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ts.accenture.com/sites/ContactTracingCA/Shared Documents/Platform/Salesforce/Functional/Functionality Documentation/School Portal/SPOT Bulk Upload Templates/Updates for Release/"/>
    </mc:Choice>
  </mc:AlternateContent>
  <xr:revisionPtr revIDLastSave="308" documentId="8_{E944F570-C4F4-4BF9-9DD8-8F347628BF26}" xr6:coauthVersionLast="47" xr6:coauthVersionMax="47" xr10:uidLastSave="{A39686F4-A816-423C-9377-915CEFF06317}"/>
  <bookViews>
    <workbookView xWindow="-120" yWindow="-120" windowWidth="29040" windowHeight="15720" xr2:uid="{9F2597DD-57D9-4D2E-8D40-4F3E3C458DD5}"/>
  </bookViews>
  <sheets>
    <sheet name="Instructions" sheetId="2" r:id="rId1"/>
    <sheet name="Case Data Entry" sheetId="11" r:id="rId2"/>
    <sheet name="Case Error Checker" sheetId="9" state="hidden" r:id="rId3"/>
    <sheet name="Contact Data Entry" sheetId="1" r:id="rId4"/>
    <sheet name="Contact Error Checker" sheetId="7" state="hidden" r:id="rId5"/>
    <sheet name="DO NOT USE_Case Formulas" sheetId="10" state="hidden" r:id="rId6"/>
    <sheet name="DO NOT USE_Contact Formulas" sheetId="6" state="hidden" r:id="rId7"/>
    <sheet name="DO NOT USE_School Picklist" sheetId="3" state="hidden" r:id="rId8"/>
  </sheets>
  <externalReferences>
    <externalReference r:id="rId9"/>
  </externalReferences>
  <definedNames>
    <definedName name="AccountOwnerMap" localSheetId="7">[1]!Table3[#All]</definedName>
    <definedName name="AccountOwnerMap">[1]!Table3[#All]</definedName>
    <definedName name="ContactRecordId" localSheetId="7">[1]!Table1[Id]</definedName>
    <definedName name="ContactRecordId">[1]!Table1[Id]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N7" i="7" l="1"/>
  <c r="N8" i="7"/>
  <c r="N9" i="7"/>
  <c r="N10" i="7"/>
  <c r="N11" i="7"/>
  <c r="N12" i="7"/>
  <c r="N13" i="7"/>
  <c r="N14" i="7"/>
  <c r="N15" i="7"/>
  <c r="N16" i="7"/>
  <c r="N17" i="7"/>
  <c r="N18" i="7"/>
  <c r="N19" i="7"/>
  <c r="N20" i="7"/>
  <c r="N21" i="7"/>
  <c r="N22" i="7"/>
  <c r="N23" i="7"/>
  <c r="N24" i="7"/>
  <c r="N25" i="7"/>
  <c r="N26" i="7"/>
  <c r="N27" i="7"/>
  <c r="N28" i="7"/>
  <c r="N29" i="7"/>
  <c r="N30" i="7"/>
  <c r="N31" i="7"/>
  <c r="N32" i="7"/>
  <c r="N33" i="7"/>
  <c r="N34" i="7"/>
  <c r="N35" i="7"/>
  <c r="N36" i="7"/>
  <c r="N37" i="7"/>
  <c r="N38" i="7"/>
  <c r="N39" i="7"/>
  <c r="N40" i="7"/>
  <c r="N41" i="7"/>
  <c r="N42" i="7"/>
  <c r="N43" i="7"/>
  <c r="N44" i="7"/>
  <c r="N45" i="7"/>
  <c r="N46" i="7"/>
  <c r="N47" i="7"/>
  <c r="N48" i="7"/>
  <c r="N49" i="7"/>
  <c r="N50" i="7"/>
  <c r="N51" i="7"/>
  <c r="N52" i="7"/>
  <c r="N53" i="7"/>
  <c r="N54" i="7"/>
  <c r="N55" i="7"/>
  <c r="N56" i="7"/>
  <c r="N57" i="7"/>
  <c r="N58" i="7"/>
  <c r="N59" i="7"/>
  <c r="N60" i="7"/>
  <c r="N61" i="7"/>
  <c r="N62" i="7"/>
  <c r="N63" i="7"/>
  <c r="N64" i="7"/>
  <c r="N65" i="7"/>
  <c r="N66" i="7"/>
  <c r="N67" i="7"/>
  <c r="N68" i="7"/>
  <c r="N69" i="7"/>
  <c r="N70" i="7"/>
  <c r="N71" i="7"/>
  <c r="N72" i="7"/>
  <c r="N73" i="7"/>
  <c r="N74" i="7"/>
  <c r="N75" i="7"/>
  <c r="N76" i="7"/>
  <c r="N77" i="7"/>
  <c r="N78" i="7"/>
  <c r="N79" i="7"/>
  <c r="N80" i="7"/>
  <c r="N81" i="7"/>
  <c r="N82" i="7"/>
  <c r="N83" i="7"/>
  <c r="N84" i="7"/>
  <c r="N85" i="7"/>
  <c r="N86" i="7"/>
  <c r="N87" i="7"/>
  <c r="N88" i="7"/>
  <c r="N89" i="7"/>
  <c r="N90" i="7"/>
  <c r="N91" i="7"/>
  <c r="N92" i="7"/>
  <c r="N93" i="7"/>
  <c r="N94" i="7"/>
  <c r="N95" i="7"/>
  <c r="N96" i="7"/>
  <c r="N97" i="7"/>
  <c r="N98" i="7"/>
  <c r="N99" i="7"/>
  <c r="N100" i="7"/>
  <c r="N101" i="7"/>
  <c r="N102" i="7"/>
  <c r="N103" i="7"/>
  <c r="N104" i="7"/>
  <c r="N105" i="7"/>
  <c r="N106" i="7"/>
  <c r="N107" i="7"/>
  <c r="N108" i="7"/>
  <c r="N109" i="7"/>
  <c r="N110" i="7"/>
  <c r="N111" i="7"/>
  <c r="N112" i="7"/>
  <c r="N113" i="7"/>
  <c r="N114" i="7"/>
  <c r="N115" i="7"/>
  <c r="N116" i="7"/>
  <c r="N117" i="7"/>
  <c r="N118" i="7"/>
  <c r="N119" i="7"/>
  <c r="N120" i="7"/>
  <c r="N121" i="7"/>
  <c r="N122" i="7"/>
  <c r="N123" i="7"/>
  <c r="N124" i="7"/>
  <c r="N125" i="7"/>
  <c r="N126" i="7"/>
  <c r="N127" i="7"/>
  <c r="N128" i="7"/>
  <c r="N129" i="7"/>
  <c r="N130" i="7"/>
  <c r="N131" i="7"/>
  <c r="N132" i="7"/>
  <c r="N133" i="7"/>
  <c r="N134" i="7"/>
  <c r="N135" i="7"/>
  <c r="N136" i="7"/>
  <c r="N137" i="7"/>
  <c r="N138" i="7"/>
  <c r="N139" i="7"/>
  <c r="N140" i="7"/>
  <c r="N141" i="7"/>
  <c r="N142" i="7"/>
  <c r="N143" i="7"/>
  <c r="N144" i="7"/>
  <c r="N145" i="7"/>
  <c r="N146" i="7"/>
  <c r="N147" i="7"/>
  <c r="N148" i="7"/>
  <c r="N149" i="7"/>
  <c r="N150" i="7"/>
  <c r="N151" i="7"/>
  <c r="N152" i="7"/>
  <c r="N153" i="7"/>
  <c r="N154" i="7"/>
  <c r="N155" i="7"/>
  <c r="N156" i="7"/>
  <c r="N157" i="7"/>
  <c r="N158" i="7"/>
  <c r="N159" i="7"/>
  <c r="N160" i="7"/>
  <c r="N161" i="7"/>
  <c r="N162" i="7"/>
  <c r="N163" i="7"/>
  <c r="N164" i="7"/>
  <c r="N165" i="7"/>
  <c r="N166" i="7"/>
  <c r="N167" i="7"/>
  <c r="N168" i="7"/>
  <c r="N169" i="7"/>
  <c r="N170" i="7"/>
  <c r="N171" i="7"/>
  <c r="N172" i="7"/>
  <c r="N173" i="7"/>
  <c r="N174" i="7"/>
  <c r="N175" i="7"/>
  <c r="N176" i="7"/>
  <c r="N177" i="7"/>
  <c r="N178" i="7"/>
  <c r="N179" i="7"/>
  <c r="N180" i="7"/>
  <c r="N181" i="7"/>
  <c r="N182" i="7"/>
  <c r="N183" i="7"/>
  <c r="N184" i="7"/>
  <c r="N185" i="7"/>
  <c r="N186" i="7"/>
  <c r="N187" i="7"/>
  <c r="N188" i="7"/>
  <c r="N189" i="7"/>
  <c r="N190" i="7"/>
  <c r="N191" i="7"/>
  <c r="N192" i="7"/>
  <c r="N193" i="7"/>
  <c r="N194" i="7"/>
  <c r="N195" i="7"/>
  <c r="N196" i="7"/>
  <c r="N197" i="7"/>
  <c r="N198" i="7"/>
  <c r="N199" i="7"/>
  <c r="N200" i="7"/>
  <c r="N201" i="7"/>
  <c r="N202" i="7"/>
  <c r="N203" i="7"/>
  <c r="N204" i="7"/>
  <c r="N205" i="7"/>
  <c r="N206" i="7"/>
  <c r="N207" i="7"/>
  <c r="N208" i="7"/>
  <c r="N209" i="7"/>
  <c r="N210" i="7"/>
  <c r="N211" i="7"/>
  <c r="N212" i="7"/>
  <c r="N213" i="7"/>
  <c r="N214" i="7"/>
  <c r="N215" i="7"/>
  <c r="N216" i="7"/>
  <c r="N217" i="7"/>
  <c r="N218" i="7"/>
  <c r="N219" i="7"/>
  <c r="N220" i="7"/>
  <c r="N221" i="7"/>
  <c r="N222" i="7"/>
  <c r="N223" i="7"/>
  <c r="N224" i="7"/>
  <c r="N225" i="7"/>
  <c r="N226" i="7"/>
  <c r="N227" i="7"/>
  <c r="N228" i="7"/>
  <c r="N229" i="7"/>
  <c r="N230" i="7"/>
  <c r="N231" i="7"/>
  <c r="N232" i="7"/>
  <c r="N233" i="7"/>
  <c r="N234" i="7"/>
  <c r="N235" i="7"/>
  <c r="N236" i="7"/>
  <c r="N237" i="7"/>
  <c r="N238" i="7"/>
  <c r="N239" i="7"/>
  <c r="N240" i="7"/>
  <c r="N241" i="7"/>
  <c r="N242" i="7"/>
  <c r="N243" i="7"/>
  <c r="N244" i="7"/>
  <c r="N245" i="7"/>
  <c r="N246" i="7"/>
  <c r="N247" i="7"/>
  <c r="N248" i="7"/>
  <c r="N249" i="7"/>
  <c r="N250" i="7"/>
  <c r="N251" i="7"/>
  <c r="N252" i="7"/>
  <c r="N253" i="7"/>
  <c r="N254" i="7"/>
  <c r="N255" i="7"/>
  <c r="N256" i="7"/>
  <c r="N257" i="7"/>
  <c r="N258" i="7"/>
  <c r="N259" i="7"/>
  <c r="N260" i="7"/>
  <c r="N261" i="7"/>
  <c r="N262" i="7"/>
  <c r="N263" i="7"/>
  <c r="N264" i="7"/>
  <c r="N265" i="7"/>
  <c r="N266" i="7"/>
  <c r="N267" i="7"/>
  <c r="N268" i="7"/>
  <c r="N269" i="7"/>
  <c r="N270" i="7"/>
  <c r="N271" i="7"/>
  <c r="N272" i="7"/>
  <c r="N273" i="7"/>
  <c r="N274" i="7"/>
  <c r="N275" i="7"/>
  <c r="N276" i="7"/>
  <c r="N277" i="7"/>
  <c r="N278" i="7"/>
  <c r="N279" i="7"/>
  <c r="N280" i="7"/>
  <c r="N281" i="7"/>
  <c r="N282" i="7"/>
  <c r="N283" i="7"/>
  <c r="N284" i="7"/>
  <c r="N285" i="7"/>
  <c r="N286" i="7"/>
  <c r="N287" i="7"/>
  <c r="N288" i="7"/>
  <c r="N289" i="7"/>
  <c r="N290" i="7"/>
  <c r="N291" i="7"/>
  <c r="N292" i="7"/>
  <c r="N293" i="7"/>
  <c r="N294" i="7"/>
  <c r="N295" i="7"/>
  <c r="N296" i="7"/>
  <c r="N297" i="7"/>
  <c r="N298" i="7"/>
  <c r="N299" i="7"/>
  <c r="N300" i="7"/>
  <c r="N301" i="7"/>
  <c r="N302" i="7"/>
  <c r="N303" i="7"/>
  <c r="N304" i="7"/>
  <c r="N305" i="7"/>
  <c r="N306" i="7"/>
  <c r="N307" i="7"/>
  <c r="N308" i="7"/>
  <c r="N309" i="7"/>
  <c r="N310" i="7"/>
  <c r="N311" i="7"/>
  <c r="N312" i="7"/>
  <c r="N313" i="7"/>
  <c r="N314" i="7"/>
  <c r="N315" i="7"/>
  <c r="N316" i="7"/>
  <c r="N317" i="7"/>
  <c r="N318" i="7"/>
  <c r="N319" i="7"/>
  <c r="N320" i="7"/>
  <c r="N321" i="7"/>
  <c r="N322" i="7"/>
  <c r="N323" i="7"/>
  <c r="N324" i="7"/>
  <c r="N325" i="7"/>
  <c r="N326" i="7"/>
  <c r="N327" i="7"/>
  <c r="N328" i="7"/>
  <c r="N329" i="7"/>
  <c r="N330" i="7"/>
  <c r="N331" i="7"/>
  <c r="N332" i="7"/>
  <c r="N333" i="7"/>
  <c r="N334" i="7"/>
  <c r="N335" i="7"/>
  <c r="N336" i="7"/>
  <c r="N337" i="7"/>
  <c r="N338" i="7"/>
  <c r="N339" i="7"/>
  <c r="N340" i="7"/>
  <c r="N341" i="7"/>
  <c r="N342" i="7"/>
  <c r="N343" i="7"/>
  <c r="N344" i="7"/>
  <c r="N345" i="7"/>
  <c r="N346" i="7"/>
  <c r="N347" i="7"/>
  <c r="N348" i="7"/>
  <c r="N349" i="7"/>
  <c r="N350" i="7"/>
  <c r="N351" i="7"/>
  <c r="N352" i="7"/>
  <c r="N353" i="7"/>
  <c r="N354" i="7"/>
  <c r="N355" i="7"/>
  <c r="N356" i="7"/>
  <c r="N357" i="7"/>
  <c r="N358" i="7"/>
  <c r="N359" i="7"/>
  <c r="N360" i="7"/>
  <c r="N361" i="7"/>
  <c r="N362" i="7"/>
  <c r="N363" i="7"/>
  <c r="N364" i="7"/>
  <c r="N365" i="7"/>
  <c r="N366" i="7"/>
  <c r="N367" i="7"/>
  <c r="N368" i="7"/>
  <c r="N369" i="7"/>
  <c r="N370" i="7"/>
  <c r="N371" i="7"/>
  <c r="N372" i="7"/>
  <c r="N373" i="7"/>
  <c r="N374" i="7"/>
  <c r="N375" i="7"/>
  <c r="N376" i="7"/>
  <c r="N377" i="7"/>
  <c r="N378" i="7"/>
  <c r="N379" i="7"/>
  <c r="N380" i="7"/>
  <c r="N381" i="7"/>
  <c r="N382" i="7"/>
  <c r="N383" i="7"/>
  <c r="N384" i="7"/>
  <c r="N385" i="7"/>
  <c r="N386" i="7"/>
  <c r="N387" i="7"/>
  <c r="N388" i="7"/>
  <c r="N389" i="7"/>
  <c r="N390" i="7"/>
  <c r="N391" i="7"/>
  <c r="N392" i="7"/>
  <c r="N393" i="7"/>
  <c r="N394" i="7"/>
  <c r="N395" i="7"/>
  <c r="N396" i="7"/>
  <c r="N397" i="7"/>
  <c r="N398" i="7"/>
  <c r="N399" i="7"/>
  <c r="N400" i="7"/>
  <c r="N401" i="7"/>
  <c r="N402" i="7"/>
  <c r="N403" i="7"/>
  <c r="N404" i="7"/>
  <c r="N405" i="7"/>
  <c r="N406" i="7"/>
  <c r="N407" i="7"/>
  <c r="N408" i="7"/>
  <c r="N409" i="7"/>
  <c r="N410" i="7"/>
  <c r="N411" i="7"/>
  <c r="N412" i="7"/>
  <c r="N413" i="7"/>
  <c r="N414" i="7"/>
  <c r="N415" i="7"/>
  <c r="N416" i="7"/>
  <c r="N417" i="7"/>
  <c r="N418" i="7"/>
  <c r="N419" i="7"/>
  <c r="N420" i="7"/>
  <c r="N421" i="7"/>
  <c r="N422" i="7"/>
  <c r="N423" i="7"/>
  <c r="N424" i="7"/>
  <c r="N425" i="7"/>
  <c r="N426" i="7"/>
  <c r="N427" i="7"/>
  <c r="N428" i="7"/>
  <c r="N429" i="7"/>
  <c r="N430" i="7"/>
  <c r="N431" i="7"/>
  <c r="N432" i="7"/>
  <c r="N433" i="7"/>
  <c r="N434" i="7"/>
  <c r="N435" i="7"/>
  <c r="N436" i="7"/>
  <c r="N437" i="7"/>
  <c r="N438" i="7"/>
  <c r="N439" i="7"/>
  <c r="N440" i="7"/>
  <c r="N441" i="7"/>
  <c r="N442" i="7"/>
  <c r="N443" i="7"/>
  <c r="N444" i="7"/>
  <c r="N445" i="7"/>
  <c r="N446" i="7"/>
  <c r="N447" i="7"/>
  <c r="N448" i="7"/>
  <c r="N449" i="7"/>
  <c r="N450" i="7"/>
  <c r="N451" i="7"/>
  <c r="N452" i="7"/>
  <c r="N453" i="7"/>
  <c r="N454" i="7"/>
  <c r="N455" i="7"/>
  <c r="N456" i="7"/>
  <c r="N457" i="7"/>
  <c r="N458" i="7"/>
  <c r="N459" i="7"/>
  <c r="N460" i="7"/>
  <c r="N461" i="7"/>
  <c r="N462" i="7"/>
  <c r="N463" i="7"/>
  <c r="N464" i="7"/>
  <c r="N465" i="7"/>
  <c r="N466" i="7"/>
  <c r="N467" i="7"/>
  <c r="N468" i="7"/>
  <c r="N469" i="7"/>
  <c r="N470" i="7"/>
  <c r="N471" i="7"/>
  <c r="N472" i="7"/>
  <c r="N473" i="7"/>
  <c r="N474" i="7"/>
  <c r="N475" i="7"/>
  <c r="N476" i="7"/>
  <c r="N477" i="7"/>
  <c r="N478" i="7"/>
  <c r="N479" i="7"/>
  <c r="N480" i="7"/>
  <c r="N481" i="7"/>
  <c r="N482" i="7"/>
  <c r="N483" i="7"/>
  <c r="N484" i="7"/>
  <c r="N485" i="7"/>
  <c r="N486" i="7"/>
  <c r="N487" i="7"/>
  <c r="N488" i="7"/>
  <c r="N489" i="7"/>
  <c r="N490" i="7"/>
  <c r="N491" i="7"/>
  <c r="N492" i="7"/>
  <c r="N493" i="7"/>
  <c r="N494" i="7"/>
  <c r="N495" i="7"/>
  <c r="N496" i="7"/>
  <c r="N497" i="7"/>
  <c r="N498" i="7"/>
  <c r="N499" i="7"/>
  <c r="N500" i="7"/>
  <c r="N501" i="7"/>
  <c r="N502" i="7"/>
  <c r="N503" i="7"/>
  <c r="N504" i="7"/>
  <c r="N505" i="7"/>
  <c r="N506" i="7"/>
  <c r="N507" i="7"/>
  <c r="N508" i="7"/>
  <c r="N509" i="7"/>
  <c r="N510" i="7"/>
  <c r="N511" i="7"/>
  <c r="N512" i="7"/>
  <c r="N513" i="7"/>
  <c r="N514" i="7"/>
  <c r="N515" i="7"/>
  <c r="N516" i="7"/>
  <c r="N517" i="7"/>
  <c r="N518" i="7"/>
  <c r="N519" i="7"/>
  <c r="N520" i="7"/>
  <c r="N521" i="7"/>
  <c r="N522" i="7"/>
  <c r="N523" i="7"/>
  <c r="N524" i="7"/>
  <c r="N525" i="7"/>
  <c r="N526" i="7"/>
  <c r="N527" i="7"/>
  <c r="N528" i="7"/>
  <c r="N529" i="7"/>
  <c r="N530" i="7"/>
  <c r="N531" i="7"/>
  <c r="N532" i="7"/>
  <c r="N533" i="7"/>
  <c r="N534" i="7"/>
  <c r="N535" i="7"/>
  <c r="N536" i="7"/>
  <c r="N537" i="7"/>
  <c r="N538" i="7"/>
  <c r="N539" i="7"/>
  <c r="N540" i="7"/>
  <c r="N541" i="7"/>
  <c r="N542" i="7"/>
  <c r="N543" i="7"/>
  <c r="N544" i="7"/>
  <c r="N545" i="7"/>
  <c r="N546" i="7"/>
  <c r="N547" i="7"/>
  <c r="N548" i="7"/>
  <c r="N549" i="7"/>
  <c r="N550" i="7"/>
  <c r="N551" i="7"/>
  <c r="N552" i="7"/>
  <c r="N553" i="7"/>
  <c r="N554" i="7"/>
  <c r="N555" i="7"/>
  <c r="N556" i="7"/>
  <c r="N557" i="7"/>
  <c r="N558" i="7"/>
  <c r="N559" i="7"/>
  <c r="N560" i="7"/>
  <c r="N561" i="7"/>
  <c r="N562" i="7"/>
  <c r="N563" i="7"/>
  <c r="N564" i="7"/>
  <c r="N565" i="7"/>
  <c r="N566" i="7"/>
  <c r="N567" i="7"/>
  <c r="N568" i="7"/>
  <c r="N569" i="7"/>
  <c r="N570" i="7"/>
  <c r="N571" i="7"/>
  <c r="N572" i="7"/>
  <c r="N573" i="7"/>
  <c r="N574" i="7"/>
  <c r="N575" i="7"/>
  <c r="N576" i="7"/>
  <c r="N577" i="7"/>
  <c r="N578" i="7"/>
  <c r="N579" i="7"/>
  <c r="N580" i="7"/>
  <c r="N581" i="7"/>
  <c r="N582" i="7"/>
  <c r="N583" i="7"/>
  <c r="N584" i="7"/>
  <c r="N585" i="7"/>
  <c r="N586" i="7"/>
  <c r="N587" i="7"/>
  <c r="N588" i="7"/>
  <c r="N589" i="7"/>
  <c r="N590" i="7"/>
  <c r="N591" i="7"/>
  <c r="N592" i="7"/>
  <c r="N593" i="7"/>
  <c r="N594" i="7"/>
  <c r="N595" i="7"/>
  <c r="N596" i="7"/>
  <c r="N597" i="7"/>
  <c r="N598" i="7"/>
  <c r="N599" i="7"/>
  <c r="N600" i="7"/>
  <c r="N601" i="7"/>
  <c r="N602" i="7"/>
  <c r="N603" i="7"/>
  <c r="N604" i="7"/>
  <c r="N605" i="7"/>
  <c r="N606" i="7"/>
  <c r="N607" i="7"/>
  <c r="N608" i="7"/>
  <c r="N609" i="7"/>
  <c r="N610" i="7"/>
  <c r="N611" i="7"/>
  <c r="N612" i="7"/>
  <c r="N613" i="7"/>
  <c r="N614" i="7"/>
  <c r="N615" i="7"/>
  <c r="N616" i="7"/>
  <c r="N617" i="7"/>
  <c r="N618" i="7"/>
  <c r="N619" i="7"/>
  <c r="N620" i="7"/>
  <c r="N621" i="7"/>
  <c r="N622" i="7"/>
  <c r="N623" i="7"/>
  <c r="N624" i="7"/>
  <c r="N625" i="7"/>
  <c r="N626" i="7"/>
  <c r="N627" i="7"/>
  <c r="N628" i="7"/>
  <c r="N629" i="7"/>
  <c r="N630" i="7"/>
  <c r="N631" i="7"/>
  <c r="N632" i="7"/>
  <c r="N633" i="7"/>
  <c r="N634" i="7"/>
  <c r="N635" i="7"/>
  <c r="N636" i="7"/>
  <c r="N637" i="7"/>
  <c r="N638" i="7"/>
  <c r="N639" i="7"/>
  <c r="N640" i="7"/>
  <c r="N641" i="7"/>
  <c r="N642" i="7"/>
  <c r="N643" i="7"/>
  <c r="N644" i="7"/>
  <c r="N645" i="7"/>
  <c r="N646" i="7"/>
  <c r="N647" i="7"/>
  <c r="N648" i="7"/>
  <c r="N649" i="7"/>
  <c r="N650" i="7"/>
  <c r="N651" i="7"/>
  <c r="N652" i="7"/>
  <c r="N653" i="7"/>
  <c r="N654" i="7"/>
  <c r="N655" i="7"/>
  <c r="N656" i="7"/>
  <c r="N657" i="7"/>
  <c r="N658" i="7"/>
  <c r="N659" i="7"/>
  <c r="N660" i="7"/>
  <c r="N661" i="7"/>
  <c r="N662" i="7"/>
  <c r="N663" i="7"/>
  <c r="N664" i="7"/>
  <c r="N665" i="7"/>
  <c r="N666" i="7"/>
  <c r="N667" i="7"/>
  <c r="N668" i="7"/>
  <c r="N669" i="7"/>
  <c r="N670" i="7"/>
  <c r="N671" i="7"/>
  <c r="N672" i="7"/>
  <c r="N673" i="7"/>
  <c r="N674" i="7"/>
  <c r="N675" i="7"/>
  <c r="N676" i="7"/>
  <c r="N677" i="7"/>
  <c r="N678" i="7"/>
  <c r="N679" i="7"/>
  <c r="N680" i="7"/>
  <c r="N681" i="7"/>
  <c r="N682" i="7"/>
  <c r="N683" i="7"/>
  <c r="N684" i="7"/>
  <c r="N685" i="7"/>
  <c r="N686" i="7"/>
  <c r="N687" i="7"/>
  <c r="N688" i="7"/>
  <c r="N689" i="7"/>
  <c r="N690" i="7"/>
  <c r="N691" i="7"/>
  <c r="N692" i="7"/>
  <c r="N693" i="7"/>
  <c r="N694" i="7"/>
  <c r="N695" i="7"/>
  <c r="N696" i="7"/>
  <c r="N697" i="7"/>
  <c r="N698" i="7"/>
  <c r="N699" i="7"/>
  <c r="N700" i="7"/>
  <c r="N701" i="7"/>
  <c r="N702" i="7"/>
  <c r="N703" i="7"/>
  <c r="N704" i="7"/>
  <c r="N705" i="7"/>
  <c r="N706" i="7"/>
  <c r="N707" i="7"/>
  <c r="N708" i="7"/>
  <c r="N709" i="7"/>
  <c r="N710" i="7"/>
  <c r="N711" i="7"/>
  <c r="N712" i="7"/>
  <c r="N713" i="7"/>
  <c r="N714" i="7"/>
  <c r="N715" i="7"/>
  <c r="N716" i="7"/>
  <c r="N717" i="7"/>
  <c r="N718" i="7"/>
  <c r="N719" i="7"/>
  <c r="N720" i="7"/>
  <c r="N721" i="7"/>
  <c r="N722" i="7"/>
  <c r="N723" i="7"/>
  <c r="N724" i="7"/>
  <c r="N725" i="7"/>
  <c r="N726" i="7"/>
  <c r="N727" i="7"/>
  <c r="N728" i="7"/>
  <c r="N729" i="7"/>
  <c r="N730" i="7"/>
  <c r="N731" i="7"/>
  <c r="N732" i="7"/>
  <c r="N733" i="7"/>
  <c r="N734" i="7"/>
  <c r="N735" i="7"/>
  <c r="N736" i="7"/>
  <c r="N737" i="7"/>
  <c r="N738" i="7"/>
  <c r="N739" i="7"/>
  <c r="N740" i="7"/>
  <c r="N741" i="7"/>
  <c r="N742" i="7"/>
  <c r="N743" i="7"/>
  <c r="N744" i="7"/>
  <c r="N745" i="7"/>
  <c r="N746" i="7"/>
  <c r="N747" i="7"/>
  <c r="N748" i="7"/>
  <c r="N749" i="7"/>
  <c r="N750" i="7"/>
  <c r="N751" i="7"/>
  <c r="N752" i="7"/>
  <c r="N753" i="7"/>
  <c r="N754" i="7"/>
  <c r="N755" i="7"/>
  <c r="N756" i="7"/>
  <c r="N757" i="7"/>
  <c r="N758" i="7"/>
  <c r="N759" i="7"/>
  <c r="N760" i="7"/>
  <c r="N761" i="7"/>
  <c r="N762" i="7"/>
  <c r="N763" i="7"/>
  <c r="N764" i="7"/>
  <c r="N765" i="7"/>
  <c r="N766" i="7"/>
  <c r="N767" i="7"/>
  <c r="N768" i="7"/>
  <c r="N769" i="7"/>
  <c r="N770" i="7"/>
  <c r="N771" i="7"/>
  <c r="N772" i="7"/>
  <c r="N773" i="7"/>
  <c r="N774" i="7"/>
  <c r="N775" i="7"/>
  <c r="N776" i="7"/>
  <c r="N777" i="7"/>
  <c r="N778" i="7"/>
  <c r="N779" i="7"/>
  <c r="N780" i="7"/>
  <c r="N781" i="7"/>
  <c r="N782" i="7"/>
  <c r="N783" i="7"/>
  <c r="N784" i="7"/>
  <c r="N785" i="7"/>
  <c r="N786" i="7"/>
  <c r="N787" i="7"/>
  <c r="N788" i="7"/>
  <c r="N789" i="7"/>
  <c r="N790" i="7"/>
  <c r="N791" i="7"/>
  <c r="N792" i="7"/>
  <c r="N793" i="7"/>
  <c r="N794" i="7"/>
  <c r="N795" i="7"/>
  <c r="N796" i="7"/>
  <c r="N797" i="7"/>
  <c r="N798" i="7"/>
  <c r="N799" i="7"/>
  <c r="N800" i="7"/>
  <c r="N801" i="7"/>
  <c r="N802" i="7"/>
  <c r="N803" i="7"/>
  <c r="N804" i="7"/>
  <c r="N805" i="7"/>
  <c r="N806" i="7"/>
  <c r="N807" i="7"/>
  <c r="N808" i="7"/>
  <c r="N809" i="7"/>
  <c r="N810" i="7"/>
  <c r="N811" i="7"/>
  <c r="N812" i="7"/>
  <c r="N813" i="7"/>
  <c r="N814" i="7"/>
  <c r="N815" i="7"/>
  <c r="N816" i="7"/>
  <c r="N817" i="7"/>
  <c r="N818" i="7"/>
  <c r="N819" i="7"/>
  <c r="N820" i="7"/>
  <c r="N821" i="7"/>
  <c r="N822" i="7"/>
  <c r="N823" i="7"/>
  <c r="N824" i="7"/>
  <c r="N825" i="7"/>
  <c r="N826" i="7"/>
  <c r="N827" i="7"/>
  <c r="N828" i="7"/>
  <c r="N829" i="7"/>
  <c r="N830" i="7"/>
  <c r="N831" i="7"/>
  <c r="N832" i="7"/>
  <c r="N833" i="7"/>
  <c r="N834" i="7"/>
  <c r="N835" i="7"/>
  <c r="N836" i="7"/>
  <c r="N837" i="7"/>
  <c r="N838" i="7"/>
  <c r="N839" i="7"/>
  <c r="N840" i="7"/>
  <c r="N841" i="7"/>
  <c r="N842" i="7"/>
  <c r="N843" i="7"/>
  <c r="N844" i="7"/>
  <c r="N845" i="7"/>
  <c r="N846" i="7"/>
  <c r="N847" i="7"/>
  <c r="N848" i="7"/>
  <c r="N849" i="7"/>
  <c r="N850" i="7"/>
  <c r="N851" i="7"/>
  <c r="N852" i="7"/>
  <c r="N853" i="7"/>
  <c r="N854" i="7"/>
  <c r="N855" i="7"/>
  <c r="N856" i="7"/>
  <c r="N857" i="7"/>
  <c r="N858" i="7"/>
  <c r="N859" i="7"/>
  <c r="N860" i="7"/>
  <c r="N861" i="7"/>
  <c r="N862" i="7"/>
  <c r="N863" i="7"/>
  <c r="N864" i="7"/>
  <c r="N865" i="7"/>
  <c r="N866" i="7"/>
  <c r="N867" i="7"/>
  <c r="N868" i="7"/>
  <c r="N869" i="7"/>
  <c r="N870" i="7"/>
  <c r="N871" i="7"/>
  <c r="N872" i="7"/>
  <c r="N873" i="7"/>
  <c r="N874" i="7"/>
  <c r="N875" i="7"/>
  <c r="N876" i="7"/>
  <c r="N877" i="7"/>
  <c r="N878" i="7"/>
  <c r="N879" i="7"/>
  <c r="N880" i="7"/>
  <c r="N881" i="7"/>
  <c r="N882" i="7"/>
  <c r="N883" i="7"/>
  <c r="N884" i="7"/>
  <c r="N885" i="7"/>
  <c r="N886" i="7"/>
  <c r="N887" i="7"/>
  <c r="N888" i="7"/>
  <c r="N889" i="7"/>
  <c r="N890" i="7"/>
  <c r="N891" i="7"/>
  <c r="N892" i="7"/>
  <c r="N893" i="7"/>
  <c r="N894" i="7"/>
  <c r="N895" i="7"/>
  <c r="N896" i="7"/>
  <c r="N897" i="7"/>
  <c r="N898" i="7"/>
  <c r="N899" i="7"/>
  <c r="N900" i="7"/>
  <c r="N901" i="7"/>
  <c r="N902" i="7"/>
  <c r="N903" i="7"/>
  <c r="N904" i="7"/>
  <c r="N905" i="7"/>
  <c r="N906" i="7"/>
  <c r="N907" i="7"/>
  <c r="N908" i="7"/>
  <c r="N909" i="7"/>
  <c r="N910" i="7"/>
  <c r="N911" i="7"/>
  <c r="N912" i="7"/>
  <c r="N913" i="7"/>
  <c r="N914" i="7"/>
  <c r="N915" i="7"/>
  <c r="N916" i="7"/>
  <c r="N917" i="7"/>
  <c r="N918" i="7"/>
  <c r="N919" i="7"/>
  <c r="N920" i="7"/>
  <c r="N921" i="7"/>
  <c r="N922" i="7"/>
  <c r="N923" i="7"/>
  <c r="N924" i="7"/>
  <c r="N925" i="7"/>
  <c r="N926" i="7"/>
  <c r="N927" i="7"/>
  <c r="N928" i="7"/>
  <c r="N929" i="7"/>
  <c r="N930" i="7"/>
  <c r="N931" i="7"/>
  <c r="N932" i="7"/>
  <c r="N933" i="7"/>
  <c r="N934" i="7"/>
  <c r="N935" i="7"/>
  <c r="N936" i="7"/>
  <c r="N937" i="7"/>
  <c r="N938" i="7"/>
  <c r="N939" i="7"/>
  <c r="N940" i="7"/>
  <c r="N941" i="7"/>
  <c r="N942" i="7"/>
  <c r="N943" i="7"/>
  <c r="N944" i="7"/>
  <c r="N945" i="7"/>
  <c r="N946" i="7"/>
  <c r="N947" i="7"/>
  <c r="N948" i="7"/>
  <c r="N949" i="7"/>
  <c r="N950" i="7"/>
  <c r="N951" i="7"/>
  <c r="N952" i="7"/>
  <c r="N953" i="7"/>
  <c r="N954" i="7"/>
  <c r="N955" i="7"/>
  <c r="N956" i="7"/>
  <c r="N957" i="7"/>
  <c r="N958" i="7"/>
  <c r="N959" i="7"/>
  <c r="N960" i="7"/>
  <c r="N961" i="7"/>
  <c r="N962" i="7"/>
  <c r="N963" i="7"/>
  <c r="N964" i="7"/>
  <c r="N965" i="7"/>
  <c r="N966" i="7"/>
  <c r="N967" i="7"/>
  <c r="N968" i="7"/>
  <c r="N969" i="7"/>
  <c r="N970" i="7"/>
  <c r="N971" i="7"/>
  <c r="N972" i="7"/>
  <c r="N973" i="7"/>
  <c r="N974" i="7"/>
  <c r="N975" i="7"/>
  <c r="N976" i="7"/>
  <c r="N977" i="7"/>
  <c r="N978" i="7"/>
  <c r="N979" i="7"/>
  <c r="N980" i="7"/>
  <c r="N981" i="7"/>
  <c r="N982" i="7"/>
  <c r="N983" i="7"/>
  <c r="N984" i="7"/>
  <c r="N985" i="7"/>
  <c r="N986" i="7"/>
  <c r="N987" i="7"/>
  <c r="N988" i="7"/>
  <c r="N989" i="7"/>
  <c r="N990" i="7"/>
  <c r="N991" i="7"/>
  <c r="N992" i="7"/>
  <c r="N993" i="7"/>
  <c r="N994" i="7"/>
  <c r="N995" i="7"/>
  <c r="N996" i="7"/>
  <c r="N997" i="7"/>
  <c r="N998" i="7"/>
  <c r="N999" i="7"/>
  <c r="N1000" i="7"/>
  <c r="N1001" i="7"/>
  <c r="N1002" i="7"/>
  <c r="N1003" i="7"/>
  <c r="N1004" i="7"/>
  <c r="N1005" i="7"/>
  <c r="N1006" i="7"/>
  <c r="B7" i="6"/>
  <c r="B8" i="6"/>
  <c r="B9" i="6"/>
  <c r="B10" i="6"/>
  <c r="B11" i="6"/>
  <c r="B12" i="6"/>
  <c r="B13" i="6"/>
  <c r="B14" i="6"/>
  <c r="B15" i="6"/>
  <c r="B16" i="6"/>
  <c r="B17" i="6"/>
  <c r="B18" i="6"/>
  <c r="B19" i="6"/>
  <c r="B20" i="6"/>
  <c r="B21" i="6"/>
  <c r="B22" i="6"/>
  <c r="B23" i="6"/>
  <c r="B24" i="6"/>
  <c r="B25" i="6"/>
  <c r="B26" i="6"/>
  <c r="B27" i="6"/>
  <c r="B28" i="6"/>
  <c r="B29" i="6"/>
  <c r="B30" i="6"/>
  <c r="B31" i="6"/>
  <c r="B32" i="6"/>
  <c r="B33" i="6"/>
  <c r="B34" i="6"/>
  <c r="B35" i="6"/>
  <c r="B36" i="6"/>
  <c r="B37" i="6"/>
  <c r="B38" i="6"/>
  <c r="B39" i="6"/>
  <c r="B40" i="6"/>
  <c r="B41" i="6"/>
  <c r="B42" i="6"/>
  <c r="B43" i="6"/>
  <c r="B44" i="6"/>
  <c r="B45" i="6"/>
  <c r="B46" i="6"/>
  <c r="B47" i="6"/>
  <c r="B48" i="6"/>
  <c r="B49" i="6"/>
  <c r="B50" i="6"/>
  <c r="B51" i="6"/>
  <c r="B52" i="6"/>
  <c r="B53" i="6"/>
  <c r="B54" i="6"/>
  <c r="B55" i="6"/>
  <c r="B56" i="6"/>
  <c r="B57" i="6"/>
  <c r="B58" i="6"/>
  <c r="B59" i="6"/>
  <c r="B60" i="6"/>
  <c r="B61" i="6"/>
  <c r="B62" i="6"/>
  <c r="B63" i="6"/>
  <c r="B64" i="6"/>
  <c r="B65" i="6"/>
  <c r="B66" i="6"/>
  <c r="B67" i="6"/>
  <c r="B68" i="6"/>
  <c r="B69" i="6"/>
  <c r="B70" i="6"/>
  <c r="B71" i="6"/>
  <c r="B72" i="6"/>
  <c r="B73" i="6"/>
  <c r="B74" i="6"/>
  <c r="B75" i="6"/>
  <c r="B76" i="6"/>
  <c r="B77" i="6"/>
  <c r="B78" i="6"/>
  <c r="B79" i="6"/>
  <c r="B80" i="6"/>
  <c r="B81" i="6"/>
  <c r="B82" i="6"/>
  <c r="B83" i="6"/>
  <c r="B84" i="6"/>
  <c r="B85" i="6"/>
  <c r="B86" i="6"/>
  <c r="B87" i="6"/>
  <c r="B88" i="6"/>
  <c r="B89" i="6"/>
  <c r="B90" i="6"/>
  <c r="B91" i="6"/>
  <c r="B92" i="6"/>
  <c r="B93" i="6"/>
  <c r="B94" i="6"/>
  <c r="B95" i="6"/>
  <c r="B96" i="6"/>
  <c r="B97" i="6"/>
  <c r="B98" i="6"/>
  <c r="B99" i="6"/>
  <c r="B100" i="6"/>
  <c r="B101" i="6"/>
  <c r="B102" i="6"/>
  <c r="B103" i="6"/>
  <c r="B104" i="6"/>
  <c r="B105" i="6"/>
  <c r="B106" i="6"/>
  <c r="B107" i="6"/>
  <c r="B108" i="6"/>
  <c r="B109" i="6"/>
  <c r="B110" i="6"/>
  <c r="B111" i="6"/>
  <c r="B112" i="6"/>
  <c r="B113" i="6"/>
  <c r="B114" i="6"/>
  <c r="B115" i="6"/>
  <c r="B116" i="6"/>
  <c r="B117" i="6"/>
  <c r="B118" i="6"/>
  <c r="B119" i="6"/>
  <c r="B120" i="6"/>
  <c r="B121" i="6"/>
  <c r="B122" i="6"/>
  <c r="B123" i="6"/>
  <c r="B124" i="6"/>
  <c r="B125" i="6"/>
  <c r="B126" i="6"/>
  <c r="B127" i="6"/>
  <c r="B128" i="6"/>
  <c r="B129" i="6"/>
  <c r="B130" i="6"/>
  <c r="B131" i="6"/>
  <c r="B132" i="6"/>
  <c r="B133" i="6"/>
  <c r="B134" i="6"/>
  <c r="B135" i="6"/>
  <c r="B136" i="6"/>
  <c r="B137" i="6"/>
  <c r="B138" i="6"/>
  <c r="B139" i="6"/>
  <c r="B140" i="6"/>
  <c r="B141" i="6"/>
  <c r="B142" i="6"/>
  <c r="B143" i="6"/>
  <c r="B144" i="6"/>
  <c r="B145" i="6"/>
  <c r="B146" i="6"/>
  <c r="B147" i="6"/>
  <c r="B148" i="6"/>
  <c r="B149" i="6"/>
  <c r="B150" i="6"/>
  <c r="B151" i="6"/>
  <c r="B152" i="6"/>
  <c r="B153" i="6"/>
  <c r="B154" i="6"/>
  <c r="B155" i="6"/>
  <c r="B156" i="6"/>
  <c r="B157" i="6"/>
  <c r="B158" i="6"/>
  <c r="B159" i="6"/>
  <c r="B160" i="6"/>
  <c r="B161" i="6"/>
  <c r="B162" i="6"/>
  <c r="B163" i="6"/>
  <c r="B164" i="6"/>
  <c r="B165" i="6"/>
  <c r="B166" i="6"/>
  <c r="B167" i="6"/>
  <c r="B168" i="6"/>
  <c r="B169" i="6"/>
  <c r="B170" i="6"/>
  <c r="B171" i="6"/>
  <c r="B172" i="6"/>
  <c r="B173" i="6"/>
  <c r="B174" i="6"/>
  <c r="B175" i="6"/>
  <c r="B176" i="6"/>
  <c r="B177" i="6"/>
  <c r="B178" i="6"/>
  <c r="B179" i="6"/>
  <c r="B180" i="6"/>
  <c r="B181" i="6"/>
  <c r="B182" i="6"/>
  <c r="B183" i="6"/>
  <c r="B184" i="6"/>
  <c r="B185" i="6"/>
  <c r="B186" i="6"/>
  <c r="B187" i="6"/>
  <c r="B188" i="6"/>
  <c r="B189" i="6"/>
  <c r="B190" i="6"/>
  <c r="B191" i="6"/>
  <c r="B192" i="6"/>
  <c r="B193" i="6"/>
  <c r="B194" i="6"/>
  <c r="B195" i="6"/>
  <c r="B196" i="6"/>
  <c r="B197" i="6"/>
  <c r="B198" i="6"/>
  <c r="B199" i="6"/>
  <c r="B200" i="6"/>
  <c r="B201" i="6"/>
  <c r="B202" i="6"/>
  <c r="B203" i="6"/>
  <c r="B204" i="6"/>
  <c r="B205" i="6"/>
  <c r="B206" i="6"/>
  <c r="B207" i="6"/>
  <c r="B208" i="6"/>
  <c r="B209" i="6"/>
  <c r="B210" i="6"/>
  <c r="B211" i="6"/>
  <c r="B212" i="6"/>
  <c r="B213" i="6"/>
  <c r="B214" i="6"/>
  <c r="B215" i="6"/>
  <c r="B216" i="6"/>
  <c r="B217" i="6"/>
  <c r="B218" i="6"/>
  <c r="B219" i="6"/>
  <c r="B220" i="6"/>
  <c r="B221" i="6"/>
  <c r="B222" i="6"/>
  <c r="B223" i="6"/>
  <c r="B224" i="6"/>
  <c r="B225" i="6"/>
  <c r="B226" i="6"/>
  <c r="B227" i="6"/>
  <c r="B228" i="6"/>
  <c r="B229" i="6"/>
  <c r="B230" i="6"/>
  <c r="B231" i="6"/>
  <c r="B232" i="6"/>
  <c r="B233" i="6"/>
  <c r="B234" i="6"/>
  <c r="B235" i="6"/>
  <c r="B236" i="6"/>
  <c r="B237" i="6"/>
  <c r="B238" i="6"/>
  <c r="B239" i="6"/>
  <c r="B240" i="6"/>
  <c r="B241" i="6"/>
  <c r="B242" i="6"/>
  <c r="B243" i="6"/>
  <c r="B244" i="6"/>
  <c r="B245" i="6"/>
  <c r="B246" i="6"/>
  <c r="B247" i="6"/>
  <c r="B248" i="6"/>
  <c r="B249" i="6"/>
  <c r="B250" i="6"/>
  <c r="B251" i="6"/>
  <c r="B252" i="6"/>
  <c r="B253" i="6"/>
  <c r="B254" i="6"/>
  <c r="B255" i="6"/>
  <c r="B256" i="6"/>
  <c r="B257" i="6"/>
  <c r="B258" i="6"/>
  <c r="B259" i="6"/>
  <c r="B260" i="6"/>
  <c r="B261" i="6"/>
  <c r="B262" i="6"/>
  <c r="B263" i="6"/>
  <c r="B264" i="6"/>
  <c r="B265" i="6"/>
  <c r="B266" i="6"/>
  <c r="B267" i="6"/>
  <c r="B268" i="6"/>
  <c r="B269" i="6"/>
  <c r="B270" i="6"/>
  <c r="B271" i="6"/>
  <c r="B272" i="6"/>
  <c r="B273" i="6"/>
  <c r="B274" i="6"/>
  <c r="B275" i="6"/>
  <c r="B276" i="6"/>
  <c r="B277" i="6"/>
  <c r="B278" i="6"/>
  <c r="B279" i="6"/>
  <c r="B280" i="6"/>
  <c r="B281" i="6"/>
  <c r="B282" i="6"/>
  <c r="B283" i="6"/>
  <c r="B284" i="6"/>
  <c r="B285" i="6"/>
  <c r="B286" i="6"/>
  <c r="B287" i="6"/>
  <c r="B288" i="6"/>
  <c r="B289" i="6"/>
  <c r="B290" i="6"/>
  <c r="B291" i="6"/>
  <c r="B292" i="6"/>
  <c r="B293" i="6"/>
  <c r="B294" i="6"/>
  <c r="B295" i="6"/>
  <c r="B296" i="6"/>
  <c r="B297" i="6"/>
  <c r="B298" i="6"/>
  <c r="B299" i="6"/>
  <c r="B300" i="6"/>
  <c r="B301" i="6"/>
  <c r="B302" i="6"/>
  <c r="B303" i="6"/>
  <c r="B304" i="6"/>
  <c r="B305" i="6"/>
  <c r="B306" i="6"/>
  <c r="B307" i="6"/>
  <c r="B308" i="6"/>
  <c r="B309" i="6"/>
  <c r="B310" i="6"/>
  <c r="B311" i="6"/>
  <c r="B312" i="6"/>
  <c r="B313" i="6"/>
  <c r="B314" i="6"/>
  <c r="B315" i="6"/>
  <c r="B316" i="6"/>
  <c r="B317" i="6"/>
  <c r="B318" i="6"/>
  <c r="B319" i="6"/>
  <c r="B320" i="6"/>
  <c r="B321" i="6"/>
  <c r="B322" i="6"/>
  <c r="B323" i="6"/>
  <c r="B324" i="6"/>
  <c r="B325" i="6"/>
  <c r="B326" i="6"/>
  <c r="B327" i="6"/>
  <c r="B328" i="6"/>
  <c r="B329" i="6"/>
  <c r="B330" i="6"/>
  <c r="B331" i="6"/>
  <c r="B332" i="6"/>
  <c r="B333" i="6"/>
  <c r="B334" i="6"/>
  <c r="B335" i="6"/>
  <c r="B336" i="6"/>
  <c r="B337" i="6"/>
  <c r="B338" i="6"/>
  <c r="B339" i="6"/>
  <c r="B340" i="6"/>
  <c r="B341" i="6"/>
  <c r="B342" i="6"/>
  <c r="B343" i="6"/>
  <c r="B344" i="6"/>
  <c r="B345" i="6"/>
  <c r="B346" i="6"/>
  <c r="B347" i="6"/>
  <c r="B348" i="6"/>
  <c r="B349" i="6"/>
  <c r="B350" i="6"/>
  <c r="B351" i="6"/>
  <c r="B352" i="6"/>
  <c r="B353" i="6"/>
  <c r="B354" i="6"/>
  <c r="B355" i="6"/>
  <c r="B356" i="6"/>
  <c r="B357" i="6"/>
  <c r="B358" i="6"/>
  <c r="B359" i="6"/>
  <c r="B360" i="6"/>
  <c r="B361" i="6"/>
  <c r="B362" i="6"/>
  <c r="B363" i="6"/>
  <c r="B364" i="6"/>
  <c r="B365" i="6"/>
  <c r="B366" i="6"/>
  <c r="B367" i="6"/>
  <c r="B368" i="6"/>
  <c r="B369" i="6"/>
  <c r="B370" i="6"/>
  <c r="B371" i="6"/>
  <c r="B372" i="6"/>
  <c r="B373" i="6"/>
  <c r="B374" i="6"/>
  <c r="B375" i="6"/>
  <c r="B376" i="6"/>
  <c r="B377" i="6"/>
  <c r="B378" i="6"/>
  <c r="B379" i="6"/>
  <c r="B380" i="6"/>
  <c r="B381" i="6"/>
  <c r="B382" i="6"/>
  <c r="B383" i="6"/>
  <c r="B384" i="6"/>
  <c r="B385" i="6"/>
  <c r="B386" i="6"/>
  <c r="B387" i="6"/>
  <c r="B388" i="6"/>
  <c r="B389" i="6"/>
  <c r="B390" i="6"/>
  <c r="B391" i="6"/>
  <c r="B392" i="6"/>
  <c r="B393" i="6"/>
  <c r="B394" i="6"/>
  <c r="B395" i="6"/>
  <c r="B396" i="6"/>
  <c r="B397" i="6"/>
  <c r="B398" i="6"/>
  <c r="B399" i="6"/>
  <c r="B400" i="6"/>
  <c r="B401" i="6"/>
  <c r="B402" i="6"/>
  <c r="B403" i="6"/>
  <c r="B404" i="6"/>
  <c r="B405" i="6"/>
  <c r="B406" i="6"/>
  <c r="B407" i="6"/>
  <c r="B408" i="6"/>
  <c r="B409" i="6"/>
  <c r="B410" i="6"/>
  <c r="B411" i="6"/>
  <c r="B412" i="6"/>
  <c r="B413" i="6"/>
  <c r="B414" i="6"/>
  <c r="B415" i="6"/>
  <c r="B416" i="6"/>
  <c r="B417" i="6"/>
  <c r="B418" i="6"/>
  <c r="B419" i="6"/>
  <c r="B420" i="6"/>
  <c r="B421" i="6"/>
  <c r="B422" i="6"/>
  <c r="B423" i="6"/>
  <c r="B424" i="6"/>
  <c r="B425" i="6"/>
  <c r="B426" i="6"/>
  <c r="B427" i="6"/>
  <c r="B428" i="6"/>
  <c r="B429" i="6"/>
  <c r="B430" i="6"/>
  <c r="B431" i="6"/>
  <c r="B432" i="6"/>
  <c r="B433" i="6"/>
  <c r="B434" i="6"/>
  <c r="B435" i="6"/>
  <c r="B436" i="6"/>
  <c r="B437" i="6"/>
  <c r="B438" i="6"/>
  <c r="B439" i="6"/>
  <c r="B440" i="6"/>
  <c r="B441" i="6"/>
  <c r="B442" i="6"/>
  <c r="B443" i="6"/>
  <c r="B444" i="6"/>
  <c r="B445" i="6"/>
  <c r="B446" i="6"/>
  <c r="B447" i="6"/>
  <c r="B448" i="6"/>
  <c r="B449" i="6"/>
  <c r="B450" i="6"/>
  <c r="B451" i="6"/>
  <c r="B452" i="6"/>
  <c r="B453" i="6"/>
  <c r="B454" i="6"/>
  <c r="B455" i="6"/>
  <c r="B456" i="6"/>
  <c r="B457" i="6"/>
  <c r="B458" i="6"/>
  <c r="B459" i="6"/>
  <c r="B460" i="6"/>
  <c r="B461" i="6"/>
  <c r="B462" i="6"/>
  <c r="B463" i="6"/>
  <c r="B464" i="6"/>
  <c r="B465" i="6"/>
  <c r="B466" i="6"/>
  <c r="B467" i="6"/>
  <c r="B468" i="6"/>
  <c r="B469" i="6"/>
  <c r="B470" i="6"/>
  <c r="B471" i="6"/>
  <c r="B472" i="6"/>
  <c r="B473" i="6"/>
  <c r="B474" i="6"/>
  <c r="B475" i="6"/>
  <c r="B476" i="6"/>
  <c r="B477" i="6"/>
  <c r="B478" i="6"/>
  <c r="B479" i="6"/>
  <c r="B480" i="6"/>
  <c r="B481" i="6"/>
  <c r="B482" i="6"/>
  <c r="B483" i="6"/>
  <c r="B484" i="6"/>
  <c r="B485" i="6"/>
  <c r="B486" i="6"/>
  <c r="B487" i="6"/>
  <c r="B488" i="6"/>
  <c r="B489" i="6"/>
  <c r="B490" i="6"/>
  <c r="B491" i="6"/>
  <c r="B492" i="6"/>
  <c r="B493" i="6"/>
  <c r="B494" i="6"/>
  <c r="B495" i="6"/>
  <c r="B496" i="6"/>
  <c r="B497" i="6"/>
  <c r="B498" i="6"/>
  <c r="B499" i="6"/>
  <c r="B500" i="6"/>
  <c r="B501" i="6"/>
  <c r="B502" i="6"/>
  <c r="B503" i="6"/>
  <c r="B504" i="6"/>
  <c r="B505" i="6"/>
  <c r="B506" i="6"/>
  <c r="B507" i="6"/>
  <c r="B508" i="6"/>
  <c r="B509" i="6"/>
  <c r="B510" i="6"/>
  <c r="B511" i="6"/>
  <c r="B512" i="6"/>
  <c r="B513" i="6"/>
  <c r="B514" i="6"/>
  <c r="B515" i="6"/>
  <c r="B516" i="6"/>
  <c r="B517" i="6"/>
  <c r="B518" i="6"/>
  <c r="B519" i="6"/>
  <c r="B520" i="6"/>
  <c r="B521" i="6"/>
  <c r="B522" i="6"/>
  <c r="B523" i="6"/>
  <c r="B524" i="6"/>
  <c r="B525" i="6"/>
  <c r="B526" i="6"/>
  <c r="B527" i="6"/>
  <c r="B528" i="6"/>
  <c r="B529" i="6"/>
  <c r="B530" i="6"/>
  <c r="B531" i="6"/>
  <c r="B532" i="6"/>
  <c r="B533" i="6"/>
  <c r="B534" i="6"/>
  <c r="B535" i="6"/>
  <c r="B536" i="6"/>
  <c r="B537" i="6"/>
  <c r="B538" i="6"/>
  <c r="B539" i="6"/>
  <c r="B540" i="6"/>
  <c r="B541" i="6"/>
  <c r="B542" i="6"/>
  <c r="B543" i="6"/>
  <c r="B544" i="6"/>
  <c r="B545" i="6"/>
  <c r="B546" i="6"/>
  <c r="B547" i="6"/>
  <c r="B548" i="6"/>
  <c r="B549" i="6"/>
  <c r="B550" i="6"/>
  <c r="B551" i="6"/>
  <c r="B552" i="6"/>
  <c r="B553" i="6"/>
  <c r="B554" i="6"/>
  <c r="B555" i="6"/>
  <c r="B556" i="6"/>
  <c r="B557" i="6"/>
  <c r="B558" i="6"/>
  <c r="B559" i="6"/>
  <c r="B560" i="6"/>
  <c r="B561" i="6"/>
  <c r="B562" i="6"/>
  <c r="B563" i="6"/>
  <c r="B564" i="6"/>
  <c r="B565" i="6"/>
  <c r="B566" i="6"/>
  <c r="B567" i="6"/>
  <c r="B568" i="6"/>
  <c r="B569" i="6"/>
  <c r="B570" i="6"/>
  <c r="B571" i="6"/>
  <c r="B572" i="6"/>
  <c r="B573" i="6"/>
  <c r="B574" i="6"/>
  <c r="B575" i="6"/>
  <c r="B576" i="6"/>
  <c r="B577" i="6"/>
  <c r="B578" i="6"/>
  <c r="B579" i="6"/>
  <c r="B580" i="6"/>
  <c r="B581" i="6"/>
  <c r="B582" i="6"/>
  <c r="B583" i="6"/>
  <c r="B584" i="6"/>
  <c r="B585" i="6"/>
  <c r="B586" i="6"/>
  <c r="B587" i="6"/>
  <c r="B588" i="6"/>
  <c r="B589" i="6"/>
  <c r="B590" i="6"/>
  <c r="B591" i="6"/>
  <c r="B592" i="6"/>
  <c r="B593" i="6"/>
  <c r="B594" i="6"/>
  <c r="B595" i="6"/>
  <c r="B596" i="6"/>
  <c r="B597" i="6"/>
  <c r="B598" i="6"/>
  <c r="B599" i="6"/>
  <c r="B600" i="6"/>
  <c r="B601" i="6"/>
  <c r="B602" i="6"/>
  <c r="B603" i="6"/>
  <c r="B604" i="6"/>
  <c r="B605" i="6"/>
  <c r="B606" i="6"/>
  <c r="B607" i="6"/>
  <c r="B608" i="6"/>
  <c r="B609" i="6"/>
  <c r="B610" i="6"/>
  <c r="B611" i="6"/>
  <c r="B612" i="6"/>
  <c r="B613" i="6"/>
  <c r="B614" i="6"/>
  <c r="B615" i="6"/>
  <c r="B616" i="6"/>
  <c r="B617" i="6"/>
  <c r="B618" i="6"/>
  <c r="B619" i="6"/>
  <c r="B620" i="6"/>
  <c r="B621" i="6"/>
  <c r="B622" i="6"/>
  <c r="B623" i="6"/>
  <c r="B624" i="6"/>
  <c r="B625" i="6"/>
  <c r="B626" i="6"/>
  <c r="B627" i="6"/>
  <c r="B628" i="6"/>
  <c r="B629" i="6"/>
  <c r="B630" i="6"/>
  <c r="B631" i="6"/>
  <c r="B632" i="6"/>
  <c r="B633" i="6"/>
  <c r="B634" i="6"/>
  <c r="B635" i="6"/>
  <c r="B636" i="6"/>
  <c r="B637" i="6"/>
  <c r="B638" i="6"/>
  <c r="B639" i="6"/>
  <c r="B640" i="6"/>
  <c r="B641" i="6"/>
  <c r="B642" i="6"/>
  <c r="B643" i="6"/>
  <c r="B644" i="6"/>
  <c r="B645" i="6"/>
  <c r="B646" i="6"/>
  <c r="B647" i="6"/>
  <c r="B648" i="6"/>
  <c r="B649" i="6"/>
  <c r="B650" i="6"/>
  <c r="B651" i="6"/>
  <c r="B652" i="6"/>
  <c r="B653" i="6"/>
  <c r="B654" i="6"/>
  <c r="B655" i="6"/>
  <c r="B656" i="6"/>
  <c r="B657" i="6"/>
  <c r="B658" i="6"/>
  <c r="B659" i="6"/>
  <c r="B660" i="6"/>
  <c r="B661" i="6"/>
  <c r="B662" i="6"/>
  <c r="B663" i="6"/>
  <c r="B664" i="6"/>
  <c r="B665" i="6"/>
  <c r="B666" i="6"/>
  <c r="B667" i="6"/>
  <c r="B668" i="6"/>
  <c r="B669" i="6"/>
  <c r="B670" i="6"/>
  <c r="B671" i="6"/>
  <c r="B672" i="6"/>
  <c r="B673" i="6"/>
  <c r="B674" i="6"/>
  <c r="B675" i="6"/>
  <c r="B676" i="6"/>
  <c r="B677" i="6"/>
  <c r="B678" i="6"/>
  <c r="B679" i="6"/>
  <c r="B680" i="6"/>
  <c r="B681" i="6"/>
  <c r="B682" i="6"/>
  <c r="B683" i="6"/>
  <c r="B684" i="6"/>
  <c r="B685" i="6"/>
  <c r="B686" i="6"/>
  <c r="B687" i="6"/>
  <c r="B688" i="6"/>
  <c r="B689" i="6"/>
  <c r="B690" i="6"/>
  <c r="B691" i="6"/>
  <c r="B692" i="6"/>
  <c r="B693" i="6"/>
  <c r="B694" i="6"/>
  <c r="B695" i="6"/>
  <c r="B696" i="6"/>
  <c r="B697" i="6"/>
  <c r="B698" i="6"/>
  <c r="B699" i="6"/>
  <c r="B700" i="6"/>
  <c r="B701" i="6"/>
  <c r="B702" i="6"/>
  <c r="B703" i="6"/>
  <c r="B704" i="6"/>
  <c r="B705" i="6"/>
  <c r="B706" i="6"/>
  <c r="B707" i="6"/>
  <c r="B708" i="6"/>
  <c r="B709" i="6"/>
  <c r="B710" i="6"/>
  <c r="B711" i="6"/>
  <c r="B712" i="6"/>
  <c r="B713" i="6"/>
  <c r="B714" i="6"/>
  <c r="B715" i="6"/>
  <c r="B716" i="6"/>
  <c r="B717" i="6"/>
  <c r="B718" i="6"/>
  <c r="B719" i="6"/>
  <c r="B720" i="6"/>
  <c r="B721" i="6"/>
  <c r="B722" i="6"/>
  <c r="B723" i="6"/>
  <c r="B724" i="6"/>
  <c r="B725" i="6"/>
  <c r="B726" i="6"/>
  <c r="B727" i="6"/>
  <c r="B728" i="6"/>
  <c r="B729" i="6"/>
  <c r="B730" i="6"/>
  <c r="B731" i="6"/>
  <c r="B732" i="6"/>
  <c r="B733" i="6"/>
  <c r="B734" i="6"/>
  <c r="B735" i="6"/>
  <c r="B736" i="6"/>
  <c r="B737" i="6"/>
  <c r="B738" i="6"/>
  <c r="B739" i="6"/>
  <c r="B740" i="6"/>
  <c r="B741" i="6"/>
  <c r="B742" i="6"/>
  <c r="B743" i="6"/>
  <c r="B744" i="6"/>
  <c r="B745" i="6"/>
  <c r="B746" i="6"/>
  <c r="B747" i="6"/>
  <c r="B748" i="6"/>
  <c r="B749" i="6"/>
  <c r="B750" i="6"/>
  <c r="B751" i="6"/>
  <c r="B752" i="6"/>
  <c r="B753" i="6"/>
  <c r="B754" i="6"/>
  <c r="B755" i="6"/>
  <c r="B756" i="6"/>
  <c r="B757" i="6"/>
  <c r="B758" i="6"/>
  <c r="B759" i="6"/>
  <c r="B760" i="6"/>
  <c r="B761" i="6"/>
  <c r="B762" i="6"/>
  <c r="B763" i="6"/>
  <c r="B764" i="6"/>
  <c r="B765" i="6"/>
  <c r="B766" i="6"/>
  <c r="B767" i="6"/>
  <c r="B768" i="6"/>
  <c r="B769" i="6"/>
  <c r="B770" i="6"/>
  <c r="B771" i="6"/>
  <c r="B772" i="6"/>
  <c r="B773" i="6"/>
  <c r="B774" i="6"/>
  <c r="B775" i="6"/>
  <c r="B776" i="6"/>
  <c r="B777" i="6"/>
  <c r="B778" i="6"/>
  <c r="B779" i="6"/>
  <c r="B780" i="6"/>
  <c r="B781" i="6"/>
  <c r="B782" i="6"/>
  <c r="B783" i="6"/>
  <c r="B784" i="6"/>
  <c r="B785" i="6"/>
  <c r="B786" i="6"/>
  <c r="B787" i="6"/>
  <c r="B788" i="6"/>
  <c r="B789" i="6"/>
  <c r="B790" i="6"/>
  <c r="B791" i="6"/>
  <c r="B792" i="6"/>
  <c r="B793" i="6"/>
  <c r="B794" i="6"/>
  <c r="B795" i="6"/>
  <c r="B796" i="6"/>
  <c r="B797" i="6"/>
  <c r="B798" i="6"/>
  <c r="B799" i="6"/>
  <c r="B800" i="6"/>
  <c r="B801" i="6"/>
  <c r="B802" i="6"/>
  <c r="B803" i="6"/>
  <c r="B804" i="6"/>
  <c r="B805" i="6"/>
  <c r="B806" i="6"/>
  <c r="B807" i="6"/>
  <c r="B808" i="6"/>
  <c r="B809" i="6"/>
  <c r="B810" i="6"/>
  <c r="B811" i="6"/>
  <c r="B812" i="6"/>
  <c r="B813" i="6"/>
  <c r="B814" i="6"/>
  <c r="B815" i="6"/>
  <c r="B816" i="6"/>
  <c r="B817" i="6"/>
  <c r="B818" i="6"/>
  <c r="B819" i="6"/>
  <c r="B820" i="6"/>
  <c r="B821" i="6"/>
  <c r="B822" i="6"/>
  <c r="B823" i="6"/>
  <c r="B824" i="6"/>
  <c r="B825" i="6"/>
  <c r="B826" i="6"/>
  <c r="B827" i="6"/>
  <c r="B828" i="6"/>
  <c r="B829" i="6"/>
  <c r="B830" i="6"/>
  <c r="B831" i="6"/>
  <c r="B832" i="6"/>
  <c r="B833" i="6"/>
  <c r="B834" i="6"/>
  <c r="B835" i="6"/>
  <c r="B836" i="6"/>
  <c r="B837" i="6"/>
  <c r="B838" i="6"/>
  <c r="B839" i="6"/>
  <c r="B840" i="6"/>
  <c r="B841" i="6"/>
  <c r="B842" i="6"/>
  <c r="B843" i="6"/>
  <c r="B844" i="6"/>
  <c r="B845" i="6"/>
  <c r="B846" i="6"/>
  <c r="B847" i="6"/>
  <c r="B848" i="6"/>
  <c r="B849" i="6"/>
  <c r="B850" i="6"/>
  <c r="B851" i="6"/>
  <c r="B852" i="6"/>
  <c r="B853" i="6"/>
  <c r="B854" i="6"/>
  <c r="B855" i="6"/>
  <c r="B856" i="6"/>
  <c r="B857" i="6"/>
  <c r="B858" i="6"/>
  <c r="B859" i="6"/>
  <c r="B860" i="6"/>
  <c r="B861" i="6"/>
  <c r="B862" i="6"/>
  <c r="B863" i="6"/>
  <c r="B864" i="6"/>
  <c r="B865" i="6"/>
  <c r="B866" i="6"/>
  <c r="B867" i="6"/>
  <c r="B868" i="6"/>
  <c r="B869" i="6"/>
  <c r="B870" i="6"/>
  <c r="B871" i="6"/>
  <c r="B872" i="6"/>
  <c r="B873" i="6"/>
  <c r="B874" i="6"/>
  <c r="B875" i="6"/>
  <c r="B876" i="6"/>
  <c r="B877" i="6"/>
  <c r="B878" i="6"/>
  <c r="B879" i="6"/>
  <c r="B880" i="6"/>
  <c r="B881" i="6"/>
  <c r="B882" i="6"/>
  <c r="B883" i="6"/>
  <c r="B884" i="6"/>
  <c r="B885" i="6"/>
  <c r="B886" i="6"/>
  <c r="B887" i="6"/>
  <c r="B888" i="6"/>
  <c r="B889" i="6"/>
  <c r="B890" i="6"/>
  <c r="B891" i="6"/>
  <c r="B892" i="6"/>
  <c r="B893" i="6"/>
  <c r="B894" i="6"/>
  <c r="B895" i="6"/>
  <c r="B896" i="6"/>
  <c r="B897" i="6"/>
  <c r="B898" i="6"/>
  <c r="B899" i="6"/>
  <c r="B900" i="6"/>
  <c r="B901" i="6"/>
  <c r="B902" i="6"/>
  <c r="B903" i="6"/>
  <c r="B904" i="6"/>
  <c r="B905" i="6"/>
  <c r="B906" i="6"/>
  <c r="B907" i="6"/>
  <c r="B908" i="6"/>
  <c r="B909" i="6"/>
  <c r="B910" i="6"/>
  <c r="B911" i="6"/>
  <c r="B912" i="6"/>
  <c r="B913" i="6"/>
  <c r="B914" i="6"/>
  <c r="B915" i="6"/>
  <c r="B916" i="6"/>
  <c r="B917" i="6"/>
  <c r="B918" i="6"/>
  <c r="B919" i="6"/>
  <c r="B920" i="6"/>
  <c r="B921" i="6"/>
  <c r="B922" i="6"/>
  <c r="B923" i="6"/>
  <c r="B924" i="6"/>
  <c r="B925" i="6"/>
  <c r="B926" i="6"/>
  <c r="B927" i="6"/>
  <c r="B928" i="6"/>
  <c r="B929" i="6"/>
  <c r="B930" i="6"/>
  <c r="B931" i="6"/>
  <c r="B932" i="6"/>
  <c r="B933" i="6"/>
  <c r="B934" i="6"/>
  <c r="B935" i="6"/>
  <c r="B936" i="6"/>
  <c r="B937" i="6"/>
  <c r="B938" i="6"/>
  <c r="B939" i="6"/>
  <c r="B940" i="6"/>
  <c r="B941" i="6"/>
  <c r="B942" i="6"/>
  <c r="B943" i="6"/>
  <c r="B944" i="6"/>
  <c r="B945" i="6"/>
  <c r="B946" i="6"/>
  <c r="B947" i="6"/>
  <c r="B948" i="6"/>
  <c r="B949" i="6"/>
  <c r="B950" i="6"/>
  <c r="B951" i="6"/>
  <c r="B952" i="6"/>
  <c r="B953" i="6"/>
  <c r="B954" i="6"/>
  <c r="B955" i="6"/>
  <c r="B956" i="6"/>
  <c r="B957" i="6"/>
  <c r="B958" i="6"/>
  <c r="B959" i="6"/>
  <c r="B960" i="6"/>
  <c r="B961" i="6"/>
  <c r="B962" i="6"/>
  <c r="B963" i="6"/>
  <c r="B964" i="6"/>
  <c r="B965" i="6"/>
  <c r="B966" i="6"/>
  <c r="B967" i="6"/>
  <c r="B968" i="6"/>
  <c r="B969" i="6"/>
  <c r="B970" i="6"/>
  <c r="B971" i="6"/>
  <c r="B972" i="6"/>
  <c r="B973" i="6"/>
  <c r="B974" i="6"/>
  <c r="B975" i="6"/>
  <c r="B976" i="6"/>
  <c r="B977" i="6"/>
  <c r="B978" i="6"/>
  <c r="B979" i="6"/>
  <c r="B980" i="6"/>
  <c r="B981" i="6"/>
  <c r="B982" i="6"/>
  <c r="B983" i="6"/>
  <c r="B984" i="6"/>
  <c r="B985" i="6"/>
  <c r="B986" i="6"/>
  <c r="B987" i="6"/>
  <c r="B988" i="6"/>
  <c r="B989" i="6"/>
  <c r="B990" i="6"/>
  <c r="B991" i="6"/>
  <c r="B992" i="6"/>
  <c r="B993" i="6"/>
  <c r="B994" i="6"/>
  <c r="B995" i="6"/>
  <c r="B996" i="6"/>
  <c r="B997" i="6"/>
  <c r="B998" i="6"/>
  <c r="B999" i="6"/>
  <c r="B1000" i="6"/>
  <c r="B1001" i="6"/>
  <c r="B1002" i="6"/>
  <c r="B1003" i="6"/>
  <c r="B1004" i="6"/>
  <c r="B1005" i="6"/>
  <c r="B1006" i="6"/>
  <c r="B6" i="6"/>
  <c r="M7" i="9"/>
  <c r="M8" i="9"/>
  <c r="M9" i="9"/>
  <c r="M10" i="9"/>
  <c r="M11" i="9"/>
  <c r="M12" i="9"/>
  <c r="M13" i="9"/>
  <c r="M14" i="9"/>
  <c r="M15" i="9"/>
  <c r="M16" i="9"/>
  <c r="M17" i="9"/>
  <c r="M18" i="9"/>
  <c r="M19" i="9"/>
  <c r="M20" i="9"/>
  <c r="M21" i="9"/>
  <c r="M22" i="9"/>
  <c r="M23" i="9"/>
  <c r="M24" i="9"/>
  <c r="M25" i="9"/>
  <c r="M26" i="9"/>
  <c r="M27" i="9"/>
  <c r="M28" i="9"/>
  <c r="M29" i="9"/>
  <c r="M30" i="9"/>
  <c r="M31" i="9"/>
  <c r="M32" i="9"/>
  <c r="M33" i="9"/>
  <c r="M34" i="9"/>
  <c r="M35" i="9"/>
  <c r="M36" i="9"/>
  <c r="M37" i="9"/>
  <c r="M38" i="9"/>
  <c r="M39" i="9"/>
  <c r="M40" i="9"/>
  <c r="M41" i="9"/>
  <c r="M42" i="9"/>
  <c r="M43" i="9"/>
  <c r="M44" i="9"/>
  <c r="M45" i="9"/>
  <c r="M46" i="9"/>
  <c r="M47" i="9"/>
  <c r="M48" i="9"/>
  <c r="M49" i="9"/>
  <c r="M50" i="9"/>
  <c r="M51" i="9"/>
  <c r="M52" i="9"/>
  <c r="M53" i="9"/>
  <c r="M54" i="9"/>
  <c r="M55" i="9"/>
  <c r="M56" i="9"/>
  <c r="M57" i="9"/>
  <c r="M58" i="9"/>
  <c r="M59" i="9"/>
  <c r="M60" i="9"/>
  <c r="M61" i="9"/>
  <c r="M62" i="9"/>
  <c r="M63" i="9"/>
  <c r="M64" i="9"/>
  <c r="M65" i="9"/>
  <c r="M66" i="9"/>
  <c r="M67" i="9"/>
  <c r="M68" i="9"/>
  <c r="M69" i="9"/>
  <c r="M70" i="9"/>
  <c r="M71" i="9"/>
  <c r="M72" i="9"/>
  <c r="M73" i="9"/>
  <c r="M74" i="9"/>
  <c r="M75" i="9"/>
  <c r="M76" i="9"/>
  <c r="M77" i="9"/>
  <c r="M78" i="9"/>
  <c r="M79" i="9"/>
  <c r="M80" i="9"/>
  <c r="M81" i="9"/>
  <c r="M82" i="9"/>
  <c r="M83" i="9"/>
  <c r="M84" i="9"/>
  <c r="M85" i="9"/>
  <c r="M86" i="9"/>
  <c r="M87" i="9"/>
  <c r="M88" i="9"/>
  <c r="M89" i="9"/>
  <c r="M90" i="9"/>
  <c r="M91" i="9"/>
  <c r="M92" i="9"/>
  <c r="M93" i="9"/>
  <c r="M94" i="9"/>
  <c r="M95" i="9"/>
  <c r="M96" i="9"/>
  <c r="M97" i="9"/>
  <c r="M98" i="9"/>
  <c r="M99" i="9"/>
  <c r="M100" i="9"/>
  <c r="M101" i="9"/>
  <c r="M102" i="9"/>
  <c r="M103" i="9"/>
  <c r="M104" i="9"/>
  <c r="M105" i="9"/>
  <c r="M106" i="9"/>
  <c r="M107" i="9"/>
  <c r="M108" i="9"/>
  <c r="M109" i="9"/>
  <c r="M110" i="9"/>
  <c r="M111" i="9"/>
  <c r="M112" i="9"/>
  <c r="M113" i="9"/>
  <c r="M114" i="9"/>
  <c r="M115" i="9"/>
  <c r="M116" i="9"/>
  <c r="M117" i="9"/>
  <c r="M118" i="9"/>
  <c r="M119" i="9"/>
  <c r="M120" i="9"/>
  <c r="M121" i="9"/>
  <c r="M122" i="9"/>
  <c r="M123" i="9"/>
  <c r="M124" i="9"/>
  <c r="M125" i="9"/>
  <c r="M126" i="9"/>
  <c r="M127" i="9"/>
  <c r="M128" i="9"/>
  <c r="M129" i="9"/>
  <c r="M130" i="9"/>
  <c r="M131" i="9"/>
  <c r="M132" i="9"/>
  <c r="M133" i="9"/>
  <c r="M134" i="9"/>
  <c r="M135" i="9"/>
  <c r="M136" i="9"/>
  <c r="M137" i="9"/>
  <c r="M138" i="9"/>
  <c r="M139" i="9"/>
  <c r="M140" i="9"/>
  <c r="M141" i="9"/>
  <c r="M142" i="9"/>
  <c r="M143" i="9"/>
  <c r="M144" i="9"/>
  <c r="M145" i="9"/>
  <c r="M146" i="9"/>
  <c r="M147" i="9"/>
  <c r="M148" i="9"/>
  <c r="M149" i="9"/>
  <c r="M150" i="9"/>
  <c r="M151" i="9"/>
  <c r="M152" i="9"/>
  <c r="M153" i="9"/>
  <c r="M154" i="9"/>
  <c r="M155" i="9"/>
  <c r="M156" i="9"/>
  <c r="M157" i="9"/>
  <c r="M158" i="9"/>
  <c r="M159" i="9"/>
  <c r="M160" i="9"/>
  <c r="M161" i="9"/>
  <c r="M162" i="9"/>
  <c r="M163" i="9"/>
  <c r="M164" i="9"/>
  <c r="M165" i="9"/>
  <c r="M166" i="9"/>
  <c r="M167" i="9"/>
  <c r="M168" i="9"/>
  <c r="M169" i="9"/>
  <c r="M170" i="9"/>
  <c r="M171" i="9"/>
  <c r="M172" i="9"/>
  <c r="M173" i="9"/>
  <c r="M174" i="9"/>
  <c r="M175" i="9"/>
  <c r="M176" i="9"/>
  <c r="M177" i="9"/>
  <c r="M178" i="9"/>
  <c r="M179" i="9"/>
  <c r="M180" i="9"/>
  <c r="M181" i="9"/>
  <c r="M182" i="9"/>
  <c r="M183" i="9"/>
  <c r="M184" i="9"/>
  <c r="M185" i="9"/>
  <c r="M186" i="9"/>
  <c r="M187" i="9"/>
  <c r="M188" i="9"/>
  <c r="M189" i="9"/>
  <c r="M190" i="9"/>
  <c r="M191" i="9"/>
  <c r="M192" i="9"/>
  <c r="M193" i="9"/>
  <c r="M194" i="9"/>
  <c r="M195" i="9"/>
  <c r="M196" i="9"/>
  <c r="M197" i="9"/>
  <c r="M198" i="9"/>
  <c r="M199" i="9"/>
  <c r="M200" i="9"/>
  <c r="M201" i="9"/>
  <c r="M202" i="9"/>
  <c r="M203" i="9"/>
  <c r="M204" i="9"/>
  <c r="M205" i="9"/>
  <c r="M206" i="9"/>
  <c r="M207" i="9"/>
  <c r="M208" i="9"/>
  <c r="M209" i="9"/>
  <c r="M210" i="9"/>
  <c r="M211" i="9"/>
  <c r="M212" i="9"/>
  <c r="M213" i="9"/>
  <c r="M214" i="9"/>
  <c r="M215" i="9"/>
  <c r="M216" i="9"/>
  <c r="M217" i="9"/>
  <c r="M218" i="9"/>
  <c r="M219" i="9"/>
  <c r="M220" i="9"/>
  <c r="M221" i="9"/>
  <c r="M222" i="9"/>
  <c r="M223" i="9"/>
  <c r="M224" i="9"/>
  <c r="M225" i="9"/>
  <c r="M226" i="9"/>
  <c r="M227" i="9"/>
  <c r="M228" i="9"/>
  <c r="M229" i="9"/>
  <c r="M230" i="9"/>
  <c r="M231" i="9"/>
  <c r="M232" i="9"/>
  <c r="M233" i="9"/>
  <c r="M234" i="9"/>
  <c r="M235" i="9"/>
  <c r="M236" i="9"/>
  <c r="M237" i="9"/>
  <c r="M238" i="9"/>
  <c r="M239" i="9"/>
  <c r="M240" i="9"/>
  <c r="M241" i="9"/>
  <c r="M242" i="9"/>
  <c r="M243" i="9"/>
  <c r="M244" i="9"/>
  <c r="M245" i="9"/>
  <c r="M246" i="9"/>
  <c r="M247" i="9"/>
  <c r="M248" i="9"/>
  <c r="M249" i="9"/>
  <c r="M250" i="9"/>
  <c r="M251" i="9"/>
  <c r="M252" i="9"/>
  <c r="M253" i="9"/>
  <c r="M254" i="9"/>
  <c r="M255" i="9"/>
  <c r="M256" i="9"/>
  <c r="M257" i="9"/>
  <c r="M258" i="9"/>
  <c r="M259" i="9"/>
  <c r="M260" i="9"/>
  <c r="M261" i="9"/>
  <c r="M262" i="9"/>
  <c r="M263" i="9"/>
  <c r="M264" i="9"/>
  <c r="M265" i="9"/>
  <c r="M266" i="9"/>
  <c r="M267" i="9"/>
  <c r="M268" i="9"/>
  <c r="M269" i="9"/>
  <c r="M270" i="9"/>
  <c r="M271" i="9"/>
  <c r="M272" i="9"/>
  <c r="M273" i="9"/>
  <c r="M274" i="9"/>
  <c r="M275" i="9"/>
  <c r="M276" i="9"/>
  <c r="M277" i="9"/>
  <c r="M278" i="9"/>
  <c r="M279" i="9"/>
  <c r="M280" i="9"/>
  <c r="M281" i="9"/>
  <c r="M282" i="9"/>
  <c r="M283" i="9"/>
  <c r="M284" i="9"/>
  <c r="M285" i="9"/>
  <c r="M286" i="9"/>
  <c r="M287" i="9"/>
  <c r="M288" i="9"/>
  <c r="M289" i="9"/>
  <c r="M290" i="9"/>
  <c r="M291" i="9"/>
  <c r="M292" i="9"/>
  <c r="M293" i="9"/>
  <c r="M294" i="9"/>
  <c r="M295" i="9"/>
  <c r="M296" i="9"/>
  <c r="M297" i="9"/>
  <c r="M298" i="9"/>
  <c r="M299" i="9"/>
  <c r="M300" i="9"/>
  <c r="M301" i="9"/>
  <c r="M302" i="9"/>
  <c r="M303" i="9"/>
  <c r="M304" i="9"/>
  <c r="M305" i="9"/>
  <c r="M306" i="9"/>
  <c r="M307" i="9"/>
  <c r="M308" i="9"/>
  <c r="M309" i="9"/>
  <c r="M310" i="9"/>
  <c r="M311" i="9"/>
  <c r="M312" i="9"/>
  <c r="M313" i="9"/>
  <c r="M314" i="9"/>
  <c r="M315" i="9"/>
  <c r="M316" i="9"/>
  <c r="M317" i="9"/>
  <c r="M318" i="9"/>
  <c r="M319" i="9"/>
  <c r="M320" i="9"/>
  <c r="M321" i="9"/>
  <c r="M322" i="9"/>
  <c r="M323" i="9"/>
  <c r="M324" i="9"/>
  <c r="M325" i="9"/>
  <c r="M326" i="9"/>
  <c r="M327" i="9"/>
  <c r="M328" i="9"/>
  <c r="M329" i="9"/>
  <c r="M330" i="9"/>
  <c r="M331" i="9"/>
  <c r="M332" i="9"/>
  <c r="M333" i="9"/>
  <c r="M334" i="9"/>
  <c r="M335" i="9"/>
  <c r="M336" i="9"/>
  <c r="M337" i="9"/>
  <c r="M338" i="9"/>
  <c r="M339" i="9"/>
  <c r="M340" i="9"/>
  <c r="M341" i="9"/>
  <c r="M342" i="9"/>
  <c r="M343" i="9"/>
  <c r="M344" i="9"/>
  <c r="M345" i="9"/>
  <c r="M346" i="9"/>
  <c r="M347" i="9"/>
  <c r="M348" i="9"/>
  <c r="M349" i="9"/>
  <c r="M350" i="9"/>
  <c r="M351" i="9"/>
  <c r="M352" i="9"/>
  <c r="M353" i="9"/>
  <c r="M354" i="9"/>
  <c r="M355" i="9"/>
  <c r="M356" i="9"/>
  <c r="M357" i="9"/>
  <c r="M358" i="9"/>
  <c r="M359" i="9"/>
  <c r="M360" i="9"/>
  <c r="M361" i="9"/>
  <c r="M362" i="9"/>
  <c r="M363" i="9"/>
  <c r="M364" i="9"/>
  <c r="M365" i="9"/>
  <c r="M366" i="9"/>
  <c r="M367" i="9"/>
  <c r="M368" i="9"/>
  <c r="M369" i="9"/>
  <c r="M370" i="9"/>
  <c r="M371" i="9"/>
  <c r="M372" i="9"/>
  <c r="M373" i="9"/>
  <c r="M374" i="9"/>
  <c r="M375" i="9"/>
  <c r="M376" i="9"/>
  <c r="M377" i="9"/>
  <c r="M378" i="9"/>
  <c r="M379" i="9"/>
  <c r="M380" i="9"/>
  <c r="M381" i="9"/>
  <c r="M382" i="9"/>
  <c r="M383" i="9"/>
  <c r="M384" i="9"/>
  <c r="M385" i="9"/>
  <c r="M386" i="9"/>
  <c r="M387" i="9"/>
  <c r="M388" i="9"/>
  <c r="M389" i="9"/>
  <c r="M390" i="9"/>
  <c r="M391" i="9"/>
  <c r="M392" i="9"/>
  <c r="M393" i="9"/>
  <c r="M394" i="9"/>
  <c r="M395" i="9"/>
  <c r="M396" i="9"/>
  <c r="M397" i="9"/>
  <c r="M398" i="9"/>
  <c r="M399" i="9"/>
  <c r="M400" i="9"/>
  <c r="M401" i="9"/>
  <c r="M402" i="9"/>
  <c r="M403" i="9"/>
  <c r="M404" i="9"/>
  <c r="M405" i="9"/>
  <c r="M406" i="9"/>
  <c r="M407" i="9"/>
  <c r="M408" i="9"/>
  <c r="M409" i="9"/>
  <c r="M410" i="9"/>
  <c r="M411" i="9"/>
  <c r="M412" i="9"/>
  <c r="M413" i="9"/>
  <c r="M414" i="9"/>
  <c r="M415" i="9"/>
  <c r="M416" i="9"/>
  <c r="M417" i="9"/>
  <c r="M418" i="9"/>
  <c r="M419" i="9"/>
  <c r="M420" i="9"/>
  <c r="M421" i="9"/>
  <c r="M422" i="9"/>
  <c r="M423" i="9"/>
  <c r="M424" i="9"/>
  <c r="M425" i="9"/>
  <c r="M426" i="9"/>
  <c r="M427" i="9"/>
  <c r="M428" i="9"/>
  <c r="M429" i="9"/>
  <c r="M430" i="9"/>
  <c r="M431" i="9"/>
  <c r="M432" i="9"/>
  <c r="M433" i="9"/>
  <c r="M434" i="9"/>
  <c r="M435" i="9"/>
  <c r="M436" i="9"/>
  <c r="M437" i="9"/>
  <c r="M438" i="9"/>
  <c r="M439" i="9"/>
  <c r="M440" i="9"/>
  <c r="M441" i="9"/>
  <c r="M442" i="9"/>
  <c r="M443" i="9"/>
  <c r="M444" i="9"/>
  <c r="M445" i="9"/>
  <c r="M446" i="9"/>
  <c r="M447" i="9"/>
  <c r="M448" i="9"/>
  <c r="M449" i="9"/>
  <c r="M450" i="9"/>
  <c r="M451" i="9"/>
  <c r="M452" i="9"/>
  <c r="M453" i="9"/>
  <c r="M454" i="9"/>
  <c r="M455" i="9"/>
  <c r="M456" i="9"/>
  <c r="M457" i="9"/>
  <c r="M458" i="9"/>
  <c r="M459" i="9"/>
  <c r="M460" i="9"/>
  <c r="M461" i="9"/>
  <c r="M462" i="9"/>
  <c r="M463" i="9"/>
  <c r="M464" i="9"/>
  <c r="M465" i="9"/>
  <c r="M466" i="9"/>
  <c r="M467" i="9"/>
  <c r="M468" i="9"/>
  <c r="M469" i="9"/>
  <c r="M470" i="9"/>
  <c r="M471" i="9"/>
  <c r="M472" i="9"/>
  <c r="M473" i="9"/>
  <c r="M474" i="9"/>
  <c r="M475" i="9"/>
  <c r="M476" i="9"/>
  <c r="M477" i="9"/>
  <c r="M478" i="9"/>
  <c r="M479" i="9"/>
  <c r="M480" i="9"/>
  <c r="M481" i="9"/>
  <c r="M482" i="9"/>
  <c r="M483" i="9"/>
  <c r="M484" i="9"/>
  <c r="M485" i="9"/>
  <c r="M486" i="9"/>
  <c r="M487" i="9"/>
  <c r="M488" i="9"/>
  <c r="M489" i="9"/>
  <c r="M490" i="9"/>
  <c r="M491" i="9"/>
  <c r="M492" i="9"/>
  <c r="M493" i="9"/>
  <c r="M494" i="9"/>
  <c r="M495" i="9"/>
  <c r="M496" i="9"/>
  <c r="M497" i="9"/>
  <c r="M498" i="9"/>
  <c r="M499" i="9"/>
  <c r="M500" i="9"/>
  <c r="M501" i="9"/>
  <c r="M502" i="9"/>
  <c r="M503" i="9"/>
  <c r="M504" i="9"/>
  <c r="M505" i="9"/>
  <c r="M506" i="9"/>
  <c r="M507" i="9"/>
  <c r="M508" i="9"/>
  <c r="M509" i="9"/>
  <c r="M510" i="9"/>
  <c r="M511" i="9"/>
  <c r="M512" i="9"/>
  <c r="M513" i="9"/>
  <c r="M514" i="9"/>
  <c r="M515" i="9"/>
  <c r="M516" i="9"/>
  <c r="M517" i="9"/>
  <c r="M518" i="9"/>
  <c r="M519" i="9"/>
  <c r="M520" i="9"/>
  <c r="M521" i="9"/>
  <c r="M522" i="9"/>
  <c r="M523" i="9"/>
  <c r="M524" i="9"/>
  <c r="M525" i="9"/>
  <c r="M526" i="9"/>
  <c r="M527" i="9"/>
  <c r="M528" i="9"/>
  <c r="M529" i="9"/>
  <c r="M530" i="9"/>
  <c r="M531" i="9"/>
  <c r="M532" i="9"/>
  <c r="M533" i="9"/>
  <c r="M534" i="9"/>
  <c r="M535" i="9"/>
  <c r="M536" i="9"/>
  <c r="M537" i="9"/>
  <c r="M538" i="9"/>
  <c r="M539" i="9"/>
  <c r="M540" i="9"/>
  <c r="M541" i="9"/>
  <c r="M542" i="9"/>
  <c r="M543" i="9"/>
  <c r="M544" i="9"/>
  <c r="M545" i="9"/>
  <c r="M546" i="9"/>
  <c r="M547" i="9"/>
  <c r="M548" i="9"/>
  <c r="M549" i="9"/>
  <c r="M550" i="9"/>
  <c r="M551" i="9"/>
  <c r="M552" i="9"/>
  <c r="M553" i="9"/>
  <c r="M554" i="9"/>
  <c r="M555" i="9"/>
  <c r="M556" i="9"/>
  <c r="M557" i="9"/>
  <c r="M558" i="9"/>
  <c r="M559" i="9"/>
  <c r="M560" i="9"/>
  <c r="M561" i="9"/>
  <c r="M562" i="9"/>
  <c r="M563" i="9"/>
  <c r="M564" i="9"/>
  <c r="M565" i="9"/>
  <c r="M566" i="9"/>
  <c r="M567" i="9"/>
  <c r="M568" i="9"/>
  <c r="M569" i="9"/>
  <c r="M570" i="9"/>
  <c r="M571" i="9"/>
  <c r="M572" i="9"/>
  <c r="M573" i="9"/>
  <c r="M574" i="9"/>
  <c r="M575" i="9"/>
  <c r="M576" i="9"/>
  <c r="M577" i="9"/>
  <c r="M578" i="9"/>
  <c r="M579" i="9"/>
  <c r="M580" i="9"/>
  <c r="M581" i="9"/>
  <c r="M582" i="9"/>
  <c r="M583" i="9"/>
  <c r="M584" i="9"/>
  <c r="M585" i="9"/>
  <c r="M586" i="9"/>
  <c r="M587" i="9"/>
  <c r="M588" i="9"/>
  <c r="M589" i="9"/>
  <c r="M590" i="9"/>
  <c r="M591" i="9"/>
  <c r="M592" i="9"/>
  <c r="M593" i="9"/>
  <c r="M594" i="9"/>
  <c r="M595" i="9"/>
  <c r="M596" i="9"/>
  <c r="M597" i="9"/>
  <c r="M598" i="9"/>
  <c r="M599" i="9"/>
  <c r="M600" i="9"/>
  <c r="M601" i="9"/>
  <c r="M602" i="9"/>
  <c r="M603" i="9"/>
  <c r="M604" i="9"/>
  <c r="M605" i="9"/>
  <c r="M606" i="9"/>
  <c r="M607" i="9"/>
  <c r="M608" i="9"/>
  <c r="M609" i="9"/>
  <c r="M610" i="9"/>
  <c r="M611" i="9"/>
  <c r="M612" i="9"/>
  <c r="M613" i="9"/>
  <c r="M614" i="9"/>
  <c r="M615" i="9"/>
  <c r="M616" i="9"/>
  <c r="M617" i="9"/>
  <c r="M618" i="9"/>
  <c r="M619" i="9"/>
  <c r="M620" i="9"/>
  <c r="M621" i="9"/>
  <c r="M622" i="9"/>
  <c r="M623" i="9"/>
  <c r="M624" i="9"/>
  <c r="M625" i="9"/>
  <c r="M626" i="9"/>
  <c r="M627" i="9"/>
  <c r="M628" i="9"/>
  <c r="M629" i="9"/>
  <c r="M630" i="9"/>
  <c r="M631" i="9"/>
  <c r="M632" i="9"/>
  <c r="M633" i="9"/>
  <c r="M634" i="9"/>
  <c r="M635" i="9"/>
  <c r="M636" i="9"/>
  <c r="M637" i="9"/>
  <c r="M638" i="9"/>
  <c r="M639" i="9"/>
  <c r="M640" i="9"/>
  <c r="M641" i="9"/>
  <c r="M642" i="9"/>
  <c r="M643" i="9"/>
  <c r="M644" i="9"/>
  <c r="M645" i="9"/>
  <c r="M646" i="9"/>
  <c r="M647" i="9"/>
  <c r="M648" i="9"/>
  <c r="M649" i="9"/>
  <c r="M650" i="9"/>
  <c r="M651" i="9"/>
  <c r="M652" i="9"/>
  <c r="M653" i="9"/>
  <c r="M654" i="9"/>
  <c r="M655" i="9"/>
  <c r="M656" i="9"/>
  <c r="M657" i="9"/>
  <c r="M658" i="9"/>
  <c r="M659" i="9"/>
  <c r="M660" i="9"/>
  <c r="M661" i="9"/>
  <c r="M662" i="9"/>
  <c r="M663" i="9"/>
  <c r="M664" i="9"/>
  <c r="M665" i="9"/>
  <c r="M666" i="9"/>
  <c r="M667" i="9"/>
  <c r="M668" i="9"/>
  <c r="M669" i="9"/>
  <c r="M670" i="9"/>
  <c r="M671" i="9"/>
  <c r="M672" i="9"/>
  <c r="M673" i="9"/>
  <c r="M674" i="9"/>
  <c r="M675" i="9"/>
  <c r="M676" i="9"/>
  <c r="M677" i="9"/>
  <c r="M678" i="9"/>
  <c r="M679" i="9"/>
  <c r="M680" i="9"/>
  <c r="M681" i="9"/>
  <c r="M682" i="9"/>
  <c r="M683" i="9"/>
  <c r="M684" i="9"/>
  <c r="M685" i="9"/>
  <c r="M686" i="9"/>
  <c r="M687" i="9"/>
  <c r="M688" i="9"/>
  <c r="M689" i="9"/>
  <c r="M690" i="9"/>
  <c r="M691" i="9"/>
  <c r="M692" i="9"/>
  <c r="M693" i="9"/>
  <c r="M694" i="9"/>
  <c r="M695" i="9"/>
  <c r="M696" i="9"/>
  <c r="M697" i="9"/>
  <c r="M698" i="9"/>
  <c r="M699" i="9"/>
  <c r="M700" i="9"/>
  <c r="M701" i="9"/>
  <c r="M702" i="9"/>
  <c r="M703" i="9"/>
  <c r="M704" i="9"/>
  <c r="M705" i="9"/>
  <c r="M706" i="9"/>
  <c r="M707" i="9"/>
  <c r="M708" i="9"/>
  <c r="M709" i="9"/>
  <c r="M710" i="9"/>
  <c r="M711" i="9"/>
  <c r="M712" i="9"/>
  <c r="M713" i="9"/>
  <c r="M714" i="9"/>
  <c r="M715" i="9"/>
  <c r="M716" i="9"/>
  <c r="M717" i="9"/>
  <c r="M718" i="9"/>
  <c r="M719" i="9"/>
  <c r="M720" i="9"/>
  <c r="M721" i="9"/>
  <c r="M722" i="9"/>
  <c r="M723" i="9"/>
  <c r="M724" i="9"/>
  <c r="M725" i="9"/>
  <c r="M726" i="9"/>
  <c r="M727" i="9"/>
  <c r="M728" i="9"/>
  <c r="M729" i="9"/>
  <c r="M730" i="9"/>
  <c r="M731" i="9"/>
  <c r="M732" i="9"/>
  <c r="M733" i="9"/>
  <c r="M734" i="9"/>
  <c r="M735" i="9"/>
  <c r="M736" i="9"/>
  <c r="M737" i="9"/>
  <c r="M738" i="9"/>
  <c r="M739" i="9"/>
  <c r="M740" i="9"/>
  <c r="M741" i="9"/>
  <c r="M742" i="9"/>
  <c r="M743" i="9"/>
  <c r="M744" i="9"/>
  <c r="M745" i="9"/>
  <c r="M746" i="9"/>
  <c r="M747" i="9"/>
  <c r="M748" i="9"/>
  <c r="M749" i="9"/>
  <c r="M750" i="9"/>
  <c r="M751" i="9"/>
  <c r="M752" i="9"/>
  <c r="M753" i="9"/>
  <c r="M754" i="9"/>
  <c r="M755" i="9"/>
  <c r="M756" i="9"/>
  <c r="M757" i="9"/>
  <c r="M758" i="9"/>
  <c r="M759" i="9"/>
  <c r="M760" i="9"/>
  <c r="M761" i="9"/>
  <c r="M762" i="9"/>
  <c r="M763" i="9"/>
  <c r="M764" i="9"/>
  <c r="M765" i="9"/>
  <c r="M766" i="9"/>
  <c r="M767" i="9"/>
  <c r="M768" i="9"/>
  <c r="M769" i="9"/>
  <c r="M770" i="9"/>
  <c r="M771" i="9"/>
  <c r="M772" i="9"/>
  <c r="M773" i="9"/>
  <c r="M774" i="9"/>
  <c r="M775" i="9"/>
  <c r="M776" i="9"/>
  <c r="M777" i="9"/>
  <c r="M778" i="9"/>
  <c r="M779" i="9"/>
  <c r="M780" i="9"/>
  <c r="M781" i="9"/>
  <c r="M782" i="9"/>
  <c r="M783" i="9"/>
  <c r="M784" i="9"/>
  <c r="M785" i="9"/>
  <c r="M786" i="9"/>
  <c r="M787" i="9"/>
  <c r="M788" i="9"/>
  <c r="M789" i="9"/>
  <c r="M790" i="9"/>
  <c r="M791" i="9"/>
  <c r="M792" i="9"/>
  <c r="M793" i="9"/>
  <c r="M794" i="9"/>
  <c r="M795" i="9"/>
  <c r="M796" i="9"/>
  <c r="M797" i="9"/>
  <c r="M798" i="9"/>
  <c r="M799" i="9"/>
  <c r="M800" i="9"/>
  <c r="M801" i="9"/>
  <c r="M802" i="9"/>
  <c r="M803" i="9"/>
  <c r="M804" i="9"/>
  <c r="M805" i="9"/>
  <c r="M806" i="9"/>
  <c r="M807" i="9"/>
  <c r="M808" i="9"/>
  <c r="M809" i="9"/>
  <c r="M810" i="9"/>
  <c r="M811" i="9"/>
  <c r="M812" i="9"/>
  <c r="M813" i="9"/>
  <c r="M814" i="9"/>
  <c r="M815" i="9"/>
  <c r="M816" i="9"/>
  <c r="M817" i="9"/>
  <c r="M818" i="9"/>
  <c r="M819" i="9"/>
  <c r="M820" i="9"/>
  <c r="M821" i="9"/>
  <c r="M822" i="9"/>
  <c r="M823" i="9"/>
  <c r="M824" i="9"/>
  <c r="M825" i="9"/>
  <c r="M826" i="9"/>
  <c r="M827" i="9"/>
  <c r="M828" i="9"/>
  <c r="M829" i="9"/>
  <c r="M830" i="9"/>
  <c r="M831" i="9"/>
  <c r="M832" i="9"/>
  <c r="M833" i="9"/>
  <c r="M834" i="9"/>
  <c r="M835" i="9"/>
  <c r="M836" i="9"/>
  <c r="M837" i="9"/>
  <c r="M838" i="9"/>
  <c r="M839" i="9"/>
  <c r="M840" i="9"/>
  <c r="M841" i="9"/>
  <c r="M842" i="9"/>
  <c r="M843" i="9"/>
  <c r="M844" i="9"/>
  <c r="M845" i="9"/>
  <c r="M846" i="9"/>
  <c r="M847" i="9"/>
  <c r="M848" i="9"/>
  <c r="M849" i="9"/>
  <c r="M850" i="9"/>
  <c r="M851" i="9"/>
  <c r="M852" i="9"/>
  <c r="M853" i="9"/>
  <c r="M854" i="9"/>
  <c r="M855" i="9"/>
  <c r="M856" i="9"/>
  <c r="M857" i="9"/>
  <c r="M858" i="9"/>
  <c r="M859" i="9"/>
  <c r="M860" i="9"/>
  <c r="M861" i="9"/>
  <c r="M862" i="9"/>
  <c r="M863" i="9"/>
  <c r="M864" i="9"/>
  <c r="M865" i="9"/>
  <c r="M866" i="9"/>
  <c r="M867" i="9"/>
  <c r="M868" i="9"/>
  <c r="M869" i="9"/>
  <c r="M870" i="9"/>
  <c r="M871" i="9"/>
  <c r="M872" i="9"/>
  <c r="M873" i="9"/>
  <c r="M874" i="9"/>
  <c r="M875" i="9"/>
  <c r="M876" i="9"/>
  <c r="M877" i="9"/>
  <c r="M878" i="9"/>
  <c r="M879" i="9"/>
  <c r="M880" i="9"/>
  <c r="M881" i="9"/>
  <c r="M882" i="9"/>
  <c r="M883" i="9"/>
  <c r="M884" i="9"/>
  <c r="M885" i="9"/>
  <c r="M886" i="9"/>
  <c r="M887" i="9"/>
  <c r="M888" i="9"/>
  <c r="M889" i="9"/>
  <c r="M890" i="9"/>
  <c r="M891" i="9"/>
  <c r="M892" i="9"/>
  <c r="M893" i="9"/>
  <c r="M894" i="9"/>
  <c r="M895" i="9"/>
  <c r="M896" i="9"/>
  <c r="M897" i="9"/>
  <c r="M898" i="9"/>
  <c r="M899" i="9"/>
  <c r="M900" i="9"/>
  <c r="M901" i="9"/>
  <c r="M902" i="9"/>
  <c r="M903" i="9"/>
  <c r="M904" i="9"/>
  <c r="M905" i="9"/>
  <c r="M906" i="9"/>
  <c r="M907" i="9"/>
  <c r="M908" i="9"/>
  <c r="M909" i="9"/>
  <c r="M910" i="9"/>
  <c r="M911" i="9"/>
  <c r="M912" i="9"/>
  <c r="M913" i="9"/>
  <c r="M914" i="9"/>
  <c r="M915" i="9"/>
  <c r="M916" i="9"/>
  <c r="M917" i="9"/>
  <c r="M918" i="9"/>
  <c r="M919" i="9"/>
  <c r="M920" i="9"/>
  <c r="M921" i="9"/>
  <c r="M922" i="9"/>
  <c r="M923" i="9"/>
  <c r="M924" i="9"/>
  <c r="M925" i="9"/>
  <c r="M926" i="9"/>
  <c r="M927" i="9"/>
  <c r="M928" i="9"/>
  <c r="M929" i="9"/>
  <c r="M930" i="9"/>
  <c r="M931" i="9"/>
  <c r="M932" i="9"/>
  <c r="M933" i="9"/>
  <c r="M934" i="9"/>
  <c r="M935" i="9"/>
  <c r="M936" i="9"/>
  <c r="M937" i="9"/>
  <c r="M938" i="9"/>
  <c r="M939" i="9"/>
  <c r="M940" i="9"/>
  <c r="M941" i="9"/>
  <c r="M942" i="9"/>
  <c r="M943" i="9"/>
  <c r="M944" i="9"/>
  <c r="M945" i="9"/>
  <c r="M946" i="9"/>
  <c r="M947" i="9"/>
  <c r="M948" i="9"/>
  <c r="M949" i="9"/>
  <c r="M950" i="9"/>
  <c r="M951" i="9"/>
  <c r="M952" i="9"/>
  <c r="M953" i="9"/>
  <c r="M954" i="9"/>
  <c r="M955" i="9"/>
  <c r="M956" i="9"/>
  <c r="M957" i="9"/>
  <c r="M958" i="9"/>
  <c r="M959" i="9"/>
  <c r="M960" i="9"/>
  <c r="M961" i="9"/>
  <c r="M962" i="9"/>
  <c r="M963" i="9"/>
  <c r="M964" i="9"/>
  <c r="M965" i="9"/>
  <c r="M966" i="9"/>
  <c r="M967" i="9"/>
  <c r="M968" i="9"/>
  <c r="M969" i="9"/>
  <c r="M970" i="9"/>
  <c r="M971" i="9"/>
  <c r="M972" i="9"/>
  <c r="M973" i="9"/>
  <c r="M974" i="9"/>
  <c r="M975" i="9"/>
  <c r="M976" i="9"/>
  <c r="M977" i="9"/>
  <c r="M978" i="9"/>
  <c r="M979" i="9"/>
  <c r="M980" i="9"/>
  <c r="M981" i="9"/>
  <c r="M982" i="9"/>
  <c r="M983" i="9"/>
  <c r="M984" i="9"/>
  <c r="M985" i="9"/>
  <c r="M986" i="9"/>
  <c r="M987" i="9"/>
  <c r="M988" i="9"/>
  <c r="M989" i="9"/>
  <c r="M990" i="9"/>
  <c r="M991" i="9"/>
  <c r="M992" i="9"/>
  <c r="M993" i="9"/>
  <c r="M994" i="9"/>
  <c r="M995" i="9"/>
  <c r="M996" i="9"/>
  <c r="M997" i="9"/>
  <c r="M998" i="9"/>
  <c r="M999" i="9"/>
  <c r="M1000" i="9"/>
  <c r="M1001" i="9"/>
  <c r="M1002" i="9"/>
  <c r="M1003" i="9"/>
  <c r="M1004" i="9"/>
  <c r="M1005" i="9"/>
  <c r="M1006" i="9"/>
  <c r="B7" i="10"/>
  <c r="B8" i="10"/>
  <c r="B9" i="10"/>
  <c r="B10" i="10"/>
  <c r="B11" i="10"/>
  <c r="B12" i="10"/>
  <c r="B13" i="10"/>
  <c r="B14" i="10"/>
  <c r="B15" i="10"/>
  <c r="B16" i="10"/>
  <c r="B17" i="10"/>
  <c r="B18" i="10"/>
  <c r="B19" i="10"/>
  <c r="B20" i="10"/>
  <c r="B21" i="10"/>
  <c r="B22" i="10"/>
  <c r="B23" i="10"/>
  <c r="B24" i="10"/>
  <c r="B25" i="10"/>
  <c r="B26" i="10"/>
  <c r="B27" i="10"/>
  <c r="B28" i="10"/>
  <c r="B29" i="10"/>
  <c r="B30" i="10"/>
  <c r="B31" i="10"/>
  <c r="B32" i="10"/>
  <c r="B33" i="10"/>
  <c r="B34" i="10"/>
  <c r="B35" i="10"/>
  <c r="B36" i="10"/>
  <c r="B37" i="10"/>
  <c r="B38" i="10"/>
  <c r="B39" i="10"/>
  <c r="B40" i="10"/>
  <c r="B41" i="10"/>
  <c r="B42" i="10"/>
  <c r="B43" i="10"/>
  <c r="B44" i="10"/>
  <c r="B45" i="10"/>
  <c r="B46" i="10"/>
  <c r="B47" i="10"/>
  <c r="B48" i="10"/>
  <c r="B49" i="10"/>
  <c r="B50" i="10"/>
  <c r="B51" i="10"/>
  <c r="B52" i="10"/>
  <c r="B53" i="10"/>
  <c r="B54" i="10"/>
  <c r="B55" i="10"/>
  <c r="B56" i="10"/>
  <c r="B57" i="10"/>
  <c r="B58" i="10"/>
  <c r="B59" i="10"/>
  <c r="B60" i="10"/>
  <c r="B61" i="10"/>
  <c r="B62" i="10"/>
  <c r="B63" i="10"/>
  <c r="B64" i="10"/>
  <c r="B65" i="10"/>
  <c r="B66" i="10"/>
  <c r="B67" i="10"/>
  <c r="B68" i="10"/>
  <c r="B69" i="10"/>
  <c r="B70" i="10"/>
  <c r="B71" i="10"/>
  <c r="B72" i="10"/>
  <c r="B73" i="10"/>
  <c r="B74" i="10"/>
  <c r="B75" i="10"/>
  <c r="B76" i="10"/>
  <c r="B77" i="10"/>
  <c r="B78" i="10"/>
  <c r="B79" i="10"/>
  <c r="B80" i="10"/>
  <c r="B81" i="10"/>
  <c r="B82" i="10"/>
  <c r="B83" i="10"/>
  <c r="B84" i="10"/>
  <c r="B85" i="10"/>
  <c r="B86" i="10"/>
  <c r="B87" i="10"/>
  <c r="B88" i="10"/>
  <c r="B89" i="10"/>
  <c r="B90" i="10"/>
  <c r="B91" i="10"/>
  <c r="B92" i="10"/>
  <c r="B93" i="10"/>
  <c r="B94" i="10"/>
  <c r="B95" i="10"/>
  <c r="B96" i="10"/>
  <c r="B97" i="10"/>
  <c r="B98" i="10"/>
  <c r="B99" i="10"/>
  <c r="B100" i="10"/>
  <c r="B101" i="10"/>
  <c r="B102" i="10"/>
  <c r="B103" i="10"/>
  <c r="B104" i="10"/>
  <c r="B105" i="10"/>
  <c r="B106" i="10"/>
  <c r="B107" i="10"/>
  <c r="B108" i="10"/>
  <c r="B109" i="10"/>
  <c r="B110" i="10"/>
  <c r="B111" i="10"/>
  <c r="B112" i="10"/>
  <c r="B113" i="10"/>
  <c r="B114" i="10"/>
  <c r="B115" i="10"/>
  <c r="B116" i="10"/>
  <c r="B117" i="10"/>
  <c r="B118" i="10"/>
  <c r="B119" i="10"/>
  <c r="B120" i="10"/>
  <c r="B121" i="10"/>
  <c r="B122" i="10"/>
  <c r="B123" i="10"/>
  <c r="B124" i="10"/>
  <c r="B125" i="10"/>
  <c r="B126" i="10"/>
  <c r="B127" i="10"/>
  <c r="B128" i="10"/>
  <c r="B129" i="10"/>
  <c r="B130" i="10"/>
  <c r="B131" i="10"/>
  <c r="B132" i="10"/>
  <c r="B133" i="10"/>
  <c r="B134" i="10"/>
  <c r="B135" i="10"/>
  <c r="B136" i="10"/>
  <c r="B137" i="10"/>
  <c r="B138" i="10"/>
  <c r="B139" i="10"/>
  <c r="B140" i="10"/>
  <c r="B141" i="10"/>
  <c r="B142" i="10"/>
  <c r="B143" i="10"/>
  <c r="B144" i="10"/>
  <c r="B145" i="10"/>
  <c r="B146" i="10"/>
  <c r="B147" i="10"/>
  <c r="B148" i="10"/>
  <c r="B149" i="10"/>
  <c r="B150" i="10"/>
  <c r="B151" i="10"/>
  <c r="B152" i="10"/>
  <c r="B153" i="10"/>
  <c r="B154" i="10"/>
  <c r="B155" i="10"/>
  <c r="B156" i="10"/>
  <c r="B157" i="10"/>
  <c r="B158" i="10"/>
  <c r="B159" i="10"/>
  <c r="B160" i="10"/>
  <c r="B161" i="10"/>
  <c r="B162" i="10"/>
  <c r="B163" i="10"/>
  <c r="B164" i="10"/>
  <c r="B165" i="10"/>
  <c r="B166" i="10"/>
  <c r="B167" i="10"/>
  <c r="B168" i="10"/>
  <c r="B169" i="10"/>
  <c r="B170" i="10"/>
  <c r="B171" i="10"/>
  <c r="B172" i="10"/>
  <c r="B173" i="10"/>
  <c r="B174" i="10"/>
  <c r="B175" i="10"/>
  <c r="B176" i="10"/>
  <c r="B177" i="10"/>
  <c r="B178" i="10"/>
  <c r="B179" i="10"/>
  <c r="B180" i="10"/>
  <c r="B181" i="10"/>
  <c r="B182" i="10"/>
  <c r="B183" i="10"/>
  <c r="B184" i="10"/>
  <c r="B185" i="10"/>
  <c r="B186" i="10"/>
  <c r="B187" i="10"/>
  <c r="B188" i="10"/>
  <c r="B189" i="10"/>
  <c r="B190" i="10"/>
  <c r="B191" i="10"/>
  <c r="B192" i="10"/>
  <c r="B193" i="10"/>
  <c r="B194" i="10"/>
  <c r="B195" i="10"/>
  <c r="B196" i="10"/>
  <c r="B197" i="10"/>
  <c r="B198" i="10"/>
  <c r="B199" i="10"/>
  <c r="B200" i="10"/>
  <c r="B201" i="10"/>
  <c r="B202" i="10"/>
  <c r="B203" i="10"/>
  <c r="B204" i="10"/>
  <c r="B205" i="10"/>
  <c r="B206" i="10"/>
  <c r="B207" i="10"/>
  <c r="B208" i="10"/>
  <c r="B209" i="10"/>
  <c r="B210" i="10"/>
  <c r="B211" i="10"/>
  <c r="B212" i="10"/>
  <c r="B213" i="10"/>
  <c r="B214" i="10"/>
  <c r="B215" i="10"/>
  <c r="B216" i="10"/>
  <c r="B217" i="10"/>
  <c r="B218" i="10"/>
  <c r="B219" i="10"/>
  <c r="B220" i="10"/>
  <c r="B221" i="10"/>
  <c r="B222" i="10"/>
  <c r="B223" i="10"/>
  <c r="B224" i="10"/>
  <c r="B225" i="10"/>
  <c r="B226" i="10"/>
  <c r="B227" i="10"/>
  <c r="B228" i="10"/>
  <c r="B229" i="10"/>
  <c r="B230" i="10"/>
  <c r="B231" i="10"/>
  <c r="B232" i="10"/>
  <c r="B233" i="10"/>
  <c r="B234" i="10"/>
  <c r="B235" i="10"/>
  <c r="B236" i="10"/>
  <c r="B237" i="10"/>
  <c r="B238" i="10"/>
  <c r="B239" i="10"/>
  <c r="B240" i="10"/>
  <c r="B241" i="10"/>
  <c r="B242" i="10"/>
  <c r="B243" i="10"/>
  <c r="B244" i="10"/>
  <c r="B245" i="10"/>
  <c r="B246" i="10"/>
  <c r="B247" i="10"/>
  <c r="B248" i="10"/>
  <c r="B249" i="10"/>
  <c r="B250" i="10"/>
  <c r="B251" i="10"/>
  <c r="B252" i="10"/>
  <c r="B253" i="10"/>
  <c r="B254" i="10"/>
  <c r="B255" i="10"/>
  <c r="B256" i="10"/>
  <c r="B257" i="10"/>
  <c r="B258" i="10"/>
  <c r="B259" i="10"/>
  <c r="B260" i="10"/>
  <c r="B261" i="10"/>
  <c r="B262" i="10"/>
  <c r="B263" i="10"/>
  <c r="B264" i="10"/>
  <c r="B265" i="10"/>
  <c r="B266" i="10"/>
  <c r="B267" i="10"/>
  <c r="B268" i="10"/>
  <c r="B269" i="10"/>
  <c r="B270" i="10"/>
  <c r="B271" i="10"/>
  <c r="B272" i="10"/>
  <c r="B273" i="10"/>
  <c r="B274" i="10"/>
  <c r="B275" i="10"/>
  <c r="B276" i="10"/>
  <c r="B277" i="10"/>
  <c r="B278" i="10"/>
  <c r="B279" i="10"/>
  <c r="B280" i="10"/>
  <c r="B281" i="10"/>
  <c r="B282" i="10"/>
  <c r="B283" i="10"/>
  <c r="B284" i="10"/>
  <c r="B285" i="10"/>
  <c r="B286" i="10"/>
  <c r="B287" i="10"/>
  <c r="B288" i="10"/>
  <c r="B289" i="10"/>
  <c r="B290" i="10"/>
  <c r="B291" i="10"/>
  <c r="B292" i="10"/>
  <c r="B293" i="10"/>
  <c r="B294" i="10"/>
  <c r="B295" i="10"/>
  <c r="B296" i="10"/>
  <c r="B297" i="10"/>
  <c r="B298" i="10"/>
  <c r="B299" i="10"/>
  <c r="B300" i="10"/>
  <c r="B301" i="10"/>
  <c r="B302" i="10"/>
  <c r="B303" i="10"/>
  <c r="B304" i="10"/>
  <c r="B305" i="10"/>
  <c r="B306" i="10"/>
  <c r="B307" i="10"/>
  <c r="B308" i="10"/>
  <c r="B309" i="10"/>
  <c r="B310" i="10"/>
  <c r="B311" i="10"/>
  <c r="B312" i="10"/>
  <c r="B313" i="10"/>
  <c r="B314" i="10"/>
  <c r="B315" i="10"/>
  <c r="B316" i="10"/>
  <c r="B317" i="10"/>
  <c r="B318" i="10"/>
  <c r="B319" i="10"/>
  <c r="B320" i="10"/>
  <c r="B321" i="10"/>
  <c r="B322" i="10"/>
  <c r="B323" i="10"/>
  <c r="B324" i="10"/>
  <c r="B325" i="10"/>
  <c r="B326" i="10"/>
  <c r="B327" i="10"/>
  <c r="B328" i="10"/>
  <c r="B329" i="10"/>
  <c r="B330" i="10"/>
  <c r="B331" i="10"/>
  <c r="B332" i="10"/>
  <c r="B333" i="10"/>
  <c r="B334" i="10"/>
  <c r="B335" i="10"/>
  <c r="B336" i="10"/>
  <c r="B337" i="10"/>
  <c r="B338" i="10"/>
  <c r="B339" i="10"/>
  <c r="B340" i="10"/>
  <c r="B341" i="10"/>
  <c r="B342" i="10"/>
  <c r="B343" i="10"/>
  <c r="B344" i="10"/>
  <c r="B345" i="10"/>
  <c r="B346" i="10"/>
  <c r="B347" i="10"/>
  <c r="B348" i="10"/>
  <c r="B349" i="10"/>
  <c r="B350" i="10"/>
  <c r="B351" i="10"/>
  <c r="B352" i="10"/>
  <c r="B353" i="10"/>
  <c r="B354" i="10"/>
  <c r="B355" i="10"/>
  <c r="B356" i="10"/>
  <c r="B357" i="10"/>
  <c r="B358" i="10"/>
  <c r="B359" i="10"/>
  <c r="B360" i="10"/>
  <c r="B361" i="10"/>
  <c r="B362" i="10"/>
  <c r="B363" i="10"/>
  <c r="B364" i="10"/>
  <c r="B365" i="10"/>
  <c r="B366" i="10"/>
  <c r="B367" i="10"/>
  <c r="B368" i="10"/>
  <c r="B369" i="10"/>
  <c r="B370" i="10"/>
  <c r="B371" i="10"/>
  <c r="B372" i="10"/>
  <c r="B373" i="10"/>
  <c r="B374" i="10"/>
  <c r="B375" i="10"/>
  <c r="B376" i="10"/>
  <c r="B377" i="10"/>
  <c r="B378" i="10"/>
  <c r="B379" i="10"/>
  <c r="B380" i="10"/>
  <c r="B381" i="10"/>
  <c r="B382" i="10"/>
  <c r="B383" i="10"/>
  <c r="B384" i="10"/>
  <c r="B385" i="10"/>
  <c r="B386" i="10"/>
  <c r="B387" i="10"/>
  <c r="B388" i="10"/>
  <c r="B389" i="10"/>
  <c r="B390" i="10"/>
  <c r="B391" i="10"/>
  <c r="B392" i="10"/>
  <c r="B393" i="10"/>
  <c r="B394" i="10"/>
  <c r="B395" i="10"/>
  <c r="B396" i="10"/>
  <c r="B397" i="10"/>
  <c r="B398" i="10"/>
  <c r="B399" i="10"/>
  <c r="B400" i="10"/>
  <c r="B401" i="10"/>
  <c r="B402" i="10"/>
  <c r="B403" i="10"/>
  <c r="B404" i="10"/>
  <c r="B405" i="10"/>
  <c r="B406" i="10"/>
  <c r="B407" i="10"/>
  <c r="B408" i="10"/>
  <c r="B409" i="10"/>
  <c r="B410" i="10"/>
  <c r="B411" i="10"/>
  <c r="B412" i="10"/>
  <c r="B413" i="10"/>
  <c r="B414" i="10"/>
  <c r="B415" i="10"/>
  <c r="B416" i="10"/>
  <c r="B417" i="10"/>
  <c r="B418" i="10"/>
  <c r="B419" i="10"/>
  <c r="B420" i="10"/>
  <c r="B421" i="10"/>
  <c r="B422" i="10"/>
  <c r="B423" i="10"/>
  <c r="B424" i="10"/>
  <c r="B425" i="10"/>
  <c r="B426" i="10"/>
  <c r="B427" i="10"/>
  <c r="B428" i="10"/>
  <c r="B429" i="10"/>
  <c r="B430" i="10"/>
  <c r="B431" i="10"/>
  <c r="B432" i="10"/>
  <c r="B433" i="10"/>
  <c r="B434" i="10"/>
  <c r="B435" i="10"/>
  <c r="B436" i="10"/>
  <c r="B437" i="10"/>
  <c r="B438" i="10"/>
  <c r="B439" i="10"/>
  <c r="B440" i="10"/>
  <c r="B441" i="10"/>
  <c r="B442" i="10"/>
  <c r="B443" i="10"/>
  <c r="B444" i="10"/>
  <c r="B445" i="10"/>
  <c r="B446" i="10"/>
  <c r="B447" i="10"/>
  <c r="B448" i="10"/>
  <c r="B449" i="10"/>
  <c r="B450" i="10"/>
  <c r="B451" i="10"/>
  <c r="B452" i="10"/>
  <c r="B453" i="10"/>
  <c r="B454" i="10"/>
  <c r="B455" i="10"/>
  <c r="B456" i="10"/>
  <c r="B457" i="10"/>
  <c r="B458" i="10"/>
  <c r="B459" i="10"/>
  <c r="B460" i="10"/>
  <c r="B461" i="10"/>
  <c r="B462" i="10"/>
  <c r="B463" i="10"/>
  <c r="B464" i="10"/>
  <c r="B465" i="10"/>
  <c r="B466" i="10"/>
  <c r="B467" i="10"/>
  <c r="B468" i="10"/>
  <c r="B469" i="10"/>
  <c r="B470" i="10"/>
  <c r="B471" i="10"/>
  <c r="B472" i="10"/>
  <c r="B473" i="10"/>
  <c r="B474" i="10"/>
  <c r="B475" i="10"/>
  <c r="B476" i="10"/>
  <c r="B477" i="10"/>
  <c r="B478" i="10"/>
  <c r="B479" i="10"/>
  <c r="B480" i="10"/>
  <c r="B481" i="10"/>
  <c r="B482" i="10"/>
  <c r="B483" i="10"/>
  <c r="B484" i="10"/>
  <c r="B485" i="10"/>
  <c r="B486" i="10"/>
  <c r="B487" i="10"/>
  <c r="B488" i="10"/>
  <c r="B489" i="10"/>
  <c r="B490" i="10"/>
  <c r="B491" i="10"/>
  <c r="B492" i="10"/>
  <c r="B493" i="10"/>
  <c r="B494" i="10"/>
  <c r="B495" i="10"/>
  <c r="B496" i="10"/>
  <c r="B497" i="10"/>
  <c r="B498" i="10"/>
  <c r="B499" i="10"/>
  <c r="B500" i="10"/>
  <c r="B501" i="10"/>
  <c r="B502" i="10"/>
  <c r="B503" i="10"/>
  <c r="B504" i="10"/>
  <c r="B505" i="10"/>
  <c r="B506" i="10"/>
  <c r="B507" i="10"/>
  <c r="B508" i="10"/>
  <c r="B509" i="10"/>
  <c r="B510" i="10"/>
  <c r="B511" i="10"/>
  <c r="B512" i="10"/>
  <c r="B513" i="10"/>
  <c r="B514" i="10"/>
  <c r="B515" i="10"/>
  <c r="B516" i="10"/>
  <c r="B517" i="10"/>
  <c r="B518" i="10"/>
  <c r="B519" i="10"/>
  <c r="B520" i="10"/>
  <c r="B521" i="10"/>
  <c r="B522" i="10"/>
  <c r="B523" i="10"/>
  <c r="B524" i="10"/>
  <c r="B525" i="10"/>
  <c r="B526" i="10"/>
  <c r="B527" i="10"/>
  <c r="B528" i="10"/>
  <c r="B529" i="10"/>
  <c r="B530" i="10"/>
  <c r="B531" i="10"/>
  <c r="B532" i="10"/>
  <c r="B533" i="10"/>
  <c r="B534" i="10"/>
  <c r="B535" i="10"/>
  <c r="B536" i="10"/>
  <c r="B537" i="10"/>
  <c r="B538" i="10"/>
  <c r="B539" i="10"/>
  <c r="B540" i="10"/>
  <c r="B541" i="10"/>
  <c r="B542" i="10"/>
  <c r="B543" i="10"/>
  <c r="B544" i="10"/>
  <c r="B545" i="10"/>
  <c r="B546" i="10"/>
  <c r="B547" i="10"/>
  <c r="B548" i="10"/>
  <c r="B549" i="10"/>
  <c r="B550" i="10"/>
  <c r="B551" i="10"/>
  <c r="B552" i="10"/>
  <c r="B553" i="10"/>
  <c r="B554" i="10"/>
  <c r="B555" i="10"/>
  <c r="B556" i="10"/>
  <c r="B557" i="10"/>
  <c r="B558" i="10"/>
  <c r="B559" i="10"/>
  <c r="B560" i="10"/>
  <c r="B561" i="10"/>
  <c r="B562" i="10"/>
  <c r="B563" i="10"/>
  <c r="B564" i="10"/>
  <c r="B565" i="10"/>
  <c r="B566" i="10"/>
  <c r="B567" i="10"/>
  <c r="B568" i="10"/>
  <c r="B569" i="10"/>
  <c r="B570" i="10"/>
  <c r="B571" i="10"/>
  <c r="B572" i="10"/>
  <c r="B573" i="10"/>
  <c r="B574" i="10"/>
  <c r="B575" i="10"/>
  <c r="B576" i="10"/>
  <c r="B577" i="10"/>
  <c r="B578" i="10"/>
  <c r="B579" i="10"/>
  <c r="B580" i="10"/>
  <c r="B581" i="10"/>
  <c r="B582" i="10"/>
  <c r="B583" i="10"/>
  <c r="B584" i="10"/>
  <c r="B585" i="10"/>
  <c r="B586" i="10"/>
  <c r="B587" i="10"/>
  <c r="B588" i="10"/>
  <c r="B589" i="10"/>
  <c r="B590" i="10"/>
  <c r="B591" i="10"/>
  <c r="B592" i="10"/>
  <c r="B593" i="10"/>
  <c r="B594" i="10"/>
  <c r="B595" i="10"/>
  <c r="B596" i="10"/>
  <c r="B597" i="10"/>
  <c r="B598" i="10"/>
  <c r="B599" i="10"/>
  <c r="B600" i="10"/>
  <c r="B601" i="10"/>
  <c r="B602" i="10"/>
  <c r="B603" i="10"/>
  <c r="B604" i="10"/>
  <c r="B605" i="10"/>
  <c r="B606" i="10"/>
  <c r="B607" i="10"/>
  <c r="B608" i="10"/>
  <c r="B609" i="10"/>
  <c r="B610" i="10"/>
  <c r="B611" i="10"/>
  <c r="B612" i="10"/>
  <c r="B613" i="10"/>
  <c r="B614" i="10"/>
  <c r="B615" i="10"/>
  <c r="B616" i="10"/>
  <c r="B617" i="10"/>
  <c r="B618" i="10"/>
  <c r="B619" i="10"/>
  <c r="B620" i="10"/>
  <c r="B621" i="10"/>
  <c r="B622" i="10"/>
  <c r="B623" i="10"/>
  <c r="B624" i="10"/>
  <c r="B625" i="10"/>
  <c r="B626" i="10"/>
  <c r="B627" i="10"/>
  <c r="B628" i="10"/>
  <c r="B629" i="10"/>
  <c r="B630" i="10"/>
  <c r="B631" i="10"/>
  <c r="B632" i="10"/>
  <c r="B633" i="10"/>
  <c r="B634" i="10"/>
  <c r="B635" i="10"/>
  <c r="B636" i="10"/>
  <c r="B637" i="10"/>
  <c r="B638" i="10"/>
  <c r="B639" i="10"/>
  <c r="B640" i="10"/>
  <c r="B641" i="10"/>
  <c r="B642" i="10"/>
  <c r="B643" i="10"/>
  <c r="B644" i="10"/>
  <c r="B645" i="10"/>
  <c r="B646" i="10"/>
  <c r="B647" i="10"/>
  <c r="B648" i="10"/>
  <c r="B649" i="10"/>
  <c r="B650" i="10"/>
  <c r="B651" i="10"/>
  <c r="B652" i="10"/>
  <c r="B653" i="10"/>
  <c r="B654" i="10"/>
  <c r="B655" i="10"/>
  <c r="B656" i="10"/>
  <c r="B657" i="10"/>
  <c r="B658" i="10"/>
  <c r="B659" i="10"/>
  <c r="B660" i="10"/>
  <c r="B661" i="10"/>
  <c r="B662" i="10"/>
  <c r="B663" i="10"/>
  <c r="B664" i="10"/>
  <c r="B665" i="10"/>
  <c r="B666" i="10"/>
  <c r="B667" i="10"/>
  <c r="B668" i="10"/>
  <c r="B669" i="10"/>
  <c r="B670" i="10"/>
  <c r="B671" i="10"/>
  <c r="B672" i="10"/>
  <c r="B673" i="10"/>
  <c r="B674" i="10"/>
  <c r="B675" i="10"/>
  <c r="B676" i="10"/>
  <c r="B677" i="10"/>
  <c r="B678" i="10"/>
  <c r="B679" i="10"/>
  <c r="B680" i="10"/>
  <c r="B681" i="10"/>
  <c r="B682" i="10"/>
  <c r="B683" i="10"/>
  <c r="B684" i="10"/>
  <c r="B685" i="10"/>
  <c r="B686" i="10"/>
  <c r="B687" i="10"/>
  <c r="B688" i="10"/>
  <c r="B689" i="10"/>
  <c r="B690" i="10"/>
  <c r="B691" i="10"/>
  <c r="B692" i="10"/>
  <c r="B693" i="10"/>
  <c r="B694" i="10"/>
  <c r="B695" i="10"/>
  <c r="B696" i="10"/>
  <c r="B697" i="10"/>
  <c r="B698" i="10"/>
  <c r="B699" i="10"/>
  <c r="B700" i="10"/>
  <c r="B701" i="10"/>
  <c r="B702" i="10"/>
  <c r="B703" i="10"/>
  <c r="B704" i="10"/>
  <c r="B705" i="10"/>
  <c r="B706" i="10"/>
  <c r="B707" i="10"/>
  <c r="B708" i="10"/>
  <c r="B709" i="10"/>
  <c r="B710" i="10"/>
  <c r="B711" i="10"/>
  <c r="B712" i="10"/>
  <c r="B713" i="10"/>
  <c r="B714" i="10"/>
  <c r="B715" i="10"/>
  <c r="B716" i="10"/>
  <c r="B717" i="10"/>
  <c r="B718" i="10"/>
  <c r="B719" i="10"/>
  <c r="B720" i="10"/>
  <c r="B721" i="10"/>
  <c r="B722" i="10"/>
  <c r="B723" i="10"/>
  <c r="B724" i="10"/>
  <c r="B725" i="10"/>
  <c r="B726" i="10"/>
  <c r="B727" i="10"/>
  <c r="B728" i="10"/>
  <c r="B729" i="10"/>
  <c r="B730" i="10"/>
  <c r="B731" i="10"/>
  <c r="B732" i="10"/>
  <c r="B733" i="10"/>
  <c r="B734" i="10"/>
  <c r="B735" i="10"/>
  <c r="B736" i="10"/>
  <c r="B737" i="10"/>
  <c r="B738" i="10"/>
  <c r="B739" i="10"/>
  <c r="B740" i="10"/>
  <c r="B741" i="10"/>
  <c r="B742" i="10"/>
  <c r="B743" i="10"/>
  <c r="B744" i="10"/>
  <c r="B745" i="10"/>
  <c r="B746" i="10"/>
  <c r="B747" i="10"/>
  <c r="B748" i="10"/>
  <c r="B749" i="10"/>
  <c r="B750" i="10"/>
  <c r="B751" i="10"/>
  <c r="B752" i="10"/>
  <c r="B753" i="10"/>
  <c r="B754" i="10"/>
  <c r="B755" i="10"/>
  <c r="B756" i="10"/>
  <c r="B757" i="10"/>
  <c r="B758" i="10"/>
  <c r="B759" i="10"/>
  <c r="B760" i="10"/>
  <c r="B761" i="10"/>
  <c r="B762" i="10"/>
  <c r="B763" i="10"/>
  <c r="B764" i="10"/>
  <c r="B765" i="10"/>
  <c r="B766" i="10"/>
  <c r="B767" i="10"/>
  <c r="B768" i="10"/>
  <c r="B769" i="10"/>
  <c r="B770" i="10"/>
  <c r="B771" i="10"/>
  <c r="B772" i="10"/>
  <c r="B773" i="10"/>
  <c r="B774" i="10"/>
  <c r="B775" i="10"/>
  <c r="B776" i="10"/>
  <c r="B777" i="10"/>
  <c r="B778" i="10"/>
  <c r="B779" i="10"/>
  <c r="B780" i="10"/>
  <c r="B781" i="10"/>
  <c r="B782" i="10"/>
  <c r="B783" i="10"/>
  <c r="B784" i="10"/>
  <c r="B785" i="10"/>
  <c r="B786" i="10"/>
  <c r="B787" i="10"/>
  <c r="B788" i="10"/>
  <c r="B789" i="10"/>
  <c r="B790" i="10"/>
  <c r="B791" i="10"/>
  <c r="B792" i="10"/>
  <c r="B793" i="10"/>
  <c r="B794" i="10"/>
  <c r="B795" i="10"/>
  <c r="B796" i="10"/>
  <c r="B797" i="10"/>
  <c r="B798" i="10"/>
  <c r="B799" i="10"/>
  <c r="B800" i="10"/>
  <c r="B801" i="10"/>
  <c r="B802" i="10"/>
  <c r="B803" i="10"/>
  <c r="B804" i="10"/>
  <c r="B805" i="10"/>
  <c r="B806" i="10"/>
  <c r="B807" i="10"/>
  <c r="B808" i="10"/>
  <c r="B809" i="10"/>
  <c r="B810" i="10"/>
  <c r="B811" i="10"/>
  <c r="B812" i="10"/>
  <c r="B813" i="10"/>
  <c r="B814" i="10"/>
  <c r="B815" i="10"/>
  <c r="B816" i="10"/>
  <c r="B817" i="10"/>
  <c r="B818" i="10"/>
  <c r="B819" i="10"/>
  <c r="B820" i="10"/>
  <c r="B821" i="10"/>
  <c r="B822" i="10"/>
  <c r="B823" i="10"/>
  <c r="B824" i="10"/>
  <c r="B825" i="10"/>
  <c r="B826" i="10"/>
  <c r="B827" i="10"/>
  <c r="B828" i="10"/>
  <c r="B829" i="10"/>
  <c r="B830" i="10"/>
  <c r="B831" i="10"/>
  <c r="B832" i="10"/>
  <c r="B833" i="10"/>
  <c r="B834" i="10"/>
  <c r="B835" i="10"/>
  <c r="B836" i="10"/>
  <c r="B837" i="10"/>
  <c r="B838" i="10"/>
  <c r="B839" i="10"/>
  <c r="B840" i="10"/>
  <c r="B841" i="10"/>
  <c r="B842" i="10"/>
  <c r="B843" i="10"/>
  <c r="B844" i="10"/>
  <c r="B845" i="10"/>
  <c r="B846" i="10"/>
  <c r="B847" i="10"/>
  <c r="B848" i="10"/>
  <c r="B849" i="10"/>
  <c r="B850" i="10"/>
  <c r="B851" i="10"/>
  <c r="B852" i="10"/>
  <c r="B853" i="10"/>
  <c r="B854" i="10"/>
  <c r="B855" i="10"/>
  <c r="B856" i="10"/>
  <c r="B857" i="10"/>
  <c r="B858" i="10"/>
  <c r="B859" i="10"/>
  <c r="B860" i="10"/>
  <c r="B861" i="10"/>
  <c r="B862" i="10"/>
  <c r="B863" i="10"/>
  <c r="B864" i="10"/>
  <c r="B865" i="10"/>
  <c r="B866" i="10"/>
  <c r="B867" i="10"/>
  <c r="B868" i="10"/>
  <c r="B869" i="10"/>
  <c r="B870" i="10"/>
  <c r="B871" i="10"/>
  <c r="B872" i="10"/>
  <c r="B873" i="10"/>
  <c r="B874" i="10"/>
  <c r="B875" i="10"/>
  <c r="B876" i="10"/>
  <c r="B877" i="10"/>
  <c r="B878" i="10"/>
  <c r="B879" i="10"/>
  <c r="B880" i="10"/>
  <c r="B881" i="10"/>
  <c r="B882" i="10"/>
  <c r="B883" i="10"/>
  <c r="B884" i="10"/>
  <c r="B885" i="10"/>
  <c r="B886" i="10"/>
  <c r="B887" i="10"/>
  <c r="B888" i="10"/>
  <c r="B889" i="10"/>
  <c r="B890" i="10"/>
  <c r="B891" i="10"/>
  <c r="B892" i="10"/>
  <c r="B893" i="10"/>
  <c r="B894" i="10"/>
  <c r="B895" i="10"/>
  <c r="B896" i="10"/>
  <c r="B897" i="10"/>
  <c r="B898" i="10"/>
  <c r="B899" i="10"/>
  <c r="B900" i="10"/>
  <c r="B901" i="10"/>
  <c r="B902" i="10"/>
  <c r="B903" i="10"/>
  <c r="B904" i="10"/>
  <c r="B905" i="10"/>
  <c r="B906" i="10"/>
  <c r="B907" i="10"/>
  <c r="B908" i="10"/>
  <c r="B909" i="10"/>
  <c r="B910" i="10"/>
  <c r="B911" i="10"/>
  <c r="B912" i="10"/>
  <c r="B913" i="10"/>
  <c r="B914" i="10"/>
  <c r="B915" i="10"/>
  <c r="B916" i="10"/>
  <c r="B917" i="10"/>
  <c r="B918" i="10"/>
  <c r="B919" i="10"/>
  <c r="B920" i="10"/>
  <c r="B921" i="10"/>
  <c r="B922" i="10"/>
  <c r="B923" i="10"/>
  <c r="B924" i="10"/>
  <c r="B925" i="10"/>
  <c r="B926" i="10"/>
  <c r="B927" i="10"/>
  <c r="B928" i="10"/>
  <c r="B929" i="10"/>
  <c r="B930" i="10"/>
  <c r="B931" i="10"/>
  <c r="B932" i="10"/>
  <c r="B933" i="10"/>
  <c r="B934" i="10"/>
  <c r="B935" i="10"/>
  <c r="B936" i="10"/>
  <c r="B937" i="10"/>
  <c r="B938" i="10"/>
  <c r="B939" i="10"/>
  <c r="B940" i="10"/>
  <c r="B941" i="10"/>
  <c r="B942" i="10"/>
  <c r="B943" i="10"/>
  <c r="B944" i="10"/>
  <c r="B945" i="10"/>
  <c r="B946" i="10"/>
  <c r="B947" i="10"/>
  <c r="B948" i="10"/>
  <c r="B949" i="10"/>
  <c r="B950" i="10"/>
  <c r="B951" i="10"/>
  <c r="B952" i="10"/>
  <c r="B953" i="10"/>
  <c r="B954" i="10"/>
  <c r="B955" i="10"/>
  <c r="B956" i="10"/>
  <c r="B957" i="10"/>
  <c r="B958" i="10"/>
  <c r="B959" i="10"/>
  <c r="B960" i="10"/>
  <c r="B961" i="10"/>
  <c r="B962" i="10"/>
  <c r="B963" i="10"/>
  <c r="B964" i="10"/>
  <c r="B965" i="10"/>
  <c r="B966" i="10"/>
  <c r="B967" i="10"/>
  <c r="B968" i="10"/>
  <c r="B969" i="10"/>
  <c r="B970" i="10"/>
  <c r="B971" i="10"/>
  <c r="B972" i="10"/>
  <c r="B973" i="10"/>
  <c r="B974" i="10"/>
  <c r="B975" i="10"/>
  <c r="B976" i="10"/>
  <c r="B977" i="10"/>
  <c r="B978" i="10"/>
  <c r="B979" i="10"/>
  <c r="B980" i="10"/>
  <c r="B981" i="10"/>
  <c r="B982" i="10"/>
  <c r="B983" i="10"/>
  <c r="B984" i="10"/>
  <c r="B985" i="10"/>
  <c r="B986" i="10"/>
  <c r="B987" i="10"/>
  <c r="B988" i="10"/>
  <c r="B989" i="10"/>
  <c r="B990" i="10"/>
  <c r="B991" i="10"/>
  <c r="B992" i="10"/>
  <c r="B993" i="10"/>
  <c r="B994" i="10"/>
  <c r="B995" i="10"/>
  <c r="B996" i="10"/>
  <c r="B997" i="10"/>
  <c r="B998" i="10"/>
  <c r="B999" i="10"/>
  <c r="B1000" i="10"/>
  <c r="B1001" i="10"/>
  <c r="B1002" i="10"/>
  <c r="B1003" i="10"/>
  <c r="B1004" i="10"/>
  <c r="B1005" i="10"/>
  <c r="B1006" i="10"/>
  <c r="B6" i="10"/>
  <c r="A7" i="6"/>
  <c r="A8" i="6"/>
  <c r="A9" i="6"/>
  <c r="A10" i="6"/>
  <c r="A11" i="6"/>
  <c r="A12" i="6"/>
  <c r="A13" i="6"/>
  <c r="A14" i="6"/>
  <c r="A15" i="6"/>
  <c r="A16" i="6"/>
  <c r="A17" i="6"/>
  <c r="A18" i="6"/>
  <c r="A19" i="6"/>
  <c r="A20" i="6"/>
  <c r="A21" i="6"/>
  <c r="A22" i="6"/>
  <c r="A23" i="6"/>
  <c r="A24" i="6"/>
  <c r="A25" i="6"/>
  <c r="A26" i="6"/>
  <c r="A27" i="6"/>
  <c r="A28" i="6"/>
  <c r="A29" i="6"/>
  <c r="A30" i="6"/>
  <c r="A31" i="6"/>
  <c r="A32" i="6"/>
  <c r="A33" i="6"/>
  <c r="A34" i="6"/>
  <c r="A35" i="6"/>
  <c r="A36" i="6"/>
  <c r="A37" i="6"/>
  <c r="A38" i="6"/>
  <c r="A39" i="6"/>
  <c r="A40" i="6"/>
  <c r="A41" i="6"/>
  <c r="A42" i="6"/>
  <c r="A43" i="6"/>
  <c r="A44" i="6"/>
  <c r="A45" i="6"/>
  <c r="A46" i="6"/>
  <c r="A47" i="6"/>
  <c r="A48" i="6"/>
  <c r="A49" i="6"/>
  <c r="A50" i="6"/>
  <c r="A51" i="6"/>
  <c r="A52" i="6"/>
  <c r="A53" i="6"/>
  <c r="A54" i="6"/>
  <c r="A55" i="6"/>
  <c r="A56" i="6"/>
  <c r="A57" i="6"/>
  <c r="A58" i="6"/>
  <c r="A59" i="6"/>
  <c r="A60" i="6"/>
  <c r="A61" i="6"/>
  <c r="A62" i="6"/>
  <c r="A63" i="6"/>
  <c r="A64" i="6"/>
  <c r="A65" i="6"/>
  <c r="A66" i="6"/>
  <c r="A67" i="6"/>
  <c r="A68" i="6"/>
  <c r="A69" i="6"/>
  <c r="A70" i="6"/>
  <c r="A71" i="6"/>
  <c r="A72" i="6"/>
  <c r="A73" i="6"/>
  <c r="A74" i="6"/>
  <c r="A75" i="6"/>
  <c r="A76" i="6"/>
  <c r="A77" i="6"/>
  <c r="A78" i="6"/>
  <c r="A79" i="6"/>
  <c r="A80" i="6"/>
  <c r="A81" i="6"/>
  <c r="A82" i="6"/>
  <c r="A83" i="6"/>
  <c r="A84" i="6"/>
  <c r="A85" i="6"/>
  <c r="A86" i="6"/>
  <c r="A87" i="6"/>
  <c r="A88" i="6"/>
  <c r="A89" i="6"/>
  <c r="A90" i="6"/>
  <c r="A91" i="6"/>
  <c r="A92" i="6"/>
  <c r="A93" i="6"/>
  <c r="A94" i="6"/>
  <c r="A95" i="6"/>
  <c r="A96" i="6"/>
  <c r="A97" i="6"/>
  <c r="A98" i="6"/>
  <c r="A99" i="6"/>
  <c r="A100" i="6"/>
  <c r="A101" i="6"/>
  <c r="A102" i="6"/>
  <c r="A103" i="6"/>
  <c r="A104" i="6"/>
  <c r="A105" i="6"/>
  <c r="A106" i="6"/>
  <c r="A107" i="6"/>
  <c r="A108" i="6"/>
  <c r="A109" i="6"/>
  <c r="A110" i="6"/>
  <c r="A111" i="6"/>
  <c r="A112" i="6"/>
  <c r="A113" i="6"/>
  <c r="A114" i="6"/>
  <c r="A115" i="6"/>
  <c r="A116" i="6"/>
  <c r="A117" i="6"/>
  <c r="A118" i="6"/>
  <c r="A119" i="6"/>
  <c r="A120" i="6"/>
  <c r="A121" i="6"/>
  <c r="A122" i="6"/>
  <c r="A123" i="6"/>
  <c r="A124" i="6"/>
  <c r="A125" i="6"/>
  <c r="A126" i="6"/>
  <c r="A127" i="6"/>
  <c r="A128" i="6"/>
  <c r="A129" i="6"/>
  <c r="A130" i="6"/>
  <c r="A131" i="6"/>
  <c r="A132" i="6"/>
  <c r="A133" i="6"/>
  <c r="A134" i="6"/>
  <c r="A135" i="6"/>
  <c r="A136" i="6"/>
  <c r="A137" i="6"/>
  <c r="A138" i="6"/>
  <c r="A139" i="6"/>
  <c r="A140" i="6"/>
  <c r="A141" i="6"/>
  <c r="A142" i="6"/>
  <c r="A143" i="6"/>
  <c r="A144" i="6"/>
  <c r="A145" i="6"/>
  <c r="A146" i="6"/>
  <c r="A147" i="6"/>
  <c r="A148" i="6"/>
  <c r="A149" i="6"/>
  <c r="A150" i="6"/>
  <c r="A151" i="6"/>
  <c r="A152" i="6"/>
  <c r="A153" i="6"/>
  <c r="A154" i="6"/>
  <c r="A155" i="6"/>
  <c r="A156" i="6"/>
  <c r="A157" i="6"/>
  <c r="A158" i="6"/>
  <c r="A159" i="6"/>
  <c r="A160" i="6"/>
  <c r="A161" i="6"/>
  <c r="A162" i="6"/>
  <c r="A163" i="6"/>
  <c r="A164" i="6"/>
  <c r="A165" i="6"/>
  <c r="A166" i="6"/>
  <c r="A167" i="6"/>
  <c r="A168" i="6"/>
  <c r="A169" i="6"/>
  <c r="A170" i="6"/>
  <c r="A171" i="6"/>
  <c r="A172" i="6"/>
  <c r="A173" i="6"/>
  <c r="A174" i="6"/>
  <c r="A175" i="6"/>
  <c r="A176" i="6"/>
  <c r="A177" i="6"/>
  <c r="A178" i="6"/>
  <c r="A179" i="6"/>
  <c r="A180" i="6"/>
  <c r="A181" i="6"/>
  <c r="A182" i="6"/>
  <c r="A183" i="6"/>
  <c r="A184" i="6"/>
  <c r="A185" i="6"/>
  <c r="A186" i="6"/>
  <c r="A187" i="6"/>
  <c r="A188" i="6"/>
  <c r="A189" i="6"/>
  <c r="A190" i="6"/>
  <c r="A191" i="6"/>
  <c r="A192" i="6"/>
  <c r="A193" i="6"/>
  <c r="A194" i="6"/>
  <c r="A195" i="6"/>
  <c r="A196" i="6"/>
  <c r="A197" i="6"/>
  <c r="A198" i="6"/>
  <c r="A199" i="6"/>
  <c r="A200" i="6"/>
  <c r="A201" i="6"/>
  <c r="A202" i="6"/>
  <c r="A203" i="6"/>
  <c r="A204" i="6"/>
  <c r="A205" i="6"/>
  <c r="A206" i="6"/>
  <c r="A207" i="6"/>
  <c r="A208" i="6"/>
  <c r="A209" i="6"/>
  <c r="A210" i="6"/>
  <c r="A211" i="6"/>
  <c r="A212" i="6"/>
  <c r="A213" i="6"/>
  <c r="A214" i="6"/>
  <c r="A215" i="6"/>
  <c r="A216" i="6"/>
  <c r="A217" i="6"/>
  <c r="A218" i="6"/>
  <c r="A219" i="6"/>
  <c r="A220" i="6"/>
  <c r="A221" i="6"/>
  <c r="A222" i="6"/>
  <c r="A223" i="6"/>
  <c r="A224" i="6"/>
  <c r="A225" i="6"/>
  <c r="A226" i="6"/>
  <c r="A227" i="6"/>
  <c r="A228" i="6"/>
  <c r="A229" i="6"/>
  <c r="A230" i="6"/>
  <c r="A231" i="6"/>
  <c r="A232" i="6"/>
  <c r="A233" i="6"/>
  <c r="A234" i="6"/>
  <c r="A235" i="6"/>
  <c r="A236" i="6"/>
  <c r="A237" i="6"/>
  <c r="A238" i="6"/>
  <c r="A239" i="6"/>
  <c r="A240" i="6"/>
  <c r="A241" i="6"/>
  <c r="A242" i="6"/>
  <c r="A243" i="6"/>
  <c r="A244" i="6"/>
  <c r="A245" i="6"/>
  <c r="A246" i="6"/>
  <c r="A247" i="6"/>
  <c r="A248" i="6"/>
  <c r="A249" i="6"/>
  <c r="A250" i="6"/>
  <c r="A251" i="6"/>
  <c r="A252" i="6"/>
  <c r="A253" i="6"/>
  <c r="A254" i="6"/>
  <c r="A255" i="6"/>
  <c r="A256" i="6"/>
  <c r="A257" i="6"/>
  <c r="A258" i="6"/>
  <c r="A259" i="6"/>
  <c r="A260" i="6"/>
  <c r="A261" i="6"/>
  <c r="A262" i="6"/>
  <c r="A263" i="6"/>
  <c r="A264" i="6"/>
  <c r="A265" i="6"/>
  <c r="A266" i="6"/>
  <c r="A267" i="6"/>
  <c r="A268" i="6"/>
  <c r="A269" i="6"/>
  <c r="A270" i="6"/>
  <c r="A271" i="6"/>
  <c r="A272" i="6"/>
  <c r="A273" i="6"/>
  <c r="A274" i="6"/>
  <c r="A275" i="6"/>
  <c r="A276" i="6"/>
  <c r="A277" i="6"/>
  <c r="A278" i="6"/>
  <c r="A279" i="6"/>
  <c r="A280" i="6"/>
  <c r="A281" i="6"/>
  <c r="A282" i="6"/>
  <c r="A283" i="6"/>
  <c r="A284" i="6"/>
  <c r="A285" i="6"/>
  <c r="A286" i="6"/>
  <c r="A287" i="6"/>
  <c r="A288" i="6"/>
  <c r="A289" i="6"/>
  <c r="A290" i="6"/>
  <c r="A291" i="6"/>
  <c r="A292" i="6"/>
  <c r="A293" i="6"/>
  <c r="A294" i="6"/>
  <c r="A295" i="6"/>
  <c r="A296" i="6"/>
  <c r="A297" i="6"/>
  <c r="A298" i="6"/>
  <c r="A299" i="6"/>
  <c r="A300" i="6"/>
  <c r="A301" i="6"/>
  <c r="A302" i="6"/>
  <c r="A303" i="6"/>
  <c r="A304" i="6"/>
  <c r="A305" i="6"/>
  <c r="A306" i="6"/>
  <c r="A307" i="6"/>
  <c r="A308" i="6"/>
  <c r="A309" i="6"/>
  <c r="A310" i="6"/>
  <c r="A311" i="6"/>
  <c r="A312" i="6"/>
  <c r="A313" i="6"/>
  <c r="A314" i="6"/>
  <c r="A315" i="6"/>
  <c r="A316" i="6"/>
  <c r="A317" i="6"/>
  <c r="A318" i="6"/>
  <c r="A319" i="6"/>
  <c r="A320" i="6"/>
  <c r="A321" i="6"/>
  <c r="A322" i="6"/>
  <c r="A323" i="6"/>
  <c r="A324" i="6"/>
  <c r="A325" i="6"/>
  <c r="A326" i="6"/>
  <c r="A327" i="6"/>
  <c r="A328" i="6"/>
  <c r="A329" i="6"/>
  <c r="A330" i="6"/>
  <c r="A331" i="6"/>
  <c r="A332" i="6"/>
  <c r="A333" i="6"/>
  <c r="A334" i="6"/>
  <c r="A335" i="6"/>
  <c r="A336" i="6"/>
  <c r="A337" i="6"/>
  <c r="A338" i="6"/>
  <c r="A339" i="6"/>
  <c r="A340" i="6"/>
  <c r="A341" i="6"/>
  <c r="A342" i="6"/>
  <c r="A343" i="6"/>
  <c r="A344" i="6"/>
  <c r="A345" i="6"/>
  <c r="A346" i="6"/>
  <c r="A347" i="6"/>
  <c r="A348" i="6"/>
  <c r="A349" i="6"/>
  <c r="A350" i="6"/>
  <c r="A351" i="6"/>
  <c r="A352" i="6"/>
  <c r="A353" i="6"/>
  <c r="A354" i="6"/>
  <c r="A355" i="6"/>
  <c r="A356" i="6"/>
  <c r="A357" i="6"/>
  <c r="A358" i="6"/>
  <c r="A359" i="6"/>
  <c r="A360" i="6"/>
  <c r="A361" i="6"/>
  <c r="A362" i="6"/>
  <c r="A363" i="6"/>
  <c r="A364" i="6"/>
  <c r="A365" i="6"/>
  <c r="A366" i="6"/>
  <c r="A367" i="6"/>
  <c r="A368" i="6"/>
  <c r="A369" i="6"/>
  <c r="A370" i="6"/>
  <c r="A371" i="6"/>
  <c r="A372" i="6"/>
  <c r="A373" i="6"/>
  <c r="A374" i="6"/>
  <c r="A375" i="6"/>
  <c r="A376" i="6"/>
  <c r="A377" i="6"/>
  <c r="A378" i="6"/>
  <c r="A379" i="6"/>
  <c r="A380" i="6"/>
  <c r="A381" i="6"/>
  <c r="A382" i="6"/>
  <c r="A383" i="6"/>
  <c r="A384" i="6"/>
  <c r="A385" i="6"/>
  <c r="A386" i="6"/>
  <c r="A387" i="6"/>
  <c r="A388" i="6"/>
  <c r="A389" i="6"/>
  <c r="A390" i="6"/>
  <c r="A391" i="6"/>
  <c r="A392" i="6"/>
  <c r="A393" i="6"/>
  <c r="A394" i="6"/>
  <c r="A395" i="6"/>
  <c r="A396" i="6"/>
  <c r="A397" i="6"/>
  <c r="A398" i="6"/>
  <c r="A399" i="6"/>
  <c r="A400" i="6"/>
  <c r="A401" i="6"/>
  <c r="A402" i="6"/>
  <c r="A403" i="6"/>
  <c r="A404" i="6"/>
  <c r="A405" i="6"/>
  <c r="A406" i="6"/>
  <c r="A407" i="6"/>
  <c r="A408" i="6"/>
  <c r="A409" i="6"/>
  <c r="A410" i="6"/>
  <c r="A411" i="6"/>
  <c r="A412" i="6"/>
  <c r="A413" i="6"/>
  <c r="A414" i="6"/>
  <c r="A415" i="6"/>
  <c r="A416" i="6"/>
  <c r="A417" i="6"/>
  <c r="A418" i="6"/>
  <c r="A419" i="6"/>
  <c r="A420" i="6"/>
  <c r="A421" i="6"/>
  <c r="A422" i="6"/>
  <c r="A423" i="6"/>
  <c r="A424" i="6"/>
  <c r="A425" i="6"/>
  <c r="A426" i="6"/>
  <c r="A427" i="6"/>
  <c r="A428" i="6"/>
  <c r="A429" i="6"/>
  <c r="A430" i="6"/>
  <c r="A431" i="6"/>
  <c r="A432" i="6"/>
  <c r="A433" i="6"/>
  <c r="A434" i="6"/>
  <c r="A435" i="6"/>
  <c r="A436" i="6"/>
  <c r="A437" i="6"/>
  <c r="A438" i="6"/>
  <c r="A439" i="6"/>
  <c r="A440" i="6"/>
  <c r="A441" i="6"/>
  <c r="A442" i="6"/>
  <c r="A443" i="6"/>
  <c r="A444" i="6"/>
  <c r="A445" i="6"/>
  <c r="A446" i="6"/>
  <c r="A447" i="6"/>
  <c r="A448" i="6"/>
  <c r="A449" i="6"/>
  <c r="A450" i="6"/>
  <c r="A451" i="6"/>
  <c r="A452" i="6"/>
  <c r="A453" i="6"/>
  <c r="A454" i="6"/>
  <c r="A455" i="6"/>
  <c r="A456" i="6"/>
  <c r="A457" i="6"/>
  <c r="A458" i="6"/>
  <c r="A459" i="6"/>
  <c r="A460" i="6"/>
  <c r="A461" i="6"/>
  <c r="A462" i="6"/>
  <c r="A463" i="6"/>
  <c r="A464" i="6"/>
  <c r="A465" i="6"/>
  <c r="A466" i="6"/>
  <c r="A467" i="6"/>
  <c r="A468" i="6"/>
  <c r="A469" i="6"/>
  <c r="A470" i="6"/>
  <c r="A471" i="6"/>
  <c r="A472" i="6"/>
  <c r="A473" i="6"/>
  <c r="A474" i="6"/>
  <c r="A475" i="6"/>
  <c r="A476" i="6"/>
  <c r="A477" i="6"/>
  <c r="A478" i="6"/>
  <c r="A479" i="6"/>
  <c r="A480" i="6"/>
  <c r="A481" i="6"/>
  <c r="A482" i="6"/>
  <c r="A483" i="6"/>
  <c r="A484" i="6"/>
  <c r="A485" i="6"/>
  <c r="A486" i="6"/>
  <c r="A487" i="6"/>
  <c r="A488" i="6"/>
  <c r="A489" i="6"/>
  <c r="A490" i="6"/>
  <c r="A491" i="6"/>
  <c r="A492" i="6"/>
  <c r="A493" i="6"/>
  <c r="A494" i="6"/>
  <c r="A495" i="6"/>
  <c r="A496" i="6"/>
  <c r="A497" i="6"/>
  <c r="A498" i="6"/>
  <c r="A499" i="6"/>
  <c r="A500" i="6"/>
  <c r="A501" i="6"/>
  <c r="A502" i="6"/>
  <c r="A503" i="6"/>
  <c r="A504" i="6"/>
  <c r="A505" i="6"/>
  <c r="A506" i="6"/>
  <c r="A507" i="6"/>
  <c r="A508" i="6"/>
  <c r="A509" i="6"/>
  <c r="A510" i="6"/>
  <c r="A511" i="6"/>
  <c r="A512" i="6"/>
  <c r="A513" i="6"/>
  <c r="A514" i="6"/>
  <c r="A515" i="6"/>
  <c r="A516" i="6"/>
  <c r="A517" i="6"/>
  <c r="A518" i="6"/>
  <c r="A519" i="6"/>
  <c r="A520" i="6"/>
  <c r="A521" i="6"/>
  <c r="A522" i="6"/>
  <c r="A523" i="6"/>
  <c r="A524" i="6"/>
  <c r="A525" i="6"/>
  <c r="A526" i="6"/>
  <c r="A527" i="6"/>
  <c r="A528" i="6"/>
  <c r="A529" i="6"/>
  <c r="A530" i="6"/>
  <c r="A531" i="6"/>
  <c r="A532" i="6"/>
  <c r="A533" i="6"/>
  <c r="A534" i="6"/>
  <c r="A535" i="6"/>
  <c r="A536" i="6"/>
  <c r="A537" i="6"/>
  <c r="A538" i="6"/>
  <c r="A539" i="6"/>
  <c r="A540" i="6"/>
  <c r="A541" i="6"/>
  <c r="A542" i="6"/>
  <c r="A543" i="6"/>
  <c r="A544" i="6"/>
  <c r="A545" i="6"/>
  <c r="A546" i="6"/>
  <c r="A547" i="6"/>
  <c r="A548" i="6"/>
  <c r="A549" i="6"/>
  <c r="A550" i="6"/>
  <c r="A551" i="6"/>
  <c r="A552" i="6"/>
  <c r="A553" i="6"/>
  <c r="A554" i="6"/>
  <c r="A555" i="6"/>
  <c r="A556" i="6"/>
  <c r="A557" i="6"/>
  <c r="A558" i="6"/>
  <c r="A559" i="6"/>
  <c r="A560" i="6"/>
  <c r="A561" i="6"/>
  <c r="A562" i="6"/>
  <c r="A563" i="6"/>
  <c r="A564" i="6"/>
  <c r="A565" i="6"/>
  <c r="A566" i="6"/>
  <c r="A567" i="6"/>
  <c r="A568" i="6"/>
  <c r="A569" i="6"/>
  <c r="A570" i="6"/>
  <c r="A571" i="6"/>
  <c r="A572" i="6"/>
  <c r="A573" i="6"/>
  <c r="A574" i="6"/>
  <c r="A575" i="6"/>
  <c r="A576" i="6"/>
  <c r="A577" i="6"/>
  <c r="A578" i="6"/>
  <c r="A579" i="6"/>
  <c r="A580" i="6"/>
  <c r="A581" i="6"/>
  <c r="A582" i="6"/>
  <c r="A583" i="6"/>
  <c r="A584" i="6"/>
  <c r="A585" i="6"/>
  <c r="A586" i="6"/>
  <c r="A587" i="6"/>
  <c r="A588" i="6"/>
  <c r="A589" i="6"/>
  <c r="A590" i="6"/>
  <c r="A591" i="6"/>
  <c r="A592" i="6"/>
  <c r="A593" i="6"/>
  <c r="A594" i="6"/>
  <c r="A595" i="6"/>
  <c r="A596" i="6"/>
  <c r="A597" i="6"/>
  <c r="A598" i="6"/>
  <c r="A599" i="6"/>
  <c r="A600" i="6"/>
  <c r="A601" i="6"/>
  <c r="A602" i="6"/>
  <c r="A603" i="6"/>
  <c r="A604" i="6"/>
  <c r="A605" i="6"/>
  <c r="A606" i="6"/>
  <c r="A607" i="6"/>
  <c r="A608" i="6"/>
  <c r="A609" i="6"/>
  <c r="A610" i="6"/>
  <c r="A611" i="6"/>
  <c r="A612" i="6"/>
  <c r="A613" i="6"/>
  <c r="A614" i="6"/>
  <c r="A615" i="6"/>
  <c r="A616" i="6"/>
  <c r="A617" i="6"/>
  <c r="A618" i="6"/>
  <c r="A619" i="6"/>
  <c r="A620" i="6"/>
  <c r="A621" i="6"/>
  <c r="A622" i="6"/>
  <c r="A623" i="6"/>
  <c r="A624" i="6"/>
  <c r="A625" i="6"/>
  <c r="A626" i="6"/>
  <c r="A627" i="6"/>
  <c r="A628" i="6"/>
  <c r="A629" i="6"/>
  <c r="A630" i="6"/>
  <c r="A631" i="6"/>
  <c r="A632" i="6"/>
  <c r="A633" i="6"/>
  <c r="A634" i="6"/>
  <c r="A635" i="6"/>
  <c r="A636" i="6"/>
  <c r="A637" i="6"/>
  <c r="A638" i="6"/>
  <c r="A639" i="6"/>
  <c r="A640" i="6"/>
  <c r="A641" i="6"/>
  <c r="A642" i="6"/>
  <c r="A643" i="6"/>
  <c r="A644" i="6"/>
  <c r="A645" i="6"/>
  <c r="A646" i="6"/>
  <c r="A647" i="6"/>
  <c r="A648" i="6"/>
  <c r="A649" i="6"/>
  <c r="A650" i="6"/>
  <c r="A651" i="6"/>
  <c r="A652" i="6"/>
  <c r="A653" i="6"/>
  <c r="A654" i="6"/>
  <c r="A655" i="6"/>
  <c r="A656" i="6"/>
  <c r="A657" i="6"/>
  <c r="A658" i="6"/>
  <c r="A659" i="6"/>
  <c r="A660" i="6"/>
  <c r="A661" i="6"/>
  <c r="A662" i="6"/>
  <c r="A663" i="6"/>
  <c r="A664" i="6"/>
  <c r="A665" i="6"/>
  <c r="A666" i="6"/>
  <c r="A667" i="6"/>
  <c r="A668" i="6"/>
  <c r="A669" i="6"/>
  <c r="A670" i="6"/>
  <c r="A671" i="6"/>
  <c r="A672" i="6"/>
  <c r="A673" i="6"/>
  <c r="A674" i="6"/>
  <c r="A675" i="6"/>
  <c r="A676" i="6"/>
  <c r="A677" i="6"/>
  <c r="A678" i="6"/>
  <c r="A679" i="6"/>
  <c r="A680" i="6"/>
  <c r="A681" i="6"/>
  <c r="A682" i="6"/>
  <c r="A683" i="6"/>
  <c r="A684" i="6"/>
  <c r="A685" i="6"/>
  <c r="A686" i="6"/>
  <c r="A687" i="6"/>
  <c r="A688" i="6"/>
  <c r="A689" i="6"/>
  <c r="A690" i="6"/>
  <c r="A691" i="6"/>
  <c r="A692" i="6"/>
  <c r="A693" i="6"/>
  <c r="A694" i="6"/>
  <c r="A695" i="6"/>
  <c r="A696" i="6"/>
  <c r="A697" i="6"/>
  <c r="A698" i="6"/>
  <c r="A699" i="6"/>
  <c r="A700" i="6"/>
  <c r="A701" i="6"/>
  <c r="A702" i="6"/>
  <c r="A703" i="6"/>
  <c r="A704" i="6"/>
  <c r="A705" i="6"/>
  <c r="A706" i="6"/>
  <c r="A707" i="6"/>
  <c r="A708" i="6"/>
  <c r="A709" i="6"/>
  <c r="A710" i="6"/>
  <c r="A711" i="6"/>
  <c r="A712" i="6"/>
  <c r="A713" i="6"/>
  <c r="A714" i="6"/>
  <c r="A715" i="6"/>
  <c r="A716" i="6"/>
  <c r="A717" i="6"/>
  <c r="A718" i="6"/>
  <c r="A719" i="6"/>
  <c r="A720" i="6"/>
  <c r="A721" i="6"/>
  <c r="A722" i="6"/>
  <c r="A723" i="6"/>
  <c r="A724" i="6"/>
  <c r="A725" i="6"/>
  <c r="A726" i="6"/>
  <c r="A727" i="6"/>
  <c r="A728" i="6"/>
  <c r="A729" i="6"/>
  <c r="A730" i="6"/>
  <c r="A731" i="6"/>
  <c r="A732" i="6"/>
  <c r="A733" i="6"/>
  <c r="A734" i="6"/>
  <c r="A735" i="6"/>
  <c r="A736" i="6"/>
  <c r="A737" i="6"/>
  <c r="A738" i="6"/>
  <c r="A739" i="6"/>
  <c r="A740" i="6"/>
  <c r="A741" i="6"/>
  <c r="A742" i="6"/>
  <c r="A743" i="6"/>
  <c r="A744" i="6"/>
  <c r="A745" i="6"/>
  <c r="A746" i="6"/>
  <c r="A747" i="6"/>
  <c r="A748" i="6"/>
  <c r="A749" i="6"/>
  <c r="A750" i="6"/>
  <c r="A751" i="6"/>
  <c r="A752" i="6"/>
  <c r="A753" i="6"/>
  <c r="A754" i="6"/>
  <c r="A755" i="6"/>
  <c r="A756" i="6"/>
  <c r="A757" i="6"/>
  <c r="A758" i="6"/>
  <c r="A759" i="6"/>
  <c r="A760" i="6"/>
  <c r="A761" i="6"/>
  <c r="A762" i="6"/>
  <c r="A763" i="6"/>
  <c r="A764" i="6"/>
  <c r="A765" i="6"/>
  <c r="A766" i="6"/>
  <c r="A767" i="6"/>
  <c r="A768" i="6"/>
  <c r="A769" i="6"/>
  <c r="A770" i="6"/>
  <c r="A771" i="6"/>
  <c r="A772" i="6"/>
  <c r="A773" i="6"/>
  <c r="A774" i="6"/>
  <c r="A775" i="6"/>
  <c r="A776" i="6"/>
  <c r="A777" i="6"/>
  <c r="A778" i="6"/>
  <c r="A779" i="6"/>
  <c r="A780" i="6"/>
  <c r="A781" i="6"/>
  <c r="A782" i="6"/>
  <c r="A783" i="6"/>
  <c r="A784" i="6"/>
  <c r="A785" i="6"/>
  <c r="A786" i="6"/>
  <c r="A787" i="6"/>
  <c r="A788" i="6"/>
  <c r="A789" i="6"/>
  <c r="A790" i="6"/>
  <c r="A791" i="6"/>
  <c r="A792" i="6"/>
  <c r="A793" i="6"/>
  <c r="A794" i="6"/>
  <c r="A795" i="6"/>
  <c r="A796" i="6"/>
  <c r="A797" i="6"/>
  <c r="A798" i="6"/>
  <c r="A799" i="6"/>
  <c r="A800" i="6"/>
  <c r="A801" i="6"/>
  <c r="A802" i="6"/>
  <c r="A803" i="6"/>
  <c r="A804" i="6"/>
  <c r="A805" i="6"/>
  <c r="A806" i="6"/>
  <c r="A807" i="6"/>
  <c r="A808" i="6"/>
  <c r="A809" i="6"/>
  <c r="A810" i="6"/>
  <c r="A811" i="6"/>
  <c r="A812" i="6"/>
  <c r="A813" i="6"/>
  <c r="A814" i="6"/>
  <c r="A815" i="6"/>
  <c r="A816" i="6"/>
  <c r="A817" i="6"/>
  <c r="A818" i="6"/>
  <c r="A819" i="6"/>
  <c r="A820" i="6"/>
  <c r="A821" i="6"/>
  <c r="A822" i="6"/>
  <c r="A823" i="6"/>
  <c r="A824" i="6"/>
  <c r="A825" i="6"/>
  <c r="A826" i="6"/>
  <c r="A827" i="6"/>
  <c r="A828" i="6"/>
  <c r="A829" i="6"/>
  <c r="A830" i="6"/>
  <c r="A831" i="6"/>
  <c r="A832" i="6"/>
  <c r="A833" i="6"/>
  <c r="A834" i="6"/>
  <c r="A835" i="6"/>
  <c r="A836" i="6"/>
  <c r="A837" i="6"/>
  <c r="A838" i="6"/>
  <c r="A839" i="6"/>
  <c r="A840" i="6"/>
  <c r="A841" i="6"/>
  <c r="A842" i="6"/>
  <c r="A843" i="6"/>
  <c r="A844" i="6"/>
  <c r="A845" i="6"/>
  <c r="A846" i="6"/>
  <c r="A847" i="6"/>
  <c r="A848" i="6"/>
  <c r="A849" i="6"/>
  <c r="A850" i="6"/>
  <c r="A851" i="6"/>
  <c r="A852" i="6"/>
  <c r="A853" i="6"/>
  <c r="A854" i="6"/>
  <c r="A855" i="6"/>
  <c r="A856" i="6"/>
  <c r="A857" i="6"/>
  <c r="A858" i="6"/>
  <c r="A859" i="6"/>
  <c r="A860" i="6"/>
  <c r="A861" i="6"/>
  <c r="A862" i="6"/>
  <c r="A863" i="6"/>
  <c r="A864" i="6"/>
  <c r="A865" i="6"/>
  <c r="A866" i="6"/>
  <c r="A867" i="6"/>
  <c r="A868" i="6"/>
  <c r="A869" i="6"/>
  <c r="A870" i="6"/>
  <c r="A871" i="6"/>
  <c r="A872" i="6"/>
  <c r="A873" i="6"/>
  <c r="A874" i="6"/>
  <c r="A875" i="6"/>
  <c r="A876" i="6"/>
  <c r="A877" i="6"/>
  <c r="A878" i="6"/>
  <c r="A879" i="6"/>
  <c r="A880" i="6"/>
  <c r="A881" i="6"/>
  <c r="A882" i="6"/>
  <c r="A883" i="6"/>
  <c r="A884" i="6"/>
  <c r="A885" i="6"/>
  <c r="A886" i="6"/>
  <c r="A887" i="6"/>
  <c r="A888" i="6"/>
  <c r="A889" i="6"/>
  <c r="A890" i="6"/>
  <c r="A891" i="6"/>
  <c r="A892" i="6"/>
  <c r="A893" i="6"/>
  <c r="A894" i="6"/>
  <c r="A895" i="6"/>
  <c r="A896" i="6"/>
  <c r="A897" i="6"/>
  <c r="A898" i="6"/>
  <c r="A899" i="6"/>
  <c r="A900" i="6"/>
  <c r="A901" i="6"/>
  <c r="A902" i="6"/>
  <c r="A903" i="6"/>
  <c r="A904" i="6"/>
  <c r="A905" i="6"/>
  <c r="A906" i="6"/>
  <c r="A907" i="6"/>
  <c r="A908" i="6"/>
  <c r="A909" i="6"/>
  <c r="A910" i="6"/>
  <c r="A911" i="6"/>
  <c r="A912" i="6"/>
  <c r="A913" i="6"/>
  <c r="A914" i="6"/>
  <c r="A915" i="6"/>
  <c r="A916" i="6"/>
  <c r="A917" i="6"/>
  <c r="A918" i="6"/>
  <c r="A919" i="6"/>
  <c r="A920" i="6"/>
  <c r="A921" i="6"/>
  <c r="A922" i="6"/>
  <c r="A923" i="6"/>
  <c r="A924" i="6"/>
  <c r="A925" i="6"/>
  <c r="A926" i="6"/>
  <c r="A927" i="6"/>
  <c r="A928" i="6"/>
  <c r="A929" i="6"/>
  <c r="A930" i="6"/>
  <c r="A931" i="6"/>
  <c r="A932" i="6"/>
  <c r="A933" i="6"/>
  <c r="A934" i="6"/>
  <c r="A935" i="6"/>
  <c r="A936" i="6"/>
  <c r="A937" i="6"/>
  <c r="A938" i="6"/>
  <c r="A939" i="6"/>
  <c r="A940" i="6"/>
  <c r="A941" i="6"/>
  <c r="A942" i="6"/>
  <c r="A943" i="6"/>
  <c r="A944" i="6"/>
  <c r="A945" i="6"/>
  <c r="A946" i="6"/>
  <c r="A947" i="6"/>
  <c r="A948" i="6"/>
  <c r="A949" i="6"/>
  <c r="A950" i="6"/>
  <c r="A951" i="6"/>
  <c r="A952" i="6"/>
  <c r="A953" i="6"/>
  <c r="A954" i="6"/>
  <c r="A955" i="6"/>
  <c r="A956" i="6"/>
  <c r="A957" i="6"/>
  <c r="A958" i="6"/>
  <c r="A959" i="6"/>
  <c r="A960" i="6"/>
  <c r="A961" i="6"/>
  <c r="A962" i="6"/>
  <c r="A963" i="6"/>
  <c r="A964" i="6"/>
  <c r="A965" i="6"/>
  <c r="A966" i="6"/>
  <c r="A967" i="6"/>
  <c r="A968" i="6"/>
  <c r="A969" i="6"/>
  <c r="A970" i="6"/>
  <c r="A971" i="6"/>
  <c r="A972" i="6"/>
  <c r="A973" i="6"/>
  <c r="A974" i="6"/>
  <c r="A975" i="6"/>
  <c r="A976" i="6"/>
  <c r="A977" i="6"/>
  <c r="A978" i="6"/>
  <c r="A979" i="6"/>
  <c r="A980" i="6"/>
  <c r="A981" i="6"/>
  <c r="A982" i="6"/>
  <c r="A983" i="6"/>
  <c r="A984" i="6"/>
  <c r="A985" i="6"/>
  <c r="A986" i="6"/>
  <c r="A987" i="6"/>
  <c r="A988" i="6"/>
  <c r="A989" i="6"/>
  <c r="A990" i="6"/>
  <c r="A991" i="6"/>
  <c r="A992" i="6"/>
  <c r="A993" i="6"/>
  <c r="A994" i="6"/>
  <c r="A995" i="6"/>
  <c r="A996" i="6"/>
  <c r="A997" i="6"/>
  <c r="A998" i="6"/>
  <c r="A999" i="6"/>
  <c r="A1000" i="6"/>
  <c r="A1001" i="6"/>
  <c r="A1002" i="6"/>
  <c r="A1003" i="6"/>
  <c r="A1004" i="6"/>
  <c r="A1005" i="6"/>
  <c r="A1006" i="6"/>
  <c r="W1006" i="7" s="1"/>
  <c r="AE7" i="1"/>
  <c r="AE8" i="1"/>
  <c r="AE9" i="1"/>
  <c r="AE10" i="1"/>
  <c r="AE11" i="1"/>
  <c r="AE12" i="1"/>
  <c r="AE13" i="1"/>
  <c r="AE14" i="1"/>
  <c r="AE15" i="1"/>
  <c r="AE16" i="1"/>
  <c r="AE17" i="1"/>
  <c r="AE18" i="1"/>
  <c r="AE19" i="1"/>
  <c r="AE20" i="1"/>
  <c r="AE21" i="1"/>
  <c r="AE22" i="1"/>
  <c r="AE23" i="1"/>
  <c r="AE24" i="1"/>
  <c r="AE25" i="1"/>
  <c r="AE26" i="1"/>
  <c r="AE27" i="1"/>
  <c r="AE28" i="1"/>
  <c r="AE29" i="1"/>
  <c r="AE30" i="1"/>
  <c r="AE31" i="1"/>
  <c r="AE32" i="1"/>
  <c r="AE33" i="1"/>
  <c r="AE34" i="1"/>
  <c r="AE35" i="1"/>
  <c r="AE36" i="1"/>
  <c r="AE37" i="1"/>
  <c r="AE38" i="1"/>
  <c r="AE39" i="1"/>
  <c r="AE40" i="1"/>
  <c r="AE41" i="1"/>
  <c r="AE42" i="1"/>
  <c r="AE43" i="1"/>
  <c r="AE44" i="1"/>
  <c r="AE45" i="1"/>
  <c r="AE46" i="1"/>
  <c r="AE47" i="1"/>
  <c r="AE48" i="1"/>
  <c r="AE49" i="1"/>
  <c r="AE50" i="1"/>
  <c r="AE51" i="1"/>
  <c r="AE52" i="1"/>
  <c r="AE53" i="1"/>
  <c r="AE54" i="1"/>
  <c r="AE55" i="1"/>
  <c r="AE56" i="1"/>
  <c r="AE57" i="1"/>
  <c r="AE58" i="1"/>
  <c r="AE59" i="1"/>
  <c r="AE60" i="1"/>
  <c r="AE61" i="1"/>
  <c r="AE62" i="1"/>
  <c r="AE63" i="1"/>
  <c r="AE64" i="1"/>
  <c r="AE65" i="1"/>
  <c r="AE66" i="1"/>
  <c r="AE67" i="1"/>
  <c r="AE68" i="1"/>
  <c r="AE69" i="1"/>
  <c r="AE70" i="1"/>
  <c r="AE71" i="1"/>
  <c r="AE72" i="1"/>
  <c r="AE73" i="1"/>
  <c r="AE74" i="1"/>
  <c r="AE75" i="1"/>
  <c r="AE76" i="1"/>
  <c r="AE77" i="1"/>
  <c r="AE78" i="1"/>
  <c r="AE79" i="1"/>
  <c r="AE80" i="1"/>
  <c r="AE81" i="1"/>
  <c r="AE82" i="1"/>
  <c r="AE83" i="1"/>
  <c r="AE84" i="1"/>
  <c r="AE85" i="1"/>
  <c r="AE86" i="1"/>
  <c r="AE87" i="1"/>
  <c r="AE88" i="1"/>
  <c r="AE89" i="1"/>
  <c r="AE90" i="1"/>
  <c r="AE91" i="1"/>
  <c r="AE92" i="1"/>
  <c r="AE93" i="1"/>
  <c r="AE94" i="1"/>
  <c r="AE95" i="1"/>
  <c r="AE96" i="1"/>
  <c r="AE97" i="1"/>
  <c r="AE98" i="1"/>
  <c r="AE99" i="1"/>
  <c r="AE100" i="1"/>
  <c r="AE101" i="1"/>
  <c r="AE102" i="1"/>
  <c r="AE103" i="1"/>
  <c r="AE104" i="1"/>
  <c r="AE105" i="1"/>
  <c r="AE106" i="1"/>
  <c r="AE107" i="1"/>
  <c r="AE108" i="1"/>
  <c r="AE109" i="1"/>
  <c r="AE110" i="1"/>
  <c r="AE111" i="1"/>
  <c r="AE112" i="1"/>
  <c r="AE113" i="1"/>
  <c r="AE114" i="1"/>
  <c r="AE115" i="1"/>
  <c r="AE116" i="1"/>
  <c r="AE117" i="1"/>
  <c r="AE118" i="1"/>
  <c r="AE119" i="1"/>
  <c r="AE120" i="1"/>
  <c r="AE121" i="1"/>
  <c r="AE122" i="1"/>
  <c r="AE123" i="1"/>
  <c r="AE124" i="1"/>
  <c r="AE125" i="1"/>
  <c r="AE126" i="1"/>
  <c r="AE127" i="1"/>
  <c r="AE128" i="1"/>
  <c r="AE129" i="1"/>
  <c r="AE130" i="1"/>
  <c r="AE131" i="1"/>
  <c r="AE132" i="1"/>
  <c r="AE133" i="1"/>
  <c r="AE134" i="1"/>
  <c r="AE135" i="1"/>
  <c r="AE136" i="1"/>
  <c r="AE137" i="1"/>
  <c r="AE138" i="1"/>
  <c r="AE139" i="1"/>
  <c r="AE140" i="1"/>
  <c r="AE141" i="1"/>
  <c r="AE142" i="1"/>
  <c r="AE143" i="1"/>
  <c r="AE144" i="1"/>
  <c r="AE145" i="1"/>
  <c r="AE146" i="1"/>
  <c r="AE147" i="1"/>
  <c r="AE148" i="1"/>
  <c r="AE149" i="1"/>
  <c r="AE150" i="1"/>
  <c r="AE151" i="1"/>
  <c r="AE152" i="1"/>
  <c r="AE153" i="1"/>
  <c r="AE154" i="1"/>
  <c r="AE155" i="1"/>
  <c r="AE156" i="1"/>
  <c r="AE157" i="1"/>
  <c r="AE158" i="1"/>
  <c r="AE159" i="1"/>
  <c r="AE160" i="1"/>
  <c r="AE161" i="1"/>
  <c r="AE162" i="1"/>
  <c r="AE163" i="1"/>
  <c r="AE164" i="1"/>
  <c r="AE165" i="1"/>
  <c r="AE166" i="1"/>
  <c r="AE167" i="1"/>
  <c r="AE168" i="1"/>
  <c r="AE169" i="1"/>
  <c r="AE170" i="1"/>
  <c r="AE171" i="1"/>
  <c r="AE172" i="1"/>
  <c r="AE173" i="1"/>
  <c r="AE174" i="1"/>
  <c r="AE175" i="1"/>
  <c r="AE176" i="1"/>
  <c r="AE177" i="1"/>
  <c r="AE178" i="1"/>
  <c r="AE179" i="1"/>
  <c r="AE180" i="1"/>
  <c r="AE181" i="1"/>
  <c r="AE182" i="1"/>
  <c r="AE183" i="1"/>
  <c r="AE184" i="1"/>
  <c r="AE185" i="1"/>
  <c r="AE186" i="1"/>
  <c r="AE187" i="1"/>
  <c r="AE188" i="1"/>
  <c r="AE189" i="1"/>
  <c r="AE190" i="1"/>
  <c r="AE191" i="1"/>
  <c r="AE192" i="1"/>
  <c r="AE193" i="1"/>
  <c r="AE194" i="1"/>
  <c r="AE195" i="1"/>
  <c r="AE196" i="1"/>
  <c r="AE197" i="1"/>
  <c r="AE198" i="1"/>
  <c r="AE199" i="1"/>
  <c r="AE200" i="1"/>
  <c r="AE201" i="1"/>
  <c r="AE202" i="1"/>
  <c r="AE203" i="1"/>
  <c r="AE204" i="1"/>
  <c r="AE205" i="1"/>
  <c r="AE206" i="1"/>
  <c r="AE207" i="1"/>
  <c r="AE208" i="1"/>
  <c r="AE209" i="1"/>
  <c r="AE210" i="1"/>
  <c r="AE211" i="1"/>
  <c r="AE212" i="1"/>
  <c r="AE213" i="1"/>
  <c r="AE214" i="1"/>
  <c r="AE215" i="1"/>
  <c r="AE216" i="1"/>
  <c r="AE217" i="1"/>
  <c r="AE218" i="1"/>
  <c r="AE219" i="1"/>
  <c r="AE220" i="1"/>
  <c r="AE221" i="1"/>
  <c r="AE222" i="1"/>
  <c r="AE223" i="1"/>
  <c r="AE224" i="1"/>
  <c r="AE225" i="1"/>
  <c r="AE226" i="1"/>
  <c r="AE227" i="1"/>
  <c r="AE228" i="1"/>
  <c r="AE229" i="1"/>
  <c r="AE230" i="1"/>
  <c r="AE231" i="1"/>
  <c r="AE232" i="1"/>
  <c r="AE233" i="1"/>
  <c r="AE234" i="1"/>
  <c r="AE235" i="1"/>
  <c r="AE236" i="1"/>
  <c r="AE237" i="1"/>
  <c r="AE238" i="1"/>
  <c r="AE239" i="1"/>
  <c r="AE240" i="1"/>
  <c r="AE241" i="1"/>
  <c r="AE242" i="1"/>
  <c r="AE243" i="1"/>
  <c r="AE244" i="1"/>
  <c r="AE245" i="1"/>
  <c r="AE246" i="1"/>
  <c r="AE247" i="1"/>
  <c r="AE248" i="1"/>
  <c r="AE249" i="1"/>
  <c r="AE250" i="1"/>
  <c r="AE251" i="1"/>
  <c r="AE252" i="1"/>
  <c r="AE253" i="1"/>
  <c r="AE254" i="1"/>
  <c r="AE255" i="1"/>
  <c r="AE256" i="1"/>
  <c r="AE257" i="1"/>
  <c r="AE258" i="1"/>
  <c r="AE259" i="1"/>
  <c r="AE260" i="1"/>
  <c r="AE261" i="1"/>
  <c r="AE262" i="1"/>
  <c r="AE263" i="1"/>
  <c r="AE264" i="1"/>
  <c r="AE265" i="1"/>
  <c r="AE266" i="1"/>
  <c r="AE267" i="1"/>
  <c r="AE268" i="1"/>
  <c r="AE269" i="1"/>
  <c r="AE270" i="1"/>
  <c r="AE271" i="1"/>
  <c r="AE272" i="1"/>
  <c r="AE273" i="1"/>
  <c r="AE274" i="1"/>
  <c r="AE275" i="1"/>
  <c r="AE276" i="1"/>
  <c r="AE277" i="1"/>
  <c r="AE278" i="1"/>
  <c r="AE279" i="1"/>
  <c r="AE280" i="1"/>
  <c r="AE281" i="1"/>
  <c r="AE282" i="1"/>
  <c r="AE283" i="1"/>
  <c r="AE284" i="1"/>
  <c r="AE285" i="1"/>
  <c r="AE286" i="1"/>
  <c r="AE287" i="1"/>
  <c r="AE288" i="1"/>
  <c r="AE289" i="1"/>
  <c r="AE290" i="1"/>
  <c r="AE291" i="1"/>
  <c r="AE292" i="1"/>
  <c r="AE293" i="1"/>
  <c r="AE294" i="1"/>
  <c r="AE295" i="1"/>
  <c r="AE296" i="1"/>
  <c r="AE297" i="1"/>
  <c r="AE298" i="1"/>
  <c r="AE299" i="1"/>
  <c r="AE300" i="1"/>
  <c r="AE301" i="1"/>
  <c r="AE302" i="1"/>
  <c r="AE303" i="1"/>
  <c r="AE304" i="1"/>
  <c r="AE305" i="1"/>
  <c r="AE306" i="1"/>
  <c r="AE307" i="1"/>
  <c r="AE308" i="1"/>
  <c r="AE309" i="1"/>
  <c r="AE310" i="1"/>
  <c r="AE311" i="1"/>
  <c r="AE312" i="1"/>
  <c r="AE313" i="1"/>
  <c r="AE314" i="1"/>
  <c r="AE315" i="1"/>
  <c r="AE316" i="1"/>
  <c r="AE317" i="1"/>
  <c r="AE318" i="1"/>
  <c r="AE319" i="1"/>
  <c r="AE320" i="1"/>
  <c r="AE321" i="1"/>
  <c r="AE322" i="1"/>
  <c r="AE323" i="1"/>
  <c r="AE324" i="1"/>
  <c r="AE325" i="1"/>
  <c r="AE326" i="1"/>
  <c r="AE327" i="1"/>
  <c r="AE328" i="1"/>
  <c r="AE329" i="1"/>
  <c r="AE330" i="1"/>
  <c r="AE331" i="1"/>
  <c r="AE332" i="1"/>
  <c r="AE333" i="1"/>
  <c r="AE334" i="1"/>
  <c r="AE335" i="1"/>
  <c r="AE336" i="1"/>
  <c r="AE337" i="1"/>
  <c r="AE338" i="1"/>
  <c r="AE339" i="1"/>
  <c r="AE340" i="1"/>
  <c r="AE341" i="1"/>
  <c r="AE342" i="1"/>
  <c r="AE343" i="1"/>
  <c r="AE344" i="1"/>
  <c r="AE345" i="1"/>
  <c r="AE346" i="1"/>
  <c r="AE347" i="1"/>
  <c r="AE348" i="1"/>
  <c r="AE349" i="1"/>
  <c r="AE350" i="1"/>
  <c r="AE351" i="1"/>
  <c r="AE352" i="1"/>
  <c r="AE353" i="1"/>
  <c r="AE354" i="1"/>
  <c r="AE355" i="1"/>
  <c r="AE356" i="1"/>
  <c r="AE357" i="1"/>
  <c r="AE358" i="1"/>
  <c r="AE359" i="1"/>
  <c r="AE360" i="1"/>
  <c r="AE361" i="1"/>
  <c r="AE362" i="1"/>
  <c r="AE363" i="1"/>
  <c r="AE364" i="1"/>
  <c r="AE365" i="1"/>
  <c r="AE366" i="1"/>
  <c r="AE367" i="1"/>
  <c r="AE368" i="1"/>
  <c r="AE369" i="1"/>
  <c r="AE370" i="1"/>
  <c r="AE371" i="1"/>
  <c r="AE372" i="1"/>
  <c r="AE373" i="1"/>
  <c r="AE374" i="1"/>
  <c r="AE375" i="1"/>
  <c r="AE376" i="1"/>
  <c r="AE377" i="1"/>
  <c r="AE378" i="1"/>
  <c r="AE379" i="1"/>
  <c r="AE380" i="1"/>
  <c r="AE381" i="1"/>
  <c r="AE382" i="1"/>
  <c r="AE383" i="1"/>
  <c r="AE384" i="1"/>
  <c r="AE385" i="1"/>
  <c r="AE386" i="1"/>
  <c r="AE387" i="1"/>
  <c r="AE388" i="1"/>
  <c r="AE389" i="1"/>
  <c r="AE390" i="1"/>
  <c r="AE391" i="1"/>
  <c r="AE392" i="1"/>
  <c r="AE393" i="1"/>
  <c r="AE394" i="1"/>
  <c r="AE395" i="1"/>
  <c r="AE396" i="1"/>
  <c r="AE397" i="1"/>
  <c r="AE398" i="1"/>
  <c r="AE399" i="1"/>
  <c r="AE400" i="1"/>
  <c r="AE401" i="1"/>
  <c r="AE402" i="1"/>
  <c r="AE403" i="1"/>
  <c r="AE404" i="1"/>
  <c r="AE405" i="1"/>
  <c r="AE406" i="1"/>
  <c r="AE407" i="1"/>
  <c r="AE408" i="1"/>
  <c r="AE409" i="1"/>
  <c r="AE410" i="1"/>
  <c r="AE411" i="1"/>
  <c r="AE412" i="1"/>
  <c r="AE413" i="1"/>
  <c r="AE414" i="1"/>
  <c r="AE415" i="1"/>
  <c r="AE416" i="1"/>
  <c r="AE417" i="1"/>
  <c r="AE418" i="1"/>
  <c r="AE419" i="1"/>
  <c r="AE420" i="1"/>
  <c r="AE421" i="1"/>
  <c r="AE422" i="1"/>
  <c r="AE423" i="1"/>
  <c r="AE424" i="1"/>
  <c r="AE425" i="1"/>
  <c r="AE426" i="1"/>
  <c r="AE427" i="1"/>
  <c r="AE428" i="1"/>
  <c r="AE429" i="1"/>
  <c r="AE430" i="1"/>
  <c r="AE431" i="1"/>
  <c r="AE432" i="1"/>
  <c r="AE433" i="1"/>
  <c r="AE434" i="1"/>
  <c r="AE435" i="1"/>
  <c r="AE436" i="1"/>
  <c r="AE437" i="1"/>
  <c r="AE438" i="1"/>
  <c r="AE439" i="1"/>
  <c r="AE440" i="1"/>
  <c r="AE441" i="1"/>
  <c r="AE442" i="1"/>
  <c r="AE443" i="1"/>
  <c r="AE444" i="1"/>
  <c r="AE445" i="1"/>
  <c r="AE446" i="1"/>
  <c r="AE447" i="1"/>
  <c r="AE448" i="1"/>
  <c r="AE449" i="1"/>
  <c r="AE450" i="1"/>
  <c r="AE451" i="1"/>
  <c r="AE452" i="1"/>
  <c r="AE453" i="1"/>
  <c r="AE454" i="1"/>
  <c r="AE455" i="1"/>
  <c r="AE456" i="1"/>
  <c r="AE457" i="1"/>
  <c r="AE458" i="1"/>
  <c r="AE459" i="1"/>
  <c r="AE460" i="1"/>
  <c r="AE461" i="1"/>
  <c r="AE462" i="1"/>
  <c r="AE463" i="1"/>
  <c r="AE464" i="1"/>
  <c r="AE465" i="1"/>
  <c r="AE466" i="1"/>
  <c r="AE467" i="1"/>
  <c r="AE468" i="1"/>
  <c r="AE469" i="1"/>
  <c r="AE470" i="1"/>
  <c r="AE471" i="1"/>
  <c r="AE472" i="1"/>
  <c r="AE473" i="1"/>
  <c r="AE474" i="1"/>
  <c r="AE475" i="1"/>
  <c r="AE476" i="1"/>
  <c r="AE477" i="1"/>
  <c r="AE478" i="1"/>
  <c r="AE479" i="1"/>
  <c r="AE480" i="1"/>
  <c r="AE481" i="1"/>
  <c r="AE482" i="1"/>
  <c r="AE483" i="1"/>
  <c r="AE484" i="1"/>
  <c r="AE485" i="1"/>
  <c r="AE486" i="1"/>
  <c r="AE487" i="1"/>
  <c r="AE488" i="1"/>
  <c r="AE489" i="1"/>
  <c r="AE490" i="1"/>
  <c r="AE491" i="1"/>
  <c r="AE492" i="1"/>
  <c r="AE493" i="1"/>
  <c r="AE494" i="1"/>
  <c r="AE495" i="1"/>
  <c r="AE496" i="1"/>
  <c r="AE497" i="1"/>
  <c r="AE498" i="1"/>
  <c r="AE499" i="1"/>
  <c r="AE500" i="1"/>
  <c r="AE501" i="1"/>
  <c r="AE502" i="1"/>
  <c r="AE503" i="1"/>
  <c r="AE504" i="1"/>
  <c r="AE505" i="1"/>
  <c r="AE506" i="1"/>
  <c r="AE507" i="1"/>
  <c r="AE508" i="1"/>
  <c r="AE509" i="1"/>
  <c r="AE510" i="1"/>
  <c r="AE511" i="1"/>
  <c r="AE512" i="1"/>
  <c r="AE513" i="1"/>
  <c r="AE514" i="1"/>
  <c r="AE515" i="1"/>
  <c r="AE516" i="1"/>
  <c r="AE517" i="1"/>
  <c r="AE518" i="1"/>
  <c r="AE519" i="1"/>
  <c r="AE520" i="1"/>
  <c r="AE521" i="1"/>
  <c r="AE522" i="1"/>
  <c r="AE523" i="1"/>
  <c r="AE524" i="1"/>
  <c r="AE525" i="1"/>
  <c r="AE526" i="1"/>
  <c r="AE527" i="1"/>
  <c r="AE528" i="1"/>
  <c r="AE529" i="1"/>
  <c r="AE530" i="1"/>
  <c r="AE531" i="1"/>
  <c r="AE532" i="1"/>
  <c r="AE533" i="1"/>
  <c r="AE534" i="1"/>
  <c r="AE535" i="1"/>
  <c r="AE536" i="1"/>
  <c r="AE537" i="1"/>
  <c r="AE538" i="1"/>
  <c r="AE539" i="1"/>
  <c r="AE540" i="1"/>
  <c r="AE541" i="1"/>
  <c r="AE542" i="1"/>
  <c r="AE543" i="1"/>
  <c r="AE544" i="1"/>
  <c r="AE545" i="1"/>
  <c r="AE546" i="1"/>
  <c r="AE547" i="1"/>
  <c r="AE548" i="1"/>
  <c r="AE549" i="1"/>
  <c r="AE550" i="1"/>
  <c r="AE551" i="1"/>
  <c r="AE552" i="1"/>
  <c r="AE553" i="1"/>
  <c r="AE554" i="1"/>
  <c r="AE555" i="1"/>
  <c r="AE556" i="1"/>
  <c r="AE557" i="1"/>
  <c r="AE558" i="1"/>
  <c r="AE559" i="1"/>
  <c r="AE560" i="1"/>
  <c r="AE561" i="1"/>
  <c r="AE562" i="1"/>
  <c r="AE563" i="1"/>
  <c r="AE564" i="1"/>
  <c r="AE565" i="1"/>
  <c r="AE566" i="1"/>
  <c r="AE567" i="1"/>
  <c r="AE568" i="1"/>
  <c r="AE569" i="1"/>
  <c r="AE570" i="1"/>
  <c r="AE571" i="1"/>
  <c r="AE572" i="1"/>
  <c r="AE573" i="1"/>
  <c r="AE574" i="1"/>
  <c r="AE575" i="1"/>
  <c r="AE576" i="1"/>
  <c r="AE577" i="1"/>
  <c r="AE578" i="1"/>
  <c r="AE579" i="1"/>
  <c r="AE580" i="1"/>
  <c r="AE581" i="1"/>
  <c r="AE582" i="1"/>
  <c r="AE583" i="1"/>
  <c r="AE584" i="1"/>
  <c r="AE585" i="1"/>
  <c r="AE586" i="1"/>
  <c r="AE587" i="1"/>
  <c r="AE588" i="1"/>
  <c r="AE589" i="1"/>
  <c r="AE590" i="1"/>
  <c r="AE591" i="1"/>
  <c r="AE592" i="1"/>
  <c r="AE593" i="1"/>
  <c r="AE594" i="1"/>
  <c r="AE595" i="1"/>
  <c r="AE596" i="1"/>
  <c r="AE597" i="1"/>
  <c r="AE598" i="1"/>
  <c r="AE599" i="1"/>
  <c r="AE600" i="1"/>
  <c r="AE601" i="1"/>
  <c r="AE602" i="1"/>
  <c r="AE603" i="1"/>
  <c r="AE604" i="1"/>
  <c r="AE605" i="1"/>
  <c r="AE606" i="1"/>
  <c r="AE607" i="1"/>
  <c r="AE608" i="1"/>
  <c r="AE609" i="1"/>
  <c r="AE610" i="1"/>
  <c r="AE611" i="1"/>
  <c r="AE612" i="1"/>
  <c r="AE613" i="1"/>
  <c r="AE614" i="1"/>
  <c r="AE615" i="1"/>
  <c r="AE616" i="1"/>
  <c r="AE617" i="1"/>
  <c r="AE618" i="1"/>
  <c r="AE619" i="1"/>
  <c r="AE620" i="1"/>
  <c r="AE621" i="1"/>
  <c r="AE622" i="1"/>
  <c r="AE623" i="1"/>
  <c r="AE624" i="1"/>
  <c r="AE625" i="1"/>
  <c r="AE626" i="1"/>
  <c r="AE627" i="1"/>
  <c r="AE628" i="1"/>
  <c r="AE629" i="1"/>
  <c r="AE630" i="1"/>
  <c r="AE631" i="1"/>
  <c r="AE632" i="1"/>
  <c r="AE633" i="1"/>
  <c r="AE634" i="1"/>
  <c r="AE635" i="1"/>
  <c r="AE636" i="1"/>
  <c r="AE637" i="1"/>
  <c r="AE638" i="1"/>
  <c r="AE639" i="1"/>
  <c r="AE640" i="1"/>
  <c r="AE641" i="1"/>
  <c r="AE642" i="1"/>
  <c r="AE643" i="1"/>
  <c r="AE644" i="1"/>
  <c r="AE645" i="1"/>
  <c r="AE646" i="1"/>
  <c r="AE647" i="1"/>
  <c r="AE648" i="1"/>
  <c r="AE649" i="1"/>
  <c r="AE650" i="1"/>
  <c r="AE651" i="1"/>
  <c r="AE652" i="1"/>
  <c r="AE653" i="1"/>
  <c r="AE654" i="1"/>
  <c r="AE655" i="1"/>
  <c r="AE656" i="1"/>
  <c r="AE657" i="1"/>
  <c r="AE658" i="1"/>
  <c r="AE659" i="1"/>
  <c r="AE660" i="1"/>
  <c r="AE661" i="1"/>
  <c r="AE662" i="1"/>
  <c r="AE663" i="1"/>
  <c r="AE664" i="1"/>
  <c r="AE665" i="1"/>
  <c r="AE666" i="1"/>
  <c r="AE667" i="1"/>
  <c r="AE668" i="1"/>
  <c r="AE669" i="1"/>
  <c r="AE670" i="1"/>
  <c r="AE671" i="1"/>
  <c r="AE672" i="1"/>
  <c r="AE673" i="1"/>
  <c r="AE674" i="1"/>
  <c r="AE675" i="1"/>
  <c r="AE676" i="1"/>
  <c r="AE677" i="1"/>
  <c r="AE678" i="1"/>
  <c r="AE679" i="1"/>
  <c r="AE680" i="1"/>
  <c r="AE681" i="1"/>
  <c r="AE682" i="1"/>
  <c r="AE683" i="1"/>
  <c r="AE684" i="1"/>
  <c r="AE685" i="1"/>
  <c r="AE686" i="1"/>
  <c r="AE687" i="1"/>
  <c r="AE688" i="1"/>
  <c r="AE689" i="1"/>
  <c r="AE690" i="1"/>
  <c r="AE691" i="1"/>
  <c r="AE692" i="1"/>
  <c r="AE693" i="1"/>
  <c r="AE694" i="1"/>
  <c r="AE695" i="1"/>
  <c r="AE696" i="1"/>
  <c r="AE697" i="1"/>
  <c r="AE698" i="1"/>
  <c r="AE699" i="1"/>
  <c r="AE700" i="1"/>
  <c r="AE701" i="1"/>
  <c r="AE702" i="1"/>
  <c r="AE703" i="1"/>
  <c r="AE704" i="1"/>
  <c r="AE705" i="1"/>
  <c r="AE706" i="1"/>
  <c r="AE707" i="1"/>
  <c r="AE708" i="1"/>
  <c r="AE709" i="1"/>
  <c r="AE710" i="1"/>
  <c r="AE711" i="1"/>
  <c r="AE712" i="1"/>
  <c r="AE713" i="1"/>
  <c r="AE714" i="1"/>
  <c r="AE715" i="1"/>
  <c r="AE716" i="1"/>
  <c r="AE717" i="1"/>
  <c r="AE718" i="1"/>
  <c r="AE719" i="1"/>
  <c r="AE720" i="1"/>
  <c r="AE721" i="1"/>
  <c r="AE722" i="1"/>
  <c r="AE723" i="1"/>
  <c r="AE724" i="1"/>
  <c r="AE725" i="1"/>
  <c r="AE726" i="1"/>
  <c r="AE727" i="1"/>
  <c r="AE728" i="1"/>
  <c r="AE729" i="1"/>
  <c r="AE730" i="1"/>
  <c r="AE731" i="1"/>
  <c r="AE732" i="1"/>
  <c r="AE733" i="1"/>
  <c r="AE734" i="1"/>
  <c r="AE735" i="1"/>
  <c r="AE736" i="1"/>
  <c r="AE737" i="1"/>
  <c r="AE738" i="1"/>
  <c r="AE739" i="1"/>
  <c r="AE740" i="1"/>
  <c r="AE741" i="1"/>
  <c r="AE742" i="1"/>
  <c r="AE743" i="1"/>
  <c r="AE744" i="1"/>
  <c r="AE745" i="1"/>
  <c r="AE746" i="1"/>
  <c r="AE747" i="1"/>
  <c r="AE748" i="1"/>
  <c r="AE749" i="1"/>
  <c r="AE750" i="1"/>
  <c r="AE751" i="1"/>
  <c r="AE752" i="1"/>
  <c r="AE753" i="1"/>
  <c r="AE754" i="1"/>
  <c r="AE755" i="1"/>
  <c r="AE756" i="1"/>
  <c r="AE757" i="1"/>
  <c r="AE758" i="1"/>
  <c r="AE759" i="1"/>
  <c r="AE760" i="1"/>
  <c r="AE761" i="1"/>
  <c r="AE762" i="1"/>
  <c r="AE763" i="1"/>
  <c r="AE764" i="1"/>
  <c r="AE765" i="1"/>
  <c r="AE766" i="1"/>
  <c r="AE767" i="1"/>
  <c r="AE768" i="1"/>
  <c r="AE769" i="1"/>
  <c r="AE770" i="1"/>
  <c r="AE771" i="1"/>
  <c r="AE772" i="1"/>
  <c r="AE773" i="1"/>
  <c r="AE774" i="1"/>
  <c r="AE775" i="1"/>
  <c r="AE776" i="1"/>
  <c r="AE777" i="1"/>
  <c r="AE778" i="1"/>
  <c r="AE779" i="1"/>
  <c r="AE780" i="1"/>
  <c r="AE781" i="1"/>
  <c r="AE782" i="1"/>
  <c r="AE783" i="1"/>
  <c r="AE784" i="1"/>
  <c r="AE785" i="1"/>
  <c r="AE786" i="1"/>
  <c r="AE787" i="1"/>
  <c r="AE788" i="1"/>
  <c r="AE789" i="1"/>
  <c r="AE790" i="1"/>
  <c r="AE791" i="1"/>
  <c r="AE792" i="1"/>
  <c r="AE793" i="1"/>
  <c r="AE794" i="1"/>
  <c r="AE795" i="1"/>
  <c r="AE796" i="1"/>
  <c r="AE797" i="1"/>
  <c r="AE798" i="1"/>
  <c r="AE799" i="1"/>
  <c r="AE800" i="1"/>
  <c r="AE801" i="1"/>
  <c r="AE802" i="1"/>
  <c r="AE803" i="1"/>
  <c r="AE804" i="1"/>
  <c r="AE805" i="1"/>
  <c r="AE806" i="1"/>
  <c r="AE807" i="1"/>
  <c r="AE808" i="1"/>
  <c r="AE809" i="1"/>
  <c r="AE810" i="1"/>
  <c r="AE811" i="1"/>
  <c r="AE812" i="1"/>
  <c r="AE813" i="1"/>
  <c r="AE814" i="1"/>
  <c r="AE815" i="1"/>
  <c r="AE816" i="1"/>
  <c r="AE817" i="1"/>
  <c r="AE818" i="1"/>
  <c r="AE819" i="1"/>
  <c r="AE820" i="1"/>
  <c r="AE821" i="1"/>
  <c r="AE822" i="1"/>
  <c r="AE823" i="1"/>
  <c r="AE824" i="1"/>
  <c r="AE825" i="1"/>
  <c r="AE826" i="1"/>
  <c r="AE827" i="1"/>
  <c r="AE828" i="1"/>
  <c r="AE829" i="1"/>
  <c r="AE830" i="1"/>
  <c r="AE831" i="1"/>
  <c r="AE832" i="1"/>
  <c r="AE833" i="1"/>
  <c r="AE834" i="1"/>
  <c r="AE835" i="1"/>
  <c r="AE836" i="1"/>
  <c r="AE837" i="1"/>
  <c r="AE838" i="1"/>
  <c r="AE839" i="1"/>
  <c r="AE840" i="1"/>
  <c r="AE841" i="1"/>
  <c r="AE842" i="1"/>
  <c r="AE843" i="1"/>
  <c r="AE844" i="1"/>
  <c r="AE845" i="1"/>
  <c r="AE846" i="1"/>
  <c r="AE847" i="1"/>
  <c r="AE848" i="1"/>
  <c r="AE849" i="1"/>
  <c r="AE850" i="1"/>
  <c r="AE851" i="1"/>
  <c r="AE852" i="1"/>
  <c r="AE853" i="1"/>
  <c r="AE854" i="1"/>
  <c r="AE855" i="1"/>
  <c r="AE856" i="1"/>
  <c r="AE857" i="1"/>
  <c r="AE858" i="1"/>
  <c r="AE859" i="1"/>
  <c r="AE860" i="1"/>
  <c r="AE861" i="1"/>
  <c r="AE862" i="1"/>
  <c r="AE863" i="1"/>
  <c r="AE864" i="1"/>
  <c r="AE865" i="1"/>
  <c r="AE866" i="1"/>
  <c r="AE867" i="1"/>
  <c r="AE868" i="1"/>
  <c r="AE869" i="1"/>
  <c r="AE870" i="1"/>
  <c r="AE871" i="1"/>
  <c r="AE872" i="1"/>
  <c r="AE873" i="1"/>
  <c r="AE874" i="1"/>
  <c r="AE875" i="1"/>
  <c r="AE876" i="1"/>
  <c r="AE877" i="1"/>
  <c r="AE878" i="1"/>
  <c r="AE879" i="1"/>
  <c r="AE880" i="1"/>
  <c r="AE881" i="1"/>
  <c r="AE882" i="1"/>
  <c r="AE883" i="1"/>
  <c r="AE884" i="1"/>
  <c r="AE885" i="1"/>
  <c r="AE886" i="1"/>
  <c r="AE887" i="1"/>
  <c r="AE888" i="1"/>
  <c r="AE889" i="1"/>
  <c r="AE890" i="1"/>
  <c r="AE891" i="1"/>
  <c r="AE892" i="1"/>
  <c r="AE893" i="1"/>
  <c r="AE894" i="1"/>
  <c r="AE895" i="1"/>
  <c r="AE896" i="1"/>
  <c r="AE897" i="1"/>
  <c r="AE898" i="1"/>
  <c r="AE899" i="1"/>
  <c r="AE900" i="1"/>
  <c r="AE901" i="1"/>
  <c r="AE902" i="1"/>
  <c r="AE903" i="1"/>
  <c r="AE904" i="1"/>
  <c r="AE905" i="1"/>
  <c r="AE906" i="1"/>
  <c r="AE907" i="1"/>
  <c r="AE908" i="1"/>
  <c r="AE909" i="1"/>
  <c r="AE910" i="1"/>
  <c r="AE911" i="1"/>
  <c r="AE912" i="1"/>
  <c r="AE913" i="1"/>
  <c r="AE914" i="1"/>
  <c r="AE915" i="1"/>
  <c r="AE916" i="1"/>
  <c r="AE917" i="1"/>
  <c r="AE918" i="1"/>
  <c r="AE919" i="1"/>
  <c r="AE920" i="1"/>
  <c r="AE921" i="1"/>
  <c r="AE922" i="1"/>
  <c r="AE923" i="1"/>
  <c r="AE924" i="1"/>
  <c r="AE925" i="1"/>
  <c r="AE926" i="1"/>
  <c r="AE927" i="1"/>
  <c r="AE928" i="1"/>
  <c r="AE929" i="1"/>
  <c r="AE930" i="1"/>
  <c r="AE931" i="1"/>
  <c r="AE932" i="1"/>
  <c r="AE933" i="1"/>
  <c r="AE934" i="1"/>
  <c r="AE935" i="1"/>
  <c r="AE936" i="1"/>
  <c r="AE937" i="1"/>
  <c r="AE938" i="1"/>
  <c r="AE939" i="1"/>
  <c r="AE940" i="1"/>
  <c r="AE941" i="1"/>
  <c r="AE942" i="1"/>
  <c r="AE943" i="1"/>
  <c r="AE944" i="1"/>
  <c r="AE945" i="1"/>
  <c r="AE946" i="1"/>
  <c r="AE947" i="1"/>
  <c r="AE948" i="1"/>
  <c r="AE949" i="1"/>
  <c r="AE950" i="1"/>
  <c r="AE951" i="1"/>
  <c r="AE952" i="1"/>
  <c r="AE953" i="1"/>
  <c r="AE954" i="1"/>
  <c r="AE955" i="1"/>
  <c r="AE956" i="1"/>
  <c r="AE957" i="1"/>
  <c r="AE958" i="1"/>
  <c r="AE959" i="1"/>
  <c r="AE960" i="1"/>
  <c r="AE961" i="1"/>
  <c r="AE962" i="1"/>
  <c r="AE963" i="1"/>
  <c r="AE964" i="1"/>
  <c r="AE965" i="1"/>
  <c r="AE966" i="1"/>
  <c r="AE967" i="1"/>
  <c r="AE968" i="1"/>
  <c r="AE969" i="1"/>
  <c r="AE970" i="1"/>
  <c r="AE971" i="1"/>
  <c r="AE972" i="1"/>
  <c r="AE973" i="1"/>
  <c r="AE974" i="1"/>
  <c r="AE975" i="1"/>
  <c r="AE976" i="1"/>
  <c r="AE977" i="1"/>
  <c r="AE978" i="1"/>
  <c r="AE979" i="1"/>
  <c r="AE980" i="1"/>
  <c r="AE981" i="1"/>
  <c r="AE982" i="1"/>
  <c r="AE983" i="1"/>
  <c r="AE984" i="1"/>
  <c r="AE985" i="1"/>
  <c r="AE986" i="1"/>
  <c r="AE987" i="1"/>
  <c r="AE988" i="1"/>
  <c r="AE989" i="1"/>
  <c r="AE990" i="1"/>
  <c r="AE991" i="1"/>
  <c r="AE992" i="1"/>
  <c r="AE993" i="1"/>
  <c r="AE994" i="1"/>
  <c r="AE995" i="1"/>
  <c r="AE996" i="1"/>
  <c r="AE997" i="1"/>
  <c r="AE998" i="1"/>
  <c r="AE999" i="1"/>
  <c r="AE1000" i="1"/>
  <c r="AE1001" i="1"/>
  <c r="AE1002" i="1"/>
  <c r="AE1003" i="1"/>
  <c r="AE1004" i="1"/>
  <c r="AE1005" i="1"/>
  <c r="AE6" i="1"/>
  <c r="AC7" i="11"/>
  <c r="AC8" i="11"/>
  <c r="AC9" i="11"/>
  <c r="AC10" i="11"/>
  <c r="AC11" i="11"/>
  <c r="AC12" i="11"/>
  <c r="AC13" i="11"/>
  <c r="AC14" i="11"/>
  <c r="AC15" i="11"/>
  <c r="AC16" i="11"/>
  <c r="AC17" i="11"/>
  <c r="AC18" i="11"/>
  <c r="AC19" i="11"/>
  <c r="AC20" i="11"/>
  <c r="AC21" i="11"/>
  <c r="AC22" i="11"/>
  <c r="AC23" i="11"/>
  <c r="AC24" i="11"/>
  <c r="AC25" i="11"/>
  <c r="AC26" i="11"/>
  <c r="AC27" i="11"/>
  <c r="AC28" i="11"/>
  <c r="AC29" i="11"/>
  <c r="AC30" i="11"/>
  <c r="AC31" i="11"/>
  <c r="AC32" i="11"/>
  <c r="AC33" i="11"/>
  <c r="AC34" i="11"/>
  <c r="AC35" i="11"/>
  <c r="AC36" i="11"/>
  <c r="AC37" i="11"/>
  <c r="AC38" i="11"/>
  <c r="AC39" i="11"/>
  <c r="AC40" i="11"/>
  <c r="AC41" i="11"/>
  <c r="AC42" i="11"/>
  <c r="AC43" i="11"/>
  <c r="AC44" i="11"/>
  <c r="AC45" i="11"/>
  <c r="AC46" i="11"/>
  <c r="AC47" i="11"/>
  <c r="AC48" i="11"/>
  <c r="AC49" i="11"/>
  <c r="AC50" i="11"/>
  <c r="AC51" i="11"/>
  <c r="AC52" i="11"/>
  <c r="AC53" i="11"/>
  <c r="AC54" i="11"/>
  <c r="AC55" i="11"/>
  <c r="AC56" i="11"/>
  <c r="AC57" i="11"/>
  <c r="AC58" i="11"/>
  <c r="AC59" i="11"/>
  <c r="AC60" i="11"/>
  <c r="AC61" i="11"/>
  <c r="AC62" i="11"/>
  <c r="AC63" i="11"/>
  <c r="AC64" i="11"/>
  <c r="AC65" i="11"/>
  <c r="AC66" i="11"/>
  <c r="AC67" i="11"/>
  <c r="AC68" i="11"/>
  <c r="AC69" i="11"/>
  <c r="AC70" i="11"/>
  <c r="AC71" i="11"/>
  <c r="AC72" i="11"/>
  <c r="AC73" i="11"/>
  <c r="AC74" i="11"/>
  <c r="AC75" i="11"/>
  <c r="AC76" i="11"/>
  <c r="AC77" i="11"/>
  <c r="AC78" i="11"/>
  <c r="AC79" i="11"/>
  <c r="AC80" i="11"/>
  <c r="AC81" i="11"/>
  <c r="AC82" i="11"/>
  <c r="AC83" i="11"/>
  <c r="AC84" i="11"/>
  <c r="AC85" i="11"/>
  <c r="AC86" i="11"/>
  <c r="AC87" i="11"/>
  <c r="AC88" i="11"/>
  <c r="AC89" i="11"/>
  <c r="AC90" i="11"/>
  <c r="AC91" i="11"/>
  <c r="AC92" i="11"/>
  <c r="AC93" i="11"/>
  <c r="AC94" i="11"/>
  <c r="AC95" i="11"/>
  <c r="AC96" i="11"/>
  <c r="AC97" i="11"/>
  <c r="AC98" i="11"/>
  <c r="AC99" i="11"/>
  <c r="AC100" i="11"/>
  <c r="AC101" i="11"/>
  <c r="AC102" i="11"/>
  <c r="AC103" i="11"/>
  <c r="AC104" i="11"/>
  <c r="AC105" i="11"/>
  <c r="AC106" i="11"/>
  <c r="AC107" i="11"/>
  <c r="AC108" i="11"/>
  <c r="AC109" i="11"/>
  <c r="AC110" i="11"/>
  <c r="AC111" i="11"/>
  <c r="AC112" i="11"/>
  <c r="AC113" i="11"/>
  <c r="AC114" i="11"/>
  <c r="AC115" i="11"/>
  <c r="AC116" i="11"/>
  <c r="AC117" i="11"/>
  <c r="AC118" i="11"/>
  <c r="AC119" i="11"/>
  <c r="AC120" i="11"/>
  <c r="AC121" i="11"/>
  <c r="AC122" i="11"/>
  <c r="AC123" i="11"/>
  <c r="AC124" i="11"/>
  <c r="AC125" i="11"/>
  <c r="AC126" i="11"/>
  <c r="AC127" i="11"/>
  <c r="AC128" i="11"/>
  <c r="AC129" i="11"/>
  <c r="AC130" i="11"/>
  <c r="AC131" i="11"/>
  <c r="AC132" i="11"/>
  <c r="AC133" i="11"/>
  <c r="AC134" i="11"/>
  <c r="AC135" i="11"/>
  <c r="AC136" i="11"/>
  <c r="AC137" i="11"/>
  <c r="AC138" i="11"/>
  <c r="AC139" i="11"/>
  <c r="AC140" i="11"/>
  <c r="AC141" i="11"/>
  <c r="AC142" i="11"/>
  <c r="AC143" i="11"/>
  <c r="AC144" i="11"/>
  <c r="AC145" i="11"/>
  <c r="AC146" i="11"/>
  <c r="AC147" i="11"/>
  <c r="AC148" i="11"/>
  <c r="AC149" i="11"/>
  <c r="AC150" i="11"/>
  <c r="AC151" i="11"/>
  <c r="AC152" i="11"/>
  <c r="AC153" i="11"/>
  <c r="AC154" i="11"/>
  <c r="AC155" i="11"/>
  <c r="AC156" i="11"/>
  <c r="AC157" i="11"/>
  <c r="AC158" i="11"/>
  <c r="AC159" i="11"/>
  <c r="AC160" i="11"/>
  <c r="AC161" i="11"/>
  <c r="AC162" i="11"/>
  <c r="AC163" i="11"/>
  <c r="AC164" i="11"/>
  <c r="AC165" i="11"/>
  <c r="AC166" i="11"/>
  <c r="AC167" i="11"/>
  <c r="AC168" i="11"/>
  <c r="AC169" i="11"/>
  <c r="AC170" i="11"/>
  <c r="AC171" i="11"/>
  <c r="AC172" i="11"/>
  <c r="AC173" i="11"/>
  <c r="AC174" i="11"/>
  <c r="AC175" i="11"/>
  <c r="AC176" i="11"/>
  <c r="AC177" i="11"/>
  <c r="AC178" i="11"/>
  <c r="AC179" i="11"/>
  <c r="AC180" i="11"/>
  <c r="AC181" i="11"/>
  <c r="AC182" i="11"/>
  <c r="AC183" i="11"/>
  <c r="AC184" i="11"/>
  <c r="AC185" i="11"/>
  <c r="AC186" i="11"/>
  <c r="AC187" i="11"/>
  <c r="AC188" i="11"/>
  <c r="AC189" i="11"/>
  <c r="AC190" i="11"/>
  <c r="AC191" i="11"/>
  <c r="AC192" i="11"/>
  <c r="AC193" i="11"/>
  <c r="AC194" i="11"/>
  <c r="AC195" i="11"/>
  <c r="AC196" i="11"/>
  <c r="AC197" i="11"/>
  <c r="AC198" i="11"/>
  <c r="AC199" i="11"/>
  <c r="AC200" i="11"/>
  <c r="AC201" i="11"/>
  <c r="AC202" i="11"/>
  <c r="AC203" i="11"/>
  <c r="AC204" i="11"/>
  <c r="AC205" i="11"/>
  <c r="AC206" i="11"/>
  <c r="AC207" i="11"/>
  <c r="AC208" i="11"/>
  <c r="AC209" i="11"/>
  <c r="AC210" i="11"/>
  <c r="AC211" i="11"/>
  <c r="AC212" i="11"/>
  <c r="AC213" i="11"/>
  <c r="AC214" i="11"/>
  <c r="AC215" i="11"/>
  <c r="AC216" i="11"/>
  <c r="AC217" i="11"/>
  <c r="AC218" i="11"/>
  <c r="AC219" i="11"/>
  <c r="AC220" i="11"/>
  <c r="AC221" i="11"/>
  <c r="AC222" i="11"/>
  <c r="AC223" i="11"/>
  <c r="AC224" i="11"/>
  <c r="AC225" i="11"/>
  <c r="AC226" i="11"/>
  <c r="AC227" i="11"/>
  <c r="AC228" i="11"/>
  <c r="AC229" i="11"/>
  <c r="AC230" i="11"/>
  <c r="AC231" i="11"/>
  <c r="AC232" i="11"/>
  <c r="AC233" i="11"/>
  <c r="AC234" i="11"/>
  <c r="AC235" i="11"/>
  <c r="AC236" i="11"/>
  <c r="AC237" i="11"/>
  <c r="AC238" i="11"/>
  <c r="AC239" i="11"/>
  <c r="AC240" i="11"/>
  <c r="AC241" i="11"/>
  <c r="AC242" i="11"/>
  <c r="AC243" i="11"/>
  <c r="AC244" i="11"/>
  <c r="AC245" i="11"/>
  <c r="AC246" i="11"/>
  <c r="AC247" i="11"/>
  <c r="AC248" i="11"/>
  <c r="AC249" i="11"/>
  <c r="AC250" i="11"/>
  <c r="AC251" i="11"/>
  <c r="AC252" i="11"/>
  <c r="AC253" i="11"/>
  <c r="AC254" i="11"/>
  <c r="AC255" i="11"/>
  <c r="AC256" i="11"/>
  <c r="AC257" i="11"/>
  <c r="AC258" i="11"/>
  <c r="AC259" i="11"/>
  <c r="AC260" i="11"/>
  <c r="AC261" i="11"/>
  <c r="AC262" i="11"/>
  <c r="AC263" i="11"/>
  <c r="AC264" i="11"/>
  <c r="AC265" i="11"/>
  <c r="AC266" i="11"/>
  <c r="AC267" i="11"/>
  <c r="AC268" i="11"/>
  <c r="AC269" i="11"/>
  <c r="AC270" i="11"/>
  <c r="AC271" i="11"/>
  <c r="AC272" i="11"/>
  <c r="AC273" i="11"/>
  <c r="AC274" i="11"/>
  <c r="AC275" i="11"/>
  <c r="AC276" i="11"/>
  <c r="AC277" i="11"/>
  <c r="AC278" i="11"/>
  <c r="AC279" i="11"/>
  <c r="AC280" i="11"/>
  <c r="AC281" i="11"/>
  <c r="AC282" i="11"/>
  <c r="AC283" i="11"/>
  <c r="AC284" i="11"/>
  <c r="AC285" i="11"/>
  <c r="AC286" i="11"/>
  <c r="AC287" i="11"/>
  <c r="AC288" i="11"/>
  <c r="AC289" i="11"/>
  <c r="AC290" i="11"/>
  <c r="AC291" i="11"/>
  <c r="AC292" i="11"/>
  <c r="AC293" i="11"/>
  <c r="AC294" i="11"/>
  <c r="AC295" i="11"/>
  <c r="AC296" i="11"/>
  <c r="AC297" i="11"/>
  <c r="AC298" i="11"/>
  <c r="AC299" i="11"/>
  <c r="AC300" i="11"/>
  <c r="AC301" i="11"/>
  <c r="AC302" i="11"/>
  <c r="AC303" i="11"/>
  <c r="AC304" i="11"/>
  <c r="AC305" i="11"/>
  <c r="AC306" i="11"/>
  <c r="AC307" i="11"/>
  <c r="AC308" i="11"/>
  <c r="AC309" i="11"/>
  <c r="AC310" i="11"/>
  <c r="AC311" i="11"/>
  <c r="AC312" i="11"/>
  <c r="AC313" i="11"/>
  <c r="AC314" i="11"/>
  <c r="AC315" i="11"/>
  <c r="AC316" i="11"/>
  <c r="AC317" i="11"/>
  <c r="AC318" i="11"/>
  <c r="AC319" i="11"/>
  <c r="AC320" i="11"/>
  <c r="AC321" i="11"/>
  <c r="AC322" i="11"/>
  <c r="AC323" i="11"/>
  <c r="AC324" i="11"/>
  <c r="AC325" i="11"/>
  <c r="AC326" i="11"/>
  <c r="AC327" i="11"/>
  <c r="AC328" i="11"/>
  <c r="AC329" i="11"/>
  <c r="AC330" i="11"/>
  <c r="AC331" i="11"/>
  <c r="AC332" i="11"/>
  <c r="AC333" i="11"/>
  <c r="AC334" i="11"/>
  <c r="AC335" i="11"/>
  <c r="AC336" i="11"/>
  <c r="AC337" i="11"/>
  <c r="AC338" i="11"/>
  <c r="AC339" i="11"/>
  <c r="AC340" i="11"/>
  <c r="AC341" i="11"/>
  <c r="AC342" i="11"/>
  <c r="AC343" i="11"/>
  <c r="AC344" i="11"/>
  <c r="AC345" i="11"/>
  <c r="AC346" i="11"/>
  <c r="AC347" i="11"/>
  <c r="AC348" i="11"/>
  <c r="AC349" i="11"/>
  <c r="AC350" i="11"/>
  <c r="AC351" i="11"/>
  <c r="AC352" i="11"/>
  <c r="AC353" i="11"/>
  <c r="AC354" i="11"/>
  <c r="AC355" i="11"/>
  <c r="AC356" i="11"/>
  <c r="AC357" i="11"/>
  <c r="AC358" i="11"/>
  <c r="AC359" i="11"/>
  <c r="AC360" i="11"/>
  <c r="AC361" i="11"/>
  <c r="AC362" i="11"/>
  <c r="AC363" i="11"/>
  <c r="AC364" i="11"/>
  <c r="AC365" i="11"/>
  <c r="AC366" i="11"/>
  <c r="AC367" i="11"/>
  <c r="AC368" i="11"/>
  <c r="AC369" i="11"/>
  <c r="AC370" i="11"/>
  <c r="AC371" i="11"/>
  <c r="AC372" i="11"/>
  <c r="AC373" i="11"/>
  <c r="AC374" i="11"/>
  <c r="AC375" i="11"/>
  <c r="AC376" i="11"/>
  <c r="AC377" i="11"/>
  <c r="AC378" i="11"/>
  <c r="AC379" i="11"/>
  <c r="AC380" i="11"/>
  <c r="AC381" i="11"/>
  <c r="AC382" i="11"/>
  <c r="AC383" i="11"/>
  <c r="AC384" i="11"/>
  <c r="AC385" i="11"/>
  <c r="AC386" i="11"/>
  <c r="AC387" i="11"/>
  <c r="AC388" i="11"/>
  <c r="AC389" i="11"/>
  <c r="AC390" i="11"/>
  <c r="AC391" i="11"/>
  <c r="AC392" i="11"/>
  <c r="AC393" i="11"/>
  <c r="AC394" i="11"/>
  <c r="AC395" i="11"/>
  <c r="AC396" i="11"/>
  <c r="AC397" i="11"/>
  <c r="AC398" i="11"/>
  <c r="AC399" i="11"/>
  <c r="AC400" i="11"/>
  <c r="AC401" i="11"/>
  <c r="AC402" i="11"/>
  <c r="AC403" i="11"/>
  <c r="AC404" i="11"/>
  <c r="AC405" i="11"/>
  <c r="AC406" i="11"/>
  <c r="AC407" i="11"/>
  <c r="AC408" i="11"/>
  <c r="AC409" i="11"/>
  <c r="AC410" i="11"/>
  <c r="AC411" i="11"/>
  <c r="AC412" i="11"/>
  <c r="AC413" i="11"/>
  <c r="AC414" i="11"/>
  <c r="AC415" i="11"/>
  <c r="AC416" i="11"/>
  <c r="AC417" i="11"/>
  <c r="AC418" i="11"/>
  <c r="AC419" i="11"/>
  <c r="AC420" i="11"/>
  <c r="AC421" i="11"/>
  <c r="AC422" i="11"/>
  <c r="AC423" i="11"/>
  <c r="AC424" i="11"/>
  <c r="AC425" i="11"/>
  <c r="AC426" i="11"/>
  <c r="AC427" i="11"/>
  <c r="AC428" i="11"/>
  <c r="AC429" i="11"/>
  <c r="AC430" i="11"/>
  <c r="AC431" i="11"/>
  <c r="AC432" i="11"/>
  <c r="AC433" i="11"/>
  <c r="AC434" i="11"/>
  <c r="AC435" i="11"/>
  <c r="AC436" i="11"/>
  <c r="AC437" i="11"/>
  <c r="AC438" i="11"/>
  <c r="AC439" i="11"/>
  <c r="AC440" i="11"/>
  <c r="AC441" i="11"/>
  <c r="AC442" i="11"/>
  <c r="AC443" i="11"/>
  <c r="AC444" i="11"/>
  <c r="AC445" i="11"/>
  <c r="AC446" i="11"/>
  <c r="AC447" i="11"/>
  <c r="AC448" i="11"/>
  <c r="AC449" i="11"/>
  <c r="AC450" i="11"/>
  <c r="AC451" i="11"/>
  <c r="AC452" i="11"/>
  <c r="AC453" i="11"/>
  <c r="AC454" i="11"/>
  <c r="AC455" i="11"/>
  <c r="AC456" i="11"/>
  <c r="AC457" i="11"/>
  <c r="AC458" i="11"/>
  <c r="AC459" i="11"/>
  <c r="AC460" i="11"/>
  <c r="AC461" i="11"/>
  <c r="AC462" i="11"/>
  <c r="AC463" i="11"/>
  <c r="AC464" i="11"/>
  <c r="AC465" i="11"/>
  <c r="AC466" i="11"/>
  <c r="AC467" i="11"/>
  <c r="AC468" i="11"/>
  <c r="AC469" i="11"/>
  <c r="AC470" i="11"/>
  <c r="AC471" i="11"/>
  <c r="AC472" i="11"/>
  <c r="AC473" i="11"/>
  <c r="AC474" i="11"/>
  <c r="AC475" i="11"/>
  <c r="AC476" i="11"/>
  <c r="AC477" i="11"/>
  <c r="AC478" i="11"/>
  <c r="AC479" i="11"/>
  <c r="AC480" i="11"/>
  <c r="AC481" i="11"/>
  <c r="AC482" i="11"/>
  <c r="AC483" i="11"/>
  <c r="AC484" i="11"/>
  <c r="AC485" i="11"/>
  <c r="AC486" i="11"/>
  <c r="AC487" i="11"/>
  <c r="AC488" i="11"/>
  <c r="AC489" i="11"/>
  <c r="AC490" i="11"/>
  <c r="AC491" i="11"/>
  <c r="AC492" i="11"/>
  <c r="AC493" i="11"/>
  <c r="AC494" i="11"/>
  <c r="AC495" i="11"/>
  <c r="AC496" i="11"/>
  <c r="AC497" i="11"/>
  <c r="AC498" i="11"/>
  <c r="AC499" i="11"/>
  <c r="AC500" i="11"/>
  <c r="AC501" i="11"/>
  <c r="AC502" i="11"/>
  <c r="AC503" i="11"/>
  <c r="AC504" i="11"/>
  <c r="AC505" i="11"/>
  <c r="AC506" i="11"/>
  <c r="AC507" i="11"/>
  <c r="AC508" i="11"/>
  <c r="AC509" i="11"/>
  <c r="AC510" i="11"/>
  <c r="AC511" i="11"/>
  <c r="AC512" i="11"/>
  <c r="AC513" i="11"/>
  <c r="AC514" i="11"/>
  <c r="AC515" i="11"/>
  <c r="AC516" i="11"/>
  <c r="AC517" i="11"/>
  <c r="AC518" i="11"/>
  <c r="AC519" i="11"/>
  <c r="AC520" i="11"/>
  <c r="AC521" i="11"/>
  <c r="AC522" i="11"/>
  <c r="AC523" i="11"/>
  <c r="AC524" i="11"/>
  <c r="AC525" i="11"/>
  <c r="AC526" i="11"/>
  <c r="AC527" i="11"/>
  <c r="AC528" i="11"/>
  <c r="AC529" i="11"/>
  <c r="AC530" i="11"/>
  <c r="AC531" i="11"/>
  <c r="AC532" i="11"/>
  <c r="AC533" i="11"/>
  <c r="AC534" i="11"/>
  <c r="AC535" i="11"/>
  <c r="AC536" i="11"/>
  <c r="AC537" i="11"/>
  <c r="AC538" i="11"/>
  <c r="AC539" i="11"/>
  <c r="AC540" i="11"/>
  <c r="AC541" i="11"/>
  <c r="AC542" i="11"/>
  <c r="AC543" i="11"/>
  <c r="AC544" i="11"/>
  <c r="AC545" i="11"/>
  <c r="AC546" i="11"/>
  <c r="AC547" i="11"/>
  <c r="AC548" i="11"/>
  <c r="AC549" i="11"/>
  <c r="AC550" i="11"/>
  <c r="AC551" i="11"/>
  <c r="AC552" i="11"/>
  <c r="AC553" i="11"/>
  <c r="AC554" i="11"/>
  <c r="AC555" i="11"/>
  <c r="AC556" i="11"/>
  <c r="AC557" i="11"/>
  <c r="AC558" i="11"/>
  <c r="AC559" i="11"/>
  <c r="AC560" i="11"/>
  <c r="AC561" i="11"/>
  <c r="AC562" i="11"/>
  <c r="AC563" i="11"/>
  <c r="AC564" i="11"/>
  <c r="AC565" i="11"/>
  <c r="AC566" i="11"/>
  <c r="AC567" i="11"/>
  <c r="AC568" i="11"/>
  <c r="AC569" i="11"/>
  <c r="AC570" i="11"/>
  <c r="AC571" i="11"/>
  <c r="AC572" i="11"/>
  <c r="AC573" i="11"/>
  <c r="AC574" i="11"/>
  <c r="AC575" i="11"/>
  <c r="AC576" i="11"/>
  <c r="AC577" i="11"/>
  <c r="AC578" i="11"/>
  <c r="AC579" i="11"/>
  <c r="AC580" i="11"/>
  <c r="AC581" i="11"/>
  <c r="AC582" i="11"/>
  <c r="AC583" i="11"/>
  <c r="AC584" i="11"/>
  <c r="AC585" i="11"/>
  <c r="AC586" i="11"/>
  <c r="AC587" i="11"/>
  <c r="AC588" i="11"/>
  <c r="AC589" i="11"/>
  <c r="AC590" i="11"/>
  <c r="AC591" i="11"/>
  <c r="AC592" i="11"/>
  <c r="AC593" i="11"/>
  <c r="AC594" i="11"/>
  <c r="AC595" i="11"/>
  <c r="AC596" i="11"/>
  <c r="AC597" i="11"/>
  <c r="AC598" i="11"/>
  <c r="AC599" i="11"/>
  <c r="AC600" i="11"/>
  <c r="AC601" i="11"/>
  <c r="AC602" i="11"/>
  <c r="AC603" i="11"/>
  <c r="AC604" i="11"/>
  <c r="AC605" i="11"/>
  <c r="AC606" i="11"/>
  <c r="AC607" i="11"/>
  <c r="AC608" i="11"/>
  <c r="AC609" i="11"/>
  <c r="AC610" i="11"/>
  <c r="AC611" i="11"/>
  <c r="AC612" i="11"/>
  <c r="AC613" i="11"/>
  <c r="AC614" i="11"/>
  <c r="AC615" i="11"/>
  <c r="AC616" i="11"/>
  <c r="AC617" i="11"/>
  <c r="AC618" i="11"/>
  <c r="AC619" i="11"/>
  <c r="AC620" i="11"/>
  <c r="AC621" i="11"/>
  <c r="AC622" i="11"/>
  <c r="AC623" i="11"/>
  <c r="AC624" i="11"/>
  <c r="AC625" i="11"/>
  <c r="AC626" i="11"/>
  <c r="AC627" i="11"/>
  <c r="AC628" i="11"/>
  <c r="AC629" i="11"/>
  <c r="AC630" i="11"/>
  <c r="AC631" i="11"/>
  <c r="AC632" i="11"/>
  <c r="AC633" i="11"/>
  <c r="AC634" i="11"/>
  <c r="AC635" i="11"/>
  <c r="AC636" i="11"/>
  <c r="AC637" i="11"/>
  <c r="AC638" i="11"/>
  <c r="AC639" i="11"/>
  <c r="AC640" i="11"/>
  <c r="AC641" i="11"/>
  <c r="AC642" i="11"/>
  <c r="AC643" i="11"/>
  <c r="AC644" i="11"/>
  <c r="AC645" i="11"/>
  <c r="AC646" i="11"/>
  <c r="AC647" i="11"/>
  <c r="AC648" i="11"/>
  <c r="AC649" i="11"/>
  <c r="AC650" i="11"/>
  <c r="AC651" i="11"/>
  <c r="AC652" i="11"/>
  <c r="AC653" i="11"/>
  <c r="AC654" i="11"/>
  <c r="AC655" i="11"/>
  <c r="AC656" i="11"/>
  <c r="AC657" i="11"/>
  <c r="AC658" i="11"/>
  <c r="AC659" i="11"/>
  <c r="AC660" i="11"/>
  <c r="AC661" i="11"/>
  <c r="AC662" i="11"/>
  <c r="AC663" i="11"/>
  <c r="AC664" i="11"/>
  <c r="AC665" i="11"/>
  <c r="AC666" i="11"/>
  <c r="AC667" i="11"/>
  <c r="AC668" i="11"/>
  <c r="AC669" i="11"/>
  <c r="AC670" i="11"/>
  <c r="AC671" i="11"/>
  <c r="AC672" i="11"/>
  <c r="AC673" i="11"/>
  <c r="AC674" i="11"/>
  <c r="AC675" i="11"/>
  <c r="AC676" i="11"/>
  <c r="AC677" i="11"/>
  <c r="AC678" i="11"/>
  <c r="AC679" i="11"/>
  <c r="AC680" i="11"/>
  <c r="AC681" i="11"/>
  <c r="AC682" i="11"/>
  <c r="AC683" i="11"/>
  <c r="AC684" i="11"/>
  <c r="AC685" i="11"/>
  <c r="AC686" i="11"/>
  <c r="AC687" i="11"/>
  <c r="AC688" i="11"/>
  <c r="AC689" i="11"/>
  <c r="AC690" i="11"/>
  <c r="AC691" i="11"/>
  <c r="AC692" i="11"/>
  <c r="AC693" i="11"/>
  <c r="AC694" i="11"/>
  <c r="AC695" i="11"/>
  <c r="AC696" i="11"/>
  <c r="AC697" i="11"/>
  <c r="AC698" i="11"/>
  <c r="AC699" i="11"/>
  <c r="AC700" i="11"/>
  <c r="AC701" i="11"/>
  <c r="AC702" i="11"/>
  <c r="AC703" i="11"/>
  <c r="AC704" i="11"/>
  <c r="AC705" i="11"/>
  <c r="AC706" i="11"/>
  <c r="AC707" i="11"/>
  <c r="AC708" i="11"/>
  <c r="AC709" i="11"/>
  <c r="AC710" i="11"/>
  <c r="AC711" i="11"/>
  <c r="AC712" i="11"/>
  <c r="AC713" i="11"/>
  <c r="AC714" i="11"/>
  <c r="AC715" i="11"/>
  <c r="AC716" i="11"/>
  <c r="AC717" i="11"/>
  <c r="AC718" i="11"/>
  <c r="AC719" i="11"/>
  <c r="AC720" i="11"/>
  <c r="AC721" i="11"/>
  <c r="AC722" i="11"/>
  <c r="AC723" i="11"/>
  <c r="AC724" i="11"/>
  <c r="AC725" i="11"/>
  <c r="AC726" i="11"/>
  <c r="AC727" i="11"/>
  <c r="AC728" i="11"/>
  <c r="AC729" i="11"/>
  <c r="AC730" i="11"/>
  <c r="AC731" i="11"/>
  <c r="AC732" i="11"/>
  <c r="AC733" i="11"/>
  <c r="AC734" i="11"/>
  <c r="AC735" i="11"/>
  <c r="AC736" i="11"/>
  <c r="AC737" i="11"/>
  <c r="AC738" i="11"/>
  <c r="AC739" i="11"/>
  <c r="AC740" i="11"/>
  <c r="AC741" i="11"/>
  <c r="AC742" i="11"/>
  <c r="AC743" i="11"/>
  <c r="AC744" i="11"/>
  <c r="AC745" i="11"/>
  <c r="AC746" i="11"/>
  <c r="AC747" i="11"/>
  <c r="AC748" i="11"/>
  <c r="AC749" i="11"/>
  <c r="AC750" i="11"/>
  <c r="AC751" i="11"/>
  <c r="AC752" i="11"/>
  <c r="AC753" i="11"/>
  <c r="AC754" i="11"/>
  <c r="AC755" i="11"/>
  <c r="AC756" i="11"/>
  <c r="AC757" i="11"/>
  <c r="AC758" i="11"/>
  <c r="AC759" i="11"/>
  <c r="AC760" i="11"/>
  <c r="AC761" i="11"/>
  <c r="AC762" i="11"/>
  <c r="AC763" i="11"/>
  <c r="AC764" i="11"/>
  <c r="AC765" i="11"/>
  <c r="AC766" i="11"/>
  <c r="AC767" i="11"/>
  <c r="AC768" i="11"/>
  <c r="AC769" i="11"/>
  <c r="AC770" i="11"/>
  <c r="AC771" i="11"/>
  <c r="AC772" i="11"/>
  <c r="AC773" i="11"/>
  <c r="AC774" i="11"/>
  <c r="AC775" i="11"/>
  <c r="AC776" i="11"/>
  <c r="AC777" i="11"/>
  <c r="AC778" i="11"/>
  <c r="AC779" i="11"/>
  <c r="AC780" i="11"/>
  <c r="AC781" i="11"/>
  <c r="AC782" i="11"/>
  <c r="AC783" i="11"/>
  <c r="AC784" i="11"/>
  <c r="AC785" i="11"/>
  <c r="AC786" i="11"/>
  <c r="AC787" i="11"/>
  <c r="AC788" i="11"/>
  <c r="AC789" i="11"/>
  <c r="AC790" i="11"/>
  <c r="AC791" i="11"/>
  <c r="AC792" i="11"/>
  <c r="AC793" i="11"/>
  <c r="AC794" i="11"/>
  <c r="AC795" i="11"/>
  <c r="AC796" i="11"/>
  <c r="AC797" i="11"/>
  <c r="AC798" i="11"/>
  <c r="AC799" i="11"/>
  <c r="AC800" i="11"/>
  <c r="AC801" i="11"/>
  <c r="AC802" i="11"/>
  <c r="AC803" i="11"/>
  <c r="AC804" i="11"/>
  <c r="AC805" i="11"/>
  <c r="AC806" i="11"/>
  <c r="AC807" i="11"/>
  <c r="AC808" i="11"/>
  <c r="AC809" i="11"/>
  <c r="AC810" i="11"/>
  <c r="AC811" i="11"/>
  <c r="AC812" i="11"/>
  <c r="AC813" i="11"/>
  <c r="AC814" i="11"/>
  <c r="AC815" i="11"/>
  <c r="AC816" i="11"/>
  <c r="AC817" i="11"/>
  <c r="AC818" i="11"/>
  <c r="AC819" i="11"/>
  <c r="AC820" i="11"/>
  <c r="AC821" i="11"/>
  <c r="AC822" i="11"/>
  <c r="AC823" i="11"/>
  <c r="AC824" i="11"/>
  <c r="AC825" i="11"/>
  <c r="AC826" i="11"/>
  <c r="AC827" i="11"/>
  <c r="AC828" i="11"/>
  <c r="AC829" i="11"/>
  <c r="AC830" i="11"/>
  <c r="AC831" i="11"/>
  <c r="AC832" i="11"/>
  <c r="AC833" i="11"/>
  <c r="AC834" i="11"/>
  <c r="AC835" i="11"/>
  <c r="AC836" i="11"/>
  <c r="AC837" i="11"/>
  <c r="AC838" i="11"/>
  <c r="AC839" i="11"/>
  <c r="AC840" i="11"/>
  <c r="AC841" i="11"/>
  <c r="AC842" i="11"/>
  <c r="AC843" i="11"/>
  <c r="AC844" i="11"/>
  <c r="AC845" i="11"/>
  <c r="AC846" i="11"/>
  <c r="AC847" i="11"/>
  <c r="AC848" i="11"/>
  <c r="AC849" i="11"/>
  <c r="AC850" i="11"/>
  <c r="AC851" i="11"/>
  <c r="AC852" i="11"/>
  <c r="AC853" i="11"/>
  <c r="AC854" i="11"/>
  <c r="AC855" i="11"/>
  <c r="AC856" i="11"/>
  <c r="AC857" i="11"/>
  <c r="AC858" i="11"/>
  <c r="AC859" i="11"/>
  <c r="AC860" i="11"/>
  <c r="AC861" i="11"/>
  <c r="AC862" i="11"/>
  <c r="AC863" i="11"/>
  <c r="AC864" i="11"/>
  <c r="AC865" i="11"/>
  <c r="AC866" i="11"/>
  <c r="AC867" i="11"/>
  <c r="AC868" i="11"/>
  <c r="AC869" i="11"/>
  <c r="AC870" i="11"/>
  <c r="AC871" i="11"/>
  <c r="AC872" i="11"/>
  <c r="AC873" i="11"/>
  <c r="AC874" i="11"/>
  <c r="AC875" i="11"/>
  <c r="AC876" i="11"/>
  <c r="AC877" i="11"/>
  <c r="AC878" i="11"/>
  <c r="AC879" i="11"/>
  <c r="AC880" i="11"/>
  <c r="AC881" i="11"/>
  <c r="AC882" i="11"/>
  <c r="AC883" i="11"/>
  <c r="AC884" i="11"/>
  <c r="AC885" i="11"/>
  <c r="AC886" i="11"/>
  <c r="AC887" i="11"/>
  <c r="AC888" i="11"/>
  <c r="AC889" i="11"/>
  <c r="AC890" i="11"/>
  <c r="AC891" i="11"/>
  <c r="AC892" i="11"/>
  <c r="AC893" i="11"/>
  <c r="AC894" i="11"/>
  <c r="AC895" i="11"/>
  <c r="AC896" i="11"/>
  <c r="AC897" i="11"/>
  <c r="AC898" i="11"/>
  <c r="AC899" i="11"/>
  <c r="AC900" i="11"/>
  <c r="AC901" i="11"/>
  <c r="AC902" i="11"/>
  <c r="AC903" i="11"/>
  <c r="AC904" i="11"/>
  <c r="AC905" i="11"/>
  <c r="AC906" i="11"/>
  <c r="AC907" i="11"/>
  <c r="AC908" i="11"/>
  <c r="AC909" i="11"/>
  <c r="AC910" i="11"/>
  <c r="AC911" i="11"/>
  <c r="AC912" i="11"/>
  <c r="AC913" i="11"/>
  <c r="AC914" i="11"/>
  <c r="AC915" i="11"/>
  <c r="AC916" i="11"/>
  <c r="AC917" i="11"/>
  <c r="AC918" i="11"/>
  <c r="AC919" i="11"/>
  <c r="AC920" i="11"/>
  <c r="AC921" i="11"/>
  <c r="AC922" i="11"/>
  <c r="AC923" i="11"/>
  <c r="AC924" i="11"/>
  <c r="AC925" i="11"/>
  <c r="AC926" i="11"/>
  <c r="AC927" i="11"/>
  <c r="AC928" i="11"/>
  <c r="AC929" i="11"/>
  <c r="AC930" i="11"/>
  <c r="AC931" i="11"/>
  <c r="AC932" i="11"/>
  <c r="AC933" i="11"/>
  <c r="AC934" i="11"/>
  <c r="AC935" i="11"/>
  <c r="AC936" i="11"/>
  <c r="AC937" i="11"/>
  <c r="AC938" i="11"/>
  <c r="AC939" i="11"/>
  <c r="AC940" i="11"/>
  <c r="AC941" i="11"/>
  <c r="AC942" i="11"/>
  <c r="AC943" i="11"/>
  <c r="AC944" i="11"/>
  <c r="AC945" i="11"/>
  <c r="AC946" i="11"/>
  <c r="AC947" i="11"/>
  <c r="AC948" i="11"/>
  <c r="AC949" i="11"/>
  <c r="AC950" i="11"/>
  <c r="AC951" i="11"/>
  <c r="AC952" i="11"/>
  <c r="AC953" i="11"/>
  <c r="AC954" i="11"/>
  <c r="AC955" i="11"/>
  <c r="AC956" i="11"/>
  <c r="AC957" i="11"/>
  <c r="AC958" i="11"/>
  <c r="AC959" i="11"/>
  <c r="AC960" i="11"/>
  <c r="AC961" i="11"/>
  <c r="AC962" i="11"/>
  <c r="AC963" i="11"/>
  <c r="AC964" i="11"/>
  <c r="AC965" i="11"/>
  <c r="AC966" i="11"/>
  <c r="AC967" i="11"/>
  <c r="AC968" i="11"/>
  <c r="AC969" i="11"/>
  <c r="AC970" i="11"/>
  <c r="AC971" i="11"/>
  <c r="AC972" i="11"/>
  <c r="AC973" i="11"/>
  <c r="AC974" i="11"/>
  <c r="AC975" i="11"/>
  <c r="AC976" i="11"/>
  <c r="AC977" i="11"/>
  <c r="AC978" i="11"/>
  <c r="AC979" i="11"/>
  <c r="AC980" i="11"/>
  <c r="AC981" i="11"/>
  <c r="AC982" i="11"/>
  <c r="AC983" i="11"/>
  <c r="AC984" i="11"/>
  <c r="AC985" i="11"/>
  <c r="AC986" i="11"/>
  <c r="AC987" i="11"/>
  <c r="AC988" i="11"/>
  <c r="AC989" i="11"/>
  <c r="AC990" i="11"/>
  <c r="AC991" i="11"/>
  <c r="AC992" i="11"/>
  <c r="AC993" i="11"/>
  <c r="AC994" i="11"/>
  <c r="AC995" i="11"/>
  <c r="AC996" i="11"/>
  <c r="AC997" i="11"/>
  <c r="AC998" i="11"/>
  <c r="AC999" i="11"/>
  <c r="AC1000" i="11"/>
  <c r="AC1001" i="11"/>
  <c r="AC1002" i="11"/>
  <c r="AC1003" i="11"/>
  <c r="AC1004" i="11"/>
  <c r="AC1005" i="11"/>
  <c r="AC6" i="11"/>
  <c r="A1006" i="10"/>
  <c r="W1006" i="9" s="1"/>
  <c r="Q1006" i="9"/>
  <c r="AF1005" i="11"/>
  <c r="AE1005" i="11"/>
  <c r="A1005" i="11"/>
  <c r="A1005" i="10" s="1"/>
  <c r="W1005" i="9" s="1"/>
  <c r="AF1004" i="11"/>
  <c r="AE1004" i="11"/>
  <c r="A1004" i="11"/>
  <c r="A1004" i="10" s="1"/>
  <c r="W1004" i="9" s="1"/>
  <c r="AF1003" i="11"/>
  <c r="AE1003" i="11"/>
  <c r="A1003" i="11"/>
  <c r="A1003" i="10" s="1"/>
  <c r="X1003" i="9" s="1"/>
  <c r="AF1002" i="11"/>
  <c r="AE1002" i="11"/>
  <c r="A1002" i="11"/>
  <c r="A1002" i="10" s="1"/>
  <c r="W1002" i="9" s="1"/>
  <c r="AF1001" i="11"/>
  <c r="AE1001" i="11"/>
  <c r="A1001" i="11"/>
  <c r="A1001" i="10" s="1"/>
  <c r="W1001" i="9" s="1"/>
  <c r="AF1000" i="11"/>
  <c r="AE1000" i="11"/>
  <c r="A1000" i="11"/>
  <c r="A1000" i="10" s="1"/>
  <c r="X1000" i="9" s="1"/>
  <c r="AF999" i="11"/>
  <c r="AE999" i="11"/>
  <c r="A999" i="11"/>
  <c r="A999" i="10" s="1"/>
  <c r="AF998" i="11"/>
  <c r="AE998" i="11"/>
  <c r="A998" i="11"/>
  <c r="A998" i="10" s="1"/>
  <c r="X998" i="9" s="1"/>
  <c r="AF997" i="11"/>
  <c r="AE997" i="11"/>
  <c r="A997" i="11"/>
  <c r="A997" i="10" s="1"/>
  <c r="W997" i="9" s="1"/>
  <c r="AF996" i="11"/>
  <c r="AE996" i="11"/>
  <c r="A996" i="11"/>
  <c r="A996" i="10" s="1"/>
  <c r="G996" i="9" s="1"/>
  <c r="AF995" i="11"/>
  <c r="AE995" i="11"/>
  <c r="A995" i="11"/>
  <c r="A995" i="10" s="1"/>
  <c r="X995" i="9" s="1"/>
  <c r="AF994" i="11"/>
  <c r="AE994" i="11"/>
  <c r="A994" i="11"/>
  <c r="A994" i="10" s="1"/>
  <c r="W994" i="9" s="1"/>
  <c r="AF993" i="11"/>
  <c r="AE993" i="11"/>
  <c r="A993" i="11"/>
  <c r="A993" i="10" s="1"/>
  <c r="W993" i="9" s="1"/>
  <c r="AF992" i="11"/>
  <c r="AE992" i="11"/>
  <c r="A992" i="11"/>
  <c r="A992" i="10" s="1"/>
  <c r="X992" i="9" s="1"/>
  <c r="AF991" i="11"/>
  <c r="AE991" i="11"/>
  <c r="A991" i="11"/>
  <c r="A991" i="10" s="1"/>
  <c r="W991" i="9" s="1"/>
  <c r="AF990" i="11"/>
  <c r="AE990" i="11"/>
  <c r="A990" i="11"/>
  <c r="A990" i="10" s="1"/>
  <c r="X990" i="9" s="1"/>
  <c r="AF989" i="11"/>
  <c r="AE989" i="11"/>
  <c r="A989" i="11"/>
  <c r="A989" i="10" s="1"/>
  <c r="W989" i="9" s="1"/>
  <c r="AF988" i="11"/>
  <c r="AE988" i="11"/>
  <c r="A988" i="11"/>
  <c r="A988" i="10" s="1"/>
  <c r="W988" i="9" s="1"/>
  <c r="AF987" i="11"/>
  <c r="AE987" i="11"/>
  <c r="A987" i="11"/>
  <c r="A987" i="10" s="1"/>
  <c r="X987" i="9" s="1"/>
  <c r="AF986" i="11"/>
  <c r="AE986" i="11"/>
  <c r="A986" i="11"/>
  <c r="A986" i="10" s="1"/>
  <c r="W986" i="9" s="1"/>
  <c r="AF985" i="11"/>
  <c r="AE985" i="11"/>
  <c r="A985" i="11"/>
  <c r="A985" i="10" s="1"/>
  <c r="W985" i="9" s="1"/>
  <c r="AF984" i="11"/>
  <c r="AE984" i="11"/>
  <c r="A984" i="11"/>
  <c r="A984" i="10" s="1"/>
  <c r="X984" i="9" s="1"/>
  <c r="AF983" i="11"/>
  <c r="AE983" i="11"/>
  <c r="A983" i="11"/>
  <c r="A983" i="10" s="1"/>
  <c r="W983" i="9" s="1"/>
  <c r="AF982" i="11"/>
  <c r="AE982" i="11"/>
  <c r="A982" i="11"/>
  <c r="A982" i="10" s="1"/>
  <c r="X982" i="9" s="1"/>
  <c r="AF981" i="11"/>
  <c r="AE981" i="11"/>
  <c r="A981" i="11"/>
  <c r="A981" i="10" s="1"/>
  <c r="W981" i="9" s="1"/>
  <c r="AF980" i="11"/>
  <c r="AE980" i="11"/>
  <c r="A980" i="11"/>
  <c r="A980" i="10" s="1"/>
  <c r="W980" i="9" s="1"/>
  <c r="AF979" i="11"/>
  <c r="AE979" i="11"/>
  <c r="A979" i="11"/>
  <c r="A979" i="10" s="1"/>
  <c r="X979" i="9" s="1"/>
  <c r="AF978" i="11"/>
  <c r="AE978" i="11"/>
  <c r="A978" i="11"/>
  <c r="A978" i="10" s="1"/>
  <c r="X978" i="9" s="1"/>
  <c r="AF977" i="11"/>
  <c r="AE977" i="11"/>
  <c r="A977" i="11"/>
  <c r="A977" i="10" s="1"/>
  <c r="W977" i="9" s="1"/>
  <c r="AF976" i="11"/>
  <c r="AE976" i="11"/>
  <c r="A976" i="11"/>
  <c r="A976" i="10" s="1"/>
  <c r="X976" i="9" s="1"/>
  <c r="AF975" i="11"/>
  <c r="AE975" i="11"/>
  <c r="A975" i="11"/>
  <c r="A975" i="10" s="1"/>
  <c r="W975" i="9" s="1"/>
  <c r="AF974" i="11"/>
  <c r="AE974" i="11"/>
  <c r="A974" i="11"/>
  <c r="A974" i="10" s="1"/>
  <c r="X974" i="9" s="1"/>
  <c r="AF973" i="11"/>
  <c r="AE973" i="11"/>
  <c r="A973" i="11"/>
  <c r="A973" i="10" s="1"/>
  <c r="W973" i="9" s="1"/>
  <c r="AF972" i="11"/>
  <c r="AE972" i="11"/>
  <c r="A972" i="11"/>
  <c r="A972" i="10" s="1"/>
  <c r="X972" i="9" s="1"/>
  <c r="AF971" i="11"/>
  <c r="AE971" i="11"/>
  <c r="A971" i="11"/>
  <c r="A971" i="10" s="1"/>
  <c r="X971" i="9" s="1"/>
  <c r="AF970" i="11"/>
  <c r="AE970" i="11"/>
  <c r="A970" i="11"/>
  <c r="A970" i="10" s="1"/>
  <c r="W970" i="9" s="1"/>
  <c r="AF969" i="11"/>
  <c r="AE969" i="11"/>
  <c r="A969" i="11"/>
  <c r="A969" i="10" s="1"/>
  <c r="W969" i="9" s="1"/>
  <c r="AF968" i="11"/>
  <c r="AE968" i="11"/>
  <c r="A968" i="11"/>
  <c r="A968" i="10" s="1"/>
  <c r="X968" i="9" s="1"/>
  <c r="AF967" i="11"/>
  <c r="AE967" i="11"/>
  <c r="A967" i="11"/>
  <c r="A967" i="10" s="1"/>
  <c r="W967" i="9" s="1"/>
  <c r="AF966" i="11"/>
  <c r="AE966" i="11"/>
  <c r="A966" i="11"/>
  <c r="A966" i="10" s="1"/>
  <c r="X966" i="9" s="1"/>
  <c r="AF965" i="11"/>
  <c r="AE965" i="11"/>
  <c r="A965" i="11"/>
  <c r="A965" i="10" s="1"/>
  <c r="W965" i="9" s="1"/>
  <c r="AF964" i="11"/>
  <c r="AE964" i="11"/>
  <c r="A964" i="11"/>
  <c r="A964" i="10" s="1"/>
  <c r="W964" i="9" s="1"/>
  <c r="AF963" i="11"/>
  <c r="AE963" i="11"/>
  <c r="A963" i="11"/>
  <c r="A963" i="10" s="1"/>
  <c r="X963" i="9" s="1"/>
  <c r="AF962" i="11"/>
  <c r="AE962" i="11"/>
  <c r="A962" i="11"/>
  <c r="A962" i="10" s="1"/>
  <c r="W962" i="9" s="1"/>
  <c r="AF961" i="11"/>
  <c r="AE961" i="11"/>
  <c r="A961" i="11"/>
  <c r="A961" i="10" s="1"/>
  <c r="W961" i="9" s="1"/>
  <c r="AF960" i="11"/>
  <c r="AE960" i="11"/>
  <c r="A960" i="11"/>
  <c r="A960" i="10" s="1"/>
  <c r="X960" i="9" s="1"/>
  <c r="AF959" i="11"/>
  <c r="AE959" i="11"/>
  <c r="A959" i="11"/>
  <c r="A959" i="10" s="1"/>
  <c r="W959" i="9" s="1"/>
  <c r="AF958" i="11"/>
  <c r="AE958" i="11"/>
  <c r="A958" i="11"/>
  <c r="A958" i="10" s="1"/>
  <c r="X958" i="9" s="1"/>
  <c r="AF957" i="11"/>
  <c r="AE957" i="11"/>
  <c r="A957" i="11"/>
  <c r="A957" i="10" s="1"/>
  <c r="W957" i="9" s="1"/>
  <c r="AF956" i="11"/>
  <c r="AE956" i="11"/>
  <c r="A956" i="11"/>
  <c r="A956" i="10" s="1"/>
  <c r="X956" i="9" s="1"/>
  <c r="AF955" i="11"/>
  <c r="AE955" i="11"/>
  <c r="A955" i="11"/>
  <c r="A955" i="10" s="1"/>
  <c r="X955" i="9" s="1"/>
  <c r="AF954" i="11"/>
  <c r="AE954" i="11"/>
  <c r="A954" i="11"/>
  <c r="A954" i="10" s="1"/>
  <c r="W954" i="9" s="1"/>
  <c r="AF953" i="11"/>
  <c r="AE953" i="11"/>
  <c r="A953" i="11"/>
  <c r="A953" i="10" s="1"/>
  <c r="W953" i="9" s="1"/>
  <c r="AF952" i="11"/>
  <c r="AE952" i="11"/>
  <c r="A952" i="11"/>
  <c r="A952" i="10" s="1"/>
  <c r="X952" i="9" s="1"/>
  <c r="AF951" i="11"/>
  <c r="AE951" i="11"/>
  <c r="A951" i="11"/>
  <c r="A951" i="10" s="1"/>
  <c r="AF950" i="11"/>
  <c r="AE950" i="11"/>
  <c r="A950" i="11"/>
  <c r="A950" i="10" s="1"/>
  <c r="X950" i="9" s="1"/>
  <c r="AF949" i="11"/>
  <c r="AE949" i="11"/>
  <c r="A949" i="11"/>
  <c r="A949" i="10" s="1"/>
  <c r="W949" i="9" s="1"/>
  <c r="AF948" i="11"/>
  <c r="AE948" i="11"/>
  <c r="A948" i="11"/>
  <c r="A948" i="10" s="1"/>
  <c r="W948" i="9" s="1"/>
  <c r="AF947" i="11"/>
  <c r="AE947" i="11"/>
  <c r="A947" i="11"/>
  <c r="A947" i="10" s="1"/>
  <c r="X947" i="9" s="1"/>
  <c r="AF946" i="11"/>
  <c r="AE946" i="11"/>
  <c r="A946" i="11"/>
  <c r="A946" i="10" s="1"/>
  <c r="W946" i="9" s="1"/>
  <c r="AF945" i="11"/>
  <c r="AE945" i="11"/>
  <c r="A945" i="11"/>
  <c r="A945" i="10" s="1"/>
  <c r="W945" i="9" s="1"/>
  <c r="AF944" i="11"/>
  <c r="AE944" i="11"/>
  <c r="A944" i="11"/>
  <c r="A944" i="10" s="1"/>
  <c r="X944" i="9" s="1"/>
  <c r="AF943" i="11"/>
  <c r="AE943" i="11"/>
  <c r="A943" i="11"/>
  <c r="A943" i="10" s="1"/>
  <c r="W943" i="9" s="1"/>
  <c r="AF942" i="11"/>
  <c r="AE942" i="11"/>
  <c r="A942" i="11"/>
  <c r="A942" i="10" s="1"/>
  <c r="X942" i="9" s="1"/>
  <c r="AF941" i="11"/>
  <c r="AE941" i="11"/>
  <c r="A941" i="11"/>
  <c r="A941" i="10" s="1"/>
  <c r="W941" i="9" s="1"/>
  <c r="AF940" i="11"/>
  <c r="AE940" i="11"/>
  <c r="A940" i="11"/>
  <c r="A940" i="10" s="1"/>
  <c r="W940" i="9" s="1"/>
  <c r="AF939" i="11"/>
  <c r="AE939" i="11"/>
  <c r="A939" i="11"/>
  <c r="A939" i="10" s="1"/>
  <c r="X939" i="9" s="1"/>
  <c r="AF938" i="11"/>
  <c r="AE938" i="11"/>
  <c r="A938" i="11"/>
  <c r="A938" i="10" s="1"/>
  <c r="W938" i="9" s="1"/>
  <c r="AF937" i="11"/>
  <c r="AE937" i="11"/>
  <c r="A937" i="11"/>
  <c r="A937" i="10" s="1"/>
  <c r="W937" i="9" s="1"/>
  <c r="AF936" i="11"/>
  <c r="AE936" i="11"/>
  <c r="A936" i="11"/>
  <c r="A936" i="10" s="1"/>
  <c r="X936" i="9" s="1"/>
  <c r="AF935" i="11"/>
  <c r="AE935" i="11"/>
  <c r="A935" i="11"/>
  <c r="A935" i="10" s="1"/>
  <c r="G935" i="9" s="1"/>
  <c r="AF934" i="11"/>
  <c r="AE934" i="11"/>
  <c r="A934" i="11"/>
  <c r="A934" i="10" s="1"/>
  <c r="X934" i="9" s="1"/>
  <c r="AF933" i="11"/>
  <c r="AE933" i="11"/>
  <c r="A933" i="11"/>
  <c r="A933" i="10" s="1"/>
  <c r="W933" i="9" s="1"/>
  <c r="AF932" i="11"/>
  <c r="AE932" i="11"/>
  <c r="A932" i="11"/>
  <c r="A932" i="10" s="1"/>
  <c r="G932" i="9" s="1"/>
  <c r="AF931" i="11"/>
  <c r="AE931" i="11"/>
  <c r="A931" i="11"/>
  <c r="A931" i="10" s="1"/>
  <c r="X931" i="9" s="1"/>
  <c r="AF930" i="11"/>
  <c r="AE930" i="11"/>
  <c r="A930" i="11"/>
  <c r="A930" i="10" s="1"/>
  <c r="W930" i="9" s="1"/>
  <c r="AF929" i="11"/>
  <c r="AE929" i="11"/>
  <c r="A929" i="11"/>
  <c r="A929" i="10" s="1"/>
  <c r="W929" i="9" s="1"/>
  <c r="AF928" i="11"/>
  <c r="AE928" i="11"/>
  <c r="A928" i="11"/>
  <c r="A928" i="10" s="1"/>
  <c r="X928" i="9" s="1"/>
  <c r="AF927" i="11"/>
  <c r="AE927" i="11"/>
  <c r="A927" i="11"/>
  <c r="A927" i="10" s="1"/>
  <c r="W927" i="9" s="1"/>
  <c r="AF926" i="11"/>
  <c r="AE926" i="11"/>
  <c r="A926" i="11"/>
  <c r="A926" i="10" s="1"/>
  <c r="X926" i="9" s="1"/>
  <c r="AF925" i="11"/>
  <c r="AE925" i="11"/>
  <c r="A925" i="11"/>
  <c r="A925" i="10" s="1"/>
  <c r="W925" i="9" s="1"/>
  <c r="AF924" i="11"/>
  <c r="AE924" i="11"/>
  <c r="A924" i="11"/>
  <c r="A924" i="10" s="1"/>
  <c r="W924" i="9" s="1"/>
  <c r="AF923" i="11"/>
  <c r="AE923" i="11"/>
  <c r="A923" i="11"/>
  <c r="A923" i="10" s="1"/>
  <c r="X923" i="9" s="1"/>
  <c r="AF922" i="11"/>
  <c r="AE922" i="11"/>
  <c r="A922" i="11"/>
  <c r="A922" i="10" s="1"/>
  <c r="W922" i="9" s="1"/>
  <c r="AF921" i="11"/>
  <c r="AE921" i="11"/>
  <c r="A921" i="11"/>
  <c r="A921" i="10" s="1"/>
  <c r="W921" i="9" s="1"/>
  <c r="AF920" i="11"/>
  <c r="AE920" i="11"/>
  <c r="A920" i="11"/>
  <c r="A920" i="10" s="1"/>
  <c r="X920" i="9" s="1"/>
  <c r="AF919" i="11"/>
  <c r="AE919" i="11"/>
  <c r="A919" i="11"/>
  <c r="A919" i="10" s="1"/>
  <c r="W919" i="9" s="1"/>
  <c r="AF918" i="11"/>
  <c r="AE918" i="11"/>
  <c r="A918" i="11"/>
  <c r="A918" i="10" s="1"/>
  <c r="X918" i="9" s="1"/>
  <c r="AF917" i="11"/>
  <c r="AE917" i="11"/>
  <c r="A917" i="11"/>
  <c r="A917" i="10" s="1"/>
  <c r="W917" i="9" s="1"/>
  <c r="AF916" i="11"/>
  <c r="AE916" i="11"/>
  <c r="A916" i="11"/>
  <c r="A916" i="10" s="1"/>
  <c r="W916" i="9" s="1"/>
  <c r="AF915" i="11"/>
  <c r="AE915" i="11"/>
  <c r="A915" i="11"/>
  <c r="A915" i="10" s="1"/>
  <c r="X915" i="9" s="1"/>
  <c r="AF914" i="11"/>
  <c r="AE914" i="11"/>
  <c r="A914" i="11"/>
  <c r="A914" i="10" s="1"/>
  <c r="W914" i="9" s="1"/>
  <c r="AF913" i="11"/>
  <c r="AE913" i="11"/>
  <c r="A913" i="11"/>
  <c r="A913" i="10" s="1"/>
  <c r="W913" i="9" s="1"/>
  <c r="AF912" i="11"/>
  <c r="AE912" i="11"/>
  <c r="A912" i="11"/>
  <c r="A912" i="10" s="1"/>
  <c r="X912" i="9" s="1"/>
  <c r="AF911" i="11"/>
  <c r="AE911" i="11"/>
  <c r="A911" i="11"/>
  <c r="A911" i="10" s="1"/>
  <c r="AF910" i="11"/>
  <c r="AE910" i="11"/>
  <c r="A910" i="11"/>
  <c r="A910" i="10" s="1"/>
  <c r="X910" i="9" s="1"/>
  <c r="AF909" i="11"/>
  <c r="AE909" i="11"/>
  <c r="A909" i="11"/>
  <c r="A909" i="10" s="1"/>
  <c r="W909" i="9" s="1"/>
  <c r="AF908" i="11"/>
  <c r="AE908" i="11"/>
  <c r="A908" i="11"/>
  <c r="A908" i="10" s="1"/>
  <c r="X908" i="9" s="1"/>
  <c r="AF907" i="11"/>
  <c r="AE907" i="11"/>
  <c r="A907" i="11"/>
  <c r="A907" i="10" s="1"/>
  <c r="X907" i="9" s="1"/>
  <c r="AF906" i="11"/>
  <c r="AE906" i="11"/>
  <c r="A906" i="11"/>
  <c r="A906" i="10" s="1"/>
  <c r="W906" i="9" s="1"/>
  <c r="AF905" i="11"/>
  <c r="AE905" i="11"/>
  <c r="A905" i="11"/>
  <c r="A905" i="10" s="1"/>
  <c r="W905" i="9" s="1"/>
  <c r="AF904" i="11"/>
  <c r="AE904" i="11"/>
  <c r="A904" i="11"/>
  <c r="A904" i="10" s="1"/>
  <c r="X904" i="9" s="1"/>
  <c r="AF903" i="11"/>
  <c r="AE903" i="11"/>
  <c r="A903" i="11"/>
  <c r="A903" i="10" s="1"/>
  <c r="W903" i="9" s="1"/>
  <c r="AF902" i="11"/>
  <c r="AE902" i="11"/>
  <c r="A902" i="11"/>
  <c r="A902" i="10" s="1"/>
  <c r="X902" i="9" s="1"/>
  <c r="AF901" i="11"/>
  <c r="AE901" i="11"/>
  <c r="A901" i="11"/>
  <c r="A901" i="10" s="1"/>
  <c r="AF900" i="11"/>
  <c r="AE900" i="11"/>
  <c r="A900" i="11"/>
  <c r="A900" i="10" s="1"/>
  <c r="W900" i="9" s="1"/>
  <c r="AF899" i="11"/>
  <c r="AE899" i="11"/>
  <c r="A899" i="11"/>
  <c r="A899" i="10" s="1"/>
  <c r="X899" i="9" s="1"/>
  <c r="AF898" i="11"/>
  <c r="AE898" i="11"/>
  <c r="A898" i="11"/>
  <c r="A898" i="10" s="1"/>
  <c r="W898" i="9" s="1"/>
  <c r="AF897" i="11"/>
  <c r="AE897" i="11"/>
  <c r="A897" i="11"/>
  <c r="A897" i="10" s="1"/>
  <c r="W897" i="9" s="1"/>
  <c r="AF896" i="11"/>
  <c r="AE896" i="11"/>
  <c r="A896" i="11"/>
  <c r="A896" i="10" s="1"/>
  <c r="X896" i="9" s="1"/>
  <c r="AF895" i="11"/>
  <c r="AE895" i="11"/>
  <c r="A895" i="11"/>
  <c r="A895" i="10" s="1"/>
  <c r="W895" i="9" s="1"/>
  <c r="AF894" i="11"/>
  <c r="AE894" i="11"/>
  <c r="A894" i="11"/>
  <c r="A894" i="10" s="1"/>
  <c r="X894" i="9" s="1"/>
  <c r="AF893" i="11"/>
  <c r="AE893" i="11"/>
  <c r="A893" i="11"/>
  <c r="A893" i="10" s="1"/>
  <c r="W893" i="9" s="1"/>
  <c r="AF892" i="11"/>
  <c r="AE892" i="11"/>
  <c r="A892" i="11"/>
  <c r="A892" i="10" s="1"/>
  <c r="X892" i="9" s="1"/>
  <c r="AF891" i="11"/>
  <c r="AE891" i="11"/>
  <c r="A891" i="11"/>
  <c r="A891" i="10" s="1"/>
  <c r="X891" i="9" s="1"/>
  <c r="AF890" i="11"/>
  <c r="AE890" i="11"/>
  <c r="A890" i="11"/>
  <c r="A890" i="10" s="1"/>
  <c r="W890" i="9" s="1"/>
  <c r="AF889" i="11"/>
  <c r="AE889" i="11"/>
  <c r="A889" i="11"/>
  <c r="A889" i="10" s="1"/>
  <c r="W889" i="9" s="1"/>
  <c r="AF888" i="11"/>
  <c r="AE888" i="11"/>
  <c r="A888" i="11"/>
  <c r="A888" i="10" s="1"/>
  <c r="X888" i="9" s="1"/>
  <c r="AF887" i="11"/>
  <c r="AE887" i="11"/>
  <c r="A887" i="11"/>
  <c r="A887" i="10" s="1"/>
  <c r="W887" i="9" s="1"/>
  <c r="AF886" i="11"/>
  <c r="AE886" i="11"/>
  <c r="A886" i="11"/>
  <c r="A886" i="10" s="1"/>
  <c r="X886" i="9" s="1"/>
  <c r="AF885" i="11"/>
  <c r="AE885" i="11"/>
  <c r="A885" i="11"/>
  <c r="A885" i="10" s="1"/>
  <c r="W885" i="9" s="1"/>
  <c r="AF884" i="11"/>
  <c r="AE884" i="11"/>
  <c r="A884" i="11"/>
  <c r="A884" i="10" s="1"/>
  <c r="W884" i="9" s="1"/>
  <c r="AF883" i="11"/>
  <c r="AE883" i="11"/>
  <c r="A883" i="11"/>
  <c r="A883" i="10" s="1"/>
  <c r="X883" i="9" s="1"/>
  <c r="AF882" i="11"/>
  <c r="AE882" i="11"/>
  <c r="A882" i="11"/>
  <c r="A882" i="10" s="1"/>
  <c r="W882" i="9" s="1"/>
  <c r="AF881" i="11"/>
  <c r="AE881" i="11"/>
  <c r="A881" i="11"/>
  <c r="A881" i="10" s="1"/>
  <c r="W881" i="9" s="1"/>
  <c r="AF880" i="11"/>
  <c r="AE880" i="11"/>
  <c r="A880" i="11"/>
  <c r="A880" i="10" s="1"/>
  <c r="X880" i="9" s="1"/>
  <c r="AF879" i="11"/>
  <c r="AE879" i="11"/>
  <c r="A879" i="11"/>
  <c r="A879" i="10" s="1"/>
  <c r="W879" i="9" s="1"/>
  <c r="AF878" i="11"/>
  <c r="AE878" i="11"/>
  <c r="A878" i="11"/>
  <c r="A878" i="10" s="1"/>
  <c r="X878" i="9" s="1"/>
  <c r="AF877" i="11"/>
  <c r="AE877" i="11"/>
  <c r="A877" i="11"/>
  <c r="A877" i="10" s="1"/>
  <c r="W877" i="9" s="1"/>
  <c r="AF876" i="11"/>
  <c r="AE876" i="11"/>
  <c r="A876" i="11"/>
  <c r="A876" i="10" s="1"/>
  <c r="W876" i="9" s="1"/>
  <c r="AF875" i="11"/>
  <c r="AE875" i="11"/>
  <c r="A875" i="11"/>
  <c r="A875" i="10" s="1"/>
  <c r="X875" i="9" s="1"/>
  <c r="AF874" i="11"/>
  <c r="AE874" i="11"/>
  <c r="A874" i="11"/>
  <c r="A874" i="10" s="1"/>
  <c r="W874" i="9" s="1"/>
  <c r="AF873" i="11"/>
  <c r="AE873" i="11"/>
  <c r="A873" i="11"/>
  <c r="A873" i="10" s="1"/>
  <c r="W873" i="9" s="1"/>
  <c r="AF872" i="11"/>
  <c r="AE872" i="11"/>
  <c r="A872" i="11"/>
  <c r="A872" i="10" s="1"/>
  <c r="AF871" i="11"/>
  <c r="AE871" i="11"/>
  <c r="A871" i="11"/>
  <c r="A871" i="10" s="1"/>
  <c r="W871" i="9" s="1"/>
  <c r="AF870" i="11"/>
  <c r="AE870" i="11"/>
  <c r="A870" i="11"/>
  <c r="A870" i="10" s="1"/>
  <c r="AF869" i="11"/>
  <c r="AE869" i="11"/>
  <c r="A869" i="11"/>
  <c r="A869" i="10" s="1"/>
  <c r="W869" i="9" s="1"/>
  <c r="AF868" i="11"/>
  <c r="AE868" i="11"/>
  <c r="A868" i="11"/>
  <c r="A868" i="10" s="1"/>
  <c r="X868" i="9" s="1"/>
  <c r="AF867" i="11"/>
  <c r="AE867" i="11"/>
  <c r="A867" i="11"/>
  <c r="A867" i="10" s="1"/>
  <c r="X867" i="9" s="1"/>
  <c r="AF866" i="11"/>
  <c r="AE866" i="11"/>
  <c r="A866" i="11"/>
  <c r="A866" i="10" s="1"/>
  <c r="W866" i="9" s="1"/>
  <c r="AF865" i="11"/>
  <c r="AE865" i="11"/>
  <c r="A865" i="11"/>
  <c r="A865" i="10" s="1"/>
  <c r="W865" i="9" s="1"/>
  <c r="AF864" i="11"/>
  <c r="AE864" i="11"/>
  <c r="A864" i="11"/>
  <c r="A864" i="10" s="1"/>
  <c r="X864" i="9" s="1"/>
  <c r="AF863" i="11"/>
  <c r="AE863" i="11"/>
  <c r="A863" i="11"/>
  <c r="A863" i="10" s="1"/>
  <c r="W863" i="9" s="1"/>
  <c r="AF862" i="11"/>
  <c r="AE862" i="11"/>
  <c r="A862" i="11"/>
  <c r="A862" i="10" s="1"/>
  <c r="X862" i="9" s="1"/>
  <c r="AF861" i="11"/>
  <c r="AE861" i="11"/>
  <c r="A861" i="11"/>
  <c r="A861" i="10" s="1"/>
  <c r="W861" i="9" s="1"/>
  <c r="AF860" i="11"/>
  <c r="AE860" i="11"/>
  <c r="A860" i="11"/>
  <c r="A860" i="10" s="1"/>
  <c r="W860" i="9" s="1"/>
  <c r="AF859" i="11"/>
  <c r="AE859" i="11"/>
  <c r="A859" i="11"/>
  <c r="A859" i="10" s="1"/>
  <c r="X859" i="9" s="1"/>
  <c r="AF858" i="11"/>
  <c r="AE858" i="11"/>
  <c r="A858" i="11"/>
  <c r="A858" i="10" s="1"/>
  <c r="W858" i="9" s="1"/>
  <c r="AF857" i="11"/>
  <c r="AE857" i="11"/>
  <c r="A857" i="11"/>
  <c r="A857" i="10" s="1"/>
  <c r="W857" i="9" s="1"/>
  <c r="AF856" i="11"/>
  <c r="AE856" i="11"/>
  <c r="A856" i="11"/>
  <c r="A856" i="10" s="1"/>
  <c r="AF855" i="11"/>
  <c r="AE855" i="11"/>
  <c r="A855" i="11"/>
  <c r="A855" i="10" s="1"/>
  <c r="W855" i="9" s="1"/>
  <c r="AF854" i="11"/>
  <c r="AE854" i="11"/>
  <c r="A854" i="11"/>
  <c r="A854" i="10" s="1"/>
  <c r="AF853" i="11"/>
  <c r="AE853" i="11"/>
  <c r="A853" i="11"/>
  <c r="A853" i="10" s="1"/>
  <c r="W853" i="9" s="1"/>
  <c r="AF852" i="11"/>
  <c r="AE852" i="11"/>
  <c r="A852" i="11"/>
  <c r="A852" i="10" s="1"/>
  <c r="W852" i="9" s="1"/>
  <c r="AF851" i="11"/>
  <c r="AE851" i="11"/>
  <c r="A851" i="11"/>
  <c r="A851" i="10" s="1"/>
  <c r="X851" i="9" s="1"/>
  <c r="AF850" i="11"/>
  <c r="AE850" i="11"/>
  <c r="A850" i="11"/>
  <c r="A850" i="10" s="1"/>
  <c r="W850" i="9" s="1"/>
  <c r="AF849" i="11"/>
  <c r="AE849" i="11"/>
  <c r="A849" i="11"/>
  <c r="A849" i="10" s="1"/>
  <c r="W849" i="9" s="1"/>
  <c r="AF848" i="11"/>
  <c r="AE848" i="11"/>
  <c r="A848" i="11"/>
  <c r="A848" i="10" s="1"/>
  <c r="AF847" i="11"/>
  <c r="AE847" i="11"/>
  <c r="A847" i="11"/>
  <c r="A847" i="10" s="1"/>
  <c r="AF846" i="11"/>
  <c r="AE846" i="11"/>
  <c r="A846" i="11"/>
  <c r="A846" i="10" s="1"/>
  <c r="X846" i="9" s="1"/>
  <c r="AF845" i="11"/>
  <c r="AE845" i="11"/>
  <c r="A845" i="11"/>
  <c r="A845" i="10" s="1"/>
  <c r="W845" i="9" s="1"/>
  <c r="AF844" i="11"/>
  <c r="AE844" i="11"/>
  <c r="A844" i="11"/>
  <c r="A844" i="10" s="1"/>
  <c r="AF843" i="11"/>
  <c r="AE843" i="11"/>
  <c r="A843" i="11"/>
  <c r="A843" i="10" s="1"/>
  <c r="X843" i="9" s="1"/>
  <c r="AF842" i="11"/>
  <c r="AE842" i="11"/>
  <c r="A842" i="11"/>
  <c r="A842" i="10" s="1"/>
  <c r="W842" i="9" s="1"/>
  <c r="AF841" i="11"/>
  <c r="AE841" i="11"/>
  <c r="A841" i="11"/>
  <c r="A841" i="10" s="1"/>
  <c r="W841" i="9" s="1"/>
  <c r="AF840" i="11"/>
  <c r="AE840" i="11"/>
  <c r="A840" i="11"/>
  <c r="A840" i="10" s="1"/>
  <c r="AF839" i="11"/>
  <c r="AE839" i="11"/>
  <c r="A839" i="11"/>
  <c r="A839" i="10" s="1"/>
  <c r="W839" i="9" s="1"/>
  <c r="AF838" i="11"/>
  <c r="AE838" i="11"/>
  <c r="A838" i="11"/>
  <c r="A838" i="10" s="1"/>
  <c r="AF837" i="11"/>
  <c r="AE837" i="11"/>
  <c r="A837" i="11"/>
  <c r="A837" i="10" s="1"/>
  <c r="W837" i="9" s="1"/>
  <c r="AF836" i="11"/>
  <c r="AE836" i="11"/>
  <c r="A836" i="11"/>
  <c r="A836" i="10" s="1"/>
  <c r="W836" i="9" s="1"/>
  <c r="AF835" i="11"/>
  <c r="AE835" i="11"/>
  <c r="A835" i="11"/>
  <c r="A835" i="10" s="1"/>
  <c r="X835" i="9" s="1"/>
  <c r="AF834" i="11"/>
  <c r="AE834" i="11"/>
  <c r="A834" i="11"/>
  <c r="A834" i="10" s="1"/>
  <c r="W834" i="9" s="1"/>
  <c r="AF833" i="11"/>
  <c r="AE833" i="11"/>
  <c r="A833" i="11"/>
  <c r="A833" i="10" s="1"/>
  <c r="W833" i="9" s="1"/>
  <c r="AF832" i="11"/>
  <c r="AE832" i="11"/>
  <c r="A832" i="11"/>
  <c r="A832" i="10" s="1"/>
  <c r="X832" i="9" s="1"/>
  <c r="AF831" i="11"/>
  <c r="AE831" i="11"/>
  <c r="A831" i="11"/>
  <c r="A831" i="10" s="1"/>
  <c r="W831" i="9" s="1"/>
  <c r="AF830" i="11"/>
  <c r="AE830" i="11"/>
  <c r="A830" i="11"/>
  <c r="A830" i="10" s="1"/>
  <c r="AF829" i="11"/>
  <c r="AE829" i="11"/>
  <c r="A829" i="11"/>
  <c r="A829" i="10" s="1"/>
  <c r="W829" i="9" s="1"/>
  <c r="AF828" i="11"/>
  <c r="AE828" i="11"/>
  <c r="A828" i="11"/>
  <c r="A828" i="10" s="1"/>
  <c r="W828" i="9" s="1"/>
  <c r="AF827" i="11"/>
  <c r="AE827" i="11"/>
  <c r="A827" i="11"/>
  <c r="A827" i="10" s="1"/>
  <c r="X827" i="9" s="1"/>
  <c r="AF826" i="11"/>
  <c r="AE826" i="11"/>
  <c r="A826" i="11"/>
  <c r="A826" i="10" s="1"/>
  <c r="W826" i="9" s="1"/>
  <c r="AF825" i="11"/>
  <c r="AE825" i="11"/>
  <c r="A825" i="11"/>
  <c r="A825" i="10" s="1"/>
  <c r="W825" i="9" s="1"/>
  <c r="AF824" i="11"/>
  <c r="AE824" i="11"/>
  <c r="A824" i="11"/>
  <c r="A824" i="10" s="1"/>
  <c r="AF823" i="11"/>
  <c r="AE823" i="11"/>
  <c r="A823" i="11"/>
  <c r="A823" i="10" s="1"/>
  <c r="W823" i="9" s="1"/>
  <c r="AF822" i="11"/>
  <c r="AE822" i="11"/>
  <c r="A822" i="11"/>
  <c r="A822" i="10" s="1"/>
  <c r="AF821" i="11"/>
  <c r="AE821" i="11"/>
  <c r="A821" i="11"/>
  <c r="A821" i="10" s="1"/>
  <c r="W821" i="9" s="1"/>
  <c r="AF820" i="11"/>
  <c r="AE820" i="11"/>
  <c r="A820" i="11"/>
  <c r="A820" i="10" s="1"/>
  <c r="X820" i="9" s="1"/>
  <c r="AF819" i="11"/>
  <c r="AE819" i="11"/>
  <c r="A819" i="11"/>
  <c r="A819" i="10" s="1"/>
  <c r="X819" i="9" s="1"/>
  <c r="AF818" i="11"/>
  <c r="AE818" i="11"/>
  <c r="A818" i="11"/>
  <c r="A818" i="10" s="1"/>
  <c r="W818" i="9" s="1"/>
  <c r="AF817" i="11"/>
  <c r="AE817" i="11"/>
  <c r="A817" i="11"/>
  <c r="A817" i="10" s="1"/>
  <c r="W817" i="9" s="1"/>
  <c r="AF816" i="11"/>
  <c r="AE816" i="11"/>
  <c r="A816" i="11"/>
  <c r="A816" i="10" s="1"/>
  <c r="X816" i="9" s="1"/>
  <c r="AF815" i="11"/>
  <c r="AE815" i="11"/>
  <c r="A815" i="11"/>
  <c r="A815" i="10" s="1"/>
  <c r="W815" i="9" s="1"/>
  <c r="AF814" i="11"/>
  <c r="AE814" i="11"/>
  <c r="A814" i="11"/>
  <c r="A814" i="10" s="1"/>
  <c r="AF813" i="11"/>
  <c r="AE813" i="11"/>
  <c r="A813" i="11"/>
  <c r="A813" i="10" s="1"/>
  <c r="W813" i="9" s="1"/>
  <c r="AF812" i="11"/>
  <c r="AE812" i="11"/>
  <c r="A812" i="11"/>
  <c r="A812" i="10" s="1"/>
  <c r="X812" i="9" s="1"/>
  <c r="AF811" i="11"/>
  <c r="AE811" i="11"/>
  <c r="A811" i="11"/>
  <c r="A811" i="10" s="1"/>
  <c r="X811" i="9" s="1"/>
  <c r="AF810" i="11"/>
  <c r="AE810" i="11"/>
  <c r="A810" i="11"/>
  <c r="A810" i="10" s="1"/>
  <c r="W810" i="9" s="1"/>
  <c r="AF809" i="11"/>
  <c r="AE809" i="11"/>
  <c r="A809" i="11"/>
  <c r="A809" i="10" s="1"/>
  <c r="W809" i="9" s="1"/>
  <c r="AF808" i="11"/>
  <c r="AE808" i="11"/>
  <c r="A808" i="11"/>
  <c r="A808" i="10" s="1"/>
  <c r="AF807" i="11"/>
  <c r="AE807" i="11"/>
  <c r="A807" i="11"/>
  <c r="A807" i="10" s="1"/>
  <c r="W807" i="9" s="1"/>
  <c r="AF806" i="11"/>
  <c r="AE806" i="11"/>
  <c r="A806" i="11"/>
  <c r="A806" i="10" s="1"/>
  <c r="AF805" i="11"/>
  <c r="AE805" i="11"/>
  <c r="A805" i="11"/>
  <c r="A805" i="10" s="1"/>
  <c r="W805" i="9" s="1"/>
  <c r="AF804" i="11"/>
  <c r="AE804" i="11"/>
  <c r="A804" i="11"/>
  <c r="A804" i="10" s="1"/>
  <c r="W804" i="9" s="1"/>
  <c r="AF803" i="11"/>
  <c r="AE803" i="11"/>
  <c r="A803" i="11"/>
  <c r="A803" i="10" s="1"/>
  <c r="X803" i="9" s="1"/>
  <c r="AF802" i="11"/>
  <c r="AE802" i="11"/>
  <c r="A802" i="11"/>
  <c r="A802" i="10" s="1"/>
  <c r="W802" i="9" s="1"/>
  <c r="AF801" i="11"/>
  <c r="AE801" i="11"/>
  <c r="A801" i="11"/>
  <c r="A801" i="10" s="1"/>
  <c r="W801" i="9" s="1"/>
  <c r="AF800" i="11"/>
  <c r="AE800" i="11"/>
  <c r="A800" i="11"/>
  <c r="A800" i="10" s="1"/>
  <c r="AF799" i="11"/>
  <c r="AE799" i="11"/>
  <c r="A799" i="11"/>
  <c r="A799" i="10" s="1"/>
  <c r="W799" i="9" s="1"/>
  <c r="AF798" i="11"/>
  <c r="AE798" i="11"/>
  <c r="A798" i="11"/>
  <c r="A798" i="10" s="1"/>
  <c r="X798" i="9" s="1"/>
  <c r="AF797" i="11"/>
  <c r="AE797" i="11"/>
  <c r="A797" i="11"/>
  <c r="A797" i="10" s="1"/>
  <c r="W797" i="9" s="1"/>
  <c r="AF796" i="11"/>
  <c r="AE796" i="11"/>
  <c r="A796" i="11"/>
  <c r="A796" i="10" s="1"/>
  <c r="W796" i="9" s="1"/>
  <c r="AF795" i="11"/>
  <c r="AE795" i="11"/>
  <c r="A795" i="11"/>
  <c r="A795" i="10" s="1"/>
  <c r="X795" i="9" s="1"/>
  <c r="AF794" i="11"/>
  <c r="AE794" i="11"/>
  <c r="A794" i="11"/>
  <c r="A794" i="10" s="1"/>
  <c r="W794" i="9" s="1"/>
  <c r="AF793" i="11"/>
  <c r="AE793" i="11"/>
  <c r="A793" i="11"/>
  <c r="A793" i="10" s="1"/>
  <c r="F793" i="9" s="1"/>
  <c r="AF792" i="11"/>
  <c r="AE792" i="11"/>
  <c r="A792" i="11"/>
  <c r="A792" i="10" s="1"/>
  <c r="AF791" i="11"/>
  <c r="AE791" i="11"/>
  <c r="A791" i="11"/>
  <c r="A791" i="10" s="1"/>
  <c r="W791" i="9" s="1"/>
  <c r="AF790" i="11"/>
  <c r="AE790" i="11"/>
  <c r="A790" i="11"/>
  <c r="A790" i="10" s="1"/>
  <c r="AF789" i="11"/>
  <c r="AE789" i="11"/>
  <c r="A789" i="11"/>
  <c r="A789" i="10" s="1"/>
  <c r="AF788" i="11"/>
  <c r="AE788" i="11"/>
  <c r="A788" i="11"/>
  <c r="A788" i="10" s="1"/>
  <c r="AF787" i="11"/>
  <c r="AE787" i="11"/>
  <c r="A787" i="11"/>
  <c r="A787" i="10" s="1"/>
  <c r="AF786" i="11"/>
  <c r="AE786" i="11"/>
  <c r="A786" i="11"/>
  <c r="A786" i="10" s="1"/>
  <c r="AF785" i="11"/>
  <c r="AE785" i="11"/>
  <c r="A785" i="11"/>
  <c r="A785" i="10" s="1"/>
  <c r="AF784" i="11"/>
  <c r="AE784" i="11"/>
  <c r="A784" i="11"/>
  <c r="A784" i="10" s="1"/>
  <c r="AF783" i="11"/>
  <c r="AE783" i="11"/>
  <c r="A783" i="11"/>
  <c r="A783" i="10" s="1"/>
  <c r="F783" i="9" s="1"/>
  <c r="AF782" i="11"/>
  <c r="AE782" i="11"/>
  <c r="A782" i="11"/>
  <c r="A782" i="10" s="1"/>
  <c r="AF781" i="11"/>
  <c r="AE781" i="11"/>
  <c r="A781" i="11"/>
  <c r="A781" i="10" s="1"/>
  <c r="AF780" i="11"/>
  <c r="AE780" i="11"/>
  <c r="A780" i="11"/>
  <c r="A780" i="10" s="1"/>
  <c r="AF779" i="11"/>
  <c r="AE779" i="11"/>
  <c r="A779" i="11"/>
  <c r="A779" i="10" s="1"/>
  <c r="AF778" i="11"/>
  <c r="AE778" i="11"/>
  <c r="A778" i="11"/>
  <c r="A778" i="10" s="1"/>
  <c r="AF777" i="11"/>
  <c r="AE777" i="11"/>
  <c r="A777" i="11"/>
  <c r="A777" i="10" s="1"/>
  <c r="AF776" i="11"/>
  <c r="AE776" i="11"/>
  <c r="A776" i="11"/>
  <c r="A776" i="10" s="1"/>
  <c r="AF775" i="11"/>
  <c r="AE775" i="11"/>
  <c r="A775" i="11"/>
  <c r="A775" i="10" s="1"/>
  <c r="W775" i="9" s="1"/>
  <c r="AF774" i="11"/>
  <c r="AE774" i="11"/>
  <c r="A774" i="11"/>
  <c r="A774" i="10" s="1"/>
  <c r="AF773" i="11"/>
  <c r="AE773" i="11"/>
  <c r="A773" i="11"/>
  <c r="A773" i="10" s="1"/>
  <c r="AF772" i="11"/>
  <c r="AE772" i="11"/>
  <c r="A772" i="11"/>
  <c r="A772" i="10" s="1"/>
  <c r="X772" i="9" s="1"/>
  <c r="AF771" i="11"/>
  <c r="AE771" i="11"/>
  <c r="A771" i="11"/>
  <c r="A771" i="10" s="1"/>
  <c r="AF770" i="11"/>
  <c r="AE770" i="11"/>
  <c r="A770" i="11"/>
  <c r="A770" i="10" s="1"/>
  <c r="AF769" i="11"/>
  <c r="AE769" i="11"/>
  <c r="A769" i="11"/>
  <c r="A769" i="10" s="1"/>
  <c r="AF768" i="11"/>
  <c r="AE768" i="11"/>
  <c r="A768" i="11"/>
  <c r="A768" i="10" s="1"/>
  <c r="AF767" i="11"/>
  <c r="AE767" i="11"/>
  <c r="A767" i="11"/>
  <c r="A767" i="10" s="1"/>
  <c r="W767" i="9" s="1"/>
  <c r="AF766" i="11"/>
  <c r="AE766" i="11"/>
  <c r="A766" i="11"/>
  <c r="A766" i="10" s="1"/>
  <c r="AF765" i="11"/>
  <c r="AE765" i="11"/>
  <c r="A765" i="11"/>
  <c r="A765" i="10" s="1"/>
  <c r="AF764" i="11"/>
  <c r="AE764" i="11"/>
  <c r="A764" i="11"/>
  <c r="A764" i="10" s="1"/>
  <c r="AF763" i="11"/>
  <c r="AE763" i="11"/>
  <c r="A763" i="11"/>
  <c r="A763" i="10" s="1"/>
  <c r="AF762" i="11"/>
  <c r="AE762" i="11"/>
  <c r="A762" i="11"/>
  <c r="A762" i="10" s="1"/>
  <c r="AF761" i="11"/>
  <c r="AE761" i="11"/>
  <c r="A761" i="11"/>
  <c r="A761" i="10" s="1"/>
  <c r="AF760" i="11"/>
  <c r="AE760" i="11"/>
  <c r="A760" i="11"/>
  <c r="A760" i="10" s="1"/>
  <c r="AF759" i="11"/>
  <c r="AE759" i="11"/>
  <c r="A759" i="11"/>
  <c r="A759" i="10" s="1"/>
  <c r="AF758" i="11"/>
  <c r="AE758" i="11"/>
  <c r="A758" i="11"/>
  <c r="A758" i="10" s="1"/>
  <c r="F758" i="9" s="1"/>
  <c r="AF757" i="11"/>
  <c r="AE757" i="11"/>
  <c r="A757" i="11"/>
  <c r="A757" i="10" s="1"/>
  <c r="AF756" i="11"/>
  <c r="AE756" i="11"/>
  <c r="A756" i="11"/>
  <c r="A756" i="10" s="1"/>
  <c r="AF755" i="11"/>
  <c r="AE755" i="11"/>
  <c r="A755" i="11"/>
  <c r="A755" i="10" s="1"/>
  <c r="AF754" i="11"/>
  <c r="AE754" i="11"/>
  <c r="A754" i="11"/>
  <c r="A754" i="10" s="1"/>
  <c r="AF753" i="11"/>
  <c r="AE753" i="11"/>
  <c r="A753" i="11"/>
  <c r="A753" i="10" s="1"/>
  <c r="AF752" i="11"/>
  <c r="AE752" i="11"/>
  <c r="A752" i="11"/>
  <c r="A752" i="10" s="1"/>
  <c r="AF751" i="11"/>
  <c r="AE751" i="11"/>
  <c r="A751" i="11"/>
  <c r="A751" i="10" s="1"/>
  <c r="W751" i="9" s="1"/>
  <c r="AF750" i="11"/>
  <c r="AE750" i="11"/>
  <c r="A750" i="11"/>
  <c r="A750" i="10" s="1"/>
  <c r="AF749" i="11"/>
  <c r="AE749" i="11"/>
  <c r="A749" i="11"/>
  <c r="A749" i="10" s="1"/>
  <c r="AF748" i="11"/>
  <c r="AE748" i="11"/>
  <c r="A748" i="11"/>
  <c r="A748" i="10" s="1"/>
  <c r="AF747" i="11"/>
  <c r="AE747" i="11"/>
  <c r="A747" i="11"/>
  <c r="A747" i="10" s="1"/>
  <c r="AF746" i="11"/>
  <c r="AE746" i="11"/>
  <c r="A746" i="11"/>
  <c r="A746" i="10" s="1"/>
  <c r="AF745" i="11"/>
  <c r="AE745" i="11"/>
  <c r="A745" i="11"/>
  <c r="A745" i="10" s="1"/>
  <c r="AF744" i="11"/>
  <c r="AE744" i="11"/>
  <c r="A744" i="11"/>
  <c r="A744" i="10" s="1"/>
  <c r="AF743" i="11"/>
  <c r="AE743" i="11"/>
  <c r="A743" i="11"/>
  <c r="A743" i="10" s="1"/>
  <c r="W743" i="9" s="1"/>
  <c r="AF742" i="11"/>
  <c r="AE742" i="11"/>
  <c r="A742" i="11"/>
  <c r="A742" i="10" s="1"/>
  <c r="AF741" i="11"/>
  <c r="AE741" i="11"/>
  <c r="A741" i="11"/>
  <c r="A741" i="10" s="1"/>
  <c r="AF740" i="11"/>
  <c r="AE740" i="11"/>
  <c r="A740" i="11"/>
  <c r="A740" i="10" s="1"/>
  <c r="AF739" i="11"/>
  <c r="AE739" i="11"/>
  <c r="A739" i="11"/>
  <c r="A739" i="10" s="1"/>
  <c r="AF738" i="11"/>
  <c r="AE738" i="11"/>
  <c r="A738" i="11"/>
  <c r="A738" i="10" s="1"/>
  <c r="AF737" i="11"/>
  <c r="AE737" i="11"/>
  <c r="A737" i="11"/>
  <c r="A737" i="10" s="1"/>
  <c r="AF736" i="11"/>
  <c r="AE736" i="11"/>
  <c r="A736" i="11"/>
  <c r="A736" i="10" s="1"/>
  <c r="AF735" i="11"/>
  <c r="AE735" i="11"/>
  <c r="A735" i="11"/>
  <c r="A735" i="10" s="1"/>
  <c r="W735" i="9" s="1"/>
  <c r="AF734" i="11"/>
  <c r="AE734" i="11"/>
  <c r="A734" i="11"/>
  <c r="A734" i="10" s="1"/>
  <c r="AF733" i="11"/>
  <c r="AE733" i="11"/>
  <c r="A733" i="11"/>
  <c r="A733" i="10" s="1"/>
  <c r="F733" i="9" s="1"/>
  <c r="AF732" i="11"/>
  <c r="AE732" i="11"/>
  <c r="A732" i="11"/>
  <c r="A732" i="10" s="1"/>
  <c r="AF731" i="11"/>
  <c r="AE731" i="11"/>
  <c r="A731" i="11"/>
  <c r="A731" i="10" s="1"/>
  <c r="AF730" i="11"/>
  <c r="AE730" i="11"/>
  <c r="A730" i="11"/>
  <c r="A730" i="10" s="1"/>
  <c r="AF729" i="11"/>
  <c r="AE729" i="11"/>
  <c r="A729" i="11"/>
  <c r="A729" i="10" s="1"/>
  <c r="AF728" i="11"/>
  <c r="AE728" i="11"/>
  <c r="A728" i="11"/>
  <c r="A728" i="10" s="1"/>
  <c r="AF727" i="11"/>
  <c r="AE727" i="11"/>
  <c r="A727" i="11"/>
  <c r="A727" i="10" s="1"/>
  <c r="W727" i="9" s="1"/>
  <c r="AF726" i="11"/>
  <c r="AE726" i="11"/>
  <c r="A726" i="11"/>
  <c r="A726" i="10" s="1"/>
  <c r="AF725" i="11"/>
  <c r="AE725" i="11"/>
  <c r="A725" i="11"/>
  <c r="A725" i="10" s="1"/>
  <c r="AF724" i="11"/>
  <c r="AE724" i="11"/>
  <c r="A724" i="11"/>
  <c r="A724" i="10" s="1"/>
  <c r="AF723" i="11"/>
  <c r="AE723" i="11"/>
  <c r="A723" i="11"/>
  <c r="A723" i="10" s="1"/>
  <c r="AF722" i="11"/>
  <c r="AE722" i="11"/>
  <c r="A722" i="11"/>
  <c r="A722" i="10" s="1"/>
  <c r="AF721" i="11"/>
  <c r="AE721" i="11"/>
  <c r="A721" i="11"/>
  <c r="A721" i="10" s="1"/>
  <c r="AF720" i="11"/>
  <c r="AE720" i="11"/>
  <c r="A720" i="11"/>
  <c r="A720" i="10" s="1"/>
  <c r="AF719" i="11"/>
  <c r="AE719" i="11"/>
  <c r="A719" i="11"/>
  <c r="A719" i="10" s="1"/>
  <c r="W719" i="9" s="1"/>
  <c r="AF718" i="11"/>
  <c r="AE718" i="11"/>
  <c r="A718" i="11"/>
  <c r="A718" i="10" s="1"/>
  <c r="F718" i="9" s="1"/>
  <c r="AF717" i="11"/>
  <c r="AE717" i="11"/>
  <c r="A717" i="11"/>
  <c r="A717" i="10" s="1"/>
  <c r="AF716" i="11"/>
  <c r="AE716" i="11"/>
  <c r="A716" i="11"/>
  <c r="A716" i="10" s="1"/>
  <c r="AF715" i="11"/>
  <c r="AE715" i="11"/>
  <c r="A715" i="11"/>
  <c r="A715" i="10" s="1"/>
  <c r="AF714" i="11"/>
  <c r="AE714" i="11"/>
  <c r="A714" i="11"/>
  <c r="A714" i="10" s="1"/>
  <c r="AF713" i="11"/>
  <c r="AE713" i="11"/>
  <c r="A713" i="11"/>
  <c r="A713" i="10" s="1"/>
  <c r="AF712" i="11"/>
  <c r="AE712" i="11"/>
  <c r="A712" i="11"/>
  <c r="A712" i="10" s="1"/>
  <c r="AF711" i="11"/>
  <c r="AE711" i="11"/>
  <c r="A711" i="11"/>
  <c r="A711" i="10" s="1"/>
  <c r="W711" i="9" s="1"/>
  <c r="AF710" i="11"/>
  <c r="AE710" i="11"/>
  <c r="A710" i="11"/>
  <c r="A710" i="10" s="1"/>
  <c r="AF709" i="11"/>
  <c r="AE709" i="11"/>
  <c r="A709" i="11"/>
  <c r="A709" i="10" s="1"/>
  <c r="AF708" i="11"/>
  <c r="AE708" i="11"/>
  <c r="A708" i="11"/>
  <c r="A708" i="10" s="1"/>
  <c r="X708" i="9" s="1"/>
  <c r="AF707" i="11"/>
  <c r="AE707" i="11"/>
  <c r="A707" i="11"/>
  <c r="A707" i="10" s="1"/>
  <c r="AF706" i="11"/>
  <c r="AE706" i="11"/>
  <c r="A706" i="11"/>
  <c r="A706" i="10" s="1"/>
  <c r="AF705" i="11"/>
  <c r="AE705" i="11"/>
  <c r="A705" i="11"/>
  <c r="A705" i="10" s="1"/>
  <c r="AF704" i="11"/>
  <c r="AE704" i="11"/>
  <c r="A704" i="11"/>
  <c r="A704" i="10" s="1"/>
  <c r="AF703" i="11"/>
  <c r="AE703" i="11"/>
  <c r="A703" i="11"/>
  <c r="A703" i="10" s="1"/>
  <c r="AF702" i="11"/>
  <c r="AE702" i="11"/>
  <c r="A702" i="11"/>
  <c r="A702" i="10" s="1"/>
  <c r="AF701" i="11"/>
  <c r="AE701" i="11"/>
  <c r="A701" i="11"/>
  <c r="A701" i="10" s="1"/>
  <c r="AF700" i="11"/>
  <c r="AE700" i="11"/>
  <c r="A700" i="11"/>
  <c r="A700" i="10" s="1"/>
  <c r="AF699" i="11"/>
  <c r="AE699" i="11"/>
  <c r="A699" i="11"/>
  <c r="A699" i="10" s="1"/>
  <c r="AF698" i="11"/>
  <c r="AE698" i="11"/>
  <c r="A698" i="11"/>
  <c r="A698" i="10" s="1"/>
  <c r="AF697" i="11"/>
  <c r="AE697" i="11"/>
  <c r="A697" i="11"/>
  <c r="A697" i="10" s="1"/>
  <c r="AF696" i="11"/>
  <c r="AE696" i="11"/>
  <c r="A696" i="11"/>
  <c r="A696" i="10" s="1"/>
  <c r="AF695" i="11"/>
  <c r="AE695" i="11"/>
  <c r="A695" i="11"/>
  <c r="A695" i="10" s="1"/>
  <c r="AF694" i="11"/>
  <c r="AE694" i="11"/>
  <c r="A694" i="11"/>
  <c r="A694" i="10" s="1"/>
  <c r="F694" i="9" s="1"/>
  <c r="AF693" i="11"/>
  <c r="AE693" i="11"/>
  <c r="A693" i="11"/>
  <c r="A693" i="10" s="1"/>
  <c r="F693" i="9" s="1"/>
  <c r="AF692" i="11"/>
  <c r="AE692" i="11"/>
  <c r="A692" i="11"/>
  <c r="A692" i="10" s="1"/>
  <c r="AF691" i="11"/>
  <c r="AE691" i="11"/>
  <c r="A691" i="11"/>
  <c r="A691" i="10" s="1"/>
  <c r="AF690" i="11"/>
  <c r="AE690" i="11"/>
  <c r="A690" i="11"/>
  <c r="A690" i="10" s="1"/>
  <c r="AF689" i="11"/>
  <c r="AE689" i="11"/>
  <c r="A689" i="11"/>
  <c r="A689" i="10" s="1"/>
  <c r="AF688" i="11"/>
  <c r="AE688" i="11"/>
  <c r="A688" i="11"/>
  <c r="A688" i="10" s="1"/>
  <c r="AF687" i="11"/>
  <c r="AE687" i="11"/>
  <c r="A687" i="11"/>
  <c r="A687" i="10" s="1"/>
  <c r="W687" i="9" s="1"/>
  <c r="AF686" i="11"/>
  <c r="AE686" i="11"/>
  <c r="A686" i="11"/>
  <c r="A686" i="10" s="1"/>
  <c r="AF685" i="11"/>
  <c r="AE685" i="11"/>
  <c r="A685" i="11"/>
  <c r="A685" i="10" s="1"/>
  <c r="AF684" i="11"/>
  <c r="AE684" i="11"/>
  <c r="A684" i="11"/>
  <c r="A684" i="10" s="1"/>
  <c r="AF683" i="11"/>
  <c r="AE683" i="11"/>
  <c r="A683" i="11"/>
  <c r="A683" i="10" s="1"/>
  <c r="AF682" i="11"/>
  <c r="AE682" i="11"/>
  <c r="A682" i="11"/>
  <c r="A682" i="10" s="1"/>
  <c r="AF681" i="11"/>
  <c r="AE681" i="11"/>
  <c r="A681" i="11"/>
  <c r="A681" i="10" s="1"/>
  <c r="AF680" i="11"/>
  <c r="AE680" i="11"/>
  <c r="A680" i="11"/>
  <c r="A680" i="10" s="1"/>
  <c r="F680" i="9" s="1"/>
  <c r="AF679" i="11"/>
  <c r="AE679" i="11"/>
  <c r="A679" i="11"/>
  <c r="A679" i="10" s="1"/>
  <c r="W679" i="9" s="1"/>
  <c r="AF678" i="11"/>
  <c r="AE678" i="11"/>
  <c r="A678" i="11"/>
  <c r="A678" i="10" s="1"/>
  <c r="AF677" i="11"/>
  <c r="AE677" i="11"/>
  <c r="A677" i="11"/>
  <c r="A677" i="10" s="1"/>
  <c r="AF676" i="11"/>
  <c r="AE676" i="11"/>
  <c r="A676" i="11"/>
  <c r="A676" i="10" s="1"/>
  <c r="AF675" i="11"/>
  <c r="AE675" i="11"/>
  <c r="A675" i="11"/>
  <c r="A675" i="10" s="1"/>
  <c r="AF674" i="11"/>
  <c r="AE674" i="11"/>
  <c r="A674" i="11"/>
  <c r="A674" i="10" s="1"/>
  <c r="AF673" i="11"/>
  <c r="AE673" i="11"/>
  <c r="A673" i="11"/>
  <c r="A673" i="10" s="1"/>
  <c r="AF672" i="11"/>
  <c r="AE672" i="11"/>
  <c r="A672" i="11"/>
  <c r="A672" i="10" s="1"/>
  <c r="AF671" i="11"/>
  <c r="AE671" i="11"/>
  <c r="A671" i="11"/>
  <c r="A671" i="10" s="1"/>
  <c r="W671" i="9" s="1"/>
  <c r="AF670" i="11"/>
  <c r="AE670" i="11"/>
  <c r="A670" i="11"/>
  <c r="A670" i="10" s="1"/>
  <c r="AF669" i="11"/>
  <c r="AE669" i="11"/>
  <c r="A669" i="11"/>
  <c r="A669" i="10" s="1"/>
  <c r="F669" i="9" s="1"/>
  <c r="AF668" i="11"/>
  <c r="AE668" i="11"/>
  <c r="A668" i="11"/>
  <c r="A668" i="10" s="1"/>
  <c r="AF667" i="11"/>
  <c r="AE667" i="11"/>
  <c r="A667" i="11"/>
  <c r="A667" i="10" s="1"/>
  <c r="AF666" i="11"/>
  <c r="AE666" i="11"/>
  <c r="A666" i="11"/>
  <c r="A666" i="10" s="1"/>
  <c r="AF665" i="11"/>
  <c r="AE665" i="11"/>
  <c r="A665" i="11"/>
  <c r="A665" i="10" s="1"/>
  <c r="AF664" i="11"/>
  <c r="AE664" i="11"/>
  <c r="A664" i="11"/>
  <c r="A664" i="10" s="1"/>
  <c r="AF663" i="11"/>
  <c r="AE663" i="11"/>
  <c r="A663" i="11"/>
  <c r="A663" i="10" s="1"/>
  <c r="W663" i="9" s="1"/>
  <c r="AF662" i="11"/>
  <c r="AE662" i="11"/>
  <c r="A662" i="11"/>
  <c r="A662" i="10" s="1"/>
  <c r="AF661" i="11"/>
  <c r="AE661" i="11"/>
  <c r="A661" i="11"/>
  <c r="A661" i="10" s="1"/>
  <c r="AF660" i="11"/>
  <c r="AE660" i="11"/>
  <c r="A660" i="11"/>
  <c r="A660" i="10" s="1"/>
  <c r="AF659" i="11"/>
  <c r="AE659" i="11"/>
  <c r="A659" i="11"/>
  <c r="A659" i="10" s="1"/>
  <c r="AF658" i="11"/>
  <c r="AE658" i="11"/>
  <c r="A658" i="11"/>
  <c r="A658" i="10" s="1"/>
  <c r="AF657" i="11"/>
  <c r="AE657" i="11"/>
  <c r="A657" i="11"/>
  <c r="A657" i="10" s="1"/>
  <c r="AF656" i="11"/>
  <c r="AE656" i="11"/>
  <c r="A656" i="11"/>
  <c r="A656" i="10" s="1"/>
  <c r="AF655" i="11"/>
  <c r="AE655" i="11"/>
  <c r="A655" i="11"/>
  <c r="A655" i="10" s="1"/>
  <c r="AF654" i="11"/>
  <c r="AE654" i="11"/>
  <c r="A654" i="11"/>
  <c r="A654" i="10" s="1"/>
  <c r="AF653" i="11"/>
  <c r="AE653" i="11"/>
  <c r="A653" i="11"/>
  <c r="A653" i="10" s="1"/>
  <c r="AF652" i="11"/>
  <c r="AE652" i="11"/>
  <c r="A652" i="11"/>
  <c r="A652" i="10" s="1"/>
  <c r="G652" i="9" s="1"/>
  <c r="AF651" i="11"/>
  <c r="AE651" i="11"/>
  <c r="A651" i="11"/>
  <c r="A651" i="10" s="1"/>
  <c r="AF650" i="11"/>
  <c r="AE650" i="11"/>
  <c r="A650" i="11"/>
  <c r="A650" i="10" s="1"/>
  <c r="AF649" i="11"/>
  <c r="AE649" i="11"/>
  <c r="A649" i="11"/>
  <c r="A649" i="10" s="1"/>
  <c r="AF648" i="11"/>
  <c r="AE648" i="11"/>
  <c r="A648" i="11"/>
  <c r="A648" i="10" s="1"/>
  <c r="AF647" i="11"/>
  <c r="AE647" i="11"/>
  <c r="A647" i="11"/>
  <c r="A647" i="10" s="1"/>
  <c r="W647" i="9" s="1"/>
  <c r="AF646" i="11"/>
  <c r="AE646" i="11"/>
  <c r="A646" i="11"/>
  <c r="A646" i="10" s="1"/>
  <c r="AF645" i="11"/>
  <c r="AE645" i="11"/>
  <c r="A645" i="11"/>
  <c r="A645" i="10" s="1"/>
  <c r="AF644" i="11"/>
  <c r="AE644" i="11"/>
  <c r="A644" i="11"/>
  <c r="A644" i="10" s="1"/>
  <c r="AF643" i="11"/>
  <c r="AE643" i="11"/>
  <c r="A643" i="11"/>
  <c r="A643" i="10" s="1"/>
  <c r="AF642" i="11"/>
  <c r="AE642" i="11"/>
  <c r="A642" i="11"/>
  <c r="A642" i="10" s="1"/>
  <c r="AF641" i="11"/>
  <c r="AE641" i="11"/>
  <c r="A641" i="11"/>
  <c r="A641" i="10" s="1"/>
  <c r="AF640" i="11"/>
  <c r="AE640" i="11"/>
  <c r="A640" i="11"/>
  <c r="A640" i="10" s="1"/>
  <c r="AF639" i="11"/>
  <c r="AE639" i="11"/>
  <c r="A639" i="11"/>
  <c r="A639" i="10" s="1"/>
  <c r="AF638" i="11"/>
  <c r="AE638" i="11"/>
  <c r="A638" i="11"/>
  <c r="A638" i="10" s="1"/>
  <c r="AF637" i="11"/>
  <c r="AE637" i="11"/>
  <c r="A637" i="11"/>
  <c r="A637" i="10" s="1"/>
  <c r="AF636" i="11"/>
  <c r="AE636" i="11"/>
  <c r="A636" i="11"/>
  <c r="A636" i="10" s="1"/>
  <c r="AF635" i="11"/>
  <c r="AE635" i="11"/>
  <c r="A635" i="11"/>
  <c r="A635" i="10" s="1"/>
  <c r="AF634" i="11"/>
  <c r="AE634" i="11"/>
  <c r="A634" i="11"/>
  <c r="A634" i="10" s="1"/>
  <c r="AF633" i="11"/>
  <c r="AE633" i="11"/>
  <c r="A633" i="11"/>
  <c r="A633" i="10" s="1"/>
  <c r="AF632" i="11"/>
  <c r="AE632" i="11"/>
  <c r="A632" i="11"/>
  <c r="A632" i="10" s="1"/>
  <c r="AF631" i="11"/>
  <c r="AE631" i="11"/>
  <c r="A631" i="11"/>
  <c r="A631" i="10" s="1"/>
  <c r="AF630" i="11"/>
  <c r="AE630" i="11"/>
  <c r="A630" i="11"/>
  <c r="A630" i="10" s="1"/>
  <c r="F630" i="9" s="1"/>
  <c r="AF629" i="11"/>
  <c r="AE629" i="11"/>
  <c r="A629" i="11"/>
  <c r="A629" i="10" s="1"/>
  <c r="F629" i="9" s="1"/>
  <c r="AF628" i="11"/>
  <c r="AE628" i="11"/>
  <c r="A628" i="11"/>
  <c r="A628" i="10" s="1"/>
  <c r="AF627" i="11"/>
  <c r="AE627" i="11"/>
  <c r="A627" i="11"/>
  <c r="A627" i="10" s="1"/>
  <c r="AF626" i="11"/>
  <c r="AE626" i="11"/>
  <c r="A626" i="11"/>
  <c r="A626" i="10" s="1"/>
  <c r="AF625" i="11"/>
  <c r="AE625" i="11"/>
  <c r="A625" i="11"/>
  <c r="A625" i="10" s="1"/>
  <c r="AF624" i="11"/>
  <c r="AE624" i="11"/>
  <c r="A624" i="11"/>
  <c r="A624" i="10" s="1"/>
  <c r="AF623" i="11"/>
  <c r="AE623" i="11"/>
  <c r="A623" i="11"/>
  <c r="A623" i="10" s="1"/>
  <c r="W623" i="9" s="1"/>
  <c r="AF622" i="11"/>
  <c r="AE622" i="11"/>
  <c r="A622" i="11"/>
  <c r="A622" i="10" s="1"/>
  <c r="AF621" i="11"/>
  <c r="AE621" i="11"/>
  <c r="A621" i="11"/>
  <c r="A621" i="10" s="1"/>
  <c r="AF620" i="11"/>
  <c r="AE620" i="11"/>
  <c r="A620" i="11"/>
  <c r="A620" i="10" s="1"/>
  <c r="AF619" i="11"/>
  <c r="AE619" i="11"/>
  <c r="A619" i="11"/>
  <c r="A619" i="10" s="1"/>
  <c r="AF618" i="11"/>
  <c r="AE618" i="11"/>
  <c r="A618" i="11"/>
  <c r="A618" i="10" s="1"/>
  <c r="AF617" i="11"/>
  <c r="AE617" i="11"/>
  <c r="A617" i="11"/>
  <c r="A617" i="10" s="1"/>
  <c r="AF616" i="11"/>
  <c r="AE616" i="11"/>
  <c r="A616" i="11"/>
  <c r="A616" i="10" s="1"/>
  <c r="AF615" i="11"/>
  <c r="AE615" i="11"/>
  <c r="A615" i="11"/>
  <c r="A615" i="10" s="1"/>
  <c r="W615" i="9" s="1"/>
  <c r="AF614" i="11"/>
  <c r="AE614" i="11"/>
  <c r="A614" i="11"/>
  <c r="A614" i="10" s="1"/>
  <c r="AF613" i="11"/>
  <c r="AE613" i="11"/>
  <c r="A613" i="11"/>
  <c r="A613" i="10" s="1"/>
  <c r="AF612" i="11"/>
  <c r="AE612" i="11"/>
  <c r="A612" i="11"/>
  <c r="A612" i="10" s="1"/>
  <c r="AF611" i="11"/>
  <c r="AE611" i="11"/>
  <c r="A611" i="11"/>
  <c r="A611" i="10" s="1"/>
  <c r="AF610" i="11"/>
  <c r="AE610" i="11"/>
  <c r="A610" i="11"/>
  <c r="A610" i="10" s="1"/>
  <c r="AF609" i="11"/>
  <c r="AE609" i="11"/>
  <c r="A609" i="11"/>
  <c r="A609" i="10" s="1"/>
  <c r="AF608" i="11"/>
  <c r="AE608" i="11"/>
  <c r="A608" i="11"/>
  <c r="A608" i="10" s="1"/>
  <c r="AF607" i="11"/>
  <c r="AE607" i="11"/>
  <c r="A607" i="11"/>
  <c r="A607" i="10" s="1"/>
  <c r="W607" i="9" s="1"/>
  <c r="AF606" i="11"/>
  <c r="AE606" i="11"/>
  <c r="A606" i="11"/>
  <c r="A606" i="10" s="1"/>
  <c r="AF605" i="11"/>
  <c r="AE605" i="11"/>
  <c r="A605" i="11"/>
  <c r="A605" i="10" s="1"/>
  <c r="F605" i="9" s="1"/>
  <c r="AF604" i="11"/>
  <c r="AE604" i="11"/>
  <c r="A604" i="11"/>
  <c r="A604" i="10" s="1"/>
  <c r="AF603" i="11"/>
  <c r="AE603" i="11"/>
  <c r="A603" i="11"/>
  <c r="A603" i="10" s="1"/>
  <c r="AF602" i="11"/>
  <c r="AE602" i="11"/>
  <c r="A602" i="11"/>
  <c r="A602" i="10" s="1"/>
  <c r="AF601" i="11"/>
  <c r="AE601" i="11"/>
  <c r="A601" i="11"/>
  <c r="A601" i="10" s="1"/>
  <c r="AF600" i="11"/>
  <c r="AE600" i="11"/>
  <c r="A600" i="11"/>
  <c r="A600" i="10" s="1"/>
  <c r="AF599" i="11"/>
  <c r="AE599" i="11"/>
  <c r="A599" i="11"/>
  <c r="A599" i="10" s="1"/>
  <c r="X599" i="9" s="1"/>
  <c r="AF598" i="11"/>
  <c r="AE598" i="11"/>
  <c r="A598" i="11"/>
  <c r="A598" i="10" s="1"/>
  <c r="AF597" i="11"/>
  <c r="AE597" i="11"/>
  <c r="A597" i="11"/>
  <c r="A597" i="10" s="1"/>
  <c r="AF596" i="11"/>
  <c r="AE596" i="11"/>
  <c r="A596" i="11"/>
  <c r="A596" i="10" s="1"/>
  <c r="AF595" i="11"/>
  <c r="AE595" i="11"/>
  <c r="A595" i="11"/>
  <c r="A595" i="10" s="1"/>
  <c r="AF594" i="11"/>
  <c r="AE594" i="11"/>
  <c r="A594" i="11"/>
  <c r="A594" i="10" s="1"/>
  <c r="AF593" i="11"/>
  <c r="AE593" i="11"/>
  <c r="A593" i="11"/>
  <c r="A593" i="10" s="1"/>
  <c r="AF592" i="11"/>
  <c r="AE592" i="11"/>
  <c r="A592" i="11"/>
  <c r="A592" i="10" s="1"/>
  <c r="AF591" i="11"/>
  <c r="AE591" i="11"/>
  <c r="A591" i="11"/>
  <c r="A591" i="10" s="1"/>
  <c r="W591" i="9" s="1"/>
  <c r="AF590" i="11"/>
  <c r="AE590" i="11"/>
  <c r="A590" i="11"/>
  <c r="A590" i="10" s="1"/>
  <c r="AF589" i="11"/>
  <c r="AE589" i="11"/>
  <c r="A589" i="11"/>
  <c r="A589" i="10" s="1"/>
  <c r="AF588" i="11"/>
  <c r="AE588" i="11"/>
  <c r="A588" i="11"/>
  <c r="A588" i="10" s="1"/>
  <c r="AF587" i="11"/>
  <c r="AE587" i="11"/>
  <c r="A587" i="11"/>
  <c r="A587" i="10" s="1"/>
  <c r="AF586" i="11"/>
  <c r="AE586" i="11"/>
  <c r="A586" i="11"/>
  <c r="A586" i="10" s="1"/>
  <c r="AF585" i="11"/>
  <c r="AE585" i="11"/>
  <c r="A585" i="11"/>
  <c r="A585" i="10" s="1"/>
  <c r="AF584" i="11"/>
  <c r="AE584" i="11"/>
  <c r="A584" i="11"/>
  <c r="A584" i="10" s="1"/>
  <c r="AF583" i="11"/>
  <c r="AE583" i="11"/>
  <c r="A583" i="11"/>
  <c r="A583" i="10" s="1"/>
  <c r="W583" i="9" s="1"/>
  <c r="AF582" i="11"/>
  <c r="AE582" i="11"/>
  <c r="A582" i="11"/>
  <c r="A582" i="10" s="1"/>
  <c r="AF581" i="11"/>
  <c r="AE581" i="11"/>
  <c r="A581" i="11"/>
  <c r="A581" i="10" s="1"/>
  <c r="AF580" i="11"/>
  <c r="AE580" i="11"/>
  <c r="A580" i="11"/>
  <c r="A580" i="10" s="1"/>
  <c r="F580" i="9" s="1"/>
  <c r="AF579" i="11"/>
  <c r="AE579" i="11"/>
  <c r="A579" i="11"/>
  <c r="A579" i="10" s="1"/>
  <c r="AF578" i="11"/>
  <c r="AE578" i="11"/>
  <c r="A578" i="11"/>
  <c r="A578" i="10" s="1"/>
  <c r="AF577" i="11"/>
  <c r="AE577" i="11"/>
  <c r="A577" i="11"/>
  <c r="A577" i="10" s="1"/>
  <c r="AF576" i="11"/>
  <c r="AE576" i="11"/>
  <c r="A576" i="11"/>
  <c r="A576" i="10" s="1"/>
  <c r="AF575" i="11"/>
  <c r="AE575" i="11"/>
  <c r="A575" i="11"/>
  <c r="A575" i="10" s="1"/>
  <c r="AF574" i="11"/>
  <c r="AE574" i="11"/>
  <c r="A574" i="11"/>
  <c r="A574" i="10" s="1"/>
  <c r="AF573" i="11"/>
  <c r="AE573" i="11"/>
  <c r="A573" i="11"/>
  <c r="A573" i="10" s="1"/>
  <c r="AF572" i="11"/>
  <c r="AE572" i="11"/>
  <c r="A572" i="11"/>
  <c r="A572" i="10" s="1"/>
  <c r="AF571" i="11"/>
  <c r="AE571" i="11"/>
  <c r="A571" i="11"/>
  <c r="A571" i="10" s="1"/>
  <c r="AF570" i="11"/>
  <c r="AE570" i="11"/>
  <c r="A570" i="11"/>
  <c r="A570" i="10" s="1"/>
  <c r="AF569" i="11"/>
  <c r="AE569" i="11"/>
  <c r="A569" i="11"/>
  <c r="A569" i="10" s="1"/>
  <c r="AF568" i="11"/>
  <c r="AE568" i="11"/>
  <c r="A568" i="11"/>
  <c r="A568" i="10" s="1"/>
  <c r="AF567" i="11"/>
  <c r="AE567" i="11"/>
  <c r="A567" i="11"/>
  <c r="A567" i="10" s="1"/>
  <c r="AF566" i="11"/>
  <c r="AE566" i="11"/>
  <c r="A566" i="11"/>
  <c r="A566" i="10" s="1"/>
  <c r="AF565" i="11"/>
  <c r="AE565" i="11"/>
  <c r="A565" i="11"/>
  <c r="A565" i="10" s="1"/>
  <c r="F565" i="9" s="1"/>
  <c r="AF564" i="11"/>
  <c r="AE564" i="11"/>
  <c r="A564" i="11"/>
  <c r="A564" i="10" s="1"/>
  <c r="AF563" i="11"/>
  <c r="AE563" i="11"/>
  <c r="A563" i="11"/>
  <c r="A563" i="10" s="1"/>
  <c r="AF562" i="11"/>
  <c r="AE562" i="11"/>
  <c r="A562" i="11"/>
  <c r="A562" i="10" s="1"/>
  <c r="AF561" i="11"/>
  <c r="AE561" i="11"/>
  <c r="A561" i="11"/>
  <c r="A561" i="10" s="1"/>
  <c r="AF560" i="11"/>
  <c r="AE560" i="11"/>
  <c r="A560" i="11"/>
  <c r="A560" i="10" s="1"/>
  <c r="AF559" i="11"/>
  <c r="AE559" i="11"/>
  <c r="A559" i="11"/>
  <c r="A559" i="10" s="1"/>
  <c r="W559" i="9" s="1"/>
  <c r="AF558" i="11"/>
  <c r="AE558" i="11"/>
  <c r="A558" i="11"/>
  <c r="A558" i="10" s="1"/>
  <c r="AF557" i="11"/>
  <c r="AE557" i="11"/>
  <c r="A557" i="11"/>
  <c r="A557" i="10" s="1"/>
  <c r="AF556" i="11"/>
  <c r="AE556" i="11"/>
  <c r="A556" i="11"/>
  <c r="A556" i="10" s="1"/>
  <c r="AF555" i="11"/>
  <c r="AE555" i="11"/>
  <c r="A555" i="11"/>
  <c r="A555" i="10" s="1"/>
  <c r="AF554" i="11"/>
  <c r="AE554" i="11"/>
  <c r="A554" i="11"/>
  <c r="A554" i="10" s="1"/>
  <c r="AF553" i="11"/>
  <c r="AE553" i="11"/>
  <c r="A553" i="11"/>
  <c r="A553" i="10" s="1"/>
  <c r="AF552" i="11"/>
  <c r="AE552" i="11"/>
  <c r="A552" i="11"/>
  <c r="A552" i="10" s="1"/>
  <c r="AF551" i="11"/>
  <c r="AE551" i="11"/>
  <c r="A551" i="11"/>
  <c r="A551" i="10" s="1"/>
  <c r="W551" i="9" s="1"/>
  <c r="AF550" i="11"/>
  <c r="AE550" i="11"/>
  <c r="A550" i="11"/>
  <c r="A550" i="10" s="1"/>
  <c r="AF549" i="11"/>
  <c r="AE549" i="11"/>
  <c r="A549" i="11"/>
  <c r="A549" i="10" s="1"/>
  <c r="AF548" i="11"/>
  <c r="AE548" i="11"/>
  <c r="A548" i="11"/>
  <c r="A548" i="10" s="1"/>
  <c r="AF547" i="11"/>
  <c r="AE547" i="11"/>
  <c r="A547" i="11"/>
  <c r="A547" i="10" s="1"/>
  <c r="AF546" i="11"/>
  <c r="AE546" i="11"/>
  <c r="A546" i="11"/>
  <c r="A546" i="10" s="1"/>
  <c r="AF545" i="11"/>
  <c r="AE545" i="11"/>
  <c r="A545" i="11"/>
  <c r="A545" i="10" s="1"/>
  <c r="AF544" i="11"/>
  <c r="AE544" i="11"/>
  <c r="A544" i="11"/>
  <c r="A544" i="10" s="1"/>
  <c r="AF543" i="11"/>
  <c r="AE543" i="11"/>
  <c r="A543" i="11"/>
  <c r="A543" i="10" s="1"/>
  <c r="W543" i="9" s="1"/>
  <c r="AF542" i="11"/>
  <c r="AE542" i="11"/>
  <c r="A542" i="11"/>
  <c r="A542" i="10" s="1"/>
  <c r="AF541" i="11"/>
  <c r="AE541" i="11"/>
  <c r="A541" i="11"/>
  <c r="A541" i="10" s="1"/>
  <c r="AF540" i="11"/>
  <c r="AE540" i="11"/>
  <c r="A540" i="11"/>
  <c r="A540" i="10" s="1"/>
  <c r="AF539" i="11"/>
  <c r="AE539" i="11"/>
  <c r="A539" i="11"/>
  <c r="A539" i="10" s="1"/>
  <c r="AF538" i="11"/>
  <c r="AE538" i="11"/>
  <c r="A538" i="11"/>
  <c r="A538" i="10" s="1"/>
  <c r="AF537" i="11"/>
  <c r="AE537" i="11"/>
  <c r="A537" i="11"/>
  <c r="A537" i="10" s="1"/>
  <c r="AF536" i="11"/>
  <c r="AE536" i="11"/>
  <c r="A536" i="11"/>
  <c r="A536" i="10" s="1"/>
  <c r="AF535" i="11"/>
  <c r="AE535" i="11"/>
  <c r="A535" i="11"/>
  <c r="A535" i="10" s="1"/>
  <c r="W535" i="9" s="1"/>
  <c r="AF534" i="11"/>
  <c r="AE534" i="11"/>
  <c r="A534" i="11"/>
  <c r="A534" i="10" s="1"/>
  <c r="AF533" i="11"/>
  <c r="AE533" i="11"/>
  <c r="A533" i="11"/>
  <c r="A533" i="10" s="1"/>
  <c r="AF532" i="11"/>
  <c r="AE532" i="11"/>
  <c r="A532" i="11"/>
  <c r="A532" i="10" s="1"/>
  <c r="AF531" i="11"/>
  <c r="AE531" i="11"/>
  <c r="A531" i="11"/>
  <c r="A531" i="10" s="1"/>
  <c r="AF530" i="11"/>
  <c r="AE530" i="11"/>
  <c r="A530" i="11"/>
  <c r="A530" i="10" s="1"/>
  <c r="AF529" i="11"/>
  <c r="AE529" i="11"/>
  <c r="A529" i="11"/>
  <c r="A529" i="10" s="1"/>
  <c r="AF528" i="11"/>
  <c r="AE528" i="11"/>
  <c r="A528" i="11"/>
  <c r="A528" i="10" s="1"/>
  <c r="AF527" i="11"/>
  <c r="AE527" i="11"/>
  <c r="A527" i="11"/>
  <c r="A527" i="10" s="1"/>
  <c r="W527" i="9" s="1"/>
  <c r="AF526" i="11"/>
  <c r="AE526" i="11"/>
  <c r="A526" i="11"/>
  <c r="A526" i="10" s="1"/>
  <c r="AF525" i="11"/>
  <c r="AE525" i="11"/>
  <c r="A525" i="11"/>
  <c r="A525" i="10" s="1"/>
  <c r="AF524" i="11"/>
  <c r="AE524" i="11"/>
  <c r="A524" i="11"/>
  <c r="A524" i="10" s="1"/>
  <c r="AF523" i="11"/>
  <c r="AE523" i="11"/>
  <c r="A523" i="11"/>
  <c r="A523" i="10" s="1"/>
  <c r="AF522" i="11"/>
  <c r="AE522" i="11"/>
  <c r="A522" i="11"/>
  <c r="A522" i="10" s="1"/>
  <c r="AF521" i="11"/>
  <c r="AE521" i="11"/>
  <c r="A521" i="11"/>
  <c r="A521" i="10" s="1"/>
  <c r="AF520" i="11"/>
  <c r="AE520" i="11"/>
  <c r="A520" i="11"/>
  <c r="A520" i="10" s="1"/>
  <c r="AF519" i="11"/>
  <c r="AE519" i="11"/>
  <c r="A519" i="11"/>
  <c r="A519" i="10" s="1"/>
  <c r="W519" i="9" s="1"/>
  <c r="AF518" i="11"/>
  <c r="AE518" i="11"/>
  <c r="A518" i="11"/>
  <c r="A518" i="10" s="1"/>
  <c r="W518" i="9" s="1"/>
  <c r="AF517" i="11"/>
  <c r="AE517" i="11"/>
  <c r="A517" i="11"/>
  <c r="A517" i="10" s="1"/>
  <c r="AF516" i="11"/>
  <c r="AE516" i="11"/>
  <c r="A516" i="11"/>
  <c r="A516" i="10" s="1"/>
  <c r="AF515" i="11"/>
  <c r="AE515" i="11"/>
  <c r="A515" i="11"/>
  <c r="A515" i="10" s="1"/>
  <c r="AF514" i="11"/>
  <c r="AE514" i="11"/>
  <c r="A514" i="11"/>
  <c r="A514" i="10" s="1"/>
  <c r="AF513" i="11"/>
  <c r="AE513" i="11"/>
  <c r="A513" i="11"/>
  <c r="A513" i="10" s="1"/>
  <c r="AF512" i="11"/>
  <c r="AE512" i="11"/>
  <c r="A512" i="11"/>
  <c r="A512" i="10" s="1"/>
  <c r="AF511" i="11"/>
  <c r="AE511" i="11"/>
  <c r="A511" i="11"/>
  <c r="A511" i="10" s="1"/>
  <c r="W511" i="9" s="1"/>
  <c r="AF510" i="11"/>
  <c r="AE510" i="11"/>
  <c r="A510" i="11"/>
  <c r="A510" i="10" s="1"/>
  <c r="AF509" i="11"/>
  <c r="AE509" i="11"/>
  <c r="A509" i="11"/>
  <c r="A509" i="10" s="1"/>
  <c r="AF508" i="11"/>
  <c r="AE508" i="11"/>
  <c r="A508" i="11"/>
  <c r="A508" i="10" s="1"/>
  <c r="AF507" i="11"/>
  <c r="AE507" i="11"/>
  <c r="A507" i="11"/>
  <c r="A507" i="10" s="1"/>
  <c r="AF506" i="11"/>
  <c r="AE506" i="11"/>
  <c r="A506" i="11"/>
  <c r="A506" i="10" s="1"/>
  <c r="AF505" i="11"/>
  <c r="AE505" i="11"/>
  <c r="A505" i="11"/>
  <c r="A505" i="10" s="1"/>
  <c r="AF504" i="11"/>
  <c r="AE504" i="11"/>
  <c r="A504" i="11"/>
  <c r="A504" i="10" s="1"/>
  <c r="AF503" i="11"/>
  <c r="AE503" i="11"/>
  <c r="A503" i="11"/>
  <c r="A503" i="10" s="1"/>
  <c r="W503" i="9" s="1"/>
  <c r="AF502" i="11"/>
  <c r="AE502" i="11"/>
  <c r="A502" i="11"/>
  <c r="A502" i="10" s="1"/>
  <c r="AF501" i="11"/>
  <c r="AE501" i="11"/>
  <c r="A501" i="11"/>
  <c r="A501" i="10" s="1"/>
  <c r="AF500" i="11"/>
  <c r="AE500" i="11"/>
  <c r="A500" i="11"/>
  <c r="A500" i="10" s="1"/>
  <c r="AF499" i="11"/>
  <c r="AE499" i="11"/>
  <c r="A499" i="11"/>
  <c r="A499" i="10" s="1"/>
  <c r="AF498" i="11"/>
  <c r="AE498" i="11"/>
  <c r="A498" i="11"/>
  <c r="A498" i="10" s="1"/>
  <c r="AF497" i="11"/>
  <c r="AE497" i="11"/>
  <c r="A497" i="11"/>
  <c r="A497" i="10" s="1"/>
  <c r="AF496" i="11"/>
  <c r="AE496" i="11"/>
  <c r="A496" i="11"/>
  <c r="A496" i="10" s="1"/>
  <c r="AF495" i="11"/>
  <c r="AE495" i="11"/>
  <c r="A495" i="11"/>
  <c r="A495" i="10" s="1"/>
  <c r="W495" i="9" s="1"/>
  <c r="AF494" i="11"/>
  <c r="AE494" i="11"/>
  <c r="A494" i="11"/>
  <c r="A494" i="10" s="1"/>
  <c r="AF493" i="11"/>
  <c r="AE493" i="11"/>
  <c r="A493" i="11"/>
  <c r="A493" i="10" s="1"/>
  <c r="AF492" i="11"/>
  <c r="AE492" i="11"/>
  <c r="A492" i="11"/>
  <c r="A492" i="10" s="1"/>
  <c r="AF491" i="11"/>
  <c r="AE491" i="11"/>
  <c r="A491" i="11"/>
  <c r="A491" i="10" s="1"/>
  <c r="AF490" i="11"/>
  <c r="AE490" i="11"/>
  <c r="A490" i="11"/>
  <c r="A490" i="10" s="1"/>
  <c r="AF489" i="11"/>
  <c r="AE489" i="11"/>
  <c r="A489" i="11"/>
  <c r="A489" i="10" s="1"/>
  <c r="AF488" i="11"/>
  <c r="AE488" i="11"/>
  <c r="A488" i="11"/>
  <c r="A488" i="10" s="1"/>
  <c r="AF487" i="11"/>
  <c r="AE487" i="11"/>
  <c r="A487" i="11"/>
  <c r="A487" i="10" s="1"/>
  <c r="W487" i="9" s="1"/>
  <c r="AF486" i="11"/>
  <c r="AE486" i="11"/>
  <c r="A486" i="11"/>
  <c r="A486" i="10" s="1"/>
  <c r="AF485" i="11"/>
  <c r="AE485" i="11"/>
  <c r="A485" i="11"/>
  <c r="A485" i="10" s="1"/>
  <c r="AF484" i="11"/>
  <c r="AE484" i="11"/>
  <c r="A484" i="11"/>
  <c r="A484" i="10" s="1"/>
  <c r="AF483" i="11"/>
  <c r="AE483" i="11"/>
  <c r="A483" i="11"/>
  <c r="A483" i="10" s="1"/>
  <c r="AF482" i="11"/>
  <c r="AE482" i="11"/>
  <c r="A482" i="11"/>
  <c r="A482" i="10" s="1"/>
  <c r="AF481" i="11"/>
  <c r="AE481" i="11"/>
  <c r="A481" i="11"/>
  <c r="A481" i="10" s="1"/>
  <c r="AF480" i="11"/>
  <c r="AE480" i="11"/>
  <c r="A480" i="11"/>
  <c r="A480" i="10" s="1"/>
  <c r="AF479" i="11"/>
  <c r="AE479" i="11"/>
  <c r="A479" i="11"/>
  <c r="A479" i="10" s="1"/>
  <c r="W479" i="9" s="1"/>
  <c r="AF478" i="11"/>
  <c r="AE478" i="11"/>
  <c r="A478" i="11"/>
  <c r="A478" i="10" s="1"/>
  <c r="AF477" i="11"/>
  <c r="AE477" i="11"/>
  <c r="A477" i="11"/>
  <c r="A477" i="10" s="1"/>
  <c r="AF476" i="11"/>
  <c r="AE476" i="11"/>
  <c r="A476" i="11"/>
  <c r="A476" i="10" s="1"/>
  <c r="AF475" i="11"/>
  <c r="AE475" i="11"/>
  <c r="A475" i="11"/>
  <c r="A475" i="10" s="1"/>
  <c r="AF474" i="11"/>
  <c r="AE474" i="11"/>
  <c r="A474" i="11"/>
  <c r="A474" i="10" s="1"/>
  <c r="AF473" i="11"/>
  <c r="AE473" i="11"/>
  <c r="A473" i="11"/>
  <c r="A473" i="10" s="1"/>
  <c r="AF472" i="11"/>
  <c r="AE472" i="11"/>
  <c r="A472" i="11"/>
  <c r="A472" i="10" s="1"/>
  <c r="AF471" i="11"/>
  <c r="AE471" i="11"/>
  <c r="A471" i="11"/>
  <c r="A471" i="10" s="1"/>
  <c r="W471" i="9" s="1"/>
  <c r="AF470" i="11"/>
  <c r="AE470" i="11"/>
  <c r="A470" i="11"/>
  <c r="A470" i="10" s="1"/>
  <c r="AF469" i="11"/>
  <c r="AE469" i="11"/>
  <c r="A469" i="11"/>
  <c r="A469" i="10" s="1"/>
  <c r="AF468" i="11"/>
  <c r="AE468" i="11"/>
  <c r="A468" i="11"/>
  <c r="A468" i="10" s="1"/>
  <c r="AF467" i="11"/>
  <c r="AE467" i="11"/>
  <c r="A467" i="11"/>
  <c r="A467" i="10" s="1"/>
  <c r="AF466" i="11"/>
  <c r="AE466" i="11"/>
  <c r="A466" i="11"/>
  <c r="A466" i="10" s="1"/>
  <c r="AF465" i="11"/>
  <c r="AE465" i="11"/>
  <c r="A465" i="11"/>
  <c r="A465" i="10" s="1"/>
  <c r="AF464" i="11"/>
  <c r="AE464" i="11"/>
  <c r="A464" i="11"/>
  <c r="A464" i="10" s="1"/>
  <c r="AF463" i="11"/>
  <c r="AE463" i="11"/>
  <c r="A463" i="11"/>
  <c r="A463" i="10" s="1"/>
  <c r="W463" i="9" s="1"/>
  <c r="AF462" i="11"/>
  <c r="AE462" i="11"/>
  <c r="A462" i="11"/>
  <c r="A462" i="10" s="1"/>
  <c r="AF461" i="11"/>
  <c r="AE461" i="11"/>
  <c r="A461" i="11"/>
  <c r="A461" i="10" s="1"/>
  <c r="AF460" i="11"/>
  <c r="AE460" i="11"/>
  <c r="A460" i="11"/>
  <c r="A460" i="10" s="1"/>
  <c r="AF459" i="11"/>
  <c r="AE459" i="11"/>
  <c r="A459" i="11"/>
  <c r="A459" i="10" s="1"/>
  <c r="AF458" i="11"/>
  <c r="AE458" i="11"/>
  <c r="A458" i="11"/>
  <c r="A458" i="10" s="1"/>
  <c r="AF457" i="11"/>
  <c r="AE457" i="11"/>
  <c r="A457" i="11"/>
  <c r="A457" i="10" s="1"/>
  <c r="AF456" i="11"/>
  <c r="AE456" i="11"/>
  <c r="A456" i="11"/>
  <c r="A456" i="10" s="1"/>
  <c r="AF455" i="11"/>
  <c r="AE455" i="11"/>
  <c r="A455" i="11"/>
  <c r="A455" i="10" s="1"/>
  <c r="W455" i="9" s="1"/>
  <c r="AF454" i="11"/>
  <c r="AE454" i="11"/>
  <c r="A454" i="11"/>
  <c r="A454" i="10" s="1"/>
  <c r="AF453" i="11"/>
  <c r="AE453" i="11"/>
  <c r="A453" i="11"/>
  <c r="A453" i="10" s="1"/>
  <c r="AF452" i="11"/>
  <c r="AE452" i="11"/>
  <c r="A452" i="11"/>
  <c r="A452" i="10" s="1"/>
  <c r="AF451" i="11"/>
  <c r="AE451" i="11"/>
  <c r="A451" i="11"/>
  <c r="A451" i="10" s="1"/>
  <c r="AF450" i="11"/>
  <c r="AE450" i="11"/>
  <c r="A450" i="11"/>
  <c r="A450" i="10" s="1"/>
  <c r="AF449" i="11"/>
  <c r="AE449" i="11"/>
  <c r="A449" i="11"/>
  <c r="A449" i="10" s="1"/>
  <c r="AF448" i="11"/>
  <c r="AE448" i="11"/>
  <c r="A448" i="11"/>
  <c r="A448" i="10" s="1"/>
  <c r="AF447" i="11"/>
  <c r="AE447" i="11"/>
  <c r="A447" i="11"/>
  <c r="A447" i="10" s="1"/>
  <c r="W447" i="9" s="1"/>
  <c r="AF446" i="11"/>
  <c r="AE446" i="11"/>
  <c r="A446" i="11"/>
  <c r="A446" i="10" s="1"/>
  <c r="AF445" i="11"/>
  <c r="AE445" i="11"/>
  <c r="A445" i="11"/>
  <c r="A445" i="10" s="1"/>
  <c r="AF444" i="11"/>
  <c r="AE444" i="11"/>
  <c r="A444" i="11"/>
  <c r="A444" i="10" s="1"/>
  <c r="AF443" i="11"/>
  <c r="AE443" i="11"/>
  <c r="A443" i="11"/>
  <c r="A443" i="10" s="1"/>
  <c r="AF442" i="11"/>
  <c r="AE442" i="11"/>
  <c r="A442" i="11"/>
  <c r="A442" i="10" s="1"/>
  <c r="AF441" i="11"/>
  <c r="AE441" i="11"/>
  <c r="A441" i="11"/>
  <c r="A441" i="10" s="1"/>
  <c r="AF440" i="11"/>
  <c r="AE440" i="11"/>
  <c r="A440" i="11"/>
  <c r="A440" i="10" s="1"/>
  <c r="AF439" i="11"/>
  <c r="AE439" i="11"/>
  <c r="A439" i="11"/>
  <c r="A439" i="10" s="1"/>
  <c r="W439" i="9" s="1"/>
  <c r="AF438" i="11"/>
  <c r="AE438" i="11"/>
  <c r="A438" i="11"/>
  <c r="A438" i="10" s="1"/>
  <c r="AF437" i="11"/>
  <c r="AE437" i="11"/>
  <c r="A437" i="11"/>
  <c r="A437" i="10" s="1"/>
  <c r="AF436" i="11"/>
  <c r="AE436" i="11"/>
  <c r="A436" i="11"/>
  <c r="A436" i="10" s="1"/>
  <c r="AF435" i="11"/>
  <c r="AE435" i="11"/>
  <c r="A435" i="11"/>
  <c r="A435" i="10" s="1"/>
  <c r="AF434" i="11"/>
  <c r="AE434" i="11"/>
  <c r="A434" i="11"/>
  <c r="A434" i="10" s="1"/>
  <c r="AF433" i="11"/>
  <c r="AE433" i="11"/>
  <c r="A433" i="11"/>
  <c r="A433" i="10" s="1"/>
  <c r="AF432" i="11"/>
  <c r="AE432" i="11"/>
  <c r="A432" i="11"/>
  <c r="A432" i="10" s="1"/>
  <c r="AF431" i="11"/>
  <c r="AE431" i="11"/>
  <c r="A431" i="11"/>
  <c r="A431" i="10" s="1"/>
  <c r="W431" i="9" s="1"/>
  <c r="AF430" i="11"/>
  <c r="AE430" i="11"/>
  <c r="A430" i="11"/>
  <c r="A430" i="10" s="1"/>
  <c r="AF429" i="11"/>
  <c r="AE429" i="11"/>
  <c r="A429" i="11"/>
  <c r="A429" i="10" s="1"/>
  <c r="AF428" i="11"/>
  <c r="AE428" i="11"/>
  <c r="A428" i="11"/>
  <c r="A428" i="10" s="1"/>
  <c r="AF427" i="11"/>
  <c r="AE427" i="11"/>
  <c r="A427" i="11"/>
  <c r="A427" i="10" s="1"/>
  <c r="AF426" i="11"/>
  <c r="AE426" i="11"/>
  <c r="A426" i="11"/>
  <c r="A426" i="10" s="1"/>
  <c r="AF425" i="11"/>
  <c r="AE425" i="11"/>
  <c r="A425" i="11"/>
  <c r="A425" i="10" s="1"/>
  <c r="AF424" i="11"/>
  <c r="AE424" i="11"/>
  <c r="A424" i="11"/>
  <c r="A424" i="10" s="1"/>
  <c r="AF423" i="11"/>
  <c r="AE423" i="11"/>
  <c r="A423" i="11"/>
  <c r="A423" i="10" s="1"/>
  <c r="W423" i="9" s="1"/>
  <c r="AF422" i="11"/>
  <c r="AE422" i="11"/>
  <c r="A422" i="11"/>
  <c r="A422" i="10" s="1"/>
  <c r="AF421" i="11"/>
  <c r="AE421" i="11"/>
  <c r="A421" i="11"/>
  <c r="A421" i="10" s="1"/>
  <c r="AF420" i="11"/>
  <c r="AE420" i="11"/>
  <c r="A420" i="11"/>
  <c r="A420" i="10" s="1"/>
  <c r="AF419" i="11"/>
  <c r="AE419" i="11"/>
  <c r="A419" i="11"/>
  <c r="A419" i="10" s="1"/>
  <c r="AF418" i="11"/>
  <c r="AE418" i="11"/>
  <c r="A418" i="11"/>
  <c r="A418" i="10" s="1"/>
  <c r="AF417" i="11"/>
  <c r="AE417" i="11"/>
  <c r="A417" i="11"/>
  <c r="A417" i="10" s="1"/>
  <c r="AF416" i="11"/>
  <c r="AE416" i="11"/>
  <c r="A416" i="11"/>
  <c r="A416" i="10" s="1"/>
  <c r="AF415" i="11"/>
  <c r="AE415" i="11"/>
  <c r="A415" i="11"/>
  <c r="A415" i="10" s="1"/>
  <c r="W415" i="9" s="1"/>
  <c r="AF414" i="11"/>
  <c r="AE414" i="11"/>
  <c r="A414" i="11"/>
  <c r="A414" i="10" s="1"/>
  <c r="AF413" i="11"/>
  <c r="AE413" i="11"/>
  <c r="A413" i="11"/>
  <c r="A413" i="10" s="1"/>
  <c r="AF412" i="11"/>
  <c r="AE412" i="11"/>
  <c r="A412" i="11"/>
  <c r="A412" i="10" s="1"/>
  <c r="AF411" i="11"/>
  <c r="AE411" i="11"/>
  <c r="A411" i="11"/>
  <c r="A411" i="10" s="1"/>
  <c r="AF410" i="11"/>
  <c r="AE410" i="11"/>
  <c r="A410" i="11"/>
  <c r="A410" i="10" s="1"/>
  <c r="AF409" i="11"/>
  <c r="AE409" i="11"/>
  <c r="A409" i="11"/>
  <c r="A409" i="10" s="1"/>
  <c r="AF408" i="11"/>
  <c r="AE408" i="11"/>
  <c r="A408" i="11"/>
  <c r="A408" i="10" s="1"/>
  <c r="AF407" i="11"/>
  <c r="AE407" i="11"/>
  <c r="A407" i="11"/>
  <c r="A407" i="10" s="1"/>
  <c r="W407" i="9" s="1"/>
  <c r="AF406" i="11"/>
  <c r="AE406" i="11"/>
  <c r="A406" i="11"/>
  <c r="A406" i="10" s="1"/>
  <c r="AF405" i="11"/>
  <c r="AE405" i="11"/>
  <c r="A405" i="11"/>
  <c r="A405" i="10" s="1"/>
  <c r="AF404" i="11"/>
  <c r="AE404" i="11"/>
  <c r="A404" i="11"/>
  <c r="A404" i="10" s="1"/>
  <c r="AF403" i="11"/>
  <c r="AE403" i="11"/>
  <c r="A403" i="11"/>
  <c r="A403" i="10" s="1"/>
  <c r="AF402" i="11"/>
  <c r="AE402" i="11"/>
  <c r="A402" i="11"/>
  <c r="A402" i="10" s="1"/>
  <c r="AF401" i="11"/>
  <c r="AE401" i="11"/>
  <c r="A401" i="11"/>
  <c r="A401" i="10" s="1"/>
  <c r="AF400" i="11"/>
  <c r="AE400" i="11"/>
  <c r="A400" i="11"/>
  <c r="A400" i="10" s="1"/>
  <c r="AF399" i="11"/>
  <c r="AE399" i="11"/>
  <c r="A399" i="11"/>
  <c r="A399" i="10" s="1"/>
  <c r="AF398" i="11"/>
  <c r="AE398" i="11"/>
  <c r="A398" i="11"/>
  <c r="A398" i="10" s="1"/>
  <c r="AF397" i="11"/>
  <c r="AE397" i="11"/>
  <c r="A397" i="11"/>
  <c r="A397" i="10" s="1"/>
  <c r="AF396" i="11"/>
  <c r="AE396" i="11"/>
  <c r="A396" i="11"/>
  <c r="A396" i="10" s="1"/>
  <c r="AF395" i="11"/>
  <c r="AE395" i="11"/>
  <c r="A395" i="11"/>
  <c r="A395" i="10" s="1"/>
  <c r="AF394" i="11"/>
  <c r="AE394" i="11"/>
  <c r="A394" i="11"/>
  <c r="A394" i="10" s="1"/>
  <c r="AF393" i="11"/>
  <c r="AE393" i="11"/>
  <c r="A393" i="11"/>
  <c r="A393" i="10" s="1"/>
  <c r="AF392" i="11"/>
  <c r="AE392" i="11"/>
  <c r="A392" i="11"/>
  <c r="A392" i="10" s="1"/>
  <c r="AF391" i="11"/>
  <c r="AE391" i="11"/>
  <c r="A391" i="11"/>
  <c r="A391" i="10" s="1"/>
  <c r="W391" i="9" s="1"/>
  <c r="AF390" i="11"/>
  <c r="AE390" i="11"/>
  <c r="A390" i="11"/>
  <c r="A390" i="10" s="1"/>
  <c r="AF389" i="11"/>
  <c r="AE389" i="11"/>
  <c r="A389" i="11"/>
  <c r="A389" i="10" s="1"/>
  <c r="AF388" i="11"/>
  <c r="AE388" i="11"/>
  <c r="A388" i="11"/>
  <c r="A388" i="10" s="1"/>
  <c r="AF387" i="11"/>
  <c r="AE387" i="11"/>
  <c r="A387" i="11"/>
  <c r="A387" i="10" s="1"/>
  <c r="AF386" i="11"/>
  <c r="AE386" i="11"/>
  <c r="A386" i="11"/>
  <c r="A386" i="10" s="1"/>
  <c r="AF385" i="11"/>
  <c r="AE385" i="11"/>
  <c r="A385" i="11"/>
  <c r="A385" i="10" s="1"/>
  <c r="AF384" i="11"/>
  <c r="AE384" i="11"/>
  <c r="A384" i="11"/>
  <c r="A384" i="10" s="1"/>
  <c r="AF383" i="11"/>
  <c r="AE383" i="11"/>
  <c r="A383" i="11"/>
  <c r="A383" i="10" s="1"/>
  <c r="AF382" i="11"/>
  <c r="AE382" i="11"/>
  <c r="A382" i="11"/>
  <c r="A382" i="10" s="1"/>
  <c r="AF381" i="11"/>
  <c r="AE381" i="11"/>
  <c r="A381" i="11"/>
  <c r="A381" i="10" s="1"/>
  <c r="AF380" i="11"/>
  <c r="AE380" i="11"/>
  <c r="A380" i="11"/>
  <c r="A380" i="10" s="1"/>
  <c r="AF379" i="11"/>
  <c r="AE379" i="11"/>
  <c r="A379" i="11"/>
  <c r="A379" i="10" s="1"/>
  <c r="AF378" i="11"/>
  <c r="AE378" i="11"/>
  <c r="A378" i="11"/>
  <c r="A378" i="10" s="1"/>
  <c r="AF377" i="11"/>
  <c r="AE377" i="11"/>
  <c r="A377" i="11"/>
  <c r="A377" i="10" s="1"/>
  <c r="AF376" i="11"/>
  <c r="AE376" i="11"/>
  <c r="A376" i="11"/>
  <c r="A376" i="10" s="1"/>
  <c r="AF375" i="11"/>
  <c r="AE375" i="11"/>
  <c r="A375" i="11"/>
  <c r="A375" i="10" s="1"/>
  <c r="W375" i="9" s="1"/>
  <c r="AF374" i="11"/>
  <c r="AE374" i="11"/>
  <c r="A374" i="11"/>
  <c r="A374" i="10" s="1"/>
  <c r="AF373" i="11"/>
  <c r="AE373" i="11"/>
  <c r="A373" i="11"/>
  <c r="A373" i="10" s="1"/>
  <c r="AF372" i="11"/>
  <c r="AE372" i="11"/>
  <c r="A372" i="11"/>
  <c r="A372" i="10" s="1"/>
  <c r="AF371" i="11"/>
  <c r="AE371" i="11"/>
  <c r="A371" i="11"/>
  <c r="A371" i="10" s="1"/>
  <c r="AF370" i="11"/>
  <c r="AE370" i="11"/>
  <c r="A370" i="11"/>
  <c r="A370" i="10" s="1"/>
  <c r="AF369" i="11"/>
  <c r="AE369" i="11"/>
  <c r="A369" i="11"/>
  <c r="A369" i="10" s="1"/>
  <c r="AF368" i="11"/>
  <c r="AE368" i="11"/>
  <c r="A368" i="11"/>
  <c r="A368" i="10" s="1"/>
  <c r="AF367" i="11"/>
  <c r="AE367" i="11"/>
  <c r="A367" i="11"/>
  <c r="A367" i="10" s="1"/>
  <c r="X367" i="9" s="1"/>
  <c r="AF366" i="11"/>
  <c r="AE366" i="11"/>
  <c r="A366" i="11"/>
  <c r="A366" i="10" s="1"/>
  <c r="AF365" i="11"/>
  <c r="AE365" i="11"/>
  <c r="A365" i="11"/>
  <c r="A365" i="10" s="1"/>
  <c r="AF364" i="11"/>
  <c r="AE364" i="11"/>
  <c r="A364" i="11"/>
  <c r="A364" i="10" s="1"/>
  <c r="AF363" i="11"/>
  <c r="AE363" i="11"/>
  <c r="A363" i="11"/>
  <c r="A363" i="10" s="1"/>
  <c r="AF362" i="11"/>
  <c r="AE362" i="11"/>
  <c r="A362" i="11"/>
  <c r="A362" i="10" s="1"/>
  <c r="AF361" i="11"/>
  <c r="AE361" i="11"/>
  <c r="A361" i="11"/>
  <c r="A361" i="10" s="1"/>
  <c r="AF360" i="11"/>
  <c r="AE360" i="11"/>
  <c r="A360" i="11"/>
  <c r="A360" i="10" s="1"/>
  <c r="AF359" i="11"/>
  <c r="AE359" i="11"/>
  <c r="A359" i="11"/>
  <c r="A359" i="10" s="1"/>
  <c r="X359" i="9" s="1"/>
  <c r="AF358" i="11"/>
  <c r="AE358" i="11"/>
  <c r="A358" i="11"/>
  <c r="A358" i="10" s="1"/>
  <c r="AF357" i="11"/>
  <c r="AE357" i="11"/>
  <c r="A357" i="11"/>
  <c r="A357" i="10" s="1"/>
  <c r="AF356" i="11"/>
  <c r="AE356" i="11"/>
  <c r="A356" i="11"/>
  <c r="A356" i="10" s="1"/>
  <c r="AF355" i="11"/>
  <c r="AE355" i="11"/>
  <c r="A355" i="11"/>
  <c r="A355" i="10" s="1"/>
  <c r="AF354" i="11"/>
  <c r="AE354" i="11"/>
  <c r="A354" i="11"/>
  <c r="A354" i="10" s="1"/>
  <c r="AF353" i="11"/>
  <c r="AE353" i="11"/>
  <c r="A353" i="11"/>
  <c r="A353" i="10" s="1"/>
  <c r="AF352" i="11"/>
  <c r="AE352" i="11"/>
  <c r="A352" i="11"/>
  <c r="A352" i="10" s="1"/>
  <c r="AF351" i="11"/>
  <c r="AE351" i="11"/>
  <c r="A351" i="11"/>
  <c r="A351" i="10" s="1"/>
  <c r="W351" i="9" s="1"/>
  <c r="AF350" i="11"/>
  <c r="AE350" i="11"/>
  <c r="A350" i="11"/>
  <c r="A350" i="10" s="1"/>
  <c r="AF349" i="11"/>
  <c r="AE349" i="11"/>
  <c r="A349" i="11"/>
  <c r="A349" i="10" s="1"/>
  <c r="AF348" i="11"/>
  <c r="AE348" i="11"/>
  <c r="A348" i="11"/>
  <c r="A348" i="10" s="1"/>
  <c r="AF347" i="11"/>
  <c r="AE347" i="11"/>
  <c r="A347" i="11"/>
  <c r="A347" i="10" s="1"/>
  <c r="AF346" i="11"/>
  <c r="AE346" i="11"/>
  <c r="A346" i="11"/>
  <c r="A346" i="10" s="1"/>
  <c r="AF345" i="11"/>
  <c r="AE345" i="11"/>
  <c r="A345" i="11"/>
  <c r="A345" i="10" s="1"/>
  <c r="AF344" i="11"/>
  <c r="AE344" i="11"/>
  <c r="A344" i="11"/>
  <c r="A344" i="10" s="1"/>
  <c r="AF343" i="11"/>
  <c r="AE343" i="11"/>
  <c r="A343" i="11"/>
  <c r="A343" i="10" s="1"/>
  <c r="W343" i="9" s="1"/>
  <c r="AF342" i="11"/>
  <c r="AE342" i="11"/>
  <c r="A342" i="11"/>
  <c r="A342" i="10" s="1"/>
  <c r="AF341" i="11"/>
  <c r="AE341" i="11"/>
  <c r="A341" i="11"/>
  <c r="A341" i="10" s="1"/>
  <c r="AF340" i="11"/>
  <c r="AE340" i="11"/>
  <c r="A340" i="11"/>
  <c r="A340" i="10" s="1"/>
  <c r="AF339" i="11"/>
  <c r="AE339" i="11"/>
  <c r="A339" i="11"/>
  <c r="A339" i="10" s="1"/>
  <c r="AF338" i="11"/>
  <c r="AE338" i="11"/>
  <c r="A338" i="11"/>
  <c r="A338" i="10" s="1"/>
  <c r="AF337" i="11"/>
  <c r="AE337" i="11"/>
  <c r="A337" i="11"/>
  <c r="A337" i="10" s="1"/>
  <c r="AF336" i="11"/>
  <c r="AE336" i="11"/>
  <c r="A336" i="11"/>
  <c r="A336" i="10" s="1"/>
  <c r="AF335" i="11"/>
  <c r="AE335" i="11"/>
  <c r="A335" i="11"/>
  <c r="A335" i="10" s="1"/>
  <c r="W335" i="9" s="1"/>
  <c r="AF334" i="11"/>
  <c r="AE334" i="11"/>
  <c r="A334" i="11"/>
  <c r="A334" i="10" s="1"/>
  <c r="AF333" i="11"/>
  <c r="AE333" i="11"/>
  <c r="A333" i="11"/>
  <c r="A333" i="10" s="1"/>
  <c r="AF332" i="11"/>
  <c r="AE332" i="11"/>
  <c r="A332" i="11"/>
  <c r="A332" i="10" s="1"/>
  <c r="AF331" i="11"/>
  <c r="AE331" i="11"/>
  <c r="A331" i="11"/>
  <c r="A331" i="10" s="1"/>
  <c r="AF330" i="11"/>
  <c r="AE330" i="11"/>
  <c r="A330" i="11"/>
  <c r="A330" i="10" s="1"/>
  <c r="AF329" i="11"/>
  <c r="AE329" i="11"/>
  <c r="A329" i="11"/>
  <c r="A329" i="10" s="1"/>
  <c r="AF328" i="11"/>
  <c r="AE328" i="11"/>
  <c r="A328" i="11"/>
  <c r="A328" i="10" s="1"/>
  <c r="AF327" i="11"/>
  <c r="AE327" i="11"/>
  <c r="A327" i="11"/>
  <c r="A327" i="10" s="1"/>
  <c r="W327" i="9" s="1"/>
  <c r="AF326" i="11"/>
  <c r="AE326" i="11"/>
  <c r="A326" i="11"/>
  <c r="A326" i="10" s="1"/>
  <c r="AF325" i="11"/>
  <c r="AE325" i="11"/>
  <c r="A325" i="11"/>
  <c r="A325" i="10" s="1"/>
  <c r="AF324" i="11"/>
  <c r="AE324" i="11"/>
  <c r="A324" i="11"/>
  <c r="A324" i="10" s="1"/>
  <c r="AF323" i="11"/>
  <c r="AE323" i="11"/>
  <c r="A323" i="11"/>
  <c r="A323" i="10" s="1"/>
  <c r="AF322" i="11"/>
  <c r="AE322" i="11"/>
  <c r="A322" i="11"/>
  <c r="A322" i="10" s="1"/>
  <c r="AF321" i="11"/>
  <c r="AE321" i="11"/>
  <c r="A321" i="11"/>
  <c r="A321" i="10" s="1"/>
  <c r="AF320" i="11"/>
  <c r="AE320" i="11"/>
  <c r="A320" i="11"/>
  <c r="A320" i="10" s="1"/>
  <c r="AF319" i="11"/>
  <c r="AE319" i="11"/>
  <c r="A319" i="11"/>
  <c r="A319" i="10" s="1"/>
  <c r="AF318" i="11"/>
  <c r="AE318" i="11"/>
  <c r="A318" i="11"/>
  <c r="A318" i="10" s="1"/>
  <c r="AF317" i="11"/>
  <c r="AE317" i="11"/>
  <c r="A317" i="11"/>
  <c r="A317" i="10" s="1"/>
  <c r="AF316" i="11"/>
  <c r="AE316" i="11"/>
  <c r="A316" i="11"/>
  <c r="A316" i="10" s="1"/>
  <c r="AF315" i="11"/>
  <c r="AE315" i="11"/>
  <c r="A315" i="11"/>
  <c r="A315" i="10" s="1"/>
  <c r="AF314" i="11"/>
  <c r="AE314" i="11"/>
  <c r="A314" i="11"/>
  <c r="A314" i="10" s="1"/>
  <c r="AF313" i="11"/>
  <c r="AE313" i="11"/>
  <c r="A313" i="11"/>
  <c r="A313" i="10" s="1"/>
  <c r="AF312" i="11"/>
  <c r="AE312" i="11"/>
  <c r="A312" i="11"/>
  <c r="A312" i="10" s="1"/>
  <c r="AF311" i="11"/>
  <c r="AE311" i="11"/>
  <c r="A311" i="11"/>
  <c r="A311" i="10" s="1"/>
  <c r="W311" i="9" s="1"/>
  <c r="AF310" i="11"/>
  <c r="AE310" i="11"/>
  <c r="A310" i="11"/>
  <c r="A310" i="10" s="1"/>
  <c r="AF309" i="11"/>
  <c r="AE309" i="11"/>
  <c r="A309" i="11"/>
  <c r="A309" i="10" s="1"/>
  <c r="AF308" i="11"/>
  <c r="AE308" i="11"/>
  <c r="A308" i="11"/>
  <c r="A308" i="10" s="1"/>
  <c r="AF307" i="11"/>
  <c r="AE307" i="11"/>
  <c r="A307" i="11"/>
  <c r="A307" i="10" s="1"/>
  <c r="AF306" i="11"/>
  <c r="AE306" i="11"/>
  <c r="A306" i="11"/>
  <c r="A306" i="10" s="1"/>
  <c r="AF305" i="11"/>
  <c r="AE305" i="11"/>
  <c r="A305" i="11"/>
  <c r="A305" i="10" s="1"/>
  <c r="AF304" i="11"/>
  <c r="AE304" i="11"/>
  <c r="A304" i="11"/>
  <c r="A304" i="10" s="1"/>
  <c r="AF303" i="11"/>
  <c r="AE303" i="11"/>
  <c r="A303" i="11"/>
  <c r="A303" i="10" s="1"/>
  <c r="X303" i="9" s="1"/>
  <c r="AF302" i="11"/>
  <c r="AE302" i="11"/>
  <c r="A302" i="11"/>
  <c r="A302" i="10" s="1"/>
  <c r="AF301" i="11"/>
  <c r="AE301" i="11"/>
  <c r="A301" i="11"/>
  <c r="A301" i="10" s="1"/>
  <c r="AF300" i="11"/>
  <c r="AE300" i="11"/>
  <c r="A300" i="11"/>
  <c r="A300" i="10" s="1"/>
  <c r="AF299" i="11"/>
  <c r="AE299" i="11"/>
  <c r="A299" i="11"/>
  <c r="A299" i="10" s="1"/>
  <c r="AF298" i="11"/>
  <c r="AE298" i="11"/>
  <c r="A298" i="11"/>
  <c r="A298" i="10" s="1"/>
  <c r="AF297" i="11"/>
  <c r="AE297" i="11"/>
  <c r="A297" i="11"/>
  <c r="A297" i="10" s="1"/>
  <c r="AF296" i="11"/>
  <c r="AE296" i="11"/>
  <c r="A296" i="11"/>
  <c r="A296" i="10" s="1"/>
  <c r="AF295" i="11"/>
  <c r="AE295" i="11"/>
  <c r="A295" i="11"/>
  <c r="A295" i="10" s="1"/>
  <c r="X295" i="9" s="1"/>
  <c r="AF294" i="11"/>
  <c r="AE294" i="11"/>
  <c r="A294" i="11"/>
  <c r="A294" i="10" s="1"/>
  <c r="AF293" i="11"/>
  <c r="AE293" i="11"/>
  <c r="A293" i="11"/>
  <c r="A293" i="10" s="1"/>
  <c r="AF292" i="11"/>
  <c r="AE292" i="11"/>
  <c r="A292" i="11"/>
  <c r="A292" i="10" s="1"/>
  <c r="AF291" i="11"/>
  <c r="AE291" i="11"/>
  <c r="A291" i="11"/>
  <c r="A291" i="10" s="1"/>
  <c r="AF290" i="11"/>
  <c r="AE290" i="11"/>
  <c r="A290" i="11"/>
  <c r="A290" i="10" s="1"/>
  <c r="AF289" i="11"/>
  <c r="AE289" i="11"/>
  <c r="A289" i="11"/>
  <c r="A289" i="10" s="1"/>
  <c r="AF288" i="11"/>
  <c r="AE288" i="11"/>
  <c r="A288" i="11"/>
  <c r="A288" i="10" s="1"/>
  <c r="AF287" i="11"/>
  <c r="AE287" i="11"/>
  <c r="A287" i="11"/>
  <c r="A287" i="10" s="1"/>
  <c r="W287" i="9" s="1"/>
  <c r="AF286" i="11"/>
  <c r="AE286" i="11"/>
  <c r="A286" i="11"/>
  <c r="A286" i="10" s="1"/>
  <c r="AF285" i="11"/>
  <c r="AE285" i="11"/>
  <c r="A285" i="11"/>
  <c r="A285" i="10" s="1"/>
  <c r="AF284" i="11"/>
  <c r="AE284" i="11"/>
  <c r="A284" i="11"/>
  <c r="A284" i="10" s="1"/>
  <c r="AF283" i="11"/>
  <c r="AE283" i="11"/>
  <c r="A283" i="11"/>
  <c r="A283" i="10" s="1"/>
  <c r="AF282" i="11"/>
  <c r="AE282" i="11"/>
  <c r="A282" i="11"/>
  <c r="A282" i="10" s="1"/>
  <c r="AF281" i="11"/>
  <c r="AE281" i="11"/>
  <c r="A281" i="11"/>
  <c r="A281" i="10" s="1"/>
  <c r="AF280" i="11"/>
  <c r="AE280" i="11"/>
  <c r="A280" i="11"/>
  <c r="A280" i="10" s="1"/>
  <c r="AF279" i="11"/>
  <c r="AE279" i="11"/>
  <c r="A279" i="11"/>
  <c r="A279" i="10" s="1"/>
  <c r="W279" i="9" s="1"/>
  <c r="AF278" i="11"/>
  <c r="AE278" i="11"/>
  <c r="A278" i="11"/>
  <c r="A278" i="10" s="1"/>
  <c r="AF277" i="11"/>
  <c r="AE277" i="11"/>
  <c r="A277" i="11"/>
  <c r="A277" i="10" s="1"/>
  <c r="AF276" i="11"/>
  <c r="AE276" i="11"/>
  <c r="A276" i="11"/>
  <c r="A276" i="10" s="1"/>
  <c r="AF275" i="11"/>
  <c r="AE275" i="11"/>
  <c r="A275" i="11"/>
  <c r="A275" i="10" s="1"/>
  <c r="AF274" i="11"/>
  <c r="AE274" i="11"/>
  <c r="A274" i="11"/>
  <c r="A274" i="10" s="1"/>
  <c r="AF273" i="11"/>
  <c r="AE273" i="11"/>
  <c r="A273" i="11"/>
  <c r="A273" i="10" s="1"/>
  <c r="AF272" i="11"/>
  <c r="AE272" i="11"/>
  <c r="A272" i="11"/>
  <c r="A272" i="10" s="1"/>
  <c r="AF271" i="11"/>
  <c r="AE271" i="11"/>
  <c r="A271" i="11"/>
  <c r="A271" i="10" s="1"/>
  <c r="W271" i="9" s="1"/>
  <c r="AF270" i="11"/>
  <c r="AE270" i="11"/>
  <c r="A270" i="11"/>
  <c r="A270" i="10" s="1"/>
  <c r="AF269" i="11"/>
  <c r="AE269" i="11"/>
  <c r="A269" i="11"/>
  <c r="A269" i="10" s="1"/>
  <c r="AF268" i="11"/>
  <c r="AE268" i="11"/>
  <c r="A268" i="11"/>
  <c r="A268" i="10" s="1"/>
  <c r="AF267" i="11"/>
  <c r="AE267" i="11"/>
  <c r="A267" i="11"/>
  <c r="A267" i="10" s="1"/>
  <c r="AF266" i="11"/>
  <c r="AE266" i="11"/>
  <c r="A266" i="11"/>
  <c r="A266" i="10" s="1"/>
  <c r="AF265" i="11"/>
  <c r="AE265" i="11"/>
  <c r="A265" i="11"/>
  <c r="A265" i="10" s="1"/>
  <c r="AF264" i="11"/>
  <c r="AE264" i="11"/>
  <c r="A264" i="11"/>
  <c r="A264" i="10" s="1"/>
  <c r="AF263" i="11"/>
  <c r="AE263" i="11"/>
  <c r="A263" i="11"/>
  <c r="A263" i="10" s="1"/>
  <c r="W263" i="9" s="1"/>
  <c r="AF262" i="11"/>
  <c r="AE262" i="11"/>
  <c r="A262" i="11"/>
  <c r="A262" i="10" s="1"/>
  <c r="X262" i="9" s="1"/>
  <c r="AF261" i="11"/>
  <c r="AE261" i="11"/>
  <c r="A261" i="11"/>
  <c r="A261" i="10" s="1"/>
  <c r="AF260" i="11"/>
  <c r="AE260" i="11"/>
  <c r="A260" i="11"/>
  <c r="A260" i="10" s="1"/>
  <c r="AF259" i="11"/>
  <c r="AE259" i="11"/>
  <c r="A259" i="11"/>
  <c r="A259" i="10" s="1"/>
  <c r="AF258" i="11"/>
  <c r="AE258" i="11"/>
  <c r="A258" i="11"/>
  <c r="A258" i="10" s="1"/>
  <c r="AF257" i="11"/>
  <c r="AE257" i="11"/>
  <c r="A257" i="11"/>
  <c r="A257" i="10" s="1"/>
  <c r="AF256" i="11"/>
  <c r="AE256" i="11"/>
  <c r="A256" i="11"/>
  <c r="A256" i="10" s="1"/>
  <c r="AF255" i="11"/>
  <c r="AE255" i="11"/>
  <c r="A255" i="11"/>
  <c r="A255" i="10" s="1"/>
  <c r="AF254" i="11"/>
  <c r="AE254" i="11"/>
  <c r="A254" i="11"/>
  <c r="A254" i="10" s="1"/>
  <c r="AF253" i="11"/>
  <c r="AE253" i="11"/>
  <c r="A253" i="11"/>
  <c r="A253" i="10" s="1"/>
  <c r="AF252" i="11"/>
  <c r="AE252" i="11"/>
  <c r="A252" i="11"/>
  <c r="A252" i="10" s="1"/>
  <c r="AF251" i="11"/>
  <c r="AE251" i="11"/>
  <c r="A251" i="11"/>
  <c r="A251" i="10" s="1"/>
  <c r="AF250" i="11"/>
  <c r="AE250" i="11"/>
  <c r="A250" i="11"/>
  <c r="A250" i="10" s="1"/>
  <c r="AF249" i="11"/>
  <c r="AE249" i="11"/>
  <c r="A249" i="11"/>
  <c r="A249" i="10" s="1"/>
  <c r="AF248" i="11"/>
  <c r="AE248" i="11"/>
  <c r="A248" i="11"/>
  <c r="A248" i="10" s="1"/>
  <c r="AF247" i="11"/>
  <c r="AE247" i="11"/>
  <c r="A247" i="11"/>
  <c r="A247" i="10" s="1"/>
  <c r="W247" i="9" s="1"/>
  <c r="AF246" i="11"/>
  <c r="AE246" i="11"/>
  <c r="A246" i="11"/>
  <c r="A246" i="10" s="1"/>
  <c r="AF245" i="11"/>
  <c r="AE245" i="11"/>
  <c r="A245" i="11"/>
  <c r="A245" i="10" s="1"/>
  <c r="AF244" i="11"/>
  <c r="AE244" i="11"/>
  <c r="A244" i="11"/>
  <c r="A244" i="10" s="1"/>
  <c r="AF243" i="11"/>
  <c r="AE243" i="11"/>
  <c r="A243" i="11"/>
  <c r="A243" i="10" s="1"/>
  <c r="AF242" i="11"/>
  <c r="AE242" i="11"/>
  <c r="A242" i="11"/>
  <c r="A242" i="10" s="1"/>
  <c r="AF241" i="11"/>
  <c r="AE241" i="11"/>
  <c r="A241" i="11"/>
  <c r="A241" i="10" s="1"/>
  <c r="AF240" i="11"/>
  <c r="AE240" i="11"/>
  <c r="A240" i="11"/>
  <c r="A240" i="10" s="1"/>
  <c r="AF239" i="11"/>
  <c r="AE239" i="11"/>
  <c r="A239" i="11"/>
  <c r="A239" i="10" s="1"/>
  <c r="X239" i="9" s="1"/>
  <c r="AF238" i="11"/>
  <c r="AE238" i="11"/>
  <c r="A238" i="11"/>
  <c r="A238" i="10" s="1"/>
  <c r="AF237" i="11"/>
  <c r="AE237" i="11"/>
  <c r="A237" i="11"/>
  <c r="A237" i="10" s="1"/>
  <c r="AF236" i="11"/>
  <c r="AE236" i="11"/>
  <c r="A236" i="11"/>
  <c r="A236" i="10" s="1"/>
  <c r="AF235" i="11"/>
  <c r="AE235" i="11"/>
  <c r="A235" i="11"/>
  <c r="A235" i="10" s="1"/>
  <c r="AF234" i="11"/>
  <c r="AE234" i="11"/>
  <c r="A234" i="11"/>
  <c r="A234" i="10" s="1"/>
  <c r="AF233" i="11"/>
  <c r="AE233" i="11"/>
  <c r="A233" i="11"/>
  <c r="A233" i="10" s="1"/>
  <c r="AF232" i="11"/>
  <c r="AE232" i="11"/>
  <c r="A232" i="11"/>
  <c r="A232" i="10" s="1"/>
  <c r="AF231" i="11"/>
  <c r="AE231" i="11"/>
  <c r="A231" i="11"/>
  <c r="A231" i="10" s="1"/>
  <c r="AF230" i="11"/>
  <c r="AE230" i="11"/>
  <c r="A230" i="11"/>
  <c r="A230" i="10" s="1"/>
  <c r="AF229" i="11"/>
  <c r="AE229" i="11"/>
  <c r="A229" i="11"/>
  <c r="A229" i="10" s="1"/>
  <c r="AF228" i="11"/>
  <c r="AE228" i="11"/>
  <c r="A228" i="11"/>
  <c r="A228" i="10" s="1"/>
  <c r="AF227" i="11"/>
  <c r="AE227" i="11"/>
  <c r="A227" i="11"/>
  <c r="A227" i="10" s="1"/>
  <c r="AF226" i="11"/>
  <c r="AE226" i="11"/>
  <c r="A226" i="11"/>
  <c r="A226" i="10" s="1"/>
  <c r="AF225" i="11"/>
  <c r="AE225" i="11"/>
  <c r="A225" i="11"/>
  <c r="A225" i="10" s="1"/>
  <c r="AF224" i="11"/>
  <c r="AE224" i="11"/>
  <c r="A224" i="11"/>
  <c r="A224" i="10" s="1"/>
  <c r="AF223" i="11"/>
  <c r="AE223" i="11"/>
  <c r="A223" i="11"/>
  <c r="A223" i="10" s="1"/>
  <c r="AF222" i="11"/>
  <c r="AE222" i="11"/>
  <c r="A222" i="11"/>
  <c r="A222" i="10" s="1"/>
  <c r="AF221" i="11"/>
  <c r="AE221" i="11"/>
  <c r="A221" i="11"/>
  <c r="A221" i="10" s="1"/>
  <c r="AF220" i="11"/>
  <c r="AE220" i="11"/>
  <c r="A220" i="11"/>
  <c r="A220" i="10" s="1"/>
  <c r="AF219" i="11"/>
  <c r="AE219" i="11"/>
  <c r="A219" i="11"/>
  <c r="A219" i="10" s="1"/>
  <c r="AF218" i="11"/>
  <c r="AE218" i="11"/>
  <c r="A218" i="11"/>
  <c r="A218" i="10" s="1"/>
  <c r="AF217" i="11"/>
  <c r="AE217" i="11"/>
  <c r="A217" i="11"/>
  <c r="A217" i="10" s="1"/>
  <c r="AF216" i="11"/>
  <c r="AE216" i="11"/>
  <c r="A216" i="11"/>
  <c r="A216" i="10" s="1"/>
  <c r="AF215" i="11"/>
  <c r="AE215" i="11"/>
  <c r="A215" i="11"/>
  <c r="A215" i="10" s="1"/>
  <c r="AF214" i="11"/>
  <c r="AE214" i="11"/>
  <c r="A214" i="11"/>
  <c r="A214" i="10" s="1"/>
  <c r="AF213" i="11"/>
  <c r="AE213" i="11"/>
  <c r="A213" i="11"/>
  <c r="A213" i="10" s="1"/>
  <c r="AF212" i="11"/>
  <c r="AE212" i="11"/>
  <c r="A212" i="11"/>
  <c r="A212" i="10" s="1"/>
  <c r="AF211" i="11"/>
  <c r="AE211" i="11"/>
  <c r="A211" i="11"/>
  <c r="A211" i="10" s="1"/>
  <c r="AF210" i="11"/>
  <c r="AE210" i="11"/>
  <c r="A210" i="11"/>
  <c r="A210" i="10" s="1"/>
  <c r="AF209" i="11"/>
  <c r="AE209" i="11"/>
  <c r="A209" i="11"/>
  <c r="A209" i="10" s="1"/>
  <c r="AF208" i="11"/>
  <c r="AE208" i="11"/>
  <c r="A208" i="11"/>
  <c r="A208" i="10" s="1"/>
  <c r="AF207" i="11"/>
  <c r="AE207" i="11"/>
  <c r="A207" i="11"/>
  <c r="A207" i="10" s="1"/>
  <c r="AF206" i="11"/>
  <c r="AE206" i="11"/>
  <c r="A206" i="11"/>
  <c r="A206" i="10" s="1"/>
  <c r="AF205" i="11"/>
  <c r="AE205" i="11"/>
  <c r="A205" i="11"/>
  <c r="A205" i="10" s="1"/>
  <c r="AF204" i="11"/>
  <c r="AE204" i="11"/>
  <c r="A204" i="11"/>
  <c r="A204" i="10" s="1"/>
  <c r="AF203" i="11"/>
  <c r="AE203" i="11"/>
  <c r="A203" i="11"/>
  <c r="A203" i="10" s="1"/>
  <c r="AF202" i="11"/>
  <c r="AE202" i="11"/>
  <c r="A202" i="11"/>
  <c r="A202" i="10" s="1"/>
  <c r="AF201" i="11"/>
  <c r="AE201" i="11"/>
  <c r="A201" i="11"/>
  <c r="A201" i="10" s="1"/>
  <c r="AF200" i="11"/>
  <c r="AE200" i="11"/>
  <c r="A200" i="11"/>
  <c r="A200" i="10" s="1"/>
  <c r="AF199" i="11"/>
  <c r="AE199" i="11"/>
  <c r="A199" i="11"/>
  <c r="A199" i="10" s="1"/>
  <c r="AF198" i="11"/>
  <c r="AE198" i="11"/>
  <c r="A198" i="11"/>
  <c r="A198" i="10" s="1"/>
  <c r="W198" i="9" s="1"/>
  <c r="AF197" i="11"/>
  <c r="AE197" i="11"/>
  <c r="A197" i="11"/>
  <c r="A197" i="10" s="1"/>
  <c r="AF196" i="11"/>
  <c r="AE196" i="11"/>
  <c r="A196" i="11"/>
  <c r="A196" i="10" s="1"/>
  <c r="AF195" i="11"/>
  <c r="AE195" i="11"/>
  <c r="A195" i="11"/>
  <c r="A195" i="10" s="1"/>
  <c r="AF194" i="11"/>
  <c r="AE194" i="11"/>
  <c r="A194" i="11"/>
  <c r="A194" i="10" s="1"/>
  <c r="AF193" i="11"/>
  <c r="AE193" i="11"/>
  <c r="A193" i="11"/>
  <c r="A193" i="10" s="1"/>
  <c r="AF192" i="11"/>
  <c r="AE192" i="11"/>
  <c r="A192" i="11"/>
  <c r="A192" i="10" s="1"/>
  <c r="AF191" i="11"/>
  <c r="AE191" i="11"/>
  <c r="A191" i="11"/>
  <c r="A191" i="10" s="1"/>
  <c r="AF190" i="11"/>
  <c r="AE190" i="11"/>
  <c r="A190" i="11"/>
  <c r="A190" i="10" s="1"/>
  <c r="AF189" i="11"/>
  <c r="AE189" i="11"/>
  <c r="A189" i="11"/>
  <c r="A189" i="10" s="1"/>
  <c r="AF188" i="11"/>
  <c r="AE188" i="11"/>
  <c r="A188" i="11"/>
  <c r="A188" i="10" s="1"/>
  <c r="AF187" i="11"/>
  <c r="AE187" i="11"/>
  <c r="A187" i="11"/>
  <c r="A187" i="10" s="1"/>
  <c r="AF186" i="11"/>
  <c r="AE186" i="11"/>
  <c r="A186" i="11"/>
  <c r="A186" i="10" s="1"/>
  <c r="AF185" i="11"/>
  <c r="AE185" i="11"/>
  <c r="A185" i="11"/>
  <c r="A185" i="10" s="1"/>
  <c r="AF184" i="11"/>
  <c r="AE184" i="11"/>
  <c r="A184" i="11"/>
  <c r="A184" i="10" s="1"/>
  <c r="AF183" i="11"/>
  <c r="AE183" i="11"/>
  <c r="A183" i="11"/>
  <c r="A183" i="10" s="1"/>
  <c r="AF182" i="11"/>
  <c r="AE182" i="11"/>
  <c r="A182" i="11"/>
  <c r="A182" i="10" s="1"/>
  <c r="AF181" i="11"/>
  <c r="AE181" i="11"/>
  <c r="A181" i="11"/>
  <c r="A181" i="10" s="1"/>
  <c r="AF180" i="11"/>
  <c r="AE180" i="11"/>
  <c r="A180" i="11"/>
  <c r="A180" i="10" s="1"/>
  <c r="AF179" i="11"/>
  <c r="AE179" i="11"/>
  <c r="A179" i="11"/>
  <c r="A179" i="10" s="1"/>
  <c r="AF178" i="11"/>
  <c r="AE178" i="11"/>
  <c r="A178" i="11"/>
  <c r="A178" i="10" s="1"/>
  <c r="AF177" i="11"/>
  <c r="AE177" i="11"/>
  <c r="A177" i="11"/>
  <c r="A177" i="10" s="1"/>
  <c r="AF176" i="11"/>
  <c r="AE176" i="11"/>
  <c r="A176" i="11"/>
  <c r="A176" i="10" s="1"/>
  <c r="AF175" i="11"/>
  <c r="AE175" i="11"/>
  <c r="A175" i="11"/>
  <c r="A175" i="10" s="1"/>
  <c r="AF174" i="11"/>
  <c r="AE174" i="11"/>
  <c r="A174" i="11"/>
  <c r="A174" i="10" s="1"/>
  <c r="AF173" i="11"/>
  <c r="AE173" i="11"/>
  <c r="A173" i="11"/>
  <c r="A173" i="10" s="1"/>
  <c r="AF172" i="11"/>
  <c r="AE172" i="11"/>
  <c r="A172" i="11"/>
  <c r="A172" i="10" s="1"/>
  <c r="AF171" i="11"/>
  <c r="AE171" i="11"/>
  <c r="A171" i="11"/>
  <c r="A171" i="10" s="1"/>
  <c r="AF170" i="11"/>
  <c r="AE170" i="11"/>
  <c r="A170" i="11"/>
  <c r="A170" i="10" s="1"/>
  <c r="AF169" i="11"/>
  <c r="AE169" i="11"/>
  <c r="A169" i="11"/>
  <c r="A169" i="10" s="1"/>
  <c r="AF168" i="11"/>
  <c r="AE168" i="11"/>
  <c r="A168" i="11"/>
  <c r="A168" i="10" s="1"/>
  <c r="AF167" i="11"/>
  <c r="AE167" i="11"/>
  <c r="A167" i="11"/>
  <c r="A167" i="10" s="1"/>
  <c r="AF166" i="11"/>
  <c r="AE166" i="11"/>
  <c r="A166" i="11"/>
  <c r="A166" i="10" s="1"/>
  <c r="AF165" i="11"/>
  <c r="AE165" i="11"/>
  <c r="A165" i="11"/>
  <c r="A165" i="10" s="1"/>
  <c r="AF164" i="11"/>
  <c r="AE164" i="11"/>
  <c r="A164" i="11"/>
  <c r="A164" i="10" s="1"/>
  <c r="AF163" i="11"/>
  <c r="AE163" i="11"/>
  <c r="A163" i="11"/>
  <c r="A163" i="10" s="1"/>
  <c r="AF162" i="11"/>
  <c r="AE162" i="11"/>
  <c r="A162" i="11"/>
  <c r="A162" i="10" s="1"/>
  <c r="AF161" i="11"/>
  <c r="AE161" i="11"/>
  <c r="A161" i="11"/>
  <c r="A161" i="10" s="1"/>
  <c r="AF160" i="11"/>
  <c r="AE160" i="11"/>
  <c r="A160" i="11"/>
  <c r="A160" i="10" s="1"/>
  <c r="AF159" i="11"/>
  <c r="AE159" i="11"/>
  <c r="A159" i="11"/>
  <c r="A159" i="10" s="1"/>
  <c r="AF158" i="11"/>
  <c r="AE158" i="11"/>
  <c r="A158" i="11"/>
  <c r="A158" i="10" s="1"/>
  <c r="AF157" i="11"/>
  <c r="AE157" i="11"/>
  <c r="A157" i="11"/>
  <c r="A157" i="10" s="1"/>
  <c r="AF156" i="11"/>
  <c r="AE156" i="11"/>
  <c r="A156" i="11"/>
  <c r="A156" i="10" s="1"/>
  <c r="AF155" i="11"/>
  <c r="AE155" i="11"/>
  <c r="A155" i="11"/>
  <c r="A155" i="10" s="1"/>
  <c r="AF154" i="11"/>
  <c r="AE154" i="11"/>
  <c r="A154" i="11"/>
  <c r="A154" i="10" s="1"/>
  <c r="AF153" i="11"/>
  <c r="AE153" i="11"/>
  <c r="A153" i="11"/>
  <c r="A153" i="10" s="1"/>
  <c r="AF152" i="11"/>
  <c r="AE152" i="11"/>
  <c r="A152" i="11"/>
  <c r="A152" i="10" s="1"/>
  <c r="AF151" i="11"/>
  <c r="AE151" i="11"/>
  <c r="A151" i="11"/>
  <c r="A151" i="10" s="1"/>
  <c r="AF150" i="11"/>
  <c r="AE150" i="11"/>
  <c r="A150" i="11"/>
  <c r="A150" i="10" s="1"/>
  <c r="AF149" i="11"/>
  <c r="AE149" i="11"/>
  <c r="A149" i="11"/>
  <c r="A149" i="10" s="1"/>
  <c r="AF148" i="11"/>
  <c r="AE148" i="11"/>
  <c r="A148" i="11"/>
  <c r="A148" i="10" s="1"/>
  <c r="AF147" i="11"/>
  <c r="AE147" i="11"/>
  <c r="A147" i="11"/>
  <c r="A147" i="10" s="1"/>
  <c r="AF146" i="11"/>
  <c r="AE146" i="11"/>
  <c r="A146" i="11"/>
  <c r="A146" i="10" s="1"/>
  <c r="AF145" i="11"/>
  <c r="AE145" i="11"/>
  <c r="A145" i="11"/>
  <c r="A145" i="10" s="1"/>
  <c r="AF144" i="11"/>
  <c r="AE144" i="11"/>
  <c r="A144" i="11"/>
  <c r="A144" i="10" s="1"/>
  <c r="AF143" i="11"/>
  <c r="AE143" i="11"/>
  <c r="A143" i="11"/>
  <c r="A143" i="10" s="1"/>
  <c r="AF142" i="11"/>
  <c r="AE142" i="11"/>
  <c r="A142" i="11"/>
  <c r="A142" i="10" s="1"/>
  <c r="AF141" i="11"/>
  <c r="AE141" i="11"/>
  <c r="A141" i="11"/>
  <c r="A141" i="10" s="1"/>
  <c r="AF140" i="11"/>
  <c r="AE140" i="11"/>
  <c r="A140" i="11"/>
  <c r="A140" i="10" s="1"/>
  <c r="AF139" i="11"/>
  <c r="AE139" i="11"/>
  <c r="A139" i="11"/>
  <c r="A139" i="10" s="1"/>
  <c r="AF138" i="11"/>
  <c r="AE138" i="11"/>
  <c r="A138" i="11"/>
  <c r="A138" i="10" s="1"/>
  <c r="AF137" i="11"/>
  <c r="AE137" i="11"/>
  <c r="A137" i="11"/>
  <c r="A137" i="10" s="1"/>
  <c r="AF136" i="11"/>
  <c r="AE136" i="11"/>
  <c r="A136" i="11"/>
  <c r="A136" i="10" s="1"/>
  <c r="AF135" i="11"/>
  <c r="AE135" i="11"/>
  <c r="A135" i="11"/>
  <c r="A135" i="10" s="1"/>
  <c r="AF134" i="11"/>
  <c r="AE134" i="11"/>
  <c r="A134" i="11"/>
  <c r="A134" i="10" s="1"/>
  <c r="AF133" i="11"/>
  <c r="AE133" i="11"/>
  <c r="A133" i="11"/>
  <c r="A133" i="10" s="1"/>
  <c r="AF132" i="11"/>
  <c r="AE132" i="11"/>
  <c r="A132" i="11"/>
  <c r="A132" i="10" s="1"/>
  <c r="AF131" i="11"/>
  <c r="AE131" i="11"/>
  <c r="A131" i="11"/>
  <c r="A131" i="10" s="1"/>
  <c r="AF130" i="11"/>
  <c r="AE130" i="11"/>
  <c r="A130" i="11"/>
  <c r="A130" i="10" s="1"/>
  <c r="AF129" i="11"/>
  <c r="AE129" i="11"/>
  <c r="A129" i="11"/>
  <c r="A129" i="10" s="1"/>
  <c r="AF128" i="11"/>
  <c r="AE128" i="11"/>
  <c r="A128" i="11"/>
  <c r="A128" i="10" s="1"/>
  <c r="AF127" i="11"/>
  <c r="AE127" i="11"/>
  <c r="A127" i="11"/>
  <c r="A127" i="10" s="1"/>
  <c r="AF126" i="11"/>
  <c r="AE126" i="11"/>
  <c r="A126" i="11"/>
  <c r="A126" i="10" s="1"/>
  <c r="AF125" i="11"/>
  <c r="AE125" i="11"/>
  <c r="A125" i="11"/>
  <c r="A125" i="10" s="1"/>
  <c r="AF124" i="11"/>
  <c r="AE124" i="11"/>
  <c r="A124" i="11"/>
  <c r="A124" i="10" s="1"/>
  <c r="AF123" i="11"/>
  <c r="AE123" i="11"/>
  <c r="A123" i="11"/>
  <c r="A123" i="10" s="1"/>
  <c r="AF122" i="11"/>
  <c r="AE122" i="11"/>
  <c r="A122" i="11"/>
  <c r="A122" i="10" s="1"/>
  <c r="AF121" i="11"/>
  <c r="AE121" i="11"/>
  <c r="A121" i="11"/>
  <c r="A121" i="10" s="1"/>
  <c r="AF120" i="11"/>
  <c r="AE120" i="11"/>
  <c r="A120" i="11"/>
  <c r="A120" i="10" s="1"/>
  <c r="AF119" i="11"/>
  <c r="AE119" i="11"/>
  <c r="A119" i="11"/>
  <c r="A119" i="10" s="1"/>
  <c r="AF118" i="11"/>
  <c r="AE118" i="11"/>
  <c r="A118" i="11"/>
  <c r="A118" i="10" s="1"/>
  <c r="AF117" i="11"/>
  <c r="AE117" i="11"/>
  <c r="A117" i="11"/>
  <c r="A117" i="10" s="1"/>
  <c r="AF116" i="11"/>
  <c r="AE116" i="11"/>
  <c r="A116" i="11"/>
  <c r="A116" i="10" s="1"/>
  <c r="AF115" i="11"/>
  <c r="AE115" i="11"/>
  <c r="A115" i="11"/>
  <c r="A115" i="10" s="1"/>
  <c r="AF114" i="11"/>
  <c r="AE114" i="11"/>
  <c r="A114" i="11"/>
  <c r="A114" i="10" s="1"/>
  <c r="AF113" i="11"/>
  <c r="AE113" i="11"/>
  <c r="A113" i="11"/>
  <c r="A113" i="10" s="1"/>
  <c r="AF112" i="11"/>
  <c r="AE112" i="11"/>
  <c r="A112" i="11"/>
  <c r="A112" i="10" s="1"/>
  <c r="AF111" i="11"/>
  <c r="AE111" i="11"/>
  <c r="A111" i="11"/>
  <c r="A111" i="10" s="1"/>
  <c r="AF110" i="11"/>
  <c r="AE110" i="11"/>
  <c r="A110" i="11"/>
  <c r="A110" i="10" s="1"/>
  <c r="AF109" i="11"/>
  <c r="AE109" i="11"/>
  <c r="A109" i="11"/>
  <c r="A109" i="10" s="1"/>
  <c r="AF108" i="11"/>
  <c r="AE108" i="11"/>
  <c r="A108" i="11"/>
  <c r="A108" i="10" s="1"/>
  <c r="AF107" i="11"/>
  <c r="AE107" i="11"/>
  <c r="A107" i="11"/>
  <c r="A107" i="10" s="1"/>
  <c r="AF106" i="11"/>
  <c r="AE106" i="11"/>
  <c r="A106" i="11"/>
  <c r="A106" i="10" s="1"/>
  <c r="AF105" i="11"/>
  <c r="AE105" i="11"/>
  <c r="A105" i="11"/>
  <c r="A105" i="10" s="1"/>
  <c r="AF104" i="11"/>
  <c r="AE104" i="11"/>
  <c r="A104" i="11"/>
  <c r="A104" i="10" s="1"/>
  <c r="AF103" i="11"/>
  <c r="AE103" i="11"/>
  <c r="A103" i="11"/>
  <c r="A103" i="10" s="1"/>
  <c r="AF102" i="11"/>
  <c r="AE102" i="11"/>
  <c r="A102" i="11"/>
  <c r="A102" i="10" s="1"/>
  <c r="AF101" i="11"/>
  <c r="AE101" i="11"/>
  <c r="A101" i="11"/>
  <c r="A101" i="10" s="1"/>
  <c r="AF100" i="11"/>
  <c r="AE100" i="11"/>
  <c r="A100" i="11"/>
  <c r="A100" i="10" s="1"/>
  <c r="AF99" i="11"/>
  <c r="AE99" i="11"/>
  <c r="A99" i="11"/>
  <c r="A99" i="10" s="1"/>
  <c r="AF98" i="11"/>
  <c r="AE98" i="11"/>
  <c r="A98" i="11"/>
  <c r="A98" i="10" s="1"/>
  <c r="AF97" i="11"/>
  <c r="AE97" i="11"/>
  <c r="A97" i="11"/>
  <c r="A97" i="10" s="1"/>
  <c r="AF96" i="11"/>
  <c r="AE96" i="11"/>
  <c r="A96" i="11"/>
  <c r="A96" i="10" s="1"/>
  <c r="AF95" i="11"/>
  <c r="AE95" i="11"/>
  <c r="A95" i="11"/>
  <c r="A95" i="10" s="1"/>
  <c r="AF94" i="11"/>
  <c r="AE94" i="11"/>
  <c r="A94" i="11"/>
  <c r="A94" i="10" s="1"/>
  <c r="AF93" i="11"/>
  <c r="AE93" i="11"/>
  <c r="A93" i="11"/>
  <c r="A93" i="10" s="1"/>
  <c r="AF92" i="11"/>
  <c r="AE92" i="11"/>
  <c r="A92" i="11"/>
  <c r="A92" i="10" s="1"/>
  <c r="AF91" i="11"/>
  <c r="AE91" i="11"/>
  <c r="A91" i="11"/>
  <c r="A91" i="10" s="1"/>
  <c r="AF90" i="11"/>
  <c r="AE90" i="11"/>
  <c r="A90" i="11"/>
  <c r="A90" i="10" s="1"/>
  <c r="AF89" i="11"/>
  <c r="AE89" i="11"/>
  <c r="A89" i="11"/>
  <c r="A89" i="10" s="1"/>
  <c r="AF88" i="11"/>
  <c r="AE88" i="11"/>
  <c r="A88" i="11"/>
  <c r="A88" i="10" s="1"/>
  <c r="AF87" i="11"/>
  <c r="AE87" i="11"/>
  <c r="A87" i="11"/>
  <c r="A87" i="10" s="1"/>
  <c r="AF86" i="11"/>
  <c r="AE86" i="11"/>
  <c r="A86" i="11"/>
  <c r="A86" i="10" s="1"/>
  <c r="AF85" i="11"/>
  <c r="AE85" i="11"/>
  <c r="A85" i="11"/>
  <c r="A85" i="10" s="1"/>
  <c r="AF84" i="11"/>
  <c r="AE84" i="11"/>
  <c r="A84" i="11"/>
  <c r="A84" i="10" s="1"/>
  <c r="AF83" i="11"/>
  <c r="AE83" i="11"/>
  <c r="A83" i="11"/>
  <c r="A83" i="10" s="1"/>
  <c r="AF82" i="11"/>
  <c r="AE82" i="11"/>
  <c r="A82" i="11"/>
  <c r="A82" i="10" s="1"/>
  <c r="AF81" i="11"/>
  <c r="AE81" i="11"/>
  <c r="A81" i="11"/>
  <c r="A81" i="10" s="1"/>
  <c r="AF80" i="11"/>
  <c r="AE80" i="11"/>
  <c r="A80" i="11"/>
  <c r="A80" i="10" s="1"/>
  <c r="AF79" i="11"/>
  <c r="AE79" i="11"/>
  <c r="A79" i="11"/>
  <c r="A79" i="10" s="1"/>
  <c r="AF78" i="11"/>
  <c r="AE78" i="11"/>
  <c r="A78" i="11"/>
  <c r="A78" i="10" s="1"/>
  <c r="AF77" i="11"/>
  <c r="AE77" i="11"/>
  <c r="A77" i="11"/>
  <c r="A77" i="10" s="1"/>
  <c r="AF76" i="11"/>
  <c r="AE76" i="11"/>
  <c r="A76" i="11"/>
  <c r="A76" i="10" s="1"/>
  <c r="AF75" i="11"/>
  <c r="AE75" i="11"/>
  <c r="A75" i="11"/>
  <c r="A75" i="10" s="1"/>
  <c r="AF74" i="11"/>
  <c r="AE74" i="11"/>
  <c r="A74" i="11"/>
  <c r="A74" i="10" s="1"/>
  <c r="AF73" i="11"/>
  <c r="AE73" i="11"/>
  <c r="A73" i="11"/>
  <c r="A73" i="10" s="1"/>
  <c r="AF72" i="11"/>
  <c r="AE72" i="11"/>
  <c r="A72" i="11"/>
  <c r="A72" i="10" s="1"/>
  <c r="AF71" i="11"/>
  <c r="AE71" i="11"/>
  <c r="A71" i="11"/>
  <c r="A71" i="10" s="1"/>
  <c r="AF70" i="11"/>
  <c r="AE70" i="11"/>
  <c r="A70" i="11"/>
  <c r="A70" i="10" s="1"/>
  <c r="AF69" i="11"/>
  <c r="AE69" i="11"/>
  <c r="A69" i="11"/>
  <c r="A69" i="10" s="1"/>
  <c r="AF68" i="11"/>
  <c r="AE68" i="11"/>
  <c r="A68" i="11"/>
  <c r="A68" i="10" s="1"/>
  <c r="AF67" i="11"/>
  <c r="AE67" i="11"/>
  <c r="A67" i="11"/>
  <c r="A67" i="10" s="1"/>
  <c r="AF66" i="11"/>
  <c r="AE66" i="11"/>
  <c r="A66" i="11"/>
  <c r="A66" i="10" s="1"/>
  <c r="AF65" i="11"/>
  <c r="AE65" i="11"/>
  <c r="A65" i="11"/>
  <c r="A65" i="10" s="1"/>
  <c r="AF64" i="11"/>
  <c r="AE64" i="11"/>
  <c r="A64" i="11"/>
  <c r="A64" i="10" s="1"/>
  <c r="AF63" i="11"/>
  <c r="AE63" i="11"/>
  <c r="A63" i="11"/>
  <c r="A63" i="10" s="1"/>
  <c r="AF62" i="11"/>
  <c r="AE62" i="11"/>
  <c r="A62" i="11"/>
  <c r="A62" i="10" s="1"/>
  <c r="AF61" i="11"/>
  <c r="AE61" i="11"/>
  <c r="A61" i="11"/>
  <c r="A61" i="10" s="1"/>
  <c r="AF60" i="11"/>
  <c r="AE60" i="11"/>
  <c r="A60" i="11"/>
  <c r="A60" i="10" s="1"/>
  <c r="AF59" i="11"/>
  <c r="AE59" i="11"/>
  <c r="A59" i="11"/>
  <c r="A59" i="10" s="1"/>
  <c r="AF58" i="11"/>
  <c r="AE58" i="11"/>
  <c r="A58" i="11"/>
  <c r="A58" i="10" s="1"/>
  <c r="AF57" i="11"/>
  <c r="AE57" i="11"/>
  <c r="A57" i="11"/>
  <c r="A57" i="10" s="1"/>
  <c r="AF56" i="11"/>
  <c r="AE56" i="11"/>
  <c r="A56" i="11"/>
  <c r="A56" i="10" s="1"/>
  <c r="AF55" i="11"/>
  <c r="AE55" i="11"/>
  <c r="A55" i="11"/>
  <c r="A55" i="10" s="1"/>
  <c r="AF54" i="11"/>
  <c r="AE54" i="11"/>
  <c r="A54" i="11"/>
  <c r="A54" i="10" s="1"/>
  <c r="AF53" i="11"/>
  <c r="AE53" i="11"/>
  <c r="A53" i="11"/>
  <c r="A53" i="10" s="1"/>
  <c r="AF52" i="11"/>
  <c r="AE52" i="11"/>
  <c r="A52" i="11"/>
  <c r="A52" i="10" s="1"/>
  <c r="AF51" i="11"/>
  <c r="AE51" i="11"/>
  <c r="A51" i="11"/>
  <c r="A51" i="10" s="1"/>
  <c r="AF50" i="11"/>
  <c r="AE50" i="11"/>
  <c r="A50" i="11"/>
  <c r="A50" i="10" s="1"/>
  <c r="AF49" i="11"/>
  <c r="AE49" i="11"/>
  <c r="A49" i="11"/>
  <c r="A49" i="10" s="1"/>
  <c r="AF48" i="11"/>
  <c r="AE48" i="11"/>
  <c r="A48" i="11"/>
  <c r="A48" i="10" s="1"/>
  <c r="AF47" i="11"/>
  <c r="AE47" i="11"/>
  <c r="A47" i="11"/>
  <c r="A47" i="10" s="1"/>
  <c r="AF46" i="11"/>
  <c r="AE46" i="11"/>
  <c r="A46" i="11"/>
  <c r="A46" i="10" s="1"/>
  <c r="AF45" i="11"/>
  <c r="AE45" i="11"/>
  <c r="A45" i="11"/>
  <c r="A45" i="10" s="1"/>
  <c r="AF44" i="11"/>
  <c r="AE44" i="11"/>
  <c r="A44" i="11"/>
  <c r="A44" i="10" s="1"/>
  <c r="AF43" i="11"/>
  <c r="AE43" i="11"/>
  <c r="A43" i="11"/>
  <c r="A43" i="10" s="1"/>
  <c r="AF42" i="11"/>
  <c r="AE42" i="11"/>
  <c r="A42" i="11"/>
  <c r="A42" i="10" s="1"/>
  <c r="AF41" i="11"/>
  <c r="AE41" i="11"/>
  <c r="A41" i="11"/>
  <c r="A41" i="10" s="1"/>
  <c r="AF40" i="11"/>
  <c r="AE40" i="11"/>
  <c r="A40" i="11"/>
  <c r="A40" i="10" s="1"/>
  <c r="AF39" i="11"/>
  <c r="AE39" i="11"/>
  <c r="A39" i="11"/>
  <c r="A39" i="10" s="1"/>
  <c r="AF38" i="11"/>
  <c r="AE38" i="11"/>
  <c r="A38" i="11"/>
  <c r="A38" i="10" s="1"/>
  <c r="AF37" i="11"/>
  <c r="AE37" i="11"/>
  <c r="A37" i="11"/>
  <c r="A37" i="10" s="1"/>
  <c r="AF36" i="11"/>
  <c r="AE36" i="11"/>
  <c r="A36" i="11"/>
  <c r="A36" i="10" s="1"/>
  <c r="AF35" i="11"/>
  <c r="AE35" i="11"/>
  <c r="A35" i="11"/>
  <c r="A35" i="10" s="1"/>
  <c r="AF34" i="11"/>
  <c r="AE34" i="11"/>
  <c r="A34" i="11"/>
  <c r="A34" i="10" s="1"/>
  <c r="AF33" i="11"/>
  <c r="AE33" i="11"/>
  <c r="A33" i="11"/>
  <c r="A33" i="10" s="1"/>
  <c r="AF32" i="11"/>
  <c r="AE32" i="11"/>
  <c r="A32" i="11"/>
  <c r="A32" i="10" s="1"/>
  <c r="AF31" i="11"/>
  <c r="AE31" i="11"/>
  <c r="A31" i="11"/>
  <c r="A31" i="10" s="1"/>
  <c r="AF30" i="11"/>
  <c r="AE30" i="11"/>
  <c r="A30" i="11"/>
  <c r="A30" i="10" s="1"/>
  <c r="AF29" i="11"/>
  <c r="AE29" i="11"/>
  <c r="A29" i="11"/>
  <c r="A29" i="10" s="1"/>
  <c r="AF28" i="11"/>
  <c r="AE28" i="11"/>
  <c r="A28" i="11"/>
  <c r="A28" i="10" s="1"/>
  <c r="AF27" i="11"/>
  <c r="AE27" i="11"/>
  <c r="A27" i="11"/>
  <c r="A27" i="10" s="1"/>
  <c r="AF26" i="11"/>
  <c r="AE26" i="11"/>
  <c r="A26" i="11"/>
  <c r="A26" i="10" s="1"/>
  <c r="AF25" i="11"/>
  <c r="AE25" i="11"/>
  <c r="A25" i="11"/>
  <c r="A25" i="10" s="1"/>
  <c r="AF24" i="11"/>
  <c r="AE24" i="11"/>
  <c r="A24" i="11"/>
  <c r="A24" i="10" s="1"/>
  <c r="AF23" i="11"/>
  <c r="AE23" i="11"/>
  <c r="A23" i="11"/>
  <c r="A23" i="10" s="1"/>
  <c r="AF22" i="11"/>
  <c r="AE22" i="11"/>
  <c r="A22" i="11"/>
  <c r="A22" i="10" s="1"/>
  <c r="AF21" i="11"/>
  <c r="AE21" i="11"/>
  <c r="A21" i="11"/>
  <c r="A21" i="10" s="1"/>
  <c r="AF20" i="11"/>
  <c r="AE20" i="11"/>
  <c r="A20" i="11"/>
  <c r="A20" i="10" s="1"/>
  <c r="AF19" i="11"/>
  <c r="AE19" i="11"/>
  <c r="A19" i="11"/>
  <c r="A19" i="10" s="1"/>
  <c r="AF18" i="11"/>
  <c r="AE18" i="11"/>
  <c r="A18" i="11"/>
  <c r="A18" i="10" s="1"/>
  <c r="AF17" i="11"/>
  <c r="AE17" i="11"/>
  <c r="A17" i="11"/>
  <c r="A17" i="10" s="1"/>
  <c r="AF16" i="11"/>
  <c r="AE16" i="11"/>
  <c r="A16" i="11"/>
  <c r="A16" i="10" s="1"/>
  <c r="AF15" i="11"/>
  <c r="AE15" i="11"/>
  <c r="A15" i="11"/>
  <c r="A15" i="10" s="1"/>
  <c r="AF14" i="11"/>
  <c r="AE14" i="11"/>
  <c r="A14" i="11"/>
  <c r="A14" i="10" s="1"/>
  <c r="AF13" i="11"/>
  <c r="AE13" i="11"/>
  <c r="A13" i="11"/>
  <c r="A13" i="10" s="1"/>
  <c r="AF12" i="11"/>
  <c r="AE12" i="11"/>
  <c r="A12" i="11"/>
  <c r="A12" i="10" s="1"/>
  <c r="AF11" i="11"/>
  <c r="AE11" i="11"/>
  <c r="A11" i="11"/>
  <c r="A11" i="10" s="1"/>
  <c r="AF10" i="11"/>
  <c r="AE10" i="11"/>
  <c r="A10" i="11"/>
  <c r="A10" i="10" s="1"/>
  <c r="AF9" i="11"/>
  <c r="AE9" i="11"/>
  <c r="A9" i="11"/>
  <c r="A9" i="10" s="1"/>
  <c r="AF8" i="11"/>
  <c r="AE8" i="11"/>
  <c r="A8" i="11"/>
  <c r="A8" i="10" s="1"/>
  <c r="AF7" i="11"/>
  <c r="AE7" i="11"/>
  <c r="A7" i="11"/>
  <c r="A7" i="10" s="1"/>
  <c r="AF6" i="11"/>
  <c r="AE6" i="11"/>
  <c r="A6" i="11"/>
  <c r="A6" i="10" s="1"/>
  <c r="R6" i="9" s="1"/>
  <c r="A1006" i="9"/>
  <c r="A996" i="9"/>
  <c r="A991" i="9"/>
  <c r="A988" i="9"/>
  <c r="A980" i="9"/>
  <c r="A967" i="9"/>
  <c r="A935" i="9"/>
  <c r="A911" i="9"/>
  <c r="A820" i="9"/>
  <c r="A724" i="9"/>
  <c r="A695" i="9"/>
  <c r="M6" i="9" l="1"/>
  <c r="D1006" i="9"/>
  <c r="W13" i="9"/>
  <c r="X13" i="9"/>
  <c r="X27" i="9"/>
  <c r="W27" i="9"/>
  <c r="W43" i="9"/>
  <c r="X43" i="9"/>
  <c r="W57" i="9"/>
  <c r="X57" i="9"/>
  <c r="W71" i="9"/>
  <c r="X71" i="9"/>
  <c r="W83" i="9"/>
  <c r="X83" i="9"/>
  <c r="W97" i="9"/>
  <c r="X97" i="9"/>
  <c r="W113" i="9"/>
  <c r="X113" i="9"/>
  <c r="W125" i="9"/>
  <c r="X125" i="9"/>
  <c r="W133" i="9"/>
  <c r="X133" i="9"/>
  <c r="W145" i="9"/>
  <c r="X145" i="9"/>
  <c r="W153" i="9"/>
  <c r="X153" i="9"/>
  <c r="X163" i="9"/>
  <c r="W163" i="9"/>
  <c r="W169" i="9"/>
  <c r="X169" i="9"/>
  <c r="F175" i="9"/>
  <c r="W175" i="9"/>
  <c r="X175" i="9"/>
  <c r="W181" i="9"/>
  <c r="X181" i="9"/>
  <c r="X187" i="9"/>
  <c r="W187" i="9"/>
  <c r="W193" i="9"/>
  <c r="X193" i="9"/>
  <c r="W197" i="9"/>
  <c r="X197" i="9"/>
  <c r="W199" i="9"/>
  <c r="X199" i="9"/>
  <c r="W201" i="9"/>
  <c r="X201" i="9"/>
  <c r="W203" i="9"/>
  <c r="X203" i="9"/>
  <c r="W207" i="9"/>
  <c r="X207" i="9"/>
  <c r="W213" i="9"/>
  <c r="X213" i="9"/>
  <c r="W217" i="9"/>
  <c r="X217" i="9"/>
  <c r="W221" i="9"/>
  <c r="X221" i="9"/>
  <c r="W223" i="9"/>
  <c r="X223" i="9"/>
  <c r="W227" i="9"/>
  <c r="X227" i="9"/>
  <c r="F231" i="9"/>
  <c r="W231" i="9"/>
  <c r="X231" i="9"/>
  <c r="W235" i="9"/>
  <c r="X235" i="9"/>
  <c r="W11" i="9"/>
  <c r="X11" i="9"/>
  <c r="W25" i="9"/>
  <c r="X25" i="9"/>
  <c r="W37" i="9"/>
  <c r="X37" i="9"/>
  <c r="W51" i="9"/>
  <c r="X51" i="9"/>
  <c r="X67" i="9"/>
  <c r="W67" i="9"/>
  <c r="W81" i="9"/>
  <c r="X81" i="9"/>
  <c r="W95" i="9"/>
  <c r="X95" i="9"/>
  <c r="W109" i="9"/>
  <c r="X109" i="9"/>
  <c r="W119" i="9"/>
  <c r="X119" i="9"/>
  <c r="X131" i="9"/>
  <c r="W131" i="9"/>
  <c r="W143" i="9"/>
  <c r="X143" i="9"/>
  <c r="W149" i="9"/>
  <c r="X149" i="9"/>
  <c r="W157" i="9"/>
  <c r="X157" i="9"/>
  <c r="W161" i="9"/>
  <c r="X161" i="9"/>
  <c r="F167" i="9"/>
  <c r="W167" i="9"/>
  <c r="X167" i="9"/>
  <c r="W173" i="9"/>
  <c r="X173" i="9"/>
  <c r="W179" i="9"/>
  <c r="X179" i="9"/>
  <c r="W183" i="9"/>
  <c r="X183" i="9"/>
  <c r="W189" i="9"/>
  <c r="X189" i="9"/>
  <c r="X195" i="9"/>
  <c r="W195" i="9"/>
  <c r="W205" i="9"/>
  <c r="X205" i="9"/>
  <c r="F15" i="9"/>
  <c r="W15" i="9"/>
  <c r="X15" i="9"/>
  <c r="W29" i="9"/>
  <c r="X29" i="9"/>
  <c r="W41" i="9"/>
  <c r="X41" i="9"/>
  <c r="W55" i="9"/>
  <c r="X55" i="9"/>
  <c r="W69" i="9"/>
  <c r="X69" i="9"/>
  <c r="W85" i="9"/>
  <c r="X85" i="9"/>
  <c r="X99" i="9"/>
  <c r="W99" i="9"/>
  <c r="F111" i="9"/>
  <c r="W111" i="9"/>
  <c r="X111" i="9"/>
  <c r="F127" i="9"/>
  <c r="W127" i="9"/>
  <c r="X127" i="9"/>
  <c r="W14" i="9"/>
  <c r="X14" i="9"/>
  <c r="W22" i="9"/>
  <c r="X22" i="9"/>
  <c r="W30" i="9"/>
  <c r="X30" i="9"/>
  <c r="X38" i="9"/>
  <c r="W38" i="9"/>
  <c r="W46" i="9"/>
  <c r="X46" i="9"/>
  <c r="W54" i="9"/>
  <c r="X54" i="9"/>
  <c r="W62" i="9"/>
  <c r="X62" i="9"/>
  <c r="X70" i="9"/>
  <c r="W70" i="9"/>
  <c r="W78" i="9"/>
  <c r="X78" i="9"/>
  <c r="W86" i="9"/>
  <c r="X86" i="9"/>
  <c r="W94" i="9"/>
  <c r="X94" i="9"/>
  <c r="X102" i="9"/>
  <c r="W102" i="9"/>
  <c r="W110" i="9"/>
  <c r="X110" i="9"/>
  <c r="W120" i="9"/>
  <c r="X120" i="9"/>
  <c r="W128" i="9"/>
  <c r="X128" i="9"/>
  <c r="W132" i="9"/>
  <c r="X132" i="9"/>
  <c r="W17" i="9"/>
  <c r="X17" i="9"/>
  <c r="W31" i="9"/>
  <c r="X31" i="9"/>
  <c r="W45" i="9"/>
  <c r="X45" i="9"/>
  <c r="X59" i="9"/>
  <c r="W59" i="9"/>
  <c r="W73" i="9"/>
  <c r="X73" i="9"/>
  <c r="W87" i="9"/>
  <c r="X87" i="9"/>
  <c r="W101" i="9"/>
  <c r="X101" i="9"/>
  <c r="W115" i="9"/>
  <c r="X115" i="9"/>
  <c r="W135" i="9"/>
  <c r="X135" i="9"/>
  <c r="W12" i="9"/>
  <c r="X12" i="9"/>
  <c r="W20" i="9"/>
  <c r="X20" i="9"/>
  <c r="W28" i="9"/>
  <c r="X28" i="9"/>
  <c r="W36" i="9"/>
  <c r="X36" i="9"/>
  <c r="W42" i="9"/>
  <c r="X42" i="9"/>
  <c r="W50" i="9"/>
  <c r="X50" i="9"/>
  <c r="W58" i="9"/>
  <c r="X58" i="9"/>
  <c r="W66" i="9"/>
  <c r="X66" i="9"/>
  <c r="W74" i="9"/>
  <c r="X74" i="9"/>
  <c r="W82" i="9"/>
  <c r="X82" i="9"/>
  <c r="W90" i="9"/>
  <c r="X90" i="9"/>
  <c r="W98" i="9"/>
  <c r="X98" i="9"/>
  <c r="W106" i="9"/>
  <c r="X106" i="9"/>
  <c r="W114" i="9"/>
  <c r="X114" i="9"/>
  <c r="W124" i="9"/>
  <c r="X124" i="9"/>
  <c r="W136" i="9"/>
  <c r="X136" i="9"/>
  <c r="W19" i="9"/>
  <c r="X19" i="9"/>
  <c r="W33" i="9"/>
  <c r="X33" i="9"/>
  <c r="W47" i="9"/>
  <c r="X47" i="9"/>
  <c r="W61" i="9"/>
  <c r="X61" i="9"/>
  <c r="W77" i="9"/>
  <c r="X77" i="9"/>
  <c r="X91" i="9"/>
  <c r="W91" i="9"/>
  <c r="W105" i="9"/>
  <c r="X105" i="9"/>
  <c r="W121" i="9"/>
  <c r="X121" i="9"/>
  <c r="W141" i="9"/>
  <c r="X141" i="9"/>
  <c r="W10" i="9"/>
  <c r="X10" i="9"/>
  <c r="W18" i="9"/>
  <c r="X18" i="9"/>
  <c r="W26" i="9"/>
  <c r="X26" i="9"/>
  <c r="W34" i="9"/>
  <c r="X34" i="9"/>
  <c r="W44" i="9"/>
  <c r="X44" i="9"/>
  <c r="W52" i="9"/>
  <c r="X52" i="9"/>
  <c r="W60" i="9"/>
  <c r="X60" i="9"/>
  <c r="W68" i="9"/>
  <c r="X68" i="9"/>
  <c r="W76" i="9"/>
  <c r="X76" i="9"/>
  <c r="W84" i="9"/>
  <c r="X84" i="9"/>
  <c r="W92" i="9"/>
  <c r="X92" i="9"/>
  <c r="W100" i="9"/>
  <c r="X100" i="9"/>
  <c r="W108" i="9"/>
  <c r="X108" i="9"/>
  <c r="W116" i="9"/>
  <c r="X116" i="9"/>
  <c r="W122" i="9"/>
  <c r="X122" i="9"/>
  <c r="W130" i="9"/>
  <c r="X130" i="9"/>
  <c r="W138" i="9"/>
  <c r="X138" i="9"/>
  <c r="W9" i="9"/>
  <c r="X9" i="9"/>
  <c r="W23" i="9"/>
  <c r="X23" i="9"/>
  <c r="W39" i="9"/>
  <c r="X39" i="9"/>
  <c r="W53" i="9"/>
  <c r="X53" i="9"/>
  <c r="W65" i="9"/>
  <c r="X65" i="9"/>
  <c r="W79" i="9"/>
  <c r="X79" i="9"/>
  <c r="W93" i="9"/>
  <c r="X93" i="9"/>
  <c r="W107" i="9"/>
  <c r="X107" i="9"/>
  <c r="X123" i="9"/>
  <c r="W123" i="9"/>
  <c r="W139" i="9"/>
  <c r="X139" i="9"/>
  <c r="W8" i="9"/>
  <c r="X8" i="9"/>
  <c r="W16" i="9"/>
  <c r="X16" i="9"/>
  <c r="W24" i="9"/>
  <c r="X24" i="9"/>
  <c r="W32" i="9"/>
  <c r="X32" i="9"/>
  <c r="W40" i="9"/>
  <c r="X40" i="9"/>
  <c r="W48" i="9"/>
  <c r="X48" i="9"/>
  <c r="W56" i="9"/>
  <c r="X56" i="9"/>
  <c r="W64" i="9"/>
  <c r="X64" i="9"/>
  <c r="W72" i="9"/>
  <c r="X72" i="9"/>
  <c r="W80" i="9"/>
  <c r="X80" i="9"/>
  <c r="W88" i="9"/>
  <c r="X88" i="9"/>
  <c r="W96" i="9"/>
  <c r="X96" i="9"/>
  <c r="W104" i="9"/>
  <c r="X104" i="9"/>
  <c r="W112" i="9"/>
  <c r="X112" i="9"/>
  <c r="W118" i="9"/>
  <c r="X118" i="9"/>
  <c r="W126" i="9"/>
  <c r="X126" i="9"/>
  <c r="X134" i="9"/>
  <c r="W134" i="9"/>
  <c r="W7" i="9"/>
  <c r="X7" i="9"/>
  <c r="W21" i="9"/>
  <c r="X21" i="9"/>
  <c r="X35" i="9"/>
  <c r="W35" i="9"/>
  <c r="W49" i="9"/>
  <c r="X49" i="9"/>
  <c r="W63" i="9"/>
  <c r="X63" i="9"/>
  <c r="W75" i="9"/>
  <c r="X75" i="9"/>
  <c r="W89" i="9"/>
  <c r="X89" i="9"/>
  <c r="F103" i="9"/>
  <c r="W103" i="9"/>
  <c r="X103" i="9"/>
  <c r="W117" i="9"/>
  <c r="X117" i="9"/>
  <c r="W129" i="9"/>
  <c r="X129" i="9"/>
  <c r="W137" i="9"/>
  <c r="X137" i="9"/>
  <c r="W147" i="9"/>
  <c r="X147" i="9"/>
  <c r="F151" i="9"/>
  <c r="W151" i="9"/>
  <c r="X151" i="9"/>
  <c r="G155" i="9"/>
  <c r="X155" i="9"/>
  <c r="W155" i="9"/>
  <c r="W159" i="9"/>
  <c r="X159" i="9"/>
  <c r="W165" i="9"/>
  <c r="X165" i="9"/>
  <c r="W171" i="9"/>
  <c r="X171" i="9"/>
  <c r="W177" i="9"/>
  <c r="X177" i="9"/>
  <c r="W185" i="9"/>
  <c r="X185" i="9"/>
  <c r="F191" i="9"/>
  <c r="W191" i="9"/>
  <c r="X191" i="9"/>
  <c r="W209" i="9"/>
  <c r="X209" i="9"/>
  <c r="W211" i="9"/>
  <c r="X211" i="9"/>
  <c r="F215" i="9"/>
  <c r="W215" i="9"/>
  <c r="X215" i="9"/>
  <c r="W219" i="9"/>
  <c r="X219" i="9"/>
  <c r="W225" i="9"/>
  <c r="X225" i="9"/>
  <c r="W229" i="9"/>
  <c r="X229" i="9"/>
  <c r="W233" i="9"/>
  <c r="X233" i="9"/>
  <c r="W237" i="9"/>
  <c r="X237" i="9"/>
  <c r="W142" i="9"/>
  <c r="X142" i="9"/>
  <c r="W150" i="9"/>
  <c r="X150" i="9"/>
  <c r="W158" i="9"/>
  <c r="X158" i="9"/>
  <c r="X166" i="9"/>
  <c r="W166" i="9"/>
  <c r="W174" i="9"/>
  <c r="X174" i="9"/>
  <c r="W182" i="9"/>
  <c r="X182" i="9"/>
  <c r="W206" i="9"/>
  <c r="X206" i="9"/>
  <c r="W212" i="9"/>
  <c r="X212" i="9"/>
  <c r="W222" i="9"/>
  <c r="X222" i="9"/>
  <c r="W230" i="9"/>
  <c r="X230" i="9"/>
  <c r="W238" i="9"/>
  <c r="X238" i="9"/>
  <c r="W246" i="9"/>
  <c r="X246" i="9"/>
  <c r="W254" i="9"/>
  <c r="X254" i="9"/>
  <c r="W260" i="9"/>
  <c r="X260" i="9"/>
  <c r="W268" i="9"/>
  <c r="X268" i="9"/>
  <c r="W276" i="9"/>
  <c r="X276" i="9"/>
  <c r="W284" i="9"/>
  <c r="X284" i="9"/>
  <c r="W292" i="9"/>
  <c r="X292" i="9"/>
  <c r="W298" i="9"/>
  <c r="X298" i="9"/>
  <c r="W308" i="9"/>
  <c r="X308" i="9"/>
  <c r="W316" i="9"/>
  <c r="X316" i="9"/>
  <c r="W324" i="9"/>
  <c r="X324" i="9"/>
  <c r="W334" i="9"/>
  <c r="X334" i="9"/>
  <c r="W342" i="9"/>
  <c r="X342" i="9"/>
  <c r="W350" i="9"/>
  <c r="X350" i="9"/>
  <c r="W358" i="9"/>
  <c r="X358" i="9"/>
  <c r="W366" i="9"/>
  <c r="X366" i="9"/>
  <c r="W374" i="9"/>
  <c r="X374" i="9"/>
  <c r="W382" i="9"/>
  <c r="X382" i="9"/>
  <c r="W390" i="9"/>
  <c r="X390" i="9"/>
  <c r="F398" i="9"/>
  <c r="W398" i="9"/>
  <c r="X398" i="9"/>
  <c r="F406" i="9"/>
  <c r="W406" i="9"/>
  <c r="X406" i="9"/>
  <c r="F414" i="9"/>
  <c r="W414" i="9"/>
  <c r="X414" i="9"/>
  <c r="F422" i="9"/>
  <c r="W422" i="9"/>
  <c r="X422" i="9"/>
  <c r="F430" i="9"/>
  <c r="W430" i="9"/>
  <c r="X430" i="9"/>
  <c r="F438" i="9"/>
  <c r="W438" i="9"/>
  <c r="X438" i="9"/>
  <c r="F446" i="9"/>
  <c r="W446" i="9"/>
  <c r="X446" i="9"/>
  <c r="F454" i="9"/>
  <c r="W454" i="9"/>
  <c r="X454" i="9"/>
  <c r="F462" i="9"/>
  <c r="W462" i="9"/>
  <c r="X462" i="9"/>
  <c r="F470" i="9"/>
  <c r="W470" i="9"/>
  <c r="X470" i="9"/>
  <c r="W476" i="9"/>
  <c r="X476" i="9"/>
  <c r="F484" i="9"/>
  <c r="W484" i="9"/>
  <c r="X484" i="9"/>
  <c r="W492" i="9"/>
  <c r="X492" i="9"/>
  <c r="F500" i="9"/>
  <c r="W500" i="9"/>
  <c r="X500" i="9"/>
  <c r="W508" i="9"/>
  <c r="X508" i="9"/>
  <c r="F516" i="9"/>
  <c r="W516" i="9"/>
  <c r="X516" i="9"/>
  <c r="W524" i="9"/>
  <c r="X524" i="9"/>
  <c r="F532" i="9"/>
  <c r="W532" i="9"/>
  <c r="X532" i="9"/>
  <c r="W540" i="9"/>
  <c r="X540" i="9"/>
  <c r="F548" i="9"/>
  <c r="W548" i="9"/>
  <c r="X548" i="9"/>
  <c r="F558" i="9"/>
  <c r="W558" i="9"/>
  <c r="X558" i="9"/>
  <c r="W566" i="9"/>
  <c r="X566" i="9"/>
  <c r="F574" i="9"/>
  <c r="W574" i="9"/>
  <c r="X574" i="9"/>
  <c r="W582" i="9"/>
  <c r="X582" i="9"/>
  <c r="F590" i="9"/>
  <c r="W590" i="9"/>
  <c r="X590" i="9"/>
  <c r="W602" i="9"/>
  <c r="X602" i="9"/>
  <c r="W610" i="9"/>
  <c r="X610" i="9"/>
  <c r="W616" i="9"/>
  <c r="X616" i="9"/>
  <c r="F624" i="9"/>
  <c r="W624" i="9"/>
  <c r="X624" i="9"/>
  <c r="W634" i="9"/>
  <c r="X634" i="9"/>
  <c r="W642" i="9"/>
  <c r="X642" i="9"/>
  <c r="W650" i="9"/>
  <c r="X650" i="9"/>
  <c r="W658" i="9"/>
  <c r="X658" i="9"/>
  <c r="W666" i="9"/>
  <c r="X666" i="9"/>
  <c r="W674" i="9"/>
  <c r="X674" i="9"/>
  <c r="W682" i="9"/>
  <c r="X682" i="9"/>
  <c r="W690" i="9"/>
  <c r="X690" i="9"/>
  <c r="W698" i="9"/>
  <c r="X698" i="9"/>
  <c r="W704" i="9"/>
  <c r="X704" i="9"/>
  <c r="F712" i="9"/>
  <c r="W712" i="9"/>
  <c r="X712" i="9"/>
  <c r="F720" i="9"/>
  <c r="W720" i="9"/>
  <c r="X720" i="9"/>
  <c r="F728" i="9"/>
  <c r="W728" i="9"/>
  <c r="X728" i="9"/>
  <c r="F736" i="9"/>
  <c r="W736" i="9"/>
  <c r="X736" i="9"/>
  <c r="W744" i="9"/>
  <c r="X744" i="9"/>
  <c r="F752" i="9"/>
  <c r="W752" i="9"/>
  <c r="X752" i="9"/>
  <c r="W760" i="9"/>
  <c r="X760" i="9"/>
  <c r="F766" i="9"/>
  <c r="W766" i="9"/>
  <c r="X766" i="9"/>
  <c r="W774" i="9"/>
  <c r="X774" i="9"/>
  <c r="W782" i="9"/>
  <c r="X782" i="9"/>
  <c r="H844" i="9"/>
  <c r="W844" i="9"/>
  <c r="H848" i="9"/>
  <c r="W848" i="9"/>
  <c r="F854" i="9"/>
  <c r="W854" i="9"/>
  <c r="F870" i="9"/>
  <c r="W870" i="9"/>
  <c r="C1006" i="9"/>
  <c r="P1006" i="9"/>
  <c r="AB1006" i="9"/>
  <c r="F986" i="9"/>
  <c r="F954" i="9"/>
  <c r="F922" i="9"/>
  <c r="F890" i="9"/>
  <c r="F858" i="9"/>
  <c r="F826" i="9"/>
  <c r="F794" i="9"/>
  <c r="F744" i="9"/>
  <c r="F439" i="9"/>
  <c r="X1004" i="9"/>
  <c r="X996" i="9"/>
  <c r="X988" i="9"/>
  <c r="X980" i="9"/>
  <c r="X964" i="9"/>
  <c r="X948" i="9"/>
  <c r="X940" i="9"/>
  <c r="X932" i="9"/>
  <c r="X924" i="9"/>
  <c r="X916" i="9"/>
  <c r="X900" i="9"/>
  <c r="X884" i="9"/>
  <c r="X876" i="9"/>
  <c r="X860" i="9"/>
  <c r="X852" i="9"/>
  <c r="X844" i="9"/>
  <c r="X836" i="9"/>
  <c r="X828" i="9"/>
  <c r="X804" i="9"/>
  <c r="X796" i="9"/>
  <c r="X751" i="9"/>
  <c r="X687" i="9"/>
  <c r="X623" i="9"/>
  <c r="X559" i="9"/>
  <c r="X495" i="9"/>
  <c r="X431" i="9"/>
  <c r="W146" i="9"/>
  <c r="X146" i="9"/>
  <c r="W154" i="9"/>
  <c r="X154" i="9"/>
  <c r="W162" i="9"/>
  <c r="X162" i="9"/>
  <c r="W170" i="9"/>
  <c r="X170" i="9"/>
  <c r="W180" i="9"/>
  <c r="X180" i="9"/>
  <c r="W188" i="9"/>
  <c r="X188" i="9"/>
  <c r="W192" i="9"/>
  <c r="X192" i="9"/>
  <c r="W200" i="9"/>
  <c r="X200" i="9"/>
  <c r="W208" i="9"/>
  <c r="X208" i="9"/>
  <c r="W216" i="9"/>
  <c r="X216" i="9"/>
  <c r="W224" i="9"/>
  <c r="X224" i="9"/>
  <c r="W232" i="9"/>
  <c r="X232" i="9"/>
  <c r="W240" i="9"/>
  <c r="X240" i="9"/>
  <c r="W248" i="9"/>
  <c r="X248" i="9"/>
  <c r="W270" i="9"/>
  <c r="X270" i="9"/>
  <c r="W278" i="9"/>
  <c r="X278" i="9"/>
  <c r="W286" i="9"/>
  <c r="X286" i="9"/>
  <c r="W294" i="9"/>
  <c r="X294" i="9"/>
  <c r="W302" i="9"/>
  <c r="X302" i="9"/>
  <c r="W310" i="9"/>
  <c r="X310" i="9"/>
  <c r="W318" i="9"/>
  <c r="X318" i="9"/>
  <c r="W326" i="9"/>
  <c r="X326" i="9"/>
  <c r="W330" i="9"/>
  <c r="X330" i="9"/>
  <c r="W338" i="9"/>
  <c r="X338" i="9"/>
  <c r="W346" i="9"/>
  <c r="X346" i="9"/>
  <c r="W354" i="9"/>
  <c r="X354" i="9"/>
  <c r="W362" i="9"/>
  <c r="X362" i="9"/>
  <c r="W370" i="9"/>
  <c r="X370" i="9"/>
  <c r="W378" i="9"/>
  <c r="X378" i="9"/>
  <c r="W388" i="9"/>
  <c r="X388" i="9"/>
  <c r="W402" i="9"/>
  <c r="X402" i="9"/>
  <c r="F408" i="9"/>
  <c r="W408" i="9"/>
  <c r="X408" i="9"/>
  <c r="F416" i="9"/>
  <c r="W416" i="9"/>
  <c r="X416" i="9"/>
  <c r="F424" i="9"/>
  <c r="W424" i="9"/>
  <c r="X424" i="9"/>
  <c r="F432" i="9"/>
  <c r="W432" i="9"/>
  <c r="X432" i="9"/>
  <c r="F440" i="9"/>
  <c r="W440" i="9"/>
  <c r="X440" i="9"/>
  <c r="F448" i="9"/>
  <c r="W448" i="9"/>
  <c r="X448" i="9"/>
  <c r="F456" i="9"/>
  <c r="W456" i="9"/>
  <c r="X456" i="9"/>
  <c r="W466" i="9"/>
  <c r="X466" i="9"/>
  <c r="F472" i="9"/>
  <c r="W472" i="9"/>
  <c r="X472" i="9"/>
  <c r="F480" i="9"/>
  <c r="W480" i="9"/>
  <c r="X480" i="9"/>
  <c r="W490" i="9"/>
  <c r="X490" i="9"/>
  <c r="W498" i="9"/>
  <c r="X498" i="9"/>
  <c r="F504" i="9"/>
  <c r="W504" i="9"/>
  <c r="X504" i="9"/>
  <c r="F512" i="9"/>
  <c r="W512" i="9"/>
  <c r="X512" i="9"/>
  <c r="F520" i="9"/>
  <c r="W520" i="9"/>
  <c r="X520" i="9"/>
  <c r="W530" i="9"/>
  <c r="X530" i="9"/>
  <c r="W538" i="9"/>
  <c r="X538" i="9"/>
  <c r="W546" i="9"/>
  <c r="X546" i="9"/>
  <c r="W554" i="9"/>
  <c r="X554" i="9"/>
  <c r="W562" i="9"/>
  <c r="X562" i="9"/>
  <c r="W570" i="9"/>
  <c r="X570" i="9"/>
  <c r="W578" i="9"/>
  <c r="X578" i="9"/>
  <c r="W586" i="9"/>
  <c r="X586" i="9"/>
  <c r="W594" i="9"/>
  <c r="X594" i="9"/>
  <c r="F600" i="9"/>
  <c r="W600" i="9"/>
  <c r="X600" i="9"/>
  <c r="F606" i="9"/>
  <c r="W606" i="9"/>
  <c r="X606" i="9"/>
  <c r="F612" i="9"/>
  <c r="W612" i="9"/>
  <c r="X612" i="9"/>
  <c r="F620" i="9"/>
  <c r="W620" i="9"/>
  <c r="X620" i="9"/>
  <c r="W630" i="9"/>
  <c r="X630" i="9"/>
  <c r="F638" i="9"/>
  <c r="W638" i="9"/>
  <c r="X638" i="9"/>
  <c r="W644" i="9"/>
  <c r="X644" i="9"/>
  <c r="H652" i="9"/>
  <c r="W652" i="9"/>
  <c r="X652" i="9"/>
  <c r="F662" i="9"/>
  <c r="W662" i="9"/>
  <c r="X662" i="9"/>
  <c r="F670" i="9"/>
  <c r="W670" i="9"/>
  <c r="X670" i="9"/>
  <c r="F678" i="9"/>
  <c r="W678" i="9"/>
  <c r="X678" i="9"/>
  <c r="F686" i="9"/>
  <c r="W686" i="9"/>
  <c r="X686" i="9"/>
  <c r="W694" i="9"/>
  <c r="X694" i="9"/>
  <c r="H716" i="9"/>
  <c r="W716" i="9"/>
  <c r="X716" i="9"/>
  <c r="H724" i="9"/>
  <c r="W724" i="9"/>
  <c r="X724" i="9"/>
  <c r="W730" i="9"/>
  <c r="X730" i="9"/>
  <c r="W738" i="9"/>
  <c r="X738" i="9"/>
  <c r="W746" i="9"/>
  <c r="X746" i="9"/>
  <c r="W754" i="9"/>
  <c r="X754" i="9"/>
  <c r="W762" i="9"/>
  <c r="X762" i="9"/>
  <c r="W768" i="9"/>
  <c r="X768" i="9"/>
  <c r="F776" i="9"/>
  <c r="W776" i="9"/>
  <c r="X776" i="9"/>
  <c r="F784" i="9"/>
  <c r="W784" i="9"/>
  <c r="X784" i="9"/>
  <c r="F792" i="9"/>
  <c r="W792" i="9"/>
  <c r="X792" i="9"/>
  <c r="F808" i="9"/>
  <c r="W808" i="9"/>
  <c r="F814" i="9"/>
  <c r="W814" i="9"/>
  <c r="F822" i="9"/>
  <c r="W822" i="9"/>
  <c r="F840" i="9"/>
  <c r="W840" i="9"/>
  <c r="A767" i="9"/>
  <c r="F985" i="9"/>
  <c r="F953" i="9"/>
  <c r="F921" i="9"/>
  <c r="F889" i="9"/>
  <c r="F857" i="9"/>
  <c r="F825" i="9"/>
  <c r="F743" i="9"/>
  <c r="F551" i="9"/>
  <c r="F423" i="9"/>
  <c r="H1006" i="9"/>
  <c r="X743" i="9"/>
  <c r="X679" i="9"/>
  <c r="X615" i="9"/>
  <c r="X551" i="9"/>
  <c r="X487" i="9"/>
  <c r="X423" i="9"/>
  <c r="W144" i="9"/>
  <c r="X144" i="9"/>
  <c r="W152" i="9"/>
  <c r="X152" i="9"/>
  <c r="W160" i="9"/>
  <c r="X160" i="9"/>
  <c r="W168" i="9"/>
  <c r="X168" i="9"/>
  <c r="W176" i="9"/>
  <c r="X176" i="9"/>
  <c r="W184" i="9"/>
  <c r="X184" i="9"/>
  <c r="W190" i="9"/>
  <c r="X190" i="9"/>
  <c r="W194" i="9"/>
  <c r="X194" i="9"/>
  <c r="W202" i="9"/>
  <c r="X202" i="9"/>
  <c r="W210" i="9"/>
  <c r="X210" i="9"/>
  <c r="W218" i="9"/>
  <c r="X218" i="9"/>
  <c r="W226" i="9"/>
  <c r="X226" i="9"/>
  <c r="W234" i="9"/>
  <c r="X234" i="9"/>
  <c r="W242" i="9"/>
  <c r="X242" i="9"/>
  <c r="W250" i="9"/>
  <c r="X250" i="9"/>
  <c r="W256" i="9"/>
  <c r="X256" i="9"/>
  <c r="W264" i="9"/>
  <c r="X264" i="9"/>
  <c r="W272" i="9"/>
  <c r="X272" i="9"/>
  <c r="W280" i="9"/>
  <c r="X280" i="9"/>
  <c r="W288" i="9"/>
  <c r="X288" i="9"/>
  <c r="W296" i="9"/>
  <c r="X296" i="9"/>
  <c r="W304" i="9"/>
  <c r="X304" i="9"/>
  <c r="W312" i="9"/>
  <c r="X312" i="9"/>
  <c r="W320" i="9"/>
  <c r="X320" i="9"/>
  <c r="W328" i="9"/>
  <c r="X328" i="9"/>
  <c r="W336" i="9"/>
  <c r="X336" i="9"/>
  <c r="W344" i="9"/>
  <c r="X344" i="9"/>
  <c r="W352" i="9"/>
  <c r="X352" i="9"/>
  <c r="W360" i="9"/>
  <c r="X360" i="9"/>
  <c r="W368" i="9"/>
  <c r="X368" i="9"/>
  <c r="W376" i="9"/>
  <c r="X376" i="9"/>
  <c r="W384" i="9"/>
  <c r="X384" i="9"/>
  <c r="W392" i="9"/>
  <c r="X392" i="9"/>
  <c r="F400" i="9"/>
  <c r="W400" i="9"/>
  <c r="X400" i="9"/>
  <c r="W410" i="9"/>
  <c r="X410" i="9"/>
  <c r="W418" i="9"/>
  <c r="X418" i="9"/>
  <c r="W426" i="9"/>
  <c r="X426" i="9"/>
  <c r="W434" i="9"/>
  <c r="X434" i="9"/>
  <c r="W442" i="9"/>
  <c r="X442" i="9"/>
  <c r="W450" i="9"/>
  <c r="X450" i="9"/>
  <c r="W458" i="9"/>
  <c r="X458" i="9"/>
  <c r="F464" i="9"/>
  <c r="W464" i="9"/>
  <c r="X464" i="9"/>
  <c r="W474" i="9"/>
  <c r="X474" i="9"/>
  <c r="W482" i="9"/>
  <c r="X482" i="9"/>
  <c r="F488" i="9"/>
  <c r="W488" i="9"/>
  <c r="X488" i="9"/>
  <c r="F496" i="9"/>
  <c r="W496" i="9"/>
  <c r="X496" i="9"/>
  <c r="W506" i="9"/>
  <c r="X506" i="9"/>
  <c r="W514" i="9"/>
  <c r="X514" i="9"/>
  <c r="W522" i="9"/>
  <c r="X522" i="9"/>
  <c r="F528" i="9"/>
  <c r="W528" i="9"/>
  <c r="X528" i="9"/>
  <c r="F536" i="9"/>
  <c r="W536" i="9"/>
  <c r="X536" i="9"/>
  <c r="F544" i="9"/>
  <c r="W544" i="9"/>
  <c r="X544" i="9"/>
  <c r="F552" i="9"/>
  <c r="W552" i="9"/>
  <c r="X552" i="9"/>
  <c r="F560" i="9"/>
  <c r="W560" i="9"/>
  <c r="X560" i="9"/>
  <c r="W568" i="9"/>
  <c r="X568" i="9"/>
  <c r="F576" i="9"/>
  <c r="W576" i="9"/>
  <c r="X576" i="9"/>
  <c r="F584" i="9"/>
  <c r="W584" i="9"/>
  <c r="X584" i="9"/>
  <c r="F592" i="9"/>
  <c r="W592" i="9"/>
  <c r="X592" i="9"/>
  <c r="W596" i="9"/>
  <c r="X596" i="9"/>
  <c r="F604" i="9"/>
  <c r="W604" i="9"/>
  <c r="X604" i="9"/>
  <c r="F614" i="9"/>
  <c r="W614" i="9"/>
  <c r="X614" i="9"/>
  <c r="F622" i="9"/>
  <c r="W622" i="9"/>
  <c r="X622" i="9"/>
  <c r="H628" i="9"/>
  <c r="W628" i="9"/>
  <c r="X628" i="9"/>
  <c r="F636" i="9"/>
  <c r="W636" i="9"/>
  <c r="X636" i="9"/>
  <c r="W646" i="9"/>
  <c r="X646" i="9"/>
  <c r="F654" i="9"/>
  <c r="W654" i="9"/>
  <c r="X654" i="9"/>
  <c r="H660" i="9"/>
  <c r="W660" i="9"/>
  <c r="X660" i="9"/>
  <c r="W668" i="9"/>
  <c r="X668" i="9"/>
  <c r="F676" i="9"/>
  <c r="W676" i="9"/>
  <c r="X676" i="9"/>
  <c r="H684" i="9"/>
  <c r="W684" i="9"/>
  <c r="X684" i="9"/>
  <c r="H692" i="9"/>
  <c r="X692" i="9"/>
  <c r="W692" i="9"/>
  <c r="F700" i="9"/>
  <c r="X700" i="9"/>
  <c r="W700" i="9"/>
  <c r="W706" i="9"/>
  <c r="X706" i="9"/>
  <c r="W714" i="9"/>
  <c r="X714" i="9"/>
  <c r="W722" i="9"/>
  <c r="X722" i="9"/>
  <c r="W732" i="9"/>
  <c r="X732" i="9"/>
  <c r="F740" i="9"/>
  <c r="W740" i="9"/>
  <c r="X740" i="9"/>
  <c r="H748" i="9"/>
  <c r="W748" i="9"/>
  <c r="X748" i="9"/>
  <c r="H756" i="9"/>
  <c r="X756" i="9"/>
  <c r="W756" i="9"/>
  <c r="F764" i="9"/>
  <c r="X764" i="9"/>
  <c r="W764" i="9"/>
  <c r="W770" i="9"/>
  <c r="X770" i="9"/>
  <c r="W778" i="9"/>
  <c r="X778" i="9"/>
  <c r="G788" i="9"/>
  <c r="W788" i="9"/>
  <c r="X788" i="9"/>
  <c r="F800" i="9"/>
  <c r="W800" i="9"/>
  <c r="F806" i="9"/>
  <c r="W806" i="9"/>
  <c r="H812" i="9"/>
  <c r="W812" i="9"/>
  <c r="H820" i="9"/>
  <c r="W820" i="9"/>
  <c r="F824" i="9"/>
  <c r="W824" i="9"/>
  <c r="F830" i="9"/>
  <c r="W830" i="9"/>
  <c r="F838" i="9"/>
  <c r="W838" i="9"/>
  <c r="F856" i="9"/>
  <c r="W856" i="9"/>
  <c r="F872" i="9"/>
  <c r="W872" i="9"/>
  <c r="A748" i="9"/>
  <c r="A796" i="9"/>
  <c r="E1006" i="9"/>
  <c r="R1006" i="9"/>
  <c r="F978" i="9"/>
  <c r="F946" i="9"/>
  <c r="F914" i="9"/>
  <c r="F882" i="9"/>
  <c r="F850" i="9"/>
  <c r="F818" i="9"/>
  <c r="F616" i="9"/>
  <c r="F535" i="9"/>
  <c r="F407" i="9"/>
  <c r="G887" i="9"/>
  <c r="X1002" i="9"/>
  <c r="X994" i="9"/>
  <c r="X986" i="9"/>
  <c r="X970" i="9"/>
  <c r="X962" i="9"/>
  <c r="X954" i="9"/>
  <c r="X946" i="9"/>
  <c r="X938" i="9"/>
  <c r="X930" i="9"/>
  <c r="X922" i="9"/>
  <c r="X914" i="9"/>
  <c r="X906" i="9"/>
  <c r="X898" i="9"/>
  <c r="X890" i="9"/>
  <c r="X882" i="9"/>
  <c r="X874" i="9"/>
  <c r="X866" i="9"/>
  <c r="X858" i="9"/>
  <c r="X850" i="9"/>
  <c r="X842" i="9"/>
  <c r="X834" i="9"/>
  <c r="X826" i="9"/>
  <c r="X818" i="9"/>
  <c r="X810" i="9"/>
  <c r="X802" i="9"/>
  <c r="X794" i="9"/>
  <c r="X735" i="9"/>
  <c r="X671" i="9"/>
  <c r="X607" i="9"/>
  <c r="X543" i="9"/>
  <c r="X479" i="9"/>
  <c r="X415" i="9"/>
  <c r="X351" i="9"/>
  <c r="X287" i="9"/>
  <c r="W243" i="9"/>
  <c r="X243" i="9"/>
  <c r="W251" i="9"/>
  <c r="X251" i="9"/>
  <c r="W257" i="9"/>
  <c r="X257" i="9"/>
  <c r="W275" i="9"/>
  <c r="X275" i="9"/>
  <c r="W281" i="9"/>
  <c r="X281" i="9"/>
  <c r="W291" i="9"/>
  <c r="X291" i="9"/>
  <c r="W299" i="9"/>
  <c r="X299" i="9"/>
  <c r="F319" i="9"/>
  <c r="W319" i="9"/>
  <c r="W325" i="9"/>
  <c r="X325" i="9"/>
  <c r="W331" i="9"/>
  <c r="X331" i="9"/>
  <c r="W349" i="9"/>
  <c r="X349" i="9"/>
  <c r="W357" i="9"/>
  <c r="X357" i="9"/>
  <c r="W365" i="9"/>
  <c r="X365" i="9"/>
  <c r="W371" i="9"/>
  <c r="X371" i="9"/>
  <c r="W379" i="9"/>
  <c r="X379" i="9"/>
  <c r="F399" i="9"/>
  <c r="W399" i="9"/>
  <c r="W405" i="9"/>
  <c r="X405" i="9"/>
  <c r="W411" i="9"/>
  <c r="X411" i="9"/>
  <c r="W417" i="9"/>
  <c r="X417" i="9"/>
  <c r="W425" i="9"/>
  <c r="X425" i="9"/>
  <c r="W429" i="9"/>
  <c r="X429" i="9"/>
  <c r="W435" i="9"/>
  <c r="X435" i="9"/>
  <c r="W441" i="9"/>
  <c r="X441" i="9"/>
  <c r="W449" i="9"/>
  <c r="X449" i="9"/>
  <c r="W469" i="9"/>
  <c r="X469" i="9"/>
  <c r="W475" i="9"/>
  <c r="X475" i="9"/>
  <c r="W481" i="9"/>
  <c r="X481" i="9"/>
  <c r="W501" i="9"/>
  <c r="X501" i="9"/>
  <c r="W507" i="9"/>
  <c r="X507" i="9"/>
  <c r="W513" i="9"/>
  <c r="X513" i="9"/>
  <c r="W533" i="9"/>
  <c r="X533" i="9"/>
  <c r="W539" i="9"/>
  <c r="X539" i="9"/>
  <c r="W557" i="9"/>
  <c r="X557" i="9"/>
  <c r="W565" i="9"/>
  <c r="X565" i="9"/>
  <c r="W573" i="9"/>
  <c r="X573" i="9"/>
  <c r="W597" i="9"/>
  <c r="X597" i="9"/>
  <c r="W603" i="9"/>
  <c r="X603" i="9"/>
  <c r="W609" i="9"/>
  <c r="X609" i="9"/>
  <c r="W613" i="9"/>
  <c r="X613" i="9"/>
  <c r="W619" i="9"/>
  <c r="X619" i="9"/>
  <c r="W625" i="9"/>
  <c r="X625" i="9"/>
  <c r="F631" i="9"/>
  <c r="W631" i="9"/>
  <c r="W637" i="9"/>
  <c r="X637" i="9"/>
  <c r="F653" i="9"/>
  <c r="W653" i="9"/>
  <c r="X653" i="9"/>
  <c r="W667" i="9"/>
  <c r="X667" i="9"/>
  <c r="W683" i="9"/>
  <c r="X683" i="9"/>
  <c r="W689" i="9"/>
  <c r="X689" i="9"/>
  <c r="F695" i="9"/>
  <c r="W695" i="9"/>
  <c r="W701" i="9"/>
  <c r="X701" i="9"/>
  <c r="W725" i="9"/>
  <c r="X725" i="9"/>
  <c r="W739" i="9"/>
  <c r="X739" i="9"/>
  <c r="W745" i="9"/>
  <c r="X745" i="9"/>
  <c r="W749" i="9"/>
  <c r="X749" i="9"/>
  <c r="W755" i="9"/>
  <c r="X755" i="9"/>
  <c r="W761" i="9"/>
  <c r="X761" i="9"/>
  <c r="W765" i="9"/>
  <c r="X765" i="9"/>
  <c r="W781" i="9"/>
  <c r="X781" i="9"/>
  <c r="W787" i="9"/>
  <c r="X787" i="9"/>
  <c r="F795" i="9"/>
  <c r="W795" i="9"/>
  <c r="F811" i="9"/>
  <c r="W811" i="9"/>
  <c r="F843" i="9"/>
  <c r="W843" i="9"/>
  <c r="F867" i="9"/>
  <c r="W867" i="9"/>
  <c r="F883" i="9"/>
  <c r="W883" i="9"/>
  <c r="F899" i="9"/>
  <c r="W899" i="9"/>
  <c r="F915" i="9"/>
  <c r="W915" i="9"/>
  <c r="F923" i="9"/>
  <c r="W923" i="9"/>
  <c r="H935" i="9"/>
  <c r="W935" i="9"/>
  <c r="F939" i="9"/>
  <c r="W939" i="9"/>
  <c r="F947" i="9"/>
  <c r="W947" i="9"/>
  <c r="H951" i="9"/>
  <c r="W951" i="9"/>
  <c r="G955" i="9"/>
  <c r="W955" i="9"/>
  <c r="F963" i="9"/>
  <c r="W963" i="9"/>
  <c r="F971" i="9"/>
  <c r="W971" i="9"/>
  <c r="F979" i="9"/>
  <c r="W979" i="9"/>
  <c r="F987" i="9"/>
  <c r="W987" i="9"/>
  <c r="F995" i="9"/>
  <c r="W995" i="9"/>
  <c r="G999" i="9"/>
  <c r="W999" i="9"/>
  <c r="F1003" i="9"/>
  <c r="W1003" i="9"/>
  <c r="I1006" i="9"/>
  <c r="S1006" i="9"/>
  <c r="F1006" i="9"/>
  <c r="F977" i="9"/>
  <c r="F945" i="9"/>
  <c r="F913" i="9"/>
  <c r="F881" i="9"/>
  <c r="F849" i="9"/>
  <c r="F817" i="9"/>
  <c r="F782" i="9"/>
  <c r="F732" i="9"/>
  <c r="F679" i="9"/>
  <c r="F615" i="9"/>
  <c r="F519" i="9"/>
  <c r="F343" i="9"/>
  <c r="G871" i="9"/>
  <c r="X1001" i="9"/>
  <c r="X993" i="9"/>
  <c r="X985" i="9"/>
  <c r="X977" i="9"/>
  <c r="X969" i="9"/>
  <c r="X961" i="9"/>
  <c r="X953" i="9"/>
  <c r="X945" i="9"/>
  <c r="X937" i="9"/>
  <c r="X929" i="9"/>
  <c r="X921" i="9"/>
  <c r="X913" i="9"/>
  <c r="X905" i="9"/>
  <c r="X897" i="9"/>
  <c r="X889" i="9"/>
  <c r="X881" i="9"/>
  <c r="X873" i="9"/>
  <c r="X865" i="9"/>
  <c r="X857" i="9"/>
  <c r="X849" i="9"/>
  <c r="X841" i="9"/>
  <c r="X833" i="9"/>
  <c r="X825" i="9"/>
  <c r="X817" i="9"/>
  <c r="X809" i="9"/>
  <c r="X801" i="9"/>
  <c r="X791" i="9"/>
  <c r="X727" i="9"/>
  <c r="X663" i="9"/>
  <c r="X535" i="9"/>
  <c r="X471" i="9"/>
  <c r="X407" i="9"/>
  <c r="X343" i="9"/>
  <c r="X279" i="9"/>
  <c r="F239" i="9"/>
  <c r="W239" i="9"/>
  <c r="W245" i="9"/>
  <c r="X245" i="9"/>
  <c r="W253" i="9"/>
  <c r="X253" i="9"/>
  <c r="W261" i="9"/>
  <c r="X261" i="9"/>
  <c r="G267" i="9"/>
  <c r="W267" i="9"/>
  <c r="X267" i="9"/>
  <c r="W273" i="9"/>
  <c r="X273" i="9"/>
  <c r="W293" i="9"/>
  <c r="X293" i="9"/>
  <c r="W301" i="9"/>
  <c r="X301" i="9"/>
  <c r="W307" i="9"/>
  <c r="X307" i="9"/>
  <c r="W315" i="9"/>
  <c r="X315" i="9"/>
  <c r="W321" i="9"/>
  <c r="X321" i="9"/>
  <c r="W341" i="9"/>
  <c r="X341" i="9"/>
  <c r="W347" i="9"/>
  <c r="X347" i="9"/>
  <c r="W355" i="9"/>
  <c r="X355" i="9"/>
  <c r="W363" i="9"/>
  <c r="X363" i="9"/>
  <c r="W369" i="9"/>
  <c r="X369" i="9"/>
  <c r="W377" i="9"/>
  <c r="X377" i="9"/>
  <c r="W385" i="9"/>
  <c r="X385" i="9"/>
  <c r="W393" i="9"/>
  <c r="X393" i="9"/>
  <c r="W413" i="9"/>
  <c r="X413" i="9"/>
  <c r="W419" i="9"/>
  <c r="X419" i="9"/>
  <c r="W453" i="9"/>
  <c r="X453" i="9"/>
  <c r="G459" i="9"/>
  <c r="W459" i="9"/>
  <c r="X459" i="9"/>
  <c r="W465" i="9"/>
  <c r="X465" i="9"/>
  <c r="W473" i="9"/>
  <c r="X473" i="9"/>
  <c r="W493" i="9"/>
  <c r="X493" i="9"/>
  <c r="W499" i="9"/>
  <c r="X499" i="9"/>
  <c r="W505" i="9"/>
  <c r="X505" i="9"/>
  <c r="W525" i="9"/>
  <c r="X525" i="9"/>
  <c r="W529" i="9"/>
  <c r="X529" i="9"/>
  <c r="W537" i="9"/>
  <c r="X537" i="9"/>
  <c r="W541" i="9"/>
  <c r="X541" i="9"/>
  <c r="W547" i="9"/>
  <c r="X547" i="9"/>
  <c r="W553" i="9"/>
  <c r="X553" i="9"/>
  <c r="W563" i="9"/>
  <c r="X563" i="9"/>
  <c r="W571" i="9"/>
  <c r="X571" i="9"/>
  <c r="W577" i="9"/>
  <c r="X577" i="9"/>
  <c r="W579" i="9"/>
  <c r="X579" i="9"/>
  <c r="W585" i="9"/>
  <c r="X585" i="9"/>
  <c r="F589" i="9"/>
  <c r="W589" i="9"/>
  <c r="X589" i="9"/>
  <c r="W595" i="9"/>
  <c r="X595" i="9"/>
  <c r="W611" i="9"/>
  <c r="X611" i="9"/>
  <c r="G617" i="9"/>
  <c r="W617" i="9"/>
  <c r="X617" i="9"/>
  <c r="W621" i="9"/>
  <c r="X621" i="9"/>
  <c r="W627" i="9"/>
  <c r="X627" i="9"/>
  <c r="W633" i="9"/>
  <c r="X633" i="9"/>
  <c r="F639" i="9"/>
  <c r="W639" i="9"/>
  <c r="W643" i="9"/>
  <c r="X643" i="9"/>
  <c r="W649" i="9"/>
  <c r="X649" i="9"/>
  <c r="H655" i="9"/>
  <c r="W655" i="9"/>
  <c r="W661" i="9"/>
  <c r="X661" i="9"/>
  <c r="W675" i="9"/>
  <c r="X675" i="9"/>
  <c r="W681" i="9"/>
  <c r="X681" i="9"/>
  <c r="W685" i="9"/>
  <c r="X685" i="9"/>
  <c r="W691" i="9"/>
  <c r="X691" i="9"/>
  <c r="W697" i="9"/>
  <c r="X697" i="9"/>
  <c r="F703" i="9"/>
  <c r="W703" i="9"/>
  <c r="W707" i="9"/>
  <c r="X707" i="9"/>
  <c r="W713" i="9"/>
  <c r="X713" i="9"/>
  <c r="F717" i="9"/>
  <c r="W717" i="9"/>
  <c r="X717" i="9"/>
  <c r="W731" i="9"/>
  <c r="X731" i="9"/>
  <c r="W737" i="9"/>
  <c r="X737" i="9"/>
  <c r="W741" i="9"/>
  <c r="X741" i="9"/>
  <c r="W757" i="9"/>
  <c r="X757" i="9"/>
  <c r="W771" i="9"/>
  <c r="X771" i="9"/>
  <c r="W777" i="9"/>
  <c r="X777" i="9"/>
  <c r="H783" i="9"/>
  <c r="W783" i="9"/>
  <c r="F819" i="9"/>
  <c r="W819" i="9"/>
  <c r="F835" i="9"/>
  <c r="W835" i="9"/>
  <c r="H847" i="9"/>
  <c r="W847" i="9"/>
  <c r="F875" i="9"/>
  <c r="W875" i="9"/>
  <c r="F907" i="9"/>
  <c r="W907" i="9"/>
  <c r="H911" i="9"/>
  <c r="W911" i="9"/>
  <c r="F931" i="9"/>
  <c r="W931" i="9"/>
  <c r="A863" i="9"/>
  <c r="T1006" i="9"/>
  <c r="F1002" i="9"/>
  <c r="F970" i="9"/>
  <c r="F938" i="9"/>
  <c r="F906" i="9"/>
  <c r="F874" i="9"/>
  <c r="F842" i="9"/>
  <c r="F810" i="9"/>
  <c r="F772" i="9"/>
  <c r="F719" i="9"/>
  <c r="F503" i="9"/>
  <c r="F279" i="9"/>
  <c r="G815" i="9"/>
  <c r="X872" i="9"/>
  <c r="X856" i="9"/>
  <c r="X848" i="9"/>
  <c r="X840" i="9"/>
  <c r="X824" i="9"/>
  <c r="X808" i="9"/>
  <c r="X800" i="9"/>
  <c r="X783" i="9"/>
  <c r="X719" i="9"/>
  <c r="X655" i="9"/>
  <c r="X591" i="9"/>
  <c r="X527" i="9"/>
  <c r="X463" i="9"/>
  <c r="X399" i="9"/>
  <c r="X335" i="9"/>
  <c r="X271" i="9"/>
  <c r="W772" i="9"/>
  <c r="F255" i="9"/>
  <c r="W255" i="9"/>
  <c r="W259" i="9"/>
  <c r="X259" i="9"/>
  <c r="W265" i="9"/>
  <c r="X265" i="9"/>
  <c r="W277" i="9"/>
  <c r="X277" i="9"/>
  <c r="W283" i="9"/>
  <c r="X283" i="9"/>
  <c r="W289" i="9"/>
  <c r="X289" i="9"/>
  <c r="W297" i="9"/>
  <c r="X297" i="9"/>
  <c r="W305" i="9"/>
  <c r="X305" i="9"/>
  <c r="W313" i="9"/>
  <c r="X313" i="9"/>
  <c r="W333" i="9"/>
  <c r="X333" i="9"/>
  <c r="W339" i="9"/>
  <c r="X339" i="9"/>
  <c r="W345" i="9"/>
  <c r="X345" i="9"/>
  <c r="W353" i="9"/>
  <c r="X353" i="9"/>
  <c r="W361" i="9"/>
  <c r="X361" i="9"/>
  <c r="F383" i="9"/>
  <c r="W383" i="9"/>
  <c r="W389" i="9"/>
  <c r="X389" i="9"/>
  <c r="W397" i="9"/>
  <c r="X397" i="9"/>
  <c r="W401" i="9"/>
  <c r="X401" i="9"/>
  <c r="W421" i="9"/>
  <c r="X421" i="9"/>
  <c r="W427" i="9"/>
  <c r="X427" i="9"/>
  <c r="W433" i="9"/>
  <c r="X433" i="9"/>
  <c r="W437" i="9"/>
  <c r="X437" i="9"/>
  <c r="W445" i="9"/>
  <c r="X445" i="9"/>
  <c r="W485" i="9"/>
  <c r="X485" i="9"/>
  <c r="W491" i="9"/>
  <c r="X491" i="9"/>
  <c r="W497" i="9"/>
  <c r="X497" i="9"/>
  <c r="W517" i="9"/>
  <c r="X517" i="9"/>
  <c r="W521" i="9"/>
  <c r="X521" i="9"/>
  <c r="W531" i="9"/>
  <c r="X531" i="9"/>
  <c r="W549" i="9"/>
  <c r="X549" i="9"/>
  <c r="W555" i="9"/>
  <c r="X555" i="9"/>
  <c r="W561" i="9"/>
  <c r="X561" i="9"/>
  <c r="W569" i="9"/>
  <c r="X569" i="9"/>
  <c r="F575" i="9"/>
  <c r="W575" i="9"/>
  <c r="F581" i="9"/>
  <c r="W581" i="9"/>
  <c r="X581" i="9"/>
  <c r="W587" i="9"/>
  <c r="X587" i="9"/>
  <c r="W593" i="9"/>
  <c r="X593" i="9"/>
  <c r="W601" i="9"/>
  <c r="X601" i="9"/>
  <c r="W605" i="9"/>
  <c r="X605" i="9"/>
  <c r="W629" i="9"/>
  <c r="X629" i="9"/>
  <c r="W635" i="9"/>
  <c r="X635" i="9"/>
  <c r="W641" i="9"/>
  <c r="X641" i="9"/>
  <c r="F645" i="9"/>
  <c r="W645" i="9"/>
  <c r="X645" i="9"/>
  <c r="W651" i="9"/>
  <c r="X651" i="9"/>
  <c r="W657" i="9"/>
  <c r="X657" i="9"/>
  <c r="W659" i="9"/>
  <c r="X659" i="9"/>
  <c r="W665" i="9"/>
  <c r="X665" i="9"/>
  <c r="W669" i="9"/>
  <c r="X669" i="9"/>
  <c r="W673" i="9"/>
  <c r="X673" i="9"/>
  <c r="W677" i="9"/>
  <c r="X677" i="9"/>
  <c r="W693" i="9"/>
  <c r="X693" i="9"/>
  <c r="W699" i="9"/>
  <c r="X699" i="9"/>
  <c r="W705" i="9"/>
  <c r="X705" i="9"/>
  <c r="F709" i="9"/>
  <c r="W709" i="9"/>
  <c r="X709" i="9"/>
  <c r="W715" i="9"/>
  <c r="X715" i="9"/>
  <c r="W721" i="9"/>
  <c r="X721" i="9"/>
  <c r="W723" i="9"/>
  <c r="X723" i="9"/>
  <c r="W729" i="9"/>
  <c r="X729" i="9"/>
  <c r="W733" i="9"/>
  <c r="X733" i="9"/>
  <c r="W747" i="9"/>
  <c r="X747" i="9"/>
  <c r="W753" i="9"/>
  <c r="X753" i="9"/>
  <c r="F759" i="9"/>
  <c r="W759" i="9"/>
  <c r="W763" i="9"/>
  <c r="X763" i="9"/>
  <c r="W769" i="9"/>
  <c r="X769" i="9"/>
  <c r="F773" i="9"/>
  <c r="W773" i="9"/>
  <c r="X773" i="9"/>
  <c r="W779" i="9"/>
  <c r="X779" i="9"/>
  <c r="W785" i="9"/>
  <c r="X785" i="9"/>
  <c r="W789" i="9"/>
  <c r="X789" i="9"/>
  <c r="W793" i="9"/>
  <c r="X793" i="9"/>
  <c r="F803" i="9"/>
  <c r="W803" i="9"/>
  <c r="F827" i="9"/>
  <c r="W827" i="9"/>
  <c r="F851" i="9"/>
  <c r="W851" i="9"/>
  <c r="F859" i="9"/>
  <c r="W859" i="9"/>
  <c r="F891" i="9"/>
  <c r="W891" i="9"/>
  <c r="G901" i="9"/>
  <c r="W901" i="9"/>
  <c r="J1006" i="9"/>
  <c r="A884" i="9"/>
  <c r="K1006" i="9"/>
  <c r="U1006" i="9"/>
  <c r="F1001" i="9"/>
  <c r="F969" i="9"/>
  <c r="F937" i="9"/>
  <c r="F905" i="9"/>
  <c r="F873" i="9"/>
  <c r="F841" i="9"/>
  <c r="F809" i="9"/>
  <c r="F768" i="9"/>
  <c r="F668" i="9"/>
  <c r="F591" i="9"/>
  <c r="F487" i="9"/>
  <c r="G1006" i="9"/>
  <c r="G812" i="9"/>
  <c r="X999" i="9"/>
  <c r="X991" i="9"/>
  <c r="X983" i="9"/>
  <c r="X975" i="9"/>
  <c r="X967" i="9"/>
  <c r="X959" i="9"/>
  <c r="X951" i="9"/>
  <c r="X943" i="9"/>
  <c r="X935" i="9"/>
  <c r="X927" i="9"/>
  <c r="X919" i="9"/>
  <c r="X911" i="9"/>
  <c r="X903" i="9"/>
  <c r="X895" i="9"/>
  <c r="X887" i="9"/>
  <c r="X879" i="9"/>
  <c r="X871" i="9"/>
  <c r="X863" i="9"/>
  <c r="X855" i="9"/>
  <c r="X847" i="9"/>
  <c r="X839" i="9"/>
  <c r="X831" i="9"/>
  <c r="X823" i="9"/>
  <c r="X815" i="9"/>
  <c r="X807" i="9"/>
  <c r="X799" i="9"/>
  <c r="X775" i="9"/>
  <c r="X711" i="9"/>
  <c r="X647" i="9"/>
  <c r="X583" i="9"/>
  <c r="X519" i="9"/>
  <c r="X455" i="9"/>
  <c r="X391" i="9"/>
  <c r="X327" i="9"/>
  <c r="X263" i="9"/>
  <c r="X198" i="9"/>
  <c r="W708" i="9"/>
  <c r="W241" i="9"/>
  <c r="X241" i="9"/>
  <c r="W249" i="9"/>
  <c r="X249" i="9"/>
  <c r="W269" i="9"/>
  <c r="X269" i="9"/>
  <c r="W285" i="9"/>
  <c r="X285" i="9"/>
  <c r="F295" i="9"/>
  <c r="W295" i="9"/>
  <c r="F303" i="9"/>
  <c r="W303" i="9"/>
  <c r="W309" i="9"/>
  <c r="X309" i="9"/>
  <c r="W317" i="9"/>
  <c r="X317" i="9"/>
  <c r="W323" i="9"/>
  <c r="X323" i="9"/>
  <c r="W329" i="9"/>
  <c r="X329" i="9"/>
  <c r="W337" i="9"/>
  <c r="X337" i="9"/>
  <c r="F359" i="9"/>
  <c r="W359" i="9"/>
  <c r="F367" i="9"/>
  <c r="W367" i="9"/>
  <c r="W373" i="9"/>
  <c r="X373" i="9"/>
  <c r="W381" i="9"/>
  <c r="X381" i="9"/>
  <c r="W387" i="9"/>
  <c r="X387" i="9"/>
  <c r="W395" i="9"/>
  <c r="X395" i="9"/>
  <c r="W403" i="9"/>
  <c r="X403" i="9"/>
  <c r="W409" i="9"/>
  <c r="X409" i="9"/>
  <c r="W443" i="9"/>
  <c r="X443" i="9"/>
  <c r="W451" i="9"/>
  <c r="X451" i="9"/>
  <c r="W457" i="9"/>
  <c r="X457" i="9"/>
  <c r="W461" i="9"/>
  <c r="X461" i="9"/>
  <c r="W467" i="9"/>
  <c r="X467" i="9"/>
  <c r="W477" i="9"/>
  <c r="X477" i="9"/>
  <c r="W483" i="9"/>
  <c r="X483" i="9"/>
  <c r="W489" i="9"/>
  <c r="X489" i="9"/>
  <c r="W509" i="9"/>
  <c r="X509" i="9"/>
  <c r="W515" i="9"/>
  <c r="X515" i="9"/>
  <c r="W523" i="9"/>
  <c r="X523" i="9"/>
  <c r="W545" i="9"/>
  <c r="X545" i="9"/>
  <c r="F567" i="9"/>
  <c r="W567" i="9"/>
  <c r="F599" i="9"/>
  <c r="W599" i="9"/>
  <c r="N1006" i="9"/>
  <c r="V1006" i="9"/>
  <c r="F994" i="9"/>
  <c r="F962" i="9"/>
  <c r="F930" i="9"/>
  <c r="F898" i="9"/>
  <c r="F866" i="9"/>
  <c r="F834" i="9"/>
  <c r="F802" i="9"/>
  <c r="F708" i="9"/>
  <c r="F655" i="9"/>
  <c r="F471" i="9"/>
  <c r="G724" i="9"/>
  <c r="X1006" i="9"/>
  <c r="X870" i="9"/>
  <c r="X854" i="9"/>
  <c r="X838" i="9"/>
  <c r="X830" i="9"/>
  <c r="X822" i="9"/>
  <c r="X814" i="9"/>
  <c r="X806" i="9"/>
  <c r="X767" i="9"/>
  <c r="X703" i="9"/>
  <c r="X639" i="9"/>
  <c r="X575" i="9"/>
  <c r="X511" i="9"/>
  <c r="X447" i="9"/>
  <c r="X383" i="9"/>
  <c r="X319" i="9"/>
  <c r="X255" i="9"/>
  <c r="W140" i="9"/>
  <c r="X140" i="9"/>
  <c r="W148" i="9"/>
  <c r="X148" i="9"/>
  <c r="W156" i="9"/>
  <c r="X156" i="9"/>
  <c r="W164" i="9"/>
  <c r="X164" i="9"/>
  <c r="W172" i="9"/>
  <c r="X172" i="9"/>
  <c r="W178" i="9"/>
  <c r="X178" i="9"/>
  <c r="W186" i="9"/>
  <c r="X186" i="9"/>
  <c r="W196" i="9"/>
  <c r="X196" i="9"/>
  <c r="W204" i="9"/>
  <c r="X204" i="9"/>
  <c r="W214" i="9"/>
  <c r="X214" i="9"/>
  <c r="W220" i="9"/>
  <c r="X220" i="9"/>
  <c r="W228" i="9"/>
  <c r="X228" i="9"/>
  <c r="W236" i="9"/>
  <c r="X236" i="9"/>
  <c r="W244" i="9"/>
  <c r="X244" i="9"/>
  <c r="W252" i="9"/>
  <c r="X252" i="9"/>
  <c r="W258" i="9"/>
  <c r="X258" i="9"/>
  <c r="W266" i="9"/>
  <c r="X266" i="9"/>
  <c r="W274" i="9"/>
  <c r="X274" i="9"/>
  <c r="W282" i="9"/>
  <c r="X282" i="9"/>
  <c r="W290" i="9"/>
  <c r="X290" i="9"/>
  <c r="W300" i="9"/>
  <c r="X300" i="9"/>
  <c r="W306" i="9"/>
  <c r="X306" i="9"/>
  <c r="W314" i="9"/>
  <c r="X314" i="9"/>
  <c r="W322" i="9"/>
  <c r="X322" i="9"/>
  <c r="W332" i="9"/>
  <c r="X332" i="9"/>
  <c r="W340" i="9"/>
  <c r="X340" i="9"/>
  <c r="W348" i="9"/>
  <c r="X348" i="9"/>
  <c r="W356" i="9"/>
  <c r="X356" i="9"/>
  <c r="W364" i="9"/>
  <c r="X364" i="9"/>
  <c r="W372" i="9"/>
  <c r="X372" i="9"/>
  <c r="W380" i="9"/>
  <c r="X380" i="9"/>
  <c r="W386" i="9"/>
  <c r="X386" i="9"/>
  <c r="W394" i="9"/>
  <c r="X394" i="9"/>
  <c r="W396" i="9"/>
  <c r="X396" i="9"/>
  <c r="W404" i="9"/>
  <c r="X404" i="9"/>
  <c r="W412" i="9"/>
  <c r="X412" i="9"/>
  <c r="F420" i="9"/>
  <c r="W420" i="9"/>
  <c r="X420" i="9"/>
  <c r="W428" i="9"/>
  <c r="X428" i="9"/>
  <c r="H436" i="9"/>
  <c r="W436" i="9"/>
  <c r="X436" i="9"/>
  <c r="H444" i="9"/>
  <c r="W444" i="9"/>
  <c r="X444" i="9"/>
  <c r="F452" i="9"/>
  <c r="W452" i="9"/>
  <c r="X452" i="9"/>
  <c r="W460" i="9"/>
  <c r="X460" i="9"/>
  <c r="F468" i="9"/>
  <c r="W468" i="9"/>
  <c r="X468" i="9"/>
  <c r="F478" i="9"/>
  <c r="W478" i="9"/>
  <c r="X478" i="9"/>
  <c r="F486" i="9"/>
  <c r="W486" i="9"/>
  <c r="X486" i="9"/>
  <c r="F494" i="9"/>
  <c r="W494" i="9"/>
  <c r="X494" i="9"/>
  <c r="F502" i="9"/>
  <c r="W502" i="9"/>
  <c r="X502" i="9"/>
  <c r="F510" i="9"/>
  <c r="W510" i="9"/>
  <c r="X510" i="9"/>
  <c r="F518" i="9"/>
  <c r="X518" i="9"/>
  <c r="F526" i="9"/>
  <c r="W526" i="9"/>
  <c r="X526" i="9"/>
  <c r="F534" i="9"/>
  <c r="W534" i="9"/>
  <c r="X534" i="9"/>
  <c r="F542" i="9"/>
  <c r="W542" i="9"/>
  <c r="X542" i="9"/>
  <c r="F550" i="9"/>
  <c r="W550" i="9"/>
  <c r="X550" i="9"/>
  <c r="W556" i="9"/>
  <c r="X556" i="9"/>
  <c r="F564" i="9"/>
  <c r="W564" i="9"/>
  <c r="X564" i="9"/>
  <c r="F572" i="9"/>
  <c r="W572" i="9"/>
  <c r="X572" i="9"/>
  <c r="W580" i="9"/>
  <c r="X580" i="9"/>
  <c r="F588" i="9"/>
  <c r="W588" i="9"/>
  <c r="X588" i="9"/>
  <c r="F598" i="9"/>
  <c r="W598" i="9"/>
  <c r="X598" i="9"/>
  <c r="F608" i="9"/>
  <c r="W608" i="9"/>
  <c r="X608" i="9"/>
  <c r="W618" i="9"/>
  <c r="X618" i="9"/>
  <c r="W626" i="9"/>
  <c r="X626" i="9"/>
  <c r="W632" i="9"/>
  <c r="X632" i="9"/>
  <c r="F640" i="9"/>
  <c r="W640" i="9"/>
  <c r="X640" i="9"/>
  <c r="F648" i="9"/>
  <c r="W648" i="9"/>
  <c r="X648" i="9"/>
  <c r="F656" i="9"/>
  <c r="W656" i="9"/>
  <c r="X656" i="9"/>
  <c r="F664" i="9"/>
  <c r="W664" i="9"/>
  <c r="X664" i="9"/>
  <c r="F672" i="9"/>
  <c r="W672" i="9"/>
  <c r="X672" i="9"/>
  <c r="W680" i="9"/>
  <c r="X680" i="9"/>
  <c r="F688" i="9"/>
  <c r="W688" i="9"/>
  <c r="X688" i="9"/>
  <c r="W696" i="9"/>
  <c r="X696" i="9"/>
  <c r="F702" i="9"/>
  <c r="W702" i="9"/>
  <c r="X702" i="9"/>
  <c r="W710" i="9"/>
  <c r="X710" i="9"/>
  <c r="W718" i="9"/>
  <c r="X718" i="9"/>
  <c r="F726" i="9"/>
  <c r="W726" i="9"/>
  <c r="X726" i="9"/>
  <c r="F734" i="9"/>
  <c r="W734" i="9"/>
  <c r="X734" i="9"/>
  <c r="F742" i="9"/>
  <c r="W742" i="9"/>
  <c r="X742" i="9"/>
  <c r="F750" i="9"/>
  <c r="W750" i="9"/>
  <c r="X750" i="9"/>
  <c r="W758" i="9"/>
  <c r="X758" i="9"/>
  <c r="H780" i="9"/>
  <c r="W780" i="9"/>
  <c r="X780" i="9"/>
  <c r="W786" i="9"/>
  <c r="X786" i="9"/>
  <c r="F790" i="9"/>
  <c r="W790" i="9"/>
  <c r="X790" i="9"/>
  <c r="F798" i="9"/>
  <c r="W798" i="9"/>
  <c r="F816" i="9"/>
  <c r="W816" i="9"/>
  <c r="F832" i="9"/>
  <c r="W832" i="9"/>
  <c r="F846" i="9"/>
  <c r="W846" i="9"/>
  <c r="F862" i="9"/>
  <c r="W862" i="9"/>
  <c r="H864" i="9"/>
  <c r="W864" i="9"/>
  <c r="H868" i="9"/>
  <c r="W868" i="9"/>
  <c r="F878" i="9"/>
  <c r="W878" i="9"/>
  <c r="F880" i="9"/>
  <c r="W880" i="9"/>
  <c r="F886" i="9"/>
  <c r="W886" i="9"/>
  <c r="H888" i="9"/>
  <c r="W888" i="9"/>
  <c r="H892" i="9"/>
  <c r="W892" i="9"/>
  <c r="F894" i="9"/>
  <c r="W894" i="9"/>
  <c r="F896" i="9"/>
  <c r="W896" i="9"/>
  <c r="F902" i="9"/>
  <c r="W902" i="9"/>
  <c r="F904" i="9"/>
  <c r="W904" i="9"/>
  <c r="H908" i="9"/>
  <c r="W908" i="9"/>
  <c r="F910" i="9"/>
  <c r="W910" i="9"/>
  <c r="H912" i="9"/>
  <c r="W912" i="9"/>
  <c r="F918" i="9"/>
  <c r="W918" i="9"/>
  <c r="F920" i="9"/>
  <c r="W920" i="9"/>
  <c r="F926" i="9"/>
  <c r="W926" i="9"/>
  <c r="H928" i="9"/>
  <c r="W928" i="9"/>
  <c r="H932" i="9"/>
  <c r="W932" i="9"/>
  <c r="F934" i="9"/>
  <c r="W934" i="9"/>
  <c r="F936" i="9"/>
  <c r="W936" i="9"/>
  <c r="F942" i="9"/>
  <c r="W942" i="9"/>
  <c r="F944" i="9"/>
  <c r="W944" i="9"/>
  <c r="F950" i="9"/>
  <c r="W950" i="9"/>
  <c r="H952" i="9"/>
  <c r="W952" i="9"/>
  <c r="H956" i="9"/>
  <c r="W956" i="9"/>
  <c r="F958" i="9"/>
  <c r="W958" i="9"/>
  <c r="F960" i="9"/>
  <c r="W960" i="9"/>
  <c r="F966" i="9"/>
  <c r="W966" i="9"/>
  <c r="F968" i="9"/>
  <c r="W968" i="9"/>
  <c r="H972" i="9"/>
  <c r="W972" i="9"/>
  <c r="F974" i="9"/>
  <c r="W974" i="9"/>
  <c r="H976" i="9"/>
  <c r="W976" i="9"/>
  <c r="G978" i="9"/>
  <c r="W978" i="9"/>
  <c r="F982" i="9"/>
  <c r="W982" i="9"/>
  <c r="F984" i="9"/>
  <c r="W984" i="9"/>
  <c r="F990" i="9"/>
  <c r="W990" i="9"/>
  <c r="H992" i="9"/>
  <c r="W992" i="9"/>
  <c r="H996" i="9"/>
  <c r="W996" i="9"/>
  <c r="F998" i="9"/>
  <c r="W998" i="9"/>
  <c r="F1000" i="9"/>
  <c r="W1000" i="9"/>
  <c r="B1006" i="9"/>
  <c r="O1006" i="9"/>
  <c r="AA1006" i="9"/>
  <c r="F993" i="9"/>
  <c r="F961" i="9"/>
  <c r="F929" i="9"/>
  <c r="F897" i="9"/>
  <c r="F865" i="9"/>
  <c r="F833" i="9"/>
  <c r="F801" i="9"/>
  <c r="F757" i="9"/>
  <c r="F704" i="9"/>
  <c r="F644" i="9"/>
  <c r="F566" i="9"/>
  <c r="F455" i="9"/>
  <c r="G992" i="9"/>
  <c r="G719" i="9"/>
  <c r="X1005" i="9"/>
  <c r="X997" i="9"/>
  <c r="X989" i="9"/>
  <c r="X981" i="9"/>
  <c r="X973" i="9"/>
  <c r="X965" i="9"/>
  <c r="X957" i="9"/>
  <c r="X949" i="9"/>
  <c r="X941" i="9"/>
  <c r="X933" i="9"/>
  <c r="X925" i="9"/>
  <c r="X917" i="9"/>
  <c r="X909" i="9"/>
  <c r="X901" i="9"/>
  <c r="X893" i="9"/>
  <c r="X885" i="9"/>
  <c r="X877" i="9"/>
  <c r="X869" i="9"/>
  <c r="X861" i="9"/>
  <c r="X853" i="9"/>
  <c r="X845" i="9"/>
  <c r="X837" i="9"/>
  <c r="X829" i="9"/>
  <c r="X821" i="9"/>
  <c r="X813" i="9"/>
  <c r="X805" i="9"/>
  <c r="X797" i="9"/>
  <c r="X759" i="9"/>
  <c r="X695" i="9"/>
  <c r="X631" i="9"/>
  <c r="X567" i="9"/>
  <c r="X503" i="9"/>
  <c r="X439" i="9"/>
  <c r="X375" i="9"/>
  <c r="X311" i="9"/>
  <c r="X247" i="9"/>
  <c r="W262" i="9"/>
  <c r="X6" i="9"/>
  <c r="W6" i="9"/>
  <c r="V18" i="9"/>
  <c r="H18" i="9"/>
  <c r="F18" i="9"/>
  <c r="G18" i="9"/>
  <c r="T32" i="9"/>
  <c r="H32" i="9"/>
  <c r="G32" i="9"/>
  <c r="F32" i="9"/>
  <c r="K50" i="9"/>
  <c r="H50" i="9"/>
  <c r="G50" i="9"/>
  <c r="F50" i="9"/>
  <c r="H64" i="9"/>
  <c r="G64" i="9"/>
  <c r="F64" i="9"/>
  <c r="V80" i="9"/>
  <c r="H80" i="9"/>
  <c r="G80" i="9"/>
  <c r="F80" i="9"/>
  <c r="H96" i="9"/>
  <c r="G96" i="9"/>
  <c r="F96" i="9"/>
  <c r="H114" i="9"/>
  <c r="G114" i="9"/>
  <c r="F114" i="9"/>
  <c r="H130" i="9"/>
  <c r="G130" i="9"/>
  <c r="F130" i="9"/>
  <c r="H146" i="9"/>
  <c r="G146" i="9"/>
  <c r="F146" i="9"/>
  <c r="H160" i="9"/>
  <c r="G160" i="9"/>
  <c r="F160" i="9"/>
  <c r="H176" i="9"/>
  <c r="G176" i="9"/>
  <c r="F176" i="9"/>
  <c r="H194" i="9"/>
  <c r="G194" i="9"/>
  <c r="F194" i="9"/>
  <c r="H210" i="9"/>
  <c r="G210" i="9"/>
  <c r="F210" i="9"/>
  <c r="H224" i="9"/>
  <c r="G224" i="9"/>
  <c r="F224" i="9"/>
  <c r="H240" i="9"/>
  <c r="G240" i="9"/>
  <c r="F240" i="9"/>
  <c r="H256" i="9"/>
  <c r="G256" i="9"/>
  <c r="F256" i="9"/>
  <c r="H274" i="9"/>
  <c r="G274" i="9"/>
  <c r="F274" i="9"/>
  <c r="H290" i="9"/>
  <c r="G290" i="9"/>
  <c r="F290" i="9"/>
  <c r="H306" i="9"/>
  <c r="G306" i="9"/>
  <c r="F306" i="9"/>
  <c r="H324" i="9"/>
  <c r="G324" i="9"/>
  <c r="F324" i="9"/>
  <c r="H340" i="9"/>
  <c r="G340" i="9"/>
  <c r="F340" i="9"/>
  <c r="H356" i="9"/>
  <c r="G356" i="9"/>
  <c r="F356" i="9"/>
  <c r="H370" i="9"/>
  <c r="G370" i="9"/>
  <c r="F370" i="9"/>
  <c r="H388" i="9"/>
  <c r="G388" i="9"/>
  <c r="F388" i="9"/>
  <c r="V10" i="9"/>
  <c r="H10" i="9"/>
  <c r="G10" i="9"/>
  <c r="F10" i="9"/>
  <c r="V26" i="9"/>
  <c r="H26" i="9"/>
  <c r="G26" i="9"/>
  <c r="F26" i="9"/>
  <c r="H42" i="9"/>
  <c r="G42" i="9"/>
  <c r="F42" i="9"/>
  <c r="H58" i="9"/>
  <c r="G58" i="9"/>
  <c r="F58" i="9"/>
  <c r="H72" i="9"/>
  <c r="G72" i="9"/>
  <c r="F72" i="9"/>
  <c r="H90" i="9"/>
  <c r="G90" i="9"/>
  <c r="F90" i="9"/>
  <c r="H106" i="9"/>
  <c r="G106" i="9"/>
  <c r="F106" i="9"/>
  <c r="H122" i="9"/>
  <c r="G122" i="9"/>
  <c r="F122" i="9"/>
  <c r="H138" i="9"/>
  <c r="F138" i="9"/>
  <c r="G138" i="9"/>
  <c r="H154" i="9"/>
  <c r="G154" i="9"/>
  <c r="F154" i="9"/>
  <c r="H170" i="9"/>
  <c r="G170" i="9"/>
  <c r="F170" i="9"/>
  <c r="H188" i="9"/>
  <c r="F188" i="9"/>
  <c r="G188" i="9"/>
  <c r="H204" i="9"/>
  <c r="G204" i="9"/>
  <c r="F204" i="9"/>
  <c r="H220" i="9"/>
  <c r="G220" i="9"/>
  <c r="F220" i="9"/>
  <c r="H236" i="9"/>
  <c r="G236" i="9"/>
  <c r="F236" i="9"/>
  <c r="H252" i="9"/>
  <c r="F252" i="9"/>
  <c r="G252" i="9"/>
  <c r="H268" i="9"/>
  <c r="G268" i="9"/>
  <c r="F268" i="9"/>
  <c r="H284" i="9"/>
  <c r="G284" i="9"/>
  <c r="F284" i="9"/>
  <c r="H300" i="9"/>
  <c r="G300" i="9"/>
  <c r="F300" i="9"/>
  <c r="H316" i="9"/>
  <c r="G316" i="9"/>
  <c r="F316" i="9"/>
  <c r="H332" i="9"/>
  <c r="G332" i="9"/>
  <c r="F332" i="9"/>
  <c r="H342" i="9"/>
  <c r="G342" i="9"/>
  <c r="F342" i="9"/>
  <c r="H360" i="9"/>
  <c r="G360" i="9"/>
  <c r="F360" i="9"/>
  <c r="H372" i="9"/>
  <c r="F372" i="9"/>
  <c r="G372" i="9"/>
  <c r="H386" i="9"/>
  <c r="G386" i="9"/>
  <c r="F386" i="9"/>
  <c r="AA20" i="9"/>
  <c r="H20" i="9"/>
  <c r="G20" i="9"/>
  <c r="F20" i="9"/>
  <c r="AA36" i="9"/>
  <c r="H36" i="9"/>
  <c r="G36" i="9"/>
  <c r="F36" i="9"/>
  <c r="P54" i="9"/>
  <c r="G54" i="9"/>
  <c r="H54" i="9"/>
  <c r="F54" i="9"/>
  <c r="AB70" i="9"/>
  <c r="G70" i="9"/>
  <c r="H70" i="9"/>
  <c r="F70" i="9"/>
  <c r="G86" i="9"/>
  <c r="H86" i="9"/>
  <c r="F86" i="9"/>
  <c r="G102" i="9"/>
  <c r="H102" i="9"/>
  <c r="F102" i="9"/>
  <c r="G118" i="9"/>
  <c r="H118" i="9"/>
  <c r="F118" i="9"/>
  <c r="G134" i="9"/>
  <c r="H134" i="9"/>
  <c r="F134" i="9"/>
  <c r="G150" i="9"/>
  <c r="H150" i="9"/>
  <c r="F150" i="9"/>
  <c r="G166" i="9"/>
  <c r="H166" i="9"/>
  <c r="F166" i="9"/>
  <c r="G182" i="9"/>
  <c r="H182" i="9"/>
  <c r="F182" i="9"/>
  <c r="G198" i="9"/>
  <c r="H198" i="9"/>
  <c r="F198" i="9"/>
  <c r="H216" i="9"/>
  <c r="G216" i="9"/>
  <c r="F216" i="9"/>
  <c r="H234" i="9"/>
  <c r="G234" i="9"/>
  <c r="F234" i="9"/>
  <c r="H250" i="9"/>
  <c r="G250" i="9"/>
  <c r="F250" i="9"/>
  <c r="H264" i="9"/>
  <c r="G264" i="9"/>
  <c r="F264" i="9"/>
  <c r="H280" i="9"/>
  <c r="G280" i="9"/>
  <c r="F280" i="9"/>
  <c r="H296" i="9"/>
  <c r="G296" i="9"/>
  <c r="F296" i="9"/>
  <c r="H312" i="9"/>
  <c r="G312" i="9"/>
  <c r="F312" i="9"/>
  <c r="H328" i="9"/>
  <c r="G328" i="9"/>
  <c r="F328" i="9"/>
  <c r="H346" i="9"/>
  <c r="G346" i="9"/>
  <c r="F346" i="9"/>
  <c r="H364" i="9"/>
  <c r="G364" i="9"/>
  <c r="F364" i="9"/>
  <c r="H378" i="9"/>
  <c r="G378" i="9"/>
  <c r="F378" i="9"/>
  <c r="H392" i="9"/>
  <c r="G392" i="9"/>
  <c r="F392" i="9"/>
  <c r="AA12" i="9"/>
  <c r="H12" i="9"/>
  <c r="G12" i="9"/>
  <c r="F12" i="9"/>
  <c r="AA28" i="9"/>
  <c r="H28" i="9"/>
  <c r="G28" i="9"/>
  <c r="F28" i="9"/>
  <c r="T46" i="9"/>
  <c r="H46" i="9"/>
  <c r="G46" i="9"/>
  <c r="F46" i="9"/>
  <c r="AB62" i="9"/>
  <c r="G62" i="9"/>
  <c r="H62" i="9"/>
  <c r="F62" i="9"/>
  <c r="T78" i="9"/>
  <c r="H78" i="9"/>
  <c r="G78" i="9"/>
  <c r="F78" i="9"/>
  <c r="G94" i="9"/>
  <c r="H94" i="9"/>
  <c r="F94" i="9"/>
  <c r="S110" i="9"/>
  <c r="H110" i="9"/>
  <c r="G110" i="9"/>
  <c r="F110" i="9"/>
  <c r="G126" i="9"/>
  <c r="H126" i="9"/>
  <c r="F126" i="9"/>
  <c r="H142" i="9"/>
  <c r="G142" i="9"/>
  <c r="F142" i="9"/>
  <c r="G158" i="9"/>
  <c r="H158" i="9"/>
  <c r="F158" i="9"/>
  <c r="H174" i="9"/>
  <c r="G174" i="9"/>
  <c r="F174" i="9"/>
  <c r="G190" i="9"/>
  <c r="H190" i="9"/>
  <c r="F190" i="9"/>
  <c r="H206" i="9"/>
  <c r="G206" i="9"/>
  <c r="F206" i="9"/>
  <c r="H226" i="9"/>
  <c r="G226" i="9"/>
  <c r="F226" i="9"/>
  <c r="H242" i="9"/>
  <c r="G242" i="9"/>
  <c r="F242" i="9"/>
  <c r="G254" i="9"/>
  <c r="H254" i="9"/>
  <c r="F254" i="9"/>
  <c r="H270" i="9"/>
  <c r="G270" i="9"/>
  <c r="F270" i="9"/>
  <c r="H286" i="9"/>
  <c r="G286" i="9"/>
  <c r="F286" i="9"/>
  <c r="H304" i="9"/>
  <c r="G304" i="9"/>
  <c r="F304" i="9"/>
  <c r="G318" i="9"/>
  <c r="H318" i="9"/>
  <c r="F318" i="9"/>
  <c r="H334" i="9"/>
  <c r="G334" i="9"/>
  <c r="F334" i="9"/>
  <c r="G350" i="9"/>
  <c r="H350" i="9"/>
  <c r="F350" i="9"/>
  <c r="H368" i="9"/>
  <c r="G368" i="9"/>
  <c r="F368" i="9"/>
  <c r="G382" i="9"/>
  <c r="H382" i="9"/>
  <c r="F382" i="9"/>
  <c r="T16" i="9"/>
  <c r="H16" i="9"/>
  <c r="G16" i="9"/>
  <c r="F16" i="9"/>
  <c r="V34" i="9"/>
  <c r="H34" i="9"/>
  <c r="F34" i="9"/>
  <c r="G34" i="9"/>
  <c r="S48" i="9"/>
  <c r="H48" i="9"/>
  <c r="G48" i="9"/>
  <c r="F48" i="9"/>
  <c r="P66" i="9"/>
  <c r="H66" i="9"/>
  <c r="G66" i="9"/>
  <c r="F66" i="9"/>
  <c r="K82" i="9"/>
  <c r="H82" i="9"/>
  <c r="F82" i="9"/>
  <c r="G82" i="9"/>
  <c r="H98" i="9"/>
  <c r="G98" i="9"/>
  <c r="F98" i="9"/>
  <c r="H112" i="9"/>
  <c r="G112" i="9"/>
  <c r="F112" i="9"/>
  <c r="H128" i="9"/>
  <c r="G128" i="9"/>
  <c r="F128" i="9"/>
  <c r="H144" i="9"/>
  <c r="G144" i="9"/>
  <c r="F144" i="9"/>
  <c r="H162" i="9"/>
  <c r="G162" i="9"/>
  <c r="F162" i="9"/>
  <c r="H178" i="9"/>
  <c r="G178" i="9"/>
  <c r="F178" i="9"/>
  <c r="H192" i="9"/>
  <c r="G192" i="9"/>
  <c r="F192" i="9"/>
  <c r="H208" i="9"/>
  <c r="G208" i="9"/>
  <c r="F208" i="9"/>
  <c r="G222" i="9"/>
  <c r="H222" i="9"/>
  <c r="F222" i="9"/>
  <c r="H238" i="9"/>
  <c r="G238" i="9"/>
  <c r="F238" i="9"/>
  <c r="H258" i="9"/>
  <c r="G258" i="9"/>
  <c r="F258" i="9"/>
  <c r="H272" i="9"/>
  <c r="G272" i="9"/>
  <c r="F272" i="9"/>
  <c r="H288" i="9"/>
  <c r="G288" i="9"/>
  <c r="F288" i="9"/>
  <c r="H308" i="9"/>
  <c r="G308" i="9"/>
  <c r="F308" i="9"/>
  <c r="H322" i="9"/>
  <c r="G322" i="9"/>
  <c r="F322" i="9"/>
  <c r="H338" i="9"/>
  <c r="G338" i="9"/>
  <c r="F338" i="9"/>
  <c r="H354" i="9"/>
  <c r="G354" i="9"/>
  <c r="F354" i="9"/>
  <c r="H376" i="9"/>
  <c r="G376" i="9"/>
  <c r="F376" i="9"/>
  <c r="H396" i="9"/>
  <c r="G396" i="9"/>
  <c r="F396" i="9"/>
  <c r="R22" i="9"/>
  <c r="G22" i="9"/>
  <c r="H22" i="9"/>
  <c r="F22" i="9"/>
  <c r="R38" i="9"/>
  <c r="G38" i="9"/>
  <c r="H38" i="9"/>
  <c r="F38" i="9"/>
  <c r="H52" i="9"/>
  <c r="G52" i="9"/>
  <c r="F52" i="9"/>
  <c r="H68" i="9"/>
  <c r="G68" i="9"/>
  <c r="F68" i="9"/>
  <c r="H84" i="9"/>
  <c r="G84" i="9"/>
  <c r="F84" i="9"/>
  <c r="AB100" i="9"/>
  <c r="H100" i="9"/>
  <c r="G100" i="9"/>
  <c r="F100" i="9"/>
  <c r="H116" i="9"/>
  <c r="G116" i="9"/>
  <c r="F116" i="9"/>
  <c r="H132" i="9"/>
  <c r="G132" i="9"/>
  <c r="F132" i="9"/>
  <c r="H148" i="9"/>
  <c r="G148" i="9"/>
  <c r="F148" i="9"/>
  <c r="H164" i="9"/>
  <c r="G164" i="9"/>
  <c r="F164" i="9"/>
  <c r="H180" i="9"/>
  <c r="G180" i="9"/>
  <c r="F180" i="9"/>
  <c r="H196" i="9"/>
  <c r="G196" i="9"/>
  <c r="F196" i="9"/>
  <c r="H214" i="9"/>
  <c r="G214" i="9"/>
  <c r="F214" i="9"/>
  <c r="H232" i="9"/>
  <c r="G232" i="9"/>
  <c r="F232" i="9"/>
  <c r="H248" i="9"/>
  <c r="G248" i="9"/>
  <c r="F248" i="9"/>
  <c r="H266" i="9"/>
  <c r="G266" i="9"/>
  <c r="F266" i="9"/>
  <c r="H278" i="9"/>
  <c r="G278" i="9"/>
  <c r="F278" i="9"/>
  <c r="H294" i="9"/>
  <c r="G294" i="9"/>
  <c r="F294" i="9"/>
  <c r="H310" i="9"/>
  <c r="G310" i="9"/>
  <c r="F310" i="9"/>
  <c r="H326" i="9"/>
  <c r="G326" i="9"/>
  <c r="F326" i="9"/>
  <c r="H348" i="9"/>
  <c r="G348" i="9"/>
  <c r="F348" i="9"/>
  <c r="H362" i="9"/>
  <c r="G362" i="9"/>
  <c r="F362" i="9"/>
  <c r="H380" i="9"/>
  <c r="G380" i="9"/>
  <c r="F380" i="9"/>
  <c r="H390" i="9"/>
  <c r="G390" i="9"/>
  <c r="F390" i="9"/>
  <c r="T8" i="9"/>
  <c r="H8" i="9"/>
  <c r="G8" i="9"/>
  <c r="F8" i="9"/>
  <c r="T24" i="9"/>
  <c r="H24" i="9"/>
  <c r="G24" i="9"/>
  <c r="F24" i="9"/>
  <c r="S40" i="9"/>
  <c r="H40" i="9"/>
  <c r="G40" i="9"/>
  <c r="F40" i="9"/>
  <c r="I56" i="9"/>
  <c r="H56" i="9"/>
  <c r="G56" i="9"/>
  <c r="F56" i="9"/>
  <c r="O74" i="9"/>
  <c r="H74" i="9"/>
  <c r="G74" i="9"/>
  <c r="F74" i="9"/>
  <c r="U88" i="9"/>
  <c r="H88" i="9"/>
  <c r="G88" i="9"/>
  <c r="F88" i="9"/>
  <c r="H104" i="9"/>
  <c r="G104" i="9"/>
  <c r="F104" i="9"/>
  <c r="H120" i="9"/>
  <c r="G120" i="9"/>
  <c r="F120" i="9"/>
  <c r="H136" i="9"/>
  <c r="G136" i="9"/>
  <c r="F136" i="9"/>
  <c r="H152" i="9"/>
  <c r="G152" i="9"/>
  <c r="F152" i="9"/>
  <c r="H168" i="9"/>
  <c r="G168" i="9"/>
  <c r="F168" i="9"/>
  <c r="H184" i="9"/>
  <c r="G184" i="9"/>
  <c r="F184" i="9"/>
  <c r="H200" i="9"/>
  <c r="G200" i="9"/>
  <c r="F200" i="9"/>
  <c r="H212" i="9"/>
  <c r="G212" i="9"/>
  <c r="F212" i="9"/>
  <c r="H228" i="9"/>
  <c r="G228" i="9"/>
  <c r="F228" i="9"/>
  <c r="H244" i="9"/>
  <c r="G244" i="9"/>
  <c r="F244" i="9"/>
  <c r="H262" i="9"/>
  <c r="G262" i="9"/>
  <c r="F262" i="9"/>
  <c r="H282" i="9"/>
  <c r="G282" i="9"/>
  <c r="F282" i="9"/>
  <c r="H298" i="9"/>
  <c r="G298" i="9"/>
  <c r="F298" i="9"/>
  <c r="H314" i="9"/>
  <c r="G314" i="9"/>
  <c r="F314" i="9"/>
  <c r="H330" i="9"/>
  <c r="G330" i="9"/>
  <c r="F330" i="9"/>
  <c r="H344" i="9"/>
  <c r="G344" i="9"/>
  <c r="F344" i="9"/>
  <c r="H358" i="9"/>
  <c r="G358" i="9"/>
  <c r="F358" i="9"/>
  <c r="H374" i="9"/>
  <c r="G374" i="9"/>
  <c r="F374" i="9"/>
  <c r="H394" i="9"/>
  <c r="G394" i="9"/>
  <c r="F394" i="9"/>
  <c r="R14" i="9"/>
  <c r="H14" i="9"/>
  <c r="G14" i="9"/>
  <c r="F14" i="9"/>
  <c r="R30" i="9"/>
  <c r="G30" i="9"/>
  <c r="H30" i="9"/>
  <c r="F30" i="9"/>
  <c r="V44" i="9"/>
  <c r="H44" i="9"/>
  <c r="G44" i="9"/>
  <c r="F44" i="9"/>
  <c r="R60" i="9"/>
  <c r="H60" i="9"/>
  <c r="G60" i="9"/>
  <c r="F60" i="9"/>
  <c r="H76" i="9"/>
  <c r="G76" i="9"/>
  <c r="F76" i="9"/>
  <c r="Q92" i="9"/>
  <c r="H92" i="9"/>
  <c r="G92" i="9"/>
  <c r="F92" i="9"/>
  <c r="D108" i="9"/>
  <c r="H108" i="9"/>
  <c r="G108" i="9"/>
  <c r="F108" i="9"/>
  <c r="H124" i="9"/>
  <c r="G124" i="9"/>
  <c r="F124" i="9"/>
  <c r="H140" i="9"/>
  <c r="G140" i="9"/>
  <c r="F140" i="9"/>
  <c r="H156" i="9"/>
  <c r="G156" i="9"/>
  <c r="F156" i="9"/>
  <c r="H172" i="9"/>
  <c r="G172" i="9"/>
  <c r="F172" i="9"/>
  <c r="H186" i="9"/>
  <c r="G186" i="9"/>
  <c r="F186" i="9"/>
  <c r="H202" i="9"/>
  <c r="G202" i="9"/>
  <c r="F202" i="9"/>
  <c r="H218" i="9"/>
  <c r="G218" i="9"/>
  <c r="F218" i="9"/>
  <c r="H230" i="9"/>
  <c r="G230" i="9"/>
  <c r="F230" i="9"/>
  <c r="H246" i="9"/>
  <c r="G246" i="9"/>
  <c r="F246" i="9"/>
  <c r="H260" i="9"/>
  <c r="G260" i="9"/>
  <c r="F260" i="9"/>
  <c r="H276" i="9"/>
  <c r="G276" i="9"/>
  <c r="F276" i="9"/>
  <c r="H292" i="9"/>
  <c r="G292" i="9"/>
  <c r="F292" i="9"/>
  <c r="H302" i="9"/>
  <c r="G302" i="9"/>
  <c r="F302" i="9"/>
  <c r="H320" i="9"/>
  <c r="G320" i="9"/>
  <c r="F320" i="9"/>
  <c r="H336" i="9"/>
  <c r="G336" i="9"/>
  <c r="F336" i="9"/>
  <c r="H352" i="9"/>
  <c r="G352" i="9"/>
  <c r="F352" i="9"/>
  <c r="H366" i="9"/>
  <c r="G366" i="9"/>
  <c r="F366" i="9"/>
  <c r="H384" i="9"/>
  <c r="G384" i="9"/>
  <c r="F384" i="9"/>
  <c r="F955" i="9"/>
  <c r="F748" i="9"/>
  <c r="F684" i="9"/>
  <c r="G951" i="9"/>
  <c r="G888" i="9"/>
  <c r="G820" i="9"/>
  <c r="G748" i="9"/>
  <c r="G655" i="9"/>
  <c r="G444" i="9"/>
  <c r="G628" i="9"/>
  <c r="G436" i="9"/>
  <c r="S11" i="9"/>
  <c r="H11" i="9"/>
  <c r="G11" i="9"/>
  <c r="F11" i="9"/>
  <c r="S19" i="9"/>
  <c r="H19" i="9"/>
  <c r="G19" i="9"/>
  <c r="F19" i="9"/>
  <c r="AB33" i="9"/>
  <c r="H33" i="9"/>
  <c r="G33" i="9"/>
  <c r="F33" i="9"/>
  <c r="S41" i="9"/>
  <c r="H41" i="9"/>
  <c r="G41" i="9"/>
  <c r="F41" i="9"/>
  <c r="AA49" i="9"/>
  <c r="H49" i="9"/>
  <c r="G49" i="9"/>
  <c r="F49" i="9"/>
  <c r="I57" i="9"/>
  <c r="H57" i="9"/>
  <c r="G57" i="9"/>
  <c r="F57" i="9"/>
  <c r="AA65" i="9"/>
  <c r="H65" i="9"/>
  <c r="G65" i="9"/>
  <c r="F65" i="9"/>
  <c r="AA73" i="9"/>
  <c r="H73" i="9"/>
  <c r="G73" i="9"/>
  <c r="F73" i="9"/>
  <c r="P81" i="9"/>
  <c r="H81" i="9"/>
  <c r="G81" i="9"/>
  <c r="F81" i="9"/>
  <c r="S89" i="9"/>
  <c r="H89" i="9"/>
  <c r="G89" i="9"/>
  <c r="F89" i="9"/>
  <c r="S97" i="9"/>
  <c r="H97" i="9"/>
  <c r="G97" i="9"/>
  <c r="F97" i="9"/>
  <c r="R105" i="9"/>
  <c r="H105" i="9"/>
  <c r="G105" i="9"/>
  <c r="F105" i="9"/>
  <c r="H113" i="9"/>
  <c r="G113" i="9"/>
  <c r="F113" i="9"/>
  <c r="H121" i="9"/>
  <c r="G121" i="9"/>
  <c r="F121" i="9"/>
  <c r="H129" i="9"/>
  <c r="G129" i="9"/>
  <c r="F129" i="9"/>
  <c r="H137" i="9"/>
  <c r="G137" i="9"/>
  <c r="F137" i="9"/>
  <c r="H145" i="9"/>
  <c r="G145" i="9"/>
  <c r="F145" i="9"/>
  <c r="H153" i="9"/>
  <c r="G153" i="9"/>
  <c r="F153" i="9"/>
  <c r="H161" i="9"/>
  <c r="G161" i="9"/>
  <c r="F161" i="9"/>
  <c r="H169" i="9"/>
  <c r="G169" i="9"/>
  <c r="F169" i="9"/>
  <c r="H177" i="9"/>
  <c r="G177" i="9"/>
  <c r="F177" i="9"/>
  <c r="H185" i="9"/>
  <c r="G185" i="9"/>
  <c r="F185" i="9"/>
  <c r="H195" i="9"/>
  <c r="G195" i="9"/>
  <c r="F195" i="9"/>
  <c r="H205" i="9"/>
  <c r="G205" i="9"/>
  <c r="F205" i="9"/>
  <c r="H213" i="9"/>
  <c r="G213" i="9"/>
  <c r="F213" i="9"/>
  <c r="H221" i="9"/>
  <c r="G221" i="9"/>
  <c r="F221" i="9"/>
  <c r="H229" i="9"/>
  <c r="G229" i="9"/>
  <c r="F229" i="9"/>
  <c r="H237" i="9"/>
  <c r="G237" i="9"/>
  <c r="F237" i="9"/>
  <c r="H245" i="9"/>
  <c r="G245" i="9"/>
  <c r="F245" i="9"/>
  <c r="H253" i="9"/>
  <c r="G253" i="9"/>
  <c r="F253" i="9"/>
  <c r="H261" i="9"/>
  <c r="G261" i="9"/>
  <c r="F261" i="9"/>
  <c r="H269" i="9"/>
  <c r="G269" i="9"/>
  <c r="F269" i="9"/>
  <c r="H277" i="9"/>
  <c r="G277" i="9"/>
  <c r="F277" i="9"/>
  <c r="H285" i="9"/>
  <c r="G285" i="9"/>
  <c r="F285" i="9"/>
  <c r="H291" i="9"/>
  <c r="G291" i="9"/>
  <c r="F291" i="9"/>
  <c r="H299" i="9"/>
  <c r="G299" i="9"/>
  <c r="F299" i="9"/>
  <c r="H307" i="9"/>
  <c r="G307" i="9"/>
  <c r="F307" i="9"/>
  <c r="H311" i="9"/>
  <c r="G311" i="9"/>
  <c r="H317" i="9"/>
  <c r="G317" i="9"/>
  <c r="F317" i="9"/>
  <c r="H321" i="9"/>
  <c r="G321" i="9"/>
  <c r="F321" i="9"/>
  <c r="H329" i="9"/>
  <c r="G329" i="9"/>
  <c r="F329" i="9"/>
  <c r="H335" i="9"/>
  <c r="G335" i="9"/>
  <c r="H339" i="9"/>
  <c r="F339" i="9"/>
  <c r="G339" i="9"/>
  <c r="H345" i="9"/>
  <c r="G345" i="9"/>
  <c r="F345" i="9"/>
  <c r="H351" i="9"/>
  <c r="G351" i="9"/>
  <c r="H357" i="9"/>
  <c r="G357" i="9"/>
  <c r="F357" i="9"/>
  <c r="H363" i="9"/>
  <c r="G363" i="9"/>
  <c r="F363" i="9"/>
  <c r="H369" i="9"/>
  <c r="G369" i="9"/>
  <c r="F369" i="9"/>
  <c r="H373" i="9"/>
  <c r="G373" i="9"/>
  <c r="F373" i="9"/>
  <c r="H379" i="9"/>
  <c r="G379" i="9"/>
  <c r="F379" i="9"/>
  <c r="H385" i="9"/>
  <c r="G385" i="9"/>
  <c r="F385" i="9"/>
  <c r="G391" i="9"/>
  <c r="H391" i="9"/>
  <c r="H397" i="9"/>
  <c r="G397" i="9"/>
  <c r="F397" i="9"/>
  <c r="H403" i="9"/>
  <c r="G403" i="9"/>
  <c r="F403" i="9"/>
  <c r="H409" i="9"/>
  <c r="G409" i="9"/>
  <c r="F409" i="9"/>
  <c r="H415" i="9"/>
  <c r="G415" i="9"/>
  <c r="H421" i="9"/>
  <c r="G421" i="9"/>
  <c r="F421" i="9"/>
  <c r="H427" i="9"/>
  <c r="G427" i="9"/>
  <c r="F427" i="9"/>
  <c r="H433" i="9"/>
  <c r="G433" i="9"/>
  <c r="F433" i="9"/>
  <c r="H439" i="9"/>
  <c r="G439" i="9"/>
  <c r="H447" i="9"/>
  <c r="G447" i="9"/>
  <c r="H453" i="9"/>
  <c r="G453" i="9"/>
  <c r="F453" i="9"/>
  <c r="H459" i="9"/>
  <c r="F459" i="9"/>
  <c r="H465" i="9"/>
  <c r="G465" i="9"/>
  <c r="F465" i="9"/>
  <c r="H471" i="9"/>
  <c r="G471" i="9"/>
  <c r="H477" i="9"/>
  <c r="G477" i="9"/>
  <c r="F477" i="9"/>
  <c r="H483" i="9"/>
  <c r="G483" i="9"/>
  <c r="F483" i="9"/>
  <c r="H489" i="9"/>
  <c r="F489" i="9"/>
  <c r="G489" i="9"/>
  <c r="H495" i="9"/>
  <c r="G495" i="9"/>
  <c r="H497" i="9"/>
  <c r="G497" i="9"/>
  <c r="F497" i="9"/>
  <c r="H503" i="9"/>
  <c r="G503" i="9"/>
  <c r="H509" i="9"/>
  <c r="G509" i="9"/>
  <c r="F509" i="9"/>
  <c r="H517" i="9"/>
  <c r="G517" i="9"/>
  <c r="F517" i="9"/>
  <c r="H523" i="9"/>
  <c r="F523" i="9"/>
  <c r="H529" i="9"/>
  <c r="G529" i="9"/>
  <c r="F529" i="9"/>
  <c r="H535" i="9"/>
  <c r="G535" i="9"/>
  <c r="H541" i="9"/>
  <c r="G541" i="9"/>
  <c r="F541" i="9"/>
  <c r="H547" i="9"/>
  <c r="G547" i="9"/>
  <c r="F547" i="9"/>
  <c r="H553" i="9"/>
  <c r="G553" i="9"/>
  <c r="F553" i="9"/>
  <c r="H559" i="9"/>
  <c r="G559" i="9"/>
  <c r="H565" i="9"/>
  <c r="G565" i="9"/>
  <c r="H573" i="9"/>
  <c r="G573" i="9"/>
  <c r="H579" i="9"/>
  <c r="G579" i="9"/>
  <c r="F579" i="9"/>
  <c r="H585" i="9"/>
  <c r="G585" i="9"/>
  <c r="F585" i="9"/>
  <c r="H591" i="9"/>
  <c r="G591" i="9"/>
  <c r="H597" i="9"/>
  <c r="G597" i="9"/>
  <c r="H603" i="9"/>
  <c r="G603" i="9"/>
  <c r="F603" i="9"/>
  <c r="H609" i="9"/>
  <c r="F609" i="9"/>
  <c r="G615" i="9"/>
  <c r="H615" i="9"/>
  <c r="H621" i="9"/>
  <c r="G621" i="9"/>
  <c r="H627" i="9"/>
  <c r="G627" i="9"/>
  <c r="F627" i="9"/>
  <c r="H633" i="9"/>
  <c r="G633" i="9"/>
  <c r="F633" i="9"/>
  <c r="H641" i="9"/>
  <c r="G641" i="9"/>
  <c r="F641" i="9"/>
  <c r="H663" i="9"/>
  <c r="G663" i="9"/>
  <c r="H667" i="9"/>
  <c r="G667" i="9"/>
  <c r="F667" i="9"/>
  <c r="H673" i="9"/>
  <c r="G673" i="9"/>
  <c r="F673" i="9"/>
  <c r="A677" i="9"/>
  <c r="H677" i="9"/>
  <c r="G677" i="9"/>
  <c r="H683" i="9"/>
  <c r="G683" i="9"/>
  <c r="F683" i="9"/>
  <c r="H689" i="9"/>
  <c r="G689" i="9"/>
  <c r="F689" i="9"/>
  <c r="H695" i="9"/>
  <c r="G695" i="9"/>
  <c r="H701" i="9"/>
  <c r="G701" i="9"/>
  <c r="H707" i="9"/>
  <c r="G707" i="9"/>
  <c r="F707" i="9"/>
  <c r="H715" i="9"/>
  <c r="G715" i="9"/>
  <c r="F715" i="9"/>
  <c r="H721" i="9"/>
  <c r="G721" i="9"/>
  <c r="F721" i="9"/>
  <c r="A725" i="9"/>
  <c r="H725" i="9"/>
  <c r="G725" i="9"/>
  <c r="A727" i="9"/>
  <c r="H727" i="9"/>
  <c r="G727" i="9"/>
  <c r="H729" i="9"/>
  <c r="G729" i="9"/>
  <c r="F729" i="9"/>
  <c r="H731" i="9"/>
  <c r="G731" i="9"/>
  <c r="F731" i="9"/>
  <c r="A733" i="9"/>
  <c r="H733" i="9"/>
  <c r="G733" i="9"/>
  <c r="H735" i="9"/>
  <c r="G735" i="9"/>
  <c r="H739" i="9"/>
  <c r="G739" i="9"/>
  <c r="F739" i="9"/>
  <c r="A743" i="9"/>
  <c r="H743" i="9"/>
  <c r="G743" i="9"/>
  <c r="H745" i="9"/>
  <c r="G745" i="9"/>
  <c r="F745" i="9"/>
  <c r="H747" i="9"/>
  <c r="G747" i="9"/>
  <c r="F747" i="9"/>
  <c r="A749" i="9"/>
  <c r="H749" i="9"/>
  <c r="G749" i="9"/>
  <c r="A751" i="9"/>
  <c r="H751" i="9"/>
  <c r="H753" i="9"/>
  <c r="G753" i="9"/>
  <c r="F753" i="9"/>
  <c r="H755" i="9"/>
  <c r="G755" i="9"/>
  <c r="F755" i="9"/>
  <c r="A757" i="9"/>
  <c r="H757" i="9"/>
  <c r="G757" i="9"/>
  <c r="A759" i="9"/>
  <c r="H759" i="9"/>
  <c r="G759" i="9"/>
  <c r="H761" i="9"/>
  <c r="G761" i="9"/>
  <c r="F761" i="9"/>
  <c r="H763" i="9"/>
  <c r="G763" i="9"/>
  <c r="F763" i="9"/>
  <c r="H765" i="9"/>
  <c r="G765" i="9"/>
  <c r="H767" i="9"/>
  <c r="G767" i="9"/>
  <c r="H769" i="9"/>
  <c r="G769" i="9"/>
  <c r="F769" i="9"/>
  <c r="H771" i="9"/>
  <c r="G771" i="9"/>
  <c r="F771" i="9"/>
  <c r="G773" i="9"/>
  <c r="H773" i="9"/>
  <c r="H775" i="9"/>
  <c r="G775" i="9"/>
  <c r="H777" i="9"/>
  <c r="G777" i="9"/>
  <c r="F777" i="9"/>
  <c r="H779" i="9"/>
  <c r="G779" i="9"/>
  <c r="F779" i="9"/>
  <c r="A781" i="9"/>
  <c r="H781" i="9"/>
  <c r="G781" i="9"/>
  <c r="H785" i="9"/>
  <c r="G785" i="9"/>
  <c r="F785" i="9"/>
  <c r="H787" i="9"/>
  <c r="G787" i="9"/>
  <c r="F787" i="9"/>
  <c r="H789" i="9"/>
  <c r="G789" i="9"/>
  <c r="H791" i="9"/>
  <c r="G791" i="9"/>
  <c r="H793" i="9"/>
  <c r="G793" i="9"/>
  <c r="H795" i="9"/>
  <c r="G795" i="9"/>
  <c r="A797" i="9"/>
  <c r="H797" i="9"/>
  <c r="G797" i="9"/>
  <c r="A799" i="9"/>
  <c r="H799" i="9"/>
  <c r="G799" i="9"/>
  <c r="H801" i="9"/>
  <c r="G801" i="9"/>
  <c r="H803" i="9"/>
  <c r="G803" i="9"/>
  <c r="A805" i="9"/>
  <c r="H805" i="9"/>
  <c r="G805" i="9"/>
  <c r="A807" i="9"/>
  <c r="H807" i="9"/>
  <c r="G807" i="9"/>
  <c r="H809" i="9"/>
  <c r="G809" i="9"/>
  <c r="H811" i="9"/>
  <c r="G811" i="9"/>
  <c r="A813" i="9"/>
  <c r="H813" i="9"/>
  <c r="G813" i="9"/>
  <c r="A815" i="9"/>
  <c r="H815" i="9"/>
  <c r="H817" i="9"/>
  <c r="G817" i="9"/>
  <c r="H819" i="9"/>
  <c r="G819" i="9"/>
  <c r="A821" i="9"/>
  <c r="H821" i="9"/>
  <c r="G821" i="9"/>
  <c r="H823" i="9"/>
  <c r="G823" i="9"/>
  <c r="H825" i="9"/>
  <c r="G825" i="9"/>
  <c r="H827" i="9"/>
  <c r="G827" i="9"/>
  <c r="H829" i="9"/>
  <c r="G829" i="9"/>
  <c r="A831" i="9"/>
  <c r="H831" i="9"/>
  <c r="G831" i="9"/>
  <c r="H833" i="9"/>
  <c r="G833" i="9"/>
  <c r="H835" i="9"/>
  <c r="G835" i="9"/>
  <c r="H837" i="9"/>
  <c r="G837" i="9"/>
  <c r="A839" i="9"/>
  <c r="H839" i="9"/>
  <c r="G839" i="9"/>
  <c r="H841" i="9"/>
  <c r="G841" i="9"/>
  <c r="H843" i="9"/>
  <c r="G843" i="9"/>
  <c r="H845" i="9"/>
  <c r="G845" i="9"/>
  <c r="H849" i="9"/>
  <c r="G849" i="9"/>
  <c r="H851" i="9"/>
  <c r="G851" i="9"/>
  <c r="A853" i="9"/>
  <c r="H853" i="9"/>
  <c r="G853" i="9"/>
  <c r="H855" i="9"/>
  <c r="G855" i="9"/>
  <c r="H857" i="9"/>
  <c r="G857" i="9"/>
  <c r="H859" i="9"/>
  <c r="G859" i="9"/>
  <c r="A861" i="9"/>
  <c r="H861" i="9"/>
  <c r="G861" i="9"/>
  <c r="H863" i="9"/>
  <c r="G863" i="9"/>
  <c r="H865" i="9"/>
  <c r="G865" i="9"/>
  <c r="H867" i="9"/>
  <c r="G867" i="9"/>
  <c r="A869" i="9"/>
  <c r="H869" i="9"/>
  <c r="G869" i="9"/>
  <c r="A871" i="9"/>
  <c r="H871" i="9"/>
  <c r="H873" i="9"/>
  <c r="G873" i="9"/>
  <c r="H875" i="9"/>
  <c r="G875" i="9"/>
  <c r="A877" i="9"/>
  <c r="H877" i="9"/>
  <c r="G877" i="9"/>
  <c r="A879" i="9"/>
  <c r="H879" i="9"/>
  <c r="G879" i="9"/>
  <c r="H881" i="9"/>
  <c r="G881" i="9"/>
  <c r="H883" i="9"/>
  <c r="G883" i="9"/>
  <c r="A885" i="9"/>
  <c r="H885" i="9"/>
  <c r="G885" i="9"/>
  <c r="A887" i="9"/>
  <c r="H887" i="9"/>
  <c r="H889" i="9"/>
  <c r="G889" i="9"/>
  <c r="H891" i="9"/>
  <c r="G891" i="9"/>
  <c r="H893" i="9"/>
  <c r="G893" i="9"/>
  <c r="A895" i="9"/>
  <c r="H895" i="9"/>
  <c r="G895" i="9"/>
  <c r="H897" i="9"/>
  <c r="G897" i="9"/>
  <c r="H899" i="9"/>
  <c r="G899" i="9"/>
  <c r="H903" i="9"/>
  <c r="G903" i="9"/>
  <c r="H905" i="9"/>
  <c r="G905" i="9"/>
  <c r="H907" i="9"/>
  <c r="G907" i="9"/>
  <c r="H909" i="9"/>
  <c r="G909" i="9"/>
  <c r="H913" i="9"/>
  <c r="G913" i="9"/>
  <c r="H915" i="9"/>
  <c r="G915" i="9"/>
  <c r="A917" i="9"/>
  <c r="H917" i="9"/>
  <c r="G917" i="9"/>
  <c r="A919" i="9"/>
  <c r="H919" i="9"/>
  <c r="G919" i="9"/>
  <c r="H921" i="9"/>
  <c r="G921" i="9"/>
  <c r="H923" i="9"/>
  <c r="G923" i="9"/>
  <c r="H925" i="9"/>
  <c r="G925" i="9"/>
  <c r="A927" i="9"/>
  <c r="H927" i="9"/>
  <c r="G927" i="9"/>
  <c r="H929" i="9"/>
  <c r="G929" i="9"/>
  <c r="H931" i="9"/>
  <c r="G931" i="9"/>
  <c r="H933" i="9"/>
  <c r="G933" i="9"/>
  <c r="H937" i="9"/>
  <c r="G937" i="9"/>
  <c r="H939" i="9"/>
  <c r="G939" i="9"/>
  <c r="H941" i="9"/>
  <c r="G941" i="9"/>
  <c r="H943" i="9"/>
  <c r="G943" i="9"/>
  <c r="H945" i="9"/>
  <c r="G945" i="9"/>
  <c r="H947" i="9"/>
  <c r="G947" i="9"/>
  <c r="H949" i="9"/>
  <c r="G949" i="9"/>
  <c r="H953" i="9"/>
  <c r="G953" i="9"/>
  <c r="H957" i="9"/>
  <c r="G957" i="9"/>
  <c r="H959" i="9"/>
  <c r="G959" i="9"/>
  <c r="H961" i="9"/>
  <c r="G961" i="9"/>
  <c r="H963" i="9"/>
  <c r="G963" i="9"/>
  <c r="H965" i="9"/>
  <c r="G965" i="9"/>
  <c r="H967" i="9"/>
  <c r="G967" i="9"/>
  <c r="H969" i="9"/>
  <c r="G969" i="9"/>
  <c r="G971" i="9"/>
  <c r="H971" i="9"/>
  <c r="H973" i="9"/>
  <c r="G973" i="9"/>
  <c r="A975" i="9"/>
  <c r="H975" i="9"/>
  <c r="H977" i="9"/>
  <c r="G977" i="9"/>
  <c r="H979" i="9"/>
  <c r="G979" i="9"/>
  <c r="H981" i="9"/>
  <c r="G981" i="9"/>
  <c r="A983" i="9"/>
  <c r="H983" i="9"/>
  <c r="G983" i="9"/>
  <c r="H985" i="9"/>
  <c r="G985" i="9"/>
  <c r="H987" i="9"/>
  <c r="G987" i="9"/>
  <c r="H989" i="9"/>
  <c r="G989" i="9"/>
  <c r="H991" i="9"/>
  <c r="G991" i="9"/>
  <c r="H993" i="9"/>
  <c r="G993" i="9"/>
  <c r="H995" i="9"/>
  <c r="G995" i="9"/>
  <c r="H997" i="9"/>
  <c r="G997" i="9"/>
  <c r="A999" i="9"/>
  <c r="H999" i="9"/>
  <c r="H1001" i="9"/>
  <c r="G1001" i="9"/>
  <c r="H1003" i="9"/>
  <c r="G1003" i="9"/>
  <c r="A1005" i="9"/>
  <c r="H1005" i="9"/>
  <c r="G1005" i="9"/>
  <c r="F992" i="9"/>
  <c r="F976" i="9"/>
  <c r="F952" i="9"/>
  <c r="F928" i="9"/>
  <c r="F912" i="9"/>
  <c r="F888" i="9"/>
  <c r="F864" i="9"/>
  <c r="F848" i="9"/>
  <c r="F781" i="9"/>
  <c r="F767" i="9"/>
  <c r="F756" i="9"/>
  <c r="F692" i="9"/>
  <c r="F628" i="9"/>
  <c r="F436" i="9"/>
  <c r="G976" i="9"/>
  <c r="G928" i="9"/>
  <c r="G868" i="9"/>
  <c r="G716" i="9"/>
  <c r="U13" i="9"/>
  <c r="H13" i="9"/>
  <c r="G13" i="9"/>
  <c r="F13" i="9"/>
  <c r="U21" i="9"/>
  <c r="H21" i="9"/>
  <c r="G21" i="9"/>
  <c r="F21" i="9"/>
  <c r="S27" i="9"/>
  <c r="H27" i="9"/>
  <c r="G27" i="9"/>
  <c r="F27" i="9"/>
  <c r="S35" i="9"/>
  <c r="H35" i="9"/>
  <c r="G35" i="9"/>
  <c r="F35" i="9"/>
  <c r="U43" i="9"/>
  <c r="H43" i="9"/>
  <c r="G43" i="9"/>
  <c r="F43" i="9"/>
  <c r="Q51" i="9"/>
  <c r="H51" i="9"/>
  <c r="G51" i="9"/>
  <c r="F51" i="9"/>
  <c r="E59" i="9"/>
  <c r="H59" i="9"/>
  <c r="G59" i="9"/>
  <c r="F59" i="9"/>
  <c r="E67" i="9"/>
  <c r="H67" i="9"/>
  <c r="G67" i="9"/>
  <c r="F67" i="9"/>
  <c r="J77" i="9"/>
  <c r="H77" i="9"/>
  <c r="G77" i="9"/>
  <c r="F77" i="9"/>
  <c r="AA87" i="9"/>
  <c r="G87" i="9"/>
  <c r="H87" i="9"/>
  <c r="F87" i="9"/>
  <c r="C95" i="9"/>
  <c r="G95" i="9"/>
  <c r="H95" i="9"/>
  <c r="AA103" i="9"/>
  <c r="G103" i="9"/>
  <c r="H103" i="9"/>
  <c r="AA111" i="9"/>
  <c r="H111" i="9"/>
  <c r="G111" i="9"/>
  <c r="G119" i="9"/>
  <c r="H119" i="9"/>
  <c r="G127" i="9"/>
  <c r="H127" i="9"/>
  <c r="G135" i="9"/>
  <c r="H135" i="9"/>
  <c r="H143" i="9"/>
  <c r="G143" i="9"/>
  <c r="G151" i="9"/>
  <c r="H151" i="9"/>
  <c r="G159" i="9"/>
  <c r="H159" i="9"/>
  <c r="G167" i="9"/>
  <c r="H167" i="9"/>
  <c r="H175" i="9"/>
  <c r="G175" i="9"/>
  <c r="G183" i="9"/>
  <c r="H183" i="9"/>
  <c r="G191" i="9"/>
  <c r="H191" i="9"/>
  <c r="G199" i="9"/>
  <c r="H199" i="9"/>
  <c r="H207" i="9"/>
  <c r="G207" i="9"/>
  <c r="H215" i="9"/>
  <c r="G215" i="9"/>
  <c r="H223" i="9"/>
  <c r="G223" i="9"/>
  <c r="G231" i="9"/>
  <c r="H231" i="9"/>
  <c r="H239" i="9"/>
  <c r="G239" i="9"/>
  <c r="H247" i="9"/>
  <c r="G247" i="9"/>
  <c r="H255" i="9"/>
  <c r="G255" i="9"/>
  <c r="G263" i="9"/>
  <c r="H263" i="9"/>
  <c r="H271" i="9"/>
  <c r="G271" i="9"/>
  <c r="H279" i="9"/>
  <c r="G279" i="9"/>
  <c r="H287" i="9"/>
  <c r="G287" i="9"/>
  <c r="H295" i="9"/>
  <c r="G295" i="9"/>
  <c r="H303" i="9"/>
  <c r="G303" i="9"/>
  <c r="H309" i="9"/>
  <c r="G309" i="9"/>
  <c r="F309" i="9"/>
  <c r="H315" i="9"/>
  <c r="G315" i="9"/>
  <c r="F315" i="9"/>
  <c r="H323" i="9"/>
  <c r="G323" i="9"/>
  <c r="F323" i="9"/>
  <c r="H331" i="9"/>
  <c r="F331" i="9"/>
  <c r="G331" i="9"/>
  <c r="H337" i="9"/>
  <c r="G337" i="9"/>
  <c r="F337" i="9"/>
  <c r="H343" i="9"/>
  <c r="G343" i="9"/>
  <c r="H349" i="9"/>
  <c r="G349" i="9"/>
  <c r="F349" i="9"/>
  <c r="H355" i="9"/>
  <c r="G355" i="9"/>
  <c r="F355" i="9"/>
  <c r="H361" i="9"/>
  <c r="F361" i="9"/>
  <c r="H367" i="9"/>
  <c r="G367" i="9"/>
  <c r="H377" i="9"/>
  <c r="G377" i="9"/>
  <c r="F377" i="9"/>
  <c r="H383" i="9"/>
  <c r="G383" i="9"/>
  <c r="H389" i="9"/>
  <c r="G389" i="9"/>
  <c r="F389" i="9"/>
  <c r="H395" i="9"/>
  <c r="G395" i="9"/>
  <c r="F395" i="9"/>
  <c r="H401" i="9"/>
  <c r="G401" i="9"/>
  <c r="F401" i="9"/>
  <c r="H407" i="9"/>
  <c r="G407" i="9"/>
  <c r="H413" i="9"/>
  <c r="G413" i="9"/>
  <c r="F413" i="9"/>
  <c r="H419" i="9"/>
  <c r="G419" i="9"/>
  <c r="F419" i="9"/>
  <c r="H425" i="9"/>
  <c r="F425" i="9"/>
  <c r="G425" i="9"/>
  <c r="H431" i="9"/>
  <c r="G431" i="9"/>
  <c r="H437" i="9"/>
  <c r="G437" i="9"/>
  <c r="F437" i="9"/>
  <c r="H443" i="9"/>
  <c r="G443" i="9"/>
  <c r="F443" i="9"/>
  <c r="H449" i="9"/>
  <c r="G449" i="9"/>
  <c r="F449" i="9"/>
  <c r="G455" i="9"/>
  <c r="H455" i="9"/>
  <c r="H461" i="9"/>
  <c r="G461" i="9"/>
  <c r="F461" i="9"/>
  <c r="H467" i="9"/>
  <c r="G467" i="9"/>
  <c r="F467" i="9"/>
  <c r="H473" i="9"/>
  <c r="G473" i="9"/>
  <c r="F473" i="9"/>
  <c r="H479" i="9"/>
  <c r="G479" i="9"/>
  <c r="H485" i="9"/>
  <c r="G485" i="9"/>
  <c r="F485" i="9"/>
  <c r="H493" i="9"/>
  <c r="G493" i="9"/>
  <c r="F493" i="9"/>
  <c r="H501" i="9"/>
  <c r="G501" i="9"/>
  <c r="F501" i="9"/>
  <c r="H507" i="9"/>
  <c r="G507" i="9"/>
  <c r="F507" i="9"/>
  <c r="H513" i="9"/>
  <c r="G513" i="9"/>
  <c r="F513" i="9"/>
  <c r="G519" i="9"/>
  <c r="H519" i="9"/>
  <c r="H525" i="9"/>
  <c r="G525" i="9"/>
  <c r="F525" i="9"/>
  <c r="H531" i="9"/>
  <c r="F531" i="9"/>
  <c r="H537" i="9"/>
  <c r="G537" i="9"/>
  <c r="F537" i="9"/>
  <c r="H543" i="9"/>
  <c r="G543" i="9"/>
  <c r="H549" i="9"/>
  <c r="G549" i="9"/>
  <c r="F549" i="9"/>
  <c r="H555" i="9"/>
  <c r="G555" i="9"/>
  <c r="F555" i="9"/>
  <c r="H561" i="9"/>
  <c r="G561" i="9"/>
  <c r="F561" i="9"/>
  <c r="H567" i="9"/>
  <c r="G567" i="9"/>
  <c r="H571" i="9"/>
  <c r="G571" i="9"/>
  <c r="F571" i="9"/>
  <c r="H577" i="9"/>
  <c r="G577" i="9"/>
  <c r="F577" i="9"/>
  <c r="G583" i="9"/>
  <c r="H583" i="9"/>
  <c r="H589" i="9"/>
  <c r="G589" i="9"/>
  <c r="H595" i="9"/>
  <c r="F595" i="9"/>
  <c r="G595" i="9"/>
  <c r="H601" i="9"/>
  <c r="G601" i="9"/>
  <c r="F601" i="9"/>
  <c r="H607" i="9"/>
  <c r="G607" i="9"/>
  <c r="H613" i="9"/>
  <c r="G613" i="9"/>
  <c r="H619" i="9"/>
  <c r="G619" i="9"/>
  <c r="F619" i="9"/>
  <c r="H625" i="9"/>
  <c r="G625" i="9"/>
  <c r="F625" i="9"/>
  <c r="H631" i="9"/>
  <c r="G631" i="9"/>
  <c r="H637" i="9"/>
  <c r="G637" i="9"/>
  <c r="H643" i="9"/>
  <c r="G643" i="9"/>
  <c r="F643" i="9"/>
  <c r="H647" i="9"/>
  <c r="G647" i="9"/>
  <c r="H651" i="9"/>
  <c r="G651" i="9"/>
  <c r="F651" i="9"/>
  <c r="H657" i="9"/>
  <c r="G657" i="9"/>
  <c r="F657" i="9"/>
  <c r="H661" i="9"/>
  <c r="G661" i="9"/>
  <c r="H665" i="9"/>
  <c r="G665" i="9"/>
  <c r="F665" i="9"/>
  <c r="H671" i="9"/>
  <c r="G671" i="9"/>
  <c r="H675" i="9"/>
  <c r="G675" i="9"/>
  <c r="F675" i="9"/>
  <c r="H679" i="9"/>
  <c r="G679" i="9"/>
  <c r="A687" i="9"/>
  <c r="H687" i="9"/>
  <c r="A693" i="9"/>
  <c r="H693" i="9"/>
  <c r="G693" i="9"/>
  <c r="H699" i="9"/>
  <c r="G699" i="9"/>
  <c r="F699" i="9"/>
  <c r="H705" i="9"/>
  <c r="G705" i="9"/>
  <c r="F705" i="9"/>
  <c r="A711" i="9"/>
  <c r="H711" i="9"/>
  <c r="G711" i="9"/>
  <c r="H717" i="9"/>
  <c r="G717" i="9"/>
  <c r="H723" i="9"/>
  <c r="G723" i="9"/>
  <c r="F723" i="9"/>
  <c r="A741" i="9"/>
  <c r="H741" i="9"/>
  <c r="G741" i="9"/>
  <c r="F999" i="9"/>
  <c r="F991" i="9"/>
  <c r="F983" i="9"/>
  <c r="F975" i="9"/>
  <c r="F967" i="9"/>
  <c r="F959" i="9"/>
  <c r="F951" i="9"/>
  <c r="F943" i="9"/>
  <c r="F935" i="9"/>
  <c r="F927" i="9"/>
  <c r="F919" i="9"/>
  <c r="F911" i="9"/>
  <c r="F903" i="9"/>
  <c r="F895" i="9"/>
  <c r="F887" i="9"/>
  <c r="F879" i="9"/>
  <c r="F871" i="9"/>
  <c r="F863" i="9"/>
  <c r="F855" i="9"/>
  <c r="F847" i="9"/>
  <c r="F839" i="9"/>
  <c r="F831" i="9"/>
  <c r="F823" i="9"/>
  <c r="F815" i="9"/>
  <c r="F807" i="9"/>
  <c r="F799" i="9"/>
  <c r="F791" i="9"/>
  <c r="F780" i="9"/>
  <c r="F741" i="9"/>
  <c r="F727" i="9"/>
  <c r="F716" i="9"/>
  <c r="F677" i="9"/>
  <c r="F663" i="9"/>
  <c r="F652" i="9"/>
  <c r="F613" i="9"/>
  <c r="F335" i="9"/>
  <c r="F271" i="9"/>
  <c r="F207" i="9"/>
  <c r="F143" i="9"/>
  <c r="G975" i="9"/>
  <c r="G912" i="9"/>
  <c r="G864" i="9"/>
  <c r="G783" i="9"/>
  <c r="G692" i="9"/>
  <c r="G609" i="9"/>
  <c r="G361" i="9"/>
  <c r="AB9" i="9"/>
  <c r="H9" i="9"/>
  <c r="G9" i="9"/>
  <c r="F9" i="9"/>
  <c r="AB17" i="9"/>
  <c r="H17" i="9"/>
  <c r="G17" i="9"/>
  <c r="F17" i="9"/>
  <c r="AB25" i="9"/>
  <c r="H25" i="9"/>
  <c r="G25" i="9"/>
  <c r="F25" i="9"/>
  <c r="G31" i="9"/>
  <c r="H31" i="9"/>
  <c r="F31" i="9"/>
  <c r="G39" i="9"/>
  <c r="H39" i="9"/>
  <c r="F39" i="9"/>
  <c r="U47" i="9"/>
  <c r="H47" i="9"/>
  <c r="G47" i="9"/>
  <c r="F47" i="9"/>
  <c r="P55" i="9"/>
  <c r="G55" i="9"/>
  <c r="H55" i="9"/>
  <c r="F55" i="9"/>
  <c r="V63" i="9"/>
  <c r="G63" i="9"/>
  <c r="H63" i="9"/>
  <c r="F63" i="9"/>
  <c r="P71" i="9"/>
  <c r="G71" i="9"/>
  <c r="H71" i="9"/>
  <c r="F71" i="9"/>
  <c r="N79" i="9"/>
  <c r="H79" i="9"/>
  <c r="G79" i="9"/>
  <c r="F79" i="9"/>
  <c r="U83" i="9"/>
  <c r="H83" i="9"/>
  <c r="G83" i="9"/>
  <c r="F83" i="9"/>
  <c r="H93" i="9"/>
  <c r="G93" i="9"/>
  <c r="F93" i="9"/>
  <c r="V101" i="9"/>
  <c r="H101" i="9"/>
  <c r="G101" i="9"/>
  <c r="F101" i="9"/>
  <c r="T107" i="9"/>
  <c r="H107" i="9"/>
  <c r="G107" i="9"/>
  <c r="F107" i="9"/>
  <c r="V117" i="9"/>
  <c r="H117" i="9"/>
  <c r="G117" i="9"/>
  <c r="F117" i="9"/>
  <c r="H125" i="9"/>
  <c r="G125" i="9"/>
  <c r="F125" i="9"/>
  <c r="H133" i="9"/>
  <c r="G133" i="9"/>
  <c r="F133" i="9"/>
  <c r="H139" i="9"/>
  <c r="G139" i="9"/>
  <c r="F139" i="9"/>
  <c r="H149" i="9"/>
  <c r="G149" i="9"/>
  <c r="F149" i="9"/>
  <c r="H157" i="9"/>
  <c r="G157" i="9"/>
  <c r="F157" i="9"/>
  <c r="H165" i="9"/>
  <c r="G165" i="9"/>
  <c r="F165" i="9"/>
  <c r="H173" i="9"/>
  <c r="G173" i="9"/>
  <c r="F173" i="9"/>
  <c r="H179" i="9"/>
  <c r="G179" i="9"/>
  <c r="F179" i="9"/>
  <c r="H187" i="9"/>
  <c r="G187" i="9"/>
  <c r="F187" i="9"/>
  <c r="H197" i="9"/>
  <c r="G197" i="9"/>
  <c r="F197" i="9"/>
  <c r="H203" i="9"/>
  <c r="G203" i="9"/>
  <c r="F203" i="9"/>
  <c r="H211" i="9"/>
  <c r="G211" i="9"/>
  <c r="F211" i="9"/>
  <c r="H219" i="9"/>
  <c r="G219" i="9"/>
  <c r="F219" i="9"/>
  <c r="H227" i="9"/>
  <c r="G227" i="9"/>
  <c r="F227" i="9"/>
  <c r="H233" i="9"/>
  <c r="F233" i="9"/>
  <c r="G233" i="9"/>
  <c r="H243" i="9"/>
  <c r="G243" i="9"/>
  <c r="F243" i="9"/>
  <c r="H251" i="9"/>
  <c r="G251" i="9"/>
  <c r="F251" i="9"/>
  <c r="H259" i="9"/>
  <c r="G259" i="9"/>
  <c r="F259" i="9"/>
  <c r="H265" i="9"/>
  <c r="G265" i="9"/>
  <c r="F265" i="9"/>
  <c r="H273" i="9"/>
  <c r="G273" i="9"/>
  <c r="F273" i="9"/>
  <c r="H281" i="9"/>
  <c r="G281" i="9"/>
  <c r="F281" i="9"/>
  <c r="H289" i="9"/>
  <c r="F289" i="9"/>
  <c r="H297" i="9"/>
  <c r="G297" i="9"/>
  <c r="F297" i="9"/>
  <c r="H305" i="9"/>
  <c r="G305" i="9"/>
  <c r="F305" i="9"/>
  <c r="H313" i="9"/>
  <c r="G313" i="9"/>
  <c r="F313" i="9"/>
  <c r="H319" i="9"/>
  <c r="G319" i="9"/>
  <c r="H325" i="9"/>
  <c r="G325" i="9"/>
  <c r="F325" i="9"/>
  <c r="H333" i="9"/>
  <c r="G333" i="9"/>
  <c r="F333" i="9"/>
  <c r="H341" i="9"/>
  <c r="G341" i="9"/>
  <c r="F341" i="9"/>
  <c r="H347" i="9"/>
  <c r="G347" i="9"/>
  <c r="F347" i="9"/>
  <c r="H353" i="9"/>
  <c r="F353" i="9"/>
  <c r="G359" i="9"/>
  <c r="H359" i="9"/>
  <c r="H365" i="9"/>
  <c r="G365" i="9"/>
  <c r="F365" i="9"/>
  <c r="H371" i="9"/>
  <c r="G371" i="9"/>
  <c r="F371" i="9"/>
  <c r="H375" i="9"/>
  <c r="G375" i="9"/>
  <c r="H381" i="9"/>
  <c r="G381" i="9"/>
  <c r="F381" i="9"/>
  <c r="H387" i="9"/>
  <c r="G387" i="9"/>
  <c r="F387" i="9"/>
  <c r="H393" i="9"/>
  <c r="G393" i="9"/>
  <c r="F393" i="9"/>
  <c r="H399" i="9"/>
  <c r="G399" i="9"/>
  <c r="H405" i="9"/>
  <c r="G405" i="9"/>
  <c r="F405" i="9"/>
  <c r="H411" i="9"/>
  <c r="G411" i="9"/>
  <c r="F411" i="9"/>
  <c r="H417" i="9"/>
  <c r="F417" i="9"/>
  <c r="G417" i="9"/>
  <c r="H423" i="9"/>
  <c r="G423" i="9"/>
  <c r="H429" i="9"/>
  <c r="G429" i="9"/>
  <c r="F429" i="9"/>
  <c r="H435" i="9"/>
  <c r="G435" i="9"/>
  <c r="F435" i="9"/>
  <c r="H441" i="9"/>
  <c r="G441" i="9"/>
  <c r="F441" i="9"/>
  <c r="H445" i="9"/>
  <c r="G445" i="9"/>
  <c r="F445" i="9"/>
  <c r="H451" i="9"/>
  <c r="G451" i="9"/>
  <c r="F451" i="9"/>
  <c r="H457" i="9"/>
  <c r="G457" i="9"/>
  <c r="F457" i="9"/>
  <c r="H463" i="9"/>
  <c r="G463" i="9"/>
  <c r="H469" i="9"/>
  <c r="G469" i="9"/>
  <c r="F469" i="9"/>
  <c r="H475" i="9"/>
  <c r="G475" i="9"/>
  <c r="F475" i="9"/>
  <c r="H481" i="9"/>
  <c r="F481" i="9"/>
  <c r="G481" i="9"/>
  <c r="G487" i="9"/>
  <c r="H487" i="9"/>
  <c r="H491" i="9"/>
  <c r="G491" i="9"/>
  <c r="F491" i="9"/>
  <c r="H499" i="9"/>
  <c r="G499" i="9"/>
  <c r="F499" i="9"/>
  <c r="H505" i="9"/>
  <c r="G505" i="9"/>
  <c r="F505" i="9"/>
  <c r="H511" i="9"/>
  <c r="G511" i="9"/>
  <c r="H515" i="9"/>
  <c r="G515" i="9"/>
  <c r="F515" i="9"/>
  <c r="H521" i="9"/>
  <c r="G521" i="9"/>
  <c r="F521" i="9"/>
  <c r="H527" i="9"/>
  <c r="G527" i="9"/>
  <c r="H533" i="9"/>
  <c r="G533" i="9"/>
  <c r="F533" i="9"/>
  <c r="H539" i="9"/>
  <c r="G539" i="9"/>
  <c r="F539" i="9"/>
  <c r="H545" i="9"/>
  <c r="F545" i="9"/>
  <c r="H551" i="9"/>
  <c r="G551" i="9"/>
  <c r="H557" i="9"/>
  <c r="G557" i="9"/>
  <c r="F557" i="9"/>
  <c r="H563" i="9"/>
  <c r="G563" i="9"/>
  <c r="F563" i="9"/>
  <c r="H569" i="9"/>
  <c r="G569" i="9"/>
  <c r="F569" i="9"/>
  <c r="H575" i="9"/>
  <c r="G575" i="9"/>
  <c r="H581" i="9"/>
  <c r="G581" i="9"/>
  <c r="H587" i="9"/>
  <c r="F587" i="9"/>
  <c r="G587" i="9"/>
  <c r="H593" i="9"/>
  <c r="G593" i="9"/>
  <c r="F593" i="9"/>
  <c r="H599" i="9"/>
  <c r="G599" i="9"/>
  <c r="H605" i="9"/>
  <c r="G605" i="9"/>
  <c r="H611" i="9"/>
  <c r="G611" i="9"/>
  <c r="F611" i="9"/>
  <c r="H617" i="9"/>
  <c r="F617" i="9"/>
  <c r="H623" i="9"/>
  <c r="G623" i="9"/>
  <c r="H629" i="9"/>
  <c r="G629" i="9"/>
  <c r="H635" i="9"/>
  <c r="G635" i="9"/>
  <c r="F635" i="9"/>
  <c r="H639" i="9"/>
  <c r="G639" i="9"/>
  <c r="H645" i="9"/>
  <c r="G645" i="9"/>
  <c r="H649" i="9"/>
  <c r="G649" i="9"/>
  <c r="F649" i="9"/>
  <c r="H653" i="9"/>
  <c r="G653" i="9"/>
  <c r="H659" i="9"/>
  <c r="G659" i="9"/>
  <c r="F659" i="9"/>
  <c r="A669" i="9"/>
  <c r="H669" i="9"/>
  <c r="G669" i="9"/>
  <c r="H681" i="9"/>
  <c r="G681" i="9"/>
  <c r="F681" i="9"/>
  <c r="A685" i="9"/>
  <c r="H685" i="9"/>
  <c r="G685" i="9"/>
  <c r="H691" i="9"/>
  <c r="G691" i="9"/>
  <c r="F691" i="9"/>
  <c r="H697" i="9"/>
  <c r="G697" i="9"/>
  <c r="F697" i="9"/>
  <c r="A703" i="9"/>
  <c r="H703" i="9"/>
  <c r="G703" i="9"/>
  <c r="H709" i="9"/>
  <c r="G709" i="9"/>
  <c r="H713" i="9"/>
  <c r="G713" i="9"/>
  <c r="F713" i="9"/>
  <c r="A719" i="9"/>
  <c r="H719" i="9"/>
  <c r="H737" i="9"/>
  <c r="G737" i="9"/>
  <c r="F737" i="9"/>
  <c r="A671" i="9"/>
  <c r="F765" i="9"/>
  <c r="F751" i="9"/>
  <c r="F701" i="9"/>
  <c r="F687" i="9"/>
  <c r="F637" i="9"/>
  <c r="F623" i="9"/>
  <c r="F573" i="9"/>
  <c r="F559" i="9"/>
  <c r="F543" i="9"/>
  <c r="F527" i="9"/>
  <c r="F511" i="9"/>
  <c r="F495" i="9"/>
  <c r="F479" i="9"/>
  <c r="F463" i="9"/>
  <c r="F447" i="9"/>
  <c r="F431" i="9"/>
  <c r="F415" i="9"/>
  <c r="F375" i="9"/>
  <c r="F311" i="9"/>
  <c r="F247" i="9"/>
  <c r="F183" i="9"/>
  <c r="F119" i="9"/>
  <c r="G972" i="9"/>
  <c r="G911" i="9"/>
  <c r="G848" i="9"/>
  <c r="G780" i="9"/>
  <c r="G687" i="9"/>
  <c r="G545" i="9"/>
  <c r="G353" i="9"/>
  <c r="H978" i="9"/>
  <c r="H7" i="9"/>
  <c r="G7" i="9"/>
  <c r="F7" i="9"/>
  <c r="H15" i="9"/>
  <c r="G15" i="9"/>
  <c r="G23" i="9"/>
  <c r="H23" i="9"/>
  <c r="F23" i="9"/>
  <c r="U29" i="9"/>
  <c r="H29" i="9"/>
  <c r="G29" i="9"/>
  <c r="F29" i="9"/>
  <c r="U37" i="9"/>
  <c r="H37" i="9"/>
  <c r="F37" i="9"/>
  <c r="G37" i="9"/>
  <c r="S45" i="9"/>
  <c r="H45" i="9"/>
  <c r="G45" i="9"/>
  <c r="F45" i="9"/>
  <c r="J53" i="9"/>
  <c r="H53" i="9"/>
  <c r="G53" i="9"/>
  <c r="F53" i="9"/>
  <c r="J61" i="9"/>
  <c r="H61" i="9"/>
  <c r="G61" i="9"/>
  <c r="F61" i="9"/>
  <c r="B69" i="9"/>
  <c r="H69" i="9"/>
  <c r="G69" i="9"/>
  <c r="F69" i="9"/>
  <c r="U75" i="9"/>
  <c r="H75" i="9"/>
  <c r="G75" i="9"/>
  <c r="F75" i="9"/>
  <c r="H85" i="9"/>
  <c r="G85" i="9"/>
  <c r="F85" i="9"/>
  <c r="K91" i="9"/>
  <c r="H91" i="9"/>
  <c r="G91" i="9"/>
  <c r="F91" i="9"/>
  <c r="U99" i="9"/>
  <c r="H99" i="9"/>
  <c r="G99" i="9"/>
  <c r="F99" i="9"/>
  <c r="V109" i="9"/>
  <c r="H109" i="9"/>
  <c r="G109" i="9"/>
  <c r="F109" i="9"/>
  <c r="T115" i="9"/>
  <c r="H115" i="9"/>
  <c r="G115" i="9"/>
  <c r="F115" i="9"/>
  <c r="H123" i="9"/>
  <c r="G123" i="9"/>
  <c r="F123" i="9"/>
  <c r="H131" i="9"/>
  <c r="G131" i="9"/>
  <c r="F131" i="9"/>
  <c r="H141" i="9"/>
  <c r="G141" i="9"/>
  <c r="F141" i="9"/>
  <c r="H147" i="9"/>
  <c r="G147" i="9"/>
  <c r="F147" i="9"/>
  <c r="H155" i="9"/>
  <c r="F155" i="9"/>
  <c r="H163" i="9"/>
  <c r="G163" i="9"/>
  <c r="F163" i="9"/>
  <c r="H171" i="9"/>
  <c r="G171" i="9"/>
  <c r="F171" i="9"/>
  <c r="H181" i="9"/>
  <c r="G181" i="9"/>
  <c r="F181" i="9"/>
  <c r="H189" i="9"/>
  <c r="G189" i="9"/>
  <c r="F189" i="9"/>
  <c r="H193" i="9"/>
  <c r="G193" i="9"/>
  <c r="F193" i="9"/>
  <c r="H201" i="9"/>
  <c r="G201" i="9"/>
  <c r="F201" i="9"/>
  <c r="H209" i="9"/>
  <c r="G209" i="9"/>
  <c r="F209" i="9"/>
  <c r="H217" i="9"/>
  <c r="G217" i="9"/>
  <c r="F217" i="9"/>
  <c r="H225" i="9"/>
  <c r="F225" i="9"/>
  <c r="G225" i="9"/>
  <c r="H235" i="9"/>
  <c r="G235" i="9"/>
  <c r="F235" i="9"/>
  <c r="H241" i="9"/>
  <c r="G241" i="9"/>
  <c r="F241" i="9"/>
  <c r="H249" i="9"/>
  <c r="G249" i="9"/>
  <c r="F249" i="9"/>
  <c r="H257" i="9"/>
  <c r="G257" i="9"/>
  <c r="F257" i="9"/>
  <c r="H267" i="9"/>
  <c r="F267" i="9"/>
  <c r="H275" i="9"/>
  <c r="F275" i="9"/>
  <c r="H283" i="9"/>
  <c r="G283" i="9"/>
  <c r="F283" i="9"/>
  <c r="H293" i="9"/>
  <c r="G293" i="9"/>
  <c r="F293" i="9"/>
  <c r="H301" i="9"/>
  <c r="G301" i="9"/>
  <c r="F301" i="9"/>
  <c r="G327" i="9"/>
  <c r="H327" i="9"/>
  <c r="F1005" i="9"/>
  <c r="F997" i="9"/>
  <c r="F989" i="9"/>
  <c r="F981" i="9"/>
  <c r="F973" i="9"/>
  <c r="F965" i="9"/>
  <c r="F957" i="9"/>
  <c r="F949" i="9"/>
  <c r="F941" i="9"/>
  <c r="F933" i="9"/>
  <c r="F925" i="9"/>
  <c r="F917" i="9"/>
  <c r="F909" i="9"/>
  <c r="F901" i="9"/>
  <c r="F893" i="9"/>
  <c r="F885" i="9"/>
  <c r="F877" i="9"/>
  <c r="F869" i="9"/>
  <c r="F861" i="9"/>
  <c r="F853" i="9"/>
  <c r="F845" i="9"/>
  <c r="F837" i="9"/>
  <c r="F829" i="9"/>
  <c r="F821" i="9"/>
  <c r="F813" i="9"/>
  <c r="F805" i="9"/>
  <c r="F797" i="9"/>
  <c r="F789" i="9"/>
  <c r="F775" i="9"/>
  <c r="F725" i="9"/>
  <c r="F711" i="9"/>
  <c r="F661" i="9"/>
  <c r="F647" i="9"/>
  <c r="F597" i="9"/>
  <c r="F583" i="9"/>
  <c r="F351" i="9"/>
  <c r="F287" i="9"/>
  <c r="F223" i="9"/>
  <c r="F159" i="9"/>
  <c r="F95" i="9"/>
  <c r="G956" i="9"/>
  <c r="G908" i="9"/>
  <c r="G847" i="9"/>
  <c r="G756" i="9"/>
  <c r="G684" i="9"/>
  <c r="G531" i="9"/>
  <c r="G289" i="9"/>
  <c r="H955" i="9"/>
  <c r="H398" i="9"/>
  <c r="G398" i="9"/>
  <c r="H400" i="9"/>
  <c r="G400" i="9"/>
  <c r="H402" i="9"/>
  <c r="G402" i="9"/>
  <c r="F402" i="9"/>
  <c r="H404" i="9"/>
  <c r="G404" i="9"/>
  <c r="F404" i="9"/>
  <c r="H406" i="9"/>
  <c r="G406" i="9"/>
  <c r="H408" i="9"/>
  <c r="G408" i="9"/>
  <c r="H410" i="9"/>
  <c r="G410" i="9"/>
  <c r="F410" i="9"/>
  <c r="H412" i="9"/>
  <c r="G412" i="9"/>
  <c r="H414" i="9"/>
  <c r="G414" i="9"/>
  <c r="H416" i="9"/>
  <c r="G416" i="9"/>
  <c r="H418" i="9"/>
  <c r="G418" i="9"/>
  <c r="F418" i="9"/>
  <c r="H420" i="9"/>
  <c r="G420" i="9"/>
  <c r="H422" i="9"/>
  <c r="G422" i="9"/>
  <c r="H424" i="9"/>
  <c r="G424" i="9"/>
  <c r="H426" i="9"/>
  <c r="G426" i="9"/>
  <c r="F426" i="9"/>
  <c r="H428" i="9"/>
  <c r="G428" i="9"/>
  <c r="H430" i="9"/>
  <c r="G430" i="9"/>
  <c r="H432" i="9"/>
  <c r="G432" i="9"/>
  <c r="H434" i="9"/>
  <c r="G434" i="9"/>
  <c r="F434" i="9"/>
  <c r="H438" i="9"/>
  <c r="G438" i="9"/>
  <c r="H440" i="9"/>
  <c r="G440" i="9"/>
  <c r="H442" i="9"/>
  <c r="G442" i="9"/>
  <c r="F442" i="9"/>
  <c r="G446" i="9"/>
  <c r="H446" i="9"/>
  <c r="H448" i="9"/>
  <c r="G448" i="9"/>
  <c r="H450" i="9"/>
  <c r="G450" i="9"/>
  <c r="F450" i="9"/>
  <c r="H452" i="9"/>
  <c r="G452" i="9"/>
  <c r="H454" i="9"/>
  <c r="G454" i="9"/>
  <c r="H456" i="9"/>
  <c r="G456" i="9"/>
  <c r="H458" i="9"/>
  <c r="G458" i="9"/>
  <c r="F458" i="9"/>
  <c r="H460" i="9"/>
  <c r="G460" i="9"/>
  <c r="H462" i="9"/>
  <c r="G462" i="9"/>
  <c r="H464" i="9"/>
  <c r="G464" i="9"/>
  <c r="H466" i="9"/>
  <c r="G466" i="9"/>
  <c r="F466" i="9"/>
  <c r="H468" i="9"/>
  <c r="G468" i="9"/>
  <c r="H470" i="9"/>
  <c r="G470" i="9"/>
  <c r="H472" i="9"/>
  <c r="G472" i="9"/>
  <c r="H474" i="9"/>
  <c r="G474" i="9"/>
  <c r="F474" i="9"/>
  <c r="H476" i="9"/>
  <c r="G476" i="9"/>
  <c r="G478" i="9"/>
  <c r="H478" i="9"/>
  <c r="H480" i="9"/>
  <c r="G480" i="9"/>
  <c r="H482" i="9"/>
  <c r="G482" i="9"/>
  <c r="F482" i="9"/>
  <c r="H484" i="9"/>
  <c r="G484" i="9"/>
  <c r="H486" i="9"/>
  <c r="G486" i="9"/>
  <c r="H488" i="9"/>
  <c r="G488" i="9"/>
  <c r="H490" i="9"/>
  <c r="G490" i="9"/>
  <c r="F490" i="9"/>
  <c r="H492" i="9"/>
  <c r="G492" i="9"/>
  <c r="H494" i="9"/>
  <c r="G494" i="9"/>
  <c r="H496" i="9"/>
  <c r="G496" i="9"/>
  <c r="H498" i="9"/>
  <c r="G498" i="9"/>
  <c r="F498" i="9"/>
  <c r="H500" i="9"/>
  <c r="G500" i="9"/>
  <c r="H502" i="9"/>
  <c r="G502" i="9"/>
  <c r="H504" i="9"/>
  <c r="G504" i="9"/>
  <c r="H506" i="9"/>
  <c r="G506" i="9"/>
  <c r="F506" i="9"/>
  <c r="H508" i="9"/>
  <c r="G508" i="9"/>
  <c r="G510" i="9"/>
  <c r="H510" i="9"/>
  <c r="H512" i="9"/>
  <c r="G512" i="9"/>
  <c r="H514" i="9"/>
  <c r="G514" i="9"/>
  <c r="F514" i="9"/>
  <c r="H516" i="9"/>
  <c r="G516" i="9"/>
  <c r="H518" i="9"/>
  <c r="G518" i="9"/>
  <c r="H520" i="9"/>
  <c r="G520" i="9"/>
  <c r="H522" i="9"/>
  <c r="G522" i="9"/>
  <c r="F522" i="9"/>
  <c r="H524" i="9"/>
  <c r="G524" i="9"/>
  <c r="H526" i="9"/>
  <c r="G526" i="9"/>
  <c r="H528" i="9"/>
  <c r="G528" i="9"/>
  <c r="H530" i="9"/>
  <c r="G530" i="9"/>
  <c r="F530" i="9"/>
  <c r="H532" i="9"/>
  <c r="G532" i="9"/>
  <c r="H534" i="9"/>
  <c r="G534" i="9"/>
  <c r="H536" i="9"/>
  <c r="G536" i="9"/>
  <c r="H538" i="9"/>
  <c r="G538" i="9"/>
  <c r="F538" i="9"/>
  <c r="H540" i="9"/>
  <c r="G540" i="9"/>
  <c r="H542" i="9"/>
  <c r="G542" i="9"/>
  <c r="H544" i="9"/>
  <c r="G544" i="9"/>
  <c r="H546" i="9"/>
  <c r="G546" i="9"/>
  <c r="F546" i="9"/>
  <c r="H548" i="9"/>
  <c r="G548" i="9"/>
  <c r="H550" i="9"/>
  <c r="G550" i="9"/>
  <c r="H552" i="9"/>
  <c r="G552" i="9"/>
  <c r="H554" i="9"/>
  <c r="G554" i="9"/>
  <c r="F554" i="9"/>
  <c r="H556" i="9"/>
  <c r="G556" i="9"/>
  <c r="H558" i="9"/>
  <c r="G558" i="9"/>
  <c r="H560" i="9"/>
  <c r="G560" i="9"/>
  <c r="H562" i="9"/>
  <c r="G562" i="9"/>
  <c r="F562" i="9"/>
  <c r="H564" i="9"/>
  <c r="G564" i="9"/>
  <c r="H566" i="9"/>
  <c r="G566" i="9"/>
  <c r="H568" i="9"/>
  <c r="G568" i="9"/>
  <c r="H570" i="9"/>
  <c r="G570" i="9"/>
  <c r="F570" i="9"/>
  <c r="H572" i="9"/>
  <c r="G572" i="9"/>
  <c r="G574" i="9"/>
  <c r="H574" i="9"/>
  <c r="H576" i="9"/>
  <c r="G576" i="9"/>
  <c r="H578" i="9"/>
  <c r="G578" i="9"/>
  <c r="F578" i="9"/>
  <c r="H580" i="9"/>
  <c r="G580" i="9"/>
  <c r="H582" i="9"/>
  <c r="G582" i="9"/>
  <c r="H584" i="9"/>
  <c r="G584" i="9"/>
  <c r="H586" i="9"/>
  <c r="G586" i="9"/>
  <c r="F586" i="9"/>
  <c r="H588" i="9"/>
  <c r="G588" i="9"/>
  <c r="H590" i="9"/>
  <c r="G590" i="9"/>
  <c r="H592" i="9"/>
  <c r="G592" i="9"/>
  <c r="H594" i="9"/>
  <c r="G594" i="9"/>
  <c r="F594" i="9"/>
  <c r="H596" i="9"/>
  <c r="G596" i="9"/>
  <c r="H598" i="9"/>
  <c r="G598" i="9"/>
  <c r="H600" i="9"/>
  <c r="G600" i="9"/>
  <c r="H602" i="9"/>
  <c r="G602" i="9"/>
  <c r="F602" i="9"/>
  <c r="H604" i="9"/>
  <c r="G604" i="9"/>
  <c r="G606" i="9"/>
  <c r="H606" i="9"/>
  <c r="H608" i="9"/>
  <c r="G608" i="9"/>
  <c r="H610" i="9"/>
  <c r="G610" i="9"/>
  <c r="F610" i="9"/>
  <c r="H612" i="9"/>
  <c r="G612" i="9"/>
  <c r="H614" i="9"/>
  <c r="G614" i="9"/>
  <c r="H616" i="9"/>
  <c r="G616" i="9"/>
  <c r="H618" i="9"/>
  <c r="G618" i="9"/>
  <c r="F618" i="9"/>
  <c r="H620" i="9"/>
  <c r="G620" i="9"/>
  <c r="H622" i="9"/>
  <c r="G622" i="9"/>
  <c r="H624" i="9"/>
  <c r="G624" i="9"/>
  <c r="H626" i="9"/>
  <c r="G626" i="9"/>
  <c r="F626" i="9"/>
  <c r="H630" i="9"/>
  <c r="G630" i="9"/>
  <c r="H632" i="9"/>
  <c r="G632" i="9"/>
  <c r="H634" i="9"/>
  <c r="G634" i="9"/>
  <c r="F634" i="9"/>
  <c r="H636" i="9"/>
  <c r="G636" i="9"/>
  <c r="H638" i="9"/>
  <c r="G638" i="9"/>
  <c r="H640" i="9"/>
  <c r="G640" i="9"/>
  <c r="H642" i="9"/>
  <c r="G642" i="9"/>
  <c r="F642" i="9"/>
  <c r="H644" i="9"/>
  <c r="G644" i="9"/>
  <c r="H646" i="9"/>
  <c r="G646" i="9"/>
  <c r="H648" i="9"/>
  <c r="G648" i="9"/>
  <c r="H650" i="9"/>
  <c r="G650" i="9"/>
  <c r="F650" i="9"/>
  <c r="H654" i="9"/>
  <c r="G654" i="9"/>
  <c r="H656" i="9"/>
  <c r="G656" i="9"/>
  <c r="H658" i="9"/>
  <c r="G658" i="9"/>
  <c r="F658" i="9"/>
  <c r="H662" i="9"/>
  <c r="G662" i="9"/>
  <c r="H664" i="9"/>
  <c r="G664" i="9"/>
  <c r="H666" i="9"/>
  <c r="G666" i="9"/>
  <c r="F666" i="9"/>
  <c r="H668" i="9"/>
  <c r="G668" i="9"/>
  <c r="H670" i="9"/>
  <c r="G670" i="9"/>
  <c r="H672" i="9"/>
  <c r="G672" i="9"/>
  <c r="H674" i="9"/>
  <c r="G674" i="9"/>
  <c r="F674" i="9"/>
  <c r="H676" i="9"/>
  <c r="G676" i="9"/>
  <c r="H678" i="9"/>
  <c r="G678" i="9"/>
  <c r="H680" i="9"/>
  <c r="G680" i="9"/>
  <c r="H682" i="9"/>
  <c r="G682" i="9"/>
  <c r="F682" i="9"/>
  <c r="H686" i="9"/>
  <c r="G686" i="9"/>
  <c r="H688" i="9"/>
  <c r="G688" i="9"/>
  <c r="H690" i="9"/>
  <c r="G690" i="9"/>
  <c r="F690" i="9"/>
  <c r="H694" i="9"/>
  <c r="G694" i="9"/>
  <c r="H696" i="9"/>
  <c r="G696" i="9"/>
  <c r="H698" i="9"/>
  <c r="G698" i="9"/>
  <c r="F698" i="9"/>
  <c r="H700" i="9"/>
  <c r="G700" i="9"/>
  <c r="H702" i="9"/>
  <c r="G702" i="9"/>
  <c r="H704" i="9"/>
  <c r="G704" i="9"/>
  <c r="H706" i="9"/>
  <c r="G706" i="9"/>
  <c r="F706" i="9"/>
  <c r="H708" i="9"/>
  <c r="G708" i="9"/>
  <c r="H710" i="9"/>
  <c r="G710" i="9"/>
  <c r="H712" i="9"/>
  <c r="G712" i="9"/>
  <c r="H714" i="9"/>
  <c r="G714" i="9"/>
  <c r="F714" i="9"/>
  <c r="H718" i="9"/>
  <c r="G718" i="9"/>
  <c r="H720" i="9"/>
  <c r="G720" i="9"/>
  <c r="H722" i="9"/>
  <c r="G722" i="9"/>
  <c r="F722" i="9"/>
  <c r="H726" i="9"/>
  <c r="G726" i="9"/>
  <c r="H728" i="9"/>
  <c r="G728" i="9"/>
  <c r="G730" i="9"/>
  <c r="F730" i="9"/>
  <c r="H730" i="9"/>
  <c r="H732" i="9"/>
  <c r="G732" i="9"/>
  <c r="H734" i="9"/>
  <c r="G734" i="9"/>
  <c r="H736" i="9"/>
  <c r="G736" i="9"/>
  <c r="H738" i="9"/>
  <c r="G738" i="9"/>
  <c r="F738" i="9"/>
  <c r="H740" i="9"/>
  <c r="G740" i="9"/>
  <c r="H742" i="9"/>
  <c r="G742" i="9"/>
  <c r="H744" i="9"/>
  <c r="G744" i="9"/>
  <c r="H746" i="9"/>
  <c r="G746" i="9"/>
  <c r="F746" i="9"/>
  <c r="H750" i="9"/>
  <c r="G750" i="9"/>
  <c r="H752" i="9"/>
  <c r="G752" i="9"/>
  <c r="H754" i="9"/>
  <c r="G754" i="9"/>
  <c r="F754" i="9"/>
  <c r="H758" i="9"/>
  <c r="G758" i="9"/>
  <c r="H760" i="9"/>
  <c r="G760" i="9"/>
  <c r="G762" i="9"/>
  <c r="H762" i="9"/>
  <c r="F762" i="9"/>
  <c r="H764" i="9"/>
  <c r="G764" i="9"/>
  <c r="H766" i="9"/>
  <c r="G766" i="9"/>
  <c r="H768" i="9"/>
  <c r="G768" i="9"/>
  <c r="H770" i="9"/>
  <c r="G770" i="9"/>
  <c r="F770" i="9"/>
  <c r="H772" i="9"/>
  <c r="G772" i="9"/>
  <c r="H774" i="9"/>
  <c r="G774" i="9"/>
  <c r="H776" i="9"/>
  <c r="G776" i="9"/>
  <c r="H778" i="9"/>
  <c r="G778" i="9"/>
  <c r="F778" i="9"/>
  <c r="H782" i="9"/>
  <c r="G782" i="9"/>
  <c r="H784" i="9"/>
  <c r="G784" i="9"/>
  <c r="H786" i="9"/>
  <c r="G786" i="9"/>
  <c r="F786" i="9"/>
  <c r="A788" i="9"/>
  <c r="H788" i="9"/>
  <c r="H790" i="9"/>
  <c r="G790" i="9"/>
  <c r="H792" i="9"/>
  <c r="G792" i="9"/>
  <c r="H794" i="9"/>
  <c r="G794" i="9"/>
  <c r="H796" i="9"/>
  <c r="G796" i="9"/>
  <c r="H798" i="9"/>
  <c r="G798" i="9"/>
  <c r="H800" i="9"/>
  <c r="G800" i="9"/>
  <c r="H802" i="9"/>
  <c r="G802" i="9"/>
  <c r="H804" i="9"/>
  <c r="G804" i="9"/>
  <c r="H806" i="9"/>
  <c r="G806" i="9"/>
  <c r="H808" i="9"/>
  <c r="G808" i="9"/>
  <c r="H810" i="9"/>
  <c r="G810" i="9"/>
  <c r="H814" i="9"/>
  <c r="G814" i="9"/>
  <c r="H816" i="9"/>
  <c r="G816" i="9"/>
  <c r="H818" i="9"/>
  <c r="G818" i="9"/>
  <c r="H822" i="9"/>
  <c r="G822" i="9"/>
  <c r="H824" i="9"/>
  <c r="G824" i="9"/>
  <c r="H826" i="9"/>
  <c r="G826" i="9"/>
  <c r="H828" i="9"/>
  <c r="G828" i="9"/>
  <c r="H830" i="9"/>
  <c r="G830" i="9"/>
  <c r="H832" i="9"/>
  <c r="G832" i="9"/>
  <c r="H834" i="9"/>
  <c r="G834" i="9"/>
  <c r="H836" i="9"/>
  <c r="G836" i="9"/>
  <c r="H838" i="9"/>
  <c r="G838" i="9"/>
  <c r="H840" i="9"/>
  <c r="G840" i="9"/>
  <c r="H842" i="9"/>
  <c r="G842" i="9"/>
  <c r="H846" i="9"/>
  <c r="G846" i="9"/>
  <c r="H850" i="9"/>
  <c r="G850" i="9"/>
  <c r="A852" i="9"/>
  <c r="H852" i="9"/>
  <c r="G852" i="9"/>
  <c r="H854" i="9"/>
  <c r="G854" i="9"/>
  <c r="H856" i="9"/>
  <c r="G856" i="9"/>
  <c r="G858" i="9"/>
  <c r="H858" i="9"/>
  <c r="H860" i="9"/>
  <c r="G860" i="9"/>
  <c r="H862" i="9"/>
  <c r="G862" i="9"/>
  <c r="H866" i="9"/>
  <c r="G866" i="9"/>
  <c r="H870" i="9"/>
  <c r="G870" i="9"/>
  <c r="H872" i="9"/>
  <c r="G872" i="9"/>
  <c r="H874" i="9"/>
  <c r="G874" i="9"/>
  <c r="H876" i="9"/>
  <c r="G876" i="9"/>
  <c r="H878" i="9"/>
  <c r="G878" i="9"/>
  <c r="H880" i="9"/>
  <c r="G880" i="9"/>
  <c r="H882" i="9"/>
  <c r="G882" i="9"/>
  <c r="H884" i="9"/>
  <c r="G884" i="9"/>
  <c r="H886" i="9"/>
  <c r="G886" i="9"/>
  <c r="G890" i="9"/>
  <c r="H890" i="9"/>
  <c r="H894" i="9"/>
  <c r="G894" i="9"/>
  <c r="H896" i="9"/>
  <c r="G896" i="9"/>
  <c r="H898" i="9"/>
  <c r="G898" i="9"/>
  <c r="H900" i="9"/>
  <c r="G900" i="9"/>
  <c r="H902" i="9"/>
  <c r="G902" i="9"/>
  <c r="H904" i="9"/>
  <c r="G904" i="9"/>
  <c r="H906" i="9"/>
  <c r="G906" i="9"/>
  <c r="H910" i="9"/>
  <c r="G910" i="9"/>
  <c r="H914" i="9"/>
  <c r="G914" i="9"/>
  <c r="H916" i="9"/>
  <c r="G916" i="9"/>
  <c r="H918" i="9"/>
  <c r="G918" i="9"/>
  <c r="H920" i="9"/>
  <c r="G920" i="9"/>
  <c r="H922" i="9"/>
  <c r="G922" i="9"/>
  <c r="H924" i="9"/>
  <c r="G924" i="9"/>
  <c r="H926" i="9"/>
  <c r="G926" i="9"/>
  <c r="H930" i="9"/>
  <c r="G930" i="9"/>
  <c r="H934" i="9"/>
  <c r="G934" i="9"/>
  <c r="H936" i="9"/>
  <c r="G936" i="9"/>
  <c r="H938" i="9"/>
  <c r="G938" i="9"/>
  <c r="H940" i="9"/>
  <c r="G940" i="9"/>
  <c r="H942" i="9"/>
  <c r="G942" i="9"/>
  <c r="H944" i="9"/>
  <c r="G944" i="9"/>
  <c r="G946" i="9"/>
  <c r="H946" i="9"/>
  <c r="H948" i="9"/>
  <c r="G948" i="9"/>
  <c r="H950" i="9"/>
  <c r="G950" i="9"/>
  <c r="H954" i="9"/>
  <c r="G954" i="9"/>
  <c r="H958" i="9"/>
  <c r="G958" i="9"/>
  <c r="H960" i="9"/>
  <c r="G960" i="9"/>
  <c r="G962" i="9"/>
  <c r="H962" i="9"/>
  <c r="H964" i="9"/>
  <c r="G964" i="9"/>
  <c r="H966" i="9"/>
  <c r="G966" i="9"/>
  <c r="H968" i="9"/>
  <c r="G968" i="9"/>
  <c r="H970" i="9"/>
  <c r="G970" i="9"/>
  <c r="H974" i="9"/>
  <c r="G974" i="9"/>
  <c r="H980" i="9"/>
  <c r="G980" i="9"/>
  <c r="H982" i="9"/>
  <c r="G982" i="9"/>
  <c r="H984" i="9"/>
  <c r="G984" i="9"/>
  <c r="H986" i="9"/>
  <c r="G986" i="9"/>
  <c r="H988" i="9"/>
  <c r="G988" i="9"/>
  <c r="H990" i="9"/>
  <c r="G990" i="9"/>
  <c r="H994" i="9"/>
  <c r="G994" i="9"/>
  <c r="H998" i="9"/>
  <c r="G998" i="9"/>
  <c r="H1000" i="9"/>
  <c r="G1000" i="9"/>
  <c r="H1002" i="9"/>
  <c r="G1002" i="9"/>
  <c r="H1004" i="9"/>
  <c r="G1004" i="9"/>
  <c r="F1004" i="9"/>
  <c r="F996" i="9"/>
  <c r="F988" i="9"/>
  <c r="F980" i="9"/>
  <c r="F972" i="9"/>
  <c r="F964" i="9"/>
  <c r="F956" i="9"/>
  <c r="F948" i="9"/>
  <c r="F940" i="9"/>
  <c r="F932" i="9"/>
  <c r="F924" i="9"/>
  <c r="F916" i="9"/>
  <c r="F908" i="9"/>
  <c r="F900" i="9"/>
  <c r="F892" i="9"/>
  <c r="F884" i="9"/>
  <c r="F876" i="9"/>
  <c r="F868" i="9"/>
  <c r="F860" i="9"/>
  <c r="F852" i="9"/>
  <c r="F844" i="9"/>
  <c r="F836" i="9"/>
  <c r="F828" i="9"/>
  <c r="F820" i="9"/>
  <c r="F812" i="9"/>
  <c r="F804" i="9"/>
  <c r="F796" i="9"/>
  <c r="F788" i="9"/>
  <c r="F774" i="9"/>
  <c r="F760" i="9"/>
  <c r="F749" i="9"/>
  <c r="F735" i="9"/>
  <c r="F724" i="9"/>
  <c r="F710" i="9"/>
  <c r="F696" i="9"/>
  <c r="F685" i="9"/>
  <c r="F671" i="9"/>
  <c r="F660" i="9"/>
  <c r="F646" i="9"/>
  <c r="F632" i="9"/>
  <c r="F621" i="9"/>
  <c r="F607" i="9"/>
  <c r="F596" i="9"/>
  <c r="F582" i="9"/>
  <c r="F568" i="9"/>
  <c r="F556" i="9"/>
  <c r="F540" i="9"/>
  <c r="F524" i="9"/>
  <c r="F508" i="9"/>
  <c r="F492" i="9"/>
  <c r="F476" i="9"/>
  <c r="F460" i="9"/>
  <c r="F444" i="9"/>
  <c r="F428" i="9"/>
  <c r="F412" i="9"/>
  <c r="F391" i="9"/>
  <c r="F327" i="9"/>
  <c r="F263" i="9"/>
  <c r="F199" i="9"/>
  <c r="F135" i="9"/>
  <c r="G952" i="9"/>
  <c r="G892" i="9"/>
  <c r="G844" i="9"/>
  <c r="G751" i="9"/>
  <c r="G660" i="9"/>
  <c r="G523" i="9"/>
  <c r="G275" i="9"/>
  <c r="H901" i="9"/>
  <c r="G6" i="9"/>
  <c r="H6" i="9"/>
  <c r="F6" i="9"/>
  <c r="V42" i="9"/>
  <c r="N42" i="9"/>
  <c r="S42" i="9"/>
  <c r="I42" i="9"/>
  <c r="R42" i="9"/>
  <c r="E42" i="9"/>
  <c r="AA52" i="9"/>
  <c r="P52" i="9"/>
  <c r="C52" i="9"/>
  <c r="U52" i="9"/>
  <c r="K52" i="9"/>
  <c r="T52" i="9"/>
  <c r="J52" i="9"/>
  <c r="S52" i="9"/>
  <c r="I52" i="9"/>
  <c r="V58" i="9"/>
  <c r="N58" i="9"/>
  <c r="S58" i="9"/>
  <c r="I58" i="9"/>
  <c r="R58" i="9"/>
  <c r="E58" i="9"/>
  <c r="AB58" i="9"/>
  <c r="Q58" i="9"/>
  <c r="D58" i="9"/>
  <c r="AA68" i="9"/>
  <c r="P68" i="9"/>
  <c r="C68" i="9"/>
  <c r="V68" i="9"/>
  <c r="N68" i="9"/>
  <c r="U68" i="9"/>
  <c r="K68" i="9"/>
  <c r="T68" i="9"/>
  <c r="J68" i="9"/>
  <c r="S68" i="9"/>
  <c r="I68" i="9"/>
  <c r="AA76" i="9"/>
  <c r="P76" i="9"/>
  <c r="C76" i="9"/>
  <c r="V76" i="9"/>
  <c r="N76" i="9"/>
  <c r="U76" i="9"/>
  <c r="K76" i="9"/>
  <c r="T76" i="9"/>
  <c r="J76" i="9"/>
  <c r="S76" i="9"/>
  <c r="I76" i="9"/>
  <c r="AA84" i="9"/>
  <c r="P84" i="9"/>
  <c r="C84" i="9"/>
  <c r="V84" i="9"/>
  <c r="N84" i="9"/>
  <c r="U84" i="9"/>
  <c r="K84" i="9"/>
  <c r="T84" i="9"/>
  <c r="J84" i="9"/>
  <c r="S84" i="9"/>
  <c r="I84" i="9"/>
  <c r="V90" i="9"/>
  <c r="N90" i="9"/>
  <c r="U90" i="9"/>
  <c r="K90" i="9"/>
  <c r="T90" i="9"/>
  <c r="J90" i="9"/>
  <c r="S90" i="9"/>
  <c r="I90" i="9"/>
  <c r="R90" i="9"/>
  <c r="E90" i="9"/>
  <c r="AB90" i="9"/>
  <c r="Q90" i="9"/>
  <c r="D90" i="9"/>
  <c r="V98" i="9"/>
  <c r="N98" i="9"/>
  <c r="U98" i="9"/>
  <c r="K98" i="9"/>
  <c r="T98" i="9"/>
  <c r="J98" i="9"/>
  <c r="S98" i="9"/>
  <c r="I98" i="9"/>
  <c r="R98" i="9"/>
  <c r="E98" i="9"/>
  <c r="AB98" i="9"/>
  <c r="Q98" i="9"/>
  <c r="D98" i="9"/>
  <c r="AA106" i="9"/>
  <c r="P106" i="9"/>
  <c r="C106" i="9"/>
  <c r="V106" i="9"/>
  <c r="N106" i="9"/>
  <c r="U106" i="9"/>
  <c r="K106" i="9"/>
  <c r="T106" i="9"/>
  <c r="J106" i="9"/>
  <c r="S106" i="9"/>
  <c r="I106" i="9"/>
  <c r="R106" i="9"/>
  <c r="E106" i="9"/>
  <c r="AB106" i="9"/>
  <c r="Q106" i="9"/>
  <c r="D106" i="9"/>
  <c r="AA114" i="9"/>
  <c r="P114" i="9"/>
  <c r="C114" i="9"/>
  <c r="V114" i="9"/>
  <c r="N114" i="9"/>
  <c r="U114" i="9"/>
  <c r="K114" i="9"/>
  <c r="T114" i="9"/>
  <c r="J114" i="9"/>
  <c r="S114" i="9"/>
  <c r="I114" i="9"/>
  <c r="R114" i="9"/>
  <c r="E114" i="9"/>
  <c r="AB114" i="9"/>
  <c r="Q114" i="9"/>
  <c r="D114" i="9"/>
  <c r="AA122" i="9"/>
  <c r="P122" i="9"/>
  <c r="C122" i="9"/>
  <c r="O122" i="9"/>
  <c r="B122" i="9"/>
  <c r="V122" i="9"/>
  <c r="N122" i="9"/>
  <c r="U122" i="9"/>
  <c r="K122" i="9"/>
  <c r="T122" i="9"/>
  <c r="J122" i="9"/>
  <c r="S122" i="9"/>
  <c r="I122" i="9"/>
  <c r="R122" i="9"/>
  <c r="E122" i="9"/>
  <c r="AB122" i="9"/>
  <c r="Q122" i="9"/>
  <c r="D122" i="9"/>
  <c r="AA130" i="9"/>
  <c r="P130" i="9"/>
  <c r="C130" i="9"/>
  <c r="O130" i="9"/>
  <c r="B130" i="9"/>
  <c r="V130" i="9"/>
  <c r="N130" i="9"/>
  <c r="U130" i="9"/>
  <c r="K130" i="9"/>
  <c r="T130" i="9"/>
  <c r="J130" i="9"/>
  <c r="S130" i="9"/>
  <c r="I130" i="9"/>
  <c r="R130" i="9"/>
  <c r="E130" i="9"/>
  <c r="AB130" i="9"/>
  <c r="Q130" i="9"/>
  <c r="D130" i="9"/>
  <c r="AA138" i="9"/>
  <c r="P138" i="9"/>
  <c r="C138" i="9"/>
  <c r="O138" i="9"/>
  <c r="B138" i="9"/>
  <c r="V138" i="9"/>
  <c r="N138" i="9"/>
  <c r="U138" i="9"/>
  <c r="K138" i="9"/>
  <c r="T138" i="9"/>
  <c r="J138" i="9"/>
  <c r="S138" i="9"/>
  <c r="I138" i="9"/>
  <c r="R138" i="9"/>
  <c r="E138" i="9"/>
  <c r="AB138" i="9"/>
  <c r="Q138" i="9"/>
  <c r="D138" i="9"/>
  <c r="AA146" i="9"/>
  <c r="P146" i="9"/>
  <c r="C146" i="9"/>
  <c r="O146" i="9"/>
  <c r="B146" i="9"/>
  <c r="V146" i="9"/>
  <c r="N146" i="9"/>
  <c r="U146" i="9"/>
  <c r="K146" i="9"/>
  <c r="T146" i="9"/>
  <c r="J146" i="9"/>
  <c r="S146" i="9"/>
  <c r="I146" i="9"/>
  <c r="R146" i="9"/>
  <c r="E146" i="9"/>
  <c r="AB146" i="9"/>
  <c r="Q146" i="9"/>
  <c r="D146" i="9"/>
  <c r="AA154" i="9"/>
  <c r="P154" i="9"/>
  <c r="C154" i="9"/>
  <c r="O154" i="9"/>
  <c r="B154" i="9"/>
  <c r="V154" i="9"/>
  <c r="N154" i="9"/>
  <c r="U154" i="9"/>
  <c r="K154" i="9"/>
  <c r="T154" i="9"/>
  <c r="J154" i="9"/>
  <c r="S154" i="9"/>
  <c r="I154" i="9"/>
  <c r="R154" i="9"/>
  <c r="E154" i="9"/>
  <c r="AB154" i="9"/>
  <c r="Q154" i="9"/>
  <c r="D154" i="9"/>
  <c r="AA162" i="9"/>
  <c r="P162" i="9"/>
  <c r="C162" i="9"/>
  <c r="O162" i="9"/>
  <c r="B162" i="9"/>
  <c r="V162" i="9"/>
  <c r="N162" i="9"/>
  <c r="U162" i="9"/>
  <c r="K162" i="9"/>
  <c r="T162" i="9"/>
  <c r="J162" i="9"/>
  <c r="S162" i="9"/>
  <c r="I162" i="9"/>
  <c r="R162" i="9"/>
  <c r="E162" i="9"/>
  <c r="AB162" i="9"/>
  <c r="Q162" i="9"/>
  <c r="D162" i="9"/>
  <c r="AA170" i="9"/>
  <c r="P170" i="9"/>
  <c r="C170" i="9"/>
  <c r="O170" i="9"/>
  <c r="B170" i="9"/>
  <c r="V170" i="9"/>
  <c r="N170" i="9"/>
  <c r="U170" i="9"/>
  <c r="K170" i="9"/>
  <c r="T170" i="9"/>
  <c r="J170" i="9"/>
  <c r="S170" i="9"/>
  <c r="I170" i="9"/>
  <c r="R170" i="9"/>
  <c r="E170" i="9"/>
  <c r="AB170" i="9"/>
  <c r="Q170" i="9"/>
  <c r="D170" i="9"/>
  <c r="AA178" i="9"/>
  <c r="P178" i="9"/>
  <c r="C178" i="9"/>
  <c r="O178" i="9"/>
  <c r="B178" i="9"/>
  <c r="V178" i="9"/>
  <c r="N178" i="9"/>
  <c r="U178" i="9"/>
  <c r="K178" i="9"/>
  <c r="T178" i="9"/>
  <c r="J178" i="9"/>
  <c r="S178" i="9"/>
  <c r="I178" i="9"/>
  <c r="R178" i="9"/>
  <c r="E178" i="9"/>
  <c r="AB178" i="9"/>
  <c r="Q178" i="9"/>
  <c r="D178" i="9"/>
  <c r="AB186" i="9"/>
  <c r="Q186" i="9"/>
  <c r="D186" i="9"/>
  <c r="AA186" i="9"/>
  <c r="P186" i="9"/>
  <c r="C186" i="9"/>
  <c r="O186" i="9"/>
  <c r="B186" i="9"/>
  <c r="V186" i="9"/>
  <c r="N186" i="9"/>
  <c r="U186" i="9"/>
  <c r="K186" i="9"/>
  <c r="T186" i="9"/>
  <c r="J186" i="9"/>
  <c r="S186" i="9"/>
  <c r="I186" i="9"/>
  <c r="R186" i="9"/>
  <c r="E186" i="9"/>
  <c r="AB194" i="9"/>
  <c r="Q194" i="9"/>
  <c r="D194" i="9"/>
  <c r="AA194" i="9"/>
  <c r="P194" i="9"/>
  <c r="C194" i="9"/>
  <c r="O194" i="9"/>
  <c r="B194" i="9"/>
  <c r="V194" i="9"/>
  <c r="N194" i="9"/>
  <c r="U194" i="9"/>
  <c r="K194" i="9"/>
  <c r="T194" i="9"/>
  <c r="J194" i="9"/>
  <c r="S194" i="9"/>
  <c r="I194" i="9"/>
  <c r="R194" i="9"/>
  <c r="E194" i="9"/>
  <c r="AB202" i="9"/>
  <c r="Q202" i="9"/>
  <c r="D202" i="9"/>
  <c r="AA202" i="9"/>
  <c r="P202" i="9"/>
  <c r="C202" i="9"/>
  <c r="O202" i="9"/>
  <c r="B202" i="9"/>
  <c r="V202" i="9"/>
  <c r="N202" i="9"/>
  <c r="U202" i="9"/>
  <c r="K202" i="9"/>
  <c r="T202" i="9"/>
  <c r="J202" i="9"/>
  <c r="S202" i="9"/>
  <c r="I202" i="9"/>
  <c r="R202" i="9"/>
  <c r="E202" i="9"/>
  <c r="O208" i="9"/>
  <c r="B208" i="9"/>
  <c r="V208" i="9"/>
  <c r="N208" i="9"/>
  <c r="U208" i="9"/>
  <c r="K208" i="9"/>
  <c r="T208" i="9"/>
  <c r="J208" i="9"/>
  <c r="S208" i="9"/>
  <c r="I208" i="9"/>
  <c r="R208" i="9"/>
  <c r="E208" i="9"/>
  <c r="AB208" i="9"/>
  <c r="Q208" i="9"/>
  <c r="D208" i="9"/>
  <c r="AA208" i="9"/>
  <c r="P208" i="9"/>
  <c r="C208" i="9"/>
  <c r="U214" i="9"/>
  <c r="K214" i="9"/>
  <c r="T214" i="9"/>
  <c r="J214" i="9"/>
  <c r="S214" i="9"/>
  <c r="I214" i="9"/>
  <c r="R214" i="9"/>
  <c r="E214" i="9"/>
  <c r="AB214" i="9"/>
  <c r="Q214" i="9"/>
  <c r="D214" i="9"/>
  <c r="AA214" i="9"/>
  <c r="P214" i="9"/>
  <c r="C214" i="9"/>
  <c r="O214" i="9"/>
  <c r="B214" i="9"/>
  <c r="V214" i="9"/>
  <c r="N214" i="9"/>
  <c r="S220" i="9"/>
  <c r="I220" i="9"/>
  <c r="R220" i="9"/>
  <c r="E220" i="9"/>
  <c r="AB220" i="9"/>
  <c r="Q220" i="9"/>
  <c r="D220" i="9"/>
  <c r="AA220" i="9"/>
  <c r="P220" i="9"/>
  <c r="C220" i="9"/>
  <c r="O220" i="9"/>
  <c r="B220" i="9"/>
  <c r="V220" i="9"/>
  <c r="N220" i="9"/>
  <c r="U220" i="9"/>
  <c r="K220" i="9"/>
  <c r="T220" i="9"/>
  <c r="J220" i="9"/>
  <c r="S228" i="9"/>
  <c r="I228" i="9"/>
  <c r="R228" i="9"/>
  <c r="E228" i="9"/>
  <c r="AB228" i="9"/>
  <c r="Q228" i="9"/>
  <c r="D228" i="9"/>
  <c r="AA228" i="9"/>
  <c r="P228" i="9"/>
  <c r="C228" i="9"/>
  <c r="O228" i="9"/>
  <c r="B228" i="9"/>
  <c r="V228" i="9"/>
  <c r="N228" i="9"/>
  <c r="U228" i="9"/>
  <c r="K228" i="9"/>
  <c r="T228" i="9"/>
  <c r="J228" i="9"/>
  <c r="AB234" i="9"/>
  <c r="Q234" i="9"/>
  <c r="D234" i="9"/>
  <c r="AA234" i="9"/>
  <c r="P234" i="9"/>
  <c r="C234" i="9"/>
  <c r="O234" i="9"/>
  <c r="B234" i="9"/>
  <c r="V234" i="9"/>
  <c r="N234" i="9"/>
  <c r="U234" i="9"/>
  <c r="K234" i="9"/>
  <c r="T234" i="9"/>
  <c r="J234" i="9"/>
  <c r="S234" i="9"/>
  <c r="I234" i="9"/>
  <c r="R234" i="9"/>
  <c r="E234" i="9"/>
  <c r="O240" i="9"/>
  <c r="B240" i="9"/>
  <c r="V240" i="9"/>
  <c r="N240" i="9"/>
  <c r="U240" i="9"/>
  <c r="K240" i="9"/>
  <c r="T240" i="9"/>
  <c r="J240" i="9"/>
  <c r="S240" i="9"/>
  <c r="I240" i="9"/>
  <c r="R240" i="9"/>
  <c r="E240" i="9"/>
  <c r="AB240" i="9"/>
  <c r="Q240" i="9"/>
  <c r="D240" i="9"/>
  <c r="AA240" i="9"/>
  <c r="P240" i="9"/>
  <c r="C240" i="9"/>
  <c r="U246" i="9"/>
  <c r="K246" i="9"/>
  <c r="T246" i="9"/>
  <c r="J246" i="9"/>
  <c r="S246" i="9"/>
  <c r="I246" i="9"/>
  <c r="R246" i="9"/>
  <c r="E246" i="9"/>
  <c r="AB246" i="9"/>
  <c r="Q246" i="9"/>
  <c r="D246" i="9"/>
  <c r="AA246" i="9"/>
  <c r="P246" i="9"/>
  <c r="C246" i="9"/>
  <c r="O246" i="9"/>
  <c r="B246" i="9"/>
  <c r="V246" i="9"/>
  <c r="N246" i="9"/>
  <c r="S252" i="9"/>
  <c r="I252" i="9"/>
  <c r="R252" i="9"/>
  <c r="E252" i="9"/>
  <c r="AB252" i="9"/>
  <c r="Q252" i="9"/>
  <c r="D252" i="9"/>
  <c r="AA252" i="9"/>
  <c r="P252" i="9"/>
  <c r="C252" i="9"/>
  <c r="O252" i="9"/>
  <c r="B252" i="9"/>
  <c r="V252" i="9"/>
  <c r="N252" i="9"/>
  <c r="U252" i="9"/>
  <c r="K252" i="9"/>
  <c r="T252" i="9"/>
  <c r="J252" i="9"/>
  <c r="AB258" i="9"/>
  <c r="Q258" i="9"/>
  <c r="D258" i="9"/>
  <c r="AA258" i="9"/>
  <c r="P258" i="9"/>
  <c r="C258" i="9"/>
  <c r="O258" i="9"/>
  <c r="B258" i="9"/>
  <c r="V258" i="9"/>
  <c r="N258" i="9"/>
  <c r="U258" i="9"/>
  <c r="K258" i="9"/>
  <c r="T258" i="9"/>
  <c r="J258" i="9"/>
  <c r="S258" i="9"/>
  <c r="I258" i="9"/>
  <c r="R258" i="9"/>
  <c r="E258" i="9"/>
  <c r="O264" i="9"/>
  <c r="B264" i="9"/>
  <c r="V264" i="9"/>
  <c r="N264" i="9"/>
  <c r="U264" i="9"/>
  <c r="K264" i="9"/>
  <c r="T264" i="9"/>
  <c r="J264" i="9"/>
  <c r="S264" i="9"/>
  <c r="I264" i="9"/>
  <c r="R264" i="9"/>
  <c r="E264" i="9"/>
  <c r="AB264" i="9"/>
  <c r="Q264" i="9"/>
  <c r="D264" i="9"/>
  <c r="AA264" i="9"/>
  <c r="P264" i="9"/>
  <c r="C264" i="9"/>
  <c r="U270" i="9"/>
  <c r="K270" i="9"/>
  <c r="T270" i="9"/>
  <c r="J270" i="9"/>
  <c r="S270" i="9"/>
  <c r="I270" i="9"/>
  <c r="R270" i="9"/>
  <c r="E270" i="9"/>
  <c r="AB270" i="9"/>
  <c r="Q270" i="9"/>
  <c r="D270" i="9"/>
  <c r="AA270" i="9"/>
  <c r="P270" i="9"/>
  <c r="C270" i="9"/>
  <c r="O270" i="9"/>
  <c r="B270" i="9"/>
  <c r="V270" i="9"/>
  <c r="N270" i="9"/>
  <c r="S276" i="9"/>
  <c r="I276" i="9"/>
  <c r="R276" i="9"/>
  <c r="E276" i="9"/>
  <c r="AB276" i="9"/>
  <c r="Q276" i="9"/>
  <c r="D276" i="9"/>
  <c r="AA276" i="9"/>
  <c r="P276" i="9"/>
  <c r="C276" i="9"/>
  <c r="O276" i="9"/>
  <c r="B276" i="9"/>
  <c r="V276" i="9"/>
  <c r="N276" i="9"/>
  <c r="U276" i="9"/>
  <c r="K276" i="9"/>
  <c r="T276" i="9"/>
  <c r="J276" i="9"/>
  <c r="AB282" i="9"/>
  <c r="Q282" i="9"/>
  <c r="D282" i="9"/>
  <c r="AA282" i="9"/>
  <c r="P282" i="9"/>
  <c r="C282" i="9"/>
  <c r="O282" i="9"/>
  <c r="B282" i="9"/>
  <c r="V282" i="9"/>
  <c r="N282" i="9"/>
  <c r="U282" i="9"/>
  <c r="K282" i="9"/>
  <c r="T282" i="9"/>
  <c r="J282" i="9"/>
  <c r="S282" i="9"/>
  <c r="I282" i="9"/>
  <c r="R282" i="9"/>
  <c r="E282" i="9"/>
  <c r="O288" i="9"/>
  <c r="B288" i="9"/>
  <c r="V288" i="9"/>
  <c r="N288" i="9"/>
  <c r="U288" i="9"/>
  <c r="K288" i="9"/>
  <c r="T288" i="9"/>
  <c r="J288" i="9"/>
  <c r="S288" i="9"/>
  <c r="I288" i="9"/>
  <c r="R288" i="9"/>
  <c r="E288" i="9"/>
  <c r="AB288" i="9"/>
  <c r="Q288" i="9"/>
  <c r="D288" i="9"/>
  <c r="AA288" i="9"/>
  <c r="P288" i="9"/>
  <c r="C288" i="9"/>
  <c r="U294" i="9"/>
  <c r="K294" i="9"/>
  <c r="T294" i="9"/>
  <c r="J294" i="9"/>
  <c r="S294" i="9"/>
  <c r="I294" i="9"/>
  <c r="R294" i="9"/>
  <c r="E294" i="9"/>
  <c r="AB294" i="9"/>
  <c r="Q294" i="9"/>
  <c r="D294" i="9"/>
  <c r="AA294" i="9"/>
  <c r="P294" i="9"/>
  <c r="C294" i="9"/>
  <c r="O294" i="9"/>
  <c r="B294" i="9"/>
  <c r="V294" i="9"/>
  <c r="N294" i="9"/>
  <c r="S300" i="9"/>
  <c r="I300" i="9"/>
  <c r="R300" i="9"/>
  <c r="E300" i="9"/>
  <c r="AB300" i="9"/>
  <c r="Q300" i="9"/>
  <c r="D300" i="9"/>
  <c r="AA300" i="9"/>
  <c r="P300" i="9"/>
  <c r="C300" i="9"/>
  <c r="O300" i="9"/>
  <c r="B300" i="9"/>
  <c r="V300" i="9"/>
  <c r="N300" i="9"/>
  <c r="U300" i="9"/>
  <c r="K300" i="9"/>
  <c r="T300" i="9"/>
  <c r="J300" i="9"/>
  <c r="AB306" i="9"/>
  <c r="Q306" i="9"/>
  <c r="D306" i="9"/>
  <c r="AA306" i="9"/>
  <c r="P306" i="9"/>
  <c r="C306" i="9"/>
  <c r="O306" i="9"/>
  <c r="B306" i="9"/>
  <c r="V306" i="9"/>
  <c r="N306" i="9"/>
  <c r="U306" i="9"/>
  <c r="K306" i="9"/>
  <c r="T306" i="9"/>
  <c r="J306" i="9"/>
  <c r="S306" i="9"/>
  <c r="I306" i="9"/>
  <c r="R306" i="9"/>
  <c r="E306" i="9"/>
  <c r="O312" i="9"/>
  <c r="B312" i="9"/>
  <c r="V312" i="9"/>
  <c r="N312" i="9"/>
  <c r="U312" i="9"/>
  <c r="K312" i="9"/>
  <c r="T312" i="9"/>
  <c r="J312" i="9"/>
  <c r="S312" i="9"/>
  <c r="I312" i="9"/>
  <c r="R312" i="9"/>
  <c r="E312" i="9"/>
  <c r="AB312" i="9"/>
  <c r="Q312" i="9"/>
  <c r="D312" i="9"/>
  <c r="AA312" i="9"/>
  <c r="P312" i="9"/>
  <c r="C312" i="9"/>
  <c r="O320" i="9"/>
  <c r="B320" i="9"/>
  <c r="V320" i="9"/>
  <c r="N320" i="9"/>
  <c r="U320" i="9"/>
  <c r="K320" i="9"/>
  <c r="T320" i="9"/>
  <c r="J320" i="9"/>
  <c r="S320" i="9"/>
  <c r="I320" i="9"/>
  <c r="R320" i="9"/>
  <c r="E320" i="9"/>
  <c r="AB320" i="9"/>
  <c r="Q320" i="9"/>
  <c r="D320" i="9"/>
  <c r="AA320" i="9"/>
  <c r="P320" i="9"/>
  <c r="C320" i="9"/>
  <c r="R328" i="9"/>
  <c r="E328" i="9"/>
  <c r="AB328" i="9"/>
  <c r="Q328" i="9"/>
  <c r="D328" i="9"/>
  <c r="AA328" i="9"/>
  <c r="P328" i="9"/>
  <c r="C328" i="9"/>
  <c r="O328" i="9"/>
  <c r="B328" i="9"/>
  <c r="V328" i="9"/>
  <c r="N328" i="9"/>
  <c r="U328" i="9"/>
  <c r="K328" i="9"/>
  <c r="T328" i="9"/>
  <c r="J328" i="9"/>
  <c r="S328" i="9"/>
  <c r="I328" i="9"/>
  <c r="AA334" i="9"/>
  <c r="P334" i="9"/>
  <c r="C334" i="9"/>
  <c r="O334" i="9"/>
  <c r="B334" i="9"/>
  <c r="V334" i="9"/>
  <c r="N334" i="9"/>
  <c r="U334" i="9"/>
  <c r="K334" i="9"/>
  <c r="T334" i="9"/>
  <c r="J334" i="9"/>
  <c r="S334" i="9"/>
  <c r="I334" i="9"/>
  <c r="R334" i="9"/>
  <c r="E334" i="9"/>
  <c r="AB334" i="9"/>
  <c r="Q334" i="9"/>
  <c r="D334" i="9"/>
  <c r="V340" i="9"/>
  <c r="N340" i="9"/>
  <c r="U340" i="9"/>
  <c r="K340" i="9"/>
  <c r="T340" i="9"/>
  <c r="J340" i="9"/>
  <c r="S340" i="9"/>
  <c r="I340" i="9"/>
  <c r="R340" i="9"/>
  <c r="E340" i="9"/>
  <c r="AB340" i="9"/>
  <c r="Q340" i="9"/>
  <c r="D340" i="9"/>
  <c r="AA340" i="9"/>
  <c r="P340" i="9"/>
  <c r="C340" i="9"/>
  <c r="O340" i="9"/>
  <c r="B340" i="9"/>
  <c r="T346" i="9"/>
  <c r="J346" i="9"/>
  <c r="S346" i="9"/>
  <c r="I346" i="9"/>
  <c r="R346" i="9"/>
  <c r="E346" i="9"/>
  <c r="AB346" i="9"/>
  <c r="Q346" i="9"/>
  <c r="D346" i="9"/>
  <c r="AA346" i="9"/>
  <c r="P346" i="9"/>
  <c r="C346" i="9"/>
  <c r="O346" i="9"/>
  <c r="B346" i="9"/>
  <c r="V346" i="9"/>
  <c r="N346" i="9"/>
  <c r="U346" i="9"/>
  <c r="K346" i="9"/>
  <c r="R352" i="9"/>
  <c r="E352" i="9"/>
  <c r="AB352" i="9"/>
  <c r="Q352" i="9"/>
  <c r="D352" i="9"/>
  <c r="AA352" i="9"/>
  <c r="P352" i="9"/>
  <c r="C352" i="9"/>
  <c r="O352" i="9"/>
  <c r="B352" i="9"/>
  <c r="V352" i="9"/>
  <c r="N352" i="9"/>
  <c r="U352" i="9"/>
  <c r="K352" i="9"/>
  <c r="T352" i="9"/>
  <c r="J352" i="9"/>
  <c r="S352" i="9"/>
  <c r="I352" i="9"/>
  <c r="AA358" i="9"/>
  <c r="P358" i="9"/>
  <c r="C358" i="9"/>
  <c r="O358" i="9"/>
  <c r="B358" i="9"/>
  <c r="V358" i="9"/>
  <c r="N358" i="9"/>
  <c r="U358" i="9"/>
  <c r="K358" i="9"/>
  <c r="T358" i="9"/>
  <c r="J358" i="9"/>
  <c r="S358" i="9"/>
  <c r="I358" i="9"/>
  <c r="R358" i="9"/>
  <c r="E358" i="9"/>
  <c r="AB358" i="9"/>
  <c r="Q358" i="9"/>
  <c r="D358" i="9"/>
  <c r="V364" i="9"/>
  <c r="N364" i="9"/>
  <c r="U364" i="9"/>
  <c r="K364" i="9"/>
  <c r="T364" i="9"/>
  <c r="J364" i="9"/>
  <c r="S364" i="9"/>
  <c r="I364" i="9"/>
  <c r="R364" i="9"/>
  <c r="E364" i="9"/>
  <c r="AB364" i="9"/>
  <c r="Q364" i="9"/>
  <c r="D364" i="9"/>
  <c r="AA364" i="9"/>
  <c r="P364" i="9"/>
  <c r="C364" i="9"/>
  <c r="O364" i="9"/>
  <c r="B364" i="9"/>
  <c r="T370" i="9"/>
  <c r="J370" i="9"/>
  <c r="S370" i="9"/>
  <c r="I370" i="9"/>
  <c r="R370" i="9"/>
  <c r="E370" i="9"/>
  <c r="AB370" i="9"/>
  <c r="Q370" i="9"/>
  <c r="D370" i="9"/>
  <c r="AA370" i="9"/>
  <c r="P370" i="9"/>
  <c r="C370" i="9"/>
  <c r="O370" i="9"/>
  <c r="B370" i="9"/>
  <c r="V370" i="9"/>
  <c r="N370" i="9"/>
  <c r="U370" i="9"/>
  <c r="K370" i="9"/>
  <c r="R376" i="9"/>
  <c r="E376" i="9"/>
  <c r="AB376" i="9"/>
  <c r="Q376" i="9"/>
  <c r="D376" i="9"/>
  <c r="AA376" i="9"/>
  <c r="P376" i="9"/>
  <c r="C376" i="9"/>
  <c r="O376" i="9"/>
  <c r="B376" i="9"/>
  <c r="V376" i="9"/>
  <c r="N376" i="9"/>
  <c r="U376" i="9"/>
  <c r="K376" i="9"/>
  <c r="T376" i="9"/>
  <c r="J376" i="9"/>
  <c r="S376" i="9"/>
  <c r="I376" i="9"/>
  <c r="V380" i="9"/>
  <c r="N380" i="9"/>
  <c r="U380" i="9"/>
  <c r="K380" i="9"/>
  <c r="T380" i="9"/>
  <c r="J380" i="9"/>
  <c r="S380" i="9"/>
  <c r="I380" i="9"/>
  <c r="R380" i="9"/>
  <c r="E380" i="9"/>
  <c r="AB380" i="9"/>
  <c r="Q380" i="9"/>
  <c r="D380" i="9"/>
  <c r="AA380" i="9"/>
  <c r="P380" i="9"/>
  <c r="C380" i="9"/>
  <c r="O380" i="9"/>
  <c r="B380" i="9"/>
  <c r="T386" i="9"/>
  <c r="J386" i="9"/>
  <c r="S386" i="9"/>
  <c r="I386" i="9"/>
  <c r="R386" i="9"/>
  <c r="E386" i="9"/>
  <c r="AB386" i="9"/>
  <c r="Q386" i="9"/>
  <c r="D386" i="9"/>
  <c r="AA386" i="9"/>
  <c r="P386" i="9"/>
  <c r="C386" i="9"/>
  <c r="O386" i="9"/>
  <c r="B386" i="9"/>
  <c r="V386" i="9"/>
  <c r="N386" i="9"/>
  <c r="U386" i="9"/>
  <c r="K386" i="9"/>
  <c r="T394" i="9"/>
  <c r="J394" i="9"/>
  <c r="S394" i="9"/>
  <c r="I394" i="9"/>
  <c r="R394" i="9"/>
  <c r="E394" i="9"/>
  <c r="AB394" i="9"/>
  <c r="Q394" i="9"/>
  <c r="D394" i="9"/>
  <c r="AA394" i="9"/>
  <c r="P394" i="9"/>
  <c r="C394" i="9"/>
  <c r="O394" i="9"/>
  <c r="B394" i="9"/>
  <c r="V394" i="9"/>
  <c r="N394" i="9"/>
  <c r="U394" i="9"/>
  <c r="K394" i="9"/>
  <c r="R400" i="9"/>
  <c r="E400" i="9"/>
  <c r="AB400" i="9"/>
  <c r="Q400" i="9"/>
  <c r="D400" i="9"/>
  <c r="AA400" i="9"/>
  <c r="P400" i="9"/>
  <c r="C400" i="9"/>
  <c r="O400" i="9"/>
  <c r="B400" i="9"/>
  <c r="V400" i="9"/>
  <c r="N400" i="9"/>
  <c r="U400" i="9"/>
  <c r="K400" i="9"/>
  <c r="T400" i="9"/>
  <c r="J400" i="9"/>
  <c r="S400" i="9"/>
  <c r="I400" i="9"/>
  <c r="V404" i="9"/>
  <c r="N404" i="9"/>
  <c r="U404" i="9"/>
  <c r="K404" i="9"/>
  <c r="T404" i="9"/>
  <c r="J404" i="9"/>
  <c r="S404" i="9"/>
  <c r="I404" i="9"/>
  <c r="R404" i="9"/>
  <c r="E404" i="9"/>
  <c r="AB404" i="9"/>
  <c r="Q404" i="9"/>
  <c r="D404" i="9"/>
  <c r="AA404" i="9"/>
  <c r="P404" i="9"/>
  <c r="C404" i="9"/>
  <c r="O404" i="9"/>
  <c r="B404" i="9"/>
  <c r="T410" i="9"/>
  <c r="J410" i="9"/>
  <c r="S410" i="9"/>
  <c r="I410" i="9"/>
  <c r="R410" i="9"/>
  <c r="E410" i="9"/>
  <c r="AB410" i="9"/>
  <c r="Q410" i="9"/>
  <c r="D410" i="9"/>
  <c r="AA410" i="9"/>
  <c r="P410" i="9"/>
  <c r="C410" i="9"/>
  <c r="O410" i="9"/>
  <c r="B410" i="9"/>
  <c r="V410" i="9"/>
  <c r="N410" i="9"/>
  <c r="U410" i="9"/>
  <c r="K410" i="9"/>
  <c r="R416" i="9"/>
  <c r="E416" i="9"/>
  <c r="AB416" i="9"/>
  <c r="Q416" i="9"/>
  <c r="D416" i="9"/>
  <c r="AA416" i="9"/>
  <c r="P416" i="9"/>
  <c r="C416" i="9"/>
  <c r="O416" i="9"/>
  <c r="B416" i="9"/>
  <c r="V416" i="9"/>
  <c r="N416" i="9"/>
  <c r="U416" i="9"/>
  <c r="K416" i="9"/>
  <c r="T416" i="9"/>
  <c r="J416" i="9"/>
  <c r="S416" i="9"/>
  <c r="I416" i="9"/>
  <c r="R424" i="9"/>
  <c r="E424" i="9"/>
  <c r="AB424" i="9"/>
  <c r="Q424" i="9"/>
  <c r="D424" i="9"/>
  <c r="AA424" i="9"/>
  <c r="P424" i="9"/>
  <c r="C424" i="9"/>
  <c r="O424" i="9"/>
  <c r="B424" i="9"/>
  <c r="V424" i="9"/>
  <c r="N424" i="9"/>
  <c r="U424" i="9"/>
  <c r="K424" i="9"/>
  <c r="T424" i="9"/>
  <c r="J424" i="9"/>
  <c r="S424" i="9"/>
  <c r="I424" i="9"/>
  <c r="V428" i="9"/>
  <c r="N428" i="9"/>
  <c r="U428" i="9"/>
  <c r="K428" i="9"/>
  <c r="T428" i="9"/>
  <c r="J428" i="9"/>
  <c r="S428" i="9"/>
  <c r="I428" i="9"/>
  <c r="R428" i="9"/>
  <c r="E428" i="9"/>
  <c r="AB428" i="9"/>
  <c r="Q428" i="9"/>
  <c r="D428" i="9"/>
  <c r="AA428" i="9"/>
  <c r="P428" i="9"/>
  <c r="C428" i="9"/>
  <c r="O428" i="9"/>
  <c r="B428" i="9"/>
  <c r="AA438" i="9"/>
  <c r="P438" i="9"/>
  <c r="C438" i="9"/>
  <c r="O438" i="9"/>
  <c r="B438" i="9"/>
  <c r="V438" i="9"/>
  <c r="N438" i="9"/>
  <c r="U438" i="9"/>
  <c r="K438" i="9"/>
  <c r="T438" i="9"/>
  <c r="J438" i="9"/>
  <c r="S438" i="9"/>
  <c r="I438" i="9"/>
  <c r="R438" i="9"/>
  <c r="E438" i="9"/>
  <c r="AB438" i="9"/>
  <c r="Q438" i="9"/>
  <c r="D438" i="9"/>
  <c r="V444" i="9"/>
  <c r="N444" i="9"/>
  <c r="U444" i="9"/>
  <c r="K444" i="9"/>
  <c r="T444" i="9"/>
  <c r="J444" i="9"/>
  <c r="S444" i="9"/>
  <c r="I444" i="9"/>
  <c r="R444" i="9"/>
  <c r="E444" i="9"/>
  <c r="AB444" i="9"/>
  <c r="Q444" i="9"/>
  <c r="D444" i="9"/>
  <c r="AA444" i="9"/>
  <c r="P444" i="9"/>
  <c r="C444" i="9"/>
  <c r="O444" i="9"/>
  <c r="B444" i="9"/>
  <c r="T450" i="9"/>
  <c r="J450" i="9"/>
  <c r="S450" i="9"/>
  <c r="I450" i="9"/>
  <c r="R450" i="9"/>
  <c r="E450" i="9"/>
  <c r="AB450" i="9"/>
  <c r="Q450" i="9"/>
  <c r="D450" i="9"/>
  <c r="AA450" i="9"/>
  <c r="P450" i="9"/>
  <c r="C450" i="9"/>
  <c r="O450" i="9"/>
  <c r="B450" i="9"/>
  <c r="V450" i="9"/>
  <c r="N450" i="9"/>
  <c r="U450" i="9"/>
  <c r="K450" i="9"/>
  <c r="R456" i="9"/>
  <c r="E456" i="9"/>
  <c r="AB456" i="9"/>
  <c r="Q456" i="9"/>
  <c r="D456" i="9"/>
  <c r="AA456" i="9"/>
  <c r="P456" i="9"/>
  <c r="C456" i="9"/>
  <c r="O456" i="9"/>
  <c r="B456" i="9"/>
  <c r="V456" i="9"/>
  <c r="N456" i="9"/>
  <c r="U456" i="9"/>
  <c r="K456" i="9"/>
  <c r="T456" i="9"/>
  <c r="J456" i="9"/>
  <c r="S456" i="9"/>
  <c r="I456" i="9"/>
  <c r="V460" i="9"/>
  <c r="N460" i="9"/>
  <c r="U460" i="9"/>
  <c r="K460" i="9"/>
  <c r="T460" i="9"/>
  <c r="J460" i="9"/>
  <c r="S460" i="9"/>
  <c r="I460" i="9"/>
  <c r="R460" i="9"/>
  <c r="E460" i="9"/>
  <c r="AB460" i="9"/>
  <c r="Q460" i="9"/>
  <c r="D460" i="9"/>
  <c r="AA460" i="9"/>
  <c r="P460" i="9"/>
  <c r="C460" i="9"/>
  <c r="O460" i="9"/>
  <c r="B460" i="9"/>
  <c r="T466" i="9"/>
  <c r="J466" i="9"/>
  <c r="S466" i="9"/>
  <c r="I466" i="9"/>
  <c r="R466" i="9"/>
  <c r="E466" i="9"/>
  <c r="AB466" i="9"/>
  <c r="Q466" i="9"/>
  <c r="D466" i="9"/>
  <c r="AA466" i="9"/>
  <c r="P466" i="9"/>
  <c r="C466" i="9"/>
  <c r="O466" i="9"/>
  <c r="B466" i="9"/>
  <c r="V466" i="9"/>
  <c r="N466" i="9"/>
  <c r="U466" i="9"/>
  <c r="K466" i="9"/>
  <c r="T472" i="9"/>
  <c r="J472" i="9"/>
  <c r="S472" i="9"/>
  <c r="I472" i="9"/>
  <c r="R472" i="9"/>
  <c r="E472" i="9"/>
  <c r="AB472" i="9"/>
  <c r="Q472" i="9"/>
  <c r="D472" i="9"/>
  <c r="AA472" i="9"/>
  <c r="P472" i="9"/>
  <c r="C472" i="9"/>
  <c r="O472" i="9"/>
  <c r="B472" i="9"/>
  <c r="V472" i="9"/>
  <c r="N472" i="9"/>
  <c r="U472" i="9"/>
  <c r="K472" i="9"/>
  <c r="R478" i="9"/>
  <c r="E478" i="9"/>
  <c r="AB478" i="9"/>
  <c r="Q478" i="9"/>
  <c r="D478" i="9"/>
  <c r="AA478" i="9"/>
  <c r="P478" i="9"/>
  <c r="C478" i="9"/>
  <c r="O478" i="9"/>
  <c r="B478" i="9"/>
  <c r="V478" i="9"/>
  <c r="N478" i="9"/>
  <c r="U478" i="9"/>
  <c r="K478" i="9"/>
  <c r="T478" i="9"/>
  <c r="J478" i="9"/>
  <c r="S478" i="9"/>
  <c r="I478" i="9"/>
  <c r="AA484" i="9"/>
  <c r="P484" i="9"/>
  <c r="C484" i="9"/>
  <c r="O484" i="9"/>
  <c r="B484" i="9"/>
  <c r="V484" i="9"/>
  <c r="N484" i="9"/>
  <c r="U484" i="9"/>
  <c r="K484" i="9"/>
  <c r="T484" i="9"/>
  <c r="J484" i="9"/>
  <c r="S484" i="9"/>
  <c r="I484" i="9"/>
  <c r="R484" i="9"/>
  <c r="E484" i="9"/>
  <c r="AB484" i="9"/>
  <c r="Q484" i="9"/>
  <c r="D484" i="9"/>
  <c r="V490" i="9"/>
  <c r="N490" i="9"/>
  <c r="U490" i="9"/>
  <c r="K490" i="9"/>
  <c r="T490" i="9"/>
  <c r="J490" i="9"/>
  <c r="S490" i="9"/>
  <c r="I490" i="9"/>
  <c r="R490" i="9"/>
  <c r="E490" i="9"/>
  <c r="AB490" i="9"/>
  <c r="Q490" i="9"/>
  <c r="D490" i="9"/>
  <c r="AA490" i="9"/>
  <c r="P490" i="9"/>
  <c r="C490" i="9"/>
  <c r="O490" i="9"/>
  <c r="B490" i="9"/>
  <c r="T496" i="9"/>
  <c r="J496" i="9"/>
  <c r="S496" i="9"/>
  <c r="I496" i="9"/>
  <c r="R496" i="9"/>
  <c r="E496" i="9"/>
  <c r="AB496" i="9"/>
  <c r="Q496" i="9"/>
  <c r="D496" i="9"/>
  <c r="AA496" i="9"/>
  <c r="P496" i="9"/>
  <c r="C496" i="9"/>
  <c r="O496" i="9"/>
  <c r="B496" i="9"/>
  <c r="V496" i="9"/>
  <c r="N496" i="9"/>
  <c r="U496" i="9"/>
  <c r="K496" i="9"/>
  <c r="R502" i="9"/>
  <c r="E502" i="9"/>
  <c r="AB502" i="9"/>
  <c r="Q502" i="9"/>
  <c r="D502" i="9"/>
  <c r="AA502" i="9"/>
  <c r="P502" i="9"/>
  <c r="C502" i="9"/>
  <c r="O502" i="9"/>
  <c r="B502" i="9"/>
  <c r="V502" i="9"/>
  <c r="N502" i="9"/>
  <c r="U502" i="9"/>
  <c r="K502" i="9"/>
  <c r="T502" i="9"/>
  <c r="J502" i="9"/>
  <c r="S502" i="9"/>
  <c r="I502" i="9"/>
  <c r="AA508" i="9"/>
  <c r="P508" i="9"/>
  <c r="C508" i="9"/>
  <c r="O508" i="9"/>
  <c r="B508" i="9"/>
  <c r="V508" i="9"/>
  <c r="N508" i="9"/>
  <c r="U508" i="9"/>
  <c r="K508" i="9"/>
  <c r="T508" i="9"/>
  <c r="J508" i="9"/>
  <c r="S508" i="9"/>
  <c r="I508" i="9"/>
  <c r="R508" i="9"/>
  <c r="E508" i="9"/>
  <c r="AB508" i="9"/>
  <c r="Q508" i="9"/>
  <c r="D508" i="9"/>
  <c r="V514" i="9"/>
  <c r="N514" i="9"/>
  <c r="U514" i="9"/>
  <c r="K514" i="9"/>
  <c r="T514" i="9"/>
  <c r="J514" i="9"/>
  <c r="S514" i="9"/>
  <c r="I514" i="9"/>
  <c r="R514" i="9"/>
  <c r="E514" i="9"/>
  <c r="AB514" i="9"/>
  <c r="Q514" i="9"/>
  <c r="D514" i="9"/>
  <c r="AA514" i="9"/>
  <c r="P514" i="9"/>
  <c r="C514" i="9"/>
  <c r="O514" i="9"/>
  <c r="B514" i="9"/>
  <c r="T520" i="9"/>
  <c r="J520" i="9"/>
  <c r="S520" i="9"/>
  <c r="I520" i="9"/>
  <c r="R520" i="9"/>
  <c r="E520" i="9"/>
  <c r="AB520" i="9"/>
  <c r="Q520" i="9"/>
  <c r="D520" i="9"/>
  <c r="AA520" i="9"/>
  <c r="P520" i="9"/>
  <c r="C520" i="9"/>
  <c r="O520" i="9"/>
  <c r="B520" i="9"/>
  <c r="V520" i="9"/>
  <c r="N520" i="9"/>
  <c r="U520" i="9"/>
  <c r="K520" i="9"/>
  <c r="R526" i="9"/>
  <c r="E526" i="9"/>
  <c r="AB526" i="9"/>
  <c r="Q526" i="9"/>
  <c r="D526" i="9"/>
  <c r="AA526" i="9"/>
  <c r="P526" i="9"/>
  <c r="C526" i="9"/>
  <c r="O526" i="9"/>
  <c r="B526" i="9"/>
  <c r="V526" i="9"/>
  <c r="N526" i="9"/>
  <c r="U526" i="9"/>
  <c r="K526" i="9"/>
  <c r="T526" i="9"/>
  <c r="J526" i="9"/>
  <c r="S526" i="9"/>
  <c r="I526" i="9"/>
  <c r="AA532" i="9"/>
  <c r="P532" i="9"/>
  <c r="C532" i="9"/>
  <c r="O532" i="9"/>
  <c r="B532" i="9"/>
  <c r="V532" i="9"/>
  <c r="N532" i="9"/>
  <c r="U532" i="9"/>
  <c r="K532" i="9"/>
  <c r="T532" i="9"/>
  <c r="J532" i="9"/>
  <c r="S532" i="9"/>
  <c r="I532" i="9"/>
  <c r="R532" i="9"/>
  <c r="E532" i="9"/>
  <c r="AB532" i="9"/>
  <c r="Q532" i="9"/>
  <c r="D532" i="9"/>
  <c r="V538" i="9"/>
  <c r="N538" i="9"/>
  <c r="U538" i="9"/>
  <c r="K538" i="9"/>
  <c r="T538" i="9"/>
  <c r="J538" i="9"/>
  <c r="S538" i="9"/>
  <c r="I538" i="9"/>
  <c r="R538" i="9"/>
  <c r="E538" i="9"/>
  <c r="AB538" i="9"/>
  <c r="Q538" i="9"/>
  <c r="D538" i="9"/>
  <c r="AA538" i="9"/>
  <c r="P538" i="9"/>
  <c r="C538" i="9"/>
  <c r="O538" i="9"/>
  <c r="B538" i="9"/>
  <c r="O544" i="9"/>
  <c r="B544" i="9"/>
  <c r="V544" i="9"/>
  <c r="N544" i="9"/>
  <c r="U544" i="9"/>
  <c r="K544" i="9"/>
  <c r="T544" i="9"/>
  <c r="J544" i="9"/>
  <c r="S544" i="9"/>
  <c r="I544" i="9"/>
  <c r="R544" i="9"/>
  <c r="E544" i="9"/>
  <c r="AB544" i="9"/>
  <c r="Q544" i="9"/>
  <c r="D544" i="9"/>
  <c r="AA544" i="9"/>
  <c r="P544" i="9"/>
  <c r="C544" i="9"/>
  <c r="U550" i="9"/>
  <c r="K550" i="9"/>
  <c r="T550" i="9"/>
  <c r="J550" i="9"/>
  <c r="S550" i="9"/>
  <c r="I550" i="9"/>
  <c r="R550" i="9"/>
  <c r="E550" i="9"/>
  <c r="AB550" i="9"/>
  <c r="Q550" i="9"/>
  <c r="D550" i="9"/>
  <c r="AA550" i="9"/>
  <c r="P550" i="9"/>
  <c r="C550" i="9"/>
  <c r="O550" i="9"/>
  <c r="B550" i="9"/>
  <c r="V550" i="9"/>
  <c r="N550" i="9"/>
  <c r="S556" i="9"/>
  <c r="I556" i="9"/>
  <c r="R556" i="9"/>
  <c r="E556" i="9"/>
  <c r="AB556" i="9"/>
  <c r="Q556" i="9"/>
  <c r="D556" i="9"/>
  <c r="AA556" i="9"/>
  <c r="P556" i="9"/>
  <c r="C556" i="9"/>
  <c r="O556" i="9"/>
  <c r="B556" i="9"/>
  <c r="V556" i="9"/>
  <c r="N556" i="9"/>
  <c r="U556" i="9"/>
  <c r="K556" i="9"/>
  <c r="T556" i="9"/>
  <c r="J556" i="9"/>
  <c r="AB562" i="9"/>
  <c r="Q562" i="9"/>
  <c r="D562" i="9"/>
  <c r="AA562" i="9"/>
  <c r="P562" i="9"/>
  <c r="C562" i="9"/>
  <c r="O562" i="9"/>
  <c r="B562" i="9"/>
  <c r="V562" i="9"/>
  <c r="N562" i="9"/>
  <c r="U562" i="9"/>
  <c r="K562" i="9"/>
  <c r="T562" i="9"/>
  <c r="J562" i="9"/>
  <c r="S562" i="9"/>
  <c r="I562" i="9"/>
  <c r="R562" i="9"/>
  <c r="E562" i="9"/>
  <c r="O568" i="9"/>
  <c r="B568" i="9"/>
  <c r="V568" i="9"/>
  <c r="N568" i="9"/>
  <c r="U568" i="9"/>
  <c r="K568" i="9"/>
  <c r="T568" i="9"/>
  <c r="J568" i="9"/>
  <c r="S568" i="9"/>
  <c r="I568" i="9"/>
  <c r="R568" i="9"/>
  <c r="E568" i="9"/>
  <c r="AB568" i="9"/>
  <c r="Q568" i="9"/>
  <c r="D568" i="9"/>
  <c r="AA568" i="9"/>
  <c r="P568" i="9"/>
  <c r="C568" i="9"/>
  <c r="U574" i="9"/>
  <c r="K574" i="9"/>
  <c r="T574" i="9"/>
  <c r="J574" i="9"/>
  <c r="S574" i="9"/>
  <c r="I574" i="9"/>
  <c r="R574" i="9"/>
  <c r="E574" i="9"/>
  <c r="AB574" i="9"/>
  <c r="Q574" i="9"/>
  <c r="D574" i="9"/>
  <c r="AA574" i="9"/>
  <c r="P574" i="9"/>
  <c r="C574" i="9"/>
  <c r="O574" i="9"/>
  <c r="B574" i="9"/>
  <c r="V574" i="9"/>
  <c r="N574" i="9"/>
  <c r="S580" i="9"/>
  <c r="I580" i="9"/>
  <c r="R580" i="9"/>
  <c r="E580" i="9"/>
  <c r="AB580" i="9"/>
  <c r="Q580" i="9"/>
  <c r="D580" i="9"/>
  <c r="AA580" i="9"/>
  <c r="P580" i="9"/>
  <c r="C580" i="9"/>
  <c r="O580" i="9"/>
  <c r="B580" i="9"/>
  <c r="V580" i="9"/>
  <c r="N580" i="9"/>
  <c r="U580" i="9"/>
  <c r="K580" i="9"/>
  <c r="T580" i="9"/>
  <c r="J580" i="9"/>
  <c r="AB586" i="9"/>
  <c r="Q586" i="9"/>
  <c r="D586" i="9"/>
  <c r="AA586" i="9"/>
  <c r="P586" i="9"/>
  <c r="C586" i="9"/>
  <c r="O586" i="9"/>
  <c r="B586" i="9"/>
  <c r="V586" i="9"/>
  <c r="N586" i="9"/>
  <c r="U586" i="9"/>
  <c r="K586" i="9"/>
  <c r="T586" i="9"/>
  <c r="J586" i="9"/>
  <c r="S586" i="9"/>
  <c r="I586" i="9"/>
  <c r="R586" i="9"/>
  <c r="E586" i="9"/>
  <c r="AB592" i="9"/>
  <c r="Q592" i="9"/>
  <c r="D592" i="9"/>
  <c r="T592" i="9"/>
  <c r="J592" i="9"/>
  <c r="O592" i="9"/>
  <c r="AA592" i="9"/>
  <c r="N592" i="9"/>
  <c r="K592" i="9"/>
  <c r="V592" i="9"/>
  <c r="I592" i="9"/>
  <c r="U592" i="9"/>
  <c r="E592" i="9"/>
  <c r="S592" i="9"/>
  <c r="C592" i="9"/>
  <c r="R592" i="9"/>
  <c r="B592" i="9"/>
  <c r="P592" i="9"/>
  <c r="O598" i="9"/>
  <c r="B598" i="9"/>
  <c r="R598" i="9"/>
  <c r="E598" i="9"/>
  <c r="S598" i="9"/>
  <c r="C598" i="9"/>
  <c r="Q598" i="9"/>
  <c r="P598" i="9"/>
  <c r="AB598" i="9"/>
  <c r="N598" i="9"/>
  <c r="AA598" i="9"/>
  <c r="K598" i="9"/>
  <c r="V598" i="9"/>
  <c r="J598" i="9"/>
  <c r="U598" i="9"/>
  <c r="I598" i="9"/>
  <c r="T598" i="9"/>
  <c r="D598" i="9"/>
  <c r="U604" i="9"/>
  <c r="K604" i="9"/>
  <c r="AA604" i="9"/>
  <c r="P604" i="9"/>
  <c r="C604" i="9"/>
  <c r="V604" i="9"/>
  <c r="I604" i="9"/>
  <c r="T604" i="9"/>
  <c r="E604" i="9"/>
  <c r="S604" i="9"/>
  <c r="D604" i="9"/>
  <c r="R604" i="9"/>
  <c r="B604" i="9"/>
  <c r="Q604" i="9"/>
  <c r="O604" i="9"/>
  <c r="AB604" i="9"/>
  <c r="N604" i="9"/>
  <c r="J604" i="9"/>
  <c r="U612" i="9"/>
  <c r="K612" i="9"/>
  <c r="T612" i="9"/>
  <c r="J612" i="9"/>
  <c r="R612" i="9"/>
  <c r="E612" i="9"/>
  <c r="AB612" i="9"/>
  <c r="Q612" i="9"/>
  <c r="AA612" i="9"/>
  <c r="P612" i="9"/>
  <c r="C612" i="9"/>
  <c r="O612" i="9"/>
  <c r="B612" i="9"/>
  <c r="D612" i="9"/>
  <c r="V612" i="9"/>
  <c r="S612" i="9"/>
  <c r="N612" i="9"/>
  <c r="I612" i="9"/>
  <c r="S618" i="9"/>
  <c r="I618" i="9"/>
  <c r="R618" i="9"/>
  <c r="E618" i="9"/>
  <c r="AA618" i="9"/>
  <c r="P618" i="9"/>
  <c r="C618" i="9"/>
  <c r="O618" i="9"/>
  <c r="B618" i="9"/>
  <c r="V618" i="9"/>
  <c r="N618" i="9"/>
  <c r="U618" i="9"/>
  <c r="K618" i="9"/>
  <c r="T618" i="9"/>
  <c r="Q618" i="9"/>
  <c r="J618" i="9"/>
  <c r="D618" i="9"/>
  <c r="AB618" i="9"/>
  <c r="AB624" i="9"/>
  <c r="Q624" i="9"/>
  <c r="D624" i="9"/>
  <c r="AA624" i="9"/>
  <c r="P624" i="9"/>
  <c r="C624" i="9"/>
  <c r="V624" i="9"/>
  <c r="N624" i="9"/>
  <c r="U624" i="9"/>
  <c r="K624" i="9"/>
  <c r="T624" i="9"/>
  <c r="J624" i="9"/>
  <c r="S624" i="9"/>
  <c r="I624" i="9"/>
  <c r="R624" i="9"/>
  <c r="O624" i="9"/>
  <c r="E624" i="9"/>
  <c r="B624" i="9"/>
  <c r="U628" i="9"/>
  <c r="K628" i="9"/>
  <c r="T628" i="9"/>
  <c r="J628" i="9"/>
  <c r="R628" i="9"/>
  <c r="E628" i="9"/>
  <c r="AB628" i="9"/>
  <c r="Q628" i="9"/>
  <c r="D628" i="9"/>
  <c r="AA628" i="9"/>
  <c r="P628" i="9"/>
  <c r="C628" i="9"/>
  <c r="O628" i="9"/>
  <c r="B628" i="9"/>
  <c r="V628" i="9"/>
  <c r="S628" i="9"/>
  <c r="N628" i="9"/>
  <c r="I628" i="9"/>
  <c r="AA636" i="9"/>
  <c r="P636" i="9"/>
  <c r="C636" i="9"/>
  <c r="O636" i="9"/>
  <c r="B636" i="9"/>
  <c r="V636" i="9"/>
  <c r="N636" i="9"/>
  <c r="U636" i="9"/>
  <c r="K636" i="9"/>
  <c r="E636" i="9"/>
  <c r="AB636" i="9"/>
  <c r="D636" i="9"/>
  <c r="S636" i="9"/>
  <c r="R636" i="9"/>
  <c r="Q636" i="9"/>
  <c r="J636" i="9"/>
  <c r="T636" i="9"/>
  <c r="I636" i="9"/>
  <c r="T640" i="9"/>
  <c r="J640" i="9"/>
  <c r="S640" i="9"/>
  <c r="I640" i="9"/>
  <c r="R640" i="9"/>
  <c r="E640" i="9"/>
  <c r="AB640" i="9"/>
  <c r="Q640" i="9"/>
  <c r="D640" i="9"/>
  <c r="N640" i="9"/>
  <c r="K640" i="9"/>
  <c r="B640" i="9"/>
  <c r="V640" i="9"/>
  <c r="U640" i="9"/>
  <c r="P640" i="9"/>
  <c r="AA640" i="9"/>
  <c r="O640" i="9"/>
  <c r="C640" i="9"/>
  <c r="R646" i="9"/>
  <c r="E646" i="9"/>
  <c r="AB646" i="9"/>
  <c r="Q646" i="9"/>
  <c r="D646" i="9"/>
  <c r="AA646" i="9"/>
  <c r="P646" i="9"/>
  <c r="C646" i="9"/>
  <c r="O646" i="9"/>
  <c r="B646" i="9"/>
  <c r="J646" i="9"/>
  <c r="I646" i="9"/>
  <c r="V646" i="9"/>
  <c r="U646" i="9"/>
  <c r="T646" i="9"/>
  <c r="S646" i="9"/>
  <c r="N646" i="9"/>
  <c r="K646" i="9"/>
  <c r="AA652" i="9"/>
  <c r="P652" i="9"/>
  <c r="C652" i="9"/>
  <c r="O652" i="9"/>
  <c r="B652" i="9"/>
  <c r="V652" i="9"/>
  <c r="N652" i="9"/>
  <c r="U652" i="9"/>
  <c r="K652" i="9"/>
  <c r="T652" i="9"/>
  <c r="J652" i="9"/>
  <c r="S652" i="9"/>
  <c r="R652" i="9"/>
  <c r="Q652" i="9"/>
  <c r="I652" i="9"/>
  <c r="E652" i="9"/>
  <c r="D652" i="9"/>
  <c r="AB652" i="9"/>
  <c r="V658" i="9"/>
  <c r="N658" i="9"/>
  <c r="U658" i="9"/>
  <c r="K658" i="9"/>
  <c r="T658" i="9"/>
  <c r="J658" i="9"/>
  <c r="S658" i="9"/>
  <c r="I658" i="9"/>
  <c r="R658" i="9"/>
  <c r="E658" i="9"/>
  <c r="O658" i="9"/>
  <c r="D658" i="9"/>
  <c r="C658" i="9"/>
  <c r="AB658" i="9"/>
  <c r="B658" i="9"/>
  <c r="AA658" i="9"/>
  <c r="Q658" i="9"/>
  <c r="P658" i="9"/>
  <c r="T664" i="9"/>
  <c r="J664" i="9"/>
  <c r="S664" i="9"/>
  <c r="I664" i="9"/>
  <c r="R664" i="9"/>
  <c r="E664" i="9"/>
  <c r="AB664" i="9"/>
  <c r="Q664" i="9"/>
  <c r="D664" i="9"/>
  <c r="AA664" i="9"/>
  <c r="P664" i="9"/>
  <c r="C664" i="9"/>
  <c r="V664" i="9"/>
  <c r="U664" i="9"/>
  <c r="O664" i="9"/>
  <c r="N664" i="9"/>
  <c r="K664" i="9"/>
  <c r="B664" i="9"/>
  <c r="R670" i="9"/>
  <c r="E670" i="9"/>
  <c r="AB670" i="9"/>
  <c r="Q670" i="9"/>
  <c r="D670" i="9"/>
  <c r="AA670" i="9"/>
  <c r="P670" i="9"/>
  <c r="C670" i="9"/>
  <c r="O670" i="9"/>
  <c r="B670" i="9"/>
  <c r="V670" i="9"/>
  <c r="N670" i="9"/>
  <c r="T670" i="9"/>
  <c r="S670" i="9"/>
  <c r="K670" i="9"/>
  <c r="J670" i="9"/>
  <c r="I670" i="9"/>
  <c r="U670" i="9"/>
  <c r="AA676" i="9"/>
  <c r="P676" i="9"/>
  <c r="C676" i="9"/>
  <c r="O676" i="9"/>
  <c r="B676" i="9"/>
  <c r="V676" i="9"/>
  <c r="N676" i="9"/>
  <c r="U676" i="9"/>
  <c r="K676" i="9"/>
  <c r="T676" i="9"/>
  <c r="J676" i="9"/>
  <c r="I676" i="9"/>
  <c r="E676" i="9"/>
  <c r="D676" i="9"/>
  <c r="AB676" i="9"/>
  <c r="S676" i="9"/>
  <c r="R676" i="9"/>
  <c r="Q676" i="9"/>
  <c r="AA684" i="9"/>
  <c r="P684" i="9"/>
  <c r="C684" i="9"/>
  <c r="O684" i="9"/>
  <c r="B684" i="9"/>
  <c r="V684" i="9"/>
  <c r="N684" i="9"/>
  <c r="U684" i="9"/>
  <c r="K684" i="9"/>
  <c r="T684" i="9"/>
  <c r="J684" i="9"/>
  <c r="E684" i="9"/>
  <c r="D684" i="9"/>
  <c r="AB684" i="9"/>
  <c r="S684" i="9"/>
  <c r="R684" i="9"/>
  <c r="Q684" i="9"/>
  <c r="I684" i="9"/>
  <c r="R690" i="9"/>
  <c r="AB690" i="9"/>
  <c r="Q690" i="9"/>
  <c r="D690" i="9"/>
  <c r="AA690" i="9"/>
  <c r="P690" i="9"/>
  <c r="C690" i="9"/>
  <c r="U690" i="9"/>
  <c r="K690" i="9"/>
  <c r="T690" i="9"/>
  <c r="B690" i="9"/>
  <c r="V690" i="9"/>
  <c r="S690" i="9"/>
  <c r="O690" i="9"/>
  <c r="N690" i="9"/>
  <c r="J690" i="9"/>
  <c r="I690" i="9"/>
  <c r="E690" i="9"/>
  <c r="S694" i="9"/>
  <c r="I694" i="9"/>
  <c r="AA694" i="9"/>
  <c r="P694" i="9"/>
  <c r="C694" i="9"/>
  <c r="U694" i="9"/>
  <c r="K694" i="9"/>
  <c r="O694" i="9"/>
  <c r="N694" i="9"/>
  <c r="AB694" i="9"/>
  <c r="J694" i="9"/>
  <c r="T694" i="9"/>
  <c r="B694" i="9"/>
  <c r="R694" i="9"/>
  <c r="V694" i="9"/>
  <c r="Q694" i="9"/>
  <c r="E694" i="9"/>
  <c r="D694" i="9"/>
  <c r="AB700" i="9"/>
  <c r="Q700" i="9"/>
  <c r="D700" i="9"/>
  <c r="V700" i="9"/>
  <c r="N700" i="9"/>
  <c r="S700" i="9"/>
  <c r="I700" i="9"/>
  <c r="P700" i="9"/>
  <c r="O700" i="9"/>
  <c r="K700" i="9"/>
  <c r="U700" i="9"/>
  <c r="C700" i="9"/>
  <c r="T700" i="9"/>
  <c r="B700" i="9"/>
  <c r="AA700" i="9"/>
  <c r="R700" i="9"/>
  <c r="J700" i="9"/>
  <c r="E700" i="9"/>
  <c r="O706" i="9"/>
  <c r="B706" i="9"/>
  <c r="V706" i="9"/>
  <c r="N706" i="9"/>
  <c r="T706" i="9"/>
  <c r="J706" i="9"/>
  <c r="AB706" i="9"/>
  <c r="Q706" i="9"/>
  <c r="D706" i="9"/>
  <c r="AA706" i="9"/>
  <c r="C706" i="9"/>
  <c r="U706" i="9"/>
  <c r="S706" i="9"/>
  <c r="K706" i="9"/>
  <c r="I706" i="9"/>
  <c r="R706" i="9"/>
  <c r="P706" i="9"/>
  <c r="E706" i="9"/>
  <c r="U712" i="9"/>
  <c r="K712" i="9"/>
  <c r="T712" i="9"/>
  <c r="J712" i="9"/>
  <c r="R712" i="9"/>
  <c r="E712" i="9"/>
  <c r="O712" i="9"/>
  <c r="B712" i="9"/>
  <c r="V712" i="9"/>
  <c r="S712" i="9"/>
  <c r="Q712" i="9"/>
  <c r="I712" i="9"/>
  <c r="AB712" i="9"/>
  <c r="D712" i="9"/>
  <c r="C712" i="9"/>
  <c r="AA712" i="9"/>
  <c r="P712" i="9"/>
  <c r="N712" i="9"/>
  <c r="S718" i="9"/>
  <c r="I718" i="9"/>
  <c r="R718" i="9"/>
  <c r="E718" i="9"/>
  <c r="AA718" i="9"/>
  <c r="P718" i="9"/>
  <c r="C718" i="9"/>
  <c r="U718" i="9"/>
  <c r="K718" i="9"/>
  <c r="T718" i="9"/>
  <c r="Q718" i="9"/>
  <c r="O718" i="9"/>
  <c r="AB718" i="9"/>
  <c r="D718" i="9"/>
  <c r="B718" i="9"/>
  <c r="V718" i="9"/>
  <c r="N718" i="9"/>
  <c r="J718" i="9"/>
  <c r="T724" i="9"/>
  <c r="AA724" i="9"/>
  <c r="P724" i="9"/>
  <c r="R724" i="9"/>
  <c r="D724" i="9"/>
  <c r="Q724" i="9"/>
  <c r="C724" i="9"/>
  <c r="AB724" i="9"/>
  <c r="N724" i="9"/>
  <c r="U724" i="9"/>
  <c r="I724" i="9"/>
  <c r="S724" i="9"/>
  <c r="O724" i="9"/>
  <c r="K724" i="9"/>
  <c r="B724" i="9"/>
  <c r="V724" i="9"/>
  <c r="J724" i="9"/>
  <c r="E724" i="9"/>
  <c r="R730" i="9"/>
  <c r="E730" i="9"/>
  <c r="V730" i="9"/>
  <c r="N730" i="9"/>
  <c r="U730" i="9"/>
  <c r="I730" i="9"/>
  <c r="T730" i="9"/>
  <c r="D730" i="9"/>
  <c r="Q730" i="9"/>
  <c r="B730" i="9"/>
  <c r="AA730" i="9"/>
  <c r="K730" i="9"/>
  <c r="J730" i="9"/>
  <c r="C730" i="9"/>
  <c r="S730" i="9"/>
  <c r="P730" i="9"/>
  <c r="AB730" i="9"/>
  <c r="O730" i="9"/>
  <c r="AA736" i="9"/>
  <c r="P736" i="9"/>
  <c r="C736" i="9"/>
  <c r="T736" i="9"/>
  <c r="J736" i="9"/>
  <c r="AB736" i="9"/>
  <c r="N736" i="9"/>
  <c r="K736" i="9"/>
  <c r="U736" i="9"/>
  <c r="E736" i="9"/>
  <c r="Q736" i="9"/>
  <c r="V736" i="9"/>
  <c r="S736" i="9"/>
  <c r="I736" i="9"/>
  <c r="D736" i="9"/>
  <c r="R736" i="9"/>
  <c r="O736" i="9"/>
  <c r="B736" i="9"/>
  <c r="AA744" i="9"/>
  <c r="P744" i="9"/>
  <c r="C744" i="9"/>
  <c r="V744" i="9"/>
  <c r="N744" i="9"/>
  <c r="T744" i="9"/>
  <c r="J744" i="9"/>
  <c r="U744" i="9"/>
  <c r="D744" i="9"/>
  <c r="S744" i="9"/>
  <c r="B744" i="9"/>
  <c r="Q744" i="9"/>
  <c r="AB744" i="9"/>
  <c r="I744" i="9"/>
  <c r="E744" i="9"/>
  <c r="R744" i="9"/>
  <c r="O744" i="9"/>
  <c r="K744" i="9"/>
  <c r="V750" i="9"/>
  <c r="N750" i="9"/>
  <c r="T750" i="9"/>
  <c r="J750" i="9"/>
  <c r="R750" i="9"/>
  <c r="E750" i="9"/>
  <c r="D750" i="9"/>
  <c r="U750" i="9"/>
  <c r="C750" i="9"/>
  <c r="Q750" i="9"/>
  <c r="AB750" i="9"/>
  <c r="K750" i="9"/>
  <c r="AA750" i="9"/>
  <c r="S750" i="9"/>
  <c r="P750" i="9"/>
  <c r="B750" i="9"/>
  <c r="O750" i="9"/>
  <c r="I750" i="9"/>
  <c r="R754" i="9"/>
  <c r="E754" i="9"/>
  <c r="AA754" i="9"/>
  <c r="P754" i="9"/>
  <c r="C754" i="9"/>
  <c r="O754" i="9"/>
  <c r="B754" i="9"/>
  <c r="V754" i="9"/>
  <c r="N754" i="9"/>
  <c r="T754" i="9"/>
  <c r="S754" i="9"/>
  <c r="Q754" i="9"/>
  <c r="K754" i="9"/>
  <c r="AB754" i="9"/>
  <c r="D754" i="9"/>
  <c r="I754" i="9"/>
  <c r="U754" i="9"/>
  <c r="J754" i="9"/>
  <c r="R762" i="9"/>
  <c r="E762" i="9"/>
  <c r="AA762" i="9"/>
  <c r="P762" i="9"/>
  <c r="C762" i="9"/>
  <c r="O762" i="9"/>
  <c r="B762" i="9"/>
  <c r="V762" i="9"/>
  <c r="N762" i="9"/>
  <c r="J762" i="9"/>
  <c r="I762" i="9"/>
  <c r="AB762" i="9"/>
  <c r="D762" i="9"/>
  <c r="U762" i="9"/>
  <c r="Q762" i="9"/>
  <c r="T762" i="9"/>
  <c r="S762" i="9"/>
  <c r="K762" i="9"/>
  <c r="V766" i="9"/>
  <c r="N766" i="9"/>
  <c r="T766" i="9"/>
  <c r="J766" i="9"/>
  <c r="S766" i="9"/>
  <c r="I766" i="9"/>
  <c r="R766" i="9"/>
  <c r="E766" i="9"/>
  <c r="P766" i="9"/>
  <c r="O766" i="9"/>
  <c r="K766" i="9"/>
  <c r="AB766" i="9"/>
  <c r="D766" i="9"/>
  <c r="U766" i="9"/>
  <c r="AA766" i="9"/>
  <c r="C766" i="9"/>
  <c r="B766" i="9"/>
  <c r="Q766" i="9"/>
  <c r="T772" i="9"/>
  <c r="J772" i="9"/>
  <c r="R772" i="9"/>
  <c r="E772" i="9"/>
  <c r="AB772" i="9"/>
  <c r="Q772" i="9"/>
  <c r="D772" i="9"/>
  <c r="AA772" i="9"/>
  <c r="P772" i="9"/>
  <c r="C772" i="9"/>
  <c r="N772" i="9"/>
  <c r="K772" i="9"/>
  <c r="I772" i="9"/>
  <c r="B772" i="9"/>
  <c r="S772" i="9"/>
  <c r="V772" i="9"/>
  <c r="U772" i="9"/>
  <c r="O772" i="9"/>
  <c r="R778" i="9"/>
  <c r="E778" i="9"/>
  <c r="AB778" i="9"/>
  <c r="Q778" i="9"/>
  <c r="D778" i="9"/>
  <c r="AA778" i="9"/>
  <c r="P778" i="9"/>
  <c r="C778" i="9"/>
  <c r="V778" i="9"/>
  <c r="N778" i="9"/>
  <c r="B778" i="9"/>
  <c r="T778" i="9"/>
  <c r="S778" i="9"/>
  <c r="O778" i="9"/>
  <c r="J778" i="9"/>
  <c r="I778" i="9"/>
  <c r="U778" i="9"/>
  <c r="K778" i="9"/>
  <c r="R786" i="9"/>
  <c r="E786" i="9"/>
  <c r="AB786" i="9"/>
  <c r="Q786" i="9"/>
  <c r="D786" i="9"/>
  <c r="AA786" i="9"/>
  <c r="P786" i="9"/>
  <c r="C786" i="9"/>
  <c r="V786" i="9"/>
  <c r="N786" i="9"/>
  <c r="O786" i="9"/>
  <c r="K786" i="9"/>
  <c r="J786" i="9"/>
  <c r="I786" i="9"/>
  <c r="B786" i="9"/>
  <c r="U786" i="9"/>
  <c r="T786" i="9"/>
  <c r="S786" i="9"/>
  <c r="AB792" i="9"/>
  <c r="Q792" i="9"/>
  <c r="D792" i="9"/>
  <c r="AA792" i="9"/>
  <c r="P792" i="9"/>
  <c r="C792" i="9"/>
  <c r="O792" i="9"/>
  <c r="B792" i="9"/>
  <c r="V792" i="9"/>
  <c r="N792" i="9"/>
  <c r="U792" i="9"/>
  <c r="K792" i="9"/>
  <c r="T792" i="9"/>
  <c r="J792" i="9"/>
  <c r="S792" i="9"/>
  <c r="R792" i="9"/>
  <c r="I792" i="9"/>
  <c r="E792" i="9"/>
  <c r="O798" i="9"/>
  <c r="B798" i="9"/>
  <c r="V798" i="9"/>
  <c r="N798" i="9"/>
  <c r="U798" i="9"/>
  <c r="K798" i="9"/>
  <c r="T798" i="9"/>
  <c r="J798" i="9"/>
  <c r="S798" i="9"/>
  <c r="I798" i="9"/>
  <c r="R798" i="9"/>
  <c r="E798" i="9"/>
  <c r="D798" i="9"/>
  <c r="C798" i="9"/>
  <c r="AB798" i="9"/>
  <c r="AA798" i="9"/>
  <c r="Q798" i="9"/>
  <c r="P798" i="9"/>
  <c r="U804" i="9"/>
  <c r="K804" i="9"/>
  <c r="T804" i="9"/>
  <c r="J804" i="9"/>
  <c r="S804" i="9"/>
  <c r="I804" i="9"/>
  <c r="R804" i="9"/>
  <c r="E804" i="9"/>
  <c r="AB804" i="9"/>
  <c r="Q804" i="9"/>
  <c r="D804" i="9"/>
  <c r="AA804" i="9"/>
  <c r="P804" i="9"/>
  <c r="C804" i="9"/>
  <c r="V804" i="9"/>
  <c r="O804" i="9"/>
  <c r="N804" i="9"/>
  <c r="B804" i="9"/>
  <c r="S810" i="9"/>
  <c r="I810" i="9"/>
  <c r="R810" i="9"/>
  <c r="E810" i="9"/>
  <c r="AB810" i="9"/>
  <c r="Q810" i="9"/>
  <c r="D810" i="9"/>
  <c r="AA810" i="9"/>
  <c r="P810" i="9"/>
  <c r="C810" i="9"/>
  <c r="O810" i="9"/>
  <c r="B810" i="9"/>
  <c r="V810" i="9"/>
  <c r="N810" i="9"/>
  <c r="U810" i="9"/>
  <c r="T810" i="9"/>
  <c r="K810" i="9"/>
  <c r="J810" i="9"/>
  <c r="AB816" i="9"/>
  <c r="Q816" i="9"/>
  <c r="D816" i="9"/>
  <c r="AA816" i="9"/>
  <c r="P816" i="9"/>
  <c r="C816" i="9"/>
  <c r="O816" i="9"/>
  <c r="B816" i="9"/>
  <c r="V816" i="9"/>
  <c r="N816" i="9"/>
  <c r="U816" i="9"/>
  <c r="K816" i="9"/>
  <c r="T816" i="9"/>
  <c r="J816" i="9"/>
  <c r="S816" i="9"/>
  <c r="R816" i="9"/>
  <c r="I816" i="9"/>
  <c r="E816" i="9"/>
  <c r="O822" i="9"/>
  <c r="B822" i="9"/>
  <c r="V822" i="9"/>
  <c r="N822" i="9"/>
  <c r="U822" i="9"/>
  <c r="K822" i="9"/>
  <c r="T822" i="9"/>
  <c r="J822" i="9"/>
  <c r="S822" i="9"/>
  <c r="I822" i="9"/>
  <c r="R822" i="9"/>
  <c r="E822" i="9"/>
  <c r="AB822" i="9"/>
  <c r="AA822" i="9"/>
  <c r="Q822" i="9"/>
  <c r="D822" i="9"/>
  <c r="C822" i="9"/>
  <c r="P822" i="9"/>
  <c r="AB828" i="9"/>
  <c r="Q828" i="9"/>
  <c r="D828" i="9"/>
  <c r="AA828" i="9"/>
  <c r="P828" i="9"/>
  <c r="C828" i="9"/>
  <c r="O828" i="9"/>
  <c r="B828" i="9"/>
  <c r="T828" i="9"/>
  <c r="J828" i="9"/>
  <c r="V828" i="9"/>
  <c r="U828" i="9"/>
  <c r="S828" i="9"/>
  <c r="R828" i="9"/>
  <c r="N828" i="9"/>
  <c r="K828" i="9"/>
  <c r="I828" i="9"/>
  <c r="E828" i="9"/>
  <c r="U832" i="9"/>
  <c r="K832" i="9"/>
  <c r="T832" i="9"/>
  <c r="J832" i="9"/>
  <c r="S832" i="9"/>
  <c r="I832" i="9"/>
  <c r="AA832" i="9"/>
  <c r="P832" i="9"/>
  <c r="C832" i="9"/>
  <c r="E832" i="9"/>
  <c r="AB832" i="9"/>
  <c r="D832" i="9"/>
  <c r="B832" i="9"/>
  <c r="V832" i="9"/>
  <c r="R832" i="9"/>
  <c r="Q832" i="9"/>
  <c r="O832" i="9"/>
  <c r="N832" i="9"/>
  <c r="S838" i="9"/>
  <c r="I838" i="9"/>
  <c r="R838" i="9"/>
  <c r="E838" i="9"/>
  <c r="AB838" i="9"/>
  <c r="Q838" i="9"/>
  <c r="D838" i="9"/>
  <c r="V838" i="9"/>
  <c r="N838" i="9"/>
  <c r="AA838" i="9"/>
  <c r="C838" i="9"/>
  <c r="B838" i="9"/>
  <c r="U838" i="9"/>
  <c r="T838" i="9"/>
  <c r="P838" i="9"/>
  <c r="O838" i="9"/>
  <c r="K838" i="9"/>
  <c r="J838" i="9"/>
  <c r="AB842" i="9"/>
  <c r="Q842" i="9"/>
  <c r="D842" i="9"/>
  <c r="AA842" i="9"/>
  <c r="P842" i="9"/>
  <c r="C842" i="9"/>
  <c r="O842" i="9"/>
  <c r="B842" i="9"/>
  <c r="V842" i="9"/>
  <c r="N842" i="9"/>
  <c r="U842" i="9"/>
  <c r="K842" i="9"/>
  <c r="R842" i="9"/>
  <c r="E842" i="9"/>
  <c r="I842" i="9"/>
  <c r="T842" i="9"/>
  <c r="S842" i="9"/>
  <c r="J842" i="9"/>
  <c r="AB850" i="9"/>
  <c r="Q850" i="9"/>
  <c r="D850" i="9"/>
  <c r="AA850" i="9"/>
  <c r="P850" i="9"/>
  <c r="C850" i="9"/>
  <c r="O850" i="9"/>
  <c r="B850" i="9"/>
  <c r="V850" i="9"/>
  <c r="N850" i="9"/>
  <c r="U850" i="9"/>
  <c r="K850" i="9"/>
  <c r="R850" i="9"/>
  <c r="E850" i="9"/>
  <c r="S850" i="9"/>
  <c r="J850" i="9"/>
  <c r="I850" i="9"/>
  <c r="T850" i="9"/>
  <c r="O856" i="9"/>
  <c r="B856" i="9"/>
  <c r="V856" i="9"/>
  <c r="N856" i="9"/>
  <c r="U856" i="9"/>
  <c r="K856" i="9"/>
  <c r="T856" i="9"/>
  <c r="J856" i="9"/>
  <c r="S856" i="9"/>
  <c r="I856" i="9"/>
  <c r="AA856" i="9"/>
  <c r="P856" i="9"/>
  <c r="C856" i="9"/>
  <c r="AB856" i="9"/>
  <c r="R856" i="9"/>
  <c r="Q856" i="9"/>
  <c r="E856" i="9"/>
  <c r="D856" i="9"/>
  <c r="S860" i="9"/>
  <c r="I860" i="9"/>
  <c r="R860" i="9"/>
  <c r="E860" i="9"/>
  <c r="AB860" i="9"/>
  <c r="Q860" i="9"/>
  <c r="D860" i="9"/>
  <c r="AA860" i="9"/>
  <c r="P860" i="9"/>
  <c r="C860" i="9"/>
  <c r="O860" i="9"/>
  <c r="B860" i="9"/>
  <c r="T860" i="9"/>
  <c r="J860" i="9"/>
  <c r="U860" i="9"/>
  <c r="N860" i="9"/>
  <c r="K860" i="9"/>
  <c r="V860" i="9"/>
  <c r="AB866" i="9"/>
  <c r="Q866" i="9"/>
  <c r="D866" i="9"/>
  <c r="AA866" i="9"/>
  <c r="P866" i="9"/>
  <c r="C866" i="9"/>
  <c r="O866" i="9"/>
  <c r="B866" i="9"/>
  <c r="V866" i="9"/>
  <c r="N866" i="9"/>
  <c r="U866" i="9"/>
  <c r="K866" i="9"/>
  <c r="R866" i="9"/>
  <c r="E866" i="9"/>
  <c r="T866" i="9"/>
  <c r="S866" i="9"/>
  <c r="J866" i="9"/>
  <c r="I866" i="9"/>
  <c r="S872" i="9"/>
  <c r="I872" i="9"/>
  <c r="R872" i="9"/>
  <c r="E872" i="9"/>
  <c r="AB872" i="9"/>
  <c r="Q872" i="9"/>
  <c r="D872" i="9"/>
  <c r="AA872" i="9"/>
  <c r="P872" i="9"/>
  <c r="C872" i="9"/>
  <c r="O872" i="9"/>
  <c r="B872" i="9"/>
  <c r="T872" i="9"/>
  <c r="J872" i="9"/>
  <c r="U872" i="9"/>
  <c r="N872" i="9"/>
  <c r="K872" i="9"/>
  <c r="V872" i="9"/>
  <c r="V878" i="9"/>
  <c r="N878" i="9"/>
  <c r="U878" i="9"/>
  <c r="K878" i="9"/>
  <c r="T878" i="9"/>
  <c r="J878" i="9"/>
  <c r="S878" i="9"/>
  <c r="I878" i="9"/>
  <c r="R878" i="9"/>
  <c r="E878" i="9"/>
  <c r="O878" i="9"/>
  <c r="B878" i="9"/>
  <c r="C878" i="9"/>
  <c r="AB878" i="9"/>
  <c r="AA878" i="9"/>
  <c r="Q878" i="9"/>
  <c r="P878" i="9"/>
  <c r="D878" i="9"/>
  <c r="S884" i="9"/>
  <c r="I884" i="9"/>
  <c r="R884" i="9"/>
  <c r="E884" i="9"/>
  <c r="AB884" i="9"/>
  <c r="O884" i="9"/>
  <c r="B884" i="9"/>
  <c r="N884" i="9"/>
  <c r="K884" i="9"/>
  <c r="AA884" i="9"/>
  <c r="J884" i="9"/>
  <c r="V884" i="9"/>
  <c r="D884" i="9"/>
  <c r="U884" i="9"/>
  <c r="C884" i="9"/>
  <c r="P884" i="9"/>
  <c r="Q884" i="9"/>
  <c r="T884" i="9"/>
  <c r="O890" i="9"/>
  <c r="B890" i="9"/>
  <c r="V890" i="9"/>
  <c r="N890" i="9"/>
  <c r="U890" i="9"/>
  <c r="K890" i="9"/>
  <c r="S890" i="9"/>
  <c r="I890" i="9"/>
  <c r="Q890" i="9"/>
  <c r="P890" i="9"/>
  <c r="J890" i="9"/>
  <c r="E890" i="9"/>
  <c r="AB890" i="9"/>
  <c r="D890" i="9"/>
  <c r="R890" i="9"/>
  <c r="AA890" i="9"/>
  <c r="T890" i="9"/>
  <c r="C890" i="9"/>
  <c r="R896" i="9"/>
  <c r="E896" i="9"/>
  <c r="AB896" i="9"/>
  <c r="Q896" i="9"/>
  <c r="D896" i="9"/>
  <c r="AA896" i="9"/>
  <c r="P896" i="9"/>
  <c r="C896" i="9"/>
  <c r="V896" i="9"/>
  <c r="N896" i="9"/>
  <c r="J896" i="9"/>
  <c r="I896" i="9"/>
  <c r="B896" i="9"/>
  <c r="U896" i="9"/>
  <c r="T896" i="9"/>
  <c r="K896" i="9"/>
  <c r="S896" i="9"/>
  <c r="O896" i="9"/>
  <c r="O902" i="9"/>
  <c r="B902" i="9"/>
  <c r="V902" i="9"/>
  <c r="N902" i="9"/>
  <c r="U902" i="9"/>
  <c r="K902" i="9"/>
  <c r="S902" i="9"/>
  <c r="I902" i="9"/>
  <c r="Q902" i="9"/>
  <c r="P902" i="9"/>
  <c r="J902" i="9"/>
  <c r="E902" i="9"/>
  <c r="AB902" i="9"/>
  <c r="D902" i="9"/>
  <c r="R902" i="9"/>
  <c r="T902" i="9"/>
  <c r="C902" i="9"/>
  <c r="AA902" i="9"/>
  <c r="O908" i="9"/>
  <c r="B908" i="9"/>
  <c r="V908" i="9"/>
  <c r="N908" i="9"/>
  <c r="U908" i="9"/>
  <c r="K908" i="9"/>
  <c r="R908" i="9"/>
  <c r="E908" i="9"/>
  <c r="AB908" i="9"/>
  <c r="D908" i="9"/>
  <c r="AA908" i="9"/>
  <c r="C908" i="9"/>
  <c r="T908" i="9"/>
  <c r="S908" i="9"/>
  <c r="Q908" i="9"/>
  <c r="P908" i="9"/>
  <c r="J908" i="9"/>
  <c r="I908" i="9"/>
  <c r="S914" i="9"/>
  <c r="I914" i="9"/>
  <c r="R914" i="9"/>
  <c r="E914" i="9"/>
  <c r="AB914" i="9"/>
  <c r="Q914" i="9"/>
  <c r="D914" i="9"/>
  <c r="V914" i="9"/>
  <c r="N914" i="9"/>
  <c r="U914" i="9"/>
  <c r="T914" i="9"/>
  <c r="P914" i="9"/>
  <c r="O914" i="9"/>
  <c r="K914" i="9"/>
  <c r="J914" i="9"/>
  <c r="AA914" i="9"/>
  <c r="B914" i="9"/>
  <c r="C914" i="9"/>
  <c r="R920" i="9"/>
  <c r="E920" i="9"/>
  <c r="AB920" i="9"/>
  <c r="Q920" i="9"/>
  <c r="D920" i="9"/>
  <c r="AA920" i="9"/>
  <c r="P920" i="9"/>
  <c r="C920" i="9"/>
  <c r="U920" i="9"/>
  <c r="K920" i="9"/>
  <c r="T920" i="9"/>
  <c r="S920" i="9"/>
  <c r="O920" i="9"/>
  <c r="N920" i="9"/>
  <c r="J920" i="9"/>
  <c r="I920" i="9"/>
  <c r="V920" i="9"/>
  <c r="B920" i="9"/>
  <c r="S926" i="9"/>
  <c r="I926" i="9"/>
  <c r="R926" i="9"/>
  <c r="E926" i="9"/>
  <c r="AB926" i="9"/>
  <c r="Q926" i="9"/>
  <c r="D926" i="9"/>
  <c r="AA926" i="9"/>
  <c r="P926" i="9"/>
  <c r="C926" i="9"/>
  <c r="O926" i="9"/>
  <c r="B926" i="9"/>
  <c r="T926" i="9"/>
  <c r="J926" i="9"/>
  <c r="V926" i="9"/>
  <c r="U926" i="9"/>
  <c r="N926" i="9"/>
  <c r="K926" i="9"/>
  <c r="T932" i="9"/>
  <c r="S932" i="9"/>
  <c r="AA932" i="9"/>
  <c r="P932" i="9"/>
  <c r="U932" i="9"/>
  <c r="E932" i="9"/>
  <c r="R932" i="9"/>
  <c r="D932" i="9"/>
  <c r="Q932" i="9"/>
  <c r="C932" i="9"/>
  <c r="O932" i="9"/>
  <c r="B932" i="9"/>
  <c r="N932" i="9"/>
  <c r="V932" i="9"/>
  <c r="I932" i="9"/>
  <c r="J932" i="9"/>
  <c r="AB932" i="9"/>
  <c r="K932" i="9"/>
  <c r="R938" i="9"/>
  <c r="E938" i="9"/>
  <c r="AB938" i="9"/>
  <c r="Q938" i="9"/>
  <c r="D938" i="9"/>
  <c r="AA938" i="9"/>
  <c r="P938" i="9"/>
  <c r="C938" i="9"/>
  <c r="V938" i="9"/>
  <c r="N938" i="9"/>
  <c r="B938" i="9"/>
  <c r="U938" i="9"/>
  <c r="T938" i="9"/>
  <c r="S938" i="9"/>
  <c r="O938" i="9"/>
  <c r="I938" i="9"/>
  <c r="K938" i="9"/>
  <c r="J938" i="9"/>
  <c r="U940" i="9"/>
  <c r="K940" i="9"/>
  <c r="T940" i="9"/>
  <c r="J940" i="9"/>
  <c r="S940" i="9"/>
  <c r="I940" i="9"/>
  <c r="AB940" i="9"/>
  <c r="Q940" i="9"/>
  <c r="D940" i="9"/>
  <c r="R940" i="9"/>
  <c r="P940" i="9"/>
  <c r="O940" i="9"/>
  <c r="N940" i="9"/>
  <c r="E940" i="9"/>
  <c r="V940" i="9"/>
  <c r="B940" i="9"/>
  <c r="AA940" i="9"/>
  <c r="C940" i="9"/>
  <c r="S946" i="9"/>
  <c r="I946" i="9"/>
  <c r="R946" i="9"/>
  <c r="E946" i="9"/>
  <c r="AB946" i="9"/>
  <c r="Q946" i="9"/>
  <c r="D946" i="9"/>
  <c r="O946" i="9"/>
  <c r="B946" i="9"/>
  <c r="P946" i="9"/>
  <c r="N946" i="9"/>
  <c r="K946" i="9"/>
  <c r="J946" i="9"/>
  <c r="AA946" i="9"/>
  <c r="C946" i="9"/>
  <c r="T946" i="9"/>
  <c r="V946" i="9"/>
  <c r="U946" i="9"/>
  <c r="AA950" i="9"/>
  <c r="P950" i="9"/>
  <c r="C950" i="9"/>
  <c r="O950" i="9"/>
  <c r="B950" i="9"/>
  <c r="V950" i="9"/>
  <c r="N950" i="9"/>
  <c r="T950" i="9"/>
  <c r="J950" i="9"/>
  <c r="U950" i="9"/>
  <c r="S950" i="9"/>
  <c r="R950" i="9"/>
  <c r="Q950" i="9"/>
  <c r="K950" i="9"/>
  <c r="AB950" i="9"/>
  <c r="D950" i="9"/>
  <c r="I950" i="9"/>
  <c r="E950" i="9"/>
  <c r="R952" i="9"/>
  <c r="E952" i="9"/>
  <c r="AB952" i="9"/>
  <c r="Q952" i="9"/>
  <c r="D952" i="9"/>
  <c r="AA952" i="9"/>
  <c r="P952" i="9"/>
  <c r="C952" i="9"/>
  <c r="V952" i="9"/>
  <c r="N952" i="9"/>
  <c r="O952" i="9"/>
  <c r="K952" i="9"/>
  <c r="J952" i="9"/>
  <c r="I952" i="9"/>
  <c r="B952" i="9"/>
  <c r="S952" i="9"/>
  <c r="T952" i="9"/>
  <c r="U952" i="9"/>
  <c r="U954" i="9"/>
  <c r="K954" i="9"/>
  <c r="T954" i="9"/>
  <c r="J954" i="9"/>
  <c r="S954" i="9"/>
  <c r="I954" i="9"/>
  <c r="R954" i="9"/>
  <c r="E954" i="9"/>
  <c r="AA954" i="9"/>
  <c r="P954" i="9"/>
  <c r="C954" i="9"/>
  <c r="N954" i="9"/>
  <c r="D954" i="9"/>
  <c r="B954" i="9"/>
  <c r="AB954" i="9"/>
  <c r="O954" i="9"/>
  <c r="V954" i="9"/>
  <c r="Q954" i="9"/>
  <c r="AA956" i="9"/>
  <c r="P956" i="9"/>
  <c r="C956" i="9"/>
  <c r="O956" i="9"/>
  <c r="B956" i="9"/>
  <c r="V956" i="9"/>
  <c r="N956" i="9"/>
  <c r="U956" i="9"/>
  <c r="K956" i="9"/>
  <c r="T956" i="9"/>
  <c r="S956" i="9"/>
  <c r="I956" i="9"/>
  <c r="J956" i="9"/>
  <c r="E956" i="9"/>
  <c r="D956" i="9"/>
  <c r="Q956" i="9"/>
  <c r="AB956" i="9"/>
  <c r="R956" i="9"/>
  <c r="R958" i="9"/>
  <c r="E958" i="9"/>
  <c r="AB958" i="9"/>
  <c r="Q958" i="9"/>
  <c r="D958" i="9"/>
  <c r="AA958" i="9"/>
  <c r="P958" i="9"/>
  <c r="C958" i="9"/>
  <c r="O958" i="9"/>
  <c r="B958" i="9"/>
  <c r="V958" i="9"/>
  <c r="N958" i="9"/>
  <c r="U958" i="9"/>
  <c r="K958" i="9"/>
  <c r="T958" i="9"/>
  <c r="I958" i="9"/>
  <c r="J958" i="9"/>
  <c r="S958" i="9"/>
  <c r="T960" i="9"/>
  <c r="J960" i="9"/>
  <c r="S960" i="9"/>
  <c r="I960" i="9"/>
  <c r="R960" i="9"/>
  <c r="E960" i="9"/>
  <c r="AB960" i="9"/>
  <c r="Q960" i="9"/>
  <c r="D960" i="9"/>
  <c r="AA960" i="9"/>
  <c r="P960" i="9"/>
  <c r="C960" i="9"/>
  <c r="O960" i="9"/>
  <c r="B960" i="9"/>
  <c r="N960" i="9"/>
  <c r="K960" i="9"/>
  <c r="U960" i="9"/>
  <c r="V960" i="9"/>
  <c r="S964" i="9"/>
  <c r="I964" i="9"/>
  <c r="R964" i="9"/>
  <c r="E964" i="9"/>
  <c r="AB964" i="9"/>
  <c r="Q964" i="9"/>
  <c r="D964" i="9"/>
  <c r="V964" i="9"/>
  <c r="N964" i="9"/>
  <c r="AA964" i="9"/>
  <c r="C964" i="9"/>
  <c r="B964" i="9"/>
  <c r="U964" i="9"/>
  <c r="T964" i="9"/>
  <c r="P964" i="9"/>
  <c r="O964" i="9"/>
  <c r="J964" i="9"/>
  <c r="K964" i="9"/>
  <c r="O968" i="9"/>
  <c r="B968" i="9"/>
  <c r="V968" i="9"/>
  <c r="N968" i="9"/>
  <c r="U968" i="9"/>
  <c r="K968" i="9"/>
  <c r="R968" i="9"/>
  <c r="E968" i="9"/>
  <c r="J968" i="9"/>
  <c r="I968" i="9"/>
  <c r="AB968" i="9"/>
  <c r="D968" i="9"/>
  <c r="AA968" i="9"/>
  <c r="C968" i="9"/>
  <c r="T968" i="9"/>
  <c r="S968" i="9"/>
  <c r="P968" i="9"/>
  <c r="Q968" i="9"/>
  <c r="AB970" i="9"/>
  <c r="Q970" i="9"/>
  <c r="D970" i="9"/>
  <c r="AA970" i="9"/>
  <c r="P970" i="9"/>
  <c r="C970" i="9"/>
  <c r="O970" i="9"/>
  <c r="B970" i="9"/>
  <c r="T970" i="9"/>
  <c r="J970" i="9"/>
  <c r="V970" i="9"/>
  <c r="U970" i="9"/>
  <c r="S970" i="9"/>
  <c r="R970" i="9"/>
  <c r="N970" i="9"/>
  <c r="K970" i="9"/>
  <c r="I970" i="9"/>
  <c r="E970" i="9"/>
  <c r="T972" i="9"/>
  <c r="J972" i="9"/>
  <c r="S972" i="9"/>
  <c r="I972" i="9"/>
  <c r="R972" i="9"/>
  <c r="E972" i="9"/>
  <c r="O972" i="9"/>
  <c r="B972" i="9"/>
  <c r="Q972" i="9"/>
  <c r="P972" i="9"/>
  <c r="N972" i="9"/>
  <c r="K972" i="9"/>
  <c r="AB972" i="9"/>
  <c r="D972" i="9"/>
  <c r="AA972" i="9"/>
  <c r="C972" i="9"/>
  <c r="U972" i="9"/>
  <c r="V972" i="9"/>
  <c r="V974" i="9"/>
  <c r="N974" i="9"/>
  <c r="U974" i="9"/>
  <c r="K974" i="9"/>
  <c r="T974" i="9"/>
  <c r="J974" i="9"/>
  <c r="AB974" i="9"/>
  <c r="Q974" i="9"/>
  <c r="D974" i="9"/>
  <c r="I974" i="9"/>
  <c r="E974" i="9"/>
  <c r="AA974" i="9"/>
  <c r="C974" i="9"/>
  <c r="B974" i="9"/>
  <c r="S974" i="9"/>
  <c r="R974" i="9"/>
  <c r="P974" i="9"/>
  <c r="O974" i="9"/>
  <c r="AA976" i="9"/>
  <c r="P976" i="9"/>
  <c r="C976" i="9"/>
  <c r="O976" i="9"/>
  <c r="B976" i="9"/>
  <c r="V976" i="9"/>
  <c r="N976" i="9"/>
  <c r="S976" i="9"/>
  <c r="I976" i="9"/>
  <c r="U976" i="9"/>
  <c r="T976" i="9"/>
  <c r="R976" i="9"/>
  <c r="Q976" i="9"/>
  <c r="K976" i="9"/>
  <c r="J976" i="9"/>
  <c r="E976" i="9"/>
  <c r="D976" i="9"/>
  <c r="AB976" i="9"/>
  <c r="S978" i="9"/>
  <c r="R978" i="9"/>
  <c r="E978" i="9"/>
  <c r="AB978" i="9"/>
  <c r="Q978" i="9"/>
  <c r="D978" i="9"/>
  <c r="AA978" i="9"/>
  <c r="P978" i="9"/>
  <c r="C978" i="9"/>
  <c r="U978" i="9"/>
  <c r="K978" i="9"/>
  <c r="O978" i="9"/>
  <c r="N978" i="9"/>
  <c r="J978" i="9"/>
  <c r="I978" i="9"/>
  <c r="B978" i="9"/>
  <c r="V978" i="9"/>
  <c r="T978" i="9"/>
  <c r="V980" i="9"/>
  <c r="N980" i="9"/>
  <c r="U980" i="9"/>
  <c r="K980" i="9"/>
  <c r="T980" i="9"/>
  <c r="J980" i="9"/>
  <c r="S980" i="9"/>
  <c r="I980" i="9"/>
  <c r="AA980" i="9"/>
  <c r="P980" i="9"/>
  <c r="C980" i="9"/>
  <c r="Q980" i="9"/>
  <c r="O980" i="9"/>
  <c r="E980" i="9"/>
  <c r="D980" i="9"/>
  <c r="B980" i="9"/>
  <c r="AB980" i="9"/>
  <c r="R980" i="9"/>
  <c r="U982" i="9"/>
  <c r="K982" i="9"/>
  <c r="AB982" i="9"/>
  <c r="Q982" i="9"/>
  <c r="D982" i="9"/>
  <c r="V982" i="9"/>
  <c r="I982" i="9"/>
  <c r="T982" i="9"/>
  <c r="E982" i="9"/>
  <c r="S982" i="9"/>
  <c r="C982" i="9"/>
  <c r="R982" i="9"/>
  <c r="B982" i="9"/>
  <c r="P982" i="9"/>
  <c r="J982" i="9"/>
  <c r="N982" i="9"/>
  <c r="O982" i="9"/>
  <c r="AA982" i="9"/>
  <c r="AA984" i="9"/>
  <c r="P984" i="9"/>
  <c r="C984" i="9"/>
  <c r="Q984" i="9"/>
  <c r="B984" i="9"/>
  <c r="U984" i="9"/>
  <c r="J984" i="9"/>
  <c r="I984" i="9"/>
  <c r="V984" i="9"/>
  <c r="E984" i="9"/>
  <c r="T984" i="9"/>
  <c r="D984" i="9"/>
  <c r="S984" i="9"/>
  <c r="R984" i="9"/>
  <c r="AB984" i="9"/>
  <c r="K984" i="9"/>
  <c r="O984" i="9"/>
  <c r="N984" i="9"/>
  <c r="R986" i="9"/>
  <c r="E986" i="9"/>
  <c r="AA986" i="9"/>
  <c r="O986" i="9"/>
  <c r="T986" i="9"/>
  <c r="I986" i="9"/>
  <c r="V986" i="9"/>
  <c r="D986" i="9"/>
  <c r="U986" i="9"/>
  <c r="C986" i="9"/>
  <c r="S986" i="9"/>
  <c r="B986" i="9"/>
  <c r="Q986" i="9"/>
  <c r="P986" i="9"/>
  <c r="J986" i="9"/>
  <c r="AB986" i="9"/>
  <c r="N986" i="9"/>
  <c r="K986" i="9"/>
  <c r="U988" i="9"/>
  <c r="K988" i="9"/>
  <c r="V988" i="9"/>
  <c r="J988" i="9"/>
  <c r="Q988" i="9"/>
  <c r="C988" i="9"/>
  <c r="AB988" i="9"/>
  <c r="N988" i="9"/>
  <c r="AA988" i="9"/>
  <c r="I988" i="9"/>
  <c r="E988" i="9"/>
  <c r="T988" i="9"/>
  <c r="D988" i="9"/>
  <c r="S988" i="9"/>
  <c r="B988" i="9"/>
  <c r="O988" i="9"/>
  <c r="R988" i="9"/>
  <c r="P988" i="9"/>
  <c r="O990" i="9"/>
  <c r="B990" i="9"/>
  <c r="T990" i="9"/>
  <c r="I990" i="9"/>
  <c r="AB990" i="9"/>
  <c r="P990" i="9"/>
  <c r="AA990" i="9"/>
  <c r="J990" i="9"/>
  <c r="V990" i="9"/>
  <c r="E990" i="9"/>
  <c r="U990" i="9"/>
  <c r="D990" i="9"/>
  <c r="S990" i="9"/>
  <c r="C990" i="9"/>
  <c r="R990" i="9"/>
  <c r="K990" i="9"/>
  <c r="Q990" i="9"/>
  <c r="N990" i="9"/>
  <c r="AB992" i="9"/>
  <c r="Q992" i="9"/>
  <c r="D992" i="9"/>
  <c r="P992" i="9"/>
  <c r="B992" i="9"/>
  <c r="U992" i="9"/>
  <c r="J992" i="9"/>
  <c r="N992" i="9"/>
  <c r="AA992" i="9"/>
  <c r="K992" i="9"/>
  <c r="I992" i="9"/>
  <c r="V992" i="9"/>
  <c r="E992" i="9"/>
  <c r="T992" i="9"/>
  <c r="C992" i="9"/>
  <c r="O992" i="9"/>
  <c r="R992" i="9"/>
  <c r="S992" i="9"/>
  <c r="S994" i="9"/>
  <c r="I994" i="9"/>
  <c r="Q994" i="9"/>
  <c r="C994" i="9"/>
  <c r="AA994" i="9"/>
  <c r="O994" i="9"/>
  <c r="T994" i="9"/>
  <c r="E994" i="9"/>
  <c r="P994" i="9"/>
  <c r="N994" i="9"/>
  <c r="K994" i="9"/>
  <c r="AB994" i="9"/>
  <c r="J994" i="9"/>
  <c r="D994" i="9"/>
  <c r="R994" i="9"/>
  <c r="V994" i="9"/>
  <c r="U994" i="9"/>
  <c r="B994" i="9"/>
  <c r="AA996" i="9"/>
  <c r="P996" i="9"/>
  <c r="T996" i="9"/>
  <c r="AB996" i="9"/>
  <c r="N996" i="9"/>
  <c r="O996" i="9"/>
  <c r="J996" i="9"/>
  <c r="R996" i="9"/>
  <c r="C996" i="9"/>
  <c r="E996" i="9"/>
  <c r="D996" i="9"/>
  <c r="V996" i="9"/>
  <c r="B996" i="9"/>
  <c r="U996" i="9"/>
  <c r="S996" i="9"/>
  <c r="I996" i="9"/>
  <c r="K996" i="9"/>
  <c r="Q996" i="9"/>
  <c r="R998" i="9"/>
  <c r="E998" i="9"/>
  <c r="AA998" i="9"/>
  <c r="P998" i="9"/>
  <c r="C998" i="9"/>
  <c r="V998" i="9"/>
  <c r="N998" i="9"/>
  <c r="AB998" i="9"/>
  <c r="J998" i="9"/>
  <c r="S998" i="9"/>
  <c r="O998" i="9"/>
  <c r="U998" i="9"/>
  <c r="B998" i="9"/>
  <c r="K998" i="9"/>
  <c r="I998" i="9"/>
  <c r="D998" i="9"/>
  <c r="Q998" i="9"/>
  <c r="T998" i="9"/>
  <c r="T1000" i="9"/>
  <c r="J1000" i="9"/>
  <c r="R1000" i="9"/>
  <c r="E1000" i="9"/>
  <c r="AA1000" i="9"/>
  <c r="P1000" i="9"/>
  <c r="C1000" i="9"/>
  <c r="O1000" i="9"/>
  <c r="AB1000" i="9"/>
  <c r="I1000" i="9"/>
  <c r="V1000" i="9"/>
  <c r="B1000" i="9"/>
  <c r="N1000" i="9"/>
  <c r="Q1000" i="9"/>
  <c r="K1000" i="9"/>
  <c r="D1000" i="9"/>
  <c r="S1000" i="9"/>
  <c r="U1000" i="9"/>
  <c r="V1002" i="9"/>
  <c r="N1002" i="9"/>
  <c r="T1002" i="9"/>
  <c r="J1002" i="9"/>
  <c r="R1002" i="9"/>
  <c r="E1002" i="9"/>
  <c r="P1002" i="9"/>
  <c r="Q1002" i="9"/>
  <c r="K1002" i="9"/>
  <c r="U1002" i="9"/>
  <c r="B1002" i="9"/>
  <c r="AA1002" i="9"/>
  <c r="S1002" i="9"/>
  <c r="O1002" i="9"/>
  <c r="I1002" i="9"/>
  <c r="AB1002" i="9"/>
  <c r="C1002" i="9"/>
  <c r="D1002" i="9"/>
  <c r="AB1004" i="9"/>
  <c r="Q1004" i="9"/>
  <c r="D1004" i="9"/>
  <c r="O1004" i="9"/>
  <c r="B1004" i="9"/>
  <c r="U1004" i="9"/>
  <c r="K1004" i="9"/>
  <c r="T1004" i="9"/>
  <c r="C1004" i="9"/>
  <c r="I1004" i="9"/>
  <c r="V1004" i="9"/>
  <c r="N1004" i="9"/>
  <c r="AA1004" i="9"/>
  <c r="S1004" i="9"/>
  <c r="R1004" i="9"/>
  <c r="P1004" i="9"/>
  <c r="J1004" i="9"/>
  <c r="E1004" i="9"/>
  <c r="A1004" i="9"/>
  <c r="A932" i="9"/>
  <c r="I6" i="9"/>
  <c r="S6" i="9"/>
  <c r="C7" i="9"/>
  <c r="P7" i="9"/>
  <c r="AA7" i="9"/>
  <c r="K8" i="9"/>
  <c r="U8" i="9"/>
  <c r="E9" i="9"/>
  <c r="R9" i="9"/>
  <c r="B10" i="9"/>
  <c r="O10" i="9"/>
  <c r="J11" i="9"/>
  <c r="T11" i="9"/>
  <c r="D12" i="9"/>
  <c r="Q12" i="9"/>
  <c r="AB12" i="9"/>
  <c r="N13" i="9"/>
  <c r="V13" i="9"/>
  <c r="I14" i="9"/>
  <c r="S14" i="9"/>
  <c r="C15" i="9"/>
  <c r="P15" i="9"/>
  <c r="AA15" i="9"/>
  <c r="K16" i="9"/>
  <c r="U16" i="9"/>
  <c r="E17" i="9"/>
  <c r="R17" i="9"/>
  <c r="B18" i="9"/>
  <c r="O18" i="9"/>
  <c r="J19" i="9"/>
  <c r="T19" i="9"/>
  <c r="D20" i="9"/>
  <c r="Q20" i="9"/>
  <c r="AB20" i="9"/>
  <c r="N21" i="9"/>
  <c r="V21" i="9"/>
  <c r="I22" i="9"/>
  <c r="S22" i="9"/>
  <c r="C23" i="9"/>
  <c r="P23" i="9"/>
  <c r="AA23" i="9"/>
  <c r="K24" i="9"/>
  <c r="U24" i="9"/>
  <c r="E25" i="9"/>
  <c r="R25" i="9"/>
  <c r="B26" i="9"/>
  <c r="O26" i="9"/>
  <c r="J27" i="9"/>
  <c r="T27" i="9"/>
  <c r="D28" i="9"/>
  <c r="Q28" i="9"/>
  <c r="AB28" i="9"/>
  <c r="N29" i="9"/>
  <c r="V29" i="9"/>
  <c r="I30" i="9"/>
  <c r="S30" i="9"/>
  <c r="C31" i="9"/>
  <c r="P31" i="9"/>
  <c r="AA31" i="9"/>
  <c r="K32" i="9"/>
  <c r="U32" i="9"/>
  <c r="E33" i="9"/>
  <c r="R33" i="9"/>
  <c r="B34" i="9"/>
  <c r="O34" i="9"/>
  <c r="J35" i="9"/>
  <c r="T35" i="9"/>
  <c r="D36" i="9"/>
  <c r="Q36" i="9"/>
  <c r="AB36" i="9"/>
  <c r="N37" i="9"/>
  <c r="V37" i="9"/>
  <c r="I38" i="9"/>
  <c r="S38" i="9"/>
  <c r="C39" i="9"/>
  <c r="P39" i="9"/>
  <c r="AB39" i="9"/>
  <c r="R40" i="9"/>
  <c r="I41" i="9"/>
  <c r="AA41" i="9"/>
  <c r="Q42" i="9"/>
  <c r="J43" i="9"/>
  <c r="AB43" i="9"/>
  <c r="R44" i="9"/>
  <c r="J45" i="9"/>
  <c r="AA45" i="9"/>
  <c r="S46" i="9"/>
  <c r="K47" i="9"/>
  <c r="AB47" i="9"/>
  <c r="J49" i="9"/>
  <c r="C50" i="9"/>
  <c r="AA50" i="9"/>
  <c r="U51" i="9"/>
  <c r="R52" i="9"/>
  <c r="O53" i="9"/>
  <c r="J54" i="9"/>
  <c r="D55" i="9"/>
  <c r="AB55" i="9"/>
  <c r="V56" i="9"/>
  <c r="S57" i="9"/>
  <c r="P58" i="9"/>
  <c r="R59" i="9"/>
  <c r="V61" i="9"/>
  <c r="AB63" i="9"/>
  <c r="E65" i="9"/>
  <c r="K66" i="9"/>
  <c r="K67" i="9"/>
  <c r="Q68" i="9"/>
  <c r="T69" i="9"/>
  <c r="T70" i="9"/>
  <c r="AA71" i="9"/>
  <c r="C73" i="9"/>
  <c r="C74" i="9"/>
  <c r="J75" i="9"/>
  <c r="O76" i="9"/>
  <c r="O77" i="9"/>
  <c r="S78" i="9"/>
  <c r="V79" i="9"/>
  <c r="B82" i="9"/>
  <c r="E83" i="9"/>
  <c r="E84" i="9"/>
  <c r="N85" i="9"/>
  <c r="C87" i="9"/>
  <c r="O90" i="9"/>
  <c r="D92" i="9"/>
  <c r="V93" i="9"/>
  <c r="P95" i="9"/>
  <c r="E97" i="9"/>
  <c r="Q100" i="9"/>
  <c r="J107" i="9"/>
  <c r="B114" i="9"/>
  <c r="N117" i="9"/>
  <c r="T48" i="9"/>
  <c r="J48" i="9"/>
  <c r="AB48" i="9"/>
  <c r="Q48" i="9"/>
  <c r="D48" i="9"/>
  <c r="AA48" i="9"/>
  <c r="P48" i="9"/>
  <c r="C48" i="9"/>
  <c r="AA60" i="9"/>
  <c r="P60" i="9"/>
  <c r="C60" i="9"/>
  <c r="V60" i="9"/>
  <c r="N60" i="9"/>
  <c r="U60" i="9"/>
  <c r="K60" i="9"/>
  <c r="T60" i="9"/>
  <c r="J60" i="9"/>
  <c r="S60" i="9"/>
  <c r="I60" i="9"/>
  <c r="T64" i="9"/>
  <c r="J64" i="9"/>
  <c r="R64" i="9"/>
  <c r="E64" i="9"/>
  <c r="AB64" i="9"/>
  <c r="Q64" i="9"/>
  <c r="D64" i="9"/>
  <c r="AA64" i="9"/>
  <c r="P64" i="9"/>
  <c r="C64" i="9"/>
  <c r="O64" i="9"/>
  <c r="B64" i="9"/>
  <c r="T72" i="9"/>
  <c r="J72" i="9"/>
  <c r="R72" i="9"/>
  <c r="E72" i="9"/>
  <c r="AB72" i="9"/>
  <c r="Q72" i="9"/>
  <c r="D72" i="9"/>
  <c r="AA72" i="9"/>
  <c r="P72" i="9"/>
  <c r="C72" i="9"/>
  <c r="O72" i="9"/>
  <c r="B72" i="9"/>
  <c r="T80" i="9"/>
  <c r="J80" i="9"/>
  <c r="R80" i="9"/>
  <c r="E80" i="9"/>
  <c r="AB80" i="9"/>
  <c r="Q80" i="9"/>
  <c r="D80" i="9"/>
  <c r="AA80" i="9"/>
  <c r="P80" i="9"/>
  <c r="C80" i="9"/>
  <c r="O80" i="9"/>
  <c r="B80" i="9"/>
  <c r="T88" i="9"/>
  <c r="J88" i="9"/>
  <c r="S88" i="9"/>
  <c r="I88" i="9"/>
  <c r="R88" i="9"/>
  <c r="E88" i="9"/>
  <c r="AB88" i="9"/>
  <c r="Q88" i="9"/>
  <c r="D88" i="9"/>
  <c r="AA88" i="9"/>
  <c r="P88" i="9"/>
  <c r="C88" i="9"/>
  <c r="O88" i="9"/>
  <c r="B88" i="9"/>
  <c r="T96" i="9"/>
  <c r="J96" i="9"/>
  <c r="S96" i="9"/>
  <c r="I96" i="9"/>
  <c r="R96" i="9"/>
  <c r="E96" i="9"/>
  <c r="AB96" i="9"/>
  <c r="Q96" i="9"/>
  <c r="D96" i="9"/>
  <c r="AA96" i="9"/>
  <c r="P96" i="9"/>
  <c r="C96" i="9"/>
  <c r="O96" i="9"/>
  <c r="B96" i="9"/>
  <c r="V104" i="9"/>
  <c r="N104" i="9"/>
  <c r="T104" i="9"/>
  <c r="J104" i="9"/>
  <c r="S104" i="9"/>
  <c r="I104" i="9"/>
  <c r="R104" i="9"/>
  <c r="E104" i="9"/>
  <c r="AB104" i="9"/>
  <c r="Q104" i="9"/>
  <c r="D104" i="9"/>
  <c r="AA104" i="9"/>
  <c r="P104" i="9"/>
  <c r="C104" i="9"/>
  <c r="O104" i="9"/>
  <c r="B104" i="9"/>
  <c r="V112" i="9"/>
  <c r="N112" i="9"/>
  <c r="T112" i="9"/>
  <c r="J112" i="9"/>
  <c r="S112" i="9"/>
  <c r="I112" i="9"/>
  <c r="R112" i="9"/>
  <c r="E112" i="9"/>
  <c r="AB112" i="9"/>
  <c r="Q112" i="9"/>
  <c r="D112" i="9"/>
  <c r="AA112" i="9"/>
  <c r="P112" i="9"/>
  <c r="C112" i="9"/>
  <c r="O112" i="9"/>
  <c r="B112" i="9"/>
  <c r="V120" i="9"/>
  <c r="N120" i="9"/>
  <c r="U120" i="9"/>
  <c r="K120" i="9"/>
  <c r="T120" i="9"/>
  <c r="J120" i="9"/>
  <c r="S120" i="9"/>
  <c r="I120" i="9"/>
  <c r="R120" i="9"/>
  <c r="E120" i="9"/>
  <c r="AB120" i="9"/>
  <c r="Q120" i="9"/>
  <c r="D120" i="9"/>
  <c r="AA120" i="9"/>
  <c r="P120" i="9"/>
  <c r="C120" i="9"/>
  <c r="O120" i="9"/>
  <c r="B120" i="9"/>
  <c r="V128" i="9"/>
  <c r="N128" i="9"/>
  <c r="U128" i="9"/>
  <c r="K128" i="9"/>
  <c r="T128" i="9"/>
  <c r="J128" i="9"/>
  <c r="S128" i="9"/>
  <c r="I128" i="9"/>
  <c r="R128" i="9"/>
  <c r="E128" i="9"/>
  <c r="AB128" i="9"/>
  <c r="Q128" i="9"/>
  <c r="D128" i="9"/>
  <c r="AA128" i="9"/>
  <c r="P128" i="9"/>
  <c r="C128" i="9"/>
  <c r="O128" i="9"/>
  <c r="B128" i="9"/>
  <c r="V136" i="9"/>
  <c r="N136" i="9"/>
  <c r="U136" i="9"/>
  <c r="K136" i="9"/>
  <c r="T136" i="9"/>
  <c r="J136" i="9"/>
  <c r="S136" i="9"/>
  <c r="I136" i="9"/>
  <c r="R136" i="9"/>
  <c r="E136" i="9"/>
  <c r="AB136" i="9"/>
  <c r="Q136" i="9"/>
  <c r="D136" i="9"/>
  <c r="AA136" i="9"/>
  <c r="P136" i="9"/>
  <c r="C136" i="9"/>
  <c r="O136" i="9"/>
  <c r="B136" i="9"/>
  <c r="V144" i="9"/>
  <c r="N144" i="9"/>
  <c r="U144" i="9"/>
  <c r="K144" i="9"/>
  <c r="T144" i="9"/>
  <c r="J144" i="9"/>
  <c r="S144" i="9"/>
  <c r="I144" i="9"/>
  <c r="R144" i="9"/>
  <c r="E144" i="9"/>
  <c r="AB144" i="9"/>
  <c r="Q144" i="9"/>
  <c r="D144" i="9"/>
  <c r="AA144" i="9"/>
  <c r="P144" i="9"/>
  <c r="C144" i="9"/>
  <c r="O144" i="9"/>
  <c r="B144" i="9"/>
  <c r="V152" i="9"/>
  <c r="N152" i="9"/>
  <c r="U152" i="9"/>
  <c r="K152" i="9"/>
  <c r="T152" i="9"/>
  <c r="J152" i="9"/>
  <c r="S152" i="9"/>
  <c r="I152" i="9"/>
  <c r="R152" i="9"/>
  <c r="E152" i="9"/>
  <c r="AB152" i="9"/>
  <c r="Q152" i="9"/>
  <c r="D152" i="9"/>
  <c r="AA152" i="9"/>
  <c r="P152" i="9"/>
  <c r="C152" i="9"/>
  <c r="O152" i="9"/>
  <c r="B152" i="9"/>
  <c r="V160" i="9"/>
  <c r="N160" i="9"/>
  <c r="U160" i="9"/>
  <c r="K160" i="9"/>
  <c r="T160" i="9"/>
  <c r="J160" i="9"/>
  <c r="S160" i="9"/>
  <c r="I160" i="9"/>
  <c r="R160" i="9"/>
  <c r="E160" i="9"/>
  <c r="AB160" i="9"/>
  <c r="Q160" i="9"/>
  <c r="D160" i="9"/>
  <c r="AA160" i="9"/>
  <c r="P160" i="9"/>
  <c r="C160" i="9"/>
  <c r="O160" i="9"/>
  <c r="B160" i="9"/>
  <c r="V168" i="9"/>
  <c r="N168" i="9"/>
  <c r="U168" i="9"/>
  <c r="K168" i="9"/>
  <c r="T168" i="9"/>
  <c r="J168" i="9"/>
  <c r="S168" i="9"/>
  <c r="I168" i="9"/>
  <c r="R168" i="9"/>
  <c r="E168" i="9"/>
  <c r="AB168" i="9"/>
  <c r="Q168" i="9"/>
  <c r="D168" i="9"/>
  <c r="AA168" i="9"/>
  <c r="P168" i="9"/>
  <c r="C168" i="9"/>
  <c r="O168" i="9"/>
  <c r="B168" i="9"/>
  <c r="V176" i="9"/>
  <c r="N176" i="9"/>
  <c r="U176" i="9"/>
  <c r="K176" i="9"/>
  <c r="T176" i="9"/>
  <c r="J176" i="9"/>
  <c r="S176" i="9"/>
  <c r="I176" i="9"/>
  <c r="R176" i="9"/>
  <c r="E176" i="9"/>
  <c r="AB176" i="9"/>
  <c r="Q176" i="9"/>
  <c r="D176" i="9"/>
  <c r="AA176" i="9"/>
  <c r="P176" i="9"/>
  <c r="C176" i="9"/>
  <c r="O176" i="9"/>
  <c r="B176" i="9"/>
  <c r="O184" i="9"/>
  <c r="B184" i="9"/>
  <c r="V184" i="9"/>
  <c r="N184" i="9"/>
  <c r="U184" i="9"/>
  <c r="K184" i="9"/>
  <c r="T184" i="9"/>
  <c r="J184" i="9"/>
  <c r="S184" i="9"/>
  <c r="I184" i="9"/>
  <c r="R184" i="9"/>
  <c r="E184" i="9"/>
  <c r="AB184" i="9"/>
  <c r="Q184" i="9"/>
  <c r="D184" i="9"/>
  <c r="AA184" i="9"/>
  <c r="P184" i="9"/>
  <c r="C184" i="9"/>
  <c r="O192" i="9"/>
  <c r="B192" i="9"/>
  <c r="V192" i="9"/>
  <c r="N192" i="9"/>
  <c r="U192" i="9"/>
  <c r="K192" i="9"/>
  <c r="T192" i="9"/>
  <c r="J192" i="9"/>
  <c r="S192" i="9"/>
  <c r="I192" i="9"/>
  <c r="R192" i="9"/>
  <c r="E192" i="9"/>
  <c r="AB192" i="9"/>
  <c r="Q192" i="9"/>
  <c r="D192" i="9"/>
  <c r="AA192" i="9"/>
  <c r="P192" i="9"/>
  <c r="C192" i="9"/>
  <c r="U198" i="9"/>
  <c r="K198" i="9"/>
  <c r="T198" i="9"/>
  <c r="J198" i="9"/>
  <c r="S198" i="9"/>
  <c r="I198" i="9"/>
  <c r="R198" i="9"/>
  <c r="E198" i="9"/>
  <c r="AB198" i="9"/>
  <c r="Q198" i="9"/>
  <c r="D198" i="9"/>
  <c r="AA198" i="9"/>
  <c r="P198" i="9"/>
  <c r="C198" i="9"/>
  <c r="O198" i="9"/>
  <c r="B198" i="9"/>
  <c r="V198" i="9"/>
  <c r="N198" i="9"/>
  <c r="U206" i="9"/>
  <c r="K206" i="9"/>
  <c r="T206" i="9"/>
  <c r="J206" i="9"/>
  <c r="S206" i="9"/>
  <c r="I206" i="9"/>
  <c r="R206" i="9"/>
  <c r="E206" i="9"/>
  <c r="AB206" i="9"/>
  <c r="Q206" i="9"/>
  <c r="D206" i="9"/>
  <c r="AA206" i="9"/>
  <c r="P206" i="9"/>
  <c r="C206" i="9"/>
  <c r="O206" i="9"/>
  <c r="B206" i="9"/>
  <c r="V206" i="9"/>
  <c r="N206" i="9"/>
  <c r="S212" i="9"/>
  <c r="I212" i="9"/>
  <c r="R212" i="9"/>
  <c r="E212" i="9"/>
  <c r="AB212" i="9"/>
  <c r="Q212" i="9"/>
  <c r="D212" i="9"/>
  <c r="AA212" i="9"/>
  <c r="P212" i="9"/>
  <c r="C212" i="9"/>
  <c r="O212" i="9"/>
  <c r="B212" i="9"/>
  <c r="V212" i="9"/>
  <c r="N212" i="9"/>
  <c r="U212" i="9"/>
  <c r="K212" i="9"/>
  <c r="T212" i="9"/>
  <c r="J212" i="9"/>
  <c r="AB218" i="9"/>
  <c r="Q218" i="9"/>
  <c r="D218" i="9"/>
  <c r="AA218" i="9"/>
  <c r="P218" i="9"/>
  <c r="C218" i="9"/>
  <c r="O218" i="9"/>
  <c r="B218" i="9"/>
  <c r="V218" i="9"/>
  <c r="N218" i="9"/>
  <c r="U218" i="9"/>
  <c r="K218" i="9"/>
  <c r="T218" i="9"/>
  <c r="J218" i="9"/>
  <c r="S218" i="9"/>
  <c r="I218" i="9"/>
  <c r="R218" i="9"/>
  <c r="E218" i="9"/>
  <c r="AB226" i="9"/>
  <c r="Q226" i="9"/>
  <c r="D226" i="9"/>
  <c r="AA226" i="9"/>
  <c r="P226" i="9"/>
  <c r="C226" i="9"/>
  <c r="O226" i="9"/>
  <c r="B226" i="9"/>
  <c r="V226" i="9"/>
  <c r="N226" i="9"/>
  <c r="U226" i="9"/>
  <c r="K226" i="9"/>
  <c r="T226" i="9"/>
  <c r="J226" i="9"/>
  <c r="S226" i="9"/>
  <c r="I226" i="9"/>
  <c r="R226" i="9"/>
  <c r="E226" i="9"/>
  <c r="O232" i="9"/>
  <c r="B232" i="9"/>
  <c r="V232" i="9"/>
  <c r="N232" i="9"/>
  <c r="U232" i="9"/>
  <c r="K232" i="9"/>
  <c r="T232" i="9"/>
  <c r="J232" i="9"/>
  <c r="S232" i="9"/>
  <c r="I232" i="9"/>
  <c r="R232" i="9"/>
  <c r="E232" i="9"/>
  <c r="AB232" i="9"/>
  <c r="Q232" i="9"/>
  <c r="D232" i="9"/>
  <c r="AA232" i="9"/>
  <c r="P232" i="9"/>
  <c r="C232" i="9"/>
  <c r="U238" i="9"/>
  <c r="K238" i="9"/>
  <c r="T238" i="9"/>
  <c r="J238" i="9"/>
  <c r="S238" i="9"/>
  <c r="I238" i="9"/>
  <c r="R238" i="9"/>
  <c r="E238" i="9"/>
  <c r="AB238" i="9"/>
  <c r="Q238" i="9"/>
  <c r="D238" i="9"/>
  <c r="AA238" i="9"/>
  <c r="P238" i="9"/>
  <c r="C238" i="9"/>
  <c r="O238" i="9"/>
  <c r="B238" i="9"/>
  <c r="V238" i="9"/>
  <c r="N238" i="9"/>
  <c r="S244" i="9"/>
  <c r="I244" i="9"/>
  <c r="R244" i="9"/>
  <c r="E244" i="9"/>
  <c r="AB244" i="9"/>
  <c r="Q244" i="9"/>
  <c r="D244" i="9"/>
  <c r="AA244" i="9"/>
  <c r="P244" i="9"/>
  <c r="C244" i="9"/>
  <c r="O244" i="9"/>
  <c r="B244" i="9"/>
  <c r="V244" i="9"/>
  <c r="N244" i="9"/>
  <c r="U244" i="9"/>
  <c r="K244" i="9"/>
  <c r="T244" i="9"/>
  <c r="J244" i="9"/>
  <c r="AB250" i="9"/>
  <c r="Q250" i="9"/>
  <c r="D250" i="9"/>
  <c r="AA250" i="9"/>
  <c r="P250" i="9"/>
  <c r="C250" i="9"/>
  <c r="O250" i="9"/>
  <c r="B250" i="9"/>
  <c r="V250" i="9"/>
  <c r="N250" i="9"/>
  <c r="U250" i="9"/>
  <c r="K250" i="9"/>
  <c r="T250" i="9"/>
  <c r="J250" i="9"/>
  <c r="S250" i="9"/>
  <c r="I250" i="9"/>
  <c r="R250" i="9"/>
  <c r="E250" i="9"/>
  <c r="O256" i="9"/>
  <c r="B256" i="9"/>
  <c r="V256" i="9"/>
  <c r="N256" i="9"/>
  <c r="U256" i="9"/>
  <c r="K256" i="9"/>
  <c r="T256" i="9"/>
  <c r="J256" i="9"/>
  <c r="S256" i="9"/>
  <c r="I256" i="9"/>
  <c r="R256" i="9"/>
  <c r="E256" i="9"/>
  <c r="AB256" i="9"/>
  <c r="Q256" i="9"/>
  <c r="D256" i="9"/>
  <c r="AA256" i="9"/>
  <c r="P256" i="9"/>
  <c r="C256" i="9"/>
  <c r="U262" i="9"/>
  <c r="K262" i="9"/>
  <c r="T262" i="9"/>
  <c r="J262" i="9"/>
  <c r="S262" i="9"/>
  <c r="I262" i="9"/>
  <c r="R262" i="9"/>
  <c r="E262" i="9"/>
  <c r="AB262" i="9"/>
  <c r="Q262" i="9"/>
  <c r="D262" i="9"/>
  <c r="AA262" i="9"/>
  <c r="P262" i="9"/>
  <c r="C262" i="9"/>
  <c r="O262" i="9"/>
  <c r="B262" i="9"/>
  <c r="V262" i="9"/>
  <c r="N262" i="9"/>
  <c r="S268" i="9"/>
  <c r="I268" i="9"/>
  <c r="R268" i="9"/>
  <c r="E268" i="9"/>
  <c r="AB268" i="9"/>
  <c r="Q268" i="9"/>
  <c r="D268" i="9"/>
  <c r="AA268" i="9"/>
  <c r="P268" i="9"/>
  <c r="C268" i="9"/>
  <c r="O268" i="9"/>
  <c r="B268" i="9"/>
  <c r="V268" i="9"/>
  <c r="N268" i="9"/>
  <c r="U268" i="9"/>
  <c r="K268" i="9"/>
  <c r="T268" i="9"/>
  <c r="J268" i="9"/>
  <c r="AB274" i="9"/>
  <c r="Q274" i="9"/>
  <c r="D274" i="9"/>
  <c r="AA274" i="9"/>
  <c r="P274" i="9"/>
  <c r="C274" i="9"/>
  <c r="O274" i="9"/>
  <c r="B274" i="9"/>
  <c r="V274" i="9"/>
  <c r="N274" i="9"/>
  <c r="U274" i="9"/>
  <c r="K274" i="9"/>
  <c r="T274" i="9"/>
  <c r="J274" i="9"/>
  <c r="S274" i="9"/>
  <c r="I274" i="9"/>
  <c r="R274" i="9"/>
  <c r="E274" i="9"/>
  <c r="O280" i="9"/>
  <c r="B280" i="9"/>
  <c r="V280" i="9"/>
  <c r="N280" i="9"/>
  <c r="U280" i="9"/>
  <c r="K280" i="9"/>
  <c r="T280" i="9"/>
  <c r="J280" i="9"/>
  <c r="S280" i="9"/>
  <c r="I280" i="9"/>
  <c r="R280" i="9"/>
  <c r="E280" i="9"/>
  <c r="AB280" i="9"/>
  <c r="Q280" i="9"/>
  <c r="D280" i="9"/>
  <c r="AA280" i="9"/>
  <c r="P280" i="9"/>
  <c r="C280" i="9"/>
  <c r="U286" i="9"/>
  <c r="K286" i="9"/>
  <c r="T286" i="9"/>
  <c r="J286" i="9"/>
  <c r="S286" i="9"/>
  <c r="I286" i="9"/>
  <c r="R286" i="9"/>
  <c r="E286" i="9"/>
  <c r="AB286" i="9"/>
  <c r="Q286" i="9"/>
  <c r="D286" i="9"/>
  <c r="AA286" i="9"/>
  <c r="P286" i="9"/>
  <c r="C286" i="9"/>
  <c r="O286" i="9"/>
  <c r="B286" i="9"/>
  <c r="V286" i="9"/>
  <c r="N286" i="9"/>
  <c r="S292" i="9"/>
  <c r="I292" i="9"/>
  <c r="R292" i="9"/>
  <c r="E292" i="9"/>
  <c r="AB292" i="9"/>
  <c r="Q292" i="9"/>
  <c r="D292" i="9"/>
  <c r="AA292" i="9"/>
  <c r="P292" i="9"/>
  <c r="C292" i="9"/>
  <c r="O292" i="9"/>
  <c r="B292" i="9"/>
  <c r="V292" i="9"/>
  <c r="N292" i="9"/>
  <c r="U292" i="9"/>
  <c r="K292" i="9"/>
  <c r="T292" i="9"/>
  <c r="J292" i="9"/>
  <c r="AB298" i="9"/>
  <c r="Q298" i="9"/>
  <c r="D298" i="9"/>
  <c r="AA298" i="9"/>
  <c r="P298" i="9"/>
  <c r="C298" i="9"/>
  <c r="O298" i="9"/>
  <c r="B298" i="9"/>
  <c r="V298" i="9"/>
  <c r="N298" i="9"/>
  <c r="U298" i="9"/>
  <c r="K298" i="9"/>
  <c r="T298" i="9"/>
  <c r="J298" i="9"/>
  <c r="S298" i="9"/>
  <c r="I298" i="9"/>
  <c r="R298" i="9"/>
  <c r="E298" i="9"/>
  <c r="O304" i="9"/>
  <c r="B304" i="9"/>
  <c r="V304" i="9"/>
  <c r="N304" i="9"/>
  <c r="U304" i="9"/>
  <c r="K304" i="9"/>
  <c r="T304" i="9"/>
  <c r="J304" i="9"/>
  <c r="S304" i="9"/>
  <c r="I304" i="9"/>
  <c r="R304" i="9"/>
  <c r="E304" i="9"/>
  <c r="AB304" i="9"/>
  <c r="Q304" i="9"/>
  <c r="D304" i="9"/>
  <c r="AA304" i="9"/>
  <c r="P304" i="9"/>
  <c r="C304" i="9"/>
  <c r="U310" i="9"/>
  <c r="K310" i="9"/>
  <c r="T310" i="9"/>
  <c r="J310" i="9"/>
  <c r="S310" i="9"/>
  <c r="I310" i="9"/>
  <c r="R310" i="9"/>
  <c r="E310" i="9"/>
  <c r="AB310" i="9"/>
  <c r="Q310" i="9"/>
  <c r="D310" i="9"/>
  <c r="AA310" i="9"/>
  <c r="P310" i="9"/>
  <c r="C310" i="9"/>
  <c r="O310" i="9"/>
  <c r="B310" i="9"/>
  <c r="V310" i="9"/>
  <c r="N310" i="9"/>
  <c r="AB314" i="9"/>
  <c r="Q314" i="9"/>
  <c r="D314" i="9"/>
  <c r="AA314" i="9"/>
  <c r="P314" i="9"/>
  <c r="C314" i="9"/>
  <c r="O314" i="9"/>
  <c r="B314" i="9"/>
  <c r="V314" i="9"/>
  <c r="N314" i="9"/>
  <c r="U314" i="9"/>
  <c r="K314" i="9"/>
  <c r="T314" i="9"/>
  <c r="J314" i="9"/>
  <c r="S314" i="9"/>
  <c r="I314" i="9"/>
  <c r="R314" i="9"/>
  <c r="E314" i="9"/>
  <c r="U318" i="9"/>
  <c r="K318" i="9"/>
  <c r="T318" i="9"/>
  <c r="J318" i="9"/>
  <c r="S318" i="9"/>
  <c r="I318" i="9"/>
  <c r="R318" i="9"/>
  <c r="E318" i="9"/>
  <c r="AB318" i="9"/>
  <c r="Q318" i="9"/>
  <c r="D318" i="9"/>
  <c r="AA318" i="9"/>
  <c r="P318" i="9"/>
  <c r="C318" i="9"/>
  <c r="O318" i="9"/>
  <c r="B318" i="9"/>
  <c r="V318" i="9"/>
  <c r="N318" i="9"/>
  <c r="S324" i="9"/>
  <c r="I324" i="9"/>
  <c r="R324" i="9"/>
  <c r="E324" i="9"/>
  <c r="AB324" i="9"/>
  <c r="Q324" i="9"/>
  <c r="D324" i="9"/>
  <c r="AA324" i="9"/>
  <c r="P324" i="9"/>
  <c r="C324" i="9"/>
  <c r="O324" i="9"/>
  <c r="B324" i="9"/>
  <c r="V324" i="9"/>
  <c r="N324" i="9"/>
  <c r="U324" i="9"/>
  <c r="K324" i="9"/>
  <c r="T324" i="9"/>
  <c r="J324" i="9"/>
  <c r="T330" i="9"/>
  <c r="J330" i="9"/>
  <c r="S330" i="9"/>
  <c r="I330" i="9"/>
  <c r="R330" i="9"/>
  <c r="E330" i="9"/>
  <c r="AB330" i="9"/>
  <c r="Q330" i="9"/>
  <c r="D330" i="9"/>
  <c r="AA330" i="9"/>
  <c r="P330" i="9"/>
  <c r="C330" i="9"/>
  <c r="O330" i="9"/>
  <c r="B330" i="9"/>
  <c r="V330" i="9"/>
  <c r="N330" i="9"/>
  <c r="U330" i="9"/>
  <c r="K330" i="9"/>
  <c r="R336" i="9"/>
  <c r="E336" i="9"/>
  <c r="AB336" i="9"/>
  <c r="Q336" i="9"/>
  <c r="D336" i="9"/>
  <c r="AA336" i="9"/>
  <c r="P336" i="9"/>
  <c r="C336" i="9"/>
  <c r="O336" i="9"/>
  <c r="B336" i="9"/>
  <c r="V336" i="9"/>
  <c r="N336" i="9"/>
  <c r="U336" i="9"/>
  <c r="K336" i="9"/>
  <c r="T336" i="9"/>
  <c r="J336" i="9"/>
  <c r="S336" i="9"/>
  <c r="I336" i="9"/>
  <c r="AA342" i="9"/>
  <c r="P342" i="9"/>
  <c r="C342" i="9"/>
  <c r="O342" i="9"/>
  <c r="B342" i="9"/>
  <c r="V342" i="9"/>
  <c r="N342" i="9"/>
  <c r="U342" i="9"/>
  <c r="K342" i="9"/>
  <c r="T342" i="9"/>
  <c r="J342" i="9"/>
  <c r="S342" i="9"/>
  <c r="I342" i="9"/>
  <c r="R342" i="9"/>
  <c r="E342" i="9"/>
  <c r="AB342" i="9"/>
  <c r="Q342" i="9"/>
  <c r="D342" i="9"/>
  <c r="V348" i="9"/>
  <c r="N348" i="9"/>
  <c r="U348" i="9"/>
  <c r="K348" i="9"/>
  <c r="T348" i="9"/>
  <c r="J348" i="9"/>
  <c r="S348" i="9"/>
  <c r="I348" i="9"/>
  <c r="R348" i="9"/>
  <c r="E348" i="9"/>
  <c r="AB348" i="9"/>
  <c r="Q348" i="9"/>
  <c r="D348" i="9"/>
  <c r="AA348" i="9"/>
  <c r="P348" i="9"/>
  <c r="C348" i="9"/>
  <c r="O348" i="9"/>
  <c r="B348" i="9"/>
  <c r="T354" i="9"/>
  <c r="J354" i="9"/>
  <c r="S354" i="9"/>
  <c r="I354" i="9"/>
  <c r="R354" i="9"/>
  <c r="E354" i="9"/>
  <c r="AB354" i="9"/>
  <c r="Q354" i="9"/>
  <c r="D354" i="9"/>
  <c r="AA354" i="9"/>
  <c r="P354" i="9"/>
  <c r="C354" i="9"/>
  <c r="O354" i="9"/>
  <c r="B354" i="9"/>
  <c r="V354" i="9"/>
  <c r="N354" i="9"/>
  <c r="U354" i="9"/>
  <c r="K354" i="9"/>
  <c r="R360" i="9"/>
  <c r="E360" i="9"/>
  <c r="AB360" i="9"/>
  <c r="Q360" i="9"/>
  <c r="D360" i="9"/>
  <c r="AA360" i="9"/>
  <c r="P360" i="9"/>
  <c r="C360" i="9"/>
  <c r="O360" i="9"/>
  <c r="B360" i="9"/>
  <c r="V360" i="9"/>
  <c r="N360" i="9"/>
  <c r="U360" i="9"/>
  <c r="K360" i="9"/>
  <c r="T360" i="9"/>
  <c r="J360" i="9"/>
  <c r="S360" i="9"/>
  <c r="I360" i="9"/>
  <c r="AA366" i="9"/>
  <c r="P366" i="9"/>
  <c r="C366" i="9"/>
  <c r="O366" i="9"/>
  <c r="B366" i="9"/>
  <c r="V366" i="9"/>
  <c r="N366" i="9"/>
  <c r="U366" i="9"/>
  <c r="K366" i="9"/>
  <c r="T366" i="9"/>
  <c r="J366" i="9"/>
  <c r="S366" i="9"/>
  <c r="I366" i="9"/>
  <c r="R366" i="9"/>
  <c r="E366" i="9"/>
  <c r="AB366" i="9"/>
  <c r="Q366" i="9"/>
  <c r="D366" i="9"/>
  <c r="V372" i="9"/>
  <c r="N372" i="9"/>
  <c r="U372" i="9"/>
  <c r="K372" i="9"/>
  <c r="T372" i="9"/>
  <c r="J372" i="9"/>
  <c r="S372" i="9"/>
  <c r="I372" i="9"/>
  <c r="R372" i="9"/>
  <c r="E372" i="9"/>
  <c r="AB372" i="9"/>
  <c r="Q372" i="9"/>
  <c r="D372" i="9"/>
  <c r="AA372" i="9"/>
  <c r="P372" i="9"/>
  <c r="C372" i="9"/>
  <c r="O372" i="9"/>
  <c r="B372" i="9"/>
  <c r="T378" i="9"/>
  <c r="J378" i="9"/>
  <c r="S378" i="9"/>
  <c r="I378" i="9"/>
  <c r="R378" i="9"/>
  <c r="E378" i="9"/>
  <c r="AB378" i="9"/>
  <c r="Q378" i="9"/>
  <c r="D378" i="9"/>
  <c r="AA378" i="9"/>
  <c r="P378" i="9"/>
  <c r="C378" i="9"/>
  <c r="O378" i="9"/>
  <c r="B378" i="9"/>
  <c r="V378" i="9"/>
  <c r="N378" i="9"/>
  <c r="U378" i="9"/>
  <c r="K378" i="9"/>
  <c r="R384" i="9"/>
  <c r="E384" i="9"/>
  <c r="AB384" i="9"/>
  <c r="Q384" i="9"/>
  <c r="D384" i="9"/>
  <c r="AA384" i="9"/>
  <c r="P384" i="9"/>
  <c r="C384" i="9"/>
  <c r="O384" i="9"/>
  <c r="B384" i="9"/>
  <c r="V384" i="9"/>
  <c r="N384" i="9"/>
  <c r="U384" i="9"/>
  <c r="K384" i="9"/>
  <c r="T384" i="9"/>
  <c r="J384" i="9"/>
  <c r="S384" i="9"/>
  <c r="I384" i="9"/>
  <c r="AA390" i="9"/>
  <c r="P390" i="9"/>
  <c r="C390" i="9"/>
  <c r="O390" i="9"/>
  <c r="B390" i="9"/>
  <c r="V390" i="9"/>
  <c r="N390" i="9"/>
  <c r="U390" i="9"/>
  <c r="K390" i="9"/>
  <c r="T390" i="9"/>
  <c r="J390" i="9"/>
  <c r="S390" i="9"/>
  <c r="I390" i="9"/>
  <c r="R390" i="9"/>
  <c r="E390" i="9"/>
  <c r="AB390" i="9"/>
  <c r="Q390" i="9"/>
  <c r="D390" i="9"/>
  <c r="V396" i="9"/>
  <c r="N396" i="9"/>
  <c r="U396" i="9"/>
  <c r="K396" i="9"/>
  <c r="T396" i="9"/>
  <c r="J396" i="9"/>
  <c r="S396" i="9"/>
  <c r="I396" i="9"/>
  <c r="R396" i="9"/>
  <c r="E396" i="9"/>
  <c r="AB396" i="9"/>
  <c r="Q396" i="9"/>
  <c r="D396" i="9"/>
  <c r="AA396" i="9"/>
  <c r="P396" i="9"/>
  <c r="C396" i="9"/>
  <c r="O396" i="9"/>
  <c r="B396" i="9"/>
  <c r="T402" i="9"/>
  <c r="J402" i="9"/>
  <c r="S402" i="9"/>
  <c r="I402" i="9"/>
  <c r="R402" i="9"/>
  <c r="E402" i="9"/>
  <c r="AB402" i="9"/>
  <c r="Q402" i="9"/>
  <c r="D402" i="9"/>
  <c r="AA402" i="9"/>
  <c r="P402" i="9"/>
  <c r="C402" i="9"/>
  <c r="O402" i="9"/>
  <c r="B402" i="9"/>
  <c r="V402" i="9"/>
  <c r="N402" i="9"/>
  <c r="U402" i="9"/>
  <c r="K402" i="9"/>
  <c r="R408" i="9"/>
  <c r="E408" i="9"/>
  <c r="AB408" i="9"/>
  <c r="Q408" i="9"/>
  <c r="D408" i="9"/>
  <c r="AA408" i="9"/>
  <c r="P408" i="9"/>
  <c r="C408" i="9"/>
  <c r="O408" i="9"/>
  <c r="B408" i="9"/>
  <c r="V408" i="9"/>
  <c r="N408" i="9"/>
  <c r="U408" i="9"/>
  <c r="K408" i="9"/>
  <c r="T408" i="9"/>
  <c r="J408" i="9"/>
  <c r="S408" i="9"/>
  <c r="I408" i="9"/>
  <c r="AA414" i="9"/>
  <c r="P414" i="9"/>
  <c r="C414" i="9"/>
  <c r="O414" i="9"/>
  <c r="B414" i="9"/>
  <c r="V414" i="9"/>
  <c r="N414" i="9"/>
  <c r="U414" i="9"/>
  <c r="K414" i="9"/>
  <c r="T414" i="9"/>
  <c r="J414" i="9"/>
  <c r="S414" i="9"/>
  <c r="I414" i="9"/>
  <c r="R414" i="9"/>
  <c r="E414" i="9"/>
  <c r="AB414" i="9"/>
  <c r="Q414" i="9"/>
  <c r="D414" i="9"/>
  <c r="V420" i="9"/>
  <c r="N420" i="9"/>
  <c r="U420" i="9"/>
  <c r="K420" i="9"/>
  <c r="T420" i="9"/>
  <c r="J420" i="9"/>
  <c r="S420" i="9"/>
  <c r="I420" i="9"/>
  <c r="R420" i="9"/>
  <c r="E420" i="9"/>
  <c r="AB420" i="9"/>
  <c r="Q420" i="9"/>
  <c r="D420" i="9"/>
  <c r="AA420" i="9"/>
  <c r="P420" i="9"/>
  <c r="C420" i="9"/>
  <c r="O420" i="9"/>
  <c r="B420" i="9"/>
  <c r="T426" i="9"/>
  <c r="J426" i="9"/>
  <c r="S426" i="9"/>
  <c r="I426" i="9"/>
  <c r="R426" i="9"/>
  <c r="E426" i="9"/>
  <c r="AB426" i="9"/>
  <c r="Q426" i="9"/>
  <c r="D426" i="9"/>
  <c r="AA426" i="9"/>
  <c r="P426" i="9"/>
  <c r="C426" i="9"/>
  <c r="O426" i="9"/>
  <c r="B426" i="9"/>
  <c r="V426" i="9"/>
  <c r="N426" i="9"/>
  <c r="U426" i="9"/>
  <c r="K426" i="9"/>
  <c r="R432" i="9"/>
  <c r="E432" i="9"/>
  <c r="AB432" i="9"/>
  <c r="Q432" i="9"/>
  <c r="D432" i="9"/>
  <c r="AA432" i="9"/>
  <c r="P432" i="9"/>
  <c r="C432" i="9"/>
  <c r="O432" i="9"/>
  <c r="B432" i="9"/>
  <c r="V432" i="9"/>
  <c r="N432" i="9"/>
  <c r="U432" i="9"/>
  <c r="K432" i="9"/>
  <c r="T432" i="9"/>
  <c r="J432" i="9"/>
  <c r="S432" i="9"/>
  <c r="I432" i="9"/>
  <c r="T434" i="9"/>
  <c r="J434" i="9"/>
  <c r="S434" i="9"/>
  <c r="I434" i="9"/>
  <c r="R434" i="9"/>
  <c r="E434" i="9"/>
  <c r="AB434" i="9"/>
  <c r="Q434" i="9"/>
  <c r="D434" i="9"/>
  <c r="AA434" i="9"/>
  <c r="P434" i="9"/>
  <c r="C434" i="9"/>
  <c r="O434" i="9"/>
  <c r="B434" i="9"/>
  <c r="V434" i="9"/>
  <c r="N434" i="9"/>
  <c r="U434" i="9"/>
  <c r="K434" i="9"/>
  <c r="R440" i="9"/>
  <c r="E440" i="9"/>
  <c r="AB440" i="9"/>
  <c r="Q440" i="9"/>
  <c r="D440" i="9"/>
  <c r="AA440" i="9"/>
  <c r="P440" i="9"/>
  <c r="C440" i="9"/>
  <c r="O440" i="9"/>
  <c r="B440" i="9"/>
  <c r="V440" i="9"/>
  <c r="N440" i="9"/>
  <c r="U440" i="9"/>
  <c r="K440" i="9"/>
  <c r="T440" i="9"/>
  <c r="J440" i="9"/>
  <c r="S440" i="9"/>
  <c r="I440" i="9"/>
  <c r="AA446" i="9"/>
  <c r="P446" i="9"/>
  <c r="C446" i="9"/>
  <c r="O446" i="9"/>
  <c r="B446" i="9"/>
  <c r="V446" i="9"/>
  <c r="N446" i="9"/>
  <c r="U446" i="9"/>
  <c r="K446" i="9"/>
  <c r="T446" i="9"/>
  <c r="J446" i="9"/>
  <c r="S446" i="9"/>
  <c r="I446" i="9"/>
  <c r="R446" i="9"/>
  <c r="E446" i="9"/>
  <c r="AB446" i="9"/>
  <c r="Q446" i="9"/>
  <c r="D446" i="9"/>
  <c r="V452" i="9"/>
  <c r="N452" i="9"/>
  <c r="U452" i="9"/>
  <c r="K452" i="9"/>
  <c r="T452" i="9"/>
  <c r="J452" i="9"/>
  <c r="S452" i="9"/>
  <c r="I452" i="9"/>
  <c r="R452" i="9"/>
  <c r="E452" i="9"/>
  <c r="AB452" i="9"/>
  <c r="Q452" i="9"/>
  <c r="D452" i="9"/>
  <c r="AA452" i="9"/>
  <c r="P452" i="9"/>
  <c r="C452" i="9"/>
  <c r="O452" i="9"/>
  <c r="B452" i="9"/>
  <c r="T458" i="9"/>
  <c r="J458" i="9"/>
  <c r="S458" i="9"/>
  <c r="I458" i="9"/>
  <c r="R458" i="9"/>
  <c r="E458" i="9"/>
  <c r="AB458" i="9"/>
  <c r="Q458" i="9"/>
  <c r="D458" i="9"/>
  <c r="AA458" i="9"/>
  <c r="P458" i="9"/>
  <c r="C458" i="9"/>
  <c r="O458" i="9"/>
  <c r="B458" i="9"/>
  <c r="V458" i="9"/>
  <c r="N458" i="9"/>
  <c r="U458" i="9"/>
  <c r="K458" i="9"/>
  <c r="R464" i="9"/>
  <c r="E464" i="9"/>
  <c r="AB464" i="9"/>
  <c r="Q464" i="9"/>
  <c r="D464" i="9"/>
  <c r="AA464" i="9"/>
  <c r="P464" i="9"/>
  <c r="C464" i="9"/>
  <c r="O464" i="9"/>
  <c r="B464" i="9"/>
  <c r="V464" i="9"/>
  <c r="N464" i="9"/>
  <c r="U464" i="9"/>
  <c r="K464" i="9"/>
  <c r="T464" i="9"/>
  <c r="J464" i="9"/>
  <c r="S464" i="9"/>
  <c r="I464" i="9"/>
  <c r="R470" i="9"/>
  <c r="E470" i="9"/>
  <c r="AB470" i="9"/>
  <c r="Q470" i="9"/>
  <c r="D470" i="9"/>
  <c r="AA470" i="9"/>
  <c r="P470" i="9"/>
  <c r="C470" i="9"/>
  <c r="O470" i="9"/>
  <c r="V470" i="9"/>
  <c r="N470" i="9"/>
  <c r="U470" i="9"/>
  <c r="K470" i="9"/>
  <c r="T470" i="9"/>
  <c r="J470" i="9"/>
  <c r="S470" i="9"/>
  <c r="I470" i="9"/>
  <c r="B470" i="9"/>
  <c r="AA476" i="9"/>
  <c r="P476" i="9"/>
  <c r="C476" i="9"/>
  <c r="O476" i="9"/>
  <c r="B476" i="9"/>
  <c r="V476" i="9"/>
  <c r="N476" i="9"/>
  <c r="U476" i="9"/>
  <c r="K476" i="9"/>
  <c r="T476" i="9"/>
  <c r="J476" i="9"/>
  <c r="S476" i="9"/>
  <c r="I476" i="9"/>
  <c r="R476" i="9"/>
  <c r="E476" i="9"/>
  <c r="AB476" i="9"/>
  <c r="Q476" i="9"/>
  <c r="D476" i="9"/>
  <c r="V482" i="9"/>
  <c r="N482" i="9"/>
  <c r="U482" i="9"/>
  <c r="K482" i="9"/>
  <c r="T482" i="9"/>
  <c r="J482" i="9"/>
  <c r="S482" i="9"/>
  <c r="I482" i="9"/>
  <c r="R482" i="9"/>
  <c r="E482" i="9"/>
  <c r="AB482" i="9"/>
  <c r="Q482" i="9"/>
  <c r="D482" i="9"/>
  <c r="AA482" i="9"/>
  <c r="P482" i="9"/>
  <c r="C482" i="9"/>
  <c r="O482" i="9"/>
  <c r="B482" i="9"/>
  <c r="T488" i="9"/>
  <c r="J488" i="9"/>
  <c r="S488" i="9"/>
  <c r="I488" i="9"/>
  <c r="R488" i="9"/>
  <c r="E488" i="9"/>
  <c r="AB488" i="9"/>
  <c r="Q488" i="9"/>
  <c r="D488" i="9"/>
  <c r="AA488" i="9"/>
  <c r="P488" i="9"/>
  <c r="C488" i="9"/>
  <c r="O488" i="9"/>
  <c r="B488" i="9"/>
  <c r="V488" i="9"/>
  <c r="N488" i="9"/>
  <c r="U488" i="9"/>
  <c r="K488" i="9"/>
  <c r="R494" i="9"/>
  <c r="E494" i="9"/>
  <c r="AB494" i="9"/>
  <c r="Q494" i="9"/>
  <c r="D494" i="9"/>
  <c r="AA494" i="9"/>
  <c r="P494" i="9"/>
  <c r="C494" i="9"/>
  <c r="O494" i="9"/>
  <c r="B494" i="9"/>
  <c r="V494" i="9"/>
  <c r="N494" i="9"/>
  <c r="U494" i="9"/>
  <c r="K494" i="9"/>
  <c r="T494" i="9"/>
  <c r="J494" i="9"/>
  <c r="S494" i="9"/>
  <c r="I494" i="9"/>
  <c r="AA500" i="9"/>
  <c r="P500" i="9"/>
  <c r="C500" i="9"/>
  <c r="O500" i="9"/>
  <c r="B500" i="9"/>
  <c r="V500" i="9"/>
  <c r="N500" i="9"/>
  <c r="U500" i="9"/>
  <c r="K500" i="9"/>
  <c r="T500" i="9"/>
  <c r="J500" i="9"/>
  <c r="S500" i="9"/>
  <c r="I500" i="9"/>
  <c r="R500" i="9"/>
  <c r="E500" i="9"/>
  <c r="AB500" i="9"/>
  <c r="Q500" i="9"/>
  <c r="D500" i="9"/>
  <c r="V506" i="9"/>
  <c r="N506" i="9"/>
  <c r="U506" i="9"/>
  <c r="K506" i="9"/>
  <c r="T506" i="9"/>
  <c r="J506" i="9"/>
  <c r="S506" i="9"/>
  <c r="I506" i="9"/>
  <c r="R506" i="9"/>
  <c r="E506" i="9"/>
  <c r="AB506" i="9"/>
  <c r="Q506" i="9"/>
  <c r="D506" i="9"/>
  <c r="AA506" i="9"/>
  <c r="P506" i="9"/>
  <c r="C506" i="9"/>
  <c r="O506" i="9"/>
  <c r="B506" i="9"/>
  <c r="T512" i="9"/>
  <c r="J512" i="9"/>
  <c r="S512" i="9"/>
  <c r="I512" i="9"/>
  <c r="R512" i="9"/>
  <c r="E512" i="9"/>
  <c r="AB512" i="9"/>
  <c r="Q512" i="9"/>
  <c r="D512" i="9"/>
  <c r="AA512" i="9"/>
  <c r="P512" i="9"/>
  <c r="C512" i="9"/>
  <c r="O512" i="9"/>
  <c r="B512" i="9"/>
  <c r="V512" i="9"/>
  <c r="N512" i="9"/>
  <c r="U512" i="9"/>
  <c r="K512" i="9"/>
  <c r="R518" i="9"/>
  <c r="E518" i="9"/>
  <c r="AB518" i="9"/>
  <c r="Q518" i="9"/>
  <c r="D518" i="9"/>
  <c r="AA518" i="9"/>
  <c r="P518" i="9"/>
  <c r="C518" i="9"/>
  <c r="O518" i="9"/>
  <c r="B518" i="9"/>
  <c r="V518" i="9"/>
  <c r="N518" i="9"/>
  <c r="U518" i="9"/>
  <c r="K518" i="9"/>
  <c r="T518" i="9"/>
  <c r="J518" i="9"/>
  <c r="S518" i="9"/>
  <c r="I518" i="9"/>
  <c r="AA524" i="9"/>
  <c r="P524" i="9"/>
  <c r="C524" i="9"/>
  <c r="O524" i="9"/>
  <c r="B524" i="9"/>
  <c r="V524" i="9"/>
  <c r="N524" i="9"/>
  <c r="U524" i="9"/>
  <c r="K524" i="9"/>
  <c r="T524" i="9"/>
  <c r="J524" i="9"/>
  <c r="S524" i="9"/>
  <c r="I524" i="9"/>
  <c r="R524" i="9"/>
  <c r="E524" i="9"/>
  <c r="AB524" i="9"/>
  <c r="Q524" i="9"/>
  <c r="D524" i="9"/>
  <c r="V530" i="9"/>
  <c r="N530" i="9"/>
  <c r="U530" i="9"/>
  <c r="K530" i="9"/>
  <c r="T530" i="9"/>
  <c r="J530" i="9"/>
  <c r="S530" i="9"/>
  <c r="I530" i="9"/>
  <c r="R530" i="9"/>
  <c r="E530" i="9"/>
  <c r="AB530" i="9"/>
  <c r="Q530" i="9"/>
  <c r="D530" i="9"/>
  <c r="AA530" i="9"/>
  <c r="P530" i="9"/>
  <c r="C530" i="9"/>
  <c r="O530" i="9"/>
  <c r="B530" i="9"/>
  <c r="T536" i="9"/>
  <c r="J536" i="9"/>
  <c r="S536" i="9"/>
  <c r="I536" i="9"/>
  <c r="R536" i="9"/>
  <c r="E536" i="9"/>
  <c r="AB536" i="9"/>
  <c r="Q536" i="9"/>
  <c r="D536" i="9"/>
  <c r="AA536" i="9"/>
  <c r="P536" i="9"/>
  <c r="C536" i="9"/>
  <c r="O536" i="9"/>
  <c r="B536" i="9"/>
  <c r="V536" i="9"/>
  <c r="N536" i="9"/>
  <c r="U536" i="9"/>
  <c r="K536" i="9"/>
  <c r="U542" i="9"/>
  <c r="K542" i="9"/>
  <c r="T542" i="9"/>
  <c r="J542" i="9"/>
  <c r="S542" i="9"/>
  <c r="I542" i="9"/>
  <c r="R542" i="9"/>
  <c r="E542" i="9"/>
  <c r="AB542" i="9"/>
  <c r="Q542" i="9"/>
  <c r="D542" i="9"/>
  <c r="AA542" i="9"/>
  <c r="P542" i="9"/>
  <c r="C542" i="9"/>
  <c r="O542" i="9"/>
  <c r="B542" i="9"/>
  <c r="V542" i="9"/>
  <c r="N542" i="9"/>
  <c r="S548" i="9"/>
  <c r="I548" i="9"/>
  <c r="R548" i="9"/>
  <c r="E548" i="9"/>
  <c r="AB548" i="9"/>
  <c r="Q548" i="9"/>
  <c r="D548" i="9"/>
  <c r="AA548" i="9"/>
  <c r="P548" i="9"/>
  <c r="C548" i="9"/>
  <c r="O548" i="9"/>
  <c r="B548" i="9"/>
  <c r="V548" i="9"/>
  <c r="N548" i="9"/>
  <c r="U548" i="9"/>
  <c r="K548" i="9"/>
  <c r="T548" i="9"/>
  <c r="J548" i="9"/>
  <c r="AB554" i="9"/>
  <c r="Q554" i="9"/>
  <c r="D554" i="9"/>
  <c r="AA554" i="9"/>
  <c r="P554" i="9"/>
  <c r="C554" i="9"/>
  <c r="O554" i="9"/>
  <c r="B554" i="9"/>
  <c r="V554" i="9"/>
  <c r="N554" i="9"/>
  <c r="U554" i="9"/>
  <c r="K554" i="9"/>
  <c r="T554" i="9"/>
  <c r="J554" i="9"/>
  <c r="S554" i="9"/>
  <c r="I554" i="9"/>
  <c r="R554" i="9"/>
  <c r="E554" i="9"/>
  <c r="O560" i="9"/>
  <c r="B560" i="9"/>
  <c r="V560" i="9"/>
  <c r="N560" i="9"/>
  <c r="U560" i="9"/>
  <c r="K560" i="9"/>
  <c r="T560" i="9"/>
  <c r="J560" i="9"/>
  <c r="S560" i="9"/>
  <c r="I560" i="9"/>
  <c r="R560" i="9"/>
  <c r="E560" i="9"/>
  <c r="AB560" i="9"/>
  <c r="Q560" i="9"/>
  <c r="D560" i="9"/>
  <c r="AA560" i="9"/>
  <c r="P560" i="9"/>
  <c r="C560" i="9"/>
  <c r="U566" i="9"/>
  <c r="K566" i="9"/>
  <c r="T566" i="9"/>
  <c r="J566" i="9"/>
  <c r="S566" i="9"/>
  <c r="I566" i="9"/>
  <c r="R566" i="9"/>
  <c r="E566" i="9"/>
  <c r="AB566" i="9"/>
  <c r="Q566" i="9"/>
  <c r="D566" i="9"/>
  <c r="AA566" i="9"/>
  <c r="P566" i="9"/>
  <c r="C566" i="9"/>
  <c r="O566" i="9"/>
  <c r="B566" i="9"/>
  <c r="V566" i="9"/>
  <c r="N566" i="9"/>
  <c r="S572" i="9"/>
  <c r="I572" i="9"/>
  <c r="R572" i="9"/>
  <c r="E572" i="9"/>
  <c r="AB572" i="9"/>
  <c r="Q572" i="9"/>
  <c r="D572" i="9"/>
  <c r="AA572" i="9"/>
  <c r="P572" i="9"/>
  <c r="C572" i="9"/>
  <c r="O572" i="9"/>
  <c r="B572" i="9"/>
  <c r="V572" i="9"/>
  <c r="N572" i="9"/>
  <c r="U572" i="9"/>
  <c r="K572" i="9"/>
  <c r="T572" i="9"/>
  <c r="J572" i="9"/>
  <c r="AB578" i="9"/>
  <c r="Q578" i="9"/>
  <c r="D578" i="9"/>
  <c r="AA578" i="9"/>
  <c r="P578" i="9"/>
  <c r="C578" i="9"/>
  <c r="O578" i="9"/>
  <c r="B578" i="9"/>
  <c r="V578" i="9"/>
  <c r="N578" i="9"/>
  <c r="U578" i="9"/>
  <c r="K578" i="9"/>
  <c r="T578" i="9"/>
  <c r="J578" i="9"/>
  <c r="S578" i="9"/>
  <c r="I578" i="9"/>
  <c r="R578" i="9"/>
  <c r="E578" i="9"/>
  <c r="O584" i="9"/>
  <c r="B584" i="9"/>
  <c r="V584" i="9"/>
  <c r="N584" i="9"/>
  <c r="U584" i="9"/>
  <c r="K584" i="9"/>
  <c r="T584" i="9"/>
  <c r="J584" i="9"/>
  <c r="S584" i="9"/>
  <c r="I584" i="9"/>
  <c r="R584" i="9"/>
  <c r="E584" i="9"/>
  <c r="AB584" i="9"/>
  <c r="Q584" i="9"/>
  <c r="D584" i="9"/>
  <c r="AA584" i="9"/>
  <c r="P584" i="9"/>
  <c r="C584" i="9"/>
  <c r="O590" i="9"/>
  <c r="B590" i="9"/>
  <c r="R590" i="9"/>
  <c r="E590" i="9"/>
  <c r="U590" i="9"/>
  <c r="I590" i="9"/>
  <c r="T590" i="9"/>
  <c r="D590" i="9"/>
  <c r="S590" i="9"/>
  <c r="C590" i="9"/>
  <c r="Q590" i="9"/>
  <c r="P590" i="9"/>
  <c r="AB590" i="9"/>
  <c r="N590" i="9"/>
  <c r="AA590" i="9"/>
  <c r="K590" i="9"/>
  <c r="V590" i="9"/>
  <c r="J590" i="9"/>
  <c r="U596" i="9"/>
  <c r="K596" i="9"/>
  <c r="AA596" i="9"/>
  <c r="P596" i="9"/>
  <c r="C596" i="9"/>
  <c r="AB596" i="9"/>
  <c r="N596" i="9"/>
  <c r="J596" i="9"/>
  <c r="V596" i="9"/>
  <c r="I596" i="9"/>
  <c r="T596" i="9"/>
  <c r="E596" i="9"/>
  <c r="S596" i="9"/>
  <c r="D596" i="9"/>
  <c r="R596" i="9"/>
  <c r="B596" i="9"/>
  <c r="Q596" i="9"/>
  <c r="O596" i="9"/>
  <c r="S602" i="9"/>
  <c r="I602" i="9"/>
  <c r="V602" i="9"/>
  <c r="N602" i="9"/>
  <c r="Q602" i="9"/>
  <c r="B602" i="9"/>
  <c r="P602" i="9"/>
  <c r="AB602" i="9"/>
  <c r="O602" i="9"/>
  <c r="AA602" i="9"/>
  <c r="K602" i="9"/>
  <c r="J602" i="9"/>
  <c r="U602" i="9"/>
  <c r="E602" i="9"/>
  <c r="T602" i="9"/>
  <c r="D602" i="9"/>
  <c r="R602" i="9"/>
  <c r="C602" i="9"/>
  <c r="AB608" i="9"/>
  <c r="Q608" i="9"/>
  <c r="D608" i="9"/>
  <c r="AA608" i="9"/>
  <c r="P608" i="9"/>
  <c r="C608" i="9"/>
  <c r="T608" i="9"/>
  <c r="J608" i="9"/>
  <c r="S608" i="9"/>
  <c r="I608" i="9"/>
  <c r="B608" i="9"/>
  <c r="V608" i="9"/>
  <c r="U608" i="9"/>
  <c r="R608" i="9"/>
  <c r="O608" i="9"/>
  <c r="N608" i="9"/>
  <c r="K608" i="9"/>
  <c r="E608" i="9"/>
  <c r="O614" i="9"/>
  <c r="B614" i="9"/>
  <c r="V614" i="9"/>
  <c r="N614" i="9"/>
  <c r="T614" i="9"/>
  <c r="J614" i="9"/>
  <c r="S614" i="9"/>
  <c r="I614" i="9"/>
  <c r="R614" i="9"/>
  <c r="E614" i="9"/>
  <c r="AB614" i="9"/>
  <c r="Q614" i="9"/>
  <c r="D614" i="9"/>
  <c r="AA614" i="9"/>
  <c r="U614" i="9"/>
  <c r="P614" i="9"/>
  <c r="K614" i="9"/>
  <c r="C614" i="9"/>
  <c r="U620" i="9"/>
  <c r="K620" i="9"/>
  <c r="T620" i="9"/>
  <c r="J620" i="9"/>
  <c r="R620" i="9"/>
  <c r="E620" i="9"/>
  <c r="AB620" i="9"/>
  <c r="Q620" i="9"/>
  <c r="D620" i="9"/>
  <c r="AA620" i="9"/>
  <c r="P620" i="9"/>
  <c r="C620" i="9"/>
  <c r="O620" i="9"/>
  <c r="B620" i="9"/>
  <c r="N620" i="9"/>
  <c r="I620" i="9"/>
  <c r="V620" i="9"/>
  <c r="S620" i="9"/>
  <c r="S626" i="9"/>
  <c r="I626" i="9"/>
  <c r="R626" i="9"/>
  <c r="E626" i="9"/>
  <c r="AA626" i="9"/>
  <c r="P626" i="9"/>
  <c r="C626" i="9"/>
  <c r="O626" i="9"/>
  <c r="B626" i="9"/>
  <c r="V626" i="9"/>
  <c r="N626" i="9"/>
  <c r="U626" i="9"/>
  <c r="K626" i="9"/>
  <c r="AB626" i="9"/>
  <c r="T626" i="9"/>
  <c r="Q626" i="9"/>
  <c r="J626" i="9"/>
  <c r="D626" i="9"/>
  <c r="T632" i="9"/>
  <c r="J632" i="9"/>
  <c r="R632" i="9"/>
  <c r="E632" i="9"/>
  <c r="AB632" i="9"/>
  <c r="Q632" i="9"/>
  <c r="D632" i="9"/>
  <c r="AA632" i="9"/>
  <c r="K632" i="9"/>
  <c r="I632" i="9"/>
  <c r="U632" i="9"/>
  <c r="B632" i="9"/>
  <c r="S632" i="9"/>
  <c r="P632" i="9"/>
  <c r="O632" i="9"/>
  <c r="N632" i="9"/>
  <c r="C632" i="9"/>
  <c r="V632" i="9"/>
  <c r="R638" i="9"/>
  <c r="E638" i="9"/>
  <c r="AB638" i="9"/>
  <c r="Q638" i="9"/>
  <c r="D638" i="9"/>
  <c r="AA638" i="9"/>
  <c r="P638" i="9"/>
  <c r="C638" i="9"/>
  <c r="O638" i="9"/>
  <c r="B638" i="9"/>
  <c r="T638" i="9"/>
  <c r="S638" i="9"/>
  <c r="K638" i="9"/>
  <c r="J638" i="9"/>
  <c r="I638" i="9"/>
  <c r="V638" i="9"/>
  <c r="U638" i="9"/>
  <c r="N638" i="9"/>
  <c r="AA644" i="9"/>
  <c r="P644" i="9"/>
  <c r="C644" i="9"/>
  <c r="O644" i="9"/>
  <c r="B644" i="9"/>
  <c r="V644" i="9"/>
  <c r="N644" i="9"/>
  <c r="U644" i="9"/>
  <c r="K644" i="9"/>
  <c r="R644" i="9"/>
  <c r="Q644" i="9"/>
  <c r="I644" i="9"/>
  <c r="E644" i="9"/>
  <c r="AB644" i="9"/>
  <c r="D644" i="9"/>
  <c r="T644" i="9"/>
  <c r="S644" i="9"/>
  <c r="J644" i="9"/>
  <c r="V650" i="9"/>
  <c r="N650" i="9"/>
  <c r="U650" i="9"/>
  <c r="K650" i="9"/>
  <c r="T650" i="9"/>
  <c r="J650" i="9"/>
  <c r="S650" i="9"/>
  <c r="I650" i="9"/>
  <c r="R650" i="9"/>
  <c r="E650" i="9"/>
  <c r="P650" i="9"/>
  <c r="O650" i="9"/>
  <c r="D650" i="9"/>
  <c r="C650" i="9"/>
  <c r="AB650" i="9"/>
  <c r="B650" i="9"/>
  <c r="AA650" i="9"/>
  <c r="Q650" i="9"/>
  <c r="T656" i="9"/>
  <c r="J656" i="9"/>
  <c r="S656" i="9"/>
  <c r="I656" i="9"/>
  <c r="R656" i="9"/>
  <c r="E656" i="9"/>
  <c r="AB656" i="9"/>
  <c r="Q656" i="9"/>
  <c r="D656" i="9"/>
  <c r="AA656" i="9"/>
  <c r="P656" i="9"/>
  <c r="C656" i="9"/>
  <c r="B656" i="9"/>
  <c r="V656" i="9"/>
  <c r="U656" i="9"/>
  <c r="O656" i="9"/>
  <c r="N656" i="9"/>
  <c r="K656" i="9"/>
  <c r="R662" i="9"/>
  <c r="E662" i="9"/>
  <c r="AB662" i="9"/>
  <c r="Q662" i="9"/>
  <c r="D662" i="9"/>
  <c r="AA662" i="9"/>
  <c r="P662" i="9"/>
  <c r="C662" i="9"/>
  <c r="O662" i="9"/>
  <c r="B662" i="9"/>
  <c r="V662" i="9"/>
  <c r="N662" i="9"/>
  <c r="U662" i="9"/>
  <c r="T662" i="9"/>
  <c r="S662" i="9"/>
  <c r="K662" i="9"/>
  <c r="J662" i="9"/>
  <c r="I662" i="9"/>
  <c r="AA668" i="9"/>
  <c r="P668" i="9"/>
  <c r="C668" i="9"/>
  <c r="O668" i="9"/>
  <c r="B668" i="9"/>
  <c r="V668" i="9"/>
  <c r="N668" i="9"/>
  <c r="U668" i="9"/>
  <c r="K668" i="9"/>
  <c r="T668" i="9"/>
  <c r="J668" i="9"/>
  <c r="Q668" i="9"/>
  <c r="I668" i="9"/>
  <c r="E668" i="9"/>
  <c r="D668" i="9"/>
  <c r="AB668" i="9"/>
  <c r="S668" i="9"/>
  <c r="R668" i="9"/>
  <c r="V674" i="9"/>
  <c r="N674" i="9"/>
  <c r="U674" i="9"/>
  <c r="K674" i="9"/>
  <c r="T674" i="9"/>
  <c r="J674" i="9"/>
  <c r="S674" i="9"/>
  <c r="I674" i="9"/>
  <c r="R674" i="9"/>
  <c r="E674" i="9"/>
  <c r="C674" i="9"/>
  <c r="AB674" i="9"/>
  <c r="B674" i="9"/>
  <c r="AA674" i="9"/>
  <c r="Q674" i="9"/>
  <c r="P674" i="9"/>
  <c r="O674" i="9"/>
  <c r="D674" i="9"/>
  <c r="T680" i="9"/>
  <c r="J680" i="9"/>
  <c r="S680" i="9"/>
  <c r="I680" i="9"/>
  <c r="R680" i="9"/>
  <c r="E680" i="9"/>
  <c r="AB680" i="9"/>
  <c r="Q680" i="9"/>
  <c r="D680" i="9"/>
  <c r="AA680" i="9"/>
  <c r="P680" i="9"/>
  <c r="C680" i="9"/>
  <c r="V680" i="9"/>
  <c r="U680" i="9"/>
  <c r="O680" i="9"/>
  <c r="N680" i="9"/>
  <c r="K680" i="9"/>
  <c r="B680" i="9"/>
  <c r="R686" i="9"/>
  <c r="E686" i="9"/>
  <c r="AB686" i="9"/>
  <c r="Q686" i="9"/>
  <c r="D686" i="9"/>
  <c r="AA686" i="9"/>
  <c r="P686" i="9"/>
  <c r="C686" i="9"/>
  <c r="O686" i="9"/>
  <c r="B686" i="9"/>
  <c r="V686" i="9"/>
  <c r="N686" i="9"/>
  <c r="K686" i="9"/>
  <c r="J686" i="9"/>
  <c r="I686" i="9"/>
  <c r="U686" i="9"/>
  <c r="T686" i="9"/>
  <c r="S686" i="9"/>
  <c r="AB692" i="9"/>
  <c r="Q692" i="9"/>
  <c r="D692" i="9"/>
  <c r="V692" i="9"/>
  <c r="N692" i="9"/>
  <c r="S692" i="9"/>
  <c r="I692" i="9"/>
  <c r="O692" i="9"/>
  <c r="K692" i="9"/>
  <c r="AA692" i="9"/>
  <c r="J692" i="9"/>
  <c r="T692" i="9"/>
  <c r="B692" i="9"/>
  <c r="R692" i="9"/>
  <c r="C692" i="9"/>
  <c r="P692" i="9"/>
  <c r="E692" i="9"/>
  <c r="U692" i="9"/>
  <c r="O698" i="9"/>
  <c r="B698" i="9"/>
  <c r="T698" i="9"/>
  <c r="J698" i="9"/>
  <c r="AB698" i="9"/>
  <c r="Q698" i="9"/>
  <c r="D698" i="9"/>
  <c r="P698" i="9"/>
  <c r="N698" i="9"/>
  <c r="K698" i="9"/>
  <c r="U698" i="9"/>
  <c r="C698" i="9"/>
  <c r="S698" i="9"/>
  <c r="AA698" i="9"/>
  <c r="V698" i="9"/>
  <c r="R698" i="9"/>
  <c r="I698" i="9"/>
  <c r="E698" i="9"/>
  <c r="U704" i="9"/>
  <c r="K704" i="9"/>
  <c r="T704" i="9"/>
  <c r="J704" i="9"/>
  <c r="R704" i="9"/>
  <c r="E704" i="9"/>
  <c r="O704" i="9"/>
  <c r="B704" i="9"/>
  <c r="N704" i="9"/>
  <c r="I704" i="9"/>
  <c r="AB704" i="9"/>
  <c r="D704" i="9"/>
  <c r="S704" i="9"/>
  <c r="Q704" i="9"/>
  <c r="AA704" i="9"/>
  <c r="V704" i="9"/>
  <c r="P704" i="9"/>
  <c r="C704" i="9"/>
  <c r="S710" i="9"/>
  <c r="I710" i="9"/>
  <c r="R710" i="9"/>
  <c r="E710" i="9"/>
  <c r="AA710" i="9"/>
  <c r="P710" i="9"/>
  <c r="C710" i="9"/>
  <c r="U710" i="9"/>
  <c r="K710" i="9"/>
  <c r="J710" i="9"/>
  <c r="AB710" i="9"/>
  <c r="D710" i="9"/>
  <c r="B710" i="9"/>
  <c r="Q710" i="9"/>
  <c r="O710" i="9"/>
  <c r="V710" i="9"/>
  <c r="T710" i="9"/>
  <c r="N710" i="9"/>
  <c r="AB716" i="9"/>
  <c r="Q716" i="9"/>
  <c r="D716" i="9"/>
  <c r="AA716" i="9"/>
  <c r="P716" i="9"/>
  <c r="C716" i="9"/>
  <c r="V716" i="9"/>
  <c r="N716" i="9"/>
  <c r="S716" i="9"/>
  <c r="I716" i="9"/>
  <c r="E716" i="9"/>
  <c r="B716" i="9"/>
  <c r="U716" i="9"/>
  <c r="O716" i="9"/>
  <c r="K716" i="9"/>
  <c r="R716" i="9"/>
  <c r="J716" i="9"/>
  <c r="T716" i="9"/>
  <c r="O722" i="9"/>
  <c r="B722" i="9"/>
  <c r="V722" i="9"/>
  <c r="N722" i="9"/>
  <c r="T722" i="9"/>
  <c r="J722" i="9"/>
  <c r="AB722" i="9"/>
  <c r="Q722" i="9"/>
  <c r="D722" i="9"/>
  <c r="AA722" i="9"/>
  <c r="C722" i="9"/>
  <c r="U722" i="9"/>
  <c r="S722" i="9"/>
  <c r="K722" i="9"/>
  <c r="I722" i="9"/>
  <c r="R722" i="9"/>
  <c r="P722" i="9"/>
  <c r="E722" i="9"/>
  <c r="AA728" i="9"/>
  <c r="P728" i="9"/>
  <c r="C728" i="9"/>
  <c r="T728" i="9"/>
  <c r="J728" i="9"/>
  <c r="Q728" i="9"/>
  <c r="O728" i="9"/>
  <c r="K728" i="9"/>
  <c r="S728" i="9"/>
  <c r="D728" i="9"/>
  <c r="B728" i="9"/>
  <c r="AB728" i="9"/>
  <c r="V728" i="9"/>
  <c r="N728" i="9"/>
  <c r="I728" i="9"/>
  <c r="U728" i="9"/>
  <c r="R728" i="9"/>
  <c r="E728" i="9"/>
  <c r="V734" i="9"/>
  <c r="N734" i="9"/>
  <c r="R734" i="9"/>
  <c r="E734" i="9"/>
  <c r="T734" i="9"/>
  <c r="D734" i="9"/>
  <c r="S734" i="9"/>
  <c r="C734" i="9"/>
  <c r="P734" i="9"/>
  <c r="J734" i="9"/>
  <c r="U734" i="9"/>
  <c r="Q734" i="9"/>
  <c r="O734" i="9"/>
  <c r="B734" i="9"/>
  <c r="AB734" i="9"/>
  <c r="AA734" i="9"/>
  <c r="K734" i="9"/>
  <c r="I734" i="9"/>
  <c r="T740" i="9"/>
  <c r="J740" i="9"/>
  <c r="AA740" i="9"/>
  <c r="P740" i="9"/>
  <c r="C740" i="9"/>
  <c r="K740" i="9"/>
  <c r="V740" i="9"/>
  <c r="I740" i="9"/>
  <c r="S740" i="9"/>
  <c r="D740" i="9"/>
  <c r="O740" i="9"/>
  <c r="N740" i="9"/>
  <c r="E740" i="9"/>
  <c r="B740" i="9"/>
  <c r="U740" i="9"/>
  <c r="R740" i="9"/>
  <c r="AB740" i="9"/>
  <c r="Q740" i="9"/>
  <c r="R746" i="9"/>
  <c r="E746" i="9"/>
  <c r="AA746" i="9"/>
  <c r="P746" i="9"/>
  <c r="C746" i="9"/>
  <c r="V746" i="9"/>
  <c r="N746" i="9"/>
  <c r="U746" i="9"/>
  <c r="D746" i="9"/>
  <c r="T746" i="9"/>
  <c r="B746" i="9"/>
  <c r="Q746" i="9"/>
  <c r="AB746" i="9"/>
  <c r="J746" i="9"/>
  <c r="S746" i="9"/>
  <c r="O746" i="9"/>
  <c r="K746" i="9"/>
  <c r="I746" i="9"/>
  <c r="AA752" i="9"/>
  <c r="P752" i="9"/>
  <c r="C752" i="9"/>
  <c r="V752" i="9"/>
  <c r="N752" i="9"/>
  <c r="U752" i="9"/>
  <c r="K752" i="9"/>
  <c r="T752" i="9"/>
  <c r="J752" i="9"/>
  <c r="E752" i="9"/>
  <c r="AB752" i="9"/>
  <c r="D752" i="9"/>
  <c r="S752" i="9"/>
  <c r="O752" i="9"/>
  <c r="I752" i="9"/>
  <c r="B752" i="9"/>
  <c r="R752" i="9"/>
  <c r="Q752" i="9"/>
  <c r="V758" i="9"/>
  <c r="N758" i="9"/>
  <c r="T758" i="9"/>
  <c r="J758" i="9"/>
  <c r="S758" i="9"/>
  <c r="I758" i="9"/>
  <c r="R758" i="9"/>
  <c r="E758" i="9"/>
  <c r="AA758" i="9"/>
  <c r="C758" i="9"/>
  <c r="B758" i="9"/>
  <c r="U758" i="9"/>
  <c r="Q758" i="9"/>
  <c r="K758" i="9"/>
  <c r="P758" i="9"/>
  <c r="O758" i="9"/>
  <c r="D758" i="9"/>
  <c r="AB758" i="9"/>
  <c r="T764" i="9"/>
  <c r="J764" i="9"/>
  <c r="R764" i="9"/>
  <c r="E764" i="9"/>
  <c r="AB764" i="9"/>
  <c r="Q764" i="9"/>
  <c r="D764" i="9"/>
  <c r="AA764" i="9"/>
  <c r="P764" i="9"/>
  <c r="C764" i="9"/>
  <c r="V764" i="9"/>
  <c r="U764" i="9"/>
  <c r="S764" i="9"/>
  <c r="O764" i="9"/>
  <c r="I764" i="9"/>
  <c r="B764" i="9"/>
  <c r="N764" i="9"/>
  <c r="K764" i="9"/>
  <c r="R770" i="9"/>
  <c r="E770" i="9"/>
  <c r="AA770" i="9"/>
  <c r="P770" i="9"/>
  <c r="C770" i="9"/>
  <c r="O770" i="9"/>
  <c r="B770" i="9"/>
  <c r="V770" i="9"/>
  <c r="N770" i="9"/>
  <c r="T770" i="9"/>
  <c r="S770" i="9"/>
  <c r="Q770" i="9"/>
  <c r="K770" i="9"/>
  <c r="AB770" i="9"/>
  <c r="D770" i="9"/>
  <c r="U770" i="9"/>
  <c r="J770" i="9"/>
  <c r="I770" i="9"/>
  <c r="AA776" i="9"/>
  <c r="P776" i="9"/>
  <c r="C776" i="9"/>
  <c r="O776" i="9"/>
  <c r="B776" i="9"/>
  <c r="V776" i="9"/>
  <c r="T776" i="9"/>
  <c r="J776" i="9"/>
  <c r="N776" i="9"/>
  <c r="I776" i="9"/>
  <c r="AB776" i="9"/>
  <c r="E776" i="9"/>
  <c r="U776" i="9"/>
  <c r="D776" i="9"/>
  <c r="R776" i="9"/>
  <c r="Q776" i="9"/>
  <c r="K776" i="9"/>
  <c r="S776" i="9"/>
  <c r="V782" i="9"/>
  <c r="N782" i="9"/>
  <c r="U782" i="9"/>
  <c r="K782" i="9"/>
  <c r="T782" i="9"/>
  <c r="J782" i="9"/>
  <c r="R782" i="9"/>
  <c r="E782" i="9"/>
  <c r="I782" i="9"/>
  <c r="AA782" i="9"/>
  <c r="C782" i="9"/>
  <c r="B782" i="9"/>
  <c r="S782" i="9"/>
  <c r="AB782" i="9"/>
  <c r="Q782" i="9"/>
  <c r="D782" i="9"/>
  <c r="P782" i="9"/>
  <c r="O782" i="9"/>
  <c r="U788" i="9"/>
  <c r="K788" i="9"/>
  <c r="T788" i="9"/>
  <c r="J788" i="9"/>
  <c r="S788" i="9"/>
  <c r="I788" i="9"/>
  <c r="R788" i="9"/>
  <c r="E788" i="9"/>
  <c r="AB788" i="9"/>
  <c r="AA788" i="9"/>
  <c r="P788" i="9"/>
  <c r="C788" i="9"/>
  <c r="N788" i="9"/>
  <c r="D788" i="9"/>
  <c r="B788" i="9"/>
  <c r="V788" i="9"/>
  <c r="Q788" i="9"/>
  <c r="O788" i="9"/>
  <c r="S794" i="9"/>
  <c r="I794" i="9"/>
  <c r="R794" i="9"/>
  <c r="E794" i="9"/>
  <c r="AB794" i="9"/>
  <c r="Q794" i="9"/>
  <c r="D794" i="9"/>
  <c r="AA794" i="9"/>
  <c r="P794" i="9"/>
  <c r="C794" i="9"/>
  <c r="O794" i="9"/>
  <c r="B794" i="9"/>
  <c r="V794" i="9"/>
  <c r="N794" i="9"/>
  <c r="U794" i="9"/>
  <c r="T794" i="9"/>
  <c r="K794" i="9"/>
  <c r="J794" i="9"/>
  <c r="AB800" i="9"/>
  <c r="Q800" i="9"/>
  <c r="D800" i="9"/>
  <c r="AA800" i="9"/>
  <c r="P800" i="9"/>
  <c r="C800" i="9"/>
  <c r="O800" i="9"/>
  <c r="B800" i="9"/>
  <c r="V800" i="9"/>
  <c r="N800" i="9"/>
  <c r="U800" i="9"/>
  <c r="K800" i="9"/>
  <c r="T800" i="9"/>
  <c r="J800" i="9"/>
  <c r="S800" i="9"/>
  <c r="E800" i="9"/>
  <c r="I800" i="9"/>
  <c r="R800" i="9"/>
  <c r="O806" i="9"/>
  <c r="B806" i="9"/>
  <c r="V806" i="9"/>
  <c r="N806" i="9"/>
  <c r="U806" i="9"/>
  <c r="K806" i="9"/>
  <c r="T806" i="9"/>
  <c r="J806" i="9"/>
  <c r="S806" i="9"/>
  <c r="I806" i="9"/>
  <c r="R806" i="9"/>
  <c r="E806" i="9"/>
  <c r="Q806" i="9"/>
  <c r="P806" i="9"/>
  <c r="D806" i="9"/>
  <c r="C806" i="9"/>
  <c r="AB806" i="9"/>
  <c r="AA806" i="9"/>
  <c r="U812" i="9"/>
  <c r="K812" i="9"/>
  <c r="T812" i="9"/>
  <c r="J812" i="9"/>
  <c r="S812" i="9"/>
  <c r="I812" i="9"/>
  <c r="R812" i="9"/>
  <c r="E812" i="9"/>
  <c r="AB812" i="9"/>
  <c r="Q812" i="9"/>
  <c r="D812" i="9"/>
  <c r="AA812" i="9"/>
  <c r="P812" i="9"/>
  <c r="C812" i="9"/>
  <c r="V812" i="9"/>
  <c r="O812" i="9"/>
  <c r="N812" i="9"/>
  <c r="B812" i="9"/>
  <c r="S818" i="9"/>
  <c r="I818" i="9"/>
  <c r="R818" i="9"/>
  <c r="E818" i="9"/>
  <c r="AB818" i="9"/>
  <c r="Q818" i="9"/>
  <c r="D818" i="9"/>
  <c r="AA818" i="9"/>
  <c r="P818" i="9"/>
  <c r="C818" i="9"/>
  <c r="O818" i="9"/>
  <c r="B818" i="9"/>
  <c r="V818" i="9"/>
  <c r="N818" i="9"/>
  <c r="K818" i="9"/>
  <c r="J818" i="9"/>
  <c r="T818" i="9"/>
  <c r="U818" i="9"/>
  <c r="U824" i="9"/>
  <c r="K824" i="9"/>
  <c r="T824" i="9"/>
  <c r="S824" i="9"/>
  <c r="I824" i="9"/>
  <c r="AA824" i="9"/>
  <c r="P824" i="9"/>
  <c r="C824" i="9"/>
  <c r="R824" i="9"/>
  <c r="Q824" i="9"/>
  <c r="O824" i="9"/>
  <c r="N824" i="9"/>
  <c r="J824" i="9"/>
  <c r="AB824" i="9"/>
  <c r="E824" i="9"/>
  <c r="V824" i="9"/>
  <c r="B824" i="9"/>
  <c r="D824" i="9"/>
  <c r="S830" i="9"/>
  <c r="I830" i="9"/>
  <c r="R830" i="9"/>
  <c r="E830" i="9"/>
  <c r="AB830" i="9"/>
  <c r="Q830" i="9"/>
  <c r="D830" i="9"/>
  <c r="V830" i="9"/>
  <c r="N830" i="9"/>
  <c r="P830" i="9"/>
  <c r="O830" i="9"/>
  <c r="K830" i="9"/>
  <c r="J830" i="9"/>
  <c r="AA830" i="9"/>
  <c r="C830" i="9"/>
  <c r="B830" i="9"/>
  <c r="T830" i="9"/>
  <c r="U830" i="9"/>
  <c r="AB836" i="9"/>
  <c r="Q836" i="9"/>
  <c r="D836" i="9"/>
  <c r="AA836" i="9"/>
  <c r="P836" i="9"/>
  <c r="C836" i="9"/>
  <c r="O836" i="9"/>
  <c r="B836" i="9"/>
  <c r="T836" i="9"/>
  <c r="J836" i="9"/>
  <c r="N836" i="9"/>
  <c r="K836" i="9"/>
  <c r="I836" i="9"/>
  <c r="E836" i="9"/>
  <c r="V836" i="9"/>
  <c r="U836" i="9"/>
  <c r="S836" i="9"/>
  <c r="R836" i="9"/>
  <c r="U846" i="9"/>
  <c r="K846" i="9"/>
  <c r="T846" i="9"/>
  <c r="J846" i="9"/>
  <c r="S846" i="9"/>
  <c r="I846" i="9"/>
  <c r="R846" i="9"/>
  <c r="E846" i="9"/>
  <c r="AB846" i="9"/>
  <c r="Q846" i="9"/>
  <c r="D846" i="9"/>
  <c r="V846" i="9"/>
  <c r="N846" i="9"/>
  <c r="AA846" i="9"/>
  <c r="P846" i="9"/>
  <c r="O846" i="9"/>
  <c r="C846" i="9"/>
  <c r="B846" i="9"/>
  <c r="S852" i="9"/>
  <c r="I852" i="9"/>
  <c r="R852" i="9"/>
  <c r="E852" i="9"/>
  <c r="AB852" i="9"/>
  <c r="Q852" i="9"/>
  <c r="D852" i="9"/>
  <c r="AA852" i="9"/>
  <c r="P852" i="9"/>
  <c r="C852" i="9"/>
  <c r="O852" i="9"/>
  <c r="B852" i="9"/>
  <c r="T852" i="9"/>
  <c r="J852" i="9"/>
  <c r="K852" i="9"/>
  <c r="V852" i="9"/>
  <c r="U852" i="9"/>
  <c r="N852" i="9"/>
  <c r="AB858" i="9"/>
  <c r="Q858" i="9"/>
  <c r="D858" i="9"/>
  <c r="AA858" i="9"/>
  <c r="P858" i="9"/>
  <c r="C858" i="9"/>
  <c r="O858" i="9"/>
  <c r="B858" i="9"/>
  <c r="V858" i="9"/>
  <c r="N858" i="9"/>
  <c r="U858" i="9"/>
  <c r="K858" i="9"/>
  <c r="R858" i="9"/>
  <c r="E858" i="9"/>
  <c r="T858" i="9"/>
  <c r="S858" i="9"/>
  <c r="J858" i="9"/>
  <c r="I858" i="9"/>
  <c r="O864" i="9"/>
  <c r="B864" i="9"/>
  <c r="V864" i="9"/>
  <c r="N864" i="9"/>
  <c r="U864" i="9"/>
  <c r="K864" i="9"/>
  <c r="T864" i="9"/>
  <c r="J864" i="9"/>
  <c r="S864" i="9"/>
  <c r="I864" i="9"/>
  <c r="AA864" i="9"/>
  <c r="P864" i="9"/>
  <c r="C864" i="9"/>
  <c r="D864" i="9"/>
  <c r="AB864" i="9"/>
  <c r="R864" i="9"/>
  <c r="Q864" i="9"/>
  <c r="E864" i="9"/>
  <c r="U870" i="9"/>
  <c r="K870" i="9"/>
  <c r="T870" i="9"/>
  <c r="J870" i="9"/>
  <c r="S870" i="9"/>
  <c r="I870" i="9"/>
  <c r="R870" i="9"/>
  <c r="E870" i="9"/>
  <c r="AB870" i="9"/>
  <c r="Q870" i="9"/>
  <c r="D870" i="9"/>
  <c r="V870" i="9"/>
  <c r="N870" i="9"/>
  <c r="P870" i="9"/>
  <c r="O870" i="9"/>
  <c r="C870" i="9"/>
  <c r="B870" i="9"/>
  <c r="AA870" i="9"/>
  <c r="T876" i="9"/>
  <c r="J876" i="9"/>
  <c r="S876" i="9"/>
  <c r="I876" i="9"/>
  <c r="R876" i="9"/>
  <c r="E876" i="9"/>
  <c r="AB876" i="9"/>
  <c r="Q876" i="9"/>
  <c r="D876" i="9"/>
  <c r="AA876" i="9"/>
  <c r="P876" i="9"/>
  <c r="C876" i="9"/>
  <c r="U876" i="9"/>
  <c r="K876" i="9"/>
  <c r="N876" i="9"/>
  <c r="B876" i="9"/>
  <c r="V876" i="9"/>
  <c r="O876" i="9"/>
  <c r="R882" i="9"/>
  <c r="E882" i="9"/>
  <c r="V882" i="9"/>
  <c r="K882" i="9"/>
  <c r="U882" i="9"/>
  <c r="J882" i="9"/>
  <c r="T882" i="9"/>
  <c r="I882" i="9"/>
  <c r="S882" i="9"/>
  <c r="D882" i="9"/>
  <c r="Q882" i="9"/>
  <c r="C882" i="9"/>
  <c r="N882" i="9"/>
  <c r="AB882" i="9"/>
  <c r="AA882" i="9"/>
  <c r="P882" i="9"/>
  <c r="O882" i="9"/>
  <c r="B882" i="9"/>
  <c r="U888" i="9"/>
  <c r="K888" i="9"/>
  <c r="T888" i="9"/>
  <c r="J888" i="9"/>
  <c r="S888" i="9"/>
  <c r="I888" i="9"/>
  <c r="AB888" i="9"/>
  <c r="Q888" i="9"/>
  <c r="D888" i="9"/>
  <c r="B888" i="9"/>
  <c r="V888" i="9"/>
  <c r="R888" i="9"/>
  <c r="P888" i="9"/>
  <c r="O888" i="9"/>
  <c r="AA888" i="9"/>
  <c r="C888" i="9"/>
  <c r="E888" i="9"/>
  <c r="N888" i="9"/>
  <c r="R894" i="9"/>
  <c r="E894" i="9"/>
  <c r="AB894" i="9"/>
  <c r="Q894" i="9"/>
  <c r="D894" i="9"/>
  <c r="AA894" i="9"/>
  <c r="P894" i="9"/>
  <c r="C894" i="9"/>
  <c r="V894" i="9"/>
  <c r="N894" i="9"/>
  <c r="J894" i="9"/>
  <c r="I894" i="9"/>
  <c r="B894" i="9"/>
  <c r="U894" i="9"/>
  <c r="T894" i="9"/>
  <c r="K894" i="9"/>
  <c r="S894" i="9"/>
  <c r="O894" i="9"/>
  <c r="U900" i="9"/>
  <c r="K900" i="9"/>
  <c r="T900" i="9"/>
  <c r="J900" i="9"/>
  <c r="S900" i="9"/>
  <c r="I900" i="9"/>
  <c r="AB900" i="9"/>
  <c r="Q900" i="9"/>
  <c r="D900" i="9"/>
  <c r="B900" i="9"/>
  <c r="V900" i="9"/>
  <c r="R900" i="9"/>
  <c r="P900" i="9"/>
  <c r="O900" i="9"/>
  <c r="AA900" i="9"/>
  <c r="C900" i="9"/>
  <c r="N900" i="9"/>
  <c r="E900" i="9"/>
  <c r="U904" i="9"/>
  <c r="K904" i="9"/>
  <c r="R904" i="9"/>
  <c r="T904" i="9"/>
  <c r="S904" i="9"/>
  <c r="D904" i="9"/>
  <c r="Q904" i="9"/>
  <c r="C904" i="9"/>
  <c r="P904" i="9"/>
  <c r="B904" i="9"/>
  <c r="AB904" i="9"/>
  <c r="O904" i="9"/>
  <c r="AA904" i="9"/>
  <c r="N904" i="9"/>
  <c r="V904" i="9"/>
  <c r="J904" i="9"/>
  <c r="I904" i="9"/>
  <c r="E904" i="9"/>
  <c r="AB910" i="9"/>
  <c r="Q910" i="9"/>
  <c r="D910" i="9"/>
  <c r="AA910" i="9"/>
  <c r="P910" i="9"/>
  <c r="C910" i="9"/>
  <c r="O910" i="9"/>
  <c r="B910" i="9"/>
  <c r="T910" i="9"/>
  <c r="J910" i="9"/>
  <c r="S910" i="9"/>
  <c r="R910" i="9"/>
  <c r="N910" i="9"/>
  <c r="K910" i="9"/>
  <c r="I910" i="9"/>
  <c r="E910" i="9"/>
  <c r="V910" i="9"/>
  <c r="U910" i="9"/>
  <c r="V916" i="9"/>
  <c r="N916" i="9"/>
  <c r="U916" i="9"/>
  <c r="K916" i="9"/>
  <c r="T916" i="9"/>
  <c r="J916" i="9"/>
  <c r="AB916" i="9"/>
  <c r="Q916" i="9"/>
  <c r="D916" i="9"/>
  <c r="P916" i="9"/>
  <c r="O916" i="9"/>
  <c r="I916" i="9"/>
  <c r="E916" i="9"/>
  <c r="AA916" i="9"/>
  <c r="C916" i="9"/>
  <c r="B916" i="9"/>
  <c r="S916" i="9"/>
  <c r="R916" i="9"/>
  <c r="T922" i="9"/>
  <c r="J922" i="9"/>
  <c r="S922" i="9"/>
  <c r="I922" i="9"/>
  <c r="R922" i="9"/>
  <c r="E922" i="9"/>
  <c r="O922" i="9"/>
  <c r="B922" i="9"/>
  <c r="N922" i="9"/>
  <c r="K922" i="9"/>
  <c r="AB922" i="9"/>
  <c r="D922" i="9"/>
  <c r="AA922" i="9"/>
  <c r="C922" i="9"/>
  <c r="V922" i="9"/>
  <c r="U922" i="9"/>
  <c r="P922" i="9"/>
  <c r="Q922" i="9"/>
  <c r="O930" i="9"/>
  <c r="B930" i="9"/>
  <c r="V930" i="9"/>
  <c r="N930" i="9"/>
  <c r="U930" i="9"/>
  <c r="K930" i="9"/>
  <c r="T930" i="9"/>
  <c r="J930" i="9"/>
  <c r="S930" i="9"/>
  <c r="I930" i="9"/>
  <c r="AA930" i="9"/>
  <c r="P930" i="9"/>
  <c r="C930" i="9"/>
  <c r="AB930" i="9"/>
  <c r="R930" i="9"/>
  <c r="Q930" i="9"/>
  <c r="E930" i="9"/>
  <c r="D930" i="9"/>
  <c r="V934" i="9"/>
  <c r="N934" i="9"/>
  <c r="U934" i="9"/>
  <c r="K934" i="9"/>
  <c r="R934" i="9"/>
  <c r="E934" i="9"/>
  <c r="T934" i="9"/>
  <c r="C934" i="9"/>
  <c r="S934" i="9"/>
  <c r="B934" i="9"/>
  <c r="Q934" i="9"/>
  <c r="P934" i="9"/>
  <c r="O934" i="9"/>
  <c r="D934" i="9"/>
  <c r="AA934" i="9"/>
  <c r="J934" i="9"/>
  <c r="I934" i="9"/>
  <c r="AB934" i="9"/>
  <c r="O942" i="9"/>
  <c r="B942" i="9"/>
  <c r="V942" i="9"/>
  <c r="N942" i="9"/>
  <c r="U942" i="9"/>
  <c r="K942" i="9"/>
  <c r="S942" i="9"/>
  <c r="I942" i="9"/>
  <c r="J942" i="9"/>
  <c r="E942" i="9"/>
  <c r="AB942" i="9"/>
  <c r="D942" i="9"/>
  <c r="AA942" i="9"/>
  <c r="C942" i="9"/>
  <c r="T942" i="9"/>
  <c r="P942" i="9"/>
  <c r="R942" i="9"/>
  <c r="Q942" i="9"/>
  <c r="V948" i="9"/>
  <c r="N948" i="9"/>
  <c r="U948" i="9"/>
  <c r="K948" i="9"/>
  <c r="T948" i="9"/>
  <c r="J948" i="9"/>
  <c r="R948" i="9"/>
  <c r="E948" i="9"/>
  <c r="I948" i="9"/>
  <c r="AB948" i="9"/>
  <c r="D948" i="9"/>
  <c r="AA948" i="9"/>
  <c r="C948" i="9"/>
  <c r="B948" i="9"/>
  <c r="S948" i="9"/>
  <c r="O948" i="9"/>
  <c r="P948" i="9"/>
  <c r="Q948" i="9"/>
  <c r="U966" i="9"/>
  <c r="K966" i="9"/>
  <c r="T966" i="9"/>
  <c r="J966" i="9"/>
  <c r="S966" i="9"/>
  <c r="I966" i="9"/>
  <c r="AA966" i="9"/>
  <c r="P966" i="9"/>
  <c r="C966" i="9"/>
  <c r="R966" i="9"/>
  <c r="Q966" i="9"/>
  <c r="O966" i="9"/>
  <c r="N966" i="9"/>
  <c r="E966" i="9"/>
  <c r="AB966" i="9"/>
  <c r="D966" i="9"/>
  <c r="V966" i="9"/>
  <c r="B966" i="9"/>
  <c r="A700" i="9"/>
  <c r="A916" i="9"/>
  <c r="A972" i="9"/>
  <c r="A772" i="9"/>
  <c r="A684" i="9"/>
  <c r="J6" i="9"/>
  <c r="T6" i="9"/>
  <c r="D7" i="9"/>
  <c r="Q7" i="9"/>
  <c r="AB7" i="9"/>
  <c r="N8" i="9"/>
  <c r="V8" i="9"/>
  <c r="I9" i="9"/>
  <c r="S9" i="9"/>
  <c r="C10" i="9"/>
  <c r="P10" i="9"/>
  <c r="AA10" i="9"/>
  <c r="K11" i="9"/>
  <c r="U11" i="9"/>
  <c r="E12" i="9"/>
  <c r="R12" i="9"/>
  <c r="B13" i="9"/>
  <c r="O13" i="9"/>
  <c r="J14" i="9"/>
  <c r="T14" i="9"/>
  <c r="D15" i="9"/>
  <c r="Q15" i="9"/>
  <c r="AB15" i="9"/>
  <c r="N16" i="9"/>
  <c r="V16" i="9"/>
  <c r="I17" i="9"/>
  <c r="S17" i="9"/>
  <c r="C18" i="9"/>
  <c r="P18" i="9"/>
  <c r="AA18" i="9"/>
  <c r="K19" i="9"/>
  <c r="U19" i="9"/>
  <c r="E20" i="9"/>
  <c r="R20" i="9"/>
  <c r="B21" i="9"/>
  <c r="O21" i="9"/>
  <c r="J22" i="9"/>
  <c r="T22" i="9"/>
  <c r="D23" i="9"/>
  <c r="Q23" i="9"/>
  <c r="AB23" i="9"/>
  <c r="N24" i="9"/>
  <c r="V24" i="9"/>
  <c r="I25" i="9"/>
  <c r="S25" i="9"/>
  <c r="C26" i="9"/>
  <c r="P26" i="9"/>
  <c r="AA26" i="9"/>
  <c r="K27" i="9"/>
  <c r="U27" i="9"/>
  <c r="E28" i="9"/>
  <c r="R28" i="9"/>
  <c r="B29" i="9"/>
  <c r="O29" i="9"/>
  <c r="J30" i="9"/>
  <c r="T30" i="9"/>
  <c r="D31" i="9"/>
  <c r="Q31" i="9"/>
  <c r="AB31" i="9"/>
  <c r="N32" i="9"/>
  <c r="V32" i="9"/>
  <c r="I33" i="9"/>
  <c r="S33" i="9"/>
  <c r="C34" i="9"/>
  <c r="P34" i="9"/>
  <c r="AA34" i="9"/>
  <c r="K35" i="9"/>
  <c r="U35" i="9"/>
  <c r="E36" i="9"/>
  <c r="R36" i="9"/>
  <c r="B37" i="9"/>
  <c r="O37" i="9"/>
  <c r="J38" i="9"/>
  <c r="T38" i="9"/>
  <c r="D39" i="9"/>
  <c r="Q39" i="9"/>
  <c r="B40" i="9"/>
  <c r="J41" i="9"/>
  <c r="B42" i="9"/>
  <c r="T42" i="9"/>
  <c r="K43" i="9"/>
  <c r="B44" i="9"/>
  <c r="S44" i="9"/>
  <c r="N45" i="9"/>
  <c r="C46" i="9"/>
  <c r="N47" i="9"/>
  <c r="B48" i="9"/>
  <c r="U48" i="9"/>
  <c r="O49" i="9"/>
  <c r="J50" i="9"/>
  <c r="D51" i="9"/>
  <c r="AB51" i="9"/>
  <c r="V52" i="9"/>
  <c r="S53" i="9"/>
  <c r="K55" i="9"/>
  <c r="E56" i="9"/>
  <c r="B57" i="9"/>
  <c r="T58" i="9"/>
  <c r="T59" i="9"/>
  <c r="C63" i="9"/>
  <c r="I64" i="9"/>
  <c r="I65" i="9"/>
  <c r="O66" i="9"/>
  <c r="R67" i="9"/>
  <c r="R68" i="9"/>
  <c r="V69" i="9"/>
  <c r="AB71" i="9"/>
  <c r="E73" i="9"/>
  <c r="K74" i="9"/>
  <c r="K75" i="9"/>
  <c r="Q76" i="9"/>
  <c r="T77" i="9"/>
  <c r="AA79" i="9"/>
  <c r="C81" i="9"/>
  <c r="C82" i="9"/>
  <c r="J83" i="9"/>
  <c r="O84" i="9"/>
  <c r="O85" i="9"/>
  <c r="D87" i="9"/>
  <c r="V88" i="9"/>
  <c r="P90" i="9"/>
  <c r="E92" i="9"/>
  <c r="Q95" i="9"/>
  <c r="I97" i="9"/>
  <c r="AA98" i="9"/>
  <c r="K104" i="9"/>
  <c r="C111" i="9"/>
  <c r="O114" i="9"/>
  <c r="T40" i="9"/>
  <c r="J40" i="9"/>
  <c r="AB40" i="9"/>
  <c r="Q40" i="9"/>
  <c r="AA40" i="9"/>
  <c r="P40" i="9"/>
  <c r="C40" i="9"/>
  <c r="R46" i="9"/>
  <c r="E46" i="9"/>
  <c r="O46" i="9"/>
  <c r="B46" i="9"/>
  <c r="V46" i="9"/>
  <c r="N46" i="9"/>
  <c r="R54" i="9"/>
  <c r="E54" i="9"/>
  <c r="O54" i="9"/>
  <c r="B54" i="9"/>
  <c r="V54" i="9"/>
  <c r="N54" i="9"/>
  <c r="U54" i="9"/>
  <c r="K54" i="9"/>
  <c r="R62" i="9"/>
  <c r="E62" i="9"/>
  <c r="AA62" i="9"/>
  <c r="P62" i="9"/>
  <c r="C62" i="9"/>
  <c r="O62" i="9"/>
  <c r="B62" i="9"/>
  <c r="V62" i="9"/>
  <c r="N62" i="9"/>
  <c r="U62" i="9"/>
  <c r="K62" i="9"/>
  <c r="R70" i="9"/>
  <c r="E70" i="9"/>
  <c r="AA70" i="9"/>
  <c r="P70" i="9"/>
  <c r="C70" i="9"/>
  <c r="O70" i="9"/>
  <c r="B70" i="9"/>
  <c r="V70" i="9"/>
  <c r="N70" i="9"/>
  <c r="U70" i="9"/>
  <c r="K70" i="9"/>
  <c r="R78" i="9"/>
  <c r="E78" i="9"/>
  <c r="AA78" i="9"/>
  <c r="P78" i="9"/>
  <c r="C78" i="9"/>
  <c r="O78" i="9"/>
  <c r="B78" i="9"/>
  <c r="V78" i="9"/>
  <c r="N78" i="9"/>
  <c r="U78" i="9"/>
  <c r="K78" i="9"/>
  <c r="R86" i="9"/>
  <c r="E86" i="9"/>
  <c r="AB86" i="9"/>
  <c r="Q86" i="9"/>
  <c r="D86" i="9"/>
  <c r="AA86" i="9"/>
  <c r="P86" i="9"/>
  <c r="C86" i="9"/>
  <c r="O86" i="9"/>
  <c r="B86" i="9"/>
  <c r="V86" i="9"/>
  <c r="N86" i="9"/>
  <c r="U86" i="9"/>
  <c r="K86" i="9"/>
  <c r="R94" i="9"/>
  <c r="E94" i="9"/>
  <c r="AB94" i="9"/>
  <c r="Q94" i="9"/>
  <c r="D94" i="9"/>
  <c r="AA94" i="9"/>
  <c r="P94" i="9"/>
  <c r="C94" i="9"/>
  <c r="O94" i="9"/>
  <c r="B94" i="9"/>
  <c r="V94" i="9"/>
  <c r="N94" i="9"/>
  <c r="U94" i="9"/>
  <c r="K94" i="9"/>
  <c r="T102" i="9"/>
  <c r="J102" i="9"/>
  <c r="R102" i="9"/>
  <c r="E102" i="9"/>
  <c r="AB102" i="9"/>
  <c r="Q102" i="9"/>
  <c r="D102" i="9"/>
  <c r="AA102" i="9"/>
  <c r="P102" i="9"/>
  <c r="C102" i="9"/>
  <c r="O102" i="9"/>
  <c r="B102" i="9"/>
  <c r="V102" i="9"/>
  <c r="N102" i="9"/>
  <c r="U102" i="9"/>
  <c r="K102" i="9"/>
  <c r="T110" i="9"/>
  <c r="J110" i="9"/>
  <c r="R110" i="9"/>
  <c r="E110" i="9"/>
  <c r="AB110" i="9"/>
  <c r="Q110" i="9"/>
  <c r="D110" i="9"/>
  <c r="AA110" i="9"/>
  <c r="P110" i="9"/>
  <c r="C110" i="9"/>
  <c r="O110" i="9"/>
  <c r="B110" i="9"/>
  <c r="V110" i="9"/>
  <c r="N110" i="9"/>
  <c r="U110" i="9"/>
  <c r="K110" i="9"/>
  <c r="T118" i="9"/>
  <c r="J118" i="9"/>
  <c r="S118" i="9"/>
  <c r="I118" i="9"/>
  <c r="R118" i="9"/>
  <c r="E118" i="9"/>
  <c r="AB118" i="9"/>
  <c r="Q118" i="9"/>
  <c r="D118" i="9"/>
  <c r="AA118" i="9"/>
  <c r="P118" i="9"/>
  <c r="C118" i="9"/>
  <c r="O118" i="9"/>
  <c r="B118" i="9"/>
  <c r="V118" i="9"/>
  <c r="N118" i="9"/>
  <c r="U118" i="9"/>
  <c r="K118" i="9"/>
  <c r="T126" i="9"/>
  <c r="J126" i="9"/>
  <c r="S126" i="9"/>
  <c r="I126" i="9"/>
  <c r="R126" i="9"/>
  <c r="E126" i="9"/>
  <c r="AB126" i="9"/>
  <c r="Q126" i="9"/>
  <c r="D126" i="9"/>
  <c r="AA126" i="9"/>
  <c r="P126" i="9"/>
  <c r="C126" i="9"/>
  <c r="O126" i="9"/>
  <c r="B126" i="9"/>
  <c r="V126" i="9"/>
  <c r="N126" i="9"/>
  <c r="U126" i="9"/>
  <c r="K126" i="9"/>
  <c r="T134" i="9"/>
  <c r="J134" i="9"/>
  <c r="S134" i="9"/>
  <c r="I134" i="9"/>
  <c r="R134" i="9"/>
  <c r="E134" i="9"/>
  <c r="AB134" i="9"/>
  <c r="Q134" i="9"/>
  <c r="D134" i="9"/>
  <c r="AA134" i="9"/>
  <c r="P134" i="9"/>
  <c r="C134" i="9"/>
  <c r="O134" i="9"/>
  <c r="B134" i="9"/>
  <c r="V134" i="9"/>
  <c r="N134" i="9"/>
  <c r="U134" i="9"/>
  <c r="K134" i="9"/>
  <c r="T142" i="9"/>
  <c r="J142" i="9"/>
  <c r="S142" i="9"/>
  <c r="I142" i="9"/>
  <c r="R142" i="9"/>
  <c r="E142" i="9"/>
  <c r="AB142" i="9"/>
  <c r="Q142" i="9"/>
  <c r="D142" i="9"/>
  <c r="AA142" i="9"/>
  <c r="P142" i="9"/>
  <c r="C142" i="9"/>
  <c r="O142" i="9"/>
  <c r="B142" i="9"/>
  <c r="V142" i="9"/>
  <c r="N142" i="9"/>
  <c r="U142" i="9"/>
  <c r="K142" i="9"/>
  <c r="T150" i="9"/>
  <c r="J150" i="9"/>
  <c r="S150" i="9"/>
  <c r="I150" i="9"/>
  <c r="R150" i="9"/>
  <c r="E150" i="9"/>
  <c r="AB150" i="9"/>
  <c r="Q150" i="9"/>
  <c r="D150" i="9"/>
  <c r="AA150" i="9"/>
  <c r="P150" i="9"/>
  <c r="C150" i="9"/>
  <c r="O150" i="9"/>
  <c r="B150" i="9"/>
  <c r="V150" i="9"/>
  <c r="N150" i="9"/>
  <c r="U150" i="9"/>
  <c r="K150" i="9"/>
  <c r="T158" i="9"/>
  <c r="J158" i="9"/>
  <c r="S158" i="9"/>
  <c r="I158" i="9"/>
  <c r="R158" i="9"/>
  <c r="E158" i="9"/>
  <c r="AB158" i="9"/>
  <c r="Q158" i="9"/>
  <c r="D158" i="9"/>
  <c r="AA158" i="9"/>
  <c r="P158" i="9"/>
  <c r="C158" i="9"/>
  <c r="O158" i="9"/>
  <c r="B158" i="9"/>
  <c r="V158" i="9"/>
  <c r="N158" i="9"/>
  <c r="U158" i="9"/>
  <c r="K158" i="9"/>
  <c r="T166" i="9"/>
  <c r="J166" i="9"/>
  <c r="S166" i="9"/>
  <c r="I166" i="9"/>
  <c r="R166" i="9"/>
  <c r="E166" i="9"/>
  <c r="AB166" i="9"/>
  <c r="Q166" i="9"/>
  <c r="D166" i="9"/>
  <c r="AA166" i="9"/>
  <c r="P166" i="9"/>
  <c r="C166" i="9"/>
  <c r="O166" i="9"/>
  <c r="B166" i="9"/>
  <c r="V166" i="9"/>
  <c r="N166" i="9"/>
  <c r="U166" i="9"/>
  <c r="K166" i="9"/>
  <c r="T174" i="9"/>
  <c r="J174" i="9"/>
  <c r="S174" i="9"/>
  <c r="I174" i="9"/>
  <c r="R174" i="9"/>
  <c r="E174" i="9"/>
  <c r="AB174" i="9"/>
  <c r="Q174" i="9"/>
  <c r="D174" i="9"/>
  <c r="AA174" i="9"/>
  <c r="P174" i="9"/>
  <c r="C174" i="9"/>
  <c r="O174" i="9"/>
  <c r="B174" i="9"/>
  <c r="V174" i="9"/>
  <c r="N174" i="9"/>
  <c r="U174" i="9"/>
  <c r="K174" i="9"/>
  <c r="AA182" i="9"/>
  <c r="T182" i="9"/>
  <c r="J182" i="9"/>
  <c r="S182" i="9"/>
  <c r="I182" i="9"/>
  <c r="R182" i="9"/>
  <c r="E182" i="9"/>
  <c r="Q182" i="9"/>
  <c r="D182" i="9"/>
  <c r="AB182" i="9"/>
  <c r="P182" i="9"/>
  <c r="C182" i="9"/>
  <c r="O182" i="9"/>
  <c r="B182" i="9"/>
  <c r="V182" i="9"/>
  <c r="N182" i="9"/>
  <c r="U182" i="9"/>
  <c r="K182" i="9"/>
  <c r="U190" i="9"/>
  <c r="K190" i="9"/>
  <c r="T190" i="9"/>
  <c r="J190" i="9"/>
  <c r="S190" i="9"/>
  <c r="I190" i="9"/>
  <c r="R190" i="9"/>
  <c r="E190" i="9"/>
  <c r="AB190" i="9"/>
  <c r="Q190" i="9"/>
  <c r="D190" i="9"/>
  <c r="AA190" i="9"/>
  <c r="P190" i="9"/>
  <c r="C190" i="9"/>
  <c r="O190" i="9"/>
  <c r="B190" i="9"/>
  <c r="V190" i="9"/>
  <c r="N190" i="9"/>
  <c r="O200" i="9"/>
  <c r="B200" i="9"/>
  <c r="V200" i="9"/>
  <c r="N200" i="9"/>
  <c r="U200" i="9"/>
  <c r="K200" i="9"/>
  <c r="T200" i="9"/>
  <c r="J200" i="9"/>
  <c r="S200" i="9"/>
  <c r="I200" i="9"/>
  <c r="R200" i="9"/>
  <c r="E200" i="9"/>
  <c r="AB200" i="9"/>
  <c r="Q200" i="9"/>
  <c r="D200" i="9"/>
  <c r="AA200" i="9"/>
  <c r="P200" i="9"/>
  <c r="C200" i="9"/>
  <c r="O224" i="9"/>
  <c r="B224" i="9"/>
  <c r="V224" i="9"/>
  <c r="N224" i="9"/>
  <c r="U224" i="9"/>
  <c r="K224" i="9"/>
  <c r="T224" i="9"/>
  <c r="J224" i="9"/>
  <c r="S224" i="9"/>
  <c r="I224" i="9"/>
  <c r="R224" i="9"/>
  <c r="E224" i="9"/>
  <c r="AB224" i="9"/>
  <c r="Q224" i="9"/>
  <c r="D224" i="9"/>
  <c r="AA224" i="9"/>
  <c r="P224" i="9"/>
  <c r="C224" i="9"/>
  <c r="A908" i="9"/>
  <c r="A836" i="9"/>
  <c r="A764" i="9"/>
  <c r="A668" i="9"/>
  <c r="K6" i="9"/>
  <c r="U6" i="9"/>
  <c r="E7" i="9"/>
  <c r="R7" i="9"/>
  <c r="B8" i="9"/>
  <c r="O8" i="9"/>
  <c r="J9" i="9"/>
  <c r="T9" i="9"/>
  <c r="D10" i="9"/>
  <c r="Q10" i="9"/>
  <c r="AB10" i="9"/>
  <c r="N11" i="9"/>
  <c r="V11" i="9"/>
  <c r="I12" i="9"/>
  <c r="S12" i="9"/>
  <c r="C13" i="9"/>
  <c r="P13" i="9"/>
  <c r="AA13" i="9"/>
  <c r="K14" i="9"/>
  <c r="U14" i="9"/>
  <c r="E15" i="9"/>
  <c r="R15" i="9"/>
  <c r="B16" i="9"/>
  <c r="O16" i="9"/>
  <c r="J17" i="9"/>
  <c r="T17" i="9"/>
  <c r="D18" i="9"/>
  <c r="Q18" i="9"/>
  <c r="AB18" i="9"/>
  <c r="N19" i="9"/>
  <c r="V19" i="9"/>
  <c r="I20" i="9"/>
  <c r="S20" i="9"/>
  <c r="C21" i="9"/>
  <c r="P21" i="9"/>
  <c r="AA21" i="9"/>
  <c r="K22" i="9"/>
  <c r="U22" i="9"/>
  <c r="E23" i="9"/>
  <c r="R23" i="9"/>
  <c r="B24" i="9"/>
  <c r="O24" i="9"/>
  <c r="J25" i="9"/>
  <c r="T25" i="9"/>
  <c r="D26" i="9"/>
  <c r="Q26" i="9"/>
  <c r="AB26" i="9"/>
  <c r="N27" i="9"/>
  <c r="V27" i="9"/>
  <c r="I28" i="9"/>
  <c r="S28" i="9"/>
  <c r="C29" i="9"/>
  <c r="P29" i="9"/>
  <c r="AA29" i="9"/>
  <c r="K30" i="9"/>
  <c r="U30" i="9"/>
  <c r="E31" i="9"/>
  <c r="R31" i="9"/>
  <c r="B32" i="9"/>
  <c r="O32" i="9"/>
  <c r="J33" i="9"/>
  <c r="T33" i="9"/>
  <c r="D34" i="9"/>
  <c r="Q34" i="9"/>
  <c r="AB34" i="9"/>
  <c r="N35" i="9"/>
  <c r="V35" i="9"/>
  <c r="I36" i="9"/>
  <c r="S36" i="9"/>
  <c r="C37" i="9"/>
  <c r="P37" i="9"/>
  <c r="AA37" i="9"/>
  <c r="K38" i="9"/>
  <c r="U38" i="9"/>
  <c r="E39" i="9"/>
  <c r="R39" i="9"/>
  <c r="D40" i="9"/>
  <c r="U40" i="9"/>
  <c r="O41" i="9"/>
  <c r="C42" i="9"/>
  <c r="U42" i="9"/>
  <c r="N43" i="9"/>
  <c r="D44" i="9"/>
  <c r="O45" i="9"/>
  <c r="D46" i="9"/>
  <c r="U46" i="9"/>
  <c r="P47" i="9"/>
  <c r="E48" i="9"/>
  <c r="V48" i="9"/>
  <c r="P49" i="9"/>
  <c r="E51" i="9"/>
  <c r="B52" i="9"/>
  <c r="T53" i="9"/>
  <c r="Q54" i="9"/>
  <c r="N55" i="9"/>
  <c r="C57" i="9"/>
  <c r="AA57" i="9"/>
  <c r="U58" i="9"/>
  <c r="U59" i="9"/>
  <c r="AB60" i="9"/>
  <c r="D62" i="9"/>
  <c r="D63" i="9"/>
  <c r="K64" i="9"/>
  <c r="P65" i="9"/>
  <c r="T67" i="9"/>
  <c r="C71" i="9"/>
  <c r="I72" i="9"/>
  <c r="I73" i="9"/>
  <c r="R75" i="9"/>
  <c r="R76" i="9"/>
  <c r="V77" i="9"/>
  <c r="AB78" i="9"/>
  <c r="AB79" i="9"/>
  <c r="E81" i="9"/>
  <c r="K83" i="9"/>
  <c r="Q84" i="9"/>
  <c r="V85" i="9"/>
  <c r="P87" i="9"/>
  <c r="E89" i="9"/>
  <c r="I94" i="9"/>
  <c r="AA95" i="9"/>
  <c r="R97" i="9"/>
  <c r="J99" i="9"/>
  <c r="N101" i="9"/>
  <c r="U104" i="9"/>
  <c r="P111" i="9"/>
  <c r="AA44" i="9"/>
  <c r="P44" i="9"/>
  <c r="C44" i="9"/>
  <c r="U44" i="9"/>
  <c r="K44" i="9"/>
  <c r="T44" i="9"/>
  <c r="J44" i="9"/>
  <c r="V50" i="9"/>
  <c r="N50" i="9"/>
  <c r="S50" i="9"/>
  <c r="I50" i="9"/>
  <c r="R50" i="9"/>
  <c r="E50" i="9"/>
  <c r="AB50" i="9"/>
  <c r="Q50" i="9"/>
  <c r="D50" i="9"/>
  <c r="T56" i="9"/>
  <c r="J56" i="9"/>
  <c r="AB56" i="9"/>
  <c r="Q56" i="9"/>
  <c r="D56" i="9"/>
  <c r="AA56" i="9"/>
  <c r="P56" i="9"/>
  <c r="C56" i="9"/>
  <c r="O56" i="9"/>
  <c r="B56" i="9"/>
  <c r="V66" i="9"/>
  <c r="N66" i="9"/>
  <c r="T66" i="9"/>
  <c r="J66" i="9"/>
  <c r="S66" i="9"/>
  <c r="I66" i="9"/>
  <c r="R66" i="9"/>
  <c r="E66" i="9"/>
  <c r="AB66" i="9"/>
  <c r="Q66" i="9"/>
  <c r="D66" i="9"/>
  <c r="V74" i="9"/>
  <c r="N74" i="9"/>
  <c r="T74" i="9"/>
  <c r="J74" i="9"/>
  <c r="S74" i="9"/>
  <c r="I74" i="9"/>
  <c r="R74" i="9"/>
  <c r="E74" i="9"/>
  <c r="AB74" i="9"/>
  <c r="Q74" i="9"/>
  <c r="D74" i="9"/>
  <c r="V82" i="9"/>
  <c r="N82" i="9"/>
  <c r="T82" i="9"/>
  <c r="J82" i="9"/>
  <c r="S82" i="9"/>
  <c r="I82" i="9"/>
  <c r="R82" i="9"/>
  <c r="E82" i="9"/>
  <c r="AB82" i="9"/>
  <c r="Q82" i="9"/>
  <c r="D82" i="9"/>
  <c r="AA92" i="9"/>
  <c r="P92" i="9"/>
  <c r="C92" i="9"/>
  <c r="O92" i="9"/>
  <c r="B92" i="9"/>
  <c r="V92" i="9"/>
  <c r="N92" i="9"/>
  <c r="U92" i="9"/>
  <c r="K92" i="9"/>
  <c r="T92" i="9"/>
  <c r="J92" i="9"/>
  <c r="S92" i="9"/>
  <c r="I92" i="9"/>
  <c r="R100" i="9"/>
  <c r="AA100" i="9"/>
  <c r="P100" i="9"/>
  <c r="C100" i="9"/>
  <c r="O100" i="9"/>
  <c r="B100" i="9"/>
  <c r="V100" i="9"/>
  <c r="N100" i="9"/>
  <c r="U100" i="9"/>
  <c r="K100" i="9"/>
  <c r="T100" i="9"/>
  <c r="J100" i="9"/>
  <c r="S100" i="9"/>
  <c r="I100" i="9"/>
  <c r="R108" i="9"/>
  <c r="E108" i="9"/>
  <c r="AA108" i="9"/>
  <c r="P108" i="9"/>
  <c r="C108" i="9"/>
  <c r="O108" i="9"/>
  <c r="B108" i="9"/>
  <c r="V108" i="9"/>
  <c r="N108" i="9"/>
  <c r="U108" i="9"/>
  <c r="K108" i="9"/>
  <c r="T108" i="9"/>
  <c r="J108" i="9"/>
  <c r="S108" i="9"/>
  <c r="I108" i="9"/>
  <c r="R116" i="9"/>
  <c r="E116" i="9"/>
  <c r="AA116" i="9"/>
  <c r="P116" i="9"/>
  <c r="C116" i="9"/>
  <c r="O116" i="9"/>
  <c r="B116" i="9"/>
  <c r="V116" i="9"/>
  <c r="N116" i="9"/>
  <c r="U116" i="9"/>
  <c r="K116" i="9"/>
  <c r="T116" i="9"/>
  <c r="J116" i="9"/>
  <c r="S116" i="9"/>
  <c r="I116" i="9"/>
  <c r="R124" i="9"/>
  <c r="E124" i="9"/>
  <c r="AB124" i="9"/>
  <c r="Q124" i="9"/>
  <c r="D124" i="9"/>
  <c r="AA124" i="9"/>
  <c r="P124" i="9"/>
  <c r="C124" i="9"/>
  <c r="O124" i="9"/>
  <c r="B124" i="9"/>
  <c r="V124" i="9"/>
  <c r="N124" i="9"/>
  <c r="U124" i="9"/>
  <c r="K124" i="9"/>
  <c r="T124" i="9"/>
  <c r="J124" i="9"/>
  <c r="S124" i="9"/>
  <c r="I124" i="9"/>
  <c r="R132" i="9"/>
  <c r="E132" i="9"/>
  <c r="AB132" i="9"/>
  <c r="Q132" i="9"/>
  <c r="D132" i="9"/>
  <c r="AA132" i="9"/>
  <c r="P132" i="9"/>
  <c r="C132" i="9"/>
  <c r="O132" i="9"/>
  <c r="B132" i="9"/>
  <c r="V132" i="9"/>
  <c r="N132" i="9"/>
  <c r="U132" i="9"/>
  <c r="K132" i="9"/>
  <c r="T132" i="9"/>
  <c r="J132" i="9"/>
  <c r="S132" i="9"/>
  <c r="I132" i="9"/>
  <c r="R140" i="9"/>
  <c r="E140" i="9"/>
  <c r="AB140" i="9"/>
  <c r="Q140" i="9"/>
  <c r="D140" i="9"/>
  <c r="AA140" i="9"/>
  <c r="P140" i="9"/>
  <c r="C140" i="9"/>
  <c r="O140" i="9"/>
  <c r="B140" i="9"/>
  <c r="V140" i="9"/>
  <c r="N140" i="9"/>
  <c r="U140" i="9"/>
  <c r="K140" i="9"/>
  <c r="T140" i="9"/>
  <c r="J140" i="9"/>
  <c r="S140" i="9"/>
  <c r="I140" i="9"/>
  <c r="R148" i="9"/>
  <c r="E148" i="9"/>
  <c r="AB148" i="9"/>
  <c r="Q148" i="9"/>
  <c r="D148" i="9"/>
  <c r="AA148" i="9"/>
  <c r="P148" i="9"/>
  <c r="C148" i="9"/>
  <c r="O148" i="9"/>
  <c r="B148" i="9"/>
  <c r="V148" i="9"/>
  <c r="N148" i="9"/>
  <c r="U148" i="9"/>
  <c r="K148" i="9"/>
  <c r="T148" i="9"/>
  <c r="J148" i="9"/>
  <c r="S148" i="9"/>
  <c r="I148" i="9"/>
  <c r="R156" i="9"/>
  <c r="E156" i="9"/>
  <c r="AB156" i="9"/>
  <c r="Q156" i="9"/>
  <c r="D156" i="9"/>
  <c r="AA156" i="9"/>
  <c r="P156" i="9"/>
  <c r="C156" i="9"/>
  <c r="O156" i="9"/>
  <c r="B156" i="9"/>
  <c r="V156" i="9"/>
  <c r="N156" i="9"/>
  <c r="U156" i="9"/>
  <c r="K156" i="9"/>
  <c r="T156" i="9"/>
  <c r="J156" i="9"/>
  <c r="S156" i="9"/>
  <c r="I156" i="9"/>
  <c r="R164" i="9"/>
  <c r="E164" i="9"/>
  <c r="AB164" i="9"/>
  <c r="Q164" i="9"/>
  <c r="D164" i="9"/>
  <c r="AA164" i="9"/>
  <c r="P164" i="9"/>
  <c r="C164" i="9"/>
  <c r="O164" i="9"/>
  <c r="B164" i="9"/>
  <c r="V164" i="9"/>
  <c r="N164" i="9"/>
  <c r="U164" i="9"/>
  <c r="K164" i="9"/>
  <c r="T164" i="9"/>
  <c r="J164" i="9"/>
  <c r="S164" i="9"/>
  <c r="I164" i="9"/>
  <c r="R172" i="9"/>
  <c r="E172" i="9"/>
  <c r="AB172" i="9"/>
  <c r="Q172" i="9"/>
  <c r="D172" i="9"/>
  <c r="AA172" i="9"/>
  <c r="P172" i="9"/>
  <c r="C172" i="9"/>
  <c r="O172" i="9"/>
  <c r="B172" i="9"/>
  <c r="V172" i="9"/>
  <c r="N172" i="9"/>
  <c r="U172" i="9"/>
  <c r="K172" i="9"/>
  <c r="T172" i="9"/>
  <c r="J172" i="9"/>
  <c r="S172" i="9"/>
  <c r="I172" i="9"/>
  <c r="R180" i="9"/>
  <c r="E180" i="9"/>
  <c r="AB180" i="9"/>
  <c r="Q180" i="9"/>
  <c r="D180" i="9"/>
  <c r="AA180" i="9"/>
  <c r="P180" i="9"/>
  <c r="C180" i="9"/>
  <c r="O180" i="9"/>
  <c r="B180" i="9"/>
  <c r="V180" i="9"/>
  <c r="N180" i="9"/>
  <c r="U180" i="9"/>
  <c r="K180" i="9"/>
  <c r="T180" i="9"/>
  <c r="J180" i="9"/>
  <c r="S180" i="9"/>
  <c r="I180" i="9"/>
  <c r="S188" i="9"/>
  <c r="I188" i="9"/>
  <c r="R188" i="9"/>
  <c r="E188" i="9"/>
  <c r="AB188" i="9"/>
  <c r="Q188" i="9"/>
  <c r="D188" i="9"/>
  <c r="AA188" i="9"/>
  <c r="P188" i="9"/>
  <c r="C188" i="9"/>
  <c r="O188" i="9"/>
  <c r="B188" i="9"/>
  <c r="V188" i="9"/>
  <c r="N188" i="9"/>
  <c r="U188" i="9"/>
  <c r="K188" i="9"/>
  <c r="T188" i="9"/>
  <c r="J188" i="9"/>
  <c r="S196" i="9"/>
  <c r="I196" i="9"/>
  <c r="R196" i="9"/>
  <c r="E196" i="9"/>
  <c r="AB196" i="9"/>
  <c r="Q196" i="9"/>
  <c r="D196" i="9"/>
  <c r="AA196" i="9"/>
  <c r="P196" i="9"/>
  <c r="C196" i="9"/>
  <c r="O196" i="9"/>
  <c r="B196" i="9"/>
  <c r="V196" i="9"/>
  <c r="N196" i="9"/>
  <c r="U196" i="9"/>
  <c r="K196" i="9"/>
  <c r="T196" i="9"/>
  <c r="J196" i="9"/>
  <c r="S204" i="9"/>
  <c r="I204" i="9"/>
  <c r="R204" i="9"/>
  <c r="E204" i="9"/>
  <c r="AB204" i="9"/>
  <c r="Q204" i="9"/>
  <c r="D204" i="9"/>
  <c r="AA204" i="9"/>
  <c r="P204" i="9"/>
  <c r="C204" i="9"/>
  <c r="O204" i="9"/>
  <c r="B204" i="9"/>
  <c r="V204" i="9"/>
  <c r="N204" i="9"/>
  <c r="U204" i="9"/>
  <c r="K204" i="9"/>
  <c r="T204" i="9"/>
  <c r="J204" i="9"/>
  <c r="AB210" i="9"/>
  <c r="Q210" i="9"/>
  <c r="D210" i="9"/>
  <c r="AA210" i="9"/>
  <c r="P210" i="9"/>
  <c r="C210" i="9"/>
  <c r="O210" i="9"/>
  <c r="B210" i="9"/>
  <c r="V210" i="9"/>
  <c r="N210" i="9"/>
  <c r="U210" i="9"/>
  <c r="K210" i="9"/>
  <c r="T210" i="9"/>
  <c r="J210" i="9"/>
  <c r="S210" i="9"/>
  <c r="I210" i="9"/>
  <c r="R210" i="9"/>
  <c r="E210" i="9"/>
  <c r="O216" i="9"/>
  <c r="B216" i="9"/>
  <c r="V216" i="9"/>
  <c r="N216" i="9"/>
  <c r="U216" i="9"/>
  <c r="K216" i="9"/>
  <c r="T216" i="9"/>
  <c r="J216" i="9"/>
  <c r="S216" i="9"/>
  <c r="I216" i="9"/>
  <c r="R216" i="9"/>
  <c r="E216" i="9"/>
  <c r="AB216" i="9"/>
  <c r="Q216" i="9"/>
  <c r="D216" i="9"/>
  <c r="AA216" i="9"/>
  <c r="P216" i="9"/>
  <c r="C216" i="9"/>
  <c r="U222" i="9"/>
  <c r="K222" i="9"/>
  <c r="T222" i="9"/>
  <c r="J222" i="9"/>
  <c r="S222" i="9"/>
  <c r="I222" i="9"/>
  <c r="R222" i="9"/>
  <c r="E222" i="9"/>
  <c r="AB222" i="9"/>
  <c r="Q222" i="9"/>
  <c r="D222" i="9"/>
  <c r="AA222" i="9"/>
  <c r="P222" i="9"/>
  <c r="C222" i="9"/>
  <c r="O222" i="9"/>
  <c r="B222" i="9"/>
  <c r="V222" i="9"/>
  <c r="N222" i="9"/>
  <c r="U230" i="9"/>
  <c r="K230" i="9"/>
  <c r="T230" i="9"/>
  <c r="J230" i="9"/>
  <c r="S230" i="9"/>
  <c r="I230" i="9"/>
  <c r="R230" i="9"/>
  <c r="E230" i="9"/>
  <c r="AB230" i="9"/>
  <c r="Q230" i="9"/>
  <c r="D230" i="9"/>
  <c r="AA230" i="9"/>
  <c r="P230" i="9"/>
  <c r="C230" i="9"/>
  <c r="O230" i="9"/>
  <c r="B230" i="9"/>
  <c r="V230" i="9"/>
  <c r="N230" i="9"/>
  <c r="S236" i="9"/>
  <c r="I236" i="9"/>
  <c r="R236" i="9"/>
  <c r="E236" i="9"/>
  <c r="AB236" i="9"/>
  <c r="Q236" i="9"/>
  <c r="D236" i="9"/>
  <c r="AA236" i="9"/>
  <c r="P236" i="9"/>
  <c r="C236" i="9"/>
  <c r="O236" i="9"/>
  <c r="B236" i="9"/>
  <c r="V236" i="9"/>
  <c r="N236" i="9"/>
  <c r="U236" i="9"/>
  <c r="K236" i="9"/>
  <c r="T236" i="9"/>
  <c r="J236" i="9"/>
  <c r="AB242" i="9"/>
  <c r="Q242" i="9"/>
  <c r="D242" i="9"/>
  <c r="AA242" i="9"/>
  <c r="P242" i="9"/>
  <c r="C242" i="9"/>
  <c r="O242" i="9"/>
  <c r="B242" i="9"/>
  <c r="V242" i="9"/>
  <c r="N242" i="9"/>
  <c r="U242" i="9"/>
  <c r="K242" i="9"/>
  <c r="T242" i="9"/>
  <c r="J242" i="9"/>
  <c r="S242" i="9"/>
  <c r="I242" i="9"/>
  <c r="R242" i="9"/>
  <c r="E242" i="9"/>
  <c r="O248" i="9"/>
  <c r="B248" i="9"/>
  <c r="V248" i="9"/>
  <c r="N248" i="9"/>
  <c r="U248" i="9"/>
  <c r="K248" i="9"/>
  <c r="T248" i="9"/>
  <c r="J248" i="9"/>
  <c r="S248" i="9"/>
  <c r="I248" i="9"/>
  <c r="R248" i="9"/>
  <c r="E248" i="9"/>
  <c r="AB248" i="9"/>
  <c r="Q248" i="9"/>
  <c r="D248" i="9"/>
  <c r="AA248" i="9"/>
  <c r="P248" i="9"/>
  <c r="C248" i="9"/>
  <c r="U254" i="9"/>
  <c r="K254" i="9"/>
  <c r="T254" i="9"/>
  <c r="J254" i="9"/>
  <c r="S254" i="9"/>
  <c r="I254" i="9"/>
  <c r="R254" i="9"/>
  <c r="E254" i="9"/>
  <c r="AB254" i="9"/>
  <c r="Q254" i="9"/>
  <c r="D254" i="9"/>
  <c r="AA254" i="9"/>
  <c r="P254" i="9"/>
  <c r="C254" i="9"/>
  <c r="O254" i="9"/>
  <c r="B254" i="9"/>
  <c r="V254" i="9"/>
  <c r="N254" i="9"/>
  <c r="S260" i="9"/>
  <c r="I260" i="9"/>
  <c r="R260" i="9"/>
  <c r="E260" i="9"/>
  <c r="AB260" i="9"/>
  <c r="Q260" i="9"/>
  <c r="D260" i="9"/>
  <c r="AA260" i="9"/>
  <c r="P260" i="9"/>
  <c r="C260" i="9"/>
  <c r="O260" i="9"/>
  <c r="B260" i="9"/>
  <c r="V260" i="9"/>
  <c r="N260" i="9"/>
  <c r="U260" i="9"/>
  <c r="K260" i="9"/>
  <c r="T260" i="9"/>
  <c r="J260" i="9"/>
  <c r="AB266" i="9"/>
  <c r="Q266" i="9"/>
  <c r="D266" i="9"/>
  <c r="AA266" i="9"/>
  <c r="P266" i="9"/>
  <c r="C266" i="9"/>
  <c r="O266" i="9"/>
  <c r="B266" i="9"/>
  <c r="V266" i="9"/>
  <c r="N266" i="9"/>
  <c r="U266" i="9"/>
  <c r="K266" i="9"/>
  <c r="T266" i="9"/>
  <c r="J266" i="9"/>
  <c r="S266" i="9"/>
  <c r="I266" i="9"/>
  <c r="R266" i="9"/>
  <c r="E266" i="9"/>
  <c r="O272" i="9"/>
  <c r="B272" i="9"/>
  <c r="V272" i="9"/>
  <c r="N272" i="9"/>
  <c r="U272" i="9"/>
  <c r="K272" i="9"/>
  <c r="T272" i="9"/>
  <c r="J272" i="9"/>
  <c r="S272" i="9"/>
  <c r="I272" i="9"/>
  <c r="R272" i="9"/>
  <c r="E272" i="9"/>
  <c r="AB272" i="9"/>
  <c r="Q272" i="9"/>
  <c r="D272" i="9"/>
  <c r="AA272" i="9"/>
  <c r="P272" i="9"/>
  <c r="C272" i="9"/>
  <c r="U278" i="9"/>
  <c r="K278" i="9"/>
  <c r="T278" i="9"/>
  <c r="J278" i="9"/>
  <c r="S278" i="9"/>
  <c r="I278" i="9"/>
  <c r="R278" i="9"/>
  <c r="E278" i="9"/>
  <c r="AB278" i="9"/>
  <c r="Q278" i="9"/>
  <c r="D278" i="9"/>
  <c r="AA278" i="9"/>
  <c r="P278" i="9"/>
  <c r="C278" i="9"/>
  <c r="O278" i="9"/>
  <c r="B278" i="9"/>
  <c r="V278" i="9"/>
  <c r="N278" i="9"/>
  <c r="S284" i="9"/>
  <c r="I284" i="9"/>
  <c r="R284" i="9"/>
  <c r="E284" i="9"/>
  <c r="AB284" i="9"/>
  <c r="Q284" i="9"/>
  <c r="D284" i="9"/>
  <c r="AA284" i="9"/>
  <c r="P284" i="9"/>
  <c r="C284" i="9"/>
  <c r="O284" i="9"/>
  <c r="B284" i="9"/>
  <c r="V284" i="9"/>
  <c r="N284" i="9"/>
  <c r="U284" i="9"/>
  <c r="K284" i="9"/>
  <c r="T284" i="9"/>
  <c r="J284" i="9"/>
  <c r="AB290" i="9"/>
  <c r="Q290" i="9"/>
  <c r="D290" i="9"/>
  <c r="AA290" i="9"/>
  <c r="P290" i="9"/>
  <c r="C290" i="9"/>
  <c r="O290" i="9"/>
  <c r="B290" i="9"/>
  <c r="V290" i="9"/>
  <c r="N290" i="9"/>
  <c r="U290" i="9"/>
  <c r="K290" i="9"/>
  <c r="T290" i="9"/>
  <c r="J290" i="9"/>
  <c r="S290" i="9"/>
  <c r="I290" i="9"/>
  <c r="R290" i="9"/>
  <c r="E290" i="9"/>
  <c r="O296" i="9"/>
  <c r="B296" i="9"/>
  <c r="V296" i="9"/>
  <c r="N296" i="9"/>
  <c r="U296" i="9"/>
  <c r="K296" i="9"/>
  <c r="T296" i="9"/>
  <c r="J296" i="9"/>
  <c r="S296" i="9"/>
  <c r="I296" i="9"/>
  <c r="R296" i="9"/>
  <c r="E296" i="9"/>
  <c r="AB296" i="9"/>
  <c r="Q296" i="9"/>
  <c r="D296" i="9"/>
  <c r="AA296" i="9"/>
  <c r="P296" i="9"/>
  <c r="C296" i="9"/>
  <c r="U302" i="9"/>
  <c r="K302" i="9"/>
  <c r="T302" i="9"/>
  <c r="J302" i="9"/>
  <c r="S302" i="9"/>
  <c r="I302" i="9"/>
  <c r="R302" i="9"/>
  <c r="E302" i="9"/>
  <c r="AB302" i="9"/>
  <c r="Q302" i="9"/>
  <c r="D302" i="9"/>
  <c r="AA302" i="9"/>
  <c r="P302" i="9"/>
  <c r="C302" i="9"/>
  <c r="O302" i="9"/>
  <c r="B302" i="9"/>
  <c r="V302" i="9"/>
  <c r="N302" i="9"/>
  <c r="S308" i="9"/>
  <c r="I308" i="9"/>
  <c r="R308" i="9"/>
  <c r="E308" i="9"/>
  <c r="AB308" i="9"/>
  <c r="Q308" i="9"/>
  <c r="D308" i="9"/>
  <c r="AA308" i="9"/>
  <c r="P308" i="9"/>
  <c r="C308" i="9"/>
  <c r="O308" i="9"/>
  <c r="B308" i="9"/>
  <c r="V308" i="9"/>
  <c r="N308" i="9"/>
  <c r="U308" i="9"/>
  <c r="K308" i="9"/>
  <c r="T308" i="9"/>
  <c r="J308" i="9"/>
  <c r="S316" i="9"/>
  <c r="I316" i="9"/>
  <c r="R316" i="9"/>
  <c r="E316" i="9"/>
  <c r="AB316" i="9"/>
  <c r="Q316" i="9"/>
  <c r="D316" i="9"/>
  <c r="AA316" i="9"/>
  <c r="P316" i="9"/>
  <c r="C316" i="9"/>
  <c r="O316" i="9"/>
  <c r="B316" i="9"/>
  <c r="V316" i="9"/>
  <c r="N316" i="9"/>
  <c r="U316" i="9"/>
  <c r="K316" i="9"/>
  <c r="T316" i="9"/>
  <c r="J316" i="9"/>
  <c r="AB322" i="9"/>
  <c r="Q322" i="9"/>
  <c r="D322" i="9"/>
  <c r="AA322" i="9"/>
  <c r="P322" i="9"/>
  <c r="C322" i="9"/>
  <c r="O322" i="9"/>
  <c r="B322" i="9"/>
  <c r="V322" i="9"/>
  <c r="N322" i="9"/>
  <c r="U322" i="9"/>
  <c r="K322" i="9"/>
  <c r="T322" i="9"/>
  <c r="J322" i="9"/>
  <c r="S322" i="9"/>
  <c r="I322" i="9"/>
  <c r="R322" i="9"/>
  <c r="E322" i="9"/>
  <c r="AA326" i="9"/>
  <c r="P326" i="9"/>
  <c r="O326" i="9"/>
  <c r="V326" i="9"/>
  <c r="N326" i="9"/>
  <c r="U326" i="9"/>
  <c r="K326" i="9"/>
  <c r="AB326" i="9"/>
  <c r="Q326" i="9"/>
  <c r="R326" i="9"/>
  <c r="J326" i="9"/>
  <c r="I326" i="9"/>
  <c r="E326" i="9"/>
  <c r="D326" i="9"/>
  <c r="C326" i="9"/>
  <c r="T326" i="9"/>
  <c r="B326" i="9"/>
  <c r="S326" i="9"/>
  <c r="V332" i="9"/>
  <c r="N332" i="9"/>
  <c r="U332" i="9"/>
  <c r="K332" i="9"/>
  <c r="T332" i="9"/>
  <c r="J332" i="9"/>
  <c r="S332" i="9"/>
  <c r="I332" i="9"/>
  <c r="R332" i="9"/>
  <c r="E332" i="9"/>
  <c r="AB332" i="9"/>
  <c r="Q332" i="9"/>
  <c r="D332" i="9"/>
  <c r="AA332" i="9"/>
  <c r="P332" i="9"/>
  <c r="C332" i="9"/>
  <c r="O332" i="9"/>
  <c r="B332" i="9"/>
  <c r="T338" i="9"/>
  <c r="J338" i="9"/>
  <c r="S338" i="9"/>
  <c r="I338" i="9"/>
  <c r="R338" i="9"/>
  <c r="E338" i="9"/>
  <c r="AB338" i="9"/>
  <c r="Q338" i="9"/>
  <c r="D338" i="9"/>
  <c r="AA338" i="9"/>
  <c r="P338" i="9"/>
  <c r="C338" i="9"/>
  <c r="O338" i="9"/>
  <c r="B338" i="9"/>
  <c r="V338" i="9"/>
  <c r="N338" i="9"/>
  <c r="U338" i="9"/>
  <c r="K338" i="9"/>
  <c r="R344" i="9"/>
  <c r="E344" i="9"/>
  <c r="AB344" i="9"/>
  <c r="Q344" i="9"/>
  <c r="D344" i="9"/>
  <c r="AA344" i="9"/>
  <c r="P344" i="9"/>
  <c r="C344" i="9"/>
  <c r="O344" i="9"/>
  <c r="B344" i="9"/>
  <c r="V344" i="9"/>
  <c r="N344" i="9"/>
  <c r="U344" i="9"/>
  <c r="K344" i="9"/>
  <c r="T344" i="9"/>
  <c r="J344" i="9"/>
  <c r="S344" i="9"/>
  <c r="I344" i="9"/>
  <c r="AA350" i="9"/>
  <c r="P350" i="9"/>
  <c r="C350" i="9"/>
  <c r="O350" i="9"/>
  <c r="B350" i="9"/>
  <c r="V350" i="9"/>
  <c r="N350" i="9"/>
  <c r="U350" i="9"/>
  <c r="K350" i="9"/>
  <c r="T350" i="9"/>
  <c r="J350" i="9"/>
  <c r="S350" i="9"/>
  <c r="I350" i="9"/>
  <c r="R350" i="9"/>
  <c r="E350" i="9"/>
  <c r="AB350" i="9"/>
  <c r="Q350" i="9"/>
  <c r="D350" i="9"/>
  <c r="V356" i="9"/>
  <c r="N356" i="9"/>
  <c r="U356" i="9"/>
  <c r="K356" i="9"/>
  <c r="T356" i="9"/>
  <c r="J356" i="9"/>
  <c r="S356" i="9"/>
  <c r="I356" i="9"/>
  <c r="R356" i="9"/>
  <c r="E356" i="9"/>
  <c r="AB356" i="9"/>
  <c r="Q356" i="9"/>
  <c r="D356" i="9"/>
  <c r="AA356" i="9"/>
  <c r="P356" i="9"/>
  <c r="C356" i="9"/>
  <c r="O356" i="9"/>
  <c r="B356" i="9"/>
  <c r="T362" i="9"/>
  <c r="J362" i="9"/>
  <c r="S362" i="9"/>
  <c r="I362" i="9"/>
  <c r="R362" i="9"/>
  <c r="E362" i="9"/>
  <c r="AB362" i="9"/>
  <c r="Q362" i="9"/>
  <c r="D362" i="9"/>
  <c r="AA362" i="9"/>
  <c r="P362" i="9"/>
  <c r="C362" i="9"/>
  <c r="O362" i="9"/>
  <c r="B362" i="9"/>
  <c r="V362" i="9"/>
  <c r="N362" i="9"/>
  <c r="U362" i="9"/>
  <c r="K362" i="9"/>
  <c r="R368" i="9"/>
  <c r="E368" i="9"/>
  <c r="AB368" i="9"/>
  <c r="Q368" i="9"/>
  <c r="D368" i="9"/>
  <c r="AA368" i="9"/>
  <c r="P368" i="9"/>
  <c r="C368" i="9"/>
  <c r="O368" i="9"/>
  <c r="B368" i="9"/>
  <c r="V368" i="9"/>
  <c r="N368" i="9"/>
  <c r="U368" i="9"/>
  <c r="K368" i="9"/>
  <c r="T368" i="9"/>
  <c r="J368" i="9"/>
  <c r="S368" i="9"/>
  <c r="I368" i="9"/>
  <c r="AA374" i="9"/>
  <c r="P374" i="9"/>
  <c r="C374" i="9"/>
  <c r="O374" i="9"/>
  <c r="B374" i="9"/>
  <c r="V374" i="9"/>
  <c r="N374" i="9"/>
  <c r="U374" i="9"/>
  <c r="K374" i="9"/>
  <c r="T374" i="9"/>
  <c r="J374" i="9"/>
  <c r="S374" i="9"/>
  <c r="I374" i="9"/>
  <c r="R374" i="9"/>
  <c r="E374" i="9"/>
  <c r="AB374" i="9"/>
  <c r="Q374" i="9"/>
  <c r="D374" i="9"/>
  <c r="AA382" i="9"/>
  <c r="P382" i="9"/>
  <c r="C382" i="9"/>
  <c r="O382" i="9"/>
  <c r="B382" i="9"/>
  <c r="V382" i="9"/>
  <c r="N382" i="9"/>
  <c r="U382" i="9"/>
  <c r="K382" i="9"/>
  <c r="T382" i="9"/>
  <c r="J382" i="9"/>
  <c r="S382" i="9"/>
  <c r="I382" i="9"/>
  <c r="R382" i="9"/>
  <c r="E382" i="9"/>
  <c r="AB382" i="9"/>
  <c r="Q382" i="9"/>
  <c r="D382" i="9"/>
  <c r="V388" i="9"/>
  <c r="N388" i="9"/>
  <c r="U388" i="9"/>
  <c r="K388" i="9"/>
  <c r="T388" i="9"/>
  <c r="J388" i="9"/>
  <c r="S388" i="9"/>
  <c r="I388" i="9"/>
  <c r="R388" i="9"/>
  <c r="E388" i="9"/>
  <c r="AB388" i="9"/>
  <c r="Q388" i="9"/>
  <c r="D388" i="9"/>
  <c r="AA388" i="9"/>
  <c r="P388" i="9"/>
  <c r="C388" i="9"/>
  <c r="O388" i="9"/>
  <c r="B388" i="9"/>
  <c r="R392" i="9"/>
  <c r="E392" i="9"/>
  <c r="AB392" i="9"/>
  <c r="Q392" i="9"/>
  <c r="D392" i="9"/>
  <c r="AA392" i="9"/>
  <c r="P392" i="9"/>
  <c r="C392" i="9"/>
  <c r="O392" i="9"/>
  <c r="B392" i="9"/>
  <c r="V392" i="9"/>
  <c r="N392" i="9"/>
  <c r="U392" i="9"/>
  <c r="K392" i="9"/>
  <c r="T392" i="9"/>
  <c r="J392" i="9"/>
  <c r="S392" i="9"/>
  <c r="I392" i="9"/>
  <c r="AA398" i="9"/>
  <c r="P398" i="9"/>
  <c r="C398" i="9"/>
  <c r="O398" i="9"/>
  <c r="B398" i="9"/>
  <c r="V398" i="9"/>
  <c r="N398" i="9"/>
  <c r="U398" i="9"/>
  <c r="K398" i="9"/>
  <c r="T398" i="9"/>
  <c r="J398" i="9"/>
  <c r="S398" i="9"/>
  <c r="I398" i="9"/>
  <c r="R398" i="9"/>
  <c r="E398" i="9"/>
  <c r="AB398" i="9"/>
  <c r="Q398" i="9"/>
  <c r="D398" i="9"/>
  <c r="AA406" i="9"/>
  <c r="P406" i="9"/>
  <c r="C406" i="9"/>
  <c r="O406" i="9"/>
  <c r="B406" i="9"/>
  <c r="V406" i="9"/>
  <c r="N406" i="9"/>
  <c r="U406" i="9"/>
  <c r="K406" i="9"/>
  <c r="T406" i="9"/>
  <c r="J406" i="9"/>
  <c r="S406" i="9"/>
  <c r="I406" i="9"/>
  <c r="R406" i="9"/>
  <c r="E406" i="9"/>
  <c r="AB406" i="9"/>
  <c r="Q406" i="9"/>
  <c r="D406" i="9"/>
  <c r="V412" i="9"/>
  <c r="N412" i="9"/>
  <c r="U412" i="9"/>
  <c r="K412" i="9"/>
  <c r="T412" i="9"/>
  <c r="J412" i="9"/>
  <c r="S412" i="9"/>
  <c r="I412" i="9"/>
  <c r="R412" i="9"/>
  <c r="E412" i="9"/>
  <c r="AB412" i="9"/>
  <c r="Q412" i="9"/>
  <c r="D412" i="9"/>
  <c r="AA412" i="9"/>
  <c r="P412" i="9"/>
  <c r="C412" i="9"/>
  <c r="O412" i="9"/>
  <c r="B412" i="9"/>
  <c r="T418" i="9"/>
  <c r="J418" i="9"/>
  <c r="S418" i="9"/>
  <c r="I418" i="9"/>
  <c r="R418" i="9"/>
  <c r="E418" i="9"/>
  <c r="AB418" i="9"/>
  <c r="Q418" i="9"/>
  <c r="D418" i="9"/>
  <c r="AA418" i="9"/>
  <c r="P418" i="9"/>
  <c r="C418" i="9"/>
  <c r="O418" i="9"/>
  <c r="B418" i="9"/>
  <c r="V418" i="9"/>
  <c r="N418" i="9"/>
  <c r="U418" i="9"/>
  <c r="K418" i="9"/>
  <c r="AA422" i="9"/>
  <c r="P422" i="9"/>
  <c r="C422" i="9"/>
  <c r="O422" i="9"/>
  <c r="B422" i="9"/>
  <c r="V422" i="9"/>
  <c r="N422" i="9"/>
  <c r="U422" i="9"/>
  <c r="K422" i="9"/>
  <c r="T422" i="9"/>
  <c r="J422" i="9"/>
  <c r="S422" i="9"/>
  <c r="I422" i="9"/>
  <c r="R422" i="9"/>
  <c r="E422" i="9"/>
  <c r="AB422" i="9"/>
  <c r="Q422" i="9"/>
  <c r="D422" i="9"/>
  <c r="AA430" i="9"/>
  <c r="P430" i="9"/>
  <c r="C430" i="9"/>
  <c r="O430" i="9"/>
  <c r="B430" i="9"/>
  <c r="V430" i="9"/>
  <c r="N430" i="9"/>
  <c r="U430" i="9"/>
  <c r="K430" i="9"/>
  <c r="T430" i="9"/>
  <c r="J430" i="9"/>
  <c r="S430" i="9"/>
  <c r="I430" i="9"/>
  <c r="R430" i="9"/>
  <c r="E430" i="9"/>
  <c r="AB430" i="9"/>
  <c r="Q430" i="9"/>
  <c r="D430" i="9"/>
  <c r="V436" i="9"/>
  <c r="N436" i="9"/>
  <c r="U436" i="9"/>
  <c r="K436" i="9"/>
  <c r="T436" i="9"/>
  <c r="J436" i="9"/>
  <c r="S436" i="9"/>
  <c r="I436" i="9"/>
  <c r="R436" i="9"/>
  <c r="E436" i="9"/>
  <c r="AB436" i="9"/>
  <c r="Q436" i="9"/>
  <c r="D436" i="9"/>
  <c r="AA436" i="9"/>
  <c r="P436" i="9"/>
  <c r="C436" i="9"/>
  <c r="O436" i="9"/>
  <c r="B436" i="9"/>
  <c r="T442" i="9"/>
  <c r="J442" i="9"/>
  <c r="S442" i="9"/>
  <c r="I442" i="9"/>
  <c r="R442" i="9"/>
  <c r="E442" i="9"/>
  <c r="AB442" i="9"/>
  <c r="Q442" i="9"/>
  <c r="D442" i="9"/>
  <c r="AA442" i="9"/>
  <c r="P442" i="9"/>
  <c r="C442" i="9"/>
  <c r="O442" i="9"/>
  <c r="B442" i="9"/>
  <c r="V442" i="9"/>
  <c r="N442" i="9"/>
  <c r="U442" i="9"/>
  <c r="K442" i="9"/>
  <c r="R448" i="9"/>
  <c r="E448" i="9"/>
  <c r="AB448" i="9"/>
  <c r="Q448" i="9"/>
  <c r="D448" i="9"/>
  <c r="AA448" i="9"/>
  <c r="P448" i="9"/>
  <c r="C448" i="9"/>
  <c r="O448" i="9"/>
  <c r="B448" i="9"/>
  <c r="V448" i="9"/>
  <c r="N448" i="9"/>
  <c r="U448" i="9"/>
  <c r="K448" i="9"/>
  <c r="T448" i="9"/>
  <c r="J448" i="9"/>
  <c r="S448" i="9"/>
  <c r="I448" i="9"/>
  <c r="AA454" i="9"/>
  <c r="P454" i="9"/>
  <c r="C454" i="9"/>
  <c r="O454" i="9"/>
  <c r="B454" i="9"/>
  <c r="V454" i="9"/>
  <c r="N454" i="9"/>
  <c r="U454" i="9"/>
  <c r="K454" i="9"/>
  <c r="T454" i="9"/>
  <c r="J454" i="9"/>
  <c r="S454" i="9"/>
  <c r="I454" i="9"/>
  <c r="R454" i="9"/>
  <c r="E454" i="9"/>
  <c r="AB454" i="9"/>
  <c r="Q454" i="9"/>
  <c r="D454" i="9"/>
  <c r="AA462" i="9"/>
  <c r="P462" i="9"/>
  <c r="C462" i="9"/>
  <c r="O462" i="9"/>
  <c r="B462" i="9"/>
  <c r="V462" i="9"/>
  <c r="N462" i="9"/>
  <c r="U462" i="9"/>
  <c r="K462" i="9"/>
  <c r="T462" i="9"/>
  <c r="J462" i="9"/>
  <c r="S462" i="9"/>
  <c r="I462" i="9"/>
  <c r="R462" i="9"/>
  <c r="E462" i="9"/>
  <c r="AB462" i="9"/>
  <c r="Q462" i="9"/>
  <c r="D462" i="9"/>
  <c r="V468" i="9"/>
  <c r="N468" i="9"/>
  <c r="U468" i="9"/>
  <c r="K468" i="9"/>
  <c r="T468" i="9"/>
  <c r="J468" i="9"/>
  <c r="S468" i="9"/>
  <c r="I468" i="9"/>
  <c r="R468" i="9"/>
  <c r="E468" i="9"/>
  <c r="AB468" i="9"/>
  <c r="Q468" i="9"/>
  <c r="D468" i="9"/>
  <c r="AA468" i="9"/>
  <c r="P468" i="9"/>
  <c r="C468" i="9"/>
  <c r="O468" i="9"/>
  <c r="B468" i="9"/>
  <c r="V474" i="9"/>
  <c r="N474" i="9"/>
  <c r="U474" i="9"/>
  <c r="K474" i="9"/>
  <c r="T474" i="9"/>
  <c r="J474" i="9"/>
  <c r="S474" i="9"/>
  <c r="I474" i="9"/>
  <c r="R474" i="9"/>
  <c r="E474" i="9"/>
  <c r="AB474" i="9"/>
  <c r="Q474" i="9"/>
  <c r="D474" i="9"/>
  <c r="AA474" i="9"/>
  <c r="P474" i="9"/>
  <c r="C474" i="9"/>
  <c r="O474" i="9"/>
  <c r="B474" i="9"/>
  <c r="T480" i="9"/>
  <c r="J480" i="9"/>
  <c r="S480" i="9"/>
  <c r="I480" i="9"/>
  <c r="R480" i="9"/>
  <c r="E480" i="9"/>
  <c r="AB480" i="9"/>
  <c r="Q480" i="9"/>
  <c r="D480" i="9"/>
  <c r="AA480" i="9"/>
  <c r="P480" i="9"/>
  <c r="C480" i="9"/>
  <c r="O480" i="9"/>
  <c r="B480" i="9"/>
  <c r="V480" i="9"/>
  <c r="N480" i="9"/>
  <c r="U480" i="9"/>
  <c r="K480" i="9"/>
  <c r="R486" i="9"/>
  <c r="E486" i="9"/>
  <c r="AB486" i="9"/>
  <c r="Q486" i="9"/>
  <c r="D486" i="9"/>
  <c r="AA486" i="9"/>
  <c r="P486" i="9"/>
  <c r="C486" i="9"/>
  <c r="O486" i="9"/>
  <c r="B486" i="9"/>
  <c r="V486" i="9"/>
  <c r="N486" i="9"/>
  <c r="U486" i="9"/>
  <c r="K486" i="9"/>
  <c r="T486" i="9"/>
  <c r="J486" i="9"/>
  <c r="S486" i="9"/>
  <c r="I486" i="9"/>
  <c r="AA492" i="9"/>
  <c r="P492" i="9"/>
  <c r="C492" i="9"/>
  <c r="O492" i="9"/>
  <c r="B492" i="9"/>
  <c r="V492" i="9"/>
  <c r="N492" i="9"/>
  <c r="U492" i="9"/>
  <c r="K492" i="9"/>
  <c r="T492" i="9"/>
  <c r="J492" i="9"/>
  <c r="S492" i="9"/>
  <c r="I492" i="9"/>
  <c r="R492" i="9"/>
  <c r="E492" i="9"/>
  <c r="AB492" i="9"/>
  <c r="Q492" i="9"/>
  <c r="D492" i="9"/>
  <c r="V498" i="9"/>
  <c r="N498" i="9"/>
  <c r="U498" i="9"/>
  <c r="K498" i="9"/>
  <c r="T498" i="9"/>
  <c r="J498" i="9"/>
  <c r="S498" i="9"/>
  <c r="I498" i="9"/>
  <c r="R498" i="9"/>
  <c r="E498" i="9"/>
  <c r="AB498" i="9"/>
  <c r="Q498" i="9"/>
  <c r="D498" i="9"/>
  <c r="AA498" i="9"/>
  <c r="P498" i="9"/>
  <c r="C498" i="9"/>
  <c r="O498" i="9"/>
  <c r="B498" i="9"/>
  <c r="T504" i="9"/>
  <c r="J504" i="9"/>
  <c r="S504" i="9"/>
  <c r="I504" i="9"/>
  <c r="R504" i="9"/>
  <c r="E504" i="9"/>
  <c r="AB504" i="9"/>
  <c r="Q504" i="9"/>
  <c r="D504" i="9"/>
  <c r="AA504" i="9"/>
  <c r="P504" i="9"/>
  <c r="C504" i="9"/>
  <c r="O504" i="9"/>
  <c r="B504" i="9"/>
  <c r="V504" i="9"/>
  <c r="N504" i="9"/>
  <c r="U504" i="9"/>
  <c r="K504" i="9"/>
  <c r="R510" i="9"/>
  <c r="E510" i="9"/>
  <c r="AB510" i="9"/>
  <c r="Q510" i="9"/>
  <c r="D510" i="9"/>
  <c r="AA510" i="9"/>
  <c r="P510" i="9"/>
  <c r="C510" i="9"/>
  <c r="O510" i="9"/>
  <c r="B510" i="9"/>
  <c r="V510" i="9"/>
  <c r="N510" i="9"/>
  <c r="U510" i="9"/>
  <c r="K510" i="9"/>
  <c r="T510" i="9"/>
  <c r="J510" i="9"/>
  <c r="S510" i="9"/>
  <c r="I510" i="9"/>
  <c r="AA516" i="9"/>
  <c r="P516" i="9"/>
  <c r="C516" i="9"/>
  <c r="O516" i="9"/>
  <c r="B516" i="9"/>
  <c r="V516" i="9"/>
  <c r="N516" i="9"/>
  <c r="U516" i="9"/>
  <c r="K516" i="9"/>
  <c r="T516" i="9"/>
  <c r="J516" i="9"/>
  <c r="S516" i="9"/>
  <c r="I516" i="9"/>
  <c r="R516" i="9"/>
  <c r="E516" i="9"/>
  <c r="AB516" i="9"/>
  <c r="Q516" i="9"/>
  <c r="D516" i="9"/>
  <c r="V522" i="9"/>
  <c r="N522" i="9"/>
  <c r="U522" i="9"/>
  <c r="K522" i="9"/>
  <c r="T522" i="9"/>
  <c r="J522" i="9"/>
  <c r="S522" i="9"/>
  <c r="I522" i="9"/>
  <c r="R522" i="9"/>
  <c r="E522" i="9"/>
  <c r="AB522" i="9"/>
  <c r="Q522" i="9"/>
  <c r="D522" i="9"/>
  <c r="AA522" i="9"/>
  <c r="P522" i="9"/>
  <c r="C522" i="9"/>
  <c r="O522" i="9"/>
  <c r="B522" i="9"/>
  <c r="T528" i="9"/>
  <c r="J528" i="9"/>
  <c r="S528" i="9"/>
  <c r="I528" i="9"/>
  <c r="R528" i="9"/>
  <c r="E528" i="9"/>
  <c r="AB528" i="9"/>
  <c r="Q528" i="9"/>
  <c r="D528" i="9"/>
  <c r="AA528" i="9"/>
  <c r="P528" i="9"/>
  <c r="C528" i="9"/>
  <c r="O528" i="9"/>
  <c r="B528" i="9"/>
  <c r="V528" i="9"/>
  <c r="N528" i="9"/>
  <c r="U528" i="9"/>
  <c r="K528" i="9"/>
  <c r="R534" i="9"/>
  <c r="E534" i="9"/>
  <c r="AB534" i="9"/>
  <c r="Q534" i="9"/>
  <c r="D534" i="9"/>
  <c r="AA534" i="9"/>
  <c r="P534" i="9"/>
  <c r="C534" i="9"/>
  <c r="O534" i="9"/>
  <c r="B534" i="9"/>
  <c r="V534" i="9"/>
  <c r="N534" i="9"/>
  <c r="U534" i="9"/>
  <c r="K534" i="9"/>
  <c r="T534" i="9"/>
  <c r="J534" i="9"/>
  <c r="S534" i="9"/>
  <c r="I534" i="9"/>
  <c r="V540" i="9"/>
  <c r="AB540" i="9"/>
  <c r="P540" i="9"/>
  <c r="C540" i="9"/>
  <c r="AA540" i="9"/>
  <c r="O540" i="9"/>
  <c r="B540" i="9"/>
  <c r="N540" i="9"/>
  <c r="U540" i="9"/>
  <c r="K540" i="9"/>
  <c r="T540" i="9"/>
  <c r="J540" i="9"/>
  <c r="S540" i="9"/>
  <c r="I540" i="9"/>
  <c r="R540" i="9"/>
  <c r="E540" i="9"/>
  <c r="Q540" i="9"/>
  <c r="D540" i="9"/>
  <c r="AB546" i="9"/>
  <c r="Q546" i="9"/>
  <c r="D546" i="9"/>
  <c r="AA546" i="9"/>
  <c r="P546" i="9"/>
  <c r="C546" i="9"/>
  <c r="O546" i="9"/>
  <c r="B546" i="9"/>
  <c r="V546" i="9"/>
  <c r="N546" i="9"/>
  <c r="U546" i="9"/>
  <c r="K546" i="9"/>
  <c r="T546" i="9"/>
  <c r="J546" i="9"/>
  <c r="S546" i="9"/>
  <c r="I546" i="9"/>
  <c r="R546" i="9"/>
  <c r="E546" i="9"/>
  <c r="O552" i="9"/>
  <c r="B552" i="9"/>
  <c r="V552" i="9"/>
  <c r="N552" i="9"/>
  <c r="U552" i="9"/>
  <c r="K552" i="9"/>
  <c r="T552" i="9"/>
  <c r="J552" i="9"/>
  <c r="S552" i="9"/>
  <c r="I552" i="9"/>
  <c r="R552" i="9"/>
  <c r="E552" i="9"/>
  <c r="AB552" i="9"/>
  <c r="Q552" i="9"/>
  <c r="D552" i="9"/>
  <c r="AA552" i="9"/>
  <c r="P552" i="9"/>
  <c r="C552" i="9"/>
  <c r="U558" i="9"/>
  <c r="K558" i="9"/>
  <c r="T558" i="9"/>
  <c r="J558" i="9"/>
  <c r="S558" i="9"/>
  <c r="I558" i="9"/>
  <c r="R558" i="9"/>
  <c r="E558" i="9"/>
  <c r="AB558" i="9"/>
  <c r="Q558" i="9"/>
  <c r="D558" i="9"/>
  <c r="AA558" i="9"/>
  <c r="P558" i="9"/>
  <c r="C558" i="9"/>
  <c r="O558" i="9"/>
  <c r="B558" i="9"/>
  <c r="V558" i="9"/>
  <c r="N558" i="9"/>
  <c r="S564" i="9"/>
  <c r="I564" i="9"/>
  <c r="R564" i="9"/>
  <c r="E564" i="9"/>
  <c r="AB564" i="9"/>
  <c r="Q564" i="9"/>
  <c r="D564" i="9"/>
  <c r="AA564" i="9"/>
  <c r="P564" i="9"/>
  <c r="C564" i="9"/>
  <c r="O564" i="9"/>
  <c r="B564" i="9"/>
  <c r="V564" i="9"/>
  <c r="N564" i="9"/>
  <c r="U564" i="9"/>
  <c r="K564" i="9"/>
  <c r="T564" i="9"/>
  <c r="J564" i="9"/>
  <c r="AB570" i="9"/>
  <c r="Q570" i="9"/>
  <c r="D570" i="9"/>
  <c r="AA570" i="9"/>
  <c r="P570" i="9"/>
  <c r="C570" i="9"/>
  <c r="O570" i="9"/>
  <c r="B570" i="9"/>
  <c r="V570" i="9"/>
  <c r="N570" i="9"/>
  <c r="U570" i="9"/>
  <c r="K570" i="9"/>
  <c r="T570" i="9"/>
  <c r="J570" i="9"/>
  <c r="S570" i="9"/>
  <c r="I570" i="9"/>
  <c r="R570" i="9"/>
  <c r="E570" i="9"/>
  <c r="O576" i="9"/>
  <c r="B576" i="9"/>
  <c r="V576" i="9"/>
  <c r="N576" i="9"/>
  <c r="U576" i="9"/>
  <c r="K576" i="9"/>
  <c r="T576" i="9"/>
  <c r="J576" i="9"/>
  <c r="S576" i="9"/>
  <c r="I576" i="9"/>
  <c r="R576" i="9"/>
  <c r="E576" i="9"/>
  <c r="AB576" i="9"/>
  <c r="Q576" i="9"/>
  <c r="D576" i="9"/>
  <c r="AA576" i="9"/>
  <c r="P576" i="9"/>
  <c r="C576" i="9"/>
  <c r="U582" i="9"/>
  <c r="K582" i="9"/>
  <c r="T582" i="9"/>
  <c r="J582" i="9"/>
  <c r="S582" i="9"/>
  <c r="I582" i="9"/>
  <c r="R582" i="9"/>
  <c r="E582" i="9"/>
  <c r="AB582" i="9"/>
  <c r="Q582" i="9"/>
  <c r="D582" i="9"/>
  <c r="AA582" i="9"/>
  <c r="P582" i="9"/>
  <c r="C582" i="9"/>
  <c r="O582" i="9"/>
  <c r="B582" i="9"/>
  <c r="V582" i="9"/>
  <c r="N582" i="9"/>
  <c r="S588" i="9"/>
  <c r="I588" i="9"/>
  <c r="R588" i="9"/>
  <c r="E588" i="9"/>
  <c r="AB588" i="9"/>
  <c r="Q588" i="9"/>
  <c r="D588" i="9"/>
  <c r="AA588" i="9"/>
  <c r="P588" i="9"/>
  <c r="C588" i="9"/>
  <c r="O588" i="9"/>
  <c r="B588" i="9"/>
  <c r="V588" i="9"/>
  <c r="N588" i="9"/>
  <c r="U588" i="9"/>
  <c r="K588" i="9"/>
  <c r="T588" i="9"/>
  <c r="J588" i="9"/>
  <c r="S594" i="9"/>
  <c r="I594" i="9"/>
  <c r="V594" i="9"/>
  <c r="N594" i="9"/>
  <c r="T594" i="9"/>
  <c r="D594" i="9"/>
  <c r="R594" i="9"/>
  <c r="C594" i="9"/>
  <c r="Q594" i="9"/>
  <c r="B594" i="9"/>
  <c r="P594" i="9"/>
  <c r="AB594" i="9"/>
  <c r="O594" i="9"/>
  <c r="AA594" i="9"/>
  <c r="K594" i="9"/>
  <c r="J594" i="9"/>
  <c r="U594" i="9"/>
  <c r="E594" i="9"/>
  <c r="AB600" i="9"/>
  <c r="Q600" i="9"/>
  <c r="D600" i="9"/>
  <c r="T600" i="9"/>
  <c r="J600" i="9"/>
  <c r="K600" i="9"/>
  <c r="V600" i="9"/>
  <c r="I600" i="9"/>
  <c r="U600" i="9"/>
  <c r="E600" i="9"/>
  <c r="S600" i="9"/>
  <c r="C600" i="9"/>
  <c r="R600" i="9"/>
  <c r="B600" i="9"/>
  <c r="P600" i="9"/>
  <c r="O600" i="9"/>
  <c r="AA600" i="9"/>
  <c r="N600" i="9"/>
  <c r="O606" i="9"/>
  <c r="B606" i="9"/>
  <c r="V606" i="9"/>
  <c r="R606" i="9"/>
  <c r="E606" i="9"/>
  <c r="AB606" i="9"/>
  <c r="P606" i="9"/>
  <c r="N606" i="9"/>
  <c r="K606" i="9"/>
  <c r="AA606" i="9"/>
  <c r="J606" i="9"/>
  <c r="U606" i="9"/>
  <c r="I606" i="9"/>
  <c r="T606" i="9"/>
  <c r="D606" i="9"/>
  <c r="S606" i="9"/>
  <c r="C606" i="9"/>
  <c r="Q606" i="9"/>
  <c r="S610" i="9"/>
  <c r="I610" i="9"/>
  <c r="R610" i="9"/>
  <c r="E610" i="9"/>
  <c r="AA610" i="9"/>
  <c r="P610" i="9"/>
  <c r="C610" i="9"/>
  <c r="V610" i="9"/>
  <c r="N610" i="9"/>
  <c r="U610" i="9"/>
  <c r="K610" i="9"/>
  <c r="AB610" i="9"/>
  <c r="T610" i="9"/>
  <c r="Q610" i="9"/>
  <c r="O610" i="9"/>
  <c r="J610" i="9"/>
  <c r="D610" i="9"/>
  <c r="B610" i="9"/>
  <c r="AB616" i="9"/>
  <c r="Q616" i="9"/>
  <c r="D616" i="9"/>
  <c r="AA616" i="9"/>
  <c r="P616" i="9"/>
  <c r="C616" i="9"/>
  <c r="V616" i="9"/>
  <c r="N616" i="9"/>
  <c r="U616" i="9"/>
  <c r="K616" i="9"/>
  <c r="T616" i="9"/>
  <c r="J616" i="9"/>
  <c r="S616" i="9"/>
  <c r="I616" i="9"/>
  <c r="R616" i="9"/>
  <c r="O616" i="9"/>
  <c r="E616" i="9"/>
  <c r="B616" i="9"/>
  <c r="O622" i="9"/>
  <c r="B622" i="9"/>
  <c r="V622" i="9"/>
  <c r="N622" i="9"/>
  <c r="T622" i="9"/>
  <c r="J622" i="9"/>
  <c r="S622" i="9"/>
  <c r="I622" i="9"/>
  <c r="R622" i="9"/>
  <c r="E622" i="9"/>
  <c r="AB622" i="9"/>
  <c r="Q622" i="9"/>
  <c r="D622" i="9"/>
  <c r="C622" i="9"/>
  <c r="AA622" i="9"/>
  <c r="U622" i="9"/>
  <c r="P622" i="9"/>
  <c r="K622" i="9"/>
  <c r="O630" i="9"/>
  <c r="B630" i="9"/>
  <c r="V630" i="9"/>
  <c r="N630" i="9"/>
  <c r="T630" i="9"/>
  <c r="J630" i="9"/>
  <c r="S630" i="9"/>
  <c r="I630" i="9"/>
  <c r="R630" i="9"/>
  <c r="E630" i="9"/>
  <c r="AB630" i="9"/>
  <c r="Q630" i="9"/>
  <c r="D630" i="9"/>
  <c r="P630" i="9"/>
  <c r="K630" i="9"/>
  <c r="C630" i="9"/>
  <c r="AA630" i="9"/>
  <c r="U630" i="9"/>
  <c r="V634" i="9"/>
  <c r="N634" i="9"/>
  <c r="U634" i="9"/>
  <c r="K634" i="9"/>
  <c r="T634" i="9"/>
  <c r="J634" i="9"/>
  <c r="S634" i="9"/>
  <c r="I634" i="9"/>
  <c r="P634" i="9"/>
  <c r="O634" i="9"/>
  <c r="AB634" i="9"/>
  <c r="D634" i="9"/>
  <c r="AA634" i="9"/>
  <c r="C634" i="9"/>
  <c r="B634" i="9"/>
  <c r="R634" i="9"/>
  <c r="Q634" i="9"/>
  <c r="E634" i="9"/>
  <c r="V642" i="9"/>
  <c r="N642" i="9"/>
  <c r="U642" i="9"/>
  <c r="K642" i="9"/>
  <c r="T642" i="9"/>
  <c r="J642" i="9"/>
  <c r="S642" i="9"/>
  <c r="I642" i="9"/>
  <c r="AA642" i="9"/>
  <c r="C642" i="9"/>
  <c r="B642" i="9"/>
  <c r="Q642" i="9"/>
  <c r="P642" i="9"/>
  <c r="O642" i="9"/>
  <c r="E642" i="9"/>
  <c r="D642" i="9"/>
  <c r="AB642" i="9"/>
  <c r="R642" i="9"/>
  <c r="T648" i="9"/>
  <c r="J648" i="9"/>
  <c r="S648" i="9"/>
  <c r="I648" i="9"/>
  <c r="R648" i="9"/>
  <c r="E648" i="9"/>
  <c r="AB648" i="9"/>
  <c r="Q648" i="9"/>
  <c r="D648" i="9"/>
  <c r="AA648" i="9"/>
  <c r="P648" i="9"/>
  <c r="C648" i="9"/>
  <c r="K648" i="9"/>
  <c r="B648" i="9"/>
  <c r="V648" i="9"/>
  <c r="U648" i="9"/>
  <c r="O648" i="9"/>
  <c r="N648" i="9"/>
  <c r="R654" i="9"/>
  <c r="E654" i="9"/>
  <c r="AB654" i="9"/>
  <c r="Q654" i="9"/>
  <c r="D654" i="9"/>
  <c r="AA654" i="9"/>
  <c r="P654" i="9"/>
  <c r="C654" i="9"/>
  <c r="O654" i="9"/>
  <c r="B654" i="9"/>
  <c r="V654" i="9"/>
  <c r="N654" i="9"/>
  <c r="U654" i="9"/>
  <c r="T654" i="9"/>
  <c r="S654" i="9"/>
  <c r="K654" i="9"/>
  <c r="J654" i="9"/>
  <c r="I654" i="9"/>
  <c r="AA660" i="9"/>
  <c r="P660" i="9"/>
  <c r="C660" i="9"/>
  <c r="O660" i="9"/>
  <c r="B660" i="9"/>
  <c r="V660" i="9"/>
  <c r="N660" i="9"/>
  <c r="U660" i="9"/>
  <c r="K660" i="9"/>
  <c r="T660" i="9"/>
  <c r="J660" i="9"/>
  <c r="R660" i="9"/>
  <c r="Q660" i="9"/>
  <c r="I660" i="9"/>
  <c r="E660" i="9"/>
  <c r="D660" i="9"/>
  <c r="AB660" i="9"/>
  <c r="S660" i="9"/>
  <c r="V666" i="9"/>
  <c r="N666" i="9"/>
  <c r="U666" i="9"/>
  <c r="K666" i="9"/>
  <c r="T666" i="9"/>
  <c r="J666" i="9"/>
  <c r="S666" i="9"/>
  <c r="I666" i="9"/>
  <c r="R666" i="9"/>
  <c r="E666" i="9"/>
  <c r="D666" i="9"/>
  <c r="C666" i="9"/>
  <c r="AB666" i="9"/>
  <c r="B666" i="9"/>
  <c r="AA666" i="9"/>
  <c r="Q666" i="9"/>
  <c r="P666" i="9"/>
  <c r="O666" i="9"/>
  <c r="T672" i="9"/>
  <c r="J672" i="9"/>
  <c r="S672" i="9"/>
  <c r="I672" i="9"/>
  <c r="R672" i="9"/>
  <c r="E672" i="9"/>
  <c r="AB672" i="9"/>
  <c r="Q672" i="9"/>
  <c r="D672" i="9"/>
  <c r="AA672" i="9"/>
  <c r="P672" i="9"/>
  <c r="C672" i="9"/>
  <c r="V672" i="9"/>
  <c r="U672" i="9"/>
  <c r="O672" i="9"/>
  <c r="N672" i="9"/>
  <c r="K672" i="9"/>
  <c r="B672" i="9"/>
  <c r="R678" i="9"/>
  <c r="E678" i="9"/>
  <c r="AB678" i="9"/>
  <c r="Q678" i="9"/>
  <c r="D678" i="9"/>
  <c r="AA678" i="9"/>
  <c r="P678" i="9"/>
  <c r="C678" i="9"/>
  <c r="O678" i="9"/>
  <c r="B678" i="9"/>
  <c r="V678" i="9"/>
  <c r="N678" i="9"/>
  <c r="S678" i="9"/>
  <c r="K678" i="9"/>
  <c r="J678" i="9"/>
  <c r="I678" i="9"/>
  <c r="U678" i="9"/>
  <c r="T678" i="9"/>
  <c r="V682" i="9"/>
  <c r="N682" i="9"/>
  <c r="U682" i="9"/>
  <c r="K682" i="9"/>
  <c r="T682" i="9"/>
  <c r="J682" i="9"/>
  <c r="S682" i="9"/>
  <c r="I682" i="9"/>
  <c r="R682" i="9"/>
  <c r="E682" i="9"/>
  <c r="AB682" i="9"/>
  <c r="B682" i="9"/>
  <c r="AA682" i="9"/>
  <c r="Q682" i="9"/>
  <c r="P682" i="9"/>
  <c r="O682" i="9"/>
  <c r="D682" i="9"/>
  <c r="C682" i="9"/>
  <c r="T688" i="9"/>
  <c r="J688" i="9"/>
  <c r="S688" i="9"/>
  <c r="I688" i="9"/>
  <c r="R688" i="9"/>
  <c r="E688" i="9"/>
  <c r="AB688" i="9"/>
  <c r="Q688" i="9"/>
  <c r="D688" i="9"/>
  <c r="AA688" i="9"/>
  <c r="P688" i="9"/>
  <c r="C688" i="9"/>
  <c r="U688" i="9"/>
  <c r="O688" i="9"/>
  <c r="N688" i="9"/>
  <c r="K688" i="9"/>
  <c r="B688" i="9"/>
  <c r="V688" i="9"/>
  <c r="U696" i="9"/>
  <c r="K696" i="9"/>
  <c r="R696" i="9"/>
  <c r="E696" i="9"/>
  <c r="O696" i="9"/>
  <c r="B696" i="9"/>
  <c r="P696" i="9"/>
  <c r="N696" i="9"/>
  <c r="AB696" i="9"/>
  <c r="J696" i="9"/>
  <c r="T696" i="9"/>
  <c r="C696" i="9"/>
  <c r="S696" i="9"/>
  <c r="AA696" i="9"/>
  <c r="V696" i="9"/>
  <c r="Q696" i="9"/>
  <c r="I696" i="9"/>
  <c r="D696" i="9"/>
  <c r="S702" i="9"/>
  <c r="I702" i="9"/>
  <c r="R702" i="9"/>
  <c r="E702" i="9"/>
  <c r="AA702" i="9"/>
  <c r="P702" i="9"/>
  <c r="C702" i="9"/>
  <c r="U702" i="9"/>
  <c r="K702" i="9"/>
  <c r="T702" i="9"/>
  <c r="Q702" i="9"/>
  <c r="O702" i="9"/>
  <c r="AB702" i="9"/>
  <c r="D702" i="9"/>
  <c r="B702" i="9"/>
  <c r="V702" i="9"/>
  <c r="N702" i="9"/>
  <c r="J702" i="9"/>
  <c r="AB708" i="9"/>
  <c r="Q708" i="9"/>
  <c r="D708" i="9"/>
  <c r="AA708" i="9"/>
  <c r="P708" i="9"/>
  <c r="C708" i="9"/>
  <c r="V708" i="9"/>
  <c r="N708" i="9"/>
  <c r="S708" i="9"/>
  <c r="I708" i="9"/>
  <c r="R708" i="9"/>
  <c r="O708" i="9"/>
  <c r="K708" i="9"/>
  <c r="B708" i="9"/>
  <c r="U708" i="9"/>
  <c r="T708" i="9"/>
  <c r="E708" i="9"/>
  <c r="J708" i="9"/>
  <c r="O714" i="9"/>
  <c r="B714" i="9"/>
  <c r="V714" i="9"/>
  <c r="N714" i="9"/>
  <c r="T714" i="9"/>
  <c r="J714" i="9"/>
  <c r="AB714" i="9"/>
  <c r="Q714" i="9"/>
  <c r="D714" i="9"/>
  <c r="P714" i="9"/>
  <c r="K714" i="9"/>
  <c r="I714" i="9"/>
  <c r="U714" i="9"/>
  <c r="S714" i="9"/>
  <c r="E714" i="9"/>
  <c r="C714" i="9"/>
  <c r="R714" i="9"/>
  <c r="AA714" i="9"/>
  <c r="U720" i="9"/>
  <c r="K720" i="9"/>
  <c r="T720" i="9"/>
  <c r="J720" i="9"/>
  <c r="R720" i="9"/>
  <c r="E720" i="9"/>
  <c r="O720" i="9"/>
  <c r="B720" i="9"/>
  <c r="N720" i="9"/>
  <c r="I720" i="9"/>
  <c r="AB720" i="9"/>
  <c r="D720" i="9"/>
  <c r="S720" i="9"/>
  <c r="Q720" i="9"/>
  <c r="AA720" i="9"/>
  <c r="V720" i="9"/>
  <c r="P720" i="9"/>
  <c r="C720" i="9"/>
  <c r="V726" i="9"/>
  <c r="N726" i="9"/>
  <c r="R726" i="9"/>
  <c r="E726" i="9"/>
  <c r="J726" i="9"/>
  <c r="U726" i="9"/>
  <c r="I726" i="9"/>
  <c r="S726" i="9"/>
  <c r="C726" i="9"/>
  <c r="AB726" i="9"/>
  <c r="O726" i="9"/>
  <c r="AA726" i="9"/>
  <c r="T726" i="9"/>
  <c r="Q726" i="9"/>
  <c r="D726" i="9"/>
  <c r="B726" i="9"/>
  <c r="P726" i="9"/>
  <c r="K726" i="9"/>
  <c r="T732" i="9"/>
  <c r="J732" i="9"/>
  <c r="AA732" i="9"/>
  <c r="P732" i="9"/>
  <c r="C732" i="9"/>
  <c r="O732" i="9"/>
  <c r="AB732" i="9"/>
  <c r="N732" i="9"/>
  <c r="V732" i="9"/>
  <c r="I732" i="9"/>
  <c r="R732" i="9"/>
  <c r="B732" i="9"/>
  <c r="Q732" i="9"/>
  <c r="K732" i="9"/>
  <c r="E732" i="9"/>
  <c r="U732" i="9"/>
  <c r="S732" i="9"/>
  <c r="D732" i="9"/>
  <c r="R738" i="9"/>
  <c r="E738" i="9"/>
  <c r="V738" i="9"/>
  <c r="N738" i="9"/>
  <c r="S738" i="9"/>
  <c r="C738" i="9"/>
  <c r="Q738" i="9"/>
  <c r="B738" i="9"/>
  <c r="AB738" i="9"/>
  <c r="O738" i="9"/>
  <c r="U738" i="9"/>
  <c r="I738" i="9"/>
  <c r="D738" i="9"/>
  <c r="AA738" i="9"/>
  <c r="P738" i="9"/>
  <c r="K738" i="9"/>
  <c r="T738" i="9"/>
  <c r="J738" i="9"/>
  <c r="V742" i="9"/>
  <c r="N742" i="9"/>
  <c r="T742" i="9"/>
  <c r="J742" i="9"/>
  <c r="R742" i="9"/>
  <c r="E742" i="9"/>
  <c r="U742" i="9"/>
  <c r="C742" i="9"/>
  <c r="S742" i="9"/>
  <c r="B742" i="9"/>
  <c r="P742" i="9"/>
  <c r="AA742" i="9"/>
  <c r="I742" i="9"/>
  <c r="Q742" i="9"/>
  <c r="O742" i="9"/>
  <c r="AB742" i="9"/>
  <c r="K742" i="9"/>
  <c r="D742" i="9"/>
  <c r="T748" i="9"/>
  <c r="J748" i="9"/>
  <c r="R748" i="9"/>
  <c r="E748" i="9"/>
  <c r="AA748" i="9"/>
  <c r="P748" i="9"/>
  <c r="C748" i="9"/>
  <c r="V748" i="9"/>
  <c r="D748" i="9"/>
  <c r="U748" i="9"/>
  <c r="B748" i="9"/>
  <c r="Q748" i="9"/>
  <c r="AB748" i="9"/>
  <c r="K748" i="9"/>
  <c r="I748" i="9"/>
  <c r="S748" i="9"/>
  <c r="O748" i="9"/>
  <c r="N748" i="9"/>
  <c r="T756" i="9"/>
  <c r="J756" i="9"/>
  <c r="R756" i="9"/>
  <c r="E756" i="9"/>
  <c r="AB756" i="9"/>
  <c r="Q756" i="9"/>
  <c r="D756" i="9"/>
  <c r="AA756" i="9"/>
  <c r="P756" i="9"/>
  <c r="C756" i="9"/>
  <c r="N756" i="9"/>
  <c r="K756" i="9"/>
  <c r="I756" i="9"/>
  <c r="B756" i="9"/>
  <c r="S756" i="9"/>
  <c r="O756" i="9"/>
  <c r="V756" i="9"/>
  <c r="U756" i="9"/>
  <c r="AA760" i="9"/>
  <c r="P760" i="9"/>
  <c r="C760" i="9"/>
  <c r="V760" i="9"/>
  <c r="N760" i="9"/>
  <c r="U760" i="9"/>
  <c r="K760" i="9"/>
  <c r="T760" i="9"/>
  <c r="J760" i="9"/>
  <c r="R760" i="9"/>
  <c r="Q760" i="9"/>
  <c r="O760" i="9"/>
  <c r="I760" i="9"/>
  <c r="B760" i="9"/>
  <c r="AB760" i="9"/>
  <c r="S760" i="9"/>
  <c r="E760" i="9"/>
  <c r="D760" i="9"/>
  <c r="AA768" i="9"/>
  <c r="P768" i="9"/>
  <c r="C768" i="9"/>
  <c r="V768" i="9"/>
  <c r="N768" i="9"/>
  <c r="U768" i="9"/>
  <c r="K768" i="9"/>
  <c r="T768" i="9"/>
  <c r="J768" i="9"/>
  <c r="E768" i="9"/>
  <c r="AB768" i="9"/>
  <c r="D768" i="9"/>
  <c r="B768" i="9"/>
  <c r="S768" i="9"/>
  <c r="O768" i="9"/>
  <c r="Q768" i="9"/>
  <c r="I768" i="9"/>
  <c r="R768" i="9"/>
  <c r="V774" i="9"/>
  <c r="N774" i="9"/>
  <c r="R774" i="9"/>
  <c r="E774" i="9"/>
  <c r="P774" i="9"/>
  <c r="AA774" i="9"/>
  <c r="K774" i="9"/>
  <c r="J774" i="9"/>
  <c r="U774" i="9"/>
  <c r="I774" i="9"/>
  <c r="C774" i="9"/>
  <c r="B774" i="9"/>
  <c r="AB774" i="9"/>
  <c r="T774" i="9"/>
  <c r="O774" i="9"/>
  <c r="Q774" i="9"/>
  <c r="D774" i="9"/>
  <c r="S774" i="9"/>
  <c r="T780" i="9"/>
  <c r="J780" i="9"/>
  <c r="S780" i="9"/>
  <c r="I780" i="9"/>
  <c r="R780" i="9"/>
  <c r="E780" i="9"/>
  <c r="AA780" i="9"/>
  <c r="P780" i="9"/>
  <c r="C780" i="9"/>
  <c r="Q780" i="9"/>
  <c r="N780" i="9"/>
  <c r="K780" i="9"/>
  <c r="AB780" i="9"/>
  <c r="D780" i="9"/>
  <c r="O780" i="9"/>
  <c r="B780" i="9"/>
  <c r="V780" i="9"/>
  <c r="U780" i="9"/>
  <c r="AA784" i="9"/>
  <c r="P784" i="9"/>
  <c r="C784" i="9"/>
  <c r="O784" i="9"/>
  <c r="B784" i="9"/>
  <c r="V784" i="9"/>
  <c r="N784" i="9"/>
  <c r="T784" i="9"/>
  <c r="J784" i="9"/>
  <c r="U784" i="9"/>
  <c r="R784" i="9"/>
  <c r="Q784" i="9"/>
  <c r="K784" i="9"/>
  <c r="AB784" i="9"/>
  <c r="S784" i="9"/>
  <c r="I784" i="9"/>
  <c r="E784" i="9"/>
  <c r="D784" i="9"/>
  <c r="O790" i="9"/>
  <c r="B790" i="9"/>
  <c r="V790" i="9"/>
  <c r="N790" i="9"/>
  <c r="U790" i="9"/>
  <c r="K790" i="9"/>
  <c r="T790" i="9"/>
  <c r="J790" i="9"/>
  <c r="S790" i="9"/>
  <c r="I790" i="9"/>
  <c r="R790" i="9"/>
  <c r="E790" i="9"/>
  <c r="AB790" i="9"/>
  <c r="AA790" i="9"/>
  <c r="Q790" i="9"/>
  <c r="P790" i="9"/>
  <c r="D790" i="9"/>
  <c r="C790" i="9"/>
  <c r="U796" i="9"/>
  <c r="K796" i="9"/>
  <c r="T796" i="9"/>
  <c r="J796" i="9"/>
  <c r="S796" i="9"/>
  <c r="I796" i="9"/>
  <c r="R796" i="9"/>
  <c r="E796" i="9"/>
  <c r="AB796" i="9"/>
  <c r="Q796" i="9"/>
  <c r="D796" i="9"/>
  <c r="AA796" i="9"/>
  <c r="P796" i="9"/>
  <c r="C796" i="9"/>
  <c r="O796" i="9"/>
  <c r="N796" i="9"/>
  <c r="B796" i="9"/>
  <c r="V796" i="9"/>
  <c r="S802" i="9"/>
  <c r="I802" i="9"/>
  <c r="R802" i="9"/>
  <c r="E802" i="9"/>
  <c r="AB802" i="9"/>
  <c r="Q802" i="9"/>
  <c r="D802" i="9"/>
  <c r="AA802" i="9"/>
  <c r="P802" i="9"/>
  <c r="C802" i="9"/>
  <c r="O802" i="9"/>
  <c r="B802" i="9"/>
  <c r="V802" i="9"/>
  <c r="N802" i="9"/>
  <c r="U802" i="9"/>
  <c r="T802" i="9"/>
  <c r="K802" i="9"/>
  <c r="J802" i="9"/>
  <c r="AB808" i="9"/>
  <c r="Q808" i="9"/>
  <c r="D808" i="9"/>
  <c r="AA808" i="9"/>
  <c r="P808" i="9"/>
  <c r="C808" i="9"/>
  <c r="O808" i="9"/>
  <c r="B808" i="9"/>
  <c r="V808" i="9"/>
  <c r="N808" i="9"/>
  <c r="U808" i="9"/>
  <c r="K808" i="9"/>
  <c r="T808" i="9"/>
  <c r="J808" i="9"/>
  <c r="I808" i="9"/>
  <c r="E808" i="9"/>
  <c r="S808" i="9"/>
  <c r="R808" i="9"/>
  <c r="O814" i="9"/>
  <c r="B814" i="9"/>
  <c r="V814" i="9"/>
  <c r="N814" i="9"/>
  <c r="U814" i="9"/>
  <c r="K814" i="9"/>
  <c r="T814" i="9"/>
  <c r="J814" i="9"/>
  <c r="S814" i="9"/>
  <c r="I814" i="9"/>
  <c r="R814" i="9"/>
  <c r="E814" i="9"/>
  <c r="AB814" i="9"/>
  <c r="AA814" i="9"/>
  <c r="Q814" i="9"/>
  <c r="P814" i="9"/>
  <c r="D814" i="9"/>
  <c r="C814" i="9"/>
  <c r="U820" i="9"/>
  <c r="K820" i="9"/>
  <c r="T820" i="9"/>
  <c r="J820" i="9"/>
  <c r="S820" i="9"/>
  <c r="I820" i="9"/>
  <c r="R820" i="9"/>
  <c r="E820" i="9"/>
  <c r="AB820" i="9"/>
  <c r="Q820" i="9"/>
  <c r="D820" i="9"/>
  <c r="AA820" i="9"/>
  <c r="P820" i="9"/>
  <c r="C820" i="9"/>
  <c r="B820" i="9"/>
  <c r="V820" i="9"/>
  <c r="O820" i="9"/>
  <c r="N820" i="9"/>
  <c r="O826" i="9"/>
  <c r="B826" i="9"/>
  <c r="V826" i="9"/>
  <c r="N826" i="9"/>
  <c r="U826" i="9"/>
  <c r="K826" i="9"/>
  <c r="R826" i="9"/>
  <c r="E826" i="9"/>
  <c r="J826" i="9"/>
  <c r="I826" i="9"/>
  <c r="AB826" i="9"/>
  <c r="D826" i="9"/>
  <c r="AA826" i="9"/>
  <c r="C826" i="9"/>
  <c r="T826" i="9"/>
  <c r="S826" i="9"/>
  <c r="Q826" i="9"/>
  <c r="P826" i="9"/>
  <c r="O834" i="9"/>
  <c r="B834" i="9"/>
  <c r="V834" i="9"/>
  <c r="N834" i="9"/>
  <c r="U834" i="9"/>
  <c r="K834" i="9"/>
  <c r="R834" i="9"/>
  <c r="E834" i="9"/>
  <c r="T834" i="9"/>
  <c r="S834" i="9"/>
  <c r="Q834" i="9"/>
  <c r="P834" i="9"/>
  <c r="J834" i="9"/>
  <c r="I834" i="9"/>
  <c r="AB834" i="9"/>
  <c r="AA834" i="9"/>
  <c r="D834" i="9"/>
  <c r="C834" i="9"/>
  <c r="V840" i="9"/>
  <c r="U840" i="9"/>
  <c r="K840" i="9"/>
  <c r="T840" i="9"/>
  <c r="J840" i="9"/>
  <c r="S840" i="9"/>
  <c r="I840" i="9"/>
  <c r="AA840" i="9"/>
  <c r="P840" i="9"/>
  <c r="C840" i="9"/>
  <c r="R840" i="9"/>
  <c r="Q840" i="9"/>
  <c r="O840" i="9"/>
  <c r="N840" i="9"/>
  <c r="E840" i="9"/>
  <c r="D840" i="9"/>
  <c r="B840" i="9"/>
  <c r="AB840" i="9"/>
  <c r="S844" i="9"/>
  <c r="I844" i="9"/>
  <c r="R844" i="9"/>
  <c r="E844" i="9"/>
  <c r="AB844" i="9"/>
  <c r="Q844" i="9"/>
  <c r="D844" i="9"/>
  <c r="AA844" i="9"/>
  <c r="P844" i="9"/>
  <c r="C844" i="9"/>
  <c r="O844" i="9"/>
  <c r="B844" i="9"/>
  <c r="T844" i="9"/>
  <c r="J844" i="9"/>
  <c r="V844" i="9"/>
  <c r="U844" i="9"/>
  <c r="N844" i="9"/>
  <c r="K844" i="9"/>
  <c r="O848" i="9"/>
  <c r="B848" i="9"/>
  <c r="V848" i="9"/>
  <c r="N848" i="9"/>
  <c r="U848" i="9"/>
  <c r="K848" i="9"/>
  <c r="T848" i="9"/>
  <c r="J848" i="9"/>
  <c r="S848" i="9"/>
  <c r="I848" i="9"/>
  <c r="AA848" i="9"/>
  <c r="P848" i="9"/>
  <c r="C848" i="9"/>
  <c r="AB848" i="9"/>
  <c r="R848" i="9"/>
  <c r="Q848" i="9"/>
  <c r="E848" i="9"/>
  <c r="D848" i="9"/>
  <c r="U854" i="9"/>
  <c r="K854" i="9"/>
  <c r="T854" i="9"/>
  <c r="J854" i="9"/>
  <c r="S854" i="9"/>
  <c r="I854" i="9"/>
  <c r="R854" i="9"/>
  <c r="E854" i="9"/>
  <c r="AB854" i="9"/>
  <c r="Q854" i="9"/>
  <c r="D854" i="9"/>
  <c r="V854" i="9"/>
  <c r="N854" i="9"/>
  <c r="B854" i="9"/>
  <c r="AA854" i="9"/>
  <c r="P854" i="9"/>
  <c r="O854" i="9"/>
  <c r="C854" i="9"/>
  <c r="U862" i="9"/>
  <c r="K862" i="9"/>
  <c r="T862" i="9"/>
  <c r="J862" i="9"/>
  <c r="S862" i="9"/>
  <c r="I862" i="9"/>
  <c r="R862" i="9"/>
  <c r="E862" i="9"/>
  <c r="AB862" i="9"/>
  <c r="Q862" i="9"/>
  <c r="D862" i="9"/>
  <c r="V862" i="9"/>
  <c r="N862" i="9"/>
  <c r="O862" i="9"/>
  <c r="C862" i="9"/>
  <c r="B862" i="9"/>
  <c r="AA862" i="9"/>
  <c r="P862" i="9"/>
  <c r="S868" i="9"/>
  <c r="I868" i="9"/>
  <c r="R868" i="9"/>
  <c r="E868" i="9"/>
  <c r="AB868" i="9"/>
  <c r="Q868" i="9"/>
  <c r="D868" i="9"/>
  <c r="AA868" i="9"/>
  <c r="P868" i="9"/>
  <c r="C868" i="9"/>
  <c r="O868" i="9"/>
  <c r="B868" i="9"/>
  <c r="T868" i="9"/>
  <c r="J868" i="9"/>
  <c r="V868" i="9"/>
  <c r="U868" i="9"/>
  <c r="N868" i="9"/>
  <c r="K868" i="9"/>
  <c r="U874" i="9"/>
  <c r="K874" i="9"/>
  <c r="T874" i="9"/>
  <c r="J874" i="9"/>
  <c r="S874" i="9"/>
  <c r="I874" i="9"/>
  <c r="R874" i="9"/>
  <c r="E874" i="9"/>
  <c r="AB874" i="9"/>
  <c r="Q874" i="9"/>
  <c r="D874" i="9"/>
  <c r="V874" i="9"/>
  <c r="N874" i="9"/>
  <c r="O874" i="9"/>
  <c r="C874" i="9"/>
  <c r="B874" i="9"/>
  <c r="AA874" i="9"/>
  <c r="P874" i="9"/>
  <c r="AA880" i="9"/>
  <c r="P880" i="9"/>
  <c r="N880" i="9"/>
  <c r="V880" i="9"/>
  <c r="K880" i="9"/>
  <c r="U880" i="9"/>
  <c r="J880" i="9"/>
  <c r="T880" i="9"/>
  <c r="I880" i="9"/>
  <c r="S880" i="9"/>
  <c r="E880" i="9"/>
  <c r="AB880" i="9"/>
  <c r="O880" i="9"/>
  <c r="B880" i="9"/>
  <c r="C880" i="9"/>
  <c r="R880" i="9"/>
  <c r="Q880" i="9"/>
  <c r="D880" i="9"/>
  <c r="U886" i="9"/>
  <c r="K886" i="9"/>
  <c r="T886" i="9"/>
  <c r="J886" i="9"/>
  <c r="S886" i="9"/>
  <c r="I886" i="9"/>
  <c r="AB886" i="9"/>
  <c r="Q886" i="9"/>
  <c r="D886" i="9"/>
  <c r="B886" i="9"/>
  <c r="V886" i="9"/>
  <c r="R886" i="9"/>
  <c r="P886" i="9"/>
  <c r="O886" i="9"/>
  <c r="AA886" i="9"/>
  <c r="C886" i="9"/>
  <c r="N886" i="9"/>
  <c r="E886" i="9"/>
  <c r="AA892" i="9"/>
  <c r="P892" i="9"/>
  <c r="C892" i="9"/>
  <c r="O892" i="9"/>
  <c r="B892" i="9"/>
  <c r="V892" i="9"/>
  <c r="N892" i="9"/>
  <c r="T892" i="9"/>
  <c r="J892" i="9"/>
  <c r="R892" i="9"/>
  <c r="Q892" i="9"/>
  <c r="K892" i="9"/>
  <c r="I892" i="9"/>
  <c r="E892" i="9"/>
  <c r="S892" i="9"/>
  <c r="AB892" i="9"/>
  <c r="U892" i="9"/>
  <c r="D892" i="9"/>
  <c r="T898" i="9"/>
  <c r="J898" i="9"/>
  <c r="S898" i="9"/>
  <c r="I898" i="9"/>
  <c r="R898" i="9"/>
  <c r="E898" i="9"/>
  <c r="AA898" i="9"/>
  <c r="P898" i="9"/>
  <c r="C898" i="9"/>
  <c r="V898" i="9"/>
  <c r="U898" i="9"/>
  <c r="Q898" i="9"/>
  <c r="O898" i="9"/>
  <c r="N898" i="9"/>
  <c r="B898" i="9"/>
  <c r="AB898" i="9"/>
  <c r="K898" i="9"/>
  <c r="D898" i="9"/>
  <c r="AB906" i="9"/>
  <c r="Q906" i="9"/>
  <c r="D906" i="9"/>
  <c r="AA906" i="9"/>
  <c r="P906" i="9"/>
  <c r="O906" i="9"/>
  <c r="B906" i="9"/>
  <c r="T906" i="9"/>
  <c r="J906" i="9"/>
  <c r="S906" i="9"/>
  <c r="R906" i="9"/>
  <c r="N906" i="9"/>
  <c r="K906" i="9"/>
  <c r="I906" i="9"/>
  <c r="E906" i="9"/>
  <c r="V906" i="9"/>
  <c r="U906" i="9"/>
  <c r="C906" i="9"/>
  <c r="AB912" i="9"/>
  <c r="Q912" i="9"/>
  <c r="D912" i="9"/>
  <c r="AA912" i="9"/>
  <c r="P912" i="9"/>
  <c r="C912" i="9"/>
  <c r="O912" i="9"/>
  <c r="B912" i="9"/>
  <c r="T912" i="9"/>
  <c r="J912" i="9"/>
  <c r="I912" i="9"/>
  <c r="E912" i="9"/>
  <c r="V912" i="9"/>
  <c r="U912" i="9"/>
  <c r="S912" i="9"/>
  <c r="R912" i="9"/>
  <c r="N912" i="9"/>
  <c r="K912" i="9"/>
  <c r="AA918" i="9"/>
  <c r="P918" i="9"/>
  <c r="C918" i="9"/>
  <c r="O918" i="9"/>
  <c r="B918" i="9"/>
  <c r="V918" i="9"/>
  <c r="N918" i="9"/>
  <c r="S918" i="9"/>
  <c r="I918" i="9"/>
  <c r="E918" i="9"/>
  <c r="AB918" i="9"/>
  <c r="D918" i="9"/>
  <c r="U918" i="9"/>
  <c r="T918" i="9"/>
  <c r="R918" i="9"/>
  <c r="Q918" i="9"/>
  <c r="J918" i="9"/>
  <c r="K918" i="9"/>
  <c r="AB924" i="9"/>
  <c r="Q924" i="9"/>
  <c r="AA924" i="9"/>
  <c r="O924" i="9"/>
  <c r="B924" i="9"/>
  <c r="V924" i="9"/>
  <c r="N924" i="9"/>
  <c r="U924" i="9"/>
  <c r="K924" i="9"/>
  <c r="R924" i="9"/>
  <c r="E924" i="9"/>
  <c r="D924" i="9"/>
  <c r="C924" i="9"/>
  <c r="T924" i="9"/>
  <c r="S924" i="9"/>
  <c r="P924" i="9"/>
  <c r="J924" i="9"/>
  <c r="I924" i="9"/>
  <c r="U928" i="9"/>
  <c r="K928" i="9"/>
  <c r="T928" i="9"/>
  <c r="J928" i="9"/>
  <c r="S928" i="9"/>
  <c r="I928" i="9"/>
  <c r="R928" i="9"/>
  <c r="E928" i="9"/>
  <c r="AB928" i="9"/>
  <c r="Q928" i="9"/>
  <c r="D928" i="9"/>
  <c r="V928" i="9"/>
  <c r="N928" i="9"/>
  <c r="B928" i="9"/>
  <c r="AA928" i="9"/>
  <c r="P928" i="9"/>
  <c r="O928" i="9"/>
  <c r="C928" i="9"/>
  <c r="AA936" i="9"/>
  <c r="P936" i="9"/>
  <c r="C936" i="9"/>
  <c r="O936" i="9"/>
  <c r="B936" i="9"/>
  <c r="V936" i="9"/>
  <c r="N936" i="9"/>
  <c r="T936" i="9"/>
  <c r="J936" i="9"/>
  <c r="K936" i="9"/>
  <c r="I936" i="9"/>
  <c r="E936" i="9"/>
  <c r="AB936" i="9"/>
  <c r="D936" i="9"/>
  <c r="U936" i="9"/>
  <c r="Q936" i="9"/>
  <c r="S936" i="9"/>
  <c r="R936" i="9"/>
  <c r="AB944" i="9"/>
  <c r="Q944" i="9"/>
  <c r="D944" i="9"/>
  <c r="AA944" i="9"/>
  <c r="P944" i="9"/>
  <c r="C944" i="9"/>
  <c r="O944" i="9"/>
  <c r="B944" i="9"/>
  <c r="U944" i="9"/>
  <c r="K944" i="9"/>
  <c r="V944" i="9"/>
  <c r="T944" i="9"/>
  <c r="S944" i="9"/>
  <c r="R944" i="9"/>
  <c r="N944" i="9"/>
  <c r="E944" i="9"/>
  <c r="I944" i="9"/>
  <c r="J944" i="9"/>
  <c r="AA962" i="9"/>
  <c r="P962" i="9"/>
  <c r="C962" i="9"/>
  <c r="O962" i="9"/>
  <c r="B962" i="9"/>
  <c r="V962" i="9"/>
  <c r="S962" i="9"/>
  <c r="I962" i="9"/>
  <c r="N962" i="9"/>
  <c r="K962" i="9"/>
  <c r="J962" i="9"/>
  <c r="AB962" i="9"/>
  <c r="E962" i="9"/>
  <c r="U962" i="9"/>
  <c r="D962" i="9"/>
  <c r="T962" i="9"/>
  <c r="R962" i="9"/>
  <c r="Q962" i="9"/>
  <c r="A756" i="9"/>
  <c r="A804" i="9"/>
  <c r="A876" i="9"/>
  <c r="A924" i="9"/>
  <c r="A900" i="9"/>
  <c r="A828" i="9"/>
  <c r="N6" i="9"/>
  <c r="V6" i="9"/>
  <c r="I7" i="9"/>
  <c r="S7" i="9"/>
  <c r="C8" i="9"/>
  <c r="P8" i="9"/>
  <c r="AA8" i="9"/>
  <c r="K9" i="9"/>
  <c r="U9" i="9"/>
  <c r="E10" i="9"/>
  <c r="R10" i="9"/>
  <c r="B11" i="9"/>
  <c r="O11" i="9"/>
  <c r="J12" i="9"/>
  <c r="T12" i="9"/>
  <c r="D13" i="9"/>
  <c r="Q13" i="9"/>
  <c r="AB13" i="9"/>
  <c r="N14" i="9"/>
  <c r="V14" i="9"/>
  <c r="I15" i="9"/>
  <c r="S15" i="9"/>
  <c r="C16" i="9"/>
  <c r="P16" i="9"/>
  <c r="AA16" i="9"/>
  <c r="K17" i="9"/>
  <c r="U17" i="9"/>
  <c r="E18" i="9"/>
  <c r="R18" i="9"/>
  <c r="B19" i="9"/>
  <c r="O19" i="9"/>
  <c r="J20" i="9"/>
  <c r="T20" i="9"/>
  <c r="D21" i="9"/>
  <c r="Q21" i="9"/>
  <c r="AB21" i="9"/>
  <c r="N22" i="9"/>
  <c r="V22" i="9"/>
  <c r="I23" i="9"/>
  <c r="S23" i="9"/>
  <c r="C24" i="9"/>
  <c r="P24" i="9"/>
  <c r="AA24" i="9"/>
  <c r="K25" i="9"/>
  <c r="U25" i="9"/>
  <c r="E26" i="9"/>
  <c r="R26" i="9"/>
  <c r="B27" i="9"/>
  <c r="O27" i="9"/>
  <c r="J28" i="9"/>
  <c r="T28" i="9"/>
  <c r="D29" i="9"/>
  <c r="Q29" i="9"/>
  <c r="AB29" i="9"/>
  <c r="N30" i="9"/>
  <c r="V30" i="9"/>
  <c r="I31" i="9"/>
  <c r="S31" i="9"/>
  <c r="C32" i="9"/>
  <c r="P32" i="9"/>
  <c r="AA32" i="9"/>
  <c r="K33" i="9"/>
  <c r="U33" i="9"/>
  <c r="E34" i="9"/>
  <c r="R34" i="9"/>
  <c r="B35" i="9"/>
  <c r="O35" i="9"/>
  <c r="J36" i="9"/>
  <c r="T36" i="9"/>
  <c r="D37" i="9"/>
  <c r="Q37" i="9"/>
  <c r="AB37" i="9"/>
  <c r="N38" i="9"/>
  <c r="V38" i="9"/>
  <c r="I39" i="9"/>
  <c r="S39" i="9"/>
  <c r="E40" i="9"/>
  <c r="V40" i="9"/>
  <c r="P41" i="9"/>
  <c r="D42" i="9"/>
  <c r="Q43" i="9"/>
  <c r="E44" i="9"/>
  <c r="P45" i="9"/>
  <c r="I46" i="9"/>
  <c r="AA46" i="9"/>
  <c r="Q47" i="9"/>
  <c r="I48" i="9"/>
  <c r="R49" i="9"/>
  <c r="O50" i="9"/>
  <c r="J51" i="9"/>
  <c r="D52" i="9"/>
  <c r="AB52" i="9"/>
  <c r="V53" i="9"/>
  <c r="S54" i="9"/>
  <c r="K56" i="9"/>
  <c r="E57" i="9"/>
  <c r="B58" i="9"/>
  <c r="B60" i="9"/>
  <c r="B61" i="9"/>
  <c r="I62" i="9"/>
  <c r="N63" i="9"/>
  <c r="N64" i="9"/>
  <c r="R65" i="9"/>
  <c r="U66" i="9"/>
  <c r="U67" i="9"/>
  <c r="AB68" i="9"/>
  <c r="D70" i="9"/>
  <c r="D71" i="9"/>
  <c r="K72" i="9"/>
  <c r="P73" i="9"/>
  <c r="P74" i="9"/>
  <c r="T75" i="9"/>
  <c r="C79" i="9"/>
  <c r="I80" i="9"/>
  <c r="I81" i="9"/>
  <c r="O82" i="9"/>
  <c r="R83" i="9"/>
  <c r="R84" i="9"/>
  <c r="Q87" i="9"/>
  <c r="I89" i="9"/>
  <c r="AA90" i="9"/>
  <c r="R92" i="9"/>
  <c r="J94" i="9"/>
  <c r="AB95" i="9"/>
  <c r="K99" i="9"/>
  <c r="E105" i="9"/>
  <c r="Q108" i="9"/>
  <c r="J115" i="9"/>
  <c r="O55" i="9"/>
  <c r="B55" i="9"/>
  <c r="T55" i="9"/>
  <c r="J55" i="9"/>
  <c r="S55" i="9"/>
  <c r="I55" i="9"/>
  <c r="R55" i="9"/>
  <c r="E55" i="9"/>
  <c r="T217" i="9"/>
  <c r="J217" i="9"/>
  <c r="S217" i="9"/>
  <c r="I217" i="9"/>
  <c r="R217" i="9"/>
  <c r="E217" i="9"/>
  <c r="AB217" i="9"/>
  <c r="Q217" i="9"/>
  <c r="D217" i="9"/>
  <c r="AA217" i="9"/>
  <c r="P217" i="9"/>
  <c r="C217" i="9"/>
  <c r="O217" i="9"/>
  <c r="B217" i="9"/>
  <c r="V217" i="9"/>
  <c r="N217" i="9"/>
  <c r="U217" i="9"/>
  <c r="K217" i="9"/>
  <c r="T225" i="9"/>
  <c r="J225" i="9"/>
  <c r="S225" i="9"/>
  <c r="I225" i="9"/>
  <c r="R225" i="9"/>
  <c r="E225" i="9"/>
  <c r="AB225" i="9"/>
  <c r="Q225" i="9"/>
  <c r="D225" i="9"/>
  <c r="AA225" i="9"/>
  <c r="P225" i="9"/>
  <c r="C225" i="9"/>
  <c r="O225" i="9"/>
  <c r="B225" i="9"/>
  <c r="V225" i="9"/>
  <c r="N225" i="9"/>
  <c r="U225" i="9"/>
  <c r="K225" i="9"/>
  <c r="T233" i="9"/>
  <c r="J233" i="9"/>
  <c r="S233" i="9"/>
  <c r="I233" i="9"/>
  <c r="R233" i="9"/>
  <c r="E233" i="9"/>
  <c r="AB233" i="9"/>
  <c r="Q233" i="9"/>
  <c r="D233" i="9"/>
  <c r="AA233" i="9"/>
  <c r="P233" i="9"/>
  <c r="C233" i="9"/>
  <c r="O233" i="9"/>
  <c r="B233" i="9"/>
  <c r="V233" i="9"/>
  <c r="N233" i="9"/>
  <c r="U233" i="9"/>
  <c r="K233" i="9"/>
  <c r="T241" i="9"/>
  <c r="J241" i="9"/>
  <c r="S241" i="9"/>
  <c r="I241" i="9"/>
  <c r="R241" i="9"/>
  <c r="E241" i="9"/>
  <c r="AB241" i="9"/>
  <c r="Q241" i="9"/>
  <c r="D241" i="9"/>
  <c r="AA241" i="9"/>
  <c r="P241" i="9"/>
  <c r="C241" i="9"/>
  <c r="O241" i="9"/>
  <c r="B241" i="9"/>
  <c r="V241" i="9"/>
  <c r="N241" i="9"/>
  <c r="U241" i="9"/>
  <c r="K241" i="9"/>
  <c r="T249" i="9"/>
  <c r="J249" i="9"/>
  <c r="S249" i="9"/>
  <c r="I249" i="9"/>
  <c r="R249" i="9"/>
  <c r="E249" i="9"/>
  <c r="AB249" i="9"/>
  <c r="Q249" i="9"/>
  <c r="D249" i="9"/>
  <c r="AA249" i="9"/>
  <c r="P249" i="9"/>
  <c r="C249" i="9"/>
  <c r="O249" i="9"/>
  <c r="B249" i="9"/>
  <c r="V249" i="9"/>
  <c r="N249" i="9"/>
  <c r="U249" i="9"/>
  <c r="K249" i="9"/>
  <c r="T257" i="9"/>
  <c r="J257" i="9"/>
  <c r="S257" i="9"/>
  <c r="I257" i="9"/>
  <c r="R257" i="9"/>
  <c r="E257" i="9"/>
  <c r="AB257" i="9"/>
  <c r="Q257" i="9"/>
  <c r="D257" i="9"/>
  <c r="AA257" i="9"/>
  <c r="P257" i="9"/>
  <c r="C257" i="9"/>
  <c r="O257" i="9"/>
  <c r="B257" i="9"/>
  <c r="V257" i="9"/>
  <c r="N257" i="9"/>
  <c r="U257" i="9"/>
  <c r="K257" i="9"/>
  <c r="T265" i="9"/>
  <c r="J265" i="9"/>
  <c r="S265" i="9"/>
  <c r="I265" i="9"/>
  <c r="R265" i="9"/>
  <c r="E265" i="9"/>
  <c r="AB265" i="9"/>
  <c r="Q265" i="9"/>
  <c r="D265" i="9"/>
  <c r="AA265" i="9"/>
  <c r="P265" i="9"/>
  <c r="C265" i="9"/>
  <c r="O265" i="9"/>
  <c r="B265" i="9"/>
  <c r="V265" i="9"/>
  <c r="N265" i="9"/>
  <c r="U265" i="9"/>
  <c r="K265" i="9"/>
  <c r="V275" i="9"/>
  <c r="N275" i="9"/>
  <c r="U275" i="9"/>
  <c r="K275" i="9"/>
  <c r="T275" i="9"/>
  <c r="J275" i="9"/>
  <c r="S275" i="9"/>
  <c r="I275" i="9"/>
  <c r="R275" i="9"/>
  <c r="E275" i="9"/>
  <c r="AB275" i="9"/>
  <c r="Q275" i="9"/>
  <c r="D275" i="9"/>
  <c r="AA275" i="9"/>
  <c r="P275" i="9"/>
  <c r="C275" i="9"/>
  <c r="O275" i="9"/>
  <c r="B275" i="9"/>
  <c r="V283" i="9"/>
  <c r="N283" i="9"/>
  <c r="U283" i="9"/>
  <c r="K283" i="9"/>
  <c r="T283" i="9"/>
  <c r="J283" i="9"/>
  <c r="S283" i="9"/>
  <c r="I283" i="9"/>
  <c r="R283" i="9"/>
  <c r="E283" i="9"/>
  <c r="AB283" i="9"/>
  <c r="Q283" i="9"/>
  <c r="D283" i="9"/>
  <c r="AA283" i="9"/>
  <c r="P283" i="9"/>
  <c r="C283" i="9"/>
  <c r="O283" i="9"/>
  <c r="B283" i="9"/>
  <c r="T289" i="9"/>
  <c r="J289" i="9"/>
  <c r="S289" i="9"/>
  <c r="I289" i="9"/>
  <c r="R289" i="9"/>
  <c r="E289" i="9"/>
  <c r="AB289" i="9"/>
  <c r="Q289" i="9"/>
  <c r="D289" i="9"/>
  <c r="AA289" i="9"/>
  <c r="P289" i="9"/>
  <c r="C289" i="9"/>
  <c r="O289" i="9"/>
  <c r="B289" i="9"/>
  <c r="V289" i="9"/>
  <c r="N289" i="9"/>
  <c r="U289" i="9"/>
  <c r="K289" i="9"/>
  <c r="T297" i="9"/>
  <c r="J297" i="9"/>
  <c r="S297" i="9"/>
  <c r="I297" i="9"/>
  <c r="R297" i="9"/>
  <c r="E297" i="9"/>
  <c r="AB297" i="9"/>
  <c r="Q297" i="9"/>
  <c r="D297" i="9"/>
  <c r="AA297" i="9"/>
  <c r="P297" i="9"/>
  <c r="C297" i="9"/>
  <c r="O297" i="9"/>
  <c r="B297" i="9"/>
  <c r="V297" i="9"/>
  <c r="N297" i="9"/>
  <c r="U297" i="9"/>
  <c r="K297" i="9"/>
  <c r="T305" i="9"/>
  <c r="J305" i="9"/>
  <c r="S305" i="9"/>
  <c r="I305" i="9"/>
  <c r="R305" i="9"/>
  <c r="E305" i="9"/>
  <c r="AB305" i="9"/>
  <c r="Q305" i="9"/>
  <c r="D305" i="9"/>
  <c r="AA305" i="9"/>
  <c r="P305" i="9"/>
  <c r="C305" i="9"/>
  <c r="O305" i="9"/>
  <c r="B305" i="9"/>
  <c r="V305" i="9"/>
  <c r="N305" i="9"/>
  <c r="U305" i="9"/>
  <c r="K305" i="9"/>
  <c r="AA317" i="9"/>
  <c r="P317" i="9"/>
  <c r="C317" i="9"/>
  <c r="O317" i="9"/>
  <c r="B317" i="9"/>
  <c r="V317" i="9"/>
  <c r="N317" i="9"/>
  <c r="U317" i="9"/>
  <c r="K317" i="9"/>
  <c r="T317" i="9"/>
  <c r="J317" i="9"/>
  <c r="S317" i="9"/>
  <c r="I317" i="9"/>
  <c r="R317" i="9"/>
  <c r="E317" i="9"/>
  <c r="AB317" i="9"/>
  <c r="Q317" i="9"/>
  <c r="D317" i="9"/>
  <c r="V323" i="9"/>
  <c r="N323" i="9"/>
  <c r="U323" i="9"/>
  <c r="K323" i="9"/>
  <c r="T323" i="9"/>
  <c r="J323" i="9"/>
  <c r="S323" i="9"/>
  <c r="I323" i="9"/>
  <c r="R323" i="9"/>
  <c r="E323" i="9"/>
  <c r="AB323" i="9"/>
  <c r="Q323" i="9"/>
  <c r="D323" i="9"/>
  <c r="AA323" i="9"/>
  <c r="P323" i="9"/>
  <c r="C323" i="9"/>
  <c r="O323" i="9"/>
  <c r="B323" i="9"/>
  <c r="O329" i="9"/>
  <c r="B329" i="9"/>
  <c r="V329" i="9"/>
  <c r="N329" i="9"/>
  <c r="U329" i="9"/>
  <c r="K329" i="9"/>
  <c r="T329" i="9"/>
  <c r="J329" i="9"/>
  <c r="S329" i="9"/>
  <c r="I329" i="9"/>
  <c r="R329" i="9"/>
  <c r="E329" i="9"/>
  <c r="AB329" i="9"/>
  <c r="Q329" i="9"/>
  <c r="D329" i="9"/>
  <c r="AA329" i="9"/>
  <c r="P329" i="9"/>
  <c r="C329" i="9"/>
  <c r="O337" i="9"/>
  <c r="B337" i="9"/>
  <c r="V337" i="9"/>
  <c r="N337" i="9"/>
  <c r="U337" i="9"/>
  <c r="K337" i="9"/>
  <c r="T337" i="9"/>
  <c r="J337" i="9"/>
  <c r="S337" i="9"/>
  <c r="I337" i="9"/>
  <c r="R337" i="9"/>
  <c r="E337" i="9"/>
  <c r="AB337" i="9"/>
  <c r="Q337" i="9"/>
  <c r="D337" i="9"/>
  <c r="AA337" i="9"/>
  <c r="P337" i="9"/>
  <c r="C337" i="9"/>
  <c r="S349" i="9"/>
  <c r="I349" i="9"/>
  <c r="R349" i="9"/>
  <c r="E349" i="9"/>
  <c r="AB349" i="9"/>
  <c r="Q349" i="9"/>
  <c r="D349" i="9"/>
  <c r="AA349" i="9"/>
  <c r="P349" i="9"/>
  <c r="C349" i="9"/>
  <c r="O349" i="9"/>
  <c r="B349" i="9"/>
  <c r="V349" i="9"/>
  <c r="N349" i="9"/>
  <c r="U349" i="9"/>
  <c r="K349" i="9"/>
  <c r="T349" i="9"/>
  <c r="J349" i="9"/>
  <c r="S357" i="9"/>
  <c r="I357" i="9"/>
  <c r="R357" i="9"/>
  <c r="E357" i="9"/>
  <c r="AB357" i="9"/>
  <c r="Q357" i="9"/>
  <c r="D357" i="9"/>
  <c r="AA357" i="9"/>
  <c r="P357" i="9"/>
  <c r="C357" i="9"/>
  <c r="O357" i="9"/>
  <c r="B357" i="9"/>
  <c r="V357" i="9"/>
  <c r="N357" i="9"/>
  <c r="U357" i="9"/>
  <c r="K357" i="9"/>
  <c r="T357" i="9"/>
  <c r="J357" i="9"/>
  <c r="S365" i="9"/>
  <c r="I365" i="9"/>
  <c r="R365" i="9"/>
  <c r="E365" i="9"/>
  <c r="AB365" i="9"/>
  <c r="Q365" i="9"/>
  <c r="D365" i="9"/>
  <c r="AA365" i="9"/>
  <c r="P365" i="9"/>
  <c r="C365" i="9"/>
  <c r="O365" i="9"/>
  <c r="B365" i="9"/>
  <c r="V365" i="9"/>
  <c r="N365" i="9"/>
  <c r="U365" i="9"/>
  <c r="K365" i="9"/>
  <c r="T365" i="9"/>
  <c r="J365" i="9"/>
  <c r="S373" i="9"/>
  <c r="I373" i="9"/>
  <c r="R373" i="9"/>
  <c r="E373" i="9"/>
  <c r="AB373" i="9"/>
  <c r="Q373" i="9"/>
  <c r="D373" i="9"/>
  <c r="AA373" i="9"/>
  <c r="P373" i="9"/>
  <c r="C373" i="9"/>
  <c r="O373" i="9"/>
  <c r="B373" i="9"/>
  <c r="V373" i="9"/>
  <c r="N373" i="9"/>
  <c r="U373" i="9"/>
  <c r="K373" i="9"/>
  <c r="T373" i="9"/>
  <c r="J373" i="9"/>
  <c r="S381" i="9"/>
  <c r="I381" i="9"/>
  <c r="R381" i="9"/>
  <c r="E381" i="9"/>
  <c r="AB381" i="9"/>
  <c r="Q381" i="9"/>
  <c r="D381" i="9"/>
  <c r="AA381" i="9"/>
  <c r="P381" i="9"/>
  <c r="C381" i="9"/>
  <c r="O381" i="9"/>
  <c r="B381" i="9"/>
  <c r="V381" i="9"/>
  <c r="N381" i="9"/>
  <c r="U381" i="9"/>
  <c r="K381" i="9"/>
  <c r="T381" i="9"/>
  <c r="J381" i="9"/>
  <c r="AB387" i="9"/>
  <c r="Q387" i="9"/>
  <c r="D387" i="9"/>
  <c r="AA387" i="9"/>
  <c r="P387" i="9"/>
  <c r="C387" i="9"/>
  <c r="O387" i="9"/>
  <c r="B387" i="9"/>
  <c r="V387" i="9"/>
  <c r="N387" i="9"/>
  <c r="U387" i="9"/>
  <c r="K387" i="9"/>
  <c r="T387" i="9"/>
  <c r="J387" i="9"/>
  <c r="S387" i="9"/>
  <c r="I387" i="9"/>
  <c r="R387" i="9"/>
  <c r="E387" i="9"/>
  <c r="AB395" i="9"/>
  <c r="Q395" i="9"/>
  <c r="D395" i="9"/>
  <c r="AA395" i="9"/>
  <c r="P395" i="9"/>
  <c r="C395" i="9"/>
  <c r="O395" i="9"/>
  <c r="B395" i="9"/>
  <c r="V395" i="9"/>
  <c r="N395" i="9"/>
  <c r="U395" i="9"/>
  <c r="K395" i="9"/>
  <c r="T395" i="9"/>
  <c r="J395" i="9"/>
  <c r="S395" i="9"/>
  <c r="I395" i="9"/>
  <c r="R395" i="9"/>
  <c r="E395" i="9"/>
  <c r="AB403" i="9"/>
  <c r="Q403" i="9"/>
  <c r="D403" i="9"/>
  <c r="AA403" i="9"/>
  <c r="P403" i="9"/>
  <c r="C403" i="9"/>
  <c r="O403" i="9"/>
  <c r="B403" i="9"/>
  <c r="V403" i="9"/>
  <c r="N403" i="9"/>
  <c r="U403" i="9"/>
  <c r="K403" i="9"/>
  <c r="T403" i="9"/>
  <c r="J403" i="9"/>
  <c r="S403" i="9"/>
  <c r="I403" i="9"/>
  <c r="R403" i="9"/>
  <c r="E403" i="9"/>
  <c r="AB411" i="9"/>
  <c r="Q411" i="9"/>
  <c r="D411" i="9"/>
  <c r="AA411" i="9"/>
  <c r="P411" i="9"/>
  <c r="C411" i="9"/>
  <c r="O411" i="9"/>
  <c r="B411" i="9"/>
  <c r="V411" i="9"/>
  <c r="N411" i="9"/>
  <c r="U411" i="9"/>
  <c r="K411" i="9"/>
  <c r="T411" i="9"/>
  <c r="J411" i="9"/>
  <c r="S411" i="9"/>
  <c r="I411" i="9"/>
  <c r="R411" i="9"/>
  <c r="E411" i="9"/>
  <c r="AB419" i="9"/>
  <c r="Q419" i="9"/>
  <c r="D419" i="9"/>
  <c r="AA419" i="9"/>
  <c r="P419" i="9"/>
  <c r="C419" i="9"/>
  <c r="O419" i="9"/>
  <c r="B419" i="9"/>
  <c r="V419" i="9"/>
  <c r="N419" i="9"/>
  <c r="U419" i="9"/>
  <c r="K419" i="9"/>
  <c r="T419" i="9"/>
  <c r="J419" i="9"/>
  <c r="S419" i="9"/>
  <c r="I419" i="9"/>
  <c r="R419" i="9"/>
  <c r="E419" i="9"/>
  <c r="AB427" i="9"/>
  <c r="Q427" i="9"/>
  <c r="D427" i="9"/>
  <c r="AA427" i="9"/>
  <c r="P427" i="9"/>
  <c r="C427" i="9"/>
  <c r="O427" i="9"/>
  <c r="B427" i="9"/>
  <c r="V427" i="9"/>
  <c r="N427" i="9"/>
  <c r="U427" i="9"/>
  <c r="K427" i="9"/>
  <c r="T427" i="9"/>
  <c r="J427" i="9"/>
  <c r="S427" i="9"/>
  <c r="I427" i="9"/>
  <c r="R427" i="9"/>
  <c r="E427" i="9"/>
  <c r="AB435" i="9"/>
  <c r="Q435" i="9"/>
  <c r="D435" i="9"/>
  <c r="AA435" i="9"/>
  <c r="P435" i="9"/>
  <c r="C435" i="9"/>
  <c r="O435" i="9"/>
  <c r="B435" i="9"/>
  <c r="V435" i="9"/>
  <c r="N435" i="9"/>
  <c r="U435" i="9"/>
  <c r="K435" i="9"/>
  <c r="T435" i="9"/>
  <c r="J435" i="9"/>
  <c r="S435" i="9"/>
  <c r="I435" i="9"/>
  <c r="R435" i="9"/>
  <c r="E435" i="9"/>
  <c r="AB443" i="9"/>
  <c r="Q443" i="9"/>
  <c r="D443" i="9"/>
  <c r="AA443" i="9"/>
  <c r="P443" i="9"/>
  <c r="C443" i="9"/>
  <c r="O443" i="9"/>
  <c r="B443" i="9"/>
  <c r="V443" i="9"/>
  <c r="N443" i="9"/>
  <c r="U443" i="9"/>
  <c r="K443" i="9"/>
  <c r="T443" i="9"/>
  <c r="J443" i="9"/>
  <c r="S443" i="9"/>
  <c r="I443" i="9"/>
  <c r="R443" i="9"/>
  <c r="E443" i="9"/>
  <c r="S453" i="9"/>
  <c r="I453" i="9"/>
  <c r="R453" i="9"/>
  <c r="E453" i="9"/>
  <c r="AB453" i="9"/>
  <c r="Q453" i="9"/>
  <c r="D453" i="9"/>
  <c r="AA453" i="9"/>
  <c r="P453" i="9"/>
  <c r="C453" i="9"/>
  <c r="O453" i="9"/>
  <c r="B453" i="9"/>
  <c r="V453" i="9"/>
  <c r="N453" i="9"/>
  <c r="U453" i="9"/>
  <c r="K453" i="9"/>
  <c r="T453" i="9"/>
  <c r="J453" i="9"/>
  <c r="S461" i="9"/>
  <c r="I461" i="9"/>
  <c r="R461" i="9"/>
  <c r="E461" i="9"/>
  <c r="AB461" i="9"/>
  <c r="Q461" i="9"/>
  <c r="D461" i="9"/>
  <c r="AA461" i="9"/>
  <c r="P461" i="9"/>
  <c r="C461" i="9"/>
  <c r="O461" i="9"/>
  <c r="B461" i="9"/>
  <c r="V461" i="9"/>
  <c r="N461" i="9"/>
  <c r="U461" i="9"/>
  <c r="K461" i="9"/>
  <c r="T461" i="9"/>
  <c r="J461" i="9"/>
  <c r="O471" i="9"/>
  <c r="B471" i="9"/>
  <c r="V471" i="9"/>
  <c r="N471" i="9"/>
  <c r="U471" i="9"/>
  <c r="K471" i="9"/>
  <c r="T471" i="9"/>
  <c r="J471" i="9"/>
  <c r="S471" i="9"/>
  <c r="I471" i="9"/>
  <c r="R471" i="9"/>
  <c r="E471" i="9"/>
  <c r="AB471" i="9"/>
  <c r="Q471" i="9"/>
  <c r="D471" i="9"/>
  <c r="AA471" i="9"/>
  <c r="P471" i="9"/>
  <c r="C471" i="9"/>
  <c r="O479" i="9"/>
  <c r="B479" i="9"/>
  <c r="V479" i="9"/>
  <c r="N479" i="9"/>
  <c r="U479" i="9"/>
  <c r="K479" i="9"/>
  <c r="T479" i="9"/>
  <c r="J479" i="9"/>
  <c r="S479" i="9"/>
  <c r="I479" i="9"/>
  <c r="R479" i="9"/>
  <c r="E479" i="9"/>
  <c r="AB479" i="9"/>
  <c r="Q479" i="9"/>
  <c r="D479" i="9"/>
  <c r="AA479" i="9"/>
  <c r="P479" i="9"/>
  <c r="C479" i="9"/>
  <c r="O487" i="9"/>
  <c r="B487" i="9"/>
  <c r="V487" i="9"/>
  <c r="N487" i="9"/>
  <c r="U487" i="9"/>
  <c r="K487" i="9"/>
  <c r="T487" i="9"/>
  <c r="J487" i="9"/>
  <c r="S487" i="9"/>
  <c r="I487" i="9"/>
  <c r="R487" i="9"/>
  <c r="E487" i="9"/>
  <c r="AB487" i="9"/>
  <c r="Q487" i="9"/>
  <c r="D487" i="9"/>
  <c r="AA487" i="9"/>
  <c r="P487" i="9"/>
  <c r="C487" i="9"/>
  <c r="O495" i="9"/>
  <c r="B495" i="9"/>
  <c r="V495" i="9"/>
  <c r="N495" i="9"/>
  <c r="U495" i="9"/>
  <c r="K495" i="9"/>
  <c r="T495" i="9"/>
  <c r="J495" i="9"/>
  <c r="S495" i="9"/>
  <c r="I495" i="9"/>
  <c r="R495" i="9"/>
  <c r="E495" i="9"/>
  <c r="AB495" i="9"/>
  <c r="Q495" i="9"/>
  <c r="D495" i="9"/>
  <c r="AA495" i="9"/>
  <c r="P495" i="9"/>
  <c r="C495" i="9"/>
  <c r="U501" i="9"/>
  <c r="K501" i="9"/>
  <c r="T501" i="9"/>
  <c r="J501" i="9"/>
  <c r="S501" i="9"/>
  <c r="I501" i="9"/>
  <c r="R501" i="9"/>
  <c r="E501" i="9"/>
  <c r="AB501" i="9"/>
  <c r="Q501" i="9"/>
  <c r="D501" i="9"/>
  <c r="AA501" i="9"/>
  <c r="P501" i="9"/>
  <c r="C501" i="9"/>
  <c r="O501" i="9"/>
  <c r="B501" i="9"/>
  <c r="V501" i="9"/>
  <c r="N501" i="9"/>
  <c r="U509" i="9"/>
  <c r="K509" i="9"/>
  <c r="T509" i="9"/>
  <c r="J509" i="9"/>
  <c r="S509" i="9"/>
  <c r="I509" i="9"/>
  <c r="R509" i="9"/>
  <c r="E509" i="9"/>
  <c r="AB509" i="9"/>
  <c r="Q509" i="9"/>
  <c r="D509" i="9"/>
  <c r="AA509" i="9"/>
  <c r="P509" i="9"/>
  <c r="C509" i="9"/>
  <c r="O509" i="9"/>
  <c r="B509" i="9"/>
  <c r="V509" i="9"/>
  <c r="N509" i="9"/>
  <c r="U517" i="9"/>
  <c r="K517" i="9"/>
  <c r="T517" i="9"/>
  <c r="J517" i="9"/>
  <c r="S517" i="9"/>
  <c r="I517" i="9"/>
  <c r="R517" i="9"/>
  <c r="E517" i="9"/>
  <c r="AB517" i="9"/>
  <c r="Q517" i="9"/>
  <c r="D517" i="9"/>
  <c r="AA517" i="9"/>
  <c r="P517" i="9"/>
  <c r="C517" i="9"/>
  <c r="O517" i="9"/>
  <c r="B517" i="9"/>
  <c r="V517" i="9"/>
  <c r="N517" i="9"/>
  <c r="U525" i="9"/>
  <c r="K525" i="9"/>
  <c r="T525" i="9"/>
  <c r="J525" i="9"/>
  <c r="S525" i="9"/>
  <c r="I525" i="9"/>
  <c r="R525" i="9"/>
  <c r="E525" i="9"/>
  <c r="AB525" i="9"/>
  <c r="Q525" i="9"/>
  <c r="D525" i="9"/>
  <c r="AA525" i="9"/>
  <c r="P525" i="9"/>
  <c r="C525" i="9"/>
  <c r="O525" i="9"/>
  <c r="B525" i="9"/>
  <c r="V525" i="9"/>
  <c r="N525" i="9"/>
  <c r="S539" i="9"/>
  <c r="I539" i="9"/>
  <c r="R539" i="9"/>
  <c r="E539" i="9"/>
  <c r="AB539" i="9"/>
  <c r="Q539" i="9"/>
  <c r="D539" i="9"/>
  <c r="AA539" i="9"/>
  <c r="P539" i="9"/>
  <c r="C539" i="9"/>
  <c r="O539" i="9"/>
  <c r="B539" i="9"/>
  <c r="V539" i="9"/>
  <c r="N539" i="9"/>
  <c r="U539" i="9"/>
  <c r="K539" i="9"/>
  <c r="T539" i="9"/>
  <c r="J539" i="9"/>
  <c r="S659" i="9"/>
  <c r="I659" i="9"/>
  <c r="R659" i="9"/>
  <c r="E659" i="9"/>
  <c r="AB659" i="9"/>
  <c r="Q659" i="9"/>
  <c r="D659" i="9"/>
  <c r="AA659" i="9"/>
  <c r="P659" i="9"/>
  <c r="C659" i="9"/>
  <c r="O659" i="9"/>
  <c r="B659" i="9"/>
  <c r="N659" i="9"/>
  <c r="K659" i="9"/>
  <c r="J659" i="9"/>
  <c r="V659" i="9"/>
  <c r="U659" i="9"/>
  <c r="T659" i="9"/>
  <c r="AB665" i="9"/>
  <c r="Q665" i="9"/>
  <c r="D665" i="9"/>
  <c r="AA665" i="9"/>
  <c r="P665" i="9"/>
  <c r="C665" i="9"/>
  <c r="O665" i="9"/>
  <c r="B665" i="9"/>
  <c r="V665" i="9"/>
  <c r="N665" i="9"/>
  <c r="U665" i="9"/>
  <c r="K665" i="9"/>
  <c r="E665" i="9"/>
  <c r="T665" i="9"/>
  <c r="S665" i="9"/>
  <c r="R665" i="9"/>
  <c r="J665" i="9"/>
  <c r="I665" i="9"/>
  <c r="AB673" i="9"/>
  <c r="Q673" i="9"/>
  <c r="D673" i="9"/>
  <c r="AA673" i="9"/>
  <c r="P673" i="9"/>
  <c r="C673" i="9"/>
  <c r="O673" i="9"/>
  <c r="B673" i="9"/>
  <c r="V673" i="9"/>
  <c r="N673" i="9"/>
  <c r="U673" i="9"/>
  <c r="K673" i="9"/>
  <c r="T673" i="9"/>
  <c r="S673" i="9"/>
  <c r="R673" i="9"/>
  <c r="J673" i="9"/>
  <c r="I673" i="9"/>
  <c r="E673" i="9"/>
  <c r="S683" i="9"/>
  <c r="I683" i="9"/>
  <c r="R683" i="9"/>
  <c r="E683" i="9"/>
  <c r="AB683" i="9"/>
  <c r="Q683" i="9"/>
  <c r="D683" i="9"/>
  <c r="AA683" i="9"/>
  <c r="P683" i="9"/>
  <c r="C683" i="9"/>
  <c r="O683" i="9"/>
  <c r="B683" i="9"/>
  <c r="V683" i="9"/>
  <c r="U683" i="9"/>
  <c r="T683" i="9"/>
  <c r="N683" i="9"/>
  <c r="K683" i="9"/>
  <c r="J683" i="9"/>
  <c r="O691" i="9"/>
  <c r="B691" i="9"/>
  <c r="V691" i="9"/>
  <c r="N691" i="9"/>
  <c r="U691" i="9"/>
  <c r="K691" i="9"/>
  <c r="R691" i="9"/>
  <c r="E691" i="9"/>
  <c r="AB691" i="9"/>
  <c r="Q691" i="9"/>
  <c r="D691" i="9"/>
  <c r="AA691" i="9"/>
  <c r="T691" i="9"/>
  <c r="S691" i="9"/>
  <c r="P691" i="9"/>
  <c r="J691" i="9"/>
  <c r="I691" i="9"/>
  <c r="C691" i="9"/>
  <c r="T699" i="9"/>
  <c r="J699" i="9"/>
  <c r="AB699" i="9"/>
  <c r="Q699" i="9"/>
  <c r="D699" i="9"/>
  <c r="V699" i="9"/>
  <c r="N699" i="9"/>
  <c r="E699" i="9"/>
  <c r="U699" i="9"/>
  <c r="C699" i="9"/>
  <c r="S699" i="9"/>
  <c r="B699" i="9"/>
  <c r="O699" i="9"/>
  <c r="K699" i="9"/>
  <c r="I699" i="9"/>
  <c r="AA699" i="9"/>
  <c r="R699" i="9"/>
  <c r="P699" i="9"/>
  <c r="T707" i="9"/>
  <c r="J707" i="9"/>
  <c r="S707" i="9"/>
  <c r="I707" i="9"/>
  <c r="AB707" i="9"/>
  <c r="Q707" i="9"/>
  <c r="D707" i="9"/>
  <c r="V707" i="9"/>
  <c r="N707" i="9"/>
  <c r="U707" i="9"/>
  <c r="R707" i="9"/>
  <c r="P707" i="9"/>
  <c r="E707" i="9"/>
  <c r="AA707" i="9"/>
  <c r="C707" i="9"/>
  <c r="O707" i="9"/>
  <c r="K707" i="9"/>
  <c r="B707" i="9"/>
  <c r="R713" i="9"/>
  <c r="E713" i="9"/>
  <c r="AB713" i="9"/>
  <c r="Q713" i="9"/>
  <c r="D713" i="9"/>
  <c r="O713" i="9"/>
  <c r="B713" i="9"/>
  <c r="T713" i="9"/>
  <c r="J713" i="9"/>
  <c r="S713" i="9"/>
  <c r="P713" i="9"/>
  <c r="N713" i="9"/>
  <c r="AA713" i="9"/>
  <c r="C713" i="9"/>
  <c r="V713" i="9"/>
  <c r="U713" i="9"/>
  <c r="K713" i="9"/>
  <c r="I713" i="9"/>
  <c r="R721" i="9"/>
  <c r="E721" i="9"/>
  <c r="AB721" i="9"/>
  <c r="Q721" i="9"/>
  <c r="D721" i="9"/>
  <c r="O721" i="9"/>
  <c r="B721" i="9"/>
  <c r="T721" i="9"/>
  <c r="J721" i="9"/>
  <c r="I721" i="9"/>
  <c r="AA721" i="9"/>
  <c r="C721" i="9"/>
  <c r="V721" i="9"/>
  <c r="P721" i="9"/>
  <c r="N721" i="9"/>
  <c r="U721" i="9"/>
  <c r="S721" i="9"/>
  <c r="K721" i="9"/>
  <c r="U729" i="9"/>
  <c r="K729" i="9"/>
  <c r="AB729" i="9"/>
  <c r="Q729" i="9"/>
  <c r="D729" i="9"/>
  <c r="S729" i="9"/>
  <c r="C729" i="9"/>
  <c r="R729" i="9"/>
  <c r="B729" i="9"/>
  <c r="O729" i="9"/>
  <c r="V729" i="9"/>
  <c r="I729" i="9"/>
  <c r="E729" i="9"/>
  <c r="AA729" i="9"/>
  <c r="P729" i="9"/>
  <c r="N729" i="9"/>
  <c r="T729" i="9"/>
  <c r="J729" i="9"/>
  <c r="O739" i="9"/>
  <c r="B739" i="9"/>
  <c r="S739" i="9"/>
  <c r="I739" i="9"/>
  <c r="U739" i="9"/>
  <c r="E739" i="9"/>
  <c r="T739" i="9"/>
  <c r="D739" i="9"/>
  <c r="Q739" i="9"/>
  <c r="AA739" i="9"/>
  <c r="K739" i="9"/>
  <c r="J739" i="9"/>
  <c r="C739" i="9"/>
  <c r="R739" i="9"/>
  <c r="P739" i="9"/>
  <c r="AB739" i="9"/>
  <c r="V739" i="9"/>
  <c r="N739" i="9"/>
  <c r="O747" i="9"/>
  <c r="B747" i="9"/>
  <c r="U747" i="9"/>
  <c r="K747" i="9"/>
  <c r="S747" i="9"/>
  <c r="I747" i="9"/>
  <c r="P747" i="9"/>
  <c r="N747" i="9"/>
  <c r="AA747" i="9"/>
  <c r="E747" i="9"/>
  <c r="R747" i="9"/>
  <c r="AB747" i="9"/>
  <c r="V747" i="9"/>
  <c r="J747" i="9"/>
  <c r="D747" i="9"/>
  <c r="T747" i="9"/>
  <c r="Q747" i="9"/>
  <c r="C747" i="9"/>
  <c r="AB757" i="9"/>
  <c r="Q757" i="9"/>
  <c r="D757" i="9"/>
  <c r="O757" i="9"/>
  <c r="B757" i="9"/>
  <c r="V757" i="9"/>
  <c r="N757" i="9"/>
  <c r="U757" i="9"/>
  <c r="K757" i="9"/>
  <c r="I757" i="9"/>
  <c r="E757" i="9"/>
  <c r="AA757" i="9"/>
  <c r="C757" i="9"/>
  <c r="T757" i="9"/>
  <c r="P757" i="9"/>
  <c r="J757" i="9"/>
  <c r="S757" i="9"/>
  <c r="R757" i="9"/>
  <c r="AB765" i="9"/>
  <c r="Q765" i="9"/>
  <c r="D765" i="9"/>
  <c r="O765" i="9"/>
  <c r="B765" i="9"/>
  <c r="V765" i="9"/>
  <c r="N765" i="9"/>
  <c r="U765" i="9"/>
  <c r="K765" i="9"/>
  <c r="S765" i="9"/>
  <c r="R765" i="9"/>
  <c r="P765" i="9"/>
  <c r="J765" i="9"/>
  <c r="AA765" i="9"/>
  <c r="C765" i="9"/>
  <c r="I765" i="9"/>
  <c r="E765" i="9"/>
  <c r="T765" i="9"/>
  <c r="S775" i="9"/>
  <c r="I775" i="9"/>
  <c r="R775" i="9"/>
  <c r="E775" i="9"/>
  <c r="O775" i="9"/>
  <c r="B775" i="9"/>
  <c r="U775" i="9"/>
  <c r="C775" i="9"/>
  <c r="Q775" i="9"/>
  <c r="P775" i="9"/>
  <c r="N775" i="9"/>
  <c r="J775" i="9"/>
  <c r="D775" i="9"/>
  <c r="AB775" i="9"/>
  <c r="T775" i="9"/>
  <c r="V775" i="9"/>
  <c r="K775" i="9"/>
  <c r="AA775" i="9"/>
  <c r="S783" i="9"/>
  <c r="I783" i="9"/>
  <c r="R783" i="9"/>
  <c r="E783" i="9"/>
  <c r="AB783" i="9"/>
  <c r="Q783" i="9"/>
  <c r="D783" i="9"/>
  <c r="O783" i="9"/>
  <c r="B783" i="9"/>
  <c r="AA783" i="9"/>
  <c r="C783" i="9"/>
  <c r="U783" i="9"/>
  <c r="T783" i="9"/>
  <c r="P783" i="9"/>
  <c r="K783" i="9"/>
  <c r="J783" i="9"/>
  <c r="V783" i="9"/>
  <c r="N783" i="9"/>
  <c r="R789" i="9"/>
  <c r="E789" i="9"/>
  <c r="AB789" i="9"/>
  <c r="Q789" i="9"/>
  <c r="D789" i="9"/>
  <c r="AA789" i="9"/>
  <c r="P789" i="9"/>
  <c r="C789" i="9"/>
  <c r="O789" i="9"/>
  <c r="B789" i="9"/>
  <c r="V789" i="9"/>
  <c r="N789" i="9"/>
  <c r="U789" i="9"/>
  <c r="K789" i="9"/>
  <c r="T789" i="9"/>
  <c r="S789" i="9"/>
  <c r="J789" i="9"/>
  <c r="I789" i="9"/>
  <c r="R797" i="9"/>
  <c r="E797" i="9"/>
  <c r="AB797" i="9"/>
  <c r="Q797" i="9"/>
  <c r="D797" i="9"/>
  <c r="AA797" i="9"/>
  <c r="P797" i="9"/>
  <c r="C797" i="9"/>
  <c r="O797" i="9"/>
  <c r="B797" i="9"/>
  <c r="V797" i="9"/>
  <c r="N797" i="9"/>
  <c r="U797" i="9"/>
  <c r="K797" i="9"/>
  <c r="T797" i="9"/>
  <c r="S797" i="9"/>
  <c r="J797" i="9"/>
  <c r="I797" i="9"/>
  <c r="R805" i="9"/>
  <c r="E805" i="9"/>
  <c r="AB805" i="9"/>
  <c r="Q805" i="9"/>
  <c r="D805" i="9"/>
  <c r="AA805" i="9"/>
  <c r="P805" i="9"/>
  <c r="C805" i="9"/>
  <c r="O805" i="9"/>
  <c r="B805" i="9"/>
  <c r="V805" i="9"/>
  <c r="N805" i="9"/>
  <c r="U805" i="9"/>
  <c r="K805" i="9"/>
  <c r="T805" i="9"/>
  <c r="I805" i="9"/>
  <c r="J805" i="9"/>
  <c r="S805" i="9"/>
  <c r="R813" i="9"/>
  <c r="E813" i="9"/>
  <c r="AB813" i="9"/>
  <c r="Q813" i="9"/>
  <c r="D813" i="9"/>
  <c r="AA813" i="9"/>
  <c r="P813" i="9"/>
  <c r="C813" i="9"/>
  <c r="O813" i="9"/>
  <c r="B813" i="9"/>
  <c r="V813" i="9"/>
  <c r="N813" i="9"/>
  <c r="U813" i="9"/>
  <c r="K813" i="9"/>
  <c r="J813" i="9"/>
  <c r="I813" i="9"/>
  <c r="S813" i="9"/>
  <c r="T813" i="9"/>
  <c r="AA823" i="9"/>
  <c r="P823" i="9"/>
  <c r="V823" i="9"/>
  <c r="N823" i="9"/>
  <c r="S823" i="9"/>
  <c r="AB823" i="9"/>
  <c r="J823" i="9"/>
  <c r="I823" i="9"/>
  <c r="U823" i="9"/>
  <c r="E823" i="9"/>
  <c r="T823" i="9"/>
  <c r="D823" i="9"/>
  <c r="R823" i="9"/>
  <c r="C823" i="9"/>
  <c r="Q823" i="9"/>
  <c r="B823" i="9"/>
  <c r="O823" i="9"/>
  <c r="K823" i="9"/>
  <c r="V829" i="9"/>
  <c r="N829" i="9"/>
  <c r="U829" i="9"/>
  <c r="K829" i="9"/>
  <c r="T829" i="9"/>
  <c r="J829" i="9"/>
  <c r="AB829" i="9"/>
  <c r="Q829" i="9"/>
  <c r="D829" i="9"/>
  <c r="S829" i="9"/>
  <c r="R829" i="9"/>
  <c r="P829" i="9"/>
  <c r="O829" i="9"/>
  <c r="I829" i="9"/>
  <c r="E829" i="9"/>
  <c r="AA829" i="9"/>
  <c r="C829" i="9"/>
  <c r="B829" i="9"/>
  <c r="T835" i="9"/>
  <c r="J835" i="9"/>
  <c r="S835" i="9"/>
  <c r="I835" i="9"/>
  <c r="R835" i="9"/>
  <c r="E835" i="9"/>
  <c r="O835" i="9"/>
  <c r="B835" i="9"/>
  <c r="Q835" i="9"/>
  <c r="P835" i="9"/>
  <c r="N835" i="9"/>
  <c r="K835" i="9"/>
  <c r="AB835" i="9"/>
  <c r="D835" i="9"/>
  <c r="AA835" i="9"/>
  <c r="C835" i="9"/>
  <c r="V835" i="9"/>
  <c r="U835" i="9"/>
  <c r="V843" i="9"/>
  <c r="N843" i="9"/>
  <c r="U843" i="9"/>
  <c r="K843" i="9"/>
  <c r="T843" i="9"/>
  <c r="J843" i="9"/>
  <c r="S843" i="9"/>
  <c r="I843" i="9"/>
  <c r="R843" i="9"/>
  <c r="E843" i="9"/>
  <c r="O843" i="9"/>
  <c r="B843" i="9"/>
  <c r="AA843" i="9"/>
  <c r="Q843" i="9"/>
  <c r="P843" i="9"/>
  <c r="D843" i="9"/>
  <c r="C843" i="9"/>
  <c r="AB843" i="9"/>
  <c r="T857" i="9"/>
  <c r="J857" i="9"/>
  <c r="S857" i="9"/>
  <c r="I857" i="9"/>
  <c r="R857" i="9"/>
  <c r="E857" i="9"/>
  <c r="AB857" i="9"/>
  <c r="Q857" i="9"/>
  <c r="D857" i="9"/>
  <c r="AA857" i="9"/>
  <c r="P857" i="9"/>
  <c r="C857" i="9"/>
  <c r="U857" i="9"/>
  <c r="K857" i="9"/>
  <c r="N857" i="9"/>
  <c r="B857" i="9"/>
  <c r="V857" i="9"/>
  <c r="O857" i="9"/>
  <c r="T865" i="9"/>
  <c r="J865" i="9"/>
  <c r="S865" i="9"/>
  <c r="I865" i="9"/>
  <c r="R865" i="9"/>
  <c r="E865" i="9"/>
  <c r="AB865" i="9"/>
  <c r="Q865" i="9"/>
  <c r="D865" i="9"/>
  <c r="AA865" i="9"/>
  <c r="P865" i="9"/>
  <c r="C865" i="9"/>
  <c r="U865" i="9"/>
  <c r="K865" i="9"/>
  <c r="V865" i="9"/>
  <c r="O865" i="9"/>
  <c r="N865" i="9"/>
  <c r="B865" i="9"/>
  <c r="V879" i="9"/>
  <c r="AB879" i="9"/>
  <c r="K879" i="9"/>
  <c r="AA879" i="9"/>
  <c r="I879" i="9"/>
  <c r="D879" i="9"/>
  <c r="U879" i="9"/>
  <c r="C879" i="9"/>
  <c r="S879" i="9"/>
  <c r="B879" i="9"/>
  <c r="O879" i="9"/>
  <c r="Q879" i="9"/>
  <c r="P879" i="9"/>
  <c r="AA911" i="9"/>
  <c r="Q911" i="9"/>
  <c r="AB911" i="9"/>
  <c r="S911" i="9"/>
  <c r="I911" i="9"/>
  <c r="D911" i="9"/>
  <c r="O921" i="9"/>
  <c r="B921" i="9"/>
  <c r="V921" i="9"/>
  <c r="N921" i="9"/>
  <c r="U921" i="9"/>
  <c r="K921" i="9"/>
  <c r="R921" i="9"/>
  <c r="E921" i="9"/>
  <c r="Q921" i="9"/>
  <c r="P921" i="9"/>
  <c r="J921" i="9"/>
  <c r="I921" i="9"/>
  <c r="AB921" i="9"/>
  <c r="D921" i="9"/>
  <c r="AA921" i="9"/>
  <c r="C921" i="9"/>
  <c r="T921" i="9"/>
  <c r="S921" i="9"/>
  <c r="T939" i="9"/>
  <c r="K939" i="9"/>
  <c r="U939" i="9"/>
  <c r="T947" i="9"/>
  <c r="U947" i="9"/>
  <c r="K947" i="9"/>
  <c r="T955" i="9"/>
  <c r="U955" i="9"/>
  <c r="K955" i="9"/>
  <c r="U957" i="9"/>
  <c r="K957" i="9"/>
  <c r="T957" i="9"/>
  <c r="J957" i="9"/>
  <c r="S957" i="9"/>
  <c r="I957" i="9"/>
  <c r="R957" i="9"/>
  <c r="E957" i="9"/>
  <c r="AB957" i="9"/>
  <c r="Q957" i="9"/>
  <c r="D957" i="9"/>
  <c r="AA957" i="9"/>
  <c r="P957" i="9"/>
  <c r="C957" i="9"/>
  <c r="V957" i="9"/>
  <c r="O957" i="9"/>
  <c r="N957" i="9"/>
  <c r="B957" i="9"/>
  <c r="AA959" i="9"/>
  <c r="D959" i="9"/>
  <c r="AB959" i="9"/>
  <c r="Q959" i="9"/>
  <c r="S961" i="9"/>
  <c r="I961" i="9"/>
  <c r="R961" i="9"/>
  <c r="E961" i="9"/>
  <c r="V961" i="9"/>
  <c r="U961" i="9"/>
  <c r="D961" i="9"/>
  <c r="T961" i="9"/>
  <c r="C961" i="9"/>
  <c r="Q961" i="9"/>
  <c r="B961" i="9"/>
  <c r="P961" i="9"/>
  <c r="O961" i="9"/>
  <c r="AB961" i="9"/>
  <c r="N961" i="9"/>
  <c r="AA961" i="9"/>
  <c r="K961" i="9"/>
  <c r="J961" i="9"/>
  <c r="T963" i="9"/>
  <c r="U963" i="9"/>
  <c r="K963" i="9"/>
  <c r="AA965" i="9"/>
  <c r="P965" i="9"/>
  <c r="C965" i="9"/>
  <c r="O965" i="9"/>
  <c r="B965" i="9"/>
  <c r="V965" i="9"/>
  <c r="N965" i="9"/>
  <c r="S965" i="9"/>
  <c r="I965" i="9"/>
  <c r="U965" i="9"/>
  <c r="T965" i="9"/>
  <c r="R965" i="9"/>
  <c r="Q965" i="9"/>
  <c r="K965" i="9"/>
  <c r="J965" i="9"/>
  <c r="AB965" i="9"/>
  <c r="E965" i="9"/>
  <c r="D965" i="9"/>
  <c r="AB973" i="9"/>
  <c r="Q973" i="9"/>
  <c r="D973" i="9"/>
  <c r="AA973" i="9"/>
  <c r="P973" i="9"/>
  <c r="C973" i="9"/>
  <c r="O973" i="9"/>
  <c r="B973" i="9"/>
  <c r="T973" i="9"/>
  <c r="J973" i="9"/>
  <c r="N973" i="9"/>
  <c r="K973" i="9"/>
  <c r="I973" i="9"/>
  <c r="E973" i="9"/>
  <c r="V973" i="9"/>
  <c r="U973" i="9"/>
  <c r="S973" i="9"/>
  <c r="R973" i="9"/>
  <c r="AA975" i="9"/>
  <c r="AB975" i="9"/>
  <c r="Q975" i="9"/>
  <c r="D975" i="9"/>
  <c r="U977" i="9"/>
  <c r="K977" i="9"/>
  <c r="T977" i="9"/>
  <c r="J977" i="9"/>
  <c r="S977" i="9"/>
  <c r="I977" i="9"/>
  <c r="AA977" i="9"/>
  <c r="P977" i="9"/>
  <c r="C977" i="9"/>
  <c r="R977" i="9"/>
  <c r="Q977" i="9"/>
  <c r="O977" i="9"/>
  <c r="N977" i="9"/>
  <c r="E977" i="9"/>
  <c r="AB977" i="9"/>
  <c r="D977" i="9"/>
  <c r="V977" i="9"/>
  <c r="B977" i="9"/>
  <c r="T979" i="9"/>
  <c r="U979" i="9"/>
  <c r="K979" i="9"/>
  <c r="T981" i="9"/>
  <c r="U981" i="9"/>
  <c r="J981" i="9"/>
  <c r="S981" i="9"/>
  <c r="I981" i="9"/>
  <c r="R981" i="9"/>
  <c r="E981" i="9"/>
  <c r="Q981" i="9"/>
  <c r="D981" i="9"/>
  <c r="AB981" i="9"/>
  <c r="P981" i="9"/>
  <c r="C981" i="9"/>
  <c r="V981" i="9"/>
  <c r="K981" i="9"/>
  <c r="AA981" i="9"/>
  <c r="O981" i="9"/>
  <c r="N981" i="9"/>
  <c r="B981" i="9"/>
  <c r="AA983" i="9"/>
  <c r="AB983" i="9"/>
  <c r="Q983" i="9"/>
  <c r="D983" i="9"/>
  <c r="U985" i="9"/>
  <c r="K985" i="9"/>
  <c r="AB985" i="9"/>
  <c r="P985" i="9"/>
  <c r="B985" i="9"/>
  <c r="T985" i="9"/>
  <c r="I985" i="9"/>
  <c r="Q985" i="9"/>
  <c r="O985" i="9"/>
  <c r="N985" i="9"/>
  <c r="AA985" i="9"/>
  <c r="J985" i="9"/>
  <c r="E985" i="9"/>
  <c r="R985" i="9"/>
  <c r="S985" i="9"/>
  <c r="D985" i="9"/>
  <c r="C985" i="9"/>
  <c r="V985" i="9"/>
  <c r="T987" i="9"/>
  <c r="K987" i="9"/>
  <c r="U987" i="9"/>
  <c r="R989" i="9"/>
  <c r="E989" i="9"/>
  <c r="U989" i="9"/>
  <c r="J989" i="9"/>
  <c r="AB989" i="9"/>
  <c r="P989" i="9"/>
  <c r="B989" i="9"/>
  <c r="S989" i="9"/>
  <c r="Q989" i="9"/>
  <c r="O989" i="9"/>
  <c r="N989" i="9"/>
  <c r="AA989" i="9"/>
  <c r="K989" i="9"/>
  <c r="T989" i="9"/>
  <c r="C989" i="9"/>
  <c r="D989" i="9"/>
  <c r="V989" i="9"/>
  <c r="I989" i="9"/>
  <c r="AA991" i="9"/>
  <c r="D991" i="9"/>
  <c r="AB991" i="9"/>
  <c r="Q991" i="9"/>
  <c r="V993" i="9"/>
  <c r="N993" i="9"/>
  <c r="R993" i="9"/>
  <c r="AB993" i="9"/>
  <c r="P993" i="9"/>
  <c r="B993" i="9"/>
  <c r="T993" i="9"/>
  <c r="I993" i="9"/>
  <c r="U993" i="9"/>
  <c r="C993" i="9"/>
  <c r="S993" i="9"/>
  <c r="Q993" i="9"/>
  <c r="O993" i="9"/>
  <c r="K993" i="9"/>
  <c r="D993" i="9"/>
  <c r="AA993" i="9"/>
  <c r="J993" i="9"/>
  <c r="E993" i="9"/>
  <c r="T995" i="9"/>
  <c r="U995" i="9"/>
  <c r="K995" i="9"/>
  <c r="U997" i="9"/>
  <c r="K997" i="9"/>
  <c r="S997" i="9"/>
  <c r="I997" i="9"/>
  <c r="AB997" i="9"/>
  <c r="Q997" i="9"/>
  <c r="D997" i="9"/>
  <c r="R997" i="9"/>
  <c r="C997" i="9"/>
  <c r="T997" i="9"/>
  <c r="J997" i="9"/>
  <c r="E997" i="9"/>
  <c r="B997" i="9"/>
  <c r="AA997" i="9"/>
  <c r="V997" i="9"/>
  <c r="N997" i="9"/>
  <c r="P997" i="9"/>
  <c r="O997" i="9"/>
  <c r="AA999" i="9"/>
  <c r="D999" i="9"/>
  <c r="AB999" i="9"/>
  <c r="Q999" i="9"/>
  <c r="AB1001" i="9"/>
  <c r="Q1001" i="9"/>
  <c r="D1001" i="9"/>
  <c r="O1001" i="9"/>
  <c r="B1001" i="9"/>
  <c r="U1001" i="9"/>
  <c r="K1001" i="9"/>
  <c r="V1001" i="9"/>
  <c r="E1001" i="9"/>
  <c r="T1001" i="9"/>
  <c r="R1001" i="9"/>
  <c r="I1001" i="9"/>
  <c r="S1001" i="9"/>
  <c r="P1001" i="9"/>
  <c r="N1001" i="9"/>
  <c r="J1001" i="9"/>
  <c r="C1001" i="9"/>
  <c r="AA1001" i="9"/>
  <c r="T1003" i="9"/>
  <c r="K1003" i="9"/>
  <c r="U1003" i="9"/>
  <c r="V1005" i="9"/>
  <c r="N1005" i="9"/>
  <c r="T1005" i="9"/>
  <c r="J1005" i="9"/>
  <c r="R1005" i="9"/>
  <c r="E1005" i="9"/>
  <c r="O1005" i="9"/>
  <c r="U1005" i="9"/>
  <c r="B1005" i="9"/>
  <c r="Q1005" i="9"/>
  <c r="AA1005" i="9"/>
  <c r="D1005" i="9"/>
  <c r="C1005" i="9"/>
  <c r="AB1005" i="9"/>
  <c r="S1005" i="9"/>
  <c r="I1005" i="9"/>
  <c r="P1005" i="9"/>
  <c r="K1005" i="9"/>
  <c r="A964" i="9"/>
  <c r="A823" i="9"/>
  <c r="A789" i="9"/>
  <c r="B6" i="9"/>
  <c r="O6" i="9"/>
  <c r="J7" i="9"/>
  <c r="T7" i="9"/>
  <c r="D8" i="9"/>
  <c r="Q8" i="9"/>
  <c r="AB8" i="9"/>
  <c r="N9" i="9"/>
  <c r="V9" i="9"/>
  <c r="I10" i="9"/>
  <c r="S10" i="9"/>
  <c r="C11" i="9"/>
  <c r="P11" i="9"/>
  <c r="AA11" i="9"/>
  <c r="K12" i="9"/>
  <c r="U12" i="9"/>
  <c r="E13" i="9"/>
  <c r="R13" i="9"/>
  <c r="B14" i="9"/>
  <c r="O14" i="9"/>
  <c r="J15" i="9"/>
  <c r="T15" i="9"/>
  <c r="D16" i="9"/>
  <c r="Q16" i="9"/>
  <c r="AB16" i="9"/>
  <c r="N17" i="9"/>
  <c r="V17" i="9"/>
  <c r="I18" i="9"/>
  <c r="S18" i="9"/>
  <c r="C19" i="9"/>
  <c r="P19" i="9"/>
  <c r="AA19" i="9"/>
  <c r="K20" i="9"/>
  <c r="U20" i="9"/>
  <c r="E21" i="9"/>
  <c r="R21" i="9"/>
  <c r="B22" i="9"/>
  <c r="O22" i="9"/>
  <c r="J23" i="9"/>
  <c r="T23" i="9"/>
  <c r="D24" i="9"/>
  <c r="Q24" i="9"/>
  <c r="AB24" i="9"/>
  <c r="N25" i="9"/>
  <c r="V25" i="9"/>
  <c r="I26" i="9"/>
  <c r="S26" i="9"/>
  <c r="C27" i="9"/>
  <c r="P27" i="9"/>
  <c r="AA27" i="9"/>
  <c r="K28" i="9"/>
  <c r="U28" i="9"/>
  <c r="E29" i="9"/>
  <c r="R29" i="9"/>
  <c r="B30" i="9"/>
  <c r="O30" i="9"/>
  <c r="J31" i="9"/>
  <c r="T31" i="9"/>
  <c r="D32" i="9"/>
  <c r="Q32" i="9"/>
  <c r="AB32" i="9"/>
  <c r="N33" i="9"/>
  <c r="V33" i="9"/>
  <c r="I34" i="9"/>
  <c r="S34" i="9"/>
  <c r="C35" i="9"/>
  <c r="P35" i="9"/>
  <c r="AA35" i="9"/>
  <c r="K36" i="9"/>
  <c r="U36" i="9"/>
  <c r="E37" i="9"/>
  <c r="R37" i="9"/>
  <c r="B38" i="9"/>
  <c r="O38" i="9"/>
  <c r="J39" i="9"/>
  <c r="T39" i="9"/>
  <c r="I40" i="9"/>
  <c r="R41" i="9"/>
  <c r="J42" i="9"/>
  <c r="AA42" i="9"/>
  <c r="R43" i="9"/>
  <c r="I44" i="9"/>
  <c r="AB44" i="9"/>
  <c r="J46" i="9"/>
  <c r="AB46" i="9"/>
  <c r="R47" i="9"/>
  <c r="K48" i="9"/>
  <c r="B49" i="9"/>
  <c r="S49" i="9"/>
  <c r="P50" i="9"/>
  <c r="K51" i="9"/>
  <c r="E52" i="9"/>
  <c r="B53" i="9"/>
  <c r="T54" i="9"/>
  <c r="Q55" i="9"/>
  <c r="N56" i="9"/>
  <c r="C58" i="9"/>
  <c r="AA58" i="9"/>
  <c r="D60" i="9"/>
  <c r="J62" i="9"/>
  <c r="P63" i="9"/>
  <c r="S64" i="9"/>
  <c r="S65" i="9"/>
  <c r="B68" i="9"/>
  <c r="I70" i="9"/>
  <c r="N71" i="9"/>
  <c r="N72" i="9"/>
  <c r="R73" i="9"/>
  <c r="U74" i="9"/>
  <c r="AB76" i="9"/>
  <c r="D78" i="9"/>
  <c r="D79" i="9"/>
  <c r="K80" i="9"/>
  <c r="P82" i="9"/>
  <c r="T83" i="9"/>
  <c r="I86" i="9"/>
  <c r="R89" i="9"/>
  <c r="J91" i="9"/>
  <c r="AB92" i="9"/>
  <c r="S94" i="9"/>
  <c r="K96" i="9"/>
  <c r="B98" i="9"/>
  <c r="T99" i="9"/>
  <c r="I102" i="9"/>
  <c r="AB108" i="9"/>
  <c r="K112" i="9"/>
  <c r="U45" i="9"/>
  <c r="K45" i="9"/>
  <c r="R45" i="9"/>
  <c r="E45" i="9"/>
  <c r="AB45" i="9"/>
  <c r="Q45" i="9"/>
  <c r="D45" i="9"/>
  <c r="AB57" i="9"/>
  <c r="Q57" i="9"/>
  <c r="D57" i="9"/>
  <c r="V57" i="9"/>
  <c r="N57" i="9"/>
  <c r="U57" i="9"/>
  <c r="K57" i="9"/>
  <c r="T57" i="9"/>
  <c r="J57" i="9"/>
  <c r="U61" i="9"/>
  <c r="K61" i="9"/>
  <c r="S61" i="9"/>
  <c r="I61" i="9"/>
  <c r="R61" i="9"/>
  <c r="E61" i="9"/>
  <c r="AB61" i="9"/>
  <c r="Q61" i="9"/>
  <c r="D61" i="9"/>
  <c r="AA61" i="9"/>
  <c r="P61" i="9"/>
  <c r="C61" i="9"/>
  <c r="U69" i="9"/>
  <c r="K69" i="9"/>
  <c r="S69" i="9"/>
  <c r="I69" i="9"/>
  <c r="R69" i="9"/>
  <c r="E69" i="9"/>
  <c r="AB69" i="9"/>
  <c r="Q69" i="9"/>
  <c r="D69" i="9"/>
  <c r="AA69" i="9"/>
  <c r="P69" i="9"/>
  <c r="C69" i="9"/>
  <c r="S75" i="9"/>
  <c r="I75" i="9"/>
  <c r="AB75" i="9"/>
  <c r="Q75" i="9"/>
  <c r="D75" i="9"/>
  <c r="AA75" i="9"/>
  <c r="P75" i="9"/>
  <c r="C75" i="9"/>
  <c r="O75" i="9"/>
  <c r="B75" i="9"/>
  <c r="V75" i="9"/>
  <c r="N75" i="9"/>
  <c r="AB81" i="9"/>
  <c r="Q81" i="9"/>
  <c r="D81" i="9"/>
  <c r="O81" i="9"/>
  <c r="B81" i="9"/>
  <c r="V81" i="9"/>
  <c r="N81" i="9"/>
  <c r="U81" i="9"/>
  <c r="K81" i="9"/>
  <c r="T81" i="9"/>
  <c r="J81" i="9"/>
  <c r="O87" i="9"/>
  <c r="B87" i="9"/>
  <c r="V87" i="9"/>
  <c r="N87" i="9"/>
  <c r="U87" i="9"/>
  <c r="K87" i="9"/>
  <c r="T87" i="9"/>
  <c r="J87" i="9"/>
  <c r="S87" i="9"/>
  <c r="I87" i="9"/>
  <c r="R87" i="9"/>
  <c r="E87" i="9"/>
  <c r="U93" i="9"/>
  <c r="K93" i="9"/>
  <c r="T93" i="9"/>
  <c r="J93" i="9"/>
  <c r="S93" i="9"/>
  <c r="I93" i="9"/>
  <c r="R93" i="9"/>
  <c r="E93" i="9"/>
  <c r="AB93" i="9"/>
  <c r="Q93" i="9"/>
  <c r="D93" i="9"/>
  <c r="AA93" i="9"/>
  <c r="P93" i="9"/>
  <c r="C93" i="9"/>
  <c r="O101" i="9"/>
  <c r="B101" i="9"/>
  <c r="U101" i="9"/>
  <c r="K101" i="9"/>
  <c r="T101" i="9"/>
  <c r="J101" i="9"/>
  <c r="S101" i="9"/>
  <c r="I101" i="9"/>
  <c r="R101" i="9"/>
  <c r="E101" i="9"/>
  <c r="AB101" i="9"/>
  <c r="Q101" i="9"/>
  <c r="D101" i="9"/>
  <c r="AA101" i="9"/>
  <c r="P101" i="9"/>
  <c r="C101" i="9"/>
  <c r="U107" i="9"/>
  <c r="K107" i="9"/>
  <c r="S107" i="9"/>
  <c r="I107" i="9"/>
  <c r="R107" i="9"/>
  <c r="E107" i="9"/>
  <c r="AB107" i="9"/>
  <c r="Q107" i="9"/>
  <c r="D107" i="9"/>
  <c r="AA107" i="9"/>
  <c r="P107" i="9"/>
  <c r="C107" i="9"/>
  <c r="O107" i="9"/>
  <c r="B107" i="9"/>
  <c r="V107" i="9"/>
  <c r="N107" i="9"/>
  <c r="S113" i="9"/>
  <c r="I113" i="9"/>
  <c r="AB113" i="9"/>
  <c r="Q113" i="9"/>
  <c r="D113" i="9"/>
  <c r="AA113" i="9"/>
  <c r="P113" i="9"/>
  <c r="C113" i="9"/>
  <c r="O113" i="9"/>
  <c r="B113" i="9"/>
  <c r="V113" i="9"/>
  <c r="N113" i="9"/>
  <c r="U113" i="9"/>
  <c r="K113" i="9"/>
  <c r="T113" i="9"/>
  <c r="J113" i="9"/>
  <c r="AB119" i="9"/>
  <c r="Q119" i="9"/>
  <c r="D119" i="9"/>
  <c r="AA119" i="9"/>
  <c r="P119" i="9"/>
  <c r="C119" i="9"/>
  <c r="O119" i="9"/>
  <c r="B119" i="9"/>
  <c r="V119" i="9"/>
  <c r="N119" i="9"/>
  <c r="U119" i="9"/>
  <c r="K119" i="9"/>
  <c r="T119" i="9"/>
  <c r="J119" i="9"/>
  <c r="S119" i="9"/>
  <c r="I119" i="9"/>
  <c r="R119" i="9"/>
  <c r="E119" i="9"/>
  <c r="AB127" i="9"/>
  <c r="Q127" i="9"/>
  <c r="D127" i="9"/>
  <c r="AA127" i="9"/>
  <c r="P127" i="9"/>
  <c r="C127" i="9"/>
  <c r="O127" i="9"/>
  <c r="B127" i="9"/>
  <c r="V127" i="9"/>
  <c r="N127" i="9"/>
  <c r="U127" i="9"/>
  <c r="K127" i="9"/>
  <c r="T127" i="9"/>
  <c r="J127" i="9"/>
  <c r="S127" i="9"/>
  <c r="I127" i="9"/>
  <c r="R127" i="9"/>
  <c r="E127" i="9"/>
  <c r="O133" i="9"/>
  <c r="B133" i="9"/>
  <c r="V133" i="9"/>
  <c r="N133" i="9"/>
  <c r="U133" i="9"/>
  <c r="K133" i="9"/>
  <c r="T133" i="9"/>
  <c r="J133" i="9"/>
  <c r="S133" i="9"/>
  <c r="I133" i="9"/>
  <c r="R133" i="9"/>
  <c r="E133" i="9"/>
  <c r="AB133" i="9"/>
  <c r="Q133" i="9"/>
  <c r="D133" i="9"/>
  <c r="AA133" i="9"/>
  <c r="P133" i="9"/>
  <c r="C133" i="9"/>
  <c r="U139" i="9"/>
  <c r="K139" i="9"/>
  <c r="T139" i="9"/>
  <c r="J139" i="9"/>
  <c r="S139" i="9"/>
  <c r="I139" i="9"/>
  <c r="R139" i="9"/>
  <c r="E139" i="9"/>
  <c r="AB139" i="9"/>
  <c r="Q139" i="9"/>
  <c r="D139" i="9"/>
  <c r="AA139" i="9"/>
  <c r="P139" i="9"/>
  <c r="C139" i="9"/>
  <c r="O139" i="9"/>
  <c r="B139" i="9"/>
  <c r="V139" i="9"/>
  <c r="N139" i="9"/>
  <c r="U147" i="9"/>
  <c r="K147" i="9"/>
  <c r="T147" i="9"/>
  <c r="J147" i="9"/>
  <c r="S147" i="9"/>
  <c r="I147" i="9"/>
  <c r="R147" i="9"/>
  <c r="E147" i="9"/>
  <c r="AB147" i="9"/>
  <c r="Q147" i="9"/>
  <c r="D147" i="9"/>
  <c r="AA147" i="9"/>
  <c r="P147" i="9"/>
  <c r="C147" i="9"/>
  <c r="O147" i="9"/>
  <c r="B147" i="9"/>
  <c r="V147" i="9"/>
  <c r="N147" i="9"/>
  <c r="S153" i="9"/>
  <c r="I153" i="9"/>
  <c r="R153" i="9"/>
  <c r="E153" i="9"/>
  <c r="AB153" i="9"/>
  <c r="Q153" i="9"/>
  <c r="D153" i="9"/>
  <c r="AA153" i="9"/>
  <c r="P153" i="9"/>
  <c r="C153" i="9"/>
  <c r="O153" i="9"/>
  <c r="B153" i="9"/>
  <c r="V153" i="9"/>
  <c r="N153" i="9"/>
  <c r="U153" i="9"/>
  <c r="K153" i="9"/>
  <c r="T153" i="9"/>
  <c r="J153" i="9"/>
  <c r="AB159" i="9"/>
  <c r="Q159" i="9"/>
  <c r="D159" i="9"/>
  <c r="AA159" i="9"/>
  <c r="P159" i="9"/>
  <c r="C159" i="9"/>
  <c r="O159" i="9"/>
  <c r="B159" i="9"/>
  <c r="V159" i="9"/>
  <c r="N159" i="9"/>
  <c r="U159" i="9"/>
  <c r="K159" i="9"/>
  <c r="T159" i="9"/>
  <c r="J159" i="9"/>
  <c r="S159" i="9"/>
  <c r="I159" i="9"/>
  <c r="R159" i="9"/>
  <c r="E159" i="9"/>
  <c r="O165" i="9"/>
  <c r="B165" i="9"/>
  <c r="V165" i="9"/>
  <c r="N165" i="9"/>
  <c r="U165" i="9"/>
  <c r="K165" i="9"/>
  <c r="T165" i="9"/>
  <c r="J165" i="9"/>
  <c r="S165" i="9"/>
  <c r="I165" i="9"/>
  <c r="R165" i="9"/>
  <c r="E165" i="9"/>
  <c r="AB165" i="9"/>
  <c r="Q165" i="9"/>
  <c r="D165" i="9"/>
  <c r="AA165" i="9"/>
  <c r="P165" i="9"/>
  <c r="C165" i="9"/>
  <c r="O173" i="9"/>
  <c r="B173" i="9"/>
  <c r="V173" i="9"/>
  <c r="N173" i="9"/>
  <c r="U173" i="9"/>
  <c r="K173" i="9"/>
  <c r="T173" i="9"/>
  <c r="J173" i="9"/>
  <c r="S173" i="9"/>
  <c r="I173" i="9"/>
  <c r="R173" i="9"/>
  <c r="E173" i="9"/>
  <c r="AB173" i="9"/>
  <c r="Q173" i="9"/>
  <c r="D173" i="9"/>
  <c r="AA173" i="9"/>
  <c r="P173" i="9"/>
  <c r="C173" i="9"/>
  <c r="U179" i="9"/>
  <c r="K179" i="9"/>
  <c r="T179" i="9"/>
  <c r="J179" i="9"/>
  <c r="S179" i="9"/>
  <c r="I179" i="9"/>
  <c r="R179" i="9"/>
  <c r="E179" i="9"/>
  <c r="AB179" i="9"/>
  <c r="Q179" i="9"/>
  <c r="D179" i="9"/>
  <c r="AA179" i="9"/>
  <c r="P179" i="9"/>
  <c r="C179" i="9"/>
  <c r="O179" i="9"/>
  <c r="B179" i="9"/>
  <c r="V179" i="9"/>
  <c r="N179" i="9"/>
  <c r="V187" i="9"/>
  <c r="N187" i="9"/>
  <c r="U187" i="9"/>
  <c r="K187" i="9"/>
  <c r="T187" i="9"/>
  <c r="J187" i="9"/>
  <c r="S187" i="9"/>
  <c r="I187" i="9"/>
  <c r="R187" i="9"/>
  <c r="E187" i="9"/>
  <c r="AB187" i="9"/>
  <c r="Q187" i="9"/>
  <c r="D187" i="9"/>
  <c r="AA187" i="9"/>
  <c r="P187" i="9"/>
  <c r="C187" i="9"/>
  <c r="O187" i="9"/>
  <c r="B187" i="9"/>
  <c r="T193" i="9"/>
  <c r="J193" i="9"/>
  <c r="S193" i="9"/>
  <c r="I193" i="9"/>
  <c r="R193" i="9"/>
  <c r="E193" i="9"/>
  <c r="AB193" i="9"/>
  <c r="Q193" i="9"/>
  <c r="D193" i="9"/>
  <c r="AA193" i="9"/>
  <c r="P193" i="9"/>
  <c r="C193" i="9"/>
  <c r="O193" i="9"/>
  <c r="B193" i="9"/>
  <c r="V193" i="9"/>
  <c r="N193" i="9"/>
  <c r="U193" i="9"/>
  <c r="K193" i="9"/>
  <c r="T201" i="9"/>
  <c r="J201" i="9"/>
  <c r="S201" i="9"/>
  <c r="I201" i="9"/>
  <c r="R201" i="9"/>
  <c r="E201" i="9"/>
  <c r="AB201" i="9"/>
  <c r="Q201" i="9"/>
  <c r="D201" i="9"/>
  <c r="AA201" i="9"/>
  <c r="P201" i="9"/>
  <c r="C201" i="9"/>
  <c r="O201" i="9"/>
  <c r="B201" i="9"/>
  <c r="V201" i="9"/>
  <c r="N201" i="9"/>
  <c r="U201" i="9"/>
  <c r="K201" i="9"/>
  <c r="R207" i="9"/>
  <c r="E207" i="9"/>
  <c r="AB207" i="9"/>
  <c r="Q207" i="9"/>
  <c r="D207" i="9"/>
  <c r="AA207" i="9"/>
  <c r="P207" i="9"/>
  <c r="C207" i="9"/>
  <c r="O207" i="9"/>
  <c r="B207" i="9"/>
  <c r="V207" i="9"/>
  <c r="N207" i="9"/>
  <c r="U207" i="9"/>
  <c r="K207" i="9"/>
  <c r="T207" i="9"/>
  <c r="J207" i="9"/>
  <c r="S207" i="9"/>
  <c r="I207" i="9"/>
  <c r="AA213" i="9"/>
  <c r="P213" i="9"/>
  <c r="C213" i="9"/>
  <c r="O213" i="9"/>
  <c r="B213" i="9"/>
  <c r="V213" i="9"/>
  <c r="N213" i="9"/>
  <c r="U213" i="9"/>
  <c r="K213" i="9"/>
  <c r="T213" i="9"/>
  <c r="J213" i="9"/>
  <c r="S213" i="9"/>
  <c r="I213" i="9"/>
  <c r="R213" i="9"/>
  <c r="E213" i="9"/>
  <c r="AB213" i="9"/>
  <c r="Q213" i="9"/>
  <c r="D213" i="9"/>
  <c r="AA221" i="9"/>
  <c r="P221" i="9"/>
  <c r="C221" i="9"/>
  <c r="O221" i="9"/>
  <c r="B221" i="9"/>
  <c r="V221" i="9"/>
  <c r="N221" i="9"/>
  <c r="U221" i="9"/>
  <c r="K221" i="9"/>
  <c r="T221" i="9"/>
  <c r="J221" i="9"/>
  <c r="S221" i="9"/>
  <c r="I221" i="9"/>
  <c r="R221" i="9"/>
  <c r="E221" i="9"/>
  <c r="AB221" i="9"/>
  <c r="Q221" i="9"/>
  <c r="D221" i="9"/>
  <c r="AA229" i="9"/>
  <c r="P229" i="9"/>
  <c r="C229" i="9"/>
  <c r="O229" i="9"/>
  <c r="B229" i="9"/>
  <c r="V229" i="9"/>
  <c r="N229" i="9"/>
  <c r="U229" i="9"/>
  <c r="K229" i="9"/>
  <c r="T229" i="9"/>
  <c r="J229" i="9"/>
  <c r="S229" i="9"/>
  <c r="I229" i="9"/>
  <c r="R229" i="9"/>
  <c r="E229" i="9"/>
  <c r="AB229" i="9"/>
  <c r="Q229" i="9"/>
  <c r="D229" i="9"/>
  <c r="AA237" i="9"/>
  <c r="P237" i="9"/>
  <c r="C237" i="9"/>
  <c r="O237" i="9"/>
  <c r="B237" i="9"/>
  <c r="V237" i="9"/>
  <c r="N237" i="9"/>
  <c r="U237" i="9"/>
  <c r="K237" i="9"/>
  <c r="T237" i="9"/>
  <c r="J237" i="9"/>
  <c r="S237" i="9"/>
  <c r="I237" i="9"/>
  <c r="R237" i="9"/>
  <c r="E237" i="9"/>
  <c r="AB237" i="9"/>
  <c r="Q237" i="9"/>
  <c r="D237" i="9"/>
  <c r="AA245" i="9"/>
  <c r="P245" i="9"/>
  <c r="C245" i="9"/>
  <c r="O245" i="9"/>
  <c r="B245" i="9"/>
  <c r="V245" i="9"/>
  <c r="N245" i="9"/>
  <c r="U245" i="9"/>
  <c r="K245" i="9"/>
  <c r="T245" i="9"/>
  <c r="J245" i="9"/>
  <c r="S245" i="9"/>
  <c r="I245" i="9"/>
  <c r="R245" i="9"/>
  <c r="E245" i="9"/>
  <c r="AB245" i="9"/>
  <c r="Q245" i="9"/>
  <c r="D245" i="9"/>
  <c r="AA253" i="9"/>
  <c r="P253" i="9"/>
  <c r="C253" i="9"/>
  <c r="O253" i="9"/>
  <c r="B253" i="9"/>
  <c r="V253" i="9"/>
  <c r="N253" i="9"/>
  <c r="U253" i="9"/>
  <c r="K253" i="9"/>
  <c r="T253" i="9"/>
  <c r="J253" i="9"/>
  <c r="S253" i="9"/>
  <c r="I253" i="9"/>
  <c r="R253" i="9"/>
  <c r="E253" i="9"/>
  <c r="AB253" i="9"/>
  <c r="Q253" i="9"/>
  <c r="D253" i="9"/>
  <c r="AA261" i="9"/>
  <c r="P261" i="9"/>
  <c r="C261" i="9"/>
  <c r="O261" i="9"/>
  <c r="B261" i="9"/>
  <c r="V261" i="9"/>
  <c r="N261" i="9"/>
  <c r="U261" i="9"/>
  <c r="K261" i="9"/>
  <c r="T261" i="9"/>
  <c r="J261" i="9"/>
  <c r="S261" i="9"/>
  <c r="I261" i="9"/>
  <c r="R261" i="9"/>
  <c r="E261" i="9"/>
  <c r="AB261" i="9"/>
  <c r="Q261" i="9"/>
  <c r="D261" i="9"/>
  <c r="AA269" i="9"/>
  <c r="P269" i="9"/>
  <c r="C269" i="9"/>
  <c r="O269" i="9"/>
  <c r="B269" i="9"/>
  <c r="V269" i="9"/>
  <c r="N269" i="9"/>
  <c r="U269" i="9"/>
  <c r="K269" i="9"/>
  <c r="T269" i="9"/>
  <c r="J269" i="9"/>
  <c r="S269" i="9"/>
  <c r="I269" i="9"/>
  <c r="R269" i="9"/>
  <c r="E269" i="9"/>
  <c r="AB269" i="9"/>
  <c r="Q269" i="9"/>
  <c r="D269" i="9"/>
  <c r="AA277" i="9"/>
  <c r="P277" i="9"/>
  <c r="C277" i="9"/>
  <c r="O277" i="9"/>
  <c r="B277" i="9"/>
  <c r="V277" i="9"/>
  <c r="N277" i="9"/>
  <c r="U277" i="9"/>
  <c r="K277" i="9"/>
  <c r="T277" i="9"/>
  <c r="J277" i="9"/>
  <c r="S277" i="9"/>
  <c r="I277" i="9"/>
  <c r="R277" i="9"/>
  <c r="E277" i="9"/>
  <c r="AB277" i="9"/>
  <c r="Q277" i="9"/>
  <c r="D277" i="9"/>
  <c r="AA285" i="9"/>
  <c r="P285" i="9"/>
  <c r="C285" i="9"/>
  <c r="O285" i="9"/>
  <c r="B285" i="9"/>
  <c r="V285" i="9"/>
  <c r="N285" i="9"/>
  <c r="U285" i="9"/>
  <c r="K285" i="9"/>
  <c r="T285" i="9"/>
  <c r="J285" i="9"/>
  <c r="S285" i="9"/>
  <c r="I285" i="9"/>
  <c r="R285" i="9"/>
  <c r="E285" i="9"/>
  <c r="AB285" i="9"/>
  <c r="Q285" i="9"/>
  <c r="D285" i="9"/>
  <c r="AA293" i="9"/>
  <c r="P293" i="9"/>
  <c r="C293" i="9"/>
  <c r="O293" i="9"/>
  <c r="B293" i="9"/>
  <c r="V293" i="9"/>
  <c r="N293" i="9"/>
  <c r="U293" i="9"/>
  <c r="K293" i="9"/>
  <c r="T293" i="9"/>
  <c r="J293" i="9"/>
  <c r="S293" i="9"/>
  <c r="I293" i="9"/>
  <c r="R293" i="9"/>
  <c r="E293" i="9"/>
  <c r="AB293" i="9"/>
  <c r="Q293" i="9"/>
  <c r="D293" i="9"/>
  <c r="AA301" i="9"/>
  <c r="P301" i="9"/>
  <c r="C301" i="9"/>
  <c r="O301" i="9"/>
  <c r="B301" i="9"/>
  <c r="V301" i="9"/>
  <c r="N301" i="9"/>
  <c r="U301" i="9"/>
  <c r="K301" i="9"/>
  <c r="T301" i="9"/>
  <c r="J301" i="9"/>
  <c r="S301" i="9"/>
  <c r="I301" i="9"/>
  <c r="R301" i="9"/>
  <c r="E301" i="9"/>
  <c r="AB301" i="9"/>
  <c r="Q301" i="9"/>
  <c r="D301" i="9"/>
  <c r="AA309" i="9"/>
  <c r="P309" i="9"/>
  <c r="C309" i="9"/>
  <c r="O309" i="9"/>
  <c r="B309" i="9"/>
  <c r="V309" i="9"/>
  <c r="N309" i="9"/>
  <c r="U309" i="9"/>
  <c r="K309" i="9"/>
  <c r="T309" i="9"/>
  <c r="J309" i="9"/>
  <c r="S309" i="9"/>
  <c r="I309" i="9"/>
  <c r="R309" i="9"/>
  <c r="E309" i="9"/>
  <c r="AB309" i="9"/>
  <c r="Q309" i="9"/>
  <c r="D309" i="9"/>
  <c r="V315" i="9"/>
  <c r="N315" i="9"/>
  <c r="U315" i="9"/>
  <c r="K315" i="9"/>
  <c r="T315" i="9"/>
  <c r="J315" i="9"/>
  <c r="S315" i="9"/>
  <c r="I315" i="9"/>
  <c r="R315" i="9"/>
  <c r="E315" i="9"/>
  <c r="AB315" i="9"/>
  <c r="Q315" i="9"/>
  <c r="D315" i="9"/>
  <c r="AA315" i="9"/>
  <c r="P315" i="9"/>
  <c r="C315" i="9"/>
  <c r="O315" i="9"/>
  <c r="B315" i="9"/>
  <c r="AA325" i="9"/>
  <c r="P325" i="9"/>
  <c r="C325" i="9"/>
  <c r="O325" i="9"/>
  <c r="B325" i="9"/>
  <c r="V325" i="9"/>
  <c r="N325" i="9"/>
  <c r="U325" i="9"/>
  <c r="K325" i="9"/>
  <c r="T325" i="9"/>
  <c r="J325" i="9"/>
  <c r="S325" i="9"/>
  <c r="I325" i="9"/>
  <c r="R325" i="9"/>
  <c r="E325" i="9"/>
  <c r="AB325" i="9"/>
  <c r="Q325" i="9"/>
  <c r="D325" i="9"/>
  <c r="U335" i="9"/>
  <c r="K335" i="9"/>
  <c r="T335" i="9"/>
  <c r="J335" i="9"/>
  <c r="S335" i="9"/>
  <c r="I335" i="9"/>
  <c r="R335" i="9"/>
  <c r="E335" i="9"/>
  <c r="AB335" i="9"/>
  <c r="Q335" i="9"/>
  <c r="D335" i="9"/>
  <c r="AA335" i="9"/>
  <c r="P335" i="9"/>
  <c r="C335" i="9"/>
  <c r="O335" i="9"/>
  <c r="B335" i="9"/>
  <c r="V335" i="9"/>
  <c r="N335" i="9"/>
  <c r="U343" i="9"/>
  <c r="K343" i="9"/>
  <c r="T343" i="9"/>
  <c r="J343" i="9"/>
  <c r="S343" i="9"/>
  <c r="I343" i="9"/>
  <c r="R343" i="9"/>
  <c r="E343" i="9"/>
  <c r="AB343" i="9"/>
  <c r="Q343" i="9"/>
  <c r="D343" i="9"/>
  <c r="AA343" i="9"/>
  <c r="P343" i="9"/>
  <c r="C343" i="9"/>
  <c r="O343" i="9"/>
  <c r="B343" i="9"/>
  <c r="V343" i="9"/>
  <c r="N343" i="9"/>
  <c r="U351" i="9"/>
  <c r="K351" i="9"/>
  <c r="T351" i="9"/>
  <c r="J351" i="9"/>
  <c r="S351" i="9"/>
  <c r="I351" i="9"/>
  <c r="R351" i="9"/>
  <c r="E351" i="9"/>
  <c r="AB351" i="9"/>
  <c r="Q351" i="9"/>
  <c r="D351" i="9"/>
  <c r="AA351" i="9"/>
  <c r="P351" i="9"/>
  <c r="C351" i="9"/>
  <c r="O351" i="9"/>
  <c r="B351" i="9"/>
  <c r="V351" i="9"/>
  <c r="N351" i="9"/>
  <c r="U359" i="9"/>
  <c r="K359" i="9"/>
  <c r="T359" i="9"/>
  <c r="J359" i="9"/>
  <c r="S359" i="9"/>
  <c r="I359" i="9"/>
  <c r="R359" i="9"/>
  <c r="E359" i="9"/>
  <c r="AB359" i="9"/>
  <c r="Q359" i="9"/>
  <c r="D359" i="9"/>
  <c r="AA359" i="9"/>
  <c r="P359" i="9"/>
  <c r="C359" i="9"/>
  <c r="O359" i="9"/>
  <c r="B359" i="9"/>
  <c r="V359" i="9"/>
  <c r="N359" i="9"/>
  <c r="U367" i="9"/>
  <c r="K367" i="9"/>
  <c r="T367" i="9"/>
  <c r="J367" i="9"/>
  <c r="S367" i="9"/>
  <c r="I367" i="9"/>
  <c r="R367" i="9"/>
  <c r="E367" i="9"/>
  <c r="AB367" i="9"/>
  <c r="Q367" i="9"/>
  <c r="D367" i="9"/>
  <c r="AA367" i="9"/>
  <c r="P367" i="9"/>
  <c r="C367" i="9"/>
  <c r="O367" i="9"/>
  <c r="B367" i="9"/>
  <c r="V367" i="9"/>
  <c r="N367" i="9"/>
  <c r="U375" i="9"/>
  <c r="K375" i="9"/>
  <c r="T375" i="9"/>
  <c r="J375" i="9"/>
  <c r="S375" i="9"/>
  <c r="I375" i="9"/>
  <c r="R375" i="9"/>
  <c r="E375" i="9"/>
  <c r="AB375" i="9"/>
  <c r="Q375" i="9"/>
  <c r="D375" i="9"/>
  <c r="AA375" i="9"/>
  <c r="P375" i="9"/>
  <c r="C375" i="9"/>
  <c r="O375" i="9"/>
  <c r="B375" i="9"/>
  <c r="V375" i="9"/>
  <c r="N375" i="9"/>
  <c r="U383" i="9"/>
  <c r="K383" i="9"/>
  <c r="T383" i="9"/>
  <c r="J383" i="9"/>
  <c r="S383" i="9"/>
  <c r="I383" i="9"/>
  <c r="R383" i="9"/>
  <c r="E383" i="9"/>
  <c r="AB383" i="9"/>
  <c r="Q383" i="9"/>
  <c r="D383" i="9"/>
  <c r="AA383" i="9"/>
  <c r="P383" i="9"/>
  <c r="C383" i="9"/>
  <c r="O383" i="9"/>
  <c r="B383" i="9"/>
  <c r="V383" i="9"/>
  <c r="N383" i="9"/>
  <c r="O393" i="9"/>
  <c r="B393" i="9"/>
  <c r="V393" i="9"/>
  <c r="N393" i="9"/>
  <c r="U393" i="9"/>
  <c r="K393" i="9"/>
  <c r="T393" i="9"/>
  <c r="J393" i="9"/>
  <c r="S393" i="9"/>
  <c r="I393" i="9"/>
  <c r="R393" i="9"/>
  <c r="E393" i="9"/>
  <c r="AB393" i="9"/>
  <c r="Q393" i="9"/>
  <c r="D393" i="9"/>
  <c r="AA393" i="9"/>
  <c r="P393" i="9"/>
  <c r="C393" i="9"/>
  <c r="O401" i="9"/>
  <c r="B401" i="9"/>
  <c r="V401" i="9"/>
  <c r="N401" i="9"/>
  <c r="U401" i="9"/>
  <c r="K401" i="9"/>
  <c r="T401" i="9"/>
  <c r="J401" i="9"/>
  <c r="S401" i="9"/>
  <c r="I401" i="9"/>
  <c r="R401" i="9"/>
  <c r="E401" i="9"/>
  <c r="AB401" i="9"/>
  <c r="Q401" i="9"/>
  <c r="D401" i="9"/>
  <c r="AA401" i="9"/>
  <c r="P401" i="9"/>
  <c r="C401" i="9"/>
  <c r="O409" i="9"/>
  <c r="B409" i="9"/>
  <c r="V409" i="9"/>
  <c r="N409" i="9"/>
  <c r="U409" i="9"/>
  <c r="K409" i="9"/>
  <c r="T409" i="9"/>
  <c r="J409" i="9"/>
  <c r="S409" i="9"/>
  <c r="I409" i="9"/>
  <c r="R409" i="9"/>
  <c r="E409" i="9"/>
  <c r="AB409" i="9"/>
  <c r="Q409" i="9"/>
  <c r="D409" i="9"/>
  <c r="AA409" i="9"/>
  <c r="P409" i="9"/>
  <c r="C409" i="9"/>
  <c r="O417" i="9"/>
  <c r="B417" i="9"/>
  <c r="V417" i="9"/>
  <c r="N417" i="9"/>
  <c r="U417" i="9"/>
  <c r="K417" i="9"/>
  <c r="T417" i="9"/>
  <c r="J417" i="9"/>
  <c r="S417" i="9"/>
  <c r="I417" i="9"/>
  <c r="R417" i="9"/>
  <c r="E417" i="9"/>
  <c r="AB417" i="9"/>
  <c r="Q417" i="9"/>
  <c r="D417" i="9"/>
  <c r="AA417" i="9"/>
  <c r="P417" i="9"/>
  <c r="C417" i="9"/>
  <c r="O425" i="9"/>
  <c r="B425" i="9"/>
  <c r="V425" i="9"/>
  <c r="N425" i="9"/>
  <c r="U425" i="9"/>
  <c r="K425" i="9"/>
  <c r="T425" i="9"/>
  <c r="J425" i="9"/>
  <c r="S425" i="9"/>
  <c r="I425" i="9"/>
  <c r="R425" i="9"/>
  <c r="E425" i="9"/>
  <c r="AB425" i="9"/>
  <c r="Q425" i="9"/>
  <c r="D425" i="9"/>
  <c r="AA425" i="9"/>
  <c r="P425" i="9"/>
  <c r="C425" i="9"/>
  <c r="O433" i="9"/>
  <c r="B433" i="9"/>
  <c r="V433" i="9"/>
  <c r="N433" i="9"/>
  <c r="U433" i="9"/>
  <c r="K433" i="9"/>
  <c r="T433" i="9"/>
  <c r="J433" i="9"/>
  <c r="S433" i="9"/>
  <c r="I433" i="9"/>
  <c r="R433" i="9"/>
  <c r="E433" i="9"/>
  <c r="AB433" i="9"/>
  <c r="Q433" i="9"/>
  <c r="D433" i="9"/>
  <c r="AA433" i="9"/>
  <c r="P433" i="9"/>
  <c r="C433" i="9"/>
  <c r="O441" i="9"/>
  <c r="B441" i="9"/>
  <c r="V441" i="9"/>
  <c r="N441" i="9"/>
  <c r="U441" i="9"/>
  <c r="K441" i="9"/>
  <c r="T441" i="9"/>
  <c r="J441" i="9"/>
  <c r="S441" i="9"/>
  <c r="I441" i="9"/>
  <c r="R441" i="9"/>
  <c r="E441" i="9"/>
  <c r="AB441" i="9"/>
  <c r="Q441" i="9"/>
  <c r="D441" i="9"/>
  <c r="AA441" i="9"/>
  <c r="P441" i="9"/>
  <c r="C441" i="9"/>
  <c r="O449" i="9"/>
  <c r="B449" i="9"/>
  <c r="V449" i="9"/>
  <c r="N449" i="9"/>
  <c r="U449" i="9"/>
  <c r="K449" i="9"/>
  <c r="T449" i="9"/>
  <c r="J449" i="9"/>
  <c r="S449" i="9"/>
  <c r="I449" i="9"/>
  <c r="R449" i="9"/>
  <c r="E449" i="9"/>
  <c r="AB449" i="9"/>
  <c r="Q449" i="9"/>
  <c r="D449" i="9"/>
  <c r="AA449" i="9"/>
  <c r="P449" i="9"/>
  <c r="C449" i="9"/>
  <c r="O457" i="9"/>
  <c r="B457" i="9"/>
  <c r="V457" i="9"/>
  <c r="N457" i="9"/>
  <c r="U457" i="9"/>
  <c r="K457" i="9"/>
  <c r="T457" i="9"/>
  <c r="J457" i="9"/>
  <c r="S457" i="9"/>
  <c r="I457" i="9"/>
  <c r="R457" i="9"/>
  <c r="E457" i="9"/>
  <c r="AB457" i="9"/>
  <c r="Q457" i="9"/>
  <c r="D457" i="9"/>
  <c r="AA457" i="9"/>
  <c r="P457" i="9"/>
  <c r="C457" i="9"/>
  <c r="O465" i="9"/>
  <c r="B465" i="9"/>
  <c r="V465" i="9"/>
  <c r="N465" i="9"/>
  <c r="U465" i="9"/>
  <c r="K465" i="9"/>
  <c r="T465" i="9"/>
  <c r="J465" i="9"/>
  <c r="S465" i="9"/>
  <c r="I465" i="9"/>
  <c r="R465" i="9"/>
  <c r="E465" i="9"/>
  <c r="AB465" i="9"/>
  <c r="Q465" i="9"/>
  <c r="D465" i="9"/>
  <c r="AA465" i="9"/>
  <c r="P465" i="9"/>
  <c r="C465" i="9"/>
  <c r="S475" i="9"/>
  <c r="I475" i="9"/>
  <c r="R475" i="9"/>
  <c r="E475" i="9"/>
  <c r="AB475" i="9"/>
  <c r="Q475" i="9"/>
  <c r="D475" i="9"/>
  <c r="AA475" i="9"/>
  <c r="P475" i="9"/>
  <c r="C475" i="9"/>
  <c r="O475" i="9"/>
  <c r="B475" i="9"/>
  <c r="V475" i="9"/>
  <c r="N475" i="9"/>
  <c r="U475" i="9"/>
  <c r="K475" i="9"/>
  <c r="T475" i="9"/>
  <c r="J475" i="9"/>
  <c r="S483" i="9"/>
  <c r="I483" i="9"/>
  <c r="R483" i="9"/>
  <c r="E483" i="9"/>
  <c r="AB483" i="9"/>
  <c r="Q483" i="9"/>
  <c r="D483" i="9"/>
  <c r="AA483" i="9"/>
  <c r="P483" i="9"/>
  <c r="C483" i="9"/>
  <c r="O483" i="9"/>
  <c r="B483" i="9"/>
  <c r="V483" i="9"/>
  <c r="N483" i="9"/>
  <c r="U483" i="9"/>
  <c r="K483" i="9"/>
  <c r="T483" i="9"/>
  <c r="J483" i="9"/>
  <c r="U493" i="9"/>
  <c r="K493" i="9"/>
  <c r="T493" i="9"/>
  <c r="J493" i="9"/>
  <c r="S493" i="9"/>
  <c r="I493" i="9"/>
  <c r="R493" i="9"/>
  <c r="E493" i="9"/>
  <c r="AB493" i="9"/>
  <c r="Q493" i="9"/>
  <c r="D493" i="9"/>
  <c r="AA493" i="9"/>
  <c r="P493" i="9"/>
  <c r="C493" i="9"/>
  <c r="O493" i="9"/>
  <c r="B493" i="9"/>
  <c r="V493" i="9"/>
  <c r="N493" i="9"/>
  <c r="O503" i="9"/>
  <c r="B503" i="9"/>
  <c r="V503" i="9"/>
  <c r="N503" i="9"/>
  <c r="U503" i="9"/>
  <c r="K503" i="9"/>
  <c r="T503" i="9"/>
  <c r="J503" i="9"/>
  <c r="S503" i="9"/>
  <c r="I503" i="9"/>
  <c r="R503" i="9"/>
  <c r="E503" i="9"/>
  <c r="AB503" i="9"/>
  <c r="Q503" i="9"/>
  <c r="D503" i="9"/>
  <c r="AA503" i="9"/>
  <c r="P503" i="9"/>
  <c r="C503" i="9"/>
  <c r="O511" i="9"/>
  <c r="B511" i="9"/>
  <c r="V511" i="9"/>
  <c r="N511" i="9"/>
  <c r="U511" i="9"/>
  <c r="K511" i="9"/>
  <c r="T511" i="9"/>
  <c r="J511" i="9"/>
  <c r="S511" i="9"/>
  <c r="I511" i="9"/>
  <c r="R511" i="9"/>
  <c r="E511" i="9"/>
  <c r="AB511" i="9"/>
  <c r="Q511" i="9"/>
  <c r="D511" i="9"/>
  <c r="AA511" i="9"/>
  <c r="P511" i="9"/>
  <c r="C511" i="9"/>
  <c r="AB521" i="9"/>
  <c r="Q521" i="9"/>
  <c r="D521" i="9"/>
  <c r="AA521" i="9"/>
  <c r="P521" i="9"/>
  <c r="C521" i="9"/>
  <c r="O521" i="9"/>
  <c r="B521" i="9"/>
  <c r="V521" i="9"/>
  <c r="N521" i="9"/>
  <c r="U521" i="9"/>
  <c r="K521" i="9"/>
  <c r="T521" i="9"/>
  <c r="J521" i="9"/>
  <c r="S521" i="9"/>
  <c r="I521" i="9"/>
  <c r="R521" i="9"/>
  <c r="E521" i="9"/>
  <c r="S531" i="9"/>
  <c r="I531" i="9"/>
  <c r="R531" i="9"/>
  <c r="E531" i="9"/>
  <c r="AB531" i="9"/>
  <c r="Q531" i="9"/>
  <c r="D531" i="9"/>
  <c r="AA531" i="9"/>
  <c r="P531" i="9"/>
  <c r="C531" i="9"/>
  <c r="O531" i="9"/>
  <c r="B531" i="9"/>
  <c r="V531" i="9"/>
  <c r="N531" i="9"/>
  <c r="U531" i="9"/>
  <c r="K531" i="9"/>
  <c r="T531" i="9"/>
  <c r="J531" i="9"/>
  <c r="AB537" i="9"/>
  <c r="Q537" i="9"/>
  <c r="D537" i="9"/>
  <c r="AA537" i="9"/>
  <c r="P537" i="9"/>
  <c r="C537" i="9"/>
  <c r="O537" i="9"/>
  <c r="B537" i="9"/>
  <c r="V537" i="9"/>
  <c r="N537" i="9"/>
  <c r="U537" i="9"/>
  <c r="K537" i="9"/>
  <c r="T537" i="9"/>
  <c r="J537" i="9"/>
  <c r="S537" i="9"/>
  <c r="I537" i="9"/>
  <c r="R537" i="9"/>
  <c r="E537" i="9"/>
  <c r="T545" i="9"/>
  <c r="J545" i="9"/>
  <c r="S545" i="9"/>
  <c r="I545" i="9"/>
  <c r="R545" i="9"/>
  <c r="E545" i="9"/>
  <c r="AB545" i="9"/>
  <c r="Q545" i="9"/>
  <c r="D545" i="9"/>
  <c r="AA545" i="9"/>
  <c r="P545" i="9"/>
  <c r="C545" i="9"/>
  <c r="O545" i="9"/>
  <c r="B545" i="9"/>
  <c r="V545" i="9"/>
  <c r="N545" i="9"/>
  <c r="U545" i="9"/>
  <c r="K545" i="9"/>
  <c r="R551" i="9"/>
  <c r="E551" i="9"/>
  <c r="AB551" i="9"/>
  <c r="Q551" i="9"/>
  <c r="D551" i="9"/>
  <c r="AA551" i="9"/>
  <c r="P551" i="9"/>
  <c r="C551" i="9"/>
  <c r="O551" i="9"/>
  <c r="B551" i="9"/>
  <c r="V551" i="9"/>
  <c r="N551" i="9"/>
  <c r="U551" i="9"/>
  <c r="K551" i="9"/>
  <c r="T551" i="9"/>
  <c r="J551" i="9"/>
  <c r="S551" i="9"/>
  <c r="I551" i="9"/>
  <c r="AA557" i="9"/>
  <c r="P557" i="9"/>
  <c r="C557" i="9"/>
  <c r="O557" i="9"/>
  <c r="B557" i="9"/>
  <c r="V557" i="9"/>
  <c r="N557" i="9"/>
  <c r="U557" i="9"/>
  <c r="K557" i="9"/>
  <c r="T557" i="9"/>
  <c r="J557" i="9"/>
  <c r="S557" i="9"/>
  <c r="I557" i="9"/>
  <c r="R557" i="9"/>
  <c r="E557" i="9"/>
  <c r="AB557" i="9"/>
  <c r="Q557" i="9"/>
  <c r="D557" i="9"/>
  <c r="V563" i="9"/>
  <c r="N563" i="9"/>
  <c r="U563" i="9"/>
  <c r="K563" i="9"/>
  <c r="T563" i="9"/>
  <c r="J563" i="9"/>
  <c r="S563" i="9"/>
  <c r="I563" i="9"/>
  <c r="R563" i="9"/>
  <c r="E563" i="9"/>
  <c r="AB563" i="9"/>
  <c r="Q563" i="9"/>
  <c r="D563" i="9"/>
  <c r="AA563" i="9"/>
  <c r="P563" i="9"/>
  <c r="C563" i="9"/>
  <c r="O563" i="9"/>
  <c r="B563" i="9"/>
  <c r="T569" i="9"/>
  <c r="J569" i="9"/>
  <c r="S569" i="9"/>
  <c r="I569" i="9"/>
  <c r="R569" i="9"/>
  <c r="E569" i="9"/>
  <c r="AB569" i="9"/>
  <c r="Q569" i="9"/>
  <c r="D569" i="9"/>
  <c r="AA569" i="9"/>
  <c r="P569" i="9"/>
  <c r="C569" i="9"/>
  <c r="O569" i="9"/>
  <c r="B569" i="9"/>
  <c r="V569" i="9"/>
  <c r="N569" i="9"/>
  <c r="U569" i="9"/>
  <c r="K569" i="9"/>
  <c r="T577" i="9"/>
  <c r="J577" i="9"/>
  <c r="S577" i="9"/>
  <c r="I577" i="9"/>
  <c r="R577" i="9"/>
  <c r="E577" i="9"/>
  <c r="AB577" i="9"/>
  <c r="Q577" i="9"/>
  <c r="D577" i="9"/>
  <c r="AA577" i="9"/>
  <c r="P577" i="9"/>
  <c r="C577" i="9"/>
  <c r="O577" i="9"/>
  <c r="B577" i="9"/>
  <c r="V577" i="9"/>
  <c r="N577" i="9"/>
  <c r="U577" i="9"/>
  <c r="K577" i="9"/>
  <c r="T585" i="9"/>
  <c r="J585" i="9"/>
  <c r="S585" i="9"/>
  <c r="I585" i="9"/>
  <c r="R585" i="9"/>
  <c r="E585" i="9"/>
  <c r="AB585" i="9"/>
  <c r="Q585" i="9"/>
  <c r="D585" i="9"/>
  <c r="AA585" i="9"/>
  <c r="P585" i="9"/>
  <c r="C585" i="9"/>
  <c r="O585" i="9"/>
  <c r="B585" i="9"/>
  <c r="V585" i="9"/>
  <c r="N585" i="9"/>
  <c r="U585" i="9"/>
  <c r="K585" i="9"/>
  <c r="T591" i="9"/>
  <c r="J591" i="9"/>
  <c r="O591" i="9"/>
  <c r="B591" i="9"/>
  <c r="AA591" i="9"/>
  <c r="K591" i="9"/>
  <c r="V591" i="9"/>
  <c r="I591" i="9"/>
  <c r="U591" i="9"/>
  <c r="E591" i="9"/>
  <c r="S591" i="9"/>
  <c r="D591" i="9"/>
  <c r="R591" i="9"/>
  <c r="C591" i="9"/>
  <c r="Q591" i="9"/>
  <c r="P591" i="9"/>
  <c r="AB591" i="9"/>
  <c r="N591" i="9"/>
  <c r="R597" i="9"/>
  <c r="E597" i="9"/>
  <c r="U597" i="9"/>
  <c r="K597" i="9"/>
  <c r="P597" i="9"/>
  <c r="AB597" i="9"/>
  <c r="O597" i="9"/>
  <c r="AA597" i="9"/>
  <c r="N597" i="9"/>
  <c r="J597" i="9"/>
  <c r="V597" i="9"/>
  <c r="I597" i="9"/>
  <c r="T597" i="9"/>
  <c r="D597" i="9"/>
  <c r="S597" i="9"/>
  <c r="C597" i="9"/>
  <c r="Q597" i="9"/>
  <c r="B597" i="9"/>
  <c r="AA603" i="9"/>
  <c r="P603" i="9"/>
  <c r="C603" i="9"/>
  <c r="S603" i="9"/>
  <c r="I603" i="9"/>
  <c r="T603" i="9"/>
  <c r="D603" i="9"/>
  <c r="R603" i="9"/>
  <c r="B603" i="9"/>
  <c r="Q603" i="9"/>
  <c r="O603" i="9"/>
  <c r="AB603" i="9"/>
  <c r="N603" i="9"/>
  <c r="K603" i="9"/>
  <c r="V603" i="9"/>
  <c r="J603" i="9"/>
  <c r="U603" i="9"/>
  <c r="E603" i="9"/>
  <c r="T607" i="9"/>
  <c r="J607" i="9"/>
  <c r="S607" i="9"/>
  <c r="I607" i="9"/>
  <c r="O607" i="9"/>
  <c r="B607" i="9"/>
  <c r="V607" i="9"/>
  <c r="N607" i="9"/>
  <c r="E607" i="9"/>
  <c r="AB607" i="9"/>
  <c r="D607" i="9"/>
  <c r="AA607" i="9"/>
  <c r="C607" i="9"/>
  <c r="U607" i="9"/>
  <c r="R607" i="9"/>
  <c r="Q607" i="9"/>
  <c r="P607" i="9"/>
  <c r="K607" i="9"/>
  <c r="AA611" i="9"/>
  <c r="P611" i="9"/>
  <c r="C611" i="9"/>
  <c r="O611" i="9"/>
  <c r="B611" i="9"/>
  <c r="U611" i="9"/>
  <c r="K611" i="9"/>
  <c r="S611" i="9"/>
  <c r="I611" i="9"/>
  <c r="R611" i="9"/>
  <c r="E611" i="9"/>
  <c r="AB611" i="9"/>
  <c r="V611" i="9"/>
  <c r="T611" i="9"/>
  <c r="Q611" i="9"/>
  <c r="N611" i="9"/>
  <c r="J611" i="9"/>
  <c r="D611" i="9"/>
  <c r="T615" i="9"/>
  <c r="J615" i="9"/>
  <c r="S615" i="9"/>
  <c r="I615" i="9"/>
  <c r="AB615" i="9"/>
  <c r="Q615" i="9"/>
  <c r="D615" i="9"/>
  <c r="AA615" i="9"/>
  <c r="P615" i="9"/>
  <c r="C615" i="9"/>
  <c r="O615" i="9"/>
  <c r="B615" i="9"/>
  <c r="V615" i="9"/>
  <c r="N615" i="9"/>
  <c r="K615" i="9"/>
  <c r="E615" i="9"/>
  <c r="U615" i="9"/>
  <c r="R615" i="9"/>
  <c r="R621" i="9"/>
  <c r="E621" i="9"/>
  <c r="AB621" i="9"/>
  <c r="Q621" i="9"/>
  <c r="D621" i="9"/>
  <c r="O621" i="9"/>
  <c r="B621" i="9"/>
  <c r="V621" i="9"/>
  <c r="N621" i="9"/>
  <c r="U621" i="9"/>
  <c r="K621" i="9"/>
  <c r="T621" i="9"/>
  <c r="J621" i="9"/>
  <c r="AA621" i="9"/>
  <c r="S621" i="9"/>
  <c r="P621" i="9"/>
  <c r="I621" i="9"/>
  <c r="C621" i="9"/>
  <c r="V625" i="9"/>
  <c r="N625" i="9"/>
  <c r="U625" i="9"/>
  <c r="K625" i="9"/>
  <c r="S625" i="9"/>
  <c r="I625" i="9"/>
  <c r="R625" i="9"/>
  <c r="E625" i="9"/>
  <c r="AB625" i="9"/>
  <c r="Q625" i="9"/>
  <c r="D625" i="9"/>
  <c r="AA625" i="9"/>
  <c r="P625" i="9"/>
  <c r="C625" i="9"/>
  <c r="O625" i="9"/>
  <c r="J625" i="9"/>
  <c r="B625" i="9"/>
  <c r="T625" i="9"/>
  <c r="R629" i="9"/>
  <c r="E629" i="9"/>
  <c r="AB629" i="9"/>
  <c r="Q629" i="9"/>
  <c r="D629" i="9"/>
  <c r="O629" i="9"/>
  <c r="B629" i="9"/>
  <c r="V629" i="9"/>
  <c r="N629" i="9"/>
  <c r="U629" i="9"/>
  <c r="K629" i="9"/>
  <c r="T629" i="9"/>
  <c r="J629" i="9"/>
  <c r="AA629" i="9"/>
  <c r="S629" i="9"/>
  <c r="P629" i="9"/>
  <c r="I629" i="9"/>
  <c r="C629" i="9"/>
  <c r="AB633" i="9"/>
  <c r="Q633" i="9"/>
  <c r="D633" i="9"/>
  <c r="AA633" i="9"/>
  <c r="O633" i="9"/>
  <c r="B633" i="9"/>
  <c r="V633" i="9"/>
  <c r="N633" i="9"/>
  <c r="S633" i="9"/>
  <c r="R633" i="9"/>
  <c r="K633" i="9"/>
  <c r="J633" i="9"/>
  <c r="I633" i="9"/>
  <c r="U633" i="9"/>
  <c r="E633" i="9"/>
  <c r="T633" i="9"/>
  <c r="P633" i="9"/>
  <c r="C633" i="9"/>
  <c r="U637" i="9"/>
  <c r="K637" i="9"/>
  <c r="T637" i="9"/>
  <c r="J637" i="9"/>
  <c r="S637" i="9"/>
  <c r="I637" i="9"/>
  <c r="R637" i="9"/>
  <c r="E637" i="9"/>
  <c r="B637" i="9"/>
  <c r="V637" i="9"/>
  <c r="P637" i="9"/>
  <c r="O637" i="9"/>
  <c r="N637" i="9"/>
  <c r="AB637" i="9"/>
  <c r="D637" i="9"/>
  <c r="AA637" i="9"/>
  <c r="Q637" i="9"/>
  <c r="C637" i="9"/>
  <c r="AB641" i="9"/>
  <c r="Q641" i="9"/>
  <c r="D641" i="9"/>
  <c r="AA641" i="9"/>
  <c r="P641" i="9"/>
  <c r="C641" i="9"/>
  <c r="O641" i="9"/>
  <c r="B641" i="9"/>
  <c r="V641" i="9"/>
  <c r="N641" i="9"/>
  <c r="I641" i="9"/>
  <c r="E641" i="9"/>
  <c r="T641" i="9"/>
  <c r="S641" i="9"/>
  <c r="R641" i="9"/>
  <c r="K641" i="9"/>
  <c r="U641" i="9"/>
  <c r="J641" i="9"/>
  <c r="O647" i="9"/>
  <c r="B647" i="9"/>
  <c r="V647" i="9"/>
  <c r="N647" i="9"/>
  <c r="U647" i="9"/>
  <c r="K647" i="9"/>
  <c r="T647" i="9"/>
  <c r="J647" i="9"/>
  <c r="S647" i="9"/>
  <c r="I647" i="9"/>
  <c r="D647" i="9"/>
  <c r="C647" i="9"/>
  <c r="AB647" i="9"/>
  <c r="AA647" i="9"/>
  <c r="R647" i="9"/>
  <c r="Q647" i="9"/>
  <c r="P647" i="9"/>
  <c r="E647" i="9"/>
  <c r="U653" i="9"/>
  <c r="K653" i="9"/>
  <c r="T653" i="9"/>
  <c r="J653" i="9"/>
  <c r="S653" i="9"/>
  <c r="I653" i="9"/>
  <c r="R653" i="9"/>
  <c r="E653" i="9"/>
  <c r="AB653" i="9"/>
  <c r="Q653" i="9"/>
  <c r="D653" i="9"/>
  <c r="V653" i="9"/>
  <c r="P653" i="9"/>
  <c r="O653" i="9"/>
  <c r="N653" i="9"/>
  <c r="C653" i="9"/>
  <c r="B653" i="9"/>
  <c r="AA653" i="9"/>
  <c r="U661" i="9"/>
  <c r="K661" i="9"/>
  <c r="T661" i="9"/>
  <c r="J661" i="9"/>
  <c r="S661" i="9"/>
  <c r="I661" i="9"/>
  <c r="R661" i="9"/>
  <c r="E661" i="9"/>
  <c r="AB661" i="9"/>
  <c r="Q661" i="9"/>
  <c r="D661" i="9"/>
  <c r="V661" i="9"/>
  <c r="P661" i="9"/>
  <c r="O661" i="9"/>
  <c r="N661" i="9"/>
  <c r="C661" i="9"/>
  <c r="B661" i="9"/>
  <c r="AA661" i="9"/>
  <c r="U669" i="9"/>
  <c r="K669" i="9"/>
  <c r="T669" i="9"/>
  <c r="J669" i="9"/>
  <c r="S669" i="9"/>
  <c r="I669" i="9"/>
  <c r="R669" i="9"/>
  <c r="E669" i="9"/>
  <c r="AB669" i="9"/>
  <c r="Q669" i="9"/>
  <c r="D669" i="9"/>
  <c r="P669" i="9"/>
  <c r="O669" i="9"/>
  <c r="N669" i="9"/>
  <c r="C669" i="9"/>
  <c r="B669" i="9"/>
  <c r="AA669" i="9"/>
  <c r="V669" i="9"/>
  <c r="U677" i="9"/>
  <c r="K677" i="9"/>
  <c r="T677" i="9"/>
  <c r="J677" i="9"/>
  <c r="S677" i="9"/>
  <c r="I677" i="9"/>
  <c r="R677" i="9"/>
  <c r="E677" i="9"/>
  <c r="AB677" i="9"/>
  <c r="Q677" i="9"/>
  <c r="D677" i="9"/>
  <c r="O677" i="9"/>
  <c r="N677" i="9"/>
  <c r="C677" i="9"/>
  <c r="B677" i="9"/>
  <c r="AA677" i="9"/>
  <c r="V677" i="9"/>
  <c r="P677" i="9"/>
  <c r="U685" i="9"/>
  <c r="K685" i="9"/>
  <c r="T685" i="9"/>
  <c r="J685" i="9"/>
  <c r="S685" i="9"/>
  <c r="I685" i="9"/>
  <c r="R685" i="9"/>
  <c r="E685" i="9"/>
  <c r="AB685" i="9"/>
  <c r="Q685" i="9"/>
  <c r="D685" i="9"/>
  <c r="N685" i="9"/>
  <c r="C685" i="9"/>
  <c r="B685" i="9"/>
  <c r="AA685" i="9"/>
  <c r="V685" i="9"/>
  <c r="P685" i="9"/>
  <c r="O685" i="9"/>
  <c r="AA695" i="9"/>
  <c r="P695" i="9"/>
  <c r="C695" i="9"/>
  <c r="U695" i="9"/>
  <c r="K695" i="9"/>
  <c r="R695" i="9"/>
  <c r="E695" i="9"/>
  <c r="V695" i="9"/>
  <c r="D695" i="9"/>
  <c r="T695" i="9"/>
  <c r="B695" i="9"/>
  <c r="S695" i="9"/>
  <c r="N695" i="9"/>
  <c r="AB695" i="9"/>
  <c r="J695" i="9"/>
  <c r="Q695" i="9"/>
  <c r="O695" i="9"/>
  <c r="I695" i="9"/>
  <c r="V701" i="9"/>
  <c r="N701" i="9"/>
  <c r="S701" i="9"/>
  <c r="I701" i="9"/>
  <c r="AA701" i="9"/>
  <c r="P701" i="9"/>
  <c r="C701" i="9"/>
  <c r="E701" i="9"/>
  <c r="U701" i="9"/>
  <c r="D701" i="9"/>
  <c r="T701" i="9"/>
  <c r="B701" i="9"/>
  <c r="O701" i="9"/>
  <c r="K701" i="9"/>
  <c r="AB701" i="9"/>
  <c r="R701" i="9"/>
  <c r="Q701" i="9"/>
  <c r="J701" i="9"/>
  <c r="V709" i="9"/>
  <c r="N709" i="9"/>
  <c r="U709" i="9"/>
  <c r="K709" i="9"/>
  <c r="S709" i="9"/>
  <c r="I709" i="9"/>
  <c r="AA709" i="9"/>
  <c r="P709" i="9"/>
  <c r="C709" i="9"/>
  <c r="O709" i="9"/>
  <c r="J709" i="9"/>
  <c r="E709" i="9"/>
  <c r="T709" i="9"/>
  <c r="R709" i="9"/>
  <c r="Q709" i="9"/>
  <c r="D709" i="9"/>
  <c r="B709" i="9"/>
  <c r="AB709" i="9"/>
  <c r="V717" i="9"/>
  <c r="N717" i="9"/>
  <c r="U717" i="9"/>
  <c r="K717" i="9"/>
  <c r="S717" i="9"/>
  <c r="I717" i="9"/>
  <c r="AA717" i="9"/>
  <c r="P717" i="9"/>
  <c r="C717" i="9"/>
  <c r="B717" i="9"/>
  <c r="T717" i="9"/>
  <c r="R717" i="9"/>
  <c r="J717" i="9"/>
  <c r="E717" i="9"/>
  <c r="AB717" i="9"/>
  <c r="Q717" i="9"/>
  <c r="O717" i="9"/>
  <c r="D717" i="9"/>
  <c r="S727" i="9"/>
  <c r="I727" i="9"/>
  <c r="O727" i="9"/>
  <c r="B727" i="9"/>
  <c r="AB727" i="9"/>
  <c r="N727" i="9"/>
  <c r="AA727" i="9"/>
  <c r="K727" i="9"/>
  <c r="U727" i="9"/>
  <c r="E727" i="9"/>
  <c r="Q727" i="9"/>
  <c r="V727" i="9"/>
  <c r="T727" i="9"/>
  <c r="J727" i="9"/>
  <c r="D727" i="9"/>
  <c r="R727" i="9"/>
  <c r="P727" i="9"/>
  <c r="C727" i="9"/>
  <c r="S735" i="9"/>
  <c r="I735" i="9"/>
  <c r="O735" i="9"/>
  <c r="B735" i="9"/>
  <c r="V735" i="9"/>
  <c r="J735" i="9"/>
  <c r="U735" i="9"/>
  <c r="E735" i="9"/>
  <c r="R735" i="9"/>
  <c r="C735" i="9"/>
  <c r="AB735" i="9"/>
  <c r="N735" i="9"/>
  <c r="AA735" i="9"/>
  <c r="T735" i="9"/>
  <c r="Q735" i="9"/>
  <c r="D735" i="9"/>
  <c r="K735" i="9"/>
  <c r="P735" i="9"/>
  <c r="S743" i="9"/>
  <c r="I743" i="9"/>
  <c r="AB743" i="9"/>
  <c r="Q743" i="9"/>
  <c r="D743" i="9"/>
  <c r="O743" i="9"/>
  <c r="B743" i="9"/>
  <c r="N743" i="9"/>
  <c r="K743" i="9"/>
  <c r="V743" i="9"/>
  <c r="E743" i="9"/>
  <c r="R743" i="9"/>
  <c r="AA743" i="9"/>
  <c r="U743" i="9"/>
  <c r="J743" i="9"/>
  <c r="C743" i="9"/>
  <c r="T743" i="9"/>
  <c r="P743" i="9"/>
  <c r="S751" i="9"/>
  <c r="I751" i="9"/>
  <c r="AB751" i="9"/>
  <c r="Q751" i="9"/>
  <c r="D751" i="9"/>
  <c r="O751" i="9"/>
  <c r="B751" i="9"/>
  <c r="P751" i="9"/>
  <c r="N751" i="9"/>
  <c r="AA751" i="9"/>
  <c r="J751" i="9"/>
  <c r="T751" i="9"/>
  <c r="V751" i="9"/>
  <c r="K751" i="9"/>
  <c r="E751" i="9"/>
  <c r="R751" i="9"/>
  <c r="C751" i="9"/>
  <c r="U751" i="9"/>
  <c r="S759" i="9"/>
  <c r="I759" i="9"/>
  <c r="AB759" i="9"/>
  <c r="Q759" i="9"/>
  <c r="D759" i="9"/>
  <c r="AA759" i="9"/>
  <c r="P759" i="9"/>
  <c r="C759" i="9"/>
  <c r="O759" i="9"/>
  <c r="B759" i="9"/>
  <c r="U759" i="9"/>
  <c r="T759" i="9"/>
  <c r="R759" i="9"/>
  <c r="N759" i="9"/>
  <c r="E759" i="9"/>
  <c r="K759" i="9"/>
  <c r="J759" i="9"/>
  <c r="V759" i="9"/>
  <c r="U769" i="9"/>
  <c r="K769" i="9"/>
  <c r="S769" i="9"/>
  <c r="I769" i="9"/>
  <c r="R769" i="9"/>
  <c r="E769" i="9"/>
  <c r="AB769" i="9"/>
  <c r="Q769" i="9"/>
  <c r="D769" i="9"/>
  <c r="B769" i="9"/>
  <c r="V769" i="9"/>
  <c r="T769" i="9"/>
  <c r="P769" i="9"/>
  <c r="J769" i="9"/>
  <c r="AA769" i="9"/>
  <c r="O769" i="9"/>
  <c r="N769" i="9"/>
  <c r="C769" i="9"/>
  <c r="U777" i="9"/>
  <c r="K777" i="9"/>
  <c r="T777" i="9"/>
  <c r="J777" i="9"/>
  <c r="S777" i="9"/>
  <c r="I777" i="9"/>
  <c r="AB777" i="9"/>
  <c r="Q777" i="9"/>
  <c r="D777" i="9"/>
  <c r="E777" i="9"/>
  <c r="B777" i="9"/>
  <c r="V777" i="9"/>
  <c r="R777" i="9"/>
  <c r="AA777" i="9"/>
  <c r="P777" i="9"/>
  <c r="C777" i="9"/>
  <c r="O777" i="9"/>
  <c r="N777" i="9"/>
  <c r="U785" i="9"/>
  <c r="K785" i="9"/>
  <c r="T785" i="9"/>
  <c r="J785" i="9"/>
  <c r="S785" i="9"/>
  <c r="I785" i="9"/>
  <c r="AB785" i="9"/>
  <c r="Q785" i="9"/>
  <c r="D785" i="9"/>
  <c r="R785" i="9"/>
  <c r="O785" i="9"/>
  <c r="N785" i="9"/>
  <c r="E785" i="9"/>
  <c r="B785" i="9"/>
  <c r="AA785" i="9"/>
  <c r="P785" i="9"/>
  <c r="V785" i="9"/>
  <c r="C785" i="9"/>
  <c r="AA795" i="9"/>
  <c r="P795" i="9"/>
  <c r="C795" i="9"/>
  <c r="O795" i="9"/>
  <c r="B795" i="9"/>
  <c r="V795" i="9"/>
  <c r="N795" i="9"/>
  <c r="U795" i="9"/>
  <c r="K795" i="9"/>
  <c r="T795" i="9"/>
  <c r="J795" i="9"/>
  <c r="S795" i="9"/>
  <c r="I795" i="9"/>
  <c r="AB795" i="9"/>
  <c r="R795" i="9"/>
  <c r="E795" i="9"/>
  <c r="D795" i="9"/>
  <c r="Q795" i="9"/>
  <c r="AA803" i="9"/>
  <c r="P803" i="9"/>
  <c r="C803" i="9"/>
  <c r="O803" i="9"/>
  <c r="B803" i="9"/>
  <c r="V803" i="9"/>
  <c r="N803" i="9"/>
  <c r="U803" i="9"/>
  <c r="K803" i="9"/>
  <c r="T803" i="9"/>
  <c r="J803" i="9"/>
  <c r="S803" i="9"/>
  <c r="I803" i="9"/>
  <c r="E803" i="9"/>
  <c r="D803" i="9"/>
  <c r="AB803" i="9"/>
  <c r="R803" i="9"/>
  <c r="Q803" i="9"/>
  <c r="AA811" i="9"/>
  <c r="P811" i="9"/>
  <c r="C811" i="9"/>
  <c r="O811" i="9"/>
  <c r="B811" i="9"/>
  <c r="V811" i="9"/>
  <c r="N811" i="9"/>
  <c r="U811" i="9"/>
  <c r="K811" i="9"/>
  <c r="T811" i="9"/>
  <c r="J811" i="9"/>
  <c r="S811" i="9"/>
  <c r="I811" i="9"/>
  <c r="R811" i="9"/>
  <c r="Q811" i="9"/>
  <c r="E811" i="9"/>
  <c r="D811" i="9"/>
  <c r="AB811" i="9"/>
  <c r="V817" i="9"/>
  <c r="N817" i="9"/>
  <c r="U817" i="9"/>
  <c r="K817" i="9"/>
  <c r="T817" i="9"/>
  <c r="J817" i="9"/>
  <c r="S817" i="9"/>
  <c r="I817" i="9"/>
  <c r="R817" i="9"/>
  <c r="E817" i="9"/>
  <c r="AB817" i="9"/>
  <c r="Q817" i="9"/>
  <c r="D817" i="9"/>
  <c r="AA817" i="9"/>
  <c r="P817" i="9"/>
  <c r="O817" i="9"/>
  <c r="C817" i="9"/>
  <c r="B817" i="9"/>
  <c r="T827" i="9"/>
  <c r="J827" i="9"/>
  <c r="S827" i="9"/>
  <c r="I827" i="9"/>
  <c r="R827" i="9"/>
  <c r="E827" i="9"/>
  <c r="O827" i="9"/>
  <c r="B827" i="9"/>
  <c r="AB827" i="9"/>
  <c r="D827" i="9"/>
  <c r="AA827" i="9"/>
  <c r="C827" i="9"/>
  <c r="V827" i="9"/>
  <c r="U827" i="9"/>
  <c r="Q827" i="9"/>
  <c r="P827" i="9"/>
  <c r="N827" i="9"/>
  <c r="K827" i="9"/>
  <c r="R833" i="9"/>
  <c r="E833" i="9"/>
  <c r="AB833" i="9"/>
  <c r="Q833" i="9"/>
  <c r="D833" i="9"/>
  <c r="AA833" i="9"/>
  <c r="P833" i="9"/>
  <c r="C833" i="9"/>
  <c r="U833" i="9"/>
  <c r="K833" i="9"/>
  <c r="B833" i="9"/>
  <c r="V833" i="9"/>
  <c r="T833" i="9"/>
  <c r="S833" i="9"/>
  <c r="O833" i="9"/>
  <c r="N833" i="9"/>
  <c r="J833" i="9"/>
  <c r="I833" i="9"/>
  <c r="AA839" i="9"/>
  <c r="P839" i="9"/>
  <c r="C839" i="9"/>
  <c r="O839" i="9"/>
  <c r="B839" i="9"/>
  <c r="V839" i="9"/>
  <c r="N839" i="9"/>
  <c r="S839" i="9"/>
  <c r="I839" i="9"/>
  <c r="U839" i="9"/>
  <c r="T839" i="9"/>
  <c r="R839" i="9"/>
  <c r="Q839" i="9"/>
  <c r="K839" i="9"/>
  <c r="J839" i="9"/>
  <c r="AB839" i="9"/>
  <c r="E839" i="9"/>
  <c r="D839" i="9"/>
  <c r="AA845" i="9"/>
  <c r="P845" i="9"/>
  <c r="C845" i="9"/>
  <c r="O845" i="9"/>
  <c r="B845" i="9"/>
  <c r="V845" i="9"/>
  <c r="N845" i="9"/>
  <c r="U845" i="9"/>
  <c r="K845" i="9"/>
  <c r="T845" i="9"/>
  <c r="J845" i="9"/>
  <c r="AB845" i="9"/>
  <c r="Q845" i="9"/>
  <c r="D845" i="9"/>
  <c r="R845" i="9"/>
  <c r="I845" i="9"/>
  <c r="E845" i="9"/>
  <c r="S845" i="9"/>
  <c r="T849" i="9"/>
  <c r="J849" i="9"/>
  <c r="S849" i="9"/>
  <c r="I849" i="9"/>
  <c r="R849" i="9"/>
  <c r="E849" i="9"/>
  <c r="AB849" i="9"/>
  <c r="Q849" i="9"/>
  <c r="D849" i="9"/>
  <c r="AA849" i="9"/>
  <c r="P849" i="9"/>
  <c r="C849" i="9"/>
  <c r="U849" i="9"/>
  <c r="K849" i="9"/>
  <c r="V849" i="9"/>
  <c r="O849" i="9"/>
  <c r="N849" i="9"/>
  <c r="B849" i="9"/>
  <c r="AA853" i="9"/>
  <c r="P853" i="9"/>
  <c r="C853" i="9"/>
  <c r="O853" i="9"/>
  <c r="B853" i="9"/>
  <c r="V853" i="9"/>
  <c r="N853" i="9"/>
  <c r="U853" i="9"/>
  <c r="K853" i="9"/>
  <c r="T853" i="9"/>
  <c r="J853" i="9"/>
  <c r="AB853" i="9"/>
  <c r="Q853" i="9"/>
  <c r="D853" i="9"/>
  <c r="S853" i="9"/>
  <c r="R853" i="9"/>
  <c r="I853" i="9"/>
  <c r="E853" i="9"/>
  <c r="V859" i="9"/>
  <c r="N859" i="9"/>
  <c r="U859" i="9"/>
  <c r="K859" i="9"/>
  <c r="T859" i="9"/>
  <c r="J859" i="9"/>
  <c r="S859" i="9"/>
  <c r="I859" i="9"/>
  <c r="R859" i="9"/>
  <c r="E859" i="9"/>
  <c r="O859" i="9"/>
  <c r="B859" i="9"/>
  <c r="C859" i="9"/>
  <c r="AB859" i="9"/>
  <c r="AA859" i="9"/>
  <c r="Q859" i="9"/>
  <c r="P859" i="9"/>
  <c r="D859" i="9"/>
  <c r="R863" i="9"/>
  <c r="E863" i="9"/>
  <c r="AB863" i="9"/>
  <c r="Q863" i="9"/>
  <c r="D863" i="9"/>
  <c r="AA863" i="9"/>
  <c r="P863" i="9"/>
  <c r="C863" i="9"/>
  <c r="O863" i="9"/>
  <c r="B863" i="9"/>
  <c r="V863" i="9"/>
  <c r="N863" i="9"/>
  <c r="S863" i="9"/>
  <c r="I863" i="9"/>
  <c r="U863" i="9"/>
  <c r="T863" i="9"/>
  <c r="K863" i="9"/>
  <c r="J863" i="9"/>
  <c r="AA869" i="9"/>
  <c r="P869" i="9"/>
  <c r="C869" i="9"/>
  <c r="O869" i="9"/>
  <c r="B869" i="9"/>
  <c r="V869" i="9"/>
  <c r="N869" i="9"/>
  <c r="U869" i="9"/>
  <c r="K869" i="9"/>
  <c r="T869" i="9"/>
  <c r="J869" i="9"/>
  <c r="AB869" i="9"/>
  <c r="Q869" i="9"/>
  <c r="D869" i="9"/>
  <c r="E869" i="9"/>
  <c r="S869" i="9"/>
  <c r="R869" i="9"/>
  <c r="I869" i="9"/>
  <c r="AA873" i="9"/>
  <c r="P873" i="9"/>
  <c r="C873" i="9"/>
  <c r="O873" i="9"/>
  <c r="B873" i="9"/>
  <c r="V873" i="9"/>
  <c r="N873" i="9"/>
  <c r="U873" i="9"/>
  <c r="K873" i="9"/>
  <c r="T873" i="9"/>
  <c r="J873" i="9"/>
  <c r="AB873" i="9"/>
  <c r="Q873" i="9"/>
  <c r="D873" i="9"/>
  <c r="S873" i="9"/>
  <c r="R873" i="9"/>
  <c r="I873" i="9"/>
  <c r="E873" i="9"/>
  <c r="R875" i="9"/>
  <c r="V875" i="9"/>
  <c r="J875" i="9"/>
  <c r="U875" i="9"/>
  <c r="I875" i="9"/>
  <c r="T875" i="9"/>
  <c r="D875" i="9"/>
  <c r="S875" i="9"/>
  <c r="B875" i="9"/>
  <c r="Q875" i="9"/>
  <c r="K875" i="9"/>
  <c r="AB875" i="9"/>
  <c r="O875" i="9"/>
  <c r="N875" i="9"/>
  <c r="U881" i="9"/>
  <c r="K881" i="9"/>
  <c r="N881" i="9"/>
  <c r="V881" i="9"/>
  <c r="J881" i="9"/>
  <c r="T881" i="9"/>
  <c r="I881" i="9"/>
  <c r="S881" i="9"/>
  <c r="E881" i="9"/>
  <c r="R881" i="9"/>
  <c r="D881" i="9"/>
  <c r="AA881" i="9"/>
  <c r="O881" i="9"/>
  <c r="AB881" i="9"/>
  <c r="Q881" i="9"/>
  <c r="P881" i="9"/>
  <c r="C881" i="9"/>
  <c r="B881" i="9"/>
  <c r="AA885" i="9"/>
  <c r="P885" i="9"/>
  <c r="C885" i="9"/>
  <c r="O885" i="9"/>
  <c r="B885" i="9"/>
  <c r="V885" i="9"/>
  <c r="N885" i="9"/>
  <c r="T885" i="9"/>
  <c r="J885" i="9"/>
  <c r="E885" i="9"/>
  <c r="AB885" i="9"/>
  <c r="D885" i="9"/>
  <c r="U885" i="9"/>
  <c r="S885" i="9"/>
  <c r="R885" i="9"/>
  <c r="I885" i="9"/>
  <c r="Q885" i="9"/>
  <c r="K885" i="9"/>
  <c r="R889" i="9"/>
  <c r="E889" i="9"/>
  <c r="AB889" i="9"/>
  <c r="Q889" i="9"/>
  <c r="D889" i="9"/>
  <c r="AA889" i="9"/>
  <c r="P889" i="9"/>
  <c r="C889" i="9"/>
  <c r="V889" i="9"/>
  <c r="N889" i="9"/>
  <c r="T889" i="9"/>
  <c r="S889" i="9"/>
  <c r="O889" i="9"/>
  <c r="K889" i="9"/>
  <c r="J889" i="9"/>
  <c r="U889" i="9"/>
  <c r="I889" i="9"/>
  <c r="B889" i="9"/>
  <c r="U893" i="9"/>
  <c r="K893" i="9"/>
  <c r="T893" i="9"/>
  <c r="J893" i="9"/>
  <c r="S893" i="9"/>
  <c r="I893" i="9"/>
  <c r="AB893" i="9"/>
  <c r="Q893" i="9"/>
  <c r="D893" i="9"/>
  <c r="O893" i="9"/>
  <c r="N893" i="9"/>
  <c r="E893" i="9"/>
  <c r="AA893" i="9"/>
  <c r="C893" i="9"/>
  <c r="B893" i="9"/>
  <c r="P893" i="9"/>
  <c r="V893" i="9"/>
  <c r="R893" i="9"/>
  <c r="O897" i="9"/>
  <c r="B897" i="9"/>
  <c r="V897" i="9"/>
  <c r="N897" i="9"/>
  <c r="U897" i="9"/>
  <c r="K897" i="9"/>
  <c r="S897" i="9"/>
  <c r="I897" i="9"/>
  <c r="AB897" i="9"/>
  <c r="D897" i="9"/>
  <c r="AA897" i="9"/>
  <c r="C897" i="9"/>
  <c r="T897" i="9"/>
  <c r="R897" i="9"/>
  <c r="Q897" i="9"/>
  <c r="E897" i="9"/>
  <c r="P897" i="9"/>
  <c r="J897" i="9"/>
  <c r="R901" i="9"/>
  <c r="E901" i="9"/>
  <c r="AB901" i="9"/>
  <c r="Q901" i="9"/>
  <c r="D901" i="9"/>
  <c r="AA901" i="9"/>
  <c r="P901" i="9"/>
  <c r="C901" i="9"/>
  <c r="V901" i="9"/>
  <c r="N901" i="9"/>
  <c r="T901" i="9"/>
  <c r="S901" i="9"/>
  <c r="O901" i="9"/>
  <c r="K901" i="9"/>
  <c r="J901" i="9"/>
  <c r="U901" i="9"/>
  <c r="I901" i="9"/>
  <c r="B901" i="9"/>
  <c r="T905" i="9"/>
  <c r="R905" i="9"/>
  <c r="E905" i="9"/>
  <c r="O905" i="9"/>
  <c r="B905" i="9"/>
  <c r="AA905" i="9"/>
  <c r="J905" i="9"/>
  <c r="V905" i="9"/>
  <c r="I905" i="9"/>
  <c r="U905" i="9"/>
  <c r="D905" i="9"/>
  <c r="S905" i="9"/>
  <c r="C905" i="9"/>
  <c r="Q905" i="9"/>
  <c r="P905" i="9"/>
  <c r="N905" i="9"/>
  <c r="K905" i="9"/>
  <c r="AB905" i="9"/>
  <c r="T909" i="9"/>
  <c r="J909" i="9"/>
  <c r="S909" i="9"/>
  <c r="I909" i="9"/>
  <c r="R909" i="9"/>
  <c r="E909" i="9"/>
  <c r="O909" i="9"/>
  <c r="B909" i="9"/>
  <c r="V909" i="9"/>
  <c r="U909" i="9"/>
  <c r="Q909" i="9"/>
  <c r="P909" i="9"/>
  <c r="N909" i="9"/>
  <c r="K909" i="9"/>
  <c r="D909" i="9"/>
  <c r="C909" i="9"/>
  <c r="AA909" i="9"/>
  <c r="AB909" i="9"/>
  <c r="T915" i="9"/>
  <c r="U915" i="9"/>
  <c r="K915" i="9"/>
  <c r="S917" i="9"/>
  <c r="I917" i="9"/>
  <c r="R917" i="9"/>
  <c r="E917" i="9"/>
  <c r="AB917" i="9"/>
  <c r="Q917" i="9"/>
  <c r="D917" i="9"/>
  <c r="V917" i="9"/>
  <c r="N917" i="9"/>
  <c r="K917" i="9"/>
  <c r="J917" i="9"/>
  <c r="AA917" i="9"/>
  <c r="C917" i="9"/>
  <c r="B917" i="9"/>
  <c r="U917" i="9"/>
  <c r="T917" i="9"/>
  <c r="P917" i="9"/>
  <c r="O917" i="9"/>
  <c r="T923" i="9"/>
  <c r="U923" i="9"/>
  <c r="K923" i="9"/>
  <c r="R929" i="9"/>
  <c r="E929" i="9"/>
  <c r="AB929" i="9"/>
  <c r="Q929" i="9"/>
  <c r="D929" i="9"/>
  <c r="AA929" i="9"/>
  <c r="P929" i="9"/>
  <c r="C929" i="9"/>
  <c r="O929" i="9"/>
  <c r="B929" i="9"/>
  <c r="V929" i="9"/>
  <c r="N929" i="9"/>
  <c r="S929" i="9"/>
  <c r="I929" i="9"/>
  <c r="T929" i="9"/>
  <c r="K929" i="9"/>
  <c r="J929" i="9"/>
  <c r="U929" i="9"/>
  <c r="AB933" i="9"/>
  <c r="Q933" i="9"/>
  <c r="D933" i="9"/>
  <c r="AA933" i="9"/>
  <c r="P933" i="9"/>
  <c r="C933" i="9"/>
  <c r="U933" i="9"/>
  <c r="K933" i="9"/>
  <c r="N933" i="9"/>
  <c r="J933" i="9"/>
  <c r="I933" i="9"/>
  <c r="V933" i="9"/>
  <c r="E933" i="9"/>
  <c r="T933" i="9"/>
  <c r="B933" i="9"/>
  <c r="O933" i="9"/>
  <c r="S933" i="9"/>
  <c r="R933" i="9"/>
  <c r="U937" i="9"/>
  <c r="K937" i="9"/>
  <c r="T937" i="9"/>
  <c r="J937" i="9"/>
  <c r="S937" i="9"/>
  <c r="I937" i="9"/>
  <c r="AB937" i="9"/>
  <c r="Q937" i="9"/>
  <c r="D937" i="9"/>
  <c r="E937" i="9"/>
  <c r="AA937" i="9"/>
  <c r="C937" i="9"/>
  <c r="B937" i="9"/>
  <c r="V937" i="9"/>
  <c r="R937" i="9"/>
  <c r="N937" i="9"/>
  <c r="P937" i="9"/>
  <c r="O937" i="9"/>
  <c r="AA943" i="9"/>
  <c r="Q943" i="9"/>
  <c r="AB943" i="9"/>
  <c r="D943" i="9"/>
  <c r="S949" i="9"/>
  <c r="I949" i="9"/>
  <c r="R949" i="9"/>
  <c r="E949" i="9"/>
  <c r="AB949" i="9"/>
  <c r="Q949" i="9"/>
  <c r="D949" i="9"/>
  <c r="O949" i="9"/>
  <c r="B949" i="9"/>
  <c r="AA949" i="9"/>
  <c r="C949" i="9"/>
  <c r="V949" i="9"/>
  <c r="U949" i="9"/>
  <c r="T949" i="9"/>
  <c r="P949" i="9"/>
  <c r="J949" i="9"/>
  <c r="N949" i="9"/>
  <c r="K949" i="9"/>
  <c r="AA953" i="9"/>
  <c r="O953" i="9"/>
  <c r="B953" i="9"/>
  <c r="V953" i="9"/>
  <c r="N953" i="9"/>
  <c r="U953" i="9"/>
  <c r="K953" i="9"/>
  <c r="S953" i="9"/>
  <c r="I953" i="9"/>
  <c r="J953" i="9"/>
  <c r="E953" i="9"/>
  <c r="D953" i="9"/>
  <c r="AB953" i="9"/>
  <c r="C953" i="9"/>
  <c r="T953" i="9"/>
  <c r="P953" i="9"/>
  <c r="R953" i="9"/>
  <c r="Q953" i="9"/>
  <c r="T971" i="9"/>
  <c r="U971" i="9"/>
  <c r="K971" i="9"/>
  <c r="A676" i="9"/>
  <c r="A732" i="9"/>
  <c r="A775" i="9"/>
  <c r="A940" i="9"/>
  <c r="A959" i="9"/>
  <c r="A868" i="9"/>
  <c r="A812" i="9"/>
  <c r="A909" i="9"/>
  <c r="A845" i="9"/>
  <c r="A717" i="9"/>
  <c r="C6" i="9"/>
  <c r="P6" i="9"/>
  <c r="AA6" i="9"/>
  <c r="K7" i="9"/>
  <c r="U7" i="9"/>
  <c r="E8" i="9"/>
  <c r="R8" i="9"/>
  <c r="B9" i="9"/>
  <c r="O9" i="9"/>
  <c r="J10" i="9"/>
  <c r="T10" i="9"/>
  <c r="D11" i="9"/>
  <c r="Q11" i="9"/>
  <c r="AB11" i="9"/>
  <c r="N12" i="9"/>
  <c r="V12" i="9"/>
  <c r="I13" i="9"/>
  <c r="S13" i="9"/>
  <c r="C14" i="9"/>
  <c r="P14" i="9"/>
  <c r="AA14" i="9"/>
  <c r="K15" i="9"/>
  <c r="U15" i="9"/>
  <c r="E16" i="9"/>
  <c r="R16" i="9"/>
  <c r="B17" i="9"/>
  <c r="O17" i="9"/>
  <c r="J18" i="9"/>
  <c r="T18" i="9"/>
  <c r="D19" i="9"/>
  <c r="Q19" i="9"/>
  <c r="AB19" i="9"/>
  <c r="N20" i="9"/>
  <c r="V20" i="9"/>
  <c r="I21" i="9"/>
  <c r="S21" i="9"/>
  <c r="C22" i="9"/>
  <c r="P22" i="9"/>
  <c r="AA22" i="9"/>
  <c r="K23" i="9"/>
  <c r="U23" i="9"/>
  <c r="E24" i="9"/>
  <c r="R24" i="9"/>
  <c r="B25" i="9"/>
  <c r="O25" i="9"/>
  <c r="J26" i="9"/>
  <c r="T26" i="9"/>
  <c r="D27" i="9"/>
  <c r="Q27" i="9"/>
  <c r="AB27" i="9"/>
  <c r="N28" i="9"/>
  <c r="V28" i="9"/>
  <c r="I29" i="9"/>
  <c r="S29" i="9"/>
  <c r="C30" i="9"/>
  <c r="P30" i="9"/>
  <c r="AA30" i="9"/>
  <c r="K31" i="9"/>
  <c r="U31" i="9"/>
  <c r="E32" i="9"/>
  <c r="R32" i="9"/>
  <c r="B33" i="9"/>
  <c r="O33" i="9"/>
  <c r="J34" i="9"/>
  <c r="T34" i="9"/>
  <c r="D35" i="9"/>
  <c r="Q35" i="9"/>
  <c r="AB35" i="9"/>
  <c r="N36" i="9"/>
  <c r="V36" i="9"/>
  <c r="I37" i="9"/>
  <c r="S37" i="9"/>
  <c r="C38" i="9"/>
  <c r="P38" i="9"/>
  <c r="AA38" i="9"/>
  <c r="K39" i="9"/>
  <c r="U39" i="9"/>
  <c r="K40" i="9"/>
  <c r="B41" i="9"/>
  <c r="K42" i="9"/>
  <c r="AB42" i="9"/>
  <c r="T43" i="9"/>
  <c r="N44" i="9"/>
  <c r="B45" i="9"/>
  <c r="T45" i="9"/>
  <c r="K46" i="9"/>
  <c r="C47" i="9"/>
  <c r="N48" i="9"/>
  <c r="C49" i="9"/>
  <c r="T50" i="9"/>
  <c r="N52" i="9"/>
  <c r="I53" i="9"/>
  <c r="C54" i="9"/>
  <c r="AA54" i="9"/>
  <c r="U55" i="9"/>
  <c r="R56" i="9"/>
  <c r="O57" i="9"/>
  <c r="J58" i="9"/>
  <c r="E60" i="9"/>
  <c r="N61" i="9"/>
  <c r="Q62" i="9"/>
  <c r="Q63" i="9"/>
  <c r="U64" i="9"/>
  <c r="AA66" i="9"/>
  <c r="D68" i="9"/>
  <c r="J69" i="9"/>
  <c r="J70" i="9"/>
  <c r="S72" i="9"/>
  <c r="S73" i="9"/>
  <c r="B76" i="9"/>
  <c r="B77" i="9"/>
  <c r="I78" i="9"/>
  <c r="N80" i="9"/>
  <c r="R81" i="9"/>
  <c r="U82" i="9"/>
  <c r="AB84" i="9"/>
  <c r="J86" i="9"/>
  <c r="AB87" i="9"/>
  <c r="B93" i="9"/>
  <c r="T94" i="9"/>
  <c r="N96" i="9"/>
  <c r="C98" i="9"/>
  <c r="S102" i="9"/>
  <c r="B106" i="9"/>
  <c r="N109" i="9"/>
  <c r="U112" i="9"/>
  <c r="D116" i="9"/>
  <c r="AB41" i="9"/>
  <c r="Q41" i="9"/>
  <c r="D41" i="9"/>
  <c r="V41" i="9"/>
  <c r="N41" i="9"/>
  <c r="U41" i="9"/>
  <c r="K41" i="9"/>
  <c r="O47" i="9"/>
  <c r="B47" i="9"/>
  <c r="T47" i="9"/>
  <c r="J47" i="9"/>
  <c r="S47" i="9"/>
  <c r="I47" i="9"/>
  <c r="S51" i="9"/>
  <c r="I51" i="9"/>
  <c r="AA51" i="9"/>
  <c r="P51" i="9"/>
  <c r="C51" i="9"/>
  <c r="O51" i="9"/>
  <c r="B51" i="9"/>
  <c r="V51" i="9"/>
  <c r="N51" i="9"/>
  <c r="S59" i="9"/>
  <c r="I59" i="9"/>
  <c r="AB59" i="9"/>
  <c r="Q59" i="9"/>
  <c r="D59" i="9"/>
  <c r="AA59" i="9"/>
  <c r="P59" i="9"/>
  <c r="C59" i="9"/>
  <c r="O59" i="9"/>
  <c r="B59" i="9"/>
  <c r="V59" i="9"/>
  <c r="N59" i="9"/>
  <c r="AB65" i="9"/>
  <c r="Q65" i="9"/>
  <c r="D65" i="9"/>
  <c r="O65" i="9"/>
  <c r="B65" i="9"/>
  <c r="V65" i="9"/>
  <c r="N65" i="9"/>
  <c r="U65" i="9"/>
  <c r="K65" i="9"/>
  <c r="T65" i="9"/>
  <c r="J65" i="9"/>
  <c r="O71" i="9"/>
  <c r="B71" i="9"/>
  <c r="U71" i="9"/>
  <c r="K71" i="9"/>
  <c r="T71" i="9"/>
  <c r="J71" i="9"/>
  <c r="S71" i="9"/>
  <c r="I71" i="9"/>
  <c r="R71" i="9"/>
  <c r="E71" i="9"/>
  <c r="O79" i="9"/>
  <c r="B79" i="9"/>
  <c r="U79" i="9"/>
  <c r="K79" i="9"/>
  <c r="T79" i="9"/>
  <c r="J79" i="9"/>
  <c r="S79" i="9"/>
  <c r="I79" i="9"/>
  <c r="R79" i="9"/>
  <c r="E79" i="9"/>
  <c r="U85" i="9"/>
  <c r="K85" i="9"/>
  <c r="T85" i="9"/>
  <c r="S85" i="9"/>
  <c r="I85" i="9"/>
  <c r="R85" i="9"/>
  <c r="E85" i="9"/>
  <c r="AB85" i="9"/>
  <c r="Q85" i="9"/>
  <c r="D85" i="9"/>
  <c r="AA85" i="9"/>
  <c r="P85" i="9"/>
  <c r="C85" i="9"/>
  <c r="S91" i="9"/>
  <c r="I91" i="9"/>
  <c r="R91" i="9"/>
  <c r="E91" i="9"/>
  <c r="AB91" i="9"/>
  <c r="Q91" i="9"/>
  <c r="D91" i="9"/>
  <c r="AA91" i="9"/>
  <c r="P91" i="9"/>
  <c r="C91" i="9"/>
  <c r="O91" i="9"/>
  <c r="B91" i="9"/>
  <c r="V91" i="9"/>
  <c r="N91" i="9"/>
  <c r="AB97" i="9"/>
  <c r="Q97" i="9"/>
  <c r="D97" i="9"/>
  <c r="AA97" i="9"/>
  <c r="P97" i="9"/>
  <c r="C97" i="9"/>
  <c r="O97" i="9"/>
  <c r="B97" i="9"/>
  <c r="V97" i="9"/>
  <c r="N97" i="9"/>
  <c r="U97" i="9"/>
  <c r="K97" i="9"/>
  <c r="T97" i="9"/>
  <c r="J97" i="9"/>
  <c r="AB103" i="9"/>
  <c r="Q103" i="9"/>
  <c r="D103" i="9"/>
  <c r="O103" i="9"/>
  <c r="B103" i="9"/>
  <c r="V103" i="9"/>
  <c r="N103" i="9"/>
  <c r="U103" i="9"/>
  <c r="K103" i="9"/>
  <c r="T103" i="9"/>
  <c r="J103" i="9"/>
  <c r="S103" i="9"/>
  <c r="I103" i="9"/>
  <c r="R103" i="9"/>
  <c r="E103" i="9"/>
  <c r="AB111" i="9"/>
  <c r="Q111" i="9"/>
  <c r="D111" i="9"/>
  <c r="O111" i="9"/>
  <c r="B111" i="9"/>
  <c r="V111" i="9"/>
  <c r="N111" i="9"/>
  <c r="U111" i="9"/>
  <c r="K111" i="9"/>
  <c r="T111" i="9"/>
  <c r="J111" i="9"/>
  <c r="S111" i="9"/>
  <c r="I111" i="9"/>
  <c r="R111" i="9"/>
  <c r="E111" i="9"/>
  <c r="O117" i="9"/>
  <c r="B117" i="9"/>
  <c r="U117" i="9"/>
  <c r="K117" i="9"/>
  <c r="T117" i="9"/>
  <c r="J117" i="9"/>
  <c r="S117" i="9"/>
  <c r="I117" i="9"/>
  <c r="R117" i="9"/>
  <c r="E117" i="9"/>
  <c r="AB117" i="9"/>
  <c r="Q117" i="9"/>
  <c r="D117" i="9"/>
  <c r="AA117" i="9"/>
  <c r="P117" i="9"/>
  <c r="C117" i="9"/>
  <c r="U123" i="9"/>
  <c r="K123" i="9"/>
  <c r="T123" i="9"/>
  <c r="J123" i="9"/>
  <c r="S123" i="9"/>
  <c r="I123" i="9"/>
  <c r="R123" i="9"/>
  <c r="E123" i="9"/>
  <c r="AB123" i="9"/>
  <c r="Q123" i="9"/>
  <c r="D123" i="9"/>
  <c r="AA123" i="9"/>
  <c r="P123" i="9"/>
  <c r="C123" i="9"/>
  <c r="O123" i="9"/>
  <c r="B123" i="9"/>
  <c r="V123" i="9"/>
  <c r="N123" i="9"/>
  <c r="S129" i="9"/>
  <c r="I129" i="9"/>
  <c r="R129" i="9"/>
  <c r="E129" i="9"/>
  <c r="AB129" i="9"/>
  <c r="Q129" i="9"/>
  <c r="D129" i="9"/>
  <c r="AA129" i="9"/>
  <c r="P129" i="9"/>
  <c r="C129" i="9"/>
  <c r="O129" i="9"/>
  <c r="B129" i="9"/>
  <c r="V129" i="9"/>
  <c r="N129" i="9"/>
  <c r="U129" i="9"/>
  <c r="K129" i="9"/>
  <c r="T129" i="9"/>
  <c r="J129" i="9"/>
  <c r="AB135" i="9"/>
  <c r="Q135" i="9"/>
  <c r="D135" i="9"/>
  <c r="AA135" i="9"/>
  <c r="P135" i="9"/>
  <c r="C135" i="9"/>
  <c r="O135" i="9"/>
  <c r="B135" i="9"/>
  <c r="V135" i="9"/>
  <c r="N135" i="9"/>
  <c r="U135" i="9"/>
  <c r="K135" i="9"/>
  <c r="T135" i="9"/>
  <c r="J135" i="9"/>
  <c r="S135" i="9"/>
  <c r="I135" i="9"/>
  <c r="R135" i="9"/>
  <c r="E135" i="9"/>
  <c r="AB143" i="9"/>
  <c r="Q143" i="9"/>
  <c r="D143" i="9"/>
  <c r="AA143" i="9"/>
  <c r="P143" i="9"/>
  <c r="C143" i="9"/>
  <c r="O143" i="9"/>
  <c r="B143" i="9"/>
  <c r="V143" i="9"/>
  <c r="N143" i="9"/>
  <c r="U143" i="9"/>
  <c r="K143" i="9"/>
  <c r="T143" i="9"/>
  <c r="J143" i="9"/>
  <c r="S143" i="9"/>
  <c r="I143" i="9"/>
  <c r="R143" i="9"/>
  <c r="E143" i="9"/>
  <c r="O149" i="9"/>
  <c r="B149" i="9"/>
  <c r="V149" i="9"/>
  <c r="N149" i="9"/>
  <c r="U149" i="9"/>
  <c r="K149" i="9"/>
  <c r="T149" i="9"/>
  <c r="J149" i="9"/>
  <c r="S149" i="9"/>
  <c r="I149" i="9"/>
  <c r="R149" i="9"/>
  <c r="E149" i="9"/>
  <c r="AB149" i="9"/>
  <c r="Q149" i="9"/>
  <c r="D149" i="9"/>
  <c r="AA149" i="9"/>
  <c r="P149" i="9"/>
  <c r="C149" i="9"/>
  <c r="U155" i="9"/>
  <c r="K155" i="9"/>
  <c r="T155" i="9"/>
  <c r="J155" i="9"/>
  <c r="S155" i="9"/>
  <c r="I155" i="9"/>
  <c r="R155" i="9"/>
  <c r="E155" i="9"/>
  <c r="AB155" i="9"/>
  <c r="Q155" i="9"/>
  <c r="D155" i="9"/>
  <c r="AA155" i="9"/>
  <c r="P155" i="9"/>
  <c r="C155" i="9"/>
  <c r="O155" i="9"/>
  <c r="B155" i="9"/>
  <c r="V155" i="9"/>
  <c r="N155" i="9"/>
  <c r="S161" i="9"/>
  <c r="I161" i="9"/>
  <c r="R161" i="9"/>
  <c r="E161" i="9"/>
  <c r="AB161" i="9"/>
  <c r="Q161" i="9"/>
  <c r="D161" i="9"/>
  <c r="AA161" i="9"/>
  <c r="P161" i="9"/>
  <c r="C161" i="9"/>
  <c r="O161" i="9"/>
  <c r="B161" i="9"/>
  <c r="V161" i="9"/>
  <c r="N161" i="9"/>
  <c r="U161" i="9"/>
  <c r="K161" i="9"/>
  <c r="T161" i="9"/>
  <c r="J161" i="9"/>
  <c r="S169" i="9"/>
  <c r="I169" i="9"/>
  <c r="R169" i="9"/>
  <c r="E169" i="9"/>
  <c r="AB169" i="9"/>
  <c r="Q169" i="9"/>
  <c r="D169" i="9"/>
  <c r="AA169" i="9"/>
  <c r="P169" i="9"/>
  <c r="C169" i="9"/>
  <c r="O169" i="9"/>
  <c r="B169" i="9"/>
  <c r="V169" i="9"/>
  <c r="N169" i="9"/>
  <c r="U169" i="9"/>
  <c r="K169" i="9"/>
  <c r="T169" i="9"/>
  <c r="J169" i="9"/>
  <c r="AB175" i="9"/>
  <c r="Q175" i="9"/>
  <c r="D175" i="9"/>
  <c r="AA175" i="9"/>
  <c r="P175" i="9"/>
  <c r="C175" i="9"/>
  <c r="O175" i="9"/>
  <c r="B175" i="9"/>
  <c r="V175" i="9"/>
  <c r="N175" i="9"/>
  <c r="U175" i="9"/>
  <c r="K175" i="9"/>
  <c r="T175" i="9"/>
  <c r="J175" i="9"/>
  <c r="S175" i="9"/>
  <c r="I175" i="9"/>
  <c r="R175" i="9"/>
  <c r="E175" i="9"/>
  <c r="O181" i="9"/>
  <c r="B181" i="9"/>
  <c r="V181" i="9"/>
  <c r="N181" i="9"/>
  <c r="U181" i="9"/>
  <c r="K181" i="9"/>
  <c r="T181" i="9"/>
  <c r="J181" i="9"/>
  <c r="S181" i="9"/>
  <c r="I181" i="9"/>
  <c r="R181" i="9"/>
  <c r="E181" i="9"/>
  <c r="AB181" i="9"/>
  <c r="Q181" i="9"/>
  <c r="D181" i="9"/>
  <c r="AA181" i="9"/>
  <c r="P181" i="9"/>
  <c r="C181" i="9"/>
  <c r="T185" i="9"/>
  <c r="J185" i="9"/>
  <c r="S185" i="9"/>
  <c r="I185" i="9"/>
  <c r="R185" i="9"/>
  <c r="E185" i="9"/>
  <c r="AB185" i="9"/>
  <c r="Q185" i="9"/>
  <c r="D185" i="9"/>
  <c r="AA185" i="9"/>
  <c r="P185" i="9"/>
  <c r="C185" i="9"/>
  <c r="O185" i="9"/>
  <c r="B185" i="9"/>
  <c r="V185" i="9"/>
  <c r="N185" i="9"/>
  <c r="U185" i="9"/>
  <c r="K185" i="9"/>
  <c r="R191" i="9"/>
  <c r="E191" i="9"/>
  <c r="AB191" i="9"/>
  <c r="Q191" i="9"/>
  <c r="D191" i="9"/>
  <c r="AA191" i="9"/>
  <c r="P191" i="9"/>
  <c r="C191" i="9"/>
  <c r="O191" i="9"/>
  <c r="B191" i="9"/>
  <c r="V191" i="9"/>
  <c r="N191" i="9"/>
  <c r="U191" i="9"/>
  <c r="K191" i="9"/>
  <c r="T191" i="9"/>
  <c r="J191" i="9"/>
  <c r="S191" i="9"/>
  <c r="I191" i="9"/>
  <c r="AA197" i="9"/>
  <c r="P197" i="9"/>
  <c r="C197" i="9"/>
  <c r="O197" i="9"/>
  <c r="B197" i="9"/>
  <c r="V197" i="9"/>
  <c r="N197" i="9"/>
  <c r="U197" i="9"/>
  <c r="K197" i="9"/>
  <c r="T197" i="9"/>
  <c r="J197" i="9"/>
  <c r="S197" i="9"/>
  <c r="I197" i="9"/>
  <c r="R197" i="9"/>
  <c r="E197" i="9"/>
  <c r="AB197" i="9"/>
  <c r="Q197" i="9"/>
  <c r="D197" i="9"/>
  <c r="V203" i="9"/>
  <c r="N203" i="9"/>
  <c r="U203" i="9"/>
  <c r="K203" i="9"/>
  <c r="T203" i="9"/>
  <c r="J203" i="9"/>
  <c r="S203" i="9"/>
  <c r="I203" i="9"/>
  <c r="R203" i="9"/>
  <c r="E203" i="9"/>
  <c r="AB203" i="9"/>
  <c r="Q203" i="9"/>
  <c r="D203" i="9"/>
  <c r="AA203" i="9"/>
  <c r="P203" i="9"/>
  <c r="C203" i="9"/>
  <c r="O203" i="9"/>
  <c r="B203" i="9"/>
  <c r="T209" i="9"/>
  <c r="J209" i="9"/>
  <c r="S209" i="9"/>
  <c r="I209" i="9"/>
  <c r="R209" i="9"/>
  <c r="E209" i="9"/>
  <c r="AB209" i="9"/>
  <c r="Q209" i="9"/>
  <c r="D209" i="9"/>
  <c r="AA209" i="9"/>
  <c r="P209" i="9"/>
  <c r="C209" i="9"/>
  <c r="O209" i="9"/>
  <c r="B209" i="9"/>
  <c r="V209" i="9"/>
  <c r="N209" i="9"/>
  <c r="U209" i="9"/>
  <c r="K209" i="9"/>
  <c r="R215" i="9"/>
  <c r="E215" i="9"/>
  <c r="AB215" i="9"/>
  <c r="Q215" i="9"/>
  <c r="D215" i="9"/>
  <c r="AA215" i="9"/>
  <c r="P215" i="9"/>
  <c r="C215" i="9"/>
  <c r="O215" i="9"/>
  <c r="B215" i="9"/>
  <c r="V215" i="9"/>
  <c r="N215" i="9"/>
  <c r="U215" i="9"/>
  <c r="K215" i="9"/>
  <c r="T215" i="9"/>
  <c r="J215" i="9"/>
  <c r="S215" i="9"/>
  <c r="I215" i="9"/>
  <c r="R223" i="9"/>
  <c r="E223" i="9"/>
  <c r="AB223" i="9"/>
  <c r="Q223" i="9"/>
  <c r="D223" i="9"/>
  <c r="AA223" i="9"/>
  <c r="P223" i="9"/>
  <c r="C223" i="9"/>
  <c r="O223" i="9"/>
  <c r="B223" i="9"/>
  <c r="V223" i="9"/>
  <c r="N223" i="9"/>
  <c r="U223" i="9"/>
  <c r="K223" i="9"/>
  <c r="T223" i="9"/>
  <c r="J223" i="9"/>
  <c r="S223" i="9"/>
  <c r="I223" i="9"/>
  <c r="R231" i="9"/>
  <c r="E231" i="9"/>
  <c r="AB231" i="9"/>
  <c r="Q231" i="9"/>
  <c r="D231" i="9"/>
  <c r="AA231" i="9"/>
  <c r="P231" i="9"/>
  <c r="C231" i="9"/>
  <c r="O231" i="9"/>
  <c r="B231" i="9"/>
  <c r="V231" i="9"/>
  <c r="N231" i="9"/>
  <c r="U231" i="9"/>
  <c r="K231" i="9"/>
  <c r="T231" i="9"/>
  <c r="J231" i="9"/>
  <c r="S231" i="9"/>
  <c r="I231" i="9"/>
  <c r="R239" i="9"/>
  <c r="E239" i="9"/>
  <c r="AB239" i="9"/>
  <c r="Q239" i="9"/>
  <c r="D239" i="9"/>
  <c r="AA239" i="9"/>
  <c r="P239" i="9"/>
  <c r="C239" i="9"/>
  <c r="O239" i="9"/>
  <c r="B239" i="9"/>
  <c r="V239" i="9"/>
  <c r="N239" i="9"/>
  <c r="U239" i="9"/>
  <c r="K239" i="9"/>
  <c r="T239" i="9"/>
  <c r="J239" i="9"/>
  <c r="S239" i="9"/>
  <c r="I239" i="9"/>
  <c r="R247" i="9"/>
  <c r="E247" i="9"/>
  <c r="AB247" i="9"/>
  <c r="Q247" i="9"/>
  <c r="D247" i="9"/>
  <c r="AA247" i="9"/>
  <c r="P247" i="9"/>
  <c r="C247" i="9"/>
  <c r="O247" i="9"/>
  <c r="B247" i="9"/>
  <c r="V247" i="9"/>
  <c r="N247" i="9"/>
  <c r="U247" i="9"/>
  <c r="K247" i="9"/>
  <c r="T247" i="9"/>
  <c r="J247" i="9"/>
  <c r="S247" i="9"/>
  <c r="I247" i="9"/>
  <c r="R255" i="9"/>
  <c r="E255" i="9"/>
  <c r="AB255" i="9"/>
  <c r="Q255" i="9"/>
  <c r="D255" i="9"/>
  <c r="AA255" i="9"/>
  <c r="P255" i="9"/>
  <c r="C255" i="9"/>
  <c r="O255" i="9"/>
  <c r="B255" i="9"/>
  <c r="V255" i="9"/>
  <c r="N255" i="9"/>
  <c r="U255" i="9"/>
  <c r="K255" i="9"/>
  <c r="T255" i="9"/>
  <c r="J255" i="9"/>
  <c r="S255" i="9"/>
  <c r="I255" i="9"/>
  <c r="R263" i="9"/>
  <c r="E263" i="9"/>
  <c r="AB263" i="9"/>
  <c r="Q263" i="9"/>
  <c r="D263" i="9"/>
  <c r="AA263" i="9"/>
  <c r="P263" i="9"/>
  <c r="C263" i="9"/>
  <c r="O263" i="9"/>
  <c r="B263" i="9"/>
  <c r="V263" i="9"/>
  <c r="N263" i="9"/>
  <c r="U263" i="9"/>
  <c r="K263" i="9"/>
  <c r="T263" i="9"/>
  <c r="J263" i="9"/>
  <c r="S263" i="9"/>
  <c r="I263" i="9"/>
  <c r="R271" i="9"/>
  <c r="E271" i="9"/>
  <c r="AB271" i="9"/>
  <c r="Q271" i="9"/>
  <c r="D271" i="9"/>
  <c r="AA271" i="9"/>
  <c r="P271" i="9"/>
  <c r="C271" i="9"/>
  <c r="O271" i="9"/>
  <c r="B271" i="9"/>
  <c r="V271" i="9"/>
  <c r="N271" i="9"/>
  <c r="U271" i="9"/>
  <c r="K271" i="9"/>
  <c r="T271" i="9"/>
  <c r="J271" i="9"/>
  <c r="S271" i="9"/>
  <c r="I271" i="9"/>
  <c r="R279" i="9"/>
  <c r="E279" i="9"/>
  <c r="AB279" i="9"/>
  <c r="Q279" i="9"/>
  <c r="D279" i="9"/>
  <c r="AA279" i="9"/>
  <c r="P279" i="9"/>
  <c r="C279" i="9"/>
  <c r="O279" i="9"/>
  <c r="B279" i="9"/>
  <c r="V279" i="9"/>
  <c r="N279" i="9"/>
  <c r="U279" i="9"/>
  <c r="K279" i="9"/>
  <c r="T279" i="9"/>
  <c r="J279" i="9"/>
  <c r="S279" i="9"/>
  <c r="I279" i="9"/>
  <c r="R287" i="9"/>
  <c r="E287" i="9"/>
  <c r="AB287" i="9"/>
  <c r="Q287" i="9"/>
  <c r="D287" i="9"/>
  <c r="AA287" i="9"/>
  <c r="P287" i="9"/>
  <c r="C287" i="9"/>
  <c r="O287" i="9"/>
  <c r="B287" i="9"/>
  <c r="V287" i="9"/>
  <c r="N287" i="9"/>
  <c r="U287" i="9"/>
  <c r="K287" i="9"/>
  <c r="T287" i="9"/>
  <c r="J287" i="9"/>
  <c r="S287" i="9"/>
  <c r="I287" i="9"/>
  <c r="R295" i="9"/>
  <c r="E295" i="9"/>
  <c r="AB295" i="9"/>
  <c r="Q295" i="9"/>
  <c r="D295" i="9"/>
  <c r="AA295" i="9"/>
  <c r="P295" i="9"/>
  <c r="C295" i="9"/>
  <c r="O295" i="9"/>
  <c r="B295" i="9"/>
  <c r="V295" i="9"/>
  <c r="N295" i="9"/>
  <c r="U295" i="9"/>
  <c r="K295" i="9"/>
  <c r="T295" i="9"/>
  <c r="J295" i="9"/>
  <c r="S295" i="9"/>
  <c r="I295" i="9"/>
  <c r="R303" i="9"/>
  <c r="E303" i="9"/>
  <c r="AB303" i="9"/>
  <c r="Q303" i="9"/>
  <c r="D303" i="9"/>
  <c r="AA303" i="9"/>
  <c r="P303" i="9"/>
  <c r="C303" i="9"/>
  <c r="O303" i="9"/>
  <c r="B303" i="9"/>
  <c r="V303" i="9"/>
  <c r="N303" i="9"/>
  <c r="U303" i="9"/>
  <c r="K303" i="9"/>
  <c r="T303" i="9"/>
  <c r="J303" i="9"/>
  <c r="S303" i="9"/>
  <c r="I303" i="9"/>
  <c r="R311" i="9"/>
  <c r="E311" i="9"/>
  <c r="AB311" i="9"/>
  <c r="Q311" i="9"/>
  <c r="D311" i="9"/>
  <c r="AA311" i="9"/>
  <c r="P311" i="9"/>
  <c r="C311" i="9"/>
  <c r="O311" i="9"/>
  <c r="B311" i="9"/>
  <c r="V311" i="9"/>
  <c r="N311" i="9"/>
  <c r="U311" i="9"/>
  <c r="K311" i="9"/>
  <c r="T311" i="9"/>
  <c r="J311" i="9"/>
  <c r="S311" i="9"/>
  <c r="I311" i="9"/>
  <c r="R319" i="9"/>
  <c r="E319" i="9"/>
  <c r="AB319" i="9"/>
  <c r="Q319" i="9"/>
  <c r="D319" i="9"/>
  <c r="AA319" i="9"/>
  <c r="P319" i="9"/>
  <c r="C319" i="9"/>
  <c r="O319" i="9"/>
  <c r="B319" i="9"/>
  <c r="V319" i="9"/>
  <c r="N319" i="9"/>
  <c r="U319" i="9"/>
  <c r="K319" i="9"/>
  <c r="T319" i="9"/>
  <c r="J319" i="9"/>
  <c r="S319" i="9"/>
  <c r="I319" i="9"/>
  <c r="U327" i="9"/>
  <c r="K327" i="9"/>
  <c r="T327" i="9"/>
  <c r="J327" i="9"/>
  <c r="S327" i="9"/>
  <c r="I327" i="9"/>
  <c r="R327" i="9"/>
  <c r="E327" i="9"/>
  <c r="AB327" i="9"/>
  <c r="Q327" i="9"/>
  <c r="D327" i="9"/>
  <c r="AA327" i="9"/>
  <c r="P327" i="9"/>
  <c r="C327" i="9"/>
  <c r="O327" i="9"/>
  <c r="B327" i="9"/>
  <c r="V327" i="9"/>
  <c r="N327" i="9"/>
  <c r="S333" i="9"/>
  <c r="I333" i="9"/>
  <c r="R333" i="9"/>
  <c r="E333" i="9"/>
  <c r="AB333" i="9"/>
  <c r="Q333" i="9"/>
  <c r="D333" i="9"/>
  <c r="AA333" i="9"/>
  <c r="P333" i="9"/>
  <c r="C333" i="9"/>
  <c r="O333" i="9"/>
  <c r="B333" i="9"/>
  <c r="V333" i="9"/>
  <c r="N333" i="9"/>
  <c r="U333" i="9"/>
  <c r="K333" i="9"/>
  <c r="T333" i="9"/>
  <c r="J333" i="9"/>
  <c r="AB339" i="9"/>
  <c r="Q339" i="9"/>
  <c r="D339" i="9"/>
  <c r="AA339" i="9"/>
  <c r="P339" i="9"/>
  <c r="C339" i="9"/>
  <c r="O339" i="9"/>
  <c r="B339" i="9"/>
  <c r="V339" i="9"/>
  <c r="N339" i="9"/>
  <c r="U339" i="9"/>
  <c r="K339" i="9"/>
  <c r="T339" i="9"/>
  <c r="J339" i="9"/>
  <c r="S339" i="9"/>
  <c r="I339" i="9"/>
  <c r="R339" i="9"/>
  <c r="E339" i="9"/>
  <c r="O345" i="9"/>
  <c r="B345" i="9"/>
  <c r="V345" i="9"/>
  <c r="N345" i="9"/>
  <c r="U345" i="9"/>
  <c r="K345" i="9"/>
  <c r="T345" i="9"/>
  <c r="J345" i="9"/>
  <c r="S345" i="9"/>
  <c r="I345" i="9"/>
  <c r="R345" i="9"/>
  <c r="E345" i="9"/>
  <c r="AB345" i="9"/>
  <c r="Q345" i="9"/>
  <c r="D345" i="9"/>
  <c r="AA345" i="9"/>
  <c r="P345" i="9"/>
  <c r="C345" i="9"/>
  <c r="O353" i="9"/>
  <c r="B353" i="9"/>
  <c r="V353" i="9"/>
  <c r="N353" i="9"/>
  <c r="U353" i="9"/>
  <c r="K353" i="9"/>
  <c r="T353" i="9"/>
  <c r="J353" i="9"/>
  <c r="S353" i="9"/>
  <c r="I353" i="9"/>
  <c r="R353" i="9"/>
  <c r="E353" i="9"/>
  <c r="AB353" i="9"/>
  <c r="Q353" i="9"/>
  <c r="D353" i="9"/>
  <c r="AA353" i="9"/>
  <c r="P353" i="9"/>
  <c r="C353" i="9"/>
  <c r="O361" i="9"/>
  <c r="B361" i="9"/>
  <c r="V361" i="9"/>
  <c r="N361" i="9"/>
  <c r="U361" i="9"/>
  <c r="K361" i="9"/>
  <c r="T361" i="9"/>
  <c r="J361" i="9"/>
  <c r="S361" i="9"/>
  <c r="I361" i="9"/>
  <c r="R361" i="9"/>
  <c r="E361" i="9"/>
  <c r="AB361" i="9"/>
  <c r="Q361" i="9"/>
  <c r="D361" i="9"/>
  <c r="AA361" i="9"/>
  <c r="P361" i="9"/>
  <c r="C361" i="9"/>
  <c r="O369" i="9"/>
  <c r="B369" i="9"/>
  <c r="V369" i="9"/>
  <c r="N369" i="9"/>
  <c r="U369" i="9"/>
  <c r="K369" i="9"/>
  <c r="T369" i="9"/>
  <c r="J369" i="9"/>
  <c r="S369" i="9"/>
  <c r="I369" i="9"/>
  <c r="R369" i="9"/>
  <c r="E369" i="9"/>
  <c r="AB369" i="9"/>
  <c r="Q369" i="9"/>
  <c r="D369" i="9"/>
  <c r="AA369" i="9"/>
  <c r="P369" i="9"/>
  <c r="C369" i="9"/>
  <c r="O377" i="9"/>
  <c r="B377" i="9"/>
  <c r="V377" i="9"/>
  <c r="N377" i="9"/>
  <c r="U377" i="9"/>
  <c r="K377" i="9"/>
  <c r="T377" i="9"/>
  <c r="J377" i="9"/>
  <c r="S377" i="9"/>
  <c r="I377" i="9"/>
  <c r="R377" i="9"/>
  <c r="E377" i="9"/>
  <c r="AB377" i="9"/>
  <c r="Q377" i="9"/>
  <c r="D377" i="9"/>
  <c r="AA377" i="9"/>
  <c r="P377" i="9"/>
  <c r="C377" i="9"/>
  <c r="O385" i="9"/>
  <c r="B385" i="9"/>
  <c r="V385" i="9"/>
  <c r="N385" i="9"/>
  <c r="U385" i="9"/>
  <c r="K385" i="9"/>
  <c r="T385" i="9"/>
  <c r="J385" i="9"/>
  <c r="S385" i="9"/>
  <c r="I385" i="9"/>
  <c r="R385" i="9"/>
  <c r="E385" i="9"/>
  <c r="AB385" i="9"/>
  <c r="Q385" i="9"/>
  <c r="D385" i="9"/>
  <c r="AA385" i="9"/>
  <c r="P385" i="9"/>
  <c r="C385" i="9"/>
  <c r="U391" i="9"/>
  <c r="K391" i="9"/>
  <c r="T391" i="9"/>
  <c r="J391" i="9"/>
  <c r="S391" i="9"/>
  <c r="I391" i="9"/>
  <c r="R391" i="9"/>
  <c r="E391" i="9"/>
  <c r="AB391" i="9"/>
  <c r="Q391" i="9"/>
  <c r="D391" i="9"/>
  <c r="AA391" i="9"/>
  <c r="P391" i="9"/>
  <c r="C391" i="9"/>
  <c r="O391" i="9"/>
  <c r="B391" i="9"/>
  <c r="V391" i="9"/>
  <c r="N391" i="9"/>
  <c r="U399" i="9"/>
  <c r="K399" i="9"/>
  <c r="T399" i="9"/>
  <c r="J399" i="9"/>
  <c r="S399" i="9"/>
  <c r="I399" i="9"/>
  <c r="R399" i="9"/>
  <c r="E399" i="9"/>
  <c r="AB399" i="9"/>
  <c r="Q399" i="9"/>
  <c r="D399" i="9"/>
  <c r="AA399" i="9"/>
  <c r="P399" i="9"/>
  <c r="C399" i="9"/>
  <c r="O399" i="9"/>
  <c r="B399" i="9"/>
  <c r="V399" i="9"/>
  <c r="N399" i="9"/>
  <c r="U407" i="9"/>
  <c r="K407" i="9"/>
  <c r="T407" i="9"/>
  <c r="J407" i="9"/>
  <c r="S407" i="9"/>
  <c r="I407" i="9"/>
  <c r="R407" i="9"/>
  <c r="E407" i="9"/>
  <c r="AB407" i="9"/>
  <c r="Q407" i="9"/>
  <c r="D407" i="9"/>
  <c r="AA407" i="9"/>
  <c r="P407" i="9"/>
  <c r="C407" i="9"/>
  <c r="O407" i="9"/>
  <c r="B407" i="9"/>
  <c r="V407" i="9"/>
  <c r="N407" i="9"/>
  <c r="U415" i="9"/>
  <c r="K415" i="9"/>
  <c r="T415" i="9"/>
  <c r="J415" i="9"/>
  <c r="S415" i="9"/>
  <c r="I415" i="9"/>
  <c r="R415" i="9"/>
  <c r="E415" i="9"/>
  <c r="AB415" i="9"/>
  <c r="Q415" i="9"/>
  <c r="D415" i="9"/>
  <c r="AA415" i="9"/>
  <c r="P415" i="9"/>
  <c r="C415" i="9"/>
  <c r="O415" i="9"/>
  <c r="B415" i="9"/>
  <c r="V415" i="9"/>
  <c r="N415" i="9"/>
  <c r="U423" i="9"/>
  <c r="K423" i="9"/>
  <c r="T423" i="9"/>
  <c r="J423" i="9"/>
  <c r="S423" i="9"/>
  <c r="I423" i="9"/>
  <c r="R423" i="9"/>
  <c r="E423" i="9"/>
  <c r="AB423" i="9"/>
  <c r="Q423" i="9"/>
  <c r="D423" i="9"/>
  <c r="AA423" i="9"/>
  <c r="P423" i="9"/>
  <c r="C423" i="9"/>
  <c r="O423" i="9"/>
  <c r="B423" i="9"/>
  <c r="V423" i="9"/>
  <c r="N423" i="9"/>
  <c r="U431" i="9"/>
  <c r="K431" i="9"/>
  <c r="T431" i="9"/>
  <c r="J431" i="9"/>
  <c r="S431" i="9"/>
  <c r="I431" i="9"/>
  <c r="R431" i="9"/>
  <c r="E431" i="9"/>
  <c r="AB431" i="9"/>
  <c r="Q431" i="9"/>
  <c r="D431" i="9"/>
  <c r="AA431" i="9"/>
  <c r="P431" i="9"/>
  <c r="C431" i="9"/>
  <c r="O431" i="9"/>
  <c r="B431" i="9"/>
  <c r="V431" i="9"/>
  <c r="N431" i="9"/>
  <c r="U439" i="9"/>
  <c r="K439" i="9"/>
  <c r="T439" i="9"/>
  <c r="J439" i="9"/>
  <c r="S439" i="9"/>
  <c r="I439" i="9"/>
  <c r="R439" i="9"/>
  <c r="E439" i="9"/>
  <c r="AB439" i="9"/>
  <c r="Q439" i="9"/>
  <c r="D439" i="9"/>
  <c r="AA439" i="9"/>
  <c r="P439" i="9"/>
  <c r="C439" i="9"/>
  <c r="O439" i="9"/>
  <c r="B439" i="9"/>
  <c r="V439" i="9"/>
  <c r="N439" i="9"/>
  <c r="U447" i="9"/>
  <c r="K447" i="9"/>
  <c r="T447" i="9"/>
  <c r="J447" i="9"/>
  <c r="S447" i="9"/>
  <c r="I447" i="9"/>
  <c r="R447" i="9"/>
  <c r="E447" i="9"/>
  <c r="AB447" i="9"/>
  <c r="Q447" i="9"/>
  <c r="D447" i="9"/>
  <c r="AA447" i="9"/>
  <c r="P447" i="9"/>
  <c r="C447" i="9"/>
  <c r="O447" i="9"/>
  <c r="B447" i="9"/>
  <c r="V447" i="9"/>
  <c r="N447" i="9"/>
  <c r="AB451" i="9"/>
  <c r="Q451" i="9"/>
  <c r="D451" i="9"/>
  <c r="AA451" i="9"/>
  <c r="P451" i="9"/>
  <c r="C451" i="9"/>
  <c r="O451" i="9"/>
  <c r="B451" i="9"/>
  <c r="V451" i="9"/>
  <c r="N451" i="9"/>
  <c r="U451" i="9"/>
  <c r="K451" i="9"/>
  <c r="T451" i="9"/>
  <c r="J451" i="9"/>
  <c r="S451" i="9"/>
  <c r="I451" i="9"/>
  <c r="R451" i="9"/>
  <c r="E451" i="9"/>
  <c r="AB459" i="9"/>
  <c r="Q459" i="9"/>
  <c r="D459" i="9"/>
  <c r="AA459" i="9"/>
  <c r="P459" i="9"/>
  <c r="C459" i="9"/>
  <c r="O459" i="9"/>
  <c r="B459" i="9"/>
  <c r="V459" i="9"/>
  <c r="N459" i="9"/>
  <c r="U459" i="9"/>
  <c r="K459" i="9"/>
  <c r="T459" i="9"/>
  <c r="J459" i="9"/>
  <c r="S459" i="9"/>
  <c r="I459" i="9"/>
  <c r="R459" i="9"/>
  <c r="E459" i="9"/>
  <c r="AB467" i="9"/>
  <c r="Q467" i="9"/>
  <c r="D467" i="9"/>
  <c r="AA467" i="9"/>
  <c r="P467" i="9"/>
  <c r="C467" i="9"/>
  <c r="O467" i="9"/>
  <c r="B467" i="9"/>
  <c r="V467" i="9"/>
  <c r="N467" i="9"/>
  <c r="U467" i="9"/>
  <c r="K467" i="9"/>
  <c r="T467" i="9"/>
  <c r="J467" i="9"/>
  <c r="S467" i="9"/>
  <c r="I467" i="9"/>
  <c r="R467" i="9"/>
  <c r="E467" i="9"/>
  <c r="AB473" i="9"/>
  <c r="Q473" i="9"/>
  <c r="D473" i="9"/>
  <c r="AA473" i="9"/>
  <c r="P473" i="9"/>
  <c r="C473" i="9"/>
  <c r="O473" i="9"/>
  <c r="B473" i="9"/>
  <c r="V473" i="9"/>
  <c r="N473" i="9"/>
  <c r="U473" i="9"/>
  <c r="K473" i="9"/>
  <c r="T473" i="9"/>
  <c r="J473" i="9"/>
  <c r="S473" i="9"/>
  <c r="I473" i="9"/>
  <c r="R473" i="9"/>
  <c r="E473" i="9"/>
  <c r="AB481" i="9"/>
  <c r="Q481" i="9"/>
  <c r="D481" i="9"/>
  <c r="AA481" i="9"/>
  <c r="P481" i="9"/>
  <c r="C481" i="9"/>
  <c r="O481" i="9"/>
  <c r="B481" i="9"/>
  <c r="V481" i="9"/>
  <c r="N481" i="9"/>
  <c r="U481" i="9"/>
  <c r="K481" i="9"/>
  <c r="T481" i="9"/>
  <c r="J481" i="9"/>
  <c r="S481" i="9"/>
  <c r="I481" i="9"/>
  <c r="R481" i="9"/>
  <c r="E481" i="9"/>
  <c r="U485" i="9"/>
  <c r="K485" i="9"/>
  <c r="T485" i="9"/>
  <c r="J485" i="9"/>
  <c r="S485" i="9"/>
  <c r="I485" i="9"/>
  <c r="R485" i="9"/>
  <c r="E485" i="9"/>
  <c r="AB485" i="9"/>
  <c r="Q485" i="9"/>
  <c r="D485" i="9"/>
  <c r="AA485" i="9"/>
  <c r="P485" i="9"/>
  <c r="C485" i="9"/>
  <c r="O485" i="9"/>
  <c r="B485" i="9"/>
  <c r="V485" i="9"/>
  <c r="N485" i="9"/>
  <c r="S491" i="9"/>
  <c r="I491" i="9"/>
  <c r="R491" i="9"/>
  <c r="E491" i="9"/>
  <c r="AB491" i="9"/>
  <c r="Q491" i="9"/>
  <c r="D491" i="9"/>
  <c r="AA491" i="9"/>
  <c r="P491" i="9"/>
  <c r="C491" i="9"/>
  <c r="O491" i="9"/>
  <c r="B491" i="9"/>
  <c r="V491" i="9"/>
  <c r="N491" i="9"/>
  <c r="U491" i="9"/>
  <c r="K491" i="9"/>
  <c r="T491" i="9"/>
  <c r="J491" i="9"/>
  <c r="S499" i="9"/>
  <c r="I499" i="9"/>
  <c r="R499" i="9"/>
  <c r="E499" i="9"/>
  <c r="AB499" i="9"/>
  <c r="Q499" i="9"/>
  <c r="D499" i="9"/>
  <c r="AA499" i="9"/>
  <c r="P499" i="9"/>
  <c r="C499" i="9"/>
  <c r="O499" i="9"/>
  <c r="B499" i="9"/>
  <c r="V499" i="9"/>
  <c r="N499" i="9"/>
  <c r="U499" i="9"/>
  <c r="K499" i="9"/>
  <c r="T499" i="9"/>
  <c r="J499" i="9"/>
  <c r="S507" i="9"/>
  <c r="I507" i="9"/>
  <c r="R507" i="9"/>
  <c r="E507" i="9"/>
  <c r="AB507" i="9"/>
  <c r="Q507" i="9"/>
  <c r="D507" i="9"/>
  <c r="AA507" i="9"/>
  <c r="P507" i="9"/>
  <c r="C507" i="9"/>
  <c r="O507" i="9"/>
  <c r="B507" i="9"/>
  <c r="V507" i="9"/>
  <c r="N507" i="9"/>
  <c r="U507" i="9"/>
  <c r="K507" i="9"/>
  <c r="T507" i="9"/>
  <c r="J507" i="9"/>
  <c r="S515" i="9"/>
  <c r="I515" i="9"/>
  <c r="R515" i="9"/>
  <c r="E515" i="9"/>
  <c r="AB515" i="9"/>
  <c r="Q515" i="9"/>
  <c r="D515" i="9"/>
  <c r="AA515" i="9"/>
  <c r="P515" i="9"/>
  <c r="C515" i="9"/>
  <c r="O515" i="9"/>
  <c r="B515" i="9"/>
  <c r="V515" i="9"/>
  <c r="N515" i="9"/>
  <c r="U515" i="9"/>
  <c r="K515" i="9"/>
  <c r="T515" i="9"/>
  <c r="J515" i="9"/>
  <c r="S523" i="9"/>
  <c r="I523" i="9"/>
  <c r="R523" i="9"/>
  <c r="E523" i="9"/>
  <c r="AB523" i="9"/>
  <c r="Q523" i="9"/>
  <c r="D523" i="9"/>
  <c r="AA523" i="9"/>
  <c r="P523" i="9"/>
  <c r="C523" i="9"/>
  <c r="O523" i="9"/>
  <c r="B523" i="9"/>
  <c r="V523" i="9"/>
  <c r="N523" i="9"/>
  <c r="U523" i="9"/>
  <c r="K523" i="9"/>
  <c r="T523" i="9"/>
  <c r="J523" i="9"/>
  <c r="AB529" i="9"/>
  <c r="Q529" i="9"/>
  <c r="D529" i="9"/>
  <c r="AA529" i="9"/>
  <c r="P529" i="9"/>
  <c r="C529" i="9"/>
  <c r="O529" i="9"/>
  <c r="B529" i="9"/>
  <c r="V529" i="9"/>
  <c r="N529" i="9"/>
  <c r="U529" i="9"/>
  <c r="K529" i="9"/>
  <c r="T529" i="9"/>
  <c r="J529" i="9"/>
  <c r="S529" i="9"/>
  <c r="I529" i="9"/>
  <c r="R529" i="9"/>
  <c r="E529" i="9"/>
  <c r="U533" i="9"/>
  <c r="K533" i="9"/>
  <c r="T533" i="9"/>
  <c r="J533" i="9"/>
  <c r="S533" i="9"/>
  <c r="I533" i="9"/>
  <c r="R533" i="9"/>
  <c r="E533" i="9"/>
  <c r="AB533" i="9"/>
  <c r="Q533" i="9"/>
  <c r="D533" i="9"/>
  <c r="AA533" i="9"/>
  <c r="P533" i="9"/>
  <c r="C533" i="9"/>
  <c r="O533" i="9"/>
  <c r="B533" i="9"/>
  <c r="V533" i="9"/>
  <c r="N533" i="9"/>
  <c r="AA541" i="9"/>
  <c r="V541" i="9"/>
  <c r="N541" i="9"/>
  <c r="U541" i="9"/>
  <c r="K541" i="9"/>
  <c r="S541" i="9"/>
  <c r="I541" i="9"/>
  <c r="R541" i="9"/>
  <c r="Q541" i="9"/>
  <c r="P541" i="9"/>
  <c r="O541" i="9"/>
  <c r="J541" i="9"/>
  <c r="E541" i="9"/>
  <c r="D541" i="9"/>
  <c r="AB541" i="9"/>
  <c r="C541" i="9"/>
  <c r="T541" i="9"/>
  <c r="B541" i="9"/>
  <c r="V547" i="9"/>
  <c r="N547" i="9"/>
  <c r="U547" i="9"/>
  <c r="K547" i="9"/>
  <c r="T547" i="9"/>
  <c r="J547" i="9"/>
  <c r="S547" i="9"/>
  <c r="I547" i="9"/>
  <c r="R547" i="9"/>
  <c r="E547" i="9"/>
  <c r="AB547" i="9"/>
  <c r="Q547" i="9"/>
  <c r="D547" i="9"/>
  <c r="AA547" i="9"/>
  <c r="P547" i="9"/>
  <c r="C547" i="9"/>
  <c r="O547" i="9"/>
  <c r="B547" i="9"/>
  <c r="T553" i="9"/>
  <c r="J553" i="9"/>
  <c r="S553" i="9"/>
  <c r="I553" i="9"/>
  <c r="R553" i="9"/>
  <c r="E553" i="9"/>
  <c r="AB553" i="9"/>
  <c r="Q553" i="9"/>
  <c r="D553" i="9"/>
  <c r="AA553" i="9"/>
  <c r="P553" i="9"/>
  <c r="C553" i="9"/>
  <c r="O553" i="9"/>
  <c r="B553" i="9"/>
  <c r="V553" i="9"/>
  <c r="N553" i="9"/>
  <c r="U553" i="9"/>
  <c r="K553" i="9"/>
  <c r="R559" i="9"/>
  <c r="E559" i="9"/>
  <c r="AB559" i="9"/>
  <c r="Q559" i="9"/>
  <c r="D559" i="9"/>
  <c r="AA559" i="9"/>
  <c r="P559" i="9"/>
  <c r="C559" i="9"/>
  <c r="O559" i="9"/>
  <c r="B559" i="9"/>
  <c r="V559" i="9"/>
  <c r="N559" i="9"/>
  <c r="U559" i="9"/>
  <c r="K559" i="9"/>
  <c r="T559" i="9"/>
  <c r="J559" i="9"/>
  <c r="S559" i="9"/>
  <c r="I559" i="9"/>
  <c r="AA565" i="9"/>
  <c r="P565" i="9"/>
  <c r="C565" i="9"/>
  <c r="O565" i="9"/>
  <c r="B565" i="9"/>
  <c r="V565" i="9"/>
  <c r="N565" i="9"/>
  <c r="U565" i="9"/>
  <c r="K565" i="9"/>
  <c r="T565" i="9"/>
  <c r="J565" i="9"/>
  <c r="S565" i="9"/>
  <c r="I565" i="9"/>
  <c r="R565" i="9"/>
  <c r="E565" i="9"/>
  <c r="AB565" i="9"/>
  <c r="Q565" i="9"/>
  <c r="D565" i="9"/>
  <c r="V571" i="9"/>
  <c r="N571" i="9"/>
  <c r="U571" i="9"/>
  <c r="K571" i="9"/>
  <c r="T571" i="9"/>
  <c r="J571" i="9"/>
  <c r="S571" i="9"/>
  <c r="I571" i="9"/>
  <c r="R571" i="9"/>
  <c r="E571" i="9"/>
  <c r="AB571" i="9"/>
  <c r="Q571" i="9"/>
  <c r="D571" i="9"/>
  <c r="AA571" i="9"/>
  <c r="P571" i="9"/>
  <c r="C571" i="9"/>
  <c r="O571" i="9"/>
  <c r="B571" i="9"/>
  <c r="R575" i="9"/>
  <c r="E575" i="9"/>
  <c r="AB575" i="9"/>
  <c r="Q575" i="9"/>
  <c r="D575" i="9"/>
  <c r="AA575" i="9"/>
  <c r="P575" i="9"/>
  <c r="C575" i="9"/>
  <c r="O575" i="9"/>
  <c r="B575" i="9"/>
  <c r="V575" i="9"/>
  <c r="N575" i="9"/>
  <c r="U575" i="9"/>
  <c r="K575" i="9"/>
  <c r="T575" i="9"/>
  <c r="J575" i="9"/>
  <c r="S575" i="9"/>
  <c r="I575" i="9"/>
  <c r="AA581" i="9"/>
  <c r="P581" i="9"/>
  <c r="C581" i="9"/>
  <c r="O581" i="9"/>
  <c r="B581" i="9"/>
  <c r="V581" i="9"/>
  <c r="N581" i="9"/>
  <c r="U581" i="9"/>
  <c r="K581" i="9"/>
  <c r="T581" i="9"/>
  <c r="J581" i="9"/>
  <c r="S581" i="9"/>
  <c r="I581" i="9"/>
  <c r="R581" i="9"/>
  <c r="E581" i="9"/>
  <c r="AB581" i="9"/>
  <c r="Q581" i="9"/>
  <c r="D581" i="9"/>
  <c r="V587" i="9"/>
  <c r="N587" i="9"/>
  <c r="U587" i="9"/>
  <c r="K587" i="9"/>
  <c r="T587" i="9"/>
  <c r="J587" i="9"/>
  <c r="S587" i="9"/>
  <c r="I587" i="9"/>
  <c r="R587" i="9"/>
  <c r="E587" i="9"/>
  <c r="AB587" i="9"/>
  <c r="Q587" i="9"/>
  <c r="D587" i="9"/>
  <c r="AA587" i="9"/>
  <c r="P587" i="9"/>
  <c r="C587" i="9"/>
  <c r="O587" i="9"/>
  <c r="B587" i="9"/>
  <c r="V593" i="9"/>
  <c r="N593" i="9"/>
  <c r="AB593" i="9"/>
  <c r="Q593" i="9"/>
  <c r="D593" i="9"/>
  <c r="R593" i="9"/>
  <c r="B593" i="9"/>
  <c r="P593" i="9"/>
  <c r="O593" i="9"/>
  <c r="AA593" i="9"/>
  <c r="K593" i="9"/>
  <c r="J593" i="9"/>
  <c r="U593" i="9"/>
  <c r="I593" i="9"/>
  <c r="T593" i="9"/>
  <c r="E593" i="9"/>
  <c r="S593" i="9"/>
  <c r="C593" i="9"/>
  <c r="V601" i="9"/>
  <c r="N601" i="9"/>
  <c r="AB601" i="9"/>
  <c r="Q601" i="9"/>
  <c r="D601" i="9"/>
  <c r="O601" i="9"/>
  <c r="AA601" i="9"/>
  <c r="K601" i="9"/>
  <c r="J601" i="9"/>
  <c r="U601" i="9"/>
  <c r="I601" i="9"/>
  <c r="T601" i="9"/>
  <c r="E601" i="9"/>
  <c r="S601" i="9"/>
  <c r="C601" i="9"/>
  <c r="R601" i="9"/>
  <c r="B601" i="9"/>
  <c r="P601" i="9"/>
  <c r="S643" i="9"/>
  <c r="I643" i="9"/>
  <c r="R643" i="9"/>
  <c r="E643" i="9"/>
  <c r="AB643" i="9"/>
  <c r="Q643" i="9"/>
  <c r="D643" i="9"/>
  <c r="AA643" i="9"/>
  <c r="P643" i="9"/>
  <c r="C643" i="9"/>
  <c r="U643" i="9"/>
  <c r="T643" i="9"/>
  <c r="N643" i="9"/>
  <c r="K643" i="9"/>
  <c r="J643" i="9"/>
  <c r="B643" i="9"/>
  <c r="V643" i="9"/>
  <c r="O643" i="9"/>
  <c r="AB649" i="9"/>
  <c r="Q649" i="9"/>
  <c r="D649" i="9"/>
  <c r="AA649" i="9"/>
  <c r="P649" i="9"/>
  <c r="C649" i="9"/>
  <c r="O649" i="9"/>
  <c r="B649" i="9"/>
  <c r="V649" i="9"/>
  <c r="N649" i="9"/>
  <c r="U649" i="9"/>
  <c r="K649" i="9"/>
  <c r="J649" i="9"/>
  <c r="I649" i="9"/>
  <c r="E649" i="9"/>
  <c r="T649" i="9"/>
  <c r="S649" i="9"/>
  <c r="R649" i="9"/>
  <c r="O655" i="9"/>
  <c r="B655" i="9"/>
  <c r="V655" i="9"/>
  <c r="N655" i="9"/>
  <c r="U655" i="9"/>
  <c r="K655" i="9"/>
  <c r="T655" i="9"/>
  <c r="J655" i="9"/>
  <c r="S655" i="9"/>
  <c r="I655" i="9"/>
  <c r="C655" i="9"/>
  <c r="AB655" i="9"/>
  <c r="AA655" i="9"/>
  <c r="R655" i="9"/>
  <c r="Q655" i="9"/>
  <c r="P655" i="9"/>
  <c r="E655" i="9"/>
  <c r="D655" i="9"/>
  <c r="O663" i="9"/>
  <c r="B663" i="9"/>
  <c r="V663" i="9"/>
  <c r="N663" i="9"/>
  <c r="U663" i="9"/>
  <c r="K663" i="9"/>
  <c r="T663" i="9"/>
  <c r="J663" i="9"/>
  <c r="S663" i="9"/>
  <c r="I663" i="9"/>
  <c r="AB663" i="9"/>
  <c r="AA663" i="9"/>
  <c r="R663" i="9"/>
  <c r="Q663" i="9"/>
  <c r="P663" i="9"/>
  <c r="E663" i="9"/>
  <c r="D663" i="9"/>
  <c r="C663" i="9"/>
  <c r="O671" i="9"/>
  <c r="B671" i="9"/>
  <c r="V671" i="9"/>
  <c r="N671" i="9"/>
  <c r="U671" i="9"/>
  <c r="K671" i="9"/>
  <c r="T671" i="9"/>
  <c r="J671" i="9"/>
  <c r="S671" i="9"/>
  <c r="I671" i="9"/>
  <c r="AA671" i="9"/>
  <c r="R671" i="9"/>
  <c r="Q671" i="9"/>
  <c r="P671" i="9"/>
  <c r="E671" i="9"/>
  <c r="D671" i="9"/>
  <c r="C671" i="9"/>
  <c r="AB671" i="9"/>
  <c r="O679" i="9"/>
  <c r="B679" i="9"/>
  <c r="V679" i="9"/>
  <c r="N679" i="9"/>
  <c r="U679" i="9"/>
  <c r="K679" i="9"/>
  <c r="T679" i="9"/>
  <c r="J679" i="9"/>
  <c r="S679" i="9"/>
  <c r="I679" i="9"/>
  <c r="R679" i="9"/>
  <c r="Q679" i="9"/>
  <c r="P679" i="9"/>
  <c r="E679" i="9"/>
  <c r="D679" i="9"/>
  <c r="C679" i="9"/>
  <c r="AB679" i="9"/>
  <c r="AA679" i="9"/>
  <c r="O687" i="9"/>
  <c r="B687" i="9"/>
  <c r="V687" i="9"/>
  <c r="N687" i="9"/>
  <c r="U687" i="9"/>
  <c r="K687" i="9"/>
  <c r="T687" i="9"/>
  <c r="J687" i="9"/>
  <c r="S687" i="9"/>
  <c r="I687" i="9"/>
  <c r="Q687" i="9"/>
  <c r="P687" i="9"/>
  <c r="E687" i="9"/>
  <c r="D687" i="9"/>
  <c r="C687" i="9"/>
  <c r="AB687" i="9"/>
  <c r="AA687" i="9"/>
  <c r="R687" i="9"/>
  <c r="V693" i="9"/>
  <c r="N693" i="9"/>
  <c r="S693" i="9"/>
  <c r="I693" i="9"/>
  <c r="AA693" i="9"/>
  <c r="P693" i="9"/>
  <c r="C693" i="9"/>
  <c r="U693" i="9"/>
  <c r="D693" i="9"/>
  <c r="T693" i="9"/>
  <c r="B693" i="9"/>
  <c r="R693" i="9"/>
  <c r="K693" i="9"/>
  <c r="AB693" i="9"/>
  <c r="J693" i="9"/>
  <c r="Q693" i="9"/>
  <c r="O693" i="9"/>
  <c r="E693" i="9"/>
  <c r="AA703" i="9"/>
  <c r="P703" i="9"/>
  <c r="C703" i="9"/>
  <c r="O703" i="9"/>
  <c r="B703" i="9"/>
  <c r="U703" i="9"/>
  <c r="K703" i="9"/>
  <c r="R703" i="9"/>
  <c r="E703" i="9"/>
  <c r="Q703" i="9"/>
  <c r="N703" i="9"/>
  <c r="J703" i="9"/>
  <c r="V703" i="9"/>
  <c r="T703" i="9"/>
  <c r="D703" i="9"/>
  <c r="AB703" i="9"/>
  <c r="S703" i="9"/>
  <c r="I703" i="9"/>
  <c r="AA711" i="9"/>
  <c r="P711" i="9"/>
  <c r="C711" i="9"/>
  <c r="O711" i="9"/>
  <c r="B711" i="9"/>
  <c r="U711" i="9"/>
  <c r="K711" i="9"/>
  <c r="R711" i="9"/>
  <c r="E711" i="9"/>
  <c r="AB711" i="9"/>
  <c r="D711" i="9"/>
  <c r="V711" i="9"/>
  <c r="T711" i="9"/>
  <c r="N711" i="9"/>
  <c r="J711" i="9"/>
  <c r="S711" i="9"/>
  <c r="Q711" i="9"/>
  <c r="I711" i="9"/>
  <c r="AA719" i="9"/>
  <c r="P719" i="9"/>
  <c r="C719" i="9"/>
  <c r="O719" i="9"/>
  <c r="B719" i="9"/>
  <c r="U719" i="9"/>
  <c r="K719" i="9"/>
  <c r="R719" i="9"/>
  <c r="E719" i="9"/>
  <c r="Q719" i="9"/>
  <c r="N719" i="9"/>
  <c r="J719" i="9"/>
  <c r="V719" i="9"/>
  <c r="T719" i="9"/>
  <c r="AB719" i="9"/>
  <c r="S719" i="9"/>
  <c r="I719" i="9"/>
  <c r="D719" i="9"/>
  <c r="AB725" i="9"/>
  <c r="Q725" i="9"/>
  <c r="D725" i="9"/>
  <c r="U725" i="9"/>
  <c r="K725" i="9"/>
  <c r="T725" i="9"/>
  <c r="E725" i="9"/>
  <c r="S725" i="9"/>
  <c r="C725" i="9"/>
  <c r="P725" i="9"/>
  <c r="J725" i="9"/>
  <c r="V725" i="9"/>
  <c r="R725" i="9"/>
  <c r="O725" i="9"/>
  <c r="B725" i="9"/>
  <c r="AA725" i="9"/>
  <c r="N725" i="9"/>
  <c r="I725" i="9"/>
  <c r="O731" i="9"/>
  <c r="B731" i="9"/>
  <c r="S731" i="9"/>
  <c r="I731" i="9"/>
  <c r="AA731" i="9"/>
  <c r="K731" i="9"/>
  <c r="V731" i="9"/>
  <c r="J731" i="9"/>
  <c r="T731" i="9"/>
  <c r="D731" i="9"/>
  <c r="P731" i="9"/>
  <c r="N731" i="9"/>
  <c r="E731" i="9"/>
  <c r="C731" i="9"/>
  <c r="U731" i="9"/>
  <c r="R731" i="9"/>
  <c r="AB731" i="9"/>
  <c r="Q731" i="9"/>
  <c r="U737" i="9"/>
  <c r="K737" i="9"/>
  <c r="AB737" i="9"/>
  <c r="Q737" i="9"/>
  <c r="D737" i="9"/>
  <c r="P737" i="9"/>
  <c r="O737" i="9"/>
  <c r="J737" i="9"/>
  <c r="S737" i="9"/>
  <c r="C737" i="9"/>
  <c r="B737" i="9"/>
  <c r="AA737" i="9"/>
  <c r="V737" i="9"/>
  <c r="N737" i="9"/>
  <c r="I737" i="9"/>
  <c r="T737" i="9"/>
  <c r="R737" i="9"/>
  <c r="E737" i="9"/>
  <c r="U745" i="9"/>
  <c r="K745" i="9"/>
  <c r="S745" i="9"/>
  <c r="I745" i="9"/>
  <c r="AB745" i="9"/>
  <c r="Q745" i="9"/>
  <c r="D745" i="9"/>
  <c r="O745" i="9"/>
  <c r="N745" i="9"/>
  <c r="E745" i="9"/>
  <c r="R745" i="9"/>
  <c r="P745" i="9"/>
  <c r="J745" i="9"/>
  <c r="C745" i="9"/>
  <c r="AA745" i="9"/>
  <c r="V745" i="9"/>
  <c r="T745" i="9"/>
  <c r="B745" i="9"/>
  <c r="U753" i="9"/>
  <c r="K753" i="9"/>
  <c r="S753" i="9"/>
  <c r="I753" i="9"/>
  <c r="R753" i="9"/>
  <c r="E753" i="9"/>
  <c r="AB753" i="9"/>
  <c r="Q753" i="9"/>
  <c r="D753" i="9"/>
  <c r="B753" i="9"/>
  <c r="V753" i="9"/>
  <c r="T753" i="9"/>
  <c r="P753" i="9"/>
  <c r="J753" i="9"/>
  <c r="AA753" i="9"/>
  <c r="O753" i="9"/>
  <c r="N753" i="9"/>
  <c r="C753" i="9"/>
  <c r="U761" i="9"/>
  <c r="K761" i="9"/>
  <c r="S761" i="9"/>
  <c r="I761" i="9"/>
  <c r="R761" i="9"/>
  <c r="E761" i="9"/>
  <c r="AB761" i="9"/>
  <c r="Q761" i="9"/>
  <c r="D761" i="9"/>
  <c r="O761" i="9"/>
  <c r="N761" i="9"/>
  <c r="J761" i="9"/>
  <c r="AA761" i="9"/>
  <c r="C761" i="9"/>
  <c r="T761" i="9"/>
  <c r="V761" i="9"/>
  <c r="P761" i="9"/>
  <c r="B761" i="9"/>
  <c r="S767" i="9"/>
  <c r="I767" i="9"/>
  <c r="AB767" i="9"/>
  <c r="Q767" i="9"/>
  <c r="D767" i="9"/>
  <c r="AA767" i="9"/>
  <c r="P767" i="9"/>
  <c r="C767" i="9"/>
  <c r="O767" i="9"/>
  <c r="B767" i="9"/>
  <c r="K767" i="9"/>
  <c r="J767" i="9"/>
  <c r="E767" i="9"/>
  <c r="V767" i="9"/>
  <c r="R767" i="9"/>
  <c r="T767" i="9"/>
  <c r="N767" i="9"/>
  <c r="U767" i="9"/>
  <c r="AB773" i="9"/>
  <c r="Q773" i="9"/>
  <c r="D773" i="9"/>
  <c r="O773" i="9"/>
  <c r="B773" i="9"/>
  <c r="V773" i="9"/>
  <c r="N773" i="9"/>
  <c r="U773" i="9"/>
  <c r="K773" i="9"/>
  <c r="I773" i="9"/>
  <c r="E773" i="9"/>
  <c r="AA773" i="9"/>
  <c r="C773" i="9"/>
  <c r="T773" i="9"/>
  <c r="P773" i="9"/>
  <c r="S773" i="9"/>
  <c r="R773" i="9"/>
  <c r="J773" i="9"/>
  <c r="O779" i="9"/>
  <c r="B779" i="9"/>
  <c r="V779" i="9"/>
  <c r="N779" i="9"/>
  <c r="U779" i="9"/>
  <c r="K779" i="9"/>
  <c r="S779" i="9"/>
  <c r="I779" i="9"/>
  <c r="T779" i="9"/>
  <c r="Q779" i="9"/>
  <c r="P779" i="9"/>
  <c r="J779" i="9"/>
  <c r="AB779" i="9"/>
  <c r="AA779" i="9"/>
  <c r="R779" i="9"/>
  <c r="E779" i="9"/>
  <c r="D779" i="9"/>
  <c r="C779" i="9"/>
  <c r="AA787" i="9"/>
  <c r="O787" i="9"/>
  <c r="B787" i="9"/>
  <c r="V787" i="9"/>
  <c r="N787" i="9"/>
  <c r="U787" i="9"/>
  <c r="K787" i="9"/>
  <c r="S787" i="9"/>
  <c r="I787" i="9"/>
  <c r="J787" i="9"/>
  <c r="E787" i="9"/>
  <c r="D787" i="9"/>
  <c r="AB787" i="9"/>
  <c r="C787" i="9"/>
  <c r="T787" i="9"/>
  <c r="Q787" i="9"/>
  <c r="R787" i="9"/>
  <c r="P787" i="9"/>
  <c r="V793" i="9"/>
  <c r="N793" i="9"/>
  <c r="U793" i="9"/>
  <c r="K793" i="9"/>
  <c r="T793" i="9"/>
  <c r="J793" i="9"/>
  <c r="S793" i="9"/>
  <c r="I793" i="9"/>
  <c r="R793" i="9"/>
  <c r="E793" i="9"/>
  <c r="AB793" i="9"/>
  <c r="Q793" i="9"/>
  <c r="D793" i="9"/>
  <c r="C793" i="9"/>
  <c r="B793" i="9"/>
  <c r="AA793" i="9"/>
  <c r="P793" i="9"/>
  <c r="O793" i="9"/>
  <c r="V801" i="9"/>
  <c r="N801" i="9"/>
  <c r="U801" i="9"/>
  <c r="K801" i="9"/>
  <c r="T801" i="9"/>
  <c r="J801" i="9"/>
  <c r="S801" i="9"/>
  <c r="I801" i="9"/>
  <c r="R801" i="9"/>
  <c r="E801" i="9"/>
  <c r="AB801" i="9"/>
  <c r="Q801" i="9"/>
  <c r="D801" i="9"/>
  <c r="P801" i="9"/>
  <c r="O801" i="9"/>
  <c r="C801" i="9"/>
  <c r="B801" i="9"/>
  <c r="AA801" i="9"/>
  <c r="V809" i="9"/>
  <c r="N809" i="9"/>
  <c r="U809" i="9"/>
  <c r="K809" i="9"/>
  <c r="T809" i="9"/>
  <c r="J809" i="9"/>
  <c r="S809" i="9"/>
  <c r="I809" i="9"/>
  <c r="R809" i="9"/>
  <c r="E809" i="9"/>
  <c r="AB809" i="9"/>
  <c r="Q809" i="9"/>
  <c r="D809" i="9"/>
  <c r="AA809" i="9"/>
  <c r="P809" i="9"/>
  <c r="O809" i="9"/>
  <c r="C809" i="9"/>
  <c r="B809" i="9"/>
  <c r="T815" i="9"/>
  <c r="J815" i="9"/>
  <c r="S815" i="9"/>
  <c r="I815" i="9"/>
  <c r="R815" i="9"/>
  <c r="E815" i="9"/>
  <c r="AB815" i="9"/>
  <c r="Q815" i="9"/>
  <c r="D815" i="9"/>
  <c r="AA815" i="9"/>
  <c r="P815" i="9"/>
  <c r="C815" i="9"/>
  <c r="O815" i="9"/>
  <c r="B815" i="9"/>
  <c r="V815" i="9"/>
  <c r="U815" i="9"/>
  <c r="N815" i="9"/>
  <c r="K815" i="9"/>
  <c r="AA819" i="9"/>
  <c r="P819" i="9"/>
  <c r="C819" i="9"/>
  <c r="O819" i="9"/>
  <c r="B819" i="9"/>
  <c r="V819" i="9"/>
  <c r="N819" i="9"/>
  <c r="U819" i="9"/>
  <c r="K819" i="9"/>
  <c r="T819" i="9"/>
  <c r="J819" i="9"/>
  <c r="S819" i="9"/>
  <c r="I819" i="9"/>
  <c r="AB819" i="9"/>
  <c r="R819" i="9"/>
  <c r="Q819" i="9"/>
  <c r="E819" i="9"/>
  <c r="D819" i="9"/>
  <c r="R825" i="9"/>
  <c r="E825" i="9"/>
  <c r="AB825" i="9"/>
  <c r="Q825" i="9"/>
  <c r="D825" i="9"/>
  <c r="AA825" i="9"/>
  <c r="P825" i="9"/>
  <c r="C825" i="9"/>
  <c r="U825" i="9"/>
  <c r="K825" i="9"/>
  <c r="O825" i="9"/>
  <c r="N825" i="9"/>
  <c r="J825" i="9"/>
  <c r="I825" i="9"/>
  <c r="B825" i="9"/>
  <c r="V825" i="9"/>
  <c r="T825" i="9"/>
  <c r="S825" i="9"/>
  <c r="AA831" i="9"/>
  <c r="P831" i="9"/>
  <c r="C831" i="9"/>
  <c r="O831" i="9"/>
  <c r="B831" i="9"/>
  <c r="V831" i="9"/>
  <c r="N831" i="9"/>
  <c r="S831" i="9"/>
  <c r="I831" i="9"/>
  <c r="K831" i="9"/>
  <c r="J831" i="9"/>
  <c r="E831" i="9"/>
  <c r="AB831" i="9"/>
  <c r="D831" i="9"/>
  <c r="U831" i="9"/>
  <c r="T831" i="9"/>
  <c r="R831" i="9"/>
  <c r="Q831" i="9"/>
  <c r="V837" i="9"/>
  <c r="N837" i="9"/>
  <c r="U837" i="9"/>
  <c r="K837" i="9"/>
  <c r="T837" i="9"/>
  <c r="J837" i="9"/>
  <c r="AB837" i="9"/>
  <c r="Q837" i="9"/>
  <c r="D837" i="9"/>
  <c r="I837" i="9"/>
  <c r="E837" i="9"/>
  <c r="AA837" i="9"/>
  <c r="C837" i="9"/>
  <c r="B837" i="9"/>
  <c r="S837" i="9"/>
  <c r="R837" i="9"/>
  <c r="P837" i="9"/>
  <c r="O837" i="9"/>
  <c r="T841" i="9"/>
  <c r="J841" i="9"/>
  <c r="S841" i="9"/>
  <c r="I841" i="9"/>
  <c r="R841" i="9"/>
  <c r="E841" i="9"/>
  <c r="AB841" i="9"/>
  <c r="Q841" i="9"/>
  <c r="D841" i="9"/>
  <c r="AA841" i="9"/>
  <c r="P841" i="9"/>
  <c r="C841" i="9"/>
  <c r="U841" i="9"/>
  <c r="K841" i="9"/>
  <c r="V841" i="9"/>
  <c r="O841" i="9"/>
  <c r="N841" i="9"/>
  <c r="B841" i="9"/>
  <c r="R847" i="9"/>
  <c r="E847" i="9"/>
  <c r="AB847" i="9"/>
  <c r="Q847" i="9"/>
  <c r="D847" i="9"/>
  <c r="AA847" i="9"/>
  <c r="P847" i="9"/>
  <c r="C847" i="9"/>
  <c r="O847" i="9"/>
  <c r="B847" i="9"/>
  <c r="V847" i="9"/>
  <c r="N847" i="9"/>
  <c r="S847" i="9"/>
  <c r="I847" i="9"/>
  <c r="J847" i="9"/>
  <c r="U847" i="9"/>
  <c r="T847" i="9"/>
  <c r="K847" i="9"/>
  <c r="V851" i="9"/>
  <c r="N851" i="9"/>
  <c r="U851" i="9"/>
  <c r="K851" i="9"/>
  <c r="T851" i="9"/>
  <c r="J851" i="9"/>
  <c r="S851" i="9"/>
  <c r="I851" i="9"/>
  <c r="R851" i="9"/>
  <c r="E851" i="9"/>
  <c r="O851" i="9"/>
  <c r="B851" i="9"/>
  <c r="AB851" i="9"/>
  <c r="AA851" i="9"/>
  <c r="Q851" i="9"/>
  <c r="P851" i="9"/>
  <c r="D851" i="9"/>
  <c r="C851" i="9"/>
  <c r="R855" i="9"/>
  <c r="E855" i="9"/>
  <c r="AB855" i="9"/>
  <c r="Q855" i="9"/>
  <c r="D855" i="9"/>
  <c r="AA855" i="9"/>
  <c r="P855" i="9"/>
  <c r="C855" i="9"/>
  <c r="O855" i="9"/>
  <c r="B855" i="9"/>
  <c r="V855" i="9"/>
  <c r="N855" i="9"/>
  <c r="S855" i="9"/>
  <c r="I855" i="9"/>
  <c r="T855" i="9"/>
  <c r="K855" i="9"/>
  <c r="J855" i="9"/>
  <c r="U855" i="9"/>
  <c r="AA861" i="9"/>
  <c r="P861" i="9"/>
  <c r="C861" i="9"/>
  <c r="O861" i="9"/>
  <c r="B861" i="9"/>
  <c r="V861" i="9"/>
  <c r="N861" i="9"/>
  <c r="U861" i="9"/>
  <c r="K861" i="9"/>
  <c r="T861" i="9"/>
  <c r="J861" i="9"/>
  <c r="AB861" i="9"/>
  <c r="Q861" i="9"/>
  <c r="D861" i="9"/>
  <c r="S861" i="9"/>
  <c r="R861" i="9"/>
  <c r="I861" i="9"/>
  <c r="E861" i="9"/>
  <c r="V867" i="9"/>
  <c r="N867" i="9"/>
  <c r="U867" i="9"/>
  <c r="K867" i="9"/>
  <c r="T867" i="9"/>
  <c r="J867" i="9"/>
  <c r="S867" i="9"/>
  <c r="I867" i="9"/>
  <c r="R867" i="9"/>
  <c r="E867" i="9"/>
  <c r="O867" i="9"/>
  <c r="B867" i="9"/>
  <c r="P867" i="9"/>
  <c r="D867" i="9"/>
  <c r="C867" i="9"/>
  <c r="AB867" i="9"/>
  <c r="AA867" i="9"/>
  <c r="Q867" i="9"/>
  <c r="V871" i="9"/>
  <c r="U871" i="9"/>
  <c r="E871" i="9"/>
  <c r="S871" i="9"/>
  <c r="D871" i="9"/>
  <c r="R871" i="9"/>
  <c r="C871" i="9"/>
  <c r="Q871" i="9"/>
  <c r="B871" i="9"/>
  <c r="P871" i="9"/>
  <c r="I871" i="9"/>
  <c r="AB871" i="9"/>
  <c r="AA871" i="9"/>
  <c r="O871" i="9"/>
  <c r="K871" i="9"/>
  <c r="AB877" i="9"/>
  <c r="Q877" i="9"/>
  <c r="D877" i="9"/>
  <c r="AA877" i="9"/>
  <c r="P877" i="9"/>
  <c r="C877" i="9"/>
  <c r="O877" i="9"/>
  <c r="B877" i="9"/>
  <c r="V877" i="9"/>
  <c r="N877" i="9"/>
  <c r="U877" i="9"/>
  <c r="K877" i="9"/>
  <c r="R877" i="9"/>
  <c r="E877" i="9"/>
  <c r="T877" i="9"/>
  <c r="S877" i="9"/>
  <c r="J877" i="9"/>
  <c r="I877" i="9"/>
  <c r="R883" i="9"/>
  <c r="T883" i="9"/>
  <c r="B883" i="9"/>
  <c r="S883" i="9"/>
  <c r="K883" i="9"/>
  <c r="Q883" i="9"/>
  <c r="O883" i="9"/>
  <c r="J883" i="9"/>
  <c r="I883" i="9"/>
  <c r="D883" i="9"/>
  <c r="U883" i="9"/>
  <c r="AB883" i="9"/>
  <c r="V887" i="9"/>
  <c r="AA887" i="9"/>
  <c r="I887" i="9"/>
  <c r="D887" i="9"/>
  <c r="U887" i="9"/>
  <c r="C887" i="9"/>
  <c r="Q887" i="9"/>
  <c r="AB887" i="9"/>
  <c r="S887" i="9"/>
  <c r="P887" i="9"/>
  <c r="O887" i="9"/>
  <c r="K887" i="9"/>
  <c r="B887" i="9"/>
  <c r="R891" i="9"/>
  <c r="O891" i="9"/>
  <c r="K891" i="9"/>
  <c r="AB891" i="9"/>
  <c r="J891" i="9"/>
  <c r="U891" i="9"/>
  <c r="D891" i="9"/>
  <c r="S891" i="9"/>
  <c r="Q891" i="9"/>
  <c r="I891" i="9"/>
  <c r="B891" i="9"/>
  <c r="T891" i="9"/>
  <c r="V895" i="9"/>
  <c r="S895" i="9"/>
  <c r="B895" i="9"/>
  <c r="Q895" i="9"/>
  <c r="P895" i="9"/>
  <c r="AB895" i="9"/>
  <c r="K895" i="9"/>
  <c r="D895" i="9"/>
  <c r="C895" i="9"/>
  <c r="AA895" i="9"/>
  <c r="I895" i="9"/>
  <c r="O895" i="9"/>
  <c r="U895" i="9"/>
  <c r="R899" i="9"/>
  <c r="I899" i="9"/>
  <c r="U899" i="9"/>
  <c r="D899" i="9"/>
  <c r="T899" i="9"/>
  <c r="B899" i="9"/>
  <c r="Q899" i="9"/>
  <c r="AB899" i="9"/>
  <c r="S899" i="9"/>
  <c r="O899" i="9"/>
  <c r="K899" i="9"/>
  <c r="J899" i="9"/>
  <c r="V903" i="9"/>
  <c r="AA903" i="9"/>
  <c r="O903" i="9"/>
  <c r="K903" i="9"/>
  <c r="I903" i="9"/>
  <c r="AB903" i="9"/>
  <c r="C903" i="9"/>
  <c r="Q903" i="9"/>
  <c r="P903" i="9"/>
  <c r="D903" i="9"/>
  <c r="B903" i="9"/>
  <c r="S903" i="9"/>
  <c r="S907" i="9"/>
  <c r="U907" i="9"/>
  <c r="K907" i="9"/>
  <c r="T907" i="9"/>
  <c r="O907" i="9"/>
  <c r="J907" i="9"/>
  <c r="B907" i="9"/>
  <c r="V913" i="9"/>
  <c r="N913" i="9"/>
  <c r="U913" i="9"/>
  <c r="K913" i="9"/>
  <c r="T913" i="9"/>
  <c r="J913" i="9"/>
  <c r="AB913" i="9"/>
  <c r="Q913" i="9"/>
  <c r="D913" i="9"/>
  <c r="AA913" i="9"/>
  <c r="C913" i="9"/>
  <c r="B913" i="9"/>
  <c r="S913" i="9"/>
  <c r="R913" i="9"/>
  <c r="P913" i="9"/>
  <c r="O913" i="9"/>
  <c r="I913" i="9"/>
  <c r="E913" i="9"/>
  <c r="AA919" i="9"/>
  <c r="Q919" i="9"/>
  <c r="D919" i="9"/>
  <c r="AB919" i="9"/>
  <c r="V925" i="9"/>
  <c r="N925" i="9"/>
  <c r="U925" i="9"/>
  <c r="K925" i="9"/>
  <c r="T925" i="9"/>
  <c r="J925" i="9"/>
  <c r="S925" i="9"/>
  <c r="I925" i="9"/>
  <c r="R925" i="9"/>
  <c r="E925" i="9"/>
  <c r="O925" i="9"/>
  <c r="B925" i="9"/>
  <c r="P925" i="9"/>
  <c r="D925" i="9"/>
  <c r="C925" i="9"/>
  <c r="AB925" i="9"/>
  <c r="AA925" i="9"/>
  <c r="Q925" i="9"/>
  <c r="AA927" i="9"/>
  <c r="Q927" i="9"/>
  <c r="D927" i="9"/>
  <c r="AB927" i="9"/>
  <c r="T931" i="9"/>
  <c r="U931" i="9"/>
  <c r="K931" i="9"/>
  <c r="AA935" i="9"/>
  <c r="AB935" i="9"/>
  <c r="D935" i="9"/>
  <c r="Q935" i="9"/>
  <c r="R941" i="9"/>
  <c r="E941" i="9"/>
  <c r="AB941" i="9"/>
  <c r="Q941" i="9"/>
  <c r="D941" i="9"/>
  <c r="AA941" i="9"/>
  <c r="P941" i="9"/>
  <c r="C941" i="9"/>
  <c r="V941" i="9"/>
  <c r="N941" i="9"/>
  <c r="O941" i="9"/>
  <c r="K941" i="9"/>
  <c r="J941" i="9"/>
  <c r="I941" i="9"/>
  <c r="B941" i="9"/>
  <c r="S941" i="9"/>
  <c r="U941" i="9"/>
  <c r="T941" i="9"/>
  <c r="V945" i="9"/>
  <c r="N945" i="9"/>
  <c r="U945" i="9"/>
  <c r="K945" i="9"/>
  <c r="T945" i="9"/>
  <c r="J945" i="9"/>
  <c r="R945" i="9"/>
  <c r="E945" i="9"/>
  <c r="S945" i="9"/>
  <c r="Q945" i="9"/>
  <c r="P945" i="9"/>
  <c r="O945" i="9"/>
  <c r="I945" i="9"/>
  <c r="B945" i="9"/>
  <c r="AB945" i="9"/>
  <c r="AA945" i="9"/>
  <c r="D945" i="9"/>
  <c r="C945" i="9"/>
  <c r="AA951" i="9"/>
  <c r="AB951" i="9"/>
  <c r="Q951" i="9"/>
  <c r="D951" i="9"/>
  <c r="T969" i="9"/>
  <c r="J969" i="9"/>
  <c r="S969" i="9"/>
  <c r="I969" i="9"/>
  <c r="R969" i="9"/>
  <c r="E969" i="9"/>
  <c r="O969" i="9"/>
  <c r="B969" i="9"/>
  <c r="AB969" i="9"/>
  <c r="D969" i="9"/>
  <c r="AA969" i="9"/>
  <c r="C969" i="9"/>
  <c r="V969" i="9"/>
  <c r="U969" i="9"/>
  <c r="Q969" i="9"/>
  <c r="P969" i="9"/>
  <c r="N969" i="9"/>
  <c r="K969" i="9"/>
  <c r="A679" i="9"/>
  <c r="A735" i="9"/>
  <c r="A780" i="9"/>
  <c r="A844" i="9"/>
  <c r="A892" i="9"/>
  <c r="A948" i="9"/>
  <c r="A956" i="9"/>
  <c r="A860" i="9"/>
  <c r="A716" i="9"/>
  <c r="A901" i="9"/>
  <c r="A837" i="9"/>
  <c r="A773" i="9"/>
  <c r="A709" i="9"/>
  <c r="D6" i="9"/>
  <c r="Q6" i="9"/>
  <c r="AB6" i="9"/>
  <c r="N7" i="9"/>
  <c r="V7" i="9"/>
  <c r="I8" i="9"/>
  <c r="S8" i="9"/>
  <c r="C9" i="9"/>
  <c r="P9" i="9"/>
  <c r="AA9" i="9"/>
  <c r="K10" i="9"/>
  <c r="U10" i="9"/>
  <c r="E11" i="9"/>
  <c r="R11" i="9"/>
  <c r="B12" i="9"/>
  <c r="O12" i="9"/>
  <c r="J13" i="9"/>
  <c r="T13" i="9"/>
  <c r="D14" i="9"/>
  <c r="Q14" i="9"/>
  <c r="AB14" i="9"/>
  <c r="N15" i="9"/>
  <c r="V15" i="9"/>
  <c r="I16" i="9"/>
  <c r="S16" i="9"/>
  <c r="C17" i="9"/>
  <c r="P17" i="9"/>
  <c r="AA17" i="9"/>
  <c r="K18" i="9"/>
  <c r="U18" i="9"/>
  <c r="E19" i="9"/>
  <c r="R19" i="9"/>
  <c r="B20" i="9"/>
  <c r="O20" i="9"/>
  <c r="J21" i="9"/>
  <c r="T21" i="9"/>
  <c r="D22" i="9"/>
  <c r="Q22" i="9"/>
  <c r="AB22" i="9"/>
  <c r="N23" i="9"/>
  <c r="V23" i="9"/>
  <c r="I24" i="9"/>
  <c r="S24" i="9"/>
  <c r="C25" i="9"/>
  <c r="P25" i="9"/>
  <c r="AA25" i="9"/>
  <c r="K26" i="9"/>
  <c r="U26" i="9"/>
  <c r="E27" i="9"/>
  <c r="R27" i="9"/>
  <c r="B28" i="9"/>
  <c r="O28" i="9"/>
  <c r="J29" i="9"/>
  <c r="T29" i="9"/>
  <c r="D30" i="9"/>
  <c r="Q30" i="9"/>
  <c r="AB30" i="9"/>
  <c r="N31" i="9"/>
  <c r="V31" i="9"/>
  <c r="I32" i="9"/>
  <c r="S32" i="9"/>
  <c r="C33" i="9"/>
  <c r="P33" i="9"/>
  <c r="AA33" i="9"/>
  <c r="K34" i="9"/>
  <c r="U34" i="9"/>
  <c r="E35" i="9"/>
  <c r="R35" i="9"/>
  <c r="B36" i="9"/>
  <c r="O36" i="9"/>
  <c r="J37" i="9"/>
  <c r="T37" i="9"/>
  <c r="D38" i="9"/>
  <c r="Q38" i="9"/>
  <c r="AB38" i="9"/>
  <c r="N39" i="9"/>
  <c r="V39" i="9"/>
  <c r="N40" i="9"/>
  <c r="C41" i="9"/>
  <c r="T41" i="9"/>
  <c r="O42" i="9"/>
  <c r="D43" i="9"/>
  <c r="O44" i="9"/>
  <c r="C45" i="9"/>
  <c r="V45" i="9"/>
  <c r="P46" i="9"/>
  <c r="D47" i="9"/>
  <c r="V47" i="9"/>
  <c r="O48" i="9"/>
  <c r="E49" i="9"/>
  <c r="U50" i="9"/>
  <c r="R51" i="9"/>
  <c r="O52" i="9"/>
  <c r="D54" i="9"/>
  <c r="AB54" i="9"/>
  <c r="V55" i="9"/>
  <c r="S56" i="9"/>
  <c r="P57" i="9"/>
  <c r="K58" i="9"/>
  <c r="J59" i="9"/>
  <c r="O60" i="9"/>
  <c r="O61" i="9"/>
  <c r="S62" i="9"/>
  <c r="V64" i="9"/>
  <c r="B66" i="9"/>
  <c r="E68" i="9"/>
  <c r="N69" i="9"/>
  <c r="Q70" i="9"/>
  <c r="Q71" i="9"/>
  <c r="U72" i="9"/>
  <c r="AA74" i="9"/>
  <c r="D76" i="9"/>
  <c r="J78" i="9"/>
  <c r="P79" i="9"/>
  <c r="S80" i="9"/>
  <c r="S81" i="9"/>
  <c r="B84" i="9"/>
  <c r="B85" i="9"/>
  <c r="S86" i="9"/>
  <c r="K88" i="9"/>
  <c r="B90" i="9"/>
  <c r="T91" i="9"/>
  <c r="N93" i="9"/>
  <c r="U96" i="9"/>
  <c r="O98" i="9"/>
  <c r="D100" i="9"/>
  <c r="C103" i="9"/>
  <c r="O106" i="9"/>
  <c r="E113" i="9"/>
  <c r="Q116" i="9"/>
  <c r="S43" i="9"/>
  <c r="I43" i="9"/>
  <c r="AA43" i="9"/>
  <c r="P43" i="9"/>
  <c r="C43" i="9"/>
  <c r="O43" i="9"/>
  <c r="B43" i="9"/>
  <c r="AB49" i="9"/>
  <c r="Q49" i="9"/>
  <c r="D49" i="9"/>
  <c r="V49" i="9"/>
  <c r="N49" i="9"/>
  <c r="U49" i="9"/>
  <c r="K49" i="9"/>
  <c r="T49" i="9"/>
  <c r="U53" i="9"/>
  <c r="K53" i="9"/>
  <c r="R53" i="9"/>
  <c r="E53" i="9"/>
  <c r="AB53" i="9"/>
  <c r="Q53" i="9"/>
  <c r="D53" i="9"/>
  <c r="AA53" i="9"/>
  <c r="P53" i="9"/>
  <c r="C53" i="9"/>
  <c r="O63" i="9"/>
  <c r="B63" i="9"/>
  <c r="U63" i="9"/>
  <c r="K63" i="9"/>
  <c r="T63" i="9"/>
  <c r="J63" i="9"/>
  <c r="S63" i="9"/>
  <c r="I63" i="9"/>
  <c r="R63" i="9"/>
  <c r="E63" i="9"/>
  <c r="S67" i="9"/>
  <c r="I67" i="9"/>
  <c r="AB67" i="9"/>
  <c r="Q67" i="9"/>
  <c r="D67" i="9"/>
  <c r="AA67" i="9"/>
  <c r="P67" i="9"/>
  <c r="C67" i="9"/>
  <c r="O67" i="9"/>
  <c r="B67" i="9"/>
  <c r="V67" i="9"/>
  <c r="N67" i="9"/>
  <c r="AB73" i="9"/>
  <c r="Q73" i="9"/>
  <c r="D73" i="9"/>
  <c r="O73" i="9"/>
  <c r="B73" i="9"/>
  <c r="V73" i="9"/>
  <c r="N73" i="9"/>
  <c r="U73" i="9"/>
  <c r="K73" i="9"/>
  <c r="T73" i="9"/>
  <c r="J73" i="9"/>
  <c r="U77" i="9"/>
  <c r="K77" i="9"/>
  <c r="S77" i="9"/>
  <c r="I77" i="9"/>
  <c r="R77" i="9"/>
  <c r="E77" i="9"/>
  <c r="AB77" i="9"/>
  <c r="Q77" i="9"/>
  <c r="D77" i="9"/>
  <c r="AA77" i="9"/>
  <c r="P77" i="9"/>
  <c r="C77" i="9"/>
  <c r="S83" i="9"/>
  <c r="I83" i="9"/>
  <c r="AB83" i="9"/>
  <c r="Q83" i="9"/>
  <c r="D83" i="9"/>
  <c r="AA83" i="9"/>
  <c r="P83" i="9"/>
  <c r="C83" i="9"/>
  <c r="O83" i="9"/>
  <c r="B83" i="9"/>
  <c r="V83" i="9"/>
  <c r="N83" i="9"/>
  <c r="AB89" i="9"/>
  <c r="Q89" i="9"/>
  <c r="D89" i="9"/>
  <c r="AA89" i="9"/>
  <c r="P89" i="9"/>
  <c r="C89" i="9"/>
  <c r="O89" i="9"/>
  <c r="B89" i="9"/>
  <c r="V89" i="9"/>
  <c r="N89" i="9"/>
  <c r="U89" i="9"/>
  <c r="K89" i="9"/>
  <c r="T89" i="9"/>
  <c r="J89" i="9"/>
  <c r="O95" i="9"/>
  <c r="B95" i="9"/>
  <c r="V95" i="9"/>
  <c r="N95" i="9"/>
  <c r="U95" i="9"/>
  <c r="K95" i="9"/>
  <c r="T95" i="9"/>
  <c r="J95" i="9"/>
  <c r="S95" i="9"/>
  <c r="I95" i="9"/>
  <c r="R95" i="9"/>
  <c r="E95" i="9"/>
  <c r="S99" i="9"/>
  <c r="I99" i="9"/>
  <c r="R99" i="9"/>
  <c r="E99" i="9"/>
  <c r="AB99" i="9"/>
  <c r="Q99" i="9"/>
  <c r="D99" i="9"/>
  <c r="AA99" i="9"/>
  <c r="P99" i="9"/>
  <c r="C99" i="9"/>
  <c r="O99" i="9"/>
  <c r="B99" i="9"/>
  <c r="V99" i="9"/>
  <c r="N99" i="9"/>
  <c r="S105" i="9"/>
  <c r="I105" i="9"/>
  <c r="AB105" i="9"/>
  <c r="Q105" i="9"/>
  <c r="D105" i="9"/>
  <c r="AA105" i="9"/>
  <c r="P105" i="9"/>
  <c r="C105" i="9"/>
  <c r="O105" i="9"/>
  <c r="B105" i="9"/>
  <c r="V105" i="9"/>
  <c r="N105" i="9"/>
  <c r="U105" i="9"/>
  <c r="K105" i="9"/>
  <c r="T105" i="9"/>
  <c r="J105" i="9"/>
  <c r="O109" i="9"/>
  <c r="B109" i="9"/>
  <c r="U109" i="9"/>
  <c r="K109" i="9"/>
  <c r="T109" i="9"/>
  <c r="J109" i="9"/>
  <c r="S109" i="9"/>
  <c r="I109" i="9"/>
  <c r="R109" i="9"/>
  <c r="E109" i="9"/>
  <c r="AB109" i="9"/>
  <c r="Q109" i="9"/>
  <c r="D109" i="9"/>
  <c r="AA109" i="9"/>
  <c r="P109" i="9"/>
  <c r="C109" i="9"/>
  <c r="U115" i="9"/>
  <c r="K115" i="9"/>
  <c r="S115" i="9"/>
  <c r="I115" i="9"/>
  <c r="R115" i="9"/>
  <c r="E115" i="9"/>
  <c r="AB115" i="9"/>
  <c r="Q115" i="9"/>
  <c r="D115" i="9"/>
  <c r="AA115" i="9"/>
  <c r="P115" i="9"/>
  <c r="C115" i="9"/>
  <c r="O115" i="9"/>
  <c r="B115" i="9"/>
  <c r="V115" i="9"/>
  <c r="N115" i="9"/>
  <c r="S121" i="9"/>
  <c r="I121" i="9"/>
  <c r="R121" i="9"/>
  <c r="E121" i="9"/>
  <c r="AB121" i="9"/>
  <c r="Q121" i="9"/>
  <c r="D121" i="9"/>
  <c r="AA121" i="9"/>
  <c r="P121" i="9"/>
  <c r="C121" i="9"/>
  <c r="O121" i="9"/>
  <c r="B121" i="9"/>
  <c r="V121" i="9"/>
  <c r="N121" i="9"/>
  <c r="U121" i="9"/>
  <c r="K121" i="9"/>
  <c r="T121" i="9"/>
  <c r="J121" i="9"/>
  <c r="O125" i="9"/>
  <c r="B125" i="9"/>
  <c r="V125" i="9"/>
  <c r="N125" i="9"/>
  <c r="U125" i="9"/>
  <c r="K125" i="9"/>
  <c r="T125" i="9"/>
  <c r="J125" i="9"/>
  <c r="S125" i="9"/>
  <c r="I125" i="9"/>
  <c r="R125" i="9"/>
  <c r="E125" i="9"/>
  <c r="AB125" i="9"/>
  <c r="Q125" i="9"/>
  <c r="D125" i="9"/>
  <c r="AA125" i="9"/>
  <c r="P125" i="9"/>
  <c r="C125" i="9"/>
  <c r="U131" i="9"/>
  <c r="K131" i="9"/>
  <c r="T131" i="9"/>
  <c r="J131" i="9"/>
  <c r="S131" i="9"/>
  <c r="I131" i="9"/>
  <c r="R131" i="9"/>
  <c r="E131" i="9"/>
  <c r="AB131" i="9"/>
  <c r="Q131" i="9"/>
  <c r="D131" i="9"/>
  <c r="AA131" i="9"/>
  <c r="P131" i="9"/>
  <c r="C131" i="9"/>
  <c r="O131" i="9"/>
  <c r="B131" i="9"/>
  <c r="V131" i="9"/>
  <c r="N131" i="9"/>
  <c r="S137" i="9"/>
  <c r="I137" i="9"/>
  <c r="R137" i="9"/>
  <c r="E137" i="9"/>
  <c r="AB137" i="9"/>
  <c r="Q137" i="9"/>
  <c r="D137" i="9"/>
  <c r="AA137" i="9"/>
  <c r="P137" i="9"/>
  <c r="C137" i="9"/>
  <c r="O137" i="9"/>
  <c r="B137" i="9"/>
  <c r="V137" i="9"/>
  <c r="N137" i="9"/>
  <c r="U137" i="9"/>
  <c r="K137" i="9"/>
  <c r="T137" i="9"/>
  <c r="J137" i="9"/>
  <c r="O141" i="9"/>
  <c r="B141" i="9"/>
  <c r="V141" i="9"/>
  <c r="N141" i="9"/>
  <c r="U141" i="9"/>
  <c r="K141" i="9"/>
  <c r="T141" i="9"/>
  <c r="J141" i="9"/>
  <c r="S141" i="9"/>
  <c r="I141" i="9"/>
  <c r="R141" i="9"/>
  <c r="E141" i="9"/>
  <c r="AB141" i="9"/>
  <c r="Q141" i="9"/>
  <c r="D141" i="9"/>
  <c r="AA141" i="9"/>
  <c r="P141" i="9"/>
  <c r="C141" i="9"/>
  <c r="S145" i="9"/>
  <c r="I145" i="9"/>
  <c r="R145" i="9"/>
  <c r="E145" i="9"/>
  <c r="AB145" i="9"/>
  <c r="Q145" i="9"/>
  <c r="D145" i="9"/>
  <c r="AA145" i="9"/>
  <c r="P145" i="9"/>
  <c r="C145" i="9"/>
  <c r="O145" i="9"/>
  <c r="B145" i="9"/>
  <c r="V145" i="9"/>
  <c r="N145" i="9"/>
  <c r="U145" i="9"/>
  <c r="K145" i="9"/>
  <c r="T145" i="9"/>
  <c r="J145" i="9"/>
  <c r="AB151" i="9"/>
  <c r="Q151" i="9"/>
  <c r="D151" i="9"/>
  <c r="AA151" i="9"/>
  <c r="P151" i="9"/>
  <c r="C151" i="9"/>
  <c r="O151" i="9"/>
  <c r="B151" i="9"/>
  <c r="V151" i="9"/>
  <c r="N151" i="9"/>
  <c r="U151" i="9"/>
  <c r="K151" i="9"/>
  <c r="T151" i="9"/>
  <c r="J151" i="9"/>
  <c r="S151" i="9"/>
  <c r="I151" i="9"/>
  <c r="R151" i="9"/>
  <c r="E151" i="9"/>
  <c r="O157" i="9"/>
  <c r="B157" i="9"/>
  <c r="V157" i="9"/>
  <c r="N157" i="9"/>
  <c r="U157" i="9"/>
  <c r="K157" i="9"/>
  <c r="T157" i="9"/>
  <c r="J157" i="9"/>
  <c r="S157" i="9"/>
  <c r="I157" i="9"/>
  <c r="R157" i="9"/>
  <c r="E157" i="9"/>
  <c r="AB157" i="9"/>
  <c r="Q157" i="9"/>
  <c r="D157" i="9"/>
  <c r="AA157" i="9"/>
  <c r="P157" i="9"/>
  <c r="C157" i="9"/>
  <c r="U163" i="9"/>
  <c r="K163" i="9"/>
  <c r="T163" i="9"/>
  <c r="J163" i="9"/>
  <c r="S163" i="9"/>
  <c r="I163" i="9"/>
  <c r="R163" i="9"/>
  <c r="E163" i="9"/>
  <c r="AB163" i="9"/>
  <c r="Q163" i="9"/>
  <c r="D163" i="9"/>
  <c r="AA163" i="9"/>
  <c r="P163" i="9"/>
  <c r="C163" i="9"/>
  <c r="O163" i="9"/>
  <c r="B163" i="9"/>
  <c r="V163" i="9"/>
  <c r="N163" i="9"/>
  <c r="AB167" i="9"/>
  <c r="Q167" i="9"/>
  <c r="D167" i="9"/>
  <c r="AA167" i="9"/>
  <c r="P167" i="9"/>
  <c r="C167" i="9"/>
  <c r="O167" i="9"/>
  <c r="B167" i="9"/>
  <c r="V167" i="9"/>
  <c r="N167" i="9"/>
  <c r="U167" i="9"/>
  <c r="K167" i="9"/>
  <c r="T167" i="9"/>
  <c r="J167" i="9"/>
  <c r="S167" i="9"/>
  <c r="I167" i="9"/>
  <c r="R167" i="9"/>
  <c r="E167" i="9"/>
  <c r="U171" i="9"/>
  <c r="K171" i="9"/>
  <c r="T171" i="9"/>
  <c r="J171" i="9"/>
  <c r="S171" i="9"/>
  <c r="I171" i="9"/>
  <c r="R171" i="9"/>
  <c r="E171" i="9"/>
  <c r="AB171" i="9"/>
  <c r="Q171" i="9"/>
  <c r="D171" i="9"/>
  <c r="AA171" i="9"/>
  <c r="P171" i="9"/>
  <c r="C171" i="9"/>
  <c r="O171" i="9"/>
  <c r="B171" i="9"/>
  <c r="V171" i="9"/>
  <c r="N171" i="9"/>
  <c r="S177" i="9"/>
  <c r="I177" i="9"/>
  <c r="R177" i="9"/>
  <c r="E177" i="9"/>
  <c r="AB177" i="9"/>
  <c r="Q177" i="9"/>
  <c r="D177" i="9"/>
  <c r="AA177" i="9"/>
  <c r="P177" i="9"/>
  <c r="C177" i="9"/>
  <c r="O177" i="9"/>
  <c r="B177" i="9"/>
  <c r="V177" i="9"/>
  <c r="N177" i="9"/>
  <c r="U177" i="9"/>
  <c r="K177" i="9"/>
  <c r="T177" i="9"/>
  <c r="J177" i="9"/>
  <c r="AB183" i="9"/>
  <c r="Q183" i="9"/>
  <c r="AA183" i="9"/>
  <c r="P183" i="9"/>
  <c r="O183" i="9"/>
  <c r="V183" i="9"/>
  <c r="U183" i="9"/>
  <c r="K183" i="9"/>
  <c r="T183" i="9"/>
  <c r="J183" i="9"/>
  <c r="S183" i="9"/>
  <c r="I183" i="9"/>
  <c r="E183" i="9"/>
  <c r="D183" i="9"/>
  <c r="C183" i="9"/>
  <c r="B183" i="9"/>
  <c r="R183" i="9"/>
  <c r="N183" i="9"/>
  <c r="AA189" i="9"/>
  <c r="P189" i="9"/>
  <c r="C189" i="9"/>
  <c r="O189" i="9"/>
  <c r="B189" i="9"/>
  <c r="V189" i="9"/>
  <c r="N189" i="9"/>
  <c r="U189" i="9"/>
  <c r="K189" i="9"/>
  <c r="T189" i="9"/>
  <c r="J189" i="9"/>
  <c r="S189" i="9"/>
  <c r="I189" i="9"/>
  <c r="R189" i="9"/>
  <c r="E189" i="9"/>
  <c r="AB189" i="9"/>
  <c r="Q189" i="9"/>
  <c r="D189" i="9"/>
  <c r="V195" i="9"/>
  <c r="N195" i="9"/>
  <c r="U195" i="9"/>
  <c r="K195" i="9"/>
  <c r="T195" i="9"/>
  <c r="J195" i="9"/>
  <c r="S195" i="9"/>
  <c r="I195" i="9"/>
  <c r="R195" i="9"/>
  <c r="E195" i="9"/>
  <c r="AB195" i="9"/>
  <c r="Q195" i="9"/>
  <c r="D195" i="9"/>
  <c r="AA195" i="9"/>
  <c r="P195" i="9"/>
  <c r="C195" i="9"/>
  <c r="O195" i="9"/>
  <c r="B195" i="9"/>
  <c r="R199" i="9"/>
  <c r="E199" i="9"/>
  <c r="AB199" i="9"/>
  <c r="Q199" i="9"/>
  <c r="D199" i="9"/>
  <c r="AA199" i="9"/>
  <c r="P199" i="9"/>
  <c r="C199" i="9"/>
  <c r="O199" i="9"/>
  <c r="B199" i="9"/>
  <c r="V199" i="9"/>
  <c r="N199" i="9"/>
  <c r="U199" i="9"/>
  <c r="K199" i="9"/>
  <c r="T199" i="9"/>
  <c r="J199" i="9"/>
  <c r="S199" i="9"/>
  <c r="I199" i="9"/>
  <c r="AA205" i="9"/>
  <c r="P205" i="9"/>
  <c r="C205" i="9"/>
  <c r="O205" i="9"/>
  <c r="B205" i="9"/>
  <c r="V205" i="9"/>
  <c r="N205" i="9"/>
  <c r="U205" i="9"/>
  <c r="K205" i="9"/>
  <c r="T205" i="9"/>
  <c r="J205" i="9"/>
  <c r="S205" i="9"/>
  <c r="I205" i="9"/>
  <c r="R205" i="9"/>
  <c r="E205" i="9"/>
  <c r="AB205" i="9"/>
  <c r="Q205" i="9"/>
  <c r="D205" i="9"/>
  <c r="V211" i="9"/>
  <c r="N211" i="9"/>
  <c r="U211" i="9"/>
  <c r="K211" i="9"/>
  <c r="T211" i="9"/>
  <c r="J211" i="9"/>
  <c r="S211" i="9"/>
  <c r="I211" i="9"/>
  <c r="R211" i="9"/>
  <c r="E211" i="9"/>
  <c r="AB211" i="9"/>
  <c r="Q211" i="9"/>
  <c r="D211" i="9"/>
  <c r="AA211" i="9"/>
  <c r="P211" i="9"/>
  <c r="C211" i="9"/>
  <c r="O211" i="9"/>
  <c r="B211" i="9"/>
  <c r="V219" i="9"/>
  <c r="N219" i="9"/>
  <c r="U219" i="9"/>
  <c r="K219" i="9"/>
  <c r="T219" i="9"/>
  <c r="J219" i="9"/>
  <c r="S219" i="9"/>
  <c r="I219" i="9"/>
  <c r="R219" i="9"/>
  <c r="E219" i="9"/>
  <c r="AB219" i="9"/>
  <c r="Q219" i="9"/>
  <c r="D219" i="9"/>
  <c r="AA219" i="9"/>
  <c r="P219" i="9"/>
  <c r="C219" i="9"/>
  <c r="O219" i="9"/>
  <c r="B219" i="9"/>
  <c r="V227" i="9"/>
  <c r="N227" i="9"/>
  <c r="U227" i="9"/>
  <c r="K227" i="9"/>
  <c r="T227" i="9"/>
  <c r="J227" i="9"/>
  <c r="S227" i="9"/>
  <c r="I227" i="9"/>
  <c r="R227" i="9"/>
  <c r="E227" i="9"/>
  <c r="AB227" i="9"/>
  <c r="Q227" i="9"/>
  <c r="D227" i="9"/>
  <c r="AA227" i="9"/>
  <c r="P227" i="9"/>
  <c r="C227" i="9"/>
  <c r="O227" i="9"/>
  <c r="B227" i="9"/>
  <c r="V235" i="9"/>
  <c r="N235" i="9"/>
  <c r="U235" i="9"/>
  <c r="K235" i="9"/>
  <c r="T235" i="9"/>
  <c r="J235" i="9"/>
  <c r="S235" i="9"/>
  <c r="I235" i="9"/>
  <c r="R235" i="9"/>
  <c r="E235" i="9"/>
  <c r="AB235" i="9"/>
  <c r="Q235" i="9"/>
  <c r="D235" i="9"/>
  <c r="AA235" i="9"/>
  <c r="P235" i="9"/>
  <c r="C235" i="9"/>
  <c r="O235" i="9"/>
  <c r="B235" i="9"/>
  <c r="V243" i="9"/>
  <c r="N243" i="9"/>
  <c r="U243" i="9"/>
  <c r="K243" i="9"/>
  <c r="T243" i="9"/>
  <c r="J243" i="9"/>
  <c r="S243" i="9"/>
  <c r="I243" i="9"/>
  <c r="R243" i="9"/>
  <c r="E243" i="9"/>
  <c r="AB243" i="9"/>
  <c r="Q243" i="9"/>
  <c r="D243" i="9"/>
  <c r="AA243" i="9"/>
  <c r="P243" i="9"/>
  <c r="C243" i="9"/>
  <c r="O243" i="9"/>
  <c r="B243" i="9"/>
  <c r="V251" i="9"/>
  <c r="N251" i="9"/>
  <c r="U251" i="9"/>
  <c r="K251" i="9"/>
  <c r="T251" i="9"/>
  <c r="J251" i="9"/>
  <c r="S251" i="9"/>
  <c r="I251" i="9"/>
  <c r="R251" i="9"/>
  <c r="E251" i="9"/>
  <c r="AB251" i="9"/>
  <c r="Q251" i="9"/>
  <c r="D251" i="9"/>
  <c r="AA251" i="9"/>
  <c r="P251" i="9"/>
  <c r="C251" i="9"/>
  <c r="O251" i="9"/>
  <c r="B251" i="9"/>
  <c r="V259" i="9"/>
  <c r="N259" i="9"/>
  <c r="U259" i="9"/>
  <c r="K259" i="9"/>
  <c r="T259" i="9"/>
  <c r="J259" i="9"/>
  <c r="S259" i="9"/>
  <c r="I259" i="9"/>
  <c r="R259" i="9"/>
  <c r="E259" i="9"/>
  <c r="AB259" i="9"/>
  <c r="Q259" i="9"/>
  <c r="D259" i="9"/>
  <c r="AA259" i="9"/>
  <c r="P259" i="9"/>
  <c r="C259" i="9"/>
  <c r="O259" i="9"/>
  <c r="B259" i="9"/>
  <c r="V267" i="9"/>
  <c r="N267" i="9"/>
  <c r="U267" i="9"/>
  <c r="K267" i="9"/>
  <c r="T267" i="9"/>
  <c r="J267" i="9"/>
  <c r="S267" i="9"/>
  <c r="I267" i="9"/>
  <c r="R267" i="9"/>
  <c r="E267" i="9"/>
  <c r="AB267" i="9"/>
  <c r="Q267" i="9"/>
  <c r="D267" i="9"/>
  <c r="AA267" i="9"/>
  <c r="P267" i="9"/>
  <c r="C267" i="9"/>
  <c r="O267" i="9"/>
  <c r="B267" i="9"/>
  <c r="T273" i="9"/>
  <c r="J273" i="9"/>
  <c r="S273" i="9"/>
  <c r="I273" i="9"/>
  <c r="R273" i="9"/>
  <c r="E273" i="9"/>
  <c r="AB273" i="9"/>
  <c r="Q273" i="9"/>
  <c r="D273" i="9"/>
  <c r="AA273" i="9"/>
  <c r="P273" i="9"/>
  <c r="C273" i="9"/>
  <c r="O273" i="9"/>
  <c r="B273" i="9"/>
  <c r="V273" i="9"/>
  <c r="N273" i="9"/>
  <c r="U273" i="9"/>
  <c r="K273" i="9"/>
  <c r="T281" i="9"/>
  <c r="J281" i="9"/>
  <c r="S281" i="9"/>
  <c r="I281" i="9"/>
  <c r="R281" i="9"/>
  <c r="E281" i="9"/>
  <c r="AB281" i="9"/>
  <c r="Q281" i="9"/>
  <c r="D281" i="9"/>
  <c r="AA281" i="9"/>
  <c r="P281" i="9"/>
  <c r="C281" i="9"/>
  <c r="O281" i="9"/>
  <c r="B281" i="9"/>
  <c r="V281" i="9"/>
  <c r="N281" i="9"/>
  <c r="U281" i="9"/>
  <c r="K281" i="9"/>
  <c r="V291" i="9"/>
  <c r="N291" i="9"/>
  <c r="U291" i="9"/>
  <c r="K291" i="9"/>
  <c r="T291" i="9"/>
  <c r="J291" i="9"/>
  <c r="S291" i="9"/>
  <c r="I291" i="9"/>
  <c r="R291" i="9"/>
  <c r="E291" i="9"/>
  <c r="AB291" i="9"/>
  <c r="Q291" i="9"/>
  <c r="D291" i="9"/>
  <c r="AA291" i="9"/>
  <c r="P291" i="9"/>
  <c r="C291" i="9"/>
  <c r="O291" i="9"/>
  <c r="B291" i="9"/>
  <c r="V299" i="9"/>
  <c r="N299" i="9"/>
  <c r="U299" i="9"/>
  <c r="K299" i="9"/>
  <c r="T299" i="9"/>
  <c r="J299" i="9"/>
  <c r="S299" i="9"/>
  <c r="I299" i="9"/>
  <c r="R299" i="9"/>
  <c r="E299" i="9"/>
  <c r="AB299" i="9"/>
  <c r="Q299" i="9"/>
  <c r="D299" i="9"/>
  <c r="AA299" i="9"/>
  <c r="P299" i="9"/>
  <c r="C299" i="9"/>
  <c r="O299" i="9"/>
  <c r="B299" i="9"/>
  <c r="V307" i="9"/>
  <c r="N307" i="9"/>
  <c r="U307" i="9"/>
  <c r="K307" i="9"/>
  <c r="T307" i="9"/>
  <c r="J307" i="9"/>
  <c r="S307" i="9"/>
  <c r="I307" i="9"/>
  <c r="R307" i="9"/>
  <c r="E307" i="9"/>
  <c r="AB307" i="9"/>
  <c r="Q307" i="9"/>
  <c r="D307" i="9"/>
  <c r="AA307" i="9"/>
  <c r="P307" i="9"/>
  <c r="C307" i="9"/>
  <c r="O307" i="9"/>
  <c r="B307" i="9"/>
  <c r="T313" i="9"/>
  <c r="J313" i="9"/>
  <c r="S313" i="9"/>
  <c r="I313" i="9"/>
  <c r="R313" i="9"/>
  <c r="E313" i="9"/>
  <c r="AB313" i="9"/>
  <c r="Q313" i="9"/>
  <c r="D313" i="9"/>
  <c r="AA313" i="9"/>
  <c r="P313" i="9"/>
  <c r="C313" i="9"/>
  <c r="O313" i="9"/>
  <c r="B313" i="9"/>
  <c r="V313" i="9"/>
  <c r="N313" i="9"/>
  <c r="U313" i="9"/>
  <c r="K313" i="9"/>
  <c r="T321" i="9"/>
  <c r="J321" i="9"/>
  <c r="S321" i="9"/>
  <c r="I321" i="9"/>
  <c r="R321" i="9"/>
  <c r="E321" i="9"/>
  <c r="AB321" i="9"/>
  <c r="Q321" i="9"/>
  <c r="D321" i="9"/>
  <c r="AA321" i="9"/>
  <c r="P321" i="9"/>
  <c r="C321" i="9"/>
  <c r="O321" i="9"/>
  <c r="B321" i="9"/>
  <c r="V321" i="9"/>
  <c r="N321" i="9"/>
  <c r="U321" i="9"/>
  <c r="K321" i="9"/>
  <c r="AB331" i="9"/>
  <c r="Q331" i="9"/>
  <c r="D331" i="9"/>
  <c r="AA331" i="9"/>
  <c r="P331" i="9"/>
  <c r="C331" i="9"/>
  <c r="O331" i="9"/>
  <c r="B331" i="9"/>
  <c r="V331" i="9"/>
  <c r="N331" i="9"/>
  <c r="U331" i="9"/>
  <c r="K331" i="9"/>
  <c r="T331" i="9"/>
  <c r="J331" i="9"/>
  <c r="S331" i="9"/>
  <c r="I331" i="9"/>
  <c r="R331" i="9"/>
  <c r="E331" i="9"/>
  <c r="S341" i="9"/>
  <c r="I341" i="9"/>
  <c r="R341" i="9"/>
  <c r="E341" i="9"/>
  <c r="AB341" i="9"/>
  <c r="Q341" i="9"/>
  <c r="D341" i="9"/>
  <c r="AA341" i="9"/>
  <c r="P341" i="9"/>
  <c r="C341" i="9"/>
  <c r="O341" i="9"/>
  <c r="B341" i="9"/>
  <c r="V341" i="9"/>
  <c r="N341" i="9"/>
  <c r="U341" i="9"/>
  <c r="K341" i="9"/>
  <c r="T341" i="9"/>
  <c r="J341" i="9"/>
  <c r="AB347" i="9"/>
  <c r="Q347" i="9"/>
  <c r="D347" i="9"/>
  <c r="AA347" i="9"/>
  <c r="P347" i="9"/>
  <c r="C347" i="9"/>
  <c r="O347" i="9"/>
  <c r="B347" i="9"/>
  <c r="V347" i="9"/>
  <c r="N347" i="9"/>
  <c r="U347" i="9"/>
  <c r="K347" i="9"/>
  <c r="T347" i="9"/>
  <c r="J347" i="9"/>
  <c r="S347" i="9"/>
  <c r="I347" i="9"/>
  <c r="R347" i="9"/>
  <c r="E347" i="9"/>
  <c r="AB355" i="9"/>
  <c r="Q355" i="9"/>
  <c r="D355" i="9"/>
  <c r="AA355" i="9"/>
  <c r="P355" i="9"/>
  <c r="C355" i="9"/>
  <c r="O355" i="9"/>
  <c r="B355" i="9"/>
  <c r="V355" i="9"/>
  <c r="N355" i="9"/>
  <c r="U355" i="9"/>
  <c r="K355" i="9"/>
  <c r="T355" i="9"/>
  <c r="J355" i="9"/>
  <c r="S355" i="9"/>
  <c r="I355" i="9"/>
  <c r="R355" i="9"/>
  <c r="E355" i="9"/>
  <c r="AB363" i="9"/>
  <c r="Q363" i="9"/>
  <c r="D363" i="9"/>
  <c r="AA363" i="9"/>
  <c r="P363" i="9"/>
  <c r="C363" i="9"/>
  <c r="O363" i="9"/>
  <c r="B363" i="9"/>
  <c r="V363" i="9"/>
  <c r="N363" i="9"/>
  <c r="U363" i="9"/>
  <c r="K363" i="9"/>
  <c r="T363" i="9"/>
  <c r="J363" i="9"/>
  <c r="S363" i="9"/>
  <c r="I363" i="9"/>
  <c r="R363" i="9"/>
  <c r="E363" i="9"/>
  <c r="AB371" i="9"/>
  <c r="Q371" i="9"/>
  <c r="D371" i="9"/>
  <c r="AA371" i="9"/>
  <c r="P371" i="9"/>
  <c r="C371" i="9"/>
  <c r="O371" i="9"/>
  <c r="B371" i="9"/>
  <c r="V371" i="9"/>
  <c r="N371" i="9"/>
  <c r="U371" i="9"/>
  <c r="K371" i="9"/>
  <c r="T371" i="9"/>
  <c r="J371" i="9"/>
  <c r="S371" i="9"/>
  <c r="I371" i="9"/>
  <c r="R371" i="9"/>
  <c r="E371" i="9"/>
  <c r="AB379" i="9"/>
  <c r="Q379" i="9"/>
  <c r="D379" i="9"/>
  <c r="AA379" i="9"/>
  <c r="P379" i="9"/>
  <c r="C379" i="9"/>
  <c r="O379" i="9"/>
  <c r="B379" i="9"/>
  <c r="V379" i="9"/>
  <c r="N379" i="9"/>
  <c r="U379" i="9"/>
  <c r="K379" i="9"/>
  <c r="T379" i="9"/>
  <c r="J379" i="9"/>
  <c r="S379" i="9"/>
  <c r="I379" i="9"/>
  <c r="R379" i="9"/>
  <c r="E379" i="9"/>
  <c r="S389" i="9"/>
  <c r="I389" i="9"/>
  <c r="R389" i="9"/>
  <c r="E389" i="9"/>
  <c r="AB389" i="9"/>
  <c r="Q389" i="9"/>
  <c r="D389" i="9"/>
  <c r="AA389" i="9"/>
  <c r="P389" i="9"/>
  <c r="C389" i="9"/>
  <c r="O389" i="9"/>
  <c r="B389" i="9"/>
  <c r="V389" i="9"/>
  <c r="N389" i="9"/>
  <c r="U389" i="9"/>
  <c r="K389" i="9"/>
  <c r="T389" i="9"/>
  <c r="J389" i="9"/>
  <c r="S397" i="9"/>
  <c r="I397" i="9"/>
  <c r="R397" i="9"/>
  <c r="E397" i="9"/>
  <c r="AB397" i="9"/>
  <c r="Q397" i="9"/>
  <c r="D397" i="9"/>
  <c r="AA397" i="9"/>
  <c r="P397" i="9"/>
  <c r="C397" i="9"/>
  <c r="O397" i="9"/>
  <c r="B397" i="9"/>
  <c r="V397" i="9"/>
  <c r="N397" i="9"/>
  <c r="U397" i="9"/>
  <c r="K397" i="9"/>
  <c r="T397" i="9"/>
  <c r="J397" i="9"/>
  <c r="S405" i="9"/>
  <c r="I405" i="9"/>
  <c r="R405" i="9"/>
  <c r="E405" i="9"/>
  <c r="AB405" i="9"/>
  <c r="Q405" i="9"/>
  <c r="D405" i="9"/>
  <c r="AA405" i="9"/>
  <c r="P405" i="9"/>
  <c r="C405" i="9"/>
  <c r="O405" i="9"/>
  <c r="B405" i="9"/>
  <c r="V405" i="9"/>
  <c r="N405" i="9"/>
  <c r="U405" i="9"/>
  <c r="K405" i="9"/>
  <c r="T405" i="9"/>
  <c r="J405" i="9"/>
  <c r="S413" i="9"/>
  <c r="I413" i="9"/>
  <c r="R413" i="9"/>
  <c r="E413" i="9"/>
  <c r="AB413" i="9"/>
  <c r="Q413" i="9"/>
  <c r="D413" i="9"/>
  <c r="AA413" i="9"/>
  <c r="P413" i="9"/>
  <c r="C413" i="9"/>
  <c r="O413" i="9"/>
  <c r="B413" i="9"/>
  <c r="V413" i="9"/>
  <c r="N413" i="9"/>
  <c r="U413" i="9"/>
  <c r="K413" i="9"/>
  <c r="T413" i="9"/>
  <c r="J413" i="9"/>
  <c r="S421" i="9"/>
  <c r="I421" i="9"/>
  <c r="R421" i="9"/>
  <c r="E421" i="9"/>
  <c r="AB421" i="9"/>
  <c r="Q421" i="9"/>
  <c r="D421" i="9"/>
  <c r="AA421" i="9"/>
  <c r="P421" i="9"/>
  <c r="C421" i="9"/>
  <c r="O421" i="9"/>
  <c r="B421" i="9"/>
  <c r="V421" i="9"/>
  <c r="N421" i="9"/>
  <c r="U421" i="9"/>
  <c r="K421" i="9"/>
  <c r="T421" i="9"/>
  <c r="J421" i="9"/>
  <c r="S429" i="9"/>
  <c r="I429" i="9"/>
  <c r="R429" i="9"/>
  <c r="E429" i="9"/>
  <c r="AB429" i="9"/>
  <c r="Q429" i="9"/>
  <c r="D429" i="9"/>
  <c r="AA429" i="9"/>
  <c r="P429" i="9"/>
  <c r="C429" i="9"/>
  <c r="O429" i="9"/>
  <c r="B429" i="9"/>
  <c r="V429" i="9"/>
  <c r="N429" i="9"/>
  <c r="U429" i="9"/>
  <c r="K429" i="9"/>
  <c r="T429" i="9"/>
  <c r="J429" i="9"/>
  <c r="S437" i="9"/>
  <c r="I437" i="9"/>
  <c r="R437" i="9"/>
  <c r="E437" i="9"/>
  <c r="AB437" i="9"/>
  <c r="Q437" i="9"/>
  <c r="D437" i="9"/>
  <c r="AA437" i="9"/>
  <c r="P437" i="9"/>
  <c r="C437" i="9"/>
  <c r="O437" i="9"/>
  <c r="B437" i="9"/>
  <c r="V437" i="9"/>
  <c r="N437" i="9"/>
  <c r="U437" i="9"/>
  <c r="K437" i="9"/>
  <c r="T437" i="9"/>
  <c r="J437" i="9"/>
  <c r="S445" i="9"/>
  <c r="I445" i="9"/>
  <c r="R445" i="9"/>
  <c r="E445" i="9"/>
  <c r="AB445" i="9"/>
  <c r="Q445" i="9"/>
  <c r="D445" i="9"/>
  <c r="AA445" i="9"/>
  <c r="P445" i="9"/>
  <c r="C445" i="9"/>
  <c r="O445" i="9"/>
  <c r="B445" i="9"/>
  <c r="V445" i="9"/>
  <c r="N445" i="9"/>
  <c r="U445" i="9"/>
  <c r="K445" i="9"/>
  <c r="T445" i="9"/>
  <c r="J445" i="9"/>
  <c r="U455" i="9"/>
  <c r="K455" i="9"/>
  <c r="T455" i="9"/>
  <c r="J455" i="9"/>
  <c r="S455" i="9"/>
  <c r="I455" i="9"/>
  <c r="R455" i="9"/>
  <c r="E455" i="9"/>
  <c r="AB455" i="9"/>
  <c r="Q455" i="9"/>
  <c r="D455" i="9"/>
  <c r="AA455" i="9"/>
  <c r="P455" i="9"/>
  <c r="C455" i="9"/>
  <c r="O455" i="9"/>
  <c r="B455" i="9"/>
  <c r="V455" i="9"/>
  <c r="N455" i="9"/>
  <c r="U463" i="9"/>
  <c r="K463" i="9"/>
  <c r="T463" i="9"/>
  <c r="J463" i="9"/>
  <c r="S463" i="9"/>
  <c r="I463" i="9"/>
  <c r="R463" i="9"/>
  <c r="E463" i="9"/>
  <c r="AB463" i="9"/>
  <c r="Q463" i="9"/>
  <c r="D463" i="9"/>
  <c r="AA463" i="9"/>
  <c r="P463" i="9"/>
  <c r="C463" i="9"/>
  <c r="O463" i="9"/>
  <c r="B463" i="9"/>
  <c r="V463" i="9"/>
  <c r="N463" i="9"/>
  <c r="U469" i="9"/>
  <c r="K469" i="9"/>
  <c r="AB469" i="9"/>
  <c r="AA469" i="9"/>
  <c r="V469" i="9"/>
  <c r="T469" i="9"/>
  <c r="I469" i="9"/>
  <c r="S469" i="9"/>
  <c r="E469" i="9"/>
  <c r="R469" i="9"/>
  <c r="D469" i="9"/>
  <c r="Q469" i="9"/>
  <c r="C469" i="9"/>
  <c r="P469" i="9"/>
  <c r="B469" i="9"/>
  <c r="O469" i="9"/>
  <c r="N469" i="9"/>
  <c r="J469" i="9"/>
  <c r="U477" i="9"/>
  <c r="K477" i="9"/>
  <c r="T477" i="9"/>
  <c r="J477" i="9"/>
  <c r="S477" i="9"/>
  <c r="I477" i="9"/>
  <c r="R477" i="9"/>
  <c r="E477" i="9"/>
  <c r="AB477" i="9"/>
  <c r="Q477" i="9"/>
  <c r="D477" i="9"/>
  <c r="AA477" i="9"/>
  <c r="P477" i="9"/>
  <c r="C477" i="9"/>
  <c r="O477" i="9"/>
  <c r="B477" i="9"/>
  <c r="V477" i="9"/>
  <c r="N477" i="9"/>
  <c r="AB489" i="9"/>
  <c r="Q489" i="9"/>
  <c r="D489" i="9"/>
  <c r="AA489" i="9"/>
  <c r="P489" i="9"/>
  <c r="C489" i="9"/>
  <c r="O489" i="9"/>
  <c r="B489" i="9"/>
  <c r="V489" i="9"/>
  <c r="N489" i="9"/>
  <c r="U489" i="9"/>
  <c r="K489" i="9"/>
  <c r="T489" i="9"/>
  <c r="J489" i="9"/>
  <c r="S489" i="9"/>
  <c r="I489" i="9"/>
  <c r="R489" i="9"/>
  <c r="E489" i="9"/>
  <c r="AB497" i="9"/>
  <c r="Q497" i="9"/>
  <c r="D497" i="9"/>
  <c r="AA497" i="9"/>
  <c r="P497" i="9"/>
  <c r="C497" i="9"/>
  <c r="O497" i="9"/>
  <c r="B497" i="9"/>
  <c r="V497" i="9"/>
  <c r="N497" i="9"/>
  <c r="U497" i="9"/>
  <c r="K497" i="9"/>
  <c r="T497" i="9"/>
  <c r="J497" i="9"/>
  <c r="S497" i="9"/>
  <c r="I497" i="9"/>
  <c r="R497" i="9"/>
  <c r="E497" i="9"/>
  <c r="AB505" i="9"/>
  <c r="Q505" i="9"/>
  <c r="D505" i="9"/>
  <c r="AA505" i="9"/>
  <c r="P505" i="9"/>
  <c r="C505" i="9"/>
  <c r="O505" i="9"/>
  <c r="B505" i="9"/>
  <c r="V505" i="9"/>
  <c r="N505" i="9"/>
  <c r="U505" i="9"/>
  <c r="K505" i="9"/>
  <c r="T505" i="9"/>
  <c r="J505" i="9"/>
  <c r="S505" i="9"/>
  <c r="I505" i="9"/>
  <c r="R505" i="9"/>
  <c r="E505" i="9"/>
  <c r="AB513" i="9"/>
  <c r="Q513" i="9"/>
  <c r="D513" i="9"/>
  <c r="AA513" i="9"/>
  <c r="P513" i="9"/>
  <c r="C513" i="9"/>
  <c r="O513" i="9"/>
  <c r="B513" i="9"/>
  <c r="V513" i="9"/>
  <c r="N513" i="9"/>
  <c r="U513" i="9"/>
  <c r="K513" i="9"/>
  <c r="T513" i="9"/>
  <c r="J513" i="9"/>
  <c r="S513" i="9"/>
  <c r="I513" i="9"/>
  <c r="R513" i="9"/>
  <c r="E513" i="9"/>
  <c r="O519" i="9"/>
  <c r="B519" i="9"/>
  <c r="V519" i="9"/>
  <c r="N519" i="9"/>
  <c r="U519" i="9"/>
  <c r="K519" i="9"/>
  <c r="T519" i="9"/>
  <c r="J519" i="9"/>
  <c r="S519" i="9"/>
  <c r="I519" i="9"/>
  <c r="R519" i="9"/>
  <c r="E519" i="9"/>
  <c r="AB519" i="9"/>
  <c r="Q519" i="9"/>
  <c r="D519" i="9"/>
  <c r="AA519" i="9"/>
  <c r="P519" i="9"/>
  <c r="C519" i="9"/>
  <c r="O527" i="9"/>
  <c r="B527" i="9"/>
  <c r="V527" i="9"/>
  <c r="N527" i="9"/>
  <c r="U527" i="9"/>
  <c r="K527" i="9"/>
  <c r="T527" i="9"/>
  <c r="J527" i="9"/>
  <c r="S527" i="9"/>
  <c r="I527" i="9"/>
  <c r="R527" i="9"/>
  <c r="E527" i="9"/>
  <c r="AB527" i="9"/>
  <c r="Q527" i="9"/>
  <c r="D527" i="9"/>
  <c r="AA527" i="9"/>
  <c r="P527" i="9"/>
  <c r="C527" i="9"/>
  <c r="O535" i="9"/>
  <c r="B535" i="9"/>
  <c r="V535" i="9"/>
  <c r="N535" i="9"/>
  <c r="U535" i="9"/>
  <c r="K535" i="9"/>
  <c r="T535" i="9"/>
  <c r="J535" i="9"/>
  <c r="S535" i="9"/>
  <c r="I535" i="9"/>
  <c r="R535" i="9"/>
  <c r="E535" i="9"/>
  <c r="AB535" i="9"/>
  <c r="Q535" i="9"/>
  <c r="D535" i="9"/>
  <c r="AA535" i="9"/>
  <c r="P535" i="9"/>
  <c r="C535" i="9"/>
  <c r="R543" i="9"/>
  <c r="E543" i="9"/>
  <c r="AB543" i="9"/>
  <c r="Q543" i="9"/>
  <c r="D543" i="9"/>
  <c r="AA543" i="9"/>
  <c r="P543" i="9"/>
  <c r="C543" i="9"/>
  <c r="O543" i="9"/>
  <c r="B543" i="9"/>
  <c r="V543" i="9"/>
  <c r="N543" i="9"/>
  <c r="U543" i="9"/>
  <c r="K543" i="9"/>
  <c r="T543" i="9"/>
  <c r="J543" i="9"/>
  <c r="S543" i="9"/>
  <c r="I543" i="9"/>
  <c r="AA549" i="9"/>
  <c r="P549" i="9"/>
  <c r="C549" i="9"/>
  <c r="O549" i="9"/>
  <c r="B549" i="9"/>
  <c r="V549" i="9"/>
  <c r="N549" i="9"/>
  <c r="U549" i="9"/>
  <c r="K549" i="9"/>
  <c r="T549" i="9"/>
  <c r="J549" i="9"/>
  <c r="S549" i="9"/>
  <c r="I549" i="9"/>
  <c r="R549" i="9"/>
  <c r="E549" i="9"/>
  <c r="AB549" i="9"/>
  <c r="Q549" i="9"/>
  <c r="D549" i="9"/>
  <c r="V555" i="9"/>
  <c r="N555" i="9"/>
  <c r="U555" i="9"/>
  <c r="K555" i="9"/>
  <c r="T555" i="9"/>
  <c r="J555" i="9"/>
  <c r="S555" i="9"/>
  <c r="I555" i="9"/>
  <c r="R555" i="9"/>
  <c r="E555" i="9"/>
  <c r="AB555" i="9"/>
  <c r="Q555" i="9"/>
  <c r="D555" i="9"/>
  <c r="AA555" i="9"/>
  <c r="P555" i="9"/>
  <c r="C555" i="9"/>
  <c r="O555" i="9"/>
  <c r="B555" i="9"/>
  <c r="T561" i="9"/>
  <c r="J561" i="9"/>
  <c r="S561" i="9"/>
  <c r="I561" i="9"/>
  <c r="R561" i="9"/>
  <c r="E561" i="9"/>
  <c r="AB561" i="9"/>
  <c r="Q561" i="9"/>
  <c r="D561" i="9"/>
  <c r="AA561" i="9"/>
  <c r="P561" i="9"/>
  <c r="C561" i="9"/>
  <c r="O561" i="9"/>
  <c r="B561" i="9"/>
  <c r="V561" i="9"/>
  <c r="N561" i="9"/>
  <c r="U561" i="9"/>
  <c r="K561" i="9"/>
  <c r="R567" i="9"/>
  <c r="E567" i="9"/>
  <c r="AB567" i="9"/>
  <c r="Q567" i="9"/>
  <c r="D567" i="9"/>
  <c r="AA567" i="9"/>
  <c r="P567" i="9"/>
  <c r="C567" i="9"/>
  <c r="O567" i="9"/>
  <c r="B567" i="9"/>
  <c r="V567" i="9"/>
  <c r="N567" i="9"/>
  <c r="U567" i="9"/>
  <c r="K567" i="9"/>
  <c r="T567" i="9"/>
  <c r="J567" i="9"/>
  <c r="S567" i="9"/>
  <c r="I567" i="9"/>
  <c r="AA573" i="9"/>
  <c r="P573" i="9"/>
  <c r="C573" i="9"/>
  <c r="O573" i="9"/>
  <c r="B573" i="9"/>
  <c r="V573" i="9"/>
  <c r="N573" i="9"/>
  <c r="U573" i="9"/>
  <c r="K573" i="9"/>
  <c r="T573" i="9"/>
  <c r="J573" i="9"/>
  <c r="S573" i="9"/>
  <c r="I573" i="9"/>
  <c r="R573" i="9"/>
  <c r="E573" i="9"/>
  <c r="AB573" i="9"/>
  <c r="Q573" i="9"/>
  <c r="D573" i="9"/>
  <c r="V579" i="9"/>
  <c r="N579" i="9"/>
  <c r="U579" i="9"/>
  <c r="K579" i="9"/>
  <c r="T579" i="9"/>
  <c r="J579" i="9"/>
  <c r="S579" i="9"/>
  <c r="I579" i="9"/>
  <c r="R579" i="9"/>
  <c r="E579" i="9"/>
  <c r="AB579" i="9"/>
  <c r="Q579" i="9"/>
  <c r="D579" i="9"/>
  <c r="AA579" i="9"/>
  <c r="P579" i="9"/>
  <c r="C579" i="9"/>
  <c r="O579" i="9"/>
  <c r="B579" i="9"/>
  <c r="R583" i="9"/>
  <c r="E583" i="9"/>
  <c r="AB583" i="9"/>
  <c r="Q583" i="9"/>
  <c r="D583" i="9"/>
  <c r="AA583" i="9"/>
  <c r="P583" i="9"/>
  <c r="C583" i="9"/>
  <c r="O583" i="9"/>
  <c r="B583" i="9"/>
  <c r="V583" i="9"/>
  <c r="N583" i="9"/>
  <c r="U583" i="9"/>
  <c r="K583" i="9"/>
  <c r="T583" i="9"/>
  <c r="J583" i="9"/>
  <c r="S583" i="9"/>
  <c r="I583" i="9"/>
  <c r="R589" i="9"/>
  <c r="E589" i="9"/>
  <c r="U589" i="9"/>
  <c r="K589" i="9"/>
  <c r="S589" i="9"/>
  <c r="C589" i="9"/>
  <c r="Q589" i="9"/>
  <c r="B589" i="9"/>
  <c r="P589" i="9"/>
  <c r="AB589" i="9"/>
  <c r="O589" i="9"/>
  <c r="AA589" i="9"/>
  <c r="N589" i="9"/>
  <c r="J589" i="9"/>
  <c r="V589" i="9"/>
  <c r="I589" i="9"/>
  <c r="T589" i="9"/>
  <c r="D589" i="9"/>
  <c r="AA595" i="9"/>
  <c r="P595" i="9"/>
  <c r="C595" i="9"/>
  <c r="S595" i="9"/>
  <c r="I595" i="9"/>
  <c r="V595" i="9"/>
  <c r="J595" i="9"/>
  <c r="U595" i="9"/>
  <c r="E595" i="9"/>
  <c r="T595" i="9"/>
  <c r="D595" i="9"/>
  <c r="R595" i="9"/>
  <c r="B595" i="9"/>
  <c r="Q595" i="9"/>
  <c r="O595" i="9"/>
  <c r="AB595" i="9"/>
  <c r="N595" i="9"/>
  <c r="K595" i="9"/>
  <c r="T599" i="9"/>
  <c r="J599" i="9"/>
  <c r="O599" i="9"/>
  <c r="B599" i="9"/>
  <c r="U599" i="9"/>
  <c r="E599" i="9"/>
  <c r="S599" i="9"/>
  <c r="D599" i="9"/>
  <c r="R599" i="9"/>
  <c r="C599" i="9"/>
  <c r="Q599" i="9"/>
  <c r="P599" i="9"/>
  <c r="AB599" i="9"/>
  <c r="N599" i="9"/>
  <c r="AA599" i="9"/>
  <c r="K599" i="9"/>
  <c r="V599" i="9"/>
  <c r="I599" i="9"/>
  <c r="R605" i="9"/>
  <c r="E605" i="9"/>
  <c r="U605" i="9"/>
  <c r="K605" i="9"/>
  <c r="AA605" i="9"/>
  <c r="N605" i="9"/>
  <c r="J605" i="9"/>
  <c r="V605" i="9"/>
  <c r="I605" i="9"/>
  <c r="T605" i="9"/>
  <c r="D605" i="9"/>
  <c r="S605" i="9"/>
  <c r="C605" i="9"/>
  <c r="Q605" i="9"/>
  <c r="B605" i="9"/>
  <c r="P605" i="9"/>
  <c r="AB605" i="9"/>
  <c r="O605" i="9"/>
  <c r="V609" i="9"/>
  <c r="N609" i="9"/>
  <c r="U609" i="9"/>
  <c r="K609" i="9"/>
  <c r="S609" i="9"/>
  <c r="AB609" i="9"/>
  <c r="Q609" i="9"/>
  <c r="D609" i="9"/>
  <c r="AA609" i="9"/>
  <c r="P609" i="9"/>
  <c r="C609" i="9"/>
  <c r="T609" i="9"/>
  <c r="R609" i="9"/>
  <c r="O609" i="9"/>
  <c r="J609" i="9"/>
  <c r="I609" i="9"/>
  <c r="E609" i="9"/>
  <c r="B609" i="9"/>
  <c r="R613" i="9"/>
  <c r="E613" i="9"/>
  <c r="AB613" i="9"/>
  <c r="Q613" i="9"/>
  <c r="D613" i="9"/>
  <c r="O613" i="9"/>
  <c r="B613" i="9"/>
  <c r="V613" i="9"/>
  <c r="N613" i="9"/>
  <c r="U613" i="9"/>
  <c r="K613" i="9"/>
  <c r="T613" i="9"/>
  <c r="J613" i="9"/>
  <c r="S613" i="9"/>
  <c r="P613" i="9"/>
  <c r="I613" i="9"/>
  <c r="C613" i="9"/>
  <c r="AA613" i="9"/>
  <c r="V617" i="9"/>
  <c r="N617" i="9"/>
  <c r="U617" i="9"/>
  <c r="K617" i="9"/>
  <c r="S617" i="9"/>
  <c r="I617" i="9"/>
  <c r="R617" i="9"/>
  <c r="E617" i="9"/>
  <c r="AB617" i="9"/>
  <c r="Q617" i="9"/>
  <c r="D617" i="9"/>
  <c r="AA617" i="9"/>
  <c r="P617" i="9"/>
  <c r="C617" i="9"/>
  <c r="B617" i="9"/>
  <c r="T617" i="9"/>
  <c r="O617" i="9"/>
  <c r="J617" i="9"/>
  <c r="AA619" i="9"/>
  <c r="P619" i="9"/>
  <c r="C619" i="9"/>
  <c r="O619" i="9"/>
  <c r="B619" i="9"/>
  <c r="U619" i="9"/>
  <c r="K619" i="9"/>
  <c r="T619" i="9"/>
  <c r="J619" i="9"/>
  <c r="S619" i="9"/>
  <c r="I619" i="9"/>
  <c r="R619" i="9"/>
  <c r="E619" i="9"/>
  <c r="AB619" i="9"/>
  <c r="V619" i="9"/>
  <c r="Q619" i="9"/>
  <c r="N619" i="9"/>
  <c r="D619" i="9"/>
  <c r="T623" i="9"/>
  <c r="J623" i="9"/>
  <c r="S623" i="9"/>
  <c r="I623" i="9"/>
  <c r="AB623" i="9"/>
  <c r="Q623" i="9"/>
  <c r="D623" i="9"/>
  <c r="AA623" i="9"/>
  <c r="P623" i="9"/>
  <c r="C623" i="9"/>
  <c r="O623" i="9"/>
  <c r="B623" i="9"/>
  <c r="V623" i="9"/>
  <c r="N623" i="9"/>
  <c r="U623" i="9"/>
  <c r="R623" i="9"/>
  <c r="K623" i="9"/>
  <c r="E623" i="9"/>
  <c r="AA627" i="9"/>
  <c r="P627" i="9"/>
  <c r="C627" i="9"/>
  <c r="O627" i="9"/>
  <c r="B627" i="9"/>
  <c r="U627" i="9"/>
  <c r="K627" i="9"/>
  <c r="T627" i="9"/>
  <c r="J627" i="9"/>
  <c r="S627" i="9"/>
  <c r="I627" i="9"/>
  <c r="R627" i="9"/>
  <c r="E627" i="9"/>
  <c r="D627" i="9"/>
  <c r="AB627" i="9"/>
  <c r="V627" i="9"/>
  <c r="Q627" i="9"/>
  <c r="N627" i="9"/>
  <c r="T631" i="9"/>
  <c r="J631" i="9"/>
  <c r="S631" i="9"/>
  <c r="I631" i="9"/>
  <c r="Q631" i="9"/>
  <c r="D631" i="9"/>
  <c r="AB631" i="9"/>
  <c r="P631" i="9"/>
  <c r="C631" i="9"/>
  <c r="AA631" i="9"/>
  <c r="O631" i="9"/>
  <c r="B631" i="9"/>
  <c r="V631" i="9"/>
  <c r="N631" i="9"/>
  <c r="U631" i="9"/>
  <c r="R631" i="9"/>
  <c r="K631" i="9"/>
  <c r="E631" i="9"/>
  <c r="S635" i="9"/>
  <c r="I635" i="9"/>
  <c r="R635" i="9"/>
  <c r="E635" i="9"/>
  <c r="AB635" i="9"/>
  <c r="Q635" i="9"/>
  <c r="D635" i="9"/>
  <c r="AA635" i="9"/>
  <c r="P635" i="9"/>
  <c r="C635" i="9"/>
  <c r="K635" i="9"/>
  <c r="J635" i="9"/>
  <c r="V635" i="9"/>
  <c r="U635" i="9"/>
  <c r="T635" i="9"/>
  <c r="O635" i="9"/>
  <c r="N635" i="9"/>
  <c r="B635" i="9"/>
  <c r="O639" i="9"/>
  <c r="B639" i="9"/>
  <c r="V639" i="9"/>
  <c r="N639" i="9"/>
  <c r="U639" i="9"/>
  <c r="K639" i="9"/>
  <c r="T639" i="9"/>
  <c r="J639" i="9"/>
  <c r="Q639" i="9"/>
  <c r="P639" i="9"/>
  <c r="E639" i="9"/>
  <c r="AB639" i="9"/>
  <c r="D639" i="9"/>
  <c r="AA639" i="9"/>
  <c r="C639" i="9"/>
  <c r="S639" i="9"/>
  <c r="R639" i="9"/>
  <c r="I639" i="9"/>
  <c r="U645" i="9"/>
  <c r="K645" i="9"/>
  <c r="T645" i="9"/>
  <c r="J645" i="9"/>
  <c r="S645" i="9"/>
  <c r="I645" i="9"/>
  <c r="R645" i="9"/>
  <c r="E645" i="9"/>
  <c r="O645" i="9"/>
  <c r="N645" i="9"/>
  <c r="AB645" i="9"/>
  <c r="AA645" i="9"/>
  <c r="C645" i="9"/>
  <c r="B645" i="9"/>
  <c r="V645" i="9"/>
  <c r="Q645" i="9"/>
  <c r="P645" i="9"/>
  <c r="D645" i="9"/>
  <c r="S651" i="9"/>
  <c r="I651" i="9"/>
  <c r="R651" i="9"/>
  <c r="E651" i="9"/>
  <c r="AB651" i="9"/>
  <c r="Q651" i="9"/>
  <c r="D651" i="9"/>
  <c r="AA651" i="9"/>
  <c r="P651" i="9"/>
  <c r="C651" i="9"/>
  <c r="O651" i="9"/>
  <c r="B651" i="9"/>
  <c r="T651" i="9"/>
  <c r="N651" i="9"/>
  <c r="K651" i="9"/>
  <c r="J651" i="9"/>
  <c r="V651" i="9"/>
  <c r="U651" i="9"/>
  <c r="AB657" i="9"/>
  <c r="Q657" i="9"/>
  <c r="D657" i="9"/>
  <c r="AA657" i="9"/>
  <c r="P657" i="9"/>
  <c r="C657" i="9"/>
  <c r="O657" i="9"/>
  <c r="B657" i="9"/>
  <c r="V657" i="9"/>
  <c r="N657" i="9"/>
  <c r="U657" i="9"/>
  <c r="K657" i="9"/>
  <c r="I657" i="9"/>
  <c r="E657" i="9"/>
  <c r="T657" i="9"/>
  <c r="S657" i="9"/>
  <c r="R657" i="9"/>
  <c r="J657" i="9"/>
  <c r="S667" i="9"/>
  <c r="I667" i="9"/>
  <c r="R667" i="9"/>
  <c r="E667" i="9"/>
  <c r="AB667" i="9"/>
  <c r="Q667" i="9"/>
  <c r="D667" i="9"/>
  <c r="AA667" i="9"/>
  <c r="P667" i="9"/>
  <c r="C667" i="9"/>
  <c r="O667" i="9"/>
  <c r="B667" i="9"/>
  <c r="K667" i="9"/>
  <c r="J667" i="9"/>
  <c r="V667" i="9"/>
  <c r="U667" i="9"/>
  <c r="T667" i="9"/>
  <c r="N667" i="9"/>
  <c r="S675" i="9"/>
  <c r="I675" i="9"/>
  <c r="R675" i="9"/>
  <c r="E675" i="9"/>
  <c r="AB675" i="9"/>
  <c r="Q675" i="9"/>
  <c r="D675" i="9"/>
  <c r="AA675" i="9"/>
  <c r="P675" i="9"/>
  <c r="C675" i="9"/>
  <c r="O675" i="9"/>
  <c r="B675" i="9"/>
  <c r="J675" i="9"/>
  <c r="V675" i="9"/>
  <c r="U675" i="9"/>
  <c r="T675" i="9"/>
  <c r="N675" i="9"/>
  <c r="K675" i="9"/>
  <c r="AB681" i="9"/>
  <c r="Q681" i="9"/>
  <c r="D681" i="9"/>
  <c r="AA681" i="9"/>
  <c r="P681" i="9"/>
  <c r="C681" i="9"/>
  <c r="O681" i="9"/>
  <c r="B681" i="9"/>
  <c r="V681" i="9"/>
  <c r="N681" i="9"/>
  <c r="U681" i="9"/>
  <c r="K681" i="9"/>
  <c r="T681" i="9"/>
  <c r="S681" i="9"/>
  <c r="R681" i="9"/>
  <c r="J681" i="9"/>
  <c r="I681" i="9"/>
  <c r="E681" i="9"/>
  <c r="AA689" i="9"/>
  <c r="Q689" i="9"/>
  <c r="D689" i="9"/>
  <c r="AB689" i="9"/>
  <c r="P689" i="9"/>
  <c r="C689" i="9"/>
  <c r="O689" i="9"/>
  <c r="B689" i="9"/>
  <c r="V689" i="9"/>
  <c r="N689" i="9"/>
  <c r="U689" i="9"/>
  <c r="K689" i="9"/>
  <c r="T689" i="9"/>
  <c r="S689" i="9"/>
  <c r="R689" i="9"/>
  <c r="J689" i="9"/>
  <c r="I689" i="9"/>
  <c r="E689" i="9"/>
  <c r="R697" i="9"/>
  <c r="E697" i="9"/>
  <c r="O697" i="9"/>
  <c r="B697" i="9"/>
  <c r="T697" i="9"/>
  <c r="J697" i="9"/>
  <c r="V697" i="9"/>
  <c r="D697" i="9"/>
  <c r="U697" i="9"/>
  <c r="C697" i="9"/>
  <c r="S697" i="9"/>
  <c r="N697" i="9"/>
  <c r="AB697" i="9"/>
  <c r="K697" i="9"/>
  <c r="P697" i="9"/>
  <c r="I697" i="9"/>
  <c r="Q697" i="9"/>
  <c r="AA697" i="9"/>
  <c r="R705" i="9"/>
  <c r="E705" i="9"/>
  <c r="AB705" i="9"/>
  <c r="Q705" i="9"/>
  <c r="D705" i="9"/>
  <c r="O705" i="9"/>
  <c r="B705" i="9"/>
  <c r="T705" i="9"/>
  <c r="J705" i="9"/>
  <c r="I705" i="9"/>
  <c r="AA705" i="9"/>
  <c r="C705" i="9"/>
  <c r="V705" i="9"/>
  <c r="P705" i="9"/>
  <c r="N705" i="9"/>
  <c r="K705" i="9"/>
  <c r="U705" i="9"/>
  <c r="S705" i="9"/>
  <c r="T715" i="9"/>
  <c r="J715" i="9"/>
  <c r="S715" i="9"/>
  <c r="I715" i="9"/>
  <c r="AB715" i="9"/>
  <c r="Q715" i="9"/>
  <c r="D715" i="9"/>
  <c r="V715" i="9"/>
  <c r="N715" i="9"/>
  <c r="K715" i="9"/>
  <c r="E715" i="9"/>
  <c r="AA715" i="9"/>
  <c r="C715" i="9"/>
  <c r="R715" i="9"/>
  <c r="P715" i="9"/>
  <c r="U715" i="9"/>
  <c r="O715" i="9"/>
  <c r="B715" i="9"/>
  <c r="T723" i="9"/>
  <c r="J723" i="9"/>
  <c r="S723" i="9"/>
  <c r="I723" i="9"/>
  <c r="AB723" i="9"/>
  <c r="Q723" i="9"/>
  <c r="D723" i="9"/>
  <c r="V723" i="9"/>
  <c r="N723" i="9"/>
  <c r="U723" i="9"/>
  <c r="R723" i="9"/>
  <c r="P723" i="9"/>
  <c r="E723" i="9"/>
  <c r="AA723" i="9"/>
  <c r="C723" i="9"/>
  <c r="K723" i="9"/>
  <c r="B723" i="9"/>
  <c r="O723" i="9"/>
  <c r="AB733" i="9"/>
  <c r="Q733" i="9"/>
  <c r="D733" i="9"/>
  <c r="U733" i="9"/>
  <c r="K733" i="9"/>
  <c r="R733" i="9"/>
  <c r="B733" i="9"/>
  <c r="P733" i="9"/>
  <c r="AA733" i="9"/>
  <c r="N733" i="9"/>
  <c r="T733" i="9"/>
  <c r="E733" i="9"/>
  <c r="S733" i="9"/>
  <c r="O733" i="9"/>
  <c r="J733" i="9"/>
  <c r="V733" i="9"/>
  <c r="I733" i="9"/>
  <c r="C733" i="9"/>
  <c r="AB741" i="9"/>
  <c r="Q741" i="9"/>
  <c r="D741" i="9"/>
  <c r="U741" i="9"/>
  <c r="K741" i="9"/>
  <c r="O741" i="9"/>
  <c r="N741" i="9"/>
  <c r="V741" i="9"/>
  <c r="I741" i="9"/>
  <c r="R741" i="9"/>
  <c r="B741" i="9"/>
  <c r="P741" i="9"/>
  <c r="J741" i="9"/>
  <c r="E741" i="9"/>
  <c r="AA741" i="9"/>
  <c r="T741" i="9"/>
  <c r="S741" i="9"/>
  <c r="C741" i="9"/>
  <c r="AB749" i="9"/>
  <c r="Q749" i="9"/>
  <c r="D749" i="9"/>
  <c r="O749" i="9"/>
  <c r="B749" i="9"/>
  <c r="U749" i="9"/>
  <c r="K749" i="9"/>
  <c r="P749" i="9"/>
  <c r="N749" i="9"/>
  <c r="AA749" i="9"/>
  <c r="I749" i="9"/>
  <c r="S749" i="9"/>
  <c r="R749" i="9"/>
  <c r="J749" i="9"/>
  <c r="E749" i="9"/>
  <c r="V749" i="9"/>
  <c r="T749" i="9"/>
  <c r="C749" i="9"/>
  <c r="O755" i="9"/>
  <c r="B755" i="9"/>
  <c r="U755" i="9"/>
  <c r="K755" i="9"/>
  <c r="T755" i="9"/>
  <c r="J755" i="9"/>
  <c r="S755" i="9"/>
  <c r="I755" i="9"/>
  <c r="Q755" i="9"/>
  <c r="P755" i="9"/>
  <c r="N755" i="9"/>
  <c r="E755" i="9"/>
  <c r="V755" i="9"/>
  <c r="AB755" i="9"/>
  <c r="AA755" i="9"/>
  <c r="C755" i="9"/>
  <c r="R755" i="9"/>
  <c r="D755" i="9"/>
  <c r="O763" i="9"/>
  <c r="B763" i="9"/>
  <c r="U763" i="9"/>
  <c r="K763" i="9"/>
  <c r="T763" i="9"/>
  <c r="J763" i="9"/>
  <c r="S763" i="9"/>
  <c r="I763" i="9"/>
  <c r="AB763" i="9"/>
  <c r="D763" i="9"/>
  <c r="AA763" i="9"/>
  <c r="C763" i="9"/>
  <c r="V763" i="9"/>
  <c r="R763" i="9"/>
  <c r="N763" i="9"/>
  <c r="E763" i="9"/>
  <c r="Q763" i="9"/>
  <c r="P763" i="9"/>
  <c r="O771" i="9"/>
  <c r="B771" i="9"/>
  <c r="U771" i="9"/>
  <c r="K771" i="9"/>
  <c r="T771" i="9"/>
  <c r="J771" i="9"/>
  <c r="S771" i="9"/>
  <c r="I771" i="9"/>
  <c r="Q771" i="9"/>
  <c r="P771" i="9"/>
  <c r="N771" i="9"/>
  <c r="E771" i="9"/>
  <c r="V771" i="9"/>
  <c r="AB771" i="9"/>
  <c r="AA771" i="9"/>
  <c r="R771" i="9"/>
  <c r="D771" i="9"/>
  <c r="C771" i="9"/>
  <c r="AB781" i="9"/>
  <c r="Q781" i="9"/>
  <c r="D781" i="9"/>
  <c r="AA781" i="9"/>
  <c r="P781" i="9"/>
  <c r="C781" i="9"/>
  <c r="O781" i="9"/>
  <c r="B781" i="9"/>
  <c r="U781" i="9"/>
  <c r="K781" i="9"/>
  <c r="N781" i="9"/>
  <c r="I781" i="9"/>
  <c r="E781" i="9"/>
  <c r="V781" i="9"/>
  <c r="S781" i="9"/>
  <c r="R781" i="9"/>
  <c r="J781" i="9"/>
  <c r="T781" i="9"/>
  <c r="T791" i="9"/>
  <c r="J791" i="9"/>
  <c r="S791" i="9"/>
  <c r="I791" i="9"/>
  <c r="R791" i="9"/>
  <c r="E791" i="9"/>
  <c r="AB791" i="9"/>
  <c r="Q791" i="9"/>
  <c r="D791" i="9"/>
  <c r="AA791" i="9"/>
  <c r="P791" i="9"/>
  <c r="C791" i="9"/>
  <c r="O791" i="9"/>
  <c r="B791" i="9"/>
  <c r="N791" i="9"/>
  <c r="K791" i="9"/>
  <c r="U791" i="9"/>
  <c r="V791" i="9"/>
  <c r="T799" i="9"/>
  <c r="J799" i="9"/>
  <c r="S799" i="9"/>
  <c r="I799" i="9"/>
  <c r="R799" i="9"/>
  <c r="E799" i="9"/>
  <c r="AB799" i="9"/>
  <c r="Q799" i="9"/>
  <c r="D799" i="9"/>
  <c r="AA799" i="9"/>
  <c r="P799" i="9"/>
  <c r="C799" i="9"/>
  <c r="O799" i="9"/>
  <c r="B799" i="9"/>
  <c r="V799" i="9"/>
  <c r="U799" i="9"/>
  <c r="N799" i="9"/>
  <c r="K799" i="9"/>
  <c r="T807" i="9"/>
  <c r="J807" i="9"/>
  <c r="S807" i="9"/>
  <c r="I807" i="9"/>
  <c r="R807" i="9"/>
  <c r="E807" i="9"/>
  <c r="AB807" i="9"/>
  <c r="Q807" i="9"/>
  <c r="D807" i="9"/>
  <c r="AA807" i="9"/>
  <c r="P807" i="9"/>
  <c r="C807" i="9"/>
  <c r="O807" i="9"/>
  <c r="B807" i="9"/>
  <c r="V807" i="9"/>
  <c r="U807" i="9"/>
  <c r="N807" i="9"/>
  <c r="K807" i="9"/>
  <c r="R821" i="9"/>
  <c r="E821" i="9"/>
  <c r="AB821" i="9"/>
  <c r="Q821" i="9"/>
  <c r="D821" i="9"/>
  <c r="AA821" i="9"/>
  <c r="P821" i="9"/>
  <c r="C821" i="9"/>
  <c r="O821" i="9"/>
  <c r="B821" i="9"/>
  <c r="V821" i="9"/>
  <c r="N821" i="9"/>
  <c r="U821" i="9"/>
  <c r="K821" i="9"/>
  <c r="T821" i="9"/>
  <c r="S821" i="9"/>
  <c r="J821" i="9"/>
  <c r="I821" i="9"/>
  <c r="AA967" i="9"/>
  <c r="AB967" i="9"/>
  <c r="Q967" i="9"/>
  <c r="D967" i="9"/>
  <c r="A692" i="9"/>
  <c r="A740" i="9"/>
  <c r="A783" i="9"/>
  <c r="A847" i="9"/>
  <c r="A903" i="9"/>
  <c r="A951" i="9"/>
  <c r="A943" i="9"/>
  <c r="A855" i="9"/>
  <c r="A791" i="9"/>
  <c r="A708" i="9"/>
  <c r="A893" i="9"/>
  <c r="A829" i="9"/>
  <c r="A765" i="9"/>
  <c r="A701" i="9"/>
  <c r="E6" i="9"/>
  <c r="B7" i="9"/>
  <c r="O7" i="9"/>
  <c r="J8" i="9"/>
  <c r="D9" i="9"/>
  <c r="Q9" i="9"/>
  <c r="N10" i="9"/>
  <c r="I11" i="9"/>
  <c r="C12" i="9"/>
  <c r="P12" i="9"/>
  <c r="K13" i="9"/>
  <c r="E14" i="9"/>
  <c r="B15" i="9"/>
  <c r="O15" i="9"/>
  <c r="J16" i="9"/>
  <c r="D17" i="9"/>
  <c r="Q17" i="9"/>
  <c r="N18" i="9"/>
  <c r="I19" i="9"/>
  <c r="C20" i="9"/>
  <c r="P20" i="9"/>
  <c r="K21" i="9"/>
  <c r="E22" i="9"/>
  <c r="B23" i="9"/>
  <c r="O23" i="9"/>
  <c r="J24" i="9"/>
  <c r="D25" i="9"/>
  <c r="Q25" i="9"/>
  <c r="N26" i="9"/>
  <c r="I27" i="9"/>
  <c r="C28" i="9"/>
  <c r="P28" i="9"/>
  <c r="K29" i="9"/>
  <c r="E30" i="9"/>
  <c r="B31" i="9"/>
  <c r="O31" i="9"/>
  <c r="J32" i="9"/>
  <c r="D33" i="9"/>
  <c r="Q33" i="9"/>
  <c r="N34" i="9"/>
  <c r="I35" i="9"/>
  <c r="C36" i="9"/>
  <c r="P36" i="9"/>
  <c r="K37" i="9"/>
  <c r="E38" i="9"/>
  <c r="B39" i="9"/>
  <c r="O39" i="9"/>
  <c r="AA39" i="9"/>
  <c r="O40" i="9"/>
  <c r="E41" i="9"/>
  <c r="P42" i="9"/>
  <c r="E43" i="9"/>
  <c r="V43" i="9"/>
  <c r="Q44" i="9"/>
  <c r="I45" i="9"/>
  <c r="Q46" i="9"/>
  <c r="E47" i="9"/>
  <c r="AA47" i="9"/>
  <c r="R48" i="9"/>
  <c r="I49" i="9"/>
  <c r="B50" i="9"/>
  <c r="T51" i="9"/>
  <c r="Q52" i="9"/>
  <c r="N53" i="9"/>
  <c r="I54" i="9"/>
  <c r="C55" i="9"/>
  <c r="AA55" i="9"/>
  <c r="U56" i="9"/>
  <c r="R57" i="9"/>
  <c r="O58" i="9"/>
  <c r="K59" i="9"/>
  <c r="Q60" i="9"/>
  <c r="T61" i="9"/>
  <c r="T62" i="9"/>
  <c r="AA63" i="9"/>
  <c r="C65" i="9"/>
  <c r="C66" i="9"/>
  <c r="J67" i="9"/>
  <c r="O68" i="9"/>
  <c r="O69" i="9"/>
  <c r="S70" i="9"/>
  <c r="V71" i="9"/>
  <c r="V72" i="9"/>
  <c r="B74" i="9"/>
  <c r="E75" i="9"/>
  <c r="E76" i="9"/>
  <c r="N77" i="9"/>
  <c r="Q78" i="9"/>
  <c r="Q79" i="9"/>
  <c r="U80" i="9"/>
  <c r="AA81" i="9"/>
  <c r="AA82" i="9"/>
  <c r="D84" i="9"/>
  <c r="J85" i="9"/>
  <c r="T86" i="9"/>
  <c r="N88" i="9"/>
  <c r="C90" i="9"/>
  <c r="U91" i="9"/>
  <c r="O93" i="9"/>
  <c r="D95" i="9"/>
  <c r="V96" i="9"/>
  <c r="P98" i="9"/>
  <c r="E100" i="9"/>
  <c r="P103" i="9"/>
  <c r="I110" i="9"/>
  <c r="R113" i="9"/>
  <c r="AB116" i="9"/>
  <c r="P1006" i="7"/>
  <c r="F1006" i="7"/>
  <c r="Q1006" i="7"/>
  <c r="X1006" i="7"/>
  <c r="G1006" i="7"/>
  <c r="S1006" i="7"/>
  <c r="V1006" i="7"/>
  <c r="AD1006" i="7"/>
  <c r="Z1006" i="7"/>
  <c r="H1006" i="7"/>
  <c r="I1006" i="7"/>
  <c r="A1006" i="7"/>
  <c r="R1006" i="7"/>
  <c r="J1006" i="7"/>
  <c r="B1006" i="7"/>
  <c r="K1006" i="7"/>
  <c r="T1006" i="7"/>
  <c r="AB1006" i="7"/>
  <c r="U1006" i="7"/>
  <c r="C1006" i="7"/>
  <c r="O1006" i="7"/>
  <c r="E1006" i="7"/>
  <c r="D1006" i="7"/>
  <c r="E879" i="9"/>
  <c r="R879" i="9"/>
  <c r="N883" i="9"/>
  <c r="V883" i="9"/>
  <c r="E887" i="9"/>
  <c r="R887" i="9"/>
  <c r="N891" i="9"/>
  <c r="V891" i="9"/>
  <c r="E895" i="9"/>
  <c r="R895" i="9"/>
  <c r="N899" i="9"/>
  <c r="V899" i="9"/>
  <c r="E903" i="9"/>
  <c r="R903" i="9"/>
  <c r="N907" i="9"/>
  <c r="V907" i="9"/>
  <c r="E911" i="9"/>
  <c r="R911" i="9"/>
  <c r="N915" i="9"/>
  <c r="V915" i="9"/>
  <c r="E919" i="9"/>
  <c r="R919" i="9"/>
  <c r="N923" i="9"/>
  <c r="V923" i="9"/>
  <c r="E927" i="9"/>
  <c r="R927" i="9"/>
  <c r="N931" i="9"/>
  <c r="V931" i="9"/>
  <c r="E935" i="9"/>
  <c r="R935" i="9"/>
  <c r="N939" i="9"/>
  <c r="V939" i="9"/>
  <c r="E943" i="9"/>
  <c r="R943" i="9"/>
  <c r="N947" i="9"/>
  <c r="V947" i="9"/>
  <c r="E951" i="9"/>
  <c r="R951" i="9"/>
  <c r="N955" i="9"/>
  <c r="V955" i="9"/>
  <c r="E959" i="9"/>
  <c r="R959" i="9"/>
  <c r="N963" i="9"/>
  <c r="V963" i="9"/>
  <c r="E967" i="9"/>
  <c r="R967" i="9"/>
  <c r="N971" i="9"/>
  <c r="V971" i="9"/>
  <c r="E975" i="9"/>
  <c r="R975" i="9"/>
  <c r="N979" i="9"/>
  <c r="V979" i="9"/>
  <c r="E983" i="9"/>
  <c r="R983" i="9"/>
  <c r="N987" i="9"/>
  <c r="V987" i="9"/>
  <c r="E991" i="9"/>
  <c r="R991" i="9"/>
  <c r="N995" i="9"/>
  <c r="V995" i="9"/>
  <c r="E999" i="9"/>
  <c r="R999" i="9"/>
  <c r="N1003" i="9"/>
  <c r="V1003" i="9"/>
  <c r="B915" i="9"/>
  <c r="O915" i="9"/>
  <c r="I919" i="9"/>
  <c r="S919" i="9"/>
  <c r="B923" i="9"/>
  <c r="O923" i="9"/>
  <c r="I927" i="9"/>
  <c r="S927" i="9"/>
  <c r="B931" i="9"/>
  <c r="O931" i="9"/>
  <c r="I935" i="9"/>
  <c r="S935" i="9"/>
  <c r="B939" i="9"/>
  <c r="O939" i="9"/>
  <c r="I943" i="9"/>
  <c r="S943" i="9"/>
  <c r="B947" i="9"/>
  <c r="O947" i="9"/>
  <c r="I951" i="9"/>
  <c r="S951" i="9"/>
  <c r="B955" i="9"/>
  <c r="O955" i="9"/>
  <c r="I959" i="9"/>
  <c r="S959" i="9"/>
  <c r="B963" i="9"/>
  <c r="O963" i="9"/>
  <c r="I967" i="9"/>
  <c r="S967" i="9"/>
  <c r="B971" i="9"/>
  <c r="O971" i="9"/>
  <c r="I975" i="9"/>
  <c r="S975" i="9"/>
  <c r="B979" i="9"/>
  <c r="O979" i="9"/>
  <c r="I983" i="9"/>
  <c r="S983" i="9"/>
  <c r="B987" i="9"/>
  <c r="O987" i="9"/>
  <c r="I991" i="9"/>
  <c r="S991" i="9"/>
  <c r="B995" i="9"/>
  <c r="O995" i="9"/>
  <c r="I999" i="9"/>
  <c r="S999" i="9"/>
  <c r="B1003" i="9"/>
  <c r="O1003" i="9"/>
  <c r="J871" i="9"/>
  <c r="T871" i="9"/>
  <c r="C875" i="9"/>
  <c r="P875" i="9"/>
  <c r="AA875" i="9"/>
  <c r="J879" i="9"/>
  <c r="T879" i="9"/>
  <c r="C883" i="9"/>
  <c r="P883" i="9"/>
  <c r="AA883" i="9"/>
  <c r="J887" i="9"/>
  <c r="T887" i="9"/>
  <c r="C891" i="9"/>
  <c r="P891" i="9"/>
  <c r="AA891" i="9"/>
  <c r="J895" i="9"/>
  <c r="T895" i="9"/>
  <c r="C899" i="9"/>
  <c r="P899" i="9"/>
  <c r="AA899" i="9"/>
  <c r="J903" i="9"/>
  <c r="T903" i="9"/>
  <c r="C907" i="9"/>
  <c r="P907" i="9"/>
  <c r="AA907" i="9"/>
  <c r="J911" i="9"/>
  <c r="T911" i="9"/>
  <c r="C915" i="9"/>
  <c r="P915" i="9"/>
  <c r="AA915" i="9"/>
  <c r="J919" i="9"/>
  <c r="T919" i="9"/>
  <c r="C923" i="9"/>
  <c r="P923" i="9"/>
  <c r="AA923" i="9"/>
  <c r="J927" i="9"/>
  <c r="T927" i="9"/>
  <c r="C931" i="9"/>
  <c r="P931" i="9"/>
  <c r="AA931" i="9"/>
  <c r="J935" i="9"/>
  <c r="T935" i="9"/>
  <c r="C939" i="9"/>
  <c r="P939" i="9"/>
  <c r="AA939" i="9"/>
  <c r="J943" i="9"/>
  <c r="T943" i="9"/>
  <c r="C947" i="9"/>
  <c r="P947" i="9"/>
  <c r="AA947" i="9"/>
  <c r="J951" i="9"/>
  <c r="T951" i="9"/>
  <c r="C955" i="9"/>
  <c r="P955" i="9"/>
  <c r="AA955" i="9"/>
  <c r="J959" i="9"/>
  <c r="T959" i="9"/>
  <c r="C963" i="9"/>
  <c r="P963" i="9"/>
  <c r="AA963" i="9"/>
  <c r="J967" i="9"/>
  <c r="T967" i="9"/>
  <c r="C971" i="9"/>
  <c r="P971" i="9"/>
  <c r="AA971" i="9"/>
  <c r="J975" i="9"/>
  <c r="T975" i="9"/>
  <c r="C979" i="9"/>
  <c r="P979" i="9"/>
  <c r="AA979" i="9"/>
  <c r="J983" i="9"/>
  <c r="T983" i="9"/>
  <c r="C987" i="9"/>
  <c r="P987" i="9"/>
  <c r="AA987" i="9"/>
  <c r="J991" i="9"/>
  <c r="T991" i="9"/>
  <c r="C995" i="9"/>
  <c r="P995" i="9"/>
  <c r="AA995" i="9"/>
  <c r="J999" i="9"/>
  <c r="T999" i="9"/>
  <c r="C1003" i="9"/>
  <c r="P1003" i="9"/>
  <c r="AA1003" i="9"/>
  <c r="U903" i="9"/>
  <c r="D907" i="9"/>
  <c r="Q907" i="9"/>
  <c r="AB907" i="9"/>
  <c r="K911" i="9"/>
  <c r="U911" i="9"/>
  <c r="D915" i="9"/>
  <c r="Q915" i="9"/>
  <c r="AB915" i="9"/>
  <c r="K919" i="9"/>
  <c r="U919" i="9"/>
  <c r="D923" i="9"/>
  <c r="Q923" i="9"/>
  <c r="AB923" i="9"/>
  <c r="K927" i="9"/>
  <c r="U927" i="9"/>
  <c r="D931" i="9"/>
  <c r="Q931" i="9"/>
  <c r="AB931" i="9"/>
  <c r="K935" i="9"/>
  <c r="U935" i="9"/>
  <c r="D939" i="9"/>
  <c r="Q939" i="9"/>
  <c r="AB939" i="9"/>
  <c r="K943" i="9"/>
  <c r="U943" i="9"/>
  <c r="D947" i="9"/>
  <c r="Q947" i="9"/>
  <c r="AB947" i="9"/>
  <c r="K951" i="9"/>
  <c r="U951" i="9"/>
  <c r="D955" i="9"/>
  <c r="Q955" i="9"/>
  <c r="AB955" i="9"/>
  <c r="K959" i="9"/>
  <c r="U959" i="9"/>
  <c r="D963" i="9"/>
  <c r="Q963" i="9"/>
  <c r="AB963" i="9"/>
  <c r="K967" i="9"/>
  <c r="U967" i="9"/>
  <c r="D971" i="9"/>
  <c r="Q971" i="9"/>
  <c r="AB971" i="9"/>
  <c r="K975" i="9"/>
  <c r="U975" i="9"/>
  <c r="D979" i="9"/>
  <c r="Q979" i="9"/>
  <c r="AB979" i="9"/>
  <c r="K983" i="9"/>
  <c r="U983" i="9"/>
  <c r="D987" i="9"/>
  <c r="Q987" i="9"/>
  <c r="AB987" i="9"/>
  <c r="K991" i="9"/>
  <c r="U991" i="9"/>
  <c r="D995" i="9"/>
  <c r="Q995" i="9"/>
  <c r="AB995" i="9"/>
  <c r="K999" i="9"/>
  <c r="U999" i="9"/>
  <c r="D1003" i="9"/>
  <c r="Q1003" i="9"/>
  <c r="AB1003" i="9"/>
  <c r="N871" i="9"/>
  <c r="E875" i="9"/>
  <c r="N879" i="9"/>
  <c r="E883" i="9"/>
  <c r="N887" i="9"/>
  <c r="E891" i="9"/>
  <c r="N895" i="9"/>
  <c r="E899" i="9"/>
  <c r="N903" i="9"/>
  <c r="E907" i="9"/>
  <c r="R907" i="9"/>
  <c r="N911" i="9"/>
  <c r="V911" i="9"/>
  <c r="E915" i="9"/>
  <c r="R915" i="9"/>
  <c r="N919" i="9"/>
  <c r="V919" i="9"/>
  <c r="E923" i="9"/>
  <c r="R923" i="9"/>
  <c r="N927" i="9"/>
  <c r="V927" i="9"/>
  <c r="E931" i="9"/>
  <c r="R931" i="9"/>
  <c r="N935" i="9"/>
  <c r="V935" i="9"/>
  <c r="E939" i="9"/>
  <c r="R939" i="9"/>
  <c r="N943" i="9"/>
  <c r="V943" i="9"/>
  <c r="E947" i="9"/>
  <c r="R947" i="9"/>
  <c r="N951" i="9"/>
  <c r="V951" i="9"/>
  <c r="E955" i="9"/>
  <c r="R955" i="9"/>
  <c r="N959" i="9"/>
  <c r="V959" i="9"/>
  <c r="E963" i="9"/>
  <c r="R963" i="9"/>
  <c r="N967" i="9"/>
  <c r="V967" i="9"/>
  <c r="E971" i="9"/>
  <c r="R971" i="9"/>
  <c r="N975" i="9"/>
  <c r="V975" i="9"/>
  <c r="E979" i="9"/>
  <c r="R979" i="9"/>
  <c r="N983" i="9"/>
  <c r="V983" i="9"/>
  <c r="E987" i="9"/>
  <c r="R987" i="9"/>
  <c r="N991" i="9"/>
  <c r="V991" i="9"/>
  <c r="E995" i="9"/>
  <c r="R995" i="9"/>
  <c r="N999" i="9"/>
  <c r="V999" i="9"/>
  <c r="E1003" i="9"/>
  <c r="R1003" i="9"/>
  <c r="I907" i="9"/>
  <c r="B911" i="9"/>
  <c r="O911" i="9"/>
  <c r="I915" i="9"/>
  <c r="S915" i="9"/>
  <c r="B919" i="9"/>
  <c r="O919" i="9"/>
  <c r="I923" i="9"/>
  <c r="S923" i="9"/>
  <c r="B927" i="9"/>
  <c r="O927" i="9"/>
  <c r="I931" i="9"/>
  <c r="S931" i="9"/>
  <c r="B935" i="9"/>
  <c r="O935" i="9"/>
  <c r="I939" i="9"/>
  <c r="S939" i="9"/>
  <c r="B943" i="9"/>
  <c r="O943" i="9"/>
  <c r="I947" i="9"/>
  <c r="S947" i="9"/>
  <c r="B951" i="9"/>
  <c r="O951" i="9"/>
  <c r="I955" i="9"/>
  <c r="S955" i="9"/>
  <c r="B959" i="9"/>
  <c r="O959" i="9"/>
  <c r="I963" i="9"/>
  <c r="S963" i="9"/>
  <c r="B967" i="9"/>
  <c r="O967" i="9"/>
  <c r="I971" i="9"/>
  <c r="S971" i="9"/>
  <c r="B975" i="9"/>
  <c r="O975" i="9"/>
  <c r="I979" i="9"/>
  <c r="S979" i="9"/>
  <c r="B983" i="9"/>
  <c r="O983" i="9"/>
  <c r="I987" i="9"/>
  <c r="S987" i="9"/>
  <c r="B991" i="9"/>
  <c r="O991" i="9"/>
  <c r="I995" i="9"/>
  <c r="S995" i="9"/>
  <c r="B999" i="9"/>
  <c r="O999" i="9"/>
  <c r="I1003" i="9"/>
  <c r="S1003" i="9"/>
  <c r="C911" i="9"/>
  <c r="P911" i="9"/>
  <c r="J915" i="9"/>
  <c r="C919" i="9"/>
  <c r="P919" i="9"/>
  <c r="J923" i="9"/>
  <c r="C927" i="9"/>
  <c r="P927" i="9"/>
  <c r="J931" i="9"/>
  <c r="C935" i="9"/>
  <c r="P935" i="9"/>
  <c r="J939" i="9"/>
  <c r="C943" i="9"/>
  <c r="P943" i="9"/>
  <c r="J947" i="9"/>
  <c r="C951" i="9"/>
  <c r="P951" i="9"/>
  <c r="J955" i="9"/>
  <c r="C959" i="9"/>
  <c r="P959" i="9"/>
  <c r="J963" i="9"/>
  <c r="C967" i="9"/>
  <c r="P967" i="9"/>
  <c r="J971" i="9"/>
  <c r="C975" i="9"/>
  <c r="P975" i="9"/>
  <c r="J979" i="9"/>
  <c r="C983" i="9"/>
  <c r="P983" i="9"/>
  <c r="J987" i="9"/>
  <c r="C991" i="9"/>
  <c r="P991" i="9"/>
  <c r="J995" i="9"/>
  <c r="C999" i="9"/>
  <c r="P999" i="9"/>
  <c r="J1003" i="9"/>
  <c r="A997" i="9"/>
  <c r="A989" i="9"/>
  <c r="A981" i="9"/>
  <c r="A973" i="9"/>
  <c r="A965" i="9"/>
  <c r="A957" i="9"/>
  <c r="A949" i="9"/>
  <c r="A941" i="9"/>
  <c r="A933" i="9"/>
  <c r="A925" i="9"/>
  <c r="A8" i="9"/>
  <c r="A12" i="9"/>
  <c r="A14" i="9"/>
  <c r="A16" i="9"/>
  <c r="A18" i="9"/>
  <c r="A20" i="9"/>
  <c r="A22" i="9"/>
  <c r="A24" i="9"/>
  <c r="A26" i="9"/>
  <c r="A28" i="9"/>
  <c r="A30" i="9"/>
  <c r="A32" i="9"/>
  <c r="A34" i="9"/>
  <c r="A36" i="9"/>
  <c r="A40" i="9"/>
  <c r="A42" i="9"/>
  <c r="A44" i="9"/>
  <c r="A46" i="9"/>
  <c r="A48" i="9"/>
  <c r="A50" i="9"/>
  <c r="A52" i="9"/>
  <c r="A56" i="9"/>
  <c r="A58" i="9"/>
  <c r="A60" i="9"/>
  <c r="A62" i="9"/>
  <c r="A64" i="9"/>
  <c r="A66" i="9"/>
  <c r="A68" i="9"/>
  <c r="A70" i="9"/>
  <c r="A72" i="9"/>
  <c r="A74" i="9"/>
  <c r="A76" i="9"/>
  <c r="A78" i="9"/>
  <c r="A80" i="9"/>
  <c r="A82" i="9"/>
  <c r="A84" i="9"/>
  <c r="A86" i="9"/>
  <c r="A88" i="9"/>
  <c r="A90" i="9"/>
  <c r="A92" i="9"/>
  <c r="A94" i="9"/>
  <c r="A96" i="9"/>
  <c r="A98" i="9"/>
  <c r="A100" i="9"/>
  <c r="A102" i="9"/>
  <c r="A104" i="9"/>
  <c r="A106" i="9"/>
  <c r="A108" i="9"/>
  <c r="A110" i="9"/>
  <c r="A112" i="9"/>
  <c r="A114" i="9"/>
  <c r="A116" i="9"/>
  <c r="A118" i="9"/>
  <c r="A120" i="9"/>
  <c r="A122" i="9"/>
  <c r="A124" i="9"/>
  <c r="A128" i="9"/>
  <c r="A130" i="9"/>
  <c r="A132" i="9"/>
  <c r="A134" i="9"/>
  <c r="A136" i="9"/>
  <c r="A138" i="9"/>
  <c r="A140" i="9"/>
  <c r="A144" i="9"/>
  <c r="A146" i="9"/>
  <c r="A148" i="9"/>
  <c r="A150" i="9"/>
  <c r="A152" i="9"/>
  <c r="A154" i="9"/>
  <c r="A156" i="9"/>
  <c r="A158" i="9"/>
  <c r="A160" i="9"/>
  <c r="A162" i="9"/>
  <c r="A164" i="9"/>
  <c r="A166" i="9"/>
  <c r="A168" i="9"/>
  <c r="A170" i="9"/>
  <c r="A172" i="9"/>
  <c r="A174" i="9"/>
  <c r="A176" i="9"/>
  <c r="A178" i="9"/>
  <c r="A180" i="9"/>
  <c r="A182" i="9"/>
  <c r="A184" i="9"/>
  <c r="A186" i="9"/>
  <c r="A188" i="9"/>
  <c r="A190" i="9"/>
  <c r="A192" i="9"/>
  <c r="A194" i="9"/>
  <c r="A196" i="9"/>
  <c r="A198" i="9"/>
  <c r="A200" i="9"/>
  <c r="A202" i="9"/>
  <c r="A204" i="9"/>
  <c r="A206" i="9"/>
  <c r="A208" i="9"/>
  <c r="A210" i="9"/>
  <c r="A212" i="9"/>
  <c r="A214" i="9"/>
  <c r="A216" i="9"/>
  <c r="A218" i="9"/>
  <c r="A220" i="9"/>
  <c r="A222" i="9"/>
  <c r="A224" i="9"/>
  <c r="A226" i="9"/>
  <c r="A228" i="9"/>
  <c r="A232" i="9"/>
  <c r="A234" i="9"/>
  <c r="A236" i="9"/>
  <c r="A238" i="9"/>
  <c r="A240" i="9"/>
  <c r="A242" i="9"/>
  <c r="A244" i="9"/>
  <c r="A246" i="9"/>
  <c r="A248" i="9"/>
  <c r="A250" i="9"/>
  <c r="A252" i="9"/>
  <c r="A254" i="9"/>
  <c r="A256" i="9"/>
  <c r="A258" i="9"/>
  <c r="A260" i="9"/>
  <c r="A262" i="9"/>
  <c r="A264" i="9"/>
  <c r="A266" i="9"/>
  <c r="A268" i="9"/>
  <c r="A270" i="9"/>
  <c r="A272" i="9"/>
  <c r="A274" i="9"/>
  <c r="A276" i="9"/>
  <c r="A278" i="9"/>
  <c r="A280" i="9"/>
  <c r="A282" i="9"/>
  <c r="A284" i="9"/>
  <c r="A286" i="9"/>
  <c r="A288" i="9"/>
  <c r="A290" i="9"/>
  <c r="A292" i="9"/>
  <c r="A294" i="9"/>
  <c r="A296" i="9"/>
  <c r="A298" i="9"/>
  <c r="A300" i="9"/>
  <c r="A302" i="9"/>
  <c r="A304" i="9"/>
  <c r="A306" i="9"/>
  <c r="A308" i="9"/>
  <c r="A312" i="9"/>
  <c r="A314" i="9"/>
  <c r="A316" i="9"/>
  <c r="A318" i="9"/>
  <c r="A320" i="9"/>
  <c r="A322" i="9"/>
  <c r="A324" i="9"/>
  <c r="A328" i="9"/>
  <c r="A330" i="9"/>
  <c r="A332" i="9"/>
  <c r="A334" i="9"/>
  <c r="A336" i="9"/>
  <c r="A338" i="9"/>
  <c r="A340" i="9"/>
  <c r="A342" i="9"/>
  <c r="A344" i="9"/>
  <c r="A346" i="9"/>
  <c r="A348" i="9"/>
  <c r="A350" i="9"/>
  <c r="A352" i="9"/>
  <c r="A354" i="9"/>
  <c r="A356" i="9"/>
  <c r="A358" i="9"/>
  <c r="A360" i="9"/>
  <c r="A362" i="9"/>
  <c r="A364" i="9"/>
  <c r="A366" i="9"/>
  <c r="A368" i="9"/>
  <c r="A370" i="9"/>
  <c r="A372" i="9"/>
  <c r="A374" i="9"/>
  <c r="A376" i="9"/>
  <c r="A378" i="9"/>
  <c r="A380" i="9"/>
  <c r="A384" i="9"/>
  <c r="A386" i="9"/>
  <c r="A388" i="9"/>
  <c r="A390" i="9"/>
  <c r="A392" i="9"/>
  <c r="A394" i="9"/>
  <c r="A396" i="9"/>
  <c r="A398" i="9"/>
  <c r="A400" i="9"/>
  <c r="A402" i="9"/>
  <c r="A404" i="9"/>
  <c r="A406" i="9"/>
  <c r="A408" i="9"/>
  <c r="A410" i="9"/>
  <c r="A412" i="9"/>
  <c r="A414" i="9"/>
  <c r="A416" i="9"/>
  <c r="A418" i="9"/>
  <c r="A420" i="9"/>
  <c r="A422" i="9"/>
  <c r="A424" i="9"/>
  <c r="A426" i="9"/>
  <c r="A428" i="9"/>
  <c r="A430" i="9"/>
  <c r="A432" i="9"/>
  <c r="A434" i="9"/>
  <c r="A436" i="9"/>
  <c r="A438" i="9"/>
  <c r="A440" i="9"/>
  <c r="A442" i="9"/>
  <c r="A444" i="9"/>
  <c r="A446" i="9"/>
  <c r="A448" i="9"/>
  <c r="A450" i="9"/>
  <c r="A452" i="9"/>
  <c r="A454" i="9"/>
  <c r="A456" i="9"/>
  <c r="A458" i="9"/>
  <c r="A460" i="9"/>
  <c r="A462" i="9"/>
  <c r="A464" i="9"/>
  <c r="A466" i="9"/>
  <c r="A468" i="9"/>
  <c r="A470" i="9"/>
  <c r="A472" i="9"/>
  <c r="A474" i="9"/>
  <c r="A476" i="9"/>
  <c r="A478" i="9"/>
  <c r="A480" i="9"/>
  <c r="A482" i="9"/>
  <c r="A484" i="9"/>
  <c r="A488" i="9"/>
  <c r="A490" i="9"/>
  <c r="A492" i="9"/>
  <c r="A494" i="9"/>
  <c r="A496" i="9"/>
  <c r="A498" i="9"/>
  <c r="A500" i="9"/>
  <c r="A502" i="9"/>
  <c r="A504" i="9"/>
  <c r="A506" i="9"/>
  <c r="A508" i="9"/>
  <c r="A510" i="9"/>
  <c r="A512" i="9"/>
  <c r="A514" i="9"/>
  <c r="A516" i="9"/>
  <c r="A518" i="9"/>
  <c r="A520" i="9"/>
  <c r="A522" i="9"/>
  <c r="A524" i="9"/>
  <c r="A526" i="9"/>
  <c r="A528" i="9"/>
  <c r="A530" i="9"/>
  <c r="A532" i="9"/>
  <c r="A534" i="9"/>
  <c r="A536" i="9"/>
  <c r="A538" i="9"/>
  <c r="A540" i="9"/>
  <c r="A542" i="9"/>
  <c r="A544" i="9"/>
  <c r="A546" i="9"/>
  <c r="A548" i="9"/>
  <c r="A550" i="9"/>
  <c r="A552" i="9"/>
  <c r="A554" i="9"/>
  <c r="A556" i="9"/>
  <c r="A558" i="9"/>
  <c r="A560" i="9"/>
  <c r="A562" i="9"/>
  <c r="A564" i="9"/>
  <c r="A568" i="9"/>
  <c r="A570" i="9"/>
  <c r="A572" i="9"/>
  <c r="A574" i="9"/>
  <c r="A576" i="9"/>
  <c r="A578" i="9"/>
  <c r="A580" i="9"/>
  <c r="A582" i="9"/>
  <c r="A584" i="9"/>
  <c r="A586" i="9"/>
  <c r="A588" i="9"/>
  <c r="A590" i="9"/>
  <c r="A592" i="9"/>
  <c r="A594" i="9"/>
  <c r="A596" i="9"/>
  <c r="A598" i="9"/>
  <c r="A600" i="9"/>
  <c r="A602" i="9"/>
  <c r="A604" i="9"/>
  <c r="A606" i="9"/>
  <c r="A608" i="9"/>
  <c r="A610" i="9"/>
  <c r="A612" i="9"/>
  <c r="A614" i="9"/>
  <c r="A616" i="9"/>
  <c r="A618" i="9"/>
  <c r="A620" i="9"/>
  <c r="A622" i="9"/>
  <c r="A624" i="9"/>
  <c r="A626" i="9"/>
  <c r="A628" i="9"/>
  <c r="A630" i="9"/>
  <c r="A632" i="9"/>
  <c r="A634" i="9"/>
  <c r="A636" i="9"/>
  <c r="A640" i="9"/>
  <c r="A642" i="9"/>
  <c r="A644" i="9"/>
  <c r="A648" i="9"/>
  <c r="A650" i="9"/>
  <c r="A652" i="9"/>
  <c r="A654" i="9"/>
  <c r="A656" i="9"/>
  <c r="A658" i="9"/>
  <c r="A660" i="9"/>
  <c r="A682" i="9"/>
  <c r="A722" i="9"/>
  <c r="A786" i="9"/>
  <c r="A850" i="9"/>
  <c r="A914" i="9"/>
  <c r="A978" i="9"/>
  <c r="A7" i="9"/>
  <c r="A9" i="9"/>
  <c r="A11" i="9"/>
  <c r="A13" i="9"/>
  <c r="A15" i="9"/>
  <c r="A17" i="9"/>
  <c r="A19" i="9"/>
  <c r="A21" i="9"/>
  <c r="A23" i="9"/>
  <c r="A25" i="9"/>
  <c r="A27" i="9"/>
  <c r="A29" i="9"/>
  <c r="A31" i="9"/>
  <c r="A33" i="9"/>
  <c r="A37" i="9"/>
  <c r="A39" i="9"/>
  <c r="A41" i="9"/>
  <c r="A43" i="9"/>
  <c r="A45" i="9"/>
  <c r="A47" i="9"/>
  <c r="A49" i="9"/>
  <c r="A51" i="9"/>
  <c r="A53" i="9"/>
  <c r="A55" i="9"/>
  <c r="A57" i="9"/>
  <c r="A59" i="9"/>
  <c r="A61" i="9"/>
  <c r="A63" i="9"/>
  <c r="A65" i="9"/>
  <c r="A67" i="9"/>
  <c r="A69" i="9"/>
  <c r="A71" i="9"/>
  <c r="A73" i="9"/>
  <c r="A75" i="9"/>
  <c r="A77" i="9"/>
  <c r="A79" i="9"/>
  <c r="A81" i="9"/>
  <c r="A83" i="9"/>
  <c r="A85" i="9"/>
  <c r="A87" i="9"/>
  <c r="A89" i="9"/>
  <c r="A91" i="9"/>
  <c r="A93" i="9"/>
  <c r="A95" i="9"/>
  <c r="A97" i="9"/>
  <c r="A99" i="9"/>
  <c r="A101" i="9"/>
  <c r="A103" i="9"/>
  <c r="A105" i="9"/>
  <c r="A109" i="9"/>
  <c r="A111" i="9"/>
  <c r="A113" i="9"/>
  <c r="A115" i="9"/>
  <c r="A117" i="9"/>
  <c r="A119" i="9"/>
  <c r="A121" i="9"/>
  <c r="A123" i="9"/>
  <c r="A125" i="9"/>
  <c r="A127" i="9"/>
  <c r="A129" i="9"/>
  <c r="A131" i="9"/>
  <c r="A133" i="9"/>
  <c r="A135" i="9"/>
  <c r="A137" i="9"/>
  <c r="A139" i="9"/>
  <c r="A141" i="9"/>
  <c r="A143" i="9"/>
  <c r="A145" i="9"/>
  <c r="A147" i="9"/>
  <c r="A149" i="9"/>
  <c r="A151" i="9"/>
  <c r="A153" i="9"/>
  <c r="A155" i="9"/>
  <c r="A157" i="9"/>
  <c r="A159" i="9"/>
  <c r="A161" i="9"/>
  <c r="A163" i="9"/>
  <c r="A165" i="9"/>
  <c r="A167" i="9"/>
  <c r="A169" i="9"/>
  <c r="A171" i="9"/>
  <c r="A173" i="9"/>
  <c r="A175" i="9"/>
  <c r="A177" i="9"/>
  <c r="A179" i="9"/>
  <c r="A181" i="9"/>
  <c r="A183" i="9"/>
  <c r="A185" i="9"/>
  <c r="A187" i="9"/>
  <c r="A189" i="9"/>
  <c r="A191" i="9"/>
  <c r="A193" i="9"/>
  <c r="A195" i="9"/>
  <c r="A197" i="9"/>
  <c r="A199" i="9"/>
  <c r="A201" i="9"/>
  <c r="A203" i="9"/>
  <c r="A205" i="9"/>
  <c r="A207" i="9"/>
  <c r="A209" i="9"/>
  <c r="A213" i="9"/>
  <c r="A215" i="9"/>
  <c r="A217" i="9"/>
  <c r="A219" i="9"/>
  <c r="A221" i="9"/>
  <c r="A223" i="9"/>
  <c r="A225" i="9"/>
  <c r="A227" i="9"/>
  <c r="A229" i="9"/>
  <c r="A231" i="9"/>
  <c r="A233" i="9"/>
  <c r="A235" i="9"/>
  <c r="A237" i="9"/>
  <c r="A239" i="9"/>
  <c r="A241" i="9"/>
  <c r="A243" i="9"/>
  <c r="A245" i="9"/>
  <c r="A247" i="9"/>
  <c r="A249" i="9"/>
  <c r="A251" i="9"/>
  <c r="A253" i="9"/>
  <c r="A255" i="9"/>
  <c r="A257" i="9"/>
  <c r="A259" i="9"/>
  <c r="A261" i="9"/>
  <c r="A263" i="9"/>
  <c r="A265" i="9"/>
  <c r="A267" i="9"/>
  <c r="A269" i="9"/>
  <c r="A271" i="9"/>
  <c r="A273" i="9"/>
  <c r="A275" i="9"/>
  <c r="A277" i="9"/>
  <c r="A279" i="9"/>
  <c r="A281" i="9"/>
  <c r="A283" i="9"/>
  <c r="A285" i="9"/>
  <c r="A287" i="9"/>
  <c r="A289" i="9"/>
  <c r="A293" i="9"/>
  <c r="A295" i="9"/>
  <c r="A297" i="9"/>
  <c r="A299" i="9"/>
  <c r="A301" i="9"/>
  <c r="A303" i="9"/>
  <c r="A305" i="9"/>
  <c r="A307" i="9"/>
  <c r="A309" i="9"/>
  <c r="A311" i="9"/>
  <c r="A313" i="9"/>
  <c r="A315" i="9"/>
  <c r="A317" i="9"/>
  <c r="A319" i="9"/>
  <c r="A321" i="9"/>
  <c r="A323" i="9"/>
  <c r="A325" i="9"/>
  <c r="A327" i="9"/>
  <c r="A329" i="9"/>
  <c r="A331" i="9"/>
  <c r="A333" i="9"/>
  <c r="A335" i="9"/>
  <c r="A337" i="9"/>
  <c r="A339" i="9"/>
  <c r="A341" i="9"/>
  <c r="A343" i="9"/>
  <c r="A345" i="9"/>
  <c r="A347" i="9"/>
  <c r="A349" i="9"/>
  <c r="A351" i="9"/>
  <c r="A353" i="9"/>
  <c r="A355" i="9"/>
  <c r="A357" i="9"/>
  <c r="A359" i="9"/>
  <c r="A361" i="9"/>
  <c r="A365" i="9"/>
  <c r="A367" i="9"/>
  <c r="A369" i="9"/>
  <c r="A371" i="9"/>
  <c r="A373" i="9"/>
  <c r="A375" i="9"/>
  <c r="A377" i="9"/>
  <c r="A379" i="9"/>
  <c r="A381" i="9"/>
  <c r="A383" i="9"/>
  <c r="A385" i="9"/>
  <c r="A387" i="9"/>
  <c r="A389" i="9"/>
  <c r="A391" i="9"/>
  <c r="A393" i="9"/>
  <c r="A395" i="9"/>
  <c r="A397" i="9"/>
  <c r="A399" i="9"/>
  <c r="A401" i="9"/>
  <c r="A403" i="9"/>
  <c r="A405" i="9"/>
  <c r="A407" i="9"/>
  <c r="A409" i="9"/>
  <c r="A411" i="9"/>
  <c r="A413" i="9"/>
  <c r="A415" i="9"/>
  <c r="A417" i="9"/>
  <c r="A419" i="9"/>
  <c r="A421" i="9"/>
  <c r="A423" i="9"/>
  <c r="A425" i="9"/>
  <c r="A427" i="9"/>
  <c r="A429" i="9"/>
  <c r="A431" i="9"/>
  <c r="A433" i="9"/>
  <c r="A435" i="9"/>
  <c r="A437" i="9"/>
  <c r="A439" i="9"/>
  <c r="A441" i="9"/>
  <c r="A443" i="9"/>
  <c r="A445" i="9"/>
  <c r="A447" i="9"/>
  <c r="A449" i="9"/>
  <c r="A451" i="9"/>
  <c r="A453" i="9"/>
  <c r="A455" i="9"/>
  <c r="A457" i="9"/>
  <c r="A459" i="9"/>
  <c r="A461" i="9"/>
  <c r="A463" i="9"/>
  <c r="A465" i="9"/>
  <c r="A469" i="9"/>
  <c r="A471" i="9"/>
  <c r="A473" i="9"/>
  <c r="A475" i="9"/>
  <c r="A477" i="9"/>
  <c r="A479" i="9"/>
  <c r="A481" i="9"/>
  <c r="A483" i="9"/>
  <c r="A485" i="9"/>
  <c r="A487" i="9"/>
  <c r="A489" i="9"/>
  <c r="A491" i="9"/>
  <c r="A493" i="9"/>
  <c r="A495" i="9"/>
  <c r="A497" i="9"/>
  <c r="A499" i="9"/>
  <c r="A501" i="9"/>
  <c r="A503" i="9"/>
  <c r="A505" i="9"/>
  <c r="A507" i="9"/>
  <c r="A509" i="9"/>
  <c r="A511" i="9"/>
  <c r="A513" i="9"/>
  <c r="A515" i="9"/>
  <c r="A517" i="9"/>
  <c r="A519" i="9"/>
  <c r="A521" i="9"/>
  <c r="A523" i="9"/>
  <c r="A525" i="9"/>
  <c r="A527" i="9"/>
  <c r="A529" i="9"/>
  <c r="A531" i="9"/>
  <c r="A533" i="9"/>
  <c r="A535" i="9"/>
  <c r="A537" i="9"/>
  <c r="A539" i="9"/>
  <c r="A541" i="9"/>
  <c r="A543" i="9"/>
  <c r="A545" i="9"/>
  <c r="A549" i="9"/>
  <c r="A551" i="9"/>
  <c r="A553" i="9"/>
  <c r="A555" i="9"/>
  <c r="A557" i="9"/>
  <c r="A559" i="9"/>
  <c r="A561" i="9"/>
  <c r="A563" i="9"/>
  <c r="A565" i="9"/>
  <c r="A567" i="9"/>
  <c r="A569" i="9"/>
  <c r="A571" i="9"/>
  <c r="A573" i="9"/>
  <c r="A575" i="9"/>
  <c r="A577" i="9"/>
  <c r="A579" i="9"/>
  <c r="A581" i="9"/>
  <c r="A583" i="9"/>
  <c r="A585" i="9"/>
  <c r="A587" i="9"/>
  <c r="A589" i="9"/>
  <c r="A591" i="9"/>
  <c r="A593" i="9"/>
  <c r="A595" i="9"/>
  <c r="A597" i="9"/>
  <c r="A599" i="9"/>
  <c r="A601" i="9"/>
  <c r="A603" i="9"/>
  <c r="A605" i="9"/>
  <c r="A607" i="9"/>
  <c r="A609" i="9"/>
  <c r="A611" i="9"/>
  <c r="A613" i="9"/>
  <c r="A615" i="9"/>
  <c r="A617" i="9"/>
  <c r="A621" i="9"/>
  <c r="A623" i="9"/>
  <c r="A625" i="9"/>
  <c r="A627" i="9"/>
  <c r="A629" i="9"/>
  <c r="A631" i="9"/>
  <c r="A633" i="9"/>
  <c r="A635" i="9"/>
  <c r="A637" i="9"/>
  <c r="A639" i="9"/>
  <c r="A641" i="9"/>
  <c r="A643" i="9"/>
  <c r="A645" i="9"/>
  <c r="A647" i="9"/>
  <c r="A649" i="9"/>
  <c r="A651" i="9"/>
  <c r="A653" i="9"/>
  <c r="A655" i="9"/>
  <c r="A657" i="9"/>
  <c r="A659" i="9"/>
  <c r="A661" i="9"/>
  <c r="A663" i="9"/>
  <c r="A665" i="9"/>
  <c r="A662" i="9"/>
  <c r="A670" i="9"/>
  <c r="A678" i="9"/>
  <c r="A686" i="9"/>
  <c r="A694" i="9"/>
  <c r="A702" i="9"/>
  <c r="A710" i="9"/>
  <c r="A718" i="9"/>
  <c r="A726" i="9"/>
  <c r="A734" i="9"/>
  <c r="A742" i="9"/>
  <c r="A750" i="9"/>
  <c r="A758" i="9"/>
  <c r="A774" i="9"/>
  <c r="A782" i="9"/>
  <c r="A790" i="9"/>
  <c r="A798" i="9"/>
  <c r="A806" i="9"/>
  <c r="A814" i="9"/>
  <c r="A822" i="9"/>
  <c r="A830" i="9"/>
  <c r="A838" i="9"/>
  <c r="A846" i="9"/>
  <c r="A854" i="9"/>
  <c r="A862" i="9"/>
  <c r="A870" i="9"/>
  <c r="A878" i="9"/>
  <c r="A886" i="9"/>
  <c r="A894" i="9"/>
  <c r="A902" i="9"/>
  <c r="A910" i="9"/>
  <c r="A918" i="9"/>
  <c r="A926" i="9"/>
  <c r="A934" i="9"/>
  <c r="A942" i="9"/>
  <c r="A950" i="9"/>
  <c r="A958" i="9"/>
  <c r="A966" i="9"/>
  <c r="A974" i="9"/>
  <c r="A982" i="9"/>
  <c r="A990" i="9"/>
  <c r="A998" i="9"/>
  <c r="A664" i="9"/>
  <c r="A672" i="9"/>
  <c r="A680" i="9"/>
  <c r="A688" i="9"/>
  <c r="A696" i="9"/>
  <c r="A704" i="9"/>
  <c r="A712" i="9"/>
  <c r="A720" i="9"/>
  <c r="A728" i="9"/>
  <c r="A736" i="9"/>
  <c r="A744" i="9"/>
  <c r="A752" i="9"/>
  <c r="A760" i="9"/>
  <c r="A768" i="9"/>
  <c r="A776" i="9"/>
  <c r="A784" i="9"/>
  <c r="A792" i="9"/>
  <c r="A800" i="9"/>
  <c r="A808" i="9"/>
  <c r="A816" i="9"/>
  <c r="A824" i="9"/>
  <c r="A832" i="9"/>
  <c r="A840" i="9"/>
  <c r="A848" i="9"/>
  <c r="A856" i="9"/>
  <c r="A864" i="9"/>
  <c r="A872" i="9"/>
  <c r="A880" i="9"/>
  <c r="A888" i="9"/>
  <c r="A896" i="9"/>
  <c r="A904" i="9"/>
  <c r="A912" i="9"/>
  <c r="A920" i="9"/>
  <c r="A928" i="9"/>
  <c r="A936" i="9"/>
  <c r="A944" i="9"/>
  <c r="A952" i="9"/>
  <c r="A960" i="9"/>
  <c r="A968" i="9"/>
  <c r="A976" i="9"/>
  <c r="A984" i="9"/>
  <c r="A992" i="9"/>
  <c r="A1000" i="9"/>
  <c r="A673" i="9"/>
  <c r="A681" i="9"/>
  <c r="A689" i="9"/>
  <c r="A697" i="9"/>
  <c r="A705" i="9"/>
  <c r="A713" i="9"/>
  <c r="A721" i="9"/>
  <c r="A729" i="9"/>
  <c r="A737" i="9"/>
  <c r="A745" i="9"/>
  <c r="A753" i="9"/>
  <c r="A761" i="9"/>
  <c r="A769" i="9"/>
  <c r="A777" i="9"/>
  <c r="A785" i="9"/>
  <c r="A793" i="9"/>
  <c r="A801" i="9"/>
  <c r="A809" i="9"/>
  <c r="A817" i="9"/>
  <c r="A825" i="9"/>
  <c r="A833" i="9"/>
  <c r="A841" i="9"/>
  <c r="A849" i="9"/>
  <c r="A857" i="9"/>
  <c r="A865" i="9"/>
  <c r="A873" i="9"/>
  <c r="A881" i="9"/>
  <c r="A889" i="9"/>
  <c r="A897" i="9"/>
  <c r="A905" i="9"/>
  <c r="A913" i="9"/>
  <c r="A921" i="9"/>
  <c r="A929" i="9"/>
  <c r="A937" i="9"/>
  <c r="A945" i="9"/>
  <c r="A953" i="9"/>
  <c r="A961" i="9"/>
  <c r="A969" i="9"/>
  <c r="A977" i="9"/>
  <c r="A985" i="9"/>
  <c r="A993" i="9"/>
  <c r="A1001" i="9"/>
  <c r="A666" i="9"/>
  <c r="A674" i="9"/>
  <c r="A690" i="9"/>
  <c r="A698" i="9"/>
  <c r="A706" i="9"/>
  <c r="A714" i="9"/>
  <c r="A730" i="9"/>
  <c r="A738" i="9"/>
  <c r="A746" i="9"/>
  <c r="A754" i="9"/>
  <c r="A762" i="9"/>
  <c r="A770" i="9"/>
  <c r="A778" i="9"/>
  <c r="A794" i="9"/>
  <c r="A802" i="9"/>
  <c r="A810" i="9"/>
  <c r="A818" i="9"/>
  <c r="A826" i="9"/>
  <c r="A834" i="9"/>
  <c r="A842" i="9"/>
  <c r="A858" i="9"/>
  <c r="A866" i="9"/>
  <c r="A874" i="9"/>
  <c r="A882" i="9"/>
  <c r="A890" i="9"/>
  <c r="A898" i="9"/>
  <c r="A906" i="9"/>
  <c r="A922" i="9"/>
  <c r="A930" i="9"/>
  <c r="A938" i="9"/>
  <c r="A946" i="9"/>
  <c r="A954" i="9"/>
  <c r="A962" i="9"/>
  <c r="A970" i="9"/>
  <c r="A986" i="9"/>
  <c r="A994" i="9"/>
  <c r="A1002" i="9"/>
  <c r="A667" i="9"/>
  <c r="A675" i="9"/>
  <c r="A683" i="9"/>
  <c r="A691" i="9"/>
  <c r="A699" i="9"/>
  <c r="A707" i="9"/>
  <c r="A715" i="9"/>
  <c r="A723" i="9"/>
  <c r="A731" i="9"/>
  <c r="A739" i="9"/>
  <c r="A747" i="9"/>
  <c r="A755" i="9"/>
  <c r="A763" i="9"/>
  <c r="A771" i="9"/>
  <c r="A779" i="9"/>
  <c r="A787" i="9"/>
  <c r="A795" i="9"/>
  <c r="A803" i="9"/>
  <c r="A811" i="9"/>
  <c r="A819" i="9"/>
  <c r="A827" i="9"/>
  <c r="A835" i="9"/>
  <c r="A843" i="9"/>
  <c r="A851" i="9"/>
  <c r="A859" i="9"/>
  <c r="A867" i="9"/>
  <c r="A875" i="9"/>
  <c r="A883" i="9"/>
  <c r="A891" i="9"/>
  <c r="A899" i="9"/>
  <c r="A907" i="9"/>
  <c r="A915" i="9"/>
  <c r="A923" i="9"/>
  <c r="A931" i="9"/>
  <c r="A939" i="9"/>
  <c r="A947" i="9"/>
  <c r="A955" i="9"/>
  <c r="A963" i="9"/>
  <c r="A971" i="9"/>
  <c r="A979" i="9"/>
  <c r="A987" i="9"/>
  <c r="A995" i="9"/>
  <c r="A1003" i="9"/>
  <c r="A10" i="9"/>
  <c r="A6" i="9"/>
  <c r="A766" i="9" l="1"/>
  <c r="A619" i="9"/>
  <c r="A547" i="9"/>
  <c r="A467" i="9"/>
  <c r="A646" i="9"/>
  <c r="A638" i="9"/>
  <c r="A566" i="9"/>
  <c r="A486" i="9"/>
  <c r="A382" i="9"/>
  <c r="A230" i="9"/>
  <c r="A142" i="9"/>
  <c r="A126" i="9"/>
  <c r="A54" i="9"/>
  <c r="A38" i="9"/>
  <c r="A363" i="9"/>
  <c r="A326" i="9"/>
  <c r="A310" i="9"/>
  <c r="A291" i="9"/>
  <c r="A211" i="9"/>
  <c r="A107" i="9"/>
  <c r="A35" i="9"/>
  <c r="A7" i="1"/>
  <c r="A8" i="1"/>
  <c r="A9" i="1"/>
  <c r="A10" i="1"/>
  <c r="A11" i="1"/>
  <c r="A12" i="1"/>
  <c r="A13" i="1"/>
  <c r="A14" i="1"/>
  <c r="A15" i="1"/>
  <c r="A16" i="1"/>
  <c r="A17" i="1"/>
  <c r="A18" i="1"/>
  <c r="A19" i="1"/>
  <c r="A20" i="1"/>
  <c r="A21" i="1"/>
  <c r="A22" i="1"/>
  <c r="A23" i="1"/>
  <c r="A24" i="1"/>
  <c r="A25" i="1"/>
  <c r="A26" i="1"/>
  <c r="A27" i="1"/>
  <c r="A28" i="1"/>
  <c r="A29" i="1"/>
  <c r="A30" i="1"/>
  <c r="A31" i="1"/>
  <c r="A32" i="1"/>
  <c r="A33" i="1"/>
  <c r="A34" i="1"/>
  <c r="A35" i="1"/>
  <c r="A36" i="1"/>
  <c r="A37" i="1"/>
  <c r="A38" i="1"/>
  <c r="A39" i="1"/>
  <c r="A40" i="1"/>
  <c r="A41" i="1"/>
  <c r="A42" i="1"/>
  <c r="A43" i="1"/>
  <c r="A44" i="1"/>
  <c r="A45" i="1"/>
  <c r="A46" i="1"/>
  <c r="A47" i="1"/>
  <c r="A48" i="1"/>
  <c r="A49" i="1"/>
  <c r="A50" i="1"/>
  <c r="A51" i="1"/>
  <c r="A52" i="1"/>
  <c r="A53" i="1"/>
  <c r="A54" i="1"/>
  <c r="A55" i="1"/>
  <c r="A56" i="1"/>
  <c r="A57" i="1"/>
  <c r="A58" i="1"/>
  <c r="A59" i="1"/>
  <c r="A60" i="1"/>
  <c r="A61" i="1"/>
  <c r="A62" i="1"/>
  <c r="A63" i="1"/>
  <c r="A64" i="1"/>
  <c r="A65" i="1"/>
  <c r="A66" i="1"/>
  <c r="A67" i="1"/>
  <c r="A68" i="1"/>
  <c r="A69" i="1"/>
  <c r="A70" i="1"/>
  <c r="A71" i="1"/>
  <c r="A72" i="1"/>
  <c r="A73" i="1"/>
  <c r="A74" i="1"/>
  <c r="A75" i="1"/>
  <c r="A76" i="1"/>
  <c r="A77" i="1"/>
  <c r="A78" i="1"/>
  <c r="A79" i="1"/>
  <c r="A80" i="1"/>
  <c r="A81" i="1"/>
  <c r="A82" i="1"/>
  <c r="A83" i="1"/>
  <c r="A84" i="1"/>
  <c r="A85" i="1"/>
  <c r="A86" i="1"/>
  <c r="A87" i="1"/>
  <c r="A88" i="1"/>
  <c r="A89" i="1"/>
  <c r="A90" i="1"/>
  <c r="A91" i="1"/>
  <c r="A92" i="1"/>
  <c r="A93" i="1"/>
  <c r="A94" i="1"/>
  <c r="A95" i="1"/>
  <c r="A96" i="1"/>
  <c r="A97" i="1"/>
  <c r="A98" i="1"/>
  <c r="A99" i="1"/>
  <c r="A100" i="1"/>
  <c r="A101" i="1"/>
  <c r="A102" i="1"/>
  <c r="A103" i="1"/>
  <c r="A104" i="1"/>
  <c r="A105" i="1"/>
  <c r="A106" i="1"/>
  <c r="A107" i="1"/>
  <c r="A108" i="1"/>
  <c r="A109" i="1"/>
  <c r="A110" i="1"/>
  <c r="A111" i="1"/>
  <c r="A112" i="1"/>
  <c r="A113" i="1"/>
  <c r="A114" i="1"/>
  <c r="A115" i="1"/>
  <c r="A116" i="1"/>
  <c r="A117" i="1"/>
  <c r="A118" i="1"/>
  <c r="A119" i="1"/>
  <c r="A120" i="1"/>
  <c r="A121" i="1"/>
  <c r="A122" i="1"/>
  <c r="A123" i="1"/>
  <c r="A124" i="1"/>
  <c r="A125" i="1"/>
  <c r="A126" i="1"/>
  <c r="A127" i="1"/>
  <c r="A128" i="1"/>
  <c r="A129" i="1"/>
  <c r="A130" i="1"/>
  <c r="A131" i="1"/>
  <c r="A132" i="1"/>
  <c r="A133" i="1"/>
  <c r="A134" i="1"/>
  <c r="A135" i="1"/>
  <c r="A136" i="1"/>
  <c r="A137" i="1"/>
  <c r="A138" i="1"/>
  <c r="A139" i="1"/>
  <c r="A140" i="1"/>
  <c r="A141" i="1"/>
  <c r="A142" i="1"/>
  <c r="A143" i="1"/>
  <c r="A144" i="1"/>
  <c r="A145" i="1"/>
  <c r="A146" i="1"/>
  <c r="A147" i="1"/>
  <c r="A148" i="1"/>
  <c r="A149" i="1"/>
  <c r="A150" i="1"/>
  <c r="A151" i="1"/>
  <c r="A152" i="1"/>
  <c r="A153" i="1"/>
  <c r="A154" i="1"/>
  <c r="A155" i="1"/>
  <c r="A156" i="1"/>
  <c r="A157" i="1"/>
  <c r="A158" i="1"/>
  <c r="A159" i="1"/>
  <c r="A160" i="1"/>
  <c r="A161" i="1"/>
  <c r="A162" i="1"/>
  <c r="A163" i="1"/>
  <c r="A164" i="1"/>
  <c r="A165" i="1"/>
  <c r="A166" i="1"/>
  <c r="A167" i="1"/>
  <c r="A168" i="1"/>
  <c r="A169" i="1"/>
  <c r="A170" i="1"/>
  <c r="A171" i="1"/>
  <c r="A172" i="1"/>
  <c r="A173" i="1"/>
  <c r="A174" i="1"/>
  <c r="A175" i="1"/>
  <c r="A176" i="1"/>
  <c r="A177" i="1"/>
  <c r="A178" i="1"/>
  <c r="A179" i="1"/>
  <c r="A180" i="1"/>
  <c r="A181" i="1"/>
  <c r="A182" i="1"/>
  <c r="A183" i="1"/>
  <c r="A184" i="1"/>
  <c r="A185" i="1"/>
  <c r="A186" i="1"/>
  <c r="A187" i="1"/>
  <c r="A188" i="1"/>
  <c r="A189" i="1"/>
  <c r="A190" i="1"/>
  <c r="A191" i="1"/>
  <c r="A192" i="1"/>
  <c r="A193" i="1"/>
  <c r="A194" i="1"/>
  <c r="A195" i="1"/>
  <c r="A196" i="1"/>
  <c r="A197" i="1"/>
  <c r="A198" i="1"/>
  <c r="A199" i="1"/>
  <c r="A200" i="1"/>
  <c r="A201" i="1"/>
  <c r="A202" i="1"/>
  <c r="A203" i="1"/>
  <c r="A204" i="1"/>
  <c r="A205" i="1"/>
  <c r="A206" i="1"/>
  <c r="A207" i="1"/>
  <c r="A208" i="1"/>
  <c r="A209" i="1"/>
  <c r="A210" i="1"/>
  <c r="A211" i="1"/>
  <c r="A212" i="1"/>
  <c r="A213" i="1"/>
  <c r="A214" i="1"/>
  <c r="A215" i="1"/>
  <c r="A216" i="1"/>
  <c r="A217" i="1"/>
  <c r="A218" i="1"/>
  <c r="A219" i="1"/>
  <c r="A220" i="1"/>
  <c r="A221" i="1"/>
  <c r="A222" i="1"/>
  <c r="A223" i="1"/>
  <c r="A224" i="1"/>
  <c r="A225" i="1"/>
  <c r="A226" i="1"/>
  <c r="A227" i="1"/>
  <c r="A228" i="1"/>
  <c r="A229" i="1"/>
  <c r="A230" i="1"/>
  <c r="A231" i="1"/>
  <c r="A232" i="1"/>
  <c r="A233" i="1"/>
  <c r="A234" i="1"/>
  <c r="A235" i="1"/>
  <c r="A236" i="1"/>
  <c r="A237" i="1"/>
  <c r="A238" i="1"/>
  <c r="A239" i="1"/>
  <c r="A240" i="1"/>
  <c r="A241" i="1"/>
  <c r="A242" i="1"/>
  <c r="A243" i="1"/>
  <c r="A244" i="1"/>
  <c r="A245" i="1"/>
  <c r="A246" i="1"/>
  <c r="A247" i="1"/>
  <c r="A248" i="1"/>
  <c r="A249" i="1"/>
  <c r="A250" i="1"/>
  <c r="A251" i="1"/>
  <c r="A252" i="1"/>
  <c r="A253" i="1"/>
  <c r="A254" i="1"/>
  <c r="A255" i="1"/>
  <c r="A256" i="1"/>
  <c r="A257" i="1"/>
  <c r="A258" i="1"/>
  <c r="A259" i="1"/>
  <c r="A260" i="1"/>
  <c r="A261" i="1"/>
  <c r="A262" i="1"/>
  <c r="A263" i="1"/>
  <c r="A264" i="1"/>
  <c r="A265" i="1"/>
  <c r="A266" i="1"/>
  <c r="A267" i="1"/>
  <c r="A268" i="1"/>
  <c r="A269" i="1"/>
  <c r="A270" i="1"/>
  <c r="A271" i="1"/>
  <c r="A272" i="1"/>
  <c r="A273" i="1"/>
  <c r="A274" i="1"/>
  <c r="A275" i="1"/>
  <c r="A276" i="1"/>
  <c r="A277" i="1"/>
  <c r="A278" i="1"/>
  <c r="A279" i="1"/>
  <c r="A280" i="1"/>
  <c r="A281" i="1"/>
  <c r="A282" i="1"/>
  <c r="A283" i="1"/>
  <c r="A284" i="1"/>
  <c r="A285" i="1"/>
  <c r="A286" i="1"/>
  <c r="A287" i="1"/>
  <c r="A288" i="1"/>
  <c r="A289" i="1"/>
  <c r="A290" i="1"/>
  <c r="A291" i="1"/>
  <c r="A292" i="1"/>
  <c r="A293" i="1"/>
  <c r="A294" i="1"/>
  <c r="A295" i="1"/>
  <c r="A296" i="1"/>
  <c r="A297" i="1"/>
  <c r="A298" i="1"/>
  <c r="A299" i="1"/>
  <c r="A300" i="1"/>
  <c r="A301" i="1"/>
  <c r="A302" i="1"/>
  <c r="A303" i="1"/>
  <c r="A304" i="1"/>
  <c r="A305" i="1"/>
  <c r="A306" i="1"/>
  <c r="A307" i="1"/>
  <c r="A308" i="1"/>
  <c r="A309" i="1"/>
  <c r="A310" i="1"/>
  <c r="A311" i="1"/>
  <c r="A312" i="1"/>
  <c r="A313" i="1"/>
  <c r="A314" i="1"/>
  <c r="A315" i="1"/>
  <c r="A316" i="1"/>
  <c r="A317" i="1"/>
  <c r="A318" i="1"/>
  <c r="A319" i="1"/>
  <c r="A320" i="1"/>
  <c r="A321" i="1"/>
  <c r="A322" i="1"/>
  <c r="A323" i="1"/>
  <c r="A324" i="1"/>
  <c r="A325" i="1"/>
  <c r="A326" i="1"/>
  <c r="A327" i="1"/>
  <c r="A328" i="1"/>
  <c r="A329" i="1"/>
  <c r="A330" i="1"/>
  <c r="A331" i="1"/>
  <c r="A332" i="1"/>
  <c r="A333" i="1"/>
  <c r="A334" i="1"/>
  <c r="A335" i="1"/>
  <c r="A336" i="1"/>
  <c r="A337" i="1"/>
  <c r="A338" i="1"/>
  <c r="A339" i="1"/>
  <c r="A340" i="1"/>
  <c r="A341" i="1"/>
  <c r="A342" i="1"/>
  <c r="A343" i="1"/>
  <c r="A344" i="1"/>
  <c r="A345" i="1"/>
  <c r="A346" i="1"/>
  <c r="A347" i="1"/>
  <c r="A348" i="1"/>
  <c r="A349" i="1"/>
  <c r="A350" i="1"/>
  <c r="A351" i="1"/>
  <c r="A352" i="1"/>
  <c r="A353" i="1"/>
  <c r="A354" i="1"/>
  <c r="A355" i="1"/>
  <c r="A356" i="1"/>
  <c r="A357" i="1"/>
  <c r="A358" i="1"/>
  <c r="A359" i="1"/>
  <c r="A360" i="1"/>
  <c r="A361" i="1"/>
  <c r="A362" i="1"/>
  <c r="A363" i="1"/>
  <c r="A364" i="1"/>
  <c r="A365" i="1"/>
  <c r="A366" i="1"/>
  <c r="A367" i="1"/>
  <c r="A368" i="1"/>
  <c r="A369" i="1"/>
  <c r="A370" i="1"/>
  <c r="A371" i="1"/>
  <c r="A372" i="1"/>
  <c r="A373" i="1"/>
  <c r="A374" i="1"/>
  <c r="A375" i="1"/>
  <c r="A376" i="1"/>
  <c r="A377" i="1"/>
  <c r="A378" i="1"/>
  <c r="A379" i="1"/>
  <c r="A380" i="1"/>
  <c r="A381" i="1"/>
  <c r="A382" i="1"/>
  <c r="A383" i="1"/>
  <c r="A384" i="1"/>
  <c r="A385" i="1"/>
  <c r="A386" i="1"/>
  <c r="A387" i="1"/>
  <c r="A388" i="1"/>
  <c r="A389" i="1"/>
  <c r="A390" i="1"/>
  <c r="A391" i="1"/>
  <c r="A392" i="1"/>
  <c r="A393" i="1"/>
  <c r="A394" i="1"/>
  <c r="A395" i="1"/>
  <c r="A396" i="1"/>
  <c r="A397" i="1"/>
  <c r="A398" i="1"/>
  <c r="A399" i="1"/>
  <c r="A400" i="1"/>
  <c r="A401" i="1"/>
  <c r="A402" i="1"/>
  <c r="A403" i="1"/>
  <c r="A404" i="1"/>
  <c r="A405" i="1"/>
  <c r="A406" i="1"/>
  <c r="A407" i="1"/>
  <c r="A408" i="1"/>
  <c r="A409" i="1"/>
  <c r="A410" i="1"/>
  <c r="A411" i="1"/>
  <c r="A412" i="1"/>
  <c r="A413" i="1"/>
  <c r="A414" i="1"/>
  <c r="A415" i="1"/>
  <c r="A416" i="1"/>
  <c r="A417" i="1"/>
  <c r="A418" i="1"/>
  <c r="A419" i="1"/>
  <c r="A420" i="1"/>
  <c r="A421" i="1"/>
  <c r="A422" i="1"/>
  <c r="A423" i="1"/>
  <c r="A424" i="1"/>
  <c r="A425" i="1"/>
  <c r="A426" i="1"/>
  <c r="A427" i="1"/>
  <c r="A428" i="1"/>
  <c r="A429" i="1"/>
  <c r="A430" i="1"/>
  <c r="A431" i="1"/>
  <c r="A432" i="1"/>
  <c r="A433" i="1"/>
  <c r="A434" i="1"/>
  <c r="A435" i="1"/>
  <c r="A436" i="1"/>
  <c r="A437" i="1"/>
  <c r="A438" i="1"/>
  <c r="A439" i="1"/>
  <c r="A440" i="1"/>
  <c r="A441" i="1"/>
  <c r="A442" i="1"/>
  <c r="A443" i="1"/>
  <c r="A444" i="1"/>
  <c r="A445" i="1"/>
  <c r="A446" i="1"/>
  <c r="A447" i="1"/>
  <c r="A448" i="1"/>
  <c r="A449" i="1"/>
  <c r="A450" i="1"/>
  <c r="A451" i="1"/>
  <c r="A452" i="1"/>
  <c r="A453" i="1"/>
  <c r="A454" i="1"/>
  <c r="A455" i="1"/>
  <c r="A456" i="1"/>
  <c r="A457" i="1"/>
  <c r="A458" i="1"/>
  <c r="A459" i="1"/>
  <c r="A460" i="1"/>
  <c r="A461" i="1"/>
  <c r="A462" i="1"/>
  <c r="A463" i="1"/>
  <c r="A464" i="1"/>
  <c r="A465" i="1"/>
  <c r="A466" i="1"/>
  <c r="A467" i="1"/>
  <c r="A468" i="1"/>
  <c r="A469" i="1"/>
  <c r="A470" i="1"/>
  <c r="A471" i="1"/>
  <c r="A472" i="1"/>
  <c r="A473" i="1"/>
  <c r="A474" i="1"/>
  <c r="A475" i="1"/>
  <c r="A476" i="1"/>
  <c r="A477" i="1"/>
  <c r="A478" i="1"/>
  <c r="A479" i="1"/>
  <c r="A480" i="1"/>
  <c r="A481" i="1"/>
  <c r="A482" i="1"/>
  <c r="A483" i="1"/>
  <c r="A484" i="1"/>
  <c r="A485" i="1"/>
  <c r="A486" i="1"/>
  <c r="A487" i="1"/>
  <c r="A488" i="1"/>
  <c r="A489" i="1"/>
  <c r="A490" i="1"/>
  <c r="A491" i="1"/>
  <c r="A492" i="1"/>
  <c r="A493" i="1"/>
  <c r="A494" i="1"/>
  <c r="A495" i="1"/>
  <c r="A496" i="1"/>
  <c r="A497" i="1"/>
  <c r="A498" i="1"/>
  <c r="A499" i="1"/>
  <c r="A500" i="1"/>
  <c r="A501" i="1"/>
  <c r="A502" i="1"/>
  <c r="A503" i="1"/>
  <c r="A504" i="1"/>
  <c r="A505" i="1"/>
  <c r="A506" i="1"/>
  <c r="A507" i="1"/>
  <c r="A508" i="1"/>
  <c r="A509" i="1"/>
  <c r="A510" i="1"/>
  <c r="A511" i="1"/>
  <c r="A512" i="1"/>
  <c r="A513" i="1"/>
  <c r="A514" i="1"/>
  <c r="A515" i="1"/>
  <c r="A516" i="1"/>
  <c r="A517" i="1"/>
  <c r="A518" i="1"/>
  <c r="A519" i="1"/>
  <c r="A520" i="1"/>
  <c r="A521" i="1"/>
  <c r="A522" i="1"/>
  <c r="A523" i="1"/>
  <c r="A524" i="1"/>
  <c r="A525" i="1"/>
  <c r="A526" i="1"/>
  <c r="A527" i="1"/>
  <c r="A528" i="1"/>
  <c r="A529" i="1"/>
  <c r="A530" i="1"/>
  <c r="A531" i="1"/>
  <c r="A532" i="1"/>
  <c r="A533" i="1"/>
  <c r="A534" i="1"/>
  <c r="A535" i="1"/>
  <c r="A536" i="1"/>
  <c r="A537" i="1"/>
  <c r="A538" i="1"/>
  <c r="A539" i="1"/>
  <c r="A540" i="1"/>
  <c r="A541" i="1"/>
  <c r="A542" i="1"/>
  <c r="A543" i="1"/>
  <c r="A544" i="1"/>
  <c r="A545" i="1"/>
  <c r="A546" i="1"/>
  <c r="A547" i="1"/>
  <c r="A548" i="1"/>
  <c r="A549" i="1"/>
  <c r="A550" i="1"/>
  <c r="A551" i="1"/>
  <c r="A552" i="1"/>
  <c r="A553" i="1"/>
  <c r="A554" i="1"/>
  <c r="A555" i="1"/>
  <c r="A556" i="1"/>
  <c r="A557" i="1"/>
  <c r="A558" i="1"/>
  <c r="A559" i="1"/>
  <c r="A560" i="1"/>
  <c r="A561" i="1"/>
  <c r="A562" i="1"/>
  <c r="A563" i="1"/>
  <c r="A564" i="1"/>
  <c r="A565" i="1"/>
  <c r="A566" i="1"/>
  <c r="A567" i="1"/>
  <c r="A568" i="1"/>
  <c r="A569" i="1"/>
  <c r="A570" i="1"/>
  <c r="A571" i="1"/>
  <c r="A572" i="1"/>
  <c r="A573" i="1"/>
  <c r="A574" i="1"/>
  <c r="A575" i="1"/>
  <c r="A576" i="1"/>
  <c r="A577" i="1"/>
  <c r="A578" i="1"/>
  <c r="A579" i="1"/>
  <c r="A580" i="1"/>
  <c r="A581" i="1"/>
  <c r="A582" i="1"/>
  <c r="A583" i="1"/>
  <c r="A584" i="1"/>
  <c r="A585" i="1"/>
  <c r="A586" i="1"/>
  <c r="A587" i="1"/>
  <c r="A588" i="1"/>
  <c r="A589" i="1"/>
  <c r="A590" i="1"/>
  <c r="A591" i="1"/>
  <c r="A592" i="1"/>
  <c r="A593" i="1"/>
  <c r="A594" i="1"/>
  <c r="A595" i="1"/>
  <c r="A596" i="1"/>
  <c r="A597" i="1"/>
  <c r="A598" i="1"/>
  <c r="A599" i="1"/>
  <c r="A600" i="1"/>
  <c r="A601" i="1"/>
  <c r="A602" i="1"/>
  <c r="A603" i="1"/>
  <c r="A604" i="1"/>
  <c r="A605" i="1"/>
  <c r="A606" i="1"/>
  <c r="A607" i="1"/>
  <c r="A608" i="1"/>
  <c r="A609" i="1"/>
  <c r="A610" i="1"/>
  <c r="A611" i="1"/>
  <c r="A612" i="1"/>
  <c r="A613" i="1"/>
  <c r="A614" i="1"/>
  <c r="A615" i="1"/>
  <c r="A616" i="1"/>
  <c r="A617" i="1"/>
  <c r="A618" i="1"/>
  <c r="A619" i="1"/>
  <c r="A620" i="1"/>
  <c r="A621" i="1"/>
  <c r="A622" i="1"/>
  <c r="A623" i="1"/>
  <c r="A624" i="1"/>
  <c r="A625" i="1"/>
  <c r="A626" i="1"/>
  <c r="A627" i="1"/>
  <c r="A628" i="1"/>
  <c r="A629" i="1"/>
  <c r="A630" i="1"/>
  <c r="A631" i="1"/>
  <c r="A632" i="1"/>
  <c r="A633" i="1"/>
  <c r="A634" i="1"/>
  <c r="A635" i="1"/>
  <c r="A636" i="1"/>
  <c r="A637" i="1"/>
  <c r="A638" i="1"/>
  <c r="A639" i="1"/>
  <c r="A640" i="1"/>
  <c r="A641" i="1"/>
  <c r="A642" i="1"/>
  <c r="A643" i="1"/>
  <c r="A644" i="1"/>
  <c r="A645" i="1"/>
  <c r="A646" i="1"/>
  <c r="A647" i="1"/>
  <c r="A648" i="1"/>
  <c r="A649" i="1"/>
  <c r="A650" i="1"/>
  <c r="A651" i="1"/>
  <c r="A652" i="1"/>
  <c r="A653" i="1"/>
  <c r="A654" i="1"/>
  <c r="A655" i="1"/>
  <c r="A656" i="1"/>
  <c r="A657" i="1"/>
  <c r="A658" i="1"/>
  <c r="A659" i="1"/>
  <c r="A660" i="1"/>
  <c r="A661" i="1"/>
  <c r="A662" i="1"/>
  <c r="A663" i="1"/>
  <c r="A664" i="1"/>
  <c r="A665" i="1"/>
  <c r="A666" i="1"/>
  <c r="A667" i="1"/>
  <c r="A668" i="1"/>
  <c r="A669" i="1"/>
  <c r="A670" i="1"/>
  <c r="A671" i="1"/>
  <c r="A672" i="1"/>
  <c r="A673" i="1"/>
  <c r="A674" i="1"/>
  <c r="A675" i="1"/>
  <c r="A676" i="1"/>
  <c r="A677" i="1"/>
  <c r="A678" i="1"/>
  <c r="A679" i="1"/>
  <c r="A680" i="1"/>
  <c r="A681" i="1"/>
  <c r="A682" i="1"/>
  <c r="A683" i="1"/>
  <c r="A684" i="1"/>
  <c r="A685" i="1"/>
  <c r="A686" i="1"/>
  <c r="A687" i="1"/>
  <c r="A688" i="1"/>
  <c r="A689" i="1"/>
  <c r="A690" i="1"/>
  <c r="A691" i="1"/>
  <c r="A692" i="1"/>
  <c r="A693" i="1"/>
  <c r="A694" i="1"/>
  <c r="A695" i="1"/>
  <c r="A696" i="1"/>
  <c r="A697" i="1"/>
  <c r="A698" i="1"/>
  <c r="A699" i="1"/>
  <c r="A700" i="1"/>
  <c r="A701" i="1"/>
  <c r="A702" i="1"/>
  <c r="A703" i="1"/>
  <c r="A704" i="1"/>
  <c r="A705" i="1"/>
  <c r="A706" i="1"/>
  <c r="A707" i="1"/>
  <c r="A708" i="1"/>
  <c r="A709" i="1"/>
  <c r="A710" i="1"/>
  <c r="A711" i="1"/>
  <c r="A712" i="1"/>
  <c r="A713" i="1"/>
  <c r="A714" i="1"/>
  <c r="A715" i="1"/>
  <c r="A716" i="1"/>
  <c r="A717" i="1"/>
  <c r="A718" i="1"/>
  <c r="A719" i="1"/>
  <c r="A720" i="1"/>
  <c r="A721" i="1"/>
  <c r="A722" i="1"/>
  <c r="A723" i="1"/>
  <c r="A724" i="1"/>
  <c r="A725" i="1"/>
  <c r="A726" i="1"/>
  <c r="A727" i="1"/>
  <c r="A728" i="1"/>
  <c r="A729" i="1"/>
  <c r="A730" i="1"/>
  <c r="A731" i="1"/>
  <c r="A732" i="1"/>
  <c r="A733" i="1"/>
  <c r="A734" i="1"/>
  <c r="A735" i="1"/>
  <c r="A736" i="1"/>
  <c r="A737" i="1"/>
  <c r="A738" i="1"/>
  <c r="A739" i="1"/>
  <c r="A740" i="1"/>
  <c r="A741" i="1"/>
  <c r="A742" i="1"/>
  <c r="A743" i="1"/>
  <c r="A744" i="1"/>
  <c r="A745" i="1"/>
  <c r="A746" i="1"/>
  <c r="A747" i="1"/>
  <c r="A748" i="1"/>
  <c r="A749" i="1"/>
  <c r="A750" i="1"/>
  <c r="A751" i="1"/>
  <c r="A752" i="1"/>
  <c r="A753" i="1"/>
  <c r="A754" i="1"/>
  <c r="A755" i="1"/>
  <c r="A756" i="1"/>
  <c r="A757" i="1"/>
  <c r="A758" i="1"/>
  <c r="A759" i="1"/>
  <c r="A760" i="1"/>
  <c r="A761" i="1"/>
  <c r="A762" i="1"/>
  <c r="A763" i="1"/>
  <c r="A764" i="1"/>
  <c r="A765" i="1"/>
  <c r="A766" i="1"/>
  <c r="A767" i="1"/>
  <c r="A768" i="1"/>
  <c r="A769" i="1"/>
  <c r="A770" i="1"/>
  <c r="A771" i="1"/>
  <c r="A772" i="1"/>
  <c r="A773" i="1"/>
  <c r="A774" i="1"/>
  <c r="A775" i="1"/>
  <c r="A776" i="1"/>
  <c r="A777" i="1"/>
  <c r="A778" i="1"/>
  <c r="A779" i="1"/>
  <c r="A780" i="1"/>
  <c r="A781" i="1"/>
  <c r="A782" i="1"/>
  <c r="A783" i="1"/>
  <c r="A784" i="1"/>
  <c r="A785" i="1"/>
  <c r="A786" i="1"/>
  <c r="A787" i="1"/>
  <c r="A788" i="1"/>
  <c r="A789" i="1"/>
  <c r="A790" i="1"/>
  <c r="A791" i="1"/>
  <c r="A792" i="1"/>
  <c r="A793" i="1"/>
  <c r="A794" i="1"/>
  <c r="A795" i="1"/>
  <c r="A796" i="1"/>
  <c r="A797" i="1"/>
  <c r="A798" i="1"/>
  <c r="A799" i="1"/>
  <c r="A800" i="1"/>
  <c r="A801" i="1"/>
  <c r="A802" i="1"/>
  <c r="A803" i="1"/>
  <c r="A804" i="1"/>
  <c r="A805" i="1"/>
  <c r="A806" i="1"/>
  <c r="A807" i="1"/>
  <c r="A808" i="1"/>
  <c r="A809" i="1"/>
  <c r="A810" i="1"/>
  <c r="A811" i="1"/>
  <c r="A812" i="1"/>
  <c r="A813" i="1"/>
  <c r="A814" i="1"/>
  <c r="A815" i="1"/>
  <c r="A816" i="1"/>
  <c r="A817" i="1"/>
  <c r="A818" i="1"/>
  <c r="A819" i="1"/>
  <c r="A820" i="1"/>
  <c r="A821" i="1"/>
  <c r="A822" i="1"/>
  <c r="A823" i="1"/>
  <c r="A824" i="1"/>
  <c r="A825" i="1"/>
  <c r="A826" i="1"/>
  <c r="A827" i="1"/>
  <c r="A828" i="1"/>
  <c r="A829" i="1"/>
  <c r="A830" i="1"/>
  <c r="A831" i="1"/>
  <c r="A832" i="1"/>
  <c r="A833" i="1"/>
  <c r="A834" i="1"/>
  <c r="A835" i="1"/>
  <c r="A836" i="1"/>
  <c r="A837" i="1"/>
  <c r="A838" i="1"/>
  <c r="A839" i="1"/>
  <c r="A840" i="1"/>
  <c r="A841" i="1"/>
  <c r="A842" i="1"/>
  <c r="A843" i="1"/>
  <c r="A844" i="1"/>
  <c r="A845" i="1"/>
  <c r="A846" i="1"/>
  <c r="A847" i="1"/>
  <c r="A848" i="1"/>
  <c r="A849" i="1"/>
  <c r="A850" i="1"/>
  <c r="A851" i="1"/>
  <c r="A852" i="1"/>
  <c r="A853" i="1"/>
  <c r="A854" i="1"/>
  <c r="A855" i="1"/>
  <c r="A856" i="1"/>
  <c r="A857" i="1"/>
  <c r="A858" i="1"/>
  <c r="A859" i="1"/>
  <c r="A860" i="1"/>
  <c r="A861" i="1"/>
  <c r="A862" i="1"/>
  <c r="A863" i="1"/>
  <c r="A864" i="1"/>
  <c r="A865" i="1"/>
  <c r="A866" i="1"/>
  <c r="A867" i="1"/>
  <c r="A868" i="1"/>
  <c r="A869" i="1"/>
  <c r="A870" i="1"/>
  <c r="A871" i="1"/>
  <c r="A872" i="1"/>
  <c r="A873" i="1"/>
  <c r="A874" i="1"/>
  <c r="A875" i="1"/>
  <c r="A876" i="1"/>
  <c r="A877" i="1"/>
  <c r="A878" i="1"/>
  <c r="A879" i="1"/>
  <c r="A880" i="1"/>
  <c r="A881" i="1"/>
  <c r="A882" i="1"/>
  <c r="A883" i="1"/>
  <c r="A884" i="1"/>
  <c r="A885" i="1"/>
  <c r="A886" i="1"/>
  <c r="A887" i="1"/>
  <c r="A888" i="1"/>
  <c r="A889" i="1"/>
  <c r="A890" i="1"/>
  <c r="A891" i="1"/>
  <c r="A892" i="1"/>
  <c r="A893" i="1"/>
  <c r="A894" i="1"/>
  <c r="A895" i="1"/>
  <c r="A896" i="1"/>
  <c r="A897" i="1"/>
  <c r="A898" i="1"/>
  <c r="A899" i="1"/>
  <c r="A900" i="1"/>
  <c r="A901" i="1"/>
  <c r="A902" i="1"/>
  <c r="A903" i="1"/>
  <c r="A904" i="1"/>
  <c r="A905" i="1"/>
  <c r="A906" i="1"/>
  <c r="A907" i="1"/>
  <c r="A908" i="1"/>
  <c r="A909" i="1"/>
  <c r="A910" i="1"/>
  <c r="A911" i="1"/>
  <c r="A912" i="1"/>
  <c r="A913" i="1"/>
  <c r="A914" i="1"/>
  <c r="A915" i="1"/>
  <c r="A916" i="1"/>
  <c r="A917" i="1"/>
  <c r="A918" i="1"/>
  <c r="A919" i="1"/>
  <c r="A920" i="1"/>
  <c r="A921" i="1"/>
  <c r="A922" i="1"/>
  <c r="A923" i="1"/>
  <c r="A924" i="1"/>
  <c r="A925" i="1"/>
  <c r="A926" i="1"/>
  <c r="A927" i="1"/>
  <c r="A928" i="1"/>
  <c r="A929" i="1"/>
  <c r="A930" i="1"/>
  <c r="A931" i="1"/>
  <c r="A932" i="1"/>
  <c r="A933" i="1"/>
  <c r="A934" i="1"/>
  <c r="A935" i="1"/>
  <c r="A936" i="1"/>
  <c r="A937" i="1"/>
  <c r="A938" i="1"/>
  <c r="A939" i="1"/>
  <c r="A940" i="1"/>
  <c r="A941" i="1"/>
  <c r="A942" i="1"/>
  <c r="A943" i="1"/>
  <c r="A944" i="1"/>
  <c r="A945" i="1"/>
  <c r="A946" i="1"/>
  <c r="A947" i="1"/>
  <c r="A948" i="1"/>
  <c r="A949" i="1"/>
  <c r="A950" i="1"/>
  <c r="A951" i="1"/>
  <c r="A952" i="1"/>
  <c r="A953" i="1"/>
  <c r="A954" i="1"/>
  <c r="A955" i="1"/>
  <c r="A956" i="1"/>
  <c r="A957" i="1"/>
  <c r="A958" i="1"/>
  <c r="A959" i="1"/>
  <c r="A960" i="1"/>
  <c r="A961" i="1"/>
  <c r="A962" i="1"/>
  <c r="A963" i="1"/>
  <c r="A964" i="1"/>
  <c r="A965" i="1"/>
  <c r="A966" i="1"/>
  <c r="A967" i="1"/>
  <c r="A968" i="1"/>
  <c r="A969" i="1"/>
  <c r="A970" i="1"/>
  <c r="A971" i="1"/>
  <c r="A972" i="1"/>
  <c r="A973" i="1"/>
  <c r="A974" i="1"/>
  <c r="A975" i="1"/>
  <c r="A976" i="1"/>
  <c r="A977" i="1"/>
  <c r="A978" i="1"/>
  <c r="A979" i="1"/>
  <c r="A980" i="1"/>
  <c r="A981" i="1"/>
  <c r="A982" i="1"/>
  <c r="A983" i="1"/>
  <c r="A984" i="1"/>
  <c r="A985" i="1"/>
  <c r="A986" i="1"/>
  <c r="A987" i="1"/>
  <c r="A988" i="1"/>
  <c r="A989" i="1"/>
  <c r="A990" i="1"/>
  <c r="A991" i="1"/>
  <c r="A992" i="1"/>
  <c r="A993" i="1"/>
  <c r="A994" i="1"/>
  <c r="A995" i="1"/>
  <c r="A996" i="1"/>
  <c r="A997" i="1"/>
  <c r="A998" i="1"/>
  <c r="A999" i="1"/>
  <c r="A1000" i="1"/>
  <c r="A1001" i="1"/>
  <c r="A1002" i="1"/>
  <c r="A1003" i="1"/>
  <c r="A1004" i="1"/>
  <c r="A1005" i="1"/>
  <c r="A6" i="1"/>
  <c r="A6" i="6" s="1"/>
  <c r="AG7" i="1"/>
  <c r="AG8" i="1"/>
  <c r="AG9" i="1"/>
  <c r="AG10" i="1"/>
  <c r="AG11" i="1"/>
  <c r="AG12" i="1"/>
  <c r="AG13" i="1"/>
  <c r="AG14" i="1"/>
  <c r="AG15" i="1"/>
  <c r="AG16" i="1"/>
  <c r="AG17" i="1"/>
  <c r="AG18" i="1"/>
  <c r="AG19" i="1"/>
  <c r="AG20" i="1"/>
  <c r="AG21" i="1"/>
  <c r="AG22" i="1"/>
  <c r="AG23" i="1"/>
  <c r="AG24" i="1"/>
  <c r="AG25" i="1"/>
  <c r="AG26" i="1"/>
  <c r="AG27" i="1"/>
  <c r="AG28" i="1"/>
  <c r="AG29" i="1"/>
  <c r="AG30" i="1"/>
  <c r="AG31" i="1"/>
  <c r="AG32" i="1"/>
  <c r="AG33" i="1"/>
  <c r="AG34" i="1"/>
  <c r="AG35" i="1"/>
  <c r="AG36" i="1"/>
  <c r="AG37" i="1"/>
  <c r="AG38" i="1"/>
  <c r="AG39" i="1"/>
  <c r="AG40" i="1"/>
  <c r="AG41" i="1"/>
  <c r="AG42" i="1"/>
  <c r="AG43" i="1"/>
  <c r="AG44" i="1"/>
  <c r="AG45" i="1"/>
  <c r="AG46" i="1"/>
  <c r="AG47" i="1"/>
  <c r="AG48" i="1"/>
  <c r="AG49" i="1"/>
  <c r="AG50" i="1"/>
  <c r="AG51" i="1"/>
  <c r="AG52" i="1"/>
  <c r="AG53" i="1"/>
  <c r="AG54" i="1"/>
  <c r="AG55" i="1"/>
  <c r="AG56" i="1"/>
  <c r="AG57" i="1"/>
  <c r="AG58" i="1"/>
  <c r="AG59" i="1"/>
  <c r="AG60" i="1"/>
  <c r="AG61" i="1"/>
  <c r="AG62" i="1"/>
  <c r="AG63" i="1"/>
  <c r="AG64" i="1"/>
  <c r="AG65" i="1"/>
  <c r="AG66" i="1"/>
  <c r="AG67" i="1"/>
  <c r="AG68" i="1"/>
  <c r="AG69" i="1"/>
  <c r="AG70" i="1"/>
  <c r="AG71" i="1"/>
  <c r="AG72" i="1"/>
  <c r="AG73" i="1"/>
  <c r="AG74" i="1"/>
  <c r="AG75" i="1"/>
  <c r="AG76" i="1"/>
  <c r="AG77" i="1"/>
  <c r="AG78" i="1"/>
  <c r="AG79" i="1"/>
  <c r="AG80" i="1"/>
  <c r="AG81" i="1"/>
  <c r="AG82" i="1"/>
  <c r="AG83" i="1"/>
  <c r="AG84" i="1"/>
  <c r="AG85" i="1"/>
  <c r="AG86" i="1"/>
  <c r="AG87" i="1"/>
  <c r="AG88" i="1"/>
  <c r="AG89" i="1"/>
  <c r="AG90" i="1"/>
  <c r="AG91" i="1"/>
  <c r="AG92" i="1"/>
  <c r="AG93" i="1"/>
  <c r="AG94" i="1"/>
  <c r="AG95" i="1"/>
  <c r="AG96" i="1"/>
  <c r="AG97" i="1"/>
  <c r="AG98" i="1"/>
  <c r="AG99" i="1"/>
  <c r="AG100" i="1"/>
  <c r="AG101" i="1"/>
  <c r="AG102" i="1"/>
  <c r="AG103" i="1"/>
  <c r="AG104" i="1"/>
  <c r="AG105" i="1"/>
  <c r="AG106" i="1"/>
  <c r="AG107" i="1"/>
  <c r="AG108" i="1"/>
  <c r="AG109" i="1"/>
  <c r="AG110" i="1"/>
  <c r="AG111" i="1"/>
  <c r="AG112" i="1"/>
  <c r="AG113" i="1"/>
  <c r="AG114" i="1"/>
  <c r="AG115" i="1"/>
  <c r="AG116" i="1"/>
  <c r="AG117" i="1"/>
  <c r="AG118" i="1"/>
  <c r="AG119" i="1"/>
  <c r="AG120" i="1"/>
  <c r="AG121" i="1"/>
  <c r="AG122" i="1"/>
  <c r="AG123" i="1"/>
  <c r="AG124" i="1"/>
  <c r="AG125" i="1"/>
  <c r="AG126" i="1"/>
  <c r="AG127" i="1"/>
  <c r="AG128" i="1"/>
  <c r="AG129" i="1"/>
  <c r="AG130" i="1"/>
  <c r="AG131" i="1"/>
  <c r="AG132" i="1"/>
  <c r="AG133" i="1"/>
  <c r="AG134" i="1"/>
  <c r="AG135" i="1"/>
  <c r="AG136" i="1"/>
  <c r="AG137" i="1"/>
  <c r="AG138" i="1"/>
  <c r="AG139" i="1"/>
  <c r="AG140" i="1"/>
  <c r="AG141" i="1"/>
  <c r="AG142" i="1"/>
  <c r="AG143" i="1"/>
  <c r="AG144" i="1"/>
  <c r="AG145" i="1"/>
  <c r="AG146" i="1"/>
  <c r="AG147" i="1"/>
  <c r="AG148" i="1"/>
  <c r="AG149" i="1"/>
  <c r="AG150" i="1"/>
  <c r="AG151" i="1"/>
  <c r="AG152" i="1"/>
  <c r="AG153" i="1"/>
  <c r="AG154" i="1"/>
  <c r="AG155" i="1"/>
  <c r="AG156" i="1"/>
  <c r="AG157" i="1"/>
  <c r="AG158" i="1"/>
  <c r="AG159" i="1"/>
  <c r="AG160" i="1"/>
  <c r="AG161" i="1"/>
  <c r="AG162" i="1"/>
  <c r="AG163" i="1"/>
  <c r="AG164" i="1"/>
  <c r="AG165" i="1"/>
  <c r="AG166" i="1"/>
  <c r="AG167" i="1"/>
  <c r="AG168" i="1"/>
  <c r="AG169" i="1"/>
  <c r="AG170" i="1"/>
  <c r="AG171" i="1"/>
  <c r="AG172" i="1"/>
  <c r="AG173" i="1"/>
  <c r="AG174" i="1"/>
  <c r="AG175" i="1"/>
  <c r="AG176" i="1"/>
  <c r="AG177" i="1"/>
  <c r="AG178" i="1"/>
  <c r="AG179" i="1"/>
  <c r="AG180" i="1"/>
  <c r="AG181" i="1"/>
  <c r="AG182" i="1"/>
  <c r="AG183" i="1"/>
  <c r="AG184" i="1"/>
  <c r="AG185" i="1"/>
  <c r="AG186" i="1"/>
  <c r="AG187" i="1"/>
  <c r="AG188" i="1"/>
  <c r="AG189" i="1"/>
  <c r="AG190" i="1"/>
  <c r="AG191" i="1"/>
  <c r="AG192" i="1"/>
  <c r="AG193" i="1"/>
  <c r="AG194" i="1"/>
  <c r="AG195" i="1"/>
  <c r="AG196" i="1"/>
  <c r="AG197" i="1"/>
  <c r="AG198" i="1"/>
  <c r="AG199" i="1"/>
  <c r="AG200" i="1"/>
  <c r="AG201" i="1"/>
  <c r="AG202" i="1"/>
  <c r="AG203" i="1"/>
  <c r="AG204" i="1"/>
  <c r="AG205" i="1"/>
  <c r="AG206" i="1"/>
  <c r="AG207" i="1"/>
  <c r="AG208" i="1"/>
  <c r="AG209" i="1"/>
  <c r="AG210" i="1"/>
  <c r="AG211" i="1"/>
  <c r="AG212" i="1"/>
  <c r="AG213" i="1"/>
  <c r="AG214" i="1"/>
  <c r="AG215" i="1"/>
  <c r="AG216" i="1"/>
  <c r="AG217" i="1"/>
  <c r="AG218" i="1"/>
  <c r="AG219" i="1"/>
  <c r="AG220" i="1"/>
  <c r="AG221" i="1"/>
  <c r="AG222" i="1"/>
  <c r="AG223" i="1"/>
  <c r="AG224" i="1"/>
  <c r="AG225" i="1"/>
  <c r="AG226" i="1"/>
  <c r="AG227" i="1"/>
  <c r="AG228" i="1"/>
  <c r="AG229" i="1"/>
  <c r="AG230" i="1"/>
  <c r="AG231" i="1"/>
  <c r="AG232" i="1"/>
  <c r="AG233" i="1"/>
  <c r="AG234" i="1"/>
  <c r="AG235" i="1"/>
  <c r="AG236" i="1"/>
  <c r="AG237" i="1"/>
  <c r="AG238" i="1"/>
  <c r="AG239" i="1"/>
  <c r="AG240" i="1"/>
  <c r="AG241" i="1"/>
  <c r="AG242" i="1"/>
  <c r="AG243" i="1"/>
  <c r="AG244" i="1"/>
  <c r="AG245" i="1"/>
  <c r="AG246" i="1"/>
  <c r="AG247" i="1"/>
  <c r="AG248" i="1"/>
  <c r="AG249" i="1"/>
  <c r="AG250" i="1"/>
  <c r="AG251" i="1"/>
  <c r="AG252" i="1"/>
  <c r="AG253" i="1"/>
  <c r="AG254" i="1"/>
  <c r="AG255" i="1"/>
  <c r="AG256" i="1"/>
  <c r="AG257" i="1"/>
  <c r="AG258" i="1"/>
  <c r="AG259" i="1"/>
  <c r="AG260" i="1"/>
  <c r="AG261" i="1"/>
  <c r="AG262" i="1"/>
  <c r="AG263" i="1"/>
  <c r="AG264" i="1"/>
  <c r="AG265" i="1"/>
  <c r="AG266" i="1"/>
  <c r="AG267" i="1"/>
  <c r="AG268" i="1"/>
  <c r="AG269" i="1"/>
  <c r="AG270" i="1"/>
  <c r="AG271" i="1"/>
  <c r="AG272" i="1"/>
  <c r="AG273" i="1"/>
  <c r="AG274" i="1"/>
  <c r="AG275" i="1"/>
  <c r="AG276" i="1"/>
  <c r="AG277" i="1"/>
  <c r="AG278" i="1"/>
  <c r="AG279" i="1"/>
  <c r="AG280" i="1"/>
  <c r="AG281" i="1"/>
  <c r="AG282" i="1"/>
  <c r="AG283" i="1"/>
  <c r="AG284" i="1"/>
  <c r="AG285" i="1"/>
  <c r="AG286" i="1"/>
  <c r="AG287" i="1"/>
  <c r="AG288" i="1"/>
  <c r="AG289" i="1"/>
  <c r="AG290" i="1"/>
  <c r="AG291" i="1"/>
  <c r="AG292" i="1"/>
  <c r="AG293" i="1"/>
  <c r="AG294" i="1"/>
  <c r="AG295" i="1"/>
  <c r="AG296" i="1"/>
  <c r="AG297" i="1"/>
  <c r="AG298" i="1"/>
  <c r="AG299" i="1"/>
  <c r="AG300" i="1"/>
  <c r="AG301" i="1"/>
  <c r="AG302" i="1"/>
  <c r="AG303" i="1"/>
  <c r="AG304" i="1"/>
  <c r="AG305" i="1"/>
  <c r="AG306" i="1"/>
  <c r="AG307" i="1"/>
  <c r="AG308" i="1"/>
  <c r="AG309" i="1"/>
  <c r="AG310" i="1"/>
  <c r="AG311" i="1"/>
  <c r="AG312" i="1"/>
  <c r="AG313" i="1"/>
  <c r="AG314" i="1"/>
  <c r="AG315" i="1"/>
  <c r="AG316" i="1"/>
  <c r="AG317" i="1"/>
  <c r="AG318" i="1"/>
  <c r="AG319" i="1"/>
  <c r="AG320" i="1"/>
  <c r="AG321" i="1"/>
  <c r="AG322" i="1"/>
  <c r="AG323" i="1"/>
  <c r="AG324" i="1"/>
  <c r="AG325" i="1"/>
  <c r="AG326" i="1"/>
  <c r="AG327" i="1"/>
  <c r="AG328" i="1"/>
  <c r="AG329" i="1"/>
  <c r="AG330" i="1"/>
  <c r="AG331" i="1"/>
  <c r="AG332" i="1"/>
  <c r="AG333" i="1"/>
  <c r="AG334" i="1"/>
  <c r="AG335" i="1"/>
  <c r="AG336" i="1"/>
  <c r="AG337" i="1"/>
  <c r="AG338" i="1"/>
  <c r="AG339" i="1"/>
  <c r="AG340" i="1"/>
  <c r="AG341" i="1"/>
  <c r="AG342" i="1"/>
  <c r="AG343" i="1"/>
  <c r="AG344" i="1"/>
  <c r="AG345" i="1"/>
  <c r="AG346" i="1"/>
  <c r="AG347" i="1"/>
  <c r="AG348" i="1"/>
  <c r="AG349" i="1"/>
  <c r="AG350" i="1"/>
  <c r="AG351" i="1"/>
  <c r="AG352" i="1"/>
  <c r="AG353" i="1"/>
  <c r="AG354" i="1"/>
  <c r="AG355" i="1"/>
  <c r="AG356" i="1"/>
  <c r="AG357" i="1"/>
  <c r="AG358" i="1"/>
  <c r="AG359" i="1"/>
  <c r="AG360" i="1"/>
  <c r="AG361" i="1"/>
  <c r="AG362" i="1"/>
  <c r="AG363" i="1"/>
  <c r="AG364" i="1"/>
  <c r="AG365" i="1"/>
  <c r="AG366" i="1"/>
  <c r="AG367" i="1"/>
  <c r="AG368" i="1"/>
  <c r="AG369" i="1"/>
  <c r="AG370" i="1"/>
  <c r="AG371" i="1"/>
  <c r="AG372" i="1"/>
  <c r="AG373" i="1"/>
  <c r="AG374" i="1"/>
  <c r="AG375" i="1"/>
  <c r="AG376" i="1"/>
  <c r="AG377" i="1"/>
  <c r="AG378" i="1"/>
  <c r="AG379" i="1"/>
  <c r="AG380" i="1"/>
  <c r="AG381" i="1"/>
  <c r="AG382" i="1"/>
  <c r="AG383" i="1"/>
  <c r="AG384" i="1"/>
  <c r="AG385" i="1"/>
  <c r="AG386" i="1"/>
  <c r="AG387" i="1"/>
  <c r="AG388" i="1"/>
  <c r="AG389" i="1"/>
  <c r="AG390" i="1"/>
  <c r="AG391" i="1"/>
  <c r="AG392" i="1"/>
  <c r="AG393" i="1"/>
  <c r="AG394" i="1"/>
  <c r="AG395" i="1"/>
  <c r="AG396" i="1"/>
  <c r="AG397" i="1"/>
  <c r="AG398" i="1"/>
  <c r="AG399" i="1"/>
  <c r="AG400" i="1"/>
  <c r="AG401" i="1"/>
  <c r="AG402" i="1"/>
  <c r="AG403" i="1"/>
  <c r="AG404" i="1"/>
  <c r="AG405" i="1"/>
  <c r="AG406" i="1"/>
  <c r="AG407" i="1"/>
  <c r="AG408" i="1"/>
  <c r="AG409" i="1"/>
  <c r="AG410" i="1"/>
  <c r="AG411" i="1"/>
  <c r="AG412" i="1"/>
  <c r="AG413" i="1"/>
  <c r="AG414" i="1"/>
  <c r="AG415" i="1"/>
  <c r="AG416" i="1"/>
  <c r="AG417" i="1"/>
  <c r="AG418" i="1"/>
  <c r="AG419" i="1"/>
  <c r="AG420" i="1"/>
  <c r="AG421" i="1"/>
  <c r="AG422" i="1"/>
  <c r="AG423" i="1"/>
  <c r="AG424" i="1"/>
  <c r="AG425" i="1"/>
  <c r="AG426" i="1"/>
  <c r="AG427" i="1"/>
  <c r="AG428" i="1"/>
  <c r="AG429" i="1"/>
  <c r="AG430" i="1"/>
  <c r="AG431" i="1"/>
  <c r="AG432" i="1"/>
  <c r="AG433" i="1"/>
  <c r="AG434" i="1"/>
  <c r="AG435" i="1"/>
  <c r="AG436" i="1"/>
  <c r="AG437" i="1"/>
  <c r="AG438" i="1"/>
  <c r="AG439" i="1"/>
  <c r="AG440" i="1"/>
  <c r="AG441" i="1"/>
  <c r="AG442" i="1"/>
  <c r="AG443" i="1"/>
  <c r="AG444" i="1"/>
  <c r="AG445" i="1"/>
  <c r="AG446" i="1"/>
  <c r="AG447" i="1"/>
  <c r="AG448" i="1"/>
  <c r="AG449" i="1"/>
  <c r="AG450" i="1"/>
  <c r="AG451" i="1"/>
  <c r="AG452" i="1"/>
  <c r="AG453" i="1"/>
  <c r="AG454" i="1"/>
  <c r="AG455" i="1"/>
  <c r="AG456" i="1"/>
  <c r="AG457" i="1"/>
  <c r="AG458" i="1"/>
  <c r="AG459" i="1"/>
  <c r="AG460" i="1"/>
  <c r="AG461" i="1"/>
  <c r="AG462" i="1"/>
  <c r="AG463" i="1"/>
  <c r="AG464" i="1"/>
  <c r="AG465" i="1"/>
  <c r="AG466" i="1"/>
  <c r="AG467" i="1"/>
  <c r="AG468" i="1"/>
  <c r="AG469" i="1"/>
  <c r="AG470" i="1"/>
  <c r="AG471" i="1"/>
  <c r="AG472" i="1"/>
  <c r="AG473" i="1"/>
  <c r="AG474" i="1"/>
  <c r="AG475" i="1"/>
  <c r="AG476" i="1"/>
  <c r="AG477" i="1"/>
  <c r="AG478" i="1"/>
  <c r="AG479" i="1"/>
  <c r="AG480" i="1"/>
  <c r="AG481" i="1"/>
  <c r="AG482" i="1"/>
  <c r="AG483" i="1"/>
  <c r="AG484" i="1"/>
  <c r="AG485" i="1"/>
  <c r="AG486" i="1"/>
  <c r="AG487" i="1"/>
  <c r="AG488" i="1"/>
  <c r="AG489" i="1"/>
  <c r="AG490" i="1"/>
  <c r="AG491" i="1"/>
  <c r="AG492" i="1"/>
  <c r="AG493" i="1"/>
  <c r="AG494" i="1"/>
  <c r="AG495" i="1"/>
  <c r="AG496" i="1"/>
  <c r="AG497" i="1"/>
  <c r="AG498" i="1"/>
  <c r="AG499" i="1"/>
  <c r="AG500" i="1"/>
  <c r="AG501" i="1"/>
  <c r="AG502" i="1"/>
  <c r="AG503" i="1"/>
  <c r="AG504" i="1"/>
  <c r="AG505" i="1"/>
  <c r="AG506" i="1"/>
  <c r="AG507" i="1"/>
  <c r="AG508" i="1"/>
  <c r="AG509" i="1"/>
  <c r="AG510" i="1"/>
  <c r="AG511" i="1"/>
  <c r="AG512" i="1"/>
  <c r="AG513" i="1"/>
  <c r="AG514" i="1"/>
  <c r="AG515" i="1"/>
  <c r="AG516" i="1"/>
  <c r="AG517" i="1"/>
  <c r="AG518" i="1"/>
  <c r="AG519" i="1"/>
  <c r="AG520" i="1"/>
  <c r="AG521" i="1"/>
  <c r="AG522" i="1"/>
  <c r="AG523" i="1"/>
  <c r="AG524" i="1"/>
  <c r="AG525" i="1"/>
  <c r="AG526" i="1"/>
  <c r="AG527" i="1"/>
  <c r="AG528" i="1"/>
  <c r="AG529" i="1"/>
  <c r="AG530" i="1"/>
  <c r="AG531" i="1"/>
  <c r="AG532" i="1"/>
  <c r="AG533" i="1"/>
  <c r="AG534" i="1"/>
  <c r="AG535" i="1"/>
  <c r="AG536" i="1"/>
  <c r="AG537" i="1"/>
  <c r="AG538" i="1"/>
  <c r="AG539" i="1"/>
  <c r="AG540" i="1"/>
  <c r="AG541" i="1"/>
  <c r="AG542" i="1"/>
  <c r="AG543" i="1"/>
  <c r="AG544" i="1"/>
  <c r="AG545" i="1"/>
  <c r="AG546" i="1"/>
  <c r="AG547" i="1"/>
  <c r="AG548" i="1"/>
  <c r="AG549" i="1"/>
  <c r="AG550" i="1"/>
  <c r="AG551" i="1"/>
  <c r="AG552" i="1"/>
  <c r="AG553" i="1"/>
  <c r="AG554" i="1"/>
  <c r="AG555" i="1"/>
  <c r="AG556" i="1"/>
  <c r="AG557" i="1"/>
  <c r="AG558" i="1"/>
  <c r="AG559" i="1"/>
  <c r="AG560" i="1"/>
  <c r="AG561" i="1"/>
  <c r="AG562" i="1"/>
  <c r="AG563" i="1"/>
  <c r="AG564" i="1"/>
  <c r="AG565" i="1"/>
  <c r="AG566" i="1"/>
  <c r="AG567" i="1"/>
  <c r="AG568" i="1"/>
  <c r="AG569" i="1"/>
  <c r="AG570" i="1"/>
  <c r="AG571" i="1"/>
  <c r="AG572" i="1"/>
  <c r="AG573" i="1"/>
  <c r="AG574" i="1"/>
  <c r="AG575" i="1"/>
  <c r="AG576" i="1"/>
  <c r="AG577" i="1"/>
  <c r="AG578" i="1"/>
  <c r="AG579" i="1"/>
  <c r="AG580" i="1"/>
  <c r="AG581" i="1"/>
  <c r="AG582" i="1"/>
  <c r="AG583" i="1"/>
  <c r="AG584" i="1"/>
  <c r="AG585" i="1"/>
  <c r="AG586" i="1"/>
  <c r="AG587" i="1"/>
  <c r="AG588" i="1"/>
  <c r="AG589" i="1"/>
  <c r="AG590" i="1"/>
  <c r="AG591" i="1"/>
  <c r="AG592" i="1"/>
  <c r="AG593" i="1"/>
  <c r="AG594" i="1"/>
  <c r="AG595" i="1"/>
  <c r="AG596" i="1"/>
  <c r="AG597" i="1"/>
  <c r="AG598" i="1"/>
  <c r="AG599" i="1"/>
  <c r="AG600" i="1"/>
  <c r="AG601" i="1"/>
  <c r="AG602" i="1"/>
  <c r="AG603" i="1"/>
  <c r="AG604" i="1"/>
  <c r="AG605" i="1"/>
  <c r="AG606" i="1"/>
  <c r="AG607" i="1"/>
  <c r="AG608" i="1"/>
  <c r="AG609" i="1"/>
  <c r="AG610" i="1"/>
  <c r="AG611" i="1"/>
  <c r="AG612" i="1"/>
  <c r="AG613" i="1"/>
  <c r="AG614" i="1"/>
  <c r="AG615" i="1"/>
  <c r="AG616" i="1"/>
  <c r="AG617" i="1"/>
  <c r="AG618" i="1"/>
  <c r="AG619" i="1"/>
  <c r="AG620" i="1"/>
  <c r="AG621" i="1"/>
  <c r="AG622" i="1"/>
  <c r="AG623" i="1"/>
  <c r="AG624" i="1"/>
  <c r="AG625" i="1"/>
  <c r="AG626" i="1"/>
  <c r="AG627" i="1"/>
  <c r="AG628" i="1"/>
  <c r="AG629" i="1"/>
  <c r="AG630" i="1"/>
  <c r="AG631" i="1"/>
  <c r="AG632" i="1"/>
  <c r="AG633" i="1"/>
  <c r="AG634" i="1"/>
  <c r="AG635" i="1"/>
  <c r="AG636" i="1"/>
  <c r="AG637" i="1"/>
  <c r="AG638" i="1"/>
  <c r="AG639" i="1"/>
  <c r="AG640" i="1"/>
  <c r="AG641" i="1"/>
  <c r="AG642" i="1"/>
  <c r="AG643" i="1"/>
  <c r="AG644" i="1"/>
  <c r="AG645" i="1"/>
  <c r="AG646" i="1"/>
  <c r="AG647" i="1"/>
  <c r="AG648" i="1"/>
  <c r="AG649" i="1"/>
  <c r="AG650" i="1"/>
  <c r="AG651" i="1"/>
  <c r="AG652" i="1"/>
  <c r="AG653" i="1"/>
  <c r="AG654" i="1"/>
  <c r="AG655" i="1"/>
  <c r="AG656" i="1"/>
  <c r="AG657" i="1"/>
  <c r="AG658" i="1"/>
  <c r="AG659" i="1"/>
  <c r="AG660" i="1"/>
  <c r="AG661" i="1"/>
  <c r="AG662" i="1"/>
  <c r="AG663" i="1"/>
  <c r="AG664" i="1"/>
  <c r="AG665" i="1"/>
  <c r="AG666" i="1"/>
  <c r="AG667" i="1"/>
  <c r="AG668" i="1"/>
  <c r="AG669" i="1"/>
  <c r="AG670" i="1"/>
  <c r="AG671" i="1"/>
  <c r="AG672" i="1"/>
  <c r="AG673" i="1"/>
  <c r="AG674" i="1"/>
  <c r="AG675" i="1"/>
  <c r="AG676" i="1"/>
  <c r="AG677" i="1"/>
  <c r="AG678" i="1"/>
  <c r="AG679" i="1"/>
  <c r="AG680" i="1"/>
  <c r="AG681" i="1"/>
  <c r="AG682" i="1"/>
  <c r="AG683" i="1"/>
  <c r="AG684" i="1"/>
  <c r="AG685" i="1"/>
  <c r="AG686" i="1"/>
  <c r="AG687" i="1"/>
  <c r="AG688" i="1"/>
  <c r="AG689" i="1"/>
  <c r="AG690" i="1"/>
  <c r="AG691" i="1"/>
  <c r="AG692" i="1"/>
  <c r="AG693" i="1"/>
  <c r="AG694" i="1"/>
  <c r="AG695" i="1"/>
  <c r="AG696" i="1"/>
  <c r="AG697" i="1"/>
  <c r="AG698" i="1"/>
  <c r="AG699" i="1"/>
  <c r="AG700" i="1"/>
  <c r="AG701" i="1"/>
  <c r="AG702" i="1"/>
  <c r="AG703" i="1"/>
  <c r="AG704" i="1"/>
  <c r="AG705" i="1"/>
  <c r="AG706" i="1"/>
  <c r="AG707" i="1"/>
  <c r="AG708" i="1"/>
  <c r="AG709" i="1"/>
  <c r="AG710" i="1"/>
  <c r="AG711" i="1"/>
  <c r="AG712" i="1"/>
  <c r="AG713" i="1"/>
  <c r="AG714" i="1"/>
  <c r="AG715" i="1"/>
  <c r="AG716" i="1"/>
  <c r="AG717" i="1"/>
  <c r="AG718" i="1"/>
  <c r="AG719" i="1"/>
  <c r="AG720" i="1"/>
  <c r="AG721" i="1"/>
  <c r="AG722" i="1"/>
  <c r="AG723" i="1"/>
  <c r="AG724" i="1"/>
  <c r="AG725" i="1"/>
  <c r="AG726" i="1"/>
  <c r="AG727" i="1"/>
  <c r="AG728" i="1"/>
  <c r="AG729" i="1"/>
  <c r="AG730" i="1"/>
  <c r="AG731" i="1"/>
  <c r="AG732" i="1"/>
  <c r="AG733" i="1"/>
  <c r="AG734" i="1"/>
  <c r="AG735" i="1"/>
  <c r="AG736" i="1"/>
  <c r="AG737" i="1"/>
  <c r="AG738" i="1"/>
  <c r="AG739" i="1"/>
  <c r="AG740" i="1"/>
  <c r="AG741" i="1"/>
  <c r="AG742" i="1"/>
  <c r="AG743" i="1"/>
  <c r="AG744" i="1"/>
  <c r="AG745" i="1"/>
  <c r="AG746" i="1"/>
  <c r="AG747" i="1"/>
  <c r="AG748" i="1"/>
  <c r="AG749" i="1"/>
  <c r="AG750" i="1"/>
  <c r="AG751" i="1"/>
  <c r="AG752" i="1"/>
  <c r="AG753" i="1"/>
  <c r="AG754" i="1"/>
  <c r="AG755" i="1"/>
  <c r="AG756" i="1"/>
  <c r="AG757" i="1"/>
  <c r="AG758" i="1"/>
  <c r="AG759" i="1"/>
  <c r="AG760" i="1"/>
  <c r="AG761" i="1"/>
  <c r="AG762" i="1"/>
  <c r="AG763" i="1"/>
  <c r="AG764" i="1"/>
  <c r="AG765" i="1"/>
  <c r="AG766" i="1"/>
  <c r="AG767" i="1"/>
  <c r="AG768" i="1"/>
  <c r="AG769" i="1"/>
  <c r="AG770" i="1"/>
  <c r="AG771" i="1"/>
  <c r="AG772" i="1"/>
  <c r="AG773" i="1"/>
  <c r="AG774" i="1"/>
  <c r="AG775" i="1"/>
  <c r="AG776" i="1"/>
  <c r="AG777" i="1"/>
  <c r="AG778" i="1"/>
  <c r="AG779" i="1"/>
  <c r="AG780" i="1"/>
  <c r="AG781" i="1"/>
  <c r="AG782" i="1"/>
  <c r="AG783" i="1"/>
  <c r="AG784" i="1"/>
  <c r="AG785" i="1"/>
  <c r="AG786" i="1"/>
  <c r="AG787" i="1"/>
  <c r="AG788" i="1"/>
  <c r="AG789" i="1"/>
  <c r="AG790" i="1"/>
  <c r="AG791" i="1"/>
  <c r="AG792" i="1"/>
  <c r="AG793" i="1"/>
  <c r="AG794" i="1"/>
  <c r="AG795" i="1"/>
  <c r="AG796" i="1"/>
  <c r="AG797" i="1"/>
  <c r="AG798" i="1"/>
  <c r="AG799" i="1"/>
  <c r="AG800" i="1"/>
  <c r="AG801" i="1"/>
  <c r="AG802" i="1"/>
  <c r="AG803" i="1"/>
  <c r="AG804" i="1"/>
  <c r="AG805" i="1"/>
  <c r="AG806" i="1"/>
  <c r="AG807" i="1"/>
  <c r="AG808" i="1"/>
  <c r="AG809" i="1"/>
  <c r="AG810" i="1"/>
  <c r="AG811" i="1"/>
  <c r="AG812" i="1"/>
  <c r="AG813" i="1"/>
  <c r="AG814" i="1"/>
  <c r="AG815" i="1"/>
  <c r="AG816" i="1"/>
  <c r="AG817" i="1"/>
  <c r="AG818" i="1"/>
  <c r="AG819" i="1"/>
  <c r="AG820" i="1"/>
  <c r="AG821" i="1"/>
  <c r="AG822" i="1"/>
  <c r="AG823" i="1"/>
  <c r="AG824" i="1"/>
  <c r="AG825" i="1"/>
  <c r="AG826" i="1"/>
  <c r="AG827" i="1"/>
  <c r="AG828" i="1"/>
  <c r="AG829" i="1"/>
  <c r="AG830" i="1"/>
  <c r="AG831" i="1"/>
  <c r="AG832" i="1"/>
  <c r="AG833" i="1"/>
  <c r="AG834" i="1"/>
  <c r="AG835" i="1"/>
  <c r="AG836" i="1"/>
  <c r="AG837" i="1"/>
  <c r="AG838" i="1"/>
  <c r="AG839" i="1"/>
  <c r="AG840" i="1"/>
  <c r="AG841" i="1"/>
  <c r="AG842" i="1"/>
  <c r="AG843" i="1"/>
  <c r="AG844" i="1"/>
  <c r="AG845" i="1"/>
  <c r="AG846" i="1"/>
  <c r="AG847" i="1"/>
  <c r="AG848" i="1"/>
  <c r="AG849" i="1"/>
  <c r="AG850" i="1"/>
  <c r="AG851" i="1"/>
  <c r="AG852" i="1"/>
  <c r="AG853" i="1"/>
  <c r="AG854" i="1"/>
  <c r="AG855" i="1"/>
  <c r="AG856" i="1"/>
  <c r="AG857" i="1"/>
  <c r="AG858" i="1"/>
  <c r="AG859" i="1"/>
  <c r="AG860" i="1"/>
  <c r="AG861" i="1"/>
  <c r="AG862" i="1"/>
  <c r="AG863" i="1"/>
  <c r="AG864" i="1"/>
  <c r="AG865" i="1"/>
  <c r="AG866" i="1"/>
  <c r="AG867" i="1"/>
  <c r="AG868" i="1"/>
  <c r="AG869" i="1"/>
  <c r="AG870" i="1"/>
  <c r="AG871" i="1"/>
  <c r="AG872" i="1"/>
  <c r="AG873" i="1"/>
  <c r="AG874" i="1"/>
  <c r="AG875" i="1"/>
  <c r="AG876" i="1"/>
  <c r="AG877" i="1"/>
  <c r="AG878" i="1"/>
  <c r="AG879" i="1"/>
  <c r="AG880" i="1"/>
  <c r="AG881" i="1"/>
  <c r="AG882" i="1"/>
  <c r="AG883" i="1"/>
  <c r="AG884" i="1"/>
  <c r="AG885" i="1"/>
  <c r="AG886" i="1"/>
  <c r="AG887" i="1"/>
  <c r="AG888" i="1"/>
  <c r="AG889" i="1"/>
  <c r="AG890" i="1"/>
  <c r="AG891" i="1"/>
  <c r="AG892" i="1"/>
  <c r="AG893" i="1"/>
  <c r="AG894" i="1"/>
  <c r="AG895" i="1"/>
  <c r="AG896" i="1"/>
  <c r="AG897" i="1"/>
  <c r="AG898" i="1"/>
  <c r="AG899" i="1"/>
  <c r="AG900" i="1"/>
  <c r="AG901" i="1"/>
  <c r="AG902" i="1"/>
  <c r="AG903" i="1"/>
  <c r="AG904" i="1"/>
  <c r="AG905" i="1"/>
  <c r="AG906" i="1"/>
  <c r="AG907" i="1"/>
  <c r="AG908" i="1"/>
  <c r="AG909" i="1"/>
  <c r="AG910" i="1"/>
  <c r="AG911" i="1"/>
  <c r="AG912" i="1"/>
  <c r="AG913" i="1"/>
  <c r="AG914" i="1"/>
  <c r="AG915" i="1"/>
  <c r="AG916" i="1"/>
  <c r="AG917" i="1"/>
  <c r="AG918" i="1"/>
  <c r="AG919" i="1"/>
  <c r="AG920" i="1"/>
  <c r="AG921" i="1"/>
  <c r="AG922" i="1"/>
  <c r="AG923" i="1"/>
  <c r="AG924" i="1"/>
  <c r="AG925" i="1"/>
  <c r="AG926" i="1"/>
  <c r="AG927" i="1"/>
  <c r="AG928" i="1"/>
  <c r="AG929" i="1"/>
  <c r="AG930" i="1"/>
  <c r="AG931" i="1"/>
  <c r="AG932" i="1"/>
  <c r="AG933" i="1"/>
  <c r="AG934" i="1"/>
  <c r="AG935" i="1"/>
  <c r="AG936" i="1"/>
  <c r="AG937" i="1"/>
  <c r="AG938" i="1"/>
  <c r="AG939" i="1"/>
  <c r="AG940" i="1"/>
  <c r="AG941" i="1"/>
  <c r="AG942" i="1"/>
  <c r="AG943" i="1"/>
  <c r="AG944" i="1"/>
  <c r="AG945" i="1"/>
  <c r="AG946" i="1"/>
  <c r="AG947" i="1"/>
  <c r="AG948" i="1"/>
  <c r="AG949" i="1"/>
  <c r="AG950" i="1"/>
  <c r="AG951" i="1"/>
  <c r="AG952" i="1"/>
  <c r="AG953" i="1"/>
  <c r="AG954" i="1"/>
  <c r="AG955" i="1"/>
  <c r="AG956" i="1"/>
  <c r="AG957" i="1"/>
  <c r="AG958" i="1"/>
  <c r="AG959" i="1"/>
  <c r="AG960" i="1"/>
  <c r="AG961" i="1"/>
  <c r="AG962" i="1"/>
  <c r="AG963" i="1"/>
  <c r="AG964" i="1"/>
  <c r="AG965" i="1"/>
  <c r="AG966" i="1"/>
  <c r="AG967" i="1"/>
  <c r="AG968" i="1"/>
  <c r="AG969" i="1"/>
  <c r="AG970" i="1"/>
  <c r="AG971" i="1"/>
  <c r="AG972" i="1"/>
  <c r="AG973" i="1"/>
  <c r="AG974" i="1"/>
  <c r="AG975" i="1"/>
  <c r="AG976" i="1"/>
  <c r="AG977" i="1"/>
  <c r="AG978" i="1"/>
  <c r="AG979" i="1"/>
  <c r="AG980" i="1"/>
  <c r="AG981" i="1"/>
  <c r="AG982" i="1"/>
  <c r="AG983" i="1"/>
  <c r="AG984" i="1"/>
  <c r="AG985" i="1"/>
  <c r="AG986" i="1"/>
  <c r="AG987" i="1"/>
  <c r="AG988" i="1"/>
  <c r="AG989" i="1"/>
  <c r="AG990" i="1"/>
  <c r="AG991" i="1"/>
  <c r="AG992" i="1"/>
  <c r="AG993" i="1"/>
  <c r="AG994" i="1"/>
  <c r="AG995" i="1"/>
  <c r="AG996" i="1"/>
  <c r="AG997" i="1"/>
  <c r="AG998" i="1"/>
  <c r="AG999" i="1"/>
  <c r="AG1000" i="1"/>
  <c r="AG1001" i="1"/>
  <c r="AG1002" i="1"/>
  <c r="AG1003" i="1"/>
  <c r="AG1004" i="1"/>
  <c r="AG1005" i="1"/>
  <c r="AG6" i="1"/>
  <c r="C3" i="3"/>
  <c r="N6" i="7" l="1"/>
  <c r="I6" i="7"/>
  <c r="Z6" i="9"/>
  <c r="Z7" i="9"/>
  <c r="Z15" i="9"/>
  <c r="Z23" i="9"/>
  <c r="Z31" i="9"/>
  <c r="Z39" i="9"/>
  <c r="Z47" i="9"/>
  <c r="Z55" i="9"/>
  <c r="Z63" i="9"/>
  <c r="Z71" i="9"/>
  <c r="Z79" i="9"/>
  <c r="Z87" i="9"/>
  <c r="Z95" i="9"/>
  <c r="Z103" i="9"/>
  <c r="Z111" i="9"/>
  <c r="Z119" i="9"/>
  <c r="Z127" i="9"/>
  <c r="Z135" i="9"/>
  <c r="Z143" i="9"/>
  <c r="Z151" i="9"/>
  <c r="Z159" i="9"/>
  <c r="Z167" i="9"/>
  <c r="Z175" i="9"/>
  <c r="Z183" i="9"/>
  <c r="Z191" i="9"/>
  <c r="Z199" i="9"/>
  <c r="Z207" i="9"/>
  <c r="Z215" i="9"/>
  <c r="Z223" i="9"/>
  <c r="Z231" i="9"/>
  <c r="Z239" i="9"/>
  <c r="Z247" i="9"/>
  <c r="Z255" i="9"/>
  <c r="Z263" i="9"/>
  <c r="Z271" i="9"/>
  <c r="Z279" i="9"/>
  <c r="Z287" i="9"/>
  <c r="Z295" i="9"/>
  <c r="Z303" i="9"/>
  <c r="Z311" i="9"/>
  <c r="Z319" i="9"/>
  <c r="Z327" i="9"/>
  <c r="Z335" i="9"/>
  <c r="Z343" i="9"/>
  <c r="Z351" i="9"/>
  <c r="Z359" i="9"/>
  <c r="Z367" i="9"/>
  <c r="Z375" i="9"/>
  <c r="Z383" i="9"/>
  <c r="Z391" i="9"/>
  <c r="Z399" i="9"/>
  <c r="Z407" i="9"/>
  <c r="Z415" i="9"/>
  <c r="Z423" i="9"/>
  <c r="Z431" i="9"/>
  <c r="Z439" i="9"/>
  <c r="Z447" i="9"/>
  <c r="Z455" i="9"/>
  <c r="Z463" i="9"/>
  <c r="Z471" i="9"/>
  <c r="Z479" i="9"/>
  <c r="Z487" i="9"/>
  <c r="Z495" i="9"/>
  <c r="Z503" i="9"/>
  <c r="Z511" i="9"/>
  <c r="Z519" i="9"/>
  <c r="Z527" i="9"/>
  <c r="Z535" i="9"/>
  <c r="Z543" i="9"/>
  <c r="Z551" i="9"/>
  <c r="Z559" i="9"/>
  <c r="Z567" i="9"/>
  <c r="Z575" i="9"/>
  <c r="Z583" i="9"/>
  <c r="Z591" i="9"/>
  <c r="Z599" i="9"/>
  <c r="Z607" i="9"/>
  <c r="Z615" i="9"/>
  <c r="Z623" i="9"/>
  <c r="Z631" i="9"/>
  <c r="Z639" i="9"/>
  <c r="Z647" i="9"/>
  <c r="Z655" i="9"/>
  <c r="Z663" i="9"/>
  <c r="Z671" i="9"/>
  <c r="Z679" i="9"/>
  <c r="Z8" i="9"/>
  <c r="Z16" i="9"/>
  <c r="Z24" i="9"/>
  <c r="Z32" i="9"/>
  <c r="Z40" i="9"/>
  <c r="Z48" i="9"/>
  <c r="Z56" i="9"/>
  <c r="Z64" i="9"/>
  <c r="Z72" i="9"/>
  <c r="Z80" i="9"/>
  <c r="Z88" i="9"/>
  <c r="Z96" i="9"/>
  <c r="Z104" i="9"/>
  <c r="Z112" i="9"/>
  <c r="Z120" i="9"/>
  <c r="Z128" i="9"/>
  <c r="Z136" i="9"/>
  <c r="Z144" i="9"/>
  <c r="Z152" i="9"/>
  <c r="Z160" i="9"/>
  <c r="Z168" i="9"/>
  <c r="Z176" i="9"/>
  <c r="Z184" i="9"/>
  <c r="Z192" i="9"/>
  <c r="Z200" i="9"/>
  <c r="Z208" i="9"/>
  <c r="Z216" i="9"/>
  <c r="Z224" i="9"/>
  <c r="Z232" i="9"/>
  <c r="Z240" i="9"/>
  <c r="Z248" i="9"/>
  <c r="Z256" i="9"/>
  <c r="Z264" i="9"/>
  <c r="Z272" i="9"/>
  <c r="Z280" i="9"/>
  <c r="Z288" i="9"/>
  <c r="Z296" i="9"/>
  <c r="Z304" i="9"/>
  <c r="Z312" i="9"/>
  <c r="Z320" i="9"/>
  <c r="Z328" i="9"/>
  <c r="Z336" i="9"/>
  <c r="Z344" i="9"/>
  <c r="Z352" i="9"/>
  <c r="Z360" i="9"/>
  <c r="Z368" i="9"/>
  <c r="Z376" i="9"/>
  <c r="Z384" i="9"/>
  <c r="Z392" i="9"/>
  <c r="Z400" i="9"/>
  <c r="Z408" i="9"/>
  <c r="Z416" i="9"/>
  <c r="Z424" i="9"/>
  <c r="Z432" i="9"/>
  <c r="Z440" i="9"/>
  <c r="Z448" i="9"/>
  <c r="Z456" i="9"/>
  <c r="Z464" i="9"/>
  <c r="Z472" i="9"/>
  <c r="Z480" i="9"/>
  <c r="Z488" i="9"/>
  <c r="Z496" i="9"/>
  <c r="Z504" i="9"/>
  <c r="Z512" i="9"/>
  <c r="Z520" i="9"/>
  <c r="Z528" i="9"/>
  <c r="Z536" i="9"/>
  <c r="Z544" i="9"/>
  <c r="Z552" i="9"/>
  <c r="Z560" i="9"/>
  <c r="Z9" i="9"/>
  <c r="Z17" i="9"/>
  <c r="Z25" i="9"/>
  <c r="Z33" i="9"/>
  <c r="Z41" i="9"/>
  <c r="Z49" i="9"/>
  <c r="Z57" i="9"/>
  <c r="Z65" i="9"/>
  <c r="Z73" i="9"/>
  <c r="Z81" i="9"/>
  <c r="Z89" i="9"/>
  <c r="Z97" i="9"/>
  <c r="Z105" i="9"/>
  <c r="Z113" i="9"/>
  <c r="Z121" i="9"/>
  <c r="Z129" i="9"/>
  <c r="Z137" i="9"/>
  <c r="Z145" i="9"/>
  <c r="Z153" i="9"/>
  <c r="Z161" i="9"/>
  <c r="Z169" i="9"/>
  <c r="Z177" i="9"/>
  <c r="Z185" i="9"/>
  <c r="Z193" i="9"/>
  <c r="Z201" i="9"/>
  <c r="Z209" i="9"/>
  <c r="Z217" i="9"/>
  <c r="Z225" i="9"/>
  <c r="Z233" i="9"/>
  <c r="Z241" i="9"/>
  <c r="Z249" i="9"/>
  <c r="Z257" i="9"/>
  <c r="Z265" i="9"/>
  <c r="Z273" i="9"/>
  <c r="Z281" i="9"/>
  <c r="Z289" i="9"/>
  <c r="Z297" i="9"/>
  <c r="Z305" i="9"/>
  <c r="Z313" i="9"/>
  <c r="Z321" i="9"/>
  <c r="Z329" i="9"/>
  <c r="Z337" i="9"/>
  <c r="Z345" i="9"/>
  <c r="Z353" i="9"/>
  <c r="Z361" i="9"/>
  <c r="Z369" i="9"/>
  <c r="Z377" i="9"/>
  <c r="Z385" i="9"/>
  <c r="Z393" i="9"/>
  <c r="Z401" i="9"/>
  <c r="Z409" i="9"/>
  <c r="Z417" i="9"/>
  <c r="Z425" i="9"/>
  <c r="Z433" i="9"/>
  <c r="Z441" i="9"/>
  <c r="Z449" i="9"/>
  <c r="Z457" i="9"/>
  <c r="Z465" i="9"/>
  <c r="Z473" i="9"/>
  <c r="Z481" i="9"/>
  <c r="Z489" i="9"/>
  <c r="Z497" i="9"/>
  <c r="Z505" i="9"/>
  <c r="Z513" i="9"/>
  <c r="Z521" i="9"/>
  <c r="Z529" i="9"/>
  <c r="Z537" i="9"/>
  <c r="Z545" i="9"/>
  <c r="Z553" i="9"/>
  <c r="Z561" i="9"/>
  <c r="Z569" i="9"/>
  <c r="Z10" i="9"/>
  <c r="Z11" i="9"/>
  <c r="Z19" i="9"/>
  <c r="Z27" i="9"/>
  <c r="Z35" i="9"/>
  <c r="Z43" i="9"/>
  <c r="Z51" i="9"/>
  <c r="Z59" i="9"/>
  <c r="Z67" i="9"/>
  <c r="Z75" i="9"/>
  <c r="Z83" i="9"/>
  <c r="Z91" i="9"/>
  <c r="Z99" i="9"/>
  <c r="Z107" i="9"/>
  <c r="Z115" i="9"/>
  <c r="Z123" i="9"/>
  <c r="Z131" i="9"/>
  <c r="Z139" i="9"/>
  <c r="Z147" i="9"/>
  <c r="Z155" i="9"/>
  <c r="Z163" i="9"/>
  <c r="Z171" i="9"/>
  <c r="Z179" i="9"/>
  <c r="Z187" i="9"/>
  <c r="Z195" i="9"/>
  <c r="Z203" i="9"/>
  <c r="Z211" i="9"/>
  <c r="Z219" i="9"/>
  <c r="Z227" i="9"/>
  <c r="Z235" i="9"/>
  <c r="Z243" i="9"/>
  <c r="Z251" i="9"/>
  <c r="Z259" i="9"/>
  <c r="Z267" i="9"/>
  <c r="Z275" i="9"/>
  <c r="Z283" i="9"/>
  <c r="Z291" i="9"/>
  <c r="Z299" i="9"/>
  <c r="Z307" i="9"/>
  <c r="Z315" i="9"/>
  <c r="Z323" i="9"/>
  <c r="Z331" i="9"/>
  <c r="Z339" i="9"/>
  <c r="Z347" i="9"/>
  <c r="Z355" i="9"/>
  <c r="Z363" i="9"/>
  <c r="Z371" i="9"/>
  <c r="Z379" i="9"/>
  <c r="Z387" i="9"/>
  <c r="Z395" i="9"/>
  <c r="Z403" i="9"/>
  <c r="Z411" i="9"/>
  <c r="Z419" i="9"/>
  <c r="Z427" i="9"/>
  <c r="Z435" i="9"/>
  <c r="Z443" i="9"/>
  <c r="Z451" i="9"/>
  <c r="Z459" i="9"/>
  <c r="Z467" i="9"/>
  <c r="Z475" i="9"/>
  <c r="Z483" i="9"/>
  <c r="Z491" i="9"/>
  <c r="Z499" i="9"/>
  <c r="Z507" i="9"/>
  <c r="Z515" i="9"/>
  <c r="Z523" i="9"/>
  <c r="Z531" i="9"/>
  <c r="Z539" i="9"/>
  <c r="Z547" i="9"/>
  <c r="Z555" i="9"/>
  <c r="Z563" i="9"/>
  <c r="Z571" i="9"/>
  <c r="Z579" i="9"/>
  <c r="Z587" i="9"/>
  <c r="Z595" i="9"/>
  <c r="Z603" i="9"/>
  <c r="Z611" i="9"/>
  <c r="Z619" i="9"/>
  <c r="Z627" i="9"/>
  <c r="Z635" i="9"/>
  <c r="Z643" i="9"/>
  <c r="Z651" i="9"/>
  <c r="Z659" i="9"/>
  <c r="Z667" i="9"/>
  <c r="Z675" i="9"/>
  <c r="Z683" i="9"/>
  <c r="Z12" i="9"/>
  <c r="Z20" i="9"/>
  <c r="Z28" i="9"/>
  <c r="Z36" i="9"/>
  <c r="Z44" i="9"/>
  <c r="Z52" i="9"/>
  <c r="Z60" i="9"/>
  <c r="Z68" i="9"/>
  <c r="Z76" i="9"/>
  <c r="Z84" i="9"/>
  <c r="Z92" i="9"/>
  <c r="Z100" i="9"/>
  <c r="Z108" i="9"/>
  <c r="Z116" i="9"/>
  <c r="Z124" i="9"/>
  <c r="Z132" i="9"/>
  <c r="Z140" i="9"/>
  <c r="Z148" i="9"/>
  <c r="Z156" i="9"/>
  <c r="Z164" i="9"/>
  <c r="Z172" i="9"/>
  <c r="Z180" i="9"/>
  <c r="Z188" i="9"/>
  <c r="Z196" i="9"/>
  <c r="Z204" i="9"/>
  <c r="Z212" i="9"/>
  <c r="Z220" i="9"/>
  <c r="Z228" i="9"/>
  <c r="Z236" i="9"/>
  <c r="Z244" i="9"/>
  <c r="Z252" i="9"/>
  <c r="Z260" i="9"/>
  <c r="Z268" i="9"/>
  <c r="Z276" i="9"/>
  <c r="Z284" i="9"/>
  <c r="Z292" i="9"/>
  <c r="Z300" i="9"/>
  <c r="Z308" i="9"/>
  <c r="Z316" i="9"/>
  <c r="Z324" i="9"/>
  <c r="Z332" i="9"/>
  <c r="Z340" i="9"/>
  <c r="Z348" i="9"/>
  <c r="Z356" i="9"/>
  <c r="Z364" i="9"/>
  <c r="Z372" i="9"/>
  <c r="Z380" i="9"/>
  <c r="Z388" i="9"/>
  <c r="Z396" i="9"/>
  <c r="Z404" i="9"/>
  <c r="Z412" i="9"/>
  <c r="Z420" i="9"/>
  <c r="Z428" i="9"/>
  <c r="Z436" i="9"/>
  <c r="Z444" i="9"/>
  <c r="Z452" i="9"/>
  <c r="Z460" i="9"/>
  <c r="Z468" i="9"/>
  <c r="Z476" i="9"/>
  <c r="Z484" i="9"/>
  <c r="Z492" i="9"/>
  <c r="Z500" i="9"/>
  <c r="Z508" i="9"/>
  <c r="Z516" i="9"/>
  <c r="Z524" i="9"/>
  <c r="Z532" i="9"/>
  <c r="Z540" i="9"/>
  <c r="Z548" i="9"/>
  <c r="Z556" i="9"/>
  <c r="Z564" i="9"/>
  <c r="Z572" i="9"/>
  <c r="Z580" i="9"/>
  <c r="Z588" i="9"/>
  <c r="Z596" i="9"/>
  <c r="Z604" i="9"/>
  <c r="Z612" i="9"/>
  <c r="Z620" i="9"/>
  <c r="Z628" i="9"/>
  <c r="Z636" i="9"/>
  <c r="Z644" i="9"/>
  <c r="Z652" i="9"/>
  <c r="Z660" i="9"/>
  <c r="Z668" i="9"/>
  <c r="Z676" i="9"/>
  <c r="Z684" i="9"/>
  <c r="Z13" i="9"/>
  <c r="Z21" i="9"/>
  <c r="Z29" i="9"/>
  <c r="Z37" i="9"/>
  <c r="Z45" i="9"/>
  <c r="Z53" i="9"/>
  <c r="Z61" i="9"/>
  <c r="Z69" i="9"/>
  <c r="Z77" i="9"/>
  <c r="Z85" i="9"/>
  <c r="Z93" i="9"/>
  <c r="Z101" i="9"/>
  <c r="Z109" i="9"/>
  <c r="Z117" i="9"/>
  <c r="Z125" i="9"/>
  <c r="Z133" i="9"/>
  <c r="Z141" i="9"/>
  <c r="Z149" i="9"/>
  <c r="Z157" i="9"/>
  <c r="Z165" i="9"/>
  <c r="Z173" i="9"/>
  <c r="Z181" i="9"/>
  <c r="Z189" i="9"/>
  <c r="Z197" i="9"/>
  <c r="Z205" i="9"/>
  <c r="Z213" i="9"/>
  <c r="Z221" i="9"/>
  <c r="Z229" i="9"/>
  <c r="Z237" i="9"/>
  <c r="Z245" i="9"/>
  <c r="Z253" i="9"/>
  <c r="Z261" i="9"/>
  <c r="Z269" i="9"/>
  <c r="Z277" i="9"/>
  <c r="Z285" i="9"/>
  <c r="Z293" i="9"/>
  <c r="Z301" i="9"/>
  <c r="Z309" i="9"/>
  <c r="Z317" i="9"/>
  <c r="Z325" i="9"/>
  <c r="Z333" i="9"/>
  <c r="Z341" i="9"/>
  <c r="Z349" i="9"/>
  <c r="Z357" i="9"/>
  <c r="Z365" i="9"/>
  <c r="Z373" i="9"/>
  <c r="Z381" i="9"/>
  <c r="Z389" i="9"/>
  <c r="Z397" i="9"/>
  <c r="Z405" i="9"/>
  <c r="Z413" i="9"/>
  <c r="Z421" i="9"/>
  <c r="Z429" i="9"/>
  <c r="Z437" i="9"/>
  <c r="Z445" i="9"/>
  <c r="Z453" i="9"/>
  <c r="Z461" i="9"/>
  <c r="Z469" i="9"/>
  <c r="Z477" i="9"/>
  <c r="Z485" i="9"/>
  <c r="Z493" i="9"/>
  <c r="Z501" i="9"/>
  <c r="Z509" i="9"/>
  <c r="Z14" i="9"/>
  <c r="Z22" i="9"/>
  <c r="Z30" i="9"/>
  <c r="Z38" i="9"/>
  <c r="Z46" i="9"/>
  <c r="Z54" i="9"/>
  <c r="Z62" i="9"/>
  <c r="Z70" i="9"/>
  <c r="Z78" i="9"/>
  <c r="Z86" i="9"/>
  <c r="Z94" i="9"/>
  <c r="Z102" i="9"/>
  <c r="Z110" i="9"/>
  <c r="Z118" i="9"/>
  <c r="Z126" i="9"/>
  <c r="Z134" i="9"/>
  <c r="Z142" i="9"/>
  <c r="Z150" i="9"/>
  <c r="Z158" i="9"/>
  <c r="Z166" i="9"/>
  <c r="Z174" i="9"/>
  <c r="Z182" i="9"/>
  <c r="Z190" i="9"/>
  <c r="Z198" i="9"/>
  <c r="Z206" i="9"/>
  <c r="Z214" i="9"/>
  <c r="Z222" i="9"/>
  <c r="Z230" i="9"/>
  <c r="Z238" i="9"/>
  <c r="Z246" i="9"/>
  <c r="Z254" i="9"/>
  <c r="Z262" i="9"/>
  <c r="Z270" i="9"/>
  <c r="Z278" i="9"/>
  <c r="Z286" i="9"/>
  <c r="Z294" i="9"/>
  <c r="Z302" i="9"/>
  <c r="Z310" i="9"/>
  <c r="Z318" i="9"/>
  <c r="Z326" i="9"/>
  <c r="Z334" i="9"/>
  <c r="Z342" i="9"/>
  <c r="Z350" i="9"/>
  <c r="Z358" i="9"/>
  <c r="Z366" i="9"/>
  <c r="Z374" i="9"/>
  <c r="Z382" i="9"/>
  <c r="Z390" i="9"/>
  <c r="Z398" i="9"/>
  <c r="Z406" i="9"/>
  <c r="Z414" i="9"/>
  <c r="Z422" i="9"/>
  <c r="Z430" i="9"/>
  <c r="Z438" i="9"/>
  <c r="Z446" i="9"/>
  <c r="Z454" i="9"/>
  <c r="Z462" i="9"/>
  <c r="Z470" i="9"/>
  <c r="Z478" i="9"/>
  <c r="Z486" i="9"/>
  <c r="Z494" i="9"/>
  <c r="Z502" i="9"/>
  <c r="Z510" i="9"/>
  <c r="Z18" i="9"/>
  <c r="Z82" i="9"/>
  <c r="Z146" i="9"/>
  <c r="Z210" i="9"/>
  <c r="Z274" i="9"/>
  <c r="Z338" i="9"/>
  <c r="Z402" i="9"/>
  <c r="Z466" i="9"/>
  <c r="Z518" i="9"/>
  <c r="Z541" i="9"/>
  <c r="Z562" i="9"/>
  <c r="Z577" i="9"/>
  <c r="Z590" i="9"/>
  <c r="Z602" i="9"/>
  <c r="Z616" i="9"/>
  <c r="Z629" i="9"/>
  <c r="Z641" i="9"/>
  <c r="Z654" i="9"/>
  <c r="Z666" i="9"/>
  <c r="Z680" i="9"/>
  <c r="Z690" i="9"/>
  <c r="Z698" i="9"/>
  <c r="Z706" i="9"/>
  <c r="Z714" i="9"/>
  <c r="Z722" i="9"/>
  <c r="Z730" i="9"/>
  <c r="Z738" i="9"/>
  <c r="Z746" i="9"/>
  <c r="Z754" i="9"/>
  <c r="Z762" i="9"/>
  <c r="Z770" i="9"/>
  <c r="Z778" i="9"/>
  <c r="Z786" i="9"/>
  <c r="Z794" i="9"/>
  <c r="Z802" i="9"/>
  <c r="Z810" i="9"/>
  <c r="Z818" i="9"/>
  <c r="Z826" i="9"/>
  <c r="Z834" i="9"/>
  <c r="Z842" i="9"/>
  <c r="Z850" i="9"/>
  <c r="Z858" i="9"/>
  <c r="Z866" i="9"/>
  <c r="Z874" i="9"/>
  <c r="Z882" i="9"/>
  <c r="Z890" i="9"/>
  <c r="Z898" i="9"/>
  <c r="Z906" i="9"/>
  <c r="Z914" i="9"/>
  <c r="Z922" i="9"/>
  <c r="Z930" i="9"/>
  <c r="Z938" i="9"/>
  <c r="Z946" i="9"/>
  <c r="Z954" i="9"/>
  <c r="Z962" i="9"/>
  <c r="Z970" i="9"/>
  <c r="Z978" i="9"/>
  <c r="Z986" i="9"/>
  <c r="Z994" i="9"/>
  <c r="Z1002" i="9"/>
  <c r="Z576" i="9"/>
  <c r="Z26" i="9"/>
  <c r="Z90" i="9"/>
  <c r="Z154" i="9"/>
  <c r="Z218" i="9"/>
  <c r="Z282" i="9"/>
  <c r="Z346" i="9"/>
  <c r="Z410" i="9"/>
  <c r="Z474" i="9"/>
  <c r="Z522" i="9"/>
  <c r="Z542" i="9"/>
  <c r="Z565" i="9"/>
  <c r="Z578" i="9"/>
  <c r="Z592" i="9"/>
  <c r="Z605" i="9"/>
  <c r="Z617" i="9"/>
  <c r="Z630" i="9"/>
  <c r="Z642" i="9"/>
  <c r="Z656" i="9"/>
  <c r="Z669" i="9"/>
  <c r="Z681" i="9"/>
  <c r="Z691" i="9"/>
  <c r="Z699" i="9"/>
  <c r="Z707" i="9"/>
  <c r="Z715" i="9"/>
  <c r="Z723" i="9"/>
  <c r="Z731" i="9"/>
  <c r="Z739" i="9"/>
  <c r="Z747" i="9"/>
  <c r="Z755" i="9"/>
  <c r="Z763" i="9"/>
  <c r="Z771" i="9"/>
  <c r="Z779" i="9"/>
  <c r="Z787" i="9"/>
  <c r="Z795" i="9"/>
  <c r="Z803" i="9"/>
  <c r="Z811" i="9"/>
  <c r="Z819" i="9"/>
  <c r="Z827" i="9"/>
  <c r="Z835" i="9"/>
  <c r="Z843" i="9"/>
  <c r="Z851" i="9"/>
  <c r="Z859" i="9"/>
  <c r="Z867" i="9"/>
  <c r="Z875" i="9"/>
  <c r="Z883" i="9"/>
  <c r="Z891" i="9"/>
  <c r="Z899" i="9"/>
  <c r="Z907" i="9"/>
  <c r="Z915" i="9"/>
  <c r="Z923" i="9"/>
  <c r="Z931" i="9"/>
  <c r="Z939" i="9"/>
  <c r="Z947" i="9"/>
  <c r="Z955" i="9"/>
  <c r="Z963" i="9"/>
  <c r="Z971" i="9"/>
  <c r="Z979" i="9"/>
  <c r="Z987" i="9"/>
  <c r="Z995" i="9"/>
  <c r="Z1003" i="9"/>
  <c r="Z589" i="9"/>
  <c r="Z34" i="9"/>
  <c r="Z98" i="9"/>
  <c r="Z162" i="9"/>
  <c r="Z226" i="9"/>
  <c r="Z290" i="9"/>
  <c r="Z354" i="9"/>
  <c r="Z418" i="9"/>
  <c r="Z482" i="9"/>
  <c r="Z525" i="9"/>
  <c r="Z546" i="9"/>
  <c r="Z566" i="9"/>
  <c r="Z581" i="9"/>
  <c r="Z593" i="9"/>
  <c r="Z606" i="9"/>
  <c r="Z618" i="9"/>
  <c r="Z632" i="9"/>
  <c r="Z645" i="9"/>
  <c r="Z657" i="9"/>
  <c r="Z670" i="9"/>
  <c r="Z682" i="9"/>
  <c r="Z692" i="9"/>
  <c r="Z700" i="9"/>
  <c r="Z708" i="9"/>
  <c r="Z716" i="9"/>
  <c r="Z724" i="9"/>
  <c r="Z732" i="9"/>
  <c r="Z740" i="9"/>
  <c r="Z748" i="9"/>
  <c r="Z756" i="9"/>
  <c r="Z764" i="9"/>
  <c r="Z772" i="9"/>
  <c r="Z780" i="9"/>
  <c r="Z788" i="9"/>
  <c r="Z796" i="9"/>
  <c r="Z804" i="9"/>
  <c r="Z812" i="9"/>
  <c r="Z820" i="9"/>
  <c r="Z828" i="9"/>
  <c r="Z836" i="9"/>
  <c r="Z844" i="9"/>
  <c r="Z852" i="9"/>
  <c r="Z860" i="9"/>
  <c r="Z868" i="9"/>
  <c r="Z876" i="9"/>
  <c r="Z884" i="9"/>
  <c r="Z892" i="9"/>
  <c r="Z900" i="9"/>
  <c r="Z908" i="9"/>
  <c r="Z916" i="9"/>
  <c r="Z924" i="9"/>
  <c r="Z932" i="9"/>
  <c r="Z940" i="9"/>
  <c r="Z948" i="9"/>
  <c r="Z956" i="9"/>
  <c r="Z964" i="9"/>
  <c r="Z972" i="9"/>
  <c r="Z980" i="9"/>
  <c r="Z988" i="9"/>
  <c r="Z996" i="9"/>
  <c r="Z1004" i="9"/>
  <c r="Z330" i="9"/>
  <c r="Z538" i="9"/>
  <c r="Z640" i="9"/>
  <c r="Z689" i="9"/>
  <c r="Z753" i="9"/>
  <c r="Z793" i="9"/>
  <c r="Z833" i="9"/>
  <c r="Z873" i="9"/>
  <c r="Z905" i="9"/>
  <c r="Z937" i="9"/>
  <c r="Z985" i="9"/>
  <c r="Z42" i="9"/>
  <c r="Z106" i="9"/>
  <c r="Z170" i="9"/>
  <c r="Z234" i="9"/>
  <c r="Z298" i="9"/>
  <c r="Z362" i="9"/>
  <c r="Z426" i="9"/>
  <c r="Z490" i="9"/>
  <c r="Z526" i="9"/>
  <c r="Z549" i="9"/>
  <c r="Z568" i="9"/>
  <c r="Z582" i="9"/>
  <c r="Z594" i="9"/>
  <c r="Z608" i="9"/>
  <c r="Z621" i="9"/>
  <c r="Z633" i="9"/>
  <c r="Z646" i="9"/>
  <c r="Z658" i="9"/>
  <c r="Z672" i="9"/>
  <c r="Z685" i="9"/>
  <c r="Z693" i="9"/>
  <c r="Z701" i="9"/>
  <c r="Z709" i="9"/>
  <c r="Z717" i="9"/>
  <c r="Z725" i="9"/>
  <c r="Z733" i="9"/>
  <c r="Z741" i="9"/>
  <c r="Z749" i="9"/>
  <c r="Z757" i="9"/>
  <c r="Z765" i="9"/>
  <c r="Z773" i="9"/>
  <c r="Z781" i="9"/>
  <c r="Z789" i="9"/>
  <c r="Z797" i="9"/>
  <c r="Z805" i="9"/>
  <c r="Z813" i="9"/>
  <c r="Z821" i="9"/>
  <c r="Z829" i="9"/>
  <c r="Z837" i="9"/>
  <c r="Z845" i="9"/>
  <c r="Z853" i="9"/>
  <c r="Z861" i="9"/>
  <c r="Z869" i="9"/>
  <c r="Z877" i="9"/>
  <c r="Z885" i="9"/>
  <c r="Z893" i="9"/>
  <c r="Z901" i="9"/>
  <c r="Z909" i="9"/>
  <c r="Z917" i="9"/>
  <c r="Z925" i="9"/>
  <c r="Z933" i="9"/>
  <c r="Z941" i="9"/>
  <c r="Z949" i="9"/>
  <c r="Z957" i="9"/>
  <c r="Z965" i="9"/>
  <c r="Z973" i="9"/>
  <c r="Z981" i="9"/>
  <c r="Z989" i="9"/>
  <c r="Z997" i="9"/>
  <c r="Z1005" i="9"/>
  <c r="Z266" i="9"/>
  <c r="Z517" i="9"/>
  <c r="Z653" i="9"/>
  <c r="Z721" i="9"/>
  <c r="Z761" i="9"/>
  <c r="Z801" i="9"/>
  <c r="Z841" i="9"/>
  <c r="Z881" i="9"/>
  <c r="Z921" i="9"/>
  <c r="Z961" i="9"/>
  <c r="Z1001" i="9"/>
  <c r="Z50" i="9"/>
  <c r="Z114" i="9"/>
  <c r="Z178" i="9"/>
  <c r="Z242" i="9"/>
  <c r="Z306" i="9"/>
  <c r="Z370" i="9"/>
  <c r="Z434" i="9"/>
  <c r="Z498" i="9"/>
  <c r="Z530" i="9"/>
  <c r="Z550" i="9"/>
  <c r="Z570" i="9"/>
  <c r="Z584" i="9"/>
  <c r="Z597" i="9"/>
  <c r="Z609" i="9"/>
  <c r="Z622" i="9"/>
  <c r="Z634" i="9"/>
  <c r="Z648" i="9"/>
  <c r="Z661" i="9"/>
  <c r="Z673" i="9"/>
  <c r="Z686" i="9"/>
  <c r="Z694" i="9"/>
  <c r="Z702" i="9"/>
  <c r="Z710" i="9"/>
  <c r="Z718" i="9"/>
  <c r="Z726" i="9"/>
  <c r="Z734" i="9"/>
  <c r="Z742" i="9"/>
  <c r="Z750" i="9"/>
  <c r="Z758" i="9"/>
  <c r="Z766" i="9"/>
  <c r="Z774" i="9"/>
  <c r="Z782" i="9"/>
  <c r="Z790" i="9"/>
  <c r="Z798" i="9"/>
  <c r="Z806" i="9"/>
  <c r="Z814" i="9"/>
  <c r="Z822" i="9"/>
  <c r="Z830" i="9"/>
  <c r="Z838" i="9"/>
  <c r="Z846" i="9"/>
  <c r="Z854" i="9"/>
  <c r="Z862" i="9"/>
  <c r="Z870" i="9"/>
  <c r="Z878" i="9"/>
  <c r="Z886" i="9"/>
  <c r="Z894" i="9"/>
  <c r="Z902" i="9"/>
  <c r="Z910" i="9"/>
  <c r="Z918" i="9"/>
  <c r="Z926" i="9"/>
  <c r="Z934" i="9"/>
  <c r="Z942" i="9"/>
  <c r="Z950" i="9"/>
  <c r="Z958" i="9"/>
  <c r="Z966" i="9"/>
  <c r="Z974" i="9"/>
  <c r="Z982" i="9"/>
  <c r="Z990" i="9"/>
  <c r="Z998" i="9"/>
  <c r="Z1006" i="9"/>
  <c r="Z138" i="9"/>
  <c r="Z458" i="9"/>
  <c r="Z614" i="9"/>
  <c r="Z665" i="9"/>
  <c r="Z705" i="9"/>
  <c r="Z745" i="9"/>
  <c r="Z785" i="9"/>
  <c r="Z817" i="9"/>
  <c r="Z857" i="9"/>
  <c r="Z897" i="9"/>
  <c r="Z953" i="9"/>
  <c r="Z993" i="9"/>
  <c r="Z58" i="9"/>
  <c r="Z122" i="9"/>
  <c r="Z186" i="9"/>
  <c r="Z250" i="9"/>
  <c r="Z314" i="9"/>
  <c r="Z378" i="9"/>
  <c r="Z442" i="9"/>
  <c r="Z506" i="9"/>
  <c r="Z533" i="9"/>
  <c r="Z554" i="9"/>
  <c r="Z573" i="9"/>
  <c r="Z585" i="9"/>
  <c r="Z598" i="9"/>
  <c r="Z610" i="9"/>
  <c r="Z624" i="9"/>
  <c r="Z637" i="9"/>
  <c r="Z649" i="9"/>
  <c r="Z662" i="9"/>
  <c r="Z674" i="9"/>
  <c r="Z687" i="9"/>
  <c r="Z695" i="9"/>
  <c r="Z703" i="9"/>
  <c r="Z711" i="9"/>
  <c r="Z719" i="9"/>
  <c r="Z727" i="9"/>
  <c r="Z735" i="9"/>
  <c r="Z743" i="9"/>
  <c r="Z751" i="9"/>
  <c r="Z759" i="9"/>
  <c r="Z767" i="9"/>
  <c r="Z775" i="9"/>
  <c r="Z783" i="9"/>
  <c r="Z791" i="9"/>
  <c r="Z799" i="9"/>
  <c r="Z807" i="9"/>
  <c r="Z815" i="9"/>
  <c r="Z823" i="9"/>
  <c r="Z831" i="9"/>
  <c r="Z839" i="9"/>
  <c r="Z847" i="9"/>
  <c r="Z855" i="9"/>
  <c r="Z863" i="9"/>
  <c r="Z871" i="9"/>
  <c r="Z879" i="9"/>
  <c r="Z887" i="9"/>
  <c r="Z895" i="9"/>
  <c r="Z903" i="9"/>
  <c r="Z911" i="9"/>
  <c r="Z919" i="9"/>
  <c r="Z927" i="9"/>
  <c r="Z935" i="9"/>
  <c r="Z943" i="9"/>
  <c r="Z951" i="9"/>
  <c r="Z959" i="9"/>
  <c r="Z967" i="9"/>
  <c r="Z975" i="9"/>
  <c r="Z983" i="9"/>
  <c r="Z991" i="9"/>
  <c r="Z999" i="9"/>
  <c r="Z202" i="9"/>
  <c r="Z394" i="9"/>
  <c r="Z601" i="9"/>
  <c r="Z678" i="9"/>
  <c r="Z713" i="9"/>
  <c r="Z729" i="9"/>
  <c r="Z769" i="9"/>
  <c r="Z809" i="9"/>
  <c r="Z849" i="9"/>
  <c r="Z889" i="9"/>
  <c r="Z929" i="9"/>
  <c r="Z969" i="9"/>
  <c r="Z66" i="9"/>
  <c r="Z130" i="9"/>
  <c r="Z194" i="9"/>
  <c r="Z258" i="9"/>
  <c r="Z322" i="9"/>
  <c r="Z386" i="9"/>
  <c r="Z450" i="9"/>
  <c r="Z514" i="9"/>
  <c r="Z534" i="9"/>
  <c r="Z557" i="9"/>
  <c r="Z574" i="9"/>
  <c r="Z586" i="9"/>
  <c r="Z600" i="9"/>
  <c r="Z613" i="9"/>
  <c r="Z625" i="9"/>
  <c r="Z638" i="9"/>
  <c r="Z650" i="9"/>
  <c r="Z664" i="9"/>
  <c r="Z677" i="9"/>
  <c r="Z688" i="9"/>
  <c r="Z696" i="9"/>
  <c r="Z704" i="9"/>
  <c r="Z712" i="9"/>
  <c r="Z720" i="9"/>
  <c r="Z728" i="9"/>
  <c r="Z736" i="9"/>
  <c r="Z744" i="9"/>
  <c r="Z752" i="9"/>
  <c r="Z760" i="9"/>
  <c r="Z768" i="9"/>
  <c r="Z776" i="9"/>
  <c r="Z784" i="9"/>
  <c r="Z792" i="9"/>
  <c r="Z800" i="9"/>
  <c r="Z808" i="9"/>
  <c r="Z816" i="9"/>
  <c r="Z824" i="9"/>
  <c r="Z832" i="9"/>
  <c r="Z840" i="9"/>
  <c r="Z848" i="9"/>
  <c r="Z856" i="9"/>
  <c r="Z864" i="9"/>
  <c r="Z872" i="9"/>
  <c r="Z880" i="9"/>
  <c r="Z888" i="9"/>
  <c r="Z896" i="9"/>
  <c r="Z904" i="9"/>
  <c r="Z912" i="9"/>
  <c r="Z920" i="9"/>
  <c r="Z928" i="9"/>
  <c r="Z936" i="9"/>
  <c r="Z944" i="9"/>
  <c r="Z952" i="9"/>
  <c r="Z960" i="9"/>
  <c r="Z968" i="9"/>
  <c r="Z976" i="9"/>
  <c r="Z984" i="9"/>
  <c r="Z992" i="9"/>
  <c r="Z1000" i="9"/>
  <c r="Z74" i="9"/>
  <c r="Z558" i="9"/>
  <c r="Z626" i="9"/>
  <c r="Z697" i="9"/>
  <c r="Z737" i="9"/>
  <c r="Z777" i="9"/>
  <c r="Z825" i="9"/>
  <c r="Z865" i="9"/>
  <c r="Z913" i="9"/>
  <c r="Z945" i="9"/>
  <c r="Z977" i="9"/>
  <c r="E985" i="7"/>
  <c r="AB985" i="7"/>
  <c r="T985" i="7"/>
  <c r="K985" i="7"/>
  <c r="B985" i="7"/>
  <c r="J985" i="7"/>
  <c r="A985" i="7"/>
  <c r="I985" i="7"/>
  <c r="AD985" i="7"/>
  <c r="V985" i="7"/>
  <c r="S985" i="7"/>
  <c r="H985" i="7"/>
  <c r="Z985" i="7"/>
  <c r="U985" i="7"/>
  <c r="R985" i="7"/>
  <c r="G985" i="7"/>
  <c r="X985" i="7"/>
  <c r="Q985" i="7"/>
  <c r="F985" i="7"/>
  <c r="O985" i="7"/>
  <c r="C985" i="7"/>
  <c r="W985" i="7"/>
  <c r="P985" i="7"/>
  <c r="D985" i="7"/>
  <c r="E953" i="7"/>
  <c r="AB953" i="7"/>
  <c r="T953" i="7"/>
  <c r="K953" i="7"/>
  <c r="B953" i="7"/>
  <c r="J953" i="7"/>
  <c r="A953" i="7"/>
  <c r="I953" i="7"/>
  <c r="AD953" i="7"/>
  <c r="V953" i="7"/>
  <c r="S953" i="7"/>
  <c r="H953" i="7"/>
  <c r="Z953" i="7"/>
  <c r="U953" i="7"/>
  <c r="R953" i="7"/>
  <c r="G953" i="7"/>
  <c r="W953" i="7"/>
  <c r="P953" i="7"/>
  <c r="D953" i="7"/>
  <c r="X953" i="7"/>
  <c r="Q953" i="7"/>
  <c r="O953" i="7"/>
  <c r="F953" i="7"/>
  <c r="C953" i="7"/>
  <c r="E913" i="7"/>
  <c r="Z913" i="7"/>
  <c r="U913" i="7"/>
  <c r="R913" i="7"/>
  <c r="G913" i="7"/>
  <c r="X913" i="7"/>
  <c r="Q913" i="7"/>
  <c r="F913" i="7"/>
  <c r="W913" i="7"/>
  <c r="P913" i="7"/>
  <c r="D913" i="7"/>
  <c r="O913" i="7"/>
  <c r="C913" i="7"/>
  <c r="AB913" i="7"/>
  <c r="T913" i="7"/>
  <c r="K913" i="7"/>
  <c r="B913" i="7"/>
  <c r="J913" i="7"/>
  <c r="A913" i="7"/>
  <c r="I913" i="7"/>
  <c r="AD913" i="7"/>
  <c r="V913" i="7"/>
  <c r="S913" i="7"/>
  <c r="H913" i="7"/>
  <c r="E873" i="7"/>
  <c r="J873" i="7"/>
  <c r="A873" i="7"/>
  <c r="I873" i="7"/>
  <c r="AD873" i="7"/>
  <c r="V873" i="7"/>
  <c r="S873" i="7"/>
  <c r="H873" i="7"/>
  <c r="Z873" i="7"/>
  <c r="U873" i="7"/>
  <c r="R873" i="7"/>
  <c r="G873" i="7"/>
  <c r="X873" i="7"/>
  <c r="Q873" i="7"/>
  <c r="F873" i="7"/>
  <c r="W873" i="7"/>
  <c r="P873" i="7"/>
  <c r="D873" i="7"/>
  <c r="AB873" i="7"/>
  <c r="T873" i="7"/>
  <c r="K873" i="7"/>
  <c r="B873" i="7"/>
  <c r="O873" i="7"/>
  <c r="C873" i="7"/>
  <c r="E825" i="7"/>
  <c r="AB825" i="7"/>
  <c r="T825" i="7"/>
  <c r="K825" i="7"/>
  <c r="B825" i="7"/>
  <c r="J825" i="7"/>
  <c r="A825" i="7"/>
  <c r="I825" i="7"/>
  <c r="AD825" i="7"/>
  <c r="V825" i="7"/>
  <c r="S825" i="7"/>
  <c r="H825" i="7"/>
  <c r="Z825" i="7"/>
  <c r="U825" i="7"/>
  <c r="R825" i="7"/>
  <c r="G825" i="7"/>
  <c r="X825" i="7"/>
  <c r="Q825" i="7"/>
  <c r="F825" i="7"/>
  <c r="O825" i="7"/>
  <c r="C825" i="7"/>
  <c r="W825" i="7"/>
  <c r="P825" i="7"/>
  <c r="D825" i="7"/>
  <c r="E785" i="7"/>
  <c r="AB785" i="7"/>
  <c r="T785" i="7"/>
  <c r="K785" i="7"/>
  <c r="B785" i="7"/>
  <c r="J785" i="7"/>
  <c r="A785" i="7"/>
  <c r="I785" i="7"/>
  <c r="AD785" i="7"/>
  <c r="V785" i="7"/>
  <c r="S785" i="7"/>
  <c r="H785" i="7"/>
  <c r="Z785" i="7"/>
  <c r="U785" i="7"/>
  <c r="R785" i="7"/>
  <c r="G785" i="7"/>
  <c r="X785" i="7"/>
  <c r="Q785" i="7"/>
  <c r="F785" i="7"/>
  <c r="W785" i="7"/>
  <c r="P785" i="7"/>
  <c r="D785" i="7"/>
  <c r="O785" i="7"/>
  <c r="C785" i="7"/>
  <c r="E753" i="7"/>
  <c r="Z753" i="7"/>
  <c r="U753" i="7"/>
  <c r="R753" i="7"/>
  <c r="G753" i="7"/>
  <c r="X753" i="7"/>
  <c r="Q753" i="7"/>
  <c r="F753" i="7"/>
  <c r="W753" i="7"/>
  <c r="P753" i="7"/>
  <c r="D753" i="7"/>
  <c r="O753" i="7"/>
  <c r="C753" i="7"/>
  <c r="AB753" i="7"/>
  <c r="T753" i="7"/>
  <c r="K753" i="7"/>
  <c r="B753" i="7"/>
  <c r="J753" i="7"/>
  <c r="A753" i="7"/>
  <c r="I753" i="7"/>
  <c r="AD753" i="7"/>
  <c r="V753" i="7"/>
  <c r="S753" i="7"/>
  <c r="H753" i="7"/>
  <c r="E705" i="7"/>
  <c r="J705" i="7"/>
  <c r="A705" i="7"/>
  <c r="I705" i="7"/>
  <c r="AD705" i="7"/>
  <c r="V705" i="7"/>
  <c r="S705" i="7"/>
  <c r="H705" i="7"/>
  <c r="Z705" i="7"/>
  <c r="U705" i="7"/>
  <c r="R705" i="7"/>
  <c r="G705" i="7"/>
  <c r="X705" i="7"/>
  <c r="Q705" i="7"/>
  <c r="F705" i="7"/>
  <c r="W705" i="7"/>
  <c r="P705" i="7"/>
  <c r="D705" i="7"/>
  <c r="O705" i="7"/>
  <c r="C705" i="7"/>
  <c r="T705" i="7"/>
  <c r="K705" i="7"/>
  <c r="B705" i="7"/>
  <c r="AB705" i="7"/>
  <c r="E673" i="7"/>
  <c r="O673" i="7"/>
  <c r="C673" i="7"/>
  <c r="AB673" i="7"/>
  <c r="T673" i="7"/>
  <c r="K673" i="7"/>
  <c r="B673" i="7"/>
  <c r="J673" i="7"/>
  <c r="A673" i="7"/>
  <c r="I673" i="7"/>
  <c r="AD673" i="7"/>
  <c r="V673" i="7"/>
  <c r="S673" i="7"/>
  <c r="H673" i="7"/>
  <c r="Z673" i="7"/>
  <c r="U673" i="7"/>
  <c r="R673" i="7"/>
  <c r="G673" i="7"/>
  <c r="X673" i="7"/>
  <c r="Q673" i="7"/>
  <c r="F673" i="7"/>
  <c r="W673" i="7"/>
  <c r="P673" i="7"/>
  <c r="D673" i="7"/>
  <c r="E633" i="7"/>
  <c r="AB633" i="7"/>
  <c r="T633" i="7"/>
  <c r="K633" i="7"/>
  <c r="B633" i="7"/>
  <c r="Z633" i="7"/>
  <c r="U633" i="7"/>
  <c r="R633" i="7"/>
  <c r="G633" i="7"/>
  <c r="V633" i="7"/>
  <c r="P633" i="7"/>
  <c r="A633" i="7"/>
  <c r="O633" i="7"/>
  <c r="J633" i="7"/>
  <c r="X633" i="7"/>
  <c r="I633" i="7"/>
  <c r="AD633" i="7"/>
  <c r="W633" i="7"/>
  <c r="H633" i="7"/>
  <c r="F633" i="7"/>
  <c r="S633" i="7"/>
  <c r="D633" i="7"/>
  <c r="C633" i="7"/>
  <c r="Q633" i="7"/>
  <c r="E585" i="7"/>
  <c r="AD585" i="7"/>
  <c r="Z585" i="7"/>
  <c r="U585" i="7"/>
  <c r="R585" i="7"/>
  <c r="G585" i="7"/>
  <c r="X585" i="7"/>
  <c r="Q585" i="7"/>
  <c r="F585" i="7"/>
  <c r="W585" i="7"/>
  <c r="P585" i="7"/>
  <c r="D585" i="7"/>
  <c r="AB585" i="7"/>
  <c r="T585" i="7"/>
  <c r="K585" i="7"/>
  <c r="B585" i="7"/>
  <c r="J585" i="7"/>
  <c r="A585" i="7"/>
  <c r="S585" i="7"/>
  <c r="O585" i="7"/>
  <c r="I585" i="7"/>
  <c r="H585" i="7"/>
  <c r="V585" i="7"/>
  <c r="C585" i="7"/>
  <c r="E561" i="7"/>
  <c r="W561" i="7"/>
  <c r="P561" i="7"/>
  <c r="D561" i="7"/>
  <c r="O561" i="7"/>
  <c r="C561" i="7"/>
  <c r="AB561" i="7"/>
  <c r="T561" i="7"/>
  <c r="K561" i="7"/>
  <c r="B561" i="7"/>
  <c r="J561" i="7"/>
  <c r="A561" i="7"/>
  <c r="AD561" i="7"/>
  <c r="V561" i="7"/>
  <c r="S561" i="7"/>
  <c r="H561" i="7"/>
  <c r="Z561" i="7"/>
  <c r="U561" i="7"/>
  <c r="R561" i="7"/>
  <c r="G561" i="7"/>
  <c r="Q561" i="7"/>
  <c r="I561" i="7"/>
  <c r="F561" i="7"/>
  <c r="X561" i="7"/>
  <c r="E521" i="7"/>
  <c r="Z521" i="7"/>
  <c r="U521" i="7"/>
  <c r="R521" i="7"/>
  <c r="G521" i="7"/>
  <c r="X521" i="7"/>
  <c r="Q521" i="7"/>
  <c r="F521" i="7"/>
  <c r="W521" i="7"/>
  <c r="P521" i="7"/>
  <c r="D521" i="7"/>
  <c r="O521" i="7"/>
  <c r="C521" i="7"/>
  <c r="AB521" i="7"/>
  <c r="T521" i="7"/>
  <c r="K521" i="7"/>
  <c r="B521" i="7"/>
  <c r="J521" i="7"/>
  <c r="A521" i="7"/>
  <c r="I521" i="7"/>
  <c r="AD521" i="7"/>
  <c r="V521" i="7"/>
  <c r="S521" i="7"/>
  <c r="H521" i="7"/>
  <c r="E481" i="7"/>
  <c r="Z481" i="7"/>
  <c r="U481" i="7"/>
  <c r="W481" i="7"/>
  <c r="AB481" i="7"/>
  <c r="T481" i="7"/>
  <c r="K481" i="7"/>
  <c r="B481" i="7"/>
  <c r="I481" i="7"/>
  <c r="Q481" i="7"/>
  <c r="C481" i="7"/>
  <c r="P481" i="7"/>
  <c r="A481" i="7"/>
  <c r="AD481" i="7"/>
  <c r="V481" i="7"/>
  <c r="O481" i="7"/>
  <c r="J481" i="7"/>
  <c r="H481" i="7"/>
  <c r="G481" i="7"/>
  <c r="S481" i="7"/>
  <c r="F481" i="7"/>
  <c r="X481" i="7"/>
  <c r="R481" i="7"/>
  <c r="D481" i="7"/>
  <c r="E449" i="7"/>
  <c r="AB449" i="7"/>
  <c r="T449" i="7"/>
  <c r="K449" i="7"/>
  <c r="B449" i="7"/>
  <c r="J449" i="7"/>
  <c r="A449" i="7"/>
  <c r="I449" i="7"/>
  <c r="AD449" i="7"/>
  <c r="V449" i="7"/>
  <c r="S449" i="7"/>
  <c r="H449" i="7"/>
  <c r="Z449" i="7"/>
  <c r="U449" i="7"/>
  <c r="R449" i="7"/>
  <c r="G449" i="7"/>
  <c r="X449" i="7"/>
  <c r="Q449" i="7"/>
  <c r="F449" i="7"/>
  <c r="W449" i="7"/>
  <c r="P449" i="7"/>
  <c r="D449" i="7"/>
  <c r="O449" i="7"/>
  <c r="C449" i="7"/>
  <c r="E409" i="7"/>
  <c r="O409" i="7"/>
  <c r="C409" i="7"/>
  <c r="AB409" i="7"/>
  <c r="T409" i="7"/>
  <c r="K409" i="7"/>
  <c r="B409" i="7"/>
  <c r="J409" i="7"/>
  <c r="A409" i="7"/>
  <c r="I409" i="7"/>
  <c r="AD409" i="7"/>
  <c r="V409" i="7"/>
  <c r="S409" i="7"/>
  <c r="H409" i="7"/>
  <c r="Z409" i="7"/>
  <c r="U409" i="7"/>
  <c r="R409" i="7"/>
  <c r="G409" i="7"/>
  <c r="X409" i="7"/>
  <c r="Q409" i="7"/>
  <c r="F409" i="7"/>
  <c r="W409" i="7"/>
  <c r="P409" i="7"/>
  <c r="D409" i="7"/>
  <c r="E369" i="7"/>
  <c r="AB369" i="7"/>
  <c r="T369" i="7"/>
  <c r="K369" i="7"/>
  <c r="B369" i="7"/>
  <c r="I369" i="7"/>
  <c r="Z369" i="7"/>
  <c r="U369" i="7"/>
  <c r="R369" i="7"/>
  <c r="G369" i="7"/>
  <c r="X369" i="7"/>
  <c r="D369" i="7"/>
  <c r="W369" i="7"/>
  <c r="S369" i="7"/>
  <c r="C369" i="7"/>
  <c r="AD369" i="7"/>
  <c r="Q369" i="7"/>
  <c r="A369" i="7"/>
  <c r="P369" i="7"/>
  <c r="J369" i="7"/>
  <c r="H369" i="7"/>
  <c r="V369" i="7"/>
  <c r="O369" i="7"/>
  <c r="F369" i="7"/>
  <c r="E345" i="7"/>
  <c r="I345" i="7"/>
  <c r="AD345" i="7"/>
  <c r="V345" i="7"/>
  <c r="S345" i="7"/>
  <c r="H345" i="7"/>
  <c r="Z345" i="7"/>
  <c r="U345" i="7"/>
  <c r="R345" i="7"/>
  <c r="G345" i="7"/>
  <c r="O345" i="7"/>
  <c r="C345" i="7"/>
  <c r="AB345" i="7"/>
  <c r="T345" i="7"/>
  <c r="K345" i="7"/>
  <c r="B345" i="7"/>
  <c r="W345" i="7"/>
  <c r="F345" i="7"/>
  <c r="D345" i="7"/>
  <c r="A345" i="7"/>
  <c r="Q345" i="7"/>
  <c r="P345" i="7"/>
  <c r="X345" i="7"/>
  <c r="J345" i="7"/>
  <c r="E313" i="7"/>
  <c r="I313" i="7"/>
  <c r="AD313" i="7"/>
  <c r="V313" i="7"/>
  <c r="S313" i="7"/>
  <c r="H313" i="7"/>
  <c r="Z313" i="7"/>
  <c r="U313" i="7"/>
  <c r="R313" i="7"/>
  <c r="G313" i="7"/>
  <c r="O313" i="7"/>
  <c r="C313" i="7"/>
  <c r="AB313" i="7"/>
  <c r="T313" i="7"/>
  <c r="K313" i="7"/>
  <c r="B313" i="7"/>
  <c r="W313" i="7"/>
  <c r="F313" i="7"/>
  <c r="D313" i="7"/>
  <c r="A313" i="7"/>
  <c r="Q313" i="7"/>
  <c r="P313" i="7"/>
  <c r="X313" i="7"/>
  <c r="J313" i="7"/>
  <c r="E281" i="7"/>
  <c r="I281" i="7"/>
  <c r="AD281" i="7"/>
  <c r="V281" i="7"/>
  <c r="S281" i="7"/>
  <c r="H281" i="7"/>
  <c r="Z281" i="7"/>
  <c r="U281" i="7"/>
  <c r="R281" i="7"/>
  <c r="G281" i="7"/>
  <c r="O281" i="7"/>
  <c r="C281" i="7"/>
  <c r="F281" i="7"/>
  <c r="D281" i="7"/>
  <c r="AB281" i="7"/>
  <c r="T281" i="7"/>
  <c r="B281" i="7"/>
  <c r="A281" i="7"/>
  <c r="W281" i="7"/>
  <c r="P281" i="7"/>
  <c r="K281" i="7"/>
  <c r="Q281" i="7"/>
  <c r="J281" i="7"/>
  <c r="X281" i="7"/>
  <c r="E257" i="7"/>
  <c r="I257" i="7"/>
  <c r="Z257" i="7"/>
  <c r="U257" i="7"/>
  <c r="R257" i="7"/>
  <c r="G257" i="7"/>
  <c r="AD257" i="7"/>
  <c r="W257" i="7"/>
  <c r="T257" i="7"/>
  <c r="H257" i="7"/>
  <c r="F257" i="7"/>
  <c r="S257" i="7"/>
  <c r="D257" i="7"/>
  <c r="Q257" i="7"/>
  <c r="C257" i="7"/>
  <c r="O257" i="7"/>
  <c r="A257" i="7"/>
  <c r="K257" i="7"/>
  <c r="V257" i="7"/>
  <c r="P257" i="7"/>
  <c r="J257" i="7"/>
  <c r="B257" i="7"/>
  <c r="AB257" i="7"/>
  <c r="X257" i="7"/>
  <c r="E233" i="7"/>
  <c r="O233" i="7"/>
  <c r="C233" i="7"/>
  <c r="AB233" i="7"/>
  <c r="T233" i="7"/>
  <c r="K233" i="7"/>
  <c r="B233" i="7"/>
  <c r="J233" i="7"/>
  <c r="A233" i="7"/>
  <c r="I233" i="7"/>
  <c r="Z233" i="7"/>
  <c r="U233" i="7"/>
  <c r="R233" i="7"/>
  <c r="G233" i="7"/>
  <c r="X233" i="7"/>
  <c r="Q233" i="7"/>
  <c r="F233" i="7"/>
  <c r="AD233" i="7"/>
  <c r="H233" i="7"/>
  <c r="D233" i="7"/>
  <c r="W233" i="7"/>
  <c r="V233" i="7"/>
  <c r="S233" i="7"/>
  <c r="P233" i="7"/>
  <c r="E217" i="7"/>
  <c r="O217" i="7"/>
  <c r="C217" i="7"/>
  <c r="AB217" i="7"/>
  <c r="T217" i="7"/>
  <c r="K217" i="7"/>
  <c r="B217" i="7"/>
  <c r="J217" i="7"/>
  <c r="A217" i="7"/>
  <c r="I217" i="7"/>
  <c r="Z217" i="7"/>
  <c r="U217" i="7"/>
  <c r="R217" i="7"/>
  <c r="G217" i="7"/>
  <c r="X217" i="7"/>
  <c r="Q217" i="7"/>
  <c r="F217" i="7"/>
  <c r="AD217" i="7"/>
  <c r="H217" i="7"/>
  <c r="D217" i="7"/>
  <c r="W217" i="7"/>
  <c r="V217" i="7"/>
  <c r="S217" i="7"/>
  <c r="P217" i="7"/>
  <c r="E193" i="7"/>
  <c r="AB193" i="7"/>
  <c r="T193" i="7"/>
  <c r="K193" i="7"/>
  <c r="B193" i="7"/>
  <c r="J193" i="7"/>
  <c r="A193" i="7"/>
  <c r="I193" i="7"/>
  <c r="X193" i="7"/>
  <c r="Q193" i="7"/>
  <c r="F193" i="7"/>
  <c r="S193" i="7"/>
  <c r="Z193" i="7"/>
  <c r="R193" i="7"/>
  <c r="W193" i="7"/>
  <c r="P193" i="7"/>
  <c r="O193" i="7"/>
  <c r="AD193" i="7"/>
  <c r="V193" i="7"/>
  <c r="H193" i="7"/>
  <c r="U193" i="7"/>
  <c r="G193" i="7"/>
  <c r="D193" i="7"/>
  <c r="C193" i="7"/>
  <c r="E177" i="7"/>
  <c r="AB177" i="7"/>
  <c r="T177" i="7"/>
  <c r="K177" i="7"/>
  <c r="B177" i="7"/>
  <c r="I177" i="7"/>
  <c r="U177" i="7"/>
  <c r="P177" i="7"/>
  <c r="A177" i="7"/>
  <c r="O177" i="7"/>
  <c r="Z177" i="7"/>
  <c r="J177" i="7"/>
  <c r="AD177" i="7"/>
  <c r="X177" i="7"/>
  <c r="H177" i="7"/>
  <c r="W177" i="7"/>
  <c r="G177" i="7"/>
  <c r="S177" i="7"/>
  <c r="F177" i="7"/>
  <c r="R177" i="7"/>
  <c r="D177" i="7"/>
  <c r="V177" i="7"/>
  <c r="Q177" i="7"/>
  <c r="C177" i="7"/>
  <c r="E161" i="7"/>
  <c r="Z161" i="7"/>
  <c r="U161" i="7"/>
  <c r="R161" i="7"/>
  <c r="G161" i="7"/>
  <c r="X161" i="7"/>
  <c r="Q161" i="7"/>
  <c r="F161" i="7"/>
  <c r="W161" i="7"/>
  <c r="P161" i="7"/>
  <c r="D161" i="7"/>
  <c r="O161" i="7"/>
  <c r="C161" i="7"/>
  <c r="AB161" i="7"/>
  <c r="T161" i="7"/>
  <c r="K161" i="7"/>
  <c r="B161" i="7"/>
  <c r="J161" i="7"/>
  <c r="A161" i="7"/>
  <c r="I161" i="7"/>
  <c r="AD161" i="7"/>
  <c r="V161" i="7"/>
  <c r="S161" i="7"/>
  <c r="H161" i="7"/>
  <c r="E145" i="7"/>
  <c r="Z145" i="7"/>
  <c r="U145" i="7"/>
  <c r="R145" i="7"/>
  <c r="G145" i="7"/>
  <c r="X145" i="7"/>
  <c r="Q145" i="7"/>
  <c r="F145" i="7"/>
  <c r="W145" i="7"/>
  <c r="P145" i="7"/>
  <c r="D145" i="7"/>
  <c r="O145" i="7"/>
  <c r="C145" i="7"/>
  <c r="AB145" i="7"/>
  <c r="T145" i="7"/>
  <c r="K145" i="7"/>
  <c r="B145" i="7"/>
  <c r="J145" i="7"/>
  <c r="A145" i="7"/>
  <c r="I145" i="7"/>
  <c r="V145" i="7"/>
  <c r="AD145" i="7"/>
  <c r="S145" i="7"/>
  <c r="H145" i="7"/>
  <c r="E129" i="7"/>
  <c r="Z129" i="7"/>
  <c r="U129" i="7"/>
  <c r="R129" i="7"/>
  <c r="G129" i="7"/>
  <c r="X129" i="7"/>
  <c r="Q129" i="7"/>
  <c r="F129" i="7"/>
  <c r="W129" i="7"/>
  <c r="P129" i="7"/>
  <c r="D129" i="7"/>
  <c r="O129" i="7"/>
  <c r="C129" i="7"/>
  <c r="AB129" i="7"/>
  <c r="T129" i="7"/>
  <c r="K129" i="7"/>
  <c r="B129" i="7"/>
  <c r="J129" i="7"/>
  <c r="A129" i="7"/>
  <c r="V129" i="7"/>
  <c r="S129" i="7"/>
  <c r="I129" i="7"/>
  <c r="AD129" i="7"/>
  <c r="H129" i="7"/>
  <c r="E121" i="7"/>
  <c r="Z121" i="7"/>
  <c r="U121" i="7"/>
  <c r="R121" i="7"/>
  <c r="G121" i="7"/>
  <c r="X121" i="7"/>
  <c r="Q121" i="7"/>
  <c r="F121" i="7"/>
  <c r="W121" i="7"/>
  <c r="P121" i="7"/>
  <c r="D121" i="7"/>
  <c r="O121" i="7"/>
  <c r="C121" i="7"/>
  <c r="AB121" i="7"/>
  <c r="T121" i="7"/>
  <c r="K121" i="7"/>
  <c r="B121" i="7"/>
  <c r="J121" i="7"/>
  <c r="A121" i="7"/>
  <c r="S121" i="7"/>
  <c r="I121" i="7"/>
  <c r="AD121" i="7"/>
  <c r="H121" i="7"/>
  <c r="V121" i="7"/>
  <c r="E105" i="7"/>
  <c r="Z105" i="7"/>
  <c r="U105" i="7"/>
  <c r="R105" i="7"/>
  <c r="G105" i="7"/>
  <c r="X105" i="7"/>
  <c r="Q105" i="7"/>
  <c r="F105" i="7"/>
  <c r="W105" i="7"/>
  <c r="P105" i="7"/>
  <c r="D105" i="7"/>
  <c r="O105" i="7"/>
  <c r="C105" i="7"/>
  <c r="AB105" i="7"/>
  <c r="T105" i="7"/>
  <c r="K105" i="7"/>
  <c r="B105" i="7"/>
  <c r="J105" i="7"/>
  <c r="A105" i="7"/>
  <c r="S105" i="7"/>
  <c r="I105" i="7"/>
  <c r="AD105" i="7"/>
  <c r="H105" i="7"/>
  <c r="V105" i="7"/>
  <c r="E89" i="7"/>
  <c r="Z89" i="7"/>
  <c r="U89" i="7"/>
  <c r="R89" i="7"/>
  <c r="G89" i="7"/>
  <c r="X89" i="7"/>
  <c r="W89" i="7"/>
  <c r="P89" i="7"/>
  <c r="D89" i="7"/>
  <c r="O89" i="7"/>
  <c r="C89" i="7"/>
  <c r="AB89" i="7"/>
  <c r="T89" i="7"/>
  <c r="K89" i="7"/>
  <c r="B89" i="7"/>
  <c r="J89" i="7"/>
  <c r="A89" i="7"/>
  <c r="S89" i="7"/>
  <c r="Q89" i="7"/>
  <c r="AD89" i="7"/>
  <c r="I89" i="7"/>
  <c r="H89" i="7"/>
  <c r="F89" i="7"/>
  <c r="V89" i="7"/>
  <c r="E73" i="7"/>
  <c r="AB73" i="7"/>
  <c r="T73" i="7"/>
  <c r="K73" i="7"/>
  <c r="B73" i="7"/>
  <c r="J73" i="7"/>
  <c r="A73" i="7"/>
  <c r="I73" i="7"/>
  <c r="C73" i="7"/>
  <c r="AD73" i="7"/>
  <c r="V73" i="7"/>
  <c r="S73" i="7"/>
  <c r="H73" i="7"/>
  <c r="O73" i="7"/>
  <c r="Z73" i="7"/>
  <c r="U73" i="7"/>
  <c r="R73" i="7"/>
  <c r="G73" i="7"/>
  <c r="X73" i="7"/>
  <c r="Q73" i="7"/>
  <c r="F73" i="7"/>
  <c r="W73" i="7"/>
  <c r="P73" i="7"/>
  <c r="D73" i="7"/>
  <c r="E57" i="7"/>
  <c r="AB57" i="7"/>
  <c r="T57" i="7"/>
  <c r="K57" i="7"/>
  <c r="B57" i="7"/>
  <c r="O57" i="7"/>
  <c r="J57" i="7"/>
  <c r="A57" i="7"/>
  <c r="I57" i="7"/>
  <c r="C57" i="7"/>
  <c r="AD57" i="7"/>
  <c r="V57" i="7"/>
  <c r="S57" i="7"/>
  <c r="H57" i="7"/>
  <c r="Z57" i="7"/>
  <c r="U57" i="7"/>
  <c r="R57" i="7"/>
  <c r="G57" i="7"/>
  <c r="X57" i="7"/>
  <c r="Q57" i="7"/>
  <c r="F57" i="7"/>
  <c r="W57" i="7"/>
  <c r="P57" i="7"/>
  <c r="D57" i="7"/>
  <c r="E25" i="7"/>
  <c r="AB25" i="7"/>
  <c r="T25" i="7"/>
  <c r="K25" i="7"/>
  <c r="B25" i="7"/>
  <c r="O25" i="7"/>
  <c r="J25" i="7"/>
  <c r="A25" i="7"/>
  <c r="Q25" i="7"/>
  <c r="F25" i="7"/>
  <c r="I25" i="7"/>
  <c r="X25" i="7"/>
  <c r="C25" i="7"/>
  <c r="AD25" i="7"/>
  <c r="V25" i="7"/>
  <c r="S25" i="7"/>
  <c r="H25" i="7"/>
  <c r="Z25" i="7"/>
  <c r="U25" i="7"/>
  <c r="R25" i="7"/>
  <c r="G25" i="7"/>
  <c r="W25" i="7"/>
  <c r="P25" i="7"/>
  <c r="D25" i="7"/>
  <c r="AD1000" i="7"/>
  <c r="V1000" i="7"/>
  <c r="S1000" i="7"/>
  <c r="H1000" i="7"/>
  <c r="E1000" i="7"/>
  <c r="Z1000" i="7"/>
  <c r="U1000" i="7"/>
  <c r="R1000" i="7"/>
  <c r="G1000" i="7"/>
  <c r="W1000" i="7"/>
  <c r="O1000" i="7"/>
  <c r="C1000" i="7"/>
  <c r="AB1000" i="7"/>
  <c r="T1000" i="7"/>
  <c r="K1000" i="7"/>
  <c r="B1000" i="7"/>
  <c r="Q1000" i="7"/>
  <c r="P1000" i="7"/>
  <c r="X1000" i="7"/>
  <c r="J1000" i="7"/>
  <c r="I1000" i="7"/>
  <c r="F1000" i="7"/>
  <c r="D1000" i="7"/>
  <c r="A1000" i="7"/>
  <c r="E992" i="7"/>
  <c r="I992" i="7"/>
  <c r="AD992" i="7"/>
  <c r="V992" i="7"/>
  <c r="S992" i="7"/>
  <c r="H992" i="7"/>
  <c r="Z992" i="7"/>
  <c r="U992" i="7"/>
  <c r="R992" i="7"/>
  <c r="G992" i="7"/>
  <c r="X992" i="7"/>
  <c r="Q992" i="7"/>
  <c r="F992" i="7"/>
  <c r="W992" i="7"/>
  <c r="P992" i="7"/>
  <c r="D992" i="7"/>
  <c r="O992" i="7"/>
  <c r="C992" i="7"/>
  <c r="K992" i="7"/>
  <c r="J992" i="7"/>
  <c r="AB992" i="7"/>
  <c r="B992" i="7"/>
  <c r="A992" i="7"/>
  <c r="T992" i="7"/>
  <c r="E984" i="7"/>
  <c r="W984" i="7"/>
  <c r="P984" i="7"/>
  <c r="D984" i="7"/>
  <c r="O984" i="7"/>
  <c r="C984" i="7"/>
  <c r="AB984" i="7"/>
  <c r="T984" i="7"/>
  <c r="K984" i="7"/>
  <c r="B984" i="7"/>
  <c r="J984" i="7"/>
  <c r="A984" i="7"/>
  <c r="I984" i="7"/>
  <c r="AD984" i="7"/>
  <c r="V984" i="7"/>
  <c r="S984" i="7"/>
  <c r="H984" i="7"/>
  <c r="X984" i="7"/>
  <c r="Q984" i="7"/>
  <c r="F984" i="7"/>
  <c r="Z984" i="7"/>
  <c r="U984" i="7"/>
  <c r="R984" i="7"/>
  <c r="G984" i="7"/>
  <c r="E976" i="7"/>
  <c r="W976" i="7"/>
  <c r="AB976" i="7"/>
  <c r="T976" i="7"/>
  <c r="K976" i="7"/>
  <c r="B976" i="7"/>
  <c r="I976" i="7"/>
  <c r="AD976" i="7"/>
  <c r="V976" i="7"/>
  <c r="S976" i="7"/>
  <c r="H976" i="7"/>
  <c r="X976" i="7"/>
  <c r="Q976" i="7"/>
  <c r="F976" i="7"/>
  <c r="P976" i="7"/>
  <c r="Z976" i="7"/>
  <c r="O976" i="7"/>
  <c r="J976" i="7"/>
  <c r="G976" i="7"/>
  <c r="U976" i="7"/>
  <c r="D976" i="7"/>
  <c r="C976" i="7"/>
  <c r="R976" i="7"/>
  <c r="A976" i="7"/>
  <c r="E968" i="7"/>
  <c r="X968" i="7"/>
  <c r="Q968" i="7"/>
  <c r="F968" i="7"/>
  <c r="W968" i="7"/>
  <c r="P968" i="7"/>
  <c r="D968" i="7"/>
  <c r="O968" i="7"/>
  <c r="C968" i="7"/>
  <c r="AB968" i="7"/>
  <c r="T968" i="7"/>
  <c r="K968" i="7"/>
  <c r="B968" i="7"/>
  <c r="J968" i="7"/>
  <c r="A968" i="7"/>
  <c r="I968" i="7"/>
  <c r="Z968" i="7"/>
  <c r="U968" i="7"/>
  <c r="R968" i="7"/>
  <c r="G968" i="7"/>
  <c r="AD968" i="7"/>
  <c r="V968" i="7"/>
  <c r="S968" i="7"/>
  <c r="H968" i="7"/>
  <c r="E960" i="7"/>
  <c r="X960" i="7"/>
  <c r="Q960" i="7"/>
  <c r="F960" i="7"/>
  <c r="W960" i="7"/>
  <c r="P960" i="7"/>
  <c r="D960" i="7"/>
  <c r="O960" i="7"/>
  <c r="C960" i="7"/>
  <c r="AB960" i="7"/>
  <c r="T960" i="7"/>
  <c r="K960" i="7"/>
  <c r="B960" i="7"/>
  <c r="J960" i="7"/>
  <c r="A960" i="7"/>
  <c r="I960" i="7"/>
  <c r="Z960" i="7"/>
  <c r="U960" i="7"/>
  <c r="R960" i="7"/>
  <c r="G960" i="7"/>
  <c r="AD960" i="7"/>
  <c r="V960" i="7"/>
  <c r="H960" i="7"/>
  <c r="S960" i="7"/>
  <c r="E952" i="7"/>
  <c r="W952" i="7"/>
  <c r="P952" i="7"/>
  <c r="D952" i="7"/>
  <c r="O952" i="7"/>
  <c r="C952" i="7"/>
  <c r="AB952" i="7"/>
  <c r="T952" i="7"/>
  <c r="K952" i="7"/>
  <c r="B952" i="7"/>
  <c r="J952" i="7"/>
  <c r="A952" i="7"/>
  <c r="I952" i="7"/>
  <c r="Z952" i="7"/>
  <c r="U952" i="7"/>
  <c r="R952" i="7"/>
  <c r="G952" i="7"/>
  <c r="F952" i="7"/>
  <c r="X952" i="7"/>
  <c r="V952" i="7"/>
  <c r="S952" i="7"/>
  <c r="AD952" i="7"/>
  <c r="H952" i="7"/>
  <c r="Q952" i="7"/>
  <c r="E944" i="7"/>
  <c r="X944" i="7"/>
  <c r="Q944" i="7"/>
  <c r="F944" i="7"/>
  <c r="W944" i="7"/>
  <c r="P944" i="7"/>
  <c r="D944" i="7"/>
  <c r="O944" i="7"/>
  <c r="C944" i="7"/>
  <c r="AB944" i="7"/>
  <c r="T944" i="7"/>
  <c r="K944" i="7"/>
  <c r="B944" i="7"/>
  <c r="J944" i="7"/>
  <c r="A944" i="7"/>
  <c r="I944" i="7"/>
  <c r="Z944" i="7"/>
  <c r="U944" i="7"/>
  <c r="R944" i="7"/>
  <c r="G944" i="7"/>
  <c r="S944" i="7"/>
  <c r="H944" i="7"/>
  <c r="AD944" i="7"/>
  <c r="V944" i="7"/>
  <c r="E936" i="7"/>
  <c r="X936" i="7"/>
  <c r="Q936" i="7"/>
  <c r="F936" i="7"/>
  <c r="W936" i="7"/>
  <c r="P936" i="7"/>
  <c r="D936" i="7"/>
  <c r="O936" i="7"/>
  <c r="C936" i="7"/>
  <c r="AB936" i="7"/>
  <c r="T936" i="7"/>
  <c r="K936" i="7"/>
  <c r="B936" i="7"/>
  <c r="J936" i="7"/>
  <c r="A936" i="7"/>
  <c r="I936" i="7"/>
  <c r="Z936" i="7"/>
  <c r="U936" i="7"/>
  <c r="R936" i="7"/>
  <c r="G936" i="7"/>
  <c r="V936" i="7"/>
  <c r="S936" i="7"/>
  <c r="H936" i="7"/>
  <c r="AD936" i="7"/>
  <c r="E928" i="7"/>
  <c r="X928" i="7"/>
  <c r="Q928" i="7"/>
  <c r="F928" i="7"/>
  <c r="W928" i="7"/>
  <c r="P928" i="7"/>
  <c r="D928" i="7"/>
  <c r="O928" i="7"/>
  <c r="C928" i="7"/>
  <c r="AB928" i="7"/>
  <c r="T928" i="7"/>
  <c r="K928" i="7"/>
  <c r="B928" i="7"/>
  <c r="J928" i="7"/>
  <c r="A928" i="7"/>
  <c r="I928" i="7"/>
  <c r="Z928" i="7"/>
  <c r="U928" i="7"/>
  <c r="R928" i="7"/>
  <c r="G928" i="7"/>
  <c r="AD928" i="7"/>
  <c r="V928" i="7"/>
  <c r="S928" i="7"/>
  <c r="H928" i="7"/>
  <c r="E920" i="7"/>
  <c r="AB920" i="7"/>
  <c r="T920" i="7"/>
  <c r="Z920" i="7"/>
  <c r="U920" i="7"/>
  <c r="R920" i="7"/>
  <c r="X920" i="7"/>
  <c r="I920" i="7"/>
  <c r="W920" i="7"/>
  <c r="H920" i="7"/>
  <c r="AD920" i="7"/>
  <c r="S920" i="7"/>
  <c r="G920" i="7"/>
  <c r="Q920" i="7"/>
  <c r="F920" i="7"/>
  <c r="V920" i="7"/>
  <c r="P920" i="7"/>
  <c r="D920" i="7"/>
  <c r="O920" i="7"/>
  <c r="C920" i="7"/>
  <c r="K920" i="7"/>
  <c r="B920" i="7"/>
  <c r="J920" i="7"/>
  <c r="A920" i="7"/>
  <c r="E912" i="7"/>
  <c r="I912" i="7"/>
  <c r="AD912" i="7"/>
  <c r="V912" i="7"/>
  <c r="S912" i="7"/>
  <c r="H912" i="7"/>
  <c r="Z912" i="7"/>
  <c r="U912" i="7"/>
  <c r="R912" i="7"/>
  <c r="G912" i="7"/>
  <c r="X912" i="7"/>
  <c r="Q912" i="7"/>
  <c r="F912" i="7"/>
  <c r="W912" i="7"/>
  <c r="P912" i="7"/>
  <c r="D912" i="7"/>
  <c r="O912" i="7"/>
  <c r="C912" i="7"/>
  <c r="AB912" i="7"/>
  <c r="T912" i="7"/>
  <c r="K912" i="7"/>
  <c r="B912" i="7"/>
  <c r="J912" i="7"/>
  <c r="A912" i="7"/>
  <c r="E904" i="7"/>
  <c r="I904" i="7"/>
  <c r="AD904" i="7"/>
  <c r="V904" i="7"/>
  <c r="S904" i="7"/>
  <c r="H904" i="7"/>
  <c r="Z904" i="7"/>
  <c r="U904" i="7"/>
  <c r="R904" i="7"/>
  <c r="G904" i="7"/>
  <c r="X904" i="7"/>
  <c r="Q904" i="7"/>
  <c r="F904" i="7"/>
  <c r="W904" i="7"/>
  <c r="P904" i="7"/>
  <c r="D904" i="7"/>
  <c r="O904" i="7"/>
  <c r="C904" i="7"/>
  <c r="AB904" i="7"/>
  <c r="B904" i="7"/>
  <c r="A904" i="7"/>
  <c r="T904" i="7"/>
  <c r="K904" i="7"/>
  <c r="J904" i="7"/>
  <c r="E896" i="7"/>
  <c r="I896" i="7"/>
  <c r="AD896" i="7"/>
  <c r="V896" i="7"/>
  <c r="S896" i="7"/>
  <c r="H896" i="7"/>
  <c r="Z896" i="7"/>
  <c r="U896" i="7"/>
  <c r="R896" i="7"/>
  <c r="G896" i="7"/>
  <c r="W896" i="7"/>
  <c r="P896" i="7"/>
  <c r="D896" i="7"/>
  <c r="O896" i="7"/>
  <c r="C896" i="7"/>
  <c r="B896" i="7"/>
  <c r="T896" i="7"/>
  <c r="A896" i="7"/>
  <c r="AB896" i="7"/>
  <c r="Q896" i="7"/>
  <c r="K896" i="7"/>
  <c r="X896" i="7"/>
  <c r="J896" i="7"/>
  <c r="F896" i="7"/>
  <c r="E888" i="7"/>
  <c r="W888" i="7"/>
  <c r="P888" i="7"/>
  <c r="D888" i="7"/>
  <c r="O888" i="7"/>
  <c r="C888" i="7"/>
  <c r="AB888" i="7"/>
  <c r="T888" i="7"/>
  <c r="K888" i="7"/>
  <c r="B888" i="7"/>
  <c r="I888" i="7"/>
  <c r="AD888" i="7"/>
  <c r="V888" i="7"/>
  <c r="S888" i="7"/>
  <c r="H888" i="7"/>
  <c r="Z888" i="7"/>
  <c r="U888" i="7"/>
  <c r="R888" i="7"/>
  <c r="G888" i="7"/>
  <c r="Q888" i="7"/>
  <c r="J888" i="7"/>
  <c r="F888" i="7"/>
  <c r="A888" i="7"/>
  <c r="X888" i="7"/>
  <c r="E880" i="7"/>
  <c r="O880" i="7"/>
  <c r="C880" i="7"/>
  <c r="AB880" i="7"/>
  <c r="T880" i="7"/>
  <c r="K880" i="7"/>
  <c r="B880" i="7"/>
  <c r="J880" i="7"/>
  <c r="A880" i="7"/>
  <c r="I880" i="7"/>
  <c r="AD880" i="7"/>
  <c r="V880" i="7"/>
  <c r="S880" i="7"/>
  <c r="H880" i="7"/>
  <c r="Z880" i="7"/>
  <c r="U880" i="7"/>
  <c r="R880" i="7"/>
  <c r="G880" i="7"/>
  <c r="W880" i="7"/>
  <c r="P880" i="7"/>
  <c r="D880" i="7"/>
  <c r="F880" i="7"/>
  <c r="X880" i="7"/>
  <c r="Q880" i="7"/>
  <c r="E872" i="7"/>
  <c r="O872" i="7"/>
  <c r="C872" i="7"/>
  <c r="AB872" i="7"/>
  <c r="T872" i="7"/>
  <c r="K872" i="7"/>
  <c r="B872" i="7"/>
  <c r="J872" i="7"/>
  <c r="A872" i="7"/>
  <c r="I872" i="7"/>
  <c r="AD872" i="7"/>
  <c r="V872" i="7"/>
  <c r="S872" i="7"/>
  <c r="H872" i="7"/>
  <c r="Z872" i="7"/>
  <c r="U872" i="7"/>
  <c r="R872" i="7"/>
  <c r="G872" i="7"/>
  <c r="W872" i="7"/>
  <c r="P872" i="7"/>
  <c r="D872" i="7"/>
  <c r="Q872" i="7"/>
  <c r="F872" i="7"/>
  <c r="X872" i="7"/>
  <c r="E864" i="7"/>
  <c r="O864" i="7"/>
  <c r="C864" i="7"/>
  <c r="AB864" i="7"/>
  <c r="T864" i="7"/>
  <c r="K864" i="7"/>
  <c r="B864" i="7"/>
  <c r="J864" i="7"/>
  <c r="A864" i="7"/>
  <c r="I864" i="7"/>
  <c r="AD864" i="7"/>
  <c r="V864" i="7"/>
  <c r="S864" i="7"/>
  <c r="H864" i="7"/>
  <c r="Z864" i="7"/>
  <c r="U864" i="7"/>
  <c r="R864" i="7"/>
  <c r="G864" i="7"/>
  <c r="W864" i="7"/>
  <c r="P864" i="7"/>
  <c r="D864" i="7"/>
  <c r="X864" i="7"/>
  <c r="Q864" i="7"/>
  <c r="F864" i="7"/>
  <c r="E856" i="7"/>
  <c r="AB856" i="7"/>
  <c r="AD856" i="7"/>
  <c r="V856" i="7"/>
  <c r="S856" i="7"/>
  <c r="Z856" i="7"/>
  <c r="U856" i="7"/>
  <c r="R856" i="7"/>
  <c r="G856" i="7"/>
  <c r="W856" i="7"/>
  <c r="P856" i="7"/>
  <c r="D856" i="7"/>
  <c r="T856" i="7"/>
  <c r="H856" i="7"/>
  <c r="F856" i="7"/>
  <c r="X856" i="7"/>
  <c r="C856" i="7"/>
  <c r="Q856" i="7"/>
  <c r="B856" i="7"/>
  <c r="O856" i="7"/>
  <c r="A856" i="7"/>
  <c r="K856" i="7"/>
  <c r="J856" i="7"/>
  <c r="I856" i="7"/>
  <c r="E848" i="7"/>
  <c r="X848" i="7"/>
  <c r="Q848" i="7"/>
  <c r="F848" i="7"/>
  <c r="W848" i="7"/>
  <c r="P848" i="7"/>
  <c r="D848" i="7"/>
  <c r="O848" i="7"/>
  <c r="C848" i="7"/>
  <c r="AB848" i="7"/>
  <c r="T848" i="7"/>
  <c r="K848" i="7"/>
  <c r="B848" i="7"/>
  <c r="J848" i="7"/>
  <c r="A848" i="7"/>
  <c r="I848" i="7"/>
  <c r="AD848" i="7"/>
  <c r="V848" i="7"/>
  <c r="S848" i="7"/>
  <c r="H848" i="7"/>
  <c r="Z848" i="7"/>
  <c r="U848" i="7"/>
  <c r="R848" i="7"/>
  <c r="G848" i="7"/>
  <c r="E840" i="7"/>
  <c r="X840" i="7"/>
  <c r="Q840" i="7"/>
  <c r="F840" i="7"/>
  <c r="W840" i="7"/>
  <c r="P840" i="7"/>
  <c r="D840" i="7"/>
  <c r="O840" i="7"/>
  <c r="C840" i="7"/>
  <c r="AB840" i="7"/>
  <c r="T840" i="7"/>
  <c r="K840" i="7"/>
  <c r="B840" i="7"/>
  <c r="J840" i="7"/>
  <c r="A840" i="7"/>
  <c r="I840" i="7"/>
  <c r="AD840" i="7"/>
  <c r="V840" i="7"/>
  <c r="S840" i="7"/>
  <c r="H840" i="7"/>
  <c r="G840" i="7"/>
  <c r="Z840" i="7"/>
  <c r="R840" i="7"/>
  <c r="U840" i="7"/>
  <c r="E832" i="7"/>
  <c r="W832" i="7"/>
  <c r="P832" i="7"/>
  <c r="D832" i="7"/>
  <c r="O832" i="7"/>
  <c r="I832" i="7"/>
  <c r="AD832" i="7"/>
  <c r="V832" i="7"/>
  <c r="S832" i="7"/>
  <c r="H832" i="7"/>
  <c r="B832" i="7"/>
  <c r="Z832" i="7"/>
  <c r="R832" i="7"/>
  <c r="A832" i="7"/>
  <c r="X832" i="7"/>
  <c r="Q832" i="7"/>
  <c r="K832" i="7"/>
  <c r="J832" i="7"/>
  <c r="U832" i="7"/>
  <c r="G832" i="7"/>
  <c r="AB832" i="7"/>
  <c r="T832" i="7"/>
  <c r="C832" i="7"/>
  <c r="F832" i="7"/>
  <c r="E824" i="7"/>
  <c r="W824" i="7"/>
  <c r="P824" i="7"/>
  <c r="D824" i="7"/>
  <c r="O824" i="7"/>
  <c r="C824" i="7"/>
  <c r="AB824" i="7"/>
  <c r="T824" i="7"/>
  <c r="K824" i="7"/>
  <c r="B824" i="7"/>
  <c r="J824" i="7"/>
  <c r="A824" i="7"/>
  <c r="I824" i="7"/>
  <c r="AD824" i="7"/>
  <c r="V824" i="7"/>
  <c r="S824" i="7"/>
  <c r="H824" i="7"/>
  <c r="X824" i="7"/>
  <c r="Q824" i="7"/>
  <c r="F824" i="7"/>
  <c r="G824" i="7"/>
  <c r="Z824" i="7"/>
  <c r="U824" i="7"/>
  <c r="R824" i="7"/>
  <c r="E816" i="7"/>
  <c r="W816" i="7"/>
  <c r="P816" i="7"/>
  <c r="D816" i="7"/>
  <c r="O816" i="7"/>
  <c r="C816" i="7"/>
  <c r="AB816" i="7"/>
  <c r="T816" i="7"/>
  <c r="K816" i="7"/>
  <c r="B816" i="7"/>
  <c r="J816" i="7"/>
  <c r="A816" i="7"/>
  <c r="I816" i="7"/>
  <c r="AD816" i="7"/>
  <c r="V816" i="7"/>
  <c r="S816" i="7"/>
  <c r="H816" i="7"/>
  <c r="X816" i="7"/>
  <c r="Q816" i="7"/>
  <c r="F816" i="7"/>
  <c r="U816" i="7"/>
  <c r="R816" i="7"/>
  <c r="G816" i="7"/>
  <c r="Z816" i="7"/>
  <c r="E808" i="7"/>
  <c r="W808" i="7"/>
  <c r="P808" i="7"/>
  <c r="D808" i="7"/>
  <c r="O808" i="7"/>
  <c r="C808" i="7"/>
  <c r="AB808" i="7"/>
  <c r="T808" i="7"/>
  <c r="K808" i="7"/>
  <c r="B808" i="7"/>
  <c r="J808" i="7"/>
  <c r="A808" i="7"/>
  <c r="I808" i="7"/>
  <c r="AD808" i="7"/>
  <c r="V808" i="7"/>
  <c r="S808" i="7"/>
  <c r="H808" i="7"/>
  <c r="X808" i="7"/>
  <c r="Q808" i="7"/>
  <c r="F808" i="7"/>
  <c r="Z808" i="7"/>
  <c r="U808" i="7"/>
  <c r="R808" i="7"/>
  <c r="G808" i="7"/>
  <c r="E800" i="7"/>
  <c r="W800" i="7"/>
  <c r="P800" i="7"/>
  <c r="D800" i="7"/>
  <c r="O800" i="7"/>
  <c r="C800" i="7"/>
  <c r="AB800" i="7"/>
  <c r="T800" i="7"/>
  <c r="K800" i="7"/>
  <c r="B800" i="7"/>
  <c r="J800" i="7"/>
  <c r="A800" i="7"/>
  <c r="I800" i="7"/>
  <c r="AD800" i="7"/>
  <c r="V800" i="7"/>
  <c r="S800" i="7"/>
  <c r="H800" i="7"/>
  <c r="Z800" i="7"/>
  <c r="U800" i="7"/>
  <c r="R800" i="7"/>
  <c r="G800" i="7"/>
  <c r="Q800" i="7"/>
  <c r="F800" i="7"/>
  <c r="X800" i="7"/>
  <c r="E792" i="7"/>
  <c r="W792" i="7"/>
  <c r="P792" i="7"/>
  <c r="D792" i="7"/>
  <c r="O792" i="7"/>
  <c r="C792" i="7"/>
  <c r="AB792" i="7"/>
  <c r="T792" i="7"/>
  <c r="K792" i="7"/>
  <c r="B792" i="7"/>
  <c r="J792" i="7"/>
  <c r="A792" i="7"/>
  <c r="I792" i="7"/>
  <c r="AD792" i="7"/>
  <c r="V792" i="7"/>
  <c r="S792" i="7"/>
  <c r="H792" i="7"/>
  <c r="Z792" i="7"/>
  <c r="U792" i="7"/>
  <c r="R792" i="7"/>
  <c r="G792" i="7"/>
  <c r="X792" i="7"/>
  <c r="Q792" i="7"/>
  <c r="F792" i="7"/>
  <c r="E784" i="7"/>
  <c r="W784" i="7"/>
  <c r="P784" i="7"/>
  <c r="D784" i="7"/>
  <c r="O784" i="7"/>
  <c r="C784" i="7"/>
  <c r="AB784" i="7"/>
  <c r="T784" i="7"/>
  <c r="K784" i="7"/>
  <c r="B784" i="7"/>
  <c r="J784" i="7"/>
  <c r="A784" i="7"/>
  <c r="I784" i="7"/>
  <c r="AD784" i="7"/>
  <c r="V784" i="7"/>
  <c r="S784" i="7"/>
  <c r="H784" i="7"/>
  <c r="Z784" i="7"/>
  <c r="U784" i="7"/>
  <c r="R784" i="7"/>
  <c r="G784" i="7"/>
  <c r="X784" i="7"/>
  <c r="Q784" i="7"/>
  <c r="F784" i="7"/>
  <c r="E776" i="7"/>
  <c r="AB776" i="7"/>
  <c r="T776" i="7"/>
  <c r="Z776" i="7"/>
  <c r="I776" i="7"/>
  <c r="S776" i="7"/>
  <c r="H776" i="7"/>
  <c r="V776" i="7"/>
  <c r="R776" i="7"/>
  <c r="G776" i="7"/>
  <c r="U776" i="7"/>
  <c r="Q776" i="7"/>
  <c r="F776" i="7"/>
  <c r="P776" i="7"/>
  <c r="D776" i="7"/>
  <c r="X776" i="7"/>
  <c r="O776" i="7"/>
  <c r="C776" i="7"/>
  <c r="AD776" i="7"/>
  <c r="W776" i="7"/>
  <c r="K776" i="7"/>
  <c r="B776" i="7"/>
  <c r="J776" i="7"/>
  <c r="A776" i="7"/>
  <c r="E768" i="7"/>
  <c r="I768" i="7"/>
  <c r="AD768" i="7"/>
  <c r="V768" i="7"/>
  <c r="S768" i="7"/>
  <c r="H768" i="7"/>
  <c r="Z768" i="7"/>
  <c r="U768" i="7"/>
  <c r="R768" i="7"/>
  <c r="G768" i="7"/>
  <c r="X768" i="7"/>
  <c r="Q768" i="7"/>
  <c r="F768" i="7"/>
  <c r="W768" i="7"/>
  <c r="P768" i="7"/>
  <c r="D768" i="7"/>
  <c r="O768" i="7"/>
  <c r="C768" i="7"/>
  <c r="AB768" i="7"/>
  <c r="T768" i="7"/>
  <c r="K768" i="7"/>
  <c r="B768" i="7"/>
  <c r="A768" i="7"/>
  <c r="J768" i="7"/>
  <c r="E760" i="7"/>
  <c r="I760" i="7"/>
  <c r="AD760" i="7"/>
  <c r="V760" i="7"/>
  <c r="S760" i="7"/>
  <c r="H760" i="7"/>
  <c r="Z760" i="7"/>
  <c r="U760" i="7"/>
  <c r="R760" i="7"/>
  <c r="G760" i="7"/>
  <c r="X760" i="7"/>
  <c r="Q760" i="7"/>
  <c r="F760" i="7"/>
  <c r="W760" i="7"/>
  <c r="P760" i="7"/>
  <c r="D760" i="7"/>
  <c r="O760" i="7"/>
  <c r="C760" i="7"/>
  <c r="AB760" i="7"/>
  <c r="T760" i="7"/>
  <c r="K760" i="7"/>
  <c r="B760" i="7"/>
  <c r="J760" i="7"/>
  <c r="A760" i="7"/>
  <c r="E752" i="7"/>
  <c r="I752" i="7"/>
  <c r="AD752" i="7"/>
  <c r="V752" i="7"/>
  <c r="S752" i="7"/>
  <c r="H752" i="7"/>
  <c r="Z752" i="7"/>
  <c r="U752" i="7"/>
  <c r="R752" i="7"/>
  <c r="G752" i="7"/>
  <c r="X752" i="7"/>
  <c r="Q752" i="7"/>
  <c r="F752" i="7"/>
  <c r="W752" i="7"/>
  <c r="P752" i="7"/>
  <c r="D752" i="7"/>
  <c r="O752" i="7"/>
  <c r="C752" i="7"/>
  <c r="AB752" i="7"/>
  <c r="T752" i="7"/>
  <c r="K752" i="7"/>
  <c r="B752" i="7"/>
  <c r="J752" i="7"/>
  <c r="A752" i="7"/>
  <c r="E744" i="7"/>
  <c r="Z744" i="7"/>
  <c r="W744" i="7"/>
  <c r="AB744" i="7"/>
  <c r="T744" i="7"/>
  <c r="K744" i="7"/>
  <c r="B744" i="7"/>
  <c r="H744" i="7"/>
  <c r="S744" i="7"/>
  <c r="G744" i="7"/>
  <c r="AD744" i="7"/>
  <c r="V744" i="7"/>
  <c r="R744" i="7"/>
  <c r="F744" i="7"/>
  <c r="U744" i="7"/>
  <c r="Q744" i="7"/>
  <c r="D744" i="7"/>
  <c r="P744" i="7"/>
  <c r="C744" i="7"/>
  <c r="O744" i="7"/>
  <c r="A744" i="7"/>
  <c r="J744" i="7"/>
  <c r="X744" i="7"/>
  <c r="I744" i="7"/>
  <c r="E736" i="7"/>
  <c r="O736" i="7"/>
  <c r="C736" i="7"/>
  <c r="AB736" i="7"/>
  <c r="T736" i="7"/>
  <c r="K736" i="7"/>
  <c r="B736" i="7"/>
  <c r="J736" i="7"/>
  <c r="A736" i="7"/>
  <c r="I736" i="7"/>
  <c r="AD736" i="7"/>
  <c r="V736" i="7"/>
  <c r="S736" i="7"/>
  <c r="H736" i="7"/>
  <c r="Z736" i="7"/>
  <c r="U736" i="7"/>
  <c r="R736" i="7"/>
  <c r="G736" i="7"/>
  <c r="X736" i="7"/>
  <c r="Q736" i="7"/>
  <c r="F736" i="7"/>
  <c r="D736" i="7"/>
  <c r="W736" i="7"/>
  <c r="P736" i="7"/>
  <c r="E728" i="7"/>
  <c r="O728" i="7"/>
  <c r="C728" i="7"/>
  <c r="AB728" i="7"/>
  <c r="T728" i="7"/>
  <c r="K728" i="7"/>
  <c r="B728" i="7"/>
  <c r="J728" i="7"/>
  <c r="A728" i="7"/>
  <c r="I728" i="7"/>
  <c r="AD728" i="7"/>
  <c r="V728" i="7"/>
  <c r="S728" i="7"/>
  <c r="H728" i="7"/>
  <c r="Z728" i="7"/>
  <c r="U728" i="7"/>
  <c r="R728" i="7"/>
  <c r="G728" i="7"/>
  <c r="X728" i="7"/>
  <c r="Q728" i="7"/>
  <c r="F728" i="7"/>
  <c r="P728" i="7"/>
  <c r="D728" i="7"/>
  <c r="W728" i="7"/>
  <c r="E720" i="7"/>
  <c r="O720" i="7"/>
  <c r="C720" i="7"/>
  <c r="AB720" i="7"/>
  <c r="T720" i="7"/>
  <c r="K720" i="7"/>
  <c r="B720" i="7"/>
  <c r="J720" i="7"/>
  <c r="A720" i="7"/>
  <c r="I720" i="7"/>
  <c r="AD720" i="7"/>
  <c r="V720" i="7"/>
  <c r="S720" i="7"/>
  <c r="H720" i="7"/>
  <c r="Z720" i="7"/>
  <c r="U720" i="7"/>
  <c r="R720" i="7"/>
  <c r="G720" i="7"/>
  <c r="X720" i="7"/>
  <c r="Q720" i="7"/>
  <c r="F720" i="7"/>
  <c r="W720" i="7"/>
  <c r="P720" i="7"/>
  <c r="D720" i="7"/>
  <c r="E712" i="7"/>
  <c r="O712" i="7"/>
  <c r="C712" i="7"/>
  <c r="AB712" i="7"/>
  <c r="T712" i="7"/>
  <c r="K712" i="7"/>
  <c r="B712" i="7"/>
  <c r="J712" i="7"/>
  <c r="A712" i="7"/>
  <c r="I712" i="7"/>
  <c r="AD712" i="7"/>
  <c r="V712" i="7"/>
  <c r="S712" i="7"/>
  <c r="H712" i="7"/>
  <c r="Z712" i="7"/>
  <c r="U712" i="7"/>
  <c r="R712" i="7"/>
  <c r="G712" i="7"/>
  <c r="X712" i="7"/>
  <c r="Q712" i="7"/>
  <c r="F712" i="7"/>
  <c r="W712" i="7"/>
  <c r="P712" i="7"/>
  <c r="D712" i="7"/>
  <c r="E704" i="7"/>
  <c r="O704" i="7"/>
  <c r="C704" i="7"/>
  <c r="AB704" i="7"/>
  <c r="T704" i="7"/>
  <c r="K704" i="7"/>
  <c r="B704" i="7"/>
  <c r="J704" i="7"/>
  <c r="A704" i="7"/>
  <c r="I704" i="7"/>
  <c r="AD704" i="7"/>
  <c r="V704" i="7"/>
  <c r="S704" i="7"/>
  <c r="H704" i="7"/>
  <c r="Z704" i="7"/>
  <c r="U704" i="7"/>
  <c r="R704" i="7"/>
  <c r="G704" i="7"/>
  <c r="X704" i="7"/>
  <c r="Q704" i="7"/>
  <c r="F704" i="7"/>
  <c r="D704" i="7"/>
  <c r="W704" i="7"/>
  <c r="P704" i="7"/>
  <c r="E696" i="7"/>
  <c r="O696" i="7"/>
  <c r="C696" i="7"/>
  <c r="AB696" i="7"/>
  <c r="T696" i="7"/>
  <c r="K696" i="7"/>
  <c r="B696" i="7"/>
  <c r="J696" i="7"/>
  <c r="A696" i="7"/>
  <c r="I696" i="7"/>
  <c r="AD696" i="7"/>
  <c r="V696" i="7"/>
  <c r="S696" i="7"/>
  <c r="H696" i="7"/>
  <c r="Z696" i="7"/>
  <c r="U696" i="7"/>
  <c r="R696" i="7"/>
  <c r="G696" i="7"/>
  <c r="X696" i="7"/>
  <c r="Q696" i="7"/>
  <c r="F696" i="7"/>
  <c r="P696" i="7"/>
  <c r="D696" i="7"/>
  <c r="W696" i="7"/>
  <c r="E688" i="7"/>
  <c r="AB688" i="7"/>
  <c r="T688" i="7"/>
  <c r="K688" i="7"/>
  <c r="B688" i="7"/>
  <c r="I688" i="7"/>
  <c r="Z688" i="7"/>
  <c r="U688" i="7"/>
  <c r="R688" i="7"/>
  <c r="G688" i="7"/>
  <c r="AD688" i="7"/>
  <c r="Q688" i="7"/>
  <c r="A688" i="7"/>
  <c r="P688" i="7"/>
  <c r="V688" i="7"/>
  <c r="O688" i="7"/>
  <c r="J688" i="7"/>
  <c r="H688" i="7"/>
  <c r="F688" i="7"/>
  <c r="X688" i="7"/>
  <c r="D688" i="7"/>
  <c r="W688" i="7"/>
  <c r="S688" i="7"/>
  <c r="C688" i="7"/>
  <c r="E680" i="7"/>
  <c r="X680" i="7"/>
  <c r="Q680" i="7"/>
  <c r="F680" i="7"/>
  <c r="W680" i="7"/>
  <c r="P680" i="7"/>
  <c r="D680" i="7"/>
  <c r="O680" i="7"/>
  <c r="C680" i="7"/>
  <c r="AB680" i="7"/>
  <c r="T680" i="7"/>
  <c r="K680" i="7"/>
  <c r="B680" i="7"/>
  <c r="J680" i="7"/>
  <c r="A680" i="7"/>
  <c r="I680" i="7"/>
  <c r="AD680" i="7"/>
  <c r="V680" i="7"/>
  <c r="S680" i="7"/>
  <c r="H680" i="7"/>
  <c r="G680" i="7"/>
  <c r="Z680" i="7"/>
  <c r="U680" i="7"/>
  <c r="R680" i="7"/>
  <c r="E672" i="7"/>
  <c r="X672" i="7"/>
  <c r="Q672" i="7"/>
  <c r="F672" i="7"/>
  <c r="W672" i="7"/>
  <c r="P672" i="7"/>
  <c r="D672" i="7"/>
  <c r="O672" i="7"/>
  <c r="C672" i="7"/>
  <c r="AB672" i="7"/>
  <c r="T672" i="7"/>
  <c r="K672" i="7"/>
  <c r="B672" i="7"/>
  <c r="J672" i="7"/>
  <c r="A672" i="7"/>
  <c r="I672" i="7"/>
  <c r="AD672" i="7"/>
  <c r="V672" i="7"/>
  <c r="S672" i="7"/>
  <c r="H672" i="7"/>
  <c r="U672" i="7"/>
  <c r="R672" i="7"/>
  <c r="G672" i="7"/>
  <c r="Z672" i="7"/>
  <c r="E664" i="7"/>
  <c r="X664" i="7"/>
  <c r="Q664" i="7"/>
  <c r="F664" i="7"/>
  <c r="W664" i="7"/>
  <c r="P664" i="7"/>
  <c r="D664" i="7"/>
  <c r="O664" i="7"/>
  <c r="C664" i="7"/>
  <c r="AB664" i="7"/>
  <c r="T664" i="7"/>
  <c r="K664" i="7"/>
  <c r="B664" i="7"/>
  <c r="J664" i="7"/>
  <c r="A664" i="7"/>
  <c r="I664" i="7"/>
  <c r="AD664" i="7"/>
  <c r="V664" i="7"/>
  <c r="S664" i="7"/>
  <c r="H664" i="7"/>
  <c r="Z664" i="7"/>
  <c r="U664" i="7"/>
  <c r="R664" i="7"/>
  <c r="G664" i="7"/>
  <c r="E656" i="7"/>
  <c r="X656" i="7"/>
  <c r="Q656" i="7"/>
  <c r="F656" i="7"/>
  <c r="W656" i="7"/>
  <c r="P656" i="7"/>
  <c r="D656" i="7"/>
  <c r="O656" i="7"/>
  <c r="C656" i="7"/>
  <c r="AB656" i="7"/>
  <c r="T656" i="7"/>
  <c r="K656" i="7"/>
  <c r="B656" i="7"/>
  <c r="J656" i="7"/>
  <c r="A656" i="7"/>
  <c r="I656" i="7"/>
  <c r="AD656" i="7"/>
  <c r="V656" i="7"/>
  <c r="S656" i="7"/>
  <c r="H656" i="7"/>
  <c r="Z656" i="7"/>
  <c r="U656" i="7"/>
  <c r="R656" i="7"/>
  <c r="G656" i="7"/>
  <c r="E648" i="7"/>
  <c r="X648" i="7"/>
  <c r="Q648" i="7"/>
  <c r="F648" i="7"/>
  <c r="W648" i="7"/>
  <c r="P648" i="7"/>
  <c r="D648" i="7"/>
  <c r="O648" i="7"/>
  <c r="C648" i="7"/>
  <c r="AB648" i="7"/>
  <c r="T648" i="7"/>
  <c r="K648" i="7"/>
  <c r="B648" i="7"/>
  <c r="J648" i="7"/>
  <c r="A648" i="7"/>
  <c r="I648" i="7"/>
  <c r="AD648" i="7"/>
  <c r="V648" i="7"/>
  <c r="S648" i="7"/>
  <c r="H648" i="7"/>
  <c r="G648" i="7"/>
  <c r="Z648" i="7"/>
  <c r="U648" i="7"/>
  <c r="R648" i="7"/>
  <c r="E640" i="7"/>
  <c r="X640" i="7"/>
  <c r="Q640" i="7"/>
  <c r="F640" i="7"/>
  <c r="W640" i="7"/>
  <c r="P640" i="7"/>
  <c r="D640" i="7"/>
  <c r="O640" i="7"/>
  <c r="C640" i="7"/>
  <c r="AB640" i="7"/>
  <c r="T640" i="7"/>
  <c r="K640" i="7"/>
  <c r="B640" i="7"/>
  <c r="J640" i="7"/>
  <c r="A640" i="7"/>
  <c r="I640" i="7"/>
  <c r="AD640" i="7"/>
  <c r="V640" i="7"/>
  <c r="S640" i="7"/>
  <c r="H640" i="7"/>
  <c r="U640" i="7"/>
  <c r="R640" i="7"/>
  <c r="G640" i="7"/>
  <c r="Z640" i="7"/>
  <c r="E632" i="7"/>
  <c r="W632" i="7"/>
  <c r="P632" i="7"/>
  <c r="D632" i="7"/>
  <c r="I632" i="7"/>
  <c r="U632" i="7"/>
  <c r="O632" i="7"/>
  <c r="A632" i="7"/>
  <c r="K632" i="7"/>
  <c r="Z632" i="7"/>
  <c r="J632" i="7"/>
  <c r="AD632" i="7"/>
  <c r="X632" i="7"/>
  <c r="T632" i="7"/>
  <c r="H632" i="7"/>
  <c r="G632" i="7"/>
  <c r="S632" i="7"/>
  <c r="F632" i="7"/>
  <c r="R632" i="7"/>
  <c r="C632" i="7"/>
  <c r="Q632" i="7"/>
  <c r="B632" i="7"/>
  <c r="AB632" i="7"/>
  <c r="V632" i="7"/>
  <c r="E624" i="7"/>
  <c r="J624" i="7"/>
  <c r="A624" i="7"/>
  <c r="I624" i="7"/>
  <c r="AD624" i="7"/>
  <c r="V624" i="7"/>
  <c r="S624" i="7"/>
  <c r="H624" i="7"/>
  <c r="Z624" i="7"/>
  <c r="U624" i="7"/>
  <c r="R624" i="7"/>
  <c r="G624" i="7"/>
  <c r="X624" i="7"/>
  <c r="Q624" i="7"/>
  <c r="F624" i="7"/>
  <c r="W624" i="7"/>
  <c r="P624" i="7"/>
  <c r="D624" i="7"/>
  <c r="O624" i="7"/>
  <c r="C624" i="7"/>
  <c r="T624" i="7"/>
  <c r="K624" i="7"/>
  <c r="B624" i="7"/>
  <c r="AB624" i="7"/>
  <c r="E616" i="7"/>
  <c r="J616" i="7"/>
  <c r="A616" i="7"/>
  <c r="I616" i="7"/>
  <c r="AD616" i="7"/>
  <c r="V616" i="7"/>
  <c r="S616" i="7"/>
  <c r="H616" i="7"/>
  <c r="Z616" i="7"/>
  <c r="U616" i="7"/>
  <c r="R616" i="7"/>
  <c r="G616" i="7"/>
  <c r="X616" i="7"/>
  <c r="Q616" i="7"/>
  <c r="F616" i="7"/>
  <c r="W616" i="7"/>
  <c r="P616" i="7"/>
  <c r="D616" i="7"/>
  <c r="O616" i="7"/>
  <c r="C616" i="7"/>
  <c r="AB616" i="7"/>
  <c r="T616" i="7"/>
  <c r="K616" i="7"/>
  <c r="B616" i="7"/>
  <c r="E608" i="7"/>
  <c r="J608" i="7"/>
  <c r="A608" i="7"/>
  <c r="I608" i="7"/>
  <c r="AD608" i="7"/>
  <c r="V608" i="7"/>
  <c r="S608" i="7"/>
  <c r="H608" i="7"/>
  <c r="Z608" i="7"/>
  <c r="U608" i="7"/>
  <c r="R608" i="7"/>
  <c r="G608" i="7"/>
  <c r="X608" i="7"/>
  <c r="Q608" i="7"/>
  <c r="F608" i="7"/>
  <c r="W608" i="7"/>
  <c r="P608" i="7"/>
  <c r="D608" i="7"/>
  <c r="O608" i="7"/>
  <c r="C608" i="7"/>
  <c r="AB608" i="7"/>
  <c r="K608" i="7"/>
  <c r="B608" i="7"/>
  <c r="T608" i="7"/>
  <c r="E600" i="7"/>
  <c r="J600" i="7"/>
  <c r="A600" i="7"/>
  <c r="I600" i="7"/>
  <c r="AD600" i="7"/>
  <c r="V600" i="7"/>
  <c r="S600" i="7"/>
  <c r="H600" i="7"/>
  <c r="Z600" i="7"/>
  <c r="U600" i="7"/>
  <c r="R600" i="7"/>
  <c r="G600" i="7"/>
  <c r="X600" i="7"/>
  <c r="Q600" i="7"/>
  <c r="F600" i="7"/>
  <c r="W600" i="7"/>
  <c r="P600" i="7"/>
  <c r="D600" i="7"/>
  <c r="O600" i="7"/>
  <c r="C600" i="7"/>
  <c r="B600" i="7"/>
  <c r="T600" i="7"/>
  <c r="AB600" i="7"/>
  <c r="K600" i="7"/>
  <c r="E592" i="7"/>
  <c r="J592" i="7"/>
  <c r="A592" i="7"/>
  <c r="I592" i="7"/>
  <c r="AD592" i="7"/>
  <c r="V592" i="7"/>
  <c r="S592" i="7"/>
  <c r="H592" i="7"/>
  <c r="Z592" i="7"/>
  <c r="U592" i="7"/>
  <c r="R592" i="7"/>
  <c r="G592" i="7"/>
  <c r="X592" i="7"/>
  <c r="Q592" i="7"/>
  <c r="F592" i="7"/>
  <c r="W592" i="7"/>
  <c r="P592" i="7"/>
  <c r="D592" i="7"/>
  <c r="O592" i="7"/>
  <c r="C592" i="7"/>
  <c r="T592" i="7"/>
  <c r="K592" i="7"/>
  <c r="B592" i="7"/>
  <c r="AB592" i="7"/>
  <c r="E584" i="7"/>
  <c r="I584" i="7"/>
  <c r="AD584" i="7"/>
  <c r="V584" i="7"/>
  <c r="S584" i="7"/>
  <c r="H584" i="7"/>
  <c r="Z584" i="7"/>
  <c r="U584" i="7"/>
  <c r="R584" i="7"/>
  <c r="G584" i="7"/>
  <c r="W584" i="7"/>
  <c r="P584" i="7"/>
  <c r="D584" i="7"/>
  <c r="O584" i="7"/>
  <c r="AB584" i="7"/>
  <c r="Q584" i="7"/>
  <c r="K584" i="7"/>
  <c r="X584" i="7"/>
  <c r="J584" i="7"/>
  <c r="F584" i="7"/>
  <c r="B584" i="7"/>
  <c r="T584" i="7"/>
  <c r="A584" i="7"/>
  <c r="C584" i="7"/>
  <c r="E576" i="7"/>
  <c r="Z576" i="7"/>
  <c r="U576" i="7"/>
  <c r="R576" i="7"/>
  <c r="G576" i="7"/>
  <c r="X576" i="7"/>
  <c r="Q576" i="7"/>
  <c r="F576" i="7"/>
  <c r="W576" i="7"/>
  <c r="P576" i="7"/>
  <c r="D576" i="7"/>
  <c r="O576" i="7"/>
  <c r="C576" i="7"/>
  <c r="J576" i="7"/>
  <c r="A576" i="7"/>
  <c r="I576" i="7"/>
  <c r="V576" i="7"/>
  <c r="T576" i="7"/>
  <c r="S576" i="7"/>
  <c r="K576" i="7"/>
  <c r="AD576" i="7"/>
  <c r="H576" i="7"/>
  <c r="AB576" i="7"/>
  <c r="B576" i="7"/>
  <c r="E568" i="7"/>
  <c r="Z568" i="7"/>
  <c r="U568" i="7"/>
  <c r="R568" i="7"/>
  <c r="G568" i="7"/>
  <c r="X568" i="7"/>
  <c r="Q568" i="7"/>
  <c r="F568" i="7"/>
  <c r="W568" i="7"/>
  <c r="P568" i="7"/>
  <c r="D568" i="7"/>
  <c r="O568" i="7"/>
  <c r="C568" i="7"/>
  <c r="J568" i="7"/>
  <c r="A568" i="7"/>
  <c r="I568" i="7"/>
  <c r="K568" i="7"/>
  <c r="AD568" i="7"/>
  <c r="H568" i="7"/>
  <c r="AB568" i="7"/>
  <c r="B568" i="7"/>
  <c r="V568" i="7"/>
  <c r="T568" i="7"/>
  <c r="S568" i="7"/>
  <c r="E560" i="7"/>
  <c r="Z560" i="7"/>
  <c r="U560" i="7"/>
  <c r="R560" i="7"/>
  <c r="G560" i="7"/>
  <c r="X560" i="7"/>
  <c r="Q560" i="7"/>
  <c r="F560" i="7"/>
  <c r="W560" i="7"/>
  <c r="P560" i="7"/>
  <c r="D560" i="7"/>
  <c r="O560" i="7"/>
  <c r="C560" i="7"/>
  <c r="J560" i="7"/>
  <c r="A560" i="7"/>
  <c r="I560" i="7"/>
  <c r="V560" i="7"/>
  <c r="T560" i="7"/>
  <c r="S560" i="7"/>
  <c r="K560" i="7"/>
  <c r="AD560" i="7"/>
  <c r="H560" i="7"/>
  <c r="AB560" i="7"/>
  <c r="B560" i="7"/>
  <c r="E552" i="7"/>
  <c r="Z552" i="7"/>
  <c r="U552" i="7"/>
  <c r="R552" i="7"/>
  <c r="G552" i="7"/>
  <c r="X552" i="7"/>
  <c r="Q552" i="7"/>
  <c r="F552" i="7"/>
  <c r="W552" i="7"/>
  <c r="P552" i="7"/>
  <c r="D552" i="7"/>
  <c r="O552" i="7"/>
  <c r="C552" i="7"/>
  <c r="J552" i="7"/>
  <c r="A552" i="7"/>
  <c r="I552" i="7"/>
  <c r="K552" i="7"/>
  <c r="AD552" i="7"/>
  <c r="H552" i="7"/>
  <c r="AB552" i="7"/>
  <c r="B552" i="7"/>
  <c r="V552" i="7"/>
  <c r="T552" i="7"/>
  <c r="S552" i="7"/>
  <c r="E544" i="7"/>
  <c r="Z544" i="7"/>
  <c r="U544" i="7"/>
  <c r="R544" i="7"/>
  <c r="G544" i="7"/>
  <c r="X544" i="7"/>
  <c r="Q544" i="7"/>
  <c r="F544" i="7"/>
  <c r="W544" i="7"/>
  <c r="P544" i="7"/>
  <c r="D544" i="7"/>
  <c r="O544" i="7"/>
  <c r="C544" i="7"/>
  <c r="J544" i="7"/>
  <c r="A544" i="7"/>
  <c r="I544" i="7"/>
  <c r="V544" i="7"/>
  <c r="T544" i="7"/>
  <c r="S544" i="7"/>
  <c r="K544" i="7"/>
  <c r="AD544" i="7"/>
  <c r="H544" i="7"/>
  <c r="AB544" i="7"/>
  <c r="B544" i="7"/>
  <c r="E536" i="7"/>
  <c r="Z536" i="7"/>
  <c r="U536" i="7"/>
  <c r="R536" i="7"/>
  <c r="G536" i="7"/>
  <c r="X536" i="7"/>
  <c r="Q536" i="7"/>
  <c r="F536" i="7"/>
  <c r="W536" i="7"/>
  <c r="P536" i="7"/>
  <c r="D536" i="7"/>
  <c r="O536" i="7"/>
  <c r="C536" i="7"/>
  <c r="J536" i="7"/>
  <c r="A536" i="7"/>
  <c r="I536" i="7"/>
  <c r="K536" i="7"/>
  <c r="AD536" i="7"/>
  <c r="H536" i="7"/>
  <c r="AB536" i="7"/>
  <c r="B536" i="7"/>
  <c r="V536" i="7"/>
  <c r="T536" i="7"/>
  <c r="S536" i="7"/>
  <c r="E528" i="7"/>
  <c r="Z528" i="7"/>
  <c r="U528" i="7"/>
  <c r="R528" i="7"/>
  <c r="G528" i="7"/>
  <c r="W528" i="7"/>
  <c r="P528" i="7"/>
  <c r="D528" i="7"/>
  <c r="I528" i="7"/>
  <c r="O528" i="7"/>
  <c r="V528" i="7"/>
  <c r="K528" i="7"/>
  <c r="AB528" i="7"/>
  <c r="J528" i="7"/>
  <c r="H528" i="7"/>
  <c r="T528" i="7"/>
  <c r="F528" i="7"/>
  <c r="X528" i="7"/>
  <c r="C528" i="7"/>
  <c r="S528" i="7"/>
  <c r="B528" i="7"/>
  <c r="AD528" i="7"/>
  <c r="Q528" i="7"/>
  <c r="A528" i="7"/>
  <c r="E520" i="7"/>
  <c r="I520" i="7"/>
  <c r="AD520" i="7"/>
  <c r="V520" i="7"/>
  <c r="S520" i="7"/>
  <c r="H520" i="7"/>
  <c r="Z520" i="7"/>
  <c r="U520" i="7"/>
  <c r="R520" i="7"/>
  <c r="G520" i="7"/>
  <c r="X520" i="7"/>
  <c r="Q520" i="7"/>
  <c r="F520" i="7"/>
  <c r="W520" i="7"/>
  <c r="P520" i="7"/>
  <c r="D520" i="7"/>
  <c r="O520" i="7"/>
  <c r="C520" i="7"/>
  <c r="AB520" i="7"/>
  <c r="T520" i="7"/>
  <c r="K520" i="7"/>
  <c r="B520" i="7"/>
  <c r="J520" i="7"/>
  <c r="A520" i="7"/>
  <c r="E512" i="7"/>
  <c r="I512" i="7"/>
  <c r="AD512" i="7"/>
  <c r="V512" i="7"/>
  <c r="S512" i="7"/>
  <c r="H512" i="7"/>
  <c r="Z512" i="7"/>
  <c r="U512" i="7"/>
  <c r="R512" i="7"/>
  <c r="G512" i="7"/>
  <c r="X512" i="7"/>
  <c r="Q512" i="7"/>
  <c r="F512" i="7"/>
  <c r="W512" i="7"/>
  <c r="P512" i="7"/>
  <c r="D512" i="7"/>
  <c r="O512" i="7"/>
  <c r="C512" i="7"/>
  <c r="AB512" i="7"/>
  <c r="T512" i="7"/>
  <c r="K512" i="7"/>
  <c r="B512" i="7"/>
  <c r="J512" i="7"/>
  <c r="A512" i="7"/>
  <c r="E504" i="7"/>
  <c r="I504" i="7"/>
  <c r="AD504" i="7"/>
  <c r="V504" i="7"/>
  <c r="S504" i="7"/>
  <c r="H504" i="7"/>
  <c r="Z504" i="7"/>
  <c r="U504" i="7"/>
  <c r="R504" i="7"/>
  <c r="G504" i="7"/>
  <c r="X504" i="7"/>
  <c r="Q504" i="7"/>
  <c r="F504" i="7"/>
  <c r="W504" i="7"/>
  <c r="P504" i="7"/>
  <c r="D504" i="7"/>
  <c r="O504" i="7"/>
  <c r="C504" i="7"/>
  <c r="AB504" i="7"/>
  <c r="T504" i="7"/>
  <c r="K504" i="7"/>
  <c r="B504" i="7"/>
  <c r="A504" i="7"/>
  <c r="J504" i="7"/>
  <c r="E496" i="7"/>
  <c r="I496" i="7"/>
  <c r="AD496" i="7"/>
  <c r="V496" i="7"/>
  <c r="S496" i="7"/>
  <c r="H496" i="7"/>
  <c r="Z496" i="7"/>
  <c r="U496" i="7"/>
  <c r="R496" i="7"/>
  <c r="G496" i="7"/>
  <c r="X496" i="7"/>
  <c r="Q496" i="7"/>
  <c r="F496" i="7"/>
  <c r="W496" i="7"/>
  <c r="P496" i="7"/>
  <c r="D496" i="7"/>
  <c r="O496" i="7"/>
  <c r="C496" i="7"/>
  <c r="AB496" i="7"/>
  <c r="T496" i="7"/>
  <c r="K496" i="7"/>
  <c r="B496" i="7"/>
  <c r="J496" i="7"/>
  <c r="A496" i="7"/>
  <c r="E488" i="7"/>
  <c r="I488" i="7"/>
  <c r="AD488" i="7"/>
  <c r="V488" i="7"/>
  <c r="S488" i="7"/>
  <c r="H488" i="7"/>
  <c r="Z488" i="7"/>
  <c r="U488" i="7"/>
  <c r="R488" i="7"/>
  <c r="G488" i="7"/>
  <c r="X488" i="7"/>
  <c r="Q488" i="7"/>
  <c r="F488" i="7"/>
  <c r="W488" i="7"/>
  <c r="P488" i="7"/>
  <c r="D488" i="7"/>
  <c r="O488" i="7"/>
  <c r="C488" i="7"/>
  <c r="AB488" i="7"/>
  <c r="T488" i="7"/>
  <c r="K488" i="7"/>
  <c r="B488" i="7"/>
  <c r="J488" i="7"/>
  <c r="A488" i="7"/>
  <c r="E480" i="7"/>
  <c r="W480" i="7"/>
  <c r="P480" i="7"/>
  <c r="D480" i="7"/>
  <c r="AB480" i="7"/>
  <c r="H480" i="7"/>
  <c r="S480" i="7"/>
  <c r="G480" i="7"/>
  <c r="V480" i="7"/>
  <c r="R480" i="7"/>
  <c r="F480" i="7"/>
  <c r="U480" i="7"/>
  <c r="Q480" i="7"/>
  <c r="C480" i="7"/>
  <c r="AD480" i="7"/>
  <c r="Z480" i="7"/>
  <c r="O480" i="7"/>
  <c r="B480" i="7"/>
  <c r="X480" i="7"/>
  <c r="K480" i="7"/>
  <c r="A480" i="7"/>
  <c r="T480" i="7"/>
  <c r="J480" i="7"/>
  <c r="I480" i="7"/>
  <c r="E472" i="7"/>
  <c r="W472" i="7"/>
  <c r="P472" i="7"/>
  <c r="D472" i="7"/>
  <c r="O472" i="7"/>
  <c r="C472" i="7"/>
  <c r="AB472" i="7"/>
  <c r="T472" i="7"/>
  <c r="K472" i="7"/>
  <c r="B472" i="7"/>
  <c r="J472" i="7"/>
  <c r="A472" i="7"/>
  <c r="I472" i="7"/>
  <c r="AD472" i="7"/>
  <c r="V472" i="7"/>
  <c r="S472" i="7"/>
  <c r="H472" i="7"/>
  <c r="Z472" i="7"/>
  <c r="U472" i="7"/>
  <c r="R472" i="7"/>
  <c r="G472" i="7"/>
  <c r="X472" i="7"/>
  <c r="Q472" i="7"/>
  <c r="F472" i="7"/>
  <c r="E464" i="7"/>
  <c r="W464" i="7"/>
  <c r="P464" i="7"/>
  <c r="D464" i="7"/>
  <c r="O464" i="7"/>
  <c r="C464" i="7"/>
  <c r="AB464" i="7"/>
  <c r="T464" i="7"/>
  <c r="K464" i="7"/>
  <c r="B464" i="7"/>
  <c r="J464" i="7"/>
  <c r="A464" i="7"/>
  <c r="I464" i="7"/>
  <c r="AD464" i="7"/>
  <c r="V464" i="7"/>
  <c r="S464" i="7"/>
  <c r="H464" i="7"/>
  <c r="Z464" i="7"/>
  <c r="U464" i="7"/>
  <c r="R464" i="7"/>
  <c r="G464" i="7"/>
  <c r="X464" i="7"/>
  <c r="Q464" i="7"/>
  <c r="F464" i="7"/>
  <c r="E456" i="7"/>
  <c r="W456" i="7"/>
  <c r="P456" i="7"/>
  <c r="D456" i="7"/>
  <c r="O456" i="7"/>
  <c r="C456" i="7"/>
  <c r="AB456" i="7"/>
  <c r="T456" i="7"/>
  <c r="K456" i="7"/>
  <c r="B456" i="7"/>
  <c r="J456" i="7"/>
  <c r="A456" i="7"/>
  <c r="I456" i="7"/>
  <c r="AD456" i="7"/>
  <c r="V456" i="7"/>
  <c r="S456" i="7"/>
  <c r="H456" i="7"/>
  <c r="Z456" i="7"/>
  <c r="U456" i="7"/>
  <c r="R456" i="7"/>
  <c r="G456" i="7"/>
  <c r="Q456" i="7"/>
  <c r="F456" i="7"/>
  <c r="X456" i="7"/>
  <c r="E448" i="7"/>
  <c r="W448" i="7"/>
  <c r="P448" i="7"/>
  <c r="D448" i="7"/>
  <c r="O448" i="7"/>
  <c r="C448" i="7"/>
  <c r="AB448" i="7"/>
  <c r="T448" i="7"/>
  <c r="K448" i="7"/>
  <c r="B448" i="7"/>
  <c r="J448" i="7"/>
  <c r="A448" i="7"/>
  <c r="I448" i="7"/>
  <c r="AD448" i="7"/>
  <c r="V448" i="7"/>
  <c r="S448" i="7"/>
  <c r="H448" i="7"/>
  <c r="Z448" i="7"/>
  <c r="U448" i="7"/>
  <c r="R448" i="7"/>
  <c r="G448" i="7"/>
  <c r="X448" i="7"/>
  <c r="Q448" i="7"/>
  <c r="F448" i="7"/>
  <c r="E440" i="7"/>
  <c r="W440" i="7"/>
  <c r="P440" i="7"/>
  <c r="D440" i="7"/>
  <c r="O440" i="7"/>
  <c r="C440" i="7"/>
  <c r="AB440" i="7"/>
  <c r="T440" i="7"/>
  <c r="K440" i="7"/>
  <c r="B440" i="7"/>
  <c r="J440" i="7"/>
  <c r="A440" i="7"/>
  <c r="I440" i="7"/>
  <c r="AD440" i="7"/>
  <c r="V440" i="7"/>
  <c r="S440" i="7"/>
  <c r="H440" i="7"/>
  <c r="Z440" i="7"/>
  <c r="U440" i="7"/>
  <c r="R440" i="7"/>
  <c r="G440" i="7"/>
  <c r="X440" i="7"/>
  <c r="Q440" i="7"/>
  <c r="F440" i="7"/>
  <c r="E432" i="7"/>
  <c r="W432" i="7"/>
  <c r="P432" i="7"/>
  <c r="D432" i="7"/>
  <c r="AB432" i="7"/>
  <c r="T432" i="7"/>
  <c r="K432" i="7"/>
  <c r="B432" i="7"/>
  <c r="Z432" i="7"/>
  <c r="U432" i="7"/>
  <c r="R432" i="7"/>
  <c r="G432" i="7"/>
  <c r="S432" i="7"/>
  <c r="A432" i="7"/>
  <c r="Q432" i="7"/>
  <c r="O432" i="7"/>
  <c r="AD432" i="7"/>
  <c r="V432" i="7"/>
  <c r="J432" i="7"/>
  <c r="I432" i="7"/>
  <c r="H432" i="7"/>
  <c r="F432" i="7"/>
  <c r="X432" i="7"/>
  <c r="C432" i="7"/>
  <c r="E424" i="7"/>
  <c r="X424" i="7"/>
  <c r="Q424" i="7"/>
  <c r="F424" i="7"/>
  <c r="W424" i="7"/>
  <c r="P424" i="7"/>
  <c r="D424" i="7"/>
  <c r="O424" i="7"/>
  <c r="C424" i="7"/>
  <c r="AB424" i="7"/>
  <c r="T424" i="7"/>
  <c r="K424" i="7"/>
  <c r="B424" i="7"/>
  <c r="J424" i="7"/>
  <c r="A424" i="7"/>
  <c r="I424" i="7"/>
  <c r="AD424" i="7"/>
  <c r="V424" i="7"/>
  <c r="S424" i="7"/>
  <c r="H424" i="7"/>
  <c r="Z424" i="7"/>
  <c r="U424" i="7"/>
  <c r="R424" i="7"/>
  <c r="G424" i="7"/>
  <c r="E416" i="7"/>
  <c r="X416" i="7"/>
  <c r="Q416" i="7"/>
  <c r="F416" i="7"/>
  <c r="W416" i="7"/>
  <c r="P416" i="7"/>
  <c r="D416" i="7"/>
  <c r="O416" i="7"/>
  <c r="C416" i="7"/>
  <c r="AB416" i="7"/>
  <c r="T416" i="7"/>
  <c r="K416" i="7"/>
  <c r="B416" i="7"/>
  <c r="J416" i="7"/>
  <c r="A416" i="7"/>
  <c r="I416" i="7"/>
  <c r="AD416" i="7"/>
  <c r="V416" i="7"/>
  <c r="S416" i="7"/>
  <c r="H416" i="7"/>
  <c r="Z416" i="7"/>
  <c r="R416" i="7"/>
  <c r="G416" i="7"/>
  <c r="U416" i="7"/>
  <c r="E408" i="7"/>
  <c r="X408" i="7"/>
  <c r="Q408" i="7"/>
  <c r="F408" i="7"/>
  <c r="W408" i="7"/>
  <c r="P408" i="7"/>
  <c r="D408" i="7"/>
  <c r="O408" i="7"/>
  <c r="C408" i="7"/>
  <c r="AB408" i="7"/>
  <c r="T408" i="7"/>
  <c r="K408" i="7"/>
  <c r="B408" i="7"/>
  <c r="J408" i="7"/>
  <c r="A408" i="7"/>
  <c r="I408" i="7"/>
  <c r="AD408" i="7"/>
  <c r="V408" i="7"/>
  <c r="S408" i="7"/>
  <c r="H408" i="7"/>
  <c r="G408" i="7"/>
  <c r="Z408" i="7"/>
  <c r="U408" i="7"/>
  <c r="R408" i="7"/>
  <c r="E400" i="7"/>
  <c r="X400" i="7"/>
  <c r="Q400" i="7"/>
  <c r="F400" i="7"/>
  <c r="W400" i="7"/>
  <c r="P400" i="7"/>
  <c r="D400" i="7"/>
  <c r="O400" i="7"/>
  <c r="C400" i="7"/>
  <c r="AB400" i="7"/>
  <c r="T400" i="7"/>
  <c r="K400" i="7"/>
  <c r="B400" i="7"/>
  <c r="J400" i="7"/>
  <c r="A400" i="7"/>
  <c r="I400" i="7"/>
  <c r="AD400" i="7"/>
  <c r="V400" i="7"/>
  <c r="S400" i="7"/>
  <c r="H400" i="7"/>
  <c r="U400" i="7"/>
  <c r="R400" i="7"/>
  <c r="G400" i="7"/>
  <c r="Z400" i="7"/>
  <c r="E392" i="7"/>
  <c r="X392" i="7"/>
  <c r="Q392" i="7"/>
  <c r="F392" i="7"/>
  <c r="W392" i="7"/>
  <c r="P392" i="7"/>
  <c r="D392" i="7"/>
  <c r="O392" i="7"/>
  <c r="C392" i="7"/>
  <c r="AB392" i="7"/>
  <c r="T392" i="7"/>
  <c r="K392" i="7"/>
  <c r="B392" i="7"/>
  <c r="J392" i="7"/>
  <c r="A392" i="7"/>
  <c r="I392" i="7"/>
  <c r="AD392" i="7"/>
  <c r="V392" i="7"/>
  <c r="S392" i="7"/>
  <c r="H392" i="7"/>
  <c r="Z392" i="7"/>
  <c r="U392" i="7"/>
  <c r="R392" i="7"/>
  <c r="G392" i="7"/>
  <c r="E384" i="7"/>
  <c r="X384" i="7"/>
  <c r="Q384" i="7"/>
  <c r="F384" i="7"/>
  <c r="W384" i="7"/>
  <c r="P384" i="7"/>
  <c r="D384" i="7"/>
  <c r="O384" i="7"/>
  <c r="C384" i="7"/>
  <c r="AB384" i="7"/>
  <c r="T384" i="7"/>
  <c r="K384" i="7"/>
  <c r="B384" i="7"/>
  <c r="J384" i="7"/>
  <c r="A384" i="7"/>
  <c r="I384" i="7"/>
  <c r="AD384" i="7"/>
  <c r="V384" i="7"/>
  <c r="S384" i="7"/>
  <c r="H384" i="7"/>
  <c r="Z384" i="7"/>
  <c r="R384" i="7"/>
  <c r="G384" i="7"/>
  <c r="U384" i="7"/>
  <c r="E376" i="7"/>
  <c r="X376" i="7"/>
  <c r="Q376" i="7"/>
  <c r="F376" i="7"/>
  <c r="W376" i="7"/>
  <c r="P376" i="7"/>
  <c r="D376" i="7"/>
  <c r="O376" i="7"/>
  <c r="C376" i="7"/>
  <c r="AB376" i="7"/>
  <c r="T376" i="7"/>
  <c r="K376" i="7"/>
  <c r="B376" i="7"/>
  <c r="J376" i="7"/>
  <c r="A376" i="7"/>
  <c r="I376" i="7"/>
  <c r="AD376" i="7"/>
  <c r="V376" i="7"/>
  <c r="S376" i="7"/>
  <c r="H376" i="7"/>
  <c r="G376" i="7"/>
  <c r="Z376" i="7"/>
  <c r="U376" i="7"/>
  <c r="R376" i="7"/>
  <c r="E368" i="7"/>
  <c r="W368" i="7"/>
  <c r="P368" i="7"/>
  <c r="D368" i="7"/>
  <c r="AB368" i="7"/>
  <c r="T368" i="7"/>
  <c r="K368" i="7"/>
  <c r="B368" i="7"/>
  <c r="I368" i="7"/>
  <c r="H368" i="7"/>
  <c r="G368" i="7"/>
  <c r="Z368" i="7"/>
  <c r="F368" i="7"/>
  <c r="X368" i="7"/>
  <c r="S368" i="7"/>
  <c r="C368" i="7"/>
  <c r="Q368" i="7"/>
  <c r="V368" i="7"/>
  <c r="O368" i="7"/>
  <c r="R368" i="7"/>
  <c r="J368" i="7"/>
  <c r="A368" i="7"/>
  <c r="AD368" i="7"/>
  <c r="U368" i="7"/>
  <c r="E360" i="7"/>
  <c r="AB360" i="7"/>
  <c r="T360" i="7"/>
  <c r="K360" i="7"/>
  <c r="B360" i="7"/>
  <c r="U360" i="7"/>
  <c r="Q360" i="7"/>
  <c r="D360" i="7"/>
  <c r="AD360" i="7"/>
  <c r="Z360" i="7"/>
  <c r="P360" i="7"/>
  <c r="C360" i="7"/>
  <c r="X360" i="7"/>
  <c r="O360" i="7"/>
  <c r="A360" i="7"/>
  <c r="W360" i="7"/>
  <c r="J360" i="7"/>
  <c r="H360" i="7"/>
  <c r="S360" i="7"/>
  <c r="G360" i="7"/>
  <c r="V360" i="7"/>
  <c r="R360" i="7"/>
  <c r="I360" i="7"/>
  <c r="F360" i="7"/>
  <c r="E352" i="7"/>
  <c r="AB352" i="7"/>
  <c r="T352" i="7"/>
  <c r="K352" i="7"/>
  <c r="B352" i="7"/>
  <c r="J352" i="7"/>
  <c r="A352" i="7"/>
  <c r="I352" i="7"/>
  <c r="X352" i="7"/>
  <c r="Q352" i="7"/>
  <c r="F352" i="7"/>
  <c r="W352" i="7"/>
  <c r="P352" i="7"/>
  <c r="D352" i="7"/>
  <c r="O352" i="7"/>
  <c r="Z352" i="7"/>
  <c r="H352" i="7"/>
  <c r="G352" i="7"/>
  <c r="V352" i="7"/>
  <c r="C352" i="7"/>
  <c r="AD352" i="7"/>
  <c r="S352" i="7"/>
  <c r="U352" i="7"/>
  <c r="R352" i="7"/>
  <c r="E344" i="7"/>
  <c r="AB344" i="7"/>
  <c r="T344" i="7"/>
  <c r="K344" i="7"/>
  <c r="B344" i="7"/>
  <c r="J344" i="7"/>
  <c r="A344" i="7"/>
  <c r="I344" i="7"/>
  <c r="X344" i="7"/>
  <c r="Q344" i="7"/>
  <c r="F344" i="7"/>
  <c r="W344" i="7"/>
  <c r="P344" i="7"/>
  <c r="D344" i="7"/>
  <c r="G344" i="7"/>
  <c r="V344" i="7"/>
  <c r="C344" i="7"/>
  <c r="U344" i="7"/>
  <c r="AD344" i="7"/>
  <c r="R344" i="7"/>
  <c r="O344" i="7"/>
  <c r="S344" i="7"/>
  <c r="H344" i="7"/>
  <c r="Z344" i="7"/>
  <c r="E336" i="7"/>
  <c r="AB336" i="7"/>
  <c r="T336" i="7"/>
  <c r="K336" i="7"/>
  <c r="B336" i="7"/>
  <c r="J336" i="7"/>
  <c r="A336" i="7"/>
  <c r="I336" i="7"/>
  <c r="X336" i="7"/>
  <c r="Q336" i="7"/>
  <c r="F336" i="7"/>
  <c r="W336" i="7"/>
  <c r="P336" i="7"/>
  <c r="D336" i="7"/>
  <c r="U336" i="7"/>
  <c r="AD336" i="7"/>
  <c r="S336" i="7"/>
  <c r="R336" i="7"/>
  <c r="Z336" i="7"/>
  <c r="H336" i="7"/>
  <c r="G336" i="7"/>
  <c r="O336" i="7"/>
  <c r="C336" i="7"/>
  <c r="V336" i="7"/>
  <c r="E328" i="7"/>
  <c r="AB328" i="7"/>
  <c r="T328" i="7"/>
  <c r="K328" i="7"/>
  <c r="B328" i="7"/>
  <c r="J328" i="7"/>
  <c r="A328" i="7"/>
  <c r="I328" i="7"/>
  <c r="X328" i="7"/>
  <c r="Q328" i="7"/>
  <c r="F328" i="7"/>
  <c r="W328" i="7"/>
  <c r="P328" i="7"/>
  <c r="D328" i="7"/>
  <c r="S328" i="7"/>
  <c r="R328" i="7"/>
  <c r="O328" i="7"/>
  <c r="Z328" i="7"/>
  <c r="H328" i="7"/>
  <c r="V328" i="7"/>
  <c r="C328" i="7"/>
  <c r="U328" i="7"/>
  <c r="G328" i="7"/>
  <c r="AD328" i="7"/>
  <c r="E320" i="7"/>
  <c r="AB320" i="7"/>
  <c r="T320" i="7"/>
  <c r="K320" i="7"/>
  <c r="B320" i="7"/>
  <c r="J320" i="7"/>
  <c r="A320" i="7"/>
  <c r="I320" i="7"/>
  <c r="X320" i="7"/>
  <c r="Q320" i="7"/>
  <c r="F320" i="7"/>
  <c r="W320" i="7"/>
  <c r="P320" i="7"/>
  <c r="D320" i="7"/>
  <c r="O320" i="7"/>
  <c r="Z320" i="7"/>
  <c r="H320" i="7"/>
  <c r="G320" i="7"/>
  <c r="V320" i="7"/>
  <c r="C320" i="7"/>
  <c r="AD320" i="7"/>
  <c r="S320" i="7"/>
  <c r="U320" i="7"/>
  <c r="R320" i="7"/>
  <c r="E312" i="7"/>
  <c r="AB312" i="7"/>
  <c r="T312" i="7"/>
  <c r="K312" i="7"/>
  <c r="B312" i="7"/>
  <c r="J312" i="7"/>
  <c r="A312" i="7"/>
  <c r="I312" i="7"/>
  <c r="X312" i="7"/>
  <c r="Q312" i="7"/>
  <c r="F312" i="7"/>
  <c r="W312" i="7"/>
  <c r="P312" i="7"/>
  <c r="D312" i="7"/>
  <c r="G312" i="7"/>
  <c r="V312" i="7"/>
  <c r="C312" i="7"/>
  <c r="U312" i="7"/>
  <c r="AD312" i="7"/>
  <c r="R312" i="7"/>
  <c r="O312" i="7"/>
  <c r="Z312" i="7"/>
  <c r="S312" i="7"/>
  <c r="H312" i="7"/>
  <c r="E304" i="7"/>
  <c r="AB304" i="7"/>
  <c r="T304" i="7"/>
  <c r="K304" i="7"/>
  <c r="B304" i="7"/>
  <c r="J304" i="7"/>
  <c r="A304" i="7"/>
  <c r="I304" i="7"/>
  <c r="X304" i="7"/>
  <c r="Q304" i="7"/>
  <c r="F304" i="7"/>
  <c r="S304" i="7"/>
  <c r="Z304" i="7"/>
  <c r="R304" i="7"/>
  <c r="W304" i="7"/>
  <c r="P304" i="7"/>
  <c r="O304" i="7"/>
  <c r="U304" i="7"/>
  <c r="G304" i="7"/>
  <c r="D304" i="7"/>
  <c r="H304" i="7"/>
  <c r="C304" i="7"/>
  <c r="AD304" i="7"/>
  <c r="V304" i="7"/>
  <c r="E296" i="7"/>
  <c r="AB296" i="7"/>
  <c r="T296" i="7"/>
  <c r="K296" i="7"/>
  <c r="B296" i="7"/>
  <c r="J296" i="7"/>
  <c r="A296" i="7"/>
  <c r="I296" i="7"/>
  <c r="X296" i="7"/>
  <c r="Q296" i="7"/>
  <c r="F296" i="7"/>
  <c r="S296" i="7"/>
  <c r="Z296" i="7"/>
  <c r="R296" i="7"/>
  <c r="W296" i="7"/>
  <c r="P296" i="7"/>
  <c r="O296" i="7"/>
  <c r="U296" i="7"/>
  <c r="G296" i="7"/>
  <c r="D296" i="7"/>
  <c r="V296" i="7"/>
  <c r="H296" i="7"/>
  <c r="C296" i="7"/>
  <c r="AD296" i="7"/>
  <c r="E288" i="7"/>
  <c r="AB288" i="7"/>
  <c r="T288" i="7"/>
  <c r="K288" i="7"/>
  <c r="B288" i="7"/>
  <c r="J288" i="7"/>
  <c r="A288" i="7"/>
  <c r="I288" i="7"/>
  <c r="X288" i="7"/>
  <c r="Q288" i="7"/>
  <c r="F288" i="7"/>
  <c r="S288" i="7"/>
  <c r="Z288" i="7"/>
  <c r="R288" i="7"/>
  <c r="W288" i="7"/>
  <c r="P288" i="7"/>
  <c r="O288" i="7"/>
  <c r="U288" i="7"/>
  <c r="G288" i="7"/>
  <c r="D288" i="7"/>
  <c r="AD288" i="7"/>
  <c r="V288" i="7"/>
  <c r="H288" i="7"/>
  <c r="C288" i="7"/>
  <c r="E280" i="7"/>
  <c r="AB280" i="7"/>
  <c r="T280" i="7"/>
  <c r="K280" i="7"/>
  <c r="B280" i="7"/>
  <c r="J280" i="7"/>
  <c r="A280" i="7"/>
  <c r="I280" i="7"/>
  <c r="X280" i="7"/>
  <c r="Q280" i="7"/>
  <c r="F280" i="7"/>
  <c r="S280" i="7"/>
  <c r="Z280" i="7"/>
  <c r="R280" i="7"/>
  <c r="W280" i="7"/>
  <c r="P280" i="7"/>
  <c r="O280" i="7"/>
  <c r="U280" i="7"/>
  <c r="G280" i="7"/>
  <c r="D280" i="7"/>
  <c r="AD280" i="7"/>
  <c r="V280" i="7"/>
  <c r="H280" i="7"/>
  <c r="C280" i="7"/>
  <c r="E272" i="7"/>
  <c r="AB272" i="7"/>
  <c r="T272" i="7"/>
  <c r="K272" i="7"/>
  <c r="B272" i="7"/>
  <c r="J272" i="7"/>
  <c r="A272" i="7"/>
  <c r="I272" i="7"/>
  <c r="X272" i="7"/>
  <c r="Q272" i="7"/>
  <c r="F272" i="7"/>
  <c r="S272" i="7"/>
  <c r="Z272" i="7"/>
  <c r="R272" i="7"/>
  <c r="W272" i="7"/>
  <c r="P272" i="7"/>
  <c r="O272" i="7"/>
  <c r="U272" i="7"/>
  <c r="G272" i="7"/>
  <c r="D272" i="7"/>
  <c r="H272" i="7"/>
  <c r="C272" i="7"/>
  <c r="AD272" i="7"/>
  <c r="V272" i="7"/>
  <c r="E264" i="7"/>
  <c r="AB264" i="7"/>
  <c r="T264" i="7"/>
  <c r="K264" i="7"/>
  <c r="B264" i="7"/>
  <c r="J264" i="7"/>
  <c r="A264" i="7"/>
  <c r="I264" i="7"/>
  <c r="X264" i="7"/>
  <c r="Q264" i="7"/>
  <c r="F264" i="7"/>
  <c r="S264" i="7"/>
  <c r="Z264" i="7"/>
  <c r="R264" i="7"/>
  <c r="W264" i="7"/>
  <c r="P264" i="7"/>
  <c r="O264" i="7"/>
  <c r="U264" i="7"/>
  <c r="G264" i="7"/>
  <c r="D264" i="7"/>
  <c r="V264" i="7"/>
  <c r="H264" i="7"/>
  <c r="C264" i="7"/>
  <c r="AD264" i="7"/>
  <c r="E256" i="7"/>
  <c r="AB256" i="7"/>
  <c r="T256" i="7"/>
  <c r="K256" i="7"/>
  <c r="B256" i="7"/>
  <c r="I256" i="7"/>
  <c r="W256" i="7"/>
  <c r="G256" i="7"/>
  <c r="S256" i="7"/>
  <c r="F256" i="7"/>
  <c r="R256" i="7"/>
  <c r="D256" i="7"/>
  <c r="V256" i="7"/>
  <c r="Q256" i="7"/>
  <c r="C256" i="7"/>
  <c r="O256" i="7"/>
  <c r="Z256" i="7"/>
  <c r="J256" i="7"/>
  <c r="U256" i="7"/>
  <c r="P256" i="7"/>
  <c r="H256" i="7"/>
  <c r="A256" i="7"/>
  <c r="AD256" i="7"/>
  <c r="X256" i="7"/>
  <c r="E248" i="7"/>
  <c r="I248" i="7"/>
  <c r="AB248" i="7"/>
  <c r="S248" i="7"/>
  <c r="G248" i="7"/>
  <c r="V248" i="7"/>
  <c r="R248" i="7"/>
  <c r="F248" i="7"/>
  <c r="U248" i="7"/>
  <c r="Q248" i="7"/>
  <c r="D248" i="7"/>
  <c r="AD248" i="7"/>
  <c r="Z248" i="7"/>
  <c r="P248" i="7"/>
  <c r="C248" i="7"/>
  <c r="W248" i="7"/>
  <c r="K248" i="7"/>
  <c r="A248" i="7"/>
  <c r="T248" i="7"/>
  <c r="J248" i="7"/>
  <c r="O248" i="7"/>
  <c r="H248" i="7"/>
  <c r="B248" i="7"/>
  <c r="X248" i="7"/>
  <c r="E240" i="7"/>
  <c r="X240" i="7"/>
  <c r="Q240" i="7"/>
  <c r="F240" i="7"/>
  <c r="W240" i="7"/>
  <c r="P240" i="7"/>
  <c r="D240" i="7"/>
  <c r="O240" i="7"/>
  <c r="C240" i="7"/>
  <c r="AB240" i="7"/>
  <c r="T240" i="7"/>
  <c r="K240" i="7"/>
  <c r="B240" i="7"/>
  <c r="I240" i="7"/>
  <c r="AD240" i="7"/>
  <c r="V240" i="7"/>
  <c r="S240" i="7"/>
  <c r="H240" i="7"/>
  <c r="A240" i="7"/>
  <c r="Z240" i="7"/>
  <c r="U240" i="7"/>
  <c r="R240" i="7"/>
  <c r="J240" i="7"/>
  <c r="G240" i="7"/>
  <c r="E232" i="7"/>
  <c r="X232" i="7"/>
  <c r="Q232" i="7"/>
  <c r="F232" i="7"/>
  <c r="W232" i="7"/>
  <c r="P232" i="7"/>
  <c r="D232" i="7"/>
  <c r="O232" i="7"/>
  <c r="C232" i="7"/>
  <c r="AB232" i="7"/>
  <c r="T232" i="7"/>
  <c r="K232" i="7"/>
  <c r="B232" i="7"/>
  <c r="I232" i="7"/>
  <c r="AD232" i="7"/>
  <c r="V232" i="7"/>
  <c r="S232" i="7"/>
  <c r="H232" i="7"/>
  <c r="R232" i="7"/>
  <c r="J232" i="7"/>
  <c r="G232" i="7"/>
  <c r="A232" i="7"/>
  <c r="Z232" i="7"/>
  <c r="U232" i="7"/>
  <c r="E224" i="7"/>
  <c r="X224" i="7"/>
  <c r="Q224" i="7"/>
  <c r="F224" i="7"/>
  <c r="W224" i="7"/>
  <c r="P224" i="7"/>
  <c r="D224" i="7"/>
  <c r="O224" i="7"/>
  <c r="C224" i="7"/>
  <c r="AB224" i="7"/>
  <c r="T224" i="7"/>
  <c r="K224" i="7"/>
  <c r="B224" i="7"/>
  <c r="I224" i="7"/>
  <c r="AD224" i="7"/>
  <c r="V224" i="7"/>
  <c r="S224" i="7"/>
  <c r="H224" i="7"/>
  <c r="A224" i="7"/>
  <c r="Z224" i="7"/>
  <c r="U224" i="7"/>
  <c r="R224" i="7"/>
  <c r="J224" i="7"/>
  <c r="G224" i="7"/>
  <c r="E216" i="7"/>
  <c r="X216" i="7"/>
  <c r="Q216" i="7"/>
  <c r="F216" i="7"/>
  <c r="W216" i="7"/>
  <c r="P216" i="7"/>
  <c r="D216" i="7"/>
  <c r="O216" i="7"/>
  <c r="C216" i="7"/>
  <c r="AB216" i="7"/>
  <c r="T216" i="7"/>
  <c r="K216" i="7"/>
  <c r="B216" i="7"/>
  <c r="I216" i="7"/>
  <c r="AD216" i="7"/>
  <c r="V216" i="7"/>
  <c r="S216" i="7"/>
  <c r="H216" i="7"/>
  <c r="R216" i="7"/>
  <c r="J216" i="7"/>
  <c r="G216" i="7"/>
  <c r="A216" i="7"/>
  <c r="Z216" i="7"/>
  <c r="U216" i="7"/>
  <c r="E208" i="7"/>
  <c r="W208" i="7"/>
  <c r="P208" i="7"/>
  <c r="D208" i="7"/>
  <c r="O208" i="7"/>
  <c r="C208" i="7"/>
  <c r="AB208" i="7"/>
  <c r="T208" i="7"/>
  <c r="K208" i="7"/>
  <c r="B208" i="7"/>
  <c r="I208" i="7"/>
  <c r="AD208" i="7"/>
  <c r="V208" i="7"/>
  <c r="S208" i="7"/>
  <c r="H208" i="7"/>
  <c r="R208" i="7"/>
  <c r="Q208" i="7"/>
  <c r="Z208" i="7"/>
  <c r="J208" i="7"/>
  <c r="X208" i="7"/>
  <c r="G208" i="7"/>
  <c r="F208" i="7"/>
  <c r="U208" i="7"/>
  <c r="A208" i="7"/>
  <c r="E200" i="7"/>
  <c r="W200" i="7"/>
  <c r="P200" i="7"/>
  <c r="D200" i="7"/>
  <c r="O200" i="7"/>
  <c r="C200" i="7"/>
  <c r="AB200" i="7"/>
  <c r="T200" i="7"/>
  <c r="K200" i="7"/>
  <c r="B200" i="7"/>
  <c r="AD200" i="7"/>
  <c r="V200" i="7"/>
  <c r="S200" i="7"/>
  <c r="H200" i="7"/>
  <c r="J200" i="7"/>
  <c r="I200" i="7"/>
  <c r="U200" i="7"/>
  <c r="G200" i="7"/>
  <c r="F200" i="7"/>
  <c r="A200" i="7"/>
  <c r="Z200" i="7"/>
  <c r="R200" i="7"/>
  <c r="X200" i="7"/>
  <c r="Q200" i="7"/>
  <c r="E192" i="7"/>
  <c r="W192" i="7"/>
  <c r="P192" i="7"/>
  <c r="D192" i="7"/>
  <c r="O192" i="7"/>
  <c r="C192" i="7"/>
  <c r="AB192" i="7"/>
  <c r="T192" i="7"/>
  <c r="K192" i="7"/>
  <c r="B192" i="7"/>
  <c r="AD192" i="7"/>
  <c r="V192" i="7"/>
  <c r="S192" i="7"/>
  <c r="H192" i="7"/>
  <c r="J192" i="7"/>
  <c r="I192" i="7"/>
  <c r="U192" i="7"/>
  <c r="G192" i="7"/>
  <c r="F192" i="7"/>
  <c r="A192" i="7"/>
  <c r="Z192" i="7"/>
  <c r="R192" i="7"/>
  <c r="X192" i="7"/>
  <c r="Q192" i="7"/>
  <c r="E184" i="7"/>
  <c r="W184" i="7"/>
  <c r="P184" i="7"/>
  <c r="D184" i="7"/>
  <c r="O184" i="7"/>
  <c r="C184" i="7"/>
  <c r="AB184" i="7"/>
  <c r="T184" i="7"/>
  <c r="K184" i="7"/>
  <c r="B184" i="7"/>
  <c r="AD184" i="7"/>
  <c r="V184" i="7"/>
  <c r="S184" i="7"/>
  <c r="H184" i="7"/>
  <c r="J184" i="7"/>
  <c r="I184" i="7"/>
  <c r="U184" i="7"/>
  <c r="G184" i="7"/>
  <c r="F184" i="7"/>
  <c r="A184" i="7"/>
  <c r="Z184" i="7"/>
  <c r="R184" i="7"/>
  <c r="Q184" i="7"/>
  <c r="X184" i="7"/>
  <c r="E176" i="7"/>
  <c r="W176" i="7"/>
  <c r="P176" i="7"/>
  <c r="D176" i="7"/>
  <c r="AB176" i="7"/>
  <c r="T176" i="7"/>
  <c r="K176" i="7"/>
  <c r="B176" i="7"/>
  <c r="U176" i="7"/>
  <c r="O176" i="7"/>
  <c r="J176" i="7"/>
  <c r="Z176" i="7"/>
  <c r="I176" i="7"/>
  <c r="AD176" i="7"/>
  <c r="X176" i="7"/>
  <c r="H176" i="7"/>
  <c r="G176" i="7"/>
  <c r="S176" i="7"/>
  <c r="F176" i="7"/>
  <c r="R176" i="7"/>
  <c r="C176" i="7"/>
  <c r="V176" i="7"/>
  <c r="Q176" i="7"/>
  <c r="A176" i="7"/>
  <c r="E168" i="7"/>
  <c r="I168" i="7"/>
  <c r="AD168" i="7"/>
  <c r="V168" i="7"/>
  <c r="S168" i="7"/>
  <c r="H168" i="7"/>
  <c r="Z168" i="7"/>
  <c r="U168" i="7"/>
  <c r="R168" i="7"/>
  <c r="G168" i="7"/>
  <c r="X168" i="7"/>
  <c r="Q168" i="7"/>
  <c r="F168" i="7"/>
  <c r="W168" i="7"/>
  <c r="P168" i="7"/>
  <c r="D168" i="7"/>
  <c r="O168" i="7"/>
  <c r="C168" i="7"/>
  <c r="AB168" i="7"/>
  <c r="T168" i="7"/>
  <c r="K168" i="7"/>
  <c r="B168" i="7"/>
  <c r="J168" i="7"/>
  <c r="A168" i="7"/>
  <c r="E160" i="7"/>
  <c r="I160" i="7"/>
  <c r="AD160" i="7"/>
  <c r="V160" i="7"/>
  <c r="S160" i="7"/>
  <c r="H160" i="7"/>
  <c r="Z160" i="7"/>
  <c r="U160" i="7"/>
  <c r="R160" i="7"/>
  <c r="G160" i="7"/>
  <c r="X160" i="7"/>
  <c r="Q160" i="7"/>
  <c r="F160" i="7"/>
  <c r="W160" i="7"/>
  <c r="P160" i="7"/>
  <c r="D160" i="7"/>
  <c r="O160" i="7"/>
  <c r="C160" i="7"/>
  <c r="AB160" i="7"/>
  <c r="T160" i="7"/>
  <c r="K160" i="7"/>
  <c r="B160" i="7"/>
  <c r="J160" i="7"/>
  <c r="A160" i="7"/>
  <c r="E152" i="7"/>
  <c r="I152" i="7"/>
  <c r="AD152" i="7"/>
  <c r="V152" i="7"/>
  <c r="S152" i="7"/>
  <c r="H152" i="7"/>
  <c r="Z152" i="7"/>
  <c r="U152" i="7"/>
  <c r="R152" i="7"/>
  <c r="G152" i="7"/>
  <c r="X152" i="7"/>
  <c r="Q152" i="7"/>
  <c r="F152" i="7"/>
  <c r="W152" i="7"/>
  <c r="P152" i="7"/>
  <c r="D152" i="7"/>
  <c r="O152" i="7"/>
  <c r="C152" i="7"/>
  <c r="AB152" i="7"/>
  <c r="T152" i="7"/>
  <c r="K152" i="7"/>
  <c r="B152" i="7"/>
  <c r="A152" i="7"/>
  <c r="J152" i="7"/>
  <c r="E144" i="7"/>
  <c r="I144" i="7"/>
  <c r="AD144" i="7"/>
  <c r="V144" i="7"/>
  <c r="S144" i="7"/>
  <c r="H144" i="7"/>
  <c r="Z144" i="7"/>
  <c r="U144" i="7"/>
  <c r="R144" i="7"/>
  <c r="G144" i="7"/>
  <c r="X144" i="7"/>
  <c r="Q144" i="7"/>
  <c r="F144" i="7"/>
  <c r="W144" i="7"/>
  <c r="P144" i="7"/>
  <c r="D144" i="7"/>
  <c r="O144" i="7"/>
  <c r="C144" i="7"/>
  <c r="AB144" i="7"/>
  <c r="T144" i="7"/>
  <c r="K144" i="7"/>
  <c r="B144" i="7"/>
  <c r="J144" i="7"/>
  <c r="A144" i="7"/>
  <c r="E136" i="7"/>
  <c r="I136" i="7"/>
  <c r="AD136" i="7"/>
  <c r="V136" i="7"/>
  <c r="S136" i="7"/>
  <c r="H136" i="7"/>
  <c r="Z136" i="7"/>
  <c r="U136" i="7"/>
  <c r="R136" i="7"/>
  <c r="G136" i="7"/>
  <c r="X136" i="7"/>
  <c r="Q136" i="7"/>
  <c r="F136" i="7"/>
  <c r="W136" i="7"/>
  <c r="P136" i="7"/>
  <c r="D136" i="7"/>
  <c r="O136" i="7"/>
  <c r="C136" i="7"/>
  <c r="T136" i="7"/>
  <c r="K136" i="7"/>
  <c r="J136" i="7"/>
  <c r="AB136" i="7"/>
  <c r="B136" i="7"/>
  <c r="A136" i="7"/>
  <c r="E128" i="7"/>
  <c r="I128" i="7"/>
  <c r="AD128" i="7"/>
  <c r="V128" i="7"/>
  <c r="S128" i="7"/>
  <c r="H128" i="7"/>
  <c r="Z128" i="7"/>
  <c r="U128" i="7"/>
  <c r="R128" i="7"/>
  <c r="G128" i="7"/>
  <c r="X128" i="7"/>
  <c r="Q128" i="7"/>
  <c r="F128" i="7"/>
  <c r="W128" i="7"/>
  <c r="P128" i="7"/>
  <c r="D128" i="7"/>
  <c r="O128" i="7"/>
  <c r="C128" i="7"/>
  <c r="J128" i="7"/>
  <c r="AB128" i="7"/>
  <c r="B128" i="7"/>
  <c r="A128" i="7"/>
  <c r="T128" i="7"/>
  <c r="K128" i="7"/>
  <c r="E120" i="7"/>
  <c r="I120" i="7"/>
  <c r="AD120" i="7"/>
  <c r="V120" i="7"/>
  <c r="S120" i="7"/>
  <c r="H120" i="7"/>
  <c r="Z120" i="7"/>
  <c r="U120" i="7"/>
  <c r="R120" i="7"/>
  <c r="G120" i="7"/>
  <c r="X120" i="7"/>
  <c r="Q120" i="7"/>
  <c r="F120" i="7"/>
  <c r="W120" i="7"/>
  <c r="P120" i="7"/>
  <c r="D120" i="7"/>
  <c r="O120" i="7"/>
  <c r="C120" i="7"/>
  <c r="T120" i="7"/>
  <c r="K120" i="7"/>
  <c r="J120" i="7"/>
  <c r="AB120" i="7"/>
  <c r="B120" i="7"/>
  <c r="A120" i="7"/>
  <c r="E112" i="7"/>
  <c r="I112" i="7"/>
  <c r="AD112" i="7"/>
  <c r="V112" i="7"/>
  <c r="S112" i="7"/>
  <c r="H112" i="7"/>
  <c r="Z112" i="7"/>
  <c r="U112" i="7"/>
  <c r="R112" i="7"/>
  <c r="G112" i="7"/>
  <c r="X112" i="7"/>
  <c r="Q112" i="7"/>
  <c r="F112" i="7"/>
  <c r="W112" i="7"/>
  <c r="P112" i="7"/>
  <c r="D112" i="7"/>
  <c r="O112" i="7"/>
  <c r="C112" i="7"/>
  <c r="J112" i="7"/>
  <c r="K112" i="7"/>
  <c r="AB112" i="7"/>
  <c r="B112" i="7"/>
  <c r="A112" i="7"/>
  <c r="T112" i="7"/>
  <c r="E104" i="7"/>
  <c r="I104" i="7"/>
  <c r="AD104" i="7"/>
  <c r="V104" i="7"/>
  <c r="S104" i="7"/>
  <c r="H104" i="7"/>
  <c r="Z104" i="7"/>
  <c r="U104" i="7"/>
  <c r="R104" i="7"/>
  <c r="G104" i="7"/>
  <c r="X104" i="7"/>
  <c r="Q104" i="7"/>
  <c r="F104" i="7"/>
  <c r="W104" i="7"/>
  <c r="P104" i="7"/>
  <c r="D104" i="7"/>
  <c r="O104" i="7"/>
  <c r="C104" i="7"/>
  <c r="T104" i="7"/>
  <c r="K104" i="7"/>
  <c r="J104" i="7"/>
  <c r="AB104" i="7"/>
  <c r="B104" i="7"/>
  <c r="A104" i="7"/>
  <c r="E96" i="7"/>
  <c r="I96" i="7"/>
  <c r="AD96" i="7"/>
  <c r="V96" i="7"/>
  <c r="S96" i="7"/>
  <c r="H96" i="7"/>
  <c r="Z96" i="7"/>
  <c r="U96" i="7"/>
  <c r="R96" i="7"/>
  <c r="G96" i="7"/>
  <c r="X96" i="7"/>
  <c r="Q96" i="7"/>
  <c r="F96" i="7"/>
  <c r="W96" i="7"/>
  <c r="P96" i="7"/>
  <c r="D96" i="7"/>
  <c r="O96" i="7"/>
  <c r="C96" i="7"/>
  <c r="J96" i="7"/>
  <c r="AB96" i="7"/>
  <c r="B96" i="7"/>
  <c r="K96" i="7"/>
  <c r="A96" i="7"/>
  <c r="T96" i="7"/>
  <c r="E88" i="7"/>
  <c r="I88" i="7"/>
  <c r="Z88" i="7"/>
  <c r="U88" i="7"/>
  <c r="R88" i="7"/>
  <c r="G88" i="7"/>
  <c r="W88" i="7"/>
  <c r="P88" i="7"/>
  <c r="D88" i="7"/>
  <c r="O88" i="7"/>
  <c r="C88" i="7"/>
  <c r="AB88" i="7"/>
  <c r="T88" i="7"/>
  <c r="B88" i="7"/>
  <c r="A88" i="7"/>
  <c r="S88" i="7"/>
  <c r="X88" i="7"/>
  <c r="Q88" i="7"/>
  <c r="F88" i="7"/>
  <c r="K88" i="7"/>
  <c r="J88" i="7"/>
  <c r="V88" i="7"/>
  <c r="H88" i="7"/>
  <c r="AD88" i="7"/>
  <c r="E80" i="7"/>
  <c r="Z80" i="7"/>
  <c r="U80" i="7"/>
  <c r="R80" i="7"/>
  <c r="G80" i="7"/>
  <c r="AD80" i="7"/>
  <c r="X80" i="7"/>
  <c r="O80" i="7"/>
  <c r="B80" i="7"/>
  <c r="C80" i="7"/>
  <c r="W80" i="7"/>
  <c r="K80" i="7"/>
  <c r="A80" i="7"/>
  <c r="T80" i="7"/>
  <c r="J80" i="7"/>
  <c r="I80" i="7"/>
  <c r="P80" i="7"/>
  <c r="AB80" i="7"/>
  <c r="H80" i="7"/>
  <c r="S80" i="7"/>
  <c r="F80" i="7"/>
  <c r="V80" i="7"/>
  <c r="Q80" i="7"/>
  <c r="D80" i="7"/>
  <c r="E72" i="7"/>
  <c r="W72" i="7"/>
  <c r="P72" i="7"/>
  <c r="D72" i="7"/>
  <c r="O72" i="7"/>
  <c r="C72" i="7"/>
  <c r="Q72" i="7"/>
  <c r="AB72" i="7"/>
  <c r="T72" i="7"/>
  <c r="K72" i="7"/>
  <c r="B72" i="7"/>
  <c r="X72" i="7"/>
  <c r="J72" i="7"/>
  <c r="A72" i="7"/>
  <c r="I72" i="7"/>
  <c r="F72" i="7"/>
  <c r="AD72" i="7"/>
  <c r="V72" i="7"/>
  <c r="S72" i="7"/>
  <c r="H72" i="7"/>
  <c r="Z72" i="7"/>
  <c r="U72" i="7"/>
  <c r="R72" i="7"/>
  <c r="G72" i="7"/>
  <c r="E64" i="7"/>
  <c r="W64" i="7"/>
  <c r="P64" i="7"/>
  <c r="D64" i="7"/>
  <c r="F64" i="7"/>
  <c r="O64" i="7"/>
  <c r="C64" i="7"/>
  <c r="X64" i="7"/>
  <c r="AB64" i="7"/>
  <c r="T64" i="7"/>
  <c r="K64" i="7"/>
  <c r="B64" i="7"/>
  <c r="Q64" i="7"/>
  <c r="J64" i="7"/>
  <c r="A64" i="7"/>
  <c r="I64" i="7"/>
  <c r="AD64" i="7"/>
  <c r="V64" i="7"/>
  <c r="S64" i="7"/>
  <c r="H64" i="7"/>
  <c r="Z64" i="7"/>
  <c r="U64" i="7"/>
  <c r="R64" i="7"/>
  <c r="G64" i="7"/>
  <c r="E56" i="7"/>
  <c r="W56" i="7"/>
  <c r="P56" i="7"/>
  <c r="D56" i="7"/>
  <c r="O56" i="7"/>
  <c r="C56" i="7"/>
  <c r="Q56" i="7"/>
  <c r="AB56" i="7"/>
  <c r="T56" i="7"/>
  <c r="K56" i="7"/>
  <c r="B56" i="7"/>
  <c r="J56" i="7"/>
  <c r="A56" i="7"/>
  <c r="F56" i="7"/>
  <c r="I56" i="7"/>
  <c r="AD56" i="7"/>
  <c r="V56" i="7"/>
  <c r="S56" i="7"/>
  <c r="H56" i="7"/>
  <c r="Z56" i="7"/>
  <c r="U56" i="7"/>
  <c r="R56" i="7"/>
  <c r="G56" i="7"/>
  <c r="X56" i="7"/>
  <c r="E48" i="7"/>
  <c r="W48" i="7"/>
  <c r="P48" i="7"/>
  <c r="D48" i="7"/>
  <c r="Q48" i="7"/>
  <c r="O48" i="7"/>
  <c r="C48" i="7"/>
  <c r="AB48" i="7"/>
  <c r="T48" i="7"/>
  <c r="K48" i="7"/>
  <c r="B48" i="7"/>
  <c r="X48" i="7"/>
  <c r="J48" i="7"/>
  <c r="A48" i="7"/>
  <c r="F48" i="7"/>
  <c r="I48" i="7"/>
  <c r="AD48" i="7"/>
  <c r="V48" i="7"/>
  <c r="S48" i="7"/>
  <c r="H48" i="7"/>
  <c r="Z48" i="7"/>
  <c r="U48" i="7"/>
  <c r="R48" i="7"/>
  <c r="G48" i="7"/>
  <c r="E40" i="7"/>
  <c r="W40" i="7"/>
  <c r="P40" i="7"/>
  <c r="D40" i="7"/>
  <c r="Q40" i="7"/>
  <c r="O40" i="7"/>
  <c r="C40" i="7"/>
  <c r="AB40" i="7"/>
  <c r="T40" i="7"/>
  <c r="K40" i="7"/>
  <c r="B40" i="7"/>
  <c r="S40" i="7"/>
  <c r="J40" i="7"/>
  <c r="A40" i="7"/>
  <c r="V40" i="7"/>
  <c r="H40" i="7"/>
  <c r="I40" i="7"/>
  <c r="AD40" i="7"/>
  <c r="X40" i="7"/>
  <c r="Z40" i="7"/>
  <c r="U40" i="7"/>
  <c r="R40" i="7"/>
  <c r="G40" i="7"/>
  <c r="F40" i="7"/>
  <c r="E32" i="7"/>
  <c r="W32" i="7"/>
  <c r="P32" i="7"/>
  <c r="D32" i="7"/>
  <c r="F32" i="7"/>
  <c r="O32" i="7"/>
  <c r="C32" i="7"/>
  <c r="AD32" i="7"/>
  <c r="AB32" i="7"/>
  <c r="T32" i="7"/>
  <c r="K32" i="7"/>
  <c r="B32" i="7"/>
  <c r="V32" i="7"/>
  <c r="Q32" i="7"/>
  <c r="J32" i="7"/>
  <c r="A32" i="7"/>
  <c r="H32" i="7"/>
  <c r="I32" i="7"/>
  <c r="S32" i="7"/>
  <c r="Z32" i="7"/>
  <c r="U32" i="7"/>
  <c r="R32" i="7"/>
  <c r="G32" i="7"/>
  <c r="X32" i="7"/>
  <c r="E24" i="7"/>
  <c r="W24" i="7"/>
  <c r="P24" i="7"/>
  <c r="D24" i="7"/>
  <c r="S24" i="7"/>
  <c r="O24" i="7"/>
  <c r="C24" i="7"/>
  <c r="H24" i="7"/>
  <c r="AB24" i="7"/>
  <c r="T24" i="7"/>
  <c r="K24" i="7"/>
  <c r="B24" i="7"/>
  <c r="J24" i="7"/>
  <c r="A24" i="7"/>
  <c r="V24" i="7"/>
  <c r="X24" i="7"/>
  <c r="I24" i="7"/>
  <c r="AD24" i="7"/>
  <c r="F24" i="7"/>
  <c r="Z24" i="7"/>
  <c r="U24" i="7"/>
  <c r="R24" i="7"/>
  <c r="G24" i="7"/>
  <c r="Q24" i="7"/>
  <c r="E16" i="7"/>
  <c r="W16" i="7"/>
  <c r="P16" i="7"/>
  <c r="D16" i="7"/>
  <c r="O16" i="7"/>
  <c r="C16" i="7"/>
  <c r="AD16" i="7"/>
  <c r="AB16" i="7"/>
  <c r="T16" i="7"/>
  <c r="K16" i="7"/>
  <c r="B16" i="7"/>
  <c r="F16" i="7"/>
  <c r="J16" i="7"/>
  <c r="A16" i="7"/>
  <c r="V16" i="7"/>
  <c r="Q16" i="7"/>
  <c r="I16" i="7"/>
  <c r="H16" i="7"/>
  <c r="X16" i="7"/>
  <c r="S16" i="7"/>
  <c r="Z16" i="7"/>
  <c r="U16" i="7"/>
  <c r="R16" i="7"/>
  <c r="G16" i="7"/>
  <c r="E8" i="7"/>
  <c r="W8" i="7"/>
  <c r="P8" i="7"/>
  <c r="D8" i="7"/>
  <c r="S8" i="7"/>
  <c r="O8" i="7"/>
  <c r="C8" i="7"/>
  <c r="V8" i="7"/>
  <c r="AB8" i="7"/>
  <c r="T8" i="7"/>
  <c r="K8" i="7"/>
  <c r="B8" i="7"/>
  <c r="H8" i="7"/>
  <c r="Q8" i="7"/>
  <c r="J8" i="7"/>
  <c r="A8" i="7"/>
  <c r="AD8" i="7"/>
  <c r="I8" i="7"/>
  <c r="F8" i="7"/>
  <c r="X8" i="7"/>
  <c r="Z8" i="7"/>
  <c r="U8" i="7"/>
  <c r="R8" i="7"/>
  <c r="G8" i="7"/>
  <c r="E977" i="7"/>
  <c r="AB977" i="7"/>
  <c r="T977" i="7"/>
  <c r="K977" i="7"/>
  <c r="B977" i="7"/>
  <c r="I977" i="7"/>
  <c r="AD977" i="7"/>
  <c r="V977" i="7"/>
  <c r="S977" i="7"/>
  <c r="H977" i="7"/>
  <c r="Z977" i="7"/>
  <c r="U977" i="7"/>
  <c r="R977" i="7"/>
  <c r="G977" i="7"/>
  <c r="X977" i="7"/>
  <c r="Q977" i="7"/>
  <c r="F977" i="7"/>
  <c r="O977" i="7"/>
  <c r="C977" i="7"/>
  <c r="P977" i="7"/>
  <c r="J977" i="7"/>
  <c r="D977" i="7"/>
  <c r="W977" i="7"/>
  <c r="A977" i="7"/>
  <c r="E945" i="7"/>
  <c r="Z945" i="7"/>
  <c r="U945" i="7"/>
  <c r="R945" i="7"/>
  <c r="G945" i="7"/>
  <c r="P945" i="7"/>
  <c r="C945" i="7"/>
  <c r="AD945" i="7"/>
  <c r="X945" i="7"/>
  <c r="O945" i="7"/>
  <c r="B945" i="7"/>
  <c r="W945" i="7"/>
  <c r="K945" i="7"/>
  <c r="A945" i="7"/>
  <c r="T945" i="7"/>
  <c r="J945" i="7"/>
  <c r="I945" i="7"/>
  <c r="AB945" i="7"/>
  <c r="H945" i="7"/>
  <c r="V945" i="7"/>
  <c r="Q945" i="7"/>
  <c r="D945" i="7"/>
  <c r="S945" i="7"/>
  <c r="F945" i="7"/>
  <c r="E905" i="7"/>
  <c r="Z905" i="7"/>
  <c r="U905" i="7"/>
  <c r="R905" i="7"/>
  <c r="G905" i="7"/>
  <c r="X905" i="7"/>
  <c r="Q905" i="7"/>
  <c r="F905" i="7"/>
  <c r="W905" i="7"/>
  <c r="P905" i="7"/>
  <c r="D905" i="7"/>
  <c r="O905" i="7"/>
  <c r="C905" i="7"/>
  <c r="AB905" i="7"/>
  <c r="T905" i="7"/>
  <c r="K905" i="7"/>
  <c r="B905" i="7"/>
  <c r="J905" i="7"/>
  <c r="A905" i="7"/>
  <c r="V905" i="7"/>
  <c r="S905" i="7"/>
  <c r="I905" i="7"/>
  <c r="AD905" i="7"/>
  <c r="H905" i="7"/>
  <c r="E865" i="7"/>
  <c r="J865" i="7"/>
  <c r="A865" i="7"/>
  <c r="I865" i="7"/>
  <c r="AD865" i="7"/>
  <c r="V865" i="7"/>
  <c r="S865" i="7"/>
  <c r="H865" i="7"/>
  <c r="Z865" i="7"/>
  <c r="U865" i="7"/>
  <c r="R865" i="7"/>
  <c r="G865" i="7"/>
  <c r="X865" i="7"/>
  <c r="Q865" i="7"/>
  <c r="F865" i="7"/>
  <c r="W865" i="7"/>
  <c r="P865" i="7"/>
  <c r="D865" i="7"/>
  <c r="AB865" i="7"/>
  <c r="T865" i="7"/>
  <c r="K865" i="7"/>
  <c r="B865" i="7"/>
  <c r="O865" i="7"/>
  <c r="C865" i="7"/>
  <c r="E833" i="7"/>
  <c r="AB833" i="7"/>
  <c r="T833" i="7"/>
  <c r="K833" i="7"/>
  <c r="B833" i="7"/>
  <c r="J833" i="7"/>
  <c r="A833" i="7"/>
  <c r="Z833" i="7"/>
  <c r="U833" i="7"/>
  <c r="R833" i="7"/>
  <c r="G833" i="7"/>
  <c r="X833" i="7"/>
  <c r="Q833" i="7"/>
  <c r="F833" i="7"/>
  <c r="H833" i="7"/>
  <c r="V833" i="7"/>
  <c r="D833" i="7"/>
  <c r="C833" i="7"/>
  <c r="AD833" i="7"/>
  <c r="S833" i="7"/>
  <c r="P833" i="7"/>
  <c r="W833" i="7"/>
  <c r="I833" i="7"/>
  <c r="O833" i="7"/>
  <c r="E801" i="7"/>
  <c r="AB801" i="7"/>
  <c r="T801" i="7"/>
  <c r="K801" i="7"/>
  <c r="B801" i="7"/>
  <c r="J801" i="7"/>
  <c r="A801" i="7"/>
  <c r="I801" i="7"/>
  <c r="AD801" i="7"/>
  <c r="V801" i="7"/>
  <c r="S801" i="7"/>
  <c r="H801" i="7"/>
  <c r="Z801" i="7"/>
  <c r="U801" i="7"/>
  <c r="R801" i="7"/>
  <c r="G801" i="7"/>
  <c r="X801" i="7"/>
  <c r="Q801" i="7"/>
  <c r="F801" i="7"/>
  <c r="W801" i="7"/>
  <c r="P801" i="7"/>
  <c r="D801" i="7"/>
  <c r="O801" i="7"/>
  <c r="C801" i="7"/>
  <c r="E761" i="7"/>
  <c r="Z761" i="7"/>
  <c r="U761" i="7"/>
  <c r="R761" i="7"/>
  <c r="G761" i="7"/>
  <c r="X761" i="7"/>
  <c r="Q761" i="7"/>
  <c r="F761" i="7"/>
  <c r="W761" i="7"/>
  <c r="P761" i="7"/>
  <c r="D761" i="7"/>
  <c r="O761" i="7"/>
  <c r="C761" i="7"/>
  <c r="AB761" i="7"/>
  <c r="T761" i="7"/>
  <c r="K761" i="7"/>
  <c r="B761" i="7"/>
  <c r="J761" i="7"/>
  <c r="A761" i="7"/>
  <c r="I761" i="7"/>
  <c r="AD761" i="7"/>
  <c r="V761" i="7"/>
  <c r="S761" i="7"/>
  <c r="H761" i="7"/>
  <c r="E713" i="7"/>
  <c r="J713" i="7"/>
  <c r="A713" i="7"/>
  <c r="I713" i="7"/>
  <c r="AD713" i="7"/>
  <c r="V713" i="7"/>
  <c r="S713" i="7"/>
  <c r="H713" i="7"/>
  <c r="Z713" i="7"/>
  <c r="U713" i="7"/>
  <c r="R713" i="7"/>
  <c r="G713" i="7"/>
  <c r="X713" i="7"/>
  <c r="Q713" i="7"/>
  <c r="F713" i="7"/>
  <c r="W713" i="7"/>
  <c r="P713" i="7"/>
  <c r="D713" i="7"/>
  <c r="O713" i="7"/>
  <c r="C713" i="7"/>
  <c r="K713" i="7"/>
  <c r="B713" i="7"/>
  <c r="AB713" i="7"/>
  <c r="T713" i="7"/>
  <c r="E665" i="7"/>
  <c r="O665" i="7"/>
  <c r="C665" i="7"/>
  <c r="AB665" i="7"/>
  <c r="T665" i="7"/>
  <c r="K665" i="7"/>
  <c r="B665" i="7"/>
  <c r="J665" i="7"/>
  <c r="A665" i="7"/>
  <c r="I665" i="7"/>
  <c r="AD665" i="7"/>
  <c r="V665" i="7"/>
  <c r="S665" i="7"/>
  <c r="H665" i="7"/>
  <c r="Z665" i="7"/>
  <c r="U665" i="7"/>
  <c r="R665" i="7"/>
  <c r="G665" i="7"/>
  <c r="X665" i="7"/>
  <c r="Q665" i="7"/>
  <c r="F665" i="7"/>
  <c r="W665" i="7"/>
  <c r="P665" i="7"/>
  <c r="D665" i="7"/>
  <c r="E625" i="7"/>
  <c r="AD625" i="7"/>
  <c r="V625" i="7"/>
  <c r="S625" i="7"/>
  <c r="H625" i="7"/>
  <c r="Z625" i="7"/>
  <c r="U625" i="7"/>
  <c r="R625" i="7"/>
  <c r="G625" i="7"/>
  <c r="X625" i="7"/>
  <c r="Q625" i="7"/>
  <c r="F625" i="7"/>
  <c r="W625" i="7"/>
  <c r="P625" i="7"/>
  <c r="D625" i="7"/>
  <c r="O625" i="7"/>
  <c r="C625" i="7"/>
  <c r="AB625" i="7"/>
  <c r="T625" i="7"/>
  <c r="K625" i="7"/>
  <c r="B625" i="7"/>
  <c r="J625" i="7"/>
  <c r="A625" i="7"/>
  <c r="I625" i="7"/>
  <c r="E593" i="7"/>
  <c r="AD593" i="7"/>
  <c r="V593" i="7"/>
  <c r="S593" i="7"/>
  <c r="H593" i="7"/>
  <c r="Z593" i="7"/>
  <c r="U593" i="7"/>
  <c r="R593" i="7"/>
  <c r="G593" i="7"/>
  <c r="X593" i="7"/>
  <c r="Q593" i="7"/>
  <c r="F593" i="7"/>
  <c r="W593" i="7"/>
  <c r="P593" i="7"/>
  <c r="D593" i="7"/>
  <c r="O593" i="7"/>
  <c r="C593" i="7"/>
  <c r="AB593" i="7"/>
  <c r="T593" i="7"/>
  <c r="K593" i="7"/>
  <c r="B593" i="7"/>
  <c r="J593" i="7"/>
  <c r="A593" i="7"/>
  <c r="I593" i="7"/>
  <c r="E553" i="7"/>
  <c r="W553" i="7"/>
  <c r="P553" i="7"/>
  <c r="D553" i="7"/>
  <c r="O553" i="7"/>
  <c r="C553" i="7"/>
  <c r="AB553" i="7"/>
  <c r="T553" i="7"/>
  <c r="K553" i="7"/>
  <c r="B553" i="7"/>
  <c r="J553" i="7"/>
  <c r="A553" i="7"/>
  <c r="AD553" i="7"/>
  <c r="V553" i="7"/>
  <c r="S553" i="7"/>
  <c r="H553" i="7"/>
  <c r="Z553" i="7"/>
  <c r="U553" i="7"/>
  <c r="R553" i="7"/>
  <c r="G553" i="7"/>
  <c r="X553" i="7"/>
  <c r="Q553" i="7"/>
  <c r="I553" i="7"/>
  <c r="F553" i="7"/>
  <c r="E529" i="7"/>
  <c r="W529" i="7"/>
  <c r="P529" i="7"/>
  <c r="D529" i="7"/>
  <c r="AB529" i="7"/>
  <c r="T529" i="7"/>
  <c r="K529" i="7"/>
  <c r="B529" i="7"/>
  <c r="Z529" i="7"/>
  <c r="U529" i="7"/>
  <c r="R529" i="7"/>
  <c r="G529" i="7"/>
  <c r="I529" i="7"/>
  <c r="H529" i="7"/>
  <c r="F529" i="7"/>
  <c r="X529" i="7"/>
  <c r="C529" i="7"/>
  <c r="S529" i="7"/>
  <c r="A529" i="7"/>
  <c r="AD529" i="7"/>
  <c r="Q529" i="7"/>
  <c r="O529" i="7"/>
  <c r="V529" i="7"/>
  <c r="J529" i="7"/>
  <c r="E489" i="7"/>
  <c r="Z489" i="7"/>
  <c r="U489" i="7"/>
  <c r="R489" i="7"/>
  <c r="G489" i="7"/>
  <c r="X489" i="7"/>
  <c r="Q489" i="7"/>
  <c r="F489" i="7"/>
  <c r="W489" i="7"/>
  <c r="P489" i="7"/>
  <c r="D489" i="7"/>
  <c r="O489" i="7"/>
  <c r="C489" i="7"/>
  <c r="AB489" i="7"/>
  <c r="T489" i="7"/>
  <c r="K489" i="7"/>
  <c r="B489" i="7"/>
  <c r="J489" i="7"/>
  <c r="A489" i="7"/>
  <c r="I489" i="7"/>
  <c r="AD489" i="7"/>
  <c r="V489" i="7"/>
  <c r="S489" i="7"/>
  <c r="H489" i="7"/>
  <c r="E457" i="7"/>
  <c r="AB457" i="7"/>
  <c r="T457" i="7"/>
  <c r="K457" i="7"/>
  <c r="B457" i="7"/>
  <c r="J457" i="7"/>
  <c r="A457" i="7"/>
  <c r="I457" i="7"/>
  <c r="AD457" i="7"/>
  <c r="V457" i="7"/>
  <c r="S457" i="7"/>
  <c r="H457" i="7"/>
  <c r="Z457" i="7"/>
  <c r="U457" i="7"/>
  <c r="R457" i="7"/>
  <c r="G457" i="7"/>
  <c r="X457" i="7"/>
  <c r="Q457" i="7"/>
  <c r="F457" i="7"/>
  <c r="W457" i="7"/>
  <c r="P457" i="7"/>
  <c r="D457" i="7"/>
  <c r="O457" i="7"/>
  <c r="C457" i="7"/>
  <c r="E401" i="7"/>
  <c r="O401" i="7"/>
  <c r="C401" i="7"/>
  <c r="AB401" i="7"/>
  <c r="T401" i="7"/>
  <c r="K401" i="7"/>
  <c r="B401" i="7"/>
  <c r="J401" i="7"/>
  <c r="A401" i="7"/>
  <c r="I401" i="7"/>
  <c r="AD401" i="7"/>
  <c r="V401" i="7"/>
  <c r="S401" i="7"/>
  <c r="H401" i="7"/>
  <c r="Z401" i="7"/>
  <c r="U401" i="7"/>
  <c r="R401" i="7"/>
  <c r="G401" i="7"/>
  <c r="X401" i="7"/>
  <c r="Q401" i="7"/>
  <c r="F401" i="7"/>
  <c r="W401" i="7"/>
  <c r="D401" i="7"/>
  <c r="P401" i="7"/>
  <c r="E377" i="7"/>
  <c r="O377" i="7"/>
  <c r="C377" i="7"/>
  <c r="AB377" i="7"/>
  <c r="T377" i="7"/>
  <c r="K377" i="7"/>
  <c r="B377" i="7"/>
  <c r="J377" i="7"/>
  <c r="A377" i="7"/>
  <c r="I377" i="7"/>
  <c r="AD377" i="7"/>
  <c r="V377" i="7"/>
  <c r="S377" i="7"/>
  <c r="H377" i="7"/>
  <c r="Z377" i="7"/>
  <c r="U377" i="7"/>
  <c r="R377" i="7"/>
  <c r="G377" i="7"/>
  <c r="X377" i="7"/>
  <c r="Q377" i="7"/>
  <c r="F377" i="7"/>
  <c r="W377" i="7"/>
  <c r="P377" i="7"/>
  <c r="D377" i="7"/>
  <c r="E337" i="7"/>
  <c r="I337" i="7"/>
  <c r="AD337" i="7"/>
  <c r="V337" i="7"/>
  <c r="S337" i="7"/>
  <c r="H337" i="7"/>
  <c r="Z337" i="7"/>
  <c r="U337" i="7"/>
  <c r="R337" i="7"/>
  <c r="G337" i="7"/>
  <c r="O337" i="7"/>
  <c r="C337" i="7"/>
  <c r="AB337" i="7"/>
  <c r="T337" i="7"/>
  <c r="K337" i="7"/>
  <c r="B337" i="7"/>
  <c r="A337" i="7"/>
  <c r="Q337" i="7"/>
  <c r="X337" i="7"/>
  <c r="J337" i="7"/>
  <c r="W337" i="7"/>
  <c r="F337" i="7"/>
  <c r="P337" i="7"/>
  <c r="D337" i="7"/>
  <c r="E321" i="7"/>
  <c r="I321" i="7"/>
  <c r="AD321" i="7"/>
  <c r="V321" i="7"/>
  <c r="S321" i="7"/>
  <c r="H321" i="7"/>
  <c r="Z321" i="7"/>
  <c r="U321" i="7"/>
  <c r="R321" i="7"/>
  <c r="G321" i="7"/>
  <c r="O321" i="7"/>
  <c r="C321" i="7"/>
  <c r="AB321" i="7"/>
  <c r="T321" i="7"/>
  <c r="K321" i="7"/>
  <c r="B321" i="7"/>
  <c r="P321" i="7"/>
  <c r="X321" i="7"/>
  <c r="J321" i="7"/>
  <c r="W321" i="7"/>
  <c r="F321" i="7"/>
  <c r="D321" i="7"/>
  <c r="Q321" i="7"/>
  <c r="A321" i="7"/>
  <c r="E289" i="7"/>
  <c r="I289" i="7"/>
  <c r="AD289" i="7"/>
  <c r="V289" i="7"/>
  <c r="S289" i="7"/>
  <c r="H289" i="7"/>
  <c r="Z289" i="7"/>
  <c r="U289" i="7"/>
  <c r="R289" i="7"/>
  <c r="G289" i="7"/>
  <c r="O289" i="7"/>
  <c r="C289" i="7"/>
  <c r="F289" i="7"/>
  <c r="D289" i="7"/>
  <c r="AB289" i="7"/>
  <c r="T289" i="7"/>
  <c r="B289" i="7"/>
  <c r="A289" i="7"/>
  <c r="W289" i="7"/>
  <c r="P289" i="7"/>
  <c r="K289" i="7"/>
  <c r="X289" i="7"/>
  <c r="Q289" i="7"/>
  <c r="J289" i="7"/>
  <c r="E265" i="7"/>
  <c r="I265" i="7"/>
  <c r="AD265" i="7"/>
  <c r="V265" i="7"/>
  <c r="S265" i="7"/>
  <c r="H265" i="7"/>
  <c r="Z265" i="7"/>
  <c r="U265" i="7"/>
  <c r="R265" i="7"/>
  <c r="G265" i="7"/>
  <c r="O265" i="7"/>
  <c r="C265" i="7"/>
  <c r="F265" i="7"/>
  <c r="D265" i="7"/>
  <c r="AB265" i="7"/>
  <c r="T265" i="7"/>
  <c r="B265" i="7"/>
  <c r="A265" i="7"/>
  <c r="W265" i="7"/>
  <c r="P265" i="7"/>
  <c r="K265" i="7"/>
  <c r="X265" i="7"/>
  <c r="Q265" i="7"/>
  <c r="J265" i="7"/>
  <c r="E241" i="7"/>
  <c r="O241" i="7"/>
  <c r="C241" i="7"/>
  <c r="AB241" i="7"/>
  <c r="T241" i="7"/>
  <c r="K241" i="7"/>
  <c r="B241" i="7"/>
  <c r="J241" i="7"/>
  <c r="A241" i="7"/>
  <c r="I241" i="7"/>
  <c r="Z241" i="7"/>
  <c r="U241" i="7"/>
  <c r="R241" i="7"/>
  <c r="G241" i="7"/>
  <c r="X241" i="7"/>
  <c r="Q241" i="7"/>
  <c r="F241" i="7"/>
  <c r="V241" i="7"/>
  <c r="S241" i="7"/>
  <c r="P241" i="7"/>
  <c r="AD241" i="7"/>
  <c r="H241" i="7"/>
  <c r="D241" i="7"/>
  <c r="W241" i="7"/>
  <c r="E225" i="7"/>
  <c r="O225" i="7"/>
  <c r="C225" i="7"/>
  <c r="AB225" i="7"/>
  <c r="T225" i="7"/>
  <c r="K225" i="7"/>
  <c r="B225" i="7"/>
  <c r="J225" i="7"/>
  <c r="A225" i="7"/>
  <c r="I225" i="7"/>
  <c r="Z225" i="7"/>
  <c r="U225" i="7"/>
  <c r="R225" i="7"/>
  <c r="G225" i="7"/>
  <c r="X225" i="7"/>
  <c r="Q225" i="7"/>
  <c r="F225" i="7"/>
  <c r="V225" i="7"/>
  <c r="S225" i="7"/>
  <c r="P225" i="7"/>
  <c r="AD225" i="7"/>
  <c r="H225" i="7"/>
  <c r="D225" i="7"/>
  <c r="W225" i="7"/>
  <c r="E201" i="7"/>
  <c r="AB201" i="7"/>
  <c r="T201" i="7"/>
  <c r="K201" i="7"/>
  <c r="B201" i="7"/>
  <c r="J201" i="7"/>
  <c r="A201" i="7"/>
  <c r="I201" i="7"/>
  <c r="X201" i="7"/>
  <c r="Q201" i="7"/>
  <c r="F201" i="7"/>
  <c r="S201" i="7"/>
  <c r="Z201" i="7"/>
  <c r="R201" i="7"/>
  <c r="W201" i="7"/>
  <c r="P201" i="7"/>
  <c r="O201" i="7"/>
  <c r="AD201" i="7"/>
  <c r="V201" i="7"/>
  <c r="H201" i="7"/>
  <c r="U201" i="7"/>
  <c r="G201" i="7"/>
  <c r="D201" i="7"/>
  <c r="C201" i="7"/>
  <c r="E185" i="7"/>
  <c r="AB185" i="7"/>
  <c r="T185" i="7"/>
  <c r="K185" i="7"/>
  <c r="B185" i="7"/>
  <c r="J185" i="7"/>
  <c r="A185" i="7"/>
  <c r="I185" i="7"/>
  <c r="X185" i="7"/>
  <c r="Q185" i="7"/>
  <c r="F185" i="7"/>
  <c r="S185" i="7"/>
  <c r="Z185" i="7"/>
  <c r="R185" i="7"/>
  <c r="W185" i="7"/>
  <c r="P185" i="7"/>
  <c r="O185" i="7"/>
  <c r="AD185" i="7"/>
  <c r="V185" i="7"/>
  <c r="H185" i="7"/>
  <c r="U185" i="7"/>
  <c r="G185" i="7"/>
  <c r="D185" i="7"/>
  <c r="C185" i="7"/>
  <c r="E169" i="7"/>
  <c r="Z169" i="7"/>
  <c r="U169" i="7"/>
  <c r="R169" i="7"/>
  <c r="G169" i="7"/>
  <c r="X169" i="7"/>
  <c r="Q169" i="7"/>
  <c r="F169" i="7"/>
  <c r="W169" i="7"/>
  <c r="P169" i="7"/>
  <c r="D169" i="7"/>
  <c r="O169" i="7"/>
  <c r="C169" i="7"/>
  <c r="AB169" i="7"/>
  <c r="T169" i="7"/>
  <c r="K169" i="7"/>
  <c r="B169" i="7"/>
  <c r="J169" i="7"/>
  <c r="A169" i="7"/>
  <c r="I169" i="7"/>
  <c r="AD169" i="7"/>
  <c r="V169" i="7"/>
  <c r="S169" i="7"/>
  <c r="H169" i="7"/>
  <c r="E153" i="7"/>
  <c r="Z153" i="7"/>
  <c r="U153" i="7"/>
  <c r="R153" i="7"/>
  <c r="G153" i="7"/>
  <c r="X153" i="7"/>
  <c r="Q153" i="7"/>
  <c r="F153" i="7"/>
  <c r="W153" i="7"/>
  <c r="P153" i="7"/>
  <c r="D153" i="7"/>
  <c r="O153" i="7"/>
  <c r="C153" i="7"/>
  <c r="AB153" i="7"/>
  <c r="T153" i="7"/>
  <c r="K153" i="7"/>
  <c r="B153" i="7"/>
  <c r="J153" i="7"/>
  <c r="A153" i="7"/>
  <c r="I153" i="7"/>
  <c r="S153" i="7"/>
  <c r="H153" i="7"/>
  <c r="V153" i="7"/>
  <c r="AD153" i="7"/>
  <c r="E137" i="7"/>
  <c r="Z137" i="7"/>
  <c r="U137" i="7"/>
  <c r="R137" i="7"/>
  <c r="G137" i="7"/>
  <c r="X137" i="7"/>
  <c r="Q137" i="7"/>
  <c r="F137" i="7"/>
  <c r="W137" i="7"/>
  <c r="P137" i="7"/>
  <c r="D137" i="7"/>
  <c r="O137" i="7"/>
  <c r="C137" i="7"/>
  <c r="AB137" i="7"/>
  <c r="T137" i="7"/>
  <c r="K137" i="7"/>
  <c r="B137" i="7"/>
  <c r="J137" i="7"/>
  <c r="A137" i="7"/>
  <c r="S137" i="7"/>
  <c r="I137" i="7"/>
  <c r="AD137" i="7"/>
  <c r="H137" i="7"/>
  <c r="V137" i="7"/>
  <c r="E113" i="7"/>
  <c r="Z113" i="7"/>
  <c r="U113" i="7"/>
  <c r="R113" i="7"/>
  <c r="G113" i="7"/>
  <c r="X113" i="7"/>
  <c r="Q113" i="7"/>
  <c r="F113" i="7"/>
  <c r="W113" i="7"/>
  <c r="P113" i="7"/>
  <c r="D113" i="7"/>
  <c r="O113" i="7"/>
  <c r="C113" i="7"/>
  <c r="AB113" i="7"/>
  <c r="T113" i="7"/>
  <c r="K113" i="7"/>
  <c r="B113" i="7"/>
  <c r="J113" i="7"/>
  <c r="A113" i="7"/>
  <c r="V113" i="7"/>
  <c r="S113" i="7"/>
  <c r="I113" i="7"/>
  <c r="AD113" i="7"/>
  <c r="H113" i="7"/>
  <c r="E97" i="7"/>
  <c r="Z97" i="7"/>
  <c r="U97" i="7"/>
  <c r="R97" i="7"/>
  <c r="G97" i="7"/>
  <c r="X97" i="7"/>
  <c r="Q97" i="7"/>
  <c r="F97" i="7"/>
  <c r="W97" i="7"/>
  <c r="P97" i="7"/>
  <c r="D97" i="7"/>
  <c r="O97" i="7"/>
  <c r="C97" i="7"/>
  <c r="AB97" i="7"/>
  <c r="T97" i="7"/>
  <c r="K97" i="7"/>
  <c r="B97" i="7"/>
  <c r="J97" i="7"/>
  <c r="A97" i="7"/>
  <c r="V97" i="7"/>
  <c r="S97" i="7"/>
  <c r="I97" i="7"/>
  <c r="AD97" i="7"/>
  <c r="H97" i="7"/>
  <c r="E81" i="7"/>
  <c r="W81" i="7"/>
  <c r="P81" i="7"/>
  <c r="D81" i="7"/>
  <c r="S81" i="7"/>
  <c r="G81" i="7"/>
  <c r="V81" i="7"/>
  <c r="R81" i="7"/>
  <c r="F81" i="7"/>
  <c r="U81" i="7"/>
  <c r="Q81" i="7"/>
  <c r="C81" i="7"/>
  <c r="AD81" i="7"/>
  <c r="Z81" i="7"/>
  <c r="O81" i="7"/>
  <c r="B81" i="7"/>
  <c r="AB81" i="7"/>
  <c r="X81" i="7"/>
  <c r="K81" i="7"/>
  <c r="A81" i="7"/>
  <c r="T81" i="7"/>
  <c r="J81" i="7"/>
  <c r="I81" i="7"/>
  <c r="H81" i="7"/>
  <c r="E65" i="7"/>
  <c r="AB65" i="7"/>
  <c r="T65" i="7"/>
  <c r="K65" i="7"/>
  <c r="B65" i="7"/>
  <c r="J65" i="7"/>
  <c r="A65" i="7"/>
  <c r="I65" i="7"/>
  <c r="AD65" i="7"/>
  <c r="V65" i="7"/>
  <c r="S65" i="7"/>
  <c r="H65" i="7"/>
  <c r="O65" i="7"/>
  <c r="Z65" i="7"/>
  <c r="U65" i="7"/>
  <c r="R65" i="7"/>
  <c r="G65" i="7"/>
  <c r="C65" i="7"/>
  <c r="X65" i="7"/>
  <c r="Q65" i="7"/>
  <c r="F65" i="7"/>
  <c r="W65" i="7"/>
  <c r="P65" i="7"/>
  <c r="D65" i="7"/>
  <c r="E49" i="7"/>
  <c r="AB49" i="7"/>
  <c r="T49" i="7"/>
  <c r="K49" i="7"/>
  <c r="B49" i="7"/>
  <c r="J49" i="7"/>
  <c r="A49" i="7"/>
  <c r="O49" i="7"/>
  <c r="I49" i="7"/>
  <c r="AD49" i="7"/>
  <c r="V49" i="7"/>
  <c r="S49" i="7"/>
  <c r="H49" i="7"/>
  <c r="Z49" i="7"/>
  <c r="U49" i="7"/>
  <c r="R49" i="7"/>
  <c r="G49" i="7"/>
  <c r="C49" i="7"/>
  <c r="X49" i="7"/>
  <c r="Q49" i="7"/>
  <c r="F49" i="7"/>
  <c r="W49" i="7"/>
  <c r="P49" i="7"/>
  <c r="D49" i="7"/>
  <c r="E9" i="7"/>
  <c r="AB9" i="7"/>
  <c r="T9" i="7"/>
  <c r="K9" i="7"/>
  <c r="B9" i="7"/>
  <c r="J9" i="7"/>
  <c r="A9" i="7"/>
  <c r="F9" i="7"/>
  <c r="I9" i="7"/>
  <c r="AD9" i="7"/>
  <c r="H9" i="7"/>
  <c r="X9" i="7"/>
  <c r="V9" i="7"/>
  <c r="S9" i="7"/>
  <c r="O9" i="7"/>
  <c r="Z9" i="7"/>
  <c r="U9" i="7"/>
  <c r="R9" i="7"/>
  <c r="G9" i="7"/>
  <c r="Q9" i="7"/>
  <c r="W9" i="7"/>
  <c r="P9" i="7"/>
  <c r="D9" i="7"/>
  <c r="C9" i="7"/>
  <c r="E999" i="7"/>
  <c r="J999" i="7"/>
  <c r="A999" i="7"/>
  <c r="I999" i="7"/>
  <c r="X999" i="7"/>
  <c r="Q999" i="7"/>
  <c r="F999" i="7"/>
  <c r="W999" i="7"/>
  <c r="P999" i="7"/>
  <c r="AD999" i="7"/>
  <c r="V999" i="7"/>
  <c r="O999" i="7"/>
  <c r="U999" i="7"/>
  <c r="K999" i="7"/>
  <c r="H999" i="7"/>
  <c r="AB999" i="7"/>
  <c r="G999" i="7"/>
  <c r="T999" i="7"/>
  <c r="D999" i="7"/>
  <c r="Z999" i="7"/>
  <c r="S999" i="7"/>
  <c r="R999" i="7"/>
  <c r="B999" i="7"/>
  <c r="C999" i="7"/>
  <c r="E991" i="7"/>
  <c r="AB991" i="7"/>
  <c r="T991" i="7"/>
  <c r="K991" i="7"/>
  <c r="B991" i="7"/>
  <c r="J991" i="7"/>
  <c r="A991" i="7"/>
  <c r="I991" i="7"/>
  <c r="AD991" i="7"/>
  <c r="V991" i="7"/>
  <c r="S991" i="7"/>
  <c r="H991" i="7"/>
  <c r="Z991" i="7"/>
  <c r="U991" i="7"/>
  <c r="R991" i="7"/>
  <c r="G991" i="7"/>
  <c r="X991" i="7"/>
  <c r="Q991" i="7"/>
  <c r="F991" i="7"/>
  <c r="P991" i="7"/>
  <c r="O991" i="7"/>
  <c r="D991" i="7"/>
  <c r="C991" i="7"/>
  <c r="W991" i="7"/>
  <c r="E983" i="7"/>
  <c r="Z983" i="7"/>
  <c r="U983" i="7"/>
  <c r="R983" i="7"/>
  <c r="G983" i="7"/>
  <c r="X983" i="7"/>
  <c r="Q983" i="7"/>
  <c r="F983" i="7"/>
  <c r="W983" i="7"/>
  <c r="P983" i="7"/>
  <c r="D983" i="7"/>
  <c r="O983" i="7"/>
  <c r="C983" i="7"/>
  <c r="AB983" i="7"/>
  <c r="T983" i="7"/>
  <c r="K983" i="7"/>
  <c r="B983" i="7"/>
  <c r="J983" i="7"/>
  <c r="A983" i="7"/>
  <c r="AD983" i="7"/>
  <c r="V983" i="7"/>
  <c r="S983" i="7"/>
  <c r="H983" i="7"/>
  <c r="I983" i="7"/>
  <c r="E975" i="7"/>
  <c r="W975" i="7"/>
  <c r="P975" i="7"/>
  <c r="D975" i="7"/>
  <c r="AB975" i="7"/>
  <c r="T975" i="7"/>
  <c r="K975" i="7"/>
  <c r="B975" i="7"/>
  <c r="AD975" i="7"/>
  <c r="V975" i="7"/>
  <c r="S975" i="7"/>
  <c r="U975" i="7"/>
  <c r="J975" i="7"/>
  <c r="I975" i="7"/>
  <c r="H975" i="7"/>
  <c r="G975" i="7"/>
  <c r="Z975" i="7"/>
  <c r="F975" i="7"/>
  <c r="X975" i="7"/>
  <c r="R975" i="7"/>
  <c r="C975" i="7"/>
  <c r="O975" i="7"/>
  <c r="Q975" i="7"/>
  <c r="A975" i="7"/>
  <c r="E967" i="7"/>
  <c r="AD967" i="7"/>
  <c r="V967" i="7"/>
  <c r="S967" i="7"/>
  <c r="H967" i="7"/>
  <c r="Z967" i="7"/>
  <c r="U967" i="7"/>
  <c r="R967" i="7"/>
  <c r="G967" i="7"/>
  <c r="X967" i="7"/>
  <c r="Q967" i="7"/>
  <c r="F967" i="7"/>
  <c r="W967" i="7"/>
  <c r="P967" i="7"/>
  <c r="D967" i="7"/>
  <c r="O967" i="7"/>
  <c r="C967" i="7"/>
  <c r="AB967" i="7"/>
  <c r="T967" i="7"/>
  <c r="K967" i="7"/>
  <c r="B967" i="7"/>
  <c r="I967" i="7"/>
  <c r="J967" i="7"/>
  <c r="A967" i="7"/>
  <c r="E959" i="7"/>
  <c r="AD959" i="7"/>
  <c r="V959" i="7"/>
  <c r="S959" i="7"/>
  <c r="H959" i="7"/>
  <c r="Z959" i="7"/>
  <c r="U959" i="7"/>
  <c r="R959" i="7"/>
  <c r="G959" i="7"/>
  <c r="X959" i="7"/>
  <c r="Q959" i="7"/>
  <c r="F959" i="7"/>
  <c r="W959" i="7"/>
  <c r="P959" i="7"/>
  <c r="D959" i="7"/>
  <c r="O959" i="7"/>
  <c r="C959" i="7"/>
  <c r="AB959" i="7"/>
  <c r="T959" i="7"/>
  <c r="K959" i="7"/>
  <c r="B959" i="7"/>
  <c r="I959" i="7"/>
  <c r="J959" i="7"/>
  <c r="A959" i="7"/>
  <c r="E951" i="7"/>
  <c r="Z951" i="7"/>
  <c r="U951" i="7"/>
  <c r="R951" i="7"/>
  <c r="G951" i="7"/>
  <c r="X951" i="7"/>
  <c r="Q951" i="7"/>
  <c r="F951" i="7"/>
  <c r="W951" i="7"/>
  <c r="P951" i="7"/>
  <c r="D951" i="7"/>
  <c r="O951" i="7"/>
  <c r="C951" i="7"/>
  <c r="AB951" i="7"/>
  <c r="T951" i="7"/>
  <c r="K951" i="7"/>
  <c r="B951" i="7"/>
  <c r="I951" i="7"/>
  <c r="S951" i="7"/>
  <c r="J951" i="7"/>
  <c r="AD951" i="7"/>
  <c r="H951" i="7"/>
  <c r="A951" i="7"/>
  <c r="V951" i="7"/>
  <c r="E943" i="7"/>
  <c r="AD943" i="7"/>
  <c r="V943" i="7"/>
  <c r="S943" i="7"/>
  <c r="H943" i="7"/>
  <c r="Z943" i="7"/>
  <c r="U943" i="7"/>
  <c r="R943" i="7"/>
  <c r="G943" i="7"/>
  <c r="X943" i="7"/>
  <c r="Q943" i="7"/>
  <c r="F943" i="7"/>
  <c r="W943" i="7"/>
  <c r="P943" i="7"/>
  <c r="D943" i="7"/>
  <c r="O943" i="7"/>
  <c r="C943" i="7"/>
  <c r="AB943" i="7"/>
  <c r="T943" i="7"/>
  <c r="K943" i="7"/>
  <c r="B943" i="7"/>
  <c r="I943" i="7"/>
  <c r="J943" i="7"/>
  <c r="A943" i="7"/>
  <c r="E935" i="7"/>
  <c r="AD935" i="7"/>
  <c r="V935" i="7"/>
  <c r="S935" i="7"/>
  <c r="H935" i="7"/>
  <c r="Z935" i="7"/>
  <c r="U935" i="7"/>
  <c r="R935" i="7"/>
  <c r="G935" i="7"/>
  <c r="X935" i="7"/>
  <c r="Q935" i="7"/>
  <c r="F935" i="7"/>
  <c r="W935" i="7"/>
  <c r="P935" i="7"/>
  <c r="D935" i="7"/>
  <c r="O935" i="7"/>
  <c r="C935" i="7"/>
  <c r="AB935" i="7"/>
  <c r="T935" i="7"/>
  <c r="K935" i="7"/>
  <c r="B935" i="7"/>
  <c r="I935" i="7"/>
  <c r="J935" i="7"/>
  <c r="A935" i="7"/>
  <c r="E927" i="7"/>
  <c r="AD927" i="7"/>
  <c r="V927" i="7"/>
  <c r="S927" i="7"/>
  <c r="H927" i="7"/>
  <c r="Z927" i="7"/>
  <c r="U927" i="7"/>
  <c r="R927" i="7"/>
  <c r="G927" i="7"/>
  <c r="X927" i="7"/>
  <c r="Q927" i="7"/>
  <c r="F927" i="7"/>
  <c r="W927" i="7"/>
  <c r="P927" i="7"/>
  <c r="D927" i="7"/>
  <c r="O927" i="7"/>
  <c r="C927" i="7"/>
  <c r="AB927" i="7"/>
  <c r="T927" i="7"/>
  <c r="K927" i="7"/>
  <c r="B927" i="7"/>
  <c r="I927" i="7"/>
  <c r="J927" i="7"/>
  <c r="A927" i="7"/>
  <c r="E919" i="7"/>
  <c r="AB919" i="7"/>
  <c r="T919" i="7"/>
  <c r="K919" i="7"/>
  <c r="B919" i="7"/>
  <c r="J919" i="7"/>
  <c r="A919" i="7"/>
  <c r="I919" i="7"/>
  <c r="AD919" i="7"/>
  <c r="V919" i="7"/>
  <c r="S919" i="7"/>
  <c r="H919" i="7"/>
  <c r="Z919" i="7"/>
  <c r="U919" i="7"/>
  <c r="R919" i="7"/>
  <c r="G919" i="7"/>
  <c r="X919" i="7"/>
  <c r="Q919" i="7"/>
  <c r="F919" i="7"/>
  <c r="W919" i="7"/>
  <c r="P919" i="7"/>
  <c r="D919" i="7"/>
  <c r="O919" i="7"/>
  <c r="C919" i="7"/>
  <c r="E911" i="7"/>
  <c r="AB911" i="7"/>
  <c r="T911" i="7"/>
  <c r="K911" i="7"/>
  <c r="B911" i="7"/>
  <c r="J911" i="7"/>
  <c r="A911" i="7"/>
  <c r="I911" i="7"/>
  <c r="AD911" i="7"/>
  <c r="V911" i="7"/>
  <c r="S911" i="7"/>
  <c r="H911" i="7"/>
  <c r="Z911" i="7"/>
  <c r="U911" i="7"/>
  <c r="R911" i="7"/>
  <c r="G911" i="7"/>
  <c r="X911" i="7"/>
  <c r="Q911" i="7"/>
  <c r="F911" i="7"/>
  <c r="W911" i="7"/>
  <c r="P911" i="7"/>
  <c r="D911" i="7"/>
  <c r="O911" i="7"/>
  <c r="C911" i="7"/>
  <c r="E903" i="7"/>
  <c r="AB903" i="7"/>
  <c r="T903" i="7"/>
  <c r="K903" i="7"/>
  <c r="B903" i="7"/>
  <c r="J903" i="7"/>
  <c r="A903" i="7"/>
  <c r="I903" i="7"/>
  <c r="AD903" i="7"/>
  <c r="V903" i="7"/>
  <c r="S903" i="7"/>
  <c r="H903" i="7"/>
  <c r="Z903" i="7"/>
  <c r="U903" i="7"/>
  <c r="R903" i="7"/>
  <c r="G903" i="7"/>
  <c r="X903" i="7"/>
  <c r="Q903" i="7"/>
  <c r="F903" i="7"/>
  <c r="P903" i="7"/>
  <c r="O903" i="7"/>
  <c r="D903" i="7"/>
  <c r="C903" i="7"/>
  <c r="W903" i="7"/>
  <c r="E895" i="7"/>
  <c r="AB895" i="7"/>
  <c r="T895" i="7"/>
  <c r="K895" i="7"/>
  <c r="B895" i="7"/>
  <c r="I895" i="7"/>
  <c r="Z895" i="7"/>
  <c r="U895" i="7"/>
  <c r="R895" i="7"/>
  <c r="G895" i="7"/>
  <c r="X895" i="7"/>
  <c r="D895" i="7"/>
  <c r="W895" i="7"/>
  <c r="S895" i="7"/>
  <c r="C895" i="7"/>
  <c r="Q895" i="7"/>
  <c r="A895" i="7"/>
  <c r="AD895" i="7"/>
  <c r="P895" i="7"/>
  <c r="V895" i="7"/>
  <c r="O895" i="7"/>
  <c r="J895" i="7"/>
  <c r="H895" i="7"/>
  <c r="F895" i="7"/>
  <c r="E887" i="7"/>
  <c r="Z887" i="7"/>
  <c r="U887" i="7"/>
  <c r="R887" i="7"/>
  <c r="G887" i="7"/>
  <c r="X887" i="7"/>
  <c r="Q887" i="7"/>
  <c r="W887" i="7"/>
  <c r="P887" i="7"/>
  <c r="D887" i="7"/>
  <c r="AB887" i="7"/>
  <c r="T887" i="7"/>
  <c r="K887" i="7"/>
  <c r="B887" i="7"/>
  <c r="I887" i="7"/>
  <c r="O887" i="7"/>
  <c r="J887" i="7"/>
  <c r="H887" i="7"/>
  <c r="F887" i="7"/>
  <c r="V887" i="7"/>
  <c r="C887" i="7"/>
  <c r="A887" i="7"/>
  <c r="S887" i="7"/>
  <c r="AD887" i="7"/>
  <c r="E879" i="7"/>
  <c r="X879" i="7"/>
  <c r="Q879" i="7"/>
  <c r="F879" i="7"/>
  <c r="W879" i="7"/>
  <c r="P879" i="7"/>
  <c r="D879" i="7"/>
  <c r="O879" i="7"/>
  <c r="C879" i="7"/>
  <c r="AB879" i="7"/>
  <c r="T879" i="7"/>
  <c r="K879" i="7"/>
  <c r="B879" i="7"/>
  <c r="J879" i="7"/>
  <c r="A879" i="7"/>
  <c r="I879" i="7"/>
  <c r="Z879" i="7"/>
  <c r="U879" i="7"/>
  <c r="R879" i="7"/>
  <c r="G879" i="7"/>
  <c r="AD879" i="7"/>
  <c r="V879" i="7"/>
  <c r="S879" i="7"/>
  <c r="H879" i="7"/>
  <c r="E871" i="7"/>
  <c r="X871" i="7"/>
  <c r="Q871" i="7"/>
  <c r="F871" i="7"/>
  <c r="W871" i="7"/>
  <c r="P871" i="7"/>
  <c r="D871" i="7"/>
  <c r="O871" i="7"/>
  <c r="C871" i="7"/>
  <c r="AB871" i="7"/>
  <c r="T871" i="7"/>
  <c r="K871" i="7"/>
  <c r="B871" i="7"/>
  <c r="J871" i="7"/>
  <c r="A871" i="7"/>
  <c r="I871" i="7"/>
  <c r="Z871" i="7"/>
  <c r="U871" i="7"/>
  <c r="R871" i="7"/>
  <c r="G871" i="7"/>
  <c r="AD871" i="7"/>
  <c r="V871" i="7"/>
  <c r="S871" i="7"/>
  <c r="H871" i="7"/>
  <c r="E863" i="7"/>
  <c r="X863" i="7"/>
  <c r="Q863" i="7"/>
  <c r="F863" i="7"/>
  <c r="W863" i="7"/>
  <c r="P863" i="7"/>
  <c r="D863" i="7"/>
  <c r="O863" i="7"/>
  <c r="C863" i="7"/>
  <c r="AB863" i="7"/>
  <c r="T863" i="7"/>
  <c r="K863" i="7"/>
  <c r="B863" i="7"/>
  <c r="J863" i="7"/>
  <c r="A863" i="7"/>
  <c r="I863" i="7"/>
  <c r="Z863" i="7"/>
  <c r="U863" i="7"/>
  <c r="R863" i="7"/>
  <c r="G863" i="7"/>
  <c r="S863" i="7"/>
  <c r="H863" i="7"/>
  <c r="AD863" i="7"/>
  <c r="V863" i="7"/>
  <c r="E855" i="7"/>
  <c r="I855" i="7"/>
  <c r="Z855" i="7"/>
  <c r="U855" i="7"/>
  <c r="R855" i="7"/>
  <c r="G855" i="7"/>
  <c r="F855" i="7"/>
  <c r="S855" i="7"/>
  <c r="D855" i="7"/>
  <c r="Q855" i="7"/>
  <c r="C855" i="7"/>
  <c r="AB855" i="7"/>
  <c r="V855" i="7"/>
  <c r="P855" i="7"/>
  <c r="B855" i="7"/>
  <c r="O855" i="7"/>
  <c r="A855" i="7"/>
  <c r="K855" i="7"/>
  <c r="X855" i="7"/>
  <c r="J855" i="7"/>
  <c r="W855" i="7"/>
  <c r="T855" i="7"/>
  <c r="H855" i="7"/>
  <c r="AD855" i="7"/>
  <c r="E847" i="7"/>
  <c r="AD847" i="7"/>
  <c r="V847" i="7"/>
  <c r="S847" i="7"/>
  <c r="H847" i="7"/>
  <c r="Z847" i="7"/>
  <c r="U847" i="7"/>
  <c r="R847" i="7"/>
  <c r="G847" i="7"/>
  <c r="X847" i="7"/>
  <c r="Q847" i="7"/>
  <c r="F847" i="7"/>
  <c r="W847" i="7"/>
  <c r="P847" i="7"/>
  <c r="D847" i="7"/>
  <c r="O847" i="7"/>
  <c r="C847" i="7"/>
  <c r="AB847" i="7"/>
  <c r="T847" i="7"/>
  <c r="K847" i="7"/>
  <c r="B847" i="7"/>
  <c r="J847" i="7"/>
  <c r="A847" i="7"/>
  <c r="I847" i="7"/>
  <c r="E839" i="7"/>
  <c r="AD839" i="7"/>
  <c r="V839" i="7"/>
  <c r="S839" i="7"/>
  <c r="H839" i="7"/>
  <c r="Z839" i="7"/>
  <c r="U839" i="7"/>
  <c r="R839" i="7"/>
  <c r="G839" i="7"/>
  <c r="X839" i="7"/>
  <c r="Q839" i="7"/>
  <c r="F839" i="7"/>
  <c r="W839" i="7"/>
  <c r="P839" i="7"/>
  <c r="D839" i="7"/>
  <c r="O839" i="7"/>
  <c r="C839" i="7"/>
  <c r="AB839" i="7"/>
  <c r="T839" i="7"/>
  <c r="K839" i="7"/>
  <c r="B839" i="7"/>
  <c r="J839" i="7"/>
  <c r="A839" i="7"/>
  <c r="I839" i="7"/>
  <c r="E831" i="7"/>
  <c r="Z831" i="7"/>
  <c r="U831" i="7"/>
  <c r="R831" i="7"/>
  <c r="G831" i="7"/>
  <c r="AB831" i="7"/>
  <c r="T831" i="7"/>
  <c r="K831" i="7"/>
  <c r="B831" i="7"/>
  <c r="V831" i="7"/>
  <c r="P831" i="7"/>
  <c r="A831" i="7"/>
  <c r="O831" i="7"/>
  <c r="J831" i="7"/>
  <c r="X831" i="7"/>
  <c r="I831" i="7"/>
  <c r="AD831" i="7"/>
  <c r="W831" i="7"/>
  <c r="H831" i="7"/>
  <c r="F831" i="7"/>
  <c r="Q831" i="7"/>
  <c r="C831" i="7"/>
  <c r="S831" i="7"/>
  <c r="D831" i="7"/>
  <c r="E823" i="7"/>
  <c r="Z823" i="7"/>
  <c r="U823" i="7"/>
  <c r="R823" i="7"/>
  <c r="G823" i="7"/>
  <c r="X823" i="7"/>
  <c r="Q823" i="7"/>
  <c r="F823" i="7"/>
  <c r="W823" i="7"/>
  <c r="P823" i="7"/>
  <c r="D823" i="7"/>
  <c r="O823" i="7"/>
  <c r="C823" i="7"/>
  <c r="AB823" i="7"/>
  <c r="T823" i="7"/>
  <c r="K823" i="7"/>
  <c r="B823" i="7"/>
  <c r="J823" i="7"/>
  <c r="A823" i="7"/>
  <c r="AD823" i="7"/>
  <c r="V823" i="7"/>
  <c r="S823" i="7"/>
  <c r="H823" i="7"/>
  <c r="I823" i="7"/>
  <c r="E815" i="7"/>
  <c r="Z815" i="7"/>
  <c r="U815" i="7"/>
  <c r="R815" i="7"/>
  <c r="G815" i="7"/>
  <c r="X815" i="7"/>
  <c r="Q815" i="7"/>
  <c r="F815" i="7"/>
  <c r="W815" i="7"/>
  <c r="P815" i="7"/>
  <c r="D815" i="7"/>
  <c r="O815" i="7"/>
  <c r="C815" i="7"/>
  <c r="AB815" i="7"/>
  <c r="T815" i="7"/>
  <c r="K815" i="7"/>
  <c r="B815" i="7"/>
  <c r="J815" i="7"/>
  <c r="A815" i="7"/>
  <c r="AD815" i="7"/>
  <c r="V815" i="7"/>
  <c r="S815" i="7"/>
  <c r="H815" i="7"/>
  <c r="I815" i="7"/>
  <c r="E807" i="7"/>
  <c r="Z807" i="7"/>
  <c r="U807" i="7"/>
  <c r="R807" i="7"/>
  <c r="G807" i="7"/>
  <c r="X807" i="7"/>
  <c r="Q807" i="7"/>
  <c r="F807" i="7"/>
  <c r="W807" i="7"/>
  <c r="P807" i="7"/>
  <c r="D807" i="7"/>
  <c r="AB807" i="7"/>
  <c r="T807" i="7"/>
  <c r="K807" i="7"/>
  <c r="B807" i="7"/>
  <c r="J807" i="7"/>
  <c r="A807" i="7"/>
  <c r="AD807" i="7"/>
  <c r="V807" i="7"/>
  <c r="S807" i="7"/>
  <c r="H807" i="7"/>
  <c r="O807" i="7"/>
  <c r="I807" i="7"/>
  <c r="C807" i="7"/>
  <c r="E799" i="7"/>
  <c r="Z799" i="7"/>
  <c r="U799" i="7"/>
  <c r="R799" i="7"/>
  <c r="G799" i="7"/>
  <c r="X799" i="7"/>
  <c r="Q799" i="7"/>
  <c r="F799" i="7"/>
  <c r="W799" i="7"/>
  <c r="P799" i="7"/>
  <c r="D799" i="7"/>
  <c r="O799" i="7"/>
  <c r="C799" i="7"/>
  <c r="AB799" i="7"/>
  <c r="T799" i="7"/>
  <c r="K799" i="7"/>
  <c r="B799" i="7"/>
  <c r="J799" i="7"/>
  <c r="A799" i="7"/>
  <c r="I799" i="7"/>
  <c r="AD799" i="7"/>
  <c r="V799" i="7"/>
  <c r="S799" i="7"/>
  <c r="H799" i="7"/>
  <c r="E791" i="7"/>
  <c r="Z791" i="7"/>
  <c r="U791" i="7"/>
  <c r="R791" i="7"/>
  <c r="G791" i="7"/>
  <c r="X791" i="7"/>
  <c r="Q791" i="7"/>
  <c r="F791" i="7"/>
  <c r="W791" i="7"/>
  <c r="P791" i="7"/>
  <c r="D791" i="7"/>
  <c r="O791" i="7"/>
  <c r="C791" i="7"/>
  <c r="AB791" i="7"/>
  <c r="T791" i="7"/>
  <c r="K791" i="7"/>
  <c r="B791" i="7"/>
  <c r="J791" i="7"/>
  <c r="A791" i="7"/>
  <c r="I791" i="7"/>
  <c r="S791" i="7"/>
  <c r="H791" i="7"/>
  <c r="AD791" i="7"/>
  <c r="V791" i="7"/>
  <c r="E783" i="7"/>
  <c r="Z783" i="7"/>
  <c r="U783" i="7"/>
  <c r="R783" i="7"/>
  <c r="G783" i="7"/>
  <c r="X783" i="7"/>
  <c r="Q783" i="7"/>
  <c r="F783" i="7"/>
  <c r="W783" i="7"/>
  <c r="P783" i="7"/>
  <c r="D783" i="7"/>
  <c r="O783" i="7"/>
  <c r="C783" i="7"/>
  <c r="AB783" i="7"/>
  <c r="T783" i="7"/>
  <c r="K783" i="7"/>
  <c r="B783" i="7"/>
  <c r="J783" i="7"/>
  <c r="A783" i="7"/>
  <c r="I783" i="7"/>
  <c r="V783" i="7"/>
  <c r="S783" i="7"/>
  <c r="H783" i="7"/>
  <c r="AD783" i="7"/>
  <c r="E775" i="7"/>
  <c r="AB775" i="7"/>
  <c r="T775" i="7"/>
  <c r="K775" i="7"/>
  <c r="B775" i="7"/>
  <c r="J775" i="7"/>
  <c r="A775" i="7"/>
  <c r="I775" i="7"/>
  <c r="AD775" i="7"/>
  <c r="V775" i="7"/>
  <c r="S775" i="7"/>
  <c r="H775" i="7"/>
  <c r="Z775" i="7"/>
  <c r="U775" i="7"/>
  <c r="R775" i="7"/>
  <c r="G775" i="7"/>
  <c r="X775" i="7"/>
  <c r="Q775" i="7"/>
  <c r="F775" i="7"/>
  <c r="W775" i="7"/>
  <c r="P775" i="7"/>
  <c r="D775" i="7"/>
  <c r="O775" i="7"/>
  <c r="C775" i="7"/>
  <c r="E767" i="7"/>
  <c r="AB767" i="7"/>
  <c r="T767" i="7"/>
  <c r="K767" i="7"/>
  <c r="B767" i="7"/>
  <c r="J767" i="7"/>
  <c r="A767" i="7"/>
  <c r="I767" i="7"/>
  <c r="AD767" i="7"/>
  <c r="V767" i="7"/>
  <c r="S767" i="7"/>
  <c r="H767" i="7"/>
  <c r="Z767" i="7"/>
  <c r="U767" i="7"/>
  <c r="R767" i="7"/>
  <c r="G767" i="7"/>
  <c r="X767" i="7"/>
  <c r="Q767" i="7"/>
  <c r="F767" i="7"/>
  <c r="W767" i="7"/>
  <c r="P767" i="7"/>
  <c r="D767" i="7"/>
  <c r="O767" i="7"/>
  <c r="C767" i="7"/>
  <c r="E759" i="7"/>
  <c r="AB759" i="7"/>
  <c r="T759" i="7"/>
  <c r="K759" i="7"/>
  <c r="B759" i="7"/>
  <c r="J759" i="7"/>
  <c r="A759" i="7"/>
  <c r="I759" i="7"/>
  <c r="AD759" i="7"/>
  <c r="V759" i="7"/>
  <c r="S759" i="7"/>
  <c r="H759" i="7"/>
  <c r="Z759" i="7"/>
  <c r="U759" i="7"/>
  <c r="R759" i="7"/>
  <c r="G759" i="7"/>
  <c r="X759" i="7"/>
  <c r="Q759" i="7"/>
  <c r="F759" i="7"/>
  <c r="W759" i="7"/>
  <c r="P759" i="7"/>
  <c r="D759" i="7"/>
  <c r="O759" i="7"/>
  <c r="C759" i="7"/>
  <c r="E751" i="7"/>
  <c r="AB751" i="7"/>
  <c r="T751" i="7"/>
  <c r="K751" i="7"/>
  <c r="B751" i="7"/>
  <c r="J751" i="7"/>
  <c r="A751" i="7"/>
  <c r="I751" i="7"/>
  <c r="AD751" i="7"/>
  <c r="V751" i="7"/>
  <c r="S751" i="7"/>
  <c r="H751" i="7"/>
  <c r="Z751" i="7"/>
  <c r="U751" i="7"/>
  <c r="R751" i="7"/>
  <c r="G751" i="7"/>
  <c r="X751" i="7"/>
  <c r="Q751" i="7"/>
  <c r="F751" i="7"/>
  <c r="W751" i="7"/>
  <c r="P751" i="7"/>
  <c r="D751" i="7"/>
  <c r="O751" i="7"/>
  <c r="C751" i="7"/>
  <c r="E743" i="7"/>
  <c r="W743" i="7"/>
  <c r="U743" i="7"/>
  <c r="Q743" i="7"/>
  <c r="F743" i="7"/>
  <c r="AD743" i="7"/>
  <c r="Z743" i="7"/>
  <c r="P743" i="7"/>
  <c r="D743" i="7"/>
  <c r="X743" i="7"/>
  <c r="O743" i="7"/>
  <c r="C743" i="7"/>
  <c r="T743" i="7"/>
  <c r="K743" i="7"/>
  <c r="B743" i="7"/>
  <c r="J743" i="7"/>
  <c r="A743" i="7"/>
  <c r="AB743" i="7"/>
  <c r="I743" i="7"/>
  <c r="S743" i="7"/>
  <c r="H743" i="7"/>
  <c r="V743" i="7"/>
  <c r="R743" i="7"/>
  <c r="G743" i="7"/>
  <c r="E735" i="7"/>
  <c r="X735" i="7"/>
  <c r="Q735" i="7"/>
  <c r="F735" i="7"/>
  <c r="W735" i="7"/>
  <c r="P735" i="7"/>
  <c r="D735" i="7"/>
  <c r="O735" i="7"/>
  <c r="C735" i="7"/>
  <c r="AB735" i="7"/>
  <c r="T735" i="7"/>
  <c r="K735" i="7"/>
  <c r="B735" i="7"/>
  <c r="J735" i="7"/>
  <c r="A735" i="7"/>
  <c r="I735" i="7"/>
  <c r="AD735" i="7"/>
  <c r="V735" i="7"/>
  <c r="S735" i="7"/>
  <c r="H735" i="7"/>
  <c r="Z735" i="7"/>
  <c r="U735" i="7"/>
  <c r="R735" i="7"/>
  <c r="G735" i="7"/>
  <c r="E727" i="7"/>
  <c r="X727" i="7"/>
  <c r="Q727" i="7"/>
  <c r="F727" i="7"/>
  <c r="W727" i="7"/>
  <c r="P727" i="7"/>
  <c r="D727" i="7"/>
  <c r="O727" i="7"/>
  <c r="C727" i="7"/>
  <c r="AB727" i="7"/>
  <c r="T727" i="7"/>
  <c r="K727" i="7"/>
  <c r="B727" i="7"/>
  <c r="J727" i="7"/>
  <c r="A727" i="7"/>
  <c r="I727" i="7"/>
  <c r="AD727" i="7"/>
  <c r="V727" i="7"/>
  <c r="S727" i="7"/>
  <c r="H727" i="7"/>
  <c r="Z727" i="7"/>
  <c r="U727" i="7"/>
  <c r="R727" i="7"/>
  <c r="G727" i="7"/>
  <c r="E719" i="7"/>
  <c r="X719" i="7"/>
  <c r="Q719" i="7"/>
  <c r="F719" i="7"/>
  <c r="W719" i="7"/>
  <c r="P719" i="7"/>
  <c r="D719" i="7"/>
  <c r="O719" i="7"/>
  <c r="C719" i="7"/>
  <c r="AB719" i="7"/>
  <c r="T719" i="7"/>
  <c r="K719" i="7"/>
  <c r="B719" i="7"/>
  <c r="J719" i="7"/>
  <c r="A719" i="7"/>
  <c r="I719" i="7"/>
  <c r="AD719" i="7"/>
  <c r="V719" i="7"/>
  <c r="S719" i="7"/>
  <c r="H719" i="7"/>
  <c r="R719" i="7"/>
  <c r="G719" i="7"/>
  <c r="Z719" i="7"/>
  <c r="U719" i="7"/>
  <c r="E711" i="7"/>
  <c r="X711" i="7"/>
  <c r="Q711" i="7"/>
  <c r="F711" i="7"/>
  <c r="W711" i="7"/>
  <c r="P711" i="7"/>
  <c r="D711" i="7"/>
  <c r="O711" i="7"/>
  <c r="C711" i="7"/>
  <c r="AB711" i="7"/>
  <c r="T711" i="7"/>
  <c r="K711" i="7"/>
  <c r="B711" i="7"/>
  <c r="J711" i="7"/>
  <c r="A711" i="7"/>
  <c r="I711" i="7"/>
  <c r="AD711" i="7"/>
  <c r="V711" i="7"/>
  <c r="S711" i="7"/>
  <c r="H711" i="7"/>
  <c r="Z711" i="7"/>
  <c r="U711" i="7"/>
  <c r="R711" i="7"/>
  <c r="G711" i="7"/>
  <c r="E703" i="7"/>
  <c r="X703" i="7"/>
  <c r="Q703" i="7"/>
  <c r="F703" i="7"/>
  <c r="W703" i="7"/>
  <c r="P703" i="7"/>
  <c r="D703" i="7"/>
  <c r="O703" i="7"/>
  <c r="C703" i="7"/>
  <c r="AB703" i="7"/>
  <c r="T703" i="7"/>
  <c r="K703" i="7"/>
  <c r="B703" i="7"/>
  <c r="J703" i="7"/>
  <c r="A703" i="7"/>
  <c r="I703" i="7"/>
  <c r="AD703" i="7"/>
  <c r="V703" i="7"/>
  <c r="S703" i="7"/>
  <c r="H703" i="7"/>
  <c r="Z703" i="7"/>
  <c r="U703" i="7"/>
  <c r="R703" i="7"/>
  <c r="G703" i="7"/>
  <c r="E695" i="7"/>
  <c r="X695" i="7"/>
  <c r="Q695" i="7"/>
  <c r="F695" i="7"/>
  <c r="W695" i="7"/>
  <c r="P695" i="7"/>
  <c r="D695" i="7"/>
  <c r="O695" i="7"/>
  <c r="C695" i="7"/>
  <c r="AB695" i="7"/>
  <c r="T695" i="7"/>
  <c r="K695" i="7"/>
  <c r="B695" i="7"/>
  <c r="J695" i="7"/>
  <c r="A695" i="7"/>
  <c r="I695" i="7"/>
  <c r="AD695" i="7"/>
  <c r="V695" i="7"/>
  <c r="S695" i="7"/>
  <c r="H695" i="7"/>
  <c r="Z695" i="7"/>
  <c r="U695" i="7"/>
  <c r="R695" i="7"/>
  <c r="G695" i="7"/>
  <c r="E687" i="7"/>
  <c r="W687" i="7"/>
  <c r="P687" i="7"/>
  <c r="D687" i="7"/>
  <c r="AB687" i="7"/>
  <c r="T687" i="7"/>
  <c r="K687" i="7"/>
  <c r="B687" i="7"/>
  <c r="Z687" i="7"/>
  <c r="H687" i="7"/>
  <c r="X687" i="7"/>
  <c r="G687" i="7"/>
  <c r="AD687" i="7"/>
  <c r="S687" i="7"/>
  <c r="F687" i="7"/>
  <c r="R687" i="7"/>
  <c r="C687" i="7"/>
  <c r="V687" i="7"/>
  <c r="Q687" i="7"/>
  <c r="A687" i="7"/>
  <c r="U687" i="7"/>
  <c r="O687" i="7"/>
  <c r="J687" i="7"/>
  <c r="I687" i="7"/>
  <c r="E679" i="7"/>
  <c r="AD679" i="7"/>
  <c r="V679" i="7"/>
  <c r="S679" i="7"/>
  <c r="H679" i="7"/>
  <c r="Z679" i="7"/>
  <c r="U679" i="7"/>
  <c r="R679" i="7"/>
  <c r="G679" i="7"/>
  <c r="X679" i="7"/>
  <c r="Q679" i="7"/>
  <c r="F679" i="7"/>
  <c r="W679" i="7"/>
  <c r="P679" i="7"/>
  <c r="D679" i="7"/>
  <c r="O679" i="7"/>
  <c r="C679" i="7"/>
  <c r="AB679" i="7"/>
  <c r="T679" i="7"/>
  <c r="K679" i="7"/>
  <c r="B679" i="7"/>
  <c r="J679" i="7"/>
  <c r="A679" i="7"/>
  <c r="I679" i="7"/>
  <c r="E671" i="7"/>
  <c r="AD671" i="7"/>
  <c r="V671" i="7"/>
  <c r="S671" i="7"/>
  <c r="H671" i="7"/>
  <c r="Z671" i="7"/>
  <c r="U671" i="7"/>
  <c r="R671" i="7"/>
  <c r="G671" i="7"/>
  <c r="X671" i="7"/>
  <c r="Q671" i="7"/>
  <c r="F671" i="7"/>
  <c r="W671" i="7"/>
  <c r="P671" i="7"/>
  <c r="D671" i="7"/>
  <c r="O671" i="7"/>
  <c r="C671" i="7"/>
  <c r="AB671" i="7"/>
  <c r="T671" i="7"/>
  <c r="K671" i="7"/>
  <c r="B671" i="7"/>
  <c r="J671" i="7"/>
  <c r="A671" i="7"/>
  <c r="I671" i="7"/>
  <c r="E663" i="7"/>
  <c r="AD663" i="7"/>
  <c r="V663" i="7"/>
  <c r="S663" i="7"/>
  <c r="H663" i="7"/>
  <c r="Z663" i="7"/>
  <c r="U663" i="7"/>
  <c r="R663" i="7"/>
  <c r="G663" i="7"/>
  <c r="X663" i="7"/>
  <c r="Q663" i="7"/>
  <c r="F663" i="7"/>
  <c r="W663" i="7"/>
  <c r="P663" i="7"/>
  <c r="D663" i="7"/>
  <c r="O663" i="7"/>
  <c r="C663" i="7"/>
  <c r="AB663" i="7"/>
  <c r="T663" i="7"/>
  <c r="K663" i="7"/>
  <c r="B663" i="7"/>
  <c r="J663" i="7"/>
  <c r="A663" i="7"/>
  <c r="I663" i="7"/>
  <c r="E655" i="7"/>
  <c r="AD655" i="7"/>
  <c r="V655" i="7"/>
  <c r="S655" i="7"/>
  <c r="H655" i="7"/>
  <c r="Z655" i="7"/>
  <c r="U655" i="7"/>
  <c r="R655" i="7"/>
  <c r="G655" i="7"/>
  <c r="X655" i="7"/>
  <c r="Q655" i="7"/>
  <c r="F655" i="7"/>
  <c r="W655" i="7"/>
  <c r="P655" i="7"/>
  <c r="D655" i="7"/>
  <c r="O655" i="7"/>
  <c r="C655" i="7"/>
  <c r="AB655" i="7"/>
  <c r="T655" i="7"/>
  <c r="K655" i="7"/>
  <c r="B655" i="7"/>
  <c r="J655" i="7"/>
  <c r="A655" i="7"/>
  <c r="I655" i="7"/>
  <c r="E647" i="7"/>
  <c r="AD647" i="7"/>
  <c r="V647" i="7"/>
  <c r="S647" i="7"/>
  <c r="H647" i="7"/>
  <c r="Z647" i="7"/>
  <c r="U647" i="7"/>
  <c r="R647" i="7"/>
  <c r="G647" i="7"/>
  <c r="X647" i="7"/>
  <c r="Q647" i="7"/>
  <c r="F647" i="7"/>
  <c r="W647" i="7"/>
  <c r="P647" i="7"/>
  <c r="D647" i="7"/>
  <c r="O647" i="7"/>
  <c r="C647" i="7"/>
  <c r="AB647" i="7"/>
  <c r="T647" i="7"/>
  <c r="K647" i="7"/>
  <c r="B647" i="7"/>
  <c r="J647" i="7"/>
  <c r="A647" i="7"/>
  <c r="I647" i="7"/>
  <c r="E639" i="7"/>
  <c r="AD639" i="7"/>
  <c r="V639" i="7"/>
  <c r="S639" i="7"/>
  <c r="Z639" i="7"/>
  <c r="U639" i="7"/>
  <c r="R639" i="7"/>
  <c r="G639" i="7"/>
  <c r="X639" i="7"/>
  <c r="Q639" i="7"/>
  <c r="F639" i="7"/>
  <c r="W639" i="7"/>
  <c r="P639" i="7"/>
  <c r="D639" i="7"/>
  <c r="O639" i="7"/>
  <c r="AB639" i="7"/>
  <c r="T639" i="7"/>
  <c r="K639" i="7"/>
  <c r="B639" i="7"/>
  <c r="J639" i="7"/>
  <c r="A639" i="7"/>
  <c r="H639" i="7"/>
  <c r="C639" i="7"/>
  <c r="I639" i="7"/>
  <c r="E631" i="7"/>
  <c r="Z631" i="7"/>
  <c r="U631" i="7"/>
  <c r="R631" i="7"/>
  <c r="AB631" i="7"/>
  <c r="T631" i="7"/>
  <c r="O631" i="7"/>
  <c r="C631" i="7"/>
  <c r="K631" i="7"/>
  <c r="B631" i="7"/>
  <c r="X631" i="7"/>
  <c r="J631" i="7"/>
  <c r="A631" i="7"/>
  <c r="AD631" i="7"/>
  <c r="W631" i="7"/>
  <c r="I631" i="7"/>
  <c r="H631" i="7"/>
  <c r="S631" i="7"/>
  <c r="G631" i="7"/>
  <c r="Q631" i="7"/>
  <c r="F631" i="7"/>
  <c r="V631" i="7"/>
  <c r="D631" i="7"/>
  <c r="P631" i="7"/>
  <c r="E623" i="7"/>
  <c r="O623" i="7"/>
  <c r="C623" i="7"/>
  <c r="AB623" i="7"/>
  <c r="T623" i="7"/>
  <c r="K623" i="7"/>
  <c r="B623" i="7"/>
  <c r="J623" i="7"/>
  <c r="A623" i="7"/>
  <c r="I623" i="7"/>
  <c r="AD623" i="7"/>
  <c r="V623" i="7"/>
  <c r="S623" i="7"/>
  <c r="H623" i="7"/>
  <c r="Z623" i="7"/>
  <c r="U623" i="7"/>
  <c r="R623" i="7"/>
  <c r="G623" i="7"/>
  <c r="X623" i="7"/>
  <c r="Q623" i="7"/>
  <c r="F623" i="7"/>
  <c r="P623" i="7"/>
  <c r="W623" i="7"/>
  <c r="D623" i="7"/>
  <c r="E615" i="7"/>
  <c r="O615" i="7"/>
  <c r="C615" i="7"/>
  <c r="AB615" i="7"/>
  <c r="T615" i="7"/>
  <c r="K615" i="7"/>
  <c r="B615" i="7"/>
  <c r="J615" i="7"/>
  <c r="A615" i="7"/>
  <c r="I615" i="7"/>
  <c r="AD615" i="7"/>
  <c r="V615" i="7"/>
  <c r="S615" i="7"/>
  <c r="H615" i="7"/>
  <c r="Z615" i="7"/>
  <c r="U615" i="7"/>
  <c r="R615" i="7"/>
  <c r="G615" i="7"/>
  <c r="X615" i="7"/>
  <c r="Q615" i="7"/>
  <c r="F615" i="7"/>
  <c r="P615" i="7"/>
  <c r="D615" i="7"/>
  <c r="W615" i="7"/>
  <c r="E607" i="7"/>
  <c r="O607" i="7"/>
  <c r="C607" i="7"/>
  <c r="AB607" i="7"/>
  <c r="T607" i="7"/>
  <c r="K607" i="7"/>
  <c r="B607" i="7"/>
  <c r="J607" i="7"/>
  <c r="A607" i="7"/>
  <c r="I607" i="7"/>
  <c r="AD607" i="7"/>
  <c r="V607" i="7"/>
  <c r="S607" i="7"/>
  <c r="H607" i="7"/>
  <c r="Z607" i="7"/>
  <c r="U607" i="7"/>
  <c r="R607" i="7"/>
  <c r="G607" i="7"/>
  <c r="X607" i="7"/>
  <c r="Q607" i="7"/>
  <c r="F607" i="7"/>
  <c r="W607" i="7"/>
  <c r="P607" i="7"/>
  <c r="D607" i="7"/>
  <c r="E599" i="7"/>
  <c r="O599" i="7"/>
  <c r="C599" i="7"/>
  <c r="AB599" i="7"/>
  <c r="T599" i="7"/>
  <c r="K599" i="7"/>
  <c r="B599" i="7"/>
  <c r="J599" i="7"/>
  <c r="A599" i="7"/>
  <c r="I599" i="7"/>
  <c r="AD599" i="7"/>
  <c r="V599" i="7"/>
  <c r="S599" i="7"/>
  <c r="H599" i="7"/>
  <c r="Z599" i="7"/>
  <c r="U599" i="7"/>
  <c r="R599" i="7"/>
  <c r="G599" i="7"/>
  <c r="X599" i="7"/>
  <c r="Q599" i="7"/>
  <c r="F599" i="7"/>
  <c r="W599" i="7"/>
  <c r="D599" i="7"/>
  <c r="P599" i="7"/>
  <c r="E591" i="7"/>
  <c r="O591" i="7"/>
  <c r="C591" i="7"/>
  <c r="AB591" i="7"/>
  <c r="T591" i="7"/>
  <c r="K591" i="7"/>
  <c r="B591" i="7"/>
  <c r="J591" i="7"/>
  <c r="A591" i="7"/>
  <c r="I591" i="7"/>
  <c r="AD591" i="7"/>
  <c r="V591" i="7"/>
  <c r="S591" i="7"/>
  <c r="H591" i="7"/>
  <c r="Z591" i="7"/>
  <c r="U591" i="7"/>
  <c r="R591" i="7"/>
  <c r="G591" i="7"/>
  <c r="X591" i="7"/>
  <c r="Q591" i="7"/>
  <c r="F591" i="7"/>
  <c r="P591" i="7"/>
  <c r="W591" i="7"/>
  <c r="D591" i="7"/>
  <c r="E583" i="7"/>
  <c r="AB583" i="7"/>
  <c r="T583" i="7"/>
  <c r="K583" i="7"/>
  <c r="B583" i="7"/>
  <c r="I583" i="7"/>
  <c r="Z583" i="7"/>
  <c r="U583" i="7"/>
  <c r="R583" i="7"/>
  <c r="G583" i="7"/>
  <c r="AD583" i="7"/>
  <c r="Q583" i="7"/>
  <c r="A583" i="7"/>
  <c r="P583" i="7"/>
  <c r="V583" i="7"/>
  <c r="O583" i="7"/>
  <c r="J583" i="7"/>
  <c r="F583" i="7"/>
  <c r="X583" i="7"/>
  <c r="D583" i="7"/>
  <c r="W583" i="7"/>
  <c r="S583" i="7"/>
  <c r="H583" i="7"/>
  <c r="C583" i="7"/>
  <c r="E575" i="7"/>
  <c r="I575" i="7"/>
  <c r="AD575" i="7"/>
  <c r="V575" i="7"/>
  <c r="S575" i="7"/>
  <c r="H575" i="7"/>
  <c r="Z575" i="7"/>
  <c r="U575" i="7"/>
  <c r="R575" i="7"/>
  <c r="G575" i="7"/>
  <c r="X575" i="7"/>
  <c r="Q575" i="7"/>
  <c r="F575" i="7"/>
  <c r="O575" i="7"/>
  <c r="C575" i="7"/>
  <c r="AB575" i="7"/>
  <c r="T575" i="7"/>
  <c r="K575" i="7"/>
  <c r="B575" i="7"/>
  <c r="D575" i="7"/>
  <c r="A575" i="7"/>
  <c r="W575" i="7"/>
  <c r="P575" i="7"/>
  <c r="J575" i="7"/>
  <c r="E567" i="7"/>
  <c r="I567" i="7"/>
  <c r="AD567" i="7"/>
  <c r="V567" i="7"/>
  <c r="S567" i="7"/>
  <c r="H567" i="7"/>
  <c r="Z567" i="7"/>
  <c r="U567" i="7"/>
  <c r="R567" i="7"/>
  <c r="G567" i="7"/>
  <c r="X567" i="7"/>
  <c r="Q567" i="7"/>
  <c r="F567" i="7"/>
  <c r="O567" i="7"/>
  <c r="C567" i="7"/>
  <c r="AB567" i="7"/>
  <c r="T567" i="7"/>
  <c r="K567" i="7"/>
  <c r="B567" i="7"/>
  <c r="P567" i="7"/>
  <c r="J567" i="7"/>
  <c r="D567" i="7"/>
  <c r="A567" i="7"/>
  <c r="W567" i="7"/>
  <c r="E559" i="7"/>
  <c r="I559" i="7"/>
  <c r="AD559" i="7"/>
  <c r="V559" i="7"/>
  <c r="S559" i="7"/>
  <c r="H559" i="7"/>
  <c r="Z559" i="7"/>
  <c r="U559" i="7"/>
  <c r="R559" i="7"/>
  <c r="G559" i="7"/>
  <c r="X559" i="7"/>
  <c r="Q559" i="7"/>
  <c r="F559" i="7"/>
  <c r="O559" i="7"/>
  <c r="C559" i="7"/>
  <c r="AB559" i="7"/>
  <c r="T559" i="7"/>
  <c r="K559" i="7"/>
  <c r="B559" i="7"/>
  <c r="D559" i="7"/>
  <c r="A559" i="7"/>
  <c r="W559" i="7"/>
  <c r="P559" i="7"/>
  <c r="J559" i="7"/>
  <c r="E551" i="7"/>
  <c r="I551" i="7"/>
  <c r="AD551" i="7"/>
  <c r="V551" i="7"/>
  <c r="S551" i="7"/>
  <c r="H551" i="7"/>
  <c r="Z551" i="7"/>
  <c r="U551" i="7"/>
  <c r="R551" i="7"/>
  <c r="G551" i="7"/>
  <c r="X551" i="7"/>
  <c r="Q551" i="7"/>
  <c r="F551" i="7"/>
  <c r="O551" i="7"/>
  <c r="C551" i="7"/>
  <c r="AB551" i="7"/>
  <c r="T551" i="7"/>
  <c r="K551" i="7"/>
  <c r="B551" i="7"/>
  <c r="P551" i="7"/>
  <c r="J551" i="7"/>
  <c r="D551" i="7"/>
  <c r="A551" i="7"/>
  <c r="W551" i="7"/>
  <c r="E543" i="7"/>
  <c r="I543" i="7"/>
  <c r="AD543" i="7"/>
  <c r="V543" i="7"/>
  <c r="S543" i="7"/>
  <c r="H543" i="7"/>
  <c r="Z543" i="7"/>
  <c r="U543" i="7"/>
  <c r="R543" i="7"/>
  <c r="G543" i="7"/>
  <c r="X543" i="7"/>
  <c r="Q543" i="7"/>
  <c r="F543" i="7"/>
  <c r="O543" i="7"/>
  <c r="C543" i="7"/>
  <c r="AB543" i="7"/>
  <c r="T543" i="7"/>
  <c r="K543" i="7"/>
  <c r="B543" i="7"/>
  <c r="D543" i="7"/>
  <c r="A543" i="7"/>
  <c r="W543" i="7"/>
  <c r="P543" i="7"/>
  <c r="J543" i="7"/>
  <c r="E535" i="7"/>
  <c r="I535" i="7"/>
  <c r="AD535" i="7"/>
  <c r="V535" i="7"/>
  <c r="S535" i="7"/>
  <c r="H535" i="7"/>
  <c r="Z535" i="7"/>
  <c r="U535" i="7"/>
  <c r="R535" i="7"/>
  <c r="G535" i="7"/>
  <c r="X535" i="7"/>
  <c r="Q535" i="7"/>
  <c r="F535" i="7"/>
  <c r="O535" i="7"/>
  <c r="C535" i="7"/>
  <c r="AB535" i="7"/>
  <c r="T535" i="7"/>
  <c r="K535" i="7"/>
  <c r="B535" i="7"/>
  <c r="P535" i="7"/>
  <c r="J535" i="7"/>
  <c r="D535" i="7"/>
  <c r="A535" i="7"/>
  <c r="W535" i="7"/>
  <c r="E527" i="7"/>
  <c r="I527" i="7"/>
  <c r="Z527" i="7"/>
  <c r="U527" i="7"/>
  <c r="R527" i="7"/>
  <c r="G527" i="7"/>
  <c r="AB527" i="7"/>
  <c r="W527" i="7"/>
  <c r="F527" i="7"/>
  <c r="AD527" i="7"/>
  <c r="S527" i="7"/>
  <c r="D527" i="7"/>
  <c r="Q527" i="7"/>
  <c r="C527" i="7"/>
  <c r="V527" i="7"/>
  <c r="P527" i="7"/>
  <c r="B527" i="7"/>
  <c r="O527" i="7"/>
  <c r="A527" i="7"/>
  <c r="K527" i="7"/>
  <c r="J527" i="7"/>
  <c r="T527" i="7"/>
  <c r="H527" i="7"/>
  <c r="X527" i="7"/>
  <c r="E519" i="7"/>
  <c r="AB519" i="7"/>
  <c r="T519" i="7"/>
  <c r="K519" i="7"/>
  <c r="B519" i="7"/>
  <c r="J519" i="7"/>
  <c r="A519" i="7"/>
  <c r="I519" i="7"/>
  <c r="AD519" i="7"/>
  <c r="V519" i="7"/>
  <c r="S519" i="7"/>
  <c r="H519" i="7"/>
  <c r="Z519" i="7"/>
  <c r="U519" i="7"/>
  <c r="R519" i="7"/>
  <c r="G519" i="7"/>
  <c r="X519" i="7"/>
  <c r="Q519" i="7"/>
  <c r="F519" i="7"/>
  <c r="W519" i="7"/>
  <c r="P519" i="7"/>
  <c r="D519" i="7"/>
  <c r="O519" i="7"/>
  <c r="C519" i="7"/>
  <c r="E511" i="7"/>
  <c r="AB511" i="7"/>
  <c r="T511" i="7"/>
  <c r="K511" i="7"/>
  <c r="B511" i="7"/>
  <c r="J511" i="7"/>
  <c r="A511" i="7"/>
  <c r="I511" i="7"/>
  <c r="AD511" i="7"/>
  <c r="V511" i="7"/>
  <c r="S511" i="7"/>
  <c r="H511" i="7"/>
  <c r="Z511" i="7"/>
  <c r="U511" i="7"/>
  <c r="R511" i="7"/>
  <c r="G511" i="7"/>
  <c r="X511" i="7"/>
  <c r="Q511" i="7"/>
  <c r="F511" i="7"/>
  <c r="W511" i="7"/>
  <c r="P511" i="7"/>
  <c r="D511" i="7"/>
  <c r="O511" i="7"/>
  <c r="C511" i="7"/>
  <c r="E503" i="7"/>
  <c r="AB503" i="7"/>
  <c r="T503" i="7"/>
  <c r="K503" i="7"/>
  <c r="B503" i="7"/>
  <c r="J503" i="7"/>
  <c r="A503" i="7"/>
  <c r="I503" i="7"/>
  <c r="AD503" i="7"/>
  <c r="V503" i="7"/>
  <c r="S503" i="7"/>
  <c r="H503" i="7"/>
  <c r="Z503" i="7"/>
  <c r="U503" i="7"/>
  <c r="R503" i="7"/>
  <c r="G503" i="7"/>
  <c r="X503" i="7"/>
  <c r="Q503" i="7"/>
  <c r="F503" i="7"/>
  <c r="W503" i="7"/>
  <c r="P503" i="7"/>
  <c r="D503" i="7"/>
  <c r="O503" i="7"/>
  <c r="C503" i="7"/>
  <c r="E495" i="7"/>
  <c r="AB495" i="7"/>
  <c r="T495" i="7"/>
  <c r="K495" i="7"/>
  <c r="B495" i="7"/>
  <c r="J495" i="7"/>
  <c r="A495" i="7"/>
  <c r="I495" i="7"/>
  <c r="AD495" i="7"/>
  <c r="V495" i="7"/>
  <c r="S495" i="7"/>
  <c r="H495" i="7"/>
  <c r="Z495" i="7"/>
  <c r="U495" i="7"/>
  <c r="R495" i="7"/>
  <c r="G495" i="7"/>
  <c r="X495" i="7"/>
  <c r="Q495" i="7"/>
  <c r="F495" i="7"/>
  <c r="W495" i="7"/>
  <c r="P495" i="7"/>
  <c r="D495" i="7"/>
  <c r="O495" i="7"/>
  <c r="C495" i="7"/>
  <c r="E487" i="7"/>
  <c r="AB487" i="7"/>
  <c r="T487" i="7"/>
  <c r="K487" i="7"/>
  <c r="B487" i="7"/>
  <c r="J487" i="7"/>
  <c r="A487" i="7"/>
  <c r="I487" i="7"/>
  <c r="AD487" i="7"/>
  <c r="V487" i="7"/>
  <c r="S487" i="7"/>
  <c r="H487" i="7"/>
  <c r="Z487" i="7"/>
  <c r="U487" i="7"/>
  <c r="R487" i="7"/>
  <c r="G487" i="7"/>
  <c r="X487" i="7"/>
  <c r="Q487" i="7"/>
  <c r="F487" i="7"/>
  <c r="W487" i="7"/>
  <c r="P487" i="7"/>
  <c r="D487" i="7"/>
  <c r="O487" i="7"/>
  <c r="C487" i="7"/>
  <c r="E479" i="7"/>
  <c r="Z479" i="7"/>
  <c r="U479" i="7"/>
  <c r="R479" i="7"/>
  <c r="G479" i="7"/>
  <c r="AD479" i="7"/>
  <c r="X479" i="7"/>
  <c r="Q479" i="7"/>
  <c r="F479" i="7"/>
  <c r="W479" i="7"/>
  <c r="P479" i="7"/>
  <c r="D479" i="7"/>
  <c r="O479" i="7"/>
  <c r="C479" i="7"/>
  <c r="T479" i="7"/>
  <c r="K479" i="7"/>
  <c r="B479" i="7"/>
  <c r="AB479" i="7"/>
  <c r="J479" i="7"/>
  <c r="A479" i="7"/>
  <c r="I479" i="7"/>
  <c r="H479" i="7"/>
  <c r="V479" i="7"/>
  <c r="S479" i="7"/>
  <c r="E471" i="7"/>
  <c r="Z471" i="7"/>
  <c r="U471" i="7"/>
  <c r="R471" i="7"/>
  <c r="G471" i="7"/>
  <c r="X471" i="7"/>
  <c r="Q471" i="7"/>
  <c r="F471" i="7"/>
  <c r="W471" i="7"/>
  <c r="P471" i="7"/>
  <c r="D471" i="7"/>
  <c r="O471" i="7"/>
  <c r="C471" i="7"/>
  <c r="AB471" i="7"/>
  <c r="T471" i="7"/>
  <c r="K471" i="7"/>
  <c r="B471" i="7"/>
  <c r="J471" i="7"/>
  <c r="A471" i="7"/>
  <c r="I471" i="7"/>
  <c r="V471" i="7"/>
  <c r="S471" i="7"/>
  <c r="H471" i="7"/>
  <c r="AD471" i="7"/>
  <c r="E463" i="7"/>
  <c r="Z463" i="7"/>
  <c r="U463" i="7"/>
  <c r="R463" i="7"/>
  <c r="G463" i="7"/>
  <c r="X463" i="7"/>
  <c r="Q463" i="7"/>
  <c r="F463" i="7"/>
  <c r="W463" i="7"/>
  <c r="P463" i="7"/>
  <c r="D463" i="7"/>
  <c r="O463" i="7"/>
  <c r="C463" i="7"/>
  <c r="AB463" i="7"/>
  <c r="T463" i="7"/>
  <c r="K463" i="7"/>
  <c r="B463" i="7"/>
  <c r="J463" i="7"/>
  <c r="A463" i="7"/>
  <c r="I463" i="7"/>
  <c r="AD463" i="7"/>
  <c r="V463" i="7"/>
  <c r="S463" i="7"/>
  <c r="H463" i="7"/>
  <c r="E455" i="7"/>
  <c r="Z455" i="7"/>
  <c r="U455" i="7"/>
  <c r="R455" i="7"/>
  <c r="G455" i="7"/>
  <c r="X455" i="7"/>
  <c r="Q455" i="7"/>
  <c r="F455" i="7"/>
  <c r="W455" i="7"/>
  <c r="P455" i="7"/>
  <c r="D455" i="7"/>
  <c r="O455" i="7"/>
  <c r="C455" i="7"/>
  <c r="AB455" i="7"/>
  <c r="T455" i="7"/>
  <c r="K455" i="7"/>
  <c r="B455" i="7"/>
  <c r="J455" i="7"/>
  <c r="A455" i="7"/>
  <c r="I455" i="7"/>
  <c r="AD455" i="7"/>
  <c r="V455" i="7"/>
  <c r="S455" i="7"/>
  <c r="H455" i="7"/>
  <c r="E447" i="7"/>
  <c r="Z447" i="7"/>
  <c r="U447" i="7"/>
  <c r="R447" i="7"/>
  <c r="G447" i="7"/>
  <c r="X447" i="7"/>
  <c r="Q447" i="7"/>
  <c r="F447" i="7"/>
  <c r="W447" i="7"/>
  <c r="P447" i="7"/>
  <c r="D447" i="7"/>
  <c r="O447" i="7"/>
  <c r="C447" i="7"/>
  <c r="AB447" i="7"/>
  <c r="T447" i="7"/>
  <c r="K447" i="7"/>
  <c r="B447" i="7"/>
  <c r="J447" i="7"/>
  <c r="A447" i="7"/>
  <c r="I447" i="7"/>
  <c r="H447" i="7"/>
  <c r="AD447" i="7"/>
  <c r="V447" i="7"/>
  <c r="S447" i="7"/>
  <c r="E439" i="7"/>
  <c r="Z439" i="7"/>
  <c r="U439" i="7"/>
  <c r="R439" i="7"/>
  <c r="G439" i="7"/>
  <c r="X439" i="7"/>
  <c r="Q439" i="7"/>
  <c r="F439" i="7"/>
  <c r="W439" i="7"/>
  <c r="P439" i="7"/>
  <c r="D439" i="7"/>
  <c r="O439" i="7"/>
  <c r="C439" i="7"/>
  <c r="AB439" i="7"/>
  <c r="T439" i="7"/>
  <c r="K439" i="7"/>
  <c r="B439" i="7"/>
  <c r="J439" i="7"/>
  <c r="A439" i="7"/>
  <c r="I439" i="7"/>
  <c r="V439" i="7"/>
  <c r="S439" i="7"/>
  <c r="H439" i="7"/>
  <c r="AD439" i="7"/>
  <c r="E431" i="7"/>
  <c r="Z431" i="7"/>
  <c r="U431" i="7"/>
  <c r="R431" i="7"/>
  <c r="G431" i="7"/>
  <c r="W431" i="7"/>
  <c r="P431" i="7"/>
  <c r="D431" i="7"/>
  <c r="I431" i="7"/>
  <c r="T431" i="7"/>
  <c r="F431" i="7"/>
  <c r="X431" i="7"/>
  <c r="C431" i="7"/>
  <c r="S431" i="7"/>
  <c r="B431" i="7"/>
  <c r="AD431" i="7"/>
  <c r="Q431" i="7"/>
  <c r="A431" i="7"/>
  <c r="O431" i="7"/>
  <c r="V431" i="7"/>
  <c r="K431" i="7"/>
  <c r="AB431" i="7"/>
  <c r="J431" i="7"/>
  <c r="H431" i="7"/>
  <c r="E423" i="7"/>
  <c r="AD423" i="7"/>
  <c r="V423" i="7"/>
  <c r="S423" i="7"/>
  <c r="H423" i="7"/>
  <c r="Z423" i="7"/>
  <c r="U423" i="7"/>
  <c r="R423" i="7"/>
  <c r="G423" i="7"/>
  <c r="X423" i="7"/>
  <c r="Q423" i="7"/>
  <c r="F423" i="7"/>
  <c r="W423" i="7"/>
  <c r="P423" i="7"/>
  <c r="D423" i="7"/>
  <c r="O423" i="7"/>
  <c r="C423" i="7"/>
  <c r="AB423" i="7"/>
  <c r="T423" i="7"/>
  <c r="K423" i="7"/>
  <c r="B423" i="7"/>
  <c r="J423" i="7"/>
  <c r="A423" i="7"/>
  <c r="I423" i="7"/>
  <c r="E415" i="7"/>
  <c r="AD415" i="7"/>
  <c r="V415" i="7"/>
  <c r="S415" i="7"/>
  <c r="H415" i="7"/>
  <c r="Z415" i="7"/>
  <c r="U415" i="7"/>
  <c r="R415" i="7"/>
  <c r="G415" i="7"/>
  <c r="X415" i="7"/>
  <c r="Q415" i="7"/>
  <c r="F415" i="7"/>
  <c r="W415" i="7"/>
  <c r="P415" i="7"/>
  <c r="D415" i="7"/>
  <c r="O415" i="7"/>
  <c r="C415" i="7"/>
  <c r="AB415" i="7"/>
  <c r="T415" i="7"/>
  <c r="K415" i="7"/>
  <c r="B415" i="7"/>
  <c r="J415" i="7"/>
  <c r="A415" i="7"/>
  <c r="I415" i="7"/>
  <c r="E407" i="7"/>
  <c r="AD407" i="7"/>
  <c r="V407" i="7"/>
  <c r="S407" i="7"/>
  <c r="H407" i="7"/>
  <c r="Z407" i="7"/>
  <c r="U407" i="7"/>
  <c r="R407" i="7"/>
  <c r="G407" i="7"/>
  <c r="X407" i="7"/>
  <c r="Q407" i="7"/>
  <c r="F407" i="7"/>
  <c r="W407" i="7"/>
  <c r="P407" i="7"/>
  <c r="D407" i="7"/>
  <c r="O407" i="7"/>
  <c r="C407" i="7"/>
  <c r="AB407" i="7"/>
  <c r="T407" i="7"/>
  <c r="K407" i="7"/>
  <c r="B407" i="7"/>
  <c r="J407" i="7"/>
  <c r="A407" i="7"/>
  <c r="I407" i="7"/>
  <c r="E399" i="7"/>
  <c r="AD399" i="7"/>
  <c r="V399" i="7"/>
  <c r="S399" i="7"/>
  <c r="H399" i="7"/>
  <c r="Z399" i="7"/>
  <c r="U399" i="7"/>
  <c r="R399" i="7"/>
  <c r="G399" i="7"/>
  <c r="X399" i="7"/>
  <c r="Q399" i="7"/>
  <c r="F399" i="7"/>
  <c r="W399" i="7"/>
  <c r="P399" i="7"/>
  <c r="D399" i="7"/>
  <c r="O399" i="7"/>
  <c r="C399" i="7"/>
  <c r="AB399" i="7"/>
  <c r="T399" i="7"/>
  <c r="K399" i="7"/>
  <c r="B399" i="7"/>
  <c r="J399" i="7"/>
  <c r="A399" i="7"/>
  <c r="I399" i="7"/>
  <c r="E391" i="7"/>
  <c r="AD391" i="7"/>
  <c r="V391" i="7"/>
  <c r="S391" i="7"/>
  <c r="H391" i="7"/>
  <c r="Z391" i="7"/>
  <c r="U391" i="7"/>
  <c r="R391" i="7"/>
  <c r="G391" i="7"/>
  <c r="X391" i="7"/>
  <c r="Q391" i="7"/>
  <c r="F391" i="7"/>
  <c r="W391" i="7"/>
  <c r="P391" i="7"/>
  <c r="D391" i="7"/>
  <c r="O391" i="7"/>
  <c r="C391" i="7"/>
  <c r="AB391" i="7"/>
  <c r="T391" i="7"/>
  <c r="K391" i="7"/>
  <c r="B391" i="7"/>
  <c r="J391" i="7"/>
  <c r="A391" i="7"/>
  <c r="I391" i="7"/>
  <c r="E383" i="7"/>
  <c r="AD383" i="7"/>
  <c r="V383" i="7"/>
  <c r="S383" i="7"/>
  <c r="H383" i="7"/>
  <c r="Z383" i="7"/>
  <c r="U383" i="7"/>
  <c r="R383" i="7"/>
  <c r="G383" i="7"/>
  <c r="X383" i="7"/>
  <c r="Q383" i="7"/>
  <c r="F383" i="7"/>
  <c r="W383" i="7"/>
  <c r="P383" i="7"/>
  <c r="D383" i="7"/>
  <c r="O383" i="7"/>
  <c r="C383" i="7"/>
  <c r="AB383" i="7"/>
  <c r="T383" i="7"/>
  <c r="K383" i="7"/>
  <c r="B383" i="7"/>
  <c r="J383" i="7"/>
  <c r="A383" i="7"/>
  <c r="I383" i="7"/>
  <c r="E375" i="7"/>
  <c r="AD375" i="7"/>
  <c r="V375" i="7"/>
  <c r="S375" i="7"/>
  <c r="H375" i="7"/>
  <c r="Z375" i="7"/>
  <c r="U375" i="7"/>
  <c r="R375" i="7"/>
  <c r="G375" i="7"/>
  <c r="X375" i="7"/>
  <c r="Q375" i="7"/>
  <c r="F375" i="7"/>
  <c r="W375" i="7"/>
  <c r="P375" i="7"/>
  <c r="D375" i="7"/>
  <c r="O375" i="7"/>
  <c r="C375" i="7"/>
  <c r="AB375" i="7"/>
  <c r="T375" i="7"/>
  <c r="K375" i="7"/>
  <c r="B375" i="7"/>
  <c r="J375" i="7"/>
  <c r="A375" i="7"/>
  <c r="I375" i="7"/>
  <c r="E367" i="7"/>
  <c r="Z367" i="7"/>
  <c r="U367" i="7"/>
  <c r="R367" i="7"/>
  <c r="G367" i="7"/>
  <c r="W367" i="7"/>
  <c r="P367" i="7"/>
  <c r="D367" i="7"/>
  <c r="AB367" i="7"/>
  <c r="T367" i="7"/>
  <c r="K367" i="7"/>
  <c r="B367" i="7"/>
  <c r="O367" i="7"/>
  <c r="V367" i="7"/>
  <c r="J367" i="7"/>
  <c r="I367" i="7"/>
  <c r="H367" i="7"/>
  <c r="X367" i="7"/>
  <c r="C367" i="7"/>
  <c r="S367" i="7"/>
  <c r="A367" i="7"/>
  <c r="F367" i="7"/>
  <c r="AD367" i="7"/>
  <c r="Q367" i="7"/>
  <c r="E359" i="7"/>
  <c r="W359" i="7"/>
  <c r="P359" i="7"/>
  <c r="D359" i="7"/>
  <c r="O359" i="7"/>
  <c r="C359" i="7"/>
  <c r="AB359" i="7"/>
  <c r="T359" i="7"/>
  <c r="K359" i="7"/>
  <c r="B359" i="7"/>
  <c r="V359" i="7"/>
  <c r="S359" i="7"/>
  <c r="H359" i="7"/>
  <c r="AD359" i="7"/>
  <c r="Z359" i="7"/>
  <c r="U359" i="7"/>
  <c r="R359" i="7"/>
  <c r="G359" i="7"/>
  <c r="Q359" i="7"/>
  <c r="J359" i="7"/>
  <c r="X359" i="7"/>
  <c r="I359" i="7"/>
  <c r="A359" i="7"/>
  <c r="F359" i="7"/>
  <c r="E351" i="7"/>
  <c r="W351" i="7"/>
  <c r="P351" i="7"/>
  <c r="D351" i="7"/>
  <c r="O351" i="7"/>
  <c r="C351" i="7"/>
  <c r="AB351" i="7"/>
  <c r="T351" i="7"/>
  <c r="K351" i="7"/>
  <c r="B351" i="7"/>
  <c r="AD351" i="7"/>
  <c r="V351" i="7"/>
  <c r="S351" i="7"/>
  <c r="H351" i="7"/>
  <c r="Z351" i="7"/>
  <c r="U351" i="7"/>
  <c r="R351" i="7"/>
  <c r="G351" i="7"/>
  <c r="J351" i="7"/>
  <c r="X351" i="7"/>
  <c r="I351" i="7"/>
  <c r="F351" i="7"/>
  <c r="A351" i="7"/>
  <c r="Q351" i="7"/>
  <c r="E343" i="7"/>
  <c r="W343" i="7"/>
  <c r="P343" i="7"/>
  <c r="D343" i="7"/>
  <c r="O343" i="7"/>
  <c r="C343" i="7"/>
  <c r="AB343" i="7"/>
  <c r="T343" i="7"/>
  <c r="K343" i="7"/>
  <c r="B343" i="7"/>
  <c r="AD343" i="7"/>
  <c r="V343" i="7"/>
  <c r="S343" i="7"/>
  <c r="H343" i="7"/>
  <c r="Z343" i="7"/>
  <c r="U343" i="7"/>
  <c r="R343" i="7"/>
  <c r="G343" i="7"/>
  <c r="F343" i="7"/>
  <c r="A343" i="7"/>
  <c r="Q343" i="7"/>
  <c r="J343" i="7"/>
  <c r="X343" i="7"/>
  <c r="I343" i="7"/>
  <c r="E335" i="7"/>
  <c r="W335" i="7"/>
  <c r="P335" i="7"/>
  <c r="D335" i="7"/>
  <c r="O335" i="7"/>
  <c r="C335" i="7"/>
  <c r="AB335" i="7"/>
  <c r="T335" i="7"/>
  <c r="K335" i="7"/>
  <c r="B335" i="7"/>
  <c r="AD335" i="7"/>
  <c r="V335" i="7"/>
  <c r="S335" i="7"/>
  <c r="H335" i="7"/>
  <c r="Z335" i="7"/>
  <c r="U335" i="7"/>
  <c r="R335" i="7"/>
  <c r="G335" i="7"/>
  <c r="Q335" i="7"/>
  <c r="X335" i="7"/>
  <c r="I335" i="7"/>
  <c r="F335" i="7"/>
  <c r="J335" i="7"/>
  <c r="A335" i="7"/>
  <c r="E327" i="7"/>
  <c r="W327" i="7"/>
  <c r="P327" i="7"/>
  <c r="D327" i="7"/>
  <c r="O327" i="7"/>
  <c r="C327" i="7"/>
  <c r="AB327" i="7"/>
  <c r="T327" i="7"/>
  <c r="K327" i="7"/>
  <c r="B327" i="7"/>
  <c r="AD327" i="7"/>
  <c r="V327" i="7"/>
  <c r="S327" i="7"/>
  <c r="H327" i="7"/>
  <c r="Z327" i="7"/>
  <c r="U327" i="7"/>
  <c r="R327" i="7"/>
  <c r="G327" i="7"/>
  <c r="Q327" i="7"/>
  <c r="J327" i="7"/>
  <c r="X327" i="7"/>
  <c r="I327" i="7"/>
  <c r="A327" i="7"/>
  <c r="F327" i="7"/>
  <c r="E319" i="7"/>
  <c r="W319" i="7"/>
  <c r="P319" i="7"/>
  <c r="D319" i="7"/>
  <c r="O319" i="7"/>
  <c r="C319" i="7"/>
  <c r="AB319" i="7"/>
  <c r="T319" i="7"/>
  <c r="K319" i="7"/>
  <c r="B319" i="7"/>
  <c r="AD319" i="7"/>
  <c r="V319" i="7"/>
  <c r="S319" i="7"/>
  <c r="H319" i="7"/>
  <c r="Z319" i="7"/>
  <c r="U319" i="7"/>
  <c r="R319" i="7"/>
  <c r="G319" i="7"/>
  <c r="J319" i="7"/>
  <c r="X319" i="7"/>
  <c r="I319" i="7"/>
  <c r="F319" i="7"/>
  <c r="A319" i="7"/>
  <c r="Q319" i="7"/>
  <c r="E311" i="7"/>
  <c r="W311" i="7"/>
  <c r="P311" i="7"/>
  <c r="D311" i="7"/>
  <c r="O311" i="7"/>
  <c r="C311" i="7"/>
  <c r="AB311" i="7"/>
  <c r="T311" i="7"/>
  <c r="K311" i="7"/>
  <c r="B311" i="7"/>
  <c r="AD311" i="7"/>
  <c r="V311" i="7"/>
  <c r="S311" i="7"/>
  <c r="H311" i="7"/>
  <c r="Z311" i="7"/>
  <c r="J311" i="7"/>
  <c r="I311" i="7"/>
  <c r="U311" i="7"/>
  <c r="G311" i="7"/>
  <c r="F311" i="7"/>
  <c r="R311" i="7"/>
  <c r="X311" i="7"/>
  <c r="Q311" i="7"/>
  <c r="A311" i="7"/>
  <c r="E303" i="7"/>
  <c r="W303" i="7"/>
  <c r="P303" i="7"/>
  <c r="D303" i="7"/>
  <c r="O303" i="7"/>
  <c r="C303" i="7"/>
  <c r="AB303" i="7"/>
  <c r="T303" i="7"/>
  <c r="K303" i="7"/>
  <c r="B303" i="7"/>
  <c r="AD303" i="7"/>
  <c r="V303" i="7"/>
  <c r="S303" i="7"/>
  <c r="H303" i="7"/>
  <c r="J303" i="7"/>
  <c r="I303" i="7"/>
  <c r="U303" i="7"/>
  <c r="G303" i="7"/>
  <c r="F303" i="7"/>
  <c r="Z303" i="7"/>
  <c r="R303" i="7"/>
  <c r="X303" i="7"/>
  <c r="Q303" i="7"/>
  <c r="A303" i="7"/>
  <c r="E295" i="7"/>
  <c r="W295" i="7"/>
  <c r="P295" i="7"/>
  <c r="D295" i="7"/>
  <c r="O295" i="7"/>
  <c r="C295" i="7"/>
  <c r="AB295" i="7"/>
  <c r="T295" i="7"/>
  <c r="K295" i="7"/>
  <c r="B295" i="7"/>
  <c r="AD295" i="7"/>
  <c r="V295" i="7"/>
  <c r="S295" i="7"/>
  <c r="H295" i="7"/>
  <c r="J295" i="7"/>
  <c r="I295" i="7"/>
  <c r="U295" i="7"/>
  <c r="G295" i="7"/>
  <c r="F295" i="7"/>
  <c r="Z295" i="7"/>
  <c r="R295" i="7"/>
  <c r="A295" i="7"/>
  <c r="X295" i="7"/>
  <c r="Q295" i="7"/>
  <c r="E287" i="7"/>
  <c r="W287" i="7"/>
  <c r="P287" i="7"/>
  <c r="D287" i="7"/>
  <c r="O287" i="7"/>
  <c r="C287" i="7"/>
  <c r="AB287" i="7"/>
  <c r="T287" i="7"/>
  <c r="K287" i="7"/>
  <c r="B287" i="7"/>
  <c r="AD287" i="7"/>
  <c r="V287" i="7"/>
  <c r="S287" i="7"/>
  <c r="H287" i="7"/>
  <c r="J287" i="7"/>
  <c r="I287" i="7"/>
  <c r="U287" i="7"/>
  <c r="G287" i="7"/>
  <c r="F287" i="7"/>
  <c r="Z287" i="7"/>
  <c r="R287" i="7"/>
  <c r="Q287" i="7"/>
  <c r="A287" i="7"/>
  <c r="X287" i="7"/>
  <c r="E279" i="7"/>
  <c r="W279" i="7"/>
  <c r="P279" i="7"/>
  <c r="D279" i="7"/>
  <c r="O279" i="7"/>
  <c r="C279" i="7"/>
  <c r="AB279" i="7"/>
  <c r="T279" i="7"/>
  <c r="K279" i="7"/>
  <c r="B279" i="7"/>
  <c r="AD279" i="7"/>
  <c r="V279" i="7"/>
  <c r="S279" i="7"/>
  <c r="H279" i="7"/>
  <c r="J279" i="7"/>
  <c r="I279" i="7"/>
  <c r="U279" i="7"/>
  <c r="G279" i="7"/>
  <c r="F279" i="7"/>
  <c r="Z279" i="7"/>
  <c r="R279" i="7"/>
  <c r="X279" i="7"/>
  <c r="Q279" i="7"/>
  <c r="A279" i="7"/>
  <c r="E271" i="7"/>
  <c r="W271" i="7"/>
  <c r="P271" i="7"/>
  <c r="D271" i="7"/>
  <c r="O271" i="7"/>
  <c r="C271" i="7"/>
  <c r="AB271" i="7"/>
  <c r="T271" i="7"/>
  <c r="K271" i="7"/>
  <c r="B271" i="7"/>
  <c r="AD271" i="7"/>
  <c r="V271" i="7"/>
  <c r="S271" i="7"/>
  <c r="H271" i="7"/>
  <c r="J271" i="7"/>
  <c r="I271" i="7"/>
  <c r="U271" i="7"/>
  <c r="G271" i="7"/>
  <c r="F271" i="7"/>
  <c r="Z271" i="7"/>
  <c r="R271" i="7"/>
  <c r="X271" i="7"/>
  <c r="Q271" i="7"/>
  <c r="A271" i="7"/>
  <c r="E263" i="7"/>
  <c r="W263" i="7"/>
  <c r="P263" i="7"/>
  <c r="D263" i="7"/>
  <c r="O263" i="7"/>
  <c r="C263" i="7"/>
  <c r="AB263" i="7"/>
  <c r="T263" i="7"/>
  <c r="K263" i="7"/>
  <c r="B263" i="7"/>
  <c r="AD263" i="7"/>
  <c r="V263" i="7"/>
  <c r="S263" i="7"/>
  <c r="H263" i="7"/>
  <c r="J263" i="7"/>
  <c r="I263" i="7"/>
  <c r="U263" i="7"/>
  <c r="G263" i="7"/>
  <c r="F263" i="7"/>
  <c r="Z263" i="7"/>
  <c r="R263" i="7"/>
  <c r="A263" i="7"/>
  <c r="X263" i="7"/>
  <c r="Q263" i="7"/>
  <c r="E255" i="7"/>
  <c r="W255" i="7"/>
  <c r="P255" i="7"/>
  <c r="D255" i="7"/>
  <c r="AB255" i="7"/>
  <c r="T255" i="7"/>
  <c r="K255" i="7"/>
  <c r="B255" i="7"/>
  <c r="G255" i="7"/>
  <c r="S255" i="7"/>
  <c r="F255" i="7"/>
  <c r="R255" i="7"/>
  <c r="C255" i="7"/>
  <c r="V255" i="7"/>
  <c r="Q255" i="7"/>
  <c r="A255" i="7"/>
  <c r="J255" i="7"/>
  <c r="Z255" i="7"/>
  <c r="I255" i="7"/>
  <c r="U255" i="7"/>
  <c r="O255" i="7"/>
  <c r="H255" i="7"/>
  <c r="AD255" i="7"/>
  <c r="X255" i="7"/>
  <c r="E247" i="7"/>
  <c r="AD247" i="7"/>
  <c r="V247" i="7"/>
  <c r="S247" i="7"/>
  <c r="H247" i="7"/>
  <c r="Z247" i="7"/>
  <c r="U247" i="7"/>
  <c r="R247" i="7"/>
  <c r="G247" i="7"/>
  <c r="X247" i="7"/>
  <c r="Q247" i="7"/>
  <c r="F247" i="7"/>
  <c r="W247" i="7"/>
  <c r="P247" i="7"/>
  <c r="D247" i="7"/>
  <c r="AB247" i="7"/>
  <c r="T247" i="7"/>
  <c r="K247" i="7"/>
  <c r="B247" i="7"/>
  <c r="J247" i="7"/>
  <c r="A247" i="7"/>
  <c r="O247" i="7"/>
  <c r="I247" i="7"/>
  <c r="C247" i="7"/>
  <c r="E239" i="7"/>
  <c r="AD239" i="7"/>
  <c r="V239" i="7"/>
  <c r="S239" i="7"/>
  <c r="H239" i="7"/>
  <c r="Z239" i="7"/>
  <c r="U239" i="7"/>
  <c r="R239" i="7"/>
  <c r="G239" i="7"/>
  <c r="X239" i="7"/>
  <c r="Q239" i="7"/>
  <c r="F239" i="7"/>
  <c r="W239" i="7"/>
  <c r="P239" i="7"/>
  <c r="D239" i="7"/>
  <c r="AB239" i="7"/>
  <c r="T239" i="7"/>
  <c r="K239" i="7"/>
  <c r="B239" i="7"/>
  <c r="J239" i="7"/>
  <c r="A239" i="7"/>
  <c r="O239" i="7"/>
  <c r="I239" i="7"/>
  <c r="C239" i="7"/>
  <c r="E231" i="7"/>
  <c r="AD231" i="7"/>
  <c r="V231" i="7"/>
  <c r="S231" i="7"/>
  <c r="H231" i="7"/>
  <c r="Z231" i="7"/>
  <c r="U231" i="7"/>
  <c r="R231" i="7"/>
  <c r="G231" i="7"/>
  <c r="X231" i="7"/>
  <c r="Q231" i="7"/>
  <c r="F231" i="7"/>
  <c r="W231" i="7"/>
  <c r="P231" i="7"/>
  <c r="D231" i="7"/>
  <c r="AB231" i="7"/>
  <c r="T231" i="7"/>
  <c r="K231" i="7"/>
  <c r="B231" i="7"/>
  <c r="J231" i="7"/>
  <c r="A231" i="7"/>
  <c r="O231" i="7"/>
  <c r="I231" i="7"/>
  <c r="C231" i="7"/>
  <c r="E223" i="7"/>
  <c r="AD223" i="7"/>
  <c r="V223" i="7"/>
  <c r="S223" i="7"/>
  <c r="H223" i="7"/>
  <c r="Z223" i="7"/>
  <c r="U223" i="7"/>
  <c r="R223" i="7"/>
  <c r="G223" i="7"/>
  <c r="X223" i="7"/>
  <c r="Q223" i="7"/>
  <c r="F223" i="7"/>
  <c r="W223" i="7"/>
  <c r="P223" i="7"/>
  <c r="D223" i="7"/>
  <c r="AB223" i="7"/>
  <c r="T223" i="7"/>
  <c r="K223" i="7"/>
  <c r="B223" i="7"/>
  <c r="J223" i="7"/>
  <c r="A223" i="7"/>
  <c r="O223" i="7"/>
  <c r="I223" i="7"/>
  <c r="C223" i="7"/>
  <c r="E215" i="7"/>
  <c r="AD215" i="7"/>
  <c r="V215" i="7"/>
  <c r="S215" i="7"/>
  <c r="H215" i="7"/>
  <c r="Z215" i="7"/>
  <c r="U215" i="7"/>
  <c r="R215" i="7"/>
  <c r="G215" i="7"/>
  <c r="X215" i="7"/>
  <c r="Q215" i="7"/>
  <c r="F215" i="7"/>
  <c r="W215" i="7"/>
  <c r="P215" i="7"/>
  <c r="D215" i="7"/>
  <c r="AB215" i="7"/>
  <c r="T215" i="7"/>
  <c r="K215" i="7"/>
  <c r="B215" i="7"/>
  <c r="J215" i="7"/>
  <c r="A215" i="7"/>
  <c r="O215" i="7"/>
  <c r="I215" i="7"/>
  <c r="C215" i="7"/>
  <c r="E207" i="7"/>
  <c r="Z207" i="7"/>
  <c r="U207" i="7"/>
  <c r="R207" i="7"/>
  <c r="G207" i="7"/>
  <c r="X207" i="7"/>
  <c r="Q207" i="7"/>
  <c r="F207" i="7"/>
  <c r="W207" i="7"/>
  <c r="P207" i="7"/>
  <c r="D207" i="7"/>
  <c r="AB207" i="7"/>
  <c r="T207" i="7"/>
  <c r="K207" i="7"/>
  <c r="B207" i="7"/>
  <c r="J207" i="7"/>
  <c r="A207" i="7"/>
  <c r="AD207" i="7"/>
  <c r="S207" i="7"/>
  <c r="O207" i="7"/>
  <c r="I207" i="7"/>
  <c r="H207" i="7"/>
  <c r="C207" i="7"/>
  <c r="V207" i="7"/>
  <c r="E199" i="7"/>
  <c r="Z199" i="7"/>
  <c r="U199" i="7"/>
  <c r="R199" i="7"/>
  <c r="G199" i="7"/>
  <c r="X199" i="7"/>
  <c r="Q199" i="7"/>
  <c r="F199" i="7"/>
  <c r="W199" i="7"/>
  <c r="P199" i="7"/>
  <c r="D199" i="7"/>
  <c r="J199" i="7"/>
  <c r="A199" i="7"/>
  <c r="C199" i="7"/>
  <c r="AB199" i="7"/>
  <c r="T199" i="7"/>
  <c r="B199" i="7"/>
  <c r="S199" i="7"/>
  <c r="O199" i="7"/>
  <c r="K199" i="7"/>
  <c r="I199" i="7"/>
  <c r="V199" i="7"/>
  <c r="H199" i="7"/>
  <c r="AD199" i="7"/>
  <c r="E191" i="7"/>
  <c r="Z191" i="7"/>
  <c r="U191" i="7"/>
  <c r="R191" i="7"/>
  <c r="G191" i="7"/>
  <c r="X191" i="7"/>
  <c r="Q191" i="7"/>
  <c r="F191" i="7"/>
  <c r="W191" i="7"/>
  <c r="P191" i="7"/>
  <c r="D191" i="7"/>
  <c r="J191" i="7"/>
  <c r="A191" i="7"/>
  <c r="C191" i="7"/>
  <c r="AB191" i="7"/>
  <c r="T191" i="7"/>
  <c r="B191" i="7"/>
  <c r="S191" i="7"/>
  <c r="O191" i="7"/>
  <c r="K191" i="7"/>
  <c r="I191" i="7"/>
  <c r="AD191" i="7"/>
  <c r="V191" i="7"/>
  <c r="H191" i="7"/>
  <c r="E183" i="7"/>
  <c r="Z183" i="7"/>
  <c r="U183" i="7"/>
  <c r="R183" i="7"/>
  <c r="G183" i="7"/>
  <c r="X183" i="7"/>
  <c r="Q183" i="7"/>
  <c r="F183" i="7"/>
  <c r="W183" i="7"/>
  <c r="P183" i="7"/>
  <c r="D183" i="7"/>
  <c r="J183" i="7"/>
  <c r="A183" i="7"/>
  <c r="C183" i="7"/>
  <c r="AB183" i="7"/>
  <c r="T183" i="7"/>
  <c r="B183" i="7"/>
  <c r="S183" i="7"/>
  <c r="O183" i="7"/>
  <c r="K183" i="7"/>
  <c r="I183" i="7"/>
  <c r="AD183" i="7"/>
  <c r="V183" i="7"/>
  <c r="H183" i="7"/>
  <c r="E175" i="7"/>
  <c r="Z175" i="7"/>
  <c r="U175" i="7"/>
  <c r="R175" i="7"/>
  <c r="W175" i="7"/>
  <c r="P175" i="7"/>
  <c r="K175" i="7"/>
  <c r="B175" i="7"/>
  <c r="J175" i="7"/>
  <c r="A175" i="7"/>
  <c r="X175" i="7"/>
  <c r="T175" i="7"/>
  <c r="I175" i="7"/>
  <c r="AD175" i="7"/>
  <c r="H175" i="7"/>
  <c r="G175" i="7"/>
  <c r="S175" i="7"/>
  <c r="F175" i="7"/>
  <c r="AB175" i="7"/>
  <c r="Q175" i="7"/>
  <c r="D175" i="7"/>
  <c r="V175" i="7"/>
  <c r="O175" i="7"/>
  <c r="C175" i="7"/>
  <c r="E167" i="7"/>
  <c r="AB167" i="7"/>
  <c r="T167" i="7"/>
  <c r="K167" i="7"/>
  <c r="B167" i="7"/>
  <c r="J167" i="7"/>
  <c r="A167" i="7"/>
  <c r="I167" i="7"/>
  <c r="AD167" i="7"/>
  <c r="V167" i="7"/>
  <c r="S167" i="7"/>
  <c r="H167" i="7"/>
  <c r="Z167" i="7"/>
  <c r="U167" i="7"/>
  <c r="R167" i="7"/>
  <c r="G167" i="7"/>
  <c r="X167" i="7"/>
  <c r="Q167" i="7"/>
  <c r="F167" i="7"/>
  <c r="W167" i="7"/>
  <c r="P167" i="7"/>
  <c r="D167" i="7"/>
  <c r="C167" i="7"/>
  <c r="O167" i="7"/>
  <c r="E159" i="7"/>
  <c r="AB159" i="7"/>
  <c r="T159" i="7"/>
  <c r="K159" i="7"/>
  <c r="B159" i="7"/>
  <c r="J159" i="7"/>
  <c r="A159" i="7"/>
  <c r="I159" i="7"/>
  <c r="AD159" i="7"/>
  <c r="V159" i="7"/>
  <c r="S159" i="7"/>
  <c r="H159" i="7"/>
  <c r="Z159" i="7"/>
  <c r="U159" i="7"/>
  <c r="R159" i="7"/>
  <c r="G159" i="7"/>
  <c r="X159" i="7"/>
  <c r="Q159" i="7"/>
  <c r="F159" i="7"/>
  <c r="W159" i="7"/>
  <c r="P159" i="7"/>
  <c r="D159" i="7"/>
  <c r="O159" i="7"/>
  <c r="C159" i="7"/>
  <c r="E151" i="7"/>
  <c r="AB151" i="7"/>
  <c r="T151" i="7"/>
  <c r="K151" i="7"/>
  <c r="B151" i="7"/>
  <c r="J151" i="7"/>
  <c r="A151" i="7"/>
  <c r="I151" i="7"/>
  <c r="AD151" i="7"/>
  <c r="V151" i="7"/>
  <c r="S151" i="7"/>
  <c r="H151" i="7"/>
  <c r="Z151" i="7"/>
  <c r="U151" i="7"/>
  <c r="R151" i="7"/>
  <c r="G151" i="7"/>
  <c r="X151" i="7"/>
  <c r="Q151" i="7"/>
  <c r="F151" i="7"/>
  <c r="W151" i="7"/>
  <c r="P151" i="7"/>
  <c r="D151" i="7"/>
  <c r="O151" i="7"/>
  <c r="C151" i="7"/>
  <c r="E143" i="7"/>
  <c r="AB143" i="7"/>
  <c r="T143" i="7"/>
  <c r="K143" i="7"/>
  <c r="B143" i="7"/>
  <c r="J143" i="7"/>
  <c r="A143" i="7"/>
  <c r="I143" i="7"/>
  <c r="AD143" i="7"/>
  <c r="V143" i="7"/>
  <c r="S143" i="7"/>
  <c r="H143" i="7"/>
  <c r="Z143" i="7"/>
  <c r="U143" i="7"/>
  <c r="R143" i="7"/>
  <c r="G143" i="7"/>
  <c r="X143" i="7"/>
  <c r="Q143" i="7"/>
  <c r="F143" i="7"/>
  <c r="W143" i="7"/>
  <c r="P143" i="7"/>
  <c r="D143" i="7"/>
  <c r="O143" i="7"/>
  <c r="C143" i="7"/>
  <c r="E135" i="7"/>
  <c r="AB135" i="7"/>
  <c r="T135" i="7"/>
  <c r="K135" i="7"/>
  <c r="B135" i="7"/>
  <c r="J135" i="7"/>
  <c r="A135" i="7"/>
  <c r="I135" i="7"/>
  <c r="AD135" i="7"/>
  <c r="V135" i="7"/>
  <c r="S135" i="7"/>
  <c r="H135" i="7"/>
  <c r="Z135" i="7"/>
  <c r="U135" i="7"/>
  <c r="R135" i="7"/>
  <c r="G135" i="7"/>
  <c r="X135" i="7"/>
  <c r="Q135" i="7"/>
  <c r="F135" i="7"/>
  <c r="C135" i="7"/>
  <c r="W135" i="7"/>
  <c r="D135" i="7"/>
  <c r="P135" i="7"/>
  <c r="O135" i="7"/>
  <c r="E127" i="7"/>
  <c r="AB127" i="7"/>
  <c r="T127" i="7"/>
  <c r="K127" i="7"/>
  <c r="B127" i="7"/>
  <c r="J127" i="7"/>
  <c r="A127" i="7"/>
  <c r="I127" i="7"/>
  <c r="AD127" i="7"/>
  <c r="V127" i="7"/>
  <c r="S127" i="7"/>
  <c r="H127" i="7"/>
  <c r="Z127" i="7"/>
  <c r="U127" i="7"/>
  <c r="R127" i="7"/>
  <c r="G127" i="7"/>
  <c r="X127" i="7"/>
  <c r="Q127" i="7"/>
  <c r="F127" i="7"/>
  <c r="P127" i="7"/>
  <c r="O127" i="7"/>
  <c r="D127" i="7"/>
  <c r="C127" i="7"/>
  <c r="W127" i="7"/>
  <c r="E119" i="7"/>
  <c r="AB119" i="7"/>
  <c r="T119" i="7"/>
  <c r="K119" i="7"/>
  <c r="B119" i="7"/>
  <c r="J119" i="7"/>
  <c r="A119" i="7"/>
  <c r="I119" i="7"/>
  <c r="AD119" i="7"/>
  <c r="V119" i="7"/>
  <c r="S119" i="7"/>
  <c r="H119" i="7"/>
  <c r="Z119" i="7"/>
  <c r="U119" i="7"/>
  <c r="R119" i="7"/>
  <c r="G119" i="7"/>
  <c r="X119" i="7"/>
  <c r="Q119" i="7"/>
  <c r="F119" i="7"/>
  <c r="C119" i="7"/>
  <c r="W119" i="7"/>
  <c r="D119" i="7"/>
  <c r="P119" i="7"/>
  <c r="O119" i="7"/>
  <c r="E111" i="7"/>
  <c r="AB111" i="7"/>
  <c r="T111" i="7"/>
  <c r="K111" i="7"/>
  <c r="B111" i="7"/>
  <c r="J111" i="7"/>
  <c r="A111" i="7"/>
  <c r="I111" i="7"/>
  <c r="AD111" i="7"/>
  <c r="V111" i="7"/>
  <c r="S111" i="7"/>
  <c r="H111" i="7"/>
  <c r="Z111" i="7"/>
  <c r="U111" i="7"/>
  <c r="R111" i="7"/>
  <c r="G111" i="7"/>
  <c r="X111" i="7"/>
  <c r="Q111" i="7"/>
  <c r="F111" i="7"/>
  <c r="P111" i="7"/>
  <c r="O111" i="7"/>
  <c r="D111" i="7"/>
  <c r="C111" i="7"/>
  <c r="W111" i="7"/>
  <c r="E103" i="7"/>
  <c r="AB103" i="7"/>
  <c r="T103" i="7"/>
  <c r="K103" i="7"/>
  <c r="B103" i="7"/>
  <c r="J103" i="7"/>
  <c r="A103" i="7"/>
  <c r="I103" i="7"/>
  <c r="AD103" i="7"/>
  <c r="V103" i="7"/>
  <c r="S103" i="7"/>
  <c r="H103" i="7"/>
  <c r="Z103" i="7"/>
  <c r="U103" i="7"/>
  <c r="R103" i="7"/>
  <c r="G103" i="7"/>
  <c r="X103" i="7"/>
  <c r="Q103" i="7"/>
  <c r="F103" i="7"/>
  <c r="C103" i="7"/>
  <c r="W103" i="7"/>
  <c r="D103" i="7"/>
  <c r="P103" i="7"/>
  <c r="O103" i="7"/>
  <c r="E95" i="7"/>
  <c r="AB95" i="7"/>
  <c r="T95" i="7"/>
  <c r="K95" i="7"/>
  <c r="B95" i="7"/>
  <c r="J95" i="7"/>
  <c r="A95" i="7"/>
  <c r="I95" i="7"/>
  <c r="AD95" i="7"/>
  <c r="V95" i="7"/>
  <c r="S95" i="7"/>
  <c r="H95" i="7"/>
  <c r="Z95" i="7"/>
  <c r="U95" i="7"/>
  <c r="R95" i="7"/>
  <c r="G95" i="7"/>
  <c r="X95" i="7"/>
  <c r="Q95" i="7"/>
  <c r="F95" i="7"/>
  <c r="P95" i="7"/>
  <c r="O95" i="7"/>
  <c r="D95" i="7"/>
  <c r="C95" i="7"/>
  <c r="W95" i="7"/>
  <c r="E87" i="7"/>
  <c r="AB87" i="7"/>
  <c r="T87" i="7"/>
  <c r="K87" i="7"/>
  <c r="B87" i="7"/>
  <c r="I87" i="7"/>
  <c r="Z87" i="7"/>
  <c r="U87" i="7"/>
  <c r="R87" i="7"/>
  <c r="G87" i="7"/>
  <c r="X87" i="7"/>
  <c r="D87" i="7"/>
  <c r="W87" i="7"/>
  <c r="S87" i="7"/>
  <c r="C87" i="7"/>
  <c r="Q87" i="7"/>
  <c r="A87" i="7"/>
  <c r="AD87" i="7"/>
  <c r="P87" i="7"/>
  <c r="F87" i="7"/>
  <c r="V87" i="7"/>
  <c r="O87" i="7"/>
  <c r="J87" i="7"/>
  <c r="H87" i="7"/>
  <c r="E79" i="7"/>
  <c r="I79" i="7"/>
  <c r="H79" i="7"/>
  <c r="AB79" i="7"/>
  <c r="S79" i="7"/>
  <c r="G79" i="7"/>
  <c r="J79" i="7"/>
  <c r="V79" i="7"/>
  <c r="R79" i="7"/>
  <c r="F79" i="7"/>
  <c r="U79" i="7"/>
  <c r="Q79" i="7"/>
  <c r="D79" i="7"/>
  <c r="AD79" i="7"/>
  <c r="Z79" i="7"/>
  <c r="P79" i="7"/>
  <c r="C79" i="7"/>
  <c r="X79" i="7"/>
  <c r="O79" i="7"/>
  <c r="B79" i="7"/>
  <c r="W79" i="7"/>
  <c r="K79" i="7"/>
  <c r="A79" i="7"/>
  <c r="T79" i="7"/>
  <c r="E71" i="7"/>
  <c r="Z71" i="7"/>
  <c r="U71" i="7"/>
  <c r="R71" i="7"/>
  <c r="G71" i="7"/>
  <c r="AD71" i="7"/>
  <c r="X71" i="7"/>
  <c r="Q71" i="7"/>
  <c r="F71" i="7"/>
  <c r="W71" i="7"/>
  <c r="P71" i="7"/>
  <c r="D71" i="7"/>
  <c r="V71" i="7"/>
  <c r="O71" i="7"/>
  <c r="C71" i="7"/>
  <c r="S71" i="7"/>
  <c r="AB71" i="7"/>
  <c r="T71" i="7"/>
  <c r="K71" i="7"/>
  <c r="B71" i="7"/>
  <c r="J71" i="7"/>
  <c r="A71" i="7"/>
  <c r="I71" i="7"/>
  <c r="H71" i="7"/>
  <c r="E63" i="7"/>
  <c r="Z63" i="7"/>
  <c r="U63" i="7"/>
  <c r="R63" i="7"/>
  <c r="G63" i="7"/>
  <c r="V63" i="7"/>
  <c r="X63" i="7"/>
  <c r="Q63" i="7"/>
  <c r="F63" i="7"/>
  <c r="S63" i="7"/>
  <c r="W63" i="7"/>
  <c r="P63" i="7"/>
  <c r="D63" i="7"/>
  <c r="O63" i="7"/>
  <c r="C63" i="7"/>
  <c r="AB63" i="7"/>
  <c r="T63" i="7"/>
  <c r="K63" i="7"/>
  <c r="B63" i="7"/>
  <c r="H63" i="7"/>
  <c r="J63" i="7"/>
  <c r="A63" i="7"/>
  <c r="I63" i="7"/>
  <c r="AD63" i="7"/>
  <c r="E55" i="7"/>
  <c r="Z55" i="7"/>
  <c r="U55" i="7"/>
  <c r="R55" i="7"/>
  <c r="G55" i="7"/>
  <c r="X55" i="7"/>
  <c r="Q55" i="7"/>
  <c r="F55" i="7"/>
  <c r="S55" i="7"/>
  <c r="W55" i="7"/>
  <c r="P55" i="7"/>
  <c r="D55" i="7"/>
  <c r="H55" i="7"/>
  <c r="O55" i="7"/>
  <c r="C55" i="7"/>
  <c r="V55" i="7"/>
  <c r="AB55" i="7"/>
  <c r="T55" i="7"/>
  <c r="K55" i="7"/>
  <c r="B55" i="7"/>
  <c r="AD55" i="7"/>
  <c r="J55" i="7"/>
  <c r="A55" i="7"/>
  <c r="I55" i="7"/>
  <c r="E47" i="7"/>
  <c r="Z47" i="7"/>
  <c r="U47" i="7"/>
  <c r="R47" i="7"/>
  <c r="G47" i="7"/>
  <c r="V47" i="7"/>
  <c r="X47" i="7"/>
  <c r="Q47" i="7"/>
  <c r="F47" i="7"/>
  <c r="W47" i="7"/>
  <c r="P47" i="7"/>
  <c r="D47" i="7"/>
  <c r="O47" i="7"/>
  <c r="C47" i="7"/>
  <c r="S47" i="7"/>
  <c r="AB47" i="7"/>
  <c r="T47" i="7"/>
  <c r="K47" i="7"/>
  <c r="B47" i="7"/>
  <c r="H47" i="7"/>
  <c r="J47" i="7"/>
  <c r="A47" i="7"/>
  <c r="I47" i="7"/>
  <c r="AD47" i="7"/>
  <c r="E39" i="7"/>
  <c r="Z39" i="7"/>
  <c r="U39" i="7"/>
  <c r="R39" i="7"/>
  <c r="G39" i="7"/>
  <c r="AD39" i="7"/>
  <c r="X39" i="7"/>
  <c r="Q39" i="7"/>
  <c r="F39" i="7"/>
  <c r="W39" i="7"/>
  <c r="P39" i="7"/>
  <c r="D39" i="7"/>
  <c r="O39" i="7"/>
  <c r="C39" i="7"/>
  <c r="H39" i="7"/>
  <c r="AB39" i="7"/>
  <c r="T39" i="7"/>
  <c r="K39" i="7"/>
  <c r="B39" i="7"/>
  <c r="J39" i="7"/>
  <c r="V39" i="7"/>
  <c r="A39" i="7"/>
  <c r="I39" i="7"/>
  <c r="S39" i="7"/>
  <c r="E31" i="7"/>
  <c r="Z31" i="7"/>
  <c r="U31" i="7"/>
  <c r="R31" i="7"/>
  <c r="G31" i="7"/>
  <c r="S31" i="7"/>
  <c r="X31" i="7"/>
  <c r="Q31" i="7"/>
  <c r="F31" i="7"/>
  <c r="W31" i="7"/>
  <c r="P31" i="7"/>
  <c r="D31" i="7"/>
  <c r="A31" i="7"/>
  <c r="AD31" i="7"/>
  <c r="O31" i="7"/>
  <c r="C31" i="7"/>
  <c r="H31" i="7"/>
  <c r="AB31" i="7"/>
  <c r="T31" i="7"/>
  <c r="K31" i="7"/>
  <c r="B31" i="7"/>
  <c r="J31" i="7"/>
  <c r="I31" i="7"/>
  <c r="V31" i="7"/>
  <c r="E23" i="7"/>
  <c r="Z23" i="7"/>
  <c r="U23" i="7"/>
  <c r="R23" i="7"/>
  <c r="G23" i="7"/>
  <c r="A23" i="7"/>
  <c r="X23" i="7"/>
  <c r="Q23" i="7"/>
  <c r="F23" i="7"/>
  <c r="W23" i="7"/>
  <c r="P23" i="7"/>
  <c r="D23" i="7"/>
  <c r="V23" i="7"/>
  <c r="O23" i="7"/>
  <c r="C23" i="7"/>
  <c r="H23" i="7"/>
  <c r="AB23" i="7"/>
  <c r="T23" i="7"/>
  <c r="K23" i="7"/>
  <c r="B23" i="7"/>
  <c r="S23" i="7"/>
  <c r="J23" i="7"/>
  <c r="I23" i="7"/>
  <c r="AD23" i="7"/>
  <c r="E15" i="7"/>
  <c r="Z15" i="7"/>
  <c r="U15" i="7"/>
  <c r="R15" i="7"/>
  <c r="G15" i="7"/>
  <c r="AD15" i="7"/>
  <c r="X15" i="7"/>
  <c r="Q15" i="7"/>
  <c r="F15" i="7"/>
  <c r="W15" i="7"/>
  <c r="P15" i="7"/>
  <c r="D15" i="7"/>
  <c r="O15" i="7"/>
  <c r="C15" i="7"/>
  <c r="J15" i="7"/>
  <c r="A15" i="7"/>
  <c r="S15" i="7"/>
  <c r="AB15" i="7"/>
  <c r="T15" i="7"/>
  <c r="K15" i="7"/>
  <c r="B15" i="7"/>
  <c r="V15" i="7"/>
  <c r="I15" i="7"/>
  <c r="H15" i="7"/>
  <c r="E7" i="7"/>
  <c r="Z7" i="7"/>
  <c r="U7" i="7"/>
  <c r="R7" i="7"/>
  <c r="G7" i="7"/>
  <c r="H7" i="7"/>
  <c r="X7" i="7"/>
  <c r="Q7" i="7"/>
  <c r="F7" i="7"/>
  <c r="A7" i="7"/>
  <c r="V7" i="7"/>
  <c r="W7" i="7"/>
  <c r="P7" i="7"/>
  <c r="D7" i="7"/>
  <c r="C7" i="7"/>
  <c r="O7" i="7"/>
  <c r="AB7" i="7"/>
  <c r="T7" i="7"/>
  <c r="K7" i="7"/>
  <c r="B7" i="7"/>
  <c r="J7" i="7"/>
  <c r="S7" i="7"/>
  <c r="I7" i="7"/>
  <c r="AD7" i="7"/>
  <c r="X1001" i="7"/>
  <c r="Q1001" i="7"/>
  <c r="F1001" i="7"/>
  <c r="W1001" i="7"/>
  <c r="P1001" i="7"/>
  <c r="D1001" i="7"/>
  <c r="E1001" i="7"/>
  <c r="AB1001" i="7"/>
  <c r="T1001" i="7"/>
  <c r="K1001" i="7"/>
  <c r="B1001" i="7"/>
  <c r="J1001" i="7"/>
  <c r="A1001" i="7"/>
  <c r="I1001" i="7"/>
  <c r="S1001" i="7"/>
  <c r="R1001" i="7"/>
  <c r="O1001" i="7"/>
  <c r="Z1001" i="7"/>
  <c r="H1001" i="7"/>
  <c r="G1001" i="7"/>
  <c r="V1001" i="7"/>
  <c r="C1001" i="7"/>
  <c r="AD1001" i="7"/>
  <c r="U1001" i="7"/>
  <c r="E969" i="7"/>
  <c r="O969" i="7"/>
  <c r="C969" i="7"/>
  <c r="AB969" i="7"/>
  <c r="T969" i="7"/>
  <c r="K969" i="7"/>
  <c r="B969" i="7"/>
  <c r="J969" i="7"/>
  <c r="A969" i="7"/>
  <c r="I969" i="7"/>
  <c r="AD969" i="7"/>
  <c r="V969" i="7"/>
  <c r="S969" i="7"/>
  <c r="H969" i="7"/>
  <c r="Z969" i="7"/>
  <c r="U969" i="7"/>
  <c r="R969" i="7"/>
  <c r="G969" i="7"/>
  <c r="W969" i="7"/>
  <c r="P969" i="7"/>
  <c r="D969" i="7"/>
  <c r="F969" i="7"/>
  <c r="X969" i="7"/>
  <c r="Q969" i="7"/>
  <c r="E929" i="7"/>
  <c r="O929" i="7"/>
  <c r="C929" i="7"/>
  <c r="AB929" i="7"/>
  <c r="T929" i="7"/>
  <c r="K929" i="7"/>
  <c r="B929" i="7"/>
  <c r="J929" i="7"/>
  <c r="A929" i="7"/>
  <c r="I929" i="7"/>
  <c r="AD929" i="7"/>
  <c r="V929" i="7"/>
  <c r="S929" i="7"/>
  <c r="H929" i="7"/>
  <c r="Z929" i="7"/>
  <c r="U929" i="7"/>
  <c r="R929" i="7"/>
  <c r="G929" i="7"/>
  <c r="W929" i="7"/>
  <c r="P929" i="7"/>
  <c r="D929" i="7"/>
  <c r="F929" i="7"/>
  <c r="X929" i="7"/>
  <c r="Q929" i="7"/>
  <c r="E897" i="7"/>
  <c r="Z897" i="7"/>
  <c r="U897" i="7"/>
  <c r="R897" i="7"/>
  <c r="G897" i="7"/>
  <c r="X897" i="7"/>
  <c r="Q897" i="7"/>
  <c r="F897" i="7"/>
  <c r="W897" i="7"/>
  <c r="P897" i="7"/>
  <c r="D897" i="7"/>
  <c r="AB897" i="7"/>
  <c r="T897" i="7"/>
  <c r="K897" i="7"/>
  <c r="B897" i="7"/>
  <c r="J897" i="7"/>
  <c r="A897" i="7"/>
  <c r="C897" i="7"/>
  <c r="V897" i="7"/>
  <c r="AD897" i="7"/>
  <c r="S897" i="7"/>
  <c r="O897" i="7"/>
  <c r="I897" i="7"/>
  <c r="H897" i="7"/>
  <c r="E857" i="7"/>
  <c r="I857" i="7"/>
  <c r="AD857" i="7"/>
  <c r="V857" i="7"/>
  <c r="S857" i="7"/>
  <c r="Z857" i="7"/>
  <c r="U857" i="7"/>
  <c r="X857" i="7"/>
  <c r="Q857" i="7"/>
  <c r="F857" i="7"/>
  <c r="W857" i="7"/>
  <c r="P857" i="7"/>
  <c r="D857" i="7"/>
  <c r="AB857" i="7"/>
  <c r="T857" i="7"/>
  <c r="K857" i="7"/>
  <c r="B857" i="7"/>
  <c r="H857" i="7"/>
  <c r="G857" i="7"/>
  <c r="C857" i="7"/>
  <c r="A857" i="7"/>
  <c r="R857" i="7"/>
  <c r="O857" i="7"/>
  <c r="J857" i="7"/>
  <c r="E817" i="7"/>
  <c r="AB817" i="7"/>
  <c r="T817" i="7"/>
  <c r="K817" i="7"/>
  <c r="B817" i="7"/>
  <c r="J817" i="7"/>
  <c r="A817" i="7"/>
  <c r="I817" i="7"/>
  <c r="AD817" i="7"/>
  <c r="V817" i="7"/>
  <c r="S817" i="7"/>
  <c r="H817" i="7"/>
  <c r="Z817" i="7"/>
  <c r="U817" i="7"/>
  <c r="R817" i="7"/>
  <c r="G817" i="7"/>
  <c r="X817" i="7"/>
  <c r="Q817" i="7"/>
  <c r="F817" i="7"/>
  <c r="O817" i="7"/>
  <c r="C817" i="7"/>
  <c r="W817" i="7"/>
  <c r="P817" i="7"/>
  <c r="D817" i="7"/>
  <c r="E777" i="7"/>
  <c r="I777" i="7"/>
  <c r="W777" i="7"/>
  <c r="P777" i="7"/>
  <c r="D777" i="7"/>
  <c r="S777" i="7"/>
  <c r="F777" i="7"/>
  <c r="R777" i="7"/>
  <c r="C777" i="7"/>
  <c r="AB777" i="7"/>
  <c r="V777" i="7"/>
  <c r="Q777" i="7"/>
  <c r="B777" i="7"/>
  <c r="U777" i="7"/>
  <c r="O777" i="7"/>
  <c r="A777" i="7"/>
  <c r="K777" i="7"/>
  <c r="Z777" i="7"/>
  <c r="J777" i="7"/>
  <c r="AD777" i="7"/>
  <c r="X777" i="7"/>
  <c r="T777" i="7"/>
  <c r="H777" i="7"/>
  <c r="G777" i="7"/>
  <c r="E745" i="7"/>
  <c r="Z745" i="7"/>
  <c r="U745" i="7"/>
  <c r="R745" i="7"/>
  <c r="G745" i="7"/>
  <c r="W745" i="7"/>
  <c r="P745" i="7"/>
  <c r="D745" i="7"/>
  <c r="AB745" i="7"/>
  <c r="T745" i="7"/>
  <c r="K745" i="7"/>
  <c r="B745" i="7"/>
  <c r="I745" i="7"/>
  <c r="A745" i="7"/>
  <c r="S745" i="7"/>
  <c r="X745" i="7"/>
  <c r="Q745" i="7"/>
  <c r="O745" i="7"/>
  <c r="J745" i="7"/>
  <c r="AD745" i="7"/>
  <c r="V745" i="7"/>
  <c r="H745" i="7"/>
  <c r="F745" i="7"/>
  <c r="C745" i="7"/>
  <c r="E721" i="7"/>
  <c r="J721" i="7"/>
  <c r="A721" i="7"/>
  <c r="I721" i="7"/>
  <c r="AD721" i="7"/>
  <c r="V721" i="7"/>
  <c r="S721" i="7"/>
  <c r="H721" i="7"/>
  <c r="Z721" i="7"/>
  <c r="U721" i="7"/>
  <c r="R721" i="7"/>
  <c r="G721" i="7"/>
  <c r="X721" i="7"/>
  <c r="Q721" i="7"/>
  <c r="F721" i="7"/>
  <c r="W721" i="7"/>
  <c r="P721" i="7"/>
  <c r="D721" i="7"/>
  <c r="O721" i="7"/>
  <c r="C721" i="7"/>
  <c r="AB721" i="7"/>
  <c r="T721" i="7"/>
  <c r="K721" i="7"/>
  <c r="B721" i="7"/>
  <c r="E681" i="7"/>
  <c r="O681" i="7"/>
  <c r="C681" i="7"/>
  <c r="AB681" i="7"/>
  <c r="T681" i="7"/>
  <c r="K681" i="7"/>
  <c r="B681" i="7"/>
  <c r="J681" i="7"/>
  <c r="A681" i="7"/>
  <c r="I681" i="7"/>
  <c r="AD681" i="7"/>
  <c r="V681" i="7"/>
  <c r="S681" i="7"/>
  <c r="H681" i="7"/>
  <c r="Z681" i="7"/>
  <c r="U681" i="7"/>
  <c r="R681" i="7"/>
  <c r="G681" i="7"/>
  <c r="X681" i="7"/>
  <c r="Q681" i="7"/>
  <c r="F681" i="7"/>
  <c r="W681" i="7"/>
  <c r="P681" i="7"/>
  <c r="D681" i="7"/>
  <c r="E641" i="7"/>
  <c r="O641" i="7"/>
  <c r="C641" i="7"/>
  <c r="AB641" i="7"/>
  <c r="T641" i="7"/>
  <c r="K641" i="7"/>
  <c r="B641" i="7"/>
  <c r="J641" i="7"/>
  <c r="A641" i="7"/>
  <c r="I641" i="7"/>
  <c r="AD641" i="7"/>
  <c r="V641" i="7"/>
  <c r="S641" i="7"/>
  <c r="H641" i="7"/>
  <c r="Z641" i="7"/>
  <c r="U641" i="7"/>
  <c r="R641" i="7"/>
  <c r="G641" i="7"/>
  <c r="X641" i="7"/>
  <c r="Q641" i="7"/>
  <c r="F641" i="7"/>
  <c r="W641" i="7"/>
  <c r="P641" i="7"/>
  <c r="D641" i="7"/>
  <c r="E601" i="7"/>
  <c r="AD601" i="7"/>
  <c r="V601" i="7"/>
  <c r="S601" i="7"/>
  <c r="H601" i="7"/>
  <c r="Z601" i="7"/>
  <c r="U601" i="7"/>
  <c r="R601" i="7"/>
  <c r="G601" i="7"/>
  <c r="X601" i="7"/>
  <c r="Q601" i="7"/>
  <c r="F601" i="7"/>
  <c r="W601" i="7"/>
  <c r="P601" i="7"/>
  <c r="D601" i="7"/>
  <c r="O601" i="7"/>
  <c r="C601" i="7"/>
  <c r="AB601" i="7"/>
  <c r="T601" i="7"/>
  <c r="K601" i="7"/>
  <c r="B601" i="7"/>
  <c r="J601" i="7"/>
  <c r="A601" i="7"/>
  <c r="I601" i="7"/>
  <c r="E577" i="7"/>
  <c r="W577" i="7"/>
  <c r="P577" i="7"/>
  <c r="D577" i="7"/>
  <c r="O577" i="7"/>
  <c r="C577" i="7"/>
  <c r="AB577" i="7"/>
  <c r="T577" i="7"/>
  <c r="K577" i="7"/>
  <c r="B577" i="7"/>
  <c r="J577" i="7"/>
  <c r="A577" i="7"/>
  <c r="AD577" i="7"/>
  <c r="V577" i="7"/>
  <c r="S577" i="7"/>
  <c r="H577" i="7"/>
  <c r="Z577" i="7"/>
  <c r="U577" i="7"/>
  <c r="R577" i="7"/>
  <c r="G577" i="7"/>
  <c r="Q577" i="7"/>
  <c r="I577" i="7"/>
  <c r="F577" i="7"/>
  <c r="X577" i="7"/>
  <c r="E537" i="7"/>
  <c r="W537" i="7"/>
  <c r="P537" i="7"/>
  <c r="D537" i="7"/>
  <c r="O537" i="7"/>
  <c r="C537" i="7"/>
  <c r="AB537" i="7"/>
  <c r="T537" i="7"/>
  <c r="K537" i="7"/>
  <c r="B537" i="7"/>
  <c r="J537" i="7"/>
  <c r="A537" i="7"/>
  <c r="AD537" i="7"/>
  <c r="V537" i="7"/>
  <c r="S537" i="7"/>
  <c r="H537" i="7"/>
  <c r="Z537" i="7"/>
  <c r="U537" i="7"/>
  <c r="R537" i="7"/>
  <c r="G537" i="7"/>
  <c r="X537" i="7"/>
  <c r="Q537" i="7"/>
  <c r="I537" i="7"/>
  <c r="F537" i="7"/>
  <c r="E497" i="7"/>
  <c r="Z497" i="7"/>
  <c r="U497" i="7"/>
  <c r="R497" i="7"/>
  <c r="G497" i="7"/>
  <c r="X497" i="7"/>
  <c r="Q497" i="7"/>
  <c r="F497" i="7"/>
  <c r="W497" i="7"/>
  <c r="P497" i="7"/>
  <c r="D497" i="7"/>
  <c r="O497" i="7"/>
  <c r="C497" i="7"/>
  <c r="AB497" i="7"/>
  <c r="T497" i="7"/>
  <c r="K497" i="7"/>
  <c r="B497" i="7"/>
  <c r="J497" i="7"/>
  <c r="A497" i="7"/>
  <c r="I497" i="7"/>
  <c r="AD497" i="7"/>
  <c r="V497" i="7"/>
  <c r="S497" i="7"/>
  <c r="H497" i="7"/>
  <c r="E465" i="7"/>
  <c r="AB465" i="7"/>
  <c r="T465" i="7"/>
  <c r="K465" i="7"/>
  <c r="B465" i="7"/>
  <c r="J465" i="7"/>
  <c r="A465" i="7"/>
  <c r="I465" i="7"/>
  <c r="AD465" i="7"/>
  <c r="V465" i="7"/>
  <c r="S465" i="7"/>
  <c r="H465" i="7"/>
  <c r="Z465" i="7"/>
  <c r="U465" i="7"/>
  <c r="R465" i="7"/>
  <c r="G465" i="7"/>
  <c r="X465" i="7"/>
  <c r="Q465" i="7"/>
  <c r="F465" i="7"/>
  <c r="W465" i="7"/>
  <c r="P465" i="7"/>
  <c r="D465" i="7"/>
  <c r="O465" i="7"/>
  <c r="C465" i="7"/>
  <c r="E433" i="7"/>
  <c r="AB433" i="7"/>
  <c r="T433" i="7"/>
  <c r="K433" i="7"/>
  <c r="B433" i="7"/>
  <c r="J433" i="7"/>
  <c r="A433" i="7"/>
  <c r="I433" i="7"/>
  <c r="AD433" i="7"/>
  <c r="V433" i="7"/>
  <c r="S433" i="7"/>
  <c r="Z433" i="7"/>
  <c r="U433" i="7"/>
  <c r="R433" i="7"/>
  <c r="G433" i="7"/>
  <c r="W433" i="7"/>
  <c r="P433" i="7"/>
  <c r="D433" i="7"/>
  <c r="F433" i="7"/>
  <c r="X433" i="7"/>
  <c r="C433" i="7"/>
  <c r="Q433" i="7"/>
  <c r="O433" i="7"/>
  <c r="H433" i="7"/>
  <c r="E393" i="7"/>
  <c r="O393" i="7"/>
  <c r="C393" i="7"/>
  <c r="AB393" i="7"/>
  <c r="T393" i="7"/>
  <c r="K393" i="7"/>
  <c r="B393" i="7"/>
  <c r="J393" i="7"/>
  <c r="A393" i="7"/>
  <c r="I393" i="7"/>
  <c r="AD393" i="7"/>
  <c r="V393" i="7"/>
  <c r="S393" i="7"/>
  <c r="H393" i="7"/>
  <c r="Z393" i="7"/>
  <c r="U393" i="7"/>
  <c r="R393" i="7"/>
  <c r="G393" i="7"/>
  <c r="X393" i="7"/>
  <c r="Q393" i="7"/>
  <c r="F393" i="7"/>
  <c r="P393" i="7"/>
  <c r="W393" i="7"/>
  <c r="D393" i="7"/>
  <c r="E361" i="7"/>
  <c r="I361" i="7"/>
  <c r="H361" i="7"/>
  <c r="AB361" i="7"/>
  <c r="S361" i="7"/>
  <c r="G361" i="7"/>
  <c r="V361" i="7"/>
  <c r="R361" i="7"/>
  <c r="F361" i="7"/>
  <c r="U361" i="7"/>
  <c r="Q361" i="7"/>
  <c r="D361" i="7"/>
  <c r="X361" i="7"/>
  <c r="O361" i="7"/>
  <c r="B361" i="7"/>
  <c r="W361" i="7"/>
  <c r="K361" i="7"/>
  <c r="A361" i="7"/>
  <c r="Z361" i="7"/>
  <c r="T361" i="7"/>
  <c r="J361" i="7"/>
  <c r="AD361" i="7"/>
  <c r="C361" i="7"/>
  <c r="P361" i="7"/>
  <c r="E329" i="7"/>
  <c r="I329" i="7"/>
  <c r="AD329" i="7"/>
  <c r="V329" i="7"/>
  <c r="S329" i="7"/>
  <c r="H329" i="7"/>
  <c r="Z329" i="7"/>
  <c r="U329" i="7"/>
  <c r="R329" i="7"/>
  <c r="G329" i="7"/>
  <c r="O329" i="7"/>
  <c r="C329" i="7"/>
  <c r="AB329" i="7"/>
  <c r="T329" i="7"/>
  <c r="K329" i="7"/>
  <c r="B329" i="7"/>
  <c r="Q329" i="7"/>
  <c r="P329" i="7"/>
  <c r="X329" i="7"/>
  <c r="J329" i="7"/>
  <c r="D329" i="7"/>
  <c r="A329" i="7"/>
  <c r="W329" i="7"/>
  <c r="F329" i="7"/>
  <c r="E305" i="7"/>
  <c r="I305" i="7"/>
  <c r="AD305" i="7"/>
  <c r="V305" i="7"/>
  <c r="S305" i="7"/>
  <c r="H305" i="7"/>
  <c r="Z305" i="7"/>
  <c r="U305" i="7"/>
  <c r="R305" i="7"/>
  <c r="G305" i="7"/>
  <c r="O305" i="7"/>
  <c r="C305" i="7"/>
  <c r="F305" i="7"/>
  <c r="D305" i="7"/>
  <c r="AB305" i="7"/>
  <c r="T305" i="7"/>
  <c r="B305" i="7"/>
  <c r="A305" i="7"/>
  <c r="W305" i="7"/>
  <c r="P305" i="7"/>
  <c r="K305" i="7"/>
  <c r="X305" i="7"/>
  <c r="Q305" i="7"/>
  <c r="J305" i="7"/>
  <c r="E273" i="7"/>
  <c r="I273" i="7"/>
  <c r="AD273" i="7"/>
  <c r="V273" i="7"/>
  <c r="S273" i="7"/>
  <c r="H273" i="7"/>
  <c r="Z273" i="7"/>
  <c r="U273" i="7"/>
  <c r="R273" i="7"/>
  <c r="G273" i="7"/>
  <c r="O273" i="7"/>
  <c r="C273" i="7"/>
  <c r="F273" i="7"/>
  <c r="D273" i="7"/>
  <c r="AB273" i="7"/>
  <c r="T273" i="7"/>
  <c r="B273" i="7"/>
  <c r="A273" i="7"/>
  <c r="W273" i="7"/>
  <c r="P273" i="7"/>
  <c r="K273" i="7"/>
  <c r="X273" i="7"/>
  <c r="Q273" i="7"/>
  <c r="J273" i="7"/>
  <c r="E249" i="7"/>
  <c r="I249" i="7"/>
  <c r="Z249" i="7"/>
  <c r="U249" i="7"/>
  <c r="R249" i="7"/>
  <c r="G249" i="7"/>
  <c r="AB249" i="7"/>
  <c r="V249" i="7"/>
  <c r="P249" i="7"/>
  <c r="B249" i="7"/>
  <c r="O249" i="7"/>
  <c r="A249" i="7"/>
  <c r="K249" i="7"/>
  <c r="X249" i="7"/>
  <c r="J249" i="7"/>
  <c r="F249" i="7"/>
  <c r="S249" i="7"/>
  <c r="D249" i="7"/>
  <c r="T249" i="7"/>
  <c r="Q249" i="7"/>
  <c r="H249" i="7"/>
  <c r="C249" i="7"/>
  <c r="AD249" i="7"/>
  <c r="W249" i="7"/>
  <c r="E209" i="7"/>
  <c r="AB209" i="7"/>
  <c r="T209" i="7"/>
  <c r="K209" i="7"/>
  <c r="B209" i="7"/>
  <c r="J209" i="7"/>
  <c r="A209" i="7"/>
  <c r="I209" i="7"/>
  <c r="Z209" i="7"/>
  <c r="U209" i="7"/>
  <c r="R209" i="7"/>
  <c r="G209" i="7"/>
  <c r="X209" i="7"/>
  <c r="Q209" i="7"/>
  <c r="F209" i="7"/>
  <c r="AD209" i="7"/>
  <c r="S209" i="7"/>
  <c r="P209" i="7"/>
  <c r="O209" i="7"/>
  <c r="W209" i="7"/>
  <c r="H209" i="7"/>
  <c r="D209" i="7"/>
  <c r="V209" i="7"/>
  <c r="C209" i="7"/>
  <c r="E17" i="7"/>
  <c r="AB17" i="7"/>
  <c r="T17" i="7"/>
  <c r="K17" i="7"/>
  <c r="B17" i="7"/>
  <c r="X17" i="7"/>
  <c r="J17" i="7"/>
  <c r="A17" i="7"/>
  <c r="Q17" i="7"/>
  <c r="O17" i="7"/>
  <c r="I17" i="7"/>
  <c r="C17" i="7"/>
  <c r="AD17" i="7"/>
  <c r="V17" i="7"/>
  <c r="S17" i="7"/>
  <c r="H17" i="7"/>
  <c r="Z17" i="7"/>
  <c r="U17" i="7"/>
  <c r="R17" i="7"/>
  <c r="G17" i="7"/>
  <c r="F17" i="7"/>
  <c r="W17" i="7"/>
  <c r="P17" i="7"/>
  <c r="D17" i="7"/>
  <c r="E6" i="7"/>
  <c r="AD6" i="7"/>
  <c r="V6" i="7"/>
  <c r="S6" i="7"/>
  <c r="H6" i="7"/>
  <c r="J6" i="7"/>
  <c r="Z6" i="7"/>
  <c r="U6" i="7"/>
  <c r="R6" i="7"/>
  <c r="G6" i="7"/>
  <c r="X6" i="7"/>
  <c r="Q6" i="7"/>
  <c r="F6" i="7"/>
  <c r="O6" i="7"/>
  <c r="W6" i="7"/>
  <c r="P6" i="7"/>
  <c r="D6" i="7"/>
  <c r="A6" i="7"/>
  <c r="C6" i="7"/>
  <c r="AB6" i="7"/>
  <c r="T6" i="7"/>
  <c r="K6" i="7"/>
  <c r="B6" i="7"/>
  <c r="O998" i="7"/>
  <c r="C998" i="7"/>
  <c r="AB998" i="7"/>
  <c r="T998" i="7"/>
  <c r="K998" i="7"/>
  <c r="B998" i="7"/>
  <c r="AD998" i="7"/>
  <c r="V998" i="7"/>
  <c r="S998" i="7"/>
  <c r="H998" i="7"/>
  <c r="E998" i="7"/>
  <c r="X998" i="7"/>
  <c r="D998" i="7"/>
  <c r="W998" i="7"/>
  <c r="R998" i="7"/>
  <c r="A998" i="7"/>
  <c r="Q998" i="7"/>
  <c r="P998" i="7"/>
  <c r="U998" i="7"/>
  <c r="J998" i="7"/>
  <c r="I998" i="7"/>
  <c r="Z998" i="7"/>
  <c r="G998" i="7"/>
  <c r="F998" i="7"/>
  <c r="E990" i="7"/>
  <c r="W990" i="7"/>
  <c r="P990" i="7"/>
  <c r="D990" i="7"/>
  <c r="O990" i="7"/>
  <c r="C990" i="7"/>
  <c r="AB990" i="7"/>
  <c r="T990" i="7"/>
  <c r="K990" i="7"/>
  <c r="B990" i="7"/>
  <c r="I990" i="7"/>
  <c r="AD990" i="7"/>
  <c r="V990" i="7"/>
  <c r="S990" i="7"/>
  <c r="H990" i="7"/>
  <c r="Z990" i="7"/>
  <c r="F990" i="7"/>
  <c r="X990" i="7"/>
  <c r="A990" i="7"/>
  <c r="U990" i="7"/>
  <c r="R990" i="7"/>
  <c r="Q990" i="7"/>
  <c r="G990" i="7"/>
  <c r="J990" i="7"/>
  <c r="E982" i="7"/>
  <c r="I982" i="7"/>
  <c r="AD982" i="7"/>
  <c r="V982" i="7"/>
  <c r="S982" i="7"/>
  <c r="H982" i="7"/>
  <c r="Z982" i="7"/>
  <c r="U982" i="7"/>
  <c r="R982" i="7"/>
  <c r="G982" i="7"/>
  <c r="X982" i="7"/>
  <c r="Q982" i="7"/>
  <c r="F982" i="7"/>
  <c r="W982" i="7"/>
  <c r="P982" i="7"/>
  <c r="D982" i="7"/>
  <c r="O982" i="7"/>
  <c r="C982" i="7"/>
  <c r="J982" i="7"/>
  <c r="A982" i="7"/>
  <c r="AB982" i="7"/>
  <c r="T982" i="7"/>
  <c r="K982" i="7"/>
  <c r="B982" i="7"/>
  <c r="E974" i="7"/>
  <c r="Z974" i="7"/>
  <c r="U974" i="7"/>
  <c r="R974" i="7"/>
  <c r="G974" i="7"/>
  <c r="W974" i="7"/>
  <c r="P974" i="7"/>
  <c r="D974" i="7"/>
  <c r="J974" i="7"/>
  <c r="X974" i="7"/>
  <c r="T974" i="7"/>
  <c r="I974" i="7"/>
  <c r="AD974" i="7"/>
  <c r="H974" i="7"/>
  <c r="F974" i="7"/>
  <c r="S974" i="7"/>
  <c r="C974" i="7"/>
  <c r="AB974" i="7"/>
  <c r="Q974" i="7"/>
  <c r="B974" i="7"/>
  <c r="K974" i="7"/>
  <c r="V974" i="7"/>
  <c r="A974" i="7"/>
  <c r="O974" i="7"/>
  <c r="E966" i="7"/>
  <c r="J966" i="7"/>
  <c r="A966" i="7"/>
  <c r="I966" i="7"/>
  <c r="AD966" i="7"/>
  <c r="V966" i="7"/>
  <c r="S966" i="7"/>
  <c r="H966" i="7"/>
  <c r="Z966" i="7"/>
  <c r="U966" i="7"/>
  <c r="R966" i="7"/>
  <c r="G966" i="7"/>
  <c r="X966" i="7"/>
  <c r="Q966" i="7"/>
  <c r="F966" i="7"/>
  <c r="W966" i="7"/>
  <c r="P966" i="7"/>
  <c r="D966" i="7"/>
  <c r="AB966" i="7"/>
  <c r="T966" i="7"/>
  <c r="K966" i="7"/>
  <c r="B966" i="7"/>
  <c r="C966" i="7"/>
  <c r="O966" i="7"/>
  <c r="E958" i="7"/>
  <c r="J958" i="7"/>
  <c r="A958" i="7"/>
  <c r="I958" i="7"/>
  <c r="AD958" i="7"/>
  <c r="V958" i="7"/>
  <c r="S958" i="7"/>
  <c r="H958" i="7"/>
  <c r="Z958" i="7"/>
  <c r="U958" i="7"/>
  <c r="R958" i="7"/>
  <c r="G958" i="7"/>
  <c r="X958" i="7"/>
  <c r="Q958" i="7"/>
  <c r="F958" i="7"/>
  <c r="W958" i="7"/>
  <c r="P958" i="7"/>
  <c r="D958" i="7"/>
  <c r="AB958" i="7"/>
  <c r="T958" i="7"/>
  <c r="K958" i="7"/>
  <c r="B958" i="7"/>
  <c r="O958" i="7"/>
  <c r="C958" i="7"/>
  <c r="E950" i="7"/>
  <c r="AD950" i="7"/>
  <c r="V950" i="7"/>
  <c r="S950" i="7"/>
  <c r="Z950" i="7"/>
  <c r="U950" i="7"/>
  <c r="R950" i="7"/>
  <c r="G950" i="7"/>
  <c r="X950" i="7"/>
  <c r="W950" i="7"/>
  <c r="P950" i="7"/>
  <c r="D950" i="7"/>
  <c r="AB950" i="7"/>
  <c r="T950" i="7"/>
  <c r="K950" i="7"/>
  <c r="B950" i="7"/>
  <c r="O950" i="7"/>
  <c r="J950" i="7"/>
  <c r="I950" i="7"/>
  <c r="H950" i="7"/>
  <c r="F950" i="7"/>
  <c r="C950" i="7"/>
  <c r="Q950" i="7"/>
  <c r="A950" i="7"/>
  <c r="E942" i="7"/>
  <c r="J942" i="7"/>
  <c r="A942" i="7"/>
  <c r="I942" i="7"/>
  <c r="AD942" i="7"/>
  <c r="V942" i="7"/>
  <c r="S942" i="7"/>
  <c r="H942" i="7"/>
  <c r="Z942" i="7"/>
  <c r="U942" i="7"/>
  <c r="R942" i="7"/>
  <c r="G942" i="7"/>
  <c r="X942" i="7"/>
  <c r="Q942" i="7"/>
  <c r="F942" i="7"/>
  <c r="W942" i="7"/>
  <c r="P942" i="7"/>
  <c r="D942" i="7"/>
  <c r="AB942" i="7"/>
  <c r="T942" i="7"/>
  <c r="K942" i="7"/>
  <c r="B942" i="7"/>
  <c r="O942" i="7"/>
  <c r="C942" i="7"/>
  <c r="E934" i="7"/>
  <c r="J934" i="7"/>
  <c r="A934" i="7"/>
  <c r="I934" i="7"/>
  <c r="AD934" i="7"/>
  <c r="V934" i="7"/>
  <c r="S934" i="7"/>
  <c r="H934" i="7"/>
  <c r="Z934" i="7"/>
  <c r="U934" i="7"/>
  <c r="R934" i="7"/>
  <c r="G934" i="7"/>
  <c r="X934" i="7"/>
  <c r="Q934" i="7"/>
  <c r="F934" i="7"/>
  <c r="W934" i="7"/>
  <c r="P934" i="7"/>
  <c r="D934" i="7"/>
  <c r="AB934" i="7"/>
  <c r="T934" i="7"/>
  <c r="K934" i="7"/>
  <c r="B934" i="7"/>
  <c r="O934" i="7"/>
  <c r="C934" i="7"/>
  <c r="E926" i="7"/>
  <c r="J926" i="7"/>
  <c r="A926" i="7"/>
  <c r="I926" i="7"/>
  <c r="AD926" i="7"/>
  <c r="V926" i="7"/>
  <c r="S926" i="7"/>
  <c r="H926" i="7"/>
  <c r="Z926" i="7"/>
  <c r="U926" i="7"/>
  <c r="R926" i="7"/>
  <c r="G926" i="7"/>
  <c r="X926" i="7"/>
  <c r="Q926" i="7"/>
  <c r="F926" i="7"/>
  <c r="W926" i="7"/>
  <c r="P926" i="7"/>
  <c r="D926" i="7"/>
  <c r="AB926" i="7"/>
  <c r="T926" i="7"/>
  <c r="K926" i="7"/>
  <c r="B926" i="7"/>
  <c r="C926" i="7"/>
  <c r="O926" i="7"/>
  <c r="E918" i="7"/>
  <c r="W918" i="7"/>
  <c r="P918" i="7"/>
  <c r="D918" i="7"/>
  <c r="O918" i="7"/>
  <c r="C918" i="7"/>
  <c r="AB918" i="7"/>
  <c r="T918" i="7"/>
  <c r="K918" i="7"/>
  <c r="B918" i="7"/>
  <c r="J918" i="7"/>
  <c r="A918" i="7"/>
  <c r="I918" i="7"/>
  <c r="AD918" i="7"/>
  <c r="V918" i="7"/>
  <c r="S918" i="7"/>
  <c r="H918" i="7"/>
  <c r="Z918" i="7"/>
  <c r="U918" i="7"/>
  <c r="R918" i="7"/>
  <c r="G918" i="7"/>
  <c r="X918" i="7"/>
  <c r="Q918" i="7"/>
  <c r="F918" i="7"/>
  <c r="E910" i="7"/>
  <c r="W910" i="7"/>
  <c r="P910" i="7"/>
  <c r="D910" i="7"/>
  <c r="O910" i="7"/>
  <c r="C910" i="7"/>
  <c r="AB910" i="7"/>
  <c r="T910" i="7"/>
  <c r="K910" i="7"/>
  <c r="B910" i="7"/>
  <c r="J910" i="7"/>
  <c r="A910" i="7"/>
  <c r="I910" i="7"/>
  <c r="AD910" i="7"/>
  <c r="V910" i="7"/>
  <c r="S910" i="7"/>
  <c r="H910" i="7"/>
  <c r="Z910" i="7"/>
  <c r="G910" i="7"/>
  <c r="F910" i="7"/>
  <c r="X910" i="7"/>
  <c r="U910" i="7"/>
  <c r="R910" i="7"/>
  <c r="Q910" i="7"/>
  <c r="E902" i="7"/>
  <c r="W902" i="7"/>
  <c r="P902" i="7"/>
  <c r="D902" i="7"/>
  <c r="O902" i="7"/>
  <c r="C902" i="7"/>
  <c r="AB902" i="7"/>
  <c r="T902" i="7"/>
  <c r="K902" i="7"/>
  <c r="B902" i="7"/>
  <c r="J902" i="7"/>
  <c r="A902" i="7"/>
  <c r="I902" i="7"/>
  <c r="AD902" i="7"/>
  <c r="V902" i="7"/>
  <c r="S902" i="7"/>
  <c r="H902" i="7"/>
  <c r="U902" i="7"/>
  <c r="R902" i="7"/>
  <c r="Q902" i="7"/>
  <c r="G902" i="7"/>
  <c r="F902" i="7"/>
  <c r="Z902" i="7"/>
  <c r="X902" i="7"/>
  <c r="E894" i="7"/>
  <c r="W894" i="7"/>
  <c r="P894" i="7"/>
  <c r="D894" i="7"/>
  <c r="AB894" i="7"/>
  <c r="T894" i="7"/>
  <c r="I894" i="7"/>
  <c r="J894" i="7"/>
  <c r="H894" i="7"/>
  <c r="Z894" i="7"/>
  <c r="G894" i="7"/>
  <c r="X894" i="7"/>
  <c r="S894" i="7"/>
  <c r="F894" i="7"/>
  <c r="AD894" i="7"/>
  <c r="R894" i="7"/>
  <c r="C894" i="7"/>
  <c r="Q894" i="7"/>
  <c r="B894" i="7"/>
  <c r="V894" i="7"/>
  <c r="O894" i="7"/>
  <c r="A894" i="7"/>
  <c r="K894" i="7"/>
  <c r="U894" i="7"/>
  <c r="E886" i="7"/>
  <c r="Z886" i="7"/>
  <c r="U886" i="7"/>
  <c r="R886" i="7"/>
  <c r="G886" i="7"/>
  <c r="W886" i="7"/>
  <c r="P886" i="7"/>
  <c r="AB886" i="7"/>
  <c r="T886" i="7"/>
  <c r="K886" i="7"/>
  <c r="B886" i="7"/>
  <c r="H886" i="7"/>
  <c r="F886" i="7"/>
  <c r="D886" i="7"/>
  <c r="S886" i="7"/>
  <c r="C886" i="7"/>
  <c r="X886" i="7"/>
  <c r="Q886" i="7"/>
  <c r="A886" i="7"/>
  <c r="O886" i="7"/>
  <c r="AD886" i="7"/>
  <c r="V886" i="7"/>
  <c r="I886" i="7"/>
  <c r="J886" i="7"/>
  <c r="E878" i="7"/>
  <c r="AD878" i="7"/>
  <c r="V878" i="7"/>
  <c r="S878" i="7"/>
  <c r="H878" i="7"/>
  <c r="Z878" i="7"/>
  <c r="U878" i="7"/>
  <c r="R878" i="7"/>
  <c r="G878" i="7"/>
  <c r="X878" i="7"/>
  <c r="Q878" i="7"/>
  <c r="F878" i="7"/>
  <c r="W878" i="7"/>
  <c r="P878" i="7"/>
  <c r="D878" i="7"/>
  <c r="O878" i="7"/>
  <c r="C878" i="7"/>
  <c r="AB878" i="7"/>
  <c r="T878" i="7"/>
  <c r="K878" i="7"/>
  <c r="B878" i="7"/>
  <c r="I878" i="7"/>
  <c r="J878" i="7"/>
  <c r="A878" i="7"/>
  <c r="E870" i="7"/>
  <c r="AD870" i="7"/>
  <c r="V870" i="7"/>
  <c r="S870" i="7"/>
  <c r="H870" i="7"/>
  <c r="Z870" i="7"/>
  <c r="U870" i="7"/>
  <c r="R870" i="7"/>
  <c r="G870" i="7"/>
  <c r="X870" i="7"/>
  <c r="Q870" i="7"/>
  <c r="F870" i="7"/>
  <c r="W870" i="7"/>
  <c r="P870" i="7"/>
  <c r="D870" i="7"/>
  <c r="O870" i="7"/>
  <c r="C870" i="7"/>
  <c r="AB870" i="7"/>
  <c r="T870" i="7"/>
  <c r="K870" i="7"/>
  <c r="B870" i="7"/>
  <c r="I870" i="7"/>
  <c r="J870" i="7"/>
  <c r="A870" i="7"/>
  <c r="E862" i="7"/>
  <c r="AD862" i="7"/>
  <c r="V862" i="7"/>
  <c r="S862" i="7"/>
  <c r="H862" i="7"/>
  <c r="Z862" i="7"/>
  <c r="U862" i="7"/>
  <c r="R862" i="7"/>
  <c r="G862" i="7"/>
  <c r="X862" i="7"/>
  <c r="Q862" i="7"/>
  <c r="F862" i="7"/>
  <c r="W862" i="7"/>
  <c r="P862" i="7"/>
  <c r="D862" i="7"/>
  <c r="O862" i="7"/>
  <c r="C862" i="7"/>
  <c r="AB862" i="7"/>
  <c r="T862" i="7"/>
  <c r="K862" i="7"/>
  <c r="B862" i="7"/>
  <c r="I862" i="7"/>
  <c r="J862" i="7"/>
  <c r="A862" i="7"/>
  <c r="E854" i="7"/>
  <c r="AB854" i="7"/>
  <c r="J854" i="7"/>
  <c r="A854" i="7"/>
  <c r="I854" i="7"/>
  <c r="V854" i="7"/>
  <c r="S854" i="7"/>
  <c r="H854" i="7"/>
  <c r="U854" i="7"/>
  <c r="R854" i="7"/>
  <c r="G854" i="7"/>
  <c r="Q854" i="7"/>
  <c r="F854" i="7"/>
  <c r="Z854" i="7"/>
  <c r="P854" i="7"/>
  <c r="D854" i="7"/>
  <c r="AD854" i="7"/>
  <c r="X854" i="7"/>
  <c r="O854" i="7"/>
  <c r="C854" i="7"/>
  <c r="W854" i="7"/>
  <c r="T854" i="7"/>
  <c r="B854" i="7"/>
  <c r="K854" i="7"/>
  <c r="E846" i="7"/>
  <c r="J846" i="7"/>
  <c r="A846" i="7"/>
  <c r="I846" i="7"/>
  <c r="AD846" i="7"/>
  <c r="V846" i="7"/>
  <c r="S846" i="7"/>
  <c r="H846" i="7"/>
  <c r="Z846" i="7"/>
  <c r="U846" i="7"/>
  <c r="R846" i="7"/>
  <c r="G846" i="7"/>
  <c r="X846" i="7"/>
  <c r="Q846" i="7"/>
  <c r="F846" i="7"/>
  <c r="W846" i="7"/>
  <c r="P846" i="7"/>
  <c r="D846" i="7"/>
  <c r="O846" i="7"/>
  <c r="C846" i="7"/>
  <c r="K846" i="7"/>
  <c r="B846" i="7"/>
  <c r="AB846" i="7"/>
  <c r="T846" i="7"/>
  <c r="E838" i="7"/>
  <c r="J838" i="7"/>
  <c r="A838" i="7"/>
  <c r="I838" i="7"/>
  <c r="AD838" i="7"/>
  <c r="V838" i="7"/>
  <c r="S838" i="7"/>
  <c r="H838" i="7"/>
  <c r="Z838" i="7"/>
  <c r="U838" i="7"/>
  <c r="R838" i="7"/>
  <c r="G838" i="7"/>
  <c r="X838" i="7"/>
  <c r="Q838" i="7"/>
  <c r="F838" i="7"/>
  <c r="W838" i="7"/>
  <c r="P838" i="7"/>
  <c r="D838" i="7"/>
  <c r="O838" i="7"/>
  <c r="C838" i="7"/>
  <c r="T838" i="7"/>
  <c r="K838" i="7"/>
  <c r="B838" i="7"/>
  <c r="AB838" i="7"/>
  <c r="E830" i="7"/>
  <c r="I830" i="7"/>
  <c r="W830" i="7"/>
  <c r="P830" i="7"/>
  <c r="D830" i="7"/>
  <c r="U830" i="7"/>
  <c r="O830" i="7"/>
  <c r="A830" i="7"/>
  <c r="K830" i="7"/>
  <c r="Z830" i="7"/>
  <c r="J830" i="7"/>
  <c r="AD830" i="7"/>
  <c r="X830" i="7"/>
  <c r="T830" i="7"/>
  <c r="H830" i="7"/>
  <c r="G830" i="7"/>
  <c r="S830" i="7"/>
  <c r="F830" i="7"/>
  <c r="AB830" i="7"/>
  <c r="V830" i="7"/>
  <c r="Q830" i="7"/>
  <c r="B830" i="7"/>
  <c r="R830" i="7"/>
  <c r="C830" i="7"/>
  <c r="E822" i="7"/>
  <c r="I822" i="7"/>
  <c r="AD822" i="7"/>
  <c r="V822" i="7"/>
  <c r="S822" i="7"/>
  <c r="H822" i="7"/>
  <c r="Z822" i="7"/>
  <c r="U822" i="7"/>
  <c r="R822" i="7"/>
  <c r="G822" i="7"/>
  <c r="X822" i="7"/>
  <c r="Q822" i="7"/>
  <c r="F822" i="7"/>
  <c r="W822" i="7"/>
  <c r="P822" i="7"/>
  <c r="D822" i="7"/>
  <c r="O822" i="7"/>
  <c r="C822" i="7"/>
  <c r="J822" i="7"/>
  <c r="A822" i="7"/>
  <c r="T822" i="7"/>
  <c r="K822" i="7"/>
  <c r="B822" i="7"/>
  <c r="AB822" i="7"/>
  <c r="E814" i="7"/>
  <c r="I814" i="7"/>
  <c r="AD814" i="7"/>
  <c r="V814" i="7"/>
  <c r="S814" i="7"/>
  <c r="H814" i="7"/>
  <c r="Z814" i="7"/>
  <c r="U814" i="7"/>
  <c r="R814" i="7"/>
  <c r="G814" i="7"/>
  <c r="X814" i="7"/>
  <c r="Q814" i="7"/>
  <c r="F814" i="7"/>
  <c r="W814" i="7"/>
  <c r="P814" i="7"/>
  <c r="D814" i="7"/>
  <c r="O814" i="7"/>
  <c r="C814" i="7"/>
  <c r="J814" i="7"/>
  <c r="A814" i="7"/>
  <c r="AB814" i="7"/>
  <c r="T814" i="7"/>
  <c r="K814" i="7"/>
  <c r="B814" i="7"/>
  <c r="E806" i="7"/>
  <c r="I806" i="7"/>
  <c r="AD806" i="7"/>
  <c r="Z806" i="7"/>
  <c r="U806" i="7"/>
  <c r="R806" i="7"/>
  <c r="G806" i="7"/>
  <c r="W806" i="7"/>
  <c r="P806" i="7"/>
  <c r="D806" i="7"/>
  <c r="O806" i="7"/>
  <c r="J806" i="7"/>
  <c r="A806" i="7"/>
  <c r="X806" i="7"/>
  <c r="H806" i="7"/>
  <c r="F806" i="7"/>
  <c r="V806" i="7"/>
  <c r="C806" i="7"/>
  <c r="B806" i="7"/>
  <c r="T806" i="7"/>
  <c r="S806" i="7"/>
  <c r="Q806" i="7"/>
  <c r="K806" i="7"/>
  <c r="AB806" i="7"/>
  <c r="E798" i="7"/>
  <c r="I798" i="7"/>
  <c r="AD798" i="7"/>
  <c r="V798" i="7"/>
  <c r="S798" i="7"/>
  <c r="H798" i="7"/>
  <c r="Z798" i="7"/>
  <c r="U798" i="7"/>
  <c r="R798" i="7"/>
  <c r="G798" i="7"/>
  <c r="X798" i="7"/>
  <c r="Q798" i="7"/>
  <c r="F798" i="7"/>
  <c r="W798" i="7"/>
  <c r="P798" i="7"/>
  <c r="D798" i="7"/>
  <c r="O798" i="7"/>
  <c r="C798" i="7"/>
  <c r="AB798" i="7"/>
  <c r="T798" i="7"/>
  <c r="K798" i="7"/>
  <c r="B798" i="7"/>
  <c r="J798" i="7"/>
  <c r="A798" i="7"/>
  <c r="E790" i="7"/>
  <c r="I790" i="7"/>
  <c r="AD790" i="7"/>
  <c r="V790" i="7"/>
  <c r="S790" i="7"/>
  <c r="H790" i="7"/>
  <c r="Z790" i="7"/>
  <c r="U790" i="7"/>
  <c r="R790" i="7"/>
  <c r="G790" i="7"/>
  <c r="X790" i="7"/>
  <c r="Q790" i="7"/>
  <c r="F790" i="7"/>
  <c r="W790" i="7"/>
  <c r="P790" i="7"/>
  <c r="D790" i="7"/>
  <c r="O790" i="7"/>
  <c r="C790" i="7"/>
  <c r="AB790" i="7"/>
  <c r="T790" i="7"/>
  <c r="K790" i="7"/>
  <c r="B790" i="7"/>
  <c r="J790" i="7"/>
  <c r="A790" i="7"/>
  <c r="E782" i="7"/>
  <c r="I782" i="7"/>
  <c r="AD782" i="7"/>
  <c r="V782" i="7"/>
  <c r="S782" i="7"/>
  <c r="H782" i="7"/>
  <c r="Z782" i="7"/>
  <c r="U782" i="7"/>
  <c r="R782" i="7"/>
  <c r="G782" i="7"/>
  <c r="X782" i="7"/>
  <c r="Q782" i="7"/>
  <c r="F782" i="7"/>
  <c r="W782" i="7"/>
  <c r="P782" i="7"/>
  <c r="D782" i="7"/>
  <c r="O782" i="7"/>
  <c r="C782" i="7"/>
  <c r="AB782" i="7"/>
  <c r="T782" i="7"/>
  <c r="K782" i="7"/>
  <c r="B782" i="7"/>
  <c r="J782" i="7"/>
  <c r="A782" i="7"/>
  <c r="E774" i="7"/>
  <c r="W774" i="7"/>
  <c r="P774" i="7"/>
  <c r="D774" i="7"/>
  <c r="O774" i="7"/>
  <c r="C774" i="7"/>
  <c r="AB774" i="7"/>
  <c r="T774" i="7"/>
  <c r="K774" i="7"/>
  <c r="B774" i="7"/>
  <c r="J774" i="7"/>
  <c r="A774" i="7"/>
  <c r="I774" i="7"/>
  <c r="AD774" i="7"/>
  <c r="V774" i="7"/>
  <c r="S774" i="7"/>
  <c r="H774" i="7"/>
  <c r="Z774" i="7"/>
  <c r="U774" i="7"/>
  <c r="R774" i="7"/>
  <c r="G774" i="7"/>
  <c r="F774" i="7"/>
  <c r="X774" i="7"/>
  <c r="Q774" i="7"/>
  <c r="E766" i="7"/>
  <c r="W766" i="7"/>
  <c r="P766" i="7"/>
  <c r="D766" i="7"/>
  <c r="O766" i="7"/>
  <c r="C766" i="7"/>
  <c r="AB766" i="7"/>
  <c r="T766" i="7"/>
  <c r="K766" i="7"/>
  <c r="B766" i="7"/>
  <c r="J766" i="7"/>
  <c r="A766" i="7"/>
  <c r="I766" i="7"/>
  <c r="AD766" i="7"/>
  <c r="V766" i="7"/>
  <c r="S766" i="7"/>
  <c r="H766" i="7"/>
  <c r="Z766" i="7"/>
  <c r="U766" i="7"/>
  <c r="R766" i="7"/>
  <c r="G766" i="7"/>
  <c r="Q766" i="7"/>
  <c r="F766" i="7"/>
  <c r="X766" i="7"/>
  <c r="E758" i="7"/>
  <c r="W758" i="7"/>
  <c r="P758" i="7"/>
  <c r="D758" i="7"/>
  <c r="O758" i="7"/>
  <c r="C758" i="7"/>
  <c r="AB758" i="7"/>
  <c r="T758" i="7"/>
  <c r="K758" i="7"/>
  <c r="B758" i="7"/>
  <c r="J758" i="7"/>
  <c r="A758" i="7"/>
  <c r="I758" i="7"/>
  <c r="AD758" i="7"/>
  <c r="V758" i="7"/>
  <c r="S758" i="7"/>
  <c r="H758" i="7"/>
  <c r="Z758" i="7"/>
  <c r="U758" i="7"/>
  <c r="R758" i="7"/>
  <c r="G758" i="7"/>
  <c r="X758" i="7"/>
  <c r="Q758" i="7"/>
  <c r="F758" i="7"/>
  <c r="E750" i="7"/>
  <c r="W750" i="7"/>
  <c r="P750" i="7"/>
  <c r="D750" i="7"/>
  <c r="O750" i="7"/>
  <c r="C750" i="7"/>
  <c r="AB750" i="7"/>
  <c r="T750" i="7"/>
  <c r="K750" i="7"/>
  <c r="B750" i="7"/>
  <c r="J750" i="7"/>
  <c r="I750" i="7"/>
  <c r="AD750" i="7"/>
  <c r="V750" i="7"/>
  <c r="S750" i="7"/>
  <c r="H750" i="7"/>
  <c r="Z750" i="7"/>
  <c r="U750" i="7"/>
  <c r="R750" i="7"/>
  <c r="G750" i="7"/>
  <c r="X750" i="7"/>
  <c r="Q750" i="7"/>
  <c r="F750" i="7"/>
  <c r="A750" i="7"/>
  <c r="E742" i="7"/>
  <c r="AD742" i="7"/>
  <c r="V742" i="7"/>
  <c r="S742" i="7"/>
  <c r="H742" i="7"/>
  <c r="Z742" i="7"/>
  <c r="U742" i="7"/>
  <c r="R742" i="7"/>
  <c r="G742" i="7"/>
  <c r="X742" i="7"/>
  <c r="Q742" i="7"/>
  <c r="F742" i="7"/>
  <c r="W742" i="7"/>
  <c r="P742" i="7"/>
  <c r="D742" i="7"/>
  <c r="O742" i="7"/>
  <c r="C742" i="7"/>
  <c r="AB742" i="7"/>
  <c r="T742" i="7"/>
  <c r="K742" i="7"/>
  <c r="B742" i="7"/>
  <c r="J742" i="7"/>
  <c r="A742" i="7"/>
  <c r="I742" i="7"/>
  <c r="E734" i="7"/>
  <c r="AD734" i="7"/>
  <c r="V734" i="7"/>
  <c r="S734" i="7"/>
  <c r="H734" i="7"/>
  <c r="Z734" i="7"/>
  <c r="U734" i="7"/>
  <c r="R734" i="7"/>
  <c r="G734" i="7"/>
  <c r="X734" i="7"/>
  <c r="Q734" i="7"/>
  <c r="F734" i="7"/>
  <c r="W734" i="7"/>
  <c r="P734" i="7"/>
  <c r="D734" i="7"/>
  <c r="O734" i="7"/>
  <c r="C734" i="7"/>
  <c r="AB734" i="7"/>
  <c r="T734" i="7"/>
  <c r="K734" i="7"/>
  <c r="B734" i="7"/>
  <c r="J734" i="7"/>
  <c r="A734" i="7"/>
  <c r="I734" i="7"/>
  <c r="E726" i="7"/>
  <c r="AD726" i="7"/>
  <c r="V726" i="7"/>
  <c r="S726" i="7"/>
  <c r="H726" i="7"/>
  <c r="Z726" i="7"/>
  <c r="U726" i="7"/>
  <c r="R726" i="7"/>
  <c r="G726" i="7"/>
  <c r="X726" i="7"/>
  <c r="Q726" i="7"/>
  <c r="F726" i="7"/>
  <c r="W726" i="7"/>
  <c r="P726" i="7"/>
  <c r="D726" i="7"/>
  <c r="O726" i="7"/>
  <c r="C726" i="7"/>
  <c r="AB726" i="7"/>
  <c r="T726" i="7"/>
  <c r="K726" i="7"/>
  <c r="B726" i="7"/>
  <c r="J726" i="7"/>
  <c r="A726" i="7"/>
  <c r="I726" i="7"/>
  <c r="E718" i="7"/>
  <c r="AD718" i="7"/>
  <c r="V718" i="7"/>
  <c r="S718" i="7"/>
  <c r="H718" i="7"/>
  <c r="Z718" i="7"/>
  <c r="U718" i="7"/>
  <c r="R718" i="7"/>
  <c r="G718" i="7"/>
  <c r="X718" i="7"/>
  <c r="Q718" i="7"/>
  <c r="F718" i="7"/>
  <c r="W718" i="7"/>
  <c r="P718" i="7"/>
  <c r="D718" i="7"/>
  <c r="O718" i="7"/>
  <c r="C718" i="7"/>
  <c r="AB718" i="7"/>
  <c r="T718" i="7"/>
  <c r="K718" i="7"/>
  <c r="B718" i="7"/>
  <c r="J718" i="7"/>
  <c r="A718" i="7"/>
  <c r="I718" i="7"/>
  <c r="E710" i="7"/>
  <c r="AD710" i="7"/>
  <c r="V710" i="7"/>
  <c r="S710" i="7"/>
  <c r="H710" i="7"/>
  <c r="Z710" i="7"/>
  <c r="U710" i="7"/>
  <c r="R710" i="7"/>
  <c r="G710" i="7"/>
  <c r="X710" i="7"/>
  <c r="Q710" i="7"/>
  <c r="F710" i="7"/>
  <c r="W710" i="7"/>
  <c r="P710" i="7"/>
  <c r="D710" i="7"/>
  <c r="O710" i="7"/>
  <c r="C710" i="7"/>
  <c r="AB710" i="7"/>
  <c r="T710" i="7"/>
  <c r="K710" i="7"/>
  <c r="B710" i="7"/>
  <c r="J710" i="7"/>
  <c r="A710" i="7"/>
  <c r="I710" i="7"/>
  <c r="E702" i="7"/>
  <c r="AD702" i="7"/>
  <c r="V702" i="7"/>
  <c r="S702" i="7"/>
  <c r="H702" i="7"/>
  <c r="Z702" i="7"/>
  <c r="U702" i="7"/>
  <c r="R702" i="7"/>
  <c r="G702" i="7"/>
  <c r="X702" i="7"/>
  <c r="Q702" i="7"/>
  <c r="F702" i="7"/>
  <c r="W702" i="7"/>
  <c r="P702" i="7"/>
  <c r="D702" i="7"/>
  <c r="O702" i="7"/>
  <c r="C702" i="7"/>
  <c r="AB702" i="7"/>
  <c r="T702" i="7"/>
  <c r="K702" i="7"/>
  <c r="B702" i="7"/>
  <c r="J702" i="7"/>
  <c r="A702" i="7"/>
  <c r="I702" i="7"/>
  <c r="E694" i="7"/>
  <c r="AD694" i="7"/>
  <c r="V694" i="7"/>
  <c r="S694" i="7"/>
  <c r="H694" i="7"/>
  <c r="Z694" i="7"/>
  <c r="U694" i="7"/>
  <c r="R694" i="7"/>
  <c r="G694" i="7"/>
  <c r="X694" i="7"/>
  <c r="Q694" i="7"/>
  <c r="F694" i="7"/>
  <c r="W694" i="7"/>
  <c r="P694" i="7"/>
  <c r="D694" i="7"/>
  <c r="O694" i="7"/>
  <c r="C694" i="7"/>
  <c r="AB694" i="7"/>
  <c r="T694" i="7"/>
  <c r="K694" i="7"/>
  <c r="B694" i="7"/>
  <c r="J694" i="7"/>
  <c r="A694" i="7"/>
  <c r="I694" i="7"/>
  <c r="E686" i="7"/>
  <c r="Z686" i="7"/>
  <c r="U686" i="7"/>
  <c r="R686" i="7"/>
  <c r="G686" i="7"/>
  <c r="W686" i="7"/>
  <c r="P686" i="7"/>
  <c r="D686" i="7"/>
  <c r="AD686" i="7"/>
  <c r="H686" i="7"/>
  <c r="F686" i="7"/>
  <c r="S686" i="7"/>
  <c r="C686" i="7"/>
  <c r="AB686" i="7"/>
  <c r="Q686" i="7"/>
  <c r="B686" i="7"/>
  <c r="V686" i="7"/>
  <c r="O686" i="7"/>
  <c r="A686" i="7"/>
  <c r="K686" i="7"/>
  <c r="J686" i="7"/>
  <c r="T686" i="7"/>
  <c r="I686" i="7"/>
  <c r="X686" i="7"/>
  <c r="E678" i="7"/>
  <c r="J678" i="7"/>
  <c r="A678" i="7"/>
  <c r="I678" i="7"/>
  <c r="AD678" i="7"/>
  <c r="V678" i="7"/>
  <c r="S678" i="7"/>
  <c r="H678" i="7"/>
  <c r="Z678" i="7"/>
  <c r="U678" i="7"/>
  <c r="R678" i="7"/>
  <c r="G678" i="7"/>
  <c r="X678" i="7"/>
  <c r="Q678" i="7"/>
  <c r="F678" i="7"/>
  <c r="W678" i="7"/>
  <c r="P678" i="7"/>
  <c r="D678" i="7"/>
  <c r="O678" i="7"/>
  <c r="C678" i="7"/>
  <c r="T678" i="7"/>
  <c r="K678" i="7"/>
  <c r="B678" i="7"/>
  <c r="AB678" i="7"/>
  <c r="E670" i="7"/>
  <c r="J670" i="7"/>
  <c r="A670" i="7"/>
  <c r="I670" i="7"/>
  <c r="AD670" i="7"/>
  <c r="V670" i="7"/>
  <c r="S670" i="7"/>
  <c r="H670" i="7"/>
  <c r="Z670" i="7"/>
  <c r="U670" i="7"/>
  <c r="R670" i="7"/>
  <c r="G670" i="7"/>
  <c r="X670" i="7"/>
  <c r="Q670" i="7"/>
  <c r="F670" i="7"/>
  <c r="W670" i="7"/>
  <c r="P670" i="7"/>
  <c r="D670" i="7"/>
  <c r="O670" i="7"/>
  <c r="C670" i="7"/>
  <c r="AB670" i="7"/>
  <c r="T670" i="7"/>
  <c r="K670" i="7"/>
  <c r="B670" i="7"/>
  <c r="E662" i="7"/>
  <c r="J662" i="7"/>
  <c r="A662" i="7"/>
  <c r="I662" i="7"/>
  <c r="AD662" i="7"/>
  <c r="V662" i="7"/>
  <c r="S662" i="7"/>
  <c r="H662" i="7"/>
  <c r="Z662" i="7"/>
  <c r="U662" i="7"/>
  <c r="R662" i="7"/>
  <c r="G662" i="7"/>
  <c r="X662" i="7"/>
  <c r="Q662" i="7"/>
  <c r="F662" i="7"/>
  <c r="W662" i="7"/>
  <c r="P662" i="7"/>
  <c r="D662" i="7"/>
  <c r="O662" i="7"/>
  <c r="C662" i="7"/>
  <c r="AB662" i="7"/>
  <c r="T662" i="7"/>
  <c r="K662" i="7"/>
  <c r="B662" i="7"/>
  <c r="E654" i="7"/>
  <c r="J654" i="7"/>
  <c r="A654" i="7"/>
  <c r="I654" i="7"/>
  <c r="AD654" i="7"/>
  <c r="V654" i="7"/>
  <c r="S654" i="7"/>
  <c r="H654" i="7"/>
  <c r="Z654" i="7"/>
  <c r="U654" i="7"/>
  <c r="R654" i="7"/>
  <c r="G654" i="7"/>
  <c r="X654" i="7"/>
  <c r="Q654" i="7"/>
  <c r="F654" i="7"/>
  <c r="W654" i="7"/>
  <c r="P654" i="7"/>
  <c r="D654" i="7"/>
  <c r="O654" i="7"/>
  <c r="C654" i="7"/>
  <c r="K654" i="7"/>
  <c r="B654" i="7"/>
  <c r="AB654" i="7"/>
  <c r="T654" i="7"/>
  <c r="E646" i="7"/>
  <c r="J646" i="7"/>
  <c r="A646" i="7"/>
  <c r="I646" i="7"/>
  <c r="AD646" i="7"/>
  <c r="V646" i="7"/>
  <c r="S646" i="7"/>
  <c r="H646" i="7"/>
  <c r="Z646" i="7"/>
  <c r="U646" i="7"/>
  <c r="R646" i="7"/>
  <c r="G646" i="7"/>
  <c r="X646" i="7"/>
  <c r="Q646" i="7"/>
  <c r="F646" i="7"/>
  <c r="W646" i="7"/>
  <c r="P646" i="7"/>
  <c r="D646" i="7"/>
  <c r="O646" i="7"/>
  <c r="C646" i="7"/>
  <c r="T646" i="7"/>
  <c r="K646" i="7"/>
  <c r="B646" i="7"/>
  <c r="AB646" i="7"/>
  <c r="E638" i="7"/>
  <c r="I638" i="7"/>
  <c r="AD638" i="7"/>
  <c r="V638" i="7"/>
  <c r="S638" i="7"/>
  <c r="Z638" i="7"/>
  <c r="U638" i="7"/>
  <c r="R638" i="7"/>
  <c r="G638" i="7"/>
  <c r="W638" i="7"/>
  <c r="P638" i="7"/>
  <c r="D638" i="7"/>
  <c r="O638" i="7"/>
  <c r="H638" i="7"/>
  <c r="F638" i="7"/>
  <c r="C638" i="7"/>
  <c r="T638" i="7"/>
  <c r="B638" i="7"/>
  <c r="A638" i="7"/>
  <c r="AB638" i="7"/>
  <c r="Q638" i="7"/>
  <c r="K638" i="7"/>
  <c r="X638" i="7"/>
  <c r="J638" i="7"/>
  <c r="E630" i="7"/>
  <c r="X630" i="7"/>
  <c r="Q630" i="7"/>
  <c r="F630" i="7"/>
  <c r="W630" i="7"/>
  <c r="P630" i="7"/>
  <c r="D630" i="7"/>
  <c r="O630" i="7"/>
  <c r="C630" i="7"/>
  <c r="AB630" i="7"/>
  <c r="T630" i="7"/>
  <c r="K630" i="7"/>
  <c r="B630" i="7"/>
  <c r="J630" i="7"/>
  <c r="A630" i="7"/>
  <c r="I630" i="7"/>
  <c r="AD630" i="7"/>
  <c r="V630" i="7"/>
  <c r="S630" i="7"/>
  <c r="H630" i="7"/>
  <c r="U630" i="7"/>
  <c r="R630" i="7"/>
  <c r="G630" i="7"/>
  <c r="Z630" i="7"/>
  <c r="E622" i="7"/>
  <c r="X622" i="7"/>
  <c r="Q622" i="7"/>
  <c r="F622" i="7"/>
  <c r="W622" i="7"/>
  <c r="P622" i="7"/>
  <c r="D622" i="7"/>
  <c r="O622" i="7"/>
  <c r="C622" i="7"/>
  <c r="AB622" i="7"/>
  <c r="T622" i="7"/>
  <c r="K622" i="7"/>
  <c r="B622" i="7"/>
  <c r="J622" i="7"/>
  <c r="A622" i="7"/>
  <c r="I622" i="7"/>
  <c r="AD622" i="7"/>
  <c r="V622" i="7"/>
  <c r="S622" i="7"/>
  <c r="H622" i="7"/>
  <c r="Z622" i="7"/>
  <c r="U622" i="7"/>
  <c r="R622" i="7"/>
  <c r="G622" i="7"/>
  <c r="E614" i="7"/>
  <c r="X614" i="7"/>
  <c r="Q614" i="7"/>
  <c r="F614" i="7"/>
  <c r="W614" i="7"/>
  <c r="P614" i="7"/>
  <c r="D614" i="7"/>
  <c r="O614" i="7"/>
  <c r="C614" i="7"/>
  <c r="AB614" i="7"/>
  <c r="T614" i="7"/>
  <c r="K614" i="7"/>
  <c r="B614" i="7"/>
  <c r="J614" i="7"/>
  <c r="A614" i="7"/>
  <c r="I614" i="7"/>
  <c r="AD614" i="7"/>
  <c r="V614" i="7"/>
  <c r="S614" i="7"/>
  <c r="H614" i="7"/>
  <c r="Z614" i="7"/>
  <c r="R614" i="7"/>
  <c r="G614" i="7"/>
  <c r="U614" i="7"/>
  <c r="E606" i="7"/>
  <c r="X606" i="7"/>
  <c r="Q606" i="7"/>
  <c r="F606" i="7"/>
  <c r="W606" i="7"/>
  <c r="P606" i="7"/>
  <c r="D606" i="7"/>
  <c r="O606" i="7"/>
  <c r="C606" i="7"/>
  <c r="AB606" i="7"/>
  <c r="T606" i="7"/>
  <c r="K606" i="7"/>
  <c r="B606" i="7"/>
  <c r="J606" i="7"/>
  <c r="A606" i="7"/>
  <c r="I606" i="7"/>
  <c r="AD606" i="7"/>
  <c r="V606" i="7"/>
  <c r="S606" i="7"/>
  <c r="H606" i="7"/>
  <c r="G606" i="7"/>
  <c r="Z606" i="7"/>
  <c r="U606" i="7"/>
  <c r="R606" i="7"/>
  <c r="E598" i="7"/>
  <c r="X598" i="7"/>
  <c r="Q598" i="7"/>
  <c r="F598" i="7"/>
  <c r="W598" i="7"/>
  <c r="P598" i="7"/>
  <c r="D598" i="7"/>
  <c r="O598" i="7"/>
  <c r="C598" i="7"/>
  <c r="AB598" i="7"/>
  <c r="T598" i="7"/>
  <c r="K598" i="7"/>
  <c r="B598" i="7"/>
  <c r="J598" i="7"/>
  <c r="A598" i="7"/>
  <c r="I598" i="7"/>
  <c r="AD598" i="7"/>
  <c r="V598" i="7"/>
  <c r="S598" i="7"/>
  <c r="H598" i="7"/>
  <c r="U598" i="7"/>
  <c r="R598" i="7"/>
  <c r="G598" i="7"/>
  <c r="Z598" i="7"/>
  <c r="E590" i="7"/>
  <c r="X590" i="7"/>
  <c r="Q590" i="7"/>
  <c r="F590" i="7"/>
  <c r="W590" i="7"/>
  <c r="P590" i="7"/>
  <c r="D590" i="7"/>
  <c r="O590" i="7"/>
  <c r="C590" i="7"/>
  <c r="AB590" i="7"/>
  <c r="T590" i="7"/>
  <c r="K590" i="7"/>
  <c r="B590" i="7"/>
  <c r="J590" i="7"/>
  <c r="A590" i="7"/>
  <c r="I590" i="7"/>
  <c r="AD590" i="7"/>
  <c r="V590" i="7"/>
  <c r="S590" i="7"/>
  <c r="H590" i="7"/>
  <c r="Z590" i="7"/>
  <c r="U590" i="7"/>
  <c r="R590" i="7"/>
  <c r="G590" i="7"/>
  <c r="E582" i="7"/>
  <c r="W582" i="7"/>
  <c r="P582" i="7"/>
  <c r="D582" i="7"/>
  <c r="AB582" i="7"/>
  <c r="T582" i="7"/>
  <c r="K582" i="7"/>
  <c r="B582" i="7"/>
  <c r="I582" i="7"/>
  <c r="Z582" i="7"/>
  <c r="F582" i="7"/>
  <c r="X582" i="7"/>
  <c r="S582" i="7"/>
  <c r="C582" i="7"/>
  <c r="AD582" i="7"/>
  <c r="R582" i="7"/>
  <c r="A582" i="7"/>
  <c r="Q582" i="7"/>
  <c r="U582" i="7"/>
  <c r="J582" i="7"/>
  <c r="H582" i="7"/>
  <c r="V582" i="7"/>
  <c r="O582" i="7"/>
  <c r="G582" i="7"/>
  <c r="E574" i="7"/>
  <c r="AB574" i="7"/>
  <c r="T574" i="7"/>
  <c r="K574" i="7"/>
  <c r="B574" i="7"/>
  <c r="J574" i="7"/>
  <c r="A574" i="7"/>
  <c r="I574" i="7"/>
  <c r="AD574" i="7"/>
  <c r="V574" i="7"/>
  <c r="S574" i="7"/>
  <c r="H574" i="7"/>
  <c r="X574" i="7"/>
  <c r="Q574" i="7"/>
  <c r="F574" i="7"/>
  <c r="W574" i="7"/>
  <c r="P574" i="7"/>
  <c r="D574" i="7"/>
  <c r="R574" i="7"/>
  <c r="O574" i="7"/>
  <c r="G574" i="7"/>
  <c r="C574" i="7"/>
  <c r="Z574" i="7"/>
  <c r="U574" i="7"/>
  <c r="E566" i="7"/>
  <c r="AB566" i="7"/>
  <c r="T566" i="7"/>
  <c r="K566" i="7"/>
  <c r="B566" i="7"/>
  <c r="J566" i="7"/>
  <c r="A566" i="7"/>
  <c r="I566" i="7"/>
  <c r="AD566" i="7"/>
  <c r="V566" i="7"/>
  <c r="S566" i="7"/>
  <c r="H566" i="7"/>
  <c r="X566" i="7"/>
  <c r="Q566" i="7"/>
  <c r="F566" i="7"/>
  <c r="W566" i="7"/>
  <c r="P566" i="7"/>
  <c r="D566" i="7"/>
  <c r="Z566" i="7"/>
  <c r="U566" i="7"/>
  <c r="R566" i="7"/>
  <c r="O566" i="7"/>
  <c r="G566" i="7"/>
  <c r="C566" i="7"/>
  <c r="E558" i="7"/>
  <c r="AB558" i="7"/>
  <c r="T558" i="7"/>
  <c r="K558" i="7"/>
  <c r="B558" i="7"/>
  <c r="J558" i="7"/>
  <c r="A558" i="7"/>
  <c r="I558" i="7"/>
  <c r="AD558" i="7"/>
  <c r="V558" i="7"/>
  <c r="S558" i="7"/>
  <c r="H558" i="7"/>
  <c r="X558" i="7"/>
  <c r="Q558" i="7"/>
  <c r="F558" i="7"/>
  <c r="W558" i="7"/>
  <c r="P558" i="7"/>
  <c r="D558" i="7"/>
  <c r="R558" i="7"/>
  <c r="O558" i="7"/>
  <c r="G558" i="7"/>
  <c r="C558" i="7"/>
  <c r="Z558" i="7"/>
  <c r="U558" i="7"/>
  <c r="E550" i="7"/>
  <c r="AB550" i="7"/>
  <c r="T550" i="7"/>
  <c r="K550" i="7"/>
  <c r="B550" i="7"/>
  <c r="J550" i="7"/>
  <c r="A550" i="7"/>
  <c r="I550" i="7"/>
  <c r="AD550" i="7"/>
  <c r="V550" i="7"/>
  <c r="S550" i="7"/>
  <c r="H550" i="7"/>
  <c r="X550" i="7"/>
  <c r="Q550" i="7"/>
  <c r="F550" i="7"/>
  <c r="W550" i="7"/>
  <c r="P550" i="7"/>
  <c r="D550" i="7"/>
  <c r="Z550" i="7"/>
  <c r="U550" i="7"/>
  <c r="R550" i="7"/>
  <c r="O550" i="7"/>
  <c r="G550" i="7"/>
  <c r="C550" i="7"/>
  <c r="E542" i="7"/>
  <c r="AB542" i="7"/>
  <c r="T542" i="7"/>
  <c r="K542" i="7"/>
  <c r="B542" i="7"/>
  <c r="J542" i="7"/>
  <c r="A542" i="7"/>
  <c r="I542" i="7"/>
  <c r="AD542" i="7"/>
  <c r="V542" i="7"/>
  <c r="S542" i="7"/>
  <c r="H542" i="7"/>
  <c r="X542" i="7"/>
  <c r="Q542" i="7"/>
  <c r="F542" i="7"/>
  <c r="W542" i="7"/>
  <c r="P542" i="7"/>
  <c r="D542" i="7"/>
  <c r="R542" i="7"/>
  <c r="O542" i="7"/>
  <c r="G542" i="7"/>
  <c r="C542" i="7"/>
  <c r="Z542" i="7"/>
  <c r="U542" i="7"/>
  <c r="E534" i="7"/>
  <c r="AB534" i="7"/>
  <c r="T534" i="7"/>
  <c r="K534" i="7"/>
  <c r="B534" i="7"/>
  <c r="J534" i="7"/>
  <c r="A534" i="7"/>
  <c r="I534" i="7"/>
  <c r="AD534" i="7"/>
  <c r="V534" i="7"/>
  <c r="S534" i="7"/>
  <c r="H534" i="7"/>
  <c r="X534" i="7"/>
  <c r="Q534" i="7"/>
  <c r="F534" i="7"/>
  <c r="W534" i="7"/>
  <c r="P534" i="7"/>
  <c r="D534" i="7"/>
  <c r="Z534" i="7"/>
  <c r="U534" i="7"/>
  <c r="R534" i="7"/>
  <c r="O534" i="7"/>
  <c r="G534" i="7"/>
  <c r="C534" i="7"/>
  <c r="E526" i="7"/>
  <c r="AB526" i="7"/>
  <c r="T526" i="7"/>
  <c r="K526" i="7"/>
  <c r="B526" i="7"/>
  <c r="I526" i="7"/>
  <c r="S526" i="7"/>
  <c r="F526" i="7"/>
  <c r="R526" i="7"/>
  <c r="D526" i="7"/>
  <c r="V526" i="7"/>
  <c r="Q526" i="7"/>
  <c r="C526" i="7"/>
  <c r="U526" i="7"/>
  <c r="P526" i="7"/>
  <c r="A526" i="7"/>
  <c r="O526" i="7"/>
  <c r="Z526" i="7"/>
  <c r="J526" i="7"/>
  <c r="AD526" i="7"/>
  <c r="X526" i="7"/>
  <c r="H526" i="7"/>
  <c r="W526" i="7"/>
  <c r="G526" i="7"/>
  <c r="E518" i="7"/>
  <c r="W518" i="7"/>
  <c r="P518" i="7"/>
  <c r="D518" i="7"/>
  <c r="O518" i="7"/>
  <c r="C518" i="7"/>
  <c r="AB518" i="7"/>
  <c r="T518" i="7"/>
  <c r="K518" i="7"/>
  <c r="B518" i="7"/>
  <c r="J518" i="7"/>
  <c r="A518" i="7"/>
  <c r="I518" i="7"/>
  <c r="AD518" i="7"/>
  <c r="V518" i="7"/>
  <c r="S518" i="7"/>
  <c r="H518" i="7"/>
  <c r="Z518" i="7"/>
  <c r="U518" i="7"/>
  <c r="R518" i="7"/>
  <c r="G518" i="7"/>
  <c r="X518" i="7"/>
  <c r="Q518" i="7"/>
  <c r="F518" i="7"/>
  <c r="E510" i="7"/>
  <c r="W510" i="7"/>
  <c r="P510" i="7"/>
  <c r="D510" i="7"/>
  <c r="O510" i="7"/>
  <c r="C510" i="7"/>
  <c r="AB510" i="7"/>
  <c r="T510" i="7"/>
  <c r="K510" i="7"/>
  <c r="B510" i="7"/>
  <c r="J510" i="7"/>
  <c r="A510" i="7"/>
  <c r="I510" i="7"/>
  <c r="AD510" i="7"/>
  <c r="V510" i="7"/>
  <c r="S510" i="7"/>
  <c r="H510" i="7"/>
  <c r="Z510" i="7"/>
  <c r="U510" i="7"/>
  <c r="R510" i="7"/>
  <c r="G510" i="7"/>
  <c r="F510" i="7"/>
  <c r="X510" i="7"/>
  <c r="Q510" i="7"/>
  <c r="E502" i="7"/>
  <c r="W502" i="7"/>
  <c r="P502" i="7"/>
  <c r="D502" i="7"/>
  <c r="O502" i="7"/>
  <c r="C502" i="7"/>
  <c r="AB502" i="7"/>
  <c r="T502" i="7"/>
  <c r="K502" i="7"/>
  <c r="B502" i="7"/>
  <c r="J502" i="7"/>
  <c r="A502" i="7"/>
  <c r="I502" i="7"/>
  <c r="AD502" i="7"/>
  <c r="V502" i="7"/>
  <c r="S502" i="7"/>
  <c r="H502" i="7"/>
  <c r="Z502" i="7"/>
  <c r="U502" i="7"/>
  <c r="R502" i="7"/>
  <c r="G502" i="7"/>
  <c r="Q502" i="7"/>
  <c r="F502" i="7"/>
  <c r="X502" i="7"/>
  <c r="E494" i="7"/>
  <c r="W494" i="7"/>
  <c r="P494" i="7"/>
  <c r="D494" i="7"/>
  <c r="O494" i="7"/>
  <c r="C494" i="7"/>
  <c r="AB494" i="7"/>
  <c r="T494" i="7"/>
  <c r="K494" i="7"/>
  <c r="B494" i="7"/>
  <c r="J494" i="7"/>
  <c r="A494" i="7"/>
  <c r="I494" i="7"/>
  <c r="AD494" i="7"/>
  <c r="V494" i="7"/>
  <c r="S494" i="7"/>
  <c r="H494" i="7"/>
  <c r="Z494" i="7"/>
  <c r="U494" i="7"/>
  <c r="R494" i="7"/>
  <c r="G494" i="7"/>
  <c r="X494" i="7"/>
  <c r="Q494" i="7"/>
  <c r="F494" i="7"/>
  <c r="E486" i="7"/>
  <c r="W486" i="7"/>
  <c r="P486" i="7"/>
  <c r="D486" i="7"/>
  <c r="AB486" i="7"/>
  <c r="T486" i="7"/>
  <c r="K486" i="7"/>
  <c r="B486" i="7"/>
  <c r="J486" i="7"/>
  <c r="A486" i="7"/>
  <c r="I486" i="7"/>
  <c r="AD486" i="7"/>
  <c r="V486" i="7"/>
  <c r="S486" i="7"/>
  <c r="H486" i="7"/>
  <c r="Z486" i="7"/>
  <c r="U486" i="7"/>
  <c r="R486" i="7"/>
  <c r="G486" i="7"/>
  <c r="F486" i="7"/>
  <c r="C486" i="7"/>
  <c r="X486" i="7"/>
  <c r="Q486" i="7"/>
  <c r="O486" i="7"/>
  <c r="E478" i="7"/>
  <c r="I478" i="7"/>
  <c r="AD478" i="7"/>
  <c r="V478" i="7"/>
  <c r="S478" i="7"/>
  <c r="H478" i="7"/>
  <c r="Z478" i="7"/>
  <c r="U478" i="7"/>
  <c r="R478" i="7"/>
  <c r="G478" i="7"/>
  <c r="X478" i="7"/>
  <c r="Q478" i="7"/>
  <c r="F478" i="7"/>
  <c r="W478" i="7"/>
  <c r="P478" i="7"/>
  <c r="D478" i="7"/>
  <c r="O478" i="7"/>
  <c r="C478" i="7"/>
  <c r="AB478" i="7"/>
  <c r="T478" i="7"/>
  <c r="K478" i="7"/>
  <c r="B478" i="7"/>
  <c r="J478" i="7"/>
  <c r="A478" i="7"/>
  <c r="E470" i="7"/>
  <c r="I470" i="7"/>
  <c r="AD470" i="7"/>
  <c r="V470" i="7"/>
  <c r="S470" i="7"/>
  <c r="H470" i="7"/>
  <c r="Z470" i="7"/>
  <c r="U470" i="7"/>
  <c r="R470" i="7"/>
  <c r="G470" i="7"/>
  <c r="X470" i="7"/>
  <c r="Q470" i="7"/>
  <c r="F470" i="7"/>
  <c r="W470" i="7"/>
  <c r="P470" i="7"/>
  <c r="D470" i="7"/>
  <c r="O470" i="7"/>
  <c r="C470" i="7"/>
  <c r="AB470" i="7"/>
  <c r="T470" i="7"/>
  <c r="K470" i="7"/>
  <c r="B470" i="7"/>
  <c r="A470" i="7"/>
  <c r="J470" i="7"/>
  <c r="E462" i="7"/>
  <c r="I462" i="7"/>
  <c r="AD462" i="7"/>
  <c r="V462" i="7"/>
  <c r="S462" i="7"/>
  <c r="H462" i="7"/>
  <c r="Z462" i="7"/>
  <c r="U462" i="7"/>
  <c r="R462" i="7"/>
  <c r="G462" i="7"/>
  <c r="X462" i="7"/>
  <c r="Q462" i="7"/>
  <c r="F462" i="7"/>
  <c r="W462" i="7"/>
  <c r="P462" i="7"/>
  <c r="D462" i="7"/>
  <c r="O462" i="7"/>
  <c r="C462" i="7"/>
  <c r="AB462" i="7"/>
  <c r="T462" i="7"/>
  <c r="K462" i="7"/>
  <c r="B462" i="7"/>
  <c r="J462" i="7"/>
  <c r="A462" i="7"/>
  <c r="E454" i="7"/>
  <c r="I454" i="7"/>
  <c r="AD454" i="7"/>
  <c r="V454" i="7"/>
  <c r="S454" i="7"/>
  <c r="H454" i="7"/>
  <c r="Z454" i="7"/>
  <c r="U454" i="7"/>
  <c r="R454" i="7"/>
  <c r="G454" i="7"/>
  <c r="X454" i="7"/>
  <c r="Q454" i="7"/>
  <c r="F454" i="7"/>
  <c r="W454" i="7"/>
  <c r="P454" i="7"/>
  <c r="D454" i="7"/>
  <c r="O454" i="7"/>
  <c r="C454" i="7"/>
  <c r="AB454" i="7"/>
  <c r="T454" i="7"/>
  <c r="K454" i="7"/>
  <c r="B454" i="7"/>
  <c r="J454" i="7"/>
  <c r="A454" i="7"/>
  <c r="E446" i="7"/>
  <c r="I446" i="7"/>
  <c r="AD446" i="7"/>
  <c r="V446" i="7"/>
  <c r="S446" i="7"/>
  <c r="H446" i="7"/>
  <c r="Z446" i="7"/>
  <c r="U446" i="7"/>
  <c r="R446" i="7"/>
  <c r="G446" i="7"/>
  <c r="X446" i="7"/>
  <c r="Q446" i="7"/>
  <c r="F446" i="7"/>
  <c r="W446" i="7"/>
  <c r="P446" i="7"/>
  <c r="D446" i="7"/>
  <c r="O446" i="7"/>
  <c r="C446" i="7"/>
  <c r="AB446" i="7"/>
  <c r="T446" i="7"/>
  <c r="K446" i="7"/>
  <c r="B446" i="7"/>
  <c r="J446" i="7"/>
  <c r="A446" i="7"/>
  <c r="E438" i="7"/>
  <c r="I438" i="7"/>
  <c r="AD438" i="7"/>
  <c r="V438" i="7"/>
  <c r="S438" i="7"/>
  <c r="H438" i="7"/>
  <c r="Z438" i="7"/>
  <c r="U438" i="7"/>
  <c r="R438" i="7"/>
  <c r="G438" i="7"/>
  <c r="X438" i="7"/>
  <c r="Q438" i="7"/>
  <c r="F438" i="7"/>
  <c r="W438" i="7"/>
  <c r="P438" i="7"/>
  <c r="D438" i="7"/>
  <c r="O438" i="7"/>
  <c r="C438" i="7"/>
  <c r="AB438" i="7"/>
  <c r="T438" i="7"/>
  <c r="K438" i="7"/>
  <c r="B438" i="7"/>
  <c r="A438" i="7"/>
  <c r="J438" i="7"/>
  <c r="E430" i="7"/>
  <c r="I430" i="7"/>
  <c r="Z430" i="7"/>
  <c r="U430" i="7"/>
  <c r="R430" i="7"/>
  <c r="G430" i="7"/>
  <c r="AB430" i="7"/>
  <c r="T430" i="7"/>
  <c r="K430" i="7"/>
  <c r="B430" i="7"/>
  <c r="J430" i="7"/>
  <c r="H430" i="7"/>
  <c r="F430" i="7"/>
  <c r="X430" i="7"/>
  <c r="D430" i="7"/>
  <c r="W430" i="7"/>
  <c r="S430" i="7"/>
  <c r="C430" i="7"/>
  <c r="AD430" i="7"/>
  <c r="Q430" i="7"/>
  <c r="A430" i="7"/>
  <c r="P430" i="7"/>
  <c r="V430" i="7"/>
  <c r="O430" i="7"/>
  <c r="E422" i="7"/>
  <c r="J422" i="7"/>
  <c r="A422" i="7"/>
  <c r="I422" i="7"/>
  <c r="AD422" i="7"/>
  <c r="V422" i="7"/>
  <c r="S422" i="7"/>
  <c r="H422" i="7"/>
  <c r="Z422" i="7"/>
  <c r="U422" i="7"/>
  <c r="R422" i="7"/>
  <c r="G422" i="7"/>
  <c r="X422" i="7"/>
  <c r="Q422" i="7"/>
  <c r="F422" i="7"/>
  <c r="W422" i="7"/>
  <c r="P422" i="7"/>
  <c r="D422" i="7"/>
  <c r="O422" i="7"/>
  <c r="C422" i="7"/>
  <c r="AB422" i="7"/>
  <c r="T422" i="7"/>
  <c r="K422" i="7"/>
  <c r="B422" i="7"/>
  <c r="E414" i="7"/>
  <c r="J414" i="7"/>
  <c r="A414" i="7"/>
  <c r="I414" i="7"/>
  <c r="AD414" i="7"/>
  <c r="V414" i="7"/>
  <c r="S414" i="7"/>
  <c r="H414" i="7"/>
  <c r="Z414" i="7"/>
  <c r="U414" i="7"/>
  <c r="R414" i="7"/>
  <c r="G414" i="7"/>
  <c r="X414" i="7"/>
  <c r="Q414" i="7"/>
  <c r="F414" i="7"/>
  <c r="W414" i="7"/>
  <c r="P414" i="7"/>
  <c r="D414" i="7"/>
  <c r="O414" i="7"/>
  <c r="C414" i="7"/>
  <c r="K414" i="7"/>
  <c r="B414" i="7"/>
  <c r="AB414" i="7"/>
  <c r="T414" i="7"/>
  <c r="E406" i="7"/>
  <c r="J406" i="7"/>
  <c r="A406" i="7"/>
  <c r="I406" i="7"/>
  <c r="AD406" i="7"/>
  <c r="V406" i="7"/>
  <c r="S406" i="7"/>
  <c r="H406" i="7"/>
  <c r="Z406" i="7"/>
  <c r="U406" i="7"/>
  <c r="R406" i="7"/>
  <c r="G406" i="7"/>
  <c r="X406" i="7"/>
  <c r="Q406" i="7"/>
  <c r="F406" i="7"/>
  <c r="W406" i="7"/>
  <c r="P406" i="7"/>
  <c r="D406" i="7"/>
  <c r="O406" i="7"/>
  <c r="C406" i="7"/>
  <c r="T406" i="7"/>
  <c r="K406" i="7"/>
  <c r="B406" i="7"/>
  <c r="AB406" i="7"/>
  <c r="E398" i="7"/>
  <c r="J398" i="7"/>
  <c r="A398" i="7"/>
  <c r="I398" i="7"/>
  <c r="AD398" i="7"/>
  <c r="V398" i="7"/>
  <c r="S398" i="7"/>
  <c r="H398" i="7"/>
  <c r="Z398" i="7"/>
  <c r="U398" i="7"/>
  <c r="R398" i="7"/>
  <c r="G398" i="7"/>
  <c r="X398" i="7"/>
  <c r="Q398" i="7"/>
  <c r="F398" i="7"/>
  <c r="W398" i="7"/>
  <c r="P398" i="7"/>
  <c r="D398" i="7"/>
  <c r="O398" i="7"/>
  <c r="C398" i="7"/>
  <c r="AB398" i="7"/>
  <c r="T398" i="7"/>
  <c r="B398" i="7"/>
  <c r="K398" i="7"/>
  <c r="E390" i="7"/>
  <c r="J390" i="7"/>
  <c r="A390" i="7"/>
  <c r="I390" i="7"/>
  <c r="AD390" i="7"/>
  <c r="V390" i="7"/>
  <c r="S390" i="7"/>
  <c r="H390" i="7"/>
  <c r="Z390" i="7"/>
  <c r="U390" i="7"/>
  <c r="R390" i="7"/>
  <c r="G390" i="7"/>
  <c r="X390" i="7"/>
  <c r="Q390" i="7"/>
  <c r="F390" i="7"/>
  <c r="W390" i="7"/>
  <c r="P390" i="7"/>
  <c r="D390" i="7"/>
  <c r="O390" i="7"/>
  <c r="C390" i="7"/>
  <c r="AB390" i="7"/>
  <c r="T390" i="7"/>
  <c r="K390" i="7"/>
  <c r="B390" i="7"/>
  <c r="E382" i="7"/>
  <c r="J382" i="7"/>
  <c r="A382" i="7"/>
  <c r="I382" i="7"/>
  <c r="AD382" i="7"/>
  <c r="V382" i="7"/>
  <c r="S382" i="7"/>
  <c r="H382" i="7"/>
  <c r="Z382" i="7"/>
  <c r="U382" i="7"/>
  <c r="R382" i="7"/>
  <c r="G382" i="7"/>
  <c r="X382" i="7"/>
  <c r="Q382" i="7"/>
  <c r="F382" i="7"/>
  <c r="W382" i="7"/>
  <c r="P382" i="7"/>
  <c r="D382" i="7"/>
  <c r="O382" i="7"/>
  <c r="C382" i="7"/>
  <c r="K382" i="7"/>
  <c r="B382" i="7"/>
  <c r="AB382" i="7"/>
  <c r="T382" i="7"/>
  <c r="E374" i="7"/>
  <c r="J374" i="7"/>
  <c r="A374" i="7"/>
  <c r="I374" i="7"/>
  <c r="AD374" i="7"/>
  <c r="V374" i="7"/>
  <c r="S374" i="7"/>
  <c r="H374" i="7"/>
  <c r="Z374" i="7"/>
  <c r="U374" i="7"/>
  <c r="R374" i="7"/>
  <c r="G374" i="7"/>
  <c r="X374" i="7"/>
  <c r="Q374" i="7"/>
  <c r="F374" i="7"/>
  <c r="W374" i="7"/>
  <c r="P374" i="7"/>
  <c r="D374" i="7"/>
  <c r="AB374" i="7"/>
  <c r="B374" i="7"/>
  <c r="O374" i="7"/>
  <c r="K374" i="7"/>
  <c r="T374" i="7"/>
  <c r="C374" i="7"/>
  <c r="E366" i="7"/>
  <c r="Z366" i="7"/>
  <c r="U366" i="7"/>
  <c r="R366" i="7"/>
  <c r="G366" i="7"/>
  <c r="W366" i="7"/>
  <c r="I366" i="7"/>
  <c r="AD366" i="7"/>
  <c r="H366" i="7"/>
  <c r="S366" i="7"/>
  <c r="F366" i="7"/>
  <c r="V366" i="7"/>
  <c r="Q366" i="7"/>
  <c r="D366" i="7"/>
  <c r="O366" i="7"/>
  <c r="B366" i="7"/>
  <c r="K366" i="7"/>
  <c r="A366" i="7"/>
  <c r="C366" i="7"/>
  <c r="AB366" i="7"/>
  <c r="X366" i="7"/>
  <c r="T366" i="7"/>
  <c r="P366" i="7"/>
  <c r="J366" i="7"/>
  <c r="E358" i="7"/>
  <c r="Z358" i="7"/>
  <c r="U358" i="7"/>
  <c r="R358" i="7"/>
  <c r="G358" i="7"/>
  <c r="X358" i="7"/>
  <c r="Q358" i="7"/>
  <c r="F358" i="7"/>
  <c r="W358" i="7"/>
  <c r="P358" i="7"/>
  <c r="D358" i="7"/>
  <c r="J358" i="7"/>
  <c r="A358" i="7"/>
  <c r="I358" i="7"/>
  <c r="S358" i="7"/>
  <c r="AB358" i="7"/>
  <c r="O358" i="7"/>
  <c r="K358" i="7"/>
  <c r="H358" i="7"/>
  <c r="V358" i="7"/>
  <c r="B358" i="7"/>
  <c r="T358" i="7"/>
  <c r="C358" i="7"/>
  <c r="AD358" i="7"/>
  <c r="E350" i="7"/>
  <c r="Z350" i="7"/>
  <c r="U350" i="7"/>
  <c r="R350" i="7"/>
  <c r="G350" i="7"/>
  <c r="X350" i="7"/>
  <c r="Q350" i="7"/>
  <c r="F350" i="7"/>
  <c r="W350" i="7"/>
  <c r="P350" i="7"/>
  <c r="D350" i="7"/>
  <c r="J350" i="7"/>
  <c r="A350" i="7"/>
  <c r="I350" i="7"/>
  <c r="K350" i="7"/>
  <c r="H350" i="7"/>
  <c r="C350" i="7"/>
  <c r="V350" i="7"/>
  <c r="B350" i="7"/>
  <c r="AD350" i="7"/>
  <c r="T350" i="7"/>
  <c r="S350" i="7"/>
  <c r="O350" i="7"/>
  <c r="AB350" i="7"/>
  <c r="E342" i="7"/>
  <c r="Z342" i="7"/>
  <c r="U342" i="7"/>
  <c r="R342" i="7"/>
  <c r="G342" i="7"/>
  <c r="X342" i="7"/>
  <c r="Q342" i="7"/>
  <c r="F342" i="7"/>
  <c r="W342" i="7"/>
  <c r="P342" i="7"/>
  <c r="D342" i="7"/>
  <c r="J342" i="7"/>
  <c r="A342" i="7"/>
  <c r="I342" i="7"/>
  <c r="C342" i="7"/>
  <c r="V342" i="7"/>
  <c r="B342" i="7"/>
  <c r="AD342" i="7"/>
  <c r="T342" i="7"/>
  <c r="AB342" i="7"/>
  <c r="O342" i="7"/>
  <c r="K342" i="7"/>
  <c r="S342" i="7"/>
  <c r="H342" i="7"/>
  <c r="E334" i="7"/>
  <c r="Z334" i="7"/>
  <c r="U334" i="7"/>
  <c r="R334" i="7"/>
  <c r="G334" i="7"/>
  <c r="X334" i="7"/>
  <c r="Q334" i="7"/>
  <c r="F334" i="7"/>
  <c r="W334" i="7"/>
  <c r="P334" i="7"/>
  <c r="D334" i="7"/>
  <c r="J334" i="7"/>
  <c r="A334" i="7"/>
  <c r="I334" i="7"/>
  <c r="AD334" i="7"/>
  <c r="T334" i="7"/>
  <c r="S334" i="7"/>
  <c r="AB334" i="7"/>
  <c r="O334" i="7"/>
  <c r="H334" i="7"/>
  <c r="C334" i="7"/>
  <c r="K334" i="7"/>
  <c r="B334" i="7"/>
  <c r="V334" i="7"/>
  <c r="E326" i="7"/>
  <c r="Z326" i="7"/>
  <c r="U326" i="7"/>
  <c r="R326" i="7"/>
  <c r="G326" i="7"/>
  <c r="X326" i="7"/>
  <c r="Q326" i="7"/>
  <c r="F326" i="7"/>
  <c r="W326" i="7"/>
  <c r="P326" i="7"/>
  <c r="D326" i="7"/>
  <c r="J326" i="7"/>
  <c r="A326" i="7"/>
  <c r="I326" i="7"/>
  <c r="S326" i="7"/>
  <c r="AB326" i="7"/>
  <c r="O326" i="7"/>
  <c r="K326" i="7"/>
  <c r="H326" i="7"/>
  <c r="V326" i="7"/>
  <c r="B326" i="7"/>
  <c r="C326" i="7"/>
  <c r="AD326" i="7"/>
  <c r="T326" i="7"/>
  <c r="E318" i="7"/>
  <c r="Z318" i="7"/>
  <c r="U318" i="7"/>
  <c r="R318" i="7"/>
  <c r="G318" i="7"/>
  <c r="X318" i="7"/>
  <c r="Q318" i="7"/>
  <c r="F318" i="7"/>
  <c r="W318" i="7"/>
  <c r="P318" i="7"/>
  <c r="D318" i="7"/>
  <c r="J318" i="7"/>
  <c r="A318" i="7"/>
  <c r="I318" i="7"/>
  <c r="K318" i="7"/>
  <c r="H318" i="7"/>
  <c r="C318" i="7"/>
  <c r="V318" i="7"/>
  <c r="B318" i="7"/>
  <c r="AD318" i="7"/>
  <c r="T318" i="7"/>
  <c r="S318" i="7"/>
  <c r="AB318" i="7"/>
  <c r="O318" i="7"/>
  <c r="E310" i="7"/>
  <c r="Z310" i="7"/>
  <c r="U310" i="7"/>
  <c r="R310" i="7"/>
  <c r="G310" i="7"/>
  <c r="X310" i="7"/>
  <c r="Q310" i="7"/>
  <c r="F310" i="7"/>
  <c r="W310" i="7"/>
  <c r="P310" i="7"/>
  <c r="D310" i="7"/>
  <c r="J310" i="7"/>
  <c r="A310" i="7"/>
  <c r="C310" i="7"/>
  <c r="AB310" i="7"/>
  <c r="T310" i="7"/>
  <c r="B310" i="7"/>
  <c r="S310" i="7"/>
  <c r="K310" i="7"/>
  <c r="I310" i="7"/>
  <c r="O310" i="7"/>
  <c r="H310" i="7"/>
  <c r="AD310" i="7"/>
  <c r="V310" i="7"/>
  <c r="E302" i="7"/>
  <c r="Z302" i="7"/>
  <c r="U302" i="7"/>
  <c r="R302" i="7"/>
  <c r="G302" i="7"/>
  <c r="X302" i="7"/>
  <c r="Q302" i="7"/>
  <c r="F302" i="7"/>
  <c r="W302" i="7"/>
  <c r="P302" i="7"/>
  <c r="D302" i="7"/>
  <c r="J302" i="7"/>
  <c r="A302" i="7"/>
  <c r="C302" i="7"/>
  <c r="AB302" i="7"/>
  <c r="T302" i="7"/>
  <c r="B302" i="7"/>
  <c r="S302" i="7"/>
  <c r="K302" i="7"/>
  <c r="I302" i="7"/>
  <c r="V302" i="7"/>
  <c r="O302" i="7"/>
  <c r="H302" i="7"/>
  <c r="AD302" i="7"/>
  <c r="E294" i="7"/>
  <c r="Z294" i="7"/>
  <c r="U294" i="7"/>
  <c r="R294" i="7"/>
  <c r="G294" i="7"/>
  <c r="X294" i="7"/>
  <c r="Q294" i="7"/>
  <c r="F294" i="7"/>
  <c r="W294" i="7"/>
  <c r="P294" i="7"/>
  <c r="D294" i="7"/>
  <c r="J294" i="7"/>
  <c r="A294" i="7"/>
  <c r="C294" i="7"/>
  <c r="AB294" i="7"/>
  <c r="T294" i="7"/>
  <c r="B294" i="7"/>
  <c r="S294" i="7"/>
  <c r="K294" i="7"/>
  <c r="I294" i="7"/>
  <c r="AD294" i="7"/>
  <c r="V294" i="7"/>
  <c r="O294" i="7"/>
  <c r="H294" i="7"/>
  <c r="E286" i="7"/>
  <c r="Z286" i="7"/>
  <c r="U286" i="7"/>
  <c r="R286" i="7"/>
  <c r="G286" i="7"/>
  <c r="X286" i="7"/>
  <c r="Q286" i="7"/>
  <c r="F286" i="7"/>
  <c r="W286" i="7"/>
  <c r="P286" i="7"/>
  <c r="D286" i="7"/>
  <c r="J286" i="7"/>
  <c r="A286" i="7"/>
  <c r="C286" i="7"/>
  <c r="AB286" i="7"/>
  <c r="T286" i="7"/>
  <c r="B286" i="7"/>
  <c r="S286" i="7"/>
  <c r="K286" i="7"/>
  <c r="I286" i="7"/>
  <c r="AD286" i="7"/>
  <c r="V286" i="7"/>
  <c r="O286" i="7"/>
  <c r="H286" i="7"/>
  <c r="E278" i="7"/>
  <c r="Z278" i="7"/>
  <c r="U278" i="7"/>
  <c r="R278" i="7"/>
  <c r="G278" i="7"/>
  <c r="X278" i="7"/>
  <c r="Q278" i="7"/>
  <c r="F278" i="7"/>
  <c r="W278" i="7"/>
  <c r="P278" i="7"/>
  <c r="D278" i="7"/>
  <c r="J278" i="7"/>
  <c r="A278" i="7"/>
  <c r="C278" i="7"/>
  <c r="AB278" i="7"/>
  <c r="T278" i="7"/>
  <c r="B278" i="7"/>
  <c r="S278" i="7"/>
  <c r="K278" i="7"/>
  <c r="I278" i="7"/>
  <c r="O278" i="7"/>
  <c r="H278" i="7"/>
  <c r="AD278" i="7"/>
  <c r="V278" i="7"/>
  <c r="E270" i="7"/>
  <c r="Z270" i="7"/>
  <c r="U270" i="7"/>
  <c r="R270" i="7"/>
  <c r="G270" i="7"/>
  <c r="X270" i="7"/>
  <c r="Q270" i="7"/>
  <c r="F270" i="7"/>
  <c r="W270" i="7"/>
  <c r="P270" i="7"/>
  <c r="D270" i="7"/>
  <c r="J270" i="7"/>
  <c r="A270" i="7"/>
  <c r="C270" i="7"/>
  <c r="AB270" i="7"/>
  <c r="T270" i="7"/>
  <c r="B270" i="7"/>
  <c r="S270" i="7"/>
  <c r="K270" i="7"/>
  <c r="I270" i="7"/>
  <c r="V270" i="7"/>
  <c r="O270" i="7"/>
  <c r="H270" i="7"/>
  <c r="AD270" i="7"/>
  <c r="E262" i="7"/>
  <c r="Z262" i="7"/>
  <c r="U262" i="7"/>
  <c r="R262" i="7"/>
  <c r="G262" i="7"/>
  <c r="X262" i="7"/>
  <c r="Q262" i="7"/>
  <c r="F262" i="7"/>
  <c r="W262" i="7"/>
  <c r="P262" i="7"/>
  <c r="D262" i="7"/>
  <c r="J262" i="7"/>
  <c r="A262" i="7"/>
  <c r="C262" i="7"/>
  <c r="AB262" i="7"/>
  <c r="T262" i="7"/>
  <c r="B262" i="7"/>
  <c r="S262" i="7"/>
  <c r="K262" i="7"/>
  <c r="I262" i="7"/>
  <c r="AD262" i="7"/>
  <c r="V262" i="7"/>
  <c r="O262" i="7"/>
  <c r="H262" i="7"/>
  <c r="E254" i="7"/>
  <c r="Z254" i="7"/>
  <c r="U254" i="7"/>
  <c r="R254" i="7"/>
  <c r="G254" i="7"/>
  <c r="W254" i="7"/>
  <c r="P254" i="7"/>
  <c r="D254" i="7"/>
  <c r="F254" i="7"/>
  <c r="S254" i="7"/>
  <c r="C254" i="7"/>
  <c r="AB254" i="7"/>
  <c r="Q254" i="7"/>
  <c r="B254" i="7"/>
  <c r="V254" i="7"/>
  <c r="O254" i="7"/>
  <c r="A254" i="7"/>
  <c r="J254" i="7"/>
  <c r="X254" i="7"/>
  <c r="T254" i="7"/>
  <c r="I254" i="7"/>
  <c r="K254" i="7"/>
  <c r="H254" i="7"/>
  <c r="AD254" i="7"/>
  <c r="E246" i="7"/>
  <c r="J246" i="7"/>
  <c r="A246" i="7"/>
  <c r="I246" i="7"/>
  <c r="AD246" i="7"/>
  <c r="V246" i="7"/>
  <c r="S246" i="7"/>
  <c r="H246" i="7"/>
  <c r="Z246" i="7"/>
  <c r="U246" i="7"/>
  <c r="R246" i="7"/>
  <c r="G246" i="7"/>
  <c r="W246" i="7"/>
  <c r="P246" i="7"/>
  <c r="D246" i="7"/>
  <c r="O246" i="7"/>
  <c r="C246" i="7"/>
  <c r="F246" i="7"/>
  <c r="AB246" i="7"/>
  <c r="B246" i="7"/>
  <c r="X246" i="7"/>
  <c r="T246" i="7"/>
  <c r="Q246" i="7"/>
  <c r="K246" i="7"/>
  <c r="E238" i="7"/>
  <c r="J238" i="7"/>
  <c r="A238" i="7"/>
  <c r="I238" i="7"/>
  <c r="AD238" i="7"/>
  <c r="V238" i="7"/>
  <c r="S238" i="7"/>
  <c r="H238" i="7"/>
  <c r="Z238" i="7"/>
  <c r="U238" i="7"/>
  <c r="R238" i="7"/>
  <c r="G238" i="7"/>
  <c r="W238" i="7"/>
  <c r="P238" i="7"/>
  <c r="D238" i="7"/>
  <c r="O238" i="7"/>
  <c r="C238" i="7"/>
  <c r="T238" i="7"/>
  <c r="Q238" i="7"/>
  <c r="K238" i="7"/>
  <c r="F238" i="7"/>
  <c r="AB238" i="7"/>
  <c r="B238" i="7"/>
  <c r="X238" i="7"/>
  <c r="E230" i="7"/>
  <c r="J230" i="7"/>
  <c r="A230" i="7"/>
  <c r="I230" i="7"/>
  <c r="AD230" i="7"/>
  <c r="V230" i="7"/>
  <c r="S230" i="7"/>
  <c r="H230" i="7"/>
  <c r="Z230" i="7"/>
  <c r="U230" i="7"/>
  <c r="R230" i="7"/>
  <c r="G230" i="7"/>
  <c r="W230" i="7"/>
  <c r="P230" i="7"/>
  <c r="D230" i="7"/>
  <c r="O230" i="7"/>
  <c r="C230" i="7"/>
  <c r="F230" i="7"/>
  <c r="AB230" i="7"/>
  <c r="B230" i="7"/>
  <c r="X230" i="7"/>
  <c r="T230" i="7"/>
  <c r="Q230" i="7"/>
  <c r="K230" i="7"/>
  <c r="E222" i="7"/>
  <c r="J222" i="7"/>
  <c r="A222" i="7"/>
  <c r="I222" i="7"/>
  <c r="AD222" i="7"/>
  <c r="V222" i="7"/>
  <c r="S222" i="7"/>
  <c r="H222" i="7"/>
  <c r="Z222" i="7"/>
  <c r="U222" i="7"/>
  <c r="R222" i="7"/>
  <c r="G222" i="7"/>
  <c r="W222" i="7"/>
  <c r="P222" i="7"/>
  <c r="D222" i="7"/>
  <c r="O222" i="7"/>
  <c r="C222" i="7"/>
  <c r="T222" i="7"/>
  <c r="Q222" i="7"/>
  <c r="K222" i="7"/>
  <c r="F222" i="7"/>
  <c r="AB222" i="7"/>
  <c r="B222" i="7"/>
  <c r="X222" i="7"/>
  <c r="E214" i="7"/>
  <c r="J214" i="7"/>
  <c r="A214" i="7"/>
  <c r="I214" i="7"/>
  <c r="AD214" i="7"/>
  <c r="V214" i="7"/>
  <c r="S214" i="7"/>
  <c r="H214" i="7"/>
  <c r="Z214" i="7"/>
  <c r="U214" i="7"/>
  <c r="R214" i="7"/>
  <c r="G214" i="7"/>
  <c r="W214" i="7"/>
  <c r="P214" i="7"/>
  <c r="D214" i="7"/>
  <c r="O214" i="7"/>
  <c r="C214" i="7"/>
  <c r="F214" i="7"/>
  <c r="AB214" i="7"/>
  <c r="B214" i="7"/>
  <c r="X214" i="7"/>
  <c r="T214" i="7"/>
  <c r="Q214" i="7"/>
  <c r="K214" i="7"/>
  <c r="E206" i="7"/>
  <c r="I206" i="7"/>
  <c r="AD206" i="7"/>
  <c r="V206" i="7"/>
  <c r="S206" i="7"/>
  <c r="H206" i="7"/>
  <c r="Z206" i="7"/>
  <c r="U206" i="7"/>
  <c r="R206" i="7"/>
  <c r="G206" i="7"/>
  <c r="W206" i="7"/>
  <c r="P206" i="7"/>
  <c r="D206" i="7"/>
  <c r="O206" i="7"/>
  <c r="C206" i="7"/>
  <c r="AB206" i="7"/>
  <c r="Q206" i="7"/>
  <c r="K206" i="7"/>
  <c r="X206" i="7"/>
  <c r="J206" i="7"/>
  <c r="F206" i="7"/>
  <c r="B206" i="7"/>
  <c r="A206" i="7"/>
  <c r="T206" i="7"/>
  <c r="E198" i="7"/>
  <c r="I198" i="7"/>
  <c r="AD198" i="7"/>
  <c r="V198" i="7"/>
  <c r="S198" i="7"/>
  <c r="H198" i="7"/>
  <c r="Z198" i="7"/>
  <c r="U198" i="7"/>
  <c r="R198" i="7"/>
  <c r="G198" i="7"/>
  <c r="O198" i="7"/>
  <c r="C198" i="7"/>
  <c r="X198" i="7"/>
  <c r="Q198" i="7"/>
  <c r="W198" i="7"/>
  <c r="P198" i="7"/>
  <c r="K198" i="7"/>
  <c r="J198" i="7"/>
  <c r="F198" i="7"/>
  <c r="D198" i="7"/>
  <c r="AB198" i="7"/>
  <c r="T198" i="7"/>
  <c r="B198" i="7"/>
  <c r="A198" i="7"/>
  <c r="E190" i="7"/>
  <c r="I190" i="7"/>
  <c r="AD190" i="7"/>
  <c r="V190" i="7"/>
  <c r="S190" i="7"/>
  <c r="H190" i="7"/>
  <c r="Z190" i="7"/>
  <c r="U190" i="7"/>
  <c r="R190" i="7"/>
  <c r="G190" i="7"/>
  <c r="O190" i="7"/>
  <c r="C190" i="7"/>
  <c r="X190" i="7"/>
  <c r="Q190" i="7"/>
  <c r="W190" i="7"/>
  <c r="P190" i="7"/>
  <c r="K190" i="7"/>
  <c r="J190" i="7"/>
  <c r="F190" i="7"/>
  <c r="D190" i="7"/>
  <c r="AB190" i="7"/>
  <c r="T190" i="7"/>
  <c r="B190" i="7"/>
  <c r="A190" i="7"/>
  <c r="E182" i="7"/>
  <c r="I182" i="7"/>
  <c r="AD182" i="7"/>
  <c r="V182" i="7"/>
  <c r="S182" i="7"/>
  <c r="H182" i="7"/>
  <c r="Z182" i="7"/>
  <c r="U182" i="7"/>
  <c r="R182" i="7"/>
  <c r="G182" i="7"/>
  <c r="O182" i="7"/>
  <c r="C182" i="7"/>
  <c r="X182" i="7"/>
  <c r="Q182" i="7"/>
  <c r="W182" i="7"/>
  <c r="P182" i="7"/>
  <c r="K182" i="7"/>
  <c r="J182" i="7"/>
  <c r="F182" i="7"/>
  <c r="D182" i="7"/>
  <c r="AB182" i="7"/>
  <c r="T182" i="7"/>
  <c r="B182" i="7"/>
  <c r="A182" i="7"/>
  <c r="E174" i="7"/>
  <c r="W174" i="7"/>
  <c r="P174" i="7"/>
  <c r="D174" i="7"/>
  <c r="O174" i="7"/>
  <c r="C174" i="7"/>
  <c r="AB174" i="7"/>
  <c r="T174" i="7"/>
  <c r="K174" i="7"/>
  <c r="B174" i="7"/>
  <c r="J174" i="7"/>
  <c r="A174" i="7"/>
  <c r="I174" i="7"/>
  <c r="AD174" i="7"/>
  <c r="V174" i="7"/>
  <c r="S174" i="7"/>
  <c r="H174" i="7"/>
  <c r="Z174" i="7"/>
  <c r="U174" i="7"/>
  <c r="R174" i="7"/>
  <c r="G174" i="7"/>
  <c r="X174" i="7"/>
  <c r="Q174" i="7"/>
  <c r="F174" i="7"/>
  <c r="E166" i="7"/>
  <c r="W166" i="7"/>
  <c r="P166" i="7"/>
  <c r="D166" i="7"/>
  <c r="O166" i="7"/>
  <c r="C166" i="7"/>
  <c r="AB166" i="7"/>
  <c r="T166" i="7"/>
  <c r="K166" i="7"/>
  <c r="B166" i="7"/>
  <c r="J166" i="7"/>
  <c r="A166" i="7"/>
  <c r="I166" i="7"/>
  <c r="AD166" i="7"/>
  <c r="V166" i="7"/>
  <c r="S166" i="7"/>
  <c r="H166" i="7"/>
  <c r="Z166" i="7"/>
  <c r="U166" i="7"/>
  <c r="R166" i="7"/>
  <c r="G166" i="7"/>
  <c r="X166" i="7"/>
  <c r="Q166" i="7"/>
  <c r="F166" i="7"/>
  <c r="E158" i="7"/>
  <c r="W158" i="7"/>
  <c r="P158" i="7"/>
  <c r="D158" i="7"/>
  <c r="O158" i="7"/>
  <c r="C158" i="7"/>
  <c r="AB158" i="7"/>
  <c r="T158" i="7"/>
  <c r="K158" i="7"/>
  <c r="B158" i="7"/>
  <c r="J158" i="7"/>
  <c r="A158" i="7"/>
  <c r="I158" i="7"/>
  <c r="AD158" i="7"/>
  <c r="V158" i="7"/>
  <c r="S158" i="7"/>
  <c r="H158" i="7"/>
  <c r="Z158" i="7"/>
  <c r="U158" i="7"/>
  <c r="R158" i="7"/>
  <c r="G158" i="7"/>
  <c r="F158" i="7"/>
  <c r="X158" i="7"/>
  <c r="Q158" i="7"/>
  <c r="E150" i="7"/>
  <c r="W150" i="7"/>
  <c r="P150" i="7"/>
  <c r="D150" i="7"/>
  <c r="O150" i="7"/>
  <c r="C150" i="7"/>
  <c r="AB150" i="7"/>
  <c r="T150" i="7"/>
  <c r="K150" i="7"/>
  <c r="B150" i="7"/>
  <c r="J150" i="7"/>
  <c r="A150" i="7"/>
  <c r="I150" i="7"/>
  <c r="AD150" i="7"/>
  <c r="V150" i="7"/>
  <c r="S150" i="7"/>
  <c r="H150" i="7"/>
  <c r="Z150" i="7"/>
  <c r="U150" i="7"/>
  <c r="R150" i="7"/>
  <c r="G150" i="7"/>
  <c r="Q150" i="7"/>
  <c r="F150" i="7"/>
  <c r="X150" i="7"/>
  <c r="E142" i="7"/>
  <c r="W142" i="7"/>
  <c r="P142" i="7"/>
  <c r="D142" i="7"/>
  <c r="O142" i="7"/>
  <c r="C142" i="7"/>
  <c r="AB142" i="7"/>
  <c r="T142" i="7"/>
  <c r="K142" i="7"/>
  <c r="B142" i="7"/>
  <c r="J142" i="7"/>
  <c r="A142" i="7"/>
  <c r="I142" i="7"/>
  <c r="AD142" i="7"/>
  <c r="V142" i="7"/>
  <c r="S142" i="7"/>
  <c r="H142" i="7"/>
  <c r="Z142" i="7"/>
  <c r="X142" i="7"/>
  <c r="U142" i="7"/>
  <c r="R142" i="7"/>
  <c r="Q142" i="7"/>
  <c r="G142" i="7"/>
  <c r="F142" i="7"/>
  <c r="E134" i="7"/>
  <c r="W134" i="7"/>
  <c r="P134" i="7"/>
  <c r="D134" i="7"/>
  <c r="O134" i="7"/>
  <c r="C134" i="7"/>
  <c r="AB134" i="7"/>
  <c r="T134" i="7"/>
  <c r="K134" i="7"/>
  <c r="B134" i="7"/>
  <c r="J134" i="7"/>
  <c r="A134" i="7"/>
  <c r="I134" i="7"/>
  <c r="AD134" i="7"/>
  <c r="V134" i="7"/>
  <c r="S134" i="7"/>
  <c r="H134" i="7"/>
  <c r="Q134" i="7"/>
  <c r="G134" i="7"/>
  <c r="F134" i="7"/>
  <c r="R134" i="7"/>
  <c r="Z134" i="7"/>
  <c r="X134" i="7"/>
  <c r="U134" i="7"/>
  <c r="E126" i="7"/>
  <c r="W126" i="7"/>
  <c r="P126" i="7"/>
  <c r="D126" i="7"/>
  <c r="O126" i="7"/>
  <c r="C126" i="7"/>
  <c r="AB126" i="7"/>
  <c r="T126" i="7"/>
  <c r="K126" i="7"/>
  <c r="B126" i="7"/>
  <c r="J126" i="7"/>
  <c r="A126" i="7"/>
  <c r="I126" i="7"/>
  <c r="AD126" i="7"/>
  <c r="V126" i="7"/>
  <c r="S126" i="7"/>
  <c r="H126" i="7"/>
  <c r="X126" i="7"/>
  <c r="U126" i="7"/>
  <c r="Z126" i="7"/>
  <c r="R126" i="7"/>
  <c r="Q126" i="7"/>
  <c r="G126" i="7"/>
  <c r="F126" i="7"/>
  <c r="E118" i="7"/>
  <c r="W118" i="7"/>
  <c r="P118" i="7"/>
  <c r="D118" i="7"/>
  <c r="O118" i="7"/>
  <c r="C118" i="7"/>
  <c r="AB118" i="7"/>
  <c r="T118" i="7"/>
  <c r="K118" i="7"/>
  <c r="B118" i="7"/>
  <c r="J118" i="7"/>
  <c r="A118" i="7"/>
  <c r="I118" i="7"/>
  <c r="AD118" i="7"/>
  <c r="V118" i="7"/>
  <c r="S118" i="7"/>
  <c r="H118" i="7"/>
  <c r="Q118" i="7"/>
  <c r="G118" i="7"/>
  <c r="F118" i="7"/>
  <c r="Z118" i="7"/>
  <c r="X118" i="7"/>
  <c r="U118" i="7"/>
  <c r="R118" i="7"/>
  <c r="E110" i="7"/>
  <c r="W110" i="7"/>
  <c r="P110" i="7"/>
  <c r="D110" i="7"/>
  <c r="O110" i="7"/>
  <c r="C110" i="7"/>
  <c r="AB110" i="7"/>
  <c r="T110" i="7"/>
  <c r="K110" i="7"/>
  <c r="B110" i="7"/>
  <c r="J110" i="7"/>
  <c r="A110" i="7"/>
  <c r="I110" i="7"/>
  <c r="AD110" i="7"/>
  <c r="V110" i="7"/>
  <c r="S110" i="7"/>
  <c r="H110" i="7"/>
  <c r="X110" i="7"/>
  <c r="U110" i="7"/>
  <c r="R110" i="7"/>
  <c r="Q110" i="7"/>
  <c r="G110" i="7"/>
  <c r="F110" i="7"/>
  <c r="Z110" i="7"/>
  <c r="E102" i="7"/>
  <c r="W102" i="7"/>
  <c r="P102" i="7"/>
  <c r="D102" i="7"/>
  <c r="O102" i="7"/>
  <c r="C102" i="7"/>
  <c r="AB102" i="7"/>
  <c r="T102" i="7"/>
  <c r="K102" i="7"/>
  <c r="B102" i="7"/>
  <c r="J102" i="7"/>
  <c r="A102" i="7"/>
  <c r="I102" i="7"/>
  <c r="AD102" i="7"/>
  <c r="V102" i="7"/>
  <c r="S102" i="7"/>
  <c r="H102" i="7"/>
  <c r="Q102" i="7"/>
  <c r="G102" i="7"/>
  <c r="F102" i="7"/>
  <c r="Z102" i="7"/>
  <c r="X102" i="7"/>
  <c r="U102" i="7"/>
  <c r="R102" i="7"/>
  <c r="E94" i="7"/>
  <c r="W94" i="7"/>
  <c r="P94" i="7"/>
  <c r="D94" i="7"/>
  <c r="O94" i="7"/>
  <c r="C94" i="7"/>
  <c r="AB94" i="7"/>
  <c r="T94" i="7"/>
  <c r="K94" i="7"/>
  <c r="B94" i="7"/>
  <c r="J94" i="7"/>
  <c r="A94" i="7"/>
  <c r="I94" i="7"/>
  <c r="AD94" i="7"/>
  <c r="V94" i="7"/>
  <c r="S94" i="7"/>
  <c r="H94" i="7"/>
  <c r="X94" i="7"/>
  <c r="U94" i="7"/>
  <c r="R94" i="7"/>
  <c r="Z94" i="7"/>
  <c r="Q94" i="7"/>
  <c r="G94" i="7"/>
  <c r="F94" i="7"/>
  <c r="E86" i="7"/>
  <c r="AB86" i="7"/>
  <c r="T86" i="7"/>
  <c r="K86" i="7"/>
  <c r="B86" i="7"/>
  <c r="S86" i="7"/>
  <c r="G86" i="7"/>
  <c r="V86" i="7"/>
  <c r="R86" i="7"/>
  <c r="F86" i="7"/>
  <c r="H86" i="7"/>
  <c r="U86" i="7"/>
  <c r="Q86" i="7"/>
  <c r="D86" i="7"/>
  <c r="Z86" i="7"/>
  <c r="P86" i="7"/>
  <c r="C86" i="7"/>
  <c r="AD86" i="7"/>
  <c r="X86" i="7"/>
  <c r="O86" i="7"/>
  <c r="A86" i="7"/>
  <c r="W86" i="7"/>
  <c r="J86" i="7"/>
  <c r="I86" i="7"/>
  <c r="E78" i="7"/>
  <c r="I78" i="7"/>
  <c r="J78" i="7"/>
  <c r="AD78" i="7"/>
  <c r="V78" i="7"/>
  <c r="S78" i="7"/>
  <c r="H78" i="7"/>
  <c r="Z78" i="7"/>
  <c r="U78" i="7"/>
  <c r="R78" i="7"/>
  <c r="G78" i="7"/>
  <c r="X78" i="7"/>
  <c r="Q78" i="7"/>
  <c r="F78" i="7"/>
  <c r="W78" i="7"/>
  <c r="P78" i="7"/>
  <c r="D78" i="7"/>
  <c r="O78" i="7"/>
  <c r="C78" i="7"/>
  <c r="AB78" i="7"/>
  <c r="T78" i="7"/>
  <c r="K78" i="7"/>
  <c r="B78" i="7"/>
  <c r="A78" i="7"/>
  <c r="E70" i="7"/>
  <c r="I70" i="7"/>
  <c r="AD70" i="7"/>
  <c r="V70" i="7"/>
  <c r="S70" i="7"/>
  <c r="H70" i="7"/>
  <c r="A70" i="7"/>
  <c r="Z70" i="7"/>
  <c r="U70" i="7"/>
  <c r="R70" i="7"/>
  <c r="G70" i="7"/>
  <c r="X70" i="7"/>
  <c r="Q70" i="7"/>
  <c r="F70" i="7"/>
  <c r="W70" i="7"/>
  <c r="P70" i="7"/>
  <c r="D70" i="7"/>
  <c r="J70" i="7"/>
  <c r="O70" i="7"/>
  <c r="C70" i="7"/>
  <c r="AB70" i="7"/>
  <c r="T70" i="7"/>
  <c r="K70" i="7"/>
  <c r="B70" i="7"/>
  <c r="E62" i="7"/>
  <c r="I62" i="7"/>
  <c r="AD62" i="7"/>
  <c r="V62" i="7"/>
  <c r="S62" i="7"/>
  <c r="H62" i="7"/>
  <c r="Z62" i="7"/>
  <c r="U62" i="7"/>
  <c r="R62" i="7"/>
  <c r="G62" i="7"/>
  <c r="A62" i="7"/>
  <c r="X62" i="7"/>
  <c r="Q62" i="7"/>
  <c r="F62" i="7"/>
  <c r="W62" i="7"/>
  <c r="P62" i="7"/>
  <c r="D62" i="7"/>
  <c r="O62" i="7"/>
  <c r="C62" i="7"/>
  <c r="AB62" i="7"/>
  <c r="T62" i="7"/>
  <c r="K62" i="7"/>
  <c r="B62" i="7"/>
  <c r="J62" i="7"/>
  <c r="E54" i="7"/>
  <c r="I54" i="7"/>
  <c r="AD54" i="7"/>
  <c r="V54" i="7"/>
  <c r="S54" i="7"/>
  <c r="H54" i="7"/>
  <c r="Z54" i="7"/>
  <c r="U54" i="7"/>
  <c r="R54" i="7"/>
  <c r="G54" i="7"/>
  <c r="X54" i="7"/>
  <c r="Q54" i="7"/>
  <c r="F54" i="7"/>
  <c r="J54" i="7"/>
  <c r="A54" i="7"/>
  <c r="W54" i="7"/>
  <c r="P54" i="7"/>
  <c r="D54" i="7"/>
  <c r="O54" i="7"/>
  <c r="C54" i="7"/>
  <c r="AB54" i="7"/>
  <c r="T54" i="7"/>
  <c r="K54" i="7"/>
  <c r="B54" i="7"/>
  <c r="E46" i="7"/>
  <c r="I46" i="7"/>
  <c r="AD46" i="7"/>
  <c r="V46" i="7"/>
  <c r="S46" i="7"/>
  <c r="H46" i="7"/>
  <c r="Z46" i="7"/>
  <c r="U46" i="7"/>
  <c r="R46" i="7"/>
  <c r="G46" i="7"/>
  <c r="J46" i="7"/>
  <c r="A46" i="7"/>
  <c r="X46" i="7"/>
  <c r="Q46" i="7"/>
  <c r="F46" i="7"/>
  <c r="W46" i="7"/>
  <c r="P46" i="7"/>
  <c r="D46" i="7"/>
  <c r="O46" i="7"/>
  <c r="C46" i="7"/>
  <c r="AB46" i="7"/>
  <c r="T46" i="7"/>
  <c r="K46" i="7"/>
  <c r="B46" i="7"/>
  <c r="E38" i="7"/>
  <c r="I38" i="7"/>
  <c r="J38" i="7"/>
  <c r="AD38" i="7"/>
  <c r="V38" i="7"/>
  <c r="S38" i="7"/>
  <c r="H38" i="7"/>
  <c r="Z38" i="7"/>
  <c r="U38" i="7"/>
  <c r="R38" i="7"/>
  <c r="G38" i="7"/>
  <c r="A38" i="7"/>
  <c r="X38" i="7"/>
  <c r="Q38" i="7"/>
  <c r="F38" i="7"/>
  <c r="W38" i="7"/>
  <c r="P38" i="7"/>
  <c r="D38" i="7"/>
  <c r="O38" i="7"/>
  <c r="C38" i="7"/>
  <c r="AB38" i="7"/>
  <c r="T38" i="7"/>
  <c r="K38" i="7"/>
  <c r="B38" i="7"/>
  <c r="E30" i="7"/>
  <c r="I30" i="7"/>
  <c r="AD30" i="7"/>
  <c r="V30" i="7"/>
  <c r="S30" i="7"/>
  <c r="H30" i="7"/>
  <c r="Z30" i="7"/>
  <c r="U30" i="7"/>
  <c r="R30" i="7"/>
  <c r="G30" i="7"/>
  <c r="C30" i="7"/>
  <c r="J30" i="7"/>
  <c r="X30" i="7"/>
  <c r="Q30" i="7"/>
  <c r="F30" i="7"/>
  <c r="W30" i="7"/>
  <c r="P30" i="7"/>
  <c r="D30" i="7"/>
  <c r="O30" i="7"/>
  <c r="AB30" i="7"/>
  <c r="T30" i="7"/>
  <c r="K30" i="7"/>
  <c r="B30" i="7"/>
  <c r="A30" i="7"/>
  <c r="E22" i="7"/>
  <c r="I22" i="7"/>
  <c r="J22" i="7"/>
  <c r="AD22" i="7"/>
  <c r="V22" i="7"/>
  <c r="S22" i="7"/>
  <c r="H22" i="7"/>
  <c r="A22" i="7"/>
  <c r="Z22" i="7"/>
  <c r="U22" i="7"/>
  <c r="R22" i="7"/>
  <c r="G22" i="7"/>
  <c r="X22" i="7"/>
  <c r="Q22" i="7"/>
  <c r="F22" i="7"/>
  <c r="W22" i="7"/>
  <c r="P22" i="7"/>
  <c r="D22" i="7"/>
  <c r="C22" i="7"/>
  <c r="O22" i="7"/>
  <c r="AB22" i="7"/>
  <c r="T22" i="7"/>
  <c r="K22" i="7"/>
  <c r="B22" i="7"/>
  <c r="E14" i="7"/>
  <c r="I14" i="7"/>
  <c r="AD14" i="7"/>
  <c r="V14" i="7"/>
  <c r="S14" i="7"/>
  <c r="H14" i="7"/>
  <c r="C14" i="7"/>
  <c r="Z14" i="7"/>
  <c r="U14" i="7"/>
  <c r="R14" i="7"/>
  <c r="G14" i="7"/>
  <c r="X14" i="7"/>
  <c r="F14" i="7"/>
  <c r="A14" i="7"/>
  <c r="Q14" i="7"/>
  <c r="W14" i="7"/>
  <c r="P14" i="7"/>
  <c r="D14" i="7"/>
  <c r="O14" i="7"/>
  <c r="J14" i="7"/>
  <c r="AB14" i="7"/>
  <c r="T14" i="7"/>
  <c r="K14" i="7"/>
  <c r="B14" i="7"/>
  <c r="E889" i="7"/>
  <c r="AB889" i="7"/>
  <c r="T889" i="7"/>
  <c r="K889" i="7"/>
  <c r="B889" i="7"/>
  <c r="J889" i="7"/>
  <c r="A889" i="7"/>
  <c r="I889" i="7"/>
  <c r="Z889" i="7"/>
  <c r="U889" i="7"/>
  <c r="R889" i="7"/>
  <c r="G889" i="7"/>
  <c r="X889" i="7"/>
  <c r="Q889" i="7"/>
  <c r="F889" i="7"/>
  <c r="W889" i="7"/>
  <c r="P889" i="7"/>
  <c r="D889" i="7"/>
  <c r="AD889" i="7"/>
  <c r="H889" i="7"/>
  <c r="C889" i="7"/>
  <c r="V889" i="7"/>
  <c r="O889" i="7"/>
  <c r="S889" i="7"/>
  <c r="E849" i="7"/>
  <c r="O849" i="7"/>
  <c r="C849" i="7"/>
  <c r="AB849" i="7"/>
  <c r="T849" i="7"/>
  <c r="K849" i="7"/>
  <c r="B849" i="7"/>
  <c r="J849" i="7"/>
  <c r="A849" i="7"/>
  <c r="I849" i="7"/>
  <c r="AD849" i="7"/>
  <c r="V849" i="7"/>
  <c r="S849" i="7"/>
  <c r="H849" i="7"/>
  <c r="Z849" i="7"/>
  <c r="U849" i="7"/>
  <c r="R849" i="7"/>
  <c r="G849" i="7"/>
  <c r="X849" i="7"/>
  <c r="Q849" i="7"/>
  <c r="F849" i="7"/>
  <c r="P849" i="7"/>
  <c r="D849" i="7"/>
  <c r="W849" i="7"/>
  <c r="E809" i="7"/>
  <c r="AB809" i="7"/>
  <c r="T809" i="7"/>
  <c r="K809" i="7"/>
  <c r="B809" i="7"/>
  <c r="J809" i="7"/>
  <c r="A809" i="7"/>
  <c r="I809" i="7"/>
  <c r="AD809" i="7"/>
  <c r="V809" i="7"/>
  <c r="S809" i="7"/>
  <c r="H809" i="7"/>
  <c r="Z809" i="7"/>
  <c r="U809" i="7"/>
  <c r="R809" i="7"/>
  <c r="G809" i="7"/>
  <c r="X809" i="7"/>
  <c r="Q809" i="7"/>
  <c r="F809" i="7"/>
  <c r="O809" i="7"/>
  <c r="C809" i="7"/>
  <c r="W809" i="7"/>
  <c r="P809" i="7"/>
  <c r="D809" i="7"/>
  <c r="E769" i="7"/>
  <c r="Z769" i="7"/>
  <c r="U769" i="7"/>
  <c r="R769" i="7"/>
  <c r="G769" i="7"/>
  <c r="X769" i="7"/>
  <c r="Q769" i="7"/>
  <c r="F769" i="7"/>
  <c r="W769" i="7"/>
  <c r="P769" i="7"/>
  <c r="D769" i="7"/>
  <c r="O769" i="7"/>
  <c r="C769" i="7"/>
  <c r="AB769" i="7"/>
  <c r="T769" i="7"/>
  <c r="K769" i="7"/>
  <c r="B769" i="7"/>
  <c r="J769" i="7"/>
  <c r="A769" i="7"/>
  <c r="I769" i="7"/>
  <c r="V769" i="7"/>
  <c r="S769" i="7"/>
  <c r="H769" i="7"/>
  <c r="AD769" i="7"/>
  <c r="E729" i="7"/>
  <c r="J729" i="7"/>
  <c r="A729" i="7"/>
  <c r="I729" i="7"/>
  <c r="AD729" i="7"/>
  <c r="V729" i="7"/>
  <c r="S729" i="7"/>
  <c r="H729" i="7"/>
  <c r="Z729" i="7"/>
  <c r="U729" i="7"/>
  <c r="R729" i="7"/>
  <c r="G729" i="7"/>
  <c r="X729" i="7"/>
  <c r="Q729" i="7"/>
  <c r="F729" i="7"/>
  <c r="W729" i="7"/>
  <c r="P729" i="7"/>
  <c r="D729" i="7"/>
  <c r="O729" i="7"/>
  <c r="C729" i="7"/>
  <c r="AB729" i="7"/>
  <c r="T729" i="7"/>
  <c r="K729" i="7"/>
  <c r="B729" i="7"/>
  <c r="E689" i="7"/>
  <c r="I689" i="7"/>
  <c r="AD689" i="7"/>
  <c r="V689" i="7"/>
  <c r="Z689" i="7"/>
  <c r="U689" i="7"/>
  <c r="R689" i="7"/>
  <c r="G689" i="7"/>
  <c r="W689" i="7"/>
  <c r="P689" i="7"/>
  <c r="D689" i="7"/>
  <c r="K689" i="7"/>
  <c r="J689" i="7"/>
  <c r="H689" i="7"/>
  <c r="AB689" i="7"/>
  <c r="T689" i="7"/>
  <c r="F689" i="7"/>
  <c r="C689" i="7"/>
  <c r="X689" i="7"/>
  <c r="S689" i="7"/>
  <c r="B689" i="7"/>
  <c r="Q689" i="7"/>
  <c r="A689" i="7"/>
  <c r="O689" i="7"/>
  <c r="E657" i="7"/>
  <c r="O657" i="7"/>
  <c r="C657" i="7"/>
  <c r="AB657" i="7"/>
  <c r="T657" i="7"/>
  <c r="K657" i="7"/>
  <c r="B657" i="7"/>
  <c r="J657" i="7"/>
  <c r="A657" i="7"/>
  <c r="I657" i="7"/>
  <c r="AD657" i="7"/>
  <c r="V657" i="7"/>
  <c r="S657" i="7"/>
  <c r="H657" i="7"/>
  <c r="Z657" i="7"/>
  <c r="U657" i="7"/>
  <c r="R657" i="7"/>
  <c r="G657" i="7"/>
  <c r="X657" i="7"/>
  <c r="Q657" i="7"/>
  <c r="F657" i="7"/>
  <c r="P657" i="7"/>
  <c r="D657" i="7"/>
  <c r="W657" i="7"/>
  <c r="E617" i="7"/>
  <c r="AD617" i="7"/>
  <c r="V617" i="7"/>
  <c r="S617" i="7"/>
  <c r="H617" i="7"/>
  <c r="Z617" i="7"/>
  <c r="U617" i="7"/>
  <c r="R617" i="7"/>
  <c r="G617" i="7"/>
  <c r="X617" i="7"/>
  <c r="Q617" i="7"/>
  <c r="F617" i="7"/>
  <c r="W617" i="7"/>
  <c r="P617" i="7"/>
  <c r="D617" i="7"/>
  <c r="O617" i="7"/>
  <c r="C617" i="7"/>
  <c r="AB617" i="7"/>
  <c r="T617" i="7"/>
  <c r="K617" i="7"/>
  <c r="B617" i="7"/>
  <c r="J617" i="7"/>
  <c r="A617" i="7"/>
  <c r="I617" i="7"/>
  <c r="E545" i="7"/>
  <c r="W545" i="7"/>
  <c r="P545" i="7"/>
  <c r="D545" i="7"/>
  <c r="O545" i="7"/>
  <c r="C545" i="7"/>
  <c r="AB545" i="7"/>
  <c r="T545" i="7"/>
  <c r="K545" i="7"/>
  <c r="B545" i="7"/>
  <c r="J545" i="7"/>
  <c r="A545" i="7"/>
  <c r="AD545" i="7"/>
  <c r="V545" i="7"/>
  <c r="S545" i="7"/>
  <c r="H545" i="7"/>
  <c r="Z545" i="7"/>
  <c r="U545" i="7"/>
  <c r="R545" i="7"/>
  <c r="G545" i="7"/>
  <c r="Q545" i="7"/>
  <c r="I545" i="7"/>
  <c r="F545" i="7"/>
  <c r="X545" i="7"/>
  <c r="E505" i="7"/>
  <c r="Z505" i="7"/>
  <c r="U505" i="7"/>
  <c r="R505" i="7"/>
  <c r="G505" i="7"/>
  <c r="X505" i="7"/>
  <c r="Q505" i="7"/>
  <c r="F505" i="7"/>
  <c r="W505" i="7"/>
  <c r="P505" i="7"/>
  <c r="D505" i="7"/>
  <c r="O505" i="7"/>
  <c r="C505" i="7"/>
  <c r="AB505" i="7"/>
  <c r="T505" i="7"/>
  <c r="K505" i="7"/>
  <c r="B505" i="7"/>
  <c r="J505" i="7"/>
  <c r="A505" i="7"/>
  <c r="I505" i="7"/>
  <c r="V505" i="7"/>
  <c r="S505" i="7"/>
  <c r="H505" i="7"/>
  <c r="AD505" i="7"/>
  <c r="E441" i="7"/>
  <c r="AB441" i="7"/>
  <c r="T441" i="7"/>
  <c r="K441" i="7"/>
  <c r="B441" i="7"/>
  <c r="J441" i="7"/>
  <c r="A441" i="7"/>
  <c r="I441" i="7"/>
  <c r="AD441" i="7"/>
  <c r="V441" i="7"/>
  <c r="S441" i="7"/>
  <c r="H441" i="7"/>
  <c r="Z441" i="7"/>
  <c r="U441" i="7"/>
  <c r="R441" i="7"/>
  <c r="G441" i="7"/>
  <c r="X441" i="7"/>
  <c r="Q441" i="7"/>
  <c r="F441" i="7"/>
  <c r="W441" i="7"/>
  <c r="P441" i="7"/>
  <c r="D441" i="7"/>
  <c r="C441" i="7"/>
  <c r="O441" i="7"/>
  <c r="E41" i="7"/>
  <c r="AB41" i="7"/>
  <c r="T41" i="7"/>
  <c r="K41" i="7"/>
  <c r="B41" i="7"/>
  <c r="J41" i="7"/>
  <c r="A41" i="7"/>
  <c r="I41" i="7"/>
  <c r="Q41" i="7"/>
  <c r="O41" i="7"/>
  <c r="AD41" i="7"/>
  <c r="V41" i="7"/>
  <c r="S41" i="7"/>
  <c r="H41" i="7"/>
  <c r="X41" i="7"/>
  <c r="F41" i="7"/>
  <c r="C41" i="7"/>
  <c r="Z41" i="7"/>
  <c r="U41" i="7"/>
  <c r="R41" i="7"/>
  <c r="G41" i="7"/>
  <c r="W41" i="7"/>
  <c r="P41" i="7"/>
  <c r="D41" i="7"/>
  <c r="X1005" i="7"/>
  <c r="Q1005" i="7"/>
  <c r="F1005" i="7"/>
  <c r="W1005" i="7"/>
  <c r="P1005" i="7"/>
  <c r="D1005" i="7"/>
  <c r="AB1005" i="7"/>
  <c r="T1005" i="7"/>
  <c r="K1005" i="7"/>
  <c r="B1005" i="7"/>
  <c r="J1005" i="7"/>
  <c r="A1005" i="7"/>
  <c r="I1005" i="7"/>
  <c r="AD1005" i="7"/>
  <c r="S1005" i="7"/>
  <c r="R1005" i="7"/>
  <c r="O1005" i="7"/>
  <c r="E1005" i="7"/>
  <c r="Z1005" i="7"/>
  <c r="H1005" i="7"/>
  <c r="G1005" i="7"/>
  <c r="V1005" i="7"/>
  <c r="U1005" i="7"/>
  <c r="C1005" i="7"/>
  <c r="W997" i="7"/>
  <c r="AB997" i="7"/>
  <c r="V997" i="7"/>
  <c r="R997" i="7"/>
  <c r="G997" i="7"/>
  <c r="U997" i="7"/>
  <c r="Q997" i="7"/>
  <c r="F997" i="7"/>
  <c r="P997" i="7"/>
  <c r="D997" i="7"/>
  <c r="E997" i="7"/>
  <c r="Z997" i="7"/>
  <c r="O997" i="7"/>
  <c r="C997" i="7"/>
  <c r="AD997" i="7"/>
  <c r="X997" i="7"/>
  <c r="K997" i="7"/>
  <c r="B997" i="7"/>
  <c r="T997" i="7"/>
  <c r="J997" i="7"/>
  <c r="A997" i="7"/>
  <c r="S997" i="7"/>
  <c r="I997" i="7"/>
  <c r="H997" i="7"/>
  <c r="Z989" i="7"/>
  <c r="U989" i="7"/>
  <c r="R989" i="7"/>
  <c r="G989" i="7"/>
  <c r="X989" i="7"/>
  <c r="Q989" i="7"/>
  <c r="F989" i="7"/>
  <c r="E989" i="7"/>
  <c r="W989" i="7"/>
  <c r="P989" i="7"/>
  <c r="D989" i="7"/>
  <c r="AB989" i="7"/>
  <c r="T989" i="7"/>
  <c r="K989" i="7"/>
  <c r="B989" i="7"/>
  <c r="J989" i="7"/>
  <c r="A989" i="7"/>
  <c r="C989" i="7"/>
  <c r="V989" i="7"/>
  <c r="AD989" i="7"/>
  <c r="S989" i="7"/>
  <c r="O989" i="7"/>
  <c r="H989" i="7"/>
  <c r="I989" i="7"/>
  <c r="E981" i="7"/>
  <c r="AB981" i="7"/>
  <c r="T981" i="7"/>
  <c r="K981" i="7"/>
  <c r="B981" i="7"/>
  <c r="J981" i="7"/>
  <c r="A981" i="7"/>
  <c r="I981" i="7"/>
  <c r="AD981" i="7"/>
  <c r="V981" i="7"/>
  <c r="S981" i="7"/>
  <c r="H981" i="7"/>
  <c r="Z981" i="7"/>
  <c r="U981" i="7"/>
  <c r="R981" i="7"/>
  <c r="G981" i="7"/>
  <c r="X981" i="7"/>
  <c r="Q981" i="7"/>
  <c r="F981" i="7"/>
  <c r="O981" i="7"/>
  <c r="C981" i="7"/>
  <c r="W981" i="7"/>
  <c r="P981" i="7"/>
  <c r="D981" i="7"/>
  <c r="E973" i="7"/>
  <c r="Z973" i="7"/>
  <c r="U973" i="7"/>
  <c r="X973" i="7"/>
  <c r="O973" i="7"/>
  <c r="C973" i="7"/>
  <c r="AD973" i="7"/>
  <c r="W973" i="7"/>
  <c r="T973" i="7"/>
  <c r="K973" i="7"/>
  <c r="B973" i="7"/>
  <c r="J973" i="7"/>
  <c r="A973" i="7"/>
  <c r="I973" i="7"/>
  <c r="S973" i="7"/>
  <c r="H973" i="7"/>
  <c r="AB973" i="7"/>
  <c r="V973" i="7"/>
  <c r="R973" i="7"/>
  <c r="G973" i="7"/>
  <c r="P973" i="7"/>
  <c r="D973" i="7"/>
  <c r="Q973" i="7"/>
  <c r="F973" i="7"/>
  <c r="O965" i="7"/>
  <c r="C965" i="7"/>
  <c r="AB965" i="7"/>
  <c r="T965" i="7"/>
  <c r="K965" i="7"/>
  <c r="B965" i="7"/>
  <c r="J965" i="7"/>
  <c r="A965" i="7"/>
  <c r="E965" i="7"/>
  <c r="I965" i="7"/>
  <c r="AD965" i="7"/>
  <c r="V965" i="7"/>
  <c r="S965" i="7"/>
  <c r="H965" i="7"/>
  <c r="Z965" i="7"/>
  <c r="U965" i="7"/>
  <c r="R965" i="7"/>
  <c r="G965" i="7"/>
  <c r="W965" i="7"/>
  <c r="P965" i="7"/>
  <c r="D965" i="7"/>
  <c r="X965" i="7"/>
  <c r="Q965" i="7"/>
  <c r="F965" i="7"/>
  <c r="E957" i="7"/>
  <c r="O957" i="7"/>
  <c r="C957" i="7"/>
  <c r="AB957" i="7"/>
  <c r="T957" i="7"/>
  <c r="K957" i="7"/>
  <c r="B957" i="7"/>
  <c r="J957" i="7"/>
  <c r="A957" i="7"/>
  <c r="I957" i="7"/>
  <c r="AD957" i="7"/>
  <c r="V957" i="7"/>
  <c r="S957" i="7"/>
  <c r="H957" i="7"/>
  <c r="Z957" i="7"/>
  <c r="U957" i="7"/>
  <c r="R957" i="7"/>
  <c r="G957" i="7"/>
  <c r="W957" i="7"/>
  <c r="P957" i="7"/>
  <c r="D957" i="7"/>
  <c r="X957" i="7"/>
  <c r="F957" i="7"/>
  <c r="Q957" i="7"/>
  <c r="E949" i="7"/>
  <c r="I949" i="7"/>
  <c r="Z949" i="7"/>
  <c r="U949" i="7"/>
  <c r="R949" i="7"/>
  <c r="G949" i="7"/>
  <c r="W949" i="7"/>
  <c r="P949" i="7"/>
  <c r="D949" i="7"/>
  <c r="S949" i="7"/>
  <c r="B949" i="7"/>
  <c r="AD949" i="7"/>
  <c r="Q949" i="7"/>
  <c r="A949" i="7"/>
  <c r="O949" i="7"/>
  <c r="V949" i="7"/>
  <c r="K949" i="7"/>
  <c r="AB949" i="7"/>
  <c r="J949" i="7"/>
  <c r="H949" i="7"/>
  <c r="X949" i="7"/>
  <c r="C949" i="7"/>
  <c r="T949" i="7"/>
  <c r="F949" i="7"/>
  <c r="E941" i="7"/>
  <c r="O941" i="7"/>
  <c r="C941" i="7"/>
  <c r="AB941" i="7"/>
  <c r="T941" i="7"/>
  <c r="K941" i="7"/>
  <c r="B941" i="7"/>
  <c r="J941" i="7"/>
  <c r="A941" i="7"/>
  <c r="I941" i="7"/>
  <c r="AD941" i="7"/>
  <c r="V941" i="7"/>
  <c r="S941" i="7"/>
  <c r="H941" i="7"/>
  <c r="Z941" i="7"/>
  <c r="U941" i="7"/>
  <c r="R941" i="7"/>
  <c r="G941" i="7"/>
  <c r="W941" i="7"/>
  <c r="P941" i="7"/>
  <c r="D941" i="7"/>
  <c r="Q941" i="7"/>
  <c r="F941" i="7"/>
  <c r="X941" i="7"/>
  <c r="E933" i="7"/>
  <c r="O933" i="7"/>
  <c r="C933" i="7"/>
  <c r="AB933" i="7"/>
  <c r="T933" i="7"/>
  <c r="K933" i="7"/>
  <c r="B933" i="7"/>
  <c r="J933" i="7"/>
  <c r="A933" i="7"/>
  <c r="I933" i="7"/>
  <c r="AD933" i="7"/>
  <c r="V933" i="7"/>
  <c r="S933" i="7"/>
  <c r="H933" i="7"/>
  <c r="Z933" i="7"/>
  <c r="U933" i="7"/>
  <c r="R933" i="7"/>
  <c r="G933" i="7"/>
  <c r="W933" i="7"/>
  <c r="P933" i="7"/>
  <c r="D933" i="7"/>
  <c r="X933" i="7"/>
  <c r="Q933" i="7"/>
  <c r="F933" i="7"/>
  <c r="E925" i="7"/>
  <c r="O925" i="7"/>
  <c r="C925" i="7"/>
  <c r="AB925" i="7"/>
  <c r="T925" i="7"/>
  <c r="K925" i="7"/>
  <c r="B925" i="7"/>
  <c r="J925" i="7"/>
  <c r="A925" i="7"/>
  <c r="I925" i="7"/>
  <c r="AD925" i="7"/>
  <c r="V925" i="7"/>
  <c r="S925" i="7"/>
  <c r="H925" i="7"/>
  <c r="Z925" i="7"/>
  <c r="U925" i="7"/>
  <c r="R925" i="7"/>
  <c r="G925" i="7"/>
  <c r="W925" i="7"/>
  <c r="P925" i="7"/>
  <c r="D925" i="7"/>
  <c r="X925" i="7"/>
  <c r="Q925" i="7"/>
  <c r="F925" i="7"/>
  <c r="E917" i="7"/>
  <c r="Z917" i="7"/>
  <c r="U917" i="7"/>
  <c r="R917" i="7"/>
  <c r="G917" i="7"/>
  <c r="X917" i="7"/>
  <c r="Q917" i="7"/>
  <c r="F917" i="7"/>
  <c r="W917" i="7"/>
  <c r="P917" i="7"/>
  <c r="D917" i="7"/>
  <c r="O917" i="7"/>
  <c r="C917" i="7"/>
  <c r="AB917" i="7"/>
  <c r="T917" i="7"/>
  <c r="K917" i="7"/>
  <c r="B917" i="7"/>
  <c r="J917" i="7"/>
  <c r="A917" i="7"/>
  <c r="I917" i="7"/>
  <c r="S917" i="7"/>
  <c r="H917" i="7"/>
  <c r="AD917" i="7"/>
  <c r="V917" i="7"/>
  <c r="E909" i="7"/>
  <c r="Z909" i="7"/>
  <c r="U909" i="7"/>
  <c r="R909" i="7"/>
  <c r="G909" i="7"/>
  <c r="X909" i="7"/>
  <c r="Q909" i="7"/>
  <c r="F909" i="7"/>
  <c r="W909" i="7"/>
  <c r="P909" i="7"/>
  <c r="D909" i="7"/>
  <c r="O909" i="7"/>
  <c r="C909" i="7"/>
  <c r="AB909" i="7"/>
  <c r="T909" i="7"/>
  <c r="K909" i="7"/>
  <c r="B909" i="7"/>
  <c r="J909" i="7"/>
  <c r="A909" i="7"/>
  <c r="S909" i="7"/>
  <c r="I909" i="7"/>
  <c r="AD909" i="7"/>
  <c r="H909" i="7"/>
  <c r="V909" i="7"/>
  <c r="E901" i="7"/>
  <c r="Z901" i="7"/>
  <c r="U901" i="7"/>
  <c r="R901" i="7"/>
  <c r="G901" i="7"/>
  <c r="X901" i="7"/>
  <c r="Q901" i="7"/>
  <c r="F901" i="7"/>
  <c r="W901" i="7"/>
  <c r="P901" i="7"/>
  <c r="D901" i="7"/>
  <c r="O901" i="7"/>
  <c r="C901" i="7"/>
  <c r="AB901" i="7"/>
  <c r="T901" i="7"/>
  <c r="K901" i="7"/>
  <c r="B901" i="7"/>
  <c r="J901" i="7"/>
  <c r="A901" i="7"/>
  <c r="V901" i="7"/>
  <c r="S901" i="7"/>
  <c r="I901" i="7"/>
  <c r="AD901" i="7"/>
  <c r="H901" i="7"/>
  <c r="E893" i="7"/>
  <c r="Z893" i="7"/>
  <c r="U893" i="7"/>
  <c r="AB893" i="7"/>
  <c r="T893" i="7"/>
  <c r="X893" i="7"/>
  <c r="K893" i="7"/>
  <c r="B893" i="7"/>
  <c r="AD893" i="7"/>
  <c r="W893" i="7"/>
  <c r="J893" i="7"/>
  <c r="A893" i="7"/>
  <c r="I893" i="7"/>
  <c r="S893" i="7"/>
  <c r="H893" i="7"/>
  <c r="R893" i="7"/>
  <c r="G893" i="7"/>
  <c r="V893" i="7"/>
  <c r="Q893" i="7"/>
  <c r="F893" i="7"/>
  <c r="P893" i="7"/>
  <c r="D893" i="7"/>
  <c r="O893" i="7"/>
  <c r="C893" i="7"/>
  <c r="E885" i="7"/>
  <c r="I885" i="7"/>
  <c r="W885" i="7"/>
  <c r="P885" i="7"/>
  <c r="D885" i="7"/>
  <c r="G885" i="7"/>
  <c r="S885" i="7"/>
  <c r="F885" i="7"/>
  <c r="R885" i="7"/>
  <c r="C885" i="7"/>
  <c r="AB885" i="7"/>
  <c r="V885" i="7"/>
  <c r="Q885" i="7"/>
  <c r="B885" i="7"/>
  <c r="U885" i="7"/>
  <c r="O885" i="7"/>
  <c r="A885" i="7"/>
  <c r="K885" i="7"/>
  <c r="AD885" i="7"/>
  <c r="X885" i="7"/>
  <c r="T885" i="7"/>
  <c r="H885" i="7"/>
  <c r="Z885" i="7"/>
  <c r="J885" i="7"/>
  <c r="E877" i="7"/>
  <c r="J877" i="7"/>
  <c r="A877" i="7"/>
  <c r="I877" i="7"/>
  <c r="AD877" i="7"/>
  <c r="V877" i="7"/>
  <c r="S877" i="7"/>
  <c r="H877" i="7"/>
  <c r="Z877" i="7"/>
  <c r="U877" i="7"/>
  <c r="R877" i="7"/>
  <c r="G877" i="7"/>
  <c r="X877" i="7"/>
  <c r="Q877" i="7"/>
  <c r="F877" i="7"/>
  <c r="W877" i="7"/>
  <c r="P877" i="7"/>
  <c r="D877" i="7"/>
  <c r="AB877" i="7"/>
  <c r="T877" i="7"/>
  <c r="K877" i="7"/>
  <c r="B877" i="7"/>
  <c r="C877" i="7"/>
  <c r="O877" i="7"/>
  <c r="E869" i="7"/>
  <c r="J869" i="7"/>
  <c r="A869" i="7"/>
  <c r="I869" i="7"/>
  <c r="AD869" i="7"/>
  <c r="V869" i="7"/>
  <c r="S869" i="7"/>
  <c r="H869" i="7"/>
  <c r="Z869" i="7"/>
  <c r="U869" i="7"/>
  <c r="R869" i="7"/>
  <c r="G869" i="7"/>
  <c r="X869" i="7"/>
  <c r="Q869" i="7"/>
  <c r="F869" i="7"/>
  <c r="W869" i="7"/>
  <c r="P869" i="7"/>
  <c r="D869" i="7"/>
  <c r="AB869" i="7"/>
  <c r="T869" i="7"/>
  <c r="K869" i="7"/>
  <c r="B869" i="7"/>
  <c r="O869" i="7"/>
  <c r="C869" i="7"/>
  <c r="E861" i="7"/>
  <c r="I861" i="7"/>
  <c r="AD861" i="7"/>
  <c r="V861" i="7"/>
  <c r="S861" i="7"/>
  <c r="H861" i="7"/>
  <c r="Z861" i="7"/>
  <c r="U861" i="7"/>
  <c r="R861" i="7"/>
  <c r="G861" i="7"/>
  <c r="X861" i="7"/>
  <c r="Q861" i="7"/>
  <c r="F861" i="7"/>
  <c r="W861" i="7"/>
  <c r="P861" i="7"/>
  <c r="D861" i="7"/>
  <c r="AB861" i="7"/>
  <c r="T861" i="7"/>
  <c r="K861" i="7"/>
  <c r="B861" i="7"/>
  <c r="O861" i="7"/>
  <c r="J861" i="7"/>
  <c r="C861" i="7"/>
  <c r="A861" i="7"/>
  <c r="E853" i="7"/>
  <c r="O853" i="7"/>
  <c r="C853" i="7"/>
  <c r="AB853" i="7"/>
  <c r="T853" i="7"/>
  <c r="K853" i="7"/>
  <c r="B853" i="7"/>
  <c r="J853" i="7"/>
  <c r="A853" i="7"/>
  <c r="I853" i="7"/>
  <c r="AD853" i="7"/>
  <c r="V853" i="7"/>
  <c r="S853" i="7"/>
  <c r="H853" i="7"/>
  <c r="Z853" i="7"/>
  <c r="U853" i="7"/>
  <c r="R853" i="7"/>
  <c r="G853" i="7"/>
  <c r="X853" i="7"/>
  <c r="Q853" i="7"/>
  <c r="F853" i="7"/>
  <c r="W853" i="7"/>
  <c r="P853" i="7"/>
  <c r="D853" i="7"/>
  <c r="E845" i="7"/>
  <c r="O845" i="7"/>
  <c r="C845" i="7"/>
  <c r="AB845" i="7"/>
  <c r="T845" i="7"/>
  <c r="K845" i="7"/>
  <c r="B845" i="7"/>
  <c r="J845" i="7"/>
  <c r="A845" i="7"/>
  <c r="I845" i="7"/>
  <c r="AD845" i="7"/>
  <c r="V845" i="7"/>
  <c r="S845" i="7"/>
  <c r="H845" i="7"/>
  <c r="Z845" i="7"/>
  <c r="U845" i="7"/>
  <c r="R845" i="7"/>
  <c r="G845" i="7"/>
  <c r="X845" i="7"/>
  <c r="Q845" i="7"/>
  <c r="F845" i="7"/>
  <c r="W845" i="7"/>
  <c r="P845" i="7"/>
  <c r="D845" i="7"/>
  <c r="E837" i="7"/>
  <c r="O837" i="7"/>
  <c r="C837" i="7"/>
  <c r="AB837" i="7"/>
  <c r="T837" i="7"/>
  <c r="K837" i="7"/>
  <c r="B837" i="7"/>
  <c r="J837" i="7"/>
  <c r="A837" i="7"/>
  <c r="I837" i="7"/>
  <c r="AD837" i="7"/>
  <c r="V837" i="7"/>
  <c r="S837" i="7"/>
  <c r="H837" i="7"/>
  <c r="Z837" i="7"/>
  <c r="U837" i="7"/>
  <c r="R837" i="7"/>
  <c r="G837" i="7"/>
  <c r="X837" i="7"/>
  <c r="Q837" i="7"/>
  <c r="F837" i="7"/>
  <c r="D837" i="7"/>
  <c r="W837" i="7"/>
  <c r="P837" i="7"/>
  <c r="E829" i="7"/>
  <c r="AB829" i="7"/>
  <c r="T829" i="7"/>
  <c r="K829" i="7"/>
  <c r="B829" i="7"/>
  <c r="Z829" i="7"/>
  <c r="U829" i="7"/>
  <c r="R829" i="7"/>
  <c r="G829" i="7"/>
  <c r="O829" i="7"/>
  <c r="J829" i="7"/>
  <c r="X829" i="7"/>
  <c r="I829" i="7"/>
  <c r="AD829" i="7"/>
  <c r="W829" i="7"/>
  <c r="H829" i="7"/>
  <c r="F829" i="7"/>
  <c r="S829" i="7"/>
  <c r="D829" i="7"/>
  <c r="V829" i="7"/>
  <c r="P829" i="7"/>
  <c r="A829" i="7"/>
  <c r="Q829" i="7"/>
  <c r="C829" i="7"/>
  <c r="E821" i="7"/>
  <c r="AB821" i="7"/>
  <c r="T821" i="7"/>
  <c r="K821" i="7"/>
  <c r="B821" i="7"/>
  <c r="J821" i="7"/>
  <c r="A821" i="7"/>
  <c r="I821" i="7"/>
  <c r="AD821" i="7"/>
  <c r="V821" i="7"/>
  <c r="S821" i="7"/>
  <c r="H821" i="7"/>
  <c r="Z821" i="7"/>
  <c r="U821" i="7"/>
  <c r="R821" i="7"/>
  <c r="G821" i="7"/>
  <c r="X821" i="7"/>
  <c r="Q821" i="7"/>
  <c r="F821" i="7"/>
  <c r="O821" i="7"/>
  <c r="C821" i="7"/>
  <c r="D821" i="7"/>
  <c r="W821" i="7"/>
  <c r="P821" i="7"/>
  <c r="E813" i="7"/>
  <c r="AB813" i="7"/>
  <c r="T813" i="7"/>
  <c r="K813" i="7"/>
  <c r="B813" i="7"/>
  <c r="J813" i="7"/>
  <c r="A813" i="7"/>
  <c r="I813" i="7"/>
  <c r="AD813" i="7"/>
  <c r="V813" i="7"/>
  <c r="S813" i="7"/>
  <c r="H813" i="7"/>
  <c r="Z813" i="7"/>
  <c r="U813" i="7"/>
  <c r="R813" i="7"/>
  <c r="G813" i="7"/>
  <c r="X813" i="7"/>
  <c r="Q813" i="7"/>
  <c r="F813" i="7"/>
  <c r="O813" i="7"/>
  <c r="C813" i="7"/>
  <c r="P813" i="7"/>
  <c r="D813" i="7"/>
  <c r="W813" i="7"/>
  <c r="E805" i="7"/>
  <c r="AB805" i="7"/>
  <c r="T805" i="7"/>
  <c r="K805" i="7"/>
  <c r="B805" i="7"/>
  <c r="I805" i="7"/>
  <c r="Z805" i="7"/>
  <c r="U805" i="7"/>
  <c r="R805" i="7"/>
  <c r="G805" i="7"/>
  <c r="O805" i="7"/>
  <c r="C805" i="7"/>
  <c r="S805" i="7"/>
  <c r="A805" i="7"/>
  <c r="X805" i="7"/>
  <c r="Q805" i="7"/>
  <c r="W805" i="7"/>
  <c r="P805" i="7"/>
  <c r="J805" i="7"/>
  <c r="AD805" i="7"/>
  <c r="V805" i="7"/>
  <c r="H805" i="7"/>
  <c r="F805" i="7"/>
  <c r="D805" i="7"/>
  <c r="E797" i="7"/>
  <c r="AB797" i="7"/>
  <c r="T797" i="7"/>
  <c r="K797" i="7"/>
  <c r="B797" i="7"/>
  <c r="J797" i="7"/>
  <c r="A797" i="7"/>
  <c r="I797" i="7"/>
  <c r="AD797" i="7"/>
  <c r="V797" i="7"/>
  <c r="S797" i="7"/>
  <c r="H797" i="7"/>
  <c r="Z797" i="7"/>
  <c r="U797" i="7"/>
  <c r="R797" i="7"/>
  <c r="G797" i="7"/>
  <c r="X797" i="7"/>
  <c r="Q797" i="7"/>
  <c r="F797" i="7"/>
  <c r="W797" i="7"/>
  <c r="P797" i="7"/>
  <c r="D797" i="7"/>
  <c r="O797" i="7"/>
  <c r="C797" i="7"/>
  <c r="E789" i="7"/>
  <c r="AB789" i="7"/>
  <c r="T789" i="7"/>
  <c r="K789" i="7"/>
  <c r="B789" i="7"/>
  <c r="J789" i="7"/>
  <c r="A789" i="7"/>
  <c r="I789" i="7"/>
  <c r="AD789" i="7"/>
  <c r="V789" i="7"/>
  <c r="S789" i="7"/>
  <c r="H789" i="7"/>
  <c r="Z789" i="7"/>
  <c r="U789" i="7"/>
  <c r="R789" i="7"/>
  <c r="G789" i="7"/>
  <c r="X789" i="7"/>
  <c r="Q789" i="7"/>
  <c r="F789" i="7"/>
  <c r="W789" i="7"/>
  <c r="P789" i="7"/>
  <c r="D789" i="7"/>
  <c r="O789" i="7"/>
  <c r="C789" i="7"/>
  <c r="E781" i="7"/>
  <c r="AB781" i="7"/>
  <c r="T781" i="7"/>
  <c r="K781" i="7"/>
  <c r="B781" i="7"/>
  <c r="J781" i="7"/>
  <c r="A781" i="7"/>
  <c r="I781" i="7"/>
  <c r="AD781" i="7"/>
  <c r="V781" i="7"/>
  <c r="S781" i="7"/>
  <c r="H781" i="7"/>
  <c r="Z781" i="7"/>
  <c r="U781" i="7"/>
  <c r="R781" i="7"/>
  <c r="G781" i="7"/>
  <c r="X781" i="7"/>
  <c r="Q781" i="7"/>
  <c r="F781" i="7"/>
  <c r="W781" i="7"/>
  <c r="P781" i="7"/>
  <c r="D781" i="7"/>
  <c r="O781" i="7"/>
  <c r="C781" i="7"/>
  <c r="E773" i="7"/>
  <c r="Z773" i="7"/>
  <c r="U773" i="7"/>
  <c r="R773" i="7"/>
  <c r="G773" i="7"/>
  <c r="X773" i="7"/>
  <c r="Q773" i="7"/>
  <c r="F773" i="7"/>
  <c r="W773" i="7"/>
  <c r="P773" i="7"/>
  <c r="D773" i="7"/>
  <c r="O773" i="7"/>
  <c r="C773" i="7"/>
  <c r="AB773" i="7"/>
  <c r="T773" i="7"/>
  <c r="K773" i="7"/>
  <c r="B773" i="7"/>
  <c r="J773" i="7"/>
  <c r="A773" i="7"/>
  <c r="I773" i="7"/>
  <c r="AD773" i="7"/>
  <c r="V773" i="7"/>
  <c r="S773" i="7"/>
  <c r="H773" i="7"/>
  <c r="E765" i="7"/>
  <c r="Z765" i="7"/>
  <c r="U765" i="7"/>
  <c r="R765" i="7"/>
  <c r="G765" i="7"/>
  <c r="X765" i="7"/>
  <c r="Q765" i="7"/>
  <c r="F765" i="7"/>
  <c r="W765" i="7"/>
  <c r="P765" i="7"/>
  <c r="D765" i="7"/>
  <c r="O765" i="7"/>
  <c r="C765" i="7"/>
  <c r="AB765" i="7"/>
  <c r="T765" i="7"/>
  <c r="K765" i="7"/>
  <c r="B765" i="7"/>
  <c r="J765" i="7"/>
  <c r="A765" i="7"/>
  <c r="I765" i="7"/>
  <c r="AD765" i="7"/>
  <c r="V765" i="7"/>
  <c r="S765" i="7"/>
  <c r="H765" i="7"/>
  <c r="E757" i="7"/>
  <c r="Z757" i="7"/>
  <c r="U757" i="7"/>
  <c r="R757" i="7"/>
  <c r="G757" i="7"/>
  <c r="X757" i="7"/>
  <c r="Q757" i="7"/>
  <c r="F757" i="7"/>
  <c r="W757" i="7"/>
  <c r="P757" i="7"/>
  <c r="D757" i="7"/>
  <c r="O757" i="7"/>
  <c r="C757" i="7"/>
  <c r="AB757" i="7"/>
  <c r="T757" i="7"/>
  <c r="K757" i="7"/>
  <c r="B757" i="7"/>
  <c r="J757" i="7"/>
  <c r="A757" i="7"/>
  <c r="I757" i="7"/>
  <c r="S757" i="7"/>
  <c r="H757" i="7"/>
  <c r="AD757" i="7"/>
  <c r="V757" i="7"/>
  <c r="E749" i="7"/>
  <c r="Z749" i="7"/>
  <c r="U749" i="7"/>
  <c r="R749" i="7"/>
  <c r="G749" i="7"/>
  <c r="X749" i="7"/>
  <c r="Q749" i="7"/>
  <c r="F749" i="7"/>
  <c r="W749" i="7"/>
  <c r="P749" i="7"/>
  <c r="D749" i="7"/>
  <c r="AB749" i="7"/>
  <c r="T749" i="7"/>
  <c r="K749" i="7"/>
  <c r="B749" i="7"/>
  <c r="J749" i="7"/>
  <c r="A749" i="7"/>
  <c r="I749" i="7"/>
  <c r="AD749" i="7"/>
  <c r="H749" i="7"/>
  <c r="C749" i="7"/>
  <c r="V749" i="7"/>
  <c r="S749" i="7"/>
  <c r="O749" i="7"/>
  <c r="E741" i="7"/>
  <c r="J741" i="7"/>
  <c r="A741" i="7"/>
  <c r="I741" i="7"/>
  <c r="AD741" i="7"/>
  <c r="V741" i="7"/>
  <c r="S741" i="7"/>
  <c r="H741" i="7"/>
  <c r="Z741" i="7"/>
  <c r="U741" i="7"/>
  <c r="R741" i="7"/>
  <c r="G741" i="7"/>
  <c r="X741" i="7"/>
  <c r="Q741" i="7"/>
  <c r="F741" i="7"/>
  <c r="W741" i="7"/>
  <c r="P741" i="7"/>
  <c r="D741" i="7"/>
  <c r="O741" i="7"/>
  <c r="C741" i="7"/>
  <c r="AB741" i="7"/>
  <c r="T741" i="7"/>
  <c r="K741" i="7"/>
  <c r="B741" i="7"/>
  <c r="E733" i="7"/>
  <c r="J733" i="7"/>
  <c r="A733" i="7"/>
  <c r="I733" i="7"/>
  <c r="AD733" i="7"/>
  <c r="V733" i="7"/>
  <c r="S733" i="7"/>
  <c r="H733" i="7"/>
  <c r="Z733" i="7"/>
  <c r="U733" i="7"/>
  <c r="R733" i="7"/>
  <c r="G733" i="7"/>
  <c r="X733" i="7"/>
  <c r="Q733" i="7"/>
  <c r="F733" i="7"/>
  <c r="W733" i="7"/>
  <c r="P733" i="7"/>
  <c r="D733" i="7"/>
  <c r="O733" i="7"/>
  <c r="C733" i="7"/>
  <c r="B733" i="7"/>
  <c r="AB733" i="7"/>
  <c r="T733" i="7"/>
  <c r="K733" i="7"/>
  <c r="E725" i="7"/>
  <c r="J725" i="7"/>
  <c r="A725" i="7"/>
  <c r="I725" i="7"/>
  <c r="AD725" i="7"/>
  <c r="V725" i="7"/>
  <c r="S725" i="7"/>
  <c r="H725" i="7"/>
  <c r="Z725" i="7"/>
  <c r="U725" i="7"/>
  <c r="R725" i="7"/>
  <c r="G725" i="7"/>
  <c r="X725" i="7"/>
  <c r="Q725" i="7"/>
  <c r="F725" i="7"/>
  <c r="W725" i="7"/>
  <c r="P725" i="7"/>
  <c r="D725" i="7"/>
  <c r="O725" i="7"/>
  <c r="C725" i="7"/>
  <c r="T725" i="7"/>
  <c r="K725" i="7"/>
  <c r="B725" i="7"/>
  <c r="AB725" i="7"/>
  <c r="E717" i="7"/>
  <c r="J717" i="7"/>
  <c r="A717" i="7"/>
  <c r="I717" i="7"/>
  <c r="AD717" i="7"/>
  <c r="V717" i="7"/>
  <c r="S717" i="7"/>
  <c r="H717" i="7"/>
  <c r="Z717" i="7"/>
  <c r="U717" i="7"/>
  <c r="R717" i="7"/>
  <c r="G717" i="7"/>
  <c r="X717" i="7"/>
  <c r="Q717" i="7"/>
  <c r="F717" i="7"/>
  <c r="W717" i="7"/>
  <c r="P717" i="7"/>
  <c r="D717" i="7"/>
  <c r="O717" i="7"/>
  <c r="C717" i="7"/>
  <c r="AB717" i="7"/>
  <c r="T717" i="7"/>
  <c r="K717" i="7"/>
  <c r="B717" i="7"/>
  <c r="E709" i="7"/>
  <c r="J709" i="7"/>
  <c r="A709" i="7"/>
  <c r="I709" i="7"/>
  <c r="AD709" i="7"/>
  <c r="V709" i="7"/>
  <c r="S709" i="7"/>
  <c r="H709" i="7"/>
  <c r="Z709" i="7"/>
  <c r="U709" i="7"/>
  <c r="R709" i="7"/>
  <c r="G709" i="7"/>
  <c r="X709" i="7"/>
  <c r="Q709" i="7"/>
  <c r="F709" i="7"/>
  <c r="W709" i="7"/>
  <c r="P709" i="7"/>
  <c r="D709" i="7"/>
  <c r="O709" i="7"/>
  <c r="C709" i="7"/>
  <c r="AB709" i="7"/>
  <c r="T709" i="7"/>
  <c r="K709" i="7"/>
  <c r="B709" i="7"/>
  <c r="E701" i="7"/>
  <c r="J701" i="7"/>
  <c r="A701" i="7"/>
  <c r="I701" i="7"/>
  <c r="AD701" i="7"/>
  <c r="V701" i="7"/>
  <c r="S701" i="7"/>
  <c r="H701" i="7"/>
  <c r="Z701" i="7"/>
  <c r="U701" i="7"/>
  <c r="R701" i="7"/>
  <c r="G701" i="7"/>
  <c r="X701" i="7"/>
  <c r="Q701" i="7"/>
  <c r="F701" i="7"/>
  <c r="W701" i="7"/>
  <c r="P701" i="7"/>
  <c r="D701" i="7"/>
  <c r="O701" i="7"/>
  <c r="C701" i="7"/>
  <c r="B701" i="7"/>
  <c r="AB701" i="7"/>
  <c r="T701" i="7"/>
  <c r="K701" i="7"/>
  <c r="E693" i="7"/>
  <c r="J693" i="7"/>
  <c r="A693" i="7"/>
  <c r="I693" i="7"/>
  <c r="AD693" i="7"/>
  <c r="V693" i="7"/>
  <c r="S693" i="7"/>
  <c r="H693" i="7"/>
  <c r="Z693" i="7"/>
  <c r="U693" i="7"/>
  <c r="R693" i="7"/>
  <c r="G693" i="7"/>
  <c r="X693" i="7"/>
  <c r="Q693" i="7"/>
  <c r="F693" i="7"/>
  <c r="W693" i="7"/>
  <c r="P693" i="7"/>
  <c r="D693" i="7"/>
  <c r="O693" i="7"/>
  <c r="C693" i="7"/>
  <c r="T693" i="7"/>
  <c r="K693" i="7"/>
  <c r="B693" i="7"/>
  <c r="AB693" i="7"/>
  <c r="E685" i="7"/>
  <c r="Z685" i="7"/>
  <c r="O685" i="7"/>
  <c r="C685" i="7"/>
  <c r="T685" i="7"/>
  <c r="K685" i="7"/>
  <c r="B685" i="7"/>
  <c r="J685" i="7"/>
  <c r="A685" i="7"/>
  <c r="AB685" i="7"/>
  <c r="I685" i="7"/>
  <c r="V685" i="7"/>
  <c r="S685" i="7"/>
  <c r="H685" i="7"/>
  <c r="U685" i="7"/>
  <c r="R685" i="7"/>
  <c r="G685" i="7"/>
  <c r="X685" i="7"/>
  <c r="Q685" i="7"/>
  <c r="F685" i="7"/>
  <c r="AD685" i="7"/>
  <c r="W685" i="7"/>
  <c r="P685" i="7"/>
  <c r="D685" i="7"/>
  <c r="E677" i="7"/>
  <c r="O677" i="7"/>
  <c r="C677" i="7"/>
  <c r="AB677" i="7"/>
  <c r="T677" i="7"/>
  <c r="K677" i="7"/>
  <c r="B677" i="7"/>
  <c r="J677" i="7"/>
  <c r="A677" i="7"/>
  <c r="I677" i="7"/>
  <c r="AD677" i="7"/>
  <c r="V677" i="7"/>
  <c r="S677" i="7"/>
  <c r="H677" i="7"/>
  <c r="Z677" i="7"/>
  <c r="U677" i="7"/>
  <c r="R677" i="7"/>
  <c r="G677" i="7"/>
  <c r="X677" i="7"/>
  <c r="Q677" i="7"/>
  <c r="F677" i="7"/>
  <c r="D677" i="7"/>
  <c r="W677" i="7"/>
  <c r="P677" i="7"/>
  <c r="E669" i="7"/>
  <c r="O669" i="7"/>
  <c r="C669" i="7"/>
  <c r="AB669" i="7"/>
  <c r="T669" i="7"/>
  <c r="K669" i="7"/>
  <c r="B669" i="7"/>
  <c r="J669" i="7"/>
  <c r="A669" i="7"/>
  <c r="I669" i="7"/>
  <c r="AD669" i="7"/>
  <c r="V669" i="7"/>
  <c r="S669" i="7"/>
  <c r="H669" i="7"/>
  <c r="Z669" i="7"/>
  <c r="U669" i="7"/>
  <c r="R669" i="7"/>
  <c r="G669" i="7"/>
  <c r="X669" i="7"/>
  <c r="Q669" i="7"/>
  <c r="F669" i="7"/>
  <c r="P669" i="7"/>
  <c r="D669" i="7"/>
  <c r="W669" i="7"/>
  <c r="E661" i="7"/>
  <c r="O661" i="7"/>
  <c r="C661" i="7"/>
  <c r="AB661" i="7"/>
  <c r="T661" i="7"/>
  <c r="K661" i="7"/>
  <c r="B661" i="7"/>
  <c r="J661" i="7"/>
  <c r="A661" i="7"/>
  <c r="I661" i="7"/>
  <c r="AD661" i="7"/>
  <c r="V661" i="7"/>
  <c r="S661" i="7"/>
  <c r="H661" i="7"/>
  <c r="Z661" i="7"/>
  <c r="U661" i="7"/>
  <c r="R661" i="7"/>
  <c r="G661" i="7"/>
  <c r="X661" i="7"/>
  <c r="Q661" i="7"/>
  <c r="F661" i="7"/>
  <c r="W661" i="7"/>
  <c r="P661" i="7"/>
  <c r="D661" i="7"/>
  <c r="E653" i="7"/>
  <c r="O653" i="7"/>
  <c r="C653" i="7"/>
  <c r="AB653" i="7"/>
  <c r="T653" i="7"/>
  <c r="K653" i="7"/>
  <c r="B653" i="7"/>
  <c r="J653" i="7"/>
  <c r="A653" i="7"/>
  <c r="I653" i="7"/>
  <c r="AD653" i="7"/>
  <c r="V653" i="7"/>
  <c r="S653" i="7"/>
  <c r="H653" i="7"/>
  <c r="Z653" i="7"/>
  <c r="U653" i="7"/>
  <c r="R653" i="7"/>
  <c r="G653" i="7"/>
  <c r="X653" i="7"/>
  <c r="Q653" i="7"/>
  <c r="F653" i="7"/>
  <c r="W653" i="7"/>
  <c r="P653" i="7"/>
  <c r="D653" i="7"/>
  <c r="E645" i="7"/>
  <c r="O645" i="7"/>
  <c r="C645" i="7"/>
  <c r="AB645" i="7"/>
  <c r="T645" i="7"/>
  <c r="K645" i="7"/>
  <c r="B645" i="7"/>
  <c r="J645" i="7"/>
  <c r="A645" i="7"/>
  <c r="I645" i="7"/>
  <c r="AD645" i="7"/>
  <c r="V645" i="7"/>
  <c r="S645" i="7"/>
  <c r="H645" i="7"/>
  <c r="Z645" i="7"/>
  <c r="U645" i="7"/>
  <c r="R645" i="7"/>
  <c r="G645" i="7"/>
  <c r="X645" i="7"/>
  <c r="Q645" i="7"/>
  <c r="F645" i="7"/>
  <c r="D645" i="7"/>
  <c r="W645" i="7"/>
  <c r="P645" i="7"/>
  <c r="E637" i="7"/>
  <c r="AB637" i="7"/>
  <c r="T637" i="7"/>
  <c r="K637" i="7"/>
  <c r="B637" i="7"/>
  <c r="I637" i="7"/>
  <c r="Z637" i="7"/>
  <c r="U637" i="7"/>
  <c r="R637" i="7"/>
  <c r="G637" i="7"/>
  <c r="V637" i="7"/>
  <c r="O637" i="7"/>
  <c r="J637" i="7"/>
  <c r="H637" i="7"/>
  <c r="F637" i="7"/>
  <c r="X637" i="7"/>
  <c r="D637" i="7"/>
  <c r="W637" i="7"/>
  <c r="S637" i="7"/>
  <c r="C637" i="7"/>
  <c r="AD637" i="7"/>
  <c r="Q637" i="7"/>
  <c r="A637" i="7"/>
  <c r="P637" i="7"/>
  <c r="E629" i="7"/>
  <c r="AD629" i="7"/>
  <c r="V629" i="7"/>
  <c r="S629" i="7"/>
  <c r="H629" i="7"/>
  <c r="Z629" i="7"/>
  <c r="U629" i="7"/>
  <c r="R629" i="7"/>
  <c r="G629" i="7"/>
  <c r="X629" i="7"/>
  <c r="Q629" i="7"/>
  <c r="F629" i="7"/>
  <c r="W629" i="7"/>
  <c r="P629" i="7"/>
  <c r="D629" i="7"/>
  <c r="O629" i="7"/>
  <c r="C629" i="7"/>
  <c r="AB629" i="7"/>
  <c r="T629" i="7"/>
  <c r="K629" i="7"/>
  <c r="B629" i="7"/>
  <c r="J629" i="7"/>
  <c r="A629" i="7"/>
  <c r="I629" i="7"/>
  <c r="E621" i="7"/>
  <c r="AD621" i="7"/>
  <c r="V621" i="7"/>
  <c r="S621" i="7"/>
  <c r="H621" i="7"/>
  <c r="Z621" i="7"/>
  <c r="U621" i="7"/>
  <c r="R621" i="7"/>
  <c r="G621" i="7"/>
  <c r="X621" i="7"/>
  <c r="Q621" i="7"/>
  <c r="F621" i="7"/>
  <c r="W621" i="7"/>
  <c r="P621" i="7"/>
  <c r="D621" i="7"/>
  <c r="O621" i="7"/>
  <c r="C621" i="7"/>
  <c r="AB621" i="7"/>
  <c r="T621" i="7"/>
  <c r="K621" i="7"/>
  <c r="B621" i="7"/>
  <c r="J621" i="7"/>
  <c r="A621" i="7"/>
  <c r="I621" i="7"/>
  <c r="E613" i="7"/>
  <c r="AD613" i="7"/>
  <c r="V613" i="7"/>
  <c r="S613" i="7"/>
  <c r="H613" i="7"/>
  <c r="Z613" i="7"/>
  <c r="U613" i="7"/>
  <c r="R613" i="7"/>
  <c r="G613" i="7"/>
  <c r="X613" i="7"/>
  <c r="Q613" i="7"/>
  <c r="F613" i="7"/>
  <c r="W613" i="7"/>
  <c r="P613" i="7"/>
  <c r="D613" i="7"/>
  <c r="O613" i="7"/>
  <c r="C613" i="7"/>
  <c r="AB613" i="7"/>
  <c r="T613" i="7"/>
  <c r="K613" i="7"/>
  <c r="B613" i="7"/>
  <c r="J613" i="7"/>
  <c r="A613" i="7"/>
  <c r="I613" i="7"/>
  <c r="E605" i="7"/>
  <c r="AD605" i="7"/>
  <c r="V605" i="7"/>
  <c r="S605" i="7"/>
  <c r="H605" i="7"/>
  <c r="Z605" i="7"/>
  <c r="U605" i="7"/>
  <c r="R605" i="7"/>
  <c r="G605" i="7"/>
  <c r="X605" i="7"/>
  <c r="Q605" i="7"/>
  <c r="F605" i="7"/>
  <c r="W605" i="7"/>
  <c r="P605" i="7"/>
  <c r="D605" i="7"/>
  <c r="O605" i="7"/>
  <c r="C605" i="7"/>
  <c r="AB605" i="7"/>
  <c r="T605" i="7"/>
  <c r="K605" i="7"/>
  <c r="B605" i="7"/>
  <c r="J605" i="7"/>
  <c r="A605" i="7"/>
  <c r="I605" i="7"/>
  <c r="E597" i="7"/>
  <c r="AD597" i="7"/>
  <c r="V597" i="7"/>
  <c r="S597" i="7"/>
  <c r="H597" i="7"/>
  <c r="Z597" i="7"/>
  <c r="U597" i="7"/>
  <c r="R597" i="7"/>
  <c r="G597" i="7"/>
  <c r="X597" i="7"/>
  <c r="Q597" i="7"/>
  <c r="F597" i="7"/>
  <c r="W597" i="7"/>
  <c r="P597" i="7"/>
  <c r="D597" i="7"/>
  <c r="O597" i="7"/>
  <c r="C597" i="7"/>
  <c r="AB597" i="7"/>
  <c r="T597" i="7"/>
  <c r="K597" i="7"/>
  <c r="B597" i="7"/>
  <c r="J597" i="7"/>
  <c r="A597" i="7"/>
  <c r="I597" i="7"/>
  <c r="E589" i="7"/>
  <c r="AD589" i="7"/>
  <c r="V589" i="7"/>
  <c r="S589" i="7"/>
  <c r="H589" i="7"/>
  <c r="Z589" i="7"/>
  <c r="U589" i="7"/>
  <c r="R589" i="7"/>
  <c r="G589" i="7"/>
  <c r="X589" i="7"/>
  <c r="Q589" i="7"/>
  <c r="F589" i="7"/>
  <c r="W589" i="7"/>
  <c r="P589" i="7"/>
  <c r="D589" i="7"/>
  <c r="O589" i="7"/>
  <c r="C589" i="7"/>
  <c r="AB589" i="7"/>
  <c r="T589" i="7"/>
  <c r="K589" i="7"/>
  <c r="B589" i="7"/>
  <c r="J589" i="7"/>
  <c r="A589" i="7"/>
  <c r="I589" i="7"/>
  <c r="E581" i="7"/>
  <c r="Z581" i="7"/>
  <c r="U581" i="7"/>
  <c r="R581" i="7"/>
  <c r="G581" i="7"/>
  <c r="W581" i="7"/>
  <c r="P581" i="7"/>
  <c r="D581" i="7"/>
  <c r="AB581" i="7"/>
  <c r="T581" i="7"/>
  <c r="K581" i="7"/>
  <c r="B581" i="7"/>
  <c r="I581" i="7"/>
  <c r="H581" i="7"/>
  <c r="F581" i="7"/>
  <c r="X581" i="7"/>
  <c r="C581" i="7"/>
  <c r="AD581" i="7"/>
  <c r="Q581" i="7"/>
  <c r="O581" i="7"/>
  <c r="S581" i="7"/>
  <c r="J581" i="7"/>
  <c r="A581" i="7"/>
  <c r="V581" i="7"/>
  <c r="E573" i="7"/>
  <c r="W573" i="7"/>
  <c r="P573" i="7"/>
  <c r="D573" i="7"/>
  <c r="O573" i="7"/>
  <c r="C573" i="7"/>
  <c r="AB573" i="7"/>
  <c r="T573" i="7"/>
  <c r="K573" i="7"/>
  <c r="B573" i="7"/>
  <c r="J573" i="7"/>
  <c r="A573" i="7"/>
  <c r="AD573" i="7"/>
  <c r="V573" i="7"/>
  <c r="S573" i="7"/>
  <c r="H573" i="7"/>
  <c r="Z573" i="7"/>
  <c r="U573" i="7"/>
  <c r="R573" i="7"/>
  <c r="G573" i="7"/>
  <c r="Q573" i="7"/>
  <c r="I573" i="7"/>
  <c r="F573" i="7"/>
  <c r="X573" i="7"/>
  <c r="E565" i="7"/>
  <c r="W565" i="7"/>
  <c r="P565" i="7"/>
  <c r="D565" i="7"/>
  <c r="O565" i="7"/>
  <c r="C565" i="7"/>
  <c r="AB565" i="7"/>
  <c r="T565" i="7"/>
  <c r="K565" i="7"/>
  <c r="B565" i="7"/>
  <c r="J565" i="7"/>
  <c r="A565" i="7"/>
  <c r="AD565" i="7"/>
  <c r="V565" i="7"/>
  <c r="S565" i="7"/>
  <c r="H565" i="7"/>
  <c r="Z565" i="7"/>
  <c r="U565" i="7"/>
  <c r="R565" i="7"/>
  <c r="G565" i="7"/>
  <c r="I565" i="7"/>
  <c r="F565" i="7"/>
  <c r="X565" i="7"/>
  <c r="Q565" i="7"/>
  <c r="E557" i="7"/>
  <c r="W557" i="7"/>
  <c r="P557" i="7"/>
  <c r="D557" i="7"/>
  <c r="O557" i="7"/>
  <c r="C557" i="7"/>
  <c r="AB557" i="7"/>
  <c r="T557" i="7"/>
  <c r="K557" i="7"/>
  <c r="B557" i="7"/>
  <c r="J557" i="7"/>
  <c r="A557" i="7"/>
  <c r="AD557" i="7"/>
  <c r="V557" i="7"/>
  <c r="S557" i="7"/>
  <c r="H557" i="7"/>
  <c r="Z557" i="7"/>
  <c r="U557" i="7"/>
  <c r="R557" i="7"/>
  <c r="G557" i="7"/>
  <c r="Q557" i="7"/>
  <c r="I557" i="7"/>
  <c r="F557" i="7"/>
  <c r="X557" i="7"/>
  <c r="E549" i="7"/>
  <c r="W549" i="7"/>
  <c r="P549" i="7"/>
  <c r="D549" i="7"/>
  <c r="O549" i="7"/>
  <c r="C549" i="7"/>
  <c r="AB549" i="7"/>
  <c r="T549" i="7"/>
  <c r="K549" i="7"/>
  <c r="B549" i="7"/>
  <c r="J549" i="7"/>
  <c r="A549" i="7"/>
  <c r="AD549" i="7"/>
  <c r="V549" i="7"/>
  <c r="S549" i="7"/>
  <c r="H549" i="7"/>
  <c r="Z549" i="7"/>
  <c r="U549" i="7"/>
  <c r="R549" i="7"/>
  <c r="G549" i="7"/>
  <c r="I549" i="7"/>
  <c r="F549" i="7"/>
  <c r="X549" i="7"/>
  <c r="Q549" i="7"/>
  <c r="E541" i="7"/>
  <c r="W541" i="7"/>
  <c r="P541" i="7"/>
  <c r="D541" i="7"/>
  <c r="O541" i="7"/>
  <c r="C541" i="7"/>
  <c r="AB541" i="7"/>
  <c r="T541" i="7"/>
  <c r="K541" i="7"/>
  <c r="B541" i="7"/>
  <c r="J541" i="7"/>
  <c r="A541" i="7"/>
  <c r="AD541" i="7"/>
  <c r="V541" i="7"/>
  <c r="S541" i="7"/>
  <c r="H541" i="7"/>
  <c r="Z541" i="7"/>
  <c r="U541" i="7"/>
  <c r="R541" i="7"/>
  <c r="G541" i="7"/>
  <c r="Q541" i="7"/>
  <c r="I541" i="7"/>
  <c r="F541" i="7"/>
  <c r="X541" i="7"/>
  <c r="E533" i="7"/>
  <c r="W533" i="7"/>
  <c r="P533" i="7"/>
  <c r="D533" i="7"/>
  <c r="O533" i="7"/>
  <c r="AB533" i="7"/>
  <c r="T533" i="7"/>
  <c r="K533" i="7"/>
  <c r="B533" i="7"/>
  <c r="J533" i="7"/>
  <c r="AD533" i="7"/>
  <c r="V533" i="7"/>
  <c r="S533" i="7"/>
  <c r="H533" i="7"/>
  <c r="Z533" i="7"/>
  <c r="U533" i="7"/>
  <c r="R533" i="7"/>
  <c r="G533" i="7"/>
  <c r="I533" i="7"/>
  <c r="F533" i="7"/>
  <c r="C533" i="7"/>
  <c r="X533" i="7"/>
  <c r="A533" i="7"/>
  <c r="Q533" i="7"/>
  <c r="E525" i="7"/>
  <c r="W525" i="7"/>
  <c r="AB525" i="7"/>
  <c r="T525" i="7"/>
  <c r="K525" i="7"/>
  <c r="B525" i="7"/>
  <c r="H525" i="7"/>
  <c r="S525" i="7"/>
  <c r="G525" i="7"/>
  <c r="V525" i="7"/>
  <c r="R525" i="7"/>
  <c r="F525" i="7"/>
  <c r="U525" i="7"/>
  <c r="Q525" i="7"/>
  <c r="D525" i="7"/>
  <c r="P525" i="7"/>
  <c r="C525" i="7"/>
  <c r="Z525" i="7"/>
  <c r="O525" i="7"/>
  <c r="A525" i="7"/>
  <c r="AD525" i="7"/>
  <c r="X525" i="7"/>
  <c r="J525" i="7"/>
  <c r="I525" i="7"/>
  <c r="E517" i="7"/>
  <c r="Z517" i="7"/>
  <c r="U517" i="7"/>
  <c r="R517" i="7"/>
  <c r="G517" i="7"/>
  <c r="X517" i="7"/>
  <c r="Q517" i="7"/>
  <c r="F517" i="7"/>
  <c r="W517" i="7"/>
  <c r="P517" i="7"/>
  <c r="D517" i="7"/>
  <c r="O517" i="7"/>
  <c r="C517" i="7"/>
  <c r="AB517" i="7"/>
  <c r="T517" i="7"/>
  <c r="K517" i="7"/>
  <c r="B517" i="7"/>
  <c r="J517" i="7"/>
  <c r="A517" i="7"/>
  <c r="I517" i="7"/>
  <c r="V517" i="7"/>
  <c r="S517" i="7"/>
  <c r="H517" i="7"/>
  <c r="AD517" i="7"/>
  <c r="E509" i="7"/>
  <c r="Z509" i="7"/>
  <c r="U509" i="7"/>
  <c r="R509" i="7"/>
  <c r="G509" i="7"/>
  <c r="X509" i="7"/>
  <c r="Q509" i="7"/>
  <c r="F509" i="7"/>
  <c r="W509" i="7"/>
  <c r="P509" i="7"/>
  <c r="D509" i="7"/>
  <c r="O509" i="7"/>
  <c r="C509" i="7"/>
  <c r="AB509" i="7"/>
  <c r="T509" i="7"/>
  <c r="K509" i="7"/>
  <c r="B509" i="7"/>
  <c r="J509" i="7"/>
  <c r="A509" i="7"/>
  <c r="I509" i="7"/>
  <c r="AD509" i="7"/>
  <c r="V509" i="7"/>
  <c r="S509" i="7"/>
  <c r="H509" i="7"/>
  <c r="E501" i="7"/>
  <c r="Z501" i="7"/>
  <c r="U501" i="7"/>
  <c r="R501" i="7"/>
  <c r="G501" i="7"/>
  <c r="X501" i="7"/>
  <c r="Q501" i="7"/>
  <c r="F501" i="7"/>
  <c r="W501" i="7"/>
  <c r="P501" i="7"/>
  <c r="D501" i="7"/>
  <c r="O501" i="7"/>
  <c r="C501" i="7"/>
  <c r="AB501" i="7"/>
  <c r="T501" i="7"/>
  <c r="K501" i="7"/>
  <c r="B501" i="7"/>
  <c r="J501" i="7"/>
  <c r="A501" i="7"/>
  <c r="I501" i="7"/>
  <c r="AD501" i="7"/>
  <c r="V501" i="7"/>
  <c r="S501" i="7"/>
  <c r="H501" i="7"/>
  <c r="E493" i="7"/>
  <c r="Z493" i="7"/>
  <c r="U493" i="7"/>
  <c r="R493" i="7"/>
  <c r="G493" i="7"/>
  <c r="X493" i="7"/>
  <c r="Q493" i="7"/>
  <c r="F493" i="7"/>
  <c r="W493" i="7"/>
  <c r="P493" i="7"/>
  <c r="D493" i="7"/>
  <c r="O493" i="7"/>
  <c r="C493" i="7"/>
  <c r="AB493" i="7"/>
  <c r="T493" i="7"/>
  <c r="K493" i="7"/>
  <c r="B493" i="7"/>
  <c r="J493" i="7"/>
  <c r="A493" i="7"/>
  <c r="I493" i="7"/>
  <c r="S493" i="7"/>
  <c r="H493" i="7"/>
  <c r="AD493" i="7"/>
  <c r="V493" i="7"/>
  <c r="E485" i="7"/>
  <c r="Z485" i="7"/>
  <c r="U485" i="7"/>
  <c r="R485" i="7"/>
  <c r="G485" i="7"/>
  <c r="W485" i="7"/>
  <c r="P485" i="7"/>
  <c r="D485" i="7"/>
  <c r="O485" i="7"/>
  <c r="C485" i="7"/>
  <c r="AB485" i="7"/>
  <c r="T485" i="7"/>
  <c r="K485" i="7"/>
  <c r="B485" i="7"/>
  <c r="I485" i="7"/>
  <c r="F485" i="7"/>
  <c r="V485" i="7"/>
  <c r="A485" i="7"/>
  <c r="AD485" i="7"/>
  <c r="S485" i="7"/>
  <c r="Q485" i="7"/>
  <c r="J485" i="7"/>
  <c r="X485" i="7"/>
  <c r="H485" i="7"/>
  <c r="E477" i="7"/>
  <c r="AB477" i="7"/>
  <c r="T477" i="7"/>
  <c r="K477" i="7"/>
  <c r="B477" i="7"/>
  <c r="J477" i="7"/>
  <c r="A477" i="7"/>
  <c r="I477" i="7"/>
  <c r="AD477" i="7"/>
  <c r="V477" i="7"/>
  <c r="S477" i="7"/>
  <c r="H477" i="7"/>
  <c r="Z477" i="7"/>
  <c r="U477" i="7"/>
  <c r="R477" i="7"/>
  <c r="G477" i="7"/>
  <c r="X477" i="7"/>
  <c r="Q477" i="7"/>
  <c r="F477" i="7"/>
  <c r="W477" i="7"/>
  <c r="P477" i="7"/>
  <c r="D477" i="7"/>
  <c r="O477" i="7"/>
  <c r="C477" i="7"/>
  <c r="E469" i="7"/>
  <c r="AB469" i="7"/>
  <c r="T469" i="7"/>
  <c r="K469" i="7"/>
  <c r="B469" i="7"/>
  <c r="J469" i="7"/>
  <c r="A469" i="7"/>
  <c r="I469" i="7"/>
  <c r="AD469" i="7"/>
  <c r="V469" i="7"/>
  <c r="S469" i="7"/>
  <c r="H469" i="7"/>
  <c r="Z469" i="7"/>
  <c r="U469" i="7"/>
  <c r="R469" i="7"/>
  <c r="G469" i="7"/>
  <c r="X469" i="7"/>
  <c r="Q469" i="7"/>
  <c r="F469" i="7"/>
  <c r="W469" i="7"/>
  <c r="P469" i="7"/>
  <c r="D469" i="7"/>
  <c r="O469" i="7"/>
  <c r="C469" i="7"/>
  <c r="E461" i="7"/>
  <c r="AB461" i="7"/>
  <c r="T461" i="7"/>
  <c r="K461" i="7"/>
  <c r="B461" i="7"/>
  <c r="J461" i="7"/>
  <c r="A461" i="7"/>
  <c r="I461" i="7"/>
  <c r="AD461" i="7"/>
  <c r="V461" i="7"/>
  <c r="S461" i="7"/>
  <c r="H461" i="7"/>
  <c r="Z461" i="7"/>
  <c r="U461" i="7"/>
  <c r="R461" i="7"/>
  <c r="G461" i="7"/>
  <c r="X461" i="7"/>
  <c r="Q461" i="7"/>
  <c r="F461" i="7"/>
  <c r="W461" i="7"/>
  <c r="P461" i="7"/>
  <c r="D461" i="7"/>
  <c r="O461" i="7"/>
  <c r="C461" i="7"/>
  <c r="E453" i="7"/>
  <c r="AB453" i="7"/>
  <c r="T453" i="7"/>
  <c r="K453" i="7"/>
  <c r="B453" i="7"/>
  <c r="J453" i="7"/>
  <c r="A453" i="7"/>
  <c r="I453" i="7"/>
  <c r="AD453" i="7"/>
  <c r="V453" i="7"/>
  <c r="S453" i="7"/>
  <c r="H453" i="7"/>
  <c r="Z453" i="7"/>
  <c r="U453" i="7"/>
  <c r="R453" i="7"/>
  <c r="G453" i="7"/>
  <c r="X453" i="7"/>
  <c r="Q453" i="7"/>
  <c r="F453" i="7"/>
  <c r="W453" i="7"/>
  <c r="P453" i="7"/>
  <c r="D453" i="7"/>
  <c r="O453" i="7"/>
  <c r="C453" i="7"/>
  <c r="E445" i="7"/>
  <c r="AB445" i="7"/>
  <c r="T445" i="7"/>
  <c r="K445" i="7"/>
  <c r="B445" i="7"/>
  <c r="J445" i="7"/>
  <c r="A445" i="7"/>
  <c r="I445" i="7"/>
  <c r="AD445" i="7"/>
  <c r="V445" i="7"/>
  <c r="S445" i="7"/>
  <c r="H445" i="7"/>
  <c r="Z445" i="7"/>
  <c r="U445" i="7"/>
  <c r="R445" i="7"/>
  <c r="G445" i="7"/>
  <c r="X445" i="7"/>
  <c r="Q445" i="7"/>
  <c r="F445" i="7"/>
  <c r="W445" i="7"/>
  <c r="P445" i="7"/>
  <c r="D445" i="7"/>
  <c r="O445" i="7"/>
  <c r="C445" i="7"/>
  <c r="E437" i="7"/>
  <c r="AB437" i="7"/>
  <c r="T437" i="7"/>
  <c r="K437" i="7"/>
  <c r="B437" i="7"/>
  <c r="J437" i="7"/>
  <c r="A437" i="7"/>
  <c r="I437" i="7"/>
  <c r="AD437" i="7"/>
  <c r="V437" i="7"/>
  <c r="S437" i="7"/>
  <c r="H437" i="7"/>
  <c r="Z437" i="7"/>
  <c r="U437" i="7"/>
  <c r="R437" i="7"/>
  <c r="G437" i="7"/>
  <c r="X437" i="7"/>
  <c r="Q437" i="7"/>
  <c r="F437" i="7"/>
  <c r="W437" i="7"/>
  <c r="P437" i="7"/>
  <c r="D437" i="7"/>
  <c r="O437" i="7"/>
  <c r="C437" i="7"/>
  <c r="E429" i="7"/>
  <c r="AB429" i="7"/>
  <c r="T429" i="7"/>
  <c r="K429" i="7"/>
  <c r="B429" i="7"/>
  <c r="I429" i="7"/>
  <c r="W429" i="7"/>
  <c r="P429" i="7"/>
  <c r="D429" i="7"/>
  <c r="Q429" i="7"/>
  <c r="V429" i="7"/>
  <c r="O429" i="7"/>
  <c r="U429" i="7"/>
  <c r="J429" i="7"/>
  <c r="H429" i="7"/>
  <c r="G429" i="7"/>
  <c r="Z429" i="7"/>
  <c r="F429" i="7"/>
  <c r="X429" i="7"/>
  <c r="S429" i="7"/>
  <c r="C429" i="7"/>
  <c r="R429" i="7"/>
  <c r="AD429" i="7"/>
  <c r="A429" i="7"/>
  <c r="E421" i="7"/>
  <c r="O421" i="7"/>
  <c r="C421" i="7"/>
  <c r="AB421" i="7"/>
  <c r="T421" i="7"/>
  <c r="K421" i="7"/>
  <c r="B421" i="7"/>
  <c r="J421" i="7"/>
  <c r="A421" i="7"/>
  <c r="I421" i="7"/>
  <c r="AD421" i="7"/>
  <c r="V421" i="7"/>
  <c r="S421" i="7"/>
  <c r="H421" i="7"/>
  <c r="Z421" i="7"/>
  <c r="U421" i="7"/>
  <c r="R421" i="7"/>
  <c r="G421" i="7"/>
  <c r="X421" i="7"/>
  <c r="Q421" i="7"/>
  <c r="F421" i="7"/>
  <c r="W421" i="7"/>
  <c r="P421" i="7"/>
  <c r="D421" i="7"/>
  <c r="E413" i="7"/>
  <c r="O413" i="7"/>
  <c r="C413" i="7"/>
  <c r="AB413" i="7"/>
  <c r="T413" i="7"/>
  <c r="K413" i="7"/>
  <c r="B413" i="7"/>
  <c r="J413" i="7"/>
  <c r="A413" i="7"/>
  <c r="I413" i="7"/>
  <c r="AD413" i="7"/>
  <c r="V413" i="7"/>
  <c r="S413" i="7"/>
  <c r="H413" i="7"/>
  <c r="Z413" i="7"/>
  <c r="U413" i="7"/>
  <c r="R413" i="7"/>
  <c r="G413" i="7"/>
  <c r="X413" i="7"/>
  <c r="Q413" i="7"/>
  <c r="F413" i="7"/>
  <c r="W413" i="7"/>
  <c r="P413" i="7"/>
  <c r="D413" i="7"/>
  <c r="E405" i="7"/>
  <c r="O405" i="7"/>
  <c r="C405" i="7"/>
  <c r="AB405" i="7"/>
  <c r="T405" i="7"/>
  <c r="K405" i="7"/>
  <c r="B405" i="7"/>
  <c r="J405" i="7"/>
  <c r="A405" i="7"/>
  <c r="I405" i="7"/>
  <c r="AD405" i="7"/>
  <c r="V405" i="7"/>
  <c r="S405" i="7"/>
  <c r="H405" i="7"/>
  <c r="Z405" i="7"/>
  <c r="U405" i="7"/>
  <c r="R405" i="7"/>
  <c r="G405" i="7"/>
  <c r="X405" i="7"/>
  <c r="Q405" i="7"/>
  <c r="F405" i="7"/>
  <c r="D405" i="7"/>
  <c r="W405" i="7"/>
  <c r="P405" i="7"/>
  <c r="E397" i="7"/>
  <c r="O397" i="7"/>
  <c r="C397" i="7"/>
  <c r="AB397" i="7"/>
  <c r="T397" i="7"/>
  <c r="K397" i="7"/>
  <c r="B397" i="7"/>
  <c r="J397" i="7"/>
  <c r="A397" i="7"/>
  <c r="I397" i="7"/>
  <c r="AD397" i="7"/>
  <c r="V397" i="7"/>
  <c r="S397" i="7"/>
  <c r="H397" i="7"/>
  <c r="Z397" i="7"/>
  <c r="U397" i="7"/>
  <c r="R397" i="7"/>
  <c r="G397" i="7"/>
  <c r="X397" i="7"/>
  <c r="Q397" i="7"/>
  <c r="F397" i="7"/>
  <c r="P397" i="7"/>
  <c r="D397" i="7"/>
  <c r="W397" i="7"/>
  <c r="E389" i="7"/>
  <c r="O389" i="7"/>
  <c r="C389" i="7"/>
  <c r="AB389" i="7"/>
  <c r="T389" i="7"/>
  <c r="K389" i="7"/>
  <c r="B389" i="7"/>
  <c r="J389" i="7"/>
  <c r="A389" i="7"/>
  <c r="I389" i="7"/>
  <c r="AD389" i="7"/>
  <c r="V389" i="7"/>
  <c r="S389" i="7"/>
  <c r="H389" i="7"/>
  <c r="Z389" i="7"/>
  <c r="U389" i="7"/>
  <c r="R389" i="7"/>
  <c r="G389" i="7"/>
  <c r="X389" i="7"/>
  <c r="Q389" i="7"/>
  <c r="F389" i="7"/>
  <c r="W389" i="7"/>
  <c r="P389" i="7"/>
  <c r="D389" i="7"/>
  <c r="E381" i="7"/>
  <c r="O381" i="7"/>
  <c r="C381" i="7"/>
  <c r="AB381" i="7"/>
  <c r="T381" i="7"/>
  <c r="K381" i="7"/>
  <c r="B381" i="7"/>
  <c r="J381" i="7"/>
  <c r="A381" i="7"/>
  <c r="I381" i="7"/>
  <c r="AD381" i="7"/>
  <c r="V381" i="7"/>
  <c r="S381" i="7"/>
  <c r="H381" i="7"/>
  <c r="Z381" i="7"/>
  <c r="U381" i="7"/>
  <c r="R381" i="7"/>
  <c r="G381" i="7"/>
  <c r="X381" i="7"/>
  <c r="Q381" i="7"/>
  <c r="F381" i="7"/>
  <c r="W381" i="7"/>
  <c r="P381" i="7"/>
  <c r="D381" i="7"/>
  <c r="E373" i="7"/>
  <c r="O373" i="7"/>
  <c r="C373" i="7"/>
  <c r="AB373" i="7"/>
  <c r="T373" i="7"/>
  <c r="K373" i="7"/>
  <c r="B373" i="7"/>
  <c r="J373" i="7"/>
  <c r="A373" i="7"/>
  <c r="I373" i="7"/>
  <c r="AD373" i="7"/>
  <c r="V373" i="7"/>
  <c r="S373" i="7"/>
  <c r="H373" i="7"/>
  <c r="Z373" i="7"/>
  <c r="U373" i="7"/>
  <c r="R373" i="7"/>
  <c r="G373" i="7"/>
  <c r="P373" i="7"/>
  <c r="F373" i="7"/>
  <c r="D373" i="7"/>
  <c r="X373" i="7"/>
  <c r="W373" i="7"/>
  <c r="Q373" i="7"/>
  <c r="E365" i="7"/>
  <c r="I365" i="7"/>
  <c r="U365" i="7"/>
  <c r="Q365" i="7"/>
  <c r="D365" i="7"/>
  <c r="AD365" i="7"/>
  <c r="Z365" i="7"/>
  <c r="P365" i="7"/>
  <c r="C365" i="7"/>
  <c r="X365" i="7"/>
  <c r="O365" i="7"/>
  <c r="B365" i="7"/>
  <c r="W365" i="7"/>
  <c r="K365" i="7"/>
  <c r="A365" i="7"/>
  <c r="H365" i="7"/>
  <c r="AB365" i="7"/>
  <c r="S365" i="7"/>
  <c r="G365" i="7"/>
  <c r="J365" i="7"/>
  <c r="F365" i="7"/>
  <c r="V365" i="7"/>
  <c r="T365" i="7"/>
  <c r="R365" i="7"/>
  <c r="E357" i="7"/>
  <c r="I357" i="7"/>
  <c r="AD357" i="7"/>
  <c r="V357" i="7"/>
  <c r="S357" i="7"/>
  <c r="H357" i="7"/>
  <c r="Z357" i="7"/>
  <c r="U357" i="7"/>
  <c r="R357" i="7"/>
  <c r="G357" i="7"/>
  <c r="O357" i="7"/>
  <c r="C357" i="7"/>
  <c r="AB357" i="7"/>
  <c r="T357" i="7"/>
  <c r="K357" i="7"/>
  <c r="B357" i="7"/>
  <c r="Q357" i="7"/>
  <c r="P357" i="7"/>
  <c r="X357" i="7"/>
  <c r="J357" i="7"/>
  <c r="W357" i="7"/>
  <c r="F357" i="7"/>
  <c r="A357" i="7"/>
  <c r="D357" i="7"/>
  <c r="E349" i="7"/>
  <c r="I349" i="7"/>
  <c r="AD349" i="7"/>
  <c r="V349" i="7"/>
  <c r="S349" i="7"/>
  <c r="H349" i="7"/>
  <c r="Z349" i="7"/>
  <c r="U349" i="7"/>
  <c r="R349" i="7"/>
  <c r="G349" i="7"/>
  <c r="O349" i="7"/>
  <c r="C349" i="7"/>
  <c r="AB349" i="7"/>
  <c r="T349" i="7"/>
  <c r="K349" i="7"/>
  <c r="B349" i="7"/>
  <c r="X349" i="7"/>
  <c r="J349" i="7"/>
  <c r="W349" i="7"/>
  <c r="F349" i="7"/>
  <c r="D349" i="7"/>
  <c r="A349" i="7"/>
  <c r="Q349" i="7"/>
  <c r="P349" i="7"/>
  <c r="E341" i="7"/>
  <c r="I341" i="7"/>
  <c r="AD341" i="7"/>
  <c r="V341" i="7"/>
  <c r="S341" i="7"/>
  <c r="H341" i="7"/>
  <c r="Z341" i="7"/>
  <c r="U341" i="7"/>
  <c r="R341" i="7"/>
  <c r="G341" i="7"/>
  <c r="O341" i="7"/>
  <c r="C341" i="7"/>
  <c r="AB341" i="7"/>
  <c r="T341" i="7"/>
  <c r="K341" i="7"/>
  <c r="B341" i="7"/>
  <c r="D341" i="7"/>
  <c r="A341" i="7"/>
  <c r="P341" i="7"/>
  <c r="X341" i="7"/>
  <c r="J341" i="7"/>
  <c r="W341" i="7"/>
  <c r="Q341" i="7"/>
  <c r="F341" i="7"/>
  <c r="E333" i="7"/>
  <c r="I333" i="7"/>
  <c r="AD333" i="7"/>
  <c r="V333" i="7"/>
  <c r="S333" i="7"/>
  <c r="H333" i="7"/>
  <c r="Z333" i="7"/>
  <c r="U333" i="7"/>
  <c r="R333" i="7"/>
  <c r="G333" i="7"/>
  <c r="O333" i="7"/>
  <c r="C333" i="7"/>
  <c r="AB333" i="7"/>
  <c r="T333" i="7"/>
  <c r="K333" i="7"/>
  <c r="B333" i="7"/>
  <c r="Q333" i="7"/>
  <c r="P333" i="7"/>
  <c r="W333" i="7"/>
  <c r="F333" i="7"/>
  <c r="D333" i="7"/>
  <c r="X333" i="7"/>
  <c r="J333" i="7"/>
  <c r="A333" i="7"/>
  <c r="E325" i="7"/>
  <c r="I325" i="7"/>
  <c r="AD325" i="7"/>
  <c r="V325" i="7"/>
  <c r="S325" i="7"/>
  <c r="H325" i="7"/>
  <c r="Z325" i="7"/>
  <c r="U325" i="7"/>
  <c r="R325" i="7"/>
  <c r="G325" i="7"/>
  <c r="O325" i="7"/>
  <c r="C325" i="7"/>
  <c r="AB325" i="7"/>
  <c r="T325" i="7"/>
  <c r="K325" i="7"/>
  <c r="B325" i="7"/>
  <c r="Q325" i="7"/>
  <c r="P325" i="7"/>
  <c r="X325" i="7"/>
  <c r="J325" i="7"/>
  <c r="W325" i="7"/>
  <c r="F325" i="7"/>
  <c r="A325" i="7"/>
  <c r="D325" i="7"/>
  <c r="E317" i="7"/>
  <c r="I317" i="7"/>
  <c r="AD317" i="7"/>
  <c r="V317" i="7"/>
  <c r="S317" i="7"/>
  <c r="H317" i="7"/>
  <c r="Z317" i="7"/>
  <c r="U317" i="7"/>
  <c r="R317" i="7"/>
  <c r="G317" i="7"/>
  <c r="O317" i="7"/>
  <c r="C317" i="7"/>
  <c r="AB317" i="7"/>
  <c r="T317" i="7"/>
  <c r="K317" i="7"/>
  <c r="B317" i="7"/>
  <c r="X317" i="7"/>
  <c r="J317" i="7"/>
  <c r="W317" i="7"/>
  <c r="F317" i="7"/>
  <c r="D317" i="7"/>
  <c r="A317" i="7"/>
  <c r="Q317" i="7"/>
  <c r="P317" i="7"/>
  <c r="E309" i="7"/>
  <c r="I309" i="7"/>
  <c r="AD309" i="7"/>
  <c r="V309" i="7"/>
  <c r="S309" i="7"/>
  <c r="H309" i="7"/>
  <c r="Z309" i="7"/>
  <c r="U309" i="7"/>
  <c r="R309" i="7"/>
  <c r="G309" i="7"/>
  <c r="O309" i="7"/>
  <c r="C309" i="7"/>
  <c r="X309" i="7"/>
  <c r="Q309" i="7"/>
  <c r="W309" i="7"/>
  <c r="P309" i="7"/>
  <c r="K309" i="7"/>
  <c r="J309" i="7"/>
  <c r="D309" i="7"/>
  <c r="AB309" i="7"/>
  <c r="T309" i="7"/>
  <c r="B309" i="7"/>
  <c r="F309" i="7"/>
  <c r="A309" i="7"/>
  <c r="E301" i="7"/>
  <c r="I301" i="7"/>
  <c r="AD301" i="7"/>
  <c r="V301" i="7"/>
  <c r="S301" i="7"/>
  <c r="H301" i="7"/>
  <c r="Z301" i="7"/>
  <c r="U301" i="7"/>
  <c r="R301" i="7"/>
  <c r="G301" i="7"/>
  <c r="O301" i="7"/>
  <c r="C301" i="7"/>
  <c r="X301" i="7"/>
  <c r="Q301" i="7"/>
  <c r="W301" i="7"/>
  <c r="P301" i="7"/>
  <c r="K301" i="7"/>
  <c r="J301" i="7"/>
  <c r="D301" i="7"/>
  <c r="AB301" i="7"/>
  <c r="T301" i="7"/>
  <c r="B301" i="7"/>
  <c r="F301" i="7"/>
  <c r="A301" i="7"/>
  <c r="E293" i="7"/>
  <c r="I293" i="7"/>
  <c r="AD293" i="7"/>
  <c r="V293" i="7"/>
  <c r="S293" i="7"/>
  <c r="H293" i="7"/>
  <c r="Z293" i="7"/>
  <c r="U293" i="7"/>
  <c r="R293" i="7"/>
  <c r="G293" i="7"/>
  <c r="O293" i="7"/>
  <c r="C293" i="7"/>
  <c r="X293" i="7"/>
  <c r="Q293" i="7"/>
  <c r="W293" i="7"/>
  <c r="P293" i="7"/>
  <c r="K293" i="7"/>
  <c r="J293" i="7"/>
  <c r="D293" i="7"/>
  <c r="AB293" i="7"/>
  <c r="T293" i="7"/>
  <c r="B293" i="7"/>
  <c r="F293" i="7"/>
  <c r="A293" i="7"/>
  <c r="E285" i="7"/>
  <c r="I285" i="7"/>
  <c r="AD285" i="7"/>
  <c r="V285" i="7"/>
  <c r="S285" i="7"/>
  <c r="H285" i="7"/>
  <c r="Z285" i="7"/>
  <c r="U285" i="7"/>
  <c r="R285" i="7"/>
  <c r="G285" i="7"/>
  <c r="O285" i="7"/>
  <c r="C285" i="7"/>
  <c r="X285" i="7"/>
  <c r="Q285" i="7"/>
  <c r="W285" i="7"/>
  <c r="P285" i="7"/>
  <c r="K285" i="7"/>
  <c r="J285" i="7"/>
  <c r="D285" i="7"/>
  <c r="AB285" i="7"/>
  <c r="T285" i="7"/>
  <c r="B285" i="7"/>
  <c r="F285" i="7"/>
  <c r="A285" i="7"/>
  <c r="E277" i="7"/>
  <c r="I277" i="7"/>
  <c r="AD277" i="7"/>
  <c r="V277" i="7"/>
  <c r="S277" i="7"/>
  <c r="H277" i="7"/>
  <c r="Z277" i="7"/>
  <c r="U277" i="7"/>
  <c r="R277" i="7"/>
  <c r="G277" i="7"/>
  <c r="O277" i="7"/>
  <c r="C277" i="7"/>
  <c r="X277" i="7"/>
  <c r="Q277" i="7"/>
  <c r="W277" i="7"/>
  <c r="P277" i="7"/>
  <c r="K277" i="7"/>
  <c r="J277" i="7"/>
  <c r="D277" i="7"/>
  <c r="AB277" i="7"/>
  <c r="T277" i="7"/>
  <c r="B277" i="7"/>
  <c r="F277" i="7"/>
  <c r="A277" i="7"/>
  <c r="E269" i="7"/>
  <c r="I269" i="7"/>
  <c r="AD269" i="7"/>
  <c r="V269" i="7"/>
  <c r="S269" i="7"/>
  <c r="H269" i="7"/>
  <c r="Z269" i="7"/>
  <c r="U269" i="7"/>
  <c r="R269" i="7"/>
  <c r="G269" i="7"/>
  <c r="O269" i="7"/>
  <c r="C269" i="7"/>
  <c r="X269" i="7"/>
  <c r="Q269" i="7"/>
  <c r="W269" i="7"/>
  <c r="P269" i="7"/>
  <c r="K269" i="7"/>
  <c r="J269" i="7"/>
  <c r="D269" i="7"/>
  <c r="AB269" i="7"/>
  <c r="T269" i="7"/>
  <c r="B269" i="7"/>
  <c r="F269" i="7"/>
  <c r="A269" i="7"/>
  <c r="E261" i="7"/>
  <c r="I261" i="7"/>
  <c r="AD261" i="7"/>
  <c r="V261" i="7"/>
  <c r="S261" i="7"/>
  <c r="H261" i="7"/>
  <c r="Z261" i="7"/>
  <c r="U261" i="7"/>
  <c r="R261" i="7"/>
  <c r="G261" i="7"/>
  <c r="O261" i="7"/>
  <c r="C261" i="7"/>
  <c r="X261" i="7"/>
  <c r="Q261" i="7"/>
  <c r="W261" i="7"/>
  <c r="P261" i="7"/>
  <c r="K261" i="7"/>
  <c r="J261" i="7"/>
  <c r="D261" i="7"/>
  <c r="AB261" i="7"/>
  <c r="T261" i="7"/>
  <c r="B261" i="7"/>
  <c r="F261" i="7"/>
  <c r="A261" i="7"/>
  <c r="E253" i="7"/>
  <c r="I253" i="7"/>
  <c r="Z253" i="7"/>
  <c r="U253" i="7"/>
  <c r="R253" i="7"/>
  <c r="G253" i="7"/>
  <c r="S253" i="7"/>
  <c r="D253" i="7"/>
  <c r="Q253" i="7"/>
  <c r="C253" i="7"/>
  <c r="AB253" i="7"/>
  <c r="V253" i="7"/>
  <c r="P253" i="7"/>
  <c r="B253" i="7"/>
  <c r="O253" i="7"/>
  <c r="A253" i="7"/>
  <c r="X253" i="7"/>
  <c r="J253" i="7"/>
  <c r="AD253" i="7"/>
  <c r="W253" i="7"/>
  <c r="T253" i="7"/>
  <c r="H253" i="7"/>
  <c r="K253" i="7"/>
  <c r="F253" i="7"/>
  <c r="E245" i="7"/>
  <c r="O245" i="7"/>
  <c r="C245" i="7"/>
  <c r="AB245" i="7"/>
  <c r="T245" i="7"/>
  <c r="K245" i="7"/>
  <c r="B245" i="7"/>
  <c r="J245" i="7"/>
  <c r="A245" i="7"/>
  <c r="I245" i="7"/>
  <c r="Z245" i="7"/>
  <c r="U245" i="7"/>
  <c r="R245" i="7"/>
  <c r="G245" i="7"/>
  <c r="X245" i="7"/>
  <c r="Q245" i="7"/>
  <c r="F245" i="7"/>
  <c r="S245" i="7"/>
  <c r="P245" i="7"/>
  <c r="AD245" i="7"/>
  <c r="H245" i="7"/>
  <c r="D245" i="7"/>
  <c r="W245" i="7"/>
  <c r="V245" i="7"/>
  <c r="E237" i="7"/>
  <c r="O237" i="7"/>
  <c r="C237" i="7"/>
  <c r="AB237" i="7"/>
  <c r="T237" i="7"/>
  <c r="K237" i="7"/>
  <c r="B237" i="7"/>
  <c r="J237" i="7"/>
  <c r="A237" i="7"/>
  <c r="I237" i="7"/>
  <c r="Z237" i="7"/>
  <c r="U237" i="7"/>
  <c r="R237" i="7"/>
  <c r="G237" i="7"/>
  <c r="X237" i="7"/>
  <c r="Q237" i="7"/>
  <c r="F237" i="7"/>
  <c r="W237" i="7"/>
  <c r="V237" i="7"/>
  <c r="S237" i="7"/>
  <c r="P237" i="7"/>
  <c r="AD237" i="7"/>
  <c r="H237" i="7"/>
  <c r="D237" i="7"/>
  <c r="E229" i="7"/>
  <c r="O229" i="7"/>
  <c r="C229" i="7"/>
  <c r="AB229" i="7"/>
  <c r="T229" i="7"/>
  <c r="K229" i="7"/>
  <c r="B229" i="7"/>
  <c r="J229" i="7"/>
  <c r="A229" i="7"/>
  <c r="I229" i="7"/>
  <c r="Z229" i="7"/>
  <c r="U229" i="7"/>
  <c r="R229" i="7"/>
  <c r="G229" i="7"/>
  <c r="X229" i="7"/>
  <c r="Q229" i="7"/>
  <c r="F229" i="7"/>
  <c r="S229" i="7"/>
  <c r="P229" i="7"/>
  <c r="AD229" i="7"/>
  <c r="H229" i="7"/>
  <c r="D229" i="7"/>
  <c r="W229" i="7"/>
  <c r="V229" i="7"/>
  <c r="E221" i="7"/>
  <c r="O221" i="7"/>
  <c r="C221" i="7"/>
  <c r="AB221" i="7"/>
  <c r="T221" i="7"/>
  <c r="K221" i="7"/>
  <c r="B221" i="7"/>
  <c r="J221" i="7"/>
  <c r="A221" i="7"/>
  <c r="I221" i="7"/>
  <c r="Z221" i="7"/>
  <c r="U221" i="7"/>
  <c r="R221" i="7"/>
  <c r="G221" i="7"/>
  <c r="X221" i="7"/>
  <c r="Q221" i="7"/>
  <c r="F221" i="7"/>
  <c r="W221" i="7"/>
  <c r="V221" i="7"/>
  <c r="S221" i="7"/>
  <c r="P221" i="7"/>
  <c r="AD221" i="7"/>
  <c r="H221" i="7"/>
  <c r="D221" i="7"/>
  <c r="E213" i="7"/>
  <c r="O213" i="7"/>
  <c r="C213" i="7"/>
  <c r="AB213" i="7"/>
  <c r="T213" i="7"/>
  <c r="K213" i="7"/>
  <c r="B213" i="7"/>
  <c r="J213" i="7"/>
  <c r="A213" i="7"/>
  <c r="I213" i="7"/>
  <c r="Z213" i="7"/>
  <c r="U213" i="7"/>
  <c r="R213" i="7"/>
  <c r="G213" i="7"/>
  <c r="X213" i="7"/>
  <c r="Q213" i="7"/>
  <c r="F213" i="7"/>
  <c r="S213" i="7"/>
  <c r="P213" i="7"/>
  <c r="AD213" i="7"/>
  <c r="H213" i="7"/>
  <c r="D213" i="7"/>
  <c r="W213" i="7"/>
  <c r="V213" i="7"/>
  <c r="E205" i="7"/>
  <c r="AB205" i="7"/>
  <c r="T205" i="7"/>
  <c r="K205" i="7"/>
  <c r="B205" i="7"/>
  <c r="J205" i="7"/>
  <c r="A205" i="7"/>
  <c r="I205" i="7"/>
  <c r="Z205" i="7"/>
  <c r="U205" i="7"/>
  <c r="R205" i="7"/>
  <c r="G205" i="7"/>
  <c r="X205" i="7"/>
  <c r="Q205" i="7"/>
  <c r="F205" i="7"/>
  <c r="S205" i="7"/>
  <c r="P205" i="7"/>
  <c r="O205" i="7"/>
  <c r="W205" i="7"/>
  <c r="H205" i="7"/>
  <c r="D205" i="7"/>
  <c r="V205" i="7"/>
  <c r="C205" i="7"/>
  <c r="AD205" i="7"/>
  <c r="E197" i="7"/>
  <c r="AB197" i="7"/>
  <c r="T197" i="7"/>
  <c r="K197" i="7"/>
  <c r="B197" i="7"/>
  <c r="J197" i="7"/>
  <c r="A197" i="7"/>
  <c r="I197" i="7"/>
  <c r="X197" i="7"/>
  <c r="Q197" i="7"/>
  <c r="F197" i="7"/>
  <c r="AD197" i="7"/>
  <c r="V197" i="7"/>
  <c r="H197" i="7"/>
  <c r="U197" i="7"/>
  <c r="G197" i="7"/>
  <c r="D197" i="7"/>
  <c r="C197" i="7"/>
  <c r="S197" i="7"/>
  <c r="Z197" i="7"/>
  <c r="R197" i="7"/>
  <c r="W197" i="7"/>
  <c r="P197" i="7"/>
  <c r="O197" i="7"/>
  <c r="E189" i="7"/>
  <c r="AB189" i="7"/>
  <c r="T189" i="7"/>
  <c r="K189" i="7"/>
  <c r="B189" i="7"/>
  <c r="J189" i="7"/>
  <c r="A189" i="7"/>
  <c r="I189" i="7"/>
  <c r="X189" i="7"/>
  <c r="Q189" i="7"/>
  <c r="F189" i="7"/>
  <c r="AD189" i="7"/>
  <c r="V189" i="7"/>
  <c r="H189" i="7"/>
  <c r="U189" i="7"/>
  <c r="G189" i="7"/>
  <c r="D189" i="7"/>
  <c r="C189" i="7"/>
  <c r="S189" i="7"/>
  <c r="Z189" i="7"/>
  <c r="R189" i="7"/>
  <c r="W189" i="7"/>
  <c r="P189" i="7"/>
  <c r="O189" i="7"/>
  <c r="E181" i="7"/>
  <c r="AB181" i="7"/>
  <c r="T181" i="7"/>
  <c r="K181" i="7"/>
  <c r="B181" i="7"/>
  <c r="J181" i="7"/>
  <c r="A181" i="7"/>
  <c r="I181" i="7"/>
  <c r="X181" i="7"/>
  <c r="Q181" i="7"/>
  <c r="F181" i="7"/>
  <c r="AD181" i="7"/>
  <c r="V181" i="7"/>
  <c r="H181" i="7"/>
  <c r="U181" i="7"/>
  <c r="G181" i="7"/>
  <c r="D181" i="7"/>
  <c r="C181" i="7"/>
  <c r="S181" i="7"/>
  <c r="Z181" i="7"/>
  <c r="R181" i="7"/>
  <c r="W181" i="7"/>
  <c r="P181" i="7"/>
  <c r="O181" i="7"/>
  <c r="E173" i="7"/>
  <c r="Z173" i="7"/>
  <c r="U173" i="7"/>
  <c r="R173" i="7"/>
  <c r="G173" i="7"/>
  <c r="X173" i="7"/>
  <c r="Q173" i="7"/>
  <c r="F173" i="7"/>
  <c r="W173" i="7"/>
  <c r="P173" i="7"/>
  <c r="D173" i="7"/>
  <c r="O173" i="7"/>
  <c r="C173" i="7"/>
  <c r="AB173" i="7"/>
  <c r="T173" i="7"/>
  <c r="K173" i="7"/>
  <c r="B173" i="7"/>
  <c r="J173" i="7"/>
  <c r="A173" i="7"/>
  <c r="I173" i="7"/>
  <c r="H173" i="7"/>
  <c r="S173" i="7"/>
  <c r="AD173" i="7"/>
  <c r="V173" i="7"/>
  <c r="E165" i="7"/>
  <c r="Z165" i="7"/>
  <c r="U165" i="7"/>
  <c r="R165" i="7"/>
  <c r="G165" i="7"/>
  <c r="X165" i="7"/>
  <c r="Q165" i="7"/>
  <c r="F165" i="7"/>
  <c r="W165" i="7"/>
  <c r="P165" i="7"/>
  <c r="D165" i="7"/>
  <c r="O165" i="7"/>
  <c r="C165" i="7"/>
  <c r="AB165" i="7"/>
  <c r="T165" i="7"/>
  <c r="K165" i="7"/>
  <c r="B165" i="7"/>
  <c r="J165" i="7"/>
  <c r="A165" i="7"/>
  <c r="I165" i="7"/>
  <c r="V165" i="7"/>
  <c r="S165" i="7"/>
  <c r="H165" i="7"/>
  <c r="AD165" i="7"/>
  <c r="E157" i="7"/>
  <c r="Z157" i="7"/>
  <c r="U157" i="7"/>
  <c r="R157" i="7"/>
  <c r="G157" i="7"/>
  <c r="X157" i="7"/>
  <c r="Q157" i="7"/>
  <c r="F157" i="7"/>
  <c r="W157" i="7"/>
  <c r="P157" i="7"/>
  <c r="D157" i="7"/>
  <c r="O157" i="7"/>
  <c r="C157" i="7"/>
  <c r="AB157" i="7"/>
  <c r="T157" i="7"/>
  <c r="K157" i="7"/>
  <c r="B157" i="7"/>
  <c r="J157" i="7"/>
  <c r="A157" i="7"/>
  <c r="I157" i="7"/>
  <c r="AD157" i="7"/>
  <c r="V157" i="7"/>
  <c r="S157" i="7"/>
  <c r="H157" i="7"/>
  <c r="E149" i="7"/>
  <c r="Z149" i="7"/>
  <c r="U149" i="7"/>
  <c r="R149" i="7"/>
  <c r="G149" i="7"/>
  <c r="X149" i="7"/>
  <c r="Q149" i="7"/>
  <c r="F149" i="7"/>
  <c r="W149" i="7"/>
  <c r="P149" i="7"/>
  <c r="D149" i="7"/>
  <c r="O149" i="7"/>
  <c r="C149" i="7"/>
  <c r="AB149" i="7"/>
  <c r="T149" i="7"/>
  <c r="K149" i="7"/>
  <c r="B149" i="7"/>
  <c r="J149" i="7"/>
  <c r="A149" i="7"/>
  <c r="I149" i="7"/>
  <c r="AD149" i="7"/>
  <c r="V149" i="7"/>
  <c r="S149" i="7"/>
  <c r="H149" i="7"/>
  <c r="E141" i="7"/>
  <c r="Z141" i="7"/>
  <c r="U141" i="7"/>
  <c r="R141" i="7"/>
  <c r="G141" i="7"/>
  <c r="X141" i="7"/>
  <c r="Q141" i="7"/>
  <c r="F141" i="7"/>
  <c r="W141" i="7"/>
  <c r="P141" i="7"/>
  <c r="D141" i="7"/>
  <c r="O141" i="7"/>
  <c r="C141" i="7"/>
  <c r="AB141" i="7"/>
  <c r="T141" i="7"/>
  <c r="K141" i="7"/>
  <c r="B141" i="7"/>
  <c r="J141" i="7"/>
  <c r="A141" i="7"/>
  <c r="AD141" i="7"/>
  <c r="H141" i="7"/>
  <c r="V141" i="7"/>
  <c r="S141" i="7"/>
  <c r="I141" i="7"/>
  <c r="E133" i="7"/>
  <c r="Z133" i="7"/>
  <c r="U133" i="7"/>
  <c r="R133" i="7"/>
  <c r="G133" i="7"/>
  <c r="X133" i="7"/>
  <c r="Q133" i="7"/>
  <c r="F133" i="7"/>
  <c r="W133" i="7"/>
  <c r="P133" i="7"/>
  <c r="D133" i="7"/>
  <c r="O133" i="7"/>
  <c r="C133" i="7"/>
  <c r="AB133" i="7"/>
  <c r="T133" i="7"/>
  <c r="K133" i="7"/>
  <c r="B133" i="7"/>
  <c r="J133" i="7"/>
  <c r="A133" i="7"/>
  <c r="V133" i="7"/>
  <c r="S133" i="7"/>
  <c r="I133" i="7"/>
  <c r="AD133" i="7"/>
  <c r="H133" i="7"/>
  <c r="E125" i="7"/>
  <c r="Z125" i="7"/>
  <c r="U125" i="7"/>
  <c r="R125" i="7"/>
  <c r="G125" i="7"/>
  <c r="X125" i="7"/>
  <c r="Q125" i="7"/>
  <c r="F125" i="7"/>
  <c r="W125" i="7"/>
  <c r="P125" i="7"/>
  <c r="D125" i="7"/>
  <c r="O125" i="7"/>
  <c r="C125" i="7"/>
  <c r="AB125" i="7"/>
  <c r="T125" i="7"/>
  <c r="K125" i="7"/>
  <c r="B125" i="7"/>
  <c r="J125" i="7"/>
  <c r="A125" i="7"/>
  <c r="AD125" i="7"/>
  <c r="H125" i="7"/>
  <c r="I125" i="7"/>
  <c r="V125" i="7"/>
  <c r="S125" i="7"/>
  <c r="E117" i="7"/>
  <c r="Z117" i="7"/>
  <c r="U117" i="7"/>
  <c r="R117" i="7"/>
  <c r="G117" i="7"/>
  <c r="X117" i="7"/>
  <c r="Q117" i="7"/>
  <c r="F117" i="7"/>
  <c r="W117" i="7"/>
  <c r="P117" i="7"/>
  <c r="D117" i="7"/>
  <c r="O117" i="7"/>
  <c r="C117" i="7"/>
  <c r="AB117" i="7"/>
  <c r="T117" i="7"/>
  <c r="K117" i="7"/>
  <c r="B117" i="7"/>
  <c r="J117" i="7"/>
  <c r="A117" i="7"/>
  <c r="V117" i="7"/>
  <c r="S117" i="7"/>
  <c r="I117" i="7"/>
  <c r="AD117" i="7"/>
  <c r="H117" i="7"/>
  <c r="E109" i="7"/>
  <c r="Z109" i="7"/>
  <c r="U109" i="7"/>
  <c r="R109" i="7"/>
  <c r="G109" i="7"/>
  <c r="X109" i="7"/>
  <c r="Q109" i="7"/>
  <c r="F109" i="7"/>
  <c r="W109" i="7"/>
  <c r="P109" i="7"/>
  <c r="D109" i="7"/>
  <c r="O109" i="7"/>
  <c r="C109" i="7"/>
  <c r="AB109" i="7"/>
  <c r="T109" i="7"/>
  <c r="K109" i="7"/>
  <c r="B109" i="7"/>
  <c r="J109" i="7"/>
  <c r="A109" i="7"/>
  <c r="AD109" i="7"/>
  <c r="H109" i="7"/>
  <c r="I109" i="7"/>
  <c r="V109" i="7"/>
  <c r="S109" i="7"/>
  <c r="E101" i="7"/>
  <c r="Z101" i="7"/>
  <c r="U101" i="7"/>
  <c r="R101" i="7"/>
  <c r="G101" i="7"/>
  <c r="X101" i="7"/>
  <c r="Q101" i="7"/>
  <c r="F101" i="7"/>
  <c r="W101" i="7"/>
  <c r="P101" i="7"/>
  <c r="D101" i="7"/>
  <c r="O101" i="7"/>
  <c r="C101" i="7"/>
  <c r="AB101" i="7"/>
  <c r="T101" i="7"/>
  <c r="K101" i="7"/>
  <c r="B101" i="7"/>
  <c r="J101" i="7"/>
  <c r="A101" i="7"/>
  <c r="V101" i="7"/>
  <c r="S101" i="7"/>
  <c r="I101" i="7"/>
  <c r="AD101" i="7"/>
  <c r="H101" i="7"/>
  <c r="E93" i="7"/>
  <c r="Z93" i="7"/>
  <c r="U93" i="7"/>
  <c r="R93" i="7"/>
  <c r="G93" i="7"/>
  <c r="X93" i="7"/>
  <c r="Q93" i="7"/>
  <c r="F93" i="7"/>
  <c r="W93" i="7"/>
  <c r="P93" i="7"/>
  <c r="D93" i="7"/>
  <c r="O93" i="7"/>
  <c r="C93" i="7"/>
  <c r="AB93" i="7"/>
  <c r="T93" i="7"/>
  <c r="K93" i="7"/>
  <c r="B93" i="7"/>
  <c r="J93" i="7"/>
  <c r="A93" i="7"/>
  <c r="AD93" i="7"/>
  <c r="H93" i="7"/>
  <c r="I93" i="7"/>
  <c r="V93" i="7"/>
  <c r="S93" i="7"/>
  <c r="E85" i="7"/>
  <c r="W85" i="7"/>
  <c r="P85" i="7"/>
  <c r="D85" i="7"/>
  <c r="AD85" i="7"/>
  <c r="Z85" i="7"/>
  <c r="O85" i="7"/>
  <c r="B85" i="7"/>
  <c r="Q85" i="7"/>
  <c r="X85" i="7"/>
  <c r="K85" i="7"/>
  <c r="A85" i="7"/>
  <c r="T85" i="7"/>
  <c r="J85" i="7"/>
  <c r="C85" i="7"/>
  <c r="I85" i="7"/>
  <c r="U85" i="7"/>
  <c r="AB85" i="7"/>
  <c r="H85" i="7"/>
  <c r="S85" i="7"/>
  <c r="G85" i="7"/>
  <c r="V85" i="7"/>
  <c r="R85" i="7"/>
  <c r="F85" i="7"/>
  <c r="E77" i="7"/>
  <c r="AB77" i="7"/>
  <c r="T77" i="7"/>
  <c r="K77" i="7"/>
  <c r="B77" i="7"/>
  <c r="J77" i="7"/>
  <c r="A77" i="7"/>
  <c r="I77" i="7"/>
  <c r="C77" i="7"/>
  <c r="AD77" i="7"/>
  <c r="V77" i="7"/>
  <c r="S77" i="7"/>
  <c r="H77" i="7"/>
  <c r="Z77" i="7"/>
  <c r="U77" i="7"/>
  <c r="R77" i="7"/>
  <c r="G77" i="7"/>
  <c r="X77" i="7"/>
  <c r="Q77" i="7"/>
  <c r="F77" i="7"/>
  <c r="W77" i="7"/>
  <c r="P77" i="7"/>
  <c r="D77" i="7"/>
  <c r="O77" i="7"/>
  <c r="E69" i="7"/>
  <c r="AB69" i="7"/>
  <c r="T69" i="7"/>
  <c r="K69" i="7"/>
  <c r="B69" i="7"/>
  <c r="J69" i="7"/>
  <c r="A69" i="7"/>
  <c r="O69" i="7"/>
  <c r="I69" i="7"/>
  <c r="AD69" i="7"/>
  <c r="V69" i="7"/>
  <c r="S69" i="7"/>
  <c r="H69" i="7"/>
  <c r="Z69" i="7"/>
  <c r="U69" i="7"/>
  <c r="R69" i="7"/>
  <c r="G69" i="7"/>
  <c r="C69" i="7"/>
  <c r="X69" i="7"/>
  <c r="Q69" i="7"/>
  <c r="F69" i="7"/>
  <c r="W69" i="7"/>
  <c r="P69" i="7"/>
  <c r="D69" i="7"/>
  <c r="E61" i="7"/>
  <c r="AB61" i="7"/>
  <c r="T61" i="7"/>
  <c r="K61" i="7"/>
  <c r="B61" i="7"/>
  <c r="J61" i="7"/>
  <c r="A61" i="7"/>
  <c r="I61" i="7"/>
  <c r="AD61" i="7"/>
  <c r="V61" i="7"/>
  <c r="S61" i="7"/>
  <c r="H61" i="7"/>
  <c r="O61" i="7"/>
  <c r="Z61" i="7"/>
  <c r="U61" i="7"/>
  <c r="R61" i="7"/>
  <c r="G61" i="7"/>
  <c r="C61" i="7"/>
  <c r="X61" i="7"/>
  <c r="Q61" i="7"/>
  <c r="F61" i="7"/>
  <c r="W61" i="7"/>
  <c r="P61" i="7"/>
  <c r="D61" i="7"/>
  <c r="E53" i="7"/>
  <c r="AB53" i="7"/>
  <c r="T53" i="7"/>
  <c r="K53" i="7"/>
  <c r="B53" i="7"/>
  <c r="J53" i="7"/>
  <c r="A53" i="7"/>
  <c r="O53" i="7"/>
  <c r="I53" i="7"/>
  <c r="C53" i="7"/>
  <c r="AD53" i="7"/>
  <c r="V53" i="7"/>
  <c r="S53" i="7"/>
  <c r="H53" i="7"/>
  <c r="Z53" i="7"/>
  <c r="U53" i="7"/>
  <c r="R53" i="7"/>
  <c r="G53" i="7"/>
  <c r="X53" i="7"/>
  <c r="Q53" i="7"/>
  <c r="F53" i="7"/>
  <c r="W53" i="7"/>
  <c r="P53" i="7"/>
  <c r="D53" i="7"/>
  <c r="E45" i="7"/>
  <c r="AB45" i="7"/>
  <c r="T45" i="7"/>
  <c r="K45" i="7"/>
  <c r="B45" i="7"/>
  <c r="J45" i="7"/>
  <c r="A45" i="7"/>
  <c r="I45" i="7"/>
  <c r="AD45" i="7"/>
  <c r="V45" i="7"/>
  <c r="S45" i="7"/>
  <c r="H45" i="7"/>
  <c r="Z45" i="7"/>
  <c r="U45" i="7"/>
  <c r="R45" i="7"/>
  <c r="G45" i="7"/>
  <c r="X45" i="7"/>
  <c r="Q45" i="7"/>
  <c r="C45" i="7"/>
  <c r="F45" i="7"/>
  <c r="W45" i="7"/>
  <c r="P45" i="7"/>
  <c r="D45" i="7"/>
  <c r="O45" i="7"/>
  <c r="E37" i="7"/>
  <c r="AB37" i="7"/>
  <c r="T37" i="7"/>
  <c r="K37" i="7"/>
  <c r="B37" i="7"/>
  <c r="J37" i="7"/>
  <c r="A37" i="7"/>
  <c r="C37" i="7"/>
  <c r="I37" i="7"/>
  <c r="AD37" i="7"/>
  <c r="V37" i="7"/>
  <c r="S37" i="7"/>
  <c r="H37" i="7"/>
  <c r="Q37" i="7"/>
  <c r="O37" i="7"/>
  <c r="Z37" i="7"/>
  <c r="U37" i="7"/>
  <c r="R37" i="7"/>
  <c r="G37" i="7"/>
  <c r="F37" i="7"/>
  <c r="X37" i="7"/>
  <c r="W37" i="7"/>
  <c r="P37" i="7"/>
  <c r="D37" i="7"/>
  <c r="E29" i="7"/>
  <c r="AB29" i="7"/>
  <c r="T29" i="7"/>
  <c r="K29" i="7"/>
  <c r="B29" i="7"/>
  <c r="X29" i="7"/>
  <c r="J29" i="7"/>
  <c r="A29" i="7"/>
  <c r="Q29" i="7"/>
  <c r="C29" i="7"/>
  <c r="I29" i="7"/>
  <c r="O29" i="7"/>
  <c r="AD29" i="7"/>
  <c r="V29" i="7"/>
  <c r="S29" i="7"/>
  <c r="H29" i="7"/>
  <c r="Z29" i="7"/>
  <c r="U29" i="7"/>
  <c r="R29" i="7"/>
  <c r="G29" i="7"/>
  <c r="F29" i="7"/>
  <c r="W29" i="7"/>
  <c r="P29" i="7"/>
  <c r="D29" i="7"/>
  <c r="E21" i="7"/>
  <c r="AB21" i="7"/>
  <c r="T21" i="7"/>
  <c r="K21" i="7"/>
  <c r="B21" i="7"/>
  <c r="J21" i="7"/>
  <c r="A21" i="7"/>
  <c r="Q21" i="7"/>
  <c r="O21" i="7"/>
  <c r="I21" i="7"/>
  <c r="F21" i="7"/>
  <c r="AD21" i="7"/>
  <c r="V21" i="7"/>
  <c r="S21" i="7"/>
  <c r="H21" i="7"/>
  <c r="X21" i="7"/>
  <c r="Z21" i="7"/>
  <c r="U21" i="7"/>
  <c r="R21" i="7"/>
  <c r="G21" i="7"/>
  <c r="W21" i="7"/>
  <c r="P21" i="7"/>
  <c r="D21" i="7"/>
  <c r="C21" i="7"/>
  <c r="E13" i="7"/>
  <c r="AB13" i="7"/>
  <c r="T13" i="7"/>
  <c r="K13" i="7"/>
  <c r="B13" i="7"/>
  <c r="Q13" i="7"/>
  <c r="C13" i="7"/>
  <c r="J13" i="7"/>
  <c r="A13" i="7"/>
  <c r="I13" i="7"/>
  <c r="V13" i="7"/>
  <c r="H13" i="7"/>
  <c r="X13" i="7"/>
  <c r="AD13" i="7"/>
  <c r="S13" i="7"/>
  <c r="Z13" i="7"/>
  <c r="U13" i="7"/>
  <c r="R13" i="7"/>
  <c r="G13" i="7"/>
  <c r="F13" i="7"/>
  <c r="O13" i="7"/>
  <c r="W13" i="7"/>
  <c r="P13" i="7"/>
  <c r="D13" i="7"/>
  <c r="E993" i="7"/>
  <c r="Z993" i="7"/>
  <c r="U993" i="7"/>
  <c r="R993" i="7"/>
  <c r="G993" i="7"/>
  <c r="X993" i="7"/>
  <c r="Q993" i="7"/>
  <c r="F993" i="7"/>
  <c r="W993" i="7"/>
  <c r="P993" i="7"/>
  <c r="D993" i="7"/>
  <c r="O993" i="7"/>
  <c r="C993" i="7"/>
  <c r="AB993" i="7"/>
  <c r="T993" i="7"/>
  <c r="K993" i="7"/>
  <c r="B993" i="7"/>
  <c r="J993" i="7"/>
  <c r="A993" i="7"/>
  <c r="V993" i="7"/>
  <c r="S993" i="7"/>
  <c r="AD993" i="7"/>
  <c r="H993" i="7"/>
  <c r="I993" i="7"/>
  <c r="E961" i="7"/>
  <c r="O961" i="7"/>
  <c r="C961" i="7"/>
  <c r="AB961" i="7"/>
  <c r="T961" i="7"/>
  <c r="K961" i="7"/>
  <c r="B961" i="7"/>
  <c r="J961" i="7"/>
  <c r="A961" i="7"/>
  <c r="I961" i="7"/>
  <c r="AD961" i="7"/>
  <c r="V961" i="7"/>
  <c r="S961" i="7"/>
  <c r="H961" i="7"/>
  <c r="Z961" i="7"/>
  <c r="U961" i="7"/>
  <c r="R961" i="7"/>
  <c r="G961" i="7"/>
  <c r="W961" i="7"/>
  <c r="P961" i="7"/>
  <c r="D961" i="7"/>
  <c r="Q961" i="7"/>
  <c r="F961" i="7"/>
  <c r="X961" i="7"/>
  <c r="E921" i="7"/>
  <c r="AB921" i="7"/>
  <c r="I921" i="7"/>
  <c r="Z921" i="7"/>
  <c r="U921" i="7"/>
  <c r="R921" i="7"/>
  <c r="G921" i="7"/>
  <c r="W921" i="7"/>
  <c r="P921" i="7"/>
  <c r="D921" i="7"/>
  <c r="Q921" i="7"/>
  <c r="A921" i="7"/>
  <c r="AD921" i="7"/>
  <c r="O921" i="7"/>
  <c r="V921" i="7"/>
  <c r="K921" i="7"/>
  <c r="J921" i="7"/>
  <c r="H921" i="7"/>
  <c r="T921" i="7"/>
  <c r="F921" i="7"/>
  <c r="X921" i="7"/>
  <c r="C921" i="7"/>
  <c r="S921" i="7"/>
  <c r="B921" i="7"/>
  <c r="E881" i="7"/>
  <c r="J881" i="7"/>
  <c r="A881" i="7"/>
  <c r="I881" i="7"/>
  <c r="AD881" i="7"/>
  <c r="V881" i="7"/>
  <c r="S881" i="7"/>
  <c r="H881" i="7"/>
  <c r="Z881" i="7"/>
  <c r="U881" i="7"/>
  <c r="R881" i="7"/>
  <c r="G881" i="7"/>
  <c r="X881" i="7"/>
  <c r="Q881" i="7"/>
  <c r="F881" i="7"/>
  <c r="W881" i="7"/>
  <c r="P881" i="7"/>
  <c r="D881" i="7"/>
  <c r="AB881" i="7"/>
  <c r="T881" i="7"/>
  <c r="K881" i="7"/>
  <c r="B881" i="7"/>
  <c r="O881" i="7"/>
  <c r="C881" i="7"/>
  <c r="E841" i="7"/>
  <c r="O841" i="7"/>
  <c r="C841" i="7"/>
  <c r="AB841" i="7"/>
  <c r="T841" i="7"/>
  <c r="K841" i="7"/>
  <c r="B841" i="7"/>
  <c r="J841" i="7"/>
  <c r="A841" i="7"/>
  <c r="I841" i="7"/>
  <c r="AD841" i="7"/>
  <c r="V841" i="7"/>
  <c r="S841" i="7"/>
  <c r="H841" i="7"/>
  <c r="Z841" i="7"/>
  <c r="U841" i="7"/>
  <c r="R841" i="7"/>
  <c r="G841" i="7"/>
  <c r="X841" i="7"/>
  <c r="Q841" i="7"/>
  <c r="F841" i="7"/>
  <c r="W841" i="7"/>
  <c r="P841" i="7"/>
  <c r="D841" i="7"/>
  <c r="E793" i="7"/>
  <c r="AB793" i="7"/>
  <c r="T793" i="7"/>
  <c r="K793" i="7"/>
  <c r="B793" i="7"/>
  <c r="J793" i="7"/>
  <c r="A793" i="7"/>
  <c r="I793" i="7"/>
  <c r="AD793" i="7"/>
  <c r="V793" i="7"/>
  <c r="S793" i="7"/>
  <c r="H793" i="7"/>
  <c r="Z793" i="7"/>
  <c r="U793" i="7"/>
  <c r="R793" i="7"/>
  <c r="G793" i="7"/>
  <c r="X793" i="7"/>
  <c r="Q793" i="7"/>
  <c r="F793" i="7"/>
  <c r="W793" i="7"/>
  <c r="P793" i="7"/>
  <c r="D793" i="7"/>
  <c r="O793" i="7"/>
  <c r="C793" i="7"/>
  <c r="E737" i="7"/>
  <c r="J737" i="7"/>
  <c r="A737" i="7"/>
  <c r="I737" i="7"/>
  <c r="AD737" i="7"/>
  <c r="V737" i="7"/>
  <c r="S737" i="7"/>
  <c r="H737" i="7"/>
  <c r="Z737" i="7"/>
  <c r="U737" i="7"/>
  <c r="R737" i="7"/>
  <c r="G737" i="7"/>
  <c r="X737" i="7"/>
  <c r="Q737" i="7"/>
  <c r="F737" i="7"/>
  <c r="W737" i="7"/>
  <c r="P737" i="7"/>
  <c r="D737" i="7"/>
  <c r="O737" i="7"/>
  <c r="C737" i="7"/>
  <c r="T737" i="7"/>
  <c r="K737" i="7"/>
  <c r="B737" i="7"/>
  <c r="AB737" i="7"/>
  <c r="E697" i="7"/>
  <c r="J697" i="7"/>
  <c r="A697" i="7"/>
  <c r="I697" i="7"/>
  <c r="AD697" i="7"/>
  <c r="V697" i="7"/>
  <c r="S697" i="7"/>
  <c r="H697" i="7"/>
  <c r="Z697" i="7"/>
  <c r="U697" i="7"/>
  <c r="R697" i="7"/>
  <c r="G697" i="7"/>
  <c r="X697" i="7"/>
  <c r="Q697" i="7"/>
  <c r="F697" i="7"/>
  <c r="W697" i="7"/>
  <c r="P697" i="7"/>
  <c r="D697" i="7"/>
  <c r="O697" i="7"/>
  <c r="C697" i="7"/>
  <c r="AB697" i="7"/>
  <c r="T697" i="7"/>
  <c r="K697" i="7"/>
  <c r="B697" i="7"/>
  <c r="E649" i="7"/>
  <c r="O649" i="7"/>
  <c r="C649" i="7"/>
  <c r="AB649" i="7"/>
  <c r="T649" i="7"/>
  <c r="K649" i="7"/>
  <c r="B649" i="7"/>
  <c r="J649" i="7"/>
  <c r="A649" i="7"/>
  <c r="I649" i="7"/>
  <c r="AD649" i="7"/>
  <c r="V649" i="7"/>
  <c r="S649" i="7"/>
  <c r="H649" i="7"/>
  <c r="Z649" i="7"/>
  <c r="U649" i="7"/>
  <c r="R649" i="7"/>
  <c r="G649" i="7"/>
  <c r="X649" i="7"/>
  <c r="Q649" i="7"/>
  <c r="F649" i="7"/>
  <c r="W649" i="7"/>
  <c r="P649" i="7"/>
  <c r="D649" i="7"/>
  <c r="E609" i="7"/>
  <c r="AD609" i="7"/>
  <c r="V609" i="7"/>
  <c r="S609" i="7"/>
  <c r="H609" i="7"/>
  <c r="Z609" i="7"/>
  <c r="U609" i="7"/>
  <c r="R609" i="7"/>
  <c r="G609" i="7"/>
  <c r="X609" i="7"/>
  <c r="Q609" i="7"/>
  <c r="F609" i="7"/>
  <c r="W609" i="7"/>
  <c r="P609" i="7"/>
  <c r="D609" i="7"/>
  <c r="O609" i="7"/>
  <c r="C609" i="7"/>
  <c r="AB609" i="7"/>
  <c r="T609" i="7"/>
  <c r="K609" i="7"/>
  <c r="B609" i="7"/>
  <c r="J609" i="7"/>
  <c r="A609" i="7"/>
  <c r="I609" i="7"/>
  <c r="E569" i="7"/>
  <c r="W569" i="7"/>
  <c r="P569" i="7"/>
  <c r="D569" i="7"/>
  <c r="O569" i="7"/>
  <c r="C569" i="7"/>
  <c r="AB569" i="7"/>
  <c r="T569" i="7"/>
  <c r="K569" i="7"/>
  <c r="B569" i="7"/>
  <c r="J569" i="7"/>
  <c r="A569" i="7"/>
  <c r="AD569" i="7"/>
  <c r="V569" i="7"/>
  <c r="S569" i="7"/>
  <c r="H569" i="7"/>
  <c r="Z569" i="7"/>
  <c r="U569" i="7"/>
  <c r="R569" i="7"/>
  <c r="G569" i="7"/>
  <c r="X569" i="7"/>
  <c r="Q569" i="7"/>
  <c r="I569" i="7"/>
  <c r="F569" i="7"/>
  <c r="E513" i="7"/>
  <c r="Z513" i="7"/>
  <c r="U513" i="7"/>
  <c r="R513" i="7"/>
  <c r="G513" i="7"/>
  <c r="X513" i="7"/>
  <c r="Q513" i="7"/>
  <c r="F513" i="7"/>
  <c r="W513" i="7"/>
  <c r="P513" i="7"/>
  <c r="D513" i="7"/>
  <c r="O513" i="7"/>
  <c r="C513" i="7"/>
  <c r="AB513" i="7"/>
  <c r="T513" i="7"/>
  <c r="K513" i="7"/>
  <c r="B513" i="7"/>
  <c r="J513" i="7"/>
  <c r="A513" i="7"/>
  <c r="I513" i="7"/>
  <c r="H513" i="7"/>
  <c r="AD513" i="7"/>
  <c r="V513" i="7"/>
  <c r="S513" i="7"/>
  <c r="E473" i="7"/>
  <c r="AB473" i="7"/>
  <c r="T473" i="7"/>
  <c r="K473" i="7"/>
  <c r="B473" i="7"/>
  <c r="J473" i="7"/>
  <c r="A473" i="7"/>
  <c r="I473" i="7"/>
  <c r="AD473" i="7"/>
  <c r="V473" i="7"/>
  <c r="S473" i="7"/>
  <c r="H473" i="7"/>
  <c r="Z473" i="7"/>
  <c r="U473" i="7"/>
  <c r="R473" i="7"/>
  <c r="G473" i="7"/>
  <c r="X473" i="7"/>
  <c r="Q473" i="7"/>
  <c r="F473" i="7"/>
  <c r="W473" i="7"/>
  <c r="P473" i="7"/>
  <c r="D473" i="7"/>
  <c r="C473" i="7"/>
  <c r="O473" i="7"/>
  <c r="E425" i="7"/>
  <c r="O425" i="7"/>
  <c r="C425" i="7"/>
  <c r="AB425" i="7"/>
  <c r="T425" i="7"/>
  <c r="K425" i="7"/>
  <c r="B425" i="7"/>
  <c r="J425" i="7"/>
  <c r="A425" i="7"/>
  <c r="I425" i="7"/>
  <c r="V425" i="7"/>
  <c r="S425" i="7"/>
  <c r="H425" i="7"/>
  <c r="AD425" i="7"/>
  <c r="Z425" i="7"/>
  <c r="U425" i="7"/>
  <c r="R425" i="7"/>
  <c r="G425" i="7"/>
  <c r="X425" i="7"/>
  <c r="Q425" i="7"/>
  <c r="F425" i="7"/>
  <c r="P425" i="7"/>
  <c r="D425" i="7"/>
  <c r="W425" i="7"/>
  <c r="E385" i="7"/>
  <c r="O385" i="7"/>
  <c r="C385" i="7"/>
  <c r="AB385" i="7"/>
  <c r="T385" i="7"/>
  <c r="K385" i="7"/>
  <c r="B385" i="7"/>
  <c r="J385" i="7"/>
  <c r="A385" i="7"/>
  <c r="I385" i="7"/>
  <c r="AD385" i="7"/>
  <c r="V385" i="7"/>
  <c r="S385" i="7"/>
  <c r="H385" i="7"/>
  <c r="Z385" i="7"/>
  <c r="U385" i="7"/>
  <c r="R385" i="7"/>
  <c r="G385" i="7"/>
  <c r="X385" i="7"/>
  <c r="Q385" i="7"/>
  <c r="F385" i="7"/>
  <c r="P385" i="7"/>
  <c r="D385" i="7"/>
  <c r="W385" i="7"/>
  <c r="E353" i="7"/>
  <c r="I353" i="7"/>
  <c r="AD353" i="7"/>
  <c r="V353" i="7"/>
  <c r="S353" i="7"/>
  <c r="H353" i="7"/>
  <c r="Z353" i="7"/>
  <c r="U353" i="7"/>
  <c r="R353" i="7"/>
  <c r="G353" i="7"/>
  <c r="O353" i="7"/>
  <c r="C353" i="7"/>
  <c r="AB353" i="7"/>
  <c r="T353" i="7"/>
  <c r="K353" i="7"/>
  <c r="B353" i="7"/>
  <c r="P353" i="7"/>
  <c r="X353" i="7"/>
  <c r="J353" i="7"/>
  <c r="W353" i="7"/>
  <c r="F353" i="7"/>
  <c r="D353" i="7"/>
  <c r="Q353" i="7"/>
  <c r="A353" i="7"/>
  <c r="E297" i="7"/>
  <c r="I297" i="7"/>
  <c r="AD297" i="7"/>
  <c r="V297" i="7"/>
  <c r="S297" i="7"/>
  <c r="H297" i="7"/>
  <c r="Z297" i="7"/>
  <c r="U297" i="7"/>
  <c r="R297" i="7"/>
  <c r="G297" i="7"/>
  <c r="O297" i="7"/>
  <c r="C297" i="7"/>
  <c r="F297" i="7"/>
  <c r="D297" i="7"/>
  <c r="AB297" i="7"/>
  <c r="T297" i="7"/>
  <c r="B297" i="7"/>
  <c r="A297" i="7"/>
  <c r="W297" i="7"/>
  <c r="P297" i="7"/>
  <c r="K297" i="7"/>
  <c r="X297" i="7"/>
  <c r="Q297" i="7"/>
  <c r="J297" i="7"/>
  <c r="E33" i="7"/>
  <c r="AB33" i="7"/>
  <c r="T33" i="7"/>
  <c r="K33" i="7"/>
  <c r="B33" i="7"/>
  <c r="J33" i="7"/>
  <c r="A33" i="7"/>
  <c r="Q33" i="7"/>
  <c r="O33" i="7"/>
  <c r="I33" i="7"/>
  <c r="AD33" i="7"/>
  <c r="V33" i="7"/>
  <c r="S33" i="7"/>
  <c r="H33" i="7"/>
  <c r="C33" i="7"/>
  <c r="Z33" i="7"/>
  <c r="U33" i="7"/>
  <c r="R33" i="7"/>
  <c r="G33" i="7"/>
  <c r="X33" i="7"/>
  <c r="F33" i="7"/>
  <c r="W33" i="7"/>
  <c r="P33" i="7"/>
  <c r="D33" i="7"/>
  <c r="AD1004" i="7"/>
  <c r="V1004" i="7"/>
  <c r="S1004" i="7"/>
  <c r="H1004" i="7"/>
  <c r="Z1004" i="7"/>
  <c r="U1004" i="7"/>
  <c r="R1004" i="7"/>
  <c r="G1004" i="7"/>
  <c r="W1004" i="7"/>
  <c r="P1004" i="7"/>
  <c r="D1004" i="7"/>
  <c r="O1004" i="7"/>
  <c r="C1004" i="7"/>
  <c r="E1004" i="7"/>
  <c r="AB1004" i="7"/>
  <c r="T1004" i="7"/>
  <c r="K1004" i="7"/>
  <c r="B1004" i="7"/>
  <c r="Q1004" i="7"/>
  <c r="J1004" i="7"/>
  <c r="X1004" i="7"/>
  <c r="I1004" i="7"/>
  <c r="F1004" i="7"/>
  <c r="A1004" i="7"/>
  <c r="E996" i="7"/>
  <c r="I996" i="7"/>
  <c r="AD996" i="7"/>
  <c r="V996" i="7"/>
  <c r="S996" i="7"/>
  <c r="H996" i="7"/>
  <c r="Z996" i="7"/>
  <c r="U996" i="7"/>
  <c r="R996" i="7"/>
  <c r="G996" i="7"/>
  <c r="X996" i="7"/>
  <c r="Q996" i="7"/>
  <c r="F996" i="7"/>
  <c r="W996" i="7"/>
  <c r="P996" i="7"/>
  <c r="D996" i="7"/>
  <c r="O996" i="7"/>
  <c r="C996" i="7"/>
  <c r="AB996" i="7"/>
  <c r="B996" i="7"/>
  <c r="A996" i="7"/>
  <c r="T996" i="7"/>
  <c r="J996" i="7"/>
  <c r="K996" i="7"/>
  <c r="E988" i="7"/>
  <c r="I988" i="7"/>
  <c r="AD988" i="7"/>
  <c r="V988" i="7"/>
  <c r="S988" i="7"/>
  <c r="Z988" i="7"/>
  <c r="U988" i="7"/>
  <c r="R988" i="7"/>
  <c r="G988" i="7"/>
  <c r="W988" i="7"/>
  <c r="P988" i="7"/>
  <c r="D988" i="7"/>
  <c r="O988" i="7"/>
  <c r="C988" i="7"/>
  <c r="F988" i="7"/>
  <c r="B988" i="7"/>
  <c r="T988" i="7"/>
  <c r="A988" i="7"/>
  <c r="AB988" i="7"/>
  <c r="Q988" i="7"/>
  <c r="K988" i="7"/>
  <c r="H988" i="7"/>
  <c r="X988" i="7"/>
  <c r="J988" i="7"/>
  <c r="E980" i="7"/>
  <c r="W980" i="7"/>
  <c r="P980" i="7"/>
  <c r="D980" i="7"/>
  <c r="O980" i="7"/>
  <c r="C980" i="7"/>
  <c r="AB980" i="7"/>
  <c r="T980" i="7"/>
  <c r="K980" i="7"/>
  <c r="B980" i="7"/>
  <c r="J980" i="7"/>
  <c r="A980" i="7"/>
  <c r="I980" i="7"/>
  <c r="AD980" i="7"/>
  <c r="V980" i="7"/>
  <c r="S980" i="7"/>
  <c r="H980" i="7"/>
  <c r="X980" i="7"/>
  <c r="Q980" i="7"/>
  <c r="F980" i="7"/>
  <c r="G980" i="7"/>
  <c r="Z980" i="7"/>
  <c r="R980" i="7"/>
  <c r="U980" i="7"/>
  <c r="E972" i="7"/>
  <c r="X972" i="7"/>
  <c r="Q972" i="7"/>
  <c r="F972" i="7"/>
  <c r="W972" i="7"/>
  <c r="P972" i="7"/>
  <c r="D972" i="7"/>
  <c r="O972" i="7"/>
  <c r="C972" i="7"/>
  <c r="AB972" i="7"/>
  <c r="T972" i="7"/>
  <c r="K972" i="7"/>
  <c r="B972" i="7"/>
  <c r="J972" i="7"/>
  <c r="A972" i="7"/>
  <c r="I972" i="7"/>
  <c r="Z972" i="7"/>
  <c r="U972" i="7"/>
  <c r="R972" i="7"/>
  <c r="G972" i="7"/>
  <c r="H972" i="7"/>
  <c r="AD972" i="7"/>
  <c r="S972" i="7"/>
  <c r="V972" i="7"/>
  <c r="E964" i="7"/>
  <c r="X964" i="7"/>
  <c r="Q964" i="7"/>
  <c r="F964" i="7"/>
  <c r="W964" i="7"/>
  <c r="P964" i="7"/>
  <c r="D964" i="7"/>
  <c r="O964" i="7"/>
  <c r="C964" i="7"/>
  <c r="AB964" i="7"/>
  <c r="T964" i="7"/>
  <c r="K964" i="7"/>
  <c r="B964" i="7"/>
  <c r="J964" i="7"/>
  <c r="A964" i="7"/>
  <c r="I964" i="7"/>
  <c r="Z964" i="7"/>
  <c r="U964" i="7"/>
  <c r="R964" i="7"/>
  <c r="G964" i="7"/>
  <c r="V964" i="7"/>
  <c r="S964" i="7"/>
  <c r="H964" i="7"/>
  <c r="AD964" i="7"/>
  <c r="E956" i="7"/>
  <c r="X956" i="7"/>
  <c r="Q956" i="7"/>
  <c r="F956" i="7"/>
  <c r="W956" i="7"/>
  <c r="P956" i="7"/>
  <c r="D956" i="7"/>
  <c r="O956" i="7"/>
  <c r="C956" i="7"/>
  <c r="AB956" i="7"/>
  <c r="T956" i="7"/>
  <c r="K956" i="7"/>
  <c r="B956" i="7"/>
  <c r="J956" i="7"/>
  <c r="A956" i="7"/>
  <c r="I956" i="7"/>
  <c r="Z956" i="7"/>
  <c r="U956" i="7"/>
  <c r="R956" i="7"/>
  <c r="G956" i="7"/>
  <c r="AD956" i="7"/>
  <c r="V956" i="7"/>
  <c r="S956" i="7"/>
  <c r="H956" i="7"/>
  <c r="E948" i="7"/>
  <c r="AB948" i="7"/>
  <c r="T948" i="7"/>
  <c r="K948" i="7"/>
  <c r="B948" i="7"/>
  <c r="I948" i="7"/>
  <c r="Z948" i="7"/>
  <c r="U948" i="7"/>
  <c r="R948" i="7"/>
  <c r="G948" i="7"/>
  <c r="F948" i="7"/>
  <c r="X948" i="7"/>
  <c r="D948" i="7"/>
  <c r="W948" i="7"/>
  <c r="S948" i="7"/>
  <c r="C948" i="7"/>
  <c r="AD948" i="7"/>
  <c r="Q948" i="7"/>
  <c r="A948" i="7"/>
  <c r="P948" i="7"/>
  <c r="V948" i="7"/>
  <c r="O948" i="7"/>
  <c r="H948" i="7"/>
  <c r="J948" i="7"/>
  <c r="E940" i="7"/>
  <c r="X940" i="7"/>
  <c r="Q940" i="7"/>
  <c r="F940" i="7"/>
  <c r="W940" i="7"/>
  <c r="P940" i="7"/>
  <c r="D940" i="7"/>
  <c r="O940" i="7"/>
  <c r="C940" i="7"/>
  <c r="AB940" i="7"/>
  <c r="T940" i="7"/>
  <c r="K940" i="7"/>
  <c r="B940" i="7"/>
  <c r="J940" i="7"/>
  <c r="A940" i="7"/>
  <c r="I940" i="7"/>
  <c r="Z940" i="7"/>
  <c r="U940" i="7"/>
  <c r="R940" i="7"/>
  <c r="G940" i="7"/>
  <c r="AD940" i="7"/>
  <c r="V940" i="7"/>
  <c r="S940" i="7"/>
  <c r="H940" i="7"/>
  <c r="E932" i="7"/>
  <c r="X932" i="7"/>
  <c r="Q932" i="7"/>
  <c r="F932" i="7"/>
  <c r="W932" i="7"/>
  <c r="P932" i="7"/>
  <c r="D932" i="7"/>
  <c r="O932" i="7"/>
  <c r="C932" i="7"/>
  <c r="AB932" i="7"/>
  <c r="T932" i="7"/>
  <c r="K932" i="7"/>
  <c r="B932" i="7"/>
  <c r="J932" i="7"/>
  <c r="A932" i="7"/>
  <c r="I932" i="7"/>
  <c r="Z932" i="7"/>
  <c r="U932" i="7"/>
  <c r="R932" i="7"/>
  <c r="G932" i="7"/>
  <c r="H932" i="7"/>
  <c r="AD932" i="7"/>
  <c r="V932" i="7"/>
  <c r="S932" i="7"/>
  <c r="E924" i="7"/>
  <c r="X924" i="7"/>
  <c r="Q924" i="7"/>
  <c r="F924" i="7"/>
  <c r="W924" i="7"/>
  <c r="P924" i="7"/>
  <c r="D924" i="7"/>
  <c r="O924" i="7"/>
  <c r="C924" i="7"/>
  <c r="AB924" i="7"/>
  <c r="T924" i="7"/>
  <c r="K924" i="7"/>
  <c r="B924" i="7"/>
  <c r="J924" i="7"/>
  <c r="A924" i="7"/>
  <c r="I924" i="7"/>
  <c r="Z924" i="7"/>
  <c r="U924" i="7"/>
  <c r="R924" i="7"/>
  <c r="G924" i="7"/>
  <c r="V924" i="7"/>
  <c r="S924" i="7"/>
  <c r="H924" i="7"/>
  <c r="AD924" i="7"/>
  <c r="E916" i="7"/>
  <c r="I916" i="7"/>
  <c r="AD916" i="7"/>
  <c r="V916" i="7"/>
  <c r="S916" i="7"/>
  <c r="H916" i="7"/>
  <c r="Z916" i="7"/>
  <c r="U916" i="7"/>
  <c r="R916" i="7"/>
  <c r="G916" i="7"/>
  <c r="X916" i="7"/>
  <c r="Q916" i="7"/>
  <c r="F916" i="7"/>
  <c r="W916" i="7"/>
  <c r="P916" i="7"/>
  <c r="D916" i="7"/>
  <c r="O916" i="7"/>
  <c r="C916" i="7"/>
  <c r="AB916" i="7"/>
  <c r="T916" i="7"/>
  <c r="K916" i="7"/>
  <c r="B916" i="7"/>
  <c r="J916" i="7"/>
  <c r="A916" i="7"/>
  <c r="E908" i="7"/>
  <c r="I908" i="7"/>
  <c r="AD908" i="7"/>
  <c r="V908" i="7"/>
  <c r="S908" i="7"/>
  <c r="H908" i="7"/>
  <c r="Z908" i="7"/>
  <c r="U908" i="7"/>
  <c r="R908" i="7"/>
  <c r="G908" i="7"/>
  <c r="X908" i="7"/>
  <c r="Q908" i="7"/>
  <c r="F908" i="7"/>
  <c r="W908" i="7"/>
  <c r="P908" i="7"/>
  <c r="D908" i="7"/>
  <c r="O908" i="7"/>
  <c r="C908" i="7"/>
  <c r="T908" i="7"/>
  <c r="K908" i="7"/>
  <c r="J908" i="7"/>
  <c r="AB908" i="7"/>
  <c r="B908" i="7"/>
  <c r="A908" i="7"/>
  <c r="E900" i="7"/>
  <c r="I900" i="7"/>
  <c r="AD900" i="7"/>
  <c r="V900" i="7"/>
  <c r="S900" i="7"/>
  <c r="H900" i="7"/>
  <c r="Z900" i="7"/>
  <c r="U900" i="7"/>
  <c r="R900" i="7"/>
  <c r="G900" i="7"/>
  <c r="X900" i="7"/>
  <c r="Q900" i="7"/>
  <c r="F900" i="7"/>
  <c r="W900" i="7"/>
  <c r="P900" i="7"/>
  <c r="D900" i="7"/>
  <c r="O900" i="7"/>
  <c r="C900" i="7"/>
  <c r="K900" i="7"/>
  <c r="J900" i="7"/>
  <c r="AB900" i="7"/>
  <c r="B900" i="7"/>
  <c r="A900" i="7"/>
  <c r="T900" i="7"/>
  <c r="E892" i="7"/>
  <c r="W892" i="7"/>
  <c r="P892" i="7"/>
  <c r="D892" i="7"/>
  <c r="O892" i="7"/>
  <c r="C892" i="7"/>
  <c r="AB892" i="7"/>
  <c r="T892" i="7"/>
  <c r="K892" i="7"/>
  <c r="B892" i="7"/>
  <c r="J892" i="7"/>
  <c r="A892" i="7"/>
  <c r="I892" i="7"/>
  <c r="AD892" i="7"/>
  <c r="V892" i="7"/>
  <c r="S892" i="7"/>
  <c r="H892" i="7"/>
  <c r="Z892" i="7"/>
  <c r="U892" i="7"/>
  <c r="R892" i="7"/>
  <c r="G892" i="7"/>
  <c r="Q892" i="7"/>
  <c r="F892" i="7"/>
  <c r="X892" i="7"/>
  <c r="E884" i="7"/>
  <c r="AB884" i="7"/>
  <c r="W884" i="7"/>
  <c r="O884" i="7"/>
  <c r="C884" i="7"/>
  <c r="T884" i="7"/>
  <c r="K884" i="7"/>
  <c r="B884" i="7"/>
  <c r="J884" i="7"/>
  <c r="A884" i="7"/>
  <c r="I884" i="7"/>
  <c r="V884" i="7"/>
  <c r="S884" i="7"/>
  <c r="H884" i="7"/>
  <c r="U884" i="7"/>
  <c r="R884" i="7"/>
  <c r="G884" i="7"/>
  <c r="AD884" i="7"/>
  <c r="X884" i="7"/>
  <c r="P884" i="7"/>
  <c r="D884" i="7"/>
  <c r="Z884" i="7"/>
  <c r="Q884" i="7"/>
  <c r="F884" i="7"/>
  <c r="E876" i="7"/>
  <c r="O876" i="7"/>
  <c r="C876" i="7"/>
  <c r="AB876" i="7"/>
  <c r="T876" i="7"/>
  <c r="K876" i="7"/>
  <c r="B876" i="7"/>
  <c r="J876" i="7"/>
  <c r="A876" i="7"/>
  <c r="I876" i="7"/>
  <c r="AD876" i="7"/>
  <c r="V876" i="7"/>
  <c r="S876" i="7"/>
  <c r="H876" i="7"/>
  <c r="Z876" i="7"/>
  <c r="U876" i="7"/>
  <c r="R876" i="7"/>
  <c r="G876" i="7"/>
  <c r="W876" i="7"/>
  <c r="P876" i="7"/>
  <c r="D876" i="7"/>
  <c r="X876" i="7"/>
  <c r="Q876" i="7"/>
  <c r="F876" i="7"/>
  <c r="E868" i="7"/>
  <c r="O868" i="7"/>
  <c r="C868" i="7"/>
  <c r="AB868" i="7"/>
  <c r="T868" i="7"/>
  <c r="K868" i="7"/>
  <c r="B868" i="7"/>
  <c r="J868" i="7"/>
  <c r="A868" i="7"/>
  <c r="I868" i="7"/>
  <c r="AD868" i="7"/>
  <c r="V868" i="7"/>
  <c r="S868" i="7"/>
  <c r="H868" i="7"/>
  <c r="Z868" i="7"/>
  <c r="U868" i="7"/>
  <c r="R868" i="7"/>
  <c r="G868" i="7"/>
  <c r="W868" i="7"/>
  <c r="P868" i="7"/>
  <c r="D868" i="7"/>
  <c r="X868" i="7"/>
  <c r="Q868" i="7"/>
  <c r="F868" i="7"/>
  <c r="E860" i="7"/>
  <c r="AB860" i="7"/>
  <c r="T860" i="7"/>
  <c r="K860" i="7"/>
  <c r="B860" i="7"/>
  <c r="J860" i="7"/>
  <c r="A860" i="7"/>
  <c r="I860" i="7"/>
  <c r="AD860" i="7"/>
  <c r="V860" i="7"/>
  <c r="S860" i="7"/>
  <c r="H860" i="7"/>
  <c r="Z860" i="7"/>
  <c r="U860" i="7"/>
  <c r="R860" i="7"/>
  <c r="G860" i="7"/>
  <c r="W860" i="7"/>
  <c r="P860" i="7"/>
  <c r="D860" i="7"/>
  <c r="C860" i="7"/>
  <c r="X860" i="7"/>
  <c r="Q860" i="7"/>
  <c r="O860" i="7"/>
  <c r="F860" i="7"/>
  <c r="E852" i="7"/>
  <c r="X852" i="7"/>
  <c r="Q852" i="7"/>
  <c r="F852" i="7"/>
  <c r="W852" i="7"/>
  <c r="P852" i="7"/>
  <c r="D852" i="7"/>
  <c r="O852" i="7"/>
  <c r="C852" i="7"/>
  <c r="AB852" i="7"/>
  <c r="T852" i="7"/>
  <c r="K852" i="7"/>
  <c r="B852" i="7"/>
  <c r="J852" i="7"/>
  <c r="A852" i="7"/>
  <c r="I852" i="7"/>
  <c r="AD852" i="7"/>
  <c r="V852" i="7"/>
  <c r="S852" i="7"/>
  <c r="H852" i="7"/>
  <c r="R852" i="7"/>
  <c r="G852" i="7"/>
  <c r="U852" i="7"/>
  <c r="Z852" i="7"/>
  <c r="E844" i="7"/>
  <c r="X844" i="7"/>
  <c r="Q844" i="7"/>
  <c r="F844" i="7"/>
  <c r="W844" i="7"/>
  <c r="P844" i="7"/>
  <c r="D844" i="7"/>
  <c r="O844" i="7"/>
  <c r="C844" i="7"/>
  <c r="AB844" i="7"/>
  <c r="T844" i="7"/>
  <c r="K844" i="7"/>
  <c r="B844" i="7"/>
  <c r="J844" i="7"/>
  <c r="A844" i="7"/>
  <c r="I844" i="7"/>
  <c r="AD844" i="7"/>
  <c r="V844" i="7"/>
  <c r="S844" i="7"/>
  <c r="H844" i="7"/>
  <c r="Z844" i="7"/>
  <c r="U844" i="7"/>
  <c r="R844" i="7"/>
  <c r="G844" i="7"/>
  <c r="E836" i="7"/>
  <c r="X836" i="7"/>
  <c r="Q836" i="7"/>
  <c r="F836" i="7"/>
  <c r="W836" i="7"/>
  <c r="P836" i="7"/>
  <c r="D836" i="7"/>
  <c r="O836" i="7"/>
  <c r="C836" i="7"/>
  <c r="AB836" i="7"/>
  <c r="T836" i="7"/>
  <c r="K836" i="7"/>
  <c r="B836" i="7"/>
  <c r="J836" i="7"/>
  <c r="A836" i="7"/>
  <c r="I836" i="7"/>
  <c r="AD836" i="7"/>
  <c r="V836" i="7"/>
  <c r="S836" i="7"/>
  <c r="H836" i="7"/>
  <c r="Z836" i="7"/>
  <c r="U836" i="7"/>
  <c r="R836" i="7"/>
  <c r="G836" i="7"/>
  <c r="E828" i="7"/>
  <c r="W828" i="7"/>
  <c r="P828" i="7"/>
  <c r="D828" i="7"/>
  <c r="Z828" i="7"/>
  <c r="O828" i="7"/>
  <c r="C828" i="7"/>
  <c r="AD828" i="7"/>
  <c r="X828" i="7"/>
  <c r="T828" i="7"/>
  <c r="K828" i="7"/>
  <c r="B828" i="7"/>
  <c r="J828" i="7"/>
  <c r="A828" i="7"/>
  <c r="I828" i="7"/>
  <c r="S828" i="7"/>
  <c r="H828" i="7"/>
  <c r="U828" i="7"/>
  <c r="Q828" i="7"/>
  <c r="F828" i="7"/>
  <c r="AB828" i="7"/>
  <c r="V828" i="7"/>
  <c r="R828" i="7"/>
  <c r="G828" i="7"/>
  <c r="E820" i="7"/>
  <c r="W820" i="7"/>
  <c r="P820" i="7"/>
  <c r="D820" i="7"/>
  <c r="O820" i="7"/>
  <c r="C820" i="7"/>
  <c r="AB820" i="7"/>
  <c r="T820" i="7"/>
  <c r="K820" i="7"/>
  <c r="B820" i="7"/>
  <c r="J820" i="7"/>
  <c r="A820" i="7"/>
  <c r="I820" i="7"/>
  <c r="AD820" i="7"/>
  <c r="V820" i="7"/>
  <c r="S820" i="7"/>
  <c r="H820" i="7"/>
  <c r="X820" i="7"/>
  <c r="Q820" i="7"/>
  <c r="F820" i="7"/>
  <c r="Z820" i="7"/>
  <c r="U820" i="7"/>
  <c r="R820" i="7"/>
  <c r="G820" i="7"/>
  <c r="E812" i="7"/>
  <c r="W812" i="7"/>
  <c r="P812" i="7"/>
  <c r="D812" i="7"/>
  <c r="O812" i="7"/>
  <c r="C812" i="7"/>
  <c r="AB812" i="7"/>
  <c r="T812" i="7"/>
  <c r="K812" i="7"/>
  <c r="B812" i="7"/>
  <c r="J812" i="7"/>
  <c r="A812" i="7"/>
  <c r="I812" i="7"/>
  <c r="AD812" i="7"/>
  <c r="V812" i="7"/>
  <c r="S812" i="7"/>
  <c r="H812" i="7"/>
  <c r="X812" i="7"/>
  <c r="Q812" i="7"/>
  <c r="F812" i="7"/>
  <c r="Z812" i="7"/>
  <c r="U812" i="7"/>
  <c r="R812" i="7"/>
  <c r="G812" i="7"/>
  <c r="E804" i="7"/>
  <c r="AB804" i="7"/>
  <c r="T804" i="7"/>
  <c r="K804" i="7"/>
  <c r="B804" i="7"/>
  <c r="I804" i="7"/>
  <c r="O804" i="7"/>
  <c r="Z804" i="7"/>
  <c r="J804" i="7"/>
  <c r="X804" i="7"/>
  <c r="H804" i="7"/>
  <c r="AD804" i="7"/>
  <c r="W804" i="7"/>
  <c r="G804" i="7"/>
  <c r="S804" i="7"/>
  <c r="F804" i="7"/>
  <c r="R804" i="7"/>
  <c r="D804" i="7"/>
  <c r="V804" i="7"/>
  <c r="Q804" i="7"/>
  <c r="C804" i="7"/>
  <c r="U804" i="7"/>
  <c r="P804" i="7"/>
  <c r="A804" i="7"/>
  <c r="E796" i="7"/>
  <c r="W796" i="7"/>
  <c r="P796" i="7"/>
  <c r="D796" i="7"/>
  <c r="O796" i="7"/>
  <c r="C796" i="7"/>
  <c r="AB796" i="7"/>
  <c r="T796" i="7"/>
  <c r="K796" i="7"/>
  <c r="B796" i="7"/>
  <c r="J796" i="7"/>
  <c r="A796" i="7"/>
  <c r="I796" i="7"/>
  <c r="AD796" i="7"/>
  <c r="V796" i="7"/>
  <c r="S796" i="7"/>
  <c r="H796" i="7"/>
  <c r="Z796" i="7"/>
  <c r="U796" i="7"/>
  <c r="R796" i="7"/>
  <c r="G796" i="7"/>
  <c r="X796" i="7"/>
  <c r="Q796" i="7"/>
  <c r="F796" i="7"/>
  <c r="E788" i="7"/>
  <c r="W788" i="7"/>
  <c r="P788" i="7"/>
  <c r="D788" i="7"/>
  <c r="O788" i="7"/>
  <c r="C788" i="7"/>
  <c r="AB788" i="7"/>
  <c r="T788" i="7"/>
  <c r="K788" i="7"/>
  <c r="B788" i="7"/>
  <c r="J788" i="7"/>
  <c r="A788" i="7"/>
  <c r="I788" i="7"/>
  <c r="AD788" i="7"/>
  <c r="V788" i="7"/>
  <c r="S788" i="7"/>
  <c r="H788" i="7"/>
  <c r="Z788" i="7"/>
  <c r="U788" i="7"/>
  <c r="R788" i="7"/>
  <c r="G788" i="7"/>
  <c r="Q788" i="7"/>
  <c r="F788" i="7"/>
  <c r="X788" i="7"/>
  <c r="E780" i="7"/>
  <c r="W780" i="7"/>
  <c r="P780" i="7"/>
  <c r="D780" i="7"/>
  <c r="AB780" i="7"/>
  <c r="T780" i="7"/>
  <c r="K780" i="7"/>
  <c r="B780" i="7"/>
  <c r="I780" i="7"/>
  <c r="AD780" i="7"/>
  <c r="Z780" i="7"/>
  <c r="U780" i="7"/>
  <c r="R780" i="7"/>
  <c r="G780" i="7"/>
  <c r="S780" i="7"/>
  <c r="Q780" i="7"/>
  <c r="O780" i="7"/>
  <c r="X780" i="7"/>
  <c r="J780" i="7"/>
  <c r="H780" i="7"/>
  <c r="V780" i="7"/>
  <c r="F780" i="7"/>
  <c r="C780" i="7"/>
  <c r="A780" i="7"/>
  <c r="E772" i="7"/>
  <c r="I772" i="7"/>
  <c r="AD772" i="7"/>
  <c r="V772" i="7"/>
  <c r="S772" i="7"/>
  <c r="H772" i="7"/>
  <c r="Z772" i="7"/>
  <c r="U772" i="7"/>
  <c r="R772" i="7"/>
  <c r="G772" i="7"/>
  <c r="X772" i="7"/>
  <c r="Q772" i="7"/>
  <c r="F772" i="7"/>
  <c r="W772" i="7"/>
  <c r="P772" i="7"/>
  <c r="D772" i="7"/>
  <c r="O772" i="7"/>
  <c r="C772" i="7"/>
  <c r="AB772" i="7"/>
  <c r="T772" i="7"/>
  <c r="K772" i="7"/>
  <c r="B772" i="7"/>
  <c r="J772" i="7"/>
  <c r="A772" i="7"/>
  <c r="E764" i="7"/>
  <c r="I764" i="7"/>
  <c r="AD764" i="7"/>
  <c r="V764" i="7"/>
  <c r="S764" i="7"/>
  <c r="H764" i="7"/>
  <c r="Z764" i="7"/>
  <c r="U764" i="7"/>
  <c r="R764" i="7"/>
  <c r="G764" i="7"/>
  <c r="X764" i="7"/>
  <c r="Q764" i="7"/>
  <c r="F764" i="7"/>
  <c r="W764" i="7"/>
  <c r="P764" i="7"/>
  <c r="D764" i="7"/>
  <c r="O764" i="7"/>
  <c r="C764" i="7"/>
  <c r="AB764" i="7"/>
  <c r="T764" i="7"/>
  <c r="K764" i="7"/>
  <c r="B764" i="7"/>
  <c r="J764" i="7"/>
  <c r="A764" i="7"/>
  <c r="E756" i="7"/>
  <c r="I756" i="7"/>
  <c r="AD756" i="7"/>
  <c r="V756" i="7"/>
  <c r="S756" i="7"/>
  <c r="H756" i="7"/>
  <c r="Z756" i="7"/>
  <c r="U756" i="7"/>
  <c r="R756" i="7"/>
  <c r="G756" i="7"/>
  <c r="X756" i="7"/>
  <c r="Q756" i="7"/>
  <c r="F756" i="7"/>
  <c r="W756" i="7"/>
  <c r="P756" i="7"/>
  <c r="D756" i="7"/>
  <c r="O756" i="7"/>
  <c r="C756" i="7"/>
  <c r="AB756" i="7"/>
  <c r="T756" i="7"/>
  <c r="K756" i="7"/>
  <c r="B756" i="7"/>
  <c r="J756" i="7"/>
  <c r="A756" i="7"/>
  <c r="E748" i="7"/>
  <c r="I748" i="7"/>
  <c r="AD748" i="7"/>
  <c r="V748" i="7"/>
  <c r="S748" i="7"/>
  <c r="H748" i="7"/>
  <c r="Z748" i="7"/>
  <c r="U748" i="7"/>
  <c r="R748" i="7"/>
  <c r="G748" i="7"/>
  <c r="W748" i="7"/>
  <c r="P748" i="7"/>
  <c r="D748" i="7"/>
  <c r="O748" i="7"/>
  <c r="AB748" i="7"/>
  <c r="T748" i="7"/>
  <c r="K748" i="7"/>
  <c r="B748" i="7"/>
  <c r="Q748" i="7"/>
  <c r="J748" i="7"/>
  <c r="F748" i="7"/>
  <c r="C748" i="7"/>
  <c r="X748" i="7"/>
  <c r="A748" i="7"/>
  <c r="E740" i="7"/>
  <c r="O740" i="7"/>
  <c r="C740" i="7"/>
  <c r="AB740" i="7"/>
  <c r="T740" i="7"/>
  <c r="K740" i="7"/>
  <c r="B740" i="7"/>
  <c r="J740" i="7"/>
  <c r="A740" i="7"/>
  <c r="I740" i="7"/>
  <c r="AD740" i="7"/>
  <c r="V740" i="7"/>
  <c r="S740" i="7"/>
  <c r="H740" i="7"/>
  <c r="Z740" i="7"/>
  <c r="U740" i="7"/>
  <c r="R740" i="7"/>
  <c r="G740" i="7"/>
  <c r="X740" i="7"/>
  <c r="Q740" i="7"/>
  <c r="F740" i="7"/>
  <c r="W740" i="7"/>
  <c r="P740" i="7"/>
  <c r="D740" i="7"/>
  <c r="E732" i="7"/>
  <c r="O732" i="7"/>
  <c r="C732" i="7"/>
  <c r="AB732" i="7"/>
  <c r="T732" i="7"/>
  <c r="K732" i="7"/>
  <c r="B732" i="7"/>
  <c r="J732" i="7"/>
  <c r="A732" i="7"/>
  <c r="I732" i="7"/>
  <c r="AD732" i="7"/>
  <c r="V732" i="7"/>
  <c r="S732" i="7"/>
  <c r="H732" i="7"/>
  <c r="Z732" i="7"/>
  <c r="U732" i="7"/>
  <c r="R732" i="7"/>
  <c r="G732" i="7"/>
  <c r="X732" i="7"/>
  <c r="Q732" i="7"/>
  <c r="F732" i="7"/>
  <c r="W732" i="7"/>
  <c r="P732" i="7"/>
  <c r="D732" i="7"/>
  <c r="E724" i="7"/>
  <c r="O724" i="7"/>
  <c r="C724" i="7"/>
  <c r="AB724" i="7"/>
  <c r="T724" i="7"/>
  <c r="K724" i="7"/>
  <c r="B724" i="7"/>
  <c r="J724" i="7"/>
  <c r="A724" i="7"/>
  <c r="I724" i="7"/>
  <c r="AD724" i="7"/>
  <c r="V724" i="7"/>
  <c r="S724" i="7"/>
  <c r="H724" i="7"/>
  <c r="Z724" i="7"/>
  <c r="U724" i="7"/>
  <c r="R724" i="7"/>
  <c r="G724" i="7"/>
  <c r="X724" i="7"/>
  <c r="Q724" i="7"/>
  <c r="F724" i="7"/>
  <c r="W724" i="7"/>
  <c r="P724" i="7"/>
  <c r="D724" i="7"/>
  <c r="E716" i="7"/>
  <c r="O716" i="7"/>
  <c r="C716" i="7"/>
  <c r="AB716" i="7"/>
  <c r="T716" i="7"/>
  <c r="K716" i="7"/>
  <c r="B716" i="7"/>
  <c r="J716" i="7"/>
  <c r="A716" i="7"/>
  <c r="I716" i="7"/>
  <c r="AD716" i="7"/>
  <c r="V716" i="7"/>
  <c r="S716" i="7"/>
  <c r="H716" i="7"/>
  <c r="Z716" i="7"/>
  <c r="U716" i="7"/>
  <c r="R716" i="7"/>
  <c r="G716" i="7"/>
  <c r="X716" i="7"/>
  <c r="Q716" i="7"/>
  <c r="F716" i="7"/>
  <c r="P716" i="7"/>
  <c r="D716" i="7"/>
  <c r="W716" i="7"/>
  <c r="E708" i="7"/>
  <c r="O708" i="7"/>
  <c r="C708" i="7"/>
  <c r="AB708" i="7"/>
  <c r="T708" i="7"/>
  <c r="K708" i="7"/>
  <c r="B708" i="7"/>
  <c r="J708" i="7"/>
  <c r="A708" i="7"/>
  <c r="I708" i="7"/>
  <c r="AD708" i="7"/>
  <c r="V708" i="7"/>
  <c r="S708" i="7"/>
  <c r="H708" i="7"/>
  <c r="Z708" i="7"/>
  <c r="U708" i="7"/>
  <c r="R708" i="7"/>
  <c r="G708" i="7"/>
  <c r="X708" i="7"/>
  <c r="Q708" i="7"/>
  <c r="F708" i="7"/>
  <c r="W708" i="7"/>
  <c r="P708" i="7"/>
  <c r="D708" i="7"/>
  <c r="E700" i="7"/>
  <c r="O700" i="7"/>
  <c r="C700" i="7"/>
  <c r="AB700" i="7"/>
  <c r="T700" i="7"/>
  <c r="K700" i="7"/>
  <c r="B700" i="7"/>
  <c r="J700" i="7"/>
  <c r="A700" i="7"/>
  <c r="I700" i="7"/>
  <c r="AD700" i="7"/>
  <c r="V700" i="7"/>
  <c r="S700" i="7"/>
  <c r="H700" i="7"/>
  <c r="Z700" i="7"/>
  <c r="U700" i="7"/>
  <c r="R700" i="7"/>
  <c r="G700" i="7"/>
  <c r="X700" i="7"/>
  <c r="Q700" i="7"/>
  <c r="F700" i="7"/>
  <c r="W700" i="7"/>
  <c r="P700" i="7"/>
  <c r="D700" i="7"/>
  <c r="E692" i="7"/>
  <c r="O692" i="7"/>
  <c r="C692" i="7"/>
  <c r="AB692" i="7"/>
  <c r="T692" i="7"/>
  <c r="K692" i="7"/>
  <c r="B692" i="7"/>
  <c r="J692" i="7"/>
  <c r="A692" i="7"/>
  <c r="I692" i="7"/>
  <c r="AD692" i="7"/>
  <c r="V692" i="7"/>
  <c r="S692" i="7"/>
  <c r="H692" i="7"/>
  <c r="Z692" i="7"/>
  <c r="U692" i="7"/>
  <c r="R692" i="7"/>
  <c r="G692" i="7"/>
  <c r="X692" i="7"/>
  <c r="Q692" i="7"/>
  <c r="F692" i="7"/>
  <c r="W692" i="7"/>
  <c r="P692" i="7"/>
  <c r="D692" i="7"/>
  <c r="E684" i="7"/>
  <c r="X684" i="7"/>
  <c r="Q684" i="7"/>
  <c r="F684" i="7"/>
  <c r="W684" i="7"/>
  <c r="P684" i="7"/>
  <c r="D684" i="7"/>
  <c r="O684" i="7"/>
  <c r="C684" i="7"/>
  <c r="AB684" i="7"/>
  <c r="T684" i="7"/>
  <c r="K684" i="7"/>
  <c r="B684" i="7"/>
  <c r="J684" i="7"/>
  <c r="A684" i="7"/>
  <c r="I684" i="7"/>
  <c r="AD684" i="7"/>
  <c r="V684" i="7"/>
  <c r="S684" i="7"/>
  <c r="H684" i="7"/>
  <c r="Z684" i="7"/>
  <c r="U684" i="7"/>
  <c r="R684" i="7"/>
  <c r="G684" i="7"/>
  <c r="E676" i="7"/>
  <c r="X676" i="7"/>
  <c r="Q676" i="7"/>
  <c r="F676" i="7"/>
  <c r="W676" i="7"/>
  <c r="P676" i="7"/>
  <c r="D676" i="7"/>
  <c r="O676" i="7"/>
  <c r="C676" i="7"/>
  <c r="AB676" i="7"/>
  <c r="T676" i="7"/>
  <c r="K676" i="7"/>
  <c r="B676" i="7"/>
  <c r="J676" i="7"/>
  <c r="A676" i="7"/>
  <c r="I676" i="7"/>
  <c r="AD676" i="7"/>
  <c r="V676" i="7"/>
  <c r="S676" i="7"/>
  <c r="H676" i="7"/>
  <c r="Z676" i="7"/>
  <c r="U676" i="7"/>
  <c r="R676" i="7"/>
  <c r="G676" i="7"/>
  <c r="E668" i="7"/>
  <c r="X668" i="7"/>
  <c r="Q668" i="7"/>
  <c r="F668" i="7"/>
  <c r="W668" i="7"/>
  <c r="P668" i="7"/>
  <c r="D668" i="7"/>
  <c r="O668" i="7"/>
  <c r="C668" i="7"/>
  <c r="AB668" i="7"/>
  <c r="T668" i="7"/>
  <c r="K668" i="7"/>
  <c r="B668" i="7"/>
  <c r="J668" i="7"/>
  <c r="A668" i="7"/>
  <c r="I668" i="7"/>
  <c r="AD668" i="7"/>
  <c r="V668" i="7"/>
  <c r="S668" i="7"/>
  <c r="H668" i="7"/>
  <c r="Z668" i="7"/>
  <c r="U668" i="7"/>
  <c r="R668" i="7"/>
  <c r="G668" i="7"/>
  <c r="E660" i="7"/>
  <c r="X660" i="7"/>
  <c r="Q660" i="7"/>
  <c r="F660" i="7"/>
  <c r="W660" i="7"/>
  <c r="P660" i="7"/>
  <c r="D660" i="7"/>
  <c r="O660" i="7"/>
  <c r="C660" i="7"/>
  <c r="AB660" i="7"/>
  <c r="T660" i="7"/>
  <c r="K660" i="7"/>
  <c r="B660" i="7"/>
  <c r="J660" i="7"/>
  <c r="A660" i="7"/>
  <c r="I660" i="7"/>
  <c r="AD660" i="7"/>
  <c r="V660" i="7"/>
  <c r="S660" i="7"/>
  <c r="H660" i="7"/>
  <c r="R660" i="7"/>
  <c r="G660" i="7"/>
  <c r="Z660" i="7"/>
  <c r="U660" i="7"/>
  <c r="E652" i="7"/>
  <c r="X652" i="7"/>
  <c r="Q652" i="7"/>
  <c r="F652" i="7"/>
  <c r="W652" i="7"/>
  <c r="P652" i="7"/>
  <c r="D652" i="7"/>
  <c r="O652" i="7"/>
  <c r="C652" i="7"/>
  <c r="AB652" i="7"/>
  <c r="T652" i="7"/>
  <c r="K652" i="7"/>
  <c r="B652" i="7"/>
  <c r="J652" i="7"/>
  <c r="A652" i="7"/>
  <c r="I652" i="7"/>
  <c r="AD652" i="7"/>
  <c r="V652" i="7"/>
  <c r="S652" i="7"/>
  <c r="H652" i="7"/>
  <c r="Z652" i="7"/>
  <c r="U652" i="7"/>
  <c r="R652" i="7"/>
  <c r="G652" i="7"/>
  <c r="E644" i="7"/>
  <c r="X644" i="7"/>
  <c r="Q644" i="7"/>
  <c r="F644" i="7"/>
  <c r="W644" i="7"/>
  <c r="P644" i="7"/>
  <c r="D644" i="7"/>
  <c r="O644" i="7"/>
  <c r="C644" i="7"/>
  <c r="AB644" i="7"/>
  <c r="T644" i="7"/>
  <c r="K644" i="7"/>
  <c r="B644" i="7"/>
  <c r="J644" i="7"/>
  <c r="A644" i="7"/>
  <c r="I644" i="7"/>
  <c r="AD644" i="7"/>
  <c r="V644" i="7"/>
  <c r="S644" i="7"/>
  <c r="H644" i="7"/>
  <c r="Z644" i="7"/>
  <c r="U644" i="7"/>
  <c r="R644" i="7"/>
  <c r="G644" i="7"/>
  <c r="E636" i="7"/>
  <c r="W636" i="7"/>
  <c r="P636" i="7"/>
  <c r="D636" i="7"/>
  <c r="AB636" i="7"/>
  <c r="T636" i="7"/>
  <c r="K636" i="7"/>
  <c r="B636" i="7"/>
  <c r="I636" i="7"/>
  <c r="AD636" i="7"/>
  <c r="R636" i="7"/>
  <c r="A636" i="7"/>
  <c r="Q636" i="7"/>
  <c r="V636" i="7"/>
  <c r="O636" i="7"/>
  <c r="U636" i="7"/>
  <c r="J636" i="7"/>
  <c r="H636" i="7"/>
  <c r="G636" i="7"/>
  <c r="Z636" i="7"/>
  <c r="F636" i="7"/>
  <c r="X636" i="7"/>
  <c r="S636" i="7"/>
  <c r="C636" i="7"/>
  <c r="E628" i="7"/>
  <c r="J628" i="7"/>
  <c r="A628" i="7"/>
  <c r="I628" i="7"/>
  <c r="AD628" i="7"/>
  <c r="V628" i="7"/>
  <c r="S628" i="7"/>
  <c r="H628" i="7"/>
  <c r="Z628" i="7"/>
  <c r="U628" i="7"/>
  <c r="R628" i="7"/>
  <c r="G628" i="7"/>
  <c r="X628" i="7"/>
  <c r="Q628" i="7"/>
  <c r="F628" i="7"/>
  <c r="W628" i="7"/>
  <c r="P628" i="7"/>
  <c r="D628" i="7"/>
  <c r="O628" i="7"/>
  <c r="C628" i="7"/>
  <c r="AB628" i="7"/>
  <c r="T628" i="7"/>
  <c r="B628" i="7"/>
  <c r="K628" i="7"/>
  <c r="E620" i="7"/>
  <c r="J620" i="7"/>
  <c r="A620" i="7"/>
  <c r="I620" i="7"/>
  <c r="AD620" i="7"/>
  <c r="V620" i="7"/>
  <c r="S620" i="7"/>
  <c r="H620" i="7"/>
  <c r="Z620" i="7"/>
  <c r="U620" i="7"/>
  <c r="R620" i="7"/>
  <c r="G620" i="7"/>
  <c r="X620" i="7"/>
  <c r="Q620" i="7"/>
  <c r="F620" i="7"/>
  <c r="W620" i="7"/>
  <c r="P620" i="7"/>
  <c r="D620" i="7"/>
  <c r="O620" i="7"/>
  <c r="C620" i="7"/>
  <c r="AB620" i="7"/>
  <c r="T620" i="7"/>
  <c r="K620" i="7"/>
  <c r="B620" i="7"/>
  <c r="E612" i="7"/>
  <c r="J612" i="7"/>
  <c r="A612" i="7"/>
  <c r="I612" i="7"/>
  <c r="AD612" i="7"/>
  <c r="V612" i="7"/>
  <c r="S612" i="7"/>
  <c r="H612" i="7"/>
  <c r="Z612" i="7"/>
  <c r="U612" i="7"/>
  <c r="R612" i="7"/>
  <c r="G612" i="7"/>
  <c r="X612" i="7"/>
  <c r="Q612" i="7"/>
  <c r="F612" i="7"/>
  <c r="W612" i="7"/>
  <c r="P612" i="7"/>
  <c r="D612" i="7"/>
  <c r="O612" i="7"/>
  <c r="C612" i="7"/>
  <c r="K612" i="7"/>
  <c r="B612" i="7"/>
  <c r="AB612" i="7"/>
  <c r="T612" i="7"/>
  <c r="E604" i="7"/>
  <c r="J604" i="7"/>
  <c r="A604" i="7"/>
  <c r="I604" i="7"/>
  <c r="AD604" i="7"/>
  <c r="V604" i="7"/>
  <c r="S604" i="7"/>
  <c r="H604" i="7"/>
  <c r="Z604" i="7"/>
  <c r="U604" i="7"/>
  <c r="R604" i="7"/>
  <c r="G604" i="7"/>
  <c r="X604" i="7"/>
  <c r="Q604" i="7"/>
  <c r="F604" i="7"/>
  <c r="W604" i="7"/>
  <c r="P604" i="7"/>
  <c r="D604" i="7"/>
  <c r="O604" i="7"/>
  <c r="C604" i="7"/>
  <c r="T604" i="7"/>
  <c r="K604" i="7"/>
  <c r="B604" i="7"/>
  <c r="AB604" i="7"/>
  <c r="E596" i="7"/>
  <c r="J596" i="7"/>
  <c r="A596" i="7"/>
  <c r="I596" i="7"/>
  <c r="AD596" i="7"/>
  <c r="V596" i="7"/>
  <c r="S596" i="7"/>
  <c r="H596" i="7"/>
  <c r="Z596" i="7"/>
  <c r="U596" i="7"/>
  <c r="R596" i="7"/>
  <c r="G596" i="7"/>
  <c r="X596" i="7"/>
  <c r="Q596" i="7"/>
  <c r="F596" i="7"/>
  <c r="W596" i="7"/>
  <c r="P596" i="7"/>
  <c r="D596" i="7"/>
  <c r="O596" i="7"/>
  <c r="C596" i="7"/>
  <c r="AB596" i="7"/>
  <c r="T596" i="7"/>
  <c r="B596" i="7"/>
  <c r="K596" i="7"/>
  <c r="E588" i="7"/>
  <c r="J588" i="7"/>
  <c r="A588" i="7"/>
  <c r="I588" i="7"/>
  <c r="AD588" i="7"/>
  <c r="V588" i="7"/>
  <c r="S588" i="7"/>
  <c r="H588" i="7"/>
  <c r="Z588" i="7"/>
  <c r="U588" i="7"/>
  <c r="R588" i="7"/>
  <c r="G588" i="7"/>
  <c r="X588" i="7"/>
  <c r="Q588" i="7"/>
  <c r="F588" i="7"/>
  <c r="W588" i="7"/>
  <c r="P588" i="7"/>
  <c r="D588" i="7"/>
  <c r="O588" i="7"/>
  <c r="C588" i="7"/>
  <c r="AB588" i="7"/>
  <c r="T588" i="7"/>
  <c r="K588" i="7"/>
  <c r="B588" i="7"/>
  <c r="E580" i="7"/>
  <c r="I580" i="7"/>
  <c r="Z580" i="7"/>
  <c r="U580" i="7"/>
  <c r="R580" i="7"/>
  <c r="G580" i="7"/>
  <c r="W580" i="7"/>
  <c r="P580" i="7"/>
  <c r="D580" i="7"/>
  <c r="O580" i="7"/>
  <c r="V580" i="7"/>
  <c r="K580" i="7"/>
  <c r="AB580" i="7"/>
  <c r="J580" i="7"/>
  <c r="H580" i="7"/>
  <c r="X580" i="7"/>
  <c r="C580" i="7"/>
  <c r="S580" i="7"/>
  <c r="B580" i="7"/>
  <c r="F580" i="7"/>
  <c r="A580" i="7"/>
  <c r="AD580" i="7"/>
  <c r="T580" i="7"/>
  <c r="Q580" i="7"/>
  <c r="E572" i="7"/>
  <c r="Z572" i="7"/>
  <c r="U572" i="7"/>
  <c r="R572" i="7"/>
  <c r="G572" i="7"/>
  <c r="X572" i="7"/>
  <c r="Q572" i="7"/>
  <c r="F572" i="7"/>
  <c r="W572" i="7"/>
  <c r="P572" i="7"/>
  <c r="D572" i="7"/>
  <c r="O572" i="7"/>
  <c r="C572" i="7"/>
  <c r="J572" i="7"/>
  <c r="A572" i="7"/>
  <c r="I572" i="7"/>
  <c r="AB572" i="7"/>
  <c r="B572" i="7"/>
  <c r="V572" i="7"/>
  <c r="T572" i="7"/>
  <c r="S572" i="7"/>
  <c r="K572" i="7"/>
  <c r="AD572" i="7"/>
  <c r="H572" i="7"/>
  <c r="E564" i="7"/>
  <c r="Z564" i="7"/>
  <c r="U564" i="7"/>
  <c r="R564" i="7"/>
  <c r="G564" i="7"/>
  <c r="X564" i="7"/>
  <c r="Q564" i="7"/>
  <c r="F564" i="7"/>
  <c r="W564" i="7"/>
  <c r="P564" i="7"/>
  <c r="D564" i="7"/>
  <c r="O564" i="7"/>
  <c r="C564" i="7"/>
  <c r="J564" i="7"/>
  <c r="A564" i="7"/>
  <c r="I564" i="7"/>
  <c r="T564" i="7"/>
  <c r="S564" i="7"/>
  <c r="K564" i="7"/>
  <c r="AD564" i="7"/>
  <c r="H564" i="7"/>
  <c r="AB564" i="7"/>
  <c r="B564" i="7"/>
  <c r="V564" i="7"/>
  <c r="E556" i="7"/>
  <c r="Z556" i="7"/>
  <c r="U556" i="7"/>
  <c r="R556" i="7"/>
  <c r="G556" i="7"/>
  <c r="X556" i="7"/>
  <c r="Q556" i="7"/>
  <c r="F556" i="7"/>
  <c r="W556" i="7"/>
  <c r="P556" i="7"/>
  <c r="D556" i="7"/>
  <c r="O556" i="7"/>
  <c r="C556" i="7"/>
  <c r="J556" i="7"/>
  <c r="A556" i="7"/>
  <c r="I556" i="7"/>
  <c r="AB556" i="7"/>
  <c r="B556" i="7"/>
  <c r="V556" i="7"/>
  <c r="T556" i="7"/>
  <c r="S556" i="7"/>
  <c r="K556" i="7"/>
  <c r="H556" i="7"/>
  <c r="AD556" i="7"/>
  <c r="E548" i="7"/>
  <c r="Z548" i="7"/>
  <c r="U548" i="7"/>
  <c r="R548" i="7"/>
  <c r="G548" i="7"/>
  <c r="X548" i="7"/>
  <c r="Q548" i="7"/>
  <c r="F548" i="7"/>
  <c r="W548" i="7"/>
  <c r="P548" i="7"/>
  <c r="D548" i="7"/>
  <c r="O548" i="7"/>
  <c r="C548" i="7"/>
  <c r="J548" i="7"/>
  <c r="A548" i="7"/>
  <c r="I548" i="7"/>
  <c r="T548" i="7"/>
  <c r="S548" i="7"/>
  <c r="K548" i="7"/>
  <c r="AD548" i="7"/>
  <c r="H548" i="7"/>
  <c r="AB548" i="7"/>
  <c r="B548" i="7"/>
  <c r="V548" i="7"/>
  <c r="E540" i="7"/>
  <c r="Z540" i="7"/>
  <c r="U540" i="7"/>
  <c r="R540" i="7"/>
  <c r="G540" i="7"/>
  <c r="X540" i="7"/>
  <c r="Q540" i="7"/>
  <c r="F540" i="7"/>
  <c r="W540" i="7"/>
  <c r="P540" i="7"/>
  <c r="D540" i="7"/>
  <c r="O540" i="7"/>
  <c r="C540" i="7"/>
  <c r="J540" i="7"/>
  <c r="A540" i="7"/>
  <c r="I540" i="7"/>
  <c r="AB540" i="7"/>
  <c r="B540" i="7"/>
  <c r="V540" i="7"/>
  <c r="T540" i="7"/>
  <c r="S540" i="7"/>
  <c r="K540" i="7"/>
  <c r="AD540" i="7"/>
  <c r="H540" i="7"/>
  <c r="E532" i="7"/>
  <c r="Z532" i="7"/>
  <c r="U532" i="7"/>
  <c r="R532" i="7"/>
  <c r="G532" i="7"/>
  <c r="W532" i="7"/>
  <c r="P532" i="7"/>
  <c r="D532" i="7"/>
  <c r="J532" i="7"/>
  <c r="A532" i="7"/>
  <c r="I532" i="7"/>
  <c r="AB532" i="7"/>
  <c r="T532" i="7"/>
  <c r="B532" i="7"/>
  <c r="S532" i="7"/>
  <c r="X532" i="7"/>
  <c r="Q532" i="7"/>
  <c r="O532" i="7"/>
  <c r="K532" i="7"/>
  <c r="AD532" i="7"/>
  <c r="V532" i="7"/>
  <c r="H532" i="7"/>
  <c r="F532" i="7"/>
  <c r="C532" i="7"/>
  <c r="E524" i="7"/>
  <c r="I524" i="7"/>
  <c r="AD524" i="7"/>
  <c r="V524" i="7"/>
  <c r="S524" i="7"/>
  <c r="H524" i="7"/>
  <c r="Z524" i="7"/>
  <c r="U524" i="7"/>
  <c r="R524" i="7"/>
  <c r="G524" i="7"/>
  <c r="X524" i="7"/>
  <c r="Q524" i="7"/>
  <c r="F524" i="7"/>
  <c r="W524" i="7"/>
  <c r="P524" i="7"/>
  <c r="D524" i="7"/>
  <c r="O524" i="7"/>
  <c r="C524" i="7"/>
  <c r="AB524" i="7"/>
  <c r="T524" i="7"/>
  <c r="K524" i="7"/>
  <c r="B524" i="7"/>
  <c r="J524" i="7"/>
  <c r="A524" i="7"/>
  <c r="E516" i="7"/>
  <c r="I516" i="7"/>
  <c r="AD516" i="7"/>
  <c r="V516" i="7"/>
  <c r="S516" i="7"/>
  <c r="H516" i="7"/>
  <c r="Z516" i="7"/>
  <c r="U516" i="7"/>
  <c r="R516" i="7"/>
  <c r="G516" i="7"/>
  <c r="X516" i="7"/>
  <c r="Q516" i="7"/>
  <c r="F516" i="7"/>
  <c r="W516" i="7"/>
  <c r="P516" i="7"/>
  <c r="D516" i="7"/>
  <c r="O516" i="7"/>
  <c r="C516" i="7"/>
  <c r="AB516" i="7"/>
  <c r="T516" i="7"/>
  <c r="K516" i="7"/>
  <c r="B516" i="7"/>
  <c r="J516" i="7"/>
  <c r="A516" i="7"/>
  <c r="E508" i="7"/>
  <c r="I508" i="7"/>
  <c r="AD508" i="7"/>
  <c r="V508" i="7"/>
  <c r="S508" i="7"/>
  <c r="H508" i="7"/>
  <c r="Z508" i="7"/>
  <c r="U508" i="7"/>
  <c r="R508" i="7"/>
  <c r="G508" i="7"/>
  <c r="X508" i="7"/>
  <c r="Q508" i="7"/>
  <c r="F508" i="7"/>
  <c r="W508" i="7"/>
  <c r="P508" i="7"/>
  <c r="D508" i="7"/>
  <c r="O508" i="7"/>
  <c r="C508" i="7"/>
  <c r="AB508" i="7"/>
  <c r="T508" i="7"/>
  <c r="K508" i="7"/>
  <c r="B508" i="7"/>
  <c r="J508" i="7"/>
  <c r="A508" i="7"/>
  <c r="E500" i="7"/>
  <c r="I500" i="7"/>
  <c r="AD500" i="7"/>
  <c r="V500" i="7"/>
  <c r="S500" i="7"/>
  <c r="H500" i="7"/>
  <c r="Z500" i="7"/>
  <c r="U500" i="7"/>
  <c r="R500" i="7"/>
  <c r="G500" i="7"/>
  <c r="X500" i="7"/>
  <c r="Q500" i="7"/>
  <c r="F500" i="7"/>
  <c r="W500" i="7"/>
  <c r="P500" i="7"/>
  <c r="D500" i="7"/>
  <c r="O500" i="7"/>
  <c r="C500" i="7"/>
  <c r="AB500" i="7"/>
  <c r="T500" i="7"/>
  <c r="K500" i="7"/>
  <c r="B500" i="7"/>
  <c r="J500" i="7"/>
  <c r="A500" i="7"/>
  <c r="E492" i="7"/>
  <c r="I492" i="7"/>
  <c r="AD492" i="7"/>
  <c r="V492" i="7"/>
  <c r="S492" i="7"/>
  <c r="H492" i="7"/>
  <c r="Z492" i="7"/>
  <c r="U492" i="7"/>
  <c r="R492" i="7"/>
  <c r="G492" i="7"/>
  <c r="X492" i="7"/>
  <c r="Q492" i="7"/>
  <c r="F492" i="7"/>
  <c r="W492" i="7"/>
  <c r="P492" i="7"/>
  <c r="D492" i="7"/>
  <c r="O492" i="7"/>
  <c r="C492" i="7"/>
  <c r="AB492" i="7"/>
  <c r="T492" i="7"/>
  <c r="K492" i="7"/>
  <c r="B492" i="7"/>
  <c r="J492" i="7"/>
  <c r="A492" i="7"/>
  <c r="E484" i="7"/>
  <c r="I484" i="7"/>
  <c r="Z484" i="7"/>
  <c r="U484" i="7"/>
  <c r="R484" i="7"/>
  <c r="G484" i="7"/>
  <c r="W484" i="7"/>
  <c r="P484" i="7"/>
  <c r="D484" i="7"/>
  <c r="AB484" i="7"/>
  <c r="T484" i="7"/>
  <c r="K484" i="7"/>
  <c r="B484" i="7"/>
  <c r="X484" i="7"/>
  <c r="Q484" i="7"/>
  <c r="O484" i="7"/>
  <c r="J484" i="7"/>
  <c r="AD484" i="7"/>
  <c r="V484" i="7"/>
  <c r="H484" i="7"/>
  <c r="F484" i="7"/>
  <c r="C484" i="7"/>
  <c r="A484" i="7"/>
  <c r="S484" i="7"/>
  <c r="E476" i="7"/>
  <c r="W476" i="7"/>
  <c r="P476" i="7"/>
  <c r="D476" i="7"/>
  <c r="O476" i="7"/>
  <c r="C476" i="7"/>
  <c r="AB476" i="7"/>
  <c r="T476" i="7"/>
  <c r="K476" i="7"/>
  <c r="B476" i="7"/>
  <c r="J476" i="7"/>
  <c r="A476" i="7"/>
  <c r="I476" i="7"/>
  <c r="AD476" i="7"/>
  <c r="V476" i="7"/>
  <c r="S476" i="7"/>
  <c r="H476" i="7"/>
  <c r="Z476" i="7"/>
  <c r="U476" i="7"/>
  <c r="R476" i="7"/>
  <c r="G476" i="7"/>
  <c r="F476" i="7"/>
  <c r="X476" i="7"/>
  <c r="Q476" i="7"/>
  <c r="E468" i="7"/>
  <c r="W468" i="7"/>
  <c r="P468" i="7"/>
  <c r="D468" i="7"/>
  <c r="O468" i="7"/>
  <c r="C468" i="7"/>
  <c r="AB468" i="7"/>
  <c r="T468" i="7"/>
  <c r="K468" i="7"/>
  <c r="B468" i="7"/>
  <c r="J468" i="7"/>
  <c r="A468" i="7"/>
  <c r="I468" i="7"/>
  <c r="AD468" i="7"/>
  <c r="V468" i="7"/>
  <c r="S468" i="7"/>
  <c r="H468" i="7"/>
  <c r="Z468" i="7"/>
  <c r="U468" i="7"/>
  <c r="R468" i="7"/>
  <c r="G468" i="7"/>
  <c r="Q468" i="7"/>
  <c r="F468" i="7"/>
  <c r="X468" i="7"/>
  <c r="E460" i="7"/>
  <c r="W460" i="7"/>
  <c r="P460" i="7"/>
  <c r="D460" i="7"/>
  <c r="O460" i="7"/>
  <c r="C460" i="7"/>
  <c r="AB460" i="7"/>
  <c r="T460" i="7"/>
  <c r="K460" i="7"/>
  <c r="B460" i="7"/>
  <c r="J460" i="7"/>
  <c r="A460" i="7"/>
  <c r="I460" i="7"/>
  <c r="AD460" i="7"/>
  <c r="V460" i="7"/>
  <c r="S460" i="7"/>
  <c r="H460" i="7"/>
  <c r="Z460" i="7"/>
  <c r="U460" i="7"/>
  <c r="R460" i="7"/>
  <c r="G460" i="7"/>
  <c r="X460" i="7"/>
  <c r="Q460" i="7"/>
  <c r="F460" i="7"/>
  <c r="E452" i="7"/>
  <c r="W452" i="7"/>
  <c r="P452" i="7"/>
  <c r="D452" i="7"/>
  <c r="O452" i="7"/>
  <c r="C452" i="7"/>
  <c r="AB452" i="7"/>
  <c r="T452" i="7"/>
  <c r="K452" i="7"/>
  <c r="B452" i="7"/>
  <c r="J452" i="7"/>
  <c r="A452" i="7"/>
  <c r="I452" i="7"/>
  <c r="AD452" i="7"/>
  <c r="V452" i="7"/>
  <c r="S452" i="7"/>
  <c r="H452" i="7"/>
  <c r="Z452" i="7"/>
  <c r="U452" i="7"/>
  <c r="R452" i="7"/>
  <c r="G452" i="7"/>
  <c r="X452" i="7"/>
  <c r="Q452" i="7"/>
  <c r="F452" i="7"/>
  <c r="E444" i="7"/>
  <c r="W444" i="7"/>
  <c r="P444" i="7"/>
  <c r="D444" i="7"/>
  <c r="O444" i="7"/>
  <c r="C444" i="7"/>
  <c r="AB444" i="7"/>
  <c r="T444" i="7"/>
  <c r="K444" i="7"/>
  <c r="B444" i="7"/>
  <c r="J444" i="7"/>
  <c r="A444" i="7"/>
  <c r="I444" i="7"/>
  <c r="AD444" i="7"/>
  <c r="V444" i="7"/>
  <c r="S444" i="7"/>
  <c r="H444" i="7"/>
  <c r="Z444" i="7"/>
  <c r="U444" i="7"/>
  <c r="R444" i="7"/>
  <c r="G444" i="7"/>
  <c r="F444" i="7"/>
  <c r="X444" i="7"/>
  <c r="Q444" i="7"/>
  <c r="E436" i="7"/>
  <c r="W436" i="7"/>
  <c r="P436" i="7"/>
  <c r="D436" i="7"/>
  <c r="O436" i="7"/>
  <c r="C436" i="7"/>
  <c r="AB436" i="7"/>
  <c r="T436" i="7"/>
  <c r="K436" i="7"/>
  <c r="B436" i="7"/>
  <c r="J436" i="7"/>
  <c r="A436" i="7"/>
  <c r="I436" i="7"/>
  <c r="AD436" i="7"/>
  <c r="V436" i="7"/>
  <c r="S436" i="7"/>
  <c r="H436" i="7"/>
  <c r="Z436" i="7"/>
  <c r="U436" i="7"/>
  <c r="R436" i="7"/>
  <c r="G436" i="7"/>
  <c r="Q436" i="7"/>
  <c r="F436" i="7"/>
  <c r="X436" i="7"/>
  <c r="E428" i="7"/>
  <c r="W428" i="7"/>
  <c r="AB428" i="7"/>
  <c r="T428" i="7"/>
  <c r="K428" i="7"/>
  <c r="B428" i="7"/>
  <c r="Z428" i="7"/>
  <c r="U428" i="7"/>
  <c r="R428" i="7"/>
  <c r="G428" i="7"/>
  <c r="X428" i="7"/>
  <c r="F428" i="7"/>
  <c r="S428" i="7"/>
  <c r="D428" i="7"/>
  <c r="AD428" i="7"/>
  <c r="Q428" i="7"/>
  <c r="C428" i="7"/>
  <c r="P428" i="7"/>
  <c r="A428" i="7"/>
  <c r="V428" i="7"/>
  <c r="O428" i="7"/>
  <c r="J428" i="7"/>
  <c r="I428" i="7"/>
  <c r="H428" i="7"/>
  <c r="E420" i="7"/>
  <c r="X420" i="7"/>
  <c r="Q420" i="7"/>
  <c r="F420" i="7"/>
  <c r="W420" i="7"/>
  <c r="P420" i="7"/>
  <c r="D420" i="7"/>
  <c r="O420" i="7"/>
  <c r="C420" i="7"/>
  <c r="AB420" i="7"/>
  <c r="T420" i="7"/>
  <c r="K420" i="7"/>
  <c r="B420" i="7"/>
  <c r="J420" i="7"/>
  <c r="A420" i="7"/>
  <c r="I420" i="7"/>
  <c r="AD420" i="7"/>
  <c r="V420" i="7"/>
  <c r="S420" i="7"/>
  <c r="H420" i="7"/>
  <c r="R420" i="7"/>
  <c r="G420" i="7"/>
  <c r="Z420" i="7"/>
  <c r="U420" i="7"/>
  <c r="E412" i="7"/>
  <c r="X412" i="7"/>
  <c r="Q412" i="7"/>
  <c r="F412" i="7"/>
  <c r="W412" i="7"/>
  <c r="P412" i="7"/>
  <c r="D412" i="7"/>
  <c r="O412" i="7"/>
  <c r="C412" i="7"/>
  <c r="AB412" i="7"/>
  <c r="T412" i="7"/>
  <c r="K412" i="7"/>
  <c r="B412" i="7"/>
  <c r="J412" i="7"/>
  <c r="A412" i="7"/>
  <c r="I412" i="7"/>
  <c r="AD412" i="7"/>
  <c r="V412" i="7"/>
  <c r="S412" i="7"/>
  <c r="H412" i="7"/>
  <c r="Z412" i="7"/>
  <c r="U412" i="7"/>
  <c r="R412" i="7"/>
  <c r="G412" i="7"/>
  <c r="E404" i="7"/>
  <c r="X404" i="7"/>
  <c r="Q404" i="7"/>
  <c r="F404" i="7"/>
  <c r="W404" i="7"/>
  <c r="P404" i="7"/>
  <c r="D404" i="7"/>
  <c r="O404" i="7"/>
  <c r="C404" i="7"/>
  <c r="AB404" i="7"/>
  <c r="T404" i="7"/>
  <c r="K404" i="7"/>
  <c r="B404" i="7"/>
  <c r="J404" i="7"/>
  <c r="A404" i="7"/>
  <c r="I404" i="7"/>
  <c r="AD404" i="7"/>
  <c r="V404" i="7"/>
  <c r="S404" i="7"/>
  <c r="H404" i="7"/>
  <c r="Z404" i="7"/>
  <c r="U404" i="7"/>
  <c r="G404" i="7"/>
  <c r="R404" i="7"/>
  <c r="E396" i="7"/>
  <c r="X396" i="7"/>
  <c r="Q396" i="7"/>
  <c r="F396" i="7"/>
  <c r="W396" i="7"/>
  <c r="P396" i="7"/>
  <c r="D396" i="7"/>
  <c r="O396" i="7"/>
  <c r="C396" i="7"/>
  <c r="AB396" i="7"/>
  <c r="T396" i="7"/>
  <c r="K396" i="7"/>
  <c r="B396" i="7"/>
  <c r="J396" i="7"/>
  <c r="A396" i="7"/>
  <c r="I396" i="7"/>
  <c r="AD396" i="7"/>
  <c r="V396" i="7"/>
  <c r="S396" i="7"/>
  <c r="H396" i="7"/>
  <c r="U396" i="7"/>
  <c r="R396" i="7"/>
  <c r="Z396" i="7"/>
  <c r="G396" i="7"/>
  <c r="E388" i="7"/>
  <c r="X388" i="7"/>
  <c r="Q388" i="7"/>
  <c r="F388" i="7"/>
  <c r="W388" i="7"/>
  <c r="P388" i="7"/>
  <c r="D388" i="7"/>
  <c r="O388" i="7"/>
  <c r="C388" i="7"/>
  <c r="AB388" i="7"/>
  <c r="T388" i="7"/>
  <c r="K388" i="7"/>
  <c r="B388" i="7"/>
  <c r="J388" i="7"/>
  <c r="A388" i="7"/>
  <c r="I388" i="7"/>
  <c r="AD388" i="7"/>
  <c r="V388" i="7"/>
  <c r="S388" i="7"/>
  <c r="H388" i="7"/>
  <c r="R388" i="7"/>
  <c r="G388" i="7"/>
  <c r="Z388" i="7"/>
  <c r="U388" i="7"/>
  <c r="E380" i="7"/>
  <c r="X380" i="7"/>
  <c r="Q380" i="7"/>
  <c r="F380" i="7"/>
  <c r="W380" i="7"/>
  <c r="P380" i="7"/>
  <c r="D380" i="7"/>
  <c r="O380" i="7"/>
  <c r="C380" i="7"/>
  <c r="AB380" i="7"/>
  <c r="T380" i="7"/>
  <c r="K380" i="7"/>
  <c r="B380" i="7"/>
  <c r="J380" i="7"/>
  <c r="A380" i="7"/>
  <c r="I380" i="7"/>
  <c r="AD380" i="7"/>
  <c r="V380" i="7"/>
  <c r="S380" i="7"/>
  <c r="H380" i="7"/>
  <c r="Z380" i="7"/>
  <c r="U380" i="7"/>
  <c r="R380" i="7"/>
  <c r="G380" i="7"/>
  <c r="E372" i="7"/>
  <c r="W372" i="7"/>
  <c r="P372" i="7"/>
  <c r="D372" i="7"/>
  <c r="AB372" i="7"/>
  <c r="T372" i="7"/>
  <c r="K372" i="7"/>
  <c r="B372" i="7"/>
  <c r="J372" i="7"/>
  <c r="A372" i="7"/>
  <c r="I372" i="7"/>
  <c r="X372" i="7"/>
  <c r="Q372" i="7"/>
  <c r="O372" i="7"/>
  <c r="V372" i="7"/>
  <c r="H372" i="7"/>
  <c r="AD372" i="7"/>
  <c r="U372" i="7"/>
  <c r="G372" i="7"/>
  <c r="C372" i="7"/>
  <c r="S372" i="7"/>
  <c r="F372" i="7"/>
  <c r="Z372" i="7"/>
  <c r="R372" i="7"/>
  <c r="E364" i="7"/>
  <c r="AB364" i="7"/>
  <c r="T364" i="7"/>
  <c r="K364" i="7"/>
  <c r="B364" i="7"/>
  <c r="W364" i="7"/>
  <c r="J364" i="7"/>
  <c r="I364" i="7"/>
  <c r="H364" i="7"/>
  <c r="S364" i="7"/>
  <c r="G364" i="7"/>
  <c r="U364" i="7"/>
  <c r="Q364" i="7"/>
  <c r="D364" i="7"/>
  <c r="AD364" i="7"/>
  <c r="Z364" i="7"/>
  <c r="P364" i="7"/>
  <c r="C364" i="7"/>
  <c r="R364" i="7"/>
  <c r="O364" i="7"/>
  <c r="F364" i="7"/>
  <c r="A364" i="7"/>
  <c r="X364" i="7"/>
  <c r="V364" i="7"/>
  <c r="E356" i="7"/>
  <c r="AB356" i="7"/>
  <c r="T356" i="7"/>
  <c r="K356" i="7"/>
  <c r="B356" i="7"/>
  <c r="J356" i="7"/>
  <c r="A356" i="7"/>
  <c r="I356" i="7"/>
  <c r="X356" i="7"/>
  <c r="Q356" i="7"/>
  <c r="F356" i="7"/>
  <c r="W356" i="7"/>
  <c r="P356" i="7"/>
  <c r="D356" i="7"/>
  <c r="R356" i="7"/>
  <c r="O356" i="7"/>
  <c r="Z356" i="7"/>
  <c r="H356" i="7"/>
  <c r="G356" i="7"/>
  <c r="U356" i="7"/>
  <c r="AD356" i="7"/>
  <c r="V356" i="7"/>
  <c r="S356" i="7"/>
  <c r="C356" i="7"/>
  <c r="E348" i="7"/>
  <c r="AB348" i="7"/>
  <c r="T348" i="7"/>
  <c r="K348" i="7"/>
  <c r="B348" i="7"/>
  <c r="J348" i="7"/>
  <c r="A348" i="7"/>
  <c r="I348" i="7"/>
  <c r="X348" i="7"/>
  <c r="Q348" i="7"/>
  <c r="F348" i="7"/>
  <c r="W348" i="7"/>
  <c r="P348" i="7"/>
  <c r="D348" i="7"/>
  <c r="Z348" i="7"/>
  <c r="H348" i="7"/>
  <c r="G348" i="7"/>
  <c r="V348" i="7"/>
  <c r="C348" i="7"/>
  <c r="U348" i="7"/>
  <c r="S348" i="7"/>
  <c r="R348" i="7"/>
  <c r="O348" i="7"/>
  <c r="AD348" i="7"/>
  <c r="E340" i="7"/>
  <c r="AB340" i="7"/>
  <c r="T340" i="7"/>
  <c r="K340" i="7"/>
  <c r="B340" i="7"/>
  <c r="J340" i="7"/>
  <c r="A340" i="7"/>
  <c r="I340" i="7"/>
  <c r="X340" i="7"/>
  <c r="Q340" i="7"/>
  <c r="F340" i="7"/>
  <c r="W340" i="7"/>
  <c r="P340" i="7"/>
  <c r="D340" i="7"/>
  <c r="V340" i="7"/>
  <c r="C340" i="7"/>
  <c r="U340" i="7"/>
  <c r="AD340" i="7"/>
  <c r="S340" i="7"/>
  <c r="O340" i="7"/>
  <c r="Z340" i="7"/>
  <c r="H340" i="7"/>
  <c r="R340" i="7"/>
  <c r="G340" i="7"/>
  <c r="E332" i="7"/>
  <c r="AB332" i="7"/>
  <c r="T332" i="7"/>
  <c r="K332" i="7"/>
  <c r="B332" i="7"/>
  <c r="J332" i="7"/>
  <c r="A332" i="7"/>
  <c r="I332" i="7"/>
  <c r="X332" i="7"/>
  <c r="Q332" i="7"/>
  <c r="F332" i="7"/>
  <c r="W332" i="7"/>
  <c r="P332" i="7"/>
  <c r="D332" i="7"/>
  <c r="AD332" i="7"/>
  <c r="S332" i="7"/>
  <c r="R332" i="7"/>
  <c r="O332" i="7"/>
  <c r="G332" i="7"/>
  <c r="V332" i="7"/>
  <c r="C332" i="7"/>
  <c r="H332" i="7"/>
  <c r="Z332" i="7"/>
  <c r="U332" i="7"/>
  <c r="E324" i="7"/>
  <c r="AB324" i="7"/>
  <c r="T324" i="7"/>
  <c r="K324" i="7"/>
  <c r="B324" i="7"/>
  <c r="J324" i="7"/>
  <c r="A324" i="7"/>
  <c r="I324" i="7"/>
  <c r="X324" i="7"/>
  <c r="Q324" i="7"/>
  <c r="F324" i="7"/>
  <c r="W324" i="7"/>
  <c r="P324" i="7"/>
  <c r="D324" i="7"/>
  <c r="R324" i="7"/>
  <c r="O324" i="7"/>
  <c r="Z324" i="7"/>
  <c r="H324" i="7"/>
  <c r="G324" i="7"/>
  <c r="U324" i="7"/>
  <c r="AD324" i="7"/>
  <c r="C324" i="7"/>
  <c r="V324" i="7"/>
  <c r="S324" i="7"/>
  <c r="E316" i="7"/>
  <c r="AB316" i="7"/>
  <c r="T316" i="7"/>
  <c r="K316" i="7"/>
  <c r="B316" i="7"/>
  <c r="J316" i="7"/>
  <c r="A316" i="7"/>
  <c r="I316" i="7"/>
  <c r="X316" i="7"/>
  <c r="Q316" i="7"/>
  <c r="F316" i="7"/>
  <c r="W316" i="7"/>
  <c r="P316" i="7"/>
  <c r="D316" i="7"/>
  <c r="Z316" i="7"/>
  <c r="H316" i="7"/>
  <c r="G316" i="7"/>
  <c r="V316" i="7"/>
  <c r="C316" i="7"/>
  <c r="U316" i="7"/>
  <c r="S316" i="7"/>
  <c r="R316" i="7"/>
  <c r="AD316" i="7"/>
  <c r="O316" i="7"/>
  <c r="E308" i="7"/>
  <c r="AB308" i="7"/>
  <c r="T308" i="7"/>
  <c r="K308" i="7"/>
  <c r="B308" i="7"/>
  <c r="J308" i="7"/>
  <c r="A308" i="7"/>
  <c r="I308" i="7"/>
  <c r="X308" i="7"/>
  <c r="Q308" i="7"/>
  <c r="F308" i="7"/>
  <c r="AD308" i="7"/>
  <c r="V308" i="7"/>
  <c r="H308" i="7"/>
  <c r="U308" i="7"/>
  <c r="G308" i="7"/>
  <c r="D308" i="7"/>
  <c r="C308" i="7"/>
  <c r="Z308" i="7"/>
  <c r="R308" i="7"/>
  <c r="W308" i="7"/>
  <c r="P308" i="7"/>
  <c r="S308" i="7"/>
  <c r="O308" i="7"/>
  <c r="E300" i="7"/>
  <c r="AB300" i="7"/>
  <c r="T300" i="7"/>
  <c r="K300" i="7"/>
  <c r="B300" i="7"/>
  <c r="J300" i="7"/>
  <c r="A300" i="7"/>
  <c r="I300" i="7"/>
  <c r="X300" i="7"/>
  <c r="Q300" i="7"/>
  <c r="F300" i="7"/>
  <c r="AD300" i="7"/>
  <c r="V300" i="7"/>
  <c r="H300" i="7"/>
  <c r="U300" i="7"/>
  <c r="G300" i="7"/>
  <c r="D300" i="7"/>
  <c r="C300" i="7"/>
  <c r="Z300" i="7"/>
  <c r="R300" i="7"/>
  <c r="W300" i="7"/>
  <c r="P300" i="7"/>
  <c r="S300" i="7"/>
  <c r="O300" i="7"/>
  <c r="E292" i="7"/>
  <c r="AB292" i="7"/>
  <c r="T292" i="7"/>
  <c r="K292" i="7"/>
  <c r="B292" i="7"/>
  <c r="J292" i="7"/>
  <c r="A292" i="7"/>
  <c r="I292" i="7"/>
  <c r="X292" i="7"/>
  <c r="Q292" i="7"/>
  <c r="F292" i="7"/>
  <c r="AD292" i="7"/>
  <c r="V292" i="7"/>
  <c r="H292" i="7"/>
  <c r="U292" i="7"/>
  <c r="G292" i="7"/>
  <c r="D292" i="7"/>
  <c r="C292" i="7"/>
  <c r="Z292" i="7"/>
  <c r="R292" i="7"/>
  <c r="W292" i="7"/>
  <c r="P292" i="7"/>
  <c r="S292" i="7"/>
  <c r="O292" i="7"/>
  <c r="E284" i="7"/>
  <c r="AB284" i="7"/>
  <c r="T284" i="7"/>
  <c r="K284" i="7"/>
  <c r="B284" i="7"/>
  <c r="J284" i="7"/>
  <c r="A284" i="7"/>
  <c r="I284" i="7"/>
  <c r="X284" i="7"/>
  <c r="Q284" i="7"/>
  <c r="F284" i="7"/>
  <c r="AD284" i="7"/>
  <c r="V284" i="7"/>
  <c r="H284" i="7"/>
  <c r="U284" i="7"/>
  <c r="G284" i="7"/>
  <c r="D284" i="7"/>
  <c r="C284" i="7"/>
  <c r="Z284" i="7"/>
  <c r="R284" i="7"/>
  <c r="W284" i="7"/>
  <c r="P284" i="7"/>
  <c r="S284" i="7"/>
  <c r="O284" i="7"/>
  <c r="E276" i="7"/>
  <c r="AB276" i="7"/>
  <c r="T276" i="7"/>
  <c r="K276" i="7"/>
  <c r="B276" i="7"/>
  <c r="J276" i="7"/>
  <c r="A276" i="7"/>
  <c r="I276" i="7"/>
  <c r="X276" i="7"/>
  <c r="Q276" i="7"/>
  <c r="F276" i="7"/>
  <c r="AD276" i="7"/>
  <c r="V276" i="7"/>
  <c r="H276" i="7"/>
  <c r="U276" i="7"/>
  <c r="G276" i="7"/>
  <c r="D276" i="7"/>
  <c r="C276" i="7"/>
  <c r="Z276" i="7"/>
  <c r="R276" i="7"/>
  <c r="W276" i="7"/>
  <c r="P276" i="7"/>
  <c r="S276" i="7"/>
  <c r="O276" i="7"/>
  <c r="E268" i="7"/>
  <c r="AB268" i="7"/>
  <c r="T268" i="7"/>
  <c r="K268" i="7"/>
  <c r="B268" i="7"/>
  <c r="J268" i="7"/>
  <c r="A268" i="7"/>
  <c r="I268" i="7"/>
  <c r="X268" i="7"/>
  <c r="Q268" i="7"/>
  <c r="F268" i="7"/>
  <c r="AD268" i="7"/>
  <c r="V268" i="7"/>
  <c r="H268" i="7"/>
  <c r="U268" i="7"/>
  <c r="G268" i="7"/>
  <c r="D268" i="7"/>
  <c r="C268" i="7"/>
  <c r="Z268" i="7"/>
  <c r="R268" i="7"/>
  <c r="W268" i="7"/>
  <c r="P268" i="7"/>
  <c r="S268" i="7"/>
  <c r="O268" i="7"/>
  <c r="E260" i="7"/>
  <c r="AB260" i="7"/>
  <c r="T260" i="7"/>
  <c r="K260" i="7"/>
  <c r="B260" i="7"/>
  <c r="J260" i="7"/>
  <c r="A260" i="7"/>
  <c r="I260" i="7"/>
  <c r="X260" i="7"/>
  <c r="Q260" i="7"/>
  <c r="F260" i="7"/>
  <c r="AD260" i="7"/>
  <c r="V260" i="7"/>
  <c r="H260" i="7"/>
  <c r="U260" i="7"/>
  <c r="G260" i="7"/>
  <c r="D260" i="7"/>
  <c r="C260" i="7"/>
  <c r="Z260" i="7"/>
  <c r="R260" i="7"/>
  <c r="W260" i="7"/>
  <c r="P260" i="7"/>
  <c r="S260" i="7"/>
  <c r="O260" i="7"/>
  <c r="E252" i="7"/>
  <c r="AB252" i="7"/>
  <c r="T252" i="7"/>
  <c r="K252" i="7"/>
  <c r="B252" i="7"/>
  <c r="I252" i="7"/>
  <c r="R252" i="7"/>
  <c r="D252" i="7"/>
  <c r="V252" i="7"/>
  <c r="Q252" i="7"/>
  <c r="C252" i="7"/>
  <c r="U252" i="7"/>
  <c r="P252" i="7"/>
  <c r="A252" i="7"/>
  <c r="O252" i="7"/>
  <c r="AD252" i="7"/>
  <c r="X252" i="7"/>
  <c r="H252" i="7"/>
  <c r="W252" i="7"/>
  <c r="G252" i="7"/>
  <c r="S252" i="7"/>
  <c r="J252" i="7"/>
  <c r="F252" i="7"/>
  <c r="Z252" i="7"/>
  <c r="E244" i="7"/>
  <c r="X244" i="7"/>
  <c r="Q244" i="7"/>
  <c r="F244" i="7"/>
  <c r="W244" i="7"/>
  <c r="P244" i="7"/>
  <c r="D244" i="7"/>
  <c r="O244" i="7"/>
  <c r="C244" i="7"/>
  <c r="AB244" i="7"/>
  <c r="T244" i="7"/>
  <c r="K244" i="7"/>
  <c r="B244" i="7"/>
  <c r="I244" i="7"/>
  <c r="AD244" i="7"/>
  <c r="V244" i="7"/>
  <c r="S244" i="7"/>
  <c r="H244" i="7"/>
  <c r="U244" i="7"/>
  <c r="R244" i="7"/>
  <c r="J244" i="7"/>
  <c r="G244" i="7"/>
  <c r="A244" i="7"/>
  <c r="Z244" i="7"/>
  <c r="E236" i="7"/>
  <c r="X236" i="7"/>
  <c r="Q236" i="7"/>
  <c r="F236" i="7"/>
  <c r="W236" i="7"/>
  <c r="P236" i="7"/>
  <c r="D236" i="7"/>
  <c r="O236" i="7"/>
  <c r="C236" i="7"/>
  <c r="AB236" i="7"/>
  <c r="T236" i="7"/>
  <c r="K236" i="7"/>
  <c r="B236" i="7"/>
  <c r="I236" i="7"/>
  <c r="AD236" i="7"/>
  <c r="V236" i="7"/>
  <c r="S236" i="7"/>
  <c r="H236" i="7"/>
  <c r="J236" i="7"/>
  <c r="G236" i="7"/>
  <c r="A236" i="7"/>
  <c r="Z236" i="7"/>
  <c r="U236" i="7"/>
  <c r="R236" i="7"/>
  <c r="E228" i="7"/>
  <c r="X228" i="7"/>
  <c r="Q228" i="7"/>
  <c r="F228" i="7"/>
  <c r="W228" i="7"/>
  <c r="P228" i="7"/>
  <c r="D228" i="7"/>
  <c r="O228" i="7"/>
  <c r="C228" i="7"/>
  <c r="AB228" i="7"/>
  <c r="T228" i="7"/>
  <c r="K228" i="7"/>
  <c r="B228" i="7"/>
  <c r="I228" i="7"/>
  <c r="AD228" i="7"/>
  <c r="V228" i="7"/>
  <c r="S228" i="7"/>
  <c r="H228" i="7"/>
  <c r="U228" i="7"/>
  <c r="R228" i="7"/>
  <c r="J228" i="7"/>
  <c r="G228" i="7"/>
  <c r="A228" i="7"/>
  <c r="Z228" i="7"/>
  <c r="E220" i="7"/>
  <c r="X220" i="7"/>
  <c r="Q220" i="7"/>
  <c r="F220" i="7"/>
  <c r="W220" i="7"/>
  <c r="P220" i="7"/>
  <c r="D220" i="7"/>
  <c r="O220" i="7"/>
  <c r="C220" i="7"/>
  <c r="AB220" i="7"/>
  <c r="T220" i="7"/>
  <c r="K220" i="7"/>
  <c r="B220" i="7"/>
  <c r="I220" i="7"/>
  <c r="AD220" i="7"/>
  <c r="V220" i="7"/>
  <c r="S220" i="7"/>
  <c r="H220" i="7"/>
  <c r="J220" i="7"/>
  <c r="G220" i="7"/>
  <c r="A220" i="7"/>
  <c r="Z220" i="7"/>
  <c r="U220" i="7"/>
  <c r="R220" i="7"/>
  <c r="E212" i="7"/>
  <c r="X212" i="7"/>
  <c r="Q212" i="7"/>
  <c r="F212" i="7"/>
  <c r="W212" i="7"/>
  <c r="P212" i="7"/>
  <c r="D212" i="7"/>
  <c r="O212" i="7"/>
  <c r="C212" i="7"/>
  <c r="AB212" i="7"/>
  <c r="T212" i="7"/>
  <c r="K212" i="7"/>
  <c r="B212" i="7"/>
  <c r="I212" i="7"/>
  <c r="AD212" i="7"/>
  <c r="V212" i="7"/>
  <c r="S212" i="7"/>
  <c r="H212" i="7"/>
  <c r="U212" i="7"/>
  <c r="R212" i="7"/>
  <c r="J212" i="7"/>
  <c r="G212" i="7"/>
  <c r="A212" i="7"/>
  <c r="Z212" i="7"/>
  <c r="E204" i="7"/>
  <c r="W204" i="7"/>
  <c r="P204" i="7"/>
  <c r="D204" i="7"/>
  <c r="O204" i="7"/>
  <c r="C204" i="7"/>
  <c r="AB204" i="7"/>
  <c r="T204" i="7"/>
  <c r="K204" i="7"/>
  <c r="B204" i="7"/>
  <c r="I204" i="7"/>
  <c r="AD204" i="7"/>
  <c r="V204" i="7"/>
  <c r="S204" i="7"/>
  <c r="H204" i="7"/>
  <c r="R204" i="7"/>
  <c r="Q204" i="7"/>
  <c r="Z204" i="7"/>
  <c r="J204" i="7"/>
  <c r="X204" i="7"/>
  <c r="G204" i="7"/>
  <c r="F204" i="7"/>
  <c r="U204" i="7"/>
  <c r="A204" i="7"/>
  <c r="E196" i="7"/>
  <c r="W196" i="7"/>
  <c r="P196" i="7"/>
  <c r="D196" i="7"/>
  <c r="O196" i="7"/>
  <c r="C196" i="7"/>
  <c r="AB196" i="7"/>
  <c r="T196" i="7"/>
  <c r="K196" i="7"/>
  <c r="B196" i="7"/>
  <c r="AD196" i="7"/>
  <c r="V196" i="7"/>
  <c r="S196" i="7"/>
  <c r="H196" i="7"/>
  <c r="A196" i="7"/>
  <c r="Z196" i="7"/>
  <c r="R196" i="7"/>
  <c r="X196" i="7"/>
  <c r="Q196" i="7"/>
  <c r="J196" i="7"/>
  <c r="I196" i="7"/>
  <c r="U196" i="7"/>
  <c r="G196" i="7"/>
  <c r="F196" i="7"/>
  <c r="E188" i="7"/>
  <c r="W188" i="7"/>
  <c r="P188" i="7"/>
  <c r="D188" i="7"/>
  <c r="O188" i="7"/>
  <c r="C188" i="7"/>
  <c r="AB188" i="7"/>
  <c r="T188" i="7"/>
  <c r="K188" i="7"/>
  <c r="B188" i="7"/>
  <c r="AD188" i="7"/>
  <c r="V188" i="7"/>
  <c r="S188" i="7"/>
  <c r="H188" i="7"/>
  <c r="A188" i="7"/>
  <c r="Z188" i="7"/>
  <c r="R188" i="7"/>
  <c r="X188" i="7"/>
  <c r="Q188" i="7"/>
  <c r="J188" i="7"/>
  <c r="I188" i="7"/>
  <c r="U188" i="7"/>
  <c r="G188" i="7"/>
  <c r="F188" i="7"/>
  <c r="E180" i="7"/>
  <c r="W180" i="7"/>
  <c r="P180" i="7"/>
  <c r="D180" i="7"/>
  <c r="O180" i="7"/>
  <c r="C180" i="7"/>
  <c r="AB180" i="7"/>
  <c r="T180" i="7"/>
  <c r="K180" i="7"/>
  <c r="B180" i="7"/>
  <c r="AD180" i="7"/>
  <c r="V180" i="7"/>
  <c r="S180" i="7"/>
  <c r="H180" i="7"/>
  <c r="A180" i="7"/>
  <c r="Z180" i="7"/>
  <c r="R180" i="7"/>
  <c r="X180" i="7"/>
  <c r="Q180" i="7"/>
  <c r="J180" i="7"/>
  <c r="I180" i="7"/>
  <c r="U180" i="7"/>
  <c r="G180" i="7"/>
  <c r="F180" i="7"/>
  <c r="E172" i="7"/>
  <c r="I172" i="7"/>
  <c r="AD172" i="7"/>
  <c r="V172" i="7"/>
  <c r="S172" i="7"/>
  <c r="H172" i="7"/>
  <c r="Z172" i="7"/>
  <c r="U172" i="7"/>
  <c r="R172" i="7"/>
  <c r="G172" i="7"/>
  <c r="X172" i="7"/>
  <c r="Q172" i="7"/>
  <c r="F172" i="7"/>
  <c r="W172" i="7"/>
  <c r="P172" i="7"/>
  <c r="D172" i="7"/>
  <c r="O172" i="7"/>
  <c r="C172" i="7"/>
  <c r="AB172" i="7"/>
  <c r="T172" i="7"/>
  <c r="K172" i="7"/>
  <c r="B172" i="7"/>
  <c r="J172" i="7"/>
  <c r="A172" i="7"/>
  <c r="E164" i="7"/>
  <c r="I164" i="7"/>
  <c r="AD164" i="7"/>
  <c r="V164" i="7"/>
  <c r="S164" i="7"/>
  <c r="H164" i="7"/>
  <c r="Z164" i="7"/>
  <c r="U164" i="7"/>
  <c r="R164" i="7"/>
  <c r="G164" i="7"/>
  <c r="X164" i="7"/>
  <c r="Q164" i="7"/>
  <c r="F164" i="7"/>
  <c r="W164" i="7"/>
  <c r="P164" i="7"/>
  <c r="D164" i="7"/>
  <c r="O164" i="7"/>
  <c r="C164" i="7"/>
  <c r="AB164" i="7"/>
  <c r="T164" i="7"/>
  <c r="K164" i="7"/>
  <c r="B164" i="7"/>
  <c r="A164" i="7"/>
  <c r="J164" i="7"/>
  <c r="E156" i="7"/>
  <c r="I156" i="7"/>
  <c r="AD156" i="7"/>
  <c r="V156" i="7"/>
  <c r="S156" i="7"/>
  <c r="H156" i="7"/>
  <c r="Z156" i="7"/>
  <c r="U156" i="7"/>
  <c r="R156" i="7"/>
  <c r="G156" i="7"/>
  <c r="X156" i="7"/>
  <c r="Q156" i="7"/>
  <c r="F156" i="7"/>
  <c r="W156" i="7"/>
  <c r="P156" i="7"/>
  <c r="D156" i="7"/>
  <c r="O156" i="7"/>
  <c r="C156" i="7"/>
  <c r="AB156" i="7"/>
  <c r="T156" i="7"/>
  <c r="K156" i="7"/>
  <c r="B156" i="7"/>
  <c r="J156" i="7"/>
  <c r="A156" i="7"/>
  <c r="E148" i="7"/>
  <c r="I148" i="7"/>
  <c r="AD148" i="7"/>
  <c r="V148" i="7"/>
  <c r="S148" i="7"/>
  <c r="H148" i="7"/>
  <c r="Z148" i="7"/>
  <c r="U148" i="7"/>
  <c r="R148" i="7"/>
  <c r="G148" i="7"/>
  <c r="X148" i="7"/>
  <c r="Q148" i="7"/>
  <c r="F148" i="7"/>
  <c r="W148" i="7"/>
  <c r="P148" i="7"/>
  <c r="D148" i="7"/>
  <c r="O148" i="7"/>
  <c r="C148" i="7"/>
  <c r="AB148" i="7"/>
  <c r="T148" i="7"/>
  <c r="K148" i="7"/>
  <c r="B148" i="7"/>
  <c r="J148" i="7"/>
  <c r="A148" i="7"/>
  <c r="E140" i="7"/>
  <c r="I140" i="7"/>
  <c r="AD140" i="7"/>
  <c r="V140" i="7"/>
  <c r="S140" i="7"/>
  <c r="H140" i="7"/>
  <c r="Z140" i="7"/>
  <c r="U140" i="7"/>
  <c r="R140" i="7"/>
  <c r="G140" i="7"/>
  <c r="X140" i="7"/>
  <c r="Q140" i="7"/>
  <c r="F140" i="7"/>
  <c r="W140" i="7"/>
  <c r="P140" i="7"/>
  <c r="D140" i="7"/>
  <c r="O140" i="7"/>
  <c r="C140" i="7"/>
  <c r="K140" i="7"/>
  <c r="J140" i="7"/>
  <c r="T140" i="7"/>
  <c r="AB140" i="7"/>
  <c r="B140" i="7"/>
  <c r="A140" i="7"/>
  <c r="E132" i="7"/>
  <c r="I132" i="7"/>
  <c r="AD132" i="7"/>
  <c r="V132" i="7"/>
  <c r="S132" i="7"/>
  <c r="H132" i="7"/>
  <c r="Z132" i="7"/>
  <c r="U132" i="7"/>
  <c r="R132" i="7"/>
  <c r="G132" i="7"/>
  <c r="X132" i="7"/>
  <c r="Q132" i="7"/>
  <c r="F132" i="7"/>
  <c r="W132" i="7"/>
  <c r="P132" i="7"/>
  <c r="D132" i="7"/>
  <c r="O132" i="7"/>
  <c r="C132" i="7"/>
  <c r="A132" i="7"/>
  <c r="AB132" i="7"/>
  <c r="B132" i="7"/>
  <c r="T132" i="7"/>
  <c r="K132" i="7"/>
  <c r="J132" i="7"/>
  <c r="E124" i="7"/>
  <c r="I124" i="7"/>
  <c r="AD124" i="7"/>
  <c r="V124" i="7"/>
  <c r="S124" i="7"/>
  <c r="H124" i="7"/>
  <c r="Z124" i="7"/>
  <c r="U124" i="7"/>
  <c r="R124" i="7"/>
  <c r="G124" i="7"/>
  <c r="X124" i="7"/>
  <c r="Q124" i="7"/>
  <c r="F124" i="7"/>
  <c r="W124" i="7"/>
  <c r="P124" i="7"/>
  <c r="D124" i="7"/>
  <c r="O124" i="7"/>
  <c r="C124" i="7"/>
  <c r="K124" i="7"/>
  <c r="J124" i="7"/>
  <c r="AB124" i="7"/>
  <c r="B124" i="7"/>
  <c r="A124" i="7"/>
  <c r="T124" i="7"/>
  <c r="E116" i="7"/>
  <c r="I116" i="7"/>
  <c r="AD116" i="7"/>
  <c r="V116" i="7"/>
  <c r="S116" i="7"/>
  <c r="H116" i="7"/>
  <c r="Z116" i="7"/>
  <c r="U116" i="7"/>
  <c r="R116" i="7"/>
  <c r="G116" i="7"/>
  <c r="X116" i="7"/>
  <c r="Q116" i="7"/>
  <c r="F116" i="7"/>
  <c r="W116" i="7"/>
  <c r="P116" i="7"/>
  <c r="D116" i="7"/>
  <c r="O116" i="7"/>
  <c r="C116" i="7"/>
  <c r="A116" i="7"/>
  <c r="T116" i="7"/>
  <c r="B116" i="7"/>
  <c r="K116" i="7"/>
  <c r="J116" i="7"/>
  <c r="AB116" i="7"/>
  <c r="E108" i="7"/>
  <c r="I108" i="7"/>
  <c r="AD108" i="7"/>
  <c r="V108" i="7"/>
  <c r="S108" i="7"/>
  <c r="H108" i="7"/>
  <c r="Z108" i="7"/>
  <c r="U108" i="7"/>
  <c r="R108" i="7"/>
  <c r="G108" i="7"/>
  <c r="X108" i="7"/>
  <c r="Q108" i="7"/>
  <c r="F108" i="7"/>
  <c r="W108" i="7"/>
  <c r="P108" i="7"/>
  <c r="D108" i="7"/>
  <c r="O108" i="7"/>
  <c r="C108" i="7"/>
  <c r="K108" i="7"/>
  <c r="J108" i="7"/>
  <c r="T108" i="7"/>
  <c r="AB108" i="7"/>
  <c r="B108" i="7"/>
  <c r="A108" i="7"/>
  <c r="E100" i="7"/>
  <c r="I100" i="7"/>
  <c r="AD100" i="7"/>
  <c r="V100" i="7"/>
  <c r="S100" i="7"/>
  <c r="H100" i="7"/>
  <c r="Z100" i="7"/>
  <c r="U100" i="7"/>
  <c r="R100" i="7"/>
  <c r="G100" i="7"/>
  <c r="X100" i="7"/>
  <c r="Q100" i="7"/>
  <c r="F100" i="7"/>
  <c r="W100" i="7"/>
  <c r="P100" i="7"/>
  <c r="D100" i="7"/>
  <c r="O100" i="7"/>
  <c r="C100" i="7"/>
  <c r="A100" i="7"/>
  <c r="B100" i="7"/>
  <c r="AB100" i="7"/>
  <c r="T100" i="7"/>
  <c r="K100" i="7"/>
  <c r="J100" i="7"/>
  <c r="E92" i="7"/>
  <c r="I92" i="7"/>
  <c r="AD92" i="7"/>
  <c r="V92" i="7"/>
  <c r="S92" i="7"/>
  <c r="H92" i="7"/>
  <c r="Z92" i="7"/>
  <c r="U92" i="7"/>
  <c r="R92" i="7"/>
  <c r="G92" i="7"/>
  <c r="X92" i="7"/>
  <c r="Q92" i="7"/>
  <c r="F92" i="7"/>
  <c r="W92" i="7"/>
  <c r="P92" i="7"/>
  <c r="D92" i="7"/>
  <c r="O92" i="7"/>
  <c r="C92" i="7"/>
  <c r="K92" i="7"/>
  <c r="J92" i="7"/>
  <c r="AB92" i="7"/>
  <c r="B92" i="7"/>
  <c r="A92" i="7"/>
  <c r="T92" i="7"/>
  <c r="E84" i="7"/>
  <c r="Z84" i="7"/>
  <c r="U84" i="7"/>
  <c r="R84" i="7"/>
  <c r="G84" i="7"/>
  <c r="I84" i="7"/>
  <c r="AB84" i="7"/>
  <c r="H84" i="7"/>
  <c r="J84" i="7"/>
  <c r="S84" i="7"/>
  <c r="F84" i="7"/>
  <c r="T84" i="7"/>
  <c r="V84" i="7"/>
  <c r="Q84" i="7"/>
  <c r="D84" i="7"/>
  <c r="P84" i="7"/>
  <c r="C84" i="7"/>
  <c r="AD84" i="7"/>
  <c r="X84" i="7"/>
  <c r="O84" i="7"/>
  <c r="B84" i="7"/>
  <c r="W84" i="7"/>
  <c r="K84" i="7"/>
  <c r="A84" i="7"/>
  <c r="E76" i="7"/>
  <c r="W76" i="7"/>
  <c r="P76" i="7"/>
  <c r="D76" i="7"/>
  <c r="O76" i="7"/>
  <c r="C76" i="7"/>
  <c r="Q76" i="7"/>
  <c r="AB76" i="7"/>
  <c r="T76" i="7"/>
  <c r="K76" i="7"/>
  <c r="B76" i="7"/>
  <c r="F76" i="7"/>
  <c r="J76" i="7"/>
  <c r="A76" i="7"/>
  <c r="X76" i="7"/>
  <c r="I76" i="7"/>
  <c r="AD76" i="7"/>
  <c r="V76" i="7"/>
  <c r="S76" i="7"/>
  <c r="H76" i="7"/>
  <c r="Z76" i="7"/>
  <c r="U76" i="7"/>
  <c r="R76" i="7"/>
  <c r="G76" i="7"/>
  <c r="E68" i="7"/>
  <c r="W68" i="7"/>
  <c r="P68" i="7"/>
  <c r="D68" i="7"/>
  <c r="X68" i="7"/>
  <c r="O68" i="7"/>
  <c r="C68" i="7"/>
  <c r="AB68" i="7"/>
  <c r="T68" i="7"/>
  <c r="K68" i="7"/>
  <c r="B68" i="7"/>
  <c r="J68" i="7"/>
  <c r="A68" i="7"/>
  <c r="Q68" i="7"/>
  <c r="I68" i="7"/>
  <c r="AD68" i="7"/>
  <c r="V68" i="7"/>
  <c r="S68" i="7"/>
  <c r="H68" i="7"/>
  <c r="Z68" i="7"/>
  <c r="U68" i="7"/>
  <c r="R68" i="7"/>
  <c r="G68" i="7"/>
  <c r="F68" i="7"/>
  <c r="E60" i="7"/>
  <c r="W60" i="7"/>
  <c r="P60" i="7"/>
  <c r="D60" i="7"/>
  <c r="F60" i="7"/>
  <c r="O60" i="7"/>
  <c r="C60" i="7"/>
  <c r="AB60" i="7"/>
  <c r="T60" i="7"/>
  <c r="K60" i="7"/>
  <c r="B60" i="7"/>
  <c r="J60" i="7"/>
  <c r="A60" i="7"/>
  <c r="I60" i="7"/>
  <c r="Q60" i="7"/>
  <c r="AD60" i="7"/>
  <c r="V60" i="7"/>
  <c r="S60" i="7"/>
  <c r="H60" i="7"/>
  <c r="Z60" i="7"/>
  <c r="U60" i="7"/>
  <c r="R60" i="7"/>
  <c r="G60" i="7"/>
  <c r="X60" i="7"/>
  <c r="E52" i="7"/>
  <c r="W52" i="7"/>
  <c r="P52" i="7"/>
  <c r="D52" i="7"/>
  <c r="F52" i="7"/>
  <c r="O52" i="7"/>
  <c r="C52" i="7"/>
  <c r="AB52" i="7"/>
  <c r="T52" i="7"/>
  <c r="K52" i="7"/>
  <c r="B52" i="7"/>
  <c r="Q52" i="7"/>
  <c r="J52" i="7"/>
  <c r="A52" i="7"/>
  <c r="X52" i="7"/>
  <c r="I52" i="7"/>
  <c r="AD52" i="7"/>
  <c r="V52" i="7"/>
  <c r="S52" i="7"/>
  <c r="H52" i="7"/>
  <c r="Z52" i="7"/>
  <c r="U52" i="7"/>
  <c r="R52" i="7"/>
  <c r="G52" i="7"/>
  <c r="E44" i="7"/>
  <c r="W44" i="7"/>
  <c r="P44" i="7"/>
  <c r="D44" i="7"/>
  <c r="X44" i="7"/>
  <c r="O44" i="7"/>
  <c r="C44" i="7"/>
  <c r="AB44" i="7"/>
  <c r="T44" i="7"/>
  <c r="K44" i="7"/>
  <c r="B44" i="7"/>
  <c r="AD44" i="7"/>
  <c r="Q44" i="7"/>
  <c r="J44" i="7"/>
  <c r="A44" i="7"/>
  <c r="H44" i="7"/>
  <c r="I44" i="7"/>
  <c r="S44" i="7"/>
  <c r="F44" i="7"/>
  <c r="V44" i="7"/>
  <c r="Z44" i="7"/>
  <c r="U44" i="7"/>
  <c r="R44" i="7"/>
  <c r="G44" i="7"/>
  <c r="E36" i="7"/>
  <c r="W36" i="7"/>
  <c r="P36" i="7"/>
  <c r="D36" i="7"/>
  <c r="Q36" i="7"/>
  <c r="O36" i="7"/>
  <c r="C36" i="7"/>
  <c r="AB36" i="7"/>
  <c r="T36" i="7"/>
  <c r="K36" i="7"/>
  <c r="B36" i="7"/>
  <c r="V36" i="7"/>
  <c r="X36" i="7"/>
  <c r="J36" i="7"/>
  <c r="A36" i="7"/>
  <c r="AD36" i="7"/>
  <c r="I36" i="7"/>
  <c r="S36" i="7"/>
  <c r="H36" i="7"/>
  <c r="Z36" i="7"/>
  <c r="U36" i="7"/>
  <c r="R36" i="7"/>
  <c r="G36" i="7"/>
  <c r="F36" i="7"/>
  <c r="E28" i="7"/>
  <c r="W28" i="7"/>
  <c r="P28" i="7"/>
  <c r="D28" i="7"/>
  <c r="V28" i="7"/>
  <c r="O28" i="7"/>
  <c r="C28" i="7"/>
  <c r="Q28" i="7"/>
  <c r="AB28" i="7"/>
  <c r="T28" i="7"/>
  <c r="K28" i="7"/>
  <c r="B28" i="7"/>
  <c r="S28" i="7"/>
  <c r="J28" i="7"/>
  <c r="A28" i="7"/>
  <c r="AD28" i="7"/>
  <c r="F28" i="7"/>
  <c r="I28" i="7"/>
  <c r="H28" i="7"/>
  <c r="Z28" i="7"/>
  <c r="U28" i="7"/>
  <c r="R28" i="7"/>
  <c r="G28" i="7"/>
  <c r="X28" i="7"/>
  <c r="E20" i="7"/>
  <c r="W20" i="7"/>
  <c r="P20" i="7"/>
  <c r="D20" i="7"/>
  <c r="AD20" i="7"/>
  <c r="X20" i="7"/>
  <c r="O20" i="7"/>
  <c r="C20" i="7"/>
  <c r="V20" i="7"/>
  <c r="AB20" i="7"/>
  <c r="T20" i="7"/>
  <c r="K20" i="7"/>
  <c r="B20" i="7"/>
  <c r="F20" i="7"/>
  <c r="J20" i="7"/>
  <c r="A20" i="7"/>
  <c r="I20" i="7"/>
  <c r="S20" i="7"/>
  <c r="Q20" i="7"/>
  <c r="H20" i="7"/>
  <c r="Z20" i="7"/>
  <c r="U20" i="7"/>
  <c r="R20" i="7"/>
  <c r="G20" i="7"/>
  <c r="E12" i="7"/>
  <c r="W12" i="7"/>
  <c r="P12" i="7"/>
  <c r="D12" i="7"/>
  <c r="F12" i="7"/>
  <c r="O12" i="7"/>
  <c r="C12" i="7"/>
  <c r="V12" i="7"/>
  <c r="X12" i="7"/>
  <c r="AB12" i="7"/>
  <c r="T12" i="7"/>
  <c r="K12" i="7"/>
  <c r="B12" i="7"/>
  <c r="H12" i="7"/>
  <c r="Q12" i="7"/>
  <c r="J12" i="7"/>
  <c r="A12" i="7"/>
  <c r="AD12" i="7"/>
  <c r="I12" i="7"/>
  <c r="S12" i="7"/>
  <c r="Z12" i="7"/>
  <c r="U12" i="7"/>
  <c r="R12" i="7"/>
  <c r="G12" i="7"/>
  <c r="E937" i="7"/>
  <c r="O937" i="7"/>
  <c r="C937" i="7"/>
  <c r="AB937" i="7"/>
  <c r="T937" i="7"/>
  <c r="K937" i="7"/>
  <c r="B937" i="7"/>
  <c r="J937" i="7"/>
  <c r="A937" i="7"/>
  <c r="I937" i="7"/>
  <c r="AD937" i="7"/>
  <c r="V937" i="7"/>
  <c r="S937" i="7"/>
  <c r="H937" i="7"/>
  <c r="Z937" i="7"/>
  <c r="U937" i="7"/>
  <c r="R937" i="7"/>
  <c r="G937" i="7"/>
  <c r="W937" i="7"/>
  <c r="P937" i="7"/>
  <c r="D937" i="7"/>
  <c r="X937" i="7"/>
  <c r="Q937" i="7"/>
  <c r="F937" i="7"/>
  <c r="E417" i="7"/>
  <c r="O417" i="7"/>
  <c r="C417" i="7"/>
  <c r="AB417" i="7"/>
  <c r="T417" i="7"/>
  <c r="K417" i="7"/>
  <c r="B417" i="7"/>
  <c r="J417" i="7"/>
  <c r="A417" i="7"/>
  <c r="I417" i="7"/>
  <c r="AD417" i="7"/>
  <c r="V417" i="7"/>
  <c r="S417" i="7"/>
  <c r="H417" i="7"/>
  <c r="Z417" i="7"/>
  <c r="U417" i="7"/>
  <c r="R417" i="7"/>
  <c r="G417" i="7"/>
  <c r="X417" i="7"/>
  <c r="Q417" i="7"/>
  <c r="F417" i="7"/>
  <c r="P417" i="7"/>
  <c r="D417" i="7"/>
  <c r="W417" i="7"/>
  <c r="J1003" i="7"/>
  <c r="A1003" i="7"/>
  <c r="I1003" i="7"/>
  <c r="Z1003" i="7"/>
  <c r="U1003" i="7"/>
  <c r="R1003" i="7"/>
  <c r="G1003" i="7"/>
  <c r="E1003" i="7"/>
  <c r="X1003" i="7"/>
  <c r="Q1003" i="7"/>
  <c r="F1003" i="7"/>
  <c r="W1003" i="7"/>
  <c r="P1003" i="7"/>
  <c r="D1003" i="7"/>
  <c r="AD1003" i="7"/>
  <c r="T1003" i="7"/>
  <c r="S1003" i="7"/>
  <c r="AB1003" i="7"/>
  <c r="O1003" i="7"/>
  <c r="K1003" i="7"/>
  <c r="H1003" i="7"/>
  <c r="C1003" i="7"/>
  <c r="V1003" i="7"/>
  <c r="B1003" i="7"/>
  <c r="E995" i="7"/>
  <c r="AB995" i="7"/>
  <c r="T995" i="7"/>
  <c r="K995" i="7"/>
  <c r="B995" i="7"/>
  <c r="J995" i="7"/>
  <c r="A995" i="7"/>
  <c r="I995" i="7"/>
  <c r="AD995" i="7"/>
  <c r="V995" i="7"/>
  <c r="S995" i="7"/>
  <c r="H995" i="7"/>
  <c r="Z995" i="7"/>
  <c r="U995" i="7"/>
  <c r="R995" i="7"/>
  <c r="G995" i="7"/>
  <c r="X995" i="7"/>
  <c r="Q995" i="7"/>
  <c r="F995" i="7"/>
  <c r="P995" i="7"/>
  <c r="O995" i="7"/>
  <c r="D995" i="7"/>
  <c r="C995" i="7"/>
  <c r="W995" i="7"/>
  <c r="E987" i="7"/>
  <c r="AB987" i="7"/>
  <c r="T987" i="7"/>
  <c r="I987" i="7"/>
  <c r="Z987" i="7"/>
  <c r="U987" i="7"/>
  <c r="X987" i="7"/>
  <c r="Q987" i="7"/>
  <c r="F987" i="7"/>
  <c r="S987" i="7"/>
  <c r="D987" i="7"/>
  <c r="W987" i="7"/>
  <c r="R987" i="7"/>
  <c r="C987" i="7"/>
  <c r="P987" i="7"/>
  <c r="B987" i="7"/>
  <c r="O987" i="7"/>
  <c r="A987" i="7"/>
  <c r="AD987" i="7"/>
  <c r="V987" i="7"/>
  <c r="K987" i="7"/>
  <c r="J987" i="7"/>
  <c r="G987" i="7"/>
  <c r="H987" i="7"/>
  <c r="E979" i="7"/>
  <c r="Z979" i="7"/>
  <c r="U979" i="7"/>
  <c r="R979" i="7"/>
  <c r="G979" i="7"/>
  <c r="X979" i="7"/>
  <c r="Q979" i="7"/>
  <c r="F979" i="7"/>
  <c r="W979" i="7"/>
  <c r="P979" i="7"/>
  <c r="D979" i="7"/>
  <c r="O979" i="7"/>
  <c r="C979" i="7"/>
  <c r="AB979" i="7"/>
  <c r="T979" i="7"/>
  <c r="K979" i="7"/>
  <c r="B979" i="7"/>
  <c r="J979" i="7"/>
  <c r="A979" i="7"/>
  <c r="AD979" i="7"/>
  <c r="V979" i="7"/>
  <c r="S979" i="7"/>
  <c r="H979" i="7"/>
  <c r="I979" i="7"/>
  <c r="E971" i="7"/>
  <c r="AD971" i="7"/>
  <c r="V971" i="7"/>
  <c r="S971" i="7"/>
  <c r="H971" i="7"/>
  <c r="Z971" i="7"/>
  <c r="U971" i="7"/>
  <c r="R971" i="7"/>
  <c r="G971" i="7"/>
  <c r="X971" i="7"/>
  <c r="Q971" i="7"/>
  <c r="F971" i="7"/>
  <c r="W971" i="7"/>
  <c r="P971" i="7"/>
  <c r="D971" i="7"/>
  <c r="O971" i="7"/>
  <c r="C971" i="7"/>
  <c r="AB971" i="7"/>
  <c r="T971" i="7"/>
  <c r="K971" i="7"/>
  <c r="B971" i="7"/>
  <c r="I971" i="7"/>
  <c r="J971" i="7"/>
  <c r="A971" i="7"/>
  <c r="E963" i="7"/>
  <c r="AD963" i="7"/>
  <c r="V963" i="7"/>
  <c r="S963" i="7"/>
  <c r="H963" i="7"/>
  <c r="Z963" i="7"/>
  <c r="U963" i="7"/>
  <c r="R963" i="7"/>
  <c r="G963" i="7"/>
  <c r="X963" i="7"/>
  <c r="Q963" i="7"/>
  <c r="F963" i="7"/>
  <c r="W963" i="7"/>
  <c r="P963" i="7"/>
  <c r="D963" i="7"/>
  <c r="O963" i="7"/>
  <c r="C963" i="7"/>
  <c r="AB963" i="7"/>
  <c r="T963" i="7"/>
  <c r="K963" i="7"/>
  <c r="B963" i="7"/>
  <c r="I963" i="7"/>
  <c r="A963" i="7"/>
  <c r="J963" i="7"/>
  <c r="E955" i="7"/>
  <c r="AD955" i="7"/>
  <c r="V955" i="7"/>
  <c r="S955" i="7"/>
  <c r="H955" i="7"/>
  <c r="Z955" i="7"/>
  <c r="U955" i="7"/>
  <c r="R955" i="7"/>
  <c r="G955" i="7"/>
  <c r="X955" i="7"/>
  <c r="Q955" i="7"/>
  <c r="F955" i="7"/>
  <c r="W955" i="7"/>
  <c r="P955" i="7"/>
  <c r="D955" i="7"/>
  <c r="O955" i="7"/>
  <c r="C955" i="7"/>
  <c r="AB955" i="7"/>
  <c r="T955" i="7"/>
  <c r="K955" i="7"/>
  <c r="B955" i="7"/>
  <c r="I955" i="7"/>
  <c r="J955" i="7"/>
  <c r="A955" i="7"/>
  <c r="E947" i="7"/>
  <c r="W947" i="7"/>
  <c r="P947" i="7"/>
  <c r="D947" i="7"/>
  <c r="AB947" i="7"/>
  <c r="T947" i="7"/>
  <c r="K947" i="7"/>
  <c r="B947" i="7"/>
  <c r="I947" i="7"/>
  <c r="U947" i="7"/>
  <c r="J947" i="7"/>
  <c r="H947" i="7"/>
  <c r="G947" i="7"/>
  <c r="Z947" i="7"/>
  <c r="F947" i="7"/>
  <c r="X947" i="7"/>
  <c r="S947" i="7"/>
  <c r="C947" i="7"/>
  <c r="AD947" i="7"/>
  <c r="R947" i="7"/>
  <c r="A947" i="7"/>
  <c r="V947" i="7"/>
  <c r="O947" i="7"/>
  <c r="Q947" i="7"/>
  <c r="E939" i="7"/>
  <c r="AD939" i="7"/>
  <c r="V939" i="7"/>
  <c r="S939" i="7"/>
  <c r="H939" i="7"/>
  <c r="Z939" i="7"/>
  <c r="U939" i="7"/>
  <c r="R939" i="7"/>
  <c r="G939" i="7"/>
  <c r="X939" i="7"/>
  <c r="Q939" i="7"/>
  <c r="F939" i="7"/>
  <c r="W939" i="7"/>
  <c r="P939" i="7"/>
  <c r="D939" i="7"/>
  <c r="O939" i="7"/>
  <c r="C939" i="7"/>
  <c r="AB939" i="7"/>
  <c r="T939" i="7"/>
  <c r="K939" i="7"/>
  <c r="B939" i="7"/>
  <c r="I939" i="7"/>
  <c r="J939" i="7"/>
  <c r="A939" i="7"/>
  <c r="E931" i="7"/>
  <c r="AD931" i="7"/>
  <c r="V931" i="7"/>
  <c r="S931" i="7"/>
  <c r="H931" i="7"/>
  <c r="Z931" i="7"/>
  <c r="U931" i="7"/>
  <c r="R931" i="7"/>
  <c r="G931" i="7"/>
  <c r="X931" i="7"/>
  <c r="Q931" i="7"/>
  <c r="F931" i="7"/>
  <c r="W931" i="7"/>
  <c r="P931" i="7"/>
  <c r="D931" i="7"/>
  <c r="O931" i="7"/>
  <c r="C931" i="7"/>
  <c r="AB931" i="7"/>
  <c r="T931" i="7"/>
  <c r="K931" i="7"/>
  <c r="B931" i="7"/>
  <c r="I931" i="7"/>
  <c r="J931" i="7"/>
  <c r="A931" i="7"/>
  <c r="E923" i="7"/>
  <c r="AD923" i="7"/>
  <c r="V923" i="7"/>
  <c r="S923" i="7"/>
  <c r="H923" i="7"/>
  <c r="Z923" i="7"/>
  <c r="U923" i="7"/>
  <c r="R923" i="7"/>
  <c r="G923" i="7"/>
  <c r="W923" i="7"/>
  <c r="P923" i="7"/>
  <c r="D923" i="7"/>
  <c r="AB923" i="7"/>
  <c r="T923" i="7"/>
  <c r="K923" i="7"/>
  <c r="B923" i="7"/>
  <c r="I923" i="7"/>
  <c r="F923" i="7"/>
  <c r="C923" i="7"/>
  <c r="A923" i="7"/>
  <c r="Q923" i="7"/>
  <c r="O923" i="7"/>
  <c r="J923" i="7"/>
  <c r="X923" i="7"/>
  <c r="E915" i="7"/>
  <c r="AB915" i="7"/>
  <c r="T915" i="7"/>
  <c r="K915" i="7"/>
  <c r="B915" i="7"/>
  <c r="J915" i="7"/>
  <c r="A915" i="7"/>
  <c r="I915" i="7"/>
  <c r="AD915" i="7"/>
  <c r="V915" i="7"/>
  <c r="S915" i="7"/>
  <c r="H915" i="7"/>
  <c r="Z915" i="7"/>
  <c r="U915" i="7"/>
  <c r="R915" i="7"/>
  <c r="G915" i="7"/>
  <c r="X915" i="7"/>
  <c r="Q915" i="7"/>
  <c r="F915" i="7"/>
  <c r="W915" i="7"/>
  <c r="P915" i="7"/>
  <c r="D915" i="7"/>
  <c r="O915" i="7"/>
  <c r="C915" i="7"/>
  <c r="E907" i="7"/>
  <c r="AB907" i="7"/>
  <c r="T907" i="7"/>
  <c r="K907" i="7"/>
  <c r="B907" i="7"/>
  <c r="J907" i="7"/>
  <c r="A907" i="7"/>
  <c r="I907" i="7"/>
  <c r="AD907" i="7"/>
  <c r="V907" i="7"/>
  <c r="S907" i="7"/>
  <c r="H907" i="7"/>
  <c r="Z907" i="7"/>
  <c r="U907" i="7"/>
  <c r="R907" i="7"/>
  <c r="G907" i="7"/>
  <c r="X907" i="7"/>
  <c r="Q907" i="7"/>
  <c r="F907" i="7"/>
  <c r="D907" i="7"/>
  <c r="C907" i="7"/>
  <c r="W907" i="7"/>
  <c r="P907" i="7"/>
  <c r="O907" i="7"/>
  <c r="E899" i="7"/>
  <c r="AB899" i="7"/>
  <c r="T899" i="7"/>
  <c r="K899" i="7"/>
  <c r="B899" i="7"/>
  <c r="J899" i="7"/>
  <c r="A899" i="7"/>
  <c r="I899" i="7"/>
  <c r="AD899" i="7"/>
  <c r="V899" i="7"/>
  <c r="S899" i="7"/>
  <c r="H899" i="7"/>
  <c r="Z899" i="7"/>
  <c r="U899" i="7"/>
  <c r="R899" i="7"/>
  <c r="G899" i="7"/>
  <c r="X899" i="7"/>
  <c r="Q899" i="7"/>
  <c r="F899" i="7"/>
  <c r="P899" i="7"/>
  <c r="O899" i="7"/>
  <c r="D899" i="7"/>
  <c r="C899" i="7"/>
  <c r="W899" i="7"/>
  <c r="E891" i="7"/>
  <c r="Z891" i="7"/>
  <c r="U891" i="7"/>
  <c r="R891" i="7"/>
  <c r="G891" i="7"/>
  <c r="X891" i="7"/>
  <c r="Q891" i="7"/>
  <c r="F891" i="7"/>
  <c r="W891" i="7"/>
  <c r="P891" i="7"/>
  <c r="D891" i="7"/>
  <c r="O891" i="7"/>
  <c r="C891" i="7"/>
  <c r="AB891" i="7"/>
  <c r="T891" i="7"/>
  <c r="K891" i="7"/>
  <c r="B891" i="7"/>
  <c r="J891" i="7"/>
  <c r="A891" i="7"/>
  <c r="I891" i="7"/>
  <c r="AD891" i="7"/>
  <c r="V891" i="7"/>
  <c r="H891" i="7"/>
  <c r="S891" i="7"/>
  <c r="E883" i="7"/>
  <c r="X883" i="7"/>
  <c r="Q883" i="7"/>
  <c r="F883" i="7"/>
  <c r="W883" i="7"/>
  <c r="P883" i="7"/>
  <c r="D883" i="7"/>
  <c r="O883" i="7"/>
  <c r="C883" i="7"/>
  <c r="AB883" i="7"/>
  <c r="T883" i="7"/>
  <c r="K883" i="7"/>
  <c r="B883" i="7"/>
  <c r="J883" i="7"/>
  <c r="A883" i="7"/>
  <c r="I883" i="7"/>
  <c r="Z883" i="7"/>
  <c r="U883" i="7"/>
  <c r="R883" i="7"/>
  <c r="G883" i="7"/>
  <c r="H883" i="7"/>
  <c r="AD883" i="7"/>
  <c r="V883" i="7"/>
  <c r="S883" i="7"/>
  <c r="E875" i="7"/>
  <c r="X875" i="7"/>
  <c r="Q875" i="7"/>
  <c r="F875" i="7"/>
  <c r="W875" i="7"/>
  <c r="P875" i="7"/>
  <c r="D875" i="7"/>
  <c r="O875" i="7"/>
  <c r="C875" i="7"/>
  <c r="AB875" i="7"/>
  <c r="T875" i="7"/>
  <c r="K875" i="7"/>
  <c r="B875" i="7"/>
  <c r="J875" i="7"/>
  <c r="A875" i="7"/>
  <c r="I875" i="7"/>
  <c r="Z875" i="7"/>
  <c r="U875" i="7"/>
  <c r="R875" i="7"/>
  <c r="G875" i="7"/>
  <c r="V875" i="7"/>
  <c r="S875" i="7"/>
  <c r="H875" i="7"/>
  <c r="AD875" i="7"/>
  <c r="E867" i="7"/>
  <c r="X867" i="7"/>
  <c r="Q867" i="7"/>
  <c r="F867" i="7"/>
  <c r="W867" i="7"/>
  <c r="P867" i="7"/>
  <c r="D867" i="7"/>
  <c r="O867" i="7"/>
  <c r="C867" i="7"/>
  <c r="AB867" i="7"/>
  <c r="T867" i="7"/>
  <c r="K867" i="7"/>
  <c r="B867" i="7"/>
  <c r="J867" i="7"/>
  <c r="A867" i="7"/>
  <c r="I867" i="7"/>
  <c r="Z867" i="7"/>
  <c r="U867" i="7"/>
  <c r="R867" i="7"/>
  <c r="G867" i="7"/>
  <c r="AD867" i="7"/>
  <c r="V867" i="7"/>
  <c r="S867" i="7"/>
  <c r="H867" i="7"/>
  <c r="E859" i="7"/>
  <c r="W859" i="7"/>
  <c r="P859" i="7"/>
  <c r="D859" i="7"/>
  <c r="O859" i="7"/>
  <c r="C859" i="7"/>
  <c r="AB859" i="7"/>
  <c r="T859" i="7"/>
  <c r="K859" i="7"/>
  <c r="B859" i="7"/>
  <c r="J859" i="7"/>
  <c r="A859" i="7"/>
  <c r="I859" i="7"/>
  <c r="Z859" i="7"/>
  <c r="U859" i="7"/>
  <c r="R859" i="7"/>
  <c r="G859" i="7"/>
  <c r="Q859" i="7"/>
  <c r="AD859" i="7"/>
  <c r="H859" i="7"/>
  <c r="F859" i="7"/>
  <c r="X859" i="7"/>
  <c r="V859" i="7"/>
  <c r="S859" i="7"/>
  <c r="E851" i="7"/>
  <c r="AD851" i="7"/>
  <c r="V851" i="7"/>
  <c r="S851" i="7"/>
  <c r="H851" i="7"/>
  <c r="Z851" i="7"/>
  <c r="U851" i="7"/>
  <c r="R851" i="7"/>
  <c r="G851" i="7"/>
  <c r="X851" i="7"/>
  <c r="Q851" i="7"/>
  <c r="F851" i="7"/>
  <c r="W851" i="7"/>
  <c r="P851" i="7"/>
  <c r="D851" i="7"/>
  <c r="O851" i="7"/>
  <c r="C851" i="7"/>
  <c r="AB851" i="7"/>
  <c r="T851" i="7"/>
  <c r="K851" i="7"/>
  <c r="B851" i="7"/>
  <c r="J851" i="7"/>
  <c r="A851" i="7"/>
  <c r="I851" i="7"/>
  <c r="E843" i="7"/>
  <c r="AD843" i="7"/>
  <c r="V843" i="7"/>
  <c r="S843" i="7"/>
  <c r="H843" i="7"/>
  <c r="Z843" i="7"/>
  <c r="U843" i="7"/>
  <c r="R843" i="7"/>
  <c r="G843" i="7"/>
  <c r="X843" i="7"/>
  <c r="Q843" i="7"/>
  <c r="F843" i="7"/>
  <c r="W843" i="7"/>
  <c r="P843" i="7"/>
  <c r="D843" i="7"/>
  <c r="O843" i="7"/>
  <c r="C843" i="7"/>
  <c r="AB843" i="7"/>
  <c r="T843" i="7"/>
  <c r="K843" i="7"/>
  <c r="B843" i="7"/>
  <c r="J843" i="7"/>
  <c r="A843" i="7"/>
  <c r="I843" i="7"/>
  <c r="E835" i="7"/>
  <c r="AD835" i="7"/>
  <c r="V835" i="7"/>
  <c r="S835" i="7"/>
  <c r="H835" i="7"/>
  <c r="Z835" i="7"/>
  <c r="U835" i="7"/>
  <c r="R835" i="7"/>
  <c r="G835" i="7"/>
  <c r="X835" i="7"/>
  <c r="Q835" i="7"/>
  <c r="F835" i="7"/>
  <c r="W835" i="7"/>
  <c r="P835" i="7"/>
  <c r="D835" i="7"/>
  <c r="O835" i="7"/>
  <c r="C835" i="7"/>
  <c r="AB835" i="7"/>
  <c r="T835" i="7"/>
  <c r="K835" i="7"/>
  <c r="B835" i="7"/>
  <c r="J835" i="7"/>
  <c r="A835" i="7"/>
  <c r="I835" i="7"/>
  <c r="E827" i="7"/>
  <c r="Z827" i="7"/>
  <c r="U827" i="7"/>
  <c r="R827" i="7"/>
  <c r="G827" i="7"/>
  <c r="X827" i="7"/>
  <c r="Q827" i="7"/>
  <c r="F827" i="7"/>
  <c r="W827" i="7"/>
  <c r="P827" i="7"/>
  <c r="D827" i="7"/>
  <c r="O827" i="7"/>
  <c r="C827" i="7"/>
  <c r="AB827" i="7"/>
  <c r="T827" i="7"/>
  <c r="K827" i="7"/>
  <c r="B827" i="7"/>
  <c r="J827" i="7"/>
  <c r="A827" i="7"/>
  <c r="AD827" i="7"/>
  <c r="V827" i="7"/>
  <c r="S827" i="7"/>
  <c r="H827" i="7"/>
  <c r="I827" i="7"/>
  <c r="E819" i="7"/>
  <c r="Z819" i="7"/>
  <c r="U819" i="7"/>
  <c r="R819" i="7"/>
  <c r="G819" i="7"/>
  <c r="X819" i="7"/>
  <c r="Q819" i="7"/>
  <c r="F819" i="7"/>
  <c r="W819" i="7"/>
  <c r="P819" i="7"/>
  <c r="D819" i="7"/>
  <c r="O819" i="7"/>
  <c r="C819" i="7"/>
  <c r="AB819" i="7"/>
  <c r="T819" i="7"/>
  <c r="K819" i="7"/>
  <c r="B819" i="7"/>
  <c r="J819" i="7"/>
  <c r="A819" i="7"/>
  <c r="AD819" i="7"/>
  <c r="V819" i="7"/>
  <c r="S819" i="7"/>
  <c r="H819" i="7"/>
  <c r="I819" i="7"/>
  <c r="E811" i="7"/>
  <c r="Z811" i="7"/>
  <c r="U811" i="7"/>
  <c r="R811" i="7"/>
  <c r="G811" i="7"/>
  <c r="X811" i="7"/>
  <c r="Q811" i="7"/>
  <c r="F811" i="7"/>
  <c r="W811" i="7"/>
  <c r="P811" i="7"/>
  <c r="D811" i="7"/>
  <c r="O811" i="7"/>
  <c r="C811" i="7"/>
  <c r="AB811" i="7"/>
  <c r="T811" i="7"/>
  <c r="K811" i="7"/>
  <c r="B811" i="7"/>
  <c r="J811" i="7"/>
  <c r="A811" i="7"/>
  <c r="AD811" i="7"/>
  <c r="V811" i="7"/>
  <c r="S811" i="7"/>
  <c r="H811" i="7"/>
  <c r="I811" i="7"/>
  <c r="E803" i="7"/>
  <c r="W803" i="7"/>
  <c r="P803" i="7"/>
  <c r="AB803" i="7"/>
  <c r="T803" i="7"/>
  <c r="K803" i="7"/>
  <c r="B803" i="7"/>
  <c r="J803" i="7"/>
  <c r="Z803" i="7"/>
  <c r="I803" i="7"/>
  <c r="AD803" i="7"/>
  <c r="X803" i="7"/>
  <c r="H803" i="7"/>
  <c r="G803" i="7"/>
  <c r="S803" i="7"/>
  <c r="F803" i="7"/>
  <c r="R803" i="7"/>
  <c r="D803" i="7"/>
  <c r="V803" i="7"/>
  <c r="Q803" i="7"/>
  <c r="C803" i="7"/>
  <c r="U803" i="7"/>
  <c r="O803" i="7"/>
  <c r="A803" i="7"/>
  <c r="E795" i="7"/>
  <c r="Z795" i="7"/>
  <c r="U795" i="7"/>
  <c r="R795" i="7"/>
  <c r="G795" i="7"/>
  <c r="X795" i="7"/>
  <c r="Q795" i="7"/>
  <c r="F795" i="7"/>
  <c r="W795" i="7"/>
  <c r="P795" i="7"/>
  <c r="D795" i="7"/>
  <c r="O795" i="7"/>
  <c r="C795" i="7"/>
  <c r="AB795" i="7"/>
  <c r="T795" i="7"/>
  <c r="K795" i="7"/>
  <c r="B795" i="7"/>
  <c r="J795" i="7"/>
  <c r="A795" i="7"/>
  <c r="I795" i="7"/>
  <c r="AD795" i="7"/>
  <c r="V795" i="7"/>
  <c r="S795" i="7"/>
  <c r="H795" i="7"/>
  <c r="E787" i="7"/>
  <c r="Z787" i="7"/>
  <c r="U787" i="7"/>
  <c r="R787" i="7"/>
  <c r="G787" i="7"/>
  <c r="X787" i="7"/>
  <c r="Q787" i="7"/>
  <c r="F787" i="7"/>
  <c r="W787" i="7"/>
  <c r="P787" i="7"/>
  <c r="D787" i="7"/>
  <c r="O787" i="7"/>
  <c r="C787" i="7"/>
  <c r="AB787" i="7"/>
  <c r="T787" i="7"/>
  <c r="K787" i="7"/>
  <c r="B787" i="7"/>
  <c r="J787" i="7"/>
  <c r="A787" i="7"/>
  <c r="I787" i="7"/>
  <c r="AD787" i="7"/>
  <c r="V787" i="7"/>
  <c r="S787" i="7"/>
  <c r="H787" i="7"/>
  <c r="E779" i="7"/>
  <c r="Z779" i="7"/>
  <c r="U779" i="7"/>
  <c r="R779" i="7"/>
  <c r="G779" i="7"/>
  <c r="W779" i="7"/>
  <c r="P779" i="7"/>
  <c r="D779" i="7"/>
  <c r="AB779" i="7"/>
  <c r="T779" i="7"/>
  <c r="K779" i="7"/>
  <c r="B779" i="7"/>
  <c r="I779" i="7"/>
  <c r="J779" i="7"/>
  <c r="AD779" i="7"/>
  <c r="V779" i="7"/>
  <c r="H779" i="7"/>
  <c r="F779" i="7"/>
  <c r="C779" i="7"/>
  <c r="A779" i="7"/>
  <c r="S779" i="7"/>
  <c r="X779" i="7"/>
  <c r="Q779" i="7"/>
  <c r="O779" i="7"/>
  <c r="E771" i="7"/>
  <c r="AB771" i="7"/>
  <c r="T771" i="7"/>
  <c r="K771" i="7"/>
  <c r="B771" i="7"/>
  <c r="J771" i="7"/>
  <c r="A771" i="7"/>
  <c r="I771" i="7"/>
  <c r="AD771" i="7"/>
  <c r="V771" i="7"/>
  <c r="S771" i="7"/>
  <c r="H771" i="7"/>
  <c r="Z771" i="7"/>
  <c r="U771" i="7"/>
  <c r="R771" i="7"/>
  <c r="G771" i="7"/>
  <c r="X771" i="7"/>
  <c r="Q771" i="7"/>
  <c r="F771" i="7"/>
  <c r="W771" i="7"/>
  <c r="P771" i="7"/>
  <c r="D771" i="7"/>
  <c r="C771" i="7"/>
  <c r="O771" i="7"/>
  <c r="E763" i="7"/>
  <c r="AB763" i="7"/>
  <c r="T763" i="7"/>
  <c r="K763" i="7"/>
  <c r="B763" i="7"/>
  <c r="J763" i="7"/>
  <c r="A763" i="7"/>
  <c r="I763" i="7"/>
  <c r="AD763" i="7"/>
  <c r="V763" i="7"/>
  <c r="S763" i="7"/>
  <c r="H763" i="7"/>
  <c r="Z763" i="7"/>
  <c r="U763" i="7"/>
  <c r="R763" i="7"/>
  <c r="G763" i="7"/>
  <c r="X763" i="7"/>
  <c r="Q763" i="7"/>
  <c r="F763" i="7"/>
  <c r="W763" i="7"/>
  <c r="P763" i="7"/>
  <c r="D763" i="7"/>
  <c r="O763" i="7"/>
  <c r="C763" i="7"/>
  <c r="E755" i="7"/>
  <c r="AB755" i="7"/>
  <c r="T755" i="7"/>
  <c r="K755" i="7"/>
  <c r="B755" i="7"/>
  <c r="J755" i="7"/>
  <c r="A755" i="7"/>
  <c r="I755" i="7"/>
  <c r="AD755" i="7"/>
  <c r="V755" i="7"/>
  <c r="S755" i="7"/>
  <c r="H755" i="7"/>
  <c r="Z755" i="7"/>
  <c r="U755" i="7"/>
  <c r="R755" i="7"/>
  <c r="G755" i="7"/>
  <c r="X755" i="7"/>
  <c r="Q755" i="7"/>
  <c r="F755" i="7"/>
  <c r="W755" i="7"/>
  <c r="P755" i="7"/>
  <c r="D755" i="7"/>
  <c r="O755" i="7"/>
  <c r="C755" i="7"/>
  <c r="E747" i="7"/>
  <c r="AB747" i="7"/>
  <c r="T747" i="7"/>
  <c r="K747" i="7"/>
  <c r="B747" i="7"/>
  <c r="I747" i="7"/>
  <c r="Z747" i="7"/>
  <c r="U747" i="7"/>
  <c r="R747" i="7"/>
  <c r="G747" i="7"/>
  <c r="W747" i="7"/>
  <c r="P747" i="7"/>
  <c r="D747" i="7"/>
  <c r="Q747" i="7"/>
  <c r="O747" i="7"/>
  <c r="X747" i="7"/>
  <c r="J747" i="7"/>
  <c r="H747" i="7"/>
  <c r="V747" i="7"/>
  <c r="F747" i="7"/>
  <c r="C747" i="7"/>
  <c r="AD747" i="7"/>
  <c r="A747" i="7"/>
  <c r="S747" i="7"/>
  <c r="E739" i="7"/>
  <c r="X739" i="7"/>
  <c r="Q739" i="7"/>
  <c r="F739" i="7"/>
  <c r="W739" i="7"/>
  <c r="P739" i="7"/>
  <c r="D739" i="7"/>
  <c r="O739" i="7"/>
  <c r="C739" i="7"/>
  <c r="AB739" i="7"/>
  <c r="T739" i="7"/>
  <c r="K739" i="7"/>
  <c r="B739" i="7"/>
  <c r="J739" i="7"/>
  <c r="A739" i="7"/>
  <c r="I739" i="7"/>
  <c r="AD739" i="7"/>
  <c r="V739" i="7"/>
  <c r="S739" i="7"/>
  <c r="H739" i="7"/>
  <c r="G739" i="7"/>
  <c r="Z739" i="7"/>
  <c r="U739" i="7"/>
  <c r="R739" i="7"/>
  <c r="E731" i="7"/>
  <c r="X731" i="7"/>
  <c r="Q731" i="7"/>
  <c r="F731" i="7"/>
  <c r="W731" i="7"/>
  <c r="P731" i="7"/>
  <c r="D731" i="7"/>
  <c r="O731" i="7"/>
  <c r="C731" i="7"/>
  <c r="AB731" i="7"/>
  <c r="T731" i="7"/>
  <c r="K731" i="7"/>
  <c r="B731" i="7"/>
  <c r="J731" i="7"/>
  <c r="A731" i="7"/>
  <c r="I731" i="7"/>
  <c r="AD731" i="7"/>
  <c r="V731" i="7"/>
  <c r="S731" i="7"/>
  <c r="H731" i="7"/>
  <c r="U731" i="7"/>
  <c r="R731" i="7"/>
  <c r="G731" i="7"/>
  <c r="Z731" i="7"/>
  <c r="E723" i="7"/>
  <c r="X723" i="7"/>
  <c r="Q723" i="7"/>
  <c r="F723" i="7"/>
  <c r="W723" i="7"/>
  <c r="P723" i="7"/>
  <c r="D723" i="7"/>
  <c r="O723" i="7"/>
  <c r="C723" i="7"/>
  <c r="AB723" i="7"/>
  <c r="T723" i="7"/>
  <c r="K723" i="7"/>
  <c r="B723" i="7"/>
  <c r="J723" i="7"/>
  <c r="A723" i="7"/>
  <c r="I723" i="7"/>
  <c r="AD723" i="7"/>
  <c r="V723" i="7"/>
  <c r="S723" i="7"/>
  <c r="H723" i="7"/>
  <c r="Z723" i="7"/>
  <c r="U723" i="7"/>
  <c r="R723" i="7"/>
  <c r="G723" i="7"/>
  <c r="E715" i="7"/>
  <c r="X715" i="7"/>
  <c r="Q715" i="7"/>
  <c r="F715" i="7"/>
  <c r="W715" i="7"/>
  <c r="P715" i="7"/>
  <c r="D715" i="7"/>
  <c r="O715" i="7"/>
  <c r="C715" i="7"/>
  <c r="AB715" i="7"/>
  <c r="T715" i="7"/>
  <c r="K715" i="7"/>
  <c r="B715" i="7"/>
  <c r="J715" i="7"/>
  <c r="A715" i="7"/>
  <c r="I715" i="7"/>
  <c r="AD715" i="7"/>
  <c r="V715" i="7"/>
  <c r="S715" i="7"/>
  <c r="H715" i="7"/>
  <c r="Z715" i="7"/>
  <c r="U715" i="7"/>
  <c r="R715" i="7"/>
  <c r="G715" i="7"/>
  <c r="E707" i="7"/>
  <c r="X707" i="7"/>
  <c r="Q707" i="7"/>
  <c r="F707" i="7"/>
  <c r="W707" i="7"/>
  <c r="P707" i="7"/>
  <c r="D707" i="7"/>
  <c r="O707" i="7"/>
  <c r="C707" i="7"/>
  <c r="AB707" i="7"/>
  <c r="T707" i="7"/>
  <c r="K707" i="7"/>
  <c r="B707" i="7"/>
  <c r="J707" i="7"/>
  <c r="A707" i="7"/>
  <c r="I707" i="7"/>
  <c r="AD707" i="7"/>
  <c r="V707" i="7"/>
  <c r="S707" i="7"/>
  <c r="H707" i="7"/>
  <c r="G707" i="7"/>
  <c r="Z707" i="7"/>
  <c r="U707" i="7"/>
  <c r="R707" i="7"/>
  <c r="E699" i="7"/>
  <c r="X699" i="7"/>
  <c r="Q699" i="7"/>
  <c r="F699" i="7"/>
  <c r="W699" i="7"/>
  <c r="P699" i="7"/>
  <c r="D699" i="7"/>
  <c r="O699" i="7"/>
  <c r="C699" i="7"/>
  <c r="AB699" i="7"/>
  <c r="T699" i="7"/>
  <c r="K699" i="7"/>
  <c r="B699" i="7"/>
  <c r="J699" i="7"/>
  <c r="A699" i="7"/>
  <c r="I699" i="7"/>
  <c r="AD699" i="7"/>
  <c r="V699" i="7"/>
  <c r="S699" i="7"/>
  <c r="H699" i="7"/>
  <c r="U699" i="7"/>
  <c r="R699" i="7"/>
  <c r="G699" i="7"/>
  <c r="Z699" i="7"/>
  <c r="E691" i="7"/>
  <c r="X691" i="7"/>
  <c r="Q691" i="7"/>
  <c r="F691" i="7"/>
  <c r="W691" i="7"/>
  <c r="P691" i="7"/>
  <c r="D691" i="7"/>
  <c r="O691" i="7"/>
  <c r="C691" i="7"/>
  <c r="AB691" i="7"/>
  <c r="T691" i="7"/>
  <c r="K691" i="7"/>
  <c r="B691" i="7"/>
  <c r="J691" i="7"/>
  <c r="A691" i="7"/>
  <c r="I691" i="7"/>
  <c r="AD691" i="7"/>
  <c r="V691" i="7"/>
  <c r="S691" i="7"/>
  <c r="H691" i="7"/>
  <c r="Z691" i="7"/>
  <c r="U691" i="7"/>
  <c r="R691" i="7"/>
  <c r="G691" i="7"/>
  <c r="E683" i="7"/>
  <c r="AD683" i="7"/>
  <c r="V683" i="7"/>
  <c r="S683" i="7"/>
  <c r="H683" i="7"/>
  <c r="Z683" i="7"/>
  <c r="U683" i="7"/>
  <c r="R683" i="7"/>
  <c r="G683" i="7"/>
  <c r="X683" i="7"/>
  <c r="Q683" i="7"/>
  <c r="F683" i="7"/>
  <c r="W683" i="7"/>
  <c r="P683" i="7"/>
  <c r="D683" i="7"/>
  <c r="O683" i="7"/>
  <c r="C683" i="7"/>
  <c r="AB683" i="7"/>
  <c r="T683" i="7"/>
  <c r="K683" i="7"/>
  <c r="B683" i="7"/>
  <c r="J683" i="7"/>
  <c r="A683" i="7"/>
  <c r="I683" i="7"/>
  <c r="E675" i="7"/>
  <c r="AD675" i="7"/>
  <c r="V675" i="7"/>
  <c r="S675" i="7"/>
  <c r="H675" i="7"/>
  <c r="Z675" i="7"/>
  <c r="U675" i="7"/>
  <c r="R675" i="7"/>
  <c r="G675" i="7"/>
  <c r="X675" i="7"/>
  <c r="Q675" i="7"/>
  <c r="F675" i="7"/>
  <c r="W675" i="7"/>
  <c r="P675" i="7"/>
  <c r="D675" i="7"/>
  <c r="O675" i="7"/>
  <c r="C675" i="7"/>
  <c r="AB675" i="7"/>
  <c r="T675" i="7"/>
  <c r="K675" i="7"/>
  <c r="B675" i="7"/>
  <c r="J675" i="7"/>
  <c r="A675" i="7"/>
  <c r="I675" i="7"/>
  <c r="E667" i="7"/>
  <c r="AD667" i="7"/>
  <c r="V667" i="7"/>
  <c r="S667" i="7"/>
  <c r="H667" i="7"/>
  <c r="Z667" i="7"/>
  <c r="U667" i="7"/>
  <c r="R667" i="7"/>
  <c r="G667" i="7"/>
  <c r="X667" i="7"/>
  <c r="Q667" i="7"/>
  <c r="F667" i="7"/>
  <c r="W667" i="7"/>
  <c r="P667" i="7"/>
  <c r="D667" i="7"/>
  <c r="O667" i="7"/>
  <c r="C667" i="7"/>
  <c r="AB667" i="7"/>
  <c r="T667" i="7"/>
  <c r="K667" i="7"/>
  <c r="B667" i="7"/>
  <c r="J667" i="7"/>
  <c r="A667" i="7"/>
  <c r="I667" i="7"/>
  <c r="E659" i="7"/>
  <c r="AD659" i="7"/>
  <c r="V659" i="7"/>
  <c r="S659" i="7"/>
  <c r="H659" i="7"/>
  <c r="Z659" i="7"/>
  <c r="U659" i="7"/>
  <c r="R659" i="7"/>
  <c r="G659" i="7"/>
  <c r="X659" i="7"/>
  <c r="Q659" i="7"/>
  <c r="F659" i="7"/>
  <c r="W659" i="7"/>
  <c r="P659" i="7"/>
  <c r="D659" i="7"/>
  <c r="O659" i="7"/>
  <c r="C659" i="7"/>
  <c r="AB659" i="7"/>
  <c r="T659" i="7"/>
  <c r="K659" i="7"/>
  <c r="B659" i="7"/>
  <c r="J659" i="7"/>
  <c r="A659" i="7"/>
  <c r="I659" i="7"/>
  <c r="E651" i="7"/>
  <c r="AD651" i="7"/>
  <c r="V651" i="7"/>
  <c r="S651" i="7"/>
  <c r="H651" i="7"/>
  <c r="Z651" i="7"/>
  <c r="U651" i="7"/>
  <c r="R651" i="7"/>
  <c r="G651" i="7"/>
  <c r="X651" i="7"/>
  <c r="Q651" i="7"/>
  <c r="F651" i="7"/>
  <c r="W651" i="7"/>
  <c r="P651" i="7"/>
  <c r="D651" i="7"/>
  <c r="O651" i="7"/>
  <c r="C651" i="7"/>
  <c r="AB651" i="7"/>
  <c r="T651" i="7"/>
  <c r="K651" i="7"/>
  <c r="B651" i="7"/>
  <c r="J651" i="7"/>
  <c r="A651" i="7"/>
  <c r="I651" i="7"/>
  <c r="E643" i="7"/>
  <c r="AD643" i="7"/>
  <c r="V643" i="7"/>
  <c r="S643" i="7"/>
  <c r="H643" i="7"/>
  <c r="Z643" i="7"/>
  <c r="U643" i="7"/>
  <c r="R643" i="7"/>
  <c r="G643" i="7"/>
  <c r="X643" i="7"/>
  <c r="Q643" i="7"/>
  <c r="F643" i="7"/>
  <c r="W643" i="7"/>
  <c r="P643" i="7"/>
  <c r="D643" i="7"/>
  <c r="O643" i="7"/>
  <c r="C643" i="7"/>
  <c r="AB643" i="7"/>
  <c r="T643" i="7"/>
  <c r="K643" i="7"/>
  <c r="B643" i="7"/>
  <c r="J643" i="7"/>
  <c r="A643" i="7"/>
  <c r="I643" i="7"/>
  <c r="E635" i="7"/>
  <c r="Z635" i="7"/>
  <c r="U635" i="7"/>
  <c r="R635" i="7"/>
  <c r="G635" i="7"/>
  <c r="W635" i="7"/>
  <c r="P635" i="7"/>
  <c r="D635" i="7"/>
  <c r="AB635" i="7"/>
  <c r="T635" i="7"/>
  <c r="K635" i="7"/>
  <c r="B635" i="7"/>
  <c r="F635" i="7"/>
  <c r="X635" i="7"/>
  <c r="C635" i="7"/>
  <c r="S635" i="7"/>
  <c r="A635" i="7"/>
  <c r="AD635" i="7"/>
  <c r="Q635" i="7"/>
  <c r="O635" i="7"/>
  <c r="V635" i="7"/>
  <c r="J635" i="7"/>
  <c r="I635" i="7"/>
  <c r="H635" i="7"/>
  <c r="E627" i="7"/>
  <c r="O627" i="7"/>
  <c r="C627" i="7"/>
  <c r="AB627" i="7"/>
  <c r="T627" i="7"/>
  <c r="K627" i="7"/>
  <c r="B627" i="7"/>
  <c r="J627" i="7"/>
  <c r="A627" i="7"/>
  <c r="I627" i="7"/>
  <c r="AD627" i="7"/>
  <c r="V627" i="7"/>
  <c r="S627" i="7"/>
  <c r="H627" i="7"/>
  <c r="Z627" i="7"/>
  <c r="U627" i="7"/>
  <c r="R627" i="7"/>
  <c r="G627" i="7"/>
  <c r="X627" i="7"/>
  <c r="Q627" i="7"/>
  <c r="F627" i="7"/>
  <c r="P627" i="7"/>
  <c r="D627" i="7"/>
  <c r="W627" i="7"/>
  <c r="E619" i="7"/>
  <c r="O619" i="7"/>
  <c r="C619" i="7"/>
  <c r="AB619" i="7"/>
  <c r="T619" i="7"/>
  <c r="K619" i="7"/>
  <c r="B619" i="7"/>
  <c r="J619" i="7"/>
  <c r="A619" i="7"/>
  <c r="I619" i="7"/>
  <c r="AD619" i="7"/>
  <c r="V619" i="7"/>
  <c r="S619" i="7"/>
  <c r="H619" i="7"/>
  <c r="Z619" i="7"/>
  <c r="U619" i="7"/>
  <c r="R619" i="7"/>
  <c r="G619" i="7"/>
  <c r="X619" i="7"/>
  <c r="Q619" i="7"/>
  <c r="F619" i="7"/>
  <c r="W619" i="7"/>
  <c r="P619" i="7"/>
  <c r="D619" i="7"/>
  <c r="E611" i="7"/>
  <c r="O611" i="7"/>
  <c r="C611" i="7"/>
  <c r="AB611" i="7"/>
  <c r="T611" i="7"/>
  <c r="K611" i="7"/>
  <c r="B611" i="7"/>
  <c r="J611" i="7"/>
  <c r="A611" i="7"/>
  <c r="I611" i="7"/>
  <c r="AD611" i="7"/>
  <c r="V611" i="7"/>
  <c r="S611" i="7"/>
  <c r="H611" i="7"/>
  <c r="Z611" i="7"/>
  <c r="U611" i="7"/>
  <c r="R611" i="7"/>
  <c r="G611" i="7"/>
  <c r="X611" i="7"/>
  <c r="Q611" i="7"/>
  <c r="F611" i="7"/>
  <c r="W611" i="7"/>
  <c r="P611" i="7"/>
  <c r="D611" i="7"/>
  <c r="E603" i="7"/>
  <c r="O603" i="7"/>
  <c r="C603" i="7"/>
  <c r="AB603" i="7"/>
  <c r="T603" i="7"/>
  <c r="K603" i="7"/>
  <c r="B603" i="7"/>
  <c r="J603" i="7"/>
  <c r="A603" i="7"/>
  <c r="I603" i="7"/>
  <c r="AD603" i="7"/>
  <c r="V603" i="7"/>
  <c r="S603" i="7"/>
  <c r="H603" i="7"/>
  <c r="Z603" i="7"/>
  <c r="U603" i="7"/>
  <c r="R603" i="7"/>
  <c r="G603" i="7"/>
  <c r="X603" i="7"/>
  <c r="Q603" i="7"/>
  <c r="F603" i="7"/>
  <c r="D603" i="7"/>
  <c r="W603" i="7"/>
  <c r="P603" i="7"/>
  <c r="E595" i="7"/>
  <c r="O595" i="7"/>
  <c r="C595" i="7"/>
  <c r="AB595" i="7"/>
  <c r="T595" i="7"/>
  <c r="K595" i="7"/>
  <c r="B595" i="7"/>
  <c r="J595" i="7"/>
  <c r="A595" i="7"/>
  <c r="I595" i="7"/>
  <c r="AD595" i="7"/>
  <c r="V595" i="7"/>
  <c r="S595" i="7"/>
  <c r="H595" i="7"/>
  <c r="Z595" i="7"/>
  <c r="U595" i="7"/>
  <c r="R595" i="7"/>
  <c r="G595" i="7"/>
  <c r="X595" i="7"/>
  <c r="Q595" i="7"/>
  <c r="F595" i="7"/>
  <c r="P595" i="7"/>
  <c r="D595" i="7"/>
  <c r="W595" i="7"/>
  <c r="E587" i="7"/>
  <c r="O587" i="7"/>
  <c r="C587" i="7"/>
  <c r="AB587" i="7"/>
  <c r="T587" i="7"/>
  <c r="K587" i="7"/>
  <c r="B587" i="7"/>
  <c r="J587" i="7"/>
  <c r="A587" i="7"/>
  <c r="I587" i="7"/>
  <c r="AD587" i="7"/>
  <c r="V587" i="7"/>
  <c r="S587" i="7"/>
  <c r="H587" i="7"/>
  <c r="Z587" i="7"/>
  <c r="U587" i="7"/>
  <c r="R587" i="7"/>
  <c r="G587" i="7"/>
  <c r="X587" i="7"/>
  <c r="Q587" i="7"/>
  <c r="F587" i="7"/>
  <c r="W587" i="7"/>
  <c r="P587" i="7"/>
  <c r="D587" i="7"/>
  <c r="E579" i="7"/>
  <c r="AB579" i="7"/>
  <c r="T579" i="7"/>
  <c r="K579" i="7"/>
  <c r="B579" i="7"/>
  <c r="Z579" i="7"/>
  <c r="U579" i="7"/>
  <c r="R579" i="7"/>
  <c r="G579" i="7"/>
  <c r="W579" i="7"/>
  <c r="F579" i="7"/>
  <c r="AD579" i="7"/>
  <c r="S579" i="7"/>
  <c r="D579" i="7"/>
  <c r="Q579" i="7"/>
  <c r="C579" i="7"/>
  <c r="V579" i="7"/>
  <c r="P579" i="7"/>
  <c r="A579" i="7"/>
  <c r="J579" i="7"/>
  <c r="I579" i="7"/>
  <c r="X579" i="7"/>
  <c r="O579" i="7"/>
  <c r="H579" i="7"/>
  <c r="E571" i="7"/>
  <c r="I571" i="7"/>
  <c r="AD571" i="7"/>
  <c r="V571" i="7"/>
  <c r="S571" i="7"/>
  <c r="H571" i="7"/>
  <c r="Z571" i="7"/>
  <c r="U571" i="7"/>
  <c r="R571" i="7"/>
  <c r="G571" i="7"/>
  <c r="X571" i="7"/>
  <c r="Q571" i="7"/>
  <c r="F571" i="7"/>
  <c r="O571" i="7"/>
  <c r="C571" i="7"/>
  <c r="AB571" i="7"/>
  <c r="T571" i="7"/>
  <c r="K571" i="7"/>
  <c r="B571" i="7"/>
  <c r="P571" i="7"/>
  <c r="J571" i="7"/>
  <c r="D571" i="7"/>
  <c r="A571" i="7"/>
  <c r="W571" i="7"/>
  <c r="E563" i="7"/>
  <c r="I563" i="7"/>
  <c r="AD563" i="7"/>
  <c r="V563" i="7"/>
  <c r="S563" i="7"/>
  <c r="H563" i="7"/>
  <c r="Z563" i="7"/>
  <c r="U563" i="7"/>
  <c r="R563" i="7"/>
  <c r="G563" i="7"/>
  <c r="X563" i="7"/>
  <c r="Q563" i="7"/>
  <c r="F563" i="7"/>
  <c r="O563" i="7"/>
  <c r="C563" i="7"/>
  <c r="AB563" i="7"/>
  <c r="T563" i="7"/>
  <c r="K563" i="7"/>
  <c r="B563" i="7"/>
  <c r="W563" i="7"/>
  <c r="P563" i="7"/>
  <c r="J563" i="7"/>
  <c r="D563" i="7"/>
  <c r="A563" i="7"/>
  <c r="E555" i="7"/>
  <c r="I555" i="7"/>
  <c r="AD555" i="7"/>
  <c r="V555" i="7"/>
  <c r="S555" i="7"/>
  <c r="H555" i="7"/>
  <c r="Z555" i="7"/>
  <c r="U555" i="7"/>
  <c r="R555" i="7"/>
  <c r="G555" i="7"/>
  <c r="X555" i="7"/>
  <c r="Q555" i="7"/>
  <c r="F555" i="7"/>
  <c r="O555" i="7"/>
  <c r="C555" i="7"/>
  <c r="AB555" i="7"/>
  <c r="T555" i="7"/>
  <c r="K555" i="7"/>
  <c r="B555" i="7"/>
  <c r="P555" i="7"/>
  <c r="J555" i="7"/>
  <c r="D555" i="7"/>
  <c r="A555" i="7"/>
  <c r="W555" i="7"/>
  <c r="E547" i="7"/>
  <c r="I547" i="7"/>
  <c r="AD547" i="7"/>
  <c r="V547" i="7"/>
  <c r="S547" i="7"/>
  <c r="H547" i="7"/>
  <c r="Z547" i="7"/>
  <c r="U547" i="7"/>
  <c r="R547" i="7"/>
  <c r="G547" i="7"/>
  <c r="X547" i="7"/>
  <c r="Q547" i="7"/>
  <c r="F547" i="7"/>
  <c r="O547" i="7"/>
  <c r="C547" i="7"/>
  <c r="AB547" i="7"/>
  <c r="T547" i="7"/>
  <c r="K547" i="7"/>
  <c r="B547" i="7"/>
  <c r="W547" i="7"/>
  <c r="P547" i="7"/>
  <c r="J547" i="7"/>
  <c r="D547" i="7"/>
  <c r="A547" i="7"/>
  <c r="E539" i="7"/>
  <c r="I539" i="7"/>
  <c r="AD539" i="7"/>
  <c r="V539" i="7"/>
  <c r="S539" i="7"/>
  <c r="H539" i="7"/>
  <c r="Z539" i="7"/>
  <c r="U539" i="7"/>
  <c r="R539" i="7"/>
  <c r="G539" i="7"/>
  <c r="X539" i="7"/>
  <c r="Q539" i="7"/>
  <c r="F539" i="7"/>
  <c r="O539" i="7"/>
  <c r="C539" i="7"/>
  <c r="AB539" i="7"/>
  <c r="T539" i="7"/>
  <c r="K539" i="7"/>
  <c r="B539" i="7"/>
  <c r="P539" i="7"/>
  <c r="J539" i="7"/>
  <c r="D539" i="7"/>
  <c r="A539" i="7"/>
  <c r="W539" i="7"/>
  <c r="E531" i="7"/>
  <c r="I531" i="7"/>
  <c r="Z531" i="7"/>
  <c r="U531" i="7"/>
  <c r="R531" i="7"/>
  <c r="G531" i="7"/>
  <c r="AB531" i="7"/>
  <c r="T531" i="7"/>
  <c r="K531" i="7"/>
  <c r="B531" i="7"/>
  <c r="W531" i="7"/>
  <c r="Q531" i="7"/>
  <c r="A531" i="7"/>
  <c r="P531" i="7"/>
  <c r="AD531" i="7"/>
  <c r="V531" i="7"/>
  <c r="O531" i="7"/>
  <c r="J531" i="7"/>
  <c r="H531" i="7"/>
  <c r="F531" i="7"/>
  <c r="D531" i="7"/>
  <c r="X531" i="7"/>
  <c r="S531" i="7"/>
  <c r="C531" i="7"/>
  <c r="E523" i="7"/>
  <c r="AB523" i="7"/>
  <c r="T523" i="7"/>
  <c r="K523" i="7"/>
  <c r="B523" i="7"/>
  <c r="J523" i="7"/>
  <c r="A523" i="7"/>
  <c r="I523" i="7"/>
  <c r="AD523" i="7"/>
  <c r="V523" i="7"/>
  <c r="S523" i="7"/>
  <c r="H523" i="7"/>
  <c r="Z523" i="7"/>
  <c r="U523" i="7"/>
  <c r="R523" i="7"/>
  <c r="G523" i="7"/>
  <c r="X523" i="7"/>
  <c r="Q523" i="7"/>
  <c r="F523" i="7"/>
  <c r="W523" i="7"/>
  <c r="P523" i="7"/>
  <c r="D523" i="7"/>
  <c r="O523" i="7"/>
  <c r="C523" i="7"/>
  <c r="E515" i="7"/>
  <c r="AB515" i="7"/>
  <c r="T515" i="7"/>
  <c r="K515" i="7"/>
  <c r="B515" i="7"/>
  <c r="J515" i="7"/>
  <c r="A515" i="7"/>
  <c r="I515" i="7"/>
  <c r="AD515" i="7"/>
  <c r="V515" i="7"/>
  <c r="S515" i="7"/>
  <c r="H515" i="7"/>
  <c r="Z515" i="7"/>
  <c r="U515" i="7"/>
  <c r="R515" i="7"/>
  <c r="G515" i="7"/>
  <c r="X515" i="7"/>
  <c r="Q515" i="7"/>
  <c r="F515" i="7"/>
  <c r="W515" i="7"/>
  <c r="P515" i="7"/>
  <c r="D515" i="7"/>
  <c r="O515" i="7"/>
  <c r="C515" i="7"/>
  <c r="E507" i="7"/>
  <c r="AB507" i="7"/>
  <c r="T507" i="7"/>
  <c r="K507" i="7"/>
  <c r="B507" i="7"/>
  <c r="J507" i="7"/>
  <c r="A507" i="7"/>
  <c r="I507" i="7"/>
  <c r="AD507" i="7"/>
  <c r="V507" i="7"/>
  <c r="S507" i="7"/>
  <c r="H507" i="7"/>
  <c r="Z507" i="7"/>
  <c r="U507" i="7"/>
  <c r="R507" i="7"/>
  <c r="G507" i="7"/>
  <c r="X507" i="7"/>
  <c r="Q507" i="7"/>
  <c r="F507" i="7"/>
  <c r="W507" i="7"/>
  <c r="P507" i="7"/>
  <c r="D507" i="7"/>
  <c r="C507" i="7"/>
  <c r="O507" i="7"/>
  <c r="E499" i="7"/>
  <c r="AB499" i="7"/>
  <c r="T499" i="7"/>
  <c r="K499" i="7"/>
  <c r="B499" i="7"/>
  <c r="J499" i="7"/>
  <c r="A499" i="7"/>
  <c r="I499" i="7"/>
  <c r="AD499" i="7"/>
  <c r="V499" i="7"/>
  <c r="S499" i="7"/>
  <c r="H499" i="7"/>
  <c r="Z499" i="7"/>
  <c r="U499" i="7"/>
  <c r="R499" i="7"/>
  <c r="G499" i="7"/>
  <c r="X499" i="7"/>
  <c r="Q499" i="7"/>
  <c r="F499" i="7"/>
  <c r="W499" i="7"/>
  <c r="P499" i="7"/>
  <c r="D499" i="7"/>
  <c r="O499" i="7"/>
  <c r="C499" i="7"/>
  <c r="E491" i="7"/>
  <c r="AB491" i="7"/>
  <c r="T491" i="7"/>
  <c r="K491" i="7"/>
  <c r="B491" i="7"/>
  <c r="J491" i="7"/>
  <c r="A491" i="7"/>
  <c r="I491" i="7"/>
  <c r="AD491" i="7"/>
  <c r="V491" i="7"/>
  <c r="S491" i="7"/>
  <c r="H491" i="7"/>
  <c r="Z491" i="7"/>
  <c r="U491" i="7"/>
  <c r="R491" i="7"/>
  <c r="G491" i="7"/>
  <c r="X491" i="7"/>
  <c r="Q491" i="7"/>
  <c r="F491" i="7"/>
  <c r="W491" i="7"/>
  <c r="P491" i="7"/>
  <c r="D491" i="7"/>
  <c r="O491" i="7"/>
  <c r="C491" i="7"/>
  <c r="E483" i="7"/>
  <c r="AB483" i="7"/>
  <c r="T483" i="7"/>
  <c r="K483" i="7"/>
  <c r="B483" i="7"/>
  <c r="I483" i="7"/>
  <c r="Z483" i="7"/>
  <c r="U483" i="7"/>
  <c r="R483" i="7"/>
  <c r="G483" i="7"/>
  <c r="W483" i="7"/>
  <c r="P483" i="7"/>
  <c r="D483" i="7"/>
  <c r="AD483" i="7"/>
  <c r="V483" i="7"/>
  <c r="H483" i="7"/>
  <c r="F483" i="7"/>
  <c r="C483" i="7"/>
  <c r="A483" i="7"/>
  <c r="S483" i="7"/>
  <c r="X483" i="7"/>
  <c r="Q483" i="7"/>
  <c r="O483" i="7"/>
  <c r="J483" i="7"/>
  <c r="E475" i="7"/>
  <c r="Z475" i="7"/>
  <c r="U475" i="7"/>
  <c r="R475" i="7"/>
  <c r="G475" i="7"/>
  <c r="X475" i="7"/>
  <c r="Q475" i="7"/>
  <c r="F475" i="7"/>
  <c r="W475" i="7"/>
  <c r="P475" i="7"/>
  <c r="D475" i="7"/>
  <c r="O475" i="7"/>
  <c r="C475" i="7"/>
  <c r="AB475" i="7"/>
  <c r="T475" i="7"/>
  <c r="K475" i="7"/>
  <c r="B475" i="7"/>
  <c r="J475" i="7"/>
  <c r="A475" i="7"/>
  <c r="I475" i="7"/>
  <c r="AD475" i="7"/>
  <c r="V475" i="7"/>
  <c r="S475" i="7"/>
  <c r="H475" i="7"/>
  <c r="E467" i="7"/>
  <c r="Z467" i="7"/>
  <c r="U467" i="7"/>
  <c r="R467" i="7"/>
  <c r="G467" i="7"/>
  <c r="X467" i="7"/>
  <c r="Q467" i="7"/>
  <c r="F467" i="7"/>
  <c r="W467" i="7"/>
  <c r="P467" i="7"/>
  <c r="D467" i="7"/>
  <c r="O467" i="7"/>
  <c r="C467" i="7"/>
  <c r="AB467" i="7"/>
  <c r="T467" i="7"/>
  <c r="K467" i="7"/>
  <c r="B467" i="7"/>
  <c r="J467" i="7"/>
  <c r="A467" i="7"/>
  <c r="I467" i="7"/>
  <c r="AD467" i="7"/>
  <c r="V467" i="7"/>
  <c r="S467" i="7"/>
  <c r="H467" i="7"/>
  <c r="E459" i="7"/>
  <c r="Z459" i="7"/>
  <c r="U459" i="7"/>
  <c r="R459" i="7"/>
  <c r="G459" i="7"/>
  <c r="X459" i="7"/>
  <c r="Q459" i="7"/>
  <c r="F459" i="7"/>
  <c r="W459" i="7"/>
  <c r="P459" i="7"/>
  <c r="D459" i="7"/>
  <c r="O459" i="7"/>
  <c r="C459" i="7"/>
  <c r="AB459" i="7"/>
  <c r="T459" i="7"/>
  <c r="K459" i="7"/>
  <c r="B459" i="7"/>
  <c r="J459" i="7"/>
  <c r="A459" i="7"/>
  <c r="I459" i="7"/>
  <c r="S459" i="7"/>
  <c r="H459" i="7"/>
  <c r="AD459" i="7"/>
  <c r="V459" i="7"/>
  <c r="E451" i="7"/>
  <c r="Z451" i="7"/>
  <c r="U451" i="7"/>
  <c r="R451" i="7"/>
  <c r="G451" i="7"/>
  <c r="X451" i="7"/>
  <c r="Q451" i="7"/>
  <c r="F451" i="7"/>
  <c r="W451" i="7"/>
  <c r="P451" i="7"/>
  <c r="D451" i="7"/>
  <c r="O451" i="7"/>
  <c r="C451" i="7"/>
  <c r="AB451" i="7"/>
  <c r="T451" i="7"/>
  <c r="K451" i="7"/>
  <c r="B451" i="7"/>
  <c r="J451" i="7"/>
  <c r="A451" i="7"/>
  <c r="I451" i="7"/>
  <c r="V451" i="7"/>
  <c r="S451" i="7"/>
  <c r="H451" i="7"/>
  <c r="AD451" i="7"/>
  <c r="E443" i="7"/>
  <c r="Z443" i="7"/>
  <c r="U443" i="7"/>
  <c r="R443" i="7"/>
  <c r="G443" i="7"/>
  <c r="X443" i="7"/>
  <c r="Q443" i="7"/>
  <c r="F443" i="7"/>
  <c r="W443" i="7"/>
  <c r="P443" i="7"/>
  <c r="D443" i="7"/>
  <c r="O443" i="7"/>
  <c r="C443" i="7"/>
  <c r="AB443" i="7"/>
  <c r="T443" i="7"/>
  <c r="K443" i="7"/>
  <c r="B443" i="7"/>
  <c r="J443" i="7"/>
  <c r="A443" i="7"/>
  <c r="I443" i="7"/>
  <c r="AD443" i="7"/>
  <c r="V443" i="7"/>
  <c r="S443" i="7"/>
  <c r="H443" i="7"/>
  <c r="E435" i="7"/>
  <c r="Z435" i="7"/>
  <c r="U435" i="7"/>
  <c r="R435" i="7"/>
  <c r="G435" i="7"/>
  <c r="X435" i="7"/>
  <c r="Q435" i="7"/>
  <c r="F435" i="7"/>
  <c r="W435" i="7"/>
  <c r="P435" i="7"/>
  <c r="D435" i="7"/>
  <c r="O435" i="7"/>
  <c r="C435" i="7"/>
  <c r="AB435" i="7"/>
  <c r="T435" i="7"/>
  <c r="K435" i="7"/>
  <c r="B435" i="7"/>
  <c r="J435" i="7"/>
  <c r="A435" i="7"/>
  <c r="I435" i="7"/>
  <c r="AD435" i="7"/>
  <c r="V435" i="7"/>
  <c r="S435" i="7"/>
  <c r="H435" i="7"/>
  <c r="E427" i="7"/>
  <c r="W427" i="7"/>
  <c r="P427" i="7"/>
  <c r="D427" i="7"/>
  <c r="I427" i="7"/>
  <c r="S427" i="7"/>
  <c r="F427" i="7"/>
  <c r="R427" i="7"/>
  <c r="C427" i="7"/>
  <c r="AB427" i="7"/>
  <c r="V427" i="7"/>
  <c r="Q427" i="7"/>
  <c r="B427" i="7"/>
  <c r="U427" i="7"/>
  <c r="O427" i="7"/>
  <c r="A427" i="7"/>
  <c r="K427" i="7"/>
  <c r="Z427" i="7"/>
  <c r="J427" i="7"/>
  <c r="AD427" i="7"/>
  <c r="X427" i="7"/>
  <c r="T427" i="7"/>
  <c r="H427" i="7"/>
  <c r="G427" i="7"/>
  <c r="E419" i="7"/>
  <c r="AD419" i="7"/>
  <c r="V419" i="7"/>
  <c r="S419" i="7"/>
  <c r="H419" i="7"/>
  <c r="Z419" i="7"/>
  <c r="U419" i="7"/>
  <c r="R419" i="7"/>
  <c r="G419" i="7"/>
  <c r="X419" i="7"/>
  <c r="Q419" i="7"/>
  <c r="F419" i="7"/>
  <c r="W419" i="7"/>
  <c r="P419" i="7"/>
  <c r="D419" i="7"/>
  <c r="O419" i="7"/>
  <c r="C419" i="7"/>
  <c r="AB419" i="7"/>
  <c r="T419" i="7"/>
  <c r="K419" i="7"/>
  <c r="B419" i="7"/>
  <c r="J419" i="7"/>
  <c r="A419" i="7"/>
  <c r="I419" i="7"/>
  <c r="E411" i="7"/>
  <c r="AD411" i="7"/>
  <c r="V411" i="7"/>
  <c r="S411" i="7"/>
  <c r="H411" i="7"/>
  <c r="Z411" i="7"/>
  <c r="U411" i="7"/>
  <c r="R411" i="7"/>
  <c r="G411" i="7"/>
  <c r="X411" i="7"/>
  <c r="Q411" i="7"/>
  <c r="F411" i="7"/>
  <c r="W411" i="7"/>
  <c r="P411" i="7"/>
  <c r="D411" i="7"/>
  <c r="O411" i="7"/>
  <c r="C411" i="7"/>
  <c r="AB411" i="7"/>
  <c r="T411" i="7"/>
  <c r="K411" i="7"/>
  <c r="B411" i="7"/>
  <c r="J411" i="7"/>
  <c r="A411" i="7"/>
  <c r="I411" i="7"/>
  <c r="E403" i="7"/>
  <c r="AD403" i="7"/>
  <c r="V403" i="7"/>
  <c r="S403" i="7"/>
  <c r="H403" i="7"/>
  <c r="Z403" i="7"/>
  <c r="U403" i="7"/>
  <c r="R403" i="7"/>
  <c r="G403" i="7"/>
  <c r="X403" i="7"/>
  <c r="Q403" i="7"/>
  <c r="F403" i="7"/>
  <c r="W403" i="7"/>
  <c r="P403" i="7"/>
  <c r="D403" i="7"/>
  <c r="O403" i="7"/>
  <c r="C403" i="7"/>
  <c r="AB403" i="7"/>
  <c r="T403" i="7"/>
  <c r="K403" i="7"/>
  <c r="B403" i="7"/>
  <c r="J403" i="7"/>
  <c r="A403" i="7"/>
  <c r="I403" i="7"/>
  <c r="E395" i="7"/>
  <c r="AD395" i="7"/>
  <c r="V395" i="7"/>
  <c r="S395" i="7"/>
  <c r="H395" i="7"/>
  <c r="Z395" i="7"/>
  <c r="U395" i="7"/>
  <c r="R395" i="7"/>
  <c r="G395" i="7"/>
  <c r="X395" i="7"/>
  <c r="Q395" i="7"/>
  <c r="F395" i="7"/>
  <c r="W395" i="7"/>
  <c r="P395" i="7"/>
  <c r="D395" i="7"/>
  <c r="O395" i="7"/>
  <c r="C395" i="7"/>
  <c r="AB395" i="7"/>
  <c r="T395" i="7"/>
  <c r="K395" i="7"/>
  <c r="B395" i="7"/>
  <c r="J395" i="7"/>
  <c r="A395" i="7"/>
  <c r="I395" i="7"/>
  <c r="E387" i="7"/>
  <c r="AD387" i="7"/>
  <c r="V387" i="7"/>
  <c r="S387" i="7"/>
  <c r="H387" i="7"/>
  <c r="Z387" i="7"/>
  <c r="U387" i="7"/>
  <c r="R387" i="7"/>
  <c r="G387" i="7"/>
  <c r="X387" i="7"/>
  <c r="Q387" i="7"/>
  <c r="F387" i="7"/>
  <c r="W387" i="7"/>
  <c r="P387" i="7"/>
  <c r="D387" i="7"/>
  <c r="O387" i="7"/>
  <c r="C387" i="7"/>
  <c r="AB387" i="7"/>
  <c r="T387" i="7"/>
  <c r="K387" i="7"/>
  <c r="B387" i="7"/>
  <c r="J387" i="7"/>
  <c r="A387" i="7"/>
  <c r="I387" i="7"/>
  <c r="E379" i="7"/>
  <c r="AD379" i="7"/>
  <c r="V379" i="7"/>
  <c r="S379" i="7"/>
  <c r="H379" i="7"/>
  <c r="Z379" i="7"/>
  <c r="U379" i="7"/>
  <c r="R379" i="7"/>
  <c r="G379" i="7"/>
  <c r="X379" i="7"/>
  <c r="Q379" i="7"/>
  <c r="F379" i="7"/>
  <c r="W379" i="7"/>
  <c r="P379" i="7"/>
  <c r="D379" i="7"/>
  <c r="O379" i="7"/>
  <c r="C379" i="7"/>
  <c r="AB379" i="7"/>
  <c r="T379" i="7"/>
  <c r="K379" i="7"/>
  <c r="B379" i="7"/>
  <c r="J379" i="7"/>
  <c r="A379" i="7"/>
  <c r="I379" i="7"/>
  <c r="E371" i="7"/>
  <c r="Z371" i="7"/>
  <c r="U371" i="7"/>
  <c r="R371" i="7"/>
  <c r="G371" i="7"/>
  <c r="W371" i="7"/>
  <c r="P371" i="7"/>
  <c r="D371" i="7"/>
  <c r="AB371" i="7"/>
  <c r="T371" i="7"/>
  <c r="K371" i="7"/>
  <c r="B371" i="7"/>
  <c r="AD371" i="7"/>
  <c r="V371" i="7"/>
  <c r="J371" i="7"/>
  <c r="I371" i="7"/>
  <c r="H371" i="7"/>
  <c r="F371" i="7"/>
  <c r="X371" i="7"/>
  <c r="S371" i="7"/>
  <c r="A371" i="7"/>
  <c r="Q371" i="7"/>
  <c r="O371" i="7"/>
  <c r="C371" i="7"/>
  <c r="E363" i="7"/>
  <c r="W363" i="7"/>
  <c r="P363" i="7"/>
  <c r="D363" i="7"/>
  <c r="S363" i="7"/>
  <c r="G363" i="7"/>
  <c r="V363" i="7"/>
  <c r="R363" i="7"/>
  <c r="F363" i="7"/>
  <c r="U363" i="7"/>
  <c r="Q363" i="7"/>
  <c r="C363" i="7"/>
  <c r="AD363" i="7"/>
  <c r="Z363" i="7"/>
  <c r="O363" i="7"/>
  <c r="B363" i="7"/>
  <c r="T363" i="7"/>
  <c r="J363" i="7"/>
  <c r="I363" i="7"/>
  <c r="K363" i="7"/>
  <c r="H363" i="7"/>
  <c r="AB363" i="7"/>
  <c r="X363" i="7"/>
  <c r="A363" i="7"/>
  <c r="E355" i="7"/>
  <c r="W355" i="7"/>
  <c r="P355" i="7"/>
  <c r="D355" i="7"/>
  <c r="O355" i="7"/>
  <c r="C355" i="7"/>
  <c r="AB355" i="7"/>
  <c r="T355" i="7"/>
  <c r="K355" i="7"/>
  <c r="B355" i="7"/>
  <c r="AD355" i="7"/>
  <c r="V355" i="7"/>
  <c r="S355" i="7"/>
  <c r="H355" i="7"/>
  <c r="Z355" i="7"/>
  <c r="U355" i="7"/>
  <c r="R355" i="7"/>
  <c r="G355" i="7"/>
  <c r="Q355" i="7"/>
  <c r="J355" i="7"/>
  <c r="X355" i="7"/>
  <c r="I355" i="7"/>
  <c r="F355" i="7"/>
  <c r="A355" i="7"/>
  <c r="E347" i="7"/>
  <c r="W347" i="7"/>
  <c r="P347" i="7"/>
  <c r="D347" i="7"/>
  <c r="O347" i="7"/>
  <c r="C347" i="7"/>
  <c r="AB347" i="7"/>
  <c r="T347" i="7"/>
  <c r="K347" i="7"/>
  <c r="B347" i="7"/>
  <c r="AD347" i="7"/>
  <c r="V347" i="7"/>
  <c r="S347" i="7"/>
  <c r="H347" i="7"/>
  <c r="Z347" i="7"/>
  <c r="U347" i="7"/>
  <c r="R347" i="7"/>
  <c r="G347" i="7"/>
  <c r="X347" i="7"/>
  <c r="I347" i="7"/>
  <c r="F347" i="7"/>
  <c r="A347" i="7"/>
  <c r="Q347" i="7"/>
  <c r="J347" i="7"/>
  <c r="E339" i="7"/>
  <c r="W339" i="7"/>
  <c r="P339" i="7"/>
  <c r="D339" i="7"/>
  <c r="O339" i="7"/>
  <c r="C339" i="7"/>
  <c r="AB339" i="7"/>
  <c r="T339" i="7"/>
  <c r="K339" i="7"/>
  <c r="B339" i="7"/>
  <c r="AD339" i="7"/>
  <c r="V339" i="7"/>
  <c r="S339" i="7"/>
  <c r="H339" i="7"/>
  <c r="Z339" i="7"/>
  <c r="U339" i="7"/>
  <c r="R339" i="7"/>
  <c r="G339" i="7"/>
  <c r="A339" i="7"/>
  <c r="J339" i="7"/>
  <c r="X339" i="7"/>
  <c r="I339" i="7"/>
  <c r="Q339" i="7"/>
  <c r="F339" i="7"/>
  <c r="E331" i="7"/>
  <c r="W331" i="7"/>
  <c r="P331" i="7"/>
  <c r="D331" i="7"/>
  <c r="O331" i="7"/>
  <c r="C331" i="7"/>
  <c r="AB331" i="7"/>
  <c r="T331" i="7"/>
  <c r="K331" i="7"/>
  <c r="B331" i="7"/>
  <c r="AD331" i="7"/>
  <c r="V331" i="7"/>
  <c r="S331" i="7"/>
  <c r="H331" i="7"/>
  <c r="Z331" i="7"/>
  <c r="U331" i="7"/>
  <c r="R331" i="7"/>
  <c r="G331" i="7"/>
  <c r="Q331" i="7"/>
  <c r="J331" i="7"/>
  <c r="F331" i="7"/>
  <c r="A331" i="7"/>
  <c r="X331" i="7"/>
  <c r="I331" i="7"/>
  <c r="E323" i="7"/>
  <c r="W323" i="7"/>
  <c r="P323" i="7"/>
  <c r="D323" i="7"/>
  <c r="O323" i="7"/>
  <c r="C323" i="7"/>
  <c r="AB323" i="7"/>
  <c r="T323" i="7"/>
  <c r="K323" i="7"/>
  <c r="B323" i="7"/>
  <c r="AD323" i="7"/>
  <c r="V323" i="7"/>
  <c r="S323" i="7"/>
  <c r="H323" i="7"/>
  <c r="Z323" i="7"/>
  <c r="U323" i="7"/>
  <c r="R323" i="7"/>
  <c r="G323" i="7"/>
  <c r="Q323" i="7"/>
  <c r="J323" i="7"/>
  <c r="X323" i="7"/>
  <c r="I323" i="7"/>
  <c r="F323" i="7"/>
  <c r="A323" i="7"/>
  <c r="E315" i="7"/>
  <c r="W315" i="7"/>
  <c r="P315" i="7"/>
  <c r="D315" i="7"/>
  <c r="O315" i="7"/>
  <c r="C315" i="7"/>
  <c r="AB315" i="7"/>
  <c r="T315" i="7"/>
  <c r="K315" i="7"/>
  <c r="B315" i="7"/>
  <c r="AD315" i="7"/>
  <c r="V315" i="7"/>
  <c r="S315" i="7"/>
  <c r="H315" i="7"/>
  <c r="Z315" i="7"/>
  <c r="U315" i="7"/>
  <c r="R315" i="7"/>
  <c r="G315" i="7"/>
  <c r="X315" i="7"/>
  <c r="I315" i="7"/>
  <c r="F315" i="7"/>
  <c r="A315" i="7"/>
  <c r="Q315" i="7"/>
  <c r="J315" i="7"/>
  <c r="E307" i="7"/>
  <c r="W307" i="7"/>
  <c r="P307" i="7"/>
  <c r="D307" i="7"/>
  <c r="O307" i="7"/>
  <c r="C307" i="7"/>
  <c r="AB307" i="7"/>
  <c r="T307" i="7"/>
  <c r="K307" i="7"/>
  <c r="B307" i="7"/>
  <c r="AD307" i="7"/>
  <c r="V307" i="7"/>
  <c r="S307" i="7"/>
  <c r="H307" i="7"/>
  <c r="A307" i="7"/>
  <c r="Z307" i="7"/>
  <c r="R307" i="7"/>
  <c r="X307" i="7"/>
  <c r="Q307" i="7"/>
  <c r="I307" i="7"/>
  <c r="U307" i="7"/>
  <c r="G307" i="7"/>
  <c r="J307" i="7"/>
  <c r="F307" i="7"/>
  <c r="E299" i="7"/>
  <c r="W299" i="7"/>
  <c r="P299" i="7"/>
  <c r="D299" i="7"/>
  <c r="O299" i="7"/>
  <c r="C299" i="7"/>
  <c r="AB299" i="7"/>
  <c r="T299" i="7"/>
  <c r="K299" i="7"/>
  <c r="B299" i="7"/>
  <c r="AD299" i="7"/>
  <c r="V299" i="7"/>
  <c r="S299" i="7"/>
  <c r="H299" i="7"/>
  <c r="A299" i="7"/>
  <c r="Z299" i="7"/>
  <c r="R299" i="7"/>
  <c r="X299" i="7"/>
  <c r="Q299" i="7"/>
  <c r="I299" i="7"/>
  <c r="U299" i="7"/>
  <c r="G299" i="7"/>
  <c r="J299" i="7"/>
  <c r="F299" i="7"/>
  <c r="E291" i="7"/>
  <c r="W291" i="7"/>
  <c r="P291" i="7"/>
  <c r="D291" i="7"/>
  <c r="O291" i="7"/>
  <c r="C291" i="7"/>
  <c r="AB291" i="7"/>
  <c r="T291" i="7"/>
  <c r="K291" i="7"/>
  <c r="B291" i="7"/>
  <c r="AD291" i="7"/>
  <c r="V291" i="7"/>
  <c r="S291" i="7"/>
  <c r="H291" i="7"/>
  <c r="A291" i="7"/>
  <c r="Z291" i="7"/>
  <c r="R291" i="7"/>
  <c r="X291" i="7"/>
  <c r="Q291" i="7"/>
  <c r="I291" i="7"/>
  <c r="U291" i="7"/>
  <c r="G291" i="7"/>
  <c r="J291" i="7"/>
  <c r="F291" i="7"/>
  <c r="E283" i="7"/>
  <c r="W283" i="7"/>
  <c r="P283" i="7"/>
  <c r="D283" i="7"/>
  <c r="O283" i="7"/>
  <c r="C283" i="7"/>
  <c r="AB283" i="7"/>
  <c r="T283" i="7"/>
  <c r="K283" i="7"/>
  <c r="B283" i="7"/>
  <c r="AD283" i="7"/>
  <c r="V283" i="7"/>
  <c r="S283" i="7"/>
  <c r="H283" i="7"/>
  <c r="A283" i="7"/>
  <c r="Z283" i="7"/>
  <c r="R283" i="7"/>
  <c r="X283" i="7"/>
  <c r="Q283" i="7"/>
  <c r="I283" i="7"/>
  <c r="U283" i="7"/>
  <c r="G283" i="7"/>
  <c r="J283" i="7"/>
  <c r="F283" i="7"/>
  <c r="E275" i="7"/>
  <c r="W275" i="7"/>
  <c r="P275" i="7"/>
  <c r="D275" i="7"/>
  <c r="O275" i="7"/>
  <c r="C275" i="7"/>
  <c r="AB275" i="7"/>
  <c r="T275" i="7"/>
  <c r="K275" i="7"/>
  <c r="B275" i="7"/>
  <c r="AD275" i="7"/>
  <c r="V275" i="7"/>
  <c r="S275" i="7"/>
  <c r="H275" i="7"/>
  <c r="A275" i="7"/>
  <c r="Z275" i="7"/>
  <c r="R275" i="7"/>
  <c r="X275" i="7"/>
  <c r="Q275" i="7"/>
  <c r="I275" i="7"/>
  <c r="U275" i="7"/>
  <c r="G275" i="7"/>
  <c r="J275" i="7"/>
  <c r="F275" i="7"/>
  <c r="E267" i="7"/>
  <c r="W267" i="7"/>
  <c r="P267" i="7"/>
  <c r="D267" i="7"/>
  <c r="O267" i="7"/>
  <c r="C267" i="7"/>
  <c r="AB267" i="7"/>
  <c r="T267" i="7"/>
  <c r="K267" i="7"/>
  <c r="B267" i="7"/>
  <c r="AD267" i="7"/>
  <c r="V267" i="7"/>
  <c r="S267" i="7"/>
  <c r="H267" i="7"/>
  <c r="A267" i="7"/>
  <c r="Z267" i="7"/>
  <c r="R267" i="7"/>
  <c r="X267" i="7"/>
  <c r="Q267" i="7"/>
  <c r="I267" i="7"/>
  <c r="U267" i="7"/>
  <c r="G267" i="7"/>
  <c r="J267" i="7"/>
  <c r="F267" i="7"/>
  <c r="E259" i="7"/>
  <c r="W259" i="7"/>
  <c r="P259" i="7"/>
  <c r="D259" i="7"/>
  <c r="O259" i="7"/>
  <c r="C259" i="7"/>
  <c r="AB259" i="7"/>
  <c r="T259" i="7"/>
  <c r="K259" i="7"/>
  <c r="B259" i="7"/>
  <c r="AD259" i="7"/>
  <c r="V259" i="7"/>
  <c r="S259" i="7"/>
  <c r="H259" i="7"/>
  <c r="A259" i="7"/>
  <c r="Z259" i="7"/>
  <c r="R259" i="7"/>
  <c r="X259" i="7"/>
  <c r="Q259" i="7"/>
  <c r="I259" i="7"/>
  <c r="U259" i="7"/>
  <c r="G259" i="7"/>
  <c r="J259" i="7"/>
  <c r="F259" i="7"/>
  <c r="E251" i="7"/>
  <c r="W251" i="7"/>
  <c r="P251" i="7"/>
  <c r="D251" i="7"/>
  <c r="AB251" i="7"/>
  <c r="T251" i="7"/>
  <c r="K251" i="7"/>
  <c r="B251" i="7"/>
  <c r="R251" i="7"/>
  <c r="C251" i="7"/>
  <c r="V251" i="7"/>
  <c r="Q251" i="7"/>
  <c r="A251" i="7"/>
  <c r="U251" i="7"/>
  <c r="O251" i="7"/>
  <c r="J251" i="7"/>
  <c r="AD251" i="7"/>
  <c r="X251" i="7"/>
  <c r="H251" i="7"/>
  <c r="G251" i="7"/>
  <c r="S251" i="7"/>
  <c r="I251" i="7"/>
  <c r="F251" i="7"/>
  <c r="Z251" i="7"/>
  <c r="E243" i="7"/>
  <c r="AD243" i="7"/>
  <c r="V243" i="7"/>
  <c r="S243" i="7"/>
  <c r="H243" i="7"/>
  <c r="Z243" i="7"/>
  <c r="U243" i="7"/>
  <c r="R243" i="7"/>
  <c r="G243" i="7"/>
  <c r="X243" i="7"/>
  <c r="Q243" i="7"/>
  <c r="F243" i="7"/>
  <c r="W243" i="7"/>
  <c r="P243" i="7"/>
  <c r="D243" i="7"/>
  <c r="AB243" i="7"/>
  <c r="T243" i="7"/>
  <c r="K243" i="7"/>
  <c r="B243" i="7"/>
  <c r="J243" i="7"/>
  <c r="A243" i="7"/>
  <c r="C243" i="7"/>
  <c r="O243" i="7"/>
  <c r="I243" i="7"/>
  <c r="E235" i="7"/>
  <c r="AD235" i="7"/>
  <c r="V235" i="7"/>
  <c r="S235" i="7"/>
  <c r="H235" i="7"/>
  <c r="Z235" i="7"/>
  <c r="U235" i="7"/>
  <c r="R235" i="7"/>
  <c r="G235" i="7"/>
  <c r="X235" i="7"/>
  <c r="Q235" i="7"/>
  <c r="F235" i="7"/>
  <c r="W235" i="7"/>
  <c r="P235" i="7"/>
  <c r="D235" i="7"/>
  <c r="AB235" i="7"/>
  <c r="T235" i="7"/>
  <c r="K235" i="7"/>
  <c r="B235" i="7"/>
  <c r="J235" i="7"/>
  <c r="A235" i="7"/>
  <c r="O235" i="7"/>
  <c r="I235" i="7"/>
  <c r="C235" i="7"/>
  <c r="E227" i="7"/>
  <c r="AD227" i="7"/>
  <c r="V227" i="7"/>
  <c r="S227" i="7"/>
  <c r="H227" i="7"/>
  <c r="Z227" i="7"/>
  <c r="U227" i="7"/>
  <c r="R227" i="7"/>
  <c r="G227" i="7"/>
  <c r="X227" i="7"/>
  <c r="Q227" i="7"/>
  <c r="F227" i="7"/>
  <c r="W227" i="7"/>
  <c r="P227" i="7"/>
  <c r="D227" i="7"/>
  <c r="AB227" i="7"/>
  <c r="T227" i="7"/>
  <c r="K227" i="7"/>
  <c r="B227" i="7"/>
  <c r="J227" i="7"/>
  <c r="A227" i="7"/>
  <c r="C227" i="7"/>
  <c r="O227" i="7"/>
  <c r="I227" i="7"/>
  <c r="E219" i="7"/>
  <c r="AD219" i="7"/>
  <c r="V219" i="7"/>
  <c r="S219" i="7"/>
  <c r="H219" i="7"/>
  <c r="Z219" i="7"/>
  <c r="U219" i="7"/>
  <c r="R219" i="7"/>
  <c r="G219" i="7"/>
  <c r="X219" i="7"/>
  <c r="Q219" i="7"/>
  <c r="F219" i="7"/>
  <c r="W219" i="7"/>
  <c r="P219" i="7"/>
  <c r="D219" i="7"/>
  <c r="AB219" i="7"/>
  <c r="T219" i="7"/>
  <c r="K219" i="7"/>
  <c r="B219" i="7"/>
  <c r="J219" i="7"/>
  <c r="A219" i="7"/>
  <c r="O219" i="7"/>
  <c r="I219" i="7"/>
  <c r="C219" i="7"/>
  <c r="E211" i="7"/>
  <c r="AD211" i="7"/>
  <c r="V211" i="7"/>
  <c r="S211" i="7"/>
  <c r="H211" i="7"/>
  <c r="Z211" i="7"/>
  <c r="U211" i="7"/>
  <c r="R211" i="7"/>
  <c r="G211" i="7"/>
  <c r="X211" i="7"/>
  <c r="Q211" i="7"/>
  <c r="F211" i="7"/>
  <c r="W211" i="7"/>
  <c r="P211" i="7"/>
  <c r="D211" i="7"/>
  <c r="AB211" i="7"/>
  <c r="T211" i="7"/>
  <c r="K211" i="7"/>
  <c r="B211" i="7"/>
  <c r="J211" i="7"/>
  <c r="A211" i="7"/>
  <c r="C211" i="7"/>
  <c r="O211" i="7"/>
  <c r="I211" i="7"/>
  <c r="E203" i="7"/>
  <c r="Z203" i="7"/>
  <c r="U203" i="7"/>
  <c r="R203" i="7"/>
  <c r="G203" i="7"/>
  <c r="X203" i="7"/>
  <c r="Q203" i="7"/>
  <c r="F203" i="7"/>
  <c r="W203" i="7"/>
  <c r="P203" i="7"/>
  <c r="D203" i="7"/>
  <c r="AB203" i="7"/>
  <c r="T203" i="7"/>
  <c r="K203" i="7"/>
  <c r="J203" i="7"/>
  <c r="A203" i="7"/>
  <c r="S203" i="7"/>
  <c r="O203" i="7"/>
  <c r="I203" i="7"/>
  <c r="H203" i="7"/>
  <c r="C203" i="7"/>
  <c r="V203" i="7"/>
  <c r="B203" i="7"/>
  <c r="AD203" i="7"/>
  <c r="E195" i="7"/>
  <c r="Z195" i="7"/>
  <c r="U195" i="7"/>
  <c r="R195" i="7"/>
  <c r="G195" i="7"/>
  <c r="X195" i="7"/>
  <c r="Q195" i="7"/>
  <c r="F195" i="7"/>
  <c r="W195" i="7"/>
  <c r="P195" i="7"/>
  <c r="D195" i="7"/>
  <c r="J195" i="7"/>
  <c r="A195" i="7"/>
  <c r="O195" i="7"/>
  <c r="K195" i="7"/>
  <c r="I195" i="7"/>
  <c r="AD195" i="7"/>
  <c r="V195" i="7"/>
  <c r="H195" i="7"/>
  <c r="C195" i="7"/>
  <c r="AB195" i="7"/>
  <c r="T195" i="7"/>
  <c r="B195" i="7"/>
  <c r="S195" i="7"/>
  <c r="E187" i="7"/>
  <c r="Z187" i="7"/>
  <c r="U187" i="7"/>
  <c r="R187" i="7"/>
  <c r="G187" i="7"/>
  <c r="X187" i="7"/>
  <c r="Q187" i="7"/>
  <c r="F187" i="7"/>
  <c r="W187" i="7"/>
  <c r="P187" i="7"/>
  <c r="D187" i="7"/>
  <c r="J187" i="7"/>
  <c r="A187" i="7"/>
  <c r="O187" i="7"/>
  <c r="K187" i="7"/>
  <c r="I187" i="7"/>
  <c r="AD187" i="7"/>
  <c r="V187" i="7"/>
  <c r="H187" i="7"/>
  <c r="C187" i="7"/>
  <c r="AB187" i="7"/>
  <c r="T187" i="7"/>
  <c r="B187" i="7"/>
  <c r="S187" i="7"/>
  <c r="E179" i="7"/>
  <c r="Z179" i="7"/>
  <c r="U179" i="7"/>
  <c r="R179" i="7"/>
  <c r="G179" i="7"/>
  <c r="X179" i="7"/>
  <c r="Q179" i="7"/>
  <c r="F179" i="7"/>
  <c r="W179" i="7"/>
  <c r="P179" i="7"/>
  <c r="D179" i="7"/>
  <c r="T179" i="7"/>
  <c r="H179" i="7"/>
  <c r="C179" i="7"/>
  <c r="B179" i="7"/>
  <c r="S179" i="7"/>
  <c r="A179" i="7"/>
  <c r="AD179" i="7"/>
  <c r="O179" i="7"/>
  <c r="K179" i="7"/>
  <c r="AB179" i="7"/>
  <c r="V179" i="7"/>
  <c r="J179" i="7"/>
  <c r="I179" i="7"/>
  <c r="E171" i="7"/>
  <c r="AB171" i="7"/>
  <c r="T171" i="7"/>
  <c r="K171" i="7"/>
  <c r="B171" i="7"/>
  <c r="J171" i="7"/>
  <c r="A171" i="7"/>
  <c r="I171" i="7"/>
  <c r="AD171" i="7"/>
  <c r="V171" i="7"/>
  <c r="S171" i="7"/>
  <c r="H171" i="7"/>
  <c r="Z171" i="7"/>
  <c r="U171" i="7"/>
  <c r="R171" i="7"/>
  <c r="G171" i="7"/>
  <c r="X171" i="7"/>
  <c r="Q171" i="7"/>
  <c r="F171" i="7"/>
  <c r="W171" i="7"/>
  <c r="P171" i="7"/>
  <c r="D171" i="7"/>
  <c r="O171" i="7"/>
  <c r="C171" i="7"/>
  <c r="E163" i="7"/>
  <c r="AB163" i="7"/>
  <c r="T163" i="7"/>
  <c r="K163" i="7"/>
  <c r="B163" i="7"/>
  <c r="J163" i="7"/>
  <c r="A163" i="7"/>
  <c r="I163" i="7"/>
  <c r="AD163" i="7"/>
  <c r="V163" i="7"/>
  <c r="S163" i="7"/>
  <c r="H163" i="7"/>
  <c r="Z163" i="7"/>
  <c r="U163" i="7"/>
  <c r="R163" i="7"/>
  <c r="G163" i="7"/>
  <c r="X163" i="7"/>
  <c r="Q163" i="7"/>
  <c r="F163" i="7"/>
  <c r="W163" i="7"/>
  <c r="P163" i="7"/>
  <c r="D163" i="7"/>
  <c r="O163" i="7"/>
  <c r="C163" i="7"/>
  <c r="E155" i="7"/>
  <c r="AB155" i="7"/>
  <c r="T155" i="7"/>
  <c r="K155" i="7"/>
  <c r="B155" i="7"/>
  <c r="J155" i="7"/>
  <c r="A155" i="7"/>
  <c r="I155" i="7"/>
  <c r="AD155" i="7"/>
  <c r="V155" i="7"/>
  <c r="S155" i="7"/>
  <c r="H155" i="7"/>
  <c r="Z155" i="7"/>
  <c r="U155" i="7"/>
  <c r="R155" i="7"/>
  <c r="G155" i="7"/>
  <c r="X155" i="7"/>
  <c r="Q155" i="7"/>
  <c r="F155" i="7"/>
  <c r="W155" i="7"/>
  <c r="P155" i="7"/>
  <c r="D155" i="7"/>
  <c r="O155" i="7"/>
  <c r="C155" i="7"/>
  <c r="E147" i="7"/>
  <c r="AB147" i="7"/>
  <c r="T147" i="7"/>
  <c r="K147" i="7"/>
  <c r="B147" i="7"/>
  <c r="J147" i="7"/>
  <c r="A147" i="7"/>
  <c r="I147" i="7"/>
  <c r="AD147" i="7"/>
  <c r="V147" i="7"/>
  <c r="S147" i="7"/>
  <c r="H147" i="7"/>
  <c r="Z147" i="7"/>
  <c r="U147" i="7"/>
  <c r="R147" i="7"/>
  <c r="G147" i="7"/>
  <c r="X147" i="7"/>
  <c r="Q147" i="7"/>
  <c r="F147" i="7"/>
  <c r="W147" i="7"/>
  <c r="P147" i="7"/>
  <c r="D147" i="7"/>
  <c r="O147" i="7"/>
  <c r="C147" i="7"/>
  <c r="E139" i="7"/>
  <c r="AB139" i="7"/>
  <c r="T139" i="7"/>
  <c r="K139" i="7"/>
  <c r="B139" i="7"/>
  <c r="J139" i="7"/>
  <c r="A139" i="7"/>
  <c r="I139" i="7"/>
  <c r="AD139" i="7"/>
  <c r="V139" i="7"/>
  <c r="S139" i="7"/>
  <c r="H139" i="7"/>
  <c r="Z139" i="7"/>
  <c r="U139" i="7"/>
  <c r="R139" i="7"/>
  <c r="G139" i="7"/>
  <c r="X139" i="7"/>
  <c r="Q139" i="7"/>
  <c r="F139" i="7"/>
  <c r="P139" i="7"/>
  <c r="W139" i="7"/>
  <c r="O139" i="7"/>
  <c r="D139" i="7"/>
  <c r="C139" i="7"/>
  <c r="E131" i="7"/>
  <c r="AB131" i="7"/>
  <c r="T131" i="7"/>
  <c r="K131" i="7"/>
  <c r="B131" i="7"/>
  <c r="J131" i="7"/>
  <c r="A131" i="7"/>
  <c r="I131" i="7"/>
  <c r="AD131" i="7"/>
  <c r="V131" i="7"/>
  <c r="S131" i="7"/>
  <c r="H131" i="7"/>
  <c r="Z131" i="7"/>
  <c r="U131" i="7"/>
  <c r="R131" i="7"/>
  <c r="G131" i="7"/>
  <c r="X131" i="7"/>
  <c r="Q131" i="7"/>
  <c r="F131" i="7"/>
  <c r="O131" i="7"/>
  <c r="D131" i="7"/>
  <c r="C131" i="7"/>
  <c r="W131" i="7"/>
  <c r="P131" i="7"/>
  <c r="E123" i="7"/>
  <c r="AB123" i="7"/>
  <c r="T123" i="7"/>
  <c r="K123" i="7"/>
  <c r="B123" i="7"/>
  <c r="J123" i="7"/>
  <c r="A123" i="7"/>
  <c r="I123" i="7"/>
  <c r="AD123" i="7"/>
  <c r="V123" i="7"/>
  <c r="S123" i="7"/>
  <c r="H123" i="7"/>
  <c r="Z123" i="7"/>
  <c r="U123" i="7"/>
  <c r="R123" i="7"/>
  <c r="G123" i="7"/>
  <c r="X123" i="7"/>
  <c r="Q123" i="7"/>
  <c r="F123" i="7"/>
  <c r="W123" i="7"/>
  <c r="P123" i="7"/>
  <c r="O123" i="7"/>
  <c r="D123" i="7"/>
  <c r="C123" i="7"/>
  <c r="E115" i="7"/>
  <c r="AB115" i="7"/>
  <c r="T115" i="7"/>
  <c r="K115" i="7"/>
  <c r="B115" i="7"/>
  <c r="J115" i="7"/>
  <c r="A115" i="7"/>
  <c r="I115" i="7"/>
  <c r="AD115" i="7"/>
  <c r="V115" i="7"/>
  <c r="S115" i="7"/>
  <c r="H115" i="7"/>
  <c r="Z115" i="7"/>
  <c r="U115" i="7"/>
  <c r="R115" i="7"/>
  <c r="G115" i="7"/>
  <c r="X115" i="7"/>
  <c r="Q115" i="7"/>
  <c r="F115" i="7"/>
  <c r="O115" i="7"/>
  <c r="D115" i="7"/>
  <c r="P115" i="7"/>
  <c r="C115" i="7"/>
  <c r="W115" i="7"/>
  <c r="E107" i="7"/>
  <c r="AB107" i="7"/>
  <c r="T107" i="7"/>
  <c r="K107" i="7"/>
  <c r="B107" i="7"/>
  <c r="J107" i="7"/>
  <c r="A107" i="7"/>
  <c r="I107" i="7"/>
  <c r="AD107" i="7"/>
  <c r="V107" i="7"/>
  <c r="S107" i="7"/>
  <c r="H107" i="7"/>
  <c r="Z107" i="7"/>
  <c r="U107" i="7"/>
  <c r="R107" i="7"/>
  <c r="G107" i="7"/>
  <c r="X107" i="7"/>
  <c r="Q107" i="7"/>
  <c r="F107" i="7"/>
  <c r="P107" i="7"/>
  <c r="O107" i="7"/>
  <c r="D107" i="7"/>
  <c r="C107" i="7"/>
  <c r="W107" i="7"/>
  <c r="E99" i="7"/>
  <c r="AB99" i="7"/>
  <c r="T99" i="7"/>
  <c r="K99" i="7"/>
  <c r="B99" i="7"/>
  <c r="J99" i="7"/>
  <c r="A99" i="7"/>
  <c r="I99" i="7"/>
  <c r="AD99" i="7"/>
  <c r="V99" i="7"/>
  <c r="S99" i="7"/>
  <c r="H99" i="7"/>
  <c r="Z99" i="7"/>
  <c r="U99" i="7"/>
  <c r="R99" i="7"/>
  <c r="G99" i="7"/>
  <c r="X99" i="7"/>
  <c r="Q99" i="7"/>
  <c r="F99" i="7"/>
  <c r="O99" i="7"/>
  <c r="D99" i="7"/>
  <c r="C99" i="7"/>
  <c r="P99" i="7"/>
  <c r="W99" i="7"/>
  <c r="E91" i="7"/>
  <c r="AB91" i="7"/>
  <c r="T91" i="7"/>
  <c r="K91" i="7"/>
  <c r="B91" i="7"/>
  <c r="J91" i="7"/>
  <c r="A91" i="7"/>
  <c r="I91" i="7"/>
  <c r="AD91" i="7"/>
  <c r="V91" i="7"/>
  <c r="S91" i="7"/>
  <c r="H91" i="7"/>
  <c r="Z91" i="7"/>
  <c r="U91" i="7"/>
  <c r="R91" i="7"/>
  <c r="G91" i="7"/>
  <c r="X91" i="7"/>
  <c r="Q91" i="7"/>
  <c r="F91" i="7"/>
  <c r="W91" i="7"/>
  <c r="P91" i="7"/>
  <c r="O91" i="7"/>
  <c r="D91" i="7"/>
  <c r="C91" i="7"/>
  <c r="E83" i="7"/>
  <c r="I83" i="7"/>
  <c r="U83" i="7"/>
  <c r="Q83" i="7"/>
  <c r="D83" i="7"/>
  <c r="AD83" i="7"/>
  <c r="Z83" i="7"/>
  <c r="P83" i="7"/>
  <c r="C83" i="7"/>
  <c r="X83" i="7"/>
  <c r="O83" i="7"/>
  <c r="B83" i="7"/>
  <c r="W83" i="7"/>
  <c r="K83" i="7"/>
  <c r="A83" i="7"/>
  <c r="V83" i="7"/>
  <c r="F83" i="7"/>
  <c r="T83" i="7"/>
  <c r="J83" i="7"/>
  <c r="H83" i="7"/>
  <c r="AB83" i="7"/>
  <c r="S83" i="7"/>
  <c r="G83" i="7"/>
  <c r="R83" i="7"/>
  <c r="E75" i="7"/>
  <c r="Z75" i="7"/>
  <c r="U75" i="7"/>
  <c r="R75" i="7"/>
  <c r="G75" i="7"/>
  <c r="V75" i="7"/>
  <c r="X75" i="7"/>
  <c r="Q75" i="7"/>
  <c r="F75" i="7"/>
  <c r="W75" i="7"/>
  <c r="P75" i="7"/>
  <c r="D75" i="7"/>
  <c r="O75" i="7"/>
  <c r="C75" i="7"/>
  <c r="AD75" i="7"/>
  <c r="AB75" i="7"/>
  <c r="T75" i="7"/>
  <c r="K75" i="7"/>
  <c r="B75" i="7"/>
  <c r="H75" i="7"/>
  <c r="J75" i="7"/>
  <c r="A75" i="7"/>
  <c r="I75" i="7"/>
  <c r="S75" i="7"/>
  <c r="E67" i="7"/>
  <c r="Z67" i="7"/>
  <c r="U67" i="7"/>
  <c r="R67" i="7"/>
  <c r="G67" i="7"/>
  <c r="X67" i="7"/>
  <c r="Q67" i="7"/>
  <c r="F67" i="7"/>
  <c r="W67" i="7"/>
  <c r="P67" i="7"/>
  <c r="D67" i="7"/>
  <c r="AD67" i="7"/>
  <c r="O67" i="7"/>
  <c r="C67" i="7"/>
  <c r="S67" i="7"/>
  <c r="AB67" i="7"/>
  <c r="T67" i="7"/>
  <c r="K67" i="7"/>
  <c r="B67" i="7"/>
  <c r="V67" i="7"/>
  <c r="J67" i="7"/>
  <c r="A67" i="7"/>
  <c r="I67" i="7"/>
  <c r="H67" i="7"/>
  <c r="E59" i="7"/>
  <c r="Z59" i="7"/>
  <c r="U59" i="7"/>
  <c r="R59" i="7"/>
  <c r="G59" i="7"/>
  <c r="S59" i="7"/>
  <c r="X59" i="7"/>
  <c r="Q59" i="7"/>
  <c r="F59" i="7"/>
  <c r="V59" i="7"/>
  <c r="W59" i="7"/>
  <c r="P59" i="7"/>
  <c r="D59" i="7"/>
  <c r="H59" i="7"/>
  <c r="O59" i="7"/>
  <c r="C59" i="7"/>
  <c r="AB59" i="7"/>
  <c r="T59" i="7"/>
  <c r="K59" i="7"/>
  <c r="B59" i="7"/>
  <c r="AD59" i="7"/>
  <c r="J59" i="7"/>
  <c r="A59" i="7"/>
  <c r="I59" i="7"/>
  <c r="E51" i="7"/>
  <c r="Z51" i="7"/>
  <c r="U51" i="7"/>
  <c r="R51" i="7"/>
  <c r="G51" i="7"/>
  <c r="V51" i="7"/>
  <c r="X51" i="7"/>
  <c r="Q51" i="7"/>
  <c r="F51" i="7"/>
  <c r="W51" i="7"/>
  <c r="P51" i="7"/>
  <c r="D51" i="7"/>
  <c r="S51" i="7"/>
  <c r="O51" i="7"/>
  <c r="C51" i="7"/>
  <c r="AD51" i="7"/>
  <c r="AB51" i="7"/>
  <c r="T51" i="7"/>
  <c r="K51" i="7"/>
  <c r="B51" i="7"/>
  <c r="J51" i="7"/>
  <c r="A51" i="7"/>
  <c r="I51" i="7"/>
  <c r="H51" i="7"/>
  <c r="E43" i="7"/>
  <c r="Z43" i="7"/>
  <c r="U43" i="7"/>
  <c r="R43" i="7"/>
  <c r="G43" i="7"/>
  <c r="X43" i="7"/>
  <c r="Q43" i="7"/>
  <c r="F43" i="7"/>
  <c r="S43" i="7"/>
  <c r="W43" i="7"/>
  <c r="P43" i="7"/>
  <c r="D43" i="7"/>
  <c r="AD43" i="7"/>
  <c r="O43" i="7"/>
  <c r="C43" i="7"/>
  <c r="J43" i="7"/>
  <c r="H43" i="7"/>
  <c r="AB43" i="7"/>
  <c r="T43" i="7"/>
  <c r="K43" i="7"/>
  <c r="B43" i="7"/>
  <c r="A43" i="7"/>
  <c r="V43" i="7"/>
  <c r="I43" i="7"/>
  <c r="E35" i="7"/>
  <c r="Z35" i="7"/>
  <c r="U35" i="7"/>
  <c r="R35" i="7"/>
  <c r="G35" i="7"/>
  <c r="X35" i="7"/>
  <c r="Q35" i="7"/>
  <c r="F35" i="7"/>
  <c r="H35" i="7"/>
  <c r="W35" i="7"/>
  <c r="P35" i="7"/>
  <c r="D35" i="7"/>
  <c r="J35" i="7"/>
  <c r="AD35" i="7"/>
  <c r="O35" i="7"/>
  <c r="C35" i="7"/>
  <c r="S35" i="7"/>
  <c r="AB35" i="7"/>
  <c r="T35" i="7"/>
  <c r="K35" i="7"/>
  <c r="B35" i="7"/>
  <c r="A35" i="7"/>
  <c r="I35" i="7"/>
  <c r="V35" i="7"/>
  <c r="E27" i="7"/>
  <c r="Z27" i="7"/>
  <c r="U27" i="7"/>
  <c r="R27" i="7"/>
  <c r="G27" i="7"/>
  <c r="J27" i="7"/>
  <c r="A27" i="7"/>
  <c r="V27" i="7"/>
  <c r="X27" i="7"/>
  <c r="Q27" i="7"/>
  <c r="F27" i="7"/>
  <c r="H27" i="7"/>
  <c r="W27" i="7"/>
  <c r="P27" i="7"/>
  <c r="D27" i="7"/>
  <c r="O27" i="7"/>
  <c r="C27" i="7"/>
  <c r="S27" i="7"/>
  <c r="AB27" i="7"/>
  <c r="T27" i="7"/>
  <c r="K27" i="7"/>
  <c r="B27" i="7"/>
  <c r="I27" i="7"/>
  <c r="AD27" i="7"/>
  <c r="E19" i="7"/>
  <c r="Z19" i="7"/>
  <c r="U19" i="7"/>
  <c r="R19" i="7"/>
  <c r="G19" i="7"/>
  <c r="J19" i="7"/>
  <c r="A19" i="7"/>
  <c r="X19" i="7"/>
  <c r="Q19" i="7"/>
  <c r="F19" i="7"/>
  <c r="W19" i="7"/>
  <c r="P19" i="7"/>
  <c r="D19" i="7"/>
  <c r="V19" i="7"/>
  <c r="O19" i="7"/>
  <c r="C19" i="7"/>
  <c r="AD19" i="7"/>
  <c r="AB19" i="7"/>
  <c r="T19" i="7"/>
  <c r="K19" i="7"/>
  <c r="B19" i="7"/>
  <c r="S19" i="7"/>
  <c r="I19" i="7"/>
  <c r="H19" i="7"/>
  <c r="E11" i="7"/>
  <c r="Z11" i="7"/>
  <c r="U11" i="7"/>
  <c r="R11" i="7"/>
  <c r="G11" i="7"/>
  <c r="V11" i="7"/>
  <c r="X11" i="7"/>
  <c r="Q11" i="7"/>
  <c r="F11" i="7"/>
  <c r="H11" i="7"/>
  <c r="W11" i="7"/>
  <c r="P11" i="7"/>
  <c r="D11" i="7"/>
  <c r="O11" i="7"/>
  <c r="C11" i="7"/>
  <c r="J11" i="7"/>
  <c r="A11" i="7"/>
  <c r="AD11" i="7"/>
  <c r="AB11" i="7"/>
  <c r="T11" i="7"/>
  <c r="K11" i="7"/>
  <c r="B11" i="7"/>
  <c r="I11" i="7"/>
  <c r="S11" i="7"/>
  <c r="O1002" i="7"/>
  <c r="C1002" i="7"/>
  <c r="AB1002" i="7"/>
  <c r="T1002" i="7"/>
  <c r="K1002" i="7"/>
  <c r="B1002" i="7"/>
  <c r="E1002" i="7"/>
  <c r="I1002" i="7"/>
  <c r="AD1002" i="7"/>
  <c r="V1002" i="7"/>
  <c r="S1002" i="7"/>
  <c r="H1002" i="7"/>
  <c r="Z1002" i="7"/>
  <c r="U1002" i="7"/>
  <c r="R1002" i="7"/>
  <c r="G1002" i="7"/>
  <c r="Q1002" i="7"/>
  <c r="P1002" i="7"/>
  <c r="X1002" i="7"/>
  <c r="J1002" i="7"/>
  <c r="W1002" i="7"/>
  <c r="F1002" i="7"/>
  <c r="D1002" i="7"/>
  <c r="A1002" i="7"/>
  <c r="E994" i="7"/>
  <c r="W994" i="7"/>
  <c r="P994" i="7"/>
  <c r="D994" i="7"/>
  <c r="O994" i="7"/>
  <c r="C994" i="7"/>
  <c r="AB994" i="7"/>
  <c r="T994" i="7"/>
  <c r="K994" i="7"/>
  <c r="B994" i="7"/>
  <c r="J994" i="7"/>
  <c r="A994" i="7"/>
  <c r="I994" i="7"/>
  <c r="AD994" i="7"/>
  <c r="V994" i="7"/>
  <c r="S994" i="7"/>
  <c r="H994" i="7"/>
  <c r="U994" i="7"/>
  <c r="R994" i="7"/>
  <c r="Q994" i="7"/>
  <c r="G994" i="7"/>
  <c r="F994" i="7"/>
  <c r="X994" i="7"/>
  <c r="Z994" i="7"/>
  <c r="E986" i="7"/>
  <c r="AB986" i="7"/>
  <c r="T986" i="7"/>
  <c r="AD986" i="7"/>
  <c r="I986" i="7"/>
  <c r="S986" i="7"/>
  <c r="H986" i="7"/>
  <c r="V986" i="7"/>
  <c r="R986" i="7"/>
  <c r="G986" i="7"/>
  <c r="U986" i="7"/>
  <c r="Q986" i="7"/>
  <c r="F986" i="7"/>
  <c r="Z986" i="7"/>
  <c r="P986" i="7"/>
  <c r="D986" i="7"/>
  <c r="X986" i="7"/>
  <c r="O986" i="7"/>
  <c r="C986" i="7"/>
  <c r="J986" i="7"/>
  <c r="A986" i="7"/>
  <c r="K986" i="7"/>
  <c r="B986" i="7"/>
  <c r="W986" i="7"/>
  <c r="E978" i="7"/>
  <c r="I978" i="7"/>
  <c r="AD978" i="7"/>
  <c r="V978" i="7"/>
  <c r="S978" i="7"/>
  <c r="H978" i="7"/>
  <c r="Z978" i="7"/>
  <c r="U978" i="7"/>
  <c r="R978" i="7"/>
  <c r="G978" i="7"/>
  <c r="X978" i="7"/>
  <c r="Q978" i="7"/>
  <c r="F978" i="7"/>
  <c r="W978" i="7"/>
  <c r="P978" i="7"/>
  <c r="D978" i="7"/>
  <c r="O978" i="7"/>
  <c r="C978" i="7"/>
  <c r="J978" i="7"/>
  <c r="A978" i="7"/>
  <c r="T978" i="7"/>
  <c r="K978" i="7"/>
  <c r="B978" i="7"/>
  <c r="AB978" i="7"/>
  <c r="E970" i="7"/>
  <c r="J970" i="7"/>
  <c r="A970" i="7"/>
  <c r="I970" i="7"/>
  <c r="AD970" i="7"/>
  <c r="V970" i="7"/>
  <c r="S970" i="7"/>
  <c r="H970" i="7"/>
  <c r="Z970" i="7"/>
  <c r="U970" i="7"/>
  <c r="R970" i="7"/>
  <c r="G970" i="7"/>
  <c r="X970" i="7"/>
  <c r="Q970" i="7"/>
  <c r="F970" i="7"/>
  <c r="W970" i="7"/>
  <c r="P970" i="7"/>
  <c r="D970" i="7"/>
  <c r="AB970" i="7"/>
  <c r="T970" i="7"/>
  <c r="K970" i="7"/>
  <c r="B970" i="7"/>
  <c r="O970" i="7"/>
  <c r="C970" i="7"/>
  <c r="E962" i="7"/>
  <c r="J962" i="7"/>
  <c r="A962" i="7"/>
  <c r="I962" i="7"/>
  <c r="AD962" i="7"/>
  <c r="V962" i="7"/>
  <c r="S962" i="7"/>
  <c r="H962" i="7"/>
  <c r="Z962" i="7"/>
  <c r="U962" i="7"/>
  <c r="R962" i="7"/>
  <c r="G962" i="7"/>
  <c r="X962" i="7"/>
  <c r="Q962" i="7"/>
  <c r="F962" i="7"/>
  <c r="W962" i="7"/>
  <c r="P962" i="7"/>
  <c r="D962" i="7"/>
  <c r="AB962" i="7"/>
  <c r="T962" i="7"/>
  <c r="K962" i="7"/>
  <c r="B962" i="7"/>
  <c r="O962" i="7"/>
  <c r="C962" i="7"/>
  <c r="E954" i="7"/>
  <c r="J954" i="7"/>
  <c r="A954" i="7"/>
  <c r="I954" i="7"/>
  <c r="AD954" i="7"/>
  <c r="V954" i="7"/>
  <c r="S954" i="7"/>
  <c r="H954" i="7"/>
  <c r="Z954" i="7"/>
  <c r="U954" i="7"/>
  <c r="R954" i="7"/>
  <c r="G954" i="7"/>
  <c r="X954" i="7"/>
  <c r="Q954" i="7"/>
  <c r="F954" i="7"/>
  <c r="W954" i="7"/>
  <c r="P954" i="7"/>
  <c r="D954" i="7"/>
  <c r="AB954" i="7"/>
  <c r="T954" i="7"/>
  <c r="K954" i="7"/>
  <c r="B954" i="7"/>
  <c r="C954" i="7"/>
  <c r="O954" i="7"/>
  <c r="E946" i="7"/>
  <c r="W946" i="7"/>
  <c r="P946" i="7"/>
  <c r="D946" i="7"/>
  <c r="AB946" i="7"/>
  <c r="T946" i="7"/>
  <c r="AD946" i="7"/>
  <c r="H946" i="7"/>
  <c r="S946" i="7"/>
  <c r="G946" i="7"/>
  <c r="R946" i="7"/>
  <c r="F946" i="7"/>
  <c r="V946" i="7"/>
  <c r="Q946" i="7"/>
  <c r="C946" i="7"/>
  <c r="U946" i="7"/>
  <c r="O946" i="7"/>
  <c r="B946" i="7"/>
  <c r="K946" i="7"/>
  <c r="A946" i="7"/>
  <c r="X946" i="7"/>
  <c r="I946" i="7"/>
  <c r="Z946" i="7"/>
  <c r="J946" i="7"/>
  <c r="E938" i="7"/>
  <c r="J938" i="7"/>
  <c r="A938" i="7"/>
  <c r="I938" i="7"/>
  <c r="AD938" i="7"/>
  <c r="V938" i="7"/>
  <c r="S938" i="7"/>
  <c r="H938" i="7"/>
  <c r="Z938" i="7"/>
  <c r="U938" i="7"/>
  <c r="R938" i="7"/>
  <c r="G938" i="7"/>
  <c r="X938" i="7"/>
  <c r="Q938" i="7"/>
  <c r="F938" i="7"/>
  <c r="W938" i="7"/>
  <c r="P938" i="7"/>
  <c r="D938" i="7"/>
  <c r="AB938" i="7"/>
  <c r="T938" i="7"/>
  <c r="K938" i="7"/>
  <c r="B938" i="7"/>
  <c r="O938" i="7"/>
  <c r="C938" i="7"/>
  <c r="E930" i="7"/>
  <c r="J930" i="7"/>
  <c r="A930" i="7"/>
  <c r="I930" i="7"/>
  <c r="AD930" i="7"/>
  <c r="V930" i="7"/>
  <c r="S930" i="7"/>
  <c r="H930" i="7"/>
  <c r="Z930" i="7"/>
  <c r="U930" i="7"/>
  <c r="R930" i="7"/>
  <c r="G930" i="7"/>
  <c r="X930" i="7"/>
  <c r="Q930" i="7"/>
  <c r="F930" i="7"/>
  <c r="W930" i="7"/>
  <c r="P930" i="7"/>
  <c r="D930" i="7"/>
  <c r="AB930" i="7"/>
  <c r="T930" i="7"/>
  <c r="K930" i="7"/>
  <c r="B930" i="7"/>
  <c r="O930" i="7"/>
  <c r="C930" i="7"/>
  <c r="E922" i="7"/>
  <c r="I922" i="7"/>
  <c r="Z922" i="7"/>
  <c r="U922" i="7"/>
  <c r="R922" i="7"/>
  <c r="G922" i="7"/>
  <c r="W922" i="7"/>
  <c r="P922" i="7"/>
  <c r="D922" i="7"/>
  <c r="AB922" i="7"/>
  <c r="T922" i="7"/>
  <c r="K922" i="7"/>
  <c r="B922" i="7"/>
  <c r="S922" i="7"/>
  <c r="X922" i="7"/>
  <c r="Q922" i="7"/>
  <c r="O922" i="7"/>
  <c r="J922" i="7"/>
  <c r="AD922" i="7"/>
  <c r="V922" i="7"/>
  <c r="H922" i="7"/>
  <c r="F922" i="7"/>
  <c r="C922" i="7"/>
  <c r="A922" i="7"/>
  <c r="E914" i="7"/>
  <c r="W914" i="7"/>
  <c r="P914" i="7"/>
  <c r="D914" i="7"/>
  <c r="O914" i="7"/>
  <c r="C914" i="7"/>
  <c r="AB914" i="7"/>
  <c r="T914" i="7"/>
  <c r="K914" i="7"/>
  <c r="B914" i="7"/>
  <c r="J914" i="7"/>
  <c r="A914" i="7"/>
  <c r="I914" i="7"/>
  <c r="AD914" i="7"/>
  <c r="V914" i="7"/>
  <c r="S914" i="7"/>
  <c r="H914" i="7"/>
  <c r="Z914" i="7"/>
  <c r="U914" i="7"/>
  <c r="R914" i="7"/>
  <c r="G914" i="7"/>
  <c r="Q914" i="7"/>
  <c r="F914" i="7"/>
  <c r="X914" i="7"/>
  <c r="E906" i="7"/>
  <c r="W906" i="7"/>
  <c r="P906" i="7"/>
  <c r="D906" i="7"/>
  <c r="O906" i="7"/>
  <c r="C906" i="7"/>
  <c r="AB906" i="7"/>
  <c r="T906" i="7"/>
  <c r="K906" i="7"/>
  <c r="B906" i="7"/>
  <c r="J906" i="7"/>
  <c r="A906" i="7"/>
  <c r="I906" i="7"/>
  <c r="AD906" i="7"/>
  <c r="V906" i="7"/>
  <c r="S906" i="7"/>
  <c r="H906" i="7"/>
  <c r="R906" i="7"/>
  <c r="Q906" i="7"/>
  <c r="G906" i="7"/>
  <c r="F906" i="7"/>
  <c r="Z906" i="7"/>
  <c r="X906" i="7"/>
  <c r="U906" i="7"/>
  <c r="E898" i="7"/>
  <c r="W898" i="7"/>
  <c r="P898" i="7"/>
  <c r="D898" i="7"/>
  <c r="O898" i="7"/>
  <c r="C898" i="7"/>
  <c r="AB898" i="7"/>
  <c r="T898" i="7"/>
  <c r="K898" i="7"/>
  <c r="B898" i="7"/>
  <c r="I898" i="7"/>
  <c r="AD898" i="7"/>
  <c r="V898" i="7"/>
  <c r="S898" i="7"/>
  <c r="H898" i="7"/>
  <c r="Z898" i="7"/>
  <c r="F898" i="7"/>
  <c r="X898" i="7"/>
  <c r="A898" i="7"/>
  <c r="U898" i="7"/>
  <c r="R898" i="7"/>
  <c r="Q898" i="7"/>
  <c r="J898" i="7"/>
  <c r="G898" i="7"/>
  <c r="E890" i="7"/>
  <c r="I890" i="7"/>
  <c r="AD890" i="7"/>
  <c r="V890" i="7"/>
  <c r="S890" i="7"/>
  <c r="H890" i="7"/>
  <c r="Z890" i="7"/>
  <c r="U890" i="7"/>
  <c r="R890" i="7"/>
  <c r="G890" i="7"/>
  <c r="X890" i="7"/>
  <c r="W890" i="7"/>
  <c r="P890" i="7"/>
  <c r="D890" i="7"/>
  <c r="O890" i="7"/>
  <c r="C890" i="7"/>
  <c r="AB890" i="7"/>
  <c r="T890" i="7"/>
  <c r="K890" i="7"/>
  <c r="B890" i="7"/>
  <c r="Q890" i="7"/>
  <c r="J890" i="7"/>
  <c r="A890" i="7"/>
  <c r="F890" i="7"/>
  <c r="E882" i="7"/>
  <c r="AD882" i="7"/>
  <c r="V882" i="7"/>
  <c r="S882" i="7"/>
  <c r="H882" i="7"/>
  <c r="Z882" i="7"/>
  <c r="U882" i="7"/>
  <c r="R882" i="7"/>
  <c r="G882" i="7"/>
  <c r="X882" i="7"/>
  <c r="Q882" i="7"/>
  <c r="F882" i="7"/>
  <c r="W882" i="7"/>
  <c r="P882" i="7"/>
  <c r="D882" i="7"/>
  <c r="O882" i="7"/>
  <c r="C882" i="7"/>
  <c r="AB882" i="7"/>
  <c r="T882" i="7"/>
  <c r="K882" i="7"/>
  <c r="B882" i="7"/>
  <c r="I882" i="7"/>
  <c r="J882" i="7"/>
  <c r="A882" i="7"/>
  <c r="E874" i="7"/>
  <c r="AD874" i="7"/>
  <c r="V874" i="7"/>
  <c r="S874" i="7"/>
  <c r="H874" i="7"/>
  <c r="Z874" i="7"/>
  <c r="U874" i="7"/>
  <c r="R874" i="7"/>
  <c r="G874" i="7"/>
  <c r="X874" i="7"/>
  <c r="Q874" i="7"/>
  <c r="F874" i="7"/>
  <c r="W874" i="7"/>
  <c r="P874" i="7"/>
  <c r="D874" i="7"/>
  <c r="O874" i="7"/>
  <c r="C874" i="7"/>
  <c r="AB874" i="7"/>
  <c r="T874" i="7"/>
  <c r="K874" i="7"/>
  <c r="B874" i="7"/>
  <c r="I874" i="7"/>
  <c r="A874" i="7"/>
  <c r="J874" i="7"/>
  <c r="E866" i="7"/>
  <c r="AD866" i="7"/>
  <c r="V866" i="7"/>
  <c r="S866" i="7"/>
  <c r="H866" i="7"/>
  <c r="Z866" i="7"/>
  <c r="U866" i="7"/>
  <c r="R866" i="7"/>
  <c r="G866" i="7"/>
  <c r="X866" i="7"/>
  <c r="Q866" i="7"/>
  <c r="F866" i="7"/>
  <c r="W866" i="7"/>
  <c r="P866" i="7"/>
  <c r="D866" i="7"/>
  <c r="O866" i="7"/>
  <c r="C866" i="7"/>
  <c r="AB866" i="7"/>
  <c r="T866" i="7"/>
  <c r="K866" i="7"/>
  <c r="B866" i="7"/>
  <c r="I866" i="7"/>
  <c r="J866" i="7"/>
  <c r="A866" i="7"/>
  <c r="E858" i="7"/>
  <c r="Z858" i="7"/>
  <c r="U858" i="7"/>
  <c r="R858" i="7"/>
  <c r="G858" i="7"/>
  <c r="X858" i="7"/>
  <c r="Q858" i="7"/>
  <c r="F858" i="7"/>
  <c r="W858" i="7"/>
  <c r="P858" i="7"/>
  <c r="D858" i="7"/>
  <c r="O858" i="7"/>
  <c r="C858" i="7"/>
  <c r="AB858" i="7"/>
  <c r="T858" i="7"/>
  <c r="K858" i="7"/>
  <c r="B858" i="7"/>
  <c r="I858" i="7"/>
  <c r="V858" i="7"/>
  <c r="S858" i="7"/>
  <c r="J858" i="7"/>
  <c r="AD858" i="7"/>
  <c r="H858" i="7"/>
  <c r="A858" i="7"/>
  <c r="E850" i="7"/>
  <c r="J850" i="7"/>
  <c r="A850" i="7"/>
  <c r="I850" i="7"/>
  <c r="AD850" i="7"/>
  <c r="V850" i="7"/>
  <c r="S850" i="7"/>
  <c r="H850" i="7"/>
  <c r="Z850" i="7"/>
  <c r="U850" i="7"/>
  <c r="R850" i="7"/>
  <c r="G850" i="7"/>
  <c r="X850" i="7"/>
  <c r="Q850" i="7"/>
  <c r="F850" i="7"/>
  <c r="W850" i="7"/>
  <c r="P850" i="7"/>
  <c r="D850" i="7"/>
  <c r="O850" i="7"/>
  <c r="C850" i="7"/>
  <c r="AB850" i="7"/>
  <c r="T850" i="7"/>
  <c r="K850" i="7"/>
  <c r="B850" i="7"/>
  <c r="E842" i="7"/>
  <c r="J842" i="7"/>
  <c r="A842" i="7"/>
  <c r="I842" i="7"/>
  <c r="AD842" i="7"/>
  <c r="V842" i="7"/>
  <c r="S842" i="7"/>
  <c r="H842" i="7"/>
  <c r="Z842" i="7"/>
  <c r="U842" i="7"/>
  <c r="R842" i="7"/>
  <c r="G842" i="7"/>
  <c r="X842" i="7"/>
  <c r="Q842" i="7"/>
  <c r="F842" i="7"/>
  <c r="W842" i="7"/>
  <c r="P842" i="7"/>
  <c r="D842" i="7"/>
  <c r="O842" i="7"/>
  <c r="C842" i="7"/>
  <c r="AB842" i="7"/>
  <c r="T842" i="7"/>
  <c r="K842" i="7"/>
  <c r="B842" i="7"/>
  <c r="E834" i="7"/>
  <c r="I834" i="7"/>
  <c r="AD834" i="7"/>
  <c r="V834" i="7"/>
  <c r="S834" i="7"/>
  <c r="H834" i="7"/>
  <c r="Z834" i="7"/>
  <c r="U834" i="7"/>
  <c r="R834" i="7"/>
  <c r="G834" i="7"/>
  <c r="W834" i="7"/>
  <c r="P834" i="7"/>
  <c r="D834" i="7"/>
  <c r="O834" i="7"/>
  <c r="C834" i="7"/>
  <c r="F834" i="7"/>
  <c r="B834" i="7"/>
  <c r="A834" i="7"/>
  <c r="T834" i="7"/>
  <c r="AB834" i="7"/>
  <c r="Q834" i="7"/>
  <c r="X834" i="7"/>
  <c r="J834" i="7"/>
  <c r="K834" i="7"/>
  <c r="E826" i="7"/>
  <c r="I826" i="7"/>
  <c r="AD826" i="7"/>
  <c r="V826" i="7"/>
  <c r="S826" i="7"/>
  <c r="H826" i="7"/>
  <c r="Z826" i="7"/>
  <c r="U826" i="7"/>
  <c r="R826" i="7"/>
  <c r="G826" i="7"/>
  <c r="X826" i="7"/>
  <c r="Q826" i="7"/>
  <c r="F826" i="7"/>
  <c r="W826" i="7"/>
  <c r="P826" i="7"/>
  <c r="D826" i="7"/>
  <c r="O826" i="7"/>
  <c r="C826" i="7"/>
  <c r="J826" i="7"/>
  <c r="A826" i="7"/>
  <c r="AB826" i="7"/>
  <c r="T826" i="7"/>
  <c r="K826" i="7"/>
  <c r="B826" i="7"/>
  <c r="E818" i="7"/>
  <c r="I818" i="7"/>
  <c r="AD818" i="7"/>
  <c r="V818" i="7"/>
  <c r="S818" i="7"/>
  <c r="H818" i="7"/>
  <c r="Z818" i="7"/>
  <c r="U818" i="7"/>
  <c r="R818" i="7"/>
  <c r="G818" i="7"/>
  <c r="X818" i="7"/>
  <c r="Q818" i="7"/>
  <c r="F818" i="7"/>
  <c r="W818" i="7"/>
  <c r="P818" i="7"/>
  <c r="D818" i="7"/>
  <c r="O818" i="7"/>
  <c r="C818" i="7"/>
  <c r="J818" i="7"/>
  <c r="A818" i="7"/>
  <c r="B818" i="7"/>
  <c r="AB818" i="7"/>
  <c r="T818" i="7"/>
  <c r="K818" i="7"/>
  <c r="E810" i="7"/>
  <c r="I810" i="7"/>
  <c r="AD810" i="7"/>
  <c r="V810" i="7"/>
  <c r="S810" i="7"/>
  <c r="H810" i="7"/>
  <c r="Z810" i="7"/>
  <c r="U810" i="7"/>
  <c r="R810" i="7"/>
  <c r="G810" i="7"/>
  <c r="X810" i="7"/>
  <c r="Q810" i="7"/>
  <c r="F810" i="7"/>
  <c r="W810" i="7"/>
  <c r="P810" i="7"/>
  <c r="D810" i="7"/>
  <c r="O810" i="7"/>
  <c r="C810" i="7"/>
  <c r="J810" i="7"/>
  <c r="A810" i="7"/>
  <c r="T810" i="7"/>
  <c r="K810" i="7"/>
  <c r="B810" i="7"/>
  <c r="AB810" i="7"/>
  <c r="E802" i="7"/>
  <c r="W802" i="7"/>
  <c r="I802" i="7"/>
  <c r="V802" i="7"/>
  <c r="S802" i="7"/>
  <c r="H802" i="7"/>
  <c r="U802" i="7"/>
  <c r="R802" i="7"/>
  <c r="G802" i="7"/>
  <c r="AD802" i="7"/>
  <c r="Z802" i="7"/>
  <c r="Q802" i="7"/>
  <c r="F802" i="7"/>
  <c r="X802" i="7"/>
  <c r="P802" i="7"/>
  <c r="D802" i="7"/>
  <c r="O802" i="7"/>
  <c r="C802" i="7"/>
  <c r="T802" i="7"/>
  <c r="K802" i="7"/>
  <c r="B802" i="7"/>
  <c r="A802" i="7"/>
  <c r="AB802" i="7"/>
  <c r="J802" i="7"/>
  <c r="E794" i="7"/>
  <c r="I794" i="7"/>
  <c r="AD794" i="7"/>
  <c r="V794" i="7"/>
  <c r="S794" i="7"/>
  <c r="H794" i="7"/>
  <c r="Z794" i="7"/>
  <c r="U794" i="7"/>
  <c r="R794" i="7"/>
  <c r="G794" i="7"/>
  <c r="X794" i="7"/>
  <c r="Q794" i="7"/>
  <c r="F794" i="7"/>
  <c r="W794" i="7"/>
  <c r="P794" i="7"/>
  <c r="D794" i="7"/>
  <c r="O794" i="7"/>
  <c r="C794" i="7"/>
  <c r="AB794" i="7"/>
  <c r="T794" i="7"/>
  <c r="K794" i="7"/>
  <c r="B794" i="7"/>
  <c r="J794" i="7"/>
  <c r="A794" i="7"/>
  <c r="E786" i="7"/>
  <c r="I786" i="7"/>
  <c r="AD786" i="7"/>
  <c r="V786" i="7"/>
  <c r="S786" i="7"/>
  <c r="H786" i="7"/>
  <c r="Z786" i="7"/>
  <c r="U786" i="7"/>
  <c r="R786" i="7"/>
  <c r="G786" i="7"/>
  <c r="X786" i="7"/>
  <c r="Q786" i="7"/>
  <c r="F786" i="7"/>
  <c r="W786" i="7"/>
  <c r="P786" i="7"/>
  <c r="D786" i="7"/>
  <c r="O786" i="7"/>
  <c r="C786" i="7"/>
  <c r="AB786" i="7"/>
  <c r="T786" i="7"/>
  <c r="K786" i="7"/>
  <c r="B786" i="7"/>
  <c r="J786" i="7"/>
  <c r="A786" i="7"/>
  <c r="E778" i="7"/>
  <c r="I778" i="7"/>
  <c r="Z778" i="7"/>
  <c r="U778" i="7"/>
  <c r="R778" i="7"/>
  <c r="G778" i="7"/>
  <c r="W778" i="7"/>
  <c r="AB778" i="7"/>
  <c r="T778" i="7"/>
  <c r="K778" i="7"/>
  <c r="B778" i="7"/>
  <c r="F778" i="7"/>
  <c r="D778" i="7"/>
  <c r="S778" i="7"/>
  <c r="C778" i="7"/>
  <c r="X778" i="7"/>
  <c r="Q778" i="7"/>
  <c r="A778" i="7"/>
  <c r="P778" i="7"/>
  <c r="O778" i="7"/>
  <c r="AD778" i="7"/>
  <c r="V778" i="7"/>
  <c r="J778" i="7"/>
  <c r="H778" i="7"/>
  <c r="E770" i="7"/>
  <c r="W770" i="7"/>
  <c r="P770" i="7"/>
  <c r="D770" i="7"/>
  <c r="O770" i="7"/>
  <c r="C770" i="7"/>
  <c r="AB770" i="7"/>
  <c r="T770" i="7"/>
  <c r="K770" i="7"/>
  <c r="B770" i="7"/>
  <c r="J770" i="7"/>
  <c r="A770" i="7"/>
  <c r="I770" i="7"/>
  <c r="AD770" i="7"/>
  <c r="V770" i="7"/>
  <c r="S770" i="7"/>
  <c r="H770" i="7"/>
  <c r="Z770" i="7"/>
  <c r="U770" i="7"/>
  <c r="R770" i="7"/>
  <c r="G770" i="7"/>
  <c r="X770" i="7"/>
  <c r="Q770" i="7"/>
  <c r="F770" i="7"/>
  <c r="E762" i="7"/>
  <c r="W762" i="7"/>
  <c r="P762" i="7"/>
  <c r="D762" i="7"/>
  <c r="O762" i="7"/>
  <c r="C762" i="7"/>
  <c r="AB762" i="7"/>
  <c r="T762" i="7"/>
  <c r="K762" i="7"/>
  <c r="B762" i="7"/>
  <c r="J762" i="7"/>
  <c r="A762" i="7"/>
  <c r="I762" i="7"/>
  <c r="AD762" i="7"/>
  <c r="V762" i="7"/>
  <c r="S762" i="7"/>
  <c r="H762" i="7"/>
  <c r="Z762" i="7"/>
  <c r="U762" i="7"/>
  <c r="R762" i="7"/>
  <c r="G762" i="7"/>
  <c r="X762" i="7"/>
  <c r="Q762" i="7"/>
  <c r="F762" i="7"/>
  <c r="E754" i="7"/>
  <c r="W754" i="7"/>
  <c r="P754" i="7"/>
  <c r="D754" i="7"/>
  <c r="O754" i="7"/>
  <c r="C754" i="7"/>
  <c r="AB754" i="7"/>
  <c r="T754" i="7"/>
  <c r="K754" i="7"/>
  <c r="B754" i="7"/>
  <c r="J754" i="7"/>
  <c r="A754" i="7"/>
  <c r="I754" i="7"/>
  <c r="AD754" i="7"/>
  <c r="V754" i="7"/>
  <c r="S754" i="7"/>
  <c r="H754" i="7"/>
  <c r="Z754" i="7"/>
  <c r="U754" i="7"/>
  <c r="R754" i="7"/>
  <c r="G754" i="7"/>
  <c r="Q754" i="7"/>
  <c r="F754" i="7"/>
  <c r="X754" i="7"/>
  <c r="E746" i="7"/>
  <c r="W746" i="7"/>
  <c r="P746" i="7"/>
  <c r="D746" i="7"/>
  <c r="AB746" i="7"/>
  <c r="T746" i="7"/>
  <c r="K746" i="7"/>
  <c r="B746" i="7"/>
  <c r="I746" i="7"/>
  <c r="Z746" i="7"/>
  <c r="U746" i="7"/>
  <c r="R746" i="7"/>
  <c r="G746" i="7"/>
  <c r="AD746" i="7"/>
  <c r="V746" i="7"/>
  <c r="H746" i="7"/>
  <c r="F746" i="7"/>
  <c r="C746" i="7"/>
  <c r="A746" i="7"/>
  <c r="S746" i="7"/>
  <c r="X746" i="7"/>
  <c r="Q746" i="7"/>
  <c r="O746" i="7"/>
  <c r="J746" i="7"/>
  <c r="E738" i="7"/>
  <c r="AD738" i="7"/>
  <c r="V738" i="7"/>
  <c r="S738" i="7"/>
  <c r="H738" i="7"/>
  <c r="Z738" i="7"/>
  <c r="U738" i="7"/>
  <c r="R738" i="7"/>
  <c r="G738" i="7"/>
  <c r="X738" i="7"/>
  <c r="Q738" i="7"/>
  <c r="F738" i="7"/>
  <c r="W738" i="7"/>
  <c r="P738" i="7"/>
  <c r="D738" i="7"/>
  <c r="O738" i="7"/>
  <c r="C738" i="7"/>
  <c r="AB738" i="7"/>
  <c r="T738" i="7"/>
  <c r="K738" i="7"/>
  <c r="B738" i="7"/>
  <c r="J738" i="7"/>
  <c r="A738" i="7"/>
  <c r="I738" i="7"/>
  <c r="E730" i="7"/>
  <c r="AD730" i="7"/>
  <c r="V730" i="7"/>
  <c r="S730" i="7"/>
  <c r="H730" i="7"/>
  <c r="Z730" i="7"/>
  <c r="U730" i="7"/>
  <c r="R730" i="7"/>
  <c r="G730" i="7"/>
  <c r="X730" i="7"/>
  <c r="Q730" i="7"/>
  <c r="F730" i="7"/>
  <c r="W730" i="7"/>
  <c r="P730" i="7"/>
  <c r="D730" i="7"/>
  <c r="O730" i="7"/>
  <c r="C730" i="7"/>
  <c r="AB730" i="7"/>
  <c r="T730" i="7"/>
  <c r="K730" i="7"/>
  <c r="B730" i="7"/>
  <c r="J730" i="7"/>
  <c r="A730" i="7"/>
  <c r="I730" i="7"/>
  <c r="E722" i="7"/>
  <c r="AD722" i="7"/>
  <c r="V722" i="7"/>
  <c r="S722" i="7"/>
  <c r="H722" i="7"/>
  <c r="Z722" i="7"/>
  <c r="U722" i="7"/>
  <c r="R722" i="7"/>
  <c r="G722" i="7"/>
  <c r="X722" i="7"/>
  <c r="Q722" i="7"/>
  <c r="F722" i="7"/>
  <c r="W722" i="7"/>
  <c r="P722" i="7"/>
  <c r="D722" i="7"/>
  <c r="O722" i="7"/>
  <c r="C722" i="7"/>
  <c r="AB722" i="7"/>
  <c r="T722" i="7"/>
  <c r="K722" i="7"/>
  <c r="B722" i="7"/>
  <c r="J722" i="7"/>
  <c r="A722" i="7"/>
  <c r="I722" i="7"/>
  <c r="E714" i="7"/>
  <c r="AD714" i="7"/>
  <c r="V714" i="7"/>
  <c r="S714" i="7"/>
  <c r="H714" i="7"/>
  <c r="Z714" i="7"/>
  <c r="U714" i="7"/>
  <c r="R714" i="7"/>
  <c r="G714" i="7"/>
  <c r="X714" i="7"/>
  <c r="Q714" i="7"/>
  <c r="F714" i="7"/>
  <c r="W714" i="7"/>
  <c r="P714" i="7"/>
  <c r="D714" i="7"/>
  <c r="O714" i="7"/>
  <c r="C714" i="7"/>
  <c r="AB714" i="7"/>
  <c r="T714" i="7"/>
  <c r="K714" i="7"/>
  <c r="B714" i="7"/>
  <c r="J714" i="7"/>
  <c r="A714" i="7"/>
  <c r="I714" i="7"/>
  <c r="E706" i="7"/>
  <c r="AD706" i="7"/>
  <c r="V706" i="7"/>
  <c r="S706" i="7"/>
  <c r="H706" i="7"/>
  <c r="Z706" i="7"/>
  <c r="U706" i="7"/>
  <c r="R706" i="7"/>
  <c r="G706" i="7"/>
  <c r="X706" i="7"/>
  <c r="Q706" i="7"/>
  <c r="F706" i="7"/>
  <c r="W706" i="7"/>
  <c r="P706" i="7"/>
  <c r="D706" i="7"/>
  <c r="O706" i="7"/>
  <c r="C706" i="7"/>
  <c r="AB706" i="7"/>
  <c r="T706" i="7"/>
  <c r="K706" i="7"/>
  <c r="B706" i="7"/>
  <c r="J706" i="7"/>
  <c r="A706" i="7"/>
  <c r="I706" i="7"/>
  <c r="E698" i="7"/>
  <c r="AD698" i="7"/>
  <c r="V698" i="7"/>
  <c r="S698" i="7"/>
  <c r="H698" i="7"/>
  <c r="Z698" i="7"/>
  <c r="U698" i="7"/>
  <c r="R698" i="7"/>
  <c r="G698" i="7"/>
  <c r="X698" i="7"/>
  <c r="Q698" i="7"/>
  <c r="F698" i="7"/>
  <c r="W698" i="7"/>
  <c r="P698" i="7"/>
  <c r="D698" i="7"/>
  <c r="O698" i="7"/>
  <c r="C698" i="7"/>
  <c r="AB698" i="7"/>
  <c r="T698" i="7"/>
  <c r="K698" i="7"/>
  <c r="B698" i="7"/>
  <c r="J698" i="7"/>
  <c r="A698" i="7"/>
  <c r="I698" i="7"/>
  <c r="E690" i="7"/>
  <c r="AD690" i="7"/>
  <c r="Z690" i="7"/>
  <c r="U690" i="7"/>
  <c r="R690" i="7"/>
  <c r="G690" i="7"/>
  <c r="X690" i="7"/>
  <c r="Q690" i="7"/>
  <c r="F690" i="7"/>
  <c r="W690" i="7"/>
  <c r="P690" i="7"/>
  <c r="D690" i="7"/>
  <c r="AB690" i="7"/>
  <c r="T690" i="7"/>
  <c r="K690" i="7"/>
  <c r="B690" i="7"/>
  <c r="J690" i="7"/>
  <c r="A690" i="7"/>
  <c r="V690" i="7"/>
  <c r="S690" i="7"/>
  <c r="O690" i="7"/>
  <c r="I690" i="7"/>
  <c r="H690" i="7"/>
  <c r="C690" i="7"/>
  <c r="E682" i="7"/>
  <c r="J682" i="7"/>
  <c r="A682" i="7"/>
  <c r="I682" i="7"/>
  <c r="AD682" i="7"/>
  <c r="V682" i="7"/>
  <c r="S682" i="7"/>
  <c r="H682" i="7"/>
  <c r="Z682" i="7"/>
  <c r="U682" i="7"/>
  <c r="R682" i="7"/>
  <c r="G682" i="7"/>
  <c r="X682" i="7"/>
  <c r="Q682" i="7"/>
  <c r="F682" i="7"/>
  <c r="W682" i="7"/>
  <c r="P682" i="7"/>
  <c r="D682" i="7"/>
  <c r="O682" i="7"/>
  <c r="C682" i="7"/>
  <c r="AB682" i="7"/>
  <c r="T682" i="7"/>
  <c r="K682" i="7"/>
  <c r="B682" i="7"/>
  <c r="E674" i="7"/>
  <c r="J674" i="7"/>
  <c r="A674" i="7"/>
  <c r="I674" i="7"/>
  <c r="AD674" i="7"/>
  <c r="V674" i="7"/>
  <c r="S674" i="7"/>
  <c r="H674" i="7"/>
  <c r="Z674" i="7"/>
  <c r="U674" i="7"/>
  <c r="R674" i="7"/>
  <c r="G674" i="7"/>
  <c r="X674" i="7"/>
  <c r="Q674" i="7"/>
  <c r="F674" i="7"/>
  <c r="W674" i="7"/>
  <c r="P674" i="7"/>
  <c r="D674" i="7"/>
  <c r="O674" i="7"/>
  <c r="C674" i="7"/>
  <c r="B674" i="7"/>
  <c r="AB674" i="7"/>
  <c r="T674" i="7"/>
  <c r="K674" i="7"/>
  <c r="E666" i="7"/>
  <c r="J666" i="7"/>
  <c r="A666" i="7"/>
  <c r="I666" i="7"/>
  <c r="AD666" i="7"/>
  <c r="V666" i="7"/>
  <c r="S666" i="7"/>
  <c r="H666" i="7"/>
  <c r="Z666" i="7"/>
  <c r="U666" i="7"/>
  <c r="R666" i="7"/>
  <c r="G666" i="7"/>
  <c r="X666" i="7"/>
  <c r="Q666" i="7"/>
  <c r="F666" i="7"/>
  <c r="W666" i="7"/>
  <c r="P666" i="7"/>
  <c r="D666" i="7"/>
  <c r="O666" i="7"/>
  <c r="C666" i="7"/>
  <c r="T666" i="7"/>
  <c r="K666" i="7"/>
  <c r="B666" i="7"/>
  <c r="AB666" i="7"/>
  <c r="E658" i="7"/>
  <c r="J658" i="7"/>
  <c r="A658" i="7"/>
  <c r="I658" i="7"/>
  <c r="AD658" i="7"/>
  <c r="V658" i="7"/>
  <c r="S658" i="7"/>
  <c r="H658" i="7"/>
  <c r="Z658" i="7"/>
  <c r="U658" i="7"/>
  <c r="R658" i="7"/>
  <c r="G658" i="7"/>
  <c r="X658" i="7"/>
  <c r="Q658" i="7"/>
  <c r="F658" i="7"/>
  <c r="W658" i="7"/>
  <c r="P658" i="7"/>
  <c r="D658" i="7"/>
  <c r="O658" i="7"/>
  <c r="C658" i="7"/>
  <c r="AB658" i="7"/>
  <c r="T658" i="7"/>
  <c r="K658" i="7"/>
  <c r="B658" i="7"/>
  <c r="E650" i="7"/>
  <c r="J650" i="7"/>
  <c r="A650" i="7"/>
  <c r="I650" i="7"/>
  <c r="AD650" i="7"/>
  <c r="V650" i="7"/>
  <c r="S650" i="7"/>
  <c r="H650" i="7"/>
  <c r="Z650" i="7"/>
  <c r="U650" i="7"/>
  <c r="R650" i="7"/>
  <c r="G650" i="7"/>
  <c r="X650" i="7"/>
  <c r="Q650" i="7"/>
  <c r="F650" i="7"/>
  <c r="W650" i="7"/>
  <c r="P650" i="7"/>
  <c r="D650" i="7"/>
  <c r="O650" i="7"/>
  <c r="C650" i="7"/>
  <c r="AB650" i="7"/>
  <c r="T650" i="7"/>
  <c r="K650" i="7"/>
  <c r="B650" i="7"/>
  <c r="E642" i="7"/>
  <c r="J642" i="7"/>
  <c r="A642" i="7"/>
  <c r="I642" i="7"/>
  <c r="AD642" i="7"/>
  <c r="V642" i="7"/>
  <c r="S642" i="7"/>
  <c r="H642" i="7"/>
  <c r="Z642" i="7"/>
  <c r="U642" i="7"/>
  <c r="R642" i="7"/>
  <c r="G642" i="7"/>
  <c r="X642" i="7"/>
  <c r="Q642" i="7"/>
  <c r="F642" i="7"/>
  <c r="W642" i="7"/>
  <c r="P642" i="7"/>
  <c r="D642" i="7"/>
  <c r="O642" i="7"/>
  <c r="C642" i="7"/>
  <c r="B642" i="7"/>
  <c r="AB642" i="7"/>
  <c r="T642" i="7"/>
  <c r="K642" i="7"/>
  <c r="E634" i="7"/>
  <c r="I634" i="7"/>
  <c r="W634" i="7"/>
  <c r="P634" i="7"/>
  <c r="D634" i="7"/>
  <c r="AB634" i="7"/>
  <c r="V634" i="7"/>
  <c r="Q634" i="7"/>
  <c r="B634" i="7"/>
  <c r="U634" i="7"/>
  <c r="O634" i="7"/>
  <c r="A634" i="7"/>
  <c r="K634" i="7"/>
  <c r="Z634" i="7"/>
  <c r="J634" i="7"/>
  <c r="X634" i="7"/>
  <c r="T634" i="7"/>
  <c r="H634" i="7"/>
  <c r="AD634" i="7"/>
  <c r="G634" i="7"/>
  <c r="S634" i="7"/>
  <c r="F634" i="7"/>
  <c r="R634" i="7"/>
  <c r="C634" i="7"/>
  <c r="E626" i="7"/>
  <c r="X626" i="7"/>
  <c r="Q626" i="7"/>
  <c r="F626" i="7"/>
  <c r="W626" i="7"/>
  <c r="P626" i="7"/>
  <c r="D626" i="7"/>
  <c r="O626" i="7"/>
  <c r="C626" i="7"/>
  <c r="AB626" i="7"/>
  <c r="T626" i="7"/>
  <c r="K626" i="7"/>
  <c r="B626" i="7"/>
  <c r="J626" i="7"/>
  <c r="A626" i="7"/>
  <c r="I626" i="7"/>
  <c r="AD626" i="7"/>
  <c r="V626" i="7"/>
  <c r="S626" i="7"/>
  <c r="H626" i="7"/>
  <c r="U626" i="7"/>
  <c r="R626" i="7"/>
  <c r="Z626" i="7"/>
  <c r="G626" i="7"/>
  <c r="E618" i="7"/>
  <c r="X618" i="7"/>
  <c r="Q618" i="7"/>
  <c r="F618" i="7"/>
  <c r="W618" i="7"/>
  <c r="P618" i="7"/>
  <c r="D618" i="7"/>
  <c r="O618" i="7"/>
  <c r="C618" i="7"/>
  <c r="AB618" i="7"/>
  <c r="T618" i="7"/>
  <c r="K618" i="7"/>
  <c r="B618" i="7"/>
  <c r="J618" i="7"/>
  <c r="A618" i="7"/>
  <c r="I618" i="7"/>
  <c r="AD618" i="7"/>
  <c r="V618" i="7"/>
  <c r="S618" i="7"/>
  <c r="H618" i="7"/>
  <c r="R618" i="7"/>
  <c r="G618" i="7"/>
  <c r="Z618" i="7"/>
  <c r="U618" i="7"/>
  <c r="E610" i="7"/>
  <c r="X610" i="7"/>
  <c r="Q610" i="7"/>
  <c r="F610" i="7"/>
  <c r="W610" i="7"/>
  <c r="P610" i="7"/>
  <c r="D610" i="7"/>
  <c r="O610" i="7"/>
  <c r="C610" i="7"/>
  <c r="AB610" i="7"/>
  <c r="T610" i="7"/>
  <c r="K610" i="7"/>
  <c r="B610" i="7"/>
  <c r="J610" i="7"/>
  <c r="A610" i="7"/>
  <c r="I610" i="7"/>
  <c r="AD610" i="7"/>
  <c r="V610" i="7"/>
  <c r="S610" i="7"/>
  <c r="H610" i="7"/>
  <c r="Z610" i="7"/>
  <c r="U610" i="7"/>
  <c r="R610" i="7"/>
  <c r="G610" i="7"/>
  <c r="E602" i="7"/>
  <c r="X602" i="7"/>
  <c r="Q602" i="7"/>
  <c r="F602" i="7"/>
  <c r="W602" i="7"/>
  <c r="P602" i="7"/>
  <c r="D602" i="7"/>
  <c r="O602" i="7"/>
  <c r="C602" i="7"/>
  <c r="AB602" i="7"/>
  <c r="T602" i="7"/>
  <c r="K602" i="7"/>
  <c r="B602" i="7"/>
  <c r="J602" i="7"/>
  <c r="A602" i="7"/>
  <c r="I602" i="7"/>
  <c r="AD602" i="7"/>
  <c r="V602" i="7"/>
  <c r="S602" i="7"/>
  <c r="H602" i="7"/>
  <c r="Z602" i="7"/>
  <c r="U602" i="7"/>
  <c r="G602" i="7"/>
  <c r="R602" i="7"/>
  <c r="E594" i="7"/>
  <c r="X594" i="7"/>
  <c r="Q594" i="7"/>
  <c r="F594" i="7"/>
  <c r="W594" i="7"/>
  <c r="P594" i="7"/>
  <c r="D594" i="7"/>
  <c r="O594" i="7"/>
  <c r="C594" i="7"/>
  <c r="AB594" i="7"/>
  <c r="T594" i="7"/>
  <c r="K594" i="7"/>
  <c r="B594" i="7"/>
  <c r="J594" i="7"/>
  <c r="A594" i="7"/>
  <c r="I594" i="7"/>
  <c r="AD594" i="7"/>
  <c r="V594" i="7"/>
  <c r="S594" i="7"/>
  <c r="H594" i="7"/>
  <c r="U594" i="7"/>
  <c r="R594" i="7"/>
  <c r="Z594" i="7"/>
  <c r="G594" i="7"/>
  <c r="E586" i="7"/>
  <c r="X586" i="7"/>
  <c r="Q586" i="7"/>
  <c r="F586" i="7"/>
  <c r="W586" i="7"/>
  <c r="P586" i="7"/>
  <c r="D586" i="7"/>
  <c r="O586" i="7"/>
  <c r="C586" i="7"/>
  <c r="AB586" i="7"/>
  <c r="T586" i="7"/>
  <c r="K586" i="7"/>
  <c r="B586" i="7"/>
  <c r="J586" i="7"/>
  <c r="A586" i="7"/>
  <c r="I586" i="7"/>
  <c r="AD586" i="7"/>
  <c r="V586" i="7"/>
  <c r="S586" i="7"/>
  <c r="H586" i="7"/>
  <c r="R586" i="7"/>
  <c r="G586" i="7"/>
  <c r="Z586" i="7"/>
  <c r="U586" i="7"/>
  <c r="E578" i="7"/>
  <c r="W578" i="7"/>
  <c r="T578" i="7"/>
  <c r="K578" i="7"/>
  <c r="B578" i="7"/>
  <c r="J578" i="7"/>
  <c r="A578" i="7"/>
  <c r="AB578" i="7"/>
  <c r="I578" i="7"/>
  <c r="V578" i="7"/>
  <c r="S578" i="7"/>
  <c r="H578" i="7"/>
  <c r="Z578" i="7"/>
  <c r="Q578" i="7"/>
  <c r="F578" i="7"/>
  <c r="AD578" i="7"/>
  <c r="X578" i="7"/>
  <c r="P578" i="7"/>
  <c r="D578" i="7"/>
  <c r="G578" i="7"/>
  <c r="C578" i="7"/>
  <c r="U578" i="7"/>
  <c r="R578" i="7"/>
  <c r="O578" i="7"/>
  <c r="E570" i="7"/>
  <c r="AB570" i="7"/>
  <c r="T570" i="7"/>
  <c r="K570" i="7"/>
  <c r="B570" i="7"/>
  <c r="J570" i="7"/>
  <c r="A570" i="7"/>
  <c r="I570" i="7"/>
  <c r="AD570" i="7"/>
  <c r="V570" i="7"/>
  <c r="S570" i="7"/>
  <c r="H570" i="7"/>
  <c r="X570" i="7"/>
  <c r="Q570" i="7"/>
  <c r="F570" i="7"/>
  <c r="W570" i="7"/>
  <c r="P570" i="7"/>
  <c r="D570" i="7"/>
  <c r="U570" i="7"/>
  <c r="R570" i="7"/>
  <c r="O570" i="7"/>
  <c r="G570" i="7"/>
  <c r="C570" i="7"/>
  <c r="Z570" i="7"/>
  <c r="E562" i="7"/>
  <c r="AB562" i="7"/>
  <c r="T562" i="7"/>
  <c r="K562" i="7"/>
  <c r="B562" i="7"/>
  <c r="J562" i="7"/>
  <c r="A562" i="7"/>
  <c r="I562" i="7"/>
  <c r="AD562" i="7"/>
  <c r="V562" i="7"/>
  <c r="S562" i="7"/>
  <c r="H562" i="7"/>
  <c r="X562" i="7"/>
  <c r="Q562" i="7"/>
  <c r="F562" i="7"/>
  <c r="W562" i="7"/>
  <c r="P562" i="7"/>
  <c r="D562" i="7"/>
  <c r="G562" i="7"/>
  <c r="C562" i="7"/>
  <c r="Z562" i="7"/>
  <c r="U562" i="7"/>
  <c r="R562" i="7"/>
  <c r="O562" i="7"/>
  <c r="E554" i="7"/>
  <c r="AB554" i="7"/>
  <c r="T554" i="7"/>
  <c r="K554" i="7"/>
  <c r="B554" i="7"/>
  <c r="J554" i="7"/>
  <c r="A554" i="7"/>
  <c r="I554" i="7"/>
  <c r="AD554" i="7"/>
  <c r="V554" i="7"/>
  <c r="S554" i="7"/>
  <c r="H554" i="7"/>
  <c r="X554" i="7"/>
  <c r="Q554" i="7"/>
  <c r="F554" i="7"/>
  <c r="W554" i="7"/>
  <c r="P554" i="7"/>
  <c r="D554" i="7"/>
  <c r="U554" i="7"/>
  <c r="R554" i="7"/>
  <c r="O554" i="7"/>
  <c r="G554" i="7"/>
  <c r="C554" i="7"/>
  <c r="Z554" i="7"/>
  <c r="E546" i="7"/>
  <c r="AB546" i="7"/>
  <c r="T546" i="7"/>
  <c r="K546" i="7"/>
  <c r="B546" i="7"/>
  <c r="J546" i="7"/>
  <c r="A546" i="7"/>
  <c r="I546" i="7"/>
  <c r="AD546" i="7"/>
  <c r="V546" i="7"/>
  <c r="S546" i="7"/>
  <c r="H546" i="7"/>
  <c r="X546" i="7"/>
  <c r="Q546" i="7"/>
  <c r="F546" i="7"/>
  <c r="W546" i="7"/>
  <c r="P546" i="7"/>
  <c r="D546" i="7"/>
  <c r="G546" i="7"/>
  <c r="C546" i="7"/>
  <c r="Z546" i="7"/>
  <c r="U546" i="7"/>
  <c r="R546" i="7"/>
  <c r="O546" i="7"/>
  <c r="E538" i="7"/>
  <c r="AB538" i="7"/>
  <c r="T538" i="7"/>
  <c r="K538" i="7"/>
  <c r="B538" i="7"/>
  <c r="J538" i="7"/>
  <c r="A538" i="7"/>
  <c r="I538" i="7"/>
  <c r="AD538" i="7"/>
  <c r="V538" i="7"/>
  <c r="S538" i="7"/>
  <c r="H538" i="7"/>
  <c r="X538" i="7"/>
  <c r="Q538" i="7"/>
  <c r="F538" i="7"/>
  <c r="W538" i="7"/>
  <c r="P538" i="7"/>
  <c r="D538" i="7"/>
  <c r="U538" i="7"/>
  <c r="R538" i="7"/>
  <c r="O538" i="7"/>
  <c r="G538" i="7"/>
  <c r="C538" i="7"/>
  <c r="Z538" i="7"/>
  <c r="E530" i="7"/>
  <c r="AB530" i="7"/>
  <c r="T530" i="7"/>
  <c r="K530" i="7"/>
  <c r="B530" i="7"/>
  <c r="I530" i="7"/>
  <c r="W530" i="7"/>
  <c r="P530" i="7"/>
  <c r="D530" i="7"/>
  <c r="Z530" i="7"/>
  <c r="F530" i="7"/>
  <c r="X530" i="7"/>
  <c r="S530" i="7"/>
  <c r="C530" i="7"/>
  <c r="AD530" i="7"/>
  <c r="R530" i="7"/>
  <c r="A530" i="7"/>
  <c r="Q530" i="7"/>
  <c r="V530" i="7"/>
  <c r="O530" i="7"/>
  <c r="U530" i="7"/>
  <c r="J530" i="7"/>
  <c r="H530" i="7"/>
  <c r="G530" i="7"/>
  <c r="E522" i="7"/>
  <c r="W522" i="7"/>
  <c r="P522" i="7"/>
  <c r="D522" i="7"/>
  <c r="O522" i="7"/>
  <c r="C522" i="7"/>
  <c r="AB522" i="7"/>
  <c r="T522" i="7"/>
  <c r="K522" i="7"/>
  <c r="B522" i="7"/>
  <c r="J522" i="7"/>
  <c r="A522" i="7"/>
  <c r="I522" i="7"/>
  <c r="AD522" i="7"/>
  <c r="V522" i="7"/>
  <c r="S522" i="7"/>
  <c r="H522" i="7"/>
  <c r="Z522" i="7"/>
  <c r="U522" i="7"/>
  <c r="R522" i="7"/>
  <c r="G522" i="7"/>
  <c r="Q522" i="7"/>
  <c r="F522" i="7"/>
  <c r="X522" i="7"/>
  <c r="E514" i="7"/>
  <c r="W514" i="7"/>
  <c r="P514" i="7"/>
  <c r="D514" i="7"/>
  <c r="O514" i="7"/>
  <c r="C514" i="7"/>
  <c r="AB514" i="7"/>
  <c r="T514" i="7"/>
  <c r="K514" i="7"/>
  <c r="B514" i="7"/>
  <c r="J514" i="7"/>
  <c r="A514" i="7"/>
  <c r="I514" i="7"/>
  <c r="AD514" i="7"/>
  <c r="V514" i="7"/>
  <c r="S514" i="7"/>
  <c r="H514" i="7"/>
  <c r="Z514" i="7"/>
  <c r="U514" i="7"/>
  <c r="R514" i="7"/>
  <c r="G514" i="7"/>
  <c r="X514" i="7"/>
  <c r="Q514" i="7"/>
  <c r="F514" i="7"/>
  <c r="E506" i="7"/>
  <c r="W506" i="7"/>
  <c r="P506" i="7"/>
  <c r="D506" i="7"/>
  <c r="O506" i="7"/>
  <c r="C506" i="7"/>
  <c r="AB506" i="7"/>
  <c r="T506" i="7"/>
  <c r="K506" i="7"/>
  <c r="B506" i="7"/>
  <c r="J506" i="7"/>
  <c r="A506" i="7"/>
  <c r="I506" i="7"/>
  <c r="AD506" i="7"/>
  <c r="V506" i="7"/>
  <c r="S506" i="7"/>
  <c r="H506" i="7"/>
  <c r="Z506" i="7"/>
  <c r="U506" i="7"/>
  <c r="R506" i="7"/>
  <c r="G506" i="7"/>
  <c r="X506" i="7"/>
  <c r="Q506" i="7"/>
  <c r="F506" i="7"/>
  <c r="E498" i="7"/>
  <c r="W498" i="7"/>
  <c r="P498" i="7"/>
  <c r="D498" i="7"/>
  <c r="O498" i="7"/>
  <c r="C498" i="7"/>
  <c r="AB498" i="7"/>
  <c r="T498" i="7"/>
  <c r="K498" i="7"/>
  <c r="B498" i="7"/>
  <c r="J498" i="7"/>
  <c r="A498" i="7"/>
  <c r="I498" i="7"/>
  <c r="AD498" i="7"/>
  <c r="V498" i="7"/>
  <c r="S498" i="7"/>
  <c r="H498" i="7"/>
  <c r="Z498" i="7"/>
  <c r="U498" i="7"/>
  <c r="R498" i="7"/>
  <c r="G498" i="7"/>
  <c r="X498" i="7"/>
  <c r="Q498" i="7"/>
  <c r="F498" i="7"/>
  <c r="E490" i="7"/>
  <c r="W490" i="7"/>
  <c r="P490" i="7"/>
  <c r="D490" i="7"/>
  <c r="O490" i="7"/>
  <c r="C490" i="7"/>
  <c r="AB490" i="7"/>
  <c r="T490" i="7"/>
  <c r="K490" i="7"/>
  <c r="B490" i="7"/>
  <c r="J490" i="7"/>
  <c r="A490" i="7"/>
  <c r="I490" i="7"/>
  <c r="AD490" i="7"/>
  <c r="V490" i="7"/>
  <c r="S490" i="7"/>
  <c r="H490" i="7"/>
  <c r="Z490" i="7"/>
  <c r="U490" i="7"/>
  <c r="R490" i="7"/>
  <c r="G490" i="7"/>
  <c r="Q490" i="7"/>
  <c r="F490" i="7"/>
  <c r="X490" i="7"/>
  <c r="E482" i="7"/>
  <c r="W482" i="7"/>
  <c r="P482" i="7"/>
  <c r="D482" i="7"/>
  <c r="AB482" i="7"/>
  <c r="T482" i="7"/>
  <c r="K482" i="7"/>
  <c r="B482" i="7"/>
  <c r="I482" i="7"/>
  <c r="Z482" i="7"/>
  <c r="U482" i="7"/>
  <c r="R482" i="7"/>
  <c r="G482" i="7"/>
  <c r="A482" i="7"/>
  <c r="S482" i="7"/>
  <c r="X482" i="7"/>
  <c r="Q482" i="7"/>
  <c r="O482" i="7"/>
  <c r="J482" i="7"/>
  <c r="AD482" i="7"/>
  <c r="V482" i="7"/>
  <c r="H482" i="7"/>
  <c r="F482" i="7"/>
  <c r="C482" i="7"/>
  <c r="E474" i="7"/>
  <c r="I474" i="7"/>
  <c r="AD474" i="7"/>
  <c r="V474" i="7"/>
  <c r="S474" i="7"/>
  <c r="H474" i="7"/>
  <c r="Z474" i="7"/>
  <c r="U474" i="7"/>
  <c r="R474" i="7"/>
  <c r="G474" i="7"/>
  <c r="X474" i="7"/>
  <c r="Q474" i="7"/>
  <c r="F474" i="7"/>
  <c r="W474" i="7"/>
  <c r="P474" i="7"/>
  <c r="D474" i="7"/>
  <c r="O474" i="7"/>
  <c r="C474" i="7"/>
  <c r="AB474" i="7"/>
  <c r="T474" i="7"/>
  <c r="K474" i="7"/>
  <c r="B474" i="7"/>
  <c r="J474" i="7"/>
  <c r="A474" i="7"/>
  <c r="E466" i="7"/>
  <c r="I466" i="7"/>
  <c r="AD466" i="7"/>
  <c r="V466" i="7"/>
  <c r="S466" i="7"/>
  <c r="H466" i="7"/>
  <c r="Z466" i="7"/>
  <c r="U466" i="7"/>
  <c r="R466" i="7"/>
  <c r="G466" i="7"/>
  <c r="X466" i="7"/>
  <c r="Q466" i="7"/>
  <c r="F466" i="7"/>
  <c r="W466" i="7"/>
  <c r="P466" i="7"/>
  <c r="D466" i="7"/>
  <c r="O466" i="7"/>
  <c r="C466" i="7"/>
  <c r="AB466" i="7"/>
  <c r="T466" i="7"/>
  <c r="K466" i="7"/>
  <c r="B466" i="7"/>
  <c r="J466" i="7"/>
  <c r="A466" i="7"/>
  <c r="E458" i="7"/>
  <c r="I458" i="7"/>
  <c r="AD458" i="7"/>
  <c r="V458" i="7"/>
  <c r="S458" i="7"/>
  <c r="H458" i="7"/>
  <c r="Z458" i="7"/>
  <c r="U458" i="7"/>
  <c r="R458" i="7"/>
  <c r="G458" i="7"/>
  <c r="X458" i="7"/>
  <c r="Q458" i="7"/>
  <c r="F458" i="7"/>
  <c r="W458" i="7"/>
  <c r="P458" i="7"/>
  <c r="D458" i="7"/>
  <c r="O458" i="7"/>
  <c r="C458" i="7"/>
  <c r="AB458" i="7"/>
  <c r="T458" i="7"/>
  <c r="K458" i="7"/>
  <c r="B458" i="7"/>
  <c r="J458" i="7"/>
  <c r="A458" i="7"/>
  <c r="E450" i="7"/>
  <c r="I450" i="7"/>
  <c r="AD450" i="7"/>
  <c r="V450" i="7"/>
  <c r="S450" i="7"/>
  <c r="H450" i="7"/>
  <c r="Z450" i="7"/>
  <c r="U450" i="7"/>
  <c r="R450" i="7"/>
  <c r="G450" i="7"/>
  <c r="X450" i="7"/>
  <c r="Q450" i="7"/>
  <c r="F450" i="7"/>
  <c r="W450" i="7"/>
  <c r="P450" i="7"/>
  <c r="D450" i="7"/>
  <c r="O450" i="7"/>
  <c r="C450" i="7"/>
  <c r="AB450" i="7"/>
  <c r="T450" i="7"/>
  <c r="K450" i="7"/>
  <c r="B450" i="7"/>
  <c r="J450" i="7"/>
  <c r="A450" i="7"/>
  <c r="E442" i="7"/>
  <c r="I442" i="7"/>
  <c r="AD442" i="7"/>
  <c r="V442" i="7"/>
  <c r="S442" i="7"/>
  <c r="H442" i="7"/>
  <c r="Z442" i="7"/>
  <c r="U442" i="7"/>
  <c r="R442" i="7"/>
  <c r="G442" i="7"/>
  <c r="X442" i="7"/>
  <c r="Q442" i="7"/>
  <c r="F442" i="7"/>
  <c r="W442" i="7"/>
  <c r="P442" i="7"/>
  <c r="D442" i="7"/>
  <c r="O442" i="7"/>
  <c r="C442" i="7"/>
  <c r="AB442" i="7"/>
  <c r="T442" i="7"/>
  <c r="K442" i="7"/>
  <c r="B442" i="7"/>
  <c r="J442" i="7"/>
  <c r="A442" i="7"/>
  <c r="E434" i="7"/>
  <c r="I434" i="7"/>
  <c r="AD434" i="7"/>
  <c r="V434" i="7"/>
  <c r="S434" i="7"/>
  <c r="H434" i="7"/>
  <c r="Z434" i="7"/>
  <c r="U434" i="7"/>
  <c r="R434" i="7"/>
  <c r="G434" i="7"/>
  <c r="X434" i="7"/>
  <c r="Q434" i="7"/>
  <c r="F434" i="7"/>
  <c r="W434" i="7"/>
  <c r="P434" i="7"/>
  <c r="D434" i="7"/>
  <c r="O434" i="7"/>
  <c r="AB434" i="7"/>
  <c r="T434" i="7"/>
  <c r="K434" i="7"/>
  <c r="B434" i="7"/>
  <c r="J434" i="7"/>
  <c r="C434" i="7"/>
  <c r="A434" i="7"/>
  <c r="E426" i="7"/>
  <c r="Z426" i="7"/>
  <c r="U426" i="7"/>
  <c r="R426" i="7"/>
  <c r="G426" i="7"/>
  <c r="AB426" i="7"/>
  <c r="T426" i="7"/>
  <c r="K426" i="7"/>
  <c r="B426" i="7"/>
  <c r="S426" i="7"/>
  <c r="D426" i="7"/>
  <c r="Q426" i="7"/>
  <c r="C426" i="7"/>
  <c r="V426" i="7"/>
  <c r="P426" i="7"/>
  <c r="A426" i="7"/>
  <c r="O426" i="7"/>
  <c r="J426" i="7"/>
  <c r="X426" i="7"/>
  <c r="I426" i="7"/>
  <c r="AD426" i="7"/>
  <c r="W426" i="7"/>
  <c r="H426" i="7"/>
  <c r="F426" i="7"/>
  <c r="E418" i="7"/>
  <c r="J418" i="7"/>
  <c r="A418" i="7"/>
  <c r="I418" i="7"/>
  <c r="AD418" i="7"/>
  <c r="V418" i="7"/>
  <c r="S418" i="7"/>
  <c r="H418" i="7"/>
  <c r="Z418" i="7"/>
  <c r="U418" i="7"/>
  <c r="R418" i="7"/>
  <c r="G418" i="7"/>
  <c r="X418" i="7"/>
  <c r="Q418" i="7"/>
  <c r="F418" i="7"/>
  <c r="W418" i="7"/>
  <c r="P418" i="7"/>
  <c r="D418" i="7"/>
  <c r="O418" i="7"/>
  <c r="C418" i="7"/>
  <c r="AB418" i="7"/>
  <c r="T418" i="7"/>
  <c r="K418" i="7"/>
  <c r="B418" i="7"/>
  <c r="E410" i="7"/>
  <c r="J410" i="7"/>
  <c r="A410" i="7"/>
  <c r="I410" i="7"/>
  <c r="AD410" i="7"/>
  <c r="V410" i="7"/>
  <c r="S410" i="7"/>
  <c r="H410" i="7"/>
  <c r="Z410" i="7"/>
  <c r="U410" i="7"/>
  <c r="R410" i="7"/>
  <c r="G410" i="7"/>
  <c r="X410" i="7"/>
  <c r="Q410" i="7"/>
  <c r="F410" i="7"/>
  <c r="W410" i="7"/>
  <c r="P410" i="7"/>
  <c r="D410" i="7"/>
  <c r="O410" i="7"/>
  <c r="C410" i="7"/>
  <c r="AB410" i="7"/>
  <c r="K410" i="7"/>
  <c r="B410" i="7"/>
  <c r="T410" i="7"/>
  <c r="E402" i="7"/>
  <c r="J402" i="7"/>
  <c r="A402" i="7"/>
  <c r="I402" i="7"/>
  <c r="AD402" i="7"/>
  <c r="V402" i="7"/>
  <c r="S402" i="7"/>
  <c r="H402" i="7"/>
  <c r="Z402" i="7"/>
  <c r="U402" i="7"/>
  <c r="R402" i="7"/>
  <c r="G402" i="7"/>
  <c r="X402" i="7"/>
  <c r="Q402" i="7"/>
  <c r="F402" i="7"/>
  <c r="W402" i="7"/>
  <c r="P402" i="7"/>
  <c r="D402" i="7"/>
  <c r="O402" i="7"/>
  <c r="C402" i="7"/>
  <c r="B402" i="7"/>
  <c r="T402" i="7"/>
  <c r="AB402" i="7"/>
  <c r="K402" i="7"/>
  <c r="E394" i="7"/>
  <c r="J394" i="7"/>
  <c r="A394" i="7"/>
  <c r="I394" i="7"/>
  <c r="AD394" i="7"/>
  <c r="V394" i="7"/>
  <c r="S394" i="7"/>
  <c r="H394" i="7"/>
  <c r="Z394" i="7"/>
  <c r="U394" i="7"/>
  <c r="R394" i="7"/>
  <c r="G394" i="7"/>
  <c r="X394" i="7"/>
  <c r="Q394" i="7"/>
  <c r="F394" i="7"/>
  <c r="W394" i="7"/>
  <c r="P394" i="7"/>
  <c r="D394" i="7"/>
  <c r="O394" i="7"/>
  <c r="C394" i="7"/>
  <c r="T394" i="7"/>
  <c r="K394" i="7"/>
  <c r="B394" i="7"/>
  <c r="AB394" i="7"/>
  <c r="E386" i="7"/>
  <c r="J386" i="7"/>
  <c r="A386" i="7"/>
  <c r="I386" i="7"/>
  <c r="AD386" i="7"/>
  <c r="V386" i="7"/>
  <c r="S386" i="7"/>
  <c r="H386" i="7"/>
  <c r="Z386" i="7"/>
  <c r="U386" i="7"/>
  <c r="R386" i="7"/>
  <c r="G386" i="7"/>
  <c r="X386" i="7"/>
  <c r="Q386" i="7"/>
  <c r="F386" i="7"/>
  <c r="W386" i="7"/>
  <c r="P386" i="7"/>
  <c r="D386" i="7"/>
  <c r="O386" i="7"/>
  <c r="C386" i="7"/>
  <c r="AB386" i="7"/>
  <c r="T386" i="7"/>
  <c r="K386" i="7"/>
  <c r="B386" i="7"/>
  <c r="E378" i="7"/>
  <c r="J378" i="7"/>
  <c r="A378" i="7"/>
  <c r="I378" i="7"/>
  <c r="AD378" i="7"/>
  <c r="V378" i="7"/>
  <c r="S378" i="7"/>
  <c r="H378" i="7"/>
  <c r="Z378" i="7"/>
  <c r="U378" i="7"/>
  <c r="R378" i="7"/>
  <c r="G378" i="7"/>
  <c r="X378" i="7"/>
  <c r="Q378" i="7"/>
  <c r="F378" i="7"/>
  <c r="W378" i="7"/>
  <c r="P378" i="7"/>
  <c r="D378" i="7"/>
  <c r="O378" i="7"/>
  <c r="C378" i="7"/>
  <c r="AB378" i="7"/>
  <c r="K378" i="7"/>
  <c r="B378" i="7"/>
  <c r="T378" i="7"/>
  <c r="E370" i="7"/>
  <c r="I370" i="7"/>
  <c r="Z370" i="7"/>
  <c r="U370" i="7"/>
  <c r="R370" i="7"/>
  <c r="G370" i="7"/>
  <c r="W370" i="7"/>
  <c r="P370" i="7"/>
  <c r="D370" i="7"/>
  <c r="AD370" i="7"/>
  <c r="Q370" i="7"/>
  <c r="A370" i="7"/>
  <c r="O370" i="7"/>
  <c r="V370" i="7"/>
  <c r="K370" i="7"/>
  <c r="AB370" i="7"/>
  <c r="J370" i="7"/>
  <c r="T370" i="7"/>
  <c r="F370" i="7"/>
  <c r="X370" i="7"/>
  <c r="C370" i="7"/>
  <c r="S370" i="7"/>
  <c r="B370" i="7"/>
  <c r="H370" i="7"/>
  <c r="E362" i="7"/>
  <c r="Z362" i="7"/>
  <c r="U362" i="7"/>
  <c r="R362" i="7"/>
  <c r="G362" i="7"/>
  <c r="AD362" i="7"/>
  <c r="X362" i="7"/>
  <c r="O362" i="7"/>
  <c r="B362" i="7"/>
  <c r="W362" i="7"/>
  <c r="K362" i="7"/>
  <c r="A362" i="7"/>
  <c r="T362" i="7"/>
  <c r="J362" i="7"/>
  <c r="I362" i="7"/>
  <c r="S362" i="7"/>
  <c r="F362" i="7"/>
  <c r="V362" i="7"/>
  <c r="Q362" i="7"/>
  <c r="D362" i="7"/>
  <c r="P362" i="7"/>
  <c r="C362" i="7"/>
  <c r="AB362" i="7"/>
  <c r="H362" i="7"/>
  <c r="E354" i="7"/>
  <c r="Z354" i="7"/>
  <c r="U354" i="7"/>
  <c r="R354" i="7"/>
  <c r="G354" i="7"/>
  <c r="X354" i="7"/>
  <c r="Q354" i="7"/>
  <c r="F354" i="7"/>
  <c r="W354" i="7"/>
  <c r="P354" i="7"/>
  <c r="D354" i="7"/>
  <c r="J354" i="7"/>
  <c r="A354" i="7"/>
  <c r="I354" i="7"/>
  <c r="AB354" i="7"/>
  <c r="O354" i="7"/>
  <c r="K354" i="7"/>
  <c r="H354" i="7"/>
  <c r="C354" i="7"/>
  <c r="AD354" i="7"/>
  <c r="T354" i="7"/>
  <c r="V354" i="7"/>
  <c r="S354" i="7"/>
  <c r="B354" i="7"/>
  <c r="E346" i="7"/>
  <c r="Z346" i="7"/>
  <c r="U346" i="7"/>
  <c r="R346" i="7"/>
  <c r="G346" i="7"/>
  <c r="X346" i="7"/>
  <c r="Q346" i="7"/>
  <c r="F346" i="7"/>
  <c r="W346" i="7"/>
  <c r="P346" i="7"/>
  <c r="D346" i="7"/>
  <c r="J346" i="7"/>
  <c r="A346" i="7"/>
  <c r="I346" i="7"/>
  <c r="H346" i="7"/>
  <c r="C346" i="7"/>
  <c r="V346" i="7"/>
  <c r="B346" i="7"/>
  <c r="S346" i="7"/>
  <c r="AB346" i="7"/>
  <c r="O346" i="7"/>
  <c r="T346" i="7"/>
  <c r="K346" i="7"/>
  <c r="AD346" i="7"/>
  <c r="E338" i="7"/>
  <c r="Z338" i="7"/>
  <c r="U338" i="7"/>
  <c r="R338" i="7"/>
  <c r="G338" i="7"/>
  <c r="X338" i="7"/>
  <c r="Q338" i="7"/>
  <c r="F338" i="7"/>
  <c r="W338" i="7"/>
  <c r="P338" i="7"/>
  <c r="D338" i="7"/>
  <c r="J338" i="7"/>
  <c r="A338" i="7"/>
  <c r="I338" i="7"/>
  <c r="V338" i="7"/>
  <c r="B338" i="7"/>
  <c r="AD338" i="7"/>
  <c r="T338" i="7"/>
  <c r="S338" i="7"/>
  <c r="K338" i="7"/>
  <c r="H338" i="7"/>
  <c r="O338" i="7"/>
  <c r="C338" i="7"/>
  <c r="AB338" i="7"/>
  <c r="E330" i="7"/>
  <c r="Z330" i="7"/>
  <c r="U330" i="7"/>
  <c r="R330" i="7"/>
  <c r="G330" i="7"/>
  <c r="X330" i="7"/>
  <c r="Q330" i="7"/>
  <c r="F330" i="7"/>
  <c r="W330" i="7"/>
  <c r="P330" i="7"/>
  <c r="D330" i="7"/>
  <c r="J330" i="7"/>
  <c r="A330" i="7"/>
  <c r="I330" i="7"/>
  <c r="AD330" i="7"/>
  <c r="T330" i="7"/>
  <c r="S330" i="7"/>
  <c r="AB330" i="7"/>
  <c r="O330" i="7"/>
  <c r="K330" i="7"/>
  <c r="C330" i="7"/>
  <c r="V330" i="7"/>
  <c r="B330" i="7"/>
  <c r="H330" i="7"/>
  <c r="E322" i="7"/>
  <c r="Z322" i="7"/>
  <c r="U322" i="7"/>
  <c r="R322" i="7"/>
  <c r="G322" i="7"/>
  <c r="X322" i="7"/>
  <c r="Q322" i="7"/>
  <c r="F322" i="7"/>
  <c r="W322" i="7"/>
  <c r="P322" i="7"/>
  <c r="D322" i="7"/>
  <c r="J322" i="7"/>
  <c r="A322" i="7"/>
  <c r="I322" i="7"/>
  <c r="AB322" i="7"/>
  <c r="O322" i="7"/>
  <c r="K322" i="7"/>
  <c r="H322" i="7"/>
  <c r="C322" i="7"/>
  <c r="AD322" i="7"/>
  <c r="T322" i="7"/>
  <c r="B322" i="7"/>
  <c r="V322" i="7"/>
  <c r="S322" i="7"/>
  <c r="E314" i="7"/>
  <c r="Z314" i="7"/>
  <c r="U314" i="7"/>
  <c r="R314" i="7"/>
  <c r="G314" i="7"/>
  <c r="X314" i="7"/>
  <c r="Q314" i="7"/>
  <c r="F314" i="7"/>
  <c r="W314" i="7"/>
  <c r="P314" i="7"/>
  <c r="D314" i="7"/>
  <c r="J314" i="7"/>
  <c r="A314" i="7"/>
  <c r="I314" i="7"/>
  <c r="H314" i="7"/>
  <c r="C314" i="7"/>
  <c r="V314" i="7"/>
  <c r="B314" i="7"/>
  <c r="S314" i="7"/>
  <c r="AB314" i="7"/>
  <c r="O314" i="7"/>
  <c r="AD314" i="7"/>
  <c r="T314" i="7"/>
  <c r="K314" i="7"/>
  <c r="E306" i="7"/>
  <c r="Z306" i="7"/>
  <c r="U306" i="7"/>
  <c r="R306" i="7"/>
  <c r="G306" i="7"/>
  <c r="X306" i="7"/>
  <c r="Q306" i="7"/>
  <c r="F306" i="7"/>
  <c r="W306" i="7"/>
  <c r="P306" i="7"/>
  <c r="D306" i="7"/>
  <c r="J306" i="7"/>
  <c r="A306" i="7"/>
  <c r="O306" i="7"/>
  <c r="K306" i="7"/>
  <c r="I306" i="7"/>
  <c r="AD306" i="7"/>
  <c r="V306" i="7"/>
  <c r="H306" i="7"/>
  <c r="AB306" i="7"/>
  <c r="T306" i="7"/>
  <c r="B306" i="7"/>
  <c r="S306" i="7"/>
  <c r="C306" i="7"/>
  <c r="E298" i="7"/>
  <c r="Z298" i="7"/>
  <c r="U298" i="7"/>
  <c r="R298" i="7"/>
  <c r="G298" i="7"/>
  <c r="X298" i="7"/>
  <c r="Q298" i="7"/>
  <c r="F298" i="7"/>
  <c r="W298" i="7"/>
  <c r="P298" i="7"/>
  <c r="D298" i="7"/>
  <c r="J298" i="7"/>
  <c r="A298" i="7"/>
  <c r="O298" i="7"/>
  <c r="K298" i="7"/>
  <c r="I298" i="7"/>
  <c r="AD298" i="7"/>
  <c r="V298" i="7"/>
  <c r="H298" i="7"/>
  <c r="AB298" i="7"/>
  <c r="T298" i="7"/>
  <c r="B298" i="7"/>
  <c r="C298" i="7"/>
  <c r="S298" i="7"/>
  <c r="E290" i="7"/>
  <c r="Z290" i="7"/>
  <c r="U290" i="7"/>
  <c r="R290" i="7"/>
  <c r="G290" i="7"/>
  <c r="X290" i="7"/>
  <c r="Q290" i="7"/>
  <c r="F290" i="7"/>
  <c r="W290" i="7"/>
  <c r="P290" i="7"/>
  <c r="D290" i="7"/>
  <c r="J290" i="7"/>
  <c r="A290" i="7"/>
  <c r="O290" i="7"/>
  <c r="K290" i="7"/>
  <c r="I290" i="7"/>
  <c r="AD290" i="7"/>
  <c r="V290" i="7"/>
  <c r="H290" i="7"/>
  <c r="AB290" i="7"/>
  <c r="T290" i="7"/>
  <c r="B290" i="7"/>
  <c r="S290" i="7"/>
  <c r="C290" i="7"/>
  <c r="E282" i="7"/>
  <c r="Z282" i="7"/>
  <c r="U282" i="7"/>
  <c r="R282" i="7"/>
  <c r="G282" i="7"/>
  <c r="X282" i="7"/>
  <c r="Q282" i="7"/>
  <c r="F282" i="7"/>
  <c r="W282" i="7"/>
  <c r="P282" i="7"/>
  <c r="D282" i="7"/>
  <c r="J282" i="7"/>
  <c r="A282" i="7"/>
  <c r="O282" i="7"/>
  <c r="K282" i="7"/>
  <c r="I282" i="7"/>
  <c r="AD282" i="7"/>
  <c r="V282" i="7"/>
  <c r="H282" i="7"/>
  <c r="AB282" i="7"/>
  <c r="T282" i="7"/>
  <c r="B282" i="7"/>
  <c r="S282" i="7"/>
  <c r="C282" i="7"/>
  <c r="E274" i="7"/>
  <c r="Z274" i="7"/>
  <c r="U274" i="7"/>
  <c r="R274" i="7"/>
  <c r="G274" i="7"/>
  <c r="X274" i="7"/>
  <c r="Q274" i="7"/>
  <c r="F274" i="7"/>
  <c r="W274" i="7"/>
  <c r="P274" i="7"/>
  <c r="D274" i="7"/>
  <c r="J274" i="7"/>
  <c r="A274" i="7"/>
  <c r="O274" i="7"/>
  <c r="K274" i="7"/>
  <c r="I274" i="7"/>
  <c r="AD274" i="7"/>
  <c r="V274" i="7"/>
  <c r="H274" i="7"/>
  <c r="AB274" i="7"/>
  <c r="T274" i="7"/>
  <c r="B274" i="7"/>
  <c r="S274" i="7"/>
  <c r="C274" i="7"/>
  <c r="E266" i="7"/>
  <c r="Z266" i="7"/>
  <c r="U266" i="7"/>
  <c r="R266" i="7"/>
  <c r="G266" i="7"/>
  <c r="X266" i="7"/>
  <c r="Q266" i="7"/>
  <c r="F266" i="7"/>
  <c r="W266" i="7"/>
  <c r="P266" i="7"/>
  <c r="D266" i="7"/>
  <c r="J266" i="7"/>
  <c r="A266" i="7"/>
  <c r="O266" i="7"/>
  <c r="K266" i="7"/>
  <c r="I266" i="7"/>
  <c r="AD266" i="7"/>
  <c r="V266" i="7"/>
  <c r="H266" i="7"/>
  <c r="AB266" i="7"/>
  <c r="T266" i="7"/>
  <c r="B266" i="7"/>
  <c r="C266" i="7"/>
  <c r="S266" i="7"/>
  <c r="E258" i="7"/>
  <c r="Z258" i="7"/>
  <c r="U258" i="7"/>
  <c r="R258" i="7"/>
  <c r="G258" i="7"/>
  <c r="W258" i="7"/>
  <c r="P258" i="7"/>
  <c r="D258" i="7"/>
  <c r="X258" i="7"/>
  <c r="T258" i="7"/>
  <c r="I258" i="7"/>
  <c r="H258" i="7"/>
  <c r="F258" i="7"/>
  <c r="AD258" i="7"/>
  <c r="S258" i="7"/>
  <c r="C258" i="7"/>
  <c r="AB258" i="7"/>
  <c r="V258" i="7"/>
  <c r="O258" i="7"/>
  <c r="A258" i="7"/>
  <c r="K258" i="7"/>
  <c r="Q258" i="7"/>
  <c r="J258" i="7"/>
  <c r="B258" i="7"/>
  <c r="E250" i="7"/>
  <c r="Z250" i="7"/>
  <c r="U250" i="7"/>
  <c r="R250" i="7"/>
  <c r="G250" i="7"/>
  <c r="W250" i="7"/>
  <c r="P250" i="7"/>
  <c r="D250" i="7"/>
  <c r="AB250" i="7"/>
  <c r="Q250" i="7"/>
  <c r="B250" i="7"/>
  <c r="V250" i="7"/>
  <c r="O250" i="7"/>
  <c r="A250" i="7"/>
  <c r="K250" i="7"/>
  <c r="J250" i="7"/>
  <c r="AD250" i="7"/>
  <c r="H250" i="7"/>
  <c r="F250" i="7"/>
  <c r="T250" i="7"/>
  <c r="S250" i="7"/>
  <c r="I250" i="7"/>
  <c r="C250" i="7"/>
  <c r="X250" i="7"/>
  <c r="E242" i="7"/>
  <c r="J242" i="7"/>
  <c r="A242" i="7"/>
  <c r="I242" i="7"/>
  <c r="AD242" i="7"/>
  <c r="V242" i="7"/>
  <c r="S242" i="7"/>
  <c r="H242" i="7"/>
  <c r="Z242" i="7"/>
  <c r="U242" i="7"/>
  <c r="R242" i="7"/>
  <c r="G242" i="7"/>
  <c r="W242" i="7"/>
  <c r="P242" i="7"/>
  <c r="D242" i="7"/>
  <c r="O242" i="7"/>
  <c r="C242" i="7"/>
  <c r="Q242" i="7"/>
  <c r="K242" i="7"/>
  <c r="F242" i="7"/>
  <c r="AB242" i="7"/>
  <c r="B242" i="7"/>
  <c r="X242" i="7"/>
  <c r="T242" i="7"/>
  <c r="E234" i="7"/>
  <c r="J234" i="7"/>
  <c r="A234" i="7"/>
  <c r="I234" i="7"/>
  <c r="AD234" i="7"/>
  <c r="V234" i="7"/>
  <c r="S234" i="7"/>
  <c r="H234" i="7"/>
  <c r="Z234" i="7"/>
  <c r="U234" i="7"/>
  <c r="R234" i="7"/>
  <c r="G234" i="7"/>
  <c r="W234" i="7"/>
  <c r="P234" i="7"/>
  <c r="D234" i="7"/>
  <c r="O234" i="7"/>
  <c r="C234" i="7"/>
  <c r="X234" i="7"/>
  <c r="T234" i="7"/>
  <c r="Q234" i="7"/>
  <c r="K234" i="7"/>
  <c r="F234" i="7"/>
  <c r="AB234" i="7"/>
  <c r="B234" i="7"/>
  <c r="E226" i="7"/>
  <c r="J226" i="7"/>
  <c r="A226" i="7"/>
  <c r="I226" i="7"/>
  <c r="AD226" i="7"/>
  <c r="V226" i="7"/>
  <c r="S226" i="7"/>
  <c r="H226" i="7"/>
  <c r="Z226" i="7"/>
  <c r="U226" i="7"/>
  <c r="R226" i="7"/>
  <c r="G226" i="7"/>
  <c r="W226" i="7"/>
  <c r="P226" i="7"/>
  <c r="D226" i="7"/>
  <c r="O226" i="7"/>
  <c r="C226" i="7"/>
  <c r="Q226" i="7"/>
  <c r="K226" i="7"/>
  <c r="F226" i="7"/>
  <c r="AB226" i="7"/>
  <c r="B226" i="7"/>
  <c r="X226" i="7"/>
  <c r="T226" i="7"/>
  <c r="E218" i="7"/>
  <c r="J218" i="7"/>
  <c r="A218" i="7"/>
  <c r="I218" i="7"/>
  <c r="AD218" i="7"/>
  <c r="V218" i="7"/>
  <c r="S218" i="7"/>
  <c r="H218" i="7"/>
  <c r="Z218" i="7"/>
  <c r="U218" i="7"/>
  <c r="R218" i="7"/>
  <c r="G218" i="7"/>
  <c r="W218" i="7"/>
  <c r="P218" i="7"/>
  <c r="D218" i="7"/>
  <c r="O218" i="7"/>
  <c r="C218" i="7"/>
  <c r="X218" i="7"/>
  <c r="T218" i="7"/>
  <c r="Q218" i="7"/>
  <c r="K218" i="7"/>
  <c r="F218" i="7"/>
  <c r="AB218" i="7"/>
  <c r="B218" i="7"/>
  <c r="E210" i="7"/>
  <c r="I210" i="7"/>
  <c r="AD210" i="7"/>
  <c r="V210" i="7"/>
  <c r="S210" i="7"/>
  <c r="H210" i="7"/>
  <c r="Z210" i="7"/>
  <c r="U210" i="7"/>
  <c r="R210" i="7"/>
  <c r="G210" i="7"/>
  <c r="W210" i="7"/>
  <c r="P210" i="7"/>
  <c r="D210" i="7"/>
  <c r="O210" i="7"/>
  <c r="C210" i="7"/>
  <c r="T210" i="7"/>
  <c r="Q210" i="7"/>
  <c r="AB210" i="7"/>
  <c r="K210" i="7"/>
  <c r="X210" i="7"/>
  <c r="J210" i="7"/>
  <c r="F210" i="7"/>
  <c r="B210" i="7"/>
  <c r="A210" i="7"/>
  <c r="E202" i="7"/>
  <c r="I202" i="7"/>
  <c r="AD202" i="7"/>
  <c r="V202" i="7"/>
  <c r="S202" i="7"/>
  <c r="H202" i="7"/>
  <c r="Z202" i="7"/>
  <c r="U202" i="7"/>
  <c r="R202" i="7"/>
  <c r="G202" i="7"/>
  <c r="O202" i="7"/>
  <c r="C202" i="7"/>
  <c r="F202" i="7"/>
  <c r="D202" i="7"/>
  <c r="AB202" i="7"/>
  <c r="T202" i="7"/>
  <c r="B202" i="7"/>
  <c r="A202" i="7"/>
  <c r="X202" i="7"/>
  <c r="Q202" i="7"/>
  <c r="W202" i="7"/>
  <c r="P202" i="7"/>
  <c r="K202" i="7"/>
  <c r="J202" i="7"/>
  <c r="E194" i="7"/>
  <c r="I194" i="7"/>
  <c r="AD194" i="7"/>
  <c r="V194" i="7"/>
  <c r="S194" i="7"/>
  <c r="H194" i="7"/>
  <c r="Z194" i="7"/>
  <c r="U194" i="7"/>
  <c r="R194" i="7"/>
  <c r="G194" i="7"/>
  <c r="O194" i="7"/>
  <c r="C194" i="7"/>
  <c r="F194" i="7"/>
  <c r="D194" i="7"/>
  <c r="AB194" i="7"/>
  <c r="T194" i="7"/>
  <c r="B194" i="7"/>
  <c r="A194" i="7"/>
  <c r="X194" i="7"/>
  <c r="Q194" i="7"/>
  <c r="W194" i="7"/>
  <c r="P194" i="7"/>
  <c r="K194" i="7"/>
  <c r="J194" i="7"/>
  <c r="E186" i="7"/>
  <c r="I186" i="7"/>
  <c r="AD186" i="7"/>
  <c r="V186" i="7"/>
  <c r="S186" i="7"/>
  <c r="H186" i="7"/>
  <c r="Z186" i="7"/>
  <c r="U186" i="7"/>
  <c r="R186" i="7"/>
  <c r="G186" i="7"/>
  <c r="O186" i="7"/>
  <c r="C186" i="7"/>
  <c r="F186" i="7"/>
  <c r="D186" i="7"/>
  <c r="AB186" i="7"/>
  <c r="T186" i="7"/>
  <c r="B186" i="7"/>
  <c r="A186" i="7"/>
  <c r="X186" i="7"/>
  <c r="Q186" i="7"/>
  <c r="W186" i="7"/>
  <c r="P186" i="7"/>
  <c r="K186" i="7"/>
  <c r="J186" i="7"/>
  <c r="E178" i="7"/>
  <c r="I178" i="7"/>
  <c r="AD178" i="7"/>
  <c r="Z178" i="7"/>
  <c r="U178" i="7"/>
  <c r="R178" i="7"/>
  <c r="G178" i="7"/>
  <c r="V178" i="7"/>
  <c r="P178" i="7"/>
  <c r="B178" i="7"/>
  <c r="AB178" i="7"/>
  <c r="O178" i="7"/>
  <c r="A178" i="7"/>
  <c r="K178" i="7"/>
  <c r="X178" i="7"/>
  <c r="J178" i="7"/>
  <c r="W178" i="7"/>
  <c r="T178" i="7"/>
  <c r="H178" i="7"/>
  <c r="F178" i="7"/>
  <c r="S178" i="7"/>
  <c r="D178" i="7"/>
  <c r="Q178" i="7"/>
  <c r="C178" i="7"/>
  <c r="E170" i="7"/>
  <c r="W170" i="7"/>
  <c r="P170" i="7"/>
  <c r="D170" i="7"/>
  <c r="O170" i="7"/>
  <c r="C170" i="7"/>
  <c r="AB170" i="7"/>
  <c r="T170" i="7"/>
  <c r="K170" i="7"/>
  <c r="B170" i="7"/>
  <c r="J170" i="7"/>
  <c r="A170" i="7"/>
  <c r="I170" i="7"/>
  <c r="AD170" i="7"/>
  <c r="V170" i="7"/>
  <c r="S170" i="7"/>
  <c r="H170" i="7"/>
  <c r="Z170" i="7"/>
  <c r="U170" i="7"/>
  <c r="R170" i="7"/>
  <c r="G170" i="7"/>
  <c r="F170" i="7"/>
  <c r="Q170" i="7"/>
  <c r="X170" i="7"/>
  <c r="E162" i="7"/>
  <c r="W162" i="7"/>
  <c r="P162" i="7"/>
  <c r="D162" i="7"/>
  <c r="O162" i="7"/>
  <c r="C162" i="7"/>
  <c r="AB162" i="7"/>
  <c r="T162" i="7"/>
  <c r="K162" i="7"/>
  <c r="B162" i="7"/>
  <c r="J162" i="7"/>
  <c r="A162" i="7"/>
  <c r="I162" i="7"/>
  <c r="AD162" i="7"/>
  <c r="V162" i="7"/>
  <c r="S162" i="7"/>
  <c r="H162" i="7"/>
  <c r="Z162" i="7"/>
  <c r="U162" i="7"/>
  <c r="R162" i="7"/>
  <c r="G162" i="7"/>
  <c r="Q162" i="7"/>
  <c r="F162" i="7"/>
  <c r="X162" i="7"/>
  <c r="E154" i="7"/>
  <c r="W154" i="7"/>
  <c r="P154" i="7"/>
  <c r="D154" i="7"/>
  <c r="O154" i="7"/>
  <c r="C154" i="7"/>
  <c r="AB154" i="7"/>
  <c r="T154" i="7"/>
  <c r="K154" i="7"/>
  <c r="B154" i="7"/>
  <c r="J154" i="7"/>
  <c r="A154" i="7"/>
  <c r="I154" i="7"/>
  <c r="AD154" i="7"/>
  <c r="V154" i="7"/>
  <c r="S154" i="7"/>
  <c r="H154" i="7"/>
  <c r="Z154" i="7"/>
  <c r="U154" i="7"/>
  <c r="R154" i="7"/>
  <c r="G154" i="7"/>
  <c r="X154" i="7"/>
  <c r="Q154" i="7"/>
  <c r="F154" i="7"/>
  <c r="E146" i="7"/>
  <c r="W146" i="7"/>
  <c r="P146" i="7"/>
  <c r="D146" i="7"/>
  <c r="O146" i="7"/>
  <c r="C146" i="7"/>
  <c r="AB146" i="7"/>
  <c r="T146" i="7"/>
  <c r="K146" i="7"/>
  <c r="B146" i="7"/>
  <c r="J146" i="7"/>
  <c r="A146" i="7"/>
  <c r="I146" i="7"/>
  <c r="AD146" i="7"/>
  <c r="V146" i="7"/>
  <c r="S146" i="7"/>
  <c r="H146" i="7"/>
  <c r="Z146" i="7"/>
  <c r="U146" i="7"/>
  <c r="R146" i="7"/>
  <c r="G146" i="7"/>
  <c r="X146" i="7"/>
  <c r="Q146" i="7"/>
  <c r="F146" i="7"/>
  <c r="E138" i="7"/>
  <c r="W138" i="7"/>
  <c r="P138" i="7"/>
  <c r="D138" i="7"/>
  <c r="O138" i="7"/>
  <c r="C138" i="7"/>
  <c r="AB138" i="7"/>
  <c r="T138" i="7"/>
  <c r="K138" i="7"/>
  <c r="B138" i="7"/>
  <c r="J138" i="7"/>
  <c r="A138" i="7"/>
  <c r="I138" i="7"/>
  <c r="AD138" i="7"/>
  <c r="V138" i="7"/>
  <c r="S138" i="7"/>
  <c r="H138" i="7"/>
  <c r="F138" i="7"/>
  <c r="Z138" i="7"/>
  <c r="G138" i="7"/>
  <c r="X138" i="7"/>
  <c r="U138" i="7"/>
  <c r="R138" i="7"/>
  <c r="Q138" i="7"/>
  <c r="E130" i="7"/>
  <c r="W130" i="7"/>
  <c r="P130" i="7"/>
  <c r="D130" i="7"/>
  <c r="O130" i="7"/>
  <c r="C130" i="7"/>
  <c r="AB130" i="7"/>
  <c r="T130" i="7"/>
  <c r="K130" i="7"/>
  <c r="B130" i="7"/>
  <c r="J130" i="7"/>
  <c r="A130" i="7"/>
  <c r="I130" i="7"/>
  <c r="AD130" i="7"/>
  <c r="V130" i="7"/>
  <c r="S130" i="7"/>
  <c r="H130" i="7"/>
  <c r="R130" i="7"/>
  <c r="Q130" i="7"/>
  <c r="U130" i="7"/>
  <c r="G130" i="7"/>
  <c r="F130" i="7"/>
  <c r="Z130" i="7"/>
  <c r="X130" i="7"/>
  <c r="E122" i="7"/>
  <c r="W122" i="7"/>
  <c r="P122" i="7"/>
  <c r="D122" i="7"/>
  <c r="O122" i="7"/>
  <c r="C122" i="7"/>
  <c r="AB122" i="7"/>
  <c r="T122" i="7"/>
  <c r="K122" i="7"/>
  <c r="B122" i="7"/>
  <c r="J122" i="7"/>
  <c r="A122" i="7"/>
  <c r="I122" i="7"/>
  <c r="AD122" i="7"/>
  <c r="V122" i="7"/>
  <c r="S122" i="7"/>
  <c r="H122" i="7"/>
  <c r="F122" i="7"/>
  <c r="Z122" i="7"/>
  <c r="X122" i="7"/>
  <c r="U122" i="7"/>
  <c r="G122" i="7"/>
  <c r="R122" i="7"/>
  <c r="Q122" i="7"/>
  <c r="E114" i="7"/>
  <c r="W114" i="7"/>
  <c r="P114" i="7"/>
  <c r="D114" i="7"/>
  <c r="O114" i="7"/>
  <c r="C114" i="7"/>
  <c r="AB114" i="7"/>
  <c r="T114" i="7"/>
  <c r="K114" i="7"/>
  <c r="B114" i="7"/>
  <c r="J114" i="7"/>
  <c r="A114" i="7"/>
  <c r="I114" i="7"/>
  <c r="AD114" i="7"/>
  <c r="V114" i="7"/>
  <c r="S114" i="7"/>
  <c r="H114" i="7"/>
  <c r="R114" i="7"/>
  <c r="Q114" i="7"/>
  <c r="G114" i="7"/>
  <c r="U114" i="7"/>
  <c r="F114" i="7"/>
  <c r="Z114" i="7"/>
  <c r="X114" i="7"/>
  <c r="E106" i="7"/>
  <c r="W106" i="7"/>
  <c r="P106" i="7"/>
  <c r="D106" i="7"/>
  <c r="O106" i="7"/>
  <c r="C106" i="7"/>
  <c r="AB106" i="7"/>
  <c r="T106" i="7"/>
  <c r="K106" i="7"/>
  <c r="B106" i="7"/>
  <c r="J106" i="7"/>
  <c r="A106" i="7"/>
  <c r="I106" i="7"/>
  <c r="AD106" i="7"/>
  <c r="V106" i="7"/>
  <c r="S106" i="7"/>
  <c r="H106" i="7"/>
  <c r="F106" i="7"/>
  <c r="G106" i="7"/>
  <c r="Z106" i="7"/>
  <c r="X106" i="7"/>
  <c r="U106" i="7"/>
  <c r="R106" i="7"/>
  <c r="Q106" i="7"/>
  <c r="E98" i="7"/>
  <c r="W98" i="7"/>
  <c r="P98" i="7"/>
  <c r="D98" i="7"/>
  <c r="O98" i="7"/>
  <c r="C98" i="7"/>
  <c r="AB98" i="7"/>
  <c r="T98" i="7"/>
  <c r="K98" i="7"/>
  <c r="B98" i="7"/>
  <c r="J98" i="7"/>
  <c r="A98" i="7"/>
  <c r="I98" i="7"/>
  <c r="AD98" i="7"/>
  <c r="V98" i="7"/>
  <c r="S98" i="7"/>
  <c r="H98" i="7"/>
  <c r="R98" i="7"/>
  <c r="Q98" i="7"/>
  <c r="G98" i="7"/>
  <c r="F98" i="7"/>
  <c r="Z98" i="7"/>
  <c r="X98" i="7"/>
  <c r="U98" i="7"/>
  <c r="E90" i="7"/>
  <c r="W90" i="7"/>
  <c r="P90" i="7"/>
  <c r="D90" i="7"/>
  <c r="O90" i="7"/>
  <c r="C90" i="7"/>
  <c r="AB90" i="7"/>
  <c r="T90" i="7"/>
  <c r="K90" i="7"/>
  <c r="B90" i="7"/>
  <c r="J90" i="7"/>
  <c r="A90" i="7"/>
  <c r="I90" i="7"/>
  <c r="AD90" i="7"/>
  <c r="V90" i="7"/>
  <c r="S90" i="7"/>
  <c r="H90" i="7"/>
  <c r="F90" i="7"/>
  <c r="G90" i="7"/>
  <c r="Z90" i="7"/>
  <c r="X90" i="7"/>
  <c r="U90" i="7"/>
  <c r="R90" i="7"/>
  <c r="Q90" i="7"/>
  <c r="E82" i="7"/>
  <c r="AB82" i="7"/>
  <c r="T82" i="7"/>
  <c r="K82" i="7"/>
  <c r="B82" i="7"/>
  <c r="W82" i="7"/>
  <c r="J82" i="7"/>
  <c r="O82" i="7"/>
  <c r="I82" i="7"/>
  <c r="H82" i="7"/>
  <c r="X82" i="7"/>
  <c r="S82" i="7"/>
  <c r="G82" i="7"/>
  <c r="A82" i="7"/>
  <c r="V82" i="7"/>
  <c r="R82" i="7"/>
  <c r="F82" i="7"/>
  <c r="U82" i="7"/>
  <c r="Q82" i="7"/>
  <c r="D82" i="7"/>
  <c r="AD82" i="7"/>
  <c r="Z82" i="7"/>
  <c r="P82" i="7"/>
  <c r="C82" i="7"/>
  <c r="E74" i="7"/>
  <c r="I74" i="7"/>
  <c r="AD74" i="7"/>
  <c r="V74" i="7"/>
  <c r="S74" i="7"/>
  <c r="H74" i="7"/>
  <c r="Z74" i="7"/>
  <c r="U74" i="7"/>
  <c r="R74" i="7"/>
  <c r="G74" i="7"/>
  <c r="J74" i="7"/>
  <c r="X74" i="7"/>
  <c r="Q74" i="7"/>
  <c r="F74" i="7"/>
  <c r="W74" i="7"/>
  <c r="P74" i="7"/>
  <c r="D74" i="7"/>
  <c r="O74" i="7"/>
  <c r="C74" i="7"/>
  <c r="AB74" i="7"/>
  <c r="T74" i="7"/>
  <c r="K74" i="7"/>
  <c r="B74" i="7"/>
  <c r="A74" i="7"/>
  <c r="E66" i="7"/>
  <c r="I66" i="7"/>
  <c r="AD66" i="7"/>
  <c r="V66" i="7"/>
  <c r="S66" i="7"/>
  <c r="H66" i="7"/>
  <c r="Z66" i="7"/>
  <c r="U66" i="7"/>
  <c r="R66" i="7"/>
  <c r="G66" i="7"/>
  <c r="J66" i="7"/>
  <c r="A66" i="7"/>
  <c r="X66" i="7"/>
  <c r="Q66" i="7"/>
  <c r="F66" i="7"/>
  <c r="W66" i="7"/>
  <c r="P66" i="7"/>
  <c r="D66" i="7"/>
  <c r="O66" i="7"/>
  <c r="C66" i="7"/>
  <c r="AB66" i="7"/>
  <c r="T66" i="7"/>
  <c r="K66" i="7"/>
  <c r="B66" i="7"/>
  <c r="E58" i="7"/>
  <c r="I58" i="7"/>
  <c r="AD58" i="7"/>
  <c r="V58" i="7"/>
  <c r="S58" i="7"/>
  <c r="H58" i="7"/>
  <c r="Z58" i="7"/>
  <c r="U58" i="7"/>
  <c r="R58" i="7"/>
  <c r="G58" i="7"/>
  <c r="X58" i="7"/>
  <c r="Q58" i="7"/>
  <c r="F58" i="7"/>
  <c r="J58" i="7"/>
  <c r="W58" i="7"/>
  <c r="P58" i="7"/>
  <c r="D58" i="7"/>
  <c r="O58" i="7"/>
  <c r="C58" i="7"/>
  <c r="AB58" i="7"/>
  <c r="T58" i="7"/>
  <c r="K58" i="7"/>
  <c r="B58" i="7"/>
  <c r="A58" i="7"/>
  <c r="E50" i="7"/>
  <c r="I50" i="7"/>
  <c r="AD50" i="7"/>
  <c r="V50" i="7"/>
  <c r="S50" i="7"/>
  <c r="H50" i="7"/>
  <c r="Z50" i="7"/>
  <c r="U50" i="7"/>
  <c r="R50" i="7"/>
  <c r="G50" i="7"/>
  <c r="X50" i="7"/>
  <c r="Q50" i="7"/>
  <c r="F50" i="7"/>
  <c r="W50" i="7"/>
  <c r="P50" i="7"/>
  <c r="D50" i="7"/>
  <c r="J50" i="7"/>
  <c r="O50" i="7"/>
  <c r="C50" i="7"/>
  <c r="AB50" i="7"/>
  <c r="T50" i="7"/>
  <c r="K50" i="7"/>
  <c r="B50" i="7"/>
  <c r="A50" i="7"/>
  <c r="E42" i="7"/>
  <c r="I42" i="7"/>
  <c r="AD42" i="7"/>
  <c r="V42" i="7"/>
  <c r="S42" i="7"/>
  <c r="H42" i="7"/>
  <c r="Z42" i="7"/>
  <c r="U42" i="7"/>
  <c r="R42" i="7"/>
  <c r="G42" i="7"/>
  <c r="X42" i="7"/>
  <c r="Q42" i="7"/>
  <c r="F42" i="7"/>
  <c r="C42" i="7"/>
  <c r="W42" i="7"/>
  <c r="P42" i="7"/>
  <c r="D42" i="7"/>
  <c r="O42" i="7"/>
  <c r="AB42" i="7"/>
  <c r="T42" i="7"/>
  <c r="K42" i="7"/>
  <c r="B42" i="7"/>
  <c r="J42" i="7"/>
  <c r="A42" i="7"/>
  <c r="E34" i="7"/>
  <c r="I34" i="7"/>
  <c r="AD34" i="7"/>
  <c r="V34" i="7"/>
  <c r="S34" i="7"/>
  <c r="H34" i="7"/>
  <c r="C34" i="7"/>
  <c r="Z34" i="7"/>
  <c r="U34" i="7"/>
  <c r="R34" i="7"/>
  <c r="G34" i="7"/>
  <c r="X34" i="7"/>
  <c r="Q34" i="7"/>
  <c r="F34" i="7"/>
  <c r="O34" i="7"/>
  <c r="A34" i="7"/>
  <c r="W34" i="7"/>
  <c r="P34" i="7"/>
  <c r="D34" i="7"/>
  <c r="AB34" i="7"/>
  <c r="T34" i="7"/>
  <c r="K34" i="7"/>
  <c r="B34" i="7"/>
  <c r="J34" i="7"/>
  <c r="E26" i="7"/>
  <c r="I26" i="7"/>
  <c r="A26" i="7"/>
  <c r="AD26" i="7"/>
  <c r="V26" i="7"/>
  <c r="S26" i="7"/>
  <c r="H26" i="7"/>
  <c r="C26" i="7"/>
  <c r="Z26" i="7"/>
  <c r="U26" i="7"/>
  <c r="R26" i="7"/>
  <c r="G26" i="7"/>
  <c r="X26" i="7"/>
  <c r="Q26" i="7"/>
  <c r="F26" i="7"/>
  <c r="W26" i="7"/>
  <c r="P26" i="7"/>
  <c r="D26" i="7"/>
  <c r="J26" i="7"/>
  <c r="O26" i="7"/>
  <c r="AB26" i="7"/>
  <c r="T26" i="7"/>
  <c r="K26" i="7"/>
  <c r="B26" i="7"/>
  <c r="E18" i="7"/>
  <c r="I18" i="7"/>
  <c r="AD18" i="7"/>
  <c r="V18" i="7"/>
  <c r="S18" i="7"/>
  <c r="H18" i="7"/>
  <c r="Z18" i="7"/>
  <c r="U18" i="7"/>
  <c r="R18" i="7"/>
  <c r="G18" i="7"/>
  <c r="O18" i="7"/>
  <c r="X18" i="7"/>
  <c r="Q18" i="7"/>
  <c r="F18" i="7"/>
  <c r="C18" i="7"/>
  <c r="A18" i="7"/>
  <c r="W18" i="7"/>
  <c r="P18" i="7"/>
  <c r="D18" i="7"/>
  <c r="J18" i="7"/>
  <c r="AB18" i="7"/>
  <c r="T18" i="7"/>
  <c r="K18" i="7"/>
  <c r="B18" i="7"/>
  <c r="E10" i="7"/>
  <c r="I10" i="7"/>
  <c r="AD10" i="7"/>
  <c r="V10" i="7"/>
  <c r="S10" i="7"/>
  <c r="H10" i="7"/>
  <c r="Z10" i="7"/>
  <c r="U10" i="7"/>
  <c r="R10" i="7"/>
  <c r="G10" i="7"/>
  <c r="X10" i="7"/>
  <c r="Q10" i="7"/>
  <c r="F10" i="7"/>
  <c r="J10" i="7"/>
  <c r="W10" i="7"/>
  <c r="P10" i="7"/>
  <c r="D10" i="7"/>
  <c r="C10" i="7"/>
  <c r="A10" i="7"/>
  <c r="O10" i="7"/>
  <c r="AB10" i="7"/>
  <c r="T10" i="7"/>
  <c r="K10" i="7"/>
  <c r="B10" i="7"/>
  <c r="L1002" i="9"/>
  <c r="L994" i="9"/>
  <c r="L986" i="9"/>
  <c r="L978" i="9"/>
  <c r="L970" i="9"/>
  <c r="L962" i="9"/>
  <c r="L954" i="9"/>
  <c r="L946" i="9"/>
  <c r="L938" i="9"/>
  <c r="L930" i="9"/>
  <c r="L922" i="9"/>
  <c r="L914" i="9"/>
  <c r="L906" i="9"/>
  <c r="L898" i="9"/>
  <c r="L890" i="9"/>
  <c r="L882" i="9"/>
  <c r="L874" i="9"/>
  <c r="L866" i="9"/>
  <c r="L858" i="9"/>
  <c r="L850" i="9"/>
  <c r="L842" i="9"/>
  <c r="L834" i="9"/>
  <c r="L826" i="9"/>
  <c r="L818" i="9"/>
  <c r="L810" i="9"/>
  <c r="L802" i="9"/>
  <c r="L794" i="9"/>
  <c r="L786" i="9"/>
  <c r="L778" i="9"/>
  <c r="L770" i="9"/>
  <c r="L762" i="9"/>
  <c r="L754" i="9"/>
  <c r="L746" i="9"/>
  <c r="L738" i="9"/>
  <c r="L730" i="9"/>
  <c r="L722" i="9"/>
  <c r="L714" i="9"/>
  <c r="L706" i="9"/>
  <c r="L698" i="9"/>
  <c r="L690" i="9"/>
  <c r="L682" i="9"/>
  <c r="L674" i="9"/>
  <c r="L1005" i="9"/>
  <c r="L997" i="9"/>
  <c r="L989" i="9"/>
  <c r="L981" i="9"/>
  <c r="L973" i="9"/>
  <c r="L965" i="9"/>
  <c r="L957" i="9"/>
  <c r="L949" i="9"/>
  <c r="L941" i="9"/>
  <c r="L933" i="9"/>
  <c r="L925" i="9"/>
  <c r="L917" i="9"/>
  <c r="L909" i="9"/>
  <c r="L901" i="9"/>
  <c r="L893" i="9"/>
  <c r="L885" i="9"/>
  <c r="L877" i="9"/>
  <c r="L869" i="9"/>
  <c r="L861" i="9"/>
  <c r="L853" i="9"/>
  <c r="L845" i="9"/>
  <c r="L837" i="9"/>
  <c r="L829" i="9"/>
  <c r="L821" i="9"/>
  <c r="L813" i="9"/>
  <c r="L805" i="9"/>
  <c r="L797" i="9"/>
  <c r="L789" i="9"/>
  <c r="L781" i="9"/>
  <c r="L773" i="9"/>
  <c r="L765" i="9"/>
  <c r="L757" i="9"/>
  <c r="L749" i="9"/>
  <c r="L741" i="9"/>
  <c r="L733" i="9"/>
  <c r="L725" i="9"/>
  <c r="L717" i="9"/>
  <c r="L709" i="9"/>
  <c r="L701" i="9"/>
  <c r="L693" i="9"/>
  <c r="L685" i="9"/>
  <c r="L677" i="9"/>
  <c r="L1000" i="9"/>
  <c r="L992" i="9"/>
  <c r="L984" i="9"/>
  <c r="L976" i="9"/>
  <c r="L968" i="9"/>
  <c r="L960" i="9"/>
  <c r="L952" i="9"/>
  <c r="L944" i="9"/>
  <c r="L936" i="9"/>
  <c r="L928" i="9"/>
  <c r="L920" i="9"/>
  <c r="L912" i="9"/>
  <c r="L904" i="9"/>
  <c r="L896" i="9"/>
  <c r="L888" i="9"/>
  <c r="L880" i="9"/>
  <c r="L872" i="9"/>
  <c r="L864" i="9"/>
  <c r="L856" i="9"/>
  <c r="L848" i="9"/>
  <c r="L840" i="9"/>
  <c r="L832" i="9"/>
  <c r="L824" i="9"/>
  <c r="L816" i="9"/>
  <c r="L808" i="9"/>
  <c r="L800" i="9"/>
  <c r="L792" i="9"/>
  <c r="L784" i="9"/>
  <c r="L776" i="9"/>
  <c r="L768" i="9"/>
  <c r="L760" i="9"/>
  <c r="L752" i="9"/>
  <c r="L744" i="9"/>
  <c r="L736" i="9"/>
  <c r="L728" i="9"/>
  <c r="L720" i="9"/>
  <c r="L712" i="9"/>
  <c r="L704" i="9"/>
  <c r="L696" i="9"/>
  <c r="L688" i="9"/>
  <c r="L680" i="9"/>
  <c r="L672" i="9"/>
  <c r="L1003" i="9"/>
  <c r="L995" i="9"/>
  <c r="L987" i="9"/>
  <c r="L979" i="9"/>
  <c r="L971" i="9"/>
  <c r="L963" i="9"/>
  <c r="L955" i="9"/>
  <c r="L947" i="9"/>
  <c r="L939" i="9"/>
  <c r="L931" i="9"/>
  <c r="L923" i="9"/>
  <c r="L915" i="9"/>
  <c r="L907" i="9"/>
  <c r="L899" i="9"/>
  <c r="L891" i="9"/>
  <c r="L883" i="9"/>
  <c r="L875" i="9"/>
  <c r="L867" i="9"/>
  <c r="L859" i="9"/>
  <c r="L851" i="9"/>
  <c r="L843" i="9"/>
  <c r="L835" i="9"/>
  <c r="L827" i="9"/>
  <c r="L819" i="9"/>
  <c r="L811" i="9"/>
  <c r="L803" i="9"/>
  <c r="L795" i="9"/>
  <c r="L787" i="9"/>
  <c r="L779" i="9"/>
  <c r="L771" i="9"/>
  <c r="L763" i="9"/>
  <c r="L755" i="9"/>
  <c r="L747" i="9"/>
  <c r="L739" i="9"/>
  <c r="L731" i="9"/>
  <c r="L723" i="9"/>
  <c r="L715" i="9"/>
  <c r="L707" i="9"/>
  <c r="L699" i="9"/>
  <c r="L691" i="9"/>
  <c r="L683" i="9"/>
  <c r="L675" i="9"/>
  <c r="L1006" i="9"/>
  <c r="L998" i="9"/>
  <c r="L990" i="9"/>
  <c r="L982" i="9"/>
  <c r="L974" i="9"/>
  <c r="L966" i="9"/>
  <c r="L958" i="9"/>
  <c r="L950" i="9"/>
  <c r="L942" i="9"/>
  <c r="L934" i="9"/>
  <c r="L926" i="9"/>
  <c r="L918" i="9"/>
  <c r="L910" i="9"/>
  <c r="L902" i="9"/>
  <c r="L894" i="9"/>
  <c r="L886" i="9"/>
  <c r="L878" i="9"/>
  <c r="L870" i="9"/>
  <c r="L862" i="9"/>
  <c r="L854" i="9"/>
  <c r="L846" i="9"/>
  <c r="L838" i="9"/>
  <c r="L830" i="9"/>
  <c r="L822" i="9"/>
  <c r="L814" i="9"/>
  <c r="L806" i="9"/>
  <c r="L798" i="9"/>
  <c r="L790" i="9"/>
  <c r="L782" i="9"/>
  <c r="L774" i="9"/>
  <c r="L766" i="9"/>
  <c r="L758" i="9"/>
  <c r="L750" i="9"/>
  <c r="L742" i="9"/>
  <c r="L734" i="9"/>
  <c r="L726" i="9"/>
  <c r="L718" i="9"/>
  <c r="L710" i="9"/>
  <c r="L702" i="9"/>
  <c r="L694" i="9"/>
  <c r="L686" i="9"/>
  <c r="L678" i="9"/>
  <c r="L1001" i="9"/>
  <c r="L993" i="9"/>
  <c r="L985" i="9"/>
  <c r="L977" i="9"/>
  <c r="L969" i="9"/>
  <c r="L961" i="9"/>
  <c r="L953" i="9"/>
  <c r="L945" i="9"/>
  <c r="L937" i="9"/>
  <c r="L929" i="9"/>
  <c r="L921" i="9"/>
  <c r="L913" i="9"/>
  <c r="L905" i="9"/>
  <c r="L897" i="9"/>
  <c r="L889" i="9"/>
  <c r="L881" i="9"/>
  <c r="L873" i="9"/>
  <c r="L865" i="9"/>
  <c r="L857" i="9"/>
  <c r="L849" i="9"/>
  <c r="L841" i="9"/>
  <c r="L833" i="9"/>
  <c r="L825" i="9"/>
  <c r="L817" i="9"/>
  <c r="L809" i="9"/>
  <c r="L801" i="9"/>
  <c r="L793" i="9"/>
  <c r="L785" i="9"/>
  <c r="L777" i="9"/>
  <c r="L769" i="9"/>
  <c r="L761" i="9"/>
  <c r="L753" i="9"/>
  <c r="L745" i="9"/>
  <c r="L737" i="9"/>
  <c r="L729" i="9"/>
  <c r="L721" i="9"/>
  <c r="L713" i="9"/>
  <c r="L705" i="9"/>
  <c r="L697" i="9"/>
  <c r="L689" i="9"/>
  <c r="L681" i="9"/>
  <c r="L673" i="9"/>
  <c r="L1004" i="9"/>
  <c r="L996" i="9"/>
  <c r="L988" i="9"/>
  <c r="L980" i="9"/>
  <c r="L972" i="9"/>
  <c r="L964" i="9"/>
  <c r="L956" i="9"/>
  <c r="L948" i="9"/>
  <c r="L940" i="9"/>
  <c r="L932" i="9"/>
  <c r="L924" i="9"/>
  <c r="L916" i="9"/>
  <c r="L908" i="9"/>
  <c r="L900" i="9"/>
  <c r="L892" i="9"/>
  <c r="L884" i="9"/>
  <c r="L876" i="9"/>
  <c r="L868" i="9"/>
  <c r="L860" i="9"/>
  <c r="L852" i="9"/>
  <c r="L844" i="9"/>
  <c r="L836" i="9"/>
  <c r="L828" i="9"/>
  <c r="L820" i="9"/>
  <c r="L812" i="9"/>
  <c r="L804" i="9"/>
  <c r="L796" i="9"/>
  <c r="L788" i="9"/>
  <c r="L780" i="9"/>
  <c r="L772" i="9"/>
  <c r="L764" i="9"/>
  <c r="L756" i="9"/>
  <c r="L748" i="9"/>
  <c r="L740" i="9"/>
  <c r="L732" i="9"/>
  <c r="L724" i="9"/>
  <c r="L716" i="9"/>
  <c r="L708" i="9"/>
  <c r="L700" i="9"/>
  <c r="L692" i="9"/>
  <c r="L684" i="9"/>
  <c r="L676" i="9"/>
  <c r="L975" i="9"/>
  <c r="L943" i="9"/>
  <c r="L911" i="9"/>
  <c r="L879" i="9"/>
  <c r="L847" i="9"/>
  <c r="L815" i="9"/>
  <c r="L783" i="9"/>
  <c r="L751" i="9"/>
  <c r="L719" i="9"/>
  <c r="L687" i="9"/>
  <c r="L670" i="9"/>
  <c r="L665" i="9"/>
  <c r="L657" i="9"/>
  <c r="L649" i="9"/>
  <c r="L641" i="9"/>
  <c r="L633" i="9"/>
  <c r="L625" i="9"/>
  <c r="L617" i="9"/>
  <c r="L609" i="9"/>
  <c r="L601" i="9"/>
  <c r="L593" i="9"/>
  <c r="L585" i="9"/>
  <c r="L577" i="9"/>
  <c r="L569" i="9"/>
  <c r="L561" i="9"/>
  <c r="L553" i="9"/>
  <c r="L545" i="9"/>
  <c r="L537" i="9"/>
  <c r="L529" i="9"/>
  <c r="L521" i="9"/>
  <c r="L513" i="9"/>
  <c r="L505" i="9"/>
  <c r="L497" i="9"/>
  <c r="L489" i="9"/>
  <c r="L481" i="9"/>
  <c r="L473" i="9"/>
  <c r="L465" i="9"/>
  <c r="L457" i="9"/>
  <c r="L449" i="9"/>
  <c r="L441" i="9"/>
  <c r="L433" i="9"/>
  <c r="L425" i="9"/>
  <c r="L668" i="9"/>
  <c r="L660" i="9"/>
  <c r="L652" i="9"/>
  <c r="L644" i="9"/>
  <c r="L636" i="9"/>
  <c r="L628" i="9"/>
  <c r="L620" i="9"/>
  <c r="L612" i="9"/>
  <c r="L604" i="9"/>
  <c r="L596" i="9"/>
  <c r="L588" i="9"/>
  <c r="L580" i="9"/>
  <c r="L572" i="9"/>
  <c r="L564" i="9"/>
  <c r="L556" i="9"/>
  <c r="L548" i="9"/>
  <c r="L540" i="9"/>
  <c r="L532" i="9"/>
  <c r="L524" i="9"/>
  <c r="L516" i="9"/>
  <c r="L508" i="9"/>
  <c r="L500" i="9"/>
  <c r="L492" i="9"/>
  <c r="L484" i="9"/>
  <c r="L476" i="9"/>
  <c r="L468" i="9"/>
  <c r="L460" i="9"/>
  <c r="L452" i="9"/>
  <c r="L444" i="9"/>
  <c r="L436" i="9"/>
  <c r="L428" i="9"/>
  <c r="L999" i="9"/>
  <c r="L967" i="9"/>
  <c r="L935" i="9"/>
  <c r="L903" i="9"/>
  <c r="L871" i="9"/>
  <c r="L839" i="9"/>
  <c r="L807" i="9"/>
  <c r="L775" i="9"/>
  <c r="L743" i="9"/>
  <c r="L711" i="9"/>
  <c r="L679" i="9"/>
  <c r="L663" i="9"/>
  <c r="L655" i="9"/>
  <c r="L647" i="9"/>
  <c r="L639" i="9"/>
  <c r="L631" i="9"/>
  <c r="L623" i="9"/>
  <c r="L615" i="9"/>
  <c r="L607" i="9"/>
  <c r="L599" i="9"/>
  <c r="L591" i="9"/>
  <c r="L583" i="9"/>
  <c r="L575" i="9"/>
  <c r="L567" i="9"/>
  <c r="L559" i="9"/>
  <c r="L551" i="9"/>
  <c r="L543" i="9"/>
  <c r="L535" i="9"/>
  <c r="L527" i="9"/>
  <c r="L519" i="9"/>
  <c r="L511" i="9"/>
  <c r="L503" i="9"/>
  <c r="L495" i="9"/>
  <c r="L487" i="9"/>
  <c r="L479" i="9"/>
  <c r="L471" i="9"/>
  <c r="L463" i="9"/>
  <c r="L455" i="9"/>
  <c r="L447" i="9"/>
  <c r="L439" i="9"/>
  <c r="L431" i="9"/>
  <c r="L423" i="9"/>
  <c r="L666" i="9"/>
  <c r="L658" i="9"/>
  <c r="L650" i="9"/>
  <c r="L642" i="9"/>
  <c r="L634" i="9"/>
  <c r="L626" i="9"/>
  <c r="L618" i="9"/>
  <c r="L610" i="9"/>
  <c r="L602" i="9"/>
  <c r="L594" i="9"/>
  <c r="L586" i="9"/>
  <c r="L578" i="9"/>
  <c r="L570" i="9"/>
  <c r="L562" i="9"/>
  <c r="L554" i="9"/>
  <c r="L546" i="9"/>
  <c r="L538" i="9"/>
  <c r="L530" i="9"/>
  <c r="L522" i="9"/>
  <c r="L514" i="9"/>
  <c r="L506" i="9"/>
  <c r="L498" i="9"/>
  <c r="L490" i="9"/>
  <c r="L482" i="9"/>
  <c r="L474" i="9"/>
  <c r="L466" i="9"/>
  <c r="L458" i="9"/>
  <c r="L450" i="9"/>
  <c r="L442" i="9"/>
  <c r="L434" i="9"/>
  <c r="L426" i="9"/>
  <c r="L991" i="9"/>
  <c r="L959" i="9"/>
  <c r="L927" i="9"/>
  <c r="L895" i="9"/>
  <c r="L863" i="9"/>
  <c r="L831" i="9"/>
  <c r="L799" i="9"/>
  <c r="L767" i="9"/>
  <c r="L735" i="9"/>
  <c r="L703" i="9"/>
  <c r="L671" i="9"/>
  <c r="L669" i="9"/>
  <c r="L661" i="9"/>
  <c r="L653" i="9"/>
  <c r="L645" i="9"/>
  <c r="L637" i="9"/>
  <c r="L629" i="9"/>
  <c r="L621" i="9"/>
  <c r="L613" i="9"/>
  <c r="L605" i="9"/>
  <c r="L597" i="9"/>
  <c r="L589" i="9"/>
  <c r="L581" i="9"/>
  <c r="L573" i="9"/>
  <c r="L565" i="9"/>
  <c r="L557" i="9"/>
  <c r="L549" i="9"/>
  <c r="L541" i="9"/>
  <c r="L533" i="9"/>
  <c r="L525" i="9"/>
  <c r="L517" i="9"/>
  <c r="L509" i="9"/>
  <c r="L501" i="9"/>
  <c r="L493" i="9"/>
  <c r="L485" i="9"/>
  <c r="L477" i="9"/>
  <c r="L469" i="9"/>
  <c r="L461" i="9"/>
  <c r="L453" i="9"/>
  <c r="L445" i="9"/>
  <c r="L437" i="9"/>
  <c r="L429" i="9"/>
  <c r="L664" i="9"/>
  <c r="L656" i="9"/>
  <c r="L648" i="9"/>
  <c r="L640" i="9"/>
  <c r="L632" i="9"/>
  <c r="L624" i="9"/>
  <c r="L616" i="9"/>
  <c r="L608" i="9"/>
  <c r="L600" i="9"/>
  <c r="L592" i="9"/>
  <c r="L584" i="9"/>
  <c r="L576" i="9"/>
  <c r="L568" i="9"/>
  <c r="L560" i="9"/>
  <c r="L552" i="9"/>
  <c r="L544" i="9"/>
  <c r="L536" i="9"/>
  <c r="L528" i="9"/>
  <c r="L520" i="9"/>
  <c r="L512" i="9"/>
  <c r="L504" i="9"/>
  <c r="L496" i="9"/>
  <c r="L488" i="9"/>
  <c r="L480" i="9"/>
  <c r="L472" i="9"/>
  <c r="L464" i="9"/>
  <c r="L456" i="9"/>
  <c r="L448" i="9"/>
  <c r="L440" i="9"/>
  <c r="L432" i="9"/>
  <c r="L424" i="9"/>
  <c r="L983" i="9"/>
  <c r="L951" i="9"/>
  <c r="L919" i="9"/>
  <c r="L887" i="9"/>
  <c r="L855" i="9"/>
  <c r="L823" i="9"/>
  <c r="L791" i="9"/>
  <c r="L759" i="9"/>
  <c r="L727" i="9"/>
  <c r="L695" i="9"/>
  <c r="L667" i="9"/>
  <c r="L659" i="9"/>
  <c r="L651" i="9"/>
  <c r="L643" i="9"/>
  <c r="L635" i="9"/>
  <c r="L627" i="9"/>
  <c r="L619" i="9"/>
  <c r="L611" i="9"/>
  <c r="L603" i="9"/>
  <c r="L595" i="9"/>
  <c r="L587" i="9"/>
  <c r="L579" i="9"/>
  <c r="L571" i="9"/>
  <c r="L563" i="9"/>
  <c r="L555" i="9"/>
  <c r="L547" i="9"/>
  <c r="L539" i="9"/>
  <c r="L531" i="9"/>
  <c r="L523" i="9"/>
  <c r="L515" i="9"/>
  <c r="L507" i="9"/>
  <c r="L499" i="9"/>
  <c r="L491" i="9"/>
  <c r="L483" i="9"/>
  <c r="L475" i="9"/>
  <c r="L467" i="9"/>
  <c r="L459" i="9"/>
  <c r="L451" i="9"/>
  <c r="L443" i="9"/>
  <c r="L435" i="9"/>
  <c r="L427" i="9"/>
  <c r="L419" i="9"/>
  <c r="L417" i="9"/>
  <c r="L409" i="9"/>
  <c r="L401" i="9"/>
  <c r="L393" i="9"/>
  <c r="L385" i="9"/>
  <c r="L377" i="9"/>
  <c r="L369" i="9"/>
  <c r="L361" i="9"/>
  <c r="L353" i="9"/>
  <c r="L345" i="9"/>
  <c r="L337" i="9"/>
  <c r="L329" i="9"/>
  <c r="L321" i="9"/>
  <c r="L313" i="9"/>
  <c r="L305" i="9"/>
  <c r="L297" i="9"/>
  <c r="L289" i="9"/>
  <c r="L281" i="9"/>
  <c r="L273" i="9"/>
  <c r="L265" i="9"/>
  <c r="L257" i="9"/>
  <c r="L249" i="9"/>
  <c r="L241" i="9"/>
  <c r="L233" i="9"/>
  <c r="L225" i="9"/>
  <c r="L217" i="9"/>
  <c r="L209" i="9"/>
  <c r="L201" i="9"/>
  <c r="L193" i="9"/>
  <c r="L185" i="9"/>
  <c r="L177" i="9"/>
  <c r="L169" i="9"/>
  <c r="L161" i="9"/>
  <c r="L153" i="9"/>
  <c r="L646" i="9"/>
  <c r="L614" i="9"/>
  <c r="L582" i="9"/>
  <c r="L550" i="9"/>
  <c r="L518" i="9"/>
  <c r="L486" i="9"/>
  <c r="L454" i="9"/>
  <c r="L412" i="9"/>
  <c r="L404" i="9"/>
  <c r="L396" i="9"/>
  <c r="L388" i="9"/>
  <c r="L380" i="9"/>
  <c r="L372" i="9"/>
  <c r="L364" i="9"/>
  <c r="L356" i="9"/>
  <c r="L348" i="9"/>
  <c r="L340" i="9"/>
  <c r="L332" i="9"/>
  <c r="L324" i="9"/>
  <c r="L316" i="9"/>
  <c r="L308" i="9"/>
  <c r="L300" i="9"/>
  <c r="L292" i="9"/>
  <c r="L284" i="9"/>
  <c r="L276" i="9"/>
  <c r="L268" i="9"/>
  <c r="L260" i="9"/>
  <c r="L252" i="9"/>
  <c r="L244" i="9"/>
  <c r="L236" i="9"/>
  <c r="L228" i="9"/>
  <c r="L220" i="9"/>
  <c r="L212" i="9"/>
  <c r="L204" i="9"/>
  <c r="L196" i="9"/>
  <c r="L188" i="9"/>
  <c r="L180" i="9"/>
  <c r="L172" i="9"/>
  <c r="L164" i="9"/>
  <c r="L156" i="9"/>
  <c r="L422" i="9"/>
  <c r="L420" i="9"/>
  <c r="L415" i="9"/>
  <c r="L407" i="9"/>
  <c r="L399" i="9"/>
  <c r="L391" i="9"/>
  <c r="L383" i="9"/>
  <c r="L375" i="9"/>
  <c r="L367" i="9"/>
  <c r="L359" i="9"/>
  <c r="L351" i="9"/>
  <c r="L343" i="9"/>
  <c r="L335" i="9"/>
  <c r="L327" i="9"/>
  <c r="L319" i="9"/>
  <c r="L311" i="9"/>
  <c r="L303" i="9"/>
  <c r="L295" i="9"/>
  <c r="L287" i="9"/>
  <c r="L279" i="9"/>
  <c r="L271" i="9"/>
  <c r="L263" i="9"/>
  <c r="L255" i="9"/>
  <c r="L247" i="9"/>
  <c r="L239" i="9"/>
  <c r="L231" i="9"/>
  <c r="L223" i="9"/>
  <c r="L215" i="9"/>
  <c r="L207" i="9"/>
  <c r="L199" i="9"/>
  <c r="L191" i="9"/>
  <c r="L183" i="9"/>
  <c r="L175" i="9"/>
  <c r="L167" i="9"/>
  <c r="L159" i="9"/>
  <c r="L151" i="9"/>
  <c r="L638" i="9"/>
  <c r="L606" i="9"/>
  <c r="L574" i="9"/>
  <c r="L542" i="9"/>
  <c r="L510" i="9"/>
  <c r="L478" i="9"/>
  <c r="L446" i="9"/>
  <c r="L418" i="9"/>
  <c r="L410" i="9"/>
  <c r="L402" i="9"/>
  <c r="L394" i="9"/>
  <c r="L386" i="9"/>
  <c r="L378" i="9"/>
  <c r="L370" i="9"/>
  <c r="L362" i="9"/>
  <c r="L354" i="9"/>
  <c r="L346" i="9"/>
  <c r="L338" i="9"/>
  <c r="L330" i="9"/>
  <c r="L322" i="9"/>
  <c r="L314" i="9"/>
  <c r="L306" i="9"/>
  <c r="L298" i="9"/>
  <c r="L290" i="9"/>
  <c r="L282" i="9"/>
  <c r="L274" i="9"/>
  <c r="L266" i="9"/>
  <c r="L258" i="9"/>
  <c r="L250" i="9"/>
  <c r="L242" i="9"/>
  <c r="L234" i="9"/>
  <c r="L226" i="9"/>
  <c r="L218" i="9"/>
  <c r="L210" i="9"/>
  <c r="L202" i="9"/>
  <c r="L194" i="9"/>
  <c r="L186" i="9"/>
  <c r="L178" i="9"/>
  <c r="L170" i="9"/>
  <c r="L162" i="9"/>
  <c r="L154" i="9"/>
  <c r="L413" i="9"/>
  <c r="L405" i="9"/>
  <c r="L397" i="9"/>
  <c r="L389" i="9"/>
  <c r="L381" i="9"/>
  <c r="L373" i="9"/>
  <c r="L365" i="9"/>
  <c r="L357" i="9"/>
  <c r="L349" i="9"/>
  <c r="L341" i="9"/>
  <c r="L333" i="9"/>
  <c r="L325" i="9"/>
  <c r="L317" i="9"/>
  <c r="L309" i="9"/>
  <c r="L301" i="9"/>
  <c r="L293" i="9"/>
  <c r="L285" i="9"/>
  <c r="L277" i="9"/>
  <c r="L269" i="9"/>
  <c r="L261" i="9"/>
  <c r="L253" i="9"/>
  <c r="L245" i="9"/>
  <c r="L237" i="9"/>
  <c r="L229" i="9"/>
  <c r="L221" i="9"/>
  <c r="L213" i="9"/>
  <c r="L205" i="9"/>
  <c r="L197" i="9"/>
  <c r="L189" i="9"/>
  <c r="L181" i="9"/>
  <c r="L173" i="9"/>
  <c r="L165" i="9"/>
  <c r="L157" i="9"/>
  <c r="L662" i="9"/>
  <c r="L630" i="9"/>
  <c r="L598" i="9"/>
  <c r="L566" i="9"/>
  <c r="L534" i="9"/>
  <c r="L502" i="9"/>
  <c r="L470" i="9"/>
  <c r="L438" i="9"/>
  <c r="L416" i="9"/>
  <c r="L408" i="9"/>
  <c r="L400" i="9"/>
  <c r="L392" i="9"/>
  <c r="L384" i="9"/>
  <c r="L376" i="9"/>
  <c r="L368" i="9"/>
  <c r="L360" i="9"/>
  <c r="L352" i="9"/>
  <c r="L344" i="9"/>
  <c r="L336" i="9"/>
  <c r="L328" i="9"/>
  <c r="L320" i="9"/>
  <c r="L312" i="9"/>
  <c r="L304" i="9"/>
  <c r="L296" i="9"/>
  <c r="L288" i="9"/>
  <c r="L280" i="9"/>
  <c r="L272" i="9"/>
  <c r="L264" i="9"/>
  <c r="L256" i="9"/>
  <c r="L248" i="9"/>
  <c r="L240" i="9"/>
  <c r="L232" i="9"/>
  <c r="L224" i="9"/>
  <c r="L216" i="9"/>
  <c r="L208" i="9"/>
  <c r="L200" i="9"/>
  <c r="L192" i="9"/>
  <c r="L184" i="9"/>
  <c r="L176" i="9"/>
  <c r="L168" i="9"/>
  <c r="L160" i="9"/>
  <c r="L152" i="9"/>
  <c r="L654" i="9"/>
  <c r="L622" i="9"/>
  <c r="L590" i="9"/>
  <c r="L558" i="9"/>
  <c r="L526" i="9"/>
  <c r="L494" i="9"/>
  <c r="L462" i="9"/>
  <c r="L430" i="9"/>
  <c r="L414" i="9"/>
  <c r="L406" i="9"/>
  <c r="L398" i="9"/>
  <c r="L390" i="9"/>
  <c r="L382" i="9"/>
  <c r="L374" i="9"/>
  <c r="L366" i="9"/>
  <c r="L358" i="9"/>
  <c r="L350" i="9"/>
  <c r="L342" i="9"/>
  <c r="L334" i="9"/>
  <c r="L326" i="9"/>
  <c r="L318" i="9"/>
  <c r="L310" i="9"/>
  <c r="L302" i="9"/>
  <c r="L294" i="9"/>
  <c r="L286" i="9"/>
  <c r="L278" i="9"/>
  <c r="L270" i="9"/>
  <c r="L262" i="9"/>
  <c r="L254" i="9"/>
  <c r="L246" i="9"/>
  <c r="L238" i="9"/>
  <c r="L230" i="9"/>
  <c r="L222" i="9"/>
  <c r="L214" i="9"/>
  <c r="L206" i="9"/>
  <c r="L198" i="9"/>
  <c r="L190" i="9"/>
  <c r="L182" i="9"/>
  <c r="L174" i="9"/>
  <c r="L166" i="9"/>
  <c r="L158" i="9"/>
  <c r="L150" i="9"/>
  <c r="L145" i="9"/>
  <c r="L137" i="9"/>
  <c r="L129" i="9"/>
  <c r="L121" i="9"/>
  <c r="L113" i="9"/>
  <c r="L105" i="9"/>
  <c r="L97" i="9"/>
  <c r="L89" i="9"/>
  <c r="L81" i="9"/>
  <c r="L73" i="9"/>
  <c r="L65" i="9"/>
  <c r="L57" i="9"/>
  <c r="L49" i="9"/>
  <c r="L41" i="9"/>
  <c r="L33" i="9"/>
  <c r="L25" i="9"/>
  <c r="L17" i="9"/>
  <c r="L9" i="9"/>
  <c r="L14" i="9"/>
  <c r="L403" i="9"/>
  <c r="L371" i="9"/>
  <c r="L339" i="9"/>
  <c r="L307" i="9"/>
  <c r="L275" i="9"/>
  <c r="L243" i="9"/>
  <c r="L211" i="9"/>
  <c r="L179" i="9"/>
  <c r="L148" i="9"/>
  <c r="L140" i="9"/>
  <c r="L132" i="9"/>
  <c r="L124" i="9"/>
  <c r="L116" i="9"/>
  <c r="L108" i="9"/>
  <c r="L100" i="9"/>
  <c r="L92" i="9"/>
  <c r="L84" i="9"/>
  <c r="L76" i="9"/>
  <c r="L68" i="9"/>
  <c r="L60" i="9"/>
  <c r="L52" i="9"/>
  <c r="L44" i="9"/>
  <c r="L36" i="9"/>
  <c r="L28" i="9"/>
  <c r="L20" i="9"/>
  <c r="L12" i="9"/>
  <c r="L421" i="9"/>
  <c r="L134" i="9"/>
  <c r="L126" i="9"/>
  <c r="L94" i="9"/>
  <c r="L86" i="9"/>
  <c r="L62" i="9"/>
  <c r="L22" i="9"/>
  <c r="L143" i="9"/>
  <c r="L135" i="9"/>
  <c r="L127" i="9"/>
  <c r="L119" i="9"/>
  <c r="L111" i="9"/>
  <c r="L103" i="9"/>
  <c r="L95" i="9"/>
  <c r="L87" i="9"/>
  <c r="L79" i="9"/>
  <c r="L71" i="9"/>
  <c r="L63" i="9"/>
  <c r="L55" i="9"/>
  <c r="L47" i="9"/>
  <c r="L39" i="9"/>
  <c r="L31" i="9"/>
  <c r="L23" i="9"/>
  <c r="L15" i="9"/>
  <c r="L7" i="9"/>
  <c r="L219" i="9"/>
  <c r="L395" i="9"/>
  <c r="L363" i="9"/>
  <c r="L331" i="9"/>
  <c r="L299" i="9"/>
  <c r="L267" i="9"/>
  <c r="L235" i="9"/>
  <c r="L203" i="9"/>
  <c r="L171" i="9"/>
  <c r="L146" i="9"/>
  <c r="L138" i="9"/>
  <c r="L130" i="9"/>
  <c r="L122" i="9"/>
  <c r="L114" i="9"/>
  <c r="L106" i="9"/>
  <c r="L98" i="9"/>
  <c r="L90" i="9"/>
  <c r="L82" i="9"/>
  <c r="L74" i="9"/>
  <c r="L66" i="9"/>
  <c r="L58" i="9"/>
  <c r="L50" i="9"/>
  <c r="L42" i="9"/>
  <c r="L34" i="9"/>
  <c r="L26" i="9"/>
  <c r="L18" i="9"/>
  <c r="L10" i="9"/>
  <c r="L379" i="9"/>
  <c r="L347" i="9"/>
  <c r="L315" i="9"/>
  <c r="L78" i="9"/>
  <c r="L38" i="9"/>
  <c r="L6" i="9"/>
  <c r="L149" i="9"/>
  <c r="L141" i="9"/>
  <c r="L133" i="9"/>
  <c r="L125" i="9"/>
  <c r="L117" i="9"/>
  <c r="L109" i="9"/>
  <c r="L101" i="9"/>
  <c r="L93" i="9"/>
  <c r="L85" i="9"/>
  <c r="L77" i="9"/>
  <c r="L69" i="9"/>
  <c r="L61" i="9"/>
  <c r="L53" i="9"/>
  <c r="L45" i="9"/>
  <c r="L37" i="9"/>
  <c r="L29" i="9"/>
  <c r="L21" i="9"/>
  <c r="L13" i="9"/>
  <c r="L411" i="9"/>
  <c r="L251" i="9"/>
  <c r="L187" i="9"/>
  <c r="L155" i="9"/>
  <c r="L142" i="9"/>
  <c r="L70" i="9"/>
  <c r="L54" i="9"/>
  <c r="L387" i="9"/>
  <c r="L355" i="9"/>
  <c r="L323" i="9"/>
  <c r="L291" i="9"/>
  <c r="L259" i="9"/>
  <c r="L227" i="9"/>
  <c r="L195" i="9"/>
  <c r="L163" i="9"/>
  <c r="L144" i="9"/>
  <c r="L136" i="9"/>
  <c r="L128" i="9"/>
  <c r="L120" i="9"/>
  <c r="L112" i="9"/>
  <c r="L104" i="9"/>
  <c r="L96" i="9"/>
  <c r="L88" i="9"/>
  <c r="L80" i="9"/>
  <c r="L72" i="9"/>
  <c r="L64" i="9"/>
  <c r="L56" i="9"/>
  <c r="L48" i="9"/>
  <c r="L40" i="9"/>
  <c r="L32" i="9"/>
  <c r="L24" i="9"/>
  <c r="L16" i="9"/>
  <c r="L8" i="9"/>
  <c r="L110" i="9"/>
  <c r="L102" i="9"/>
  <c r="L46" i="9"/>
  <c r="L30" i="9"/>
  <c r="L147" i="9"/>
  <c r="L139" i="9"/>
  <c r="L131" i="9"/>
  <c r="L123" i="9"/>
  <c r="L115" i="9"/>
  <c r="L107" i="9"/>
  <c r="L99" i="9"/>
  <c r="L91" i="9"/>
  <c r="L83" i="9"/>
  <c r="L75" i="9"/>
  <c r="L67" i="9"/>
  <c r="L59" i="9"/>
  <c r="L51" i="9"/>
  <c r="L43" i="9"/>
  <c r="L35" i="9"/>
  <c r="L27" i="9"/>
  <c r="L19" i="9"/>
  <c r="L11" i="9"/>
  <c r="L283" i="9"/>
  <c r="L118" i="9"/>
  <c r="AC1006" i="7"/>
  <c r="AC1005" i="7"/>
  <c r="AC1004" i="7"/>
  <c r="AC1003" i="7"/>
  <c r="AC1002" i="7"/>
  <c r="AC1001" i="7"/>
  <c r="AC1000" i="7"/>
  <c r="AC999" i="7"/>
  <c r="AC998" i="7"/>
  <c r="AC997" i="7"/>
  <c r="AC996" i="7"/>
  <c r="AC995" i="7"/>
  <c r="AC994" i="7"/>
  <c r="AC993" i="7"/>
  <c r="AC992" i="7"/>
  <c r="AC991" i="7"/>
  <c r="AC990" i="7"/>
  <c r="AC989" i="7"/>
  <c r="AC988" i="7"/>
  <c r="AC987" i="7"/>
  <c r="AC986" i="7"/>
  <c r="AC985" i="7"/>
  <c r="AC984" i="7"/>
  <c r="AC983" i="7"/>
  <c r="AC982" i="7"/>
  <c r="AC981" i="7"/>
  <c r="AC980" i="7"/>
  <c r="AC979" i="7"/>
  <c r="AC978" i="7"/>
  <c r="AC977" i="7"/>
  <c r="AC976" i="7"/>
  <c r="AC975" i="7"/>
  <c r="AC974" i="7"/>
  <c r="AC973" i="7"/>
  <c r="AC972" i="7"/>
  <c r="AC971" i="7"/>
  <c r="AC970" i="7"/>
  <c r="AC969" i="7"/>
  <c r="AC968" i="7"/>
  <c r="AC967" i="7"/>
  <c r="AC966" i="7"/>
  <c r="AC965" i="7"/>
  <c r="AC964" i="7"/>
  <c r="AC963" i="7"/>
  <c r="AC962" i="7"/>
  <c r="AC961" i="7"/>
  <c r="AC960" i="7"/>
  <c r="AC959" i="7"/>
  <c r="AC958" i="7"/>
  <c r="AC957" i="7"/>
  <c r="AC956" i="7"/>
  <c r="AC955" i="7"/>
  <c r="AC954" i="7"/>
  <c r="AC953" i="7"/>
  <c r="AC952" i="7"/>
  <c r="AC951" i="7"/>
  <c r="AC950" i="7"/>
  <c r="AC949" i="7"/>
  <c r="AC948" i="7"/>
  <c r="AC947" i="7"/>
  <c r="AC946" i="7"/>
  <c r="AC945" i="7"/>
  <c r="AC944" i="7"/>
  <c r="AC943" i="7"/>
  <c r="AC942" i="7"/>
  <c r="AC941" i="7"/>
  <c r="AC940" i="7"/>
  <c r="AC939" i="7"/>
  <c r="AC938" i="7"/>
  <c r="AC937" i="7"/>
  <c r="AC936" i="7"/>
  <c r="AC935" i="7"/>
  <c r="AC934" i="7"/>
  <c r="AC933" i="7"/>
  <c r="AC932" i="7"/>
  <c r="AC931" i="7"/>
  <c r="AC930" i="7"/>
  <c r="AC929" i="7"/>
  <c r="AC928" i="7"/>
  <c r="AC927" i="7"/>
  <c r="AC926" i="7"/>
  <c r="AC925" i="7"/>
  <c r="AC924" i="7"/>
  <c r="M1006" i="7"/>
  <c r="M1005" i="7"/>
  <c r="M1004" i="7"/>
  <c r="M1003" i="7"/>
  <c r="M1002" i="7"/>
  <c r="M1001" i="7"/>
  <c r="M1000" i="7"/>
  <c r="M999" i="7"/>
  <c r="M998" i="7"/>
  <c r="M997" i="7"/>
  <c r="M996" i="7"/>
  <c r="M995" i="7"/>
  <c r="M994" i="7"/>
  <c r="M993" i="7"/>
  <c r="M992" i="7"/>
  <c r="M991" i="7"/>
  <c r="M990" i="7"/>
  <c r="M989" i="7"/>
  <c r="M988" i="7"/>
  <c r="M987" i="7"/>
  <c r="M986" i="7"/>
  <c r="M985" i="7"/>
  <c r="M984" i="7"/>
  <c r="M983" i="7"/>
  <c r="M982" i="7"/>
  <c r="M981" i="7"/>
  <c r="M980" i="7"/>
  <c r="M979" i="7"/>
  <c r="M978" i="7"/>
  <c r="M977" i="7"/>
  <c r="M976" i="7"/>
  <c r="M975" i="7"/>
  <c r="M974" i="7"/>
  <c r="M973" i="7"/>
  <c r="M972" i="7"/>
  <c r="M971" i="7"/>
  <c r="M970" i="7"/>
  <c r="M969" i="7"/>
  <c r="M968" i="7"/>
  <c r="M967" i="7"/>
  <c r="M966" i="7"/>
  <c r="M965" i="7"/>
  <c r="M964" i="7"/>
  <c r="M963" i="7"/>
  <c r="M962" i="7"/>
  <c r="M961" i="7"/>
  <c r="M960" i="7"/>
  <c r="M959" i="7"/>
  <c r="M958" i="7"/>
  <c r="M957" i="7"/>
  <c r="M956" i="7"/>
  <c r="M955" i="7"/>
  <c r="M954" i="7"/>
  <c r="M953" i="7"/>
  <c r="M952" i="7"/>
  <c r="M951" i="7"/>
  <c r="M950" i="7"/>
  <c r="M949" i="7"/>
  <c r="M948" i="7"/>
  <c r="M947" i="7"/>
  <c r="M946" i="7"/>
  <c r="M945" i="7"/>
  <c r="M944" i="7"/>
  <c r="M943" i="7"/>
  <c r="M942" i="7"/>
  <c r="M941" i="7"/>
  <c r="M940" i="7"/>
  <c r="M939" i="7"/>
  <c r="M938" i="7"/>
  <c r="M937" i="7"/>
  <c r="M936" i="7"/>
  <c r="M935" i="7"/>
  <c r="M934" i="7"/>
  <c r="M933" i="7"/>
  <c r="M932" i="7"/>
  <c r="M931" i="7"/>
  <c r="M930" i="7"/>
  <c r="M929" i="7"/>
  <c r="M928" i="7"/>
  <c r="M927" i="7"/>
  <c r="M926" i="7"/>
  <c r="M925" i="7"/>
  <c r="M924" i="7"/>
  <c r="M923" i="7"/>
  <c r="M922" i="7"/>
  <c r="L1006" i="7"/>
  <c r="L1005" i="7"/>
  <c r="L1004" i="7"/>
  <c r="L1003" i="7"/>
  <c r="L1002" i="7"/>
  <c r="L1001" i="7"/>
  <c r="L1000" i="7"/>
  <c r="L999" i="7"/>
  <c r="L998" i="7"/>
  <c r="L997" i="7"/>
  <c r="L996" i="7"/>
  <c r="L995" i="7"/>
  <c r="L994" i="7"/>
  <c r="L993" i="7"/>
  <c r="L992" i="7"/>
  <c r="L991" i="7"/>
  <c r="L990" i="7"/>
  <c r="L989" i="7"/>
  <c r="L988" i="7"/>
  <c r="L987" i="7"/>
  <c r="L986" i="7"/>
  <c r="L985" i="7"/>
  <c r="L984" i="7"/>
  <c r="L983" i="7"/>
  <c r="L982" i="7"/>
  <c r="L981" i="7"/>
  <c r="L980" i="7"/>
  <c r="L979" i="7"/>
  <c r="L978" i="7"/>
  <c r="L977" i="7"/>
  <c r="L976" i="7"/>
  <c r="L975" i="7"/>
  <c r="L974" i="7"/>
  <c r="L973" i="7"/>
  <c r="L972" i="7"/>
  <c r="L971" i="7"/>
  <c r="L970" i="7"/>
  <c r="L969" i="7"/>
  <c r="L968" i="7"/>
  <c r="L967" i="7"/>
  <c r="L966" i="7"/>
  <c r="L965" i="7"/>
  <c r="L964" i="7"/>
  <c r="L963" i="7"/>
  <c r="L962" i="7"/>
  <c r="L961" i="7"/>
  <c r="L960" i="7"/>
  <c r="L959" i="7"/>
  <c r="L958" i="7"/>
  <c r="L957" i="7"/>
  <c r="L956" i="7"/>
  <c r="L955" i="7"/>
  <c r="L954" i="7"/>
  <c r="L953" i="7"/>
  <c r="L952" i="7"/>
  <c r="L951" i="7"/>
  <c r="L950" i="7"/>
  <c r="L949" i="7"/>
  <c r="L948" i="7"/>
  <c r="L947" i="7"/>
  <c r="L946" i="7"/>
  <c r="L945" i="7"/>
  <c r="L944" i="7"/>
  <c r="L943" i="7"/>
  <c r="L942" i="7"/>
  <c r="L941" i="7"/>
  <c r="L940" i="7"/>
  <c r="L939" i="7"/>
  <c r="L938" i="7"/>
  <c r="L937" i="7"/>
  <c r="L936" i="7"/>
  <c r="L935" i="7"/>
  <c r="L934" i="7"/>
  <c r="L933" i="7"/>
  <c r="L932" i="7"/>
  <c r="L931" i="7"/>
  <c r="L930" i="7"/>
  <c r="L923" i="7"/>
  <c r="L928" i="7"/>
  <c r="L924" i="7"/>
  <c r="L929" i="7"/>
  <c r="L925" i="7"/>
  <c r="L926" i="7"/>
  <c r="AC921" i="7"/>
  <c r="AC920" i="7"/>
  <c r="AC919" i="7"/>
  <c r="AC918" i="7"/>
  <c r="AC917" i="7"/>
  <c r="AC916" i="7"/>
  <c r="AC915" i="7"/>
  <c r="AC914" i="7"/>
  <c r="AC913" i="7"/>
  <c r="AC912" i="7"/>
  <c r="AC911" i="7"/>
  <c r="AC910" i="7"/>
  <c r="AC909" i="7"/>
  <c r="AC908" i="7"/>
  <c r="AC907" i="7"/>
  <c r="AC906" i="7"/>
  <c r="AC905" i="7"/>
  <c r="AC904" i="7"/>
  <c r="AC903" i="7"/>
  <c r="AC902" i="7"/>
  <c r="AC901" i="7"/>
  <c r="AC900" i="7"/>
  <c r="AC899" i="7"/>
  <c r="AC898" i="7"/>
  <c r="AC897" i="7"/>
  <c r="AC896" i="7"/>
  <c r="AC895" i="7"/>
  <c r="AC894" i="7"/>
  <c r="AC893" i="7"/>
  <c r="AC892" i="7"/>
  <c r="AC891" i="7"/>
  <c r="AC890" i="7"/>
  <c r="AC889" i="7"/>
  <c r="AC888" i="7"/>
  <c r="AC887" i="7"/>
  <c r="AC886" i="7"/>
  <c r="AC885" i="7"/>
  <c r="AC884" i="7"/>
  <c r="AC883" i="7"/>
  <c r="AC882" i="7"/>
  <c r="AC881" i="7"/>
  <c r="AC880" i="7"/>
  <c r="AC879" i="7"/>
  <c r="AC878" i="7"/>
  <c r="AC877" i="7"/>
  <c r="AC876" i="7"/>
  <c r="AC875" i="7"/>
  <c r="AC874" i="7"/>
  <c r="AC873" i="7"/>
  <c r="AC872" i="7"/>
  <c r="AC871" i="7"/>
  <c r="AC870" i="7"/>
  <c r="AC869" i="7"/>
  <c r="AC868" i="7"/>
  <c r="AC867" i="7"/>
  <c r="AC866" i="7"/>
  <c r="AC865" i="7"/>
  <c r="AC864" i="7"/>
  <c r="AC863" i="7"/>
  <c r="AC862" i="7"/>
  <c r="AC861" i="7"/>
  <c r="AC860" i="7"/>
  <c r="AC859" i="7"/>
  <c r="AC858" i="7"/>
  <c r="AC857" i="7"/>
  <c r="AC856" i="7"/>
  <c r="AC855" i="7"/>
  <c r="AC854" i="7"/>
  <c r="AC853" i="7"/>
  <c r="AC852" i="7"/>
  <c r="AC851" i="7"/>
  <c r="AC850" i="7"/>
  <c r="AC849" i="7"/>
  <c r="AC848" i="7"/>
  <c r="AC847" i="7"/>
  <c r="AC846" i="7"/>
  <c r="AC845" i="7"/>
  <c r="AC844" i="7"/>
  <c r="AC843" i="7"/>
  <c r="AC842" i="7"/>
  <c r="AC841" i="7"/>
  <c r="AC840" i="7"/>
  <c r="AC839" i="7"/>
  <c r="AC838" i="7"/>
  <c r="AC922" i="7"/>
  <c r="L921" i="7"/>
  <c r="M914" i="7"/>
  <c r="L913" i="7"/>
  <c r="M906" i="7"/>
  <c r="L905" i="7"/>
  <c r="M898" i="7"/>
  <c r="L897" i="7"/>
  <c r="M890" i="7"/>
  <c r="L889" i="7"/>
  <c r="M882" i="7"/>
  <c r="L881" i="7"/>
  <c r="M874" i="7"/>
  <c r="L873" i="7"/>
  <c r="M866" i="7"/>
  <c r="L865" i="7"/>
  <c r="M858" i="7"/>
  <c r="L857" i="7"/>
  <c r="M850" i="7"/>
  <c r="L849" i="7"/>
  <c r="M842" i="7"/>
  <c r="L841" i="7"/>
  <c r="L922" i="7"/>
  <c r="M915" i="7"/>
  <c r="L914" i="7"/>
  <c r="M907" i="7"/>
  <c r="L906" i="7"/>
  <c r="M899" i="7"/>
  <c r="L898" i="7"/>
  <c r="M891" i="7"/>
  <c r="L890" i="7"/>
  <c r="M883" i="7"/>
  <c r="L882" i="7"/>
  <c r="M875" i="7"/>
  <c r="L874" i="7"/>
  <c r="M867" i="7"/>
  <c r="L866" i="7"/>
  <c r="M859" i="7"/>
  <c r="L858" i="7"/>
  <c r="M851" i="7"/>
  <c r="L850" i="7"/>
  <c r="M843" i="7"/>
  <c r="L842" i="7"/>
  <c r="AC923" i="7"/>
  <c r="M916" i="7"/>
  <c r="L915" i="7"/>
  <c r="M908" i="7"/>
  <c r="L907" i="7"/>
  <c r="M900" i="7"/>
  <c r="L899" i="7"/>
  <c r="M892" i="7"/>
  <c r="L891" i="7"/>
  <c r="M884" i="7"/>
  <c r="L883" i="7"/>
  <c r="M876" i="7"/>
  <c r="L875" i="7"/>
  <c r="M868" i="7"/>
  <c r="L867" i="7"/>
  <c r="M860" i="7"/>
  <c r="L859" i="7"/>
  <c r="M852" i="7"/>
  <c r="L851" i="7"/>
  <c r="M844" i="7"/>
  <c r="L843" i="7"/>
  <c r="M917" i="7"/>
  <c r="L916" i="7"/>
  <c r="M909" i="7"/>
  <c r="L908" i="7"/>
  <c r="M901" i="7"/>
  <c r="L900" i="7"/>
  <c r="M893" i="7"/>
  <c r="L892" i="7"/>
  <c r="M885" i="7"/>
  <c r="L884" i="7"/>
  <c r="M877" i="7"/>
  <c r="L876" i="7"/>
  <c r="M869" i="7"/>
  <c r="L868" i="7"/>
  <c r="M861" i="7"/>
  <c r="L860" i="7"/>
  <c r="M853" i="7"/>
  <c r="L852" i="7"/>
  <c r="M845" i="7"/>
  <c r="L844" i="7"/>
  <c r="AC837" i="7"/>
  <c r="AC836" i="7"/>
  <c r="AC835" i="7"/>
  <c r="AC834" i="7"/>
  <c r="AC833" i="7"/>
  <c r="AC832" i="7"/>
  <c r="AC831" i="7"/>
  <c r="AC830" i="7"/>
  <c r="AC829" i="7"/>
  <c r="AC828" i="7"/>
  <c r="AC827" i="7"/>
  <c r="AC826" i="7"/>
  <c r="AC825" i="7"/>
  <c r="AC824" i="7"/>
  <c r="AC823" i="7"/>
  <c r="AC822" i="7"/>
  <c r="AC821" i="7"/>
  <c r="AC820" i="7"/>
  <c r="AC819" i="7"/>
  <c r="AC818" i="7"/>
  <c r="AC817" i="7"/>
  <c r="AC816" i="7"/>
  <c r="AC815" i="7"/>
  <c r="AC814" i="7"/>
  <c r="AC813" i="7"/>
  <c r="AC812" i="7"/>
  <c r="AC811" i="7"/>
  <c r="AC810" i="7"/>
  <c r="AC809" i="7"/>
  <c r="AC808" i="7"/>
  <c r="AC807" i="7"/>
  <c r="AC806" i="7"/>
  <c r="AC805" i="7"/>
  <c r="AC804" i="7"/>
  <c r="AC803" i="7"/>
  <c r="AC802" i="7"/>
  <c r="AC801" i="7"/>
  <c r="AC800" i="7"/>
  <c r="AC799" i="7"/>
  <c r="AC798" i="7"/>
  <c r="AC797" i="7"/>
  <c r="AC796" i="7"/>
  <c r="AC795" i="7"/>
  <c r="AC794" i="7"/>
  <c r="AC793" i="7"/>
  <c r="AC792" i="7"/>
  <c r="AC791" i="7"/>
  <c r="AC790" i="7"/>
  <c r="AC789" i="7"/>
  <c r="AC788" i="7"/>
  <c r="AC787" i="7"/>
  <c r="AC786" i="7"/>
  <c r="M918" i="7"/>
  <c r="L917" i="7"/>
  <c r="M910" i="7"/>
  <c r="L909" i="7"/>
  <c r="M902" i="7"/>
  <c r="L901" i="7"/>
  <c r="M894" i="7"/>
  <c r="L893" i="7"/>
  <c r="M886" i="7"/>
  <c r="L885" i="7"/>
  <c r="M878" i="7"/>
  <c r="L877" i="7"/>
  <c r="M870" i="7"/>
  <c r="L869" i="7"/>
  <c r="M862" i="7"/>
  <c r="L861" i="7"/>
  <c r="M854" i="7"/>
  <c r="L853" i="7"/>
  <c r="M846" i="7"/>
  <c r="L845" i="7"/>
  <c r="M838" i="7"/>
  <c r="M837" i="7"/>
  <c r="M836" i="7"/>
  <c r="M835" i="7"/>
  <c r="M834" i="7"/>
  <c r="M833" i="7"/>
  <c r="M832" i="7"/>
  <c r="M831" i="7"/>
  <c r="M830" i="7"/>
  <c r="M829" i="7"/>
  <c r="M828" i="7"/>
  <c r="M827" i="7"/>
  <c r="M826" i="7"/>
  <c r="M825" i="7"/>
  <c r="M824" i="7"/>
  <c r="M823" i="7"/>
  <c r="M822" i="7"/>
  <c r="M821" i="7"/>
  <c r="M820" i="7"/>
  <c r="M819" i="7"/>
  <c r="M818" i="7"/>
  <c r="M817" i="7"/>
  <c r="M816" i="7"/>
  <c r="M815" i="7"/>
  <c r="M814" i="7"/>
  <c r="M813" i="7"/>
  <c r="M812" i="7"/>
  <c r="M811" i="7"/>
  <c r="M810" i="7"/>
  <c r="M809" i="7"/>
  <c r="M808" i="7"/>
  <c r="M807" i="7"/>
  <c r="M806" i="7"/>
  <c r="M805" i="7"/>
  <c r="M804" i="7"/>
  <c r="M803" i="7"/>
  <c r="M802" i="7"/>
  <c r="M801" i="7"/>
  <c r="M800" i="7"/>
  <c r="M799" i="7"/>
  <c r="M798" i="7"/>
  <c r="M797" i="7"/>
  <c r="M796" i="7"/>
  <c r="M795" i="7"/>
  <c r="M794" i="7"/>
  <c r="M793" i="7"/>
  <c r="M792" i="7"/>
  <c r="M791" i="7"/>
  <c r="M790" i="7"/>
  <c r="M789" i="7"/>
  <c r="M788" i="7"/>
  <c r="M787" i="7"/>
  <c r="M786" i="7"/>
  <c r="M785" i="7"/>
  <c r="M784" i="7"/>
  <c r="M783" i="7"/>
  <c r="M782" i="7"/>
  <c r="M781" i="7"/>
  <c r="M780" i="7"/>
  <c r="M779" i="7"/>
  <c r="M778" i="7"/>
  <c r="M777" i="7"/>
  <c r="M776" i="7"/>
  <c r="M775" i="7"/>
  <c r="M774" i="7"/>
  <c r="L927" i="7"/>
  <c r="M919" i="7"/>
  <c r="L918" i="7"/>
  <c r="M911" i="7"/>
  <c r="L910" i="7"/>
  <c r="M903" i="7"/>
  <c r="L902" i="7"/>
  <c r="M895" i="7"/>
  <c r="L894" i="7"/>
  <c r="M887" i="7"/>
  <c r="L886" i="7"/>
  <c r="M879" i="7"/>
  <c r="L878" i="7"/>
  <c r="M871" i="7"/>
  <c r="L870" i="7"/>
  <c r="M863" i="7"/>
  <c r="L862" i="7"/>
  <c r="M855" i="7"/>
  <c r="L854" i="7"/>
  <c r="M847" i="7"/>
  <c r="L846" i="7"/>
  <c r="M839" i="7"/>
  <c r="L838" i="7"/>
  <c r="L837" i="7"/>
  <c r="L836" i="7"/>
  <c r="L835" i="7"/>
  <c r="L834" i="7"/>
  <c r="L833" i="7"/>
  <c r="L832" i="7"/>
  <c r="L831" i="7"/>
  <c r="L830" i="7"/>
  <c r="L829" i="7"/>
  <c r="L828" i="7"/>
  <c r="L827" i="7"/>
  <c r="L826" i="7"/>
  <c r="L825" i="7"/>
  <c r="L824" i="7"/>
  <c r="L823" i="7"/>
  <c r="L822" i="7"/>
  <c r="L821" i="7"/>
  <c r="L820" i="7"/>
  <c r="L819" i="7"/>
  <c r="L818" i="7"/>
  <c r="L817" i="7"/>
  <c r="L816" i="7"/>
  <c r="L815" i="7"/>
  <c r="L814" i="7"/>
  <c r="L813" i="7"/>
  <c r="L812" i="7"/>
  <c r="L811" i="7"/>
  <c r="L810" i="7"/>
  <c r="L809" i="7"/>
  <c r="L808" i="7"/>
  <c r="L807" i="7"/>
  <c r="L806" i="7"/>
  <c r="L805" i="7"/>
  <c r="L804" i="7"/>
  <c r="L803" i="7"/>
  <c r="L802" i="7"/>
  <c r="L801" i="7"/>
  <c r="L800" i="7"/>
  <c r="L799" i="7"/>
  <c r="L798" i="7"/>
  <c r="L797" i="7"/>
  <c r="L796" i="7"/>
  <c r="L795" i="7"/>
  <c r="L794" i="7"/>
  <c r="L793" i="7"/>
  <c r="L792" i="7"/>
  <c r="L791" i="7"/>
  <c r="M921" i="7"/>
  <c r="L920" i="7"/>
  <c r="M913" i="7"/>
  <c r="L912" i="7"/>
  <c r="M905" i="7"/>
  <c r="L904" i="7"/>
  <c r="M897" i="7"/>
  <c r="L896" i="7"/>
  <c r="M889" i="7"/>
  <c r="L888" i="7"/>
  <c r="M881" i="7"/>
  <c r="L880" i="7"/>
  <c r="M873" i="7"/>
  <c r="L872" i="7"/>
  <c r="M865" i="7"/>
  <c r="L864" i="7"/>
  <c r="M857" i="7"/>
  <c r="L856" i="7"/>
  <c r="M849" i="7"/>
  <c r="L848" i="7"/>
  <c r="M841" i="7"/>
  <c r="L840" i="7"/>
  <c r="M920" i="7"/>
  <c r="L911" i="7"/>
  <c r="M888" i="7"/>
  <c r="L879" i="7"/>
  <c r="M856" i="7"/>
  <c r="L847" i="7"/>
  <c r="L790" i="7"/>
  <c r="L786" i="7"/>
  <c r="AC779" i="7"/>
  <c r="L778" i="7"/>
  <c r="AC780" i="7"/>
  <c r="L779" i="7"/>
  <c r="M912" i="7"/>
  <c r="L903" i="7"/>
  <c r="M880" i="7"/>
  <c r="L871" i="7"/>
  <c r="M848" i="7"/>
  <c r="L839" i="7"/>
  <c r="L787" i="7"/>
  <c r="AC781" i="7"/>
  <c r="L780" i="7"/>
  <c r="AC773" i="7"/>
  <c r="AC772" i="7"/>
  <c r="AC771" i="7"/>
  <c r="AC770" i="7"/>
  <c r="AC769" i="7"/>
  <c r="AC768" i="7"/>
  <c r="AC767" i="7"/>
  <c r="AC766" i="7"/>
  <c r="AC765" i="7"/>
  <c r="AC764" i="7"/>
  <c r="AC763" i="7"/>
  <c r="AC762" i="7"/>
  <c r="AC761" i="7"/>
  <c r="AC760" i="7"/>
  <c r="AC759" i="7"/>
  <c r="AC758" i="7"/>
  <c r="AC757" i="7"/>
  <c r="AC756" i="7"/>
  <c r="AC755" i="7"/>
  <c r="AC754" i="7"/>
  <c r="AC753" i="7"/>
  <c r="AC752" i="7"/>
  <c r="AC751" i="7"/>
  <c r="AC750" i="7"/>
  <c r="AC749" i="7"/>
  <c r="AC748" i="7"/>
  <c r="AC747" i="7"/>
  <c r="AC746" i="7"/>
  <c r="AC745" i="7"/>
  <c r="AC744" i="7"/>
  <c r="AC743" i="7"/>
  <c r="AC742" i="7"/>
  <c r="AC741" i="7"/>
  <c r="AC740" i="7"/>
  <c r="AC739" i="7"/>
  <c r="AC738" i="7"/>
  <c r="AC737" i="7"/>
  <c r="AC736" i="7"/>
  <c r="AC735" i="7"/>
  <c r="AC734" i="7"/>
  <c r="AC733" i="7"/>
  <c r="AC732" i="7"/>
  <c r="AC731" i="7"/>
  <c r="AC730" i="7"/>
  <c r="AC729" i="7"/>
  <c r="AC728" i="7"/>
  <c r="AC727" i="7"/>
  <c r="AC726" i="7"/>
  <c r="AC725" i="7"/>
  <c r="AC724" i="7"/>
  <c r="AC723" i="7"/>
  <c r="AC722" i="7"/>
  <c r="AC721" i="7"/>
  <c r="AC720" i="7"/>
  <c r="AC719" i="7"/>
  <c r="AC718" i="7"/>
  <c r="AC717" i="7"/>
  <c r="AC716" i="7"/>
  <c r="AC715" i="7"/>
  <c r="AC714" i="7"/>
  <c r="AC713" i="7"/>
  <c r="AC712" i="7"/>
  <c r="AC711" i="7"/>
  <c r="AC710" i="7"/>
  <c r="AC709" i="7"/>
  <c r="AC708" i="7"/>
  <c r="AC707" i="7"/>
  <c r="AC706" i="7"/>
  <c r="AC705" i="7"/>
  <c r="AC704" i="7"/>
  <c r="AC703" i="7"/>
  <c r="AC702" i="7"/>
  <c r="AC701" i="7"/>
  <c r="AC700" i="7"/>
  <c r="AC699" i="7"/>
  <c r="AC698" i="7"/>
  <c r="AC782" i="7"/>
  <c r="L781" i="7"/>
  <c r="AC774" i="7"/>
  <c r="M773" i="7"/>
  <c r="M772" i="7"/>
  <c r="M771" i="7"/>
  <c r="M770" i="7"/>
  <c r="M769" i="7"/>
  <c r="M768" i="7"/>
  <c r="M767" i="7"/>
  <c r="M766" i="7"/>
  <c r="M765" i="7"/>
  <c r="M764" i="7"/>
  <c r="M763" i="7"/>
  <c r="M762" i="7"/>
  <c r="M761" i="7"/>
  <c r="M760" i="7"/>
  <c r="M759" i="7"/>
  <c r="M758" i="7"/>
  <c r="M757" i="7"/>
  <c r="M756" i="7"/>
  <c r="M755" i="7"/>
  <c r="M754" i="7"/>
  <c r="M753" i="7"/>
  <c r="M752" i="7"/>
  <c r="M751" i="7"/>
  <c r="M750" i="7"/>
  <c r="M749" i="7"/>
  <c r="M748" i="7"/>
  <c r="M747" i="7"/>
  <c r="M746" i="7"/>
  <c r="M745" i="7"/>
  <c r="M744" i="7"/>
  <c r="M743" i="7"/>
  <c r="M742" i="7"/>
  <c r="M741" i="7"/>
  <c r="M740" i="7"/>
  <c r="M739" i="7"/>
  <c r="M738" i="7"/>
  <c r="M737" i="7"/>
  <c r="M736" i="7"/>
  <c r="M735" i="7"/>
  <c r="M734" i="7"/>
  <c r="M733" i="7"/>
  <c r="M732" i="7"/>
  <c r="M731" i="7"/>
  <c r="M730" i="7"/>
  <c r="M729" i="7"/>
  <c r="M728" i="7"/>
  <c r="M727" i="7"/>
  <c r="M726" i="7"/>
  <c r="M725" i="7"/>
  <c r="M724" i="7"/>
  <c r="M723" i="7"/>
  <c r="M722" i="7"/>
  <c r="M721" i="7"/>
  <c r="M720" i="7"/>
  <c r="M719" i="7"/>
  <c r="M718" i="7"/>
  <c r="M717" i="7"/>
  <c r="M716" i="7"/>
  <c r="M715" i="7"/>
  <c r="M714" i="7"/>
  <c r="M713" i="7"/>
  <c r="M712" i="7"/>
  <c r="M711" i="7"/>
  <c r="M710" i="7"/>
  <c r="M709" i="7"/>
  <c r="M708" i="7"/>
  <c r="M707" i="7"/>
  <c r="M706" i="7"/>
  <c r="M705" i="7"/>
  <c r="M704" i="7"/>
  <c r="M703" i="7"/>
  <c r="M702" i="7"/>
  <c r="M701" i="7"/>
  <c r="M700" i="7"/>
  <c r="M699" i="7"/>
  <c r="M698" i="7"/>
  <c r="M697" i="7"/>
  <c r="M696" i="7"/>
  <c r="M695" i="7"/>
  <c r="M694" i="7"/>
  <c r="M693" i="7"/>
  <c r="M692" i="7"/>
  <c r="M691" i="7"/>
  <c r="M690" i="7"/>
  <c r="M689" i="7"/>
  <c r="M688" i="7"/>
  <c r="M687" i="7"/>
  <c r="M686" i="7"/>
  <c r="M685" i="7"/>
  <c r="M684" i="7"/>
  <c r="M683" i="7"/>
  <c r="M682" i="7"/>
  <c r="M681" i="7"/>
  <c r="M680" i="7"/>
  <c r="M679" i="7"/>
  <c r="M904" i="7"/>
  <c r="L895" i="7"/>
  <c r="M872" i="7"/>
  <c r="L863" i="7"/>
  <c r="M840" i="7"/>
  <c r="L788" i="7"/>
  <c r="AC783" i="7"/>
  <c r="L782" i="7"/>
  <c r="AC775" i="7"/>
  <c r="L774" i="7"/>
  <c r="L773" i="7"/>
  <c r="L772" i="7"/>
  <c r="L771" i="7"/>
  <c r="L770" i="7"/>
  <c r="L769" i="7"/>
  <c r="L768" i="7"/>
  <c r="L767" i="7"/>
  <c r="L766" i="7"/>
  <c r="L765" i="7"/>
  <c r="L764" i="7"/>
  <c r="L763" i="7"/>
  <c r="L762" i="7"/>
  <c r="L761" i="7"/>
  <c r="L760" i="7"/>
  <c r="L759" i="7"/>
  <c r="L758" i="7"/>
  <c r="L757" i="7"/>
  <c r="L756" i="7"/>
  <c r="L755" i="7"/>
  <c r="L754" i="7"/>
  <c r="L753" i="7"/>
  <c r="L752" i="7"/>
  <c r="L751" i="7"/>
  <c r="L750" i="7"/>
  <c r="L749" i="7"/>
  <c r="L748" i="7"/>
  <c r="L747" i="7"/>
  <c r="L746" i="7"/>
  <c r="L745" i="7"/>
  <c r="L744" i="7"/>
  <c r="L743" i="7"/>
  <c r="L742" i="7"/>
  <c r="L741" i="7"/>
  <c r="L740" i="7"/>
  <c r="L739" i="7"/>
  <c r="L738" i="7"/>
  <c r="L737" i="7"/>
  <c r="L736" i="7"/>
  <c r="L735" i="7"/>
  <c r="L734" i="7"/>
  <c r="L733" i="7"/>
  <c r="L732" i="7"/>
  <c r="L731" i="7"/>
  <c r="L730" i="7"/>
  <c r="L729" i="7"/>
  <c r="L728" i="7"/>
  <c r="L727" i="7"/>
  <c r="L726" i="7"/>
  <c r="L725" i="7"/>
  <c r="L724" i="7"/>
  <c r="L723" i="7"/>
  <c r="L722" i="7"/>
  <c r="L721" i="7"/>
  <c r="L720" i="7"/>
  <c r="L719" i="7"/>
  <c r="L718" i="7"/>
  <c r="L717" i="7"/>
  <c r="L716" i="7"/>
  <c r="L715" i="7"/>
  <c r="L714" i="7"/>
  <c r="L713" i="7"/>
  <c r="L712" i="7"/>
  <c r="L711" i="7"/>
  <c r="L710" i="7"/>
  <c r="L709" i="7"/>
  <c r="L708" i="7"/>
  <c r="L707" i="7"/>
  <c r="L706" i="7"/>
  <c r="L705" i="7"/>
  <c r="L704" i="7"/>
  <c r="L785" i="7"/>
  <c r="AC778" i="7"/>
  <c r="L777" i="7"/>
  <c r="L784" i="7"/>
  <c r="L697" i="7"/>
  <c r="AC690" i="7"/>
  <c r="L689" i="7"/>
  <c r="AC682" i="7"/>
  <c r="L681" i="7"/>
  <c r="M896" i="7"/>
  <c r="L855" i="7"/>
  <c r="AC785" i="7"/>
  <c r="L702" i="7"/>
  <c r="L698" i="7"/>
  <c r="AC691" i="7"/>
  <c r="L690" i="7"/>
  <c r="AC683" i="7"/>
  <c r="L682" i="7"/>
  <c r="L775" i="7"/>
  <c r="AC692" i="7"/>
  <c r="L691" i="7"/>
  <c r="AC684" i="7"/>
  <c r="L683" i="7"/>
  <c r="M864" i="7"/>
  <c r="AC776" i="7"/>
  <c r="L703" i="7"/>
  <c r="L699" i="7"/>
  <c r="AC693" i="7"/>
  <c r="L692" i="7"/>
  <c r="AC685" i="7"/>
  <c r="L684" i="7"/>
  <c r="L789" i="7"/>
  <c r="L776" i="7"/>
  <c r="AC694" i="7"/>
  <c r="L693" i="7"/>
  <c r="AC686" i="7"/>
  <c r="L685" i="7"/>
  <c r="AC678" i="7"/>
  <c r="AC677" i="7"/>
  <c r="AC676" i="7"/>
  <c r="AC675" i="7"/>
  <c r="AC674" i="7"/>
  <c r="AC673" i="7"/>
  <c r="AC672" i="7"/>
  <c r="AC671" i="7"/>
  <c r="AC670" i="7"/>
  <c r="AC669" i="7"/>
  <c r="AC668" i="7"/>
  <c r="AC667" i="7"/>
  <c r="AC666" i="7"/>
  <c r="AC665" i="7"/>
  <c r="AC664" i="7"/>
  <c r="AC663" i="7"/>
  <c r="AC662" i="7"/>
  <c r="AC661" i="7"/>
  <c r="AC660" i="7"/>
  <c r="AC659" i="7"/>
  <c r="AC658" i="7"/>
  <c r="AC657" i="7"/>
  <c r="AC656" i="7"/>
  <c r="AC655" i="7"/>
  <c r="AC654" i="7"/>
  <c r="AC653" i="7"/>
  <c r="AC652" i="7"/>
  <c r="AC651" i="7"/>
  <c r="AC650" i="7"/>
  <c r="AC649" i="7"/>
  <c r="AC648" i="7"/>
  <c r="AC647" i="7"/>
  <c r="AC646" i="7"/>
  <c r="AC645" i="7"/>
  <c r="AC644" i="7"/>
  <c r="AC643" i="7"/>
  <c r="AC642" i="7"/>
  <c r="AC641" i="7"/>
  <c r="AC640" i="7"/>
  <c r="AC639" i="7"/>
  <c r="AC638" i="7"/>
  <c r="AC637" i="7"/>
  <c r="AC636" i="7"/>
  <c r="AC635" i="7"/>
  <c r="AC634" i="7"/>
  <c r="AC633" i="7"/>
  <c r="AC632" i="7"/>
  <c r="AC631" i="7"/>
  <c r="AC630" i="7"/>
  <c r="AC629" i="7"/>
  <c r="AC628" i="7"/>
  <c r="AC627" i="7"/>
  <c r="AC626" i="7"/>
  <c r="AC625" i="7"/>
  <c r="AC624" i="7"/>
  <c r="AC623" i="7"/>
  <c r="AC622" i="7"/>
  <c r="AC621" i="7"/>
  <c r="AC620" i="7"/>
  <c r="AC619" i="7"/>
  <c r="AC618" i="7"/>
  <c r="AC617" i="7"/>
  <c r="AC616" i="7"/>
  <c r="AC615" i="7"/>
  <c r="AC614" i="7"/>
  <c r="AC613" i="7"/>
  <c r="AC612" i="7"/>
  <c r="AC611" i="7"/>
  <c r="AC610" i="7"/>
  <c r="AC609" i="7"/>
  <c r="AC608" i="7"/>
  <c r="AC607" i="7"/>
  <c r="AC606" i="7"/>
  <c r="AC605" i="7"/>
  <c r="AC604" i="7"/>
  <c r="AC603" i="7"/>
  <c r="AC602" i="7"/>
  <c r="AC601" i="7"/>
  <c r="AC600" i="7"/>
  <c r="AC599" i="7"/>
  <c r="AC598" i="7"/>
  <c r="AC597" i="7"/>
  <c r="AC596" i="7"/>
  <c r="AC595" i="7"/>
  <c r="AC594" i="7"/>
  <c r="AC593" i="7"/>
  <c r="AC592" i="7"/>
  <c r="AC591" i="7"/>
  <c r="AC590" i="7"/>
  <c r="AC589" i="7"/>
  <c r="AC588" i="7"/>
  <c r="AC587" i="7"/>
  <c r="AC586" i="7"/>
  <c r="AC585" i="7"/>
  <c r="AC584" i="7"/>
  <c r="AC583" i="7"/>
  <c r="AC582" i="7"/>
  <c r="AC581" i="7"/>
  <c r="AC580" i="7"/>
  <c r="AC579" i="7"/>
  <c r="AC578" i="7"/>
  <c r="AC577" i="7"/>
  <c r="AC576" i="7"/>
  <c r="AC575" i="7"/>
  <c r="AC574" i="7"/>
  <c r="AC573" i="7"/>
  <c r="AC572" i="7"/>
  <c r="AC571" i="7"/>
  <c r="AC570" i="7"/>
  <c r="AC569" i="7"/>
  <c r="AC568" i="7"/>
  <c r="AC567" i="7"/>
  <c r="AC566" i="7"/>
  <c r="AC565" i="7"/>
  <c r="AC564" i="7"/>
  <c r="AC563" i="7"/>
  <c r="AC562" i="7"/>
  <c r="AC561" i="7"/>
  <c r="AC560" i="7"/>
  <c r="AC559" i="7"/>
  <c r="AC558" i="7"/>
  <c r="AC557" i="7"/>
  <c r="AC556" i="7"/>
  <c r="AC555" i="7"/>
  <c r="AC554" i="7"/>
  <c r="AC553" i="7"/>
  <c r="AC552" i="7"/>
  <c r="AC551" i="7"/>
  <c r="AC550" i="7"/>
  <c r="AC549" i="7"/>
  <c r="AC548" i="7"/>
  <c r="AC547" i="7"/>
  <c r="AC546" i="7"/>
  <c r="AC545" i="7"/>
  <c r="AC544" i="7"/>
  <c r="AC543" i="7"/>
  <c r="AC542" i="7"/>
  <c r="AC541" i="7"/>
  <c r="AC540" i="7"/>
  <c r="AC539" i="7"/>
  <c r="AC538" i="7"/>
  <c r="AC537" i="7"/>
  <c r="AC536" i="7"/>
  <c r="AC535" i="7"/>
  <c r="AC534" i="7"/>
  <c r="AC533" i="7"/>
  <c r="AC532" i="7"/>
  <c r="AC531" i="7"/>
  <c r="AC530" i="7"/>
  <c r="AC529" i="7"/>
  <c r="AC528" i="7"/>
  <c r="AC527" i="7"/>
  <c r="AC526" i="7"/>
  <c r="AC525" i="7"/>
  <c r="AC524" i="7"/>
  <c r="AC523" i="7"/>
  <c r="AC522" i="7"/>
  <c r="AC521" i="7"/>
  <c r="AC520" i="7"/>
  <c r="AC519" i="7"/>
  <c r="AC518" i="7"/>
  <c r="AC517" i="7"/>
  <c r="AC516" i="7"/>
  <c r="AC515" i="7"/>
  <c r="L887" i="7"/>
  <c r="AC784" i="7"/>
  <c r="L701" i="7"/>
  <c r="AC697" i="7"/>
  <c r="L696" i="7"/>
  <c r="AC689" i="7"/>
  <c r="L688" i="7"/>
  <c r="AC681" i="7"/>
  <c r="L680" i="7"/>
  <c r="AC688" i="7"/>
  <c r="M677" i="7"/>
  <c r="L676" i="7"/>
  <c r="M669" i="7"/>
  <c r="L668" i="7"/>
  <c r="M661" i="7"/>
  <c r="L660" i="7"/>
  <c r="M653" i="7"/>
  <c r="L652" i="7"/>
  <c r="M645" i="7"/>
  <c r="L644" i="7"/>
  <c r="M637" i="7"/>
  <c r="L636" i="7"/>
  <c r="M629" i="7"/>
  <c r="L628" i="7"/>
  <c r="M621" i="7"/>
  <c r="L620" i="7"/>
  <c r="M613" i="7"/>
  <c r="L612" i="7"/>
  <c r="M605" i="7"/>
  <c r="L604" i="7"/>
  <c r="M597" i="7"/>
  <c r="L596" i="7"/>
  <c r="M589" i="7"/>
  <c r="L588" i="7"/>
  <c r="M581" i="7"/>
  <c r="L580" i="7"/>
  <c r="M573" i="7"/>
  <c r="L572" i="7"/>
  <c r="M565" i="7"/>
  <c r="L564" i="7"/>
  <c r="M557" i="7"/>
  <c r="L556" i="7"/>
  <c r="M549" i="7"/>
  <c r="L548" i="7"/>
  <c r="M541" i="7"/>
  <c r="L540" i="7"/>
  <c r="M533" i="7"/>
  <c r="L532" i="7"/>
  <c r="M525" i="7"/>
  <c r="L524" i="7"/>
  <c r="M517" i="7"/>
  <c r="L516" i="7"/>
  <c r="L694" i="7"/>
  <c r="M678" i="7"/>
  <c r="L677" i="7"/>
  <c r="M670" i="7"/>
  <c r="L669" i="7"/>
  <c r="M662" i="7"/>
  <c r="L661" i="7"/>
  <c r="M654" i="7"/>
  <c r="L653" i="7"/>
  <c r="M646" i="7"/>
  <c r="L645" i="7"/>
  <c r="M638" i="7"/>
  <c r="L637" i="7"/>
  <c r="M630" i="7"/>
  <c r="L629" i="7"/>
  <c r="M622" i="7"/>
  <c r="L621" i="7"/>
  <c r="M614" i="7"/>
  <c r="L613" i="7"/>
  <c r="M606" i="7"/>
  <c r="L605" i="7"/>
  <c r="M598" i="7"/>
  <c r="L597" i="7"/>
  <c r="M590" i="7"/>
  <c r="L589" i="7"/>
  <c r="M582" i="7"/>
  <c r="L581" i="7"/>
  <c r="M574" i="7"/>
  <c r="L573" i="7"/>
  <c r="M566" i="7"/>
  <c r="L565" i="7"/>
  <c r="M558" i="7"/>
  <c r="L557" i="7"/>
  <c r="M550" i="7"/>
  <c r="L549" i="7"/>
  <c r="M542" i="7"/>
  <c r="L541" i="7"/>
  <c r="M534" i="7"/>
  <c r="L533" i="7"/>
  <c r="M526" i="7"/>
  <c r="L525" i="7"/>
  <c r="M518" i="7"/>
  <c r="L517" i="7"/>
  <c r="AC695" i="7"/>
  <c r="AC679" i="7"/>
  <c r="L678" i="7"/>
  <c r="M671" i="7"/>
  <c r="L670" i="7"/>
  <c r="M663" i="7"/>
  <c r="L662" i="7"/>
  <c r="M655" i="7"/>
  <c r="L654" i="7"/>
  <c r="M647" i="7"/>
  <c r="L646" i="7"/>
  <c r="M639" i="7"/>
  <c r="L638" i="7"/>
  <c r="M631" i="7"/>
  <c r="L630" i="7"/>
  <c r="M623" i="7"/>
  <c r="L622" i="7"/>
  <c r="M615" i="7"/>
  <c r="L614" i="7"/>
  <c r="M607" i="7"/>
  <c r="L606" i="7"/>
  <c r="M599" i="7"/>
  <c r="L598" i="7"/>
  <c r="M591" i="7"/>
  <c r="L590" i="7"/>
  <c r="M583" i="7"/>
  <c r="L582" i="7"/>
  <c r="M575" i="7"/>
  <c r="L574" i="7"/>
  <c r="M567" i="7"/>
  <c r="L566" i="7"/>
  <c r="M559" i="7"/>
  <c r="L558" i="7"/>
  <c r="M551" i="7"/>
  <c r="L550" i="7"/>
  <c r="M543" i="7"/>
  <c r="L542" i="7"/>
  <c r="M535" i="7"/>
  <c r="L534" i="7"/>
  <c r="M527" i="7"/>
  <c r="L526" i="7"/>
  <c r="M519" i="7"/>
  <c r="L518" i="7"/>
  <c r="L695" i="7"/>
  <c r="L679" i="7"/>
  <c r="M672" i="7"/>
  <c r="L671" i="7"/>
  <c r="M664" i="7"/>
  <c r="L663" i="7"/>
  <c r="M656" i="7"/>
  <c r="L655" i="7"/>
  <c r="M648" i="7"/>
  <c r="L647" i="7"/>
  <c r="M640" i="7"/>
  <c r="L639" i="7"/>
  <c r="M632" i="7"/>
  <c r="L631" i="7"/>
  <c r="M624" i="7"/>
  <c r="L623" i="7"/>
  <c r="M616" i="7"/>
  <c r="L615" i="7"/>
  <c r="M608" i="7"/>
  <c r="L607" i="7"/>
  <c r="M600" i="7"/>
  <c r="L599" i="7"/>
  <c r="M592" i="7"/>
  <c r="L591" i="7"/>
  <c r="AC696" i="7"/>
  <c r="AC680" i="7"/>
  <c r="M673" i="7"/>
  <c r="L672" i="7"/>
  <c r="M665" i="7"/>
  <c r="L664" i="7"/>
  <c r="M657" i="7"/>
  <c r="L656" i="7"/>
  <c r="M649" i="7"/>
  <c r="L648" i="7"/>
  <c r="M641" i="7"/>
  <c r="L640" i="7"/>
  <c r="M633" i="7"/>
  <c r="L632" i="7"/>
  <c r="M625" i="7"/>
  <c r="L624" i="7"/>
  <c r="M617" i="7"/>
  <c r="L616" i="7"/>
  <c r="M609" i="7"/>
  <c r="L608" i="7"/>
  <c r="M601" i="7"/>
  <c r="L600" i="7"/>
  <c r="M593" i="7"/>
  <c r="L592" i="7"/>
  <c r="M585" i="7"/>
  <c r="L584" i="7"/>
  <c r="M577" i="7"/>
  <c r="L576" i="7"/>
  <c r="M569" i="7"/>
  <c r="L568" i="7"/>
  <c r="M561" i="7"/>
  <c r="L560" i="7"/>
  <c r="M553" i="7"/>
  <c r="L552" i="7"/>
  <c r="M545" i="7"/>
  <c r="L544" i="7"/>
  <c r="M537" i="7"/>
  <c r="L536" i="7"/>
  <c r="M529" i="7"/>
  <c r="L528" i="7"/>
  <c r="M521" i="7"/>
  <c r="L520" i="7"/>
  <c r="L919" i="7"/>
  <c r="AC777" i="7"/>
  <c r="L686" i="7"/>
  <c r="M674" i="7"/>
  <c r="L673" i="7"/>
  <c r="M666" i="7"/>
  <c r="L665" i="7"/>
  <c r="M658" i="7"/>
  <c r="L657" i="7"/>
  <c r="M650" i="7"/>
  <c r="L649" i="7"/>
  <c r="M642" i="7"/>
  <c r="L641" i="7"/>
  <c r="M634" i="7"/>
  <c r="L633" i="7"/>
  <c r="M626" i="7"/>
  <c r="L625" i="7"/>
  <c r="M618" i="7"/>
  <c r="L617" i="7"/>
  <c r="M610" i="7"/>
  <c r="L609" i="7"/>
  <c r="M602" i="7"/>
  <c r="L601" i="7"/>
  <c r="M594" i="7"/>
  <c r="L593" i="7"/>
  <c r="M586" i="7"/>
  <c r="L585" i="7"/>
  <c r="M578" i="7"/>
  <c r="L577" i="7"/>
  <c r="M570" i="7"/>
  <c r="L569" i="7"/>
  <c r="M562" i="7"/>
  <c r="L561" i="7"/>
  <c r="M554" i="7"/>
  <c r="L553" i="7"/>
  <c r="M546" i="7"/>
  <c r="L545" i="7"/>
  <c r="M538" i="7"/>
  <c r="L537" i="7"/>
  <c r="M530" i="7"/>
  <c r="L529" i="7"/>
  <c r="M522" i="7"/>
  <c r="L521" i="7"/>
  <c r="AC514" i="7"/>
  <c r="AC513" i="7"/>
  <c r="AC512" i="7"/>
  <c r="AC511" i="7"/>
  <c r="AC510" i="7"/>
  <c r="AC509" i="7"/>
  <c r="AC508" i="7"/>
  <c r="AC507" i="7"/>
  <c r="AC506" i="7"/>
  <c r="AC505" i="7"/>
  <c r="AC504" i="7"/>
  <c r="AC503" i="7"/>
  <c r="AC502" i="7"/>
  <c r="AC501" i="7"/>
  <c r="AC500" i="7"/>
  <c r="AC499" i="7"/>
  <c r="AC498" i="7"/>
  <c r="AC497" i="7"/>
  <c r="AC496" i="7"/>
  <c r="AC495" i="7"/>
  <c r="AC494" i="7"/>
  <c r="AC493" i="7"/>
  <c r="AC492" i="7"/>
  <c r="AC491" i="7"/>
  <c r="AC490" i="7"/>
  <c r="AC489" i="7"/>
  <c r="AC488" i="7"/>
  <c r="AC487" i="7"/>
  <c r="AC486" i="7"/>
  <c r="AC485" i="7"/>
  <c r="AC484" i="7"/>
  <c r="AC483" i="7"/>
  <c r="AC482" i="7"/>
  <c r="AC481" i="7"/>
  <c r="AC480" i="7"/>
  <c r="AC479" i="7"/>
  <c r="AC478" i="7"/>
  <c r="AC477" i="7"/>
  <c r="AC476" i="7"/>
  <c r="AC475" i="7"/>
  <c r="AC474" i="7"/>
  <c r="AC473" i="7"/>
  <c r="AC472" i="7"/>
  <c r="AC471" i="7"/>
  <c r="AC470" i="7"/>
  <c r="AC469" i="7"/>
  <c r="L700" i="7"/>
  <c r="L687" i="7"/>
  <c r="M676" i="7"/>
  <c r="L675" i="7"/>
  <c r="M668" i="7"/>
  <c r="L667" i="7"/>
  <c r="M660" i="7"/>
  <c r="L659" i="7"/>
  <c r="M652" i="7"/>
  <c r="L651" i="7"/>
  <c r="M644" i="7"/>
  <c r="L643" i="7"/>
  <c r="M636" i="7"/>
  <c r="L635" i="7"/>
  <c r="M628" i="7"/>
  <c r="L627" i="7"/>
  <c r="M620" i="7"/>
  <c r="L619" i="7"/>
  <c r="M612" i="7"/>
  <c r="L611" i="7"/>
  <c r="M604" i="7"/>
  <c r="L603" i="7"/>
  <c r="M596" i="7"/>
  <c r="L595" i="7"/>
  <c r="M588" i="7"/>
  <c r="L587" i="7"/>
  <c r="M580" i="7"/>
  <c r="L579" i="7"/>
  <c r="M572" i="7"/>
  <c r="L571" i="7"/>
  <c r="M564" i="7"/>
  <c r="L563" i="7"/>
  <c r="M556" i="7"/>
  <c r="L555" i="7"/>
  <c r="M548" i="7"/>
  <c r="L547" i="7"/>
  <c r="M540" i="7"/>
  <c r="L539" i="7"/>
  <c r="M532" i="7"/>
  <c r="L531" i="7"/>
  <c r="M524" i="7"/>
  <c r="L523" i="7"/>
  <c r="M516" i="7"/>
  <c r="L515" i="7"/>
  <c r="L514" i="7"/>
  <c r="L513" i="7"/>
  <c r="L512" i="7"/>
  <c r="L511" i="7"/>
  <c r="L510" i="7"/>
  <c r="L509" i="7"/>
  <c r="L508" i="7"/>
  <c r="L507" i="7"/>
  <c r="L506" i="7"/>
  <c r="L505" i="7"/>
  <c r="L504" i="7"/>
  <c r="L503" i="7"/>
  <c r="L502" i="7"/>
  <c r="L501" i="7"/>
  <c r="L500" i="7"/>
  <c r="L499" i="7"/>
  <c r="L498" i="7"/>
  <c r="L497" i="7"/>
  <c r="L496" i="7"/>
  <c r="L495" i="7"/>
  <c r="L494" i="7"/>
  <c r="L493" i="7"/>
  <c r="L492" i="7"/>
  <c r="L491" i="7"/>
  <c r="L490" i="7"/>
  <c r="L489" i="7"/>
  <c r="L488" i="7"/>
  <c r="L487" i="7"/>
  <c r="L486" i="7"/>
  <c r="L485" i="7"/>
  <c r="L484" i="7"/>
  <c r="L483" i="7"/>
  <c r="L482" i="7"/>
  <c r="L481" i="7"/>
  <c r="L480" i="7"/>
  <c r="L479" i="7"/>
  <c r="L478" i="7"/>
  <c r="L477" i="7"/>
  <c r="L476" i="7"/>
  <c r="L475" i="7"/>
  <c r="L474" i="7"/>
  <c r="L583" i="7"/>
  <c r="L567" i="7"/>
  <c r="L551" i="7"/>
  <c r="L535" i="7"/>
  <c r="L519" i="7"/>
  <c r="M472" i="7"/>
  <c r="L471" i="7"/>
  <c r="L674" i="7"/>
  <c r="M651" i="7"/>
  <c r="L642" i="7"/>
  <c r="M619" i="7"/>
  <c r="L610" i="7"/>
  <c r="M587" i="7"/>
  <c r="M571" i="7"/>
  <c r="M555" i="7"/>
  <c r="M539" i="7"/>
  <c r="M523" i="7"/>
  <c r="M513" i="7"/>
  <c r="M509" i="7"/>
  <c r="M505" i="7"/>
  <c r="M501" i="7"/>
  <c r="M497" i="7"/>
  <c r="M493" i="7"/>
  <c r="M489" i="7"/>
  <c r="M485" i="7"/>
  <c r="M481" i="7"/>
  <c r="M477" i="7"/>
  <c r="M473" i="7"/>
  <c r="L472" i="7"/>
  <c r="M584" i="7"/>
  <c r="M568" i="7"/>
  <c r="M552" i="7"/>
  <c r="M536" i="7"/>
  <c r="M520" i="7"/>
  <c r="L473" i="7"/>
  <c r="M675" i="7"/>
  <c r="L666" i="7"/>
  <c r="M643" i="7"/>
  <c r="L634" i="7"/>
  <c r="M611" i="7"/>
  <c r="L602" i="7"/>
  <c r="L578" i="7"/>
  <c r="L562" i="7"/>
  <c r="L546" i="7"/>
  <c r="L530" i="7"/>
  <c r="M514" i="7"/>
  <c r="M510" i="7"/>
  <c r="M506" i="7"/>
  <c r="M502" i="7"/>
  <c r="M498" i="7"/>
  <c r="M494" i="7"/>
  <c r="M490" i="7"/>
  <c r="M486" i="7"/>
  <c r="M482" i="7"/>
  <c r="M478" i="7"/>
  <c r="M474" i="7"/>
  <c r="L575" i="7"/>
  <c r="L559" i="7"/>
  <c r="L543" i="7"/>
  <c r="L527" i="7"/>
  <c r="AC468" i="7"/>
  <c r="AC467" i="7"/>
  <c r="AC466" i="7"/>
  <c r="AC465" i="7"/>
  <c r="AC464" i="7"/>
  <c r="AC463" i="7"/>
  <c r="AC462" i="7"/>
  <c r="AC461" i="7"/>
  <c r="AC460" i="7"/>
  <c r="AC459" i="7"/>
  <c r="AC458" i="7"/>
  <c r="AC457" i="7"/>
  <c r="AC456" i="7"/>
  <c r="AC455" i="7"/>
  <c r="AC454" i="7"/>
  <c r="AC453" i="7"/>
  <c r="AC452" i="7"/>
  <c r="AC451" i="7"/>
  <c r="AC450" i="7"/>
  <c r="AC449" i="7"/>
  <c r="AC448" i="7"/>
  <c r="AC447" i="7"/>
  <c r="AC446" i="7"/>
  <c r="AC445" i="7"/>
  <c r="AC444" i="7"/>
  <c r="AC443" i="7"/>
  <c r="AC442" i="7"/>
  <c r="AC441" i="7"/>
  <c r="AC440" i="7"/>
  <c r="AC439" i="7"/>
  <c r="AC438" i="7"/>
  <c r="AC437" i="7"/>
  <c r="AC436" i="7"/>
  <c r="AC435" i="7"/>
  <c r="AC434" i="7"/>
  <c r="AC433" i="7"/>
  <c r="AC432" i="7"/>
  <c r="AC431" i="7"/>
  <c r="AC430" i="7"/>
  <c r="AC429" i="7"/>
  <c r="AC428" i="7"/>
  <c r="AC427" i="7"/>
  <c r="AC426" i="7"/>
  <c r="AC425" i="7"/>
  <c r="AC424" i="7"/>
  <c r="AC423" i="7"/>
  <c r="AC422" i="7"/>
  <c r="AC421" i="7"/>
  <c r="AC420" i="7"/>
  <c r="AC419" i="7"/>
  <c r="AC418" i="7"/>
  <c r="AC417" i="7"/>
  <c r="AC416" i="7"/>
  <c r="AC415" i="7"/>
  <c r="AC414" i="7"/>
  <c r="AC413" i="7"/>
  <c r="AC412" i="7"/>
  <c r="AC411" i="7"/>
  <c r="AC410" i="7"/>
  <c r="AC409" i="7"/>
  <c r="AC408" i="7"/>
  <c r="AC407" i="7"/>
  <c r="AC406" i="7"/>
  <c r="AC405" i="7"/>
  <c r="AC404" i="7"/>
  <c r="AC403" i="7"/>
  <c r="AC402" i="7"/>
  <c r="AC401" i="7"/>
  <c r="AC400" i="7"/>
  <c r="AC399" i="7"/>
  <c r="AC398" i="7"/>
  <c r="AC397" i="7"/>
  <c r="AC396" i="7"/>
  <c r="AC395" i="7"/>
  <c r="AC394" i="7"/>
  <c r="AC393" i="7"/>
  <c r="AC392" i="7"/>
  <c r="AC391" i="7"/>
  <c r="AC390" i="7"/>
  <c r="AC389" i="7"/>
  <c r="AC388" i="7"/>
  <c r="AC387" i="7"/>
  <c r="AC386" i="7"/>
  <c r="AC385" i="7"/>
  <c r="AC384" i="7"/>
  <c r="AC383" i="7"/>
  <c r="AC382" i="7"/>
  <c r="AC381" i="7"/>
  <c r="AC380" i="7"/>
  <c r="AC379" i="7"/>
  <c r="AC378" i="7"/>
  <c r="AC377" i="7"/>
  <c r="AC376" i="7"/>
  <c r="AC375" i="7"/>
  <c r="AC374" i="7"/>
  <c r="AC373" i="7"/>
  <c r="AC372" i="7"/>
  <c r="AC371" i="7"/>
  <c r="AC370" i="7"/>
  <c r="AC369" i="7"/>
  <c r="AC368" i="7"/>
  <c r="AC367" i="7"/>
  <c r="AC366" i="7"/>
  <c r="AC365" i="7"/>
  <c r="AC364" i="7"/>
  <c r="AC363" i="7"/>
  <c r="AC362" i="7"/>
  <c r="AC361" i="7"/>
  <c r="AC360" i="7"/>
  <c r="AC359" i="7"/>
  <c r="AC358" i="7"/>
  <c r="AC357" i="7"/>
  <c r="AC356" i="7"/>
  <c r="AC355" i="7"/>
  <c r="AC354" i="7"/>
  <c r="AC353" i="7"/>
  <c r="AC352" i="7"/>
  <c r="AC351" i="7"/>
  <c r="AC350" i="7"/>
  <c r="AC349" i="7"/>
  <c r="AC348" i="7"/>
  <c r="AC347" i="7"/>
  <c r="AC346" i="7"/>
  <c r="AC345" i="7"/>
  <c r="AC344" i="7"/>
  <c r="AC343" i="7"/>
  <c r="AC342" i="7"/>
  <c r="AC341" i="7"/>
  <c r="AC340" i="7"/>
  <c r="AC339" i="7"/>
  <c r="AC338" i="7"/>
  <c r="AC337" i="7"/>
  <c r="AC336" i="7"/>
  <c r="AC335" i="7"/>
  <c r="AC334" i="7"/>
  <c r="AC333" i="7"/>
  <c r="AC332" i="7"/>
  <c r="AC331" i="7"/>
  <c r="AC330" i="7"/>
  <c r="AC329" i="7"/>
  <c r="AC328" i="7"/>
  <c r="AC327" i="7"/>
  <c r="AC326" i="7"/>
  <c r="AC325" i="7"/>
  <c r="AC324" i="7"/>
  <c r="AC323" i="7"/>
  <c r="AC322" i="7"/>
  <c r="AC321" i="7"/>
  <c r="AC320" i="7"/>
  <c r="AC319" i="7"/>
  <c r="AC318" i="7"/>
  <c r="AC317" i="7"/>
  <c r="AC316" i="7"/>
  <c r="AC315" i="7"/>
  <c r="AC314" i="7"/>
  <c r="AC313" i="7"/>
  <c r="AC312" i="7"/>
  <c r="AC311" i="7"/>
  <c r="AC310" i="7"/>
  <c r="AC309" i="7"/>
  <c r="AC308" i="7"/>
  <c r="AC307" i="7"/>
  <c r="AC306" i="7"/>
  <c r="AC305" i="7"/>
  <c r="AC304" i="7"/>
  <c r="AC303" i="7"/>
  <c r="AC302" i="7"/>
  <c r="AC301" i="7"/>
  <c r="AC300" i="7"/>
  <c r="AC299" i="7"/>
  <c r="AC298" i="7"/>
  <c r="AC297" i="7"/>
  <c r="AC296" i="7"/>
  <c r="AC295" i="7"/>
  <c r="AC294" i="7"/>
  <c r="AC293" i="7"/>
  <c r="AC292" i="7"/>
  <c r="AC291" i="7"/>
  <c r="AC290" i="7"/>
  <c r="AC289" i="7"/>
  <c r="AC288" i="7"/>
  <c r="AC287" i="7"/>
  <c r="AC286" i="7"/>
  <c r="AC285" i="7"/>
  <c r="AC284" i="7"/>
  <c r="AC283" i="7"/>
  <c r="AC282" i="7"/>
  <c r="AC281" i="7"/>
  <c r="AC280" i="7"/>
  <c r="AC279" i="7"/>
  <c r="AC278" i="7"/>
  <c r="AC277" i="7"/>
  <c r="AC276" i="7"/>
  <c r="AC275" i="7"/>
  <c r="AC274" i="7"/>
  <c r="AC273" i="7"/>
  <c r="AC272" i="7"/>
  <c r="AC271" i="7"/>
  <c r="AC270" i="7"/>
  <c r="AC269" i="7"/>
  <c r="AC268" i="7"/>
  <c r="AC267" i="7"/>
  <c r="AC266" i="7"/>
  <c r="AC265" i="7"/>
  <c r="AC264" i="7"/>
  <c r="AC263" i="7"/>
  <c r="AC262" i="7"/>
  <c r="AC261" i="7"/>
  <c r="AC260" i="7"/>
  <c r="AC259" i="7"/>
  <c r="AC258" i="7"/>
  <c r="AC257" i="7"/>
  <c r="AC256" i="7"/>
  <c r="AC255" i="7"/>
  <c r="AC254" i="7"/>
  <c r="AC253" i="7"/>
  <c r="AC252" i="7"/>
  <c r="AC251" i="7"/>
  <c r="AC250" i="7"/>
  <c r="AC249" i="7"/>
  <c r="AC248" i="7"/>
  <c r="AC247" i="7"/>
  <c r="AC246" i="7"/>
  <c r="AC245" i="7"/>
  <c r="AC244" i="7"/>
  <c r="AC243" i="7"/>
  <c r="AC242" i="7"/>
  <c r="AC241" i="7"/>
  <c r="AC240" i="7"/>
  <c r="AC239" i="7"/>
  <c r="AC238" i="7"/>
  <c r="AC237" i="7"/>
  <c r="AC236" i="7"/>
  <c r="AC235" i="7"/>
  <c r="L783" i="7"/>
  <c r="M667" i="7"/>
  <c r="L658" i="7"/>
  <c r="M635" i="7"/>
  <c r="L626" i="7"/>
  <c r="M603" i="7"/>
  <c r="L594" i="7"/>
  <c r="M579" i="7"/>
  <c r="M563" i="7"/>
  <c r="M547" i="7"/>
  <c r="M531" i="7"/>
  <c r="M515" i="7"/>
  <c r="M511" i="7"/>
  <c r="M507" i="7"/>
  <c r="M503" i="7"/>
  <c r="M499" i="7"/>
  <c r="M495" i="7"/>
  <c r="M491" i="7"/>
  <c r="M487" i="7"/>
  <c r="M483" i="7"/>
  <c r="M479" i="7"/>
  <c r="M475" i="7"/>
  <c r="M469" i="7"/>
  <c r="M468" i="7"/>
  <c r="M467" i="7"/>
  <c r="M466" i="7"/>
  <c r="M465" i="7"/>
  <c r="M464" i="7"/>
  <c r="M463" i="7"/>
  <c r="M462" i="7"/>
  <c r="M461" i="7"/>
  <c r="M460" i="7"/>
  <c r="M459" i="7"/>
  <c r="M458" i="7"/>
  <c r="M457" i="7"/>
  <c r="M456" i="7"/>
  <c r="M455" i="7"/>
  <c r="M454" i="7"/>
  <c r="M453" i="7"/>
  <c r="M452" i="7"/>
  <c r="M451" i="7"/>
  <c r="M450" i="7"/>
  <c r="M449" i="7"/>
  <c r="M448" i="7"/>
  <c r="M447" i="7"/>
  <c r="M446" i="7"/>
  <c r="M445" i="7"/>
  <c r="M444" i="7"/>
  <c r="M443" i="7"/>
  <c r="M442" i="7"/>
  <c r="M441" i="7"/>
  <c r="M440" i="7"/>
  <c r="M439" i="7"/>
  <c r="M438" i="7"/>
  <c r="M437" i="7"/>
  <c r="M436" i="7"/>
  <c r="M435" i="7"/>
  <c r="M434" i="7"/>
  <c r="M433" i="7"/>
  <c r="M432" i="7"/>
  <c r="M431" i="7"/>
  <c r="M430" i="7"/>
  <c r="M429" i="7"/>
  <c r="M428" i="7"/>
  <c r="M427" i="7"/>
  <c r="M426" i="7"/>
  <c r="M425" i="7"/>
  <c r="M424" i="7"/>
  <c r="M423" i="7"/>
  <c r="M422" i="7"/>
  <c r="M421" i="7"/>
  <c r="M420" i="7"/>
  <c r="M419" i="7"/>
  <c r="M418" i="7"/>
  <c r="M417" i="7"/>
  <c r="M416" i="7"/>
  <c r="M415" i="7"/>
  <c r="M414" i="7"/>
  <c r="M413" i="7"/>
  <c r="M412" i="7"/>
  <c r="M411" i="7"/>
  <c r="M410" i="7"/>
  <c r="M409" i="7"/>
  <c r="M408" i="7"/>
  <c r="M407" i="7"/>
  <c r="M406" i="7"/>
  <c r="M405" i="7"/>
  <c r="M404" i="7"/>
  <c r="M403" i="7"/>
  <c r="M402" i="7"/>
  <c r="M401" i="7"/>
  <c r="M400" i="7"/>
  <c r="M399" i="7"/>
  <c r="M398" i="7"/>
  <c r="M397" i="7"/>
  <c r="M396" i="7"/>
  <c r="M395" i="7"/>
  <c r="M394" i="7"/>
  <c r="M393" i="7"/>
  <c r="M392" i="7"/>
  <c r="M391" i="7"/>
  <c r="M390" i="7"/>
  <c r="M389" i="7"/>
  <c r="M388" i="7"/>
  <c r="M387" i="7"/>
  <c r="M386" i="7"/>
  <c r="M385" i="7"/>
  <c r="M384" i="7"/>
  <c r="M383" i="7"/>
  <c r="M382" i="7"/>
  <c r="M381" i="7"/>
  <c r="M380" i="7"/>
  <c r="M379" i="7"/>
  <c r="M378" i="7"/>
  <c r="M377" i="7"/>
  <c r="M376" i="7"/>
  <c r="M375" i="7"/>
  <c r="M374" i="7"/>
  <c r="M373" i="7"/>
  <c r="M372" i="7"/>
  <c r="M371" i="7"/>
  <c r="M370" i="7"/>
  <c r="M369" i="7"/>
  <c r="M368" i="7"/>
  <c r="M367" i="7"/>
  <c r="M366" i="7"/>
  <c r="M365" i="7"/>
  <c r="M364" i="7"/>
  <c r="M363" i="7"/>
  <c r="M362" i="7"/>
  <c r="M361" i="7"/>
  <c r="M360" i="7"/>
  <c r="M359" i="7"/>
  <c r="M358" i="7"/>
  <c r="M357" i="7"/>
  <c r="M356" i="7"/>
  <c r="M355" i="7"/>
  <c r="M354" i="7"/>
  <c r="M353" i="7"/>
  <c r="M352" i="7"/>
  <c r="M351" i="7"/>
  <c r="M350" i="7"/>
  <c r="M349" i="7"/>
  <c r="M348" i="7"/>
  <c r="M347" i="7"/>
  <c r="M346" i="7"/>
  <c r="M345" i="7"/>
  <c r="M344" i="7"/>
  <c r="M343" i="7"/>
  <c r="M342" i="7"/>
  <c r="M341" i="7"/>
  <c r="M340" i="7"/>
  <c r="M339" i="7"/>
  <c r="M338" i="7"/>
  <c r="M337" i="7"/>
  <c r="M336" i="7"/>
  <c r="M335" i="7"/>
  <c r="M334" i="7"/>
  <c r="M333" i="7"/>
  <c r="M332" i="7"/>
  <c r="M331" i="7"/>
  <c r="M330" i="7"/>
  <c r="M329" i="7"/>
  <c r="M328" i="7"/>
  <c r="M327" i="7"/>
  <c r="M326" i="7"/>
  <c r="M325" i="7"/>
  <c r="M324" i="7"/>
  <c r="M323" i="7"/>
  <c r="M322" i="7"/>
  <c r="M659" i="7"/>
  <c r="L650" i="7"/>
  <c r="M627" i="7"/>
  <c r="L618" i="7"/>
  <c r="M595" i="7"/>
  <c r="L586" i="7"/>
  <c r="L570" i="7"/>
  <c r="L554" i="7"/>
  <c r="L538" i="7"/>
  <c r="L522" i="7"/>
  <c r="M512" i="7"/>
  <c r="M508" i="7"/>
  <c r="M504" i="7"/>
  <c r="M500" i="7"/>
  <c r="M496" i="7"/>
  <c r="M492" i="7"/>
  <c r="M488" i="7"/>
  <c r="M484" i="7"/>
  <c r="M480" i="7"/>
  <c r="M476" i="7"/>
  <c r="M471" i="7"/>
  <c r="L470" i="7"/>
  <c r="M316" i="7"/>
  <c r="L315" i="7"/>
  <c r="M308" i="7"/>
  <c r="L307" i="7"/>
  <c r="M300" i="7"/>
  <c r="L299" i="7"/>
  <c r="M292" i="7"/>
  <c r="L291" i="7"/>
  <c r="M284" i="7"/>
  <c r="L283" i="7"/>
  <c r="M276" i="7"/>
  <c r="L275" i="7"/>
  <c r="M268" i="7"/>
  <c r="L267" i="7"/>
  <c r="M260" i="7"/>
  <c r="L259" i="7"/>
  <c r="M252" i="7"/>
  <c r="L251" i="7"/>
  <c r="M244" i="7"/>
  <c r="L243" i="7"/>
  <c r="M236" i="7"/>
  <c r="L235" i="7"/>
  <c r="L234" i="7"/>
  <c r="L233" i="7"/>
  <c r="L232" i="7"/>
  <c r="L231" i="7"/>
  <c r="L230" i="7"/>
  <c r="L229" i="7"/>
  <c r="L228" i="7"/>
  <c r="L227" i="7"/>
  <c r="L226" i="7"/>
  <c r="L225" i="7"/>
  <c r="L224" i="7"/>
  <c r="L223" i="7"/>
  <c r="L222" i="7"/>
  <c r="L221" i="7"/>
  <c r="L220" i="7"/>
  <c r="L219" i="7"/>
  <c r="L218" i="7"/>
  <c r="L217" i="7"/>
  <c r="L216" i="7"/>
  <c r="L215" i="7"/>
  <c r="L214" i="7"/>
  <c r="L213" i="7"/>
  <c r="L212" i="7"/>
  <c r="L211" i="7"/>
  <c r="L210" i="7"/>
  <c r="L209" i="7"/>
  <c r="L208" i="7"/>
  <c r="L207" i="7"/>
  <c r="L206" i="7"/>
  <c r="L205" i="7"/>
  <c r="L204" i="7"/>
  <c r="L203" i="7"/>
  <c r="L202" i="7"/>
  <c r="L201" i="7"/>
  <c r="L200" i="7"/>
  <c r="L199" i="7"/>
  <c r="L198" i="7"/>
  <c r="L197" i="7"/>
  <c r="L196" i="7"/>
  <c r="L195" i="7"/>
  <c r="L194" i="7"/>
  <c r="L193" i="7"/>
  <c r="L192" i="7"/>
  <c r="L191" i="7"/>
  <c r="L190" i="7"/>
  <c r="L189" i="7"/>
  <c r="L188" i="7"/>
  <c r="L187" i="7"/>
  <c r="L186" i="7"/>
  <c r="L185" i="7"/>
  <c r="L184" i="7"/>
  <c r="L183" i="7"/>
  <c r="L182" i="7"/>
  <c r="L181" i="7"/>
  <c r="L180" i="7"/>
  <c r="L179" i="7"/>
  <c r="L178" i="7"/>
  <c r="L177" i="7"/>
  <c r="L176" i="7"/>
  <c r="M576" i="7"/>
  <c r="L467" i="7"/>
  <c r="L463" i="7"/>
  <c r="L459" i="7"/>
  <c r="L455" i="7"/>
  <c r="L451" i="7"/>
  <c r="L447" i="7"/>
  <c r="L443" i="7"/>
  <c r="L439" i="7"/>
  <c r="L435" i="7"/>
  <c r="L431" i="7"/>
  <c r="L427" i="7"/>
  <c r="L423" i="7"/>
  <c r="L419" i="7"/>
  <c r="L415" i="7"/>
  <c r="L411" i="7"/>
  <c r="L407" i="7"/>
  <c r="L403" i="7"/>
  <c r="L399" i="7"/>
  <c r="L395" i="7"/>
  <c r="L391" i="7"/>
  <c r="L387" i="7"/>
  <c r="L383" i="7"/>
  <c r="L379" i="7"/>
  <c r="L375" i="7"/>
  <c r="L371" i="7"/>
  <c r="L367" i="7"/>
  <c r="L363" i="7"/>
  <c r="L359" i="7"/>
  <c r="L355" i="7"/>
  <c r="L351" i="7"/>
  <c r="L347" i="7"/>
  <c r="L343" i="7"/>
  <c r="L339" i="7"/>
  <c r="L335" i="7"/>
  <c r="L331" i="7"/>
  <c r="L327" i="7"/>
  <c r="L323" i="7"/>
  <c r="M317" i="7"/>
  <c r="L316" i="7"/>
  <c r="M309" i="7"/>
  <c r="L308" i="7"/>
  <c r="M301" i="7"/>
  <c r="L300" i="7"/>
  <c r="M293" i="7"/>
  <c r="L292" i="7"/>
  <c r="M285" i="7"/>
  <c r="L284" i="7"/>
  <c r="M277" i="7"/>
  <c r="L276" i="7"/>
  <c r="M269" i="7"/>
  <c r="L268" i="7"/>
  <c r="M261" i="7"/>
  <c r="L260" i="7"/>
  <c r="M253" i="7"/>
  <c r="L252" i="7"/>
  <c r="M245" i="7"/>
  <c r="L244" i="7"/>
  <c r="M237" i="7"/>
  <c r="L236" i="7"/>
  <c r="M560" i="7"/>
  <c r="M318" i="7"/>
  <c r="L317" i="7"/>
  <c r="M310" i="7"/>
  <c r="L309" i="7"/>
  <c r="M302" i="7"/>
  <c r="L301" i="7"/>
  <c r="M294" i="7"/>
  <c r="L293" i="7"/>
  <c r="M286" i="7"/>
  <c r="L285" i="7"/>
  <c r="M278" i="7"/>
  <c r="L277" i="7"/>
  <c r="M270" i="7"/>
  <c r="L269" i="7"/>
  <c r="M262" i="7"/>
  <c r="L261" i="7"/>
  <c r="M254" i="7"/>
  <c r="L253" i="7"/>
  <c r="M246" i="7"/>
  <c r="L245" i="7"/>
  <c r="M238" i="7"/>
  <c r="L237" i="7"/>
  <c r="M544" i="7"/>
  <c r="L468" i="7"/>
  <c r="L464" i="7"/>
  <c r="L460" i="7"/>
  <c r="L456" i="7"/>
  <c r="L452" i="7"/>
  <c r="L448" i="7"/>
  <c r="L444" i="7"/>
  <c r="L440" i="7"/>
  <c r="L436" i="7"/>
  <c r="L432" i="7"/>
  <c r="L428" i="7"/>
  <c r="L424" i="7"/>
  <c r="L420" i="7"/>
  <c r="L416" i="7"/>
  <c r="L412" i="7"/>
  <c r="L408" i="7"/>
  <c r="L404" i="7"/>
  <c r="L400" i="7"/>
  <c r="L396" i="7"/>
  <c r="L392" i="7"/>
  <c r="L388" i="7"/>
  <c r="L384" i="7"/>
  <c r="L380" i="7"/>
  <c r="L376" i="7"/>
  <c r="L372" i="7"/>
  <c r="L368" i="7"/>
  <c r="L364" i="7"/>
  <c r="L360" i="7"/>
  <c r="L356" i="7"/>
  <c r="L352" i="7"/>
  <c r="L348" i="7"/>
  <c r="L344" i="7"/>
  <c r="L340" i="7"/>
  <c r="L336" i="7"/>
  <c r="L332" i="7"/>
  <c r="L328" i="7"/>
  <c r="L324" i="7"/>
  <c r="M319" i="7"/>
  <c r="L318" i="7"/>
  <c r="M311" i="7"/>
  <c r="L310" i="7"/>
  <c r="M303" i="7"/>
  <c r="L302" i="7"/>
  <c r="M295" i="7"/>
  <c r="L294" i="7"/>
  <c r="M287" i="7"/>
  <c r="L286" i="7"/>
  <c r="M279" i="7"/>
  <c r="L278" i="7"/>
  <c r="M271" i="7"/>
  <c r="L270" i="7"/>
  <c r="M263" i="7"/>
  <c r="L262" i="7"/>
  <c r="M255" i="7"/>
  <c r="L254" i="7"/>
  <c r="M247" i="7"/>
  <c r="L246" i="7"/>
  <c r="M239" i="7"/>
  <c r="L238" i="7"/>
  <c r="M528" i="7"/>
  <c r="M320" i="7"/>
  <c r="L319" i="7"/>
  <c r="M312" i="7"/>
  <c r="L311" i="7"/>
  <c r="M304" i="7"/>
  <c r="L303" i="7"/>
  <c r="M296" i="7"/>
  <c r="L295" i="7"/>
  <c r="M288" i="7"/>
  <c r="L287" i="7"/>
  <c r="M280" i="7"/>
  <c r="L279" i="7"/>
  <c r="M272" i="7"/>
  <c r="L271" i="7"/>
  <c r="M264" i="7"/>
  <c r="L263" i="7"/>
  <c r="M256" i="7"/>
  <c r="L255" i="7"/>
  <c r="M248" i="7"/>
  <c r="L247" i="7"/>
  <c r="M240" i="7"/>
  <c r="L239" i="7"/>
  <c r="AC687" i="7"/>
  <c r="L469" i="7"/>
  <c r="L465" i="7"/>
  <c r="L461" i="7"/>
  <c r="L457" i="7"/>
  <c r="L453" i="7"/>
  <c r="L449" i="7"/>
  <c r="L445" i="7"/>
  <c r="L441" i="7"/>
  <c r="L437" i="7"/>
  <c r="L433" i="7"/>
  <c r="L429" i="7"/>
  <c r="L425" i="7"/>
  <c r="L421" i="7"/>
  <c r="L417" i="7"/>
  <c r="L413" i="7"/>
  <c r="L409" i="7"/>
  <c r="L405" i="7"/>
  <c r="L401" i="7"/>
  <c r="L397" i="7"/>
  <c r="L393" i="7"/>
  <c r="L389" i="7"/>
  <c r="L385" i="7"/>
  <c r="L381" i="7"/>
  <c r="L377" i="7"/>
  <c r="L373" i="7"/>
  <c r="L369" i="7"/>
  <c r="L365" i="7"/>
  <c r="L361" i="7"/>
  <c r="L357" i="7"/>
  <c r="L353" i="7"/>
  <c r="L349" i="7"/>
  <c r="L345" i="7"/>
  <c r="L341" i="7"/>
  <c r="L337" i="7"/>
  <c r="L333" i="7"/>
  <c r="L329" i="7"/>
  <c r="L325" i="7"/>
  <c r="M321" i="7"/>
  <c r="L320" i="7"/>
  <c r="M313" i="7"/>
  <c r="L312" i="7"/>
  <c r="M305" i="7"/>
  <c r="L304" i="7"/>
  <c r="M297" i="7"/>
  <c r="L296" i="7"/>
  <c r="M289" i="7"/>
  <c r="L288" i="7"/>
  <c r="M281" i="7"/>
  <c r="L280" i="7"/>
  <c r="M273" i="7"/>
  <c r="L272" i="7"/>
  <c r="M265" i="7"/>
  <c r="L264" i="7"/>
  <c r="M257" i="7"/>
  <c r="L256" i="7"/>
  <c r="M249" i="7"/>
  <c r="L248" i="7"/>
  <c r="M241" i="7"/>
  <c r="L240" i="7"/>
  <c r="L321" i="7"/>
  <c r="M314" i="7"/>
  <c r="L313" i="7"/>
  <c r="M306" i="7"/>
  <c r="L305" i="7"/>
  <c r="M298" i="7"/>
  <c r="L297" i="7"/>
  <c r="M290" i="7"/>
  <c r="L289" i="7"/>
  <c r="M282" i="7"/>
  <c r="L281" i="7"/>
  <c r="M274" i="7"/>
  <c r="L273" i="7"/>
  <c r="M266" i="7"/>
  <c r="L265" i="7"/>
  <c r="M258" i="7"/>
  <c r="L257" i="7"/>
  <c r="M250" i="7"/>
  <c r="L249" i="7"/>
  <c r="M242" i="7"/>
  <c r="L241" i="7"/>
  <c r="AC234" i="7"/>
  <c r="AC233" i="7"/>
  <c r="AC232" i="7"/>
  <c r="AC231" i="7"/>
  <c r="AC230" i="7"/>
  <c r="AC229" i="7"/>
  <c r="AC228" i="7"/>
  <c r="AC227" i="7"/>
  <c r="AC226" i="7"/>
  <c r="AC225" i="7"/>
  <c r="AC224" i="7"/>
  <c r="AC223" i="7"/>
  <c r="AC222" i="7"/>
  <c r="AC221" i="7"/>
  <c r="AC220" i="7"/>
  <c r="AC219" i="7"/>
  <c r="AC218" i="7"/>
  <c r="AC217" i="7"/>
  <c r="AC216" i="7"/>
  <c r="AC215" i="7"/>
  <c r="AC214" i="7"/>
  <c r="AC213" i="7"/>
  <c r="AC212" i="7"/>
  <c r="AC211" i="7"/>
  <c r="AC210" i="7"/>
  <c r="AC209" i="7"/>
  <c r="AC208" i="7"/>
  <c r="AC207" i="7"/>
  <c r="AC206" i="7"/>
  <c r="AC205" i="7"/>
  <c r="AC204" i="7"/>
  <c r="AC203" i="7"/>
  <c r="AC202" i="7"/>
  <c r="AC201" i="7"/>
  <c r="AC200" i="7"/>
  <c r="AC199" i="7"/>
  <c r="AC198" i="7"/>
  <c r="AC197" i="7"/>
  <c r="AC196" i="7"/>
  <c r="AC195" i="7"/>
  <c r="AC194" i="7"/>
  <c r="AC193" i="7"/>
  <c r="AC192" i="7"/>
  <c r="AC191" i="7"/>
  <c r="AC190" i="7"/>
  <c r="AC189" i="7"/>
  <c r="AC188" i="7"/>
  <c r="AC187" i="7"/>
  <c r="AC186" i="7"/>
  <c r="AC185" i="7"/>
  <c r="AC184" i="7"/>
  <c r="AC183" i="7"/>
  <c r="AC182" i="7"/>
  <c r="AC181" i="7"/>
  <c r="AC180" i="7"/>
  <c r="AC179" i="7"/>
  <c r="AC178" i="7"/>
  <c r="AC177" i="7"/>
  <c r="AC176" i="7"/>
  <c r="AC175" i="7"/>
  <c r="AC174" i="7"/>
  <c r="AC173" i="7"/>
  <c r="AC172" i="7"/>
  <c r="AC171" i="7"/>
  <c r="L446" i="7"/>
  <c r="L414" i="7"/>
  <c r="L382" i="7"/>
  <c r="L350" i="7"/>
  <c r="M172" i="7"/>
  <c r="L171" i="7"/>
  <c r="L170" i="7"/>
  <c r="L169" i="7"/>
  <c r="L168" i="7"/>
  <c r="L167" i="7"/>
  <c r="L166" i="7"/>
  <c r="L165" i="7"/>
  <c r="L164" i="7"/>
  <c r="L163" i="7"/>
  <c r="L162" i="7"/>
  <c r="L161" i="7"/>
  <c r="L160" i="7"/>
  <c r="L159" i="7"/>
  <c r="L158" i="7"/>
  <c r="L157" i="7"/>
  <c r="L156" i="7"/>
  <c r="L155" i="7"/>
  <c r="L154" i="7"/>
  <c r="L153" i="7"/>
  <c r="L152" i="7"/>
  <c r="L151" i="7"/>
  <c r="L150" i="7"/>
  <c r="L149" i="7"/>
  <c r="L148" i="7"/>
  <c r="L147" i="7"/>
  <c r="L146" i="7"/>
  <c r="L145" i="7"/>
  <c r="L144" i="7"/>
  <c r="L143" i="7"/>
  <c r="L142" i="7"/>
  <c r="L141" i="7"/>
  <c r="L140" i="7"/>
  <c r="L139" i="7"/>
  <c r="L138" i="7"/>
  <c r="L137" i="7"/>
  <c r="L136" i="7"/>
  <c r="L135" i="7"/>
  <c r="L134" i="7"/>
  <c r="L133" i="7"/>
  <c r="L132" i="7"/>
  <c r="L131" i="7"/>
  <c r="L130" i="7"/>
  <c r="L129" i="7"/>
  <c r="L128" i="7"/>
  <c r="L127" i="7"/>
  <c r="L126" i="7"/>
  <c r="L125" i="7"/>
  <c r="L124" i="7"/>
  <c r="L123" i="7"/>
  <c r="L122" i="7"/>
  <c r="L121" i="7"/>
  <c r="L120" i="7"/>
  <c r="L119" i="7"/>
  <c r="L118" i="7"/>
  <c r="L117" i="7"/>
  <c r="L116" i="7"/>
  <c r="L115" i="7"/>
  <c r="L114" i="7"/>
  <c r="L113" i="7"/>
  <c r="L112" i="7"/>
  <c r="L111" i="7"/>
  <c r="L110" i="7"/>
  <c r="L109" i="7"/>
  <c r="L108" i="7"/>
  <c r="L107" i="7"/>
  <c r="L106" i="7"/>
  <c r="L105" i="7"/>
  <c r="L104" i="7"/>
  <c r="L103" i="7"/>
  <c r="L102" i="7"/>
  <c r="L101" i="7"/>
  <c r="L100" i="7"/>
  <c r="L99" i="7"/>
  <c r="L98" i="7"/>
  <c r="L97" i="7"/>
  <c r="L96" i="7"/>
  <c r="L95" i="7"/>
  <c r="L94" i="7"/>
  <c r="L93" i="7"/>
  <c r="L92" i="7"/>
  <c r="L458" i="7"/>
  <c r="L426" i="7"/>
  <c r="L394" i="7"/>
  <c r="L362" i="7"/>
  <c r="L330" i="7"/>
  <c r="M307" i="7"/>
  <c r="L298" i="7"/>
  <c r="M275" i="7"/>
  <c r="L266" i="7"/>
  <c r="M243" i="7"/>
  <c r="M234" i="7"/>
  <c r="M230" i="7"/>
  <c r="M226" i="7"/>
  <c r="M222" i="7"/>
  <c r="M218" i="7"/>
  <c r="M214" i="7"/>
  <c r="M210" i="7"/>
  <c r="M206" i="7"/>
  <c r="M202" i="7"/>
  <c r="M198" i="7"/>
  <c r="M194" i="7"/>
  <c r="M190" i="7"/>
  <c r="M186" i="7"/>
  <c r="M182" i="7"/>
  <c r="M178" i="7"/>
  <c r="M173" i="7"/>
  <c r="L172" i="7"/>
  <c r="M470" i="7"/>
  <c r="L438" i="7"/>
  <c r="L406" i="7"/>
  <c r="L374" i="7"/>
  <c r="L342" i="7"/>
  <c r="M174" i="7"/>
  <c r="L173" i="7"/>
  <c r="L450" i="7"/>
  <c r="L418" i="7"/>
  <c r="L386" i="7"/>
  <c r="L354" i="7"/>
  <c r="L322" i="7"/>
  <c r="M299" i="7"/>
  <c r="L290" i="7"/>
  <c r="M267" i="7"/>
  <c r="L258" i="7"/>
  <c r="M235" i="7"/>
  <c r="M231" i="7"/>
  <c r="M227" i="7"/>
  <c r="M223" i="7"/>
  <c r="M219" i="7"/>
  <c r="M215" i="7"/>
  <c r="M211" i="7"/>
  <c r="M207" i="7"/>
  <c r="M203" i="7"/>
  <c r="M199" i="7"/>
  <c r="M195" i="7"/>
  <c r="M191" i="7"/>
  <c r="M187" i="7"/>
  <c r="M183" i="7"/>
  <c r="M179" i="7"/>
  <c r="M175" i="7"/>
  <c r="L174" i="7"/>
  <c r="L442" i="7"/>
  <c r="L410" i="7"/>
  <c r="L378" i="7"/>
  <c r="L346" i="7"/>
  <c r="L314" i="7"/>
  <c r="M291" i="7"/>
  <c r="L282" i="7"/>
  <c r="M259" i="7"/>
  <c r="L250" i="7"/>
  <c r="M232" i="7"/>
  <c r="M228" i="7"/>
  <c r="M224" i="7"/>
  <c r="M220" i="7"/>
  <c r="M216" i="7"/>
  <c r="M212" i="7"/>
  <c r="M208" i="7"/>
  <c r="M204" i="7"/>
  <c r="M200" i="7"/>
  <c r="M196" i="7"/>
  <c r="M192" i="7"/>
  <c r="M188" i="7"/>
  <c r="M184" i="7"/>
  <c r="M180" i="7"/>
  <c r="M176" i="7"/>
  <c r="L454" i="7"/>
  <c r="L422" i="7"/>
  <c r="L390" i="7"/>
  <c r="L358" i="7"/>
  <c r="L326" i="7"/>
  <c r="AC170" i="7"/>
  <c r="AC169" i="7"/>
  <c r="AC168" i="7"/>
  <c r="AC167" i="7"/>
  <c r="AC166" i="7"/>
  <c r="AC165" i="7"/>
  <c r="AC164" i="7"/>
  <c r="AC163" i="7"/>
  <c r="AC162" i="7"/>
  <c r="AC161" i="7"/>
  <c r="AC160" i="7"/>
  <c r="AC159" i="7"/>
  <c r="AC158" i="7"/>
  <c r="AC157" i="7"/>
  <c r="AC156" i="7"/>
  <c r="AC155" i="7"/>
  <c r="AC154" i="7"/>
  <c r="AC153" i="7"/>
  <c r="AC152" i="7"/>
  <c r="AC151" i="7"/>
  <c r="AC150" i="7"/>
  <c r="AC149" i="7"/>
  <c r="AC148" i="7"/>
  <c r="AC147" i="7"/>
  <c r="AC146" i="7"/>
  <c r="AC145" i="7"/>
  <c r="AC144" i="7"/>
  <c r="AC143" i="7"/>
  <c r="AC142" i="7"/>
  <c r="AC141" i="7"/>
  <c r="AC140" i="7"/>
  <c r="AC139" i="7"/>
  <c r="AC138" i="7"/>
  <c r="AC137" i="7"/>
  <c r="AC136" i="7"/>
  <c r="AC135" i="7"/>
  <c r="AC134" i="7"/>
  <c r="AC133" i="7"/>
  <c r="AC132" i="7"/>
  <c r="AC131" i="7"/>
  <c r="AC130" i="7"/>
  <c r="AC129" i="7"/>
  <c r="AC128" i="7"/>
  <c r="AC127" i="7"/>
  <c r="AC126" i="7"/>
  <c r="AC125" i="7"/>
  <c r="AC124" i="7"/>
  <c r="AC123" i="7"/>
  <c r="AC122" i="7"/>
  <c r="AC121" i="7"/>
  <c r="AC120" i="7"/>
  <c r="AC119" i="7"/>
  <c r="AC118" i="7"/>
  <c r="AC117" i="7"/>
  <c r="AC116" i="7"/>
  <c r="AC115" i="7"/>
  <c r="AC114" i="7"/>
  <c r="AC113" i="7"/>
  <c r="AC112" i="7"/>
  <c r="AC111" i="7"/>
  <c r="AC110" i="7"/>
  <c r="AC109" i="7"/>
  <c r="AC108" i="7"/>
  <c r="AC107" i="7"/>
  <c r="AC106" i="7"/>
  <c r="AC105" i="7"/>
  <c r="AC104" i="7"/>
  <c r="AC103" i="7"/>
  <c r="AC102" i="7"/>
  <c r="AC101" i="7"/>
  <c r="AC100" i="7"/>
  <c r="AC99" i="7"/>
  <c r="AC98" i="7"/>
  <c r="AC97" i="7"/>
  <c r="AC96" i="7"/>
  <c r="AC95" i="7"/>
  <c r="AC94" i="7"/>
  <c r="AC93" i="7"/>
  <c r="AC92" i="7"/>
  <c r="AC91" i="7"/>
  <c r="AC90" i="7"/>
  <c r="AC89" i="7"/>
  <c r="AC88" i="7"/>
  <c r="AC87" i="7"/>
  <c r="AC86" i="7"/>
  <c r="AC85" i="7"/>
  <c r="AC84" i="7"/>
  <c r="AC83" i="7"/>
  <c r="AC82" i="7"/>
  <c r="AC81" i="7"/>
  <c r="AC80" i="7"/>
  <c r="AC79" i="7"/>
  <c r="AC78" i="7"/>
  <c r="AC77" i="7"/>
  <c r="AC76" i="7"/>
  <c r="AC75" i="7"/>
  <c r="AC74" i="7"/>
  <c r="AC73" i="7"/>
  <c r="AC72" i="7"/>
  <c r="AC71" i="7"/>
  <c r="AC70" i="7"/>
  <c r="AC69" i="7"/>
  <c r="AC68" i="7"/>
  <c r="AC67" i="7"/>
  <c r="AC66" i="7"/>
  <c r="L434" i="7"/>
  <c r="M229" i="7"/>
  <c r="M197" i="7"/>
  <c r="M90" i="7"/>
  <c r="L89" i="7"/>
  <c r="M82" i="7"/>
  <c r="L81" i="7"/>
  <c r="M74" i="7"/>
  <c r="L73" i="7"/>
  <c r="M66" i="7"/>
  <c r="M65" i="7"/>
  <c r="M64" i="7"/>
  <c r="M63" i="7"/>
  <c r="M62" i="7"/>
  <c r="M61" i="7"/>
  <c r="M60" i="7"/>
  <c r="M59" i="7"/>
  <c r="M58" i="7"/>
  <c r="M57" i="7"/>
  <c r="M56" i="7"/>
  <c r="M55" i="7"/>
  <c r="M54" i="7"/>
  <c r="M53" i="7"/>
  <c r="M52" i="7"/>
  <c r="M51" i="7"/>
  <c r="M50" i="7"/>
  <c r="M49" i="7"/>
  <c r="M48" i="7"/>
  <c r="M47" i="7"/>
  <c r="M46" i="7"/>
  <c r="M45" i="7"/>
  <c r="M44" i="7"/>
  <c r="M43" i="7"/>
  <c r="M42" i="7"/>
  <c r="M41" i="7"/>
  <c r="M40" i="7"/>
  <c r="M39" i="7"/>
  <c r="M38" i="7"/>
  <c r="M37" i="7"/>
  <c r="M36" i="7"/>
  <c r="M35" i="7"/>
  <c r="M34" i="7"/>
  <c r="M33" i="7"/>
  <c r="M32" i="7"/>
  <c r="M31" i="7"/>
  <c r="M30" i="7"/>
  <c r="M29" i="7"/>
  <c r="M28" i="7"/>
  <c r="M27" i="7"/>
  <c r="M26" i="7"/>
  <c r="M25" i="7"/>
  <c r="M24" i="7"/>
  <c r="M23" i="7"/>
  <c r="M22" i="7"/>
  <c r="M21" i="7"/>
  <c r="M20" i="7"/>
  <c r="M19" i="7"/>
  <c r="M18" i="7"/>
  <c r="M17" i="7"/>
  <c r="M16" i="7"/>
  <c r="M15" i="7"/>
  <c r="M14" i="7"/>
  <c r="M13" i="7"/>
  <c r="M12" i="7"/>
  <c r="M11" i="7"/>
  <c r="M10" i="7"/>
  <c r="M9" i="7"/>
  <c r="M8" i="7"/>
  <c r="M7" i="7"/>
  <c r="M6" i="7"/>
  <c r="L366" i="7"/>
  <c r="L306" i="7"/>
  <c r="M209" i="7"/>
  <c r="M177" i="7"/>
  <c r="M171" i="7"/>
  <c r="M167" i="7"/>
  <c r="M163" i="7"/>
  <c r="M159" i="7"/>
  <c r="M155" i="7"/>
  <c r="M151" i="7"/>
  <c r="M147" i="7"/>
  <c r="M143" i="7"/>
  <c r="M139" i="7"/>
  <c r="M135" i="7"/>
  <c r="M131" i="7"/>
  <c r="M127" i="7"/>
  <c r="M123" i="7"/>
  <c r="M119" i="7"/>
  <c r="M115" i="7"/>
  <c r="M111" i="7"/>
  <c r="M107" i="7"/>
  <c r="M103" i="7"/>
  <c r="M99" i="7"/>
  <c r="M95" i="7"/>
  <c r="M91" i="7"/>
  <c r="L90" i="7"/>
  <c r="M83" i="7"/>
  <c r="L82" i="7"/>
  <c r="M75" i="7"/>
  <c r="L74" i="7"/>
  <c r="M67" i="7"/>
  <c r="L66" i="7"/>
  <c r="L65" i="7"/>
  <c r="L64" i="7"/>
  <c r="L63" i="7"/>
  <c r="L62" i="7"/>
  <c r="L61" i="7"/>
  <c r="L60" i="7"/>
  <c r="L59" i="7"/>
  <c r="L58" i="7"/>
  <c r="L57" i="7"/>
  <c r="L56" i="7"/>
  <c r="L55" i="7"/>
  <c r="L54" i="7"/>
  <c r="L53" i="7"/>
  <c r="L52" i="7"/>
  <c r="L51" i="7"/>
  <c r="L50" i="7"/>
  <c r="L49" i="7"/>
  <c r="L48" i="7"/>
  <c r="L47" i="7"/>
  <c r="L46" i="7"/>
  <c r="L45" i="7"/>
  <c r="L44" i="7"/>
  <c r="L43" i="7"/>
  <c r="L42" i="7"/>
  <c r="L41" i="7"/>
  <c r="L40" i="7"/>
  <c r="L39" i="7"/>
  <c r="L38" i="7"/>
  <c r="L37" i="7"/>
  <c r="L36" i="7"/>
  <c r="L35" i="7"/>
  <c r="L34" i="7"/>
  <c r="L33" i="7"/>
  <c r="L32" i="7"/>
  <c r="L31" i="7"/>
  <c r="L30" i="7"/>
  <c r="L29" i="7"/>
  <c r="L28" i="7"/>
  <c r="L27" i="7"/>
  <c r="L26" i="7"/>
  <c r="L25" i="7"/>
  <c r="L24" i="7"/>
  <c r="L23" i="7"/>
  <c r="L22" i="7"/>
  <c r="L21" i="7"/>
  <c r="L20" i="7"/>
  <c r="L19" i="7"/>
  <c r="L18" i="7"/>
  <c r="L17" i="7"/>
  <c r="L16" i="7"/>
  <c r="L15" i="7"/>
  <c r="L14" i="7"/>
  <c r="L13" i="7"/>
  <c r="L402" i="7"/>
  <c r="M221" i="7"/>
  <c r="M189" i="7"/>
  <c r="L91" i="7"/>
  <c r="M84" i="7"/>
  <c r="L83" i="7"/>
  <c r="M76" i="7"/>
  <c r="L75" i="7"/>
  <c r="M68" i="7"/>
  <c r="L67" i="7"/>
  <c r="L462" i="7"/>
  <c r="L334" i="7"/>
  <c r="M315" i="7"/>
  <c r="L274" i="7"/>
  <c r="M233" i="7"/>
  <c r="M201" i="7"/>
  <c r="M168" i="7"/>
  <c r="M164" i="7"/>
  <c r="M160" i="7"/>
  <c r="M156" i="7"/>
  <c r="M152" i="7"/>
  <c r="M148" i="7"/>
  <c r="M144" i="7"/>
  <c r="M140" i="7"/>
  <c r="M136" i="7"/>
  <c r="M132" i="7"/>
  <c r="M128" i="7"/>
  <c r="M124" i="7"/>
  <c r="M120" i="7"/>
  <c r="M116" i="7"/>
  <c r="M112" i="7"/>
  <c r="M108" i="7"/>
  <c r="M104" i="7"/>
  <c r="M100" i="7"/>
  <c r="M96" i="7"/>
  <c r="M92" i="7"/>
  <c r="M85" i="7"/>
  <c r="L84" i="7"/>
  <c r="M77" i="7"/>
  <c r="L76" i="7"/>
  <c r="M69" i="7"/>
  <c r="L68" i="7"/>
  <c r="L370" i="7"/>
  <c r="M213" i="7"/>
  <c r="M181" i="7"/>
  <c r="L175" i="7"/>
  <c r="M86" i="7"/>
  <c r="L85" i="7"/>
  <c r="M78" i="7"/>
  <c r="L77" i="7"/>
  <c r="M70" i="7"/>
  <c r="L69" i="7"/>
  <c r="L430" i="7"/>
  <c r="M283" i="7"/>
  <c r="L242" i="7"/>
  <c r="M225" i="7"/>
  <c r="M193" i="7"/>
  <c r="M169" i="7"/>
  <c r="M165" i="7"/>
  <c r="M161" i="7"/>
  <c r="M157" i="7"/>
  <c r="M153" i="7"/>
  <c r="M149" i="7"/>
  <c r="M145" i="7"/>
  <c r="M141" i="7"/>
  <c r="M137" i="7"/>
  <c r="M133" i="7"/>
  <c r="M129" i="7"/>
  <c r="M125" i="7"/>
  <c r="M121" i="7"/>
  <c r="M117" i="7"/>
  <c r="M113" i="7"/>
  <c r="M109" i="7"/>
  <c r="M105" i="7"/>
  <c r="M101" i="7"/>
  <c r="M97" i="7"/>
  <c r="M93" i="7"/>
  <c r="M87" i="7"/>
  <c r="L86" i="7"/>
  <c r="M79" i="7"/>
  <c r="L78" i="7"/>
  <c r="M71" i="7"/>
  <c r="L70" i="7"/>
  <c r="L466" i="7"/>
  <c r="L338" i="7"/>
  <c r="M205" i="7"/>
  <c r="M88" i="7"/>
  <c r="L87" i="7"/>
  <c r="M80" i="7"/>
  <c r="L79" i="7"/>
  <c r="M72" i="7"/>
  <c r="L71" i="7"/>
  <c r="M146" i="7"/>
  <c r="M114" i="7"/>
  <c r="L12" i="7"/>
  <c r="M158" i="7"/>
  <c r="M126" i="7"/>
  <c r="M94" i="7"/>
  <c r="L88" i="7"/>
  <c r="AC65" i="7"/>
  <c r="AC61" i="7"/>
  <c r="AC57" i="7"/>
  <c r="AC53" i="7"/>
  <c r="AC49" i="7"/>
  <c r="AC45" i="7"/>
  <c r="AC41" i="7"/>
  <c r="AC37" i="7"/>
  <c r="AC33" i="7"/>
  <c r="AC29" i="7"/>
  <c r="AC25" i="7"/>
  <c r="AC21" i="7"/>
  <c r="AC17" i="7"/>
  <c r="AC13" i="7"/>
  <c r="AC6" i="7"/>
  <c r="L398" i="7"/>
  <c r="M251" i="7"/>
  <c r="M170" i="7"/>
  <c r="M138" i="7"/>
  <c r="M106" i="7"/>
  <c r="AC7" i="7"/>
  <c r="L6" i="7"/>
  <c r="M154" i="7"/>
  <c r="M122" i="7"/>
  <c r="L10" i="7"/>
  <c r="M150" i="7"/>
  <c r="M118" i="7"/>
  <c r="M89" i="7"/>
  <c r="L80" i="7"/>
  <c r="AC62" i="7"/>
  <c r="AC58" i="7"/>
  <c r="AC54" i="7"/>
  <c r="AC50" i="7"/>
  <c r="AC46" i="7"/>
  <c r="AC42" i="7"/>
  <c r="AC38" i="7"/>
  <c r="AC34" i="7"/>
  <c r="AC30" i="7"/>
  <c r="AC26" i="7"/>
  <c r="AC22" i="7"/>
  <c r="AC18" i="7"/>
  <c r="AC14" i="7"/>
  <c r="AC8" i="7"/>
  <c r="L7" i="7"/>
  <c r="M185" i="7"/>
  <c r="M162" i="7"/>
  <c r="M130" i="7"/>
  <c r="M98" i="7"/>
  <c r="AC9" i="7"/>
  <c r="L8" i="7"/>
  <c r="M217" i="7"/>
  <c r="M142" i="7"/>
  <c r="M110" i="7"/>
  <c r="M81" i="7"/>
  <c r="L72" i="7"/>
  <c r="AC63" i="7"/>
  <c r="AC59" i="7"/>
  <c r="AC55" i="7"/>
  <c r="AC51" i="7"/>
  <c r="AC47" i="7"/>
  <c r="AC43" i="7"/>
  <c r="AC39" i="7"/>
  <c r="AC35" i="7"/>
  <c r="AC31" i="7"/>
  <c r="AC27" i="7"/>
  <c r="AC23" i="7"/>
  <c r="AC19" i="7"/>
  <c r="AC15" i="7"/>
  <c r="AC10" i="7"/>
  <c r="L9" i="7"/>
  <c r="AC11" i="7"/>
  <c r="M166" i="7"/>
  <c r="M134" i="7"/>
  <c r="M102" i="7"/>
  <c r="M73" i="7"/>
  <c r="AC64" i="7"/>
  <c r="AC60" i="7"/>
  <c r="AC56" i="7"/>
  <c r="AC52" i="7"/>
  <c r="AC48" i="7"/>
  <c r="AC44" i="7"/>
  <c r="AC40" i="7"/>
  <c r="AC36" i="7"/>
  <c r="AC32" i="7"/>
  <c r="AC28" i="7"/>
  <c r="AC24" i="7"/>
  <c r="AC20" i="7"/>
  <c r="AC16" i="7"/>
  <c r="AC12" i="7"/>
  <c r="L11" i="7"/>
  <c r="B1" i="9" l="1"/>
  <c r="B1" i="7"/>
</calcChain>
</file>

<file path=xl/sharedStrings.xml><?xml version="1.0" encoding="utf-8"?>
<sst xmlns="http://schemas.openxmlformats.org/spreadsheetml/2006/main" count="710" uniqueCount="429">
  <si>
    <t>SCHOOL</t>
  </si>
  <si>
    <t>First_Name__c</t>
  </si>
  <si>
    <t>Last_Name__c</t>
  </si>
  <si>
    <t>Birthdate__c</t>
  </si>
  <si>
    <t>Best_Phone_Number_to_Reach__c</t>
  </si>
  <si>
    <t>Address__c</t>
  </si>
  <si>
    <t>City__c</t>
  </si>
  <si>
    <t>State__c</t>
  </si>
  <si>
    <t>Zip__c</t>
  </si>
  <si>
    <t>Affiliated_with_a_school__c</t>
  </si>
  <si>
    <t>Occupation_Job_Title__c</t>
  </si>
  <si>
    <t>Date_last_on_school_campus_facility__c</t>
  </si>
  <si>
    <t>Last_Exposure_Date__c</t>
  </si>
  <si>
    <t>Language__c</t>
  </si>
  <si>
    <t>Email__c</t>
  </si>
  <si>
    <t>Parent_or_Guardian_Name__c</t>
  </si>
  <si>
    <t>Home_Phone__c</t>
  </si>
  <si>
    <t>Resident_Country_or_LHJ__c</t>
  </si>
  <si>
    <t>Gender__c</t>
  </si>
  <si>
    <t>Race</t>
  </si>
  <si>
    <t>Grade__c</t>
  </si>
  <si>
    <t>Classroom_s__c</t>
  </si>
  <si>
    <t>Education_Group_1</t>
  </si>
  <si>
    <t>Education_Group_2</t>
  </si>
  <si>
    <t>Name_of_Education_Group__c</t>
  </si>
  <si>
    <t>Is_person_an_athlete_or_coach_staff__c</t>
  </si>
  <si>
    <t>Ever_Symptomatic__c</t>
  </si>
  <si>
    <t>Symptom_Onset_Date__c</t>
  </si>
  <si>
    <t>Has_person_received_COVID_19_vaccine__c</t>
  </si>
  <si>
    <t>Notes__c</t>
  </si>
  <si>
    <t>Has_this_person_already_been_tested__c</t>
  </si>
  <si>
    <t>Test_Date__c</t>
  </si>
  <si>
    <t>Test_Type__c</t>
  </si>
  <si>
    <t>Test_Result__c</t>
  </si>
  <si>
    <t>Exposure_Event__c</t>
  </si>
  <si>
    <t>CreatedById</t>
  </si>
  <si>
    <t>Education_Group_New__c</t>
  </si>
  <si>
    <t>Section</t>
  </si>
  <si>
    <t>Personal Information</t>
  </si>
  <si>
    <t>School Information</t>
  </si>
  <si>
    <t>Workplace Information</t>
  </si>
  <si>
    <t>Exposure Information</t>
  </si>
  <si>
    <t>Vaccination Information</t>
  </si>
  <si>
    <t>Lab Results (if known)</t>
  </si>
  <si>
    <t>Health Dept. Use Only</t>
  </si>
  <si>
    <t>Required/Optional</t>
  </si>
  <si>
    <t>Required</t>
  </si>
  <si>
    <t>Date (YYYY-MM-DD)</t>
  </si>
  <si>
    <t>The person's or parent / guardian's mobile phone number. Mobile Phone must be a 10 digit phone number without the Country code (i.e. 1) or symbols.</t>
  </si>
  <si>
    <t>California must be entered as "California" not "CA"</t>
  </si>
  <si>
    <t>Indicate whether person is a student or staff/faculty.</t>
  </si>
  <si>
    <t>Occupation is the kind of work someone does (e.g. registered nurse, janitor, cashier, auto mechanic, etc.). This field is required if "Student or Staff?" is "Yes, staff/faculty or volunteer"</t>
  </si>
  <si>
    <t>Indicate the date the person was last physically at the school or facility location.
Format: YYYY-MM-DD</t>
  </si>
  <si>
    <t>The last date the person was exposed to someone who tested positive for COVID-19
Format: YYYY-MM-DD</t>
  </si>
  <si>
    <t>The person's primary / preferred language.</t>
  </si>
  <si>
    <t>The full name of the parent / guardian that should be contacted on the behalf of a minor.</t>
  </si>
  <si>
    <t>The person's or parent / guardian's home phone number. Home Phone must be a 10 digit phone number without the Country code (i.e. 1) or symbols.</t>
  </si>
  <si>
    <t>County or Local Health Jurisdiction (LHJ) where person resides. Only needed if it is different than county where the school is located.</t>
  </si>
  <si>
    <t>This is the person's current gender identity. Note that this may be different from the person's biological sex at birth.</t>
  </si>
  <si>
    <t>Use this field to indicate a specific classroom number or other useful detail about the exposure location in the school. Please list multiple classrooms as applicable.</t>
  </si>
  <si>
    <t>Indicate the primary relationship to the exposure, including classroom, sports team, workplace, etc.</t>
  </si>
  <si>
    <t>Optionally provide a second Education Group.</t>
  </si>
  <si>
    <t>Name of the classroom, sports team, work group, etc., related to the Education Group selected. You may name multiple groups here.</t>
  </si>
  <si>
    <t>If person is or was recently symptomatic, specifies date when the first symptom began.
Format: YYYY-MM-DD</t>
  </si>
  <si>
    <t>Has the person received at least one dose of a COVID-19 vaccine?</t>
  </si>
  <si>
    <t>Use this field to indicate any additional information relevant to this person or the exposure.</t>
  </si>
  <si>
    <t>Select TRUE if the person has already been tested for COVID-19.</t>
  </si>
  <si>
    <t>Enter the date of the person's COVID-19 test. If the exact date is unknown, enter the approximate date.
Date (YYYY-MM-DD)</t>
  </si>
  <si>
    <t>Enter the result of the person's COVID-19 test. Select "Unknown" if the result is unknown.</t>
  </si>
  <si>
    <t>Review the values below to confirm they are one or more of the following values, separated by a semi-colon:
Academic Class; Campus Residential; Carpool/Shared Transportation; Off-Campus Residential; Social Gathering; Social Organization; Sport Team/Club; Summer Camp; Workplace; Other</t>
  </si>
  <si>
    <t>#</t>
  </si>
  <si>
    <r>
      <t xml:space="preserve">First Name </t>
    </r>
    <r>
      <rPr>
        <b/>
        <sz val="11"/>
        <color rgb="FFFF0000"/>
        <rFont val="Calibri"/>
        <family val="2"/>
        <scheme val="minor"/>
      </rPr>
      <t>*</t>
    </r>
  </si>
  <si>
    <r>
      <t xml:space="preserve">Last Name </t>
    </r>
    <r>
      <rPr>
        <b/>
        <sz val="11"/>
        <color rgb="FFFF0000"/>
        <rFont val="Calibri"/>
        <family val="2"/>
        <scheme val="minor"/>
      </rPr>
      <t>*</t>
    </r>
  </si>
  <si>
    <r>
      <t xml:space="preserve">Birthdate </t>
    </r>
    <r>
      <rPr>
        <b/>
        <sz val="11"/>
        <color rgb="FFFF0000"/>
        <rFont val="Calibri"/>
        <family val="2"/>
        <scheme val="minor"/>
      </rPr>
      <t>*</t>
    </r>
  </si>
  <si>
    <r>
      <t xml:space="preserve">Mobile Phone (or Parent/Guardian Phone) </t>
    </r>
    <r>
      <rPr>
        <b/>
        <sz val="11"/>
        <color rgb="FFFF0000"/>
        <rFont val="Calibri"/>
        <family val="2"/>
        <scheme val="minor"/>
      </rPr>
      <t>*</t>
    </r>
  </si>
  <si>
    <t>Home Street Address</t>
  </si>
  <si>
    <t>City</t>
  </si>
  <si>
    <r>
      <t xml:space="preserve">State               </t>
    </r>
    <r>
      <rPr>
        <b/>
        <sz val="11"/>
        <rFont val="Wingdings 3"/>
        <family val="1"/>
        <charset val="2"/>
      </rPr>
      <t></t>
    </r>
  </si>
  <si>
    <r>
      <t xml:space="preserve">Zip </t>
    </r>
    <r>
      <rPr>
        <b/>
        <sz val="11"/>
        <color rgb="FFFF0000"/>
        <rFont val="Calibri"/>
        <family val="2"/>
        <scheme val="minor"/>
      </rPr>
      <t>*</t>
    </r>
  </si>
  <si>
    <r>
      <t xml:space="preserve">Student or Staff? </t>
    </r>
    <r>
      <rPr>
        <b/>
        <sz val="11"/>
        <color rgb="FFFF0000"/>
        <rFont val="Calibri"/>
        <family val="2"/>
        <scheme val="minor"/>
      </rPr>
      <t>*</t>
    </r>
    <r>
      <rPr>
        <b/>
        <sz val="11"/>
        <rFont val="Calibri"/>
        <family val="2"/>
        <scheme val="minor"/>
      </rPr>
      <t xml:space="preserve">                 </t>
    </r>
    <r>
      <rPr>
        <b/>
        <sz val="11"/>
        <rFont val="Wingdings 3"/>
        <family val="1"/>
        <charset val="2"/>
      </rPr>
      <t></t>
    </r>
  </si>
  <si>
    <t>Occupation/Job Title (for Staff)</t>
  </si>
  <si>
    <r>
      <t xml:space="preserve">Date last on school campus/facility? </t>
    </r>
    <r>
      <rPr>
        <b/>
        <sz val="11"/>
        <color rgb="FFFF0000"/>
        <rFont val="Calibri"/>
        <family val="2"/>
        <scheme val="minor"/>
      </rPr>
      <t>*</t>
    </r>
  </si>
  <si>
    <r>
      <t xml:space="preserve">Last Exposure Date </t>
    </r>
    <r>
      <rPr>
        <b/>
        <sz val="11"/>
        <color rgb="FFFF0000"/>
        <rFont val="Calibri"/>
        <family val="2"/>
        <scheme val="minor"/>
      </rPr>
      <t>*</t>
    </r>
  </si>
  <si>
    <r>
      <t xml:space="preserve">Language                    </t>
    </r>
    <r>
      <rPr>
        <b/>
        <sz val="11"/>
        <rFont val="Wingdings 3"/>
        <family val="1"/>
        <charset val="2"/>
      </rPr>
      <t></t>
    </r>
  </si>
  <si>
    <t>Email</t>
  </si>
  <si>
    <t>Parent / Guardian Name</t>
  </si>
  <si>
    <t>Home Phone</t>
  </si>
  <si>
    <r>
      <t xml:space="preserve">Resident County / LHJ                </t>
    </r>
    <r>
      <rPr>
        <b/>
        <sz val="11"/>
        <rFont val="Wingdings 3"/>
        <family val="1"/>
        <charset val="2"/>
      </rPr>
      <t></t>
    </r>
  </si>
  <si>
    <r>
      <t xml:space="preserve">Gender                   </t>
    </r>
    <r>
      <rPr>
        <b/>
        <sz val="11"/>
        <rFont val="Wingdings 3"/>
        <family val="1"/>
        <charset val="2"/>
      </rPr>
      <t></t>
    </r>
  </si>
  <si>
    <r>
      <t xml:space="preserve">Grade            </t>
    </r>
    <r>
      <rPr>
        <b/>
        <sz val="11"/>
        <rFont val="Wingdings 3"/>
        <family val="1"/>
        <charset val="2"/>
      </rPr>
      <t></t>
    </r>
  </si>
  <si>
    <t>Classroom(s)</t>
  </si>
  <si>
    <r>
      <t xml:space="preserve">Education Group               </t>
    </r>
    <r>
      <rPr>
        <b/>
        <sz val="11"/>
        <rFont val="Wingdings 3"/>
        <family val="1"/>
        <charset val="2"/>
      </rPr>
      <t></t>
    </r>
  </si>
  <si>
    <r>
      <t xml:space="preserve">Education Group #2                </t>
    </r>
    <r>
      <rPr>
        <b/>
        <sz val="11"/>
        <rFont val="Wingdings 3"/>
        <family val="1"/>
        <charset val="2"/>
      </rPr>
      <t></t>
    </r>
  </si>
  <si>
    <t>Name of Education Group</t>
  </si>
  <si>
    <r>
      <t xml:space="preserve">Is person an athlete or coach/staff?    </t>
    </r>
    <r>
      <rPr>
        <b/>
        <sz val="11"/>
        <rFont val="Wingdings 3"/>
        <family val="1"/>
        <charset val="2"/>
      </rPr>
      <t></t>
    </r>
  </si>
  <si>
    <r>
      <t xml:space="preserve">Has person received COVID-19 vaccine?      </t>
    </r>
    <r>
      <rPr>
        <b/>
        <sz val="11"/>
        <rFont val="Wingdings 3"/>
        <family val="1"/>
        <charset val="2"/>
      </rPr>
      <t></t>
    </r>
  </si>
  <si>
    <t>Notes</t>
  </si>
  <si>
    <r>
      <t xml:space="preserve">Has this person already been tested for COVID-19?   </t>
    </r>
    <r>
      <rPr>
        <b/>
        <sz val="11"/>
        <rFont val="Wingdings 3"/>
        <family val="1"/>
        <charset val="2"/>
      </rPr>
      <t></t>
    </r>
  </si>
  <si>
    <t>Lab Result Test Date</t>
  </si>
  <si>
    <r>
      <t xml:space="preserve">Lab Result Test Type </t>
    </r>
    <r>
      <rPr>
        <b/>
        <sz val="11"/>
        <rFont val="Wingdings 3"/>
        <family val="1"/>
        <charset val="2"/>
      </rPr>
      <t></t>
    </r>
  </si>
  <si>
    <r>
      <t xml:space="preserve">Lab Result Test Result         </t>
    </r>
    <r>
      <rPr>
        <b/>
        <sz val="11"/>
        <rFont val="Wingdings 3"/>
        <family val="1"/>
        <charset val="2"/>
      </rPr>
      <t></t>
    </r>
  </si>
  <si>
    <t>Health Dept. Use Only - Education Group</t>
  </si>
  <si>
    <t>Location Name:</t>
  </si>
  <si>
    <t>Field Name</t>
  </si>
  <si>
    <t>Today's Date</t>
  </si>
  <si>
    <t>Ever Symptomatic</t>
  </si>
  <si>
    <t>Gender</t>
  </si>
  <si>
    <t>Grade</t>
  </si>
  <si>
    <t>Has person received COVID-19 vaccine?</t>
  </si>
  <si>
    <t>Has this person already been tested?</t>
  </si>
  <si>
    <t>Hispanic</t>
  </si>
  <si>
    <t>Housing Status</t>
  </si>
  <si>
    <t>Is person an athlete or coach/staff?</t>
  </si>
  <si>
    <t>Language</t>
  </si>
  <si>
    <t>Recent Visit to &gt;1 campuses/schools?</t>
  </si>
  <si>
    <t>Resident County / LHJ</t>
  </si>
  <si>
    <t>Specimen Source</t>
  </si>
  <si>
    <t>State</t>
  </si>
  <si>
    <t>Test Result</t>
  </si>
  <si>
    <t>Test Type</t>
  </si>
  <si>
    <t>Education Group</t>
  </si>
  <si>
    <t>Vaccine Type #1</t>
  </si>
  <si>
    <t>Vaccine Type #2</t>
  </si>
  <si>
    <t>Yes, student</t>
  </si>
  <si>
    <t>Yes</t>
  </si>
  <si>
    <t>Female</t>
  </si>
  <si>
    <t>Pre-K</t>
  </si>
  <si>
    <t>true</t>
  </si>
  <si>
    <t>Unknown</t>
  </si>
  <si>
    <t>Stably housed</t>
  </si>
  <si>
    <t>Yes, athlete</t>
  </si>
  <si>
    <t>English</t>
  </si>
  <si>
    <t>Alameda</t>
  </si>
  <si>
    <t>Nose swab/NP</t>
  </si>
  <si>
    <t>Alabama</t>
  </si>
  <si>
    <t>Pending</t>
  </si>
  <si>
    <t>PCR/RNA/Molecular</t>
  </si>
  <si>
    <t>Academic Class</t>
  </si>
  <si>
    <t>Pfizer COVID-19 Vaccine</t>
  </si>
  <si>
    <t>American Indian or Alaska Native</t>
  </si>
  <si>
    <t>Yes, staff/faculty or volunteer</t>
  </si>
  <si>
    <t>No</t>
  </si>
  <si>
    <t>Trans male/ transman</t>
  </si>
  <si>
    <t>Kindergarten</t>
  </si>
  <si>
    <t>false</t>
  </si>
  <si>
    <t>Not Hispanic or Latino</t>
  </si>
  <si>
    <t>Unstably housed</t>
  </si>
  <si>
    <t>Yes, coach/staff or volunteer</t>
  </si>
  <si>
    <t>Spanish</t>
  </si>
  <si>
    <t>Alpine</t>
  </si>
  <si>
    <t>Mouth swab/OP</t>
  </si>
  <si>
    <t>Alaska</t>
  </si>
  <si>
    <t>Positive</t>
  </si>
  <si>
    <t>Antigen</t>
  </si>
  <si>
    <t>Campus Residential</t>
  </si>
  <si>
    <t>Moderna COVID-19 Vaccine</t>
  </si>
  <si>
    <t>Asian</t>
  </si>
  <si>
    <t>Male</t>
  </si>
  <si>
    <t>Hispanic or Latino</t>
  </si>
  <si>
    <t>Amador</t>
  </si>
  <si>
    <t>Sputum</t>
  </si>
  <si>
    <t>Arizona</t>
  </si>
  <si>
    <t>Negative</t>
  </si>
  <si>
    <t>Antibody</t>
  </si>
  <si>
    <t>Carpool/Shared Transportation</t>
  </si>
  <si>
    <t>Janssen (J&amp;J) COVID-19 Vaccine</t>
  </si>
  <si>
    <t>Black or African American</t>
  </si>
  <si>
    <t>Trans female/ trans Woman</t>
  </si>
  <si>
    <t>Afrikaans</t>
  </si>
  <si>
    <t>Butte</t>
  </si>
  <si>
    <t>Urine</t>
  </si>
  <si>
    <t>Arkansas</t>
  </si>
  <si>
    <t>Inconclusive</t>
  </si>
  <si>
    <t>Off-Campus Residential</t>
  </si>
  <si>
    <t>Native Hawaiian or Other Pacific Islander</t>
  </si>
  <si>
    <t>Genderqueer or non-binary</t>
  </si>
  <si>
    <t>Amharic</t>
  </si>
  <si>
    <t>Calaveras</t>
  </si>
  <si>
    <t>Blood</t>
  </si>
  <si>
    <t>California</t>
  </si>
  <si>
    <t>Other</t>
  </si>
  <si>
    <t>Social Gathering</t>
  </si>
  <si>
    <t>Identity not listed</t>
  </si>
  <si>
    <t>Arabic</t>
  </si>
  <si>
    <t>Colusa</t>
  </si>
  <si>
    <t>Stool</t>
  </si>
  <si>
    <t>Colorado</t>
  </si>
  <si>
    <t>Social Organization</t>
  </si>
  <si>
    <t>Declined to answer</t>
  </si>
  <si>
    <t>Aromanian, Arumanian, Macedo-Romanian</t>
  </si>
  <si>
    <t>Contra Costa</t>
  </si>
  <si>
    <t>Connecticut</t>
  </si>
  <si>
    <t>Sport Team/Club</t>
  </si>
  <si>
    <t>White</t>
  </si>
  <si>
    <t>Bantu (Other)</t>
  </si>
  <si>
    <t>Del Norte</t>
  </si>
  <si>
    <t>Delaware</t>
  </si>
  <si>
    <t>Summer Camp</t>
  </si>
  <si>
    <t>Bengali</t>
  </si>
  <si>
    <t>El Dorado</t>
  </si>
  <si>
    <t>Florida</t>
  </si>
  <si>
    <t>Workplace</t>
  </si>
  <si>
    <t>Burmese</t>
  </si>
  <si>
    <t>Fresno</t>
  </si>
  <si>
    <t>Georgia</t>
  </si>
  <si>
    <t>Cambodian</t>
  </si>
  <si>
    <t>Glenn</t>
  </si>
  <si>
    <t>Hawaii</t>
  </si>
  <si>
    <t>Cantonese</t>
  </si>
  <si>
    <t>Humboldt</t>
  </si>
  <si>
    <t>Idaho</t>
  </si>
  <si>
    <t>Caucasian (Other)</t>
  </si>
  <si>
    <t>Imperial</t>
  </si>
  <si>
    <t>Illinois</t>
  </si>
  <si>
    <t>Chaochow</t>
  </si>
  <si>
    <t>Inyo</t>
  </si>
  <si>
    <t>Indiana</t>
  </si>
  <si>
    <t>Cherokee</t>
  </si>
  <si>
    <t>Kern</t>
  </si>
  <si>
    <t>Iowa</t>
  </si>
  <si>
    <t>Chinese</t>
  </si>
  <si>
    <t>Kings</t>
  </si>
  <si>
    <t>Kansas</t>
  </si>
  <si>
    <t>Creoles and pidgins, French-based (Other)</t>
  </si>
  <si>
    <t>Lake</t>
  </si>
  <si>
    <t>Kentucky</t>
  </si>
  <si>
    <t>Cushitic (Other)</t>
  </si>
  <si>
    <t>Lassen</t>
  </si>
  <si>
    <t>Louisiana</t>
  </si>
  <si>
    <t>Dakota</t>
  </si>
  <si>
    <t>Los Angeles</t>
  </si>
  <si>
    <t>Maine</t>
  </si>
  <si>
    <t>Deaf mute</t>
  </si>
  <si>
    <t>Madera</t>
  </si>
  <si>
    <t>Maryland</t>
  </si>
  <si>
    <t>Farsi</t>
  </si>
  <si>
    <t>Marin</t>
  </si>
  <si>
    <t>Massachusetts</t>
  </si>
  <si>
    <t>Fiji</t>
  </si>
  <si>
    <t>Mariposa</t>
  </si>
  <si>
    <t>Michigan</t>
  </si>
  <si>
    <t>Filipino, Pilipino</t>
  </si>
  <si>
    <t>Mendocino</t>
  </si>
  <si>
    <t>Minnesota</t>
  </si>
  <si>
    <t>French</t>
  </si>
  <si>
    <t>Merced</t>
  </si>
  <si>
    <t>Mississippi</t>
  </si>
  <si>
    <t>German</t>
  </si>
  <si>
    <t>Modoc</t>
  </si>
  <si>
    <t>Missouri</t>
  </si>
  <si>
    <t>Gujarati</t>
  </si>
  <si>
    <t>Mono</t>
  </si>
  <si>
    <t>Montana</t>
  </si>
  <si>
    <t>Hindi</t>
  </si>
  <si>
    <t>Monterey</t>
  </si>
  <si>
    <t>Nebraska</t>
  </si>
  <si>
    <t>Hmong</t>
  </si>
  <si>
    <t>Napa</t>
  </si>
  <si>
    <t>Nevada</t>
  </si>
  <si>
    <t>Indonesian</t>
  </si>
  <si>
    <t>New Hampshire</t>
  </si>
  <si>
    <t>Italian</t>
  </si>
  <si>
    <t>Orange</t>
  </si>
  <si>
    <t>New Jersey</t>
  </si>
  <si>
    <t>Japanese</t>
  </si>
  <si>
    <t>Placer</t>
  </si>
  <si>
    <t>New Mexico</t>
  </si>
  <si>
    <t>Kannada</t>
  </si>
  <si>
    <t>Plumas</t>
  </si>
  <si>
    <t>New York</t>
  </si>
  <si>
    <t>Korean</t>
  </si>
  <si>
    <t>Riverside</t>
  </si>
  <si>
    <t>North Carolina</t>
  </si>
  <si>
    <t>Kru languages</t>
  </si>
  <si>
    <t>Sacramento</t>
  </si>
  <si>
    <t>North Dakota</t>
  </si>
  <si>
    <t>Kurdish</t>
  </si>
  <si>
    <t>San Benito</t>
  </si>
  <si>
    <t>Ohio</t>
  </si>
  <si>
    <t>Laothian</t>
  </si>
  <si>
    <t>San Bernardino</t>
  </si>
  <si>
    <t>Oklahoma</t>
  </si>
  <si>
    <t>Latin</t>
  </si>
  <si>
    <t>San Diego</t>
  </si>
  <si>
    <t>Oregon</t>
  </si>
  <si>
    <t>Luganda</t>
  </si>
  <si>
    <t>San Francisco</t>
  </si>
  <si>
    <t>Pennsylvania</t>
  </si>
  <si>
    <t>Malayalam</t>
  </si>
  <si>
    <t>San Joaquin</t>
  </si>
  <si>
    <t>Rhode Island</t>
  </si>
  <si>
    <t>Mam</t>
  </si>
  <si>
    <t>San Luis Obispo</t>
  </si>
  <si>
    <t>South Carolina</t>
  </si>
  <si>
    <t>Mandar</t>
  </si>
  <si>
    <t>San Mateo</t>
  </si>
  <si>
    <t>South Dakota</t>
  </si>
  <si>
    <t>Mandarin</t>
  </si>
  <si>
    <t>Santa Barbara</t>
  </si>
  <si>
    <t>Tennessee</t>
  </si>
  <si>
    <t>Marathi</t>
  </si>
  <si>
    <t>Santa Clara</t>
  </si>
  <si>
    <t>Texas</t>
  </si>
  <si>
    <t>Marshallese</t>
  </si>
  <si>
    <t>Santa Cruz</t>
  </si>
  <si>
    <t>Utah</t>
  </si>
  <si>
    <t>Mien</t>
  </si>
  <si>
    <t>Shasta</t>
  </si>
  <si>
    <t>Vermont</t>
  </si>
  <si>
    <t>Mixteca</t>
  </si>
  <si>
    <t>Sierra</t>
  </si>
  <si>
    <t>Virginia</t>
  </si>
  <si>
    <t>Mongolian</t>
  </si>
  <si>
    <t>Siskiyou</t>
  </si>
  <si>
    <t>Washington</t>
  </si>
  <si>
    <t>Mon-Khmer (Other)</t>
  </si>
  <si>
    <t>Solano</t>
  </si>
  <si>
    <t>West Virginia</t>
  </si>
  <si>
    <t>Moroccan Arabic</t>
  </si>
  <si>
    <t>Sonoma</t>
  </si>
  <si>
    <t>Wisconsin</t>
  </si>
  <si>
    <t>Nepali</t>
  </si>
  <si>
    <t>Stanislaus</t>
  </si>
  <si>
    <t>Wyoming</t>
  </si>
  <si>
    <t>Not specified</t>
  </si>
  <si>
    <t>Sutter</t>
  </si>
  <si>
    <t>Oaxacan</t>
  </si>
  <si>
    <t>Tehama</t>
  </si>
  <si>
    <t>Trinity</t>
  </si>
  <si>
    <t>Pashto</t>
  </si>
  <si>
    <t>Tulare</t>
  </si>
  <si>
    <t>Portuguese</t>
  </si>
  <si>
    <t>Tuolumne</t>
  </si>
  <si>
    <t>Punjabi</t>
  </si>
  <si>
    <t>Ventura</t>
  </si>
  <si>
    <t>Rarotongan, Cook Islands Maori</t>
  </si>
  <si>
    <t>Yolo</t>
  </si>
  <si>
    <t>Refused</t>
  </si>
  <si>
    <t>Yuba</t>
  </si>
  <si>
    <t>Russian</t>
  </si>
  <si>
    <t>Samoan</t>
  </si>
  <si>
    <t>Sebuano</t>
  </si>
  <si>
    <t>Sign Languages</t>
  </si>
  <si>
    <t>Singhalese</t>
  </si>
  <si>
    <t>Somali</t>
  </si>
  <si>
    <t>Sureth</t>
  </si>
  <si>
    <t>Swahili</t>
  </si>
  <si>
    <t>Syrian</t>
  </si>
  <si>
    <t>Tagalog</t>
  </si>
  <si>
    <t>Tahitian</t>
  </si>
  <si>
    <t>Taiwanese</t>
  </si>
  <si>
    <t>Tamil</t>
  </si>
  <si>
    <t>Tegulu</t>
  </si>
  <si>
    <t>Thai</t>
  </si>
  <si>
    <t>Tigrinya</t>
  </si>
  <si>
    <t>Triqui</t>
  </si>
  <si>
    <t>Ukrainian</t>
  </si>
  <si>
    <t>Urdu</t>
  </si>
  <si>
    <t>Vietnamese</t>
  </si>
  <si>
    <t>Zapotec</t>
  </si>
  <si>
    <t>Student or Staff?</t>
  </si>
  <si>
    <t>Both student and staff</t>
  </si>
  <si>
    <t>OVERALL STATUS --&gt;</t>
  </si>
  <si>
    <t>Legend:</t>
  </si>
  <si>
    <t>&lt;Error message&gt;</t>
  </si>
  <si>
    <t>OK</t>
  </si>
  <si>
    <t>*This checker is provided for your convenience and serves as a helpful tool when checking the bulk upload template for errors. You may encounter additional errors when uploading the template in CalCONNECT that cannot be caught by this excel sheet.</t>
  </si>
  <si>
    <t>Error if the row contains values in any cell and not all required fields are completed</t>
  </si>
  <si>
    <t>Error if First Name is blank and row contains values in any other cells</t>
  </si>
  <si>
    <t>Error if Last Name is blank and row contains values in any other cells</t>
  </si>
  <si>
    <t>Error if Birthdate is blank and row contains values in any other cells</t>
  </si>
  <si>
    <t>Error if Mobile is blank and row contains values in any other cells
Error if not in correct format</t>
  </si>
  <si>
    <t>Error if Home Street Address is greater than 255 characters</t>
  </si>
  <si>
    <t>Error if City is greater than 40 characters</t>
  </si>
  <si>
    <t>Error if State is not one of the drop-down values</t>
  </si>
  <si>
    <t>Error if Student or Staff is not one of the drop-down values
Error if Student or Staff? is blank and row contains values in any other cells</t>
  </si>
  <si>
    <t>Error if Occupation is blank and Student or Staff? Is Yes, staff/faculty or volunteer</t>
  </si>
  <si>
    <t>Error if Date last on school campus/facility is a future date
Error if Date last on school campus/facility? is blank and row contains values in any other cells</t>
  </si>
  <si>
    <t>Error if Last Exposure Date is a future date
Error if Last Exposure Date is blank and row contains values in any other cells</t>
  </si>
  <si>
    <t>Error if Language is not one of the drop-down values</t>
  </si>
  <si>
    <t>Error if Email is not in correct format</t>
  </si>
  <si>
    <t>Error if Parent / Guardian Name is more than 50 characters</t>
  </si>
  <si>
    <t>Error if Home Phone is not in the correct format</t>
  </si>
  <si>
    <t>Error if Resident County / LHJ is not one of the drop-down values</t>
  </si>
  <si>
    <t>Error if Gender is not one of the drop-down values</t>
  </si>
  <si>
    <t>Error if Grade is not one of the drop-down values</t>
  </si>
  <si>
    <t>Error if Classroom(s) is greater than 100 characters</t>
  </si>
  <si>
    <t>Error if Education Group is not one of the drop-down values</t>
  </si>
  <si>
    <t>Error if Name of Education Group is more than 80 characters</t>
  </si>
  <si>
    <t>Error if Is person an athlete or coach/staff? is not one of the drop-down values</t>
  </si>
  <si>
    <t>Error if Has person received COVID-19 vaccine? is not one of the drop-down values</t>
  </si>
  <si>
    <t>Error if Has this person already been tested for COVID-19? Is not one of the drop-down values</t>
  </si>
  <si>
    <t>Error if Test Date is a future date</t>
  </si>
  <si>
    <t>Error if Lab Result Test Type is not one of the drop-down values</t>
  </si>
  <si>
    <t>Error if Lab Result Test Result is not one of the drop-down values</t>
  </si>
  <si>
    <t>All required fields completed?</t>
  </si>
  <si>
    <t>Row Contains Data?</t>
  </si>
  <si>
    <t>Required fields are missing in row?</t>
  </si>
  <si>
    <t>Error Zip is blank and row contains values in any other cells</t>
  </si>
  <si>
    <t>CASE Data Entry</t>
  </si>
  <si>
    <r>
      <t xml:space="preserve">Health Dept. Use Only - SPOT Liaison ID </t>
    </r>
    <r>
      <rPr>
        <b/>
        <sz val="11"/>
        <color rgb="FFFF0000"/>
        <rFont val="Calibri"/>
        <family val="2"/>
        <scheme val="minor"/>
      </rPr>
      <t>*</t>
    </r>
  </si>
  <si>
    <t>CLOSE CONTACT Data Entry</t>
  </si>
  <si>
    <t>Indicates the corresponding cell on the "Contact Data Entry" tab contains an error and needs to be corrected</t>
  </si>
  <si>
    <t>Indicates no errors were found in the corresponding cell on the "Contact Data Entry" tab</t>
  </si>
  <si>
    <t>Indicates the corresponding cell on the "Case Data Entry" tab contains an error and needs to be corrected</t>
  </si>
  <si>
    <t>Indicates no errors were found in the corresponding cell on the "Case Data Entry" tab</t>
  </si>
  <si>
    <t>Berkeley</t>
  </si>
  <si>
    <t>Long Beach</t>
  </si>
  <si>
    <t>Pasadena</t>
  </si>
  <si>
    <r>
      <t xml:space="preserve">Lab Result Test Date </t>
    </r>
    <r>
      <rPr>
        <b/>
        <sz val="11"/>
        <color rgb="FFFF0000"/>
        <rFont val="Calibri"/>
        <family val="2"/>
        <scheme val="minor"/>
      </rPr>
      <t>*</t>
    </r>
  </si>
  <si>
    <t>Error if Test Date is blank and row contains values in any other cells
Error if Test Date is a future date</t>
  </si>
  <si>
    <t>If Ever Symptomatic is "No" or "Unknown", this field is not required.
Format: YYYY-MM-DD</t>
  </si>
  <si>
    <r>
      <t xml:space="preserve">Has this person had symptoms? </t>
    </r>
    <r>
      <rPr>
        <b/>
        <sz val="11"/>
        <color rgb="FFFF0000"/>
        <rFont val="Calibri"/>
        <family val="2"/>
        <scheme val="minor"/>
      </rPr>
      <t>*</t>
    </r>
    <r>
      <rPr>
        <b/>
        <sz val="11"/>
        <rFont val="Calibri"/>
        <family val="2"/>
        <scheme val="minor"/>
      </rPr>
      <t xml:space="preserve"> </t>
    </r>
    <r>
      <rPr>
        <b/>
        <sz val="11"/>
        <rFont val="Wingdings 3"/>
        <family val="1"/>
        <charset val="2"/>
      </rPr>
      <t></t>
    </r>
  </si>
  <si>
    <r>
      <t xml:space="preserve">If yes, when did the symptoms start? </t>
    </r>
    <r>
      <rPr>
        <b/>
        <sz val="11"/>
        <color rgb="FFFF0000"/>
        <rFont val="Calibri"/>
        <family val="2"/>
        <scheme val="minor"/>
      </rPr>
      <t>*</t>
    </r>
  </si>
  <si>
    <t>Error if Has this person had symptoms? is blank and row contains values in any other cells
Error if Has this person had symptoms? is not one of the drop-down values</t>
  </si>
  <si>
    <r>
      <t xml:space="preserve">Has this person had symptoms? </t>
    </r>
    <r>
      <rPr>
        <b/>
        <sz val="11"/>
        <color rgb="FFFF0000"/>
        <rFont val="Calibri"/>
        <family val="2"/>
        <scheme val="minor"/>
      </rPr>
      <t>*</t>
    </r>
    <r>
      <rPr>
        <b/>
        <sz val="11"/>
        <rFont val="Calibri"/>
        <family val="2"/>
        <scheme val="minor"/>
      </rPr>
      <t xml:space="preserve">  </t>
    </r>
    <r>
      <rPr>
        <b/>
        <sz val="11"/>
        <rFont val="Wingdings 3"/>
        <family val="1"/>
        <charset val="2"/>
      </rPr>
      <t></t>
    </r>
  </si>
  <si>
    <t>Error if If yes, when did the symptoms start? is blank and Has this person had symptoms? is Yes</t>
  </si>
  <si>
    <r>
      <t xml:space="preserve">Has this person had symptoms?  </t>
    </r>
    <r>
      <rPr>
        <b/>
        <sz val="11"/>
        <rFont val="Wingdings 3"/>
        <family val="1"/>
        <charset val="2"/>
      </rPr>
      <t></t>
    </r>
  </si>
  <si>
    <t>If yes, when did the symptoms start?</t>
  </si>
  <si>
    <t>Error if Has this person had symptoms? is not one of the drop-down values</t>
  </si>
  <si>
    <r>
      <t xml:space="preserve">Health Dept. Use Only - Location ID </t>
    </r>
    <r>
      <rPr>
        <b/>
        <sz val="11"/>
        <color rgb="FFFF0000"/>
        <rFont val="Calibri"/>
        <family val="2"/>
        <scheme val="minor"/>
      </rPr>
      <t>*</t>
    </r>
  </si>
  <si>
    <t>Health Dept. Use Only - Exposure Event ID</t>
  </si>
  <si>
    <t>Location_of_the_Exposure__c</t>
  </si>
  <si>
    <r>
      <t xml:space="preserve">Health Dept. Use Only - Location Account ID </t>
    </r>
    <r>
      <rPr>
        <b/>
        <sz val="11"/>
        <color rgb="FFFF0000"/>
        <rFont val="Calibri"/>
        <family val="2"/>
        <scheme val="minor"/>
      </rPr>
      <t>*</t>
    </r>
  </si>
  <si>
    <r>
      <t xml:space="preserve">Specific Place in the Location </t>
    </r>
    <r>
      <rPr>
        <b/>
        <sz val="11"/>
        <color rgb="FFFF0000"/>
        <rFont val="Calibri"/>
        <family val="2"/>
        <scheme val="minor"/>
      </rPr>
      <t>*</t>
    </r>
  </si>
  <si>
    <t>The specific place the case/contact was present within the location (i.e., Cafeteria, Floor 2, Break Room).</t>
  </si>
  <si>
    <t>Specific_Place_in_the_Location_Account__c</t>
  </si>
  <si>
    <t>Exposure Event (optional):</t>
  </si>
  <si>
    <t>Error if Specific Place in the Location is blank and row contains values in any other cells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</si>
</sst>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yyyy\-mm\-dd;@"/>
  </numFmts>
  <fonts count="17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1"/>
      <name val="Calibri"/>
      <family val="2"/>
      <scheme val="minor"/>
    </font>
    <font>
      <i/>
      <sz val="11"/>
      <color theme="0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8"/>
      <color theme="0"/>
      <name val="Century Gothic"/>
      <family val="2"/>
    </font>
    <font>
      <sz val="9"/>
      <color theme="1"/>
      <name val="Calibri"/>
      <family val="2"/>
      <scheme val="minor"/>
    </font>
    <font>
      <i/>
      <sz val="11"/>
      <name val="Calibri"/>
      <family val="2"/>
      <scheme val="minor"/>
    </font>
    <font>
      <b/>
      <sz val="11"/>
      <name val="Wingdings 3"/>
      <family val="1"/>
      <charset val="2"/>
    </font>
    <font>
      <b/>
      <i/>
      <sz val="11"/>
      <color theme="1"/>
      <name val="Calibri"/>
      <family val="2"/>
      <scheme val="minor"/>
    </font>
    <font>
      <b/>
      <sz val="26"/>
      <color theme="0"/>
      <name val="Calibri"/>
      <family val="2"/>
      <scheme val="minor"/>
    </font>
  </fonts>
  <fills count="17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1147A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E801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</fills>
  <borders count="11">
    <border>
      <left/>
      <right/>
      <top/>
      <bottom/>
      <diagonal/>
    </border>
    <border>
      <left style="medium">
        <color rgb="FF1147A3"/>
      </left>
      <right/>
      <top style="medium">
        <color rgb="FF1147A3"/>
      </top>
      <bottom style="thin">
        <color rgb="FF1147A3"/>
      </bottom>
      <diagonal/>
    </border>
    <border>
      <left style="medium">
        <color rgb="FF1147A3"/>
      </left>
      <right style="medium">
        <color rgb="FF1147A3"/>
      </right>
      <top style="medium">
        <color rgb="FF1147A3"/>
      </top>
      <bottom style="medium">
        <color rgb="FF1147A3"/>
      </bottom>
      <diagonal/>
    </border>
    <border>
      <left style="medium">
        <color rgb="FF1147A3"/>
      </left>
      <right/>
      <top style="thin">
        <color rgb="FF1147A3"/>
      </top>
      <bottom style="medium">
        <color rgb="FF1147A3"/>
      </bottom>
      <diagonal/>
    </border>
    <border>
      <left style="thin">
        <color theme="6"/>
      </left>
      <right style="thin">
        <color theme="6"/>
      </right>
      <top style="thin">
        <color theme="6"/>
      </top>
      <bottom style="thin">
        <color theme="6"/>
      </bottom>
      <diagonal/>
    </border>
    <border>
      <left style="thin">
        <color rgb="FFFF0000"/>
      </left>
      <right style="thin">
        <color rgb="FFFF0000"/>
      </right>
      <top style="thin">
        <color rgb="FFFF0000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/>
      <bottom style="thin">
        <color theme="6"/>
      </bottom>
      <diagonal/>
    </border>
    <border>
      <left style="thin">
        <color theme="4"/>
      </left>
      <right style="thin">
        <color theme="4"/>
      </right>
      <top style="thin">
        <color theme="4"/>
      </top>
      <bottom style="thin">
        <color theme="4"/>
      </bottom>
      <diagonal/>
    </border>
    <border>
      <left style="thin">
        <color rgb="FFFF0000"/>
      </left>
      <right style="thin">
        <color rgb="FFFF0000"/>
      </right>
      <top style="thin">
        <color rgb="FFFF0000"/>
      </top>
      <bottom style="thin">
        <color theme="4"/>
      </bottom>
      <diagonal/>
    </border>
    <border>
      <left style="thin">
        <color theme="5"/>
      </left>
      <right style="thin">
        <color theme="5"/>
      </right>
      <top style="thin">
        <color theme="5"/>
      </top>
      <bottom style="thin">
        <color theme="5"/>
      </bottom>
      <diagonal/>
    </border>
  </borders>
  <cellStyleXfs count="3">
    <xf numFmtId="0" fontId="0" fillId="0" borderId="0"/>
    <xf numFmtId="0" fontId="3" fillId="0" borderId="0" applyNumberFormat="0" applyFill="0" applyBorder="0" applyAlignment="0" applyProtection="0"/>
    <xf numFmtId="0" fontId="6" fillId="0" borderId="0" applyNumberFormat="0" applyFill="0" applyBorder="0" applyAlignment="0" applyProtection="0"/>
  </cellStyleXfs>
  <cellXfs count="63">
    <xf numFmtId="0" fontId="0" fillId="0" borderId="0" xfId="0"/>
    <xf numFmtId="0" fontId="0" fillId="5" borderId="0" xfId="0" applyFill="1"/>
    <xf numFmtId="0" fontId="0" fillId="6" borderId="0" xfId="0" applyFill="1"/>
    <xf numFmtId="0" fontId="0" fillId="7" borderId="0" xfId="0" applyFill="1"/>
    <xf numFmtId="0" fontId="0" fillId="9" borderId="0" xfId="0" applyFill="1"/>
    <xf numFmtId="14" fontId="0" fillId="0" borderId="0" xfId="0" applyNumberFormat="1"/>
    <xf numFmtId="0" fontId="11" fillId="4" borderId="1" xfId="0" applyFont="1" applyFill="1" applyBorder="1"/>
    <xf numFmtId="0" fontId="0" fillId="0" borderId="2" xfId="0" applyBorder="1"/>
    <xf numFmtId="0" fontId="11" fillId="4" borderId="3" xfId="0" applyFont="1" applyFill="1" applyBorder="1"/>
    <xf numFmtId="0" fontId="12" fillId="0" borderId="0" xfId="0" applyFont="1"/>
    <xf numFmtId="0" fontId="4" fillId="3" borderId="0" xfId="0" applyFont="1" applyFill="1"/>
    <xf numFmtId="49" fontId="0" fillId="0" borderId="0" xfId="0" applyNumberFormat="1"/>
    <xf numFmtId="0" fontId="7" fillId="2" borderId="0" xfId="0" applyFont="1" applyFill="1"/>
    <xf numFmtId="0" fontId="0" fillId="3" borderId="0" xfId="0" applyFill="1"/>
    <xf numFmtId="0" fontId="1" fillId="4" borderId="0" xfId="0" applyFont="1" applyFill="1"/>
    <xf numFmtId="0" fontId="0" fillId="8" borderId="0" xfId="0" applyFill="1"/>
    <xf numFmtId="0" fontId="0" fillId="10" borderId="0" xfId="0" applyFill="1"/>
    <xf numFmtId="0" fontId="2" fillId="3" borderId="0" xfId="0" applyFont="1" applyFill="1"/>
    <xf numFmtId="0" fontId="8" fillId="11" borderId="0" xfId="0" applyFont="1" applyFill="1" applyAlignment="1">
      <alignment vertical="center" wrapText="1"/>
    </xf>
    <xf numFmtId="0" fontId="9" fillId="0" borderId="0" xfId="0" applyFont="1" applyAlignment="1">
      <alignment vertical="center" wrapText="1"/>
    </xf>
    <xf numFmtId="0" fontId="5" fillId="0" borderId="0" xfId="0" applyFont="1"/>
    <xf numFmtId="0" fontId="0" fillId="0" borderId="0" xfId="0" applyProtection="1">
      <protection locked="0"/>
    </xf>
    <xf numFmtId="164" fontId="0" fillId="0" borderId="0" xfId="0" applyNumberFormat="1" applyProtection="1">
      <protection locked="0"/>
    </xf>
    <xf numFmtId="0" fontId="7" fillId="12" borderId="0" xfId="0" applyFont="1" applyFill="1" applyAlignment="1">
      <alignment vertical="center" wrapText="1"/>
    </xf>
    <xf numFmtId="0" fontId="13" fillId="12" borderId="0" xfId="1" applyFont="1" applyFill="1" applyAlignment="1" applyProtection="1">
      <alignment vertical="center" wrapText="1"/>
    </xf>
    <xf numFmtId="0" fontId="13" fillId="12" borderId="0" xfId="0" applyFont="1" applyFill="1" applyAlignment="1">
      <alignment vertical="center" wrapText="1"/>
    </xf>
    <xf numFmtId="0" fontId="0" fillId="6" borderId="0" xfId="0" applyFill="1" applyProtection="1">
      <protection locked="0"/>
    </xf>
    <xf numFmtId="164" fontId="0" fillId="6" borderId="0" xfId="0" applyNumberFormat="1" applyFill="1" applyProtection="1">
      <protection locked="0"/>
    </xf>
    <xf numFmtId="0" fontId="7" fillId="12" borderId="4" xfId="0" applyFont="1" applyFill="1" applyBorder="1"/>
    <xf numFmtId="0" fontId="1" fillId="11" borderId="4" xfId="0" applyFont="1" applyFill="1" applyBorder="1"/>
    <xf numFmtId="0" fontId="0" fillId="0" borderId="4" xfId="0" applyBorder="1"/>
    <xf numFmtId="0" fontId="0" fillId="6" borderId="4" xfId="0" applyFill="1" applyBorder="1" applyProtection="1">
      <protection locked="0"/>
    </xf>
    <xf numFmtId="164" fontId="0" fillId="6" borderId="4" xfId="0" applyNumberFormat="1" applyFill="1" applyBorder="1" applyProtection="1">
      <protection locked="0"/>
    </xf>
    <xf numFmtId="0" fontId="0" fillId="0" borderId="4" xfId="0" applyBorder="1" applyProtection="1">
      <protection locked="0"/>
    </xf>
    <xf numFmtId="0" fontId="6" fillId="0" borderId="4" xfId="2" applyBorder="1" applyProtection="1">
      <protection locked="0"/>
    </xf>
    <xf numFmtId="164" fontId="0" fillId="0" borderId="4" xfId="0" applyNumberFormat="1" applyBorder="1" applyProtection="1">
      <protection locked="0"/>
    </xf>
    <xf numFmtId="0" fontId="0" fillId="14" borderId="5" xfId="0" quotePrefix="1" applyFill="1" applyBorder="1" applyAlignment="1">
      <alignment horizontal="center" vertical="center" wrapText="1"/>
    </xf>
    <xf numFmtId="0" fontId="0" fillId="0" borderId="0" xfId="0" quotePrefix="1" applyAlignment="1">
      <alignment vertical="center" wrapText="1"/>
    </xf>
    <xf numFmtId="0" fontId="0" fillId="0" borderId="0" xfId="0" applyAlignment="1">
      <alignment wrapText="1"/>
    </xf>
    <xf numFmtId="0" fontId="0" fillId="0" borderId="6" xfId="0" applyBorder="1"/>
    <xf numFmtId="0" fontId="0" fillId="0" borderId="0" xfId="0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0" fillId="0" borderId="0" xfId="0" quotePrefix="1" applyAlignment="1">
      <alignment wrapText="1"/>
    </xf>
    <xf numFmtId="0" fontId="15" fillId="0" borderId="6" xfId="0" applyFont="1" applyBorder="1" applyAlignment="1">
      <alignment wrapText="1"/>
    </xf>
    <xf numFmtId="0" fontId="0" fillId="5" borderId="4" xfId="0" applyFill="1" applyBorder="1" applyProtection="1">
      <protection locked="0"/>
    </xf>
    <xf numFmtId="164" fontId="0" fillId="5" borderId="4" xfId="0" applyNumberFormat="1" applyFill="1" applyBorder="1" applyProtection="1">
      <protection locked="0"/>
    </xf>
    <xf numFmtId="0" fontId="0" fillId="5" borderId="0" xfId="0" applyFill="1" applyProtection="1">
      <protection locked="0"/>
    </xf>
    <xf numFmtId="164" fontId="0" fillId="5" borderId="0" xfId="0" applyNumberFormat="1" applyFill="1" applyProtection="1">
      <protection locked="0"/>
    </xf>
    <xf numFmtId="0" fontId="8" fillId="15" borderId="0" xfId="0" applyFont="1" applyFill="1" applyAlignment="1">
      <alignment vertical="center" wrapText="1"/>
    </xf>
    <xf numFmtId="0" fontId="1" fillId="15" borderId="4" xfId="0" applyFont="1" applyFill="1" applyBorder="1"/>
    <xf numFmtId="0" fontId="0" fillId="14" borderId="9" xfId="0" quotePrefix="1" applyFill="1" applyBorder="1" applyAlignment="1">
      <alignment horizontal="center" vertical="center" wrapText="1"/>
    </xf>
    <xf numFmtId="0" fontId="4" fillId="5" borderId="8" xfId="0" applyFont="1" applyFill="1" applyBorder="1" applyAlignment="1">
      <alignment horizontal="center" vertical="center"/>
    </xf>
    <xf numFmtId="0" fontId="4" fillId="6" borderId="10" xfId="0" applyFont="1" applyFill="1" applyBorder="1" applyAlignment="1">
      <alignment horizontal="center" vertical="center"/>
    </xf>
    <xf numFmtId="0" fontId="0" fillId="0" borderId="4" xfId="0" applyFill="1" applyBorder="1" applyProtection="1">
      <protection locked="0"/>
    </xf>
    <xf numFmtId="0" fontId="0" fillId="0" borderId="0" xfId="0" applyFill="1" applyProtection="1">
      <protection locked="0"/>
    </xf>
    <xf numFmtId="0" fontId="16" fillId="15" borderId="7" xfId="1" applyFont="1" applyFill="1" applyBorder="1" applyAlignment="1" applyProtection="1">
      <alignment horizontal="center" vertical="center" wrapText="1"/>
    </xf>
    <xf numFmtId="0" fontId="4" fillId="13" borderId="0" xfId="0" applyFont="1" applyFill="1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4" fillId="13" borderId="0" xfId="0" quotePrefix="1" applyFont="1" applyFill="1" applyAlignment="1">
      <alignment horizontal="center" vertical="center" wrapText="1"/>
    </xf>
    <xf numFmtId="0" fontId="15" fillId="0" borderId="6" xfId="0" applyFont="1" applyBorder="1" applyAlignment="1">
      <alignment wrapText="1"/>
    </xf>
    <xf numFmtId="0" fontId="16" fillId="16" borderId="7" xfId="1" applyFont="1" applyFill="1" applyBorder="1" applyAlignment="1" applyProtection="1">
      <alignment horizontal="center" vertical="center" wrapText="1"/>
    </xf>
    <xf numFmtId="0" fontId="15" fillId="0" borderId="6" xfId="0" applyFont="1" applyBorder="1" applyAlignment="1">
      <alignment horizontal="left" wrapText="1"/>
    </xf>
  </cellXfs>
  <cellStyles count="3">
    <cellStyle name="Explanatory Text" xfId="1" builtinId="53"/>
    <cellStyle name="Hyperlink" xfId="2" builtinId="8"/>
    <cellStyle name="Normal" xfId="0" builtinId="0"/>
  </cellStyles>
  <dxfs count="14">
    <dxf>
      <font>
        <b/>
        <i val="0"/>
        <color theme="0"/>
      </font>
      <fill>
        <patternFill>
          <bgColor rgb="FFFF0000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b/>
        <i val="0"/>
        <color theme="0"/>
      </font>
      <fill>
        <patternFill>
          <bgColor theme="5"/>
        </patternFill>
      </fill>
      <border>
        <left style="thin">
          <color theme="5"/>
        </left>
        <right style="thin">
          <color theme="5"/>
        </right>
        <top style="thin">
          <color theme="5"/>
        </top>
        <bottom style="thin">
          <color theme="5"/>
        </bottom>
        <vertical/>
        <horizontal/>
      </border>
    </dxf>
    <dxf>
      <font>
        <color auto="1"/>
      </font>
      <fill>
        <patternFill>
          <bgColor rgb="FFFFCCCC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b val="0"/>
        <i/>
        <color theme="0" tint="-0.24994659260841701"/>
      </font>
      <fill>
        <patternFill patternType="none">
          <bgColor auto="1"/>
        </patternFill>
      </fill>
      <border>
        <left/>
        <right/>
        <top/>
        <bottom/>
      </border>
    </dxf>
    <dxf>
      <font>
        <b/>
        <i val="0"/>
        <color auto="1"/>
      </font>
      <fill>
        <patternFill patternType="solid">
          <bgColor theme="5" tint="0.79998168889431442"/>
        </patternFill>
      </fill>
      <border>
        <left style="thin">
          <color theme="5"/>
        </left>
        <right style="thin">
          <color theme="5"/>
        </right>
        <top style="thin">
          <color theme="5"/>
        </top>
        <bottom style="thin">
          <color theme="5"/>
        </bottom>
      </border>
    </dxf>
    <dxf>
      <fill>
        <patternFill>
          <bgColor theme="5" tint="0.79998168889431442"/>
        </patternFill>
      </fill>
    </dxf>
    <dxf>
      <font>
        <b/>
        <i val="0"/>
        <color theme="0"/>
      </font>
      <fill>
        <patternFill>
          <bgColor rgb="FFFF0000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b/>
        <i val="0"/>
        <color theme="0"/>
      </font>
      <fill>
        <patternFill>
          <bgColor theme="4"/>
        </patternFill>
      </fill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vertical/>
        <horizontal/>
      </border>
    </dxf>
    <dxf>
      <fill>
        <patternFill>
          <bgColor rgb="FFFFCCCC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b val="0"/>
        <i/>
        <color theme="0" tint="-0.24994659260841701"/>
      </font>
      <fill>
        <patternFill patternType="none">
          <bgColor auto="1"/>
        </patternFill>
      </fill>
      <border>
        <left/>
        <right/>
        <top/>
        <bottom/>
      </border>
    </dxf>
    <dxf>
      <font>
        <b/>
        <i val="0"/>
        <color auto="1"/>
      </font>
      <fill>
        <patternFill patternType="solid">
          <bgColor theme="4" tint="0.79998168889431442"/>
        </patternFill>
      </fill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</border>
    </dxf>
    <dxf>
      <fill>
        <patternFill patternType="none">
          <bgColor auto="1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</dxfs>
  <tableStyles count="0" defaultTableStyle="TableStyleMedium2" defaultPivotStyle="PivotStyleLight16"/>
  <colors>
    <mruColors>
      <color rgb="FFFFCCCC"/>
      <color rgb="FFFF99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2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</xdr:colOff>
      <xdr:row>8</xdr:row>
      <xdr:rowOff>104775</xdr:rowOff>
    </xdr:from>
    <xdr:to>
      <xdr:col>16</xdr:col>
      <xdr:colOff>485775</xdr:colOff>
      <xdr:row>51</xdr:row>
      <xdr:rowOff>136073</xdr:rowOff>
    </xdr:to>
    <xdr:sp macro="" textlink="">
      <xdr:nvSpPr>
        <xdr:cNvPr id="52" name="TextBox 1">
          <a:extLst>
            <a:ext uri="{FF2B5EF4-FFF2-40B4-BE49-F238E27FC236}">
              <a16:creationId xmlns:a16="http://schemas.microsoft.com/office/drawing/2014/main" id="{C37E5CBB-F562-4B42-BB2E-0A58A012757B}"/>
            </a:ext>
          </a:extLst>
        </xdr:cNvPr>
        <xdr:cNvSpPr txBox="1"/>
      </xdr:nvSpPr>
      <xdr:spPr>
        <a:xfrm>
          <a:off x="57150" y="1646918"/>
          <a:ext cx="10225768" cy="8535762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800" b="1">
              <a:latin typeface="Century Gothic" panose="020B0502020202020204" pitchFamily="34" charset="0"/>
            </a:rPr>
            <a:t>Overview:</a:t>
          </a:r>
        </a:p>
        <a:p>
          <a:r>
            <a:rPr lang="en-US" sz="1800">
              <a:latin typeface="Century Gothic" panose="020B0502020202020204" pitchFamily="34" charset="0"/>
            </a:rPr>
            <a:t>Use this template to enter information about individuals who tested positive for COVID-19 or were in close-contact to an infected person at your school. Please read the instructions and best practices before beginning. </a:t>
          </a:r>
          <a:r>
            <a:rPr kumimoji="0" lang="en-US" sz="18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Century Gothic" panose="020B0502020202020204" pitchFamily="34" charset="0"/>
              <a:ea typeface="+mn-ea"/>
              <a:cs typeface="+mn-cs"/>
            </a:rPr>
            <a:t>For a demo on how to complete the SPOT Bulk Upload template, please refer to the YouTube video on the Bulk Upload page in SPOT.</a:t>
          </a:r>
          <a:endParaRPr lang="en-US" sz="1800">
            <a:latin typeface="Century Gothic" panose="020B0502020202020204" pitchFamily="34" charset="0"/>
          </a:endParaRPr>
        </a:p>
        <a:p>
          <a:endParaRPr lang="en-US" sz="1800">
            <a:latin typeface="Century Gothic" panose="020B0502020202020204" pitchFamily="34" charset="0"/>
          </a:endParaRPr>
        </a:p>
        <a:p>
          <a:r>
            <a:rPr lang="en-US" sz="1800" b="1">
              <a:latin typeface="Century Gothic" panose="020B0502020202020204" pitchFamily="34" charset="0"/>
            </a:rPr>
            <a:t>Instructions:</a:t>
          </a:r>
        </a:p>
        <a:p>
          <a:r>
            <a:rPr lang="en-US" sz="1800">
              <a:latin typeface="Century Gothic" panose="020B0502020202020204" pitchFamily="34" charset="0"/>
            </a:rPr>
            <a:t>1.</a:t>
          </a:r>
          <a:r>
            <a:rPr lang="en-US" sz="1800" baseline="0">
              <a:latin typeface="Century Gothic" panose="020B0502020202020204" pitchFamily="34" charset="0"/>
            </a:rPr>
            <a:t> </a:t>
          </a:r>
          <a:r>
            <a:rPr lang="en-US" sz="1800" b="1" baseline="0">
              <a:latin typeface="Century Gothic" panose="020B0502020202020204" pitchFamily="34" charset="0"/>
            </a:rPr>
            <a:t>On this tab</a:t>
          </a:r>
          <a:r>
            <a:rPr lang="en-US" sz="1800" baseline="0">
              <a:latin typeface="Century Gothic" panose="020B0502020202020204" pitchFamily="34" charset="0"/>
            </a:rPr>
            <a:t>, enter the name of the Location and Exposure Event # (optional) in the fields to the right. The Exposure Event # is provided to you by your local health department.</a:t>
          </a:r>
        </a:p>
        <a:p>
          <a:endParaRPr lang="en-US" sz="1800" baseline="0">
            <a:latin typeface="Century Gothic" panose="020B0502020202020204" pitchFamily="34" charset="0"/>
          </a:endParaRPr>
        </a:p>
        <a:p>
          <a:r>
            <a:rPr lang="en-US" sz="1800" baseline="0">
              <a:latin typeface="Century Gothic" panose="020B0502020202020204" pitchFamily="34" charset="0"/>
            </a:rPr>
            <a:t>2. </a:t>
          </a:r>
          <a:r>
            <a:rPr lang="en-US" sz="1800" b="1" baseline="0">
              <a:latin typeface="Century Gothic" panose="020B0502020202020204" pitchFamily="34" charset="0"/>
            </a:rPr>
            <a:t>On the Contact Data Entry tab</a:t>
          </a:r>
          <a:r>
            <a:rPr lang="en-US" sz="1800" baseline="0">
              <a:latin typeface="Century Gothic" panose="020B0502020202020204" pitchFamily="34" charset="0"/>
            </a:rPr>
            <a:t>, enter information about </a:t>
          </a:r>
          <a:r>
            <a:rPr lang="en-US" sz="1800" b="1" baseline="0">
              <a:latin typeface="Century Gothic" panose="020B0502020202020204" pitchFamily="34" charset="0"/>
            </a:rPr>
            <a:t>close contacts</a:t>
          </a:r>
          <a:r>
            <a:rPr lang="en-US" sz="1800" baseline="0">
              <a:latin typeface="Century Gothic" panose="020B0502020202020204" pitchFamily="34" charset="0"/>
            </a:rPr>
            <a:t>.</a:t>
          </a:r>
        </a:p>
        <a:p>
          <a:r>
            <a:rPr lang="en-US" sz="1800" b="1" baseline="0">
              <a:solidFill>
                <a:sysClr val="windowText" lastClr="000000"/>
              </a:solidFill>
              <a:latin typeface="Century Gothic" panose="020B0502020202020204" pitchFamily="34" charset="0"/>
            </a:rPr>
            <a:t>On the Case Data Entry tab</a:t>
          </a:r>
          <a:r>
            <a:rPr lang="en-US" sz="1800" baseline="0">
              <a:solidFill>
                <a:sysClr val="windowText" lastClr="000000"/>
              </a:solidFill>
              <a:latin typeface="Century Gothic" panose="020B0502020202020204" pitchFamily="34" charset="0"/>
            </a:rPr>
            <a:t>, enter information about </a:t>
          </a:r>
          <a:r>
            <a:rPr lang="en-US" sz="1800" b="1" baseline="0">
              <a:solidFill>
                <a:sysClr val="windowText" lastClr="000000"/>
              </a:solidFill>
              <a:latin typeface="Century Gothic" panose="020B0502020202020204" pitchFamily="34" charset="0"/>
            </a:rPr>
            <a:t>COVID-19 cases</a:t>
          </a:r>
          <a:r>
            <a:rPr lang="en-US" sz="1800" baseline="0">
              <a:solidFill>
                <a:sysClr val="windowText" lastClr="000000"/>
              </a:solidFill>
              <a:latin typeface="Century Gothic" panose="020B0502020202020204" pitchFamily="34" charset="0"/>
            </a:rPr>
            <a:t>.</a:t>
          </a:r>
        </a:p>
        <a:p>
          <a:endParaRPr lang="en-US" sz="1800" baseline="0">
            <a:solidFill>
              <a:srgbClr val="FF0000"/>
            </a:solidFill>
            <a:latin typeface="Century Gothic" panose="020B0502020202020204" pitchFamily="34" charset="0"/>
          </a:endParaRPr>
        </a:p>
        <a:p>
          <a:r>
            <a:rPr lang="en-US" sz="1800" baseline="0">
              <a:solidFill>
                <a:srgbClr val="FF0000"/>
              </a:solidFill>
              <a:latin typeface="Century Gothic" panose="020B0502020202020204" pitchFamily="34" charset="0"/>
            </a:rPr>
            <a:t>**Notes:</a:t>
          </a:r>
        </a:p>
        <a:p>
          <a:r>
            <a:rPr lang="en-US" sz="1800" baseline="0">
              <a:latin typeface="Century Gothic" panose="020B0502020202020204" pitchFamily="34" charset="0"/>
            </a:rPr>
            <a:t>- Enter each individual's information in a separate row.</a:t>
          </a:r>
        </a:p>
        <a:p>
          <a:r>
            <a:rPr lang="en-US" sz="1800" baseline="0">
              <a:latin typeface="Century Gothic" panose="020B0502020202020204" pitchFamily="34" charset="0"/>
            </a:rPr>
            <a:t>- Do not modify the template headers. Do not delete any rows or columns.</a:t>
          </a:r>
        </a:p>
        <a:p>
          <a:r>
            <a:rPr lang="en-US" sz="1800" baseline="0">
              <a:latin typeface="Century Gothic" panose="020B0502020202020204" pitchFamily="34" charset="0"/>
            </a:rPr>
            <a:t>- Fields marked as Required must be filled out. Those fields are marked with a red asterisk and the columns are shaded light blue (positive cases) and light orange (close contacts).</a:t>
          </a:r>
        </a:p>
        <a:p>
          <a:r>
            <a:rPr lang="en-US" sz="1800" baseline="0">
              <a:latin typeface="Century Gothic" panose="020B0502020202020204" pitchFamily="34" charset="0"/>
            </a:rPr>
            <a:t>- Many of the fields have data validations. For best results, either type the information directly into the sheet or "Paste Values" only.</a:t>
          </a:r>
        </a:p>
        <a:p>
          <a:r>
            <a:rPr lang="en-US" sz="1800" baseline="0">
              <a:latin typeface="Century Gothic" panose="020B0502020202020204" pitchFamily="34" charset="0"/>
            </a:rPr>
            <a:t>- Dates must be formatted as YYYY-MM-DD</a:t>
          </a:r>
        </a:p>
        <a:p>
          <a:r>
            <a:rPr lang="en-US" sz="1800" baseline="0">
              <a:latin typeface="Century Gothic" panose="020B0502020202020204" pitchFamily="34" charset="0"/>
            </a:rPr>
            <a:t>- Phone Numbers must be formatted as 10 digit phone numbers without the Country code (i.e. 1) or symbols. (e.g., 9165554321, not 1-916-555-4321)</a:t>
          </a:r>
        </a:p>
        <a:p>
          <a:r>
            <a:rPr lang="en-US" sz="1800" baseline="0">
              <a:latin typeface="Century Gothic" panose="020B0502020202020204" pitchFamily="34" charset="0"/>
            </a:rPr>
            <a:t>- Fields with an arrow </a:t>
          </a:r>
          <a:r>
            <a:rPr lang="en-US" sz="1800" baseline="0">
              <a:latin typeface="Wingdings 3" panose="05040102010807070707" pitchFamily="18" charset="2"/>
            </a:rPr>
            <a:t></a:t>
          </a:r>
          <a:r>
            <a:rPr lang="en-US" sz="1800" baseline="0">
              <a:latin typeface="Century Gothic" panose="020B0502020202020204" pitchFamily="34" charset="0"/>
            </a:rPr>
            <a:t> are "picklists," meaning you must select a value from the drop-down provided.</a:t>
          </a:r>
        </a:p>
        <a:p>
          <a:r>
            <a:rPr lang="en-US" sz="1800" baseline="0">
              <a:latin typeface="Century Gothic" panose="020B0502020202020204" pitchFamily="34" charset="0"/>
            </a:rPr>
            <a:t>- Do not enter data in the fields marked Health Department Use Only</a:t>
          </a:r>
        </a:p>
        <a:p>
          <a:endParaRPr lang="en-US" sz="1800" baseline="0">
            <a:latin typeface="Century Gothic" panose="020B0502020202020204" pitchFamily="34" charset="0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8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Century Gothic" panose="020B0502020202020204" pitchFamily="34" charset="0"/>
              <a:ea typeface="+mn-ea"/>
              <a:cs typeface="+mn-cs"/>
            </a:rPr>
            <a:t>3. After you have finished entering information, send the file back to your Local Health Department via the Bulk Upload page in SPOT.</a:t>
          </a:r>
          <a:endParaRPr kumimoji="0" lang="en-US" sz="1800" b="0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Century Gothic" panose="020B0502020202020204" pitchFamily="34" charset="0"/>
            <a:ea typeface="+mn-ea"/>
            <a:cs typeface="+mn-cs"/>
          </a:endParaRPr>
        </a:p>
      </xdr:txBody>
    </xdr:sp>
    <xdr:clientData/>
  </xdr:twoCellAnchor>
  <xdr:twoCellAnchor editAs="oneCell">
    <xdr:from>
      <xdr:col>0</xdr:col>
      <xdr:colOff>47624</xdr:colOff>
      <xdr:row>0</xdr:row>
      <xdr:rowOff>28575</xdr:rowOff>
    </xdr:from>
    <xdr:to>
      <xdr:col>16</xdr:col>
      <xdr:colOff>495293</xdr:colOff>
      <xdr:row>8</xdr:row>
      <xdr:rowOff>104774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19E68CE-F60B-4795-9F5D-ADB313F0FC1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" b="87799"/>
        <a:stretch/>
      </xdr:blipFill>
      <xdr:spPr>
        <a:xfrm>
          <a:off x="47624" y="28575"/>
          <a:ext cx="10201269" cy="160019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497205</xdr:colOff>
      <xdr:row>7</xdr:row>
      <xdr:rowOff>19050</xdr:rowOff>
    </xdr:from>
    <xdr:to>
      <xdr:col>6</xdr:col>
      <xdr:colOff>235304</xdr:colOff>
      <xdr:row>29</xdr:row>
      <xdr:rowOff>89004</xdr:rowOff>
    </xdr:to>
    <xdr:sp macro="" textlink="">
      <xdr:nvSpPr>
        <xdr:cNvPr id="4" name="TextBox 1">
          <a:extLst>
            <a:ext uri="{FF2B5EF4-FFF2-40B4-BE49-F238E27FC236}">
              <a16:creationId xmlns:a16="http://schemas.microsoft.com/office/drawing/2014/main" id="{4EA64667-3E23-4A1C-B1CE-87702E7ABF99}"/>
            </a:ext>
          </a:extLst>
        </xdr:cNvPr>
        <xdr:cNvSpPr txBox="1"/>
      </xdr:nvSpPr>
      <xdr:spPr>
        <a:xfrm>
          <a:off x="1983105" y="1685925"/>
          <a:ext cx="7891499" cy="4051404"/>
        </a:xfrm>
        <a:prstGeom prst="rect">
          <a:avLst/>
        </a:prstGeom>
        <a:solidFill>
          <a:schemeClr val="accen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400">
              <a:solidFill>
                <a:schemeClr val="bg1"/>
              </a:solidFill>
            </a:rPr>
            <a:t>Note: </a:t>
          </a:r>
          <a:r>
            <a:rPr lang="en-US" sz="2400" b="0" baseline="0">
              <a:solidFill>
                <a:schemeClr val="bg1"/>
              </a:solidFill>
            </a:rPr>
            <a:t>This tab is only for </a:t>
          </a:r>
          <a:r>
            <a:rPr lang="en-US" sz="2400" b="1" u="sng" baseline="0">
              <a:solidFill>
                <a:schemeClr val="bg1"/>
              </a:solidFill>
            </a:rPr>
            <a:t>COVID-19 cases</a:t>
          </a:r>
          <a:r>
            <a:rPr lang="en-US" sz="2400" b="0" u="none" baseline="0">
              <a:solidFill>
                <a:schemeClr val="bg1"/>
              </a:solidFill>
            </a:rPr>
            <a:t> (individuals who have tested positive for COVID-19).</a:t>
          </a:r>
        </a:p>
        <a:p>
          <a:endParaRPr lang="en-US" sz="2400" b="1" u="sng" baseline="0">
            <a:solidFill>
              <a:schemeClr val="bg1"/>
            </a:solidFill>
          </a:endParaRPr>
        </a:p>
        <a:p>
          <a:r>
            <a:rPr lang="en-US" sz="2400" b="1" u="sng" baseline="0">
              <a:solidFill>
                <a:schemeClr val="bg1"/>
              </a:solidFill>
            </a:rPr>
            <a:t>Close contacts</a:t>
          </a:r>
          <a:r>
            <a:rPr lang="en-US" sz="2400" b="0" baseline="0">
              <a:solidFill>
                <a:schemeClr val="bg1"/>
              </a:solidFill>
            </a:rPr>
            <a:t> (individuals who have come in close contact with someone who tested positive for COVID-19) must be entered on the </a:t>
          </a:r>
          <a:r>
            <a:rPr lang="en-US" sz="2400" b="1" u="sng" baseline="0">
              <a:solidFill>
                <a:schemeClr val="bg1"/>
              </a:solidFill>
            </a:rPr>
            <a:t>Contact Data Entry</a:t>
          </a:r>
          <a:r>
            <a:rPr lang="en-US" sz="2400" b="0" baseline="0">
              <a:solidFill>
                <a:schemeClr val="bg1"/>
              </a:solidFill>
            </a:rPr>
            <a:t> tab.</a:t>
          </a:r>
        </a:p>
        <a:p>
          <a:endParaRPr lang="en-US" sz="2400" b="0" baseline="0">
            <a:solidFill>
              <a:schemeClr val="bg1"/>
            </a:solidFill>
          </a:endParaRPr>
        </a:p>
        <a:p>
          <a:r>
            <a:rPr lang="en-US" sz="2400" b="0" baseline="0">
              <a:solidFill>
                <a:schemeClr val="bg1"/>
              </a:solidFill>
            </a:rPr>
            <a:t>You may delete or move this box.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434560</xdr:colOff>
      <xdr:row>8</xdr:row>
      <xdr:rowOff>74790</xdr:rowOff>
    </xdr:from>
    <xdr:to>
      <xdr:col>6</xdr:col>
      <xdr:colOff>176191</xdr:colOff>
      <xdr:row>30</xdr:row>
      <xdr:rowOff>97409</xdr:rowOff>
    </xdr:to>
    <xdr:sp macro="" textlink="">
      <xdr:nvSpPr>
        <xdr:cNvPr id="3" name="TextBox 1">
          <a:extLst>
            <a:ext uri="{FF2B5EF4-FFF2-40B4-BE49-F238E27FC236}">
              <a16:creationId xmlns:a16="http://schemas.microsoft.com/office/drawing/2014/main" id="{CFF1B8F1-0AC3-44AB-B2EB-174D428B80AA}"/>
            </a:ext>
          </a:extLst>
        </xdr:cNvPr>
        <xdr:cNvSpPr txBox="1"/>
      </xdr:nvSpPr>
      <xdr:spPr>
        <a:xfrm>
          <a:off x="1919339" y="1905084"/>
          <a:ext cx="7893911" cy="3926001"/>
        </a:xfrm>
        <a:prstGeom prst="rect">
          <a:avLst/>
        </a:prstGeom>
        <a:solidFill>
          <a:schemeClr val="accent2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400">
              <a:solidFill>
                <a:schemeClr val="bg1"/>
              </a:solidFill>
            </a:rPr>
            <a:t>Note: </a:t>
          </a:r>
          <a:r>
            <a:rPr lang="en-US" sz="2400" b="0" baseline="0">
              <a:solidFill>
                <a:schemeClr val="bg1"/>
              </a:solidFill>
            </a:rPr>
            <a:t>This tab is only for </a:t>
          </a:r>
          <a:r>
            <a:rPr lang="en-US" sz="2400" b="1" u="sng" baseline="0">
              <a:solidFill>
                <a:schemeClr val="bg1"/>
              </a:solidFill>
            </a:rPr>
            <a:t>close contacts</a:t>
          </a:r>
          <a:r>
            <a:rPr lang="en-US" sz="2400" b="0" baseline="0">
              <a:solidFill>
                <a:schemeClr val="bg1"/>
              </a:solidFill>
            </a:rPr>
            <a:t> (individuals who have come in close contact with someone who tested positive for COVID-19).</a:t>
          </a:r>
        </a:p>
        <a:p>
          <a:endParaRPr lang="en-US" sz="2400" b="0" baseline="0">
            <a:solidFill>
              <a:schemeClr val="bg1"/>
            </a:solidFill>
          </a:endParaRPr>
        </a:p>
        <a:p>
          <a:r>
            <a:rPr lang="en-US" sz="2400" b="1" u="sng" baseline="0">
              <a:solidFill>
                <a:schemeClr val="bg1"/>
              </a:solidFill>
            </a:rPr>
            <a:t>COVID-19 cases</a:t>
          </a:r>
          <a:r>
            <a:rPr lang="en-US" sz="2400" b="0" baseline="0">
              <a:solidFill>
                <a:schemeClr val="bg1"/>
              </a:solidFill>
            </a:rPr>
            <a:t> (individuals who have tested positive for COVID-19) must be entered on the </a:t>
          </a:r>
          <a:r>
            <a:rPr lang="en-US" sz="2400" b="1" u="sng" baseline="0">
              <a:solidFill>
                <a:schemeClr val="bg1"/>
              </a:solidFill>
            </a:rPr>
            <a:t>Case Data Entry</a:t>
          </a:r>
          <a:r>
            <a:rPr lang="en-US" sz="2400" b="0" baseline="0">
              <a:solidFill>
                <a:schemeClr val="bg1"/>
              </a:solidFill>
            </a:rPr>
            <a:t> tab.</a:t>
          </a:r>
        </a:p>
        <a:p>
          <a:endParaRPr lang="en-US" sz="2400" b="0" baseline="0">
            <a:solidFill>
              <a:schemeClr val="bg1"/>
            </a:solidFill>
          </a:endParaRPr>
        </a:p>
        <a:p>
          <a:r>
            <a:rPr lang="en-US" sz="2400" b="0" baseline="0">
              <a:solidFill>
                <a:schemeClr val="bg1"/>
              </a:solidFill>
            </a:rPr>
            <a:t>You may delete or move this box.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60</xdr:row>
      <xdr:rowOff>0</xdr:rowOff>
    </xdr:from>
    <xdr:to>
      <xdr:col>1</xdr:col>
      <xdr:colOff>304800</xdr:colOff>
      <xdr:row>61</xdr:row>
      <xdr:rowOff>120650</xdr:rowOff>
    </xdr:to>
    <xdr:sp macro="" textlink="">
      <xdr:nvSpPr>
        <xdr:cNvPr id="2" name="AutoShape 1">
          <a:extLst>
            <a:ext uri="{FF2B5EF4-FFF2-40B4-BE49-F238E27FC236}">
              <a16:creationId xmlns:a16="http://schemas.microsoft.com/office/drawing/2014/main" id="{D5FB7E74-E292-4075-BF71-25298CC2BDC9}"/>
            </a:ext>
          </a:extLst>
        </xdr:cNvPr>
        <xdr:cNvSpPr>
          <a:spLocks noChangeAspect="1" noChangeArrowheads="1"/>
        </xdr:cNvSpPr>
      </xdr:nvSpPr>
      <xdr:spPr bwMode="auto">
        <a:xfrm>
          <a:off x="704850" y="11430000"/>
          <a:ext cx="304800" cy="311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sites/ContactTracingCA/Shared%20Documents/Platform/Salesforce/Functional/Functionality%20Documentation/School%20Portal/SPOT%20Bulk%20Upload%20Templates/SPOT%20Bulk%20Record%20Upload%20Templat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ter Data-School"/>
      <sheetName val="README-School Portal Liaisons"/>
      <sheetName val="README-Health Dept.Use Only"/>
      <sheetName val="School Picklist Values"/>
      <sheetName val="Enter Data-Shared"/>
      <sheetName val="README-Shared Portal Liaisons"/>
      <sheetName val="Shared Picklist Values"/>
      <sheetName val="Constants"/>
      <sheetName val="SPOT Bulk Record Upload Templa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6C51B0-3E2B-4B51-8F79-7D6087369C5F}">
  <dimension ref="S17:T19"/>
  <sheetViews>
    <sheetView tabSelected="1" zoomScale="84" workbookViewId="0">
      <selection activeCell="S20" sqref="S20"/>
    </sheetView>
  </sheetViews>
  <sheetFormatPr defaultRowHeight="15" x14ac:dyDescent="0.25"/>
  <cols>
    <col min="19" max="19" width="45.85546875" bestFit="1" customWidth="1"/>
    <col min="20" max="20" width="58.140625" customWidth="1"/>
  </cols>
  <sheetData>
    <row r="17" spans="19:20" ht="15.75" thickBot="1" x14ac:dyDescent="0.3"/>
    <row r="18" spans="19:20" ht="23.25" thickBot="1" x14ac:dyDescent="0.35">
      <c r="S18" s="6" t="s">
        <v>102</v>
      </c>
      <c r="T18" s="7"/>
    </row>
    <row r="19" spans="19:20" ht="23.25" thickBot="1" x14ac:dyDescent="0.35">
      <c r="S19" s="8" t="s">
        <v>427</v>
      </c>
      <c r="T19" s="7"/>
    </row>
  </sheetData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88118E-EA50-409D-9B31-4B59DDE1794A}">
  <sheetPr>
    <tabColor theme="4"/>
  </sheetPr>
  <dimension ref="A1:AF1005"/>
  <sheetViews>
    <sheetView zoomScale="110" zoomScaleNormal="110" workbookViewId="0">
      <pane xSplit="3" ySplit="5" topLeftCell="D6" activePane="bottomRight" state="frozen"/>
      <selection pane="topRight" activeCell="D4" sqref="D4"/>
      <selection pane="bottomLeft" activeCell="A6" sqref="A6"/>
      <selection pane="bottomRight" activeCell="B4" sqref="B4:C4"/>
    </sheetView>
  </sheetViews>
  <sheetFormatPr defaultColWidth="9.140625" defaultRowHeight="15" x14ac:dyDescent="0.25"/>
  <cols>
    <col min="1" max="1" width="18" hidden="1" customWidth="1"/>
    <col min="2" max="3" width="21.7109375" style="47" bestFit="1" customWidth="1"/>
    <col min="4" max="4" width="21.7109375" style="48" bestFit="1" customWidth="1"/>
    <col min="5" max="5" width="41.28515625" style="47" customWidth="1"/>
    <col min="6" max="6" width="34.140625" style="21" customWidth="1"/>
    <col min="7" max="7" width="21.7109375" style="21" bestFit="1" customWidth="1"/>
    <col min="8" max="8" width="24.5703125" style="21" customWidth="1"/>
    <col min="9" max="9" width="13.140625" style="47" customWidth="1"/>
    <col min="10" max="10" width="29.28515625" style="47" customWidth="1"/>
    <col min="11" max="11" width="45" style="21" customWidth="1"/>
    <col min="12" max="12" width="38.7109375" style="48" bestFit="1" customWidth="1"/>
    <col min="13" max="13" width="38.7109375" style="48" customWidth="1"/>
    <col min="14" max="14" width="25.28515625" style="21" bestFit="1" customWidth="1"/>
    <col min="15" max="15" width="32.5703125" style="21" customWidth="1"/>
    <col min="16" max="16" width="26.5703125" style="21" customWidth="1"/>
    <col min="17" max="17" width="17" style="21" customWidth="1"/>
    <col min="18" max="18" width="39.85546875" style="21" customWidth="1"/>
    <col min="19" max="19" width="30.5703125" style="21" customWidth="1"/>
    <col min="20" max="20" width="30.140625" style="21" customWidth="1"/>
    <col min="21" max="21" width="30.85546875" style="21" customWidth="1"/>
    <col min="22" max="22" width="36.5703125" style="21" bestFit="1" customWidth="1"/>
    <col min="23" max="23" width="33.5703125" style="47" bestFit="1" customWidth="1"/>
    <col min="24" max="24" width="35.85546875" style="22" bestFit="1" customWidth="1"/>
    <col min="25" max="25" width="32.28515625" style="21" bestFit="1" customWidth="1"/>
    <col min="26" max="26" width="33.5703125" style="48" bestFit="1" customWidth="1"/>
    <col min="27" max="27" width="23" style="21" bestFit="1" customWidth="1"/>
    <col min="28" max="28" width="30.28515625" style="21" customWidth="1"/>
    <col min="29" max="29" width="40.5703125" style="47" bestFit="1" customWidth="1"/>
    <col min="30" max="30" width="44.5703125" style="33" customWidth="1"/>
    <col min="31" max="31" width="46.85546875" style="47" customWidth="1"/>
    <col min="32" max="32" width="58.5703125" style="21" customWidth="1"/>
    <col min="33" max="16384" width="9.140625" style="21"/>
  </cols>
  <sheetData>
    <row r="1" spans="1:32" customFormat="1" hidden="1" x14ac:dyDescent="0.25">
      <c r="A1" s="12" t="s">
        <v>0</v>
      </c>
      <c r="B1" s="13" t="s">
        <v>1</v>
      </c>
      <c r="C1" s="13" t="s">
        <v>2</v>
      </c>
      <c r="D1" s="13" t="s">
        <v>3</v>
      </c>
      <c r="E1" s="13" t="s">
        <v>4</v>
      </c>
      <c r="F1" s="13" t="s">
        <v>5</v>
      </c>
      <c r="G1" s="13" t="s">
        <v>6</v>
      </c>
      <c r="H1" s="13" t="s">
        <v>7</v>
      </c>
      <c r="I1" s="13" t="s">
        <v>8</v>
      </c>
      <c r="J1" s="13" t="s">
        <v>9</v>
      </c>
      <c r="K1" s="13" t="s">
        <v>10</v>
      </c>
      <c r="L1" s="13" t="s">
        <v>11</v>
      </c>
      <c r="M1" s="13" t="s">
        <v>426</v>
      </c>
      <c r="N1" s="13" t="s">
        <v>15</v>
      </c>
      <c r="O1" s="13" t="s">
        <v>16</v>
      </c>
      <c r="P1" s="13" t="s">
        <v>18</v>
      </c>
      <c r="Q1" s="13" t="s">
        <v>20</v>
      </c>
      <c r="R1" s="13" t="s">
        <v>21</v>
      </c>
      <c r="S1" s="13" t="s">
        <v>22</v>
      </c>
      <c r="T1" s="13" t="s">
        <v>23</v>
      </c>
      <c r="U1" s="13" t="s">
        <v>24</v>
      </c>
      <c r="V1" s="13" t="s">
        <v>25</v>
      </c>
      <c r="W1" s="13" t="s">
        <v>26</v>
      </c>
      <c r="X1" s="13" t="s">
        <v>27</v>
      </c>
      <c r="Y1" s="13" t="s">
        <v>29</v>
      </c>
      <c r="Z1" s="13" t="s">
        <v>31</v>
      </c>
      <c r="AA1" s="13" t="s">
        <v>32</v>
      </c>
      <c r="AB1" s="13" t="s">
        <v>33</v>
      </c>
      <c r="AC1" s="13" t="s">
        <v>422</v>
      </c>
      <c r="AD1" s="13" t="s">
        <v>34</v>
      </c>
      <c r="AE1" s="13" t="s">
        <v>35</v>
      </c>
      <c r="AF1" s="13" t="s">
        <v>36</v>
      </c>
    </row>
    <row r="2" spans="1:32" customFormat="1" hidden="1" x14ac:dyDescent="0.25">
      <c r="A2" s="14" t="s">
        <v>37</v>
      </c>
      <c r="B2" s="1" t="s">
        <v>38</v>
      </c>
      <c r="C2" s="1" t="s">
        <v>38</v>
      </c>
      <c r="D2" s="1" t="s">
        <v>38</v>
      </c>
      <c r="E2" s="1" t="s">
        <v>38</v>
      </c>
      <c r="F2" s="1" t="s">
        <v>38</v>
      </c>
      <c r="G2" s="1" t="s">
        <v>38</v>
      </c>
      <c r="H2" s="1" t="s">
        <v>38</v>
      </c>
      <c r="I2" s="1" t="s">
        <v>38</v>
      </c>
      <c r="J2" s="2" t="s">
        <v>39</v>
      </c>
      <c r="K2" s="15" t="s">
        <v>40</v>
      </c>
      <c r="L2" s="2" t="s">
        <v>39</v>
      </c>
      <c r="M2" s="2"/>
      <c r="N2" s="1" t="s">
        <v>38</v>
      </c>
      <c r="O2" s="1" t="s">
        <v>38</v>
      </c>
      <c r="P2" s="1" t="s">
        <v>38</v>
      </c>
      <c r="Q2" s="2" t="s">
        <v>39</v>
      </c>
      <c r="R2" s="2" t="s">
        <v>39</v>
      </c>
      <c r="S2" s="2" t="s">
        <v>39</v>
      </c>
      <c r="T2" s="2" t="s">
        <v>39</v>
      </c>
      <c r="U2" s="2" t="s">
        <v>39</v>
      </c>
      <c r="V2" s="2" t="s">
        <v>39</v>
      </c>
      <c r="W2" s="3" t="s">
        <v>41</v>
      </c>
      <c r="X2" s="3" t="s">
        <v>41</v>
      </c>
      <c r="Y2" s="3" t="s">
        <v>41</v>
      </c>
      <c r="Z2" s="4" t="s">
        <v>43</v>
      </c>
      <c r="AA2" s="4" t="s">
        <v>43</v>
      </c>
      <c r="AB2" s="4" t="s">
        <v>43</v>
      </c>
      <c r="AC2" s="16" t="s">
        <v>44</v>
      </c>
      <c r="AD2" s="16" t="s">
        <v>44</v>
      </c>
      <c r="AE2" s="16" t="s">
        <v>44</v>
      </c>
      <c r="AF2" s="16" t="s">
        <v>44</v>
      </c>
    </row>
    <row r="3" spans="1:32" customFormat="1" hidden="1" x14ac:dyDescent="0.25">
      <c r="A3" s="14" t="s">
        <v>45</v>
      </c>
      <c r="B3" s="17" t="s">
        <v>46</v>
      </c>
      <c r="C3" s="17" t="s">
        <v>46</v>
      </c>
      <c r="D3" s="17" t="s">
        <v>46</v>
      </c>
      <c r="E3" s="17" t="s">
        <v>46</v>
      </c>
      <c r="F3" s="17" t="s">
        <v>46</v>
      </c>
      <c r="G3" s="17" t="s">
        <v>46</v>
      </c>
      <c r="H3" s="17" t="s">
        <v>46</v>
      </c>
      <c r="I3" s="17" t="s">
        <v>46</v>
      </c>
      <c r="J3" s="17" t="s">
        <v>46</v>
      </c>
      <c r="K3" s="13"/>
      <c r="L3" s="17" t="s">
        <v>46</v>
      </c>
      <c r="M3" s="17" t="s">
        <v>46</v>
      </c>
      <c r="N3" s="13"/>
      <c r="O3" s="13"/>
      <c r="P3" s="13"/>
      <c r="Q3" s="13"/>
      <c r="R3" s="13"/>
      <c r="S3" s="13"/>
      <c r="T3" s="13"/>
      <c r="U3" s="13"/>
      <c r="V3" s="13"/>
      <c r="W3" s="13"/>
      <c r="X3" s="13"/>
      <c r="Y3" s="13"/>
      <c r="Z3" s="13"/>
      <c r="AA3" s="13"/>
      <c r="AB3" s="13"/>
      <c r="AC3" s="17" t="s">
        <v>46</v>
      </c>
      <c r="AD3" s="17"/>
      <c r="AE3" s="17" t="s">
        <v>46</v>
      </c>
      <c r="AF3" s="17"/>
    </row>
    <row r="4" spans="1:32" s="19" customFormat="1" ht="89.25" customHeight="1" x14ac:dyDescent="0.25">
      <c r="A4" s="23"/>
      <c r="B4" s="56" t="s">
        <v>399</v>
      </c>
      <c r="C4" s="56"/>
      <c r="D4" s="24" t="s">
        <v>47</v>
      </c>
      <c r="E4" s="25" t="s">
        <v>48</v>
      </c>
      <c r="F4" s="25"/>
      <c r="G4" s="25"/>
      <c r="H4" s="25" t="s">
        <v>49</v>
      </c>
      <c r="I4" s="25"/>
      <c r="J4" s="25" t="s">
        <v>50</v>
      </c>
      <c r="K4" s="25" t="s">
        <v>51</v>
      </c>
      <c r="L4" s="25" t="s">
        <v>52</v>
      </c>
      <c r="M4" s="25" t="s">
        <v>425</v>
      </c>
      <c r="N4" s="25" t="s">
        <v>55</v>
      </c>
      <c r="O4" s="25" t="s">
        <v>56</v>
      </c>
      <c r="P4" s="25" t="s">
        <v>58</v>
      </c>
      <c r="Q4" s="25"/>
      <c r="R4" s="25" t="s">
        <v>59</v>
      </c>
      <c r="S4" s="25" t="s">
        <v>60</v>
      </c>
      <c r="T4" s="25" t="s">
        <v>61</v>
      </c>
      <c r="U4" s="25" t="s">
        <v>62</v>
      </c>
      <c r="V4" s="25"/>
      <c r="W4" s="25"/>
      <c r="X4" s="25" t="s">
        <v>411</v>
      </c>
      <c r="Y4" s="25" t="s">
        <v>65</v>
      </c>
      <c r="Z4" s="25" t="s">
        <v>67</v>
      </c>
      <c r="AA4" s="25"/>
      <c r="AB4" s="25" t="s">
        <v>68</v>
      </c>
      <c r="AC4" s="49"/>
      <c r="AD4" s="49"/>
      <c r="AE4" s="49"/>
      <c r="AF4" s="49" t="s">
        <v>69</v>
      </c>
    </row>
    <row r="5" spans="1:32" s="20" customFormat="1" x14ac:dyDescent="0.25">
      <c r="A5" s="28" t="s">
        <v>70</v>
      </c>
      <c r="B5" s="28" t="s">
        <v>71</v>
      </c>
      <c r="C5" s="28" t="s">
        <v>72</v>
      </c>
      <c r="D5" s="28" t="s">
        <v>73</v>
      </c>
      <c r="E5" s="28" t="s">
        <v>74</v>
      </c>
      <c r="F5" s="28" t="s">
        <v>75</v>
      </c>
      <c r="G5" s="28" t="s">
        <v>76</v>
      </c>
      <c r="H5" s="28" t="s">
        <v>77</v>
      </c>
      <c r="I5" s="28" t="s">
        <v>78</v>
      </c>
      <c r="J5" s="28" t="s">
        <v>79</v>
      </c>
      <c r="K5" s="28" t="s">
        <v>80</v>
      </c>
      <c r="L5" s="28" t="s">
        <v>81</v>
      </c>
      <c r="M5" s="28" t="s">
        <v>424</v>
      </c>
      <c r="N5" s="28" t="s">
        <v>85</v>
      </c>
      <c r="O5" s="28" t="s">
        <v>86</v>
      </c>
      <c r="P5" s="28" t="s">
        <v>88</v>
      </c>
      <c r="Q5" s="28" t="s">
        <v>89</v>
      </c>
      <c r="R5" s="28" t="s">
        <v>90</v>
      </c>
      <c r="S5" s="28" t="s">
        <v>91</v>
      </c>
      <c r="T5" s="28" t="s">
        <v>92</v>
      </c>
      <c r="U5" s="28" t="s">
        <v>93</v>
      </c>
      <c r="V5" s="28" t="s">
        <v>94</v>
      </c>
      <c r="W5" s="28" t="s">
        <v>412</v>
      </c>
      <c r="X5" s="28" t="s">
        <v>413</v>
      </c>
      <c r="Y5" s="28" t="s">
        <v>96</v>
      </c>
      <c r="Z5" s="28" t="s">
        <v>409</v>
      </c>
      <c r="AA5" s="28" t="s">
        <v>99</v>
      </c>
      <c r="AB5" s="28" t="s">
        <v>100</v>
      </c>
      <c r="AC5" s="50" t="s">
        <v>420</v>
      </c>
      <c r="AD5" s="50" t="s">
        <v>421</v>
      </c>
      <c r="AE5" s="50" t="s">
        <v>400</v>
      </c>
      <c r="AF5" s="50" t="s">
        <v>101</v>
      </c>
    </row>
    <row r="6" spans="1:32" x14ac:dyDescent="0.25">
      <c r="A6" s="30" t="e">
        <f t="shared" ref="A6:A69" si="0">IF(COUNTA(B6:AB6)&gt;0,"x",NA())</f>
        <v>#N/A</v>
      </c>
      <c r="B6" s="45"/>
      <c r="C6" s="45"/>
      <c r="D6" s="46"/>
      <c r="E6" s="45"/>
      <c r="F6" s="33"/>
      <c r="G6" s="33"/>
      <c r="H6" s="33"/>
      <c r="I6" s="45"/>
      <c r="J6" s="45"/>
      <c r="K6" s="33"/>
      <c r="L6" s="46"/>
      <c r="M6" s="46"/>
      <c r="N6" s="33"/>
      <c r="O6" s="33"/>
      <c r="P6" s="33"/>
      <c r="Q6" s="33"/>
      <c r="R6" s="33"/>
      <c r="S6" s="33"/>
      <c r="T6" s="33"/>
      <c r="U6" s="33"/>
      <c r="V6" s="33"/>
      <c r="W6" s="45"/>
      <c r="X6" s="35"/>
      <c r="Y6" s="33"/>
      <c r="Z6" s="46"/>
      <c r="AA6" s="33"/>
      <c r="AB6" s="33"/>
      <c r="AC6" s="45" t="e">
        <f>IF(ISBLANK(C6),NA(),"FIELD MUST BE COMPLETED BY HEALTH DEPT.")</f>
        <v>#N/A</v>
      </c>
      <c r="AE6" s="45" t="e">
        <f t="shared" ref="AE6:AE69" si="1">IF(ISBLANK(C6),NA(),"FIELD MUST BE COMPLETED BY HEALTH DEPT.")</f>
        <v>#N/A</v>
      </c>
      <c r="AF6" s="33" t="e">
        <f t="shared" ref="AF6:AF69" si="2">IF(AND(ISBLANK(S6),ISBLANK(T6)),NA(),_xlfn.TEXTJOIN(";",TRUE,S6:T6))</f>
        <v>#N/A</v>
      </c>
    </row>
    <row r="7" spans="1:32" x14ac:dyDescent="0.25">
      <c r="A7" s="30" t="e">
        <f t="shared" si="0"/>
        <v>#N/A</v>
      </c>
      <c r="B7" s="45"/>
      <c r="C7" s="45"/>
      <c r="D7" s="46"/>
      <c r="E7" s="45"/>
      <c r="F7" s="33"/>
      <c r="G7" s="33"/>
      <c r="H7" s="33"/>
      <c r="I7" s="45"/>
      <c r="J7" s="45"/>
      <c r="K7" s="33"/>
      <c r="L7" s="46"/>
      <c r="M7" s="46"/>
      <c r="N7" s="33"/>
      <c r="O7" s="33"/>
      <c r="P7" s="33"/>
      <c r="Q7" s="33"/>
      <c r="R7" s="33"/>
      <c r="S7" s="33"/>
      <c r="T7" s="33"/>
      <c r="U7" s="33"/>
      <c r="V7" s="33"/>
      <c r="W7" s="45"/>
      <c r="X7" s="35"/>
      <c r="Y7" s="33"/>
      <c r="Z7" s="46"/>
      <c r="AA7" s="33"/>
      <c r="AB7" s="33"/>
      <c r="AC7" s="45" t="e">
        <f t="shared" ref="AC7:AC70" si="3">IF(ISBLANK(C7),NA(),"FIELD MUST BE COMPLETED BY HEALTH DEPT.")</f>
        <v>#N/A</v>
      </c>
      <c r="AE7" s="45" t="e">
        <f t="shared" si="1"/>
        <v>#N/A</v>
      </c>
      <c r="AF7" s="33" t="e">
        <f t="shared" si="2"/>
        <v>#N/A</v>
      </c>
    </row>
    <row r="8" spans="1:32" x14ac:dyDescent="0.25">
      <c r="A8" s="30" t="e">
        <f t="shared" si="0"/>
        <v>#N/A</v>
      </c>
      <c r="B8" s="45"/>
      <c r="C8" s="45"/>
      <c r="D8" s="46"/>
      <c r="E8" s="45"/>
      <c r="F8" s="33"/>
      <c r="G8" s="33"/>
      <c r="H8" s="33"/>
      <c r="I8" s="45"/>
      <c r="J8" s="45"/>
      <c r="K8" s="33"/>
      <c r="L8" s="46"/>
      <c r="M8" s="46"/>
      <c r="N8" s="33"/>
      <c r="O8" s="33"/>
      <c r="P8" s="33"/>
      <c r="Q8" s="33"/>
      <c r="R8" s="33"/>
      <c r="S8" s="33"/>
      <c r="T8" s="33"/>
      <c r="U8" s="33"/>
      <c r="V8" s="33"/>
      <c r="W8" s="45"/>
      <c r="X8" s="35"/>
      <c r="Y8" s="33"/>
      <c r="Z8" s="46"/>
      <c r="AA8" s="33"/>
      <c r="AB8" s="33"/>
      <c r="AC8" s="45" t="e">
        <f t="shared" si="3"/>
        <v>#N/A</v>
      </c>
      <c r="AE8" s="45" t="e">
        <f t="shared" si="1"/>
        <v>#N/A</v>
      </c>
      <c r="AF8" s="33" t="e">
        <f t="shared" si="2"/>
        <v>#N/A</v>
      </c>
    </row>
    <row r="9" spans="1:32" x14ac:dyDescent="0.25">
      <c r="A9" s="30" t="e">
        <f t="shared" si="0"/>
        <v>#N/A</v>
      </c>
      <c r="B9" s="45"/>
      <c r="C9" s="45"/>
      <c r="D9" s="46"/>
      <c r="E9" s="45"/>
      <c r="F9" s="33"/>
      <c r="G9" s="33"/>
      <c r="H9" s="33"/>
      <c r="I9" s="45"/>
      <c r="J9" s="45"/>
      <c r="K9" s="33"/>
      <c r="L9" s="46"/>
      <c r="M9" s="46"/>
      <c r="N9" s="33"/>
      <c r="O9" s="33"/>
      <c r="P9" s="33"/>
      <c r="Q9" s="33"/>
      <c r="R9" s="33"/>
      <c r="S9" s="33"/>
      <c r="T9" s="33"/>
      <c r="U9" s="33"/>
      <c r="V9" s="33"/>
      <c r="W9" s="45"/>
      <c r="X9" s="35"/>
      <c r="Y9" s="33"/>
      <c r="Z9" s="46"/>
      <c r="AA9" s="33"/>
      <c r="AB9" s="33"/>
      <c r="AC9" s="45" t="e">
        <f t="shared" si="3"/>
        <v>#N/A</v>
      </c>
      <c r="AE9" s="45" t="e">
        <f t="shared" si="1"/>
        <v>#N/A</v>
      </c>
      <c r="AF9" s="33" t="e">
        <f t="shared" si="2"/>
        <v>#N/A</v>
      </c>
    </row>
    <row r="10" spans="1:32" x14ac:dyDescent="0.25">
      <c r="A10" s="30" t="e">
        <f t="shared" si="0"/>
        <v>#N/A</v>
      </c>
      <c r="B10" s="45"/>
      <c r="C10" s="45"/>
      <c r="D10" s="46"/>
      <c r="E10" s="45"/>
      <c r="F10" s="33"/>
      <c r="G10" s="33"/>
      <c r="H10" s="33"/>
      <c r="I10" s="45"/>
      <c r="J10" s="45"/>
      <c r="K10" s="33"/>
      <c r="L10" s="46"/>
      <c r="M10" s="46"/>
      <c r="N10" s="33"/>
      <c r="O10" s="33"/>
      <c r="P10" s="33"/>
      <c r="Q10" s="33"/>
      <c r="R10" s="33"/>
      <c r="S10" s="33"/>
      <c r="T10" s="33"/>
      <c r="U10" s="33"/>
      <c r="V10" s="33"/>
      <c r="W10" s="45"/>
      <c r="X10" s="35"/>
      <c r="Y10" s="33"/>
      <c r="Z10" s="46"/>
      <c r="AA10" s="33"/>
      <c r="AB10" s="33"/>
      <c r="AC10" s="45" t="e">
        <f t="shared" si="3"/>
        <v>#N/A</v>
      </c>
      <c r="AE10" s="45" t="e">
        <f t="shared" si="1"/>
        <v>#N/A</v>
      </c>
      <c r="AF10" s="33" t="e">
        <f t="shared" si="2"/>
        <v>#N/A</v>
      </c>
    </row>
    <row r="11" spans="1:32" x14ac:dyDescent="0.25">
      <c r="A11" s="30" t="e">
        <f t="shared" si="0"/>
        <v>#N/A</v>
      </c>
      <c r="B11" s="45"/>
      <c r="C11" s="45"/>
      <c r="D11" s="46"/>
      <c r="E11" s="45"/>
      <c r="F11" s="33"/>
      <c r="G11" s="33"/>
      <c r="H11" s="33"/>
      <c r="I11" s="45"/>
      <c r="J11" s="45"/>
      <c r="K11" s="33"/>
      <c r="L11" s="46"/>
      <c r="M11" s="46"/>
      <c r="N11" s="33"/>
      <c r="O11" s="33"/>
      <c r="P11" s="33"/>
      <c r="Q11" s="33"/>
      <c r="R11" s="33"/>
      <c r="S11" s="33"/>
      <c r="T11" s="33"/>
      <c r="U11" s="33"/>
      <c r="V11" s="33"/>
      <c r="W11" s="45"/>
      <c r="X11" s="35"/>
      <c r="Y11" s="33"/>
      <c r="Z11" s="46"/>
      <c r="AA11" s="33"/>
      <c r="AB11" s="33"/>
      <c r="AC11" s="45" t="e">
        <f t="shared" si="3"/>
        <v>#N/A</v>
      </c>
      <c r="AE11" s="45" t="e">
        <f t="shared" si="1"/>
        <v>#N/A</v>
      </c>
      <c r="AF11" s="33" t="e">
        <f t="shared" si="2"/>
        <v>#N/A</v>
      </c>
    </row>
    <row r="12" spans="1:32" x14ac:dyDescent="0.25">
      <c r="A12" s="30" t="e">
        <f t="shared" si="0"/>
        <v>#N/A</v>
      </c>
      <c r="B12" s="45"/>
      <c r="C12" s="45"/>
      <c r="D12" s="46"/>
      <c r="E12" s="45"/>
      <c r="F12" s="33"/>
      <c r="G12" s="33"/>
      <c r="H12" s="33"/>
      <c r="I12" s="45"/>
      <c r="J12" s="45"/>
      <c r="K12" s="33"/>
      <c r="L12" s="46"/>
      <c r="M12" s="46"/>
      <c r="N12" s="33"/>
      <c r="O12" s="33"/>
      <c r="P12" s="33"/>
      <c r="Q12" s="33"/>
      <c r="R12" s="33"/>
      <c r="S12" s="33"/>
      <c r="T12" s="33"/>
      <c r="U12" s="33"/>
      <c r="V12" s="33"/>
      <c r="W12" s="45"/>
      <c r="X12" s="35"/>
      <c r="Y12" s="33"/>
      <c r="Z12" s="46"/>
      <c r="AA12" s="33"/>
      <c r="AB12" s="33"/>
      <c r="AC12" s="45" t="e">
        <f t="shared" si="3"/>
        <v>#N/A</v>
      </c>
      <c r="AE12" s="45" t="e">
        <f t="shared" si="1"/>
        <v>#N/A</v>
      </c>
      <c r="AF12" s="33" t="e">
        <f t="shared" si="2"/>
        <v>#N/A</v>
      </c>
    </row>
    <row r="13" spans="1:32" x14ac:dyDescent="0.25">
      <c r="A13" s="30" t="e">
        <f t="shared" si="0"/>
        <v>#N/A</v>
      </c>
      <c r="B13" s="45"/>
      <c r="C13" s="45"/>
      <c r="D13" s="46"/>
      <c r="E13" s="45"/>
      <c r="F13" s="33"/>
      <c r="G13" s="33"/>
      <c r="H13" s="33"/>
      <c r="I13" s="45"/>
      <c r="J13" s="45"/>
      <c r="K13" s="33"/>
      <c r="L13" s="46"/>
      <c r="M13" s="46"/>
      <c r="N13" s="33"/>
      <c r="O13" s="33"/>
      <c r="P13" s="33"/>
      <c r="Q13" s="33"/>
      <c r="R13" s="33"/>
      <c r="S13" s="33"/>
      <c r="T13" s="33"/>
      <c r="U13" s="33"/>
      <c r="V13" s="33"/>
      <c r="W13" s="45"/>
      <c r="X13" s="35"/>
      <c r="Y13" s="33"/>
      <c r="Z13" s="46"/>
      <c r="AA13" s="33"/>
      <c r="AB13" s="33"/>
      <c r="AC13" s="45" t="e">
        <f t="shared" si="3"/>
        <v>#N/A</v>
      </c>
      <c r="AE13" s="45" t="e">
        <f t="shared" si="1"/>
        <v>#N/A</v>
      </c>
      <c r="AF13" s="33" t="e">
        <f t="shared" si="2"/>
        <v>#N/A</v>
      </c>
    </row>
    <row r="14" spans="1:32" x14ac:dyDescent="0.25">
      <c r="A14" s="30" t="e">
        <f t="shared" si="0"/>
        <v>#N/A</v>
      </c>
      <c r="B14" s="45"/>
      <c r="C14" s="45"/>
      <c r="D14" s="46"/>
      <c r="E14" s="45"/>
      <c r="F14" s="33"/>
      <c r="G14" s="33"/>
      <c r="H14" s="33"/>
      <c r="I14" s="45"/>
      <c r="J14" s="45"/>
      <c r="K14" s="33"/>
      <c r="L14" s="46"/>
      <c r="M14" s="46"/>
      <c r="N14" s="33"/>
      <c r="O14" s="33"/>
      <c r="P14" s="33"/>
      <c r="Q14" s="33"/>
      <c r="R14" s="33"/>
      <c r="S14" s="33"/>
      <c r="T14" s="33"/>
      <c r="U14" s="33"/>
      <c r="V14" s="33"/>
      <c r="W14" s="45"/>
      <c r="X14" s="35"/>
      <c r="Y14" s="33"/>
      <c r="Z14" s="46"/>
      <c r="AA14" s="33"/>
      <c r="AB14" s="33"/>
      <c r="AC14" s="45" t="e">
        <f t="shared" si="3"/>
        <v>#N/A</v>
      </c>
      <c r="AE14" s="45" t="e">
        <f t="shared" si="1"/>
        <v>#N/A</v>
      </c>
      <c r="AF14" s="33" t="e">
        <f t="shared" si="2"/>
        <v>#N/A</v>
      </c>
    </row>
    <row r="15" spans="1:32" x14ac:dyDescent="0.25">
      <c r="A15" s="30" t="e">
        <f t="shared" si="0"/>
        <v>#N/A</v>
      </c>
      <c r="B15" s="45"/>
      <c r="C15" s="45"/>
      <c r="D15" s="46"/>
      <c r="E15" s="45"/>
      <c r="F15" s="33"/>
      <c r="G15" s="33"/>
      <c r="H15" s="33"/>
      <c r="I15" s="45"/>
      <c r="J15" s="45"/>
      <c r="K15" s="33"/>
      <c r="L15" s="46"/>
      <c r="M15" s="46"/>
      <c r="N15" s="33"/>
      <c r="O15" s="33"/>
      <c r="P15" s="33"/>
      <c r="Q15" s="33"/>
      <c r="R15" s="33"/>
      <c r="S15" s="33"/>
      <c r="T15" s="33"/>
      <c r="U15" s="33"/>
      <c r="V15" s="33"/>
      <c r="W15" s="45"/>
      <c r="X15" s="35"/>
      <c r="Y15" s="33"/>
      <c r="Z15" s="46"/>
      <c r="AA15" s="33"/>
      <c r="AB15" s="33"/>
      <c r="AC15" s="45" t="e">
        <f t="shared" si="3"/>
        <v>#N/A</v>
      </c>
      <c r="AE15" s="45" t="e">
        <f t="shared" si="1"/>
        <v>#N/A</v>
      </c>
      <c r="AF15" s="33" t="e">
        <f t="shared" si="2"/>
        <v>#N/A</v>
      </c>
    </row>
    <row r="16" spans="1:32" x14ac:dyDescent="0.25">
      <c r="A16" s="30" t="e">
        <f t="shared" si="0"/>
        <v>#N/A</v>
      </c>
      <c r="B16" s="45"/>
      <c r="C16" s="45"/>
      <c r="D16" s="46"/>
      <c r="E16" s="45"/>
      <c r="F16" s="33"/>
      <c r="G16" s="33"/>
      <c r="H16" s="33"/>
      <c r="I16" s="45"/>
      <c r="J16" s="45"/>
      <c r="K16" s="33"/>
      <c r="L16" s="46"/>
      <c r="M16" s="46"/>
      <c r="N16" s="33"/>
      <c r="O16" s="33"/>
      <c r="P16" s="33"/>
      <c r="Q16" s="33"/>
      <c r="R16" s="33"/>
      <c r="S16" s="33"/>
      <c r="T16" s="33"/>
      <c r="U16" s="33"/>
      <c r="V16" s="33"/>
      <c r="W16" s="45"/>
      <c r="X16" s="35"/>
      <c r="Y16" s="33"/>
      <c r="Z16" s="46"/>
      <c r="AA16" s="33"/>
      <c r="AB16" s="33"/>
      <c r="AC16" s="45" t="e">
        <f t="shared" si="3"/>
        <v>#N/A</v>
      </c>
      <c r="AE16" s="45" t="e">
        <f t="shared" si="1"/>
        <v>#N/A</v>
      </c>
      <c r="AF16" s="33" t="e">
        <f t="shared" si="2"/>
        <v>#N/A</v>
      </c>
    </row>
    <row r="17" spans="1:32" x14ac:dyDescent="0.25">
      <c r="A17" s="30" t="e">
        <f t="shared" si="0"/>
        <v>#N/A</v>
      </c>
      <c r="B17" s="45"/>
      <c r="C17" s="45"/>
      <c r="D17" s="46"/>
      <c r="E17" s="45"/>
      <c r="F17" s="33"/>
      <c r="G17" s="33"/>
      <c r="H17" s="33"/>
      <c r="I17" s="45"/>
      <c r="J17" s="45"/>
      <c r="K17" s="33"/>
      <c r="L17" s="46"/>
      <c r="M17" s="46"/>
      <c r="N17" s="33"/>
      <c r="O17" s="33"/>
      <c r="P17" s="33"/>
      <c r="Q17" s="33"/>
      <c r="R17" s="33"/>
      <c r="S17" s="33"/>
      <c r="T17" s="33"/>
      <c r="U17" s="33"/>
      <c r="V17" s="33"/>
      <c r="W17" s="45"/>
      <c r="X17" s="35"/>
      <c r="Y17" s="33"/>
      <c r="Z17" s="46"/>
      <c r="AA17" s="33"/>
      <c r="AB17" s="33"/>
      <c r="AC17" s="45" t="e">
        <f t="shared" si="3"/>
        <v>#N/A</v>
      </c>
      <c r="AE17" s="45" t="e">
        <f t="shared" si="1"/>
        <v>#N/A</v>
      </c>
      <c r="AF17" s="33" t="e">
        <f t="shared" si="2"/>
        <v>#N/A</v>
      </c>
    </row>
    <row r="18" spans="1:32" x14ac:dyDescent="0.25">
      <c r="A18" s="30" t="e">
        <f t="shared" si="0"/>
        <v>#N/A</v>
      </c>
      <c r="B18" s="45"/>
      <c r="C18" s="45"/>
      <c r="D18" s="46"/>
      <c r="E18" s="45"/>
      <c r="F18" s="33"/>
      <c r="G18" s="33"/>
      <c r="H18" s="33"/>
      <c r="I18" s="45"/>
      <c r="J18" s="45"/>
      <c r="K18" s="33"/>
      <c r="L18" s="46"/>
      <c r="M18" s="46"/>
      <c r="N18" s="33"/>
      <c r="O18" s="33"/>
      <c r="P18" s="33"/>
      <c r="Q18" s="33"/>
      <c r="R18" s="33"/>
      <c r="S18" s="33"/>
      <c r="T18" s="33"/>
      <c r="U18" s="33"/>
      <c r="V18" s="33"/>
      <c r="W18" s="45"/>
      <c r="X18" s="35"/>
      <c r="Y18" s="33"/>
      <c r="Z18" s="46"/>
      <c r="AA18" s="33"/>
      <c r="AB18" s="33"/>
      <c r="AC18" s="45" t="e">
        <f t="shared" si="3"/>
        <v>#N/A</v>
      </c>
      <c r="AE18" s="45" t="e">
        <f t="shared" si="1"/>
        <v>#N/A</v>
      </c>
      <c r="AF18" s="33" t="e">
        <f t="shared" si="2"/>
        <v>#N/A</v>
      </c>
    </row>
    <row r="19" spans="1:32" x14ac:dyDescent="0.25">
      <c r="A19" s="30" t="e">
        <f t="shared" si="0"/>
        <v>#N/A</v>
      </c>
      <c r="B19" s="45"/>
      <c r="C19" s="45"/>
      <c r="D19" s="46"/>
      <c r="E19" s="45"/>
      <c r="F19" s="33"/>
      <c r="G19" s="33"/>
      <c r="H19" s="33"/>
      <c r="I19" s="45"/>
      <c r="J19" s="45"/>
      <c r="K19" s="33"/>
      <c r="L19" s="46"/>
      <c r="M19" s="46"/>
      <c r="N19" s="33"/>
      <c r="O19" s="33"/>
      <c r="P19" s="33"/>
      <c r="Q19" s="33"/>
      <c r="R19" s="33"/>
      <c r="S19" s="33"/>
      <c r="T19" s="33"/>
      <c r="U19" s="33"/>
      <c r="V19" s="33"/>
      <c r="W19" s="45"/>
      <c r="X19" s="35"/>
      <c r="Y19" s="33"/>
      <c r="Z19" s="46"/>
      <c r="AA19" s="33"/>
      <c r="AB19" s="33"/>
      <c r="AC19" s="45" t="e">
        <f t="shared" si="3"/>
        <v>#N/A</v>
      </c>
      <c r="AE19" s="45" t="e">
        <f t="shared" si="1"/>
        <v>#N/A</v>
      </c>
      <c r="AF19" s="33" t="e">
        <f t="shared" si="2"/>
        <v>#N/A</v>
      </c>
    </row>
    <row r="20" spans="1:32" x14ac:dyDescent="0.25">
      <c r="A20" s="30" t="e">
        <f t="shared" si="0"/>
        <v>#N/A</v>
      </c>
      <c r="B20" s="45"/>
      <c r="C20" s="45"/>
      <c r="D20" s="46"/>
      <c r="E20" s="45"/>
      <c r="F20" s="33"/>
      <c r="G20" s="33"/>
      <c r="H20" s="33"/>
      <c r="I20" s="45"/>
      <c r="J20" s="45"/>
      <c r="K20" s="33"/>
      <c r="L20" s="46"/>
      <c r="M20" s="46"/>
      <c r="N20" s="33"/>
      <c r="O20" s="33"/>
      <c r="P20" s="33"/>
      <c r="Q20" s="33"/>
      <c r="R20" s="33"/>
      <c r="S20" s="33"/>
      <c r="T20" s="33"/>
      <c r="U20" s="33"/>
      <c r="V20" s="33"/>
      <c r="W20" s="45"/>
      <c r="X20" s="35"/>
      <c r="Y20" s="33"/>
      <c r="Z20" s="46"/>
      <c r="AA20" s="33"/>
      <c r="AB20" s="33"/>
      <c r="AC20" s="45" t="e">
        <f t="shared" si="3"/>
        <v>#N/A</v>
      </c>
      <c r="AE20" s="45" t="e">
        <f t="shared" si="1"/>
        <v>#N/A</v>
      </c>
      <c r="AF20" s="33" t="e">
        <f t="shared" si="2"/>
        <v>#N/A</v>
      </c>
    </row>
    <row r="21" spans="1:32" x14ac:dyDescent="0.25">
      <c r="A21" s="30" t="e">
        <f t="shared" si="0"/>
        <v>#N/A</v>
      </c>
      <c r="B21" s="45"/>
      <c r="C21" s="45"/>
      <c r="D21" s="46"/>
      <c r="E21" s="45"/>
      <c r="F21" s="33"/>
      <c r="G21" s="33"/>
      <c r="H21" s="33"/>
      <c r="I21" s="45"/>
      <c r="J21" s="45"/>
      <c r="K21" s="33"/>
      <c r="L21" s="46"/>
      <c r="M21" s="46"/>
      <c r="N21" s="33"/>
      <c r="O21" s="33"/>
      <c r="P21" s="33"/>
      <c r="Q21" s="33"/>
      <c r="R21" s="33"/>
      <c r="S21" s="33"/>
      <c r="T21" s="33"/>
      <c r="U21" s="33"/>
      <c r="V21" s="33"/>
      <c r="W21" s="45"/>
      <c r="X21" s="35"/>
      <c r="Y21" s="33"/>
      <c r="Z21" s="46"/>
      <c r="AA21" s="33"/>
      <c r="AB21" s="33"/>
      <c r="AC21" s="45" t="e">
        <f t="shared" si="3"/>
        <v>#N/A</v>
      </c>
      <c r="AE21" s="45" t="e">
        <f t="shared" si="1"/>
        <v>#N/A</v>
      </c>
      <c r="AF21" s="33" t="e">
        <f t="shared" si="2"/>
        <v>#N/A</v>
      </c>
    </row>
    <row r="22" spans="1:32" x14ac:dyDescent="0.25">
      <c r="A22" s="30" t="e">
        <f t="shared" si="0"/>
        <v>#N/A</v>
      </c>
      <c r="B22" s="45"/>
      <c r="C22" s="45"/>
      <c r="D22" s="46"/>
      <c r="E22" s="45"/>
      <c r="F22" s="33"/>
      <c r="G22" s="33"/>
      <c r="H22" s="33"/>
      <c r="I22" s="45"/>
      <c r="J22" s="45"/>
      <c r="K22" s="33"/>
      <c r="L22" s="46"/>
      <c r="M22" s="46"/>
      <c r="N22" s="33"/>
      <c r="O22" s="33"/>
      <c r="P22" s="33"/>
      <c r="Q22" s="33"/>
      <c r="R22" s="33"/>
      <c r="S22" s="33"/>
      <c r="T22" s="33"/>
      <c r="U22" s="33"/>
      <c r="V22" s="33"/>
      <c r="W22" s="45"/>
      <c r="X22" s="35"/>
      <c r="Y22" s="33"/>
      <c r="Z22" s="46"/>
      <c r="AA22" s="33"/>
      <c r="AB22" s="33"/>
      <c r="AC22" s="45" t="e">
        <f t="shared" si="3"/>
        <v>#N/A</v>
      </c>
      <c r="AE22" s="45" t="e">
        <f t="shared" si="1"/>
        <v>#N/A</v>
      </c>
      <c r="AF22" s="33" t="e">
        <f t="shared" si="2"/>
        <v>#N/A</v>
      </c>
    </row>
    <row r="23" spans="1:32" x14ac:dyDescent="0.25">
      <c r="A23" s="30" t="e">
        <f t="shared" si="0"/>
        <v>#N/A</v>
      </c>
      <c r="B23" s="45"/>
      <c r="C23" s="45"/>
      <c r="D23" s="46"/>
      <c r="E23" s="45"/>
      <c r="F23" s="33"/>
      <c r="G23" s="33"/>
      <c r="H23" s="33"/>
      <c r="I23" s="45"/>
      <c r="J23" s="45"/>
      <c r="K23" s="33"/>
      <c r="L23" s="46"/>
      <c r="M23" s="46"/>
      <c r="N23" s="33"/>
      <c r="O23" s="33"/>
      <c r="P23" s="33"/>
      <c r="Q23" s="33"/>
      <c r="R23" s="33"/>
      <c r="S23" s="33"/>
      <c r="T23" s="33"/>
      <c r="U23" s="33"/>
      <c r="V23" s="33"/>
      <c r="W23" s="45"/>
      <c r="X23" s="35"/>
      <c r="Y23" s="33"/>
      <c r="Z23" s="46"/>
      <c r="AA23" s="33"/>
      <c r="AB23" s="33"/>
      <c r="AC23" s="45" t="e">
        <f t="shared" si="3"/>
        <v>#N/A</v>
      </c>
      <c r="AE23" s="45" t="e">
        <f t="shared" si="1"/>
        <v>#N/A</v>
      </c>
      <c r="AF23" s="33" t="e">
        <f t="shared" si="2"/>
        <v>#N/A</v>
      </c>
    </row>
    <row r="24" spans="1:32" x14ac:dyDescent="0.25">
      <c r="A24" s="30" t="e">
        <f t="shared" si="0"/>
        <v>#N/A</v>
      </c>
      <c r="B24" s="45"/>
      <c r="C24" s="45"/>
      <c r="D24" s="46"/>
      <c r="E24" s="45"/>
      <c r="F24" s="33"/>
      <c r="G24" s="33"/>
      <c r="H24" s="33"/>
      <c r="I24" s="45"/>
      <c r="J24" s="45"/>
      <c r="K24" s="33"/>
      <c r="L24" s="46"/>
      <c r="M24" s="46"/>
      <c r="N24" s="33"/>
      <c r="O24" s="33"/>
      <c r="P24" s="33"/>
      <c r="Q24" s="33"/>
      <c r="R24" s="33"/>
      <c r="S24" s="33"/>
      <c r="T24" s="33"/>
      <c r="U24" s="33"/>
      <c r="V24" s="33"/>
      <c r="W24" s="45"/>
      <c r="X24" s="35"/>
      <c r="Y24" s="33"/>
      <c r="Z24" s="46"/>
      <c r="AA24" s="33"/>
      <c r="AB24" s="33"/>
      <c r="AC24" s="45" t="e">
        <f t="shared" si="3"/>
        <v>#N/A</v>
      </c>
      <c r="AE24" s="45" t="e">
        <f t="shared" si="1"/>
        <v>#N/A</v>
      </c>
      <c r="AF24" s="33" t="e">
        <f t="shared" si="2"/>
        <v>#N/A</v>
      </c>
    </row>
    <row r="25" spans="1:32" x14ac:dyDescent="0.25">
      <c r="A25" s="30" t="e">
        <f t="shared" si="0"/>
        <v>#N/A</v>
      </c>
      <c r="B25" s="45"/>
      <c r="C25" s="45"/>
      <c r="D25" s="46"/>
      <c r="E25" s="45"/>
      <c r="F25" s="33"/>
      <c r="G25" s="33"/>
      <c r="H25" s="33"/>
      <c r="I25" s="45"/>
      <c r="J25" s="45"/>
      <c r="K25" s="33"/>
      <c r="L25" s="46"/>
      <c r="M25" s="46"/>
      <c r="N25" s="33"/>
      <c r="O25" s="33"/>
      <c r="P25" s="33"/>
      <c r="Q25" s="33"/>
      <c r="R25" s="33"/>
      <c r="S25" s="33"/>
      <c r="T25" s="33"/>
      <c r="U25" s="33"/>
      <c r="V25" s="33"/>
      <c r="W25" s="45"/>
      <c r="X25" s="35"/>
      <c r="Y25" s="33"/>
      <c r="Z25" s="46"/>
      <c r="AA25" s="33"/>
      <c r="AB25" s="33"/>
      <c r="AC25" s="45" t="e">
        <f t="shared" si="3"/>
        <v>#N/A</v>
      </c>
      <c r="AE25" s="45" t="e">
        <f t="shared" si="1"/>
        <v>#N/A</v>
      </c>
      <c r="AF25" s="33" t="e">
        <f t="shared" si="2"/>
        <v>#N/A</v>
      </c>
    </row>
    <row r="26" spans="1:32" x14ac:dyDescent="0.25">
      <c r="A26" s="30" t="e">
        <f t="shared" si="0"/>
        <v>#N/A</v>
      </c>
      <c r="B26" s="45"/>
      <c r="C26" s="45"/>
      <c r="D26" s="46"/>
      <c r="E26" s="45"/>
      <c r="F26" s="33"/>
      <c r="G26" s="33"/>
      <c r="H26" s="33"/>
      <c r="I26" s="45"/>
      <c r="J26" s="45"/>
      <c r="K26" s="33"/>
      <c r="L26" s="46"/>
      <c r="M26" s="46"/>
      <c r="N26" s="33"/>
      <c r="O26" s="33"/>
      <c r="P26" s="33"/>
      <c r="Q26" s="33"/>
      <c r="R26" s="33"/>
      <c r="S26" s="33"/>
      <c r="T26" s="33"/>
      <c r="U26" s="33"/>
      <c r="V26" s="33"/>
      <c r="W26" s="45"/>
      <c r="X26" s="35"/>
      <c r="Y26" s="33"/>
      <c r="Z26" s="46"/>
      <c r="AA26" s="33"/>
      <c r="AB26" s="33"/>
      <c r="AC26" s="45" t="e">
        <f t="shared" si="3"/>
        <v>#N/A</v>
      </c>
      <c r="AE26" s="45" t="e">
        <f t="shared" si="1"/>
        <v>#N/A</v>
      </c>
      <c r="AF26" s="33" t="e">
        <f t="shared" si="2"/>
        <v>#N/A</v>
      </c>
    </row>
    <row r="27" spans="1:32" x14ac:dyDescent="0.25">
      <c r="A27" s="30" t="e">
        <f t="shared" si="0"/>
        <v>#N/A</v>
      </c>
      <c r="B27" s="45"/>
      <c r="C27" s="45"/>
      <c r="D27" s="46"/>
      <c r="E27" s="45"/>
      <c r="F27" s="33"/>
      <c r="G27" s="33"/>
      <c r="H27" s="33"/>
      <c r="I27" s="45"/>
      <c r="J27" s="45"/>
      <c r="K27" s="33"/>
      <c r="L27" s="46"/>
      <c r="M27" s="46"/>
      <c r="N27" s="33"/>
      <c r="O27" s="33"/>
      <c r="P27" s="33"/>
      <c r="Q27" s="33"/>
      <c r="R27" s="33"/>
      <c r="S27" s="33"/>
      <c r="T27" s="33"/>
      <c r="U27" s="33"/>
      <c r="V27" s="33"/>
      <c r="W27" s="45"/>
      <c r="X27" s="35"/>
      <c r="Y27" s="33"/>
      <c r="Z27" s="46"/>
      <c r="AA27" s="33"/>
      <c r="AB27" s="33"/>
      <c r="AC27" s="45" t="e">
        <f t="shared" si="3"/>
        <v>#N/A</v>
      </c>
      <c r="AE27" s="45" t="e">
        <f t="shared" si="1"/>
        <v>#N/A</v>
      </c>
      <c r="AF27" s="33" t="e">
        <f t="shared" si="2"/>
        <v>#N/A</v>
      </c>
    </row>
    <row r="28" spans="1:32" x14ac:dyDescent="0.25">
      <c r="A28" s="30" t="e">
        <f t="shared" si="0"/>
        <v>#N/A</v>
      </c>
      <c r="B28" s="45"/>
      <c r="C28" s="45"/>
      <c r="D28" s="46"/>
      <c r="E28" s="45"/>
      <c r="F28" s="33"/>
      <c r="G28" s="33"/>
      <c r="H28" s="33"/>
      <c r="I28" s="45"/>
      <c r="J28" s="45"/>
      <c r="K28" s="33"/>
      <c r="L28" s="46"/>
      <c r="M28" s="46"/>
      <c r="N28" s="33"/>
      <c r="O28" s="33"/>
      <c r="P28" s="33"/>
      <c r="Q28" s="33"/>
      <c r="R28" s="33"/>
      <c r="S28" s="33"/>
      <c r="T28" s="33"/>
      <c r="U28" s="33"/>
      <c r="V28" s="33"/>
      <c r="W28" s="45"/>
      <c r="X28" s="35"/>
      <c r="Y28" s="33"/>
      <c r="Z28" s="46"/>
      <c r="AA28" s="33"/>
      <c r="AB28" s="33"/>
      <c r="AC28" s="45" t="e">
        <f t="shared" si="3"/>
        <v>#N/A</v>
      </c>
      <c r="AE28" s="45" t="e">
        <f t="shared" si="1"/>
        <v>#N/A</v>
      </c>
      <c r="AF28" s="33" t="e">
        <f t="shared" si="2"/>
        <v>#N/A</v>
      </c>
    </row>
    <row r="29" spans="1:32" x14ac:dyDescent="0.25">
      <c r="A29" s="30" t="e">
        <f t="shared" si="0"/>
        <v>#N/A</v>
      </c>
      <c r="B29" s="45"/>
      <c r="C29" s="45"/>
      <c r="D29" s="46"/>
      <c r="E29" s="45"/>
      <c r="F29" s="33"/>
      <c r="G29" s="33"/>
      <c r="H29" s="33"/>
      <c r="I29" s="45"/>
      <c r="J29" s="45"/>
      <c r="K29" s="33"/>
      <c r="L29" s="46"/>
      <c r="M29" s="46"/>
      <c r="N29" s="33"/>
      <c r="O29" s="33"/>
      <c r="P29" s="33"/>
      <c r="Q29" s="33"/>
      <c r="R29" s="33"/>
      <c r="S29" s="33"/>
      <c r="T29" s="33"/>
      <c r="U29" s="33"/>
      <c r="V29" s="33"/>
      <c r="W29" s="45"/>
      <c r="X29" s="35"/>
      <c r="Y29" s="33"/>
      <c r="Z29" s="46"/>
      <c r="AA29" s="33"/>
      <c r="AB29" s="33"/>
      <c r="AC29" s="45" t="e">
        <f t="shared" si="3"/>
        <v>#N/A</v>
      </c>
      <c r="AE29" s="45" t="e">
        <f t="shared" si="1"/>
        <v>#N/A</v>
      </c>
      <c r="AF29" s="33" t="e">
        <f t="shared" si="2"/>
        <v>#N/A</v>
      </c>
    </row>
    <row r="30" spans="1:32" x14ac:dyDescent="0.25">
      <c r="A30" s="30" t="e">
        <f t="shared" si="0"/>
        <v>#N/A</v>
      </c>
      <c r="B30" s="45"/>
      <c r="C30" s="45"/>
      <c r="D30" s="46"/>
      <c r="E30" s="45"/>
      <c r="F30" s="33"/>
      <c r="G30" s="33"/>
      <c r="H30" s="33"/>
      <c r="I30" s="45"/>
      <c r="J30" s="45"/>
      <c r="K30" s="33"/>
      <c r="L30" s="46"/>
      <c r="M30" s="46"/>
      <c r="N30" s="33"/>
      <c r="O30" s="33"/>
      <c r="P30" s="33"/>
      <c r="Q30" s="33"/>
      <c r="R30" s="33"/>
      <c r="S30" s="33"/>
      <c r="T30" s="33"/>
      <c r="U30" s="33"/>
      <c r="V30" s="33"/>
      <c r="W30" s="45"/>
      <c r="X30" s="35"/>
      <c r="Y30" s="33"/>
      <c r="Z30" s="46"/>
      <c r="AA30" s="33"/>
      <c r="AB30" s="33"/>
      <c r="AC30" s="45" t="e">
        <f t="shared" si="3"/>
        <v>#N/A</v>
      </c>
      <c r="AE30" s="45" t="e">
        <f t="shared" si="1"/>
        <v>#N/A</v>
      </c>
      <c r="AF30" s="33" t="e">
        <f t="shared" si="2"/>
        <v>#N/A</v>
      </c>
    </row>
    <row r="31" spans="1:32" x14ac:dyDescent="0.25">
      <c r="A31" s="30" t="e">
        <f t="shared" si="0"/>
        <v>#N/A</v>
      </c>
      <c r="B31" s="45"/>
      <c r="C31" s="45"/>
      <c r="D31" s="46"/>
      <c r="E31" s="45"/>
      <c r="F31" s="33"/>
      <c r="G31" s="33"/>
      <c r="H31" s="33"/>
      <c r="I31" s="45"/>
      <c r="J31" s="45"/>
      <c r="K31" s="33"/>
      <c r="L31" s="46"/>
      <c r="M31" s="46"/>
      <c r="N31" s="33"/>
      <c r="O31" s="33"/>
      <c r="P31" s="33"/>
      <c r="Q31" s="33"/>
      <c r="R31" s="33"/>
      <c r="S31" s="33"/>
      <c r="T31" s="33"/>
      <c r="U31" s="33"/>
      <c r="V31" s="33"/>
      <c r="W31" s="45"/>
      <c r="X31" s="35"/>
      <c r="Y31" s="33"/>
      <c r="Z31" s="46"/>
      <c r="AA31" s="33"/>
      <c r="AB31" s="33"/>
      <c r="AC31" s="45" t="e">
        <f t="shared" si="3"/>
        <v>#N/A</v>
      </c>
      <c r="AE31" s="45" t="e">
        <f t="shared" si="1"/>
        <v>#N/A</v>
      </c>
      <c r="AF31" s="33" t="e">
        <f t="shared" si="2"/>
        <v>#N/A</v>
      </c>
    </row>
    <row r="32" spans="1:32" x14ac:dyDescent="0.25">
      <c r="A32" s="30" t="e">
        <f t="shared" si="0"/>
        <v>#N/A</v>
      </c>
      <c r="B32" s="45"/>
      <c r="C32" s="45"/>
      <c r="D32" s="46"/>
      <c r="E32" s="45"/>
      <c r="F32" s="33"/>
      <c r="G32" s="33"/>
      <c r="H32" s="33"/>
      <c r="I32" s="45"/>
      <c r="J32" s="45"/>
      <c r="K32" s="33"/>
      <c r="L32" s="46"/>
      <c r="M32" s="46"/>
      <c r="N32" s="33"/>
      <c r="O32" s="33"/>
      <c r="P32" s="33"/>
      <c r="Q32" s="33"/>
      <c r="R32" s="33"/>
      <c r="S32" s="33"/>
      <c r="T32" s="33"/>
      <c r="U32" s="33"/>
      <c r="V32" s="33"/>
      <c r="W32" s="45"/>
      <c r="X32" s="35"/>
      <c r="Y32" s="33"/>
      <c r="Z32" s="46"/>
      <c r="AA32" s="33"/>
      <c r="AB32" s="33"/>
      <c r="AC32" s="45" t="e">
        <f t="shared" si="3"/>
        <v>#N/A</v>
      </c>
      <c r="AE32" s="45" t="e">
        <f t="shared" si="1"/>
        <v>#N/A</v>
      </c>
      <c r="AF32" s="33" t="e">
        <f t="shared" si="2"/>
        <v>#N/A</v>
      </c>
    </row>
    <row r="33" spans="1:32" x14ac:dyDescent="0.25">
      <c r="A33" s="30" t="e">
        <f t="shared" si="0"/>
        <v>#N/A</v>
      </c>
      <c r="B33" s="45"/>
      <c r="C33" s="45"/>
      <c r="D33" s="46"/>
      <c r="E33" s="45"/>
      <c r="F33" s="33"/>
      <c r="G33" s="33"/>
      <c r="H33" s="33"/>
      <c r="I33" s="45"/>
      <c r="J33" s="45"/>
      <c r="K33" s="33"/>
      <c r="L33" s="46"/>
      <c r="M33" s="46"/>
      <c r="N33" s="33"/>
      <c r="O33" s="33"/>
      <c r="P33" s="33"/>
      <c r="Q33" s="33"/>
      <c r="R33" s="33"/>
      <c r="S33" s="33"/>
      <c r="T33" s="33"/>
      <c r="U33" s="33"/>
      <c r="V33" s="33"/>
      <c r="W33" s="45"/>
      <c r="X33" s="35"/>
      <c r="Y33" s="33"/>
      <c r="Z33" s="46"/>
      <c r="AA33" s="33"/>
      <c r="AB33" s="33"/>
      <c r="AC33" s="45" t="e">
        <f t="shared" si="3"/>
        <v>#N/A</v>
      </c>
      <c r="AE33" s="45" t="e">
        <f t="shared" si="1"/>
        <v>#N/A</v>
      </c>
      <c r="AF33" s="33" t="e">
        <f t="shared" si="2"/>
        <v>#N/A</v>
      </c>
    </row>
    <row r="34" spans="1:32" x14ac:dyDescent="0.25">
      <c r="A34" s="30" t="e">
        <f t="shared" si="0"/>
        <v>#N/A</v>
      </c>
      <c r="B34" s="45"/>
      <c r="C34" s="45"/>
      <c r="D34" s="46"/>
      <c r="E34" s="45"/>
      <c r="F34" s="33"/>
      <c r="G34" s="33"/>
      <c r="H34" s="33"/>
      <c r="I34" s="45"/>
      <c r="J34" s="45"/>
      <c r="K34" s="33"/>
      <c r="L34" s="46"/>
      <c r="M34" s="46"/>
      <c r="N34" s="33"/>
      <c r="O34" s="33"/>
      <c r="P34" s="33"/>
      <c r="Q34" s="33"/>
      <c r="R34" s="33"/>
      <c r="S34" s="33"/>
      <c r="T34" s="33"/>
      <c r="U34" s="33"/>
      <c r="V34" s="33"/>
      <c r="W34" s="45"/>
      <c r="X34" s="35"/>
      <c r="Y34" s="33"/>
      <c r="Z34" s="46"/>
      <c r="AA34" s="33"/>
      <c r="AB34" s="33"/>
      <c r="AC34" s="45" t="e">
        <f t="shared" si="3"/>
        <v>#N/A</v>
      </c>
      <c r="AE34" s="45" t="e">
        <f t="shared" si="1"/>
        <v>#N/A</v>
      </c>
      <c r="AF34" s="33" t="e">
        <f t="shared" si="2"/>
        <v>#N/A</v>
      </c>
    </row>
    <row r="35" spans="1:32" x14ac:dyDescent="0.25">
      <c r="A35" s="30" t="e">
        <f t="shared" si="0"/>
        <v>#N/A</v>
      </c>
      <c r="B35" s="45"/>
      <c r="C35" s="45"/>
      <c r="D35" s="46"/>
      <c r="E35" s="45"/>
      <c r="F35" s="33"/>
      <c r="G35" s="33"/>
      <c r="H35" s="33"/>
      <c r="I35" s="45"/>
      <c r="J35" s="45"/>
      <c r="K35" s="33"/>
      <c r="L35" s="46"/>
      <c r="M35" s="46"/>
      <c r="N35" s="33"/>
      <c r="O35" s="33"/>
      <c r="P35" s="33"/>
      <c r="Q35" s="33"/>
      <c r="R35" s="33"/>
      <c r="S35" s="33"/>
      <c r="T35" s="33"/>
      <c r="U35" s="33"/>
      <c r="V35" s="33"/>
      <c r="W35" s="45"/>
      <c r="X35" s="35"/>
      <c r="Y35" s="33"/>
      <c r="Z35" s="46"/>
      <c r="AA35" s="33"/>
      <c r="AB35" s="33"/>
      <c r="AC35" s="45" t="e">
        <f t="shared" si="3"/>
        <v>#N/A</v>
      </c>
      <c r="AE35" s="45" t="e">
        <f t="shared" si="1"/>
        <v>#N/A</v>
      </c>
      <c r="AF35" s="33" t="e">
        <f t="shared" si="2"/>
        <v>#N/A</v>
      </c>
    </row>
    <row r="36" spans="1:32" x14ac:dyDescent="0.25">
      <c r="A36" s="30" t="e">
        <f t="shared" si="0"/>
        <v>#N/A</v>
      </c>
      <c r="B36" s="45"/>
      <c r="C36" s="45"/>
      <c r="D36" s="46"/>
      <c r="E36" s="45"/>
      <c r="F36" s="33"/>
      <c r="G36" s="33"/>
      <c r="H36" s="33"/>
      <c r="I36" s="45"/>
      <c r="J36" s="45"/>
      <c r="K36" s="33"/>
      <c r="L36" s="46"/>
      <c r="M36" s="46"/>
      <c r="N36" s="33"/>
      <c r="O36" s="33"/>
      <c r="P36" s="33"/>
      <c r="Q36" s="33"/>
      <c r="R36" s="33"/>
      <c r="S36" s="33"/>
      <c r="T36" s="33"/>
      <c r="U36" s="33"/>
      <c r="V36" s="33"/>
      <c r="W36" s="45"/>
      <c r="X36" s="35"/>
      <c r="Y36" s="33"/>
      <c r="Z36" s="46"/>
      <c r="AA36" s="33"/>
      <c r="AB36" s="33"/>
      <c r="AC36" s="45" t="e">
        <f t="shared" si="3"/>
        <v>#N/A</v>
      </c>
      <c r="AE36" s="45" t="e">
        <f t="shared" si="1"/>
        <v>#N/A</v>
      </c>
      <c r="AF36" s="33" t="e">
        <f t="shared" si="2"/>
        <v>#N/A</v>
      </c>
    </row>
    <row r="37" spans="1:32" x14ac:dyDescent="0.25">
      <c r="A37" s="30" t="e">
        <f t="shared" si="0"/>
        <v>#N/A</v>
      </c>
      <c r="B37" s="45"/>
      <c r="C37" s="45"/>
      <c r="D37" s="46"/>
      <c r="E37" s="45"/>
      <c r="F37" s="33"/>
      <c r="G37" s="33"/>
      <c r="H37" s="33"/>
      <c r="I37" s="45"/>
      <c r="J37" s="45"/>
      <c r="K37" s="33"/>
      <c r="L37" s="46"/>
      <c r="M37" s="46"/>
      <c r="N37" s="33"/>
      <c r="O37" s="33"/>
      <c r="P37" s="33"/>
      <c r="Q37" s="33"/>
      <c r="R37" s="33"/>
      <c r="S37" s="33"/>
      <c r="T37" s="33"/>
      <c r="U37" s="33"/>
      <c r="V37" s="33"/>
      <c r="W37" s="45"/>
      <c r="X37" s="35"/>
      <c r="Y37" s="33"/>
      <c r="Z37" s="46"/>
      <c r="AA37" s="33"/>
      <c r="AB37" s="33"/>
      <c r="AC37" s="45" t="e">
        <f t="shared" si="3"/>
        <v>#N/A</v>
      </c>
      <c r="AE37" s="45" t="e">
        <f t="shared" si="1"/>
        <v>#N/A</v>
      </c>
      <c r="AF37" s="33" t="e">
        <f t="shared" si="2"/>
        <v>#N/A</v>
      </c>
    </row>
    <row r="38" spans="1:32" x14ac:dyDescent="0.25">
      <c r="A38" s="30" t="e">
        <f t="shared" si="0"/>
        <v>#N/A</v>
      </c>
      <c r="B38" s="45"/>
      <c r="C38" s="45"/>
      <c r="D38" s="46"/>
      <c r="E38" s="45"/>
      <c r="F38" s="33"/>
      <c r="G38" s="33"/>
      <c r="H38" s="33"/>
      <c r="I38" s="45"/>
      <c r="J38" s="45"/>
      <c r="K38" s="33"/>
      <c r="L38" s="46"/>
      <c r="M38" s="46"/>
      <c r="N38" s="33"/>
      <c r="O38" s="33"/>
      <c r="P38" s="33"/>
      <c r="Q38" s="33"/>
      <c r="R38" s="33"/>
      <c r="S38" s="33"/>
      <c r="T38" s="33"/>
      <c r="U38" s="33"/>
      <c r="V38" s="33"/>
      <c r="W38" s="45"/>
      <c r="X38" s="35"/>
      <c r="Y38" s="33"/>
      <c r="Z38" s="46"/>
      <c r="AA38" s="33"/>
      <c r="AB38" s="33"/>
      <c r="AC38" s="45" t="e">
        <f t="shared" si="3"/>
        <v>#N/A</v>
      </c>
      <c r="AE38" s="45" t="e">
        <f t="shared" si="1"/>
        <v>#N/A</v>
      </c>
      <c r="AF38" s="33" t="e">
        <f t="shared" si="2"/>
        <v>#N/A</v>
      </c>
    </row>
    <row r="39" spans="1:32" x14ac:dyDescent="0.25">
      <c r="A39" s="30" t="e">
        <f t="shared" si="0"/>
        <v>#N/A</v>
      </c>
      <c r="B39" s="45"/>
      <c r="C39" s="45"/>
      <c r="D39" s="46"/>
      <c r="E39" s="45"/>
      <c r="F39" s="33"/>
      <c r="G39" s="33"/>
      <c r="H39" s="33"/>
      <c r="I39" s="45"/>
      <c r="J39" s="45"/>
      <c r="K39" s="33"/>
      <c r="L39" s="46"/>
      <c r="M39" s="46"/>
      <c r="N39" s="33"/>
      <c r="O39" s="33"/>
      <c r="P39" s="33"/>
      <c r="Q39" s="33"/>
      <c r="R39" s="33"/>
      <c r="S39" s="33"/>
      <c r="T39" s="33"/>
      <c r="U39" s="33"/>
      <c r="V39" s="33"/>
      <c r="W39" s="45"/>
      <c r="X39" s="35"/>
      <c r="Y39" s="33"/>
      <c r="Z39" s="46"/>
      <c r="AA39" s="33"/>
      <c r="AB39" s="33"/>
      <c r="AC39" s="45" t="e">
        <f t="shared" si="3"/>
        <v>#N/A</v>
      </c>
      <c r="AE39" s="45" t="e">
        <f t="shared" si="1"/>
        <v>#N/A</v>
      </c>
      <c r="AF39" s="33" t="e">
        <f t="shared" si="2"/>
        <v>#N/A</v>
      </c>
    </row>
    <row r="40" spans="1:32" x14ac:dyDescent="0.25">
      <c r="A40" s="30" t="e">
        <f t="shared" si="0"/>
        <v>#N/A</v>
      </c>
      <c r="B40" s="45"/>
      <c r="C40" s="45"/>
      <c r="D40" s="46"/>
      <c r="E40" s="45"/>
      <c r="F40" s="33"/>
      <c r="G40" s="33"/>
      <c r="H40" s="33"/>
      <c r="I40" s="45"/>
      <c r="J40" s="45"/>
      <c r="K40" s="33"/>
      <c r="L40" s="46"/>
      <c r="M40" s="46"/>
      <c r="N40" s="33"/>
      <c r="O40" s="33"/>
      <c r="P40" s="33"/>
      <c r="Q40" s="33"/>
      <c r="R40" s="33"/>
      <c r="S40" s="33"/>
      <c r="T40" s="33"/>
      <c r="U40" s="33"/>
      <c r="V40" s="33"/>
      <c r="W40" s="45"/>
      <c r="X40" s="35"/>
      <c r="Y40" s="33"/>
      <c r="Z40" s="46"/>
      <c r="AA40" s="33"/>
      <c r="AB40" s="33"/>
      <c r="AC40" s="45" t="e">
        <f t="shared" si="3"/>
        <v>#N/A</v>
      </c>
      <c r="AE40" s="45" t="e">
        <f t="shared" si="1"/>
        <v>#N/A</v>
      </c>
      <c r="AF40" s="33" t="e">
        <f t="shared" si="2"/>
        <v>#N/A</v>
      </c>
    </row>
    <row r="41" spans="1:32" x14ac:dyDescent="0.25">
      <c r="A41" s="30" t="e">
        <f t="shared" si="0"/>
        <v>#N/A</v>
      </c>
      <c r="B41" s="45"/>
      <c r="C41" s="45"/>
      <c r="D41" s="46"/>
      <c r="E41" s="45"/>
      <c r="F41" s="33"/>
      <c r="G41" s="33"/>
      <c r="H41" s="33"/>
      <c r="I41" s="45"/>
      <c r="J41" s="45"/>
      <c r="K41" s="33"/>
      <c r="L41" s="46"/>
      <c r="M41" s="46"/>
      <c r="N41" s="33"/>
      <c r="O41" s="33"/>
      <c r="P41" s="33"/>
      <c r="Q41" s="33"/>
      <c r="R41" s="33"/>
      <c r="S41" s="33"/>
      <c r="T41" s="33"/>
      <c r="U41" s="33"/>
      <c r="V41" s="33"/>
      <c r="W41" s="45"/>
      <c r="X41" s="35"/>
      <c r="Y41" s="33"/>
      <c r="Z41" s="46"/>
      <c r="AA41" s="33"/>
      <c r="AB41" s="33"/>
      <c r="AC41" s="45" t="e">
        <f t="shared" si="3"/>
        <v>#N/A</v>
      </c>
      <c r="AE41" s="45" t="e">
        <f t="shared" si="1"/>
        <v>#N/A</v>
      </c>
      <c r="AF41" s="33" t="e">
        <f t="shared" si="2"/>
        <v>#N/A</v>
      </c>
    </row>
    <row r="42" spans="1:32" x14ac:dyDescent="0.25">
      <c r="A42" s="30" t="e">
        <f t="shared" si="0"/>
        <v>#N/A</v>
      </c>
      <c r="B42" s="45"/>
      <c r="C42" s="45"/>
      <c r="D42" s="46"/>
      <c r="E42" s="45"/>
      <c r="F42" s="33"/>
      <c r="G42" s="33"/>
      <c r="H42" s="33"/>
      <c r="I42" s="45"/>
      <c r="J42" s="45"/>
      <c r="K42" s="33"/>
      <c r="L42" s="46"/>
      <c r="M42" s="46"/>
      <c r="N42" s="33"/>
      <c r="O42" s="33"/>
      <c r="P42" s="33"/>
      <c r="Q42" s="33"/>
      <c r="R42" s="33"/>
      <c r="S42" s="33"/>
      <c r="T42" s="33"/>
      <c r="U42" s="33"/>
      <c r="V42" s="33"/>
      <c r="W42" s="45"/>
      <c r="X42" s="35"/>
      <c r="Y42" s="33"/>
      <c r="Z42" s="46"/>
      <c r="AA42" s="33"/>
      <c r="AB42" s="33"/>
      <c r="AC42" s="45" t="e">
        <f t="shared" si="3"/>
        <v>#N/A</v>
      </c>
      <c r="AE42" s="45" t="e">
        <f t="shared" si="1"/>
        <v>#N/A</v>
      </c>
      <c r="AF42" s="33" t="e">
        <f t="shared" si="2"/>
        <v>#N/A</v>
      </c>
    </row>
    <row r="43" spans="1:32" x14ac:dyDescent="0.25">
      <c r="A43" s="30" t="e">
        <f t="shared" si="0"/>
        <v>#N/A</v>
      </c>
      <c r="B43" s="45"/>
      <c r="C43" s="45"/>
      <c r="D43" s="46"/>
      <c r="E43" s="45"/>
      <c r="F43" s="33"/>
      <c r="G43" s="33"/>
      <c r="H43" s="33"/>
      <c r="I43" s="45"/>
      <c r="J43" s="45"/>
      <c r="K43" s="33"/>
      <c r="L43" s="46"/>
      <c r="M43" s="46"/>
      <c r="N43" s="33"/>
      <c r="O43" s="33"/>
      <c r="P43" s="33"/>
      <c r="Q43" s="33"/>
      <c r="R43" s="33"/>
      <c r="S43" s="33"/>
      <c r="T43" s="33"/>
      <c r="U43" s="33"/>
      <c r="V43" s="33"/>
      <c r="W43" s="45"/>
      <c r="X43" s="35"/>
      <c r="Y43" s="33"/>
      <c r="Z43" s="46"/>
      <c r="AA43" s="33"/>
      <c r="AB43" s="33"/>
      <c r="AC43" s="45" t="e">
        <f t="shared" si="3"/>
        <v>#N/A</v>
      </c>
      <c r="AE43" s="45" t="e">
        <f t="shared" si="1"/>
        <v>#N/A</v>
      </c>
      <c r="AF43" s="33" t="e">
        <f t="shared" si="2"/>
        <v>#N/A</v>
      </c>
    </row>
    <row r="44" spans="1:32" x14ac:dyDescent="0.25">
      <c r="A44" s="30" t="e">
        <f t="shared" si="0"/>
        <v>#N/A</v>
      </c>
      <c r="B44" s="45"/>
      <c r="C44" s="45"/>
      <c r="D44" s="46"/>
      <c r="E44" s="45"/>
      <c r="F44" s="33"/>
      <c r="G44" s="33"/>
      <c r="H44" s="33"/>
      <c r="I44" s="45"/>
      <c r="J44" s="45"/>
      <c r="K44" s="33"/>
      <c r="L44" s="46"/>
      <c r="M44" s="46"/>
      <c r="N44" s="33"/>
      <c r="O44" s="33"/>
      <c r="P44" s="33"/>
      <c r="Q44" s="33"/>
      <c r="R44" s="33"/>
      <c r="S44" s="33"/>
      <c r="T44" s="33"/>
      <c r="U44" s="33"/>
      <c r="V44" s="33"/>
      <c r="W44" s="45"/>
      <c r="X44" s="35"/>
      <c r="Y44" s="33"/>
      <c r="Z44" s="46"/>
      <c r="AA44" s="33"/>
      <c r="AB44" s="33"/>
      <c r="AC44" s="45" t="e">
        <f t="shared" si="3"/>
        <v>#N/A</v>
      </c>
      <c r="AE44" s="45" t="e">
        <f t="shared" si="1"/>
        <v>#N/A</v>
      </c>
      <c r="AF44" s="33" t="e">
        <f t="shared" si="2"/>
        <v>#N/A</v>
      </c>
    </row>
    <row r="45" spans="1:32" x14ac:dyDescent="0.25">
      <c r="A45" s="30" t="e">
        <f t="shared" si="0"/>
        <v>#N/A</v>
      </c>
      <c r="B45" s="45"/>
      <c r="C45" s="45"/>
      <c r="D45" s="46"/>
      <c r="E45" s="45"/>
      <c r="F45" s="33"/>
      <c r="G45" s="33"/>
      <c r="H45" s="33"/>
      <c r="I45" s="45"/>
      <c r="J45" s="45"/>
      <c r="K45" s="33"/>
      <c r="L45" s="46"/>
      <c r="M45" s="46"/>
      <c r="N45" s="33"/>
      <c r="O45" s="33"/>
      <c r="P45" s="33"/>
      <c r="Q45" s="33"/>
      <c r="R45" s="33"/>
      <c r="S45" s="33"/>
      <c r="T45" s="33"/>
      <c r="U45" s="33"/>
      <c r="V45" s="33"/>
      <c r="W45" s="45"/>
      <c r="X45" s="35"/>
      <c r="Y45" s="33"/>
      <c r="Z45" s="46"/>
      <c r="AA45" s="33"/>
      <c r="AB45" s="33"/>
      <c r="AC45" s="45" t="e">
        <f t="shared" si="3"/>
        <v>#N/A</v>
      </c>
      <c r="AE45" s="45" t="e">
        <f t="shared" si="1"/>
        <v>#N/A</v>
      </c>
      <c r="AF45" s="33" t="e">
        <f t="shared" si="2"/>
        <v>#N/A</v>
      </c>
    </row>
    <row r="46" spans="1:32" x14ac:dyDescent="0.25">
      <c r="A46" s="30" t="e">
        <f t="shared" si="0"/>
        <v>#N/A</v>
      </c>
      <c r="B46" s="45"/>
      <c r="C46" s="45"/>
      <c r="D46" s="46"/>
      <c r="E46" s="45"/>
      <c r="F46" s="33"/>
      <c r="G46" s="33"/>
      <c r="H46" s="33"/>
      <c r="I46" s="45"/>
      <c r="J46" s="45"/>
      <c r="K46" s="33"/>
      <c r="L46" s="46"/>
      <c r="M46" s="46"/>
      <c r="N46" s="33"/>
      <c r="O46" s="33"/>
      <c r="P46" s="33"/>
      <c r="Q46" s="33"/>
      <c r="R46" s="33"/>
      <c r="S46" s="33"/>
      <c r="T46" s="33"/>
      <c r="U46" s="33"/>
      <c r="V46" s="33"/>
      <c r="W46" s="45"/>
      <c r="X46" s="35"/>
      <c r="Y46" s="33"/>
      <c r="Z46" s="46"/>
      <c r="AA46" s="33"/>
      <c r="AB46" s="33"/>
      <c r="AC46" s="45" t="e">
        <f t="shared" si="3"/>
        <v>#N/A</v>
      </c>
      <c r="AE46" s="45" t="e">
        <f t="shared" si="1"/>
        <v>#N/A</v>
      </c>
      <c r="AF46" s="33" t="e">
        <f t="shared" si="2"/>
        <v>#N/A</v>
      </c>
    </row>
    <row r="47" spans="1:32" x14ac:dyDescent="0.25">
      <c r="A47" s="30" t="e">
        <f t="shared" si="0"/>
        <v>#N/A</v>
      </c>
      <c r="B47" s="45"/>
      <c r="C47" s="45"/>
      <c r="D47" s="46"/>
      <c r="E47" s="45"/>
      <c r="F47" s="33"/>
      <c r="G47" s="33"/>
      <c r="H47" s="33"/>
      <c r="I47" s="45"/>
      <c r="J47" s="45"/>
      <c r="K47" s="33"/>
      <c r="L47" s="46"/>
      <c r="M47" s="46"/>
      <c r="N47" s="33"/>
      <c r="O47" s="33"/>
      <c r="P47" s="33"/>
      <c r="Q47" s="33"/>
      <c r="R47" s="33"/>
      <c r="S47" s="33"/>
      <c r="T47" s="33"/>
      <c r="U47" s="33"/>
      <c r="V47" s="33"/>
      <c r="W47" s="45"/>
      <c r="X47" s="35"/>
      <c r="Y47" s="33"/>
      <c r="Z47" s="46"/>
      <c r="AA47" s="33"/>
      <c r="AB47" s="33"/>
      <c r="AC47" s="45" t="e">
        <f t="shared" si="3"/>
        <v>#N/A</v>
      </c>
      <c r="AE47" s="45" t="e">
        <f t="shared" si="1"/>
        <v>#N/A</v>
      </c>
      <c r="AF47" s="33" t="e">
        <f t="shared" si="2"/>
        <v>#N/A</v>
      </c>
    </row>
    <row r="48" spans="1:32" x14ac:dyDescent="0.25">
      <c r="A48" s="30" t="e">
        <f t="shared" si="0"/>
        <v>#N/A</v>
      </c>
      <c r="B48" s="45"/>
      <c r="C48" s="45"/>
      <c r="D48" s="46"/>
      <c r="E48" s="45"/>
      <c r="F48" s="33"/>
      <c r="G48" s="33"/>
      <c r="H48" s="33"/>
      <c r="I48" s="45"/>
      <c r="J48" s="45"/>
      <c r="K48" s="33"/>
      <c r="L48" s="46"/>
      <c r="M48" s="46"/>
      <c r="N48" s="33"/>
      <c r="O48" s="33"/>
      <c r="P48" s="33"/>
      <c r="Q48" s="33"/>
      <c r="R48" s="33"/>
      <c r="S48" s="33"/>
      <c r="T48" s="33"/>
      <c r="U48" s="33"/>
      <c r="V48" s="33"/>
      <c r="W48" s="45"/>
      <c r="X48" s="35"/>
      <c r="Y48" s="33"/>
      <c r="Z48" s="46"/>
      <c r="AA48" s="33"/>
      <c r="AB48" s="33"/>
      <c r="AC48" s="45" t="e">
        <f t="shared" si="3"/>
        <v>#N/A</v>
      </c>
      <c r="AE48" s="45" t="e">
        <f t="shared" si="1"/>
        <v>#N/A</v>
      </c>
      <c r="AF48" s="33" t="e">
        <f t="shared" si="2"/>
        <v>#N/A</v>
      </c>
    </row>
    <row r="49" spans="1:32" x14ac:dyDescent="0.25">
      <c r="A49" s="30" t="e">
        <f t="shared" si="0"/>
        <v>#N/A</v>
      </c>
      <c r="B49" s="45"/>
      <c r="C49" s="45"/>
      <c r="D49" s="46"/>
      <c r="E49" s="45"/>
      <c r="F49" s="33"/>
      <c r="G49" s="33"/>
      <c r="H49" s="33"/>
      <c r="I49" s="45"/>
      <c r="J49" s="45"/>
      <c r="K49" s="33"/>
      <c r="L49" s="46"/>
      <c r="M49" s="46"/>
      <c r="N49" s="33"/>
      <c r="O49" s="33"/>
      <c r="P49" s="33"/>
      <c r="Q49" s="33"/>
      <c r="R49" s="33"/>
      <c r="S49" s="33"/>
      <c r="T49" s="33"/>
      <c r="U49" s="33"/>
      <c r="V49" s="33"/>
      <c r="W49" s="45"/>
      <c r="X49" s="35"/>
      <c r="Y49" s="33"/>
      <c r="Z49" s="46"/>
      <c r="AA49" s="33"/>
      <c r="AB49" s="33"/>
      <c r="AC49" s="45" t="e">
        <f t="shared" si="3"/>
        <v>#N/A</v>
      </c>
      <c r="AE49" s="45" t="e">
        <f t="shared" si="1"/>
        <v>#N/A</v>
      </c>
      <c r="AF49" s="33" t="e">
        <f t="shared" si="2"/>
        <v>#N/A</v>
      </c>
    </row>
    <row r="50" spans="1:32" x14ac:dyDescent="0.25">
      <c r="A50" s="30" t="e">
        <f t="shared" si="0"/>
        <v>#N/A</v>
      </c>
      <c r="B50" s="45"/>
      <c r="C50" s="45"/>
      <c r="D50" s="46"/>
      <c r="E50" s="45"/>
      <c r="F50" s="33"/>
      <c r="G50" s="33"/>
      <c r="H50" s="33"/>
      <c r="I50" s="45"/>
      <c r="J50" s="45"/>
      <c r="K50" s="33"/>
      <c r="L50" s="46"/>
      <c r="M50" s="46"/>
      <c r="N50" s="33"/>
      <c r="O50" s="33"/>
      <c r="P50" s="33"/>
      <c r="Q50" s="33"/>
      <c r="R50" s="33"/>
      <c r="S50" s="33"/>
      <c r="T50" s="33"/>
      <c r="U50" s="33"/>
      <c r="V50" s="33"/>
      <c r="W50" s="45"/>
      <c r="X50" s="35"/>
      <c r="Y50" s="33"/>
      <c r="Z50" s="46"/>
      <c r="AA50" s="33"/>
      <c r="AB50" s="33"/>
      <c r="AC50" s="45" t="e">
        <f t="shared" si="3"/>
        <v>#N/A</v>
      </c>
      <c r="AE50" s="45" t="e">
        <f t="shared" si="1"/>
        <v>#N/A</v>
      </c>
      <c r="AF50" s="33" t="e">
        <f t="shared" si="2"/>
        <v>#N/A</v>
      </c>
    </row>
    <row r="51" spans="1:32" x14ac:dyDescent="0.25">
      <c r="A51" s="30" t="e">
        <f t="shared" si="0"/>
        <v>#N/A</v>
      </c>
      <c r="B51" s="45"/>
      <c r="C51" s="45"/>
      <c r="D51" s="46"/>
      <c r="E51" s="45"/>
      <c r="F51" s="33"/>
      <c r="G51" s="33"/>
      <c r="H51" s="33"/>
      <c r="I51" s="45"/>
      <c r="J51" s="45"/>
      <c r="K51" s="33"/>
      <c r="L51" s="46"/>
      <c r="M51" s="46"/>
      <c r="N51" s="33"/>
      <c r="O51" s="33"/>
      <c r="P51" s="33"/>
      <c r="Q51" s="33"/>
      <c r="R51" s="33"/>
      <c r="S51" s="33"/>
      <c r="T51" s="33"/>
      <c r="U51" s="33"/>
      <c r="V51" s="33"/>
      <c r="W51" s="45"/>
      <c r="X51" s="35"/>
      <c r="Y51" s="33"/>
      <c r="Z51" s="46"/>
      <c r="AA51" s="33"/>
      <c r="AB51" s="33"/>
      <c r="AC51" s="45" t="e">
        <f t="shared" si="3"/>
        <v>#N/A</v>
      </c>
      <c r="AE51" s="45" t="e">
        <f t="shared" si="1"/>
        <v>#N/A</v>
      </c>
      <c r="AF51" s="33" t="e">
        <f t="shared" si="2"/>
        <v>#N/A</v>
      </c>
    </row>
    <row r="52" spans="1:32" x14ac:dyDescent="0.25">
      <c r="A52" s="30" t="e">
        <f t="shared" si="0"/>
        <v>#N/A</v>
      </c>
      <c r="B52" s="45"/>
      <c r="C52" s="45"/>
      <c r="D52" s="46"/>
      <c r="E52" s="45"/>
      <c r="F52" s="33"/>
      <c r="G52" s="33"/>
      <c r="H52" s="33"/>
      <c r="I52" s="45"/>
      <c r="J52" s="45"/>
      <c r="K52" s="33"/>
      <c r="L52" s="46"/>
      <c r="M52" s="46"/>
      <c r="N52" s="33"/>
      <c r="O52" s="33"/>
      <c r="P52" s="33"/>
      <c r="Q52" s="33"/>
      <c r="R52" s="33"/>
      <c r="S52" s="33"/>
      <c r="T52" s="33"/>
      <c r="U52" s="33"/>
      <c r="V52" s="33"/>
      <c r="W52" s="45"/>
      <c r="X52" s="35"/>
      <c r="Y52" s="33"/>
      <c r="Z52" s="46"/>
      <c r="AA52" s="33"/>
      <c r="AB52" s="33"/>
      <c r="AC52" s="45" t="e">
        <f t="shared" si="3"/>
        <v>#N/A</v>
      </c>
      <c r="AE52" s="45" t="e">
        <f t="shared" si="1"/>
        <v>#N/A</v>
      </c>
      <c r="AF52" s="33" t="e">
        <f t="shared" si="2"/>
        <v>#N/A</v>
      </c>
    </row>
    <row r="53" spans="1:32" x14ac:dyDescent="0.25">
      <c r="A53" s="30" t="e">
        <f t="shared" si="0"/>
        <v>#N/A</v>
      </c>
      <c r="B53" s="45"/>
      <c r="C53" s="45"/>
      <c r="D53" s="46"/>
      <c r="E53" s="45"/>
      <c r="F53" s="33"/>
      <c r="G53" s="33"/>
      <c r="H53" s="33"/>
      <c r="I53" s="45"/>
      <c r="J53" s="45"/>
      <c r="K53" s="33"/>
      <c r="L53" s="46"/>
      <c r="M53" s="46"/>
      <c r="N53" s="33"/>
      <c r="O53" s="33"/>
      <c r="P53" s="33"/>
      <c r="Q53" s="33"/>
      <c r="R53" s="33"/>
      <c r="S53" s="33"/>
      <c r="T53" s="33"/>
      <c r="U53" s="33"/>
      <c r="V53" s="33"/>
      <c r="W53" s="45"/>
      <c r="X53" s="35"/>
      <c r="Y53" s="33"/>
      <c r="Z53" s="46"/>
      <c r="AA53" s="33"/>
      <c r="AB53" s="33"/>
      <c r="AC53" s="45" t="e">
        <f t="shared" si="3"/>
        <v>#N/A</v>
      </c>
      <c r="AE53" s="45" t="e">
        <f t="shared" si="1"/>
        <v>#N/A</v>
      </c>
      <c r="AF53" s="33" t="e">
        <f t="shared" si="2"/>
        <v>#N/A</v>
      </c>
    </row>
    <row r="54" spans="1:32" x14ac:dyDescent="0.25">
      <c r="A54" s="30" t="e">
        <f t="shared" si="0"/>
        <v>#N/A</v>
      </c>
      <c r="B54" s="45"/>
      <c r="C54" s="45"/>
      <c r="D54" s="46"/>
      <c r="E54" s="45"/>
      <c r="F54" s="33"/>
      <c r="G54" s="33"/>
      <c r="H54" s="33"/>
      <c r="I54" s="45"/>
      <c r="J54" s="45"/>
      <c r="K54" s="33"/>
      <c r="L54" s="46"/>
      <c r="M54" s="46"/>
      <c r="N54" s="33"/>
      <c r="O54" s="33"/>
      <c r="P54" s="33"/>
      <c r="Q54" s="33"/>
      <c r="R54" s="33"/>
      <c r="S54" s="33"/>
      <c r="T54" s="33"/>
      <c r="U54" s="33"/>
      <c r="V54" s="33"/>
      <c r="W54" s="45"/>
      <c r="X54" s="35"/>
      <c r="Y54" s="33"/>
      <c r="Z54" s="46"/>
      <c r="AA54" s="33"/>
      <c r="AB54" s="33"/>
      <c r="AC54" s="45" t="e">
        <f t="shared" si="3"/>
        <v>#N/A</v>
      </c>
      <c r="AE54" s="45" t="e">
        <f t="shared" si="1"/>
        <v>#N/A</v>
      </c>
      <c r="AF54" s="33" t="e">
        <f t="shared" si="2"/>
        <v>#N/A</v>
      </c>
    </row>
    <row r="55" spans="1:32" x14ac:dyDescent="0.25">
      <c r="A55" s="30" t="e">
        <f t="shared" si="0"/>
        <v>#N/A</v>
      </c>
      <c r="B55" s="45"/>
      <c r="C55" s="45"/>
      <c r="D55" s="46"/>
      <c r="E55" s="45"/>
      <c r="F55" s="33"/>
      <c r="G55" s="33"/>
      <c r="H55" s="33"/>
      <c r="I55" s="45"/>
      <c r="J55" s="45"/>
      <c r="K55" s="33"/>
      <c r="L55" s="46"/>
      <c r="M55" s="46"/>
      <c r="N55" s="33"/>
      <c r="O55" s="33"/>
      <c r="P55" s="33"/>
      <c r="Q55" s="33"/>
      <c r="R55" s="33"/>
      <c r="S55" s="33"/>
      <c r="T55" s="33"/>
      <c r="U55" s="33"/>
      <c r="V55" s="33"/>
      <c r="W55" s="45"/>
      <c r="X55" s="35"/>
      <c r="Y55" s="33"/>
      <c r="Z55" s="46"/>
      <c r="AA55" s="33"/>
      <c r="AB55" s="33"/>
      <c r="AC55" s="45" t="e">
        <f t="shared" si="3"/>
        <v>#N/A</v>
      </c>
      <c r="AE55" s="45" t="e">
        <f t="shared" si="1"/>
        <v>#N/A</v>
      </c>
      <c r="AF55" s="33" t="e">
        <f t="shared" si="2"/>
        <v>#N/A</v>
      </c>
    </row>
    <row r="56" spans="1:32" x14ac:dyDescent="0.25">
      <c r="A56" s="30" t="e">
        <f t="shared" si="0"/>
        <v>#N/A</v>
      </c>
      <c r="B56" s="45"/>
      <c r="C56" s="45"/>
      <c r="D56" s="46"/>
      <c r="E56" s="45"/>
      <c r="F56" s="33"/>
      <c r="G56" s="33"/>
      <c r="H56" s="33"/>
      <c r="I56" s="45"/>
      <c r="J56" s="45"/>
      <c r="K56" s="33"/>
      <c r="L56" s="46"/>
      <c r="M56" s="46"/>
      <c r="N56" s="33"/>
      <c r="O56" s="33"/>
      <c r="P56" s="33"/>
      <c r="Q56" s="33"/>
      <c r="R56" s="33"/>
      <c r="S56" s="33"/>
      <c r="T56" s="33"/>
      <c r="U56" s="33"/>
      <c r="V56" s="33"/>
      <c r="W56" s="45"/>
      <c r="X56" s="35"/>
      <c r="Y56" s="33"/>
      <c r="Z56" s="46"/>
      <c r="AA56" s="33"/>
      <c r="AB56" s="33"/>
      <c r="AC56" s="45" t="e">
        <f t="shared" si="3"/>
        <v>#N/A</v>
      </c>
      <c r="AE56" s="45" t="e">
        <f t="shared" si="1"/>
        <v>#N/A</v>
      </c>
      <c r="AF56" s="33" t="e">
        <f t="shared" si="2"/>
        <v>#N/A</v>
      </c>
    </row>
    <row r="57" spans="1:32" x14ac:dyDescent="0.25">
      <c r="A57" s="30" t="e">
        <f t="shared" si="0"/>
        <v>#N/A</v>
      </c>
      <c r="B57" s="45"/>
      <c r="C57" s="45"/>
      <c r="D57" s="46"/>
      <c r="E57" s="45"/>
      <c r="F57" s="33"/>
      <c r="G57" s="33"/>
      <c r="H57" s="33"/>
      <c r="I57" s="45"/>
      <c r="J57" s="45"/>
      <c r="K57" s="33"/>
      <c r="L57" s="46"/>
      <c r="M57" s="46"/>
      <c r="N57" s="33"/>
      <c r="O57" s="33"/>
      <c r="P57" s="33"/>
      <c r="Q57" s="33"/>
      <c r="R57" s="33"/>
      <c r="S57" s="33"/>
      <c r="T57" s="33"/>
      <c r="U57" s="33"/>
      <c r="V57" s="33"/>
      <c r="W57" s="45"/>
      <c r="X57" s="35"/>
      <c r="Y57" s="33"/>
      <c r="Z57" s="46"/>
      <c r="AA57" s="33"/>
      <c r="AB57" s="33"/>
      <c r="AC57" s="45" t="e">
        <f t="shared" si="3"/>
        <v>#N/A</v>
      </c>
      <c r="AE57" s="45" t="e">
        <f t="shared" si="1"/>
        <v>#N/A</v>
      </c>
      <c r="AF57" s="33" t="e">
        <f t="shared" si="2"/>
        <v>#N/A</v>
      </c>
    </row>
    <row r="58" spans="1:32" x14ac:dyDescent="0.25">
      <c r="A58" s="30" t="e">
        <f t="shared" si="0"/>
        <v>#N/A</v>
      </c>
      <c r="B58" s="45"/>
      <c r="C58" s="45"/>
      <c r="D58" s="46"/>
      <c r="E58" s="45"/>
      <c r="F58" s="33"/>
      <c r="G58" s="33"/>
      <c r="H58" s="33"/>
      <c r="I58" s="45"/>
      <c r="J58" s="45"/>
      <c r="K58" s="33"/>
      <c r="L58" s="46"/>
      <c r="M58" s="46"/>
      <c r="N58" s="33"/>
      <c r="O58" s="33"/>
      <c r="P58" s="33"/>
      <c r="Q58" s="33"/>
      <c r="R58" s="33"/>
      <c r="S58" s="33"/>
      <c r="T58" s="33"/>
      <c r="U58" s="33"/>
      <c r="V58" s="33"/>
      <c r="W58" s="45"/>
      <c r="X58" s="35"/>
      <c r="Y58" s="33"/>
      <c r="Z58" s="46"/>
      <c r="AA58" s="33"/>
      <c r="AB58" s="33"/>
      <c r="AC58" s="45" t="e">
        <f t="shared" si="3"/>
        <v>#N/A</v>
      </c>
      <c r="AE58" s="45" t="e">
        <f t="shared" si="1"/>
        <v>#N/A</v>
      </c>
      <c r="AF58" s="33" t="e">
        <f t="shared" si="2"/>
        <v>#N/A</v>
      </c>
    </row>
    <row r="59" spans="1:32" x14ac:dyDescent="0.25">
      <c r="A59" s="30" t="e">
        <f t="shared" si="0"/>
        <v>#N/A</v>
      </c>
      <c r="B59" s="45"/>
      <c r="C59" s="45"/>
      <c r="D59" s="46"/>
      <c r="E59" s="45"/>
      <c r="F59" s="33"/>
      <c r="G59" s="33"/>
      <c r="H59" s="33"/>
      <c r="I59" s="45"/>
      <c r="J59" s="45"/>
      <c r="K59" s="33"/>
      <c r="L59" s="46"/>
      <c r="M59" s="46"/>
      <c r="N59" s="33"/>
      <c r="O59" s="33"/>
      <c r="P59" s="33"/>
      <c r="Q59" s="33"/>
      <c r="R59" s="33"/>
      <c r="S59" s="33"/>
      <c r="T59" s="33"/>
      <c r="U59" s="33"/>
      <c r="V59" s="33"/>
      <c r="W59" s="45"/>
      <c r="X59" s="35"/>
      <c r="Y59" s="33"/>
      <c r="Z59" s="46"/>
      <c r="AA59" s="33"/>
      <c r="AB59" s="33"/>
      <c r="AC59" s="45" t="e">
        <f t="shared" si="3"/>
        <v>#N/A</v>
      </c>
      <c r="AE59" s="45" t="e">
        <f t="shared" si="1"/>
        <v>#N/A</v>
      </c>
      <c r="AF59" s="33" t="e">
        <f t="shared" si="2"/>
        <v>#N/A</v>
      </c>
    </row>
    <row r="60" spans="1:32" x14ac:dyDescent="0.25">
      <c r="A60" s="30" t="e">
        <f t="shared" si="0"/>
        <v>#N/A</v>
      </c>
      <c r="B60" s="45"/>
      <c r="C60" s="45"/>
      <c r="D60" s="46"/>
      <c r="E60" s="45"/>
      <c r="F60" s="33"/>
      <c r="G60" s="33"/>
      <c r="H60" s="33"/>
      <c r="I60" s="45"/>
      <c r="J60" s="45"/>
      <c r="K60" s="33"/>
      <c r="L60" s="46"/>
      <c r="M60" s="46"/>
      <c r="N60" s="33"/>
      <c r="O60" s="33"/>
      <c r="P60" s="33"/>
      <c r="Q60" s="33"/>
      <c r="R60" s="33"/>
      <c r="S60" s="33"/>
      <c r="T60" s="33"/>
      <c r="U60" s="33"/>
      <c r="V60" s="33"/>
      <c r="W60" s="45"/>
      <c r="X60" s="35"/>
      <c r="Y60" s="33"/>
      <c r="Z60" s="46"/>
      <c r="AA60" s="33"/>
      <c r="AB60" s="33"/>
      <c r="AC60" s="45" t="e">
        <f t="shared" si="3"/>
        <v>#N/A</v>
      </c>
      <c r="AE60" s="45" t="e">
        <f t="shared" si="1"/>
        <v>#N/A</v>
      </c>
      <c r="AF60" s="33" t="e">
        <f t="shared" si="2"/>
        <v>#N/A</v>
      </c>
    </row>
    <row r="61" spans="1:32" x14ac:dyDescent="0.25">
      <c r="A61" s="30" t="e">
        <f t="shared" si="0"/>
        <v>#N/A</v>
      </c>
      <c r="B61" s="45"/>
      <c r="C61" s="45"/>
      <c r="D61" s="46"/>
      <c r="E61" s="45"/>
      <c r="F61" s="33"/>
      <c r="G61" s="33"/>
      <c r="H61" s="33"/>
      <c r="I61" s="45"/>
      <c r="J61" s="45"/>
      <c r="K61" s="33"/>
      <c r="L61" s="46"/>
      <c r="M61" s="46"/>
      <c r="N61" s="33"/>
      <c r="O61" s="33"/>
      <c r="P61" s="33"/>
      <c r="Q61" s="33"/>
      <c r="R61" s="33"/>
      <c r="S61" s="33"/>
      <c r="T61" s="33"/>
      <c r="U61" s="33"/>
      <c r="V61" s="33"/>
      <c r="W61" s="45"/>
      <c r="X61" s="35"/>
      <c r="Y61" s="33"/>
      <c r="Z61" s="46"/>
      <c r="AA61" s="33"/>
      <c r="AB61" s="33"/>
      <c r="AC61" s="45" t="e">
        <f t="shared" si="3"/>
        <v>#N/A</v>
      </c>
      <c r="AE61" s="45" t="e">
        <f t="shared" si="1"/>
        <v>#N/A</v>
      </c>
      <c r="AF61" s="33" t="e">
        <f t="shared" si="2"/>
        <v>#N/A</v>
      </c>
    </row>
    <row r="62" spans="1:32" x14ac:dyDescent="0.25">
      <c r="A62" s="30" t="e">
        <f t="shared" si="0"/>
        <v>#N/A</v>
      </c>
      <c r="B62" s="45"/>
      <c r="C62" s="45"/>
      <c r="D62" s="46"/>
      <c r="E62" s="45"/>
      <c r="F62" s="33"/>
      <c r="G62" s="33"/>
      <c r="H62" s="33"/>
      <c r="I62" s="45"/>
      <c r="J62" s="45"/>
      <c r="K62" s="33"/>
      <c r="L62" s="46"/>
      <c r="M62" s="46"/>
      <c r="N62" s="33"/>
      <c r="O62" s="33"/>
      <c r="P62" s="33"/>
      <c r="Q62" s="33"/>
      <c r="R62" s="33"/>
      <c r="S62" s="33"/>
      <c r="T62" s="33"/>
      <c r="U62" s="33"/>
      <c r="V62" s="33"/>
      <c r="W62" s="45"/>
      <c r="X62" s="35"/>
      <c r="Y62" s="33"/>
      <c r="Z62" s="46"/>
      <c r="AA62" s="33"/>
      <c r="AB62" s="33"/>
      <c r="AC62" s="45" t="e">
        <f t="shared" si="3"/>
        <v>#N/A</v>
      </c>
      <c r="AE62" s="45" t="e">
        <f t="shared" si="1"/>
        <v>#N/A</v>
      </c>
      <c r="AF62" s="33" t="e">
        <f t="shared" si="2"/>
        <v>#N/A</v>
      </c>
    </row>
    <row r="63" spans="1:32" x14ac:dyDescent="0.25">
      <c r="A63" s="30" t="e">
        <f t="shared" si="0"/>
        <v>#N/A</v>
      </c>
      <c r="B63" s="45"/>
      <c r="C63" s="45"/>
      <c r="D63" s="46"/>
      <c r="E63" s="45"/>
      <c r="F63" s="33"/>
      <c r="G63" s="33"/>
      <c r="H63" s="33"/>
      <c r="I63" s="45"/>
      <c r="J63" s="45"/>
      <c r="K63" s="33"/>
      <c r="L63" s="46"/>
      <c r="M63" s="46"/>
      <c r="N63" s="33"/>
      <c r="O63" s="33"/>
      <c r="P63" s="33"/>
      <c r="Q63" s="33"/>
      <c r="R63" s="33"/>
      <c r="S63" s="33"/>
      <c r="T63" s="33"/>
      <c r="U63" s="33"/>
      <c r="V63" s="33"/>
      <c r="W63" s="45"/>
      <c r="X63" s="35"/>
      <c r="Y63" s="33"/>
      <c r="Z63" s="46"/>
      <c r="AA63" s="33"/>
      <c r="AB63" s="33"/>
      <c r="AC63" s="45" t="e">
        <f t="shared" si="3"/>
        <v>#N/A</v>
      </c>
      <c r="AE63" s="45" t="e">
        <f t="shared" si="1"/>
        <v>#N/A</v>
      </c>
      <c r="AF63" s="33" t="e">
        <f t="shared" si="2"/>
        <v>#N/A</v>
      </c>
    </row>
    <row r="64" spans="1:32" x14ac:dyDescent="0.25">
      <c r="A64" s="30" t="e">
        <f t="shared" si="0"/>
        <v>#N/A</v>
      </c>
      <c r="B64" s="45"/>
      <c r="C64" s="45"/>
      <c r="D64" s="46"/>
      <c r="E64" s="45"/>
      <c r="F64" s="33"/>
      <c r="G64" s="33"/>
      <c r="H64" s="33"/>
      <c r="I64" s="45"/>
      <c r="J64" s="45"/>
      <c r="K64" s="33"/>
      <c r="L64" s="46"/>
      <c r="M64" s="46"/>
      <c r="N64" s="33"/>
      <c r="O64" s="33"/>
      <c r="P64" s="33"/>
      <c r="Q64" s="33"/>
      <c r="R64" s="33"/>
      <c r="S64" s="33"/>
      <c r="T64" s="33"/>
      <c r="U64" s="33"/>
      <c r="V64" s="33"/>
      <c r="W64" s="45"/>
      <c r="X64" s="35"/>
      <c r="Y64" s="33"/>
      <c r="Z64" s="46"/>
      <c r="AA64" s="33"/>
      <c r="AB64" s="33"/>
      <c r="AC64" s="45" t="e">
        <f t="shared" si="3"/>
        <v>#N/A</v>
      </c>
      <c r="AE64" s="45" t="e">
        <f t="shared" si="1"/>
        <v>#N/A</v>
      </c>
      <c r="AF64" s="33" t="e">
        <f t="shared" si="2"/>
        <v>#N/A</v>
      </c>
    </row>
    <row r="65" spans="1:32" x14ac:dyDescent="0.25">
      <c r="A65" s="30" t="e">
        <f t="shared" si="0"/>
        <v>#N/A</v>
      </c>
      <c r="B65" s="45"/>
      <c r="C65" s="45"/>
      <c r="D65" s="46"/>
      <c r="E65" s="45"/>
      <c r="F65" s="33"/>
      <c r="G65" s="33"/>
      <c r="H65" s="33"/>
      <c r="I65" s="45"/>
      <c r="J65" s="45"/>
      <c r="K65" s="33"/>
      <c r="L65" s="46"/>
      <c r="M65" s="46"/>
      <c r="N65" s="33"/>
      <c r="O65" s="33"/>
      <c r="P65" s="33"/>
      <c r="Q65" s="33"/>
      <c r="R65" s="33"/>
      <c r="S65" s="33"/>
      <c r="T65" s="33"/>
      <c r="U65" s="33"/>
      <c r="V65" s="33"/>
      <c r="W65" s="45"/>
      <c r="X65" s="35"/>
      <c r="Y65" s="33"/>
      <c r="Z65" s="46"/>
      <c r="AA65" s="33"/>
      <c r="AB65" s="33"/>
      <c r="AC65" s="45" t="e">
        <f t="shared" si="3"/>
        <v>#N/A</v>
      </c>
      <c r="AE65" s="45" t="e">
        <f t="shared" si="1"/>
        <v>#N/A</v>
      </c>
      <c r="AF65" s="33" t="e">
        <f t="shared" si="2"/>
        <v>#N/A</v>
      </c>
    </row>
    <row r="66" spans="1:32" x14ac:dyDescent="0.25">
      <c r="A66" s="30" t="e">
        <f t="shared" si="0"/>
        <v>#N/A</v>
      </c>
      <c r="B66" s="45"/>
      <c r="C66" s="45"/>
      <c r="D66" s="46"/>
      <c r="E66" s="45"/>
      <c r="F66" s="33"/>
      <c r="G66" s="33"/>
      <c r="H66" s="33"/>
      <c r="I66" s="45"/>
      <c r="J66" s="45"/>
      <c r="K66" s="33"/>
      <c r="L66" s="46"/>
      <c r="M66" s="46"/>
      <c r="N66" s="33"/>
      <c r="O66" s="33"/>
      <c r="P66" s="33"/>
      <c r="Q66" s="33"/>
      <c r="R66" s="33"/>
      <c r="S66" s="33"/>
      <c r="T66" s="33"/>
      <c r="U66" s="33"/>
      <c r="V66" s="33"/>
      <c r="W66" s="45"/>
      <c r="X66" s="35"/>
      <c r="Y66" s="33"/>
      <c r="Z66" s="46"/>
      <c r="AA66" s="33"/>
      <c r="AB66" s="33"/>
      <c r="AC66" s="45" t="e">
        <f t="shared" si="3"/>
        <v>#N/A</v>
      </c>
      <c r="AE66" s="45" t="e">
        <f t="shared" si="1"/>
        <v>#N/A</v>
      </c>
      <c r="AF66" s="33" t="e">
        <f t="shared" si="2"/>
        <v>#N/A</v>
      </c>
    </row>
    <row r="67" spans="1:32" x14ac:dyDescent="0.25">
      <c r="A67" s="30" t="e">
        <f t="shared" si="0"/>
        <v>#N/A</v>
      </c>
      <c r="B67" s="45"/>
      <c r="C67" s="45"/>
      <c r="D67" s="46"/>
      <c r="E67" s="45"/>
      <c r="F67" s="33"/>
      <c r="G67" s="33"/>
      <c r="H67" s="33"/>
      <c r="I67" s="45"/>
      <c r="J67" s="45"/>
      <c r="K67" s="33"/>
      <c r="L67" s="46"/>
      <c r="M67" s="46"/>
      <c r="N67" s="33"/>
      <c r="O67" s="33"/>
      <c r="P67" s="33"/>
      <c r="Q67" s="33"/>
      <c r="R67" s="33"/>
      <c r="S67" s="33"/>
      <c r="T67" s="33"/>
      <c r="U67" s="33"/>
      <c r="V67" s="33"/>
      <c r="W67" s="45"/>
      <c r="X67" s="35"/>
      <c r="Y67" s="33"/>
      <c r="Z67" s="46"/>
      <c r="AA67" s="33"/>
      <c r="AB67" s="33"/>
      <c r="AC67" s="45" t="e">
        <f t="shared" si="3"/>
        <v>#N/A</v>
      </c>
      <c r="AE67" s="45" t="e">
        <f t="shared" si="1"/>
        <v>#N/A</v>
      </c>
      <c r="AF67" s="33" t="e">
        <f t="shared" si="2"/>
        <v>#N/A</v>
      </c>
    </row>
    <row r="68" spans="1:32" x14ac:dyDescent="0.25">
      <c r="A68" s="30" t="e">
        <f t="shared" si="0"/>
        <v>#N/A</v>
      </c>
      <c r="B68" s="45"/>
      <c r="C68" s="45"/>
      <c r="D68" s="46"/>
      <c r="E68" s="45"/>
      <c r="F68" s="33"/>
      <c r="G68" s="33"/>
      <c r="H68" s="33"/>
      <c r="I68" s="45"/>
      <c r="J68" s="45"/>
      <c r="K68" s="33"/>
      <c r="L68" s="46"/>
      <c r="M68" s="46"/>
      <c r="N68" s="33"/>
      <c r="O68" s="33"/>
      <c r="P68" s="33"/>
      <c r="Q68" s="33"/>
      <c r="R68" s="33"/>
      <c r="S68" s="33"/>
      <c r="T68" s="33"/>
      <c r="U68" s="33"/>
      <c r="V68" s="33"/>
      <c r="W68" s="45"/>
      <c r="X68" s="35"/>
      <c r="Y68" s="33"/>
      <c r="Z68" s="46"/>
      <c r="AA68" s="33"/>
      <c r="AB68" s="33"/>
      <c r="AC68" s="45" t="e">
        <f t="shared" si="3"/>
        <v>#N/A</v>
      </c>
      <c r="AE68" s="45" t="e">
        <f t="shared" si="1"/>
        <v>#N/A</v>
      </c>
      <c r="AF68" s="33" t="e">
        <f t="shared" si="2"/>
        <v>#N/A</v>
      </c>
    </row>
    <row r="69" spans="1:32" x14ac:dyDescent="0.25">
      <c r="A69" s="30" t="e">
        <f t="shared" si="0"/>
        <v>#N/A</v>
      </c>
      <c r="B69" s="45"/>
      <c r="C69" s="45"/>
      <c r="D69" s="46"/>
      <c r="E69" s="45"/>
      <c r="F69" s="33"/>
      <c r="G69" s="33"/>
      <c r="H69" s="33"/>
      <c r="I69" s="45"/>
      <c r="J69" s="45"/>
      <c r="K69" s="33"/>
      <c r="L69" s="46"/>
      <c r="M69" s="46"/>
      <c r="N69" s="33"/>
      <c r="O69" s="33"/>
      <c r="P69" s="33"/>
      <c r="Q69" s="33"/>
      <c r="R69" s="33"/>
      <c r="S69" s="33"/>
      <c r="T69" s="33"/>
      <c r="U69" s="33"/>
      <c r="V69" s="33"/>
      <c r="W69" s="45"/>
      <c r="X69" s="35"/>
      <c r="Y69" s="33"/>
      <c r="Z69" s="46"/>
      <c r="AA69" s="33"/>
      <c r="AB69" s="33"/>
      <c r="AC69" s="45" t="e">
        <f t="shared" si="3"/>
        <v>#N/A</v>
      </c>
      <c r="AE69" s="45" t="e">
        <f t="shared" si="1"/>
        <v>#N/A</v>
      </c>
      <c r="AF69" s="33" t="e">
        <f t="shared" si="2"/>
        <v>#N/A</v>
      </c>
    </row>
    <row r="70" spans="1:32" x14ac:dyDescent="0.25">
      <c r="A70" s="30" t="e">
        <f t="shared" ref="A70:A133" si="4">IF(COUNTA(B70:AB70)&gt;0,"x",NA())</f>
        <v>#N/A</v>
      </c>
      <c r="B70" s="45"/>
      <c r="C70" s="45"/>
      <c r="D70" s="46"/>
      <c r="E70" s="45"/>
      <c r="F70" s="33"/>
      <c r="G70" s="33"/>
      <c r="H70" s="33"/>
      <c r="I70" s="45"/>
      <c r="J70" s="45"/>
      <c r="K70" s="33"/>
      <c r="L70" s="46"/>
      <c r="M70" s="46"/>
      <c r="N70" s="33"/>
      <c r="O70" s="33"/>
      <c r="P70" s="33"/>
      <c r="Q70" s="33"/>
      <c r="R70" s="33"/>
      <c r="S70" s="33"/>
      <c r="T70" s="33"/>
      <c r="U70" s="33"/>
      <c r="V70" s="33"/>
      <c r="W70" s="45"/>
      <c r="X70" s="35"/>
      <c r="Y70" s="33"/>
      <c r="Z70" s="46"/>
      <c r="AA70" s="33"/>
      <c r="AB70" s="33"/>
      <c r="AC70" s="45" t="e">
        <f t="shared" si="3"/>
        <v>#N/A</v>
      </c>
      <c r="AE70" s="45" t="e">
        <f t="shared" ref="AE70:AE133" si="5">IF(ISBLANK(C70),NA(),"FIELD MUST BE COMPLETED BY HEALTH DEPT.")</f>
        <v>#N/A</v>
      </c>
      <c r="AF70" s="33" t="e">
        <f t="shared" ref="AF70:AF133" si="6">IF(AND(ISBLANK(S70),ISBLANK(T70)),NA(),_xlfn.TEXTJOIN(";",TRUE,S70:T70))</f>
        <v>#N/A</v>
      </c>
    </row>
    <row r="71" spans="1:32" x14ac:dyDescent="0.25">
      <c r="A71" s="30" t="e">
        <f t="shared" si="4"/>
        <v>#N/A</v>
      </c>
      <c r="B71" s="45"/>
      <c r="C71" s="45"/>
      <c r="D71" s="46"/>
      <c r="E71" s="45"/>
      <c r="F71" s="33"/>
      <c r="G71" s="33"/>
      <c r="H71" s="33"/>
      <c r="I71" s="45"/>
      <c r="J71" s="45"/>
      <c r="K71" s="33"/>
      <c r="L71" s="46"/>
      <c r="M71" s="46"/>
      <c r="N71" s="33"/>
      <c r="O71" s="33"/>
      <c r="P71" s="33"/>
      <c r="Q71" s="33"/>
      <c r="R71" s="33"/>
      <c r="S71" s="33"/>
      <c r="T71" s="33"/>
      <c r="U71" s="33"/>
      <c r="V71" s="33"/>
      <c r="W71" s="45"/>
      <c r="X71" s="35"/>
      <c r="Y71" s="33"/>
      <c r="Z71" s="46"/>
      <c r="AA71" s="33"/>
      <c r="AB71" s="33"/>
      <c r="AC71" s="45" t="e">
        <f t="shared" ref="AC71:AC134" si="7">IF(ISBLANK(C71),NA(),"FIELD MUST BE COMPLETED BY HEALTH DEPT.")</f>
        <v>#N/A</v>
      </c>
      <c r="AE71" s="45" t="e">
        <f t="shared" si="5"/>
        <v>#N/A</v>
      </c>
      <c r="AF71" s="33" t="e">
        <f t="shared" si="6"/>
        <v>#N/A</v>
      </c>
    </row>
    <row r="72" spans="1:32" x14ac:dyDescent="0.25">
      <c r="A72" s="30" t="e">
        <f t="shared" si="4"/>
        <v>#N/A</v>
      </c>
      <c r="B72" s="45"/>
      <c r="C72" s="45"/>
      <c r="D72" s="46"/>
      <c r="E72" s="45"/>
      <c r="F72" s="33"/>
      <c r="G72" s="33"/>
      <c r="H72" s="33"/>
      <c r="I72" s="45"/>
      <c r="J72" s="45"/>
      <c r="K72" s="33"/>
      <c r="L72" s="46"/>
      <c r="M72" s="46"/>
      <c r="N72" s="33"/>
      <c r="O72" s="33"/>
      <c r="P72" s="33"/>
      <c r="Q72" s="33"/>
      <c r="R72" s="33"/>
      <c r="S72" s="33"/>
      <c r="T72" s="33"/>
      <c r="U72" s="33"/>
      <c r="V72" s="33"/>
      <c r="W72" s="45"/>
      <c r="X72" s="35"/>
      <c r="Y72" s="33"/>
      <c r="Z72" s="46"/>
      <c r="AA72" s="33"/>
      <c r="AB72" s="33"/>
      <c r="AC72" s="45" t="e">
        <f t="shared" si="7"/>
        <v>#N/A</v>
      </c>
      <c r="AE72" s="45" t="e">
        <f t="shared" si="5"/>
        <v>#N/A</v>
      </c>
      <c r="AF72" s="33" t="e">
        <f t="shared" si="6"/>
        <v>#N/A</v>
      </c>
    </row>
    <row r="73" spans="1:32" x14ac:dyDescent="0.25">
      <c r="A73" s="30" t="e">
        <f t="shared" si="4"/>
        <v>#N/A</v>
      </c>
      <c r="B73" s="45"/>
      <c r="C73" s="45"/>
      <c r="D73" s="46"/>
      <c r="E73" s="45"/>
      <c r="F73" s="33"/>
      <c r="G73" s="33"/>
      <c r="H73" s="33"/>
      <c r="I73" s="45"/>
      <c r="J73" s="45"/>
      <c r="K73" s="33"/>
      <c r="L73" s="46"/>
      <c r="M73" s="46"/>
      <c r="N73" s="33"/>
      <c r="O73" s="33"/>
      <c r="P73" s="33"/>
      <c r="Q73" s="33"/>
      <c r="R73" s="33"/>
      <c r="S73" s="33"/>
      <c r="T73" s="33"/>
      <c r="U73" s="33"/>
      <c r="V73" s="33"/>
      <c r="W73" s="45"/>
      <c r="X73" s="35"/>
      <c r="Y73" s="33"/>
      <c r="Z73" s="46"/>
      <c r="AA73" s="33"/>
      <c r="AB73" s="33"/>
      <c r="AC73" s="45" t="e">
        <f t="shared" si="7"/>
        <v>#N/A</v>
      </c>
      <c r="AE73" s="45" t="e">
        <f t="shared" si="5"/>
        <v>#N/A</v>
      </c>
      <c r="AF73" s="33" t="e">
        <f t="shared" si="6"/>
        <v>#N/A</v>
      </c>
    </row>
    <row r="74" spans="1:32" x14ac:dyDescent="0.25">
      <c r="A74" s="30" t="e">
        <f t="shared" si="4"/>
        <v>#N/A</v>
      </c>
      <c r="B74" s="45"/>
      <c r="C74" s="45"/>
      <c r="D74" s="46"/>
      <c r="E74" s="45"/>
      <c r="F74" s="33"/>
      <c r="G74" s="33"/>
      <c r="H74" s="33"/>
      <c r="I74" s="45"/>
      <c r="J74" s="45"/>
      <c r="K74" s="33"/>
      <c r="L74" s="46"/>
      <c r="M74" s="46"/>
      <c r="N74" s="33"/>
      <c r="O74" s="33"/>
      <c r="P74" s="33"/>
      <c r="Q74" s="33"/>
      <c r="R74" s="33"/>
      <c r="S74" s="33"/>
      <c r="T74" s="33"/>
      <c r="U74" s="33"/>
      <c r="V74" s="33"/>
      <c r="W74" s="45"/>
      <c r="X74" s="35"/>
      <c r="Y74" s="33"/>
      <c r="Z74" s="46"/>
      <c r="AA74" s="33"/>
      <c r="AB74" s="33"/>
      <c r="AC74" s="45" t="e">
        <f t="shared" si="7"/>
        <v>#N/A</v>
      </c>
      <c r="AE74" s="45" t="e">
        <f t="shared" si="5"/>
        <v>#N/A</v>
      </c>
      <c r="AF74" s="33" t="e">
        <f t="shared" si="6"/>
        <v>#N/A</v>
      </c>
    </row>
    <row r="75" spans="1:32" x14ac:dyDescent="0.25">
      <c r="A75" s="30" t="e">
        <f t="shared" si="4"/>
        <v>#N/A</v>
      </c>
      <c r="B75" s="45"/>
      <c r="C75" s="45"/>
      <c r="D75" s="46"/>
      <c r="E75" s="45"/>
      <c r="F75" s="33"/>
      <c r="G75" s="33"/>
      <c r="H75" s="33"/>
      <c r="I75" s="45"/>
      <c r="J75" s="45"/>
      <c r="K75" s="33"/>
      <c r="L75" s="46"/>
      <c r="M75" s="46"/>
      <c r="N75" s="33"/>
      <c r="O75" s="33"/>
      <c r="P75" s="33"/>
      <c r="Q75" s="33"/>
      <c r="R75" s="33"/>
      <c r="S75" s="33"/>
      <c r="T75" s="33"/>
      <c r="U75" s="33"/>
      <c r="V75" s="33"/>
      <c r="W75" s="45"/>
      <c r="X75" s="35"/>
      <c r="Y75" s="33"/>
      <c r="Z75" s="46"/>
      <c r="AA75" s="33"/>
      <c r="AB75" s="33"/>
      <c r="AC75" s="45" t="e">
        <f t="shared" si="7"/>
        <v>#N/A</v>
      </c>
      <c r="AE75" s="45" t="e">
        <f t="shared" si="5"/>
        <v>#N/A</v>
      </c>
      <c r="AF75" s="33" t="e">
        <f t="shared" si="6"/>
        <v>#N/A</v>
      </c>
    </row>
    <row r="76" spans="1:32" x14ac:dyDescent="0.25">
      <c r="A76" s="30" t="e">
        <f t="shared" si="4"/>
        <v>#N/A</v>
      </c>
      <c r="B76" s="45"/>
      <c r="C76" s="45"/>
      <c r="D76" s="46"/>
      <c r="E76" s="45"/>
      <c r="F76" s="33"/>
      <c r="G76" s="33"/>
      <c r="H76" s="33"/>
      <c r="I76" s="45"/>
      <c r="J76" s="45"/>
      <c r="K76" s="33"/>
      <c r="L76" s="46"/>
      <c r="M76" s="46"/>
      <c r="N76" s="33"/>
      <c r="O76" s="33"/>
      <c r="P76" s="33"/>
      <c r="Q76" s="33"/>
      <c r="R76" s="33"/>
      <c r="S76" s="33"/>
      <c r="T76" s="33"/>
      <c r="U76" s="33"/>
      <c r="V76" s="33"/>
      <c r="W76" s="45"/>
      <c r="X76" s="35"/>
      <c r="Y76" s="33"/>
      <c r="Z76" s="46"/>
      <c r="AA76" s="33"/>
      <c r="AB76" s="33"/>
      <c r="AC76" s="45" t="e">
        <f t="shared" si="7"/>
        <v>#N/A</v>
      </c>
      <c r="AE76" s="45" t="e">
        <f t="shared" si="5"/>
        <v>#N/A</v>
      </c>
      <c r="AF76" s="33" t="e">
        <f t="shared" si="6"/>
        <v>#N/A</v>
      </c>
    </row>
    <row r="77" spans="1:32" x14ac:dyDescent="0.25">
      <c r="A77" s="30" t="e">
        <f t="shared" si="4"/>
        <v>#N/A</v>
      </c>
      <c r="B77" s="45"/>
      <c r="C77" s="45"/>
      <c r="D77" s="46"/>
      <c r="E77" s="45"/>
      <c r="F77" s="33"/>
      <c r="G77" s="33"/>
      <c r="H77" s="33"/>
      <c r="I77" s="45"/>
      <c r="J77" s="45"/>
      <c r="K77" s="33"/>
      <c r="L77" s="46"/>
      <c r="M77" s="46"/>
      <c r="N77" s="33"/>
      <c r="O77" s="33"/>
      <c r="P77" s="33"/>
      <c r="Q77" s="33"/>
      <c r="R77" s="33"/>
      <c r="S77" s="33"/>
      <c r="T77" s="33"/>
      <c r="U77" s="33"/>
      <c r="V77" s="33"/>
      <c r="W77" s="45"/>
      <c r="X77" s="35"/>
      <c r="Y77" s="33"/>
      <c r="Z77" s="46"/>
      <c r="AA77" s="33"/>
      <c r="AB77" s="33"/>
      <c r="AC77" s="45" t="e">
        <f t="shared" si="7"/>
        <v>#N/A</v>
      </c>
      <c r="AE77" s="45" t="e">
        <f t="shared" si="5"/>
        <v>#N/A</v>
      </c>
      <c r="AF77" s="33" t="e">
        <f t="shared" si="6"/>
        <v>#N/A</v>
      </c>
    </row>
    <row r="78" spans="1:32" x14ac:dyDescent="0.25">
      <c r="A78" s="30" t="e">
        <f t="shared" si="4"/>
        <v>#N/A</v>
      </c>
      <c r="B78" s="45"/>
      <c r="C78" s="45"/>
      <c r="D78" s="46"/>
      <c r="E78" s="45"/>
      <c r="F78" s="33"/>
      <c r="G78" s="33"/>
      <c r="H78" s="33"/>
      <c r="I78" s="45"/>
      <c r="J78" s="45"/>
      <c r="K78" s="33"/>
      <c r="L78" s="46"/>
      <c r="M78" s="46"/>
      <c r="N78" s="33"/>
      <c r="O78" s="33"/>
      <c r="P78" s="33"/>
      <c r="Q78" s="33"/>
      <c r="R78" s="33"/>
      <c r="S78" s="33"/>
      <c r="T78" s="33"/>
      <c r="U78" s="33"/>
      <c r="V78" s="33"/>
      <c r="W78" s="45"/>
      <c r="X78" s="35"/>
      <c r="Y78" s="33"/>
      <c r="Z78" s="46"/>
      <c r="AA78" s="33"/>
      <c r="AB78" s="33"/>
      <c r="AC78" s="45" t="e">
        <f t="shared" si="7"/>
        <v>#N/A</v>
      </c>
      <c r="AE78" s="45" t="e">
        <f t="shared" si="5"/>
        <v>#N/A</v>
      </c>
      <c r="AF78" s="33" t="e">
        <f t="shared" si="6"/>
        <v>#N/A</v>
      </c>
    </row>
    <row r="79" spans="1:32" x14ac:dyDescent="0.25">
      <c r="A79" s="30" t="e">
        <f t="shared" si="4"/>
        <v>#N/A</v>
      </c>
      <c r="B79" s="45"/>
      <c r="C79" s="45"/>
      <c r="D79" s="46"/>
      <c r="E79" s="45"/>
      <c r="F79" s="33"/>
      <c r="G79" s="33"/>
      <c r="H79" s="33"/>
      <c r="I79" s="45"/>
      <c r="J79" s="45"/>
      <c r="K79" s="33"/>
      <c r="L79" s="46"/>
      <c r="M79" s="46"/>
      <c r="N79" s="33"/>
      <c r="O79" s="33"/>
      <c r="P79" s="33"/>
      <c r="Q79" s="33"/>
      <c r="R79" s="33"/>
      <c r="S79" s="33"/>
      <c r="T79" s="33"/>
      <c r="U79" s="33"/>
      <c r="V79" s="33"/>
      <c r="W79" s="45"/>
      <c r="X79" s="35"/>
      <c r="Y79" s="33"/>
      <c r="Z79" s="46"/>
      <c r="AA79" s="33"/>
      <c r="AB79" s="33"/>
      <c r="AC79" s="45" t="e">
        <f t="shared" si="7"/>
        <v>#N/A</v>
      </c>
      <c r="AE79" s="45" t="e">
        <f t="shared" si="5"/>
        <v>#N/A</v>
      </c>
      <c r="AF79" s="33" t="e">
        <f t="shared" si="6"/>
        <v>#N/A</v>
      </c>
    </row>
    <row r="80" spans="1:32" x14ac:dyDescent="0.25">
      <c r="A80" s="30" t="e">
        <f t="shared" si="4"/>
        <v>#N/A</v>
      </c>
      <c r="B80" s="45"/>
      <c r="C80" s="45"/>
      <c r="D80" s="46"/>
      <c r="E80" s="45"/>
      <c r="F80" s="33"/>
      <c r="G80" s="33"/>
      <c r="H80" s="33"/>
      <c r="I80" s="45"/>
      <c r="J80" s="45"/>
      <c r="K80" s="33"/>
      <c r="L80" s="46"/>
      <c r="M80" s="46"/>
      <c r="N80" s="33"/>
      <c r="O80" s="33"/>
      <c r="P80" s="33"/>
      <c r="Q80" s="33"/>
      <c r="R80" s="33"/>
      <c r="S80" s="33"/>
      <c r="T80" s="33"/>
      <c r="U80" s="33"/>
      <c r="V80" s="33"/>
      <c r="W80" s="45"/>
      <c r="X80" s="35"/>
      <c r="Y80" s="33"/>
      <c r="Z80" s="46"/>
      <c r="AA80" s="33"/>
      <c r="AB80" s="33"/>
      <c r="AC80" s="45" t="e">
        <f t="shared" si="7"/>
        <v>#N/A</v>
      </c>
      <c r="AE80" s="45" t="e">
        <f t="shared" si="5"/>
        <v>#N/A</v>
      </c>
      <c r="AF80" s="33" t="e">
        <f t="shared" si="6"/>
        <v>#N/A</v>
      </c>
    </row>
    <row r="81" spans="1:32" x14ac:dyDescent="0.25">
      <c r="A81" s="30" t="e">
        <f t="shared" si="4"/>
        <v>#N/A</v>
      </c>
      <c r="B81" s="45"/>
      <c r="C81" s="45"/>
      <c r="D81" s="46"/>
      <c r="E81" s="45"/>
      <c r="F81" s="33"/>
      <c r="G81" s="33"/>
      <c r="H81" s="33"/>
      <c r="I81" s="45"/>
      <c r="J81" s="45"/>
      <c r="K81" s="33"/>
      <c r="L81" s="46"/>
      <c r="M81" s="46"/>
      <c r="N81" s="33"/>
      <c r="O81" s="33"/>
      <c r="P81" s="33"/>
      <c r="Q81" s="33"/>
      <c r="R81" s="33"/>
      <c r="S81" s="33"/>
      <c r="T81" s="33"/>
      <c r="U81" s="33"/>
      <c r="V81" s="33"/>
      <c r="W81" s="45"/>
      <c r="X81" s="35"/>
      <c r="Y81" s="33"/>
      <c r="Z81" s="46"/>
      <c r="AA81" s="33"/>
      <c r="AB81" s="33"/>
      <c r="AC81" s="45" t="e">
        <f t="shared" si="7"/>
        <v>#N/A</v>
      </c>
      <c r="AE81" s="45" t="e">
        <f t="shared" si="5"/>
        <v>#N/A</v>
      </c>
      <c r="AF81" s="33" t="e">
        <f t="shared" si="6"/>
        <v>#N/A</v>
      </c>
    </row>
    <row r="82" spans="1:32" x14ac:dyDescent="0.25">
      <c r="A82" s="30" t="e">
        <f t="shared" si="4"/>
        <v>#N/A</v>
      </c>
      <c r="B82" s="45"/>
      <c r="C82" s="45"/>
      <c r="D82" s="46"/>
      <c r="E82" s="45"/>
      <c r="F82" s="33"/>
      <c r="G82" s="33"/>
      <c r="H82" s="33"/>
      <c r="I82" s="45"/>
      <c r="J82" s="45"/>
      <c r="K82" s="33"/>
      <c r="L82" s="46"/>
      <c r="M82" s="46"/>
      <c r="N82" s="33"/>
      <c r="O82" s="33"/>
      <c r="P82" s="33"/>
      <c r="Q82" s="33"/>
      <c r="R82" s="33"/>
      <c r="S82" s="33"/>
      <c r="T82" s="33"/>
      <c r="U82" s="33"/>
      <c r="V82" s="33"/>
      <c r="W82" s="45"/>
      <c r="X82" s="35"/>
      <c r="Y82" s="33"/>
      <c r="Z82" s="46"/>
      <c r="AA82" s="33"/>
      <c r="AB82" s="33"/>
      <c r="AC82" s="45" t="e">
        <f t="shared" si="7"/>
        <v>#N/A</v>
      </c>
      <c r="AE82" s="45" t="e">
        <f t="shared" si="5"/>
        <v>#N/A</v>
      </c>
      <c r="AF82" s="33" t="e">
        <f t="shared" si="6"/>
        <v>#N/A</v>
      </c>
    </row>
    <row r="83" spans="1:32" x14ac:dyDescent="0.25">
      <c r="A83" s="30" t="e">
        <f t="shared" si="4"/>
        <v>#N/A</v>
      </c>
      <c r="B83" s="45"/>
      <c r="C83" s="45"/>
      <c r="D83" s="46"/>
      <c r="E83" s="45"/>
      <c r="F83" s="33"/>
      <c r="G83" s="33"/>
      <c r="H83" s="33"/>
      <c r="I83" s="45"/>
      <c r="J83" s="45"/>
      <c r="K83" s="33"/>
      <c r="L83" s="46"/>
      <c r="M83" s="46"/>
      <c r="N83" s="33"/>
      <c r="O83" s="33"/>
      <c r="P83" s="33"/>
      <c r="Q83" s="33"/>
      <c r="R83" s="33"/>
      <c r="S83" s="33"/>
      <c r="T83" s="33"/>
      <c r="U83" s="33"/>
      <c r="V83" s="33"/>
      <c r="W83" s="45"/>
      <c r="X83" s="35"/>
      <c r="Y83" s="33"/>
      <c r="Z83" s="46"/>
      <c r="AA83" s="33"/>
      <c r="AB83" s="33"/>
      <c r="AC83" s="45" t="e">
        <f t="shared" si="7"/>
        <v>#N/A</v>
      </c>
      <c r="AE83" s="45" t="e">
        <f t="shared" si="5"/>
        <v>#N/A</v>
      </c>
      <c r="AF83" s="33" t="e">
        <f t="shared" si="6"/>
        <v>#N/A</v>
      </c>
    </row>
    <row r="84" spans="1:32" x14ac:dyDescent="0.25">
      <c r="A84" s="30" t="e">
        <f t="shared" si="4"/>
        <v>#N/A</v>
      </c>
      <c r="B84" s="45"/>
      <c r="C84" s="45"/>
      <c r="D84" s="46"/>
      <c r="E84" s="45"/>
      <c r="F84" s="33"/>
      <c r="G84" s="33"/>
      <c r="H84" s="33"/>
      <c r="I84" s="45"/>
      <c r="J84" s="45"/>
      <c r="K84" s="33"/>
      <c r="L84" s="46"/>
      <c r="M84" s="46"/>
      <c r="N84" s="33"/>
      <c r="O84" s="33"/>
      <c r="P84" s="33"/>
      <c r="Q84" s="33"/>
      <c r="R84" s="33"/>
      <c r="S84" s="33"/>
      <c r="T84" s="33"/>
      <c r="U84" s="33"/>
      <c r="V84" s="33"/>
      <c r="W84" s="45"/>
      <c r="X84" s="35"/>
      <c r="Y84" s="33"/>
      <c r="Z84" s="46"/>
      <c r="AA84" s="33"/>
      <c r="AB84" s="33"/>
      <c r="AC84" s="45" t="e">
        <f t="shared" si="7"/>
        <v>#N/A</v>
      </c>
      <c r="AE84" s="45" t="e">
        <f t="shared" si="5"/>
        <v>#N/A</v>
      </c>
      <c r="AF84" s="33" t="e">
        <f t="shared" si="6"/>
        <v>#N/A</v>
      </c>
    </row>
    <row r="85" spans="1:32" x14ac:dyDescent="0.25">
      <c r="A85" s="30" t="e">
        <f t="shared" si="4"/>
        <v>#N/A</v>
      </c>
      <c r="B85" s="45"/>
      <c r="C85" s="45"/>
      <c r="D85" s="46"/>
      <c r="E85" s="45"/>
      <c r="F85" s="33"/>
      <c r="G85" s="33"/>
      <c r="H85" s="33"/>
      <c r="I85" s="45"/>
      <c r="J85" s="45"/>
      <c r="K85" s="33"/>
      <c r="L85" s="46"/>
      <c r="M85" s="46"/>
      <c r="N85" s="33"/>
      <c r="O85" s="33"/>
      <c r="P85" s="33"/>
      <c r="Q85" s="33"/>
      <c r="R85" s="33"/>
      <c r="S85" s="33"/>
      <c r="T85" s="33"/>
      <c r="U85" s="33"/>
      <c r="V85" s="33"/>
      <c r="W85" s="45"/>
      <c r="X85" s="35"/>
      <c r="Y85" s="33"/>
      <c r="Z85" s="46"/>
      <c r="AA85" s="33"/>
      <c r="AB85" s="33"/>
      <c r="AC85" s="45" t="e">
        <f t="shared" si="7"/>
        <v>#N/A</v>
      </c>
      <c r="AE85" s="45" t="e">
        <f t="shared" si="5"/>
        <v>#N/A</v>
      </c>
      <c r="AF85" s="33" t="e">
        <f t="shared" si="6"/>
        <v>#N/A</v>
      </c>
    </row>
    <row r="86" spans="1:32" x14ac:dyDescent="0.25">
      <c r="A86" s="30" t="e">
        <f t="shared" si="4"/>
        <v>#N/A</v>
      </c>
      <c r="B86" s="45"/>
      <c r="C86" s="45"/>
      <c r="D86" s="46"/>
      <c r="E86" s="45"/>
      <c r="F86" s="33"/>
      <c r="G86" s="33"/>
      <c r="H86" s="33"/>
      <c r="I86" s="45"/>
      <c r="J86" s="45"/>
      <c r="K86" s="33"/>
      <c r="L86" s="46"/>
      <c r="M86" s="46"/>
      <c r="N86" s="33"/>
      <c r="O86" s="33"/>
      <c r="P86" s="33"/>
      <c r="Q86" s="33"/>
      <c r="R86" s="33"/>
      <c r="S86" s="33"/>
      <c r="T86" s="33"/>
      <c r="U86" s="33"/>
      <c r="V86" s="33"/>
      <c r="W86" s="45"/>
      <c r="X86" s="35"/>
      <c r="Y86" s="33"/>
      <c r="Z86" s="46"/>
      <c r="AA86" s="33"/>
      <c r="AB86" s="33"/>
      <c r="AC86" s="45" t="e">
        <f t="shared" si="7"/>
        <v>#N/A</v>
      </c>
      <c r="AE86" s="45" t="e">
        <f t="shared" si="5"/>
        <v>#N/A</v>
      </c>
      <c r="AF86" s="33" t="e">
        <f t="shared" si="6"/>
        <v>#N/A</v>
      </c>
    </row>
    <row r="87" spans="1:32" x14ac:dyDescent="0.25">
      <c r="A87" s="30" t="e">
        <f t="shared" si="4"/>
        <v>#N/A</v>
      </c>
      <c r="B87" s="45"/>
      <c r="C87" s="45"/>
      <c r="D87" s="46"/>
      <c r="E87" s="45"/>
      <c r="F87" s="33"/>
      <c r="G87" s="33"/>
      <c r="H87" s="33"/>
      <c r="I87" s="45"/>
      <c r="J87" s="45"/>
      <c r="K87" s="33"/>
      <c r="L87" s="46"/>
      <c r="M87" s="46"/>
      <c r="N87" s="33"/>
      <c r="O87" s="33"/>
      <c r="P87" s="33"/>
      <c r="Q87" s="33"/>
      <c r="R87" s="33"/>
      <c r="S87" s="33"/>
      <c r="T87" s="33"/>
      <c r="U87" s="33"/>
      <c r="V87" s="33"/>
      <c r="W87" s="45"/>
      <c r="X87" s="35"/>
      <c r="Y87" s="33"/>
      <c r="Z87" s="46"/>
      <c r="AA87" s="33"/>
      <c r="AB87" s="33"/>
      <c r="AC87" s="45" t="e">
        <f t="shared" si="7"/>
        <v>#N/A</v>
      </c>
      <c r="AE87" s="45" t="e">
        <f t="shared" si="5"/>
        <v>#N/A</v>
      </c>
      <c r="AF87" s="33" t="e">
        <f t="shared" si="6"/>
        <v>#N/A</v>
      </c>
    </row>
    <row r="88" spans="1:32" x14ac:dyDescent="0.25">
      <c r="A88" s="30" t="e">
        <f t="shared" si="4"/>
        <v>#N/A</v>
      </c>
      <c r="B88" s="45"/>
      <c r="C88" s="45"/>
      <c r="D88" s="46"/>
      <c r="E88" s="45"/>
      <c r="F88" s="33"/>
      <c r="G88" s="33"/>
      <c r="H88" s="33"/>
      <c r="I88" s="45"/>
      <c r="J88" s="45"/>
      <c r="K88" s="33"/>
      <c r="L88" s="46"/>
      <c r="M88" s="46"/>
      <c r="N88" s="33"/>
      <c r="O88" s="33"/>
      <c r="P88" s="33"/>
      <c r="Q88" s="33"/>
      <c r="R88" s="33"/>
      <c r="S88" s="33"/>
      <c r="T88" s="33"/>
      <c r="U88" s="33"/>
      <c r="V88" s="33"/>
      <c r="W88" s="45"/>
      <c r="X88" s="35"/>
      <c r="Y88" s="33"/>
      <c r="Z88" s="46"/>
      <c r="AA88" s="33"/>
      <c r="AB88" s="33"/>
      <c r="AC88" s="45" t="e">
        <f t="shared" si="7"/>
        <v>#N/A</v>
      </c>
      <c r="AE88" s="45" t="e">
        <f t="shared" si="5"/>
        <v>#N/A</v>
      </c>
      <c r="AF88" s="33" t="e">
        <f t="shared" si="6"/>
        <v>#N/A</v>
      </c>
    </row>
    <row r="89" spans="1:32" x14ac:dyDescent="0.25">
      <c r="A89" s="30" t="e">
        <f t="shared" si="4"/>
        <v>#N/A</v>
      </c>
      <c r="B89" s="45"/>
      <c r="C89" s="45"/>
      <c r="D89" s="46"/>
      <c r="E89" s="45"/>
      <c r="F89" s="33"/>
      <c r="G89" s="33"/>
      <c r="H89" s="33"/>
      <c r="I89" s="45"/>
      <c r="J89" s="45"/>
      <c r="K89" s="33"/>
      <c r="L89" s="46"/>
      <c r="M89" s="46"/>
      <c r="N89" s="33"/>
      <c r="O89" s="33"/>
      <c r="P89" s="33"/>
      <c r="Q89" s="33"/>
      <c r="R89" s="33"/>
      <c r="S89" s="33"/>
      <c r="T89" s="33"/>
      <c r="U89" s="33"/>
      <c r="V89" s="33"/>
      <c r="W89" s="45"/>
      <c r="X89" s="35"/>
      <c r="Y89" s="33"/>
      <c r="Z89" s="46"/>
      <c r="AA89" s="33"/>
      <c r="AB89" s="33"/>
      <c r="AC89" s="45" t="e">
        <f t="shared" si="7"/>
        <v>#N/A</v>
      </c>
      <c r="AE89" s="45" t="e">
        <f t="shared" si="5"/>
        <v>#N/A</v>
      </c>
      <c r="AF89" s="33" t="e">
        <f t="shared" si="6"/>
        <v>#N/A</v>
      </c>
    </row>
    <row r="90" spans="1:32" x14ac:dyDescent="0.25">
      <c r="A90" s="30" t="e">
        <f t="shared" si="4"/>
        <v>#N/A</v>
      </c>
      <c r="B90" s="45"/>
      <c r="C90" s="45"/>
      <c r="D90" s="46"/>
      <c r="E90" s="45"/>
      <c r="F90" s="33"/>
      <c r="G90" s="33"/>
      <c r="H90" s="33"/>
      <c r="I90" s="45"/>
      <c r="J90" s="45"/>
      <c r="K90" s="33"/>
      <c r="L90" s="46"/>
      <c r="M90" s="46"/>
      <c r="N90" s="33"/>
      <c r="O90" s="33"/>
      <c r="P90" s="33"/>
      <c r="Q90" s="33"/>
      <c r="R90" s="33"/>
      <c r="S90" s="33"/>
      <c r="T90" s="33"/>
      <c r="U90" s="33"/>
      <c r="V90" s="33"/>
      <c r="W90" s="45"/>
      <c r="X90" s="35"/>
      <c r="Y90" s="33"/>
      <c r="Z90" s="46"/>
      <c r="AA90" s="33"/>
      <c r="AB90" s="33"/>
      <c r="AC90" s="45" t="e">
        <f t="shared" si="7"/>
        <v>#N/A</v>
      </c>
      <c r="AE90" s="45" t="e">
        <f t="shared" si="5"/>
        <v>#N/A</v>
      </c>
      <c r="AF90" s="33" t="e">
        <f t="shared" si="6"/>
        <v>#N/A</v>
      </c>
    </row>
    <row r="91" spans="1:32" x14ac:dyDescent="0.25">
      <c r="A91" s="30" t="e">
        <f t="shared" si="4"/>
        <v>#N/A</v>
      </c>
      <c r="B91" s="45"/>
      <c r="C91" s="45"/>
      <c r="D91" s="46"/>
      <c r="E91" s="45"/>
      <c r="F91" s="33"/>
      <c r="G91" s="33"/>
      <c r="H91" s="33"/>
      <c r="I91" s="45"/>
      <c r="J91" s="45"/>
      <c r="K91" s="33"/>
      <c r="L91" s="46"/>
      <c r="M91" s="46"/>
      <c r="N91" s="33"/>
      <c r="O91" s="33"/>
      <c r="P91" s="33"/>
      <c r="Q91" s="33"/>
      <c r="R91" s="33"/>
      <c r="S91" s="33"/>
      <c r="T91" s="33"/>
      <c r="U91" s="33"/>
      <c r="V91" s="33"/>
      <c r="W91" s="45"/>
      <c r="X91" s="35"/>
      <c r="Y91" s="33"/>
      <c r="Z91" s="46"/>
      <c r="AA91" s="33"/>
      <c r="AB91" s="33"/>
      <c r="AC91" s="45" t="e">
        <f t="shared" si="7"/>
        <v>#N/A</v>
      </c>
      <c r="AE91" s="45" t="e">
        <f t="shared" si="5"/>
        <v>#N/A</v>
      </c>
      <c r="AF91" s="33" t="e">
        <f t="shared" si="6"/>
        <v>#N/A</v>
      </c>
    </row>
    <row r="92" spans="1:32" x14ac:dyDescent="0.25">
      <c r="A92" s="30" t="e">
        <f t="shared" si="4"/>
        <v>#N/A</v>
      </c>
      <c r="B92" s="45"/>
      <c r="C92" s="45"/>
      <c r="D92" s="46"/>
      <c r="E92" s="45"/>
      <c r="F92" s="33"/>
      <c r="G92" s="33"/>
      <c r="H92" s="33"/>
      <c r="I92" s="45"/>
      <c r="J92" s="45"/>
      <c r="K92" s="33"/>
      <c r="L92" s="46"/>
      <c r="M92" s="46"/>
      <c r="N92" s="33"/>
      <c r="O92" s="33"/>
      <c r="P92" s="33"/>
      <c r="Q92" s="33"/>
      <c r="R92" s="33"/>
      <c r="S92" s="33"/>
      <c r="T92" s="33"/>
      <c r="U92" s="33"/>
      <c r="V92" s="33"/>
      <c r="W92" s="45"/>
      <c r="X92" s="35"/>
      <c r="Y92" s="33"/>
      <c r="Z92" s="46"/>
      <c r="AA92" s="33"/>
      <c r="AB92" s="33"/>
      <c r="AC92" s="45" t="e">
        <f t="shared" si="7"/>
        <v>#N/A</v>
      </c>
      <c r="AE92" s="45" t="e">
        <f t="shared" si="5"/>
        <v>#N/A</v>
      </c>
      <c r="AF92" s="33" t="e">
        <f t="shared" si="6"/>
        <v>#N/A</v>
      </c>
    </row>
    <row r="93" spans="1:32" x14ac:dyDescent="0.25">
      <c r="A93" s="30" t="e">
        <f t="shared" si="4"/>
        <v>#N/A</v>
      </c>
      <c r="B93" s="45"/>
      <c r="C93" s="45"/>
      <c r="D93" s="46"/>
      <c r="E93" s="45"/>
      <c r="F93" s="33"/>
      <c r="G93" s="33"/>
      <c r="H93" s="33"/>
      <c r="I93" s="45"/>
      <c r="J93" s="45"/>
      <c r="K93" s="33"/>
      <c r="L93" s="46"/>
      <c r="M93" s="46"/>
      <c r="N93" s="33"/>
      <c r="O93" s="33"/>
      <c r="P93" s="33"/>
      <c r="Q93" s="33"/>
      <c r="R93" s="33"/>
      <c r="S93" s="33"/>
      <c r="T93" s="33"/>
      <c r="U93" s="33"/>
      <c r="V93" s="33"/>
      <c r="W93" s="45"/>
      <c r="X93" s="35"/>
      <c r="Y93" s="33"/>
      <c r="Z93" s="46"/>
      <c r="AA93" s="33"/>
      <c r="AB93" s="33"/>
      <c r="AC93" s="45" t="e">
        <f t="shared" si="7"/>
        <v>#N/A</v>
      </c>
      <c r="AE93" s="45" t="e">
        <f t="shared" si="5"/>
        <v>#N/A</v>
      </c>
      <c r="AF93" s="33" t="e">
        <f t="shared" si="6"/>
        <v>#N/A</v>
      </c>
    </row>
    <row r="94" spans="1:32" x14ac:dyDescent="0.25">
      <c r="A94" s="30" t="e">
        <f t="shared" si="4"/>
        <v>#N/A</v>
      </c>
      <c r="B94" s="45"/>
      <c r="C94" s="45"/>
      <c r="D94" s="46"/>
      <c r="E94" s="45"/>
      <c r="F94" s="33"/>
      <c r="G94" s="33"/>
      <c r="H94" s="33"/>
      <c r="I94" s="45"/>
      <c r="J94" s="45"/>
      <c r="K94" s="33"/>
      <c r="L94" s="46"/>
      <c r="M94" s="46"/>
      <c r="N94" s="33"/>
      <c r="O94" s="33"/>
      <c r="P94" s="33"/>
      <c r="Q94" s="33"/>
      <c r="R94" s="33"/>
      <c r="S94" s="33"/>
      <c r="T94" s="33"/>
      <c r="U94" s="33"/>
      <c r="V94" s="33"/>
      <c r="W94" s="45"/>
      <c r="X94" s="35"/>
      <c r="Y94" s="33"/>
      <c r="Z94" s="46"/>
      <c r="AA94" s="33"/>
      <c r="AB94" s="33"/>
      <c r="AC94" s="45" t="e">
        <f t="shared" si="7"/>
        <v>#N/A</v>
      </c>
      <c r="AE94" s="45" t="e">
        <f t="shared" si="5"/>
        <v>#N/A</v>
      </c>
      <c r="AF94" s="33" t="e">
        <f t="shared" si="6"/>
        <v>#N/A</v>
      </c>
    </row>
    <row r="95" spans="1:32" x14ac:dyDescent="0.25">
      <c r="A95" s="30" t="e">
        <f t="shared" si="4"/>
        <v>#N/A</v>
      </c>
      <c r="B95" s="45"/>
      <c r="C95" s="45"/>
      <c r="D95" s="46"/>
      <c r="E95" s="45"/>
      <c r="F95" s="33"/>
      <c r="G95" s="33"/>
      <c r="H95" s="33"/>
      <c r="I95" s="45"/>
      <c r="J95" s="45"/>
      <c r="K95" s="33"/>
      <c r="L95" s="46"/>
      <c r="M95" s="46"/>
      <c r="N95" s="33"/>
      <c r="O95" s="33"/>
      <c r="P95" s="33"/>
      <c r="Q95" s="33"/>
      <c r="R95" s="33"/>
      <c r="S95" s="33"/>
      <c r="T95" s="33"/>
      <c r="U95" s="33"/>
      <c r="V95" s="33"/>
      <c r="W95" s="45"/>
      <c r="X95" s="35"/>
      <c r="Y95" s="33"/>
      <c r="Z95" s="46"/>
      <c r="AA95" s="33"/>
      <c r="AB95" s="33"/>
      <c r="AC95" s="45" t="e">
        <f t="shared" si="7"/>
        <v>#N/A</v>
      </c>
      <c r="AE95" s="45" t="e">
        <f t="shared" si="5"/>
        <v>#N/A</v>
      </c>
      <c r="AF95" s="33" t="e">
        <f t="shared" si="6"/>
        <v>#N/A</v>
      </c>
    </row>
    <row r="96" spans="1:32" x14ac:dyDescent="0.25">
      <c r="A96" s="30" t="e">
        <f t="shared" si="4"/>
        <v>#N/A</v>
      </c>
      <c r="B96" s="45"/>
      <c r="C96" s="45"/>
      <c r="D96" s="46"/>
      <c r="E96" s="45"/>
      <c r="F96" s="33"/>
      <c r="G96" s="33"/>
      <c r="H96" s="33"/>
      <c r="I96" s="45"/>
      <c r="J96" s="45"/>
      <c r="K96" s="33"/>
      <c r="L96" s="46"/>
      <c r="M96" s="46"/>
      <c r="N96" s="33"/>
      <c r="O96" s="33"/>
      <c r="P96" s="33"/>
      <c r="Q96" s="33"/>
      <c r="R96" s="33"/>
      <c r="S96" s="33"/>
      <c r="T96" s="33"/>
      <c r="U96" s="33"/>
      <c r="V96" s="33"/>
      <c r="W96" s="45"/>
      <c r="X96" s="35"/>
      <c r="Y96" s="33"/>
      <c r="Z96" s="46"/>
      <c r="AA96" s="33"/>
      <c r="AB96" s="33"/>
      <c r="AC96" s="45" t="e">
        <f t="shared" si="7"/>
        <v>#N/A</v>
      </c>
      <c r="AE96" s="45" t="e">
        <f t="shared" si="5"/>
        <v>#N/A</v>
      </c>
      <c r="AF96" s="33" t="e">
        <f t="shared" si="6"/>
        <v>#N/A</v>
      </c>
    </row>
    <row r="97" spans="1:32" x14ac:dyDescent="0.25">
      <c r="A97" s="30" t="e">
        <f t="shared" si="4"/>
        <v>#N/A</v>
      </c>
      <c r="B97" s="45"/>
      <c r="C97" s="45"/>
      <c r="D97" s="46"/>
      <c r="E97" s="45"/>
      <c r="F97" s="33"/>
      <c r="G97" s="33"/>
      <c r="H97" s="33"/>
      <c r="I97" s="45"/>
      <c r="J97" s="45"/>
      <c r="K97" s="33"/>
      <c r="L97" s="46"/>
      <c r="M97" s="46"/>
      <c r="N97" s="33"/>
      <c r="O97" s="33"/>
      <c r="P97" s="33"/>
      <c r="Q97" s="33"/>
      <c r="R97" s="33"/>
      <c r="S97" s="33"/>
      <c r="T97" s="33"/>
      <c r="U97" s="33"/>
      <c r="V97" s="33"/>
      <c r="W97" s="45"/>
      <c r="X97" s="35"/>
      <c r="Y97" s="33"/>
      <c r="Z97" s="46"/>
      <c r="AA97" s="33"/>
      <c r="AB97" s="33"/>
      <c r="AC97" s="45" t="e">
        <f t="shared" si="7"/>
        <v>#N/A</v>
      </c>
      <c r="AE97" s="45" t="e">
        <f t="shared" si="5"/>
        <v>#N/A</v>
      </c>
      <c r="AF97" s="33" t="e">
        <f t="shared" si="6"/>
        <v>#N/A</v>
      </c>
    </row>
    <row r="98" spans="1:32" x14ac:dyDescent="0.25">
      <c r="A98" s="30" t="e">
        <f t="shared" si="4"/>
        <v>#N/A</v>
      </c>
      <c r="B98" s="45"/>
      <c r="C98" s="45"/>
      <c r="D98" s="46"/>
      <c r="E98" s="45"/>
      <c r="F98" s="33"/>
      <c r="G98" s="33"/>
      <c r="H98" s="33"/>
      <c r="I98" s="45"/>
      <c r="J98" s="45"/>
      <c r="K98" s="33"/>
      <c r="L98" s="46"/>
      <c r="M98" s="46"/>
      <c r="N98" s="33"/>
      <c r="O98" s="33"/>
      <c r="P98" s="33"/>
      <c r="Q98" s="33"/>
      <c r="R98" s="33"/>
      <c r="S98" s="33"/>
      <c r="T98" s="33"/>
      <c r="U98" s="33"/>
      <c r="V98" s="33"/>
      <c r="W98" s="45"/>
      <c r="X98" s="35"/>
      <c r="Y98" s="33"/>
      <c r="Z98" s="46"/>
      <c r="AA98" s="33"/>
      <c r="AB98" s="33"/>
      <c r="AC98" s="45" t="e">
        <f t="shared" si="7"/>
        <v>#N/A</v>
      </c>
      <c r="AE98" s="45" t="e">
        <f t="shared" si="5"/>
        <v>#N/A</v>
      </c>
      <c r="AF98" s="33" t="e">
        <f t="shared" si="6"/>
        <v>#N/A</v>
      </c>
    </row>
    <row r="99" spans="1:32" x14ac:dyDescent="0.25">
      <c r="A99" s="30" t="e">
        <f t="shared" si="4"/>
        <v>#N/A</v>
      </c>
      <c r="B99" s="45"/>
      <c r="C99" s="45"/>
      <c r="D99" s="46"/>
      <c r="E99" s="45"/>
      <c r="F99" s="33"/>
      <c r="G99" s="33"/>
      <c r="H99" s="33"/>
      <c r="I99" s="45"/>
      <c r="J99" s="45"/>
      <c r="K99" s="33"/>
      <c r="L99" s="46"/>
      <c r="M99" s="46"/>
      <c r="N99" s="33"/>
      <c r="O99" s="33"/>
      <c r="P99" s="33"/>
      <c r="Q99" s="33"/>
      <c r="R99" s="33"/>
      <c r="S99" s="33"/>
      <c r="T99" s="33"/>
      <c r="U99" s="33"/>
      <c r="V99" s="33"/>
      <c r="W99" s="45"/>
      <c r="X99" s="35"/>
      <c r="Y99" s="33"/>
      <c r="Z99" s="46"/>
      <c r="AA99" s="33"/>
      <c r="AB99" s="33"/>
      <c r="AC99" s="45" t="e">
        <f t="shared" si="7"/>
        <v>#N/A</v>
      </c>
      <c r="AE99" s="45" t="e">
        <f t="shared" si="5"/>
        <v>#N/A</v>
      </c>
      <c r="AF99" s="33" t="e">
        <f t="shared" si="6"/>
        <v>#N/A</v>
      </c>
    </row>
    <row r="100" spans="1:32" x14ac:dyDescent="0.25">
      <c r="A100" s="30" t="e">
        <f t="shared" si="4"/>
        <v>#N/A</v>
      </c>
      <c r="B100" s="45"/>
      <c r="C100" s="45"/>
      <c r="D100" s="46"/>
      <c r="E100" s="45"/>
      <c r="F100" s="33"/>
      <c r="G100" s="33"/>
      <c r="H100" s="33"/>
      <c r="I100" s="45"/>
      <c r="J100" s="45"/>
      <c r="K100" s="33"/>
      <c r="L100" s="46"/>
      <c r="M100" s="46"/>
      <c r="N100" s="33"/>
      <c r="O100" s="33"/>
      <c r="P100" s="33"/>
      <c r="Q100" s="33"/>
      <c r="R100" s="33"/>
      <c r="S100" s="33"/>
      <c r="T100" s="33"/>
      <c r="U100" s="33"/>
      <c r="V100" s="33"/>
      <c r="W100" s="45"/>
      <c r="X100" s="35"/>
      <c r="Y100" s="33"/>
      <c r="Z100" s="46"/>
      <c r="AA100" s="33"/>
      <c r="AB100" s="33"/>
      <c r="AC100" s="45" t="e">
        <f t="shared" si="7"/>
        <v>#N/A</v>
      </c>
      <c r="AE100" s="45" t="e">
        <f t="shared" si="5"/>
        <v>#N/A</v>
      </c>
      <c r="AF100" s="33" t="e">
        <f t="shared" si="6"/>
        <v>#N/A</v>
      </c>
    </row>
    <row r="101" spans="1:32" x14ac:dyDescent="0.25">
      <c r="A101" s="30" t="e">
        <f t="shared" si="4"/>
        <v>#N/A</v>
      </c>
      <c r="B101" s="45"/>
      <c r="C101" s="45"/>
      <c r="D101" s="46"/>
      <c r="E101" s="45"/>
      <c r="F101" s="33"/>
      <c r="G101" s="33"/>
      <c r="H101" s="33"/>
      <c r="I101" s="45"/>
      <c r="J101" s="45"/>
      <c r="K101" s="33"/>
      <c r="L101" s="46"/>
      <c r="M101" s="46"/>
      <c r="N101" s="33"/>
      <c r="O101" s="33"/>
      <c r="P101" s="33"/>
      <c r="Q101" s="33"/>
      <c r="R101" s="33"/>
      <c r="S101" s="33"/>
      <c r="T101" s="33"/>
      <c r="U101" s="33"/>
      <c r="V101" s="33"/>
      <c r="W101" s="45"/>
      <c r="X101" s="35"/>
      <c r="Y101" s="33"/>
      <c r="Z101" s="46"/>
      <c r="AA101" s="33"/>
      <c r="AB101" s="33"/>
      <c r="AC101" s="45" t="e">
        <f t="shared" si="7"/>
        <v>#N/A</v>
      </c>
      <c r="AE101" s="45" t="e">
        <f t="shared" si="5"/>
        <v>#N/A</v>
      </c>
      <c r="AF101" s="33" t="e">
        <f t="shared" si="6"/>
        <v>#N/A</v>
      </c>
    </row>
    <row r="102" spans="1:32" x14ac:dyDescent="0.25">
      <c r="A102" s="30" t="e">
        <f t="shared" si="4"/>
        <v>#N/A</v>
      </c>
      <c r="B102" s="45"/>
      <c r="C102" s="45"/>
      <c r="D102" s="46"/>
      <c r="E102" s="45"/>
      <c r="F102" s="33"/>
      <c r="G102" s="33"/>
      <c r="H102" s="33"/>
      <c r="I102" s="45"/>
      <c r="J102" s="45"/>
      <c r="K102" s="33"/>
      <c r="L102" s="46"/>
      <c r="M102" s="46"/>
      <c r="N102" s="33"/>
      <c r="O102" s="33"/>
      <c r="P102" s="33"/>
      <c r="Q102" s="33"/>
      <c r="R102" s="33"/>
      <c r="S102" s="33"/>
      <c r="T102" s="33"/>
      <c r="U102" s="33"/>
      <c r="V102" s="33"/>
      <c r="W102" s="45"/>
      <c r="X102" s="35"/>
      <c r="Y102" s="33"/>
      <c r="Z102" s="46"/>
      <c r="AA102" s="33"/>
      <c r="AB102" s="33"/>
      <c r="AC102" s="45" t="e">
        <f t="shared" si="7"/>
        <v>#N/A</v>
      </c>
      <c r="AE102" s="45" t="e">
        <f t="shared" si="5"/>
        <v>#N/A</v>
      </c>
      <c r="AF102" s="33" t="e">
        <f t="shared" si="6"/>
        <v>#N/A</v>
      </c>
    </row>
    <row r="103" spans="1:32" x14ac:dyDescent="0.25">
      <c r="A103" s="30" t="e">
        <f t="shared" si="4"/>
        <v>#N/A</v>
      </c>
      <c r="B103" s="45"/>
      <c r="C103" s="45"/>
      <c r="D103" s="46"/>
      <c r="E103" s="45"/>
      <c r="F103" s="33"/>
      <c r="G103" s="33"/>
      <c r="H103" s="33"/>
      <c r="I103" s="45"/>
      <c r="J103" s="45"/>
      <c r="K103" s="33"/>
      <c r="L103" s="46"/>
      <c r="M103" s="46"/>
      <c r="N103" s="33"/>
      <c r="O103" s="33"/>
      <c r="P103" s="33"/>
      <c r="Q103" s="33"/>
      <c r="R103" s="33"/>
      <c r="S103" s="33"/>
      <c r="T103" s="33"/>
      <c r="U103" s="33"/>
      <c r="V103" s="33"/>
      <c r="W103" s="45"/>
      <c r="X103" s="35"/>
      <c r="Y103" s="33"/>
      <c r="Z103" s="46"/>
      <c r="AA103" s="33"/>
      <c r="AB103" s="33"/>
      <c r="AC103" s="45" t="e">
        <f t="shared" si="7"/>
        <v>#N/A</v>
      </c>
      <c r="AE103" s="45" t="e">
        <f t="shared" si="5"/>
        <v>#N/A</v>
      </c>
      <c r="AF103" s="33" t="e">
        <f t="shared" si="6"/>
        <v>#N/A</v>
      </c>
    </row>
    <row r="104" spans="1:32" x14ac:dyDescent="0.25">
      <c r="A104" s="30" t="e">
        <f t="shared" si="4"/>
        <v>#N/A</v>
      </c>
      <c r="B104" s="45"/>
      <c r="C104" s="45"/>
      <c r="D104" s="46"/>
      <c r="E104" s="45"/>
      <c r="F104" s="33"/>
      <c r="G104" s="33"/>
      <c r="H104" s="33"/>
      <c r="I104" s="45"/>
      <c r="J104" s="45"/>
      <c r="K104" s="33"/>
      <c r="L104" s="46"/>
      <c r="M104" s="46"/>
      <c r="N104" s="33"/>
      <c r="O104" s="33"/>
      <c r="P104" s="33"/>
      <c r="Q104" s="33"/>
      <c r="R104" s="33"/>
      <c r="S104" s="33"/>
      <c r="T104" s="33"/>
      <c r="U104" s="33"/>
      <c r="V104" s="33"/>
      <c r="W104" s="45"/>
      <c r="X104" s="35"/>
      <c r="Y104" s="33"/>
      <c r="Z104" s="46"/>
      <c r="AA104" s="33"/>
      <c r="AB104" s="33"/>
      <c r="AC104" s="45" t="e">
        <f t="shared" si="7"/>
        <v>#N/A</v>
      </c>
      <c r="AE104" s="45" t="e">
        <f t="shared" si="5"/>
        <v>#N/A</v>
      </c>
      <c r="AF104" s="33" t="e">
        <f t="shared" si="6"/>
        <v>#N/A</v>
      </c>
    </row>
    <row r="105" spans="1:32" x14ac:dyDescent="0.25">
      <c r="A105" s="30" t="e">
        <f t="shared" si="4"/>
        <v>#N/A</v>
      </c>
      <c r="B105" s="45"/>
      <c r="C105" s="45"/>
      <c r="D105" s="46"/>
      <c r="E105" s="45"/>
      <c r="F105" s="33"/>
      <c r="G105" s="33"/>
      <c r="H105" s="33"/>
      <c r="I105" s="45"/>
      <c r="J105" s="45"/>
      <c r="K105" s="33"/>
      <c r="L105" s="46"/>
      <c r="M105" s="46"/>
      <c r="N105" s="33"/>
      <c r="O105" s="33"/>
      <c r="P105" s="33"/>
      <c r="Q105" s="33"/>
      <c r="R105" s="33"/>
      <c r="S105" s="33"/>
      <c r="T105" s="33"/>
      <c r="U105" s="33"/>
      <c r="V105" s="33"/>
      <c r="W105" s="45"/>
      <c r="X105" s="35"/>
      <c r="Y105" s="33"/>
      <c r="Z105" s="46"/>
      <c r="AA105" s="33"/>
      <c r="AB105" s="33"/>
      <c r="AC105" s="45" t="e">
        <f t="shared" si="7"/>
        <v>#N/A</v>
      </c>
      <c r="AE105" s="45" t="e">
        <f t="shared" si="5"/>
        <v>#N/A</v>
      </c>
      <c r="AF105" s="33" t="e">
        <f t="shared" si="6"/>
        <v>#N/A</v>
      </c>
    </row>
    <row r="106" spans="1:32" x14ac:dyDescent="0.25">
      <c r="A106" s="30" t="e">
        <f t="shared" si="4"/>
        <v>#N/A</v>
      </c>
      <c r="B106" s="45"/>
      <c r="C106" s="45"/>
      <c r="D106" s="46"/>
      <c r="E106" s="45"/>
      <c r="F106" s="33"/>
      <c r="G106" s="33"/>
      <c r="H106" s="33"/>
      <c r="I106" s="45"/>
      <c r="J106" s="45"/>
      <c r="K106" s="33"/>
      <c r="L106" s="46"/>
      <c r="M106" s="46"/>
      <c r="N106" s="33"/>
      <c r="O106" s="33"/>
      <c r="P106" s="33"/>
      <c r="Q106" s="33"/>
      <c r="R106" s="33"/>
      <c r="S106" s="33"/>
      <c r="T106" s="33"/>
      <c r="U106" s="33"/>
      <c r="V106" s="33"/>
      <c r="W106" s="45"/>
      <c r="X106" s="35"/>
      <c r="Y106" s="33"/>
      <c r="Z106" s="46"/>
      <c r="AA106" s="33"/>
      <c r="AB106" s="33"/>
      <c r="AC106" s="45" t="e">
        <f t="shared" si="7"/>
        <v>#N/A</v>
      </c>
      <c r="AE106" s="45" t="e">
        <f t="shared" si="5"/>
        <v>#N/A</v>
      </c>
      <c r="AF106" s="33" t="e">
        <f t="shared" si="6"/>
        <v>#N/A</v>
      </c>
    </row>
    <row r="107" spans="1:32" x14ac:dyDescent="0.25">
      <c r="A107" s="30" t="e">
        <f t="shared" si="4"/>
        <v>#N/A</v>
      </c>
      <c r="B107" s="45"/>
      <c r="C107" s="45"/>
      <c r="D107" s="46"/>
      <c r="E107" s="45"/>
      <c r="F107" s="33"/>
      <c r="G107" s="33"/>
      <c r="H107" s="33"/>
      <c r="I107" s="45"/>
      <c r="J107" s="45"/>
      <c r="K107" s="33"/>
      <c r="L107" s="46"/>
      <c r="M107" s="46"/>
      <c r="N107" s="33"/>
      <c r="O107" s="33"/>
      <c r="P107" s="33"/>
      <c r="Q107" s="33"/>
      <c r="R107" s="33"/>
      <c r="S107" s="33"/>
      <c r="T107" s="33"/>
      <c r="U107" s="33"/>
      <c r="V107" s="33"/>
      <c r="W107" s="45"/>
      <c r="X107" s="35"/>
      <c r="Y107" s="33"/>
      <c r="Z107" s="46"/>
      <c r="AA107" s="33"/>
      <c r="AB107" s="33"/>
      <c r="AC107" s="45" t="e">
        <f t="shared" si="7"/>
        <v>#N/A</v>
      </c>
      <c r="AE107" s="45" t="e">
        <f t="shared" si="5"/>
        <v>#N/A</v>
      </c>
      <c r="AF107" s="33" t="e">
        <f t="shared" si="6"/>
        <v>#N/A</v>
      </c>
    </row>
    <row r="108" spans="1:32" x14ac:dyDescent="0.25">
      <c r="A108" s="30" t="e">
        <f t="shared" si="4"/>
        <v>#N/A</v>
      </c>
      <c r="B108" s="45"/>
      <c r="C108" s="45"/>
      <c r="D108" s="46"/>
      <c r="E108" s="45"/>
      <c r="F108" s="33"/>
      <c r="G108" s="33"/>
      <c r="H108" s="33"/>
      <c r="I108" s="45"/>
      <c r="J108" s="45"/>
      <c r="K108" s="33"/>
      <c r="L108" s="46"/>
      <c r="M108" s="46"/>
      <c r="N108" s="33"/>
      <c r="O108" s="33"/>
      <c r="P108" s="33"/>
      <c r="Q108" s="33"/>
      <c r="R108" s="33"/>
      <c r="S108" s="33"/>
      <c r="T108" s="33"/>
      <c r="U108" s="33"/>
      <c r="V108" s="33"/>
      <c r="W108" s="45"/>
      <c r="X108" s="35"/>
      <c r="Y108" s="33"/>
      <c r="Z108" s="46"/>
      <c r="AA108" s="33"/>
      <c r="AB108" s="33"/>
      <c r="AC108" s="45" t="e">
        <f t="shared" si="7"/>
        <v>#N/A</v>
      </c>
      <c r="AE108" s="45" t="e">
        <f t="shared" si="5"/>
        <v>#N/A</v>
      </c>
      <c r="AF108" s="33" t="e">
        <f t="shared" si="6"/>
        <v>#N/A</v>
      </c>
    </row>
    <row r="109" spans="1:32" x14ac:dyDescent="0.25">
      <c r="A109" s="30" t="e">
        <f t="shared" si="4"/>
        <v>#N/A</v>
      </c>
      <c r="B109" s="45"/>
      <c r="C109" s="45"/>
      <c r="D109" s="46"/>
      <c r="E109" s="45"/>
      <c r="F109" s="33"/>
      <c r="G109" s="33"/>
      <c r="H109" s="33"/>
      <c r="I109" s="45"/>
      <c r="J109" s="45"/>
      <c r="K109" s="33"/>
      <c r="L109" s="46"/>
      <c r="M109" s="46"/>
      <c r="N109" s="33"/>
      <c r="O109" s="33"/>
      <c r="P109" s="33"/>
      <c r="Q109" s="33"/>
      <c r="R109" s="33"/>
      <c r="S109" s="33"/>
      <c r="T109" s="33"/>
      <c r="U109" s="33"/>
      <c r="V109" s="33"/>
      <c r="W109" s="45"/>
      <c r="X109" s="35"/>
      <c r="Y109" s="33"/>
      <c r="Z109" s="46"/>
      <c r="AA109" s="33"/>
      <c r="AB109" s="33"/>
      <c r="AC109" s="45" t="e">
        <f t="shared" si="7"/>
        <v>#N/A</v>
      </c>
      <c r="AE109" s="45" t="e">
        <f t="shared" si="5"/>
        <v>#N/A</v>
      </c>
      <c r="AF109" s="33" t="e">
        <f t="shared" si="6"/>
        <v>#N/A</v>
      </c>
    </row>
    <row r="110" spans="1:32" x14ac:dyDescent="0.25">
      <c r="A110" s="30" t="e">
        <f t="shared" si="4"/>
        <v>#N/A</v>
      </c>
      <c r="B110" s="45"/>
      <c r="C110" s="45"/>
      <c r="D110" s="46"/>
      <c r="E110" s="45"/>
      <c r="F110" s="33"/>
      <c r="G110" s="33"/>
      <c r="H110" s="33"/>
      <c r="I110" s="45"/>
      <c r="J110" s="45"/>
      <c r="K110" s="33"/>
      <c r="L110" s="46"/>
      <c r="M110" s="46"/>
      <c r="N110" s="33"/>
      <c r="O110" s="33"/>
      <c r="P110" s="33"/>
      <c r="Q110" s="33"/>
      <c r="R110" s="33"/>
      <c r="S110" s="33"/>
      <c r="T110" s="33"/>
      <c r="U110" s="33"/>
      <c r="V110" s="33"/>
      <c r="W110" s="45"/>
      <c r="X110" s="35"/>
      <c r="Y110" s="33"/>
      <c r="Z110" s="46"/>
      <c r="AA110" s="33"/>
      <c r="AB110" s="33"/>
      <c r="AC110" s="45" t="e">
        <f t="shared" si="7"/>
        <v>#N/A</v>
      </c>
      <c r="AE110" s="45" t="e">
        <f t="shared" si="5"/>
        <v>#N/A</v>
      </c>
      <c r="AF110" s="33" t="e">
        <f t="shared" si="6"/>
        <v>#N/A</v>
      </c>
    </row>
    <row r="111" spans="1:32" x14ac:dyDescent="0.25">
      <c r="A111" s="30" t="e">
        <f t="shared" si="4"/>
        <v>#N/A</v>
      </c>
      <c r="B111" s="45"/>
      <c r="C111" s="45"/>
      <c r="D111" s="46"/>
      <c r="E111" s="45"/>
      <c r="F111" s="33"/>
      <c r="G111" s="33"/>
      <c r="H111" s="33"/>
      <c r="I111" s="45"/>
      <c r="J111" s="45"/>
      <c r="K111" s="33"/>
      <c r="L111" s="46"/>
      <c r="M111" s="46"/>
      <c r="N111" s="33"/>
      <c r="O111" s="33"/>
      <c r="P111" s="33"/>
      <c r="Q111" s="33"/>
      <c r="R111" s="33"/>
      <c r="S111" s="33"/>
      <c r="T111" s="33"/>
      <c r="U111" s="33"/>
      <c r="V111" s="33"/>
      <c r="W111" s="45"/>
      <c r="X111" s="35"/>
      <c r="Y111" s="33"/>
      <c r="Z111" s="46"/>
      <c r="AA111" s="33"/>
      <c r="AB111" s="33"/>
      <c r="AC111" s="45" t="e">
        <f t="shared" si="7"/>
        <v>#N/A</v>
      </c>
      <c r="AE111" s="45" t="e">
        <f t="shared" si="5"/>
        <v>#N/A</v>
      </c>
      <c r="AF111" s="33" t="e">
        <f t="shared" si="6"/>
        <v>#N/A</v>
      </c>
    </row>
    <row r="112" spans="1:32" x14ac:dyDescent="0.25">
      <c r="A112" s="30" t="e">
        <f t="shared" si="4"/>
        <v>#N/A</v>
      </c>
      <c r="B112" s="45"/>
      <c r="C112" s="45"/>
      <c r="D112" s="46"/>
      <c r="E112" s="45"/>
      <c r="F112" s="33"/>
      <c r="G112" s="33"/>
      <c r="H112" s="33"/>
      <c r="I112" s="45"/>
      <c r="J112" s="45"/>
      <c r="K112" s="33"/>
      <c r="L112" s="46"/>
      <c r="M112" s="46"/>
      <c r="N112" s="33"/>
      <c r="O112" s="33"/>
      <c r="P112" s="33"/>
      <c r="Q112" s="33"/>
      <c r="R112" s="33"/>
      <c r="S112" s="33"/>
      <c r="T112" s="33"/>
      <c r="U112" s="33"/>
      <c r="V112" s="33"/>
      <c r="W112" s="45"/>
      <c r="X112" s="35"/>
      <c r="Y112" s="33"/>
      <c r="Z112" s="46"/>
      <c r="AA112" s="33"/>
      <c r="AB112" s="33"/>
      <c r="AC112" s="45" t="e">
        <f t="shared" si="7"/>
        <v>#N/A</v>
      </c>
      <c r="AE112" s="45" t="e">
        <f t="shared" si="5"/>
        <v>#N/A</v>
      </c>
      <c r="AF112" s="33" t="e">
        <f t="shared" si="6"/>
        <v>#N/A</v>
      </c>
    </row>
    <row r="113" spans="1:32" x14ac:dyDescent="0.25">
      <c r="A113" s="30" t="e">
        <f t="shared" si="4"/>
        <v>#N/A</v>
      </c>
      <c r="B113" s="45"/>
      <c r="C113" s="45"/>
      <c r="D113" s="46"/>
      <c r="E113" s="45"/>
      <c r="F113" s="33"/>
      <c r="G113" s="33"/>
      <c r="H113" s="33"/>
      <c r="I113" s="45"/>
      <c r="J113" s="45"/>
      <c r="K113" s="33"/>
      <c r="L113" s="46"/>
      <c r="M113" s="46"/>
      <c r="N113" s="33"/>
      <c r="O113" s="33"/>
      <c r="P113" s="33"/>
      <c r="Q113" s="33"/>
      <c r="R113" s="33"/>
      <c r="S113" s="33"/>
      <c r="T113" s="33"/>
      <c r="U113" s="33"/>
      <c r="V113" s="33"/>
      <c r="W113" s="45"/>
      <c r="X113" s="35"/>
      <c r="Y113" s="33"/>
      <c r="Z113" s="46"/>
      <c r="AA113" s="33"/>
      <c r="AB113" s="33"/>
      <c r="AC113" s="45" t="e">
        <f t="shared" si="7"/>
        <v>#N/A</v>
      </c>
      <c r="AE113" s="45" t="e">
        <f t="shared" si="5"/>
        <v>#N/A</v>
      </c>
      <c r="AF113" s="33" t="e">
        <f t="shared" si="6"/>
        <v>#N/A</v>
      </c>
    </row>
    <row r="114" spans="1:32" x14ac:dyDescent="0.25">
      <c r="A114" s="30" t="e">
        <f t="shared" si="4"/>
        <v>#N/A</v>
      </c>
      <c r="B114" s="45"/>
      <c r="C114" s="45"/>
      <c r="D114" s="46"/>
      <c r="E114" s="45"/>
      <c r="F114" s="33"/>
      <c r="G114" s="33"/>
      <c r="H114" s="33"/>
      <c r="I114" s="45"/>
      <c r="J114" s="45"/>
      <c r="K114" s="33"/>
      <c r="L114" s="46"/>
      <c r="M114" s="46"/>
      <c r="N114" s="33"/>
      <c r="O114" s="33"/>
      <c r="P114" s="33"/>
      <c r="Q114" s="33"/>
      <c r="R114" s="33"/>
      <c r="S114" s="33"/>
      <c r="T114" s="33"/>
      <c r="U114" s="33"/>
      <c r="V114" s="33"/>
      <c r="W114" s="45"/>
      <c r="X114" s="35"/>
      <c r="Y114" s="33"/>
      <c r="Z114" s="46"/>
      <c r="AA114" s="33"/>
      <c r="AB114" s="33"/>
      <c r="AC114" s="45" t="e">
        <f t="shared" si="7"/>
        <v>#N/A</v>
      </c>
      <c r="AE114" s="45" t="e">
        <f t="shared" si="5"/>
        <v>#N/A</v>
      </c>
      <c r="AF114" s="33" t="e">
        <f t="shared" si="6"/>
        <v>#N/A</v>
      </c>
    </row>
    <row r="115" spans="1:32" x14ac:dyDescent="0.25">
      <c r="A115" s="30" t="e">
        <f t="shared" si="4"/>
        <v>#N/A</v>
      </c>
      <c r="B115" s="45"/>
      <c r="C115" s="45"/>
      <c r="D115" s="46"/>
      <c r="E115" s="45"/>
      <c r="F115" s="33"/>
      <c r="G115" s="33"/>
      <c r="H115" s="33"/>
      <c r="I115" s="45"/>
      <c r="J115" s="45"/>
      <c r="K115" s="33"/>
      <c r="L115" s="46"/>
      <c r="M115" s="46"/>
      <c r="N115" s="33"/>
      <c r="O115" s="33"/>
      <c r="P115" s="33"/>
      <c r="Q115" s="33"/>
      <c r="R115" s="33"/>
      <c r="S115" s="33"/>
      <c r="T115" s="33"/>
      <c r="U115" s="33"/>
      <c r="V115" s="33"/>
      <c r="W115" s="45"/>
      <c r="X115" s="35"/>
      <c r="Y115" s="33"/>
      <c r="Z115" s="46"/>
      <c r="AA115" s="33"/>
      <c r="AB115" s="33"/>
      <c r="AC115" s="45" t="e">
        <f t="shared" si="7"/>
        <v>#N/A</v>
      </c>
      <c r="AE115" s="45" t="e">
        <f t="shared" si="5"/>
        <v>#N/A</v>
      </c>
      <c r="AF115" s="33" t="e">
        <f t="shared" si="6"/>
        <v>#N/A</v>
      </c>
    </row>
    <row r="116" spans="1:32" x14ac:dyDescent="0.25">
      <c r="A116" s="30" t="e">
        <f t="shared" si="4"/>
        <v>#N/A</v>
      </c>
      <c r="B116" s="45"/>
      <c r="C116" s="45"/>
      <c r="D116" s="46"/>
      <c r="E116" s="45"/>
      <c r="F116" s="33"/>
      <c r="G116" s="33"/>
      <c r="H116" s="33"/>
      <c r="I116" s="45"/>
      <c r="J116" s="45"/>
      <c r="K116" s="33"/>
      <c r="L116" s="46"/>
      <c r="M116" s="46"/>
      <c r="N116" s="33"/>
      <c r="O116" s="33"/>
      <c r="P116" s="33"/>
      <c r="Q116" s="33"/>
      <c r="R116" s="33"/>
      <c r="S116" s="33"/>
      <c r="T116" s="33"/>
      <c r="U116" s="33"/>
      <c r="V116" s="33"/>
      <c r="W116" s="45"/>
      <c r="X116" s="35"/>
      <c r="Y116" s="33"/>
      <c r="Z116" s="46"/>
      <c r="AA116" s="33"/>
      <c r="AB116" s="33"/>
      <c r="AC116" s="45" t="e">
        <f t="shared" si="7"/>
        <v>#N/A</v>
      </c>
      <c r="AE116" s="45" t="e">
        <f t="shared" si="5"/>
        <v>#N/A</v>
      </c>
      <c r="AF116" s="33" t="e">
        <f t="shared" si="6"/>
        <v>#N/A</v>
      </c>
    </row>
    <row r="117" spans="1:32" x14ac:dyDescent="0.25">
      <c r="A117" s="30" t="e">
        <f t="shared" si="4"/>
        <v>#N/A</v>
      </c>
      <c r="B117" s="45"/>
      <c r="C117" s="45"/>
      <c r="D117" s="46"/>
      <c r="E117" s="45"/>
      <c r="F117" s="33"/>
      <c r="G117" s="33"/>
      <c r="H117" s="33"/>
      <c r="I117" s="45"/>
      <c r="J117" s="45"/>
      <c r="K117" s="33"/>
      <c r="L117" s="46"/>
      <c r="M117" s="46"/>
      <c r="N117" s="33"/>
      <c r="O117" s="33"/>
      <c r="P117" s="33"/>
      <c r="Q117" s="33"/>
      <c r="R117" s="33"/>
      <c r="S117" s="33"/>
      <c r="T117" s="33"/>
      <c r="U117" s="33"/>
      <c r="V117" s="33"/>
      <c r="W117" s="45"/>
      <c r="X117" s="35"/>
      <c r="Y117" s="33"/>
      <c r="Z117" s="46"/>
      <c r="AA117" s="33"/>
      <c r="AB117" s="33"/>
      <c r="AC117" s="45" t="e">
        <f t="shared" si="7"/>
        <v>#N/A</v>
      </c>
      <c r="AE117" s="45" t="e">
        <f t="shared" si="5"/>
        <v>#N/A</v>
      </c>
      <c r="AF117" s="33" t="e">
        <f t="shared" si="6"/>
        <v>#N/A</v>
      </c>
    </row>
    <row r="118" spans="1:32" x14ac:dyDescent="0.25">
      <c r="A118" s="30" t="e">
        <f t="shared" si="4"/>
        <v>#N/A</v>
      </c>
      <c r="B118" s="45"/>
      <c r="C118" s="45"/>
      <c r="D118" s="46"/>
      <c r="E118" s="45"/>
      <c r="F118" s="33"/>
      <c r="G118" s="33"/>
      <c r="H118" s="33"/>
      <c r="I118" s="45"/>
      <c r="J118" s="45"/>
      <c r="K118" s="33"/>
      <c r="L118" s="46"/>
      <c r="M118" s="46"/>
      <c r="N118" s="33"/>
      <c r="O118" s="33"/>
      <c r="P118" s="33"/>
      <c r="Q118" s="33"/>
      <c r="R118" s="33"/>
      <c r="S118" s="33"/>
      <c r="T118" s="33"/>
      <c r="U118" s="33"/>
      <c r="V118" s="33"/>
      <c r="W118" s="45"/>
      <c r="X118" s="35"/>
      <c r="Y118" s="33"/>
      <c r="Z118" s="46"/>
      <c r="AA118" s="33"/>
      <c r="AB118" s="33"/>
      <c r="AC118" s="45" t="e">
        <f t="shared" si="7"/>
        <v>#N/A</v>
      </c>
      <c r="AE118" s="45" t="e">
        <f t="shared" si="5"/>
        <v>#N/A</v>
      </c>
      <c r="AF118" s="33" t="e">
        <f t="shared" si="6"/>
        <v>#N/A</v>
      </c>
    </row>
    <row r="119" spans="1:32" x14ac:dyDescent="0.25">
      <c r="A119" s="30" t="e">
        <f t="shared" si="4"/>
        <v>#N/A</v>
      </c>
      <c r="B119" s="45"/>
      <c r="C119" s="45"/>
      <c r="D119" s="46"/>
      <c r="E119" s="45"/>
      <c r="F119" s="33"/>
      <c r="G119" s="33"/>
      <c r="H119" s="33"/>
      <c r="I119" s="45"/>
      <c r="J119" s="45"/>
      <c r="K119" s="33"/>
      <c r="L119" s="46"/>
      <c r="M119" s="46"/>
      <c r="N119" s="33"/>
      <c r="O119" s="33"/>
      <c r="P119" s="33"/>
      <c r="Q119" s="33"/>
      <c r="R119" s="33"/>
      <c r="S119" s="33"/>
      <c r="T119" s="33"/>
      <c r="U119" s="33"/>
      <c r="V119" s="33"/>
      <c r="W119" s="45"/>
      <c r="X119" s="35"/>
      <c r="Y119" s="33"/>
      <c r="Z119" s="46"/>
      <c r="AA119" s="33"/>
      <c r="AB119" s="33"/>
      <c r="AC119" s="45" t="e">
        <f t="shared" si="7"/>
        <v>#N/A</v>
      </c>
      <c r="AE119" s="45" t="e">
        <f t="shared" si="5"/>
        <v>#N/A</v>
      </c>
      <c r="AF119" s="33" t="e">
        <f t="shared" si="6"/>
        <v>#N/A</v>
      </c>
    </row>
    <row r="120" spans="1:32" x14ac:dyDescent="0.25">
      <c r="A120" s="30" t="e">
        <f t="shared" si="4"/>
        <v>#N/A</v>
      </c>
      <c r="B120" s="45"/>
      <c r="C120" s="45"/>
      <c r="D120" s="46"/>
      <c r="E120" s="45"/>
      <c r="F120" s="33"/>
      <c r="G120" s="33"/>
      <c r="H120" s="33"/>
      <c r="I120" s="45"/>
      <c r="J120" s="45"/>
      <c r="K120" s="33"/>
      <c r="L120" s="46"/>
      <c r="M120" s="46"/>
      <c r="N120" s="33"/>
      <c r="O120" s="33"/>
      <c r="P120" s="33"/>
      <c r="Q120" s="33"/>
      <c r="R120" s="33"/>
      <c r="S120" s="33"/>
      <c r="T120" s="33"/>
      <c r="U120" s="33"/>
      <c r="V120" s="33"/>
      <c r="W120" s="45"/>
      <c r="X120" s="35"/>
      <c r="Y120" s="33"/>
      <c r="Z120" s="46"/>
      <c r="AA120" s="33"/>
      <c r="AB120" s="33"/>
      <c r="AC120" s="45" t="e">
        <f t="shared" si="7"/>
        <v>#N/A</v>
      </c>
      <c r="AE120" s="45" t="e">
        <f t="shared" si="5"/>
        <v>#N/A</v>
      </c>
      <c r="AF120" s="33" t="e">
        <f t="shared" si="6"/>
        <v>#N/A</v>
      </c>
    </row>
    <row r="121" spans="1:32" x14ac:dyDescent="0.25">
      <c r="A121" s="30" t="e">
        <f t="shared" si="4"/>
        <v>#N/A</v>
      </c>
      <c r="B121" s="45"/>
      <c r="C121" s="45"/>
      <c r="D121" s="46"/>
      <c r="E121" s="45"/>
      <c r="F121" s="33"/>
      <c r="G121" s="33"/>
      <c r="H121" s="33"/>
      <c r="I121" s="45"/>
      <c r="J121" s="45"/>
      <c r="K121" s="33"/>
      <c r="L121" s="46"/>
      <c r="M121" s="46"/>
      <c r="N121" s="33"/>
      <c r="O121" s="33"/>
      <c r="P121" s="33"/>
      <c r="Q121" s="33"/>
      <c r="R121" s="33"/>
      <c r="S121" s="33"/>
      <c r="T121" s="33"/>
      <c r="U121" s="33"/>
      <c r="V121" s="33"/>
      <c r="W121" s="45"/>
      <c r="X121" s="35"/>
      <c r="Y121" s="33"/>
      <c r="Z121" s="46"/>
      <c r="AA121" s="33"/>
      <c r="AB121" s="33"/>
      <c r="AC121" s="45" t="e">
        <f t="shared" si="7"/>
        <v>#N/A</v>
      </c>
      <c r="AE121" s="45" t="e">
        <f t="shared" si="5"/>
        <v>#N/A</v>
      </c>
      <c r="AF121" s="33" t="e">
        <f t="shared" si="6"/>
        <v>#N/A</v>
      </c>
    </row>
    <row r="122" spans="1:32" x14ac:dyDescent="0.25">
      <c r="A122" s="30" t="e">
        <f t="shared" si="4"/>
        <v>#N/A</v>
      </c>
      <c r="B122" s="45"/>
      <c r="C122" s="45"/>
      <c r="D122" s="46"/>
      <c r="E122" s="45"/>
      <c r="F122" s="33"/>
      <c r="G122" s="33"/>
      <c r="H122" s="33"/>
      <c r="I122" s="45"/>
      <c r="J122" s="45"/>
      <c r="K122" s="33"/>
      <c r="L122" s="46"/>
      <c r="M122" s="46"/>
      <c r="N122" s="33"/>
      <c r="O122" s="33"/>
      <c r="P122" s="33"/>
      <c r="Q122" s="33"/>
      <c r="R122" s="33"/>
      <c r="S122" s="33"/>
      <c r="T122" s="33"/>
      <c r="U122" s="33"/>
      <c r="V122" s="33"/>
      <c r="W122" s="45"/>
      <c r="X122" s="35"/>
      <c r="Y122" s="33"/>
      <c r="Z122" s="46"/>
      <c r="AA122" s="33"/>
      <c r="AB122" s="33"/>
      <c r="AC122" s="45" t="e">
        <f t="shared" si="7"/>
        <v>#N/A</v>
      </c>
      <c r="AE122" s="45" t="e">
        <f t="shared" si="5"/>
        <v>#N/A</v>
      </c>
      <c r="AF122" s="33" t="e">
        <f t="shared" si="6"/>
        <v>#N/A</v>
      </c>
    </row>
    <row r="123" spans="1:32" x14ac:dyDescent="0.25">
      <c r="A123" s="30" t="e">
        <f t="shared" si="4"/>
        <v>#N/A</v>
      </c>
      <c r="B123" s="45"/>
      <c r="C123" s="45"/>
      <c r="D123" s="46"/>
      <c r="E123" s="45"/>
      <c r="F123" s="33"/>
      <c r="G123" s="33"/>
      <c r="H123" s="33"/>
      <c r="I123" s="45"/>
      <c r="J123" s="45"/>
      <c r="K123" s="33"/>
      <c r="L123" s="46"/>
      <c r="M123" s="46"/>
      <c r="N123" s="33"/>
      <c r="O123" s="33"/>
      <c r="P123" s="33"/>
      <c r="Q123" s="33"/>
      <c r="R123" s="33"/>
      <c r="S123" s="33"/>
      <c r="T123" s="33"/>
      <c r="U123" s="33"/>
      <c r="V123" s="33"/>
      <c r="W123" s="45"/>
      <c r="X123" s="35"/>
      <c r="Y123" s="33"/>
      <c r="Z123" s="46"/>
      <c r="AA123" s="33"/>
      <c r="AB123" s="33"/>
      <c r="AC123" s="45" t="e">
        <f t="shared" si="7"/>
        <v>#N/A</v>
      </c>
      <c r="AE123" s="45" t="e">
        <f t="shared" si="5"/>
        <v>#N/A</v>
      </c>
      <c r="AF123" s="33" t="e">
        <f t="shared" si="6"/>
        <v>#N/A</v>
      </c>
    </row>
    <row r="124" spans="1:32" x14ac:dyDescent="0.25">
      <c r="A124" s="30" t="e">
        <f t="shared" si="4"/>
        <v>#N/A</v>
      </c>
      <c r="B124" s="45"/>
      <c r="C124" s="45"/>
      <c r="D124" s="46"/>
      <c r="E124" s="45"/>
      <c r="F124" s="33"/>
      <c r="G124" s="33"/>
      <c r="H124" s="33"/>
      <c r="I124" s="45"/>
      <c r="J124" s="45"/>
      <c r="K124" s="33"/>
      <c r="L124" s="46"/>
      <c r="M124" s="46"/>
      <c r="N124" s="33"/>
      <c r="O124" s="33"/>
      <c r="P124" s="33"/>
      <c r="Q124" s="33"/>
      <c r="R124" s="33"/>
      <c r="S124" s="33"/>
      <c r="T124" s="33"/>
      <c r="U124" s="33"/>
      <c r="V124" s="33"/>
      <c r="W124" s="45"/>
      <c r="X124" s="35"/>
      <c r="Y124" s="33"/>
      <c r="Z124" s="46"/>
      <c r="AA124" s="33"/>
      <c r="AB124" s="33"/>
      <c r="AC124" s="45" t="e">
        <f t="shared" si="7"/>
        <v>#N/A</v>
      </c>
      <c r="AE124" s="45" t="e">
        <f t="shared" si="5"/>
        <v>#N/A</v>
      </c>
      <c r="AF124" s="33" t="e">
        <f t="shared" si="6"/>
        <v>#N/A</v>
      </c>
    </row>
    <row r="125" spans="1:32" x14ac:dyDescent="0.25">
      <c r="A125" s="30" t="e">
        <f t="shared" si="4"/>
        <v>#N/A</v>
      </c>
      <c r="B125" s="45"/>
      <c r="C125" s="45"/>
      <c r="D125" s="46"/>
      <c r="E125" s="45"/>
      <c r="F125" s="33"/>
      <c r="G125" s="33"/>
      <c r="H125" s="33"/>
      <c r="I125" s="45"/>
      <c r="J125" s="45"/>
      <c r="K125" s="33"/>
      <c r="L125" s="46"/>
      <c r="M125" s="46"/>
      <c r="N125" s="33"/>
      <c r="O125" s="33"/>
      <c r="P125" s="33"/>
      <c r="Q125" s="33"/>
      <c r="R125" s="33"/>
      <c r="S125" s="33"/>
      <c r="T125" s="33"/>
      <c r="U125" s="33"/>
      <c r="V125" s="33"/>
      <c r="W125" s="45"/>
      <c r="X125" s="35"/>
      <c r="Y125" s="33"/>
      <c r="Z125" s="46"/>
      <c r="AA125" s="33"/>
      <c r="AB125" s="33"/>
      <c r="AC125" s="45" t="e">
        <f t="shared" si="7"/>
        <v>#N/A</v>
      </c>
      <c r="AE125" s="45" t="e">
        <f t="shared" si="5"/>
        <v>#N/A</v>
      </c>
      <c r="AF125" s="33" t="e">
        <f t="shared" si="6"/>
        <v>#N/A</v>
      </c>
    </row>
    <row r="126" spans="1:32" x14ac:dyDescent="0.25">
      <c r="A126" s="30" t="e">
        <f t="shared" si="4"/>
        <v>#N/A</v>
      </c>
      <c r="B126" s="45"/>
      <c r="C126" s="45"/>
      <c r="D126" s="46"/>
      <c r="E126" s="45"/>
      <c r="F126" s="33"/>
      <c r="G126" s="33"/>
      <c r="H126" s="33"/>
      <c r="I126" s="45"/>
      <c r="J126" s="45"/>
      <c r="K126" s="33"/>
      <c r="L126" s="46"/>
      <c r="M126" s="46"/>
      <c r="N126" s="33"/>
      <c r="O126" s="33"/>
      <c r="P126" s="33"/>
      <c r="Q126" s="33"/>
      <c r="R126" s="33"/>
      <c r="S126" s="33"/>
      <c r="T126" s="33"/>
      <c r="U126" s="33"/>
      <c r="V126" s="33"/>
      <c r="W126" s="45"/>
      <c r="X126" s="35"/>
      <c r="Y126" s="33"/>
      <c r="Z126" s="46"/>
      <c r="AA126" s="33"/>
      <c r="AB126" s="33"/>
      <c r="AC126" s="45" t="e">
        <f t="shared" si="7"/>
        <v>#N/A</v>
      </c>
      <c r="AE126" s="45" t="e">
        <f t="shared" si="5"/>
        <v>#N/A</v>
      </c>
      <c r="AF126" s="33" t="e">
        <f t="shared" si="6"/>
        <v>#N/A</v>
      </c>
    </row>
    <row r="127" spans="1:32" x14ac:dyDescent="0.25">
      <c r="A127" s="30" t="e">
        <f t="shared" si="4"/>
        <v>#N/A</v>
      </c>
      <c r="B127" s="45"/>
      <c r="C127" s="45"/>
      <c r="D127" s="46"/>
      <c r="E127" s="45"/>
      <c r="F127" s="33"/>
      <c r="G127" s="33"/>
      <c r="H127" s="33"/>
      <c r="I127" s="45"/>
      <c r="J127" s="45"/>
      <c r="K127" s="33"/>
      <c r="L127" s="46"/>
      <c r="M127" s="46"/>
      <c r="N127" s="33"/>
      <c r="O127" s="33"/>
      <c r="P127" s="33"/>
      <c r="Q127" s="33"/>
      <c r="R127" s="33"/>
      <c r="S127" s="33"/>
      <c r="T127" s="33"/>
      <c r="U127" s="33"/>
      <c r="V127" s="33"/>
      <c r="W127" s="45"/>
      <c r="X127" s="35"/>
      <c r="Y127" s="33"/>
      <c r="Z127" s="46"/>
      <c r="AA127" s="33"/>
      <c r="AB127" s="33"/>
      <c r="AC127" s="45" t="e">
        <f t="shared" si="7"/>
        <v>#N/A</v>
      </c>
      <c r="AE127" s="45" t="e">
        <f t="shared" si="5"/>
        <v>#N/A</v>
      </c>
      <c r="AF127" s="33" t="e">
        <f t="shared" si="6"/>
        <v>#N/A</v>
      </c>
    </row>
    <row r="128" spans="1:32" x14ac:dyDescent="0.25">
      <c r="A128" s="30" t="e">
        <f t="shared" si="4"/>
        <v>#N/A</v>
      </c>
      <c r="B128" s="45"/>
      <c r="C128" s="45"/>
      <c r="D128" s="46"/>
      <c r="E128" s="45"/>
      <c r="F128" s="33"/>
      <c r="G128" s="33"/>
      <c r="H128" s="33"/>
      <c r="I128" s="45"/>
      <c r="J128" s="45"/>
      <c r="K128" s="33"/>
      <c r="L128" s="46"/>
      <c r="M128" s="46"/>
      <c r="N128" s="33"/>
      <c r="O128" s="33"/>
      <c r="P128" s="33"/>
      <c r="Q128" s="33"/>
      <c r="R128" s="33"/>
      <c r="S128" s="33"/>
      <c r="T128" s="33"/>
      <c r="U128" s="33"/>
      <c r="V128" s="33"/>
      <c r="W128" s="45"/>
      <c r="X128" s="35"/>
      <c r="Y128" s="33"/>
      <c r="Z128" s="46"/>
      <c r="AA128" s="33"/>
      <c r="AB128" s="33"/>
      <c r="AC128" s="45" t="e">
        <f t="shared" si="7"/>
        <v>#N/A</v>
      </c>
      <c r="AE128" s="45" t="e">
        <f t="shared" si="5"/>
        <v>#N/A</v>
      </c>
      <c r="AF128" s="33" t="e">
        <f t="shared" si="6"/>
        <v>#N/A</v>
      </c>
    </row>
    <row r="129" spans="1:32" x14ac:dyDescent="0.25">
      <c r="A129" s="30" t="e">
        <f t="shared" si="4"/>
        <v>#N/A</v>
      </c>
      <c r="B129" s="45"/>
      <c r="C129" s="45"/>
      <c r="D129" s="46"/>
      <c r="E129" s="45"/>
      <c r="F129" s="33"/>
      <c r="G129" s="33"/>
      <c r="H129" s="33"/>
      <c r="I129" s="45"/>
      <c r="J129" s="45"/>
      <c r="K129" s="33"/>
      <c r="L129" s="46"/>
      <c r="M129" s="46"/>
      <c r="N129" s="33"/>
      <c r="O129" s="33"/>
      <c r="P129" s="33"/>
      <c r="Q129" s="33"/>
      <c r="R129" s="33"/>
      <c r="S129" s="33"/>
      <c r="T129" s="33"/>
      <c r="U129" s="33"/>
      <c r="V129" s="33"/>
      <c r="W129" s="45"/>
      <c r="X129" s="35"/>
      <c r="Y129" s="33"/>
      <c r="Z129" s="46"/>
      <c r="AA129" s="33"/>
      <c r="AB129" s="33"/>
      <c r="AC129" s="45" t="e">
        <f t="shared" si="7"/>
        <v>#N/A</v>
      </c>
      <c r="AE129" s="45" t="e">
        <f t="shared" si="5"/>
        <v>#N/A</v>
      </c>
      <c r="AF129" s="33" t="e">
        <f t="shared" si="6"/>
        <v>#N/A</v>
      </c>
    </row>
    <row r="130" spans="1:32" x14ac:dyDescent="0.25">
      <c r="A130" s="30" t="e">
        <f t="shared" si="4"/>
        <v>#N/A</v>
      </c>
      <c r="B130" s="45"/>
      <c r="C130" s="45"/>
      <c r="D130" s="46"/>
      <c r="E130" s="45"/>
      <c r="F130" s="33"/>
      <c r="G130" s="33"/>
      <c r="H130" s="33"/>
      <c r="I130" s="45"/>
      <c r="J130" s="45"/>
      <c r="K130" s="33"/>
      <c r="L130" s="46"/>
      <c r="M130" s="46"/>
      <c r="N130" s="33"/>
      <c r="O130" s="33"/>
      <c r="P130" s="33"/>
      <c r="Q130" s="33"/>
      <c r="R130" s="33"/>
      <c r="S130" s="33"/>
      <c r="T130" s="33"/>
      <c r="U130" s="33"/>
      <c r="V130" s="33"/>
      <c r="W130" s="45"/>
      <c r="X130" s="35"/>
      <c r="Y130" s="33"/>
      <c r="Z130" s="46"/>
      <c r="AA130" s="33"/>
      <c r="AB130" s="33"/>
      <c r="AC130" s="45" t="e">
        <f t="shared" si="7"/>
        <v>#N/A</v>
      </c>
      <c r="AE130" s="45" t="e">
        <f t="shared" si="5"/>
        <v>#N/A</v>
      </c>
      <c r="AF130" s="33" t="e">
        <f t="shared" si="6"/>
        <v>#N/A</v>
      </c>
    </row>
    <row r="131" spans="1:32" x14ac:dyDescent="0.25">
      <c r="A131" s="30" t="e">
        <f t="shared" si="4"/>
        <v>#N/A</v>
      </c>
      <c r="B131" s="45"/>
      <c r="C131" s="45"/>
      <c r="D131" s="46"/>
      <c r="E131" s="45"/>
      <c r="F131" s="33"/>
      <c r="G131" s="33"/>
      <c r="H131" s="33"/>
      <c r="I131" s="45"/>
      <c r="J131" s="45"/>
      <c r="K131" s="33"/>
      <c r="L131" s="46"/>
      <c r="M131" s="46"/>
      <c r="N131" s="33"/>
      <c r="O131" s="33"/>
      <c r="P131" s="33"/>
      <c r="Q131" s="33"/>
      <c r="R131" s="33"/>
      <c r="S131" s="33"/>
      <c r="T131" s="33"/>
      <c r="U131" s="33"/>
      <c r="V131" s="33"/>
      <c r="W131" s="45"/>
      <c r="X131" s="35"/>
      <c r="Y131" s="33"/>
      <c r="Z131" s="46"/>
      <c r="AA131" s="33"/>
      <c r="AB131" s="33"/>
      <c r="AC131" s="45" t="e">
        <f t="shared" si="7"/>
        <v>#N/A</v>
      </c>
      <c r="AE131" s="45" t="e">
        <f t="shared" si="5"/>
        <v>#N/A</v>
      </c>
      <c r="AF131" s="33" t="e">
        <f t="shared" si="6"/>
        <v>#N/A</v>
      </c>
    </row>
    <row r="132" spans="1:32" x14ac:dyDescent="0.25">
      <c r="A132" s="30" t="e">
        <f t="shared" si="4"/>
        <v>#N/A</v>
      </c>
      <c r="B132" s="45"/>
      <c r="C132" s="45"/>
      <c r="D132" s="46"/>
      <c r="E132" s="45"/>
      <c r="F132" s="33"/>
      <c r="G132" s="33"/>
      <c r="H132" s="33"/>
      <c r="I132" s="45"/>
      <c r="J132" s="45"/>
      <c r="K132" s="33"/>
      <c r="L132" s="46"/>
      <c r="M132" s="46"/>
      <c r="N132" s="33"/>
      <c r="O132" s="33"/>
      <c r="P132" s="33"/>
      <c r="Q132" s="33"/>
      <c r="R132" s="33"/>
      <c r="S132" s="33"/>
      <c r="T132" s="33"/>
      <c r="U132" s="33"/>
      <c r="V132" s="33"/>
      <c r="W132" s="45"/>
      <c r="X132" s="35"/>
      <c r="Y132" s="33"/>
      <c r="Z132" s="46"/>
      <c r="AA132" s="33"/>
      <c r="AB132" s="33"/>
      <c r="AC132" s="45" t="e">
        <f t="shared" si="7"/>
        <v>#N/A</v>
      </c>
      <c r="AE132" s="45" t="e">
        <f t="shared" si="5"/>
        <v>#N/A</v>
      </c>
      <c r="AF132" s="33" t="e">
        <f t="shared" si="6"/>
        <v>#N/A</v>
      </c>
    </row>
    <row r="133" spans="1:32" x14ac:dyDescent="0.25">
      <c r="A133" s="30" t="e">
        <f t="shared" si="4"/>
        <v>#N/A</v>
      </c>
      <c r="B133" s="45"/>
      <c r="C133" s="45"/>
      <c r="D133" s="46"/>
      <c r="E133" s="45"/>
      <c r="F133" s="33"/>
      <c r="G133" s="33"/>
      <c r="H133" s="33"/>
      <c r="I133" s="45"/>
      <c r="J133" s="45"/>
      <c r="K133" s="33"/>
      <c r="L133" s="46"/>
      <c r="M133" s="46"/>
      <c r="N133" s="33"/>
      <c r="O133" s="33"/>
      <c r="P133" s="33"/>
      <c r="Q133" s="33"/>
      <c r="R133" s="33"/>
      <c r="S133" s="33"/>
      <c r="T133" s="33"/>
      <c r="U133" s="33"/>
      <c r="V133" s="33"/>
      <c r="W133" s="45"/>
      <c r="X133" s="35"/>
      <c r="Y133" s="33"/>
      <c r="Z133" s="46"/>
      <c r="AA133" s="33"/>
      <c r="AB133" s="33"/>
      <c r="AC133" s="45" t="e">
        <f t="shared" si="7"/>
        <v>#N/A</v>
      </c>
      <c r="AE133" s="45" t="e">
        <f t="shared" si="5"/>
        <v>#N/A</v>
      </c>
      <c r="AF133" s="33" t="e">
        <f t="shared" si="6"/>
        <v>#N/A</v>
      </c>
    </row>
    <row r="134" spans="1:32" x14ac:dyDescent="0.25">
      <c r="A134" s="30" t="e">
        <f t="shared" ref="A134:A197" si="8">IF(COUNTA(B134:AB134)&gt;0,"x",NA())</f>
        <v>#N/A</v>
      </c>
      <c r="B134" s="45"/>
      <c r="C134" s="45"/>
      <c r="D134" s="46"/>
      <c r="E134" s="45"/>
      <c r="F134" s="33"/>
      <c r="G134" s="33"/>
      <c r="H134" s="33"/>
      <c r="I134" s="45"/>
      <c r="J134" s="45"/>
      <c r="K134" s="33"/>
      <c r="L134" s="46"/>
      <c r="M134" s="46"/>
      <c r="N134" s="33"/>
      <c r="O134" s="33"/>
      <c r="P134" s="33"/>
      <c r="Q134" s="33"/>
      <c r="R134" s="33"/>
      <c r="S134" s="33"/>
      <c r="T134" s="33"/>
      <c r="U134" s="33"/>
      <c r="V134" s="33"/>
      <c r="W134" s="45"/>
      <c r="X134" s="35"/>
      <c r="Y134" s="33"/>
      <c r="Z134" s="46"/>
      <c r="AA134" s="33"/>
      <c r="AB134" s="33"/>
      <c r="AC134" s="45" t="e">
        <f t="shared" si="7"/>
        <v>#N/A</v>
      </c>
      <c r="AE134" s="45" t="e">
        <f t="shared" ref="AE134:AE197" si="9">IF(ISBLANK(C134),NA(),"FIELD MUST BE COMPLETED BY HEALTH DEPT.")</f>
        <v>#N/A</v>
      </c>
      <c r="AF134" s="33" t="e">
        <f t="shared" ref="AF134:AF197" si="10">IF(AND(ISBLANK(S134),ISBLANK(T134)),NA(),_xlfn.TEXTJOIN(";",TRUE,S134:T134))</f>
        <v>#N/A</v>
      </c>
    </row>
    <row r="135" spans="1:32" x14ac:dyDescent="0.25">
      <c r="A135" s="30" t="e">
        <f t="shared" si="8"/>
        <v>#N/A</v>
      </c>
      <c r="B135" s="45"/>
      <c r="C135" s="45"/>
      <c r="D135" s="46"/>
      <c r="E135" s="45"/>
      <c r="F135" s="33"/>
      <c r="G135" s="33"/>
      <c r="H135" s="33"/>
      <c r="I135" s="45"/>
      <c r="J135" s="45"/>
      <c r="K135" s="33"/>
      <c r="L135" s="46"/>
      <c r="M135" s="46"/>
      <c r="N135" s="33"/>
      <c r="O135" s="33"/>
      <c r="P135" s="33"/>
      <c r="Q135" s="33"/>
      <c r="R135" s="33"/>
      <c r="S135" s="33"/>
      <c r="T135" s="33"/>
      <c r="U135" s="33"/>
      <c r="V135" s="33"/>
      <c r="W135" s="45"/>
      <c r="X135" s="35"/>
      <c r="Y135" s="33"/>
      <c r="Z135" s="46"/>
      <c r="AA135" s="33"/>
      <c r="AB135" s="33"/>
      <c r="AC135" s="45" t="e">
        <f t="shared" ref="AC135:AC198" si="11">IF(ISBLANK(C135),NA(),"FIELD MUST BE COMPLETED BY HEALTH DEPT.")</f>
        <v>#N/A</v>
      </c>
      <c r="AE135" s="45" t="e">
        <f t="shared" si="9"/>
        <v>#N/A</v>
      </c>
      <c r="AF135" s="33" t="e">
        <f t="shared" si="10"/>
        <v>#N/A</v>
      </c>
    </row>
    <row r="136" spans="1:32" x14ac:dyDescent="0.25">
      <c r="A136" s="30" t="e">
        <f t="shared" si="8"/>
        <v>#N/A</v>
      </c>
      <c r="B136" s="45"/>
      <c r="C136" s="45"/>
      <c r="D136" s="46"/>
      <c r="E136" s="45"/>
      <c r="F136" s="33"/>
      <c r="G136" s="33"/>
      <c r="H136" s="33"/>
      <c r="I136" s="45"/>
      <c r="J136" s="45"/>
      <c r="K136" s="33"/>
      <c r="L136" s="46"/>
      <c r="M136" s="46"/>
      <c r="N136" s="33"/>
      <c r="O136" s="33"/>
      <c r="P136" s="33"/>
      <c r="Q136" s="33"/>
      <c r="R136" s="33"/>
      <c r="S136" s="33"/>
      <c r="T136" s="33"/>
      <c r="U136" s="33"/>
      <c r="V136" s="33"/>
      <c r="W136" s="45"/>
      <c r="X136" s="35"/>
      <c r="Y136" s="33"/>
      <c r="Z136" s="46"/>
      <c r="AA136" s="33"/>
      <c r="AB136" s="33"/>
      <c r="AC136" s="45" t="e">
        <f t="shared" si="11"/>
        <v>#N/A</v>
      </c>
      <c r="AE136" s="45" t="e">
        <f t="shared" si="9"/>
        <v>#N/A</v>
      </c>
      <c r="AF136" s="33" t="e">
        <f t="shared" si="10"/>
        <v>#N/A</v>
      </c>
    </row>
    <row r="137" spans="1:32" x14ac:dyDescent="0.25">
      <c r="A137" s="30" t="e">
        <f t="shared" si="8"/>
        <v>#N/A</v>
      </c>
      <c r="B137" s="45"/>
      <c r="C137" s="45"/>
      <c r="D137" s="46"/>
      <c r="E137" s="45"/>
      <c r="F137" s="33"/>
      <c r="G137" s="33"/>
      <c r="H137" s="33"/>
      <c r="I137" s="45"/>
      <c r="J137" s="45"/>
      <c r="K137" s="33"/>
      <c r="L137" s="46"/>
      <c r="M137" s="46"/>
      <c r="N137" s="33"/>
      <c r="O137" s="33"/>
      <c r="P137" s="33"/>
      <c r="Q137" s="33"/>
      <c r="R137" s="33"/>
      <c r="S137" s="33"/>
      <c r="T137" s="33"/>
      <c r="U137" s="33"/>
      <c r="V137" s="33"/>
      <c r="W137" s="45"/>
      <c r="X137" s="35"/>
      <c r="Y137" s="33"/>
      <c r="Z137" s="46"/>
      <c r="AA137" s="33"/>
      <c r="AB137" s="33"/>
      <c r="AC137" s="45" t="e">
        <f t="shared" si="11"/>
        <v>#N/A</v>
      </c>
      <c r="AE137" s="45" t="e">
        <f t="shared" si="9"/>
        <v>#N/A</v>
      </c>
      <c r="AF137" s="33" t="e">
        <f t="shared" si="10"/>
        <v>#N/A</v>
      </c>
    </row>
    <row r="138" spans="1:32" x14ac:dyDescent="0.25">
      <c r="A138" s="30" t="e">
        <f t="shared" si="8"/>
        <v>#N/A</v>
      </c>
      <c r="B138" s="45"/>
      <c r="C138" s="45"/>
      <c r="D138" s="46"/>
      <c r="E138" s="45"/>
      <c r="F138" s="33"/>
      <c r="G138" s="33"/>
      <c r="H138" s="33"/>
      <c r="I138" s="45"/>
      <c r="J138" s="45"/>
      <c r="K138" s="33"/>
      <c r="L138" s="46"/>
      <c r="M138" s="46"/>
      <c r="N138" s="33"/>
      <c r="O138" s="33"/>
      <c r="P138" s="33"/>
      <c r="Q138" s="33"/>
      <c r="R138" s="33"/>
      <c r="S138" s="33"/>
      <c r="T138" s="33"/>
      <c r="U138" s="33"/>
      <c r="V138" s="33"/>
      <c r="W138" s="45"/>
      <c r="X138" s="35"/>
      <c r="Y138" s="33"/>
      <c r="Z138" s="46"/>
      <c r="AA138" s="33"/>
      <c r="AB138" s="33"/>
      <c r="AC138" s="45" t="e">
        <f t="shared" si="11"/>
        <v>#N/A</v>
      </c>
      <c r="AE138" s="45" t="e">
        <f t="shared" si="9"/>
        <v>#N/A</v>
      </c>
      <c r="AF138" s="33" t="e">
        <f t="shared" si="10"/>
        <v>#N/A</v>
      </c>
    </row>
    <row r="139" spans="1:32" x14ac:dyDescent="0.25">
      <c r="A139" s="30" t="e">
        <f t="shared" si="8"/>
        <v>#N/A</v>
      </c>
      <c r="B139" s="45"/>
      <c r="C139" s="45"/>
      <c r="D139" s="46"/>
      <c r="E139" s="45"/>
      <c r="F139" s="33"/>
      <c r="G139" s="33"/>
      <c r="H139" s="33"/>
      <c r="I139" s="45"/>
      <c r="J139" s="45"/>
      <c r="K139" s="33"/>
      <c r="L139" s="46"/>
      <c r="M139" s="46"/>
      <c r="N139" s="33"/>
      <c r="O139" s="33"/>
      <c r="P139" s="33"/>
      <c r="Q139" s="33"/>
      <c r="R139" s="33"/>
      <c r="S139" s="33"/>
      <c r="T139" s="33"/>
      <c r="U139" s="33"/>
      <c r="V139" s="33"/>
      <c r="W139" s="45"/>
      <c r="X139" s="35"/>
      <c r="Y139" s="33"/>
      <c r="Z139" s="46"/>
      <c r="AA139" s="33"/>
      <c r="AB139" s="33"/>
      <c r="AC139" s="45" t="e">
        <f t="shared" si="11"/>
        <v>#N/A</v>
      </c>
      <c r="AE139" s="45" t="e">
        <f t="shared" si="9"/>
        <v>#N/A</v>
      </c>
      <c r="AF139" s="33" t="e">
        <f t="shared" si="10"/>
        <v>#N/A</v>
      </c>
    </row>
    <row r="140" spans="1:32" x14ac:dyDescent="0.25">
      <c r="A140" s="30" t="e">
        <f t="shared" si="8"/>
        <v>#N/A</v>
      </c>
      <c r="B140" s="45"/>
      <c r="C140" s="45"/>
      <c r="D140" s="46"/>
      <c r="E140" s="45"/>
      <c r="F140" s="33"/>
      <c r="G140" s="33"/>
      <c r="H140" s="33"/>
      <c r="I140" s="45"/>
      <c r="J140" s="45"/>
      <c r="K140" s="33"/>
      <c r="L140" s="46"/>
      <c r="M140" s="46"/>
      <c r="N140" s="33"/>
      <c r="O140" s="33"/>
      <c r="P140" s="33"/>
      <c r="Q140" s="33"/>
      <c r="R140" s="33"/>
      <c r="S140" s="33"/>
      <c r="T140" s="33"/>
      <c r="U140" s="33"/>
      <c r="V140" s="33"/>
      <c r="W140" s="45"/>
      <c r="X140" s="35"/>
      <c r="Y140" s="33"/>
      <c r="Z140" s="46"/>
      <c r="AA140" s="33"/>
      <c r="AB140" s="33"/>
      <c r="AC140" s="45" t="e">
        <f t="shared" si="11"/>
        <v>#N/A</v>
      </c>
      <c r="AE140" s="45" t="e">
        <f t="shared" si="9"/>
        <v>#N/A</v>
      </c>
      <c r="AF140" s="33" t="e">
        <f t="shared" si="10"/>
        <v>#N/A</v>
      </c>
    </row>
    <row r="141" spans="1:32" x14ac:dyDescent="0.25">
      <c r="A141" s="30" t="e">
        <f t="shared" si="8"/>
        <v>#N/A</v>
      </c>
      <c r="B141" s="45"/>
      <c r="C141" s="45"/>
      <c r="D141" s="46"/>
      <c r="E141" s="45"/>
      <c r="F141" s="33"/>
      <c r="G141" s="33"/>
      <c r="H141" s="33"/>
      <c r="I141" s="45"/>
      <c r="J141" s="45"/>
      <c r="K141" s="33"/>
      <c r="L141" s="46"/>
      <c r="M141" s="46"/>
      <c r="N141" s="33"/>
      <c r="O141" s="33"/>
      <c r="P141" s="33"/>
      <c r="Q141" s="33"/>
      <c r="R141" s="33"/>
      <c r="S141" s="33"/>
      <c r="T141" s="33"/>
      <c r="U141" s="33"/>
      <c r="V141" s="33"/>
      <c r="W141" s="45"/>
      <c r="X141" s="35"/>
      <c r="Y141" s="33"/>
      <c r="Z141" s="46"/>
      <c r="AA141" s="33"/>
      <c r="AB141" s="33"/>
      <c r="AC141" s="45" t="e">
        <f t="shared" si="11"/>
        <v>#N/A</v>
      </c>
      <c r="AE141" s="45" t="e">
        <f t="shared" si="9"/>
        <v>#N/A</v>
      </c>
      <c r="AF141" s="33" t="e">
        <f t="shared" si="10"/>
        <v>#N/A</v>
      </c>
    </row>
    <row r="142" spans="1:32" x14ac:dyDescent="0.25">
      <c r="A142" s="30" t="e">
        <f t="shared" si="8"/>
        <v>#N/A</v>
      </c>
      <c r="B142" s="45"/>
      <c r="C142" s="45"/>
      <c r="D142" s="46"/>
      <c r="E142" s="45"/>
      <c r="F142" s="33"/>
      <c r="G142" s="33"/>
      <c r="H142" s="33"/>
      <c r="I142" s="45"/>
      <c r="J142" s="45"/>
      <c r="K142" s="33"/>
      <c r="L142" s="46"/>
      <c r="M142" s="46"/>
      <c r="N142" s="33"/>
      <c r="O142" s="33"/>
      <c r="P142" s="33"/>
      <c r="Q142" s="33"/>
      <c r="R142" s="33"/>
      <c r="S142" s="33"/>
      <c r="T142" s="33"/>
      <c r="U142" s="33"/>
      <c r="V142" s="33"/>
      <c r="W142" s="45"/>
      <c r="X142" s="35"/>
      <c r="Y142" s="33"/>
      <c r="Z142" s="46"/>
      <c r="AA142" s="33"/>
      <c r="AB142" s="33"/>
      <c r="AC142" s="45" t="e">
        <f t="shared" si="11"/>
        <v>#N/A</v>
      </c>
      <c r="AE142" s="45" t="e">
        <f t="shared" si="9"/>
        <v>#N/A</v>
      </c>
      <c r="AF142" s="33" t="e">
        <f t="shared" si="10"/>
        <v>#N/A</v>
      </c>
    </row>
    <row r="143" spans="1:32" x14ac:dyDescent="0.25">
      <c r="A143" s="30" t="e">
        <f t="shared" si="8"/>
        <v>#N/A</v>
      </c>
      <c r="B143" s="45"/>
      <c r="C143" s="45"/>
      <c r="D143" s="46"/>
      <c r="E143" s="45"/>
      <c r="F143" s="33"/>
      <c r="G143" s="33"/>
      <c r="H143" s="33"/>
      <c r="I143" s="45"/>
      <c r="J143" s="45"/>
      <c r="K143" s="33"/>
      <c r="L143" s="46"/>
      <c r="M143" s="46"/>
      <c r="N143" s="33"/>
      <c r="O143" s="33"/>
      <c r="P143" s="33"/>
      <c r="Q143" s="33"/>
      <c r="R143" s="33"/>
      <c r="S143" s="33"/>
      <c r="T143" s="33"/>
      <c r="U143" s="33"/>
      <c r="V143" s="33"/>
      <c r="W143" s="45"/>
      <c r="X143" s="35"/>
      <c r="Y143" s="33"/>
      <c r="Z143" s="46"/>
      <c r="AA143" s="33"/>
      <c r="AB143" s="33"/>
      <c r="AC143" s="45" t="e">
        <f t="shared" si="11"/>
        <v>#N/A</v>
      </c>
      <c r="AE143" s="45" t="e">
        <f t="shared" si="9"/>
        <v>#N/A</v>
      </c>
      <c r="AF143" s="33" t="e">
        <f t="shared" si="10"/>
        <v>#N/A</v>
      </c>
    </row>
    <row r="144" spans="1:32" x14ac:dyDescent="0.25">
      <c r="A144" s="30" t="e">
        <f t="shared" si="8"/>
        <v>#N/A</v>
      </c>
      <c r="B144" s="45"/>
      <c r="C144" s="45"/>
      <c r="D144" s="46"/>
      <c r="E144" s="45"/>
      <c r="F144" s="33"/>
      <c r="G144" s="33"/>
      <c r="H144" s="33"/>
      <c r="I144" s="45"/>
      <c r="J144" s="45"/>
      <c r="K144" s="33"/>
      <c r="L144" s="46"/>
      <c r="M144" s="46"/>
      <c r="N144" s="33"/>
      <c r="O144" s="33"/>
      <c r="P144" s="33"/>
      <c r="Q144" s="33"/>
      <c r="R144" s="33"/>
      <c r="S144" s="33"/>
      <c r="T144" s="33"/>
      <c r="U144" s="33"/>
      <c r="V144" s="33"/>
      <c r="W144" s="45"/>
      <c r="X144" s="35"/>
      <c r="Y144" s="33"/>
      <c r="Z144" s="46"/>
      <c r="AA144" s="33"/>
      <c r="AB144" s="33"/>
      <c r="AC144" s="45" t="e">
        <f t="shared" si="11"/>
        <v>#N/A</v>
      </c>
      <c r="AE144" s="45" t="e">
        <f t="shared" si="9"/>
        <v>#N/A</v>
      </c>
      <c r="AF144" s="33" t="e">
        <f t="shared" si="10"/>
        <v>#N/A</v>
      </c>
    </row>
    <row r="145" spans="1:32" x14ac:dyDescent="0.25">
      <c r="A145" s="30" t="e">
        <f t="shared" si="8"/>
        <v>#N/A</v>
      </c>
      <c r="B145" s="45"/>
      <c r="C145" s="45"/>
      <c r="D145" s="46"/>
      <c r="E145" s="45"/>
      <c r="F145" s="33"/>
      <c r="G145" s="33"/>
      <c r="H145" s="33"/>
      <c r="I145" s="45"/>
      <c r="J145" s="45"/>
      <c r="K145" s="33"/>
      <c r="L145" s="46"/>
      <c r="M145" s="46"/>
      <c r="N145" s="33"/>
      <c r="O145" s="33"/>
      <c r="P145" s="33"/>
      <c r="Q145" s="33"/>
      <c r="R145" s="33"/>
      <c r="S145" s="33"/>
      <c r="T145" s="33"/>
      <c r="U145" s="33"/>
      <c r="V145" s="33"/>
      <c r="W145" s="45"/>
      <c r="X145" s="35"/>
      <c r="Y145" s="33"/>
      <c r="Z145" s="46"/>
      <c r="AA145" s="33"/>
      <c r="AB145" s="33"/>
      <c r="AC145" s="45" t="e">
        <f t="shared" si="11"/>
        <v>#N/A</v>
      </c>
      <c r="AE145" s="45" t="e">
        <f t="shared" si="9"/>
        <v>#N/A</v>
      </c>
      <c r="AF145" s="33" t="e">
        <f t="shared" si="10"/>
        <v>#N/A</v>
      </c>
    </row>
    <row r="146" spans="1:32" x14ac:dyDescent="0.25">
      <c r="A146" s="30" t="e">
        <f t="shared" si="8"/>
        <v>#N/A</v>
      </c>
      <c r="B146" s="45"/>
      <c r="C146" s="45"/>
      <c r="D146" s="46"/>
      <c r="E146" s="45"/>
      <c r="F146" s="33"/>
      <c r="G146" s="33"/>
      <c r="H146" s="33"/>
      <c r="I146" s="45"/>
      <c r="J146" s="45"/>
      <c r="K146" s="33"/>
      <c r="L146" s="46"/>
      <c r="M146" s="46"/>
      <c r="N146" s="33"/>
      <c r="O146" s="33"/>
      <c r="P146" s="33"/>
      <c r="Q146" s="33"/>
      <c r="R146" s="33"/>
      <c r="S146" s="33"/>
      <c r="T146" s="33"/>
      <c r="U146" s="33"/>
      <c r="V146" s="33"/>
      <c r="W146" s="45"/>
      <c r="X146" s="35"/>
      <c r="Y146" s="33"/>
      <c r="Z146" s="46"/>
      <c r="AA146" s="33"/>
      <c r="AB146" s="33"/>
      <c r="AC146" s="45" t="e">
        <f t="shared" si="11"/>
        <v>#N/A</v>
      </c>
      <c r="AE146" s="45" t="e">
        <f t="shared" si="9"/>
        <v>#N/A</v>
      </c>
      <c r="AF146" s="33" t="e">
        <f t="shared" si="10"/>
        <v>#N/A</v>
      </c>
    </row>
    <row r="147" spans="1:32" x14ac:dyDescent="0.25">
      <c r="A147" s="30" t="e">
        <f t="shared" si="8"/>
        <v>#N/A</v>
      </c>
      <c r="B147" s="45"/>
      <c r="C147" s="45"/>
      <c r="D147" s="46"/>
      <c r="E147" s="45"/>
      <c r="F147" s="33"/>
      <c r="G147" s="33"/>
      <c r="H147" s="33"/>
      <c r="I147" s="45"/>
      <c r="J147" s="45"/>
      <c r="K147" s="33"/>
      <c r="L147" s="46"/>
      <c r="M147" s="46"/>
      <c r="N147" s="33"/>
      <c r="O147" s="33"/>
      <c r="P147" s="33"/>
      <c r="Q147" s="33"/>
      <c r="R147" s="33"/>
      <c r="S147" s="33"/>
      <c r="T147" s="33"/>
      <c r="U147" s="33"/>
      <c r="V147" s="33"/>
      <c r="W147" s="45"/>
      <c r="X147" s="35"/>
      <c r="Y147" s="33"/>
      <c r="Z147" s="46"/>
      <c r="AA147" s="33"/>
      <c r="AB147" s="33"/>
      <c r="AC147" s="45" t="e">
        <f t="shared" si="11"/>
        <v>#N/A</v>
      </c>
      <c r="AE147" s="45" t="e">
        <f t="shared" si="9"/>
        <v>#N/A</v>
      </c>
      <c r="AF147" s="33" t="e">
        <f t="shared" si="10"/>
        <v>#N/A</v>
      </c>
    </row>
    <row r="148" spans="1:32" x14ac:dyDescent="0.25">
      <c r="A148" s="30" t="e">
        <f t="shared" si="8"/>
        <v>#N/A</v>
      </c>
      <c r="B148" s="45"/>
      <c r="C148" s="45"/>
      <c r="D148" s="46"/>
      <c r="E148" s="45"/>
      <c r="F148" s="33"/>
      <c r="G148" s="33"/>
      <c r="H148" s="33"/>
      <c r="I148" s="45"/>
      <c r="J148" s="45"/>
      <c r="K148" s="33"/>
      <c r="L148" s="46"/>
      <c r="M148" s="46"/>
      <c r="N148" s="33"/>
      <c r="O148" s="33"/>
      <c r="P148" s="33"/>
      <c r="Q148" s="33"/>
      <c r="R148" s="33"/>
      <c r="S148" s="33"/>
      <c r="T148" s="33"/>
      <c r="U148" s="33"/>
      <c r="V148" s="33"/>
      <c r="W148" s="45"/>
      <c r="X148" s="35"/>
      <c r="Y148" s="33"/>
      <c r="Z148" s="46"/>
      <c r="AA148" s="33"/>
      <c r="AB148" s="33"/>
      <c r="AC148" s="45" t="e">
        <f t="shared" si="11"/>
        <v>#N/A</v>
      </c>
      <c r="AE148" s="45" t="e">
        <f t="shared" si="9"/>
        <v>#N/A</v>
      </c>
      <c r="AF148" s="33" t="e">
        <f t="shared" si="10"/>
        <v>#N/A</v>
      </c>
    </row>
    <row r="149" spans="1:32" x14ac:dyDescent="0.25">
      <c r="A149" s="30" t="e">
        <f t="shared" si="8"/>
        <v>#N/A</v>
      </c>
      <c r="B149" s="45"/>
      <c r="C149" s="45"/>
      <c r="D149" s="46"/>
      <c r="E149" s="45"/>
      <c r="F149" s="33"/>
      <c r="G149" s="33"/>
      <c r="H149" s="33"/>
      <c r="I149" s="45"/>
      <c r="J149" s="45"/>
      <c r="K149" s="33"/>
      <c r="L149" s="46"/>
      <c r="M149" s="46"/>
      <c r="N149" s="33"/>
      <c r="O149" s="33"/>
      <c r="P149" s="33"/>
      <c r="Q149" s="33"/>
      <c r="R149" s="33"/>
      <c r="S149" s="33"/>
      <c r="T149" s="33"/>
      <c r="U149" s="33"/>
      <c r="V149" s="33"/>
      <c r="W149" s="45"/>
      <c r="X149" s="35"/>
      <c r="Y149" s="33"/>
      <c r="Z149" s="46"/>
      <c r="AA149" s="33"/>
      <c r="AB149" s="33"/>
      <c r="AC149" s="45" t="e">
        <f t="shared" si="11"/>
        <v>#N/A</v>
      </c>
      <c r="AE149" s="45" t="e">
        <f t="shared" si="9"/>
        <v>#N/A</v>
      </c>
      <c r="AF149" s="33" t="e">
        <f t="shared" si="10"/>
        <v>#N/A</v>
      </c>
    </row>
    <row r="150" spans="1:32" x14ac:dyDescent="0.25">
      <c r="A150" s="30" t="e">
        <f t="shared" si="8"/>
        <v>#N/A</v>
      </c>
      <c r="B150" s="45"/>
      <c r="C150" s="45"/>
      <c r="D150" s="46"/>
      <c r="E150" s="45"/>
      <c r="F150" s="33"/>
      <c r="G150" s="33"/>
      <c r="H150" s="33"/>
      <c r="I150" s="45"/>
      <c r="J150" s="45"/>
      <c r="K150" s="33"/>
      <c r="L150" s="46"/>
      <c r="M150" s="46"/>
      <c r="N150" s="33"/>
      <c r="O150" s="33"/>
      <c r="P150" s="33"/>
      <c r="Q150" s="33"/>
      <c r="R150" s="33"/>
      <c r="S150" s="33"/>
      <c r="T150" s="33"/>
      <c r="U150" s="33"/>
      <c r="V150" s="33"/>
      <c r="W150" s="45"/>
      <c r="X150" s="35"/>
      <c r="Y150" s="33"/>
      <c r="Z150" s="46"/>
      <c r="AA150" s="33"/>
      <c r="AB150" s="33"/>
      <c r="AC150" s="45" t="e">
        <f t="shared" si="11"/>
        <v>#N/A</v>
      </c>
      <c r="AE150" s="45" t="e">
        <f t="shared" si="9"/>
        <v>#N/A</v>
      </c>
      <c r="AF150" s="33" t="e">
        <f t="shared" si="10"/>
        <v>#N/A</v>
      </c>
    </row>
    <row r="151" spans="1:32" x14ac:dyDescent="0.25">
      <c r="A151" s="30" t="e">
        <f t="shared" si="8"/>
        <v>#N/A</v>
      </c>
      <c r="B151" s="45"/>
      <c r="C151" s="45"/>
      <c r="D151" s="46"/>
      <c r="E151" s="45"/>
      <c r="F151" s="33"/>
      <c r="G151" s="33"/>
      <c r="H151" s="33"/>
      <c r="I151" s="45"/>
      <c r="J151" s="45"/>
      <c r="K151" s="33"/>
      <c r="L151" s="46"/>
      <c r="M151" s="46"/>
      <c r="N151" s="33"/>
      <c r="O151" s="33"/>
      <c r="P151" s="33"/>
      <c r="Q151" s="33"/>
      <c r="R151" s="33"/>
      <c r="S151" s="33"/>
      <c r="T151" s="33"/>
      <c r="U151" s="33"/>
      <c r="V151" s="33"/>
      <c r="W151" s="45"/>
      <c r="X151" s="35"/>
      <c r="Y151" s="33"/>
      <c r="Z151" s="46"/>
      <c r="AA151" s="33"/>
      <c r="AB151" s="33"/>
      <c r="AC151" s="45" t="e">
        <f t="shared" si="11"/>
        <v>#N/A</v>
      </c>
      <c r="AE151" s="45" t="e">
        <f t="shared" si="9"/>
        <v>#N/A</v>
      </c>
      <c r="AF151" s="33" t="e">
        <f t="shared" si="10"/>
        <v>#N/A</v>
      </c>
    </row>
    <row r="152" spans="1:32" x14ac:dyDescent="0.25">
      <c r="A152" s="30" t="e">
        <f t="shared" si="8"/>
        <v>#N/A</v>
      </c>
      <c r="B152" s="45"/>
      <c r="C152" s="45"/>
      <c r="D152" s="46"/>
      <c r="E152" s="45"/>
      <c r="F152" s="33"/>
      <c r="G152" s="33"/>
      <c r="H152" s="33"/>
      <c r="I152" s="45"/>
      <c r="J152" s="45"/>
      <c r="K152" s="33"/>
      <c r="L152" s="46"/>
      <c r="M152" s="46"/>
      <c r="N152" s="33"/>
      <c r="O152" s="33"/>
      <c r="P152" s="33"/>
      <c r="Q152" s="33"/>
      <c r="R152" s="33"/>
      <c r="S152" s="33"/>
      <c r="T152" s="33"/>
      <c r="U152" s="33"/>
      <c r="V152" s="33"/>
      <c r="W152" s="45"/>
      <c r="X152" s="35"/>
      <c r="Y152" s="33"/>
      <c r="Z152" s="46"/>
      <c r="AA152" s="33"/>
      <c r="AB152" s="33"/>
      <c r="AC152" s="45" t="e">
        <f t="shared" si="11"/>
        <v>#N/A</v>
      </c>
      <c r="AE152" s="45" t="e">
        <f t="shared" si="9"/>
        <v>#N/A</v>
      </c>
      <c r="AF152" s="33" t="e">
        <f t="shared" si="10"/>
        <v>#N/A</v>
      </c>
    </row>
    <row r="153" spans="1:32" x14ac:dyDescent="0.25">
      <c r="A153" s="30" t="e">
        <f t="shared" si="8"/>
        <v>#N/A</v>
      </c>
      <c r="B153" s="45"/>
      <c r="C153" s="45"/>
      <c r="D153" s="46"/>
      <c r="E153" s="45"/>
      <c r="F153" s="33"/>
      <c r="G153" s="33"/>
      <c r="H153" s="33"/>
      <c r="I153" s="45"/>
      <c r="J153" s="45"/>
      <c r="K153" s="33"/>
      <c r="L153" s="46"/>
      <c r="M153" s="46"/>
      <c r="N153" s="33"/>
      <c r="O153" s="33"/>
      <c r="P153" s="33"/>
      <c r="Q153" s="33"/>
      <c r="R153" s="33"/>
      <c r="S153" s="33"/>
      <c r="T153" s="33"/>
      <c r="U153" s="33"/>
      <c r="V153" s="33"/>
      <c r="W153" s="45"/>
      <c r="X153" s="35"/>
      <c r="Y153" s="33"/>
      <c r="Z153" s="46"/>
      <c r="AA153" s="33"/>
      <c r="AB153" s="33"/>
      <c r="AC153" s="45" t="e">
        <f t="shared" si="11"/>
        <v>#N/A</v>
      </c>
      <c r="AE153" s="45" t="e">
        <f t="shared" si="9"/>
        <v>#N/A</v>
      </c>
      <c r="AF153" s="33" t="e">
        <f t="shared" si="10"/>
        <v>#N/A</v>
      </c>
    </row>
    <row r="154" spans="1:32" x14ac:dyDescent="0.25">
      <c r="A154" s="30" t="e">
        <f t="shared" si="8"/>
        <v>#N/A</v>
      </c>
      <c r="B154" s="45"/>
      <c r="C154" s="45"/>
      <c r="D154" s="46"/>
      <c r="E154" s="45"/>
      <c r="F154" s="33"/>
      <c r="G154" s="33"/>
      <c r="H154" s="33"/>
      <c r="I154" s="45"/>
      <c r="J154" s="45"/>
      <c r="K154" s="33"/>
      <c r="L154" s="46"/>
      <c r="M154" s="46"/>
      <c r="N154" s="33"/>
      <c r="O154" s="33"/>
      <c r="P154" s="33"/>
      <c r="Q154" s="33"/>
      <c r="R154" s="33"/>
      <c r="S154" s="33"/>
      <c r="T154" s="33"/>
      <c r="U154" s="33"/>
      <c r="V154" s="33"/>
      <c r="W154" s="45"/>
      <c r="X154" s="35"/>
      <c r="Y154" s="33"/>
      <c r="Z154" s="46"/>
      <c r="AA154" s="33"/>
      <c r="AB154" s="33"/>
      <c r="AC154" s="45" t="e">
        <f t="shared" si="11"/>
        <v>#N/A</v>
      </c>
      <c r="AE154" s="45" t="e">
        <f t="shared" si="9"/>
        <v>#N/A</v>
      </c>
      <c r="AF154" s="33" t="e">
        <f t="shared" si="10"/>
        <v>#N/A</v>
      </c>
    </row>
    <row r="155" spans="1:32" x14ac:dyDescent="0.25">
      <c r="A155" s="30" t="e">
        <f t="shared" si="8"/>
        <v>#N/A</v>
      </c>
      <c r="B155" s="45"/>
      <c r="C155" s="45"/>
      <c r="D155" s="46"/>
      <c r="E155" s="45"/>
      <c r="F155" s="33"/>
      <c r="G155" s="33"/>
      <c r="H155" s="33"/>
      <c r="I155" s="45"/>
      <c r="J155" s="45"/>
      <c r="K155" s="33"/>
      <c r="L155" s="46"/>
      <c r="M155" s="46"/>
      <c r="N155" s="33"/>
      <c r="O155" s="33"/>
      <c r="P155" s="33"/>
      <c r="Q155" s="33"/>
      <c r="R155" s="33"/>
      <c r="S155" s="33"/>
      <c r="T155" s="33"/>
      <c r="U155" s="33"/>
      <c r="V155" s="33"/>
      <c r="W155" s="45"/>
      <c r="X155" s="35"/>
      <c r="Y155" s="33"/>
      <c r="Z155" s="46"/>
      <c r="AA155" s="33"/>
      <c r="AB155" s="33"/>
      <c r="AC155" s="45" t="e">
        <f t="shared" si="11"/>
        <v>#N/A</v>
      </c>
      <c r="AE155" s="45" t="e">
        <f t="shared" si="9"/>
        <v>#N/A</v>
      </c>
      <c r="AF155" s="33" t="e">
        <f t="shared" si="10"/>
        <v>#N/A</v>
      </c>
    </row>
    <row r="156" spans="1:32" x14ac:dyDescent="0.25">
      <c r="A156" s="30" t="e">
        <f t="shared" si="8"/>
        <v>#N/A</v>
      </c>
      <c r="B156" s="45"/>
      <c r="C156" s="45"/>
      <c r="D156" s="46"/>
      <c r="E156" s="45"/>
      <c r="F156" s="33"/>
      <c r="G156" s="33"/>
      <c r="H156" s="33"/>
      <c r="I156" s="45"/>
      <c r="J156" s="45"/>
      <c r="K156" s="33"/>
      <c r="L156" s="46"/>
      <c r="M156" s="46"/>
      <c r="N156" s="33"/>
      <c r="O156" s="33"/>
      <c r="P156" s="33"/>
      <c r="Q156" s="33"/>
      <c r="R156" s="33"/>
      <c r="S156" s="33"/>
      <c r="T156" s="33"/>
      <c r="U156" s="33"/>
      <c r="V156" s="33"/>
      <c r="W156" s="45"/>
      <c r="X156" s="35"/>
      <c r="Y156" s="33"/>
      <c r="Z156" s="46"/>
      <c r="AA156" s="33"/>
      <c r="AB156" s="33"/>
      <c r="AC156" s="45" t="e">
        <f t="shared" si="11"/>
        <v>#N/A</v>
      </c>
      <c r="AE156" s="45" t="e">
        <f t="shared" si="9"/>
        <v>#N/A</v>
      </c>
      <c r="AF156" s="33" t="e">
        <f t="shared" si="10"/>
        <v>#N/A</v>
      </c>
    </row>
    <row r="157" spans="1:32" x14ac:dyDescent="0.25">
      <c r="A157" s="30" t="e">
        <f t="shared" si="8"/>
        <v>#N/A</v>
      </c>
      <c r="B157" s="45"/>
      <c r="C157" s="45"/>
      <c r="D157" s="46"/>
      <c r="E157" s="45"/>
      <c r="F157" s="33"/>
      <c r="G157" s="33"/>
      <c r="H157" s="33"/>
      <c r="I157" s="45"/>
      <c r="J157" s="45"/>
      <c r="K157" s="33"/>
      <c r="L157" s="46"/>
      <c r="M157" s="46"/>
      <c r="N157" s="33"/>
      <c r="O157" s="33"/>
      <c r="P157" s="33"/>
      <c r="Q157" s="33"/>
      <c r="R157" s="33"/>
      <c r="S157" s="33"/>
      <c r="T157" s="33"/>
      <c r="U157" s="33"/>
      <c r="V157" s="33"/>
      <c r="W157" s="45"/>
      <c r="X157" s="35"/>
      <c r="Y157" s="33"/>
      <c r="Z157" s="46"/>
      <c r="AA157" s="33"/>
      <c r="AB157" s="33"/>
      <c r="AC157" s="45" t="e">
        <f t="shared" si="11"/>
        <v>#N/A</v>
      </c>
      <c r="AE157" s="45" t="e">
        <f t="shared" si="9"/>
        <v>#N/A</v>
      </c>
      <c r="AF157" s="33" t="e">
        <f t="shared" si="10"/>
        <v>#N/A</v>
      </c>
    </row>
    <row r="158" spans="1:32" x14ac:dyDescent="0.25">
      <c r="A158" s="30" t="e">
        <f t="shared" si="8"/>
        <v>#N/A</v>
      </c>
      <c r="B158" s="45"/>
      <c r="C158" s="45"/>
      <c r="D158" s="46"/>
      <c r="E158" s="45"/>
      <c r="F158" s="33"/>
      <c r="G158" s="33"/>
      <c r="H158" s="33"/>
      <c r="I158" s="45"/>
      <c r="J158" s="45"/>
      <c r="K158" s="33"/>
      <c r="L158" s="46"/>
      <c r="M158" s="46"/>
      <c r="N158" s="33"/>
      <c r="O158" s="33"/>
      <c r="P158" s="33"/>
      <c r="Q158" s="33"/>
      <c r="R158" s="33"/>
      <c r="S158" s="33"/>
      <c r="T158" s="33"/>
      <c r="U158" s="33"/>
      <c r="V158" s="33"/>
      <c r="W158" s="45"/>
      <c r="X158" s="35"/>
      <c r="Y158" s="33"/>
      <c r="Z158" s="46"/>
      <c r="AA158" s="33"/>
      <c r="AB158" s="33"/>
      <c r="AC158" s="45" t="e">
        <f t="shared" si="11"/>
        <v>#N/A</v>
      </c>
      <c r="AE158" s="45" t="e">
        <f t="shared" si="9"/>
        <v>#N/A</v>
      </c>
      <c r="AF158" s="33" t="e">
        <f t="shared" si="10"/>
        <v>#N/A</v>
      </c>
    </row>
    <row r="159" spans="1:32" x14ac:dyDescent="0.25">
      <c r="A159" s="30" t="e">
        <f t="shared" si="8"/>
        <v>#N/A</v>
      </c>
      <c r="B159" s="45"/>
      <c r="C159" s="45"/>
      <c r="D159" s="46"/>
      <c r="E159" s="45"/>
      <c r="F159" s="33"/>
      <c r="G159" s="33"/>
      <c r="H159" s="33"/>
      <c r="I159" s="45"/>
      <c r="J159" s="45"/>
      <c r="K159" s="33"/>
      <c r="L159" s="46"/>
      <c r="M159" s="46"/>
      <c r="N159" s="33"/>
      <c r="O159" s="33"/>
      <c r="P159" s="33"/>
      <c r="Q159" s="33"/>
      <c r="R159" s="33"/>
      <c r="S159" s="33"/>
      <c r="T159" s="33"/>
      <c r="U159" s="33"/>
      <c r="V159" s="33"/>
      <c r="W159" s="45"/>
      <c r="X159" s="35"/>
      <c r="Y159" s="33"/>
      <c r="Z159" s="46"/>
      <c r="AA159" s="33"/>
      <c r="AB159" s="33"/>
      <c r="AC159" s="45" t="e">
        <f t="shared" si="11"/>
        <v>#N/A</v>
      </c>
      <c r="AE159" s="45" t="e">
        <f t="shared" si="9"/>
        <v>#N/A</v>
      </c>
      <c r="AF159" s="33" t="e">
        <f t="shared" si="10"/>
        <v>#N/A</v>
      </c>
    </row>
    <row r="160" spans="1:32" x14ac:dyDescent="0.25">
      <c r="A160" s="30" t="e">
        <f t="shared" si="8"/>
        <v>#N/A</v>
      </c>
      <c r="B160" s="45"/>
      <c r="C160" s="45"/>
      <c r="D160" s="46"/>
      <c r="E160" s="45"/>
      <c r="F160" s="33"/>
      <c r="G160" s="33"/>
      <c r="H160" s="33"/>
      <c r="I160" s="45"/>
      <c r="J160" s="45"/>
      <c r="K160" s="33"/>
      <c r="L160" s="46"/>
      <c r="M160" s="46"/>
      <c r="N160" s="33"/>
      <c r="O160" s="33"/>
      <c r="P160" s="33"/>
      <c r="Q160" s="33"/>
      <c r="R160" s="33"/>
      <c r="S160" s="33"/>
      <c r="T160" s="33"/>
      <c r="U160" s="33"/>
      <c r="V160" s="33"/>
      <c r="W160" s="45"/>
      <c r="X160" s="35"/>
      <c r="Y160" s="33"/>
      <c r="Z160" s="46"/>
      <c r="AA160" s="33"/>
      <c r="AB160" s="33"/>
      <c r="AC160" s="45" t="e">
        <f t="shared" si="11"/>
        <v>#N/A</v>
      </c>
      <c r="AE160" s="45" t="e">
        <f t="shared" si="9"/>
        <v>#N/A</v>
      </c>
      <c r="AF160" s="33" t="e">
        <f t="shared" si="10"/>
        <v>#N/A</v>
      </c>
    </row>
    <row r="161" spans="1:32" x14ac:dyDescent="0.25">
      <c r="A161" s="30" t="e">
        <f t="shared" si="8"/>
        <v>#N/A</v>
      </c>
      <c r="B161" s="45"/>
      <c r="C161" s="45"/>
      <c r="D161" s="46"/>
      <c r="E161" s="45"/>
      <c r="F161" s="33"/>
      <c r="G161" s="33"/>
      <c r="H161" s="33"/>
      <c r="I161" s="45"/>
      <c r="J161" s="45"/>
      <c r="K161" s="33"/>
      <c r="L161" s="46"/>
      <c r="M161" s="46"/>
      <c r="N161" s="33"/>
      <c r="O161" s="33"/>
      <c r="P161" s="33"/>
      <c r="Q161" s="33"/>
      <c r="R161" s="33"/>
      <c r="S161" s="33"/>
      <c r="T161" s="33"/>
      <c r="U161" s="33"/>
      <c r="V161" s="33"/>
      <c r="W161" s="45"/>
      <c r="X161" s="35"/>
      <c r="Y161" s="33"/>
      <c r="Z161" s="46"/>
      <c r="AA161" s="33"/>
      <c r="AB161" s="33"/>
      <c r="AC161" s="45" t="e">
        <f t="shared" si="11"/>
        <v>#N/A</v>
      </c>
      <c r="AE161" s="45" t="e">
        <f t="shared" si="9"/>
        <v>#N/A</v>
      </c>
      <c r="AF161" s="33" t="e">
        <f t="shared" si="10"/>
        <v>#N/A</v>
      </c>
    </row>
    <row r="162" spans="1:32" x14ac:dyDescent="0.25">
      <c r="A162" s="30" t="e">
        <f t="shared" si="8"/>
        <v>#N/A</v>
      </c>
      <c r="B162" s="45"/>
      <c r="C162" s="45"/>
      <c r="D162" s="46"/>
      <c r="E162" s="45"/>
      <c r="F162" s="33"/>
      <c r="G162" s="33"/>
      <c r="H162" s="33"/>
      <c r="I162" s="45"/>
      <c r="J162" s="45"/>
      <c r="K162" s="33"/>
      <c r="L162" s="46"/>
      <c r="M162" s="46"/>
      <c r="N162" s="33"/>
      <c r="O162" s="33"/>
      <c r="P162" s="33"/>
      <c r="Q162" s="33"/>
      <c r="R162" s="33"/>
      <c r="S162" s="33"/>
      <c r="T162" s="33"/>
      <c r="U162" s="33"/>
      <c r="V162" s="33"/>
      <c r="W162" s="45"/>
      <c r="X162" s="35"/>
      <c r="Y162" s="33"/>
      <c r="Z162" s="46"/>
      <c r="AA162" s="33"/>
      <c r="AB162" s="33"/>
      <c r="AC162" s="45" t="e">
        <f t="shared" si="11"/>
        <v>#N/A</v>
      </c>
      <c r="AE162" s="45" t="e">
        <f t="shared" si="9"/>
        <v>#N/A</v>
      </c>
      <c r="AF162" s="33" t="e">
        <f t="shared" si="10"/>
        <v>#N/A</v>
      </c>
    </row>
    <row r="163" spans="1:32" x14ac:dyDescent="0.25">
      <c r="A163" s="30" t="e">
        <f t="shared" si="8"/>
        <v>#N/A</v>
      </c>
      <c r="B163" s="45"/>
      <c r="C163" s="45"/>
      <c r="D163" s="46"/>
      <c r="E163" s="45"/>
      <c r="F163" s="33"/>
      <c r="G163" s="33"/>
      <c r="H163" s="33"/>
      <c r="I163" s="45"/>
      <c r="J163" s="45"/>
      <c r="K163" s="33"/>
      <c r="L163" s="46"/>
      <c r="M163" s="46"/>
      <c r="N163" s="33"/>
      <c r="O163" s="33"/>
      <c r="P163" s="33"/>
      <c r="Q163" s="33"/>
      <c r="R163" s="33"/>
      <c r="S163" s="33"/>
      <c r="T163" s="33"/>
      <c r="U163" s="33"/>
      <c r="V163" s="33"/>
      <c r="W163" s="45"/>
      <c r="X163" s="35"/>
      <c r="Y163" s="33"/>
      <c r="Z163" s="46"/>
      <c r="AA163" s="33"/>
      <c r="AB163" s="33"/>
      <c r="AC163" s="45" t="e">
        <f t="shared" si="11"/>
        <v>#N/A</v>
      </c>
      <c r="AE163" s="45" t="e">
        <f t="shared" si="9"/>
        <v>#N/A</v>
      </c>
      <c r="AF163" s="33" t="e">
        <f t="shared" si="10"/>
        <v>#N/A</v>
      </c>
    </row>
    <row r="164" spans="1:32" x14ac:dyDescent="0.25">
      <c r="A164" s="30" t="e">
        <f t="shared" si="8"/>
        <v>#N/A</v>
      </c>
      <c r="B164" s="45"/>
      <c r="C164" s="45"/>
      <c r="D164" s="46"/>
      <c r="E164" s="45"/>
      <c r="F164" s="33"/>
      <c r="G164" s="33"/>
      <c r="H164" s="33"/>
      <c r="I164" s="45"/>
      <c r="J164" s="45"/>
      <c r="K164" s="33"/>
      <c r="L164" s="46"/>
      <c r="M164" s="46"/>
      <c r="N164" s="33"/>
      <c r="O164" s="33"/>
      <c r="P164" s="33"/>
      <c r="Q164" s="33"/>
      <c r="R164" s="33"/>
      <c r="S164" s="33"/>
      <c r="T164" s="33"/>
      <c r="U164" s="33"/>
      <c r="V164" s="33"/>
      <c r="W164" s="45"/>
      <c r="X164" s="35"/>
      <c r="Y164" s="33"/>
      <c r="Z164" s="46"/>
      <c r="AA164" s="33"/>
      <c r="AB164" s="33"/>
      <c r="AC164" s="45" t="e">
        <f t="shared" si="11"/>
        <v>#N/A</v>
      </c>
      <c r="AE164" s="45" t="e">
        <f t="shared" si="9"/>
        <v>#N/A</v>
      </c>
      <c r="AF164" s="33" t="e">
        <f t="shared" si="10"/>
        <v>#N/A</v>
      </c>
    </row>
    <row r="165" spans="1:32" x14ac:dyDescent="0.25">
      <c r="A165" s="30" t="e">
        <f t="shared" si="8"/>
        <v>#N/A</v>
      </c>
      <c r="B165" s="45"/>
      <c r="C165" s="45"/>
      <c r="D165" s="46"/>
      <c r="E165" s="45"/>
      <c r="F165" s="33"/>
      <c r="G165" s="33"/>
      <c r="H165" s="33"/>
      <c r="I165" s="45"/>
      <c r="J165" s="45"/>
      <c r="K165" s="33"/>
      <c r="L165" s="46"/>
      <c r="M165" s="46"/>
      <c r="N165" s="33"/>
      <c r="O165" s="33"/>
      <c r="P165" s="33"/>
      <c r="Q165" s="33"/>
      <c r="R165" s="33"/>
      <c r="S165" s="33"/>
      <c r="T165" s="33"/>
      <c r="U165" s="33"/>
      <c r="V165" s="33"/>
      <c r="W165" s="45"/>
      <c r="X165" s="35"/>
      <c r="Y165" s="33"/>
      <c r="Z165" s="46"/>
      <c r="AA165" s="33"/>
      <c r="AB165" s="33"/>
      <c r="AC165" s="45" t="e">
        <f t="shared" si="11"/>
        <v>#N/A</v>
      </c>
      <c r="AE165" s="45" t="e">
        <f t="shared" si="9"/>
        <v>#N/A</v>
      </c>
      <c r="AF165" s="33" t="e">
        <f t="shared" si="10"/>
        <v>#N/A</v>
      </c>
    </row>
    <row r="166" spans="1:32" x14ac:dyDescent="0.25">
      <c r="A166" s="30" t="e">
        <f t="shared" si="8"/>
        <v>#N/A</v>
      </c>
      <c r="B166" s="45"/>
      <c r="C166" s="45"/>
      <c r="D166" s="46"/>
      <c r="E166" s="45"/>
      <c r="F166" s="33"/>
      <c r="G166" s="33"/>
      <c r="H166" s="33"/>
      <c r="I166" s="45"/>
      <c r="J166" s="45"/>
      <c r="K166" s="33"/>
      <c r="L166" s="46"/>
      <c r="M166" s="46"/>
      <c r="N166" s="33"/>
      <c r="O166" s="33"/>
      <c r="P166" s="33"/>
      <c r="Q166" s="33"/>
      <c r="R166" s="33"/>
      <c r="S166" s="33"/>
      <c r="T166" s="33"/>
      <c r="U166" s="33"/>
      <c r="V166" s="33"/>
      <c r="W166" s="45"/>
      <c r="X166" s="35"/>
      <c r="Y166" s="33"/>
      <c r="Z166" s="46"/>
      <c r="AA166" s="33"/>
      <c r="AB166" s="33"/>
      <c r="AC166" s="45" t="e">
        <f t="shared" si="11"/>
        <v>#N/A</v>
      </c>
      <c r="AE166" s="45" t="e">
        <f t="shared" si="9"/>
        <v>#N/A</v>
      </c>
      <c r="AF166" s="33" t="e">
        <f t="shared" si="10"/>
        <v>#N/A</v>
      </c>
    </row>
    <row r="167" spans="1:32" x14ac:dyDescent="0.25">
      <c r="A167" s="30" t="e">
        <f t="shared" si="8"/>
        <v>#N/A</v>
      </c>
      <c r="B167" s="45"/>
      <c r="C167" s="45"/>
      <c r="D167" s="46"/>
      <c r="E167" s="45"/>
      <c r="F167" s="33"/>
      <c r="G167" s="33"/>
      <c r="H167" s="33"/>
      <c r="I167" s="45"/>
      <c r="J167" s="45"/>
      <c r="K167" s="33"/>
      <c r="L167" s="46"/>
      <c r="M167" s="46"/>
      <c r="N167" s="33"/>
      <c r="O167" s="33"/>
      <c r="P167" s="33"/>
      <c r="Q167" s="33"/>
      <c r="R167" s="33"/>
      <c r="S167" s="33"/>
      <c r="T167" s="33"/>
      <c r="U167" s="33"/>
      <c r="V167" s="33"/>
      <c r="W167" s="45"/>
      <c r="X167" s="35"/>
      <c r="Y167" s="33"/>
      <c r="Z167" s="46"/>
      <c r="AA167" s="33"/>
      <c r="AB167" s="33"/>
      <c r="AC167" s="45" t="e">
        <f t="shared" si="11"/>
        <v>#N/A</v>
      </c>
      <c r="AE167" s="45" t="e">
        <f t="shared" si="9"/>
        <v>#N/A</v>
      </c>
      <c r="AF167" s="33" t="e">
        <f t="shared" si="10"/>
        <v>#N/A</v>
      </c>
    </row>
    <row r="168" spans="1:32" x14ac:dyDescent="0.25">
      <c r="A168" s="30" t="e">
        <f t="shared" si="8"/>
        <v>#N/A</v>
      </c>
      <c r="B168" s="45"/>
      <c r="C168" s="45"/>
      <c r="D168" s="46"/>
      <c r="E168" s="45"/>
      <c r="F168" s="33"/>
      <c r="G168" s="33"/>
      <c r="H168" s="33"/>
      <c r="I168" s="45"/>
      <c r="J168" s="45"/>
      <c r="K168" s="33"/>
      <c r="L168" s="46"/>
      <c r="M168" s="46"/>
      <c r="N168" s="33"/>
      <c r="O168" s="33"/>
      <c r="P168" s="33"/>
      <c r="Q168" s="33"/>
      <c r="R168" s="33"/>
      <c r="S168" s="33"/>
      <c r="T168" s="33"/>
      <c r="U168" s="33"/>
      <c r="V168" s="33"/>
      <c r="W168" s="45"/>
      <c r="X168" s="35"/>
      <c r="Y168" s="33"/>
      <c r="Z168" s="46"/>
      <c r="AA168" s="33"/>
      <c r="AB168" s="33"/>
      <c r="AC168" s="45" t="e">
        <f t="shared" si="11"/>
        <v>#N/A</v>
      </c>
      <c r="AE168" s="45" t="e">
        <f t="shared" si="9"/>
        <v>#N/A</v>
      </c>
      <c r="AF168" s="33" t="e">
        <f t="shared" si="10"/>
        <v>#N/A</v>
      </c>
    </row>
    <row r="169" spans="1:32" x14ac:dyDescent="0.25">
      <c r="A169" s="30" t="e">
        <f t="shared" si="8"/>
        <v>#N/A</v>
      </c>
      <c r="B169" s="45"/>
      <c r="C169" s="45"/>
      <c r="D169" s="46"/>
      <c r="E169" s="45"/>
      <c r="F169" s="33"/>
      <c r="G169" s="33"/>
      <c r="H169" s="33"/>
      <c r="I169" s="45"/>
      <c r="J169" s="45"/>
      <c r="K169" s="33"/>
      <c r="L169" s="46"/>
      <c r="M169" s="46"/>
      <c r="N169" s="33"/>
      <c r="O169" s="33"/>
      <c r="P169" s="33"/>
      <c r="Q169" s="33"/>
      <c r="R169" s="33"/>
      <c r="S169" s="33"/>
      <c r="T169" s="33"/>
      <c r="U169" s="33"/>
      <c r="V169" s="33"/>
      <c r="W169" s="45"/>
      <c r="X169" s="35"/>
      <c r="Y169" s="33"/>
      <c r="Z169" s="46"/>
      <c r="AA169" s="33"/>
      <c r="AB169" s="33"/>
      <c r="AC169" s="45" t="e">
        <f t="shared" si="11"/>
        <v>#N/A</v>
      </c>
      <c r="AE169" s="45" t="e">
        <f t="shared" si="9"/>
        <v>#N/A</v>
      </c>
      <c r="AF169" s="33" t="e">
        <f t="shared" si="10"/>
        <v>#N/A</v>
      </c>
    </row>
    <row r="170" spans="1:32" x14ac:dyDescent="0.25">
      <c r="A170" s="30" t="e">
        <f t="shared" si="8"/>
        <v>#N/A</v>
      </c>
      <c r="B170" s="45"/>
      <c r="C170" s="45"/>
      <c r="D170" s="46"/>
      <c r="E170" s="45"/>
      <c r="F170" s="33"/>
      <c r="G170" s="33"/>
      <c r="H170" s="33"/>
      <c r="I170" s="45"/>
      <c r="J170" s="45"/>
      <c r="K170" s="33"/>
      <c r="L170" s="46"/>
      <c r="M170" s="46"/>
      <c r="N170" s="33"/>
      <c r="O170" s="33"/>
      <c r="P170" s="33"/>
      <c r="Q170" s="33"/>
      <c r="R170" s="33"/>
      <c r="S170" s="33"/>
      <c r="T170" s="33"/>
      <c r="U170" s="33"/>
      <c r="V170" s="33"/>
      <c r="W170" s="45"/>
      <c r="X170" s="35"/>
      <c r="Y170" s="33"/>
      <c r="Z170" s="46"/>
      <c r="AA170" s="33"/>
      <c r="AB170" s="33"/>
      <c r="AC170" s="45" t="e">
        <f t="shared" si="11"/>
        <v>#N/A</v>
      </c>
      <c r="AE170" s="45" t="e">
        <f t="shared" si="9"/>
        <v>#N/A</v>
      </c>
      <c r="AF170" s="33" t="e">
        <f t="shared" si="10"/>
        <v>#N/A</v>
      </c>
    </row>
    <row r="171" spans="1:32" x14ac:dyDescent="0.25">
      <c r="A171" s="30" t="e">
        <f t="shared" si="8"/>
        <v>#N/A</v>
      </c>
      <c r="B171" s="45"/>
      <c r="C171" s="45"/>
      <c r="D171" s="46"/>
      <c r="E171" s="45"/>
      <c r="F171" s="33"/>
      <c r="G171" s="33"/>
      <c r="H171" s="33"/>
      <c r="I171" s="45"/>
      <c r="J171" s="45"/>
      <c r="K171" s="33"/>
      <c r="L171" s="46"/>
      <c r="M171" s="46"/>
      <c r="N171" s="33"/>
      <c r="O171" s="33"/>
      <c r="P171" s="33"/>
      <c r="Q171" s="33"/>
      <c r="R171" s="33"/>
      <c r="S171" s="33"/>
      <c r="T171" s="33"/>
      <c r="U171" s="33"/>
      <c r="V171" s="33"/>
      <c r="W171" s="45"/>
      <c r="X171" s="35"/>
      <c r="Y171" s="33"/>
      <c r="Z171" s="46"/>
      <c r="AA171" s="33"/>
      <c r="AB171" s="33"/>
      <c r="AC171" s="45" t="e">
        <f t="shared" si="11"/>
        <v>#N/A</v>
      </c>
      <c r="AE171" s="45" t="e">
        <f t="shared" si="9"/>
        <v>#N/A</v>
      </c>
      <c r="AF171" s="33" t="e">
        <f t="shared" si="10"/>
        <v>#N/A</v>
      </c>
    </row>
    <row r="172" spans="1:32" x14ac:dyDescent="0.25">
      <c r="A172" s="30" t="e">
        <f t="shared" si="8"/>
        <v>#N/A</v>
      </c>
      <c r="B172" s="45"/>
      <c r="C172" s="45"/>
      <c r="D172" s="46"/>
      <c r="E172" s="45"/>
      <c r="F172" s="33"/>
      <c r="G172" s="33"/>
      <c r="H172" s="33"/>
      <c r="I172" s="45"/>
      <c r="J172" s="45"/>
      <c r="K172" s="33"/>
      <c r="L172" s="46"/>
      <c r="M172" s="46"/>
      <c r="N172" s="33"/>
      <c r="O172" s="33"/>
      <c r="P172" s="33"/>
      <c r="Q172" s="33"/>
      <c r="R172" s="33"/>
      <c r="S172" s="33"/>
      <c r="T172" s="33"/>
      <c r="U172" s="33"/>
      <c r="V172" s="33"/>
      <c r="W172" s="45"/>
      <c r="X172" s="35"/>
      <c r="Y172" s="33"/>
      <c r="Z172" s="46"/>
      <c r="AA172" s="33"/>
      <c r="AB172" s="33"/>
      <c r="AC172" s="45" t="e">
        <f t="shared" si="11"/>
        <v>#N/A</v>
      </c>
      <c r="AE172" s="45" t="e">
        <f t="shared" si="9"/>
        <v>#N/A</v>
      </c>
      <c r="AF172" s="33" t="e">
        <f t="shared" si="10"/>
        <v>#N/A</v>
      </c>
    </row>
    <row r="173" spans="1:32" x14ac:dyDescent="0.25">
      <c r="A173" s="30" t="e">
        <f t="shared" si="8"/>
        <v>#N/A</v>
      </c>
      <c r="B173" s="45"/>
      <c r="C173" s="45"/>
      <c r="D173" s="46"/>
      <c r="E173" s="45"/>
      <c r="F173" s="33"/>
      <c r="G173" s="33"/>
      <c r="H173" s="33"/>
      <c r="I173" s="45"/>
      <c r="J173" s="45"/>
      <c r="K173" s="33"/>
      <c r="L173" s="46"/>
      <c r="M173" s="46"/>
      <c r="N173" s="33"/>
      <c r="O173" s="33"/>
      <c r="P173" s="33"/>
      <c r="Q173" s="33"/>
      <c r="R173" s="33"/>
      <c r="S173" s="33"/>
      <c r="T173" s="33"/>
      <c r="U173" s="33"/>
      <c r="V173" s="33"/>
      <c r="W173" s="45"/>
      <c r="X173" s="35"/>
      <c r="Y173" s="33"/>
      <c r="Z173" s="46"/>
      <c r="AA173" s="33"/>
      <c r="AB173" s="33"/>
      <c r="AC173" s="45" t="e">
        <f t="shared" si="11"/>
        <v>#N/A</v>
      </c>
      <c r="AE173" s="45" t="e">
        <f t="shared" si="9"/>
        <v>#N/A</v>
      </c>
      <c r="AF173" s="33" t="e">
        <f t="shared" si="10"/>
        <v>#N/A</v>
      </c>
    </row>
    <row r="174" spans="1:32" x14ac:dyDescent="0.25">
      <c r="A174" s="30" t="e">
        <f t="shared" si="8"/>
        <v>#N/A</v>
      </c>
      <c r="B174" s="45"/>
      <c r="C174" s="45"/>
      <c r="D174" s="46"/>
      <c r="E174" s="45"/>
      <c r="F174" s="33"/>
      <c r="G174" s="33"/>
      <c r="H174" s="33"/>
      <c r="I174" s="45"/>
      <c r="J174" s="45"/>
      <c r="K174" s="33"/>
      <c r="L174" s="46"/>
      <c r="M174" s="46"/>
      <c r="N174" s="33"/>
      <c r="O174" s="33"/>
      <c r="P174" s="33"/>
      <c r="Q174" s="33"/>
      <c r="R174" s="33"/>
      <c r="S174" s="33"/>
      <c r="T174" s="33"/>
      <c r="U174" s="33"/>
      <c r="V174" s="33"/>
      <c r="W174" s="45"/>
      <c r="X174" s="35"/>
      <c r="Y174" s="33"/>
      <c r="Z174" s="46"/>
      <c r="AA174" s="33"/>
      <c r="AB174" s="33"/>
      <c r="AC174" s="45" t="e">
        <f t="shared" si="11"/>
        <v>#N/A</v>
      </c>
      <c r="AE174" s="45" t="e">
        <f t="shared" si="9"/>
        <v>#N/A</v>
      </c>
      <c r="AF174" s="33" t="e">
        <f t="shared" si="10"/>
        <v>#N/A</v>
      </c>
    </row>
    <row r="175" spans="1:32" x14ac:dyDescent="0.25">
      <c r="A175" s="30" t="e">
        <f t="shared" si="8"/>
        <v>#N/A</v>
      </c>
      <c r="B175" s="45"/>
      <c r="C175" s="45"/>
      <c r="D175" s="46"/>
      <c r="E175" s="45"/>
      <c r="F175" s="33"/>
      <c r="G175" s="33"/>
      <c r="H175" s="33"/>
      <c r="I175" s="45"/>
      <c r="J175" s="45"/>
      <c r="K175" s="33"/>
      <c r="L175" s="46"/>
      <c r="M175" s="46"/>
      <c r="N175" s="33"/>
      <c r="O175" s="33"/>
      <c r="P175" s="33"/>
      <c r="Q175" s="33"/>
      <c r="R175" s="33"/>
      <c r="S175" s="33"/>
      <c r="T175" s="33"/>
      <c r="U175" s="33"/>
      <c r="V175" s="33"/>
      <c r="W175" s="45"/>
      <c r="X175" s="35"/>
      <c r="Y175" s="33"/>
      <c r="Z175" s="46"/>
      <c r="AA175" s="33"/>
      <c r="AB175" s="33"/>
      <c r="AC175" s="45" t="e">
        <f t="shared" si="11"/>
        <v>#N/A</v>
      </c>
      <c r="AE175" s="45" t="e">
        <f t="shared" si="9"/>
        <v>#N/A</v>
      </c>
      <c r="AF175" s="33" t="e">
        <f t="shared" si="10"/>
        <v>#N/A</v>
      </c>
    </row>
    <row r="176" spans="1:32" x14ac:dyDescent="0.25">
      <c r="A176" s="30" t="e">
        <f t="shared" si="8"/>
        <v>#N/A</v>
      </c>
      <c r="B176" s="45"/>
      <c r="C176" s="45"/>
      <c r="D176" s="46"/>
      <c r="E176" s="45"/>
      <c r="F176" s="33"/>
      <c r="G176" s="33"/>
      <c r="H176" s="33"/>
      <c r="I176" s="45"/>
      <c r="J176" s="45"/>
      <c r="K176" s="33"/>
      <c r="L176" s="46"/>
      <c r="M176" s="46"/>
      <c r="N176" s="33"/>
      <c r="O176" s="33"/>
      <c r="P176" s="33"/>
      <c r="Q176" s="33"/>
      <c r="R176" s="33"/>
      <c r="S176" s="33"/>
      <c r="T176" s="33"/>
      <c r="U176" s="33"/>
      <c r="V176" s="33"/>
      <c r="W176" s="45"/>
      <c r="X176" s="35"/>
      <c r="Y176" s="33"/>
      <c r="Z176" s="46"/>
      <c r="AA176" s="33"/>
      <c r="AB176" s="33"/>
      <c r="AC176" s="45" t="e">
        <f t="shared" si="11"/>
        <v>#N/A</v>
      </c>
      <c r="AE176" s="45" t="e">
        <f t="shared" si="9"/>
        <v>#N/A</v>
      </c>
      <c r="AF176" s="33" t="e">
        <f t="shared" si="10"/>
        <v>#N/A</v>
      </c>
    </row>
    <row r="177" spans="1:32" x14ac:dyDescent="0.25">
      <c r="A177" s="30" t="e">
        <f t="shared" si="8"/>
        <v>#N/A</v>
      </c>
      <c r="B177" s="45"/>
      <c r="C177" s="45"/>
      <c r="D177" s="46"/>
      <c r="E177" s="45"/>
      <c r="F177" s="33"/>
      <c r="G177" s="33"/>
      <c r="H177" s="33"/>
      <c r="I177" s="45"/>
      <c r="J177" s="45"/>
      <c r="K177" s="33"/>
      <c r="L177" s="46"/>
      <c r="M177" s="46"/>
      <c r="N177" s="33"/>
      <c r="O177" s="33"/>
      <c r="P177" s="33"/>
      <c r="Q177" s="33"/>
      <c r="R177" s="33"/>
      <c r="S177" s="33"/>
      <c r="T177" s="33"/>
      <c r="U177" s="33"/>
      <c r="V177" s="33"/>
      <c r="W177" s="45"/>
      <c r="X177" s="35"/>
      <c r="Y177" s="33"/>
      <c r="Z177" s="46"/>
      <c r="AA177" s="33"/>
      <c r="AB177" s="33"/>
      <c r="AC177" s="45" t="e">
        <f t="shared" si="11"/>
        <v>#N/A</v>
      </c>
      <c r="AE177" s="45" t="e">
        <f t="shared" si="9"/>
        <v>#N/A</v>
      </c>
      <c r="AF177" s="33" t="e">
        <f t="shared" si="10"/>
        <v>#N/A</v>
      </c>
    </row>
    <row r="178" spans="1:32" x14ac:dyDescent="0.25">
      <c r="A178" s="30" t="e">
        <f t="shared" si="8"/>
        <v>#N/A</v>
      </c>
      <c r="B178" s="45"/>
      <c r="C178" s="45"/>
      <c r="D178" s="46"/>
      <c r="E178" s="45"/>
      <c r="F178" s="33"/>
      <c r="G178" s="33"/>
      <c r="H178" s="33"/>
      <c r="I178" s="45"/>
      <c r="J178" s="45"/>
      <c r="K178" s="33"/>
      <c r="L178" s="46"/>
      <c r="M178" s="46"/>
      <c r="N178" s="33"/>
      <c r="O178" s="33"/>
      <c r="P178" s="33"/>
      <c r="Q178" s="33"/>
      <c r="R178" s="33"/>
      <c r="S178" s="33"/>
      <c r="T178" s="33"/>
      <c r="U178" s="33"/>
      <c r="V178" s="33"/>
      <c r="W178" s="45"/>
      <c r="X178" s="35"/>
      <c r="Y178" s="33"/>
      <c r="Z178" s="46"/>
      <c r="AA178" s="33"/>
      <c r="AB178" s="33"/>
      <c r="AC178" s="45" t="e">
        <f t="shared" si="11"/>
        <v>#N/A</v>
      </c>
      <c r="AE178" s="45" t="e">
        <f t="shared" si="9"/>
        <v>#N/A</v>
      </c>
      <c r="AF178" s="33" t="e">
        <f t="shared" si="10"/>
        <v>#N/A</v>
      </c>
    </row>
    <row r="179" spans="1:32" x14ac:dyDescent="0.25">
      <c r="A179" s="30" t="e">
        <f t="shared" si="8"/>
        <v>#N/A</v>
      </c>
      <c r="B179" s="45"/>
      <c r="C179" s="45"/>
      <c r="D179" s="46"/>
      <c r="E179" s="45"/>
      <c r="F179" s="33"/>
      <c r="G179" s="33"/>
      <c r="H179" s="33"/>
      <c r="I179" s="45"/>
      <c r="J179" s="45"/>
      <c r="K179" s="33"/>
      <c r="L179" s="46"/>
      <c r="M179" s="46"/>
      <c r="N179" s="33"/>
      <c r="O179" s="33"/>
      <c r="P179" s="33"/>
      <c r="Q179" s="33"/>
      <c r="R179" s="33"/>
      <c r="S179" s="33"/>
      <c r="T179" s="33"/>
      <c r="U179" s="33"/>
      <c r="V179" s="33"/>
      <c r="W179" s="45"/>
      <c r="X179" s="35"/>
      <c r="Y179" s="33"/>
      <c r="Z179" s="46"/>
      <c r="AA179" s="33"/>
      <c r="AB179" s="33"/>
      <c r="AC179" s="45" t="e">
        <f t="shared" si="11"/>
        <v>#N/A</v>
      </c>
      <c r="AE179" s="45" t="e">
        <f t="shared" si="9"/>
        <v>#N/A</v>
      </c>
      <c r="AF179" s="33" t="e">
        <f t="shared" si="10"/>
        <v>#N/A</v>
      </c>
    </row>
    <row r="180" spans="1:32" x14ac:dyDescent="0.25">
      <c r="A180" s="30" t="e">
        <f t="shared" si="8"/>
        <v>#N/A</v>
      </c>
      <c r="B180" s="45"/>
      <c r="C180" s="45"/>
      <c r="D180" s="46"/>
      <c r="E180" s="45"/>
      <c r="F180" s="33"/>
      <c r="G180" s="33"/>
      <c r="H180" s="33"/>
      <c r="I180" s="45"/>
      <c r="J180" s="45"/>
      <c r="K180" s="33"/>
      <c r="L180" s="46"/>
      <c r="M180" s="46"/>
      <c r="N180" s="33"/>
      <c r="O180" s="33"/>
      <c r="P180" s="33"/>
      <c r="Q180" s="33"/>
      <c r="R180" s="33"/>
      <c r="S180" s="33"/>
      <c r="T180" s="33"/>
      <c r="U180" s="33"/>
      <c r="V180" s="33"/>
      <c r="W180" s="45"/>
      <c r="X180" s="35"/>
      <c r="Y180" s="33"/>
      <c r="Z180" s="46"/>
      <c r="AA180" s="33"/>
      <c r="AB180" s="33"/>
      <c r="AC180" s="45" t="e">
        <f t="shared" si="11"/>
        <v>#N/A</v>
      </c>
      <c r="AE180" s="45" t="e">
        <f t="shared" si="9"/>
        <v>#N/A</v>
      </c>
      <c r="AF180" s="33" t="e">
        <f t="shared" si="10"/>
        <v>#N/A</v>
      </c>
    </row>
    <row r="181" spans="1:32" x14ac:dyDescent="0.25">
      <c r="A181" s="30" t="e">
        <f t="shared" si="8"/>
        <v>#N/A</v>
      </c>
      <c r="B181" s="45"/>
      <c r="C181" s="45"/>
      <c r="D181" s="46"/>
      <c r="E181" s="45"/>
      <c r="F181" s="33"/>
      <c r="G181" s="33"/>
      <c r="H181" s="33"/>
      <c r="I181" s="45"/>
      <c r="J181" s="45"/>
      <c r="K181" s="33"/>
      <c r="L181" s="46"/>
      <c r="M181" s="46"/>
      <c r="N181" s="33"/>
      <c r="O181" s="33"/>
      <c r="P181" s="33"/>
      <c r="Q181" s="33"/>
      <c r="R181" s="33"/>
      <c r="S181" s="33"/>
      <c r="T181" s="33"/>
      <c r="U181" s="33"/>
      <c r="V181" s="33"/>
      <c r="W181" s="45"/>
      <c r="X181" s="35"/>
      <c r="Y181" s="33"/>
      <c r="Z181" s="46"/>
      <c r="AA181" s="33"/>
      <c r="AB181" s="33"/>
      <c r="AC181" s="45" t="e">
        <f t="shared" si="11"/>
        <v>#N/A</v>
      </c>
      <c r="AE181" s="45" t="e">
        <f t="shared" si="9"/>
        <v>#N/A</v>
      </c>
      <c r="AF181" s="33" t="e">
        <f t="shared" si="10"/>
        <v>#N/A</v>
      </c>
    </row>
    <row r="182" spans="1:32" x14ac:dyDescent="0.25">
      <c r="A182" s="30" t="e">
        <f t="shared" si="8"/>
        <v>#N/A</v>
      </c>
      <c r="B182" s="45"/>
      <c r="C182" s="45"/>
      <c r="D182" s="46"/>
      <c r="E182" s="45"/>
      <c r="F182" s="33"/>
      <c r="G182" s="33"/>
      <c r="H182" s="33"/>
      <c r="I182" s="45"/>
      <c r="J182" s="45"/>
      <c r="K182" s="33"/>
      <c r="L182" s="46"/>
      <c r="M182" s="46"/>
      <c r="N182" s="33"/>
      <c r="O182" s="33"/>
      <c r="P182" s="33"/>
      <c r="Q182" s="33"/>
      <c r="R182" s="33"/>
      <c r="S182" s="33"/>
      <c r="T182" s="33"/>
      <c r="U182" s="33"/>
      <c r="V182" s="33"/>
      <c r="W182" s="45"/>
      <c r="X182" s="35"/>
      <c r="Y182" s="33"/>
      <c r="Z182" s="46"/>
      <c r="AA182" s="33"/>
      <c r="AB182" s="33"/>
      <c r="AC182" s="45" t="e">
        <f t="shared" si="11"/>
        <v>#N/A</v>
      </c>
      <c r="AE182" s="45" t="e">
        <f t="shared" si="9"/>
        <v>#N/A</v>
      </c>
      <c r="AF182" s="33" t="e">
        <f t="shared" si="10"/>
        <v>#N/A</v>
      </c>
    </row>
    <row r="183" spans="1:32" x14ac:dyDescent="0.25">
      <c r="A183" s="30" t="e">
        <f t="shared" si="8"/>
        <v>#N/A</v>
      </c>
      <c r="B183" s="45"/>
      <c r="C183" s="45"/>
      <c r="D183" s="46"/>
      <c r="E183" s="45"/>
      <c r="F183" s="33"/>
      <c r="G183" s="33"/>
      <c r="H183" s="33"/>
      <c r="I183" s="45"/>
      <c r="J183" s="45"/>
      <c r="K183" s="33"/>
      <c r="L183" s="46"/>
      <c r="M183" s="46"/>
      <c r="N183" s="33"/>
      <c r="O183" s="33"/>
      <c r="P183" s="33"/>
      <c r="Q183" s="33"/>
      <c r="R183" s="33"/>
      <c r="S183" s="33"/>
      <c r="T183" s="33"/>
      <c r="U183" s="33"/>
      <c r="V183" s="33"/>
      <c r="W183" s="45"/>
      <c r="X183" s="35"/>
      <c r="Y183" s="33"/>
      <c r="Z183" s="46"/>
      <c r="AA183" s="33"/>
      <c r="AB183" s="33"/>
      <c r="AC183" s="45" t="e">
        <f t="shared" si="11"/>
        <v>#N/A</v>
      </c>
      <c r="AE183" s="45" t="e">
        <f t="shared" si="9"/>
        <v>#N/A</v>
      </c>
      <c r="AF183" s="33" t="e">
        <f t="shared" si="10"/>
        <v>#N/A</v>
      </c>
    </row>
    <row r="184" spans="1:32" x14ac:dyDescent="0.25">
      <c r="A184" s="30" t="e">
        <f t="shared" si="8"/>
        <v>#N/A</v>
      </c>
      <c r="B184" s="45"/>
      <c r="C184" s="45"/>
      <c r="D184" s="46"/>
      <c r="E184" s="45"/>
      <c r="F184" s="33"/>
      <c r="G184" s="33"/>
      <c r="H184" s="33"/>
      <c r="I184" s="45"/>
      <c r="J184" s="45"/>
      <c r="K184" s="33"/>
      <c r="L184" s="46"/>
      <c r="M184" s="46"/>
      <c r="N184" s="33"/>
      <c r="O184" s="33"/>
      <c r="P184" s="33"/>
      <c r="Q184" s="33"/>
      <c r="R184" s="33"/>
      <c r="S184" s="33"/>
      <c r="T184" s="33"/>
      <c r="U184" s="33"/>
      <c r="V184" s="33"/>
      <c r="W184" s="45"/>
      <c r="X184" s="35"/>
      <c r="Y184" s="33"/>
      <c r="Z184" s="46"/>
      <c r="AA184" s="33"/>
      <c r="AB184" s="33"/>
      <c r="AC184" s="45" t="e">
        <f t="shared" si="11"/>
        <v>#N/A</v>
      </c>
      <c r="AE184" s="45" t="e">
        <f t="shared" si="9"/>
        <v>#N/A</v>
      </c>
      <c r="AF184" s="33" t="e">
        <f t="shared" si="10"/>
        <v>#N/A</v>
      </c>
    </row>
    <row r="185" spans="1:32" x14ac:dyDescent="0.25">
      <c r="A185" s="30" t="e">
        <f t="shared" si="8"/>
        <v>#N/A</v>
      </c>
      <c r="B185" s="45"/>
      <c r="C185" s="45"/>
      <c r="D185" s="46"/>
      <c r="E185" s="45"/>
      <c r="F185" s="33"/>
      <c r="G185" s="33"/>
      <c r="H185" s="33"/>
      <c r="I185" s="45"/>
      <c r="J185" s="45"/>
      <c r="K185" s="33"/>
      <c r="L185" s="46"/>
      <c r="M185" s="46"/>
      <c r="N185" s="33"/>
      <c r="O185" s="33"/>
      <c r="P185" s="33"/>
      <c r="Q185" s="33"/>
      <c r="R185" s="33"/>
      <c r="S185" s="33"/>
      <c r="T185" s="33"/>
      <c r="U185" s="33"/>
      <c r="V185" s="33"/>
      <c r="W185" s="45"/>
      <c r="X185" s="35"/>
      <c r="Y185" s="33"/>
      <c r="Z185" s="46"/>
      <c r="AA185" s="33"/>
      <c r="AB185" s="33"/>
      <c r="AC185" s="45" t="e">
        <f t="shared" si="11"/>
        <v>#N/A</v>
      </c>
      <c r="AE185" s="45" t="e">
        <f t="shared" si="9"/>
        <v>#N/A</v>
      </c>
      <c r="AF185" s="33" t="e">
        <f t="shared" si="10"/>
        <v>#N/A</v>
      </c>
    </row>
    <row r="186" spans="1:32" x14ac:dyDescent="0.25">
      <c r="A186" s="30" t="e">
        <f t="shared" si="8"/>
        <v>#N/A</v>
      </c>
      <c r="B186" s="45"/>
      <c r="C186" s="45"/>
      <c r="D186" s="46"/>
      <c r="E186" s="45"/>
      <c r="F186" s="33"/>
      <c r="G186" s="33"/>
      <c r="H186" s="33"/>
      <c r="I186" s="45"/>
      <c r="J186" s="45"/>
      <c r="K186" s="33"/>
      <c r="L186" s="46"/>
      <c r="M186" s="46"/>
      <c r="N186" s="33"/>
      <c r="O186" s="33"/>
      <c r="P186" s="33"/>
      <c r="Q186" s="33"/>
      <c r="R186" s="33"/>
      <c r="S186" s="33"/>
      <c r="T186" s="33"/>
      <c r="U186" s="33"/>
      <c r="V186" s="33"/>
      <c r="W186" s="45"/>
      <c r="X186" s="35"/>
      <c r="Y186" s="33"/>
      <c r="Z186" s="46"/>
      <c r="AA186" s="33"/>
      <c r="AB186" s="33"/>
      <c r="AC186" s="45" t="e">
        <f t="shared" si="11"/>
        <v>#N/A</v>
      </c>
      <c r="AE186" s="45" t="e">
        <f t="shared" si="9"/>
        <v>#N/A</v>
      </c>
      <c r="AF186" s="33" t="e">
        <f t="shared" si="10"/>
        <v>#N/A</v>
      </c>
    </row>
    <row r="187" spans="1:32" x14ac:dyDescent="0.25">
      <c r="A187" s="30" t="e">
        <f t="shared" si="8"/>
        <v>#N/A</v>
      </c>
      <c r="B187" s="45"/>
      <c r="C187" s="45"/>
      <c r="D187" s="46"/>
      <c r="E187" s="45"/>
      <c r="F187" s="33"/>
      <c r="G187" s="33"/>
      <c r="H187" s="33"/>
      <c r="I187" s="45"/>
      <c r="J187" s="45"/>
      <c r="K187" s="33"/>
      <c r="L187" s="46"/>
      <c r="M187" s="46"/>
      <c r="N187" s="33"/>
      <c r="O187" s="33"/>
      <c r="P187" s="33"/>
      <c r="Q187" s="33"/>
      <c r="R187" s="33"/>
      <c r="S187" s="33"/>
      <c r="T187" s="33"/>
      <c r="U187" s="33"/>
      <c r="V187" s="33"/>
      <c r="W187" s="45"/>
      <c r="X187" s="35"/>
      <c r="Y187" s="33"/>
      <c r="Z187" s="46"/>
      <c r="AA187" s="33"/>
      <c r="AB187" s="33"/>
      <c r="AC187" s="45" t="e">
        <f t="shared" si="11"/>
        <v>#N/A</v>
      </c>
      <c r="AE187" s="45" t="e">
        <f t="shared" si="9"/>
        <v>#N/A</v>
      </c>
      <c r="AF187" s="33" t="e">
        <f t="shared" si="10"/>
        <v>#N/A</v>
      </c>
    </row>
    <row r="188" spans="1:32" x14ac:dyDescent="0.25">
      <c r="A188" s="30" t="e">
        <f t="shared" si="8"/>
        <v>#N/A</v>
      </c>
      <c r="B188" s="45"/>
      <c r="C188" s="45"/>
      <c r="D188" s="46"/>
      <c r="E188" s="45"/>
      <c r="F188" s="33"/>
      <c r="G188" s="33"/>
      <c r="H188" s="33"/>
      <c r="I188" s="45"/>
      <c r="J188" s="45"/>
      <c r="K188" s="33"/>
      <c r="L188" s="46"/>
      <c r="M188" s="46"/>
      <c r="N188" s="33"/>
      <c r="O188" s="33"/>
      <c r="P188" s="33"/>
      <c r="Q188" s="33"/>
      <c r="R188" s="33"/>
      <c r="S188" s="33"/>
      <c r="T188" s="33"/>
      <c r="U188" s="33"/>
      <c r="V188" s="33"/>
      <c r="W188" s="45"/>
      <c r="X188" s="35"/>
      <c r="Y188" s="33"/>
      <c r="Z188" s="46"/>
      <c r="AA188" s="33"/>
      <c r="AB188" s="33"/>
      <c r="AC188" s="45" t="e">
        <f t="shared" si="11"/>
        <v>#N/A</v>
      </c>
      <c r="AE188" s="45" t="e">
        <f t="shared" si="9"/>
        <v>#N/A</v>
      </c>
      <c r="AF188" s="33" t="e">
        <f t="shared" si="10"/>
        <v>#N/A</v>
      </c>
    </row>
    <row r="189" spans="1:32" x14ac:dyDescent="0.25">
      <c r="A189" s="30" t="e">
        <f t="shared" si="8"/>
        <v>#N/A</v>
      </c>
      <c r="B189" s="45"/>
      <c r="C189" s="45"/>
      <c r="D189" s="46"/>
      <c r="E189" s="45"/>
      <c r="F189" s="33"/>
      <c r="G189" s="33"/>
      <c r="H189" s="33"/>
      <c r="I189" s="45"/>
      <c r="J189" s="45"/>
      <c r="K189" s="33"/>
      <c r="L189" s="46"/>
      <c r="M189" s="46"/>
      <c r="N189" s="33"/>
      <c r="O189" s="33"/>
      <c r="P189" s="33"/>
      <c r="Q189" s="33"/>
      <c r="R189" s="33"/>
      <c r="S189" s="33"/>
      <c r="T189" s="33"/>
      <c r="U189" s="33"/>
      <c r="V189" s="33"/>
      <c r="W189" s="45"/>
      <c r="X189" s="35"/>
      <c r="Y189" s="33"/>
      <c r="Z189" s="46"/>
      <c r="AA189" s="33"/>
      <c r="AB189" s="33"/>
      <c r="AC189" s="45" t="e">
        <f t="shared" si="11"/>
        <v>#N/A</v>
      </c>
      <c r="AE189" s="45" t="e">
        <f t="shared" si="9"/>
        <v>#N/A</v>
      </c>
      <c r="AF189" s="33" t="e">
        <f t="shared" si="10"/>
        <v>#N/A</v>
      </c>
    </row>
    <row r="190" spans="1:32" x14ac:dyDescent="0.25">
      <c r="A190" s="30" t="e">
        <f t="shared" si="8"/>
        <v>#N/A</v>
      </c>
      <c r="B190" s="45"/>
      <c r="C190" s="45"/>
      <c r="D190" s="46"/>
      <c r="E190" s="45"/>
      <c r="F190" s="33"/>
      <c r="G190" s="33"/>
      <c r="H190" s="33"/>
      <c r="I190" s="45"/>
      <c r="J190" s="45"/>
      <c r="K190" s="33"/>
      <c r="L190" s="46"/>
      <c r="M190" s="46"/>
      <c r="N190" s="33"/>
      <c r="O190" s="33"/>
      <c r="P190" s="33"/>
      <c r="Q190" s="33"/>
      <c r="R190" s="33"/>
      <c r="S190" s="33"/>
      <c r="T190" s="33"/>
      <c r="U190" s="33"/>
      <c r="V190" s="33"/>
      <c r="W190" s="45"/>
      <c r="X190" s="35"/>
      <c r="Y190" s="33"/>
      <c r="Z190" s="46"/>
      <c r="AA190" s="33"/>
      <c r="AB190" s="33"/>
      <c r="AC190" s="45" t="e">
        <f t="shared" si="11"/>
        <v>#N/A</v>
      </c>
      <c r="AE190" s="45" t="e">
        <f t="shared" si="9"/>
        <v>#N/A</v>
      </c>
      <c r="AF190" s="33" t="e">
        <f t="shared" si="10"/>
        <v>#N/A</v>
      </c>
    </row>
    <row r="191" spans="1:32" x14ac:dyDescent="0.25">
      <c r="A191" s="30" t="e">
        <f t="shared" si="8"/>
        <v>#N/A</v>
      </c>
      <c r="B191" s="45"/>
      <c r="C191" s="45"/>
      <c r="D191" s="46"/>
      <c r="E191" s="45"/>
      <c r="F191" s="33"/>
      <c r="G191" s="33"/>
      <c r="H191" s="33"/>
      <c r="I191" s="45"/>
      <c r="J191" s="45"/>
      <c r="K191" s="33"/>
      <c r="L191" s="46"/>
      <c r="M191" s="46"/>
      <c r="N191" s="33"/>
      <c r="O191" s="33"/>
      <c r="P191" s="33"/>
      <c r="Q191" s="33"/>
      <c r="R191" s="33"/>
      <c r="S191" s="33"/>
      <c r="T191" s="33"/>
      <c r="U191" s="33"/>
      <c r="V191" s="33"/>
      <c r="W191" s="45"/>
      <c r="X191" s="35"/>
      <c r="Y191" s="33"/>
      <c r="Z191" s="46"/>
      <c r="AA191" s="33"/>
      <c r="AB191" s="33"/>
      <c r="AC191" s="45" t="e">
        <f t="shared" si="11"/>
        <v>#N/A</v>
      </c>
      <c r="AE191" s="45" t="e">
        <f t="shared" si="9"/>
        <v>#N/A</v>
      </c>
      <c r="AF191" s="33" t="e">
        <f t="shared" si="10"/>
        <v>#N/A</v>
      </c>
    </row>
    <row r="192" spans="1:32" x14ac:dyDescent="0.25">
      <c r="A192" s="30" t="e">
        <f t="shared" si="8"/>
        <v>#N/A</v>
      </c>
      <c r="B192" s="45"/>
      <c r="C192" s="45"/>
      <c r="D192" s="46"/>
      <c r="E192" s="45"/>
      <c r="F192" s="33"/>
      <c r="G192" s="33"/>
      <c r="H192" s="33"/>
      <c r="I192" s="45"/>
      <c r="J192" s="45"/>
      <c r="K192" s="33"/>
      <c r="L192" s="46"/>
      <c r="M192" s="46"/>
      <c r="N192" s="33"/>
      <c r="O192" s="33"/>
      <c r="P192" s="33"/>
      <c r="Q192" s="33"/>
      <c r="R192" s="33"/>
      <c r="S192" s="33"/>
      <c r="T192" s="33"/>
      <c r="U192" s="33"/>
      <c r="V192" s="33"/>
      <c r="W192" s="45"/>
      <c r="X192" s="35"/>
      <c r="Y192" s="33"/>
      <c r="Z192" s="46"/>
      <c r="AA192" s="33"/>
      <c r="AB192" s="33"/>
      <c r="AC192" s="45" t="e">
        <f t="shared" si="11"/>
        <v>#N/A</v>
      </c>
      <c r="AE192" s="45" t="e">
        <f t="shared" si="9"/>
        <v>#N/A</v>
      </c>
      <c r="AF192" s="33" t="e">
        <f t="shared" si="10"/>
        <v>#N/A</v>
      </c>
    </row>
    <row r="193" spans="1:32" x14ac:dyDescent="0.25">
      <c r="A193" s="30" t="e">
        <f t="shared" si="8"/>
        <v>#N/A</v>
      </c>
      <c r="B193" s="45"/>
      <c r="C193" s="45"/>
      <c r="D193" s="46"/>
      <c r="E193" s="45"/>
      <c r="F193" s="33"/>
      <c r="G193" s="33"/>
      <c r="H193" s="33"/>
      <c r="I193" s="45"/>
      <c r="J193" s="45"/>
      <c r="K193" s="33"/>
      <c r="L193" s="46"/>
      <c r="M193" s="46"/>
      <c r="N193" s="33"/>
      <c r="O193" s="33"/>
      <c r="P193" s="33"/>
      <c r="Q193" s="33"/>
      <c r="R193" s="33"/>
      <c r="S193" s="33"/>
      <c r="T193" s="33"/>
      <c r="U193" s="33"/>
      <c r="V193" s="33"/>
      <c r="W193" s="45"/>
      <c r="X193" s="35"/>
      <c r="Y193" s="33"/>
      <c r="Z193" s="46"/>
      <c r="AA193" s="33"/>
      <c r="AB193" s="33"/>
      <c r="AC193" s="45" t="e">
        <f t="shared" si="11"/>
        <v>#N/A</v>
      </c>
      <c r="AE193" s="45" t="e">
        <f t="shared" si="9"/>
        <v>#N/A</v>
      </c>
      <c r="AF193" s="33" t="e">
        <f t="shared" si="10"/>
        <v>#N/A</v>
      </c>
    </row>
    <row r="194" spans="1:32" x14ac:dyDescent="0.25">
      <c r="A194" s="30" t="e">
        <f t="shared" si="8"/>
        <v>#N/A</v>
      </c>
      <c r="B194" s="45"/>
      <c r="C194" s="45"/>
      <c r="D194" s="46"/>
      <c r="E194" s="45"/>
      <c r="F194" s="33"/>
      <c r="G194" s="33"/>
      <c r="H194" s="33"/>
      <c r="I194" s="45"/>
      <c r="J194" s="45"/>
      <c r="K194" s="33"/>
      <c r="L194" s="46"/>
      <c r="M194" s="46"/>
      <c r="N194" s="33"/>
      <c r="O194" s="33"/>
      <c r="P194" s="33"/>
      <c r="Q194" s="33"/>
      <c r="R194" s="33"/>
      <c r="S194" s="33"/>
      <c r="T194" s="33"/>
      <c r="U194" s="33"/>
      <c r="V194" s="33"/>
      <c r="W194" s="45"/>
      <c r="X194" s="35"/>
      <c r="Y194" s="33"/>
      <c r="Z194" s="46"/>
      <c r="AA194" s="33"/>
      <c r="AB194" s="33"/>
      <c r="AC194" s="45" t="e">
        <f t="shared" si="11"/>
        <v>#N/A</v>
      </c>
      <c r="AE194" s="45" t="e">
        <f t="shared" si="9"/>
        <v>#N/A</v>
      </c>
      <c r="AF194" s="33" t="e">
        <f t="shared" si="10"/>
        <v>#N/A</v>
      </c>
    </row>
    <row r="195" spans="1:32" x14ac:dyDescent="0.25">
      <c r="A195" s="30" t="e">
        <f t="shared" si="8"/>
        <v>#N/A</v>
      </c>
      <c r="B195" s="45"/>
      <c r="C195" s="45"/>
      <c r="D195" s="46"/>
      <c r="E195" s="45"/>
      <c r="F195" s="33"/>
      <c r="G195" s="33"/>
      <c r="H195" s="33"/>
      <c r="I195" s="45"/>
      <c r="J195" s="45"/>
      <c r="K195" s="33"/>
      <c r="L195" s="46"/>
      <c r="M195" s="46"/>
      <c r="N195" s="33"/>
      <c r="O195" s="33"/>
      <c r="P195" s="33"/>
      <c r="Q195" s="33"/>
      <c r="R195" s="33"/>
      <c r="S195" s="33"/>
      <c r="T195" s="33"/>
      <c r="U195" s="33"/>
      <c r="V195" s="33"/>
      <c r="W195" s="45"/>
      <c r="X195" s="35"/>
      <c r="Y195" s="33"/>
      <c r="Z195" s="46"/>
      <c r="AA195" s="33"/>
      <c r="AB195" s="33"/>
      <c r="AC195" s="45" t="e">
        <f t="shared" si="11"/>
        <v>#N/A</v>
      </c>
      <c r="AE195" s="45" t="e">
        <f t="shared" si="9"/>
        <v>#N/A</v>
      </c>
      <c r="AF195" s="33" t="e">
        <f t="shared" si="10"/>
        <v>#N/A</v>
      </c>
    </row>
    <row r="196" spans="1:32" x14ac:dyDescent="0.25">
      <c r="A196" s="30" t="e">
        <f t="shared" si="8"/>
        <v>#N/A</v>
      </c>
      <c r="B196" s="45"/>
      <c r="C196" s="45"/>
      <c r="D196" s="46"/>
      <c r="E196" s="45"/>
      <c r="F196" s="33"/>
      <c r="G196" s="33"/>
      <c r="H196" s="33"/>
      <c r="I196" s="45"/>
      <c r="J196" s="45"/>
      <c r="K196" s="33"/>
      <c r="L196" s="46"/>
      <c r="M196" s="46"/>
      <c r="N196" s="33"/>
      <c r="O196" s="33"/>
      <c r="P196" s="33"/>
      <c r="Q196" s="33"/>
      <c r="R196" s="33"/>
      <c r="S196" s="33"/>
      <c r="T196" s="33"/>
      <c r="U196" s="33"/>
      <c r="V196" s="33"/>
      <c r="W196" s="45"/>
      <c r="X196" s="35"/>
      <c r="Y196" s="33"/>
      <c r="Z196" s="46"/>
      <c r="AA196" s="33"/>
      <c r="AB196" s="33"/>
      <c r="AC196" s="45" t="e">
        <f t="shared" si="11"/>
        <v>#N/A</v>
      </c>
      <c r="AE196" s="45" t="e">
        <f t="shared" si="9"/>
        <v>#N/A</v>
      </c>
      <c r="AF196" s="33" t="e">
        <f t="shared" si="10"/>
        <v>#N/A</v>
      </c>
    </row>
    <row r="197" spans="1:32" x14ac:dyDescent="0.25">
      <c r="A197" s="30" t="e">
        <f t="shared" si="8"/>
        <v>#N/A</v>
      </c>
      <c r="B197" s="45"/>
      <c r="C197" s="45"/>
      <c r="D197" s="46"/>
      <c r="E197" s="45"/>
      <c r="F197" s="33"/>
      <c r="G197" s="33"/>
      <c r="H197" s="33"/>
      <c r="I197" s="45"/>
      <c r="J197" s="45"/>
      <c r="K197" s="33"/>
      <c r="L197" s="46"/>
      <c r="M197" s="46"/>
      <c r="N197" s="33"/>
      <c r="O197" s="33"/>
      <c r="P197" s="33"/>
      <c r="Q197" s="33"/>
      <c r="R197" s="33"/>
      <c r="S197" s="33"/>
      <c r="T197" s="33"/>
      <c r="U197" s="33"/>
      <c r="V197" s="33"/>
      <c r="W197" s="45"/>
      <c r="X197" s="35"/>
      <c r="Y197" s="33"/>
      <c r="Z197" s="46"/>
      <c r="AA197" s="33"/>
      <c r="AB197" s="33"/>
      <c r="AC197" s="45" t="e">
        <f t="shared" si="11"/>
        <v>#N/A</v>
      </c>
      <c r="AE197" s="45" t="e">
        <f t="shared" si="9"/>
        <v>#N/A</v>
      </c>
      <c r="AF197" s="33" t="e">
        <f t="shared" si="10"/>
        <v>#N/A</v>
      </c>
    </row>
    <row r="198" spans="1:32" x14ac:dyDescent="0.25">
      <c r="A198" s="30" t="e">
        <f t="shared" ref="A198:A261" si="12">IF(COUNTA(B198:AB198)&gt;0,"x",NA())</f>
        <v>#N/A</v>
      </c>
      <c r="B198" s="45"/>
      <c r="C198" s="45"/>
      <c r="D198" s="46"/>
      <c r="E198" s="45"/>
      <c r="F198" s="33"/>
      <c r="G198" s="33"/>
      <c r="H198" s="33"/>
      <c r="I198" s="45"/>
      <c r="J198" s="45"/>
      <c r="K198" s="33"/>
      <c r="L198" s="46"/>
      <c r="M198" s="46"/>
      <c r="N198" s="33"/>
      <c r="O198" s="33"/>
      <c r="P198" s="33"/>
      <c r="Q198" s="33"/>
      <c r="R198" s="33"/>
      <c r="S198" s="33"/>
      <c r="T198" s="33"/>
      <c r="U198" s="33"/>
      <c r="V198" s="33"/>
      <c r="W198" s="45"/>
      <c r="X198" s="35"/>
      <c r="Y198" s="33"/>
      <c r="Z198" s="46"/>
      <c r="AA198" s="33"/>
      <c r="AB198" s="33"/>
      <c r="AC198" s="45" t="e">
        <f t="shared" si="11"/>
        <v>#N/A</v>
      </c>
      <c r="AE198" s="45" t="e">
        <f t="shared" ref="AE198:AE261" si="13">IF(ISBLANK(C198),NA(),"FIELD MUST BE COMPLETED BY HEALTH DEPT.")</f>
        <v>#N/A</v>
      </c>
      <c r="AF198" s="33" t="e">
        <f t="shared" ref="AF198:AF261" si="14">IF(AND(ISBLANK(S198),ISBLANK(T198)),NA(),_xlfn.TEXTJOIN(";",TRUE,S198:T198))</f>
        <v>#N/A</v>
      </c>
    </row>
    <row r="199" spans="1:32" x14ac:dyDescent="0.25">
      <c r="A199" s="30" t="e">
        <f t="shared" si="12"/>
        <v>#N/A</v>
      </c>
      <c r="B199" s="45"/>
      <c r="C199" s="45"/>
      <c r="D199" s="46"/>
      <c r="E199" s="45"/>
      <c r="F199" s="33"/>
      <c r="G199" s="33"/>
      <c r="H199" s="33"/>
      <c r="I199" s="45"/>
      <c r="J199" s="45"/>
      <c r="K199" s="33"/>
      <c r="L199" s="46"/>
      <c r="M199" s="46"/>
      <c r="N199" s="33"/>
      <c r="O199" s="33"/>
      <c r="P199" s="33"/>
      <c r="Q199" s="33"/>
      <c r="R199" s="33"/>
      <c r="S199" s="33"/>
      <c r="T199" s="33"/>
      <c r="U199" s="33"/>
      <c r="V199" s="33"/>
      <c r="W199" s="45"/>
      <c r="X199" s="35"/>
      <c r="Y199" s="33"/>
      <c r="Z199" s="46"/>
      <c r="AA199" s="33"/>
      <c r="AB199" s="33"/>
      <c r="AC199" s="45" t="e">
        <f t="shared" ref="AC199:AC262" si="15">IF(ISBLANK(C199),NA(),"FIELD MUST BE COMPLETED BY HEALTH DEPT.")</f>
        <v>#N/A</v>
      </c>
      <c r="AE199" s="45" t="e">
        <f t="shared" si="13"/>
        <v>#N/A</v>
      </c>
      <c r="AF199" s="33" t="e">
        <f t="shared" si="14"/>
        <v>#N/A</v>
      </c>
    </row>
    <row r="200" spans="1:32" x14ac:dyDescent="0.25">
      <c r="A200" s="30" t="e">
        <f t="shared" si="12"/>
        <v>#N/A</v>
      </c>
      <c r="B200" s="45"/>
      <c r="C200" s="45"/>
      <c r="D200" s="46"/>
      <c r="E200" s="45"/>
      <c r="F200" s="33"/>
      <c r="G200" s="33"/>
      <c r="H200" s="33"/>
      <c r="I200" s="45"/>
      <c r="J200" s="45"/>
      <c r="K200" s="33"/>
      <c r="L200" s="46"/>
      <c r="M200" s="46"/>
      <c r="N200" s="33"/>
      <c r="O200" s="33"/>
      <c r="P200" s="33"/>
      <c r="Q200" s="33"/>
      <c r="R200" s="33"/>
      <c r="S200" s="33"/>
      <c r="T200" s="33"/>
      <c r="U200" s="33"/>
      <c r="V200" s="33"/>
      <c r="W200" s="45"/>
      <c r="X200" s="35"/>
      <c r="Y200" s="33"/>
      <c r="Z200" s="46"/>
      <c r="AA200" s="33"/>
      <c r="AB200" s="33"/>
      <c r="AC200" s="45" t="e">
        <f t="shared" si="15"/>
        <v>#N/A</v>
      </c>
      <c r="AE200" s="45" t="e">
        <f t="shared" si="13"/>
        <v>#N/A</v>
      </c>
      <c r="AF200" s="33" t="e">
        <f t="shared" si="14"/>
        <v>#N/A</v>
      </c>
    </row>
    <row r="201" spans="1:32" x14ac:dyDescent="0.25">
      <c r="A201" s="30" t="e">
        <f t="shared" si="12"/>
        <v>#N/A</v>
      </c>
      <c r="B201" s="45"/>
      <c r="C201" s="45"/>
      <c r="D201" s="46"/>
      <c r="E201" s="45"/>
      <c r="F201" s="33"/>
      <c r="G201" s="33"/>
      <c r="H201" s="33"/>
      <c r="I201" s="45"/>
      <c r="J201" s="45"/>
      <c r="K201" s="33"/>
      <c r="L201" s="46"/>
      <c r="M201" s="46"/>
      <c r="N201" s="33"/>
      <c r="O201" s="33"/>
      <c r="P201" s="33"/>
      <c r="Q201" s="33"/>
      <c r="R201" s="33"/>
      <c r="S201" s="33"/>
      <c r="T201" s="33"/>
      <c r="U201" s="33"/>
      <c r="V201" s="33"/>
      <c r="W201" s="45"/>
      <c r="X201" s="35"/>
      <c r="Y201" s="33"/>
      <c r="Z201" s="46"/>
      <c r="AA201" s="33"/>
      <c r="AB201" s="33"/>
      <c r="AC201" s="45" t="e">
        <f t="shared" si="15"/>
        <v>#N/A</v>
      </c>
      <c r="AE201" s="45" t="e">
        <f t="shared" si="13"/>
        <v>#N/A</v>
      </c>
      <c r="AF201" s="33" t="e">
        <f t="shared" si="14"/>
        <v>#N/A</v>
      </c>
    </row>
    <row r="202" spans="1:32" x14ac:dyDescent="0.25">
      <c r="A202" s="30" t="e">
        <f t="shared" si="12"/>
        <v>#N/A</v>
      </c>
      <c r="B202" s="45"/>
      <c r="C202" s="45"/>
      <c r="D202" s="46"/>
      <c r="E202" s="45"/>
      <c r="F202" s="33"/>
      <c r="G202" s="33"/>
      <c r="H202" s="33"/>
      <c r="I202" s="45"/>
      <c r="J202" s="45"/>
      <c r="K202" s="33"/>
      <c r="L202" s="46"/>
      <c r="M202" s="46"/>
      <c r="N202" s="33"/>
      <c r="O202" s="33"/>
      <c r="P202" s="33"/>
      <c r="Q202" s="33"/>
      <c r="R202" s="33"/>
      <c r="S202" s="33"/>
      <c r="T202" s="33"/>
      <c r="U202" s="33"/>
      <c r="V202" s="33"/>
      <c r="W202" s="45"/>
      <c r="X202" s="35"/>
      <c r="Y202" s="33"/>
      <c r="Z202" s="46"/>
      <c r="AA202" s="33"/>
      <c r="AB202" s="33"/>
      <c r="AC202" s="45" t="e">
        <f t="shared" si="15"/>
        <v>#N/A</v>
      </c>
      <c r="AE202" s="45" t="e">
        <f t="shared" si="13"/>
        <v>#N/A</v>
      </c>
      <c r="AF202" s="33" t="e">
        <f t="shared" si="14"/>
        <v>#N/A</v>
      </c>
    </row>
    <row r="203" spans="1:32" x14ac:dyDescent="0.25">
      <c r="A203" s="30" t="e">
        <f t="shared" si="12"/>
        <v>#N/A</v>
      </c>
      <c r="B203" s="45"/>
      <c r="C203" s="45"/>
      <c r="D203" s="46"/>
      <c r="E203" s="45"/>
      <c r="F203" s="33"/>
      <c r="G203" s="33"/>
      <c r="H203" s="33"/>
      <c r="I203" s="45"/>
      <c r="J203" s="45"/>
      <c r="K203" s="33"/>
      <c r="L203" s="46"/>
      <c r="M203" s="46"/>
      <c r="N203" s="33"/>
      <c r="O203" s="33"/>
      <c r="P203" s="33"/>
      <c r="Q203" s="33"/>
      <c r="R203" s="33"/>
      <c r="S203" s="33"/>
      <c r="T203" s="33"/>
      <c r="U203" s="33"/>
      <c r="V203" s="33"/>
      <c r="W203" s="45"/>
      <c r="X203" s="35"/>
      <c r="Y203" s="33"/>
      <c r="Z203" s="46"/>
      <c r="AA203" s="33"/>
      <c r="AB203" s="33"/>
      <c r="AC203" s="45" t="e">
        <f t="shared" si="15"/>
        <v>#N/A</v>
      </c>
      <c r="AE203" s="45" t="e">
        <f t="shared" si="13"/>
        <v>#N/A</v>
      </c>
      <c r="AF203" s="33" t="e">
        <f t="shared" si="14"/>
        <v>#N/A</v>
      </c>
    </row>
    <row r="204" spans="1:32" x14ac:dyDescent="0.25">
      <c r="A204" s="30" t="e">
        <f t="shared" si="12"/>
        <v>#N/A</v>
      </c>
      <c r="B204" s="45"/>
      <c r="C204" s="45"/>
      <c r="D204" s="46"/>
      <c r="E204" s="45"/>
      <c r="F204" s="33"/>
      <c r="G204" s="33"/>
      <c r="H204" s="33"/>
      <c r="I204" s="45"/>
      <c r="J204" s="45"/>
      <c r="K204" s="33"/>
      <c r="L204" s="46"/>
      <c r="M204" s="46"/>
      <c r="N204" s="33"/>
      <c r="O204" s="33"/>
      <c r="P204" s="33"/>
      <c r="Q204" s="33"/>
      <c r="R204" s="33"/>
      <c r="S204" s="33"/>
      <c r="T204" s="33"/>
      <c r="U204" s="33"/>
      <c r="V204" s="33"/>
      <c r="W204" s="45"/>
      <c r="X204" s="35"/>
      <c r="Y204" s="33"/>
      <c r="Z204" s="46"/>
      <c r="AA204" s="33"/>
      <c r="AB204" s="33"/>
      <c r="AC204" s="45" t="e">
        <f t="shared" si="15"/>
        <v>#N/A</v>
      </c>
      <c r="AE204" s="45" t="e">
        <f t="shared" si="13"/>
        <v>#N/A</v>
      </c>
      <c r="AF204" s="33" t="e">
        <f t="shared" si="14"/>
        <v>#N/A</v>
      </c>
    </row>
    <row r="205" spans="1:32" x14ac:dyDescent="0.25">
      <c r="A205" s="30" t="e">
        <f t="shared" si="12"/>
        <v>#N/A</v>
      </c>
      <c r="B205" s="45"/>
      <c r="C205" s="45"/>
      <c r="D205" s="46"/>
      <c r="E205" s="45"/>
      <c r="F205" s="33"/>
      <c r="G205" s="33"/>
      <c r="H205" s="33"/>
      <c r="I205" s="45"/>
      <c r="J205" s="45"/>
      <c r="K205" s="33"/>
      <c r="L205" s="46"/>
      <c r="M205" s="46"/>
      <c r="N205" s="33"/>
      <c r="O205" s="33"/>
      <c r="P205" s="33"/>
      <c r="Q205" s="33"/>
      <c r="R205" s="33"/>
      <c r="S205" s="33"/>
      <c r="T205" s="33"/>
      <c r="U205" s="33"/>
      <c r="V205" s="33"/>
      <c r="W205" s="45"/>
      <c r="X205" s="35"/>
      <c r="Y205" s="33"/>
      <c r="Z205" s="46"/>
      <c r="AA205" s="33"/>
      <c r="AB205" s="33"/>
      <c r="AC205" s="45" t="e">
        <f t="shared" si="15"/>
        <v>#N/A</v>
      </c>
      <c r="AE205" s="45" t="e">
        <f t="shared" si="13"/>
        <v>#N/A</v>
      </c>
      <c r="AF205" s="33" t="e">
        <f t="shared" si="14"/>
        <v>#N/A</v>
      </c>
    </row>
    <row r="206" spans="1:32" x14ac:dyDescent="0.25">
      <c r="A206" s="30" t="e">
        <f t="shared" si="12"/>
        <v>#N/A</v>
      </c>
      <c r="B206" s="45"/>
      <c r="C206" s="45"/>
      <c r="D206" s="46"/>
      <c r="E206" s="45"/>
      <c r="F206" s="33"/>
      <c r="G206" s="33"/>
      <c r="H206" s="33"/>
      <c r="I206" s="45"/>
      <c r="J206" s="45"/>
      <c r="K206" s="33"/>
      <c r="L206" s="46"/>
      <c r="M206" s="46"/>
      <c r="N206" s="33"/>
      <c r="O206" s="33"/>
      <c r="P206" s="33"/>
      <c r="Q206" s="33"/>
      <c r="R206" s="33"/>
      <c r="S206" s="33"/>
      <c r="T206" s="33"/>
      <c r="U206" s="33"/>
      <c r="V206" s="33"/>
      <c r="W206" s="45"/>
      <c r="X206" s="35"/>
      <c r="Y206" s="33"/>
      <c r="Z206" s="46"/>
      <c r="AA206" s="33"/>
      <c r="AB206" s="33"/>
      <c r="AC206" s="45" t="e">
        <f t="shared" si="15"/>
        <v>#N/A</v>
      </c>
      <c r="AE206" s="45" t="e">
        <f t="shared" si="13"/>
        <v>#N/A</v>
      </c>
      <c r="AF206" s="33" t="e">
        <f t="shared" si="14"/>
        <v>#N/A</v>
      </c>
    </row>
    <row r="207" spans="1:32" x14ac:dyDescent="0.25">
      <c r="A207" s="30" t="e">
        <f t="shared" si="12"/>
        <v>#N/A</v>
      </c>
      <c r="B207" s="45"/>
      <c r="C207" s="45"/>
      <c r="D207" s="46"/>
      <c r="E207" s="45"/>
      <c r="F207" s="33"/>
      <c r="G207" s="33"/>
      <c r="H207" s="33"/>
      <c r="I207" s="45"/>
      <c r="J207" s="45"/>
      <c r="K207" s="33"/>
      <c r="L207" s="46"/>
      <c r="M207" s="46"/>
      <c r="N207" s="33"/>
      <c r="O207" s="33"/>
      <c r="P207" s="33"/>
      <c r="Q207" s="33"/>
      <c r="R207" s="33"/>
      <c r="S207" s="33"/>
      <c r="T207" s="33"/>
      <c r="U207" s="33"/>
      <c r="V207" s="33"/>
      <c r="W207" s="45"/>
      <c r="X207" s="35"/>
      <c r="Y207" s="33"/>
      <c r="Z207" s="46"/>
      <c r="AA207" s="33"/>
      <c r="AB207" s="33"/>
      <c r="AC207" s="45" t="e">
        <f t="shared" si="15"/>
        <v>#N/A</v>
      </c>
      <c r="AE207" s="45" t="e">
        <f t="shared" si="13"/>
        <v>#N/A</v>
      </c>
      <c r="AF207" s="33" t="e">
        <f t="shared" si="14"/>
        <v>#N/A</v>
      </c>
    </row>
    <row r="208" spans="1:32" x14ac:dyDescent="0.25">
      <c r="A208" s="30" t="e">
        <f t="shared" si="12"/>
        <v>#N/A</v>
      </c>
      <c r="B208" s="45"/>
      <c r="C208" s="45"/>
      <c r="D208" s="46"/>
      <c r="E208" s="45"/>
      <c r="F208" s="33"/>
      <c r="G208" s="33"/>
      <c r="H208" s="33"/>
      <c r="I208" s="45"/>
      <c r="J208" s="45"/>
      <c r="K208" s="33"/>
      <c r="L208" s="46"/>
      <c r="M208" s="46"/>
      <c r="N208" s="33"/>
      <c r="O208" s="33"/>
      <c r="P208" s="33"/>
      <c r="Q208" s="33"/>
      <c r="R208" s="33"/>
      <c r="S208" s="33"/>
      <c r="T208" s="33"/>
      <c r="U208" s="33"/>
      <c r="V208" s="33"/>
      <c r="W208" s="45"/>
      <c r="X208" s="35"/>
      <c r="Y208" s="33"/>
      <c r="Z208" s="46"/>
      <c r="AA208" s="33"/>
      <c r="AB208" s="33"/>
      <c r="AC208" s="45" t="e">
        <f t="shared" si="15"/>
        <v>#N/A</v>
      </c>
      <c r="AE208" s="45" t="e">
        <f t="shared" si="13"/>
        <v>#N/A</v>
      </c>
      <c r="AF208" s="33" t="e">
        <f t="shared" si="14"/>
        <v>#N/A</v>
      </c>
    </row>
    <row r="209" spans="1:32" x14ac:dyDescent="0.25">
      <c r="A209" s="30" t="e">
        <f t="shared" si="12"/>
        <v>#N/A</v>
      </c>
      <c r="B209" s="45"/>
      <c r="C209" s="45"/>
      <c r="D209" s="46"/>
      <c r="E209" s="45"/>
      <c r="F209" s="33"/>
      <c r="G209" s="33"/>
      <c r="H209" s="33"/>
      <c r="I209" s="45"/>
      <c r="J209" s="45"/>
      <c r="K209" s="33"/>
      <c r="L209" s="46"/>
      <c r="M209" s="46"/>
      <c r="N209" s="33"/>
      <c r="O209" s="33"/>
      <c r="P209" s="33"/>
      <c r="Q209" s="33"/>
      <c r="R209" s="33"/>
      <c r="S209" s="33"/>
      <c r="T209" s="33"/>
      <c r="U209" s="33"/>
      <c r="V209" s="33"/>
      <c r="W209" s="45"/>
      <c r="X209" s="35"/>
      <c r="Y209" s="33"/>
      <c r="Z209" s="46"/>
      <c r="AA209" s="33"/>
      <c r="AB209" s="33"/>
      <c r="AC209" s="45" t="e">
        <f t="shared" si="15"/>
        <v>#N/A</v>
      </c>
      <c r="AE209" s="45" t="e">
        <f t="shared" si="13"/>
        <v>#N/A</v>
      </c>
      <c r="AF209" s="33" t="e">
        <f t="shared" si="14"/>
        <v>#N/A</v>
      </c>
    </row>
    <row r="210" spans="1:32" x14ac:dyDescent="0.25">
      <c r="A210" s="30" t="e">
        <f t="shared" si="12"/>
        <v>#N/A</v>
      </c>
      <c r="B210" s="45"/>
      <c r="C210" s="45"/>
      <c r="D210" s="46"/>
      <c r="E210" s="45"/>
      <c r="F210" s="33"/>
      <c r="G210" s="33"/>
      <c r="H210" s="33"/>
      <c r="I210" s="45"/>
      <c r="J210" s="45"/>
      <c r="K210" s="33"/>
      <c r="L210" s="46"/>
      <c r="M210" s="46"/>
      <c r="N210" s="33"/>
      <c r="O210" s="33"/>
      <c r="P210" s="33"/>
      <c r="Q210" s="33"/>
      <c r="R210" s="33"/>
      <c r="S210" s="33"/>
      <c r="T210" s="33"/>
      <c r="U210" s="33"/>
      <c r="V210" s="33"/>
      <c r="W210" s="45"/>
      <c r="X210" s="35"/>
      <c r="Y210" s="33"/>
      <c r="Z210" s="46"/>
      <c r="AA210" s="33"/>
      <c r="AB210" s="33"/>
      <c r="AC210" s="45" t="e">
        <f t="shared" si="15"/>
        <v>#N/A</v>
      </c>
      <c r="AE210" s="45" t="e">
        <f t="shared" si="13"/>
        <v>#N/A</v>
      </c>
      <c r="AF210" s="33" t="e">
        <f t="shared" si="14"/>
        <v>#N/A</v>
      </c>
    </row>
    <row r="211" spans="1:32" x14ac:dyDescent="0.25">
      <c r="A211" s="30" t="e">
        <f t="shared" si="12"/>
        <v>#N/A</v>
      </c>
      <c r="B211" s="45"/>
      <c r="C211" s="45"/>
      <c r="D211" s="46"/>
      <c r="E211" s="45"/>
      <c r="F211" s="33"/>
      <c r="G211" s="33"/>
      <c r="H211" s="33"/>
      <c r="I211" s="45"/>
      <c r="J211" s="45"/>
      <c r="K211" s="33"/>
      <c r="L211" s="46"/>
      <c r="M211" s="46"/>
      <c r="N211" s="33"/>
      <c r="O211" s="33"/>
      <c r="P211" s="33"/>
      <c r="Q211" s="33"/>
      <c r="R211" s="33"/>
      <c r="S211" s="33"/>
      <c r="T211" s="33"/>
      <c r="U211" s="33"/>
      <c r="V211" s="33"/>
      <c r="W211" s="45"/>
      <c r="X211" s="35"/>
      <c r="Y211" s="33"/>
      <c r="Z211" s="46"/>
      <c r="AA211" s="33"/>
      <c r="AB211" s="33"/>
      <c r="AC211" s="45" t="e">
        <f t="shared" si="15"/>
        <v>#N/A</v>
      </c>
      <c r="AE211" s="45" t="e">
        <f t="shared" si="13"/>
        <v>#N/A</v>
      </c>
      <c r="AF211" s="33" t="e">
        <f t="shared" si="14"/>
        <v>#N/A</v>
      </c>
    </row>
    <row r="212" spans="1:32" x14ac:dyDescent="0.25">
      <c r="A212" s="30" t="e">
        <f t="shared" si="12"/>
        <v>#N/A</v>
      </c>
      <c r="B212" s="45"/>
      <c r="C212" s="45"/>
      <c r="D212" s="46"/>
      <c r="E212" s="45"/>
      <c r="F212" s="33"/>
      <c r="G212" s="33"/>
      <c r="H212" s="33"/>
      <c r="I212" s="45"/>
      <c r="J212" s="45"/>
      <c r="K212" s="33"/>
      <c r="L212" s="46"/>
      <c r="M212" s="46"/>
      <c r="N212" s="33"/>
      <c r="O212" s="33"/>
      <c r="P212" s="33"/>
      <c r="Q212" s="33"/>
      <c r="R212" s="33"/>
      <c r="S212" s="33"/>
      <c r="T212" s="33"/>
      <c r="U212" s="33"/>
      <c r="V212" s="33"/>
      <c r="W212" s="45"/>
      <c r="X212" s="35"/>
      <c r="Y212" s="33"/>
      <c r="Z212" s="46"/>
      <c r="AA212" s="33"/>
      <c r="AB212" s="33"/>
      <c r="AC212" s="45" t="e">
        <f t="shared" si="15"/>
        <v>#N/A</v>
      </c>
      <c r="AE212" s="45" t="e">
        <f t="shared" si="13"/>
        <v>#N/A</v>
      </c>
      <c r="AF212" s="33" t="e">
        <f t="shared" si="14"/>
        <v>#N/A</v>
      </c>
    </row>
    <row r="213" spans="1:32" x14ac:dyDescent="0.25">
      <c r="A213" s="30" t="e">
        <f t="shared" si="12"/>
        <v>#N/A</v>
      </c>
      <c r="B213" s="45"/>
      <c r="C213" s="45"/>
      <c r="D213" s="46"/>
      <c r="E213" s="45"/>
      <c r="F213" s="33"/>
      <c r="G213" s="33"/>
      <c r="H213" s="33"/>
      <c r="I213" s="45"/>
      <c r="J213" s="45"/>
      <c r="K213" s="33"/>
      <c r="L213" s="46"/>
      <c r="M213" s="46"/>
      <c r="N213" s="33"/>
      <c r="O213" s="33"/>
      <c r="P213" s="33"/>
      <c r="Q213" s="33"/>
      <c r="R213" s="33"/>
      <c r="S213" s="33"/>
      <c r="T213" s="33"/>
      <c r="U213" s="33"/>
      <c r="V213" s="33"/>
      <c r="W213" s="45"/>
      <c r="X213" s="35"/>
      <c r="Y213" s="33"/>
      <c r="Z213" s="46"/>
      <c r="AA213" s="33"/>
      <c r="AB213" s="33"/>
      <c r="AC213" s="45" t="e">
        <f t="shared" si="15"/>
        <v>#N/A</v>
      </c>
      <c r="AE213" s="45" t="e">
        <f t="shared" si="13"/>
        <v>#N/A</v>
      </c>
      <c r="AF213" s="33" t="e">
        <f t="shared" si="14"/>
        <v>#N/A</v>
      </c>
    </row>
    <row r="214" spans="1:32" x14ac:dyDescent="0.25">
      <c r="A214" s="30" t="e">
        <f t="shared" si="12"/>
        <v>#N/A</v>
      </c>
      <c r="B214" s="45"/>
      <c r="C214" s="45"/>
      <c r="D214" s="46"/>
      <c r="E214" s="45"/>
      <c r="F214" s="33"/>
      <c r="G214" s="33"/>
      <c r="H214" s="33"/>
      <c r="I214" s="45"/>
      <c r="J214" s="45"/>
      <c r="K214" s="33"/>
      <c r="L214" s="46"/>
      <c r="M214" s="46"/>
      <c r="N214" s="33"/>
      <c r="O214" s="33"/>
      <c r="P214" s="33"/>
      <c r="Q214" s="33"/>
      <c r="R214" s="33"/>
      <c r="S214" s="33"/>
      <c r="T214" s="33"/>
      <c r="U214" s="33"/>
      <c r="V214" s="33"/>
      <c r="W214" s="45"/>
      <c r="X214" s="35"/>
      <c r="Y214" s="33"/>
      <c r="Z214" s="46"/>
      <c r="AA214" s="33"/>
      <c r="AB214" s="33"/>
      <c r="AC214" s="45" t="e">
        <f t="shared" si="15"/>
        <v>#N/A</v>
      </c>
      <c r="AE214" s="45" t="e">
        <f t="shared" si="13"/>
        <v>#N/A</v>
      </c>
      <c r="AF214" s="33" t="e">
        <f t="shared" si="14"/>
        <v>#N/A</v>
      </c>
    </row>
    <row r="215" spans="1:32" x14ac:dyDescent="0.25">
      <c r="A215" s="30" t="e">
        <f t="shared" si="12"/>
        <v>#N/A</v>
      </c>
      <c r="B215" s="45"/>
      <c r="C215" s="45"/>
      <c r="D215" s="46"/>
      <c r="E215" s="45"/>
      <c r="F215" s="33"/>
      <c r="G215" s="33"/>
      <c r="H215" s="33"/>
      <c r="I215" s="45"/>
      <c r="J215" s="45"/>
      <c r="K215" s="33"/>
      <c r="L215" s="46"/>
      <c r="M215" s="46"/>
      <c r="N215" s="33"/>
      <c r="O215" s="33"/>
      <c r="P215" s="33"/>
      <c r="Q215" s="33"/>
      <c r="R215" s="33"/>
      <c r="S215" s="33"/>
      <c r="T215" s="33"/>
      <c r="U215" s="33"/>
      <c r="V215" s="33"/>
      <c r="W215" s="45"/>
      <c r="X215" s="35"/>
      <c r="Y215" s="33"/>
      <c r="Z215" s="46"/>
      <c r="AA215" s="33"/>
      <c r="AB215" s="33"/>
      <c r="AC215" s="45" t="e">
        <f t="shared" si="15"/>
        <v>#N/A</v>
      </c>
      <c r="AE215" s="45" t="e">
        <f t="shared" si="13"/>
        <v>#N/A</v>
      </c>
      <c r="AF215" s="33" t="e">
        <f t="shared" si="14"/>
        <v>#N/A</v>
      </c>
    </row>
    <row r="216" spans="1:32" x14ac:dyDescent="0.25">
      <c r="A216" s="30" t="e">
        <f t="shared" si="12"/>
        <v>#N/A</v>
      </c>
      <c r="B216" s="45"/>
      <c r="C216" s="45"/>
      <c r="D216" s="46"/>
      <c r="E216" s="45"/>
      <c r="F216" s="33"/>
      <c r="G216" s="33"/>
      <c r="H216" s="33"/>
      <c r="I216" s="45"/>
      <c r="J216" s="45"/>
      <c r="K216" s="33"/>
      <c r="L216" s="46"/>
      <c r="M216" s="46"/>
      <c r="N216" s="33"/>
      <c r="O216" s="33"/>
      <c r="P216" s="33"/>
      <c r="Q216" s="33"/>
      <c r="R216" s="33"/>
      <c r="S216" s="33"/>
      <c r="T216" s="33"/>
      <c r="U216" s="33"/>
      <c r="V216" s="33"/>
      <c r="W216" s="45"/>
      <c r="X216" s="35"/>
      <c r="Y216" s="33"/>
      <c r="Z216" s="46"/>
      <c r="AA216" s="33"/>
      <c r="AB216" s="33"/>
      <c r="AC216" s="45" t="e">
        <f t="shared" si="15"/>
        <v>#N/A</v>
      </c>
      <c r="AE216" s="45" t="e">
        <f t="shared" si="13"/>
        <v>#N/A</v>
      </c>
      <c r="AF216" s="33" t="e">
        <f t="shared" si="14"/>
        <v>#N/A</v>
      </c>
    </row>
    <row r="217" spans="1:32" x14ac:dyDescent="0.25">
      <c r="A217" s="30" t="e">
        <f t="shared" si="12"/>
        <v>#N/A</v>
      </c>
      <c r="B217" s="45"/>
      <c r="C217" s="45"/>
      <c r="D217" s="46"/>
      <c r="E217" s="45"/>
      <c r="F217" s="33"/>
      <c r="G217" s="33"/>
      <c r="H217" s="33"/>
      <c r="I217" s="45"/>
      <c r="J217" s="45"/>
      <c r="K217" s="33"/>
      <c r="L217" s="46"/>
      <c r="M217" s="46"/>
      <c r="N217" s="33"/>
      <c r="O217" s="33"/>
      <c r="P217" s="33"/>
      <c r="Q217" s="33"/>
      <c r="R217" s="33"/>
      <c r="S217" s="33"/>
      <c r="T217" s="33"/>
      <c r="U217" s="33"/>
      <c r="V217" s="33"/>
      <c r="W217" s="45"/>
      <c r="X217" s="35"/>
      <c r="Y217" s="33"/>
      <c r="Z217" s="46"/>
      <c r="AA217" s="33"/>
      <c r="AB217" s="33"/>
      <c r="AC217" s="45" t="e">
        <f t="shared" si="15"/>
        <v>#N/A</v>
      </c>
      <c r="AE217" s="45" t="e">
        <f t="shared" si="13"/>
        <v>#N/A</v>
      </c>
      <c r="AF217" s="33" t="e">
        <f t="shared" si="14"/>
        <v>#N/A</v>
      </c>
    </row>
    <row r="218" spans="1:32" x14ac:dyDescent="0.25">
      <c r="A218" s="30" t="e">
        <f t="shared" si="12"/>
        <v>#N/A</v>
      </c>
      <c r="B218" s="45"/>
      <c r="C218" s="45"/>
      <c r="D218" s="46"/>
      <c r="E218" s="45"/>
      <c r="F218" s="33"/>
      <c r="G218" s="33"/>
      <c r="H218" s="33"/>
      <c r="I218" s="45"/>
      <c r="J218" s="45"/>
      <c r="K218" s="33"/>
      <c r="L218" s="46"/>
      <c r="M218" s="46"/>
      <c r="N218" s="33"/>
      <c r="O218" s="33"/>
      <c r="P218" s="33"/>
      <c r="Q218" s="33"/>
      <c r="R218" s="33"/>
      <c r="S218" s="33"/>
      <c r="T218" s="33"/>
      <c r="U218" s="33"/>
      <c r="V218" s="33"/>
      <c r="W218" s="45"/>
      <c r="X218" s="35"/>
      <c r="Y218" s="33"/>
      <c r="Z218" s="46"/>
      <c r="AA218" s="33"/>
      <c r="AB218" s="33"/>
      <c r="AC218" s="45" t="e">
        <f t="shared" si="15"/>
        <v>#N/A</v>
      </c>
      <c r="AE218" s="45" t="e">
        <f t="shared" si="13"/>
        <v>#N/A</v>
      </c>
      <c r="AF218" s="33" t="e">
        <f t="shared" si="14"/>
        <v>#N/A</v>
      </c>
    </row>
    <row r="219" spans="1:32" x14ac:dyDescent="0.25">
      <c r="A219" s="30" t="e">
        <f t="shared" si="12"/>
        <v>#N/A</v>
      </c>
      <c r="B219" s="45"/>
      <c r="C219" s="45"/>
      <c r="D219" s="46"/>
      <c r="E219" s="45"/>
      <c r="F219" s="33"/>
      <c r="G219" s="33"/>
      <c r="H219" s="33"/>
      <c r="I219" s="45"/>
      <c r="J219" s="45"/>
      <c r="K219" s="33"/>
      <c r="L219" s="46"/>
      <c r="M219" s="46"/>
      <c r="N219" s="33"/>
      <c r="O219" s="33"/>
      <c r="P219" s="33"/>
      <c r="Q219" s="33"/>
      <c r="R219" s="33"/>
      <c r="S219" s="33"/>
      <c r="T219" s="33"/>
      <c r="U219" s="33"/>
      <c r="V219" s="33"/>
      <c r="W219" s="45"/>
      <c r="X219" s="35"/>
      <c r="Y219" s="33"/>
      <c r="Z219" s="46"/>
      <c r="AA219" s="33"/>
      <c r="AB219" s="33"/>
      <c r="AC219" s="45" t="e">
        <f t="shared" si="15"/>
        <v>#N/A</v>
      </c>
      <c r="AE219" s="45" t="e">
        <f t="shared" si="13"/>
        <v>#N/A</v>
      </c>
      <c r="AF219" s="33" t="e">
        <f t="shared" si="14"/>
        <v>#N/A</v>
      </c>
    </row>
    <row r="220" spans="1:32" x14ac:dyDescent="0.25">
      <c r="A220" s="30" t="e">
        <f t="shared" si="12"/>
        <v>#N/A</v>
      </c>
      <c r="B220" s="45"/>
      <c r="C220" s="45"/>
      <c r="D220" s="46"/>
      <c r="E220" s="45"/>
      <c r="F220" s="33"/>
      <c r="G220" s="33"/>
      <c r="H220" s="33"/>
      <c r="I220" s="45"/>
      <c r="J220" s="45"/>
      <c r="K220" s="33"/>
      <c r="L220" s="46"/>
      <c r="M220" s="46"/>
      <c r="N220" s="33"/>
      <c r="O220" s="33"/>
      <c r="P220" s="33"/>
      <c r="Q220" s="33"/>
      <c r="R220" s="33"/>
      <c r="S220" s="33"/>
      <c r="T220" s="33"/>
      <c r="U220" s="33"/>
      <c r="V220" s="33"/>
      <c r="W220" s="45"/>
      <c r="X220" s="35"/>
      <c r="Y220" s="33"/>
      <c r="Z220" s="46"/>
      <c r="AA220" s="33"/>
      <c r="AB220" s="33"/>
      <c r="AC220" s="45" t="e">
        <f t="shared" si="15"/>
        <v>#N/A</v>
      </c>
      <c r="AE220" s="45" t="e">
        <f t="shared" si="13"/>
        <v>#N/A</v>
      </c>
      <c r="AF220" s="33" t="e">
        <f t="shared" si="14"/>
        <v>#N/A</v>
      </c>
    </row>
    <row r="221" spans="1:32" x14ac:dyDescent="0.25">
      <c r="A221" s="30" t="e">
        <f t="shared" si="12"/>
        <v>#N/A</v>
      </c>
      <c r="B221" s="45"/>
      <c r="C221" s="45"/>
      <c r="D221" s="46"/>
      <c r="E221" s="45"/>
      <c r="F221" s="33"/>
      <c r="G221" s="33"/>
      <c r="H221" s="33"/>
      <c r="I221" s="45"/>
      <c r="J221" s="45"/>
      <c r="K221" s="33"/>
      <c r="L221" s="46"/>
      <c r="M221" s="46"/>
      <c r="N221" s="33"/>
      <c r="O221" s="33"/>
      <c r="P221" s="33"/>
      <c r="Q221" s="33"/>
      <c r="R221" s="33"/>
      <c r="S221" s="33"/>
      <c r="T221" s="33"/>
      <c r="U221" s="33"/>
      <c r="V221" s="33"/>
      <c r="W221" s="45"/>
      <c r="X221" s="35"/>
      <c r="Y221" s="33"/>
      <c r="Z221" s="46"/>
      <c r="AA221" s="33"/>
      <c r="AB221" s="33"/>
      <c r="AC221" s="45" t="e">
        <f t="shared" si="15"/>
        <v>#N/A</v>
      </c>
      <c r="AE221" s="45" t="e">
        <f t="shared" si="13"/>
        <v>#N/A</v>
      </c>
      <c r="AF221" s="33" t="e">
        <f t="shared" si="14"/>
        <v>#N/A</v>
      </c>
    </row>
    <row r="222" spans="1:32" x14ac:dyDescent="0.25">
      <c r="A222" s="30" t="e">
        <f t="shared" si="12"/>
        <v>#N/A</v>
      </c>
      <c r="B222" s="45"/>
      <c r="C222" s="45"/>
      <c r="D222" s="46"/>
      <c r="E222" s="45"/>
      <c r="F222" s="33"/>
      <c r="G222" s="33"/>
      <c r="H222" s="33"/>
      <c r="I222" s="45"/>
      <c r="J222" s="45"/>
      <c r="K222" s="33"/>
      <c r="L222" s="46"/>
      <c r="M222" s="46"/>
      <c r="N222" s="33"/>
      <c r="O222" s="33"/>
      <c r="P222" s="33"/>
      <c r="Q222" s="33"/>
      <c r="R222" s="33"/>
      <c r="S222" s="33"/>
      <c r="T222" s="33"/>
      <c r="U222" s="33"/>
      <c r="V222" s="33"/>
      <c r="W222" s="45"/>
      <c r="X222" s="35"/>
      <c r="Y222" s="33"/>
      <c r="Z222" s="46"/>
      <c r="AA222" s="33"/>
      <c r="AB222" s="33"/>
      <c r="AC222" s="45" t="e">
        <f t="shared" si="15"/>
        <v>#N/A</v>
      </c>
      <c r="AE222" s="45" t="e">
        <f t="shared" si="13"/>
        <v>#N/A</v>
      </c>
      <c r="AF222" s="33" t="e">
        <f t="shared" si="14"/>
        <v>#N/A</v>
      </c>
    </row>
    <row r="223" spans="1:32" x14ac:dyDescent="0.25">
      <c r="A223" s="30" t="e">
        <f t="shared" si="12"/>
        <v>#N/A</v>
      </c>
      <c r="B223" s="45"/>
      <c r="C223" s="45"/>
      <c r="D223" s="46"/>
      <c r="E223" s="45"/>
      <c r="F223" s="33"/>
      <c r="G223" s="33"/>
      <c r="H223" s="33"/>
      <c r="I223" s="45"/>
      <c r="J223" s="45"/>
      <c r="K223" s="33"/>
      <c r="L223" s="46"/>
      <c r="M223" s="46"/>
      <c r="N223" s="33"/>
      <c r="O223" s="33"/>
      <c r="P223" s="33"/>
      <c r="Q223" s="33"/>
      <c r="R223" s="33"/>
      <c r="S223" s="33"/>
      <c r="T223" s="33"/>
      <c r="U223" s="33"/>
      <c r="V223" s="33"/>
      <c r="W223" s="45"/>
      <c r="X223" s="35"/>
      <c r="Y223" s="33"/>
      <c r="Z223" s="46"/>
      <c r="AA223" s="33"/>
      <c r="AB223" s="33"/>
      <c r="AC223" s="45" t="e">
        <f t="shared" si="15"/>
        <v>#N/A</v>
      </c>
      <c r="AE223" s="45" t="e">
        <f t="shared" si="13"/>
        <v>#N/A</v>
      </c>
      <c r="AF223" s="33" t="e">
        <f t="shared" si="14"/>
        <v>#N/A</v>
      </c>
    </row>
    <row r="224" spans="1:32" x14ac:dyDescent="0.25">
      <c r="A224" s="30" t="e">
        <f t="shared" si="12"/>
        <v>#N/A</v>
      </c>
      <c r="B224" s="45"/>
      <c r="C224" s="45"/>
      <c r="D224" s="46"/>
      <c r="E224" s="45"/>
      <c r="F224" s="33"/>
      <c r="G224" s="33"/>
      <c r="H224" s="33"/>
      <c r="I224" s="45"/>
      <c r="J224" s="45"/>
      <c r="K224" s="33"/>
      <c r="L224" s="46"/>
      <c r="M224" s="46"/>
      <c r="N224" s="33"/>
      <c r="O224" s="33"/>
      <c r="P224" s="33"/>
      <c r="Q224" s="33"/>
      <c r="R224" s="33"/>
      <c r="S224" s="33"/>
      <c r="T224" s="33"/>
      <c r="U224" s="33"/>
      <c r="V224" s="33"/>
      <c r="W224" s="45"/>
      <c r="X224" s="35"/>
      <c r="Y224" s="33"/>
      <c r="Z224" s="46"/>
      <c r="AA224" s="33"/>
      <c r="AB224" s="33"/>
      <c r="AC224" s="45" t="e">
        <f t="shared" si="15"/>
        <v>#N/A</v>
      </c>
      <c r="AE224" s="45" t="e">
        <f t="shared" si="13"/>
        <v>#N/A</v>
      </c>
      <c r="AF224" s="33" t="e">
        <f t="shared" si="14"/>
        <v>#N/A</v>
      </c>
    </row>
    <row r="225" spans="1:32" x14ac:dyDescent="0.25">
      <c r="A225" s="30" t="e">
        <f t="shared" si="12"/>
        <v>#N/A</v>
      </c>
      <c r="B225" s="45"/>
      <c r="C225" s="45"/>
      <c r="D225" s="46"/>
      <c r="E225" s="45"/>
      <c r="F225" s="33"/>
      <c r="G225" s="33"/>
      <c r="H225" s="33"/>
      <c r="I225" s="45"/>
      <c r="J225" s="45"/>
      <c r="K225" s="33"/>
      <c r="L225" s="46"/>
      <c r="M225" s="46"/>
      <c r="N225" s="33"/>
      <c r="O225" s="33"/>
      <c r="P225" s="33"/>
      <c r="Q225" s="33"/>
      <c r="R225" s="33"/>
      <c r="S225" s="33"/>
      <c r="T225" s="33"/>
      <c r="U225" s="33"/>
      <c r="V225" s="33"/>
      <c r="W225" s="45"/>
      <c r="X225" s="35"/>
      <c r="Y225" s="33"/>
      <c r="Z225" s="46"/>
      <c r="AA225" s="33"/>
      <c r="AB225" s="33"/>
      <c r="AC225" s="45" t="e">
        <f t="shared" si="15"/>
        <v>#N/A</v>
      </c>
      <c r="AE225" s="45" t="e">
        <f t="shared" si="13"/>
        <v>#N/A</v>
      </c>
      <c r="AF225" s="33" t="e">
        <f t="shared" si="14"/>
        <v>#N/A</v>
      </c>
    </row>
    <row r="226" spans="1:32" x14ac:dyDescent="0.25">
      <c r="A226" s="30" t="e">
        <f t="shared" si="12"/>
        <v>#N/A</v>
      </c>
      <c r="B226" s="45"/>
      <c r="C226" s="45"/>
      <c r="D226" s="46"/>
      <c r="E226" s="45"/>
      <c r="F226" s="33"/>
      <c r="G226" s="33"/>
      <c r="H226" s="33"/>
      <c r="I226" s="45"/>
      <c r="J226" s="45"/>
      <c r="K226" s="33"/>
      <c r="L226" s="46"/>
      <c r="M226" s="46"/>
      <c r="N226" s="33"/>
      <c r="O226" s="33"/>
      <c r="P226" s="33"/>
      <c r="Q226" s="33"/>
      <c r="R226" s="33"/>
      <c r="S226" s="33"/>
      <c r="T226" s="33"/>
      <c r="U226" s="33"/>
      <c r="V226" s="33"/>
      <c r="W226" s="45"/>
      <c r="X226" s="35"/>
      <c r="Y226" s="33"/>
      <c r="Z226" s="46"/>
      <c r="AA226" s="33"/>
      <c r="AB226" s="33"/>
      <c r="AC226" s="45" t="e">
        <f t="shared" si="15"/>
        <v>#N/A</v>
      </c>
      <c r="AE226" s="45" t="e">
        <f t="shared" si="13"/>
        <v>#N/A</v>
      </c>
      <c r="AF226" s="33" t="e">
        <f t="shared" si="14"/>
        <v>#N/A</v>
      </c>
    </row>
    <row r="227" spans="1:32" x14ac:dyDescent="0.25">
      <c r="A227" s="30" t="e">
        <f t="shared" si="12"/>
        <v>#N/A</v>
      </c>
      <c r="B227" s="45"/>
      <c r="C227" s="45"/>
      <c r="D227" s="46"/>
      <c r="E227" s="45"/>
      <c r="F227" s="33"/>
      <c r="G227" s="33"/>
      <c r="H227" s="33"/>
      <c r="I227" s="45"/>
      <c r="J227" s="45"/>
      <c r="K227" s="33"/>
      <c r="L227" s="46"/>
      <c r="M227" s="46"/>
      <c r="N227" s="33"/>
      <c r="O227" s="33"/>
      <c r="P227" s="33"/>
      <c r="Q227" s="33"/>
      <c r="R227" s="33"/>
      <c r="S227" s="33"/>
      <c r="T227" s="33"/>
      <c r="U227" s="33"/>
      <c r="V227" s="33"/>
      <c r="W227" s="45"/>
      <c r="X227" s="35"/>
      <c r="Y227" s="33"/>
      <c r="Z227" s="46"/>
      <c r="AA227" s="33"/>
      <c r="AB227" s="33"/>
      <c r="AC227" s="45" t="e">
        <f t="shared" si="15"/>
        <v>#N/A</v>
      </c>
      <c r="AE227" s="45" t="e">
        <f t="shared" si="13"/>
        <v>#N/A</v>
      </c>
      <c r="AF227" s="33" t="e">
        <f t="shared" si="14"/>
        <v>#N/A</v>
      </c>
    </row>
    <row r="228" spans="1:32" x14ac:dyDescent="0.25">
      <c r="A228" s="30" t="e">
        <f t="shared" si="12"/>
        <v>#N/A</v>
      </c>
      <c r="B228" s="45"/>
      <c r="C228" s="45"/>
      <c r="D228" s="46"/>
      <c r="E228" s="45"/>
      <c r="F228" s="33"/>
      <c r="G228" s="33"/>
      <c r="H228" s="33"/>
      <c r="I228" s="45"/>
      <c r="J228" s="45"/>
      <c r="K228" s="33"/>
      <c r="L228" s="46"/>
      <c r="M228" s="46"/>
      <c r="N228" s="33"/>
      <c r="O228" s="33"/>
      <c r="P228" s="33"/>
      <c r="Q228" s="33"/>
      <c r="R228" s="33"/>
      <c r="S228" s="33"/>
      <c r="T228" s="33"/>
      <c r="U228" s="33"/>
      <c r="V228" s="33"/>
      <c r="W228" s="45"/>
      <c r="X228" s="35"/>
      <c r="Y228" s="33"/>
      <c r="Z228" s="46"/>
      <c r="AA228" s="33"/>
      <c r="AB228" s="33"/>
      <c r="AC228" s="45" t="e">
        <f t="shared" si="15"/>
        <v>#N/A</v>
      </c>
      <c r="AE228" s="45" t="e">
        <f t="shared" si="13"/>
        <v>#N/A</v>
      </c>
      <c r="AF228" s="33" t="e">
        <f t="shared" si="14"/>
        <v>#N/A</v>
      </c>
    </row>
    <row r="229" spans="1:32" x14ac:dyDescent="0.25">
      <c r="A229" s="30" t="e">
        <f t="shared" si="12"/>
        <v>#N/A</v>
      </c>
      <c r="B229" s="45"/>
      <c r="C229" s="45"/>
      <c r="D229" s="46"/>
      <c r="E229" s="45"/>
      <c r="F229" s="33"/>
      <c r="G229" s="33"/>
      <c r="H229" s="33"/>
      <c r="I229" s="45"/>
      <c r="J229" s="45"/>
      <c r="K229" s="33"/>
      <c r="L229" s="46"/>
      <c r="M229" s="46"/>
      <c r="N229" s="33"/>
      <c r="O229" s="33"/>
      <c r="P229" s="33"/>
      <c r="Q229" s="33"/>
      <c r="R229" s="33"/>
      <c r="S229" s="33"/>
      <c r="T229" s="33"/>
      <c r="U229" s="33"/>
      <c r="V229" s="33"/>
      <c r="W229" s="45"/>
      <c r="X229" s="35"/>
      <c r="Y229" s="33"/>
      <c r="Z229" s="46"/>
      <c r="AA229" s="33"/>
      <c r="AB229" s="33"/>
      <c r="AC229" s="45" t="e">
        <f t="shared" si="15"/>
        <v>#N/A</v>
      </c>
      <c r="AE229" s="45" t="e">
        <f t="shared" si="13"/>
        <v>#N/A</v>
      </c>
      <c r="AF229" s="33" t="e">
        <f t="shared" si="14"/>
        <v>#N/A</v>
      </c>
    </row>
    <row r="230" spans="1:32" x14ac:dyDescent="0.25">
      <c r="A230" s="30" t="e">
        <f t="shared" si="12"/>
        <v>#N/A</v>
      </c>
      <c r="B230" s="45"/>
      <c r="C230" s="45"/>
      <c r="D230" s="46"/>
      <c r="E230" s="45"/>
      <c r="F230" s="33"/>
      <c r="G230" s="33"/>
      <c r="H230" s="33"/>
      <c r="I230" s="45"/>
      <c r="J230" s="45"/>
      <c r="K230" s="33"/>
      <c r="L230" s="46"/>
      <c r="M230" s="46"/>
      <c r="N230" s="33"/>
      <c r="O230" s="33"/>
      <c r="P230" s="33"/>
      <c r="Q230" s="33"/>
      <c r="R230" s="33"/>
      <c r="S230" s="33"/>
      <c r="T230" s="33"/>
      <c r="U230" s="33"/>
      <c r="V230" s="33"/>
      <c r="W230" s="45"/>
      <c r="X230" s="35"/>
      <c r="Y230" s="33"/>
      <c r="Z230" s="46"/>
      <c r="AA230" s="33"/>
      <c r="AB230" s="33"/>
      <c r="AC230" s="45" t="e">
        <f t="shared" si="15"/>
        <v>#N/A</v>
      </c>
      <c r="AE230" s="45" t="e">
        <f t="shared" si="13"/>
        <v>#N/A</v>
      </c>
      <c r="AF230" s="33" t="e">
        <f t="shared" si="14"/>
        <v>#N/A</v>
      </c>
    </row>
    <row r="231" spans="1:32" x14ac:dyDescent="0.25">
      <c r="A231" s="30" t="e">
        <f t="shared" si="12"/>
        <v>#N/A</v>
      </c>
      <c r="B231" s="45"/>
      <c r="C231" s="45"/>
      <c r="D231" s="46"/>
      <c r="E231" s="45"/>
      <c r="F231" s="33"/>
      <c r="G231" s="33"/>
      <c r="H231" s="33"/>
      <c r="I231" s="45"/>
      <c r="J231" s="45"/>
      <c r="K231" s="33"/>
      <c r="L231" s="46"/>
      <c r="M231" s="46"/>
      <c r="N231" s="33"/>
      <c r="O231" s="33"/>
      <c r="P231" s="33"/>
      <c r="Q231" s="33"/>
      <c r="R231" s="33"/>
      <c r="S231" s="33"/>
      <c r="T231" s="33"/>
      <c r="U231" s="33"/>
      <c r="V231" s="33"/>
      <c r="W231" s="45"/>
      <c r="X231" s="35"/>
      <c r="Y231" s="33"/>
      <c r="Z231" s="46"/>
      <c r="AA231" s="33"/>
      <c r="AB231" s="33"/>
      <c r="AC231" s="45" t="e">
        <f t="shared" si="15"/>
        <v>#N/A</v>
      </c>
      <c r="AE231" s="45" t="e">
        <f t="shared" si="13"/>
        <v>#N/A</v>
      </c>
      <c r="AF231" s="33" t="e">
        <f t="shared" si="14"/>
        <v>#N/A</v>
      </c>
    </row>
    <row r="232" spans="1:32" x14ac:dyDescent="0.25">
      <c r="A232" s="30" t="e">
        <f t="shared" si="12"/>
        <v>#N/A</v>
      </c>
      <c r="B232" s="45"/>
      <c r="C232" s="45"/>
      <c r="D232" s="46"/>
      <c r="E232" s="45"/>
      <c r="F232" s="33"/>
      <c r="G232" s="33"/>
      <c r="H232" s="33"/>
      <c r="I232" s="45"/>
      <c r="J232" s="45"/>
      <c r="K232" s="33"/>
      <c r="L232" s="46"/>
      <c r="M232" s="46"/>
      <c r="N232" s="33"/>
      <c r="O232" s="33"/>
      <c r="P232" s="33"/>
      <c r="Q232" s="33"/>
      <c r="R232" s="33"/>
      <c r="S232" s="33"/>
      <c r="T232" s="33"/>
      <c r="U232" s="33"/>
      <c r="V232" s="33"/>
      <c r="W232" s="45"/>
      <c r="X232" s="35"/>
      <c r="Y232" s="33"/>
      <c r="Z232" s="46"/>
      <c r="AA232" s="33"/>
      <c r="AB232" s="33"/>
      <c r="AC232" s="45" t="e">
        <f t="shared" si="15"/>
        <v>#N/A</v>
      </c>
      <c r="AE232" s="45" t="e">
        <f t="shared" si="13"/>
        <v>#N/A</v>
      </c>
      <c r="AF232" s="33" t="e">
        <f t="shared" si="14"/>
        <v>#N/A</v>
      </c>
    </row>
    <row r="233" spans="1:32" x14ac:dyDescent="0.25">
      <c r="A233" s="30" t="e">
        <f t="shared" si="12"/>
        <v>#N/A</v>
      </c>
      <c r="B233" s="45"/>
      <c r="C233" s="45"/>
      <c r="D233" s="46"/>
      <c r="E233" s="45"/>
      <c r="F233" s="33"/>
      <c r="G233" s="33"/>
      <c r="H233" s="33"/>
      <c r="I233" s="45"/>
      <c r="J233" s="45"/>
      <c r="K233" s="33"/>
      <c r="L233" s="46"/>
      <c r="M233" s="46"/>
      <c r="N233" s="33"/>
      <c r="O233" s="33"/>
      <c r="P233" s="33"/>
      <c r="Q233" s="33"/>
      <c r="R233" s="33"/>
      <c r="S233" s="33"/>
      <c r="T233" s="33"/>
      <c r="U233" s="33"/>
      <c r="V233" s="33"/>
      <c r="W233" s="45"/>
      <c r="X233" s="35"/>
      <c r="Y233" s="33"/>
      <c r="Z233" s="46"/>
      <c r="AA233" s="33"/>
      <c r="AB233" s="33"/>
      <c r="AC233" s="45" t="e">
        <f t="shared" si="15"/>
        <v>#N/A</v>
      </c>
      <c r="AE233" s="45" t="e">
        <f t="shared" si="13"/>
        <v>#N/A</v>
      </c>
      <c r="AF233" s="33" t="e">
        <f t="shared" si="14"/>
        <v>#N/A</v>
      </c>
    </row>
    <row r="234" spans="1:32" x14ac:dyDescent="0.25">
      <c r="A234" s="30" t="e">
        <f t="shared" si="12"/>
        <v>#N/A</v>
      </c>
      <c r="B234" s="45"/>
      <c r="C234" s="45"/>
      <c r="D234" s="46"/>
      <c r="E234" s="45"/>
      <c r="F234" s="33"/>
      <c r="G234" s="33"/>
      <c r="H234" s="33"/>
      <c r="I234" s="45"/>
      <c r="J234" s="45"/>
      <c r="K234" s="33"/>
      <c r="L234" s="46"/>
      <c r="M234" s="46"/>
      <c r="N234" s="33"/>
      <c r="O234" s="33"/>
      <c r="P234" s="33"/>
      <c r="Q234" s="33"/>
      <c r="R234" s="33"/>
      <c r="S234" s="33"/>
      <c r="T234" s="33"/>
      <c r="U234" s="33"/>
      <c r="V234" s="33"/>
      <c r="W234" s="45"/>
      <c r="X234" s="35"/>
      <c r="Y234" s="33"/>
      <c r="Z234" s="46"/>
      <c r="AA234" s="33"/>
      <c r="AB234" s="33"/>
      <c r="AC234" s="45" t="e">
        <f t="shared" si="15"/>
        <v>#N/A</v>
      </c>
      <c r="AE234" s="45" t="e">
        <f t="shared" si="13"/>
        <v>#N/A</v>
      </c>
      <c r="AF234" s="33" t="e">
        <f t="shared" si="14"/>
        <v>#N/A</v>
      </c>
    </row>
    <row r="235" spans="1:32" x14ac:dyDescent="0.25">
      <c r="A235" s="30" t="e">
        <f t="shared" si="12"/>
        <v>#N/A</v>
      </c>
      <c r="B235" s="45"/>
      <c r="C235" s="45"/>
      <c r="D235" s="46"/>
      <c r="E235" s="45"/>
      <c r="F235" s="33"/>
      <c r="G235" s="33"/>
      <c r="H235" s="33"/>
      <c r="I235" s="45"/>
      <c r="J235" s="45"/>
      <c r="K235" s="33"/>
      <c r="L235" s="46"/>
      <c r="M235" s="46"/>
      <c r="N235" s="33"/>
      <c r="O235" s="33"/>
      <c r="P235" s="33"/>
      <c r="Q235" s="33"/>
      <c r="R235" s="33"/>
      <c r="S235" s="33"/>
      <c r="T235" s="33"/>
      <c r="U235" s="33"/>
      <c r="V235" s="33"/>
      <c r="W235" s="45"/>
      <c r="X235" s="35"/>
      <c r="Y235" s="33"/>
      <c r="Z235" s="46"/>
      <c r="AA235" s="33"/>
      <c r="AB235" s="33"/>
      <c r="AC235" s="45" t="e">
        <f t="shared" si="15"/>
        <v>#N/A</v>
      </c>
      <c r="AE235" s="45" t="e">
        <f t="shared" si="13"/>
        <v>#N/A</v>
      </c>
      <c r="AF235" s="33" t="e">
        <f t="shared" si="14"/>
        <v>#N/A</v>
      </c>
    </row>
    <row r="236" spans="1:32" x14ac:dyDescent="0.25">
      <c r="A236" s="30" t="e">
        <f t="shared" si="12"/>
        <v>#N/A</v>
      </c>
      <c r="B236" s="45"/>
      <c r="C236" s="45"/>
      <c r="D236" s="46"/>
      <c r="E236" s="45"/>
      <c r="F236" s="33"/>
      <c r="G236" s="33"/>
      <c r="H236" s="33"/>
      <c r="I236" s="45"/>
      <c r="J236" s="45"/>
      <c r="K236" s="33"/>
      <c r="L236" s="46"/>
      <c r="M236" s="46"/>
      <c r="N236" s="33"/>
      <c r="O236" s="33"/>
      <c r="P236" s="33"/>
      <c r="Q236" s="33"/>
      <c r="R236" s="33"/>
      <c r="S236" s="33"/>
      <c r="T236" s="33"/>
      <c r="U236" s="33"/>
      <c r="V236" s="33"/>
      <c r="W236" s="45"/>
      <c r="X236" s="35"/>
      <c r="Y236" s="33"/>
      <c r="Z236" s="46"/>
      <c r="AA236" s="33"/>
      <c r="AB236" s="33"/>
      <c r="AC236" s="45" t="e">
        <f t="shared" si="15"/>
        <v>#N/A</v>
      </c>
      <c r="AE236" s="45" t="e">
        <f t="shared" si="13"/>
        <v>#N/A</v>
      </c>
      <c r="AF236" s="33" t="e">
        <f t="shared" si="14"/>
        <v>#N/A</v>
      </c>
    </row>
    <row r="237" spans="1:32" x14ac:dyDescent="0.25">
      <c r="A237" s="30" t="e">
        <f t="shared" si="12"/>
        <v>#N/A</v>
      </c>
      <c r="B237" s="45"/>
      <c r="C237" s="45"/>
      <c r="D237" s="46"/>
      <c r="E237" s="45"/>
      <c r="F237" s="33"/>
      <c r="G237" s="33"/>
      <c r="H237" s="33"/>
      <c r="I237" s="45"/>
      <c r="J237" s="45"/>
      <c r="K237" s="33"/>
      <c r="L237" s="46"/>
      <c r="M237" s="46"/>
      <c r="N237" s="33"/>
      <c r="O237" s="33"/>
      <c r="P237" s="33"/>
      <c r="Q237" s="33"/>
      <c r="R237" s="33"/>
      <c r="S237" s="33"/>
      <c r="T237" s="33"/>
      <c r="U237" s="33"/>
      <c r="V237" s="33"/>
      <c r="W237" s="45"/>
      <c r="X237" s="35"/>
      <c r="Y237" s="33"/>
      <c r="Z237" s="46"/>
      <c r="AA237" s="33"/>
      <c r="AB237" s="33"/>
      <c r="AC237" s="45" t="e">
        <f t="shared" si="15"/>
        <v>#N/A</v>
      </c>
      <c r="AE237" s="45" t="e">
        <f t="shared" si="13"/>
        <v>#N/A</v>
      </c>
      <c r="AF237" s="33" t="e">
        <f t="shared" si="14"/>
        <v>#N/A</v>
      </c>
    </row>
    <row r="238" spans="1:32" x14ac:dyDescent="0.25">
      <c r="A238" s="30" t="e">
        <f t="shared" si="12"/>
        <v>#N/A</v>
      </c>
      <c r="B238" s="45"/>
      <c r="C238" s="45"/>
      <c r="D238" s="46"/>
      <c r="E238" s="45"/>
      <c r="F238" s="33"/>
      <c r="G238" s="33"/>
      <c r="H238" s="33"/>
      <c r="I238" s="45"/>
      <c r="J238" s="45"/>
      <c r="K238" s="33"/>
      <c r="L238" s="46"/>
      <c r="M238" s="46"/>
      <c r="N238" s="33"/>
      <c r="O238" s="33"/>
      <c r="P238" s="33"/>
      <c r="Q238" s="33"/>
      <c r="R238" s="33"/>
      <c r="S238" s="33"/>
      <c r="T238" s="33"/>
      <c r="U238" s="33"/>
      <c r="V238" s="33"/>
      <c r="W238" s="45"/>
      <c r="X238" s="35"/>
      <c r="Y238" s="33"/>
      <c r="Z238" s="46"/>
      <c r="AA238" s="33"/>
      <c r="AB238" s="33"/>
      <c r="AC238" s="45" t="e">
        <f t="shared" si="15"/>
        <v>#N/A</v>
      </c>
      <c r="AE238" s="45" t="e">
        <f t="shared" si="13"/>
        <v>#N/A</v>
      </c>
      <c r="AF238" s="33" t="e">
        <f t="shared" si="14"/>
        <v>#N/A</v>
      </c>
    </row>
    <row r="239" spans="1:32" x14ac:dyDescent="0.25">
      <c r="A239" s="30" t="e">
        <f t="shared" si="12"/>
        <v>#N/A</v>
      </c>
      <c r="B239" s="45"/>
      <c r="C239" s="45"/>
      <c r="D239" s="46"/>
      <c r="E239" s="45"/>
      <c r="F239" s="33"/>
      <c r="G239" s="33"/>
      <c r="H239" s="33"/>
      <c r="I239" s="45"/>
      <c r="J239" s="45"/>
      <c r="K239" s="33"/>
      <c r="L239" s="46"/>
      <c r="M239" s="46"/>
      <c r="N239" s="33"/>
      <c r="O239" s="33"/>
      <c r="P239" s="33"/>
      <c r="Q239" s="33"/>
      <c r="R239" s="33"/>
      <c r="S239" s="33"/>
      <c r="T239" s="33"/>
      <c r="U239" s="33"/>
      <c r="V239" s="33"/>
      <c r="W239" s="45"/>
      <c r="X239" s="35"/>
      <c r="Y239" s="33"/>
      <c r="Z239" s="46"/>
      <c r="AA239" s="33"/>
      <c r="AB239" s="33"/>
      <c r="AC239" s="45" t="e">
        <f t="shared" si="15"/>
        <v>#N/A</v>
      </c>
      <c r="AE239" s="45" t="e">
        <f t="shared" si="13"/>
        <v>#N/A</v>
      </c>
      <c r="AF239" s="33" t="e">
        <f t="shared" si="14"/>
        <v>#N/A</v>
      </c>
    </row>
    <row r="240" spans="1:32" x14ac:dyDescent="0.25">
      <c r="A240" s="30" t="e">
        <f t="shared" si="12"/>
        <v>#N/A</v>
      </c>
      <c r="B240" s="45"/>
      <c r="C240" s="45"/>
      <c r="D240" s="46"/>
      <c r="E240" s="45"/>
      <c r="F240" s="33"/>
      <c r="G240" s="33"/>
      <c r="H240" s="33"/>
      <c r="I240" s="45"/>
      <c r="J240" s="45"/>
      <c r="K240" s="33"/>
      <c r="L240" s="46"/>
      <c r="M240" s="46"/>
      <c r="N240" s="33"/>
      <c r="O240" s="33"/>
      <c r="P240" s="33"/>
      <c r="Q240" s="33"/>
      <c r="R240" s="33"/>
      <c r="S240" s="33"/>
      <c r="T240" s="33"/>
      <c r="U240" s="33"/>
      <c r="V240" s="33"/>
      <c r="W240" s="45"/>
      <c r="X240" s="35"/>
      <c r="Y240" s="33"/>
      <c r="Z240" s="46"/>
      <c r="AA240" s="33"/>
      <c r="AB240" s="33"/>
      <c r="AC240" s="45" t="e">
        <f t="shared" si="15"/>
        <v>#N/A</v>
      </c>
      <c r="AE240" s="45" t="e">
        <f t="shared" si="13"/>
        <v>#N/A</v>
      </c>
      <c r="AF240" s="33" t="e">
        <f t="shared" si="14"/>
        <v>#N/A</v>
      </c>
    </row>
    <row r="241" spans="1:32" x14ac:dyDescent="0.25">
      <c r="A241" s="30" t="e">
        <f t="shared" si="12"/>
        <v>#N/A</v>
      </c>
      <c r="B241" s="45"/>
      <c r="C241" s="45"/>
      <c r="D241" s="46"/>
      <c r="E241" s="45"/>
      <c r="F241" s="33"/>
      <c r="G241" s="33"/>
      <c r="H241" s="33"/>
      <c r="I241" s="45"/>
      <c r="J241" s="45"/>
      <c r="K241" s="33"/>
      <c r="L241" s="46"/>
      <c r="M241" s="46"/>
      <c r="N241" s="33"/>
      <c r="O241" s="33"/>
      <c r="P241" s="33"/>
      <c r="Q241" s="33"/>
      <c r="R241" s="33"/>
      <c r="S241" s="33"/>
      <c r="T241" s="33"/>
      <c r="U241" s="33"/>
      <c r="V241" s="33"/>
      <c r="W241" s="45"/>
      <c r="X241" s="35"/>
      <c r="Y241" s="33"/>
      <c r="Z241" s="46"/>
      <c r="AA241" s="33"/>
      <c r="AB241" s="33"/>
      <c r="AC241" s="45" t="e">
        <f t="shared" si="15"/>
        <v>#N/A</v>
      </c>
      <c r="AE241" s="45" t="e">
        <f t="shared" si="13"/>
        <v>#N/A</v>
      </c>
      <c r="AF241" s="33" t="e">
        <f t="shared" si="14"/>
        <v>#N/A</v>
      </c>
    </row>
    <row r="242" spans="1:32" x14ac:dyDescent="0.25">
      <c r="A242" s="30" t="e">
        <f t="shared" si="12"/>
        <v>#N/A</v>
      </c>
      <c r="B242" s="45"/>
      <c r="C242" s="45"/>
      <c r="D242" s="46"/>
      <c r="E242" s="45"/>
      <c r="F242" s="33"/>
      <c r="G242" s="33"/>
      <c r="H242" s="33"/>
      <c r="I242" s="45"/>
      <c r="J242" s="45"/>
      <c r="K242" s="33"/>
      <c r="L242" s="46"/>
      <c r="M242" s="46"/>
      <c r="N242" s="33"/>
      <c r="O242" s="33"/>
      <c r="P242" s="33"/>
      <c r="Q242" s="33"/>
      <c r="R242" s="33"/>
      <c r="S242" s="33"/>
      <c r="T242" s="33"/>
      <c r="U242" s="33"/>
      <c r="V242" s="33"/>
      <c r="W242" s="45"/>
      <c r="X242" s="35"/>
      <c r="Y242" s="33"/>
      <c r="Z242" s="46"/>
      <c r="AA242" s="33"/>
      <c r="AB242" s="33"/>
      <c r="AC242" s="45" t="e">
        <f t="shared" si="15"/>
        <v>#N/A</v>
      </c>
      <c r="AE242" s="45" t="e">
        <f t="shared" si="13"/>
        <v>#N/A</v>
      </c>
      <c r="AF242" s="33" t="e">
        <f t="shared" si="14"/>
        <v>#N/A</v>
      </c>
    </row>
    <row r="243" spans="1:32" x14ac:dyDescent="0.25">
      <c r="A243" s="30" t="e">
        <f t="shared" si="12"/>
        <v>#N/A</v>
      </c>
      <c r="B243" s="45"/>
      <c r="C243" s="45"/>
      <c r="D243" s="46"/>
      <c r="E243" s="45"/>
      <c r="F243" s="33"/>
      <c r="G243" s="33"/>
      <c r="H243" s="33"/>
      <c r="I243" s="45"/>
      <c r="J243" s="45"/>
      <c r="K243" s="33"/>
      <c r="L243" s="46"/>
      <c r="M243" s="46"/>
      <c r="N243" s="33"/>
      <c r="O243" s="33"/>
      <c r="P243" s="33"/>
      <c r="Q243" s="33"/>
      <c r="R243" s="33"/>
      <c r="S243" s="33"/>
      <c r="T243" s="33"/>
      <c r="U243" s="33"/>
      <c r="V243" s="33"/>
      <c r="W243" s="45"/>
      <c r="X243" s="35"/>
      <c r="Y243" s="33"/>
      <c r="Z243" s="46"/>
      <c r="AA243" s="33"/>
      <c r="AB243" s="33"/>
      <c r="AC243" s="45" t="e">
        <f t="shared" si="15"/>
        <v>#N/A</v>
      </c>
      <c r="AE243" s="45" t="e">
        <f t="shared" si="13"/>
        <v>#N/A</v>
      </c>
      <c r="AF243" s="33" t="e">
        <f t="shared" si="14"/>
        <v>#N/A</v>
      </c>
    </row>
    <row r="244" spans="1:32" x14ac:dyDescent="0.25">
      <c r="A244" s="30" t="e">
        <f t="shared" si="12"/>
        <v>#N/A</v>
      </c>
      <c r="B244" s="45"/>
      <c r="C244" s="45"/>
      <c r="D244" s="46"/>
      <c r="E244" s="45"/>
      <c r="F244" s="33"/>
      <c r="G244" s="33"/>
      <c r="H244" s="33"/>
      <c r="I244" s="45"/>
      <c r="J244" s="45"/>
      <c r="K244" s="33"/>
      <c r="L244" s="46"/>
      <c r="M244" s="46"/>
      <c r="N244" s="33"/>
      <c r="O244" s="33"/>
      <c r="P244" s="33"/>
      <c r="Q244" s="33"/>
      <c r="R244" s="33"/>
      <c r="S244" s="33"/>
      <c r="T244" s="33"/>
      <c r="U244" s="33"/>
      <c r="V244" s="33"/>
      <c r="W244" s="45"/>
      <c r="X244" s="35"/>
      <c r="Y244" s="33"/>
      <c r="Z244" s="46"/>
      <c r="AA244" s="33"/>
      <c r="AB244" s="33"/>
      <c r="AC244" s="45" t="e">
        <f t="shared" si="15"/>
        <v>#N/A</v>
      </c>
      <c r="AE244" s="45" t="e">
        <f t="shared" si="13"/>
        <v>#N/A</v>
      </c>
      <c r="AF244" s="33" t="e">
        <f t="shared" si="14"/>
        <v>#N/A</v>
      </c>
    </row>
    <row r="245" spans="1:32" x14ac:dyDescent="0.25">
      <c r="A245" s="30" t="e">
        <f t="shared" si="12"/>
        <v>#N/A</v>
      </c>
      <c r="B245" s="45"/>
      <c r="C245" s="45"/>
      <c r="D245" s="46"/>
      <c r="E245" s="45"/>
      <c r="F245" s="33"/>
      <c r="G245" s="33"/>
      <c r="H245" s="33"/>
      <c r="I245" s="45"/>
      <c r="J245" s="45"/>
      <c r="K245" s="33"/>
      <c r="L245" s="46"/>
      <c r="M245" s="46"/>
      <c r="N245" s="33"/>
      <c r="O245" s="33"/>
      <c r="P245" s="33"/>
      <c r="Q245" s="33"/>
      <c r="R245" s="33"/>
      <c r="S245" s="33"/>
      <c r="T245" s="33"/>
      <c r="U245" s="33"/>
      <c r="V245" s="33"/>
      <c r="W245" s="45"/>
      <c r="X245" s="35"/>
      <c r="Y245" s="33"/>
      <c r="Z245" s="46"/>
      <c r="AA245" s="33"/>
      <c r="AB245" s="33"/>
      <c r="AC245" s="45" t="e">
        <f t="shared" si="15"/>
        <v>#N/A</v>
      </c>
      <c r="AE245" s="45" t="e">
        <f t="shared" si="13"/>
        <v>#N/A</v>
      </c>
      <c r="AF245" s="33" t="e">
        <f t="shared" si="14"/>
        <v>#N/A</v>
      </c>
    </row>
    <row r="246" spans="1:32" x14ac:dyDescent="0.25">
      <c r="A246" s="30" t="e">
        <f t="shared" si="12"/>
        <v>#N/A</v>
      </c>
      <c r="B246" s="45"/>
      <c r="C246" s="45"/>
      <c r="D246" s="46"/>
      <c r="E246" s="45"/>
      <c r="F246" s="33"/>
      <c r="G246" s="33"/>
      <c r="H246" s="33"/>
      <c r="I246" s="45"/>
      <c r="J246" s="45"/>
      <c r="K246" s="33"/>
      <c r="L246" s="46"/>
      <c r="M246" s="46"/>
      <c r="N246" s="33"/>
      <c r="O246" s="33"/>
      <c r="P246" s="33"/>
      <c r="Q246" s="33"/>
      <c r="R246" s="33"/>
      <c r="S246" s="33"/>
      <c r="T246" s="33"/>
      <c r="U246" s="33"/>
      <c r="V246" s="33"/>
      <c r="W246" s="45"/>
      <c r="X246" s="35"/>
      <c r="Y246" s="33"/>
      <c r="Z246" s="46"/>
      <c r="AA246" s="33"/>
      <c r="AB246" s="33"/>
      <c r="AC246" s="45" t="e">
        <f t="shared" si="15"/>
        <v>#N/A</v>
      </c>
      <c r="AE246" s="45" t="e">
        <f t="shared" si="13"/>
        <v>#N/A</v>
      </c>
      <c r="AF246" s="33" t="e">
        <f t="shared" si="14"/>
        <v>#N/A</v>
      </c>
    </row>
    <row r="247" spans="1:32" x14ac:dyDescent="0.25">
      <c r="A247" s="30" t="e">
        <f t="shared" si="12"/>
        <v>#N/A</v>
      </c>
      <c r="B247" s="45"/>
      <c r="C247" s="45"/>
      <c r="D247" s="46"/>
      <c r="E247" s="45"/>
      <c r="F247" s="33"/>
      <c r="G247" s="33"/>
      <c r="H247" s="33"/>
      <c r="I247" s="45"/>
      <c r="J247" s="45"/>
      <c r="K247" s="33"/>
      <c r="L247" s="46"/>
      <c r="M247" s="46"/>
      <c r="N247" s="33"/>
      <c r="O247" s="33"/>
      <c r="P247" s="33"/>
      <c r="Q247" s="33"/>
      <c r="R247" s="33"/>
      <c r="S247" s="33"/>
      <c r="T247" s="33"/>
      <c r="U247" s="33"/>
      <c r="V247" s="33"/>
      <c r="W247" s="45"/>
      <c r="X247" s="35"/>
      <c r="Y247" s="33"/>
      <c r="Z247" s="46"/>
      <c r="AA247" s="33"/>
      <c r="AB247" s="33"/>
      <c r="AC247" s="45" t="e">
        <f t="shared" si="15"/>
        <v>#N/A</v>
      </c>
      <c r="AE247" s="45" t="e">
        <f t="shared" si="13"/>
        <v>#N/A</v>
      </c>
      <c r="AF247" s="33" t="e">
        <f t="shared" si="14"/>
        <v>#N/A</v>
      </c>
    </row>
    <row r="248" spans="1:32" x14ac:dyDescent="0.25">
      <c r="A248" s="30" t="e">
        <f t="shared" si="12"/>
        <v>#N/A</v>
      </c>
      <c r="B248" s="45"/>
      <c r="C248" s="45"/>
      <c r="D248" s="46"/>
      <c r="E248" s="45"/>
      <c r="F248" s="33"/>
      <c r="G248" s="33"/>
      <c r="H248" s="33"/>
      <c r="I248" s="45"/>
      <c r="J248" s="45"/>
      <c r="K248" s="33"/>
      <c r="L248" s="46"/>
      <c r="M248" s="46"/>
      <c r="N248" s="33"/>
      <c r="O248" s="33"/>
      <c r="P248" s="33"/>
      <c r="Q248" s="33"/>
      <c r="R248" s="33"/>
      <c r="S248" s="33"/>
      <c r="T248" s="33"/>
      <c r="U248" s="33"/>
      <c r="V248" s="33"/>
      <c r="W248" s="45"/>
      <c r="X248" s="35"/>
      <c r="Y248" s="33"/>
      <c r="Z248" s="46"/>
      <c r="AA248" s="33"/>
      <c r="AB248" s="33"/>
      <c r="AC248" s="45" t="e">
        <f t="shared" si="15"/>
        <v>#N/A</v>
      </c>
      <c r="AE248" s="45" t="e">
        <f t="shared" si="13"/>
        <v>#N/A</v>
      </c>
      <c r="AF248" s="33" t="e">
        <f t="shared" si="14"/>
        <v>#N/A</v>
      </c>
    </row>
    <row r="249" spans="1:32" x14ac:dyDescent="0.25">
      <c r="A249" s="30" t="e">
        <f t="shared" si="12"/>
        <v>#N/A</v>
      </c>
      <c r="B249" s="45"/>
      <c r="C249" s="45"/>
      <c r="D249" s="46"/>
      <c r="E249" s="45"/>
      <c r="F249" s="33"/>
      <c r="G249" s="33"/>
      <c r="H249" s="33"/>
      <c r="I249" s="45"/>
      <c r="J249" s="45"/>
      <c r="K249" s="33"/>
      <c r="L249" s="46"/>
      <c r="M249" s="46"/>
      <c r="N249" s="33"/>
      <c r="O249" s="33"/>
      <c r="P249" s="33"/>
      <c r="Q249" s="33"/>
      <c r="R249" s="33"/>
      <c r="S249" s="33"/>
      <c r="T249" s="33"/>
      <c r="U249" s="33"/>
      <c r="V249" s="33"/>
      <c r="W249" s="45"/>
      <c r="X249" s="35"/>
      <c r="Y249" s="33"/>
      <c r="Z249" s="46"/>
      <c r="AA249" s="33"/>
      <c r="AB249" s="33"/>
      <c r="AC249" s="45" t="e">
        <f t="shared" si="15"/>
        <v>#N/A</v>
      </c>
      <c r="AE249" s="45" t="e">
        <f t="shared" si="13"/>
        <v>#N/A</v>
      </c>
      <c r="AF249" s="33" t="e">
        <f t="shared" si="14"/>
        <v>#N/A</v>
      </c>
    </row>
    <row r="250" spans="1:32" x14ac:dyDescent="0.25">
      <c r="A250" s="30" t="e">
        <f t="shared" si="12"/>
        <v>#N/A</v>
      </c>
      <c r="B250" s="45"/>
      <c r="C250" s="45"/>
      <c r="D250" s="46"/>
      <c r="E250" s="45"/>
      <c r="F250" s="33"/>
      <c r="G250" s="33"/>
      <c r="H250" s="33"/>
      <c r="I250" s="45"/>
      <c r="J250" s="45"/>
      <c r="K250" s="33"/>
      <c r="L250" s="46"/>
      <c r="M250" s="46"/>
      <c r="N250" s="33"/>
      <c r="O250" s="33"/>
      <c r="P250" s="33"/>
      <c r="Q250" s="33"/>
      <c r="R250" s="33"/>
      <c r="S250" s="33"/>
      <c r="T250" s="33"/>
      <c r="U250" s="33"/>
      <c r="V250" s="33"/>
      <c r="W250" s="45"/>
      <c r="X250" s="35"/>
      <c r="Y250" s="33"/>
      <c r="Z250" s="46"/>
      <c r="AA250" s="33"/>
      <c r="AB250" s="33"/>
      <c r="AC250" s="45" t="e">
        <f t="shared" si="15"/>
        <v>#N/A</v>
      </c>
      <c r="AE250" s="45" t="e">
        <f t="shared" si="13"/>
        <v>#N/A</v>
      </c>
      <c r="AF250" s="33" t="e">
        <f t="shared" si="14"/>
        <v>#N/A</v>
      </c>
    </row>
    <row r="251" spans="1:32" x14ac:dyDescent="0.25">
      <c r="A251" s="30" t="e">
        <f t="shared" si="12"/>
        <v>#N/A</v>
      </c>
      <c r="B251" s="45"/>
      <c r="C251" s="45"/>
      <c r="D251" s="46"/>
      <c r="E251" s="45"/>
      <c r="F251" s="33"/>
      <c r="G251" s="33"/>
      <c r="H251" s="33"/>
      <c r="I251" s="45"/>
      <c r="J251" s="45"/>
      <c r="K251" s="33"/>
      <c r="L251" s="46"/>
      <c r="M251" s="46"/>
      <c r="N251" s="33"/>
      <c r="O251" s="33"/>
      <c r="P251" s="33"/>
      <c r="Q251" s="33"/>
      <c r="R251" s="33"/>
      <c r="S251" s="33"/>
      <c r="T251" s="33"/>
      <c r="U251" s="33"/>
      <c r="V251" s="33"/>
      <c r="W251" s="45"/>
      <c r="X251" s="35"/>
      <c r="Y251" s="33"/>
      <c r="Z251" s="46"/>
      <c r="AA251" s="33"/>
      <c r="AB251" s="33"/>
      <c r="AC251" s="45" t="e">
        <f t="shared" si="15"/>
        <v>#N/A</v>
      </c>
      <c r="AE251" s="45" t="e">
        <f t="shared" si="13"/>
        <v>#N/A</v>
      </c>
      <c r="AF251" s="33" t="e">
        <f t="shared" si="14"/>
        <v>#N/A</v>
      </c>
    </row>
    <row r="252" spans="1:32" x14ac:dyDescent="0.25">
      <c r="A252" s="30" t="e">
        <f t="shared" si="12"/>
        <v>#N/A</v>
      </c>
      <c r="B252" s="45"/>
      <c r="C252" s="45"/>
      <c r="D252" s="46"/>
      <c r="E252" s="45"/>
      <c r="F252" s="33"/>
      <c r="G252" s="33"/>
      <c r="H252" s="33"/>
      <c r="I252" s="45"/>
      <c r="J252" s="45"/>
      <c r="K252" s="33"/>
      <c r="L252" s="46"/>
      <c r="M252" s="46"/>
      <c r="N252" s="33"/>
      <c r="O252" s="33"/>
      <c r="P252" s="33"/>
      <c r="Q252" s="33"/>
      <c r="R252" s="33"/>
      <c r="S252" s="33"/>
      <c r="T252" s="33"/>
      <c r="U252" s="33"/>
      <c r="V252" s="33"/>
      <c r="W252" s="45"/>
      <c r="X252" s="35"/>
      <c r="Y252" s="33"/>
      <c r="Z252" s="46"/>
      <c r="AA252" s="33"/>
      <c r="AB252" s="33"/>
      <c r="AC252" s="45" t="e">
        <f t="shared" si="15"/>
        <v>#N/A</v>
      </c>
      <c r="AE252" s="45" t="e">
        <f t="shared" si="13"/>
        <v>#N/A</v>
      </c>
      <c r="AF252" s="33" t="e">
        <f t="shared" si="14"/>
        <v>#N/A</v>
      </c>
    </row>
    <row r="253" spans="1:32" x14ac:dyDescent="0.25">
      <c r="A253" s="30" t="e">
        <f t="shared" si="12"/>
        <v>#N/A</v>
      </c>
      <c r="B253" s="45"/>
      <c r="C253" s="45"/>
      <c r="D253" s="46"/>
      <c r="E253" s="45"/>
      <c r="F253" s="33"/>
      <c r="G253" s="33"/>
      <c r="H253" s="33"/>
      <c r="I253" s="45"/>
      <c r="J253" s="45"/>
      <c r="K253" s="33"/>
      <c r="L253" s="46"/>
      <c r="M253" s="46"/>
      <c r="N253" s="33"/>
      <c r="O253" s="33"/>
      <c r="P253" s="33"/>
      <c r="Q253" s="33"/>
      <c r="R253" s="33"/>
      <c r="S253" s="33"/>
      <c r="T253" s="33"/>
      <c r="U253" s="33"/>
      <c r="V253" s="33"/>
      <c r="W253" s="45"/>
      <c r="X253" s="35"/>
      <c r="Y253" s="33"/>
      <c r="Z253" s="46"/>
      <c r="AA253" s="33"/>
      <c r="AB253" s="33"/>
      <c r="AC253" s="45" t="e">
        <f t="shared" si="15"/>
        <v>#N/A</v>
      </c>
      <c r="AE253" s="45" t="e">
        <f t="shared" si="13"/>
        <v>#N/A</v>
      </c>
      <c r="AF253" s="33" t="e">
        <f t="shared" si="14"/>
        <v>#N/A</v>
      </c>
    </row>
    <row r="254" spans="1:32" x14ac:dyDescent="0.25">
      <c r="A254" s="30" t="e">
        <f t="shared" si="12"/>
        <v>#N/A</v>
      </c>
      <c r="B254" s="45"/>
      <c r="C254" s="45"/>
      <c r="D254" s="46"/>
      <c r="E254" s="45"/>
      <c r="F254" s="33"/>
      <c r="G254" s="33"/>
      <c r="H254" s="33"/>
      <c r="I254" s="45"/>
      <c r="J254" s="45"/>
      <c r="K254" s="33"/>
      <c r="L254" s="46"/>
      <c r="M254" s="46"/>
      <c r="N254" s="33"/>
      <c r="O254" s="33"/>
      <c r="P254" s="33"/>
      <c r="Q254" s="33"/>
      <c r="R254" s="33"/>
      <c r="S254" s="33"/>
      <c r="T254" s="33"/>
      <c r="U254" s="33"/>
      <c r="V254" s="33"/>
      <c r="W254" s="45"/>
      <c r="X254" s="35"/>
      <c r="Y254" s="33"/>
      <c r="Z254" s="46"/>
      <c r="AA254" s="33"/>
      <c r="AB254" s="33"/>
      <c r="AC254" s="45" t="e">
        <f t="shared" si="15"/>
        <v>#N/A</v>
      </c>
      <c r="AE254" s="45" t="e">
        <f t="shared" si="13"/>
        <v>#N/A</v>
      </c>
      <c r="AF254" s="33" t="e">
        <f t="shared" si="14"/>
        <v>#N/A</v>
      </c>
    </row>
    <row r="255" spans="1:32" x14ac:dyDescent="0.25">
      <c r="A255" s="30" t="e">
        <f t="shared" si="12"/>
        <v>#N/A</v>
      </c>
      <c r="B255" s="45"/>
      <c r="C255" s="45"/>
      <c r="D255" s="46"/>
      <c r="E255" s="45"/>
      <c r="F255" s="33"/>
      <c r="G255" s="33"/>
      <c r="H255" s="33"/>
      <c r="I255" s="45"/>
      <c r="J255" s="45"/>
      <c r="K255" s="33"/>
      <c r="L255" s="46"/>
      <c r="M255" s="46"/>
      <c r="N255" s="33"/>
      <c r="O255" s="33"/>
      <c r="P255" s="33"/>
      <c r="Q255" s="33"/>
      <c r="R255" s="33"/>
      <c r="S255" s="33"/>
      <c r="T255" s="33"/>
      <c r="U255" s="33"/>
      <c r="V255" s="33"/>
      <c r="W255" s="45"/>
      <c r="X255" s="35"/>
      <c r="Y255" s="33"/>
      <c r="Z255" s="46"/>
      <c r="AA255" s="33"/>
      <c r="AB255" s="33"/>
      <c r="AC255" s="45" t="e">
        <f t="shared" si="15"/>
        <v>#N/A</v>
      </c>
      <c r="AE255" s="45" t="e">
        <f t="shared" si="13"/>
        <v>#N/A</v>
      </c>
      <c r="AF255" s="33" t="e">
        <f t="shared" si="14"/>
        <v>#N/A</v>
      </c>
    </row>
    <row r="256" spans="1:32" x14ac:dyDescent="0.25">
      <c r="A256" s="30" t="e">
        <f t="shared" si="12"/>
        <v>#N/A</v>
      </c>
      <c r="B256" s="45"/>
      <c r="C256" s="45"/>
      <c r="D256" s="46"/>
      <c r="E256" s="45"/>
      <c r="F256" s="33"/>
      <c r="G256" s="33"/>
      <c r="H256" s="33"/>
      <c r="I256" s="45"/>
      <c r="J256" s="45"/>
      <c r="K256" s="33"/>
      <c r="L256" s="46"/>
      <c r="M256" s="46"/>
      <c r="N256" s="33"/>
      <c r="O256" s="33"/>
      <c r="P256" s="33"/>
      <c r="Q256" s="33"/>
      <c r="R256" s="33"/>
      <c r="S256" s="33"/>
      <c r="T256" s="33"/>
      <c r="U256" s="33"/>
      <c r="V256" s="33"/>
      <c r="W256" s="45"/>
      <c r="X256" s="35"/>
      <c r="Y256" s="33"/>
      <c r="Z256" s="46"/>
      <c r="AA256" s="33"/>
      <c r="AB256" s="33"/>
      <c r="AC256" s="45" t="e">
        <f t="shared" si="15"/>
        <v>#N/A</v>
      </c>
      <c r="AE256" s="45" t="e">
        <f t="shared" si="13"/>
        <v>#N/A</v>
      </c>
      <c r="AF256" s="33" t="e">
        <f t="shared" si="14"/>
        <v>#N/A</v>
      </c>
    </row>
    <row r="257" spans="1:32" x14ac:dyDescent="0.25">
      <c r="A257" s="30" t="e">
        <f t="shared" si="12"/>
        <v>#N/A</v>
      </c>
      <c r="B257" s="45"/>
      <c r="C257" s="45"/>
      <c r="D257" s="46"/>
      <c r="E257" s="45"/>
      <c r="F257" s="33"/>
      <c r="G257" s="33"/>
      <c r="H257" s="33"/>
      <c r="I257" s="45"/>
      <c r="J257" s="45"/>
      <c r="K257" s="33"/>
      <c r="L257" s="46"/>
      <c r="M257" s="46"/>
      <c r="N257" s="33"/>
      <c r="O257" s="33"/>
      <c r="P257" s="33"/>
      <c r="Q257" s="33"/>
      <c r="R257" s="33"/>
      <c r="S257" s="33"/>
      <c r="T257" s="33"/>
      <c r="U257" s="33"/>
      <c r="V257" s="33"/>
      <c r="W257" s="45"/>
      <c r="X257" s="35"/>
      <c r="Y257" s="33"/>
      <c r="Z257" s="46"/>
      <c r="AA257" s="33"/>
      <c r="AB257" s="33"/>
      <c r="AC257" s="45" t="e">
        <f t="shared" si="15"/>
        <v>#N/A</v>
      </c>
      <c r="AE257" s="45" t="e">
        <f t="shared" si="13"/>
        <v>#N/A</v>
      </c>
      <c r="AF257" s="33" t="e">
        <f t="shared" si="14"/>
        <v>#N/A</v>
      </c>
    </row>
    <row r="258" spans="1:32" x14ac:dyDescent="0.25">
      <c r="A258" s="30" t="e">
        <f t="shared" si="12"/>
        <v>#N/A</v>
      </c>
      <c r="B258" s="45"/>
      <c r="C258" s="45"/>
      <c r="D258" s="46"/>
      <c r="E258" s="45"/>
      <c r="F258" s="33"/>
      <c r="G258" s="33"/>
      <c r="H258" s="33"/>
      <c r="I258" s="45"/>
      <c r="J258" s="45"/>
      <c r="K258" s="33"/>
      <c r="L258" s="46"/>
      <c r="M258" s="46"/>
      <c r="N258" s="33"/>
      <c r="O258" s="33"/>
      <c r="P258" s="33"/>
      <c r="Q258" s="33"/>
      <c r="R258" s="33"/>
      <c r="S258" s="33"/>
      <c r="T258" s="33"/>
      <c r="U258" s="33"/>
      <c r="V258" s="33"/>
      <c r="W258" s="45"/>
      <c r="X258" s="35"/>
      <c r="Y258" s="33"/>
      <c r="Z258" s="46"/>
      <c r="AA258" s="33"/>
      <c r="AB258" s="33"/>
      <c r="AC258" s="45" t="e">
        <f t="shared" si="15"/>
        <v>#N/A</v>
      </c>
      <c r="AE258" s="45" t="e">
        <f t="shared" si="13"/>
        <v>#N/A</v>
      </c>
      <c r="AF258" s="33" t="e">
        <f t="shared" si="14"/>
        <v>#N/A</v>
      </c>
    </row>
    <row r="259" spans="1:32" x14ac:dyDescent="0.25">
      <c r="A259" s="30" t="e">
        <f t="shared" si="12"/>
        <v>#N/A</v>
      </c>
      <c r="B259" s="45"/>
      <c r="C259" s="45"/>
      <c r="D259" s="46"/>
      <c r="E259" s="45"/>
      <c r="F259" s="33"/>
      <c r="G259" s="33"/>
      <c r="H259" s="33"/>
      <c r="I259" s="45"/>
      <c r="J259" s="45"/>
      <c r="K259" s="33"/>
      <c r="L259" s="46"/>
      <c r="M259" s="46"/>
      <c r="N259" s="33"/>
      <c r="O259" s="33"/>
      <c r="P259" s="33"/>
      <c r="Q259" s="33"/>
      <c r="R259" s="33"/>
      <c r="S259" s="33"/>
      <c r="T259" s="33"/>
      <c r="U259" s="33"/>
      <c r="V259" s="33"/>
      <c r="W259" s="45"/>
      <c r="X259" s="35"/>
      <c r="Y259" s="33"/>
      <c r="Z259" s="46"/>
      <c r="AA259" s="33"/>
      <c r="AB259" s="33"/>
      <c r="AC259" s="45" t="e">
        <f t="shared" si="15"/>
        <v>#N/A</v>
      </c>
      <c r="AE259" s="45" t="e">
        <f t="shared" si="13"/>
        <v>#N/A</v>
      </c>
      <c r="AF259" s="33" t="e">
        <f t="shared" si="14"/>
        <v>#N/A</v>
      </c>
    </row>
    <row r="260" spans="1:32" x14ac:dyDescent="0.25">
      <c r="A260" s="30" t="e">
        <f t="shared" si="12"/>
        <v>#N/A</v>
      </c>
      <c r="B260" s="45"/>
      <c r="C260" s="45"/>
      <c r="D260" s="46"/>
      <c r="E260" s="45"/>
      <c r="F260" s="33"/>
      <c r="G260" s="33"/>
      <c r="H260" s="33"/>
      <c r="I260" s="45"/>
      <c r="J260" s="45"/>
      <c r="K260" s="33"/>
      <c r="L260" s="46"/>
      <c r="M260" s="46"/>
      <c r="N260" s="33"/>
      <c r="O260" s="33"/>
      <c r="P260" s="33"/>
      <c r="Q260" s="33"/>
      <c r="R260" s="33"/>
      <c r="S260" s="33"/>
      <c r="T260" s="33"/>
      <c r="U260" s="33"/>
      <c r="V260" s="33"/>
      <c r="W260" s="45"/>
      <c r="X260" s="35"/>
      <c r="Y260" s="33"/>
      <c r="Z260" s="46"/>
      <c r="AA260" s="33"/>
      <c r="AB260" s="33"/>
      <c r="AC260" s="45" t="e">
        <f t="shared" si="15"/>
        <v>#N/A</v>
      </c>
      <c r="AE260" s="45" t="e">
        <f t="shared" si="13"/>
        <v>#N/A</v>
      </c>
      <c r="AF260" s="33" t="e">
        <f t="shared" si="14"/>
        <v>#N/A</v>
      </c>
    </row>
    <row r="261" spans="1:32" x14ac:dyDescent="0.25">
      <c r="A261" s="30" t="e">
        <f t="shared" si="12"/>
        <v>#N/A</v>
      </c>
      <c r="B261" s="45"/>
      <c r="C261" s="45"/>
      <c r="D261" s="46"/>
      <c r="E261" s="45"/>
      <c r="F261" s="33"/>
      <c r="G261" s="33"/>
      <c r="H261" s="33"/>
      <c r="I261" s="45"/>
      <c r="J261" s="45"/>
      <c r="K261" s="33"/>
      <c r="L261" s="46"/>
      <c r="M261" s="46"/>
      <c r="N261" s="33"/>
      <c r="O261" s="33"/>
      <c r="P261" s="33"/>
      <c r="Q261" s="33"/>
      <c r="R261" s="33"/>
      <c r="S261" s="33"/>
      <c r="T261" s="33"/>
      <c r="U261" s="33"/>
      <c r="V261" s="33"/>
      <c r="W261" s="45"/>
      <c r="X261" s="35"/>
      <c r="Y261" s="33"/>
      <c r="Z261" s="46"/>
      <c r="AA261" s="33"/>
      <c r="AB261" s="33"/>
      <c r="AC261" s="45" t="e">
        <f t="shared" si="15"/>
        <v>#N/A</v>
      </c>
      <c r="AE261" s="45" t="e">
        <f t="shared" si="13"/>
        <v>#N/A</v>
      </c>
      <c r="AF261" s="33" t="e">
        <f t="shared" si="14"/>
        <v>#N/A</v>
      </c>
    </row>
    <row r="262" spans="1:32" x14ac:dyDescent="0.25">
      <c r="A262" s="30" t="e">
        <f t="shared" ref="A262:A325" si="16">IF(COUNTA(B262:AB262)&gt;0,"x",NA())</f>
        <v>#N/A</v>
      </c>
      <c r="B262" s="45"/>
      <c r="C262" s="45"/>
      <c r="D262" s="46"/>
      <c r="E262" s="45"/>
      <c r="F262" s="33"/>
      <c r="G262" s="33"/>
      <c r="H262" s="33"/>
      <c r="I262" s="45"/>
      <c r="J262" s="45"/>
      <c r="K262" s="33"/>
      <c r="L262" s="46"/>
      <c r="M262" s="46"/>
      <c r="N262" s="33"/>
      <c r="O262" s="33"/>
      <c r="P262" s="33"/>
      <c r="Q262" s="33"/>
      <c r="R262" s="33"/>
      <c r="S262" s="33"/>
      <c r="T262" s="33"/>
      <c r="U262" s="33"/>
      <c r="V262" s="33"/>
      <c r="W262" s="45"/>
      <c r="X262" s="35"/>
      <c r="Y262" s="33"/>
      <c r="Z262" s="46"/>
      <c r="AA262" s="33"/>
      <c r="AB262" s="33"/>
      <c r="AC262" s="45" t="e">
        <f t="shared" si="15"/>
        <v>#N/A</v>
      </c>
      <c r="AE262" s="45" t="e">
        <f t="shared" ref="AE262:AE325" si="17">IF(ISBLANK(C262),NA(),"FIELD MUST BE COMPLETED BY HEALTH DEPT.")</f>
        <v>#N/A</v>
      </c>
      <c r="AF262" s="33" t="e">
        <f t="shared" ref="AF262:AF325" si="18">IF(AND(ISBLANK(S262),ISBLANK(T262)),NA(),_xlfn.TEXTJOIN(";",TRUE,S262:T262))</f>
        <v>#N/A</v>
      </c>
    </row>
    <row r="263" spans="1:32" x14ac:dyDescent="0.25">
      <c r="A263" s="30" t="e">
        <f t="shared" si="16"/>
        <v>#N/A</v>
      </c>
      <c r="B263" s="45"/>
      <c r="C263" s="45"/>
      <c r="D263" s="46"/>
      <c r="E263" s="45"/>
      <c r="F263" s="33"/>
      <c r="G263" s="33"/>
      <c r="H263" s="33"/>
      <c r="I263" s="45"/>
      <c r="J263" s="45"/>
      <c r="K263" s="33"/>
      <c r="L263" s="46"/>
      <c r="M263" s="46"/>
      <c r="N263" s="33"/>
      <c r="O263" s="33"/>
      <c r="P263" s="33"/>
      <c r="Q263" s="33"/>
      <c r="R263" s="33"/>
      <c r="S263" s="33"/>
      <c r="T263" s="33"/>
      <c r="U263" s="33"/>
      <c r="V263" s="33"/>
      <c r="W263" s="45"/>
      <c r="X263" s="35"/>
      <c r="Y263" s="33"/>
      <c r="Z263" s="46"/>
      <c r="AA263" s="33"/>
      <c r="AB263" s="33"/>
      <c r="AC263" s="45" t="e">
        <f t="shared" ref="AC263:AC326" si="19">IF(ISBLANK(C263),NA(),"FIELD MUST BE COMPLETED BY HEALTH DEPT.")</f>
        <v>#N/A</v>
      </c>
      <c r="AE263" s="45" t="e">
        <f t="shared" si="17"/>
        <v>#N/A</v>
      </c>
      <c r="AF263" s="33" t="e">
        <f t="shared" si="18"/>
        <v>#N/A</v>
      </c>
    </row>
    <row r="264" spans="1:32" x14ac:dyDescent="0.25">
      <c r="A264" s="30" t="e">
        <f t="shared" si="16"/>
        <v>#N/A</v>
      </c>
      <c r="B264" s="45"/>
      <c r="C264" s="45"/>
      <c r="D264" s="46"/>
      <c r="E264" s="45"/>
      <c r="F264" s="33"/>
      <c r="G264" s="33"/>
      <c r="H264" s="33"/>
      <c r="I264" s="45"/>
      <c r="J264" s="45"/>
      <c r="K264" s="33"/>
      <c r="L264" s="46"/>
      <c r="M264" s="46"/>
      <c r="N264" s="33"/>
      <c r="O264" s="33"/>
      <c r="P264" s="33"/>
      <c r="Q264" s="33"/>
      <c r="R264" s="33"/>
      <c r="S264" s="33"/>
      <c r="T264" s="33"/>
      <c r="U264" s="33"/>
      <c r="V264" s="33"/>
      <c r="W264" s="45"/>
      <c r="X264" s="35"/>
      <c r="Y264" s="33"/>
      <c r="Z264" s="46"/>
      <c r="AA264" s="33"/>
      <c r="AB264" s="33"/>
      <c r="AC264" s="45" t="e">
        <f t="shared" si="19"/>
        <v>#N/A</v>
      </c>
      <c r="AE264" s="45" t="e">
        <f t="shared" si="17"/>
        <v>#N/A</v>
      </c>
      <c r="AF264" s="33" t="e">
        <f t="shared" si="18"/>
        <v>#N/A</v>
      </c>
    </row>
    <row r="265" spans="1:32" x14ac:dyDescent="0.25">
      <c r="A265" s="30" t="e">
        <f t="shared" si="16"/>
        <v>#N/A</v>
      </c>
      <c r="B265" s="45"/>
      <c r="C265" s="45"/>
      <c r="D265" s="46"/>
      <c r="E265" s="45"/>
      <c r="F265" s="33"/>
      <c r="G265" s="33"/>
      <c r="H265" s="33"/>
      <c r="I265" s="45"/>
      <c r="J265" s="45"/>
      <c r="K265" s="33"/>
      <c r="L265" s="46"/>
      <c r="M265" s="46"/>
      <c r="N265" s="33"/>
      <c r="O265" s="33"/>
      <c r="P265" s="33"/>
      <c r="Q265" s="33"/>
      <c r="R265" s="33"/>
      <c r="S265" s="33"/>
      <c r="T265" s="33"/>
      <c r="U265" s="33"/>
      <c r="V265" s="33"/>
      <c r="W265" s="45"/>
      <c r="X265" s="35"/>
      <c r="Y265" s="33"/>
      <c r="Z265" s="46"/>
      <c r="AA265" s="33"/>
      <c r="AB265" s="33"/>
      <c r="AC265" s="45" t="e">
        <f t="shared" si="19"/>
        <v>#N/A</v>
      </c>
      <c r="AE265" s="45" t="e">
        <f t="shared" si="17"/>
        <v>#N/A</v>
      </c>
      <c r="AF265" s="33" t="e">
        <f t="shared" si="18"/>
        <v>#N/A</v>
      </c>
    </row>
    <row r="266" spans="1:32" x14ac:dyDescent="0.25">
      <c r="A266" s="30" t="e">
        <f t="shared" si="16"/>
        <v>#N/A</v>
      </c>
      <c r="B266" s="45"/>
      <c r="C266" s="45"/>
      <c r="D266" s="46"/>
      <c r="E266" s="45"/>
      <c r="F266" s="33"/>
      <c r="G266" s="33"/>
      <c r="H266" s="33"/>
      <c r="I266" s="45"/>
      <c r="J266" s="45"/>
      <c r="K266" s="33"/>
      <c r="L266" s="46"/>
      <c r="M266" s="46"/>
      <c r="N266" s="33"/>
      <c r="O266" s="33"/>
      <c r="P266" s="33"/>
      <c r="Q266" s="33"/>
      <c r="R266" s="33"/>
      <c r="S266" s="33"/>
      <c r="T266" s="33"/>
      <c r="U266" s="33"/>
      <c r="V266" s="33"/>
      <c r="W266" s="45"/>
      <c r="X266" s="35"/>
      <c r="Y266" s="33"/>
      <c r="Z266" s="46"/>
      <c r="AA266" s="33"/>
      <c r="AB266" s="33"/>
      <c r="AC266" s="45" t="e">
        <f t="shared" si="19"/>
        <v>#N/A</v>
      </c>
      <c r="AE266" s="45" t="e">
        <f t="shared" si="17"/>
        <v>#N/A</v>
      </c>
      <c r="AF266" s="33" t="e">
        <f t="shared" si="18"/>
        <v>#N/A</v>
      </c>
    </row>
    <row r="267" spans="1:32" x14ac:dyDescent="0.25">
      <c r="A267" s="30" t="e">
        <f t="shared" si="16"/>
        <v>#N/A</v>
      </c>
      <c r="B267" s="45"/>
      <c r="C267" s="45"/>
      <c r="D267" s="46"/>
      <c r="E267" s="45"/>
      <c r="F267" s="33"/>
      <c r="G267" s="33"/>
      <c r="H267" s="33"/>
      <c r="I267" s="45"/>
      <c r="J267" s="45"/>
      <c r="K267" s="33"/>
      <c r="L267" s="46"/>
      <c r="M267" s="46"/>
      <c r="N267" s="33"/>
      <c r="O267" s="33"/>
      <c r="P267" s="33"/>
      <c r="Q267" s="33"/>
      <c r="R267" s="33"/>
      <c r="S267" s="33"/>
      <c r="T267" s="33"/>
      <c r="U267" s="33"/>
      <c r="V267" s="33"/>
      <c r="W267" s="45"/>
      <c r="X267" s="35"/>
      <c r="Y267" s="33"/>
      <c r="Z267" s="46"/>
      <c r="AA267" s="33"/>
      <c r="AB267" s="33"/>
      <c r="AC267" s="45" t="e">
        <f t="shared" si="19"/>
        <v>#N/A</v>
      </c>
      <c r="AE267" s="45" t="e">
        <f t="shared" si="17"/>
        <v>#N/A</v>
      </c>
      <c r="AF267" s="33" t="e">
        <f t="shared" si="18"/>
        <v>#N/A</v>
      </c>
    </row>
    <row r="268" spans="1:32" x14ac:dyDescent="0.25">
      <c r="A268" s="30" t="e">
        <f t="shared" si="16"/>
        <v>#N/A</v>
      </c>
      <c r="B268" s="45"/>
      <c r="C268" s="45"/>
      <c r="D268" s="46"/>
      <c r="E268" s="45"/>
      <c r="F268" s="33"/>
      <c r="G268" s="33"/>
      <c r="H268" s="33"/>
      <c r="I268" s="45"/>
      <c r="J268" s="45"/>
      <c r="K268" s="33"/>
      <c r="L268" s="46"/>
      <c r="M268" s="46"/>
      <c r="N268" s="33"/>
      <c r="O268" s="33"/>
      <c r="P268" s="33"/>
      <c r="Q268" s="33"/>
      <c r="R268" s="33"/>
      <c r="S268" s="33"/>
      <c r="T268" s="33"/>
      <c r="U268" s="33"/>
      <c r="V268" s="33"/>
      <c r="W268" s="45"/>
      <c r="X268" s="35"/>
      <c r="Y268" s="33"/>
      <c r="Z268" s="46"/>
      <c r="AA268" s="33"/>
      <c r="AB268" s="33"/>
      <c r="AC268" s="45" t="e">
        <f t="shared" si="19"/>
        <v>#N/A</v>
      </c>
      <c r="AE268" s="45" t="e">
        <f t="shared" si="17"/>
        <v>#N/A</v>
      </c>
      <c r="AF268" s="33" t="e">
        <f t="shared" si="18"/>
        <v>#N/A</v>
      </c>
    </row>
    <row r="269" spans="1:32" x14ac:dyDescent="0.25">
      <c r="A269" s="30" t="e">
        <f t="shared" si="16"/>
        <v>#N/A</v>
      </c>
      <c r="B269" s="45"/>
      <c r="C269" s="45"/>
      <c r="D269" s="46"/>
      <c r="E269" s="45"/>
      <c r="F269" s="33"/>
      <c r="G269" s="33"/>
      <c r="H269" s="33"/>
      <c r="I269" s="45"/>
      <c r="J269" s="45"/>
      <c r="K269" s="33"/>
      <c r="L269" s="46"/>
      <c r="M269" s="46"/>
      <c r="N269" s="33"/>
      <c r="O269" s="33"/>
      <c r="P269" s="33"/>
      <c r="Q269" s="33"/>
      <c r="R269" s="33"/>
      <c r="S269" s="33"/>
      <c r="T269" s="33"/>
      <c r="U269" s="33"/>
      <c r="V269" s="33"/>
      <c r="W269" s="45"/>
      <c r="X269" s="35"/>
      <c r="Y269" s="33"/>
      <c r="Z269" s="46"/>
      <c r="AA269" s="33"/>
      <c r="AB269" s="33"/>
      <c r="AC269" s="45" t="e">
        <f t="shared" si="19"/>
        <v>#N/A</v>
      </c>
      <c r="AE269" s="45" t="e">
        <f t="shared" si="17"/>
        <v>#N/A</v>
      </c>
      <c r="AF269" s="33" t="e">
        <f t="shared" si="18"/>
        <v>#N/A</v>
      </c>
    </row>
    <row r="270" spans="1:32" x14ac:dyDescent="0.25">
      <c r="A270" s="30" t="e">
        <f t="shared" si="16"/>
        <v>#N/A</v>
      </c>
      <c r="B270" s="45"/>
      <c r="C270" s="45"/>
      <c r="D270" s="46"/>
      <c r="E270" s="45"/>
      <c r="F270" s="33"/>
      <c r="G270" s="33"/>
      <c r="H270" s="33"/>
      <c r="I270" s="45"/>
      <c r="J270" s="45"/>
      <c r="K270" s="33"/>
      <c r="L270" s="46"/>
      <c r="M270" s="46"/>
      <c r="N270" s="33"/>
      <c r="O270" s="33"/>
      <c r="P270" s="33"/>
      <c r="Q270" s="33"/>
      <c r="R270" s="33"/>
      <c r="S270" s="33"/>
      <c r="T270" s="33"/>
      <c r="U270" s="33"/>
      <c r="V270" s="33"/>
      <c r="W270" s="45"/>
      <c r="X270" s="35"/>
      <c r="Y270" s="33"/>
      <c r="Z270" s="46"/>
      <c r="AA270" s="33"/>
      <c r="AB270" s="33"/>
      <c r="AC270" s="45" t="e">
        <f t="shared" si="19"/>
        <v>#N/A</v>
      </c>
      <c r="AE270" s="45" t="e">
        <f t="shared" si="17"/>
        <v>#N/A</v>
      </c>
      <c r="AF270" s="33" t="e">
        <f t="shared" si="18"/>
        <v>#N/A</v>
      </c>
    </row>
    <row r="271" spans="1:32" x14ac:dyDescent="0.25">
      <c r="A271" s="30" t="e">
        <f t="shared" si="16"/>
        <v>#N/A</v>
      </c>
      <c r="B271" s="45"/>
      <c r="C271" s="45"/>
      <c r="D271" s="46"/>
      <c r="E271" s="45"/>
      <c r="F271" s="33"/>
      <c r="G271" s="33"/>
      <c r="H271" s="33"/>
      <c r="I271" s="45"/>
      <c r="J271" s="45"/>
      <c r="K271" s="33"/>
      <c r="L271" s="46"/>
      <c r="M271" s="46"/>
      <c r="N271" s="33"/>
      <c r="O271" s="33"/>
      <c r="P271" s="33"/>
      <c r="Q271" s="33"/>
      <c r="R271" s="33"/>
      <c r="S271" s="33"/>
      <c r="T271" s="33"/>
      <c r="U271" s="33"/>
      <c r="V271" s="33"/>
      <c r="W271" s="45"/>
      <c r="X271" s="35"/>
      <c r="Y271" s="33"/>
      <c r="Z271" s="46"/>
      <c r="AA271" s="33"/>
      <c r="AB271" s="33"/>
      <c r="AC271" s="45" t="e">
        <f t="shared" si="19"/>
        <v>#N/A</v>
      </c>
      <c r="AE271" s="45" t="e">
        <f t="shared" si="17"/>
        <v>#N/A</v>
      </c>
      <c r="AF271" s="33" t="e">
        <f t="shared" si="18"/>
        <v>#N/A</v>
      </c>
    </row>
    <row r="272" spans="1:32" x14ac:dyDescent="0.25">
      <c r="A272" s="30" t="e">
        <f t="shared" si="16"/>
        <v>#N/A</v>
      </c>
      <c r="B272" s="45"/>
      <c r="C272" s="45"/>
      <c r="D272" s="46"/>
      <c r="E272" s="45"/>
      <c r="F272" s="33"/>
      <c r="G272" s="33"/>
      <c r="H272" s="33"/>
      <c r="I272" s="45"/>
      <c r="J272" s="45"/>
      <c r="K272" s="33"/>
      <c r="L272" s="46"/>
      <c r="M272" s="46"/>
      <c r="N272" s="33"/>
      <c r="O272" s="33"/>
      <c r="P272" s="33"/>
      <c r="Q272" s="33"/>
      <c r="R272" s="33"/>
      <c r="S272" s="33"/>
      <c r="T272" s="33"/>
      <c r="U272" s="33"/>
      <c r="V272" s="33"/>
      <c r="W272" s="45"/>
      <c r="X272" s="35"/>
      <c r="Y272" s="33"/>
      <c r="Z272" s="46"/>
      <c r="AA272" s="33"/>
      <c r="AB272" s="33"/>
      <c r="AC272" s="45" t="e">
        <f t="shared" si="19"/>
        <v>#N/A</v>
      </c>
      <c r="AE272" s="45" t="e">
        <f t="shared" si="17"/>
        <v>#N/A</v>
      </c>
      <c r="AF272" s="33" t="e">
        <f t="shared" si="18"/>
        <v>#N/A</v>
      </c>
    </row>
    <row r="273" spans="1:32" x14ac:dyDescent="0.25">
      <c r="A273" s="30" t="e">
        <f t="shared" si="16"/>
        <v>#N/A</v>
      </c>
      <c r="B273" s="45"/>
      <c r="C273" s="45"/>
      <c r="D273" s="46"/>
      <c r="E273" s="45"/>
      <c r="F273" s="33"/>
      <c r="G273" s="33"/>
      <c r="H273" s="33"/>
      <c r="I273" s="45"/>
      <c r="J273" s="45"/>
      <c r="K273" s="33"/>
      <c r="L273" s="46"/>
      <c r="M273" s="46"/>
      <c r="N273" s="33"/>
      <c r="O273" s="33"/>
      <c r="P273" s="33"/>
      <c r="Q273" s="33"/>
      <c r="R273" s="33"/>
      <c r="S273" s="33"/>
      <c r="T273" s="33"/>
      <c r="U273" s="33"/>
      <c r="V273" s="33"/>
      <c r="W273" s="45"/>
      <c r="X273" s="35"/>
      <c r="Y273" s="33"/>
      <c r="Z273" s="46"/>
      <c r="AA273" s="33"/>
      <c r="AB273" s="33"/>
      <c r="AC273" s="45" t="e">
        <f t="shared" si="19"/>
        <v>#N/A</v>
      </c>
      <c r="AE273" s="45" t="e">
        <f t="shared" si="17"/>
        <v>#N/A</v>
      </c>
      <c r="AF273" s="33" t="e">
        <f t="shared" si="18"/>
        <v>#N/A</v>
      </c>
    </row>
    <row r="274" spans="1:32" x14ac:dyDescent="0.25">
      <c r="A274" s="30" t="e">
        <f t="shared" si="16"/>
        <v>#N/A</v>
      </c>
      <c r="B274" s="45"/>
      <c r="C274" s="45"/>
      <c r="D274" s="46"/>
      <c r="E274" s="45"/>
      <c r="F274" s="33"/>
      <c r="G274" s="33"/>
      <c r="H274" s="33"/>
      <c r="I274" s="45"/>
      <c r="J274" s="45"/>
      <c r="K274" s="33"/>
      <c r="L274" s="46"/>
      <c r="M274" s="46"/>
      <c r="N274" s="33"/>
      <c r="O274" s="33"/>
      <c r="P274" s="33"/>
      <c r="Q274" s="33"/>
      <c r="R274" s="33"/>
      <c r="S274" s="33"/>
      <c r="T274" s="33"/>
      <c r="U274" s="33"/>
      <c r="V274" s="33"/>
      <c r="W274" s="45"/>
      <c r="X274" s="35"/>
      <c r="Y274" s="33"/>
      <c r="Z274" s="46"/>
      <c r="AA274" s="33"/>
      <c r="AB274" s="33"/>
      <c r="AC274" s="45" t="e">
        <f t="shared" si="19"/>
        <v>#N/A</v>
      </c>
      <c r="AE274" s="45" t="e">
        <f t="shared" si="17"/>
        <v>#N/A</v>
      </c>
      <c r="AF274" s="33" t="e">
        <f t="shared" si="18"/>
        <v>#N/A</v>
      </c>
    </row>
    <row r="275" spans="1:32" x14ac:dyDescent="0.25">
      <c r="A275" s="30" t="e">
        <f t="shared" si="16"/>
        <v>#N/A</v>
      </c>
      <c r="B275" s="45"/>
      <c r="C275" s="45"/>
      <c r="D275" s="46"/>
      <c r="E275" s="45"/>
      <c r="F275" s="33"/>
      <c r="G275" s="33"/>
      <c r="H275" s="33"/>
      <c r="I275" s="45"/>
      <c r="J275" s="45"/>
      <c r="K275" s="33"/>
      <c r="L275" s="46"/>
      <c r="M275" s="46"/>
      <c r="N275" s="33"/>
      <c r="O275" s="33"/>
      <c r="P275" s="33"/>
      <c r="Q275" s="33"/>
      <c r="R275" s="33"/>
      <c r="S275" s="33"/>
      <c r="T275" s="33"/>
      <c r="U275" s="33"/>
      <c r="V275" s="33"/>
      <c r="W275" s="45"/>
      <c r="X275" s="35"/>
      <c r="Y275" s="33"/>
      <c r="Z275" s="46"/>
      <c r="AA275" s="33"/>
      <c r="AB275" s="33"/>
      <c r="AC275" s="45" t="e">
        <f t="shared" si="19"/>
        <v>#N/A</v>
      </c>
      <c r="AE275" s="45" t="e">
        <f t="shared" si="17"/>
        <v>#N/A</v>
      </c>
      <c r="AF275" s="33" t="e">
        <f t="shared" si="18"/>
        <v>#N/A</v>
      </c>
    </row>
    <row r="276" spans="1:32" x14ac:dyDescent="0.25">
      <c r="A276" s="30" t="e">
        <f t="shared" si="16"/>
        <v>#N/A</v>
      </c>
      <c r="B276" s="45"/>
      <c r="C276" s="45"/>
      <c r="D276" s="46"/>
      <c r="E276" s="45"/>
      <c r="F276" s="33"/>
      <c r="G276" s="33"/>
      <c r="H276" s="33"/>
      <c r="I276" s="45"/>
      <c r="J276" s="45"/>
      <c r="K276" s="33"/>
      <c r="L276" s="46"/>
      <c r="M276" s="46"/>
      <c r="N276" s="33"/>
      <c r="O276" s="33"/>
      <c r="P276" s="33"/>
      <c r="Q276" s="33"/>
      <c r="R276" s="33"/>
      <c r="S276" s="33"/>
      <c r="T276" s="33"/>
      <c r="U276" s="33"/>
      <c r="V276" s="33"/>
      <c r="W276" s="45"/>
      <c r="X276" s="35"/>
      <c r="Y276" s="33"/>
      <c r="Z276" s="46"/>
      <c r="AA276" s="33"/>
      <c r="AB276" s="33"/>
      <c r="AC276" s="45" t="e">
        <f t="shared" si="19"/>
        <v>#N/A</v>
      </c>
      <c r="AE276" s="45" t="e">
        <f t="shared" si="17"/>
        <v>#N/A</v>
      </c>
      <c r="AF276" s="33" t="e">
        <f t="shared" si="18"/>
        <v>#N/A</v>
      </c>
    </row>
    <row r="277" spans="1:32" x14ac:dyDescent="0.25">
      <c r="A277" s="30" t="e">
        <f t="shared" si="16"/>
        <v>#N/A</v>
      </c>
      <c r="B277" s="45"/>
      <c r="C277" s="45"/>
      <c r="D277" s="46"/>
      <c r="E277" s="45"/>
      <c r="F277" s="33"/>
      <c r="G277" s="33"/>
      <c r="H277" s="33"/>
      <c r="I277" s="45"/>
      <c r="J277" s="45"/>
      <c r="K277" s="33"/>
      <c r="L277" s="46"/>
      <c r="M277" s="46"/>
      <c r="N277" s="33"/>
      <c r="O277" s="33"/>
      <c r="P277" s="33"/>
      <c r="Q277" s="33"/>
      <c r="R277" s="33"/>
      <c r="S277" s="33"/>
      <c r="T277" s="33"/>
      <c r="U277" s="33"/>
      <c r="V277" s="33"/>
      <c r="W277" s="45"/>
      <c r="X277" s="35"/>
      <c r="Y277" s="33"/>
      <c r="Z277" s="46"/>
      <c r="AA277" s="33"/>
      <c r="AB277" s="33"/>
      <c r="AC277" s="45" t="e">
        <f t="shared" si="19"/>
        <v>#N/A</v>
      </c>
      <c r="AE277" s="45" t="e">
        <f t="shared" si="17"/>
        <v>#N/A</v>
      </c>
      <c r="AF277" s="33" t="e">
        <f t="shared" si="18"/>
        <v>#N/A</v>
      </c>
    </row>
    <row r="278" spans="1:32" x14ac:dyDescent="0.25">
      <c r="A278" s="30" t="e">
        <f t="shared" si="16"/>
        <v>#N/A</v>
      </c>
      <c r="B278" s="45"/>
      <c r="C278" s="45"/>
      <c r="D278" s="46"/>
      <c r="E278" s="45"/>
      <c r="F278" s="33"/>
      <c r="G278" s="33"/>
      <c r="H278" s="33"/>
      <c r="I278" s="45"/>
      <c r="J278" s="45"/>
      <c r="K278" s="33"/>
      <c r="L278" s="46"/>
      <c r="M278" s="46"/>
      <c r="N278" s="33"/>
      <c r="O278" s="33"/>
      <c r="P278" s="33"/>
      <c r="Q278" s="33"/>
      <c r="R278" s="33"/>
      <c r="S278" s="33"/>
      <c r="T278" s="33"/>
      <c r="U278" s="33"/>
      <c r="V278" s="33"/>
      <c r="W278" s="45"/>
      <c r="X278" s="35"/>
      <c r="Y278" s="33"/>
      <c r="Z278" s="46"/>
      <c r="AA278" s="33"/>
      <c r="AB278" s="33"/>
      <c r="AC278" s="45" t="e">
        <f t="shared" si="19"/>
        <v>#N/A</v>
      </c>
      <c r="AE278" s="45" t="e">
        <f t="shared" si="17"/>
        <v>#N/A</v>
      </c>
      <c r="AF278" s="33" t="e">
        <f t="shared" si="18"/>
        <v>#N/A</v>
      </c>
    </row>
    <row r="279" spans="1:32" x14ac:dyDescent="0.25">
      <c r="A279" s="30" t="e">
        <f t="shared" si="16"/>
        <v>#N/A</v>
      </c>
      <c r="B279" s="45"/>
      <c r="C279" s="45"/>
      <c r="D279" s="46"/>
      <c r="E279" s="45"/>
      <c r="F279" s="33"/>
      <c r="G279" s="33"/>
      <c r="H279" s="33"/>
      <c r="I279" s="45"/>
      <c r="J279" s="45"/>
      <c r="K279" s="33"/>
      <c r="L279" s="46"/>
      <c r="M279" s="46"/>
      <c r="N279" s="33"/>
      <c r="O279" s="33"/>
      <c r="P279" s="33"/>
      <c r="Q279" s="33"/>
      <c r="R279" s="33"/>
      <c r="S279" s="33"/>
      <c r="T279" s="33"/>
      <c r="U279" s="33"/>
      <c r="V279" s="33"/>
      <c r="W279" s="45"/>
      <c r="X279" s="35"/>
      <c r="Y279" s="33"/>
      <c r="Z279" s="46"/>
      <c r="AA279" s="33"/>
      <c r="AB279" s="33"/>
      <c r="AC279" s="45" t="e">
        <f t="shared" si="19"/>
        <v>#N/A</v>
      </c>
      <c r="AE279" s="45" t="e">
        <f t="shared" si="17"/>
        <v>#N/A</v>
      </c>
      <c r="AF279" s="33" t="e">
        <f t="shared" si="18"/>
        <v>#N/A</v>
      </c>
    </row>
    <row r="280" spans="1:32" x14ac:dyDescent="0.25">
      <c r="A280" s="30" t="e">
        <f t="shared" si="16"/>
        <v>#N/A</v>
      </c>
      <c r="B280" s="45"/>
      <c r="C280" s="45"/>
      <c r="D280" s="46"/>
      <c r="E280" s="45"/>
      <c r="F280" s="33"/>
      <c r="G280" s="33"/>
      <c r="H280" s="33"/>
      <c r="I280" s="45"/>
      <c r="J280" s="45"/>
      <c r="K280" s="33"/>
      <c r="L280" s="46"/>
      <c r="M280" s="46"/>
      <c r="N280" s="33"/>
      <c r="O280" s="33"/>
      <c r="P280" s="33"/>
      <c r="Q280" s="33"/>
      <c r="R280" s="33"/>
      <c r="S280" s="33"/>
      <c r="T280" s="33"/>
      <c r="U280" s="33"/>
      <c r="V280" s="33"/>
      <c r="W280" s="45"/>
      <c r="X280" s="35"/>
      <c r="Y280" s="33"/>
      <c r="Z280" s="46"/>
      <c r="AA280" s="33"/>
      <c r="AB280" s="33"/>
      <c r="AC280" s="45" t="e">
        <f t="shared" si="19"/>
        <v>#N/A</v>
      </c>
      <c r="AE280" s="45" t="e">
        <f t="shared" si="17"/>
        <v>#N/A</v>
      </c>
      <c r="AF280" s="33" t="e">
        <f t="shared" si="18"/>
        <v>#N/A</v>
      </c>
    </row>
    <row r="281" spans="1:32" x14ac:dyDescent="0.25">
      <c r="A281" s="30" t="e">
        <f t="shared" si="16"/>
        <v>#N/A</v>
      </c>
      <c r="B281" s="45"/>
      <c r="C281" s="45"/>
      <c r="D281" s="46"/>
      <c r="E281" s="45"/>
      <c r="F281" s="33"/>
      <c r="G281" s="33"/>
      <c r="H281" s="33"/>
      <c r="I281" s="45"/>
      <c r="J281" s="45"/>
      <c r="K281" s="33"/>
      <c r="L281" s="46"/>
      <c r="M281" s="46"/>
      <c r="N281" s="33"/>
      <c r="O281" s="33"/>
      <c r="P281" s="33"/>
      <c r="Q281" s="33"/>
      <c r="R281" s="33"/>
      <c r="S281" s="33"/>
      <c r="T281" s="33"/>
      <c r="U281" s="33"/>
      <c r="V281" s="33"/>
      <c r="W281" s="45"/>
      <c r="X281" s="35"/>
      <c r="Y281" s="33"/>
      <c r="Z281" s="46"/>
      <c r="AA281" s="33"/>
      <c r="AB281" s="33"/>
      <c r="AC281" s="45" t="e">
        <f t="shared" si="19"/>
        <v>#N/A</v>
      </c>
      <c r="AE281" s="45" t="e">
        <f t="shared" si="17"/>
        <v>#N/A</v>
      </c>
      <c r="AF281" s="33" t="e">
        <f t="shared" si="18"/>
        <v>#N/A</v>
      </c>
    </row>
    <row r="282" spans="1:32" x14ac:dyDescent="0.25">
      <c r="A282" s="30" t="e">
        <f t="shared" si="16"/>
        <v>#N/A</v>
      </c>
      <c r="B282" s="45"/>
      <c r="C282" s="45"/>
      <c r="D282" s="46"/>
      <c r="E282" s="45"/>
      <c r="F282" s="33"/>
      <c r="G282" s="33"/>
      <c r="H282" s="33"/>
      <c r="I282" s="45"/>
      <c r="J282" s="45"/>
      <c r="K282" s="33"/>
      <c r="L282" s="46"/>
      <c r="M282" s="46"/>
      <c r="N282" s="33"/>
      <c r="O282" s="33"/>
      <c r="P282" s="33"/>
      <c r="Q282" s="33"/>
      <c r="R282" s="33"/>
      <c r="S282" s="33"/>
      <c r="T282" s="33"/>
      <c r="U282" s="33"/>
      <c r="V282" s="33"/>
      <c r="W282" s="45"/>
      <c r="X282" s="35"/>
      <c r="Y282" s="33"/>
      <c r="Z282" s="46"/>
      <c r="AA282" s="33"/>
      <c r="AB282" s="33"/>
      <c r="AC282" s="45" t="e">
        <f t="shared" si="19"/>
        <v>#N/A</v>
      </c>
      <c r="AE282" s="45" t="e">
        <f t="shared" si="17"/>
        <v>#N/A</v>
      </c>
      <c r="AF282" s="33" t="e">
        <f t="shared" si="18"/>
        <v>#N/A</v>
      </c>
    </row>
    <row r="283" spans="1:32" x14ac:dyDescent="0.25">
      <c r="A283" s="30" t="e">
        <f t="shared" si="16"/>
        <v>#N/A</v>
      </c>
      <c r="B283" s="45"/>
      <c r="C283" s="45"/>
      <c r="D283" s="46"/>
      <c r="E283" s="45"/>
      <c r="F283" s="33"/>
      <c r="G283" s="33"/>
      <c r="H283" s="33"/>
      <c r="I283" s="45"/>
      <c r="J283" s="45"/>
      <c r="K283" s="33"/>
      <c r="L283" s="46"/>
      <c r="M283" s="46"/>
      <c r="N283" s="33"/>
      <c r="O283" s="33"/>
      <c r="P283" s="33"/>
      <c r="Q283" s="33"/>
      <c r="R283" s="33"/>
      <c r="S283" s="33"/>
      <c r="T283" s="33"/>
      <c r="U283" s="33"/>
      <c r="V283" s="33"/>
      <c r="W283" s="45"/>
      <c r="X283" s="35"/>
      <c r="Y283" s="33"/>
      <c r="Z283" s="46"/>
      <c r="AA283" s="33"/>
      <c r="AB283" s="33"/>
      <c r="AC283" s="45" t="e">
        <f t="shared" si="19"/>
        <v>#N/A</v>
      </c>
      <c r="AE283" s="45" t="e">
        <f t="shared" si="17"/>
        <v>#N/A</v>
      </c>
      <c r="AF283" s="33" t="e">
        <f t="shared" si="18"/>
        <v>#N/A</v>
      </c>
    </row>
    <row r="284" spans="1:32" x14ac:dyDescent="0.25">
      <c r="A284" s="30" t="e">
        <f t="shared" si="16"/>
        <v>#N/A</v>
      </c>
      <c r="B284" s="45"/>
      <c r="C284" s="45"/>
      <c r="D284" s="46"/>
      <c r="E284" s="45"/>
      <c r="F284" s="33"/>
      <c r="G284" s="33"/>
      <c r="H284" s="33"/>
      <c r="I284" s="45"/>
      <c r="J284" s="45"/>
      <c r="K284" s="33"/>
      <c r="L284" s="46"/>
      <c r="M284" s="46"/>
      <c r="N284" s="33"/>
      <c r="O284" s="33"/>
      <c r="P284" s="33"/>
      <c r="Q284" s="33"/>
      <c r="R284" s="33"/>
      <c r="S284" s="33"/>
      <c r="T284" s="33"/>
      <c r="U284" s="33"/>
      <c r="V284" s="33"/>
      <c r="W284" s="45"/>
      <c r="X284" s="35"/>
      <c r="Y284" s="33"/>
      <c r="Z284" s="46"/>
      <c r="AA284" s="33"/>
      <c r="AB284" s="33"/>
      <c r="AC284" s="45" t="e">
        <f t="shared" si="19"/>
        <v>#N/A</v>
      </c>
      <c r="AE284" s="45" t="e">
        <f t="shared" si="17"/>
        <v>#N/A</v>
      </c>
      <c r="AF284" s="33" t="e">
        <f t="shared" si="18"/>
        <v>#N/A</v>
      </c>
    </row>
    <row r="285" spans="1:32" x14ac:dyDescent="0.25">
      <c r="A285" s="30" t="e">
        <f t="shared" si="16"/>
        <v>#N/A</v>
      </c>
      <c r="B285" s="45"/>
      <c r="C285" s="45"/>
      <c r="D285" s="46"/>
      <c r="E285" s="45"/>
      <c r="F285" s="33"/>
      <c r="G285" s="33"/>
      <c r="H285" s="33"/>
      <c r="I285" s="45"/>
      <c r="J285" s="45"/>
      <c r="K285" s="33"/>
      <c r="L285" s="46"/>
      <c r="M285" s="46"/>
      <c r="N285" s="33"/>
      <c r="O285" s="33"/>
      <c r="P285" s="33"/>
      <c r="Q285" s="33"/>
      <c r="R285" s="33"/>
      <c r="S285" s="33"/>
      <c r="T285" s="33"/>
      <c r="U285" s="33"/>
      <c r="V285" s="33"/>
      <c r="W285" s="45"/>
      <c r="X285" s="35"/>
      <c r="Y285" s="33"/>
      <c r="Z285" s="46"/>
      <c r="AA285" s="33"/>
      <c r="AB285" s="33"/>
      <c r="AC285" s="45" t="e">
        <f t="shared" si="19"/>
        <v>#N/A</v>
      </c>
      <c r="AE285" s="45" t="e">
        <f t="shared" si="17"/>
        <v>#N/A</v>
      </c>
      <c r="AF285" s="33" t="e">
        <f t="shared" si="18"/>
        <v>#N/A</v>
      </c>
    </row>
    <row r="286" spans="1:32" x14ac:dyDescent="0.25">
      <c r="A286" s="30" t="e">
        <f t="shared" si="16"/>
        <v>#N/A</v>
      </c>
      <c r="B286" s="45"/>
      <c r="C286" s="45"/>
      <c r="D286" s="46"/>
      <c r="E286" s="45"/>
      <c r="F286" s="33"/>
      <c r="G286" s="33"/>
      <c r="H286" s="33"/>
      <c r="I286" s="45"/>
      <c r="J286" s="45"/>
      <c r="K286" s="33"/>
      <c r="L286" s="46"/>
      <c r="M286" s="46"/>
      <c r="N286" s="33"/>
      <c r="O286" s="33"/>
      <c r="P286" s="33"/>
      <c r="Q286" s="33"/>
      <c r="R286" s="33"/>
      <c r="S286" s="33"/>
      <c r="T286" s="33"/>
      <c r="U286" s="33"/>
      <c r="V286" s="33"/>
      <c r="W286" s="45"/>
      <c r="X286" s="35"/>
      <c r="Y286" s="33"/>
      <c r="Z286" s="46"/>
      <c r="AA286" s="33"/>
      <c r="AB286" s="33"/>
      <c r="AC286" s="45" t="e">
        <f t="shared" si="19"/>
        <v>#N/A</v>
      </c>
      <c r="AE286" s="45" t="e">
        <f t="shared" si="17"/>
        <v>#N/A</v>
      </c>
      <c r="AF286" s="33" t="e">
        <f t="shared" si="18"/>
        <v>#N/A</v>
      </c>
    </row>
    <row r="287" spans="1:32" x14ac:dyDescent="0.25">
      <c r="A287" s="30" t="e">
        <f t="shared" si="16"/>
        <v>#N/A</v>
      </c>
      <c r="B287" s="45"/>
      <c r="C287" s="45"/>
      <c r="D287" s="46"/>
      <c r="E287" s="45"/>
      <c r="F287" s="33"/>
      <c r="G287" s="33"/>
      <c r="H287" s="33"/>
      <c r="I287" s="45"/>
      <c r="J287" s="45"/>
      <c r="K287" s="33"/>
      <c r="L287" s="46"/>
      <c r="M287" s="46"/>
      <c r="N287" s="33"/>
      <c r="O287" s="33"/>
      <c r="P287" s="33"/>
      <c r="Q287" s="33"/>
      <c r="R287" s="33"/>
      <c r="S287" s="33"/>
      <c r="T287" s="33"/>
      <c r="U287" s="33"/>
      <c r="V287" s="33"/>
      <c r="W287" s="45"/>
      <c r="X287" s="35"/>
      <c r="Y287" s="33"/>
      <c r="Z287" s="46"/>
      <c r="AA287" s="33"/>
      <c r="AB287" s="33"/>
      <c r="AC287" s="45" t="e">
        <f t="shared" si="19"/>
        <v>#N/A</v>
      </c>
      <c r="AE287" s="45" t="e">
        <f t="shared" si="17"/>
        <v>#N/A</v>
      </c>
      <c r="AF287" s="33" t="e">
        <f t="shared" si="18"/>
        <v>#N/A</v>
      </c>
    </row>
    <row r="288" spans="1:32" x14ac:dyDescent="0.25">
      <c r="A288" s="30" t="e">
        <f t="shared" si="16"/>
        <v>#N/A</v>
      </c>
      <c r="B288" s="45"/>
      <c r="C288" s="45"/>
      <c r="D288" s="46"/>
      <c r="E288" s="45"/>
      <c r="F288" s="33"/>
      <c r="G288" s="33"/>
      <c r="H288" s="33"/>
      <c r="I288" s="45"/>
      <c r="J288" s="45"/>
      <c r="K288" s="33"/>
      <c r="L288" s="46"/>
      <c r="M288" s="46"/>
      <c r="N288" s="33"/>
      <c r="O288" s="33"/>
      <c r="P288" s="33"/>
      <c r="Q288" s="33"/>
      <c r="R288" s="33"/>
      <c r="S288" s="33"/>
      <c r="T288" s="33"/>
      <c r="U288" s="33"/>
      <c r="V288" s="33"/>
      <c r="W288" s="45"/>
      <c r="X288" s="35"/>
      <c r="Y288" s="33"/>
      <c r="Z288" s="46"/>
      <c r="AA288" s="33"/>
      <c r="AB288" s="33"/>
      <c r="AC288" s="45" t="e">
        <f t="shared" si="19"/>
        <v>#N/A</v>
      </c>
      <c r="AE288" s="45" t="e">
        <f t="shared" si="17"/>
        <v>#N/A</v>
      </c>
      <c r="AF288" s="33" t="e">
        <f t="shared" si="18"/>
        <v>#N/A</v>
      </c>
    </row>
    <row r="289" spans="1:32" x14ac:dyDescent="0.25">
      <c r="A289" s="30" t="e">
        <f t="shared" si="16"/>
        <v>#N/A</v>
      </c>
      <c r="B289" s="45"/>
      <c r="C289" s="45"/>
      <c r="D289" s="46"/>
      <c r="E289" s="45"/>
      <c r="F289" s="33"/>
      <c r="G289" s="33"/>
      <c r="H289" s="33"/>
      <c r="I289" s="45"/>
      <c r="J289" s="45"/>
      <c r="K289" s="33"/>
      <c r="L289" s="46"/>
      <c r="M289" s="46"/>
      <c r="N289" s="33"/>
      <c r="O289" s="33"/>
      <c r="P289" s="33"/>
      <c r="Q289" s="33"/>
      <c r="R289" s="33"/>
      <c r="S289" s="33"/>
      <c r="T289" s="33"/>
      <c r="U289" s="33"/>
      <c r="V289" s="33"/>
      <c r="W289" s="45"/>
      <c r="X289" s="35"/>
      <c r="Y289" s="33"/>
      <c r="Z289" s="46"/>
      <c r="AA289" s="33"/>
      <c r="AB289" s="33"/>
      <c r="AC289" s="45" t="e">
        <f t="shared" si="19"/>
        <v>#N/A</v>
      </c>
      <c r="AE289" s="45" t="e">
        <f t="shared" si="17"/>
        <v>#N/A</v>
      </c>
      <c r="AF289" s="33" t="e">
        <f t="shared" si="18"/>
        <v>#N/A</v>
      </c>
    </row>
    <row r="290" spans="1:32" x14ac:dyDescent="0.25">
      <c r="A290" s="30" t="e">
        <f t="shared" si="16"/>
        <v>#N/A</v>
      </c>
      <c r="B290" s="45"/>
      <c r="C290" s="45"/>
      <c r="D290" s="46"/>
      <c r="E290" s="45"/>
      <c r="F290" s="33"/>
      <c r="G290" s="33"/>
      <c r="H290" s="33"/>
      <c r="I290" s="45"/>
      <c r="J290" s="45"/>
      <c r="K290" s="33"/>
      <c r="L290" s="46"/>
      <c r="M290" s="46"/>
      <c r="N290" s="33"/>
      <c r="O290" s="33"/>
      <c r="P290" s="33"/>
      <c r="Q290" s="33"/>
      <c r="R290" s="33"/>
      <c r="S290" s="33"/>
      <c r="T290" s="33"/>
      <c r="U290" s="33"/>
      <c r="V290" s="33"/>
      <c r="W290" s="45"/>
      <c r="X290" s="35"/>
      <c r="Y290" s="33"/>
      <c r="Z290" s="46"/>
      <c r="AA290" s="33"/>
      <c r="AB290" s="33"/>
      <c r="AC290" s="45" t="e">
        <f t="shared" si="19"/>
        <v>#N/A</v>
      </c>
      <c r="AE290" s="45" t="e">
        <f t="shared" si="17"/>
        <v>#N/A</v>
      </c>
      <c r="AF290" s="33" t="e">
        <f t="shared" si="18"/>
        <v>#N/A</v>
      </c>
    </row>
    <row r="291" spans="1:32" x14ac:dyDescent="0.25">
      <c r="A291" s="30" t="e">
        <f t="shared" si="16"/>
        <v>#N/A</v>
      </c>
      <c r="B291" s="45"/>
      <c r="C291" s="45"/>
      <c r="D291" s="46"/>
      <c r="E291" s="45"/>
      <c r="F291" s="33"/>
      <c r="G291" s="33"/>
      <c r="H291" s="33"/>
      <c r="I291" s="45"/>
      <c r="J291" s="45"/>
      <c r="K291" s="33"/>
      <c r="L291" s="46"/>
      <c r="M291" s="46"/>
      <c r="N291" s="33"/>
      <c r="O291" s="33"/>
      <c r="P291" s="33"/>
      <c r="Q291" s="33"/>
      <c r="R291" s="33"/>
      <c r="S291" s="33"/>
      <c r="T291" s="33"/>
      <c r="U291" s="33"/>
      <c r="V291" s="33"/>
      <c r="W291" s="45"/>
      <c r="X291" s="35"/>
      <c r="Y291" s="33"/>
      <c r="Z291" s="46"/>
      <c r="AA291" s="33"/>
      <c r="AB291" s="33"/>
      <c r="AC291" s="45" t="e">
        <f t="shared" si="19"/>
        <v>#N/A</v>
      </c>
      <c r="AE291" s="45" t="e">
        <f t="shared" si="17"/>
        <v>#N/A</v>
      </c>
      <c r="AF291" s="33" t="e">
        <f t="shared" si="18"/>
        <v>#N/A</v>
      </c>
    </row>
    <row r="292" spans="1:32" x14ac:dyDescent="0.25">
      <c r="A292" s="30" t="e">
        <f t="shared" si="16"/>
        <v>#N/A</v>
      </c>
      <c r="B292" s="45"/>
      <c r="C292" s="45"/>
      <c r="D292" s="46"/>
      <c r="E292" s="45"/>
      <c r="F292" s="33"/>
      <c r="G292" s="33"/>
      <c r="H292" s="33"/>
      <c r="I292" s="45"/>
      <c r="J292" s="45"/>
      <c r="K292" s="33"/>
      <c r="L292" s="46"/>
      <c r="M292" s="46"/>
      <c r="N292" s="33"/>
      <c r="O292" s="33"/>
      <c r="P292" s="33"/>
      <c r="Q292" s="33"/>
      <c r="R292" s="33"/>
      <c r="S292" s="33"/>
      <c r="T292" s="33"/>
      <c r="U292" s="33"/>
      <c r="V292" s="33"/>
      <c r="W292" s="45"/>
      <c r="X292" s="35"/>
      <c r="Y292" s="33"/>
      <c r="Z292" s="46"/>
      <c r="AA292" s="33"/>
      <c r="AB292" s="33"/>
      <c r="AC292" s="45" t="e">
        <f t="shared" si="19"/>
        <v>#N/A</v>
      </c>
      <c r="AE292" s="45" t="e">
        <f t="shared" si="17"/>
        <v>#N/A</v>
      </c>
      <c r="AF292" s="33" t="e">
        <f t="shared" si="18"/>
        <v>#N/A</v>
      </c>
    </row>
    <row r="293" spans="1:32" x14ac:dyDescent="0.25">
      <c r="A293" s="30" t="e">
        <f t="shared" si="16"/>
        <v>#N/A</v>
      </c>
      <c r="B293" s="45"/>
      <c r="C293" s="45"/>
      <c r="D293" s="46"/>
      <c r="E293" s="45"/>
      <c r="F293" s="33"/>
      <c r="G293" s="33"/>
      <c r="H293" s="33"/>
      <c r="I293" s="45"/>
      <c r="J293" s="45"/>
      <c r="K293" s="33"/>
      <c r="L293" s="46"/>
      <c r="M293" s="46"/>
      <c r="N293" s="33"/>
      <c r="O293" s="33"/>
      <c r="P293" s="33"/>
      <c r="Q293" s="33"/>
      <c r="R293" s="33"/>
      <c r="S293" s="33"/>
      <c r="T293" s="33"/>
      <c r="U293" s="33"/>
      <c r="V293" s="33"/>
      <c r="W293" s="45"/>
      <c r="X293" s="35"/>
      <c r="Y293" s="33"/>
      <c r="Z293" s="46"/>
      <c r="AA293" s="33"/>
      <c r="AB293" s="33"/>
      <c r="AC293" s="45" t="e">
        <f t="shared" si="19"/>
        <v>#N/A</v>
      </c>
      <c r="AE293" s="45" t="e">
        <f t="shared" si="17"/>
        <v>#N/A</v>
      </c>
      <c r="AF293" s="33" t="e">
        <f t="shared" si="18"/>
        <v>#N/A</v>
      </c>
    </row>
    <row r="294" spans="1:32" x14ac:dyDescent="0.25">
      <c r="A294" s="30" t="e">
        <f t="shared" si="16"/>
        <v>#N/A</v>
      </c>
      <c r="B294" s="45"/>
      <c r="C294" s="45"/>
      <c r="D294" s="46"/>
      <c r="E294" s="45"/>
      <c r="F294" s="33"/>
      <c r="G294" s="33"/>
      <c r="H294" s="33"/>
      <c r="I294" s="45"/>
      <c r="J294" s="45"/>
      <c r="K294" s="33"/>
      <c r="L294" s="46"/>
      <c r="M294" s="46"/>
      <c r="N294" s="33"/>
      <c r="O294" s="33"/>
      <c r="P294" s="33"/>
      <c r="Q294" s="33"/>
      <c r="R294" s="33"/>
      <c r="S294" s="33"/>
      <c r="T294" s="33"/>
      <c r="U294" s="33"/>
      <c r="V294" s="33"/>
      <c r="W294" s="45"/>
      <c r="X294" s="35"/>
      <c r="Y294" s="33"/>
      <c r="Z294" s="46"/>
      <c r="AA294" s="33"/>
      <c r="AB294" s="33"/>
      <c r="AC294" s="45" t="e">
        <f t="shared" si="19"/>
        <v>#N/A</v>
      </c>
      <c r="AE294" s="45" t="e">
        <f t="shared" si="17"/>
        <v>#N/A</v>
      </c>
      <c r="AF294" s="33" t="e">
        <f t="shared" si="18"/>
        <v>#N/A</v>
      </c>
    </row>
    <row r="295" spans="1:32" x14ac:dyDescent="0.25">
      <c r="A295" s="30" t="e">
        <f t="shared" si="16"/>
        <v>#N/A</v>
      </c>
      <c r="B295" s="45"/>
      <c r="C295" s="45"/>
      <c r="D295" s="46"/>
      <c r="E295" s="45"/>
      <c r="F295" s="33"/>
      <c r="G295" s="33"/>
      <c r="H295" s="33"/>
      <c r="I295" s="45"/>
      <c r="J295" s="45"/>
      <c r="K295" s="33"/>
      <c r="L295" s="46"/>
      <c r="M295" s="46"/>
      <c r="N295" s="33"/>
      <c r="O295" s="33"/>
      <c r="P295" s="33"/>
      <c r="Q295" s="33"/>
      <c r="R295" s="33"/>
      <c r="S295" s="33"/>
      <c r="T295" s="33"/>
      <c r="U295" s="33"/>
      <c r="V295" s="33"/>
      <c r="W295" s="45"/>
      <c r="X295" s="35"/>
      <c r="Y295" s="33"/>
      <c r="Z295" s="46"/>
      <c r="AA295" s="33"/>
      <c r="AB295" s="33"/>
      <c r="AC295" s="45" t="e">
        <f t="shared" si="19"/>
        <v>#N/A</v>
      </c>
      <c r="AE295" s="45" t="e">
        <f t="shared" si="17"/>
        <v>#N/A</v>
      </c>
      <c r="AF295" s="33" t="e">
        <f t="shared" si="18"/>
        <v>#N/A</v>
      </c>
    </row>
    <row r="296" spans="1:32" x14ac:dyDescent="0.25">
      <c r="A296" s="30" t="e">
        <f t="shared" si="16"/>
        <v>#N/A</v>
      </c>
      <c r="B296" s="45"/>
      <c r="C296" s="45"/>
      <c r="D296" s="46"/>
      <c r="E296" s="45"/>
      <c r="F296" s="33"/>
      <c r="G296" s="33"/>
      <c r="H296" s="33"/>
      <c r="I296" s="45"/>
      <c r="J296" s="45"/>
      <c r="K296" s="33"/>
      <c r="L296" s="46"/>
      <c r="M296" s="46"/>
      <c r="N296" s="33"/>
      <c r="O296" s="33"/>
      <c r="P296" s="33"/>
      <c r="Q296" s="33"/>
      <c r="R296" s="33"/>
      <c r="S296" s="33"/>
      <c r="T296" s="33"/>
      <c r="U296" s="33"/>
      <c r="V296" s="33"/>
      <c r="W296" s="45"/>
      <c r="X296" s="35"/>
      <c r="Y296" s="33"/>
      <c r="Z296" s="46"/>
      <c r="AA296" s="33"/>
      <c r="AB296" s="33"/>
      <c r="AC296" s="45" t="e">
        <f t="shared" si="19"/>
        <v>#N/A</v>
      </c>
      <c r="AE296" s="45" t="e">
        <f t="shared" si="17"/>
        <v>#N/A</v>
      </c>
      <c r="AF296" s="33" t="e">
        <f t="shared" si="18"/>
        <v>#N/A</v>
      </c>
    </row>
    <row r="297" spans="1:32" x14ac:dyDescent="0.25">
      <c r="A297" s="30" t="e">
        <f t="shared" si="16"/>
        <v>#N/A</v>
      </c>
      <c r="B297" s="45"/>
      <c r="C297" s="45"/>
      <c r="D297" s="46"/>
      <c r="E297" s="45"/>
      <c r="F297" s="33"/>
      <c r="G297" s="33"/>
      <c r="H297" s="33"/>
      <c r="I297" s="45"/>
      <c r="J297" s="45"/>
      <c r="K297" s="33"/>
      <c r="L297" s="46"/>
      <c r="M297" s="46"/>
      <c r="N297" s="33"/>
      <c r="O297" s="33"/>
      <c r="P297" s="33"/>
      <c r="Q297" s="33"/>
      <c r="R297" s="33"/>
      <c r="S297" s="33"/>
      <c r="T297" s="33"/>
      <c r="U297" s="33"/>
      <c r="V297" s="33"/>
      <c r="W297" s="45"/>
      <c r="X297" s="35"/>
      <c r="Y297" s="33"/>
      <c r="Z297" s="46"/>
      <c r="AA297" s="33"/>
      <c r="AB297" s="33"/>
      <c r="AC297" s="45" t="e">
        <f t="shared" si="19"/>
        <v>#N/A</v>
      </c>
      <c r="AE297" s="45" t="e">
        <f t="shared" si="17"/>
        <v>#N/A</v>
      </c>
      <c r="AF297" s="33" t="e">
        <f t="shared" si="18"/>
        <v>#N/A</v>
      </c>
    </row>
    <row r="298" spans="1:32" x14ac:dyDescent="0.25">
      <c r="A298" s="30" t="e">
        <f t="shared" si="16"/>
        <v>#N/A</v>
      </c>
      <c r="B298" s="45"/>
      <c r="C298" s="45"/>
      <c r="D298" s="46"/>
      <c r="E298" s="45"/>
      <c r="F298" s="33"/>
      <c r="G298" s="33"/>
      <c r="H298" s="33"/>
      <c r="I298" s="45"/>
      <c r="J298" s="45"/>
      <c r="K298" s="33"/>
      <c r="L298" s="46"/>
      <c r="M298" s="46"/>
      <c r="N298" s="33"/>
      <c r="O298" s="33"/>
      <c r="P298" s="33"/>
      <c r="Q298" s="33"/>
      <c r="R298" s="33"/>
      <c r="S298" s="33"/>
      <c r="T298" s="33"/>
      <c r="U298" s="33"/>
      <c r="V298" s="33"/>
      <c r="W298" s="45"/>
      <c r="X298" s="35"/>
      <c r="Y298" s="33"/>
      <c r="Z298" s="46"/>
      <c r="AA298" s="33"/>
      <c r="AB298" s="33"/>
      <c r="AC298" s="45" t="e">
        <f t="shared" si="19"/>
        <v>#N/A</v>
      </c>
      <c r="AE298" s="45" t="e">
        <f t="shared" si="17"/>
        <v>#N/A</v>
      </c>
      <c r="AF298" s="33" t="e">
        <f t="shared" si="18"/>
        <v>#N/A</v>
      </c>
    </row>
    <row r="299" spans="1:32" x14ac:dyDescent="0.25">
      <c r="A299" s="30" t="e">
        <f t="shared" si="16"/>
        <v>#N/A</v>
      </c>
      <c r="B299" s="45"/>
      <c r="C299" s="45"/>
      <c r="D299" s="46"/>
      <c r="E299" s="45"/>
      <c r="F299" s="33"/>
      <c r="G299" s="33"/>
      <c r="H299" s="33"/>
      <c r="I299" s="45"/>
      <c r="J299" s="45"/>
      <c r="K299" s="33"/>
      <c r="L299" s="46"/>
      <c r="M299" s="46"/>
      <c r="N299" s="33"/>
      <c r="O299" s="33"/>
      <c r="P299" s="33"/>
      <c r="Q299" s="33"/>
      <c r="R299" s="33"/>
      <c r="S299" s="33"/>
      <c r="T299" s="33"/>
      <c r="U299" s="33"/>
      <c r="V299" s="33"/>
      <c r="W299" s="45"/>
      <c r="X299" s="35"/>
      <c r="Y299" s="33"/>
      <c r="Z299" s="46"/>
      <c r="AA299" s="33"/>
      <c r="AB299" s="33"/>
      <c r="AC299" s="45" t="e">
        <f t="shared" si="19"/>
        <v>#N/A</v>
      </c>
      <c r="AE299" s="45" t="e">
        <f t="shared" si="17"/>
        <v>#N/A</v>
      </c>
      <c r="AF299" s="33" t="e">
        <f t="shared" si="18"/>
        <v>#N/A</v>
      </c>
    </row>
    <row r="300" spans="1:32" x14ac:dyDescent="0.25">
      <c r="A300" s="30" t="e">
        <f t="shared" si="16"/>
        <v>#N/A</v>
      </c>
      <c r="B300" s="45"/>
      <c r="C300" s="45"/>
      <c r="D300" s="46"/>
      <c r="E300" s="45"/>
      <c r="F300" s="33"/>
      <c r="G300" s="33"/>
      <c r="H300" s="33"/>
      <c r="I300" s="45"/>
      <c r="J300" s="45"/>
      <c r="K300" s="33"/>
      <c r="L300" s="46"/>
      <c r="M300" s="46"/>
      <c r="N300" s="33"/>
      <c r="O300" s="33"/>
      <c r="P300" s="33"/>
      <c r="Q300" s="33"/>
      <c r="R300" s="33"/>
      <c r="S300" s="33"/>
      <c r="T300" s="33"/>
      <c r="U300" s="33"/>
      <c r="V300" s="33"/>
      <c r="W300" s="45"/>
      <c r="X300" s="35"/>
      <c r="Y300" s="33"/>
      <c r="Z300" s="46"/>
      <c r="AA300" s="33"/>
      <c r="AB300" s="33"/>
      <c r="AC300" s="45" t="e">
        <f t="shared" si="19"/>
        <v>#N/A</v>
      </c>
      <c r="AE300" s="45" t="e">
        <f t="shared" si="17"/>
        <v>#N/A</v>
      </c>
      <c r="AF300" s="33" t="e">
        <f t="shared" si="18"/>
        <v>#N/A</v>
      </c>
    </row>
    <row r="301" spans="1:32" x14ac:dyDescent="0.25">
      <c r="A301" s="30" t="e">
        <f t="shared" si="16"/>
        <v>#N/A</v>
      </c>
      <c r="B301" s="45"/>
      <c r="C301" s="45"/>
      <c r="D301" s="46"/>
      <c r="E301" s="45"/>
      <c r="F301" s="33"/>
      <c r="G301" s="33"/>
      <c r="H301" s="33"/>
      <c r="I301" s="45"/>
      <c r="J301" s="45"/>
      <c r="K301" s="33"/>
      <c r="L301" s="46"/>
      <c r="M301" s="46"/>
      <c r="N301" s="33"/>
      <c r="O301" s="33"/>
      <c r="P301" s="33"/>
      <c r="Q301" s="33"/>
      <c r="R301" s="33"/>
      <c r="S301" s="33"/>
      <c r="T301" s="33"/>
      <c r="U301" s="33"/>
      <c r="V301" s="33"/>
      <c r="W301" s="45"/>
      <c r="X301" s="35"/>
      <c r="Y301" s="33"/>
      <c r="Z301" s="46"/>
      <c r="AA301" s="33"/>
      <c r="AB301" s="33"/>
      <c r="AC301" s="45" t="e">
        <f t="shared" si="19"/>
        <v>#N/A</v>
      </c>
      <c r="AE301" s="45" t="e">
        <f t="shared" si="17"/>
        <v>#N/A</v>
      </c>
      <c r="AF301" s="33" t="e">
        <f t="shared" si="18"/>
        <v>#N/A</v>
      </c>
    </row>
    <row r="302" spans="1:32" x14ac:dyDescent="0.25">
      <c r="A302" s="30" t="e">
        <f t="shared" si="16"/>
        <v>#N/A</v>
      </c>
      <c r="B302" s="45"/>
      <c r="C302" s="45"/>
      <c r="D302" s="46"/>
      <c r="E302" s="45"/>
      <c r="F302" s="33"/>
      <c r="G302" s="33"/>
      <c r="H302" s="33"/>
      <c r="I302" s="45"/>
      <c r="J302" s="45"/>
      <c r="K302" s="33"/>
      <c r="L302" s="46"/>
      <c r="M302" s="46"/>
      <c r="N302" s="33"/>
      <c r="O302" s="33"/>
      <c r="P302" s="33"/>
      <c r="Q302" s="33"/>
      <c r="R302" s="33"/>
      <c r="S302" s="33"/>
      <c r="T302" s="33"/>
      <c r="U302" s="33"/>
      <c r="V302" s="33"/>
      <c r="W302" s="45"/>
      <c r="X302" s="35"/>
      <c r="Y302" s="33"/>
      <c r="Z302" s="46"/>
      <c r="AA302" s="33"/>
      <c r="AB302" s="33"/>
      <c r="AC302" s="45" t="e">
        <f t="shared" si="19"/>
        <v>#N/A</v>
      </c>
      <c r="AE302" s="45" t="e">
        <f t="shared" si="17"/>
        <v>#N/A</v>
      </c>
      <c r="AF302" s="33" t="e">
        <f t="shared" si="18"/>
        <v>#N/A</v>
      </c>
    </row>
    <row r="303" spans="1:32" x14ac:dyDescent="0.25">
      <c r="A303" s="30" t="e">
        <f t="shared" si="16"/>
        <v>#N/A</v>
      </c>
      <c r="B303" s="45"/>
      <c r="C303" s="45"/>
      <c r="D303" s="46"/>
      <c r="E303" s="45"/>
      <c r="F303" s="33"/>
      <c r="G303" s="33"/>
      <c r="H303" s="33"/>
      <c r="I303" s="45"/>
      <c r="J303" s="45"/>
      <c r="K303" s="33"/>
      <c r="L303" s="46"/>
      <c r="M303" s="46"/>
      <c r="N303" s="33"/>
      <c r="O303" s="33"/>
      <c r="P303" s="33"/>
      <c r="Q303" s="33"/>
      <c r="R303" s="33"/>
      <c r="S303" s="33"/>
      <c r="T303" s="33"/>
      <c r="U303" s="33"/>
      <c r="V303" s="33"/>
      <c r="W303" s="45"/>
      <c r="X303" s="35"/>
      <c r="Y303" s="33"/>
      <c r="Z303" s="46"/>
      <c r="AA303" s="33"/>
      <c r="AB303" s="33"/>
      <c r="AC303" s="45" t="e">
        <f t="shared" si="19"/>
        <v>#N/A</v>
      </c>
      <c r="AE303" s="45" t="e">
        <f t="shared" si="17"/>
        <v>#N/A</v>
      </c>
      <c r="AF303" s="33" t="e">
        <f t="shared" si="18"/>
        <v>#N/A</v>
      </c>
    </row>
    <row r="304" spans="1:32" x14ac:dyDescent="0.25">
      <c r="A304" s="30" t="e">
        <f t="shared" si="16"/>
        <v>#N/A</v>
      </c>
      <c r="B304" s="45"/>
      <c r="C304" s="45"/>
      <c r="D304" s="46"/>
      <c r="E304" s="45"/>
      <c r="F304" s="33"/>
      <c r="G304" s="33"/>
      <c r="H304" s="33"/>
      <c r="I304" s="45"/>
      <c r="J304" s="45"/>
      <c r="K304" s="33"/>
      <c r="L304" s="46"/>
      <c r="M304" s="46"/>
      <c r="N304" s="33"/>
      <c r="O304" s="33"/>
      <c r="P304" s="33"/>
      <c r="Q304" s="33"/>
      <c r="R304" s="33"/>
      <c r="S304" s="33"/>
      <c r="T304" s="33"/>
      <c r="U304" s="33"/>
      <c r="V304" s="33"/>
      <c r="W304" s="45"/>
      <c r="X304" s="35"/>
      <c r="Y304" s="33"/>
      <c r="Z304" s="46"/>
      <c r="AA304" s="33"/>
      <c r="AB304" s="33"/>
      <c r="AC304" s="45" t="e">
        <f t="shared" si="19"/>
        <v>#N/A</v>
      </c>
      <c r="AE304" s="45" t="e">
        <f t="shared" si="17"/>
        <v>#N/A</v>
      </c>
      <c r="AF304" s="33" t="e">
        <f t="shared" si="18"/>
        <v>#N/A</v>
      </c>
    </row>
    <row r="305" spans="1:32" x14ac:dyDescent="0.25">
      <c r="A305" s="30" t="e">
        <f t="shared" si="16"/>
        <v>#N/A</v>
      </c>
      <c r="B305" s="45"/>
      <c r="C305" s="45"/>
      <c r="D305" s="46"/>
      <c r="E305" s="45"/>
      <c r="F305" s="33"/>
      <c r="G305" s="33"/>
      <c r="H305" s="33"/>
      <c r="I305" s="45"/>
      <c r="J305" s="45"/>
      <c r="K305" s="33"/>
      <c r="L305" s="46"/>
      <c r="M305" s="46"/>
      <c r="N305" s="33"/>
      <c r="O305" s="33"/>
      <c r="P305" s="33"/>
      <c r="Q305" s="33"/>
      <c r="R305" s="33"/>
      <c r="S305" s="33"/>
      <c r="T305" s="33"/>
      <c r="U305" s="33"/>
      <c r="V305" s="33"/>
      <c r="W305" s="45"/>
      <c r="X305" s="35"/>
      <c r="Y305" s="33"/>
      <c r="Z305" s="46"/>
      <c r="AA305" s="33"/>
      <c r="AB305" s="33"/>
      <c r="AC305" s="45" t="e">
        <f t="shared" si="19"/>
        <v>#N/A</v>
      </c>
      <c r="AE305" s="45" t="e">
        <f t="shared" si="17"/>
        <v>#N/A</v>
      </c>
      <c r="AF305" s="33" t="e">
        <f t="shared" si="18"/>
        <v>#N/A</v>
      </c>
    </row>
    <row r="306" spans="1:32" x14ac:dyDescent="0.25">
      <c r="A306" s="30" t="e">
        <f t="shared" si="16"/>
        <v>#N/A</v>
      </c>
      <c r="B306" s="45"/>
      <c r="C306" s="45"/>
      <c r="D306" s="46"/>
      <c r="E306" s="45"/>
      <c r="F306" s="33"/>
      <c r="G306" s="33"/>
      <c r="H306" s="33"/>
      <c r="I306" s="45"/>
      <c r="J306" s="45"/>
      <c r="K306" s="33"/>
      <c r="L306" s="46"/>
      <c r="M306" s="46"/>
      <c r="N306" s="33"/>
      <c r="O306" s="33"/>
      <c r="P306" s="33"/>
      <c r="Q306" s="33"/>
      <c r="R306" s="33"/>
      <c r="S306" s="33"/>
      <c r="T306" s="33"/>
      <c r="U306" s="33"/>
      <c r="V306" s="33"/>
      <c r="W306" s="45"/>
      <c r="X306" s="35"/>
      <c r="Y306" s="33"/>
      <c r="Z306" s="46"/>
      <c r="AA306" s="33"/>
      <c r="AB306" s="33"/>
      <c r="AC306" s="45" t="e">
        <f t="shared" si="19"/>
        <v>#N/A</v>
      </c>
      <c r="AE306" s="45" t="e">
        <f t="shared" si="17"/>
        <v>#N/A</v>
      </c>
      <c r="AF306" s="33" t="e">
        <f t="shared" si="18"/>
        <v>#N/A</v>
      </c>
    </row>
    <row r="307" spans="1:32" x14ac:dyDescent="0.25">
      <c r="A307" s="30" t="e">
        <f t="shared" si="16"/>
        <v>#N/A</v>
      </c>
      <c r="B307" s="45"/>
      <c r="C307" s="45"/>
      <c r="D307" s="46"/>
      <c r="E307" s="45"/>
      <c r="F307" s="33"/>
      <c r="G307" s="33"/>
      <c r="H307" s="33"/>
      <c r="I307" s="45"/>
      <c r="J307" s="45"/>
      <c r="K307" s="33"/>
      <c r="L307" s="46"/>
      <c r="M307" s="46"/>
      <c r="N307" s="33"/>
      <c r="O307" s="33"/>
      <c r="P307" s="33"/>
      <c r="Q307" s="33"/>
      <c r="R307" s="33"/>
      <c r="S307" s="33"/>
      <c r="T307" s="33"/>
      <c r="U307" s="33"/>
      <c r="V307" s="33"/>
      <c r="W307" s="45"/>
      <c r="X307" s="35"/>
      <c r="Y307" s="33"/>
      <c r="Z307" s="46"/>
      <c r="AA307" s="33"/>
      <c r="AB307" s="33"/>
      <c r="AC307" s="45" t="e">
        <f t="shared" si="19"/>
        <v>#N/A</v>
      </c>
      <c r="AE307" s="45" t="e">
        <f t="shared" si="17"/>
        <v>#N/A</v>
      </c>
      <c r="AF307" s="33" t="e">
        <f t="shared" si="18"/>
        <v>#N/A</v>
      </c>
    </row>
    <row r="308" spans="1:32" x14ac:dyDescent="0.25">
      <c r="A308" s="30" t="e">
        <f t="shared" si="16"/>
        <v>#N/A</v>
      </c>
      <c r="B308" s="45"/>
      <c r="C308" s="45"/>
      <c r="D308" s="46"/>
      <c r="E308" s="45"/>
      <c r="F308" s="33"/>
      <c r="G308" s="33"/>
      <c r="H308" s="33"/>
      <c r="I308" s="45"/>
      <c r="J308" s="45"/>
      <c r="K308" s="33"/>
      <c r="L308" s="46"/>
      <c r="M308" s="46"/>
      <c r="N308" s="33"/>
      <c r="O308" s="33"/>
      <c r="P308" s="33"/>
      <c r="Q308" s="33"/>
      <c r="R308" s="33"/>
      <c r="S308" s="33"/>
      <c r="T308" s="33"/>
      <c r="U308" s="33"/>
      <c r="V308" s="33"/>
      <c r="W308" s="45"/>
      <c r="X308" s="35"/>
      <c r="Y308" s="33"/>
      <c r="Z308" s="46"/>
      <c r="AA308" s="33"/>
      <c r="AB308" s="33"/>
      <c r="AC308" s="45" t="e">
        <f t="shared" si="19"/>
        <v>#N/A</v>
      </c>
      <c r="AE308" s="45" t="e">
        <f t="shared" si="17"/>
        <v>#N/A</v>
      </c>
      <c r="AF308" s="33" t="e">
        <f t="shared" si="18"/>
        <v>#N/A</v>
      </c>
    </row>
    <row r="309" spans="1:32" x14ac:dyDescent="0.25">
      <c r="A309" s="30" t="e">
        <f t="shared" si="16"/>
        <v>#N/A</v>
      </c>
      <c r="B309" s="45"/>
      <c r="C309" s="45"/>
      <c r="D309" s="46"/>
      <c r="E309" s="45"/>
      <c r="F309" s="33"/>
      <c r="G309" s="33"/>
      <c r="H309" s="33"/>
      <c r="I309" s="45"/>
      <c r="J309" s="45"/>
      <c r="K309" s="33"/>
      <c r="L309" s="46"/>
      <c r="M309" s="46"/>
      <c r="N309" s="33"/>
      <c r="O309" s="33"/>
      <c r="P309" s="33"/>
      <c r="Q309" s="33"/>
      <c r="R309" s="33"/>
      <c r="S309" s="33"/>
      <c r="T309" s="33"/>
      <c r="U309" s="33"/>
      <c r="V309" s="33"/>
      <c r="W309" s="45"/>
      <c r="X309" s="35"/>
      <c r="Y309" s="33"/>
      <c r="Z309" s="46"/>
      <c r="AA309" s="33"/>
      <c r="AB309" s="33"/>
      <c r="AC309" s="45" t="e">
        <f t="shared" si="19"/>
        <v>#N/A</v>
      </c>
      <c r="AE309" s="45" t="e">
        <f t="shared" si="17"/>
        <v>#N/A</v>
      </c>
      <c r="AF309" s="33" t="e">
        <f t="shared" si="18"/>
        <v>#N/A</v>
      </c>
    </row>
    <row r="310" spans="1:32" x14ac:dyDescent="0.25">
      <c r="A310" s="30" t="e">
        <f t="shared" si="16"/>
        <v>#N/A</v>
      </c>
      <c r="B310" s="45"/>
      <c r="C310" s="45"/>
      <c r="D310" s="46"/>
      <c r="E310" s="45"/>
      <c r="F310" s="33"/>
      <c r="G310" s="33"/>
      <c r="H310" s="33"/>
      <c r="I310" s="45"/>
      <c r="J310" s="45"/>
      <c r="K310" s="33"/>
      <c r="L310" s="46"/>
      <c r="M310" s="46"/>
      <c r="N310" s="33"/>
      <c r="O310" s="33"/>
      <c r="P310" s="33"/>
      <c r="Q310" s="33"/>
      <c r="R310" s="33"/>
      <c r="S310" s="33"/>
      <c r="T310" s="33"/>
      <c r="U310" s="33"/>
      <c r="V310" s="33"/>
      <c r="W310" s="45"/>
      <c r="X310" s="35"/>
      <c r="Y310" s="33"/>
      <c r="Z310" s="46"/>
      <c r="AA310" s="33"/>
      <c r="AB310" s="33"/>
      <c r="AC310" s="45" t="e">
        <f t="shared" si="19"/>
        <v>#N/A</v>
      </c>
      <c r="AE310" s="45" t="e">
        <f t="shared" si="17"/>
        <v>#N/A</v>
      </c>
      <c r="AF310" s="33" t="e">
        <f t="shared" si="18"/>
        <v>#N/A</v>
      </c>
    </row>
    <row r="311" spans="1:32" x14ac:dyDescent="0.25">
      <c r="A311" s="30" t="e">
        <f t="shared" si="16"/>
        <v>#N/A</v>
      </c>
      <c r="B311" s="45"/>
      <c r="C311" s="45"/>
      <c r="D311" s="46"/>
      <c r="E311" s="45"/>
      <c r="F311" s="33"/>
      <c r="G311" s="33"/>
      <c r="H311" s="33"/>
      <c r="I311" s="45"/>
      <c r="J311" s="45"/>
      <c r="K311" s="33"/>
      <c r="L311" s="46"/>
      <c r="M311" s="46"/>
      <c r="N311" s="33"/>
      <c r="O311" s="33"/>
      <c r="P311" s="33"/>
      <c r="Q311" s="33"/>
      <c r="R311" s="33"/>
      <c r="S311" s="33"/>
      <c r="T311" s="33"/>
      <c r="U311" s="33"/>
      <c r="V311" s="33"/>
      <c r="W311" s="45"/>
      <c r="X311" s="35"/>
      <c r="Y311" s="33"/>
      <c r="Z311" s="46"/>
      <c r="AA311" s="33"/>
      <c r="AB311" s="33"/>
      <c r="AC311" s="45" t="e">
        <f t="shared" si="19"/>
        <v>#N/A</v>
      </c>
      <c r="AE311" s="45" t="e">
        <f t="shared" si="17"/>
        <v>#N/A</v>
      </c>
      <c r="AF311" s="33" t="e">
        <f t="shared" si="18"/>
        <v>#N/A</v>
      </c>
    </row>
    <row r="312" spans="1:32" x14ac:dyDescent="0.25">
      <c r="A312" s="30" t="e">
        <f t="shared" si="16"/>
        <v>#N/A</v>
      </c>
      <c r="B312" s="45"/>
      <c r="C312" s="45"/>
      <c r="D312" s="46"/>
      <c r="E312" s="45"/>
      <c r="F312" s="33"/>
      <c r="G312" s="33"/>
      <c r="H312" s="33"/>
      <c r="I312" s="45"/>
      <c r="J312" s="45"/>
      <c r="K312" s="33"/>
      <c r="L312" s="46"/>
      <c r="M312" s="46"/>
      <c r="N312" s="33"/>
      <c r="O312" s="33"/>
      <c r="P312" s="33"/>
      <c r="Q312" s="33"/>
      <c r="R312" s="33"/>
      <c r="S312" s="33"/>
      <c r="T312" s="33"/>
      <c r="U312" s="33"/>
      <c r="V312" s="33"/>
      <c r="W312" s="45"/>
      <c r="X312" s="35"/>
      <c r="Y312" s="33"/>
      <c r="Z312" s="46"/>
      <c r="AA312" s="33"/>
      <c r="AB312" s="33"/>
      <c r="AC312" s="45" t="e">
        <f t="shared" si="19"/>
        <v>#N/A</v>
      </c>
      <c r="AE312" s="45" t="e">
        <f t="shared" si="17"/>
        <v>#N/A</v>
      </c>
      <c r="AF312" s="33" t="e">
        <f t="shared" si="18"/>
        <v>#N/A</v>
      </c>
    </row>
    <row r="313" spans="1:32" x14ac:dyDescent="0.25">
      <c r="A313" s="30" t="e">
        <f t="shared" si="16"/>
        <v>#N/A</v>
      </c>
      <c r="B313" s="45"/>
      <c r="C313" s="45"/>
      <c r="D313" s="46"/>
      <c r="E313" s="45"/>
      <c r="F313" s="33"/>
      <c r="G313" s="33"/>
      <c r="H313" s="33"/>
      <c r="I313" s="45"/>
      <c r="J313" s="45"/>
      <c r="K313" s="33"/>
      <c r="L313" s="46"/>
      <c r="M313" s="46"/>
      <c r="N313" s="33"/>
      <c r="O313" s="33"/>
      <c r="P313" s="33"/>
      <c r="Q313" s="33"/>
      <c r="R313" s="33"/>
      <c r="S313" s="33"/>
      <c r="T313" s="33"/>
      <c r="U313" s="33"/>
      <c r="V313" s="33"/>
      <c r="W313" s="45"/>
      <c r="X313" s="35"/>
      <c r="Y313" s="33"/>
      <c r="Z313" s="46"/>
      <c r="AA313" s="33"/>
      <c r="AB313" s="33"/>
      <c r="AC313" s="45" t="e">
        <f t="shared" si="19"/>
        <v>#N/A</v>
      </c>
      <c r="AE313" s="45" t="e">
        <f t="shared" si="17"/>
        <v>#N/A</v>
      </c>
      <c r="AF313" s="33" t="e">
        <f t="shared" si="18"/>
        <v>#N/A</v>
      </c>
    </row>
    <row r="314" spans="1:32" x14ac:dyDescent="0.25">
      <c r="A314" s="30" t="e">
        <f t="shared" si="16"/>
        <v>#N/A</v>
      </c>
      <c r="B314" s="45"/>
      <c r="C314" s="45"/>
      <c r="D314" s="46"/>
      <c r="E314" s="45"/>
      <c r="F314" s="33"/>
      <c r="G314" s="33"/>
      <c r="H314" s="33"/>
      <c r="I314" s="45"/>
      <c r="J314" s="45"/>
      <c r="K314" s="33"/>
      <c r="L314" s="46"/>
      <c r="M314" s="46"/>
      <c r="N314" s="33"/>
      <c r="O314" s="33"/>
      <c r="P314" s="33"/>
      <c r="Q314" s="33"/>
      <c r="R314" s="33"/>
      <c r="S314" s="33"/>
      <c r="T314" s="33"/>
      <c r="U314" s="33"/>
      <c r="V314" s="33"/>
      <c r="W314" s="45"/>
      <c r="X314" s="35"/>
      <c r="Y314" s="33"/>
      <c r="Z314" s="46"/>
      <c r="AA314" s="33"/>
      <c r="AB314" s="33"/>
      <c r="AC314" s="45" t="e">
        <f t="shared" si="19"/>
        <v>#N/A</v>
      </c>
      <c r="AE314" s="45" t="e">
        <f t="shared" si="17"/>
        <v>#N/A</v>
      </c>
      <c r="AF314" s="33" t="e">
        <f t="shared" si="18"/>
        <v>#N/A</v>
      </c>
    </row>
    <row r="315" spans="1:32" x14ac:dyDescent="0.25">
      <c r="A315" s="30" t="e">
        <f t="shared" si="16"/>
        <v>#N/A</v>
      </c>
      <c r="B315" s="45"/>
      <c r="C315" s="45"/>
      <c r="D315" s="46"/>
      <c r="E315" s="45"/>
      <c r="F315" s="33"/>
      <c r="G315" s="33"/>
      <c r="H315" s="33"/>
      <c r="I315" s="45"/>
      <c r="J315" s="45"/>
      <c r="K315" s="33"/>
      <c r="L315" s="46"/>
      <c r="M315" s="46"/>
      <c r="N315" s="33"/>
      <c r="O315" s="33"/>
      <c r="P315" s="33"/>
      <c r="Q315" s="33"/>
      <c r="R315" s="33"/>
      <c r="S315" s="33"/>
      <c r="T315" s="33"/>
      <c r="U315" s="33"/>
      <c r="V315" s="33"/>
      <c r="W315" s="45"/>
      <c r="X315" s="35"/>
      <c r="Y315" s="33"/>
      <c r="Z315" s="46"/>
      <c r="AA315" s="33"/>
      <c r="AB315" s="33"/>
      <c r="AC315" s="45" t="e">
        <f t="shared" si="19"/>
        <v>#N/A</v>
      </c>
      <c r="AE315" s="45" t="e">
        <f t="shared" si="17"/>
        <v>#N/A</v>
      </c>
      <c r="AF315" s="33" t="e">
        <f t="shared" si="18"/>
        <v>#N/A</v>
      </c>
    </row>
    <row r="316" spans="1:32" x14ac:dyDescent="0.25">
      <c r="A316" s="30" t="e">
        <f t="shared" si="16"/>
        <v>#N/A</v>
      </c>
      <c r="B316" s="45"/>
      <c r="C316" s="45"/>
      <c r="D316" s="46"/>
      <c r="E316" s="45"/>
      <c r="F316" s="33"/>
      <c r="G316" s="33"/>
      <c r="H316" s="33"/>
      <c r="I316" s="45"/>
      <c r="J316" s="45"/>
      <c r="K316" s="33"/>
      <c r="L316" s="46"/>
      <c r="M316" s="46"/>
      <c r="N316" s="33"/>
      <c r="O316" s="33"/>
      <c r="P316" s="33"/>
      <c r="Q316" s="33"/>
      <c r="R316" s="33"/>
      <c r="S316" s="33"/>
      <c r="T316" s="33"/>
      <c r="U316" s="33"/>
      <c r="V316" s="33"/>
      <c r="W316" s="45"/>
      <c r="X316" s="35"/>
      <c r="Y316" s="33"/>
      <c r="Z316" s="46"/>
      <c r="AA316" s="33"/>
      <c r="AB316" s="33"/>
      <c r="AC316" s="45" t="e">
        <f t="shared" si="19"/>
        <v>#N/A</v>
      </c>
      <c r="AE316" s="45" t="e">
        <f t="shared" si="17"/>
        <v>#N/A</v>
      </c>
      <c r="AF316" s="33" t="e">
        <f t="shared" si="18"/>
        <v>#N/A</v>
      </c>
    </row>
    <row r="317" spans="1:32" x14ac:dyDescent="0.25">
      <c r="A317" s="30" t="e">
        <f t="shared" si="16"/>
        <v>#N/A</v>
      </c>
      <c r="B317" s="45"/>
      <c r="C317" s="45"/>
      <c r="D317" s="46"/>
      <c r="E317" s="45"/>
      <c r="F317" s="33"/>
      <c r="G317" s="33"/>
      <c r="H317" s="33"/>
      <c r="I317" s="45"/>
      <c r="J317" s="45"/>
      <c r="K317" s="33"/>
      <c r="L317" s="46"/>
      <c r="M317" s="46"/>
      <c r="N317" s="33"/>
      <c r="O317" s="33"/>
      <c r="P317" s="33"/>
      <c r="Q317" s="33"/>
      <c r="R317" s="33"/>
      <c r="S317" s="33"/>
      <c r="T317" s="33"/>
      <c r="U317" s="33"/>
      <c r="V317" s="33"/>
      <c r="W317" s="45"/>
      <c r="X317" s="35"/>
      <c r="Y317" s="33"/>
      <c r="Z317" s="46"/>
      <c r="AA317" s="33"/>
      <c r="AB317" s="33"/>
      <c r="AC317" s="45" t="e">
        <f t="shared" si="19"/>
        <v>#N/A</v>
      </c>
      <c r="AE317" s="45" t="e">
        <f t="shared" si="17"/>
        <v>#N/A</v>
      </c>
      <c r="AF317" s="33" t="e">
        <f t="shared" si="18"/>
        <v>#N/A</v>
      </c>
    </row>
    <row r="318" spans="1:32" x14ac:dyDescent="0.25">
      <c r="A318" s="30" t="e">
        <f t="shared" si="16"/>
        <v>#N/A</v>
      </c>
      <c r="B318" s="45"/>
      <c r="C318" s="45"/>
      <c r="D318" s="46"/>
      <c r="E318" s="45"/>
      <c r="F318" s="33"/>
      <c r="G318" s="33"/>
      <c r="H318" s="33"/>
      <c r="I318" s="45"/>
      <c r="J318" s="45"/>
      <c r="K318" s="33"/>
      <c r="L318" s="46"/>
      <c r="M318" s="46"/>
      <c r="N318" s="33"/>
      <c r="O318" s="33"/>
      <c r="P318" s="33"/>
      <c r="Q318" s="33"/>
      <c r="R318" s="33"/>
      <c r="S318" s="33"/>
      <c r="T318" s="33"/>
      <c r="U318" s="33"/>
      <c r="V318" s="33"/>
      <c r="W318" s="45"/>
      <c r="X318" s="35"/>
      <c r="Y318" s="33"/>
      <c r="Z318" s="46"/>
      <c r="AA318" s="33"/>
      <c r="AB318" s="33"/>
      <c r="AC318" s="45" t="e">
        <f t="shared" si="19"/>
        <v>#N/A</v>
      </c>
      <c r="AE318" s="45" t="e">
        <f t="shared" si="17"/>
        <v>#N/A</v>
      </c>
      <c r="AF318" s="33" t="e">
        <f t="shared" si="18"/>
        <v>#N/A</v>
      </c>
    </row>
    <row r="319" spans="1:32" x14ac:dyDescent="0.25">
      <c r="A319" s="30" t="e">
        <f t="shared" si="16"/>
        <v>#N/A</v>
      </c>
      <c r="B319" s="45"/>
      <c r="C319" s="45"/>
      <c r="D319" s="46"/>
      <c r="E319" s="45"/>
      <c r="F319" s="33"/>
      <c r="G319" s="33"/>
      <c r="H319" s="33"/>
      <c r="I319" s="45"/>
      <c r="J319" s="45"/>
      <c r="K319" s="33"/>
      <c r="L319" s="46"/>
      <c r="M319" s="46"/>
      <c r="N319" s="33"/>
      <c r="O319" s="33"/>
      <c r="P319" s="33"/>
      <c r="Q319" s="33"/>
      <c r="R319" s="33"/>
      <c r="S319" s="33"/>
      <c r="T319" s="33"/>
      <c r="U319" s="33"/>
      <c r="V319" s="33"/>
      <c r="W319" s="45"/>
      <c r="X319" s="35"/>
      <c r="Y319" s="33"/>
      <c r="Z319" s="46"/>
      <c r="AA319" s="33"/>
      <c r="AB319" s="33"/>
      <c r="AC319" s="45" t="e">
        <f t="shared" si="19"/>
        <v>#N/A</v>
      </c>
      <c r="AE319" s="45" t="e">
        <f t="shared" si="17"/>
        <v>#N/A</v>
      </c>
      <c r="AF319" s="33" t="e">
        <f t="shared" si="18"/>
        <v>#N/A</v>
      </c>
    </row>
    <row r="320" spans="1:32" x14ac:dyDescent="0.25">
      <c r="A320" s="30" t="e">
        <f t="shared" si="16"/>
        <v>#N/A</v>
      </c>
      <c r="B320" s="45"/>
      <c r="C320" s="45"/>
      <c r="D320" s="46"/>
      <c r="E320" s="45"/>
      <c r="F320" s="33"/>
      <c r="G320" s="33"/>
      <c r="H320" s="33"/>
      <c r="I320" s="45"/>
      <c r="J320" s="45"/>
      <c r="K320" s="33"/>
      <c r="L320" s="46"/>
      <c r="M320" s="46"/>
      <c r="N320" s="33"/>
      <c r="O320" s="33"/>
      <c r="P320" s="33"/>
      <c r="Q320" s="33"/>
      <c r="R320" s="33"/>
      <c r="S320" s="33"/>
      <c r="T320" s="33"/>
      <c r="U320" s="33"/>
      <c r="V320" s="33"/>
      <c r="W320" s="45"/>
      <c r="X320" s="35"/>
      <c r="Y320" s="33"/>
      <c r="Z320" s="46"/>
      <c r="AA320" s="33"/>
      <c r="AB320" s="33"/>
      <c r="AC320" s="45" t="e">
        <f t="shared" si="19"/>
        <v>#N/A</v>
      </c>
      <c r="AE320" s="45" t="e">
        <f t="shared" si="17"/>
        <v>#N/A</v>
      </c>
      <c r="AF320" s="33" t="e">
        <f t="shared" si="18"/>
        <v>#N/A</v>
      </c>
    </row>
    <row r="321" spans="1:32" x14ac:dyDescent="0.25">
      <c r="A321" s="30" t="e">
        <f t="shared" si="16"/>
        <v>#N/A</v>
      </c>
      <c r="B321" s="45"/>
      <c r="C321" s="45"/>
      <c r="D321" s="46"/>
      <c r="E321" s="45"/>
      <c r="F321" s="33"/>
      <c r="G321" s="33"/>
      <c r="H321" s="33"/>
      <c r="I321" s="45"/>
      <c r="J321" s="45"/>
      <c r="K321" s="33"/>
      <c r="L321" s="46"/>
      <c r="M321" s="46"/>
      <c r="N321" s="33"/>
      <c r="O321" s="33"/>
      <c r="P321" s="33"/>
      <c r="Q321" s="33"/>
      <c r="R321" s="33"/>
      <c r="S321" s="33"/>
      <c r="T321" s="33"/>
      <c r="U321" s="33"/>
      <c r="V321" s="33"/>
      <c r="W321" s="45"/>
      <c r="X321" s="35"/>
      <c r="Y321" s="33"/>
      <c r="Z321" s="46"/>
      <c r="AA321" s="33"/>
      <c r="AB321" s="33"/>
      <c r="AC321" s="45" t="e">
        <f t="shared" si="19"/>
        <v>#N/A</v>
      </c>
      <c r="AE321" s="45" t="e">
        <f t="shared" si="17"/>
        <v>#N/A</v>
      </c>
      <c r="AF321" s="33" t="e">
        <f t="shared" si="18"/>
        <v>#N/A</v>
      </c>
    </row>
    <row r="322" spans="1:32" x14ac:dyDescent="0.25">
      <c r="A322" s="30" t="e">
        <f t="shared" si="16"/>
        <v>#N/A</v>
      </c>
      <c r="B322" s="45"/>
      <c r="C322" s="45"/>
      <c r="D322" s="46"/>
      <c r="E322" s="45"/>
      <c r="F322" s="33"/>
      <c r="G322" s="33"/>
      <c r="H322" s="33"/>
      <c r="I322" s="45"/>
      <c r="J322" s="45"/>
      <c r="K322" s="33"/>
      <c r="L322" s="46"/>
      <c r="M322" s="46"/>
      <c r="N322" s="33"/>
      <c r="O322" s="33"/>
      <c r="P322" s="33"/>
      <c r="Q322" s="33"/>
      <c r="R322" s="33"/>
      <c r="S322" s="33"/>
      <c r="T322" s="33"/>
      <c r="U322" s="33"/>
      <c r="V322" s="33"/>
      <c r="W322" s="45"/>
      <c r="X322" s="35"/>
      <c r="Y322" s="33"/>
      <c r="Z322" s="46"/>
      <c r="AA322" s="33"/>
      <c r="AB322" s="33"/>
      <c r="AC322" s="45" t="e">
        <f t="shared" si="19"/>
        <v>#N/A</v>
      </c>
      <c r="AE322" s="45" t="e">
        <f t="shared" si="17"/>
        <v>#N/A</v>
      </c>
      <c r="AF322" s="33" t="e">
        <f t="shared" si="18"/>
        <v>#N/A</v>
      </c>
    </row>
    <row r="323" spans="1:32" x14ac:dyDescent="0.25">
      <c r="A323" s="30" t="e">
        <f t="shared" si="16"/>
        <v>#N/A</v>
      </c>
      <c r="B323" s="45"/>
      <c r="C323" s="45"/>
      <c r="D323" s="46"/>
      <c r="E323" s="45"/>
      <c r="F323" s="33"/>
      <c r="G323" s="33"/>
      <c r="H323" s="33"/>
      <c r="I323" s="45"/>
      <c r="J323" s="45"/>
      <c r="K323" s="33"/>
      <c r="L323" s="46"/>
      <c r="M323" s="46"/>
      <c r="N323" s="33"/>
      <c r="O323" s="33"/>
      <c r="P323" s="33"/>
      <c r="Q323" s="33"/>
      <c r="R323" s="33"/>
      <c r="S323" s="33"/>
      <c r="T323" s="33"/>
      <c r="U323" s="33"/>
      <c r="V323" s="33"/>
      <c r="W323" s="45"/>
      <c r="X323" s="35"/>
      <c r="Y323" s="33"/>
      <c r="Z323" s="46"/>
      <c r="AA323" s="33"/>
      <c r="AB323" s="33"/>
      <c r="AC323" s="45" t="e">
        <f t="shared" si="19"/>
        <v>#N/A</v>
      </c>
      <c r="AE323" s="45" t="e">
        <f t="shared" si="17"/>
        <v>#N/A</v>
      </c>
      <c r="AF323" s="33" t="e">
        <f t="shared" si="18"/>
        <v>#N/A</v>
      </c>
    </row>
    <row r="324" spans="1:32" x14ac:dyDescent="0.25">
      <c r="A324" s="30" t="e">
        <f t="shared" si="16"/>
        <v>#N/A</v>
      </c>
      <c r="B324" s="45"/>
      <c r="C324" s="45"/>
      <c r="D324" s="46"/>
      <c r="E324" s="45"/>
      <c r="F324" s="33"/>
      <c r="G324" s="33"/>
      <c r="H324" s="33"/>
      <c r="I324" s="45"/>
      <c r="J324" s="45"/>
      <c r="K324" s="33"/>
      <c r="L324" s="46"/>
      <c r="M324" s="46"/>
      <c r="N324" s="33"/>
      <c r="O324" s="33"/>
      <c r="P324" s="33"/>
      <c r="Q324" s="33"/>
      <c r="R324" s="33"/>
      <c r="S324" s="33"/>
      <c r="T324" s="33"/>
      <c r="U324" s="33"/>
      <c r="V324" s="33"/>
      <c r="W324" s="45"/>
      <c r="X324" s="35"/>
      <c r="Y324" s="33"/>
      <c r="Z324" s="46"/>
      <c r="AA324" s="33"/>
      <c r="AB324" s="33"/>
      <c r="AC324" s="45" t="e">
        <f t="shared" si="19"/>
        <v>#N/A</v>
      </c>
      <c r="AE324" s="45" t="e">
        <f t="shared" si="17"/>
        <v>#N/A</v>
      </c>
      <c r="AF324" s="33" t="e">
        <f t="shared" si="18"/>
        <v>#N/A</v>
      </c>
    </row>
    <row r="325" spans="1:32" x14ac:dyDescent="0.25">
      <c r="A325" s="30" t="e">
        <f t="shared" si="16"/>
        <v>#N/A</v>
      </c>
      <c r="B325" s="45"/>
      <c r="C325" s="45"/>
      <c r="D325" s="46"/>
      <c r="E325" s="45"/>
      <c r="F325" s="33"/>
      <c r="G325" s="33"/>
      <c r="H325" s="33"/>
      <c r="I325" s="45"/>
      <c r="J325" s="45"/>
      <c r="K325" s="33"/>
      <c r="L325" s="46"/>
      <c r="M325" s="46"/>
      <c r="N325" s="33"/>
      <c r="O325" s="33"/>
      <c r="P325" s="33"/>
      <c r="Q325" s="33"/>
      <c r="R325" s="33"/>
      <c r="S325" s="33"/>
      <c r="T325" s="33"/>
      <c r="U325" s="33"/>
      <c r="V325" s="33"/>
      <c r="W325" s="45"/>
      <c r="X325" s="35"/>
      <c r="Y325" s="33"/>
      <c r="Z325" s="46"/>
      <c r="AA325" s="33"/>
      <c r="AB325" s="33"/>
      <c r="AC325" s="45" t="e">
        <f t="shared" si="19"/>
        <v>#N/A</v>
      </c>
      <c r="AE325" s="45" t="e">
        <f t="shared" si="17"/>
        <v>#N/A</v>
      </c>
      <c r="AF325" s="33" t="e">
        <f t="shared" si="18"/>
        <v>#N/A</v>
      </c>
    </row>
    <row r="326" spans="1:32" x14ac:dyDescent="0.25">
      <c r="A326" s="30" t="e">
        <f t="shared" ref="A326:A389" si="20">IF(COUNTA(B326:AB326)&gt;0,"x",NA())</f>
        <v>#N/A</v>
      </c>
      <c r="B326" s="45"/>
      <c r="C326" s="45"/>
      <c r="D326" s="46"/>
      <c r="E326" s="45"/>
      <c r="F326" s="33"/>
      <c r="G326" s="33"/>
      <c r="H326" s="33"/>
      <c r="I326" s="45"/>
      <c r="J326" s="45"/>
      <c r="K326" s="33"/>
      <c r="L326" s="46"/>
      <c r="M326" s="46"/>
      <c r="N326" s="33"/>
      <c r="O326" s="33"/>
      <c r="P326" s="33"/>
      <c r="Q326" s="33"/>
      <c r="R326" s="33"/>
      <c r="S326" s="33"/>
      <c r="T326" s="33"/>
      <c r="U326" s="33"/>
      <c r="V326" s="33"/>
      <c r="W326" s="45"/>
      <c r="X326" s="35"/>
      <c r="Y326" s="33"/>
      <c r="Z326" s="46"/>
      <c r="AA326" s="33"/>
      <c r="AB326" s="33"/>
      <c r="AC326" s="45" t="e">
        <f t="shared" si="19"/>
        <v>#N/A</v>
      </c>
      <c r="AE326" s="45" t="e">
        <f t="shared" ref="AE326:AE389" si="21">IF(ISBLANK(C326),NA(),"FIELD MUST BE COMPLETED BY HEALTH DEPT.")</f>
        <v>#N/A</v>
      </c>
      <c r="AF326" s="33" t="e">
        <f t="shared" ref="AF326:AF389" si="22">IF(AND(ISBLANK(S326),ISBLANK(T326)),NA(),_xlfn.TEXTJOIN(";",TRUE,S326:T326))</f>
        <v>#N/A</v>
      </c>
    </row>
    <row r="327" spans="1:32" x14ac:dyDescent="0.25">
      <c r="A327" s="30" t="e">
        <f t="shared" si="20"/>
        <v>#N/A</v>
      </c>
      <c r="B327" s="45"/>
      <c r="C327" s="45"/>
      <c r="D327" s="46"/>
      <c r="E327" s="45"/>
      <c r="F327" s="33"/>
      <c r="G327" s="33"/>
      <c r="H327" s="33"/>
      <c r="I327" s="45"/>
      <c r="J327" s="45"/>
      <c r="K327" s="33"/>
      <c r="L327" s="46"/>
      <c r="M327" s="46"/>
      <c r="N327" s="33"/>
      <c r="O327" s="33"/>
      <c r="P327" s="33"/>
      <c r="Q327" s="33"/>
      <c r="R327" s="33"/>
      <c r="S327" s="33"/>
      <c r="T327" s="33"/>
      <c r="U327" s="33"/>
      <c r="V327" s="33"/>
      <c r="W327" s="45"/>
      <c r="X327" s="35"/>
      <c r="Y327" s="33"/>
      <c r="Z327" s="46"/>
      <c r="AA327" s="33"/>
      <c r="AB327" s="33"/>
      <c r="AC327" s="45" t="e">
        <f t="shared" ref="AC327:AC390" si="23">IF(ISBLANK(C327),NA(),"FIELD MUST BE COMPLETED BY HEALTH DEPT.")</f>
        <v>#N/A</v>
      </c>
      <c r="AE327" s="45" t="e">
        <f t="shared" si="21"/>
        <v>#N/A</v>
      </c>
      <c r="AF327" s="33" t="e">
        <f t="shared" si="22"/>
        <v>#N/A</v>
      </c>
    </row>
    <row r="328" spans="1:32" x14ac:dyDescent="0.25">
      <c r="A328" s="30" t="e">
        <f t="shared" si="20"/>
        <v>#N/A</v>
      </c>
      <c r="B328" s="45"/>
      <c r="C328" s="45"/>
      <c r="D328" s="46"/>
      <c r="E328" s="45"/>
      <c r="F328" s="33"/>
      <c r="G328" s="33"/>
      <c r="H328" s="33"/>
      <c r="I328" s="45"/>
      <c r="J328" s="45"/>
      <c r="K328" s="33"/>
      <c r="L328" s="46"/>
      <c r="M328" s="46"/>
      <c r="N328" s="33"/>
      <c r="O328" s="33"/>
      <c r="P328" s="33"/>
      <c r="Q328" s="33"/>
      <c r="R328" s="33"/>
      <c r="S328" s="33"/>
      <c r="T328" s="33"/>
      <c r="U328" s="33"/>
      <c r="V328" s="33"/>
      <c r="W328" s="45"/>
      <c r="X328" s="35"/>
      <c r="Y328" s="33"/>
      <c r="Z328" s="46"/>
      <c r="AA328" s="33"/>
      <c r="AB328" s="33"/>
      <c r="AC328" s="45" t="e">
        <f t="shared" si="23"/>
        <v>#N/A</v>
      </c>
      <c r="AE328" s="45" t="e">
        <f t="shared" si="21"/>
        <v>#N/A</v>
      </c>
      <c r="AF328" s="33" t="e">
        <f t="shared" si="22"/>
        <v>#N/A</v>
      </c>
    </row>
    <row r="329" spans="1:32" x14ac:dyDescent="0.25">
      <c r="A329" s="30" t="e">
        <f t="shared" si="20"/>
        <v>#N/A</v>
      </c>
      <c r="B329" s="45"/>
      <c r="C329" s="45"/>
      <c r="D329" s="46"/>
      <c r="E329" s="45"/>
      <c r="F329" s="33"/>
      <c r="G329" s="33"/>
      <c r="H329" s="33"/>
      <c r="I329" s="45"/>
      <c r="J329" s="45"/>
      <c r="K329" s="33"/>
      <c r="L329" s="46"/>
      <c r="M329" s="46"/>
      <c r="N329" s="33"/>
      <c r="O329" s="33"/>
      <c r="P329" s="33"/>
      <c r="Q329" s="33"/>
      <c r="R329" s="33"/>
      <c r="S329" s="33"/>
      <c r="T329" s="33"/>
      <c r="U329" s="33"/>
      <c r="V329" s="33"/>
      <c r="W329" s="45"/>
      <c r="X329" s="35"/>
      <c r="Y329" s="33"/>
      <c r="Z329" s="46"/>
      <c r="AA329" s="33"/>
      <c r="AB329" s="33"/>
      <c r="AC329" s="45" t="e">
        <f t="shared" si="23"/>
        <v>#N/A</v>
      </c>
      <c r="AE329" s="45" t="e">
        <f t="shared" si="21"/>
        <v>#N/A</v>
      </c>
      <c r="AF329" s="33" t="e">
        <f t="shared" si="22"/>
        <v>#N/A</v>
      </c>
    </row>
    <row r="330" spans="1:32" x14ac:dyDescent="0.25">
      <c r="A330" s="30" t="e">
        <f t="shared" si="20"/>
        <v>#N/A</v>
      </c>
      <c r="B330" s="45"/>
      <c r="C330" s="45"/>
      <c r="D330" s="46"/>
      <c r="E330" s="45"/>
      <c r="F330" s="33"/>
      <c r="G330" s="33"/>
      <c r="H330" s="33"/>
      <c r="I330" s="45"/>
      <c r="J330" s="45"/>
      <c r="K330" s="33"/>
      <c r="L330" s="46"/>
      <c r="M330" s="46"/>
      <c r="N330" s="33"/>
      <c r="O330" s="33"/>
      <c r="P330" s="33"/>
      <c r="Q330" s="33"/>
      <c r="R330" s="33"/>
      <c r="S330" s="33"/>
      <c r="T330" s="33"/>
      <c r="U330" s="33"/>
      <c r="V330" s="33"/>
      <c r="W330" s="45"/>
      <c r="X330" s="35"/>
      <c r="Y330" s="33"/>
      <c r="Z330" s="46"/>
      <c r="AA330" s="33"/>
      <c r="AB330" s="33"/>
      <c r="AC330" s="45" t="e">
        <f t="shared" si="23"/>
        <v>#N/A</v>
      </c>
      <c r="AE330" s="45" t="e">
        <f t="shared" si="21"/>
        <v>#N/A</v>
      </c>
      <c r="AF330" s="33" t="e">
        <f t="shared" si="22"/>
        <v>#N/A</v>
      </c>
    </row>
    <row r="331" spans="1:32" x14ac:dyDescent="0.25">
      <c r="A331" s="30" t="e">
        <f t="shared" si="20"/>
        <v>#N/A</v>
      </c>
      <c r="B331" s="45"/>
      <c r="C331" s="45"/>
      <c r="D331" s="46"/>
      <c r="E331" s="45"/>
      <c r="F331" s="33"/>
      <c r="G331" s="33"/>
      <c r="H331" s="33"/>
      <c r="I331" s="45"/>
      <c r="J331" s="45"/>
      <c r="K331" s="33"/>
      <c r="L331" s="46"/>
      <c r="M331" s="46"/>
      <c r="N331" s="33"/>
      <c r="O331" s="33"/>
      <c r="P331" s="33"/>
      <c r="Q331" s="33"/>
      <c r="R331" s="33"/>
      <c r="S331" s="33"/>
      <c r="T331" s="33"/>
      <c r="U331" s="33"/>
      <c r="V331" s="33"/>
      <c r="W331" s="45"/>
      <c r="X331" s="35"/>
      <c r="Y331" s="33"/>
      <c r="Z331" s="46"/>
      <c r="AA331" s="33"/>
      <c r="AB331" s="33"/>
      <c r="AC331" s="45" t="e">
        <f t="shared" si="23"/>
        <v>#N/A</v>
      </c>
      <c r="AE331" s="45" t="e">
        <f t="shared" si="21"/>
        <v>#N/A</v>
      </c>
      <c r="AF331" s="33" t="e">
        <f t="shared" si="22"/>
        <v>#N/A</v>
      </c>
    </row>
    <row r="332" spans="1:32" x14ac:dyDescent="0.25">
      <c r="A332" s="30" t="e">
        <f t="shared" si="20"/>
        <v>#N/A</v>
      </c>
      <c r="B332" s="45"/>
      <c r="C332" s="45"/>
      <c r="D332" s="46"/>
      <c r="E332" s="45"/>
      <c r="F332" s="33"/>
      <c r="G332" s="33"/>
      <c r="H332" s="33"/>
      <c r="I332" s="45"/>
      <c r="J332" s="45"/>
      <c r="K332" s="33"/>
      <c r="L332" s="46"/>
      <c r="M332" s="46"/>
      <c r="N332" s="33"/>
      <c r="O332" s="33"/>
      <c r="P332" s="33"/>
      <c r="Q332" s="33"/>
      <c r="R332" s="33"/>
      <c r="S332" s="33"/>
      <c r="T332" s="33"/>
      <c r="U332" s="33"/>
      <c r="V332" s="33"/>
      <c r="W332" s="45"/>
      <c r="X332" s="35"/>
      <c r="Y332" s="33"/>
      <c r="Z332" s="46"/>
      <c r="AA332" s="33"/>
      <c r="AB332" s="33"/>
      <c r="AC332" s="45" t="e">
        <f t="shared" si="23"/>
        <v>#N/A</v>
      </c>
      <c r="AE332" s="45" t="e">
        <f t="shared" si="21"/>
        <v>#N/A</v>
      </c>
      <c r="AF332" s="33" t="e">
        <f t="shared" si="22"/>
        <v>#N/A</v>
      </c>
    </row>
    <row r="333" spans="1:32" x14ac:dyDescent="0.25">
      <c r="A333" s="30" t="e">
        <f t="shared" si="20"/>
        <v>#N/A</v>
      </c>
      <c r="B333" s="45"/>
      <c r="C333" s="45"/>
      <c r="D333" s="46"/>
      <c r="E333" s="45"/>
      <c r="F333" s="33"/>
      <c r="G333" s="33"/>
      <c r="H333" s="33"/>
      <c r="I333" s="45"/>
      <c r="J333" s="45"/>
      <c r="K333" s="33"/>
      <c r="L333" s="46"/>
      <c r="M333" s="46"/>
      <c r="N333" s="33"/>
      <c r="O333" s="33"/>
      <c r="P333" s="33"/>
      <c r="Q333" s="33"/>
      <c r="R333" s="33"/>
      <c r="S333" s="33"/>
      <c r="T333" s="33"/>
      <c r="U333" s="33"/>
      <c r="V333" s="33"/>
      <c r="W333" s="45"/>
      <c r="X333" s="35"/>
      <c r="Y333" s="33"/>
      <c r="Z333" s="46"/>
      <c r="AA333" s="33"/>
      <c r="AB333" s="33"/>
      <c r="AC333" s="45" t="e">
        <f t="shared" si="23"/>
        <v>#N/A</v>
      </c>
      <c r="AE333" s="45" t="e">
        <f t="shared" si="21"/>
        <v>#N/A</v>
      </c>
      <c r="AF333" s="33" t="e">
        <f t="shared" si="22"/>
        <v>#N/A</v>
      </c>
    </row>
    <row r="334" spans="1:32" x14ac:dyDescent="0.25">
      <c r="A334" s="30" t="e">
        <f t="shared" si="20"/>
        <v>#N/A</v>
      </c>
      <c r="B334" s="45"/>
      <c r="C334" s="45"/>
      <c r="D334" s="46"/>
      <c r="E334" s="45"/>
      <c r="F334" s="33"/>
      <c r="G334" s="33"/>
      <c r="H334" s="33"/>
      <c r="I334" s="45"/>
      <c r="J334" s="45"/>
      <c r="K334" s="33"/>
      <c r="L334" s="46"/>
      <c r="M334" s="46"/>
      <c r="N334" s="33"/>
      <c r="O334" s="33"/>
      <c r="P334" s="33"/>
      <c r="Q334" s="33"/>
      <c r="R334" s="33"/>
      <c r="S334" s="33"/>
      <c r="T334" s="33"/>
      <c r="U334" s="33"/>
      <c r="V334" s="33"/>
      <c r="W334" s="45"/>
      <c r="X334" s="35"/>
      <c r="Y334" s="33"/>
      <c r="Z334" s="46"/>
      <c r="AA334" s="33"/>
      <c r="AB334" s="33"/>
      <c r="AC334" s="45" t="e">
        <f t="shared" si="23"/>
        <v>#N/A</v>
      </c>
      <c r="AE334" s="45" t="e">
        <f t="shared" si="21"/>
        <v>#N/A</v>
      </c>
      <c r="AF334" s="33" t="e">
        <f t="shared" si="22"/>
        <v>#N/A</v>
      </c>
    </row>
    <row r="335" spans="1:32" x14ac:dyDescent="0.25">
      <c r="A335" s="30" t="e">
        <f t="shared" si="20"/>
        <v>#N/A</v>
      </c>
      <c r="B335" s="45"/>
      <c r="C335" s="45"/>
      <c r="D335" s="46"/>
      <c r="E335" s="45"/>
      <c r="F335" s="33"/>
      <c r="G335" s="33"/>
      <c r="H335" s="33"/>
      <c r="I335" s="45"/>
      <c r="J335" s="45"/>
      <c r="K335" s="33"/>
      <c r="L335" s="46"/>
      <c r="M335" s="46"/>
      <c r="N335" s="33"/>
      <c r="O335" s="33"/>
      <c r="P335" s="33"/>
      <c r="Q335" s="33"/>
      <c r="R335" s="33"/>
      <c r="S335" s="33"/>
      <c r="T335" s="33"/>
      <c r="U335" s="33"/>
      <c r="V335" s="33"/>
      <c r="W335" s="45"/>
      <c r="X335" s="35"/>
      <c r="Y335" s="33"/>
      <c r="Z335" s="46"/>
      <c r="AA335" s="33"/>
      <c r="AB335" s="33"/>
      <c r="AC335" s="45" t="e">
        <f t="shared" si="23"/>
        <v>#N/A</v>
      </c>
      <c r="AE335" s="45" t="e">
        <f t="shared" si="21"/>
        <v>#N/A</v>
      </c>
      <c r="AF335" s="33" t="e">
        <f t="shared" si="22"/>
        <v>#N/A</v>
      </c>
    </row>
    <row r="336" spans="1:32" x14ac:dyDescent="0.25">
      <c r="A336" s="30" t="e">
        <f t="shared" si="20"/>
        <v>#N/A</v>
      </c>
      <c r="B336" s="45"/>
      <c r="C336" s="45"/>
      <c r="D336" s="46"/>
      <c r="E336" s="45"/>
      <c r="F336" s="33"/>
      <c r="G336" s="33"/>
      <c r="H336" s="33"/>
      <c r="I336" s="45"/>
      <c r="J336" s="45"/>
      <c r="K336" s="33"/>
      <c r="L336" s="46"/>
      <c r="M336" s="46"/>
      <c r="N336" s="33"/>
      <c r="O336" s="33"/>
      <c r="P336" s="33"/>
      <c r="Q336" s="33"/>
      <c r="R336" s="33"/>
      <c r="S336" s="33"/>
      <c r="T336" s="33"/>
      <c r="U336" s="33"/>
      <c r="V336" s="33"/>
      <c r="W336" s="45"/>
      <c r="X336" s="35"/>
      <c r="Y336" s="33"/>
      <c r="Z336" s="46"/>
      <c r="AA336" s="33"/>
      <c r="AB336" s="33"/>
      <c r="AC336" s="45" t="e">
        <f t="shared" si="23"/>
        <v>#N/A</v>
      </c>
      <c r="AE336" s="45" t="e">
        <f t="shared" si="21"/>
        <v>#N/A</v>
      </c>
      <c r="AF336" s="33" t="e">
        <f t="shared" si="22"/>
        <v>#N/A</v>
      </c>
    </row>
    <row r="337" spans="1:32" x14ac:dyDescent="0.25">
      <c r="A337" s="30" t="e">
        <f t="shared" si="20"/>
        <v>#N/A</v>
      </c>
      <c r="B337" s="45"/>
      <c r="C337" s="45"/>
      <c r="D337" s="46"/>
      <c r="E337" s="45"/>
      <c r="F337" s="33"/>
      <c r="G337" s="33"/>
      <c r="H337" s="33"/>
      <c r="I337" s="45"/>
      <c r="J337" s="45"/>
      <c r="K337" s="33"/>
      <c r="L337" s="46"/>
      <c r="M337" s="46"/>
      <c r="N337" s="33"/>
      <c r="O337" s="33"/>
      <c r="P337" s="33"/>
      <c r="Q337" s="33"/>
      <c r="R337" s="33"/>
      <c r="S337" s="33"/>
      <c r="T337" s="33"/>
      <c r="U337" s="33"/>
      <c r="V337" s="33"/>
      <c r="W337" s="45"/>
      <c r="X337" s="35"/>
      <c r="Y337" s="33"/>
      <c r="Z337" s="46"/>
      <c r="AA337" s="33"/>
      <c r="AB337" s="33"/>
      <c r="AC337" s="45" t="e">
        <f t="shared" si="23"/>
        <v>#N/A</v>
      </c>
      <c r="AE337" s="45" t="e">
        <f t="shared" si="21"/>
        <v>#N/A</v>
      </c>
      <c r="AF337" s="33" t="e">
        <f t="shared" si="22"/>
        <v>#N/A</v>
      </c>
    </row>
    <row r="338" spans="1:32" x14ac:dyDescent="0.25">
      <c r="A338" s="30" t="e">
        <f t="shared" si="20"/>
        <v>#N/A</v>
      </c>
      <c r="B338" s="45"/>
      <c r="C338" s="45"/>
      <c r="D338" s="46"/>
      <c r="E338" s="45"/>
      <c r="F338" s="33"/>
      <c r="G338" s="33"/>
      <c r="H338" s="33"/>
      <c r="I338" s="45"/>
      <c r="J338" s="45"/>
      <c r="K338" s="33"/>
      <c r="L338" s="46"/>
      <c r="M338" s="46"/>
      <c r="N338" s="33"/>
      <c r="O338" s="33"/>
      <c r="P338" s="33"/>
      <c r="Q338" s="33"/>
      <c r="R338" s="33"/>
      <c r="S338" s="33"/>
      <c r="T338" s="33"/>
      <c r="U338" s="33"/>
      <c r="V338" s="33"/>
      <c r="W338" s="45"/>
      <c r="X338" s="35"/>
      <c r="Y338" s="33"/>
      <c r="Z338" s="46"/>
      <c r="AA338" s="33"/>
      <c r="AB338" s="33"/>
      <c r="AC338" s="45" t="e">
        <f t="shared" si="23"/>
        <v>#N/A</v>
      </c>
      <c r="AE338" s="45" t="e">
        <f t="shared" si="21"/>
        <v>#N/A</v>
      </c>
      <c r="AF338" s="33" t="e">
        <f t="shared" si="22"/>
        <v>#N/A</v>
      </c>
    </row>
    <row r="339" spans="1:32" x14ac:dyDescent="0.25">
      <c r="A339" s="30" t="e">
        <f t="shared" si="20"/>
        <v>#N/A</v>
      </c>
      <c r="B339" s="45"/>
      <c r="C339" s="45"/>
      <c r="D339" s="46"/>
      <c r="E339" s="45"/>
      <c r="F339" s="33"/>
      <c r="G339" s="33"/>
      <c r="H339" s="33"/>
      <c r="I339" s="45"/>
      <c r="J339" s="45"/>
      <c r="K339" s="33"/>
      <c r="L339" s="46"/>
      <c r="M339" s="46"/>
      <c r="N339" s="33"/>
      <c r="O339" s="33"/>
      <c r="P339" s="33"/>
      <c r="Q339" s="33"/>
      <c r="R339" s="33"/>
      <c r="S339" s="33"/>
      <c r="T339" s="33"/>
      <c r="U339" s="33"/>
      <c r="V339" s="33"/>
      <c r="W339" s="45"/>
      <c r="X339" s="35"/>
      <c r="Y339" s="33"/>
      <c r="Z339" s="46"/>
      <c r="AA339" s="33"/>
      <c r="AB339" s="33"/>
      <c r="AC339" s="45" t="e">
        <f t="shared" si="23"/>
        <v>#N/A</v>
      </c>
      <c r="AE339" s="45" t="e">
        <f t="shared" si="21"/>
        <v>#N/A</v>
      </c>
      <c r="AF339" s="33" t="e">
        <f t="shared" si="22"/>
        <v>#N/A</v>
      </c>
    </row>
    <row r="340" spans="1:32" x14ac:dyDescent="0.25">
      <c r="A340" s="30" t="e">
        <f t="shared" si="20"/>
        <v>#N/A</v>
      </c>
      <c r="B340" s="45"/>
      <c r="C340" s="45"/>
      <c r="D340" s="46"/>
      <c r="E340" s="45"/>
      <c r="F340" s="33"/>
      <c r="G340" s="33"/>
      <c r="H340" s="33"/>
      <c r="I340" s="45"/>
      <c r="J340" s="45"/>
      <c r="K340" s="33"/>
      <c r="L340" s="46"/>
      <c r="M340" s="46"/>
      <c r="N340" s="33"/>
      <c r="O340" s="33"/>
      <c r="P340" s="33"/>
      <c r="Q340" s="33"/>
      <c r="R340" s="33"/>
      <c r="S340" s="33"/>
      <c r="T340" s="33"/>
      <c r="U340" s="33"/>
      <c r="V340" s="33"/>
      <c r="W340" s="45"/>
      <c r="X340" s="35"/>
      <c r="Y340" s="33"/>
      <c r="Z340" s="46"/>
      <c r="AA340" s="33"/>
      <c r="AB340" s="33"/>
      <c r="AC340" s="45" t="e">
        <f t="shared" si="23"/>
        <v>#N/A</v>
      </c>
      <c r="AE340" s="45" t="e">
        <f t="shared" si="21"/>
        <v>#N/A</v>
      </c>
      <c r="AF340" s="33" t="e">
        <f t="shared" si="22"/>
        <v>#N/A</v>
      </c>
    </row>
    <row r="341" spans="1:32" x14ac:dyDescent="0.25">
      <c r="A341" s="30" t="e">
        <f t="shared" si="20"/>
        <v>#N/A</v>
      </c>
      <c r="B341" s="45"/>
      <c r="C341" s="45"/>
      <c r="D341" s="46"/>
      <c r="E341" s="45"/>
      <c r="F341" s="33"/>
      <c r="G341" s="33"/>
      <c r="H341" s="33"/>
      <c r="I341" s="45"/>
      <c r="J341" s="45"/>
      <c r="K341" s="33"/>
      <c r="L341" s="46"/>
      <c r="M341" s="46"/>
      <c r="N341" s="33"/>
      <c r="O341" s="33"/>
      <c r="P341" s="33"/>
      <c r="Q341" s="33"/>
      <c r="R341" s="33"/>
      <c r="S341" s="33"/>
      <c r="T341" s="33"/>
      <c r="U341" s="33"/>
      <c r="V341" s="33"/>
      <c r="W341" s="45"/>
      <c r="X341" s="35"/>
      <c r="Y341" s="33"/>
      <c r="Z341" s="46"/>
      <c r="AA341" s="33"/>
      <c r="AB341" s="33"/>
      <c r="AC341" s="45" t="e">
        <f t="shared" si="23"/>
        <v>#N/A</v>
      </c>
      <c r="AE341" s="45" t="e">
        <f t="shared" si="21"/>
        <v>#N/A</v>
      </c>
      <c r="AF341" s="33" t="e">
        <f t="shared" si="22"/>
        <v>#N/A</v>
      </c>
    </row>
    <row r="342" spans="1:32" x14ac:dyDescent="0.25">
      <c r="A342" s="30" t="e">
        <f t="shared" si="20"/>
        <v>#N/A</v>
      </c>
      <c r="B342" s="45"/>
      <c r="C342" s="45"/>
      <c r="D342" s="46"/>
      <c r="E342" s="45"/>
      <c r="F342" s="33"/>
      <c r="G342" s="33"/>
      <c r="H342" s="33"/>
      <c r="I342" s="45"/>
      <c r="J342" s="45"/>
      <c r="K342" s="33"/>
      <c r="L342" s="46"/>
      <c r="M342" s="46"/>
      <c r="N342" s="33"/>
      <c r="O342" s="33"/>
      <c r="P342" s="33"/>
      <c r="Q342" s="33"/>
      <c r="R342" s="33"/>
      <c r="S342" s="33"/>
      <c r="T342" s="33"/>
      <c r="U342" s="33"/>
      <c r="V342" s="33"/>
      <c r="W342" s="45"/>
      <c r="X342" s="35"/>
      <c r="Y342" s="33"/>
      <c r="Z342" s="46"/>
      <c r="AA342" s="33"/>
      <c r="AB342" s="33"/>
      <c r="AC342" s="45" t="e">
        <f t="shared" si="23"/>
        <v>#N/A</v>
      </c>
      <c r="AE342" s="45" t="e">
        <f t="shared" si="21"/>
        <v>#N/A</v>
      </c>
      <c r="AF342" s="33" t="e">
        <f t="shared" si="22"/>
        <v>#N/A</v>
      </c>
    </row>
    <row r="343" spans="1:32" x14ac:dyDescent="0.25">
      <c r="A343" s="30" t="e">
        <f t="shared" si="20"/>
        <v>#N/A</v>
      </c>
      <c r="B343" s="45"/>
      <c r="C343" s="45"/>
      <c r="D343" s="46"/>
      <c r="E343" s="45"/>
      <c r="F343" s="33"/>
      <c r="G343" s="33"/>
      <c r="H343" s="33"/>
      <c r="I343" s="45"/>
      <c r="J343" s="45"/>
      <c r="K343" s="33"/>
      <c r="L343" s="46"/>
      <c r="M343" s="46"/>
      <c r="N343" s="33"/>
      <c r="O343" s="33"/>
      <c r="P343" s="33"/>
      <c r="Q343" s="33"/>
      <c r="R343" s="33"/>
      <c r="S343" s="33"/>
      <c r="T343" s="33"/>
      <c r="U343" s="33"/>
      <c r="V343" s="33"/>
      <c r="W343" s="45"/>
      <c r="X343" s="35"/>
      <c r="Y343" s="33"/>
      <c r="Z343" s="46"/>
      <c r="AA343" s="33"/>
      <c r="AB343" s="33"/>
      <c r="AC343" s="45" t="e">
        <f t="shared" si="23"/>
        <v>#N/A</v>
      </c>
      <c r="AE343" s="45" t="e">
        <f t="shared" si="21"/>
        <v>#N/A</v>
      </c>
      <c r="AF343" s="33" t="e">
        <f t="shared" si="22"/>
        <v>#N/A</v>
      </c>
    </row>
    <row r="344" spans="1:32" x14ac:dyDescent="0.25">
      <c r="A344" s="30" t="e">
        <f t="shared" si="20"/>
        <v>#N/A</v>
      </c>
      <c r="B344" s="45"/>
      <c r="C344" s="45"/>
      <c r="D344" s="46"/>
      <c r="E344" s="45"/>
      <c r="F344" s="33"/>
      <c r="G344" s="33"/>
      <c r="H344" s="33"/>
      <c r="I344" s="45"/>
      <c r="J344" s="45"/>
      <c r="K344" s="33"/>
      <c r="L344" s="46"/>
      <c r="M344" s="46"/>
      <c r="N344" s="33"/>
      <c r="O344" s="33"/>
      <c r="P344" s="33"/>
      <c r="Q344" s="33"/>
      <c r="R344" s="33"/>
      <c r="S344" s="33"/>
      <c r="T344" s="33"/>
      <c r="U344" s="33"/>
      <c r="V344" s="33"/>
      <c r="W344" s="45"/>
      <c r="X344" s="35"/>
      <c r="Y344" s="33"/>
      <c r="Z344" s="46"/>
      <c r="AA344" s="33"/>
      <c r="AB344" s="33"/>
      <c r="AC344" s="45" t="e">
        <f t="shared" si="23"/>
        <v>#N/A</v>
      </c>
      <c r="AE344" s="45" t="e">
        <f t="shared" si="21"/>
        <v>#N/A</v>
      </c>
      <c r="AF344" s="33" t="e">
        <f t="shared" si="22"/>
        <v>#N/A</v>
      </c>
    </row>
    <row r="345" spans="1:32" x14ac:dyDescent="0.25">
      <c r="A345" s="30" t="e">
        <f t="shared" si="20"/>
        <v>#N/A</v>
      </c>
      <c r="B345" s="45"/>
      <c r="C345" s="45"/>
      <c r="D345" s="46"/>
      <c r="E345" s="45"/>
      <c r="F345" s="33"/>
      <c r="G345" s="33"/>
      <c r="H345" s="33"/>
      <c r="I345" s="45"/>
      <c r="J345" s="45"/>
      <c r="K345" s="33"/>
      <c r="L345" s="46"/>
      <c r="M345" s="46"/>
      <c r="N345" s="33"/>
      <c r="O345" s="33"/>
      <c r="P345" s="33"/>
      <c r="Q345" s="33"/>
      <c r="R345" s="33"/>
      <c r="S345" s="33"/>
      <c r="T345" s="33"/>
      <c r="U345" s="33"/>
      <c r="V345" s="33"/>
      <c r="W345" s="45"/>
      <c r="X345" s="35"/>
      <c r="Y345" s="33"/>
      <c r="Z345" s="46"/>
      <c r="AA345" s="33"/>
      <c r="AB345" s="33"/>
      <c r="AC345" s="45" t="e">
        <f t="shared" si="23"/>
        <v>#N/A</v>
      </c>
      <c r="AE345" s="45" t="e">
        <f t="shared" si="21"/>
        <v>#N/A</v>
      </c>
      <c r="AF345" s="33" t="e">
        <f t="shared" si="22"/>
        <v>#N/A</v>
      </c>
    </row>
    <row r="346" spans="1:32" x14ac:dyDescent="0.25">
      <c r="A346" s="30" t="e">
        <f t="shared" si="20"/>
        <v>#N/A</v>
      </c>
      <c r="B346" s="45"/>
      <c r="C346" s="45"/>
      <c r="D346" s="46"/>
      <c r="E346" s="45"/>
      <c r="F346" s="33"/>
      <c r="G346" s="33"/>
      <c r="H346" s="33"/>
      <c r="I346" s="45"/>
      <c r="J346" s="45"/>
      <c r="K346" s="33"/>
      <c r="L346" s="46"/>
      <c r="M346" s="46"/>
      <c r="N346" s="33"/>
      <c r="O346" s="33"/>
      <c r="P346" s="33"/>
      <c r="Q346" s="33"/>
      <c r="R346" s="33"/>
      <c r="S346" s="33"/>
      <c r="T346" s="33"/>
      <c r="U346" s="33"/>
      <c r="V346" s="33"/>
      <c r="W346" s="45"/>
      <c r="X346" s="35"/>
      <c r="Y346" s="33"/>
      <c r="Z346" s="46"/>
      <c r="AA346" s="33"/>
      <c r="AB346" s="33"/>
      <c r="AC346" s="45" t="e">
        <f t="shared" si="23"/>
        <v>#N/A</v>
      </c>
      <c r="AE346" s="45" t="e">
        <f t="shared" si="21"/>
        <v>#N/A</v>
      </c>
      <c r="AF346" s="33" t="e">
        <f t="shared" si="22"/>
        <v>#N/A</v>
      </c>
    </row>
    <row r="347" spans="1:32" x14ac:dyDescent="0.25">
      <c r="A347" s="30" t="e">
        <f t="shared" si="20"/>
        <v>#N/A</v>
      </c>
      <c r="B347" s="45"/>
      <c r="C347" s="45"/>
      <c r="D347" s="46"/>
      <c r="E347" s="45"/>
      <c r="F347" s="33"/>
      <c r="G347" s="33"/>
      <c r="H347" s="33"/>
      <c r="I347" s="45"/>
      <c r="J347" s="45"/>
      <c r="K347" s="33"/>
      <c r="L347" s="46"/>
      <c r="M347" s="46"/>
      <c r="N347" s="33"/>
      <c r="O347" s="33"/>
      <c r="P347" s="33"/>
      <c r="Q347" s="33"/>
      <c r="R347" s="33"/>
      <c r="S347" s="33"/>
      <c r="T347" s="33"/>
      <c r="U347" s="33"/>
      <c r="V347" s="33"/>
      <c r="W347" s="45"/>
      <c r="X347" s="35"/>
      <c r="Y347" s="33"/>
      <c r="Z347" s="46"/>
      <c r="AA347" s="33"/>
      <c r="AB347" s="33"/>
      <c r="AC347" s="45" t="e">
        <f t="shared" si="23"/>
        <v>#N/A</v>
      </c>
      <c r="AE347" s="45" t="e">
        <f t="shared" si="21"/>
        <v>#N/A</v>
      </c>
      <c r="AF347" s="33" t="e">
        <f t="shared" si="22"/>
        <v>#N/A</v>
      </c>
    </row>
    <row r="348" spans="1:32" x14ac:dyDescent="0.25">
      <c r="A348" s="30" t="e">
        <f t="shared" si="20"/>
        <v>#N/A</v>
      </c>
      <c r="B348" s="45"/>
      <c r="C348" s="45"/>
      <c r="D348" s="46"/>
      <c r="E348" s="45"/>
      <c r="F348" s="33"/>
      <c r="G348" s="33"/>
      <c r="H348" s="33"/>
      <c r="I348" s="45"/>
      <c r="J348" s="45"/>
      <c r="K348" s="33"/>
      <c r="L348" s="46"/>
      <c r="M348" s="46"/>
      <c r="N348" s="33"/>
      <c r="O348" s="33"/>
      <c r="P348" s="33"/>
      <c r="Q348" s="33"/>
      <c r="R348" s="33"/>
      <c r="S348" s="33"/>
      <c r="T348" s="33"/>
      <c r="U348" s="33"/>
      <c r="V348" s="33"/>
      <c r="W348" s="45"/>
      <c r="X348" s="35"/>
      <c r="Y348" s="33"/>
      <c r="Z348" s="46"/>
      <c r="AA348" s="33"/>
      <c r="AB348" s="33"/>
      <c r="AC348" s="45" t="e">
        <f t="shared" si="23"/>
        <v>#N/A</v>
      </c>
      <c r="AE348" s="45" t="e">
        <f t="shared" si="21"/>
        <v>#N/A</v>
      </c>
      <c r="AF348" s="33" t="e">
        <f t="shared" si="22"/>
        <v>#N/A</v>
      </c>
    </row>
    <row r="349" spans="1:32" x14ac:dyDescent="0.25">
      <c r="A349" s="30" t="e">
        <f t="shared" si="20"/>
        <v>#N/A</v>
      </c>
      <c r="B349" s="45"/>
      <c r="C349" s="45"/>
      <c r="D349" s="46"/>
      <c r="E349" s="45"/>
      <c r="F349" s="33"/>
      <c r="G349" s="33"/>
      <c r="H349" s="33"/>
      <c r="I349" s="45"/>
      <c r="J349" s="45"/>
      <c r="K349" s="33"/>
      <c r="L349" s="46"/>
      <c r="M349" s="46"/>
      <c r="N349" s="33"/>
      <c r="O349" s="33"/>
      <c r="P349" s="33"/>
      <c r="Q349" s="33"/>
      <c r="R349" s="33"/>
      <c r="S349" s="33"/>
      <c r="T349" s="33"/>
      <c r="U349" s="33"/>
      <c r="V349" s="33"/>
      <c r="W349" s="45"/>
      <c r="X349" s="35"/>
      <c r="Y349" s="33"/>
      <c r="Z349" s="46"/>
      <c r="AA349" s="33"/>
      <c r="AB349" s="33"/>
      <c r="AC349" s="45" t="e">
        <f t="shared" si="23"/>
        <v>#N/A</v>
      </c>
      <c r="AE349" s="45" t="e">
        <f t="shared" si="21"/>
        <v>#N/A</v>
      </c>
      <c r="AF349" s="33" t="e">
        <f t="shared" si="22"/>
        <v>#N/A</v>
      </c>
    </row>
    <row r="350" spans="1:32" x14ac:dyDescent="0.25">
      <c r="A350" s="30" t="e">
        <f t="shared" si="20"/>
        <v>#N/A</v>
      </c>
      <c r="B350" s="45"/>
      <c r="C350" s="45"/>
      <c r="D350" s="46"/>
      <c r="E350" s="45"/>
      <c r="F350" s="33"/>
      <c r="G350" s="33"/>
      <c r="H350" s="33"/>
      <c r="I350" s="45"/>
      <c r="J350" s="45"/>
      <c r="K350" s="33"/>
      <c r="L350" s="46"/>
      <c r="M350" s="46"/>
      <c r="N350" s="33"/>
      <c r="O350" s="33"/>
      <c r="P350" s="33"/>
      <c r="Q350" s="33"/>
      <c r="R350" s="33"/>
      <c r="S350" s="33"/>
      <c r="T350" s="33"/>
      <c r="U350" s="33"/>
      <c r="V350" s="33"/>
      <c r="W350" s="45"/>
      <c r="X350" s="35"/>
      <c r="Y350" s="33"/>
      <c r="Z350" s="46"/>
      <c r="AA350" s="33"/>
      <c r="AB350" s="33"/>
      <c r="AC350" s="45" t="e">
        <f t="shared" si="23"/>
        <v>#N/A</v>
      </c>
      <c r="AE350" s="45" t="e">
        <f t="shared" si="21"/>
        <v>#N/A</v>
      </c>
      <c r="AF350" s="33" t="e">
        <f t="shared" si="22"/>
        <v>#N/A</v>
      </c>
    </row>
    <row r="351" spans="1:32" x14ac:dyDescent="0.25">
      <c r="A351" s="30" t="e">
        <f t="shared" si="20"/>
        <v>#N/A</v>
      </c>
      <c r="B351" s="45"/>
      <c r="C351" s="45"/>
      <c r="D351" s="46"/>
      <c r="E351" s="45"/>
      <c r="F351" s="33"/>
      <c r="G351" s="33"/>
      <c r="H351" s="33"/>
      <c r="I351" s="45"/>
      <c r="J351" s="45"/>
      <c r="K351" s="33"/>
      <c r="L351" s="46"/>
      <c r="M351" s="46"/>
      <c r="N351" s="33"/>
      <c r="O351" s="33"/>
      <c r="P351" s="33"/>
      <c r="Q351" s="33"/>
      <c r="R351" s="33"/>
      <c r="S351" s="33"/>
      <c r="T351" s="33"/>
      <c r="U351" s="33"/>
      <c r="V351" s="33"/>
      <c r="W351" s="45"/>
      <c r="X351" s="35"/>
      <c r="Y351" s="33"/>
      <c r="Z351" s="46"/>
      <c r="AA351" s="33"/>
      <c r="AB351" s="33"/>
      <c r="AC351" s="45" t="e">
        <f t="shared" si="23"/>
        <v>#N/A</v>
      </c>
      <c r="AE351" s="45" t="e">
        <f t="shared" si="21"/>
        <v>#N/A</v>
      </c>
      <c r="AF351" s="33" t="e">
        <f t="shared" si="22"/>
        <v>#N/A</v>
      </c>
    </row>
    <row r="352" spans="1:32" x14ac:dyDescent="0.25">
      <c r="A352" s="30" t="e">
        <f t="shared" si="20"/>
        <v>#N/A</v>
      </c>
      <c r="B352" s="45"/>
      <c r="C352" s="45"/>
      <c r="D352" s="46"/>
      <c r="E352" s="45"/>
      <c r="F352" s="33"/>
      <c r="G352" s="33"/>
      <c r="H352" s="33"/>
      <c r="I352" s="45"/>
      <c r="J352" s="45"/>
      <c r="K352" s="33"/>
      <c r="L352" s="46"/>
      <c r="M352" s="46"/>
      <c r="N352" s="33"/>
      <c r="O352" s="33"/>
      <c r="P352" s="33"/>
      <c r="Q352" s="33"/>
      <c r="R352" s="33"/>
      <c r="S352" s="33"/>
      <c r="T352" s="33"/>
      <c r="U352" s="33"/>
      <c r="V352" s="33"/>
      <c r="W352" s="45"/>
      <c r="X352" s="35"/>
      <c r="Y352" s="33"/>
      <c r="Z352" s="46"/>
      <c r="AA352" s="33"/>
      <c r="AB352" s="33"/>
      <c r="AC352" s="45" t="e">
        <f t="shared" si="23"/>
        <v>#N/A</v>
      </c>
      <c r="AE352" s="45" t="e">
        <f t="shared" si="21"/>
        <v>#N/A</v>
      </c>
      <c r="AF352" s="33" t="e">
        <f t="shared" si="22"/>
        <v>#N/A</v>
      </c>
    </row>
    <row r="353" spans="1:32" x14ac:dyDescent="0.25">
      <c r="A353" s="30" t="e">
        <f t="shared" si="20"/>
        <v>#N/A</v>
      </c>
      <c r="B353" s="45"/>
      <c r="C353" s="45"/>
      <c r="D353" s="46"/>
      <c r="E353" s="45"/>
      <c r="F353" s="33"/>
      <c r="G353" s="33"/>
      <c r="H353" s="33"/>
      <c r="I353" s="45"/>
      <c r="J353" s="45"/>
      <c r="K353" s="33"/>
      <c r="L353" s="46"/>
      <c r="M353" s="46"/>
      <c r="N353" s="33"/>
      <c r="O353" s="33"/>
      <c r="P353" s="33"/>
      <c r="Q353" s="33"/>
      <c r="R353" s="33"/>
      <c r="S353" s="33"/>
      <c r="T353" s="33"/>
      <c r="U353" s="33"/>
      <c r="V353" s="33"/>
      <c r="W353" s="45"/>
      <c r="X353" s="35"/>
      <c r="Y353" s="33"/>
      <c r="Z353" s="46"/>
      <c r="AA353" s="33"/>
      <c r="AB353" s="33"/>
      <c r="AC353" s="45" t="e">
        <f t="shared" si="23"/>
        <v>#N/A</v>
      </c>
      <c r="AE353" s="45" t="e">
        <f t="shared" si="21"/>
        <v>#N/A</v>
      </c>
      <c r="AF353" s="33" t="e">
        <f t="shared" si="22"/>
        <v>#N/A</v>
      </c>
    </row>
    <row r="354" spans="1:32" x14ac:dyDescent="0.25">
      <c r="A354" s="30" t="e">
        <f t="shared" si="20"/>
        <v>#N/A</v>
      </c>
      <c r="B354" s="45"/>
      <c r="C354" s="45"/>
      <c r="D354" s="46"/>
      <c r="E354" s="45"/>
      <c r="F354" s="33"/>
      <c r="G354" s="33"/>
      <c r="H354" s="33"/>
      <c r="I354" s="45"/>
      <c r="J354" s="45"/>
      <c r="K354" s="33"/>
      <c r="L354" s="46"/>
      <c r="M354" s="46"/>
      <c r="N354" s="33"/>
      <c r="O354" s="33"/>
      <c r="P354" s="33"/>
      <c r="Q354" s="33"/>
      <c r="R354" s="33"/>
      <c r="S354" s="33"/>
      <c r="T354" s="33"/>
      <c r="U354" s="33"/>
      <c r="V354" s="33"/>
      <c r="W354" s="45"/>
      <c r="X354" s="35"/>
      <c r="Y354" s="33"/>
      <c r="Z354" s="46"/>
      <c r="AA354" s="33"/>
      <c r="AB354" s="33"/>
      <c r="AC354" s="45" t="e">
        <f t="shared" si="23"/>
        <v>#N/A</v>
      </c>
      <c r="AE354" s="45" t="e">
        <f t="shared" si="21"/>
        <v>#N/A</v>
      </c>
      <c r="AF354" s="33" t="e">
        <f t="shared" si="22"/>
        <v>#N/A</v>
      </c>
    </row>
    <row r="355" spans="1:32" x14ac:dyDescent="0.25">
      <c r="A355" s="30" t="e">
        <f t="shared" si="20"/>
        <v>#N/A</v>
      </c>
      <c r="B355" s="45"/>
      <c r="C355" s="45"/>
      <c r="D355" s="46"/>
      <c r="E355" s="45"/>
      <c r="F355" s="33"/>
      <c r="G355" s="33"/>
      <c r="H355" s="33"/>
      <c r="I355" s="45"/>
      <c r="J355" s="45"/>
      <c r="K355" s="33"/>
      <c r="L355" s="46"/>
      <c r="M355" s="46"/>
      <c r="N355" s="33"/>
      <c r="O355" s="33"/>
      <c r="P355" s="33"/>
      <c r="Q355" s="33"/>
      <c r="R355" s="33"/>
      <c r="S355" s="33"/>
      <c r="T355" s="33"/>
      <c r="U355" s="33"/>
      <c r="V355" s="33"/>
      <c r="W355" s="45"/>
      <c r="X355" s="35"/>
      <c r="Y355" s="33"/>
      <c r="Z355" s="46"/>
      <c r="AA355" s="33"/>
      <c r="AB355" s="33"/>
      <c r="AC355" s="45" t="e">
        <f t="shared" si="23"/>
        <v>#N/A</v>
      </c>
      <c r="AE355" s="45" t="e">
        <f t="shared" si="21"/>
        <v>#N/A</v>
      </c>
      <c r="AF355" s="33" t="e">
        <f t="shared" si="22"/>
        <v>#N/A</v>
      </c>
    </row>
    <row r="356" spans="1:32" x14ac:dyDescent="0.25">
      <c r="A356" s="30" t="e">
        <f t="shared" si="20"/>
        <v>#N/A</v>
      </c>
      <c r="B356" s="45"/>
      <c r="C356" s="45"/>
      <c r="D356" s="46"/>
      <c r="E356" s="45"/>
      <c r="F356" s="33"/>
      <c r="G356" s="33"/>
      <c r="H356" s="33"/>
      <c r="I356" s="45"/>
      <c r="J356" s="45"/>
      <c r="K356" s="33"/>
      <c r="L356" s="46"/>
      <c r="M356" s="46"/>
      <c r="N356" s="33"/>
      <c r="O356" s="33"/>
      <c r="P356" s="33"/>
      <c r="Q356" s="33"/>
      <c r="R356" s="33"/>
      <c r="S356" s="33"/>
      <c r="T356" s="33"/>
      <c r="U356" s="33"/>
      <c r="V356" s="33"/>
      <c r="W356" s="45"/>
      <c r="X356" s="35"/>
      <c r="Y356" s="33"/>
      <c r="Z356" s="46"/>
      <c r="AA356" s="33"/>
      <c r="AB356" s="33"/>
      <c r="AC356" s="45" t="e">
        <f t="shared" si="23"/>
        <v>#N/A</v>
      </c>
      <c r="AE356" s="45" t="e">
        <f t="shared" si="21"/>
        <v>#N/A</v>
      </c>
      <c r="AF356" s="33" t="e">
        <f t="shared" si="22"/>
        <v>#N/A</v>
      </c>
    </row>
    <row r="357" spans="1:32" x14ac:dyDescent="0.25">
      <c r="A357" s="30" t="e">
        <f t="shared" si="20"/>
        <v>#N/A</v>
      </c>
      <c r="B357" s="45"/>
      <c r="C357" s="45"/>
      <c r="D357" s="46"/>
      <c r="E357" s="45"/>
      <c r="F357" s="33"/>
      <c r="G357" s="33"/>
      <c r="H357" s="33"/>
      <c r="I357" s="45"/>
      <c r="J357" s="45"/>
      <c r="K357" s="33"/>
      <c r="L357" s="46"/>
      <c r="M357" s="46"/>
      <c r="N357" s="33"/>
      <c r="O357" s="33"/>
      <c r="P357" s="33"/>
      <c r="Q357" s="33"/>
      <c r="R357" s="33"/>
      <c r="S357" s="33"/>
      <c r="T357" s="33"/>
      <c r="U357" s="33"/>
      <c r="V357" s="33"/>
      <c r="W357" s="45"/>
      <c r="X357" s="35"/>
      <c r="Y357" s="33"/>
      <c r="Z357" s="46"/>
      <c r="AA357" s="33"/>
      <c r="AB357" s="33"/>
      <c r="AC357" s="45" t="e">
        <f t="shared" si="23"/>
        <v>#N/A</v>
      </c>
      <c r="AE357" s="45" t="e">
        <f t="shared" si="21"/>
        <v>#N/A</v>
      </c>
      <c r="AF357" s="33" t="e">
        <f t="shared" si="22"/>
        <v>#N/A</v>
      </c>
    </row>
    <row r="358" spans="1:32" x14ac:dyDescent="0.25">
      <c r="A358" s="30" t="e">
        <f t="shared" si="20"/>
        <v>#N/A</v>
      </c>
      <c r="B358" s="45"/>
      <c r="C358" s="45"/>
      <c r="D358" s="46"/>
      <c r="E358" s="45"/>
      <c r="F358" s="33"/>
      <c r="G358" s="33"/>
      <c r="H358" s="33"/>
      <c r="I358" s="45"/>
      <c r="J358" s="45"/>
      <c r="K358" s="33"/>
      <c r="L358" s="46"/>
      <c r="M358" s="46"/>
      <c r="N358" s="33"/>
      <c r="O358" s="33"/>
      <c r="P358" s="33"/>
      <c r="Q358" s="33"/>
      <c r="R358" s="33"/>
      <c r="S358" s="33"/>
      <c r="T358" s="33"/>
      <c r="U358" s="33"/>
      <c r="V358" s="33"/>
      <c r="W358" s="45"/>
      <c r="X358" s="35"/>
      <c r="Y358" s="33"/>
      <c r="Z358" s="46"/>
      <c r="AA358" s="33"/>
      <c r="AB358" s="33"/>
      <c r="AC358" s="45" t="e">
        <f t="shared" si="23"/>
        <v>#N/A</v>
      </c>
      <c r="AE358" s="45" t="e">
        <f t="shared" si="21"/>
        <v>#N/A</v>
      </c>
      <c r="AF358" s="33" t="e">
        <f t="shared" si="22"/>
        <v>#N/A</v>
      </c>
    </row>
    <row r="359" spans="1:32" x14ac:dyDescent="0.25">
      <c r="A359" s="30" t="e">
        <f t="shared" si="20"/>
        <v>#N/A</v>
      </c>
      <c r="B359" s="45"/>
      <c r="C359" s="45"/>
      <c r="D359" s="46"/>
      <c r="E359" s="45"/>
      <c r="F359" s="33"/>
      <c r="G359" s="33"/>
      <c r="H359" s="33"/>
      <c r="I359" s="45"/>
      <c r="J359" s="45"/>
      <c r="K359" s="33"/>
      <c r="L359" s="46"/>
      <c r="M359" s="46"/>
      <c r="N359" s="33"/>
      <c r="O359" s="33"/>
      <c r="P359" s="33"/>
      <c r="Q359" s="33"/>
      <c r="R359" s="33"/>
      <c r="S359" s="33"/>
      <c r="T359" s="33"/>
      <c r="U359" s="33"/>
      <c r="V359" s="33"/>
      <c r="W359" s="45"/>
      <c r="X359" s="35"/>
      <c r="Y359" s="33"/>
      <c r="Z359" s="46"/>
      <c r="AA359" s="33"/>
      <c r="AB359" s="33"/>
      <c r="AC359" s="45" t="e">
        <f t="shared" si="23"/>
        <v>#N/A</v>
      </c>
      <c r="AE359" s="45" t="e">
        <f t="shared" si="21"/>
        <v>#N/A</v>
      </c>
      <c r="AF359" s="33" t="e">
        <f t="shared" si="22"/>
        <v>#N/A</v>
      </c>
    </row>
    <row r="360" spans="1:32" x14ac:dyDescent="0.25">
      <c r="A360" s="30" t="e">
        <f t="shared" si="20"/>
        <v>#N/A</v>
      </c>
      <c r="B360" s="45"/>
      <c r="C360" s="45"/>
      <c r="D360" s="46"/>
      <c r="E360" s="45"/>
      <c r="F360" s="33"/>
      <c r="G360" s="33"/>
      <c r="H360" s="33"/>
      <c r="I360" s="45"/>
      <c r="J360" s="45"/>
      <c r="K360" s="33"/>
      <c r="L360" s="46"/>
      <c r="M360" s="46"/>
      <c r="N360" s="33"/>
      <c r="O360" s="33"/>
      <c r="P360" s="33"/>
      <c r="Q360" s="33"/>
      <c r="R360" s="33"/>
      <c r="S360" s="33"/>
      <c r="T360" s="33"/>
      <c r="U360" s="33"/>
      <c r="V360" s="33"/>
      <c r="W360" s="45"/>
      <c r="X360" s="35"/>
      <c r="Y360" s="33"/>
      <c r="Z360" s="46"/>
      <c r="AA360" s="33"/>
      <c r="AB360" s="33"/>
      <c r="AC360" s="45" t="e">
        <f t="shared" si="23"/>
        <v>#N/A</v>
      </c>
      <c r="AE360" s="45" t="e">
        <f t="shared" si="21"/>
        <v>#N/A</v>
      </c>
      <c r="AF360" s="33" t="e">
        <f t="shared" si="22"/>
        <v>#N/A</v>
      </c>
    </row>
    <row r="361" spans="1:32" x14ac:dyDescent="0.25">
      <c r="A361" s="30" t="e">
        <f t="shared" si="20"/>
        <v>#N/A</v>
      </c>
      <c r="B361" s="45"/>
      <c r="C361" s="45"/>
      <c r="D361" s="46"/>
      <c r="E361" s="45"/>
      <c r="F361" s="33"/>
      <c r="G361" s="33"/>
      <c r="H361" s="33"/>
      <c r="I361" s="45"/>
      <c r="J361" s="45"/>
      <c r="K361" s="33"/>
      <c r="L361" s="46"/>
      <c r="M361" s="46"/>
      <c r="N361" s="33"/>
      <c r="O361" s="33"/>
      <c r="P361" s="33"/>
      <c r="Q361" s="33"/>
      <c r="R361" s="33"/>
      <c r="S361" s="33"/>
      <c r="T361" s="33"/>
      <c r="U361" s="33"/>
      <c r="V361" s="33"/>
      <c r="W361" s="45"/>
      <c r="X361" s="35"/>
      <c r="Y361" s="33"/>
      <c r="Z361" s="46"/>
      <c r="AA361" s="33"/>
      <c r="AB361" s="33"/>
      <c r="AC361" s="45" t="e">
        <f t="shared" si="23"/>
        <v>#N/A</v>
      </c>
      <c r="AE361" s="45" t="e">
        <f t="shared" si="21"/>
        <v>#N/A</v>
      </c>
      <c r="AF361" s="33" t="e">
        <f t="shared" si="22"/>
        <v>#N/A</v>
      </c>
    </row>
    <row r="362" spans="1:32" x14ac:dyDescent="0.25">
      <c r="A362" s="30" t="e">
        <f t="shared" si="20"/>
        <v>#N/A</v>
      </c>
      <c r="B362" s="45"/>
      <c r="C362" s="45"/>
      <c r="D362" s="46"/>
      <c r="E362" s="45"/>
      <c r="F362" s="33"/>
      <c r="G362" s="33"/>
      <c r="H362" s="33"/>
      <c r="I362" s="45"/>
      <c r="J362" s="45"/>
      <c r="K362" s="33"/>
      <c r="L362" s="46"/>
      <c r="M362" s="46"/>
      <c r="N362" s="33"/>
      <c r="O362" s="33"/>
      <c r="P362" s="33"/>
      <c r="Q362" s="33"/>
      <c r="R362" s="33"/>
      <c r="S362" s="33"/>
      <c r="T362" s="33"/>
      <c r="U362" s="33"/>
      <c r="V362" s="33"/>
      <c r="W362" s="45"/>
      <c r="X362" s="35"/>
      <c r="Y362" s="33"/>
      <c r="Z362" s="46"/>
      <c r="AA362" s="33"/>
      <c r="AB362" s="33"/>
      <c r="AC362" s="45" t="e">
        <f t="shared" si="23"/>
        <v>#N/A</v>
      </c>
      <c r="AE362" s="45" t="e">
        <f t="shared" si="21"/>
        <v>#N/A</v>
      </c>
      <c r="AF362" s="33" t="e">
        <f t="shared" si="22"/>
        <v>#N/A</v>
      </c>
    </row>
    <row r="363" spans="1:32" x14ac:dyDescent="0.25">
      <c r="A363" s="30" t="e">
        <f t="shared" si="20"/>
        <v>#N/A</v>
      </c>
      <c r="B363" s="45"/>
      <c r="C363" s="45"/>
      <c r="D363" s="46"/>
      <c r="E363" s="45"/>
      <c r="F363" s="33"/>
      <c r="G363" s="33"/>
      <c r="H363" s="33"/>
      <c r="I363" s="45"/>
      <c r="J363" s="45"/>
      <c r="K363" s="33"/>
      <c r="L363" s="46"/>
      <c r="M363" s="46"/>
      <c r="N363" s="33"/>
      <c r="O363" s="33"/>
      <c r="P363" s="33"/>
      <c r="Q363" s="33"/>
      <c r="R363" s="33"/>
      <c r="S363" s="33"/>
      <c r="T363" s="33"/>
      <c r="U363" s="33"/>
      <c r="V363" s="33"/>
      <c r="W363" s="45"/>
      <c r="X363" s="35"/>
      <c r="Y363" s="33"/>
      <c r="Z363" s="46"/>
      <c r="AA363" s="33"/>
      <c r="AB363" s="33"/>
      <c r="AC363" s="45" t="e">
        <f t="shared" si="23"/>
        <v>#N/A</v>
      </c>
      <c r="AE363" s="45" t="e">
        <f t="shared" si="21"/>
        <v>#N/A</v>
      </c>
      <c r="AF363" s="33" t="e">
        <f t="shared" si="22"/>
        <v>#N/A</v>
      </c>
    </row>
    <row r="364" spans="1:32" x14ac:dyDescent="0.25">
      <c r="A364" s="30" t="e">
        <f t="shared" si="20"/>
        <v>#N/A</v>
      </c>
      <c r="B364" s="45"/>
      <c r="C364" s="45"/>
      <c r="D364" s="46"/>
      <c r="E364" s="45"/>
      <c r="F364" s="33"/>
      <c r="G364" s="33"/>
      <c r="H364" s="33"/>
      <c r="I364" s="45"/>
      <c r="J364" s="45"/>
      <c r="K364" s="33"/>
      <c r="L364" s="46"/>
      <c r="M364" s="46"/>
      <c r="N364" s="33"/>
      <c r="O364" s="33"/>
      <c r="P364" s="33"/>
      <c r="Q364" s="33"/>
      <c r="R364" s="33"/>
      <c r="S364" s="33"/>
      <c r="T364" s="33"/>
      <c r="U364" s="33"/>
      <c r="V364" s="33"/>
      <c r="W364" s="45"/>
      <c r="X364" s="35"/>
      <c r="Y364" s="33"/>
      <c r="Z364" s="46"/>
      <c r="AA364" s="33"/>
      <c r="AB364" s="33"/>
      <c r="AC364" s="45" t="e">
        <f t="shared" si="23"/>
        <v>#N/A</v>
      </c>
      <c r="AE364" s="45" t="e">
        <f t="shared" si="21"/>
        <v>#N/A</v>
      </c>
      <c r="AF364" s="33" t="e">
        <f t="shared" si="22"/>
        <v>#N/A</v>
      </c>
    </row>
    <row r="365" spans="1:32" x14ac:dyDescent="0.25">
      <c r="A365" s="30" t="e">
        <f t="shared" si="20"/>
        <v>#N/A</v>
      </c>
      <c r="B365" s="45"/>
      <c r="C365" s="45"/>
      <c r="D365" s="46"/>
      <c r="E365" s="45"/>
      <c r="F365" s="33"/>
      <c r="G365" s="33"/>
      <c r="H365" s="33"/>
      <c r="I365" s="45"/>
      <c r="J365" s="45"/>
      <c r="K365" s="33"/>
      <c r="L365" s="46"/>
      <c r="M365" s="46"/>
      <c r="N365" s="33"/>
      <c r="O365" s="33"/>
      <c r="P365" s="33"/>
      <c r="Q365" s="33"/>
      <c r="R365" s="33"/>
      <c r="S365" s="33"/>
      <c r="T365" s="33"/>
      <c r="U365" s="33"/>
      <c r="V365" s="33"/>
      <c r="W365" s="45"/>
      <c r="X365" s="35"/>
      <c r="Y365" s="33"/>
      <c r="Z365" s="46"/>
      <c r="AA365" s="33"/>
      <c r="AB365" s="33"/>
      <c r="AC365" s="45" t="e">
        <f t="shared" si="23"/>
        <v>#N/A</v>
      </c>
      <c r="AE365" s="45" t="e">
        <f t="shared" si="21"/>
        <v>#N/A</v>
      </c>
      <c r="AF365" s="33" t="e">
        <f t="shared" si="22"/>
        <v>#N/A</v>
      </c>
    </row>
    <row r="366" spans="1:32" x14ac:dyDescent="0.25">
      <c r="A366" s="30" t="e">
        <f t="shared" si="20"/>
        <v>#N/A</v>
      </c>
      <c r="B366" s="45"/>
      <c r="C366" s="45"/>
      <c r="D366" s="46"/>
      <c r="E366" s="45"/>
      <c r="F366" s="33"/>
      <c r="G366" s="33"/>
      <c r="H366" s="33"/>
      <c r="I366" s="45"/>
      <c r="J366" s="45"/>
      <c r="K366" s="33"/>
      <c r="L366" s="46"/>
      <c r="M366" s="46"/>
      <c r="N366" s="33"/>
      <c r="O366" s="33"/>
      <c r="P366" s="33"/>
      <c r="Q366" s="33"/>
      <c r="R366" s="33"/>
      <c r="S366" s="33"/>
      <c r="T366" s="33"/>
      <c r="U366" s="33"/>
      <c r="V366" s="33"/>
      <c r="W366" s="45"/>
      <c r="X366" s="35"/>
      <c r="Y366" s="33"/>
      <c r="Z366" s="46"/>
      <c r="AA366" s="33"/>
      <c r="AB366" s="33"/>
      <c r="AC366" s="45" t="e">
        <f t="shared" si="23"/>
        <v>#N/A</v>
      </c>
      <c r="AE366" s="45" t="e">
        <f t="shared" si="21"/>
        <v>#N/A</v>
      </c>
      <c r="AF366" s="33" t="e">
        <f t="shared" si="22"/>
        <v>#N/A</v>
      </c>
    </row>
    <row r="367" spans="1:32" x14ac:dyDescent="0.25">
      <c r="A367" s="30" t="e">
        <f t="shared" si="20"/>
        <v>#N/A</v>
      </c>
      <c r="B367" s="45"/>
      <c r="C367" s="45"/>
      <c r="D367" s="46"/>
      <c r="E367" s="45"/>
      <c r="F367" s="33"/>
      <c r="G367" s="33"/>
      <c r="H367" s="33"/>
      <c r="I367" s="45"/>
      <c r="J367" s="45"/>
      <c r="K367" s="33"/>
      <c r="L367" s="46"/>
      <c r="M367" s="46"/>
      <c r="N367" s="33"/>
      <c r="O367" s="33"/>
      <c r="P367" s="33"/>
      <c r="Q367" s="33"/>
      <c r="R367" s="33"/>
      <c r="S367" s="33"/>
      <c r="T367" s="33"/>
      <c r="U367" s="33"/>
      <c r="V367" s="33"/>
      <c r="W367" s="45"/>
      <c r="X367" s="35"/>
      <c r="Y367" s="33"/>
      <c r="Z367" s="46"/>
      <c r="AA367" s="33"/>
      <c r="AB367" s="33"/>
      <c r="AC367" s="45" t="e">
        <f t="shared" si="23"/>
        <v>#N/A</v>
      </c>
      <c r="AE367" s="45" t="e">
        <f t="shared" si="21"/>
        <v>#N/A</v>
      </c>
      <c r="AF367" s="33" t="e">
        <f t="shared" si="22"/>
        <v>#N/A</v>
      </c>
    </row>
    <row r="368" spans="1:32" x14ac:dyDescent="0.25">
      <c r="A368" s="30" t="e">
        <f t="shared" si="20"/>
        <v>#N/A</v>
      </c>
      <c r="B368" s="45"/>
      <c r="C368" s="45"/>
      <c r="D368" s="46"/>
      <c r="E368" s="45"/>
      <c r="F368" s="33"/>
      <c r="G368" s="33"/>
      <c r="H368" s="33"/>
      <c r="I368" s="45"/>
      <c r="J368" s="45"/>
      <c r="K368" s="33"/>
      <c r="L368" s="46"/>
      <c r="M368" s="46"/>
      <c r="N368" s="33"/>
      <c r="O368" s="33"/>
      <c r="P368" s="33"/>
      <c r="Q368" s="33"/>
      <c r="R368" s="33"/>
      <c r="S368" s="33"/>
      <c r="T368" s="33"/>
      <c r="U368" s="33"/>
      <c r="V368" s="33"/>
      <c r="W368" s="45"/>
      <c r="X368" s="35"/>
      <c r="Y368" s="33"/>
      <c r="Z368" s="46"/>
      <c r="AA368" s="33"/>
      <c r="AB368" s="33"/>
      <c r="AC368" s="45" t="e">
        <f t="shared" si="23"/>
        <v>#N/A</v>
      </c>
      <c r="AE368" s="45" t="e">
        <f t="shared" si="21"/>
        <v>#N/A</v>
      </c>
      <c r="AF368" s="33" t="e">
        <f t="shared" si="22"/>
        <v>#N/A</v>
      </c>
    </row>
    <row r="369" spans="1:32" x14ac:dyDescent="0.25">
      <c r="A369" s="30" t="e">
        <f t="shared" si="20"/>
        <v>#N/A</v>
      </c>
      <c r="B369" s="45"/>
      <c r="C369" s="45"/>
      <c r="D369" s="46"/>
      <c r="E369" s="45"/>
      <c r="F369" s="33"/>
      <c r="G369" s="33"/>
      <c r="H369" s="33"/>
      <c r="I369" s="45"/>
      <c r="J369" s="45"/>
      <c r="K369" s="33"/>
      <c r="L369" s="46"/>
      <c r="M369" s="46"/>
      <c r="N369" s="33"/>
      <c r="O369" s="33"/>
      <c r="P369" s="33"/>
      <c r="Q369" s="33"/>
      <c r="R369" s="33"/>
      <c r="S369" s="33"/>
      <c r="T369" s="33"/>
      <c r="U369" s="33"/>
      <c r="V369" s="33"/>
      <c r="W369" s="45"/>
      <c r="X369" s="35"/>
      <c r="Y369" s="33"/>
      <c r="Z369" s="46"/>
      <c r="AA369" s="33"/>
      <c r="AB369" s="33"/>
      <c r="AC369" s="45" t="e">
        <f t="shared" si="23"/>
        <v>#N/A</v>
      </c>
      <c r="AE369" s="45" t="e">
        <f t="shared" si="21"/>
        <v>#N/A</v>
      </c>
      <c r="AF369" s="33" t="e">
        <f t="shared" si="22"/>
        <v>#N/A</v>
      </c>
    </row>
    <row r="370" spans="1:32" x14ac:dyDescent="0.25">
      <c r="A370" s="30" t="e">
        <f t="shared" si="20"/>
        <v>#N/A</v>
      </c>
      <c r="B370" s="45"/>
      <c r="C370" s="45"/>
      <c r="D370" s="46"/>
      <c r="E370" s="45"/>
      <c r="F370" s="33"/>
      <c r="G370" s="33"/>
      <c r="H370" s="33"/>
      <c r="I370" s="45"/>
      <c r="J370" s="45"/>
      <c r="K370" s="33"/>
      <c r="L370" s="46"/>
      <c r="M370" s="46"/>
      <c r="N370" s="33"/>
      <c r="O370" s="33"/>
      <c r="P370" s="33"/>
      <c r="Q370" s="33"/>
      <c r="R370" s="33"/>
      <c r="S370" s="33"/>
      <c r="T370" s="33"/>
      <c r="U370" s="33"/>
      <c r="V370" s="33"/>
      <c r="W370" s="45"/>
      <c r="X370" s="35"/>
      <c r="Y370" s="33"/>
      <c r="Z370" s="46"/>
      <c r="AA370" s="33"/>
      <c r="AB370" s="33"/>
      <c r="AC370" s="45" t="e">
        <f t="shared" si="23"/>
        <v>#N/A</v>
      </c>
      <c r="AE370" s="45" t="e">
        <f t="shared" si="21"/>
        <v>#N/A</v>
      </c>
      <c r="AF370" s="33" t="e">
        <f t="shared" si="22"/>
        <v>#N/A</v>
      </c>
    </row>
    <row r="371" spans="1:32" x14ac:dyDescent="0.25">
      <c r="A371" s="30" t="e">
        <f t="shared" si="20"/>
        <v>#N/A</v>
      </c>
      <c r="B371" s="45"/>
      <c r="C371" s="45"/>
      <c r="D371" s="46"/>
      <c r="E371" s="45"/>
      <c r="F371" s="33"/>
      <c r="G371" s="33"/>
      <c r="H371" s="33"/>
      <c r="I371" s="45"/>
      <c r="J371" s="45"/>
      <c r="K371" s="33"/>
      <c r="L371" s="46"/>
      <c r="M371" s="46"/>
      <c r="N371" s="33"/>
      <c r="O371" s="33"/>
      <c r="P371" s="33"/>
      <c r="Q371" s="33"/>
      <c r="R371" s="33"/>
      <c r="S371" s="33"/>
      <c r="T371" s="33"/>
      <c r="U371" s="33"/>
      <c r="V371" s="33"/>
      <c r="W371" s="45"/>
      <c r="X371" s="35"/>
      <c r="Y371" s="33"/>
      <c r="Z371" s="46"/>
      <c r="AA371" s="33"/>
      <c r="AB371" s="33"/>
      <c r="AC371" s="45" t="e">
        <f t="shared" si="23"/>
        <v>#N/A</v>
      </c>
      <c r="AE371" s="45" t="e">
        <f t="shared" si="21"/>
        <v>#N/A</v>
      </c>
      <c r="AF371" s="33" t="e">
        <f t="shared" si="22"/>
        <v>#N/A</v>
      </c>
    </row>
    <row r="372" spans="1:32" x14ac:dyDescent="0.25">
      <c r="A372" s="30" t="e">
        <f t="shared" si="20"/>
        <v>#N/A</v>
      </c>
      <c r="B372" s="45"/>
      <c r="C372" s="45"/>
      <c r="D372" s="46"/>
      <c r="E372" s="45"/>
      <c r="F372" s="33"/>
      <c r="G372" s="33"/>
      <c r="H372" s="33"/>
      <c r="I372" s="45"/>
      <c r="J372" s="45"/>
      <c r="K372" s="33"/>
      <c r="L372" s="46"/>
      <c r="M372" s="46"/>
      <c r="N372" s="33"/>
      <c r="O372" s="33"/>
      <c r="P372" s="33"/>
      <c r="Q372" s="33"/>
      <c r="R372" s="33"/>
      <c r="S372" s="33"/>
      <c r="T372" s="33"/>
      <c r="U372" s="33"/>
      <c r="V372" s="33"/>
      <c r="W372" s="45"/>
      <c r="X372" s="35"/>
      <c r="Y372" s="33"/>
      <c r="Z372" s="46"/>
      <c r="AA372" s="33"/>
      <c r="AB372" s="33"/>
      <c r="AC372" s="45" t="e">
        <f t="shared" si="23"/>
        <v>#N/A</v>
      </c>
      <c r="AE372" s="45" t="e">
        <f t="shared" si="21"/>
        <v>#N/A</v>
      </c>
      <c r="AF372" s="33" t="e">
        <f t="shared" si="22"/>
        <v>#N/A</v>
      </c>
    </row>
    <row r="373" spans="1:32" x14ac:dyDescent="0.25">
      <c r="A373" s="30" t="e">
        <f t="shared" si="20"/>
        <v>#N/A</v>
      </c>
      <c r="B373" s="45"/>
      <c r="C373" s="45"/>
      <c r="D373" s="46"/>
      <c r="E373" s="45"/>
      <c r="F373" s="33"/>
      <c r="G373" s="33"/>
      <c r="H373" s="33"/>
      <c r="I373" s="45"/>
      <c r="J373" s="45"/>
      <c r="K373" s="33"/>
      <c r="L373" s="46"/>
      <c r="M373" s="46"/>
      <c r="N373" s="33"/>
      <c r="O373" s="33"/>
      <c r="P373" s="33"/>
      <c r="Q373" s="33"/>
      <c r="R373" s="33"/>
      <c r="S373" s="33"/>
      <c r="T373" s="33"/>
      <c r="U373" s="33"/>
      <c r="V373" s="33"/>
      <c r="W373" s="45"/>
      <c r="X373" s="35"/>
      <c r="Y373" s="33"/>
      <c r="Z373" s="46"/>
      <c r="AA373" s="33"/>
      <c r="AB373" s="33"/>
      <c r="AC373" s="45" t="e">
        <f t="shared" si="23"/>
        <v>#N/A</v>
      </c>
      <c r="AE373" s="45" t="e">
        <f t="shared" si="21"/>
        <v>#N/A</v>
      </c>
      <c r="AF373" s="33" t="e">
        <f t="shared" si="22"/>
        <v>#N/A</v>
      </c>
    </row>
    <row r="374" spans="1:32" x14ac:dyDescent="0.25">
      <c r="A374" s="30" t="e">
        <f t="shared" si="20"/>
        <v>#N/A</v>
      </c>
      <c r="B374" s="45"/>
      <c r="C374" s="45"/>
      <c r="D374" s="46"/>
      <c r="E374" s="45"/>
      <c r="F374" s="33"/>
      <c r="G374" s="33"/>
      <c r="H374" s="33"/>
      <c r="I374" s="45"/>
      <c r="J374" s="45"/>
      <c r="K374" s="33"/>
      <c r="L374" s="46"/>
      <c r="M374" s="46"/>
      <c r="N374" s="33"/>
      <c r="O374" s="33"/>
      <c r="P374" s="33"/>
      <c r="Q374" s="33"/>
      <c r="R374" s="33"/>
      <c r="S374" s="33"/>
      <c r="T374" s="33"/>
      <c r="U374" s="33"/>
      <c r="V374" s="33"/>
      <c r="W374" s="45"/>
      <c r="X374" s="35"/>
      <c r="Y374" s="33"/>
      <c r="Z374" s="46"/>
      <c r="AA374" s="33"/>
      <c r="AB374" s="33"/>
      <c r="AC374" s="45" t="e">
        <f t="shared" si="23"/>
        <v>#N/A</v>
      </c>
      <c r="AE374" s="45" t="e">
        <f t="shared" si="21"/>
        <v>#N/A</v>
      </c>
      <c r="AF374" s="33" t="e">
        <f t="shared" si="22"/>
        <v>#N/A</v>
      </c>
    </row>
    <row r="375" spans="1:32" x14ac:dyDescent="0.25">
      <c r="A375" s="30" t="e">
        <f t="shared" si="20"/>
        <v>#N/A</v>
      </c>
      <c r="B375" s="45"/>
      <c r="C375" s="45"/>
      <c r="D375" s="46"/>
      <c r="E375" s="45"/>
      <c r="F375" s="33"/>
      <c r="G375" s="33"/>
      <c r="H375" s="33"/>
      <c r="I375" s="45"/>
      <c r="J375" s="45"/>
      <c r="K375" s="33"/>
      <c r="L375" s="46"/>
      <c r="M375" s="46"/>
      <c r="N375" s="33"/>
      <c r="O375" s="33"/>
      <c r="P375" s="33"/>
      <c r="Q375" s="33"/>
      <c r="R375" s="33"/>
      <c r="S375" s="33"/>
      <c r="T375" s="33"/>
      <c r="U375" s="33"/>
      <c r="V375" s="33"/>
      <c r="W375" s="45"/>
      <c r="X375" s="35"/>
      <c r="Y375" s="33"/>
      <c r="Z375" s="46"/>
      <c r="AA375" s="33"/>
      <c r="AB375" s="33"/>
      <c r="AC375" s="45" t="e">
        <f t="shared" si="23"/>
        <v>#N/A</v>
      </c>
      <c r="AE375" s="45" t="e">
        <f t="shared" si="21"/>
        <v>#N/A</v>
      </c>
      <c r="AF375" s="33" t="e">
        <f t="shared" si="22"/>
        <v>#N/A</v>
      </c>
    </row>
    <row r="376" spans="1:32" x14ac:dyDescent="0.25">
      <c r="A376" s="30" t="e">
        <f t="shared" si="20"/>
        <v>#N/A</v>
      </c>
      <c r="B376" s="45"/>
      <c r="C376" s="45"/>
      <c r="D376" s="46"/>
      <c r="E376" s="45"/>
      <c r="F376" s="33"/>
      <c r="G376" s="33"/>
      <c r="H376" s="33"/>
      <c r="I376" s="45"/>
      <c r="J376" s="45"/>
      <c r="K376" s="33"/>
      <c r="L376" s="46"/>
      <c r="M376" s="46"/>
      <c r="N376" s="33"/>
      <c r="O376" s="33"/>
      <c r="P376" s="33"/>
      <c r="Q376" s="33"/>
      <c r="R376" s="33"/>
      <c r="S376" s="33"/>
      <c r="T376" s="33"/>
      <c r="U376" s="33"/>
      <c r="V376" s="33"/>
      <c r="W376" s="45"/>
      <c r="X376" s="35"/>
      <c r="Y376" s="33"/>
      <c r="Z376" s="46"/>
      <c r="AA376" s="33"/>
      <c r="AB376" s="33"/>
      <c r="AC376" s="45" t="e">
        <f t="shared" si="23"/>
        <v>#N/A</v>
      </c>
      <c r="AE376" s="45" t="e">
        <f t="shared" si="21"/>
        <v>#N/A</v>
      </c>
      <c r="AF376" s="33" t="e">
        <f t="shared" si="22"/>
        <v>#N/A</v>
      </c>
    </row>
    <row r="377" spans="1:32" x14ac:dyDescent="0.25">
      <c r="A377" s="30" t="e">
        <f t="shared" si="20"/>
        <v>#N/A</v>
      </c>
      <c r="B377" s="45"/>
      <c r="C377" s="45"/>
      <c r="D377" s="46"/>
      <c r="E377" s="45"/>
      <c r="F377" s="33"/>
      <c r="G377" s="33"/>
      <c r="H377" s="33"/>
      <c r="I377" s="45"/>
      <c r="J377" s="45"/>
      <c r="K377" s="33"/>
      <c r="L377" s="46"/>
      <c r="M377" s="46"/>
      <c r="N377" s="33"/>
      <c r="O377" s="33"/>
      <c r="P377" s="33"/>
      <c r="Q377" s="33"/>
      <c r="R377" s="33"/>
      <c r="S377" s="33"/>
      <c r="T377" s="33"/>
      <c r="U377" s="33"/>
      <c r="V377" s="33"/>
      <c r="W377" s="45"/>
      <c r="X377" s="35"/>
      <c r="Y377" s="33"/>
      <c r="Z377" s="46"/>
      <c r="AA377" s="33"/>
      <c r="AB377" s="33"/>
      <c r="AC377" s="45" t="e">
        <f t="shared" si="23"/>
        <v>#N/A</v>
      </c>
      <c r="AE377" s="45" t="e">
        <f t="shared" si="21"/>
        <v>#N/A</v>
      </c>
      <c r="AF377" s="33" t="e">
        <f t="shared" si="22"/>
        <v>#N/A</v>
      </c>
    </row>
    <row r="378" spans="1:32" x14ac:dyDescent="0.25">
      <c r="A378" s="30" t="e">
        <f t="shared" si="20"/>
        <v>#N/A</v>
      </c>
      <c r="B378" s="45"/>
      <c r="C378" s="45"/>
      <c r="D378" s="46"/>
      <c r="E378" s="45"/>
      <c r="F378" s="33"/>
      <c r="G378" s="33"/>
      <c r="H378" s="33"/>
      <c r="I378" s="45"/>
      <c r="J378" s="45"/>
      <c r="K378" s="33"/>
      <c r="L378" s="46"/>
      <c r="M378" s="46"/>
      <c r="N378" s="33"/>
      <c r="O378" s="33"/>
      <c r="P378" s="33"/>
      <c r="Q378" s="33"/>
      <c r="R378" s="33"/>
      <c r="S378" s="33"/>
      <c r="T378" s="33"/>
      <c r="U378" s="33"/>
      <c r="V378" s="33"/>
      <c r="W378" s="45"/>
      <c r="X378" s="35"/>
      <c r="Y378" s="33"/>
      <c r="Z378" s="46"/>
      <c r="AA378" s="33"/>
      <c r="AB378" s="33"/>
      <c r="AC378" s="45" t="e">
        <f t="shared" si="23"/>
        <v>#N/A</v>
      </c>
      <c r="AE378" s="45" t="e">
        <f t="shared" si="21"/>
        <v>#N/A</v>
      </c>
      <c r="AF378" s="33" t="e">
        <f t="shared" si="22"/>
        <v>#N/A</v>
      </c>
    </row>
    <row r="379" spans="1:32" x14ac:dyDescent="0.25">
      <c r="A379" s="30" t="e">
        <f t="shared" si="20"/>
        <v>#N/A</v>
      </c>
      <c r="B379" s="45"/>
      <c r="C379" s="45"/>
      <c r="D379" s="46"/>
      <c r="E379" s="45"/>
      <c r="F379" s="33"/>
      <c r="G379" s="33"/>
      <c r="H379" s="33"/>
      <c r="I379" s="45"/>
      <c r="J379" s="45"/>
      <c r="K379" s="33"/>
      <c r="L379" s="46"/>
      <c r="M379" s="46"/>
      <c r="N379" s="33"/>
      <c r="O379" s="33"/>
      <c r="P379" s="33"/>
      <c r="Q379" s="33"/>
      <c r="R379" s="33"/>
      <c r="S379" s="33"/>
      <c r="T379" s="33"/>
      <c r="U379" s="33"/>
      <c r="V379" s="33"/>
      <c r="W379" s="45"/>
      <c r="X379" s="35"/>
      <c r="Y379" s="33"/>
      <c r="Z379" s="46"/>
      <c r="AA379" s="33"/>
      <c r="AB379" s="33"/>
      <c r="AC379" s="45" t="e">
        <f t="shared" si="23"/>
        <v>#N/A</v>
      </c>
      <c r="AE379" s="45" t="e">
        <f t="shared" si="21"/>
        <v>#N/A</v>
      </c>
      <c r="AF379" s="33" t="e">
        <f t="shared" si="22"/>
        <v>#N/A</v>
      </c>
    </row>
    <row r="380" spans="1:32" x14ac:dyDescent="0.25">
      <c r="A380" s="30" t="e">
        <f t="shared" si="20"/>
        <v>#N/A</v>
      </c>
      <c r="B380" s="45"/>
      <c r="C380" s="45"/>
      <c r="D380" s="46"/>
      <c r="E380" s="45"/>
      <c r="F380" s="33"/>
      <c r="G380" s="33"/>
      <c r="H380" s="33"/>
      <c r="I380" s="45"/>
      <c r="J380" s="45"/>
      <c r="K380" s="33"/>
      <c r="L380" s="46"/>
      <c r="M380" s="46"/>
      <c r="N380" s="33"/>
      <c r="O380" s="33"/>
      <c r="P380" s="33"/>
      <c r="Q380" s="33"/>
      <c r="R380" s="33"/>
      <c r="S380" s="33"/>
      <c r="T380" s="33"/>
      <c r="U380" s="33"/>
      <c r="V380" s="33"/>
      <c r="W380" s="45"/>
      <c r="X380" s="35"/>
      <c r="Y380" s="33"/>
      <c r="Z380" s="46"/>
      <c r="AA380" s="33"/>
      <c r="AB380" s="33"/>
      <c r="AC380" s="45" t="e">
        <f t="shared" si="23"/>
        <v>#N/A</v>
      </c>
      <c r="AE380" s="45" t="e">
        <f t="shared" si="21"/>
        <v>#N/A</v>
      </c>
      <c r="AF380" s="33" t="e">
        <f t="shared" si="22"/>
        <v>#N/A</v>
      </c>
    </row>
    <row r="381" spans="1:32" x14ac:dyDescent="0.25">
      <c r="A381" s="30" t="e">
        <f t="shared" si="20"/>
        <v>#N/A</v>
      </c>
      <c r="B381" s="45"/>
      <c r="C381" s="45"/>
      <c r="D381" s="46"/>
      <c r="E381" s="45"/>
      <c r="F381" s="33"/>
      <c r="G381" s="33"/>
      <c r="H381" s="33"/>
      <c r="I381" s="45"/>
      <c r="J381" s="45"/>
      <c r="K381" s="33"/>
      <c r="L381" s="46"/>
      <c r="M381" s="46"/>
      <c r="N381" s="33"/>
      <c r="O381" s="33"/>
      <c r="P381" s="33"/>
      <c r="Q381" s="33"/>
      <c r="R381" s="33"/>
      <c r="S381" s="33"/>
      <c r="T381" s="33"/>
      <c r="U381" s="33"/>
      <c r="V381" s="33"/>
      <c r="W381" s="45"/>
      <c r="X381" s="35"/>
      <c r="Y381" s="33"/>
      <c r="Z381" s="46"/>
      <c r="AA381" s="33"/>
      <c r="AB381" s="33"/>
      <c r="AC381" s="45" t="e">
        <f t="shared" si="23"/>
        <v>#N/A</v>
      </c>
      <c r="AE381" s="45" t="e">
        <f t="shared" si="21"/>
        <v>#N/A</v>
      </c>
      <c r="AF381" s="33" t="e">
        <f t="shared" si="22"/>
        <v>#N/A</v>
      </c>
    </row>
    <row r="382" spans="1:32" x14ac:dyDescent="0.25">
      <c r="A382" s="30" t="e">
        <f t="shared" si="20"/>
        <v>#N/A</v>
      </c>
      <c r="B382" s="45"/>
      <c r="C382" s="45"/>
      <c r="D382" s="46"/>
      <c r="E382" s="45"/>
      <c r="F382" s="33"/>
      <c r="G382" s="33"/>
      <c r="H382" s="33"/>
      <c r="I382" s="45"/>
      <c r="J382" s="45"/>
      <c r="K382" s="33"/>
      <c r="L382" s="46"/>
      <c r="M382" s="46"/>
      <c r="N382" s="33"/>
      <c r="O382" s="33"/>
      <c r="P382" s="33"/>
      <c r="Q382" s="33"/>
      <c r="R382" s="33"/>
      <c r="S382" s="33"/>
      <c r="T382" s="33"/>
      <c r="U382" s="33"/>
      <c r="V382" s="33"/>
      <c r="W382" s="45"/>
      <c r="X382" s="35"/>
      <c r="Y382" s="33"/>
      <c r="Z382" s="46"/>
      <c r="AA382" s="33"/>
      <c r="AB382" s="33"/>
      <c r="AC382" s="45" t="e">
        <f t="shared" si="23"/>
        <v>#N/A</v>
      </c>
      <c r="AE382" s="45" t="e">
        <f t="shared" si="21"/>
        <v>#N/A</v>
      </c>
      <c r="AF382" s="33" t="e">
        <f t="shared" si="22"/>
        <v>#N/A</v>
      </c>
    </row>
    <row r="383" spans="1:32" x14ac:dyDescent="0.25">
      <c r="A383" s="30" t="e">
        <f t="shared" si="20"/>
        <v>#N/A</v>
      </c>
      <c r="B383" s="45"/>
      <c r="C383" s="45"/>
      <c r="D383" s="46"/>
      <c r="E383" s="45"/>
      <c r="F383" s="33"/>
      <c r="G383" s="33"/>
      <c r="H383" s="33"/>
      <c r="I383" s="45"/>
      <c r="J383" s="45"/>
      <c r="K383" s="33"/>
      <c r="L383" s="46"/>
      <c r="M383" s="46"/>
      <c r="N383" s="33"/>
      <c r="O383" s="33"/>
      <c r="P383" s="33"/>
      <c r="Q383" s="33"/>
      <c r="R383" s="33"/>
      <c r="S383" s="33"/>
      <c r="T383" s="33"/>
      <c r="U383" s="33"/>
      <c r="V383" s="33"/>
      <c r="W383" s="45"/>
      <c r="X383" s="35"/>
      <c r="Y383" s="33"/>
      <c r="Z383" s="46"/>
      <c r="AA383" s="33"/>
      <c r="AB383" s="33"/>
      <c r="AC383" s="45" t="e">
        <f t="shared" si="23"/>
        <v>#N/A</v>
      </c>
      <c r="AE383" s="45" t="e">
        <f t="shared" si="21"/>
        <v>#N/A</v>
      </c>
      <c r="AF383" s="33" t="e">
        <f t="shared" si="22"/>
        <v>#N/A</v>
      </c>
    </row>
    <row r="384" spans="1:32" x14ac:dyDescent="0.25">
      <c r="A384" s="30" t="e">
        <f t="shared" si="20"/>
        <v>#N/A</v>
      </c>
      <c r="B384" s="45"/>
      <c r="C384" s="45"/>
      <c r="D384" s="46"/>
      <c r="E384" s="45"/>
      <c r="F384" s="33"/>
      <c r="G384" s="33"/>
      <c r="H384" s="33"/>
      <c r="I384" s="45"/>
      <c r="J384" s="45"/>
      <c r="K384" s="33"/>
      <c r="L384" s="46"/>
      <c r="M384" s="46"/>
      <c r="N384" s="33"/>
      <c r="O384" s="33"/>
      <c r="P384" s="33"/>
      <c r="Q384" s="33"/>
      <c r="R384" s="33"/>
      <c r="S384" s="33"/>
      <c r="T384" s="33"/>
      <c r="U384" s="33"/>
      <c r="V384" s="33"/>
      <c r="W384" s="45"/>
      <c r="X384" s="35"/>
      <c r="Y384" s="33"/>
      <c r="Z384" s="46"/>
      <c r="AA384" s="33"/>
      <c r="AB384" s="33"/>
      <c r="AC384" s="45" t="e">
        <f t="shared" si="23"/>
        <v>#N/A</v>
      </c>
      <c r="AE384" s="45" t="e">
        <f t="shared" si="21"/>
        <v>#N/A</v>
      </c>
      <c r="AF384" s="33" t="e">
        <f t="shared" si="22"/>
        <v>#N/A</v>
      </c>
    </row>
    <row r="385" spans="1:32" x14ac:dyDescent="0.25">
      <c r="A385" s="30" t="e">
        <f t="shared" si="20"/>
        <v>#N/A</v>
      </c>
      <c r="B385" s="45"/>
      <c r="C385" s="45"/>
      <c r="D385" s="46"/>
      <c r="E385" s="45"/>
      <c r="F385" s="33"/>
      <c r="G385" s="33"/>
      <c r="H385" s="33"/>
      <c r="I385" s="45"/>
      <c r="J385" s="45"/>
      <c r="K385" s="33"/>
      <c r="L385" s="46"/>
      <c r="M385" s="46"/>
      <c r="N385" s="33"/>
      <c r="O385" s="33"/>
      <c r="P385" s="33"/>
      <c r="Q385" s="33"/>
      <c r="R385" s="33"/>
      <c r="S385" s="33"/>
      <c r="T385" s="33"/>
      <c r="U385" s="33"/>
      <c r="V385" s="33"/>
      <c r="W385" s="45"/>
      <c r="X385" s="35"/>
      <c r="Y385" s="33"/>
      <c r="Z385" s="46"/>
      <c r="AA385" s="33"/>
      <c r="AB385" s="33"/>
      <c r="AC385" s="45" t="e">
        <f t="shared" si="23"/>
        <v>#N/A</v>
      </c>
      <c r="AE385" s="45" t="e">
        <f t="shared" si="21"/>
        <v>#N/A</v>
      </c>
      <c r="AF385" s="33" t="e">
        <f t="shared" si="22"/>
        <v>#N/A</v>
      </c>
    </row>
    <row r="386" spans="1:32" x14ac:dyDescent="0.25">
      <c r="A386" s="30" t="e">
        <f t="shared" si="20"/>
        <v>#N/A</v>
      </c>
      <c r="B386" s="45"/>
      <c r="C386" s="45"/>
      <c r="D386" s="46"/>
      <c r="E386" s="45"/>
      <c r="F386" s="33"/>
      <c r="G386" s="33"/>
      <c r="H386" s="33"/>
      <c r="I386" s="45"/>
      <c r="J386" s="45"/>
      <c r="K386" s="33"/>
      <c r="L386" s="46"/>
      <c r="M386" s="46"/>
      <c r="N386" s="33"/>
      <c r="O386" s="33"/>
      <c r="P386" s="33"/>
      <c r="Q386" s="33"/>
      <c r="R386" s="33"/>
      <c r="S386" s="33"/>
      <c r="T386" s="33"/>
      <c r="U386" s="33"/>
      <c r="V386" s="33"/>
      <c r="W386" s="45"/>
      <c r="X386" s="35"/>
      <c r="Y386" s="33"/>
      <c r="Z386" s="46"/>
      <c r="AA386" s="33"/>
      <c r="AB386" s="33"/>
      <c r="AC386" s="45" t="e">
        <f t="shared" si="23"/>
        <v>#N/A</v>
      </c>
      <c r="AE386" s="45" t="e">
        <f t="shared" si="21"/>
        <v>#N/A</v>
      </c>
      <c r="AF386" s="33" t="e">
        <f t="shared" si="22"/>
        <v>#N/A</v>
      </c>
    </row>
    <row r="387" spans="1:32" x14ac:dyDescent="0.25">
      <c r="A387" s="30" t="e">
        <f t="shared" si="20"/>
        <v>#N/A</v>
      </c>
      <c r="B387" s="45"/>
      <c r="C387" s="45"/>
      <c r="D387" s="46"/>
      <c r="E387" s="45"/>
      <c r="F387" s="33"/>
      <c r="G387" s="33"/>
      <c r="H387" s="33"/>
      <c r="I387" s="45"/>
      <c r="J387" s="45"/>
      <c r="K387" s="33"/>
      <c r="L387" s="46"/>
      <c r="M387" s="46"/>
      <c r="N387" s="33"/>
      <c r="O387" s="33"/>
      <c r="P387" s="33"/>
      <c r="Q387" s="33"/>
      <c r="R387" s="33"/>
      <c r="S387" s="33"/>
      <c r="T387" s="33"/>
      <c r="U387" s="33"/>
      <c r="V387" s="33"/>
      <c r="W387" s="45"/>
      <c r="X387" s="35"/>
      <c r="Y387" s="33"/>
      <c r="Z387" s="46"/>
      <c r="AA387" s="33"/>
      <c r="AB387" s="33"/>
      <c r="AC387" s="45" t="e">
        <f t="shared" si="23"/>
        <v>#N/A</v>
      </c>
      <c r="AE387" s="45" t="e">
        <f t="shared" si="21"/>
        <v>#N/A</v>
      </c>
      <c r="AF387" s="33" t="e">
        <f t="shared" si="22"/>
        <v>#N/A</v>
      </c>
    </row>
    <row r="388" spans="1:32" x14ac:dyDescent="0.25">
      <c r="A388" s="30" t="e">
        <f t="shared" si="20"/>
        <v>#N/A</v>
      </c>
      <c r="B388" s="45"/>
      <c r="C388" s="45"/>
      <c r="D388" s="46"/>
      <c r="E388" s="45"/>
      <c r="F388" s="33"/>
      <c r="G388" s="33"/>
      <c r="H388" s="33"/>
      <c r="I388" s="45"/>
      <c r="J388" s="45"/>
      <c r="K388" s="33"/>
      <c r="L388" s="46"/>
      <c r="M388" s="46"/>
      <c r="N388" s="33"/>
      <c r="O388" s="33"/>
      <c r="P388" s="33"/>
      <c r="Q388" s="33"/>
      <c r="R388" s="33"/>
      <c r="S388" s="33"/>
      <c r="T388" s="33"/>
      <c r="U388" s="33"/>
      <c r="V388" s="33"/>
      <c r="W388" s="45"/>
      <c r="X388" s="35"/>
      <c r="Y388" s="33"/>
      <c r="Z388" s="46"/>
      <c r="AA388" s="33"/>
      <c r="AB388" s="33"/>
      <c r="AC388" s="45" t="e">
        <f t="shared" si="23"/>
        <v>#N/A</v>
      </c>
      <c r="AE388" s="45" t="e">
        <f t="shared" si="21"/>
        <v>#N/A</v>
      </c>
      <c r="AF388" s="33" t="e">
        <f t="shared" si="22"/>
        <v>#N/A</v>
      </c>
    </row>
    <row r="389" spans="1:32" x14ac:dyDescent="0.25">
      <c r="A389" s="30" t="e">
        <f t="shared" si="20"/>
        <v>#N/A</v>
      </c>
      <c r="B389" s="45"/>
      <c r="C389" s="45"/>
      <c r="D389" s="46"/>
      <c r="E389" s="45"/>
      <c r="F389" s="33"/>
      <c r="G389" s="33"/>
      <c r="H389" s="33"/>
      <c r="I389" s="45"/>
      <c r="J389" s="45"/>
      <c r="K389" s="33"/>
      <c r="L389" s="46"/>
      <c r="M389" s="46"/>
      <c r="N389" s="33"/>
      <c r="O389" s="33"/>
      <c r="P389" s="33"/>
      <c r="Q389" s="33"/>
      <c r="R389" s="33"/>
      <c r="S389" s="33"/>
      <c r="T389" s="33"/>
      <c r="U389" s="33"/>
      <c r="V389" s="33"/>
      <c r="W389" s="45"/>
      <c r="X389" s="35"/>
      <c r="Y389" s="33"/>
      <c r="Z389" s="46"/>
      <c r="AA389" s="33"/>
      <c r="AB389" s="33"/>
      <c r="AC389" s="45" t="e">
        <f t="shared" si="23"/>
        <v>#N/A</v>
      </c>
      <c r="AE389" s="45" t="e">
        <f t="shared" si="21"/>
        <v>#N/A</v>
      </c>
      <c r="AF389" s="33" t="e">
        <f t="shared" si="22"/>
        <v>#N/A</v>
      </c>
    </row>
    <row r="390" spans="1:32" x14ac:dyDescent="0.25">
      <c r="A390" s="30" t="e">
        <f t="shared" ref="A390:A453" si="24">IF(COUNTA(B390:AB390)&gt;0,"x",NA())</f>
        <v>#N/A</v>
      </c>
      <c r="B390" s="45"/>
      <c r="C390" s="45"/>
      <c r="D390" s="46"/>
      <c r="E390" s="45"/>
      <c r="F390" s="33"/>
      <c r="G390" s="33"/>
      <c r="H390" s="33"/>
      <c r="I390" s="45"/>
      <c r="J390" s="45"/>
      <c r="K390" s="33"/>
      <c r="L390" s="46"/>
      <c r="M390" s="46"/>
      <c r="N390" s="33"/>
      <c r="O390" s="33"/>
      <c r="P390" s="33"/>
      <c r="Q390" s="33"/>
      <c r="R390" s="33"/>
      <c r="S390" s="33"/>
      <c r="T390" s="33"/>
      <c r="U390" s="33"/>
      <c r="V390" s="33"/>
      <c r="W390" s="45"/>
      <c r="X390" s="35"/>
      <c r="Y390" s="33"/>
      <c r="Z390" s="46"/>
      <c r="AA390" s="33"/>
      <c r="AB390" s="33"/>
      <c r="AC390" s="45" t="e">
        <f t="shared" si="23"/>
        <v>#N/A</v>
      </c>
      <c r="AE390" s="45" t="e">
        <f t="shared" ref="AE390:AE453" si="25">IF(ISBLANK(C390),NA(),"FIELD MUST BE COMPLETED BY HEALTH DEPT.")</f>
        <v>#N/A</v>
      </c>
      <c r="AF390" s="33" t="e">
        <f t="shared" ref="AF390:AF453" si="26">IF(AND(ISBLANK(S390),ISBLANK(T390)),NA(),_xlfn.TEXTJOIN(";",TRUE,S390:T390))</f>
        <v>#N/A</v>
      </c>
    </row>
    <row r="391" spans="1:32" x14ac:dyDescent="0.25">
      <c r="A391" s="30" t="e">
        <f t="shared" si="24"/>
        <v>#N/A</v>
      </c>
      <c r="B391" s="45"/>
      <c r="C391" s="45"/>
      <c r="D391" s="46"/>
      <c r="E391" s="45"/>
      <c r="F391" s="33"/>
      <c r="G391" s="33"/>
      <c r="H391" s="33"/>
      <c r="I391" s="45"/>
      <c r="J391" s="45"/>
      <c r="K391" s="33"/>
      <c r="L391" s="46"/>
      <c r="M391" s="46"/>
      <c r="N391" s="33"/>
      <c r="O391" s="33"/>
      <c r="P391" s="33"/>
      <c r="Q391" s="33"/>
      <c r="R391" s="33"/>
      <c r="S391" s="33"/>
      <c r="T391" s="33"/>
      <c r="U391" s="33"/>
      <c r="V391" s="33"/>
      <c r="W391" s="45"/>
      <c r="X391" s="35"/>
      <c r="Y391" s="33"/>
      <c r="Z391" s="46"/>
      <c r="AA391" s="33"/>
      <c r="AB391" s="33"/>
      <c r="AC391" s="45" t="e">
        <f t="shared" ref="AC391:AC454" si="27">IF(ISBLANK(C391),NA(),"FIELD MUST BE COMPLETED BY HEALTH DEPT.")</f>
        <v>#N/A</v>
      </c>
      <c r="AE391" s="45" t="e">
        <f t="shared" si="25"/>
        <v>#N/A</v>
      </c>
      <c r="AF391" s="33" t="e">
        <f t="shared" si="26"/>
        <v>#N/A</v>
      </c>
    </row>
    <row r="392" spans="1:32" x14ac:dyDescent="0.25">
      <c r="A392" s="30" t="e">
        <f t="shared" si="24"/>
        <v>#N/A</v>
      </c>
      <c r="B392" s="45"/>
      <c r="C392" s="45"/>
      <c r="D392" s="46"/>
      <c r="E392" s="45"/>
      <c r="F392" s="33"/>
      <c r="G392" s="33"/>
      <c r="H392" s="33"/>
      <c r="I392" s="45"/>
      <c r="J392" s="45"/>
      <c r="K392" s="33"/>
      <c r="L392" s="46"/>
      <c r="M392" s="46"/>
      <c r="N392" s="33"/>
      <c r="O392" s="33"/>
      <c r="P392" s="33"/>
      <c r="Q392" s="33"/>
      <c r="R392" s="33"/>
      <c r="S392" s="33"/>
      <c r="T392" s="33"/>
      <c r="U392" s="33"/>
      <c r="V392" s="33"/>
      <c r="W392" s="45"/>
      <c r="X392" s="35"/>
      <c r="Y392" s="33"/>
      <c r="Z392" s="46"/>
      <c r="AA392" s="33"/>
      <c r="AB392" s="33"/>
      <c r="AC392" s="45" t="e">
        <f t="shared" si="27"/>
        <v>#N/A</v>
      </c>
      <c r="AE392" s="45" t="e">
        <f t="shared" si="25"/>
        <v>#N/A</v>
      </c>
      <c r="AF392" s="33" t="e">
        <f t="shared" si="26"/>
        <v>#N/A</v>
      </c>
    </row>
    <row r="393" spans="1:32" x14ac:dyDescent="0.25">
      <c r="A393" s="30" t="e">
        <f t="shared" si="24"/>
        <v>#N/A</v>
      </c>
      <c r="B393" s="45"/>
      <c r="C393" s="45"/>
      <c r="D393" s="46"/>
      <c r="E393" s="45"/>
      <c r="F393" s="33"/>
      <c r="G393" s="33"/>
      <c r="H393" s="33"/>
      <c r="I393" s="45"/>
      <c r="J393" s="45"/>
      <c r="K393" s="33"/>
      <c r="L393" s="46"/>
      <c r="M393" s="46"/>
      <c r="N393" s="33"/>
      <c r="O393" s="33"/>
      <c r="P393" s="33"/>
      <c r="Q393" s="33"/>
      <c r="R393" s="33"/>
      <c r="S393" s="33"/>
      <c r="T393" s="33"/>
      <c r="U393" s="33"/>
      <c r="V393" s="33"/>
      <c r="W393" s="45"/>
      <c r="X393" s="35"/>
      <c r="Y393" s="33"/>
      <c r="Z393" s="46"/>
      <c r="AA393" s="33"/>
      <c r="AB393" s="33"/>
      <c r="AC393" s="45" t="e">
        <f t="shared" si="27"/>
        <v>#N/A</v>
      </c>
      <c r="AE393" s="45" t="e">
        <f t="shared" si="25"/>
        <v>#N/A</v>
      </c>
      <c r="AF393" s="33" t="e">
        <f t="shared" si="26"/>
        <v>#N/A</v>
      </c>
    </row>
    <row r="394" spans="1:32" x14ac:dyDescent="0.25">
      <c r="A394" s="30" t="e">
        <f t="shared" si="24"/>
        <v>#N/A</v>
      </c>
      <c r="B394" s="45"/>
      <c r="C394" s="45"/>
      <c r="D394" s="46"/>
      <c r="E394" s="45"/>
      <c r="F394" s="33"/>
      <c r="G394" s="33"/>
      <c r="H394" s="33"/>
      <c r="I394" s="45"/>
      <c r="J394" s="45"/>
      <c r="K394" s="33"/>
      <c r="L394" s="46"/>
      <c r="M394" s="46"/>
      <c r="N394" s="33"/>
      <c r="O394" s="33"/>
      <c r="P394" s="33"/>
      <c r="Q394" s="33"/>
      <c r="R394" s="33"/>
      <c r="S394" s="33"/>
      <c r="T394" s="33"/>
      <c r="U394" s="33"/>
      <c r="V394" s="33"/>
      <c r="W394" s="45"/>
      <c r="X394" s="35"/>
      <c r="Y394" s="33"/>
      <c r="Z394" s="46"/>
      <c r="AA394" s="33"/>
      <c r="AB394" s="33"/>
      <c r="AC394" s="45" t="e">
        <f t="shared" si="27"/>
        <v>#N/A</v>
      </c>
      <c r="AE394" s="45" t="e">
        <f t="shared" si="25"/>
        <v>#N/A</v>
      </c>
      <c r="AF394" s="33" t="e">
        <f t="shared" si="26"/>
        <v>#N/A</v>
      </c>
    </row>
    <row r="395" spans="1:32" x14ac:dyDescent="0.25">
      <c r="A395" s="30" t="e">
        <f t="shared" si="24"/>
        <v>#N/A</v>
      </c>
      <c r="B395" s="45"/>
      <c r="C395" s="45"/>
      <c r="D395" s="46"/>
      <c r="E395" s="45"/>
      <c r="F395" s="33"/>
      <c r="G395" s="33"/>
      <c r="H395" s="33"/>
      <c r="I395" s="45"/>
      <c r="J395" s="45"/>
      <c r="K395" s="33"/>
      <c r="L395" s="46"/>
      <c r="M395" s="46"/>
      <c r="N395" s="33"/>
      <c r="O395" s="33"/>
      <c r="P395" s="33"/>
      <c r="Q395" s="33"/>
      <c r="R395" s="33"/>
      <c r="S395" s="33"/>
      <c r="T395" s="33"/>
      <c r="U395" s="33"/>
      <c r="V395" s="33"/>
      <c r="W395" s="45"/>
      <c r="X395" s="35"/>
      <c r="Y395" s="33"/>
      <c r="Z395" s="46"/>
      <c r="AA395" s="33"/>
      <c r="AB395" s="33"/>
      <c r="AC395" s="45" t="e">
        <f t="shared" si="27"/>
        <v>#N/A</v>
      </c>
      <c r="AE395" s="45" t="e">
        <f t="shared" si="25"/>
        <v>#N/A</v>
      </c>
      <c r="AF395" s="33" t="e">
        <f t="shared" si="26"/>
        <v>#N/A</v>
      </c>
    </row>
    <row r="396" spans="1:32" x14ac:dyDescent="0.25">
      <c r="A396" s="30" t="e">
        <f t="shared" si="24"/>
        <v>#N/A</v>
      </c>
      <c r="B396" s="45"/>
      <c r="C396" s="45"/>
      <c r="D396" s="46"/>
      <c r="E396" s="45"/>
      <c r="F396" s="33"/>
      <c r="G396" s="33"/>
      <c r="H396" s="33"/>
      <c r="I396" s="45"/>
      <c r="J396" s="45"/>
      <c r="K396" s="33"/>
      <c r="L396" s="46"/>
      <c r="M396" s="46"/>
      <c r="N396" s="33"/>
      <c r="O396" s="33"/>
      <c r="P396" s="33"/>
      <c r="Q396" s="33"/>
      <c r="R396" s="33"/>
      <c r="S396" s="33"/>
      <c r="T396" s="33"/>
      <c r="U396" s="33"/>
      <c r="V396" s="33"/>
      <c r="W396" s="45"/>
      <c r="X396" s="35"/>
      <c r="Y396" s="33"/>
      <c r="Z396" s="46"/>
      <c r="AA396" s="33"/>
      <c r="AB396" s="33"/>
      <c r="AC396" s="45" t="e">
        <f t="shared" si="27"/>
        <v>#N/A</v>
      </c>
      <c r="AE396" s="45" t="e">
        <f t="shared" si="25"/>
        <v>#N/A</v>
      </c>
      <c r="AF396" s="33" t="e">
        <f t="shared" si="26"/>
        <v>#N/A</v>
      </c>
    </row>
    <row r="397" spans="1:32" x14ac:dyDescent="0.25">
      <c r="A397" s="30" t="e">
        <f t="shared" si="24"/>
        <v>#N/A</v>
      </c>
      <c r="B397" s="45"/>
      <c r="C397" s="45"/>
      <c r="D397" s="46"/>
      <c r="E397" s="45"/>
      <c r="F397" s="33"/>
      <c r="G397" s="33"/>
      <c r="H397" s="33"/>
      <c r="I397" s="45"/>
      <c r="J397" s="45"/>
      <c r="K397" s="33"/>
      <c r="L397" s="46"/>
      <c r="M397" s="46"/>
      <c r="N397" s="33"/>
      <c r="O397" s="33"/>
      <c r="P397" s="33"/>
      <c r="Q397" s="33"/>
      <c r="R397" s="33"/>
      <c r="S397" s="33"/>
      <c r="T397" s="33"/>
      <c r="U397" s="33"/>
      <c r="V397" s="33"/>
      <c r="W397" s="45"/>
      <c r="X397" s="35"/>
      <c r="Y397" s="33"/>
      <c r="Z397" s="46"/>
      <c r="AA397" s="33"/>
      <c r="AB397" s="33"/>
      <c r="AC397" s="45" t="e">
        <f t="shared" si="27"/>
        <v>#N/A</v>
      </c>
      <c r="AE397" s="45" t="e">
        <f t="shared" si="25"/>
        <v>#N/A</v>
      </c>
      <c r="AF397" s="33" t="e">
        <f t="shared" si="26"/>
        <v>#N/A</v>
      </c>
    </row>
    <row r="398" spans="1:32" x14ac:dyDescent="0.25">
      <c r="A398" s="30" t="e">
        <f t="shared" si="24"/>
        <v>#N/A</v>
      </c>
      <c r="B398" s="45"/>
      <c r="C398" s="45"/>
      <c r="D398" s="46"/>
      <c r="E398" s="45"/>
      <c r="F398" s="33"/>
      <c r="G398" s="33"/>
      <c r="H398" s="33"/>
      <c r="I398" s="45"/>
      <c r="J398" s="45"/>
      <c r="K398" s="33"/>
      <c r="L398" s="46"/>
      <c r="M398" s="46"/>
      <c r="N398" s="33"/>
      <c r="O398" s="33"/>
      <c r="P398" s="33"/>
      <c r="Q398" s="33"/>
      <c r="R398" s="33"/>
      <c r="S398" s="33"/>
      <c r="T398" s="33"/>
      <c r="U398" s="33"/>
      <c r="V398" s="33"/>
      <c r="W398" s="45"/>
      <c r="X398" s="35"/>
      <c r="Y398" s="33"/>
      <c r="Z398" s="46"/>
      <c r="AA398" s="33"/>
      <c r="AB398" s="33"/>
      <c r="AC398" s="45" t="e">
        <f t="shared" si="27"/>
        <v>#N/A</v>
      </c>
      <c r="AE398" s="45" t="e">
        <f t="shared" si="25"/>
        <v>#N/A</v>
      </c>
      <c r="AF398" s="33" t="e">
        <f t="shared" si="26"/>
        <v>#N/A</v>
      </c>
    </row>
    <row r="399" spans="1:32" x14ac:dyDescent="0.25">
      <c r="A399" s="30" t="e">
        <f t="shared" si="24"/>
        <v>#N/A</v>
      </c>
      <c r="B399" s="45"/>
      <c r="C399" s="45"/>
      <c r="D399" s="46"/>
      <c r="E399" s="45"/>
      <c r="F399" s="33"/>
      <c r="G399" s="33"/>
      <c r="H399" s="33"/>
      <c r="I399" s="45"/>
      <c r="J399" s="45"/>
      <c r="K399" s="33"/>
      <c r="L399" s="46"/>
      <c r="M399" s="46"/>
      <c r="N399" s="33"/>
      <c r="O399" s="33"/>
      <c r="P399" s="33"/>
      <c r="Q399" s="33"/>
      <c r="R399" s="33"/>
      <c r="S399" s="33"/>
      <c r="T399" s="33"/>
      <c r="U399" s="33"/>
      <c r="V399" s="33"/>
      <c r="W399" s="45"/>
      <c r="X399" s="35"/>
      <c r="Y399" s="33"/>
      <c r="Z399" s="46"/>
      <c r="AA399" s="33"/>
      <c r="AB399" s="33"/>
      <c r="AC399" s="45" t="e">
        <f t="shared" si="27"/>
        <v>#N/A</v>
      </c>
      <c r="AE399" s="45" t="e">
        <f t="shared" si="25"/>
        <v>#N/A</v>
      </c>
      <c r="AF399" s="33" t="e">
        <f t="shared" si="26"/>
        <v>#N/A</v>
      </c>
    </row>
    <row r="400" spans="1:32" x14ac:dyDescent="0.25">
      <c r="A400" s="30" t="e">
        <f t="shared" si="24"/>
        <v>#N/A</v>
      </c>
      <c r="B400" s="45"/>
      <c r="C400" s="45"/>
      <c r="D400" s="46"/>
      <c r="E400" s="45"/>
      <c r="F400" s="33"/>
      <c r="G400" s="33"/>
      <c r="H400" s="33"/>
      <c r="I400" s="45"/>
      <c r="J400" s="45"/>
      <c r="K400" s="33"/>
      <c r="L400" s="46"/>
      <c r="M400" s="46"/>
      <c r="N400" s="33"/>
      <c r="O400" s="33"/>
      <c r="P400" s="33"/>
      <c r="Q400" s="33"/>
      <c r="R400" s="33"/>
      <c r="S400" s="33"/>
      <c r="T400" s="33"/>
      <c r="U400" s="33"/>
      <c r="V400" s="33"/>
      <c r="W400" s="45"/>
      <c r="X400" s="35"/>
      <c r="Y400" s="33"/>
      <c r="Z400" s="46"/>
      <c r="AA400" s="33"/>
      <c r="AB400" s="33"/>
      <c r="AC400" s="45" t="e">
        <f t="shared" si="27"/>
        <v>#N/A</v>
      </c>
      <c r="AE400" s="45" t="e">
        <f t="shared" si="25"/>
        <v>#N/A</v>
      </c>
      <c r="AF400" s="33" t="e">
        <f t="shared" si="26"/>
        <v>#N/A</v>
      </c>
    </row>
    <row r="401" spans="1:32" x14ac:dyDescent="0.25">
      <c r="A401" s="30" t="e">
        <f t="shared" si="24"/>
        <v>#N/A</v>
      </c>
      <c r="B401" s="45"/>
      <c r="C401" s="45"/>
      <c r="D401" s="46"/>
      <c r="E401" s="45"/>
      <c r="F401" s="33"/>
      <c r="G401" s="33"/>
      <c r="H401" s="33"/>
      <c r="I401" s="45"/>
      <c r="J401" s="45"/>
      <c r="K401" s="33"/>
      <c r="L401" s="46"/>
      <c r="M401" s="46"/>
      <c r="N401" s="33"/>
      <c r="O401" s="33"/>
      <c r="P401" s="33"/>
      <c r="Q401" s="33"/>
      <c r="R401" s="33"/>
      <c r="S401" s="33"/>
      <c r="T401" s="33"/>
      <c r="U401" s="33"/>
      <c r="V401" s="33"/>
      <c r="W401" s="45"/>
      <c r="X401" s="35"/>
      <c r="Y401" s="33"/>
      <c r="Z401" s="46"/>
      <c r="AA401" s="33"/>
      <c r="AB401" s="33"/>
      <c r="AC401" s="45" t="e">
        <f t="shared" si="27"/>
        <v>#N/A</v>
      </c>
      <c r="AE401" s="45" t="e">
        <f t="shared" si="25"/>
        <v>#N/A</v>
      </c>
      <c r="AF401" s="33" t="e">
        <f t="shared" si="26"/>
        <v>#N/A</v>
      </c>
    </row>
    <row r="402" spans="1:32" x14ac:dyDescent="0.25">
      <c r="A402" s="30" t="e">
        <f t="shared" si="24"/>
        <v>#N/A</v>
      </c>
      <c r="B402" s="45"/>
      <c r="C402" s="45"/>
      <c r="D402" s="46"/>
      <c r="E402" s="45"/>
      <c r="F402" s="33"/>
      <c r="G402" s="33"/>
      <c r="H402" s="33"/>
      <c r="I402" s="45"/>
      <c r="J402" s="45"/>
      <c r="K402" s="33"/>
      <c r="L402" s="46"/>
      <c r="M402" s="46"/>
      <c r="N402" s="33"/>
      <c r="O402" s="33"/>
      <c r="P402" s="33"/>
      <c r="Q402" s="33"/>
      <c r="R402" s="33"/>
      <c r="S402" s="33"/>
      <c r="T402" s="33"/>
      <c r="U402" s="33"/>
      <c r="V402" s="33"/>
      <c r="W402" s="45"/>
      <c r="X402" s="35"/>
      <c r="Y402" s="33"/>
      <c r="Z402" s="46"/>
      <c r="AA402" s="33"/>
      <c r="AB402" s="33"/>
      <c r="AC402" s="45" t="e">
        <f t="shared" si="27"/>
        <v>#N/A</v>
      </c>
      <c r="AE402" s="45" t="e">
        <f t="shared" si="25"/>
        <v>#N/A</v>
      </c>
      <c r="AF402" s="33" t="e">
        <f t="shared" si="26"/>
        <v>#N/A</v>
      </c>
    </row>
    <row r="403" spans="1:32" x14ac:dyDescent="0.25">
      <c r="A403" s="30" t="e">
        <f t="shared" si="24"/>
        <v>#N/A</v>
      </c>
      <c r="B403" s="45"/>
      <c r="C403" s="45"/>
      <c r="D403" s="46"/>
      <c r="E403" s="45"/>
      <c r="F403" s="33"/>
      <c r="G403" s="33"/>
      <c r="H403" s="33"/>
      <c r="I403" s="45"/>
      <c r="J403" s="45"/>
      <c r="K403" s="33"/>
      <c r="L403" s="46"/>
      <c r="M403" s="46"/>
      <c r="N403" s="33"/>
      <c r="O403" s="33"/>
      <c r="P403" s="33"/>
      <c r="Q403" s="33"/>
      <c r="R403" s="33"/>
      <c r="S403" s="33"/>
      <c r="T403" s="33"/>
      <c r="U403" s="33"/>
      <c r="V403" s="33"/>
      <c r="W403" s="45"/>
      <c r="X403" s="35"/>
      <c r="Y403" s="33"/>
      <c r="Z403" s="46"/>
      <c r="AA403" s="33"/>
      <c r="AB403" s="33"/>
      <c r="AC403" s="45" t="e">
        <f t="shared" si="27"/>
        <v>#N/A</v>
      </c>
      <c r="AE403" s="45" t="e">
        <f t="shared" si="25"/>
        <v>#N/A</v>
      </c>
      <c r="AF403" s="33" t="e">
        <f t="shared" si="26"/>
        <v>#N/A</v>
      </c>
    </row>
    <row r="404" spans="1:32" x14ac:dyDescent="0.25">
      <c r="A404" s="30" t="e">
        <f t="shared" si="24"/>
        <v>#N/A</v>
      </c>
      <c r="B404" s="45"/>
      <c r="C404" s="45"/>
      <c r="D404" s="46"/>
      <c r="E404" s="45"/>
      <c r="F404" s="33"/>
      <c r="G404" s="33"/>
      <c r="H404" s="33"/>
      <c r="I404" s="45"/>
      <c r="J404" s="45"/>
      <c r="K404" s="33"/>
      <c r="L404" s="46"/>
      <c r="M404" s="46"/>
      <c r="N404" s="33"/>
      <c r="O404" s="33"/>
      <c r="P404" s="33"/>
      <c r="Q404" s="33"/>
      <c r="R404" s="33"/>
      <c r="S404" s="33"/>
      <c r="T404" s="33"/>
      <c r="U404" s="33"/>
      <c r="V404" s="33"/>
      <c r="W404" s="45"/>
      <c r="X404" s="35"/>
      <c r="Y404" s="33"/>
      <c r="Z404" s="46"/>
      <c r="AA404" s="33"/>
      <c r="AB404" s="33"/>
      <c r="AC404" s="45" t="e">
        <f t="shared" si="27"/>
        <v>#N/A</v>
      </c>
      <c r="AE404" s="45" t="e">
        <f t="shared" si="25"/>
        <v>#N/A</v>
      </c>
      <c r="AF404" s="33" t="e">
        <f t="shared" si="26"/>
        <v>#N/A</v>
      </c>
    </row>
    <row r="405" spans="1:32" x14ac:dyDescent="0.25">
      <c r="A405" s="30" t="e">
        <f t="shared" si="24"/>
        <v>#N/A</v>
      </c>
      <c r="B405" s="45"/>
      <c r="C405" s="45"/>
      <c r="D405" s="46"/>
      <c r="E405" s="45"/>
      <c r="F405" s="33"/>
      <c r="G405" s="33"/>
      <c r="H405" s="33"/>
      <c r="I405" s="45"/>
      <c r="J405" s="45"/>
      <c r="K405" s="33"/>
      <c r="L405" s="46"/>
      <c r="M405" s="46"/>
      <c r="N405" s="33"/>
      <c r="O405" s="33"/>
      <c r="P405" s="33"/>
      <c r="Q405" s="33"/>
      <c r="R405" s="33"/>
      <c r="S405" s="33"/>
      <c r="T405" s="33"/>
      <c r="U405" s="33"/>
      <c r="V405" s="33"/>
      <c r="W405" s="45"/>
      <c r="X405" s="35"/>
      <c r="Y405" s="33"/>
      <c r="Z405" s="46"/>
      <c r="AA405" s="33"/>
      <c r="AB405" s="33"/>
      <c r="AC405" s="45" t="e">
        <f t="shared" si="27"/>
        <v>#N/A</v>
      </c>
      <c r="AE405" s="45" t="e">
        <f t="shared" si="25"/>
        <v>#N/A</v>
      </c>
      <c r="AF405" s="33" t="e">
        <f t="shared" si="26"/>
        <v>#N/A</v>
      </c>
    </row>
    <row r="406" spans="1:32" x14ac:dyDescent="0.25">
      <c r="A406" s="30" t="e">
        <f t="shared" si="24"/>
        <v>#N/A</v>
      </c>
      <c r="B406" s="45"/>
      <c r="C406" s="45"/>
      <c r="D406" s="46"/>
      <c r="E406" s="45"/>
      <c r="F406" s="33"/>
      <c r="G406" s="33"/>
      <c r="H406" s="33"/>
      <c r="I406" s="45"/>
      <c r="J406" s="45"/>
      <c r="K406" s="33"/>
      <c r="L406" s="46"/>
      <c r="M406" s="46"/>
      <c r="N406" s="33"/>
      <c r="O406" s="33"/>
      <c r="P406" s="33"/>
      <c r="Q406" s="33"/>
      <c r="R406" s="33"/>
      <c r="S406" s="33"/>
      <c r="T406" s="33"/>
      <c r="U406" s="33"/>
      <c r="V406" s="33"/>
      <c r="W406" s="45"/>
      <c r="X406" s="35"/>
      <c r="Y406" s="33"/>
      <c r="Z406" s="46"/>
      <c r="AA406" s="33"/>
      <c r="AB406" s="33"/>
      <c r="AC406" s="45" t="e">
        <f t="shared" si="27"/>
        <v>#N/A</v>
      </c>
      <c r="AE406" s="45" t="e">
        <f t="shared" si="25"/>
        <v>#N/A</v>
      </c>
      <c r="AF406" s="33" t="e">
        <f t="shared" si="26"/>
        <v>#N/A</v>
      </c>
    </row>
    <row r="407" spans="1:32" x14ac:dyDescent="0.25">
      <c r="A407" s="30" t="e">
        <f t="shared" si="24"/>
        <v>#N/A</v>
      </c>
      <c r="B407" s="45"/>
      <c r="C407" s="45"/>
      <c r="D407" s="46"/>
      <c r="E407" s="45"/>
      <c r="F407" s="33"/>
      <c r="G407" s="33"/>
      <c r="H407" s="33"/>
      <c r="I407" s="45"/>
      <c r="J407" s="45"/>
      <c r="K407" s="33"/>
      <c r="L407" s="46"/>
      <c r="M407" s="46"/>
      <c r="N407" s="33"/>
      <c r="O407" s="33"/>
      <c r="P407" s="33"/>
      <c r="Q407" s="33"/>
      <c r="R407" s="33"/>
      <c r="S407" s="33"/>
      <c r="T407" s="33"/>
      <c r="U407" s="33"/>
      <c r="V407" s="33"/>
      <c r="W407" s="45"/>
      <c r="X407" s="35"/>
      <c r="Y407" s="33"/>
      <c r="Z407" s="46"/>
      <c r="AA407" s="33"/>
      <c r="AB407" s="33"/>
      <c r="AC407" s="45" t="e">
        <f t="shared" si="27"/>
        <v>#N/A</v>
      </c>
      <c r="AE407" s="45" t="e">
        <f t="shared" si="25"/>
        <v>#N/A</v>
      </c>
      <c r="AF407" s="33" t="e">
        <f t="shared" si="26"/>
        <v>#N/A</v>
      </c>
    </row>
    <row r="408" spans="1:32" x14ac:dyDescent="0.25">
      <c r="A408" s="30" t="e">
        <f t="shared" si="24"/>
        <v>#N/A</v>
      </c>
      <c r="B408" s="45"/>
      <c r="C408" s="45"/>
      <c r="D408" s="46"/>
      <c r="E408" s="45"/>
      <c r="F408" s="33"/>
      <c r="G408" s="33"/>
      <c r="H408" s="33"/>
      <c r="I408" s="45"/>
      <c r="J408" s="45"/>
      <c r="K408" s="33"/>
      <c r="L408" s="46"/>
      <c r="M408" s="46"/>
      <c r="N408" s="33"/>
      <c r="O408" s="33"/>
      <c r="P408" s="33"/>
      <c r="Q408" s="33"/>
      <c r="R408" s="33"/>
      <c r="S408" s="33"/>
      <c r="T408" s="33"/>
      <c r="U408" s="33"/>
      <c r="V408" s="33"/>
      <c r="W408" s="45"/>
      <c r="X408" s="35"/>
      <c r="Y408" s="33"/>
      <c r="Z408" s="46"/>
      <c r="AA408" s="33"/>
      <c r="AB408" s="33"/>
      <c r="AC408" s="45" t="e">
        <f t="shared" si="27"/>
        <v>#N/A</v>
      </c>
      <c r="AE408" s="45" t="e">
        <f t="shared" si="25"/>
        <v>#N/A</v>
      </c>
      <c r="AF408" s="33" t="e">
        <f t="shared" si="26"/>
        <v>#N/A</v>
      </c>
    </row>
    <row r="409" spans="1:32" x14ac:dyDescent="0.25">
      <c r="A409" s="30" t="e">
        <f t="shared" si="24"/>
        <v>#N/A</v>
      </c>
      <c r="B409" s="45"/>
      <c r="C409" s="45"/>
      <c r="D409" s="46"/>
      <c r="E409" s="45"/>
      <c r="F409" s="33"/>
      <c r="G409" s="33"/>
      <c r="H409" s="33"/>
      <c r="I409" s="45"/>
      <c r="J409" s="45"/>
      <c r="K409" s="33"/>
      <c r="L409" s="46"/>
      <c r="M409" s="46"/>
      <c r="N409" s="33"/>
      <c r="O409" s="33"/>
      <c r="P409" s="33"/>
      <c r="Q409" s="33"/>
      <c r="R409" s="33"/>
      <c r="S409" s="33"/>
      <c r="T409" s="33"/>
      <c r="U409" s="33"/>
      <c r="V409" s="33"/>
      <c r="W409" s="45"/>
      <c r="X409" s="35"/>
      <c r="Y409" s="33"/>
      <c r="Z409" s="46"/>
      <c r="AA409" s="33"/>
      <c r="AB409" s="33"/>
      <c r="AC409" s="45" t="e">
        <f t="shared" si="27"/>
        <v>#N/A</v>
      </c>
      <c r="AE409" s="45" t="e">
        <f t="shared" si="25"/>
        <v>#N/A</v>
      </c>
      <c r="AF409" s="33" t="e">
        <f t="shared" si="26"/>
        <v>#N/A</v>
      </c>
    </row>
    <row r="410" spans="1:32" x14ac:dyDescent="0.25">
      <c r="A410" s="30" t="e">
        <f t="shared" si="24"/>
        <v>#N/A</v>
      </c>
      <c r="B410" s="45"/>
      <c r="C410" s="45"/>
      <c r="D410" s="46"/>
      <c r="E410" s="45"/>
      <c r="F410" s="33"/>
      <c r="G410" s="33"/>
      <c r="H410" s="33"/>
      <c r="I410" s="45"/>
      <c r="J410" s="45"/>
      <c r="K410" s="33"/>
      <c r="L410" s="46"/>
      <c r="M410" s="46"/>
      <c r="N410" s="33"/>
      <c r="O410" s="33"/>
      <c r="P410" s="33"/>
      <c r="Q410" s="33"/>
      <c r="R410" s="33"/>
      <c r="S410" s="33"/>
      <c r="T410" s="33"/>
      <c r="U410" s="33"/>
      <c r="V410" s="33"/>
      <c r="W410" s="45"/>
      <c r="X410" s="35"/>
      <c r="Y410" s="33"/>
      <c r="Z410" s="46"/>
      <c r="AA410" s="33"/>
      <c r="AB410" s="33"/>
      <c r="AC410" s="45" t="e">
        <f t="shared" si="27"/>
        <v>#N/A</v>
      </c>
      <c r="AE410" s="45" t="e">
        <f t="shared" si="25"/>
        <v>#N/A</v>
      </c>
      <c r="AF410" s="33" t="e">
        <f t="shared" si="26"/>
        <v>#N/A</v>
      </c>
    </row>
    <row r="411" spans="1:32" x14ac:dyDescent="0.25">
      <c r="A411" s="30" t="e">
        <f t="shared" si="24"/>
        <v>#N/A</v>
      </c>
      <c r="B411" s="45"/>
      <c r="C411" s="45"/>
      <c r="D411" s="46"/>
      <c r="E411" s="45"/>
      <c r="F411" s="33"/>
      <c r="G411" s="33"/>
      <c r="H411" s="33"/>
      <c r="I411" s="45"/>
      <c r="J411" s="45"/>
      <c r="K411" s="33"/>
      <c r="L411" s="46"/>
      <c r="M411" s="46"/>
      <c r="N411" s="33"/>
      <c r="O411" s="33"/>
      <c r="P411" s="33"/>
      <c r="Q411" s="33"/>
      <c r="R411" s="33"/>
      <c r="S411" s="33"/>
      <c r="T411" s="33"/>
      <c r="U411" s="33"/>
      <c r="V411" s="33"/>
      <c r="W411" s="45"/>
      <c r="X411" s="35"/>
      <c r="Y411" s="33"/>
      <c r="Z411" s="46"/>
      <c r="AA411" s="33"/>
      <c r="AB411" s="33"/>
      <c r="AC411" s="45" t="e">
        <f t="shared" si="27"/>
        <v>#N/A</v>
      </c>
      <c r="AE411" s="45" t="e">
        <f t="shared" si="25"/>
        <v>#N/A</v>
      </c>
      <c r="AF411" s="33" t="e">
        <f t="shared" si="26"/>
        <v>#N/A</v>
      </c>
    </row>
    <row r="412" spans="1:32" x14ac:dyDescent="0.25">
      <c r="A412" s="30" t="e">
        <f t="shared" si="24"/>
        <v>#N/A</v>
      </c>
      <c r="B412" s="45"/>
      <c r="C412" s="45"/>
      <c r="D412" s="46"/>
      <c r="E412" s="45"/>
      <c r="F412" s="33"/>
      <c r="G412" s="33"/>
      <c r="H412" s="33"/>
      <c r="I412" s="45"/>
      <c r="J412" s="45"/>
      <c r="K412" s="33"/>
      <c r="L412" s="46"/>
      <c r="M412" s="46"/>
      <c r="N412" s="33"/>
      <c r="O412" s="33"/>
      <c r="P412" s="33"/>
      <c r="Q412" s="33"/>
      <c r="R412" s="33"/>
      <c r="S412" s="33"/>
      <c r="T412" s="33"/>
      <c r="U412" s="33"/>
      <c r="V412" s="33"/>
      <c r="W412" s="45"/>
      <c r="X412" s="35"/>
      <c r="Y412" s="33"/>
      <c r="Z412" s="46"/>
      <c r="AA412" s="33"/>
      <c r="AB412" s="33"/>
      <c r="AC412" s="45" t="e">
        <f t="shared" si="27"/>
        <v>#N/A</v>
      </c>
      <c r="AE412" s="45" t="e">
        <f t="shared" si="25"/>
        <v>#N/A</v>
      </c>
      <c r="AF412" s="33" t="e">
        <f t="shared" si="26"/>
        <v>#N/A</v>
      </c>
    </row>
    <row r="413" spans="1:32" x14ac:dyDescent="0.25">
      <c r="A413" s="30" t="e">
        <f t="shared" si="24"/>
        <v>#N/A</v>
      </c>
      <c r="B413" s="45"/>
      <c r="C413" s="45"/>
      <c r="D413" s="46"/>
      <c r="E413" s="45"/>
      <c r="F413" s="33"/>
      <c r="G413" s="33"/>
      <c r="H413" s="33"/>
      <c r="I413" s="45"/>
      <c r="J413" s="45"/>
      <c r="K413" s="33"/>
      <c r="L413" s="46"/>
      <c r="M413" s="46"/>
      <c r="N413" s="33"/>
      <c r="O413" s="33"/>
      <c r="P413" s="33"/>
      <c r="Q413" s="33"/>
      <c r="R413" s="33"/>
      <c r="S413" s="33"/>
      <c r="T413" s="33"/>
      <c r="U413" s="33"/>
      <c r="V413" s="33"/>
      <c r="W413" s="45"/>
      <c r="X413" s="35"/>
      <c r="Y413" s="33"/>
      <c r="Z413" s="46"/>
      <c r="AA413" s="33"/>
      <c r="AB413" s="33"/>
      <c r="AC413" s="45" t="e">
        <f t="shared" si="27"/>
        <v>#N/A</v>
      </c>
      <c r="AE413" s="45" t="e">
        <f t="shared" si="25"/>
        <v>#N/A</v>
      </c>
      <c r="AF413" s="33" t="e">
        <f t="shared" si="26"/>
        <v>#N/A</v>
      </c>
    </row>
    <row r="414" spans="1:32" x14ac:dyDescent="0.25">
      <c r="A414" s="30" t="e">
        <f t="shared" si="24"/>
        <v>#N/A</v>
      </c>
      <c r="B414" s="45"/>
      <c r="C414" s="45"/>
      <c r="D414" s="46"/>
      <c r="E414" s="45"/>
      <c r="F414" s="33"/>
      <c r="G414" s="33"/>
      <c r="H414" s="33"/>
      <c r="I414" s="45"/>
      <c r="J414" s="45"/>
      <c r="K414" s="33"/>
      <c r="L414" s="46"/>
      <c r="M414" s="46"/>
      <c r="N414" s="33"/>
      <c r="O414" s="33"/>
      <c r="P414" s="33"/>
      <c r="Q414" s="33"/>
      <c r="R414" s="33"/>
      <c r="S414" s="33"/>
      <c r="T414" s="33"/>
      <c r="U414" s="33"/>
      <c r="V414" s="33"/>
      <c r="W414" s="45"/>
      <c r="X414" s="35"/>
      <c r="Y414" s="33"/>
      <c r="Z414" s="46"/>
      <c r="AA414" s="33"/>
      <c r="AB414" s="33"/>
      <c r="AC414" s="45" t="e">
        <f t="shared" si="27"/>
        <v>#N/A</v>
      </c>
      <c r="AE414" s="45" t="e">
        <f t="shared" si="25"/>
        <v>#N/A</v>
      </c>
      <c r="AF414" s="33" t="e">
        <f t="shared" si="26"/>
        <v>#N/A</v>
      </c>
    </row>
    <row r="415" spans="1:32" x14ac:dyDescent="0.25">
      <c r="A415" s="30" t="e">
        <f t="shared" si="24"/>
        <v>#N/A</v>
      </c>
      <c r="B415" s="45"/>
      <c r="C415" s="45"/>
      <c r="D415" s="46"/>
      <c r="E415" s="45"/>
      <c r="F415" s="33"/>
      <c r="G415" s="33"/>
      <c r="H415" s="33"/>
      <c r="I415" s="45"/>
      <c r="J415" s="45"/>
      <c r="K415" s="33"/>
      <c r="L415" s="46"/>
      <c r="M415" s="46"/>
      <c r="N415" s="33"/>
      <c r="O415" s="33"/>
      <c r="P415" s="33"/>
      <c r="Q415" s="33"/>
      <c r="R415" s="33"/>
      <c r="S415" s="33"/>
      <c r="T415" s="33"/>
      <c r="U415" s="33"/>
      <c r="V415" s="33"/>
      <c r="W415" s="45"/>
      <c r="X415" s="35"/>
      <c r="Y415" s="33"/>
      <c r="Z415" s="46"/>
      <c r="AA415" s="33"/>
      <c r="AB415" s="33"/>
      <c r="AC415" s="45" t="e">
        <f t="shared" si="27"/>
        <v>#N/A</v>
      </c>
      <c r="AE415" s="45" t="e">
        <f t="shared" si="25"/>
        <v>#N/A</v>
      </c>
      <c r="AF415" s="33" t="e">
        <f t="shared" si="26"/>
        <v>#N/A</v>
      </c>
    </row>
    <row r="416" spans="1:32" x14ac:dyDescent="0.25">
      <c r="A416" s="30" t="e">
        <f t="shared" si="24"/>
        <v>#N/A</v>
      </c>
      <c r="B416" s="45"/>
      <c r="C416" s="45"/>
      <c r="D416" s="46"/>
      <c r="E416" s="45"/>
      <c r="F416" s="33"/>
      <c r="G416" s="33"/>
      <c r="H416" s="33"/>
      <c r="I416" s="45"/>
      <c r="J416" s="45"/>
      <c r="K416" s="33"/>
      <c r="L416" s="46"/>
      <c r="M416" s="46"/>
      <c r="N416" s="33"/>
      <c r="O416" s="33"/>
      <c r="P416" s="33"/>
      <c r="Q416" s="33"/>
      <c r="R416" s="33"/>
      <c r="S416" s="33"/>
      <c r="T416" s="33"/>
      <c r="U416" s="33"/>
      <c r="V416" s="33"/>
      <c r="W416" s="45"/>
      <c r="X416" s="35"/>
      <c r="Y416" s="33"/>
      <c r="Z416" s="46"/>
      <c r="AA416" s="33"/>
      <c r="AB416" s="33"/>
      <c r="AC416" s="45" t="e">
        <f t="shared" si="27"/>
        <v>#N/A</v>
      </c>
      <c r="AE416" s="45" t="e">
        <f t="shared" si="25"/>
        <v>#N/A</v>
      </c>
      <c r="AF416" s="33" t="e">
        <f t="shared" si="26"/>
        <v>#N/A</v>
      </c>
    </row>
    <row r="417" spans="1:32" x14ac:dyDescent="0.25">
      <c r="A417" s="30" t="e">
        <f t="shared" si="24"/>
        <v>#N/A</v>
      </c>
      <c r="B417" s="45"/>
      <c r="C417" s="45"/>
      <c r="D417" s="46"/>
      <c r="E417" s="45"/>
      <c r="F417" s="33"/>
      <c r="G417" s="33"/>
      <c r="H417" s="33"/>
      <c r="I417" s="45"/>
      <c r="J417" s="45"/>
      <c r="K417" s="33"/>
      <c r="L417" s="46"/>
      <c r="M417" s="46"/>
      <c r="N417" s="33"/>
      <c r="O417" s="33"/>
      <c r="P417" s="33"/>
      <c r="Q417" s="33"/>
      <c r="R417" s="33"/>
      <c r="S417" s="33"/>
      <c r="T417" s="33"/>
      <c r="U417" s="33"/>
      <c r="V417" s="33"/>
      <c r="W417" s="45"/>
      <c r="X417" s="35"/>
      <c r="Y417" s="33"/>
      <c r="Z417" s="46"/>
      <c r="AA417" s="33"/>
      <c r="AB417" s="33"/>
      <c r="AC417" s="45" t="e">
        <f t="shared" si="27"/>
        <v>#N/A</v>
      </c>
      <c r="AE417" s="45" t="e">
        <f t="shared" si="25"/>
        <v>#N/A</v>
      </c>
      <c r="AF417" s="33" t="e">
        <f t="shared" si="26"/>
        <v>#N/A</v>
      </c>
    </row>
    <row r="418" spans="1:32" x14ac:dyDescent="0.25">
      <c r="A418" s="30" t="e">
        <f t="shared" si="24"/>
        <v>#N/A</v>
      </c>
      <c r="B418" s="45"/>
      <c r="C418" s="45"/>
      <c r="D418" s="46"/>
      <c r="E418" s="45"/>
      <c r="F418" s="33"/>
      <c r="G418" s="33"/>
      <c r="H418" s="33"/>
      <c r="I418" s="45"/>
      <c r="J418" s="45"/>
      <c r="K418" s="33"/>
      <c r="L418" s="46"/>
      <c r="M418" s="46"/>
      <c r="N418" s="33"/>
      <c r="O418" s="33"/>
      <c r="P418" s="33"/>
      <c r="Q418" s="33"/>
      <c r="R418" s="33"/>
      <c r="S418" s="33"/>
      <c r="T418" s="33"/>
      <c r="U418" s="33"/>
      <c r="V418" s="33"/>
      <c r="W418" s="45"/>
      <c r="X418" s="35"/>
      <c r="Y418" s="33"/>
      <c r="Z418" s="46"/>
      <c r="AA418" s="33"/>
      <c r="AB418" s="33"/>
      <c r="AC418" s="45" t="e">
        <f t="shared" si="27"/>
        <v>#N/A</v>
      </c>
      <c r="AE418" s="45" t="e">
        <f t="shared" si="25"/>
        <v>#N/A</v>
      </c>
      <c r="AF418" s="33" t="e">
        <f t="shared" si="26"/>
        <v>#N/A</v>
      </c>
    </row>
    <row r="419" spans="1:32" x14ac:dyDescent="0.25">
      <c r="A419" s="30" t="e">
        <f t="shared" si="24"/>
        <v>#N/A</v>
      </c>
      <c r="B419" s="45"/>
      <c r="C419" s="45"/>
      <c r="D419" s="46"/>
      <c r="E419" s="45"/>
      <c r="F419" s="33"/>
      <c r="G419" s="33"/>
      <c r="H419" s="33"/>
      <c r="I419" s="45"/>
      <c r="J419" s="45"/>
      <c r="K419" s="33"/>
      <c r="L419" s="46"/>
      <c r="M419" s="46"/>
      <c r="N419" s="33"/>
      <c r="O419" s="33"/>
      <c r="P419" s="33"/>
      <c r="Q419" s="33"/>
      <c r="R419" s="33"/>
      <c r="S419" s="33"/>
      <c r="T419" s="33"/>
      <c r="U419" s="33"/>
      <c r="V419" s="33"/>
      <c r="W419" s="45"/>
      <c r="X419" s="35"/>
      <c r="Y419" s="33"/>
      <c r="Z419" s="46"/>
      <c r="AA419" s="33"/>
      <c r="AB419" s="33"/>
      <c r="AC419" s="45" t="e">
        <f t="shared" si="27"/>
        <v>#N/A</v>
      </c>
      <c r="AE419" s="45" t="e">
        <f t="shared" si="25"/>
        <v>#N/A</v>
      </c>
      <c r="AF419" s="33" t="e">
        <f t="shared" si="26"/>
        <v>#N/A</v>
      </c>
    </row>
    <row r="420" spans="1:32" x14ac:dyDescent="0.25">
      <c r="A420" s="30" t="e">
        <f t="shared" si="24"/>
        <v>#N/A</v>
      </c>
      <c r="B420" s="45"/>
      <c r="C420" s="45"/>
      <c r="D420" s="46"/>
      <c r="E420" s="45"/>
      <c r="F420" s="33"/>
      <c r="G420" s="33"/>
      <c r="H420" s="33"/>
      <c r="I420" s="45"/>
      <c r="J420" s="45"/>
      <c r="K420" s="33"/>
      <c r="L420" s="46"/>
      <c r="M420" s="46"/>
      <c r="N420" s="33"/>
      <c r="O420" s="33"/>
      <c r="P420" s="33"/>
      <c r="Q420" s="33"/>
      <c r="R420" s="33"/>
      <c r="S420" s="33"/>
      <c r="T420" s="33"/>
      <c r="U420" s="33"/>
      <c r="V420" s="33"/>
      <c r="W420" s="45"/>
      <c r="X420" s="35"/>
      <c r="Y420" s="33"/>
      <c r="Z420" s="46"/>
      <c r="AA420" s="33"/>
      <c r="AB420" s="33"/>
      <c r="AC420" s="45" t="e">
        <f t="shared" si="27"/>
        <v>#N/A</v>
      </c>
      <c r="AE420" s="45" t="e">
        <f t="shared" si="25"/>
        <v>#N/A</v>
      </c>
      <c r="AF420" s="33" t="e">
        <f t="shared" si="26"/>
        <v>#N/A</v>
      </c>
    </row>
    <row r="421" spans="1:32" x14ac:dyDescent="0.25">
      <c r="A421" s="30" t="e">
        <f t="shared" si="24"/>
        <v>#N/A</v>
      </c>
      <c r="B421" s="45"/>
      <c r="C421" s="45"/>
      <c r="D421" s="46"/>
      <c r="E421" s="45"/>
      <c r="F421" s="33"/>
      <c r="G421" s="33"/>
      <c r="H421" s="33"/>
      <c r="I421" s="45"/>
      <c r="J421" s="45"/>
      <c r="K421" s="33"/>
      <c r="L421" s="46"/>
      <c r="M421" s="46"/>
      <c r="N421" s="33"/>
      <c r="O421" s="33"/>
      <c r="P421" s="33"/>
      <c r="Q421" s="33"/>
      <c r="R421" s="33"/>
      <c r="S421" s="33"/>
      <c r="T421" s="33"/>
      <c r="U421" s="33"/>
      <c r="V421" s="33"/>
      <c r="W421" s="45"/>
      <c r="X421" s="35"/>
      <c r="Y421" s="33"/>
      <c r="Z421" s="46"/>
      <c r="AA421" s="33"/>
      <c r="AB421" s="33"/>
      <c r="AC421" s="45" t="e">
        <f t="shared" si="27"/>
        <v>#N/A</v>
      </c>
      <c r="AE421" s="45" t="e">
        <f t="shared" si="25"/>
        <v>#N/A</v>
      </c>
      <c r="AF421" s="33" t="e">
        <f t="shared" si="26"/>
        <v>#N/A</v>
      </c>
    </row>
    <row r="422" spans="1:32" x14ac:dyDescent="0.25">
      <c r="A422" s="30" t="e">
        <f t="shared" si="24"/>
        <v>#N/A</v>
      </c>
      <c r="B422" s="45"/>
      <c r="C422" s="45"/>
      <c r="D422" s="46"/>
      <c r="E422" s="45"/>
      <c r="F422" s="33"/>
      <c r="G422" s="33"/>
      <c r="H422" s="33"/>
      <c r="I422" s="45"/>
      <c r="J422" s="45"/>
      <c r="K422" s="33"/>
      <c r="L422" s="46"/>
      <c r="M422" s="46"/>
      <c r="N422" s="33"/>
      <c r="O422" s="33"/>
      <c r="P422" s="33"/>
      <c r="Q422" s="33"/>
      <c r="R422" s="33"/>
      <c r="S422" s="33"/>
      <c r="T422" s="33"/>
      <c r="U422" s="33"/>
      <c r="V422" s="33"/>
      <c r="W422" s="45"/>
      <c r="X422" s="35"/>
      <c r="Y422" s="33"/>
      <c r="Z422" s="46"/>
      <c r="AA422" s="33"/>
      <c r="AB422" s="33"/>
      <c r="AC422" s="45" t="e">
        <f t="shared" si="27"/>
        <v>#N/A</v>
      </c>
      <c r="AE422" s="45" t="e">
        <f t="shared" si="25"/>
        <v>#N/A</v>
      </c>
      <c r="AF422" s="33" t="e">
        <f t="shared" si="26"/>
        <v>#N/A</v>
      </c>
    </row>
    <row r="423" spans="1:32" x14ac:dyDescent="0.25">
      <c r="A423" s="30" t="e">
        <f t="shared" si="24"/>
        <v>#N/A</v>
      </c>
      <c r="B423" s="45"/>
      <c r="C423" s="45"/>
      <c r="D423" s="46"/>
      <c r="E423" s="45"/>
      <c r="F423" s="33"/>
      <c r="G423" s="33"/>
      <c r="H423" s="33"/>
      <c r="I423" s="45"/>
      <c r="J423" s="45"/>
      <c r="K423" s="33"/>
      <c r="L423" s="46"/>
      <c r="M423" s="46"/>
      <c r="N423" s="33"/>
      <c r="O423" s="33"/>
      <c r="P423" s="33"/>
      <c r="Q423" s="33"/>
      <c r="R423" s="33"/>
      <c r="S423" s="33"/>
      <c r="T423" s="33"/>
      <c r="U423" s="33"/>
      <c r="V423" s="33"/>
      <c r="W423" s="45"/>
      <c r="X423" s="35"/>
      <c r="Y423" s="33"/>
      <c r="Z423" s="46"/>
      <c r="AA423" s="33"/>
      <c r="AB423" s="33"/>
      <c r="AC423" s="45" t="e">
        <f t="shared" si="27"/>
        <v>#N/A</v>
      </c>
      <c r="AE423" s="45" t="e">
        <f t="shared" si="25"/>
        <v>#N/A</v>
      </c>
      <c r="AF423" s="33" t="e">
        <f t="shared" si="26"/>
        <v>#N/A</v>
      </c>
    </row>
    <row r="424" spans="1:32" x14ac:dyDescent="0.25">
      <c r="A424" s="30" t="e">
        <f t="shared" si="24"/>
        <v>#N/A</v>
      </c>
      <c r="B424" s="45"/>
      <c r="C424" s="45"/>
      <c r="D424" s="46"/>
      <c r="E424" s="45"/>
      <c r="F424" s="33"/>
      <c r="G424" s="33"/>
      <c r="H424" s="33"/>
      <c r="I424" s="45"/>
      <c r="J424" s="45"/>
      <c r="K424" s="33"/>
      <c r="L424" s="46"/>
      <c r="M424" s="46"/>
      <c r="N424" s="33"/>
      <c r="O424" s="33"/>
      <c r="P424" s="33"/>
      <c r="Q424" s="33"/>
      <c r="R424" s="33"/>
      <c r="S424" s="33"/>
      <c r="T424" s="33"/>
      <c r="U424" s="33"/>
      <c r="V424" s="33"/>
      <c r="W424" s="45"/>
      <c r="X424" s="35"/>
      <c r="Y424" s="33"/>
      <c r="Z424" s="46"/>
      <c r="AA424" s="33"/>
      <c r="AB424" s="33"/>
      <c r="AC424" s="45" t="e">
        <f t="shared" si="27"/>
        <v>#N/A</v>
      </c>
      <c r="AE424" s="45" t="e">
        <f t="shared" si="25"/>
        <v>#N/A</v>
      </c>
      <c r="AF424" s="33" t="e">
        <f t="shared" si="26"/>
        <v>#N/A</v>
      </c>
    </row>
    <row r="425" spans="1:32" x14ac:dyDescent="0.25">
      <c r="A425" s="30" t="e">
        <f t="shared" si="24"/>
        <v>#N/A</v>
      </c>
      <c r="B425" s="45"/>
      <c r="C425" s="45"/>
      <c r="D425" s="46"/>
      <c r="E425" s="45"/>
      <c r="F425" s="33"/>
      <c r="G425" s="33"/>
      <c r="H425" s="33"/>
      <c r="I425" s="45"/>
      <c r="J425" s="45"/>
      <c r="K425" s="33"/>
      <c r="L425" s="46"/>
      <c r="M425" s="46"/>
      <c r="N425" s="33"/>
      <c r="O425" s="33"/>
      <c r="P425" s="33"/>
      <c r="Q425" s="33"/>
      <c r="R425" s="33"/>
      <c r="S425" s="33"/>
      <c r="T425" s="33"/>
      <c r="U425" s="33"/>
      <c r="V425" s="33"/>
      <c r="W425" s="45"/>
      <c r="X425" s="35"/>
      <c r="Y425" s="33"/>
      <c r="Z425" s="46"/>
      <c r="AA425" s="33"/>
      <c r="AB425" s="33"/>
      <c r="AC425" s="45" t="e">
        <f t="shared" si="27"/>
        <v>#N/A</v>
      </c>
      <c r="AE425" s="45" t="e">
        <f t="shared" si="25"/>
        <v>#N/A</v>
      </c>
      <c r="AF425" s="33" t="e">
        <f t="shared" si="26"/>
        <v>#N/A</v>
      </c>
    </row>
    <row r="426" spans="1:32" x14ac:dyDescent="0.25">
      <c r="A426" s="30" t="e">
        <f t="shared" si="24"/>
        <v>#N/A</v>
      </c>
      <c r="B426" s="45"/>
      <c r="C426" s="45"/>
      <c r="D426" s="46"/>
      <c r="E426" s="45"/>
      <c r="F426" s="33"/>
      <c r="G426" s="33"/>
      <c r="H426" s="33"/>
      <c r="I426" s="45"/>
      <c r="J426" s="45"/>
      <c r="K426" s="33"/>
      <c r="L426" s="46"/>
      <c r="M426" s="46"/>
      <c r="N426" s="33"/>
      <c r="O426" s="33"/>
      <c r="P426" s="33"/>
      <c r="Q426" s="33"/>
      <c r="R426" s="33"/>
      <c r="S426" s="33"/>
      <c r="T426" s="33"/>
      <c r="U426" s="33"/>
      <c r="V426" s="33"/>
      <c r="W426" s="45"/>
      <c r="X426" s="35"/>
      <c r="Y426" s="33"/>
      <c r="Z426" s="46"/>
      <c r="AA426" s="33"/>
      <c r="AB426" s="33"/>
      <c r="AC426" s="45" t="e">
        <f t="shared" si="27"/>
        <v>#N/A</v>
      </c>
      <c r="AE426" s="45" t="e">
        <f t="shared" si="25"/>
        <v>#N/A</v>
      </c>
      <c r="AF426" s="33" t="e">
        <f t="shared" si="26"/>
        <v>#N/A</v>
      </c>
    </row>
    <row r="427" spans="1:32" x14ac:dyDescent="0.25">
      <c r="A427" s="30" t="e">
        <f t="shared" si="24"/>
        <v>#N/A</v>
      </c>
      <c r="B427" s="45"/>
      <c r="C427" s="45"/>
      <c r="D427" s="46"/>
      <c r="E427" s="45"/>
      <c r="F427" s="33"/>
      <c r="G427" s="33"/>
      <c r="H427" s="33"/>
      <c r="I427" s="45"/>
      <c r="J427" s="45"/>
      <c r="K427" s="33"/>
      <c r="L427" s="46"/>
      <c r="M427" s="46"/>
      <c r="N427" s="33"/>
      <c r="O427" s="33"/>
      <c r="P427" s="33"/>
      <c r="Q427" s="33"/>
      <c r="R427" s="33"/>
      <c r="S427" s="33"/>
      <c r="T427" s="33"/>
      <c r="U427" s="33"/>
      <c r="V427" s="33"/>
      <c r="W427" s="45"/>
      <c r="X427" s="35"/>
      <c r="Y427" s="33"/>
      <c r="Z427" s="46"/>
      <c r="AA427" s="33"/>
      <c r="AB427" s="33"/>
      <c r="AC427" s="45" t="e">
        <f t="shared" si="27"/>
        <v>#N/A</v>
      </c>
      <c r="AE427" s="45" t="e">
        <f t="shared" si="25"/>
        <v>#N/A</v>
      </c>
      <c r="AF427" s="33" t="e">
        <f t="shared" si="26"/>
        <v>#N/A</v>
      </c>
    </row>
    <row r="428" spans="1:32" x14ac:dyDescent="0.25">
      <c r="A428" s="30" t="e">
        <f t="shared" si="24"/>
        <v>#N/A</v>
      </c>
      <c r="B428" s="45"/>
      <c r="C428" s="45"/>
      <c r="D428" s="46"/>
      <c r="E428" s="45"/>
      <c r="F428" s="33"/>
      <c r="G428" s="33"/>
      <c r="H428" s="33"/>
      <c r="I428" s="45"/>
      <c r="J428" s="45"/>
      <c r="K428" s="33"/>
      <c r="L428" s="46"/>
      <c r="M428" s="46"/>
      <c r="N428" s="33"/>
      <c r="O428" s="33"/>
      <c r="P428" s="33"/>
      <c r="Q428" s="33"/>
      <c r="R428" s="33"/>
      <c r="S428" s="33"/>
      <c r="T428" s="33"/>
      <c r="U428" s="33"/>
      <c r="V428" s="33"/>
      <c r="W428" s="45"/>
      <c r="X428" s="35"/>
      <c r="Y428" s="33"/>
      <c r="Z428" s="46"/>
      <c r="AA428" s="33"/>
      <c r="AB428" s="33"/>
      <c r="AC428" s="45" t="e">
        <f t="shared" si="27"/>
        <v>#N/A</v>
      </c>
      <c r="AE428" s="45" t="e">
        <f t="shared" si="25"/>
        <v>#N/A</v>
      </c>
      <c r="AF428" s="33" t="e">
        <f t="shared" si="26"/>
        <v>#N/A</v>
      </c>
    </row>
    <row r="429" spans="1:32" x14ac:dyDescent="0.25">
      <c r="A429" s="30" t="e">
        <f t="shared" si="24"/>
        <v>#N/A</v>
      </c>
      <c r="B429" s="45"/>
      <c r="C429" s="45"/>
      <c r="D429" s="46"/>
      <c r="E429" s="45"/>
      <c r="F429" s="33"/>
      <c r="G429" s="33"/>
      <c r="H429" s="33"/>
      <c r="I429" s="45"/>
      <c r="J429" s="45"/>
      <c r="K429" s="33"/>
      <c r="L429" s="46"/>
      <c r="M429" s="46"/>
      <c r="N429" s="33"/>
      <c r="O429" s="33"/>
      <c r="P429" s="33"/>
      <c r="Q429" s="33"/>
      <c r="R429" s="33"/>
      <c r="S429" s="33"/>
      <c r="T429" s="33"/>
      <c r="U429" s="33"/>
      <c r="V429" s="33"/>
      <c r="W429" s="45"/>
      <c r="X429" s="35"/>
      <c r="Y429" s="33"/>
      <c r="Z429" s="46"/>
      <c r="AA429" s="33"/>
      <c r="AB429" s="33"/>
      <c r="AC429" s="45" t="e">
        <f t="shared" si="27"/>
        <v>#N/A</v>
      </c>
      <c r="AE429" s="45" t="e">
        <f t="shared" si="25"/>
        <v>#N/A</v>
      </c>
      <c r="AF429" s="33" t="e">
        <f t="shared" si="26"/>
        <v>#N/A</v>
      </c>
    </row>
    <row r="430" spans="1:32" x14ac:dyDescent="0.25">
      <c r="A430" s="30" t="e">
        <f t="shared" si="24"/>
        <v>#N/A</v>
      </c>
      <c r="B430" s="45"/>
      <c r="C430" s="45"/>
      <c r="D430" s="46"/>
      <c r="E430" s="45"/>
      <c r="F430" s="33"/>
      <c r="G430" s="33"/>
      <c r="H430" s="33"/>
      <c r="I430" s="45"/>
      <c r="J430" s="45"/>
      <c r="K430" s="33"/>
      <c r="L430" s="46"/>
      <c r="M430" s="46"/>
      <c r="N430" s="33"/>
      <c r="O430" s="33"/>
      <c r="P430" s="33"/>
      <c r="Q430" s="33"/>
      <c r="R430" s="33"/>
      <c r="S430" s="33"/>
      <c r="T430" s="33"/>
      <c r="U430" s="33"/>
      <c r="V430" s="33"/>
      <c r="W430" s="45"/>
      <c r="X430" s="35"/>
      <c r="Y430" s="33"/>
      <c r="Z430" s="46"/>
      <c r="AA430" s="33"/>
      <c r="AB430" s="33"/>
      <c r="AC430" s="45" t="e">
        <f t="shared" si="27"/>
        <v>#N/A</v>
      </c>
      <c r="AE430" s="45" t="e">
        <f t="shared" si="25"/>
        <v>#N/A</v>
      </c>
      <c r="AF430" s="33" t="e">
        <f t="shared" si="26"/>
        <v>#N/A</v>
      </c>
    </row>
    <row r="431" spans="1:32" x14ac:dyDescent="0.25">
      <c r="A431" s="30" t="e">
        <f t="shared" si="24"/>
        <v>#N/A</v>
      </c>
      <c r="B431" s="45"/>
      <c r="C431" s="45"/>
      <c r="D431" s="46"/>
      <c r="E431" s="45"/>
      <c r="F431" s="33"/>
      <c r="G431" s="33"/>
      <c r="H431" s="33"/>
      <c r="I431" s="45"/>
      <c r="J431" s="45"/>
      <c r="K431" s="33"/>
      <c r="L431" s="46"/>
      <c r="M431" s="46"/>
      <c r="N431" s="33"/>
      <c r="O431" s="33"/>
      <c r="P431" s="33"/>
      <c r="Q431" s="33"/>
      <c r="R431" s="33"/>
      <c r="S431" s="33"/>
      <c r="T431" s="33"/>
      <c r="U431" s="33"/>
      <c r="V431" s="33"/>
      <c r="W431" s="45"/>
      <c r="X431" s="35"/>
      <c r="Y431" s="33"/>
      <c r="Z431" s="46"/>
      <c r="AA431" s="33"/>
      <c r="AB431" s="33"/>
      <c r="AC431" s="45" t="e">
        <f t="shared" si="27"/>
        <v>#N/A</v>
      </c>
      <c r="AE431" s="45" t="e">
        <f t="shared" si="25"/>
        <v>#N/A</v>
      </c>
      <c r="AF431" s="33" t="e">
        <f t="shared" si="26"/>
        <v>#N/A</v>
      </c>
    </row>
    <row r="432" spans="1:32" x14ac:dyDescent="0.25">
      <c r="A432" s="30" t="e">
        <f t="shared" si="24"/>
        <v>#N/A</v>
      </c>
      <c r="B432" s="45"/>
      <c r="C432" s="45"/>
      <c r="D432" s="46"/>
      <c r="E432" s="45"/>
      <c r="F432" s="33"/>
      <c r="G432" s="33"/>
      <c r="H432" s="33"/>
      <c r="I432" s="45"/>
      <c r="J432" s="45"/>
      <c r="K432" s="33"/>
      <c r="L432" s="46"/>
      <c r="M432" s="46"/>
      <c r="N432" s="33"/>
      <c r="O432" s="33"/>
      <c r="P432" s="33"/>
      <c r="Q432" s="33"/>
      <c r="R432" s="33"/>
      <c r="S432" s="33"/>
      <c r="T432" s="33"/>
      <c r="U432" s="33"/>
      <c r="V432" s="33"/>
      <c r="W432" s="45"/>
      <c r="X432" s="35"/>
      <c r="Y432" s="33"/>
      <c r="Z432" s="46"/>
      <c r="AA432" s="33"/>
      <c r="AB432" s="33"/>
      <c r="AC432" s="45" t="e">
        <f t="shared" si="27"/>
        <v>#N/A</v>
      </c>
      <c r="AE432" s="45" t="e">
        <f t="shared" si="25"/>
        <v>#N/A</v>
      </c>
      <c r="AF432" s="33" t="e">
        <f t="shared" si="26"/>
        <v>#N/A</v>
      </c>
    </row>
    <row r="433" spans="1:32" x14ac:dyDescent="0.25">
      <c r="A433" s="30" t="e">
        <f t="shared" si="24"/>
        <v>#N/A</v>
      </c>
      <c r="B433" s="45"/>
      <c r="C433" s="45"/>
      <c r="D433" s="46"/>
      <c r="E433" s="45"/>
      <c r="F433" s="33"/>
      <c r="G433" s="33"/>
      <c r="H433" s="33"/>
      <c r="I433" s="45"/>
      <c r="J433" s="45"/>
      <c r="K433" s="33"/>
      <c r="L433" s="46"/>
      <c r="M433" s="46"/>
      <c r="N433" s="33"/>
      <c r="O433" s="33"/>
      <c r="P433" s="33"/>
      <c r="Q433" s="33"/>
      <c r="R433" s="33"/>
      <c r="S433" s="33"/>
      <c r="T433" s="33"/>
      <c r="U433" s="33"/>
      <c r="V433" s="33"/>
      <c r="W433" s="45"/>
      <c r="X433" s="35"/>
      <c r="Y433" s="33"/>
      <c r="Z433" s="46"/>
      <c r="AA433" s="33"/>
      <c r="AB433" s="33"/>
      <c r="AC433" s="45" t="e">
        <f t="shared" si="27"/>
        <v>#N/A</v>
      </c>
      <c r="AE433" s="45" t="e">
        <f t="shared" si="25"/>
        <v>#N/A</v>
      </c>
      <c r="AF433" s="33" t="e">
        <f t="shared" si="26"/>
        <v>#N/A</v>
      </c>
    </row>
    <row r="434" spans="1:32" x14ac:dyDescent="0.25">
      <c r="A434" s="30" t="e">
        <f t="shared" si="24"/>
        <v>#N/A</v>
      </c>
      <c r="B434" s="45"/>
      <c r="C434" s="45"/>
      <c r="D434" s="46"/>
      <c r="E434" s="45"/>
      <c r="F434" s="33"/>
      <c r="G434" s="33"/>
      <c r="H434" s="33"/>
      <c r="I434" s="45"/>
      <c r="J434" s="45"/>
      <c r="K434" s="33"/>
      <c r="L434" s="46"/>
      <c r="M434" s="46"/>
      <c r="N434" s="33"/>
      <c r="O434" s="33"/>
      <c r="P434" s="33"/>
      <c r="Q434" s="33"/>
      <c r="R434" s="33"/>
      <c r="S434" s="33"/>
      <c r="T434" s="33"/>
      <c r="U434" s="33"/>
      <c r="V434" s="33"/>
      <c r="W434" s="45"/>
      <c r="X434" s="35"/>
      <c r="Y434" s="33"/>
      <c r="Z434" s="46"/>
      <c r="AA434" s="33"/>
      <c r="AB434" s="33"/>
      <c r="AC434" s="45" t="e">
        <f t="shared" si="27"/>
        <v>#N/A</v>
      </c>
      <c r="AE434" s="45" t="e">
        <f t="shared" si="25"/>
        <v>#N/A</v>
      </c>
      <c r="AF434" s="33" t="e">
        <f t="shared" si="26"/>
        <v>#N/A</v>
      </c>
    </row>
    <row r="435" spans="1:32" x14ac:dyDescent="0.25">
      <c r="A435" s="30" t="e">
        <f t="shared" si="24"/>
        <v>#N/A</v>
      </c>
      <c r="B435" s="45"/>
      <c r="C435" s="45"/>
      <c r="D435" s="46"/>
      <c r="E435" s="45"/>
      <c r="F435" s="33"/>
      <c r="G435" s="33"/>
      <c r="H435" s="33"/>
      <c r="I435" s="45"/>
      <c r="J435" s="45"/>
      <c r="K435" s="33"/>
      <c r="L435" s="46"/>
      <c r="M435" s="46"/>
      <c r="N435" s="33"/>
      <c r="O435" s="33"/>
      <c r="P435" s="33"/>
      <c r="Q435" s="33"/>
      <c r="R435" s="33"/>
      <c r="S435" s="33"/>
      <c r="T435" s="33"/>
      <c r="U435" s="33"/>
      <c r="V435" s="33"/>
      <c r="W435" s="45"/>
      <c r="X435" s="35"/>
      <c r="Y435" s="33"/>
      <c r="Z435" s="46"/>
      <c r="AA435" s="33"/>
      <c r="AB435" s="33"/>
      <c r="AC435" s="45" t="e">
        <f t="shared" si="27"/>
        <v>#N/A</v>
      </c>
      <c r="AE435" s="45" t="e">
        <f t="shared" si="25"/>
        <v>#N/A</v>
      </c>
      <c r="AF435" s="33" t="e">
        <f t="shared" si="26"/>
        <v>#N/A</v>
      </c>
    </row>
    <row r="436" spans="1:32" x14ac:dyDescent="0.25">
      <c r="A436" s="30" t="e">
        <f t="shared" si="24"/>
        <v>#N/A</v>
      </c>
      <c r="B436" s="45"/>
      <c r="C436" s="45"/>
      <c r="D436" s="46"/>
      <c r="E436" s="45"/>
      <c r="F436" s="33"/>
      <c r="G436" s="33"/>
      <c r="H436" s="33"/>
      <c r="I436" s="45"/>
      <c r="J436" s="45"/>
      <c r="K436" s="33"/>
      <c r="L436" s="46"/>
      <c r="M436" s="46"/>
      <c r="N436" s="33"/>
      <c r="O436" s="33"/>
      <c r="P436" s="33"/>
      <c r="Q436" s="33"/>
      <c r="R436" s="33"/>
      <c r="S436" s="33"/>
      <c r="T436" s="33"/>
      <c r="U436" s="33"/>
      <c r="V436" s="33"/>
      <c r="W436" s="45"/>
      <c r="X436" s="35"/>
      <c r="Y436" s="33"/>
      <c r="Z436" s="46"/>
      <c r="AA436" s="33"/>
      <c r="AB436" s="33"/>
      <c r="AC436" s="45" t="e">
        <f t="shared" si="27"/>
        <v>#N/A</v>
      </c>
      <c r="AE436" s="45" t="e">
        <f t="shared" si="25"/>
        <v>#N/A</v>
      </c>
      <c r="AF436" s="33" t="e">
        <f t="shared" si="26"/>
        <v>#N/A</v>
      </c>
    </row>
    <row r="437" spans="1:32" x14ac:dyDescent="0.25">
      <c r="A437" s="30" t="e">
        <f t="shared" si="24"/>
        <v>#N/A</v>
      </c>
      <c r="B437" s="45"/>
      <c r="C437" s="45"/>
      <c r="D437" s="46"/>
      <c r="E437" s="45"/>
      <c r="F437" s="33"/>
      <c r="G437" s="33"/>
      <c r="H437" s="33"/>
      <c r="I437" s="45"/>
      <c r="J437" s="45"/>
      <c r="K437" s="33"/>
      <c r="L437" s="46"/>
      <c r="M437" s="46"/>
      <c r="N437" s="33"/>
      <c r="O437" s="33"/>
      <c r="P437" s="33"/>
      <c r="Q437" s="33"/>
      <c r="R437" s="33"/>
      <c r="S437" s="33"/>
      <c r="T437" s="33"/>
      <c r="U437" s="33"/>
      <c r="V437" s="33"/>
      <c r="W437" s="45"/>
      <c r="X437" s="35"/>
      <c r="Y437" s="33"/>
      <c r="Z437" s="46"/>
      <c r="AA437" s="33"/>
      <c r="AB437" s="33"/>
      <c r="AC437" s="45" t="e">
        <f t="shared" si="27"/>
        <v>#N/A</v>
      </c>
      <c r="AE437" s="45" t="e">
        <f t="shared" si="25"/>
        <v>#N/A</v>
      </c>
      <c r="AF437" s="33" t="e">
        <f t="shared" si="26"/>
        <v>#N/A</v>
      </c>
    </row>
    <row r="438" spans="1:32" x14ac:dyDescent="0.25">
      <c r="A438" s="30" t="e">
        <f t="shared" si="24"/>
        <v>#N/A</v>
      </c>
      <c r="B438" s="45"/>
      <c r="C438" s="45"/>
      <c r="D438" s="46"/>
      <c r="E438" s="45"/>
      <c r="F438" s="33"/>
      <c r="G438" s="33"/>
      <c r="H438" s="33"/>
      <c r="I438" s="45"/>
      <c r="J438" s="45"/>
      <c r="K438" s="33"/>
      <c r="L438" s="46"/>
      <c r="M438" s="46"/>
      <c r="N438" s="33"/>
      <c r="O438" s="33"/>
      <c r="P438" s="33"/>
      <c r="Q438" s="33"/>
      <c r="R438" s="33"/>
      <c r="S438" s="33"/>
      <c r="T438" s="33"/>
      <c r="U438" s="33"/>
      <c r="V438" s="33"/>
      <c r="W438" s="45"/>
      <c r="X438" s="35"/>
      <c r="Y438" s="33"/>
      <c r="Z438" s="46"/>
      <c r="AA438" s="33"/>
      <c r="AB438" s="33"/>
      <c r="AC438" s="45" t="e">
        <f t="shared" si="27"/>
        <v>#N/A</v>
      </c>
      <c r="AE438" s="45" t="e">
        <f t="shared" si="25"/>
        <v>#N/A</v>
      </c>
      <c r="AF438" s="33" t="e">
        <f t="shared" si="26"/>
        <v>#N/A</v>
      </c>
    </row>
    <row r="439" spans="1:32" x14ac:dyDescent="0.25">
      <c r="A439" s="30" t="e">
        <f t="shared" si="24"/>
        <v>#N/A</v>
      </c>
      <c r="B439" s="45"/>
      <c r="C439" s="45"/>
      <c r="D439" s="46"/>
      <c r="E439" s="45"/>
      <c r="F439" s="33"/>
      <c r="G439" s="33"/>
      <c r="H439" s="33"/>
      <c r="I439" s="45"/>
      <c r="J439" s="45"/>
      <c r="K439" s="33"/>
      <c r="L439" s="46"/>
      <c r="M439" s="46"/>
      <c r="N439" s="33"/>
      <c r="O439" s="33"/>
      <c r="P439" s="33"/>
      <c r="Q439" s="33"/>
      <c r="R439" s="33"/>
      <c r="S439" s="33"/>
      <c r="T439" s="33"/>
      <c r="U439" s="33"/>
      <c r="V439" s="33"/>
      <c r="W439" s="45"/>
      <c r="X439" s="35"/>
      <c r="Y439" s="33"/>
      <c r="Z439" s="46"/>
      <c r="AA439" s="33"/>
      <c r="AB439" s="33"/>
      <c r="AC439" s="45" t="e">
        <f t="shared" si="27"/>
        <v>#N/A</v>
      </c>
      <c r="AE439" s="45" t="e">
        <f t="shared" si="25"/>
        <v>#N/A</v>
      </c>
      <c r="AF439" s="33" t="e">
        <f t="shared" si="26"/>
        <v>#N/A</v>
      </c>
    </row>
    <row r="440" spans="1:32" x14ac:dyDescent="0.25">
      <c r="A440" s="30" t="e">
        <f t="shared" si="24"/>
        <v>#N/A</v>
      </c>
      <c r="B440" s="45"/>
      <c r="C440" s="45"/>
      <c r="D440" s="46"/>
      <c r="E440" s="45"/>
      <c r="F440" s="33"/>
      <c r="G440" s="33"/>
      <c r="H440" s="33"/>
      <c r="I440" s="45"/>
      <c r="J440" s="45"/>
      <c r="K440" s="33"/>
      <c r="L440" s="46"/>
      <c r="M440" s="46"/>
      <c r="N440" s="33"/>
      <c r="O440" s="33"/>
      <c r="P440" s="33"/>
      <c r="Q440" s="33"/>
      <c r="R440" s="33"/>
      <c r="S440" s="33"/>
      <c r="T440" s="33"/>
      <c r="U440" s="33"/>
      <c r="V440" s="33"/>
      <c r="W440" s="45"/>
      <c r="X440" s="35"/>
      <c r="Y440" s="33"/>
      <c r="Z440" s="46"/>
      <c r="AA440" s="33"/>
      <c r="AB440" s="33"/>
      <c r="AC440" s="45" t="e">
        <f t="shared" si="27"/>
        <v>#N/A</v>
      </c>
      <c r="AE440" s="45" t="e">
        <f t="shared" si="25"/>
        <v>#N/A</v>
      </c>
      <c r="AF440" s="33" t="e">
        <f t="shared" si="26"/>
        <v>#N/A</v>
      </c>
    </row>
    <row r="441" spans="1:32" x14ac:dyDescent="0.25">
      <c r="A441" s="30" t="e">
        <f t="shared" si="24"/>
        <v>#N/A</v>
      </c>
      <c r="B441" s="45"/>
      <c r="C441" s="45"/>
      <c r="D441" s="46"/>
      <c r="E441" s="45"/>
      <c r="F441" s="33"/>
      <c r="G441" s="33"/>
      <c r="H441" s="33"/>
      <c r="I441" s="45"/>
      <c r="J441" s="45"/>
      <c r="K441" s="33"/>
      <c r="L441" s="46"/>
      <c r="M441" s="46"/>
      <c r="N441" s="33"/>
      <c r="O441" s="33"/>
      <c r="P441" s="33"/>
      <c r="Q441" s="33"/>
      <c r="R441" s="33"/>
      <c r="S441" s="33"/>
      <c r="T441" s="33"/>
      <c r="U441" s="33"/>
      <c r="V441" s="33"/>
      <c r="W441" s="45"/>
      <c r="X441" s="35"/>
      <c r="Y441" s="33"/>
      <c r="Z441" s="46"/>
      <c r="AA441" s="33"/>
      <c r="AB441" s="33"/>
      <c r="AC441" s="45" t="e">
        <f t="shared" si="27"/>
        <v>#N/A</v>
      </c>
      <c r="AE441" s="45" t="e">
        <f t="shared" si="25"/>
        <v>#N/A</v>
      </c>
      <c r="AF441" s="33" t="e">
        <f t="shared" si="26"/>
        <v>#N/A</v>
      </c>
    </row>
    <row r="442" spans="1:32" x14ac:dyDescent="0.25">
      <c r="A442" s="30" t="e">
        <f t="shared" si="24"/>
        <v>#N/A</v>
      </c>
      <c r="B442" s="45"/>
      <c r="C442" s="45"/>
      <c r="D442" s="46"/>
      <c r="E442" s="45"/>
      <c r="F442" s="33"/>
      <c r="G442" s="33"/>
      <c r="H442" s="33"/>
      <c r="I442" s="45"/>
      <c r="J442" s="45"/>
      <c r="K442" s="33"/>
      <c r="L442" s="46"/>
      <c r="M442" s="46"/>
      <c r="N442" s="33"/>
      <c r="O442" s="33"/>
      <c r="P442" s="33"/>
      <c r="Q442" s="33"/>
      <c r="R442" s="33"/>
      <c r="S442" s="33"/>
      <c r="T442" s="33"/>
      <c r="U442" s="33"/>
      <c r="V442" s="33"/>
      <c r="W442" s="45"/>
      <c r="X442" s="35"/>
      <c r="Y442" s="33"/>
      <c r="Z442" s="46"/>
      <c r="AA442" s="33"/>
      <c r="AB442" s="33"/>
      <c r="AC442" s="45" t="e">
        <f t="shared" si="27"/>
        <v>#N/A</v>
      </c>
      <c r="AE442" s="45" t="e">
        <f t="shared" si="25"/>
        <v>#N/A</v>
      </c>
      <c r="AF442" s="33" t="e">
        <f t="shared" si="26"/>
        <v>#N/A</v>
      </c>
    </row>
    <row r="443" spans="1:32" x14ac:dyDescent="0.25">
      <c r="A443" s="30" t="e">
        <f t="shared" si="24"/>
        <v>#N/A</v>
      </c>
      <c r="B443" s="45"/>
      <c r="C443" s="45"/>
      <c r="D443" s="46"/>
      <c r="E443" s="45"/>
      <c r="F443" s="33"/>
      <c r="G443" s="33"/>
      <c r="H443" s="33"/>
      <c r="I443" s="45"/>
      <c r="J443" s="45"/>
      <c r="K443" s="33"/>
      <c r="L443" s="46"/>
      <c r="M443" s="46"/>
      <c r="N443" s="33"/>
      <c r="O443" s="33"/>
      <c r="P443" s="33"/>
      <c r="Q443" s="33"/>
      <c r="R443" s="33"/>
      <c r="S443" s="33"/>
      <c r="T443" s="33"/>
      <c r="U443" s="33"/>
      <c r="V443" s="33"/>
      <c r="W443" s="45"/>
      <c r="X443" s="35"/>
      <c r="Y443" s="33"/>
      <c r="Z443" s="46"/>
      <c r="AA443" s="33"/>
      <c r="AB443" s="33"/>
      <c r="AC443" s="45" t="e">
        <f t="shared" si="27"/>
        <v>#N/A</v>
      </c>
      <c r="AE443" s="45" t="e">
        <f t="shared" si="25"/>
        <v>#N/A</v>
      </c>
      <c r="AF443" s="33" t="e">
        <f t="shared" si="26"/>
        <v>#N/A</v>
      </c>
    </row>
    <row r="444" spans="1:32" x14ac:dyDescent="0.25">
      <c r="A444" s="30" t="e">
        <f t="shared" si="24"/>
        <v>#N/A</v>
      </c>
      <c r="B444" s="45"/>
      <c r="C444" s="45"/>
      <c r="D444" s="46"/>
      <c r="E444" s="45"/>
      <c r="F444" s="33"/>
      <c r="G444" s="33"/>
      <c r="H444" s="33"/>
      <c r="I444" s="45"/>
      <c r="J444" s="45"/>
      <c r="K444" s="33"/>
      <c r="L444" s="46"/>
      <c r="M444" s="46"/>
      <c r="N444" s="33"/>
      <c r="O444" s="33"/>
      <c r="P444" s="33"/>
      <c r="Q444" s="33"/>
      <c r="R444" s="33"/>
      <c r="S444" s="33"/>
      <c r="T444" s="33"/>
      <c r="U444" s="33"/>
      <c r="V444" s="33"/>
      <c r="W444" s="45"/>
      <c r="X444" s="35"/>
      <c r="Y444" s="33"/>
      <c r="Z444" s="46"/>
      <c r="AA444" s="33"/>
      <c r="AB444" s="33"/>
      <c r="AC444" s="45" t="e">
        <f t="shared" si="27"/>
        <v>#N/A</v>
      </c>
      <c r="AE444" s="45" t="e">
        <f t="shared" si="25"/>
        <v>#N/A</v>
      </c>
      <c r="AF444" s="33" t="e">
        <f t="shared" si="26"/>
        <v>#N/A</v>
      </c>
    </row>
    <row r="445" spans="1:32" x14ac:dyDescent="0.25">
      <c r="A445" s="30" t="e">
        <f t="shared" si="24"/>
        <v>#N/A</v>
      </c>
      <c r="B445" s="45"/>
      <c r="C445" s="45"/>
      <c r="D445" s="46"/>
      <c r="E445" s="45"/>
      <c r="F445" s="33"/>
      <c r="G445" s="33"/>
      <c r="H445" s="33"/>
      <c r="I445" s="45"/>
      <c r="J445" s="45"/>
      <c r="K445" s="33"/>
      <c r="L445" s="46"/>
      <c r="M445" s="46"/>
      <c r="N445" s="33"/>
      <c r="O445" s="33"/>
      <c r="P445" s="33"/>
      <c r="Q445" s="33"/>
      <c r="R445" s="33"/>
      <c r="S445" s="33"/>
      <c r="T445" s="33"/>
      <c r="U445" s="33"/>
      <c r="V445" s="33"/>
      <c r="W445" s="45"/>
      <c r="X445" s="35"/>
      <c r="Y445" s="33"/>
      <c r="Z445" s="46"/>
      <c r="AA445" s="33"/>
      <c r="AB445" s="33"/>
      <c r="AC445" s="45" t="e">
        <f t="shared" si="27"/>
        <v>#N/A</v>
      </c>
      <c r="AE445" s="45" t="e">
        <f t="shared" si="25"/>
        <v>#N/A</v>
      </c>
      <c r="AF445" s="33" t="e">
        <f t="shared" si="26"/>
        <v>#N/A</v>
      </c>
    </row>
    <row r="446" spans="1:32" x14ac:dyDescent="0.25">
      <c r="A446" s="30" t="e">
        <f t="shared" si="24"/>
        <v>#N/A</v>
      </c>
      <c r="B446" s="45"/>
      <c r="C446" s="45"/>
      <c r="D446" s="46"/>
      <c r="E446" s="45"/>
      <c r="F446" s="33"/>
      <c r="G446" s="33"/>
      <c r="H446" s="33"/>
      <c r="I446" s="45"/>
      <c r="J446" s="45"/>
      <c r="K446" s="33"/>
      <c r="L446" s="46"/>
      <c r="M446" s="46"/>
      <c r="N446" s="33"/>
      <c r="O446" s="33"/>
      <c r="P446" s="33"/>
      <c r="Q446" s="33"/>
      <c r="R446" s="33"/>
      <c r="S446" s="33"/>
      <c r="T446" s="33"/>
      <c r="U446" s="33"/>
      <c r="V446" s="33"/>
      <c r="W446" s="45"/>
      <c r="X446" s="35"/>
      <c r="Y446" s="33"/>
      <c r="Z446" s="46"/>
      <c r="AA446" s="33"/>
      <c r="AB446" s="33"/>
      <c r="AC446" s="45" t="e">
        <f t="shared" si="27"/>
        <v>#N/A</v>
      </c>
      <c r="AE446" s="45" t="e">
        <f t="shared" si="25"/>
        <v>#N/A</v>
      </c>
      <c r="AF446" s="33" t="e">
        <f t="shared" si="26"/>
        <v>#N/A</v>
      </c>
    </row>
    <row r="447" spans="1:32" x14ac:dyDescent="0.25">
      <c r="A447" s="30" t="e">
        <f t="shared" si="24"/>
        <v>#N/A</v>
      </c>
      <c r="B447" s="45"/>
      <c r="C447" s="45"/>
      <c r="D447" s="46"/>
      <c r="E447" s="45"/>
      <c r="F447" s="33"/>
      <c r="G447" s="33"/>
      <c r="H447" s="33"/>
      <c r="I447" s="45"/>
      <c r="J447" s="45"/>
      <c r="K447" s="33"/>
      <c r="L447" s="46"/>
      <c r="M447" s="46"/>
      <c r="N447" s="33"/>
      <c r="O447" s="33"/>
      <c r="P447" s="33"/>
      <c r="Q447" s="33"/>
      <c r="R447" s="33"/>
      <c r="S447" s="33"/>
      <c r="T447" s="33"/>
      <c r="U447" s="33"/>
      <c r="V447" s="33"/>
      <c r="W447" s="45"/>
      <c r="X447" s="35"/>
      <c r="Y447" s="33"/>
      <c r="Z447" s="46"/>
      <c r="AA447" s="33"/>
      <c r="AB447" s="33"/>
      <c r="AC447" s="45" t="e">
        <f t="shared" si="27"/>
        <v>#N/A</v>
      </c>
      <c r="AE447" s="45" t="e">
        <f t="shared" si="25"/>
        <v>#N/A</v>
      </c>
      <c r="AF447" s="33" t="e">
        <f t="shared" si="26"/>
        <v>#N/A</v>
      </c>
    </row>
    <row r="448" spans="1:32" x14ac:dyDescent="0.25">
      <c r="A448" s="30" t="e">
        <f t="shared" si="24"/>
        <v>#N/A</v>
      </c>
      <c r="B448" s="45"/>
      <c r="C448" s="45"/>
      <c r="D448" s="46"/>
      <c r="E448" s="45"/>
      <c r="F448" s="33"/>
      <c r="G448" s="33"/>
      <c r="H448" s="33"/>
      <c r="I448" s="45"/>
      <c r="J448" s="45"/>
      <c r="K448" s="33"/>
      <c r="L448" s="46"/>
      <c r="M448" s="46"/>
      <c r="N448" s="33"/>
      <c r="O448" s="33"/>
      <c r="P448" s="33"/>
      <c r="Q448" s="33"/>
      <c r="R448" s="33"/>
      <c r="S448" s="33"/>
      <c r="T448" s="33"/>
      <c r="U448" s="33"/>
      <c r="V448" s="33"/>
      <c r="W448" s="45"/>
      <c r="X448" s="35"/>
      <c r="Y448" s="33"/>
      <c r="Z448" s="46"/>
      <c r="AA448" s="33"/>
      <c r="AB448" s="33"/>
      <c r="AC448" s="45" t="e">
        <f t="shared" si="27"/>
        <v>#N/A</v>
      </c>
      <c r="AE448" s="45" t="e">
        <f t="shared" si="25"/>
        <v>#N/A</v>
      </c>
      <c r="AF448" s="33" t="e">
        <f t="shared" si="26"/>
        <v>#N/A</v>
      </c>
    </row>
    <row r="449" spans="1:32" x14ac:dyDescent="0.25">
      <c r="A449" s="30" t="e">
        <f t="shared" si="24"/>
        <v>#N/A</v>
      </c>
      <c r="B449" s="45"/>
      <c r="C449" s="45"/>
      <c r="D449" s="46"/>
      <c r="E449" s="45"/>
      <c r="F449" s="33"/>
      <c r="G449" s="33"/>
      <c r="H449" s="33"/>
      <c r="I449" s="45"/>
      <c r="J449" s="45"/>
      <c r="K449" s="33"/>
      <c r="L449" s="46"/>
      <c r="M449" s="46"/>
      <c r="N449" s="33"/>
      <c r="O449" s="33"/>
      <c r="P449" s="33"/>
      <c r="Q449" s="33"/>
      <c r="R449" s="33"/>
      <c r="S449" s="33"/>
      <c r="T449" s="33"/>
      <c r="U449" s="33"/>
      <c r="V449" s="33"/>
      <c r="W449" s="45"/>
      <c r="X449" s="35"/>
      <c r="Y449" s="33"/>
      <c r="Z449" s="46"/>
      <c r="AA449" s="33"/>
      <c r="AB449" s="33"/>
      <c r="AC449" s="45" t="e">
        <f t="shared" si="27"/>
        <v>#N/A</v>
      </c>
      <c r="AE449" s="45" t="e">
        <f t="shared" si="25"/>
        <v>#N/A</v>
      </c>
      <c r="AF449" s="33" t="e">
        <f t="shared" si="26"/>
        <v>#N/A</v>
      </c>
    </row>
    <row r="450" spans="1:32" x14ac:dyDescent="0.25">
      <c r="A450" s="30" t="e">
        <f t="shared" si="24"/>
        <v>#N/A</v>
      </c>
      <c r="B450" s="45"/>
      <c r="C450" s="45"/>
      <c r="D450" s="46"/>
      <c r="E450" s="45"/>
      <c r="F450" s="33"/>
      <c r="G450" s="33"/>
      <c r="H450" s="33"/>
      <c r="I450" s="45"/>
      <c r="J450" s="45"/>
      <c r="K450" s="33"/>
      <c r="L450" s="46"/>
      <c r="M450" s="46"/>
      <c r="N450" s="33"/>
      <c r="O450" s="33"/>
      <c r="P450" s="33"/>
      <c r="Q450" s="33"/>
      <c r="R450" s="33"/>
      <c r="S450" s="33"/>
      <c r="T450" s="33"/>
      <c r="U450" s="33"/>
      <c r="V450" s="33"/>
      <c r="W450" s="45"/>
      <c r="X450" s="35"/>
      <c r="Y450" s="33"/>
      <c r="Z450" s="46"/>
      <c r="AA450" s="33"/>
      <c r="AB450" s="33"/>
      <c r="AC450" s="45" t="e">
        <f t="shared" si="27"/>
        <v>#N/A</v>
      </c>
      <c r="AE450" s="45" t="e">
        <f t="shared" si="25"/>
        <v>#N/A</v>
      </c>
      <c r="AF450" s="33" t="e">
        <f t="shared" si="26"/>
        <v>#N/A</v>
      </c>
    </row>
    <row r="451" spans="1:32" x14ac:dyDescent="0.25">
      <c r="A451" s="30" t="e">
        <f t="shared" si="24"/>
        <v>#N/A</v>
      </c>
      <c r="B451" s="45"/>
      <c r="C451" s="45"/>
      <c r="D451" s="46"/>
      <c r="E451" s="45"/>
      <c r="F451" s="33"/>
      <c r="G451" s="33"/>
      <c r="H451" s="33"/>
      <c r="I451" s="45"/>
      <c r="J451" s="45"/>
      <c r="K451" s="33"/>
      <c r="L451" s="46"/>
      <c r="M451" s="46"/>
      <c r="N451" s="33"/>
      <c r="O451" s="33"/>
      <c r="P451" s="33"/>
      <c r="Q451" s="33"/>
      <c r="R451" s="33"/>
      <c r="S451" s="33"/>
      <c r="T451" s="33"/>
      <c r="U451" s="33"/>
      <c r="V451" s="33"/>
      <c r="W451" s="45"/>
      <c r="X451" s="35"/>
      <c r="Y451" s="33"/>
      <c r="Z451" s="46"/>
      <c r="AA451" s="33"/>
      <c r="AB451" s="33"/>
      <c r="AC451" s="45" t="e">
        <f t="shared" si="27"/>
        <v>#N/A</v>
      </c>
      <c r="AE451" s="45" t="e">
        <f t="shared" si="25"/>
        <v>#N/A</v>
      </c>
      <c r="AF451" s="33" t="e">
        <f t="shared" si="26"/>
        <v>#N/A</v>
      </c>
    </row>
    <row r="452" spans="1:32" x14ac:dyDescent="0.25">
      <c r="A452" s="30" t="e">
        <f t="shared" si="24"/>
        <v>#N/A</v>
      </c>
      <c r="B452" s="45"/>
      <c r="C452" s="45"/>
      <c r="D452" s="46"/>
      <c r="E452" s="45"/>
      <c r="F452" s="33"/>
      <c r="G452" s="33"/>
      <c r="H452" s="33"/>
      <c r="I452" s="45"/>
      <c r="J452" s="45"/>
      <c r="K452" s="33"/>
      <c r="L452" s="46"/>
      <c r="M452" s="46"/>
      <c r="N452" s="33"/>
      <c r="O452" s="33"/>
      <c r="P452" s="33"/>
      <c r="Q452" s="33"/>
      <c r="R452" s="33"/>
      <c r="S452" s="33"/>
      <c r="T452" s="33"/>
      <c r="U452" s="33"/>
      <c r="V452" s="33"/>
      <c r="W452" s="45"/>
      <c r="X452" s="35"/>
      <c r="Y452" s="33"/>
      <c r="Z452" s="46"/>
      <c r="AA452" s="33"/>
      <c r="AB452" s="33"/>
      <c r="AC452" s="45" t="e">
        <f t="shared" si="27"/>
        <v>#N/A</v>
      </c>
      <c r="AE452" s="45" t="e">
        <f t="shared" si="25"/>
        <v>#N/A</v>
      </c>
      <c r="AF452" s="33" t="e">
        <f t="shared" si="26"/>
        <v>#N/A</v>
      </c>
    </row>
    <row r="453" spans="1:32" x14ac:dyDescent="0.25">
      <c r="A453" s="30" t="e">
        <f t="shared" si="24"/>
        <v>#N/A</v>
      </c>
      <c r="B453" s="45"/>
      <c r="C453" s="45"/>
      <c r="D453" s="46"/>
      <c r="E453" s="45"/>
      <c r="F453" s="33"/>
      <c r="G453" s="33"/>
      <c r="H453" s="33"/>
      <c r="I453" s="45"/>
      <c r="J453" s="45"/>
      <c r="K453" s="33"/>
      <c r="L453" s="46"/>
      <c r="M453" s="46"/>
      <c r="N453" s="33"/>
      <c r="O453" s="33"/>
      <c r="P453" s="33"/>
      <c r="Q453" s="33"/>
      <c r="R453" s="33"/>
      <c r="S453" s="33"/>
      <c r="T453" s="33"/>
      <c r="U453" s="33"/>
      <c r="V453" s="33"/>
      <c r="W453" s="45"/>
      <c r="X453" s="35"/>
      <c r="Y453" s="33"/>
      <c r="Z453" s="46"/>
      <c r="AA453" s="33"/>
      <c r="AB453" s="33"/>
      <c r="AC453" s="45" t="e">
        <f t="shared" si="27"/>
        <v>#N/A</v>
      </c>
      <c r="AE453" s="45" t="e">
        <f t="shared" si="25"/>
        <v>#N/A</v>
      </c>
      <c r="AF453" s="33" t="e">
        <f t="shared" si="26"/>
        <v>#N/A</v>
      </c>
    </row>
    <row r="454" spans="1:32" x14ac:dyDescent="0.25">
      <c r="A454" s="30" t="e">
        <f t="shared" ref="A454:A517" si="28">IF(COUNTA(B454:AB454)&gt;0,"x",NA())</f>
        <v>#N/A</v>
      </c>
      <c r="B454" s="45"/>
      <c r="C454" s="45"/>
      <c r="D454" s="46"/>
      <c r="E454" s="45"/>
      <c r="F454" s="33"/>
      <c r="G454" s="33"/>
      <c r="H454" s="33"/>
      <c r="I454" s="45"/>
      <c r="J454" s="45"/>
      <c r="K454" s="33"/>
      <c r="L454" s="46"/>
      <c r="M454" s="46"/>
      <c r="N454" s="33"/>
      <c r="O454" s="33"/>
      <c r="P454" s="33"/>
      <c r="Q454" s="33"/>
      <c r="R454" s="33"/>
      <c r="S454" s="33"/>
      <c r="T454" s="33"/>
      <c r="U454" s="33"/>
      <c r="V454" s="33"/>
      <c r="W454" s="45"/>
      <c r="X454" s="35"/>
      <c r="Y454" s="33"/>
      <c r="Z454" s="46"/>
      <c r="AA454" s="33"/>
      <c r="AB454" s="33"/>
      <c r="AC454" s="45" t="e">
        <f t="shared" si="27"/>
        <v>#N/A</v>
      </c>
      <c r="AE454" s="45" t="e">
        <f t="shared" ref="AE454:AE517" si="29">IF(ISBLANK(C454),NA(),"FIELD MUST BE COMPLETED BY HEALTH DEPT.")</f>
        <v>#N/A</v>
      </c>
      <c r="AF454" s="33" t="e">
        <f t="shared" ref="AF454:AF517" si="30">IF(AND(ISBLANK(S454),ISBLANK(T454)),NA(),_xlfn.TEXTJOIN(";",TRUE,S454:T454))</f>
        <v>#N/A</v>
      </c>
    </row>
    <row r="455" spans="1:32" x14ac:dyDescent="0.25">
      <c r="A455" s="30" t="e">
        <f t="shared" si="28"/>
        <v>#N/A</v>
      </c>
      <c r="B455" s="45"/>
      <c r="C455" s="45"/>
      <c r="D455" s="46"/>
      <c r="E455" s="45"/>
      <c r="F455" s="33"/>
      <c r="G455" s="33"/>
      <c r="H455" s="33"/>
      <c r="I455" s="45"/>
      <c r="J455" s="45"/>
      <c r="K455" s="33"/>
      <c r="L455" s="46"/>
      <c r="M455" s="46"/>
      <c r="N455" s="33"/>
      <c r="O455" s="33"/>
      <c r="P455" s="33"/>
      <c r="Q455" s="33"/>
      <c r="R455" s="33"/>
      <c r="S455" s="33"/>
      <c r="T455" s="33"/>
      <c r="U455" s="33"/>
      <c r="V455" s="33"/>
      <c r="W455" s="45"/>
      <c r="X455" s="35"/>
      <c r="Y455" s="33"/>
      <c r="Z455" s="46"/>
      <c r="AA455" s="33"/>
      <c r="AB455" s="33"/>
      <c r="AC455" s="45" t="e">
        <f t="shared" ref="AC455:AC518" si="31">IF(ISBLANK(C455),NA(),"FIELD MUST BE COMPLETED BY HEALTH DEPT.")</f>
        <v>#N/A</v>
      </c>
      <c r="AE455" s="45" t="e">
        <f t="shared" si="29"/>
        <v>#N/A</v>
      </c>
      <c r="AF455" s="33" t="e">
        <f t="shared" si="30"/>
        <v>#N/A</v>
      </c>
    </row>
    <row r="456" spans="1:32" x14ac:dyDescent="0.25">
      <c r="A456" s="30" t="e">
        <f t="shared" si="28"/>
        <v>#N/A</v>
      </c>
      <c r="B456" s="45"/>
      <c r="C456" s="45"/>
      <c r="D456" s="46"/>
      <c r="E456" s="45"/>
      <c r="F456" s="33"/>
      <c r="G456" s="33"/>
      <c r="H456" s="33"/>
      <c r="I456" s="45"/>
      <c r="J456" s="45"/>
      <c r="K456" s="33"/>
      <c r="L456" s="46"/>
      <c r="M456" s="46"/>
      <c r="N456" s="33"/>
      <c r="O456" s="33"/>
      <c r="P456" s="33"/>
      <c r="Q456" s="33"/>
      <c r="R456" s="33"/>
      <c r="S456" s="33"/>
      <c r="T456" s="33"/>
      <c r="U456" s="33"/>
      <c r="V456" s="33"/>
      <c r="W456" s="45"/>
      <c r="X456" s="35"/>
      <c r="Y456" s="33"/>
      <c r="Z456" s="46"/>
      <c r="AA456" s="33"/>
      <c r="AB456" s="33"/>
      <c r="AC456" s="45" t="e">
        <f t="shared" si="31"/>
        <v>#N/A</v>
      </c>
      <c r="AE456" s="45" t="e">
        <f t="shared" si="29"/>
        <v>#N/A</v>
      </c>
      <c r="AF456" s="33" t="e">
        <f t="shared" si="30"/>
        <v>#N/A</v>
      </c>
    </row>
    <row r="457" spans="1:32" x14ac:dyDescent="0.25">
      <c r="A457" s="30" t="e">
        <f t="shared" si="28"/>
        <v>#N/A</v>
      </c>
      <c r="B457" s="45"/>
      <c r="C457" s="45"/>
      <c r="D457" s="46"/>
      <c r="E457" s="45"/>
      <c r="F457" s="33"/>
      <c r="G457" s="33"/>
      <c r="H457" s="33"/>
      <c r="I457" s="45"/>
      <c r="J457" s="45"/>
      <c r="K457" s="33"/>
      <c r="L457" s="46"/>
      <c r="M457" s="46"/>
      <c r="N457" s="33"/>
      <c r="O457" s="33"/>
      <c r="P457" s="33"/>
      <c r="Q457" s="33"/>
      <c r="R457" s="33"/>
      <c r="S457" s="33"/>
      <c r="T457" s="33"/>
      <c r="U457" s="33"/>
      <c r="V457" s="33"/>
      <c r="W457" s="45"/>
      <c r="X457" s="35"/>
      <c r="Y457" s="33"/>
      <c r="Z457" s="46"/>
      <c r="AA457" s="33"/>
      <c r="AB457" s="33"/>
      <c r="AC457" s="45" t="e">
        <f t="shared" si="31"/>
        <v>#N/A</v>
      </c>
      <c r="AE457" s="45" t="e">
        <f t="shared" si="29"/>
        <v>#N/A</v>
      </c>
      <c r="AF457" s="33" t="e">
        <f t="shared" si="30"/>
        <v>#N/A</v>
      </c>
    </row>
    <row r="458" spans="1:32" x14ac:dyDescent="0.25">
      <c r="A458" s="30" t="e">
        <f t="shared" si="28"/>
        <v>#N/A</v>
      </c>
      <c r="B458" s="45"/>
      <c r="C458" s="45"/>
      <c r="D458" s="46"/>
      <c r="E458" s="45"/>
      <c r="F458" s="33"/>
      <c r="G458" s="33"/>
      <c r="H458" s="33"/>
      <c r="I458" s="45"/>
      <c r="J458" s="45"/>
      <c r="K458" s="33"/>
      <c r="L458" s="46"/>
      <c r="M458" s="46"/>
      <c r="N458" s="33"/>
      <c r="O458" s="33"/>
      <c r="P458" s="33"/>
      <c r="Q458" s="33"/>
      <c r="R458" s="33"/>
      <c r="S458" s="33"/>
      <c r="T458" s="33"/>
      <c r="U458" s="33"/>
      <c r="V458" s="33"/>
      <c r="W458" s="45"/>
      <c r="X458" s="35"/>
      <c r="Y458" s="33"/>
      <c r="Z458" s="46"/>
      <c r="AA458" s="33"/>
      <c r="AB458" s="33"/>
      <c r="AC458" s="45" t="e">
        <f t="shared" si="31"/>
        <v>#N/A</v>
      </c>
      <c r="AE458" s="45" t="e">
        <f t="shared" si="29"/>
        <v>#N/A</v>
      </c>
      <c r="AF458" s="33" t="e">
        <f t="shared" si="30"/>
        <v>#N/A</v>
      </c>
    </row>
    <row r="459" spans="1:32" x14ac:dyDescent="0.25">
      <c r="A459" s="30" t="e">
        <f t="shared" si="28"/>
        <v>#N/A</v>
      </c>
      <c r="B459" s="45"/>
      <c r="C459" s="45"/>
      <c r="D459" s="46"/>
      <c r="E459" s="45"/>
      <c r="F459" s="33"/>
      <c r="G459" s="33"/>
      <c r="H459" s="33"/>
      <c r="I459" s="45"/>
      <c r="J459" s="45"/>
      <c r="K459" s="33"/>
      <c r="L459" s="46"/>
      <c r="M459" s="46"/>
      <c r="N459" s="33"/>
      <c r="O459" s="33"/>
      <c r="P459" s="33"/>
      <c r="Q459" s="33"/>
      <c r="R459" s="33"/>
      <c r="S459" s="33"/>
      <c r="T459" s="33"/>
      <c r="U459" s="33"/>
      <c r="V459" s="33"/>
      <c r="W459" s="45"/>
      <c r="X459" s="35"/>
      <c r="Y459" s="33"/>
      <c r="Z459" s="46"/>
      <c r="AA459" s="33"/>
      <c r="AB459" s="33"/>
      <c r="AC459" s="45" t="e">
        <f t="shared" si="31"/>
        <v>#N/A</v>
      </c>
      <c r="AE459" s="45" t="e">
        <f t="shared" si="29"/>
        <v>#N/A</v>
      </c>
      <c r="AF459" s="33" t="e">
        <f t="shared" si="30"/>
        <v>#N/A</v>
      </c>
    </row>
    <row r="460" spans="1:32" x14ac:dyDescent="0.25">
      <c r="A460" s="30" t="e">
        <f t="shared" si="28"/>
        <v>#N/A</v>
      </c>
      <c r="B460" s="45"/>
      <c r="C460" s="45"/>
      <c r="D460" s="46"/>
      <c r="E460" s="45"/>
      <c r="F460" s="33"/>
      <c r="G460" s="33"/>
      <c r="H460" s="33"/>
      <c r="I460" s="45"/>
      <c r="J460" s="45"/>
      <c r="K460" s="33"/>
      <c r="L460" s="46"/>
      <c r="M460" s="46"/>
      <c r="N460" s="33"/>
      <c r="O460" s="33"/>
      <c r="P460" s="33"/>
      <c r="Q460" s="33"/>
      <c r="R460" s="33"/>
      <c r="S460" s="33"/>
      <c r="T460" s="33"/>
      <c r="U460" s="33"/>
      <c r="V460" s="33"/>
      <c r="W460" s="45"/>
      <c r="X460" s="35"/>
      <c r="Y460" s="33"/>
      <c r="Z460" s="46"/>
      <c r="AA460" s="33"/>
      <c r="AB460" s="33"/>
      <c r="AC460" s="45" t="e">
        <f t="shared" si="31"/>
        <v>#N/A</v>
      </c>
      <c r="AE460" s="45" t="e">
        <f t="shared" si="29"/>
        <v>#N/A</v>
      </c>
      <c r="AF460" s="33" t="e">
        <f t="shared" si="30"/>
        <v>#N/A</v>
      </c>
    </row>
    <row r="461" spans="1:32" x14ac:dyDescent="0.25">
      <c r="A461" s="30" t="e">
        <f t="shared" si="28"/>
        <v>#N/A</v>
      </c>
      <c r="B461" s="45"/>
      <c r="C461" s="45"/>
      <c r="D461" s="46"/>
      <c r="E461" s="45"/>
      <c r="F461" s="33"/>
      <c r="G461" s="33"/>
      <c r="H461" s="33"/>
      <c r="I461" s="45"/>
      <c r="J461" s="45"/>
      <c r="K461" s="33"/>
      <c r="L461" s="46"/>
      <c r="M461" s="46"/>
      <c r="N461" s="33"/>
      <c r="O461" s="33"/>
      <c r="P461" s="33"/>
      <c r="Q461" s="33"/>
      <c r="R461" s="33"/>
      <c r="S461" s="33"/>
      <c r="T461" s="33"/>
      <c r="U461" s="33"/>
      <c r="V461" s="33"/>
      <c r="W461" s="45"/>
      <c r="X461" s="35"/>
      <c r="Y461" s="33"/>
      <c r="Z461" s="46"/>
      <c r="AA461" s="33"/>
      <c r="AB461" s="33"/>
      <c r="AC461" s="45" t="e">
        <f t="shared" si="31"/>
        <v>#N/A</v>
      </c>
      <c r="AE461" s="45" t="e">
        <f t="shared" si="29"/>
        <v>#N/A</v>
      </c>
      <c r="AF461" s="33" t="e">
        <f t="shared" si="30"/>
        <v>#N/A</v>
      </c>
    </row>
    <row r="462" spans="1:32" x14ac:dyDescent="0.25">
      <c r="A462" s="30" t="e">
        <f t="shared" si="28"/>
        <v>#N/A</v>
      </c>
      <c r="B462" s="45"/>
      <c r="C462" s="45"/>
      <c r="D462" s="46"/>
      <c r="E462" s="45"/>
      <c r="F462" s="33"/>
      <c r="G462" s="33"/>
      <c r="H462" s="33"/>
      <c r="I462" s="45"/>
      <c r="J462" s="45"/>
      <c r="K462" s="33"/>
      <c r="L462" s="46"/>
      <c r="M462" s="46"/>
      <c r="N462" s="33"/>
      <c r="O462" s="33"/>
      <c r="P462" s="33"/>
      <c r="Q462" s="33"/>
      <c r="R462" s="33"/>
      <c r="S462" s="33"/>
      <c r="T462" s="33"/>
      <c r="U462" s="33"/>
      <c r="V462" s="33"/>
      <c r="W462" s="45"/>
      <c r="X462" s="35"/>
      <c r="Y462" s="33"/>
      <c r="Z462" s="46"/>
      <c r="AA462" s="33"/>
      <c r="AB462" s="33"/>
      <c r="AC462" s="45" t="e">
        <f t="shared" si="31"/>
        <v>#N/A</v>
      </c>
      <c r="AE462" s="45" t="e">
        <f t="shared" si="29"/>
        <v>#N/A</v>
      </c>
      <c r="AF462" s="33" t="e">
        <f t="shared" si="30"/>
        <v>#N/A</v>
      </c>
    </row>
    <row r="463" spans="1:32" x14ac:dyDescent="0.25">
      <c r="A463" s="30" t="e">
        <f t="shared" si="28"/>
        <v>#N/A</v>
      </c>
      <c r="B463" s="45"/>
      <c r="C463" s="45"/>
      <c r="D463" s="46"/>
      <c r="E463" s="45"/>
      <c r="F463" s="33"/>
      <c r="G463" s="33"/>
      <c r="H463" s="33"/>
      <c r="I463" s="45"/>
      <c r="J463" s="45"/>
      <c r="K463" s="33"/>
      <c r="L463" s="46"/>
      <c r="M463" s="46"/>
      <c r="N463" s="33"/>
      <c r="O463" s="33"/>
      <c r="P463" s="33"/>
      <c r="Q463" s="33"/>
      <c r="R463" s="33"/>
      <c r="S463" s="33"/>
      <c r="T463" s="33"/>
      <c r="U463" s="33"/>
      <c r="V463" s="33"/>
      <c r="W463" s="45"/>
      <c r="X463" s="35"/>
      <c r="Y463" s="33"/>
      <c r="Z463" s="46"/>
      <c r="AA463" s="33"/>
      <c r="AB463" s="33"/>
      <c r="AC463" s="45" t="e">
        <f t="shared" si="31"/>
        <v>#N/A</v>
      </c>
      <c r="AE463" s="45" t="e">
        <f t="shared" si="29"/>
        <v>#N/A</v>
      </c>
      <c r="AF463" s="33" t="e">
        <f t="shared" si="30"/>
        <v>#N/A</v>
      </c>
    </row>
    <row r="464" spans="1:32" x14ac:dyDescent="0.25">
      <c r="A464" s="30" t="e">
        <f t="shared" si="28"/>
        <v>#N/A</v>
      </c>
      <c r="B464" s="45"/>
      <c r="C464" s="45"/>
      <c r="D464" s="46"/>
      <c r="E464" s="45"/>
      <c r="F464" s="33"/>
      <c r="G464" s="33"/>
      <c r="H464" s="33"/>
      <c r="I464" s="45"/>
      <c r="J464" s="45"/>
      <c r="K464" s="33"/>
      <c r="L464" s="46"/>
      <c r="M464" s="46"/>
      <c r="N464" s="33"/>
      <c r="O464" s="33"/>
      <c r="P464" s="33"/>
      <c r="Q464" s="33"/>
      <c r="R464" s="33"/>
      <c r="S464" s="33"/>
      <c r="T464" s="33"/>
      <c r="U464" s="33"/>
      <c r="V464" s="33"/>
      <c r="W464" s="45"/>
      <c r="X464" s="35"/>
      <c r="Y464" s="33"/>
      <c r="Z464" s="46"/>
      <c r="AA464" s="33"/>
      <c r="AB464" s="33"/>
      <c r="AC464" s="45" t="e">
        <f t="shared" si="31"/>
        <v>#N/A</v>
      </c>
      <c r="AE464" s="45" t="e">
        <f t="shared" si="29"/>
        <v>#N/A</v>
      </c>
      <c r="AF464" s="33" t="e">
        <f t="shared" si="30"/>
        <v>#N/A</v>
      </c>
    </row>
    <row r="465" spans="1:32" x14ac:dyDescent="0.25">
      <c r="A465" s="30" t="e">
        <f t="shared" si="28"/>
        <v>#N/A</v>
      </c>
      <c r="B465" s="45"/>
      <c r="C465" s="45"/>
      <c r="D465" s="46"/>
      <c r="E465" s="45"/>
      <c r="F465" s="33"/>
      <c r="G465" s="33"/>
      <c r="H465" s="33"/>
      <c r="I465" s="45"/>
      <c r="J465" s="45"/>
      <c r="K465" s="33"/>
      <c r="L465" s="46"/>
      <c r="M465" s="46"/>
      <c r="N465" s="33"/>
      <c r="O465" s="33"/>
      <c r="P465" s="33"/>
      <c r="Q465" s="33"/>
      <c r="R465" s="33"/>
      <c r="S465" s="33"/>
      <c r="T465" s="33"/>
      <c r="U465" s="33"/>
      <c r="V465" s="33"/>
      <c r="W465" s="45"/>
      <c r="X465" s="35"/>
      <c r="Y465" s="33"/>
      <c r="Z465" s="46"/>
      <c r="AA465" s="33"/>
      <c r="AB465" s="33"/>
      <c r="AC465" s="45" t="e">
        <f t="shared" si="31"/>
        <v>#N/A</v>
      </c>
      <c r="AE465" s="45" t="e">
        <f t="shared" si="29"/>
        <v>#N/A</v>
      </c>
      <c r="AF465" s="33" t="e">
        <f t="shared" si="30"/>
        <v>#N/A</v>
      </c>
    </row>
    <row r="466" spans="1:32" x14ac:dyDescent="0.25">
      <c r="A466" s="30" t="e">
        <f t="shared" si="28"/>
        <v>#N/A</v>
      </c>
      <c r="B466" s="45"/>
      <c r="C466" s="45"/>
      <c r="D466" s="46"/>
      <c r="E466" s="45"/>
      <c r="F466" s="33"/>
      <c r="G466" s="33"/>
      <c r="H466" s="33"/>
      <c r="I466" s="45"/>
      <c r="J466" s="45"/>
      <c r="K466" s="33"/>
      <c r="L466" s="46"/>
      <c r="M466" s="46"/>
      <c r="N466" s="33"/>
      <c r="O466" s="33"/>
      <c r="P466" s="33"/>
      <c r="Q466" s="33"/>
      <c r="R466" s="33"/>
      <c r="S466" s="33"/>
      <c r="T466" s="33"/>
      <c r="U466" s="33"/>
      <c r="V466" s="33"/>
      <c r="W466" s="45"/>
      <c r="X466" s="35"/>
      <c r="Y466" s="33"/>
      <c r="Z466" s="46"/>
      <c r="AA466" s="33"/>
      <c r="AB466" s="33"/>
      <c r="AC466" s="45" t="e">
        <f t="shared" si="31"/>
        <v>#N/A</v>
      </c>
      <c r="AE466" s="45" t="e">
        <f t="shared" si="29"/>
        <v>#N/A</v>
      </c>
      <c r="AF466" s="33" t="e">
        <f t="shared" si="30"/>
        <v>#N/A</v>
      </c>
    </row>
    <row r="467" spans="1:32" x14ac:dyDescent="0.25">
      <c r="A467" s="30" t="e">
        <f t="shared" si="28"/>
        <v>#N/A</v>
      </c>
      <c r="B467" s="45"/>
      <c r="C467" s="45"/>
      <c r="D467" s="46"/>
      <c r="E467" s="45"/>
      <c r="F467" s="33"/>
      <c r="G467" s="33"/>
      <c r="H467" s="33"/>
      <c r="I467" s="45"/>
      <c r="J467" s="45"/>
      <c r="K467" s="33"/>
      <c r="L467" s="46"/>
      <c r="M467" s="46"/>
      <c r="N467" s="33"/>
      <c r="O467" s="33"/>
      <c r="P467" s="33"/>
      <c r="Q467" s="33"/>
      <c r="R467" s="33"/>
      <c r="S467" s="33"/>
      <c r="T467" s="33"/>
      <c r="U467" s="33"/>
      <c r="V467" s="33"/>
      <c r="W467" s="45"/>
      <c r="X467" s="35"/>
      <c r="Y467" s="33"/>
      <c r="Z467" s="46"/>
      <c r="AA467" s="33"/>
      <c r="AB467" s="33"/>
      <c r="AC467" s="45" t="e">
        <f t="shared" si="31"/>
        <v>#N/A</v>
      </c>
      <c r="AE467" s="45" t="e">
        <f t="shared" si="29"/>
        <v>#N/A</v>
      </c>
      <c r="AF467" s="33" t="e">
        <f t="shared" si="30"/>
        <v>#N/A</v>
      </c>
    </row>
    <row r="468" spans="1:32" x14ac:dyDescent="0.25">
      <c r="A468" s="30" t="e">
        <f t="shared" si="28"/>
        <v>#N/A</v>
      </c>
      <c r="B468" s="45"/>
      <c r="C468" s="45"/>
      <c r="D468" s="46"/>
      <c r="E468" s="45"/>
      <c r="F468" s="33"/>
      <c r="G468" s="33"/>
      <c r="H468" s="33"/>
      <c r="I468" s="45"/>
      <c r="J468" s="45"/>
      <c r="K468" s="33"/>
      <c r="L468" s="46"/>
      <c r="M468" s="46"/>
      <c r="N468" s="33"/>
      <c r="O468" s="33"/>
      <c r="P468" s="33"/>
      <c r="Q468" s="33"/>
      <c r="R468" s="33"/>
      <c r="S468" s="33"/>
      <c r="T468" s="33"/>
      <c r="U468" s="33"/>
      <c r="V468" s="33"/>
      <c r="W468" s="45"/>
      <c r="X468" s="35"/>
      <c r="Y468" s="33"/>
      <c r="Z468" s="46"/>
      <c r="AA468" s="33"/>
      <c r="AB468" s="33"/>
      <c r="AC468" s="45" t="e">
        <f t="shared" si="31"/>
        <v>#N/A</v>
      </c>
      <c r="AE468" s="45" t="e">
        <f t="shared" si="29"/>
        <v>#N/A</v>
      </c>
      <c r="AF468" s="33" t="e">
        <f t="shared" si="30"/>
        <v>#N/A</v>
      </c>
    </row>
    <row r="469" spans="1:32" x14ac:dyDescent="0.25">
      <c r="A469" s="30" t="e">
        <f t="shared" si="28"/>
        <v>#N/A</v>
      </c>
      <c r="B469" s="45"/>
      <c r="C469" s="45"/>
      <c r="D469" s="46"/>
      <c r="E469" s="45"/>
      <c r="F469" s="33"/>
      <c r="G469" s="33"/>
      <c r="H469" s="33"/>
      <c r="I469" s="45"/>
      <c r="J469" s="45"/>
      <c r="K469" s="33"/>
      <c r="L469" s="46"/>
      <c r="M469" s="46"/>
      <c r="N469" s="33"/>
      <c r="O469" s="33"/>
      <c r="P469" s="33"/>
      <c r="Q469" s="33"/>
      <c r="R469" s="33"/>
      <c r="S469" s="33"/>
      <c r="T469" s="33"/>
      <c r="U469" s="33"/>
      <c r="V469" s="33"/>
      <c r="W469" s="45"/>
      <c r="X469" s="35"/>
      <c r="Y469" s="33"/>
      <c r="Z469" s="46"/>
      <c r="AA469" s="33"/>
      <c r="AB469" s="33"/>
      <c r="AC469" s="45" t="e">
        <f t="shared" si="31"/>
        <v>#N/A</v>
      </c>
      <c r="AE469" s="45" t="e">
        <f t="shared" si="29"/>
        <v>#N/A</v>
      </c>
      <c r="AF469" s="33" t="e">
        <f t="shared" si="30"/>
        <v>#N/A</v>
      </c>
    </row>
    <row r="470" spans="1:32" x14ac:dyDescent="0.25">
      <c r="A470" s="30" t="e">
        <f t="shared" si="28"/>
        <v>#N/A</v>
      </c>
      <c r="B470" s="45"/>
      <c r="C470" s="45"/>
      <c r="D470" s="46"/>
      <c r="E470" s="45"/>
      <c r="F470" s="33"/>
      <c r="G470" s="33"/>
      <c r="H470" s="33"/>
      <c r="I470" s="45"/>
      <c r="J470" s="45"/>
      <c r="K470" s="33"/>
      <c r="L470" s="46"/>
      <c r="M470" s="46"/>
      <c r="N470" s="33"/>
      <c r="O470" s="33"/>
      <c r="P470" s="33"/>
      <c r="Q470" s="33"/>
      <c r="R470" s="33"/>
      <c r="S470" s="33"/>
      <c r="T470" s="33"/>
      <c r="U470" s="33"/>
      <c r="V470" s="33"/>
      <c r="W470" s="45"/>
      <c r="X470" s="35"/>
      <c r="Y470" s="33"/>
      <c r="Z470" s="46"/>
      <c r="AA470" s="33"/>
      <c r="AB470" s="33"/>
      <c r="AC470" s="45" t="e">
        <f t="shared" si="31"/>
        <v>#N/A</v>
      </c>
      <c r="AE470" s="45" t="e">
        <f t="shared" si="29"/>
        <v>#N/A</v>
      </c>
      <c r="AF470" s="33" t="e">
        <f t="shared" si="30"/>
        <v>#N/A</v>
      </c>
    </row>
    <row r="471" spans="1:32" x14ac:dyDescent="0.25">
      <c r="A471" s="30" t="e">
        <f t="shared" si="28"/>
        <v>#N/A</v>
      </c>
      <c r="B471" s="45"/>
      <c r="C471" s="45"/>
      <c r="D471" s="46"/>
      <c r="E471" s="45"/>
      <c r="F471" s="33"/>
      <c r="G471" s="33"/>
      <c r="H471" s="33"/>
      <c r="I471" s="45"/>
      <c r="J471" s="45"/>
      <c r="K471" s="33"/>
      <c r="L471" s="46"/>
      <c r="M471" s="46"/>
      <c r="N471" s="33"/>
      <c r="O471" s="33"/>
      <c r="P471" s="33"/>
      <c r="Q471" s="33"/>
      <c r="R471" s="33"/>
      <c r="S471" s="33"/>
      <c r="T471" s="33"/>
      <c r="U471" s="33"/>
      <c r="V471" s="33"/>
      <c r="W471" s="45"/>
      <c r="X471" s="35"/>
      <c r="Y471" s="33"/>
      <c r="Z471" s="46"/>
      <c r="AA471" s="33"/>
      <c r="AB471" s="33"/>
      <c r="AC471" s="45" t="e">
        <f t="shared" si="31"/>
        <v>#N/A</v>
      </c>
      <c r="AE471" s="45" t="e">
        <f t="shared" si="29"/>
        <v>#N/A</v>
      </c>
      <c r="AF471" s="33" t="e">
        <f t="shared" si="30"/>
        <v>#N/A</v>
      </c>
    </row>
    <row r="472" spans="1:32" x14ac:dyDescent="0.25">
      <c r="A472" s="30" t="e">
        <f t="shared" si="28"/>
        <v>#N/A</v>
      </c>
      <c r="B472" s="45"/>
      <c r="C472" s="45"/>
      <c r="D472" s="46"/>
      <c r="E472" s="45"/>
      <c r="F472" s="33"/>
      <c r="G472" s="33"/>
      <c r="H472" s="33"/>
      <c r="I472" s="45"/>
      <c r="J472" s="45"/>
      <c r="K472" s="33"/>
      <c r="L472" s="46"/>
      <c r="M472" s="46"/>
      <c r="N472" s="33"/>
      <c r="O472" s="33"/>
      <c r="P472" s="33"/>
      <c r="Q472" s="33"/>
      <c r="R472" s="33"/>
      <c r="S472" s="33"/>
      <c r="T472" s="33"/>
      <c r="U472" s="33"/>
      <c r="V472" s="33"/>
      <c r="W472" s="45"/>
      <c r="X472" s="35"/>
      <c r="Y472" s="33"/>
      <c r="Z472" s="46"/>
      <c r="AA472" s="33"/>
      <c r="AB472" s="33"/>
      <c r="AC472" s="45" t="e">
        <f t="shared" si="31"/>
        <v>#N/A</v>
      </c>
      <c r="AE472" s="45" t="e">
        <f t="shared" si="29"/>
        <v>#N/A</v>
      </c>
      <c r="AF472" s="33" t="e">
        <f t="shared" si="30"/>
        <v>#N/A</v>
      </c>
    </row>
    <row r="473" spans="1:32" x14ac:dyDescent="0.25">
      <c r="A473" s="30" t="e">
        <f t="shared" si="28"/>
        <v>#N/A</v>
      </c>
      <c r="B473" s="45"/>
      <c r="C473" s="45"/>
      <c r="D473" s="46"/>
      <c r="E473" s="45"/>
      <c r="F473" s="33"/>
      <c r="G473" s="33"/>
      <c r="H473" s="33"/>
      <c r="I473" s="45"/>
      <c r="J473" s="45"/>
      <c r="K473" s="33"/>
      <c r="L473" s="46"/>
      <c r="M473" s="46"/>
      <c r="N473" s="33"/>
      <c r="O473" s="33"/>
      <c r="P473" s="33"/>
      <c r="Q473" s="33"/>
      <c r="R473" s="33"/>
      <c r="S473" s="33"/>
      <c r="T473" s="33"/>
      <c r="U473" s="33"/>
      <c r="V473" s="33"/>
      <c r="W473" s="45"/>
      <c r="X473" s="35"/>
      <c r="Y473" s="33"/>
      <c r="Z473" s="46"/>
      <c r="AA473" s="33"/>
      <c r="AB473" s="33"/>
      <c r="AC473" s="45" t="e">
        <f t="shared" si="31"/>
        <v>#N/A</v>
      </c>
      <c r="AE473" s="45" t="e">
        <f t="shared" si="29"/>
        <v>#N/A</v>
      </c>
      <c r="AF473" s="33" t="e">
        <f t="shared" si="30"/>
        <v>#N/A</v>
      </c>
    </row>
    <row r="474" spans="1:32" x14ac:dyDescent="0.25">
      <c r="A474" s="30" t="e">
        <f t="shared" si="28"/>
        <v>#N/A</v>
      </c>
      <c r="B474" s="45"/>
      <c r="C474" s="45"/>
      <c r="D474" s="46"/>
      <c r="E474" s="45"/>
      <c r="F474" s="33"/>
      <c r="G474" s="33"/>
      <c r="H474" s="33"/>
      <c r="I474" s="45"/>
      <c r="J474" s="45"/>
      <c r="K474" s="33"/>
      <c r="L474" s="46"/>
      <c r="M474" s="46"/>
      <c r="N474" s="33"/>
      <c r="O474" s="33"/>
      <c r="P474" s="33"/>
      <c r="Q474" s="33"/>
      <c r="R474" s="33"/>
      <c r="S474" s="33"/>
      <c r="T474" s="33"/>
      <c r="U474" s="33"/>
      <c r="V474" s="33"/>
      <c r="W474" s="45"/>
      <c r="X474" s="35"/>
      <c r="Y474" s="33"/>
      <c r="Z474" s="46"/>
      <c r="AA474" s="33"/>
      <c r="AB474" s="33"/>
      <c r="AC474" s="45" t="e">
        <f t="shared" si="31"/>
        <v>#N/A</v>
      </c>
      <c r="AE474" s="45" t="e">
        <f t="shared" si="29"/>
        <v>#N/A</v>
      </c>
      <c r="AF474" s="33" t="e">
        <f t="shared" si="30"/>
        <v>#N/A</v>
      </c>
    </row>
    <row r="475" spans="1:32" x14ac:dyDescent="0.25">
      <c r="A475" s="30" t="e">
        <f t="shared" si="28"/>
        <v>#N/A</v>
      </c>
      <c r="B475" s="45"/>
      <c r="C475" s="45"/>
      <c r="D475" s="46"/>
      <c r="E475" s="45"/>
      <c r="F475" s="33"/>
      <c r="G475" s="33"/>
      <c r="H475" s="33"/>
      <c r="I475" s="45"/>
      <c r="J475" s="45"/>
      <c r="K475" s="33"/>
      <c r="L475" s="46"/>
      <c r="M475" s="46"/>
      <c r="N475" s="33"/>
      <c r="O475" s="33"/>
      <c r="P475" s="33"/>
      <c r="Q475" s="33"/>
      <c r="R475" s="33"/>
      <c r="S475" s="33"/>
      <c r="T475" s="33"/>
      <c r="U475" s="33"/>
      <c r="V475" s="33"/>
      <c r="W475" s="45"/>
      <c r="X475" s="35"/>
      <c r="Y475" s="33"/>
      <c r="Z475" s="46"/>
      <c r="AA475" s="33"/>
      <c r="AB475" s="33"/>
      <c r="AC475" s="45" t="e">
        <f t="shared" si="31"/>
        <v>#N/A</v>
      </c>
      <c r="AE475" s="45" t="e">
        <f t="shared" si="29"/>
        <v>#N/A</v>
      </c>
      <c r="AF475" s="33" t="e">
        <f t="shared" si="30"/>
        <v>#N/A</v>
      </c>
    </row>
    <row r="476" spans="1:32" x14ac:dyDescent="0.25">
      <c r="A476" s="30" t="e">
        <f t="shared" si="28"/>
        <v>#N/A</v>
      </c>
      <c r="B476" s="45"/>
      <c r="C476" s="45"/>
      <c r="D476" s="46"/>
      <c r="E476" s="45"/>
      <c r="F476" s="33"/>
      <c r="G476" s="33"/>
      <c r="H476" s="33"/>
      <c r="I476" s="45"/>
      <c r="J476" s="45"/>
      <c r="K476" s="33"/>
      <c r="L476" s="46"/>
      <c r="M476" s="46"/>
      <c r="N476" s="33"/>
      <c r="O476" s="33"/>
      <c r="P476" s="33"/>
      <c r="Q476" s="33"/>
      <c r="R476" s="33"/>
      <c r="S476" s="33"/>
      <c r="T476" s="33"/>
      <c r="U476" s="33"/>
      <c r="V476" s="33"/>
      <c r="W476" s="45"/>
      <c r="X476" s="35"/>
      <c r="Y476" s="33"/>
      <c r="Z476" s="46"/>
      <c r="AA476" s="33"/>
      <c r="AB476" s="33"/>
      <c r="AC476" s="45" t="e">
        <f t="shared" si="31"/>
        <v>#N/A</v>
      </c>
      <c r="AE476" s="45" t="e">
        <f t="shared" si="29"/>
        <v>#N/A</v>
      </c>
      <c r="AF476" s="33" t="e">
        <f t="shared" si="30"/>
        <v>#N/A</v>
      </c>
    </row>
    <row r="477" spans="1:32" x14ac:dyDescent="0.25">
      <c r="A477" s="30" t="e">
        <f t="shared" si="28"/>
        <v>#N/A</v>
      </c>
      <c r="B477" s="45"/>
      <c r="C477" s="45"/>
      <c r="D477" s="46"/>
      <c r="E477" s="45"/>
      <c r="F477" s="33"/>
      <c r="G477" s="33"/>
      <c r="H477" s="33"/>
      <c r="I477" s="45"/>
      <c r="J477" s="45"/>
      <c r="K477" s="33"/>
      <c r="L477" s="46"/>
      <c r="M477" s="46"/>
      <c r="N477" s="33"/>
      <c r="O477" s="33"/>
      <c r="P477" s="33"/>
      <c r="Q477" s="33"/>
      <c r="R477" s="33"/>
      <c r="S477" s="33"/>
      <c r="T477" s="33"/>
      <c r="U477" s="33"/>
      <c r="V477" s="33"/>
      <c r="W477" s="45"/>
      <c r="X477" s="35"/>
      <c r="Y477" s="33"/>
      <c r="Z477" s="46"/>
      <c r="AA477" s="33"/>
      <c r="AB477" s="33"/>
      <c r="AC477" s="45" t="e">
        <f t="shared" si="31"/>
        <v>#N/A</v>
      </c>
      <c r="AE477" s="45" t="e">
        <f t="shared" si="29"/>
        <v>#N/A</v>
      </c>
      <c r="AF477" s="33" t="e">
        <f t="shared" si="30"/>
        <v>#N/A</v>
      </c>
    </row>
    <row r="478" spans="1:32" x14ac:dyDescent="0.25">
      <c r="A478" s="30" t="e">
        <f t="shared" si="28"/>
        <v>#N/A</v>
      </c>
      <c r="B478" s="45"/>
      <c r="C478" s="45"/>
      <c r="D478" s="46"/>
      <c r="E478" s="45"/>
      <c r="F478" s="33"/>
      <c r="G478" s="33"/>
      <c r="H478" s="33"/>
      <c r="I478" s="45"/>
      <c r="J478" s="45"/>
      <c r="K478" s="33"/>
      <c r="L478" s="46"/>
      <c r="M478" s="46"/>
      <c r="N478" s="33"/>
      <c r="O478" s="33"/>
      <c r="P478" s="33"/>
      <c r="Q478" s="33"/>
      <c r="R478" s="33"/>
      <c r="S478" s="33"/>
      <c r="T478" s="33"/>
      <c r="U478" s="33"/>
      <c r="V478" s="33"/>
      <c r="W478" s="45"/>
      <c r="X478" s="35"/>
      <c r="Y478" s="33"/>
      <c r="Z478" s="46"/>
      <c r="AA478" s="33"/>
      <c r="AB478" s="33"/>
      <c r="AC478" s="45" t="e">
        <f t="shared" si="31"/>
        <v>#N/A</v>
      </c>
      <c r="AE478" s="45" t="e">
        <f t="shared" si="29"/>
        <v>#N/A</v>
      </c>
      <c r="AF478" s="33" t="e">
        <f t="shared" si="30"/>
        <v>#N/A</v>
      </c>
    </row>
    <row r="479" spans="1:32" x14ac:dyDescent="0.25">
      <c r="A479" s="30" t="e">
        <f t="shared" si="28"/>
        <v>#N/A</v>
      </c>
      <c r="B479" s="45"/>
      <c r="C479" s="45"/>
      <c r="D479" s="46"/>
      <c r="E479" s="45"/>
      <c r="F479" s="33"/>
      <c r="G479" s="33"/>
      <c r="H479" s="33"/>
      <c r="I479" s="45"/>
      <c r="J479" s="45"/>
      <c r="K479" s="33"/>
      <c r="L479" s="46"/>
      <c r="M479" s="46"/>
      <c r="N479" s="33"/>
      <c r="O479" s="33"/>
      <c r="P479" s="33"/>
      <c r="Q479" s="33"/>
      <c r="R479" s="33"/>
      <c r="S479" s="33"/>
      <c r="T479" s="33"/>
      <c r="U479" s="33"/>
      <c r="V479" s="33"/>
      <c r="W479" s="45"/>
      <c r="X479" s="35"/>
      <c r="Y479" s="33"/>
      <c r="Z479" s="46"/>
      <c r="AA479" s="33"/>
      <c r="AB479" s="33"/>
      <c r="AC479" s="45" t="e">
        <f t="shared" si="31"/>
        <v>#N/A</v>
      </c>
      <c r="AE479" s="45" t="e">
        <f t="shared" si="29"/>
        <v>#N/A</v>
      </c>
      <c r="AF479" s="33" t="e">
        <f t="shared" si="30"/>
        <v>#N/A</v>
      </c>
    </row>
    <row r="480" spans="1:32" x14ac:dyDescent="0.25">
      <c r="A480" s="30" t="e">
        <f t="shared" si="28"/>
        <v>#N/A</v>
      </c>
      <c r="B480" s="45"/>
      <c r="C480" s="45"/>
      <c r="D480" s="46"/>
      <c r="E480" s="45"/>
      <c r="F480" s="33"/>
      <c r="G480" s="33"/>
      <c r="H480" s="33"/>
      <c r="I480" s="45"/>
      <c r="J480" s="45"/>
      <c r="K480" s="33"/>
      <c r="L480" s="46"/>
      <c r="M480" s="46"/>
      <c r="N480" s="33"/>
      <c r="O480" s="33"/>
      <c r="P480" s="33"/>
      <c r="Q480" s="33"/>
      <c r="R480" s="33"/>
      <c r="S480" s="33"/>
      <c r="T480" s="33"/>
      <c r="U480" s="33"/>
      <c r="V480" s="33"/>
      <c r="W480" s="45"/>
      <c r="X480" s="35"/>
      <c r="Y480" s="33"/>
      <c r="Z480" s="46"/>
      <c r="AA480" s="33"/>
      <c r="AB480" s="33"/>
      <c r="AC480" s="45" t="e">
        <f t="shared" si="31"/>
        <v>#N/A</v>
      </c>
      <c r="AE480" s="45" t="e">
        <f t="shared" si="29"/>
        <v>#N/A</v>
      </c>
      <c r="AF480" s="33" t="e">
        <f t="shared" si="30"/>
        <v>#N/A</v>
      </c>
    </row>
    <row r="481" spans="1:32" x14ac:dyDescent="0.25">
      <c r="A481" s="30" t="e">
        <f t="shared" si="28"/>
        <v>#N/A</v>
      </c>
      <c r="B481" s="45"/>
      <c r="C481" s="45"/>
      <c r="D481" s="46"/>
      <c r="E481" s="45"/>
      <c r="F481" s="33"/>
      <c r="G481" s="33"/>
      <c r="H481" s="33"/>
      <c r="I481" s="45"/>
      <c r="J481" s="45"/>
      <c r="K481" s="33"/>
      <c r="L481" s="46"/>
      <c r="M481" s="46"/>
      <c r="N481" s="33"/>
      <c r="O481" s="33"/>
      <c r="P481" s="33"/>
      <c r="Q481" s="33"/>
      <c r="R481" s="33"/>
      <c r="S481" s="33"/>
      <c r="T481" s="33"/>
      <c r="U481" s="33"/>
      <c r="V481" s="33"/>
      <c r="W481" s="45"/>
      <c r="X481" s="35"/>
      <c r="Y481" s="33"/>
      <c r="Z481" s="46"/>
      <c r="AA481" s="33"/>
      <c r="AB481" s="33"/>
      <c r="AC481" s="45" t="e">
        <f t="shared" si="31"/>
        <v>#N/A</v>
      </c>
      <c r="AE481" s="45" t="e">
        <f t="shared" si="29"/>
        <v>#N/A</v>
      </c>
      <c r="AF481" s="33" t="e">
        <f t="shared" si="30"/>
        <v>#N/A</v>
      </c>
    </row>
    <row r="482" spans="1:32" x14ac:dyDescent="0.25">
      <c r="A482" s="30" t="e">
        <f t="shared" si="28"/>
        <v>#N/A</v>
      </c>
      <c r="B482" s="45"/>
      <c r="C482" s="45"/>
      <c r="D482" s="46"/>
      <c r="E482" s="45"/>
      <c r="F482" s="33"/>
      <c r="G482" s="33"/>
      <c r="H482" s="33"/>
      <c r="I482" s="45"/>
      <c r="J482" s="45"/>
      <c r="K482" s="33"/>
      <c r="L482" s="46"/>
      <c r="M482" s="46"/>
      <c r="N482" s="33"/>
      <c r="O482" s="33"/>
      <c r="P482" s="33"/>
      <c r="Q482" s="33"/>
      <c r="R482" s="33"/>
      <c r="S482" s="33"/>
      <c r="T482" s="33"/>
      <c r="U482" s="33"/>
      <c r="V482" s="33"/>
      <c r="W482" s="45"/>
      <c r="X482" s="35"/>
      <c r="Y482" s="33"/>
      <c r="Z482" s="46"/>
      <c r="AA482" s="33"/>
      <c r="AB482" s="33"/>
      <c r="AC482" s="45" t="e">
        <f t="shared" si="31"/>
        <v>#N/A</v>
      </c>
      <c r="AE482" s="45" t="e">
        <f t="shared" si="29"/>
        <v>#N/A</v>
      </c>
      <c r="AF482" s="33" t="e">
        <f t="shared" si="30"/>
        <v>#N/A</v>
      </c>
    </row>
    <row r="483" spans="1:32" x14ac:dyDescent="0.25">
      <c r="A483" s="30" t="e">
        <f t="shared" si="28"/>
        <v>#N/A</v>
      </c>
      <c r="B483" s="45"/>
      <c r="C483" s="45"/>
      <c r="D483" s="46"/>
      <c r="E483" s="45"/>
      <c r="F483" s="33"/>
      <c r="G483" s="33"/>
      <c r="H483" s="33"/>
      <c r="I483" s="45"/>
      <c r="J483" s="45"/>
      <c r="K483" s="33"/>
      <c r="L483" s="46"/>
      <c r="M483" s="46"/>
      <c r="N483" s="33"/>
      <c r="O483" s="33"/>
      <c r="P483" s="33"/>
      <c r="Q483" s="33"/>
      <c r="R483" s="33"/>
      <c r="S483" s="33"/>
      <c r="T483" s="33"/>
      <c r="U483" s="33"/>
      <c r="V483" s="33"/>
      <c r="W483" s="45"/>
      <c r="X483" s="35"/>
      <c r="Y483" s="33"/>
      <c r="Z483" s="46"/>
      <c r="AA483" s="33"/>
      <c r="AB483" s="33"/>
      <c r="AC483" s="45" t="e">
        <f t="shared" si="31"/>
        <v>#N/A</v>
      </c>
      <c r="AE483" s="45" t="e">
        <f t="shared" si="29"/>
        <v>#N/A</v>
      </c>
      <c r="AF483" s="33" t="e">
        <f t="shared" si="30"/>
        <v>#N/A</v>
      </c>
    </row>
    <row r="484" spans="1:32" x14ac:dyDescent="0.25">
      <c r="A484" s="30" t="e">
        <f t="shared" si="28"/>
        <v>#N/A</v>
      </c>
      <c r="B484" s="45"/>
      <c r="C484" s="45"/>
      <c r="D484" s="46"/>
      <c r="E484" s="45"/>
      <c r="F484" s="33"/>
      <c r="G484" s="33"/>
      <c r="H484" s="33"/>
      <c r="I484" s="45"/>
      <c r="J484" s="45"/>
      <c r="K484" s="33"/>
      <c r="L484" s="46"/>
      <c r="M484" s="46"/>
      <c r="N484" s="33"/>
      <c r="O484" s="33"/>
      <c r="P484" s="33"/>
      <c r="Q484" s="33"/>
      <c r="R484" s="33"/>
      <c r="S484" s="33"/>
      <c r="T484" s="33"/>
      <c r="U484" s="33"/>
      <c r="V484" s="33"/>
      <c r="W484" s="45"/>
      <c r="X484" s="35"/>
      <c r="Y484" s="33"/>
      <c r="Z484" s="46"/>
      <c r="AA484" s="33"/>
      <c r="AB484" s="33"/>
      <c r="AC484" s="45" t="e">
        <f t="shared" si="31"/>
        <v>#N/A</v>
      </c>
      <c r="AE484" s="45" t="e">
        <f t="shared" si="29"/>
        <v>#N/A</v>
      </c>
      <c r="AF484" s="33" t="e">
        <f t="shared" si="30"/>
        <v>#N/A</v>
      </c>
    </row>
    <row r="485" spans="1:32" x14ac:dyDescent="0.25">
      <c r="A485" s="30" t="e">
        <f t="shared" si="28"/>
        <v>#N/A</v>
      </c>
      <c r="B485" s="45"/>
      <c r="C485" s="45"/>
      <c r="D485" s="46"/>
      <c r="E485" s="45"/>
      <c r="F485" s="33"/>
      <c r="G485" s="33"/>
      <c r="H485" s="33"/>
      <c r="I485" s="45"/>
      <c r="J485" s="45"/>
      <c r="K485" s="33"/>
      <c r="L485" s="46"/>
      <c r="M485" s="46"/>
      <c r="N485" s="33"/>
      <c r="O485" s="33"/>
      <c r="P485" s="33"/>
      <c r="Q485" s="33"/>
      <c r="R485" s="33"/>
      <c r="S485" s="33"/>
      <c r="T485" s="33"/>
      <c r="U485" s="33"/>
      <c r="V485" s="33"/>
      <c r="W485" s="45"/>
      <c r="X485" s="35"/>
      <c r="Y485" s="33"/>
      <c r="Z485" s="46"/>
      <c r="AA485" s="33"/>
      <c r="AB485" s="33"/>
      <c r="AC485" s="45" t="e">
        <f t="shared" si="31"/>
        <v>#N/A</v>
      </c>
      <c r="AE485" s="45" t="e">
        <f t="shared" si="29"/>
        <v>#N/A</v>
      </c>
      <c r="AF485" s="33" t="e">
        <f t="shared" si="30"/>
        <v>#N/A</v>
      </c>
    </row>
    <row r="486" spans="1:32" x14ac:dyDescent="0.25">
      <c r="A486" s="30" t="e">
        <f t="shared" si="28"/>
        <v>#N/A</v>
      </c>
      <c r="B486" s="45"/>
      <c r="C486" s="45"/>
      <c r="D486" s="46"/>
      <c r="E486" s="45"/>
      <c r="F486" s="33"/>
      <c r="G486" s="33"/>
      <c r="H486" s="33"/>
      <c r="I486" s="45"/>
      <c r="J486" s="45"/>
      <c r="K486" s="33"/>
      <c r="L486" s="46"/>
      <c r="M486" s="46"/>
      <c r="N486" s="33"/>
      <c r="O486" s="33"/>
      <c r="P486" s="33"/>
      <c r="Q486" s="33"/>
      <c r="R486" s="33"/>
      <c r="S486" s="33"/>
      <c r="T486" s="33"/>
      <c r="U486" s="33"/>
      <c r="V486" s="33"/>
      <c r="W486" s="45"/>
      <c r="X486" s="35"/>
      <c r="Y486" s="33"/>
      <c r="Z486" s="46"/>
      <c r="AA486" s="33"/>
      <c r="AB486" s="33"/>
      <c r="AC486" s="45" t="e">
        <f t="shared" si="31"/>
        <v>#N/A</v>
      </c>
      <c r="AE486" s="45" t="e">
        <f t="shared" si="29"/>
        <v>#N/A</v>
      </c>
      <c r="AF486" s="33" t="e">
        <f t="shared" si="30"/>
        <v>#N/A</v>
      </c>
    </row>
    <row r="487" spans="1:32" x14ac:dyDescent="0.25">
      <c r="A487" s="30" t="e">
        <f t="shared" si="28"/>
        <v>#N/A</v>
      </c>
      <c r="B487" s="45"/>
      <c r="C487" s="45"/>
      <c r="D487" s="46"/>
      <c r="E487" s="45"/>
      <c r="F487" s="33"/>
      <c r="G487" s="33"/>
      <c r="H487" s="33"/>
      <c r="I487" s="45"/>
      <c r="J487" s="45"/>
      <c r="K487" s="33"/>
      <c r="L487" s="46"/>
      <c r="M487" s="46"/>
      <c r="N487" s="33"/>
      <c r="O487" s="33"/>
      <c r="P487" s="33"/>
      <c r="Q487" s="33"/>
      <c r="R487" s="33"/>
      <c r="S487" s="33"/>
      <c r="T487" s="33"/>
      <c r="U487" s="33"/>
      <c r="V487" s="33"/>
      <c r="W487" s="45"/>
      <c r="X487" s="35"/>
      <c r="Y487" s="33"/>
      <c r="Z487" s="46"/>
      <c r="AA487" s="33"/>
      <c r="AB487" s="33"/>
      <c r="AC487" s="45" t="e">
        <f t="shared" si="31"/>
        <v>#N/A</v>
      </c>
      <c r="AE487" s="45" t="e">
        <f t="shared" si="29"/>
        <v>#N/A</v>
      </c>
      <c r="AF487" s="33" t="e">
        <f t="shared" si="30"/>
        <v>#N/A</v>
      </c>
    </row>
    <row r="488" spans="1:32" x14ac:dyDescent="0.25">
      <c r="A488" s="30" t="e">
        <f t="shared" si="28"/>
        <v>#N/A</v>
      </c>
      <c r="B488" s="45"/>
      <c r="C488" s="45"/>
      <c r="D488" s="46"/>
      <c r="E488" s="45"/>
      <c r="F488" s="33"/>
      <c r="G488" s="33"/>
      <c r="H488" s="33"/>
      <c r="I488" s="45"/>
      <c r="J488" s="45"/>
      <c r="K488" s="33"/>
      <c r="L488" s="46"/>
      <c r="M488" s="46"/>
      <c r="N488" s="33"/>
      <c r="O488" s="33"/>
      <c r="P488" s="33"/>
      <c r="Q488" s="33"/>
      <c r="R488" s="33"/>
      <c r="S488" s="33"/>
      <c r="T488" s="33"/>
      <c r="U488" s="33"/>
      <c r="V488" s="33"/>
      <c r="W488" s="45"/>
      <c r="X488" s="35"/>
      <c r="Y488" s="33"/>
      <c r="Z488" s="46"/>
      <c r="AA488" s="33"/>
      <c r="AB488" s="33"/>
      <c r="AC488" s="45" t="e">
        <f t="shared" si="31"/>
        <v>#N/A</v>
      </c>
      <c r="AE488" s="45" t="e">
        <f t="shared" si="29"/>
        <v>#N/A</v>
      </c>
      <c r="AF488" s="33" t="e">
        <f t="shared" si="30"/>
        <v>#N/A</v>
      </c>
    </row>
    <row r="489" spans="1:32" x14ac:dyDescent="0.25">
      <c r="A489" s="30" t="e">
        <f t="shared" si="28"/>
        <v>#N/A</v>
      </c>
      <c r="B489" s="45"/>
      <c r="C489" s="45"/>
      <c r="D489" s="46"/>
      <c r="E489" s="45"/>
      <c r="F489" s="33"/>
      <c r="G489" s="33"/>
      <c r="H489" s="33"/>
      <c r="I489" s="45"/>
      <c r="J489" s="45"/>
      <c r="K489" s="33"/>
      <c r="L489" s="46"/>
      <c r="M489" s="46"/>
      <c r="N489" s="33"/>
      <c r="O489" s="33"/>
      <c r="P489" s="33"/>
      <c r="Q489" s="33"/>
      <c r="R489" s="33"/>
      <c r="S489" s="33"/>
      <c r="T489" s="33"/>
      <c r="U489" s="33"/>
      <c r="V489" s="33"/>
      <c r="W489" s="45"/>
      <c r="X489" s="35"/>
      <c r="Y489" s="33"/>
      <c r="Z489" s="46"/>
      <c r="AA489" s="33"/>
      <c r="AB489" s="33"/>
      <c r="AC489" s="45" t="e">
        <f t="shared" si="31"/>
        <v>#N/A</v>
      </c>
      <c r="AE489" s="45" t="e">
        <f t="shared" si="29"/>
        <v>#N/A</v>
      </c>
      <c r="AF489" s="33" t="e">
        <f t="shared" si="30"/>
        <v>#N/A</v>
      </c>
    </row>
    <row r="490" spans="1:32" x14ac:dyDescent="0.25">
      <c r="A490" s="30" t="e">
        <f t="shared" si="28"/>
        <v>#N/A</v>
      </c>
      <c r="B490" s="45"/>
      <c r="C490" s="45"/>
      <c r="D490" s="46"/>
      <c r="E490" s="45"/>
      <c r="F490" s="33"/>
      <c r="G490" s="33"/>
      <c r="H490" s="33"/>
      <c r="I490" s="45"/>
      <c r="J490" s="45"/>
      <c r="K490" s="33"/>
      <c r="L490" s="46"/>
      <c r="M490" s="46"/>
      <c r="N490" s="33"/>
      <c r="O490" s="33"/>
      <c r="P490" s="33"/>
      <c r="Q490" s="33"/>
      <c r="R490" s="33"/>
      <c r="S490" s="33"/>
      <c r="T490" s="33"/>
      <c r="U490" s="33"/>
      <c r="V490" s="33"/>
      <c r="W490" s="45"/>
      <c r="X490" s="35"/>
      <c r="Y490" s="33"/>
      <c r="Z490" s="46"/>
      <c r="AA490" s="33"/>
      <c r="AB490" s="33"/>
      <c r="AC490" s="45" t="e">
        <f t="shared" si="31"/>
        <v>#N/A</v>
      </c>
      <c r="AE490" s="45" t="e">
        <f t="shared" si="29"/>
        <v>#N/A</v>
      </c>
      <c r="AF490" s="33" t="e">
        <f t="shared" si="30"/>
        <v>#N/A</v>
      </c>
    </row>
    <row r="491" spans="1:32" x14ac:dyDescent="0.25">
      <c r="A491" s="30" t="e">
        <f t="shared" si="28"/>
        <v>#N/A</v>
      </c>
      <c r="B491" s="45"/>
      <c r="C491" s="45"/>
      <c r="D491" s="46"/>
      <c r="E491" s="45"/>
      <c r="F491" s="33"/>
      <c r="G491" s="33"/>
      <c r="H491" s="33"/>
      <c r="I491" s="45"/>
      <c r="J491" s="45"/>
      <c r="K491" s="33"/>
      <c r="L491" s="46"/>
      <c r="M491" s="46"/>
      <c r="N491" s="33"/>
      <c r="O491" s="33"/>
      <c r="P491" s="33"/>
      <c r="Q491" s="33"/>
      <c r="R491" s="33"/>
      <c r="S491" s="33"/>
      <c r="T491" s="33"/>
      <c r="U491" s="33"/>
      <c r="V491" s="33"/>
      <c r="W491" s="45"/>
      <c r="X491" s="35"/>
      <c r="Y491" s="33"/>
      <c r="Z491" s="46"/>
      <c r="AA491" s="33"/>
      <c r="AB491" s="33"/>
      <c r="AC491" s="45" t="e">
        <f t="shared" si="31"/>
        <v>#N/A</v>
      </c>
      <c r="AE491" s="45" t="e">
        <f t="shared" si="29"/>
        <v>#N/A</v>
      </c>
      <c r="AF491" s="33" t="e">
        <f t="shared" si="30"/>
        <v>#N/A</v>
      </c>
    </row>
    <row r="492" spans="1:32" x14ac:dyDescent="0.25">
      <c r="A492" s="30" t="e">
        <f t="shared" si="28"/>
        <v>#N/A</v>
      </c>
      <c r="B492" s="45"/>
      <c r="C492" s="45"/>
      <c r="D492" s="46"/>
      <c r="E492" s="45"/>
      <c r="F492" s="33"/>
      <c r="G492" s="33"/>
      <c r="H492" s="33"/>
      <c r="I492" s="45"/>
      <c r="J492" s="45"/>
      <c r="K492" s="33"/>
      <c r="L492" s="46"/>
      <c r="M492" s="46"/>
      <c r="N492" s="33"/>
      <c r="O492" s="33"/>
      <c r="P492" s="33"/>
      <c r="Q492" s="33"/>
      <c r="R492" s="33"/>
      <c r="S492" s="33"/>
      <c r="T492" s="33"/>
      <c r="U492" s="33"/>
      <c r="V492" s="33"/>
      <c r="W492" s="45"/>
      <c r="X492" s="35"/>
      <c r="Y492" s="33"/>
      <c r="Z492" s="46"/>
      <c r="AA492" s="33"/>
      <c r="AB492" s="33"/>
      <c r="AC492" s="45" t="e">
        <f t="shared" si="31"/>
        <v>#N/A</v>
      </c>
      <c r="AE492" s="45" t="e">
        <f t="shared" si="29"/>
        <v>#N/A</v>
      </c>
      <c r="AF492" s="33" t="e">
        <f t="shared" si="30"/>
        <v>#N/A</v>
      </c>
    </row>
    <row r="493" spans="1:32" x14ac:dyDescent="0.25">
      <c r="A493" s="30" t="e">
        <f t="shared" si="28"/>
        <v>#N/A</v>
      </c>
      <c r="B493" s="45"/>
      <c r="C493" s="45"/>
      <c r="D493" s="46"/>
      <c r="E493" s="45"/>
      <c r="F493" s="33"/>
      <c r="G493" s="33"/>
      <c r="H493" s="33"/>
      <c r="I493" s="45"/>
      <c r="J493" s="45"/>
      <c r="K493" s="33"/>
      <c r="L493" s="46"/>
      <c r="M493" s="46"/>
      <c r="N493" s="33"/>
      <c r="O493" s="33"/>
      <c r="P493" s="33"/>
      <c r="Q493" s="33"/>
      <c r="R493" s="33"/>
      <c r="S493" s="33"/>
      <c r="T493" s="33"/>
      <c r="U493" s="33"/>
      <c r="V493" s="33"/>
      <c r="W493" s="45"/>
      <c r="X493" s="35"/>
      <c r="Y493" s="33"/>
      <c r="Z493" s="46"/>
      <c r="AA493" s="33"/>
      <c r="AB493" s="33"/>
      <c r="AC493" s="45" t="e">
        <f t="shared" si="31"/>
        <v>#N/A</v>
      </c>
      <c r="AE493" s="45" t="e">
        <f t="shared" si="29"/>
        <v>#N/A</v>
      </c>
      <c r="AF493" s="33" t="e">
        <f t="shared" si="30"/>
        <v>#N/A</v>
      </c>
    </row>
    <row r="494" spans="1:32" x14ac:dyDescent="0.25">
      <c r="A494" s="30" t="e">
        <f t="shared" si="28"/>
        <v>#N/A</v>
      </c>
      <c r="B494" s="45"/>
      <c r="C494" s="45"/>
      <c r="D494" s="46"/>
      <c r="E494" s="45"/>
      <c r="F494" s="33"/>
      <c r="G494" s="33"/>
      <c r="H494" s="33"/>
      <c r="I494" s="45"/>
      <c r="J494" s="45"/>
      <c r="K494" s="33"/>
      <c r="L494" s="46"/>
      <c r="M494" s="46"/>
      <c r="N494" s="33"/>
      <c r="O494" s="33"/>
      <c r="P494" s="33"/>
      <c r="Q494" s="33"/>
      <c r="R494" s="33"/>
      <c r="S494" s="33"/>
      <c r="T494" s="33"/>
      <c r="U494" s="33"/>
      <c r="V494" s="33"/>
      <c r="W494" s="45"/>
      <c r="X494" s="35"/>
      <c r="Y494" s="33"/>
      <c r="Z494" s="46"/>
      <c r="AA494" s="33"/>
      <c r="AB494" s="33"/>
      <c r="AC494" s="45" t="e">
        <f t="shared" si="31"/>
        <v>#N/A</v>
      </c>
      <c r="AE494" s="45" t="e">
        <f t="shared" si="29"/>
        <v>#N/A</v>
      </c>
      <c r="AF494" s="33" t="e">
        <f t="shared" si="30"/>
        <v>#N/A</v>
      </c>
    </row>
    <row r="495" spans="1:32" x14ac:dyDescent="0.25">
      <c r="A495" s="30" t="e">
        <f t="shared" si="28"/>
        <v>#N/A</v>
      </c>
      <c r="B495" s="45"/>
      <c r="C495" s="45"/>
      <c r="D495" s="46"/>
      <c r="E495" s="45"/>
      <c r="F495" s="33"/>
      <c r="G495" s="33"/>
      <c r="H495" s="33"/>
      <c r="I495" s="45"/>
      <c r="J495" s="45"/>
      <c r="K495" s="33"/>
      <c r="L495" s="46"/>
      <c r="M495" s="46"/>
      <c r="N495" s="33"/>
      <c r="O495" s="33"/>
      <c r="P495" s="33"/>
      <c r="Q495" s="33"/>
      <c r="R495" s="33"/>
      <c r="S495" s="33"/>
      <c r="T495" s="33"/>
      <c r="U495" s="33"/>
      <c r="V495" s="33"/>
      <c r="W495" s="45"/>
      <c r="X495" s="35"/>
      <c r="Y495" s="33"/>
      <c r="Z495" s="46"/>
      <c r="AA495" s="33"/>
      <c r="AB495" s="33"/>
      <c r="AC495" s="45" t="e">
        <f t="shared" si="31"/>
        <v>#N/A</v>
      </c>
      <c r="AE495" s="45" t="e">
        <f t="shared" si="29"/>
        <v>#N/A</v>
      </c>
      <c r="AF495" s="33" t="e">
        <f t="shared" si="30"/>
        <v>#N/A</v>
      </c>
    </row>
    <row r="496" spans="1:32" x14ac:dyDescent="0.25">
      <c r="A496" s="30" t="e">
        <f t="shared" si="28"/>
        <v>#N/A</v>
      </c>
      <c r="B496" s="45"/>
      <c r="C496" s="45"/>
      <c r="D496" s="46"/>
      <c r="E496" s="45"/>
      <c r="F496" s="33"/>
      <c r="G496" s="33"/>
      <c r="H496" s="33"/>
      <c r="I496" s="45"/>
      <c r="J496" s="45"/>
      <c r="K496" s="33"/>
      <c r="L496" s="46"/>
      <c r="M496" s="46"/>
      <c r="N496" s="33"/>
      <c r="O496" s="33"/>
      <c r="P496" s="33"/>
      <c r="Q496" s="33"/>
      <c r="R496" s="33"/>
      <c r="S496" s="33"/>
      <c r="T496" s="33"/>
      <c r="U496" s="33"/>
      <c r="V496" s="33"/>
      <c r="W496" s="45"/>
      <c r="X496" s="35"/>
      <c r="Y496" s="33"/>
      <c r="Z496" s="46"/>
      <c r="AA496" s="33"/>
      <c r="AB496" s="33"/>
      <c r="AC496" s="45" t="e">
        <f t="shared" si="31"/>
        <v>#N/A</v>
      </c>
      <c r="AE496" s="45" t="e">
        <f t="shared" si="29"/>
        <v>#N/A</v>
      </c>
      <c r="AF496" s="33" t="e">
        <f t="shared" si="30"/>
        <v>#N/A</v>
      </c>
    </row>
    <row r="497" spans="1:32" x14ac:dyDescent="0.25">
      <c r="A497" s="30" t="e">
        <f t="shared" si="28"/>
        <v>#N/A</v>
      </c>
      <c r="B497" s="45"/>
      <c r="C497" s="45"/>
      <c r="D497" s="46"/>
      <c r="E497" s="45"/>
      <c r="F497" s="33"/>
      <c r="G497" s="33"/>
      <c r="H497" s="33"/>
      <c r="I497" s="45"/>
      <c r="J497" s="45"/>
      <c r="K497" s="33"/>
      <c r="L497" s="46"/>
      <c r="M497" s="46"/>
      <c r="N497" s="33"/>
      <c r="O497" s="33"/>
      <c r="P497" s="33"/>
      <c r="Q497" s="33"/>
      <c r="R497" s="33"/>
      <c r="S497" s="33"/>
      <c r="T497" s="33"/>
      <c r="U497" s="33"/>
      <c r="V497" s="33"/>
      <c r="W497" s="45"/>
      <c r="X497" s="35"/>
      <c r="Y497" s="33"/>
      <c r="Z497" s="46"/>
      <c r="AA497" s="33"/>
      <c r="AB497" s="33"/>
      <c r="AC497" s="45" t="e">
        <f t="shared" si="31"/>
        <v>#N/A</v>
      </c>
      <c r="AE497" s="45" t="e">
        <f t="shared" si="29"/>
        <v>#N/A</v>
      </c>
      <c r="AF497" s="33" t="e">
        <f t="shared" si="30"/>
        <v>#N/A</v>
      </c>
    </row>
    <row r="498" spans="1:32" x14ac:dyDescent="0.25">
      <c r="A498" s="30" t="e">
        <f t="shared" si="28"/>
        <v>#N/A</v>
      </c>
      <c r="B498" s="45"/>
      <c r="C498" s="45"/>
      <c r="D498" s="46"/>
      <c r="E498" s="45"/>
      <c r="F498" s="33"/>
      <c r="G498" s="33"/>
      <c r="H498" s="33"/>
      <c r="I498" s="45"/>
      <c r="J498" s="45"/>
      <c r="K498" s="33"/>
      <c r="L498" s="46"/>
      <c r="M498" s="46"/>
      <c r="N498" s="33"/>
      <c r="O498" s="33"/>
      <c r="P498" s="33"/>
      <c r="Q498" s="33"/>
      <c r="R498" s="33"/>
      <c r="S498" s="33"/>
      <c r="T498" s="33"/>
      <c r="U498" s="33"/>
      <c r="V498" s="33"/>
      <c r="W498" s="45"/>
      <c r="X498" s="35"/>
      <c r="Y498" s="33"/>
      <c r="Z498" s="46"/>
      <c r="AA498" s="33"/>
      <c r="AB498" s="33"/>
      <c r="AC498" s="45" t="e">
        <f t="shared" si="31"/>
        <v>#N/A</v>
      </c>
      <c r="AE498" s="45" t="e">
        <f t="shared" si="29"/>
        <v>#N/A</v>
      </c>
      <c r="AF498" s="33" t="e">
        <f t="shared" si="30"/>
        <v>#N/A</v>
      </c>
    </row>
    <row r="499" spans="1:32" x14ac:dyDescent="0.25">
      <c r="A499" s="30" t="e">
        <f t="shared" si="28"/>
        <v>#N/A</v>
      </c>
      <c r="B499" s="45"/>
      <c r="C499" s="45"/>
      <c r="D499" s="46"/>
      <c r="E499" s="45"/>
      <c r="F499" s="33"/>
      <c r="G499" s="33"/>
      <c r="H499" s="33"/>
      <c r="I499" s="45"/>
      <c r="J499" s="45"/>
      <c r="K499" s="33"/>
      <c r="L499" s="46"/>
      <c r="M499" s="46"/>
      <c r="N499" s="33"/>
      <c r="O499" s="33"/>
      <c r="P499" s="33"/>
      <c r="Q499" s="33"/>
      <c r="R499" s="33"/>
      <c r="S499" s="33"/>
      <c r="T499" s="33"/>
      <c r="U499" s="33"/>
      <c r="V499" s="33"/>
      <c r="W499" s="45"/>
      <c r="X499" s="35"/>
      <c r="Y499" s="33"/>
      <c r="Z499" s="46"/>
      <c r="AA499" s="33"/>
      <c r="AB499" s="33"/>
      <c r="AC499" s="45" t="e">
        <f t="shared" si="31"/>
        <v>#N/A</v>
      </c>
      <c r="AE499" s="45" t="e">
        <f t="shared" si="29"/>
        <v>#N/A</v>
      </c>
      <c r="AF499" s="33" t="e">
        <f t="shared" si="30"/>
        <v>#N/A</v>
      </c>
    </row>
    <row r="500" spans="1:32" x14ac:dyDescent="0.25">
      <c r="A500" s="30" t="e">
        <f t="shared" si="28"/>
        <v>#N/A</v>
      </c>
      <c r="B500" s="45"/>
      <c r="C500" s="45"/>
      <c r="D500" s="46"/>
      <c r="E500" s="45"/>
      <c r="F500" s="33"/>
      <c r="G500" s="33"/>
      <c r="H500" s="33"/>
      <c r="I500" s="45"/>
      <c r="J500" s="45"/>
      <c r="K500" s="33"/>
      <c r="L500" s="46"/>
      <c r="M500" s="46"/>
      <c r="N500" s="33"/>
      <c r="O500" s="33"/>
      <c r="P500" s="33"/>
      <c r="Q500" s="33"/>
      <c r="R500" s="33"/>
      <c r="S500" s="33"/>
      <c r="T500" s="33"/>
      <c r="U500" s="33"/>
      <c r="V500" s="33"/>
      <c r="W500" s="45"/>
      <c r="X500" s="35"/>
      <c r="Y500" s="33"/>
      <c r="Z500" s="46"/>
      <c r="AA500" s="33"/>
      <c r="AB500" s="33"/>
      <c r="AC500" s="45" t="e">
        <f t="shared" si="31"/>
        <v>#N/A</v>
      </c>
      <c r="AE500" s="45" t="e">
        <f t="shared" si="29"/>
        <v>#N/A</v>
      </c>
      <c r="AF500" s="33" t="e">
        <f t="shared" si="30"/>
        <v>#N/A</v>
      </c>
    </row>
    <row r="501" spans="1:32" x14ac:dyDescent="0.25">
      <c r="A501" s="30" t="e">
        <f t="shared" si="28"/>
        <v>#N/A</v>
      </c>
      <c r="B501" s="45"/>
      <c r="C501" s="45"/>
      <c r="D501" s="46"/>
      <c r="E501" s="45"/>
      <c r="F501" s="33"/>
      <c r="G501" s="33"/>
      <c r="H501" s="33"/>
      <c r="I501" s="45"/>
      <c r="J501" s="45"/>
      <c r="K501" s="33"/>
      <c r="L501" s="46"/>
      <c r="M501" s="46"/>
      <c r="N501" s="33"/>
      <c r="O501" s="33"/>
      <c r="P501" s="33"/>
      <c r="Q501" s="33"/>
      <c r="R501" s="33"/>
      <c r="S501" s="33"/>
      <c r="T501" s="33"/>
      <c r="U501" s="33"/>
      <c r="V501" s="33"/>
      <c r="W501" s="45"/>
      <c r="X501" s="35"/>
      <c r="Y501" s="33"/>
      <c r="Z501" s="46"/>
      <c r="AA501" s="33"/>
      <c r="AB501" s="33"/>
      <c r="AC501" s="45" t="e">
        <f t="shared" si="31"/>
        <v>#N/A</v>
      </c>
      <c r="AE501" s="45" t="e">
        <f t="shared" si="29"/>
        <v>#N/A</v>
      </c>
      <c r="AF501" s="33" t="e">
        <f t="shared" si="30"/>
        <v>#N/A</v>
      </c>
    </row>
    <row r="502" spans="1:32" x14ac:dyDescent="0.25">
      <c r="A502" s="30" t="e">
        <f t="shared" si="28"/>
        <v>#N/A</v>
      </c>
      <c r="B502" s="45"/>
      <c r="C502" s="45"/>
      <c r="D502" s="46"/>
      <c r="E502" s="45"/>
      <c r="F502" s="33"/>
      <c r="G502" s="33"/>
      <c r="H502" s="33"/>
      <c r="I502" s="45"/>
      <c r="J502" s="45"/>
      <c r="K502" s="33"/>
      <c r="L502" s="46"/>
      <c r="M502" s="46"/>
      <c r="N502" s="33"/>
      <c r="O502" s="33"/>
      <c r="P502" s="33"/>
      <c r="Q502" s="33"/>
      <c r="R502" s="33"/>
      <c r="S502" s="33"/>
      <c r="T502" s="33"/>
      <c r="U502" s="33"/>
      <c r="V502" s="33"/>
      <c r="W502" s="45"/>
      <c r="X502" s="35"/>
      <c r="Y502" s="33"/>
      <c r="Z502" s="46"/>
      <c r="AA502" s="33"/>
      <c r="AB502" s="33"/>
      <c r="AC502" s="45" t="e">
        <f t="shared" si="31"/>
        <v>#N/A</v>
      </c>
      <c r="AE502" s="45" t="e">
        <f t="shared" si="29"/>
        <v>#N/A</v>
      </c>
      <c r="AF502" s="33" t="e">
        <f t="shared" si="30"/>
        <v>#N/A</v>
      </c>
    </row>
    <row r="503" spans="1:32" x14ac:dyDescent="0.25">
      <c r="A503" s="30" t="e">
        <f t="shared" si="28"/>
        <v>#N/A</v>
      </c>
      <c r="B503" s="45"/>
      <c r="C503" s="45"/>
      <c r="D503" s="46"/>
      <c r="E503" s="45"/>
      <c r="F503" s="33"/>
      <c r="G503" s="33"/>
      <c r="H503" s="33"/>
      <c r="I503" s="45"/>
      <c r="J503" s="45"/>
      <c r="K503" s="33"/>
      <c r="L503" s="46"/>
      <c r="M503" s="46"/>
      <c r="N503" s="33"/>
      <c r="O503" s="33"/>
      <c r="P503" s="33"/>
      <c r="Q503" s="33"/>
      <c r="R503" s="33"/>
      <c r="S503" s="33"/>
      <c r="T503" s="33"/>
      <c r="U503" s="33"/>
      <c r="V503" s="33"/>
      <c r="W503" s="45"/>
      <c r="X503" s="35"/>
      <c r="Y503" s="33"/>
      <c r="Z503" s="46"/>
      <c r="AA503" s="33"/>
      <c r="AB503" s="33"/>
      <c r="AC503" s="45" t="e">
        <f t="shared" si="31"/>
        <v>#N/A</v>
      </c>
      <c r="AE503" s="45" t="e">
        <f t="shared" si="29"/>
        <v>#N/A</v>
      </c>
      <c r="AF503" s="33" t="e">
        <f t="shared" si="30"/>
        <v>#N/A</v>
      </c>
    </row>
    <row r="504" spans="1:32" x14ac:dyDescent="0.25">
      <c r="A504" s="30" t="e">
        <f t="shared" si="28"/>
        <v>#N/A</v>
      </c>
      <c r="B504" s="45"/>
      <c r="C504" s="45"/>
      <c r="D504" s="46"/>
      <c r="E504" s="45"/>
      <c r="F504" s="33"/>
      <c r="G504" s="33"/>
      <c r="H504" s="33"/>
      <c r="I504" s="45"/>
      <c r="J504" s="45"/>
      <c r="K504" s="33"/>
      <c r="L504" s="46"/>
      <c r="M504" s="46"/>
      <c r="N504" s="33"/>
      <c r="O504" s="33"/>
      <c r="P504" s="33"/>
      <c r="Q504" s="33"/>
      <c r="R504" s="33"/>
      <c r="S504" s="33"/>
      <c r="T504" s="33"/>
      <c r="U504" s="33"/>
      <c r="V504" s="33"/>
      <c r="W504" s="45"/>
      <c r="X504" s="35"/>
      <c r="Y504" s="33"/>
      <c r="Z504" s="46"/>
      <c r="AA504" s="33"/>
      <c r="AB504" s="33"/>
      <c r="AC504" s="45" t="e">
        <f t="shared" si="31"/>
        <v>#N/A</v>
      </c>
      <c r="AE504" s="45" t="e">
        <f t="shared" si="29"/>
        <v>#N/A</v>
      </c>
      <c r="AF504" s="33" t="e">
        <f t="shared" si="30"/>
        <v>#N/A</v>
      </c>
    </row>
    <row r="505" spans="1:32" x14ac:dyDescent="0.25">
      <c r="A505" s="30" t="e">
        <f t="shared" si="28"/>
        <v>#N/A</v>
      </c>
      <c r="B505" s="45"/>
      <c r="C505" s="45"/>
      <c r="D505" s="46"/>
      <c r="E505" s="45"/>
      <c r="F505" s="33"/>
      <c r="G505" s="33"/>
      <c r="H505" s="33"/>
      <c r="I505" s="45"/>
      <c r="J505" s="45"/>
      <c r="K505" s="33"/>
      <c r="L505" s="46"/>
      <c r="M505" s="46"/>
      <c r="N505" s="33"/>
      <c r="O505" s="33"/>
      <c r="P505" s="33"/>
      <c r="Q505" s="33"/>
      <c r="R505" s="33"/>
      <c r="S505" s="33"/>
      <c r="T505" s="33"/>
      <c r="U505" s="33"/>
      <c r="V505" s="33"/>
      <c r="W505" s="45"/>
      <c r="X505" s="35"/>
      <c r="Y505" s="33"/>
      <c r="Z505" s="46"/>
      <c r="AA505" s="33"/>
      <c r="AB505" s="33"/>
      <c r="AC505" s="45" t="e">
        <f t="shared" si="31"/>
        <v>#N/A</v>
      </c>
      <c r="AE505" s="45" t="e">
        <f t="shared" si="29"/>
        <v>#N/A</v>
      </c>
      <c r="AF505" s="33" t="e">
        <f t="shared" si="30"/>
        <v>#N/A</v>
      </c>
    </row>
    <row r="506" spans="1:32" x14ac:dyDescent="0.25">
      <c r="A506" s="30" t="e">
        <f t="shared" si="28"/>
        <v>#N/A</v>
      </c>
      <c r="B506" s="45"/>
      <c r="C506" s="45"/>
      <c r="D506" s="46"/>
      <c r="E506" s="45"/>
      <c r="F506" s="33"/>
      <c r="G506" s="33"/>
      <c r="H506" s="33"/>
      <c r="I506" s="45"/>
      <c r="J506" s="45"/>
      <c r="K506" s="33"/>
      <c r="L506" s="46"/>
      <c r="M506" s="46"/>
      <c r="N506" s="33"/>
      <c r="O506" s="33"/>
      <c r="P506" s="33"/>
      <c r="Q506" s="33"/>
      <c r="R506" s="33"/>
      <c r="S506" s="33"/>
      <c r="T506" s="33"/>
      <c r="U506" s="33"/>
      <c r="V506" s="33"/>
      <c r="W506" s="45"/>
      <c r="X506" s="35"/>
      <c r="Y506" s="33"/>
      <c r="Z506" s="46"/>
      <c r="AA506" s="33"/>
      <c r="AB506" s="33"/>
      <c r="AC506" s="45" t="e">
        <f t="shared" si="31"/>
        <v>#N/A</v>
      </c>
      <c r="AE506" s="45" t="e">
        <f t="shared" si="29"/>
        <v>#N/A</v>
      </c>
      <c r="AF506" s="33" t="e">
        <f t="shared" si="30"/>
        <v>#N/A</v>
      </c>
    </row>
    <row r="507" spans="1:32" x14ac:dyDescent="0.25">
      <c r="A507" s="30" t="e">
        <f t="shared" si="28"/>
        <v>#N/A</v>
      </c>
      <c r="B507" s="45"/>
      <c r="C507" s="45"/>
      <c r="D507" s="46"/>
      <c r="E507" s="45"/>
      <c r="F507" s="33"/>
      <c r="G507" s="33"/>
      <c r="H507" s="33"/>
      <c r="I507" s="45"/>
      <c r="J507" s="45"/>
      <c r="K507" s="33"/>
      <c r="L507" s="46"/>
      <c r="M507" s="46"/>
      <c r="N507" s="33"/>
      <c r="O507" s="33"/>
      <c r="P507" s="33"/>
      <c r="Q507" s="33"/>
      <c r="R507" s="33"/>
      <c r="S507" s="33"/>
      <c r="T507" s="33"/>
      <c r="U507" s="33"/>
      <c r="V507" s="33"/>
      <c r="W507" s="45"/>
      <c r="X507" s="35"/>
      <c r="Y507" s="33"/>
      <c r="Z507" s="46"/>
      <c r="AA507" s="33"/>
      <c r="AB507" s="33"/>
      <c r="AC507" s="45" t="e">
        <f t="shared" si="31"/>
        <v>#N/A</v>
      </c>
      <c r="AE507" s="45" t="e">
        <f t="shared" si="29"/>
        <v>#N/A</v>
      </c>
      <c r="AF507" s="33" t="e">
        <f t="shared" si="30"/>
        <v>#N/A</v>
      </c>
    </row>
    <row r="508" spans="1:32" x14ac:dyDescent="0.25">
      <c r="A508" s="30" t="e">
        <f t="shared" si="28"/>
        <v>#N/A</v>
      </c>
      <c r="B508" s="45"/>
      <c r="C508" s="45"/>
      <c r="D508" s="46"/>
      <c r="E508" s="45"/>
      <c r="F508" s="33"/>
      <c r="G508" s="33"/>
      <c r="H508" s="33"/>
      <c r="I508" s="45"/>
      <c r="J508" s="45"/>
      <c r="K508" s="33"/>
      <c r="L508" s="46"/>
      <c r="M508" s="46"/>
      <c r="N508" s="33"/>
      <c r="O508" s="33"/>
      <c r="P508" s="33"/>
      <c r="Q508" s="33"/>
      <c r="R508" s="33"/>
      <c r="S508" s="33"/>
      <c r="T508" s="33"/>
      <c r="U508" s="33"/>
      <c r="V508" s="33"/>
      <c r="W508" s="45"/>
      <c r="X508" s="35"/>
      <c r="Y508" s="33"/>
      <c r="Z508" s="46"/>
      <c r="AA508" s="33"/>
      <c r="AB508" s="33"/>
      <c r="AC508" s="45" t="e">
        <f t="shared" si="31"/>
        <v>#N/A</v>
      </c>
      <c r="AE508" s="45" t="e">
        <f t="shared" si="29"/>
        <v>#N/A</v>
      </c>
      <c r="AF508" s="33" t="e">
        <f t="shared" si="30"/>
        <v>#N/A</v>
      </c>
    </row>
    <row r="509" spans="1:32" x14ac:dyDescent="0.25">
      <c r="A509" s="30" t="e">
        <f t="shared" si="28"/>
        <v>#N/A</v>
      </c>
      <c r="B509" s="45"/>
      <c r="C509" s="45"/>
      <c r="D509" s="46"/>
      <c r="E509" s="45"/>
      <c r="F509" s="33"/>
      <c r="G509" s="33"/>
      <c r="H509" s="33"/>
      <c r="I509" s="45"/>
      <c r="J509" s="45"/>
      <c r="K509" s="33"/>
      <c r="L509" s="46"/>
      <c r="M509" s="46"/>
      <c r="N509" s="33"/>
      <c r="O509" s="33"/>
      <c r="P509" s="33"/>
      <c r="Q509" s="33"/>
      <c r="R509" s="33"/>
      <c r="S509" s="33"/>
      <c r="T509" s="33"/>
      <c r="U509" s="33"/>
      <c r="V509" s="33"/>
      <c r="W509" s="45"/>
      <c r="X509" s="35"/>
      <c r="Y509" s="33"/>
      <c r="Z509" s="46"/>
      <c r="AA509" s="33"/>
      <c r="AB509" s="33"/>
      <c r="AC509" s="45" t="e">
        <f t="shared" si="31"/>
        <v>#N/A</v>
      </c>
      <c r="AE509" s="45" t="e">
        <f t="shared" si="29"/>
        <v>#N/A</v>
      </c>
      <c r="AF509" s="33" t="e">
        <f t="shared" si="30"/>
        <v>#N/A</v>
      </c>
    </row>
    <row r="510" spans="1:32" x14ac:dyDescent="0.25">
      <c r="A510" s="30" t="e">
        <f t="shared" si="28"/>
        <v>#N/A</v>
      </c>
      <c r="B510" s="45"/>
      <c r="C510" s="45"/>
      <c r="D510" s="46"/>
      <c r="E510" s="45"/>
      <c r="F510" s="33"/>
      <c r="G510" s="33"/>
      <c r="H510" s="33"/>
      <c r="I510" s="45"/>
      <c r="J510" s="45"/>
      <c r="K510" s="33"/>
      <c r="L510" s="46"/>
      <c r="M510" s="46"/>
      <c r="N510" s="33"/>
      <c r="O510" s="33"/>
      <c r="P510" s="33"/>
      <c r="Q510" s="33"/>
      <c r="R510" s="33"/>
      <c r="S510" s="33"/>
      <c r="T510" s="33"/>
      <c r="U510" s="33"/>
      <c r="V510" s="33"/>
      <c r="W510" s="45"/>
      <c r="X510" s="35"/>
      <c r="Y510" s="33"/>
      <c r="Z510" s="46"/>
      <c r="AA510" s="33"/>
      <c r="AB510" s="33"/>
      <c r="AC510" s="45" t="e">
        <f t="shared" si="31"/>
        <v>#N/A</v>
      </c>
      <c r="AE510" s="45" t="e">
        <f t="shared" si="29"/>
        <v>#N/A</v>
      </c>
      <c r="AF510" s="33" t="e">
        <f t="shared" si="30"/>
        <v>#N/A</v>
      </c>
    </row>
    <row r="511" spans="1:32" x14ac:dyDescent="0.25">
      <c r="A511" s="30" t="e">
        <f t="shared" si="28"/>
        <v>#N/A</v>
      </c>
      <c r="B511" s="45"/>
      <c r="C511" s="45"/>
      <c r="D511" s="46"/>
      <c r="E511" s="45"/>
      <c r="F511" s="33"/>
      <c r="G511" s="33"/>
      <c r="H511" s="33"/>
      <c r="I511" s="45"/>
      <c r="J511" s="45"/>
      <c r="K511" s="33"/>
      <c r="L511" s="46"/>
      <c r="M511" s="46"/>
      <c r="N511" s="33"/>
      <c r="O511" s="33"/>
      <c r="P511" s="33"/>
      <c r="Q511" s="33"/>
      <c r="R511" s="33"/>
      <c r="S511" s="33"/>
      <c r="T511" s="33"/>
      <c r="U511" s="33"/>
      <c r="V511" s="33"/>
      <c r="W511" s="45"/>
      <c r="X511" s="35"/>
      <c r="Y511" s="33"/>
      <c r="Z511" s="46"/>
      <c r="AA511" s="33"/>
      <c r="AB511" s="33"/>
      <c r="AC511" s="45" t="e">
        <f t="shared" si="31"/>
        <v>#N/A</v>
      </c>
      <c r="AE511" s="45" t="e">
        <f t="shared" si="29"/>
        <v>#N/A</v>
      </c>
      <c r="AF511" s="33" t="e">
        <f t="shared" si="30"/>
        <v>#N/A</v>
      </c>
    </row>
    <row r="512" spans="1:32" x14ac:dyDescent="0.25">
      <c r="A512" s="30" t="e">
        <f t="shared" si="28"/>
        <v>#N/A</v>
      </c>
      <c r="B512" s="45"/>
      <c r="C512" s="45"/>
      <c r="D512" s="46"/>
      <c r="E512" s="45"/>
      <c r="F512" s="33"/>
      <c r="G512" s="33"/>
      <c r="H512" s="33"/>
      <c r="I512" s="45"/>
      <c r="J512" s="45"/>
      <c r="K512" s="33"/>
      <c r="L512" s="46"/>
      <c r="M512" s="46"/>
      <c r="N512" s="33"/>
      <c r="O512" s="33"/>
      <c r="P512" s="33"/>
      <c r="Q512" s="33"/>
      <c r="R512" s="33"/>
      <c r="S512" s="33"/>
      <c r="T512" s="33"/>
      <c r="U512" s="33"/>
      <c r="V512" s="33"/>
      <c r="W512" s="45"/>
      <c r="X512" s="35"/>
      <c r="Y512" s="33"/>
      <c r="Z512" s="46"/>
      <c r="AA512" s="33"/>
      <c r="AB512" s="33"/>
      <c r="AC512" s="45" t="e">
        <f t="shared" si="31"/>
        <v>#N/A</v>
      </c>
      <c r="AE512" s="45" t="e">
        <f t="shared" si="29"/>
        <v>#N/A</v>
      </c>
      <c r="AF512" s="33" t="e">
        <f t="shared" si="30"/>
        <v>#N/A</v>
      </c>
    </row>
    <row r="513" spans="1:32" x14ac:dyDescent="0.25">
      <c r="A513" s="30" t="e">
        <f t="shared" si="28"/>
        <v>#N/A</v>
      </c>
      <c r="B513" s="45"/>
      <c r="C513" s="45"/>
      <c r="D513" s="46"/>
      <c r="E513" s="45"/>
      <c r="F513" s="33"/>
      <c r="G513" s="33"/>
      <c r="H513" s="33"/>
      <c r="I513" s="45"/>
      <c r="J513" s="45"/>
      <c r="K513" s="33"/>
      <c r="L513" s="46"/>
      <c r="M513" s="46"/>
      <c r="N513" s="33"/>
      <c r="O513" s="33"/>
      <c r="P513" s="33"/>
      <c r="Q513" s="33"/>
      <c r="R513" s="33"/>
      <c r="S513" s="33"/>
      <c r="T513" s="33"/>
      <c r="U513" s="33"/>
      <c r="V513" s="33"/>
      <c r="W513" s="45"/>
      <c r="X513" s="35"/>
      <c r="Y513" s="33"/>
      <c r="Z513" s="46"/>
      <c r="AA513" s="33"/>
      <c r="AB513" s="33"/>
      <c r="AC513" s="45" t="e">
        <f t="shared" si="31"/>
        <v>#N/A</v>
      </c>
      <c r="AE513" s="45" t="e">
        <f t="shared" si="29"/>
        <v>#N/A</v>
      </c>
      <c r="AF513" s="33" t="e">
        <f t="shared" si="30"/>
        <v>#N/A</v>
      </c>
    </row>
    <row r="514" spans="1:32" x14ac:dyDescent="0.25">
      <c r="A514" s="30" t="e">
        <f t="shared" si="28"/>
        <v>#N/A</v>
      </c>
      <c r="B514" s="45"/>
      <c r="C514" s="45"/>
      <c r="D514" s="46"/>
      <c r="E514" s="45"/>
      <c r="F514" s="33"/>
      <c r="G514" s="33"/>
      <c r="H514" s="33"/>
      <c r="I514" s="45"/>
      <c r="J514" s="45"/>
      <c r="K514" s="33"/>
      <c r="L514" s="46"/>
      <c r="M514" s="46"/>
      <c r="N514" s="33"/>
      <c r="O514" s="33"/>
      <c r="P514" s="33"/>
      <c r="Q514" s="33"/>
      <c r="R514" s="33"/>
      <c r="S514" s="33"/>
      <c r="T514" s="33"/>
      <c r="U514" s="33"/>
      <c r="V514" s="33"/>
      <c r="W514" s="45"/>
      <c r="X514" s="35"/>
      <c r="Y514" s="33"/>
      <c r="Z514" s="46"/>
      <c r="AA514" s="33"/>
      <c r="AB514" s="33"/>
      <c r="AC514" s="45" t="e">
        <f t="shared" si="31"/>
        <v>#N/A</v>
      </c>
      <c r="AE514" s="45" t="e">
        <f t="shared" si="29"/>
        <v>#N/A</v>
      </c>
      <c r="AF514" s="33" t="e">
        <f t="shared" si="30"/>
        <v>#N/A</v>
      </c>
    </row>
    <row r="515" spans="1:32" x14ac:dyDescent="0.25">
      <c r="A515" s="30" t="e">
        <f t="shared" si="28"/>
        <v>#N/A</v>
      </c>
      <c r="B515" s="45"/>
      <c r="C515" s="45"/>
      <c r="D515" s="46"/>
      <c r="E515" s="45"/>
      <c r="F515" s="33"/>
      <c r="G515" s="33"/>
      <c r="H515" s="33"/>
      <c r="I515" s="45"/>
      <c r="J515" s="45"/>
      <c r="K515" s="33"/>
      <c r="L515" s="46"/>
      <c r="M515" s="46"/>
      <c r="N515" s="33"/>
      <c r="O515" s="33"/>
      <c r="P515" s="33"/>
      <c r="Q515" s="33"/>
      <c r="R515" s="33"/>
      <c r="S515" s="33"/>
      <c r="T515" s="33"/>
      <c r="U515" s="33"/>
      <c r="V515" s="33"/>
      <c r="W515" s="45"/>
      <c r="X515" s="35"/>
      <c r="Y515" s="33"/>
      <c r="Z515" s="46"/>
      <c r="AA515" s="33"/>
      <c r="AB515" s="33"/>
      <c r="AC515" s="45" t="e">
        <f t="shared" si="31"/>
        <v>#N/A</v>
      </c>
      <c r="AE515" s="45" t="e">
        <f t="shared" si="29"/>
        <v>#N/A</v>
      </c>
      <c r="AF515" s="33" t="e">
        <f t="shared" si="30"/>
        <v>#N/A</v>
      </c>
    </row>
    <row r="516" spans="1:32" x14ac:dyDescent="0.25">
      <c r="A516" s="30" t="e">
        <f t="shared" si="28"/>
        <v>#N/A</v>
      </c>
      <c r="B516" s="45"/>
      <c r="C516" s="45"/>
      <c r="D516" s="46"/>
      <c r="E516" s="45"/>
      <c r="F516" s="33"/>
      <c r="G516" s="33"/>
      <c r="H516" s="33"/>
      <c r="I516" s="45"/>
      <c r="J516" s="45"/>
      <c r="K516" s="33"/>
      <c r="L516" s="46"/>
      <c r="M516" s="46"/>
      <c r="N516" s="33"/>
      <c r="O516" s="33"/>
      <c r="P516" s="33"/>
      <c r="Q516" s="33"/>
      <c r="R516" s="33"/>
      <c r="S516" s="33"/>
      <c r="T516" s="33"/>
      <c r="U516" s="33"/>
      <c r="V516" s="33"/>
      <c r="W516" s="45"/>
      <c r="X516" s="35"/>
      <c r="Y516" s="33"/>
      <c r="Z516" s="46"/>
      <c r="AA516" s="33"/>
      <c r="AB516" s="33"/>
      <c r="AC516" s="45" t="e">
        <f t="shared" si="31"/>
        <v>#N/A</v>
      </c>
      <c r="AE516" s="45" t="e">
        <f t="shared" si="29"/>
        <v>#N/A</v>
      </c>
      <c r="AF516" s="33" t="e">
        <f t="shared" si="30"/>
        <v>#N/A</v>
      </c>
    </row>
    <row r="517" spans="1:32" x14ac:dyDescent="0.25">
      <c r="A517" s="30" t="e">
        <f t="shared" si="28"/>
        <v>#N/A</v>
      </c>
      <c r="B517" s="45"/>
      <c r="C517" s="45"/>
      <c r="D517" s="46"/>
      <c r="E517" s="45"/>
      <c r="F517" s="33"/>
      <c r="G517" s="33"/>
      <c r="H517" s="33"/>
      <c r="I517" s="45"/>
      <c r="J517" s="45"/>
      <c r="K517" s="33"/>
      <c r="L517" s="46"/>
      <c r="M517" s="46"/>
      <c r="N517" s="33"/>
      <c r="O517" s="33"/>
      <c r="P517" s="33"/>
      <c r="Q517" s="33"/>
      <c r="R517" s="33"/>
      <c r="S517" s="33"/>
      <c r="T517" s="33"/>
      <c r="U517" s="33"/>
      <c r="V517" s="33"/>
      <c r="W517" s="45"/>
      <c r="X517" s="35"/>
      <c r="Y517" s="33"/>
      <c r="Z517" s="46"/>
      <c r="AA517" s="33"/>
      <c r="AB517" s="33"/>
      <c r="AC517" s="45" t="e">
        <f t="shared" si="31"/>
        <v>#N/A</v>
      </c>
      <c r="AE517" s="45" t="e">
        <f t="shared" si="29"/>
        <v>#N/A</v>
      </c>
      <c r="AF517" s="33" t="e">
        <f t="shared" si="30"/>
        <v>#N/A</v>
      </c>
    </row>
    <row r="518" spans="1:32" x14ac:dyDescent="0.25">
      <c r="A518" s="30" t="e">
        <f t="shared" ref="A518:A581" si="32">IF(COUNTA(B518:AB518)&gt;0,"x",NA())</f>
        <v>#N/A</v>
      </c>
      <c r="B518" s="45"/>
      <c r="C518" s="45"/>
      <c r="D518" s="46"/>
      <c r="E518" s="45"/>
      <c r="F518" s="33"/>
      <c r="G518" s="33"/>
      <c r="H518" s="33"/>
      <c r="I518" s="45"/>
      <c r="J518" s="45"/>
      <c r="K518" s="33"/>
      <c r="L518" s="46"/>
      <c r="M518" s="46"/>
      <c r="N518" s="33"/>
      <c r="O518" s="33"/>
      <c r="P518" s="33"/>
      <c r="Q518" s="33"/>
      <c r="R518" s="33"/>
      <c r="S518" s="33"/>
      <c r="T518" s="33"/>
      <c r="U518" s="33"/>
      <c r="V518" s="33"/>
      <c r="W518" s="45"/>
      <c r="X518" s="35"/>
      <c r="Y518" s="33"/>
      <c r="Z518" s="46"/>
      <c r="AA518" s="33"/>
      <c r="AB518" s="33"/>
      <c r="AC518" s="45" t="e">
        <f t="shared" si="31"/>
        <v>#N/A</v>
      </c>
      <c r="AE518" s="45" t="e">
        <f t="shared" ref="AE518:AE581" si="33">IF(ISBLANK(C518),NA(),"FIELD MUST BE COMPLETED BY HEALTH DEPT.")</f>
        <v>#N/A</v>
      </c>
      <c r="AF518" s="33" t="e">
        <f t="shared" ref="AF518:AF581" si="34">IF(AND(ISBLANK(S518),ISBLANK(T518)),NA(),_xlfn.TEXTJOIN(";",TRUE,S518:T518))</f>
        <v>#N/A</v>
      </c>
    </row>
    <row r="519" spans="1:32" x14ac:dyDescent="0.25">
      <c r="A519" s="30" t="e">
        <f t="shared" si="32"/>
        <v>#N/A</v>
      </c>
      <c r="B519" s="45"/>
      <c r="C519" s="45"/>
      <c r="D519" s="46"/>
      <c r="E519" s="45"/>
      <c r="F519" s="33"/>
      <c r="G519" s="33"/>
      <c r="H519" s="33"/>
      <c r="I519" s="45"/>
      <c r="J519" s="45"/>
      <c r="K519" s="33"/>
      <c r="L519" s="46"/>
      <c r="M519" s="46"/>
      <c r="N519" s="33"/>
      <c r="O519" s="33"/>
      <c r="P519" s="33"/>
      <c r="Q519" s="33"/>
      <c r="R519" s="33"/>
      <c r="S519" s="33"/>
      <c r="T519" s="33"/>
      <c r="U519" s="33"/>
      <c r="V519" s="33"/>
      <c r="W519" s="45"/>
      <c r="X519" s="35"/>
      <c r="Y519" s="33"/>
      <c r="Z519" s="46"/>
      <c r="AA519" s="33"/>
      <c r="AB519" s="33"/>
      <c r="AC519" s="45" t="e">
        <f t="shared" ref="AC519:AC582" si="35">IF(ISBLANK(C519),NA(),"FIELD MUST BE COMPLETED BY HEALTH DEPT.")</f>
        <v>#N/A</v>
      </c>
      <c r="AE519" s="45" t="e">
        <f t="shared" si="33"/>
        <v>#N/A</v>
      </c>
      <c r="AF519" s="33" t="e">
        <f t="shared" si="34"/>
        <v>#N/A</v>
      </c>
    </row>
    <row r="520" spans="1:32" x14ac:dyDescent="0.25">
      <c r="A520" s="30" t="e">
        <f t="shared" si="32"/>
        <v>#N/A</v>
      </c>
      <c r="B520" s="45"/>
      <c r="C520" s="45"/>
      <c r="D520" s="46"/>
      <c r="E520" s="45"/>
      <c r="F520" s="33"/>
      <c r="G520" s="33"/>
      <c r="H520" s="33"/>
      <c r="I520" s="45"/>
      <c r="J520" s="45"/>
      <c r="K520" s="33"/>
      <c r="L520" s="46"/>
      <c r="M520" s="46"/>
      <c r="N520" s="33"/>
      <c r="O520" s="33"/>
      <c r="P520" s="33"/>
      <c r="Q520" s="33"/>
      <c r="R520" s="33"/>
      <c r="S520" s="33"/>
      <c r="T520" s="33"/>
      <c r="U520" s="33"/>
      <c r="V520" s="33"/>
      <c r="W520" s="45"/>
      <c r="X520" s="35"/>
      <c r="Y520" s="33"/>
      <c r="Z520" s="46"/>
      <c r="AA520" s="33"/>
      <c r="AB520" s="33"/>
      <c r="AC520" s="45" t="e">
        <f t="shared" si="35"/>
        <v>#N/A</v>
      </c>
      <c r="AE520" s="45" t="e">
        <f t="shared" si="33"/>
        <v>#N/A</v>
      </c>
      <c r="AF520" s="33" t="e">
        <f t="shared" si="34"/>
        <v>#N/A</v>
      </c>
    </row>
    <row r="521" spans="1:32" x14ac:dyDescent="0.25">
      <c r="A521" s="30" t="e">
        <f t="shared" si="32"/>
        <v>#N/A</v>
      </c>
      <c r="B521" s="45"/>
      <c r="C521" s="45"/>
      <c r="D521" s="46"/>
      <c r="E521" s="45"/>
      <c r="F521" s="33"/>
      <c r="G521" s="33"/>
      <c r="H521" s="33"/>
      <c r="I521" s="45"/>
      <c r="J521" s="45"/>
      <c r="K521" s="33"/>
      <c r="L521" s="46"/>
      <c r="M521" s="46"/>
      <c r="N521" s="33"/>
      <c r="O521" s="33"/>
      <c r="P521" s="33"/>
      <c r="Q521" s="33"/>
      <c r="R521" s="33"/>
      <c r="S521" s="33"/>
      <c r="T521" s="33"/>
      <c r="U521" s="33"/>
      <c r="V521" s="33"/>
      <c r="W521" s="45"/>
      <c r="X521" s="35"/>
      <c r="Y521" s="33"/>
      <c r="Z521" s="46"/>
      <c r="AA521" s="33"/>
      <c r="AB521" s="33"/>
      <c r="AC521" s="45" t="e">
        <f t="shared" si="35"/>
        <v>#N/A</v>
      </c>
      <c r="AE521" s="45" t="e">
        <f t="shared" si="33"/>
        <v>#N/A</v>
      </c>
      <c r="AF521" s="33" t="e">
        <f t="shared" si="34"/>
        <v>#N/A</v>
      </c>
    </row>
    <row r="522" spans="1:32" x14ac:dyDescent="0.25">
      <c r="A522" s="30" t="e">
        <f t="shared" si="32"/>
        <v>#N/A</v>
      </c>
      <c r="B522" s="45"/>
      <c r="C522" s="45"/>
      <c r="D522" s="46"/>
      <c r="E522" s="45"/>
      <c r="F522" s="33"/>
      <c r="G522" s="33"/>
      <c r="H522" s="33"/>
      <c r="I522" s="45"/>
      <c r="J522" s="45"/>
      <c r="K522" s="33"/>
      <c r="L522" s="46"/>
      <c r="M522" s="46"/>
      <c r="N522" s="33"/>
      <c r="O522" s="33"/>
      <c r="P522" s="33"/>
      <c r="Q522" s="33"/>
      <c r="R522" s="33"/>
      <c r="S522" s="33"/>
      <c r="T522" s="33"/>
      <c r="U522" s="33"/>
      <c r="V522" s="33"/>
      <c r="W522" s="45"/>
      <c r="X522" s="35"/>
      <c r="Y522" s="33"/>
      <c r="Z522" s="46"/>
      <c r="AA522" s="33"/>
      <c r="AB522" s="33"/>
      <c r="AC522" s="45" t="e">
        <f t="shared" si="35"/>
        <v>#N/A</v>
      </c>
      <c r="AE522" s="45" t="e">
        <f t="shared" si="33"/>
        <v>#N/A</v>
      </c>
      <c r="AF522" s="33" t="e">
        <f t="shared" si="34"/>
        <v>#N/A</v>
      </c>
    </row>
    <row r="523" spans="1:32" x14ac:dyDescent="0.25">
      <c r="A523" s="30" t="e">
        <f t="shared" si="32"/>
        <v>#N/A</v>
      </c>
      <c r="B523" s="45"/>
      <c r="C523" s="45"/>
      <c r="D523" s="46"/>
      <c r="E523" s="45"/>
      <c r="F523" s="33"/>
      <c r="G523" s="33"/>
      <c r="H523" s="33"/>
      <c r="I523" s="45"/>
      <c r="J523" s="45"/>
      <c r="K523" s="33"/>
      <c r="L523" s="46"/>
      <c r="M523" s="46"/>
      <c r="N523" s="33"/>
      <c r="O523" s="33"/>
      <c r="P523" s="33"/>
      <c r="Q523" s="33"/>
      <c r="R523" s="33"/>
      <c r="S523" s="33"/>
      <c r="T523" s="33"/>
      <c r="U523" s="33"/>
      <c r="V523" s="33"/>
      <c r="W523" s="45"/>
      <c r="X523" s="35"/>
      <c r="Y523" s="33"/>
      <c r="Z523" s="46"/>
      <c r="AA523" s="33"/>
      <c r="AB523" s="33"/>
      <c r="AC523" s="45" t="e">
        <f t="shared" si="35"/>
        <v>#N/A</v>
      </c>
      <c r="AE523" s="45" t="e">
        <f t="shared" si="33"/>
        <v>#N/A</v>
      </c>
      <c r="AF523" s="33" t="e">
        <f t="shared" si="34"/>
        <v>#N/A</v>
      </c>
    </row>
    <row r="524" spans="1:32" x14ac:dyDescent="0.25">
      <c r="A524" s="30" t="e">
        <f t="shared" si="32"/>
        <v>#N/A</v>
      </c>
      <c r="B524" s="45"/>
      <c r="C524" s="45"/>
      <c r="D524" s="46"/>
      <c r="E524" s="45"/>
      <c r="F524" s="33"/>
      <c r="G524" s="33"/>
      <c r="H524" s="33"/>
      <c r="I524" s="45"/>
      <c r="J524" s="45"/>
      <c r="K524" s="33"/>
      <c r="L524" s="46"/>
      <c r="M524" s="46"/>
      <c r="N524" s="33"/>
      <c r="O524" s="33"/>
      <c r="P524" s="33"/>
      <c r="Q524" s="33"/>
      <c r="R524" s="33"/>
      <c r="S524" s="33"/>
      <c r="T524" s="33"/>
      <c r="U524" s="33"/>
      <c r="V524" s="33"/>
      <c r="W524" s="45"/>
      <c r="X524" s="35"/>
      <c r="Y524" s="33"/>
      <c r="Z524" s="46"/>
      <c r="AA524" s="33"/>
      <c r="AB524" s="33"/>
      <c r="AC524" s="45" t="e">
        <f t="shared" si="35"/>
        <v>#N/A</v>
      </c>
      <c r="AE524" s="45" t="e">
        <f t="shared" si="33"/>
        <v>#N/A</v>
      </c>
      <c r="AF524" s="33" t="e">
        <f t="shared" si="34"/>
        <v>#N/A</v>
      </c>
    </row>
    <row r="525" spans="1:32" x14ac:dyDescent="0.25">
      <c r="A525" s="30" t="e">
        <f t="shared" si="32"/>
        <v>#N/A</v>
      </c>
      <c r="B525" s="45"/>
      <c r="C525" s="45"/>
      <c r="D525" s="46"/>
      <c r="E525" s="45"/>
      <c r="F525" s="33"/>
      <c r="G525" s="33"/>
      <c r="H525" s="33"/>
      <c r="I525" s="45"/>
      <c r="J525" s="45"/>
      <c r="K525" s="33"/>
      <c r="L525" s="46"/>
      <c r="M525" s="46"/>
      <c r="N525" s="33"/>
      <c r="O525" s="33"/>
      <c r="P525" s="33"/>
      <c r="Q525" s="33"/>
      <c r="R525" s="33"/>
      <c r="S525" s="33"/>
      <c r="T525" s="33"/>
      <c r="U525" s="33"/>
      <c r="V525" s="33"/>
      <c r="W525" s="45"/>
      <c r="X525" s="35"/>
      <c r="Y525" s="33"/>
      <c r="Z525" s="46"/>
      <c r="AA525" s="33"/>
      <c r="AB525" s="33"/>
      <c r="AC525" s="45" t="e">
        <f t="shared" si="35"/>
        <v>#N/A</v>
      </c>
      <c r="AE525" s="45" t="e">
        <f t="shared" si="33"/>
        <v>#N/A</v>
      </c>
      <c r="AF525" s="33" t="e">
        <f t="shared" si="34"/>
        <v>#N/A</v>
      </c>
    </row>
    <row r="526" spans="1:32" x14ac:dyDescent="0.25">
      <c r="A526" s="30" t="e">
        <f t="shared" si="32"/>
        <v>#N/A</v>
      </c>
      <c r="B526" s="45"/>
      <c r="C526" s="45"/>
      <c r="D526" s="46"/>
      <c r="E526" s="45"/>
      <c r="F526" s="33"/>
      <c r="G526" s="33"/>
      <c r="H526" s="33"/>
      <c r="I526" s="45"/>
      <c r="J526" s="45"/>
      <c r="K526" s="33"/>
      <c r="L526" s="46"/>
      <c r="M526" s="46"/>
      <c r="N526" s="33"/>
      <c r="O526" s="33"/>
      <c r="P526" s="33"/>
      <c r="Q526" s="33"/>
      <c r="R526" s="33"/>
      <c r="S526" s="33"/>
      <c r="T526" s="33"/>
      <c r="U526" s="33"/>
      <c r="V526" s="33"/>
      <c r="W526" s="45"/>
      <c r="X526" s="35"/>
      <c r="Y526" s="33"/>
      <c r="Z526" s="46"/>
      <c r="AA526" s="33"/>
      <c r="AB526" s="33"/>
      <c r="AC526" s="45" t="e">
        <f t="shared" si="35"/>
        <v>#N/A</v>
      </c>
      <c r="AE526" s="45" t="e">
        <f t="shared" si="33"/>
        <v>#N/A</v>
      </c>
      <c r="AF526" s="33" t="e">
        <f t="shared" si="34"/>
        <v>#N/A</v>
      </c>
    </row>
    <row r="527" spans="1:32" x14ac:dyDescent="0.25">
      <c r="A527" s="30" t="e">
        <f t="shared" si="32"/>
        <v>#N/A</v>
      </c>
      <c r="B527" s="45"/>
      <c r="C527" s="45"/>
      <c r="D527" s="46"/>
      <c r="E527" s="45"/>
      <c r="F527" s="33"/>
      <c r="G527" s="33"/>
      <c r="H527" s="33"/>
      <c r="I527" s="45"/>
      <c r="J527" s="45"/>
      <c r="K527" s="33"/>
      <c r="L527" s="46"/>
      <c r="M527" s="46"/>
      <c r="N527" s="33"/>
      <c r="O527" s="33"/>
      <c r="P527" s="33"/>
      <c r="Q527" s="33"/>
      <c r="R527" s="33"/>
      <c r="S527" s="33"/>
      <c r="T527" s="33"/>
      <c r="U527" s="33"/>
      <c r="V527" s="33"/>
      <c r="W527" s="45"/>
      <c r="X527" s="35"/>
      <c r="Y527" s="33"/>
      <c r="Z527" s="46"/>
      <c r="AA527" s="33"/>
      <c r="AB527" s="33"/>
      <c r="AC527" s="45" t="e">
        <f t="shared" si="35"/>
        <v>#N/A</v>
      </c>
      <c r="AE527" s="45" t="e">
        <f t="shared" si="33"/>
        <v>#N/A</v>
      </c>
      <c r="AF527" s="33" t="e">
        <f t="shared" si="34"/>
        <v>#N/A</v>
      </c>
    </row>
    <row r="528" spans="1:32" x14ac:dyDescent="0.25">
      <c r="A528" s="30" t="e">
        <f t="shared" si="32"/>
        <v>#N/A</v>
      </c>
      <c r="B528" s="45"/>
      <c r="C528" s="45"/>
      <c r="D528" s="46"/>
      <c r="E528" s="45"/>
      <c r="F528" s="33"/>
      <c r="G528" s="33"/>
      <c r="H528" s="33"/>
      <c r="I528" s="45"/>
      <c r="J528" s="45"/>
      <c r="K528" s="33"/>
      <c r="L528" s="46"/>
      <c r="M528" s="46"/>
      <c r="N528" s="33"/>
      <c r="O528" s="33"/>
      <c r="P528" s="33"/>
      <c r="Q528" s="33"/>
      <c r="R528" s="33"/>
      <c r="S528" s="33"/>
      <c r="T528" s="33"/>
      <c r="U528" s="33"/>
      <c r="V528" s="33"/>
      <c r="W528" s="45"/>
      <c r="X528" s="35"/>
      <c r="Y528" s="33"/>
      <c r="Z528" s="46"/>
      <c r="AA528" s="33"/>
      <c r="AB528" s="33"/>
      <c r="AC528" s="45" t="e">
        <f t="shared" si="35"/>
        <v>#N/A</v>
      </c>
      <c r="AE528" s="45" t="e">
        <f t="shared" si="33"/>
        <v>#N/A</v>
      </c>
      <c r="AF528" s="33" t="e">
        <f t="shared" si="34"/>
        <v>#N/A</v>
      </c>
    </row>
    <row r="529" spans="1:32" x14ac:dyDescent="0.25">
      <c r="A529" s="30" t="e">
        <f t="shared" si="32"/>
        <v>#N/A</v>
      </c>
      <c r="B529" s="45"/>
      <c r="C529" s="45"/>
      <c r="D529" s="46"/>
      <c r="E529" s="45"/>
      <c r="F529" s="33"/>
      <c r="G529" s="33"/>
      <c r="H529" s="33"/>
      <c r="I529" s="45"/>
      <c r="J529" s="45"/>
      <c r="K529" s="33"/>
      <c r="L529" s="46"/>
      <c r="M529" s="46"/>
      <c r="N529" s="33"/>
      <c r="O529" s="33"/>
      <c r="P529" s="33"/>
      <c r="Q529" s="33"/>
      <c r="R529" s="33"/>
      <c r="S529" s="33"/>
      <c r="T529" s="33"/>
      <c r="U529" s="33"/>
      <c r="V529" s="33"/>
      <c r="W529" s="45"/>
      <c r="X529" s="35"/>
      <c r="Y529" s="33"/>
      <c r="Z529" s="46"/>
      <c r="AA529" s="33"/>
      <c r="AB529" s="33"/>
      <c r="AC529" s="45" t="e">
        <f t="shared" si="35"/>
        <v>#N/A</v>
      </c>
      <c r="AE529" s="45" t="e">
        <f t="shared" si="33"/>
        <v>#N/A</v>
      </c>
      <c r="AF529" s="33" t="e">
        <f t="shared" si="34"/>
        <v>#N/A</v>
      </c>
    </row>
    <row r="530" spans="1:32" x14ac:dyDescent="0.25">
      <c r="A530" s="30" t="e">
        <f t="shared" si="32"/>
        <v>#N/A</v>
      </c>
      <c r="B530" s="45"/>
      <c r="C530" s="45"/>
      <c r="D530" s="46"/>
      <c r="E530" s="45"/>
      <c r="F530" s="33"/>
      <c r="G530" s="33"/>
      <c r="H530" s="33"/>
      <c r="I530" s="45"/>
      <c r="J530" s="45"/>
      <c r="K530" s="33"/>
      <c r="L530" s="46"/>
      <c r="M530" s="46"/>
      <c r="N530" s="33"/>
      <c r="O530" s="33"/>
      <c r="P530" s="33"/>
      <c r="Q530" s="33"/>
      <c r="R530" s="33"/>
      <c r="S530" s="33"/>
      <c r="T530" s="33"/>
      <c r="U530" s="33"/>
      <c r="V530" s="33"/>
      <c r="W530" s="45"/>
      <c r="X530" s="35"/>
      <c r="Y530" s="33"/>
      <c r="Z530" s="46"/>
      <c r="AA530" s="33"/>
      <c r="AB530" s="33"/>
      <c r="AC530" s="45" t="e">
        <f t="shared" si="35"/>
        <v>#N/A</v>
      </c>
      <c r="AE530" s="45" t="e">
        <f t="shared" si="33"/>
        <v>#N/A</v>
      </c>
      <c r="AF530" s="33" t="e">
        <f t="shared" si="34"/>
        <v>#N/A</v>
      </c>
    </row>
    <row r="531" spans="1:32" x14ac:dyDescent="0.25">
      <c r="A531" s="30" t="e">
        <f t="shared" si="32"/>
        <v>#N/A</v>
      </c>
      <c r="B531" s="45"/>
      <c r="C531" s="45"/>
      <c r="D531" s="46"/>
      <c r="E531" s="45"/>
      <c r="F531" s="33"/>
      <c r="G531" s="33"/>
      <c r="H531" s="33"/>
      <c r="I531" s="45"/>
      <c r="J531" s="45"/>
      <c r="K531" s="33"/>
      <c r="L531" s="46"/>
      <c r="M531" s="46"/>
      <c r="N531" s="33"/>
      <c r="O531" s="33"/>
      <c r="P531" s="33"/>
      <c r="Q531" s="33"/>
      <c r="R531" s="33"/>
      <c r="S531" s="33"/>
      <c r="T531" s="33"/>
      <c r="U531" s="33"/>
      <c r="V531" s="33"/>
      <c r="W531" s="45"/>
      <c r="X531" s="35"/>
      <c r="Y531" s="33"/>
      <c r="Z531" s="46"/>
      <c r="AA531" s="33"/>
      <c r="AB531" s="33"/>
      <c r="AC531" s="45" t="e">
        <f t="shared" si="35"/>
        <v>#N/A</v>
      </c>
      <c r="AE531" s="45" t="e">
        <f t="shared" si="33"/>
        <v>#N/A</v>
      </c>
      <c r="AF531" s="33" t="e">
        <f t="shared" si="34"/>
        <v>#N/A</v>
      </c>
    </row>
    <row r="532" spans="1:32" x14ac:dyDescent="0.25">
      <c r="A532" s="30" t="e">
        <f t="shared" si="32"/>
        <v>#N/A</v>
      </c>
      <c r="B532" s="45"/>
      <c r="C532" s="45"/>
      <c r="D532" s="46"/>
      <c r="E532" s="45"/>
      <c r="F532" s="33"/>
      <c r="G532" s="33"/>
      <c r="H532" s="33"/>
      <c r="I532" s="45"/>
      <c r="J532" s="45"/>
      <c r="K532" s="33"/>
      <c r="L532" s="46"/>
      <c r="M532" s="46"/>
      <c r="N532" s="33"/>
      <c r="O532" s="33"/>
      <c r="P532" s="33"/>
      <c r="Q532" s="33"/>
      <c r="R532" s="33"/>
      <c r="S532" s="33"/>
      <c r="T532" s="33"/>
      <c r="U532" s="33"/>
      <c r="V532" s="33"/>
      <c r="W532" s="45"/>
      <c r="X532" s="35"/>
      <c r="Y532" s="33"/>
      <c r="Z532" s="46"/>
      <c r="AA532" s="33"/>
      <c r="AB532" s="33"/>
      <c r="AC532" s="45" t="e">
        <f t="shared" si="35"/>
        <v>#N/A</v>
      </c>
      <c r="AE532" s="45" t="e">
        <f t="shared" si="33"/>
        <v>#N/A</v>
      </c>
      <c r="AF532" s="33" t="e">
        <f t="shared" si="34"/>
        <v>#N/A</v>
      </c>
    </row>
    <row r="533" spans="1:32" x14ac:dyDescent="0.25">
      <c r="A533" s="30" t="e">
        <f t="shared" si="32"/>
        <v>#N/A</v>
      </c>
      <c r="B533" s="45"/>
      <c r="C533" s="45"/>
      <c r="D533" s="46"/>
      <c r="E533" s="45"/>
      <c r="F533" s="33"/>
      <c r="G533" s="33"/>
      <c r="H533" s="33"/>
      <c r="I533" s="45"/>
      <c r="J533" s="45"/>
      <c r="K533" s="33"/>
      <c r="L533" s="46"/>
      <c r="M533" s="46"/>
      <c r="N533" s="33"/>
      <c r="O533" s="33"/>
      <c r="P533" s="33"/>
      <c r="Q533" s="33"/>
      <c r="R533" s="33"/>
      <c r="S533" s="33"/>
      <c r="T533" s="33"/>
      <c r="U533" s="33"/>
      <c r="V533" s="33"/>
      <c r="W533" s="45"/>
      <c r="X533" s="35"/>
      <c r="Y533" s="33"/>
      <c r="Z533" s="46"/>
      <c r="AA533" s="33"/>
      <c r="AB533" s="33"/>
      <c r="AC533" s="45" t="e">
        <f t="shared" si="35"/>
        <v>#N/A</v>
      </c>
      <c r="AE533" s="45" t="e">
        <f t="shared" si="33"/>
        <v>#N/A</v>
      </c>
      <c r="AF533" s="33" t="e">
        <f t="shared" si="34"/>
        <v>#N/A</v>
      </c>
    </row>
    <row r="534" spans="1:32" x14ac:dyDescent="0.25">
      <c r="A534" s="30" t="e">
        <f t="shared" si="32"/>
        <v>#N/A</v>
      </c>
      <c r="B534" s="45"/>
      <c r="C534" s="45"/>
      <c r="D534" s="46"/>
      <c r="E534" s="45"/>
      <c r="F534" s="33"/>
      <c r="G534" s="33"/>
      <c r="H534" s="33"/>
      <c r="I534" s="45"/>
      <c r="J534" s="45"/>
      <c r="K534" s="33"/>
      <c r="L534" s="46"/>
      <c r="M534" s="46"/>
      <c r="N534" s="33"/>
      <c r="O534" s="33"/>
      <c r="P534" s="33"/>
      <c r="Q534" s="33"/>
      <c r="R534" s="33"/>
      <c r="S534" s="33"/>
      <c r="T534" s="33"/>
      <c r="U534" s="33"/>
      <c r="V534" s="33"/>
      <c r="W534" s="45"/>
      <c r="X534" s="35"/>
      <c r="Y534" s="33"/>
      <c r="Z534" s="46"/>
      <c r="AA534" s="33"/>
      <c r="AB534" s="33"/>
      <c r="AC534" s="45" t="e">
        <f t="shared" si="35"/>
        <v>#N/A</v>
      </c>
      <c r="AE534" s="45" t="e">
        <f t="shared" si="33"/>
        <v>#N/A</v>
      </c>
      <c r="AF534" s="33" t="e">
        <f t="shared" si="34"/>
        <v>#N/A</v>
      </c>
    </row>
    <row r="535" spans="1:32" x14ac:dyDescent="0.25">
      <c r="A535" s="30" t="e">
        <f t="shared" si="32"/>
        <v>#N/A</v>
      </c>
      <c r="B535" s="45"/>
      <c r="C535" s="45"/>
      <c r="D535" s="46"/>
      <c r="E535" s="45"/>
      <c r="F535" s="33"/>
      <c r="G535" s="33"/>
      <c r="H535" s="33"/>
      <c r="I535" s="45"/>
      <c r="J535" s="45"/>
      <c r="K535" s="33"/>
      <c r="L535" s="46"/>
      <c r="M535" s="46"/>
      <c r="N535" s="33"/>
      <c r="O535" s="33"/>
      <c r="P535" s="33"/>
      <c r="Q535" s="33"/>
      <c r="R535" s="33"/>
      <c r="S535" s="33"/>
      <c r="T535" s="33"/>
      <c r="U535" s="33"/>
      <c r="V535" s="33"/>
      <c r="W535" s="45"/>
      <c r="X535" s="35"/>
      <c r="Y535" s="33"/>
      <c r="Z535" s="46"/>
      <c r="AA535" s="33"/>
      <c r="AB535" s="33"/>
      <c r="AC535" s="45" t="e">
        <f t="shared" si="35"/>
        <v>#N/A</v>
      </c>
      <c r="AE535" s="45" t="e">
        <f t="shared" si="33"/>
        <v>#N/A</v>
      </c>
      <c r="AF535" s="33" t="e">
        <f t="shared" si="34"/>
        <v>#N/A</v>
      </c>
    </row>
    <row r="536" spans="1:32" x14ac:dyDescent="0.25">
      <c r="A536" s="30" t="e">
        <f t="shared" si="32"/>
        <v>#N/A</v>
      </c>
      <c r="B536" s="45"/>
      <c r="C536" s="45"/>
      <c r="D536" s="46"/>
      <c r="E536" s="45"/>
      <c r="F536" s="33"/>
      <c r="G536" s="33"/>
      <c r="H536" s="33"/>
      <c r="I536" s="45"/>
      <c r="J536" s="45"/>
      <c r="K536" s="33"/>
      <c r="L536" s="46"/>
      <c r="M536" s="46"/>
      <c r="N536" s="33"/>
      <c r="O536" s="33"/>
      <c r="P536" s="33"/>
      <c r="Q536" s="33"/>
      <c r="R536" s="33"/>
      <c r="S536" s="33"/>
      <c r="T536" s="33"/>
      <c r="U536" s="33"/>
      <c r="V536" s="33"/>
      <c r="W536" s="45"/>
      <c r="X536" s="35"/>
      <c r="Y536" s="33"/>
      <c r="Z536" s="46"/>
      <c r="AA536" s="33"/>
      <c r="AB536" s="33"/>
      <c r="AC536" s="45" t="e">
        <f t="shared" si="35"/>
        <v>#N/A</v>
      </c>
      <c r="AE536" s="45" t="e">
        <f t="shared" si="33"/>
        <v>#N/A</v>
      </c>
      <c r="AF536" s="33" t="e">
        <f t="shared" si="34"/>
        <v>#N/A</v>
      </c>
    </row>
    <row r="537" spans="1:32" x14ac:dyDescent="0.25">
      <c r="A537" s="30" t="e">
        <f t="shared" si="32"/>
        <v>#N/A</v>
      </c>
      <c r="B537" s="45"/>
      <c r="C537" s="45"/>
      <c r="D537" s="46"/>
      <c r="E537" s="45"/>
      <c r="F537" s="33"/>
      <c r="G537" s="33"/>
      <c r="H537" s="33"/>
      <c r="I537" s="45"/>
      <c r="J537" s="45"/>
      <c r="K537" s="33"/>
      <c r="L537" s="46"/>
      <c r="M537" s="46"/>
      <c r="N537" s="33"/>
      <c r="O537" s="33"/>
      <c r="P537" s="33"/>
      <c r="Q537" s="33"/>
      <c r="R537" s="33"/>
      <c r="S537" s="33"/>
      <c r="T537" s="33"/>
      <c r="U537" s="33"/>
      <c r="V537" s="33"/>
      <c r="W537" s="45"/>
      <c r="X537" s="35"/>
      <c r="Y537" s="33"/>
      <c r="Z537" s="46"/>
      <c r="AA537" s="33"/>
      <c r="AB537" s="33"/>
      <c r="AC537" s="45" t="e">
        <f t="shared" si="35"/>
        <v>#N/A</v>
      </c>
      <c r="AE537" s="45" t="e">
        <f t="shared" si="33"/>
        <v>#N/A</v>
      </c>
      <c r="AF537" s="33" t="e">
        <f t="shared" si="34"/>
        <v>#N/A</v>
      </c>
    </row>
    <row r="538" spans="1:32" x14ac:dyDescent="0.25">
      <c r="A538" s="30" t="e">
        <f t="shared" si="32"/>
        <v>#N/A</v>
      </c>
      <c r="B538" s="45"/>
      <c r="C538" s="45"/>
      <c r="D538" s="46"/>
      <c r="E538" s="45"/>
      <c r="F538" s="33"/>
      <c r="G538" s="33"/>
      <c r="H538" s="33"/>
      <c r="I538" s="45"/>
      <c r="J538" s="45"/>
      <c r="K538" s="33"/>
      <c r="L538" s="46"/>
      <c r="M538" s="46"/>
      <c r="N538" s="33"/>
      <c r="O538" s="33"/>
      <c r="P538" s="33"/>
      <c r="Q538" s="33"/>
      <c r="R538" s="33"/>
      <c r="S538" s="33"/>
      <c r="T538" s="33"/>
      <c r="U538" s="33"/>
      <c r="V538" s="33"/>
      <c r="W538" s="45"/>
      <c r="X538" s="35"/>
      <c r="Y538" s="33"/>
      <c r="Z538" s="46"/>
      <c r="AA538" s="33"/>
      <c r="AB538" s="33"/>
      <c r="AC538" s="45" t="e">
        <f t="shared" si="35"/>
        <v>#N/A</v>
      </c>
      <c r="AE538" s="45" t="e">
        <f t="shared" si="33"/>
        <v>#N/A</v>
      </c>
      <c r="AF538" s="33" t="e">
        <f t="shared" si="34"/>
        <v>#N/A</v>
      </c>
    </row>
    <row r="539" spans="1:32" x14ac:dyDescent="0.25">
      <c r="A539" s="30" t="e">
        <f t="shared" si="32"/>
        <v>#N/A</v>
      </c>
      <c r="B539" s="45"/>
      <c r="C539" s="45"/>
      <c r="D539" s="46"/>
      <c r="E539" s="45"/>
      <c r="F539" s="33"/>
      <c r="G539" s="33"/>
      <c r="H539" s="33"/>
      <c r="I539" s="45"/>
      <c r="J539" s="45"/>
      <c r="K539" s="33"/>
      <c r="L539" s="46"/>
      <c r="M539" s="46"/>
      <c r="N539" s="33"/>
      <c r="O539" s="33"/>
      <c r="P539" s="33"/>
      <c r="Q539" s="33"/>
      <c r="R539" s="33"/>
      <c r="S539" s="33"/>
      <c r="T539" s="33"/>
      <c r="U539" s="33"/>
      <c r="V539" s="33"/>
      <c r="W539" s="45"/>
      <c r="X539" s="35"/>
      <c r="Y539" s="33"/>
      <c r="Z539" s="46"/>
      <c r="AA539" s="33"/>
      <c r="AB539" s="33"/>
      <c r="AC539" s="45" t="e">
        <f t="shared" si="35"/>
        <v>#N/A</v>
      </c>
      <c r="AE539" s="45" t="e">
        <f t="shared" si="33"/>
        <v>#N/A</v>
      </c>
      <c r="AF539" s="33" t="e">
        <f t="shared" si="34"/>
        <v>#N/A</v>
      </c>
    </row>
    <row r="540" spans="1:32" x14ac:dyDescent="0.25">
      <c r="A540" s="30" t="e">
        <f t="shared" si="32"/>
        <v>#N/A</v>
      </c>
      <c r="B540" s="45"/>
      <c r="C540" s="45"/>
      <c r="D540" s="46"/>
      <c r="E540" s="45"/>
      <c r="F540" s="33"/>
      <c r="G540" s="33"/>
      <c r="H540" s="33"/>
      <c r="I540" s="45"/>
      <c r="J540" s="45"/>
      <c r="K540" s="33"/>
      <c r="L540" s="46"/>
      <c r="M540" s="46"/>
      <c r="N540" s="33"/>
      <c r="O540" s="33"/>
      <c r="P540" s="33"/>
      <c r="Q540" s="33"/>
      <c r="R540" s="33"/>
      <c r="S540" s="33"/>
      <c r="T540" s="33"/>
      <c r="U540" s="33"/>
      <c r="V540" s="33"/>
      <c r="W540" s="45"/>
      <c r="X540" s="35"/>
      <c r="Y540" s="33"/>
      <c r="Z540" s="46"/>
      <c r="AA540" s="33"/>
      <c r="AB540" s="33"/>
      <c r="AC540" s="45" t="e">
        <f t="shared" si="35"/>
        <v>#N/A</v>
      </c>
      <c r="AE540" s="45" t="e">
        <f t="shared" si="33"/>
        <v>#N/A</v>
      </c>
      <c r="AF540" s="33" t="e">
        <f t="shared" si="34"/>
        <v>#N/A</v>
      </c>
    </row>
    <row r="541" spans="1:32" x14ac:dyDescent="0.25">
      <c r="A541" s="30" t="e">
        <f t="shared" si="32"/>
        <v>#N/A</v>
      </c>
      <c r="B541" s="45"/>
      <c r="C541" s="45"/>
      <c r="D541" s="46"/>
      <c r="E541" s="45"/>
      <c r="F541" s="33"/>
      <c r="G541" s="33"/>
      <c r="H541" s="33"/>
      <c r="I541" s="45"/>
      <c r="J541" s="45"/>
      <c r="K541" s="33"/>
      <c r="L541" s="46"/>
      <c r="M541" s="46"/>
      <c r="N541" s="33"/>
      <c r="O541" s="33"/>
      <c r="P541" s="33"/>
      <c r="Q541" s="33"/>
      <c r="R541" s="33"/>
      <c r="S541" s="33"/>
      <c r="T541" s="33"/>
      <c r="U541" s="33"/>
      <c r="V541" s="33"/>
      <c r="W541" s="45"/>
      <c r="X541" s="35"/>
      <c r="Y541" s="33"/>
      <c r="Z541" s="46"/>
      <c r="AA541" s="33"/>
      <c r="AB541" s="33"/>
      <c r="AC541" s="45" t="e">
        <f t="shared" si="35"/>
        <v>#N/A</v>
      </c>
      <c r="AE541" s="45" t="e">
        <f t="shared" si="33"/>
        <v>#N/A</v>
      </c>
      <c r="AF541" s="33" t="e">
        <f t="shared" si="34"/>
        <v>#N/A</v>
      </c>
    </row>
    <row r="542" spans="1:32" x14ac:dyDescent="0.25">
      <c r="A542" s="30" t="e">
        <f t="shared" si="32"/>
        <v>#N/A</v>
      </c>
      <c r="B542" s="45"/>
      <c r="C542" s="45"/>
      <c r="D542" s="46"/>
      <c r="E542" s="45"/>
      <c r="F542" s="33"/>
      <c r="G542" s="33"/>
      <c r="H542" s="33"/>
      <c r="I542" s="45"/>
      <c r="J542" s="45"/>
      <c r="K542" s="33"/>
      <c r="L542" s="46"/>
      <c r="M542" s="46"/>
      <c r="N542" s="33"/>
      <c r="O542" s="33"/>
      <c r="P542" s="33"/>
      <c r="Q542" s="33"/>
      <c r="R542" s="33"/>
      <c r="S542" s="33"/>
      <c r="T542" s="33"/>
      <c r="U542" s="33"/>
      <c r="V542" s="33"/>
      <c r="W542" s="45"/>
      <c r="X542" s="35"/>
      <c r="Y542" s="33"/>
      <c r="Z542" s="46"/>
      <c r="AA542" s="33"/>
      <c r="AB542" s="33"/>
      <c r="AC542" s="45" t="e">
        <f t="shared" si="35"/>
        <v>#N/A</v>
      </c>
      <c r="AE542" s="45" t="e">
        <f t="shared" si="33"/>
        <v>#N/A</v>
      </c>
      <c r="AF542" s="33" t="e">
        <f t="shared" si="34"/>
        <v>#N/A</v>
      </c>
    </row>
    <row r="543" spans="1:32" x14ac:dyDescent="0.25">
      <c r="A543" s="30" t="e">
        <f t="shared" si="32"/>
        <v>#N/A</v>
      </c>
      <c r="B543" s="45"/>
      <c r="C543" s="45"/>
      <c r="D543" s="46"/>
      <c r="E543" s="45"/>
      <c r="F543" s="33"/>
      <c r="G543" s="33"/>
      <c r="H543" s="33"/>
      <c r="I543" s="45"/>
      <c r="J543" s="45"/>
      <c r="K543" s="33"/>
      <c r="L543" s="46"/>
      <c r="M543" s="46"/>
      <c r="N543" s="33"/>
      <c r="O543" s="33"/>
      <c r="P543" s="33"/>
      <c r="Q543" s="33"/>
      <c r="R543" s="33"/>
      <c r="S543" s="33"/>
      <c r="T543" s="33"/>
      <c r="U543" s="33"/>
      <c r="V543" s="33"/>
      <c r="W543" s="45"/>
      <c r="X543" s="35"/>
      <c r="Y543" s="33"/>
      <c r="Z543" s="46"/>
      <c r="AA543" s="33"/>
      <c r="AB543" s="33"/>
      <c r="AC543" s="45" t="e">
        <f t="shared" si="35"/>
        <v>#N/A</v>
      </c>
      <c r="AE543" s="45" t="e">
        <f t="shared" si="33"/>
        <v>#N/A</v>
      </c>
      <c r="AF543" s="33" t="e">
        <f t="shared" si="34"/>
        <v>#N/A</v>
      </c>
    </row>
    <row r="544" spans="1:32" x14ac:dyDescent="0.25">
      <c r="A544" s="30" t="e">
        <f t="shared" si="32"/>
        <v>#N/A</v>
      </c>
      <c r="B544" s="45"/>
      <c r="C544" s="45"/>
      <c r="D544" s="46"/>
      <c r="E544" s="45"/>
      <c r="F544" s="33"/>
      <c r="G544" s="33"/>
      <c r="H544" s="33"/>
      <c r="I544" s="45"/>
      <c r="J544" s="45"/>
      <c r="K544" s="33"/>
      <c r="L544" s="46"/>
      <c r="M544" s="46"/>
      <c r="N544" s="33"/>
      <c r="O544" s="33"/>
      <c r="P544" s="33"/>
      <c r="Q544" s="33"/>
      <c r="R544" s="33"/>
      <c r="S544" s="33"/>
      <c r="T544" s="33"/>
      <c r="U544" s="33"/>
      <c r="V544" s="33"/>
      <c r="W544" s="45"/>
      <c r="X544" s="35"/>
      <c r="Y544" s="33"/>
      <c r="Z544" s="46"/>
      <c r="AA544" s="33"/>
      <c r="AB544" s="33"/>
      <c r="AC544" s="45" t="e">
        <f t="shared" si="35"/>
        <v>#N/A</v>
      </c>
      <c r="AE544" s="45" t="e">
        <f t="shared" si="33"/>
        <v>#N/A</v>
      </c>
      <c r="AF544" s="33" t="e">
        <f t="shared" si="34"/>
        <v>#N/A</v>
      </c>
    </row>
    <row r="545" spans="1:32" x14ac:dyDescent="0.25">
      <c r="A545" s="30" t="e">
        <f t="shared" si="32"/>
        <v>#N/A</v>
      </c>
      <c r="B545" s="45"/>
      <c r="C545" s="45"/>
      <c r="D545" s="46"/>
      <c r="E545" s="45"/>
      <c r="F545" s="33"/>
      <c r="G545" s="33"/>
      <c r="H545" s="33"/>
      <c r="I545" s="45"/>
      <c r="J545" s="45"/>
      <c r="K545" s="33"/>
      <c r="L545" s="46"/>
      <c r="M545" s="46"/>
      <c r="N545" s="33"/>
      <c r="O545" s="33"/>
      <c r="P545" s="33"/>
      <c r="Q545" s="33"/>
      <c r="R545" s="33"/>
      <c r="S545" s="33"/>
      <c r="T545" s="33"/>
      <c r="U545" s="33"/>
      <c r="V545" s="33"/>
      <c r="W545" s="45"/>
      <c r="X545" s="35"/>
      <c r="Y545" s="33"/>
      <c r="Z545" s="46"/>
      <c r="AA545" s="33"/>
      <c r="AB545" s="33"/>
      <c r="AC545" s="45" t="e">
        <f t="shared" si="35"/>
        <v>#N/A</v>
      </c>
      <c r="AE545" s="45" t="e">
        <f t="shared" si="33"/>
        <v>#N/A</v>
      </c>
      <c r="AF545" s="33" t="e">
        <f t="shared" si="34"/>
        <v>#N/A</v>
      </c>
    </row>
    <row r="546" spans="1:32" x14ac:dyDescent="0.25">
      <c r="A546" s="30" t="e">
        <f t="shared" si="32"/>
        <v>#N/A</v>
      </c>
      <c r="B546" s="45"/>
      <c r="C546" s="45"/>
      <c r="D546" s="46"/>
      <c r="E546" s="45"/>
      <c r="F546" s="33"/>
      <c r="G546" s="33"/>
      <c r="H546" s="33"/>
      <c r="I546" s="45"/>
      <c r="J546" s="45"/>
      <c r="K546" s="33"/>
      <c r="L546" s="46"/>
      <c r="M546" s="46"/>
      <c r="N546" s="33"/>
      <c r="O546" s="33"/>
      <c r="P546" s="33"/>
      <c r="Q546" s="33"/>
      <c r="R546" s="33"/>
      <c r="S546" s="33"/>
      <c r="T546" s="33"/>
      <c r="U546" s="33"/>
      <c r="V546" s="33"/>
      <c r="W546" s="45"/>
      <c r="X546" s="35"/>
      <c r="Y546" s="33"/>
      <c r="Z546" s="46"/>
      <c r="AA546" s="33"/>
      <c r="AB546" s="33"/>
      <c r="AC546" s="45" t="e">
        <f t="shared" si="35"/>
        <v>#N/A</v>
      </c>
      <c r="AE546" s="45" t="e">
        <f t="shared" si="33"/>
        <v>#N/A</v>
      </c>
      <c r="AF546" s="33" t="e">
        <f t="shared" si="34"/>
        <v>#N/A</v>
      </c>
    </row>
    <row r="547" spans="1:32" x14ac:dyDescent="0.25">
      <c r="A547" s="30" t="e">
        <f t="shared" si="32"/>
        <v>#N/A</v>
      </c>
      <c r="B547" s="45"/>
      <c r="C547" s="45"/>
      <c r="D547" s="46"/>
      <c r="E547" s="45"/>
      <c r="F547" s="33"/>
      <c r="G547" s="33"/>
      <c r="H547" s="33"/>
      <c r="I547" s="45"/>
      <c r="J547" s="45"/>
      <c r="K547" s="33"/>
      <c r="L547" s="46"/>
      <c r="M547" s="46"/>
      <c r="N547" s="33"/>
      <c r="O547" s="33"/>
      <c r="P547" s="33"/>
      <c r="Q547" s="33"/>
      <c r="R547" s="33"/>
      <c r="S547" s="33"/>
      <c r="T547" s="33"/>
      <c r="U547" s="33"/>
      <c r="V547" s="33"/>
      <c r="W547" s="45"/>
      <c r="X547" s="35"/>
      <c r="Y547" s="33"/>
      <c r="Z547" s="46"/>
      <c r="AA547" s="33"/>
      <c r="AB547" s="33"/>
      <c r="AC547" s="45" t="e">
        <f t="shared" si="35"/>
        <v>#N/A</v>
      </c>
      <c r="AE547" s="45" t="e">
        <f t="shared" si="33"/>
        <v>#N/A</v>
      </c>
      <c r="AF547" s="33" t="e">
        <f t="shared" si="34"/>
        <v>#N/A</v>
      </c>
    </row>
    <row r="548" spans="1:32" x14ac:dyDescent="0.25">
      <c r="A548" s="30" t="e">
        <f t="shared" si="32"/>
        <v>#N/A</v>
      </c>
      <c r="B548" s="45"/>
      <c r="C548" s="45"/>
      <c r="D548" s="46"/>
      <c r="E548" s="45"/>
      <c r="F548" s="33"/>
      <c r="G548" s="33"/>
      <c r="H548" s="33"/>
      <c r="I548" s="45"/>
      <c r="J548" s="45"/>
      <c r="K548" s="33"/>
      <c r="L548" s="46"/>
      <c r="M548" s="46"/>
      <c r="N548" s="33"/>
      <c r="O548" s="33"/>
      <c r="P548" s="33"/>
      <c r="Q548" s="33"/>
      <c r="R548" s="33"/>
      <c r="S548" s="33"/>
      <c r="T548" s="33"/>
      <c r="U548" s="33"/>
      <c r="V548" s="33"/>
      <c r="W548" s="45"/>
      <c r="X548" s="35"/>
      <c r="Y548" s="33"/>
      <c r="Z548" s="46"/>
      <c r="AA548" s="33"/>
      <c r="AB548" s="33"/>
      <c r="AC548" s="45" t="e">
        <f t="shared" si="35"/>
        <v>#N/A</v>
      </c>
      <c r="AE548" s="45" t="e">
        <f t="shared" si="33"/>
        <v>#N/A</v>
      </c>
      <c r="AF548" s="33" t="e">
        <f t="shared" si="34"/>
        <v>#N/A</v>
      </c>
    </row>
    <row r="549" spans="1:32" x14ac:dyDescent="0.25">
      <c r="A549" s="30" t="e">
        <f t="shared" si="32"/>
        <v>#N/A</v>
      </c>
      <c r="B549" s="45"/>
      <c r="C549" s="45"/>
      <c r="D549" s="46"/>
      <c r="E549" s="45"/>
      <c r="F549" s="33"/>
      <c r="G549" s="33"/>
      <c r="H549" s="33"/>
      <c r="I549" s="45"/>
      <c r="J549" s="45"/>
      <c r="K549" s="33"/>
      <c r="L549" s="46"/>
      <c r="M549" s="46"/>
      <c r="N549" s="33"/>
      <c r="O549" s="33"/>
      <c r="P549" s="33"/>
      <c r="Q549" s="33"/>
      <c r="R549" s="33"/>
      <c r="S549" s="33"/>
      <c r="T549" s="33"/>
      <c r="U549" s="33"/>
      <c r="V549" s="33"/>
      <c r="W549" s="45"/>
      <c r="X549" s="35"/>
      <c r="Y549" s="33"/>
      <c r="Z549" s="46"/>
      <c r="AA549" s="33"/>
      <c r="AB549" s="33"/>
      <c r="AC549" s="45" t="e">
        <f t="shared" si="35"/>
        <v>#N/A</v>
      </c>
      <c r="AE549" s="45" t="e">
        <f t="shared" si="33"/>
        <v>#N/A</v>
      </c>
      <c r="AF549" s="33" t="e">
        <f t="shared" si="34"/>
        <v>#N/A</v>
      </c>
    </row>
    <row r="550" spans="1:32" x14ac:dyDescent="0.25">
      <c r="A550" s="30" t="e">
        <f t="shared" si="32"/>
        <v>#N/A</v>
      </c>
      <c r="B550" s="45"/>
      <c r="C550" s="45"/>
      <c r="D550" s="46"/>
      <c r="E550" s="45"/>
      <c r="F550" s="33"/>
      <c r="G550" s="33"/>
      <c r="H550" s="33"/>
      <c r="I550" s="45"/>
      <c r="J550" s="45"/>
      <c r="K550" s="33"/>
      <c r="L550" s="46"/>
      <c r="M550" s="46"/>
      <c r="N550" s="33"/>
      <c r="O550" s="33"/>
      <c r="P550" s="33"/>
      <c r="Q550" s="33"/>
      <c r="R550" s="33"/>
      <c r="S550" s="33"/>
      <c r="T550" s="33"/>
      <c r="U550" s="33"/>
      <c r="V550" s="33"/>
      <c r="W550" s="45"/>
      <c r="X550" s="35"/>
      <c r="Y550" s="33"/>
      <c r="Z550" s="46"/>
      <c r="AA550" s="33"/>
      <c r="AB550" s="33"/>
      <c r="AC550" s="45" t="e">
        <f t="shared" si="35"/>
        <v>#N/A</v>
      </c>
      <c r="AE550" s="45" t="e">
        <f t="shared" si="33"/>
        <v>#N/A</v>
      </c>
      <c r="AF550" s="33" t="e">
        <f t="shared" si="34"/>
        <v>#N/A</v>
      </c>
    </row>
    <row r="551" spans="1:32" x14ac:dyDescent="0.25">
      <c r="A551" s="30" t="e">
        <f t="shared" si="32"/>
        <v>#N/A</v>
      </c>
      <c r="B551" s="45"/>
      <c r="C551" s="45"/>
      <c r="D551" s="46"/>
      <c r="E551" s="45"/>
      <c r="F551" s="33"/>
      <c r="G551" s="33"/>
      <c r="H551" s="33"/>
      <c r="I551" s="45"/>
      <c r="J551" s="45"/>
      <c r="K551" s="33"/>
      <c r="L551" s="46"/>
      <c r="M551" s="46"/>
      <c r="N551" s="33"/>
      <c r="O551" s="33"/>
      <c r="P551" s="33"/>
      <c r="Q551" s="33"/>
      <c r="R551" s="33"/>
      <c r="S551" s="33"/>
      <c r="T551" s="33"/>
      <c r="U551" s="33"/>
      <c r="V551" s="33"/>
      <c r="W551" s="45"/>
      <c r="X551" s="35"/>
      <c r="Y551" s="33"/>
      <c r="Z551" s="46"/>
      <c r="AA551" s="33"/>
      <c r="AB551" s="33"/>
      <c r="AC551" s="45" t="e">
        <f t="shared" si="35"/>
        <v>#N/A</v>
      </c>
      <c r="AE551" s="45" t="e">
        <f t="shared" si="33"/>
        <v>#N/A</v>
      </c>
      <c r="AF551" s="33" t="e">
        <f t="shared" si="34"/>
        <v>#N/A</v>
      </c>
    </row>
    <row r="552" spans="1:32" x14ac:dyDescent="0.25">
      <c r="A552" s="30" t="e">
        <f t="shared" si="32"/>
        <v>#N/A</v>
      </c>
      <c r="B552" s="45"/>
      <c r="C552" s="45"/>
      <c r="D552" s="46"/>
      <c r="E552" s="45"/>
      <c r="F552" s="33"/>
      <c r="G552" s="33"/>
      <c r="H552" s="33"/>
      <c r="I552" s="45"/>
      <c r="J552" s="45"/>
      <c r="K552" s="33"/>
      <c r="L552" s="46"/>
      <c r="M552" s="46"/>
      <c r="N552" s="33"/>
      <c r="O552" s="33"/>
      <c r="P552" s="33"/>
      <c r="Q552" s="33"/>
      <c r="R552" s="33"/>
      <c r="S552" s="33"/>
      <c r="T552" s="33"/>
      <c r="U552" s="33"/>
      <c r="V552" s="33"/>
      <c r="W552" s="45"/>
      <c r="X552" s="35"/>
      <c r="Y552" s="33"/>
      <c r="Z552" s="46"/>
      <c r="AA552" s="33"/>
      <c r="AB552" s="33"/>
      <c r="AC552" s="45" t="e">
        <f t="shared" si="35"/>
        <v>#N/A</v>
      </c>
      <c r="AE552" s="45" t="e">
        <f t="shared" si="33"/>
        <v>#N/A</v>
      </c>
      <c r="AF552" s="33" t="e">
        <f t="shared" si="34"/>
        <v>#N/A</v>
      </c>
    </row>
    <row r="553" spans="1:32" x14ac:dyDescent="0.25">
      <c r="A553" s="30" t="e">
        <f t="shared" si="32"/>
        <v>#N/A</v>
      </c>
      <c r="B553" s="45"/>
      <c r="C553" s="45"/>
      <c r="D553" s="46"/>
      <c r="E553" s="45"/>
      <c r="F553" s="33"/>
      <c r="G553" s="33"/>
      <c r="H553" s="33"/>
      <c r="I553" s="45"/>
      <c r="J553" s="45"/>
      <c r="K553" s="33"/>
      <c r="L553" s="46"/>
      <c r="M553" s="46"/>
      <c r="N553" s="33"/>
      <c r="O553" s="33"/>
      <c r="P553" s="33"/>
      <c r="Q553" s="33"/>
      <c r="R553" s="33"/>
      <c r="S553" s="33"/>
      <c r="T553" s="33"/>
      <c r="U553" s="33"/>
      <c r="V553" s="33"/>
      <c r="W553" s="45"/>
      <c r="X553" s="35"/>
      <c r="Y553" s="33"/>
      <c r="Z553" s="46"/>
      <c r="AA553" s="33"/>
      <c r="AB553" s="33"/>
      <c r="AC553" s="45" t="e">
        <f t="shared" si="35"/>
        <v>#N/A</v>
      </c>
      <c r="AE553" s="45" t="e">
        <f t="shared" si="33"/>
        <v>#N/A</v>
      </c>
      <c r="AF553" s="33" t="e">
        <f t="shared" si="34"/>
        <v>#N/A</v>
      </c>
    </row>
    <row r="554" spans="1:32" x14ac:dyDescent="0.25">
      <c r="A554" s="30" t="e">
        <f t="shared" si="32"/>
        <v>#N/A</v>
      </c>
      <c r="B554" s="45"/>
      <c r="C554" s="45"/>
      <c r="D554" s="46"/>
      <c r="E554" s="45"/>
      <c r="F554" s="33"/>
      <c r="G554" s="33"/>
      <c r="H554" s="33"/>
      <c r="I554" s="45"/>
      <c r="J554" s="45"/>
      <c r="K554" s="33"/>
      <c r="L554" s="46"/>
      <c r="M554" s="46"/>
      <c r="N554" s="33"/>
      <c r="O554" s="33"/>
      <c r="P554" s="33"/>
      <c r="Q554" s="33"/>
      <c r="R554" s="33"/>
      <c r="S554" s="33"/>
      <c r="T554" s="33"/>
      <c r="U554" s="33"/>
      <c r="V554" s="33"/>
      <c r="W554" s="45"/>
      <c r="X554" s="35"/>
      <c r="Y554" s="33"/>
      <c r="Z554" s="46"/>
      <c r="AA554" s="33"/>
      <c r="AB554" s="33"/>
      <c r="AC554" s="45" t="e">
        <f t="shared" si="35"/>
        <v>#N/A</v>
      </c>
      <c r="AE554" s="45" t="e">
        <f t="shared" si="33"/>
        <v>#N/A</v>
      </c>
      <c r="AF554" s="33" t="e">
        <f t="shared" si="34"/>
        <v>#N/A</v>
      </c>
    </row>
    <row r="555" spans="1:32" x14ac:dyDescent="0.25">
      <c r="A555" s="30" t="e">
        <f t="shared" si="32"/>
        <v>#N/A</v>
      </c>
      <c r="B555" s="45"/>
      <c r="C555" s="45"/>
      <c r="D555" s="46"/>
      <c r="E555" s="45"/>
      <c r="F555" s="33"/>
      <c r="G555" s="33"/>
      <c r="H555" s="33"/>
      <c r="I555" s="45"/>
      <c r="J555" s="45"/>
      <c r="K555" s="33"/>
      <c r="L555" s="46"/>
      <c r="M555" s="46"/>
      <c r="N555" s="33"/>
      <c r="O555" s="33"/>
      <c r="P555" s="33"/>
      <c r="Q555" s="33"/>
      <c r="R555" s="33"/>
      <c r="S555" s="33"/>
      <c r="T555" s="33"/>
      <c r="U555" s="33"/>
      <c r="V555" s="33"/>
      <c r="W555" s="45"/>
      <c r="X555" s="35"/>
      <c r="Y555" s="33"/>
      <c r="Z555" s="46"/>
      <c r="AA555" s="33"/>
      <c r="AB555" s="33"/>
      <c r="AC555" s="45" t="e">
        <f t="shared" si="35"/>
        <v>#N/A</v>
      </c>
      <c r="AE555" s="45" t="e">
        <f t="shared" si="33"/>
        <v>#N/A</v>
      </c>
      <c r="AF555" s="33" t="e">
        <f t="shared" si="34"/>
        <v>#N/A</v>
      </c>
    </row>
    <row r="556" spans="1:32" x14ac:dyDescent="0.25">
      <c r="A556" s="30" t="e">
        <f t="shared" si="32"/>
        <v>#N/A</v>
      </c>
      <c r="B556" s="45"/>
      <c r="C556" s="45"/>
      <c r="D556" s="46"/>
      <c r="E556" s="45"/>
      <c r="F556" s="33"/>
      <c r="G556" s="33"/>
      <c r="H556" s="33"/>
      <c r="I556" s="45"/>
      <c r="J556" s="45"/>
      <c r="K556" s="33"/>
      <c r="L556" s="46"/>
      <c r="M556" s="46"/>
      <c r="N556" s="33"/>
      <c r="O556" s="33"/>
      <c r="P556" s="33"/>
      <c r="Q556" s="33"/>
      <c r="R556" s="33"/>
      <c r="S556" s="33"/>
      <c r="T556" s="33"/>
      <c r="U556" s="33"/>
      <c r="V556" s="33"/>
      <c r="W556" s="45"/>
      <c r="X556" s="35"/>
      <c r="Y556" s="33"/>
      <c r="Z556" s="46"/>
      <c r="AA556" s="33"/>
      <c r="AB556" s="33"/>
      <c r="AC556" s="45" t="e">
        <f t="shared" si="35"/>
        <v>#N/A</v>
      </c>
      <c r="AE556" s="45" t="e">
        <f t="shared" si="33"/>
        <v>#N/A</v>
      </c>
      <c r="AF556" s="33" t="e">
        <f t="shared" si="34"/>
        <v>#N/A</v>
      </c>
    </row>
    <row r="557" spans="1:32" x14ac:dyDescent="0.25">
      <c r="A557" s="30" t="e">
        <f t="shared" si="32"/>
        <v>#N/A</v>
      </c>
      <c r="B557" s="45"/>
      <c r="C557" s="45"/>
      <c r="D557" s="46"/>
      <c r="E557" s="45"/>
      <c r="F557" s="33"/>
      <c r="G557" s="33"/>
      <c r="H557" s="33"/>
      <c r="I557" s="45"/>
      <c r="J557" s="45"/>
      <c r="K557" s="33"/>
      <c r="L557" s="46"/>
      <c r="M557" s="46"/>
      <c r="N557" s="33"/>
      <c r="O557" s="33"/>
      <c r="P557" s="33"/>
      <c r="Q557" s="33"/>
      <c r="R557" s="33"/>
      <c r="S557" s="33"/>
      <c r="T557" s="33"/>
      <c r="U557" s="33"/>
      <c r="V557" s="33"/>
      <c r="W557" s="45"/>
      <c r="X557" s="35"/>
      <c r="Y557" s="33"/>
      <c r="Z557" s="46"/>
      <c r="AA557" s="33"/>
      <c r="AB557" s="33"/>
      <c r="AC557" s="45" t="e">
        <f t="shared" si="35"/>
        <v>#N/A</v>
      </c>
      <c r="AE557" s="45" t="e">
        <f t="shared" si="33"/>
        <v>#N/A</v>
      </c>
      <c r="AF557" s="33" t="e">
        <f t="shared" si="34"/>
        <v>#N/A</v>
      </c>
    </row>
    <row r="558" spans="1:32" x14ac:dyDescent="0.25">
      <c r="A558" s="30" t="e">
        <f t="shared" si="32"/>
        <v>#N/A</v>
      </c>
      <c r="B558" s="45"/>
      <c r="C558" s="45"/>
      <c r="D558" s="46"/>
      <c r="E558" s="45"/>
      <c r="F558" s="33"/>
      <c r="G558" s="33"/>
      <c r="H558" s="33"/>
      <c r="I558" s="45"/>
      <c r="J558" s="45"/>
      <c r="K558" s="33"/>
      <c r="L558" s="46"/>
      <c r="M558" s="46"/>
      <c r="N558" s="33"/>
      <c r="O558" s="33"/>
      <c r="P558" s="33"/>
      <c r="Q558" s="33"/>
      <c r="R558" s="33"/>
      <c r="S558" s="33"/>
      <c r="T558" s="33"/>
      <c r="U558" s="33"/>
      <c r="V558" s="33"/>
      <c r="W558" s="45"/>
      <c r="X558" s="35"/>
      <c r="Y558" s="33"/>
      <c r="Z558" s="46"/>
      <c r="AA558" s="33"/>
      <c r="AB558" s="33"/>
      <c r="AC558" s="45" t="e">
        <f t="shared" si="35"/>
        <v>#N/A</v>
      </c>
      <c r="AE558" s="45" t="e">
        <f t="shared" si="33"/>
        <v>#N/A</v>
      </c>
      <c r="AF558" s="33" t="e">
        <f t="shared" si="34"/>
        <v>#N/A</v>
      </c>
    </row>
    <row r="559" spans="1:32" x14ac:dyDescent="0.25">
      <c r="A559" s="30" t="e">
        <f t="shared" si="32"/>
        <v>#N/A</v>
      </c>
      <c r="B559" s="45"/>
      <c r="C559" s="45"/>
      <c r="D559" s="46"/>
      <c r="E559" s="45"/>
      <c r="F559" s="33"/>
      <c r="G559" s="33"/>
      <c r="H559" s="33"/>
      <c r="I559" s="45"/>
      <c r="J559" s="45"/>
      <c r="K559" s="33"/>
      <c r="L559" s="46"/>
      <c r="M559" s="46"/>
      <c r="N559" s="33"/>
      <c r="O559" s="33"/>
      <c r="P559" s="33"/>
      <c r="Q559" s="33"/>
      <c r="R559" s="33"/>
      <c r="S559" s="33"/>
      <c r="T559" s="33"/>
      <c r="U559" s="33"/>
      <c r="V559" s="33"/>
      <c r="W559" s="45"/>
      <c r="X559" s="35"/>
      <c r="Y559" s="33"/>
      <c r="Z559" s="46"/>
      <c r="AA559" s="33"/>
      <c r="AB559" s="33"/>
      <c r="AC559" s="45" t="e">
        <f t="shared" si="35"/>
        <v>#N/A</v>
      </c>
      <c r="AE559" s="45" t="e">
        <f t="shared" si="33"/>
        <v>#N/A</v>
      </c>
      <c r="AF559" s="33" t="e">
        <f t="shared" si="34"/>
        <v>#N/A</v>
      </c>
    </row>
    <row r="560" spans="1:32" x14ac:dyDescent="0.25">
      <c r="A560" s="30" t="e">
        <f t="shared" si="32"/>
        <v>#N/A</v>
      </c>
      <c r="B560" s="45"/>
      <c r="C560" s="45"/>
      <c r="D560" s="46"/>
      <c r="E560" s="45"/>
      <c r="F560" s="33"/>
      <c r="G560" s="33"/>
      <c r="H560" s="33"/>
      <c r="I560" s="45"/>
      <c r="J560" s="45"/>
      <c r="K560" s="33"/>
      <c r="L560" s="46"/>
      <c r="M560" s="46"/>
      <c r="N560" s="33"/>
      <c r="O560" s="33"/>
      <c r="P560" s="33"/>
      <c r="Q560" s="33"/>
      <c r="R560" s="33"/>
      <c r="S560" s="33"/>
      <c r="T560" s="33"/>
      <c r="U560" s="33"/>
      <c r="V560" s="33"/>
      <c r="W560" s="45"/>
      <c r="X560" s="35"/>
      <c r="Y560" s="33"/>
      <c r="Z560" s="46"/>
      <c r="AA560" s="33"/>
      <c r="AB560" s="33"/>
      <c r="AC560" s="45" t="e">
        <f t="shared" si="35"/>
        <v>#N/A</v>
      </c>
      <c r="AE560" s="45" t="e">
        <f t="shared" si="33"/>
        <v>#N/A</v>
      </c>
      <c r="AF560" s="33" t="e">
        <f t="shared" si="34"/>
        <v>#N/A</v>
      </c>
    </row>
    <row r="561" spans="1:32" x14ac:dyDescent="0.25">
      <c r="A561" s="30" t="e">
        <f t="shared" si="32"/>
        <v>#N/A</v>
      </c>
      <c r="B561" s="45"/>
      <c r="C561" s="45"/>
      <c r="D561" s="46"/>
      <c r="E561" s="45"/>
      <c r="F561" s="33"/>
      <c r="G561" s="33"/>
      <c r="H561" s="33"/>
      <c r="I561" s="45"/>
      <c r="J561" s="45"/>
      <c r="K561" s="33"/>
      <c r="L561" s="46"/>
      <c r="M561" s="46"/>
      <c r="N561" s="33"/>
      <c r="O561" s="33"/>
      <c r="P561" s="33"/>
      <c r="Q561" s="33"/>
      <c r="R561" s="33"/>
      <c r="S561" s="33"/>
      <c r="T561" s="33"/>
      <c r="U561" s="33"/>
      <c r="V561" s="33"/>
      <c r="W561" s="45"/>
      <c r="X561" s="35"/>
      <c r="Y561" s="33"/>
      <c r="Z561" s="46"/>
      <c r="AA561" s="33"/>
      <c r="AB561" s="33"/>
      <c r="AC561" s="45" t="e">
        <f t="shared" si="35"/>
        <v>#N/A</v>
      </c>
      <c r="AE561" s="45" t="e">
        <f t="shared" si="33"/>
        <v>#N/A</v>
      </c>
      <c r="AF561" s="33" t="e">
        <f t="shared" si="34"/>
        <v>#N/A</v>
      </c>
    </row>
    <row r="562" spans="1:32" x14ac:dyDescent="0.25">
      <c r="A562" s="30" t="e">
        <f t="shared" si="32"/>
        <v>#N/A</v>
      </c>
      <c r="B562" s="45"/>
      <c r="C562" s="45"/>
      <c r="D562" s="46"/>
      <c r="E562" s="45"/>
      <c r="F562" s="33"/>
      <c r="G562" s="33"/>
      <c r="H562" s="33"/>
      <c r="I562" s="45"/>
      <c r="J562" s="45"/>
      <c r="K562" s="33"/>
      <c r="L562" s="46"/>
      <c r="M562" s="46"/>
      <c r="N562" s="33"/>
      <c r="O562" s="33"/>
      <c r="P562" s="33"/>
      <c r="Q562" s="33"/>
      <c r="R562" s="33"/>
      <c r="S562" s="33"/>
      <c r="T562" s="33"/>
      <c r="U562" s="33"/>
      <c r="V562" s="33"/>
      <c r="W562" s="45"/>
      <c r="X562" s="35"/>
      <c r="Y562" s="33"/>
      <c r="Z562" s="46"/>
      <c r="AA562" s="33"/>
      <c r="AB562" s="33"/>
      <c r="AC562" s="45" t="e">
        <f t="shared" si="35"/>
        <v>#N/A</v>
      </c>
      <c r="AE562" s="45" t="e">
        <f t="shared" si="33"/>
        <v>#N/A</v>
      </c>
      <c r="AF562" s="33" t="e">
        <f t="shared" si="34"/>
        <v>#N/A</v>
      </c>
    </row>
    <row r="563" spans="1:32" x14ac:dyDescent="0.25">
      <c r="A563" s="30" t="e">
        <f t="shared" si="32"/>
        <v>#N/A</v>
      </c>
      <c r="B563" s="45"/>
      <c r="C563" s="45"/>
      <c r="D563" s="46"/>
      <c r="E563" s="45"/>
      <c r="F563" s="33"/>
      <c r="G563" s="33"/>
      <c r="H563" s="33"/>
      <c r="I563" s="45"/>
      <c r="J563" s="45"/>
      <c r="K563" s="33"/>
      <c r="L563" s="46"/>
      <c r="M563" s="46"/>
      <c r="N563" s="33"/>
      <c r="O563" s="33"/>
      <c r="P563" s="33"/>
      <c r="Q563" s="33"/>
      <c r="R563" s="33"/>
      <c r="S563" s="33"/>
      <c r="T563" s="33"/>
      <c r="U563" s="33"/>
      <c r="V563" s="33"/>
      <c r="W563" s="45"/>
      <c r="X563" s="35"/>
      <c r="Y563" s="33"/>
      <c r="Z563" s="46"/>
      <c r="AA563" s="33"/>
      <c r="AB563" s="33"/>
      <c r="AC563" s="45" t="e">
        <f t="shared" si="35"/>
        <v>#N/A</v>
      </c>
      <c r="AE563" s="45" t="e">
        <f t="shared" si="33"/>
        <v>#N/A</v>
      </c>
      <c r="AF563" s="33" t="e">
        <f t="shared" si="34"/>
        <v>#N/A</v>
      </c>
    </row>
    <row r="564" spans="1:32" x14ac:dyDescent="0.25">
      <c r="A564" s="30" t="e">
        <f t="shared" si="32"/>
        <v>#N/A</v>
      </c>
      <c r="B564" s="45"/>
      <c r="C564" s="45"/>
      <c r="D564" s="46"/>
      <c r="E564" s="45"/>
      <c r="F564" s="33"/>
      <c r="G564" s="33"/>
      <c r="H564" s="33"/>
      <c r="I564" s="45"/>
      <c r="J564" s="45"/>
      <c r="K564" s="33"/>
      <c r="L564" s="46"/>
      <c r="M564" s="46"/>
      <c r="N564" s="33"/>
      <c r="O564" s="33"/>
      <c r="P564" s="33"/>
      <c r="Q564" s="33"/>
      <c r="R564" s="33"/>
      <c r="S564" s="33"/>
      <c r="T564" s="33"/>
      <c r="U564" s="33"/>
      <c r="V564" s="33"/>
      <c r="W564" s="45"/>
      <c r="X564" s="35"/>
      <c r="Y564" s="33"/>
      <c r="Z564" s="46"/>
      <c r="AA564" s="33"/>
      <c r="AB564" s="33"/>
      <c r="AC564" s="45" t="e">
        <f t="shared" si="35"/>
        <v>#N/A</v>
      </c>
      <c r="AE564" s="45" t="e">
        <f t="shared" si="33"/>
        <v>#N/A</v>
      </c>
      <c r="AF564" s="33" t="e">
        <f t="shared" si="34"/>
        <v>#N/A</v>
      </c>
    </row>
    <row r="565" spans="1:32" x14ac:dyDescent="0.25">
      <c r="A565" s="30" t="e">
        <f t="shared" si="32"/>
        <v>#N/A</v>
      </c>
      <c r="B565" s="45"/>
      <c r="C565" s="45"/>
      <c r="D565" s="46"/>
      <c r="E565" s="45"/>
      <c r="F565" s="33"/>
      <c r="G565" s="33"/>
      <c r="H565" s="33"/>
      <c r="I565" s="45"/>
      <c r="J565" s="45"/>
      <c r="K565" s="33"/>
      <c r="L565" s="46"/>
      <c r="M565" s="46"/>
      <c r="N565" s="33"/>
      <c r="O565" s="33"/>
      <c r="P565" s="33"/>
      <c r="Q565" s="33"/>
      <c r="R565" s="33"/>
      <c r="S565" s="33"/>
      <c r="T565" s="33"/>
      <c r="U565" s="33"/>
      <c r="V565" s="33"/>
      <c r="W565" s="45"/>
      <c r="X565" s="35"/>
      <c r="Y565" s="33"/>
      <c r="Z565" s="46"/>
      <c r="AA565" s="33"/>
      <c r="AB565" s="33"/>
      <c r="AC565" s="45" t="e">
        <f t="shared" si="35"/>
        <v>#N/A</v>
      </c>
      <c r="AE565" s="45" t="e">
        <f t="shared" si="33"/>
        <v>#N/A</v>
      </c>
      <c r="AF565" s="33" t="e">
        <f t="shared" si="34"/>
        <v>#N/A</v>
      </c>
    </row>
    <row r="566" spans="1:32" x14ac:dyDescent="0.25">
      <c r="A566" s="30" t="e">
        <f t="shared" si="32"/>
        <v>#N/A</v>
      </c>
      <c r="B566" s="45"/>
      <c r="C566" s="45"/>
      <c r="D566" s="46"/>
      <c r="E566" s="45"/>
      <c r="F566" s="33"/>
      <c r="G566" s="33"/>
      <c r="H566" s="33"/>
      <c r="I566" s="45"/>
      <c r="J566" s="45"/>
      <c r="K566" s="33"/>
      <c r="L566" s="46"/>
      <c r="M566" s="46"/>
      <c r="N566" s="33"/>
      <c r="O566" s="33"/>
      <c r="P566" s="33"/>
      <c r="Q566" s="33"/>
      <c r="R566" s="33"/>
      <c r="S566" s="33"/>
      <c r="T566" s="33"/>
      <c r="U566" s="33"/>
      <c r="V566" s="33"/>
      <c r="W566" s="45"/>
      <c r="X566" s="35"/>
      <c r="Y566" s="33"/>
      <c r="Z566" s="46"/>
      <c r="AA566" s="33"/>
      <c r="AB566" s="33"/>
      <c r="AC566" s="45" t="e">
        <f t="shared" si="35"/>
        <v>#N/A</v>
      </c>
      <c r="AE566" s="45" t="e">
        <f t="shared" si="33"/>
        <v>#N/A</v>
      </c>
      <c r="AF566" s="33" t="e">
        <f t="shared" si="34"/>
        <v>#N/A</v>
      </c>
    </row>
    <row r="567" spans="1:32" x14ac:dyDescent="0.25">
      <c r="A567" s="30" t="e">
        <f t="shared" si="32"/>
        <v>#N/A</v>
      </c>
      <c r="B567" s="45"/>
      <c r="C567" s="45"/>
      <c r="D567" s="46"/>
      <c r="E567" s="45"/>
      <c r="F567" s="33"/>
      <c r="G567" s="33"/>
      <c r="H567" s="33"/>
      <c r="I567" s="45"/>
      <c r="J567" s="45"/>
      <c r="K567" s="33"/>
      <c r="L567" s="46"/>
      <c r="M567" s="46"/>
      <c r="N567" s="33"/>
      <c r="O567" s="33"/>
      <c r="P567" s="33"/>
      <c r="Q567" s="33"/>
      <c r="R567" s="33"/>
      <c r="S567" s="33"/>
      <c r="T567" s="33"/>
      <c r="U567" s="33"/>
      <c r="V567" s="33"/>
      <c r="W567" s="45"/>
      <c r="X567" s="35"/>
      <c r="Y567" s="33"/>
      <c r="Z567" s="46"/>
      <c r="AA567" s="33"/>
      <c r="AB567" s="33"/>
      <c r="AC567" s="45" t="e">
        <f t="shared" si="35"/>
        <v>#N/A</v>
      </c>
      <c r="AE567" s="45" t="e">
        <f t="shared" si="33"/>
        <v>#N/A</v>
      </c>
      <c r="AF567" s="33" t="e">
        <f t="shared" si="34"/>
        <v>#N/A</v>
      </c>
    </row>
    <row r="568" spans="1:32" x14ac:dyDescent="0.25">
      <c r="A568" s="30" t="e">
        <f t="shared" si="32"/>
        <v>#N/A</v>
      </c>
      <c r="B568" s="45"/>
      <c r="C568" s="45"/>
      <c r="D568" s="46"/>
      <c r="E568" s="45"/>
      <c r="F568" s="33"/>
      <c r="G568" s="33"/>
      <c r="H568" s="33"/>
      <c r="I568" s="45"/>
      <c r="J568" s="45"/>
      <c r="K568" s="33"/>
      <c r="L568" s="46"/>
      <c r="M568" s="46"/>
      <c r="N568" s="33"/>
      <c r="O568" s="33"/>
      <c r="P568" s="33"/>
      <c r="Q568" s="33"/>
      <c r="R568" s="33"/>
      <c r="S568" s="33"/>
      <c r="T568" s="33"/>
      <c r="U568" s="33"/>
      <c r="V568" s="33"/>
      <c r="W568" s="45"/>
      <c r="X568" s="35"/>
      <c r="Y568" s="33"/>
      <c r="Z568" s="46"/>
      <c r="AA568" s="33"/>
      <c r="AB568" s="33"/>
      <c r="AC568" s="45" t="e">
        <f t="shared" si="35"/>
        <v>#N/A</v>
      </c>
      <c r="AE568" s="45" t="e">
        <f t="shared" si="33"/>
        <v>#N/A</v>
      </c>
      <c r="AF568" s="33" t="e">
        <f t="shared" si="34"/>
        <v>#N/A</v>
      </c>
    </row>
    <row r="569" spans="1:32" x14ac:dyDescent="0.25">
      <c r="A569" s="30" t="e">
        <f t="shared" si="32"/>
        <v>#N/A</v>
      </c>
      <c r="B569" s="45"/>
      <c r="C569" s="45"/>
      <c r="D569" s="46"/>
      <c r="E569" s="45"/>
      <c r="F569" s="33"/>
      <c r="G569" s="33"/>
      <c r="H569" s="33"/>
      <c r="I569" s="45"/>
      <c r="J569" s="45"/>
      <c r="K569" s="33"/>
      <c r="L569" s="46"/>
      <c r="M569" s="46"/>
      <c r="N569" s="33"/>
      <c r="O569" s="33"/>
      <c r="P569" s="33"/>
      <c r="Q569" s="33"/>
      <c r="R569" s="33"/>
      <c r="S569" s="33"/>
      <c r="T569" s="33"/>
      <c r="U569" s="33"/>
      <c r="V569" s="33"/>
      <c r="W569" s="45"/>
      <c r="X569" s="35"/>
      <c r="Y569" s="33"/>
      <c r="Z569" s="46"/>
      <c r="AA569" s="33"/>
      <c r="AB569" s="33"/>
      <c r="AC569" s="45" t="e">
        <f t="shared" si="35"/>
        <v>#N/A</v>
      </c>
      <c r="AE569" s="45" t="e">
        <f t="shared" si="33"/>
        <v>#N/A</v>
      </c>
      <c r="AF569" s="33" t="e">
        <f t="shared" si="34"/>
        <v>#N/A</v>
      </c>
    </row>
    <row r="570" spans="1:32" x14ac:dyDescent="0.25">
      <c r="A570" s="30" t="e">
        <f t="shared" si="32"/>
        <v>#N/A</v>
      </c>
      <c r="B570" s="45"/>
      <c r="C570" s="45"/>
      <c r="D570" s="46"/>
      <c r="E570" s="45"/>
      <c r="F570" s="33"/>
      <c r="G570" s="33"/>
      <c r="H570" s="33"/>
      <c r="I570" s="45"/>
      <c r="J570" s="45"/>
      <c r="K570" s="33"/>
      <c r="L570" s="46"/>
      <c r="M570" s="46"/>
      <c r="N570" s="33"/>
      <c r="O570" s="33"/>
      <c r="P570" s="33"/>
      <c r="Q570" s="33"/>
      <c r="R570" s="33"/>
      <c r="S570" s="33"/>
      <c r="T570" s="33"/>
      <c r="U570" s="33"/>
      <c r="V570" s="33"/>
      <c r="W570" s="45"/>
      <c r="X570" s="35"/>
      <c r="Y570" s="33"/>
      <c r="Z570" s="46"/>
      <c r="AA570" s="33"/>
      <c r="AB570" s="33"/>
      <c r="AC570" s="45" t="e">
        <f t="shared" si="35"/>
        <v>#N/A</v>
      </c>
      <c r="AE570" s="45" t="e">
        <f t="shared" si="33"/>
        <v>#N/A</v>
      </c>
      <c r="AF570" s="33" t="e">
        <f t="shared" si="34"/>
        <v>#N/A</v>
      </c>
    </row>
    <row r="571" spans="1:32" x14ac:dyDescent="0.25">
      <c r="A571" s="30" t="e">
        <f t="shared" si="32"/>
        <v>#N/A</v>
      </c>
      <c r="B571" s="45"/>
      <c r="C571" s="45"/>
      <c r="D571" s="46"/>
      <c r="E571" s="45"/>
      <c r="F571" s="33"/>
      <c r="G571" s="33"/>
      <c r="H571" s="33"/>
      <c r="I571" s="45"/>
      <c r="J571" s="45"/>
      <c r="K571" s="33"/>
      <c r="L571" s="46"/>
      <c r="M571" s="46"/>
      <c r="N571" s="33"/>
      <c r="O571" s="33"/>
      <c r="P571" s="33"/>
      <c r="Q571" s="33"/>
      <c r="R571" s="33"/>
      <c r="S571" s="33"/>
      <c r="T571" s="33"/>
      <c r="U571" s="33"/>
      <c r="V571" s="33"/>
      <c r="W571" s="45"/>
      <c r="X571" s="35"/>
      <c r="Y571" s="33"/>
      <c r="Z571" s="46"/>
      <c r="AA571" s="33"/>
      <c r="AB571" s="33"/>
      <c r="AC571" s="45" t="e">
        <f t="shared" si="35"/>
        <v>#N/A</v>
      </c>
      <c r="AE571" s="45" t="e">
        <f t="shared" si="33"/>
        <v>#N/A</v>
      </c>
      <c r="AF571" s="33" t="e">
        <f t="shared" si="34"/>
        <v>#N/A</v>
      </c>
    </row>
    <row r="572" spans="1:32" x14ac:dyDescent="0.25">
      <c r="A572" s="30" t="e">
        <f t="shared" si="32"/>
        <v>#N/A</v>
      </c>
      <c r="B572" s="45"/>
      <c r="C572" s="45"/>
      <c r="D572" s="46"/>
      <c r="E572" s="45"/>
      <c r="F572" s="33"/>
      <c r="G572" s="33"/>
      <c r="H572" s="33"/>
      <c r="I572" s="45"/>
      <c r="J572" s="45"/>
      <c r="K572" s="33"/>
      <c r="L572" s="46"/>
      <c r="M572" s="46"/>
      <c r="N572" s="33"/>
      <c r="O572" s="33"/>
      <c r="P572" s="33"/>
      <c r="Q572" s="33"/>
      <c r="R572" s="33"/>
      <c r="S572" s="33"/>
      <c r="T572" s="33"/>
      <c r="U572" s="33"/>
      <c r="V572" s="33"/>
      <c r="W572" s="45"/>
      <c r="X572" s="35"/>
      <c r="Y572" s="33"/>
      <c r="Z572" s="46"/>
      <c r="AA572" s="33"/>
      <c r="AB572" s="33"/>
      <c r="AC572" s="45" t="e">
        <f t="shared" si="35"/>
        <v>#N/A</v>
      </c>
      <c r="AE572" s="45" t="e">
        <f t="shared" si="33"/>
        <v>#N/A</v>
      </c>
      <c r="AF572" s="33" t="e">
        <f t="shared" si="34"/>
        <v>#N/A</v>
      </c>
    </row>
    <row r="573" spans="1:32" x14ac:dyDescent="0.25">
      <c r="A573" s="30" t="e">
        <f t="shared" si="32"/>
        <v>#N/A</v>
      </c>
      <c r="B573" s="45"/>
      <c r="C573" s="45"/>
      <c r="D573" s="46"/>
      <c r="E573" s="45"/>
      <c r="F573" s="33"/>
      <c r="G573" s="33"/>
      <c r="H573" s="33"/>
      <c r="I573" s="45"/>
      <c r="J573" s="45"/>
      <c r="K573" s="33"/>
      <c r="L573" s="46"/>
      <c r="M573" s="46"/>
      <c r="N573" s="33"/>
      <c r="O573" s="33"/>
      <c r="P573" s="33"/>
      <c r="Q573" s="33"/>
      <c r="R573" s="33"/>
      <c r="S573" s="33"/>
      <c r="T573" s="33"/>
      <c r="U573" s="33"/>
      <c r="V573" s="33"/>
      <c r="W573" s="45"/>
      <c r="X573" s="35"/>
      <c r="Y573" s="33"/>
      <c r="Z573" s="46"/>
      <c r="AA573" s="33"/>
      <c r="AB573" s="33"/>
      <c r="AC573" s="45" t="e">
        <f t="shared" si="35"/>
        <v>#N/A</v>
      </c>
      <c r="AE573" s="45" t="e">
        <f t="shared" si="33"/>
        <v>#N/A</v>
      </c>
      <c r="AF573" s="33" t="e">
        <f t="shared" si="34"/>
        <v>#N/A</v>
      </c>
    </row>
    <row r="574" spans="1:32" x14ac:dyDescent="0.25">
      <c r="A574" s="30" t="e">
        <f t="shared" si="32"/>
        <v>#N/A</v>
      </c>
      <c r="B574" s="45"/>
      <c r="C574" s="45"/>
      <c r="D574" s="46"/>
      <c r="E574" s="45"/>
      <c r="F574" s="33"/>
      <c r="G574" s="33"/>
      <c r="H574" s="33"/>
      <c r="I574" s="45"/>
      <c r="J574" s="45"/>
      <c r="K574" s="33"/>
      <c r="L574" s="46"/>
      <c r="M574" s="46"/>
      <c r="N574" s="33"/>
      <c r="O574" s="33"/>
      <c r="P574" s="33"/>
      <c r="Q574" s="33"/>
      <c r="R574" s="33"/>
      <c r="S574" s="33"/>
      <c r="T574" s="33"/>
      <c r="U574" s="33"/>
      <c r="V574" s="33"/>
      <c r="W574" s="45"/>
      <c r="X574" s="35"/>
      <c r="Y574" s="33"/>
      <c r="Z574" s="46"/>
      <c r="AA574" s="33"/>
      <c r="AB574" s="33"/>
      <c r="AC574" s="45" t="e">
        <f t="shared" si="35"/>
        <v>#N/A</v>
      </c>
      <c r="AE574" s="45" t="e">
        <f t="shared" si="33"/>
        <v>#N/A</v>
      </c>
      <c r="AF574" s="33" t="e">
        <f t="shared" si="34"/>
        <v>#N/A</v>
      </c>
    </row>
    <row r="575" spans="1:32" x14ac:dyDescent="0.25">
      <c r="A575" s="30" t="e">
        <f t="shared" si="32"/>
        <v>#N/A</v>
      </c>
      <c r="B575" s="45"/>
      <c r="C575" s="45"/>
      <c r="D575" s="46"/>
      <c r="E575" s="45"/>
      <c r="F575" s="33"/>
      <c r="G575" s="33"/>
      <c r="H575" s="33"/>
      <c r="I575" s="45"/>
      <c r="J575" s="45"/>
      <c r="K575" s="33"/>
      <c r="L575" s="46"/>
      <c r="M575" s="46"/>
      <c r="N575" s="33"/>
      <c r="O575" s="33"/>
      <c r="P575" s="33"/>
      <c r="Q575" s="33"/>
      <c r="R575" s="33"/>
      <c r="S575" s="33"/>
      <c r="T575" s="33"/>
      <c r="U575" s="33"/>
      <c r="V575" s="33"/>
      <c r="W575" s="45"/>
      <c r="X575" s="35"/>
      <c r="Y575" s="33"/>
      <c r="Z575" s="46"/>
      <c r="AA575" s="33"/>
      <c r="AB575" s="33"/>
      <c r="AC575" s="45" t="e">
        <f t="shared" si="35"/>
        <v>#N/A</v>
      </c>
      <c r="AE575" s="45" t="e">
        <f t="shared" si="33"/>
        <v>#N/A</v>
      </c>
      <c r="AF575" s="33" t="e">
        <f t="shared" si="34"/>
        <v>#N/A</v>
      </c>
    </row>
    <row r="576" spans="1:32" x14ac:dyDescent="0.25">
      <c r="A576" s="30" t="e">
        <f t="shared" si="32"/>
        <v>#N/A</v>
      </c>
      <c r="B576" s="45"/>
      <c r="C576" s="45"/>
      <c r="D576" s="46"/>
      <c r="E576" s="45"/>
      <c r="F576" s="33"/>
      <c r="G576" s="33"/>
      <c r="H576" s="33"/>
      <c r="I576" s="45"/>
      <c r="J576" s="45"/>
      <c r="K576" s="33"/>
      <c r="L576" s="46"/>
      <c r="M576" s="46"/>
      <c r="N576" s="33"/>
      <c r="O576" s="33"/>
      <c r="P576" s="33"/>
      <c r="Q576" s="33"/>
      <c r="R576" s="33"/>
      <c r="S576" s="33"/>
      <c r="T576" s="33"/>
      <c r="U576" s="33"/>
      <c r="V576" s="33"/>
      <c r="W576" s="45"/>
      <c r="X576" s="35"/>
      <c r="Y576" s="33"/>
      <c r="Z576" s="46"/>
      <c r="AA576" s="33"/>
      <c r="AB576" s="33"/>
      <c r="AC576" s="45" t="e">
        <f t="shared" si="35"/>
        <v>#N/A</v>
      </c>
      <c r="AE576" s="45" t="e">
        <f t="shared" si="33"/>
        <v>#N/A</v>
      </c>
      <c r="AF576" s="33" t="e">
        <f t="shared" si="34"/>
        <v>#N/A</v>
      </c>
    </row>
    <row r="577" spans="1:32" x14ac:dyDescent="0.25">
      <c r="A577" s="30" t="e">
        <f t="shared" si="32"/>
        <v>#N/A</v>
      </c>
      <c r="B577" s="45"/>
      <c r="C577" s="45"/>
      <c r="D577" s="46"/>
      <c r="E577" s="45"/>
      <c r="F577" s="33"/>
      <c r="G577" s="33"/>
      <c r="H577" s="33"/>
      <c r="I577" s="45"/>
      <c r="J577" s="45"/>
      <c r="K577" s="33"/>
      <c r="L577" s="46"/>
      <c r="M577" s="46"/>
      <c r="N577" s="33"/>
      <c r="O577" s="33"/>
      <c r="P577" s="33"/>
      <c r="Q577" s="33"/>
      <c r="R577" s="33"/>
      <c r="S577" s="33"/>
      <c r="T577" s="33"/>
      <c r="U577" s="33"/>
      <c r="V577" s="33"/>
      <c r="W577" s="45"/>
      <c r="X577" s="35"/>
      <c r="Y577" s="33"/>
      <c r="Z577" s="46"/>
      <c r="AA577" s="33"/>
      <c r="AB577" s="33"/>
      <c r="AC577" s="45" t="e">
        <f t="shared" si="35"/>
        <v>#N/A</v>
      </c>
      <c r="AE577" s="45" t="e">
        <f t="shared" si="33"/>
        <v>#N/A</v>
      </c>
      <c r="AF577" s="33" t="e">
        <f t="shared" si="34"/>
        <v>#N/A</v>
      </c>
    </row>
    <row r="578" spans="1:32" x14ac:dyDescent="0.25">
      <c r="A578" s="30" t="e">
        <f t="shared" si="32"/>
        <v>#N/A</v>
      </c>
      <c r="B578" s="45"/>
      <c r="C578" s="45"/>
      <c r="D578" s="46"/>
      <c r="E578" s="45"/>
      <c r="F578" s="33"/>
      <c r="G578" s="33"/>
      <c r="H578" s="33"/>
      <c r="I578" s="45"/>
      <c r="J578" s="45"/>
      <c r="K578" s="33"/>
      <c r="L578" s="46"/>
      <c r="M578" s="46"/>
      <c r="N578" s="33"/>
      <c r="O578" s="33"/>
      <c r="P578" s="33"/>
      <c r="Q578" s="33"/>
      <c r="R578" s="33"/>
      <c r="S578" s="33"/>
      <c r="T578" s="33"/>
      <c r="U578" s="33"/>
      <c r="V578" s="33"/>
      <c r="W578" s="45"/>
      <c r="X578" s="35"/>
      <c r="Y578" s="33"/>
      <c r="Z578" s="46"/>
      <c r="AA578" s="33"/>
      <c r="AB578" s="33"/>
      <c r="AC578" s="45" t="e">
        <f t="shared" si="35"/>
        <v>#N/A</v>
      </c>
      <c r="AE578" s="45" t="e">
        <f t="shared" si="33"/>
        <v>#N/A</v>
      </c>
      <c r="AF578" s="33" t="e">
        <f t="shared" si="34"/>
        <v>#N/A</v>
      </c>
    </row>
    <row r="579" spans="1:32" x14ac:dyDescent="0.25">
      <c r="A579" s="30" t="e">
        <f t="shared" si="32"/>
        <v>#N/A</v>
      </c>
      <c r="B579" s="45"/>
      <c r="C579" s="45"/>
      <c r="D579" s="46"/>
      <c r="E579" s="45"/>
      <c r="F579" s="33"/>
      <c r="G579" s="33"/>
      <c r="H579" s="33"/>
      <c r="I579" s="45"/>
      <c r="J579" s="45"/>
      <c r="K579" s="33"/>
      <c r="L579" s="46"/>
      <c r="M579" s="46"/>
      <c r="N579" s="33"/>
      <c r="O579" s="33"/>
      <c r="P579" s="33"/>
      <c r="Q579" s="33"/>
      <c r="R579" s="33"/>
      <c r="S579" s="33"/>
      <c r="T579" s="33"/>
      <c r="U579" s="33"/>
      <c r="V579" s="33"/>
      <c r="W579" s="45"/>
      <c r="X579" s="35"/>
      <c r="Y579" s="33"/>
      <c r="Z579" s="46"/>
      <c r="AA579" s="33"/>
      <c r="AB579" s="33"/>
      <c r="AC579" s="45" t="e">
        <f t="shared" si="35"/>
        <v>#N/A</v>
      </c>
      <c r="AE579" s="45" t="e">
        <f t="shared" si="33"/>
        <v>#N/A</v>
      </c>
      <c r="AF579" s="33" t="e">
        <f t="shared" si="34"/>
        <v>#N/A</v>
      </c>
    </row>
    <row r="580" spans="1:32" x14ac:dyDescent="0.25">
      <c r="A580" s="30" t="e">
        <f t="shared" si="32"/>
        <v>#N/A</v>
      </c>
      <c r="B580" s="45"/>
      <c r="C580" s="45"/>
      <c r="D580" s="46"/>
      <c r="E580" s="45"/>
      <c r="F580" s="33"/>
      <c r="G580" s="33"/>
      <c r="H580" s="33"/>
      <c r="I580" s="45"/>
      <c r="J580" s="45"/>
      <c r="K580" s="33"/>
      <c r="L580" s="46"/>
      <c r="M580" s="46"/>
      <c r="N580" s="33"/>
      <c r="O580" s="33"/>
      <c r="P580" s="33"/>
      <c r="Q580" s="33"/>
      <c r="R580" s="33"/>
      <c r="S580" s="33"/>
      <c r="T580" s="33"/>
      <c r="U580" s="33"/>
      <c r="V580" s="33"/>
      <c r="W580" s="45"/>
      <c r="X580" s="35"/>
      <c r="Y580" s="33"/>
      <c r="Z580" s="46"/>
      <c r="AA580" s="33"/>
      <c r="AB580" s="33"/>
      <c r="AC580" s="45" t="e">
        <f t="shared" si="35"/>
        <v>#N/A</v>
      </c>
      <c r="AE580" s="45" t="e">
        <f t="shared" si="33"/>
        <v>#N/A</v>
      </c>
      <c r="AF580" s="33" t="e">
        <f t="shared" si="34"/>
        <v>#N/A</v>
      </c>
    </row>
    <row r="581" spans="1:32" x14ac:dyDescent="0.25">
      <c r="A581" s="30" t="e">
        <f t="shared" si="32"/>
        <v>#N/A</v>
      </c>
      <c r="B581" s="45"/>
      <c r="C581" s="45"/>
      <c r="D581" s="46"/>
      <c r="E581" s="45"/>
      <c r="F581" s="33"/>
      <c r="G581" s="33"/>
      <c r="H581" s="33"/>
      <c r="I581" s="45"/>
      <c r="J581" s="45"/>
      <c r="K581" s="33"/>
      <c r="L581" s="46"/>
      <c r="M581" s="46"/>
      <c r="N581" s="33"/>
      <c r="O581" s="33"/>
      <c r="P581" s="33"/>
      <c r="Q581" s="33"/>
      <c r="R581" s="33"/>
      <c r="S581" s="33"/>
      <c r="T581" s="33"/>
      <c r="U581" s="33"/>
      <c r="V581" s="33"/>
      <c r="W581" s="45"/>
      <c r="X581" s="35"/>
      <c r="Y581" s="33"/>
      <c r="Z581" s="46"/>
      <c r="AA581" s="33"/>
      <c r="AB581" s="33"/>
      <c r="AC581" s="45" t="e">
        <f t="shared" si="35"/>
        <v>#N/A</v>
      </c>
      <c r="AE581" s="45" t="e">
        <f t="shared" si="33"/>
        <v>#N/A</v>
      </c>
      <c r="AF581" s="33" t="e">
        <f t="shared" si="34"/>
        <v>#N/A</v>
      </c>
    </row>
    <row r="582" spans="1:32" x14ac:dyDescent="0.25">
      <c r="A582" s="30" t="e">
        <f t="shared" ref="A582:A645" si="36">IF(COUNTA(B582:AB582)&gt;0,"x",NA())</f>
        <v>#N/A</v>
      </c>
      <c r="B582" s="45"/>
      <c r="C582" s="45"/>
      <c r="D582" s="46"/>
      <c r="E582" s="45"/>
      <c r="F582" s="33"/>
      <c r="G582" s="33"/>
      <c r="H582" s="33"/>
      <c r="I582" s="45"/>
      <c r="J582" s="45"/>
      <c r="K582" s="33"/>
      <c r="L582" s="46"/>
      <c r="M582" s="46"/>
      <c r="N582" s="33"/>
      <c r="O582" s="33"/>
      <c r="P582" s="33"/>
      <c r="Q582" s="33"/>
      <c r="R582" s="33"/>
      <c r="S582" s="33"/>
      <c r="T582" s="33"/>
      <c r="U582" s="33"/>
      <c r="V582" s="33"/>
      <c r="W582" s="45"/>
      <c r="X582" s="35"/>
      <c r="Y582" s="33"/>
      <c r="Z582" s="46"/>
      <c r="AA582" s="33"/>
      <c r="AB582" s="33"/>
      <c r="AC582" s="45" t="e">
        <f t="shared" si="35"/>
        <v>#N/A</v>
      </c>
      <c r="AE582" s="45" t="e">
        <f t="shared" ref="AE582:AE645" si="37">IF(ISBLANK(C582),NA(),"FIELD MUST BE COMPLETED BY HEALTH DEPT.")</f>
        <v>#N/A</v>
      </c>
      <c r="AF582" s="33" t="e">
        <f t="shared" ref="AF582:AF645" si="38">IF(AND(ISBLANK(S582),ISBLANK(T582)),NA(),_xlfn.TEXTJOIN(";",TRUE,S582:T582))</f>
        <v>#N/A</v>
      </c>
    </row>
    <row r="583" spans="1:32" x14ac:dyDescent="0.25">
      <c r="A583" s="30" t="e">
        <f t="shared" si="36"/>
        <v>#N/A</v>
      </c>
      <c r="B583" s="45"/>
      <c r="C583" s="45"/>
      <c r="D583" s="46"/>
      <c r="E583" s="45"/>
      <c r="F583" s="33"/>
      <c r="G583" s="33"/>
      <c r="H583" s="33"/>
      <c r="I583" s="45"/>
      <c r="J583" s="45"/>
      <c r="K583" s="33"/>
      <c r="L583" s="46"/>
      <c r="M583" s="46"/>
      <c r="N583" s="33"/>
      <c r="O583" s="33"/>
      <c r="P583" s="33"/>
      <c r="Q583" s="33"/>
      <c r="R583" s="33"/>
      <c r="S583" s="33"/>
      <c r="T583" s="33"/>
      <c r="U583" s="33"/>
      <c r="V583" s="33"/>
      <c r="W583" s="45"/>
      <c r="X583" s="35"/>
      <c r="Y583" s="33"/>
      <c r="Z583" s="46"/>
      <c r="AA583" s="33"/>
      <c r="AB583" s="33"/>
      <c r="AC583" s="45" t="e">
        <f t="shared" ref="AC583:AC646" si="39">IF(ISBLANK(C583),NA(),"FIELD MUST BE COMPLETED BY HEALTH DEPT.")</f>
        <v>#N/A</v>
      </c>
      <c r="AE583" s="45" t="e">
        <f t="shared" si="37"/>
        <v>#N/A</v>
      </c>
      <c r="AF583" s="33" t="e">
        <f t="shared" si="38"/>
        <v>#N/A</v>
      </c>
    </row>
    <row r="584" spans="1:32" x14ac:dyDescent="0.25">
      <c r="A584" s="30" t="e">
        <f t="shared" si="36"/>
        <v>#N/A</v>
      </c>
      <c r="B584" s="45"/>
      <c r="C584" s="45"/>
      <c r="D584" s="46"/>
      <c r="E584" s="45"/>
      <c r="F584" s="33"/>
      <c r="G584" s="33"/>
      <c r="H584" s="33"/>
      <c r="I584" s="45"/>
      <c r="J584" s="45"/>
      <c r="K584" s="33"/>
      <c r="L584" s="46"/>
      <c r="M584" s="46"/>
      <c r="N584" s="33"/>
      <c r="O584" s="33"/>
      <c r="P584" s="33"/>
      <c r="Q584" s="33"/>
      <c r="R584" s="33"/>
      <c r="S584" s="33"/>
      <c r="T584" s="33"/>
      <c r="U584" s="33"/>
      <c r="V584" s="33"/>
      <c r="W584" s="45"/>
      <c r="X584" s="35"/>
      <c r="Y584" s="33"/>
      <c r="Z584" s="46"/>
      <c r="AA584" s="33"/>
      <c r="AB584" s="33"/>
      <c r="AC584" s="45" t="e">
        <f t="shared" si="39"/>
        <v>#N/A</v>
      </c>
      <c r="AE584" s="45" t="e">
        <f t="shared" si="37"/>
        <v>#N/A</v>
      </c>
      <c r="AF584" s="33" t="e">
        <f t="shared" si="38"/>
        <v>#N/A</v>
      </c>
    </row>
    <row r="585" spans="1:32" x14ac:dyDescent="0.25">
      <c r="A585" s="30" t="e">
        <f t="shared" si="36"/>
        <v>#N/A</v>
      </c>
      <c r="B585" s="45"/>
      <c r="C585" s="45"/>
      <c r="D585" s="46"/>
      <c r="E585" s="45"/>
      <c r="F585" s="33"/>
      <c r="G585" s="33"/>
      <c r="H585" s="33"/>
      <c r="I585" s="45"/>
      <c r="J585" s="45"/>
      <c r="K585" s="33"/>
      <c r="L585" s="46"/>
      <c r="M585" s="46"/>
      <c r="N585" s="33"/>
      <c r="O585" s="33"/>
      <c r="P585" s="33"/>
      <c r="Q585" s="33"/>
      <c r="R585" s="33"/>
      <c r="S585" s="33"/>
      <c r="T585" s="33"/>
      <c r="U585" s="33"/>
      <c r="V585" s="33"/>
      <c r="W585" s="45"/>
      <c r="X585" s="35"/>
      <c r="Y585" s="33"/>
      <c r="Z585" s="46"/>
      <c r="AA585" s="33"/>
      <c r="AB585" s="33"/>
      <c r="AC585" s="45" t="e">
        <f t="shared" si="39"/>
        <v>#N/A</v>
      </c>
      <c r="AE585" s="45" t="e">
        <f t="shared" si="37"/>
        <v>#N/A</v>
      </c>
      <c r="AF585" s="33" t="e">
        <f t="shared" si="38"/>
        <v>#N/A</v>
      </c>
    </row>
    <row r="586" spans="1:32" x14ac:dyDescent="0.25">
      <c r="A586" s="30" t="e">
        <f t="shared" si="36"/>
        <v>#N/A</v>
      </c>
      <c r="B586" s="45"/>
      <c r="C586" s="45"/>
      <c r="D586" s="46"/>
      <c r="E586" s="45"/>
      <c r="F586" s="33"/>
      <c r="G586" s="33"/>
      <c r="H586" s="33"/>
      <c r="I586" s="45"/>
      <c r="J586" s="45"/>
      <c r="K586" s="33"/>
      <c r="L586" s="46"/>
      <c r="M586" s="46"/>
      <c r="N586" s="33"/>
      <c r="O586" s="33"/>
      <c r="P586" s="33"/>
      <c r="Q586" s="33"/>
      <c r="R586" s="33"/>
      <c r="S586" s="33"/>
      <c r="T586" s="33"/>
      <c r="U586" s="33"/>
      <c r="V586" s="33"/>
      <c r="W586" s="45"/>
      <c r="X586" s="35"/>
      <c r="Y586" s="33"/>
      <c r="Z586" s="46"/>
      <c r="AA586" s="33"/>
      <c r="AB586" s="33"/>
      <c r="AC586" s="45" t="e">
        <f t="shared" si="39"/>
        <v>#N/A</v>
      </c>
      <c r="AE586" s="45" t="e">
        <f t="shared" si="37"/>
        <v>#N/A</v>
      </c>
      <c r="AF586" s="33" t="e">
        <f t="shared" si="38"/>
        <v>#N/A</v>
      </c>
    </row>
    <row r="587" spans="1:32" x14ac:dyDescent="0.25">
      <c r="A587" s="30" t="e">
        <f t="shared" si="36"/>
        <v>#N/A</v>
      </c>
      <c r="B587" s="45"/>
      <c r="C587" s="45"/>
      <c r="D587" s="46"/>
      <c r="E587" s="45"/>
      <c r="F587" s="33"/>
      <c r="G587" s="33"/>
      <c r="H587" s="33"/>
      <c r="I587" s="45"/>
      <c r="J587" s="45"/>
      <c r="K587" s="33"/>
      <c r="L587" s="46"/>
      <c r="M587" s="46"/>
      <c r="N587" s="33"/>
      <c r="O587" s="33"/>
      <c r="P587" s="33"/>
      <c r="Q587" s="33"/>
      <c r="R587" s="33"/>
      <c r="S587" s="33"/>
      <c r="T587" s="33"/>
      <c r="U587" s="33"/>
      <c r="V587" s="33"/>
      <c r="W587" s="45"/>
      <c r="X587" s="35"/>
      <c r="Y587" s="33"/>
      <c r="Z587" s="46"/>
      <c r="AA587" s="33"/>
      <c r="AB587" s="33"/>
      <c r="AC587" s="45" t="e">
        <f t="shared" si="39"/>
        <v>#N/A</v>
      </c>
      <c r="AE587" s="45" t="e">
        <f t="shared" si="37"/>
        <v>#N/A</v>
      </c>
      <c r="AF587" s="33" t="e">
        <f t="shared" si="38"/>
        <v>#N/A</v>
      </c>
    </row>
    <row r="588" spans="1:32" x14ac:dyDescent="0.25">
      <c r="A588" s="30" t="e">
        <f t="shared" si="36"/>
        <v>#N/A</v>
      </c>
      <c r="B588" s="45"/>
      <c r="C588" s="45"/>
      <c r="D588" s="46"/>
      <c r="E588" s="45"/>
      <c r="F588" s="33"/>
      <c r="G588" s="33"/>
      <c r="H588" s="33"/>
      <c r="I588" s="45"/>
      <c r="J588" s="45"/>
      <c r="K588" s="33"/>
      <c r="L588" s="46"/>
      <c r="M588" s="46"/>
      <c r="N588" s="33"/>
      <c r="O588" s="33"/>
      <c r="P588" s="33"/>
      <c r="Q588" s="33"/>
      <c r="R588" s="33"/>
      <c r="S588" s="33"/>
      <c r="T588" s="33"/>
      <c r="U588" s="33"/>
      <c r="V588" s="33"/>
      <c r="W588" s="45"/>
      <c r="X588" s="35"/>
      <c r="Y588" s="33"/>
      <c r="Z588" s="46"/>
      <c r="AA588" s="33"/>
      <c r="AB588" s="33"/>
      <c r="AC588" s="45" t="e">
        <f t="shared" si="39"/>
        <v>#N/A</v>
      </c>
      <c r="AE588" s="45" t="e">
        <f t="shared" si="37"/>
        <v>#N/A</v>
      </c>
      <c r="AF588" s="33" t="e">
        <f t="shared" si="38"/>
        <v>#N/A</v>
      </c>
    </row>
    <row r="589" spans="1:32" x14ac:dyDescent="0.25">
      <c r="A589" s="30" t="e">
        <f t="shared" si="36"/>
        <v>#N/A</v>
      </c>
      <c r="B589" s="45"/>
      <c r="C589" s="45"/>
      <c r="D589" s="46"/>
      <c r="E589" s="45"/>
      <c r="F589" s="33"/>
      <c r="G589" s="33"/>
      <c r="H589" s="33"/>
      <c r="I589" s="45"/>
      <c r="J589" s="45"/>
      <c r="K589" s="33"/>
      <c r="L589" s="46"/>
      <c r="M589" s="46"/>
      <c r="N589" s="33"/>
      <c r="O589" s="33"/>
      <c r="P589" s="33"/>
      <c r="Q589" s="33"/>
      <c r="R589" s="33"/>
      <c r="S589" s="33"/>
      <c r="T589" s="33"/>
      <c r="U589" s="33"/>
      <c r="V589" s="33"/>
      <c r="W589" s="45"/>
      <c r="X589" s="35"/>
      <c r="Y589" s="33"/>
      <c r="Z589" s="46"/>
      <c r="AA589" s="33"/>
      <c r="AB589" s="33"/>
      <c r="AC589" s="45" t="e">
        <f t="shared" si="39"/>
        <v>#N/A</v>
      </c>
      <c r="AE589" s="45" t="e">
        <f t="shared" si="37"/>
        <v>#N/A</v>
      </c>
      <c r="AF589" s="33" t="e">
        <f t="shared" si="38"/>
        <v>#N/A</v>
      </c>
    </row>
    <row r="590" spans="1:32" x14ac:dyDescent="0.25">
      <c r="A590" s="30" t="e">
        <f t="shared" si="36"/>
        <v>#N/A</v>
      </c>
      <c r="B590" s="45"/>
      <c r="C590" s="45"/>
      <c r="D590" s="46"/>
      <c r="E590" s="45"/>
      <c r="F590" s="33"/>
      <c r="G590" s="33"/>
      <c r="H590" s="33"/>
      <c r="I590" s="45"/>
      <c r="J590" s="45"/>
      <c r="K590" s="33"/>
      <c r="L590" s="46"/>
      <c r="M590" s="46"/>
      <c r="N590" s="33"/>
      <c r="O590" s="33"/>
      <c r="P590" s="33"/>
      <c r="Q590" s="33"/>
      <c r="R590" s="33"/>
      <c r="S590" s="33"/>
      <c r="T590" s="33"/>
      <c r="U590" s="33"/>
      <c r="V590" s="33"/>
      <c r="W590" s="45"/>
      <c r="X590" s="35"/>
      <c r="Y590" s="33"/>
      <c r="Z590" s="46"/>
      <c r="AA590" s="33"/>
      <c r="AB590" s="33"/>
      <c r="AC590" s="45" t="e">
        <f t="shared" si="39"/>
        <v>#N/A</v>
      </c>
      <c r="AE590" s="45" t="e">
        <f t="shared" si="37"/>
        <v>#N/A</v>
      </c>
      <c r="AF590" s="33" t="e">
        <f t="shared" si="38"/>
        <v>#N/A</v>
      </c>
    </row>
    <row r="591" spans="1:32" x14ac:dyDescent="0.25">
      <c r="A591" s="30" t="e">
        <f t="shared" si="36"/>
        <v>#N/A</v>
      </c>
      <c r="B591" s="45"/>
      <c r="C591" s="45"/>
      <c r="D591" s="46"/>
      <c r="E591" s="45"/>
      <c r="F591" s="33"/>
      <c r="G591" s="33"/>
      <c r="H591" s="33"/>
      <c r="I591" s="45"/>
      <c r="J591" s="45"/>
      <c r="K591" s="33"/>
      <c r="L591" s="46"/>
      <c r="M591" s="46"/>
      <c r="N591" s="33"/>
      <c r="O591" s="33"/>
      <c r="P591" s="33"/>
      <c r="Q591" s="33"/>
      <c r="R591" s="33"/>
      <c r="S591" s="33"/>
      <c r="T591" s="33"/>
      <c r="U591" s="33"/>
      <c r="V591" s="33"/>
      <c r="W591" s="45"/>
      <c r="X591" s="35"/>
      <c r="Y591" s="33"/>
      <c r="Z591" s="46"/>
      <c r="AA591" s="33"/>
      <c r="AB591" s="33"/>
      <c r="AC591" s="45" t="e">
        <f t="shared" si="39"/>
        <v>#N/A</v>
      </c>
      <c r="AE591" s="45" t="e">
        <f t="shared" si="37"/>
        <v>#N/A</v>
      </c>
      <c r="AF591" s="33" t="e">
        <f t="shared" si="38"/>
        <v>#N/A</v>
      </c>
    </row>
    <row r="592" spans="1:32" x14ac:dyDescent="0.25">
      <c r="A592" s="30" t="e">
        <f t="shared" si="36"/>
        <v>#N/A</v>
      </c>
      <c r="B592" s="45"/>
      <c r="C592" s="45"/>
      <c r="D592" s="46"/>
      <c r="E592" s="45"/>
      <c r="F592" s="33"/>
      <c r="G592" s="33"/>
      <c r="H592" s="33"/>
      <c r="I592" s="45"/>
      <c r="J592" s="45"/>
      <c r="K592" s="33"/>
      <c r="L592" s="46"/>
      <c r="M592" s="46"/>
      <c r="N592" s="33"/>
      <c r="O592" s="33"/>
      <c r="P592" s="33"/>
      <c r="Q592" s="33"/>
      <c r="R592" s="33"/>
      <c r="S592" s="33"/>
      <c r="T592" s="33"/>
      <c r="U592" s="33"/>
      <c r="V592" s="33"/>
      <c r="W592" s="45"/>
      <c r="X592" s="35"/>
      <c r="Y592" s="33"/>
      <c r="Z592" s="46"/>
      <c r="AA592" s="33"/>
      <c r="AB592" s="33"/>
      <c r="AC592" s="45" t="e">
        <f t="shared" si="39"/>
        <v>#N/A</v>
      </c>
      <c r="AE592" s="45" t="e">
        <f t="shared" si="37"/>
        <v>#N/A</v>
      </c>
      <c r="AF592" s="33" t="e">
        <f t="shared" si="38"/>
        <v>#N/A</v>
      </c>
    </row>
    <row r="593" spans="1:32" x14ac:dyDescent="0.25">
      <c r="A593" s="30" t="e">
        <f t="shared" si="36"/>
        <v>#N/A</v>
      </c>
      <c r="B593" s="45"/>
      <c r="C593" s="45"/>
      <c r="D593" s="46"/>
      <c r="E593" s="45"/>
      <c r="F593" s="33"/>
      <c r="G593" s="33"/>
      <c r="H593" s="33"/>
      <c r="I593" s="45"/>
      <c r="J593" s="45"/>
      <c r="K593" s="33"/>
      <c r="L593" s="46"/>
      <c r="M593" s="46"/>
      <c r="N593" s="33"/>
      <c r="O593" s="33"/>
      <c r="P593" s="33"/>
      <c r="Q593" s="33"/>
      <c r="R593" s="33"/>
      <c r="S593" s="33"/>
      <c r="T593" s="33"/>
      <c r="U593" s="33"/>
      <c r="V593" s="33"/>
      <c r="W593" s="45"/>
      <c r="X593" s="35"/>
      <c r="Y593" s="33"/>
      <c r="Z593" s="46"/>
      <c r="AA593" s="33"/>
      <c r="AB593" s="33"/>
      <c r="AC593" s="45" t="e">
        <f t="shared" si="39"/>
        <v>#N/A</v>
      </c>
      <c r="AE593" s="45" t="e">
        <f t="shared" si="37"/>
        <v>#N/A</v>
      </c>
      <c r="AF593" s="33" t="e">
        <f t="shared" si="38"/>
        <v>#N/A</v>
      </c>
    </row>
    <row r="594" spans="1:32" x14ac:dyDescent="0.25">
      <c r="A594" s="30" t="e">
        <f t="shared" si="36"/>
        <v>#N/A</v>
      </c>
      <c r="B594" s="45"/>
      <c r="C594" s="45"/>
      <c r="D594" s="46"/>
      <c r="E594" s="45"/>
      <c r="F594" s="33"/>
      <c r="G594" s="33"/>
      <c r="H594" s="33"/>
      <c r="I594" s="45"/>
      <c r="J594" s="45"/>
      <c r="K594" s="33"/>
      <c r="L594" s="46"/>
      <c r="M594" s="46"/>
      <c r="N594" s="33"/>
      <c r="O594" s="33"/>
      <c r="P594" s="33"/>
      <c r="Q594" s="33"/>
      <c r="R594" s="33"/>
      <c r="S594" s="33"/>
      <c r="T594" s="33"/>
      <c r="U594" s="33"/>
      <c r="V594" s="33"/>
      <c r="W594" s="45"/>
      <c r="X594" s="35"/>
      <c r="Y594" s="33"/>
      <c r="Z594" s="46"/>
      <c r="AA594" s="33"/>
      <c r="AB594" s="33"/>
      <c r="AC594" s="45" t="e">
        <f t="shared" si="39"/>
        <v>#N/A</v>
      </c>
      <c r="AE594" s="45" t="e">
        <f t="shared" si="37"/>
        <v>#N/A</v>
      </c>
      <c r="AF594" s="33" t="e">
        <f t="shared" si="38"/>
        <v>#N/A</v>
      </c>
    </row>
    <row r="595" spans="1:32" x14ac:dyDescent="0.25">
      <c r="A595" s="30" t="e">
        <f t="shared" si="36"/>
        <v>#N/A</v>
      </c>
      <c r="B595" s="45"/>
      <c r="C595" s="45"/>
      <c r="D595" s="46"/>
      <c r="E595" s="45"/>
      <c r="F595" s="33"/>
      <c r="G595" s="33"/>
      <c r="H595" s="33"/>
      <c r="I595" s="45"/>
      <c r="J595" s="45"/>
      <c r="K595" s="33"/>
      <c r="L595" s="46"/>
      <c r="M595" s="46"/>
      <c r="N595" s="33"/>
      <c r="O595" s="33"/>
      <c r="P595" s="33"/>
      <c r="Q595" s="33"/>
      <c r="R595" s="33"/>
      <c r="S595" s="33"/>
      <c r="T595" s="33"/>
      <c r="U595" s="33"/>
      <c r="V595" s="33"/>
      <c r="W595" s="45"/>
      <c r="X595" s="35"/>
      <c r="Y595" s="33"/>
      <c r="Z595" s="46"/>
      <c r="AA595" s="33"/>
      <c r="AB595" s="33"/>
      <c r="AC595" s="45" t="e">
        <f t="shared" si="39"/>
        <v>#N/A</v>
      </c>
      <c r="AE595" s="45" t="e">
        <f t="shared" si="37"/>
        <v>#N/A</v>
      </c>
      <c r="AF595" s="33" t="e">
        <f t="shared" si="38"/>
        <v>#N/A</v>
      </c>
    </row>
    <row r="596" spans="1:32" x14ac:dyDescent="0.25">
      <c r="A596" s="30" t="e">
        <f t="shared" si="36"/>
        <v>#N/A</v>
      </c>
      <c r="B596" s="45"/>
      <c r="C596" s="45"/>
      <c r="D596" s="46"/>
      <c r="E596" s="45"/>
      <c r="F596" s="33"/>
      <c r="G596" s="33"/>
      <c r="H596" s="33"/>
      <c r="I596" s="45"/>
      <c r="J596" s="45"/>
      <c r="K596" s="33"/>
      <c r="L596" s="46"/>
      <c r="M596" s="46"/>
      <c r="N596" s="33"/>
      <c r="O596" s="33"/>
      <c r="P596" s="33"/>
      <c r="Q596" s="33"/>
      <c r="R596" s="33"/>
      <c r="S596" s="33"/>
      <c r="T596" s="33"/>
      <c r="U596" s="33"/>
      <c r="V596" s="33"/>
      <c r="W596" s="45"/>
      <c r="X596" s="35"/>
      <c r="Y596" s="33"/>
      <c r="Z596" s="46"/>
      <c r="AA596" s="33"/>
      <c r="AB596" s="33"/>
      <c r="AC596" s="45" t="e">
        <f t="shared" si="39"/>
        <v>#N/A</v>
      </c>
      <c r="AE596" s="45" t="e">
        <f t="shared" si="37"/>
        <v>#N/A</v>
      </c>
      <c r="AF596" s="33" t="e">
        <f t="shared" si="38"/>
        <v>#N/A</v>
      </c>
    </row>
    <row r="597" spans="1:32" x14ac:dyDescent="0.25">
      <c r="A597" s="30" t="e">
        <f t="shared" si="36"/>
        <v>#N/A</v>
      </c>
      <c r="B597" s="45"/>
      <c r="C597" s="45"/>
      <c r="D597" s="46"/>
      <c r="E597" s="45"/>
      <c r="F597" s="33"/>
      <c r="G597" s="33"/>
      <c r="H597" s="33"/>
      <c r="I597" s="45"/>
      <c r="J597" s="45"/>
      <c r="K597" s="33"/>
      <c r="L597" s="46"/>
      <c r="M597" s="46"/>
      <c r="N597" s="33"/>
      <c r="O597" s="33"/>
      <c r="P597" s="33"/>
      <c r="Q597" s="33"/>
      <c r="R597" s="33"/>
      <c r="S597" s="33"/>
      <c r="T597" s="33"/>
      <c r="U597" s="33"/>
      <c r="V597" s="33"/>
      <c r="W597" s="45"/>
      <c r="X597" s="35"/>
      <c r="Y597" s="33"/>
      <c r="Z597" s="46"/>
      <c r="AA597" s="33"/>
      <c r="AB597" s="33"/>
      <c r="AC597" s="45" t="e">
        <f t="shared" si="39"/>
        <v>#N/A</v>
      </c>
      <c r="AE597" s="45" t="e">
        <f t="shared" si="37"/>
        <v>#N/A</v>
      </c>
      <c r="AF597" s="33" t="e">
        <f t="shared" si="38"/>
        <v>#N/A</v>
      </c>
    </row>
    <row r="598" spans="1:32" x14ac:dyDescent="0.25">
      <c r="A598" s="30" t="e">
        <f t="shared" si="36"/>
        <v>#N/A</v>
      </c>
      <c r="B598" s="45"/>
      <c r="C598" s="45"/>
      <c r="D598" s="46"/>
      <c r="E598" s="45"/>
      <c r="F598" s="33"/>
      <c r="G598" s="33"/>
      <c r="H598" s="33"/>
      <c r="I598" s="45"/>
      <c r="J598" s="45"/>
      <c r="K598" s="33"/>
      <c r="L598" s="46"/>
      <c r="M598" s="46"/>
      <c r="N598" s="33"/>
      <c r="O598" s="33"/>
      <c r="P598" s="33"/>
      <c r="Q598" s="33"/>
      <c r="R598" s="33"/>
      <c r="S598" s="33"/>
      <c r="T598" s="33"/>
      <c r="U598" s="33"/>
      <c r="V598" s="33"/>
      <c r="W598" s="45"/>
      <c r="X598" s="35"/>
      <c r="Y598" s="33"/>
      <c r="Z598" s="46"/>
      <c r="AA598" s="33"/>
      <c r="AB598" s="33"/>
      <c r="AC598" s="45" t="e">
        <f t="shared" si="39"/>
        <v>#N/A</v>
      </c>
      <c r="AE598" s="45" t="e">
        <f t="shared" si="37"/>
        <v>#N/A</v>
      </c>
      <c r="AF598" s="33" t="e">
        <f t="shared" si="38"/>
        <v>#N/A</v>
      </c>
    </row>
    <row r="599" spans="1:32" x14ac:dyDescent="0.25">
      <c r="A599" s="30" t="e">
        <f t="shared" si="36"/>
        <v>#N/A</v>
      </c>
      <c r="B599" s="45"/>
      <c r="C599" s="45"/>
      <c r="D599" s="46"/>
      <c r="E599" s="45"/>
      <c r="F599" s="33"/>
      <c r="G599" s="33"/>
      <c r="H599" s="33"/>
      <c r="I599" s="45"/>
      <c r="J599" s="45"/>
      <c r="K599" s="33"/>
      <c r="L599" s="46"/>
      <c r="M599" s="46"/>
      <c r="N599" s="33"/>
      <c r="O599" s="33"/>
      <c r="P599" s="33"/>
      <c r="Q599" s="33"/>
      <c r="R599" s="33"/>
      <c r="S599" s="33"/>
      <c r="T599" s="33"/>
      <c r="U599" s="33"/>
      <c r="V599" s="33"/>
      <c r="W599" s="45"/>
      <c r="X599" s="35"/>
      <c r="Y599" s="33"/>
      <c r="Z599" s="46"/>
      <c r="AA599" s="33"/>
      <c r="AB599" s="33"/>
      <c r="AC599" s="45" t="e">
        <f t="shared" si="39"/>
        <v>#N/A</v>
      </c>
      <c r="AE599" s="45" t="e">
        <f t="shared" si="37"/>
        <v>#N/A</v>
      </c>
      <c r="AF599" s="33" t="e">
        <f t="shared" si="38"/>
        <v>#N/A</v>
      </c>
    </row>
    <row r="600" spans="1:32" x14ac:dyDescent="0.25">
      <c r="A600" s="30" t="e">
        <f t="shared" si="36"/>
        <v>#N/A</v>
      </c>
      <c r="B600" s="45"/>
      <c r="C600" s="45"/>
      <c r="D600" s="46"/>
      <c r="E600" s="45"/>
      <c r="F600" s="33"/>
      <c r="G600" s="33"/>
      <c r="H600" s="33"/>
      <c r="I600" s="45"/>
      <c r="J600" s="45"/>
      <c r="K600" s="33"/>
      <c r="L600" s="46"/>
      <c r="M600" s="46"/>
      <c r="N600" s="33"/>
      <c r="O600" s="33"/>
      <c r="P600" s="33"/>
      <c r="Q600" s="33"/>
      <c r="R600" s="33"/>
      <c r="S600" s="33"/>
      <c r="T600" s="33"/>
      <c r="U600" s="33"/>
      <c r="V600" s="33"/>
      <c r="W600" s="45"/>
      <c r="X600" s="35"/>
      <c r="Y600" s="33"/>
      <c r="Z600" s="46"/>
      <c r="AA600" s="33"/>
      <c r="AB600" s="33"/>
      <c r="AC600" s="45" t="e">
        <f t="shared" si="39"/>
        <v>#N/A</v>
      </c>
      <c r="AE600" s="45" t="e">
        <f t="shared" si="37"/>
        <v>#N/A</v>
      </c>
      <c r="AF600" s="33" t="e">
        <f t="shared" si="38"/>
        <v>#N/A</v>
      </c>
    </row>
    <row r="601" spans="1:32" x14ac:dyDescent="0.25">
      <c r="A601" s="30" t="e">
        <f t="shared" si="36"/>
        <v>#N/A</v>
      </c>
      <c r="B601" s="45"/>
      <c r="C601" s="45"/>
      <c r="D601" s="46"/>
      <c r="E601" s="45"/>
      <c r="F601" s="33"/>
      <c r="G601" s="33"/>
      <c r="H601" s="33"/>
      <c r="I601" s="45"/>
      <c r="J601" s="45"/>
      <c r="K601" s="33"/>
      <c r="L601" s="46"/>
      <c r="M601" s="46"/>
      <c r="N601" s="33"/>
      <c r="O601" s="33"/>
      <c r="P601" s="33"/>
      <c r="Q601" s="33"/>
      <c r="R601" s="33"/>
      <c r="S601" s="33"/>
      <c r="T601" s="33"/>
      <c r="U601" s="33"/>
      <c r="V601" s="33"/>
      <c r="W601" s="45"/>
      <c r="X601" s="35"/>
      <c r="Y601" s="33"/>
      <c r="Z601" s="46"/>
      <c r="AA601" s="33"/>
      <c r="AB601" s="33"/>
      <c r="AC601" s="45" t="e">
        <f t="shared" si="39"/>
        <v>#N/A</v>
      </c>
      <c r="AE601" s="45" t="e">
        <f t="shared" si="37"/>
        <v>#N/A</v>
      </c>
      <c r="AF601" s="33" t="e">
        <f t="shared" si="38"/>
        <v>#N/A</v>
      </c>
    </row>
    <row r="602" spans="1:32" x14ac:dyDescent="0.25">
      <c r="A602" s="30" t="e">
        <f t="shared" si="36"/>
        <v>#N/A</v>
      </c>
      <c r="B602" s="45"/>
      <c r="C602" s="45"/>
      <c r="D602" s="46"/>
      <c r="E602" s="45"/>
      <c r="F602" s="33"/>
      <c r="G602" s="33"/>
      <c r="H602" s="33"/>
      <c r="I602" s="45"/>
      <c r="J602" s="45"/>
      <c r="K602" s="33"/>
      <c r="L602" s="46"/>
      <c r="M602" s="46"/>
      <c r="N602" s="33"/>
      <c r="O602" s="33"/>
      <c r="P602" s="33"/>
      <c r="Q602" s="33"/>
      <c r="R602" s="33"/>
      <c r="S602" s="33"/>
      <c r="T602" s="33"/>
      <c r="U602" s="33"/>
      <c r="V602" s="33"/>
      <c r="W602" s="45"/>
      <c r="X602" s="35"/>
      <c r="Y602" s="33"/>
      <c r="Z602" s="46"/>
      <c r="AA602" s="33"/>
      <c r="AB602" s="33"/>
      <c r="AC602" s="45" t="e">
        <f t="shared" si="39"/>
        <v>#N/A</v>
      </c>
      <c r="AE602" s="45" t="e">
        <f t="shared" si="37"/>
        <v>#N/A</v>
      </c>
      <c r="AF602" s="33" t="e">
        <f t="shared" si="38"/>
        <v>#N/A</v>
      </c>
    </row>
    <row r="603" spans="1:32" x14ac:dyDescent="0.25">
      <c r="A603" s="30" t="e">
        <f t="shared" si="36"/>
        <v>#N/A</v>
      </c>
      <c r="B603" s="45"/>
      <c r="C603" s="45"/>
      <c r="D603" s="46"/>
      <c r="E603" s="45"/>
      <c r="F603" s="33"/>
      <c r="G603" s="33"/>
      <c r="H603" s="33"/>
      <c r="I603" s="45"/>
      <c r="J603" s="45"/>
      <c r="K603" s="33"/>
      <c r="L603" s="46"/>
      <c r="M603" s="46"/>
      <c r="N603" s="33"/>
      <c r="O603" s="33"/>
      <c r="P603" s="33"/>
      <c r="Q603" s="33"/>
      <c r="R603" s="33"/>
      <c r="S603" s="33"/>
      <c r="T603" s="33"/>
      <c r="U603" s="33"/>
      <c r="V603" s="33"/>
      <c r="W603" s="45"/>
      <c r="X603" s="35"/>
      <c r="Y603" s="33"/>
      <c r="Z603" s="46"/>
      <c r="AA603" s="33"/>
      <c r="AB603" s="33"/>
      <c r="AC603" s="45" t="e">
        <f t="shared" si="39"/>
        <v>#N/A</v>
      </c>
      <c r="AE603" s="45" t="e">
        <f t="shared" si="37"/>
        <v>#N/A</v>
      </c>
      <c r="AF603" s="33" t="e">
        <f t="shared" si="38"/>
        <v>#N/A</v>
      </c>
    </row>
    <row r="604" spans="1:32" x14ac:dyDescent="0.25">
      <c r="A604" s="30" t="e">
        <f t="shared" si="36"/>
        <v>#N/A</v>
      </c>
      <c r="B604" s="45"/>
      <c r="C604" s="45"/>
      <c r="D604" s="46"/>
      <c r="E604" s="45"/>
      <c r="F604" s="33"/>
      <c r="G604" s="33"/>
      <c r="H604" s="33"/>
      <c r="I604" s="45"/>
      <c r="J604" s="45"/>
      <c r="K604" s="33"/>
      <c r="L604" s="46"/>
      <c r="M604" s="46"/>
      <c r="N604" s="33"/>
      <c r="O604" s="33"/>
      <c r="P604" s="33"/>
      <c r="Q604" s="33"/>
      <c r="R604" s="33"/>
      <c r="S604" s="33"/>
      <c r="T604" s="33"/>
      <c r="U604" s="33"/>
      <c r="V604" s="33"/>
      <c r="W604" s="45"/>
      <c r="X604" s="35"/>
      <c r="Y604" s="33"/>
      <c r="Z604" s="46"/>
      <c r="AA604" s="33"/>
      <c r="AB604" s="33"/>
      <c r="AC604" s="45" t="e">
        <f t="shared" si="39"/>
        <v>#N/A</v>
      </c>
      <c r="AE604" s="45" t="e">
        <f t="shared" si="37"/>
        <v>#N/A</v>
      </c>
      <c r="AF604" s="33" t="e">
        <f t="shared" si="38"/>
        <v>#N/A</v>
      </c>
    </row>
    <row r="605" spans="1:32" x14ac:dyDescent="0.25">
      <c r="A605" s="30" t="e">
        <f t="shared" si="36"/>
        <v>#N/A</v>
      </c>
      <c r="B605" s="45"/>
      <c r="C605" s="45"/>
      <c r="D605" s="46"/>
      <c r="E605" s="45"/>
      <c r="F605" s="33"/>
      <c r="G605" s="33"/>
      <c r="H605" s="33"/>
      <c r="I605" s="45"/>
      <c r="J605" s="45"/>
      <c r="K605" s="33"/>
      <c r="L605" s="46"/>
      <c r="M605" s="46"/>
      <c r="N605" s="33"/>
      <c r="O605" s="33"/>
      <c r="P605" s="33"/>
      <c r="Q605" s="33"/>
      <c r="R605" s="33"/>
      <c r="S605" s="33"/>
      <c r="T605" s="33"/>
      <c r="U605" s="33"/>
      <c r="V605" s="33"/>
      <c r="W605" s="45"/>
      <c r="X605" s="35"/>
      <c r="Y605" s="33"/>
      <c r="Z605" s="46"/>
      <c r="AA605" s="33"/>
      <c r="AB605" s="33"/>
      <c r="AC605" s="45" t="e">
        <f t="shared" si="39"/>
        <v>#N/A</v>
      </c>
      <c r="AE605" s="45" t="e">
        <f t="shared" si="37"/>
        <v>#N/A</v>
      </c>
      <c r="AF605" s="33" t="e">
        <f t="shared" si="38"/>
        <v>#N/A</v>
      </c>
    </row>
    <row r="606" spans="1:32" x14ac:dyDescent="0.25">
      <c r="A606" s="30" t="e">
        <f t="shared" si="36"/>
        <v>#N/A</v>
      </c>
      <c r="B606" s="45"/>
      <c r="C606" s="45"/>
      <c r="D606" s="46"/>
      <c r="E606" s="45"/>
      <c r="F606" s="33"/>
      <c r="G606" s="33"/>
      <c r="H606" s="33"/>
      <c r="I606" s="45"/>
      <c r="J606" s="45"/>
      <c r="K606" s="33"/>
      <c r="L606" s="46"/>
      <c r="M606" s="46"/>
      <c r="N606" s="33"/>
      <c r="O606" s="33"/>
      <c r="P606" s="33"/>
      <c r="Q606" s="33"/>
      <c r="R606" s="33"/>
      <c r="S606" s="33"/>
      <c r="T606" s="33"/>
      <c r="U606" s="33"/>
      <c r="V606" s="33"/>
      <c r="W606" s="45"/>
      <c r="X606" s="35"/>
      <c r="Y606" s="33"/>
      <c r="Z606" s="46"/>
      <c r="AA606" s="33"/>
      <c r="AB606" s="33"/>
      <c r="AC606" s="45" t="e">
        <f t="shared" si="39"/>
        <v>#N/A</v>
      </c>
      <c r="AE606" s="45" t="e">
        <f t="shared" si="37"/>
        <v>#N/A</v>
      </c>
      <c r="AF606" s="33" t="e">
        <f t="shared" si="38"/>
        <v>#N/A</v>
      </c>
    </row>
    <row r="607" spans="1:32" x14ac:dyDescent="0.25">
      <c r="A607" s="30" t="e">
        <f t="shared" si="36"/>
        <v>#N/A</v>
      </c>
      <c r="B607" s="45"/>
      <c r="C607" s="45"/>
      <c r="D607" s="46"/>
      <c r="E607" s="45"/>
      <c r="F607" s="33"/>
      <c r="G607" s="33"/>
      <c r="H607" s="33"/>
      <c r="I607" s="45"/>
      <c r="J607" s="45"/>
      <c r="K607" s="33"/>
      <c r="L607" s="46"/>
      <c r="M607" s="46"/>
      <c r="N607" s="33"/>
      <c r="O607" s="33"/>
      <c r="P607" s="33"/>
      <c r="Q607" s="33"/>
      <c r="R607" s="33"/>
      <c r="S607" s="33"/>
      <c r="T607" s="33"/>
      <c r="U607" s="33"/>
      <c r="V607" s="33"/>
      <c r="W607" s="45"/>
      <c r="X607" s="35"/>
      <c r="Y607" s="33"/>
      <c r="Z607" s="46"/>
      <c r="AA607" s="33"/>
      <c r="AB607" s="33"/>
      <c r="AC607" s="45" t="e">
        <f t="shared" si="39"/>
        <v>#N/A</v>
      </c>
      <c r="AE607" s="45" t="e">
        <f t="shared" si="37"/>
        <v>#N/A</v>
      </c>
      <c r="AF607" s="33" t="e">
        <f t="shared" si="38"/>
        <v>#N/A</v>
      </c>
    </row>
    <row r="608" spans="1:32" x14ac:dyDescent="0.25">
      <c r="A608" s="30" t="e">
        <f t="shared" si="36"/>
        <v>#N/A</v>
      </c>
      <c r="B608" s="45"/>
      <c r="C608" s="45"/>
      <c r="D608" s="46"/>
      <c r="E608" s="45"/>
      <c r="F608" s="33"/>
      <c r="G608" s="33"/>
      <c r="H608" s="33"/>
      <c r="I608" s="45"/>
      <c r="J608" s="45"/>
      <c r="K608" s="33"/>
      <c r="L608" s="46"/>
      <c r="M608" s="46"/>
      <c r="N608" s="33"/>
      <c r="O608" s="33"/>
      <c r="P608" s="33"/>
      <c r="Q608" s="33"/>
      <c r="R608" s="33"/>
      <c r="S608" s="33"/>
      <c r="T608" s="33"/>
      <c r="U608" s="33"/>
      <c r="V608" s="33"/>
      <c r="W608" s="45"/>
      <c r="X608" s="35"/>
      <c r="Y608" s="33"/>
      <c r="Z608" s="46"/>
      <c r="AA608" s="33"/>
      <c r="AB608" s="33"/>
      <c r="AC608" s="45" t="e">
        <f t="shared" si="39"/>
        <v>#N/A</v>
      </c>
      <c r="AE608" s="45" t="e">
        <f t="shared" si="37"/>
        <v>#N/A</v>
      </c>
      <c r="AF608" s="33" t="e">
        <f t="shared" si="38"/>
        <v>#N/A</v>
      </c>
    </row>
    <row r="609" spans="1:32" x14ac:dyDescent="0.25">
      <c r="A609" s="30" t="e">
        <f t="shared" si="36"/>
        <v>#N/A</v>
      </c>
      <c r="B609" s="45"/>
      <c r="C609" s="45"/>
      <c r="D609" s="46"/>
      <c r="E609" s="45"/>
      <c r="F609" s="33"/>
      <c r="G609" s="33"/>
      <c r="H609" s="33"/>
      <c r="I609" s="45"/>
      <c r="J609" s="45"/>
      <c r="K609" s="33"/>
      <c r="L609" s="46"/>
      <c r="M609" s="46"/>
      <c r="N609" s="33"/>
      <c r="O609" s="33"/>
      <c r="P609" s="33"/>
      <c r="Q609" s="33"/>
      <c r="R609" s="33"/>
      <c r="S609" s="33"/>
      <c r="T609" s="33"/>
      <c r="U609" s="33"/>
      <c r="V609" s="33"/>
      <c r="W609" s="45"/>
      <c r="X609" s="35"/>
      <c r="Y609" s="33"/>
      <c r="Z609" s="46"/>
      <c r="AA609" s="33"/>
      <c r="AB609" s="33"/>
      <c r="AC609" s="45" t="e">
        <f t="shared" si="39"/>
        <v>#N/A</v>
      </c>
      <c r="AE609" s="45" t="e">
        <f t="shared" si="37"/>
        <v>#N/A</v>
      </c>
      <c r="AF609" s="33" t="e">
        <f t="shared" si="38"/>
        <v>#N/A</v>
      </c>
    </row>
    <row r="610" spans="1:32" x14ac:dyDescent="0.25">
      <c r="A610" s="30" t="e">
        <f t="shared" si="36"/>
        <v>#N/A</v>
      </c>
      <c r="B610" s="45"/>
      <c r="C610" s="45"/>
      <c r="D610" s="46"/>
      <c r="E610" s="45"/>
      <c r="F610" s="33"/>
      <c r="G610" s="33"/>
      <c r="H610" s="33"/>
      <c r="I610" s="45"/>
      <c r="J610" s="45"/>
      <c r="K610" s="33"/>
      <c r="L610" s="46"/>
      <c r="M610" s="46"/>
      <c r="N610" s="33"/>
      <c r="O610" s="33"/>
      <c r="P610" s="33"/>
      <c r="Q610" s="33"/>
      <c r="R610" s="33"/>
      <c r="S610" s="33"/>
      <c r="T610" s="33"/>
      <c r="U610" s="33"/>
      <c r="V610" s="33"/>
      <c r="W610" s="45"/>
      <c r="X610" s="35"/>
      <c r="Y610" s="33"/>
      <c r="Z610" s="46"/>
      <c r="AA610" s="33"/>
      <c r="AB610" s="33"/>
      <c r="AC610" s="45" t="e">
        <f t="shared" si="39"/>
        <v>#N/A</v>
      </c>
      <c r="AE610" s="45" t="e">
        <f t="shared" si="37"/>
        <v>#N/A</v>
      </c>
      <c r="AF610" s="33" t="e">
        <f t="shared" si="38"/>
        <v>#N/A</v>
      </c>
    </row>
    <row r="611" spans="1:32" x14ac:dyDescent="0.25">
      <c r="A611" s="30" t="e">
        <f t="shared" si="36"/>
        <v>#N/A</v>
      </c>
      <c r="B611" s="45"/>
      <c r="C611" s="45"/>
      <c r="D611" s="46"/>
      <c r="E611" s="45"/>
      <c r="F611" s="33"/>
      <c r="G611" s="33"/>
      <c r="H611" s="33"/>
      <c r="I611" s="45"/>
      <c r="J611" s="45"/>
      <c r="K611" s="33"/>
      <c r="L611" s="46"/>
      <c r="M611" s="46"/>
      <c r="N611" s="33"/>
      <c r="O611" s="33"/>
      <c r="P611" s="33"/>
      <c r="Q611" s="33"/>
      <c r="R611" s="33"/>
      <c r="S611" s="33"/>
      <c r="T611" s="33"/>
      <c r="U611" s="33"/>
      <c r="V611" s="33"/>
      <c r="W611" s="45"/>
      <c r="X611" s="35"/>
      <c r="Y611" s="33"/>
      <c r="Z611" s="46"/>
      <c r="AA611" s="33"/>
      <c r="AB611" s="33"/>
      <c r="AC611" s="45" t="e">
        <f t="shared" si="39"/>
        <v>#N/A</v>
      </c>
      <c r="AE611" s="45" t="e">
        <f t="shared" si="37"/>
        <v>#N/A</v>
      </c>
      <c r="AF611" s="33" t="e">
        <f t="shared" si="38"/>
        <v>#N/A</v>
      </c>
    </row>
    <row r="612" spans="1:32" x14ac:dyDescent="0.25">
      <c r="A612" s="30" t="e">
        <f t="shared" si="36"/>
        <v>#N/A</v>
      </c>
      <c r="B612" s="45"/>
      <c r="C612" s="45"/>
      <c r="D612" s="46"/>
      <c r="E612" s="45"/>
      <c r="F612" s="33"/>
      <c r="G612" s="33"/>
      <c r="H612" s="33"/>
      <c r="I612" s="45"/>
      <c r="J612" s="45"/>
      <c r="K612" s="33"/>
      <c r="L612" s="46"/>
      <c r="M612" s="46"/>
      <c r="N612" s="33"/>
      <c r="O612" s="33"/>
      <c r="P612" s="33"/>
      <c r="Q612" s="33"/>
      <c r="R612" s="33"/>
      <c r="S612" s="33"/>
      <c r="T612" s="33"/>
      <c r="U612" s="33"/>
      <c r="V612" s="33"/>
      <c r="W612" s="45"/>
      <c r="X612" s="35"/>
      <c r="Y612" s="33"/>
      <c r="Z612" s="46"/>
      <c r="AA612" s="33"/>
      <c r="AB612" s="33"/>
      <c r="AC612" s="45" t="e">
        <f t="shared" si="39"/>
        <v>#N/A</v>
      </c>
      <c r="AE612" s="45" t="e">
        <f t="shared" si="37"/>
        <v>#N/A</v>
      </c>
      <c r="AF612" s="33" t="e">
        <f t="shared" si="38"/>
        <v>#N/A</v>
      </c>
    </row>
    <row r="613" spans="1:32" x14ac:dyDescent="0.25">
      <c r="A613" s="30" t="e">
        <f t="shared" si="36"/>
        <v>#N/A</v>
      </c>
      <c r="B613" s="45"/>
      <c r="C613" s="45"/>
      <c r="D613" s="46"/>
      <c r="E613" s="45"/>
      <c r="F613" s="33"/>
      <c r="G613" s="33"/>
      <c r="H613" s="33"/>
      <c r="I613" s="45"/>
      <c r="J613" s="45"/>
      <c r="K613" s="33"/>
      <c r="L613" s="46"/>
      <c r="M613" s="46"/>
      <c r="N613" s="33"/>
      <c r="O613" s="33"/>
      <c r="P613" s="33"/>
      <c r="Q613" s="33"/>
      <c r="R613" s="33"/>
      <c r="S613" s="33"/>
      <c r="T613" s="33"/>
      <c r="U613" s="33"/>
      <c r="V613" s="33"/>
      <c r="W613" s="45"/>
      <c r="X613" s="35"/>
      <c r="Y613" s="33"/>
      <c r="Z613" s="46"/>
      <c r="AA613" s="33"/>
      <c r="AB613" s="33"/>
      <c r="AC613" s="45" t="e">
        <f t="shared" si="39"/>
        <v>#N/A</v>
      </c>
      <c r="AE613" s="45" t="e">
        <f t="shared" si="37"/>
        <v>#N/A</v>
      </c>
      <c r="AF613" s="33" t="e">
        <f t="shared" si="38"/>
        <v>#N/A</v>
      </c>
    </row>
    <row r="614" spans="1:32" x14ac:dyDescent="0.25">
      <c r="A614" s="30" t="e">
        <f t="shared" si="36"/>
        <v>#N/A</v>
      </c>
      <c r="B614" s="45"/>
      <c r="C614" s="45"/>
      <c r="D614" s="46"/>
      <c r="E614" s="45"/>
      <c r="F614" s="33"/>
      <c r="G614" s="33"/>
      <c r="H614" s="33"/>
      <c r="I614" s="45"/>
      <c r="J614" s="45"/>
      <c r="K614" s="33"/>
      <c r="L614" s="46"/>
      <c r="M614" s="46"/>
      <c r="N614" s="33"/>
      <c r="O614" s="33"/>
      <c r="P614" s="33"/>
      <c r="Q614" s="33"/>
      <c r="R614" s="33"/>
      <c r="S614" s="33"/>
      <c r="T614" s="33"/>
      <c r="U614" s="33"/>
      <c r="V614" s="33"/>
      <c r="W614" s="45"/>
      <c r="X614" s="35"/>
      <c r="Y614" s="33"/>
      <c r="Z614" s="46"/>
      <c r="AA614" s="33"/>
      <c r="AB614" s="33"/>
      <c r="AC614" s="45" t="e">
        <f t="shared" si="39"/>
        <v>#N/A</v>
      </c>
      <c r="AE614" s="45" t="e">
        <f t="shared" si="37"/>
        <v>#N/A</v>
      </c>
      <c r="AF614" s="33" t="e">
        <f t="shared" si="38"/>
        <v>#N/A</v>
      </c>
    </row>
    <row r="615" spans="1:32" x14ac:dyDescent="0.25">
      <c r="A615" s="30" t="e">
        <f t="shared" si="36"/>
        <v>#N/A</v>
      </c>
      <c r="B615" s="45"/>
      <c r="C615" s="45"/>
      <c r="D615" s="46"/>
      <c r="E615" s="45"/>
      <c r="F615" s="33"/>
      <c r="G615" s="33"/>
      <c r="H615" s="33"/>
      <c r="I615" s="45"/>
      <c r="J615" s="45"/>
      <c r="K615" s="33"/>
      <c r="L615" s="46"/>
      <c r="M615" s="46"/>
      <c r="N615" s="33"/>
      <c r="O615" s="33"/>
      <c r="P615" s="33"/>
      <c r="Q615" s="33"/>
      <c r="R615" s="33"/>
      <c r="S615" s="33"/>
      <c r="T615" s="33"/>
      <c r="U615" s="33"/>
      <c r="V615" s="33"/>
      <c r="W615" s="45"/>
      <c r="X615" s="35"/>
      <c r="Y615" s="33"/>
      <c r="Z615" s="46"/>
      <c r="AA615" s="33"/>
      <c r="AB615" s="33"/>
      <c r="AC615" s="45" t="e">
        <f t="shared" si="39"/>
        <v>#N/A</v>
      </c>
      <c r="AE615" s="45" t="e">
        <f t="shared" si="37"/>
        <v>#N/A</v>
      </c>
      <c r="AF615" s="33" t="e">
        <f t="shared" si="38"/>
        <v>#N/A</v>
      </c>
    </row>
    <row r="616" spans="1:32" x14ac:dyDescent="0.25">
      <c r="A616" s="30" t="e">
        <f t="shared" si="36"/>
        <v>#N/A</v>
      </c>
      <c r="B616" s="45"/>
      <c r="C616" s="45"/>
      <c r="D616" s="46"/>
      <c r="E616" s="45"/>
      <c r="F616" s="33"/>
      <c r="G616" s="33"/>
      <c r="H616" s="33"/>
      <c r="I616" s="45"/>
      <c r="J616" s="45"/>
      <c r="K616" s="33"/>
      <c r="L616" s="46"/>
      <c r="M616" s="46"/>
      <c r="N616" s="33"/>
      <c r="O616" s="33"/>
      <c r="P616" s="33"/>
      <c r="Q616" s="33"/>
      <c r="R616" s="33"/>
      <c r="S616" s="33"/>
      <c r="T616" s="33"/>
      <c r="U616" s="33"/>
      <c r="V616" s="33"/>
      <c r="W616" s="45"/>
      <c r="X616" s="35"/>
      <c r="Y616" s="33"/>
      <c r="Z616" s="46"/>
      <c r="AA616" s="33"/>
      <c r="AB616" s="33"/>
      <c r="AC616" s="45" t="e">
        <f t="shared" si="39"/>
        <v>#N/A</v>
      </c>
      <c r="AE616" s="45" t="e">
        <f t="shared" si="37"/>
        <v>#N/A</v>
      </c>
      <c r="AF616" s="33" t="e">
        <f t="shared" si="38"/>
        <v>#N/A</v>
      </c>
    </row>
    <row r="617" spans="1:32" x14ac:dyDescent="0.25">
      <c r="A617" s="30" t="e">
        <f t="shared" si="36"/>
        <v>#N/A</v>
      </c>
      <c r="B617" s="45"/>
      <c r="C617" s="45"/>
      <c r="D617" s="46"/>
      <c r="E617" s="45"/>
      <c r="F617" s="33"/>
      <c r="G617" s="33"/>
      <c r="H617" s="33"/>
      <c r="I617" s="45"/>
      <c r="J617" s="45"/>
      <c r="K617" s="33"/>
      <c r="L617" s="46"/>
      <c r="M617" s="46"/>
      <c r="N617" s="33"/>
      <c r="O617" s="33"/>
      <c r="P617" s="33"/>
      <c r="Q617" s="33"/>
      <c r="R617" s="33"/>
      <c r="S617" s="33"/>
      <c r="T617" s="33"/>
      <c r="U617" s="33"/>
      <c r="V617" s="33"/>
      <c r="W617" s="45"/>
      <c r="X617" s="35"/>
      <c r="Y617" s="33"/>
      <c r="Z617" s="46"/>
      <c r="AA617" s="33"/>
      <c r="AB617" s="33"/>
      <c r="AC617" s="45" t="e">
        <f t="shared" si="39"/>
        <v>#N/A</v>
      </c>
      <c r="AE617" s="45" t="e">
        <f t="shared" si="37"/>
        <v>#N/A</v>
      </c>
      <c r="AF617" s="33" t="e">
        <f t="shared" si="38"/>
        <v>#N/A</v>
      </c>
    </row>
    <row r="618" spans="1:32" x14ac:dyDescent="0.25">
      <c r="A618" s="30" t="e">
        <f t="shared" si="36"/>
        <v>#N/A</v>
      </c>
      <c r="B618" s="45"/>
      <c r="C618" s="45"/>
      <c r="D618" s="46"/>
      <c r="E618" s="45"/>
      <c r="F618" s="33"/>
      <c r="G618" s="33"/>
      <c r="H618" s="33"/>
      <c r="I618" s="45"/>
      <c r="J618" s="45"/>
      <c r="K618" s="33"/>
      <c r="L618" s="46"/>
      <c r="M618" s="46"/>
      <c r="N618" s="33"/>
      <c r="O618" s="33"/>
      <c r="P618" s="33"/>
      <c r="Q618" s="33"/>
      <c r="R618" s="33"/>
      <c r="S618" s="33"/>
      <c r="T618" s="33"/>
      <c r="U618" s="33"/>
      <c r="V618" s="33"/>
      <c r="W618" s="45"/>
      <c r="X618" s="35"/>
      <c r="Y618" s="33"/>
      <c r="Z618" s="46"/>
      <c r="AA618" s="33"/>
      <c r="AB618" s="33"/>
      <c r="AC618" s="45" t="e">
        <f t="shared" si="39"/>
        <v>#N/A</v>
      </c>
      <c r="AE618" s="45" t="e">
        <f t="shared" si="37"/>
        <v>#N/A</v>
      </c>
      <c r="AF618" s="33" t="e">
        <f t="shared" si="38"/>
        <v>#N/A</v>
      </c>
    </row>
    <row r="619" spans="1:32" x14ac:dyDescent="0.25">
      <c r="A619" s="30" t="e">
        <f t="shared" si="36"/>
        <v>#N/A</v>
      </c>
      <c r="B619" s="45"/>
      <c r="C619" s="45"/>
      <c r="D619" s="46"/>
      <c r="E619" s="45"/>
      <c r="F619" s="33"/>
      <c r="G619" s="33"/>
      <c r="H619" s="33"/>
      <c r="I619" s="45"/>
      <c r="J619" s="45"/>
      <c r="K619" s="33"/>
      <c r="L619" s="46"/>
      <c r="M619" s="46"/>
      <c r="N619" s="33"/>
      <c r="O619" s="33"/>
      <c r="P619" s="33"/>
      <c r="Q619" s="33"/>
      <c r="R619" s="33"/>
      <c r="S619" s="33"/>
      <c r="T619" s="33"/>
      <c r="U619" s="33"/>
      <c r="V619" s="33"/>
      <c r="W619" s="45"/>
      <c r="X619" s="35"/>
      <c r="Y619" s="33"/>
      <c r="Z619" s="46"/>
      <c r="AA619" s="33"/>
      <c r="AB619" s="33"/>
      <c r="AC619" s="45" t="e">
        <f t="shared" si="39"/>
        <v>#N/A</v>
      </c>
      <c r="AE619" s="45" t="e">
        <f t="shared" si="37"/>
        <v>#N/A</v>
      </c>
      <c r="AF619" s="33" t="e">
        <f t="shared" si="38"/>
        <v>#N/A</v>
      </c>
    </row>
    <row r="620" spans="1:32" x14ac:dyDescent="0.25">
      <c r="A620" s="30" t="e">
        <f t="shared" si="36"/>
        <v>#N/A</v>
      </c>
      <c r="B620" s="45"/>
      <c r="C620" s="45"/>
      <c r="D620" s="46"/>
      <c r="E620" s="45"/>
      <c r="F620" s="33"/>
      <c r="G620" s="33"/>
      <c r="H620" s="33"/>
      <c r="I620" s="45"/>
      <c r="J620" s="45"/>
      <c r="K620" s="33"/>
      <c r="L620" s="46"/>
      <c r="M620" s="46"/>
      <c r="N620" s="33"/>
      <c r="O620" s="33"/>
      <c r="P620" s="33"/>
      <c r="Q620" s="33"/>
      <c r="R620" s="33"/>
      <c r="S620" s="33"/>
      <c r="T620" s="33"/>
      <c r="U620" s="33"/>
      <c r="V620" s="33"/>
      <c r="W620" s="45"/>
      <c r="X620" s="35"/>
      <c r="Y620" s="33"/>
      <c r="Z620" s="46"/>
      <c r="AA620" s="33"/>
      <c r="AB620" s="33"/>
      <c r="AC620" s="45" t="e">
        <f t="shared" si="39"/>
        <v>#N/A</v>
      </c>
      <c r="AE620" s="45" t="e">
        <f t="shared" si="37"/>
        <v>#N/A</v>
      </c>
      <c r="AF620" s="33" t="e">
        <f t="shared" si="38"/>
        <v>#N/A</v>
      </c>
    </row>
    <row r="621" spans="1:32" x14ac:dyDescent="0.25">
      <c r="A621" s="30" t="e">
        <f t="shared" si="36"/>
        <v>#N/A</v>
      </c>
      <c r="B621" s="45"/>
      <c r="C621" s="45"/>
      <c r="D621" s="46"/>
      <c r="E621" s="45"/>
      <c r="F621" s="33"/>
      <c r="G621" s="33"/>
      <c r="H621" s="33"/>
      <c r="I621" s="45"/>
      <c r="J621" s="45"/>
      <c r="K621" s="33"/>
      <c r="L621" s="46"/>
      <c r="M621" s="46"/>
      <c r="N621" s="33"/>
      <c r="O621" s="33"/>
      <c r="P621" s="33"/>
      <c r="Q621" s="33"/>
      <c r="R621" s="33"/>
      <c r="S621" s="33"/>
      <c r="T621" s="33"/>
      <c r="U621" s="33"/>
      <c r="V621" s="33"/>
      <c r="W621" s="45"/>
      <c r="X621" s="35"/>
      <c r="Y621" s="33"/>
      <c r="Z621" s="46"/>
      <c r="AA621" s="33"/>
      <c r="AB621" s="33"/>
      <c r="AC621" s="45" t="e">
        <f t="shared" si="39"/>
        <v>#N/A</v>
      </c>
      <c r="AE621" s="45" t="e">
        <f t="shared" si="37"/>
        <v>#N/A</v>
      </c>
      <c r="AF621" s="33" t="e">
        <f t="shared" si="38"/>
        <v>#N/A</v>
      </c>
    </row>
    <row r="622" spans="1:32" x14ac:dyDescent="0.25">
      <c r="A622" s="30" t="e">
        <f t="shared" si="36"/>
        <v>#N/A</v>
      </c>
      <c r="B622" s="45"/>
      <c r="C622" s="45"/>
      <c r="D622" s="46"/>
      <c r="E622" s="45"/>
      <c r="F622" s="33"/>
      <c r="G622" s="33"/>
      <c r="H622" s="33"/>
      <c r="I622" s="45"/>
      <c r="J622" s="45"/>
      <c r="K622" s="33"/>
      <c r="L622" s="46"/>
      <c r="M622" s="46"/>
      <c r="N622" s="33"/>
      <c r="O622" s="33"/>
      <c r="P622" s="33"/>
      <c r="Q622" s="33"/>
      <c r="R622" s="33"/>
      <c r="S622" s="33"/>
      <c r="T622" s="33"/>
      <c r="U622" s="33"/>
      <c r="V622" s="33"/>
      <c r="W622" s="45"/>
      <c r="X622" s="35"/>
      <c r="Y622" s="33"/>
      <c r="Z622" s="46"/>
      <c r="AA622" s="33"/>
      <c r="AB622" s="33"/>
      <c r="AC622" s="45" t="e">
        <f t="shared" si="39"/>
        <v>#N/A</v>
      </c>
      <c r="AE622" s="45" t="e">
        <f t="shared" si="37"/>
        <v>#N/A</v>
      </c>
      <c r="AF622" s="33" t="e">
        <f t="shared" si="38"/>
        <v>#N/A</v>
      </c>
    </row>
    <row r="623" spans="1:32" x14ac:dyDescent="0.25">
      <c r="A623" s="30" t="e">
        <f t="shared" si="36"/>
        <v>#N/A</v>
      </c>
      <c r="B623" s="45"/>
      <c r="C623" s="45"/>
      <c r="D623" s="46"/>
      <c r="E623" s="45"/>
      <c r="F623" s="33"/>
      <c r="G623" s="33"/>
      <c r="H623" s="33"/>
      <c r="I623" s="45"/>
      <c r="J623" s="45"/>
      <c r="K623" s="33"/>
      <c r="L623" s="46"/>
      <c r="M623" s="46"/>
      <c r="N623" s="33"/>
      <c r="O623" s="33"/>
      <c r="P623" s="33"/>
      <c r="Q623" s="33"/>
      <c r="R623" s="33"/>
      <c r="S623" s="33"/>
      <c r="T623" s="33"/>
      <c r="U623" s="33"/>
      <c r="V623" s="33"/>
      <c r="W623" s="45"/>
      <c r="X623" s="35"/>
      <c r="Y623" s="33"/>
      <c r="Z623" s="46"/>
      <c r="AA623" s="33"/>
      <c r="AB623" s="33"/>
      <c r="AC623" s="45" t="e">
        <f t="shared" si="39"/>
        <v>#N/A</v>
      </c>
      <c r="AE623" s="45" t="e">
        <f t="shared" si="37"/>
        <v>#N/A</v>
      </c>
      <c r="AF623" s="33" t="e">
        <f t="shared" si="38"/>
        <v>#N/A</v>
      </c>
    </row>
    <row r="624" spans="1:32" x14ac:dyDescent="0.25">
      <c r="A624" s="30" t="e">
        <f t="shared" si="36"/>
        <v>#N/A</v>
      </c>
      <c r="B624" s="45"/>
      <c r="C624" s="45"/>
      <c r="D624" s="46"/>
      <c r="E624" s="45"/>
      <c r="F624" s="33"/>
      <c r="G624" s="33"/>
      <c r="H624" s="33"/>
      <c r="I624" s="45"/>
      <c r="J624" s="45"/>
      <c r="K624" s="33"/>
      <c r="L624" s="46"/>
      <c r="M624" s="46"/>
      <c r="N624" s="33"/>
      <c r="O624" s="33"/>
      <c r="P624" s="33"/>
      <c r="Q624" s="33"/>
      <c r="R624" s="33"/>
      <c r="S624" s="33"/>
      <c r="T624" s="33"/>
      <c r="U624" s="33"/>
      <c r="V624" s="33"/>
      <c r="W624" s="45"/>
      <c r="X624" s="35"/>
      <c r="Y624" s="33"/>
      <c r="Z624" s="46"/>
      <c r="AA624" s="33"/>
      <c r="AB624" s="33"/>
      <c r="AC624" s="45" t="e">
        <f t="shared" si="39"/>
        <v>#N/A</v>
      </c>
      <c r="AE624" s="45" t="e">
        <f t="shared" si="37"/>
        <v>#N/A</v>
      </c>
      <c r="AF624" s="33" t="e">
        <f t="shared" si="38"/>
        <v>#N/A</v>
      </c>
    </row>
    <row r="625" spans="1:32" x14ac:dyDescent="0.25">
      <c r="A625" s="30" t="e">
        <f t="shared" si="36"/>
        <v>#N/A</v>
      </c>
      <c r="B625" s="45"/>
      <c r="C625" s="45"/>
      <c r="D625" s="46"/>
      <c r="E625" s="45"/>
      <c r="F625" s="33"/>
      <c r="G625" s="33"/>
      <c r="H625" s="33"/>
      <c r="I625" s="45"/>
      <c r="J625" s="45"/>
      <c r="K625" s="33"/>
      <c r="L625" s="46"/>
      <c r="M625" s="46"/>
      <c r="N625" s="33"/>
      <c r="O625" s="33"/>
      <c r="P625" s="33"/>
      <c r="Q625" s="33"/>
      <c r="R625" s="33"/>
      <c r="S625" s="33"/>
      <c r="T625" s="33"/>
      <c r="U625" s="33"/>
      <c r="V625" s="33"/>
      <c r="W625" s="45"/>
      <c r="X625" s="35"/>
      <c r="Y625" s="33"/>
      <c r="Z625" s="46"/>
      <c r="AA625" s="33"/>
      <c r="AB625" s="33"/>
      <c r="AC625" s="45" t="e">
        <f t="shared" si="39"/>
        <v>#N/A</v>
      </c>
      <c r="AE625" s="45" t="e">
        <f t="shared" si="37"/>
        <v>#N/A</v>
      </c>
      <c r="AF625" s="33" t="e">
        <f t="shared" si="38"/>
        <v>#N/A</v>
      </c>
    </row>
    <row r="626" spans="1:32" x14ac:dyDescent="0.25">
      <c r="A626" s="30" t="e">
        <f t="shared" si="36"/>
        <v>#N/A</v>
      </c>
      <c r="B626" s="45"/>
      <c r="C626" s="45"/>
      <c r="D626" s="46"/>
      <c r="E626" s="45"/>
      <c r="F626" s="33"/>
      <c r="G626" s="33"/>
      <c r="H626" s="33"/>
      <c r="I626" s="45"/>
      <c r="J626" s="45"/>
      <c r="K626" s="33"/>
      <c r="L626" s="46"/>
      <c r="M626" s="46"/>
      <c r="N626" s="33"/>
      <c r="O626" s="33"/>
      <c r="P626" s="33"/>
      <c r="Q626" s="33"/>
      <c r="R626" s="33"/>
      <c r="S626" s="33"/>
      <c r="T626" s="33"/>
      <c r="U626" s="33"/>
      <c r="V626" s="33"/>
      <c r="W626" s="45"/>
      <c r="X626" s="35"/>
      <c r="Y626" s="33"/>
      <c r="Z626" s="46"/>
      <c r="AA626" s="33"/>
      <c r="AB626" s="33"/>
      <c r="AC626" s="45" t="e">
        <f t="shared" si="39"/>
        <v>#N/A</v>
      </c>
      <c r="AE626" s="45" t="e">
        <f t="shared" si="37"/>
        <v>#N/A</v>
      </c>
      <c r="AF626" s="33" t="e">
        <f t="shared" si="38"/>
        <v>#N/A</v>
      </c>
    </row>
    <row r="627" spans="1:32" x14ac:dyDescent="0.25">
      <c r="A627" s="30" t="e">
        <f t="shared" si="36"/>
        <v>#N/A</v>
      </c>
      <c r="B627" s="45"/>
      <c r="C627" s="45"/>
      <c r="D627" s="46"/>
      <c r="E627" s="45"/>
      <c r="F627" s="33"/>
      <c r="G627" s="33"/>
      <c r="H627" s="33"/>
      <c r="I627" s="45"/>
      <c r="J627" s="45"/>
      <c r="K627" s="33"/>
      <c r="L627" s="46"/>
      <c r="M627" s="46"/>
      <c r="N627" s="33"/>
      <c r="O627" s="33"/>
      <c r="P627" s="33"/>
      <c r="Q627" s="33"/>
      <c r="R627" s="33"/>
      <c r="S627" s="33"/>
      <c r="T627" s="33"/>
      <c r="U627" s="33"/>
      <c r="V627" s="33"/>
      <c r="W627" s="45"/>
      <c r="X627" s="35"/>
      <c r="Y627" s="33"/>
      <c r="Z627" s="46"/>
      <c r="AA627" s="33"/>
      <c r="AB627" s="33"/>
      <c r="AC627" s="45" t="e">
        <f t="shared" si="39"/>
        <v>#N/A</v>
      </c>
      <c r="AE627" s="45" t="e">
        <f t="shared" si="37"/>
        <v>#N/A</v>
      </c>
      <c r="AF627" s="33" t="e">
        <f t="shared" si="38"/>
        <v>#N/A</v>
      </c>
    </row>
    <row r="628" spans="1:32" x14ac:dyDescent="0.25">
      <c r="A628" s="30" t="e">
        <f t="shared" si="36"/>
        <v>#N/A</v>
      </c>
      <c r="B628" s="45"/>
      <c r="C628" s="45"/>
      <c r="D628" s="46"/>
      <c r="E628" s="45"/>
      <c r="F628" s="33"/>
      <c r="G628" s="33"/>
      <c r="H628" s="33"/>
      <c r="I628" s="45"/>
      <c r="J628" s="45"/>
      <c r="K628" s="33"/>
      <c r="L628" s="46"/>
      <c r="M628" s="46"/>
      <c r="N628" s="33"/>
      <c r="O628" s="33"/>
      <c r="P628" s="33"/>
      <c r="Q628" s="33"/>
      <c r="R628" s="33"/>
      <c r="S628" s="33"/>
      <c r="T628" s="33"/>
      <c r="U628" s="33"/>
      <c r="V628" s="33"/>
      <c r="W628" s="45"/>
      <c r="X628" s="35"/>
      <c r="Y628" s="33"/>
      <c r="Z628" s="46"/>
      <c r="AA628" s="33"/>
      <c r="AB628" s="33"/>
      <c r="AC628" s="45" t="e">
        <f t="shared" si="39"/>
        <v>#N/A</v>
      </c>
      <c r="AE628" s="45" t="e">
        <f t="shared" si="37"/>
        <v>#N/A</v>
      </c>
      <c r="AF628" s="33" t="e">
        <f t="shared" si="38"/>
        <v>#N/A</v>
      </c>
    </row>
    <row r="629" spans="1:32" x14ac:dyDescent="0.25">
      <c r="A629" s="30" t="e">
        <f t="shared" si="36"/>
        <v>#N/A</v>
      </c>
      <c r="B629" s="45"/>
      <c r="C629" s="45"/>
      <c r="D629" s="46"/>
      <c r="E629" s="45"/>
      <c r="F629" s="33"/>
      <c r="G629" s="33"/>
      <c r="H629" s="33"/>
      <c r="I629" s="45"/>
      <c r="J629" s="45"/>
      <c r="K629" s="33"/>
      <c r="L629" s="46"/>
      <c r="M629" s="46"/>
      <c r="N629" s="33"/>
      <c r="O629" s="33"/>
      <c r="P629" s="33"/>
      <c r="Q629" s="33"/>
      <c r="R629" s="33"/>
      <c r="S629" s="33"/>
      <c r="T629" s="33"/>
      <c r="U629" s="33"/>
      <c r="V629" s="33"/>
      <c r="W629" s="45"/>
      <c r="X629" s="35"/>
      <c r="Y629" s="33"/>
      <c r="Z629" s="46"/>
      <c r="AA629" s="33"/>
      <c r="AB629" s="33"/>
      <c r="AC629" s="45" t="e">
        <f t="shared" si="39"/>
        <v>#N/A</v>
      </c>
      <c r="AE629" s="45" t="e">
        <f t="shared" si="37"/>
        <v>#N/A</v>
      </c>
      <c r="AF629" s="33" t="e">
        <f t="shared" si="38"/>
        <v>#N/A</v>
      </c>
    </row>
    <row r="630" spans="1:32" x14ac:dyDescent="0.25">
      <c r="A630" s="30" t="e">
        <f t="shared" si="36"/>
        <v>#N/A</v>
      </c>
      <c r="B630" s="45"/>
      <c r="C630" s="45"/>
      <c r="D630" s="46"/>
      <c r="E630" s="45"/>
      <c r="F630" s="33"/>
      <c r="G630" s="33"/>
      <c r="H630" s="33"/>
      <c r="I630" s="45"/>
      <c r="J630" s="45"/>
      <c r="K630" s="33"/>
      <c r="L630" s="46"/>
      <c r="M630" s="46"/>
      <c r="N630" s="33"/>
      <c r="O630" s="33"/>
      <c r="P630" s="33"/>
      <c r="Q630" s="33"/>
      <c r="R630" s="33"/>
      <c r="S630" s="33"/>
      <c r="T630" s="33"/>
      <c r="U630" s="33"/>
      <c r="V630" s="33"/>
      <c r="W630" s="45"/>
      <c r="X630" s="35"/>
      <c r="Y630" s="33"/>
      <c r="Z630" s="46"/>
      <c r="AA630" s="33"/>
      <c r="AB630" s="33"/>
      <c r="AC630" s="45" t="e">
        <f t="shared" si="39"/>
        <v>#N/A</v>
      </c>
      <c r="AE630" s="45" t="e">
        <f t="shared" si="37"/>
        <v>#N/A</v>
      </c>
      <c r="AF630" s="33" t="e">
        <f t="shared" si="38"/>
        <v>#N/A</v>
      </c>
    </row>
    <row r="631" spans="1:32" x14ac:dyDescent="0.25">
      <c r="A631" s="30" t="e">
        <f t="shared" si="36"/>
        <v>#N/A</v>
      </c>
      <c r="B631" s="45"/>
      <c r="C631" s="45"/>
      <c r="D631" s="46"/>
      <c r="E631" s="45"/>
      <c r="F631" s="33"/>
      <c r="G631" s="33"/>
      <c r="H631" s="33"/>
      <c r="I631" s="45"/>
      <c r="J631" s="45"/>
      <c r="K631" s="33"/>
      <c r="L631" s="46"/>
      <c r="M631" s="46"/>
      <c r="N631" s="33"/>
      <c r="O631" s="33"/>
      <c r="P631" s="33"/>
      <c r="Q631" s="33"/>
      <c r="R631" s="33"/>
      <c r="S631" s="33"/>
      <c r="T631" s="33"/>
      <c r="U631" s="33"/>
      <c r="V631" s="33"/>
      <c r="W631" s="45"/>
      <c r="X631" s="35"/>
      <c r="Y631" s="33"/>
      <c r="Z631" s="46"/>
      <c r="AA631" s="33"/>
      <c r="AB631" s="33"/>
      <c r="AC631" s="45" t="e">
        <f t="shared" si="39"/>
        <v>#N/A</v>
      </c>
      <c r="AE631" s="45" t="e">
        <f t="shared" si="37"/>
        <v>#N/A</v>
      </c>
      <c r="AF631" s="33" t="e">
        <f t="shared" si="38"/>
        <v>#N/A</v>
      </c>
    </row>
    <row r="632" spans="1:32" x14ac:dyDescent="0.25">
      <c r="A632" s="30" t="e">
        <f t="shared" si="36"/>
        <v>#N/A</v>
      </c>
      <c r="B632" s="45"/>
      <c r="C632" s="45"/>
      <c r="D632" s="46"/>
      <c r="E632" s="45"/>
      <c r="F632" s="33"/>
      <c r="G632" s="33"/>
      <c r="H632" s="33"/>
      <c r="I632" s="45"/>
      <c r="J632" s="45"/>
      <c r="K632" s="33"/>
      <c r="L632" s="46"/>
      <c r="M632" s="46"/>
      <c r="N632" s="33"/>
      <c r="O632" s="33"/>
      <c r="P632" s="33"/>
      <c r="Q632" s="33"/>
      <c r="R632" s="33"/>
      <c r="S632" s="33"/>
      <c r="T632" s="33"/>
      <c r="U632" s="33"/>
      <c r="V632" s="33"/>
      <c r="W632" s="45"/>
      <c r="X632" s="35"/>
      <c r="Y632" s="33"/>
      <c r="Z632" s="46"/>
      <c r="AA632" s="33"/>
      <c r="AB632" s="33"/>
      <c r="AC632" s="45" t="e">
        <f t="shared" si="39"/>
        <v>#N/A</v>
      </c>
      <c r="AE632" s="45" t="e">
        <f t="shared" si="37"/>
        <v>#N/A</v>
      </c>
      <c r="AF632" s="33" t="e">
        <f t="shared" si="38"/>
        <v>#N/A</v>
      </c>
    </row>
    <row r="633" spans="1:32" x14ac:dyDescent="0.25">
      <c r="A633" s="30" t="e">
        <f t="shared" si="36"/>
        <v>#N/A</v>
      </c>
      <c r="B633" s="45"/>
      <c r="C633" s="45"/>
      <c r="D633" s="46"/>
      <c r="E633" s="45"/>
      <c r="F633" s="33"/>
      <c r="G633" s="33"/>
      <c r="H633" s="33"/>
      <c r="I633" s="45"/>
      <c r="J633" s="45"/>
      <c r="K633" s="33"/>
      <c r="L633" s="46"/>
      <c r="M633" s="46"/>
      <c r="N633" s="33"/>
      <c r="O633" s="33"/>
      <c r="P633" s="33"/>
      <c r="Q633" s="33"/>
      <c r="R633" s="33"/>
      <c r="S633" s="33"/>
      <c r="T633" s="33"/>
      <c r="U633" s="33"/>
      <c r="V633" s="33"/>
      <c r="W633" s="45"/>
      <c r="X633" s="35"/>
      <c r="Y633" s="33"/>
      <c r="Z633" s="46"/>
      <c r="AA633" s="33"/>
      <c r="AB633" s="33"/>
      <c r="AC633" s="45" t="e">
        <f t="shared" si="39"/>
        <v>#N/A</v>
      </c>
      <c r="AE633" s="45" t="e">
        <f t="shared" si="37"/>
        <v>#N/A</v>
      </c>
      <c r="AF633" s="33" t="e">
        <f t="shared" si="38"/>
        <v>#N/A</v>
      </c>
    </row>
    <row r="634" spans="1:32" x14ac:dyDescent="0.25">
      <c r="A634" s="30" t="e">
        <f t="shared" si="36"/>
        <v>#N/A</v>
      </c>
      <c r="B634" s="45"/>
      <c r="C634" s="45"/>
      <c r="D634" s="46"/>
      <c r="E634" s="45"/>
      <c r="F634" s="33"/>
      <c r="G634" s="33"/>
      <c r="H634" s="33"/>
      <c r="I634" s="45"/>
      <c r="J634" s="45"/>
      <c r="K634" s="33"/>
      <c r="L634" s="46"/>
      <c r="M634" s="46"/>
      <c r="N634" s="33"/>
      <c r="O634" s="33"/>
      <c r="P634" s="33"/>
      <c r="Q634" s="33"/>
      <c r="R634" s="33"/>
      <c r="S634" s="33"/>
      <c r="T634" s="33"/>
      <c r="U634" s="33"/>
      <c r="V634" s="33"/>
      <c r="W634" s="45"/>
      <c r="X634" s="35"/>
      <c r="Y634" s="33"/>
      <c r="Z634" s="46"/>
      <c r="AA634" s="33"/>
      <c r="AB634" s="33"/>
      <c r="AC634" s="45" t="e">
        <f t="shared" si="39"/>
        <v>#N/A</v>
      </c>
      <c r="AE634" s="45" t="e">
        <f t="shared" si="37"/>
        <v>#N/A</v>
      </c>
      <c r="AF634" s="33" t="e">
        <f t="shared" si="38"/>
        <v>#N/A</v>
      </c>
    </row>
    <row r="635" spans="1:32" x14ac:dyDescent="0.25">
      <c r="A635" s="30" t="e">
        <f t="shared" si="36"/>
        <v>#N/A</v>
      </c>
      <c r="B635" s="45"/>
      <c r="C635" s="45"/>
      <c r="D635" s="46"/>
      <c r="E635" s="45"/>
      <c r="F635" s="33"/>
      <c r="G635" s="33"/>
      <c r="H635" s="33"/>
      <c r="I635" s="45"/>
      <c r="J635" s="45"/>
      <c r="K635" s="33"/>
      <c r="L635" s="46"/>
      <c r="M635" s="46"/>
      <c r="N635" s="33"/>
      <c r="O635" s="33"/>
      <c r="P635" s="33"/>
      <c r="Q635" s="33"/>
      <c r="R635" s="33"/>
      <c r="S635" s="33"/>
      <c r="T635" s="33"/>
      <c r="U635" s="33"/>
      <c r="V635" s="33"/>
      <c r="W635" s="45"/>
      <c r="X635" s="35"/>
      <c r="Y635" s="33"/>
      <c r="Z635" s="46"/>
      <c r="AA635" s="33"/>
      <c r="AB635" s="33"/>
      <c r="AC635" s="45" t="e">
        <f t="shared" si="39"/>
        <v>#N/A</v>
      </c>
      <c r="AE635" s="45" t="e">
        <f t="shared" si="37"/>
        <v>#N/A</v>
      </c>
      <c r="AF635" s="33" t="e">
        <f t="shared" si="38"/>
        <v>#N/A</v>
      </c>
    </row>
    <row r="636" spans="1:32" x14ac:dyDescent="0.25">
      <c r="A636" s="30" t="e">
        <f t="shared" si="36"/>
        <v>#N/A</v>
      </c>
      <c r="B636" s="45"/>
      <c r="C636" s="45"/>
      <c r="D636" s="46"/>
      <c r="E636" s="45"/>
      <c r="F636" s="33"/>
      <c r="G636" s="33"/>
      <c r="H636" s="33"/>
      <c r="I636" s="45"/>
      <c r="J636" s="45"/>
      <c r="K636" s="33"/>
      <c r="L636" s="46"/>
      <c r="M636" s="46"/>
      <c r="N636" s="33"/>
      <c r="O636" s="33"/>
      <c r="P636" s="33"/>
      <c r="Q636" s="33"/>
      <c r="R636" s="33"/>
      <c r="S636" s="33"/>
      <c r="T636" s="33"/>
      <c r="U636" s="33"/>
      <c r="V636" s="33"/>
      <c r="W636" s="45"/>
      <c r="X636" s="35"/>
      <c r="Y636" s="33"/>
      <c r="Z636" s="46"/>
      <c r="AA636" s="33"/>
      <c r="AB636" s="33"/>
      <c r="AC636" s="45" t="e">
        <f t="shared" si="39"/>
        <v>#N/A</v>
      </c>
      <c r="AE636" s="45" t="e">
        <f t="shared" si="37"/>
        <v>#N/A</v>
      </c>
      <c r="AF636" s="33" t="e">
        <f t="shared" si="38"/>
        <v>#N/A</v>
      </c>
    </row>
    <row r="637" spans="1:32" x14ac:dyDescent="0.25">
      <c r="A637" s="30" t="e">
        <f t="shared" si="36"/>
        <v>#N/A</v>
      </c>
      <c r="B637" s="45"/>
      <c r="C637" s="45"/>
      <c r="D637" s="46"/>
      <c r="E637" s="45"/>
      <c r="F637" s="33"/>
      <c r="G637" s="33"/>
      <c r="H637" s="33"/>
      <c r="I637" s="45"/>
      <c r="J637" s="45"/>
      <c r="K637" s="33"/>
      <c r="L637" s="46"/>
      <c r="M637" s="46"/>
      <c r="N637" s="33"/>
      <c r="O637" s="33"/>
      <c r="P637" s="33"/>
      <c r="Q637" s="33"/>
      <c r="R637" s="33"/>
      <c r="S637" s="33"/>
      <c r="T637" s="33"/>
      <c r="U637" s="33"/>
      <c r="V637" s="33"/>
      <c r="W637" s="45"/>
      <c r="X637" s="35"/>
      <c r="Y637" s="33"/>
      <c r="Z637" s="46"/>
      <c r="AA637" s="33"/>
      <c r="AB637" s="33"/>
      <c r="AC637" s="45" t="e">
        <f t="shared" si="39"/>
        <v>#N/A</v>
      </c>
      <c r="AE637" s="45" t="e">
        <f t="shared" si="37"/>
        <v>#N/A</v>
      </c>
      <c r="AF637" s="33" t="e">
        <f t="shared" si="38"/>
        <v>#N/A</v>
      </c>
    </row>
    <row r="638" spans="1:32" x14ac:dyDescent="0.25">
      <c r="A638" s="30" t="e">
        <f t="shared" si="36"/>
        <v>#N/A</v>
      </c>
      <c r="B638" s="45"/>
      <c r="C638" s="45"/>
      <c r="D638" s="46"/>
      <c r="E638" s="45"/>
      <c r="F638" s="33"/>
      <c r="G638" s="33"/>
      <c r="H638" s="33"/>
      <c r="I638" s="45"/>
      <c r="J638" s="45"/>
      <c r="K638" s="33"/>
      <c r="L638" s="46"/>
      <c r="M638" s="46"/>
      <c r="N638" s="33"/>
      <c r="O638" s="33"/>
      <c r="P638" s="33"/>
      <c r="Q638" s="33"/>
      <c r="R638" s="33"/>
      <c r="S638" s="33"/>
      <c r="T638" s="33"/>
      <c r="U638" s="33"/>
      <c r="V638" s="33"/>
      <c r="W638" s="45"/>
      <c r="X638" s="35"/>
      <c r="Y638" s="33"/>
      <c r="Z638" s="46"/>
      <c r="AA638" s="33"/>
      <c r="AB638" s="33"/>
      <c r="AC638" s="45" t="e">
        <f t="shared" si="39"/>
        <v>#N/A</v>
      </c>
      <c r="AE638" s="45" t="e">
        <f t="shared" si="37"/>
        <v>#N/A</v>
      </c>
      <c r="AF638" s="33" t="e">
        <f t="shared" si="38"/>
        <v>#N/A</v>
      </c>
    </row>
    <row r="639" spans="1:32" x14ac:dyDescent="0.25">
      <c r="A639" s="30" t="e">
        <f t="shared" si="36"/>
        <v>#N/A</v>
      </c>
      <c r="B639" s="45"/>
      <c r="C639" s="45"/>
      <c r="D639" s="46"/>
      <c r="E639" s="45"/>
      <c r="F639" s="33"/>
      <c r="G639" s="33"/>
      <c r="H639" s="33"/>
      <c r="I639" s="45"/>
      <c r="J639" s="45"/>
      <c r="K639" s="33"/>
      <c r="L639" s="46"/>
      <c r="M639" s="46"/>
      <c r="N639" s="33"/>
      <c r="O639" s="33"/>
      <c r="P639" s="33"/>
      <c r="Q639" s="33"/>
      <c r="R639" s="33"/>
      <c r="S639" s="33"/>
      <c r="T639" s="33"/>
      <c r="U639" s="33"/>
      <c r="V639" s="33"/>
      <c r="W639" s="45"/>
      <c r="X639" s="35"/>
      <c r="Y639" s="33"/>
      <c r="Z639" s="46"/>
      <c r="AA639" s="33"/>
      <c r="AB639" s="33"/>
      <c r="AC639" s="45" t="e">
        <f t="shared" si="39"/>
        <v>#N/A</v>
      </c>
      <c r="AE639" s="45" t="e">
        <f t="shared" si="37"/>
        <v>#N/A</v>
      </c>
      <c r="AF639" s="33" t="e">
        <f t="shared" si="38"/>
        <v>#N/A</v>
      </c>
    </row>
    <row r="640" spans="1:32" x14ac:dyDescent="0.25">
      <c r="A640" s="30" t="e">
        <f t="shared" si="36"/>
        <v>#N/A</v>
      </c>
      <c r="B640" s="45"/>
      <c r="C640" s="45"/>
      <c r="D640" s="46"/>
      <c r="E640" s="45"/>
      <c r="F640" s="33"/>
      <c r="G640" s="33"/>
      <c r="H640" s="33"/>
      <c r="I640" s="45"/>
      <c r="J640" s="45"/>
      <c r="K640" s="33"/>
      <c r="L640" s="46"/>
      <c r="M640" s="46"/>
      <c r="N640" s="33"/>
      <c r="O640" s="33"/>
      <c r="P640" s="33"/>
      <c r="Q640" s="33"/>
      <c r="R640" s="33"/>
      <c r="S640" s="33"/>
      <c r="T640" s="33"/>
      <c r="U640" s="33"/>
      <c r="V640" s="33"/>
      <c r="W640" s="45"/>
      <c r="X640" s="35"/>
      <c r="Y640" s="33"/>
      <c r="Z640" s="46"/>
      <c r="AA640" s="33"/>
      <c r="AB640" s="33"/>
      <c r="AC640" s="45" t="e">
        <f t="shared" si="39"/>
        <v>#N/A</v>
      </c>
      <c r="AE640" s="45" t="e">
        <f t="shared" si="37"/>
        <v>#N/A</v>
      </c>
      <c r="AF640" s="33" t="e">
        <f t="shared" si="38"/>
        <v>#N/A</v>
      </c>
    </row>
    <row r="641" spans="1:32" x14ac:dyDescent="0.25">
      <c r="A641" s="30" t="e">
        <f t="shared" si="36"/>
        <v>#N/A</v>
      </c>
      <c r="B641" s="45"/>
      <c r="C641" s="45"/>
      <c r="D641" s="46"/>
      <c r="E641" s="45"/>
      <c r="F641" s="33"/>
      <c r="G641" s="33"/>
      <c r="H641" s="33"/>
      <c r="I641" s="45"/>
      <c r="J641" s="45"/>
      <c r="K641" s="33"/>
      <c r="L641" s="46"/>
      <c r="M641" s="46"/>
      <c r="N641" s="33"/>
      <c r="O641" s="33"/>
      <c r="P641" s="33"/>
      <c r="Q641" s="33"/>
      <c r="R641" s="33"/>
      <c r="S641" s="33"/>
      <c r="T641" s="33"/>
      <c r="U641" s="33"/>
      <c r="V641" s="33"/>
      <c r="W641" s="45"/>
      <c r="X641" s="35"/>
      <c r="Y641" s="33"/>
      <c r="Z641" s="46"/>
      <c r="AA641" s="33"/>
      <c r="AB641" s="33"/>
      <c r="AC641" s="45" t="e">
        <f t="shared" si="39"/>
        <v>#N/A</v>
      </c>
      <c r="AE641" s="45" t="e">
        <f t="shared" si="37"/>
        <v>#N/A</v>
      </c>
      <c r="AF641" s="33" t="e">
        <f t="shared" si="38"/>
        <v>#N/A</v>
      </c>
    </row>
    <row r="642" spans="1:32" x14ac:dyDescent="0.25">
      <c r="A642" s="30" t="e">
        <f t="shared" si="36"/>
        <v>#N/A</v>
      </c>
      <c r="B642" s="45"/>
      <c r="C642" s="45"/>
      <c r="D642" s="46"/>
      <c r="E642" s="45"/>
      <c r="F642" s="33"/>
      <c r="G642" s="33"/>
      <c r="H642" s="33"/>
      <c r="I642" s="45"/>
      <c r="J642" s="45"/>
      <c r="K642" s="33"/>
      <c r="L642" s="46"/>
      <c r="M642" s="46"/>
      <c r="N642" s="33"/>
      <c r="O642" s="33"/>
      <c r="P642" s="33"/>
      <c r="Q642" s="33"/>
      <c r="R642" s="33"/>
      <c r="S642" s="33"/>
      <c r="T642" s="33"/>
      <c r="U642" s="33"/>
      <c r="V642" s="33"/>
      <c r="W642" s="45"/>
      <c r="X642" s="35"/>
      <c r="Y642" s="33"/>
      <c r="Z642" s="46"/>
      <c r="AA642" s="33"/>
      <c r="AB642" s="33"/>
      <c r="AC642" s="45" t="e">
        <f t="shared" si="39"/>
        <v>#N/A</v>
      </c>
      <c r="AE642" s="45" t="e">
        <f t="shared" si="37"/>
        <v>#N/A</v>
      </c>
      <c r="AF642" s="33" t="e">
        <f t="shared" si="38"/>
        <v>#N/A</v>
      </c>
    </row>
    <row r="643" spans="1:32" x14ac:dyDescent="0.25">
      <c r="A643" s="30" t="e">
        <f t="shared" si="36"/>
        <v>#N/A</v>
      </c>
      <c r="B643" s="45"/>
      <c r="C643" s="45"/>
      <c r="D643" s="46"/>
      <c r="E643" s="45"/>
      <c r="F643" s="33"/>
      <c r="G643" s="33"/>
      <c r="H643" s="33"/>
      <c r="I643" s="45"/>
      <c r="J643" s="45"/>
      <c r="K643" s="33"/>
      <c r="L643" s="46"/>
      <c r="M643" s="46"/>
      <c r="N643" s="33"/>
      <c r="O643" s="33"/>
      <c r="P643" s="33"/>
      <c r="Q643" s="33"/>
      <c r="R643" s="33"/>
      <c r="S643" s="33"/>
      <c r="T643" s="33"/>
      <c r="U643" s="33"/>
      <c r="V643" s="33"/>
      <c r="W643" s="45"/>
      <c r="X643" s="35"/>
      <c r="Y643" s="33"/>
      <c r="Z643" s="46"/>
      <c r="AA643" s="33"/>
      <c r="AB643" s="33"/>
      <c r="AC643" s="45" t="e">
        <f t="shared" si="39"/>
        <v>#N/A</v>
      </c>
      <c r="AE643" s="45" t="e">
        <f t="shared" si="37"/>
        <v>#N/A</v>
      </c>
      <c r="AF643" s="33" t="e">
        <f t="shared" si="38"/>
        <v>#N/A</v>
      </c>
    </row>
    <row r="644" spans="1:32" x14ac:dyDescent="0.25">
      <c r="A644" s="30" t="e">
        <f t="shared" si="36"/>
        <v>#N/A</v>
      </c>
      <c r="B644" s="45"/>
      <c r="C644" s="45"/>
      <c r="D644" s="46"/>
      <c r="E644" s="45"/>
      <c r="F644" s="33"/>
      <c r="G644" s="33"/>
      <c r="H644" s="33"/>
      <c r="I644" s="45"/>
      <c r="J644" s="45"/>
      <c r="K644" s="33"/>
      <c r="L644" s="46"/>
      <c r="M644" s="46"/>
      <c r="N644" s="33"/>
      <c r="O644" s="33"/>
      <c r="P644" s="33"/>
      <c r="Q644" s="33"/>
      <c r="R644" s="33"/>
      <c r="S644" s="33"/>
      <c r="T644" s="33"/>
      <c r="U644" s="33"/>
      <c r="V644" s="33"/>
      <c r="W644" s="45"/>
      <c r="X644" s="35"/>
      <c r="Y644" s="33"/>
      <c r="Z644" s="46"/>
      <c r="AA644" s="33"/>
      <c r="AB644" s="33"/>
      <c r="AC644" s="45" t="e">
        <f t="shared" si="39"/>
        <v>#N/A</v>
      </c>
      <c r="AE644" s="45" t="e">
        <f t="shared" si="37"/>
        <v>#N/A</v>
      </c>
      <c r="AF644" s="33" t="e">
        <f t="shared" si="38"/>
        <v>#N/A</v>
      </c>
    </row>
    <row r="645" spans="1:32" x14ac:dyDescent="0.25">
      <c r="A645" s="30" t="e">
        <f t="shared" si="36"/>
        <v>#N/A</v>
      </c>
      <c r="B645" s="45"/>
      <c r="C645" s="45"/>
      <c r="D645" s="46"/>
      <c r="E645" s="45"/>
      <c r="F645" s="33"/>
      <c r="G645" s="33"/>
      <c r="H645" s="33"/>
      <c r="I645" s="45"/>
      <c r="J645" s="45"/>
      <c r="K645" s="33"/>
      <c r="L645" s="46"/>
      <c r="M645" s="46"/>
      <c r="N645" s="33"/>
      <c r="O645" s="33"/>
      <c r="P645" s="33"/>
      <c r="Q645" s="33"/>
      <c r="R645" s="33"/>
      <c r="S645" s="33"/>
      <c r="T645" s="33"/>
      <c r="U645" s="33"/>
      <c r="V645" s="33"/>
      <c r="W645" s="45"/>
      <c r="X645" s="35"/>
      <c r="Y645" s="33"/>
      <c r="Z645" s="46"/>
      <c r="AA645" s="33"/>
      <c r="AB645" s="33"/>
      <c r="AC645" s="45" t="e">
        <f t="shared" si="39"/>
        <v>#N/A</v>
      </c>
      <c r="AE645" s="45" t="e">
        <f t="shared" si="37"/>
        <v>#N/A</v>
      </c>
      <c r="AF645" s="33" t="e">
        <f t="shared" si="38"/>
        <v>#N/A</v>
      </c>
    </row>
    <row r="646" spans="1:32" x14ac:dyDescent="0.25">
      <c r="A646" s="30" t="e">
        <f t="shared" ref="A646:A709" si="40">IF(COUNTA(B646:AB646)&gt;0,"x",NA())</f>
        <v>#N/A</v>
      </c>
      <c r="B646" s="45"/>
      <c r="C646" s="45"/>
      <c r="D646" s="46"/>
      <c r="E646" s="45"/>
      <c r="F646" s="33"/>
      <c r="G646" s="33"/>
      <c r="H646" s="33"/>
      <c r="I646" s="45"/>
      <c r="J646" s="45"/>
      <c r="K646" s="33"/>
      <c r="L646" s="46"/>
      <c r="M646" s="46"/>
      <c r="N646" s="33"/>
      <c r="O646" s="33"/>
      <c r="P646" s="33"/>
      <c r="Q646" s="33"/>
      <c r="R646" s="33"/>
      <c r="S646" s="33"/>
      <c r="T646" s="33"/>
      <c r="U646" s="33"/>
      <c r="V646" s="33"/>
      <c r="W646" s="45"/>
      <c r="X646" s="35"/>
      <c r="Y646" s="33"/>
      <c r="Z646" s="46"/>
      <c r="AA646" s="33"/>
      <c r="AB646" s="33"/>
      <c r="AC646" s="45" t="e">
        <f t="shared" si="39"/>
        <v>#N/A</v>
      </c>
      <c r="AE646" s="45" t="e">
        <f t="shared" ref="AE646:AE709" si="41">IF(ISBLANK(C646),NA(),"FIELD MUST BE COMPLETED BY HEALTH DEPT.")</f>
        <v>#N/A</v>
      </c>
      <c r="AF646" s="33" t="e">
        <f t="shared" ref="AF646:AF709" si="42">IF(AND(ISBLANK(S646),ISBLANK(T646)),NA(),_xlfn.TEXTJOIN(";",TRUE,S646:T646))</f>
        <v>#N/A</v>
      </c>
    </row>
    <row r="647" spans="1:32" x14ac:dyDescent="0.25">
      <c r="A647" s="30" t="e">
        <f t="shared" si="40"/>
        <v>#N/A</v>
      </c>
      <c r="B647" s="45"/>
      <c r="C647" s="45"/>
      <c r="D647" s="46"/>
      <c r="E647" s="45"/>
      <c r="F647" s="33"/>
      <c r="G647" s="33"/>
      <c r="H647" s="33"/>
      <c r="I647" s="45"/>
      <c r="J647" s="45"/>
      <c r="K647" s="33"/>
      <c r="L647" s="46"/>
      <c r="M647" s="46"/>
      <c r="N647" s="33"/>
      <c r="O647" s="33"/>
      <c r="P647" s="33"/>
      <c r="Q647" s="33"/>
      <c r="R647" s="33"/>
      <c r="S647" s="33"/>
      <c r="T647" s="33"/>
      <c r="U647" s="33"/>
      <c r="V647" s="33"/>
      <c r="W647" s="45"/>
      <c r="X647" s="35"/>
      <c r="Y647" s="33"/>
      <c r="Z647" s="46"/>
      <c r="AA647" s="33"/>
      <c r="AB647" s="33"/>
      <c r="AC647" s="45" t="e">
        <f t="shared" ref="AC647:AC710" si="43">IF(ISBLANK(C647),NA(),"FIELD MUST BE COMPLETED BY HEALTH DEPT.")</f>
        <v>#N/A</v>
      </c>
      <c r="AE647" s="45" t="e">
        <f t="shared" si="41"/>
        <v>#N/A</v>
      </c>
      <c r="AF647" s="33" t="e">
        <f t="shared" si="42"/>
        <v>#N/A</v>
      </c>
    </row>
    <row r="648" spans="1:32" x14ac:dyDescent="0.25">
      <c r="A648" s="30" t="e">
        <f t="shared" si="40"/>
        <v>#N/A</v>
      </c>
      <c r="B648" s="45"/>
      <c r="C648" s="45"/>
      <c r="D648" s="46"/>
      <c r="E648" s="45"/>
      <c r="F648" s="33"/>
      <c r="G648" s="33"/>
      <c r="H648" s="33"/>
      <c r="I648" s="45"/>
      <c r="J648" s="45"/>
      <c r="K648" s="33"/>
      <c r="L648" s="46"/>
      <c r="M648" s="46"/>
      <c r="N648" s="33"/>
      <c r="O648" s="33"/>
      <c r="P648" s="33"/>
      <c r="Q648" s="33"/>
      <c r="R648" s="33"/>
      <c r="S648" s="33"/>
      <c r="T648" s="33"/>
      <c r="U648" s="33"/>
      <c r="V648" s="33"/>
      <c r="W648" s="45"/>
      <c r="X648" s="35"/>
      <c r="Y648" s="33"/>
      <c r="Z648" s="46"/>
      <c r="AA648" s="33"/>
      <c r="AB648" s="33"/>
      <c r="AC648" s="45" t="e">
        <f t="shared" si="43"/>
        <v>#N/A</v>
      </c>
      <c r="AE648" s="45" t="e">
        <f t="shared" si="41"/>
        <v>#N/A</v>
      </c>
      <c r="AF648" s="33" t="e">
        <f t="shared" si="42"/>
        <v>#N/A</v>
      </c>
    </row>
    <row r="649" spans="1:32" x14ac:dyDescent="0.25">
      <c r="A649" s="30" t="e">
        <f t="shared" si="40"/>
        <v>#N/A</v>
      </c>
      <c r="B649" s="45"/>
      <c r="C649" s="45"/>
      <c r="D649" s="46"/>
      <c r="E649" s="45"/>
      <c r="F649" s="33"/>
      <c r="G649" s="33"/>
      <c r="H649" s="33"/>
      <c r="I649" s="45"/>
      <c r="J649" s="45"/>
      <c r="K649" s="33"/>
      <c r="L649" s="46"/>
      <c r="M649" s="46"/>
      <c r="N649" s="33"/>
      <c r="O649" s="33"/>
      <c r="P649" s="33"/>
      <c r="Q649" s="33"/>
      <c r="R649" s="33"/>
      <c r="S649" s="33"/>
      <c r="T649" s="33"/>
      <c r="U649" s="33"/>
      <c r="V649" s="33"/>
      <c r="W649" s="45"/>
      <c r="X649" s="35"/>
      <c r="Y649" s="33"/>
      <c r="Z649" s="46"/>
      <c r="AA649" s="33"/>
      <c r="AB649" s="33"/>
      <c r="AC649" s="45" t="e">
        <f t="shared" si="43"/>
        <v>#N/A</v>
      </c>
      <c r="AE649" s="45" t="e">
        <f t="shared" si="41"/>
        <v>#N/A</v>
      </c>
      <c r="AF649" s="33" t="e">
        <f t="shared" si="42"/>
        <v>#N/A</v>
      </c>
    </row>
    <row r="650" spans="1:32" x14ac:dyDescent="0.25">
      <c r="A650" s="30" t="e">
        <f t="shared" si="40"/>
        <v>#N/A</v>
      </c>
      <c r="B650" s="45"/>
      <c r="C650" s="45"/>
      <c r="D650" s="46"/>
      <c r="E650" s="45"/>
      <c r="F650" s="33"/>
      <c r="G650" s="33"/>
      <c r="H650" s="33"/>
      <c r="I650" s="45"/>
      <c r="J650" s="45"/>
      <c r="K650" s="33"/>
      <c r="L650" s="46"/>
      <c r="M650" s="46"/>
      <c r="N650" s="33"/>
      <c r="O650" s="33"/>
      <c r="P650" s="33"/>
      <c r="Q650" s="33"/>
      <c r="R650" s="33"/>
      <c r="S650" s="33"/>
      <c r="T650" s="33"/>
      <c r="U650" s="33"/>
      <c r="V650" s="33"/>
      <c r="W650" s="45"/>
      <c r="X650" s="35"/>
      <c r="Y650" s="33"/>
      <c r="Z650" s="46"/>
      <c r="AA650" s="33"/>
      <c r="AB650" s="33"/>
      <c r="AC650" s="45" t="e">
        <f t="shared" si="43"/>
        <v>#N/A</v>
      </c>
      <c r="AE650" s="45" t="e">
        <f t="shared" si="41"/>
        <v>#N/A</v>
      </c>
      <c r="AF650" s="33" t="e">
        <f t="shared" si="42"/>
        <v>#N/A</v>
      </c>
    </row>
    <row r="651" spans="1:32" x14ac:dyDescent="0.25">
      <c r="A651" s="30" t="e">
        <f t="shared" si="40"/>
        <v>#N/A</v>
      </c>
      <c r="B651" s="45"/>
      <c r="C651" s="45"/>
      <c r="D651" s="46"/>
      <c r="E651" s="45"/>
      <c r="F651" s="33"/>
      <c r="G651" s="33"/>
      <c r="H651" s="33"/>
      <c r="I651" s="45"/>
      <c r="J651" s="45"/>
      <c r="K651" s="33"/>
      <c r="L651" s="46"/>
      <c r="M651" s="46"/>
      <c r="N651" s="33"/>
      <c r="O651" s="33"/>
      <c r="P651" s="33"/>
      <c r="Q651" s="33"/>
      <c r="R651" s="33"/>
      <c r="S651" s="33"/>
      <c r="T651" s="33"/>
      <c r="U651" s="33"/>
      <c r="V651" s="33"/>
      <c r="W651" s="45"/>
      <c r="X651" s="35"/>
      <c r="Y651" s="33"/>
      <c r="Z651" s="46"/>
      <c r="AA651" s="33"/>
      <c r="AB651" s="33"/>
      <c r="AC651" s="45" t="e">
        <f t="shared" si="43"/>
        <v>#N/A</v>
      </c>
      <c r="AE651" s="45" t="e">
        <f t="shared" si="41"/>
        <v>#N/A</v>
      </c>
      <c r="AF651" s="33" t="e">
        <f t="shared" si="42"/>
        <v>#N/A</v>
      </c>
    </row>
    <row r="652" spans="1:32" x14ac:dyDescent="0.25">
      <c r="A652" s="30" t="e">
        <f t="shared" si="40"/>
        <v>#N/A</v>
      </c>
      <c r="B652" s="45"/>
      <c r="C652" s="45"/>
      <c r="D652" s="46"/>
      <c r="E652" s="45"/>
      <c r="F652" s="33"/>
      <c r="G652" s="33"/>
      <c r="H652" s="33"/>
      <c r="I652" s="45"/>
      <c r="J652" s="45"/>
      <c r="K652" s="33"/>
      <c r="L652" s="46"/>
      <c r="M652" s="46"/>
      <c r="N652" s="33"/>
      <c r="O652" s="33"/>
      <c r="P652" s="33"/>
      <c r="Q652" s="33"/>
      <c r="R652" s="33"/>
      <c r="S652" s="33"/>
      <c r="T652" s="33"/>
      <c r="U652" s="33"/>
      <c r="V652" s="33"/>
      <c r="W652" s="45"/>
      <c r="X652" s="35"/>
      <c r="Y652" s="33"/>
      <c r="Z652" s="46"/>
      <c r="AA652" s="33"/>
      <c r="AB652" s="33"/>
      <c r="AC652" s="45" t="e">
        <f t="shared" si="43"/>
        <v>#N/A</v>
      </c>
      <c r="AE652" s="45" t="e">
        <f t="shared" si="41"/>
        <v>#N/A</v>
      </c>
      <c r="AF652" s="33" t="e">
        <f t="shared" si="42"/>
        <v>#N/A</v>
      </c>
    </row>
    <row r="653" spans="1:32" x14ac:dyDescent="0.25">
      <c r="A653" s="30" t="e">
        <f t="shared" si="40"/>
        <v>#N/A</v>
      </c>
      <c r="B653" s="45"/>
      <c r="C653" s="45"/>
      <c r="D653" s="46"/>
      <c r="E653" s="45"/>
      <c r="F653" s="33"/>
      <c r="G653" s="33"/>
      <c r="H653" s="33"/>
      <c r="I653" s="45"/>
      <c r="J653" s="45"/>
      <c r="K653" s="33"/>
      <c r="L653" s="46"/>
      <c r="M653" s="46"/>
      <c r="N653" s="33"/>
      <c r="O653" s="33"/>
      <c r="P653" s="33"/>
      <c r="Q653" s="33"/>
      <c r="R653" s="33"/>
      <c r="S653" s="33"/>
      <c r="T653" s="33"/>
      <c r="U653" s="33"/>
      <c r="V653" s="33"/>
      <c r="W653" s="45"/>
      <c r="X653" s="35"/>
      <c r="Y653" s="33"/>
      <c r="Z653" s="46"/>
      <c r="AA653" s="33"/>
      <c r="AB653" s="33"/>
      <c r="AC653" s="45" t="e">
        <f t="shared" si="43"/>
        <v>#N/A</v>
      </c>
      <c r="AE653" s="45" t="e">
        <f t="shared" si="41"/>
        <v>#N/A</v>
      </c>
      <c r="AF653" s="33" t="e">
        <f t="shared" si="42"/>
        <v>#N/A</v>
      </c>
    </row>
    <row r="654" spans="1:32" x14ac:dyDescent="0.25">
      <c r="A654" s="30" t="e">
        <f t="shared" si="40"/>
        <v>#N/A</v>
      </c>
      <c r="B654" s="45"/>
      <c r="C654" s="45"/>
      <c r="D654" s="46"/>
      <c r="E654" s="45"/>
      <c r="F654" s="33"/>
      <c r="G654" s="33"/>
      <c r="H654" s="33"/>
      <c r="I654" s="45"/>
      <c r="J654" s="45"/>
      <c r="K654" s="33"/>
      <c r="L654" s="46"/>
      <c r="M654" s="46"/>
      <c r="N654" s="33"/>
      <c r="O654" s="33"/>
      <c r="P654" s="33"/>
      <c r="Q654" s="33"/>
      <c r="R654" s="33"/>
      <c r="S654" s="33"/>
      <c r="T654" s="33"/>
      <c r="U654" s="33"/>
      <c r="V654" s="33"/>
      <c r="W654" s="45"/>
      <c r="X654" s="35"/>
      <c r="Y654" s="33"/>
      <c r="Z654" s="46"/>
      <c r="AA654" s="33"/>
      <c r="AB654" s="33"/>
      <c r="AC654" s="45" t="e">
        <f t="shared" si="43"/>
        <v>#N/A</v>
      </c>
      <c r="AE654" s="45" t="e">
        <f t="shared" si="41"/>
        <v>#N/A</v>
      </c>
      <c r="AF654" s="33" t="e">
        <f t="shared" si="42"/>
        <v>#N/A</v>
      </c>
    </row>
    <row r="655" spans="1:32" x14ac:dyDescent="0.25">
      <c r="A655" s="30" t="e">
        <f t="shared" si="40"/>
        <v>#N/A</v>
      </c>
      <c r="B655" s="45"/>
      <c r="C655" s="45"/>
      <c r="D655" s="46"/>
      <c r="E655" s="45"/>
      <c r="F655" s="33"/>
      <c r="G655" s="33"/>
      <c r="H655" s="33"/>
      <c r="I655" s="45"/>
      <c r="J655" s="45"/>
      <c r="K655" s="33"/>
      <c r="L655" s="46"/>
      <c r="M655" s="46"/>
      <c r="N655" s="33"/>
      <c r="O655" s="33"/>
      <c r="P655" s="33"/>
      <c r="Q655" s="33"/>
      <c r="R655" s="33"/>
      <c r="S655" s="33"/>
      <c r="T655" s="33"/>
      <c r="U655" s="33"/>
      <c r="V655" s="33"/>
      <c r="W655" s="45"/>
      <c r="X655" s="35"/>
      <c r="Y655" s="33"/>
      <c r="Z655" s="46"/>
      <c r="AA655" s="33"/>
      <c r="AB655" s="33"/>
      <c r="AC655" s="45" t="e">
        <f t="shared" si="43"/>
        <v>#N/A</v>
      </c>
      <c r="AE655" s="45" t="e">
        <f t="shared" si="41"/>
        <v>#N/A</v>
      </c>
      <c r="AF655" s="33" t="e">
        <f t="shared" si="42"/>
        <v>#N/A</v>
      </c>
    </row>
    <row r="656" spans="1:32" x14ac:dyDescent="0.25">
      <c r="A656" s="30" t="e">
        <f t="shared" si="40"/>
        <v>#N/A</v>
      </c>
      <c r="B656" s="45"/>
      <c r="C656" s="45"/>
      <c r="D656" s="46"/>
      <c r="E656" s="45"/>
      <c r="F656" s="33"/>
      <c r="G656" s="33"/>
      <c r="H656" s="33"/>
      <c r="I656" s="45"/>
      <c r="J656" s="45"/>
      <c r="K656" s="33"/>
      <c r="L656" s="46"/>
      <c r="M656" s="46"/>
      <c r="N656" s="33"/>
      <c r="O656" s="33"/>
      <c r="P656" s="33"/>
      <c r="Q656" s="33"/>
      <c r="R656" s="33"/>
      <c r="S656" s="33"/>
      <c r="T656" s="33"/>
      <c r="U656" s="33"/>
      <c r="V656" s="33"/>
      <c r="W656" s="45"/>
      <c r="X656" s="35"/>
      <c r="Y656" s="33"/>
      <c r="Z656" s="46"/>
      <c r="AA656" s="33"/>
      <c r="AB656" s="33"/>
      <c r="AC656" s="45" t="e">
        <f t="shared" si="43"/>
        <v>#N/A</v>
      </c>
      <c r="AE656" s="45" t="e">
        <f t="shared" si="41"/>
        <v>#N/A</v>
      </c>
      <c r="AF656" s="33" t="e">
        <f t="shared" si="42"/>
        <v>#N/A</v>
      </c>
    </row>
    <row r="657" spans="1:32" x14ac:dyDescent="0.25">
      <c r="A657" s="30" t="e">
        <f t="shared" si="40"/>
        <v>#N/A</v>
      </c>
      <c r="B657" s="45"/>
      <c r="C657" s="45"/>
      <c r="D657" s="46"/>
      <c r="E657" s="45"/>
      <c r="F657" s="33"/>
      <c r="G657" s="33"/>
      <c r="H657" s="33"/>
      <c r="I657" s="45"/>
      <c r="J657" s="45"/>
      <c r="K657" s="33"/>
      <c r="L657" s="46"/>
      <c r="M657" s="46"/>
      <c r="N657" s="33"/>
      <c r="O657" s="33"/>
      <c r="P657" s="33"/>
      <c r="Q657" s="33"/>
      <c r="R657" s="33"/>
      <c r="S657" s="33"/>
      <c r="T657" s="33"/>
      <c r="U657" s="33"/>
      <c r="V657" s="33"/>
      <c r="W657" s="45"/>
      <c r="X657" s="35"/>
      <c r="Y657" s="33"/>
      <c r="Z657" s="46"/>
      <c r="AA657" s="33"/>
      <c r="AB657" s="33"/>
      <c r="AC657" s="45" t="e">
        <f t="shared" si="43"/>
        <v>#N/A</v>
      </c>
      <c r="AE657" s="45" t="e">
        <f t="shared" si="41"/>
        <v>#N/A</v>
      </c>
      <c r="AF657" s="33" t="e">
        <f t="shared" si="42"/>
        <v>#N/A</v>
      </c>
    </row>
    <row r="658" spans="1:32" x14ac:dyDescent="0.25">
      <c r="A658" s="30" t="e">
        <f t="shared" si="40"/>
        <v>#N/A</v>
      </c>
      <c r="B658" s="45"/>
      <c r="C658" s="45"/>
      <c r="D658" s="46"/>
      <c r="E658" s="45"/>
      <c r="F658" s="33"/>
      <c r="G658" s="33"/>
      <c r="H658" s="33"/>
      <c r="I658" s="45"/>
      <c r="J658" s="45"/>
      <c r="K658" s="33"/>
      <c r="L658" s="46"/>
      <c r="M658" s="46"/>
      <c r="N658" s="33"/>
      <c r="O658" s="33"/>
      <c r="P658" s="33"/>
      <c r="Q658" s="33"/>
      <c r="R658" s="33"/>
      <c r="S658" s="33"/>
      <c r="T658" s="33"/>
      <c r="U658" s="33"/>
      <c r="V658" s="33"/>
      <c r="W658" s="45"/>
      <c r="X658" s="35"/>
      <c r="Y658" s="33"/>
      <c r="Z658" s="46"/>
      <c r="AA658" s="33"/>
      <c r="AB658" s="33"/>
      <c r="AC658" s="45" t="e">
        <f t="shared" si="43"/>
        <v>#N/A</v>
      </c>
      <c r="AE658" s="45" t="e">
        <f t="shared" si="41"/>
        <v>#N/A</v>
      </c>
      <c r="AF658" s="33" t="e">
        <f t="shared" si="42"/>
        <v>#N/A</v>
      </c>
    </row>
    <row r="659" spans="1:32" x14ac:dyDescent="0.25">
      <c r="A659" s="30" t="e">
        <f t="shared" si="40"/>
        <v>#N/A</v>
      </c>
      <c r="B659" s="45"/>
      <c r="C659" s="45"/>
      <c r="D659" s="46"/>
      <c r="E659" s="45"/>
      <c r="F659" s="33"/>
      <c r="G659" s="33"/>
      <c r="H659" s="33"/>
      <c r="I659" s="45"/>
      <c r="J659" s="45"/>
      <c r="K659" s="33"/>
      <c r="L659" s="46"/>
      <c r="M659" s="46"/>
      <c r="N659" s="33"/>
      <c r="O659" s="33"/>
      <c r="P659" s="33"/>
      <c r="Q659" s="33"/>
      <c r="R659" s="33"/>
      <c r="S659" s="33"/>
      <c r="T659" s="33"/>
      <c r="U659" s="33"/>
      <c r="V659" s="33"/>
      <c r="W659" s="45"/>
      <c r="X659" s="35"/>
      <c r="Y659" s="33"/>
      <c r="Z659" s="46"/>
      <c r="AA659" s="33"/>
      <c r="AB659" s="33"/>
      <c r="AC659" s="45" t="e">
        <f t="shared" si="43"/>
        <v>#N/A</v>
      </c>
      <c r="AE659" s="45" t="e">
        <f t="shared" si="41"/>
        <v>#N/A</v>
      </c>
      <c r="AF659" s="33" t="e">
        <f t="shared" si="42"/>
        <v>#N/A</v>
      </c>
    </row>
    <row r="660" spans="1:32" x14ac:dyDescent="0.25">
      <c r="A660" s="30" t="e">
        <f t="shared" si="40"/>
        <v>#N/A</v>
      </c>
      <c r="B660" s="45"/>
      <c r="C660" s="45"/>
      <c r="D660" s="46"/>
      <c r="E660" s="45"/>
      <c r="F660" s="33"/>
      <c r="G660" s="33"/>
      <c r="H660" s="33"/>
      <c r="I660" s="45"/>
      <c r="J660" s="45"/>
      <c r="K660" s="33"/>
      <c r="L660" s="46"/>
      <c r="M660" s="46"/>
      <c r="N660" s="33"/>
      <c r="O660" s="33"/>
      <c r="P660" s="33"/>
      <c r="Q660" s="33"/>
      <c r="R660" s="33"/>
      <c r="S660" s="33"/>
      <c r="T660" s="33"/>
      <c r="U660" s="33"/>
      <c r="V660" s="33"/>
      <c r="W660" s="45"/>
      <c r="X660" s="35"/>
      <c r="Y660" s="33"/>
      <c r="Z660" s="46"/>
      <c r="AA660" s="33"/>
      <c r="AB660" s="33"/>
      <c r="AC660" s="45" t="e">
        <f t="shared" si="43"/>
        <v>#N/A</v>
      </c>
      <c r="AE660" s="45" t="e">
        <f t="shared" si="41"/>
        <v>#N/A</v>
      </c>
      <c r="AF660" s="33" t="e">
        <f t="shared" si="42"/>
        <v>#N/A</v>
      </c>
    </row>
    <row r="661" spans="1:32" x14ac:dyDescent="0.25">
      <c r="A661" s="30" t="e">
        <f t="shared" si="40"/>
        <v>#N/A</v>
      </c>
      <c r="B661" s="45"/>
      <c r="C661" s="45"/>
      <c r="D661" s="46"/>
      <c r="E661" s="45"/>
      <c r="F661" s="33"/>
      <c r="G661" s="33"/>
      <c r="H661" s="33"/>
      <c r="I661" s="45"/>
      <c r="J661" s="45"/>
      <c r="K661" s="33"/>
      <c r="L661" s="46"/>
      <c r="M661" s="46"/>
      <c r="N661" s="33"/>
      <c r="O661" s="33"/>
      <c r="P661" s="33"/>
      <c r="Q661" s="33"/>
      <c r="R661" s="33"/>
      <c r="S661" s="33"/>
      <c r="T661" s="33"/>
      <c r="U661" s="33"/>
      <c r="V661" s="33"/>
      <c r="W661" s="45"/>
      <c r="X661" s="35"/>
      <c r="Y661" s="33"/>
      <c r="Z661" s="46"/>
      <c r="AA661" s="33"/>
      <c r="AB661" s="33"/>
      <c r="AC661" s="45" t="e">
        <f t="shared" si="43"/>
        <v>#N/A</v>
      </c>
      <c r="AE661" s="45" t="e">
        <f t="shared" si="41"/>
        <v>#N/A</v>
      </c>
      <c r="AF661" s="33" t="e">
        <f t="shared" si="42"/>
        <v>#N/A</v>
      </c>
    </row>
    <row r="662" spans="1:32" x14ac:dyDescent="0.25">
      <c r="A662" s="30" t="e">
        <f t="shared" si="40"/>
        <v>#N/A</v>
      </c>
      <c r="B662" s="45"/>
      <c r="C662" s="45"/>
      <c r="D662" s="46"/>
      <c r="E662" s="45"/>
      <c r="F662" s="33"/>
      <c r="G662" s="33"/>
      <c r="H662" s="33"/>
      <c r="I662" s="45"/>
      <c r="J662" s="45"/>
      <c r="K662" s="33"/>
      <c r="L662" s="46"/>
      <c r="M662" s="46"/>
      <c r="N662" s="33"/>
      <c r="O662" s="33"/>
      <c r="P662" s="33"/>
      <c r="Q662" s="33"/>
      <c r="R662" s="33"/>
      <c r="S662" s="33"/>
      <c r="T662" s="33"/>
      <c r="U662" s="33"/>
      <c r="V662" s="33"/>
      <c r="W662" s="45"/>
      <c r="X662" s="35"/>
      <c r="Y662" s="33"/>
      <c r="Z662" s="46"/>
      <c r="AA662" s="33"/>
      <c r="AB662" s="33"/>
      <c r="AC662" s="45" t="e">
        <f t="shared" si="43"/>
        <v>#N/A</v>
      </c>
      <c r="AE662" s="45" t="e">
        <f t="shared" si="41"/>
        <v>#N/A</v>
      </c>
      <c r="AF662" s="33" t="e">
        <f t="shared" si="42"/>
        <v>#N/A</v>
      </c>
    </row>
    <row r="663" spans="1:32" x14ac:dyDescent="0.25">
      <c r="A663" s="30" t="e">
        <f t="shared" si="40"/>
        <v>#N/A</v>
      </c>
      <c r="B663" s="45"/>
      <c r="C663" s="45"/>
      <c r="D663" s="46"/>
      <c r="E663" s="45"/>
      <c r="F663" s="33"/>
      <c r="G663" s="33"/>
      <c r="H663" s="33"/>
      <c r="I663" s="45"/>
      <c r="J663" s="45"/>
      <c r="K663" s="33"/>
      <c r="L663" s="46"/>
      <c r="M663" s="46"/>
      <c r="N663" s="33"/>
      <c r="O663" s="33"/>
      <c r="P663" s="33"/>
      <c r="Q663" s="33"/>
      <c r="R663" s="33"/>
      <c r="S663" s="33"/>
      <c r="T663" s="33"/>
      <c r="U663" s="33"/>
      <c r="V663" s="33"/>
      <c r="W663" s="45"/>
      <c r="X663" s="35"/>
      <c r="Y663" s="33"/>
      <c r="Z663" s="46"/>
      <c r="AA663" s="33"/>
      <c r="AB663" s="33"/>
      <c r="AC663" s="45" t="e">
        <f t="shared" si="43"/>
        <v>#N/A</v>
      </c>
      <c r="AE663" s="45" t="e">
        <f t="shared" si="41"/>
        <v>#N/A</v>
      </c>
      <c r="AF663" s="33" t="e">
        <f t="shared" si="42"/>
        <v>#N/A</v>
      </c>
    </row>
    <row r="664" spans="1:32" x14ac:dyDescent="0.25">
      <c r="A664" s="30" t="e">
        <f t="shared" si="40"/>
        <v>#N/A</v>
      </c>
      <c r="B664" s="45"/>
      <c r="C664" s="45"/>
      <c r="D664" s="46"/>
      <c r="E664" s="45"/>
      <c r="F664" s="33"/>
      <c r="G664" s="33"/>
      <c r="H664" s="33"/>
      <c r="I664" s="45"/>
      <c r="J664" s="45"/>
      <c r="K664" s="33"/>
      <c r="L664" s="46"/>
      <c r="M664" s="46"/>
      <c r="N664" s="33"/>
      <c r="O664" s="33"/>
      <c r="P664" s="33"/>
      <c r="Q664" s="33"/>
      <c r="R664" s="33"/>
      <c r="S664" s="33"/>
      <c r="T664" s="33"/>
      <c r="U664" s="33"/>
      <c r="V664" s="33"/>
      <c r="W664" s="45"/>
      <c r="X664" s="35"/>
      <c r="Y664" s="33"/>
      <c r="Z664" s="46"/>
      <c r="AA664" s="33"/>
      <c r="AB664" s="33"/>
      <c r="AC664" s="45" t="e">
        <f t="shared" si="43"/>
        <v>#N/A</v>
      </c>
      <c r="AE664" s="45" t="e">
        <f t="shared" si="41"/>
        <v>#N/A</v>
      </c>
      <c r="AF664" s="33" t="e">
        <f t="shared" si="42"/>
        <v>#N/A</v>
      </c>
    </row>
    <row r="665" spans="1:32" x14ac:dyDescent="0.25">
      <c r="A665" s="30" t="e">
        <f t="shared" si="40"/>
        <v>#N/A</v>
      </c>
      <c r="B665" s="45"/>
      <c r="C665" s="45"/>
      <c r="D665" s="46"/>
      <c r="E665" s="45"/>
      <c r="F665" s="33"/>
      <c r="G665" s="33"/>
      <c r="H665" s="33"/>
      <c r="I665" s="45"/>
      <c r="J665" s="45"/>
      <c r="K665" s="33"/>
      <c r="L665" s="46"/>
      <c r="M665" s="46"/>
      <c r="N665" s="33"/>
      <c r="O665" s="33"/>
      <c r="P665" s="33"/>
      <c r="Q665" s="33"/>
      <c r="R665" s="33"/>
      <c r="S665" s="33"/>
      <c r="T665" s="33"/>
      <c r="U665" s="33"/>
      <c r="V665" s="33"/>
      <c r="W665" s="45"/>
      <c r="X665" s="35"/>
      <c r="Y665" s="33"/>
      <c r="Z665" s="46"/>
      <c r="AA665" s="33"/>
      <c r="AB665" s="33"/>
      <c r="AC665" s="45" t="e">
        <f t="shared" si="43"/>
        <v>#N/A</v>
      </c>
      <c r="AE665" s="45" t="e">
        <f t="shared" si="41"/>
        <v>#N/A</v>
      </c>
      <c r="AF665" s="33" t="e">
        <f t="shared" si="42"/>
        <v>#N/A</v>
      </c>
    </row>
    <row r="666" spans="1:32" x14ac:dyDescent="0.25">
      <c r="A666" s="30" t="e">
        <f t="shared" si="40"/>
        <v>#N/A</v>
      </c>
      <c r="B666" s="45"/>
      <c r="C666" s="45"/>
      <c r="D666" s="46"/>
      <c r="E666" s="45"/>
      <c r="F666" s="33"/>
      <c r="G666" s="33"/>
      <c r="H666" s="33"/>
      <c r="I666" s="45"/>
      <c r="J666" s="45"/>
      <c r="K666" s="33"/>
      <c r="L666" s="46"/>
      <c r="M666" s="46"/>
      <c r="N666" s="33"/>
      <c r="O666" s="33"/>
      <c r="P666" s="33"/>
      <c r="Q666" s="33"/>
      <c r="R666" s="33"/>
      <c r="S666" s="33"/>
      <c r="T666" s="33"/>
      <c r="U666" s="33"/>
      <c r="V666" s="33"/>
      <c r="W666" s="45"/>
      <c r="X666" s="35"/>
      <c r="Y666" s="33"/>
      <c r="Z666" s="46"/>
      <c r="AA666" s="33"/>
      <c r="AB666" s="33"/>
      <c r="AC666" s="45" t="e">
        <f t="shared" si="43"/>
        <v>#N/A</v>
      </c>
      <c r="AE666" s="45" t="e">
        <f t="shared" si="41"/>
        <v>#N/A</v>
      </c>
      <c r="AF666" s="33" t="e">
        <f t="shared" si="42"/>
        <v>#N/A</v>
      </c>
    </row>
    <row r="667" spans="1:32" x14ac:dyDescent="0.25">
      <c r="A667" s="30" t="e">
        <f t="shared" si="40"/>
        <v>#N/A</v>
      </c>
      <c r="B667" s="45"/>
      <c r="C667" s="45"/>
      <c r="D667" s="46"/>
      <c r="E667" s="45"/>
      <c r="F667" s="33"/>
      <c r="G667" s="33"/>
      <c r="H667" s="33"/>
      <c r="I667" s="45"/>
      <c r="J667" s="45"/>
      <c r="K667" s="33"/>
      <c r="L667" s="46"/>
      <c r="M667" s="46"/>
      <c r="N667" s="33"/>
      <c r="O667" s="33"/>
      <c r="P667" s="33"/>
      <c r="Q667" s="33"/>
      <c r="R667" s="33"/>
      <c r="S667" s="33"/>
      <c r="T667" s="33"/>
      <c r="U667" s="33"/>
      <c r="V667" s="33"/>
      <c r="W667" s="45"/>
      <c r="X667" s="35"/>
      <c r="Y667" s="33"/>
      <c r="Z667" s="46"/>
      <c r="AA667" s="33"/>
      <c r="AB667" s="33"/>
      <c r="AC667" s="45" t="e">
        <f t="shared" si="43"/>
        <v>#N/A</v>
      </c>
      <c r="AE667" s="45" t="e">
        <f t="shared" si="41"/>
        <v>#N/A</v>
      </c>
      <c r="AF667" s="33" t="e">
        <f t="shared" si="42"/>
        <v>#N/A</v>
      </c>
    </row>
    <row r="668" spans="1:32" x14ac:dyDescent="0.25">
      <c r="A668" s="30" t="e">
        <f t="shared" si="40"/>
        <v>#N/A</v>
      </c>
      <c r="B668" s="45"/>
      <c r="C668" s="45"/>
      <c r="D668" s="46"/>
      <c r="E668" s="45"/>
      <c r="F668" s="33"/>
      <c r="G668" s="33"/>
      <c r="H668" s="33"/>
      <c r="I668" s="45"/>
      <c r="J668" s="45"/>
      <c r="K668" s="33"/>
      <c r="L668" s="46"/>
      <c r="M668" s="46"/>
      <c r="N668" s="33"/>
      <c r="O668" s="33"/>
      <c r="P668" s="33"/>
      <c r="Q668" s="33"/>
      <c r="R668" s="33"/>
      <c r="S668" s="33"/>
      <c r="T668" s="33"/>
      <c r="U668" s="33"/>
      <c r="V668" s="33"/>
      <c r="W668" s="45"/>
      <c r="X668" s="35"/>
      <c r="Y668" s="33"/>
      <c r="Z668" s="46"/>
      <c r="AA668" s="33"/>
      <c r="AB668" s="33"/>
      <c r="AC668" s="45" t="e">
        <f t="shared" si="43"/>
        <v>#N/A</v>
      </c>
      <c r="AE668" s="45" t="e">
        <f t="shared" si="41"/>
        <v>#N/A</v>
      </c>
      <c r="AF668" s="33" t="e">
        <f t="shared" si="42"/>
        <v>#N/A</v>
      </c>
    </row>
    <row r="669" spans="1:32" x14ac:dyDescent="0.25">
      <c r="A669" s="30" t="e">
        <f t="shared" si="40"/>
        <v>#N/A</v>
      </c>
      <c r="B669" s="45"/>
      <c r="C669" s="45"/>
      <c r="D669" s="46"/>
      <c r="E669" s="45"/>
      <c r="F669" s="33"/>
      <c r="G669" s="33"/>
      <c r="H669" s="33"/>
      <c r="I669" s="45"/>
      <c r="J669" s="45"/>
      <c r="K669" s="33"/>
      <c r="L669" s="46"/>
      <c r="M669" s="46"/>
      <c r="N669" s="33"/>
      <c r="O669" s="33"/>
      <c r="P669" s="33"/>
      <c r="Q669" s="33"/>
      <c r="R669" s="33"/>
      <c r="S669" s="33"/>
      <c r="T669" s="33"/>
      <c r="U669" s="33"/>
      <c r="V669" s="33"/>
      <c r="W669" s="45"/>
      <c r="X669" s="35"/>
      <c r="Y669" s="33"/>
      <c r="Z669" s="46"/>
      <c r="AA669" s="33"/>
      <c r="AB669" s="33"/>
      <c r="AC669" s="45" t="e">
        <f t="shared" si="43"/>
        <v>#N/A</v>
      </c>
      <c r="AE669" s="45" t="e">
        <f t="shared" si="41"/>
        <v>#N/A</v>
      </c>
      <c r="AF669" s="33" t="e">
        <f t="shared" si="42"/>
        <v>#N/A</v>
      </c>
    </row>
    <row r="670" spans="1:32" x14ac:dyDescent="0.25">
      <c r="A670" s="30" t="e">
        <f t="shared" si="40"/>
        <v>#N/A</v>
      </c>
      <c r="B670" s="45"/>
      <c r="C670" s="45"/>
      <c r="D670" s="46"/>
      <c r="E670" s="45"/>
      <c r="F670" s="33"/>
      <c r="G670" s="33"/>
      <c r="H670" s="33"/>
      <c r="I670" s="45"/>
      <c r="J670" s="45"/>
      <c r="K670" s="33"/>
      <c r="L670" s="46"/>
      <c r="M670" s="46"/>
      <c r="N670" s="33"/>
      <c r="O670" s="33"/>
      <c r="P670" s="33"/>
      <c r="Q670" s="33"/>
      <c r="R670" s="33"/>
      <c r="S670" s="33"/>
      <c r="T670" s="33"/>
      <c r="U670" s="33"/>
      <c r="V670" s="33"/>
      <c r="W670" s="45"/>
      <c r="X670" s="35"/>
      <c r="Y670" s="33"/>
      <c r="Z670" s="46"/>
      <c r="AA670" s="33"/>
      <c r="AB670" s="33"/>
      <c r="AC670" s="45" t="e">
        <f t="shared" si="43"/>
        <v>#N/A</v>
      </c>
      <c r="AE670" s="45" t="e">
        <f t="shared" si="41"/>
        <v>#N/A</v>
      </c>
      <c r="AF670" s="33" t="e">
        <f t="shared" si="42"/>
        <v>#N/A</v>
      </c>
    </row>
    <row r="671" spans="1:32" x14ac:dyDescent="0.25">
      <c r="A671" s="30" t="e">
        <f t="shared" si="40"/>
        <v>#N/A</v>
      </c>
      <c r="B671" s="45"/>
      <c r="C671" s="45"/>
      <c r="D671" s="46"/>
      <c r="E671" s="45"/>
      <c r="F671" s="33"/>
      <c r="G671" s="33"/>
      <c r="H671" s="33"/>
      <c r="I671" s="45"/>
      <c r="J671" s="45"/>
      <c r="K671" s="33"/>
      <c r="L671" s="46"/>
      <c r="M671" s="46"/>
      <c r="N671" s="33"/>
      <c r="O671" s="33"/>
      <c r="P671" s="33"/>
      <c r="Q671" s="33"/>
      <c r="R671" s="33"/>
      <c r="S671" s="33"/>
      <c r="T671" s="33"/>
      <c r="U671" s="33"/>
      <c r="V671" s="33"/>
      <c r="W671" s="45"/>
      <c r="X671" s="35"/>
      <c r="Y671" s="33"/>
      <c r="Z671" s="46"/>
      <c r="AA671" s="33"/>
      <c r="AB671" s="33"/>
      <c r="AC671" s="45" t="e">
        <f t="shared" si="43"/>
        <v>#N/A</v>
      </c>
      <c r="AE671" s="45" t="e">
        <f t="shared" si="41"/>
        <v>#N/A</v>
      </c>
      <c r="AF671" s="33" t="e">
        <f t="shared" si="42"/>
        <v>#N/A</v>
      </c>
    </row>
    <row r="672" spans="1:32" x14ac:dyDescent="0.25">
      <c r="A672" s="30" t="e">
        <f t="shared" si="40"/>
        <v>#N/A</v>
      </c>
      <c r="B672" s="45"/>
      <c r="C672" s="45"/>
      <c r="D672" s="46"/>
      <c r="E672" s="45"/>
      <c r="F672" s="33"/>
      <c r="G672" s="33"/>
      <c r="H672" s="33"/>
      <c r="I672" s="45"/>
      <c r="J672" s="45"/>
      <c r="K672" s="33"/>
      <c r="L672" s="46"/>
      <c r="M672" s="46"/>
      <c r="N672" s="33"/>
      <c r="O672" s="33"/>
      <c r="P672" s="33"/>
      <c r="Q672" s="33"/>
      <c r="R672" s="33"/>
      <c r="S672" s="33"/>
      <c r="T672" s="33"/>
      <c r="U672" s="33"/>
      <c r="V672" s="33"/>
      <c r="W672" s="45"/>
      <c r="X672" s="35"/>
      <c r="Y672" s="33"/>
      <c r="Z672" s="46"/>
      <c r="AA672" s="33"/>
      <c r="AB672" s="33"/>
      <c r="AC672" s="45" t="e">
        <f t="shared" si="43"/>
        <v>#N/A</v>
      </c>
      <c r="AE672" s="45" t="e">
        <f t="shared" si="41"/>
        <v>#N/A</v>
      </c>
      <c r="AF672" s="33" t="e">
        <f t="shared" si="42"/>
        <v>#N/A</v>
      </c>
    </row>
    <row r="673" spans="1:32" x14ac:dyDescent="0.25">
      <c r="A673" s="30" t="e">
        <f t="shared" si="40"/>
        <v>#N/A</v>
      </c>
      <c r="B673" s="45"/>
      <c r="C673" s="45"/>
      <c r="D673" s="46"/>
      <c r="E673" s="45"/>
      <c r="F673" s="33"/>
      <c r="G673" s="33"/>
      <c r="H673" s="33"/>
      <c r="I673" s="45"/>
      <c r="J673" s="45"/>
      <c r="K673" s="33"/>
      <c r="L673" s="46"/>
      <c r="M673" s="46"/>
      <c r="N673" s="33"/>
      <c r="O673" s="33"/>
      <c r="P673" s="33"/>
      <c r="Q673" s="33"/>
      <c r="R673" s="33"/>
      <c r="S673" s="33"/>
      <c r="T673" s="33"/>
      <c r="U673" s="33"/>
      <c r="V673" s="33"/>
      <c r="W673" s="45"/>
      <c r="X673" s="35"/>
      <c r="Y673" s="33"/>
      <c r="Z673" s="46"/>
      <c r="AA673" s="33"/>
      <c r="AB673" s="33"/>
      <c r="AC673" s="45" t="e">
        <f t="shared" si="43"/>
        <v>#N/A</v>
      </c>
      <c r="AE673" s="45" t="e">
        <f t="shared" si="41"/>
        <v>#N/A</v>
      </c>
      <c r="AF673" s="33" t="e">
        <f t="shared" si="42"/>
        <v>#N/A</v>
      </c>
    </row>
    <row r="674" spans="1:32" x14ac:dyDescent="0.25">
      <c r="A674" s="30" t="e">
        <f t="shared" si="40"/>
        <v>#N/A</v>
      </c>
      <c r="B674" s="45"/>
      <c r="C674" s="45"/>
      <c r="D674" s="46"/>
      <c r="E674" s="45"/>
      <c r="F674" s="33"/>
      <c r="G674" s="33"/>
      <c r="H674" s="33"/>
      <c r="I674" s="45"/>
      <c r="J674" s="45"/>
      <c r="K674" s="33"/>
      <c r="L674" s="46"/>
      <c r="M674" s="46"/>
      <c r="N674" s="33"/>
      <c r="O674" s="33"/>
      <c r="P674" s="33"/>
      <c r="Q674" s="33"/>
      <c r="R674" s="33"/>
      <c r="S674" s="33"/>
      <c r="T674" s="33"/>
      <c r="U674" s="33"/>
      <c r="V674" s="33"/>
      <c r="W674" s="45"/>
      <c r="X674" s="35"/>
      <c r="Y674" s="33"/>
      <c r="Z674" s="46"/>
      <c r="AA674" s="33"/>
      <c r="AB674" s="33"/>
      <c r="AC674" s="45" t="e">
        <f t="shared" si="43"/>
        <v>#N/A</v>
      </c>
      <c r="AE674" s="45" t="e">
        <f t="shared" si="41"/>
        <v>#N/A</v>
      </c>
      <c r="AF674" s="33" t="e">
        <f t="shared" si="42"/>
        <v>#N/A</v>
      </c>
    </row>
    <row r="675" spans="1:32" x14ac:dyDescent="0.25">
      <c r="A675" s="30" t="e">
        <f t="shared" si="40"/>
        <v>#N/A</v>
      </c>
      <c r="B675" s="45"/>
      <c r="C675" s="45"/>
      <c r="D675" s="46"/>
      <c r="E675" s="45"/>
      <c r="F675" s="33"/>
      <c r="G675" s="33"/>
      <c r="H675" s="33"/>
      <c r="I675" s="45"/>
      <c r="J675" s="45"/>
      <c r="K675" s="33"/>
      <c r="L675" s="46"/>
      <c r="M675" s="46"/>
      <c r="N675" s="33"/>
      <c r="O675" s="33"/>
      <c r="P675" s="33"/>
      <c r="Q675" s="33"/>
      <c r="R675" s="33"/>
      <c r="S675" s="33"/>
      <c r="T675" s="33"/>
      <c r="U675" s="33"/>
      <c r="V675" s="33"/>
      <c r="W675" s="45"/>
      <c r="X675" s="35"/>
      <c r="Y675" s="33"/>
      <c r="Z675" s="46"/>
      <c r="AA675" s="33"/>
      <c r="AB675" s="33"/>
      <c r="AC675" s="45" t="e">
        <f t="shared" si="43"/>
        <v>#N/A</v>
      </c>
      <c r="AE675" s="45" t="e">
        <f t="shared" si="41"/>
        <v>#N/A</v>
      </c>
      <c r="AF675" s="33" t="e">
        <f t="shared" si="42"/>
        <v>#N/A</v>
      </c>
    </row>
    <row r="676" spans="1:32" x14ac:dyDescent="0.25">
      <c r="A676" s="30" t="e">
        <f t="shared" si="40"/>
        <v>#N/A</v>
      </c>
      <c r="B676" s="45"/>
      <c r="C676" s="45"/>
      <c r="D676" s="46"/>
      <c r="E676" s="45"/>
      <c r="F676" s="33"/>
      <c r="G676" s="33"/>
      <c r="H676" s="33"/>
      <c r="I676" s="45"/>
      <c r="J676" s="45"/>
      <c r="K676" s="33"/>
      <c r="L676" s="46"/>
      <c r="M676" s="46"/>
      <c r="N676" s="33"/>
      <c r="O676" s="33"/>
      <c r="P676" s="33"/>
      <c r="Q676" s="33"/>
      <c r="R676" s="33"/>
      <c r="S676" s="33"/>
      <c r="T676" s="33"/>
      <c r="U676" s="33"/>
      <c r="V676" s="33"/>
      <c r="W676" s="45"/>
      <c r="X676" s="35"/>
      <c r="Y676" s="33"/>
      <c r="Z676" s="46"/>
      <c r="AA676" s="33"/>
      <c r="AB676" s="33"/>
      <c r="AC676" s="45" t="e">
        <f t="shared" si="43"/>
        <v>#N/A</v>
      </c>
      <c r="AE676" s="45" t="e">
        <f t="shared" si="41"/>
        <v>#N/A</v>
      </c>
      <c r="AF676" s="33" t="e">
        <f t="shared" si="42"/>
        <v>#N/A</v>
      </c>
    </row>
    <row r="677" spans="1:32" x14ac:dyDescent="0.25">
      <c r="A677" s="30" t="e">
        <f t="shared" si="40"/>
        <v>#N/A</v>
      </c>
      <c r="B677" s="45"/>
      <c r="C677" s="45"/>
      <c r="D677" s="46"/>
      <c r="E677" s="45"/>
      <c r="F677" s="33"/>
      <c r="G677" s="33"/>
      <c r="H677" s="33"/>
      <c r="I677" s="45"/>
      <c r="J677" s="45"/>
      <c r="K677" s="33"/>
      <c r="L677" s="46"/>
      <c r="M677" s="46"/>
      <c r="N677" s="33"/>
      <c r="O677" s="33"/>
      <c r="P677" s="33"/>
      <c r="Q677" s="33"/>
      <c r="R677" s="33"/>
      <c r="S677" s="33"/>
      <c r="T677" s="33"/>
      <c r="U677" s="33"/>
      <c r="V677" s="33"/>
      <c r="W677" s="45"/>
      <c r="X677" s="35"/>
      <c r="Y677" s="33"/>
      <c r="Z677" s="46"/>
      <c r="AA677" s="33"/>
      <c r="AB677" s="33"/>
      <c r="AC677" s="45" t="e">
        <f t="shared" si="43"/>
        <v>#N/A</v>
      </c>
      <c r="AE677" s="45" t="e">
        <f t="shared" si="41"/>
        <v>#N/A</v>
      </c>
      <c r="AF677" s="33" t="e">
        <f t="shared" si="42"/>
        <v>#N/A</v>
      </c>
    </row>
    <row r="678" spans="1:32" x14ac:dyDescent="0.25">
      <c r="A678" s="30" t="e">
        <f t="shared" si="40"/>
        <v>#N/A</v>
      </c>
      <c r="B678" s="45"/>
      <c r="C678" s="45"/>
      <c r="D678" s="46"/>
      <c r="E678" s="45"/>
      <c r="F678" s="33"/>
      <c r="G678" s="33"/>
      <c r="H678" s="33"/>
      <c r="I678" s="45"/>
      <c r="J678" s="45"/>
      <c r="K678" s="33"/>
      <c r="L678" s="46"/>
      <c r="M678" s="46"/>
      <c r="N678" s="33"/>
      <c r="O678" s="33"/>
      <c r="P678" s="33"/>
      <c r="Q678" s="33"/>
      <c r="R678" s="33"/>
      <c r="S678" s="33"/>
      <c r="T678" s="33"/>
      <c r="U678" s="33"/>
      <c r="V678" s="33"/>
      <c r="W678" s="45"/>
      <c r="X678" s="35"/>
      <c r="Y678" s="33"/>
      <c r="Z678" s="46"/>
      <c r="AA678" s="33"/>
      <c r="AB678" s="33"/>
      <c r="AC678" s="45" t="e">
        <f t="shared" si="43"/>
        <v>#N/A</v>
      </c>
      <c r="AE678" s="45" t="e">
        <f t="shared" si="41"/>
        <v>#N/A</v>
      </c>
      <c r="AF678" s="33" t="e">
        <f t="shared" si="42"/>
        <v>#N/A</v>
      </c>
    </row>
    <row r="679" spans="1:32" x14ac:dyDescent="0.25">
      <c r="A679" s="30" t="e">
        <f t="shared" si="40"/>
        <v>#N/A</v>
      </c>
      <c r="B679" s="45"/>
      <c r="C679" s="45"/>
      <c r="D679" s="46"/>
      <c r="E679" s="45"/>
      <c r="F679" s="33"/>
      <c r="G679" s="33"/>
      <c r="H679" s="33"/>
      <c r="I679" s="45"/>
      <c r="J679" s="45"/>
      <c r="K679" s="33"/>
      <c r="L679" s="46"/>
      <c r="M679" s="46"/>
      <c r="N679" s="33"/>
      <c r="O679" s="33"/>
      <c r="P679" s="33"/>
      <c r="Q679" s="33"/>
      <c r="R679" s="33"/>
      <c r="S679" s="33"/>
      <c r="T679" s="33"/>
      <c r="U679" s="33"/>
      <c r="V679" s="33"/>
      <c r="W679" s="45"/>
      <c r="X679" s="35"/>
      <c r="Y679" s="33"/>
      <c r="Z679" s="46"/>
      <c r="AA679" s="33"/>
      <c r="AB679" s="33"/>
      <c r="AC679" s="45" t="e">
        <f t="shared" si="43"/>
        <v>#N/A</v>
      </c>
      <c r="AE679" s="45" t="e">
        <f t="shared" si="41"/>
        <v>#N/A</v>
      </c>
      <c r="AF679" s="33" t="e">
        <f t="shared" si="42"/>
        <v>#N/A</v>
      </c>
    </row>
    <row r="680" spans="1:32" x14ac:dyDescent="0.25">
      <c r="A680" s="30" t="e">
        <f t="shared" si="40"/>
        <v>#N/A</v>
      </c>
      <c r="B680" s="45"/>
      <c r="C680" s="45"/>
      <c r="D680" s="46"/>
      <c r="E680" s="45"/>
      <c r="F680" s="33"/>
      <c r="G680" s="33"/>
      <c r="H680" s="33"/>
      <c r="I680" s="45"/>
      <c r="J680" s="45"/>
      <c r="K680" s="33"/>
      <c r="L680" s="46"/>
      <c r="M680" s="46"/>
      <c r="N680" s="33"/>
      <c r="O680" s="33"/>
      <c r="P680" s="33"/>
      <c r="Q680" s="33"/>
      <c r="R680" s="33"/>
      <c r="S680" s="33"/>
      <c r="T680" s="33"/>
      <c r="U680" s="33"/>
      <c r="V680" s="33"/>
      <c r="W680" s="45"/>
      <c r="X680" s="35"/>
      <c r="Y680" s="33"/>
      <c r="Z680" s="46"/>
      <c r="AA680" s="33"/>
      <c r="AB680" s="33"/>
      <c r="AC680" s="45" t="e">
        <f t="shared" si="43"/>
        <v>#N/A</v>
      </c>
      <c r="AE680" s="45" t="e">
        <f t="shared" si="41"/>
        <v>#N/A</v>
      </c>
      <c r="AF680" s="33" t="e">
        <f t="shared" si="42"/>
        <v>#N/A</v>
      </c>
    </row>
    <row r="681" spans="1:32" x14ac:dyDescent="0.25">
      <c r="A681" s="30" t="e">
        <f t="shared" si="40"/>
        <v>#N/A</v>
      </c>
      <c r="B681" s="45"/>
      <c r="C681" s="45"/>
      <c r="D681" s="46"/>
      <c r="E681" s="45"/>
      <c r="F681" s="33"/>
      <c r="G681" s="33"/>
      <c r="H681" s="33"/>
      <c r="I681" s="45"/>
      <c r="J681" s="45"/>
      <c r="K681" s="33"/>
      <c r="L681" s="46"/>
      <c r="M681" s="46"/>
      <c r="N681" s="33"/>
      <c r="O681" s="33"/>
      <c r="P681" s="33"/>
      <c r="Q681" s="33"/>
      <c r="R681" s="33"/>
      <c r="S681" s="33"/>
      <c r="T681" s="33"/>
      <c r="U681" s="33"/>
      <c r="V681" s="33"/>
      <c r="W681" s="45"/>
      <c r="X681" s="35"/>
      <c r="Y681" s="33"/>
      <c r="Z681" s="46"/>
      <c r="AA681" s="33"/>
      <c r="AB681" s="33"/>
      <c r="AC681" s="45" t="e">
        <f t="shared" si="43"/>
        <v>#N/A</v>
      </c>
      <c r="AE681" s="45" t="e">
        <f t="shared" si="41"/>
        <v>#N/A</v>
      </c>
      <c r="AF681" s="33" t="e">
        <f t="shared" si="42"/>
        <v>#N/A</v>
      </c>
    </row>
    <row r="682" spans="1:32" x14ac:dyDescent="0.25">
      <c r="A682" s="30" t="e">
        <f t="shared" si="40"/>
        <v>#N/A</v>
      </c>
      <c r="B682" s="45"/>
      <c r="C682" s="45"/>
      <c r="D682" s="46"/>
      <c r="E682" s="45"/>
      <c r="F682" s="33"/>
      <c r="G682" s="33"/>
      <c r="H682" s="33"/>
      <c r="I682" s="45"/>
      <c r="J682" s="45"/>
      <c r="K682" s="33"/>
      <c r="L682" s="46"/>
      <c r="M682" s="46"/>
      <c r="N682" s="33"/>
      <c r="O682" s="33"/>
      <c r="P682" s="33"/>
      <c r="Q682" s="33"/>
      <c r="R682" s="33"/>
      <c r="S682" s="33"/>
      <c r="T682" s="33"/>
      <c r="U682" s="33"/>
      <c r="V682" s="33"/>
      <c r="W682" s="45"/>
      <c r="X682" s="35"/>
      <c r="Y682" s="33"/>
      <c r="Z682" s="46"/>
      <c r="AA682" s="33"/>
      <c r="AB682" s="33"/>
      <c r="AC682" s="45" t="e">
        <f t="shared" si="43"/>
        <v>#N/A</v>
      </c>
      <c r="AE682" s="45" t="e">
        <f t="shared" si="41"/>
        <v>#N/A</v>
      </c>
      <c r="AF682" s="33" t="e">
        <f t="shared" si="42"/>
        <v>#N/A</v>
      </c>
    </row>
    <row r="683" spans="1:32" x14ac:dyDescent="0.25">
      <c r="A683" s="30" t="e">
        <f t="shared" si="40"/>
        <v>#N/A</v>
      </c>
      <c r="B683" s="45"/>
      <c r="C683" s="45"/>
      <c r="D683" s="46"/>
      <c r="E683" s="45"/>
      <c r="F683" s="33"/>
      <c r="G683" s="33"/>
      <c r="H683" s="33"/>
      <c r="I683" s="45"/>
      <c r="J683" s="45"/>
      <c r="K683" s="33"/>
      <c r="L683" s="46"/>
      <c r="M683" s="46"/>
      <c r="N683" s="33"/>
      <c r="O683" s="33"/>
      <c r="P683" s="33"/>
      <c r="Q683" s="33"/>
      <c r="R683" s="33"/>
      <c r="S683" s="33"/>
      <c r="T683" s="33"/>
      <c r="U683" s="33"/>
      <c r="V683" s="33"/>
      <c r="W683" s="45"/>
      <c r="X683" s="35"/>
      <c r="Y683" s="33"/>
      <c r="Z683" s="46"/>
      <c r="AA683" s="33"/>
      <c r="AB683" s="33"/>
      <c r="AC683" s="45" t="e">
        <f t="shared" si="43"/>
        <v>#N/A</v>
      </c>
      <c r="AE683" s="45" t="e">
        <f t="shared" si="41"/>
        <v>#N/A</v>
      </c>
      <c r="AF683" s="33" t="e">
        <f t="shared" si="42"/>
        <v>#N/A</v>
      </c>
    </row>
    <row r="684" spans="1:32" x14ac:dyDescent="0.25">
      <c r="A684" s="30" t="e">
        <f t="shared" si="40"/>
        <v>#N/A</v>
      </c>
      <c r="B684" s="45"/>
      <c r="C684" s="45"/>
      <c r="D684" s="46"/>
      <c r="E684" s="45"/>
      <c r="F684" s="33"/>
      <c r="G684" s="33"/>
      <c r="H684" s="33"/>
      <c r="I684" s="45"/>
      <c r="J684" s="45"/>
      <c r="K684" s="33"/>
      <c r="L684" s="46"/>
      <c r="M684" s="46"/>
      <c r="N684" s="33"/>
      <c r="O684" s="33"/>
      <c r="P684" s="33"/>
      <c r="Q684" s="33"/>
      <c r="R684" s="33"/>
      <c r="S684" s="33"/>
      <c r="T684" s="33"/>
      <c r="U684" s="33"/>
      <c r="V684" s="33"/>
      <c r="W684" s="45"/>
      <c r="X684" s="35"/>
      <c r="Y684" s="33"/>
      <c r="Z684" s="46"/>
      <c r="AA684" s="33"/>
      <c r="AB684" s="33"/>
      <c r="AC684" s="45" t="e">
        <f t="shared" si="43"/>
        <v>#N/A</v>
      </c>
      <c r="AE684" s="45" t="e">
        <f t="shared" si="41"/>
        <v>#N/A</v>
      </c>
      <c r="AF684" s="33" t="e">
        <f t="shared" si="42"/>
        <v>#N/A</v>
      </c>
    </row>
    <row r="685" spans="1:32" x14ac:dyDescent="0.25">
      <c r="A685" s="30" t="e">
        <f t="shared" si="40"/>
        <v>#N/A</v>
      </c>
      <c r="B685" s="45"/>
      <c r="C685" s="45"/>
      <c r="D685" s="46"/>
      <c r="E685" s="45"/>
      <c r="F685" s="33"/>
      <c r="G685" s="33"/>
      <c r="H685" s="33"/>
      <c r="I685" s="45"/>
      <c r="J685" s="45"/>
      <c r="K685" s="33"/>
      <c r="L685" s="46"/>
      <c r="M685" s="46"/>
      <c r="N685" s="33"/>
      <c r="O685" s="33"/>
      <c r="P685" s="33"/>
      <c r="Q685" s="33"/>
      <c r="R685" s="33"/>
      <c r="S685" s="33"/>
      <c r="T685" s="33"/>
      <c r="U685" s="33"/>
      <c r="V685" s="33"/>
      <c r="W685" s="45"/>
      <c r="X685" s="35"/>
      <c r="Y685" s="33"/>
      <c r="Z685" s="46"/>
      <c r="AA685" s="33"/>
      <c r="AB685" s="33"/>
      <c r="AC685" s="45" t="e">
        <f t="shared" si="43"/>
        <v>#N/A</v>
      </c>
      <c r="AE685" s="45" t="e">
        <f t="shared" si="41"/>
        <v>#N/A</v>
      </c>
      <c r="AF685" s="33" t="e">
        <f t="shared" si="42"/>
        <v>#N/A</v>
      </c>
    </row>
    <row r="686" spans="1:32" x14ac:dyDescent="0.25">
      <c r="A686" s="30" t="e">
        <f t="shared" si="40"/>
        <v>#N/A</v>
      </c>
      <c r="B686" s="45"/>
      <c r="C686" s="45"/>
      <c r="D686" s="46"/>
      <c r="E686" s="45"/>
      <c r="F686" s="33"/>
      <c r="G686" s="33"/>
      <c r="H686" s="33"/>
      <c r="I686" s="45"/>
      <c r="J686" s="45"/>
      <c r="K686" s="33"/>
      <c r="L686" s="46"/>
      <c r="M686" s="46"/>
      <c r="N686" s="33"/>
      <c r="O686" s="33"/>
      <c r="P686" s="33"/>
      <c r="Q686" s="33"/>
      <c r="R686" s="33"/>
      <c r="S686" s="33"/>
      <c r="T686" s="33"/>
      <c r="U686" s="33"/>
      <c r="V686" s="33"/>
      <c r="W686" s="45"/>
      <c r="X686" s="35"/>
      <c r="Y686" s="33"/>
      <c r="Z686" s="46"/>
      <c r="AA686" s="33"/>
      <c r="AB686" s="33"/>
      <c r="AC686" s="45" t="e">
        <f t="shared" si="43"/>
        <v>#N/A</v>
      </c>
      <c r="AE686" s="45" t="e">
        <f t="shared" si="41"/>
        <v>#N/A</v>
      </c>
      <c r="AF686" s="33" t="e">
        <f t="shared" si="42"/>
        <v>#N/A</v>
      </c>
    </row>
    <row r="687" spans="1:32" x14ac:dyDescent="0.25">
      <c r="A687" s="30" t="e">
        <f t="shared" si="40"/>
        <v>#N/A</v>
      </c>
      <c r="B687" s="45"/>
      <c r="C687" s="45"/>
      <c r="D687" s="46"/>
      <c r="E687" s="45"/>
      <c r="F687" s="33"/>
      <c r="G687" s="33"/>
      <c r="H687" s="33"/>
      <c r="I687" s="45"/>
      <c r="J687" s="45"/>
      <c r="K687" s="33"/>
      <c r="L687" s="46"/>
      <c r="M687" s="46"/>
      <c r="N687" s="33"/>
      <c r="O687" s="33"/>
      <c r="P687" s="33"/>
      <c r="Q687" s="33"/>
      <c r="R687" s="33"/>
      <c r="S687" s="33"/>
      <c r="T687" s="33"/>
      <c r="U687" s="33"/>
      <c r="V687" s="33"/>
      <c r="W687" s="45"/>
      <c r="X687" s="35"/>
      <c r="Y687" s="33"/>
      <c r="Z687" s="46"/>
      <c r="AA687" s="33"/>
      <c r="AB687" s="33"/>
      <c r="AC687" s="45" t="e">
        <f t="shared" si="43"/>
        <v>#N/A</v>
      </c>
      <c r="AE687" s="45" t="e">
        <f t="shared" si="41"/>
        <v>#N/A</v>
      </c>
      <c r="AF687" s="33" t="e">
        <f t="shared" si="42"/>
        <v>#N/A</v>
      </c>
    </row>
    <row r="688" spans="1:32" x14ac:dyDescent="0.25">
      <c r="A688" s="30" t="e">
        <f t="shared" si="40"/>
        <v>#N/A</v>
      </c>
      <c r="B688" s="45"/>
      <c r="C688" s="45"/>
      <c r="D688" s="46"/>
      <c r="E688" s="45"/>
      <c r="F688" s="33"/>
      <c r="G688" s="33"/>
      <c r="H688" s="33"/>
      <c r="I688" s="45"/>
      <c r="J688" s="45"/>
      <c r="K688" s="33"/>
      <c r="L688" s="46"/>
      <c r="M688" s="46"/>
      <c r="N688" s="33"/>
      <c r="O688" s="33"/>
      <c r="P688" s="33"/>
      <c r="Q688" s="33"/>
      <c r="R688" s="33"/>
      <c r="S688" s="33"/>
      <c r="T688" s="33"/>
      <c r="U688" s="33"/>
      <c r="V688" s="33"/>
      <c r="W688" s="45"/>
      <c r="X688" s="35"/>
      <c r="Y688" s="33"/>
      <c r="Z688" s="46"/>
      <c r="AA688" s="33"/>
      <c r="AB688" s="33"/>
      <c r="AC688" s="45" t="e">
        <f t="shared" si="43"/>
        <v>#N/A</v>
      </c>
      <c r="AE688" s="45" t="e">
        <f t="shared" si="41"/>
        <v>#N/A</v>
      </c>
      <c r="AF688" s="33" t="e">
        <f t="shared" si="42"/>
        <v>#N/A</v>
      </c>
    </row>
    <row r="689" spans="1:32" x14ac:dyDescent="0.25">
      <c r="A689" s="30" t="e">
        <f t="shared" si="40"/>
        <v>#N/A</v>
      </c>
      <c r="B689" s="45"/>
      <c r="C689" s="45"/>
      <c r="D689" s="46"/>
      <c r="E689" s="45"/>
      <c r="F689" s="33"/>
      <c r="G689" s="33"/>
      <c r="H689" s="33"/>
      <c r="I689" s="45"/>
      <c r="J689" s="45"/>
      <c r="K689" s="33"/>
      <c r="L689" s="46"/>
      <c r="M689" s="46"/>
      <c r="N689" s="33"/>
      <c r="O689" s="33"/>
      <c r="P689" s="33"/>
      <c r="Q689" s="33"/>
      <c r="R689" s="33"/>
      <c r="S689" s="33"/>
      <c r="T689" s="33"/>
      <c r="U689" s="33"/>
      <c r="V689" s="33"/>
      <c r="W689" s="45"/>
      <c r="X689" s="35"/>
      <c r="Y689" s="33"/>
      <c r="Z689" s="46"/>
      <c r="AA689" s="33"/>
      <c r="AB689" s="33"/>
      <c r="AC689" s="45" t="e">
        <f t="shared" si="43"/>
        <v>#N/A</v>
      </c>
      <c r="AE689" s="45" t="e">
        <f t="shared" si="41"/>
        <v>#N/A</v>
      </c>
      <c r="AF689" s="33" t="e">
        <f t="shared" si="42"/>
        <v>#N/A</v>
      </c>
    </row>
    <row r="690" spans="1:32" x14ac:dyDescent="0.25">
      <c r="A690" s="30" t="e">
        <f t="shared" si="40"/>
        <v>#N/A</v>
      </c>
      <c r="B690" s="45"/>
      <c r="C690" s="45"/>
      <c r="D690" s="46"/>
      <c r="E690" s="45"/>
      <c r="F690" s="33"/>
      <c r="G690" s="33"/>
      <c r="H690" s="33"/>
      <c r="I690" s="45"/>
      <c r="J690" s="45"/>
      <c r="K690" s="33"/>
      <c r="L690" s="46"/>
      <c r="M690" s="46"/>
      <c r="N690" s="33"/>
      <c r="O690" s="33"/>
      <c r="P690" s="33"/>
      <c r="Q690" s="33"/>
      <c r="R690" s="33"/>
      <c r="S690" s="33"/>
      <c r="T690" s="33"/>
      <c r="U690" s="33"/>
      <c r="V690" s="33"/>
      <c r="W690" s="45"/>
      <c r="X690" s="35"/>
      <c r="Y690" s="33"/>
      <c r="Z690" s="46"/>
      <c r="AA690" s="33"/>
      <c r="AB690" s="33"/>
      <c r="AC690" s="45" t="e">
        <f t="shared" si="43"/>
        <v>#N/A</v>
      </c>
      <c r="AE690" s="45" t="e">
        <f t="shared" si="41"/>
        <v>#N/A</v>
      </c>
      <c r="AF690" s="33" t="e">
        <f t="shared" si="42"/>
        <v>#N/A</v>
      </c>
    </row>
    <row r="691" spans="1:32" x14ac:dyDescent="0.25">
      <c r="A691" s="30" t="e">
        <f t="shared" si="40"/>
        <v>#N/A</v>
      </c>
      <c r="B691" s="45"/>
      <c r="C691" s="45"/>
      <c r="D691" s="46"/>
      <c r="E691" s="45"/>
      <c r="F691" s="33"/>
      <c r="G691" s="33"/>
      <c r="H691" s="33"/>
      <c r="I691" s="45"/>
      <c r="J691" s="45"/>
      <c r="K691" s="33"/>
      <c r="L691" s="46"/>
      <c r="M691" s="46"/>
      <c r="N691" s="33"/>
      <c r="O691" s="33"/>
      <c r="P691" s="33"/>
      <c r="Q691" s="33"/>
      <c r="R691" s="33"/>
      <c r="S691" s="33"/>
      <c r="T691" s="33"/>
      <c r="U691" s="33"/>
      <c r="V691" s="33"/>
      <c r="W691" s="45"/>
      <c r="X691" s="35"/>
      <c r="Y691" s="33"/>
      <c r="Z691" s="46"/>
      <c r="AA691" s="33"/>
      <c r="AB691" s="33"/>
      <c r="AC691" s="45" t="e">
        <f t="shared" si="43"/>
        <v>#N/A</v>
      </c>
      <c r="AE691" s="45" t="e">
        <f t="shared" si="41"/>
        <v>#N/A</v>
      </c>
      <c r="AF691" s="33" t="e">
        <f t="shared" si="42"/>
        <v>#N/A</v>
      </c>
    </row>
    <row r="692" spans="1:32" x14ac:dyDescent="0.25">
      <c r="A692" s="30" t="e">
        <f t="shared" si="40"/>
        <v>#N/A</v>
      </c>
      <c r="B692" s="45"/>
      <c r="C692" s="45"/>
      <c r="D692" s="46"/>
      <c r="E692" s="45"/>
      <c r="F692" s="33"/>
      <c r="G692" s="33"/>
      <c r="H692" s="33"/>
      <c r="I692" s="45"/>
      <c r="J692" s="45"/>
      <c r="K692" s="33"/>
      <c r="L692" s="46"/>
      <c r="M692" s="46"/>
      <c r="N692" s="33"/>
      <c r="O692" s="33"/>
      <c r="P692" s="33"/>
      <c r="Q692" s="33"/>
      <c r="R692" s="33"/>
      <c r="S692" s="33"/>
      <c r="T692" s="33"/>
      <c r="U692" s="33"/>
      <c r="V692" s="33"/>
      <c r="W692" s="45"/>
      <c r="X692" s="35"/>
      <c r="Y692" s="33"/>
      <c r="Z692" s="46"/>
      <c r="AA692" s="33"/>
      <c r="AB692" s="33"/>
      <c r="AC692" s="45" t="e">
        <f t="shared" si="43"/>
        <v>#N/A</v>
      </c>
      <c r="AE692" s="45" t="e">
        <f t="shared" si="41"/>
        <v>#N/A</v>
      </c>
      <c r="AF692" s="33" t="e">
        <f t="shared" si="42"/>
        <v>#N/A</v>
      </c>
    </row>
    <row r="693" spans="1:32" x14ac:dyDescent="0.25">
      <c r="A693" s="30" t="e">
        <f t="shared" si="40"/>
        <v>#N/A</v>
      </c>
      <c r="B693" s="45"/>
      <c r="C693" s="45"/>
      <c r="D693" s="46"/>
      <c r="E693" s="45"/>
      <c r="F693" s="33"/>
      <c r="G693" s="33"/>
      <c r="H693" s="33"/>
      <c r="I693" s="45"/>
      <c r="J693" s="45"/>
      <c r="K693" s="33"/>
      <c r="L693" s="46"/>
      <c r="M693" s="46"/>
      <c r="N693" s="33"/>
      <c r="O693" s="33"/>
      <c r="P693" s="33"/>
      <c r="Q693" s="33"/>
      <c r="R693" s="33"/>
      <c r="S693" s="33"/>
      <c r="T693" s="33"/>
      <c r="U693" s="33"/>
      <c r="V693" s="33"/>
      <c r="W693" s="45"/>
      <c r="X693" s="35"/>
      <c r="Y693" s="33"/>
      <c r="Z693" s="46"/>
      <c r="AA693" s="33"/>
      <c r="AB693" s="33"/>
      <c r="AC693" s="45" t="e">
        <f t="shared" si="43"/>
        <v>#N/A</v>
      </c>
      <c r="AE693" s="45" t="e">
        <f t="shared" si="41"/>
        <v>#N/A</v>
      </c>
      <c r="AF693" s="33" t="e">
        <f t="shared" si="42"/>
        <v>#N/A</v>
      </c>
    </row>
    <row r="694" spans="1:32" x14ac:dyDescent="0.25">
      <c r="A694" s="30" t="e">
        <f t="shared" si="40"/>
        <v>#N/A</v>
      </c>
      <c r="B694" s="45"/>
      <c r="C694" s="45"/>
      <c r="D694" s="46"/>
      <c r="E694" s="45"/>
      <c r="F694" s="33"/>
      <c r="G694" s="33"/>
      <c r="H694" s="33"/>
      <c r="I694" s="45"/>
      <c r="J694" s="45"/>
      <c r="K694" s="33"/>
      <c r="L694" s="46"/>
      <c r="M694" s="46"/>
      <c r="N694" s="33"/>
      <c r="O694" s="33"/>
      <c r="P694" s="33"/>
      <c r="Q694" s="33"/>
      <c r="R694" s="33"/>
      <c r="S694" s="33"/>
      <c r="T694" s="33"/>
      <c r="U694" s="33"/>
      <c r="V694" s="33"/>
      <c r="W694" s="45"/>
      <c r="X694" s="35"/>
      <c r="Y694" s="33"/>
      <c r="Z694" s="46"/>
      <c r="AA694" s="33"/>
      <c r="AB694" s="33"/>
      <c r="AC694" s="45" t="e">
        <f t="shared" si="43"/>
        <v>#N/A</v>
      </c>
      <c r="AE694" s="45" t="e">
        <f t="shared" si="41"/>
        <v>#N/A</v>
      </c>
      <c r="AF694" s="33" t="e">
        <f t="shared" si="42"/>
        <v>#N/A</v>
      </c>
    </row>
    <row r="695" spans="1:32" x14ac:dyDescent="0.25">
      <c r="A695" s="30" t="e">
        <f t="shared" si="40"/>
        <v>#N/A</v>
      </c>
      <c r="B695" s="45"/>
      <c r="C695" s="45"/>
      <c r="D695" s="46"/>
      <c r="E695" s="45"/>
      <c r="F695" s="33"/>
      <c r="G695" s="33"/>
      <c r="H695" s="33"/>
      <c r="I695" s="45"/>
      <c r="J695" s="45"/>
      <c r="K695" s="33"/>
      <c r="L695" s="46"/>
      <c r="M695" s="46"/>
      <c r="N695" s="33"/>
      <c r="O695" s="33"/>
      <c r="P695" s="33"/>
      <c r="Q695" s="33"/>
      <c r="R695" s="33"/>
      <c r="S695" s="33"/>
      <c r="T695" s="33"/>
      <c r="U695" s="33"/>
      <c r="V695" s="33"/>
      <c r="W695" s="45"/>
      <c r="X695" s="35"/>
      <c r="Y695" s="33"/>
      <c r="Z695" s="46"/>
      <c r="AA695" s="33"/>
      <c r="AB695" s="33"/>
      <c r="AC695" s="45" t="e">
        <f t="shared" si="43"/>
        <v>#N/A</v>
      </c>
      <c r="AE695" s="45" t="e">
        <f t="shared" si="41"/>
        <v>#N/A</v>
      </c>
      <c r="AF695" s="33" t="e">
        <f t="shared" si="42"/>
        <v>#N/A</v>
      </c>
    </row>
    <row r="696" spans="1:32" x14ac:dyDescent="0.25">
      <c r="A696" s="30" t="e">
        <f t="shared" si="40"/>
        <v>#N/A</v>
      </c>
      <c r="B696" s="45"/>
      <c r="C696" s="45"/>
      <c r="D696" s="46"/>
      <c r="E696" s="45"/>
      <c r="F696" s="33"/>
      <c r="G696" s="33"/>
      <c r="H696" s="33"/>
      <c r="I696" s="45"/>
      <c r="J696" s="45"/>
      <c r="K696" s="33"/>
      <c r="L696" s="46"/>
      <c r="M696" s="46"/>
      <c r="N696" s="33"/>
      <c r="O696" s="33"/>
      <c r="P696" s="33"/>
      <c r="Q696" s="33"/>
      <c r="R696" s="33"/>
      <c r="S696" s="33"/>
      <c r="T696" s="33"/>
      <c r="U696" s="33"/>
      <c r="V696" s="33"/>
      <c r="W696" s="45"/>
      <c r="X696" s="35"/>
      <c r="Y696" s="33"/>
      <c r="Z696" s="46"/>
      <c r="AA696" s="33"/>
      <c r="AB696" s="33"/>
      <c r="AC696" s="45" t="e">
        <f t="shared" si="43"/>
        <v>#N/A</v>
      </c>
      <c r="AE696" s="45" t="e">
        <f t="shared" si="41"/>
        <v>#N/A</v>
      </c>
      <c r="AF696" s="33" t="e">
        <f t="shared" si="42"/>
        <v>#N/A</v>
      </c>
    </row>
    <row r="697" spans="1:32" x14ac:dyDescent="0.25">
      <c r="A697" s="30" t="e">
        <f t="shared" si="40"/>
        <v>#N/A</v>
      </c>
      <c r="B697" s="45"/>
      <c r="C697" s="45"/>
      <c r="D697" s="46"/>
      <c r="E697" s="45"/>
      <c r="F697" s="33"/>
      <c r="G697" s="33"/>
      <c r="H697" s="33"/>
      <c r="I697" s="45"/>
      <c r="J697" s="45"/>
      <c r="K697" s="33"/>
      <c r="L697" s="46"/>
      <c r="M697" s="46"/>
      <c r="N697" s="33"/>
      <c r="O697" s="33"/>
      <c r="P697" s="33"/>
      <c r="Q697" s="33"/>
      <c r="R697" s="33"/>
      <c r="S697" s="33"/>
      <c r="T697" s="33"/>
      <c r="U697" s="33"/>
      <c r="V697" s="33"/>
      <c r="W697" s="45"/>
      <c r="X697" s="35"/>
      <c r="Y697" s="33"/>
      <c r="Z697" s="46"/>
      <c r="AA697" s="33"/>
      <c r="AB697" s="33"/>
      <c r="AC697" s="45" t="e">
        <f t="shared" si="43"/>
        <v>#N/A</v>
      </c>
      <c r="AE697" s="45" t="e">
        <f t="shared" si="41"/>
        <v>#N/A</v>
      </c>
      <c r="AF697" s="33" t="e">
        <f t="shared" si="42"/>
        <v>#N/A</v>
      </c>
    </row>
    <row r="698" spans="1:32" x14ac:dyDescent="0.25">
      <c r="A698" s="30" t="e">
        <f t="shared" si="40"/>
        <v>#N/A</v>
      </c>
      <c r="B698" s="45"/>
      <c r="C698" s="45"/>
      <c r="D698" s="46"/>
      <c r="E698" s="45"/>
      <c r="F698" s="33"/>
      <c r="G698" s="33"/>
      <c r="H698" s="33"/>
      <c r="I698" s="45"/>
      <c r="J698" s="45"/>
      <c r="K698" s="33"/>
      <c r="L698" s="46"/>
      <c r="M698" s="46"/>
      <c r="N698" s="33"/>
      <c r="O698" s="33"/>
      <c r="P698" s="33"/>
      <c r="Q698" s="33"/>
      <c r="R698" s="33"/>
      <c r="S698" s="33"/>
      <c r="T698" s="33"/>
      <c r="U698" s="33"/>
      <c r="V698" s="33"/>
      <c r="W698" s="45"/>
      <c r="X698" s="35"/>
      <c r="Y698" s="33"/>
      <c r="Z698" s="46"/>
      <c r="AA698" s="33"/>
      <c r="AB698" s="33"/>
      <c r="AC698" s="45" t="e">
        <f t="shared" si="43"/>
        <v>#N/A</v>
      </c>
      <c r="AE698" s="45" t="e">
        <f t="shared" si="41"/>
        <v>#N/A</v>
      </c>
      <c r="AF698" s="33" t="e">
        <f t="shared" si="42"/>
        <v>#N/A</v>
      </c>
    </row>
    <row r="699" spans="1:32" x14ac:dyDescent="0.25">
      <c r="A699" s="30" t="e">
        <f t="shared" si="40"/>
        <v>#N/A</v>
      </c>
      <c r="B699" s="45"/>
      <c r="C699" s="45"/>
      <c r="D699" s="46"/>
      <c r="E699" s="45"/>
      <c r="F699" s="33"/>
      <c r="G699" s="33"/>
      <c r="H699" s="33"/>
      <c r="I699" s="45"/>
      <c r="J699" s="45"/>
      <c r="K699" s="33"/>
      <c r="L699" s="46"/>
      <c r="M699" s="46"/>
      <c r="N699" s="33"/>
      <c r="O699" s="33"/>
      <c r="P699" s="33"/>
      <c r="Q699" s="33"/>
      <c r="R699" s="33"/>
      <c r="S699" s="33"/>
      <c r="T699" s="33"/>
      <c r="U699" s="33"/>
      <c r="V699" s="33"/>
      <c r="W699" s="45"/>
      <c r="X699" s="35"/>
      <c r="Y699" s="33"/>
      <c r="Z699" s="46"/>
      <c r="AA699" s="33"/>
      <c r="AB699" s="33"/>
      <c r="AC699" s="45" t="e">
        <f t="shared" si="43"/>
        <v>#N/A</v>
      </c>
      <c r="AE699" s="45" t="e">
        <f t="shared" si="41"/>
        <v>#N/A</v>
      </c>
      <c r="AF699" s="33" t="e">
        <f t="shared" si="42"/>
        <v>#N/A</v>
      </c>
    </row>
    <row r="700" spans="1:32" x14ac:dyDescent="0.25">
      <c r="A700" s="30" t="e">
        <f t="shared" si="40"/>
        <v>#N/A</v>
      </c>
      <c r="B700" s="45"/>
      <c r="C700" s="45"/>
      <c r="D700" s="46"/>
      <c r="E700" s="45"/>
      <c r="F700" s="33"/>
      <c r="G700" s="33"/>
      <c r="H700" s="33"/>
      <c r="I700" s="45"/>
      <c r="J700" s="45"/>
      <c r="K700" s="33"/>
      <c r="L700" s="46"/>
      <c r="M700" s="46"/>
      <c r="N700" s="33"/>
      <c r="O700" s="33"/>
      <c r="P700" s="33"/>
      <c r="Q700" s="33"/>
      <c r="R700" s="33"/>
      <c r="S700" s="33"/>
      <c r="T700" s="33"/>
      <c r="U700" s="33"/>
      <c r="V700" s="33"/>
      <c r="W700" s="45"/>
      <c r="X700" s="35"/>
      <c r="Y700" s="33"/>
      <c r="Z700" s="46"/>
      <c r="AA700" s="33"/>
      <c r="AB700" s="33"/>
      <c r="AC700" s="45" t="e">
        <f t="shared" si="43"/>
        <v>#N/A</v>
      </c>
      <c r="AE700" s="45" t="e">
        <f t="shared" si="41"/>
        <v>#N/A</v>
      </c>
      <c r="AF700" s="33" t="e">
        <f t="shared" si="42"/>
        <v>#N/A</v>
      </c>
    </row>
    <row r="701" spans="1:32" x14ac:dyDescent="0.25">
      <c r="A701" s="30" t="e">
        <f t="shared" si="40"/>
        <v>#N/A</v>
      </c>
      <c r="B701" s="45"/>
      <c r="C701" s="45"/>
      <c r="D701" s="46"/>
      <c r="E701" s="45"/>
      <c r="F701" s="33"/>
      <c r="G701" s="33"/>
      <c r="H701" s="33"/>
      <c r="I701" s="45"/>
      <c r="J701" s="45"/>
      <c r="K701" s="33"/>
      <c r="L701" s="46"/>
      <c r="M701" s="46"/>
      <c r="N701" s="33"/>
      <c r="O701" s="33"/>
      <c r="P701" s="33"/>
      <c r="Q701" s="33"/>
      <c r="R701" s="33"/>
      <c r="S701" s="33"/>
      <c r="T701" s="33"/>
      <c r="U701" s="33"/>
      <c r="V701" s="33"/>
      <c r="W701" s="45"/>
      <c r="X701" s="35"/>
      <c r="Y701" s="33"/>
      <c r="Z701" s="46"/>
      <c r="AA701" s="33"/>
      <c r="AB701" s="33"/>
      <c r="AC701" s="45" t="e">
        <f t="shared" si="43"/>
        <v>#N/A</v>
      </c>
      <c r="AE701" s="45" t="e">
        <f t="shared" si="41"/>
        <v>#N/A</v>
      </c>
      <c r="AF701" s="33" t="e">
        <f t="shared" si="42"/>
        <v>#N/A</v>
      </c>
    </row>
    <row r="702" spans="1:32" x14ac:dyDescent="0.25">
      <c r="A702" s="30" t="e">
        <f t="shared" si="40"/>
        <v>#N/A</v>
      </c>
      <c r="B702" s="45"/>
      <c r="C702" s="45"/>
      <c r="D702" s="46"/>
      <c r="E702" s="45"/>
      <c r="F702" s="33"/>
      <c r="G702" s="33"/>
      <c r="H702" s="33"/>
      <c r="I702" s="45"/>
      <c r="J702" s="45"/>
      <c r="K702" s="33"/>
      <c r="L702" s="46"/>
      <c r="M702" s="46"/>
      <c r="N702" s="33"/>
      <c r="O702" s="33"/>
      <c r="P702" s="33"/>
      <c r="Q702" s="33"/>
      <c r="R702" s="33"/>
      <c r="S702" s="33"/>
      <c r="T702" s="33"/>
      <c r="U702" s="33"/>
      <c r="V702" s="33"/>
      <c r="W702" s="45"/>
      <c r="X702" s="35"/>
      <c r="Y702" s="33"/>
      <c r="Z702" s="46"/>
      <c r="AA702" s="33"/>
      <c r="AB702" s="33"/>
      <c r="AC702" s="45" t="e">
        <f t="shared" si="43"/>
        <v>#N/A</v>
      </c>
      <c r="AE702" s="45" t="e">
        <f t="shared" si="41"/>
        <v>#N/A</v>
      </c>
      <c r="AF702" s="33" t="e">
        <f t="shared" si="42"/>
        <v>#N/A</v>
      </c>
    </row>
    <row r="703" spans="1:32" x14ac:dyDescent="0.25">
      <c r="A703" s="30" t="e">
        <f t="shared" si="40"/>
        <v>#N/A</v>
      </c>
      <c r="B703" s="45"/>
      <c r="C703" s="45"/>
      <c r="D703" s="46"/>
      <c r="E703" s="45"/>
      <c r="F703" s="33"/>
      <c r="G703" s="33"/>
      <c r="H703" s="33"/>
      <c r="I703" s="45"/>
      <c r="J703" s="45"/>
      <c r="K703" s="33"/>
      <c r="L703" s="46"/>
      <c r="M703" s="46"/>
      <c r="N703" s="33"/>
      <c r="O703" s="33"/>
      <c r="P703" s="33"/>
      <c r="Q703" s="33"/>
      <c r="R703" s="33"/>
      <c r="S703" s="33"/>
      <c r="T703" s="33"/>
      <c r="U703" s="33"/>
      <c r="V703" s="33"/>
      <c r="W703" s="45"/>
      <c r="X703" s="35"/>
      <c r="Y703" s="33"/>
      <c r="Z703" s="46"/>
      <c r="AA703" s="33"/>
      <c r="AB703" s="33"/>
      <c r="AC703" s="45" t="e">
        <f t="shared" si="43"/>
        <v>#N/A</v>
      </c>
      <c r="AE703" s="45" t="e">
        <f t="shared" si="41"/>
        <v>#N/A</v>
      </c>
      <c r="AF703" s="33" t="e">
        <f t="shared" si="42"/>
        <v>#N/A</v>
      </c>
    </row>
    <row r="704" spans="1:32" x14ac:dyDescent="0.25">
      <c r="A704" s="30" t="e">
        <f t="shared" si="40"/>
        <v>#N/A</v>
      </c>
      <c r="B704" s="45"/>
      <c r="C704" s="45"/>
      <c r="D704" s="46"/>
      <c r="E704" s="45"/>
      <c r="F704" s="33"/>
      <c r="G704" s="33"/>
      <c r="H704" s="33"/>
      <c r="I704" s="45"/>
      <c r="J704" s="45"/>
      <c r="K704" s="33"/>
      <c r="L704" s="46"/>
      <c r="M704" s="46"/>
      <c r="N704" s="33"/>
      <c r="O704" s="33"/>
      <c r="P704" s="33"/>
      <c r="Q704" s="33"/>
      <c r="R704" s="33"/>
      <c r="S704" s="33"/>
      <c r="T704" s="33"/>
      <c r="U704" s="33"/>
      <c r="V704" s="33"/>
      <c r="W704" s="45"/>
      <c r="X704" s="35"/>
      <c r="Y704" s="33"/>
      <c r="Z704" s="46"/>
      <c r="AA704" s="33"/>
      <c r="AB704" s="33"/>
      <c r="AC704" s="45" t="e">
        <f t="shared" si="43"/>
        <v>#N/A</v>
      </c>
      <c r="AE704" s="45" t="e">
        <f t="shared" si="41"/>
        <v>#N/A</v>
      </c>
      <c r="AF704" s="33" t="e">
        <f t="shared" si="42"/>
        <v>#N/A</v>
      </c>
    </row>
    <row r="705" spans="1:32" x14ac:dyDescent="0.25">
      <c r="A705" s="30" t="e">
        <f t="shared" si="40"/>
        <v>#N/A</v>
      </c>
      <c r="B705" s="45"/>
      <c r="C705" s="45"/>
      <c r="D705" s="46"/>
      <c r="E705" s="45"/>
      <c r="F705" s="33"/>
      <c r="G705" s="33"/>
      <c r="H705" s="33"/>
      <c r="I705" s="45"/>
      <c r="J705" s="45"/>
      <c r="K705" s="33"/>
      <c r="L705" s="46"/>
      <c r="M705" s="46"/>
      <c r="N705" s="33"/>
      <c r="O705" s="33"/>
      <c r="P705" s="33"/>
      <c r="Q705" s="33"/>
      <c r="R705" s="33"/>
      <c r="S705" s="33"/>
      <c r="T705" s="33"/>
      <c r="U705" s="33"/>
      <c r="V705" s="33"/>
      <c r="W705" s="45"/>
      <c r="X705" s="35"/>
      <c r="Y705" s="33"/>
      <c r="Z705" s="46"/>
      <c r="AA705" s="33"/>
      <c r="AB705" s="33"/>
      <c r="AC705" s="45" t="e">
        <f t="shared" si="43"/>
        <v>#N/A</v>
      </c>
      <c r="AE705" s="45" t="e">
        <f t="shared" si="41"/>
        <v>#N/A</v>
      </c>
      <c r="AF705" s="33" t="e">
        <f t="shared" si="42"/>
        <v>#N/A</v>
      </c>
    </row>
    <row r="706" spans="1:32" x14ac:dyDescent="0.25">
      <c r="A706" s="30" t="e">
        <f t="shared" si="40"/>
        <v>#N/A</v>
      </c>
      <c r="B706" s="45"/>
      <c r="C706" s="45"/>
      <c r="D706" s="46"/>
      <c r="E706" s="45"/>
      <c r="F706" s="33"/>
      <c r="G706" s="33"/>
      <c r="H706" s="33"/>
      <c r="I706" s="45"/>
      <c r="J706" s="45"/>
      <c r="K706" s="33"/>
      <c r="L706" s="46"/>
      <c r="M706" s="46"/>
      <c r="N706" s="33"/>
      <c r="O706" s="33"/>
      <c r="P706" s="33"/>
      <c r="Q706" s="33"/>
      <c r="R706" s="33"/>
      <c r="S706" s="33"/>
      <c r="T706" s="33"/>
      <c r="U706" s="33"/>
      <c r="V706" s="33"/>
      <c r="W706" s="45"/>
      <c r="X706" s="35"/>
      <c r="Y706" s="33"/>
      <c r="Z706" s="46"/>
      <c r="AA706" s="33"/>
      <c r="AB706" s="33"/>
      <c r="AC706" s="45" t="e">
        <f t="shared" si="43"/>
        <v>#N/A</v>
      </c>
      <c r="AE706" s="45" t="e">
        <f t="shared" si="41"/>
        <v>#N/A</v>
      </c>
      <c r="AF706" s="33" t="e">
        <f t="shared" si="42"/>
        <v>#N/A</v>
      </c>
    </row>
    <row r="707" spans="1:32" x14ac:dyDescent="0.25">
      <c r="A707" s="30" t="e">
        <f t="shared" si="40"/>
        <v>#N/A</v>
      </c>
      <c r="B707" s="45"/>
      <c r="C707" s="45"/>
      <c r="D707" s="46"/>
      <c r="E707" s="45"/>
      <c r="F707" s="33"/>
      <c r="G707" s="33"/>
      <c r="H707" s="33"/>
      <c r="I707" s="45"/>
      <c r="J707" s="45"/>
      <c r="K707" s="33"/>
      <c r="L707" s="46"/>
      <c r="M707" s="46"/>
      <c r="N707" s="33"/>
      <c r="O707" s="33"/>
      <c r="P707" s="33"/>
      <c r="Q707" s="33"/>
      <c r="R707" s="33"/>
      <c r="S707" s="33"/>
      <c r="T707" s="33"/>
      <c r="U707" s="33"/>
      <c r="V707" s="33"/>
      <c r="W707" s="45"/>
      <c r="X707" s="35"/>
      <c r="Y707" s="33"/>
      <c r="Z707" s="46"/>
      <c r="AA707" s="33"/>
      <c r="AB707" s="33"/>
      <c r="AC707" s="45" t="e">
        <f t="shared" si="43"/>
        <v>#N/A</v>
      </c>
      <c r="AE707" s="45" t="e">
        <f t="shared" si="41"/>
        <v>#N/A</v>
      </c>
      <c r="AF707" s="33" t="e">
        <f t="shared" si="42"/>
        <v>#N/A</v>
      </c>
    </row>
    <row r="708" spans="1:32" x14ac:dyDescent="0.25">
      <c r="A708" s="30" t="e">
        <f t="shared" si="40"/>
        <v>#N/A</v>
      </c>
      <c r="B708" s="45"/>
      <c r="C708" s="45"/>
      <c r="D708" s="46"/>
      <c r="E708" s="45"/>
      <c r="F708" s="33"/>
      <c r="G708" s="33"/>
      <c r="H708" s="33"/>
      <c r="I708" s="45"/>
      <c r="J708" s="45"/>
      <c r="K708" s="33"/>
      <c r="L708" s="46"/>
      <c r="M708" s="46"/>
      <c r="N708" s="33"/>
      <c r="O708" s="33"/>
      <c r="P708" s="33"/>
      <c r="Q708" s="33"/>
      <c r="R708" s="33"/>
      <c r="S708" s="33"/>
      <c r="T708" s="33"/>
      <c r="U708" s="33"/>
      <c r="V708" s="33"/>
      <c r="W708" s="45"/>
      <c r="X708" s="35"/>
      <c r="Y708" s="33"/>
      <c r="Z708" s="46"/>
      <c r="AA708" s="33"/>
      <c r="AB708" s="33"/>
      <c r="AC708" s="45" t="e">
        <f t="shared" si="43"/>
        <v>#N/A</v>
      </c>
      <c r="AE708" s="45" t="e">
        <f t="shared" si="41"/>
        <v>#N/A</v>
      </c>
      <c r="AF708" s="33" t="e">
        <f t="shared" si="42"/>
        <v>#N/A</v>
      </c>
    </row>
    <row r="709" spans="1:32" x14ac:dyDescent="0.25">
      <c r="A709" s="30" t="e">
        <f t="shared" si="40"/>
        <v>#N/A</v>
      </c>
      <c r="B709" s="45"/>
      <c r="C709" s="45"/>
      <c r="D709" s="46"/>
      <c r="E709" s="45"/>
      <c r="F709" s="33"/>
      <c r="G709" s="33"/>
      <c r="H709" s="33"/>
      <c r="I709" s="45"/>
      <c r="J709" s="45"/>
      <c r="K709" s="33"/>
      <c r="L709" s="46"/>
      <c r="M709" s="46"/>
      <c r="N709" s="33"/>
      <c r="O709" s="33"/>
      <c r="P709" s="33"/>
      <c r="Q709" s="33"/>
      <c r="R709" s="33"/>
      <c r="S709" s="33"/>
      <c r="T709" s="33"/>
      <c r="U709" s="33"/>
      <c r="V709" s="33"/>
      <c r="W709" s="45"/>
      <c r="X709" s="35"/>
      <c r="Y709" s="33"/>
      <c r="Z709" s="46"/>
      <c r="AA709" s="33"/>
      <c r="AB709" s="33"/>
      <c r="AC709" s="45" t="e">
        <f t="shared" si="43"/>
        <v>#N/A</v>
      </c>
      <c r="AE709" s="45" t="e">
        <f t="shared" si="41"/>
        <v>#N/A</v>
      </c>
      <c r="AF709" s="33" t="e">
        <f t="shared" si="42"/>
        <v>#N/A</v>
      </c>
    </row>
    <row r="710" spans="1:32" x14ac:dyDescent="0.25">
      <c r="A710" s="30" t="e">
        <f t="shared" ref="A710:A773" si="44">IF(COUNTA(B710:AB710)&gt;0,"x",NA())</f>
        <v>#N/A</v>
      </c>
      <c r="B710" s="45"/>
      <c r="C710" s="45"/>
      <c r="D710" s="46"/>
      <c r="E710" s="45"/>
      <c r="F710" s="33"/>
      <c r="G710" s="33"/>
      <c r="H710" s="33"/>
      <c r="I710" s="45"/>
      <c r="J710" s="45"/>
      <c r="K710" s="33"/>
      <c r="L710" s="46"/>
      <c r="M710" s="46"/>
      <c r="N710" s="33"/>
      <c r="O710" s="33"/>
      <c r="P710" s="33"/>
      <c r="Q710" s="33"/>
      <c r="R710" s="33"/>
      <c r="S710" s="33"/>
      <c r="T710" s="33"/>
      <c r="U710" s="33"/>
      <c r="V710" s="33"/>
      <c r="W710" s="45"/>
      <c r="X710" s="35"/>
      <c r="Y710" s="33"/>
      <c r="Z710" s="46"/>
      <c r="AA710" s="33"/>
      <c r="AB710" s="33"/>
      <c r="AC710" s="45" t="e">
        <f t="shared" si="43"/>
        <v>#N/A</v>
      </c>
      <c r="AE710" s="45" t="e">
        <f t="shared" ref="AE710:AE773" si="45">IF(ISBLANK(C710),NA(),"FIELD MUST BE COMPLETED BY HEALTH DEPT.")</f>
        <v>#N/A</v>
      </c>
      <c r="AF710" s="33" t="e">
        <f t="shared" ref="AF710:AF773" si="46">IF(AND(ISBLANK(S710),ISBLANK(T710)),NA(),_xlfn.TEXTJOIN(";",TRUE,S710:T710))</f>
        <v>#N/A</v>
      </c>
    </row>
    <row r="711" spans="1:32" x14ac:dyDescent="0.25">
      <c r="A711" s="30" t="e">
        <f t="shared" si="44"/>
        <v>#N/A</v>
      </c>
      <c r="B711" s="45"/>
      <c r="C711" s="45"/>
      <c r="D711" s="46"/>
      <c r="E711" s="45"/>
      <c r="F711" s="33"/>
      <c r="G711" s="33"/>
      <c r="H711" s="33"/>
      <c r="I711" s="45"/>
      <c r="J711" s="45"/>
      <c r="K711" s="33"/>
      <c r="L711" s="46"/>
      <c r="M711" s="46"/>
      <c r="N711" s="33"/>
      <c r="O711" s="33"/>
      <c r="P711" s="33"/>
      <c r="Q711" s="33"/>
      <c r="R711" s="33"/>
      <c r="S711" s="33"/>
      <c r="T711" s="33"/>
      <c r="U711" s="33"/>
      <c r="V711" s="33"/>
      <c r="W711" s="45"/>
      <c r="X711" s="35"/>
      <c r="Y711" s="33"/>
      <c r="Z711" s="46"/>
      <c r="AA711" s="33"/>
      <c r="AB711" s="33"/>
      <c r="AC711" s="45" t="e">
        <f t="shared" ref="AC711:AC774" si="47">IF(ISBLANK(C711),NA(),"FIELD MUST BE COMPLETED BY HEALTH DEPT.")</f>
        <v>#N/A</v>
      </c>
      <c r="AE711" s="45" t="e">
        <f t="shared" si="45"/>
        <v>#N/A</v>
      </c>
      <c r="AF711" s="33" t="e">
        <f t="shared" si="46"/>
        <v>#N/A</v>
      </c>
    </row>
    <row r="712" spans="1:32" x14ac:dyDescent="0.25">
      <c r="A712" s="30" t="e">
        <f t="shared" si="44"/>
        <v>#N/A</v>
      </c>
      <c r="B712" s="45"/>
      <c r="C712" s="45"/>
      <c r="D712" s="46"/>
      <c r="E712" s="45"/>
      <c r="F712" s="33"/>
      <c r="G712" s="33"/>
      <c r="H712" s="33"/>
      <c r="I712" s="45"/>
      <c r="J712" s="45"/>
      <c r="K712" s="33"/>
      <c r="L712" s="46"/>
      <c r="M712" s="46"/>
      <c r="N712" s="33"/>
      <c r="O712" s="33"/>
      <c r="P712" s="33"/>
      <c r="Q712" s="33"/>
      <c r="R712" s="33"/>
      <c r="S712" s="33"/>
      <c r="T712" s="33"/>
      <c r="U712" s="33"/>
      <c r="V712" s="33"/>
      <c r="W712" s="45"/>
      <c r="X712" s="35"/>
      <c r="Y712" s="33"/>
      <c r="Z712" s="46"/>
      <c r="AA712" s="33"/>
      <c r="AB712" s="33"/>
      <c r="AC712" s="45" t="e">
        <f t="shared" si="47"/>
        <v>#N/A</v>
      </c>
      <c r="AE712" s="45" t="e">
        <f t="shared" si="45"/>
        <v>#N/A</v>
      </c>
      <c r="AF712" s="33" t="e">
        <f t="shared" si="46"/>
        <v>#N/A</v>
      </c>
    </row>
    <row r="713" spans="1:32" x14ac:dyDescent="0.25">
      <c r="A713" s="30" t="e">
        <f t="shared" si="44"/>
        <v>#N/A</v>
      </c>
      <c r="B713" s="45"/>
      <c r="C713" s="45"/>
      <c r="D713" s="46"/>
      <c r="E713" s="45"/>
      <c r="F713" s="33"/>
      <c r="G713" s="33"/>
      <c r="H713" s="33"/>
      <c r="I713" s="45"/>
      <c r="J713" s="45"/>
      <c r="K713" s="33"/>
      <c r="L713" s="46"/>
      <c r="M713" s="46"/>
      <c r="N713" s="33"/>
      <c r="O713" s="33"/>
      <c r="P713" s="33"/>
      <c r="Q713" s="33"/>
      <c r="R713" s="33"/>
      <c r="S713" s="33"/>
      <c r="T713" s="33"/>
      <c r="U713" s="33"/>
      <c r="V713" s="33"/>
      <c r="W713" s="45"/>
      <c r="X713" s="35"/>
      <c r="Y713" s="33"/>
      <c r="Z713" s="46"/>
      <c r="AA713" s="33"/>
      <c r="AB713" s="33"/>
      <c r="AC713" s="45" t="e">
        <f t="shared" si="47"/>
        <v>#N/A</v>
      </c>
      <c r="AE713" s="45" t="e">
        <f t="shared" si="45"/>
        <v>#N/A</v>
      </c>
      <c r="AF713" s="33" t="e">
        <f t="shared" si="46"/>
        <v>#N/A</v>
      </c>
    </row>
    <row r="714" spans="1:32" x14ac:dyDescent="0.25">
      <c r="A714" s="30" t="e">
        <f t="shared" si="44"/>
        <v>#N/A</v>
      </c>
      <c r="B714" s="45"/>
      <c r="C714" s="45"/>
      <c r="D714" s="46"/>
      <c r="E714" s="45"/>
      <c r="F714" s="33"/>
      <c r="G714" s="33"/>
      <c r="H714" s="33"/>
      <c r="I714" s="45"/>
      <c r="J714" s="45"/>
      <c r="K714" s="33"/>
      <c r="L714" s="46"/>
      <c r="M714" s="46"/>
      <c r="N714" s="33"/>
      <c r="O714" s="33"/>
      <c r="P714" s="33"/>
      <c r="Q714" s="33"/>
      <c r="R714" s="33"/>
      <c r="S714" s="33"/>
      <c r="T714" s="33"/>
      <c r="U714" s="33"/>
      <c r="V714" s="33"/>
      <c r="W714" s="45"/>
      <c r="X714" s="35"/>
      <c r="Y714" s="33"/>
      <c r="Z714" s="46"/>
      <c r="AA714" s="33"/>
      <c r="AB714" s="33"/>
      <c r="AC714" s="45" t="e">
        <f t="shared" si="47"/>
        <v>#N/A</v>
      </c>
      <c r="AE714" s="45" t="e">
        <f t="shared" si="45"/>
        <v>#N/A</v>
      </c>
      <c r="AF714" s="33" t="e">
        <f t="shared" si="46"/>
        <v>#N/A</v>
      </c>
    </row>
    <row r="715" spans="1:32" x14ac:dyDescent="0.25">
      <c r="A715" s="30" t="e">
        <f t="shared" si="44"/>
        <v>#N/A</v>
      </c>
      <c r="B715" s="45"/>
      <c r="C715" s="45"/>
      <c r="D715" s="46"/>
      <c r="E715" s="45"/>
      <c r="F715" s="33"/>
      <c r="G715" s="33"/>
      <c r="H715" s="33"/>
      <c r="I715" s="45"/>
      <c r="J715" s="45"/>
      <c r="K715" s="33"/>
      <c r="L715" s="46"/>
      <c r="M715" s="46"/>
      <c r="N715" s="33"/>
      <c r="O715" s="33"/>
      <c r="P715" s="33"/>
      <c r="Q715" s="33"/>
      <c r="R715" s="33"/>
      <c r="S715" s="33"/>
      <c r="T715" s="33"/>
      <c r="U715" s="33"/>
      <c r="V715" s="33"/>
      <c r="W715" s="45"/>
      <c r="X715" s="35"/>
      <c r="Y715" s="33"/>
      <c r="Z715" s="46"/>
      <c r="AA715" s="33"/>
      <c r="AB715" s="33"/>
      <c r="AC715" s="45" t="e">
        <f t="shared" si="47"/>
        <v>#N/A</v>
      </c>
      <c r="AE715" s="45" t="e">
        <f t="shared" si="45"/>
        <v>#N/A</v>
      </c>
      <c r="AF715" s="33" t="e">
        <f t="shared" si="46"/>
        <v>#N/A</v>
      </c>
    </row>
    <row r="716" spans="1:32" x14ac:dyDescent="0.25">
      <c r="A716" s="30" t="e">
        <f t="shared" si="44"/>
        <v>#N/A</v>
      </c>
      <c r="B716" s="45"/>
      <c r="C716" s="45"/>
      <c r="D716" s="46"/>
      <c r="E716" s="45"/>
      <c r="F716" s="33"/>
      <c r="G716" s="33"/>
      <c r="H716" s="33"/>
      <c r="I716" s="45"/>
      <c r="J716" s="45"/>
      <c r="K716" s="33"/>
      <c r="L716" s="46"/>
      <c r="M716" s="46"/>
      <c r="N716" s="33"/>
      <c r="O716" s="33"/>
      <c r="P716" s="33"/>
      <c r="Q716" s="33"/>
      <c r="R716" s="33"/>
      <c r="S716" s="33"/>
      <c r="T716" s="33"/>
      <c r="U716" s="33"/>
      <c r="V716" s="33"/>
      <c r="W716" s="45"/>
      <c r="X716" s="35"/>
      <c r="Y716" s="33"/>
      <c r="Z716" s="46"/>
      <c r="AA716" s="33"/>
      <c r="AB716" s="33"/>
      <c r="AC716" s="45" t="e">
        <f t="shared" si="47"/>
        <v>#N/A</v>
      </c>
      <c r="AE716" s="45" t="e">
        <f t="shared" si="45"/>
        <v>#N/A</v>
      </c>
      <c r="AF716" s="33" t="e">
        <f t="shared" si="46"/>
        <v>#N/A</v>
      </c>
    </row>
    <row r="717" spans="1:32" x14ac:dyDescent="0.25">
      <c r="A717" s="30" t="e">
        <f t="shared" si="44"/>
        <v>#N/A</v>
      </c>
      <c r="B717" s="45"/>
      <c r="C717" s="45"/>
      <c r="D717" s="46"/>
      <c r="E717" s="45"/>
      <c r="F717" s="33"/>
      <c r="G717" s="33"/>
      <c r="H717" s="33"/>
      <c r="I717" s="45"/>
      <c r="J717" s="45"/>
      <c r="K717" s="33"/>
      <c r="L717" s="46"/>
      <c r="M717" s="46"/>
      <c r="N717" s="33"/>
      <c r="O717" s="33"/>
      <c r="P717" s="33"/>
      <c r="Q717" s="33"/>
      <c r="R717" s="33"/>
      <c r="S717" s="33"/>
      <c r="T717" s="33"/>
      <c r="U717" s="33"/>
      <c r="V717" s="33"/>
      <c r="W717" s="45"/>
      <c r="X717" s="35"/>
      <c r="Y717" s="33"/>
      <c r="Z717" s="46"/>
      <c r="AA717" s="33"/>
      <c r="AB717" s="33"/>
      <c r="AC717" s="45" t="e">
        <f t="shared" si="47"/>
        <v>#N/A</v>
      </c>
      <c r="AE717" s="45" t="e">
        <f t="shared" si="45"/>
        <v>#N/A</v>
      </c>
      <c r="AF717" s="33" t="e">
        <f t="shared" si="46"/>
        <v>#N/A</v>
      </c>
    </row>
    <row r="718" spans="1:32" x14ac:dyDescent="0.25">
      <c r="A718" s="30" t="e">
        <f t="shared" si="44"/>
        <v>#N/A</v>
      </c>
      <c r="B718" s="45"/>
      <c r="C718" s="45"/>
      <c r="D718" s="46"/>
      <c r="E718" s="45"/>
      <c r="F718" s="33"/>
      <c r="G718" s="33"/>
      <c r="H718" s="33"/>
      <c r="I718" s="45"/>
      <c r="J718" s="45"/>
      <c r="K718" s="33"/>
      <c r="L718" s="46"/>
      <c r="M718" s="46"/>
      <c r="N718" s="33"/>
      <c r="O718" s="33"/>
      <c r="P718" s="33"/>
      <c r="Q718" s="33"/>
      <c r="R718" s="33"/>
      <c r="S718" s="33"/>
      <c r="T718" s="33"/>
      <c r="U718" s="33"/>
      <c r="V718" s="33"/>
      <c r="W718" s="45"/>
      <c r="X718" s="35"/>
      <c r="Y718" s="33"/>
      <c r="Z718" s="46"/>
      <c r="AA718" s="33"/>
      <c r="AB718" s="33"/>
      <c r="AC718" s="45" t="e">
        <f t="shared" si="47"/>
        <v>#N/A</v>
      </c>
      <c r="AE718" s="45" t="e">
        <f t="shared" si="45"/>
        <v>#N/A</v>
      </c>
      <c r="AF718" s="33" t="e">
        <f t="shared" si="46"/>
        <v>#N/A</v>
      </c>
    </row>
    <row r="719" spans="1:32" x14ac:dyDescent="0.25">
      <c r="A719" s="30" t="e">
        <f t="shared" si="44"/>
        <v>#N/A</v>
      </c>
      <c r="B719" s="45"/>
      <c r="C719" s="45"/>
      <c r="D719" s="46"/>
      <c r="E719" s="45"/>
      <c r="F719" s="33"/>
      <c r="G719" s="33"/>
      <c r="H719" s="33"/>
      <c r="I719" s="45"/>
      <c r="J719" s="45"/>
      <c r="K719" s="33"/>
      <c r="L719" s="46"/>
      <c r="M719" s="46"/>
      <c r="N719" s="33"/>
      <c r="O719" s="33"/>
      <c r="P719" s="33"/>
      <c r="Q719" s="33"/>
      <c r="R719" s="33"/>
      <c r="S719" s="33"/>
      <c r="T719" s="33"/>
      <c r="U719" s="33"/>
      <c r="V719" s="33"/>
      <c r="W719" s="45"/>
      <c r="X719" s="35"/>
      <c r="Y719" s="33"/>
      <c r="Z719" s="46"/>
      <c r="AA719" s="33"/>
      <c r="AB719" s="33"/>
      <c r="AC719" s="45" t="e">
        <f t="shared" si="47"/>
        <v>#N/A</v>
      </c>
      <c r="AE719" s="45" t="e">
        <f t="shared" si="45"/>
        <v>#N/A</v>
      </c>
      <c r="AF719" s="33" t="e">
        <f t="shared" si="46"/>
        <v>#N/A</v>
      </c>
    </row>
    <row r="720" spans="1:32" x14ac:dyDescent="0.25">
      <c r="A720" s="30" t="e">
        <f t="shared" si="44"/>
        <v>#N/A</v>
      </c>
      <c r="B720" s="45"/>
      <c r="C720" s="45"/>
      <c r="D720" s="46"/>
      <c r="E720" s="45"/>
      <c r="F720" s="33"/>
      <c r="G720" s="33"/>
      <c r="H720" s="33"/>
      <c r="I720" s="45"/>
      <c r="J720" s="45"/>
      <c r="K720" s="33"/>
      <c r="L720" s="46"/>
      <c r="M720" s="46"/>
      <c r="N720" s="33"/>
      <c r="O720" s="33"/>
      <c r="P720" s="33"/>
      <c r="Q720" s="33"/>
      <c r="R720" s="33"/>
      <c r="S720" s="33"/>
      <c r="T720" s="33"/>
      <c r="U720" s="33"/>
      <c r="V720" s="33"/>
      <c r="W720" s="45"/>
      <c r="X720" s="35"/>
      <c r="Y720" s="33"/>
      <c r="Z720" s="46"/>
      <c r="AA720" s="33"/>
      <c r="AB720" s="33"/>
      <c r="AC720" s="45" t="e">
        <f t="shared" si="47"/>
        <v>#N/A</v>
      </c>
      <c r="AE720" s="45" t="e">
        <f t="shared" si="45"/>
        <v>#N/A</v>
      </c>
      <c r="AF720" s="33" t="e">
        <f t="shared" si="46"/>
        <v>#N/A</v>
      </c>
    </row>
    <row r="721" spans="1:32" x14ac:dyDescent="0.25">
      <c r="A721" s="30" t="e">
        <f t="shared" si="44"/>
        <v>#N/A</v>
      </c>
      <c r="B721" s="45"/>
      <c r="C721" s="45"/>
      <c r="D721" s="46"/>
      <c r="E721" s="45"/>
      <c r="F721" s="33"/>
      <c r="G721" s="33"/>
      <c r="H721" s="33"/>
      <c r="I721" s="45"/>
      <c r="J721" s="45"/>
      <c r="K721" s="33"/>
      <c r="L721" s="46"/>
      <c r="M721" s="46"/>
      <c r="N721" s="33"/>
      <c r="O721" s="33"/>
      <c r="P721" s="33"/>
      <c r="Q721" s="33"/>
      <c r="R721" s="33"/>
      <c r="S721" s="33"/>
      <c r="T721" s="33"/>
      <c r="U721" s="33"/>
      <c r="V721" s="33"/>
      <c r="W721" s="45"/>
      <c r="X721" s="35"/>
      <c r="Y721" s="33"/>
      <c r="Z721" s="46"/>
      <c r="AA721" s="33"/>
      <c r="AB721" s="33"/>
      <c r="AC721" s="45" t="e">
        <f t="shared" si="47"/>
        <v>#N/A</v>
      </c>
      <c r="AE721" s="45" t="e">
        <f t="shared" si="45"/>
        <v>#N/A</v>
      </c>
      <c r="AF721" s="33" t="e">
        <f t="shared" si="46"/>
        <v>#N/A</v>
      </c>
    </row>
    <row r="722" spans="1:32" x14ac:dyDescent="0.25">
      <c r="A722" s="30" t="e">
        <f t="shared" si="44"/>
        <v>#N/A</v>
      </c>
      <c r="B722" s="45"/>
      <c r="C722" s="45"/>
      <c r="D722" s="46"/>
      <c r="E722" s="45"/>
      <c r="F722" s="33"/>
      <c r="G722" s="33"/>
      <c r="H722" s="33"/>
      <c r="I722" s="45"/>
      <c r="J722" s="45"/>
      <c r="K722" s="33"/>
      <c r="L722" s="46"/>
      <c r="M722" s="46"/>
      <c r="N722" s="33"/>
      <c r="O722" s="33"/>
      <c r="P722" s="33"/>
      <c r="Q722" s="33"/>
      <c r="R722" s="33"/>
      <c r="S722" s="33"/>
      <c r="T722" s="33"/>
      <c r="U722" s="33"/>
      <c r="V722" s="33"/>
      <c r="W722" s="45"/>
      <c r="X722" s="35"/>
      <c r="Y722" s="33"/>
      <c r="Z722" s="46"/>
      <c r="AA722" s="33"/>
      <c r="AB722" s="33"/>
      <c r="AC722" s="45" t="e">
        <f t="shared" si="47"/>
        <v>#N/A</v>
      </c>
      <c r="AE722" s="45" t="e">
        <f t="shared" si="45"/>
        <v>#N/A</v>
      </c>
      <c r="AF722" s="33" t="e">
        <f t="shared" si="46"/>
        <v>#N/A</v>
      </c>
    </row>
    <row r="723" spans="1:32" x14ac:dyDescent="0.25">
      <c r="A723" s="30" t="e">
        <f t="shared" si="44"/>
        <v>#N/A</v>
      </c>
      <c r="B723" s="45"/>
      <c r="C723" s="45"/>
      <c r="D723" s="46"/>
      <c r="E723" s="45"/>
      <c r="F723" s="33"/>
      <c r="G723" s="33"/>
      <c r="H723" s="33"/>
      <c r="I723" s="45"/>
      <c r="J723" s="45"/>
      <c r="K723" s="33"/>
      <c r="L723" s="46"/>
      <c r="M723" s="46"/>
      <c r="N723" s="33"/>
      <c r="O723" s="33"/>
      <c r="P723" s="33"/>
      <c r="Q723" s="33"/>
      <c r="R723" s="33"/>
      <c r="S723" s="33"/>
      <c r="T723" s="33"/>
      <c r="U723" s="33"/>
      <c r="V723" s="33"/>
      <c r="W723" s="45"/>
      <c r="X723" s="35"/>
      <c r="Y723" s="33"/>
      <c r="Z723" s="46"/>
      <c r="AA723" s="33"/>
      <c r="AB723" s="33"/>
      <c r="AC723" s="45" t="e">
        <f t="shared" si="47"/>
        <v>#N/A</v>
      </c>
      <c r="AE723" s="45" t="e">
        <f t="shared" si="45"/>
        <v>#N/A</v>
      </c>
      <c r="AF723" s="33" t="e">
        <f t="shared" si="46"/>
        <v>#N/A</v>
      </c>
    </row>
    <row r="724" spans="1:32" x14ac:dyDescent="0.25">
      <c r="A724" s="30" t="e">
        <f t="shared" si="44"/>
        <v>#N/A</v>
      </c>
      <c r="B724" s="45"/>
      <c r="C724" s="45"/>
      <c r="D724" s="46"/>
      <c r="E724" s="45"/>
      <c r="F724" s="33"/>
      <c r="G724" s="33"/>
      <c r="H724" s="33"/>
      <c r="I724" s="45"/>
      <c r="J724" s="45"/>
      <c r="K724" s="33"/>
      <c r="L724" s="46"/>
      <c r="M724" s="46"/>
      <c r="N724" s="33"/>
      <c r="O724" s="33"/>
      <c r="P724" s="33"/>
      <c r="Q724" s="33"/>
      <c r="R724" s="33"/>
      <c r="S724" s="33"/>
      <c r="T724" s="33"/>
      <c r="U724" s="33"/>
      <c r="V724" s="33"/>
      <c r="W724" s="45"/>
      <c r="X724" s="35"/>
      <c r="Y724" s="33"/>
      <c r="Z724" s="46"/>
      <c r="AA724" s="33"/>
      <c r="AB724" s="33"/>
      <c r="AC724" s="45" t="e">
        <f t="shared" si="47"/>
        <v>#N/A</v>
      </c>
      <c r="AE724" s="45" t="e">
        <f t="shared" si="45"/>
        <v>#N/A</v>
      </c>
      <c r="AF724" s="33" t="e">
        <f t="shared" si="46"/>
        <v>#N/A</v>
      </c>
    </row>
    <row r="725" spans="1:32" x14ac:dyDescent="0.25">
      <c r="A725" s="30" t="e">
        <f t="shared" si="44"/>
        <v>#N/A</v>
      </c>
      <c r="B725" s="45"/>
      <c r="C725" s="45"/>
      <c r="D725" s="46"/>
      <c r="E725" s="45"/>
      <c r="F725" s="33"/>
      <c r="G725" s="33"/>
      <c r="H725" s="33"/>
      <c r="I725" s="45"/>
      <c r="J725" s="45"/>
      <c r="K725" s="33"/>
      <c r="L725" s="46"/>
      <c r="M725" s="46"/>
      <c r="N725" s="33"/>
      <c r="O725" s="33"/>
      <c r="P725" s="33"/>
      <c r="Q725" s="33"/>
      <c r="R725" s="33"/>
      <c r="S725" s="33"/>
      <c r="T725" s="33"/>
      <c r="U725" s="33"/>
      <c r="V725" s="33"/>
      <c r="W725" s="45"/>
      <c r="X725" s="35"/>
      <c r="Y725" s="33"/>
      <c r="Z725" s="46"/>
      <c r="AA725" s="33"/>
      <c r="AB725" s="33"/>
      <c r="AC725" s="45" t="e">
        <f t="shared" si="47"/>
        <v>#N/A</v>
      </c>
      <c r="AE725" s="45" t="e">
        <f t="shared" si="45"/>
        <v>#N/A</v>
      </c>
      <c r="AF725" s="33" t="e">
        <f t="shared" si="46"/>
        <v>#N/A</v>
      </c>
    </row>
    <row r="726" spans="1:32" x14ac:dyDescent="0.25">
      <c r="A726" s="30" t="e">
        <f t="shared" si="44"/>
        <v>#N/A</v>
      </c>
      <c r="B726" s="45"/>
      <c r="C726" s="45"/>
      <c r="D726" s="46"/>
      <c r="E726" s="45"/>
      <c r="F726" s="33"/>
      <c r="G726" s="33"/>
      <c r="H726" s="33"/>
      <c r="I726" s="45"/>
      <c r="J726" s="45"/>
      <c r="K726" s="33"/>
      <c r="L726" s="46"/>
      <c r="M726" s="46"/>
      <c r="N726" s="33"/>
      <c r="O726" s="33"/>
      <c r="P726" s="33"/>
      <c r="Q726" s="33"/>
      <c r="R726" s="33"/>
      <c r="S726" s="33"/>
      <c r="T726" s="33"/>
      <c r="U726" s="33"/>
      <c r="V726" s="33"/>
      <c r="W726" s="45"/>
      <c r="X726" s="35"/>
      <c r="Y726" s="33"/>
      <c r="Z726" s="46"/>
      <c r="AA726" s="33"/>
      <c r="AB726" s="33"/>
      <c r="AC726" s="45" t="e">
        <f t="shared" si="47"/>
        <v>#N/A</v>
      </c>
      <c r="AE726" s="45" t="e">
        <f t="shared" si="45"/>
        <v>#N/A</v>
      </c>
      <c r="AF726" s="33" t="e">
        <f t="shared" si="46"/>
        <v>#N/A</v>
      </c>
    </row>
    <row r="727" spans="1:32" x14ac:dyDescent="0.25">
      <c r="A727" s="30" t="e">
        <f t="shared" si="44"/>
        <v>#N/A</v>
      </c>
      <c r="B727" s="45"/>
      <c r="C727" s="45"/>
      <c r="D727" s="46"/>
      <c r="E727" s="45"/>
      <c r="F727" s="33"/>
      <c r="G727" s="33"/>
      <c r="H727" s="33"/>
      <c r="I727" s="45"/>
      <c r="J727" s="45"/>
      <c r="K727" s="33"/>
      <c r="L727" s="46"/>
      <c r="M727" s="46"/>
      <c r="N727" s="33"/>
      <c r="O727" s="33"/>
      <c r="P727" s="33"/>
      <c r="Q727" s="33"/>
      <c r="R727" s="33"/>
      <c r="S727" s="33"/>
      <c r="T727" s="33"/>
      <c r="U727" s="33"/>
      <c r="V727" s="33"/>
      <c r="W727" s="45"/>
      <c r="X727" s="35"/>
      <c r="Y727" s="33"/>
      <c r="Z727" s="46"/>
      <c r="AA727" s="33"/>
      <c r="AB727" s="33"/>
      <c r="AC727" s="45" t="e">
        <f t="shared" si="47"/>
        <v>#N/A</v>
      </c>
      <c r="AE727" s="45" t="e">
        <f t="shared" si="45"/>
        <v>#N/A</v>
      </c>
      <c r="AF727" s="33" t="e">
        <f t="shared" si="46"/>
        <v>#N/A</v>
      </c>
    </row>
    <row r="728" spans="1:32" x14ac:dyDescent="0.25">
      <c r="A728" s="30" t="e">
        <f t="shared" si="44"/>
        <v>#N/A</v>
      </c>
      <c r="B728" s="45"/>
      <c r="C728" s="45"/>
      <c r="D728" s="46"/>
      <c r="E728" s="45"/>
      <c r="F728" s="33"/>
      <c r="G728" s="33"/>
      <c r="H728" s="33"/>
      <c r="I728" s="45"/>
      <c r="J728" s="45"/>
      <c r="K728" s="33"/>
      <c r="L728" s="46"/>
      <c r="M728" s="46"/>
      <c r="N728" s="33"/>
      <c r="O728" s="33"/>
      <c r="P728" s="33"/>
      <c r="Q728" s="33"/>
      <c r="R728" s="33"/>
      <c r="S728" s="33"/>
      <c r="T728" s="33"/>
      <c r="U728" s="33"/>
      <c r="V728" s="33"/>
      <c r="W728" s="45"/>
      <c r="X728" s="35"/>
      <c r="Y728" s="33"/>
      <c r="Z728" s="46"/>
      <c r="AA728" s="33"/>
      <c r="AB728" s="33"/>
      <c r="AC728" s="45" t="e">
        <f t="shared" si="47"/>
        <v>#N/A</v>
      </c>
      <c r="AE728" s="45" t="e">
        <f t="shared" si="45"/>
        <v>#N/A</v>
      </c>
      <c r="AF728" s="33" t="e">
        <f t="shared" si="46"/>
        <v>#N/A</v>
      </c>
    </row>
    <row r="729" spans="1:32" x14ac:dyDescent="0.25">
      <c r="A729" s="30" t="e">
        <f t="shared" si="44"/>
        <v>#N/A</v>
      </c>
      <c r="B729" s="45"/>
      <c r="C729" s="45"/>
      <c r="D729" s="46"/>
      <c r="E729" s="45"/>
      <c r="F729" s="33"/>
      <c r="G729" s="33"/>
      <c r="H729" s="33"/>
      <c r="I729" s="45"/>
      <c r="J729" s="45"/>
      <c r="K729" s="33"/>
      <c r="L729" s="46"/>
      <c r="M729" s="46"/>
      <c r="N729" s="33"/>
      <c r="O729" s="33"/>
      <c r="P729" s="33"/>
      <c r="Q729" s="33"/>
      <c r="R729" s="33"/>
      <c r="S729" s="33"/>
      <c r="T729" s="33"/>
      <c r="U729" s="33"/>
      <c r="V729" s="33"/>
      <c r="W729" s="45"/>
      <c r="X729" s="35"/>
      <c r="Y729" s="33"/>
      <c r="Z729" s="46"/>
      <c r="AA729" s="33"/>
      <c r="AB729" s="33"/>
      <c r="AC729" s="45" t="e">
        <f t="shared" si="47"/>
        <v>#N/A</v>
      </c>
      <c r="AE729" s="45" t="e">
        <f t="shared" si="45"/>
        <v>#N/A</v>
      </c>
      <c r="AF729" s="33" t="e">
        <f t="shared" si="46"/>
        <v>#N/A</v>
      </c>
    </row>
    <row r="730" spans="1:32" x14ac:dyDescent="0.25">
      <c r="A730" s="30" t="e">
        <f t="shared" si="44"/>
        <v>#N/A</v>
      </c>
      <c r="B730" s="45"/>
      <c r="C730" s="45"/>
      <c r="D730" s="46"/>
      <c r="E730" s="45"/>
      <c r="F730" s="33"/>
      <c r="G730" s="33"/>
      <c r="H730" s="33"/>
      <c r="I730" s="45"/>
      <c r="J730" s="45"/>
      <c r="K730" s="33"/>
      <c r="L730" s="46"/>
      <c r="M730" s="46"/>
      <c r="N730" s="33"/>
      <c r="O730" s="33"/>
      <c r="P730" s="33"/>
      <c r="Q730" s="33"/>
      <c r="R730" s="33"/>
      <c r="S730" s="33"/>
      <c r="T730" s="33"/>
      <c r="U730" s="33"/>
      <c r="V730" s="33"/>
      <c r="W730" s="45"/>
      <c r="X730" s="35"/>
      <c r="Y730" s="33"/>
      <c r="Z730" s="46"/>
      <c r="AA730" s="33"/>
      <c r="AB730" s="33"/>
      <c r="AC730" s="45" t="e">
        <f t="shared" si="47"/>
        <v>#N/A</v>
      </c>
      <c r="AE730" s="45" t="e">
        <f t="shared" si="45"/>
        <v>#N/A</v>
      </c>
      <c r="AF730" s="33" t="e">
        <f t="shared" si="46"/>
        <v>#N/A</v>
      </c>
    </row>
    <row r="731" spans="1:32" x14ac:dyDescent="0.25">
      <c r="A731" s="30" t="e">
        <f t="shared" si="44"/>
        <v>#N/A</v>
      </c>
      <c r="B731" s="45"/>
      <c r="C731" s="45"/>
      <c r="D731" s="46"/>
      <c r="E731" s="45"/>
      <c r="F731" s="33"/>
      <c r="G731" s="33"/>
      <c r="H731" s="33"/>
      <c r="I731" s="45"/>
      <c r="J731" s="45"/>
      <c r="K731" s="33"/>
      <c r="L731" s="46"/>
      <c r="M731" s="46"/>
      <c r="N731" s="33"/>
      <c r="O731" s="33"/>
      <c r="P731" s="33"/>
      <c r="Q731" s="33"/>
      <c r="R731" s="33"/>
      <c r="S731" s="33"/>
      <c r="T731" s="33"/>
      <c r="U731" s="33"/>
      <c r="V731" s="33"/>
      <c r="W731" s="45"/>
      <c r="X731" s="35"/>
      <c r="Y731" s="33"/>
      <c r="Z731" s="46"/>
      <c r="AA731" s="33"/>
      <c r="AB731" s="33"/>
      <c r="AC731" s="45" t="e">
        <f t="shared" si="47"/>
        <v>#N/A</v>
      </c>
      <c r="AE731" s="45" t="e">
        <f t="shared" si="45"/>
        <v>#N/A</v>
      </c>
      <c r="AF731" s="33" t="e">
        <f t="shared" si="46"/>
        <v>#N/A</v>
      </c>
    </row>
    <row r="732" spans="1:32" x14ac:dyDescent="0.25">
      <c r="A732" s="30" t="e">
        <f t="shared" si="44"/>
        <v>#N/A</v>
      </c>
      <c r="B732" s="45"/>
      <c r="C732" s="45"/>
      <c r="D732" s="46"/>
      <c r="E732" s="45"/>
      <c r="F732" s="33"/>
      <c r="G732" s="33"/>
      <c r="H732" s="33"/>
      <c r="I732" s="45"/>
      <c r="J732" s="45"/>
      <c r="K732" s="33"/>
      <c r="L732" s="46"/>
      <c r="M732" s="46"/>
      <c r="N732" s="33"/>
      <c r="O732" s="33"/>
      <c r="P732" s="33"/>
      <c r="Q732" s="33"/>
      <c r="R732" s="33"/>
      <c r="S732" s="33"/>
      <c r="T732" s="33"/>
      <c r="U732" s="33"/>
      <c r="V732" s="33"/>
      <c r="W732" s="45"/>
      <c r="X732" s="35"/>
      <c r="Y732" s="33"/>
      <c r="Z732" s="46"/>
      <c r="AA732" s="33"/>
      <c r="AB732" s="33"/>
      <c r="AC732" s="45" t="e">
        <f t="shared" si="47"/>
        <v>#N/A</v>
      </c>
      <c r="AE732" s="45" t="e">
        <f t="shared" si="45"/>
        <v>#N/A</v>
      </c>
      <c r="AF732" s="33" t="e">
        <f t="shared" si="46"/>
        <v>#N/A</v>
      </c>
    </row>
    <row r="733" spans="1:32" x14ac:dyDescent="0.25">
      <c r="A733" s="30" t="e">
        <f t="shared" si="44"/>
        <v>#N/A</v>
      </c>
      <c r="B733" s="45"/>
      <c r="C733" s="45"/>
      <c r="D733" s="46"/>
      <c r="E733" s="45"/>
      <c r="F733" s="33"/>
      <c r="G733" s="33"/>
      <c r="H733" s="33"/>
      <c r="I733" s="45"/>
      <c r="J733" s="45"/>
      <c r="K733" s="33"/>
      <c r="L733" s="46"/>
      <c r="M733" s="46"/>
      <c r="N733" s="33"/>
      <c r="O733" s="33"/>
      <c r="P733" s="33"/>
      <c r="Q733" s="33"/>
      <c r="R733" s="33"/>
      <c r="S733" s="33"/>
      <c r="T733" s="33"/>
      <c r="U733" s="33"/>
      <c r="V733" s="33"/>
      <c r="W733" s="45"/>
      <c r="X733" s="35"/>
      <c r="Y733" s="33"/>
      <c r="Z733" s="46"/>
      <c r="AA733" s="33"/>
      <c r="AB733" s="33"/>
      <c r="AC733" s="45" t="e">
        <f t="shared" si="47"/>
        <v>#N/A</v>
      </c>
      <c r="AE733" s="45" t="e">
        <f t="shared" si="45"/>
        <v>#N/A</v>
      </c>
      <c r="AF733" s="33" t="e">
        <f t="shared" si="46"/>
        <v>#N/A</v>
      </c>
    </row>
    <row r="734" spans="1:32" x14ac:dyDescent="0.25">
      <c r="A734" s="30" t="e">
        <f t="shared" si="44"/>
        <v>#N/A</v>
      </c>
      <c r="B734" s="45"/>
      <c r="C734" s="45"/>
      <c r="D734" s="46"/>
      <c r="E734" s="45"/>
      <c r="F734" s="33"/>
      <c r="G734" s="33"/>
      <c r="H734" s="33"/>
      <c r="I734" s="45"/>
      <c r="J734" s="45"/>
      <c r="K734" s="33"/>
      <c r="L734" s="46"/>
      <c r="M734" s="46"/>
      <c r="N734" s="33"/>
      <c r="O734" s="33"/>
      <c r="P734" s="33"/>
      <c r="Q734" s="33"/>
      <c r="R734" s="33"/>
      <c r="S734" s="33"/>
      <c r="T734" s="33"/>
      <c r="U734" s="33"/>
      <c r="V734" s="33"/>
      <c r="W734" s="45"/>
      <c r="X734" s="35"/>
      <c r="Y734" s="33"/>
      <c r="Z734" s="46"/>
      <c r="AA734" s="33"/>
      <c r="AB734" s="33"/>
      <c r="AC734" s="45" t="e">
        <f t="shared" si="47"/>
        <v>#N/A</v>
      </c>
      <c r="AE734" s="45" t="e">
        <f t="shared" si="45"/>
        <v>#N/A</v>
      </c>
      <c r="AF734" s="33" t="e">
        <f t="shared" si="46"/>
        <v>#N/A</v>
      </c>
    </row>
    <row r="735" spans="1:32" x14ac:dyDescent="0.25">
      <c r="A735" s="30" t="e">
        <f t="shared" si="44"/>
        <v>#N/A</v>
      </c>
      <c r="B735" s="45"/>
      <c r="C735" s="45"/>
      <c r="D735" s="46"/>
      <c r="E735" s="45"/>
      <c r="F735" s="33"/>
      <c r="G735" s="33"/>
      <c r="H735" s="33"/>
      <c r="I735" s="45"/>
      <c r="J735" s="45"/>
      <c r="K735" s="33"/>
      <c r="L735" s="46"/>
      <c r="M735" s="46"/>
      <c r="N735" s="33"/>
      <c r="O735" s="33"/>
      <c r="P735" s="33"/>
      <c r="Q735" s="33"/>
      <c r="R735" s="33"/>
      <c r="S735" s="33"/>
      <c r="T735" s="33"/>
      <c r="U735" s="33"/>
      <c r="V735" s="33"/>
      <c r="W735" s="45"/>
      <c r="X735" s="35"/>
      <c r="Y735" s="33"/>
      <c r="Z735" s="46"/>
      <c r="AA735" s="33"/>
      <c r="AB735" s="33"/>
      <c r="AC735" s="45" t="e">
        <f t="shared" si="47"/>
        <v>#N/A</v>
      </c>
      <c r="AE735" s="45" t="e">
        <f t="shared" si="45"/>
        <v>#N/A</v>
      </c>
      <c r="AF735" s="33" t="e">
        <f t="shared" si="46"/>
        <v>#N/A</v>
      </c>
    </row>
    <row r="736" spans="1:32" x14ac:dyDescent="0.25">
      <c r="A736" s="30" t="e">
        <f t="shared" si="44"/>
        <v>#N/A</v>
      </c>
      <c r="B736" s="45"/>
      <c r="C736" s="45"/>
      <c r="D736" s="46"/>
      <c r="E736" s="45"/>
      <c r="F736" s="33"/>
      <c r="G736" s="33"/>
      <c r="H736" s="33"/>
      <c r="I736" s="45"/>
      <c r="J736" s="45"/>
      <c r="K736" s="33"/>
      <c r="L736" s="46"/>
      <c r="M736" s="46"/>
      <c r="N736" s="33"/>
      <c r="O736" s="33"/>
      <c r="P736" s="33"/>
      <c r="Q736" s="33"/>
      <c r="R736" s="33"/>
      <c r="S736" s="33"/>
      <c r="T736" s="33"/>
      <c r="U736" s="33"/>
      <c r="V736" s="33"/>
      <c r="W736" s="45"/>
      <c r="X736" s="35"/>
      <c r="Y736" s="33"/>
      <c r="Z736" s="46"/>
      <c r="AA736" s="33"/>
      <c r="AB736" s="33"/>
      <c r="AC736" s="45" t="e">
        <f t="shared" si="47"/>
        <v>#N/A</v>
      </c>
      <c r="AE736" s="45" t="e">
        <f t="shared" si="45"/>
        <v>#N/A</v>
      </c>
      <c r="AF736" s="33" t="e">
        <f t="shared" si="46"/>
        <v>#N/A</v>
      </c>
    </row>
    <row r="737" spans="1:32" x14ac:dyDescent="0.25">
      <c r="A737" s="30" t="e">
        <f t="shared" si="44"/>
        <v>#N/A</v>
      </c>
      <c r="B737" s="45"/>
      <c r="C737" s="45"/>
      <c r="D737" s="46"/>
      <c r="E737" s="45"/>
      <c r="F737" s="33"/>
      <c r="G737" s="33"/>
      <c r="H737" s="33"/>
      <c r="I737" s="45"/>
      <c r="J737" s="45"/>
      <c r="K737" s="33"/>
      <c r="L737" s="46"/>
      <c r="M737" s="46"/>
      <c r="N737" s="33"/>
      <c r="O737" s="33"/>
      <c r="P737" s="33"/>
      <c r="Q737" s="33"/>
      <c r="R737" s="33"/>
      <c r="S737" s="33"/>
      <c r="T737" s="33"/>
      <c r="U737" s="33"/>
      <c r="V737" s="33"/>
      <c r="W737" s="45"/>
      <c r="X737" s="35"/>
      <c r="Y737" s="33"/>
      <c r="Z737" s="46"/>
      <c r="AA737" s="33"/>
      <c r="AB737" s="33"/>
      <c r="AC737" s="45" t="e">
        <f t="shared" si="47"/>
        <v>#N/A</v>
      </c>
      <c r="AE737" s="45" t="e">
        <f t="shared" si="45"/>
        <v>#N/A</v>
      </c>
      <c r="AF737" s="33" t="e">
        <f t="shared" si="46"/>
        <v>#N/A</v>
      </c>
    </row>
    <row r="738" spans="1:32" x14ac:dyDescent="0.25">
      <c r="A738" s="30" t="e">
        <f t="shared" si="44"/>
        <v>#N/A</v>
      </c>
      <c r="B738" s="45"/>
      <c r="C738" s="45"/>
      <c r="D738" s="46"/>
      <c r="E738" s="45"/>
      <c r="F738" s="33"/>
      <c r="G738" s="33"/>
      <c r="H738" s="33"/>
      <c r="I738" s="45"/>
      <c r="J738" s="45"/>
      <c r="K738" s="33"/>
      <c r="L738" s="46"/>
      <c r="M738" s="46"/>
      <c r="N738" s="33"/>
      <c r="O738" s="33"/>
      <c r="P738" s="33"/>
      <c r="Q738" s="33"/>
      <c r="R738" s="33"/>
      <c r="S738" s="33"/>
      <c r="T738" s="33"/>
      <c r="U738" s="33"/>
      <c r="V738" s="33"/>
      <c r="W738" s="45"/>
      <c r="X738" s="35"/>
      <c r="Y738" s="33"/>
      <c r="Z738" s="46"/>
      <c r="AA738" s="33"/>
      <c r="AB738" s="33"/>
      <c r="AC738" s="45" t="e">
        <f t="shared" si="47"/>
        <v>#N/A</v>
      </c>
      <c r="AE738" s="45" t="e">
        <f t="shared" si="45"/>
        <v>#N/A</v>
      </c>
      <c r="AF738" s="33" t="e">
        <f t="shared" si="46"/>
        <v>#N/A</v>
      </c>
    </row>
    <row r="739" spans="1:32" x14ac:dyDescent="0.25">
      <c r="A739" s="30" t="e">
        <f t="shared" si="44"/>
        <v>#N/A</v>
      </c>
      <c r="B739" s="45"/>
      <c r="C739" s="45"/>
      <c r="D739" s="46"/>
      <c r="E739" s="45"/>
      <c r="F739" s="33"/>
      <c r="G739" s="33"/>
      <c r="H739" s="33"/>
      <c r="I739" s="45"/>
      <c r="J739" s="45"/>
      <c r="K739" s="33"/>
      <c r="L739" s="46"/>
      <c r="M739" s="46"/>
      <c r="N739" s="33"/>
      <c r="O739" s="33"/>
      <c r="P739" s="33"/>
      <c r="Q739" s="33"/>
      <c r="R739" s="33"/>
      <c r="S739" s="33"/>
      <c r="T739" s="33"/>
      <c r="U739" s="33"/>
      <c r="V739" s="33"/>
      <c r="W739" s="45"/>
      <c r="X739" s="35"/>
      <c r="Y739" s="33"/>
      <c r="Z739" s="46"/>
      <c r="AA739" s="33"/>
      <c r="AB739" s="33"/>
      <c r="AC739" s="45" t="e">
        <f t="shared" si="47"/>
        <v>#N/A</v>
      </c>
      <c r="AE739" s="45" t="e">
        <f t="shared" si="45"/>
        <v>#N/A</v>
      </c>
      <c r="AF739" s="33" t="e">
        <f t="shared" si="46"/>
        <v>#N/A</v>
      </c>
    </row>
    <row r="740" spans="1:32" x14ac:dyDescent="0.25">
      <c r="A740" s="30" t="e">
        <f t="shared" si="44"/>
        <v>#N/A</v>
      </c>
      <c r="B740" s="45"/>
      <c r="C740" s="45"/>
      <c r="D740" s="46"/>
      <c r="E740" s="45"/>
      <c r="F740" s="33"/>
      <c r="G740" s="33"/>
      <c r="H740" s="33"/>
      <c r="I740" s="45"/>
      <c r="J740" s="45"/>
      <c r="K740" s="33"/>
      <c r="L740" s="46"/>
      <c r="M740" s="46"/>
      <c r="N740" s="33"/>
      <c r="O740" s="33"/>
      <c r="P740" s="33"/>
      <c r="Q740" s="33"/>
      <c r="R740" s="33"/>
      <c r="S740" s="33"/>
      <c r="T740" s="33"/>
      <c r="U740" s="33"/>
      <c r="V740" s="33"/>
      <c r="W740" s="45"/>
      <c r="X740" s="35"/>
      <c r="Y740" s="33"/>
      <c r="Z740" s="46"/>
      <c r="AA740" s="33"/>
      <c r="AB740" s="33"/>
      <c r="AC740" s="45" t="e">
        <f t="shared" si="47"/>
        <v>#N/A</v>
      </c>
      <c r="AE740" s="45" t="e">
        <f t="shared" si="45"/>
        <v>#N/A</v>
      </c>
      <c r="AF740" s="33" t="e">
        <f t="shared" si="46"/>
        <v>#N/A</v>
      </c>
    </row>
    <row r="741" spans="1:32" x14ac:dyDescent="0.25">
      <c r="A741" s="30" t="e">
        <f t="shared" si="44"/>
        <v>#N/A</v>
      </c>
      <c r="B741" s="45"/>
      <c r="C741" s="45"/>
      <c r="D741" s="46"/>
      <c r="E741" s="45"/>
      <c r="F741" s="33"/>
      <c r="G741" s="33"/>
      <c r="H741" s="33"/>
      <c r="I741" s="45"/>
      <c r="J741" s="45"/>
      <c r="K741" s="33"/>
      <c r="L741" s="46"/>
      <c r="M741" s="46"/>
      <c r="N741" s="33"/>
      <c r="O741" s="33"/>
      <c r="P741" s="33"/>
      <c r="Q741" s="33"/>
      <c r="R741" s="33"/>
      <c r="S741" s="33"/>
      <c r="T741" s="33"/>
      <c r="U741" s="33"/>
      <c r="V741" s="33"/>
      <c r="W741" s="45"/>
      <c r="X741" s="35"/>
      <c r="Y741" s="33"/>
      <c r="Z741" s="46"/>
      <c r="AA741" s="33"/>
      <c r="AB741" s="33"/>
      <c r="AC741" s="45" t="e">
        <f t="shared" si="47"/>
        <v>#N/A</v>
      </c>
      <c r="AE741" s="45" t="e">
        <f t="shared" si="45"/>
        <v>#N/A</v>
      </c>
      <c r="AF741" s="33" t="e">
        <f t="shared" si="46"/>
        <v>#N/A</v>
      </c>
    </row>
    <row r="742" spans="1:32" x14ac:dyDescent="0.25">
      <c r="A742" s="30" t="e">
        <f t="shared" si="44"/>
        <v>#N/A</v>
      </c>
      <c r="B742" s="45"/>
      <c r="C742" s="45"/>
      <c r="D742" s="46"/>
      <c r="E742" s="45"/>
      <c r="F742" s="33"/>
      <c r="G742" s="33"/>
      <c r="H742" s="33"/>
      <c r="I742" s="45"/>
      <c r="J742" s="45"/>
      <c r="K742" s="33"/>
      <c r="L742" s="46"/>
      <c r="M742" s="46"/>
      <c r="N742" s="33"/>
      <c r="O742" s="33"/>
      <c r="P742" s="33"/>
      <c r="Q742" s="33"/>
      <c r="R742" s="33"/>
      <c r="S742" s="33"/>
      <c r="T742" s="33"/>
      <c r="U742" s="33"/>
      <c r="V742" s="33"/>
      <c r="W742" s="45"/>
      <c r="X742" s="35"/>
      <c r="Y742" s="33"/>
      <c r="Z742" s="46"/>
      <c r="AA742" s="33"/>
      <c r="AB742" s="33"/>
      <c r="AC742" s="45" t="e">
        <f t="shared" si="47"/>
        <v>#N/A</v>
      </c>
      <c r="AE742" s="45" t="e">
        <f t="shared" si="45"/>
        <v>#N/A</v>
      </c>
      <c r="AF742" s="33" t="e">
        <f t="shared" si="46"/>
        <v>#N/A</v>
      </c>
    </row>
    <row r="743" spans="1:32" x14ac:dyDescent="0.25">
      <c r="A743" s="30" t="e">
        <f t="shared" si="44"/>
        <v>#N/A</v>
      </c>
      <c r="B743" s="45"/>
      <c r="C743" s="45"/>
      <c r="D743" s="46"/>
      <c r="E743" s="45"/>
      <c r="F743" s="33"/>
      <c r="G743" s="33"/>
      <c r="H743" s="33"/>
      <c r="I743" s="45"/>
      <c r="J743" s="45"/>
      <c r="K743" s="33"/>
      <c r="L743" s="46"/>
      <c r="M743" s="46"/>
      <c r="N743" s="33"/>
      <c r="O743" s="33"/>
      <c r="P743" s="33"/>
      <c r="Q743" s="33"/>
      <c r="R743" s="33"/>
      <c r="S743" s="33"/>
      <c r="T743" s="33"/>
      <c r="U743" s="33"/>
      <c r="V743" s="33"/>
      <c r="W743" s="45"/>
      <c r="X743" s="35"/>
      <c r="Y743" s="33"/>
      <c r="Z743" s="46"/>
      <c r="AA743" s="33"/>
      <c r="AB743" s="33"/>
      <c r="AC743" s="45" t="e">
        <f t="shared" si="47"/>
        <v>#N/A</v>
      </c>
      <c r="AE743" s="45" t="e">
        <f t="shared" si="45"/>
        <v>#N/A</v>
      </c>
      <c r="AF743" s="33" t="e">
        <f t="shared" si="46"/>
        <v>#N/A</v>
      </c>
    </row>
    <row r="744" spans="1:32" x14ac:dyDescent="0.25">
      <c r="A744" s="30" t="e">
        <f t="shared" si="44"/>
        <v>#N/A</v>
      </c>
      <c r="B744" s="45"/>
      <c r="C744" s="45"/>
      <c r="D744" s="46"/>
      <c r="E744" s="45"/>
      <c r="F744" s="33"/>
      <c r="G744" s="33"/>
      <c r="H744" s="33"/>
      <c r="I744" s="45"/>
      <c r="J744" s="45"/>
      <c r="K744" s="33"/>
      <c r="L744" s="46"/>
      <c r="M744" s="46"/>
      <c r="N744" s="33"/>
      <c r="O744" s="33"/>
      <c r="P744" s="33"/>
      <c r="Q744" s="33"/>
      <c r="R744" s="33"/>
      <c r="S744" s="33"/>
      <c r="T744" s="33"/>
      <c r="U744" s="33"/>
      <c r="V744" s="33"/>
      <c r="W744" s="45"/>
      <c r="X744" s="35"/>
      <c r="Y744" s="33"/>
      <c r="Z744" s="46"/>
      <c r="AA744" s="33"/>
      <c r="AB744" s="33"/>
      <c r="AC744" s="45" t="e">
        <f t="shared" si="47"/>
        <v>#N/A</v>
      </c>
      <c r="AE744" s="45" t="e">
        <f t="shared" si="45"/>
        <v>#N/A</v>
      </c>
      <c r="AF744" s="33" t="e">
        <f t="shared" si="46"/>
        <v>#N/A</v>
      </c>
    </row>
    <row r="745" spans="1:32" x14ac:dyDescent="0.25">
      <c r="A745" s="30" t="e">
        <f t="shared" si="44"/>
        <v>#N/A</v>
      </c>
      <c r="B745" s="45"/>
      <c r="C745" s="45"/>
      <c r="D745" s="46"/>
      <c r="E745" s="45"/>
      <c r="F745" s="33"/>
      <c r="G745" s="33"/>
      <c r="H745" s="33"/>
      <c r="I745" s="45"/>
      <c r="J745" s="45"/>
      <c r="K745" s="33"/>
      <c r="L745" s="46"/>
      <c r="M745" s="46"/>
      <c r="N745" s="33"/>
      <c r="O745" s="33"/>
      <c r="P745" s="33"/>
      <c r="Q745" s="33"/>
      <c r="R745" s="33"/>
      <c r="S745" s="33"/>
      <c r="T745" s="33"/>
      <c r="U745" s="33"/>
      <c r="V745" s="33"/>
      <c r="W745" s="45"/>
      <c r="X745" s="35"/>
      <c r="Y745" s="33"/>
      <c r="Z745" s="46"/>
      <c r="AA745" s="33"/>
      <c r="AB745" s="33"/>
      <c r="AC745" s="45" t="e">
        <f t="shared" si="47"/>
        <v>#N/A</v>
      </c>
      <c r="AE745" s="45" t="e">
        <f t="shared" si="45"/>
        <v>#N/A</v>
      </c>
      <c r="AF745" s="33" t="e">
        <f t="shared" si="46"/>
        <v>#N/A</v>
      </c>
    </row>
    <row r="746" spans="1:32" x14ac:dyDescent="0.25">
      <c r="A746" s="30" t="e">
        <f t="shared" si="44"/>
        <v>#N/A</v>
      </c>
      <c r="B746" s="45"/>
      <c r="C746" s="45"/>
      <c r="D746" s="46"/>
      <c r="E746" s="45"/>
      <c r="F746" s="33"/>
      <c r="G746" s="33"/>
      <c r="H746" s="33"/>
      <c r="I746" s="45"/>
      <c r="J746" s="45"/>
      <c r="K746" s="33"/>
      <c r="L746" s="46"/>
      <c r="M746" s="46"/>
      <c r="N746" s="33"/>
      <c r="O746" s="33"/>
      <c r="P746" s="33"/>
      <c r="Q746" s="33"/>
      <c r="R746" s="33"/>
      <c r="S746" s="33"/>
      <c r="T746" s="33"/>
      <c r="U746" s="33"/>
      <c r="V746" s="33"/>
      <c r="W746" s="45"/>
      <c r="X746" s="35"/>
      <c r="Y746" s="33"/>
      <c r="Z746" s="46"/>
      <c r="AA746" s="33"/>
      <c r="AB746" s="33"/>
      <c r="AC746" s="45" t="e">
        <f t="shared" si="47"/>
        <v>#N/A</v>
      </c>
      <c r="AE746" s="45" t="e">
        <f t="shared" si="45"/>
        <v>#N/A</v>
      </c>
      <c r="AF746" s="33" t="e">
        <f t="shared" si="46"/>
        <v>#N/A</v>
      </c>
    </row>
    <row r="747" spans="1:32" x14ac:dyDescent="0.25">
      <c r="A747" s="30" t="e">
        <f t="shared" si="44"/>
        <v>#N/A</v>
      </c>
      <c r="B747" s="45"/>
      <c r="C747" s="45"/>
      <c r="D747" s="46"/>
      <c r="E747" s="45"/>
      <c r="F747" s="33"/>
      <c r="G747" s="33"/>
      <c r="H747" s="33"/>
      <c r="I747" s="45"/>
      <c r="J747" s="45"/>
      <c r="K747" s="33"/>
      <c r="L747" s="46"/>
      <c r="M747" s="46"/>
      <c r="N747" s="33"/>
      <c r="O747" s="33"/>
      <c r="P747" s="33"/>
      <c r="Q747" s="33"/>
      <c r="R747" s="33"/>
      <c r="S747" s="33"/>
      <c r="T747" s="33"/>
      <c r="U747" s="33"/>
      <c r="V747" s="33"/>
      <c r="W747" s="45"/>
      <c r="X747" s="35"/>
      <c r="Y747" s="33"/>
      <c r="Z747" s="46"/>
      <c r="AA747" s="33"/>
      <c r="AB747" s="33"/>
      <c r="AC747" s="45" t="e">
        <f t="shared" si="47"/>
        <v>#N/A</v>
      </c>
      <c r="AE747" s="45" t="e">
        <f t="shared" si="45"/>
        <v>#N/A</v>
      </c>
      <c r="AF747" s="33" t="e">
        <f t="shared" si="46"/>
        <v>#N/A</v>
      </c>
    </row>
    <row r="748" spans="1:32" x14ac:dyDescent="0.25">
      <c r="A748" s="30" t="e">
        <f t="shared" si="44"/>
        <v>#N/A</v>
      </c>
      <c r="B748" s="45"/>
      <c r="C748" s="45"/>
      <c r="D748" s="46"/>
      <c r="E748" s="45"/>
      <c r="F748" s="33"/>
      <c r="G748" s="33"/>
      <c r="H748" s="33"/>
      <c r="I748" s="45"/>
      <c r="J748" s="45"/>
      <c r="K748" s="33"/>
      <c r="L748" s="46"/>
      <c r="M748" s="46"/>
      <c r="N748" s="33"/>
      <c r="O748" s="33"/>
      <c r="P748" s="33"/>
      <c r="Q748" s="33"/>
      <c r="R748" s="33"/>
      <c r="S748" s="33"/>
      <c r="T748" s="33"/>
      <c r="U748" s="33"/>
      <c r="V748" s="33"/>
      <c r="W748" s="45"/>
      <c r="X748" s="35"/>
      <c r="Y748" s="33"/>
      <c r="Z748" s="46"/>
      <c r="AA748" s="33"/>
      <c r="AB748" s="33"/>
      <c r="AC748" s="45" t="e">
        <f t="shared" si="47"/>
        <v>#N/A</v>
      </c>
      <c r="AE748" s="45" t="e">
        <f t="shared" si="45"/>
        <v>#N/A</v>
      </c>
      <c r="AF748" s="33" t="e">
        <f t="shared" si="46"/>
        <v>#N/A</v>
      </c>
    </row>
    <row r="749" spans="1:32" x14ac:dyDescent="0.25">
      <c r="A749" s="30" t="e">
        <f t="shared" si="44"/>
        <v>#N/A</v>
      </c>
      <c r="B749" s="45"/>
      <c r="C749" s="45"/>
      <c r="D749" s="46"/>
      <c r="E749" s="45"/>
      <c r="F749" s="33"/>
      <c r="G749" s="33"/>
      <c r="H749" s="33"/>
      <c r="I749" s="45"/>
      <c r="J749" s="45"/>
      <c r="K749" s="33"/>
      <c r="L749" s="46"/>
      <c r="M749" s="46"/>
      <c r="N749" s="33"/>
      <c r="O749" s="33"/>
      <c r="P749" s="33"/>
      <c r="Q749" s="33"/>
      <c r="R749" s="33"/>
      <c r="S749" s="33"/>
      <c r="T749" s="33"/>
      <c r="U749" s="33"/>
      <c r="V749" s="33"/>
      <c r="W749" s="45"/>
      <c r="X749" s="35"/>
      <c r="Y749" s="33"/>
      <c r="Z749" s="46"/>
      <c r="AA749" s="33"/>
      <c r="AB749" s="33"/>
      <c r="AC749" s="45" t="e">
        <f t="shared" si="47"/>
        <v>#N/A</v>
      </c>
      <c r="AE749" s="45" t="e">
        <f t="shared" si="45"/>
        <v>#N/A</v>
      </c>
      <c r="AF749" s="33" t="e">
        <f t="shared" si="46"/>
        <v>#N/A</v>
      </c>
    </row>
    <row r="750" spans="1:32" x14ac:dyDescent="0.25">
      <c r="A750" s="30" t="e">
        <f t="shared" si="44"/>
        <v>#N/A</v>
      </c>
      <c r="B750" s="45"/>
      <c r="C750" s="45"/>
      <c r="D750" s="46"/>
      <c r="E750" s="45"/>
      <c r="F750" s="33"/>
      <c r="G750" s="33"/>
      <c r="H750" s="33"/>
      <c r="I750" s="45"/>
      <c r="J750" s="45"/>
      <c r="K750" s="33"/>
      <c r="L750" s="46"/>
      <c r="M750" s="46"/>
      <c r="N750" s="33"/>
      <c r="O750" s="33"/>
      <c r="P750" s="33"/>
      <c r="Q750" s="33"/>
      <c r="R750" s="33"/>
      <c r="S750" s="33"/>
      <c r="T750" s="33"/>
      <c r="U750" s="33"/>
      <c r="V750" s="33"/>
      <c r="W750" s="45"/>
      <c r="X750" s="35"/>
      <c r="Y750" s="33"/>
      <c r="Z750" s="46"/>
      <c r="AA750" s="33"/>
      <c r="AB750" s="33"/>
      <c r="AC750" s="45" t="e">
        <f t="shared" si="47"/>
        <v>#N/A</v>
      </c>
      <c r="AE750" s="45" t="e">
        <f t="shared" si="45"/>
        <v>#N/A</v>
      </c>
      <c r="AF750" s="33" t="e">
        <f t="shared" si="46"/>
        <v>#N/A</v>
      </c>
    </row>
    <row r="751" spans="1:32" x14ac:dyDescent="0.25">
      <c r="A751" s="30" t="e">
        <f t="shared" si="44"/>
        <v>#N/A</v>
      </c>
      <c r="B751" s="45"/>
      <c r="C751" s="45"/>
      <c r="D751" s="46"/>
      <c r="E751" s="45"/>
      <c r="F751" s="33"/>
      <c r="G751" s="33"/>
      <c r="H751" s="33"/>
      <c r="I751" s="45"/>
      <c r="J751" s="45"/>
      <c r="K751" s="33"/>
      <c r="L751" s="46"/>
      <c r="M751" s="46"/>
      <c r="N751" s="33"/>
      <c r="O751" s="33"/>
      <c r="P751" s="33"/>
      <c r="Q751" s="33"/>
      <c r="R751" s="33"/>
      <c r="S751" s="33"/>
      <c r="T751" s="33"/>
      <c r="U751" s="33"/>
      <c r="V751" s="33"/>
      <c r="W751" s="45"/>
      <c r="X751" s="35"/>
      <c r="Y751" s="33"/>
      <c r="Z751" s="46"/>
      <c r="AA751" s="33"/>
      <c r="AB751" s="33"/>
      <c r="AC751" s="45" t="e">
        <f t="shared" si="47"/>
        <v>#N/A</v>
      </c>
      <c r="AE751" s="45" t="e">
        <f t="shared" si="45"/>
        <v>#N/A</v>
      </c>
      <c r="AF751" s="33" t="e">
        <f t="shared" si="46"/>
        <v>#N/A</v>
      </c>
    </row>
    <row r="752" spans="1:32" x14ac:dyDescent="0.25">
      <c r="A752" s="30" t="e">
        <f t="shared" si="44"/>
        <v>#N/A</v>
      </c>
      <c r="B752" s="45"/>
      <c r="C752" s="45"/>
      <c r="D752" s="46"/>
      <c r="E752" s="45"/>
      <c r="F752" s="33"/>
      <c r="G752" s="33"/>
      <c r="H752" s="33"/>
      <c r="I752" s="45"/>
      <c r="J752" s="45"/>
      <c r="K752" s="33"/>
      <c r="L752" s="46"/>
      <c r="M752" s="46"/>
      <c r="N752" s="33"/>
      <c r="O752" s="33"/>
      <c r="P752" s="33"/>
      <c r="Q752" s="33"/>
      <c r="R752" s="33"/>
      <c r="S752" s="33"/>
      <c r="T752" s="33"/>
      <c r="U752" s="33"/>
      <c r="V752" s="33"/>
      <c r="W752" s="45"/>
      <c r="X752" s="35"/>
      <c r="Y752" s="33"/>
      <c r="Z752" s="46"/>
      <c r="AA752" s="33"/>
      <c r="AB752" s="33"/>
      <c r="AC752" s="45" t="e">
        <f t="shared" si="47"/>
        <v>#N/A</v>
      </c>
      <c r="AE752" s="45" t="e">
        <f t="shared" si="45"/>
        <v>#N/A</v>
      </c>
      <c r="AF752" s="33" t="e">
        <f t="shared" si="46"/>
        <v>#N/A</v>
      </c>
    </row>
    <row r="753" spans="1:32" x14ac:dyDescent="0.25">
      <c r="A753" s="30" t="e">
        <f t="shared" si="44"/>
        <v>#N/A</v>
      </c>
      <c r="B753" s="45"/>
      <c r="C753" s="45"/>
      <c r="D753" s="46"/>
      <c r="E753" s="45"/>
      <c r="F753" s="33"/>
      <c r="G753" s="33"/>
      <c r="H753" s="33"/>
      <c r="I753" s="45"/>
      <c r="J753" s="45"/>
      <c r="K753" s="33"/>
      <c r="L753" s="46"/>
      <c r="M753" s="46"/>
      <c r="N753" s="33"/>
      <c r="O753" s="33"/>
      <c r="P753" s="33"/>
      <c r="Q753" s="33"/>
      <c r="R753" s="33"/>
      <c r="S753" s="33"/>
      <c r="T753" s="33"/>
      <c r="U753" s="33"/>
      <c r="V753" s="33"/>
      <c r="W753" s="45"/>
      <c r="X753" s="35"/>
      <c r="Y753" s="33"/>
      <c r="Z753" s="46"/>
      <c r="AA753" s="33"/>
      <c r="AB753" s="33"/>
      <c r="AC753" s="45" t="e">
        <f t="shared" si="47"/>
        <v>#N/A</v>
      </c>
      <c r="AE753" s="45" t="e">
        <f t="shared" si="45"/>
        <v>#N/A</v>
      </c>
      <c r="AF753" s="33" t="e">
        <f t="shared" si="46"/>
        <v>#N/A</v>
      </c>
    </row>
    <row r="754" spans="1:32" x14ac:dyDescent="0.25">
      <c r="A754" s="30" t="e">
        <f t="shared" si="44"/>
        <v>#N/A</v>
      </c>
      <c r="B754" s="45"/>
      <c r="C754" s="45"/>
      <c r="D754" s="46"/>
      <c r="E754" s="45"/>
      <c r="F754" s="33"/>
      <c r="G754" s="33"/>
      <c r="H754" s="33"/>
      <c r="I754" s="45"/>
      <c r="J754" s="45"/>
      <c r="K754" s="33"/>
      <c r="L754" s="46"/>
      <c r="M754" s="46"/>
      <c r="N754" s="33"/>
      <c r="O754" s="33"/>
      <c r="P754" s="33"/>
      <c r="Q754" s="33"/>
      <c r="R754" s="33"/>
      <c r="S754" s="33"/>
      <c r="T754" s="33"/>
      <c r="U754" s="33"/>
      <c r="V754" s="33"/>
      <c r="W754" s="45"/>
      <c r="X754" s="35"/>
      <c r="Y754" s="33"/>
      <c r="Z754" s="46"/>
      <c r="AA754" s="33"/>
      <c r="AB754" s="33"/>
      <c r="AC754" s="45" t="e">
        <f t="shared" si="47"/>
        <v>#N/A</v>
      </c>
      <c r="AE754" s="45" t="e">
        <f t="shared" si="45"/>
        <v>#N/A</v>
      </c>
      <c r="AF754" s="33" t="e">
        <f t="shared" si="46"/>
        <v>#N/A</v>
      </c>
    </row>
    <row r="755" spans="1:32" x14ac:dyDescent="0.25">
      <c r="A755" s="30" t="e">
        <f t="shared" si="44"/>
        <v>#N/A</v>
      </c>
      <c r="B755" s="45"/>
      <c r="C755" s="45"/>
      <c r="D755" s="46"/>
      <c r="E755" s="45"/>
      <c r="F755" s="33"/>
      <c r="G755" s="33"/>
      <c r="H755" s="33"/>
      <c r="I755" s="45"/>
      <c r="J755" s="45"/>
      <c r="K755" s="33"/>
      <c r="L755" s="46"/>
      <c r="M755" s="46"/>
      <c r="N755" s="33"/>
      <c r="O755" s="33"/>
      <c r="P755" s="33"/>
      <c r="Q755" s="33"/>
      <c r="R755" s="33"/>
      <c r="S755" s="33"/>
      <c r="T755" s="33"/>
      <c r="U755" s="33"/>
      <c r="V755" s="33"/>
      <c r="W755" s="45"/>
      <c r="X755" s="35"/>
      <c r="Y755" s="33"/>
      <c r="Z755" s="46"/>
      <c r="AA755" s="33"/>
      <c r="AB755" s="33"/>
      <c r="AC755" s="45" t="e">
        <f t="shared" si="47"/>
        <v>#N/A</v>
      </c>
      <c r="AE755" s="45" t="e">
        <f t="shared" si="45"/>
        <v>#N/A</v>
      </c>
      <c r="AF755" s="33" t="e">
        <f t="shared" si="46"/>
        <v>#N/A</v>
      </c>
    </row>
    <row r="756" spans="1:32" x14ac:dyDescent="0.25">
      <c r="A756" s="30" t="e">
        <f t="shared" si="44"/>
        <v>#N/A</v>
      </c>
      <c r="B756" s="45"/>
      <c r="C756" s="45"/>
      <c r="D756" s="46"/>
      <c r="E756" s="45"/>
      <c r="F756" s="33"/>
      <c r="G756" s="33"/>
      <c r="H756" s="33"/>
      <c r="I756" s="45"/>
      <c r="J756" s="45"/>
      <c r="K756" s="33"/>
      <c r="L756" s="46"/>
      <c r="M756" s="46"/>
      <c r="N756" s="33"/>
      <c r="O756" s="33"/>
      <c r="P756" s="33"/>
      <c r="Q756" s="33"/>
      <c r="R756" s="33"/>
      <c r="S756" s="33"/>
      <c r="T756" s="33"/>
      <c r="U756" s="33"/>
      <c r="V756" s="33"/>
      <c r="W756" s="45"/>
      <c r="X756" s="35"/>
      <c r="Y756" s="33"/>
      <c r="Z756" s="46"/>
      <c r="AA756" s="33"/>
      <c r="AB756" s="33"/>
      <c r="AC756" s="45" t="e">
        <f t="shared" si="47"/>
        <v>#N/A</v>
      </c>
      <c r="AE756" s="45" t="e">
        <f t="shared" si="45"/>
        <v>#N/A</v>
      </c>
      <c r="AF756" s="33" t="e">
        <f t="shared" si="46"/>
        <v>#N/A</v>
      </c>
    </row>
    <row r="757" spans="1:32" x14ac:dyDescent="0.25">
      <c r="A757" s="30" t="e">
        <f t="shared" si="44"/>
        <v>#N/A</v>
      </c>
      <c r="B757" s="45"/>
      <c r="C757" s="45"/>
      <c r="D757" s="46"/>
      <c r="E757" s="45"/>
      <c r="F757" s="33"/>
      <c r="G757" s="33"/>
      <c r="H757" s="33"/>
      <c r="I757" s="45"/>
      <c r="J757" s="45"/>
      <c r="K757" s="33"/>
      <c r="L757" s="46"/>
      <c r="M757" s="46"/>
      <c r="N757" s="33"/>
      <c r="O757" s="33"/>
      <c r="P757" s="33"/>
      <c r="Q757" s="33"/>
      <c r="R757" s="33"/>
      <c r="S757" s="33"/>
      <c r="T757" s="33"/>
      <c r="U757" s="33"/>
      <c r="V757" s="33"/>
      <c r="W757" s="45"/>
      <c r="X757" s="35"/>
      <c r="Y757" s="33"/>
      <c r="Z757" s="46"/>
      <c r="AA757" s="33"/>
      <c r="AB757" s="33"/>
      <c r="AC757" s="45" t="e">
        <f t="shared" si="47"/>
        <v>#N/A</v>
      </c>
      <c r="AE757" s="45" t="e">
        <f t="shared" si="45"/>
        <v>#N/A</v>
      </c>
      <c r="AF757" s="33" t="e">
        <f t="shared" si="46"/>
        <v>#N/A</v>
      </c>
    </row>
    <row r="758" spans="1:32" x14ac:dyDescent="0.25">
      <c r="A758" s="30" t="e">
        <f t="shared" si="44"/>
        <v>#N/A</v>
      </c>
      <c r="B758" s="45"/>
      <c r="C758" s="45"/>
      <c r="D758" s="46"/>
      <c r="E758" s="45"/>
      <c r="F758" s="33"/>
      <c r="G758" s="33"/>
      <c r="H758" s="33"/>
      <c r="I758" s="45"/>
      <c r="J758" s="45"/>
      <c r="K758" s="33"/>
      <c r="L758" s="46"/>
      <c r="M758" s="46"/>
      <c r="N758" s="33"/>
      <c r="O758" s="33"/>
      <c r="P758" s="33"/>
      <c r="Q758" s="33"/>
      <c r="R758" s="33"/>
      <c r="S758" s="33"/>
      <c r="T758" s="33"/>
      <c r="U758" s="33"/>
      <c r="V758" s="33"/>
      <c r="W758" s="45"/>
      <c r="X758" s="35"/>
      <c r="Y758" s="33"/>
      <c r="Z758" s="46"/>
      <c r="AA758" s="33"/>
      <c r="AB758" s="33"/>
      <c r="AC758" s="45" t="e">
        <f t="shared" si="47"/>
        <v>#N/A</v>
      </c>
      <c r="AE758" s="45" t="e">
        <f t="shared" si="45"/>
        <v>#N/A</v>
      </c>
      <c r="AF758" s="33" t="e">
        <f t="shared" si="46"/>
        <v>#N/A</v>
      </c>
    </row>
    <row r="759" spans="1:32" x14ac:dyDescent="0.25">
      <c r="A759" s="30" t="e">
        <f t="shared" si="44"/>
        <v>#N/A</v>
      </c>
      <c r="B759" s="45"/>
      <c r="C759" s="45"/>
      <c r="D759" s="46"/>
      <c r="E759" s="45"/>
      <c r="F759" s="33"/>
      <c r="G759" s="33"/>
      <c r="H759" s="33"/>
      <c r="I759" s="45"/>
      <c r="J759" s="45"/>
      <c r="K759" s="33"/>
      <c r="L759" s="46"/>
      <c r="M759" s="46"/>
      <c r="N759" s="33"/>
      <c r="O759" s="33"/>
      <c r="P759" s="33"/>
      <c r="Q759" s="33"/>
      <c r="R759" s="33"/>
      <c r="S759" s="33"/>
      <c r="T759" s="33"/>
      <c r="U759" s="33"/>
      <c r="V759" s="33"/>
      <c r="W759" s="45"/>
      <c r="X759" s="35"/>
      <c r="Y759" s="33"/>
      <c r="Z759" s="46"/>
      <c r="AA759" s="33"/>
      <c r="AB759" s="33"/>
      <c r="AC759" s="45" t="e">
        <f t="shared" si="47"/>
        <v>#N/A</v>
      </c>
      <c r="AE759" s="45" t="e">
        <f t="shared" si="45"/>
        <v>#N/A</v>
      </c>
      <c r="AF759" s="33" t="e">
        <f t="shared" si="46"/>
        <v>#N/A</v>
      </c>
    </row>
    <row r="760" spans="1:32" x14ac:dyDescent="0.25">
      <c r="A760" s="30" t="e">
        <f t="shared" si="44"/>
        <v>#N/A</v>
      </c>
      <c r="B760" s="45"/>
      <c r="C760" s="45"/>
      <c r="D760" s="46"/>
      <c r="E760" s="45"/>
      <c r="F760" s="33"/>
      <c r="G760" s="33"/>
      <c r="H760" s="33"/>
      <c r="I760" s="45"/>
      <c r="J760" s="45"/>
      <c r="K760" s="33"/>
      <c r="L760" s="46"/>
      <c r="M760" s="46"/>
      <c r="N760" s="33"/>
      <c r="O760" s="33"/>
      <c r="P760" s="33"/>
      <c r="Q760" s="33"/>
      <c r="R760" s="33"/>
      <c r="S760" s="33"/>
      <c r="T760" s="33"/>
      <c r="U760" s="33"/>
      <c r="V760" s="33"/>
      <c r="W760" s="45"/>
      <c r="X760" s="35"/>
      <c r="Y760" s="33"/>
      <c r="Z760" s="46"/>
      <c r="AA760" s="33"/>
      <c r="AB760" s="33"/>
      <c r="AC760" s="45" t="e">
        <f t="shared" si="47"/>
        <v>#N/A</v>
      </c>
      <c r="AE760" s="45" t="e">
        <f t="shared" si="45"/>
        <v>#N/A</v>
      </c>
      <c r="AF760" s="33" t="e">
        <f t="shared" si="46"/>
        <v>#N/A</v>
      </c>
    </row>
    <row r="761" spans="1:32" x14ac:dyDescent="0.25">
      <c r="A761" s="30" t="e">
        <f t="shared" si="44"/>
        <v>#N/A</v>
      </c>
      <c r="B761" s="45"/>
      <c r="C761" s="45"/>
      <c r="D761" s="46"/>
      <c r="E761" s="45"/>
      <c r="F761" s="33"/>
      <c r="G761" s="33"/>
      <c r="H761" s="33"/>
      <c r="I761" s="45"/>
      <c r="J761" s="45"/>
      <c r="K761" s="33"/>
      <c r="L761" s="46"/>
      <c r="M761" s="46"/>
      <c r="N761" s="33"/>
      <c r="O761" s="33"/>
      <c r="P761" s="33"/>
      <c r="Q761" s="33"/>
      <c r="R761" s="33"/>
      <c r="S761" s="33"/>
      <c r="T761" s="33"/>
      <c r="U761" s="33"/>
      <c r="V761" s="33"/>
      <c r="W761" s="45"/>
      <c r="X761" s="35"/>
      <c r="Y761" s="33"/>
      <c r="Z761" s="46"/>
      <c r="AA761" s="33"/>
      <c r="AB761" s="33"/>
      <c r="AC761" s="45" t="e">
        <f t="shared" si="47"/>
        <v>#N/A</v>
      </c>
      <c r="AE761" s="45" t="e">
        <f t="shared" si="45"/>
        <v>#N/A</v>
      </c>
      <c r="AF761" s="33" t="e">
        <f t="shared" si="46"/>
        <v>#N/A</v>
      </c>
    </row>
    <row r="762" spans="1:32" x14ac:dyDescent="0.25">
      <c r="A762" s="30" t="e">
        <f t="shared" si="44"/>
        <v>#N/A</v>
      </c>
      <c r="B762" s="45"/>
      <c r="C762" s="45"/>
      <c r="D762" s="46"/>
      <c r="E762" s="45"/>
      <c r="F762" s="33"/>
      <c r="G762" s="33"/>
      <c r="H762" s="33"/>
      <c r="I762" s="45"/>
      <c r="J762" s="45"/>
      <c r="K762" s="33"/>
      <c r="L762" s="46"/>
      <c r="M762" s="46"/>
      <c r="N762" s="33"/>
      <c r="O762" s="33"/>
      <c r="P762" s="33"/>
      <c r="Q762" s="33"/>
      <c r="R762" s="33"/>
      <c r="S762" s="33"/>
      <c r="T762" s="33"/>
      <c r="U762" s="33"/>
      <c r="V762" s="33"/>
      <c r="W762" s="45"/>
      <c r="X762" s="35"/>
      <c r="Y762" s="33"/>
      <c r="Z762" s="46"/>
      <c r="AA762" s="33"/>
      <c r="AB762" s="33"/>
      <c r="AC762" s="45" t="e">
        <f t="shared" si="47"/>
        <v>#N/A</v>
      </c>
      <c r="AE762" s="45" t="e">
        <f t="shared" si="45"/>
        <v>#N/A</v>
      </c>
      <c r="AF762" s="33" t="e">
        <f t="shared" si="46"/>
        <v>#N/A</v>
      </c>
    </row>
    <row r="763" spans="1:32" x14ac:dyDescent="0.25">
      <c r="A763" s="30" t="e">
        <f t="shared" si="44"/>
        <v>#N/A</v>
      </c>
      <c r="B763" s="45"/>
      <c r="C763" s="45"/>
      <c r="D763" s="46"/>
      <c r="E763" s="45"/>
      <c r="F763" s="33"/>
      <c r="G763" s="33"/>
      <c r="H763" s="33"/>
      <c r="I763" s="45"/>
      <c r="J763" s="45"/>
      <c r="K763" s="33"/>
      <c r="L763" s="46"/>
      <c r="M763" s="46"/>
      <c r="N763" s="33"/>
      <c r="O763" s="33"/>
      <c r="P763" s="33"/>
      <c r="Q763" s="33"/>
      <c r="R763" s="33"/>
      <c r="S763" s="33"/>
      <c r="T763" s="33"/>
      <c r="U763" s="33"/>
      <c r="V763" s="33"/>
      <c r="W763" s="45"/>
      <c r="X763" s="35"/>
      <c r="Y763" s="33"/>
      <c r="Z763" s="46"/>
      <c r="AA763" s="33"/>
      <c r="AB763" s="33"/>
      <c r="AC763" s="45" t="e">
        <f t="shared" si="47"/>
        <v>#N/A</v>
      </c>
      <c r="AE763" s="45" t="e">
        <f t="shared" si="45"/>
        <v>#N/A</v>
      </c>
      <c r="AF763" s="33" t="e">
        <f t="shared" si="46"/>
        <v>#N/A</v>
      </c>
    </row>
    <row r="764" spans="1:32" x14ac:dyDescent="0.25">
      <c r="A764" s="30" t="e">
        <f t="shared" si="44"/>
        <v>#N/A</v>
      </c>
      <c r="B764" s="45"/>
      <c r="C764" s="45"/>
      <c r="D764" s="46"/>
      <c r="E764" s="45"/>
      <c r="F764" s="33"/>
      <c r="G764" s="33"/>
      <c r="H764" s="33"/>
      <c r="I764" s="45"/>
      <c r="J764" s="45"/>
      <c r="K764" s="33"/>
      <c r="L764" s="46"/>
      <c r="M764" s="46"/>
      <c r="N764" s="33"/>
      <c r="O764" s="33"/>
      <c r="P764" s="33"/>
      <c r="Q764" s="33"/>
      <c r="R764" s="33"/>
      <c r="S764" s="33"/>
      <c r="T764" s="33"/>
      <c r="U764" s="33"/>
      <c r="V764" s="33"/>
      <c r="W764" s="45"/>
      <c r="X764" s="35"/>
      <c r="Y764" s="33"/>
      <c r="Z764" s="46"/>
      <c r="AA764" s="33"/>
      <c r="AB764" s="33"/>
      <c r="AC764" s="45" t="e">
        <f t="shared" si="47"/>
        <v>#N/A</v>
      </c>
      <c r="AE764" s="45" t="e">
        <f t="shared" si="45"/>
        <v>#N/A</v>
      </c>
      <c r="AF764" s="33" t="e">
        <f t="shared" si="46"/>
        <v>#N/A</v>
      </c>
    </row>
    <row r="765" spans="1:32" x14ac:dyDescent="0.25">
      <c r="A765" s="30" t="e">
        <f t="shared" si="44"/>
        <v>#N/A</v>
      </c>
      <c r="B765" s="45"/>
      <c r="C765" s="45"/>
      <c r="D765" s="46"/>
      <c r="E765" s="45"/>
      <c r="F765" s="33"/>
      <c r="G765" s="33"/>
      <c r="H765" s="33"/>
      <c r="I765" s="45"/>
      <c r="J765" s="45"/>
      <c r="K765" s="33"/>
      <c r="L765" s="46"/>
      <c r="M765" s="46"/>
      <c r="N765" s="33"/>
      <c r="O765" s="33"/>
      <c r="P765" s="33"/>
      <c r="Q765" s="33"/>
      <c r="R765" s="33"/>
      <c r="S765" s="33"/>
      <c r="T765" s="33"/>
      <c r="U765" s="33"/>
      <c r="V765" s="33"/>
      <c r="W765" s="45"/>
      <c r="X765" s="35"/>
      <c r="Y765" s="33"/>
      <c r="Z765" s="46"/>
      <c r="AA765" s="33"/>
      <c r="AB765" s="33"/>
      <c r="AC765" s="45" t="e">
        <f t="shared" si="47"/>
        <v>#N/A</v>
      </c>
      <c r="AE765" s="45" t="e">
        <f t="shared" si="45"/>
        <v>#N/A</v>
      </c>
      <c r="AF765" s="33" t="e">
        <f t="shared" si="46"/>
        <v>#N/A</v>
      </c>
    </row>
    <row r="766" spans="1:32" x14ac:dyDescent="0.25">
      <c r="A766" s="30" t="e">
        <f t="shared" si="44"/>
        <v>#N/A</v>
      </c>
      <c r="B766" s="45"/>
      <c r="C766" s="45"/>
      <c r="D766" s="46"/>
      <c r="E766" s="45"/>
      <c r="F766" s="33"/>
      <c r="G766" s="33"/>
      <c r="H766" s="33"/>
      <c r="I766" s="45"/>
      <c r="J766" s="45"/>
      <c r="K766" s="33"/>
      <c r="L766" s="46"/>
      <c r="M766" s="46"/>
      <c r="N766" s="33"/>
      <c r="O766" s="33"/>
      <c r="P766" s="33"/>
      <c r="Q766" s="33"/>
      <c r="R766" s="33"/>
      <c r="S766" s="33"/>
      <c r="T766" s="33"/>
      <c r="U766" s="33"/>
      <c r="V766" s="33"/>
      <c r="W766" s="45"/>
      <c r="X766" s="35"/>
      <c r="Y766" s="33"/>
      <c r="Z766" s="46"/>
      <c r="AA766" s="33"/>
      <c r="AB766" s="33"/>
      <c r="AC766" s="45" t="e">
        <f t="shared" si="47"/>
        <v>#N/A</v>
      </c>
      <c r="AE766" s="45" t="e">
        <f t="shared" si="45"/>
        <v>#N/A</v>
      </c>
      <c r="AF766" s="33" t="e">
        <f t="shared" si="46"/>
        <v>#N/A</v>
      </c>
    </row>
    <row r="767" spans="1:32" x14ac:dyDescent="0.25">
      <c r="A767" s="30" t="e">
        <f t="shared" si="44"/>
        <v>#N/A</v>
      </c>
      <c r="B767" s="45"/>
      <c r="C767" s="45"/>
      <c r="D767" s="46"/>
      <c r="E767" s="45"/>
      <c r="F767" s="33"/>
      <c r="G767" s="33"/>
      <c r="H767" s="33"/>
      <c r="I767" s="45"/>
      <c r="J767" s="45"/>
      <c r="K767" s="33"/>
      <c r="L767" s="46"/>
      <c r="M767" s="46"/>
      <c r="N767" s="33"/>
      <c r="O767" s="33"/>
      <c r="P767" s="33"/>
      <c r="Q767" s="33"/>
      <c r="R767" s="33"/>
      <c r="S767" s="33"/>
      <c r="T767" s="33"/>
      <c r="U767" s="33"/>
      <c r="V767" s="33"/>
      <c r="W767" s="45"/>
      <c r="X767" s="35"/>
      <c r="Y767" s="33"/>
      <c r="Z767" s="46"/>
      <c r="AA767" s="33"/>
      <c r="AB767" s="33"/>
      <c r="AC767" s="45" t="e">
        <f t="shared" si="47"/>
        <v>#N/A</v>
      </c>
      <c r="AE767" s="45" t="e">
        <f t="shared" si="45"/>
        <v>#N/A</v>
      </c>
      <c r="AF767" s="33" t="e">
        <f t="shared" si="46"/>
        <v>#N/A</v>
      </c>
    </row>
    <row r="768" spans="1:32" x14ac:dyDescent="0.25">
      <c r="A768" s="30" t="e">
        <f t="shared" si="44"/>
        <v>#N/A</v>
      </c>
      <c r="B768" s="45"/>
      <c r="C768" s="45"/>
      <c r="D768" s="46"/>
      <c r="E768" s="45"/>
      <c r="F768" s="33"/>
      <c r="G768" s="33"/>
      <c r="H768" s="33"/>
      <c r="I768" s="45"/>
      <c r="J768" s="45"/>
      <c r="K768" s="33"/>
      <c r="L768" s="46"/>
      <c r="M768" s="46"/>
      <c r="N768" s="33"/>
      <c r="O768" s="33"/>
      <c r="P768" s="33"/>
      <c r="Q768" s="33"/>
      <c r="R768" s="33"/>
      <c r="S768" s="33"/>
      <c r="T768" s="33"/>
      <c r="U768" s="33"/>
      <c r="V768" s="33"/>
      <c r="W768" s="45"/>
      <c r="X768" s="35"/>
      <c r="Y768" s="33"/>
      <c r="Z768" s="46"/>
      <c r="AA768" s="33"/>
      <c r="AB768" s="33"/>
      <c r="AC768" s="45" t="e">
        <f t="shared" si="47"/>
        <v>#N/A</v>
      </c>
      <c r="AE768" s="45" t="e">
        <f t="shared" si="45"/>
        <v>#N/A</v>
      </c>
      <c r="AF768" s="33" t="e">
        <f t="shared" si="46"/>
        <v>#N/A</v>
      </c>
    </row>
    <row r="769" spans="1:32" x14ac:dyDescent="0.25">
      <c r="A769" s="30" t="e">
        <f t="shared" si="44"/>
        <v>#N/A</v>
      </c>
      <c r="B769" s="45"/>
      <c r="C769" s="45"/>
      <c r="D769" s="46"/>
      <c r="E769" s="45"/>
      <c r="F769" s="33"/>
      <c r="G769" s="33"/>
      <c r="H769" s="33"/>
      <c r="I769" s="45"/>
      <c r="J769" s="45"/>
      <c r="K769" s="33"/>
      <c r="L769" s="46"/>
      <c r="M769" s="46"/>
      <c r="N769" s="33"/>
      <c r="O769" s="33"/>
      <c r="P769" s="33"/>
      <c r="Q769" s="33"/>
      <c r="R769" s="33"/>
      <c r="S769" s="33"/>
      <c r="T769" s="33"/>
      <c r="U769" s="33"/>
      <c r="V769" s="33"/>
      <c r="W769" s="45"/>
      <c r="X769" s="35"/>
      <c r="Y769" s="33"/>
      <c r="Z769" s="46"/>
      <c r="AA769" s="33"/>
      <c r="AB769" s="33"/>
      <c r="AC769" s="45" t="e">
        <f t="shared" si="47"/>
        <v>#N/A</v>
      </c>
      <c r="AE769" s="45" t="e">
        <f t="shared" si="45"/>
        <v>#N/A</v>
      </c>
      <c r="AF769" s="33" t="e">
        <f t="shared" si="46"/>
        <v>#N/A</v>
      </c>
    </row>
    <row r="770" spans="1:32" x14ac:dyDescent="0.25">
      <c r="A770" s="30" t="e">
        <f t="shared" si="44"/>
        <v>#N/A</v>
      </c>
      <c r="B770" s="45"/>
      <c r="C770" s="45"/>
      <c r="D770" s="46"/>
      <c r="E770" s="45"/>
      <c r="F770" s="33"/>
      <c r="G770" s="33"/>
      <c r="H770" s="33"/>
      <c r="I770" s="45"/>
      <c r="J770" s="45"/>
      <c r="K770" s="33"/>
      <c r="L770" s="46"/>
      <c r="M770" s="46"/>
      <c r="N770" s="33"/>
      <c r="O770" s="33"/>
      <c r="P770" s="33"/>
      <c r="Q770" s="33"/>
      <c r="R770" s="33"/>
      <c r="S770" s="33"/>
      <c r="T770" s="33"/>
      <c r="U770" s="33"/>
      <c r="V770" s="33"/>
      <c r="W770" s="45"/>
      <c r="X770" s="35"/>
      <c r="Y770" s="33"/>
      <c r="Z770" s="46"/>
      <c r="AA770" s="33"/>
      <c r="AB770" s="33"/>
      <c r="AC770" s="45" t="e">
        <f t="shared" si="47"/>
        <v>#N/A</v>
      </c>
      <c r="AE770" s="45" t="e">
        <f t="shared" si="45"/>
        <v>#N/A</v>
      </c>
      <c r="AF770" s="33" t="e">
        <f t="shared" si="46"/>
        <v>#N/A</v>
      </c>
    </row>
    <row r="771" spans="1:32" x14ac:dyDescent="0.25">
      <c r="A771" s="30" t="e">
        <f t="shared" si="44"/>
        <v>#N/A</v>
      </c>
      <c r="B771" s="45"/>
      <c r="C771" s="45"/>
      <c r="D771" s="46"/>
      <c r="E771" s="45"/>
      <c r="F771" s="33"/>
      <c r="G771" s="33"/>
      <c r="H771" s="33"/>
      <c r="I771" s="45"/>
      <c r="J771" s="45"/>
      <c r="K771" s="33"/>
      <c r="L771" s="46"/>
      <c r="M771" s="46"/>
      <c r="N771" s="33"/>
      <c r="O771" s="33"/>
      <c r="P771" s="33"/>
      <c r="Q771" s="33"/>
      <c r="R771" s="33"/>
      <c r="S771" s="33"/>
      <c r="T771" s="33"/>
      <c r="U771" s="33"/>
      <c r="V771" s="33"/>
      <c r="W771" s="45"/>
      <c r="X771" s="35"/>
      <c r="Y771" s="33"/>
      <c r="Z771" s="46"/>
      <c r="AA771" s="33"/>
      <c r="AB771" s="33"/>
      <c r="AC771" s="45" t="e">
        <f t="shared" si="47"/>
        <v>#N/A</v>
      </c>
      <c r="AE771" s="45" t="e">
        <f t="shared" si="45"/>
        <v>#N/A</v>
      </c>
      <c r="AF771" s="33" t="e">
        <f t="shared" si="46"/>
        <v>#N/A</v>
      </c>
    </row>
    <row r="772" spans="1:32" x14ac:dyDescent="0.25">
      <c r="A772" s="30" t="e">
        <f t="shared" si="44"/>
        <v>#N/A</v>
      </c>
      <c r="B772" s="45"/>
      <c r="C772" s="45"/>
      <c r="D772" s="46"/>
      <c r="E772" s="45"/>
      <c r="F772" s="33"/>
      <c r="G772" s="33"/>
      <c r="H772" s="33"/>
      <c r="I772" s="45"/>
      <c r="J772" s="45"/>
      <c r="K772" s="33"/>
      <c r="L772" s="46"/>
      <c r="M772" s="46"/>
      <c r="N772" s="33"/>
      <c r="O772" s="33"/>
      <c r="P772" s="33"/>
      <c r="Q772" s="33"/>
      <c r="R772" s="33"/>
      <c r="S772" s="33"/>
      <c r="T772" s="33"/>
      <c r="U772" s="33"/>
      <c r="V772" s="33"/>
      <c r="W772" s="45"/>
      <c r="X772" s="35"/>
      <c r="Y772" s="33"/>
      <c r="Z772" s="46"/>
      <c r="AA772" s="33"/>
      <c r="AB772" s="33"/>
      <c r="AC772" s="45" t="e">
        <f t="shared" si="47"/>
        <v>#N/A</v>
      </c>
      <c r="AE772" s="45" t="e">
        <f t="shared" si="45"/>
        <v>#N/A</v>
      </c>
      <c r="AF772" s="33" t="e">
        <f t="shared" si="46"/>
        <v>#N/A</v>
      </c>
    </row>
    <row r="773" spans="1:32" x14ac:dyDescent="0.25">
      <c r="A773" s="30" t="e">
        <f t="shared" si="44"/>
        <v>#N/A</v>
      </c>
      <c r="B773" s="45"/>
      <c r="C773" s="45"/>
      <c r="D773" s="46"/>
      <c r="E773" s="45"/>
      <c r="F773" s="33"/>
      <c r="G773" s="33"/>
      <c r="H773" s="33"/>
      <c r="I773" s="45"/>
      <c r="J773" s="45"/>
      <c r="K773" s="33"/>
      <c r="L773" s="46"/>
      <c r="M773" s="46"/>
      <c r="N773" s="33"/>
      <c r="O773" s="33"/>
      <c r="P773" s="33"/>
      <c r="Q773" s="33"/>
      <c r="R773" s="33"/>
      <c r="S773" s="33"/>
      <c r="T773" s="33"/>
      <c r="U773" s="33"/>
      <c r="V773" s="33"/>
      <c r="W773" s="45"/>
      <c r="X773" s="35"/>
      <c r="Y773" s="33"/>
      <c r="Z773" s="46"/>
      <c r="AA773" s="33"/>
      <c r="AB773" s="33"/>
      <c r="AC773" s="45" t="e">
        <f t="shared" si="47"/>
        <v>#N/A</v>
      </c>
      <c r="AE773" s="45" t="e">
        <f t="shared" si="45"/>
        <v>#N/A</v>
      </c>
      <c r="AF773" s="33" t="e">
        <f t="shared" si="46"/>
        <v>#N/A</v>
      </c>
    </row>
    <row r="774" spans="1:32" x14ac:dyDescent="0.25">
      <c r="A774" s="30" t="e">
        <f t="shared" ref="A774:A837" si="48">IF(COUNTA(B774:AB774)&gt;0,"x",NA())</f>
        <v>#N/A</v>
      </c>
      <c r="B774" s="45"/>
      <c r="C774" s="45"/>
      <c r="D774" s="46"/>
      <c r="E774" s="45"/>
      <c r="F774" s="33"/>
      <c r="G774" s="33"/>
      <c r="H774" s="33"/>
      <c r="I774" s="45"/>
      <c r="J774" s="45"/>
      <c r="K774" s="33"/>
      <c r="L774" s="46"/>
      <c r="M774" s="46"/>
      <c r="N774" s="33"/>
      <c r="O774" s="33"/>
      <c r="P774" s="33"/>
      <c r="Q774" s="33"/>
      <c r="R774" s="33"/>
      <c r="S774" s="33"/>
      <c r="T774" s="33"/>
      <c r="U774" s="33"/>
      <c r="V774" s="33"/>
      <c r="W774" s="45"/>
      <c r="X774" s="35"/>
      <c r="Y774" s="33"/>
      <c r="Z774" s="46"/>
      <c r="AA774" s="33"/>
      <c r="AB774" s="33"/>
      <c r="AC774" s="45" t="e">
        <f t="shared" si="47"/>
        <v>#N/A</v>
      </c>
      <c r="AE774" s="45" t="e">
        <f t="shared" ref="AE774:AE837" si="49">IF(ISBLANK(C774),NA(),"FIELD MUST BE COMPLETED BY HEALTH DEPT.")</f>
        <v>#N/A</v>
      </c>
      <c r="AF774" s="33" t="e">
        <f t="shared" ref="AF774:AF837" si="50">IF(AND(ISBLANK(S774),ISBLANK(T774)),NA(),_xlfn.TEXTJOIN(";",TRUE,S774:T774))</f>
        <v>#N/A</v>
      </c>
    </row>
    <row r="775" spans="1:32" x14ac:dyDescent="0.25">
      <c r="A775" s="30" t="e">
        <f t="shared" si="48"/>
        <v>#N/A</v>
      </c>
      <c r="B775" s="45"/>
      <c r="C775" s="45"/>
      <c r="D775" s="46"/>
      <c r="E775" s="45"/>
      <c r="F775" s="33"/>
      <c r="G775" s="33"/>
      <c r="H775" s="33"/>
      <c r="I775" s="45"/>
      <c r="J775" s="45"/>
      <c r="K775" s="33"/>
      <c r="L775" s="46"/>
      <c r="M775" s="46"/>
      <c r="N775" s="33"/>
      <c r="O775" s="33"/>
      <c r="P775" s="33"/>
      <c r="Q775" s="33"/>
      <c r="R775" s="33"/>
      <c r="S775" s="33"/>
      <c r="T775" s="33"/>
      <c r="U775" s="33"/>
      <c r="V775" s="33"/>
      <c r="W775" s="45"/>
      <c r="X775" s="35"/>
      <c r="Y775" s="33"/>
      <c r="Z775" s="46"/>
      <c r="AA775" s="33"/>
      <c r="AB775" s="33"/>
      <c r="AC775" s="45" t="e">
        <f t="shared" ref="AC775:AC838" si="51">IF(ISBLANK(C775),NA(),"FIELD MUST BE COMPLETED BY HEALTH DEPT.")</f>
        <v>#N/A</v>
      </c>
      <c r="AE775" s="45" t="e">
        <f t="shared" si="49"/>
        <v>#N/A</v>
      </c>
      <c r="AF775" s="33" t="e">
        <f t="shared" si="50"/>
        <v>#N/A</v>
      </c>
    </row>
    <row r="776" spans="1:32" x14ac:dyDescent="0.25">
      <c r="A776" s="30" t="e">
        <f t="shared" si="48"/>
        <v>#N/A</v>
      </c>
      <c r="B776" s="45"/>
      <c r="C776" s="45"/>
      <c r="D776" s="46"/>
      <c r="E776" s="45"/>
      <c r="F776" s="33"/>
      <c r="G776" s="33"/>
      <c r="H776" s="33"/>
      <c r="I776" s="45"/>
      <c r="J776" s="45"/>
      <c r="K776" s="33"/>
      <c r="L776" s="46"/>
      <c r="M776" s="46"/>
      <c r="N776" s="33"/>
      <c r="O776" s="33"/>
      <c r="P776" s="33"/>
      <c r="Q776" s="33"/>
      <c r="R776" s="33"/>
      <c r="S776" s="33"/>
      <c r="T776" s="33"/>
      <c r="U776" s="33"/>
      <c r="V776" s="33"/>
      <c r="W776" s="45"/>
      <c r="X776" s="35"/>
      <c r="Y776" s="33"/>
      <c r="Z776" s="46"/>
      <c r="AA776" s="33"/>
      <c r="AB776" s="33"/>
      <c r="AC776" s="45" t="e">
        <f t="shared" si="51"/>
        <v>#N/A</v>
      </c>
      <c r="AE776" s="45" t="e">
        <f t="shared" si="49"/>
        <v>#N/A</v>
      </c>
      <c r="AF776" s="33" t="e">
        <f t="shared" si="50"/>
        <v>#N/A</v>
      </c>
    </row>
    <row r="777" spans="1:32" x14ac:dyDescent="0.25">
      <c r="A777" s="30" t="e">
        <f t="shared" si="48"/>
        <v>#N/A</v>
      </c>
      <c r="B777" s="45"/>
      <c r="C777" s="45"/>
      <c r="D777" s="46"/>
      <c r="E777" s="45"/>
      <c r="F777" s="33"/>
      <c r="G777" s="33"/>
      <c r="H777" s="33"/>
      <c r="I777" s="45"/>
      <c r="J777" s="45"/>
      <c r="K777" s="33"/>
      <c r="L777" s="46"/>
      <c r="M777" s="46"/>
      <c r="N777" s="33"/>
      <c r="O777" s="33"/>
      <c r="P777" s="33"/>
      <c r="Q777" s="33"/>
      <c r="R777" s="33"/>
      <c r="S777" s="33"/>
      <c r="T777" s="33"/>
      <c r="U777" s="33"/>
      <c r="V777" s="33"/>
      <c r="W777" s="45"/>
      <c r="X777" s="35"/>
      <c r="Y777" s="33"/>
      <c r="Z777" s="46"/>
      <c r="AA777" s="33"/>
      <c r="AB777" s="33"/>
      <c r="AC777" s="45" t="e">
        <f t="shared" si="51"/>
        <v>#N/A</v>
      </c>
      <c r="AE777" s="45" t="e">
        <f t="shared" si="49"/>
        <v>#N/A</v>
      </c>
      <c r="AF777" s="33" t="e">
        <f t="shared" si="50"/>
        <v>#N/A</v>
      </c>
    </row>
    <row r="778" spans="1:32" x14ac:dyDescent="0.25">
      <c r="A778" s="30" t="e">
        <f t="shared" si="48"/>
        <v>#N/A</v>
      </c>
      <c r="B778" s="45"/>
      <c r="C778" s="45"/>
      <c r="D778" s="46"/>
      <c r="E778" s="45"/>
      <c r="F778" s="33"/>
      <c r="G778" s="33"/>
      <c r="H778" s="33"/>
      <c r="I778" s="45"/>
      <c r="J778" s="45"/>
      <c r="K778" s="33"/>
      <c r="L778" s="46"/>
      <c r="M778" s="46"/>
      <c r="N778" s="33"/>
      <c r="O778" s="33"/>
      <c r="P778" s="33"/>
      <c r="Q778" s="33"/>
      <c r="R778" s="33"/>
      <c r="S778" s="33"/>
      <c r="T778" s="33"/>
      <c r="U778" s="33"/>
      <c r="V778" s="33"/>
      <c r="W778" s="45"/>
      <c r="X778" s="35"/>
      <c r="Y778" s="33"/>
      <c r="Z778" s="46"/>
      <c r="AA778" s="33"/>
      <c r="AB778" s="33"/>
      <c r="AC778" s="45" t="e">
        <f t="shared" si="51"/>
        <v>#N/A</v>
      </c>
      <c r="AE778" s="45" t="e">
        <f t="shared" si="49"/>
        <v>#N/A</v>
      </c>
      <c r="AF778" s="33" t="e">
        <f t="shared" si="50"/>
        <v>#N/A</v>
      </c>
    </row>
    <row r="779" spans="1:32" x14ac:dyDescent="0.25">
      <c r="A779" s="30" t="e">
        <f t="shared" si="48"/>
        <v>#N/A</v>
      </c>
      <c r="B779" s="45"/>
      <c r="C779" s="45"/>
      <c r="D779" s="46"/>
      <c r="E779" s="45"/>
      <c r="F779" s="33"/>
      <c r="G779" s="33"/>
      <c r="H779" s="33"/>
      <c r="I779" s="45"/>
      <c r="J779" s="45"/>
      <c r="K779" s="33"/>
      <c r="L779" s="46"/>
      <c r="M779" s="46"/>
      <c r="N779" s="33"/>
      <c r="O779" s="33"/>
      <c r="P779" s="33"/>
      <c r="Q779" s="33"/>
      <c r="R779" s="33"/>
      <c r="S779" s="33"/>
      <c r="T779" s="33"/>
      <c r="U779" s="33"/>
      <c r="V779" s="33"/>
      <c r="W779" s="45"/>
      <c r="X779" s="35"/>
      <c r="Y779" s="33"/>
      <c r="Z779" s="46"/>
      <c r="AA779" s="33"/>
      <c r="AB779" s="33"/>
      <c r="AC779" s="45" t="e">
        <f t="shared" si="51"/>
        <v>#N/A</v>
      </c>
      <c r="AE779" s="45" t="e">
        <f t="shared" si="49"/>
        <v>#N/A</v>
      </c>
      <c r="AF779" s="33" t="e">
        <f t="shared" si="50"/>
        <v>#N/A</v>
      </c>
    </row>
    <row r="780" spans="1:32" x14ac:dyDescent="0.25">
      <c r="A780" s="30" t="e">
        <f t="shared" si="48"/>
        <v>#N/A</v>
      </c>
      <c r="B780" s="45"/>
      <c r="C780" s="45"/>
      <c r="D780" s="46"/>
      <c r="E780" s="45"/>
      <c r="F780" s="33"/>
      <c r="G780" s="33"/>
      <c r="H780" s="33"/>
      <c r="I780" s="45"/>
      <c r="J780" s="45"/>
      <c r="K780" s="33"/>
      <c r="L780" s="46"/>
      <c r="M780" s="46"/>
      <c r="N780" s="33"/>
      <c r="O780" s="33"/>
      <c r="P780" s="33"/>
      <c r="Q780" s="33"/>
      <c r="R780" s="33"/>
      <c r="S780" s="33"/>
      <c r="T780" s="33"/>
      <c r="U780" s="33"/>
      <c r="V780" s="33"/>
      <c r="W780" s="45"/>
      <c r="X780" s="35"/>
      <c r="Y780" s="33"/>
      <c r="Z780" s="46"/>
      <c r="AA780" s="33"/>
      <c r="AB780" s="33"/>
      <c r="AC780" s="45" t="e">
        <f t="shared" si="51"/>
        <v>#N/A</v>
      </c>
      <c r="AE780" s="45" t="e">
        <f t="shared" si="49"/>
        <v>#N/A</v>
      </c>
      <c r="AF780" s="33" t="e">
        <f t="shared" si="50"/>
        <v>#N/A</v>
      </c>
    </row>
    <row r="781" spans="1:32" x14ac:dyDescent="0.25">
      <c r="A781" s="30" t="e">
        <f t="shared" si="48"/>
        <v>#N/A</v>
      </c>
      <c r="B781" s="45"/>
      <c r="C781" s="45"/>
      <c r="D781" s="46"/>
      <c r="E781" s="45"/>
      <c r="F781" s="33"/>
      <c r="G781" s="33"/>
      <c r="H781" s="33"/>
      <c r="I781" s="45"/>
      <c r="J781" s="45"/>
      <c r="K781" s="33"/>
      <c r="L781" s="46"/>
      <c r="M781" s="46"/>
      <c r="N781" s="33"/>
      <c r="O781" s="33"/>
      <c r="P781" s="33"/>
      <c r="Q781" s="33"/>
      <c r="R781" s="33"/>
      <c r="S781" s="33"/>
      <c r="T781" s="33"/>
      <c r="U781" s="33"/>
      <c r="V781" s="33"/>
      <c r="W781" s="45"/>
      <c r="X781" s="35"/>
      <c r="Y781" s="33"/>
      <c r="Z781" s="46"/>
      <c r="AA781" s="33"/>
      <c r="AB781" s="33"/>
      <c r="AC781" s="45" t="e">
        <f t="shared" si="51"/>
        <v>#N/A</v>
      </c>
      <c r="AE781" s="45" t="e">
        <f t="shared" si="49"/>
        <v>#N/A</v>
      </c>
      <c r="AF781" s="33" t="e">
        <f t="shared" si="50"/>
        <v>#N/A</v>
      </c>
    </row>
    <row r="782" spans="1:32" x14ac:dyDescent="0.25">
      <c r="A782" s="30" t="e">
        <f t="shared" si="48"/>
        <v>#N/A</v>
      </c>
      <c r="B782" s="45"/>
      <c r="C782" s="45"/>
      <c r="D782" s="46"/>
      <c r="E782" s="45"/>
      <c r="F782" s="33"/>
      <c r="G782" s="33"/>
      <c r="H782" s="33"/>
      <c r="I782" s="45"/>
      <c r="J782" s="45"/>
      <c r="K782" s="33"/>
      <c r="L782" s="46"/>
      <c r="M782" s="46"/>
      <c r="N782" s="33"/>
      <c r="O782" s="33"/>
      <c r="P782" s="33"/>
      <c r="Q782" s="33"/>
      <c r="R782" s="33"/>
      <c r="S782" s="33"/>
      <c r="T782" s="33"/>
      <c r="U782" s="33"/>
      <c r="V782" s="33"/>
      <c r="W782" s="45"/>
      <c r="X782" s="35"/>
      <c r="Y782" s="33"/>
      <c r="Z782" s="46"/>
      <c r="AA782" s="33"/>
      <c r="AB782" s="33"/>
      <c r="AC782" s="45" t="e">
        <f t="shared" si="51"/>
        <v>#N/A</v>
      </c>
      <c r="AE782" s="45" t="e">
        <f t="shared" si="49"/>
        <v>#N/A</v>
      </c>
      <c r="AF782" s="33" t="e">
        <f t="shared" si="50"/>
        <v>#N/A</v>
      </c>
    </row>
    <row r="783" spans="1:32" x14ac:dyDescent="0.25">
      <c r="A783" s="30" t="e">
        <f t="shared" si="48"/>
        <v>#N/A</v>
      </c>
      <c r="B783" s="45"/>
      <c r="C783" s="45"/>
      <c r="D783" s="46"/>
      <c r="E783" s="45"/>
      <c r="F783" s="33"/>
      <c r="G783" s="33"/>
      <c r="H783" s="33"/>
      <c r="I783" s="45"/>
      <c r="J783" s="45"/>
      <c r="K783" s="33"/>
      <c r="L783" s="46"/>
      <c r="M783" s="46"/>
      <c r="N783" s="33"/>
      <c r="O783" s="33"/>
      <c r="P783" s="33"/>
      <c r="Q783" s="33"/>
      <c r="R783" s="33"/>
      <c r="S783" s="33"/>
      <c r="T783" s="33"/>
      <c r="U783" s="33"/>
      <c r="V783" s="33"/>
      <c r="W783" s="45"/>
      <c r="X783" s="35"/>
      <c r="Y783" s="33"/>
      <c r="Z783" s="46"/>
      <c r="AA783" s="33"/>
      <c r="AB783" s="33"/>
      <c r="AC783" s="45" t="e">
        <f t="shared" si="51"/>
        <v>#N/A</v>
      </c>
      <c r="AE783" s="45" t="e">
        <f t="shared" si="49"/>
        <v>#N/A</v>
      </c>
      <c r="AF783" s="33" t="e">
        <f t="shared" si="50"/>
        <v>#N/A</v>
      </c>
    </row>
    <row r="784" spans="1:32" x14ac:dyDescent="0.25">
      <c r="A784" s="30" t="e">
        <f t="shared" si="48"/>
        <v>#N/A</v>
      </c>
      <c r="B784" s="45"/>
      <c r="C784" s="45"/>
      <c r="D784" s="46"/>
      <c r="E784" s="45"/>
      <c r="F784" s="33"/>
      <c r="G784" s="33"/>
      <c r="H784" s="33"/>
      <c r="I784" s="45"/>
      <c r="J784" s="45"/>
      <c r="K784" s="33"/>
      <c r="L784" s="46"/>
      <c r="M784" s="46"/>
      <c r="N784" s="33"/>
      <c r="O784" s="33"/>
      <c r="P784" s="33"/>
      <c r="Q784" s="33"/>
      <c r="R784" s="33"/>
      <c r="S784" s="33"/>
      <c r="T784" s="33"/>
      <c r="U784" s="33"/>
      <c r="V784" s="33"/>
      <c r="W784" s="45"/>
      <c r="X784" s="35"/>
      <c r="Y784" s="33"/>
      <c r="Z784" s="46"/>
      <c r="AA784" s="33"/>
      <c r="AB784" s="33"/>
      <c r="AC784" s="45" t="e">
        <f t="shared" si="51"/>
        <v>#N/A</v>
      </c>
      <c r="AE784" s="45" t="e">
        <f t="shared" si="49"/>
        <v>#N/A</v>
      </c>
      <c r="AF784" s="33" t="e">
        <f t="shared" si="50"/>
        <v>#N/A</v>
      </c>
    </row>
    <row r="785" spans="1:32" x14ac:dyDescent="0.25">
      <c r="A785" s="30" t="e">
        <f t="shared" si="48"/>
        <v>#N/A</v>
      </c>
      <c r="B785" s="45"/>
      <c r="C785" s="45"/>
      <c r="D785" s="46"/>
      <c r="E785" s="45"/>
      <c r="F785" s="33"/>
      <c r="G785" s="33"/>
      <c r="H785" s="33"/>
      <c r="I785" s="45"/>
      <c r="J785" s="45"/>
      <c r="K785" s="33"/>
      <c r="L785" s="46"/>
      <c r="M785" s="46"/>
      <c r="N785" s="33"/>
      <c r="O785" s="33"/>
      <c r="P785" s="33"/>
      <c r="Q785" s="33"/>
      <c r="R785" s="33"/>
      <c r="S785" s="33"/>
      <c r="T785" s="33"/>
      <c r="U785" s="33"/>
      <c r="V785" s="33"/>
      <c r="W785" s="45"/>
      <c r="X785" s="35"/>
      <c r="Y785" s="33"/>
      <c r="Z785" s="46"/>
      <c r="AA785" s="33"/>
      <c r="AB785" s="33"/>
      <c r="AC785" s="45" t="e">
        <f t="shared" si="51"/>
        <v>#N/A</v>
      </c>
      <c r="AE785" s="45" t="e">
        <f t="shared" si="49"/>
        <v>#N/A</v>
      </c>
      <c r="AF785" s="33" t="e">
        <f t="shared" si="50"/>
        <v>#N/A</v>
      </c>
    </row>
    <row r="786" spans="1:32" x14ac:dyDescent="0.25">
      <c r="A786" s="30" t="e">
        <f t="shared" si="48"/>
        <v>#N/A</v>
      </c>
      <c r="B786" s="45"/>
      <c r="C786" s="45"/>
      <c r="D786" s="46"/>
      <c r="E786" s="45"/>
      <c r="F786" s="33"/>
      <c r="G786" s="33"/>
      <c r="H786" s="33"/>
      <c r="I786" s="45"/>
      <c r="J786" s="45"/>
      <c r="K786" s="33"/>
      <c r="L786" s="46"/>
      <c r="M786" s="46"/>
      <c r="N786" s="33"/>
      <c r="O786" s="33"/>
      <c r="P786" s="33"/>
      <c r="Q786" s="33"/>
      <c r="R786" s="33"/>
      <c r="S786" s="33"/>
      <c r="T786" s="33"/>
      <c r="U786" s="33"/>
      <c r="V786" s="33"/>
      <c r="W786" s="45"/>
      <c r="X786" s="35"/>
      <c r="Y786" s="33"/>
      <c r="Z786" s="46"/>
      <c r="AA786" s="33"/>
      <c r="AB786" s="33"/>
      <c r="AC786" s="45" t="e">
        <f t="shared" si="51"/>
        <v>#N/A</v>
      </c>
      <c r="AE786" s="45" t="e">
        <f t="shared" si="49"/>
        <v>#N/A</v>
      </c>
      <c r="AF786" s="33" t="e">
        <f t="shared" si="50"/>
        <v>#N/A</v>
      </c>
    </row>
    <row r="787" spans="1:32" x14ac:dyDescent="0.25">
      <c r="A787" s="30" t="e">
        <f t="shared" si="48"/>
        <v>#N/A</v>
      </c>
      <c r="B787" s="45"/>
      <c r="C787" s="45"/>
      <c r="D787" s="46"/>
      <c r="E787" s="45"/>
      <c r="F787" s="33"/>
      <c r="G787" s="33"/>
      <c r="H787" s="33"/>
      <c r="I787" s="45"/>
      <c r="J787" s="45"/>
      <c r="K787" s="33"/>
      <c r="L787" s="46"/>
      <c r="M787" s="46"/>
      <c r="N787" s="33"/>
      <c r="O787" s="33"/>
      <c r="P787" s="33"/>
      <c r="Q787" s="33"/>
      <c r="R787" s="33"/>
      <c r="S787" s="33"/>
      <c r="T787" s="33"/>
      <c r="U787" s="33"/>
      <c r="V787" s="33"/>
      <c r="W787" s="45"/>
      <c r="X787" s="35"/>
      <c r="Y787" s="33"/>
      <c r="Z787" s="46"/>
      <c r="AA787" s="33"/>
      <c r="AB787" s="33"/>
      <c r="AC787" s="45" t="e">
        <f t="shared" si="51"/>
        <v>#N/A</v>
      </c>
      <c r="AE787" s="45" t="e">
        <f t="shared" si="49"/>
        <v>#N/A</v>
      </c>
      <c r="AF787" s="33" t="e">
        <f t="shared" si="50"/>
        <v>#N/A</v>
      </c>
    </row>
    <row r="788" spans="1:32" x14ac:dyDescent="0.25">
      <c r="A788" s="30" t="e">
        <f t="shared" si="48"/>
        <v>#N/A</v>
      </c>
      <c r="B788" s="45"/>
      <c r="C788" s="45"/>
      <c r="D788" s="46"/>
      <c r="E788" s="45"/>
      <c r="F788" s="33"/>
      <c r="G788" s="33"/>
      <c r="H788" s="33"/>
      <c r="I788" s="45"/>
      <c r="J788" s="45"/>
      <c r="K788" s="33"/>
      <c r="L788" s="46"/>
      <c r="M788" s="46"/>
      <c r="N788" s="33"/>
      <c r="O788" s="33"/>
      <c r="P788" s="33"/>
      <c r="Q788" s="33"/>
      <c r="R788" s="33"/>
      <c r="S788" s="33"/>
      <c r="T788" s="33"/>
      <c r="U788" s="33"/>
      <c r="V788" s="33"/>
      <c r="W788" s="45"/>
      <c r="X788" s="35"/>
      <c r="Y788" s="33"/>
      <c r="Z788" s="46"/>
      <c r="AA788" s="33"/>
      <c r="AB788" s="33"/>
      <c r="AC788" s="45" t="e">
        <f t="shared" si="51"/>
        <v>#N/A</v>
      </c>
      <c r="AE788" s="45" t="e">
        <f t="shared" si="49"/>
        <v>#N/A</v>
      </c>
      <c r="AF788" s="33" t="e">
        <f t="shared" si="50"/>
        <v>#N/A</v>
      </c>
    </row>
    <row r="789" spans="1:32" x14ac:dyDescent="0.25">
      <c r="A789" s="30" t="e">
        <f t="shared" si="48"/>
        <v>#N/A</v>
      </c>
      <c r="B789" s="45"/>
      <c r="C789" s="45"/>
      <c r="D789" s="46"/>
      <c r="E789" s="45"/>
      <c r="F789" s="33"/>
      <c r="G789" s="33"/>
      <c r="H789" s="33"/>
      <c r="I789" s="45"/>
      <c r="J789" s="45"/>
      <c r="K789" s="33"/>
      <c r="L789" s="46"/>
      <c r="M789" s="46"/>
      <c r="N789" s="33"/>
      <c r="O789" s="33"/>
      <c r="P789" s="33"/>
      <c r="Q789" s="33"/>
      <c r="R789" s="33"/>
      <c r="S789" s="33"/>
      <c r="T789" s="33"/>
      <c r="U789" s="33"/>
      <c r="V789" s="33"/>
      <c r="W789" s="45"/>
      <c r="X789" s="35"/>
      <c r="Y789" s="33"/>
      <c r="Z789" s="46"/>
      <c r="AA789" s="33"/>
      <c r="AB789" s="33"/>
      <c r="AC789" s="45" t="e">
        <f t="shared" si="51"/>
        <v>#N/A</v>
      </c>
      <c r="AE789" s="45" t="e">
        <f t="shared" si="49"/>
        <v>#N/A</v>
      </c>
      <c r="AF789" s="33" t="e">
        <f t="shared" si="50"/>
        <v>#N/A</v>
      </c>
    </row>
    <row r="790" spans="1:32" x14ac:dyDescent="0.25">
      <c r="A790" s="30" t="e">
        <f t="shared" si="48"/>
        <v>#N/A</v>
      </c>
      <c r="B790" s="45"/>
      <c r="C790" s="45"/>
      <c r="D790" s="46"/>
      <c r="E790" s="45"/>
      <c r="F790" s="33"/>
      <c r="G790" s="33"/>
      <c r="H790" s="33"/>
      <c r="I790" s="45"/>
      <c r="J790" s="45"/>
      <c r="K790" s="33"/>
      <c r="L790" s="46"/>
      <c r="M790" s="46"/>
      <c r="N790" s="33"/>
      <c r="O790" s="33"/>
      <c r="P790" s="33"/>
      <c r="Q790" s="33"/>
      <c r="R790" s="33"/>
      <c r="S790" s="33"/>
      <c r="T790" s="33"/>
      <c r="U790" s="33"/>
      <c r="V790" s="33"/>
      <c r="W790" s="45"/>
      <c r="X790" s="35"/>
      <c r="Y790" s="33"/>
      <c r="Z790" s="46"/>
      <c r="AA790" s="33"/>
      <c r="AB790" s="33"/>
      <c r="AC790" s="45" t="e">
        <f t="shared" si="51"/>
        <v>#N/A</v>
      </c>
      <c r="AE790" s="45" t="e">
        <f t="shared" si="49"/>
        <v>#N/A</v>
      </c>
      <c r="AF790" s="33" t="e">
        <f t="shared" si="50"/>
        <v>#N/A</v>
      </c>
    </row>
    <row r="791" spans="1:32" x14ac:dyDescent="0.25">
      <c r="A791" s="30" t="e">
        <f t="shared" si="48"/>
        <v>#N/A</v>
      </c>
      <c r="B791" s="45"/>
      <c r="C791" s="45"/>
      <c r="D791" s="46"/>
      <c r="E791" s="45"/>
      <c r="F791" s="33"/>
      <c r="G791" s="33"/>
      <c r="H791" s="33"/>
      <c r="I791" s="45"/>
      <c r="J791" s="45"/>
      <c r="K791" s="33"/>
      <c r="L791" s="46"/>
      <c r="M791" s="46"/>
      <c r="N791" s="33"/>
      <c r="O791" s="33"/>
      <c r="P791" s="33"/>
      <c r="Q791" s="33"/>
      <c r="R791" s="33"/>
      <c r="S791" s="33"/>
      <c r="T791" s="33"/>
      <c r="U791" s="33"/>
      <c r="V791" s="33"/>
      <c r="W791" s="45"/>
      <c r="X791" s="35"/>
      <c r="Y791" s="33"/>
      <c r="Z791" s="46"/>
      <c r="AA791" s="33"/>
      <c r="AB791" s="33"/>
      <c r="AC791" s="45" t="e">
        <f t="shared" si="51"/>
        <v>#N/A</v>
      </c>
      <c r="AE791" s="45" t="e">
        <f t="shared" si="49"/>
        <v>#N/A</v>
      </c>
      <c r="AF791" s="33" t="e">
        <f t="shared" si="50"/>
        <v>#N/A</v>
      </c>
    </row>
    <row r="792" spans="1:32" x14ac:dyDescent="0.25">
      <c r="A792" s="30" t="e">
        <f t="shared" si="48"/>
        <v>#N/A</v>
      </c>
      <c r="B792" s="45"/>
      <c r="C792" s="45"/>
      <c r="D792" s="46"/>
      <c r="E792" s="45"/>
      <c r="F792" s="33"/>
      <c r="G792" s="33"/>
      <c r="H792" s="33"/>
      <c r="I792" s="45"/>
      <c r="J792" s="45"/>
      <c r="K792" s="33"/>
      <c r="L792" s="46"/>
      <c r="M792" s="46"/>
      <c r="N792" s="33"/>
      <c r="O792" s="33"/>
      <c r="P792" s="33"/>
      <c r="Q792" s="33"/>
      <c r="R792" s="33"/>
      <c r="S792" s="33"/>
      <c r="T792" s="33"/>
      <c r="U792" s="33"/>
      <c r="V792" s="33"/>
      <c r="W792" s="45"/>
      <c r="X792" s="35"/>
      <c r="Y792" s="33"/>
      <c r="Z792" s="46"/>
      <c r="AA792" s="33"/>
      <c r="AB792" s="33"/>
      <c r="AC792" s="45" t="e">
        <f t="shared" si="51"/>
        <v>#N/A</v>
      </c>
      <c r="AE792" s="45" t="e">
        <f t="shared" si="49"/>
        <v>#N/A</v>
      </c>
      <c r="AF792" s="33" t="e">
        <f t="shared" si="50"/>
        <v>#N/A</v>
      </c>
    </row>
    <row r="793" spans="1:32" x14ac:dyDescent="0.25">
      <c r="A793" s="30" t="e">
        <f t="shared" si="48"/>
        <v>#N/A</v>
      </c>
      <c r="B793" s="45"/>
      <c r="C793" s="45"/>
      <c r="D793" s="46"/>
      <c r="E793" s="45"/>
      <c r="F793" s="33"/>
      <c r="G793" s="33"/>
      <c r="H793" s="33"/>
      <c r="I793" s="45"/>
      <c r="J793" s="45"/>
      <c r="K793" s="33"/>
      <c r="L793" s="46"/>
      <c r="M793" s="46"/>
      <c r="N793" s="33"/>
      <c r="O793" s="33"/>
      <c r="P793" s="33"/>
      <c r="Q793" s="33"/>
      <c r="R793" s="33"/>
      <c r="S793" s="33"/>
      <c r="T793" s="33"/>
      <c r="U793" s="33"/>
      <c r="V793" s="33"/>
      <c r="W793" s="45"/>
      <c r="X793" s="35"/>
      <c r="Y793" s="33"/>
      <c r="Z793" s="46"/>
      <c r="AA793" s="33"/>
      <c r="AB793" s="33"/>
      <c r="AC793" s="45" t="e">
        <f t="shared" si="51"/>
        <v>#N/A</v>
      </c>
      <c r="AE793" s="45" t="e">
        <f t="shared" si="49"/>
        <v>#N/A</v>
      </c>
      <c r="AF793" s="33" t="e">
        <f t="shared" si="50"/>
        <v>#N/A</v>
      </c>
    </row>
    <row r="794" spans="1:32" x14ac:dyDescent="0.25">
      <c r="A794" s="30" t="e">
        <f t="shared" si="48"/>
        <v>#N/A</v>
      </c>
      <c r="B794" s="45"/>
      <c r="C794" s="45"/>
      <c r="D794" s="46"/>
      <c r="E794" s="45"/>
      <c r="F794" s="33"/>
      <c r="G794" s="33"/>
      <c r="H794" s="33"/>
      <c r="I794" s="45"/>
      <c r="J794" s="45"/>
      <c r="K794" s="33"/>
      <c r="L794" s="46"/>
      <c r="M794" s="46"/>
      <c r="N794" s="33"/>
      <c r="O794" s="33"/>
      <c r="P794" s="33"/>
      <c r="Q794" s="33"/>
      <c r="R794" s="33"/>
      <c r="S794" s="33"/>
      <c r="T794" s="33"/>
      <c r="U794" s="33"/>
      <c r="V794" s="33"/>
      <c r="W794" s="45"/>
      <c r="X794" s="35"/>
      <c r="Y794" s="33"/>
      <c r="Z794" s="46"/>
      <c r="AA794" s="33"/>
      <c r="AB794" s="33"/>
      <c r="AC794" s="45" t="e">
        <f t="shared" si="51"/>
        <v>#N/A</v>
      </c>
      <c r="AE794" s="45" t="e">
        <f t="shared" si="49"/>
        <v>#N/A</v>
      </c>
      <c r="AF794" s="33" t="e">
        <f t="shared" si="50"/>
        <v>#N/A</v>
      </c>
    </row>
    <row r="795" spans="1:32" x14ac:dyDescent="0.25">
      <c r="A795" s="30" t="e">
        <f t="shared" si="48"/>
        <v>#N/A</v>
      </c>
      <c r="B795" s="45"/>
      <c r="C795" s="45"/>
      <c r="D795" s="46"/>
      <c r="E795" s="45"/>
      <c r="F795" s="33"/>
      <c r="G795" s="33"/>
      <c r="H795" s="33"/>
      <c r="I795" s="45"/>
      <c r="J795" s="45"/>
      <c r="K795" s="33"/>
      <c r="L795" s="46"/>
      <c r="M795" s="46"/>
      <c r="N795" s="33"/>
      <c r="O795" s="33"/>
      <c r="P795" s="33"/>
      <c r="Q795" s="33"/>
      <c r="R795" s="33"/>
      <c r="S795" s="33"/>
      <c r="T795" s="33"/>
      <c r="U795" s="33"/>
      <c r="V795" s="33"/>
      <c r="W795" s="45"/>
      <c r="X795" s="35"/>
      <c r="Y795" s="33"/>
      <c r="Z795" s="46"/>
      <c r="AA795" s="33"/>
      <c r="AB795" s="33"/>
      <c r="AC795" s="45" t="e">
        <f t="shared" si="51"/>
        <v>#N/A</v>
      </c>
      <c r="AE795" s="45" t="e">
        <f t="shared" si="49"/>
        <v>#N/A</v>
      </c>
      <c r="AF795" s="33" t="e">
        <f t="shared" si="50"/>
        <v>#N/A</v>
      </c>
    </row>
    <row r="796" spans="1:32" x14ac:dyDescent="0.25">
      <c r="A796" s="30" t="e">
        <f t="shared" si="48"/>
        <v>#N/A</v>
      </c>
      <c r="B796" s="45"/>
      <c r="C796" s="45"/>
      <c r="D796" s="46"/>
      <c r="E796" s="45"/>
      <c r="F796" s="33"/>
      <c r="G796" s="33"/>
      <c r="H796" s="33"/>
      <c r="I796" s="45"/>
      <c r="J796" s="45"/>
      <c r="K796" s="33"/>
      <c r="L796" s="46"/>
      <c r="M796" s="46"/>
      <c r="N796" s="33"/>
      <c r="O796" s="33"/>
      <c r="P796" s="33"/>
      <c r="Q796" s="33"/>
      <c r="R796" s="33"/>
      <c r="S796" s="33"/>
      <c r="T796" s="33"/>
      <c r="U796" s="33"/>
      <c r="V796" s="33"/>
      <c r="W796" s="45"/>
      <c r="X796" s="35"/>
      <c r="Y796" s="33"/>
      <c r="Z796" s="46"/>
      <c r="AA796" s="33"/>
      <c r="AB796" s="33"/>
      <c r="AC796" s="45" t="e">
        <f t="shared" si="51"/>
        <v>#N/A</v>
      </c>
      <c r="AE796" s="45" t="e">
        <f t="shared" si="49"/>
        <v>#N/A</v>
      </c>
      <c r="AF796" s="33" t="e">
        <f t="shared" si="50"/>
        <v>#N/A</v>
      </c>
    </row>
    <row r="797" spans="1:32" x14ac:dyDescent="0.25">
      <c r="A797" s="30" t="e">
        <f t="shared" si="48"/>
        <v>#N/A</v>
      </c>
      <c r="B797" s="45"/>
      <c r="C797" s="45"/>
      <c r="D797" s="46"/>
      <c r="E797" s="45"/>
      <c r="F797" s="33"/>
      <c r="G797" s="33"/>
      <c r="H797" s="33"/>
      <c r="I797" s="45"/>
      <c r="J797" s="45"/>
      <c r="K797" s="33"/>
      <c r="L797" s="46"/>
      <c r="M797" s="46"/>
      <c r="N797" s="33"/>
      <c r="O797" s="33"/>
      <c r="P797" s="33"/>
      <c r="Q797" s="33"/>
      <c r="R797" s="33"/>
      <c r="S797" s="33"/>
      <c r="T797" s="33"/>
      <c r="U797" s="33"/>
      <c r="V797" s="33"/>
      <c r="W797" s="45"/>
      <c r="X797" s="35"/>
      <c r="Y797" s="33"/>
      <c r="Z797" s="46"/>
      <c r="AA797" s="33"/>
      <c r="AB797" s="33"/>
      <c r="AC797" s="45" t="e">
        <f t="shared" si="51"/>
        <v>#N/A</v>
      </c>
      <c r="AE797" s="45" t="e">
        <f t="shared" si="49"/>
        <v>#N/A</v>
      </c>
      <c r="AF797" s="33" t="e">
        <f t="shared" si="50"/>
        <v>#N/A</v>
      </c>
    </row>
    <row r="798" spans="1:32" x14ac:dyDescent="0.25">
      <c r="A798" s="30" t="e">
        <f t="shared" si="48"/>
        <v>#N/A</v>
      </c>
      <c r="B798" s="45"/>
      <c r="C798" s="45"/>
      <c r="D798" s="46"/>
      <c r="E798" s="45"/>
      <c r="F798" s="33"/>
      <c r="G798" s="33"/>
      <c r="H798" s="33"/>
      <c r="I798" s="45"/>
      <c r="J798" s="45"/>
      <c r="K798" s="33"/>
      <c r="L798" s="46"/>
      <c r="M798" s="46"/>
      <c r="N798" s="33"/>
      <c r="O798" s="33"/>
      <c r="P798" s="33"/>
      <c r="Q798" s="33"/>
      <c r="R798" s="33"/>
      <c r="S798" s="33"/>
      <c r="T798" s="33"/>
      <c r="U798" s="33"/>
      <c r="V798" s="33"/>
      <c r="W798" s="45"/>
      <c r="X798" s="35"/>
      <c r="Y798" s="33"/>
      <c r="Z798" s="46"/>
      <c r="AA798" s="33"/>
      <c r="AB798" s="33"/>
      <c r="AC798" s="45" t="e">
        <f t="shared" si="51"/>
        <v>#N/A</v>
      </c>
      <c r="AE798" s="45" t="e">
        <f t="shared" si="49"/>
        <v>#N/A</v>
      </c>
      <c r="AF798" s="33" t="e">
        <f t="shared" si="50"/>
        <v>#N/A</v>
      </c>
    </row>
    <row r="799" spans="1:32" x14ac:dyDescent="0.25">
      <c r="A799" s="30" t="e">
        <f t="shared" si="48"/>
        <v>#N/A</v>
      </c>
      <c r="B799" s="45"/>
      <c r="C799" s="45"/>
      <c r="D799" s="46"/>
      <c r="E799" s="45"/>
      <c r="F799" s="33"/>
      <c r="G799" s="33"/>
      <c r="H799" s="33"/>
      <c r="I799" s="45"/>
      <c r="J799" s="45"/>
      <c r="K799" s="33"/>
      <c r="L799" s="46"/>
      <c r="M799" s="46"/>
      <c r="N799" s="33"/>
      <c r="O799" s="33"/>
      <c r="P799" s="33"/>
      <c r="Q799" s="33"/>
      <c r="R799" s="33"/>
      <c r="S799" s="33"/>
      <c r="T799" s="33"/>
      <c r="U799" s="33"/>
      <c r="V799" s="33"/>
      <c r="W799" s="45"/>
      <c r="X799" s="35"/>
      <c r="Y799" s="33"/>
      <c r="Z799" s="46"/>
      <c r="AA799" s="33"/>
      <c r="AB799" s="33"/>
      <c r="AC799" s="45" t="e">
        <f t="shared" si="51"/>
        <v>#N/A</v>
      </c>
      <c r="AE799" s="45" t="e">
        <f t="shared" si="49"/>
        <v>#N/A</v>
      </c>
      <c r="AF799" s="33" t="e">
        <f t="shared" si="50"/>
        <v>#N/A</v>
      </c>
    </row>
    <row r="800" spans="1:32" x14ac:dyDescent="0.25">
      <c r="A800" s="30" t="e">
        <f t="shared" si="48"/>
        <v>#N/A</v>
      </c>
      <c r="B800" s="45"/>
      <c r="C800" s="45"/>
      <c r="D800" s="46"/>
      <c r="E800" s="45"/>
      <c r="F800" s="33"/>
      <c r="G800" s="33"/>
      <c r="H800" s="33"/>
      <c r="I800" s="45"/>
      <c r="J800" s="45"/>
      <c r="K800" s="33"/>
      <c r="L800" s="46"/>
      <c r="M800" s="46"/>
      <c r="N800" s="33"/>
      <c r="O800" s="33"/>
      <c r="P800" s="33"/>
      <c r="Q800" s="33"/>
      <c r="R800" s="33"/>
      <c r="S800" s="33"/>
      <c r="T800" s="33"/>
      <c r="U800" s="33"/>
      <c r="V800" s="33"/>
      <c r="W800" s="45"/>
      <c r="X800" s="35"/>
      <c r="Y800" s="33"/>
      <c r="Z800" s="46"/>
      <c r="AA800" s="33"/>
      <c r="AB800" s="33"/>
      <c r="AC800" s="45" t="e">
        <f t="shared" si="51"/>
        <v>#N/A</v>
      </c>
      <c r="AE800" s="45" t="e">
        <f t="shared" si="49"/>
        <v>#N/A</v>
      </c>
      <c r="AF800" s="33" t="e">
        <f t="shared" si="50"/>
        <v>#N/A</v>
      </c>
    </row>
    <row r="801" spans="1:32" x14ac:dyDescent="0.25">
      <c r="A801" s="30" t="e">
        <f t="shared" si="48"/>
        <v>#N/A</v>
      </c>
      <c r="B801" s="45"/>
      <c r="C801" s="45"/>
      <c r="D801" s="46"/>
      <c r="E801" s="45"/>
      <c r="F801" s="33"/>
      <c r="G801" s="33"/>
      <c r="H801" s="33"/>
      <c r="I801" s="45"/>
      <c r="J801" s="45"/>
      <c r="K801" s="33"/>
      <c r="L801" s="46"/>
      <c r="M801" s="46"/>
      <c r="N801" s="33"/>
      <c r="O801" s="33"/>
      <c r="P801" s="33"/>
      <c r="Q801" s="33"/>
      <c r="R801" s="33"/>
      <c r="S801" s="33"/>
      <c r="T801" s="33"/>
      <c r="U801" s="33"/>
      <c r="V801" s="33"/>
      <c r="W801" s="45"/>
      <c r="X801" s="35"/>
      <c r="Y801" s="33"/>
      <c r="Z801" s="46"/>
      <c r="AA801" s="33"/>
      <c r="AB801" s="33"/>
      <c r="AC801" s="45" t="e">
        <f t="shared" si="51"/>
        <v>#N/A</v>
      </c>
      <c r="AE801" s="45" t="e">
        <f t="shared" si="49"/>
        <v>#N/A</v>
      </c>
      <c r="AF801" s="33" t="e">
        <f t="shared" si="50"/>
        <v>#N/A</v>
      </c>
    </row>
    <row r="802" spans="1:32" x14ac:dyDescent="0.25">
      <c r="A802" s="30" t="e">
        <f t="shared" si="48"/>
        <v>#N/A</v>
      </c>
      <c r="B802" s="45"/>
      <c r="C802" s="45"/>
      <c r="D802" s="46"/>
      <c r="E802" s="45"/>
      <c r="F802" s="33"/>
      <c r="G802" s="33"/>
      <c r="H802" s="33"/>
      <c r="I802" s="45"/>
      <c r="J802" s="45"/>
      <c r="K802" s="33"/>
      <c r="L802" s="46"/>
      <c r="M802" s="46"/>
      <c r="N802" s="33"/>
      <c r="O802" s="33"/>
      <c r="P802" s="33"/>
      <c r="Q802" s="33"/>
      <c r="R802" s="33"/>
      <c r="S802" s="33"/>
      <c r="T802" s="33"/>
      <c r="U802" s="33"/>
      <c r="V802" s="33"/>
      <c r="W802" s="45"/>
      <c r="X802" s="35"/>
      <c r="Y802" s="33"/>
      <c r="Z802" s="46"/>
      <c r="AA802" s="33"/>
      <c r="AB802" s="33"/>
      <c r="AC802" s="45" t="e">
        <f t="shared" si="51"/>
        <v>#N/A</v>
      </c>
      <c r="AE802" s="45" t="e">
        <f t="shared" si="49"/>
        <v>#N/A</v>
      </c>
      <c r="AF802" s="33" t="e">
        <f t="shared" si="50"/>
        <v>#N/A</v>
      </c>
    </row>
    <row r="803" spans="1:32" x14ac:dyDescent="0.25">
      <c r="A803" s="30" t="e">
        <f t="shared" si="48"/>
        <v>#N/A</v>
      </c>
      <c r="B803" s="45"/>
      <c r="C803" s="45"/>
      <c r="D803" s="46"/>
      <c r="E803" s="45"/>
      <c r="F803" s="33"/>
      <c r="G803" s="33"/>
      <c r="H803" s="33"/>
      <c r="I803" s="45"/>
      <c r="J803" s="45"/>
      <c r="K803" s="33"/>
      <c r="L803" s="46"/>
      <c r="M803" s="46"/>
      <c r="N803" s="33"/>
      <c r="O803" s="33"/>
      <c r="P803" s="33"/>
      <c r="Q803" s="33"/>
      <c r="R803" s="33"/>
      <c r="S803" s="33"/>
      <c r="T803" s="33"/>
      <c r="U803" s="33"/>
      <c r="V803" s="33"/>
      <c r="W803" s="45"/>
      <c r="X803" s="35"/>
      <c r="Y803" s="33"/>
      <c r="Z803" s="46"/>
      <c r="AA803" s="33"/>
      <c r="AB803" s="33"/>
      <c r="AC803" s="45" t="e">
        <f t="shared" si="51"/>
        <v>#N/A</v>
      </c>
      <c r="AE803" s="45" t="e">
        <f t="shared" si="49"/>
        <v>#N/A</v>
      </c>
      <c r="AF803" s="33" t="e">
        <f t="shared" si="50"/>
        <v>#N/A</v>
      </c>
    </row>
    <row r="804" spans="1:32" x14ac:dyDescent="0.25">
      <c r="A804" s="30" t="e">
        <f t="shared" si="48"/>
        <v>#N/A</v>
      </c>
      <c r="B804" s="45"/>
      <c r="C804" s="45"/>
      <c r="D804" s="46"/>
      <c r="E804" s="45"/>
      <c r="F804" s="33"/>
      <c r="G804" s="33"/>
      <c r="H804" s="33"/>
      <c r="I804" s="45"/>
      <c r="J804" s="45"/>
      <c r="K804" s="33"/>
      <c r="L804" s="46"/>
      <c r="M804" s="46"/>
      <c r="N804" s="33"/>
      <c r="O804" s="33"/>
      <c r="P804" s="33"/>
      <c r="Q804" s="33"/>
      <c r="R804" s="33"/>
      <c r="S804" s="33"/>
      <c r="T804" s="33"/>
      <c r="U804" s="33"/>
      <c r="V804" s="33"/>
      <c r="W804" s="45"/>
      <c r="X804" s="35"/>
      <c r="Y804" s="33"/>
      <c r="Z804" s="46"/>
      <c r="AA804" s="33"/>
      <c r="AB804" s="33"/>
      <c r="AC804" s="45" t="e">
        <f t="shared" si="51"/>
        <v>#N/A</v>
      </c>
      <c r="AE804" s="45" t="e">
        <f t="shared" si="49"/>
        <v>#N/A</v>
      </c>
      <c r="AF804" s="33" t="e">
        <f t="shared" si="50"/>
        <v>#N/A</v>
      </c>
    </row>
    <row r="805" spans="1:32" x14ac:dyDescent="0.25">
      <c r="A805" s="30" t="e">
        <f t="shared" si="48"/>
        <v>#N/A</v>
      </c>
      <c r="B805" s="45"/>
      <c r="C805" s="45"/>
      <c r="D805" s="46"/>
      <c r="E805" s="45"/>
      <c r="F805" s="33"/>
      <c r="G805" s="33"/>
      <c r="H805" s="33"/>
      <c r="I805" s="45"/>
      <c r="J805" s="45"/>
      <c r="K805" s="33"/>
      <c r="L805" s="46"/>
      <c r="M805" s="46"/>
      <c r="N805" s="33"/>
      <c r="O805" s="33"/>
      <c r="P805" s="33"/>
      <c r="Q805" s="33"/>
      <c r="R805" s="33"/>
      <c r="S805" s="33"/>
      <c r="T805" s="33"/>
      <c r="U805" s="33"/>
      <c r="V805" s="33"/>
      <c r="W805" s="45"/>
      <c r="X805" s="35"/>
      <c r="Y805" s="33"/>
      <c r="Z805" s="46"/>
      <c r="AA805" s="33"/>
      <c r="AB805" s="33"/>
      <c r="AC805" s="45" t="e">
        <f t="shared" si="51"/>
        <v>#N/A</v>
      </c>
      <c r="AE805" s="45" t="e">
        <f t="shared" si="49"/>
        <v>#N/A</v>
      </c>
      <c r="AF805" s="33" t="e">
        <f t="shared" si="50"/>
        <v>#N/A</v>
      </c>
    </row>
    <row r="806" spans="1:32" x14ac:dyDescent="0.25">
      <c r="A806" s="30" t="e">
        <f t="shared" si="48"/>
        <v>#N/A</v>
      </c>
      <c r="B806" s="45"/>
      <c r="C806" s="45"/>
      <c r="D806" s="46"/>
      <c r="E806" s="45"/>
      <c r="F806" s="33"/>
      <c r="G806" s="33"/>
      <c r="H806" s="33"/>
      <c r="I806" s="45"/>
      <c r="J806" s="45"/>
      <c r="K806" s="33"/>
      <c r="L806" s="46"/>
      <c r="M806" s="46"/>
      <c r="N806" s="33"/>
      <c r="O806" s="33"/>
      <c r="P806" s="33"/>
      <c r="Q806" s="33"/>
      <c r="R806" s="33"/>
      <c r="S806" s="33"/>
      <c r="T806" s="33"/>
      <c r="U806" s="33"/>
      <c r="V806" s="33"/>
      <c r="W806" s="45"/>
      <c r="X806" s="35"/>
      <c r="Y806" s="33"/>
      <c r="Z806" s="46"/>
      <c r="AA806" s="33"/>
      <c r="AB806" s="33"/>
      <c r="AC806" s="45" t="e">
        <f t="shared" si="51"/>
        <v>#N/A</v>
      </c>
      <c r="AE806" s="45" t="e">
        <f t="shared" si="49"/>
        <v>#N/A</v>
      </c>
      <c r="AF806" s="33" t="e">
        <f t="shared" si="50"/>
        <v>#N/A</v>
      </c>
    </row>
    <row r="807" spans="1:32" x14ac:dyDescent="0.25">
      <c r="A807" s="30" t="e">
        <f t="shared" si="48"/>
        <v>#N/A</v>
      </c>
      <c r="B807" s="45"/>
      <c r="C807" s="45"/>
      <c r="D807" s="46"/>
      <c r="E807" s="45"/>
      <c r="F807" s="33"/>
      <c r="G807" s="33"/>
      <c r="H807" s="33"/>
      <c r="I807" s="45"/>
      <c r="J807" s="45"/>
      <c r="K807" s="33"/>
      <c r="L807" s="46"/>
      <c r="M807" s="46"/>
      <c r="N807" s="33"/>
      <c r="O807" s="33"/>
      <c r="P807" s="33"/>
      <c r="Q807" s="33"/>
      <c r="R807" s="33"/>
      <c r="S807" s="33"/>
      <c r="T807" s="33"/>
      <c r="U807" s="33"/>
      <c r="V807" s="33"/>
      <c r="W807" s="45"/>
      <c r="X807" s="35"/>
      <c r="Y807" s="33"/>
      <c r="Z807" s="46"/>
      <c r="AA807" s="33"/>
      <c r="AB807" s="33"/>
      <c r="AC807" s="45" t="e">
        <f t="shared" si="51"/>
        <v>#N/A</v>
      </c>
      <c r="AE807" s="45" t="e">
        <f t="shared" si="49"/>
        <v>#N/A</v>
      </c>
      <c r="AF807" s="33" t="e">
        <f t="shared" si="50"/>
        <v>#N/A</v>
      </c>
    </row>
    <row r="808" spans="1:32" x14ac:dyDescent="0.25">
      <c r="A808" s="30" t="e">
        <f t="shared" si="48"/>
        <v>#N/A</v>
      </c>
      <c r="B808" s="45"/>
      <c r="C808" s="45"/>
      <c r="D808" s="46"/>
      <c r="E808" s="45"/>
      <c r="F808" s="33"/>
      <c r="G808" s="33"/>
      <c r="H808" s="33"/>
      <c r="I808" s="45"/>
      <c r="J808" s="45"/>
      <c r="K808" s="33"/>
      <c r="L808" s="46"/>
      <c r="M808" s="46"/>
      <c r="N808" s="33"/>
      <c r="O808" s="33"/>
      <c r="P808" s="33"/>
      <c r="Q808" s="33"/>
      <c r="R808" s="33"/>
      <c r="S808" s="33"/>
      <c r="T808" s="33"/>
      <c r="U808" s="33"/>
      <c r="V808" s="33"/>
      <c r="W808" s="45"/>
      <c r="X808" s="35"/>
      <c r="Y808" s="33"/>
      <c r="Z808" s="46"/>
      <c r="AA808" s="33"/>
      <c r="AB808" s="33"/>
      <c r="AC808" s="45" t="e">
        <f t="shared" si="51"/>
        <v>#N/A</v>
      </c>
      <c r="AE808" s="45" t="e">
        <f t="shared" si="49"/>
        <v>#N/A</v>
      </c>
      <c r="AF808" s="33" t="e">
        <f t="shared" si="50"/>
        <v>#N/A</v>
      </c>
    </row>
    <row r="809" spans="1:32" x14ac:dyDescent="0.25">
      <c r="A809" s="30" t="e">
        <f t="shared" si="48"/>
        <v>#N/A</v>
      </c>
      <c r="B809" s="45"/>
      <c r="C809" s="45"/>
      <c r="D809" s="46"/>
      <c r="E809" s="45"/>
      <c r="F809" s="33"/>
      <c r="G809" s="33"/>
      <c r="H809" s="33"/>
      <c r="I809" s="45"/>
      <c r="J809" s="45"/>
      <c r="K809" s="33"/>
      <c r="L809" s="46"/>
      <c r="M809" s="46"/>
      <c r="N809" s="33"/>
      <c r="O809" s="33"/>
      <c r="P809" s="33"/>
      <c r="Q809" s="33"/>
      <c r="R809" s="33"/>
      <c r="S809" s="33"/>
      <c r="T809" s="33"/>
      <c r="U809" s="33"/>
      <c r="V809" s="33"/>
      <c r="W809" s="45"/>
      <c r="X809" s="35"/>
      <c r="Y809" s="33"/>
      <c r="Z809" s="46"/>
      <c r="AA809" s="33"/>
      <c r="AB809" s="33"/>
      <c r="AC809" s="45" t="e">
        <f t="shared" si="51"/>
        <v>#N/A</v>
      </c>
      <c r="AE809" s="45" t="e">
        <f t="shared" si="49"/>
        <v>#N/A</v>
      </c>
      <c r="AF809" s="33" t="e">
        <f t="shared" si="50"/>
        <v>#N/A</v>
      </c>
    </row>
    <row r="810" spans="1:32" x14ac:dyDescent="0.25">
      <c r="A810" s="30" t="e">
        <f t="shared" si="48"/>
        <v>#N/A</v>
      </c>
      <c r="B810" s="45"/>
      <c r="C810" s="45"/>
      <c r="D810" s="46"/>
      <c r="E810" s="45"/>
      <c r="F810" s="33"/>
      <c r="G810" s="33"/>
      <c r="H810" s="33"/>
      <c r="I810" s="45"/>
      <c r="J810" s="45"/>
      <c r="K810" s="33"/>
      <c r="L810" s="46"/>
      <c r="M810" s="46"/>
      <c r="N810" s="33"/>
      <c r="O810" s="33"/>
      <c r="P810" s="33"/>
      <c r="Q810" s="33"/>
      <c r="R810" s="33"/>
      <c r="S810" s="33"/>
      <c r="T810" s="33"/>
      <c r="U810" s="33"/>
      <c r="V810" s="33"/>
      <c r="W810" s="45"/>
      <c r="X810" s="35"/>
      <c r="Y810" s="33"/>
      <c r="Z810" s="46"/>
      <c r="AA810" s="33"/>
      <c r="AB810" s="33"/>
      <c r="AC810" s="45" t="e">
        <f t="shared" si="51"/>
        <v>#N/A</v>
      </c>
      <c r="AE810" s="45" t="e">
        <f t="shared" si="49"/>
        <v>#N/A</v>
      </c>
      <c r="AF810" s="33" t="e">
        <f t="shared" si="50"/>
        <v>#N/A</v>
      </c>
    </row>
    <row r="811" spans="1:32" x14ac:dyDescent="0.25">
      <c r="A811" s="30" t="e">
        <f t="shared" si="48"/>
        <v>#N/A</v>
      </c>
      <c r="B811" s="45"/>
      <c r="C811" s="45"/>
      <c r="D811" s="46"/>
      <c r="E811" s="45"/>
      <c r="F811" s="33"/>
      <c r="G811" s="33"/>
      <c r="H811" s="33"/>
      <c r="I811" s="45"/>
      <c r="J811" s="45"/>
      <c r="K811" s="33"/>
      <c r="L811" s="46"/>
      <c r="M811" s="46"/>
      <c r="N811" s="33"/>
      <c r="O811" s="33"/>
      <c r="P811" s="33"/>
      <c r="Q811" s="33"/>
      <c r="R811" s="33"/>
      <c r="S811" s="33"/>
      <c r="T811" s="33"/>
      <c r="U811" s="33"/>
      <c r="V811" s="33"/>
      <c r="W811" s="45"/>
      <c r="X811" s="35"/>
      <c r="Y811" s="33"/>
      <c r="Z811" s="46"/>
      <c r="AA811" s="33"/>
      <c r="AB811" s="33"/>
      <c r="AC811" s="45" t="e">
        <f t="shared" si="51"/>
        <v>#N/A</v>
      </c>
      <c r="AE811" s="45" t="e">
        <f t="shared" si="49"/>
        <v>#N/A</v>
      </c>
      <c r="AF811" s="33" t="e">
        <f t="shared" si="50"/>
        <v>#N/A</v>
      </c>
    </row>
    <row r="812" spans="1:32" x14ac:dyDescent="0.25">
      <c r="A812" s="30" t="e">
        <f t="shared" si="48"/>
        <v>#N/A</v>
      </c>
      <c r="B812" s="45"/>
      <c r="C812" s="45"/>
      <c r="D812" s="46"/>
      <c r="E812" s="45"/>
      <c r="F812" s="33"/>
      <c r="G812" s="33"/>
      <c r="H812" s="33"/>
      <c r="I812" s="45"/>
      <c r="J812" s="45"/>
      <c r="K812" s="33"/>
      <c r="L812" s="46"/>
      <c r="M812" s="46"/>
      <c r="N812" s="33"/>
      <c r="O812" s="33"/>
      <c r="P812" s="33"/>
      <c r="Q812" s="33"/>
      <c r="R812" s="33"/>
      <c r="S812" s="33"/>
      <c r="T812" s="33"/>
      <c r="U812" s="33"/>
      <c r="V812" s="33"/>
      <c r="W812" s="45"/>
      <c r="X812" s="35"/>
      <c r="Y812" s="33"/>
      <c r="Z812" s="46"/>
      <c r="AA812" s="33"/>
      <c r="AB812" s="33"/>
      <c r="AC812" s="45" t="e">
        <f t="shared" si="51"/>
        <v>#N/A</v>
      </c>
      <c r="AE812" s="45" t="e">
        <f t="shared" si="49"/>
        <v>#N/A</v>
      </c>
      <c r="AF812" s="33" t="e">
        <f t="shared" si="50"/>
        <v>#N/A</v>
      </c>
    </row>
    <row r="813" spans="1:32" x14ac:dyDescent="0.25">
      <c r="A813" s="30" t="e">
        <f t="shared" si="48"/>
        <v>#N/A</v>
      </c>
      <c r="B813" s="45"/>
      <c r="C813" s="45"/>
      <c r="D813" s="46"/>
      <c r="E813" s="45"/>
      <c r="F813" s="33"/>
      <c r="G813" s="33"/>
      <c r="H813" s="33"/>
      <c r="I813" s="45"/>
      <c r="J813" s="45"/>
      <c r="K813" s="33"/>
      <c r="L813" s="46"/>
      <c r="M813" s="46"/>
      <c r="N813" s="33"/>
      <c r="O813" s="33"/>
      <c r="P813" s="33"/>
      <c r="Q813" s="33"/>
      <c r="R813" s="33"/>
      <c r="S813" s="33"/>
      <c r="T813" s="33"/>
      <c r="U813" s="33"/>
      <c r="V813" s="33"/>
      <c r="W813" s="45"/>
      <c r="X813" s="35"/>
      <c r="Y813" s="33"/>
      <c r="Z813" s="46"/>
      <c r="AA813" s="33"/>
      <c r="AB813" s="33"/>
      <c r="AC813" s="45" t="e">
        <f t="shared" si="51"/>
        <v>#N/A</v>
      </c>
      <c r="AE813" s="45" t="e">
        <f t="shared" si="49"/>
        <v>#N/A</v>
      </c>
      <c r="AF813" s="33" t="e">
        <f t="shared" si="50"/>
        <v>#N/A</v>
      </c>
    </row>
    <row r="814" spans="1:32" x14ac:dyDescent="0.25">
      <c r="A814" s="30" t="e">
        <f t="shared" si="48"/>
        <v>#N/A</v>
      </c>
      <c r="B814" s="45"/>
      <c r="C814" s="45"/>
      <c r="D814" s="46"/>
      <c r="E814" s="45"/>
      <c r="F814" s="33"/>
      <c r="G814" s="33"/>
      <c r="H814" s="33"/>
      <c r="I814" s="45"/>
      <c r="J814" s="45"/>
      <c r="K814" s="33"/>
      <c r="L814" s="46"/>
      <c r="M814" s="46"/>
      <c r="N814" s="33"/>
      <c r="O814" s="33"/>
      <c r="P814" s="33"/>
      <c r="Q814" s="33"/>
      <c r="R814" s="33"/>
      <c r="S814" s="33"/>
      <c r="T814" s="33"/>
      <c r="U814" s="33"/>
      <c r="V814" s="33"/>
      <c r="W814" s="45"/>
      <c r="X814" s="35"/>
      <c r="Y814" s="33"/>
      <c r="Z814" s="46"/>
      <c r="AA814" s="33"/>
      <c r="AB814" s="33"/>
      <c r="AC814" s="45" t="e">
        <f t="shared" si="51"/>
        <v>#N/A</v>
      </c>
      <c r="AE814" s="45" t="e">
        <f t="shared" si="49"/>
        <v>#N/A</v>
      </c>
      <c r="AF814" s="33" t="e">
        <f t="shared" si="50"/>
        <v>#N/A</v>
      </c>
    </row>
    <row r="815" spans="1:32" x14ac:dyDescent="0.25">
      <c r="A815" s="30" t="e">
        <f t="shared" si="48"/>
        <v>#N/A</v>
      </c>
      <c r="B815" s="45"/>
      <c r="C815" s="45"/>
      <c r="D815" s="46"/>
      <c r="E815" s="45"/>
      <c r="F815" s="33"/>
      <c r="G815" s="33"/>
      <c r="H815" s="33"/>
      <c r="I815" s="45"/>
      <c r="J815" s="45"/>
      <c r="K815" s="33"/>
      <c r="L815" s="46"/>
      <c r="M815" s="46"/>
      <c r="N815" s="33"/>
      <c r="O815" s="33"/>
      <c r="P815" s="33"/>
      <c r="Q815" s="33"/>
      <c r="R815" s="33"/>
      <c r="S815" s="33"/>
      <c r="T815" s="33"/>
      <c r="U815" s="33"/>
      <c r="V815" s="33"/>
      <c r="W815" s="45"/>
      <c r="X815" s="35"/>
      <c r="Y815" s="33"/>
      <c r="Z815" s="46"/>
      <c r="AA815" s="33"/>
      <c r="AB815" s="33"/>
      <c r="AC815" s="45" t="e">
        <f t="shared" si="51"/>
        <v>#N/A</v>
      </c>
      <c r="AE815" s="45" t="e">
        <f t="shared" si="49"/>
        <v>#N/A</v>
      </c>
      <c r="AF815" s="33" t="e">
        <f t="shared" si="50"/>
        <v>#N/A</v>
      </c>
    </row>
    <row r="816" spans="1:32" x14ac:dyDescent="0.25">
      <c r="A816" s="30" t="e">
        <f t="shared" si="48"/>
        <v>#N/A</v>
      </c>
      <c r="B816" s="45"/>
      <c r="C816" s="45"/>
      <c r="D816" s="46"/>
      <c r="E816" s="45"/>
      <c r="F816" s="33"/>
      <c r="G816" s="33"/>
      <c r="H816" s="33"/>
      <c r="I816" s="45"/>
      <c r="J816" s="45"/>
      <c r="K816" s="33"/>
      <c r="L816" s="46"/>
      <c r="M816" s="46"/>
      <c r="N816" s="33"/>
      <c r="O816" s="33"/>
      <c r="P816" s="33"/>
      <c r="Q816" s="33"/>
      <c r="R816" s="33"/>
      <c r="S816" s="33"/>
      <c r="T816" s="33"/>
      <c r="U816" s="33"/>
      <c r="V816" s="33"/>
      <c r="W816" s="45"/>
      <c r="X816" s="35"/>
      <c r="Y816" s="33"/>
      <c r="Z816" s="46"/>
      <c r="AA816" s="33"/>
      <c r="AB816" s="33"/>
      <c r="AC816" s="45" t="e">
        <f t="shared" si="51"/>
        <v>#N/A</v>
      </c>
      <c r="AE816" s="45" t="e">
        <f t="shared" si="49"/>
        <v>#N/A</v>
      </c>
      <c r="AF816" s="33" t="e">
        <f t="shared" si="50"/>
        <v>#N/A</v>
      </c>
    </row>
    <row r="817" spans="1:32" x14ac:dyDescent="0.25">
      <c r="A817" s="30" t="e">
        <f t="shared" si="48"/>
        <v>#N/A</v>
      </c>
      <c r="B817" s="45"/>
      <c r="C817" s="45"/>
      <c r="D817" s="46"/>
      <c r="E817" s="45"/>
      <c r="F817" s="33"/>
      <c r="G817" s="33"/>
      <c r="H817" s="33"/>
      <c r="I817" s="45"/>
      <c r="J817" s="45"/>
      <c r="K817" s="33"/>
      <c r="L817" s="46"/>
      <c r="M817" s="46"/>
      <c r="N817" s="33"/>
      <c r="O817" s="33"/>
      <c r="P817" s="33"/>
      <c r="Q817" s="33"/>
      <c r="R817" s="33"/>
      <c r="S817" s="33"/>
      <c r="T817" s="33"/>
      <c r="U817" s="33"/>
      <c r="V817" s="33"/>
      <c r="W817" s="45"/>
      <c r="X817" s="35"/>
      <c r="Y817" s="33"/>
      <c r="Z817" s="46"/>
      <c r="AA817" s="33"/>
      <c r="AB817" s="33"/>
      <c r="AC817" s="45" t="e">
        <f t="shared" si="51"/>
        <v>#N/A</v>
      </c>
      <c r="AE817" s="45" t="e">
        <f t="shared" si="49"/>
        <v>#N/A</v>
      </c>
      <c r="AF817" s="33" t="e">
        <f t="shared" si="50"/>
        <v>#N/A</v>
      </c>
    </row>
    <row r="818" spans="1:32" x14ac:dyDescent="0.25">
      <c r="A818" s="30" t="e">
        <f t="shared" si="48"/>
        <v>#N/A</v>
      </c>
      <c r="B818" s="45"/>
      <c r="C818" s="45"/>
      <c r="D818" s="46"/>
      <c r="E818" s="45"/>
      <c r="F818" s="33"/>
      <c r="G818" s="33"/>
      <c r="H818" s="33"/>
      <c r="I818" s="45"/>
      <c r="J818" s="45"/>
      <c r="K818" s="33"/>
      <c r="L818" s="46"/>
      <c r="M818" s="46"/>
      <c r="N818" s="33"/>
      <c r="O818" s="33"/>
      <c r="P818" s="33"/>
      <c r="Q818" s="33"/>
      <c r="R818" s="33"/>
      <c r="S818" s="33"/>
      <c r="T818" s="33"/>
      <c r="U818" s="33"/>
      <c r="V818" s="33"/>
      <c r="W818" s="45"/>
      <c r="X818" s="35"/>
      <c r="Y818" s="33"/>
      <c r="Z818" s="46"/>
      <c r="AA818" s="33"/>
      <c r="AB818" s="33"/>
      <c r="AC818" s="45" t="e">
        <f t="shared" si="51"/>
        <v>#N/A</v>
      </c>
      <c r="AE818" s="45" t="e">
        <f t="shared" si="49"/>
        <v>#N/A</v>
      </c>
      <c r="AF818" s="33" t="e">
        <f t="shared" si="50"/>
        <v>#N/A</v>
      </c>
    </row>
    <row r="819" spans="1:32" x14ac:dyDescent="0.25">
      <c r="A819" s="30" t="e">
        <f t="shared" si="48"/>
        <v>#N/A</v>
      </c>
      <c r="B819" s="45"/>
      <c r="C819" s="45"/>
      <c r="D819" s="46"/>
      <c r="E819" s="45"/>
      <c r="F819" s="33"/>
      <c r="G819" s="33"/>
      <c r="H819" s="33"/>
      <c r="I819" s="45"/>
      <c r="J819" s="45"/>
      <c r="K819" s="33"/>
      <c r="L819" s="46"/>
      <c r="M819" s="46"/>
      <c r="N819" s="33"/>
      <c r="O819" s="33"/>
      <c r="P819" s="33"/>
      <c r="Q819" s="33"/>
      <c r="R819" s="33"/>
      <c r="S819" s="33"/>
      <c r="T819" s="33"/>
      <c r="U819" s="33"/>
      <c r="V819" s="33"/>
      <c r="W819" s="45"/>
      <c r="X819" s="35"/>
      <c r="Y819" s="33"/>
      <c r="Z819" s="46"/>
      <c r="AA819" s="33"/>
      <c r="AB819" s="33"/>
      <c r="AC819" s="45" t="e">
        <f t="shared" si="51"/>
        <v>#N/A</v>
      </c>
      <c r="AE819" s="45" t="e">
        <f t="shared" si="49"/>
        <v>#N/A</v>
      </c>
      <c r="AF819" s="33" t="e">
        <f t="shared" si="50"/>
        <v>#N/A</v>
      </c>
    </row>
    <row r="820" spans="1:32" x14ac:dyDescent="0.25">
      <c r="A820" s="30" t="e">
        <f t="shared" si="48"/>
        <v>#N/A</v>
      </c>
      <c r="B820" s="45"/>
      <c r="C820" s="45"/>
      <c r="D820" s="46"/>
      <c r="E820" s="45"/>
      <c r="F820" s="33"/>
      <c r="G820" s="33"/>
      <c r="H820" s="33"/>
      <c r="I820" s="45"/>
      <c r="J820" s="45"/>
      <c r="K820" s="33"/>
      <c r="L820" s="46"/>
      <c r="M820" s="46"/>
      <c r="N820" s="33"/>
      <c r="O820" s="33"/>
      <c r="P820" s="33"/>
      <c r="Q820" s="33"/>
      <c r="R820" s="33"/>
      <c r="S820" s="33"/>
      <c r="T820" s="33"/>
      <c r="U820" s="33"/>
      <c r="V820" s="33"/>
      <c r="W820" s="45"/>
      <c r="X820" s="35"/>
      <c r="Y820" s="33"/>
      <c r="Z820" s="46"/>
      <c r="AA820" s="33"/>
      <c r="AB820" s="33"/>
      <c r="AC820" s="45" t="e">
        <f t="shared" si="51"/>
        <v>#N/A</v>
      </c>
      <c r="AE820" s="45" t="e">
        <f t="shared" si="49"/>
        <v>#N/A</v>
      </c>
      <c r="AF820" s="33" t="e">
        <f t="shared" si="50"/>
        <v>#N/A</v>
      </c>
    </row>
    <row r="821" spans="1:32" x14ac:dyDescent="0.25">
      <c r="A821" s="30" t="e">
        <f t="shared" si="48"/>
        <v>#N/A</v>
      </c>
      <c r="B821" s="45"/>
      <c r="C821" s="45"/>
      <c r="D821" s="46"/>
      <c r="E821" s="45"/>
      <c r="F821" s="33"/>
      <c r="G821" s="33"/>
      <c r="H821" s="33"/>
      <c r="I821" s="45"/>
      <c r="J821" s="45"/>
      <c r="K821" s="33"/>
      <c r="L821" s="46"/>
      <c r="M821" s="46"/>
      <c r="N821" s="33"/>
      <c r="O821" s="33"/>
      <c r="P821" s="33"/>
      <c r="Q821" s="33"/>
      <c r="R821" s="33"/>
      <c r="S821" s="33"/>
      <c r="T821" s="33"/>
      <c r="U821" s="33"/>
      <c r="V821" s="33"/>
      <c r="W821" s="45"/>
      <c r="X821" s="35"/>
      <c r="Y821" s="33"/>
      <c r="Z821" s="46"/>
      <c r="AA821" s="33"/>
      <c r="AB821" s="33"/>
      <c r="AC821" s="45" t="e">
        <f t="shared" si="51"/>
        <v>#N/A</v>
      </c>
      <c r="AE821" s="45" t="e">
        <f t="shared" si="49"/>
        <v>#N/A</v>
      </c>
      <c r="AF821" s="33" t="e">
        <f t="shared" si="50"/>
        <v>#N/A</v>
      </c>
    </row>
    <row r="822" spans="1:32" x14ac:dyDescent="0.25">
      <c r="A822" s="30" t="e">
        <f t="shared" si="48"/>
        <v>#N/A</v>
      </c>
      <c r="B822" s="45"/>
      <c r="C822" s="45"/>
      <c r="D822" s="46"/>
      <c r="E822" s="45"/>
      <c r="F822" s="33"/>
      <c r="G822" s="33"/>
      <c r="H822" s="33"/>
      <c r="I822" s="45"/>
      <c r="J822" s="45"/>
      <c r="K822" s="33"/>
      <c r="L822" s="46"/>
      <c r="M822" s="46"/>
      <c r="N822" s="33"/>
      <c r="O822" s="33"/>
      <c r="P822" s="33"/>
      <c r="Q822" s="33"/>
      <c r="R822" s="33"/>
      <c r="S822" s="33"/>
      <c r="T822" s="33"/>
      <c r="U822" s="33"/>
      <c r="V822" s="33"/>
      <c r="W822" s="45"/>
      <c r="X822" s="35"/>
      <c r="Y822" s="33"/>
      <c r="Z822" s="46"/>
      <c r="AA822" s="33"/>
      <c r="AB822" s="33"/>
      <c r="AC822" s="45" t="e">
        <f t="shared" si="51"/>
        <v>#N/A</v>
      </c>
      <c r="AE822" s="45" t="e">
        <f t="shared" si="49"/>
        <v>#N/A</v>
      </c>
      <c r="AF822" s="33" t="e">
        <f t="shared" si="50"/>
        <v>#N/A</v>
      </c>
    </row>
    <row r="823" spans="1:32" x14ac:dyDescent="0.25">
      <c r="A823" s="30" t="e">
        <f t="shared" si="48"/>
        <v>#N/A</v>
      </c>
      <c r="B823" s="45"/>
      <c r="C823" s="45"/>
      <c r="D823" s="46"/>
      <c r="E823" s="45"/>
      <c r="F823" s="33"/>
      <c r="G823" s="33"/>
      <c r="H823" s="33"/>
      <c r="I823" s="45"/>
      <c r="J823" s="45"/>
      <c r="K823" s="33"/>
      <c r="L823" s="46"/>
      <c r="M823" s="46"/>
      <c r="N823" s="33"/>
      <c r="O823" s="33"/>
      <c r="P823" s="33"/>
      <c r="Q823" s="33"/>
      <c r="R823" s="33"/>
      <c r="S823" s="33"/>
      <c r="T823" s="33"/>
      <c r="U823" s="33"/>
      <c r="V823" s="33"/>
      <c r="W823" s="45"/>
      <c r="X823" s="35"/>
      <c r="Y823" s="33"/>
      <c r="Z823" s="46"/>
      <c r="AA823" s="33"/>
      <c r="AB823" s="33"/>
      <c r="AC823" s="45" t="e">
        <f t="shared" si="51"/>
        <v>#N/A</v>
      </c>
      <c r="AE823" s="45" t="e">
        <f t="shared" si="49"/>
        <v>#N/A</v>
      </c>
      <c r="AF823" s="33" t="e">
        <f t="shared" si="50"/>
        <v>#N/A</v>
      </c>
    </row>
    <row r="824" spans="1:32" x14ac:dyDescent="0.25">
      <c r="A824" s="30" t="e">
        <f t="shared" si="48"/>
        <v>#N/A</v>
      </c>
      <c r="B824" s="45"/>
      <c r="C824" s="45"/>
      <c r="D824" s="46"/>
      <c r="E824" s="45"/>
      <c r="F824" s="33"/>
      <c r="G824" s="33"/>
      <c r="H824" s="33"/>
      <c r="I824" s="45"/>
      <c r="J824" s="45"/>
      <c r="K824" s="33"/>
      <c r="L824" s="46"/>
      <c r="M824" s="46"/>
      <c r="N824" s="33"/>
      <c r="O824" s="33"/>
      <c r="P824" s="33"/>
      <c r="Q824" s="33"/>
      <c r="R824" s="33"/>
      <c r="S824" s="33"/>
      <c r="T824" s="33"/>
      <c r="U824" s="33"/>
      <c r="V824" s="33"/>
      <c r="W824" s="45"/>
      <c r="X824" s="35"/>
      <c r="Y824" s="33"/>
      <c r="Z824" s="46"/>
      <c r="AA824" s="33"/>
      <c r="AB824" s="33"/>
      <c r="AC824" s="45" t="e">
        <f t="shared" si="51"/>
        <v>#N/A</v>
      </c>
      <c r="AE824" s="45" t="e">
        <f t="shared" si="49"/>
        <v>#N/A</v>
      </c>
      <c r="AF824" s="33" t="e">
        <f t="shared" si="50"/>
        <v>#N/A</v>
      </c>
    </row>
    <row r="825" spans="1:32" x14ac:dyDescent="0.25">
      <c r="A825" s="30" t="e">
        <f t="shared" si="48"/>
        <v>#N/A</v>
      </c>
      <c r="B825" s="45"/>
      <c r="C825" s="45"/>
      <c r="D825" s="46"/>
      <c r="E825" s="45"/>
      <c r="F825" s="33"/>
      <c r="G825" s="33"/>
      <c r="H825" s="33"/>
      <c r="I825" s="45"/>
      <c r="J825" s="45"/>
      <c r="K825" s="33"/>
      <c r="L825" s="46"/>
      <c r="M825" s="46"/>
      <c r="N825" s="33"/>
      <c r="O825" s="33"/>
      <c r="P825" s="33"/>
      <c r="Q825" s="33"/>
      <c r="R825" s="33"/>
      <c r="S825" s="33"/>
      <c r="T825" s="33"/>
      <c r="U825" s="33"/>
      <c r="V825" s="33"/>
      <c r="W825" s="45"/>
      <c r="X825" s="35"/>
      <c r="Y825" s="33"/>
      <c r="Z825" s="46"/>
      <c r="AA825" s="33"/>
      <c r="AB825" s="33"/>
      <c r="AC825" s="45" t="e">
        <f t="shared" si="51"/>
        <v>#N/A</v>
      </c>
      <c r="AE825" s="45" t="e">
        <f t="shared" si="49"/>
        <v>#N/A</v>
      </c>
      <c r="AF825" s="33" t="e">
        <f t="shared" si="50"/>
        <v>#N/A</v>
      </c>
    </row>
    <row r="826" spans="1:32" x14ac:dyDescent="0.25">
      <c r="A826" s="30" t="e">
        <f t="shared" si="48"/>
        <v>#N/A</v>
      </c>
      <c r="B826" s="45"/>
      <c r="C826" s="45"/>
      <c r="D826" s="46"/>
      <c r="E826" s="45"/>
      <c r="F826" s="33"/>
      <c r="G826" s="33"/>
      <c r="H826" s="33"/>
      <c r="I826" s="45"/>
      <c r="J826" s="45"/>
      <c r="K826" s="33"/>
      <c r="L826" s="46"/>
      <c r="M826" s="46"/>
      <c r="N826" s="33"/>
      <c r="O826" s="33"/>
      <c r="P826" s="33"/>
      <c r="Q826" s="33"/>
      <c r="R826" s="33"/>
      <c r="S826" s="33"/>
      <c r="T826" s="33"/>
      <c r="U826" s="33"/>
      <c r="V826" s="33"/>
      <c r="W826" s="45"/>
      <c r="X826" s="35"/>
      <c r="Y826" s="33"/>
      <c r="Z826" s="46"/>
      <c r="AA826" s="33"/>
      <c r="AB826" s="33"/>
      <c r="AC826" s="45" t="e">
        <f t="shared" si="51"/>
        <v>#N/A</v>
      </c>
      <c r="AE826" s="45" t="e">
        <f t="shared" si="49"/>
        <v>#N/A</v>
      </c>
      <c r="AF826" s="33" t="e">
        <f t="shared" si="50"/>
        <v>#N/A</v>
      </c>
    </row>
    <row r="827" spans="1:32" x14ac:dyDescent="0.25">
      <c r="A827" s="30" t="e">
        <f t="shared" si="48"/>
        <v>#N/A</v>
      </c>
      <c r="B827" s="45"/>
      <c r="C827" s="45"/>
      <c r="D827" s="46"/>
      <c r="E827" s="45"/>
      <c r="F827" s="33"/>
      <c r="G827" s="33"/>
      <c r="H827" s="33"/>
      <c r="I827" s="45"/>
      <c r="J827" s="45"/>
      <c r="K827" s="33"/>
      <c r="L827" s="46"/>
      <c r="M827" s="46"/>
      <c r="N827" s="33"/>
      <c r="O827" s="33"/>
      <c r="P827" s="33"/>
      <c r="Q827" s="33"/>
      <c r="R827" s="33"/>
      <c r="S827" s="33"/>
      <c r="T827" s="33"/>
      <c r="U827" s="33"/>
      <c r="V827" s="33"/>
      <c r="W827" s="45"/>
      <c r="X827" s="35"/>
      <c r="Y827" s="33"/>
      <c r="Z827" s="46"/>
      <c r="AA827" s="33"/>
      <c r="AB827" s="33"/>
      <c r="AC827" s="45" t="e">
        <f t="shared" si="51"/>
        <v>#N/A</v>
      </c>
      <c r="AE827" s="45" t="e">
        <f t="shared" si="49"/>
        <v>#N/A</v>
      </c>
      <c r="AF827" s="33" t="e">
        <f t="shared" si="50"/>
        <v>#N/A</v>
      </c>
    </row>
    <row r="828" spans="1:32" x14ac:dyDescent="0.25">
      <c r="A828" s="30" t="e">
        <f t="shared" si="48"/>
        <v>#N/A</v>
      </c>
      <c r="B828" s="45"/>
      <c r="C828" s="45"/>
      <c r="D828" s="46"/>
      <c r="E828" s="45"/>
      <c r="F828" s="33"/>
      <c r="G828" s="33"/>
      <c r="H828" s="33"/>
      <c r="I828" s="45"/>
      <c r="J828" s="45"/>
      <c r="K828" s="33"/>
      <c r="L828" s="46"/>
      <c r="M828" s="46"/>
      <c r="N828" s="33"/>
      <c r="O828" s="33"/>
      <c r="P828" s="33"/>
      <c r="Q828" s="33"/>
      <c r="R828" s="33"/>
      <c r="S828" s="33"/>
      <c r="T828" s="33"/>
      <c r="U828" s="33"/>
      <c r="V828" s="33"/>
      <c r="W828" s="45"/>
      <c r="X828" s="35"/>
      <c r="Y828" s="33"/>
      <c r="Z828" s="46"/>
      <c r="AA828" s="33"/>
      <c r="AB828" s="33"/>
      <c r="AC828" s="45" t="e">
        <f t="shared" si="51"/>
        <v>#N/A</v>
      </c>
      <c r="AE828" s="45" t="e">
        <f t="shared" si="49"/>
        <v>#N/A</v>
      </c>
      <c r="AF828" s="33" t="e">
        <f t="shared" si="50"/>
        <v>#N/A</v>
      </c>
    </row>
    <row r="829" spans="1:32" x14ac:dyDescent="0.25">
      <c r="A829" s="30" t="e">
        <f t="shared" si="48"/>
        <v>#N/A</v>
      </c>
      <c r="B829" s="45"/>
      <c r="C829" s="45"/>
      <c r="D829" s="46"/>
      <c r="E829" s="45"/>
      <c r="F829" s="33"/>
      <c r="G829" s="33"/>
      <c r="H829" s="33"/>
      <c r="I829" s="45"/>
      <c r="J829" s="45"/>
      <c r="K829" s="33"/>
      <c r="L829" s="46"/>
      <c r="M829" s="46"/>
      <c r="N829" s="33"/>
      <c r="O829" s="33"/>
      <c r="P829" s="33"/>
      <c r="Q829" s="33"/>
      <c r="R829" s="33"/>
      <c r="S829" s="33"/>
      <c r="T829" s="33"/>
      <c r="U829" s="33"/>
      <c r="V829" s="33"/>
      <c r="W829" s="45"/>
      <c r="X829" s="35"/>
      <c r="Y829" s="33"/>
      <c r="Z829" s="46"/>
      <c r="AA829" s="33"/>
      <c r="AB829" s="33"/>
      <c r="AC829" s="45" t="e">
        <f t="shared" si="51"/>
        <v>#N/A</v>
      </c>
      <c r="AE829" s="45" t="e">
        <f t="shared" si="49"/>
        <v>#N/A</v>
      </c>
      <c r="AF829" s="33" t="e">
        <f t="shared" si="50"/>
        <v>#N/A</v>
      </c>
    </row>
    <row r="830" spans="1:32" x14ac:dyDescent="0.25">
      <c r="A830" s="30" t="e">
        <f t="shared" si="48"/>
        <v>#N/A</v>
      </c>
      <c r="B830" s="45"/>
      <c r="C830" s="45"/>
      <c r="D830" s="46"/>
      <c r="E830" s="45"/>
      <c r="F830" s="33"/>
      <c r="G830" s="33"/>
      <c r="H830" s="33"/>
      <c r="I830" s="45"/>
      <c r="J830" s="45"/>
      <c r="K830" s="33"/>
      <c r="L830" s="46"/>
      <c r="M830" s="46"/>
      <c r="N830" s="33"/>
      <c r="O830" s="33"/>
      <c r="P830" s="33"/>
      <c r="Q830" s="33"/>
      <c r="R830" s="33"/>
      <c r="S830" s="33"/>
      <c r="T830" s="33"/>
      <c r="U830" s="33"/>
      <c r="V830" s="33"/>
      <c r="W830" s="45"/>
      <c r="X830" s="35"/>
      <c r="Y830" s="33"/>
      <c r="Z830" s="46"/>
      <c r="AA830" s="33"/>
      <c r="AB830" s="33"/>
      <c r="AC830" s="45" t="e">
        <f t="shared" si="51"/>
        <v>#N/A</v>
      </c>
      <c r="AE830" s="45" t="e">
        <f t="shared" si="49"/>
        <v>#N/A</v>
      </c>
      <c r="AF830" s="33" t="e">
        <f t="shared" si="50"/>
        <v>#N/A</v>
      </c>
    </row>
    <row r="831" spans="1:32" x14ac:dyDescent="0.25">
      <c r="A831" s="30" t="e">
        <f t="shared" si="48"/>
        <v>#N/A</v>
      </c>
      <c r="B831" s="45"/>
      <c r="C831" s="45"/>
      <c r="D831" s="46"/>
      <c r="E831" s="45"/>
      <c r="F831" s="33"/>
      <c r="G831" s="33"/>
      <c r="H831" s="33"/>
      <c r="I831" s="45"/>
      <c r="J831" s="45"/>
      <c r="K831" s="33"/>
      <c r="L831" s="46"/>
      <c r="M831" s="46"/>
      <c r="N831" s="33"/>
      <c r="O831" s="33"/>
      <c r="P831" s="33"/>
      <c r="Q831" s="33"/>
      <c r="R831" s="33"/>
      <c r="S831" s="33"/>
      <c r="T831" s="33"/>
      <c r="U831" s="33"/>
      <c r="V831" s="33"/>
      <c r="W831" s="45"/>
      <c r="X831" s="35"/>
      <c r="Y831" s="33"/>
      <c r="Z831" s="46"/>
      <c r="AA831" s="33"/>
      <c r="AB831" s="33"/>
      <c r="AC831" s="45" t="e">
        <f t="shared" si="51"/>
        <v>#N/A</v>
      </c>
      <c r="AE831" s="45" t="e">
        <f t="shared" si="49"/>
        <v>#N/A</v>
      </c>
      <c r="AF831" s="33" t="e">
        <f t="shared" si="50"/>
        <v>#N/A</v>
      </c>
    </row>
    <row r="832" spans="1:32" x14ac:dyDescent="0.25">
      <c r="A832" s="30" t="e">
        <f t="shared" si="48"/>
        <v>#N/A</v>
      </c>
      <c r="B832" s="45"/>
      <c r="C832" s="45"/>
      <c r="D832" s="46"/>
      <c r="E832" s="45"/>
      <c r="F832" s="33"/>
      <c r="G832" s="33"/>
      <c r="H832" s="33"/>
      <c r="I832" s="45"/>
      <c r="J832" s="45"/>
      <c r="K832" s="33"/>
      <c r="L832" s="46"/>
      <c r="M832" s="46"/>
      <c r="N832" s="33"/>
      <c r="O832" s="33"/>
      <c r="P832" s="33"/>
      <c r="Q832" s="33"/>
      <c r="R832" s="33"/>
      <c r="S832" s="33"/>
      <c r="T832" s="33"/>
      <c r="U832" s="33"/>
      <c r="V832" s="33"/>
      <c r="W832" s="45"/>
      <c r="X832" s="35"/>
      <c r="Y832" s="33"/>
      <c r="Z832" s="46"/>
      <c r="AA832" s="33"/>
      <c r="AB832" s="33"/>
      <c r="AC832" s="45" t="e">
        <f t="shared" si="51"/>
        <v>#N/A</v>
      </c>
      <c r="AE832" s="45" t="e">
        <f t="shared" si="49"/>
        <v>#N/A</v>
      </c>
      <c r="AF832" s="33" t="e">
        <f t="shared" si="50"/>
        <v>#N/A</v>
      </c>
    </row>
    <row r="833" spans="1:32" x14ac:dyDescent="0.25">
      <c r="A833" s="30" t="e">
        <f t="shared" si="48"/>
        <v>#N/A</v>
      </c>
      <c r="B833" s="45"/>
      <c r="C833" s="45"/>
      <c r="D833" s="46"/>
      <c r="E833" s="45"/>
      <c r="F833" s="33"/>
      <c r="G833" s="33"/>
      <c r="H833" s="33"/>
      <c r="I833" s="45"/>
      <c r="J833" s="45"/>
      <c r="K833" s="33"/>
      <c r="L833" s="46"/>
      <c r="M833" s="46"/>
      <c r="N833" s="33"/>
      <c r="O833" s="33"/>
      <c r="P833" s="33"/>
      <c r="Q833" s="33"/>
      <c r="R833" s="33"/>
      <c r="S833" s="33"/>
      <c r="T833" s="33"/>
      <c r="U833" s="33"/>
      <c r="V833" s="33"/>
      <c r="W833" s="45"/>
      <c r="X833" s="35"/>
      <c r="Y833" s="33"/>
      <c r="Z833" s="46"/>
      <c r="AA833" s="33"/>
      <c r="AB833" s="33"/>
      <c r="AC833" s="45" t="e">
        <f t="shared" si="51"/>
        <v>#N/A</v>
      </c>
      <c r="AE833" s="45" t="e">
        <f t="shared" si="49"/>
        <v>#N/A</v>
      </c>
      <c r="AF833" s="33" t="e">
        <f t="shared" si="50"/>
        <v>#N/A</v>
      </c>
    </row>
    <row r="834" spans="1:32" x14ac:dyDescent="0.25">
      <c r="A834" s="30" t="e">
        <f t="shared" si="48"/>
        <v>#N/A</v>
      </c>
      <c r="B834" s="45"/>
      <c r="C834" s="45"/>
      <c r="D834" s="46"/>
      <c r="E834" s="45"/>
      <c r="F834" s="33"/>
      <c r="G834" s="33"/>
      <c r="H834" s="33"/>
      <c r="I834" s="45"/>
      <c r="J834" s="45"/>
      <c r="K834" s="33"/>
      <c r="L834" s="46"/>
      <c r="M834" s="46"/>
      <c r="N834" s="33"/>
      <c r="O834" s="33"/>
      <c r="P834" s="33"/>
      <c r="Q834" s="33"/>
      <c r="R834" s="33"/>
      <c r="S834" s="33"/>
      <c r="T834" s="33"/>
      <c r="U834" s="33"/>
      <c r="V834" s="33"/>
      <c r="W834" s="45"/>
      <c r="X834" s="35"/>
      <c r="Y834" s="33"/>
      <c r="Z834" s="46"/>
      <c r="AA834" s="33"/>
      <c r="AB834" s="33"/>
      <c r="AC834" s="45" t="e">
        <f t="shared" si="51"/>
        <v>#N/A</v>
      </c>
      <c r="AE834" s="45" t="e">
        <f t="shared" si="49"/>
        <v>#N/A</v>
      </c>
      <c r="AF834" s="33" t="e">
        <f t="shared" si="50"/>
        <v>#N/A</v>
      </c>
    </row>
    <row r="835" spans="1:32" x14ac:dyDescent="0.25">
      <c r="A835" s="30" t="e">
        <f t="shared" si="48"/>
        <v>#N/A</v>
      </c>
      <c r="B835" s="45"/>
      <c r="C835" s="45"/>
      <c r="D835" s="46"/>
      <c r="E835" s="45"/>
      <c r="F835" s="33"/>
      <c r="G835" s="33"/>
      <c r="H835" s="33"/>
      <c r="I835" s="45"/>
      <c r="J835" s="45"/>
      <c r="K835" s="33"/>
      <c r="L835" s="46"/>
      <c r="M835" s="46"/>
      <c r="N835" s="33"/>
      <c r="O835" s="33"/>
      <c r="P835" s="33"/>
      <c r="Q835" s="33"/>
      <c r="R835" s="33"/>
      <c r="S835" s="33"/>
      <c r="T835" s="33"/>
      <c r="U835" s="33"/>
      <c r="V835" s="33"/>
      <c r="W835" s="45"/>
      <c r="X835" s="35"/>
      <c r="Y835" s="33"/>
      <c r="Z835" s="46"/>
      <c r="AA835" s="33"/>
      <c r="AB835" s="33"/>
      <c r="AC835" s="45" t="e">
        <f t="shared" si="51"/>
        <v>#N/A</v>
      </c>
      <c r="AE835" s="45" t="e">
        <f t="shared" si="49"/>
        <v>#N/A</v>
      </c>
      <c r="AF835" s="33" t="e">
        <f t="shared" si="50"/>
        <v>#N/A</v>
      </c>
    </row>
    <row r="836" spans="1:32" x14ac:dyDescent="0.25">
      <c r="A836" s="30" t="e">
        <f t="shared" si="48"/>
        <v>#N/A</v>
      </c>
      <c r="B836" s="45"/>
      <c r="C836" s="45"/>
      <c r="D836" s="46"/>
      <c r="E836" s="45"/>
      <c r="F836" s="33"/>
      <c r="G836" s="33"/>
      <c r="H836" s="33"/>
      <c r="I836" s="45"/>
      <c r="J836" s="45"/>
      <c r="K836" s="33"/>
      <c r="L836" s="46"/>
      <c r="M836" s="46"/>
      <c r="N836" s="33"/>
      <c r="O836" s="33"/>
      <c r="P836" s="33"/>
      <c r="Q836" s="33"/>
      <c r="R836" s="33"/>
      <c r="S836" s="33"/>
      <c r="T836" s="33"/>
      <c r="U836" s="33"/>
      <c r="V836" s="33"/>
      <c r="W836" s="45"/>
      <c r="X836" s="35"/>
      <c r="Y836" s="33"/>
      <c r="Z836" s="46"/>
      <c r="AA836" s="33"/>
      <c r="AB836" s="33"/>
      <c r="AC836" s="45" t="e">
        <f t="shared" si="51"/>
        <v>#N/A</v>
      </c>
      <c r="AE836" s="45" t="e">
        <f t="shared" si="49"/>
        <v>#N/A</v>
      </c>
      <c r="AF836" s="33" t="e">
        <f t="shared" si="50"/>
        <v>#N/A</v>
      </c>
    </row>
    <row r="837" spans="1:32" x14ac:dyDescent="0.25">
      <c r="A837" s="30" t="e">
        <f t="shared" si="48"/>
        <v>#N/A</v>
      </c>
      <c r="B837" s="45"/>
      <c r="C837" s="45"/>
      <c r="D837" s="46"/>
      <c r="E837" s="45"/>
      <c r="F837" s="33"/>
      <c r="G837" s="33"/>
      <c r="H837" s="33"/>
      <c r="I837" s="45"/>
      <c r="J837" s="45"/>
      <c r="K837" s="33"/>
      <c r="L837" s="46"/>
      <c r="M837" s="46"/>
      <c r="N837" s="33"/>
      <c r="O837" s="33"/>
      <c r="P837" s="33"/>
      <c r="Q837" s="33"/>
      <c r="R837" s="33"/>
      <c r="S837" s="33"/>
      <c r="T837" s="33"/>
      <c r="U837" s="33"/>
      <c r="V837" s="33"/>
      <c r="W837" s="45"/>
      <c r="X837" s="35"/>
      <c r="Y837" s="33"/>
      <c r="Z837" s="46"/>
      <c r="AA837" s="33"/>
      <c r="AB837" s="33"/>
      <c r="AC837" s="45" t="e">
        <f t="shared" si="51"/>
        <v>#N/A</v>
      </c>
      <c r="AE837" s="45" t="e">
        <f t="shared" si="49"/>
        <v>#N/A</v>
      </c>
      <c r="AF837" s="33" t="e">
        <f t="shared" si="50"/>
        <v>#N/A</v>
      </c>
    </row>
    <row r="838" spans="1:32" x14ac:dyDescent="0.25">
      <c r="A838" s="30" t="e">
        <f t="shared" ref="A838:A901" si="52">IF(COUNTA(B838:AB838)&gt;0,"x",NA())</f>
        <v>#N/A</v>
      </c>
      <c r="B838" s="45"/>
      <c r="C838" s="45"/>
      <c r="D838" s="46"/>
      <c r="E838" s="45"/>
      <c r="F838" s="33"/>
      <c r="G838" s="33"/>
      <c r="H838" s="33"/>
      <c r="I838" s="45"/>
      <c r="J838" s="45"/>
      <c r="K838" s="33"/>
      <c r="L838" s="46"/>
      <c r="M838" s="46"/>
      <c r="N838" s="33"/>
      <c r="O838" s="33"/>
      <c r="P838" s="33"/>
      <c r="Q838" s="33"/>
      <c r="R838" s="33"/>
      <c r="S838" s="33"/>
      <c r="T838" s="33"/>
      <c r="U838" s="33"/>
      <c r="V838" s="33"/>
      <c r="W838" s="45"/>
      <c r="X838" s="35"/>
      <c r="Y838" s="33"/>
      <c r="Z838" s="46"/>
      <c r="AA838" s="33"/>
      <c r="AB838" s="33"/>
      <c r="AC838" s="45" t="e">
        <f t="shared" si="51"/>
        <v>#N/A</v>
      </c>
      <c r="AE838" s="45" t="e">
        <f t="shared" ref="AE838:AE901" si="53">IF(ISBLANK(C838),NA(),"FIELD MUST BE COMPLETED BY HEALTH DEPT.")</f>
        <v>#N/A</v>
      </c>
      <c r="AF838" s="33" t="e">
        <f t="shared" ref="AF838:AF901" si="54">IF(AND(ISBLANK(S838),ISBLANK(T838)),NA(),_xlfn.TEXTJOIN(";",TRUE,S838:T838))</f>
        <v>#N/A</v>
      </c>
    </row>
    <row r="839" spans="1:32" x14ac:dyDescent="0.25">
      <c r="A839" s="30" t="e">
        <f t="shared" si="52"/>
        <v>#N/A</v>
      </c>
      <c r="B839" s="45"/>
      <c r="C839" s="45"/>
      <c r="D839" s="46"/>
      <c r="E839" s="45"/>
      <c r="F839" s="33"/>
      <c r="G839" s="33"/>
      <c r="H839" s="33"/>
      <c r="I839" s="45"/>
      <c r="J839" s="45"/>
      <c r="K839" s="33"/>
      <c r="L839" s="46"/>
      <c r="M839" s="46"/>
      <c r="N839" s="33"/>
      <c r="O839" s="33"/>
      <c r="P839" s="33"/>
      <c r="Q839" s="33"/>
      <c r="R839" s="33"/>
      <c r="S839" s="33"/>
      <c r="T839" s="33"/>
      <c r="U839" s="33"/>
      <c r="V839" s="33"/>
      <c r="W839" s="45"/>
      <c r="X839" s="35"/>
      <c r="Y839" s="33"/>
      <c r="Z839" s="46"/>
      <c r="AA839" s="33"/>
      <c r="AB839" s="33"/>
      <c r="AC839" s="45" t="e">
        <f t="shared" ref="AC839:AC902" si="55">IF(ISBLANK(C839),NA(),"FIELD MUST BE COMPLETED BY HEALTH DEPT.")</f>
        <v>#N/A</v>
      </c>
      <c r="AE839" s="45" t="e">
        <f t="shared" si="53"/>
        <v>#N/A</v>
      </c>
      <c r="AF839" s="33" t="e">
        <f t="shared" si="54"/>
        <v>#N/A</v>
      </c>
    </row>
    <row r="840" spans="1:32" x14ac:dyDescent="0.25">
      <c r="A840" s="30" t="e">
        <f t="shared" si="52"/>
        <v>#N/A</v>
      </c>
      <c r="B840" s="45"/>
      <c r="C840" s="45"/>
      <c r="D840" s="46"/>
      <c r="E840" s="45"/>
      <c r="F840" s="33"/>
      <c r="G840" s="33"/>
      <c r="H840" s="33"/>
      <c r="I840" s="45"/>
      <c r="J840" s="45"/>
      <c r="K840" s="33"/>
      <c r="L840" s="46"/>
      <c r="M840" s="46"/>
      <c r="N840" s="33"/>
      <c r="O840" s="33"/>
      <c r="P840" s="33"/>
      <c r="Q840" s="33"/>
      <c r="R840" s="33"/>
      <c r="S840" s="33"/>
      <c r="T840" s="33"/>
      <c r="U840" s="33"/>
      <c r="V840" s="33"/>
      <c r="W840" s="45"/>
      <c r="X840" s="35"/>
      <c r="Y840" s="33"/>
      <c r="Z840" s="46"/>
      <c r="AA840" s="33"/>
      <c r="AB840" s="33"/>
      <c r="AC840" s="45" t="e">
        <f t="shared" si="55"/>
        <v>#N/A</v>
      </c>
      <c r="AE840" s="45" t="e">
        <f t="shared" si="53"/>
        <v>#N/A</v>
      </c>
      <c r="AF840" s="33" t="e">
        <f t="shared" si="54"/>
        <v>#N/A</v>
      </c>
    </row>
    <row r="841" spans="1:32" x14ac:dyDescent="0.25">
      <c r="A841" s="30" t="e">
        <f t="shared" si="52"/>
        <v>#N/A</v>
      </c>
      <c r="B841" s="45"/>
      <c r="C841" s="45"/>
      <c r="D841" s="46"/>
      <c r="E841" s="45"/>
      <c r="F841" s="33"/>
      <c r="G841" s="33"/>
      <c r="H841" s="33"/>
      <c r="I841" s="45"/>
      <c r="J841" s="45"/>
      <c r="K841" s="33"/>
      <c r="L841" s="46"/>
      <c r="M841" s="46"/>
      <c r="N841" s="33"/>
      <c r="O841" s="33"/>
      <c r="P841" s="33"/>
      <c r="Q841" s="33"/>
      <c r="R841" s="33"/>
      <c r="S841" s="33"/>
      <c r="T841" s="33"/>
      <c r="U841" s="33"/>
      <c r="V841" s="33"/>
      <c r="W841" s="45"/>
      <c r="X841" s="35"/>
      <c r="Y841" s="33"/>
      <c r="Z841" s="46"/>
      <c r="AA841" s="33"/>
      <c r="AB841" s="33"/>
      <c r="AC841" s="45" t="e">
        <f t="shared" si="55"/>
        <v>#N/A</v>
      </c>
      <c r="AE841" s="45" t="e">
        <f t="shared" si="53"/>
        <v>#N/A</v>
      </c>
      <c r="AF841" s="33" t="e">
        <f t="shared" si="54"/>
        <v>#N/A</v>
      </c>
    </row>
    <row r="842" spans="1:32" x14ac:dyDescent="0.25">
      <c r="A842" s="30" t="e">
        <f t="shared" si="52"/>
        <v>#N/A</v>
      </c>
      <c r="B842" s="45"/>
      <c r="C842" s="45"/>
      <c r="D842" s="46"/>
      <c r="E842" s="45"/>
      <c r="F842" s="33"/>
      <c r="G842" s="33"/>
      <c r="H842" s="33"/>
      <c r="I842" s="45"/>
      <c r="J842" s="45"/>
      <c r="K842" s="33"/>
      <c r="L842" s="46"/>
      <c r="M842" s="46"/>
      <c r="N842" s="33"/>
      <c r="O842" s="33"/>
      <c r="P842" s="33"/>
      <c r="Q842" s="33"/>
      <c r="R842" s="33"/>
      <c r="S842" s="33"/>
      <c r="T842" s="33"/>
      <c r="U842" s="33"/>
      <c r="V842" s="33"/>
      <c r="W842" s="45"/>
      <c r="X842" s="35"/>
      <c r="Y842" s="33"/>
      <c r="Z842" s="46"/>
      <c r="AA842" s="33"/>
      <c r="AB842" s="33"/>
      <c r="AC842" s="45" t="e">
        <f t="shared" si="55"/>
        <v>#N/A</v>
      </c>
      <c r="AE842" s="45" t="e">
        <f t="shared" si="53"/>
        <v>#N/A</v>
      </c>
      <c r="AF842" s="33" t="e">
        <f t="shared" si="54"/>
        <v>#N/A</v>
      </c>
    </row>
    <row r="843" spans="1:32" x14ac:dyDescent="0.25">
      <c r="A843" s="30" t="e">
        <f t="shared" si="52"/>
        <v>#N/A</v>
      </c>
      <c r="B843" s="45"/>
      <c r="C843" s="45"/>
      <c r="D843" s="46"/>
      <c r="E843" s="45"/>
      <c r="F843" s="33"/>
      <c r="G843" s="33"/>
      <c r="H843" s="33"/>
      <c r="I843" s="45"/>
      <c r="J843" s="45"/>
      <c r="K843" s="33"/>
      <c r="L843" s="46"/>
      <c r="M843" s="46"/>
      <c r="N843" s="33"/>
      <c r="O843" s="33"/>
      <c r="P843" s="33"/>
      <c r="Q843" s="33"/>
      <c r="R843" s="33"/>
      <c r="S843" s="33"/>
      <c r="T843" s="33"/>
      <c r="U843" s="33"/>
      <c r="V843" s="33"/>
      <c r="W843" s="45"/>
      <c r="X843" s="35"/>
      <c r="Y843" s="33"/>
      <c r="Z843" s="46"/>
      <c r="AA843" s="33"/>
      <c r="AB843" s="33"/>
      <c r="AC843" s="45" t="e">
        <f t="shared" si="55"/>
        <v>#N/A</v>
      </c>
      <c r="AE843" s="45" t="e">
        <f t="shared" si="53"/>
        <v>#N/A</v>
      </c>
      <c r="AF843" s="33" t="e">
        <f t="shared" si="54"/>
        <v>#N/A</v>
      </c>
    </row>
    <row r="844" spans="1:32" x14ac:dyDescent="0.25">
      <c r="A844" s="30" t="e">
        <f t="shared" si="52"/>
        <v>#N/A</v>
      </c>
      <c r="B844" s="45"/>
      <c r="C844" s="45"/>
      <c r="D844" s="46"/>
      <c r="E844" s="45"/>
      <c r="F844" s="33"/>
      <c r="G844" s="33"/>
      <c r="H844" s="33"/>
      <c r="I844" s="45"/>
      <c r="J844" s="45"/>
      <c r="K844" s="33"/>
      <c r="L844" s="46"/>
      <c r="M844" s="46"/>
      <c r="N844" s="33"/>
      <c r="O844" s="33"/>
      <c r="P844" s="33"/>
      <c r="Q844" s="33"/>
      <c r="R844" s="33"/>
      <c r="S844" s="33"/>
      <c r="T844" s="33"/>
      <c r="U844" s="33"/>
      <c r="V844" s="33"/>
      <c r="W844" s="45"/>
      <c r="X844" s="35"/>
      <c r="Y844" s="33"/>
      <c r="Z844" s="46"/>
      <c r="AA844" s="33"/>
      <c r="AB844" s="33"/>
      <c r="AC844" s="45" t="e">
        <f t="shared" si="55"/>
        <v>#N/A</v>
      </c>
      <c r="AE844" s="45" t="e">
        <f t="shared" si="53"/>
        <v>#N/A</v>
      </c>
      <c r="AF844" s="33" t="e">
        <f t="shared" si="54"/>
        <v>#N/A</v>
      </c>
    </row>
    <row r="845" spans="1:32" x14ac:dyDescent="0.25">
      <c r="A845" s="30" t="e">
        <f t="shared" si="52"/>
        <v>#N/A</v>
      </c>
      <c r="B845" s="45"/>
      <c r="C845" s="45"/>
      <c r="D845" s="46"/>
      <c r="E845" s="45"/>
      <c r="F845" s="33"/>
      <c r="G845" s="33"/>
      <c r="H845" s="33"/>
      <c r="I845" s="45"/>
      <c r="J845" s="45"/>
      <c r="K845" s="33"/>
      <c r="L845" s="46"/>
      <c r="M845" s="46"/>
      <c r="N845" s="33"/>
      <c r="O845" s="33"/>
      <c r="P845" s="33"/>
      <c r="Q845" s="33"/>
      <c r="R845" s="33"/>
      <c r="S845" s="33"/>
      <c r="T845" s="33"/>
      <c r="U845" s="33"/>
      <c r="V845" s="33"/>
      <c r="W845" s="45"/>
      <c r="X845" s="35"/>
      <c r="Y845" s="33"/>
      <c r="Z845" s="46"/>
      <c r="AA845" s="33"/>
      <c r="AB845" s="33"/>
      <c r="AC845" s="45" t="e">
        <f t="shared" si="55"/>
        <v>#N/A</v>
      </c>
      <c r="AE845" s="45" t="e">
        <f t="shared" si="53"/>
        <v>#N/A</v>
      </c>
      <c r="AF845" s="33" t="e">
        <f t="shared" si="54"/>
        <v>#N/A</v>
      </c>
    </row>
    <row r="846" spans="1:32" x14ac:dyDescent="0.25">
      <c r="A846" s="30" t="e">
        <f t="shared" si="52"/>
        <v>#N/A</v>
      </c>
      <c r="B846" s="45"/>
      <c r="C846" s="45"/>
      <c r="D846" s="46"/>
      <c r="E846" s="45"/>
      <c r="F846" s="33"/>
      <c r="G846" s="33"/>
      <c r="H846" s="33"/>
      <c r="I846" s="45"/>
      <c r="J846" s="45"/>
      <c r="K846" s="33"/>
      <c r="L846" s="46"/>
      <c r="M846" s="46"/>
      <c r="N846" s="33"/>
      <c r="O846" s="33"/>
      <c r="P846" s="33"/>
      <c r="Q846" s="33"/>
      <c r="R846" s="33"/>
      <c r="S846" s="33"/>
      <c r="T846" s="33"/>
      <c r="U846" s="33"/>
      <c r="V846" s="33"/>
      <c r="W846" s="45"/>
      <c r="X846" s="35"/>
      <c r="Y846" s="33"/>
      <c r="Z846" s="46"/>
      <c r="AA846" s="33"/>
      <c r="AB846" s="33"/>
      <c r="AC846" s="45" t="e">
        <f t="shared" si="55"/>
        <v>#N/A</v>
      </c>
      <c r="AE846" s="45" t="e">
        <f t="shared" si="53"/>
        <v>#N/A</v>
      </c>
      <c r="AF846" s="33" t="e">
        <f t="shared" si="54"/>
        <v>#N/A</v>
      </c>
    </row>
    <row r="847" spans="1:32" x14ac:dyDescent="0.25">
      <c r="A847" s="30" t="e">
        <f t="shared" si="52"/>
        <v>#N/A</v>
      </c>
      <c r="B847" s="45"/>
      <c r="C847" s="45"/>
      <c r="D847" s="46"/>
      <c r="E847" s="45"/>
      <c r="F847" s="33"/>
      <c r="G847" s="33"/>
      <c r="H847" s="33"/>
      <c r="I847" s="45"/>
      <c r="J847" s="45"/>
      <c r="K847" s="33"/>
      <c r="L847" s="46"/>
      <c r="M847" s="46"/>
      <c r="N847" s="33"/>
      <c r="O847" s="33"/>
      <c r="P847" s="33"/>
      <c r="Q847" s="33"/>
      <c r="R847" s="33"/>
      <c r="S847" s="33"/>
      <c r="T847" s="33"/>
      <c r="U847" s="33"/>
      <c r="V847" s="33"/>
      <c r="W847" s="45"/>
      <c r="X847" s="35"/>
      <c r="Y847" s="33"/>
      <c r="Z847" s="46"/>
      <c r="AA847" s="33"/>
      <c r="AB847" s="33"/>
      <c r="AC847" s="45" t="e">
        <f t="shared" si="55"/>
        <v>#N/A</v>
      </c>
      <c r="AE847" s="45" t="e">
        <f t="shared" si="53"/>
        <v>#N/A</v>
      </c>
      <c r="AF847" s="33" t="e">
        <f t="shared" si="54"/>
        <v>#N/A</v>
      </c>
    </row>
    <row r="848" spans="1:32" x14ac:dyDescent="0.25">
      <c r="A848" s="30" t="e">
        <f t="shared" si="52"/>
        <v>#N/A</v>
      </c>
      <c r="B848" s="45"/>
      <c r="C848" s="45"/>
      <c r="D848" s="46"/>
      <c r="E848" s="45"/>
      <c r="F848" s="33"/>
      <c r="G848" s="33"/>
      <c r="H848" s="33"/>
      <c r="I848" s="45"/>
      <c r="J848" s="45"/>
      <c r="K848" s="33"/>
      <c r="L848" s="46"/>
      <c r="M848" s="46"/>
      <c r="N848" s="33"/>
      <c r="O848" s="33"/>
      <c r="P848" s="33"/>
      <c r="Q848" s="33"/>
      <c r="R848" s="33"/>
      <c r="S848" s="33"/>
      <c r="T848" s="33"/>
      <c r="U848" s="33"/>
      <c r="V848" s="33"/>
      <c r="W848" s="45"/>
      <c r="X848" s="35"/>
      <c r="Y848" s="33"/>
      <c r="Z848" s="46"/>
      <c r="AA848" s="33"/>
      <c r="AB848" s="33"/>
      <c r="AC848" s="45" t="e">
        <f t="shared" si="55"/>
        <v>#N/A</v>
      </c>
      <c r="AE848" s="45" t="e">
        <f t="shared" si="53"/>
        <v>#N/A</v>
      </c>
      <c r="AF848" s="33" t="e">
        <f t="shared" si="54"/>
        <v>#N/A</v>
      </c>
    </row>
    <row r="849" spans="1:32" x14ac:dyDescent="0.25">
      <c r="A849" s="30" t="e">
        <f t="shared" si="52"/>
        <v>#N/A</v>
      </c>
      <c r="B849" s="45"/>
      <c r="C849" s="45"/>
      <c r="D849" s="46"/>
      <c r="E849" s="45"/>
      <c r="F849" s="33"/>
      <c r="G849" s="33"/>
      <c r="H849" s="33"/>
      <c r="I849" s="45"/>
      <c r="J849" s="45"/>
      <c r="K849" s="33"/>
      <c r="L849" s="46"/>
      <c r="M849" s="46"/>
      <c r="N849" s="33"/>
      <c r="O849" s="33"/>
      <c r="P849" s="33"/>
      <c r="Q849" s="33"/>
      <c r="R849" s="33"/>
      <c r="S849" s="33"/>
      <c r="T849" s="33"/>
      <c r="U849" s="33"/>
      <c r="V849" s="33"/>
      <c r="W849" s="45"/>
      <c r="X849" s="35"/>
      <c r="Y849" s="33"/>
      <c r="Z849" s="46"/>
      <c r="AA849" s="33"/>
      <c r="AB849" s="33"/>
      <c r="AC849" s="45" t="e">
        <f t="shared" si="55"/>
        <v>#N/A</v>
      </c>
      <c r="AE849" s="45" t="e">
        <f t="shared" si="53"/>
        <v>#N/A</v>
      </c>
      <c r="AF849" s="33" t="e">
        <f t="shared" si="54"/>
        <v>#N/A</v>
      </c>
    </row>
    <row r="850" spans="1:32" x14ac:dyDescent="0.25">
      <c r="A850" s="30" t="e">
        <f t="shared" si="52"/>
        <v>#N/A</v>
      </c>
      <c r="B850" s="45"/>
      <c r="C850" s="45"/>
      <c r="D850" s="46"/>
      <c r="E850" s="45"/>
      <c r="F850" s="33"/>
      <c r="G850" s="33"/>
      <c r="H850" s="33"/>
      <c r="I850" s="45"/>
      <c r="J850" s="45"/>
      <c r="K850" s="33"/>
      <c r="L850" s="46"/>
      <c r="M850" s="46"/>
      <c r="N850" s="33"/>
      <c r="O850" s="33"/>
      <c r="P850" s="33"/>
      <c r="Q850" s="33"/>
      <c r="R850" s="33"/>
      <c r="S850" s="33"/>
      <c r="T850" s="33"/>
      <c r="U850" s="33"/>
      <c r="V850" s="33"/>
      <c r="W850" s="45"/>
      <c r="X850" s="35"/>
      <c r="Y850" s="33"/>
      <c r="Z850" s="46"/>
      <c r="AA850" s="33"/>
      <c r="AB850" s="33"/>
      <c r="AC850" s="45" t="e">
        <f t="shared" si="55"/>
        <v>#N/A</v>
      </c>
      <c r="AE850" s="45" t="e">
        <f t="shared" si="53"/>
        <v>#N/A</v>
      </c>
      <c r="AF850" s="33" t="e">
        <f t="shared" si="54"/>
        <v>#N/A</v>
      </c>
    </row>
    <row r="851" spans="1:32" x14ac:dyDescent="0.25">
      <c r="A851" s="30" t="e">
        <f t="shared" si="52"/>
        <v>#N/A</v>
      </c>
      <c r="B851" s="45"/>
      <c r="C851" s="45"/>
      <c r="D851" s="46"/>
      <c r="E851" s="45"/>
      <c r="F851" s="33"/>
      <c r="G851" s="33"/>
      <c r="H851" s="33"/>
      <c r="I851" s="45"/>
      <c r="J851" s="45"/>
      <c r="K851" s="33"/>
      <c r="L851" s="46"/>
      <c r="M851" s="46"/>
      <c r="N851" s="33"/>
      <c r="O851" s="33"/>
      <c r="P851" s="33"/>
      <c r="Q851" s="33"/>
      <c r="R851" s="33"/>
      <c r="S851" s="33"/>
      <c r="T851" s="33"/>
      <c r="U851" s="33"/>
      <c r="V851" s="33"/>
      <c r="W851" s="45"/>
      <c r="X851" s="35"/>
      <c r="Y851" s="33"/>
      <c r="Z851" s="46"/>
      <c r="AA851" s="33"/>
      <c r="AB851" s="33"/>
      <c r="AC851" s="45" t="e">
        <f t="shared" si="55"/>
        <v>#N/A</v>
      </c>
      <c r="AE851" s="45" t="e">
        <f t="shared" si="53"/>
        <v>#N/A</v>
      </c>
      <c r="AF851" s="33" t="e">
        <f t="shared" si="54"/>
        <v>#N/A</v>
      </c>
    </row>
    <row r="852" spans="1:32" x14ac:dyDescent="0.25">
      <c r="A852" s="30" t="e">
        <f t="shared" si="52"/>
        <v>#N/A</v>
      </c>
      <c r="B852" s="45"/>
      <c r="C852" s="45"/>
      <c r="D852" s="46"/>
      <c r="E852" s="45"/>
      <c r="F852" s="33"/>
      <c r="G852" s="33"/>
      <c r="H852" s="33"/>
      <c r="I852" s="45"/>
      <c r="J852" s="45"/>
      <c r="K852" s="33"/>
      <c r="L852" s="46"/>
      <c r="M852" s="46"/>
      <c r="N852" s="33"/>
      <c r="O852" s="33"/>
      <c r="P852" s="33"/>
      <c r="Q852" s="33"/>
      <c r="R852" s="33"/>
      <c r="S852" s="33"/>
      <c r="T852" s="33"/>
      <c r="U852" s="33"/>
      <c r="V852" s="33"/>
      <c r="W852" s="45"/>
      <c r="X852" s="35"/>
      <c r="Y852" s="33"/>
      <c r="Z852" s="46"/>
      <c r="AA852" s="33"/>
      <c r="AB852" s="33"/>
      <c r="AC852" s="45" t="e">
        <f t="shared" si="55"/>
        <v>#N/A</v>
      </c>
      <c r="AE852" s="45" t="e">
        <f t="shared" si="53"/>
        <v>#N/A</v>
      </c>
      <c r="AF852" s="33" t="e">
        <f t="shared" si="54"/>
        <v>#N/A</v>
      </c>
    </row>
    <row r="853" spans="1:32" x14ac:dyDescent="0.25">
      <c r="A853" s="30" t="e">
        <f t="shared" si="52"/>
        <v>#N/A</v>
      </c>
      <c r="B853" s="45"/>
      <c r="C853" s="45"/>
      <c r="D853" s="46"/>
      <c r="E853" s="45"/>
      <c r="F853" s="33"/>
      <c r="G853" s="33"/>
      <c r="H853" s="33"/>
      <c r="I853" s="45"/>
      <c r="J853" s="45"/>
      <c r="K853" s="33"/>
      <c r="L853" s="46"/>
      <c r="M853" s="46"/>
      <c r="N853" s="33"/>
      <c r="O853" s="33"/>
      <c r="P853" s="33"/>
      <c r="Q853" s="33"/>
      <c r="R853" s="33"/>
      <c r="S853" s="33"/>
      <c r="T853" s="33"/>
      <c r="U853" s="33"/>
      <c r="V853" s="33"/>
      <c r="W853" s="45"/>
      <c r="X853" s="35"/>
      <c r="Y853" s="33"/>
      <c r="Z853" s="46"/>
      <c r="AA853" s="33"/>
      <c r="AB853" s="33"/>
      <c r="AC853" s="45" t="e">
        <f t="shared" si="55"/>
        <v>#N/A</v>
      </c>
      <c r="AE853" s="45" t="e">
        <f t="shared" si="53"/>
        <v>#N/A</v>
      </c>
      <c r="AF853" s="33" t="e">
        <f t="shared" si="54"/>
        <v>#N/A</v>
      </c>
    </row>
    <row r="854" spans="1:32" x14ac:dyDescent="0.25">
      <c r="A854" s="30" t="e">
        <f t="shared" si="52"/>
        <v>#N/A</v>
      </c>
      <c r="B854" s="45"/>
      <c r="C854" s="45"/>
      <c r="D854" s="46"/>
      <c r="E854" s="45"/>
      <c r="F854" s="33"/>
      <c r="G854" s="33"/>
      <c r="H854" s="33"/>
      <c r="I854" s="45"/>
      <c r="J854" s="45"/>
      <c r="K854" s="33"/>
      <c r="L854" s="46"/>
      <c r="M854" s="46"/>
      <c r="N854" s="33"/>
      <c r="O854" s="33"/>
      <c r="P854" s="33"/>
      <c r="Q854" s="33"/>
      <c r="R854" s="33"/>
      <c r="S854" s="33"/>
      <c r="T854" s="33"/>
      <c r="U854" s="33"/>
      <c r="V854" s="33"/>
      <c r="W854" s="45"/>
      <c r="X854" s="35"/>
      <c r="Y854" s="33"/>
      <c r="Z854" s="46"/>
      <c r="AA854" s="33"/>
      <c r="AB854" s="33"/>
      <c r="AC854" s="45" t="e">
        <f t="shared" si="55"/>
        <v>#N/A</v>
      </c>
      <c r="AE854" s="45" t="e">
        <f t="shared" si="53"/>
        <v>#N/A</v>
      </c>
      <c r="AF854" s="33" t="e">
        <f t="shared" si="54"/>
        <v>#N/A</v>
      </c>
    </row>
    <row r="855" spans="1:32" x14ac:dyDescent="0.25">
      <c r="A855" s="30" t="e">
        <f t="shared" si="52"/>
        <v>#N/A</v>
      </c>
      <c r="B855" s="45"/>
      <c r="C855" s="45"/>
      <c r="D855" s="46"/>
      <c r="E855" s="45"/>
      <c r="F855" s="33"/>
      <c r="G855" s="33"/>
      <c r="H855" s="33"/>
      <c r="I855" s="45"/>
      <c r="J855" s="45"/>
      <c r="K855" s="33"/>
      <c r="L855" s="46"/>
      <c r="M855" s="46"/>
      <c r="N855" s="33"/>
      <c r="O855" s="33"/>
      <c r="P855" s="33"/>
      <c r="Q855" s="33"/>
      <c r="R855" s="33"/>
      <c r="S855" s="33"/>
      <c r="T855" s="33"/>
      <c r="U855" s="33"/>
      <c r="V855" s="33"/>
      <c r="W855" s="45"/>
      <c r="X855" s="35"/>
      <c r="Y855" s="33"/>
      <c r="Z855" s="46"/>
      <c r="AA855" s="33"/>
      <c r="AB855" s="33"/>
      <c r="AC855" s="45" t="e">
        <f t="shared" si="55"/>
        <v>#N/A</v>
      </c>
      <c r="AE855" s="45" t="e">
        <f t="shared" si="53"/>
        <v>#N/A</v>
      </c>
      <c r="AF855" s="33" t="e">
        <f t="shared" si="54"/>
        <v>#N/A</v>
      </c>
    </row>
    <row r="856" spans="1:32" x14ac:dyDescent="0.25">
      <c r="A856" s="30" t="e">
        <f t="shared" si="52"/>
        <v>#N/A</v>
      </c>
      <c r="B856" s="45"/>
      <c r="C856" s="45"/>
      <c r="D856" s="46"/>
      <c r="E856" s="45"/>
      <c r="F856" s="33"/>
      <c r="G856" s="33"/>
      <c r="H856" s="33"/>
      <c r="I856" s="45"/>
      <c r="J856" s="45"/>
      <c r="K856" s="33"/>
      <c r="L856" s="46"/>
      <c r="M856" s="46"/>
      <c r="N856" s="33"/>
      <c r="O856" s="33"/>
      <c r="P856" s="33"/>
      <c r="Q856" s="33"/>
      <c r="R856" s="33"/>
      <c r="S856" s="33"/>
      <c r="T856" s="33"/>
      <c r="U856" s="33"/>
      <c r="V856" s="33"/>
      <c r="W856" s="45"/>
      <c r="X856" s="35"/>
      <c r="Y856" s="33"/>
      <c r="Z856" s="46"/>
      <c r="AA856" s="33"/>
      <c r="AB856" s="33"/>
      <c r="AC856" s="45" t="e">
        <f t="shared" si="55"/>
        <v>#N/A</v>
      </c>
      <c r="AE856" s="45" t="e">
        <f t="shared" si="53"/>
        <v>#N/A</v>
      </c>
      <c r="AF856" s="33" t="e">
        <f t="shared" si="54"/>
        <v>#N/A</v>
      </c>
    </row>
    <row r="857" spans="1:32" x14ac:dyDescent="0.25">
      <c r="A857" s="30" t="e">
        <f t="shared" si="52"/>
        <v>#N/A</v>
      </c>
      <c r="B857" s="45"/>
      <c r="C857" s="45"/>
      <c r="D857" s="46"/>
      <c r="E857" s="45"/>
      <c r="F857" s="33"/>
      <c r="G857" s="33"/>
      <c r="H857" s="33"/>
      <c r="I857" s="45"/>
      <c r="J857" s="45"/>
      <c r="K857" s="33"/>
      <c r="L857" s="46"/>
      <c r="M857" s="46"/>
      <c r="N857" s="33"/>
      <c r="O857" s="33"/>
      <c r="P857" s="33"/>
      <c r="Q857" s="33"/>
      <c r="R857" s="33"/>
      <c r="S857" s="33"/>
      <c r="T857" s="33"/>
      <c r="U857" s="33"/>
      <c r="V857" s="33"/>
      <c r="W857" s="45"/>
      <c r="X857" s="35"/>
      <c r="Y857" s="33"/>
      <c r="Z857" s="46"/>
      <c r="AA857" s="33"/>
      <c r="AB857" s="33"/>
      <c r="AC857" s="45" t="e">
        <f t="shared" si="55"/>
        <v>#N/A</v>
      </c>
      <c r="AE857" s="45" t="e">
        <f t="shared" si="53"/>
        <v>#N/A</v>
      </c>
      <c r="AF857" s="33" t="e">
        <f t="shared" si="54"/>
        <v>#N/A</v>
      </c>
    </row>
    <row r="858" spans="1:32" x14ac:dyDescent="0.25">
      <c r="A858" s="30" t="e">
        <f t="shared" si="52"/>
        <v>#N/A</v>
      </c>
      <c r="B858" s="45"/>
      <c r="C858" s="45"/>
      <c r="D858" s="46"/>
      <c r="E858" s="45"/>
      <c r="F858" s="33"/>
      <c r="G858" s="33"/>
      <c r="H858" s="33"/>
      <c r="I858" s="45"/>
      <c r="J858" s="45"/>
      <c r="K858" s="33"/>
      <c r="L858" s="46"/>
      <c r="M858" s="46"/>
      <c r="N858" s="33"/>
      <c r="O858" s="33"/>
      <c r="P858" s="33"/>
      <c r="Q858" s="33"/>
      <c r="R858" s="33"/>
      <c r="S858" s="33"/>
      <c r="T858" s="33"/>
      <c r="U858" s="33"/>
      <c r="V858" s="33"/>
      <c r="W858" s="45"/>
      <c r="X858" s="35"/>
      <c r="Y858" s="33"/>
      <c r="Z858" s="46"/>
      <c r="AA858" s="33"/>
      <c r="AB858" s="33"/>
      <c r="AC858" s="45" t="e">
        <f t="shared" si="55"/>
        <v>#N/A</v>
      </c>
      <c r="AE858" s="45" t="e">
        <f t="shared" si="53"/>
        <v>#N/A</v>
      </c>
      <c r="AF858" s="33" t="e">
        <f t="shared" si="54"/>
        <v>#N/A</v>
      </c>
    </row>
    <row r="859" spans="1:32" x14ac:dyDescent="0.25">
      <c r="A859" s="30" t="e">
        <f t="shared" si="52"/>
        <v>#N/A</v>
      </c>
      <c r="B859" s="45"/>
      <c r="C859" s="45"/>
      <c r="D859" s="46"/>
      <c r="E859" s="45"/>
      <c r="F859" s="33"/>
      <c r="G859" s="33"/>
      <c r="H859" s="33"/>
      <c r="I859" s="45"/>
      <c r="J859" s="45"/>
      <c r="K859" s="33"/>
      <c r="L859" s="46"/>
      <c r="M859" s="46"/>
      <c r="N859" s="33"/>
      <c r="O859" s="33"/>
      <c r="P859" s="33"/>
      <c r="Q859" s="33"/>
      <c r="R859" s="33"/>
      <c r="S859" s="33"/>
      <c r="T859" s="33"/>
      <c r="U859" s="33"/>
      <c r="V859" s="33"/>
      <c r="W859" s="45"/>
      <c r="X859" s="35"/>
      <c r="Y859" s="33"/>
      <c r="Z859" s="46"/>
      <c r="AA859" s="33"/>
      <c r="AB859" s="33"/>
      <c r="AC859" s="45" t="e">
        <f t="shared" si="55"/>
        <v>#N/A</v>
      </c>
      <c r="AE859" s="45" t="e">
        <f t="shared" si="53"/>
        <v>#N/A</v>
      </c>
      <c r="AF859" s="33" t="e">
        <f t="shared" si="54"/>
        <v>#N/A</v>
      </c>
    </row>
    <row r="860" spans="1:32" x14ac:dyDescent="0.25">
      <c r="A860" s="30" t="e">
        <f t="shared" si="52"/>
        <v>#N/A</v>
      </c>
      <c r="B860" s="45"/>
      <c r="C860" s="45"/>
      <c r="D860" s="46"/>
      <c r="E860" s="45"/>
      <c r="F860" s="33"/>
      <c r="G860" s="33"/>
      <c r="H860" s="33"/>
      <c r="I860" s="45"/>
      <c r="J860" s="45"/>
      <c r="K860" s="33"/>
      <c r="L860" s="46"/>
      <c r="M860" s="46"/>
      <c r="N860" s="33"/>
      <c r="O860" s="33"/>
      <c r="P860" s="33"/>
      <c r="Q860" s="33"/>
      <c r="R860" s="33"/>
      <c r="S860" s="33"/>
      <c r="T860" s="33"/>
      <c r="U860" s="33"/>
      <c r="V860" s="33"/>
      <c r="W860" s="45"/>
      <c r="X860" s="35"/>
      <c r="Y860" s="33"/>
      <c r="Z860" s="46"/>
      <c r="AA860" s="33"/>
      <c r="AB860" s="33"/>
      <c r="AC860" s="45" t="e">
        <f t="shared" si="55"/>
        <v>#N/A</v>
      </c>
      <c r="AE860" s="45" t="e">
        <f t="shared" si="53"/>
        <v>#N/A</v>
      </c>
      <c r="AF860" s="33" t="e">
        <f t="shared" si="54"/>
        <v>#N/A</v>
      </c>
    </row>
    <row r="861" spans="1:32" x14ac:dyDescent="0.25">
      <c r="A861" s="30" t="e">
        <f t="shared" si="52"/>
        <v>#N/A</v>
      </c>
      <c r="B861" s="45"/>
      <c r="C861" s="45"/>
      <c r="D861" s="46"/>
      <c r="E861" s="45"/>
      <c r="F861" s="33"/>
      <c r="G861" s="33"/>
      <c r="H861" s="33"/>
      <c r="I861" s="45"/>
      <c r="J861" s="45"/>
      <c r="K861" s="33"/>
      <c r="L861" s="46"/>
      <c r="M861" s="46"/>
      <c r="N861" s="33"/>
      <c r="O861" s="33"/>
      <c r="P861" s="33"/>
      <c r="Q861" s="33"/>
      <c r="R861" s="33"/>
      <c r="S861" s="33"/>
      <c r="T861" s="33"/>
      <c r="U861" s="33"/>
      <c r="V861" s="33"/>
      <c r="W861" s="45"/>
      <c r="X861" s="35"/>
      <c r="Y861" s="33"/>
      <c r="Z861" s="46"/>
      <c r="AA861" s="33"/>
      <c r="AB861" s="33"/>
      <c r="AC861" s="45" t="e">
        <f t="shared" si="55"/>
        <v>#N/A</v>
      </c>
      <c r="AE861" s="45" t="e">
        <f t="shared" si="53"/>
        <v>#N/A</v>
      </c>
      <c r="AF861" s="33" t="e">
        <f t="shared" si="54"/>
        <v>#N/A</v>
      </c>
    </row>
    <row r="862" spans="1:32" x14ac:dyDescent="0.25">
      <c r="A862" s="30" t="e">
        <f t="shared" si="52"/>
        <v>#N/A</v>
      </c>
      <c r="B862" s="45"/>
      <c r="C862" s="45"/>
      <c r="D862" s="46"/>
      <c r="E862" s="45"/>
      <c r="F862" s="33"/>
      <c r="G862" s="33"/>
      <c r="H862" s="33"/>
      <c r="I862" s="45"/>
      <c r="J862" s="45"/>
      <c r="K862" s="33"/>
      <c r="L862" s="46"/>
      <c r="M862" s="46"/>
      <c r="N862" s="33"/>
      <c r="O862" s="33"/>
      <c r="P862" s="33"/>
      <c r="Q862" s="33"/>
      <c r="R862" s="33"/>
      <c r="S862" s="33"/>
      <c r="T862" s="33"/>
      <c r="U862" s="33"/>
      <c r="V862" s="33"/>
      <c r="W862" s="45"/>
      <c r="X862" s="35"/>
      <c r="Y862" s="33"/>
      <c r="Z862" s="46"/>
      <c r="AA862" s="33"/>
      <c r="AB862" s="33"/>
      <c r="AC862" s="45" t="e">
        <f t="shared" si="55"/>
        <v>#N/A</v>
      </c>
      <c r="AE862" s="45" t="e">
        <f t="shared" si="53"/>
        <v>#N/A</v>
      </c>
      <c r="AF862" s="33" t="e">
        <f t="shared" si="54"/>
        <v>#N/A</v>
      </c>
    </row>
    <row r="863" spans="1:32" x14ac:dyDescent="0.25">
      <c r="A863" s="30" t="e">
        <f t="shared" si="52"/>
        <v>#N/A</v>
      </c>
      <c r="B863" s="45"/>
      <c r="C863" s="45"/>
      <c r="D863" s="46"/>
      <c r="E863" s="45"/>
      <c r="F863" s="33"/>
      <c r="G863" s="33"/>
      <c r="H863" s="33"/>
      <c r="I863" s="45"/>
      <c r="J863" s="45"/>
      <c r="K863" s="33"/>
      <c r="L863" s="46"/>
      <c r="M863" s="46"/>
      <c r="N863" s="33"/>
      <c r="O863" s="33"/>
      <c r="P863" s="33"/>
      <c r="Q863" s="33"/>
      <c r="R863" s="33"/>
      <c r="S863" s="33"/>
      <c r="T863" s="33"/>
      <c r="U863" s="33"/>
      <c r="V863" s="33"/>
      <c r="W863" s="45"/>
      <c r="X863" s="35"/>
      <c r="Y863" s="33"/>
      <c r="Z863" s="46"/>
      <c r="AA863" s="33"/>
      <c r="AB863" s="33"/>
      <c r="AC863" s="45" t="e">
        <f t="shared" si="55"/>
        <v>#N/A</v>
      </c>
      <c r="AE863" s="45" t="e">
        <f t="shared" si="53"/>
        <v>#N/A</v>
      </c>
      <c r="AF863" s="33" t="e">
        <f t="shared" si="54"/>
        <v>#N/A</v>
      </c>
    </row>
    <row r="864" spans="1:32" x14ac:dyDescent="0.25">
      <c r="A864" s="30" t="e">
        <f t="shared" si="52"/>
        <v>#N/A</v>
      </c>
      <c r="B864" s="45"/>
      <c r="C864" s="45"/>
      <c r="D864" s="46"/>
      <c r="E864" s="45"/>
      <c r="F864" s="33"/>
      <c r="G864" s="33"/>
      <c r="H864" s="33"/>
      <c r="I864" s="45"/>
      <c r="J864" s="45"/>
      <c r="K864" s="33"/>
      <c r="L864" s="46"/>
      <c r="M864" s="46"/>
      <c r="N864" s="33"/>
      <c r="O864" s="33"/>
      <c r="P864" s="33"/>
      <c r="Q864" s="33"/>
      <c r="R864" s="33"/>
      <c r="S864" s="33"/>
      <c r="T864" s="33"/>
      <c r="U864" s="33"/>
      <c r="V864" s="33"/>
      <c r="W864" s="45"/>
      <c r="X864" s="35"/>
      <c r="Y864" s="33"/>
      <c r="Z864" s="46"/>
      <c r="AA864" s="33"/>
      <c r="AB864" s="33"/>
      <c r="AC864" s="45" t="e">
        <f t="shared" si="55"/>
        <v>#N/A</v>
      </c>
      <c r="AE864" s="45" t="e">
        <f t="shared" si="53"/>
        <v>#N/A</v>
      </c>
      <c r="AF864" s="33" t="e">
        <f t="shared" si="54"/>
        <v>#N/A</v>
      </c>
    </row>
    <row r="865" spans="1:32" x14ac:dyDescent="0.25">
      <c r="A865" s="30" t="e">
        <f t="shared" si="52"/>
        <v>#N/A</v>
      </c>
      <c r="B865" s="45"/>
      <c r="C865" s="45"/>
      <c r="D865" s="46"/>
      <c r="E865" s="45"/>
      <c r="F865" s="33"/>
      <c r="G865" s="33"/>
      <c r="H865" s="33"/>
      <c r="I865" s="45"/>
      <c r="J865" s="45"/>
      <c r="K865" s="33"/>
      <c r="L865" s="46"/>
      <c r="M865" s="46"/>
      <c r="N865" s="33"/>
      <c r="O865" s="33"/>
      <c r="P865" s="33"/>
      <c r="Q865" s="33"/>
      <c r="R865" s="33"/>
      <c r="S865" s="33"/>
      <c r="T865" s="33"/>
      <c r="U865" s="33"/>
      <c r="V865" s="33"/>
      <c r="W865" s="45"/>
      <c r="X865" s="35"/>
      <c r="Y865" s="33"/>
      <c r="Z865" s="46"/>
      <c r="AA865" s="33"/>
      <c r="AB865" s="33"/>
      <c r="AC865" s="45" t="e">
        <f t="shared" si="55"/>
        <v>#N/A</v>
      </c>
      <c r="AE865" s="45" t="e">
        <f t="shared" si="53"/>
        <v>#N/A</v>
      </c>
      <c r="AF865" s="33" t="e">
        <f t="shared" si="54"/>
        <v>#N/A</v>
      </c>
    </row>
    <row r="866" spans="1:32" x14ac:dyDescent="0.25">
      <c r="A866" s="30" t="e">
        <f t="shared" si="52"/>
        <v>#N/A</v>
      </c>
      <c r="B866" s="45"/>
      <c r="C866" s="45"/>
      <c r="D866" s="46"/>
      <c r="E866" s="45"/>
      <c r="F866" s="33"/>
      <c r="G866" s="33"/>
      <c r="H866" s="33"/>
      <c r="I866" s="45"/>
      <c r="J866" s="45"/>
      <c r="K866" s="33"/>
      <c r="L866" s="46"/>
      <c r="M866" s="46"/>
      <c r="N866" s="33"/>
      <c r="O866" s="33"/>
      <c r="P866" s="33"/>
      <c r="Q866" s="33"/>
      <c r="R866" s="33"/>
      <c r="S866" s="33"/>
      <c r="T866" s="33"/>
      <c r="U866" s="33"/>
      <c r="V866" s="33"/>
      <c r="W866" s="45"/>
      <c r="X866" s="35"/>
      <c r="Y866" s="33"/>
      <c r="Z866" s="46"/>
      <c r="AA866" s="33"/>
      <c r="AB866" s="33"/>
      <c r="AC866" s="45" t="e">
        <f t="shared" si="55"/>
        <v>#N/A</v>
      </c>
      <c r="AE866" s="45" t="e">
        <f t="shared" si="53"/>
        <v>#N/A</v>
      </c>
      <c r="AF866" s="33" t="e">
        <f t="shared" si="54"/>
        <v>#N/A</v>
      </c>
    </row>
    <row r="867" spans="1:32" x14ac:dyDescent="0.25">
      <c r="A867" s="30" t="e">
        <f t="shared" si="52"/>
        <v>#N/A</v>
      </c>
      <c r="B867" s="45"/>
      <c r="C867" s="45"/>
      <c r="D867" s="46"/>
      <c r="E867" s="45"/>
      <c r="F867" s="33"/>
      <c r="G867" s="33"/>
      <c r="H867" s="33"/>
      <c r="I867" s="45"/>
      <c r="J867" s="45"/>
      <c r="K867" s="33"/>
      <c r="L867" s="46"/>
      <c r="M867" s="46"/>
      <c r="N867" s="33"/>
      <c r="O867" s="33"/>
      <c r="P867" s="33"/>
      <c r="Q867" s="33"/>
      <c r="R867" s="33"/>
      <c r="S867" s="33"/>
      <c r="T867" s="33"/>
      <c r="U867" s="33"/>
      <c r="V867" s="33"/>
      <c r="W867" s="45"/>
      <c r="X867" s="35"/>
      <c r="Y867" s="33"/>
      <c r="Z867" s="46"/>
      <c r="AA867" s="33"/>
      <c r="AB867" s="33"/>
      <c r="AC867" s="45" t="e">
        <f t="shared" si="55"/>
        <v>#N/A</v>
      </c>
      <c r="AE867" s="45" t="e">
        <f t="shared" si="53"/>
        <v>#N/A</v>
      </c>
      <c r="AF867" s="33" t="e">
        <f t="shared" si="54"/>
        <v>#N/A</v>
      </c>
    </row>
    <row r="868" spans="1:32" x14ac:dyDescent="0.25">
      <c r="A868" s="30" t="e">
        <f t="shared" si="52"/>
        <v>#N/A</v>
      </c>
      <c r="B868" s="45"/>
      <c r="C868" s="45"/>
      <c r="D868" s="46"/>
      <c r="E868" s="45"/>
      <c r="F868" s="33"/>
      <c r="G868" s="33"/>
      <c r="H868" s="33"/>
      <c r="I868" s="45"/>
      <c r="J868" s="45"/>
      <c r="K868" s="33"/>
      <c r="L868" s="46"/>
      <c r="M868" s="46"/>
      <c r="N868" s="33"/>
      <c r="O868" s="33"/>
      <c r="P868" s="33"/>
      <c r="Q868" s="33"/>
      <c r="R868" s="33"/>
      <c r="S868" s="33"/>
      <c r="T868" s="33"/>
      <c r="U868" s="33"/>
      <c r="V868" s="33"/>
      <c r="W868" s="45"/>
      <c r="X868" s="35"/>
      <c r="Y868" s="33"/>
      <c r="Z868" s="46"/>
      <c r="AA868" s="33"/>
      <c r="AB868" s="33"/>
      <c r="AC868" s="45" t="e">
        <f t="shared" si="55"/>
        <v>#N/A</v>
      </c>
      <c r="AE868" s="45" t="e">
        <f t="shared" si="53"/>
        <v>#N/A</v>
      </c>
      <c r="AF868" s="33" t="e">
        <f t="shared" si="54"/>
        <v>#N/A</v>
      </c>
    </row>
    <row r="869" spans="1:32" x14ac:dyDescent="0.25">
      <c r="A869" s="30" t="e">
        <f t="shared" si="52"/>
        <v>#N/A</v>
      </c>
      <c r="B869" s="45"/>
      <c r="C869" s="45"/>
      <c r="D869" s="46"/>
      <c r="E869" s="45"/>
      <c r="F869" s="33"/>
      <c r="G869" s="33"/>
      <c r="H869" s="33"/>
      <c r="I869" s="45"/>
      <c r="J869" s="45"/>
      <c r="K869" s="33"/>
      <c r="L869" s="46"/>
      <c r="M869" s="46"/>
      <c r="N869" s="33"/>
      <c r="O869" s="33"/>
      <c r="P869" s="33"/>
      <c r="Q869" s="33"/>
      <c r="R869" s="33"/>
      <c r="S869" s="33"/>
      <c r="T869" s="33"/>
      <c r="U869" s="33"/>
      <c r="V869" s="33"/>
      <c r="W869" s="45"/>
      <c r="X869" s="35"/>
      <c r="Y869" s="33"/>
      <c r="Z869" s="46"/>
      <c r="AA869" s="33"/>
      <c r="AB869" s="33"/>
      <c r="AC869" s="45" t="e">
        <f t="shared" si="55"/>
        <v>#N/A</v>
      </c>
      <c r="AE869" s="45" t="e">
        <f t="shared" si="53"/>
        <v>#N/A</v>
      </c>
      <c r="AF869" s="33" t="e">
        <f t="shared" si="54"/>
        <v>#N/A</v>
      </c>
    </row>
    <row r="870" spans="1:32" x14ac:dyDescent="0.25">
      <c r="A870" s="30" t="e">
        <f t="shared" si="52"/>
        <v>#N/A</v>
      </c>
      <c r="B870" s="45"/>
      <c r="C870" s="45"/>
      <c r="D870" s="46"/>
      <c r="E870" s="45"/>
      <c r="F870" s="33"/>
      <c r="G870" s="33"/>
      <c r="H870" s="33"/>
      <c r="I870" s="45"/>
      <c r="J870" s="45"/>
      <c r="K870" s="33"/>
      <c r="L870" s="46"/>
      <c r="M870" s="46"/>
      <c r="N870" s="33"/>
      <c r="O870" s="33"/>
      <c r="P870" s="33"/>
      <c r="Q870" s="33"/>
      <c r="R870" s="33"/>
      <c r="S870" s="33"/>
      <c r="T870" s="33"/>
      <c r="U870" s="33"/>
      <c r="V870" s="33"/>
      <c r="W870" s="45"/>
      <c r="X870" s="35"/>
      <c r="Y870" s="33"/>
      <c r="Z870" s="46"/>
      <c r="AA870" s="33"/>
      <c r="AB870" s="33"/>
      <c r="AC870" s="45" t="e">
        <f t="shared" si="55"/>
        <v>#N/A</v>
      </c>
      <c r="AE870" s="45" t="e">
        <f t="shared" si="53"/>
        <v>#N/A</v>
      </c>
      <c r="AF870" s="33" t="e">
        <f t="shared" si="54"/>
        <v>#N/A</v>
      </c>
    </row>
    <row r="871" spans="1:32" x14ac:dyDescent="0.25">
      <c r="A871" s="30" t="e">
        <f t="shared" si="52"/>
        <v>#N/A</v>
      </c>
      <c r="B871" s="45"/>
      <c r="C871" s="45"/>
      <c r="D871" s="46"/>
      <c r="E871" s="45"/>
      <c r="F871" s="33"/>
      <c r="G871" s="33"/>
      <c r="H871" s="33"/>
      <c r="I871" s="45"/>
      <c r="J871" s="45"/>
      <c r="K871" s="33"/>
      <c r="L871" s="46"/>
      <c r="M871" s="46"/>
      <c r="N871" s="33"/>
      <c r="O871" s="33"/>
      <c r="P871" s="33"/>
      <c r="Q871" s="33"/>
      <c r="R871" s="33"/>
      <c r="S871" s="33"/>
      <c r="T871" s="33"/>
      <c r="U871" s="33"/>
      <c r="V871" s="33"/>
      <c r="W871" s="45"/>
      <c r="X871" s="35"/>
      <c r="Y871" s="33"/>
      <c r="Z871" s="46"/>
      <c r="AA871" s="33"/>
      <c r="AB871" s="33"/>
      <c r="AC871" s="45" t="e">
        <f t="shared" si="55"/>
        <v>#N/A</v>
      </c>
      <c r="AE871" s="45" t="e">
        <f t="shared" si="53"/>
        <v>#N/A</v>
      </c>
      <c r="AF871" s="33" t="e">
        <f t="shared" si="54"/>
        <v>#N/A</v>
      </c>
    </row>
    <row r="872" spans="1:32" x14ac:dyDescent="0.25">
      <c r="A872" s="30" t="e">
        <f t="shared" si="52"/>
        <v>#N/A</v>
      </c>
      <c r="B872" s="45"/>
      <c r="C872" s="45"/>
      <c r="D872" s="46"/>
      <c r="E872" s="45"/>
      <c r="F872" s="33"/>
      <c r="G872" s="33"/>
      <c r="H872" s="33"/>
      <c r="I872" s="45"/>
      <c r="J872" s="45"/>
      <c r="K872" s="33"/>
      <c r="L872" s="46"/>
      <c r="M872" s="46"/>
      <c r="N872" s="33"/>
      <c r="O872" s="33"/>
      <c r="P872" s="33"/>
      <c r="Q872" s="33"/>
      <c r="R872" s="33"/>
      <c r="S872" s="33"/>
      <c r="T872" s="33"/>
      <c r="U872" s="33"/>
      <c r="V872" s="33"/>
      <c r="W872" s="45"/>
      <c r="X872" s="35"/>
      <c r="Y872" s="33"/>
      <c r="Z872" s="46"/>
      <c r="AA872" s="33"/>
      <c r="AB872" s="33"/>
      <c r="AC872" s="45" t="e">
        <f t="shared" si="55"/>
        <v>#N/A</v>
      </c>
      <c r="AE872" s="45" t="e">
        <f t="shared" si="53"/>
        <v>#N/A</v>
      </c>
      <c r="AF872" s="33" t="e">
        <f t="shared" si="54"/>
        <v>#N/A</v>
      </c>
    </row>
    <row r="873" spans="1:32" x14ac:dyDescent="0.25">
      <c r="A873" s="30" t="e">
        <f t="shared" si="52"/>
        <v>#N/A</v>
      </c>
      <c r="B873" s="45"/>
      <c r="C873" s="45"/>
      <c r="D873" s="46"/>
      <c r="E873" s="45"/>
      <c r="F873" s="33"/>
      <c r="G873" s="33"/>
      <c r="H873" s="33"/>
      <c r="I873" s="45"/>
      <c r="J873" s="45"/>
      <c r="K873" s="33"/>
      <c r="L873" s="46"/>
      <c r="M873" s="46"/>
      <c r="N873" s="33"/>
      <c r="O873" s="33"/>
      <c r="P873" s="33"/>
      <c r="Q873" s="33"/>
      <c r="R873" s="33"/>
      <c r="S873" s="33"/>
      <c r="T873" s="33"/>
      <c r="U873" s="33"/>
      <c r="V873" s="33"/>
      <c r="W873" s="45"/>
      <c r="X873" s="35"/>
      <c r="Y873" s="33"/>
      <c r="Z873" s="46"/>
      <c r="AA873" s="33"/>
      <c r="AB873" s="33"/>
      <c r="AC873" s="45" t="e">
        <f t="shared" si="55"/>
        <v>#N/A</v>
      </c>
      <c r="AE873" s="45" t="e">
        <f t="shared" si="53"/>
        <v>#N/A</v>
      </c>
      <c r="AF873" s="33" t="e">
        <f t="shared" si="54"/>
        <v>#N/A</v>
      </c>
    </row>
    <row r="874" spans="1:32" x14ac:dyDescent="0.25">
      <c r="A874" s="30" t="e">
        <f t="shared" si="52"/>
        <v>#N/A</v>
      </c>
      <c r="B874" s="45"/>
      <c r="C874" s="45"/>
      <c r="D874" s="46"/>
      <c r="E874" s="45"/>
      <c r="F874" s="33"/>
      <c r="G874" s="33"/>
      <c r="H874" s="33"/>
      <c r="I874" s="45"/>
      <c r="J874" s="45"/>
      <c r="K874" s="33"/>
      <c r="L874" s="46"/>
      <c r="M874" s="46"/>
      <c r="N874" s="33"/>
      <c r="O874" s="33"/>
      <c r="P874" s="33"/>
      <c r="Q874" s="33"/>
      <c r="R874" s="33"/>
      <c r="S874" s="33"/>
      <c r="T874" s="33"/>
      <c r="U874" s="33"/>
      <c r="V874" s="33"/>
      <c r="W874" s="45"/>
      <c r="X874" s="35"/>
      <c r="Y874" s="33"/>
      <c r="Z874" s="46"/>
      <c r="AA874" s="33"/>
      <c r="AB874" s="33"/>
      <c r="AC874" s="45" t="e">
        <f t="shared" si="55"/>
        <v>#N/A</v>
      </c>
      <c r="AE874" s="45" t="e">
        <f t="shared" si="53"/>
        <v>#N/A</v>
      </c>
      <c r="AF874" s="33" t="e">
        <f t="shared" si="54"/>
        <v>#N/A</v>
      </c>
    </row>
    <row r="875" spans="1:32" x14ac:dyDescent="0.25">
      <c r="A875" s="30" t="e">
        <f t="shared" si="52"/>
        <v>#N/A</v>
      </c>
      <c r="B875" s="45"/>
      <c r="C875" s="45"/>
      <c r="D875" s="46"/>
      <c r="E875" s="45"/>
      <c r="F875" s="33"/>
      <c r="G875" s="33"/>
      <c r="H875" s="33"/>
      <c r="I875" s="45"/>
      <c r="J875" s="45"/>
      <c r="K875" s="33"/>
      <c r="L875" s="46"/>
      <c r="M875" s="46"/>
      <c r="N875" s="33"/>
      <c r="O875" s="33"/>
      <c r="P875" s="33"/>
      <c r="Q875" s="33"/>
      <c r="R875" s="33"/>
      <c r="S875" s="33"/>
      <c r="T875" s="33"/>
      <c r="U875" s="33"/>
      <c r="V875" s="33"/>
      <c r="W875" s="45"/>
      <c r="X875" s="35"/>
      <c r="Y875" s="33"/>
      <c r="Z875" s="46"/>
      <c r="AA875" s="33"/>
      <c r="AB875" s="33"/>
      <c r="AC875" s="45" t="e">
        <f t="shared" si="55"/>
        <v>#N/A</v>
      </c>
      <c r="AE875" s="45" t="e">
        <f t="shared" si="53"/>
        <v>#N/A</v>
      </c>
      <c r="AF875" s="33" t="e">
        <f t="shared" si="54"/>
        <v>#N/A</v>
      </c>
    </row>
    <row r="876" spans="1:32" x14ac:dyDescent="0.25">
      <c r="A876" s="30" t="e">
        <f t="shared" si="52"/>
        <v>#N/A</v>
      </c>
      <c r="B876" s="45"/>
      <c r="C876" s="45"/>
      <c r="D876" s="46"/>
      <c r="E876" s="45"/>
      <c r="F876" s="33"/>
      <c r="G876" s="33"/>
      <c r="H876" s="33"/>
      <c r="I876" s="45"/>
      <c r="J876" s="45"/>
      <c r="K876" s="33"/>
      <c r="L876" s="46"/>
      <c r="M876" s="46"/>
      <c r="N876" s="33"/>
      <c r="O876" s="33"/>
      <c r="P876" s="33"/>
      <c r="Q876" s="33"/>
      <c r="R876" s="33"/>
      <c r="S876" s="33"/>
      <c r="T876" s="33"/>
      <c r="U876" s="33"/>
      <c r="V876" s="33"/>
      <c r="W876" s="45"/>
      <c r="X876" s="35"/>
      <c r="Y876" s="33"/>
      <c r="Z876" s="46"/>
      <c r="AA876" s="33"/>
      <c r="AB876" s="33"/>
      <c r="AC876" s="45" t="e">
        <f t="shared" si="55"/>
        <v>#N/A</v>
      </c>
      <c r="AE876" s="45" t="e">
        <f t="shared" si="53"/>
        <v>#N/A</v>
      </c>
      <c r="AF876" s="33" t="e">
        <f t="shared" si="54"/>
        <v>#N/A</v>
      </c>
    </row>
    <row r="877" spans="1:32" x14ac:dyDescent="0.25">
      <c r="A877" s="30" t="e">
        <f t="shared" si="52"/>
        <v>#N/A</v>
      </c>
      <c r="B877" s="45"/>
      <c r="C877" s="45"/>
      <c r="D877" s="46"/>
      <c r="E877" s="45"/>
      <c r="F877" s="33"/>
      <c r="G877" s="33"/>
      <c r="H877" s="33"/>
      <c r="I877" s="45"/>
      <c r="J877" s="45"/>
      <c r="K877" s="33"/>
      <c r="L877" s="46"/>
      <c r="M877" s="46"/>
      <c r="N877" s="33"/>
      <c r="O877" s="33"/>
      <c r="P877" s="33"/>
      <c r="Q877" s="33"/>
      <c r="R877" s="33"/>
      <c r="S877" s="33"/>
      <c r="T877" s="33"/>
      <c r="U877" s="33"/>
      <c r="V877" s="33"/>
      <c r="W877" s="45"/>
      <c r="X877" s="35"/>
      <c r="Y877" s="33"/>
      <c r="Z877" s="46"/>
      <c r="AA877" s="33"/>
      <c r="AB877" s="33"/>
      <c r="AC877" s="45" t="e">
        <f t="shared" si="55"/>
        <v>#N/A</v>
      </c>
      <c r="AE877" s="45" t="e">
        <f t="shared" si="53"/>
        <v>#N/A</v>
      </c>
      <c r="AF877" s="33" t="e">
        <f t="shared" si="54"/>
        <v>#N/A</v>
      </c>
    </row>
    <row r="878" spans="1:32" x14ac:dyDescent="0.25">
      <c r="A878" s="30" t="e">
        <f t="shared" si="52"/>
        <v>#N/A</v>
      </c>
      <c r="B878" s="45"/>
      <c r="C878" s="45"/>
      <c r="D878" s="46"/>
      <c r="E878" s="45"/>
      <c r="F878" s="33"/>
      <c r="G878" s="33"/>
      <c r="H878" s="33"/>
      <c r="I878" s="45"/>
      <c r="J878" s="45"/>
      <c r="K878" s="33"/>
      <c r="L878" s="46"/>
      <c r="M878" s="46"/>
      <c r="N878" s="33"/>
      <c r="O878" s="33"/>
      <c r="P878" s="33"/>
      <c r="Q878" s="33"/>
      <c r="R878" s="33"/>
      <c r="S878" s="33"/>
      <c r="T878" s="33"/>
      <c r="U878" s="33"/>
      <c r="V878" s="33"/>
      <c r="W878" s="45"/>
      <c r="X878" s="35"/>
      <c r="Y878" s="33"/>
      <c r="Z878" s="46"/>
      <c r="AA878" s="33"/>
      <c r="AB878" s="33"/>
      <c r="AC878" s="45" t="e">
        <f t="shared" si="55"/>
        <v>#N/A</v>
      </c>
      <c r="AE878" s="45" t="e">
        <f t="shared" si="53"/>
        <v>#N/A</v>
      </c>
      <c r="AF878" s="33" t="e">
        <f t="shared" si="54"/>
        <v>#N/A</v>
      </c>
    </row>
    <row r="879" spans="1:32" x14ac:dyDescent="0.25">
      <c r="A879" s="30" t="e">
        <f t="shared" si="52"/>
        <v>#N/A</v>
      </c>
      <c r="B879" s="45"/>
      <c r="C879" s="45"/>
      <c r="D879" s="46"/>
      <c r="E879" s="45"/>
      <c r="F879" s="33"/>
      <c r="G879" s="33"/>
      <c r="H879" s="33"/>
      <c r="I879" s="45"/>
      <c r="J879" s="45"/>
      <c r="K879" s="33"/>
      <c r="L879" s="46"/>
      <c r="M879" s="46"/>
      <c r="N879" s="33"/>
      <c r="O879" s="33"/>
      <c r="P879" s="33"/>
      <c r="Q879" s="33"/>
      <c r="R879" s="33"/>
      <c r="S879" s="33"/>
      <c r="T879" s="33"/>
      <c r="U879" s="33"/>
      <c r="V879" s="33"/>
      <c r="W879" s="45"/>
      <c r="X879" s="35"/>
      <c r="Y879" s="33"/>
      <c r="Z879" s="46"/>
      <c r="AA879" s="33"/>
      <c r="AB879" s="33"/>
      <c r="AC879" s="45" t="e">
        <f t="shared" si="55"/>
        <v>#N/A</v>
      </c>
      <c r="AE879" s="45" t="e">
        <f t="shared" si="53"/>
        <v>#N/A</v>
      </c>
      <c r="AF879" s="33" t="e">
        <f t="shared" si="54"/>
        <v>#N/A</v>
      </c>
    </row>
    <row r="880" spans="1:32" x14ac:dyDescent="0.25">
      <c r="A880" s="30" t="e">
        <f t="shared" si="52"/>
        <v>#N/A</v>
      </c>
      <c r="B880" s="45"/>
      <c r="C880" s="45"/>
      <c r="D880" s="46"/>
      <c r="E880" s="45"/>
      <c r="F880" s="33"/>
      <c r="G880" s="33"/>
      <c r="H880" s="33"/>
      <c r="I880" s="45"/>
      <c r="J880" s="45"/>
      <c r="K880" s="33"/>
      <c r="L880" s="46"/>
      <c r="M880" s="46"/>
      <c r="N880" s="33"/>
      <c r="O880" s="33"/>
      <c r="P880" s="33"/>
      <c r="Q880" s="33"/>
      <c r="R880" s="33"/>
      <c r="S880" s="33"/>
      <c r="T880" s="33"/>
      <c r="U880" s="33"/>
      <c r="V880" s="33"/>
      <c r="W880" s="45"/>
      <c r="X880" s="35"/>
      <c r="Y880" s="33"/>
      <c r="Z880" s="46"/>
      <c r="AA880" s="33"/>
      <c r="AB880" s="33"/>
      <c r="AC880" s="45" t="e">
        <f t="shared" si="55"/>
        <v>#N/A</v>
      </c>
      <c r="AE880" s="45" t="e">
        <f t="shared" si="53"/>
        <v>#N/A</v>
      </c>
      <c r="AF880" s="33" t="e">
        <f t="shared" si="54"/>
        <v>#N/A</v>
      </c>
    </row>
    <row r="881" spans="1:32" x14ac:dyDescent="0.25">
      <c r="A881" s="30" t="e">
        <f t="shared" si="52"/>
        <v>#N/A</v>
      </c>
      <c r="B881" s="45"/>
      <c r="C881" s="45"/>
      <c r="D881" s="46"/>
      <c r="E881" s="45"/>
      <c r="F881" s="33"/>
      <c r="G881" s="33"/>
      <c r="H881" s="33"/>
      <c r="I881" s="45"/>
      <c r="J881" s="45"/>
      <c r="K881" s="33"/>
      <c r="L881" s="46"/>
      <c r="M881" s="46"/>
      <c r="N881" s="33"/>
      <c r="O881" s="33"/>
      <c r="P881" s="33"/>
      <c r="Q881" s="33"/>
      <c r="R881" s="33"/>
      <c r="S881" s="33"/>
      <c r="T881" s="33"/>
      <c r="U881" s="33"/>
      <c r="V881" s="33"/>
      <c r="W881" s="45"/>
      <c r="X881" s="35"/>
      <c r="Y881" s="33"/>
      <c r="Z881" s="46"/>
      <c r="AA881" s="33"/>
      <c r="AB881" s="33"/>
      <c r="AC881" s="45" t="e">
        <f t="shared" si="55"/>
        <v>#N/A</v>
      </c>
      <c r="AE881" s="45" t="e">
        <f t="shared" si="53"/>
        <v>#N/A</v>
      </c>
      <c r="AF881" s="33" t="e">
        <f t="shared" si="54"/>
        <v>#N/A</v>
      </c>
    </row>
    <row r="882" spans="1:32" x14ac:dyDescent="0.25">
      <c r="A882" s="30" t="e">
        <f t="shared" si="52"/>
        <v>#N/A</v>
      </c>
      <c r="B882" s="45"/>
      <c r="C882" s="45"/>
      <c r="D882" s="46"/>
      <c r="E882" s="45"/>
      <c r="F882" s="33"/>
      <c r="G882" s="33"/>
      <c r="H882" s="33"/>
      <c r="I882" s="45"/>
      <c r="J882" s="45"/>
      <c r="K882" s="33"/>
      <c r="L882" s="46"/>
      <c r="M882" s="46"/>
      <c r="N882" s="33"/>
      <c r="O882" s="33"/>
      <c r="P882" s="33"/>
      <c r="Q882" s="33"/>
      <c r="R882" s="33"/>
      <c r="S882" s="33"/>
      <c r="T882" s="33"/>
      <c r="U882" s="33"/>
      <c r="V882" s="33"/>
      <c r="W882" s="45"/>
      <c r="X882" s="35"/>
      <c r="Y882" s="33"/>
      <c r="Z882" s="46"/>
      <c r="AA882" s="33"/>
      <c r="AB882" s="33"/>
      <c r="AC882" s="45" t="e">
        <f t="shared" si="55"/>
        <v>#N/A</v>
      </c>
      <c r="AE882" s="45" t="e">
        <f t="shared" si="53"/>
        <v>#N/A</v>
      </c>
      <c r="AF882" s="33" t="e">
        <f t="shared" si="54"/>
        <v>#N/A</v>
      </c>
    </row>
    <row r="883" spans="1:32" x14ac:dyDescent="0.25">
      <c r="A883" s="30" t="e">
        <f t="shared" si="52"/>
        <v>#N/A</v>
      </c>
      <c r="B883" s="45"/>
      <c r="C883" s="45"/>
      <c r="D883" s="46"/>
      <c r="E883" s="45"/>
      <c r="F883" s="33"/>
      <c r="G883" s="33"/>
      <c r="H883" s="33"/>
      <c r="I883" s="45"/>
      <c r="J883" s="45"/>
      <c r="K883" s="33"/>
      <c r="L883" s="46"/>
      <c r="M883" s="46"/>
      <c r="N883" s="33"/>
      <c r="O883" s="33"/>
      <c r="P883" s="33"/>
      <c r="Q883" s="33"/>
      <c r="R883" s="33"/>
      <c r="S883" s="33"/>
      <c r="T883" s="33"/>
      <c r="U883" s="33"/>
      <c r="V883" s="33"/>
      <c r="W883" s="45"/>
      <c r="X883" s="35"/>
      <c r="Y883" s="33"/>
      <c r="Z883" s="46"/>
      <c r="AA883" s="33"/>
      <c r="AB883" s="33"/>
      <c r="AC883" s="45" t="e">
        <f t="shared" si="55"/>
        <v>#N/A</v>
      </c>
      <c r="AE883" s="45" t="e">
        <f t="shared" si="53"/>
        <v>#N/A</v>
      </c>
      <c r="AF883" s="33" t="e">
        <f t="shared" si="54"/>
        <v>#N/A</v>
      </c>
    </row>
    <row r="884" spans="1:32" x14ac:dyDescent="0.25">
      <c r="A884" s="30" t="e">
        <f t="shared" si="52"/>
        <v>#N/A</v>
      </c>
      <c r="B884" s="45"/>
      <c r="C884" s="45"/>
      <c r="D884" s="46"/>
      <c r="E884" s="45"/>
      <c r="F884" s="33"/>
      <c r="G884" s="33"/>
      <c r="H884" s="33"/>
      <c r="I884" s="45"/>
      <c r="J884" s="45"/>
      <c r="K884" s="33"/>
      <c r="L884" s="46"/>
      <c r="M884" s="46"/>
      <c r="N884" s="33"/>
      <c r="O884" s="33"/>
      <c r="P884" s="33"/>
      <c r="Q884" s="33"/>
      <c r="R884" s="33"/>
      <c r="S884" s="33"/>
      <c r="T884" s="33"/>
      <c r="U884" s="33"/>
      <c r="V884" s="33"/>
      <c r="W884" s="45"/>
      <c r="X884" s="35"/>
      <c r="Y884" s="33"/>
      <c r="Z884" s="46"/>
      <c r="AA884" s="33"/>
      <c r="AB884" s="33"/>
      <c r="AC884" s="45" t="e">
        <f t="shared" si="55"/>
        <v>#N/A</v>
      </c>
      <c r="AE884" s="45" t="e">
        <f t="shared" si="53"/>
        <v>#N/A</v>
      </c>
      <c r="AF884" s="33" t="e">
        <f t="shared" si="54"/>
        <v>#N/A</v>
      </c>
    </row>
    <row r="885" spans="1:32" x14ac:dyDescent="0.25">
      <c r="A885" s="30" t="e">
        <f t="shared" si="52"/>
        <v>#N/A</v>
      </c>
      <c r="B885" s="45"/>
      <c r="C885" s="45"/>
      <c r="D885" s="46"/>
      <c r="E885" s="45"/>
      <c r="F885" s="33"/>
      <c r="G885" s="33"/>
      <c r="H885" s="33"/>
      <c r="I885" s="45"/>
      <c r="J885" s="45"/>
      <c r="K885" s="33"/>
      <c r="L885" s="46"/>
      <c r="M885" s="46"/>
      <c r="N885" s="33"/>
      <c r="O885" s="33"/>
      <c r="P885" s="33"/>
      <c r="Q885" s="33"/>
      <c r="R885" s="33"/>
      <c r="S885" s="33"/>
      <c r="T885" s="33"/>
      <c r="U885" s="33"/>
      <c r="V885" s="33"/>
      <c r="W885" s="45"/>
      <c r="X885" s="35"/>
      <c r="Y885" s="33"/>
      <c r="Z885" s="46"/>
      <c r="AA885" s="33"/>
      <c r="AB885" s="33"/>
      <c r="AC885" s="45" t="e">
        <f t="shared" si="55"/>
        <v>#N/A</v>
      </c>
      <c r="AE885" s="45" t="e">
        <f t="shared" si="53"/>
        <v>#N/A</v>
      </c>
      <c r="AF885" s="33" t="e">
        <f t="shared" si="54"/>
        <v>#N/A</v>
      </c>
    </row>
    <row r="886" spans="1:32" x14ac:dyDescent="0.25">
      <c r="A886" s="30" t="e">
        <f t="shared" si="52"/>
        <v>#N/A</v>
      </c>
      <c r="B886" s="45"/>
      <c r="C886" s="45"/>
      <c r="D886" s="46"/>
      <c r="E886" s="45"/>
      <c r="F886" s="33"/>
      <c r="G886" s="33"/>
      <c r="H886" s="33"/>
      <c r="I886" s="45"/>
      <c r="J886" s="45"/>
      <c r="K886" s="33"/>
      <c r="L886" s="46"/>
      <c r="M886" s="46"/>
      <c r="N886" s="33"/>
      <c r="O886" s="33"/>
      <c r="P886" s="33"/>
      <c r="Q886" s="33"/>
      <c r="R886" s="33"/>
      <c r="S886" s="33"/>
      <c r="T886" s="33"/>
      <c r="U886" s="33"/>
      <c r="V886" s="33"/>
      <c r="W886" s="45"/>
      <c r="X886" s="35"/>
      <c r="Y886" s="33"/>
      <c r="Z886" s="46"/>
      <c r="AA886" s="33"/>
      <c r="AB886" s="33"/>
      <c r="AC886" s="45" t="e">
        <f t="shared" si="55"/>
        <v>#N/A</v>
      </c>
      <c r="AE886" s="45" t="e">
        <f t="shared" si="53"/>
        <v>#N/A</v>
      </c>
      <c r="AF886" s="33" t="e">
        <f t="shared" si="54"/>
        <v>#N/A</v>
      </c>
    </row>
    <row r="887" spans="1:32" x14ac:dyDescent="0.25">
      <c r="A887" s="30" t="e">
        <f t="shared" si="52"/>
        <v>#N/A</v>
      </c>
      <c r="B887" s="45"/>
      <c r="C887" s="45"/>
      <c r="D887" s="46"/>
      <c r="E887" s="45"/>
      <c r="F887" s="33"/>
      <c r="G887" s="33"/>
      <c r="H887" s="33"/>
      <c r="I887" s="45"/>
      <c r="J887" s="45"/>
      <c r="K887" s="33"/>
      <c r="L887" s="46"/>
      <c r="M887" s="46"/>
      <c r="N887" s="33"/>
      <c r="O887" s="33"/>
      <c r="P887" s="33"/>
      <c r="Q887" s="33"/>
      <c r="R887" s="33"/>
      <c r="S887" s="33"/>
      <c r="T887" s="33"/>
      <c r="U887" s="33"/>
      <c r="V887" s="33"/>
      <c r="W887" s="45"/>
      <c r="X887" s="35"/>
      <c r="Y887" s="33"/>
      <c r="Z887" s="46"/>
      <c r="AA887" s="33"/>
      <c r="AB887" s="33"/>
      <c r="AC887" s="45" t="e">
        <f t="shared" si="55"/>
        <v>#N/A</v>
      </c>
      <c r="AE887" s="45" t="e">
        <f t="shared" si="53"/>
        <v>#N/A</v>
      </c>
      <c r="AF887" s="33" t="e">
        <f t="shared" si="54"/>
        <v>#N/A</v>
      </c>
    </row>
    <row r="888" spans="1:32" x14ac:dyDescent="0.25">
      <c r="A888" s="30" t="e">
        <f t="shared" si="52"/>
        <v>#N/A</v>
      </c>
      <c r="B888" s="45"/>
      <c r="C888" s="45"/>
      <c r="D888" s="46"/>
      <c r="E888" s="45"/>
      <c r="F888" s="33"/>
      <c r="G888" s="33"/>
      <c r="H888" s="33"/>
      <c r="I888" s="45"/>
      <c r="J888" s="45"/>
      <c r="K888" s="33"/>
      <c r="L888" s="46"/>
      <c r="M888" s="46"/>
      <c r="N888" s="33"/>
      <c r="O888" s="33"/>
      <c r="P888" s="33"/>
      <c r="Q888" s="33"/>
      <c r="R888" s="33"/>
      <c r="S888" s="33"/>
      <c r="T888" s="33"/>
      <c r="U888" s="33"/>
      <c r="V888" s="33"/>
      <c r="W888" s="45"/>
      <c r="X888" s="35"/>
      <c r="Y888" s="33"/>
      <c r="Z888" s="46"/>
      <c r="AA888" s="33"/>
      <c r="AB888" s="33"/>
      <c r="AC888" s="45" t="e">
        <f t="shared" si="55"/>
        <v>#N/A</v>
      </c>
      <c r="AE888" s="45" t="e">
        <f t="shared" si="53"/>
        <v>#N/A</v>
      </c>
      <c r="AF888" s="33" t="e">
        <f t="shared" si="54"/>
        <v>#N/A</v>
      </c>
    </row>
    <row r="889" spans="1:32" x14ac:dyDescent="0.25">
      <c r="A889" s="30" t="e">
        <f t="shared" si="52"/>
        <v>#N/A</v>
      </c>
      <c r="B889" s="45"/>
      <c r="C889" s="45"/>
      <c r="D889" s="46"/>
      <c r="E889" s="45"/>
      <c r="F889" s="33"/>
      <c r="G889" s="33"/>
      <c r="H889" s="33"/>
      <c r="I889" s="45"/>
      <c r="J889" s="45"/>
      <c r="K889" s="33"/>
      <c r="L889" s="46"/>
      <c r="M889" s="46"/>
      <c r="N889" s="33"/>
      <c r="O889" s="33"/>
      <c r="P889" s="33"/>
      <c r="Q889" s="33"/>
      <c r="R889" s="33"/>
      <c r="S889" s="33"/>
      <c r="T889" s="33"/>
      <c r="U889" s="33"/>
      <c r="V889" s="33"/>
      <c r="W889" s="45"/>
      <c r="X889" s="35"/>
      <c r="Y889" s="33"/>
      <c r="Z889" s="46"/>
      <c r="AA889" s="33"/>
      <c r="AB889" s="33"/>
      <c r="AC889" s="45" t="e">
        <f t="shared" si="55"/>
        <v>#N/A</v>
      </c>
      <c r="AE889" s="45" t="e">
        <f t="shared" si="53"/>
        <v>#N/A</v>
      </c>
      <c r="AF889" s="33" t="e">
        <f t="shared" si="54"/>
        <v>#N/A</v>
      </c>
    </row>
    <row r="890" spans="1:32" x14ac:dyDescent="0.25">
      <c r="A890" s="30" t="e">
        <f t="shared" si="52"/>
        <v>#N/A</v>
      </c>
      <c r="B890" s="45"/>
      <c r="C890" s="45"/>
      <c r="D890" s="46"/>
      <c r="E890" s="45"/>
      <c r="F890" s="33"/>
      <c r="G890" s="33"/>
      <c r="H890" s="33"/>
      <c r="I890" s="45"/>
      <c r="J890" s="45"/>
      <c r="K890" s="33"/>
      <c r="L890" s="46"/>
      <c r="M890" s="46"/>
      <c r="N890" s="33"/>
      <c r="O890" s="33"/>
      <c r="P890" s="33"/>
      <c r="Q890" s="33"/>
      <c r="R890" s="33"/>
      <c r="S890" s="33"/>
      <c r="T890" s="33"/>
      <c r="U890" s="33"/>
      <c r="V890" s="33"/>
      <c r="W890" s="45"/>
      <c r="X890" s="35"/>
      <c r="Y890" s="33"/>
      <c r="Z890" s="46"/>
      <c r="AA890" s="33"/>
      <c r="AB890" s="33"/>
      <c r="AC890" s="45" t="e">
        <f t="shared" si="55"/>
        <v>#N/A</v>
      </c>
      <c r="AE890" s="45" t="e">
        <f t="shared" si="53"/>
        <v>#N/A</v>
      </c>
      <c r="AF890" s="33" t="e">
        <f t="shared" si="54"/>
        <v>#N/A</v>
      </c>
    </row>
    <row r="891" spans="1:32" x14ac:dyDescent="0.25">
      <c r="A891" s="30" t="e">
        <f t="shared" si="52"/>
        <v>#N/A</v>
      </c>
      <c r="B891" s="45"/>
      <c r="C891" s="45"/>
      <c r="D891" s="46"/>
      <c r="E891" s="45"/>
      <c r="F891" s="33"/>
      <c r="G891" s="33"/>
      <c r="H891" s="33"/>
      <c r="I891" s="45"/>
      <c r="J891" s="45"/>
      <c r="K891" s="33"/>
      <c r="L891" s="46"/>
      <c r="M891" s="46"/>
      <c r="N891" s="33"/>
      <c r="O891" s="33"/>
      <c r="P891" s="33"/>
      <c r="Q891" s="33"/>
      <c r="R891" s="33"/>
      <c r="S891" s="33"/>
      <c r="T891" s="33"/>
      <c r="U891" s="33"/>
      <c r="V891" s="33"/>
      <c r="W891" s="45"/>
      <c r="X891" s="35"/>
      <c r="Y891" s="33"/>
      <c r="Z891" s="46"/>
      <c r="AA891" s="33"/>
      <c r="AB891" s="33"/>
      <c r="AC891" s="45" t="e">
        <f t="shared" si="55"/>
        <v>#N/A</v>
      </c>
      <c r="AE891" s="45" t="e">
        <f t="shared" si="53"/>
        <v>#N/A</v>
      </c>
      <c r="AF891" s="33" t="e">
        <f t="shared" si="54"/>
        <v>#N/A</v>
      </c>
    </row>
    <row r="892" spans="1:32" x14ac:dyDescent="0.25">
      <c r="A892" s="30" t="e">
        <f t="shared" si="52"/>
        <v>#N/A</v>
      </c>
      <c r="B892" s="45"/>
      <c r="C892" s="45"/>
      <c r="D892" s="46"/>
      <c r="E892" s="45"/>
      <c r="F892" s="33"/>
      <c r="G892" s="33"/>
      <c r="H892" s="33"/>
      <c r="I892" s="45"/>
      <c r="J892" s="45"/>
      <c r="K892" s="33"/>
      <c r="L892" s="46"/>
      <c r="M892" s="46"/>
      <c r="N892" s="33"/>
      <c r="O892" s="33"/>
      <c r="P892" s="33"/>
      <c r="Q892" s="33"/>
      <c r="R892" s="33"/>
      <c r="S892" s="33"/>
      <c r="T892" s="33"/>
      <c r="U892" s="33"/>
      <c r="V892" s="33"/>
      <c r="W892" s="45"/>
      <c r="X892" s="35"/>
      <c r="Y892" s="33"/>
      <c r="Z892" s="46"/>
      <c r="AA892" s="33"/>
      <c r="AB892" s="33"/>
      <c r="AC892" s="45" t="e">
        <f t="shared" si="55"/>
        <v>#N/A</v>
      </c>
      <c r="AE892" s="45" t="e">
        <f t="shared" si="53"/>
        <v>#N/A</v>
      </c>
      <c r="AF892" s="33" t="e">
        <f t="shared" si="54"/>
        <v>#N/A</v>
      </c>
    </row>
    <row r="893" spans="1:32" x14ac:dyDescent="0.25">
      <c r="A893" s="30" t="e">
        <f t="shared" si="52"/>
        <v>#N/A</v>
      </c>
      <c r="B893" s="45"/>
      <c r="C893" s="45"/>
      <c r="D893" s="46"/>
      <c r="E893" s="45"/>
      <c r="F893" s="33"/>
      <c r="G893" s="33"/>
      <c r="H893" s="33"/>
      <c r="I893" s="45"/>
      <c r="J893" s="45"/>
      <c r="K893" s="33"/>
      <c r="L893" s="46"/>
      <c r="M893" s="46"/>
      <c r="N893" s="33"/>
      <c r="O893" s="33"/>
      <c r="P893" s="33"/>
      <c r="Q893" s="33"/>
      <c r="R893" s="33"/>
      <c r="S893" s="33"/>
      <c r="T893" s="33"/>
      <c r="U893" s="33"/>
      <c r="V893" s="33"/>
      <c r="W893" s="45"/>
      <c r="X893" s="35"/>
      <c r="Y893" s="33"/>
      <c r="Z893" s="46"/>
      <c r="AA893" s="33"/>
      <c r="AB893" s="33"/>
      <c r="AC893" s="45" t="e">
        <f t="shared" si="55"/>
        <v>#N/A</v>
      </c>
      <c r="AE893" s="45" t="e">
        <f t="shared" si="53"/>
        <v>#N/A</v>
      </c>
      <c r="AF893" s="33" t="e">
        <f t="shared" si="54"/>
        <v>#N/A</v>
      </c>
    </row>
    <row r="894" spans="1:32" x14ac:dyDescent="0.25">
      <c r="A894" s="30" t="e">
        <f t="shared" si="52"/>
        <v>#N/A</v>
      </c>
      <c r="B894" s="45"/>
      <c r="C894" s="45"/>
      <c r="D894" s="46"/>
      <c r="E894" s="45"/>
      <c r="F894" s="33"/>
      <c r="G894" s="33"/>
      <c r="H894" s="33"/>
      <c r="I894" s="45"/>
      <c r="J894" s="45"/>
      <c r="K894" s="33"/>
      <c r="L894" s="46"/>
      <c r="M894" s="46"/>
      <c r="N894" s="33"/>
      <c r="O894" s="33"/>
      <c r="P894" s="33"/>
      <c r="Q894" s="33"/>
      <c r="R894" s="33"/>
      <c r="S894" s="33"/>
      <c r="T894" s="33"/>
      <c r="U894" s="33"/>
      <c r="V894" s="33"/>
      <c r="W894" s="45"/>
      <c r="X894" s="35"/>
      <c r="Y894" s="33"/>
      <c r="Z894" s="46"/>
      <c r="AA894" s="33"/>
      <c r="AB894" s="33"/>
      <c r="AC894" s="45" t="e">
        <f t="shared" si="55"/>
        <v>#N/A</v>
      </c>
      <c r="AE894" s="45" t="e">
        <f t="shared" si="53"/>
        <v>#N/A</v>
      </c>
      <c r="AF894" s="33" t="e">
        <f t="shared" si="54"/>
        <v>#N/A</v>
      </c>
    </row>
    <row r="895" spans="1:32" x14ac:dyDescent="0.25">
      <c r="A895" s="30" t="e">
        <f t="shared" si="52"/>
        <v>#N/A</v>
      </c>
      <c r="B895" s="45"/>
      <c r="C895" s="45"/>
      <c r="D895" s="46"/>
      <c r="E895" s="45"/>
      <c r="F895" s="33"/>
      <c r="G895" s="33"/>
      <c r="H895" s="33"/>
      <c r="I895" s="45"/>
      <c r="J895" s="45"/>
      <c r="K895" s="33"/>
      <c r="L895" s="46"/>
      <c r="M895" s="46"/>
      <c r="N895" s="33"/>
      <c r="O895" s="33"/>
      <c r="P895" s="33"/>
      <c r="Q895" s="33"/>
      <c r="R895" s="33"/>
      <c r="S895" s="33"/>
      <c r="T895" s="33"/>
      <c r="U895" s="33"/>
      <c r="V895" s="33"/>
      <c r="W895" s="45"/>
      <c r="X895" s="35"/>
      <c r="Y895" s="33"/>
      <c r="Z895" s="46"/>
      <c r="AA895" s="33"/>
      <c r="AB895" s="33"/>
      <c r="AC895" s="45" t="e">
        <f t="shared" si="55"/>
        <v>#N/A</v>
      </c>
      <c r="AE895" s="45" t="e">
        <f t="shared" si="53"/>
        <v>#N/A</v>
      </c>
      <c r="AF895" s="33" t="e">
        <f t="shared" si="54"/>
        <v>#N/A</v>
      </c>
    </row>
    <row r="896" spans="1:32" x14ac:dyDescent="0.25">
      <c r="A896" s="30" t="e">
        <f t="shared" si="52"/>
        <v>#N/A</v>
      </c>
      <c r="B896" s="45"/>
      <c r="C896" s="45"/>
      <c r="D896" s="46"/>
      <c r="E896" s="45"/>
      <c r="F896" s="33"/>
      <c r="G896" s="33"/>
      <c r="H896" s="33"/>
      <c r="I896" s="45"/>
      <c r="J896" s="45"/>
      <c r="K896" s="33"/>
      <c r="L896" s="46"/>
      <c r="M896" s="46"/>
      <c r="N896" s="33"/>
      <c r="O896" s="33"/>
      <c r="P896" s="33"/>
      <c r="Q896" s="33"/>
      <c r="R896" s="33"/>
      <c r="S896" s="33"/>
      <c r="T896" s="33"/>
      <c r="U896" s="33"/>
      <c r="V896" s="33"/>
      <c r="W896" s="45"/>
      <c r="X896" s="35"/>
      <c r="Y896" s="33"/>
      <c r="Z896" s="46"/>
      <c r="AA896" s="33"/>
      <c r="AB896" s="33"/>
      <c r="AC896" s="45" t="e">
        <f t="shared" si="55"/>
        <v>#N/A</v>
      </c>
      <c r="AE896" s="45" t="e">
        <f t="shared" si="53"/>
        <v>#N/A</v>
      </c>
      <c r="AF896" s="33" t="e">
        <f t="shared" si="54"/>
        <v>#N/A</v>
      </c>
    </row>
    <row r="897" spans="1:32" x14ac:dyDescent="0.25">
      <c r="A897" s="30" t="e">
        <f t="shared" si="52"/>
        <v>#N/A</v>
      </c>
      <c r="B897" s="45"/>
      <c r="C897" s="45"/>
      <c r="D897" s="46"/>
      <c r="E897" s="45"/>
      <c r="F897" s="33"/>
      <c r="G897" s="33"/>
      <c r="H897" s="33"/>
      <c r="I897" s="45"/>
      <c r="J897" s="45"/>
      <c r="K897" s="33"/>
      <c r="L897" s="46"/>
      <c r="M897" s="46"/>
      <c r="N897" s="33"/>
      <c r="O897" s="33"/>
      <c r="P897" s="33"/>
      <c r="Q897" s="33"/>
      <c r="R897" s="33"/>
      <c r="S897" s="33"/>
      <c r="T897" s="33"/>
      <c r="U897" s="33"/>
      <c r="V897" s="33"/>
      <c r="W897" s="45"/>
      <c r="X897" s="35"/>
      <c r="Y897" s="33"/>
      <c r="Z897" s="46"/>
      <c r="AA897" s="33"/>
      <c r="AB897" s="33"/>
      <c r="AC897" s="45" t="e">
        <f t="shared" si="55"/>
        <v>#N/A</v>
      </c>
      <c r="AE897" s="45" t="e">
        <f t="shared" si="53"/>
        <v>#N/A</v>
      </c>
      <c r="AF897" s="33" t="e">
        <f t="shared" si="54"/>
        <v>#N/A</v>
      </c>
    </row>
    <row r="898" spans="1:32" x14ac:dyDescent="0.25">
      <c r="A898" s="30" t="e">
        <f t="shared" si="52"/>
        <v>#N/A</v>
      </c>
      <c r="B898" s="45"/>
      <c r="C898" s="45"/>
      <c r="D898" s="46"/>
      <c r="E898" s="45"/>
      <c r="F898" s="33"/>
      <c r="G898" s="33"/>
      <c r="H898" s="33"/>
      <c r="I898" s="45"/>
      <c r="J898" s="45"/>
      <c r="K898" s="33"/>
      <c r="L898" s="46"/>
      <c r="M898" s="46"/>
      <c r="N898" s="33"/>
      <c r="O898" s="33"/>
      <c r="P898" s="33"/>
      <c r="Q898" s="33"/>
      <c r="R898" s="33"/>
      <c r="S898" s="33"/>
      <c r="T898" s="33"/>
      <c r="U898" s="33"/>
      <c r="V898" s="33"/>
      <c r="W898" s="45"/>
      <c r="X898" s="35"/>
      <c r="Y898" s="33"/>
      <c r="Z898" s="46"/>
      <c r="AA898" s="33"/>
      <c r="AB898" s="33"/>
      <c r="AC898" s="45" t="e">
        <f t="shared" si="55"/>
        <v>#N/A</v>
      </c>
      <c r="AE898" s="45" t="e">
        <f t="shared" si="53"/>
        <v>#N/A</v>
      </c>
      <c r="AF898" s="33" t="e">
        <f t="shared" si="54"/>
        <v>#N/A</v>
      </c>
    </row>
    <row r="899" spans="1:32" x14ac:dyDescent="0.25">
      <c r="A899" s="30" t="e">
        <f t="shared" si="52"/>
        <v>#N/A</v>
      </c>
      <c r="B899" s="45"/>
      <c r="C899" s="45"/>
      <c r="D899" s="46"/>
      <c r="E899" s="45"/>
      <c r="F899" s="33"/>
      <c r="G899" s="33"/>
      <c r="H899" s="33"/>
      <c r="I899" s="45"/>
      <c r="J899" s="45"/>
      <c r="K899" s="33"/>
      <c r="L899" s="46"/>
      <c r="M899" s="46"/>
      <c r="N899" s="33"/>
      <c r="O899" s="33"/>
      <c r="P899" s="33"/>
      <c r="Q899" s="33"/>
      <c r="R899" s="33"/>
      <c r="S899" s="33"/>
      <c r="T899" s="33"/>
      <c r="U899" s="33"/>
      <c r="V899" s="33"/>
      <c r="W899" s="45"/>
      <c r="X899" s="35"/>
      <c r="Y899" s="33"/>
      <c r="Z899" s="46"/>
      <c r="AA899" s="33"/>
      <c r="AB899" s="33"/>
      <c r="AC899" s="45" t="e">
        <f t="shared" si="55"/>
        <v>#N/A</v>
      </c>
      <c r="AE899" s="45" t="e">
        <f t="shared" si="53"/>
        <v>#N/A</v>
      </c>
      <c r="AF899" s="33" t="e">
        <f t="shared" si="54"/>
        <v>#N/A</v>
      </c>
    </row>
    <row r="900" spans="1:32" x14ac:dyDescent="0.25">
      <c r="A900" s="30" t="e">
        <f t="shared" si="52"/>
        <v>#N/A</v>
      </c>
      <c r="B900" s="45"/>
      <c r="C900" s="45"/>
      <c r="D900" s="46"/>
      <c r="E900" s="45"/>
      <c r="F900" s="33"/>
      <c r="G900" s="33"/>
      <c r="H900" s="33"/>
      <c r="I900" s="45"/>
      <c r="J900" s="45"/>
      <c r="K900" s="33"/>
      <c r="L900" s="46"/>
      <c r="M900" s="46"/>
      <c r="N900" s="33"/>
      <c r="O900" s="33"/>
      <c r="P900" s="33"/>
      <c r="Q900" s="33"/>
      <c r="R900" s="33"/>
      <c r="S900" s="33"/>
      <c r="T900" s="33"/>
      <c r="U900" s="33"/>
      <c r="V900" s="33"/>
      <c r="W900" s="45"/>
      <c r="X900" s="35"/>
      <c r="Y900" s="33"/>
      <c r="Z900" s="46"/>
      <c r="AA900" s="33"/>
      <c r="AB900" s="33"/>
      <c r="AC900" s="45" t="e">
        <f t="shared" si="55"/>
        <v>#N/A</v>
      </c>
      <c r="AE900" s="45" t="e">
        <f t="shared" si="53"/>
        <v>#N/A</v>
      </c>
      <c r="AF900" s="33" t="e">
        <f t="shared" si="54"/>
        <v>#N/A</v>
      </c>
    </row>
    <row r="901" spans="1:32" x14ac:dyDescent="0.25">
      <c r="A901" s="30" t="e">
        <f t="shared" si="52"/>
        <v>#N/A</v>
      </c>
      <c r="B901" s="45"/>
      <c r="C901" s="45"/>
      <c r="D901" s="46"/>
      <c r="E901" s="45"/>
      <c r="F901" s="33"/>
      <c r="G901" s="33"/>
      <c r="H901" s="33"/>
      <c r="I901" s="45"/>
      <c r="J901" s="45"/>
      <c r="K901" s="33"/>
      <c r="L901" s="46"/>
      <c r="M901" s="46"/>
      <c r="N901" s="33"/>
      <c r="O901" s="33"/>
      <c r="P901" s="33"/>
      <c r="Q901" s="33"/>
      <c r="R901" s="33"/>
      <c r="S901" s="33"/>
      <c r="T901" s="33"/>
      <c r="U901" s="33"/>
      <c r="V901" s="33"/>
      <c r="W901" s="45"/>
      <c r="X901" s="35"/>
      <c r="Y901" s="33"/>
      <c r="Z901" s="46"/>
      <c r="AA901" s="33"/>
      <c r="AB901" s="33"/>
      <c r="AC901" s="45" t="e">
        <f t="shared" si="55"/>
        <v>#N/A</v>
      </c>
      <c r="AE901" s="45" t="e">
        <f t="shared" si="53"/>
        <v>#N/A</v>
      </c>
      <c r="AF901" s="33" t="e">
        <f t="shared" si="54"/>
        <v>#N/A</v>
      </c>
    </row>
    <row r="902" spans="1:32" x14ac:dyDescent="0.25">
      <c r="A902" s="30" t="e">
        <f t="shared" ref="A902:A965" si="56">IF(COUNTA(B902:AB902)&gt;0,"x",NA())</f>
        <v>#N/A</v>
      </c>
      <c r="B902" s="45"/>
      <c r="C902" s="45"/>
      <c r="D902" s="46"/>
      <c r="E902" s="45"/>
      <c r="F902" s="33"/>
      <c r="G902" s="33"/>
      <c r="H902" s="33"/>
      <c r="I902" s="45"/>
      <c r="J902" s="45"/>
      <c r="K902" s="33"/>
      <c r="L902" s="46"/>
      <c r="M902" s="46"/>
      <c r="N902" s="33"/>
      <c r="O902" s="33"/>
      <c r="P902" s="33"/>
      <c r="Q902" s="33"/>
      <c r="R902" s="33"/>
      <c r="S902" s="33"/>
      <c r="T902" s="33"/>
      <c r="U902" s="33"/>
      <c r="V902" s="33"/>
      <c r="W902" s="45"/>
      <c r="X902" s="35"/>
      <c r="Y902" s="33"/>
      <c r="Z902" s="46"/>
      <c r="AA902" s="33"/>
      <c r="AB902" s="33"/>
      <c r="AC902" s="45" t="e">
        <f t="shared" si="55"/>
        <v>#N/A</v>
      </c>
      <c r="AE902" s="45" t="e">
        <f t="shared" ref="AE902:AE965" si="57">IF(ISBLANK(C902),NA(),"FIELD MUST BE COMPLETED BY HEALTH DEPT.")</f>
        <v>#N/A</v>
      </c>
      <c r="AF902" s="33" t="e">
        <f t="shared" ref="AF902:AF965" si="58">IF(AND(ISBLANK(S902),ISBLANK(T902)),NA(),_xlfn.TEXTJOIN(";",TRUE,S902:T902))</f>
        <v>#N/A</v>
      </c>
    </row>
    <row r="903" spans="1:32" x14ac:dyDescent="0.25">
      <c r="A903" s="30" t="e">
        <f t="shared" si="56"/>
        <v>#N/A</v>
      </c>
      <c r="B903" s="45"/>
      <c r="C903" s="45"/>
      <c r="D903" s="46"/>
      <c r="E903" s="45"/>
      <c r="F903" s="33"/>
      <c r="G903" s="33"/>
      <c r="H903" s="33"/>
      <c r="I903" s="45"/>
      <c r="J903" s="45"/>
      <c r="K903" s="33"/>
      <c r="L903" s="46"/>
      <c r="M903" s="46"/>
      <c r="N903" s="33"/>
      <c r="O903" s="33"/>
      <c r="P903" s="33"/>
      <c r="Q903" s="33"/>
      <c r="R903" s="33"/>
      <c r="S903" s="33"/>
      <c r="T903" s="33"/>
      <c r="U903" s="33"/>
      <c r="V903" s="33"/>
      <c r="W903" s="45"/>
      <c r="X903" s="35"/>
      <c r="Y903" s="33"/>
      <c r="Z903" s="46"/>
      <c r="AA903" s="33"/>
      <c r="AB903" s="33"/>
      <c r="AC903" s="45" t="e">
        <f t="shared" ref="AC903:AC966" si="59">IF(ISBLANK(C903),NA(),"FIELD MUST BE COMPLETED BY HEALTH DEPT.")</f>
        <v>#N/A</v>
      </c>
      <c r="AE903" s="45" t="e">
        <f t="shared" si="57"/>
        <v>#N/A</v>
      </c>
      <c r="AF903" s="33" t="e">
        <f t="shared" si="58"/>
        <v>#N/A</v>
      </c>
    </row>
    <row r="904" spans="1:32" x14ac:dyDescent="0.25">
      <c r="A904" s="30" t="e">
        <f t="shared" si="56"/>
        <v>#N/A</v>
      </c>
      <c r="B904" s="45"/>
      <c r="C904" s="45"/>
      <c r="D904" s="46"/>
      <c r="E904" s="45"/>
      <c r="F904" s="33"/>
      <c r="G904" s="33"/>
      <c r="H904" s="33"/>
      <c r="I904" s="45"/>
      <c r="J904" s="45"/>
      <c r="K904" s="33"/>
      <c r="L904" s="46"/>
      <c r="M904" s="46"/>
      <c r="N904" s="33"/>
      <c r="O904" s="33"/>
      <c r="P904" s="33"/>
      <c r="Q904" s="33"/>
      <c r="R904" s="33"/>
      <c r="S904" s="33"/>
      <c r="T904" s="33"/>
      <c r="U904" s="33"/>
      <c r="V904" s="33"/>
      <c r="W904" s="45"/>
      <c r="X904" s="35"/>
      <c r="Y904" s="33"/>
      <c r="Z904" s="46"/>
      <c r="AA904" s="33"/>
      <c r="AB904" s="33"/>
      <c r="AC904" s="45" t="e">
        <f t="shared" si="59"/>
        <v>#N/A</v>
      </c>
      <c r="AE904" s="45" t="e">
        <f t="shared" si="57"/>
        <v>#N/A</v>
      </c>
      <c r="AF904" s="33" t="e">
        <f t="shared" si="58"/>
        <v>#N/A</v>
      </c>
    </row>
    <row r="905" spans="1:32" x14ac:dyDescent="0.25">
      <c r="A905" s="30" t="e">
        <f t="shared" si="56"/>
        <v>#N/A</v>
      </c>
      <c r="B905" s="45"/>
      <c r="C905" s="45"/>
      <c r="D905" s="46"/>
      <c r="E905" s="45"/>
      <c r="F905" s="33"/>
      <c r="G905" s="33"/>
      <c r="H905" s="33"/>
      <c r="I905" s="45"/>
      <c r="J905" s="45"/>
      <c r="K905" s="33"/>
      <c r="L905" s="46"/>
      <c r="M905" s="46"/>
      <c r="N905" s="33"/>
      <c r="O905" s="33"/>
      <c r="P905" s="33"/>
      <c r="Q905" s="33"/>
      <c r="R905" s="33"/>
      <c r="S905" s="33"/>
      <c r="T905" s="33"/>
      <c r="U905" s="33"/>
      <c r="V905" s="33"/>
      <c r="W905" s="45"/>
      <c r="X905" s="35"/>
      <c r="Y905" s="33"/>
      <c r="Z905" s="46"/>
      <c r="AA905" s="33"/>
      <c r="AB905" s="33"/>
      <c r="AC905" s="45" t="e">
        <f t="shared" si="59"/>
        <v>#N/A</v>
      </c>
      <c r="AE905" s="45" t="e">
        <f t="shared" si="57"/>
        <v>#N/A</v>
      </c>
      <c r="AF905" s="33" t="e">
        <f t="shared" si="58"/>
        <v>#N/A</v>
      </c>
    </row>
    <row r="906" spans="1:32" x14ac:dyDescent="0.25">
      <c r="A906" s="30" t="e">
        <f t="shared" si="56"/>
        <v>#N/A</v>
      </c>
      <c r="B906" s="45"/>
      <c r="C906" s="45"/>
      <c r="D906" s="46"/>
      <c r="E906" s="45"/>
      <c r="F906" s="33"/>
      <c r="G906" s="33"/>
      <c r="H906" s="33"/>
      <c r="I906" s="45"/>
      <c r="J906" s="45"/>
      <c r="K906" s="33"/>
      <c r="L906" s="46"/>
      <c r="M906" s="46"/>
      <c r="N906" s="33"/>
      <c r="O906" s="33"/>
      <c r="P906" s="33"/>
      <c r="Q906" s="33"/>
      <c r="R906" s="33"/>
      <c r="S906" s="33"/>
      <c r="T906" s="33"/>
      <c r="U906" s="33"/>
      <c r="V906" s="33"/>
      <c r="W906" s="45"/>
      <c r="X906" s="35"/>
      <c r="Y906" s="33"/>
      <c r="Z906" s="46"/>
      <c r="AA906" s="33"/>
      <c r="AB906" s="33"/>
      <c r="AC906" s="45" t="e">
        <f t="shared" si="59"/>
        <v>#N/A</v>
      </c>
      <c r="AE906" s="45" t="e">
        <f t="shared" si="57"/>
        <v>#N/A</v>
      </c>
      <c r="AF906" s="33" t="e">
        <f t="shared" si="58"/>
        <v>#N/A</v>
      </c>
    </row>
    <row r="907" spans="1:32" x14ac:dyDescent="0.25">
      <c r="A907" s="30" t="e">
        <f t="shared" si="56"/>
        <v>#N/A</v>
      </c>
      <c r="B907" s="45"/>
      <c r="C907" s="45"/>
      <c r="D907" s="46"/>
      <c r="E907" s="45"/>
      <c r="F907" s="33"/>
      <c r="G907" s="33"/>
      <c r="H907" s="33"/>
      <c r="I907" s="45"/>
      <c r="J907" s="45"/>
      <c r="K907" s="33"/>
      <c r="L907" s="46"/>
      <c r="M907" s="46"/>
      <c r="N907" s="33"/>
      <c r="O907" s="33"/>
      <c r="P907" s="33"/>
      <c r="Q907" s="33"/>
      <c r="R907" s="33"/>
      <c r="S907" s="33"/>
      <c r="T907" s="33"/>
      <c r="U907" s="33"/>
      <c r="V907" s="33"/>
      <c r="W907" s="45"/>
      <c r="X907" s="35"/>
      <c r="Y907" s="33"/>
      <c r="Z907" s="46"/>
      <c r="AA907" s="33"/>
      <c r="AB907" s="33"/>
      <c r="AC907" s="45" t="e">
        <f t="shared" si="59"/>
        <v>#N/A</v>
      </c>
      <c r="AE907" s="45" t="e">
        <f t="shared" si="57"/>
        <v>#N/A</v>
      </c>
      <c r="AF907" s="33" t="e">
        <f t="shared" si="58"/>
        <v>#N/A</v>
      </c>
    </row>
    <row r="908" spans="1:32" x14ac:dyDescent="0.25">
      <c r="A908" s="30" t="e">
        <f t="shared" si="56"/>
        <v>#N/A</v>
      </c>
      <c r="B908" s="45"/>
      <c r="C908" s="45"/>
      <c r="D908" s="46"/>
      <c r="E908" s="45"/>
      <c r="F908" s="33"/>
      <c r="G908" s="33"/>
      <c r="H908" s="33"/>
      <c r="I908" s="45"/>
      <c r="J908" s="45"/>
      <c r="K908" s="33"/>
      <c r="L908" s="46"/>
      <c r="M908" s="46"/>
      <c r="N908" s="33"/>
      <c r="O908" s="33"/>
      <c r="P908" s="33"/>
      <c r="Q908" s="33"/>
      <c r="R908" s="33"/>
      <c r="S908" s="33"/>
      <c r="T908" s="33"/>
      <c r="U908" s="33"/>
      <c r="V908" s="33"/>
      <c r="W908" s="45"/>
      <c r="X908" s="35"/>
      <c r="Y908" s="33"/>
      <c r="Z908" s="46"/>
      <c r="AA908" s="33"/>
      <c r="AB908" s="33"/>
      <c r="AC908" s="45" t="e">
        <f t="shared" si="59"/>
        <v>#N/A</v>
      </c>
      <c r="AE908" s="45" t="e">
        <f t="shared" si="57"/>
        <v>#N/A</v>
      </c>
      <c r="AF908" s="33" t="e">
        <f t="shared" si="58"/>
        <v>#N/A</v>
      </c>
    </row>
    <row r="909" spans="1:32" x14ac:dyDescent="0.25">
      <c r="A909" s="30" t="e">
        <f t="shared" si="56"/>
        <v>#N/A</v>
      </c>
      <c r="B909" s="45"/>
      <c r="C909" s="45"/>
      <c r="D909" s="46"/>
      <c r="E909" s="45"/>
      <c r="F909" s="33"/>
      <c r="G909" s="33"/>
      <c r="H909" s="33"/>
      <c r="I909" s="45"/>
      <c r="J909" s="45"/>
      <c r="K909" s="33"/>
      <c r="L909" s="46"/>
      <c r="M909" s="46"/>
      <c r="N909" s="33"/>
      <c r="O909" s="33"/>
      <c r="P909" s="33"/>
      <c r="Q909" s="33"/>
      <c r="R909" s="33"/>
      <c r="S909" s="33"/>
      <c r="T909" s="33"/>
      <c r="U909" s="33"/>
      <c r="V909" s="33"/>
      <c r="W909" s="45"/>
      <c r="X909" s="35"/>
      <c r="Y909" s="33"/>
      <c r="Z909" s="46"/>
      <c r="AA909" s="33"/>
      <c r="AB909" s="33"/>
      <c r="AC909" s="45" t="e">
        <f t="shared" si="59"/>
        <v>#N/A</v>
      </c>
      <c r="AE909" s="45" t="e">
        <f t="shared" si="57"/>
        <v>#N/A</v>
      </c>
      <c r="AF909" s="33" t="e">
        <f t="shared" si="58"/>
        <v>#N/A</v>
      </c>
    </row>
    <row r="910" spans="1:32" x14ac:dyDescent="0.25">
      <c r="A910" s="30" t="e">
        <f t="shared" si="56"/>
        <v>#N/A</v>
      </c>
      <c r="B910" s="45"/>
      <c r="C910" s="45"/>
      <c r="D910" s="46"/>
      <c r="E910" s="45"/>
      <c r="F910" s="33"/>
      <c r="G910" s="33"/>
      <c r="H910" s="33"/>
      <c r="I910" s="45"/>
      <c r="J910" s="45"/>
      <c r="K910" s="33"/>
      <c r="L910" s="46"/>
      <c r="M910" s="46"/>
      <c r="N910" s="33"/>
      <c r="O910" s="33"/>
      <c r="P910" s="33"/>
      <c r="Q910" s="33"/>
      <c r="R910" s="33"/>
      <c r="S910" s="33"/>
      <c r="T910" s="33"/>
      <c r="U910" s="33"/>
      <c r="V910" s="33"/>
      <c r="W910" s="45"/>
      <c r="X910" s="35"/>
      <c r="Y910" s="33"/>
      <c r="Z910" s="46"/>
      <c r="AA910" s="33"/>
      <c r="AB910" s="33"/>
      <c r="AC910" s="45" t="e">
        <f t="shared" si="59"/>
        <v>#N/A</v>
      </c>
      <c r="AE910" s="45" t="e">
        <f t="shared" si="57"/>
        <v>#N/A</v>
      </c>
      <c r="AF910" s="33" t="e">
        <f t="shared" si="58"/>
        <v>#N/A</v>
      </c>
    </row>
    <row r="911" spans="1:32" x14ac:dyDescent="0.25">
      <c r="A911" s="30" t="e">
        <f t="shared" si="56"/>
        <v>#N/A</v>
      </c>
      <c r="B911" s="45"/>
      <c r="C911" s="45"/>
      <c r="D911" s="46"/>
      <c r="E911" s="45"/>
      <c r="F911" s="33"/>
      <c r="G911" s="33"/>
      <c r="H911" s="33"/>
      <c r="I911" s="45"/>
      <c r="J911" s="45"/>
      <c r="K911" s="33"/>
      <c r="L911" s="46"/>
      <c r="M911" s="46"/>
      <c r="N911" s="33"/>
      <c r="O911" s="33"/>
      <c r="P911" s="33"/>
      <c r="Q911" s="33"/>
      <c r="R911" s="33"/>
      <c r="S911" s="33"/>
      <c r="T911" s="33"/>
      <c r="U911" s="33"/>
      <c r="V911" s="33"/>
      <c r="W911" s="45"/>
      <c r="X911" s="35"/>
      <c r="Y911" s="33"/>
      <c r="Z911" s="46"/>
      <c r="AA911" s="33"/>
      <c r="AB911" s="33"/>
      <c r="AC911" s="45" t="e">
        <f t="shared" si="59"/>
        <v>#N/A</v>
      </c>
      <c r="AE911" s="45" t="e">
        <f t="shared" si="57"/>
        <v>#N/A</v>
      </c>
      <c r="AF911" s="33" t="e">
        <f t="shared" si="58"/>
        <v>#N/A</v>
      </c>
    </row>
    <row r="912" spans="1:32" x14ac:dyDescent="0.25">
      <c r="A912" s="30" t="e">
        <f t="shared" si="56"/>
        <v>#N/A</v>
      </c>
      <c r="B912" s="45"/>
      <c r="C912" s="45"/>
      <c r="D912" s="46"/>
      <c r="E912" s="45"/>
      <c r="F912" s="33"/>
      <c r="G912" s="33"/>
      <c r="H912" s="33"/>
      <c r="I912" s="45"/>
      <c r="J912" s="45"/>
      <c r="K912" s="33"/>
      <c r="L912" s="46"/>
      <c r="M912" s="46"/>
      <c r="N912" s="33"/>
      <c r="O912" s="33"/>
      <c r="P912" s="33"/>
      <c r="Q912" s="33"/>
      <c r="R912" s="33"/>
      <c r="S912" s="33"/>
      <c r="T912" s="33"/>
      <c r="U912" s="33"/>
      <c r="V912" s="33"/>
      <c r="W912" s="45"/>
      <c r="X912" s="35"/>
      <c r="Y912" s="33"/>
      <c r="Z912" s="46"/>
      <c r="AA912" s="33"/>
      <c r="AB912" s="33"/>
      <c r="AC912" s="45" t="e">
        <f t="shared" si="59"/>
        <v>#N/A</v>
      </c>
      <c r="AE912" s="45" t="e">
        <f t="shared" si="57"/>
        <v>#N/A</v>
      </c>
      <c r="AF912" s="33" t="e">
        <f t="shared" si="58"/>
        <v>#N/A</v>
      </c>
    </row>
    <row r="913" spans="1:32" x14ac:dyDescent="0.25">
      <c r="A913" s="30" t="e">
        <f t="shared" si="56"/>
        <v>#N/A</v>
      </c>
      <c r="B913" s="45"/>
      <c r="C913" s="45"/>
      <c r="D913" s="46"/>
      <c r="E913" s="45"/>
      <c r="F913" s="33"/>
      <c r="G913" s="33"/>
      <c r="H913" s="33"/>
      <c r="I913" s="45"/>
      <c r="J913" s="45"/>
      <c r="K913" s="33"/>
      <c r="L913" s="46"/>
      <c r="M913" s="46"/>
      <c r="N913" s="33"/>
      <c r="O913" s="33"/>
      <c r="P913" s="33"/>
      <c r="Q913" s="33"/>
      <c r="R913" s="33"/>
      <c r="S913" s="33"/>
      <c r="T913" s="33"/>
      <c r="U913" s="33"/>
      <c r="V913" s="33"/>
      <c r="W913" s="45"/>
      <c r="X913" s="35"/>
      <c r="Y913" s="33"/>
      <c r="Z913" s="46"/>
      <c r="AA913" s="33"/>
      <c r="AB913" s="33"/>
      <c r="AC913" s="45" t="e">
        <f t="shared" si="59"/>
        <v>#N/A</v>
      </c>
      <c r="AE913" s="45" t="e">
        <f t="shared" si="57"/>
        <v>#N/A</v>
      </c>
      <c r="AF913" s="33" t="e">
        <f t="shared" si="58"/>
        <v>#N/A</v>
      </c>
    </row>
    <row r="914" spans="1:32" x14ac:dyDescent="0.25">
      <c r="A914" s="30" t="e">
        <f t="shared" si="56"/>
        <v>#N/A</v>
      </c>
      <c r="B914" s="45"/>
      <c r="C914" s="45"/>
      <c r="D914" s="46"/>
      <c r="E914" s="45"/>
      <c r="F914" s="33"/>
      <c r="G914" s="33"/>
      <c r="H914" s="33"/>
      <c r="I914" s="45"/>
      <c r="J914" s="45"/>
      <c r="K914" s="33"/>
      <c r="L914" s="46"/>
      <c r="M914" s="46"/>
      <c r="N914" s="33"/>
      <c r="O914" s="33"/>
      <c r="P914" s="33"/>
      <c r="Q914" s="33"/>
      <c r="R914" s="33"/>
      <c r="S914" s="33"/>
      <c r="T914" s="33"/>
      <c r="U914" s="33"/>
      <c r="V914" s="33"/>
      <c r="W914" s="45"/>
      <c r="X914" s="35"/>
      <c r="Y914" s="33"/>
      <c r="Z914" s="46"/>
      <c r="AA914" s="33"/>
      <c r="AB914" s="33"/>
      <c r="AC914" s="45" t="e">
        <f t="shared" si="59"/>
        <v>#N/A</v>
      </c>
      <c r="AE914" s="45" t="e">
        <f t="shared" si="57"/>
        <v>#N/A</v>
      </c>
      <c r="AF914" s="33" t="e">
        <f t="shared" si="58"/>
        <v>#N/A</v>
      </c>
    </row>
    <row r="915" spans="1:32" x14ac:dyDescent="0.25">
      <c r="A915" s="30" t="e">
        <f t="shared" si="56"/>
        <v>#N/A</v>
      </c>
      <c r="B915" s="45"/>
      <c r="C915" s="45"/>
      <c r="D915" s="46"/>
      <c r="E915" s="45"/>
      <c r="F915" s="33"/>
      <c r="G915" s="33"/>
      <c r="H915" s="33"/>
      <c r="I915" s="45"/>
      <c r="J915" s="45"/>
      <c r="K915" s="33"/>
      <c r="L915" s="46"/>
      <c r="M915" s="46"/>
      <c r="N915" s="33"/>
      <c r="O915" s="33"/>
      <c r="P915" s="33"/>
      <c r="Q915" s="33"/>
      <c r="R915" s="33"/>
      <c r="S915" s="33"/>
      <c r="T915" s="33"/>
      <c r="U915" s="33"/>
      <c r="V915" s="33"/>
      <c r="W915" s="45"/>
      <c r="X915" s="35"/>
      <c r="Y915" s="33"/>
      <c r="Z915" s="46"/>
      <c r="AA915" s="33"/>
      <c r="AB915" s="33"/>
      <c r="AC915" s="45" t="e">
        <f t="shared" si="59"/>
        <v>#N/A</v>
      </c>
      <c r="AE915" s="45" t="e">
        <f t="shared" si="57"/>
        <v>#N/A</v>
      </c>
      <c r="AF915" s="33" t="e">
        <f t="shared" si="58"/>
        <v>#N/A</v>
      </c>
    </row>
    <row r="916" spans="1:32" x14ac:dyDescent="0.25">
      <c r="A916" s="30" t="e">
        <f t="shared" si="56"/>
        <v>#N/A</v>
      </c>
      <c r="B916" s="45"/>
      <c r="C916" s="45"/>
      <c r="D916" s="46"/>
      <c r="E916" s="45"/>
      <c r="F916" s="33"/>
      <c r="G916" s="33"/>
      <c r="H916" s="33"/>
      <c r="I916" s="45"/>
      <c r="J916" s="45"/>
      <c r="K916" s="33"/>
      <c r="L916" s="46"/>
      <c r="M916" s="46"/>
      <c r="N916" s="33"/>
      <c r="O916" s="33"/>
      <c r="P916" s="33"/>
      <c r="Q916" s="33"/>
      <c r="R916" s="33"/>
      <c r="S916" s="33"/>
      <c r="T916" s="33"/>
      <c r="U916" s="33"/>
      <c r="V916" s="33"/>
      <c r="W916" s="45"/>
      <c r="X916" s="35"/>
      <c r="Y916" s="33"/>
      <c r="Z916" s="46"/>
      <c r="AA916" s="33"/>
      <c r="AB916" s="33"/>
      <c r="AC916" s="45" t="e">
        <f t="shared" si="59"/>
        <v>#N/A</v>
      </c>
      <c r="AE916" s="45" t="e">
        <f t="shared" si="57"/>
        <v>#N/A</v>
      </c>
      <c r="AF916" s="33" t="e">
        <f t="shared" si="58"/>
        <v>#N/A</v>
      </c>
    </row>
    <row r="917" spans="1:32" x14ac:dyDescent="0.25">
      <c r="A917" s="30" t="e">
        <f t="shared" si="56"/>
        <v>#N/A</v>
      </c>
      <c r="B917" s="45"/>
      <c r="C917" s="45"/>
      <c r="D917" s="46"/>
      <c r="E917" s="45"/>
      <c r="F917" s="33"/>
      <c r="G917" s="33"/>
      <c r="H917" s="33"/>
      <c r="I917" s="45"/>
      <c r="J917" s="45"/>
      <c r="K917" s="33"/>
      <c r="L917" s="46"/>
      <c r="M917" s="46"/>
      <c r="N917" s="33"/>
      <c r="O917" s="33"/>
      <c r="P917" s="33"/>
      <c r="Q917" s="33"/>
      <c r="R917" s="33"/>
      <c r="S917" s="33"/>
      <c r="T917" s="33"/>
      <c r="U917" s="33"/>
      <c r="V917" s="33"/>
      <c r="W917" s="45"/>
      <c r="X917" s="35"/>
      <c r="Y917" s="33"/>
      <c r="Z917" s="46"/>
      <c r="AA917" s="33"/>
      <c r="AB917" s="33"/>
      <c r="AC917" s="45" t="e">
        <f t="shared" si="59"/>
        <v>#N/A</v>
      </c>
      <c r="AE917" s="45" t="e">
        <f t="shared" si="57"/>
        <v>#N/A</v>
      </c>
      <c r="AF917" s="33" t="e">
        <f t="shared" si="58"/>
        <v>#N/A</v>
      </c>
    </row>
    <row r="918" spans="1:32" x14ac:dyDescent="0.25">
      <c r="A918" s="30" t="e">
        <f t="shared" si="56"/>
        <v>#N/A</v>
      </c>
      <c r="B918" s="45"/>
      <c r="C918" s="45"/>
      <c r="D918" s="46"/>
      <c r="E918" s="45"/>
      <c r="F918" s="33"/>
      <c r="G918" s="33"/>
      <c r="H918" s="33"/>
      <c r="I918" s="45"/>
      <c r="J918" s="45"/>
      <c r="K918" s="33"/>
      <c r="L918" s="46"/>
      <c r="M918" s="46"/>
      <c r="N918" s="33"/>
      <c r="O918" s="33"/>
      <c r="P918" s="33"/>
      <c r="Q918" s="33"/>
      <c r="R918" s="33"/>
      <c r="S918" s="33"/>
      <c r="T918" s="33"/>
      <c r="U918" s="33"/>
      <c r="V918" s="33"/>
      <c r="W918" s="45"/>
      <c r="X918" s="35"/>
      <c r="Y918" s="33"/>
      <c r="Z918" s="46"/>
      <c r="AA918" s="33"/>
      <c r="AB918" s="33"/>
      <c r="AC918" s="45" t="e">
        <f t="shared" si="59"/>
        <v>#N/A</v>
      </c>
      <c r="AE918" s="45" t="e">
        <f t="shared" si="57"/>
        <v>#N/A</v>
      </c>
      <c r="AF918" s="33" t="e">
        <f t="shared" si="58"/>
        <v>#N/A</v>
      </c>
    </row>
    <row r="919" spans="1:32" x14ac:dyDescent="0.25">
      <c r="A919" s="30" t="e">
        <f t="shared" si="56"/>
        <v>#N/A</v>
      </c>
      <c r="B919" s="45"/>
      <c r="C919" s="45"/>
      <c r="D919" s="46"/>
      <c r="E919" s="45"/>
      <c r="F919" s="33"/>
      <c r="G919" s="33"/>
      <c r="H919" s="33"/>
      <c r="I919" s="45"/>
      <c r="J919" s="45"/>
      <c r="K919" s="33"/>
      <c r="L919" s="46"/>
      <c r="M919" s="46"/>
      <c r="N919" s="33"/>
      <c r="O919" s="33"/>
      <c r="P919" s="33"/>
      <c r="Q919" s="33"/>
      <c r="R919" s="33"/>
      <c r="S919" s="33"/>
      <c r="T919" s="33"/>
      <c r="U919" s="33"/>
      <c r="V919" s="33"/>
      <c r="W919" s="45"/>
      <c r="X919" s="35"/>
      <c r="Y919" s="33"/>
      <c r="Z919" s="46"/>
      <c r="AA919" s="33"/>
      <c r="AB919" s="33"/>
      <c r="AC919" s="45" t="e">
        <f t="shared" si="59"/>
        <v>#N/A</v>
      </c>
      <c r="AE919" s="45" t="e">
        <f t="shared" si="57"/>
        <v>#N/A</v>
      </c>
      <c r="AF919" s="33" t="e">
        <f t="shared" si="58"/>
        <v>#N/A</v>
      </c>
    </row>
    <row r="920" spans="1:32" x14ac:dyDescent="0.25">
      <c r="A920" s="30" t="e">
        <f t="shared" si="56"/>
        <v>#N/A</v>
      </c>
      <c r="B920" s="45"/>
      <c r="C920" s="45"/>
      <c r="D920" s="46"/>
      <c r="E920" s="45"/>
      <c r="F920" s="33"/>
      <c r="G920" s="33"/>
      <c r="H920" s="33"/>
      <c r="I920" s="45"/>
      <c r="J920" s="45"/>
      <c r="K920" s="33"/>
      <c r="L920" s="46"/>
      <c r="M920" s="46"/>
      <c r="N920" s="33"/>
      <c r="O920" s="33"/>
      <c r="P920" s="33"/>
      <c r="Q920" s="33"/>
      <c r="R920" s="33"/>
      <c r="S920" s="33"/>
      <c r="T920" s="33"/>
      <c r="U920" s="33"/>
      <c r="V920" s="33"/>
      <c r="W920" s="45"/>
      <c r="X920" s="35"/>
      <c r="Y920" s="33"/>
      <c r="Z920" s="46"/>
      <c r="AA920" s="33"/>
      <c r="AB920" s="33"/>
      <c r="AC920" s="45" t="e">
        <f t="shared" si="59"/>
        <v>#N/A</v>
      </c>
      <c r="AE920" s="45" t="e">
        <f t="shared" si="57"/>
        <v>#N/A</v>
      </c>
      <c r="AF920" s="33" t="e">
        <f t="shared" si="58"/>
        <v>#N/A</v>
      </c>
    </row>
    <row r="921" spans="1:32" x14ac:dyDescent="0.25">
      <c r="A921" s="30" t="e">
        <f t="shared" si="56"/>
        <v>#N/A</v>
      </c>
      <c r="B921" s="45"/>
      <c r="C921" s="45"/>
      <c r="D921" s="46"/>
      <c r="E921" s="45"/>
      <c r="F921" s="33"/>
      <c r="G921" s="33"/>
      <c r="H921" s="33"/>
      <c r="I921" s="45"/>
      <c r="J921" s="45"/>
      <c r="K921" s="33"/>
      <c r="L921" s="46"/>
      <c r="M921" s="46"/>
      <c r="N921" s="33"/>
      <c r="O921" s="33"/>
      <c r="P921" s="33"/>
      <c r="Q921" s="33"/>
      <c r="R921" s="33"/>
      <c r="S921" s="33"/>
      <c r="T921" s="33"/>
      <c r="U921" s="33"/>
      <c r="V921" s="33"/>
      <c r="W921" s="45"/>
      <c r="X921" s="35"/>
      <c r="Y921" s="33"/>
      <c r="Z921" s="46"/>
      <c r="AA921" s="33"/>
      <c r="AB921" s="33"/>
      <c r="AC921" s="45" t="e">
        <f t="shared" si="59"/>
        <v>#N/A</v>
      </c>
      <c r="AE921" s="45" t="e">
        <f t="shared" si="57"/>
        <v>#N/A</v>
      </c>
      <c r="AF921" s="33" t="e">
        <f t="shared" si="58"/>
        <v>#N/A</v>
      </c>
    </row>
    <row r="922" spans="1:32" x14ac:dyDescent="0.25">
      <c r="A922" s="30" t="e">
        <f t="shared" si="56"/>
        <v>#N/A</v>
      </c>
      <c r="B922" s="45"/>
      <c r="C922" s="45"/>
      <c r="D922" s="46"/>
      <c r="E922" s="45"/>
      <c r="F922" s="33"/>
      <c r="G922" s="33"/>
      <c r="H922" s="33"/>
      <c r="I922" s="45"/>
      <c r="J922" s="45"/>
      <c r="K922" s="33"/>
      <c r="L922" s="46"/>
      <c r="M922" s="46"/>
      <c r="N922" s="33"/>
      <c r="O922" s="33"/>
      <c r="P922" s="33"/>
      <c r="Q922" s="33"/>
      <c r="R922" s="33"/>
      <c r="S922" s="33"/>
      <c r="T922" s="33"/>
      <c r="U922" s="33"/>
      <c r="V922" s="33"/>
      <c r="W922" s="45"/>
      <c r="X922" s="35"/>
      <c r="Y922" s="33"/>
      <c r="Z922" s="46"/>
      <c r="AA922" s="33"/>
      <c r="AB922" s="33"/>
      <c r="AC922" s="45" t="e">
        <f t="shared" si="59"/>
        <v>#N/A</v>
      </c>
      <c r="AE922" s="45" t="e">
        <f t="shared" si="57"/>
        <v>#N/A</v>
      </c>
      <c r="AF922" s="33" t="e">
        <f t="shared" si="58"/>
        <v>#N/A</v>
      </c>
    </row>
    <row r="923" spans="1:32" x14ac:dyDescent="0.25">
      <c r="A923" s="30" t="e">
        <f t="shared" si="56"/>
        <v>#N/A</v>
      </c>
      <c r="B923" s="45"/>
      <c r="C923" s="45"/>
      <c r="D923" s="46"/>
      <c r="E923" s="45"/>
      <c r="F923" s="33"/>
      <c r="G923" s="33"/>
      <c r="H923" s="33"/>
      <c r="I923" s="45"/>
      <c r="J923" s="45"/>
      <c r="K923" s="33"/>
      <c r="L923" s="46"/>
      <c r="M923" s="46"/>
      <c r="N923" s="33"/>
      <c r="O923" s="33"/>
      <c r="P923" s="33"/>
      <c r="Q923" s="33"/>
      <c r="R923" s="33"/>
      <c r="S923" s="33"/>
      <c r="T923" s="33"/>
      <c r="U923" s="33"/>
      <c r="V923" s="33"/>
      <c r="W923" s="45"/>
      <c r="X923" s="35"/>
      <c r="Y923" s="33"/>
      <c r="Z923" s="46"/>
      <c r="AA923" s="33"/>
      <c r="AB923" s="33"/>
      <c r="AC923" s="45" t="e">
        <f t="shared" si="59"/>
        <v>#N/A</v>
      </c>
      <c r="AE923" s="45" t="e">
        <f t="shared" si="57"/>
        <v>#N/A</v>
      </c>
      <c r="AF923" s="33" t="e">
        <f t="shared" si="58"/>
        <v>#N/A</v>
      </c>
    </row>
    <row r="924" spans="1:32" x14ac:dyDescent="0.25">
      <c r="A924" s="30" t="e">
        <f t="shared" si="56"/>
        <v>#N/A</v>
      </c>
      <c r="B924" s="45"/>
      <c r="C924" s="45"/>
      <c r="D924" s="46"/>
      <c r="E924" s="45"/>
      <c r="F924" s="33"/>
      <c r="G924" s="33"/>
      <c r="H924" s="33"/>
      <c r="I924" s="45"/>
      <c r="J924" s="45"/>
      <c r="K924" s="33"/>
      <c r="L924" s="46"/>
      <c r="M924" s="46"/>
      <c r="N924" s="33"/>
      <c r="O924" s="33"/>
      <c r="P924" s="33"/>
      <c r="Q924" s="33"/>
      <c r="R924" s="33"/>
      <c r="S924" s="33"/>
      <c r="T924" s="33"/>
      <c r="U924" s="33"/>
      <c r="V924" s="33"/>
      <c r="W924" s="45"/>
      <c r="X924" s="35"/>
      <c r="Y924" s="33"/>
      <c r="Z924" s="46"/>
      <c r="AA924" s="33"/>
      <c r="AB924" s="33"/>
      <c r="AC924" s="45" t="e">
        <f t="shared" si="59"/>
        <v>#N/A</v>
      </c>
      <c r="AE924" s="45" t="e">
        <f t="shared" si="57"/>
        <v>#N/A</v>
      </c>
      <c r="AF924" s="33" t="e">
        <f t="shared" si="58"/>
        <v>#N/A</v>
      </c>
    </row>
    <row r="925" spans="1:32" x14ac:dyDescent="0.25">
      <c r="A925" s="30" t="e">
        <f t="shared" si="56"/>
        <v>#N/A</v>
      </c>
      <c r="B925" s="45"/>
      <c r="C925" s="45"/>
      <c r="D925" s="46"/>
      <c r="E925" s="45"/>
      <c r="F925" s="33"/>
      <c r="G925" s="33"/>
      <c r="H925" s="33"/>
      <c r="I925" s="45"/>
      <c r="J925" s="45"/>
      <c r="K925" s="33"/>
      <c r="L925" s="46"/>
      <c r="M925" s="46"/>
      <c r="N925" s="33"/>
      <c r="O925" s="33"/>
      <c r="P925" s="33"/>
      <c r="Q925" s="33"/>
      <c r="R925" s="33"/>
      <c r="S925" s="33"/>
      <c r="T925" s="33"/>
      <c r="U925" s="33"/>
      <c r="V925" s="33"/>
      <c r="W925" s="45"/>
      <c r="X925" s="35"/>
      <c r="Y925" s="33"/>
      <c r="Z925" s="46"/>
      <c r="AA925" s="33"/>
      <c r="AB925" s="33"/>
      <c r="AC925" s="45" t="e">
        <f t="shared" si="59"/>
        <v>#N/A</v>
      </c>
      <c r="AE925" s="45" t="e">
        <f t="shared" si="57"/>
        <v>#N/A</v>
      </c>
      <c r="AF925" s="33" t="e">
        <f t="shared" si="58"/>
        <v>#N/A</v>
      </c>
    </row>
    <row r="926" spans="1:32" x14ac:dyDescent="0.25">
      <c r="A926" s="30" t="e">
        <f t="shared" si="56"/>
        <v>#N/A</v>
      </c>
      <c r="B926" s="45"/>
      <c r="C926" s="45"/>
      <c r="D926" s="46"/>
      <c r="E926" s="45"/>
      <c r="F926" s="33"/>
      <c r="G926" s="33"/>
      <c r="H926" s="33"/>
      <c r="I926" s="45"/>
      <c r="J926" s="45"/>
      <c r="K926" s="33"/>
      <c r="L926" s="46"/>
      <c r="M926" s="46"/>
      <c r="N926" s="33"/>
      <c r="O926" s="33"/>
      <c r="P926" s="33"/>
      <c r="Q926" s="33"/>
      <c r="R926" s="33"/>
      <c r="S926" s="33"/>
      <c r="T926" s="33"/>
      <c r="U926" s="33"/>
      <c r="V926" s="33"/>
      <c r="W926" s="45"/>
      <c r="X926" s="35"/>
      <c r="Y926" s="33"/>
      <c r="Z926" s="46"/>
      <c r="AA926" s="33"/>
      <c r="AB926" s="33"/>
      <c r="AC926" s="45" t="e">
        <f t="shared" si="59"/>
        <v>#N/A</v>
      </c>
      <c r="AE926" s="45" t="e">
        <f t="shared" si="57"/>
        <v>#N/A</v>
      </c>
      <c r="AF926" s="33" t="e">
        <f t="shared" si="58"/>
        <v>#N/A</v>
      </c>
    </row>
    <row r="927" spans="1:32" x14ac:dyDescent="0.25">
      <c r="A927" s="30" t="e">
        <f t="shared" si="56"/>
        <v>#N/A</v>
      </c>
      <c r="B927" s="45"/>
      <c r="C927" s="45"/>
      <c r="D927" s="46"/>
      <c r="E927" s="45"/>
      <c r="F927" s="33"/>
      <c r="G927" s="33"/>
      <c r="H927" s="33"/>
      <c r="I927" s="45"/>
      <c r="J927" s="45"/>
      <c r="K927" s="33"/>
      <c r="L927" s="46"/>
      <c r="M927" s="46"/>
      <c r="N927" s="33"/>
      <c r="O927" s="33"/>
      <c r="P927" s="33"/>
      <c r="Q927" s="33"/>
      <c r="R927" s="33"/>
      <c r="S927" s="33"/>
      <c r="T927" s="33"/>
      <c r="U927" s="33"/>
      <c r="V927" s="33"/>
      <c r="W927" s="45"/>
      <c r="X927" s="35"/>
      <c r="Y927" s="33"/>
      <c r="Z927" s="46"/>
      <c r="AA927" s="33"/>
      <c r="AB927" s="33"/>
      <c r="AC927" s="45" t="e">
        <f t="shared" si="59"/>
        <v>#N/A</v>
      </c>
      <c r="AE927" s="45" t="e">
        <f t="shared" si="57"/>
        <v>#N/A</v>
      </c>
      <c r="AF927" s="33" t="e">
        <f t="shared" si="58"/>
        <v>#N/A</v>
      </c>
    </row>
    <row r="928" spans="1:32" x14ac:dyDescent="0.25">
      <c r="A928" s="30" t="e">
        <f t="shared" si="56"/>
        <v>#N/A</v>
      </c>
      <c r="B928" s="45"/>
      <c r="C928" s="45"/>
      <c r="D928" s="46"/>
      <c r="E928" s="45"/>
      <c r="F928" s="33"/>
      <c r="G928" s="33"/>
      <c r="H928" s="33"/>
      <c r="I928" s="45"/>
      <c r="J928" s="45"/>
      <c r="K928" s="33"/>
      <c r="L928" s="46"/>
      <c r="M928" s="46"/>
      <c r="N928" s="33"/>
      <c r="O928" s="33"/>
      <c r="P928" s="33"/>
      <c r="Q928" s="33"/>
      <c r="R928" s="33"/>
      <c r="S928" s="33"/>
      <c r="T928" s="33"/>
      <c r="U928" s="33"/>
      <c r="V928" s="33"/>
      <c r="W928" s="45"/>
      <c r="X928" s="35"/>
      <c r="Y928" s="33"/>
      <c r="Z928" s="46"/>
      <c r="AA928" s="33"/>
      <c r="AB928" s="33"/>
      <c r="AC928" s="45" t="e">
        <f t="shared" si="59"/>
        <v>#N/A</v>
      </c>
      <c r="AE928" s="45" t="e">
        <f t="shared" si="57"/>
        <v>#N/A</v>
      </c>
      <c r="AF928" s="33" t="e">
        <f t="shared" si="58"/>
        <v>#N/A</v>
      </c>
    </row>
    <row r="929" spans="1:32" x14ac:dyDescent="0.25">
      <c r="A929" s="30" t="e">
        <f t="shared" si="56"/>
        <v>#N/A</v>
      </c>
      <c r="B929" s="45"/>
      <c r="C929" s="45"/>
      <c r="D929" s="46"/>
      <c r="E929" s="45"/>
      <c r="F929" s="33"/>
      <c r="G929" s="33"/>
      <c r="H929" s="33"/>
      <c r="I929" s="45"/>
      <c r="J929" s="45"/>
      <c r="K929" s="33"/>
      <c r="L929" s="46"/>
      <c r="M929" s="46"/>
      <c r="N929" s="33"/>
      <c r="O929" s="33"/>
      <c r="P929" s="33"/>
      <c r="Q929" s="33"/>
      <c r="R929" s="33"/>
      <c r="S929" s="33"/>
      <c r="T929" s="33"/>
      <c r="U929" s="33"/>
      <c r="V929" s="33"/>
      <c r="W929" s="45"/>
      <c r="X929" s="35"/>
      <c r="Y929" s="33"/>
      <c r="Z929" s="46"/>
      <c r="AA929" s="33"/>
      <c r="AB929" s="33"/>
      <c r="AC929" s="45" t="e">
        <f t="shared" si="59"/>
        <v>#N/A</v>
      </c>
      <c r="AE929" s="45" t="e">
        <f t="shared" si="57"/>
        <v>#N/A</v>
      </c>
      <c r="AF929" s="33" t="e">
        <f t="shared" si="58"/>
        <v>#N/A</v>
      </c>
    </row>
    <row r="930" spans="1:32" x14ac:dyDescent="0.25">
      <c r="A930" s="30" t="e">
        <f t="shared" si="56"/>
        <v>#N/A</v>
      </c>
      <c r="B930" s="45"/>
      <c r="C930" s="45"/>
      <c r="D930" s="46"/>
      <c r="E930" s="45"/>
      <c r="F930" s="33"/>
      <c r="G930" s="33"/>
      <c r="H930" s="33"/>
      <c r="I930" s="45"/>
      <c r="J930" s="45"/>
      <c r="K930" s="33"/>
      <c r="L930" s="46"/>
      <c r="M930" s="46"/>
      <c r="N930" s="33"/>
      <c r="O930" s="33"/>
      <c r="P930" s="33"/>
      <c r="Q930" s="33"/>
      <c r="R930" s="33"/>
      <c r="S930" s="33"/>
      <c r="T930" s="33"/>
      <c r="U930" s="33"/>
      <c r="V930" s="33"/>
      <c r="W930" s="45"/>
      <c r="X930" s="35"/>
      <c r="Y930" s="33"/>
      <c r="Z930" s="46"/>
      <c r="AA930" s="33"/>
      <c r="AB930" s="33"/>
      <c r="AC930" s="45" t="e">
        <f t="shared" si="59"/>
        <v>#N/A</v>
      </c>
      <c r="AE930" s="45" t="e">
        <f t="shared" si="57"/>
        <v>#N/A</v>
      </c>
      <c r="AF930" s="33" t="e">
        <f t="shared" si="58"/>
        <v>#N/A</v>
      </c>
    </row>
    <row r="931" spans="1:32" x14ac:dyDescent="0.25">
      <c r="A931" s="30" t="e">
        <f t="shared" si="56"/>
        <v>#N/A</v>
      </c>
      <c r="B931" s="45"/>
      <c r="C931" s="45"/>
      <c r="D931" s="46"/>
      <c r="E931" s="45"/>
      <c r="F931" s="33"/>
      <c r="G931" s="33"/>
      <c r="H931" s="33"/>
      <c r="I931" s="45"/>
      <c r="J931" s="45"/>
      <c r="K931" s="33"/>
      <c r="L931" s="46"/>
      <c r="M931" s="46"/>
      <c r="N931" s="33"/>
      <c r="O931" s="33"/>
      <c r="P931" s="33"/>
      <c r="Q931" s="33"/>
      <c r="R931" s="33"/>
      <c r="S931" s="33"/>
      <c r="T931" s="33"/>
      <c r="U931" s="33"/>
      <c r="V931" s="33"/>
      <c r="W931" s="45"/>
      <c r="X931" s="35"/>
      <c r="Y931" s="33"/>
      <c r="Z931" s="46"/>
      <c r="AA931" s="33"/>
      <c r="AB931" s="33"/>
      <c r="AC931" s="45" t="e">
        <f t="shared" si="59"/>
        <v>#N/A</v>
      </c>
      <c r="AE931" s="45" t="e">
        <f t="shared" si="57"/>
        <v>#N/A</v>
      </c>
      <c r="AF931" s="33" t="e">
        <f t="shared" si="58"/>
        <v>#N/A</v>
      </c>
    </row>
    <row r="932" spans="1:32" x14ac:dyDescent="0.25">
      <c r="A932" s="30" t="e">
        <f t="shared" si="56"/>
        <v>#N/A</v>
      </c>
      <c r="B932" s="45"/>
      <c r="C932" s="45"/>
      <c r="D932" s="46"/>
      <c r="E932" s="45"/>
      <c r="F932" s="33"/>
      <c r="G932" s="33"/>
      <c r="H932" s="33"/>
      <c r="I932" s="45"/>
      <c r="J932" s="45"/>
      <c r="K932" s="33"/>
      <c r="L932" s="46"/>
      <c r="M932" s="46"/>
      <c r="N932" s="33"/>
      <c r="O932" s="33"/>
      <c r="P932" s="33"/>
      <c r="Q932" s="33"/>
      <c r="R932" s="33"/>
      <c r="S932" s="33"/>
      <c r="T932" s="33"/>
      <c r="U932" s="33"/>
      <c r="V932" s="33"/>
      <c r="W932" s="45"/>
      <c r="X932" s="35"/>
      <c r="Y932" s="33"/>
      <c r="Z932" s="46"/>
      <c r="AA932" s="33"/>
      <c r="AB932" s="33"/>
      <c r="AC932" s="45" t="e">
        <f t="shared" si="59"/>
        <v>#N/A</v>
      </c>
      <c r="AE932" s="45" t="e">
        <f t="shared" si="57"/>
        <v>#N/A</v>
      </c>
      <c r="AF932" s="33" t="e">
        <f t="shared" si="58"/>
        <v>#N/A</v>
      </c>
    </row>
    <row r="933" spans="1:32" x14ac:dyDescent="0.25">
      <c r="A933" s="30" t="e">
        <f t="shared" si="56"/>
        <v>#N/A</v>
      </c>
      <c r="B933" s="45"/>
      <c r="C933" s="45"/>
      <c r="D933" s="46"/>
      <c r="E933" s="45"/>
      <c r="F933" s="33"/>
      <c r="G933" s="33"/>
      <c r="H933" s="33"/>
      <c r="I933" s="45"/>
      <c r="J933" s="45"/>
      <c r="K933" s="33"/>
      <c r="L933" s="46"/>
      <c r="M933" s="46"/>
      <c r="N933" s="33"/>
      <c r="O933" s="33"/>
      <c r="P933" s="33"/>
      <c r="Q933" s="33"/>
      <c r="R933" s="33"/>
      <c r="S933" s="33"/>
      <c r="T933" s="33"/>
      <c r="U933" s="33"/>
      <c r="V933" s="33"/>
      <c r="W933" s="45"/>
      <c r="X933" s="35"/>
      <c r="Y933" s="33"/>
      <c r="Z933" s="46"/>
      <c r="AA933" s="33"/>
      <c r="AB933" s="33"/>
      <c r="AC933" s="45" t="e">
        <f t="shared" si="59"/>
        <v>#N/A</v>
      </c>
      <c r="AE933" s="45" t="e">
        <f t="shared" si="57"/>
        <v>#N/A</v>
      </c>
      <c r="AF933" s="33" t="e">
        <f t="shared" si="58"/>
        <v>#N/A</v>
      </c>
    </row>
    <row r="934" spans="1:32" x14ac:dyDescent="0.25">
      <c r="A934" s="30" t="e">
        <f t="shared" si="56"/>
        <v>#N/A</v>
      </c>
      <c r="B934" s="45"/>
      <c r="C934" s="45"/>
      <c r="D934" s="46"/>
      <c r="E934" s="45"/>
      <c r="F934" s="33"/>
      <c r="G934" s="33"/>
      <c r="H934" s="33"/>
      <c r="I934" s="45"/>
      <c r="J934" s="45"/>
      <c r="K934" s="33"/>
      <c r="L934" s="46"/>
      <c r="M934" s="46"/>
      <c r="N934" s="33"/>
      <c r="O934" s="33"/>
      <c r="P934" s="33"/>
      <c r="Q934" s="33"/>
      <c r="R934" s="33"/>
      <c r="S934" s="33"/>
      <c r="T934" s="33"/>
      <c r="U934" s="33"/>
      <c r="V934" s="33"/>
      <c r="W934" s="45"/>
      <c r="X934" s="35"/>
      <c r="Y934" s="33"/>
      <c r="Z934" s="46"/>
      <c r="AA934" s="33"/>
      <c r="AB934" s="33"/>
      <c r="AC934" s="45" t="e">
        <f t="shared" si="59"/>
        <v>#N/A</v>
      </c>
      <c r="AE934" s="45" t="e">
        <f t="shared" si="57"/>
        <v>#N/A</v>
      </c>
      <c r="AF934" s="33" t="e">
        <f t="shared" si="58"/>
        <v>#N/A</v>
      </c>
    </row>
    <row r="935" spans="1:32" x14ac:dyDescent="0.25">
      <c r="A935" s="30" t="e">
        <f t="shared" si="56"/>
        <v>#N/A</v>
      </c>
      <c r="B935" s="45"/>
      <c r="C935" s="45"/>
      <c r="D935" s="46"/>
      <c r="E935" s="45"/>
      <c r="F935" s="33"/>
      <c r="G935" s="33"/>
      <c r="H935" s="33"/>
      <c r="I935" s="45"/>
      <c r="J935" s="45"/>
      <c r="K935" s="33"/>
      <c r="L935" s="46"/>
      <c r="M935" s="46"/>
      <c r="N935" s="33"/>
      <c r="O935" s="33"/>
      <c r="P935" s="33"/>
      <c r="Q935" s="33"/>
      <c r="R935" s="33"/>
      <c r="S935" s="33"/>
      <c r="T935" s="33"/>
      <c r="U935" s="33"/>
      <c r="V935" s="33"/>
      <c r="W935" s="45"/>
      <c r="X935" s="35"/>
      <c r="Y935" s="33"/>
      <c r="Z935" s="46"/>
      <c r="AA935" s="33"/>
      <c r="AB935" s="33"/>
      <c r="AC935" s="45" t="e">
        <f t="shared" si="59"/>
        <v>#N/A</v>
      </c>
      <c r="AE935" s="45" t="e">
        <f t="shared" si="57"/>
        <v>#N/A</v>
      </c>
      <c r="AF935" s="33" t="e">
        <f t="shared" si="58"/>
        <v>#N/A</v>
      </c>
    </row>
    <row r="936" spans="1:32" x14ac:dyDescent="0.25">
      <c r="A936" s="30" t="e">
        <f t="shared" si="56"/>
        <v>#N/A</v>
      </c>
      <c r="B936" s="45"/>
      <c r="C936" s="45"/>
      <c r="D936" s="46"/>
      <c r="E936" s="45"/>
      <c r="F936" s="33"/>
      <c r="G936" s="33"/>
      <c r="H936" s="33"/>
      <c r="I936" s="45"/>
      <c r="J936" s="45"/>
      <c r="K936" s="33"/>
      <c r="L936" s="46"/>
      <c r="M936" s="46"/>
      <c r="N936" s="33"/>
      <c r="O936" s="33"/>
      <c r="P936" s="33"/>
      <c r="Q936" s="33"/>
      <c r="R936" s="33"/>
      <c r="S936" s="33"/>
      <c r="T936" s="33"/>
      <c r="U936" s="33"/>
      <c r="V936" s="33"/>
      <c r="W936" s="45"/>
      <c r="X936" s="35"/>
      <c r="Y936" s="33"/>
      <c r="Z936" s="46"/>
      <c r="AA936" s="33"/>
      <c r="AB936" s="33"/>
      <c r="AC936" s="45" t="e">
        <f t="shared" si="59"/>
        <v>#N/A</v>
      </c>
      <c r="AE936" s="45" t="e">
        <f t="shared" si="57"/>
        <v>#N/A</v>
      </c>
      <c r="AF936" s="33" t="e">
        <f t="shared" si="58"/>
        <v>#N/A</v>
      </c>
    </row>
    <row r="937" spans="1:32" x14ac:dyDescent="0.25">
      <c r="A937" s="30" t="e">
        <f t="shared" si="56"/>
        <v>#N/A</v>
      </c>
      <c r="B937" s="45"/>
      <c r="C937" s="45"/>
      <c r="D937" s="46"/>
      <c r="E937" s="45"/>
      <c r="F937" s="33"/>
      <c r="G937" s="33"/>
      <c r="H937" s="33"/>
      <c r="I937" s="45"/>
      <c r="J937" s="45"/>
      <c r="K937" s="33"/>
      <c r="L937" s="46"/>
      <c r="M937" s="46"/>
      <c r="N937" s="33"/>
      <c r="O937" s="33"/>
      <c r="P937" s="33"/>
      <c r="Q937" s="33"/>
      <c r="R937" s="33"/>
      <c r="S937" s="33"/>
      <c r="T937" s="33"/>
      <c r="U937" s="33"/>
      <c r="V937" s="33"/>
      <c r="W937" s="45"/>
      <c r="X937" s="35"/>
      <c r="Y937" s="33"/>
      <c r="Z937" s="46"/>
      <c r="AA937" s="33"/>
      <c r="AB937" s="33"/>
      <c r="AC937" s="45" t="e">
        <f t="shared" si="59"/>
        <v>#N/A</v>
      </c>
      <c r="AE937" s="45" t="e">
        <f t="shared" si="57"/>
        <v>#N/A</v>
      </c>
      <c r="AF937" s="33" t="e">
        <f t="shared" si="58"/>
        <v>#N/A</v>
      </c>
    </row>
    <row r="938" spans="1:32" x14ac:dyDescent="0.25">
      <c r="A938" s="30" t="e">
        <f t="shared" si="56"/>
        <v>#N/A</v>
      </c>
      <c r="B938" s="45"/>
      <c r="C938" s="45"/>
      <c r="D938" s="46"/>
      <c r="E938" s="45"/>
      <c r="F938" s="33"/>
      <c r="G938" s="33"/>
      <c r="H938" s="33"/>
      <c r="I938" s="45"/>
      <c r="J938" s="45"/>
      <c r="K938" s="33"/>
      <c r="L938" s="46"/>
      <c r="M938" s="46"/>
      <c r="N938" s="33"/>
      <c r="O938" s="33"/>
      <c r="P938" s="33"/>
      <c r="Q938" s="33"/>
      <c r="R938" s="33"/>
      <c r="S938" s="33"/>
      <c r="T938" s="33"/>
      <c r="U938" s="33"/>
      <c r="V938" s="33"/>
      <c r="W938" s="45"/>
      <c r="X938" s="35"/>
      <c r="Y938" s="33"/>
      <c r="Z938" s="46"/>
      <c r="AA938" s="33"/>
      <c r="AB938" s="33"/>
      <c r="AC938" s="45" t="e">
        <f t="shared" si="59"/>
        <v>#N/A</v>
      </c>
      <c r="AE938" s="45" t="e">
        <f t="shared" si="57"/>
        <v>#N/A</v>
      </c>
      <c r="AF938" s="33" t="e">
        <f t="shared" si="58"/>
        <v>#N/A</v>
      </c>
    </row>
    <row r="939" spans="1:32" x14ac:dyDescent="0.25">
      <c r="A939" s="30" t="e">
        <f t="shared" si="56"/>
        <v>#N/A</v>
      </c>
      <c r="B939" s="45"/>
      <c r="C939" s="45"/>
      <c r="D939" s="46"/>
      <c r="E939" s="45"/>
      <c r="F939" s="33"/>
      <c r="G939" s="33"/>
      <c r="H939" s="33"/>
      <c r="I939" s="45"/>
      <c r="J939" s="45"/>
      <c r="K939" s="33"/>
      <c r="L939" s="46"/>
      <c r="M939" s="46"/>
      <c r="N939" s="33"/>
      <c r="O939" s="33"/>
      <c r="P939" s="33"/>
      <c r="Q939" s="33"/>
      <c r="R939" s="33"/>
      <c r="S939" s="33"/>
      <c r="T939" s="33"/>
      <c r="U939" s="33"/>
      <c r="V939" s="33"/>
      <c r="W939" s="45"/>
      <c r="X939" s="35"/>
      <c r="Y939" s="33"/>
      <c r="Z939" s="46"/>
      <c r="AA939" s="33"/>
      <c r="AB939" s="33"/>
      <c r="AC939" s="45" t="e">
        <f t="shared" si="59"/>
        <v>#N/A</v>
      </c>
      <c r="AE939" s="45" t="e">
        <f t="shared" si="57"/>
        <v>#N/A</v>
      </c>
      <c r="AF939" s="33" t="e">
        <f t="shared" si="58"/>
        <v>#N/A</v>
      </c>
    </row>
    <row r="940" spans="1:32" x14ac:dyDescent="0.25">
      <c r="A940" s="30" t="e">
        <f t="shared" si="56"/>
        <v>#N/A</v>
      </c>
      <c r="B940" s="45"/>
      <c r="C940" s="45"/>
      <c r="D940" s="46"/>
      <c r="E940" s="45"/>
      <c r="F940" s="33"/>
      <c r="G940" s="33"/>
      <c r="H940" s="33"/>
      <c r="I940" s="45"/>
      <c r="J940" s="45"/>
      <c r="K940" s="33"/>
      <c r="L940" s="46"/>
      <c r="M940" s="46"/>
      <c r="N940" s="33"/>
      <c r="O940" s="33"/>
      <c r="P940" s="33"/>
      <c r="Q940" s="33"/>
      <c r="R940" s="33"/>
      <c r="S940" s="33"/>
      <c r="T940" s="33"/>
      <c r="U940" s="33"/>
      <c r="V940" s="33"/>
      <c r="W940" s="45"/>
      <c r="X940" s="35"/>
      <c r="Y940" s="33"/>
      <c r="Z940" s="46"/>
      <c r="AA940" s="33"/>
      <c r="AB940" s="33"/>
      <c r="AC940" s="45" t="e">
        <f t="shared" si="59"/>
        <v>#N/A</v>
      </c>
      <c r="AE940" s="45" t="e">
        <f t="shared" si="57"/>
        <v>#N/A</v>
      </c>
      <c r="AF940" s="33" t="e">
        <f t="shared" si="58"/>
        <v>#N/A</v>
      </c>
    </row>
    <row r="941" spans="1:32" x14ac:dyDescent="0.25">
      <c r="A941" s="30" t="e">
        <f t="shared" si="56"/>
        <v>#N/A</v>
      </c>
      <c r="B941" s="45"/>
      <c r="C941" s="45"/>
      <c r="D941" s="46"/>
      <c r="E941" s="45"/>
      <c r="F941" s="33"/>
      <c r="G941" s="33"/>
      <c r="H941" s="33"/>
      <c r="I941" s="45"/>
      <c r="J941" s="45"/>
      <c r="K941" s="33"/>
      <c r="L941" s="46"/>
      <c r="M941" s="46"/>
      <c r="N941" s="33"/>
      <c r="O941" s="33"/>
      <c r="P941" s="33"/>
      <c r="Q941" s="33"/>
      <c r="R941" s="33"/>
      <c r="S941" s="33"/>
      <c r="T941" s="33"/>
      <c r="U941" s="33"/>
      <c r="V941" s="33"/>
      <c r="W941" s="45"/>
      <c r="X941" s="35"/>
      <c r="Y941" s="33"/>
      <c r="Z941" s="46"/>
      <c r="AA941" s="33"/>
      <c r="AB941" s="33"/>
      <c r="AC941" s="45" t="e">
        <f t="shared" si="59"/>
        <v>#N/A</v>
      </c>
      <c r="AE941" s="45" t="e">
        <f t="shared" si="57"/>
        <v>#N/A</v>
      </c>
      <c r="AF941" s="33" t="e">
        <f t="shared" si="58"/>
        <v>#N/A</v>
      </c>
    </row>
    <row r="942" spans="1:32" x14ac:dyDescent="0.25">
      <c r="A942" s="30" t="e">
        <f t="shared" si="56"/>
        <v>#N/A</v>
      </c>
      <c r="B942" s="45"/>
      <c r="C942" s="45"/>
      <c r="D942" s="46"/>
      <c r="E942" s="45"/>
      <c r="F942" s="33"/>
      <c r="G942" s="33"/>
      <c r="H942" s="33"/>
      <c r="I942" s="45"/>
      <c r="J942" s="45"/>
      <c r="K942" s="33"/>
      <c r="L942" s="46"/>
      <c r="M942" s="46"/>
      <c r="N942" s="33"/>
      <c r="O942" s="33"/>
      <c r="P942" s="33"/>
      <c r="Q942" s="33"/>
      <c r="R942" s="33"/>
      <c r="S942" s="33"/>
      <c r="T942" s="33"/>
      <c r="U942" s="33"/>
      <c r="V942" s="33"/>
      <c r="W942" s="45"/>
      <c r="X942" s="35"/>
      <c r="Y942" s="33"/>
      <c r="Z942" s="46"/>
      <c r="AA942" s="33"/>
      <c r="AB942" s="33"/>
      <c r="AC942" s="45" t="e">
        <f t="shared" si="59"/>
        <v>#N/A</v>
      </c>
      <c r="AE942" s="45" t="e">
        <f t="shared" si="57"/>
        <v>#N/A</v>
      </c>
      <c r="AF942" s="33" t="e">
        <f t="shared" si="58"/>
        <v>#N/A</v>
      </c>
    </row>
    <row r="943" spans="1:32" x14ac:dyDescent="0.25">
      <c r="A943" s="30" t="e">
        <f t="shared" si="56"/>
        <v>#N/A</v>
      </c>
      <c r="B943" s="45"/>
      <c r="C943" s="45"/>
      <c r="D943" s="46"/>
      <c r="E943" s="45"/>
      <c r="F943" s="33"/>
      <c r="G943" s="33"/>
      <c r="H943" s="33"/>
      <c r="I943" s="45"/>
      <c r="J943" s="45"/>
      <c r="K943" s="33"/>
      <c r="L943" s="46"/>
      <c r="M943" s="46"/>
      <c r="N943" s="33"/>
      <c r="O943" s="33"/>
      <c r="P943" s="33"/>
      <c r="Q943" s="33"/>
      <c r="R943" s="33"/>
      <c r="S943" s="33"/>
      <c r="T943" s="33"/>
      <c r="U943" s="33"/>
      <c r="V943" s="33"/>
      <c r="W943" s="45"/>
      <c r="X943" s="35"/>
      <c r="Y943" s="33"/>
      <c r="Z943" s="46"/>
      <c r="AA943" s="33"/>
      <c r="AB943" s="33"/>
      <c r="AC943" s="45" t="e">
        <f t="shared" si="59"/>
        <v>#N/A</v>
      </c>
      <c r="AE943" s="45" t="e">
        <f t="shared" si="57"/>
        <v>#N/A</v>
      </c>
      <c r="AF943" s="33" t="e">
        <f t="shared" si="58"/>
        <v>#N/A</v>
      </c>
    </row>
    <row r="944" spans="1:32" x14ac:dyDescent="0.25">
      <c r="A944" s="30" t="e">
        <f t="shared" si="56"/>
        <v>#N/A</v>
      </c>
      <c r="B944" s="45"/>
      <c r="C944" s="45"/>
      <c r="D944" s="46"/>
      <c r="E944" s="45"/>
      <c r="F944" s="33"/>
      <c r="G944" s="33"/>
      <c r="H944" s="33"/>
      <c r="I944" s="45"/>
      <c r="J944" s="45"/>
      <c r="K944" s="33"/>
      <c r="L944" s="46"/>
      <c r="M944" s="46"/>
      <c r="N944" s="33"/>
      <c r="O944" s="33"/>
      <c r="P944" s="33"/>
      <c r="Q944" s="33"/>
      <c r="R944" s="33"/>
      <c r="S944" s="33"/>
      <c r="T944" s="33"/>
      <c r="U944" s="33"/>
      <c r="V944" s="33"/>
      <c r="W944" s="45"/>
      <c r="X944" s="35"/>
      <c r="Y944" s="33"/>
      <c r="Z944" s="46"/>
      <c r="AA944" s="33"/>
      <c r="AB944" s="33"/>
      <c r="AC944" s="45" t="e">
        <f t="shared" si="59"/>
        <v>#N/A</v>
      </c>
      <c r="AE944" s="45" t="e">
        <f t="shared" si="57"/>
        <v>#N/A</v>
      </c>
      <c r="AF944" s="33" t="e">
        <f t="shared" si="58"/>
        <v>#N/A</v>
      </c>
    </row>
    <row r="945" spans="1:32" x14ac:dyDescent="0.25">
      <c r="A945" s="30" t="e">
        <f t="shared" si="56"/>
        <v>#N/A</v>
      </c>
      <c r="B945" s="45"/>
      <c r="C945" s="45"/>
      <c r="D945" s="46"/>
      <c r="E945" s="45"/>
      <c r="F945" s="33"/>
      <c r="G945" s="33"/>
      <c r="H945" s="33"/>
      <c r="I945" s="45"/>
      <c r="J945" s="45"/>
      <c r="K945" s="33"/>
      <c r="L945" s="46"/>
      <c r="M945" s="46"/>
      <c r="N945" s="33"/>
      <c r="O945" s="33"/>
      <c r="P945" s="33"/>
      <c r="Q945" s="33"/>
      <c r="R945" s="33"/>
      <c r="S945" s="33"/>
      <c r="T945" s="33"/>
      <c r="U945" s="33"/>
      <c r="V945" s="33"/>
      <c r="W945" s="45"/>
      <c r="X945" s="35"/>
      <c r="Y945" s="33"/>
      <c r="Z945" s="46"/>
      <c r="AA945" s="33"/>
      <c r="AB945" s="33"/>
      <c r="AC945" s="45" t="e">
        <f t="shared" si="59"/>
        <v>#N/A</v>
      </c>
      <c r="AE945" s="45" t="e">
        <f t="shared" si="57"/>
        <v>#N/A</v>
      </c>
      <c r="AF945" s="33" t="e">
        <f t="shared" si="58"/>
        <v>#N/A</v>
      </c>
    </row>
    <row r="946" spans="1:32" x14ac:dyDescent="0.25">
      <c r="A946" s="30" t="e">
        <f t="shared" si="56"/>
        <v>#N/A</v>
      </c>
      <c r="B946" s="45"/>
      <c r="C946" s="45"/>
      <c r="D946" s="46"/>
      <c r="E946" s="45"/>
      <c r="F946" s="33"/>
      <c r="G946" s="33"/>
      <c r="H946" s="33"/>
      <c r="I946" s="45"/>
      <c r="J946" s="45"/>
      <c r="K946" s="33"/>
      <c r="L946" s="46"/>
      <c r="M946" s="46"/>
      <c r="N946" s="33"/>
      <c r="O946" s="33"/>
      <c r="P946" s="33"/>
      <c r="Q946" s="33"/>
      <c r="R946" s="33"/>
      <c r="S946" s="33"/>
      <c r="T946" s="33"/>
      <c r="U946" s="33"/>
      <c r="V946" s="33"/>
      <c r="W946" s="45"/>
      <c r="X946" s="35"/>
      <c r="Y946" s="33"/>
      <c r="Z946" s="46"/>
      <c r="AA946" s="33"/>
      <c r="AB946" s="33"/>
      <c r="AC946" s="45" t="e">
        <f t="shared" si="59"/>
        <v>#N/A</v>
      </c>
      <c r="AE946" s="45" t="e">
        <f t="shared" si="57"/>
        <v>#N/A</v>
      </c>
      <c r="AF946" s="33" t="e">
        <f t="shared" si="58"/>
        <v>#N/A</v>
      </c>
    </row>
    <row r="947" spans="1:32" x14ac:dyDescent="0.25">
      <c r="A947" s="30" t="e">
        <f t="shared" si="56"/>
        <v>#N/A</v>
      </c>
      <c r="B947" s="45"/>
      <c r="C947" s="45"/>
      <c r="D947" s="46"/>
      <c r="E947" s="45"/>
      <c r="F947" s="33"/>
      <c r="G947" s="33"/>
      <c r="H947" s="33"/>
      <c r="I947" s="45"/>
      <c r="J947" s="45"/>
      <c r="K947" s="33"/>
      <c r="L947" s="46"/>
      <c r="M947" s="46"/>
      <c r="N947" s="33"/>
      <c r="O947" s="33"/>
      <c r="P947" s="33"/>
      <c r="Q947" s="33"/>
      <c r="R947" s="33"/>
      <c r="S947" s="33"/>
      <c r="T947" s="33"/>
      <c r="U947" s="33"/>
      <c r="V947" s="33"/>
      <c r="W947" s="45"/>
      <c r="X947" s="35"/>
      <c r="Y947" s="33"/>
      <c r="Z947" s="46"/>
      <c r="AA947" s="33"/>
      <c r="AB947" s="33"/>
      <c r="AC947" s="45" t="e">
        <f t="shared" si="59"/>
        <v>#N/A</v>
      </c>
      <c r="AE947" s="45" t="e">
        <f t="shared" si="57"/>
        <v>#N/A</v>
      </c>
      <c r="AF947" s="33" t="e">
        <f t="shared" si="58"/>
        <v>#N/A</v>
      </c>
    </row>
    <row r="948" spans="1:32" x14ac:dyDescent="0.25">
      <c r="A948" s="30" t="e">
        <f t="shared" si="56"/>
        <v>#N/A</v>
      </c>
      <c r="B948" s="45"/>
      <c r="C948" s="45"/>
      <c r="D948" s="46"/>
      <c r="E948" s="45"/>
      <c r="F948" s="33"/>
      <c r="G948" s="33"/>
      <c r="H948" s="33"/>
      <c r="I948" s="45"/>
      <c r="J948" s="45"/>
      <c r="K948" s="33"/>
      <c r="L948" s="46"/>
      <c r="M948" s="46"/>
      <c r="N948" s="33"/>
      <c r="O948" s="33"/>
      <c r="P948" s="33"/>
      <c r="Q948" s="33"/>
      <c r="R948" s="33"/>
      <c r="S948" s="33"/>
      <c r="T948" s="33"/>
      <c r="U948" s="33"/>
      <c r="V948" s="33"/>
      <c r="W948" s="45"/>
      <c r="X948" s="35"/>
      <c r="Y948" s="33"/>
      <c r="Z948" s="46"/>
      <c r="AA948" s="33"/>
      <c r="AB948" s="33"/>
      <c r="AC948" s="45" t="e">
        <f t="shared" si="59"/>
        <v>#N/A</v>
      </c>
      <c r="AE948" s="45" t="e">
        <f t="shared" si="57"/>
        <v>#N/A</v>
      </c>
      <c r="AF948" s="33" t="e">
        <f t="shared" si="58"/>
        <v>#N/A</v>
      </c>
    </row>
    <row r="949" spans="1:32" x14ac:dyDescent="0.25">
      <c r="A949" s="30" t="e">
        <f t="shared" si="56"/>
        <v>#N/A</v>
      </c>
      <c r="B949" s="45"/>
      <c r="C949" s="45"/>
      <c r="D949" s="46"/>
      <c r="E949" s="45"/>
      <c r="F949" s="33"/>
      <c r="G949" s="33"/>
      <c r="H949" s="33"/>
      <c r="I949" s="45"/>
      <c r="J949" s="45"/>
      <c r="K949" s="33"/>
      <c r="L949" s="46"/>
      <c r="M949" s="46"/>
      <c r="N949" s="33"/>
      <c r="O949" s="33"/>
      <c r="P949" s="33"/>
      <c r="Q949" s="33"/>
      <c r="R949" s="33"/>
      <c r="S949" s="33"/>
      <c r="T949" s="33"/>
      <c r="U949" s="33"/>
      <c r="V949" s="33"/>
      <c r="W949" s="45"/>
      <c r="X949" s="35"/>
      <c r="Y949" s="33"/>
      <c r="Z949" s="46"/>
      <c r="AA949" s="33"/>
      <c r="AB949" s="33"/>
      <c r="AC949" s="45" t="e">
        <f t="shared" si="59"/>
        <v>#N/A</v>
      </c>
      <c r="AE949" s="45" t="e">
        <f t="shared" si="57"/>
        <v>#N/A</v>
      </c>
      <c r="AF949" s="33" t="e">
        <f t="shared" si="58"/>
        <v>#N/A</v>
      </c>
    </row>
    <row r="950" spans="1:32" x14ac:dyDescent="0.25">
      <c r="A950" s="30" t="e">
        <f t="shared" si="56"/>
        <v>#N/A</v>
      </c>
      <c r="B950" s="45"/>
      <c r="C950" s="45"/>
      <c r="D950" s="46"/>
      <c r="E950" s="45"/>
      <c r="F950" s="33"/>
      <c r="G950" s="33"/>
      <c r="H950" s="33"/>
      <c r="I950" s="45"/>
      <c r="J950" s="45"/>
      <c r="K950" s="33"/>
      <c r="L950" s="46"/>
      <c r="M950" s="46"/>
      <c r="N950" s="33"/>
      <c r="O950" s="33"/>
      <c r="P950" s="33"/>
      <c r="Q950" s="33"/>
      <c r="R950" s="33"/>
      <c r="S950" s="33"/>
      <c r="T950" s="33"/>
      <c r="U950" s="33"/>
      <c r="V950" s="33"/>
      <c r="W950" s="45"/>
      <c r="X950" s="35"/>
      <c r="Y950" s="33"/>
      <c r="Z950" s="46"/>
      <c r="AA950" s="33"/>
      <c r="AB950" s="33"/>
      <c r="AC950" s="45" t="e">
        <f t="shared" si="59"/>
        <v>#N/A</v>
      </c>
      <c r="AE950" s="45" t="e">
        <f t="shared" si="57"/>
        <v>#N/A</v>
      </c>
      <c r="AF950" s="33" t="e">
        <f t="shared" si="58"/>
        <v>#N/A</v>
      </c>
    </row>
    <row r="951" spans="1:32" x14ac:dyDescent="0.25">
      <c r="A951" s="30" t="e">
        <f t="shared" si="56"/>
        <v>#N/A</v>
      </c>
      <c r="B951" s="45"/>
      <c r="C951" s="45"/>
      <c r="D951" s="46"/>
      <c r="E951" s="45"/>
      <c r="F951" s="33"/>
      <c r="G951" s="33"/>
      <c r="H951" s="33"/>
      <c r="I951" s="45"/>
      <c r="J951" s="45"/>
      <c r="K951" s="33"/>
      <c r="L951" s="46"/>
      <c r="M951" s="46"/>
      <c r="N951" s="33"/>
      <c r="O951" s="33"/>
      <c r="P951" s="33"/>
      <c r="Q951" s="33"/>
      <c r="R951" s="33"/>
      <c r="S951" s="33"/>
      <c r="T951" s="33"/>
      <c r="U951" s="33"/>
      <c r="V951" s="33"/>
      <c r="W951" s="45"/>
      <c r="X951" s="35"/>
      <c r="Y951" s="33"/>
      <c r="Z951" s="46"/>
      <c r="AA951" s="33"/>
      <c r="AB951" s="33"/>
      <c r="AC951" s="45" t="e">
        <f t="shared" si="59"/>
        <v>#N/A</v>
      </c>
      <c r="AE951" s="45" t="e">
        <f t="shared" si="57"/>
        <v>#N/A</v>
      </c>
      <c r="AF951" s="33" t="e">
        <f t="shared" si="58"/>
        <v>#N/A</v>
      </c>
    </row>
    <row r="952" spans="1:32" x14ac:dyDescent="0.25">
      <c r="A952" s="30" t="e">
        <f t="shared" si="56"/>
        <v>#N/A</v>
      </c>
      <c r="B952" s="45"/>
      <c r="C952" s="45"/>
      <c r="D952" s="46"/>
      <c r="E952" s="45"/>
      <c r="F952" s="33"/>
      <c r="G952" s="33"/>
      <c r="H952" s="33"/>
      <c r="I952" s="45"/>
      <c r="J952" s="45"/>
      <c r="K952" s="33"/>
      <c r="L952" s="46"/>
      <c r="M952" s="46"/>
      <c r="N952" s="33"/>
      <c r="O952" s="33"/>
      <c r="P952" s="33"/>
      <c r="Q952" s="33"/>
      <c r="R952" s="33"/>
      <c r="S952" s="33"/>
      <c r="T952" s="33"/>
      <c r="U952" s="33"/>
      <c r="V952" s="33"/>
      <c r="W952" s="45"/>
      <c r="X952" s="35"/>
      <c r="Y952" s="33"/>
      <c r="Z952" s="46"/>
      <c r="AA952" s="33"/>
      <c r="AB952" s="33"/>
      <c r="AC952" s="45" t="e">
        <f t="shared" si="59"/>
        <v>#N/A</v>
      </c>
      <c r="AE952" s="45" t="e">
        <f t="shared" si="57"/>
        <v>#N/A</v>
      </c>
      <c r="AF952" s="33" t="e">
        <f t="shared" si="58"/>
        <v>#N/A</v>
      </c>
    </row>
    <row r="953" spans="1:32" x14ac:dyDescent="0.25">
      <c r="A953" s="30" t="e">
        <f t="shared" si="56"/>
        <v>#N/A</v>
      </c>
      <c r="B953" s="45"/>
      <c r="C953" s="45"/>
      <c r="D953" s="46"/>
      <c r="E953" s="45"/>
      <c r="F953" s="33"/>
      <c r="G953" s="33"/>
      <c r="H953" s="33"/>
      <c r="I953" s="45"/>
      <c r="J953" s="45"/>
      <c r="K953" s="33"/>
      <c r="L953" s="46"/>
      <c r="M953" s="46"/>
      <c r="N953" s="33"/>
      <c r="O953" s="33"/>
      <c r="P953" s="33"/>
      <c r="Q953" s="33"/>
      <c r="R953" s="33"/>
      <c r="S953" s="33"/>
      <c r="T953" s="33"/>
      <c r="U953" s="33"/>
      <c r="V953" s="33"/>
      <c r="W953" s="45"/>
      <c r="X953" s="35"/>
      <c r="Y953" s="33"/>
      <c r="Z953" s="46"/>
      <c r="AA953" s="33"/>
      <c r="AB953" s="33"/>
      <c r="AC953" s="45" t="e">
        <f t="shared" si="59"/>
        <v>#N/A</v>
      </c>
      <c r="AE953" s="45" t="e">
        <f t="shared" si="57"/>
        <v>#N/A</v>
      </c>
      <c r="AF953" s="33" t="e">
        <f t="shared" si="58"/>
        <v>#N/A</v>
      </c>
    </row>
    <row r="954" spans="1:32" x14ac:dyDescent="0.25">
      <c r="A954" s="30" t="e">
        <f t="shared" si="56"/>
        <v>#N/A</v>
      </c>
      <c r="B954" s="45"/>
      <c r="C954" s="45"/>
      <c r="D954" s="46"/>
      <c r="E954" s="45"/>
      <c r="F954" s="33"/>
      <c r="G954" s="33"/>
      <c r="H954" s="33"/>
      <c r="I954" s="45"/>
      <c r="J954" s="45"/>
      <c r="K954" s="33"/>
      <c r="L954" s="46"/>
      <c r="M954" s="46"/>
      <c r="N954" s="33"/>
      <c r="O954" s="33"/>
      <c r="P954" s="33"/>
      <c r="Q954" s="33"/>
      <c r="R954" s="33"/>
      <c r="S954" s="33"/>
      <c r="T954" s="33"/>
      <c r="U954" s="33"/>
      <c r="V954" s="33"/>
      <c r="W954" s="45"/>
      <c r="X954" s="35"/>
      <c r="Y954" s="33"/>
      <c r="Z954" s="46"/>
      <c r="AA954" s="33"/>
      <c r="AB954" s="33"/>
      <c r="AC954" s="45" t="e">
        <f t="shared" si="59"/>
        <v>#N/A</v>
      </c>
      <c r="AE954" s="45" t="e">
        <f t="shared" si="57"/>
        <v>#N/A</v>
      </c>
      <c r="AF954" s="33" t="e">
        <f t="shared" si="58"/>
        <v>#N/A</v>
      </c>
    </row>
    <row r="955" spans="1:32" x14ac:dyDescent="0.25">
      <c r="A955" s="30" t="e">
        <f t="shared" si="56"/>
        <v>#N/A</v>
      </c>
      <c r="B955" s="45"/>
      <c r="C955" s="45"/>
      <c r="D955" s="46"/>
      <c r="E955" s="45"/>
      <c r="F955" s="33"/>
      <c r="G955" s="33"/>
      <c r="H955" s="33"/>
      <c r="I955" s="45"/>
      <c r="J955" s="45"/>
      <c r="K955" s="33"/>
      <c r="L955" s="46"/>
      <c r="M955" s="46"/>
      <c r="N955" s="33"/>
      <c r="O955" s="33"/>
      <c r="P955" s="33"/>
      <c r="Q955" s="33"/>
      <c r="R955" s="33"/>
      <c r="S955" s="33"/>
      <c r="T955" s="33"/>
      <c r="U955" s="33"/>
      <c r="V955" s="33"/>
      <c r="W955" s="45"/>
      <c r="X955" s="35"/>
      <c r="Y955" s="33"/>
      <c r="Z955" s="46"/>
      <c r="AA955" s="33"/>
      <c r="AB955" s="33"/>
      <c r="AC955" s="45" t="e">
        <f t="shared" si="59"/>
        <v>#N/A</v>
      </c>
      <c r="AE955" s="45" t="e">
        <f t="shared" si="57"/>
        <v>#N/A</v>
      </c>
      <c r="AF955" s="33" t="e">
        <f t="shared" si="58"/>
        <v>#N/A</v>
      </c>
    </row>
    <row r="956" spans="1:32" x14ac:dyDescent="0.25">
      <c r="A956" s="30" t="e">
        <f t="shared" si="56"/>
        <v>#N/A</v>
      </c>
      <c r="B956" s="45"/>
      <c r="C956" s="45"/>
      <c r="D956" s="46"/>
      <c r="E956" s="45"/>
      <c r="F956" s="33"/>
      <c r="G956" s="33"/>
      <c r="H956" s="33"/>
      <c r="I956" s="45"/>
      <c r="J956" s="45"/>
      <c r="K956" s="33"/>
      <c r="L956" s="46"/>
      <c r="M956" s="46"/>
      <c r="N956" s="33"/>
      <c r="O956" s="33"/>
      <c r="P956" s="33"/>
      <c r="Q956" s="33"/>
      <c r="R956" s="33"/>
      <c r="S956" s="33"/>
      <c r="T956" s="33"/>
      <c r="U956" s="33"/>
      <c r="V956" s="33"/>
      <c r="W956" s="45"/>
      <c r="X956" s="35"/>
      <c r="Y956" s="33"/>
      <c r="Z956" s="46"/>
      <c r="AA956" s="33"/>
      <c r="AB956" s="33"/>
      <c r="AC956" s="45" t="e">
        <f t="shared" si="59"/>
        <v>#N/A</v>
      </c>
      <c r="AE956" s="45" t="e">
        <f t="shared" si="57"/>
        <v>#N/A</v>
      </c>
      <c r="AF956" s="33" t="e">
        <f t="shared" si="58"/>
        <v>#N/A</v>
      </c>
    </row>
    <row r="957" spans="1:32" x14ac:dyDescent="0.25">
      <c r="A957" s="30" t="e">
        <f t="shared" si="56"/>
        <v>#N/A</v>
      </c>
      <c r="B957" s="45"/>
      <c r="C957" s="45"/>
      <c r="D957" s="46"/>
      <c r="E957" s="45"/>
      <c r="F957" s="33"/>
      <c r="G957" s="33"/>
      <c r="H957" s="33"/>
      <c r="I957" s="45"/>
      <c r="J957" s="45"/>
      <c r="K957" s="33"/>
      <c r="L957" s="46"/>
      <c r="M957" s="46"/>
      <c r="N957" s="33"/>
      <c r="O957" s="33"/>
      <c r="P957" s="33"/>
      <c r="Q957" s="33"/>
      <c r="R957" s="33"/>
      <c r="S957" s="33"/>
      <c r="T957" s="33"/>
      <c r="U957" s="33"/>
      <c r="V957" s="33"/>
      <c r="W957" s="45"/>
      <c r="X957" s="35"/>
      <c r="Y957" s="33"/>
      <c r="Z957" s="46"/>
      <c r="AA957" s="33"/>
      <c r="AB957" s="33"/>
      <c r="AC957" s="45" t="e">
        <f t="shared" si="59"/>
        <v>#N/A</v>
      </c>
      <c r="AE957" s="45" t="e">
        <f t="shared" si="57"/>
        <v>#N/A</v>
      </c>
      <c r="AF957" s="33" t="e">
        <f t="shared" si="58"/>
        <v>#N/A</v>
      </c>
    </row>
    <row r="958" spans="1:32" x14ac:dyDescent="0.25">
      <c r="A958" s="30" t="e">
        <f t="shared" si="56"/>
        <v>#N/A</v>
      </c>
      <c r="B958" s="45"/>
      <c r="C958" s="45"/>
      <c r="D958" s="46"/>
      <c r="E958" s="45"/>
      <c r="F958" s="33"/>
      <c r="G958" s="33"/>
      <c r="H958" s="33"/>
      <c r="I958" s="45"/>
      <c r="J958" s="45"/>
      <c r="K958" s="33"/>
      <c r="L958" s="46"/>
      <c r="M958" s="46"/>
      <c r="N958" s="33"/>
      <c r="O958" s="33"/>
      <c r="P958" s="33"/>
      <c r="Q958" s="33"/>
      <c r="R958" s="33"/>
      <c r="S958" s="33"/>
      <c r="T958" s="33"/>
      <c r="U958" s="33"/>
      <c r="V958" s="33"/>
      <c r="W958" s="45"/>
      <c r="X958" s="35"/>
      <c r="Y958" s="33"/>
      <c r="Z958" s="46"/>
      <c r="AA958" s="33"/>
      <c r="AB958" s="33"/>
      <c r="AC958" s="45" t="e">
        <f t="shared" si="59"/>
        <v>#N/A</v>
      </c>
      <c r="AE958" s="45" t="e">
        <f t="shared" si="57"/>
        <v>#N/A</v>
      </c>
      <c r="AF958" s="33" t="e">
        <f t="shared" si="58"/>
        <v>#N/A</v>
      </c>
    </row>
    <row r="959" spans="1:32" x14ac:dyDescent="0.25">
      <c r="A959" s="30" t="e">
        <f t="shared" si="56"/>
        <v>#N/A</v>
      </c>
      <c r="B959" s="45"/>
      <c r="C959" s="45"/>
      <c r="D959" s="46"/>
      <c r="E959" s="45"/>
      <c r="F959" s="33"/>
      <c r="G959" s="33"/>
      <c r="H959" s="33"/>
      <c r="I959" s="45"/>
      <c r="J959" s="45"/>
      <c r="K959" s="33"/>
      <c r="L959" s="46"/>
      <c r="M959" s="46"/>
      <c r="N959" s="33"/>
      <c r="O959" s="33"/>
      <c r="P959" s="33"/>
      <c r="Q959" s="33"/>
      <c r="R959" s="33"/>
      <c r="S959" s="33"/>
      <c r="T959" s="33"/>
      <c r="U959" s="33"/>
      <c r="V959" s="33"/>
      <c r="W959" s="45"/>
      <c r="X959" s="35"/>
      <c r="Y959" s="33"/>
      <c r="Z959" s="46"/>
      <c r="AA959" s="33"/>
      <c r="AB959" s="33"/>
      <c r="AC959" s="45" t="e">
        <f t="shared" si="59"/>
        <v>#N/A</v>
      </c>
      <c r="AE959" s="45" t="e">
        <f t="shared" si="57"/>
        <v>#N/A</v>
      </c>
      <c r="AF959" s="33" t="e">
        <f t="shared" si="58"/>
        <v>#N/A</v>
      </c>
    </row>
    <row r="960" spans="1:32" x14ac:dyDescent="0.25">
      <c r="A960" s="30" t="e">
        <f t="shared" si="56"/>
        <v>#N/A</v>
      </c>
      <c r="B960" s="45"/>
      <c r="C960" s="45"/>
      <c r="D960" s="46"/>
      <c r="E960" s="45"/>
      <c r="F960" s="33"/>
      <c r="G960" s="33"/>
      <c r="H960" s="33"/>
      <c r="I960" s="45"/>
      <c r="J960" s="45"/>
      <c r="K960" s="33"/>
      <c r="L960" s="46"/>
      <c r="M960" s="46"/>
      <c r="N960" s="33"/>
      <c r="O960" s="33"/>
      <c r="P960" s="33"/>
      <c r="Q960" s="33"/>
      <c r="R960" s="33"/>
      <c r="S960" s="33"/>
      <c r="T960" s="33"/>
      <c r="U960" s="33"/>
      <c r="V960" s="33"/>
      <c r="W960" s="45"/>
      <c r="X960" s="35"/>
      <c r="Y960" s="33"/>
      <c r="Z960" s="46"/>
      <c r="AA960" s="33"/>
      <c r="AB960" s="33"/>
      <c r="AC960" s="45" t="e">
        <f t="shared" si="59"/>
        <v>#N/A</v>
      </c>
      <c r="AE960" s="45" t="e">
        <f t="shared" si="57"/>
        <v>#N/A</v>
      </c>
      <c r="AF960" s="33" t="e">
        <f t="shared" si="58"/>
        <v>#N/A</v>
      </c>
    </row>
    <row r="961" spans="1:32" x14ac:dyDescent="0.25">
      <c r="A961" s="30" t="e">
        <f t="shared" si="56"/>
        <v>#N/A</v>
      </c>
      <c r="B961" s="45"/>
      <c r="C961" s="45"/>
      <c r="D961" s="46"/>
      <c r="E961" s="45"/>
      <c r="F961" s="33"/>
      <c r="G961" s="33"/>
      <c r="H961" s="33"/>
      <c r="I961" s="45"/>
      <c r="J961" s="45"/>
      <c r="K961" s="33"/>
      <c r="L961" s="46"/>
      <c r="M961" s="46"/>
      <c r="N961" s="33"/>
      <c r="O961" s="33"/>
      <c r="P961" s="33"/>
      <c r="Q961" s="33"/>
      <c r="R961" s="33"/>
      <c r="S961" s="33"/>
      <c r="T961" s="33"/>
      <c r="U961" s="33"/>
      <c r="V961" s="33"/>
      <c r="W961" s="45"/>
      <c r="X961" s="35"/>
      <c r="Y961" s="33"/>
      <c r="Z961" s="46"/>
      <c r="AA961" s="33"/>
      <c r="AB961" s="33"/>
      <c r="AC961" s="45" t="e">
        <f t="shared" si="59"/>
        <v>#N/A</v>
      </c>
      <c r="AE961" s="45" t="e">
        <f t="shared" si="57"/>
        <v>#N/A</v>
      </c>
      <c r="AF961" s="33" t="e">
        <f t="shared" si="58"/>
        <v>#N/A</v>
      </c>
    </row>
    <row r="962" spans="1:32" x14ac:dyDescent="0.25">
      <c r="A962" s="30" t="e">
        <f t="shared" si="56"/>
        <v>#N/A</v>
      </c>
      <c r="B962" s="45"/>
      <c r="C962" s="45"/>
      <c r="D962" s="46"/>
      <c r="E962" s="45"/>
      <c r="F962" s="33"/>
      <c r="G962" s="33"/>
      <c r="H962" s="33"/>
      <c r="I962" s="45"/>
      <c r="J962" s="45"/>
      <c r="K962" s="33"/>
      <c r="L962" s="46"/>
      <c r="M962" s="46"/>
      <c r="N962" s="33"/>
      <c r="O962" s="33"/>
      <c r="P962" s="33"/>
      <c r="Q962" s="33"/>
      <c r="R962" s="33"/>
      <c r="S962" s="33"/>
      <c r="T962" s="33"/>
      <c r="U962" s="33"/>
      <c r="V962" s="33"/>
      <c r="W962" s="45"/>
      <c r="X962" s="35"/>
      <c r="Y962" s="33"/>
      <c r="Z962" s="46"/>
      <c r="AA962" s="33"/>
      <c r="AB962" s="33"/>
      <c r="AC962" s="45" t="e">
        <f t="shared" si="59"/>
        <v>#N/A</v>
      </c>
      <c r="AE962" s="45" t="e">
        <f t="shared" si="57"/>
        <v>#N/A</v>
      </c>
      <c r="AF962" s="33" t="e">
        <f t="shared" si="58"/>
        <v>#N/A</v>
      </c>
    </row>
    <row r="963" spans="1:32" x14ac:dyDescent="0.25">
      <c r="A963" s="30" t="e">
        <f t="shared" si="56"/>
        <v>#N/A</v>
      </c>
      <c r="B963" s="45"/>
      <c r="C963" s="45"/>
      <c r="D963" s="46"/>
      <c r="E963" s="45"/>
      <c r="F963" s="33"/>
      <c r="G963" s="33"/>
      <c r="H963" s="33"/>
      <c r="I963" s="45"/>
      <c r="J963" s="45"/>
      <c r="K963" s="33"/>
      <c r="L963" s="46"/>
      <c r="M963" s="46"/>
      <c r="N963" s="33"/>
      <c r="O963" s="33"/>
      <c r="P963" s="33"/>
      <c r="Q963" s="33"/>
      <c r="R963" s="33"/>
      <c r="S963" s="33"/>
      <c r="T963" s="33"/>
      <c r="U963" s="33"/>
      <c r="V963" s="33"/>
      <c r="W963" s="45"/>
      <c r="X963" s="35"/>
      <c r="Y963" s="33"/>
      <c r="Z963" s="46"/>
      <c r="AA963" s="33"/>
      <c r="AB963" s="33"/>
      <c r="AC963" s="45" t="e">
        <f t="shared" si="59"/>
        <v>#N/A</v>
      </c>
      <c r="AE963" s="45" t="e">
        <f t="shared" si="57"/>
        <v>#N/A</v>
      </c>
      <c r="AF963" s="33" t="e">
        <f t="shared" si="58"/>
        <v>#N/A</v>
      </c>
    </row>
    <row r="964" spans="1:32" x14ac:dyDescent="0.25">
      <c r="A964" s="30" t="e">
        <f t="shared" si="56"/>
        <v>#N/A</v>
      </c>
      <c r="B964" s="45"/>
      <c r="C964" s="45"/>
      <c r="D964" s="46"/>
      <c r="E964" s="45"/>
      <c r="F964" s="33"/>
      <c r="G964" s="33"/>
      <c r="H964" s="33"/>
      <c r="I964" s="45"/>
      <c r="J964" s="45"/>
      <c r="K964" s="33"/>
      <c r="L964" s="46"/>
      <c r="M964" s="46"/>
      <c r="N964" s="33"/>
      <c r="O964" s="33"/>
      <c r="P964" s="33"/>
      <c r="Q964" s="33"/>
      <c r="R964" s="33"/>
      <c r="S964" s="33"/>
      <c r="T964" s="33"/>
      <c r="U964" s="33"/>
      <c r="V964" s="33"/>
      <c r="W964" s="45"/>
      <c r="X964" s="35"/>
      <c r="Y964" s="33"/>
      <c r="Z964" s="46"/>
      <c r="AA964" s="33"/>
      <c r="AB964" s="33"/>
      <c r="AC964" s="45" t="e">
        <f t="shared" si="59"/>
        <v>#N/A</v>
      </c>
      <c r="AE964" s="45" t="e">
        <f t="shared" si="57"/>
        <v>#N/A</v>
      </c>
      <c r="AF964" s="33" t="e">
        <f t="shared" si="58"/>
        <v>#N/A</v>
      </c>
    </row>
    <row r="965" spans="1:32" x14ac:dyDescent="0.25">
      <c r="A965" s="30" t="e">
        <f t="shared" si="56"/>
        <v>#N/A</v>
      </c>
      <c r="B965" s="45"/>
      <c r="C965" s="45"/>
      <c r="D965" s="46"/>
      <c r="E965" s="45"/>
      <c r="F965" s="33"/>
      <c r="G965" s="33"/>
      <c r="H965" s="33"/>
      <c r="I965" s="45"/>
      <c r="J965" s="45"/>
      <c r="K965" s="33"/>
      <c r="L965" s="46"/>
      <c r="M965" s="46"/>
      <c r="N965" s="33"/>
      <c r="O965" s="33"/>
      <c r="P965" s="33"/>
      <c r="Q965" s="33"/>
      <c r="R965" s="33"/>
      <c r="S965" s="33"/>
      <c r="T965" s="33"/>
      <c r="U965" s="33"/>
      <c r="V965" s="33"/>
      <c r="W965" s="45"/>
      <c r="X965" s="35"/>
      <c r="Y965" s="33"/>
      <c r="Z965" s="46"/>
      <c r="AA965" s="33"/>
      <c r="AB965" s="33"/>
      <c r="AC965" s="45" t="e">
        <f t="shared" si="59"/>
        <v>#N/A</v>
      </c>
      <c r="AE965" s="45" t="e">
        <f t="shared" si="57"/>
        <v>#N/A</v>
      </c>
      <c r="AF965" s="33" t="e">
        <f t="shared" si="58"/>
        <v>#N/A</v>
      </c>
    </row>
    <row r="966" spans="1:32" x14ac:dyDescent="0.25">
      <c r="A966" s="30" t="e">
        <f t="shared" ref="A966:A1005" si="60">IF(COUNTA(B966:AB966)&gt;0,"x",NA())</f>
        <v>#N/A</v>
      </c>
      <c r="B966" s="45"/>
      <c r="C966" s="45"/>
      <c r="D966" s="46"/>
      <c r="E966" s="45"/>
      <c r="F966" s="33"/>
      <c r="G966" s="33"/>
      <c r="H966" s="33"/>
      <c r="I966" s="45"/>
      <c r="J966" s="45"/>
      <c r="K966" s="33"/>
      <c r="L966" s="46"/>
      <c r="M966" s="46"/>
      <c r="N966" s="33"/>
      <c r="O966" s="33"/>
      <c r="P966" s="33"/>
      <c r="Q966" s="33"/>
      <c r="R966" s="33"/>
      <c r="S966" s="33"/>
      <c r="T966" s="33"/>
      <c r="U966" s="33"/>
      <c r="V966" s="33"/>
      <c r="W966" s="45"/>
      <c r="X966" s="35"/>
      <c r="Y966" s="33"/>
      <c r="Z966" s="46"/>
      <c r="AA966" s="33"/>
      <c r="AB966" s="33"/>
      <c r="AC966" s="45" t="e">
        <f t="shared" si="59"/>
        <v>#N/A</v>
      </c>
      <c r="AE966" s="45" t="e">
        <f t="shared" ref="AE966:AE1005" si="61">IF(ISBLANK(C966),NA(),"FIELD MUST BE COMPLETED BY HEALTH DEPT.")</f>
        <v>#N/A</v>
      </c>
      <c r="AF966" s="33" t="e">
        <f t="shared" ref="AF966:AF1005" si="62">IF(AND(ISBLANK(S966),ISBLANK(T966)),NA(),_xlfn.TEXTJOIN(";",TRUE,S966:T966))</f>
        <v>#N/A</v>
      </c>
    </row>
    <row r="967" spans="1:32" x14ac:dyDescent="0.25">
      <c r="A967" s="30" t="e">
        <f t="shared" si="60"/>
        <v>#N/A</v>
      </c>
      <c r="B967" s="45"/>
      <c r="C967" s="45"/>
      <c r="D967" s="46"/>
      <c r="E967" s="45"/>
      <c r="F967" s="33"/>
      <c r="G967" s="33"/>
      <c r="H967" s="33"/>
      <c r="I967" s="45"/>
      <c r="J967" s="45"/>
      <c r="K967" s="33"/>
      <c r="L967" s="46"/>
      <c r="M967" s="46"/>
      <c r="N967" s="33"/>
      <c r="O967" s="33"/>
      <c r="P967" s="33"/>
      <c r="Q967" s="33"/>
      <c r="R967" s="33"/>
      <c r="S967" s="33"/>
      <c r="T967" s="33"/>
      <c r="U967" s="33"/>
      <c r="V967" s="33"/>
      <c r="W967" s="45"/>
      <c r="X967" s="35"/>
      <c r="Y967" s="33"/>
      <c r="Z967" s="46"/>
      <c r="AA967" s="33"/>
      <c r="AB967" s="33"/>
      <c r="AC967" s="45" t="e">
        <f t="shared" ref="AC967:AC1005" si="63">IF(ISBLANK(C967),NA(),"FIELD MUST BE COMPLETED BY HEALTH DEPT.")</f>
        <v>#N/A</v>
      </c>
      <c r="AE967" s="45" t="e">
        <f t="shared" si="61"/>
        <v>#N/A</v>
      </c>
      <c r="AF967" s="33" t="e">
        <f t="shared" si="62"/>
        <v>#N/A</v>
      </c>
    </row>
    <row r="968" spans="1:32" x14ac:dyDescent="0.25">
      <c r="A968" s="30" t="e">
        <f t="shared" si="60"/>
        <v>#N/A</v>
      </c>
      <c r="B968" s="45"/>
      <c r="C968" s="45"/>
      <c r="D968" s="46"/>
      <c r="E968" s="45"/>
      <c r="F968" s="33"/>
      <c r="G968" s="33"/>
      <c r="H968" s="33"/>
      <c r="I968" s="45"/>
      <c r="J968" s="45"/>
      <c r="K968" s="33"/>
      <c r="L968" s="46"/>
      <c r="M968" s="46"/>
      <c r="N968" s="33"/>
      <c r="O968" s="33"/>
      <c r="P968" s="33"/>
      <c r="Q968" s="33"/>
      <c r="R968" s="33"/>
      <c r="S968" s="33"/>
      <c r="T968" s="33"/>
      <c r="U968" s="33"/>
      <c r="V968" s="33"/>
      <c r="W968" s="45"/>
      <c r="X968" s="35"/>
      <c r="Y968" s="33"/>
      <c r="Z968" s="46"/>
      <c r="AA968" s="33"/>
      <c r="AB968" s="33"/>
      <c r="AC968" s="45" t="e">
        <f t="shared" si="63"/>
        <v>#N/A</v>
      </c>
      <c r="AE968" s="45" t="e">
        <f t="shared" si="61"/>
        <v>#N/A</v>
      </c>
      <c r="AF968" s="33" t="e">
        <f t="shared" si="62"/>
        <v>#N/A</v>
      </c>
    </row>
    <row r="969" spans="1:32" x14ac:dyDescent="0.25">
      <c r="A969" s="30" t="e">
        <f t="shared" si="60"/>
        <v>#N/A</v>
      </c>
      <c r="B969" s="45"/>
      <c r="C969" s="45"/>
      <c r="D969" s="46"/>
      <c r="E969" s="45"/>
      <c r="F969" s="33"/>
      <c r="G969" s="33"/>
      <c r="H969" s="33"/>
      <c r="I969" s="45"/>
      <c r="J969" s="45"/>
      <c r="K969" s="33"/>
      <c r="L969" s="46"/>
      <c r="M969" s="46"/>
      <c r="N969" s="33"/>
      <c r="O969" s="33"/>
      <c r="P969" s="33"/>
      <c r="Q969" s="33"/>
      <c r="R969" s="33"/>
      <c r="S969" s="33"/>
      <c r="T969" s="33"/>
      <c r="U969" s="33"/>
      <c r="V969" s="33"/>
      <c r="W969" s="45"/>
      <c r="X969" s="35"/>
      <c r="Y969" s="33"/>
      <c r="Z969" s="46"/>
      <c r="AA969" s="33"/>
      <c r="AB969" s="33"/>
      <c r="AC969" s="45" t="e">
        <f t="shared" si="63"/>
        <v>#N/A</v>
      </c>
      <c r="AE969" s="45" t="e">
        <f t="shared" si="61"/>
        <v>#N/A</v>
      </c>
      <c r="AF969" s="33" t="e">
        <f t="shared" si="62"/>
        <v>#N/A</v>
      </c>
    </row>
    <row r="970" spans="1:32" x14ac:dyDescent="0.25">
      <c r="A970" s="30" t="e">
        <f t="shared" si="60"/>
        <v>#N/A</v>
      </c>
      <c r="B970" s="45"/>
      <c r="C970" s="45"/>
      <c r="D970" s="46"/>
      <c r="E970" s="45"/>
      <c r="F970" s="33"/>
      <c r="G970" s="33"/>
      <c r="H970" s="33"/>
      <c r="I970" s="45"/>
      <c r="J970" s="45"/>
      <c r="K970" s="33"/>
      <c r="L970" s="46"/>
      <c r="M970" s="46"/>
      <c r="N970" s="33"/>
      <c r="O970" s="33"/>
      <c r="P970" s="33"/>
      <c r="Q970" s="33"/>
      <c r="R970" s="33"/>
      <c r="S970" s="33"/>
      <c r="T970" s="33"/>
      <c r="U970" s="33"/>
      <c r="V970" s="33"/>
      <c r="W970" s="45"/>
      <c r="X970" s="35"/>
      <c r="Y970" s="33"/>
      <c r="Z970" s="46"/>
      <c r="AA970" s="33"/>
      <c r="AB970" s="33"/>
      <c r="AC970" s="45" t="e">
        <f t="shared" si="63"/>
        <v>#N/A</v>
      </c>
      <c r="AE970" s="45" t="e">
        <f t="shared" si="61"/>
        <v>#N/A</v>
      </c>
      <c r="AF970" s="33" t="e">
        <f t="shared" si="62"/>
        <v>#N/A</v>
      </c>
    </row>
    <row r="971" spans="1:32" x14ac:dyDescent="0.25">
      <c r="A971" s="30" t="e">
        <f t="shared" si="60"/>
        <v>#N/A</v>
      </c>
      <c r="B971" s="45"/>
      <c r="C971" s="45"/>
      <c r="D971" s="46"/>
      <c r="E971" s="45"/>
      <c r="F971" s="33"/>
      <c r="G971" s="33"/>
      <c r="H971" s="33"/>
      <c r="I971" s="45"/>
      <c r="J971" s="45"/>
      <c r="K971" s="33"/>
      <c r="L971" s="46"/>
      <c r="M971" s="46"/>
      <c r="N971" s="33"/>
      <c r="O971" s="33"/>
      <c r="P971" s="33"/>
      <c r="Q971" s="33"/>
      <c r="R971" s="33"/>
      <c r="S971" s="33"/>
      <c r="T971" s="33"/>
      <c r="U971" s="33"/>
      <c r="V971" s="33"/>
      <c r="W971" s="45"/>
      <c r="X971" s="35"/>
      <c r="Y971" s="33"/>
      <c r="Z971" s="46"/>
      <c r="AA971" s="33"/>
      <c r="AB971" s="33"/>
      <c r="AC971" s="45" t="e">
        <f t="shared" si="63"/>
        <v>#N/A</v>
      </c>
      <c r="AE971" s="45" t="e">
        <f t="shared" si="61"/>
        <v>#N/A</v>
      </c>
      <c r="AF971" s="33" t="e">
        <f t="shared" si="62"/>
        <v>#N/A</v>
      </c>
    </row>
    <row r="972" spans="1:32" x14ac:dyDescent="0.25">
      <c r="A972" s="30" t="e">
        <f t="shared" si="60"/>
        <v>#N/A</v>
      </c>
      <c r="B972" s="45"/>
      <c r="C972" s="45"/>
      <c r="D972" s="46"/>
      <c r="E972" s="45"/>
      <c r="F972" s="33"/>
      <c r="G972" s="33"/>
      <c r="H972" s="33"/>
      <c r="I972" s="45"/>
      <c r="J972" s="45"/>
      <c r="K972" s="33"/>
      <c r="L972" s="46"/>
      <c r="M972" s="46"/>
      <c r="N972" s="33"/>
      <c r="O972" s="33"/>
      <c r="P972" s="33"/>
      <c r="Q972" s="33"/>
      <c r="R972" s="33"/>
      <c r="S972" s="33"/>
      <c r="T972" s="33"/>
      <c r="U972" s="33"/>
      <c r="V972" s="33"/>
      <c r="W972" s="45"/>
      <c r="X972" s="35"/>
      <c r="Y972" s="33"/>
      <c r="Z972" s="46"/>
      <c r="AA972" s="33"/>
      <c r="AB972" s="33"/>
      <c r="AC972" s="45" t="e">
        <f t="shared" si="63"/>
        <v>#N/A</v>
      </c>
      <c r="AE972" s="45" t="e">
        <f t="shared" si="61"/>
        <v>#N/A</v>
      </c>
      <c r="AF972" s="33" t="e">
        <f t="shared" si="62"/>
        <v>#N/A</v>
      </c>
    </row>
    <row r="973" spans="1:32" x14ac:dyDescent="0.25">
      <c r="A973" s="30" t="e">
        <f t="shared" si="60"/>
        <v>#N/A</v>
      </c>
      <c r="B973" s="45"/>
      <c r="C973" s="45"/>
      <c r="D973" s="46"/>
      <c r="E973" s="45"/>
      <c r="F973" s="33"/>
      <c r="G973" s="33"/>
      <c r="H973" s="33"/>
      <c r="I973" s="45"/>
      <c r="J973" s="45"/>
      <c r="K973" s="33"/>
      <c r="L973" s="46"/>
      <c r="M973" s="46"/>
      <c r="N973" s="33"/>
      <c r="O973" s="33"/>
      <c r="P973" s="33"/>
      <c r="Q973" s="33"/>
      <c r="R973" s="33"/>
      <c r="S973" s="33"/>
      <c r="T973" s="33"/>
      <c r="U973" s="33"/>
      <c r="V973" s="33"/>
      <c r="W973" s="45"/>
      <c r="X973" s="35"/>
      <c r="Y973" s="33"/>
      <c r="Z973" s="46"/>
      <c r="AA973" s="33"/>
      <c r="AB973" s="33"/>
      <c r="AC973" s="45" t="e">
        <f t="shared" si="63"/>
        <v>#N/A</v>
      </c>
      <c r="AE973" s="45" t="e">
        <f t="shared" si="61"/>
        <v>#N/A</v>
      </c>
      <c r="AF973" s="33" t="e">
        <f t="shared" si="62"/>
        <v>#N/A</v>
      </c>
    </row>
    <row r="974" spans="1:32" x14ac:dyDescent="0.25">
      <c r="A974" s="30" t="e">
        <f t="shared" si="60"/>
        <v>#N/A</v>
      </c>
      <c r="B974" s="45"/>
      <c r="C974" s="45"/>
      <c r="D974" s="46"/>
      <c r="E974" s="45"/>
      <c r="F974" s="33"/>
      <c r="G974" s="33"/>
      <c r="H974" s="33"/>
      <c r="I974" s="45"/>
      <c r="J974" s="45"/>
      <c r="K974" s="33"/>
      <c r="L974" s="46"/>
      <c r="M974" s="46"/>
      <c r="N974" s="33"/>
      <c r="O974" s="33"/>
      <c r="P974" s="33"/>
      <c r="Q974" s="33"/>
      <c r="R974" s="33"/>
      <c r="S974" s="33"/>
      <c r="T974" s="33"/>
      <c r="U974" s="33"/>
      <c r="V974" s="33"/>
      <c r="W974" s="45"/>
      <c r="X974" s="35"/>
      <c r="Y974" s="33"/>
      <c r="Z974" s="46"/>
      <c r="AA974" s="33"/>
      <c r="AB974" s="33"/>
      <c r="AC974" s="45" t="e">
        <f t="shared" si="63"/>
        <v>#N/A</v>
      </c>
      <c r="AE974" s="45" t="e">
        <f t="shared" si="61"/>
        <v>#N/A</v>
      </c>
      <c r="AF974" s="33" t="e">
        <f t="shared" si="62"/>
        <v>#N/A</v>
      </c>
    </row>
    <row r="975" spans="1:32" x14ac:dyDescent="0.25">
      <c r="A975" s="30" t="e">
        <f t="shared" si="60"/>
        <v>#N/A</v>
      </c>
      <c r="B975" s="45"/>
      <c r="C975" s="45"/>
      <c r="D975" s="46"/>
      <c r="E975" s="45"/>
      <c r="F975" s="33"/>
      <c r="G975" s="33"/>
      <c r="H975" s="33"/>
      <c r="I975" s="45"/>
      <c r="J975" s="45"/>
      <c r="K975" s="33"/>
      <c r="L975" s="46"/>
      <c r="M975" s="46"/>
      <c r="N975" s="33"/>
      <c r="O975" s="33"/>
      <c r="P975" s="33"/>
      <c r="Q975" s="33"/>
      <c r="R975" s="33"/>
      <c r="S975" s="33"/>
      <c r="T975" s="33"/>
      <c r="U975" s="33"/>
      <c r="V975" s="33"/>
      <c r="W975" s="45"/>
      <c r="X975" s="35"/>
      <c r="Y975" s="33"/>
      <c r="Z975" s="46"/>
      <c r="AA975" s="33"/>
      <c r="AB975" s="33"/>
      <c r="AC975" s="45" t="e">
        <f t="shared" si="63"/>
        <v>#N/A</v>
      </c>
      <c r="AE975" s="45" t="e">
        <f t="shared" si="61"/>
        <v>#N/A</v>
      </c>
      <c r="AF975" s="33" t="e">
        <f t="shared" si="62"/>
        <v>#N/A</v>
      </c>
    </row>
    <row r="976" spans="1:32" x14ac:dyDescent="0.25">
      <c r="A976" s="30" t="e">
        <f t="shared" si="60"/>
        <v>#N/A</v>
      </c>
      <c r="B976" s="45"/>
      <c r="C976" s="45"/>
      <c r="D976" s="46"/>
      <c r="E976" s="45"/>
      <c r="F976" s="33"/>
      <c r="G976" s="33"/>
      <c r="H976" s="33"/>
      <c r="I976" s="45"/>
      <c r="J976" s="45"/>
      <c r="K976" s="33"/>
      <c r="L976" s="46"/>
      <c r="M976" s="46"/>
      <c r="N976" s="33"/>
      <c r="O976" s="33"/>
      <c r="P976" s="33"/>
      <c r="Q976" s="33"/>
      <c r="R976" s="33"/>
      <c r="S976" s="33"/>
      <c r="T976" s="33"/>
      <c r="U976" s="33"/>
      <c r="V976" s="33"/>
      <c r="W976" s="45"/>
      <c r="X976" s="35"/>
      <c r="Y976" s="33"/>
      <c r="Z976" s="46"/>
      <c r="AA976" s="33"/>
      <c r="AB976" s="33"/>
      <c r="AC976" s="45" t="e">
        <f t="shared" si="63"/>
        <v>#N/A</v>
      </c>
      <c r="AE976" s="45" t="e">
        <f t="shared" si="61"/>
        <v>#N/A</v>
      </c>
      <c r="AF976" s="33" t="e">
        <f t="shared" si="62"/>
        <v>#N/A</v>
      </c>
    </row>
    <row r="977" spans="1:32" x14ac:dyDescent="0.25">
      <c r="A977" s="30" t="e">
        <f t="shared" si="60"/>
        <v>#N/A</v>
      </c>
      <c r="B977" s="45"/>
      <c r="C977" s="45"/>
      <c r="D977" s="46"/>
      <c r="E977" s="45"/>
      <c r="F977" s="33"/>
      <c r="G977" s="33"/>
      <c r="H977" s="33"/>
      <c r="I977" s="45"/>
      <c r="J977" s="45"/>
      <c r="K977" s="33"/>
      <c r="L977" s="46"/>
      <c r="M977" s="46"/>
      <c r="N977" s="33"/>
      <c r="O977" s="33"/>
      <c r="P977" s="33"/>
      <c r="Q977" s="33"/>
      <c r="R977" s="33"/>
      <c r="S977" s="33"/>
      <c r="T977" s="33"/>
      <c r="U977" s="33"/>
      <c r="V977" s="33"/>
      <c r="W977" s="45"/>
      <c r="X977" s="35"/>
      <c r="Y977" s="33"/>
      <c r="Z977" s="46"/>
      <c r="AA977" s="33"/>
      <c r="AB977" s="33"/>
      <c r="AC977" s="45" t="e">
        <f t="shared" si="63"/>
        <v>#N/A</v>
      </c>
      <c r="AE977" s="45" t="e">
        <f t="shared" si="61"/>
        <v>#N/A</v>
      </c>
      <c r="AF977" s="33" t="e">
        <f t="shared" si="62"/>
        <v>#N/A</v>
      </c>
    </row>
    <row r="978" spans="1:32" x14ac:dyDescent="0.25">
      <c r="A978" s="30" t="e">
        <f t="shared" si="60"/>
        <v>#N/A</v>
      </c>
      <c r="B978" s="45"/>
      <c r="C978" s="45"/>
      <c r="D978" s="46"/>
      <c r="E978" s="45"/>
      <c r="F978" s="33"/>
      <c r="G978" s="33"/>
      <c r="H978" s="33"/>
      <c r="I978" s="45"/>
      <c r="J978" s="45"/>
      <c r="K978" s="33"/>
      <c r="L978" s="46"/>
      <c r="M978" s="46"/>
      <c r="N978" s="33"/>
      <c r="O978" s="33"/>
      <c r="P978" s="33"/>
      <c r="Q978" s="33"/>
      <c r="R978" s="33"/>
      <c r="S978" s="33"/>
      <c r="T978" s="33"/>
      <c r="U978" s="33"/>
      <c r="V978" s="33"/>
      <c r="W978" s="45"/>
      <c r="X978" s="35"/>
      <c r="Y978" s="33"/>
      <c r="Z978" s="46"/>
      <c r="AA978" s="33"/>
      <c r="AB978" s="33"/>
      <c r="AC978" s="45" t="e">
        <f t="shared" si="63"/>
        <v>#N/A</v>
      </c>
      <c r="AE978" s="45" t="e">
        <f t="shared" si="61"/>
        <v>#N/A</v>
      </c>
      <c r="AF978" s="33" t="e">
        <f t="shared" si="62"/>
        <v>#N/A</v>
      </c>
    </row>
    <row r="979" spans="1:32" x14ac:dyDescent="0.25">
      <c r="A979" s="30" t="e">
        <f t="shared" si="60"/>
        <v>#N/A</v>
      </c>
      <c r="B979" s="45"/>
      <c r="C979" s="45"/>
      <c r="D979" s="46"/>
      <c r="E979" s="45"/>
      <c r="F979" s="33"/>
      <c r="G979" s="33"/>
      <c r="H979" s="33"/>
      <c r="I979" s="45"/>
      <c r="J979" s="45"/>
      <c r="K979" s="33"/>
      <c r="L979" s="46"/>
      <c r="M979" s="46"/>
      <c r="N979" s="33"/>
      <c r="O979" s="33"/>
      <c r="P979" s="33"/>
      <c r="Q979" s="33"/>
      <c r="R979" s="33"/>
      <c r="S979" s="33"/>
      <c r="T979" s="33"/>
      <c r="U979" s="33"/>
      <c r="V979" s="33"/>
      <c r="W979" s="45"/>
      <c r="X979" s="35"/>
      <c r="Y979" s="33"/>
      <c r="Z979" s="46"/>
      <c r="AA979" s="33"/>
      <c r="AB979" s="33"/>
      <c r="AC979" s="45" t="e">
        <f t="shared" si="63"/>
        <v>#N/A</v>
      </c>
      <c r="AE979" s="45" t="e">
        <f t="shared" si="61"/>
        <v>#N/A</v>
      </c>
      <c r="AF979" s="33" t="e">
        <f t="shared" si="62"/>
        <v>#N/A</v>
      </c>
    </row>
    <row r="980" spans="1:32" x14ac:dyDescent="0.25">
      <c r="A980" s="30" t="e">
        <f t="shared" si="60"/>
        <v>#N/A</v>
      </c>
      <c r="B980" s="45"/>
      <c r="C980" s="45"/>
      <c r="D980" s="46"/>
      <c r="E980" s="45"/>
      <c r="F980" s="33"/>
      <c r="G980" s="33"/>
      <c r="H980" s="33"/>
      <c r="I980" s="45"/>
      <c r="J980" s="45"/>
      <c r="K980" s="33"/>
      <c r="L980" s="46"/>
      <c r="M980" s="46"/>
      <c r="N980" s="33"/>
      <c r="O980" s="33"/>
      <c r="P980" s="33"/>
      <c r="Q980" s="33"/>
      <c r="R980" s="33"/>
      <c r="S980" s="33"/>
      <c r="T980" s="33"/>
      <c r="U980" s="33"/>
      <c r="V980" s="33"/>
      <c r="W980" s="45"/>
      <c r="X980" s="35"/>
      <c r="Y980" s="33"/>
      <c r="Z980" s="46"/>
      <c r="AA980" s="33"/>
      <c r="AB980" s="33"/>
      <c r="AC980" s="45" t="e">
        <f t="shared" si="63"/>
        <v>#N/A</v>
      </c>
      <c r="AE980" s="45" t="e">
        <f t="shared" si="61"/>
        <v>#N/A</v>
      </c>
      <c r="AF980" s="33" t="e">
        <f t="shared" si="62"/>
        <v>#N/A</v>
      </c>
    </row>
    <row r="981" spans="1:32" x14ac:dyDescent="0.25">
      <c r="A981" s="30" t="e">
        <f t="shared" si="60"/>
        <v>#N/A</v>
      </c>
      <c r="B981" s="45"/>
      <c r="C981" s="45"/>
      <c r="D981" s="46"/>
      <c r="E981" s="45"/>
      <c r="F981" s="33"/>
      <c r="G981" s="33"/>
      <c r="H981" s="33"/>
      <c r="I981" s="45"/>
      <c r="J981" s="45"/>
      <c r="K981" s="33"/>
      <c r="L981" s="46"/>
      <c r="M981" s="46"/>
      <c r="N981" s="33"/>
      <c r="O981" s="33"/>
      <c r="P981" s="33"/>
      <c r="Q981" s="33"/>
      <c r="R981" s="33"/>
      <c r="S981" s="33"/>
      <c r="T981" s="33"/>
      <c r="U981" s="33"/>
      <c r="V981" s="33"/>
      <c r="W981" s="45"/>
      <c r="X981" s="35"/>
      <c r="Y981" s="33"/>
      <c r="Z981" s="46"/>
      <c r="AA981" s="33"/>
      <c r="AB981" s="33"/>
      <c r="AC981" s="45" t="e">
        <f t="shared" si="63"/>
        <v>#N/A</v>
      </c>
      <c r="AE981" s="45" t="e">
        <f t="shared" si="61"/>
        <v>#N/A</v>
      </c>
      <c r="AF981" s="33" t="e">
        <f t="shared" si="62"/>
        <v>#N/A</v>
      </c>
    </row>
    <row r="982" spans="1:32" x14ac:dyDescent="0.25">
      <c r="A982" s="30" t="e">
        <f t="shared" si="60"/>
        <v>#N/A</v>
      </c>
      <c r="B982" s="45"/>
      <c r="C982" s="45"/>
      <c r="D982" s="46"/>
      <c r="E982" s="45"/>
      <c r="F982" s="33"/>
      <c r="G982" s="33"/>
      <c r="H982" s="33"/>
      <c r="I982" s="45"/>
      <c r="J982" s="45"/>
      <c r="K982" s="33"/>
      <c r="L982" s="46"/>
      <c r="M982" s="46"/>
      <c r="N982" s="33"/>
      <c r="O982" s="33"/>
      <c r="P982" s="33"/>
      <c r="Q982" s="33"/>
      <c r="R982" s="33"/>
      <c r="S982" s="33"/>
      <c r="T982" s="33"/>
      <c r="U982" s="33"/>
      <c r="V982" s="33"/>
      <c r="W982" s="45"/>
      <c r="X982" s="35"/>
      <c r="Y982" s="33"/>
      <c r="Z982" s="46"/>
      <c r="AA982" s="33"/>
      <c r="AB982" s="33"/>
      <c r="AC982" s="45" t="e">
        <f t="shared" si="63"/>
        <v>#N/A</v>
      </c>
      <c r="AE982" s="45" t="e">
        <f t="shared" si="61"/>
        <v>#N/A</v>
      </c>
      <c r="AF982" s="33" t="e">
        <f t="shared" si="62"/>
        <v>#N/A</v>
      </c>
    </row>
    <row r="983" spans="1:32" x14ac:dyDescent="0.25">
      <c r="A983" s="30" t="e">
        <f t="shared" si="60"/>
        <v>#N/A</v>
      </c>
      <c r="B983" s="45"/>
      <c r="C983" s="45"/>
      <c r="D983" s="46"/>
      <c r="E983" s="45"/>
      <c r="F983" s="33"/>
      <c r="G983" s="33"/>
      <c r="H983" s="33"/>
      <c r="I983" s="45"/>
      <c r="J983" s="45"/>
      <c r="K983" s="33"/>
      <c r="L983" s="46"/>
      <c r="M983" s="46"/>
      <c r="N983" s="33"/>
      <c r="O983" s="33"/>
      <c r="P983" s="33"/>
      <c r="Q983" s="33"/>
      <c r="R983" s="33"/>
      <c r="S983" s="33"/>
      <c r="T983" s="33"/>
      <c r="U983" s="33"/>
      <c r="V983" s="33"/>
      <c r="W983" s="45"/>
      <c r="X983" s="35"/>
      <c r="Y983" s="33"/>
      <c r="Z983" s="46"/>
      <c r="AA983" s="33"/>
      <c r="AB983" s="33"/>
      <c r="AC983" s="45" t="e">
        <f t="shared" si="63"/>
        <v>#N/A</v>
      </c>
      <c r="AE983" s="45" t="e">
        <f t="shared" si="61"/>
        <v>#N/A</v>
      </c>
      <c r="AF983" s="33" t="e">
        <f t="shared" si="62"/>
        <v>#N/A</v>
      </c>
    </row>
    <row r="984" spans="1:32" x14ac:dyDescent="0.25">
      <c r="A984" s="30" t="e">
        <f t="shared" si="60"/>
        <v>#N/A</v>
      </c>
      <c r="B984" s="45"/>
      <c r="C984" s="45"/>
      <c r="D984" s="46"/>
      <c r="E984" s="45"/>
      <c r="F984" s="33"/>
      <c r="G984" s="33"/>
      <c r="H984" s="33"/>
      <c r="I984" s="45"/>
      <c r="J984" s="45"/>
      <c r="K984" s="33"/>
      <c r="L984" s="46"/>
      <c r="M984" s="46"/>
      <c r="N984" s="33"/>
      <c r="O984" s="33"/>
      <c r="P984" s="33"/>
      <c r="Q984" s="33"/>
      <c r="R984" s="33"/>
      <c r="S984" s="33"/>
      <c r="T984" s="33"/>
      <c r="U984" s="33"/>
      <c r="V984" s="33"/>
      <c r="W984" s="45"/>
      <c r="X984" s="35"/>
      <c r="Y984" s="33"/>
      <c r="Z984" s="46"/>
      <c r="AA984" s="33"/>
      <c r="AB984" s="33"/>
      <c r="AC984" s="45" t="e">
        <f t="shared" si="63"/>
        <v>#N/A</v>
      </c>
      <c r="AE984" s="45" t="e">
        <f t="shared" si="61"/>
        <v>#N/A</v>
      </c>
      <c r="AF984" s="33" t="e">
        <f t="shared" si="62"/>
        <v>#N/A</v>
      </c>
    </row>
    <row r="985" spans="1:32" x14ac:dyDescent="0.25">
      <c r="A985" s="30" t="e">
        <f t="shared" si="60"/>
        <v>#N/A</v>
      </c>
      <c r="B985" s="45"/>
      <c r="C985" s="45"/>
      <c r="D985" s="46"/>
      <c r="E985" s="45"/>
      <c r="F985" s="33"/>
      <c r="G985" s="33"/>
      <c r="H985" s="33"/>
      <c r="I985" s="45"/>
      <c r="J985" s="45"/>
      <c r="K985" s="33"/>
      <c r="L985" s="46"/>
      <c r="M985" s="46"/>
      <c r="N985" s="33"/>
      <c r="O985" s="33"/>
      <c r="P985" s="33"/>
      <c r="Q985" s="33"/>
      <c r="R985" s="33"/>
      <c r="S985" s="33"/>
      <c r="T985" s="33"/>
      <c r="U985" s="33"/>
      <c r="V985" s="33"/>
      <c r="W985" s="45"/>
      <c r="X985" s="35"/>
      <c r="Y985" s="33"/>
      <c r="Z985" s="46"/>
      <c r="AA985" s="33"/>
      <c r="AB985" s="33"/>
      <c r="AC985" s="45" t="e">
        <f t="shared" si="63"/>
        <v>#N/A</v>
      </c>
      <c r="AE985" s="45" t="e">
        <f t="shared" si="61"/>
        <v>#N/A</v>
      </c>
      <c r="AF985" s="33" t="e">
        <f t="shared" si="62"/>
        <v>#N/A</v>
      </c>
    </row>
    <row r="986" spans="1:32" x14ac:dyDescent="0.25">
      <c r="A986" s="30" t="e">
        <f t="shared" si="60"/>
        <v>#N/A</v>
      </c>
      <c r="B986" s="45"/>
      <c r="C986" s="45"/>
      <c r="D986" s="46"/>
      <c r="E986" s="45"/>
      <c r="F986" s="33"/>
      <c r="G986" s="33"/>
      <c r="H986" s="33"/>
      <c r="I986" s="45"/>
      <c r="J986" s="45"/>
      <c r="K986" s="33"/>
      <c r="L986" s="46"/>
      <c r="M986" s="46"/>
      <c r="N986" s="33"/>
      <c r="O986" s="33"/>
      <c r="P986" s="33"/>
      <c r="Q986" s="33"/>
      <c r="R986" s="33"/>
      <c r="S986" s="33"/>
      <c r="T986" s="33"/>
      <c r="U986" s="33"/>
      <c r="V986" s="33"/>
      <c r="W986" s="45"/>
      <c r="X986" s="35"/>
      <c r="Y986" s="33"/>
      <c r="Z986" s="46"/>
      <c r="AA986" s="33"/>
      <c r="AB986" s="33"/>
      <c r="AC986" s="45" t="e">
        <f t="shared" si="63"/>
        <v>#N/A</v>
      </c>
      <c r="AE986" s="45" t="e">
        <f t="shared" si="61"/>
        <v>#N/A</v>
      </c>
      <c r="AF986" s="33" t="e">
        <f t="shared" si="62"/>
        <v>#N/A</v>
      </c>
    </row>
    <row r="987" spans="1:32" x14ac:dyDescent="0.25">
      <c r="A987" s="30" t="e">
        <f t="shared" si="60"/>
        <v>#N/A</v>
      </c>
      <c r="B987" s="45"/>
      <c r="C987" s="45"/>
      <c r="D987" s="46"/>
      <c r="E987" s="45"/>
      <c r="F987" s="33"/>
      <c r="G987" s="33"/>
      <c r="H987" s="33"/>
      <c r="I987" s="45"/>
      <c r="J987" s="45"/>
      <c r="K987" s="33"/>
      <c r="L987" s="46"/>
      <c r="M987" s="46"/>
      <c r="N987" s="33"/>
      <c r="O987" s="33"/>
      <c r="P987" s="33"/>
      <c r="Q987" s="33"/>
      <c r="R987" s="33"/>
      <c r="S987" s="33"/>
      <c r="T987" s="33"/>
      <c r="U987" s="33"/>
      <c r="V987" s="33"/>
      <c r="W987" s="45"/>
      <c r="X987" s="35"/>
      <c r="Y987" s="33"/>
      <c r="Z987" s="46"/>
      <c r="AA987" s="33"/>
      <c r="AB987" s="33"/>
      <c r="AC987" s="45" t="e">
        <f t="shared" si="63"/>
        <v>#N/A</v>
      </c>
      <c r="AE987" s="45" t="e">
        <f t="shared" si="61"/>
        <v>#N/A</v>
      </c>
      <c r="AF987" s="33" t="e">
        <f t="shared" si="62"/>
        <v>#N/A</v>
      </c>
    </row>
    <row r="988" spans="1:32" x14ac:dyDescent="0.25">
      <c r="A988" s="30" t="e">
        <f t="shared" si="60"/>
        <v>#N/A</v>
      </c>
      <c r="B988" s="45"/>
      <c r="C988" s="45"/>
      <c r="D988" s="46"/>
      <c r="E988" s="45"/>
      <c r="F988" s="33"/>
      <c r="G988" s="33"/>
      <c r="H988" s="33"/>
      <c r="I988" s="45"/>
      <c r="J988" s="45"/>
      <c r="K988" s="33"/>
      <c r="L988" s="46"/>
      <c r="M988" s="46"/>
      <c r="N988" s="33"/>
      <c r="O988" s="33"/>
      <c r="P988" s="33"/>
      <c r="Q988" s="33"/>
      <c r="R988" s="33"/>
      <c r="S988" s="33"/>
      <c r="T988" s="33"/>
      <c r="U988" s="33"/>
      <c r="V988" s="33"/>
      <c r="W988" s="45"/>
      <c r="X988" s="35"/>
      <c r="Y988" s="33"/>
      <c r="Z988" s="46"/>
      <c r="AA988" s="33"/>
      <c r="AB988" s="33"/>
      <c r="AC988" s="45" t="e">
        <f t="shared" si="63"/>
        <v>#N/A</v>
      </c>
      <c r="AE988" s="45" t="e">
        <f t="shared" si="61"/>
        <v>#N/A</v>
      </c>
      <c r="AF988" s="33" t="e">
        <f t="shared" si="62"/>
        <v>#N/A</v>
      </c>
    </row>
    <row r="989" spans="1:32" x14ac:dyDescent="0.25">
      <c r="A989" s="30" t="e">
        <f t="shared" si="60"/>
        <v>#N/A</v>
      </c>
      <c r="B989" s="45"/>
      <c r="C989" s="45"/>
      <c r="D989" s="46"/>
      <c r="E989" s="45"/>
      <c r="F989" s="33"/>
      <c r="G989" s="33"/>
      <c r="H989" s="33"/>
      <c r="I989" s="45"/>
      <c r="J989" s="45"/>
      <c r="K989" s="33"/>
      <c r="L989" s="46"/>
      <c r="M989" s="46"/>
      <c r="N989" s="33"/>
      <c r="O989" s="33"/>
      <c r="P989" s="33"/>
      <c r="Q989" s="33"/>
      <c r="R989" s="33"/>
      <c r="S989" s="33"/>
      <c r="T989" s="33"/>
      <c r="U989" s="33"/>
      <c r="V989" s="33"/>
      <c r="W989" s="45"/>
      <c r="X989" s="35"/>
      <c r="Y989" s="33"/>
      <c r="Z989" s="46"/>
      <c r="AA989" s="33"/>
      <c r="AB989" s="33"/>
      <c r="AC989" s="45" t="e">
        <f t="shared" si="63"/>
        <v>#N/A</v>
      </c>
      <c r="AE989" s="45" t="e">
        <f t="shared" si="61"/>
        <v>#N/A</v>
      </c>
      <c r="AF989" s="33" t="e">
        <f t="shared" si="62"/>
        <v>#N/A</v>
      </c>
    </row>
    <row r="990" spans="1:32" x14ac:dyDescent="0.25">
      <c r="A990" s="30" t="e">
        <f t="shared" si="60"/>
        <v>#N/A</v>
      </c>
      <c r="B990" s="45"/>
      <c r="C990" s="45"/>
      <c r="D990" s="46"/>
      <c r="E990" s="45"/>
      <c r="F990" s="33"/>
      <c r="G990" s="33"/>
      <c r="H990" s="33"/>
      <c r="I990" s="45"/>
      <c r="J990" s="45"/>
      <c r="K990" s="33"/>
      <c r="L990" s="46"/>
      <c r="M990" s="46"/>
      <c r="N990" s="33"/>
      <c r="O990" s="33"/>
      <c r="P990" s="33"/>
      <c r="Q990" s="33"/>
      <c r="R990" s="33"/>
      <c r="S990" s="33"/>
      <c r="T990" s="33"/>
      <c r="U990" s="33"/>
      <c r="V990" s="33"/>
      <c r="W990" s="45"/>
      <c r="X990" s="35"/>
      <c r="Y990" s="33"/>
      <c r="Z990" s="46"/>
      <c r="AA990" s="33"/>
      <c r="AB990" s="33"/>
      <c r="AC990" s="45" t="e">
        <f t="shared" si="63"/>
        <v>#N/A</v>
      </c>
      <c r="AE990" s="45" t="e">
        <f t="shared" si="61"/>
        <v>#N/A</v>
      </c>
      <c r="AF990" s="33" t="e">
        <f t="shared" si="62"/>
        <v>#N/A</v>
      </c>
    </row>
    <row r="991" spans="1:32" x14ac:dyDescent="0.25">
      <c r="A991" s="30" t="e">
        <f t="shared" si="60"/>
        <v>#N/A</v>
      </c>
      <c r="B991" s="45"/>
      <c r="C991" s="45"/>
      <c r="D991" s="46"/>
      <c r="E991" s="45"/>
      <c r="F991" s="33"/>
      <c r="G991" s="33"/>
      <c r="H991" s="33"/>
      <c r="I991" s="45"/>
      <c r="J991" s="45"/>
      <c r="K991" s="33"/>
      <c r="L991" s="46"/>
      <c r="M991" s="46"/>
      <c r="N991" s="33"/>
      <c r="O991" s="33"/>
      <c r="P991" s="33"/>
      <c r="Q991" s="33"/>
      <c r="R991" s="33"/>
      <c r="S991" s="33"/>
      <c r="T991" s="33"/>
      <c r="U991" s="33"/>
      <c r="V991" s="33"/>
      <c r="W991" s="45"/>
      <c r="X991" s="35"/>
      <c r="Y991" s="33"/>
      <c r="Z991" s="46"/>
      <c r="AA991" s="33"/>
      <c r="AB991" s="33"/>
      <c r="AC991" s="45" t="e">
        <f t="shared" si="63"/>
        <v>#N/A</v>
      </c>
      <c r="AE991" s="45" t="e">
        <f t="shared" si="61"/>
        <v>#N/A</v>
      </c>
      <c r="AF991" s="33" t="e">
        <f t="shared" si="62"/>
        <v>#N/A</v>
      </c>
    </row>
    <row r="992" spans="1:32" x14ac:dyDescent="0.25">
      <c r="A992" s="30" t="e">
        <f t="shared" si="60"/>
        <v>#N/A</v>
      </c>
      <c r="B992" s="45"/>
      <c r="C992" s="45"/>
      <c r="D992" s="46"/>
      <c r="E992" s="45"/>
      <c r="F992" s="33"/>
      <c r="G992" s="33"/>
      <c r="H992" s="33"/>
      <c r="I992" s="45"/>
      <c r="J992" s="45"/>
      <c r="K992" s="33"/>
      <c r="L992" s="46"/>
      <c r="M992" s="46"/>
      <c r="N992" s="33"/>
      <c r="O992" s="33"/>
      <c r="P992" s="33"/>
      <c r="Q992" s="33"/>
      <c r="R992" s="33"/>
      <c r="S992" s="33"/>
      <c r="T992" s="33"/>
      <c r="U992" s="33"/>
      <c r="V992" s="33"/>
      <c r="W992" s="45"/>
      <c r="X992" s="35"/>
      <c r="Y992" s="33"/>
      <c r="Z992" s="46"/>
      <c r="AA992" s="33"/>
      <c r="AB992" s="33"/>
      <c r="AC992" s="45" t="e">
        <f t="shared" si="63"/>
        <v>#N/A</v>
      </c>
      <c r="AE992" s="45" t="e">
        <f t="shared" si="61"/>
        <v>#N/A</v>
      </c>
      <c r="AF992" s="33" t="e">
        <f t="shared" si="62"/>
        <v>#N/A</v>
      </c>
    </row>
    <row r="993" spans="1:32" x14ac:dyDescent="0.25">
      <c r="A993" s="30" t="e">
        <f t="shared" si="60"/>
        <v>#N/A</v>
      </c>
      <c r="B993" s="45"/>
      <c r="C993" s="45"/>
      <c r="D993" s="46"/>
      <c r="E993" s="45"/>
      <c r="F993" s="33"/>
      <c r="G993" s="33"/>
      <c r="H993" s="33"/>
      <c r="I993" s="45"/>
      <c r="J993" s="45"/>
      <c r="K993" s="33"/>
      <c r="L993" s="46"/>
      <c r="M993" s="46"/>
      <c r="N993" s="33"/>
      <c r="O993" s="33"/>
      <c r="P993" s="33"/>
      <c r="Q993" s="33"/>
      <c r="R993" s="33"/>
      <c r="S993" s="33"/>
      <c r="T993" s="33"/>
      <c r="U993" s="33"/>
      <c r="V993" s="33"/>
      <c r="W993" s="45"/>
      <c r="X993" s="35"/>
      <c r="Y993" s="33"/>
      <c r="Z993" s="46"/>
      <c r="AA993" s="33"/>
      <c r="AB993" s="33"/>
      <c r="AC993" s="45" t="e">
        <f t="shared" si="63"/>
        <v>#N/A</v>
      </c>
      <c r="AE993" s="45" t="e">
        <f t="shared" si="61"/>
        <v>#N/A</v>
      </c>
      <c r="AF993" s="33" t="e">
        <f t="shared" si="62"/>
        <v>#N/A</v>
      </c>
    </row>
    <row r="994" spans="1:32" x14ac:dyDescent="0.25">
      <c r="A994" s="30" t="e">
        <f t="shared" si="60"/>
        <v>#N/A</v>
      </c>
      <c r="B994" s="45"/>
      <c r="C994" s="45"/>
      <c r="D994" s="46"/>
      <c r="E994" s="45"/>
      <c r="F994" s="33"/>
      <c r="G994" s="33"/>
      <c r="H994" s="33"/>
      <c r="I994" s="45"/>
      <c r="J994" s="45"/>
      <c r="K994" s="33"/>
      <c r="L994" s="46"/>
      <c r="M994" s="46"/>
      <c r="N994" s="33"/>
      <c r="O994" s="33"/>
      <c r="P994" s="33"/>
      <c r="Q994" s="33"/>
      <c r="R994" s="33"/>
      <c r="S994" s="33"/>
      <c r="T994" s="33"/>
      <c r="U994" s="33"/>
      <c r="V994" s="33"/>
      <c r="W994" s="45"/>
      <c r="X994" s="35"/>
      <c r="Y994" s="33"/>
      <c r="Z994" s="46"/>
      <c r="AA994" s="33"/>
      <c r="AB994" s="33"/>
      <c r="AC994" s="45" t="e">
        <f t="shared" si="63"/>
        <v>#N/A</v>
      </c>
      <c r="AE994" s="45" t="e">
        <f t="shared" si="61"/>
        <v>#N/A</v>
      </c>
      <c r="AF994" s="33" t="e">
        <f t="shared" si="62"/>
        <v>#N/A</v>
      </c>
    </row>
    <row r="995" spans="1:32" x14ac:dyDescent="0.25">
      <c r="A995" s="30" t="e">
        <f t="shared" si="60"/>
        <v>#N/A</v>
      </c>
      <c r="B995" s="45"/>
      <c r="C995" s="45"/>
      <c r="D995" s="46"/>
      <c r="E995" s="45"/>
      <c r="F995" s="33"/>
      <c r="G995" s="33"/>
      <c r="H995" s="33"/>
      <c r="I995" s="45"/>
      <c r="J995" s="45"/>
      <c r="K995" s="33"/>
      <c r="L995" s="46"/>
      <c r="M995" s="46"/>
      <c r="N995" s="33"/>
      <c r="O995" s="33"/>
      <c r="P995" s="33"/>
      <c r="Q995" s="33"/>
      <c r="R995" s="33"/>
      <c r="S995" s="33"/>
      <c r="T995" s="33"/>
      <c r="U995" s="33"/>
      <c r="V995" s="33"/>
      <c r="W995" s="45"/>
      <c r="X995" s="35"/>
      <c r="Y995" s="33"/>
      <c r="Z995" s="46"/>
      <c r="AA995" s="33"/>
      <c r="AB995" s="33"/>
      <c r="AC995" s="45" t="e">
        <f t="shared" si="63"/>
        <v>#N/A</v>
      </c>
      <c r="AE995" s="45" t="e">
        <f t="shared" si="61"/>
        <v>#N/A</v>
      </c>
      <c r="AF995" s="33" t="e">
        <f t="shared" si="62"/>
        <v>#N/A</v>
      </c>
    </row>
    <row r="996" spans="1:32" x14ac:dyDescent="0.25">
      <c r="A996" s="30" t="e">
        <f t="shared" si="60"/>
        <v>#N/A</v>
      </c>
      <c r="B996" s="45"/>
      <c r="C996" s="45"/>
      <c r="D996" s="46"/>
      <c r="E996" s="45"/>
      <c r="F996" s="33"/>
      <c r="G996" s="33"/>
      <c r="H996" s="33"/>
      <c r="I996" s="45"/>
      <c r="J996" s="45"/>
      <c r="K996" s="33"/>
      <c r="L996" s="46"/>
      <c r="M996" s="46"/>
      <c r="N996" s="33"/>
      <c r="O996" s="33"/>
      <c r="P996" s="33"/>
      <c r="Q996" s="33"/>
      <c r="R996" s="33"/>
      <c r="S996" s="33"/>
      <c r="T996" s="33"/>
      <c r="U996" s="33"/>
      <c r="V996" s="33"/>
      <c r="W996" s="45"/>
      <c r="X996" s="35"/>
      <c r="Y996" s="33"/>
      <c r="Z996" s="46"/>
      <c r="AA996" s="33"/>
      <c r="AB996" s="33"/>
      <c r="AC996" s="45" t="e">
        <f t="shared" si="63"/>
        <v>#N/A</v>
      </c>
      <c r="AE996" s="45" t="e">
        <f t="shared" si="61"/>
        <v>#N/A</v>
      </c>
      <c r="AF996" s="33" t="e">
        <f t="shared" si="62"/>
        <v>#N/A</v>
      </c>
    </row>
    <row r="997" spans="1:32" x14ac:dyDescent="0.25">
      <c r="A997" s="30" t="e">
        <f t="shared" si="60"/>
        <v>#N/A</v>
      </c>
      <c r="B997" s="45"/>
      <c r="C997" s="45"/>
      <c r="D997" s="46"/>
      <c r="E997" s="45"/>
      <c r="F997" s="33"/>
      <c r="G997" s="33"/>
      <c r="H997" s="33"/>
      <c r="I997" s="45"/>
      <c r="J997" s="45"/>
      <c r="K997" s="33"/>
      <c r="L997" s="46"/>
      <c r="M997" s="46"/>
      <c r="N997" s="33"/>
      <c r="O997" s="33"/>
      <c r="P997" s="33"/>
      <c r="Q997" s="33"/>
      <c r="R997" s="33"/>
      <c r="S997" s="33"/>
      <c r="T997" s="33"/>
      <c r="U997" s="33"/>
      <c r="V997" s="33"/>
      <c r="W997" s="45"/>
      <c r="X997" s="35"/>
      <c r="Y997" s="33"/>
      <c r="Z997" s="46"/>
      <c r="AA997" s="33"/>
      <c r="AB997" s="33"/>
      <c r="AC997" s="45" t="e">
        <f t="shared" si="63"/>
        <v>#N/A</v>
      </c>
      <c r="AE997" s="45" t="e">
        <f t="shared" si="61"/>
        <v>#N/A</v>
      </c>
      <c r="AF997" s="33" t="e">
        <f t="shared" si="62"/>
        <v>#N/A</v>
      </c>
    </row>
    <row r="998" spans="1:32" x14ac:dyDescent="0.25">
      <c r="A998" s="30" t="e">
        <f t="shared" si="60"/>
        <v>#N/A</v>
      </c>
      <c r="B998" s="45"/>
      <c r="C998" s="45"/>
      <c r="D998" s="46"/>
      <c r="E998" s="45"/>
      <c r="F998" s="33"/>
      <c r="G998" s="33"/>
      <c r="H998" s="33"/>
      <c r="I998" s="45"/>
      <c r="J998" s="45"/>
      <c r="K998" s="33"/>
      <c r="L998" s="46"/>
      <c r="M998" s="46"/>
      <c r="N998" s="33"/>
      <c r="O998" s="33"/>
      <c r="P998" s="33"/>
      <c r="Q998" s="33"/>
      <c r="R998" s="33"/>
      <c r="S998" s="33"/>
      <c r="T998" s="33"/>
      <c r="U998" s="33"/>
      <c r="V998" s="33"/>
      <c r="W998" s="45"/>
      <c r="X998" s="35"/>
      <c r="Y998" s="33"/>
      <c r="Z998" s="46"/>
      <c r="AA998" s="33"/>
      <c r="AB998" s="33"/>
      <c r="AC998" s="45" t="e">
        <f t="shared" si="63"/>
        <v>#N/A</v>
      </c>
      <c r="AE998" s="45" t="e">
        <f t="shared" si="61"/>
        <v>#N/A</v>
      </c>
      <c r="AF998" s="33" t="e">
        <f t="shared" si="62"/>
        <v>#N/A</v>
      </c>
    </row>
    <row r="999" spans="1:32" x14ac:dyDescent="0.25">
      <c r="A999" s="30" t="e">
        <f t="shared" si="60"/>
        <v>#N/A</v>
      </c>
      <c r="B999" s="45"/>
      <c r="C999" s="45"/>
      <c r="D999" s="46"/>
      <c r="E999" s="45"/>
      <c r="F999" s="33"/>
      <c r="G999" s="33"/>
      <c r="H999" s="33"/>
      <c r="I999" s="45"/>
      <c r="J999" s="45"/>
      <c r="K999" s="33"/>
      <c r="L999" s="46"/>
      <c r="M999" s="46"/>
      <c r="N999" s="33"/>
      <c r="O999" s="33"/>
      <c r="P999" s="33"/>
      <c r="Q999" s="33"/>
      <c r="R999" s="33"/>
      <c r="S999" s="33"/>
      <c r="T999" s="33"/>
      <c r="U999" s="33"/>
      <c r="V999" s="33"/>
      <c r="W999" s="45"/>
      <c r="X999" s="35"/>
      <c r="Y999" s="33"/>
      <c r="Z999" s="46"/>
      <c r="AA999" s="33"/>
      <c r="AB999" s="33"/>
      <c r="AC999" s="45" t="e">
        <f t="shared" si="63"/>
        <v>#N/A</v>
      </c>
      <c r="AE999" s="45" t="e">
        <f t="shared" si="61"/>
        <v>#N/A</v>
      </c>
      <c r="AF999" s="33" t="e">
        <f t="shared" si="62"/>
        <v>#N/A</v>
      </c>
    </row>
    <row r="1000" spans="1:32" x14ac:dyDescent="0.25">
      <c r="A1000" s="30" t="e">
        <f t="shared" si="60"/>
        <v>#N/A</v>
      </c>
      <c r="B1000" s="45"/>
      <c r="C1000" s="45"/>
      <c r="D1000" s="46"/>
      <c r="E1000" s="45"/>
      <c r="F1000" s="33"/>
      <c r="G1000" s="33"/>
      <c r="H1000" s="33"/>
      <c r="I1000" s="45"/>
      <c r="J1000" s="45"/>
      <c r="K1000" s="33"/>
      <c r="L1000" s="46"/>
      <c r="M1000" s="46"/>
      <c r="N1000" s="33"/>
      <c r="O1000" s="33"/>
      <c r="P1000" s="33"/>
      <c r="Q1000" s="33"/>
      <c r="R1000" s="33"/>
      <c r="S1000" s="33"/>
      <c r="T1000" s="33"/>
      <c r="U1000" s="33"/>
      <c r="V1000" s="33"/>
      <c r="W1000" s="45"/>
      <c r="X1000" s="35"/>
      <c r="Y1000" s="33"/>
      <c r="Z1000" s="46"/>
      <c r="AA1000" s="33"/>
      <c r="AB1000" s="33"/>
      <c r="AC1000" s="45" t="e">
        <f t="shared" si="63"/>
        <v>#N/A</v>
      </c>
      <c r="AE1000" s="45" t="e">
        <f t="shared" si="61"/>
        <v>#N/A</v>
      </c>
      <c r="AF1000" s="33" t="e">
        <f t="shared" si="62"/>
        <v>#N/A</v>
      </c>
    </row>
    <row r="1001" spans="1:32" x14ac:dyDescent="0.25">
      <c r="A1001" s="30" t="e">
        <f t="shared" si="60"/>
        <v>#N/A</v>
      </c>
      <c r="B1001" s="45"/>
      <c r="C1001" s="45"/>
      <c r="D1001" s="46"/>
      <c r="E1001" s="45"/>
      <c r="F1001" s="33"/>
      <c r="G1001" s="33"/>
      <c r="H1001" s="33"/>
      <c r="I1001" s="45"/>
      <c r="J1001" s="45"/>
      <c r="K1001" s="33"/>
      <c r="L1001" s="46"/>
      <c r="M1001" s="46"/>
      <c r="N1001" s="33"/>
      <c r="O1001" s="33"/>
      <c r="P1001" s="33"/>
      <c r="Q1001" s="33"/>
      <c r="R1001" s="33"/>
      <c r="S1001" s="33"/>
      <c r="T1001" s="33"/>
      <c r="U1001" s="33"/>
      <c r="V1001" s="33"/>
      <c r="W1001" s="45"/>
      <c r="X1001" s="35"/>
      <c r="Y1001" s="33"/>
      <c r="Z1001" s="46"/>
      <c r="AA1001" s="33"/>
      <c r="AB1001" s="33"/>
      <c r="AC1001" s="45" t="e">
        <f t="shared" si="63"/>
        <v>#N/A</v>
      </c>
      <c r="AE1001" s="45" t="e">
        <f t="shared" si="61"/>
        <v>#N/A</v>
      </c>
      <c r="AF1001" s="33" t="e">
        <f t="shared" si="62"/>
        <v>#N/A</v>
      </c>
    </row>
    <row r="1002" spans="1:32" x14ac:dyDescent="0.25">
      <c r="A1002" s="30" t="e">
        <f t="shared" si="60"/>
        <v>#N/A</v>
      </c>
      <c r="B1002" s="45"/>
      <c r="C1002" s="45"/>
      <c r="D1002" s="46"/>
      <c r="E1002" s="45"/>
      <c r="F1002" s="33"/>
      <c r="G1002" s="33"/>
      <c r="H1002" s="33"/>
      <c r="I1002" s="45"/>
      <c r="J1002" s="45"/>
      <c r="K1002" s="33"/>
      <c r="L1002" s="46"/>
      <c r="M1002" s="46"/>
      <c r="N1002" s="33"/>
      <c r="O1002" s="33"/>
      <c r="P1002" s="33"/>
      <c r="Q1002" s="33"/>
      <c r="R1002" s="33"/>
      <c r="S1002" s="33"/>
      <c r="T1002" s="33"/>
      <c r="U1002" s="33"/>
      <c r="V1002" s="33"/>
      <c r="W1002" s="45"/>
      <c r="X1002" s="35"/>
      <c r="Y1002" s="33"/>
      <c r="Z1002" s="46"/>
      <c r="AA1002" s="33"/>
      <c r="AB1002" s="33"/>
      <c r="AC1002" s="45" t="e">
        <f t="shared" si="63"/>
        <v>#N/A</v>
      </c>
      <c r="AE1002" s="45" t="e">
        <f t="shared" si="61"/>
        <v>#N/A</v>
      </c>
      <c r="AF1002" s="33" t="e">
        <f t="shared" si="62"/>
        <v>#N/A</v>
      </c>
    </row>
    <row r="1003" spans="1:32" x14ac:dyDescent="0.25">
      <c r="A1003" s="30" t="e">
        <f t="shared" si="60"/>
        <v>#N/A</v>
      </c>
      <c r="B1003" s="45"/>
      <c r="C1003" s="45"/>
      <c r="D1003" s="46"/>
      <c r="E1003" s="45"/>
      <c r="F1003" s="33"/>
      <c r="G1003" s="33"/>
      <c r="H1003" s="33"/>
      <c r="I1003" s="45"/>
      <c r="J1003" s="45"/>
      <c r="K1003" s="33"/>
      <c r="L1003" s="46"/>
      <c r="M1003" s="46"/>
      <c r="N1003" s="33"/>
      <c r="O1003" s="33"/>
      <c r="P1003" s="33"/>
      <c r="Q1003" s="33"/>
      <c r="R1003" s="33"/>
      <c r="S1003" s="33"/>
      <c r="T1003" s="33"/>
      <c r="U1003" s="33"/>
      <c r="V1003" s="33"/>
      <c r="W1003" s="45"/>
      <c r="X1003" s="35"/>
      <c r="Y1003" s="33"/>
      <c r="Z1003" s="46"/>
      <c r="AA1003" s="33"/>
      <c r="AB1003" s="33"/>
      <c r="AC1003" s="45" t="e">
        <f t="shared" si="63"/>
        <v>#N/A</v>
      </c>
      <c r="AE1003" s="45" t="e">
        <f t="shared" si="61"/>
        <v>#N/A</v>
      </c>
      <c r="AF1003" s="33" t="e">
        <f t="shared" si="62"/>
        <v>#N/A</v>
      </c>
    </row>
    <row r="1004" spans="1:32" x14ac:dyDescent="0.25">
      <c r="A1004" s="30" t="e">
        <f t="shared" si="60"/>
        <v>#N/A</v>
      </c>
      <c r="B1004" s="45"/>
      <c r="C1004" s="45"/>
      <c r="D1004" s="46"/>
      <c r="E1004" s="45"/>
      <c r="F1004" s="33"/>
      <c r="G1004" s="33"/>
      <c r="H1004" s="33"/>
      <c r="I1004" s="45"/>
      <c r="J1004" s="45"/>
      <c r="K1004" s="33"/>
      <c r="L1004" s="46"/>
      <c r="M1004" s="46"/>
      <c r="N1004" s="33"/>
      <c r="O1004" s="33"/>
      <c r="P1004" s="33"/>
      <c r="Q1004" s="33"/>
      <c r="R1004" s="33"/>
      <c r="S1004" s="33"/>
      <c r="T1004" s="33"/>
      <c r="U1004" s="33"/>
      <c r="V1004" s="33"/>
      <c r="W1004" s="45"/>
      <c r="X1004" s="35"/>
      <c r="Y1004" s="33"/>
      <c r="Z1004" s="46"/>
      <c r="AA1004" s="33"/>
      <c r="AB1004" s="33"/>
      <c r="AC1004" s="45" t="e">
        <f t="shared" si="63"/>
        <v>#N/A</v>
      </c>
      <c r="AE1004" s="45" t="e">
        <f t="shared" si="61"/>
        <v>#N/A</v>
      </c>
      <c r="AF1004" s="33" t="e">
        <f t="shared" si="62"/>
        <v>#N/A</v>
      </c>
    </row>
    <row r="1005" spans="1:32" x14ac:dyDescent="0.25">
      <c r="A1005" s="30" t="e">
        <f t="shared" si="60"/>
        <v>#N/A</v>
      </c>
      <c r="B1005" s="45"/>
      <c r="C1005" s="45"/>
      <c r="D1005" s="46"/>
      <c r="E1005" s="45"/>
      <c r="F1005" s="33"/>
      <c r="G1005" s="33"/>
      <c r="H1005" s="33"/>
      <c r="I1005" s="45"/>
      <c r="J1005" s="45"/>
      <c r="K1005" s="33"/>
      <c r="L1005" s="46"/>
      <c r="M1005" s="46"/>
      <c r="N1005" s="33"/>
      <c r="O1005" s="33"/>
      <c r="P1005" s="33"/>
      <c r="Q1005" s="33"/>
      <c r="R1005" s="33"/>
      <c r="S1005" s="33"/>
      <c r="T1005" s="33"/>
      <c r="U1005" s="33"/>
      <c r="V1005" s="33"/>
      <c r="W1005" s="45"/>
      <c r="X1005" s="35"/>
      <c r="Y1005" s="33"/>
      <c r="Z1005" s="46"/>
      <c r="AA1005" s="33"/>
      <c r="AB1005" s="33"/>
      <c r="AC1005" s="45" t="e">
        <f t="shared" si="63"/>
        <v>#N/A</v>
      </c>
      <c r="AE1005" s="45" t="e">
        <f t="shared" si="61"/>
        <v>#N/A</v>
      </c>
      <c r="AF1005" s="33" t="e">
        <f t="shared" si="62"/>
        <v>#N/A</v>
      </c>
    </row>
  </sheetData>
  <sheetProtection algorithmName="SHA-512" hashValue="Scu5HXQSR8BCbE0XA9hQ4EqYqoONBBNkNqQB4M4yBPrKyx0TDtp/ocLjjhDnu6ygXwVAvgT2K0UDPdgu83vRLg==" saltValue="Ctxn2bAdW/MhaTdWXdPtDg==" spinCount="100000" sheet="1" scenarios="1"/>
  <mergeCells count="1">
    <mergeCell ref="B4:C4"/>
  </mergeCells>
  <conditionalFormatting sqref="K6:K1005">
    <cfRule type="expression" dxfId="13" priority="1">
      <formula>($J6="Yes, staff/faculty or volunteer")</formula>
    </cfRule>
  </conditionalFormatting>
  <conditionalFormatting sqref="X6:X1005">
    <cfRule type="expression" dxfId="12" priority="2">
      <formula>OR($W6="YES",$W6="")</formula>
    </cfRule>
    <cfRule type="expression" dxfId="11" priority="3">
      <formula>($W6&lt;&gt;"YES")</formula>
    </cfRule>
  </conditionalFormatting>
  <dataValidations count="12">
    <dataValidation type="textLength" operator="lessThanOrEqual" allowBlank="1" showInputMessage="1" showErrorMessage="1" errorTitle="Error" error="Classroom(s) must be less than or equal to 100 characters." sqref="R6:R1005" xr:uid="{3F6E1CEC-46F2-4491-A525-246DDEA04927}">
      <formula1>100</formula1>
    </dataValidation>
    <dataValidation allowBlank="1" showInputMessage="1" showErrorMessage="1" errorTitle="Error" error="Please choose an option from the values provided." sqref="K1006:K1048576" xr:uid="{92B237ED-B81D-4304-AC38-7EAEA6415E91}"/>
    <dataValidation type="custom" allowBlank="1" showInputMessage="1" showErrorMessage="1" errorTitle="Invalid Phone Number Format" error="Please enter a 10 digit phone number without the Country code (i.e. 1) or symbols." sqref="O6:O1005 E6:E1005" xr:uid="{B4C3992D-F12A-4692-8CCD-BD1B7C075E7E}">
      <formula1>AND(ISNUMBER(E6),LEFT(E6,1)&lt;&gt;"1",LEN(E6)=10)</formula1>
    </dataValidation>
    <dataValidation type="textLength" operator="lessThanOrEqual" allowBlank="1" showInputMessage="1" showErrorMessage="1" errorTitle="Error" error="First Name must be less than 40 characters." sqref="B6:B1005" xr:uid="{993CC6DA-82E4-4B7D-ABAC-6C4307E66679}">
      <formula1>40</formula1>
    </dataValidation>
    <dataValidation type="textLength" operator="lessThanOrEqual" allowBlank="1" showInputMessage="1" showErrorMessage="1" errorTitle="Error" error="Last name must be less than or equal to 80 characters" sqref="C6:C1005" xr:uid="{5D1E8FB7-1835-4B6C-AB8E-41A700F1686D}">
      <formula1>80</formula1>
    </dataValidation>
    <dataValidation type="textLength" operator="lessThanOrEqual" allowBlank="1" showInputMessage="1" showErrorMessage="1" errorTitle="Error" error="Name of Education Group must be less than or equal to 80 characters." sqref="U6:U1005" xr:uid="{6D3569DA-7C91-4804-B6DD-2EFA16555A09}">
      <formula1>80</formula1>
    </dataValidation>
    <dataValidation type="textLength" operator="lessThanOrEqual" allowBlank="1" showInputMessage="1" showErrorMessage="1" errorTitle="Error" error="Occupation/Job Title must be less than or equal to 80 characters." sqref="K6:K1005" xr:uid="{4BCF47B5-60A5-415A-8A12-923976DDD43B}">
      <formula1>50</formula1>
    </dataValidation>
    <dataValidation type="textLength" operator="lessThanOrEqual" allowBlank="1" showInputMessage="1" showErrorMessage="1" errorTitle="Error" error="Parent / Guardian Name must be less than or equal to 50 characters." sqref="N6:N1005" xr:uid="{FE1E89D3-8077-4466-B76D-0A20EF0B3943}">
      <formula1>50</formula1>
    </dataValidation>
    <dataValidation type="date" operator="greaterThan" allowBlank="1" showInputMessage="1" showErrorMessage="1" errorTitle="Error" error="Please enter a valid date format." sqref="X6:X1005" xr:uid="{17A91E0D-6DB9-4073-A62A-7A1AA29E8C17}">
      <formula1>1</formula1>
    </dataValidation>
    <dataValidation type="textLength" operator="lessThanOrEqual" allowBlank="1" showInputMessage="1" showErrorMessage="1" errorTitle="Error" error="Zip code must be less than or equal to 20 characters." sqref="I6:I1005" xr:uid="{45C733AF-BE90-4F32-8CC8-8C87779724CB}">
      <formula1>20</formula1>
    </dataValidation>
    <dataValidation type="textLength" operator="lessThanOrEqual" allowBlank="1" showInputMessage="1" showErrorMessage="1" errorTitle="Error" error="City name must be less than or equal to 40 characters." sqref="G6:G1005" xr:uid="{2AAF65B9-5048-48AC-95AA-0E1C3EC8CDA1}">
      <formula1>40</formula1>
    </dataValidation>
    <dataValidation type="textLength" operator="lessThanOrEqual" allowBlank="1" showInputMessage="1" showErrorMessage="1" errorTitle="Error" error="Home Street Address must be less than or equal to 255 characters." sqref="F6:F1005" xr:uid="{342DFBDA-185A-4074-95ED-951D5DB6A79B}">
      <formula1>255</formula1>
    </dataValidation>
  </dataValidations>
  <pageMargins left="0.7" right="0.7" top="0.75" bottom="0.75" header="0.3" footer="0.3"/>
  <pageSetup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9">
        <x14:dataValidation type="list" allowBlank="1" showInputMessage="1" showErrorMessage="1" errorTitle="Error" error="Please choose a value from the options provided." xr:uid="{20696F11-F778-40AE-9283-572D4125E984}">
          <x14:formula1>
            <xm:f>'DO NOT USE_School Picklist'!$P$3:$P$52</xm:f>
          </x14:formula1>
          <xm:sqref>H6:H1005</xm:sqref>
        </x14:dataValidation>
        <x14:dataValidation type="list" allowBlank="1" showInputMessage="1" showErrorMessage="1" error="Please choose a value from the options provided." xr:uid="{5386414F-6B6C-4AC4-8E0B-908068888CD5}">
          <x14:formula1>
            <xm:f>'DO NOT USE_School Picklist'!$B$3:$B$7</xm:f>
          </x14:formula1>
          <xm:sqref>J6:J1005</xm:sqref>
        </x14:dataValidation>
        <x14:dataValidation type="list" allowBlank="1" showInputMessage="1" showErrorMessage="1" error="Please choose a value from the options provided." xr:uid="{56320123-DDD7-4374-B641-67A2DBEF1E4E}">
          <x14:formula1>
            <xm:f>'DO NOT USE_School Picklist'!$F$3:$F$16</xm:f>
          </x14:formula1>
          <xm:sqref>Q6:Q1005</xm:sqref>
        </x14:dataValidation>
        <x14:dataValidation type="list" allowBlank="1" showInputMessage="1" showErrorMessage="1" error="Please choose a value from the options provided." xr:uid="{6E2C0CE8-4088-4C51-985E-EDDDBE82F226}">
          <x14:formula1>
            <xm:f>'DO NOT USE_School Picklist'!$E$3:$E$10</xm:f>
          </x14:formula1>
          <xm:sqref>P6:P1005</xm:sqref>
        </x14:dataValidation>
        <x14:dataValidation type="list" allowBlank="1" showInputMessage="1" showErrorMessage="1" error="Please choose a value from the options provided." xr:uid="{72367168-1439-471D-8658-87BA5E21EAA3}">
          <x14:formula1>
            <xm:f>'DO NOT USE_School Picklist'!$S$3:$S$12</xm:f>
          </x14:formula1>
          <xm:sqref>S6:T1005</xm:sqref>
        </x14:dataValidation>
        <x14:dataValidation type="list" allowBlank="1" showInputMessage="1" showErrorMessage="1" error="Please choose a value from the options provided." xr:uid="{ED23DEFB-0D02-4FED-ABE5-1FBAB507CFE4}">
          <x14:formula1>
            <xm:f>'DO NOT USE_School Picklist'!$K$3:$K$6</xm:f>
          </x14:formula1>
          <xm:sqref>V6:V1005</xm:sqref>
        </x14:dataValidation>
        <x14:dataValidation type="list" allowBlank="1" showInputMessage="1" showErrorMessage="1" error="Please choose a value from the options provided." xr:uid="{41DEE620-426A-4EC7-8A8A-7DBCCD7B4286}">
          <x14:formula1>
            <xm:f>'DO NOT USE_School Picklist'!$D$3:$D$5</xm:f>
          </x14:formula1>
          <xm:sqref>W6:W1005</xm:sqref>
        </x14:dataValidation>
        <x14:dataValidation type="list" allowBlank="1" showInputMessage="1" showErrorMessage="1" error="Please choose a value from the options provided." xr:uid="{781D0848-316D-4A25-8474-5D3E06C70745}">
          <x14:formula1>
            <xm:f>'DO NOT USE_School Picklist'!$R$3:$R$7</xm:f>
          </x14:formula1>
          <xm:sqref>AA6:AA1005</xm:sqref>
        </x14:dataValidation>
        <x14:dataValidation type="list" allowBlank="1" showInputMessage="1" showErrorMessage="1" error="Please choose a value from the options provided." xr:uid="{80CCD497-F21F-4DE2-B73C-3AEB7011A906}">
          <x14:formula1>
            <xm:f>'DO NOT USE_School Picklist'!$Q$3:$Q$8</xm:f>
          </x14:formula1>
          <xm:sqref>AB6:AB1005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A547A8-4329-402A-BD5B-EB6EFCC2E14D}">
  <sheetPr>
    <tabColor theme="4"/>
  </sheetPr>
  <dimension ref="A1:AB1006"/>
  <sheetViews>
    <sheetView zoomScale="110" zoomScaleNormal="110" workbookViewId="0">
      <selection sqref="A1:A2"/>
    </sheetView>
  </sheetViews>
  <sheetFormatPr defaultRowHeight="15" x14ac:dyDescent="0.25"/>
  <cols>
    <col min="1" max="1" width="39.5703125" customWidth="1"/>
    <col min="2" max="4" width="21.7109375" bestFit="1" customWidth="1"/>
    <col min="5" max="5" width="41.140625" bestFit="1" customWidth="1"/>
    <col min="6" max="6" width="32.28515625" customWidth="1"/>
    <col min="7" max="7" width="26.5703125" customWidth="1"/>
    <col min="8" max="8" width="27" customWidth="1"/>
    <col min="9" max="9" width="34.140625" customWidth="1"/>
    <col min="10" max="10" width="29.28515625" customWidth="1"/>
    <col min="11" max="11" width="45" customWidth="1"/>
    <col min="12" max="12" width="38.7109375" bestFit="1" customWidth="1"/>
    <col min="13" max="13" width="38.7109375" customWidth="1"/>
    <col min="14" max="14" width="25.28515625" bestFit="1" customWidth="1"/>
    <col min="15" max="15" width="32.5703125" customWidth="1"/>
    <col min="16" max="16" width="26.5703125" customWidth="1"/>
    <col min="17" max="17" width="17" customWidth="1"/>
    <col min="18" max="18" width="39.85546875" customWidth="1"/>
    <col min="19" max="19" width="30.5703125" customWidth="1"/>
    <col min="20" max="20" width="30.140625" customWidth="1"/>
    <col min="21" max="21" width="30.85546875" customWidth="1"/>
    <col min="22" max="22" width="36.5703125" bestFit="1" customWidth="1"/>
    <col min="23" max="23" width="34" bestFit="1" customWidth="1"/>
    <col min="24" max="24" width="35.85546875" bestFit="1" customWidth="1"/>
    <col min="25" max="25" width="32.28515625" bestFit="1" customWidth="1"/>
    <col min="26" max="26" width="33.5703125" bestFit="1" customWidth="1"/>
    <col min="27" max="27" width="23" bestFit="1" customWidth="1"/>
    <col min="28" max="28" width="30.28515625" customWidth="1"/>
  </cols>
  <sheetData>
    <row r="1" spans="1:28" ht="60" x14ac:dyDescent="0.25">
      <c r="A1" s="57" t="s">
        <v>362</v>
      </c>
      <c r="B1" s="58" t="str">
        <f ca="1">IF(COUNTA($A$6:$AB$1006)-COUNTIF($A$6:$AB$1006,"#N/A")-COUNTIF($A$6:$AB$1006,"OK")&gt;0,"Please check the template for errors","No errors found!")</f>
        <v>No errors found!</v>
      </c>
      <c r="D1" s="59" t="s">
        <v>363</v>
      </c>
      <c r="E1" s="51" t="s">
        <v>364</v>
      </c>
      <c r="F1" s="37" t="s">
        <v>404</v>
      </c>
    </row>
    <row r="2" spans="1:28" ht="45" x14ac:dyDescent="0.25">
      <c r="A2" s="57"/>
      <c r="B2" s="58"/>
      <c r="D2" s="59"/>
      <c r="E2" s="52" t="s">
        <v>365</v>
      </c>
      <c r="F2" s="38" t="s">
        <v>405</v>
      </c>
    </row>
    <row r="3" spans="1:28" s="39" customFormat="1" ht="51.75" customHeight="1" thickBot="1" x14ac:dyDescent="0.3">
      <c r="D3" s="60" t="s">
        <v>366</v>
      </c>
      <c r="E3" s="60"/>
      <c r="F3" s="60"/>
      <c r="G3" s="44"/>
      <c r="H3" s="44"/>
      <c r="I3" s="44"/>
    </row>
    <row r="4" spans="1:28" ht="90" x14ac:dyDescent="0.25">
      <c r="A4" s="38" t="s">
        <v>367</v>
      </c>
      <c r="B4" s="38" t="s">
        <v>368</v>
      </c>
      <c r="C4" s="38" t="s">
        <v>369</v>
      </c>
      <c r="D4" s="38" t="s">
        <v>370</v>
      </c>
      <c r="E4" s="38" t="s">
        <v>371</v>
      </c>
      <c r="F4" s="38" t="s">
        <v>372</v>
      </c>
      <c r="G4" s="38" t="s">
        <v>373</v>
      </c>
      <c r="H4" s="38" t="s">
        <v>374</v>
      </c>
      <c r="I4" s="38" t="s">
        <v>398</v>
      </c>
      <c r="J4" s="38" t="s">
        <v>375</v>
      </c>
      <c r="K4" s="38" t="s">
        <v>376</v>
      </c>
      <c r="L4" s="38" t="s">
        <v>377</v>
      </c>
      <c r="M4" s="38" t="s">
        <v>428</v>
      </c>
      <c r="N4" s="38" t="s">
        <v>381</v>
      </c>
      <c r="O4" s="38" t="s">
        <v>382</v>
      </c>
      <c r="P4" s="38" t="s">
        <v>384</v>
      </c>
      <c r="Q4" s="38" t="s">
        <v>385</v>
      </c>
      <c r="R4" s="38" t="s">
        <v>386</v>
      </c>
      <c r="S4" s="38" t="s">
        <v>387</v>
      </c>
      <c r="T4" s="38" t="s">
        <v>387</v>
      </c>
      <c r="U4" s="38" t="s">
        <v>388</v>
      </c>
      <c r="V4" s="38" t="s">
        <v>389</v>
      </c>
      <c r="W4" s="38" t="s">
        <v>414</v>
      </c>
      <c r="X4" s="38" t="s">
        <v>416</v>
      </c>
      <c r="Z4" s="38" t="s">
        <v>410</v>
      </c>
      <c r="AA4" s="38" t="s">
        <v>393</v>
      </c>
      <c r="AB4" s="38" t="s">
        <v>394</v>
      </c>
    </row>
    <row r="5" spans="1:28" x14ac:dyDescent="0.25">
      <c r="A5" s="28" t="s">
        <v>395</v>
      </c>
      <c r="B5" s="28" t="s">
        <v>71</v>
      </c>
      <c r="C5" s="28" t="s">
        <v>72</v>
      </c>
      <c r="D5" s="28" t="s">
        <v>73</v>
      </c>
      <c r="E5" s="28" t="s">
        <v>74</v>
      </c>
      <c r="F5" s="28" t="s">
        <v>75</v>
      </c>
      <c r="G5" s="28" t="s">
        <v>76</v>
      </c>
      <c r="H5" s="28" t="s">
        <v>77</v>
      </c>
      <c r="I5" s="28" t="s">
        <v>78</v>
      </c>
      <c r="J5" s="28" t="s">
        <v>79</v>
      </c>
      <c r="K5" s="28" t="s">
        <v>80</v>
      </c>
      <c r="L5" s="28" t="s">
        <v>81</v>
      </c>
      <c r="M5" s="28" t="s">
        <v>424</v>
      </c>
      <c r="N5" s="28" t="s">
        <v>85</v>
      </c>
      <c r="O5" s="28" t="s">
        <v>86</v>
      </c>
      <c r="P5" s="28" t="s">
        <v>88</v>
      </c>
      <c r="Q5" s="28" t="s">
        <v>89</v>
      </c>
      <c r="R5" s="28" t="s">
        <v>90</v>
      </c>
      <c r="S5" s="28" t="s">
        <v>91</v>
      </c>
      <c r="T5" s="28" t="s">
        <v>92</v>
      </c>
      <c r="U5" s="28" t="s">
        <v>93</v>
      </c>
      <c r="V5" s="28" t="s">
        <v>94</v>
      </c>
      <c r="W5" s="28" t="s">
        <v>415</v>
      </c>
      <c r="X5" s="28" t="s">
        <v>413</v>
      </c>
      <c r="Y5" s="28" t="s">
        <v>96</v>
      </c>
      <c r="Z5" s="28" t="s">
        <v>409</v>
      </c>
      <c r="AA5" s="28" t="s">
        <v>99</v>
      </c>
      <c r="AB5" s="28" t="s">
        <v>100</v>
      </c>
    </row>
    <row r="6" spans="1:28" x14ac:dyDescent="0.25">
      <c r="A6" s="40" t="e">
        <f>IF('DO NOT USE_Case Formulas'!A6,IF('DO NOT USE_Case Formulas'!B6,"Not all required fields are completed","OK"),NA())</f>
        <v>#N/A</v>
      </c>
      <c r="B6" s="41" t="e">
        <f>IF(AND('DO NOT USE_Case Formulas'!A6,ISBLANK('Case Data Entry'!B6)),"First Name is required",IF(NOT(ISBLANK('Case Data Entry'!B6)),"OK",NA()))</f>
        <v>#N/A</v>
      </c>
      <c r="C6" s="41" t="e">
        <f>IF(AND('DO NOT USE_Case Formulas'!A6,ISBLANK('Case Data Entry'!C6)),"Last Name is required",IF(NOT(ISBLANK('Case Data Entry'!C6)),"OK",NA()))</f>
        <v>#N/A</v>
      </c>
      <c r="D6" s="41" t="e">
        <f>IF(AND('DO NOT USE_Case Formulas'!A6,ISBLANK('Case Data Entry'!D6)),"Birthdate is required",IF(NOT(ISBLANK('Case Data Entry'!D6)),"OK",NA()))</f>
        <v>#N/A</v>
      </c>
      <c r="E6" s="41" t="e">
        <f>IF(AND('DO NOT USE_Case Formulas'!A6,ISBLANK('Case Data Entry'!E6)),"Mobile Phone is required",IF(NOT(ISBLANK('Case Data Entry'!E6)),IF(AND(ISNUMBER(VALUE('Case Data Entry'!E6)),LEFT('Case Data Entry'!E6,1)&lt;&gt;"1",LEN('Case Data Entry'!E6)=10),"OK","Phone number must be valid format"),NA()))</f>
        <v>#N/A</v>
      </c>
      <c r="F6" s="41" t="e">
        <f>IF(LEN('Case Data Entry'!F6)&gt;255,"Home Street Address must be less than 255 characters",IF('DO NOT USE_Case Formulas'!A6,"OK",NA()))</f>
        <v>#N/A</v>
      </c>
      <c r="G6" s="41" t="e">
        <f>IF(LEN('Case Data Entry'!G6)&gt;40,"City must be less than 40 characters",IF('DO NOT USE_Case Formulas'!A6,"OK",NA()))</f>
        <v>#N/A</v>
      </c>
      <c r="H6" s="41" t="e">
        <f>IF(AND(NOT(ISBLANK('Case Data Entry'!H6)),ISNA(VLOOKUP('Case Data Entry'!H6,'DO NOT USE_School Picklist'!$P$3:$P$52,1,FALSE))),"Please select a value from the drop-down menu",IF('DO NOT USE_Case Formulas'!A6,"OK",NA()))</f>
        <v>#N/A</v>
      </c>
      <c r="I6" s="41" t="e">
        <f>IF(AND('DO NOT USE_Case Formulas'!A6,ISBLANK('Case Data Entry'!I6)),"Zip is required",IF(ISBLANK('Case Data Entry'!I6),NA(),"OK"))</f>
        <v>#N/A</v>
      </c>
      <c r="J6" s="41" t="e">
        <f>IF(AND('DO NOT USE_Case Formulas'!A6,ISBLANK('Case Data Entry'!J6)),"Student or Staff? is required",IF(ISBLANK('Case Data Entry'!J6),NA(),IF(ISNA(VLOOKUP('Case Data Entry'!J6,'DO NOT USE_School Picklist'!$B$3:$B$6,1,FALSE)),"Please select a value from the drop-down menu","OK")))</f>
        <v>#N/A</v>
      </c>
      <c r="K6" s="41" t="e">
        <f>IF(AND('Case Data Entry'!J6='DO NOT USE_School Picklist'!$B$4,ISBLANK('Case Data Entry'!K6)),"Occupation/Job Title is required if Student or Staff? is Yes, staff/faculty or volunteer",IF('DO NOT USE_Case Formulas'!A6,"OK",NA()))</f>
        <v>#N/A</v>
      </c>
      <c r="L6" s="41" t="e">
        <f ca="1">IF('Case Data Entry'!L6&gt;'DO NOT USE_School Picklist'!$C$3,"Date last on school campus/facility cannot be a future date",IF('DO NOT USE_Case Formulas'!A6,IF(ISBLANK('Case Data Entry'!L6),"Date last on school campus/facility is required","OK"),NA()))</f>
        <v>#N/A</v>
      </c>
      <c r="M6" s="41" t="e">
        <f>IF(AND('DO NOT USE_Case Formulas'!A6,ISBLANK('Case Data Entry'!M6)),"Specific Place in the Location is required",IF(ISBLANK('Case Data Entry'!M6),NA(),"OK"))</f>
        <v>#N/A</v>
      </c>
      <c r="N6" s="41" t="e">
        <f>IF(LEN('Case Data Entry'!N6)&gt;50,"Parent/Guardian Name must be less than 50 characters",IF('DO NOT USE_Case Formulas'!A6,"OK",NA()))</f>
        <v>#N/A</v>
      </c>
      <c r="O6" s="41" t="e">
        <f>IF(NOT(ISBLANK('Case Data Entry'!O6)),IF(AND(ISNUMBER('Case Data Entry'!O6),LEFT('Case Data Entry'!O6,1)&lt;&gt;"1",LEN('Case Data Entry'!O6)=10),"OK","Phone number must be valid format"),IF('DO NOT USE_Case Formulas'!A6,"OK",NA()))</f>
        <v>#N/A</v>
      </c>
      <c r="P6" s="41" t="e">
        <f>IF(AND(NOT(ISBLANK('Case Data Entry'!P6)),ISNA(VLOOKUP('Case Data Entry'!P6,'DO NOT USE_School Picklist'!$E$3:$E$10,1,FALSE))),"Please select a value from the drop-down menu",IF('DO NOT USE_Case Formulas'!A6,"OK",NA()))</f>
        <v>#N/A</v>
      </c>
      <c r="Q6" s="41" t="e">
        <f>IF(AND(NOT(ISBLANK('Case Data Entry'!Q6)),ISNA(VLOOKUP('Case Data Entry'!Q6,'DO NOT USE_School Picklist'!$F$3:$F$16,1,FALSE))),"Please select a value from the drop-down menu",IF('DO NOT USE_Case Formulas'!A6,"OK",NA()))</f>
        <v>#N/A</v>
      </c>
      <c r="R6" s="41" t="e">
        <f>IF(LEN('Case Data Entry'!R6)&gt;100,"Classroom(s) must be less than 100 characters",IF('DO NOT USE_Case Formulas'!A6,"OK",NA()))</f>
        <v>#N/A</v>
      </c>
      <c r="S6" s="41" t="e">
        <f>IF(AND(NOT(ISBLANK('Case Data Entry'!S6)),ISNA(VLOOKUP('Case Data Entry'!S6,'DO NOT USE_School Picklist'!$S$3:$S$12,1,FALSE))),"Please select a value from the drop-down menu",IF('DO NOT USE_Case Formulas'!A6,"OK",NA()))</f>
        <v>#N/A</v>
      </c>
      <c r="T6" s="41" t="e">
        <f>IF(AND(NOT(ISBLANK('Case Data Entry'!T6)),ISNA(VLOOKUP('Case Data Entry'!T6,'DO NOT USE_School Picklist'!$S$3:$S$12,1,FALSE))),"Please select a value from the drop-down menu",IF('DO NOT USE_Case Formulas'!A6,"OK",NA()))</f>
        <v>#N/A</v>
      </c>
      <c r="U6" s="41" t="e">
        <f>IF(LEN('Case Data Entry'!U6)&gt;80,"Name of Education Group must be less than 80 characters",IF('DO NOT USE_Case Formulas'!A6,"OK",NA()))</f>
        <v>#N/A</v>
      </c>
      <c r="V6" s="41" t="e">
        <f>IF(AND(NOT(ISBLANK('Case Data Entry'!V6)),ISNA(VLOOKUP('Case Data Entry'!V6,'DO NOT USE_School Picklist'!$K$3:$K$6,1,FALSE))),"Please select a value from the drop-down menu",IF('DO NOT USE_Case Formulas'!A6,"OK",NA()))</f>
        <v>#N/A</v>
      </c>
      <c r="W6" s="41" t="e">
        <f>IF(AND('DO NOT USE_Case Formulas'!A6,ISBLANK('Case Data Entry'!W6)),"Has this person had symptoms? is required",IF(AND(NOT(ISBLANK('Case Data Entry'!W6)),ISNA(VLOOKUP('Case Data Entry'!W6,'DO NOT USE_School Picklist'!$D$3:$D$5,1,FALSE))),"Please select a value from the drop-down menu",IF(NOT(ISBLANK('Case Data Entry'!W6)),"OK",NA())))</f>
        <v>#N/A</v>
      </c>
      <c r="X6" s="41" t="e">
        <f>IF(AND('Case Data Entry'!W6='DO NOT USE_School Picklist'!$D$3,ISBLANK('Case Data Entry'!X6)),"If yes, when did the symptoms start? is required if Has this person had symptoms? is Yes",IF('DO NOT USE_Case Formulas'!A6,"OK",NA()))</f>
        <v>#N/A</v>
      </c>
      <c r="Y6" s="41"/>
      <c r="Z6" s="41" t="e">
        <f ca="1">IF(AND('DO NOT USE_Case Formulas'!A6,ISBLANK('Case Data Entry'!Z6)),"Lab Result Test Date is required",IF('Case Data Entry'!Z6&gt;'DO NOT USE_School Picklist'!$C$3,"Test Date cannot be a future date",IF(NOT(ISBLANK('Case Data Entry'!Z6)),"OK",NA())))</f>
        <v>#N/A</v>
      </c>
      <c r="AA6" s="41" t="e">
        <f>IF(AND(NOT(ISBLANK('Case Data Entry'!AA6)),ISNA(VLOOKUP('Case Data Entry'!AA6,'DO NOT USE_School Picklist'!$R$3:$R$7,1,FALSE))),"Please select a value from the drop-down menu",IF('DO NOT USE_Case Formulas'!A6,"OK",NA()))</f>
        <v>#N/A</v>
      </c>
      <c r="AB6" s="41" t="e">
        <f>IF(AND(NOT(ISBLANK('Case Data Entry'!AB6)),ISNA(VLOOKUP('Case Data Entry'!AB6,'DO NOT USE_School Picklist'!$Q$3:$Q$8,1,FALSE))),"Please select a value from the drop-down menu",IF('DO NOT USE_Case Formulas'!A6,"OK",NA()))</f>
        <v>#N/A</v>
      </c>
    </row>
    <row r="7" spans="1:28" x14ac:dyDescent="0.25">
      <c r="A7" s="40" t="e">
        <f>IF('DO NOT USE_Case Formulas'!A7,IF('DO NOT USE_Case Formulas'!B7,"Not all required fields are completed","OK"),NA())</f>
        <v>#N/A</v>
      </c>
      <c r="B7" s="41" t="e">
        <f>IF(AND('DO NOT USE_Case Formulas'!A7,ISBLANK('Case Data Entry'!B7)),"First Name is required",IF(NOT(ISBLANK('Case Data Entry'!B7)),"OK",NA()))</f>
        <v>#N/A</v>
      </c>
      <c r="C7" s="41" t="e">
        <f>IF(AND('DO NOT USE_Case Formulas'!A7,ISBLANK('Case Data Entry'!C7)),"Last Name is required",IF(NOT(ISBLANK('Case Data Entry'!C7)),"OK",NA()))</f>
        <v>#N/A</v>
      </c>
      <c r="D7" s="41" t="e">
        <f>IF(AND('DO NOT USE_Case Formulas'!A7,ISBLANK('Case Data Entry'!D7)),"Birthdate is required",IF(NOT(ISBLANK('Case Data Entry'!D7)),"OK",NA()))</f>
        <v>#N/A</v>
      </c>
      <c r="E7" s="41" t="e">
        <f>IF(AND('DO NOT USE_Case Formulas'!A7,ISBLANK('Case Data Entry'!E7)),"Mobile Phone is required",IF(NOT(ISBLANK('Case Data Entry'!E7)),IF(AND(ISNUMBER(VALUE('Case Data Entry'!E7)),LEFT('Case Data Entry'!E7,1)&lt;&gt;"1",LEN('Case Data Entry'!E7)=10),"OK","Phone number must be valid format"),NA()))</f>
        <v>#N/A</v>
      </c>
      <c r="F7" s="41" t="e">
        <f>IF(LEN('Case Data Entry'!F7)&gt;255,"Home Street Address must be less than 255 characters",IF('DO NOT USE_Case Formulas'!A7,"OK",NA()))</f>
        <v>#N/A</v>
      </c>
      <c r="G7" s="41" t="e">
        <f>IF(LEN('Case Data Entry'!G7)&gt;40,"City must be less than 40 characters",IF('DO NOT USE_Case Formulas'!A7,"OK",NA()))</f>
        <v>#N/A</v>
      </c>
      <c r="H7" s="41" t="e">
        <f>IF(AND(NOT(ISBLANK('Case Data Entry'!H7)),ISNA(VLOOKUP('Case Data Entry'!H7,'DO NOT USE_School Picklist'!$P$3:$P$52,1,FALSE))),"Please select a value from the drop-down menu",IF('DO NOT USE_Case Formulas'!A7,"OK",NA()))</f>
        <v>#N/A</v>
      </c>
      <c r="I7" s="41" t="e">
        <f>IF(AND('DO NOT USE_Case Formulas'!A7,ISBLANK('Case Data Entry'!I7)),"Zip is required",IF(ISBLANK('Case Data Entry'!I7),NA(),"OK"))</f>
        <v>#N/A</v>
      </c>
      <c r="J7" s="41" t="e">
        <f>IF(AND('DO NOT USE_Case Formulas'!A7,ISBLANK('Case Data Entry'!J7)),"Student or Staff? is required",IF(ISBLANK('Case Data Entry'!J7),NA(),IF(ISNA(VLOOKUP('Case Data Entry'!J7,'DO NOT USE_School Picklist'!$B$3:$B$6,1,FALSE)),"Please select a value from the drop-down menu","OK")))</f>
        <v>#N/A</v>
      </c>
      <c r="K7" s="41" t="e">
        <f>IF(AND('Case Data Entry'!J7='DO NOT USE_School Picklist'!$B$4,ISBLANK('Case Data Entry'!K7)),"Occupation/Job Title is required if Student or Staff? is Yes, staff/faculty or volunteer",IF('DO NOT USE_Case Formulas'!A7,"OK",NA()))</f>
        <v>#N/A</v>
      </c>
      <c r="L7" s="41" t="e">
        <f ca="1">IF('Case Data Entry'!L7&gt;'DO NOT USE_School Picklist'!$C$3,"Date last on school campus/facility cannot be a future date",IF('DO NOT USE_Case Formulas'!A7,IF(ISBLANK('Case Data Entry'!L7),"Date last on school campus/facility is required","OK"),NA()))</f>
        <v>#N/A</v>
      </c>
      <c r="M7" s="41" t="e">
        <f>IF(AND('DO NOT USE_Case Formulas'!A7,ISBLANK('Case Data Entry'!M7)),"Specific Place in the Location is required",IF(ISBLANK('Case Data Entry'!M7),NA(),"OK"))</f>
        <v>#N/A</v>
      </c>
      <c r="N7" s="41" t="e">
        <f>IF(LEN('Case Data Entry'!N7)&gt;50,"Parent/Guardian Name must be less than 50 characters",IF('DO NOT USE_Case Formulas'!A7,"OK",NA()))</f>
        <v>#N/A</v>
      </c>
      <c r="O7" s="41" t="e">
        <f>IF(NOT(ISBLANK('Case Data Entry'!O7)),IF(AND(ISNUMBER('Case Data Entry'!O7),LEFT('Case Data Entry'!O7,1)&lt;&gt;"1",LEN('Case Data Entry'!O7)=10),"OK","Phone number must be valid format"),IF('DO NOT USE_Case Formulas'!A7,"OK",NA()))</f>
        <v>#N/A</v>
      </c>
      <c r="P7" s="41" t="e">
        <f>IF(AND(NOT(ISBLANK('Case Data Entry'!P7)),ISNA(VLOOKUP('Case Data Entry'!P7,'DO NOT USE_School Picklist'!$E$3:$E$10,1,FALSE))),"Please select a value from the drop-down menu",IF('DO NOT USE_Case Formulas'!A7,"OK",NA()))</f>
        <v>#N/A</v>
      </c>
      <c r="Q7" s="41" t="e">
        <f>IF(AND(NOT(ISBLANK('Case Data Entry'!Q7)),ISNA(VLOOKUP('Case Data Entry'!Q7,'DO NOT USE_School Picklist'!$F$3:$F$16,1,FALSE))),"Please select a value from the drop-down menu",IF('DO NOT USE_Case Formulas'!A7,"OK",NA()))</f>
        <v>#N/A</v>
      </c>
      <c r="R7" s="41" t="e">
        <f>IF(LEN('Case Data Entry'!R7)&gt;100,"Classroom(s) must be less than 100 characters",IF('DO NOT USE_Case Formulas'!A7,"OK",NA()))</f>
        <v>#N/A</v>
      </c>
      <c r="S7" s="41" t="e">
        <f>IF(AND(NOT(ISBLANK('Case Data Entry'!S7)),ISNA(VLOOKUP('Case Data Entry'!S7,'DO NOT USE_School Picklist'!$S$3:$S$12,1,FALSE))),"Please select a value from the drop-down menu",IF('DO NOT USE_Case Formulas'!A7,"OK",NA()))</f>
        <v>#N/A</v>
      </c>
      <c r="T7" s="41" t="e">
        <f>IF(AND(NOT(ISBLANK('Case Data Entry'!T7)),ISNA(VLOOKUP('Case Data Entry'!T7,'DO NOT USE_School Picklist'!$S$3:$S$12,1,FALSE))),"Please select a value from the drop-down menu",IF('DO NOT USE_Case Formulas'!A7,"OK",NA()))</f>
        <v>#N/A</v>
      </c>
      <c r="U7" s="41" t="e">
        <f>IF(LEN('Case Data Entry'!U7)&gt;80,"Name of Education Group must be less than 80 characters",IF('DO NOT USE_Case Formulas'!A7,"OK",NA()))</f>
        <v>#N/A</v>
      </c>
      <c r="V7" s="41" t="e">
        <f>IF(AND(NOT(ISBLANK('Case Data Entry'!V7)),ISNA(VLOOKUP('Case Data Entry'!V7,'DO NOT USE_School Picklist'!$K$3:$K$6,1,FALSE))),"Please select a value from the drop-down menu",IF('DO NOT USE_Case Formulas'!A7,"OK",NA()))</f>
        <v>#N/A</v>
      </c>
      <c r="W7" s="41" t="e">
        <f>IF(AND('DO NOT USE_Case Formulas'!A7,ISBLANK('Case Data Entry'!W7)),"Has this person had symptoms? is required",IF(AND(NOT(ISBLANK('Case Data Entry'!W7)),ISNA(VLOOKUP('Case Data Entry'!W7,'DO NOT USE_School Picklist'!$D$3:$D$5,1,FALSE))),"Please select a value from the drop-down menu",IF(NOT(ISBLANK('Case Data Entry'!W7)),"OK",NA())))</f>
        <v>#N/A</v>
      </c>
      <c r="X7" s="41" t="e">
        <f>IF(AND('Case Data Entry'!W7='DO NOT USE_School Picklist'!$D$3,ISBLANK('Case Data Entry'!X7)),"Symptom Onset Date is required if Ever Symptomatic is Yes",IF('DO NOT USE_Case Formulas'!A7,"OK",NA()))</f>
        <v>#N/A</v>
      </c>
      <c r="Y7" s="41"/>
      <c r="Z7" s="41" t="e">
        <f ca="1">IF(AND('DO NOT USE_Case Formulas'!A7,ISBLANK('Case Data Entry'!Z7)),"Lab Result Test Date is required",IF('Case Data Entry'!Z7&gt;'DO NOT USE_School Picklist'!$C$3,"Test Date cannot be a future date",IF(NOT(ISBLANK('Case Data Entry'!Z7)),"OK",NA())))</f>
        <v>#N/A</v>
      </c>
      <c r="AA7" s="41" t="e">
        <f>IF(AND(NOT(ISBLANK('Case Data Entry'!AA7)),ISNA(VLOOKUP('Case Data Entry'!AA7,'DO NOT USE_School Picklist'!$R$3:$R$7,1,FALSE))),"Please select a value from the drop-down menu",IF('DO NOT USE_Case Formulas'!A7,"OK",NA()))</f>
        <v>#N/A</v>
      </c>
      <c r="AB7" s="41" t="e">
        <f>IF(AND(NOT(ISBLANK('Case Data Entry'!AB7)),ISNA(VLOOKUP('Case Data Entry'!AB7,'DO NOT USE_School Picklist'!$Q$3:$Q$8,1,FALSE))),"Please select a value from the drop-down menu",IF('DO NOT USE_Case Formulas'!A7,"OK",NA()))</f>
        <v>#N/A</v>
      </c>
    </row>
    <row r="8" spans="1:28" x14ac:dyDescent="0.25">
      <c r="A8" s="40" t="e">
        <f>IF('DO NOT USE_Case Formulas'!A8,IF('DO NOT USE_Case Formulas'!B8,"Not all required fields are completed","OK"),NA())</f>
        <v>#N/A</v>
      </c>
      <c r="B8" s="41" t="e">
        <f>IF(AND('DO NOT USE_Case Formulas'!A8,ISBLANK('Case Data Entry'!B8)),"First Name is required",IF(NOT(ISBLANK('Case Data Entry'!B8)),"OK",NA()))</f>
        <v>#N/A</v>
      </c>
      <c r="C8" s="41" t="e">
        <f>IF(AND('DO NOT USE_Case Formulas'!A8,ISBLANK('Case Data Entry'!C8)),"Last Name is required",IF(NOT(ISBLANK('Case Data Entry'!C8)),"OK",NA()))</f>
        <v>#N/A</v>
      </c>
      <c r="D8" s="41" t="e">
        <f>IF(AND('DO NOT USE_Case Formulas'!A8,ISBLANK('Case Data Entry'!D8)),"Birthdate is required",IF(NOT(ISBLANK('Case Data Entry'!D8)),"OK",NA()))</f>
        <v>#N/A</v>
      </c>
      <c r="E8" s="41" t="e">
        <f>IF(AND('DO NOT USE_Case Formulas'!A8,ISBLANK('Case Data Entry'!E8)),"Mobile Phone is required",IF(NOT(ISBLANK('Case Data Entry'!E8)),IF(AND(ISNUMBER(VALUE('Case Data Entry'!E8)),LEFT('Case Data Entry'!E8,1)&lt;&gt;"1",LEN('Case Data Entry'!E8)=10),"OK","Phone number must be valid format"),NA()))</f>
        <v>#N/A</v>
      </c>
      <c r="F8" s="41" t="e">
        <f>IF(LEN('Case Data Entry'!F8)&gt;255,"Home Street Address must be less than 255 characters",IF('DO NOT USE_Case Formulas'!A8,"OK",NA()))</f>
        <v>#N/A</v>
      </c>
      <c r="G8" s="41" t="e">
        <f>IF(LEN('Case Data Entry'!G8)&gt;40,"City must be less than 40 characters",IF('DO NOT USE_Case Formulas'!A8,"OK",NA()))</f>
        <v>#N/A</v>
      </c>
      <c r="H8" s="41" t="e">
        <f>IF(AND(NOT(ISBLANK('Case Data Entry'!H8)),ISNA(VLOOKUP('Case Data Entry'!H8,'DO NOT USE_School Picklist'!$P$3:$P$52,1,FALSE))),"Please select a value from the drop-down menu",IF('DO NOT USE_Case Formulas'!A8,"OK",NA()))</f>
        <v>#N/A</v>
      </c>
      <c r="I8" s="41" t="e">
        <f>IF(AND('DO NOT USE_Case Formulas'!A8,ISBLANK('Case Data Entry'!I8)),"Zip is required",IF(ISBLANK('Case Data Entry'!I8),NA(),"OK"))</f>
        <v>#N/A</v>
      </c>
      <c r="J8" s="41" t="e">
        <f>IF(AND('DO NOT USE_Case Formulas'!A8,ISBLANK('Case Data Entry'!J8)),"Student or Staff? is required",IF(ISBLANK('Case Data Entry'!J8),NA(),IF(ISNA(VLOOKUP('Case Data Entry'!J8,'DO NOT USE_School Picklist'!$B$3:$B$6,1,FALSE)),"Please select a value from the drop-down menu","OK")))</f>
        <v>#N/A</v>
      </c>
      <c r="K8" s="41" t="e">
        <f>IF(AND('Case Data Entry'!J8='DO NOT USE_School Picklist'!$B$4,ISBLANK('Case Data Entry'!K8)),"Occupation/Job Title is required if Student or Staff? is Yes, staff/faculty or volunteer",IF('DO NOT USE_Case Formulas'!A8,"OK",NA()))</f>
        <v>#N/A</v>
      </c>
      <c r="L8" s="41" t="e">
        <f ca="1">IF('Case Data Entry'!L8&gt;'DO NOT USE_School Picklist'!$C$3,"Date last on school campus/facility cannot be a future date",IF('DO NOT USE_Case Formulas'!A8,IF(ISBLANK('Case Data Entry'!L8),"Date last on school campus/facility is required","OK"),NA()))</f>
        <v>#N/A</v>
      </c>
      <c r="M8" s="41" t="e">
        <f>IF(AND('DO NOT USE_Case Formulas'!A8,ISBLANK('Case Data Entry'!M8)),"Specific Place in the Location is required",IF(ISBLANK('Case Data Entry'!M8),NA(),"OK"))</f>
        <v>#N/A</v>
      </c>
      <c r="N8" s="41" t="e">
        <f>IF(LEN('Case Data Entry'!N8)&gt;50,"Parent/Guardian Name must be less than 50 characters",IF('DO NOT USE_Case Formulas'!A8,"OK",NA()))</f>
        <v>#N/A</v>
      </c>
      <c r="O8" s="41" t="e">
        <f>IF(NOT(ISBLANK('Case Data Entry'!O8)),IF(AND(ISNUMBER('Case Data Entry'!O8),LEFT('Case Data Entry'!O8,1)&lt;&gt;"1",LEN('Case Data Entry'!O8)=10),"OK","Phone number must be valid format"),IF('DO NOT USE_Case Formulas'!A8,"OK",NA()))</f>
        <v>#N/A</v>
      </c>
      <c r="P8" s="41" t="e">
        <f>IF(AND(NOT(ISBLANK('Case Data Entry'!P8)),ISNA(VLOOKUP('Case Data Entry'!P8,'DO NOT USE_School Picklist'!$E$3:$E$10,1,FALSE))),"Please select a value from the drop-down menu",IF('DO NOT USE_Case Formulas'!A8,"OK",NA()))</f>
        <v>#N/A</v>
      </c>
      <c r="Q8" s="41" t="e">
        <f>IF(AND(NOT(ISBLANK('Case Data Entry'!Q8)),ISNA(VLOOKUP('Case Data Entry'!Q8,'DO NOT USE_School Picklist'!$F$3:$F$16,1,FALSE))),"Please select a value from the drop-down menu",IF('DO NOT USE_Case Formulas'!A8,"OK",NA()))</f>
        <v>#N/A</v>
      </c>
      <c r="R8" s="41" t="e">
        <f>IF(LEN('Case Data Entry'!R8)&gt;100,"Classroom(s) must be less than 100 characters",IF('DO NOT USE_Case Formulas'!A8,"OK",NA()))</f>
        <v>#N/A</v>
      </c>
      <c r="S8" s="41" t="e">
        <f>IF(AND(NOT(ISBLANK('Case Data Entry'!S8)),ISNA(VLOOKUP('Case Data Entry'!S8,'DO NOT USE_School Picklist'!$S$3:$S$12,1,FALSE))),"Please select a value from the drop-down menu",IF('DO NOT USE_Case Formulas'!A8,"OK",NA()))</f>
        <v>#N/A</v>
      </c>
      <c r="T8" s="41" t="e">
        <f>IF(AND(NOT(ISBLANK('Case Data Entry'!T8)),ISNA(VLOOKUP('Case Data Entry'!T8,'DO NOT USE_School Picklist'!$S$3:$S$12,1,FALSE))),"Please select a value from the drop-down menu",IF('DO NOT USE_Case Formulas'!A8,"OK",NA()))</f>
        <v>#N/A</v>
      </c>
      <c r="U8" s="41" t="e">
        <f>IF(LEN('Case Data Entry'!U8)&gt;80,"Name of Education Group must be less than 80 characters",IF('DO NOT USE_Case Formulas'!A8,"OK",NA()))</f>
        <v>#N/A</v>
      </c>
      <c r="V8" s="41" t="e">
        <f>IF(AND(NOT(ISBLANK('Case Data Entry'!V8)),ISNA(VLOOKUP('Case Data Entry'!V8,'DO NOT USE_School Picklist'!$K$3:$K$6,1,FALSE))),"Please select a value from the drop-down menu",IF('DO NOT USE_Case Formulas'!A8,"OK",NA()))</f>
        <v>#N/A</v>
      </c>
      <c r="W8" s="41" t="e">
        <f>IF(AND('DO NOT USE_Case Formulas'!A8,ISBLANK('Case Data Entry'!W8)),"Has this person had symptoms? is required",IF(AND(NOT(ISBLANK('Case Data Entry'!W8)),ISNA(VLOOKUP('Case Data Entry'!W8,'DO NOT USE_School Picklist'!$D$3:$D$5,1,FALSE))),"Please select a value from the drop-down menu",IF(NOT(ISBLANK('Case Data Entry'!W8)),"OK",NA())))</f>
        <v>#N/A</v>
      </c>
      <c r="X8" s="41" t="e">
        <f>IF(AND('Case Data Entry'!W8='DO NOT USE_School Picklist'!$D$3,ISBLANK('Case Data Entry'!X8)),"Symptom Onset Date is required if Ever Symptomatic is Yes",IF('DO NOT USE_Case Formulas'!A8,"OK",NA()))</f>
        <v>#N/A</v>
      </c>
      <c r="Y8" s="41"/>
      <c r="Z8" s="41" t="e">
        <f ca="1">IF(AND('DO NOT USE_Case Formulas'!A8,ISBLANK('Case Data Entry'!Z8)),"Lab Result Test Date is required",IF('Case Data Entry'!Z8&gt;'DO NOT USE_School Picklist'!$C$3,"Test Date cannot be a future date",IF(NOT(ISBLANK('Case Data Entry'!Z8)),"OK",NA())))</f>
        <v>#N/A</v>
      </c>
      <c r="AA8" s="41" t="e">
        <f>IF(AND(NOT(ISBLANK('Case Data Entry'!AA8)),ISNA(VLOOKUP('Case Data Entry'!AA8,'DO NOT USE_School Picklist'!$R$3:$R$7,1,FALSE))),"Please select a value from the drop-down menu",IF('DO NOT USE_Case Formulas'!A8,"OK",NA()))</f>
        <v>#N/A</v>
      </c>
      <c r="AB8" s="41" t="e">
        <f>IF(AND(NOT(ISBLANK('Case Data Entry'!AB8)),ISNA(VLOOKUP('Case Data Entry'!AB8,'DO NOT USE_School Picklist'!$Q$3:$Q$8,1,FALSE))),"Please select a value from the drop-down menu",IF('DO NOT USE_Case Formulas'!A8,"OK",NA()))</f>
        <v>#N/A</v>
      </c>
    </row>
    <row r="9" spans="1:28" x14ac:dyDescent="0.25">
      <c r="A9" s="40" t="e">
        <f>IF('DO NOT USE_Case Formulas'!A9,IF('DO NOT USE_Case Formulas'!B9,"Not all required fields are completed","OK"),NA())</f>
        <v>#N/A</v>
      </c>
      <c r="B9" s="41" t="e">
        <f>IF(AND('DO NOT USE_Case Formulas'!A9,ISBLANK('Case Data Entry'!B9)),"First Name is required",IF(NOT(ISBLANK('Case Data Entry'!B9)),"OK",NA()))</f>
        <v>#N/A</v>
      </c>
      <c r="C9" s="41" t="e">
        <f>IF(AND('DO NOT USE_Case Formulas'!A9,ISBLANK('Case Data Entry'!C9)),"Last Name is required",IF(NOT(ISBLANK('Case Data Entry'!C9)),"OK",NA()))</f>
        <v>#N/A</v>
      </c>
      <c r="D9" s="41" t="e">
        <f>IF(AND('DO NOT USE_Case Formulas'!A9,ISBLANK('Case Data Entry'!D9)),"Birthdate is required",IF(NOT(ISBLANK('Case Data Entry'!D9)),"OK",NA()))</f>
        <v>#N/A</v>
      </c>
      <c r="E9" s="41" t="e">
        <f>IF(AND('DO NOT USE_Case Formulas'!A9,ISBLANK('Case Data Entry'!E9)),"Mobile Phone is required",IF(NOT(ISBLANK('Case Data Entry'!E9)),IF(AND(ISNUMBER(VALUE('Case Data Entry'!E9)),LEFT('Case Data Entry'!E9,1)&lt;&gt;"1",LEN('Case Data Entry'!E9)=10),"OK","Phone number must be valid format"),NA()))</f>
        <v>#N/A</v>
      </c>
      <c r="F9" s="41" t="e">
        <f>IF(LEN('Case Data Entry'!F9)&gt;255,"Home Street Address must be less than 255 characters",IF('DO NOT USE_Case Formulas'!A9,"OK",NA()))</f>
        <v>#N/A</v>
      </c>
      <c r="G9" s="41" t="e">
        <f>IF(LEN('Case Data Entry'!G9)&gt;40,"City must be less than 40 characters",IF('DO NOT USE_Case Formulas'!A9,"OK",NA()))</f>
        <v>#N/A</v>
      </c>
      <c r="H9" s="41" t="e">
        <f>IF(AND(NOT(ISBLANK('Case Data Entry'!H9)),ISNA(VLOOKUP('Case Data Entry'!H9,'DO NOT USE_School Picklist'!$P$3:$P$52,1,FALSE))),"Please select a value from the drop-down menu",IF('DO NOT USE_Case Formulas'!A9,"OK",NA()))</f>
        <v>#N/A</v>
      </c>
      <c r="I9" s="41" t="e">
        <f>IF(AND('DO NOT USE_Case Formulas'!A9,ISBLANK('Case Data Entry'!I9)),"Zip is required",IF(ISBLANK('Case Data Entry'!I9),NA(),"OK"))</f>
        <v>#N/A</v>
      </c>
      <c r="J9" s="41" t="e">
        <f>IF(AND('DO NOT USE_Case Formulas'!A9,ISBLANK('Case Data Entry'!J9)),"Student or Staff? is required",IF(ISBLANK('Case Data Entry'!J9),NA(),IF(ISNA(VLOOKUP('Case Data Entry'!J9,'DO NOT USE_School Picklist'!$B$3:$B$6,1,FALSE)),"Please select a value from the drop-down menu","OK")))</f>
        <v>#N/A</v>
      </c>
      <c r="K9" s="41" t="e">
        <f>IF(AND('Case Data Entry'!J9='DO NOT USE_School Picklist'!$B$4,ISBLANK('Case Data Entry'!K9)),"Occupation/Job Title is required if Student or Staff? is Yes, staff/faculty or volunteer",IF('DO NOT USE_Case Formulas'!A9,"OK",NA()))</f>
        <v>#N/A</v>
      </c>
      <c r="L9" s="41" t="e">
        <f ca="1">IF('Case Data Entry'!L9&gt;'DO NOT USE_School Picklist'!$C$3,"Date last on school campus/facility cannot be a future date",IF('DO NOT USE_Case Formulas'!A9,IF(ISBLANK('Case Data Entry'!L9),"Date last on school campus/facility is required","OK"),NA()))</f>
        <v>#N/A</v>
      </c>
      <c r="M9" s="41" t="e">
        <f>IF(AND('DO NOT USE_Case Formulas'!A9,ISBLANK('Case Data Entry'!M9)),"Specific Place in the Location is required",IF(ISBLANK('Case Data Entry'!M9),NA(),"OK"))</f>
        <v>#N/A</v>
      </c>
      <c r="N9" s="41" t="e">
        <f>IF(LEN('Case Data Entry'!N9)&gt;50,"Parent/Guardian Name must be less than 50 characters",IF('DO NOT USE_Case Formulas'!A9,"OK",NA()))</f>
        <v>#N/A</v>
      </c>
      <c r="O9" s="41" t="e">
        <f>IF(NOT(ISBLANK('Case Data Entry'!O9)),IF(AND(ISNUMBER('Case Data Entry'!O9),LEFT('Case Data Entry'!O9,1)&lt;&gt;"1",LEN('Case Data Entry'!O9)=10),"OK","Phone number must be valid format"),IF('DO NOT USE_Case Formulas'!A9,"OK",NA()))</f>
        <v>#N/A</v>
      </c>
      <c r="P9" s="41" t="e">
        <f>IF(AND(NOT(ISBLANK('Case Data Entry'!P9)),ISNA(VLOOKUP('Case Data Entry'!P9,'DO NOT USE_School Picklist'!$E$3:$E$10,1,FALSE))),"Please select a value from the drop-down menu",IF('DO NOT USE_Case Formulas'!A9,"OK",NA()))</f>
        <v>#N/A</v>
      </c>
      <c r="Q9" s="41" t="e">
        <f>IF(AND(NOT(ISBLANK('Case Data Entry'!Q9)),ISNA(VLOOKUP('Case Data Entry'!Q9,'DO NOT USE_School Picklist'!$F$3:$F$16,1,FALSE))),"Please select a value from the drop-down menu",IF('DO NOT USE_Case Formulas'!A9,"OK",NA()))</f>
        <v>#N/A</v>
      </c>
      <c r="R9" s="41" t="e">
        <f>IF(LEN('Case Data Entry'!R9)&gt;100,"Classroom(s) must be less than 100 characters",IF('DO NOT USE_Case Formulas'!A9,"OK",NA()))</f>
        <v>#N/A</v>
      </c>
      <c r="S9" s="41" t="e">
        <f>IF(AND(NOT(ISBLANK('Case Data Entry'!S9)),ISNA(VLOOKUP('Case Data Entry'!S9,'DO NOT USE_School Picklist'!$S$3:$S$12,1,FALSE))),"Please select a value from the drop-down menu",IF('DO NOT USE_Case Formulas'!A9,"OK",NA()))</f>
        <v>#N/A</v>
      </c>
      <c r="T9" s="41" t="e">
        <f>IF(AND(NOT(ISBLANK('Case Data Entry'!T9)),ISNA(VLOOKUP('Case Data Entry'!T9,'DO NOT USE_School Picklist'!$S$3:$S$12,1,FALSE))),"Please select a value from the drop-down menu",IF('DO NOT USE_Case Formulas'!A9,"OK",NA()))</f>
        <v>#N/A</v>
      </c>
      <c r="U9" s="41" t="e">
        <f>IF(LEN('Case Data Entry'!U9)&gt;80,"Name of Education Group must be less than 80 characters",IF('DO NOT USE_Case Formulas'!A9,"OK",NA()))</f>
        <v>#N/A</v>
      </c>
      <c r="V9" s="41" t="e">
        <f>IF(AND(NOT(ISBLANK('Case Data Entry'!V9)),ISNA(VLOOKUP('Case Data Entry'!V9,'DO NOT USE_School Picklist'!$K$3:$K$6,1,FALSE))),"Please select a value from the drop-down menu",IF('DO NOT USE_Case Formulas'!A9,"OK",NA()))</f>
        <v>#N/A</v>
      </c>
      <c r="W9" s="41" t="e">
        <f>IF(AND('DO NOT USE_Case Formulas'!A9,ISBLANK('Case Data Entry'!W9)),"Has this person had symptoms? is required",IF(AND(NOT(ISBLANK('Case Data Entry'!W9)),ISNA(VLOOKUP('Case Data Entry'!W9,'DO NOT USE_School Picklist'!$D$3:$D$5,1,FALSE))),"Please select a value from the drop-down menu",IF(NOT(ISBLANK('Case Data Entry'!W9)),"OK",NA())))</f>
        <v>#N/A</v>
      </c>
      <c r="X9" s="41" t="e">
        <f>IF(AND('Case Data Entry'!W9='DO NOT USE_School Picklist'!$D$3,ISBLANK('Case Data Entry'!X9)),"Symptom Onset Date is required if Ever Symptomatic is Yes",IF('DO NOT USE_Case Formulas'!A9,"OK",NA()))</f>
        <v>#N/A</v>
      </c>
      <c r="Y9" s="41"/>
      <c r="Z9" s="41" t="e">
        <f ca="1">IF(AND('DO NOT USE_Case Formulas'!A9,ISBLANK('Case Data Entry'!Z9)),"Lab Result Test Date is required",IF('Case Data Entry'!Z9&gt;'DO NOT USE_School Picklist'!$C$3,"Test Date cannot be a future date",IF(NOT(ISBLANK('Case Data Entry'!Z9)),"OK",NA())))</f>
        <v>#N/A</v>
      </c>
      <c r="AA9" s="41" t="e">
        <f>IF(AND(NOT(ISBLANK('Case Data Entry'!AA9)),ISNA(VLOOKUP('Case Data Entry'!AA9,'DO NOT USE_School Picklist'!$R$3:$R$7,1,FALSE))),"Please select a value from the drop-down menu",IF('DO NOT USE_Case Formulas'!A9,"OK",NA()))</f>
        <v>#N/A</v>
      </c>
      <c r="AB9" s="41" t="e">
        <f>IF(AND(NOT(ISBLANK('Case Data Entry'!AB9)),ISNA(VLOOKUP('Case Data Entry'!AB9,'DO NOT USE_School Picklist'!$Q$3:$Q$8,1,FALSE))),"Please select a value from the drop-down menu",IF('DO NOT USE_Case Formulas'!A9,"OK",NA()))</f>
        <v>#N/A</v>
      </c>
    </row>
    <row r="10" spans="1:28" x14ac:dyDescent="0.25">
      <c r="A10" s="40" t="e">
        <f>IF('DO NOT USE_Case Formulas'!A10,IF('DO NOT USE_Case Formulas'!B10,"Not all required fields are completed","OK"),NA())</f>
        <v>#N/A</v>
      </c>
      <c r="B10" s="41" t="e">
        <f>IF(AND('DO NOT USE_Case Formulas'!A10,ISBLANK('Case Data Entry'!B10)),"First Name is required",IF(NOT(ISBLANK('Case Data Entry'!B10)),"OK",NA()))</f>
        <v>#N/A</v>
      </c>
      <c r="C10" s="41" t="e">
        <f>IF(AND('DO NOT USE_Case Formulas'!A10,ISBLANK('Case Data Entry'!C10)),"Last Name is required",IF(NOT(ISBLANK('Case Data Entry'!C10)),"OK",NA()))</f>
        <v>#N/A</v>
      </c>
      <c r="D10" s="41" t="e">
        <f>IF(AND('DO NOT USE_Case Formulas'!A10,ISBLANK('Case Data Entry'!D10)),"Birthdate is required",IF(NOT(ISBLANK('Case Data Entry'!D10)),"OK",NA()))</f>
        <v>#N/A</v>
      </c>
      <c r="E10" s="41" t="e">
        <f>IF(AND('DO NOT USE_Case Formulas'!A10,ISBLANK('Case Data Entry'!E10)),"Mobile Phone is required",IF(NOT(ISBLANK('Case Data Entry'!E10)),IF(AND(ISNUMBER(VALUE('Case Data Entry'!E10)),LEFT('Case Data Entry'!E10,1)&lt;&gt;"1",LEN('Case Data Entry'!E10)=10),"OK","Phone number must be valid format"),NA()))</f>
        <v>#N/A</v>
      </c>
      <c r="F10" s="41" t="e">
        <f>IF(LEN('Case Data Entry'!F10)&gt;255,"Home Street Address must be less than 255 characters",IF('DO NOT USE_Case Formulas'!A10,"OK",NA()))</f>
        <v>#N/A</v>
      </c>
      <c r="G10" s="41" t="e">
        <f>IF(LEN('Case Data Entry'!G10)&gt;40,"City must be less than 40 characters",IF('DO NOT USE_Case Formulas'!A10,"OK",NA()))</f>
        <v>#N/A</v>
      </c>
      <c r="H10" s="41" t="e">
        <f>IF(AND(NOT(ISBLANK('Case Data Entry'!H10)),ISNA(VLOOKUP('Case Data Entry'!H10,'DO NOT USE_School Picklist'!$P$3:$P$52,1,FALSE))),"Please select a value from the drop-down menu",IF('DO NOT USE_Case Formulas'!A10,"OK",NA()))</f>
        <v>#N/A</v>
      </c>
      <c r="I10" s="41" t="e">
        <f>IF(AND('DO NOT USE_Case Formulas'!A10,ISBLANK('Case Data Entry'!I10)),"Zip is required",IF(ISBLANK('Case Data Entry'!I10),NA(),"OK"))</f>
        <v>#N/A</v>
      </c>
      <c r="J10" s="41" t="e">
        <f>IF(AND('DO NOT USE_Case Formulas'!A10,ISBLANK('Case Data Entry'!J10)),"Student or Staff? is required",IF(ISBLANK('Case Data Entry'!J10),NA(),IF(ISNA(VLOOKUP('Case Data Entry'!J10,'DO NOT USE_School Picklist'!$B$3:$B$6,1,FALSE)),"Please select a value from the drop-down menu","OK")))</f>
        <v>#N/A</v>
      </c>
      <c r="K10" s="41" t="e">
        <f>IF(AND('Case Data Entry'!J10='DO NOT USE_School Picklist'!$B$4,ISBLANK('Case Data Entry'!K10)),"Occupation/Job Title is required if Student or Staff? is Yes, staff/faculty or volunteer",IF('DO NOT USE_Case Formulas'!A10,"OK",NA()))</f>
        <v>#N/A</v>
      </c>
      <c r="L10" s="41" t="e">
        <f ca="1">IF('Case Data Entry'!L10&gt;'DO NOT USE_School Picklist'!$C$3,"Date last on school campus/facility cannot be a future date",IF('DO NOT USE_Case Formulas'!A10,IF(ISBLANK('Case Data Entry'!L10),"Date last on school campus/facility is required","OK"),NA()))</f>
        <v>#N/A</v>
      </c>
      <c r="M10" s="41" t="e">
        <f>IF(AND('DO NOT USE_Case Formulas'!A10,ISBLANK('Case Data Entry'!M10)),"Specific Place in the Location is required",IF(ISBLANK('Case Data Entry'!M10),NA(),"OK"))</f>
        <v>#N/A</v>
      </c>
      <c r="N10" s="41" t="e">
        <f>IF(LEN('Case Data Entry'!N10)&gt;50,"Parent/Guardian Name must be less than 50 characters",IF('DO NOT USE_Case Formulas'!A10,"OK",NA()))</f>
        <v>#N/A</v>
      </c>
      <c r="O10" s="41" t="e">
        <f>IF(NOT(ISBLANK('Case Data Entry'!O10)),IF(AND(ISNUMBER('Case Data Entry'!O10),LEFT('Case Data Entry'!O10,1)&lt;&gt;"1",LEN('Case Data Entry'!O10)=10),"OK","Phone number must be valid format"),IF('DO NOT USE_Case Formulas'!A10,"OK",NA()))</f>
        <v>#N/A</v>
      </c>
      <c r="P10" s="41" t="e">
        <f>IF(AND(NOT(ISBLANK('Case Data Entry'!P10)),ISNA(VLOOKUP('Case Data Entry'!P10,'DO NOT USE_School Picklist'!$E$3:$E$10,1,FALSE))),"Please select a value from the drop-down menu",IF('DO NOT USE_Case Formulas'!A10,"OK",NA()))</f>
        <v>#N/A</v>
      </c>
      <c r="Q10" s="41" t="e">
        <f>IF(AND(NOT(ISBLANK('Case Data Entry'!Q10)),ISNA(VLOOKUP('Case Data Entry'!Q10,'DO NOT USE_School Picklist'!$F$3:$F$16,1,FALSE))),"Please select a value from the drop-down menu",IF('DO NOT USE_Case Formulas'!A10,"OK",NA()))</f>
        <v>#N/A</v>
      </c>
      <c r="R10" s="41" t="e">
        <f>IF(LEN('Case Data Entry'!R10)&gt;100,"Classroom(s) must be less than 100 characters",IF('DO NOT USE_Case Formulas'!A10,"OK",NA()))</f>
        <v>#N/A</v>
      </c>
      <c r="S10" s="41" t="e">
        <f>IF(AND(NOT(ISBLANK('Case Data Entry'!S10)),ISNA(VLOOKUP('Case Data Entry'!S10,'DO NOT USE_School Picklist'!$S$3:$S$12,1,FALSE))),"Please select a value from the drop-down menu",IF('DO NOT USE_Case Formulas'!A10,"OK",NA()))</f>
        <v>#N/A</v>
      </c>
      <c r="T10" s="41" t="e">
        <f>IF(AND(NOT(ISBLANK('Case Data Entry'!T10)),ISNA(VLOOKUP('Case Data Entry'!T10,'DO NOT USE_School Picklist'!$S$3:$S$12,1,FALSE))),"Please select a value from the drop-down menu",IF('DO NOT USE_Case Formulas'!A10,"OK",NA()))</f>
        <v>#N/A</v>
      </c>
      <c r="U10" s="41" t="e">
        <f>IF(LEN('Case Data Entry'!U10)&gt;80,"Name of Education Group must be less than 80 characters",IF('DO NOT USE_Case Formulas'!A10,"OK",NA()))</f>
        <v>#N/A</v>
      </c>
      <c r="V10" s="41" t="e">
        <f>IF(AND(NOT(ISBLANK('Case Data Entry'!V10)),ISNA(VLOOKUP('Case Data Entry'!V10,'DO NOT USE_School Picklist'!$K$3:$K$6,1,FALSE))),"Please select a value from the drop-down menu",IF('DO NOT USE_Case Formulas'!A10,"OK",NA()))</f>
        <v>#N/A</v>
      </c>
      <c r="W10" s="41" t="e">
        <f>IF(AND('DO NOT USE_Case Formulas'!A10,ISBLANK('Case Data Entry'!W10)),"Has this person had symptoms? is required",IF(AND(NOT(ISBLANK('Case Data Entry'!W10)),ISNA(VLOOKUP('Case Data Entry'!W10,'DO NOT USE_School Picklist'!$D$3:$D$5,1,FALSE))),"Please select a value from the drop-down menu",IF(NOT(ISBLANK('Case Data Entry'!W10)),"OK",NA())))</f>
        <v>#N/A</v>
      </c>
      <c r="X10" s="41" t="e">
        <f>IF(AND('Case Data Entry'!W10='DO NOT USE_School Picklist'!$D$3,ISBLANK('Case Data Entry'!X10)),"Symptom Onset Date is required if Ever Symptomatic is Yes",IF('DO NOT USE_Case Formulas'!A10,"OK",NA()))</f>
        <v>#N/A</v>
      </c>
      <c r="Y10" s="41"/>
      <c r="Z10" s="41" t="e">
        <f ca="1">IF(AND('DO NOT USE_Case Formulas'!A10,ISBLANK('Case Data Entry'!Z10)),"Lab Result Test Date is required",IF('Case Data Entry'!Z10&gt;'DO NOT USE_School Picklist'!$C$3,"Test Date cannot be a future date",IF(NOT(ISBLANK('Case Data Entry'!Z10)),"OK",NA())))</f>
        <v>#N/A</v>
      </c>
      <c r="AA10" s="41" t="e">
        <f>IF(AND(NOT(ISBLANK('Case Data Entry'!AA10)),ISNA(VLOOKUP('Case Data Entry'!AA10,'DO NOT USE_School Picklist'!$R$3:$R$7,1,FALSE))),"Please select a value from the drop-down menu",IF('DO NOT USE_Case Formulas'!A10,"OK",NA()))</f>
        <v>#N/A</v>
      </c>
      <c r="AB10" s="41" t="e">
        <f>IF(AND(NOT(ISBLANK('Case Data Entry'!AB10)),ISNA(VLOOKUP('Case Data Entry'!AB10,'DO NOT USE_School Picklist'!$Q$3:$Q$8,1,FALSE))),"Please select a value from the drop-down menu",IF('DO NOT USE_Case Formulas'!A10,"OK",NA()))</f>
        <v>#N/A</v>
      </c>
    </row>
    <row r="11" spans="1:28" x14ac:dyDescent="0.25">
      <c r="A11" s="40" t="e">
        <f>IF('DO NOT USE_Case Formulas'!A11,IF('DO NOT USE_Case Formulas'!B11,"Not all required fields are completed","OK"),NA())</f>
        <v>#N/A</v>
      </c>
      <c r="B11" s="41" t="e">
        <f>IF(AND('DO NOT USE_Case Formulas'!A11,ISBLANK('Case Data Entry'!B11)),"First Name is required",IF(NOT(ISBLANK('Case Data Entry'!B11)),"OK",NA()))</f>
        <v>#N/A</v>
      </c>
      <c r="C11" s="41" t="e">
        <f>IF(AND('DO NOT USE_Case Formulas'!A11,ISBLANK('Case Data Entry'!C11)),"Last Name is required",IF(NOT(ISBLANK('Case Data Entry'!C11)),"OK",NA()))</f>
        <v>#N/A</v>
      </c>
      <c r="D11" s="41" t="e">
        <f>IF(AND('DO NOT USE_Case Formulas'!A11,ISBLANK('Case Data Entry'!D11)),"Birthdate is required",IF(NOT(ISBLANK('Case Data Entry'!D11)),"OK",NA()))</f>
        <v>#N/A</v>
      </c>
      <c r="E11" s="41" t="e">
        <f>IF(AND('DO NOT USE_Case Formulas'!A11,ISBLANK('Case Data Entry'!E11)),"Mobile Phone is required",IF(NOT(ISBLANK('Case Data Entry'!E11)),IF(AND(ISNUMBER(VALUE('Case Data Entry'!E11)),LEFT('Case Data Entry'!E11,1)&lt;&gt;"1",LEN('Case Data Entry'!E11)=10),"OK","Phone number must be valid format"),NA()))</f>
        <v>#N/A</v>
      </c>
      <c r="F11" s="41" t="e">
        <f>IF(LEN('Case Data Entry'!F11)&gt;255,"Home Street Address must be less than 255 characters",IF('DO NOT USE_Case Formulas'!A11,"OK",NA()))</f>
        <v>#N/A</v>
      </c>
      <c r="G11" s="41" t="e">
        <f>IF(LEN('Case Data Entry'!G11)&gt;40,"City must be less than 40 characters",IF('DO NOT USE_Case Formulas'!A11,"OK",NA()))</f>
        <v>#N/A</v>
      </c>
      <c r="H11" s="41" t="e">
        <f>IF(AND(NOT(ISBLANK('Case Data Entry'!H11)),ISNA(VLOOKUP('Case Data Entry'!H11,'DO NOT USE_School Picklist'!$P$3:$P$52,1,FALSE))),"Please select a value from the drop-down menu",IF('DO NOT USE_Case Formulas'!A11,"OK",NA()))</f>
        <v>#N/A</v>
      </c>
      <c r="I11" s="41" t="e">
        <f>IF(AND('DO NOT USE_Case Formulas'!A11,ISBLANK('Case Data Entry'!I11)),"Zip is required",IF(ISBLANK('Case Data Entry'!I11),NA(),"OK"))</f>
        <v>#N/A</v>
      </c>
      <c r="J11" s="41" t="e">
        <f>IF(AND('DO NOT USE_Case Formulas'!A11,ISBLANK('Case Data Entry'!J11)),"Student or Staff? is required",IF(ISBLANK('Case Data Entry'!J11),NA(),IF(ISNA(VLOOKUP('Case Data Entry'!J11,'DO NOT USE_School Picklist'!$B$3:$B$6,1,FALSE)),"Please select a value from the drop-down menu","OK")))</f>
        <v>#N/A</v>
      </c>
      <c r="K11" s="41" t="e">
        <f>IF(AND('Case Data Entry'!J11='DO NOT USE_School Picklist'!$B$4,ISBLANK('Case Data Entry'!K11)),"Occupation/Job Title is required if Student or Staff? is Yes, staff/faculty or volunteer",IF('DO NOT USE_Case Formulas'!A11,"OK",NA()))</f>
        <v>#N/A</v>
      </c>
      <c r="L11" s="41" t="e">
        <f ca="1">IF('Case Data Entry'!L11&gt;'DO NOT USE_School Picklist'!$C$3,"Date last on school campus/facility cannot be a future date",IF('DO NOT USE_Case Formulas'!A11,IF(ISBLANK('Case Data Entry'!L11),"Date last on school campus/facility is required","OK"),NA()))</f>
        <v>#N/A</v>
      </c>
      <c r="M11" s="41" t="e">
        <f>IF(AND('DO NOT USE_Case Formulas'!A11,ISBLANK('Case Data Entry'!M11)),"Specific Place in the Location is required",IF(ISBLANK('Case Data Entry'!M11),NA(),"OK"))</f>
        <v>#N/A</v>
      </c>
      <c r="N11" s="41" t="e">
        <f>IF(LEN('Case Data Entry'!N11)&gt;50,"Parent/Guardian Name must be less than 50 characters",IF('DO NOT USE_Case Formulas'!A11,"OK",NA()))</f>
        <v>#N/A</v>
      </c>
      <c r="O11" s="41" t="e">
        <f>IF(NOT(ISBLANK('Case Data Entry'!O11)),IF(AND(ISNUMBER('Case Data Entry'!O11),LEFT('Case Data Entry'!O11,1)&lt;&gt;"1",LEN('Case Data Entry'!O11)=10),"OK","Phone number must be valid format"),IF('DO NOT USE_Case Formulas'!A11,"OK",NA()))</f>
        <v>#N/A</v>
      </c>
      <c r="P11" s="41" t="e">
        <f>IF(AND(NOT(ISBLANK('Case Data Entry'!P11)),ISNA(VLOOKUP('Case Data Entry'!P11,'DO NOT USE_School Picklist'!$E$3:$E$10,1,FALSE))),"Please select a value from the drop-down menu",IF('DO NOT USE_Case Formulas'!A11,"OK",NA()))</f>
        <v>#N/A</v>
      </c>
      <c r="Q11" s="41" t="e">
        <f>IF(AND(NOT(ISBLANK('Case Data Entry'!Q11)),ISNA(VLOOKUP('Case Data Entry'!Q11,'DO NOT USE_School Picklist'!$F$3:$F$16,1,FALSE))),"Please select a value from the drop-down menu",IF('DO NOT USE_Case Formulas'!A11,"OK",NA()))</f>
        <v>#N/A</v>
      </c>
      <c r="R11" s="41" t="e">
        <f>IF(LEN('Case Data Entry'!R11)&gt;100,"Classroom(s) must be less than 100 characters",IF('DO NOT USE_Case Formulas'!A11,"OK",NA()))</f>
        <v>#N/A</v>
      </c>
      <c r="S11" s="41" t="e">
        <f>IF(AND(NOT(ISBLANK('Case Data Entry'!S11)),ISNA(VLOOKUP('Case Data Entry'!S11,'DO NOT USE_School Picklist'!$S$3:$S$12,1,FALSE))),"Please select a value from the drop-down menu",IF('DO NOT USE_Case Formulas'!A11,"OK",NA()))</f>
        <v>#N/A</v>
      </c>
      <c r="T11" s="41" t="e">
        <f>IF(AND(NOT(ISBLANK('Case Data Entry'!T11)),ISNA(VLOOKUP('Case Data Entry'!T11,'DO NOT USE_School Picklist'!$S$3:$S$12,1,FALSE))),"Please select a value from the drop-down menu",IF('DO NOT USE_Case Formulas'!A11,"OK",NA()))</f>
        <v>#N/A</v>
      </c>
      <c r="U11" s="41" t="e">
        <f>IF(LEN('Case Data Entry'!U11)&gt;80,"Name of Education Group must be less than 80 characters",IF('DO NOT USE_Case Formulas'!A11,"OK",NA()))</f>
        <v>#N/A</v>
      </c>
      <c r="V11" s="41" t="e">
        <f>IF(AND(NOT(ISBLANK('Case Data Entry'!V11)),ISNA(VLOOKUP('Case Data Entry'!V11,'DO NOT USE_School Picklist'!$K$3:$K$6,1,FALSE))),"Please select a value from the drop-down menu",IF('DO NOT USE_Case Formulas'!A11,"OK",NA()))</f>
        <v>#N/A</v>
      </c>
      <c r="W11" s="41" t="e">
        <f>IF(AND('DO NOT USE_Case Formulas'!A11,ISBLANK('Case Data Entry'!W11)),"Has this person had symptoms? is required",IF(AND(NOT(ISBLANK('Case Data Entry'!W11)),ISNA(VLOOKUP('Case Data Entry'!W11,'DO NOT USE_School Picklist'!$D$3:$D$5,1,FALSE))),"Please select a value from the drop-down menu",IF(NOT(ISBLANK('Case Data Entry'!W11)),"OK",NA())))</f>
        <v>#N/A</v>
      </c>
      <c r="X11" s="41" t="e">
        <f>IF(AND('Case Data Entry'!W11='DO NOT USE_School Picklist'!$D$3,ISBLANK('Case Data Entry'!X11)),"Symptom Onset Date is required if Ever Symptomatic is Yes",IF('DO NOT USE_Case Formulas'!A11,"OK",NA()))</f>
        <v>#N/A</v>
      </c>
      <c r="Y11" s="41"/>
      <c r="Z11" s="41" t="e">
        <f ca="1">IF(AND('DO NOT USE_Case Formulas'!A11,ISBLANK('Case Data Entry'!Z11)),"Lab Result Test Date is required",IF('Case Data Entry'!Z11&gt;'DO NOT USE_School Picklist'!$C$3,"Test Date cannot be a future date",IF(NOT(ISBLANK('Case Data Entry'!Z11)),"OK",NA())))</f>
        <v>#N/A</v>
      </c>
      <c r="AA11" s="41" t="e">
        <f>IF(AND(NOT(ISBLANK('Case Data Entry'!AA11)),ISNA(VLOOKUP('Case Data Entry'!AA11,'DO NOT USE_School Picklist'!$R$3:$R$7,1,FALSE))),"Please select a value from the drop-down menu",IF('DO NOT USE_Case Formulas'!A11,"OK",NA()))</f>
        <v>#N/A</v>
      </c>
      <c r="AB11" s="41" t="e">
        <f>IF(AND(NOT(ISBLANK('Case Data Entry'!AB11)),ISNA(VLOOKUP('Case Data Entry'!AB11,'DO NOT USE_School Picklist'!$Q$3:$Q$8,1,FALSE))),"Please select a value from the drop-down menu",IF('DO NOT USE_Case Formulas'!A11,"OK",NA()))</f>
        <v>#N/A</v>
      </c>
    </row>
    <row r="12" spans="1:28" x14ac:dyDescent="0.25">
      <c r="A12" s="40" t="e">
        <f>IF('DO NOT USE_Case Formulas'!A12,IF('DO NOT USE_Case Formulas'!B12,"Not all required fields are completed","OK"),NA())</f>
        <v>#N/A</v>
      </c>
      <c r="B12" s="41" t="e">
        <f>IF(AND('DO NOT USE_Case Formulas'!A12,ISBLANK('Case Data Entry'!B12)),"First Name is required",IF(NOT(ISBLANK('Case Data Entry'!B12)),"OK",NA()))</f>
        <v>#N/A</v>
      </c>
      <c r="C12" s="41" t="e">
        <f>IF(AND('DO NOT USE_Case Formulas'!A12,ISBLANK('Case Data Entry'!C12)),"Last Name is required",IF(NOT(ISBLANK('Case Data Entry'!C12)),"OK",NA()))</f>
        <v>#N/A</v>
      </c>
      <c r="D12" s="41" t="e">
        <f>IF(AND('DO NOT USE_Case Formulas'!A12,ISBLANK('Case Data Entry'!D12)),"Birthdate is required",IF(NOT(ISBLANK('Case Data Entry'!D12)),"OK",NA()))</f>
        <v>#N/A</v>
      </c>
      <c r="E12" s="41" t="e">
        <f>IF(AND('DO NOT USE_Case Formulas'!A12,ISBLANK('Case Data Entry'!E12)),"Mobile Phone is required",IF(NOT(ISBLANK('Case Data Entry'!E12)),IF(AND(ISNUMBER(VALUE('Case Data Entry'!E12)),LEFT('Case Data Entry'!E12,1)&lt;&gt;"1",LEN('Case Data Entry'!E12)=10),"OK","Phone number must be valid format"),NA()))</f>
        <v>#N/A</v>
      </c>
      <c r="F12" s="41" t="e">
        <f>IF(LEN('Case Data Entry'!F12)&gt;255,"Home Street Address must be less than 255 characters",IF('DO NOT USE_Case Formulas'!A12,"OK",NA()))</f>
        <v>#N/A</v>
      </c>
      <c r="G12" s="41" t="e">
        <f>IF(LEN('Case Data Entry'!G12)&gt;40,"City must be less than 40 characters",IF('DO NOT USE_Case Formulas'!A12,"OK",NA()))</f>
        <v>#N/A</v>
      </c>
      <c r="H12" s="41" t="e">
        <f>IF(AND(NOT(ISBLANK('Case Data Entry'!H12)),ISNA(VLOOKUP('Case Data Entry'!H12,'DO NOT USE_School Picklist'!$P$3:$P$52,1,FALSE))),"Please select a value from the drop-down menu",IF('DO NOT USE_Case Formulas'!A12,"OK",NA()))</f>
        <v>#N/A</v>
      </c>
      <c r="I12" s="41" t="e">
        <f>IF(AND('DO NOT USE_Case Formulas'!A12,ISBLANK('Case Data Entry'!I12)),"Zip is required",IF(ISBLANK('Case Data Entry'!I12),NA(),"OK"))</f>
        <v>#N/A</v>
      </c>
      <c r="J12" s="41" t="e">
        <f>IF(AND('DO NOT USE_Case Formulas'!A12,ISBLANK('Case Data Entry'!J12)),"Student or Staff? is required",IF(ISBLANK('Case Data Entry'!J12),NA(),IF(ISNA(VLOOKUP('Case Data Entry'!J12,'DO NOT USE_School Picklist'!$B$3:$B$6,1,FALSE)),"Please select a value from the drop-down menu","OK")))</f>
        <v>#N/A</v>
      </c>
      <c r="K12" s="41" t="e">
        <f>IF(AND('Case Data Entry'!J12='DO NOT USE_School Picklist'!$B$4,ISBLANK('Case Data Entry'!K12)),"Occupation/Job Title is required if Student or Staff? is Yes, staff/faculty or volunteer",IF('DO NOT USE_Case Formulas'!A12,"OK",NA()))</f>
        <v>#N/A</v>
      </c>
      <c r="L12" s="41" t="e">
        <f ca="1">IF('Case Data Entry'!L12&gt;'DO NOT USE_School Picklist'!$C$3,"Date last on school campus/facility cannot be a future date",IF('DO NOT USE_Case Formulas'!A12,IF(ISBLANK('Case Data Entry'!L12),"Date last on school campus/facility is required","OK"),NA()))</f>
        <v>#N/A</v>
      </c>
      <c r="M12" s="41" t="e">
        <f>IF(AND('DO NOT USE_Case Formulas'!A12,ISBLANK('Case Data Entry'!M12)),"Specific Place in the Location is required",IF(ISBLANK('Case Data Entry'!M12),NA(),"OK"))</f>
        <v>#N/A</v>
      </c>
      <c r="N12" s="41" t="e">
        <f>IF(LEN('Case Data Entry'!N12)&gt;50,"Parent/Guardian Name must be less than 50 characters",IF('DO NOT USE_Case Formulas'!A12,"OK",NA()))</f>
        <v>#N/A</v>
      </c>
      <c r="O12" s="41" t="e">
        <f>IF(NOT(ISBLANK('Case Data Entry'!O12)),IF(AND(ISNUMBER('Case Data Entry'!O12),LEFT('Case Data Entry'!O12,1)&lt;&gt;"1",LEN('Case Data Entry'!O12)=10),"OK","Phone number must be valid format"),IF('DO NOT USE_Case Formulas'!A12,"OK",NA()))</f>
        <v>#N/A</v>
      </c>
      <c r="P12" s="41" t="e">
        <f>IF(AND(NOT(ISBLANK('Case Data Entry'!P12)),ISNA(VLOOKUP('Case Data Entry'!P12,'DO NOT USE_School Picklist'!$E$3:$E$10,1,FALSE))),"Please select a value from the drop-down menu",IF('DO NOT USE_Case Formulas'!A12,"OK",NA()))</f>
        <v>#N/A</v>
      </c>
      <c r="Q12" s="41" t="e">
        <f>IF(AND(NOT(ISBLANK('Case Data Entry'!Q12)),ISNA(VLOOKUP('Case Data Entry'!Q12,'DO NOT USE_School Picklist'!$F$3:$F$16,1,FALSE))),"Please select a value from the drop-down menu",IF('DO NOT USE_Case Formulas'!A12,"OK",NA()))</f>
        <v>#N/A</v>
      </c>
      <c r="R12" s="41" t="e">
        <f>IF(LEN('Case Data Entry'!R12)&gt;100,"Classroom(s) must be less than 100 characters",IF('DO NOT USE_Case Formulas'!A12,"OK",NA()))</f>
        <v>#N/A</v>
      </c>
      <c r="S12" s="41" t="e">
        <f>IF(AND(NOT(ISBLANK('Case Data Entry'!S12)),ISNA(VLOOKUP('Case Data Entry'!S12,'DO NOT USE_School Picklist'!$S$3:$S$12,1,FALSE))),"Please select a value from the drop-down menu",IF('DO NOT USE_Case Formulas'!A12,"OK",NA()))</f>
        <v>#N/A</v>
      </c>
      <c r="T12" s="41" t="e">
        <f>IF(AND(NOT(ISBLANK('Case Data Entry'!T12)),ISNA(VLOOKUP('Case Data Entry'!T12,'DO NOT USE_School Picklist'!$S$3:$S$12,1,FALSE))),"Please select a value from the drop-down menu",IF('DO NOT USE_Case Formulas'!A12,"OK",NA()))</f>
        <v>#N/A</v>
      </c>
      <c r="U12" s="41" t="e">
        <f>IF(LEN('Case Data Entry'!U12)&gt;80,"Name of Education Group must be less than 80 characters",IF('DO NOT USE_Case Formulas'!A12,"OK",NA()))</f>
        <v>#N/A</v>
      </c>
      <c r="V12" s="41" t="e">
        <f>IF(AND(NOT(ISBLANK('Case Data Entry'!V12)),ISNA(VLOOKUP('Case Data Entry'!V12,'DO NOT USE_School Picklist'!$K$3:$K$6,1,FALSE))),"Please select a value from the drop-down menu",IF('DO NOT USE_Case Formulas'!A12,"OK",NA()))</f>
        <v>#N/A</v>
      </c>
      <c r="W12" s="41" t="e">
        <f>IF(AND('DO NOT USE_Case Formulas'!A12,ISBLANK('Case Data Entry'!W12)),"Has this person had symptoms? is required",IF(AND(NOT(ISBLANK('Case Data Entry'!W12)),ISNA(VLOOKUP('Case Data Entry'!W12,'DO NOT USE_School Picklist'!$D$3:$D$5,1,FALSE))),"Please select a value from the drop-down menu",IF(NOT(ISBLANK('Case Data Entry'!W12)),"OK",NA())))</f>
        <v>#N/A</v>
      </c>
      <c r="X12" s="41" t="e">
        <f>IF(AND('Case Data Entry'!W12='DO NOT USE_School Picklist'!$D$3,ISBLANK('Case Data Entry'!X12)),"Symptom Onset Date is required if Ever Symptomatic is Yes",IF('DO NOT USE_Case Formulas'!A12,"OK",NA()))</f>
        <v>#N/A</v>
      </c>
      <c r="Y12" s="41"/>
      <c r="Z12" s="41" t="e">
        <f ca="1">IF(AND('DO NOT USE_Case Formulas'!A12,ISBLANK('Case Data Entry'!Z12)),"Lab Result Test Date is required",IF('Case Data Entry'!Z12&gt;'DO NOT USE_School Picklist'!$C$3,"Test Date cannot be a future date",IF(NOT(ISBLANK('Case Data Entry'!Z12)),"OK",NA())))</f>
        <v>#N/A</v>
      </c>
      <c r="AA12" s="41" t="e">
        <f>IF(AND(NOT(ISBLANK('Case Data Entry'!AA12)),ISNA(VLOOKUP('Case Data Entry'!AA12,'DO NOT USE_School Picklist'!$R$3:$R$7,1,FALSE))),"Please select a value from the drop-down menu",IF('DO NOT USE_Case Formulas'!A12,"OK",NA()))</f>
        <v>#N/A</v>
      </c>
      <c r="AB12" s="41" t="e">
        <f>IF(AND(NOT(ISBLANK('Case Data Entry'!AB12)),ISNA(VLOOKUP('Case Data Entry'!AB12,'DO NOT USE_School Picklist'!$Q$3:$Q$8,1,FALSE))),"Please select a value from the drop-down menu",IF('DO NOT USE_Case Formulas'!A12,"OK",NA()))</f>
        <v>#N/A</v>
      </c>
    </row>
    <row r="13" spans="1:28" x14ac:dyDescent="0.25">
      <c r="A13" s="40" t="e">
        <f>IF('DO NOT USE_Case Formulas'!A13,IF('DO NOT USE_Case Formulas'!B13,"Not all required fields are completed","OK"),NA())</f>
        <v>#N/A</v>
      </c>
      <c r="B13" s="41" t="e">
        <f>IF(AND('DO NOT USE_Case Formulas'!A13,ISBLANK('Case Data Entry'!B13)),"First Name is required",IF(NOT(ISBLANK('Case Data Entry'!B13)),"OK",NA()))</f>
        <v>#N/A</v>
      </c>
      <c r="C13" s="41" t="e">
        <f>IF(AND('DO NOT USE_Case Formulas'!A13,ISBLANK('Case Data Entry'!C13)),"Last Name is required",IF(NOT(ISBLANK('Case Data Entry'!C13)),"OK",NA()))</f>
        <v>#N/A</v>
      </c>
      <c r="D13" s="41" t="e">
        <f>IF(AND('DO NOT USE_Case Formulas'!A13,ISBLANK('Case Data Entry'!D13)),"Birthdate is required",IF(NOT(ISBLANK('Case Data Entry'!D13)),"OK",NA()))</f>
        <v>#N/A</v>
      </c>
      <c r="E13" s="41" t="e">
        <f>IF(AND('DO NOT USE_Case Formulas'!A13,ISBLANK('Case Data Entry'!E13)),"Mobile Phone is required",IF(NOT(ISBLANK('Case Data Entry'!E13)),IF(AND(ISNUMBER(VALUE('Case Data Entry'!E13)),LEFT('Case Data Entry'!E13,1)&lt;&gt;"1",LEN('Case Data Entry'!E13)=10),"OK","Phone number must be valid format"),NA()))</f>
        <v>#N/A</v>
      </c>
      <c r="F13" s="41" t="e">
        <f>IF(LEN('Case Data Entry'!F13)&gt;255,"Home Street Address must be less than 255 characters",IF('DO NOT USE_Case Formulas'!A13,"OK",NA()))</f>
        <v>#N/A</v>
      </c>
      <c r="G13" s="41" t="e">
        <f>IF(LEN('Case Data Entry'!G13)&gt;40,"City must be less than 40 characters",IF('DO NOT USE_Case Formulas'!A13,"OK",NA()))</f>
        <v>#N/A</v>
      </c>
      <c r="H13" s="41" t="e">
        <f>IF(AND(NOT(ISBLANK('Case Data Entry'!H13)),ISNA(VLOOKUP('Case Data Entry'!H13,'DO NOT USE_School Picklist'!$P$3:$P$52,1,FALSE))),"Please select a value from the drop-down menu",IF('DO NOT USE_Case Formulas'!A13,"OK",NA()))</f>
        <v>#N/A</v>
      </c>
      <c r="I13" s="41" t="e">
        <f>IF(AND('DO NOT USE_Case Formulas'!A13,ISBLANK('Case Data Entry'!I13)),"Zip is required",IF(ISBLANK('Case Data Entry'!I13),NA(),"OK"))</f>
        <v>#N/A</v>
      </c>
      <c r="J13" s="41" t="e">
        <f>IF(AND('DO NOT USE_Case Formulas'!A13,ISBLANK('Case Data Entry'!J13)),"Student or Staff? is required",IF(ISBLANK('Case Data Entry'!J13),NA(),IF(ISNA(VLOOKUP('Case Data Entry'!J13,'DO NOT USE_School Picklist'!$B$3:$B$6,1,FALSE)),"Please select a value from the drop-down menu","OK")))</f>
        <v>#N/A</v>
      </c>
      <c r="K13" s="41" t="e">
        <f>IF(AND('Case Data Entry'!J13='DO NOT USE_School Picklist'!$B$4,ISBLANK('Case Data Entry'!K13)),"Occupation/Job Title is required if Student or Staff? is Yes, staff/faculty or volunteer",IF('DO NOT USE_Case Formulas'!A13,"OK",NA()))</f>
        <v>#N/A</v>
      </c>
      <c r="L13" s="41" t="e">
        <f ca="1">IF('Case Data Entry'!L13&gt;'DO NOT USE_School Picklist'!$C$3,"Date last on school campus/facility cannot be a future date",IF('DO NOT USE_Case Formulas'!A13,IF(ISBLANK('Case Data Entry'!L13),"Date last on school campus/facility is required","OK"),NA()))</f>
        <v>#N/A</v>
      </c>
      <c r="M13" s="41" t="e">
        <f>IF(AND('DO NOT USE_Case Formulas'!A13,ISBLANK('Case Data Entry'!M13)),"Specific Place in the Location is required",IF(ISBLANK('Case Data Entry'!M13),NA(),"OK"))</f>
        <v>#N/A</v>
      </c>
      <c r="N13" s="41" t="e">
        <f>IF(LEN('Case Data Entry'!N13)&gt;50,"Parent/Guardian Name must be less than 50 characters",IF('DO NOT USE_Case Formulas'!A13,"OK",NA()))</f>
        <v>#N/A</v>
      </c>
      <c r="O13" s="41" t="e">
        <f>IF(NOT(ISBLANK('Case Data Entry'!O13)),IF(AND(ISNUMBER('Case Data Entry'!O13),LEFT('Case Data Entry'!O13,1)&lt;&gt;"1",LEN('Case Data Entry'!O13)=10),"OK","Phone number must be valid format"),IF('DO NOT USE_Case Formulas'!A13,"OK",NA()))</f>
        <v>#N/A</v>
      </c>
      <c r="P13" s="41" t="e">
        <f>IF(AND(NOT(ISBLANK('Case Data Entry'!P13)),ISNA(VLOOKUP('Case Data Entry'!P13,'DO NOT USE_School Picklist'!$E$3:$E$10,1,FALSE))),"Please select a value from the drop-down menu",IF('DO NOT USE_Case Formulas'!A13,"OK",NA()))</f>
        <v>#N/A</v>
      </c>
      <c r="Q13" s="41" t="e">
        <f>IF(AND(NOT(ISBLANK('Case Data Entry'!Q13)),ISNA(VLOOKUP('Case Data Entry'!Q13,'DO NOT USE_School Picklist'!$F$3:$F$16,1,FALSE))),"Please select a value from the drop-down menu",IF('DO NOT USE_Case Formulas'!A13,"OK",NA()))</f>
        <v>#N/A</v>
      </c>
      <c r="R13" s="41" t="e">
        <f>IF(LEN('Case Data Entry'!R13)&gt;100,"Classroom(s) must be less than 100 characters",IF('DO NOT USE_Case Formulas'!A13,"OK",NA()))</f>
        <v>#N/A</v>
      </c>
      <c r="S13" s="41" t="e">
        <f>IF(AND(NOT(ISBLANK('Case Data Entry'!S13)),ISNA(VLOOKUP('Case Data Entry'!S13,'DO NOT USE_School Picklist'!$S$3:$S$12,1,FALSE))),"Please select a value from the drop-down menu",IF('DO NOT USE_Case Formulas'!A13,"OK",NA()))</f>
        <v>#N/A</v>
      </c>
      <c r="T13" s="41" t="e">
        <f>IF(AND(NOT(ISBLANK('Case Data Entry'!T13)),ISNA(VLOOKUP('Case Data Entry'!T13,'DO NOT USE_School Picklist'!$S$3:$S$12,1,FALSE))),"Please select a value from the drop-down menu",IF('DO NOT USE_Case Formulas'!A13,"OK",NA()))</f>
        <v>#N/A</v>
      </c>
      <c r="U13" s="41" t="e">
        <f>IF(LEN('Case Data Entry'!U13)&gt;80,"Name of Education Group must be less than 80 characters",IF('DO NOT USE_Case Formulas'!A13,"OK",NA()))</f>
        <v>#N/A</v>
      </c>
      <c r="V13" s="41" t="e">
        <f>IF(AND(NOT(ISBLANK('Case Data Entry'!V13)),ISNA(VLOOKUP('Case Data Entry'!V13,'DO NOT USE_School Picklist'!$K$3:$K$6,1,FALSE))),"Please select a value from the drop-down menu",IF('DO NOT USE_Case Formulas'!A13,"OK",NA()))</f>
        <v>#N/A</v>
      </c>
      <c r="W13" s="41" t="e">
        <f>IF(AND('DO NOT USE_Case Formulas'!A13,ISBLANK('Case Data Entry'!W13)),"Has this person had symptoms? is required",IF(AND(NOT(ISBLANK('Case Data Entry'!W13)),ISNA(VLOOKUP('Case Data Entry'!W13,'DO NOT USE_School Picklist'!$D$3:$D$5,1,FALSE))),"Please select a value from the drop-down menu",IF(NOT(ISBLANK('Case Data Entry'!W13)),"OK",NA())))</f>
        <v>#N/A</v>
      </c>
      <c r="X13" s="41" t="e">
        <f>IF(AND('Case Data Entry'!W13='DO NOT USE_School Picklist'!$D$3,ISBLANK('Case Data Entry'!X13)),"Symptom Onset Date is required if Ever Symptomatic is Yes",IF('DO NOT USE_Case Formulas'!A13,"OK",NA()))</f>
        <v>#N/A</v>
      </c>
      <c r="Y13" s="41"/>
      <c r="Z13" s="41" t="e">
        <f ca="1">IF(AND('DO NOT USE_Case Formulas'!A13,ISBLANK('Case Data Entry'!Z13)),"Lab Result Test Date is required",IF('Case Data Entry'!Z13&gt;'DO NOT USE_School Picklist'!$C$3,"Test Date cannot be a future date",IF(NOT(ISBLANK('Case Data Entry'!Z13)),"OK",NA())))</f>
        <v>#N/A</v>
      </c>
      <c r="AA13" s="41" t="e">
        <f>IF(AND(NOT(ISBLANK('Case Data Entry'!AA13)),ISNA(VLOOKUP('Case Data Entry'!AA13,'DO NOT USE_School Picklist'!$R$3:$R$7,1,FALSE))),"Please select a value from the drop-down menu",IF('DO NOT USE_Case Formulas'!A13,"OK",NA()))</f>
        <v>#N/A</v>
      </c>
      <c r="AB13" s="41" t="e">
        <f>IF(AND(NOT(ISBLANK('Case Data Entry'!AB13)),ISNA(VLOOKUP('Case Data Entry'!AB13,'DO NOT USE_School Picklist'!$Q$3:$Q$8,1,FALSE))),"Please select a value from the drop-down menu",IF('DO NOT USE_Case Formulas'!A13,"OK",NA()))</f>
        <v>#N/A</v>
      </c>
    </row>
    <row r="14" spans="1:28" x14ac:dyDescent="0.25">
      <c r="A14" s="40" t="e">
        <f>IF('DO NOT USE_Case Formulas'!A14,IF('DO NOT USE_Case Formulas'!B14,"Not all required fields are completed","OK"),NA())</f>
        <v>#N/A</v>
      </c>
      <c r="B14" s="41" t="e">
        <f>IF(AND('DO NOT USE_Case Formulas'!A14,ISBLANK('Case Data Entry'!B14)),"First Name is required",IF(NOT(ISBLANK('Case Data Entry'!B14)),"OK",NA()))</f>
        <v>#N/A</v>
      </c>
      <c r="C14" s="41" t="e">
        <f>IF(AND('DO NOT USE_Case Formulas'!A14,ISBLANK('Case Data Entry'!C14)),"Last Name is required",IF(NOT(ISBLANK('Case Data Entry'!C14)),"OK",NA()))</f>
        <v>#N/A</v>
      </c>
      <c r="D14" s="41" t="e">
        <f>IF(AND('DO NOT USE_Case Formulas'!A14,ISBLANK('Case Data Entry'!D14)),"Birthdate is required",IF(NOT(ISBLANK('Case Data Entry'!D14)),"OK",NA()))</f>
        <v>#N/A</v>
      </c>
      <c r="E14" s="41" t="e">
        <f>IF(AND('DO NOT USE_Case Formulas'!A14,ISBLANK('Case Data Entry'!E14)),"Mobile Phone is required",IF(NOT(ISBLANK('Case Data Entry'!E14)),IF(AND(ISNUMBER(VALUE('Case Data Entry'!E14)),LEFT('Case Data Entry'!E14,1)&lt;&gt;"1",LEN('Case Data Entry'!E14)=10),"OK","Phone number must be valid format"),NA()))</f>
        <v>#N/A</v>
      </c>
      <c r="F14" s="41" t="e">
        <f>IF(LEN('Case Data Entry'!F14)&gt;255,"Home Street Address must be less than 255 characters",IF('DO NOT USE_Case Formulas'!A14,"OK",NA()))</f>
        <v>#N/A</v>
      </c>
      <c r="G14" s="41" t="e">
        <f>IF(LEN('Case Data Entry'!G14)&gt;40,"City must be less than 40 characters",IF('DO NOT USE_Case Formulas'!A14,"OK",NA()))</f>
        <v>#N/A</v>
      </c>
      <c r="H14" s="41" t="e">
        <f>IF(AND(NOT(ISBLANK('Case Data Entry'!H14)),ISNA(VLOOKUP('Case Data Entry'!H14,'DO NOT USE_School Picklist'!$P$3:$P$52,1,FALSE))),"Please select a value from the drop-down menu",IF('DO NOT USE_Case Formulas'!A14,"OK",NA()))</f>
        <v>#N/A</v>
      </c>
      <c r="I14" s="41" t="e">
        <f>IF(AND('DO NOT USE_Case Formulas'!A14,ISBLANK('Case Data Entry'!I14)),"Zip is required",IF(ISBLANK('Case Data Entry'!I14),NA(),"OK"))</f>
        <v>#N/A</v>
      </c>
      <c r="J14" s="41" t="e">
        <f>IF(AND('DO NOT USE_Case Formulas'!A14,ISBLANK('Case Data Entry'!J14)),"Student or Staff? is required",IF(ISBLANK('Case Data Entry'!J14),NA(),IF(ISNA(VLOOKUP('Case Data Entry'!J14,'DO NOT USE_School Picklist'!$B$3:$B$6,1,FALSE)),"Please select a value from the drop-down menu","OK")))</f>
        <v>#N/A</v>
      </c>
      <c r="K14" s="41" t="e">
        <f>IF(AND('Case Data Entry'!J14='DO NOT USE_School Picklist'!$B$4,ISBLANK('Case Data Entry'!K14)),"Occupation/Job Title is required if Student or Staff? is Yes, staff/faculty or volunteer",IF('DO NOT USE_Case Formulas'!A14,"OK",NA()))</f>
        <v>#N/A</v>
      </c>
      <c r="L14" s="41" t="e">
        <f ca="1">IF('Case Data Entry'!L14&gt;'DO NOT USE_School Picklist'!$C$3,"Date last on school campus/facility cannot be a future date",IF('DO NOT USE_Case Formulas'!A14,IF(ISBLANK('Case Data Entry'!L14),"Date last on school campus/facility is required","OK"),NA()))</f>
        <v>#N/A</v>
      </c>
      <c r="M14" s="41" t="e">
        <f>IF(AND('DO NOT USE_Case Formulas'!A14,ISBLANK('Case Data Entry'!M14)),"Specific Place in the Location is required",IF(ISBLANK('Case Data Entry'!M14),NA(),"OK"))</f>
        <v>#N/A</v>
      </c>
      <c r="N14" s="41" t="e">
        <f>IF(LEN('Case Data Entry'!N14)&gt;50,"Parent/Guardian Name must be less than 50 characters",IF('DO NOT USE_Case Formulas'!A14,"OK",NA()))</f>
        <v>#N/A</v>
      </c>
      <c r="O14" s="41" t="e">
        <f>IF(NOT(ISBLANK('Case Data Entry'!O14)),IF(AND(ISNUMBER('Case Data Entry'!O14),LEFT('Case Data Entry'!O14,1)&lt;&gt;"1",LEN('Case Data Entry'!O14)=10),"OK","Phone number must be valid format"),IF('DO NOT USE_Case Formulas'!A14,"OK",NA()))</f>
        <v>#N/A</v>
      </c>
      <c r="P14" s="41" t="e">
        <f>IF(AND(NOT(ISBLANK('Case Data Entry'!P14)),ISNA(VLOOKUP('Case Data Entry'!P14,'DO NOT USE_School Picklist'!$E$3:$E$10,1,FALSE))),"Please select a value from the drop-down menu",IF('DO NOT USE_Case Formulas'!A14,"OK",NA()))</f>
        <v>#N/A</v>
      </c>
      <c r="Q14" s="41" t="e">
        <f>IF(AND(NOT(ISBLANK('Case Data Entry'!Q14)),ISNA(VLOOKUP('Case Data Entry'!Q14,'DO NOT USE_School Picklist'!$F$3:$F$16,1,FALSE))),"Please select a value from the drop-down menu",IF('DO NOT USE_Case Formulas'!A14,"OK",NA()))</f>
        <v>#N/A</v>
      </c>
      <c r="R14" s="41" t="e">
        <f>IF(LEN('Case Data Entry'!R14)&gt;100,"Classroom(s) must be less than 100 characters",IF('DO NOT USE_Case Formulas'!A14,"OK",NA()))</f>
        <v>#N/A</v>
      </c>
      <c r="S14" s="41" t="e">
        <f>IF(AND(NOT(ISBLANK('Case Data Entry'!S14)),ISNA(VLOOKUP('Case Data Entry'!S14,'DO NOT USE_School Picklist'!$S$3:$S$12,1,FALSE))),"Please select a value from the drop-down menu",IF('DO NOT USE_Case Formulas'!A14,"OK",NA()))</f>
        <v>#N/A</v>
      </c>
      <c r="T14" s="41" t="e">
        <f>IF(AND(NOT(ISBLANK('Case Data Entry'!T14)),ISNA(VLOOKUP('Case Data Entry'!T14,'DO NOT USE_School Picklist'!$S$3:$S$12,1,FALSE))),"Please select a value from the drop-down menu",IF('DO NOT USE_Case Formulas'!A14,"OK",NA()))</f>
        <v>#N/A</v>
      </c>
      <c r="U14" s="41" t="e">
        <f>IF(LEN('Case Data Entry'!U14)&gt;80,"Name of Education Group must be less than 80 characters",IF('DO NOT USE_Case Formulas'!A14,"OK",NA()))</f>
        <v>#N/A</v>
      </c>
      <c r="V14" s="41" t="e">
        <f>IF(AND(NOT(ISBLANK('Case Data Entry'!V14)),ISNA(VLOOKUP('Case Data Entry'!V14,'DO NOT USE_School Picklist'!$K$3:$K$6,1,FALSE))),"Please select a value from the drop-down menu",IF('DO NOT USE_Case Formulas'!A14,"OK",NA()))</f>
        <v>#N/A</v>
      </c>
      <c r="W14" s="41" t="e">
        <f>IF(AND('DO NOT USE_Case Formulas'!A14,ISBLANK('Case Data Entry'!W14)),"Has this person had symptoms? is required",IF(AND(NOT(ISBLANK('Case Data Entry'!W14)),ISNA(VLOOKUP('Case Data Entry'!W14,'DO NOT USE_School Picklist'!$D$3:$D$5,1,FALSE))),"Please select a value from the drop-down menu",IF(NOT(ISBLANK('Case Data Entry'!W14)),"OK",NA())))</f>
        <v>#N/A</v>
      </c>
      <c r="X14" s="41" t="e">
        <f>IF(AND('Case Data Entry'!W14='DO NOT USE_School Picklist'!$D$3,ISBLANK('Case Data Entry'!X14)),"Symptom Onset Date is required if Ever Symptomatic is Yes",IF('DO NOT USE_Case Formulas'!A14,"OK",NA()))</f>
        <v>#N/A</v>
      </c>
      <c r="Y14" s="41"/>
      <c r="Z14" s="41" t="e">
        <f ca="1">IF(AND('DO NOT USE_Case Formulas'!A14,ISBLANK('Case Data Entry'!Z14)),"Lab Result Test Date is required",IF('Case Data Entry'!Z14&gt;'DO NOT USE_School Picklist'!$C$3,"Test Date cannot be a future date",IF(NOT(ISBLANK('Case Data Entry'!Z14)),"OK",NA())))</f>
        <v>#N/A</v>
      </c>
      <c r="AA14" s="41" t="e">
        <f>IF(AND(NOT(ISBLANK('Case Data Entry'!AA14)),ISNA(VLOOKUP('Case Data Entry'!AA14,'DO NOT USE_School Picklist'!$R$3:$R$7,1,FALSE))),"Please select a value from the drop-down menu",IF('DO NOT USE_Case Formulas'!A14,"OK",NA()))</f>
        <v>#N/A</v>
      </c>
      <c r="AB14" s="41" t="e">
        <f>IF(AND(NOT(ISBLANK('Case Data Entry'!AB14)),ISNA(VLOOKUP('Case Data Entry'!AB14,'DO NOT USE_School Picklist'!$Q$3:$Q$8,1,FALSE))),"Please select a value from the drop-down menu",IF('DO NOT USE_Case Formulas'!A14,"OK",NA()))</f>
        <v>#N/A</v>
      </c>
    </row>
    <row r="15" spans="1:28" x14ac:dyDescent="0.25">
      <c r="A15" s="40" t="e">
        <f>IF('DO NOT USE_Case Formulas'!A15,IF('DO NOT USE_Case Formulas'!B15,"Not all required fields are completed","OK"),NA())</f>
        <v>#N/A</v>
      </c>
      <c r="B15" s="41" t="e">
        <f>IF(AND('DO NOT USE_Case Formulas'!A15,ISBLANK('Case Data Entry'!B15)),"First Name is required",IF(NOT(ISBLANK('Case Data Entry'!B15)),"OK",NA()))</f>
        <v>#N/A</v>
      </c>
      <c r="C15" s="41" t="e">
        <f>IF(AND('DO NOT USE_Case Formulas'!A15,ISBLANK('Case Data Entry'!C15)),"Last Name is required",IF(NOT(ISBLANK('Case Data Entry'!C15)),"OK",NA()))</f>
        <v>#N/A</v>
      </c>
      <c r="D15" s="41" t="e">
        <f>IF(AND('DO NOT USE_Case Formulas'!A15,ISBLANK('Case Data Entry'!D15)),"Birthdate is required",IF(NOT(ISBLANK('Case Data Entry'!D15)),"OK",NA()))</f>
        <v>#N/A</v>
      </c>
      <c r="E15" s="41" t="e">
        <f>IF(AND('DO NOT USE_Case Formulas'!A15,ISBLANK('Case Data Entry'!E15)),"Mobile Phone is required",IF(NOT(ISBLANK('Case Data Entry'!E15)),IF(AND(ISNUMBER(VALUE('Case Data Entry'!E15)),LEFT('Case Data Entry'!E15,1)&lt;&gt;"1",LEN('Case Data Entry'!E15)=10),"OK","Phone number must be valid format"),NA()))</f>
        <v>#N/A</v>
      </c>
      <c r="F15" s="41" t="e">
        <f>IF(LEN('Case Data Entry'!F15)&gt;255,"Home Street Address must be less than 255 characters",IF('DO NOT USE_Case Formulas'!A15,"OK",NA()))</f>
        <v>#N/A</v>
      </c>
      <c r="G15" s="41" t="e">
        <f>IF(LEN('Case Data Entry'!G15)&gt;40,"City must be less than 40 characters",IF('DO NOT USE_Case Formulas'!A15,"OK",NA()))</f>
        <v>#N/A</v>
      </c>
      <c r="H15" s="41" t="e">
        <f>IF(AND(NOT(ISBLANK('Case Data Entry'!H15)),ISNA(VLOOKUP('Case Data Entry'!H15,'DO NOT USE_School Picklist'!$P$3:$P$52,1,FALSE))),"Please select a value from the drop-down menu",IF('DO NOT USE_Case Formulas'!A15,"OK",NA()))</f>
        <v>#N/A</v>
      </c>
      <c r="I15" s="41" t="e">
        <f>IF(AND('DO NOT USE_Case Formulas'!A15,ISBLANK('Case Data Entry'!I15)),"Zip is required",IF(ISBLANK('Case Data Entry'!I15),NA(),"OK"))</f>
        <v>#N/A</v>
      </c>
      <c r="J15" s="41" t="e">
        <f>IF(AND('DO NOT USE_Case Formulas'!A15,ISBLANK('Case Data Entry'!J15)),"Student or Staff? is required",IF(ISBLANK('Case Data Entry'!J15),NA(),IF(ISNA(VLOOKUP('Case Data Entry'!J15,'DO NOT USE_School Picklist'!$B$3:$B$6,1,FALSE)),"Please select a value from the drop-down menu","OK")))</f>
        <v>#N/A</v>
      </c>
      <c r="K15" s="41" t="e">
        <f>IF(AND('Case Data Entry'!J15='DO NOT USE_School Picklist'!$B$4,ISBLANK('Case Data Entry'!K15)),"Occupation/Job Title is required if Student or Staff? is Yes, staff/faculty or volunteer",IF('DO NOT USE_Case Formulas'!A15,"OK",NA()))</f>
        <v>#N/A</v>
      </c>
      <c r="L15" s="41" t="e">
        <f ca="1">IF('Case Data Entry'!L15&gt;'DO NOT USE_School Picklist'!$C$3,"Date last on school campus/facility cannot be a future date",IF('DO NOT USE_Case Formulas'!A15,IF(ISBLANK('Case Data Entry'!L15),"Date last on school campus/facility is required","OK"),NA()))</f>
        <v>#N/A</v>
      </c>
      <c r="M15" s="41" t="e">
        <f>IF(AND('DO NOT USE_Case Formulas'!A15,ISBLANK('Case Data Entry'!M15)),"Specific Place in the Location is required",IF(ISBLANK('Case Data Entry'!M15),NA(),"OK"))</f>
        <v>#N/A</v>
      </c>
      <c r="N15" s="41" t="e">
        <f>IF(LEN('Case Data Entry'!N15)&gt;50,"Parent/Guardian Name must be less than 50 characters",IF('DO NOT USE_Case Formulas'!A15,"OK",NA()))</f>
        <v>#N/A</v>
      </c>
      <c r="O15" s="41" t="e">
        <f>IF(NOT(ISBLANK('Case Data Entry'!O15)),IF(AND(ISNUMBER('Case Data Entry'!O15),LEFT('Case Data Entry'!O15,1)&lt;&gt;"1",LEN('Case Data Entry'!O15)=10),"OK","Phone number must be valid format"),IF('DO NOT USE_Case Formulas'!A15,"OK",NA()))</f>
        <v>#N/A</v>
      </c>
      <c r="P15" s="41" t="e">
        <f>IF(AND(NOT(ISBLANK('Case Data Entry'!P15)),ISNA(VLOOKUP('Case Data Entry'!P15,'DO NOT USE_School Picklist'!$E$3:$E$10,1,FALSE))),"Please select a value from the drop-down menu",IF('DO NOT USE_Case Formulas'!A15,"OK",NA()))</f>
        <v>#N/A</v>
      </c>
      <c r="Q15" s="41" t="e">
        <f>IF(AND(NOT(ISBLANK('Case Data Entry'!Q15)),ISNA(VLOOKUP('Case Data Entry'!Q15,'DO NOT USE_School Picklist'!$F$3:$F$16,1,FALSE))),"Please select a value from the drop-down menu",IF('DO NOT USE_Case Formulas'!A15,"OK",NA()))</f>
        <v>#N/A</v>
      </c>
      <c r="R15" s="41" t="e">
        <f>IF(LEN('Case Data Entry'!R15)&gt;100,"Classroom(s) must be less than 100 characters",IF('DO NOT USE_Case Formulas'!A15,"OK",NA()))</f>
        <v>#N/A</v>
      </c>
      <c r="S15" s="41" t="e">
        <f>IF(AND(NOT(ISBLANK('Case Data Entry'!S15)),ISNA(VLOOKUP('Case Data Entry'!S15,'DO NOT USE_School Picklist'!$S$3:$S$12,1,FALSE))),"Please select a value from the drop-down menu",IF('DO NOT USE_Case Formulas'!A15,"OK",NA()))</f>
        <v>#N/A</v>
      </c>
      <c r="T15" s="41" t="e">
        <f>IF(AND(NOT(ISBLANK('Case Data Entry'!T15)),ISNA(VLOOKUP('Case Data Entry'!T15,'DO NOT USE_School Picklist'!$S$3:$S$12,1,FALSE))),"Please select a value from the drop-down menu",IF('DO NOT USE_Case Formulas'!A15,"OK",NA()))</f>
        <v>#N/A</v>
      </c>
      <c r="U15" s="41" t="e">
        <f>IF(LEN('Case Data Entry'!U15)&gt;80,"Name of Education Group must be less than 80 characters",IF('DO NOT USE_Case Formulas'!A15,"OK",NA()))</f>
        <v>#N/A</v>
      </c>
      <c r="V15" s="41" t="e">
        <f>IF(AND(NOT(ISBLANK('Case Data Entry'!V15)),ISNA(VLOOKUP('Case Data Entry'!V15,'DO NOT USE_School Picklist'!$K$3:$K$6,1,FALSE))),"Please select a value from the drop-down menu",IF('DO NOT USE_Case Formulas'!A15,"OK",NA()))</f>
        <v>#N/A</v>
      </c>
      <c r="W15" s="41" t="e">
        <f>IF(AND('DO NOT USE_Case Formulas'!A15,ISBLANK('Case Data Entry'!W15)),"Has this person had symptoms? is required",IF(AND(NOT(ISBLANK('Case Data Entry'!W15)),ISNA(VLOOKUP('Case Data Entry'!W15,'DO NOT USE_School Picklist'!$D$3:$D$5,1,FALSE))),"Please select a value from the drop-down menu",IF(NOT(ISBLANK('Case Data Entry'!W15)),"OK",NA())))</f>
        <v>#N/A</v>
      </c>
      <c r="X15" s="41" t="e">
        <f>IF(AND('Case Data Entry'!W15='DO NOT USE_School Picklist'!$D$3,ISBLANK('Case Data Entry'!X15)),"Symptom Onset Date is required if Ever Symptomatic is Yes",IF('DO NOT USE_Case Formulas'!A15,"OK",NA()))</f>
        <v>#N/A</v>
      </c>
      <c r="Y15" s="41"/>
      <c r="Z15" s="41" t="e">
        <f ca="1">IF(AND('DO NOT USE_Case Formulas'!A15,ISBLANK('Case Data Entry'!Z15)),"Lab Result Test Date is required",IF('Case Data Entry'!Z15&gt;'DO NOT USE_School Picklist'!$C$3,"Test Date cannot be a future date",IF(NOT(ISBLANK('Case Data Entry'!Z15)),"OK",NA())))</f>
        <v>#N/A</v>
      </c>
      <c r="AA15" s="41" t="e">
        <f>IF(AND(NOT(ISBLANK('Case Data Entry'!AA15)),ISNA(VLOOKUP('Case Data Entry'!AA15,'DO NOT USE_School Picklist'!$R$3:$R$7,1,FALSE))),"Please select a value from the drop-down menu",IF('DO NOT USE_Case Formulas'!A15,"OK",NA()))</f>
        <v>#N/A</v>
      </c>
      <c r="AB15" s="41" t="e">
        <f>IF(AND(NOT(ISBLANK('Case Data Entry'!AB15)),ISNA(VLOOKUP('Case Data Entry'!AB15,'DO NOT USE_School Picklist'!$Q$3:$Q$8,1,FALSE))),"Please select a value from the drop-down menu",IF('DO NOT USE_Case Formulas'!A15,"OK",NA()))</f>
        <v>#N/A</v>
      </c>
    </row>
    <row r="16" spans="1:28" x14ac:dyDescent="0.25">
      <c r="A16" s="40" t="e">
        <f>IF('DO NOT USE_Case Formulas'!A16,IF('DO NOT USE_Case Formulas'!B16,"Not all required fields are completed","OK"),NA())</f>
        <v>#N/A</v>
      </c>
      <c r="B16" s="41" t="e">
        <f>IF(AND('DO NOT USE_Case Formulas'!A16,ISBLANK('Case Data Entry'!B16)),"First Name is required",IF(NOT(ISBLANK('Case Data Entry'!B16)),"OK",NA()))</f>
        <v>#N/A</v>
      </c>
      <c r="C16" s="41" t="e">
        <f>IF(AND('DO NOT USE_Case Formulas'!A16,ISBLANK('Case Data Entry'!C16)),"Last Name is required",IF(NOT(ISBLANK('Case Data Entry'!C16)),"OK",NA()))</f>
        <v>#N/A</v>
      </c>
      <c r="D16" s="41" t="e">
        <f>IF(AND('DO NOT USE_Case Formulas'!A16,ISBLANK('Case Data Entry'!D16)),"Birthdate is required",IF(NOT(ISBLANK('Case Data Entry'!D16)),"OK",NA()))</f>
        <v>#N/A</v>
      </c>
      <c r="E16" s="41" t="e">
        <f>IF(AND('DO NOT USE_Case Formulas'!A16,ISBLANK('Case Data Entry'!E16)),"Mobile Phone is required",IF(NOT(ISBLANK('Case Data Entry'!E16)),IF(AND(ISNUMBER(VALUE('Case Data Entry'!E16)),LEFT('Case Data Entry'!E16,1)&lt;&gt;"1",LEN('Case Data Entry'!E16)=10),"OK","Phone number must be valid format"),NA()))</f>
        <v>#N/A</v>
      </c>
      <c r="F16" s="41" t="e">
        <f>IF(LEN('Case Data Entry'!F16)&gt;255,"Home Street Address must be less than 255 characters",IF('DO NOT USE_Case Formulas'!A16,"OK",NA()))</f>
        <v>#N/A</v>
      </c>
      <c r="G16" s="41" t="e">
        <f>IF(LEN('Case Data Entry'!G16)&gt;40,"City must be less than 40 characters",IF('DO NOT USE_Case Formulas'!A16,"OK",NA()))</f>
        <v>#N/A</v>
      </c>
      <c r="H16" s="41" t="e">
        <f>IF(AND(NOT(ISBLANK('Case Data Entry'!H16)),ISNA(VLOOKUP('Case Data Entry'!H16,'DO NOT USE_School Picklist'!$P$3:$P$52,1,FALSE))),"Please select a value from the drop-down menu",IF('DO NOT USE_Case Formulas'!A16,"OK",NA()))</f>
        <v>#N/A</v>
      </c>
      <c r="I16" s="41" t="e">
        <f>IF(AND('DO NOT USE_Case Formulas'!A16,ISBLANK('Case Data Entry'!I16)),"Zip is required",IF(ISBLANK('Case Data Entry'!I16),NA(),"OK"))</f>
        <v>#N/A</v>
      </c>
      <c r="J16" s="41" t="e">
        <f>IF(AND('DO NOT USE_Case Formulas'!A16,ISBLANK('Case Data Entry'!J16)),"Student or Staff? is required",IF(ISBLANK('Case Data Entry'!J16),NA(),IF(ISNA(VLOOKUP('Case Data Entry'!J16,'DO NOT USE_School Picklist'!$B$3:$B$6,1,FALSE)),"Please select a value from the drop-down menu","OK")))</f>
        <v>#N/A</v>
      </c>
      <c r="K16" s="41" t="e">
        <f>IF(AND('Case Data Entry'!J16='DO NOT USE_School Picklist'!$B$4,ISBLANK('Case Data Entry'!K16)),"Occupation/Job Title is required if Student or Staff? is Yes, staff/faculty or volunteer",IF('DO NOT USE_Case Formulas'!A16,"OK",NA()))</f>
        <v>#N/A</v>
      </c>
      <c r="L16" s="41" t="e">
        <f ca="1">IF('Case Data Entry'!L16&gt;'DO NOT USE_School Picklist'!$C$3,"Date last on school campus/facility cannot be a future date",IF('DO NOT USE_Case Formulas'!A16,IF(ISBLANK('Case Data Entry'!L16),"Date last on school campus/facility is required","OK"),NA()))</f>
        <v>#N/A</v>
      </c>
      <c r="M16" s="41" t="e">
        <f>IF(AND('DO NOT USE_Case Formulas'!A16,ISBLANK('Case Data Entry'!M16)),"Specific Place in the Location is required",IF(ISBLANK('Case Data Entry'!M16),NA(),"OK"))</f>
        <v>#N/A</v>
      </c>
      <c r="N16" s="41" t="e">
        <f>IF(LEN('Case Data Entry'!N16)&gt;50,"Parent/Guardian Name must be less than 50 characters",IF('DO NOT USE_Case Formulas'!A16,"OK",NA()))</f>
        <v>#N/A</v>
      </c>
      <c r="O16" s="41" t="e">
        <f>IF(NOT(ISBLANK('Case Data Entry'!O16)),IF(AND(ISNUMBER('Case Data Entry'!O16),LEFT('Case Data Entry'!O16,1)&lt;&gt;"1",LEN('Case Data Entry'!O16)=10),"OK","Phone number must be valid format"),IF('DO NOT USE_Case Formulas'!A16,"OK",NA()))</f>
        <v>#N/A</v>
      </c>
      <c r="P16" s="41" t="e">
        <f>IF(AND(NOT(ISBLANK('Case Data Entry'!P16)),ISNA(VLOOKUP('Case Data Entry'!P16,'DO NOT USE_School Picklist'!$E$3:$E$10,1,FALSE))),"Please select a value from the drop-down menu",IF('DO NOT USE_Case Formulas'!A16,"OK",NA()))</f>
        <v>#N/A</v>
      </c>
      <c r="Q16" s="41" t="e">
        <f>IF(AND(NOT(ISBLANK('Case Data Entry'!Q16)),ISNA(VLOOKUP('Case Data Entry'!Q16,'DO NOT USE_School Picklist'!$F$3:$F$16,1,FALSE))),"Please select a value from the drop-down menu",IF('DO NOT USE_Case Formulas'!A16,"OK",NA()))</f>
        <v>#N/A</v>
      </c>
      <c r="R16" s="41" t="e">
        <f>IF(LEN('Case Data Entry'!R16)&gt;100,"Classroom(s) must be less than 100 characters",IF('DO NOT USE_Case Formulas'!A16,"OK",NA()))</f>
        <v>#N/A</v>
      </c>
      <c r="S16" s="41" t="e">
        <f>IF(AND(NOT(ISBLANK('Case Data Entry'!S16)),ISNA(VLOOKUP('Case Data Entry'!S16,'DO NOT USE_School Picklist'!$S$3:$S$12,1,FALSE))),"Please select a value from the drop-down menu",IF('DO NOT USE_Case Formulas'!A16,"OK",NA()))</f>
        <v>#N/A</v>
      </c>
      <c r="T16" s="41" t="e">
        <f>IF(AND(NOT(ISBLANK('Case Data Entry'!T16)),ISNA(VLOOKUP('Case Data Entry'!T16,'DO NOT USE_School Picklist'!$S$3:$S$12,1,FALSE))),"Please select a value from the drop-down menu",IF('DO NOT USE_Case Formulas'!A16,"OK",NA()))</f>
        <v>#N/A</v>
      </c>
      <c r="U16" s="41" t="e">
        <f>IF(LEN('Case Data Entry'!U16)&gt;80,"Name of Education Group must be less than 80 characters",IF('DO NOT USE_Case Formulas'!A16,"OK",NA()))</f>
        <v>#N/A</v>
      </c>
      <c r="V16" s="41" t="e">
        <f>IF(AND(NOT(ISBLANK('Case Data Entry'!V16)),ISNA(VLOOKUP('Case Data Entry'!V16,'DO NOT USE_School Picklist'!$K$3:$K$6,1,FALSE))),"Please select a value from the drop-down menu",IF('DO NOT USE_Case Formulas'!A16,"OK",NA()))</f>
        <v>#N/A</v>
      </c>
      <c r="W16" s="41" t="e">
        <f>IF(AND('DO NOT USE_Case Formulas'!A16,ISBLANK('Case Data Entry'!W16)),"Has this person had symptoms? is required",IF(AND(NOT(ISBLANK('Case Data Entry'!W16)),ISNA(VLOOKUP('Case Data Entry'!W16,'DO NOT USE_School Picklist'!$D$3:$D$5,1,FALSE))),"Please select a value from the drop-down menu",IF(NOT(ISBLANK('Case Data Entry'!W16)),"OK",NA())))</f>
        <v>#N/A</v>
      </c>
      <c r="X16" s="41" t="e">
        <f>IF(AND('Case Data Entry'!W16='DO NOT USE_School Picklist'!$D$3,ISBLANK('Case Data Entry'!X16)),"Symptom Onset Date is required if Ever Symptomatic is Yes",IF('DO NOT USE_Case Formulas'!A16,"OK",NA()))</f>
        <v>#N/A</v>
      </c>
      <c r="Y16" s="41"/>
      <c r="Z16" s="41" t="e">
        <f ca="1">IF(AND('DO NOT USE_Case Formulas'!A16,ISBLANK('Case Data Entry'!Z16)),"Lab Result Test Date is required",IF('Case Data Entry'!Z16&gt;'DO NOT USE_School Picklist'!$C$3,"Test Date cannot be a future date",IF(NOT(ISBLANK('Case Data Entry'!Z16)),"OK",NA())))</f>
        <v>#N/A</v>
      </c>
      <c r="AA16" s="41" t="e">
        <f>IF(AND(NOT(ISBLANK('Case Data Entry'!AA16)),ISNA(VLOOKUP('Case Data Entry'!AA16,'DO NOT USE_School Picklist'!$R$3:$R$7,1,FALSE))),"Please select a value from the drop-down menu",IF('DO NOT USE_Case Formulas'!A16,"OK",NA()))</f>
        <v>#N/A</v>
      </c>
      <c r="AB16" s="41" t="e">
        <f>IF(AND(NOT(ISBLANK('Case Data Entry'!AB16)),ISNA(VLOOKUP('Case Data Entry'!AB16,'DO NOT USE_School Picklist'!$Q$3:$Q$8,1,FALSE))),"Please select a value from the drop-down menu",IF('DO NOT USE_Case Formulas'!A16,"OK",NA()))</f>
        <v>#N/A</v>
      </c>
    </row>
    <row r="17" spans="1:28" x14ac:dyDescent="0.25">
      <c r="A17" s="40" t="e">
        <f>IF('DO NOT USE_Case Formulas'!A17,IF('DO NOT USE_Case Formulas'!B17,"Not all required fields are completed","OK"),NA())</f>
        <v>#N/A</v>
      </c>
      <c r="B17" s="41" t="e">
        <f>IF(AND('DO NOT USE_Case Formulas'!A17,ISBLANK('Case Data Entry'!B17)),"First Name is required",IF(NOT(ISBLANK('Case Data Entry'!B17)),"OK",NA()))</f>
        <v>#N/A</v>
      </c>
      <c r="C17" s="41" t="e">
        <f>IF(AND('DO NOT USE_Case Formulas'!A17,ISBLANK('Case Data Entry'!C17)),"Last Name is required",IF(NOT(ISBLANK('Case Data Entry'!C17)),"OK",NA()))</f>
        <v>#N/A</v>
      </c>
      <c r="D17" s="41" t="e">
        <f>IF(AND('DO NOT USE_Case Formulas'!A17,ISBLANK('Case Data Entry'!D17)),"Birthdate is required",IF(NOT(ISBLANK('Case Data Entry'!D17)),"OK",NA()))</f>
        <v>#N/A</v>
      </c>
      <c r="E17" s="41" t="e">
        <f>IF(AND('DO NOT USE_Case Formulas'!A17,ISBLANK('Case Data Entry'!E17)),"Mobile Phone is required",IF(NOT(ISBLANK('Case Data Entry'!E17)),IF(AND(ISNUMBER(VALUE('Case Data Entry'!E17)),LEFT('Case Data Entry'!E17,1)&lt;&gt;"1",LEN('Case Data Entry'!E17)=10),"OK","Phone number must be valid format"),NA()))</f>
        <v>#N/A</v>
      </c>
      <c r="F17" s="41" t="e">
        <f>IF(LEN('Case Data Entry'!F17)&gt;255,"Home Street Address must be less than 255 characters",IF('DO NOT USE_Case Formulas'!A17,"OK",NA()))</f>
        <v>#N/A</v>
      </c>
      <c r="G17" s="41" t="e">
        <f>IF(LEN('Case Data Entry'!G17)&gt;40,"City must be less than 40 characters",IF('DO NOT USE_Case Formulas'!A17,"OK",NA()))</f>
        <v>#N/A</v>
      </c>
      <c r="H17" s="41" t="e">
        <f>IF(AND(NOT(ISBLANK('Case Data Entry'!H17)),ISNA(VLOOKUP('Case Data Entry'!H17,'DO NOT USE_School Picklist'!$P$3:$P$52,1,FALSE))),"Please select a value from the drop-down menu",IF('DO NOT USE_Case Formulas'!A17,"OK",NA()))</f>
        <v>#N/A</v>
      </c>
      <c r="I17" s="41" t="e">
        <f>IF(AND('DO NOT USE_Case Formulas'!A17,ISBLANK('Case Data Entry'!I17)),"Zip is required",IF(ISBLANK('Case Data Entry'!I17),NA(),"OK"))</f>
        <v>#N/A</v>
      </c>
      <c r="J17" s="41" t="e">
        <f>IF(AND('DO NOT USE_Case Formulas'!A17,ISBLANK('Case Data Entry'!J17)),"Student or Staff? is required",IF(ISBLANK('Case Data Entry'!J17),NA(),IF(ISNA(VLOOKUP('Case Data Entry'!J17,'DO NOT USE_School Picklist'!$B$3:$B$6,1,FALSE)),"Please select a value from the drop-down menu","OK")))</f>
        <v>#N/A</v>
      </c>
      <c r="K17" s="41" t="e">
        <f>IF(AND('Case Data Entry'!J17='DO NOT USE_School Picklist'!$B$4,ISBLANK('Case Data Entry'!K17)),"Occupation/Job Title is required if Student or Staff? is Yes, staff/faculty or volunteer",IF('DO NOT USE_Case Formulas'!A17,"OK",NA()))</f>
        <v>#N/A</v>
      </c>
      <c r="L17" s="41" t="e">
        <f ca="1">IF('Case Data Entry'!L17&gt;'DO NOT USE_School Picklist'!$C$3,"Date last on school campus/facility cannot be a future date",IF('DO NOT USE_Case Formulas'!A17,IF(ISBLANK('Case Data Entry'!L17),"Date last on school campus/facility is required","OK"),NA()))</f>
        <v>#N/A</v>
      </c>
      <c r="M17" s="41" t="e">
        <f>IF(AND('DO NOT USE_Case Formulas'!A17,ISBLANK('Case Data Entry'!M17)),"Specific Place in the Location is required",IF(ISBLANK('Case Data Entry'!M17),NA(),"OK"))</f>
        <v>#N/A</v>
      </c>
      <c r="N17" s="41" t="e">
        <f>IF(LEN('Case Data Entry'!N17)&gt;50,"Parent/Guardian Name must be less than 50 characters",IF('DO NOT USE_Case Formulas'!A17,"OK",NA()))</f>
        <v>#N/A</v>
      </c>
      <c r="O17" s="41" t="e">
        <f>IF(NOT(ISBLANK('Case Data Entry'!O17)),IF(AND(ISNUMBER('Case Data Entry'!O17),LEFT('Case Data Entry'!O17,1)&lt;&gt;"1",LEN('Case Data Entry'!O17)=10),"OK","Phone number must be valid format"),IF('DO NOT USE_Case Formulas'!A17,"OK",NA()))</f>
        <v>#N/A</v>
      </c>
      <c r="P17" s="41" t="e">
        <f>IF(AND(NOT(ISBLANK('Case Data Entry'!P17)),ISNA(VLOOKUP('Case Data Entry'!P17,'DO NOT USE_School Picklist'!$E$3:$E$10,1,FALSE))),"Please select a value from the drop-down menu",IF('DO NOT USE_Case Formulas'!A17,"OK",NA()))</f>
        <v>#N/A</v>
      </c>
      <c r="Q17" s="41" t="e">
        <f>IF(AND(NOT(ISBLANK('Case Data Entry'!Q17)),ISNA(VLOOKUP('Case Data Entry'!Q17,'DO NOT USE_School Picklist'!$F$3:$F$16,1,FALSE))),"Please select a value from the drop-down menu",IF('DO NOT USE_Case Formulas'!A17,"OK",NA()))</f>
        <v>#N/A</v>
      </c>
      <c r="R17" s="41" t="e">
        <f>IF(LEN('Case Data Entry'!R17)&gt;100,"Classroom(s) must be less than 100 characters",IF('DO NOT USE_Case Formulas'!A17,"OK",NA()))</f>
        <v>#N/A</v>
      </c>
      <c r="S17" s="41" t="e">
        <f>IF(AND(NOT(ISBLANK('Case Data Entry'!S17)),ISNA(VLOOKUP('Case Data Entry'!S17,'DO NOT USE_School Picklist'!$S$3:$S$12,1,FALSE))),"Please select a value from the drop-down menu",IF('DO NOT USE_Case Formulas'!A17,"OK",NA()))</f>
        <v>#N/A</v>
      </c>
      <c r="T17" s="41" t="e">
        <f>IF(AND(NOT(ISBLANK('Case Data Entry'!T17)),ISNA(VLOOKUP('Case Data Entry'!T17,'DO NOT USE_School Picklist'!$S$3:$S$12,1,FALSE))),"Please select a value from the drop-down menu",IF('DO NOT USE_Case Formulas'!A17,"OK",NA()))</f>
        <v>#N/A</v>
      </c>
      <c r="U17" s="41" t="e">
        <f>IF(LEN('Case Data Entry'!U17)&gt;80,"Name of Education Group must be less than 80 characters",IF('DO NOT USE_Case Formulas'!A17,"OK",NA()))</f>
        <v>#N/A</v>
      </c>
      <c r="V17" s="41" t="e">
        <f>IF(AND(NOT(ISBLANK('Case Data Entry'!V17)),ISNA(VLOOKUP('Case Data Entry'!V17,'DO NOT USE_School Picklist'!$K$3:$K$6,1,FALSE))),"Please select a value from the drop-down menu",IF('DO NOT USE_Case Formulas'!A17,"OK",NA()))</f>
        <v>#N/A</v>
      </c>
      <c r="W17" s="41" t="e">
        <f>IF(AND('DO NOT USE_Case Formulas'!A17,ISBLANK('Case Data Entry'!W17)),"Has this person had symptoms? is required",IF(AND(NOT(ISBLANK('Case Data Entry'!W17)),ISNA(VLOOKUP('Case Data Entry'!W17,'DO NOT USE_School Picklist'!$D$3:$D$5,1,FALSE))),"Please select a value from the drop-down menu",IF(NOT(ISBLANK('Case Data Entry'!W17)),"OK",NA())))</f>
        <v>#N/A</v>
      </c>
      <c r="X17" s="41" t="e">
        <f>IF(AND('Case Data Entry'!W17='DO NOT USE_School Picklist'!$D$3,ISBLANK('Case Data Entry'!X17)),"Symptom Onset Date is required if Ever Symptomatic is Yes",IF('DO NOT USE_Case Formulas'!A17,"OK",NA()))</f>
        <v>#N/A</v>
      </c>
      <c r="Y17" s="41"/>
      <c r="Z17" s="41" t="e">
        <f ca="1">IF(AND('DO NOT USE_Case Formulas'!A17,ISBLANK('Case Data Entry'!Z17)),"Lab Result Test Date is required",IF('Case Data Entry'!Z17&gt;'DO NOT USE_School Picklist'!$C$3,"Test Date cannot be a future date",IF(NOT(ISBLANK('Case Data Entry'!Z17)),"OK",NA())))</f>
        <v>#N/A</v>
      </c>
      <c r="AA17" s="41" t="e">
        <f>IF(AND(NOT(ISBLANK('Case Data Entry'!AA17)),ISNA(VLOOKUP('Case Data Entry'!AA17,'DO NOT USE_School Picklist'!$R$3:$R$7,1,FALSE))),"Please select a value from the drop-down menu",IF('DO NOT USE_Case Formulas'!A17,"OK",NA()))</f>
        <v>#N/A</v>
      </c>
      <c r="AB17" s="41" t="e">
        <f>IF(AND(NOT(ISBLANK('Case Data Entry'!AB17)),ISNA(VLOOKUP('Case Data Entry'!AB17,'DO NOT USE_School Picklist'!$Q$3:$Q$8,1,FALSE))),"Please select a value from the drop-down menu",IF('DO NOT USE_Case Formulas'!A17,"OK",NA()))</f>
        <v>#N/A</v>
      </c>
    </row>
    <row r="18" spans="1:28" x14ac:dyDescent="0.25">
      <c r="A18" s="40" t="e">
        <f>IF('DO NOT USE_Case Formulas'!A18,IF('DO NOT USE_Case Formulas'!B18,"Not all required fields are completed","OK"),NA())</f>
        <v>#N/A</v>
      </c>
      <c r="B18" s="41" t="e">
        <f>IF(AND('DO NOT USE_Case Formulas'!A18,ISBLANK('Case Data Entry'!B18)),"First Name is required",IF(NOT(ISBLANK('Case Data Entry'!B18)),"OK",NA()))</f>
        <v>#N/A</v>
      </c>
      <c r="C18" s="41" t="e">
        <f>IF(AND('DO NOT USE_Case Formulas'!A18,ISBLANK('Case Data Entry'!C18)),"Last Name is required",IF(NOT(ISBLANK('Case Data Entry'!C18)),"OK",NA()))</f>
        <v>#N/A</v>
      </c>
      <c r="D18" s="41" t="e">
        <f>IF(AND('DO NOT USE_Case Formulas'!A18,ISBLANK('Case Data Entry'!D18)),"Birthdate is required",IF(NOT(ISBLANK('Case Data Entry'!D18)),"OK",NA()))</f>
        <v>#N/A</v>
      </c>
      <c r="E18" s="41" t="e">
        <f>IF(AND('DO NOT USE_Case Formulas'!A18,ISBLANK('Case Data Entry'!E18)),"Mobile Phone is required",IF(NOT(ISBLANK('Case Data Entry'!E18)),IF(AND(ISNUMBER(VALUE('Case Data Entry'!E18)),LEFT('Case Data Entry'!E18,1)&lt;&gt;"1",LEN('Case Data Entry'!E18)=10),"OK","Phone number must be valid format"),NA()))</f>
        <v>#N/A</v>
      </c>
      <c r="F18" s="41" t="e">
        <f>IF(LEN('Case Data Entry'!F18)&gt;255,"Home Street Address must be less than 255 characters",IF('DO NOT USE_Case Formulas'!A18,"OK",NA()))</f>
        <v>#N/A</v>
      </c>
      <c r="G18" s="41" t="e">
        <f>IF(LEN('Case Data Entry'!G18)&gt;40,"City must be less than 40 characters",IF('DO NOT USE_Case Formulas'!A18,"OK",NA()))</f>
        <v>#N/A</v>
      </c>
      <c r="H18" s="41" t="e">
        <f>IF(AND(NOT(ISBLANK('Case Data Entry'!H18)),ISNA(VLOOKUP('Case Data Entry'!H18,'DO NOT USE_School Picklist'!$P$3:$P$52,1,FALSE))),"Please select a value from the drop-down menu",IF('DO NOT USE_Case Formulas'!A18,"OK",NA()))</f>
        <v>#N/A</v>
      </c>
      <c r="I18" s="41" t="e">
        <f>IF(AND('DO NOT USE_Case Formulas'!A18,ISBLANK('Case Data Entry'!I18)),"Zip is required",IF(ISBLANK('Case Data Entry'!I18),NA(),"OK"))</f>
        <v>#N/A</v>
      </c>
      <c r="J18" s="41" t="e">
        <f>IF(AND('DO NOT USE_Case Formulas'!A18,ISBLANK('Case Data Entry'!J18)),"Student or Staff? is required",IF(ISBLANK('Case Data Entry'!J18),NA(),IF(ISNA(VLOOKUP('Case Data Entry'!J18,'DO NOT USE_School Picklist'!$B$3:$B$6,1,FALSE)),"Please select a value from the drop-down menu","OK")))</f>
        <v>#N/A</v>
      </c>
      <c r="K18" s="41" t="e">
        <f>IF(AND('Case Data Entry'!J18='DO NOT USE_School Picklist'!$B$4,ISBLANK('Case Data Entry'!K18)),"Occupation/Job Title is required if Student or Staff? is Yes, staff/faculty or volunteer",IF('DO NOT USE_Case Formulas'!A18,"OK",NA()))</f>
        <v>#N/A</v>
      </c>
      <c r="L18" s="41" t="e">
        <f ca="1">IF('Case Data Entry'!L18&gt;'DO NOT USE_School Picklist'!$C$3,"Date last on school campus/facility cannot be a future date",IF('DO NOT USE_Case Formulas'!A18,IF(ISBLANK('Case Data Entry'!L18),"Date last on school campus/facility is required","OK"),NA()))</f>
        <v>#N/A</v>
      </c>
      <c r="M18" s="41" t="e">
        <f>IF(AND('DO NOT USE_Case Formulas'!A18,ISBLANK('Case Data Entry'!M18)),"Specific Place in the Location is required",IF(ISBLANK('Case Data Entry'!M18),NA(),"OK"))</f>
        <v>#N/A</v>
      </c>
      <c r="N18" s="41" t="e">
        <f>IF(LEN('Case Data Entry'!N18)&gt;50,"Parent/Guardian Name must be less than 50 characters",IF('DO NOT USE_Case Formulas'!A18,"OK",NA()))</f>
        <v>#N/A</v>
      </c>
      <c r="O18" s="41" t="e">
        <f>IF(NOT(ISBLANK('Case Data Entry'!O18)),IF(AND(ISNUMBER('Case Data Entry'!O18),LEFT('Case Data Entry'!O18,1)&lt;&gt;"1",LEN('Case Data Entry'!O18)=10),"OK","Phone number must be valid format"),IF('DO NOT USE_Case Formulas'!A18,"OK",NA()))</f>
        <v>#N/A</v>
      </c>
      <c r="P18" s="41" t="e">
        <f>IF(AND(NOT(ISBLANK('Case Data Entry'!P18)),ISNA(VLOOKUP('Case Data Entry'!P18,'DO NOT USE_School Picklist'!$E$3:$E$10,1,FALSE))),"Please select a value from the drop-down menu",IF('DO NOT USE_Case Formulas'!A18,"OK",NA()))</f>
        <v>#N/A</v>
      </c>
      <c r="Q18" s="41" t="e">
        <f>IF(AND(NOT(ISBLANK('Case Data Entry'!Q18)),ISNA(VLOOKUP('Case Data Entry'!Q18,'DO NOT USE_School Picklist'!$F$3:$F$16,1,FALSE))),"Please select a value from the drop-down menu",IF('DO NOT USE_Case Formulas'!A18,"OK",NA()))</f>
        <v>#N/A</v>
      </c>
      <c r="R18" s="41" t="e">
        <f>IF(LEN('Case Data Entry'!R18)&gt;100,"Classroom(s) must be less than 100 characters",IF('DO NOT USE_Case Formulas'!A18,"OK",NA()))</f>
        <v>#N/A</v>
      </c>
      <c r="S18" s="41" t="e">
        <f>IF(AND(NOT(ISBLANK('Case Data Entry'!S18)),ISNA(VLOOKUP('Case Data Entry'!S18,'DO NOT USE_School Picklist'!$S$3:$S$12,1,FALSE))),"Please select a value from the drop-down menu",IF('DO NOT USE_Case Formulas'!A18,"OK",NA()))</f>
        <v>#N/A</v>
      </c>
      <c r="T18" s="41" t="e">
        <f>IF(AND(NOT(ISBLANK('Case Data Entry'!T18)),ISNA(VLOOKUP('Case Data Entry'!T18,'DO NOT USE_School Picklist'!$S$3:$S$12,1,FALSE))),"Please select a value from the drop-down menu",IF('DO NOT USE_Case Formulas'!A18,"OK",NA()))</f>
        <v>#N/A</v>
      </c>
      <c r="U18" s="41" t="e">
        <f>IF(LEN('Case Data Entry'!U18)&gt;80,"Name of Education Group must be less than 80 characters",IF('DO NOT USE_Case Formulas'!A18,"OK",NA()))</f>
        <v>#N/A</v>
      </c>
      <c r="V18" s="41" t="e">
        <f>IF(AND(NOT(ISBLANK('Case Data Entry'!V18)),ISNA(VLOOKUP('Case Data Entry'!V18,'DO NOT USE_School Picklist'!$K$3:$K$6,1,FALSE))),"Please select a value from the drop-down menu",IF('DO NOT USE_Case Formulas'!A18,"OK",NA()))</f>
        <v>#N/A</v>
      </c>
      <c r="W18" s="41" t="e">
        <f>IF(AND('DO NOT USE_Case Formulas'!A18,ISBLANK('Case Data Entry'!W18)),"Has this person had symptoms? is required",IF(AND(NOT(ISBLANK('Case Data Entry'!W18)),ISNA(VLOOKUP('Case Data Entry'!W18,'DO NOT USE_School Picklist'!$D$3:$D$5,1,FALSE))),"Please select a value from the drop-down menu",IF(NOT(ISBLANK('Case Data Entry'!W18)),"OK",NA())))</f>
        <v>#N/A</v>
      </c>
      <c r="X18" s="41" t="e">
        <f>IF(AND('Case Data Entry'!W18='DO NOT USE_School Picklist'!$D$3,ISBLANK('Case Data Entry'!X18)),"Symptom Onset Date is required if Ever Symptomatic is Yes",IF('DO NOT USE_Case Formulas'!A18,"OK",NA()))</f>
        <v>#N/A</v>
      </c>
      <c r="Y18" s="41"/>
      <c r="Z18" s="41" t="e">
        <f ca="1">IF(AND('DO NOT USE_Case Formulas'!A18,ISBLANK('Case Data Entry'!Z18)),"Lab Result Test Date is required",IF('Case Data Entry'!Z18&gt;'DO NOT USE_School Picklist'!$C$3,"Test Date cannot be a future date",IF(NOT(ISBLANK('Case Data Entry'!Z18)),"OK",NA())))</f>
        <v>#N/A</v>
      </c>
      <c r="AA18" s="41" t="e">
        <f>IF(AND(NOT(ISBLANK('Case Data Entry'!AA18)),ISNA(VLOOKUP('Case Data Entry'!AA18,'DO NOT USE_School Picklist'!$R$3:$R$7,1,FALSE))),"Please select a value from the drop-down menu",IF('DO NOT USE_Case Formulas'!A18,"OK",NA()))</f>
        <v>#N/A</v>
      </c>
      <c r="AB18" s="41" t="e">
        <f>IF(AND(NOT(ISBLANK('Case Data Entry'!AB18)),ISNA(VLOOKUP('Case Data Entry'!AB18,'DO NOT USE_School Picklist'!$Q$3:$Q$8,1,FALSE))),"Please select a value from the drop-down menu",IF('DO NOT USE_Case Formulas'!A18,"OK",NA()))</f>
        <v>#N/A</v>
      </c>
    </row>
    <row r="19" spans="1:28" x14ac:dyDescent="0.25">
      <c r="A19" s="40" t="e">
        <f>IF('DO NOT USE_Case Formulas'!A19,IF('DO NOT USE_Case Formulas'!B19,"Not all required fields are completed","OK"),NA())</f>
        <v>#N/A</v>
      </c>
      <c r="B19" s="41" t="e">
        <f>IF(AND('DO NOT USE_Case Formulas'!A19,ISBLANK('Case Data Entry'!B19)),"First Name is required",IF(NOT(ISBLANK('Case Data Entry'!B19)),"OK",NA()))</f>
        <v>#N/A</v>
      </c>
      <c r="C19" s="41" t="e">
        <f>IF(AND('DO NOT USE_Case Formulas'!A19,ISBLANK('Case Data Entry'!C19)),"Last Name is required",IF(NOT(ISBLANK('Case Data Entry'!C19)),"OK",NA()))</f>
        <v>#N/A</v>
      </c>
      <c r="D19" s="41" t="e">
        <f>IF(AND('DO NOT USE_Case Formulas'!A19,ISBLANK('Case Data Entry'!D19)),"Birthdate is required",IF(NOT(ISBLANK('Case Data Entry'!D19)),"OK",NA()))</f>
        <v>#N/A</v>
      </c>
      <c r="E19" s="41" t="e">
        <f>IF(AND('DO NOT USE_Case Formulas'!A19,ISBLANK('Case Data Entry'!E19)),"Mobile Phone is required",IF(NOT(ISBLANK('Case Data Entry'!E19)),IF(AND(ISNUMBER(VALUE('Case Data Entry'!E19)),LEFT('Case Data Entry'!E19,1)&lt;&gt;"1",LEN('Case Data Entry'!E19)=10),"OK","Phone number must be valid format"),NA()))</f>
        <v>#N/A</v>
      </c>
      <c r="F19" s="41" t="e">
        <f>IF(LEN('Case Data Entry'!F19)&gt;255,"Home Street Address must be less than 255 characters",IF('DO NOT USE_Case Formulas'!A19,"OK",NA()))</f>
        <v>#N/A</v>
      </c>
      <c r="G19" s="41" t="e">
        <f>IF(LEN('Case Data Entry'!G19)&gt;40,"City must be less than 40 characters",IF('DO NOT USE_Case Formulas'!A19,"OK",NA()))</f>
        <v>#N/A</v>
      </c>
      <c r="H19" s="41" t="e">
        <f>IF(AND(NOT(ISBLANK('Case Data Entry'!H19)),ISNA(VLOOKUP('Case Data Entry'!H19,'DO NOT USE_School Picklist'!$P$3:$P$52,1,FALSE))),"Please select a value from the drop-down menu",IF('DO NOT USE_Case Formulas'!A19,"OK",NA()))</f>
        <v>#N/A</v>
      </c>
      <c r="I19" s="41" t="e">
        <f>IF(AND('DO NOT USE_Case Formulas'!A19,ISBLANK('Case Data Entry'!I19)),"Zip is required",IF(ISBLANK('Case Data Entry'!I19),NA(),"OK"))</f>
        <v>#N/A</v>
      </c>
      <c r="J19" s="41" t="e">
        <f>IF(AND('DO NOT USE_Case Formulas'!A19,ISBLANK('Case Data Entry'!J19)),"Student or Staff? is required",IF(ISBLANK('Case Data Entry'!J19),NA(),IF(ISNA(VLOOKUP('Case Data Entry'!J19,'DO NOT USE_School Picklist'!$B$3:$B$6,1,FALSE)),"Please select a value from the drop-down menu","OK")))</f>
        <v>#N/A</v>
      </c>
      <c r="K19" s="41" t="e">
        <f>IF(AND('Case Data Entry'!J19='DO NOT USE_School Picklist'!$B$4,ISBLANK('Case Data Entry'!K19)),"Occupation/Job Title is required if Student or Staff? is Yes, staff/faculty or volunteer",IF('DO NOT USE_Case Formulas'!A19,"OK",NA()))</f>
        <v>#N/A</v>
      </c>
      <c r="L19" s="41" t="e">
        <f ca="1">IF('Case Data Entry'!L19&gt;'DO NOT USE_School Picklist'!$C$3,"Date last on school campus/facility cannot be a future date",IF('DO NOT USE_Case Formulas'!A19,IF(ISBLANK('Case Data Entry'!L19),"Date last on school campus/facility is required","OK"),NA()))</f>
        <v>#N/A</v>
      </c>
      <c r="M19" s="41" t="e">
        <f>IF(AND('DO NOT USE_Case Formulas'!A19,ISBLANK('Case Data Entry'!M19)),"Specific Place in the Location is required",IF(ISBLANK('Case Data Entry'!M19),NA(),"OK"))</f>
        <v>#N/A</v>
      </c>
      <c r="N19" s="41" t="e">
        <f>IF(LEN('Case Data Entry'!N19)&gt;50,"Parent/Guardian Name must be less than 50 characters",IF('DO NOT USE_Case Formulas'!A19,"OK",NA()))</f>
        <v>#N/A</v>
      </c>
      <c r="O19" s="41" t="e">
        <f>IF(NOT(ISBLANK('Case Data Entry'!O19)),IF(AND(ISNUMBER('Case Data Entry'!O19),LEFT('Case Data Entry'!O19,1)&lt;&gt;"1",LEN('Case Data Entry'!O19)=10),"OK","Phone number must be valid format"),IF('DO NOT USE_Case Formulas'!A19,"OK",NA()))</f>
        <v>#N/A</v>
      </c>
      <c r="P19" s="41" t="e">
        <f>IF(AND(NOT(ISBLANK('Case Data Entry'!P19)),ISNA(VLOOKUP('Case Data Entry'!P19,'DO NOT USE_School Picklist'!$E$3:$E$10,1,FALSE))),"Please select a value from the drop-down menu",IF('DO NOT USE_Case Formulas'!A19,"OK",NA()))</f>
        <v>#N/A</v>
      </c>
      <c r="Q19" s="41" t="e">
        <f>IF(AND(NOT(ISBLANK('Case Data Entry'!Q19)),ISNA(VLOOKUP('Case Data Entry'!Q19,'DO NOT USE_School Picklist'!$F$3:$F$16,1,FALSE))),"Please select a value from the drop-down menu",IF('DO NOT USE_Case Formulas'!A19,"OK",NA()))</f>
        <v>#N/A</v>
      </c>
      <c r="R19" s="41" t="e">
        <f>IF(LEN('Case Data Entry'!R19)&gt;100,"Classroom(s) must be less than 100 characters",IF('DO NOT USE_Case Formulas'!A19,"OK",NA()))</f>
        <v>#N/A</v>
      </c>
      <c r="S19" s="41" t="e">
        <f>IF(AND(NOT(ISBLANK('Case Data Entry'!S19)),ISNA(VLOOKUP('Case Data Entry'!S19,'DO NOT USE_School Picklist'!$S$3:$S$12,1,FALSE))),"Please select a value from the drop-down menu",IF('DO NOT USE_Case Formulas'!A19,"OK",NA()))</f>
        <v>#N/A</v>
      </c>
      <c r="T19" s="41" t="e">
        <f>IF(AND(NOT(ISBLANK('Case Data Entry'!T19)),ISNA(VLOOKUP('Case Data Entry'!T19,'DO NOT USE_School Picklist'!$S$3:$S$12,1,FALSE))),"Please select a value from the drop-down menu",IF('DO NOT USE_Case Formulas'!A19,"OK",NA()))</f>
        <v>#N/A</v>
      </c>
      <c r="U19" s="41" t="e">
        <f>IF(LEN('Case Data Entry'!U19)&gt;80,"Name of Education Group must be less than 80 characters",IF('DO NOT USE_Case Formulas'!A19,"OK",NA()))</f>
        <v>#N/A</v>
      </c>
      <c r="V19" s="41" t="e">
        <f>IF(AND(NOT(ISBLANK('Case Data Entry'!V19)),ISNA(VLOOKUP('Case Data Entry'!V19,'DO NOT USE_School Picklist'!$K$3:$K$6,1,FALSE))),"Please select a value from the drop-down menu",IF('DO NOT USE_Case Formulas'!A19,"OK",NA()))</f>
        <v>#N/A</v>
      </c>
      <c r="W19" s="41" t="e">
        <f>IF(AND('DO NOT USE_Case Formulas'!A19,ISBLANK('Case Data Entry'!W19)),"Has this person had symptoms? is required",IF(AND(NOT(ISBLANK('Case Data Entry'!W19)),ISNA(VLOOKUP('Case Data Entry'!W19,'DO NOT USE_School Picklist'!$D$3:$D$5,1,FALSE))),"Please select a value from the drop-down menu",IF(NOT(ISBLANK('Case Data Entry'!W19)),"OK",NA())))</f>
        <v>#N/A</v>
      </c>
      <c r="X19" s="41" t="e">
        <f>IF(AND('Case Data Entry'!W19='DO NOT USE_School Picklist'!$D$3,ISBLANK('Case Data Entry'!X19)),"Symptom Onset Date is required if Ever Symptomatic is Yes",IF('DO NOT USE_Case Formulas'!A19,"OK",NA()))</f>
        <v>#N/A</v>
      </c>
      <c r="Y19" s="41"/>
      <c r="Z19" s="41" t="e">
        <f ca="1">IF(AND('DO NOT USE_Case Formulas'!A19,ISBLANK('Case Data Entry'!Z19)),"Lab Result Test Date is required",IF('Case Data Entry'!Z19&gt;'DO NOT USE_School Picklist'!$C$3,"Test Date cannot be a future date",IF(NOT(ISBLANK('Case Data Entry'!Z19)),"OK",NA())))</f>
        <v>#N/A</v>
      </c>
      <c r="AA19" s="41" t="e">
        <f>IF(AND(NOT(ISBLANK('Case Data Entry'!AA19)),ISNA(VLOOKUP('Case Data Entry'!AA19,'DO NOT USE_School Picklist'!$R$3:$R$7,1,FALSE))),"Please select a value from the drop-down menu",IF('DO NOT USE_Case Formulas'!A19,"OK",NA()))</f>
        <v>#N/A</v>
      </c>
      <c r="AB19" s="41" t="e">
        <f>IF(AND(NOT(ISBLANK('Case Data Entry'!AB19)),ISNA(VLOOKUP('Case Data Entry'!AB19,'DO NOT USE_School Picklist'!$Q$3:$Q$8,1,FALSE))),"Please select a value from the drop-down menu",IF('DO NOT USE_Case Formulas'!A19,"OK",NA()))</f>
        <v>#N/A</v>
      </c>
    </row>
    <row r="20" spans="1:28" x14ac:dyDescent="0.25">
      <c r="A20" s="40" t="e">
        <f>IF('DO NOT USE_Case Formulas'!A20,IF('DO NOT USE_Case Formulas'!B20,"Not all required fields are completed","OK"),NA())</f>
        <v>#N/A</v>
      </c>
      <c r="B20" s="41" t="e">
        <f>IF(AND('DO NOT USE_Case Formulas'!A20,ISBLANK('Case Data Entry'!B20)),"First Name is required",IF(NOT(ISBLANK('Case Data Entry'!B20)),"OK",NA()))</f>
        <v>#N/A</v>
      </c>
      <c r="C20" s="41" t="e">
        <f>IF(AND('DO NOT USE_Case Formulas'!A20,ISBLANK('Case Data Entry'!C20)),"Last Name is required",IF(NOT(ISBLANK('Case Data Entry'!C20)),"OK",NA()))</f>
        <v>#N/A</v>
      </c>
      <c r="D20" s="41" t="e">
        <f>IF(AND('DO NOT USE_Case Formulas'!A20,ISBLANK('Case Data Entry'!D20)),"Birthdate is required",IF(NOT(ISBLANK('Case Data Entry'!D20)),"OK",NA()))</f>
        <v>#N/A</v>
      </c>
      <c r="E20" s="41" t="e">
        <f>IF(AND('DO NOT USE_Case Formulas'!A20,ISBLANK('Case Data Entry'!E20)),"Mobile Phone is required",IF(NOT(ISBLANK('Case Data Entry'!E20)),IF(AND(ISNUMBER(VALUE('Case Data Entry'!E20)),LEFT('Case Data Entry'!E20,1)&lt;&gt;"1",LEN('Case Data Entry'!E20)=10),"OK","Phone number must be valid format"),NA()))</f>
        <v>#N/A</v>
      </c>
      <c r="F20" s="41" t="e">
        <f>IF(LEN('Case Data Entry'!F20)&gt;255,"Home Street Address must be less than 255 characters",IF('DO NOT USE_Case Formulas'!A20,"OK",NA()))</f>
        <v>#N/A</v>
      </c>
      <c r="G20" s="41" t="e">
        <f>IF(LEN('Case Data Entry'!G20)&gt;40,"City must be less than 40 characters",IF('DO NOT USE_Case Formulas'!A20,"OK",NA()))</f>
        <v>#N/A</v>
      </c>
      <c r="H20" s="41" t="e">
        <f>IF(AND(NOT(ISBLANK('Case Data Entry'!H20)),ISNA(VLOOKUP('Case Data Entry'!H20,'DO NOT USE_School Picklist'!$P$3:$P$52,1,FALSE))),"Please select a value from the drop-down menu",IF('DO NOT USE_Case Formulas'!A20,"OK",NA()))</f>
        <v>#N/A</v>
      </c>
      <c r="I20" s="41" t="e">
        <f>IF(AND('DO NOT USE_Case Formulas'!A20,ISBLANK('Case Data Entry'!I20)),"Zip is required",IF(ISBLANK('Case Data Entry'!I20),NA(),"OK"))</f>
        <v>#N/A</v>
      </c>
      <c r="J20" s="41" t="e">
        <f>IF(AND('DO NOT USE_Case Formulas'!A20,ISBLANK('Case Data Entry'!J20)),"Student or Staff? is required",IF(ISBLANK('Case Data Entry'!J20),NA(),IF(ISNA(VLOOKUP('Case Data Entry'!J20,'DO NOT USE_School Picklist'!$B$3:$B$6,1,FALSE)),"Please select a value from the drop-down menu","OK")))</f>
        <v>#N/A</v>
      </c>
      <c r="K20" s="41" t="e">
        <f>IF(AND('Case Data Entry'!J20='DO NOT USE_School Picklist'!$B$4,ISBLANK('Case Data Entry'!K20)),"Occupation/Job Title is required if Student or Staff? is Yes, staff/faculty or volunteer",IF('DO NOT USE_Case Formulas'!A20,"OK",NA()))</f>
        <v>#N/A</v>
      </c>
      <c r="L20" s="41" t="e">
        <f ca="1">IF('Case Data Entry'!L20&gt;'DO NOT USE_School Picklist'!$C$3,"Date last on school campus/facility cannot be a future date",IF('DO NOT USE_Case Formulas'!A20,IF(ISBLANK('Case Data Entry'!L20),"Date last on school campus/facility is required","OK"),NA()))</f>
        <v>#N/A</v>
      </c>
      <c r="M20" s="41" t="e">
        <f>IF(AND('DO NOT USE_Case Formulas'!A20,ISBLANK('Case Data Entry'!M20)),"Specific Place in the Location is required",IF(ISBLANK('Case Data Entry'!M20),NA(),"OK"))</f>
        <v>#N/A</v>
      </c>
      <c r="N20" s="41" t="e">
        <f>IF(LEN('Case Data Entry'!N20)&gt;50,"Parent/Guardian Name must be less than 50 characters",IF('DO NOT USE_Case Formulas'!A20,"OK",NA()))</f>
        <v>#N/A</v>
      </c>
      <c r="O20" s="41" t="e">
        <f>IF(NOT(ISBLANK('Case Data Entry'!O20)),IF(AND(ISNUMBER('Case Data Entry'!O20),LEFT('Case Data Entry'!O20,1)&lt;&gt;"1",LEN('Case Data Entry'!O20)=10),"OK","Phone number must be valid format"),IF('DO NOT USE_Case Formulas'!A20,"OK",NA()))</f>
        <v>#N/A</v>
      </c>
      <c r="P20" s="41" t="e">
        <f>IF(AND(NOT(ISBLANK('Case Data Entry'!P20)),ISNA(VLOOKUP('Case Data Entry'!P20,'DO NOT USE_School Picklist'!$E$3:$E$10,1,FALSE))),"Please select a value from the drop-down menu",IF('DO NOT USE_Case Formulas'!A20,"OK",NA()))</f>
        <v>#N/A</v>
      </c>
      <c r="Q20" s="41" t="e">
        <f>IF(AND(NOT(ISBLANK('Case Data Entry'!Q20)),ISNA(VLOOKUP('Case Data Entry'!Q20,'DO NOT USE_School Picklist'!$F$3:$F$16,1,FALSE))),"Please select a value from the drop-down menu",IF('DO NOT USE_Case Formulas'!A20,"OK",NA()))</f>
        <v>#N/A</v>
      </c>
      <c r="R20" s="41" t="e">
        <f>IF(LEN('Case Data Entry'!R20)&gt;100,"Classroom(s) must be less than 100 characters",IF('DO NOT USE_Case Formulas'!A20,"OK",NA()))</f>
        <v>#N/A</v>
      </c>
      <c r="S20" s="41" t="e">
        <f>IF(AND(NOT(ISBLANK('Case Data Entry'!S20)),ISNA(VLOOKUP('Case Data Entry'!S20,'DO NOT USE_School Picklist'!$S$3:$S$12,1,FALSE))),"Please select a value from the drop-down menu",IF('DO NOT USE_Case Formulas'!A20,"OK",NA()))</f>
        <v>#N/A</v>
      </c>
      <c r="T20" s="41" t="e">
        <f>IF(AND(NOT(ISBLANK('Case Data Entry'!T20)),ISNA(VLOOKUP('Case Data Entry'!T20,'DO NOT USE_School Picklist'!$S$3:$S$12,1,FALSE))),"Please select a value from the drop-down menu",IF('DO NOT USE_Case Formulas'!A20,"OK",NA()))</f>
        <v>#N/A</v>
      </c>
      <c r="U20" s="41" t="e">
        <f>IF(LEN('Case Data Entry'!U20)&gt;80,"Name of Education Group must be less than 80 characters",IF('DO NOT USE_Case Formulas'!A20,"OK",NA()))</f>
        <v>#N/A</v>
      </c>
      <c r="V20" s="41" t="e">
        <f>IF(AND(NOT(ISBLANK('Case Data Entry'!V20)),ISNA(VLOOKUP('Case Data Entry'!V20,'DO NOT USE_School Picklist'!$K$3:$K$6,1,FALSE))),"Please select a value from the drop-down menu",IF('DO NOT USE_Case Formulas'!A20,"OK",NA()))</f>
        <v>#N/A</v>
      </c>
      <c r="W20" s="41" t="e">
        <f>IF(AND('DO NOT USE_Case Formulas'!A20,ISBLANK('Case Data Entry'!W20)),"Has this person had symptoms? is required",IF(AND(NOT(ISBLANK('Case Data Entry'!W20)),ISNA(VLOOKUP('Case Data Entry'!W20,'DO NOT USE_School Picklist'!$D$3:$D$5,1,FALSE))),"Please select a value from the drop-down menu",IF(NOT(ISBLANK('Case Data Entry'!W20)),"OK",NA())))</f>
        <v>#N/A</v>
      </c>
      <c r="X20" s="41" t="e">
        <f>IF(AND('Case Data Entry'!W20='DO NOT USE_School Picklist'!$D$3,ISBLANK('Case Data Entry'!X20)),"Symptom Onset Date is required if Ever Symptomatic is Yes",IF('DO NOT USE_Case Formulas'!A20,"OK",NA()))</f>
        <v>#N/A</v>
      </c>
      <c r="Y20" s="41"/>
      <c r="Z20" s="41" t="e">
        <f ca="1">IF(AND('DO NOT USE_Case Formulas'!A20,ISBLANK('Case Data Entry'!Z20)),"Lab Result Test Date is required",IF('Case Data Entry'!Z20&gt;'DO NOT USE_School Picklist'!$C$3,"Test Date cannot be a future date",IF(NOT(ISBLANK('Case Data Entry'!Z20)),"OK",NA())))</f>
        <v>#N/A</v>
      </c>
      <c r="AA20" s="41" t="e">
        <f>IF(AND(NOT(ISBLANK('Case Data Entry'!AA20)),ISNA(VLOOKUP('Case Data Entry'!AA20,'DO NOT USE_School Picklist'!$R$3:$R$7,1,FALSE))),"Please select a value from the drop-down menu",IF('DO NOT USE_Case Formulas'!A20,"OK",NA()))</f>
        <v>#N/A</v>
      </c>
      <c r="AB20" s="41" t="e">
        <f>IF(AND(NOT(ISBLANK('Case Data Entry'!AB20)),ISNA(VLOOKUP('Case Data Entry'!AB20,'DO NOT USE_School Picklist'!$Q$3:$Q$8,1,FALSE))),"Please select a value from the drop-down menu",IF('DO NOT USE_Case Formulas'!A20,"OK",NA()))</f>
        <v>#N/A</v>
      </c>
    </row>
    <row r="21" spans="1:28" x14ac:dyDescent="0.25">
      <c r="A21" s="40" t="e">
        <f>IF('DO NOT USE_Case Formulas'!A21,IF('DO NOT USE_Case Formulas'!B21,"Not all required fields are completed","OK"),NA())</f>
        <v>#N/A</v>
      </c>
      <c r="B21" s="41" t="e">
        <f>IF(AND('DO NOT USE_Case Formulas'!A21,ISBLANK('Case Data Entry'!B21)),"First Name is required",IF(NOT(ISBLANK('Case Data Entry'!B21)),"OK",NA()))</f>
        <v>#N/A</v>
      </c>
      <c r="C21" s="41" t="e">
        <f>IF(AND('DO NOT USE_Case Formulas'!A21,ISBLANK('Case Data Entry'!C21)),"Last Name is required",IF(NOT(ISBLANK('Case Data Entry'!C21)),"OK",NA()))</f>
        <v>#N/A</v>
      </c>
      <c r="D21" s="41" t="e">
        <f>IF(AND('DO NOT USE_Case Formulas'!A21,ISBLANK('Case Data Entry'!D21)),"Birthdate is required",IF(NOT(ISBLANK('Case Data Entry'!D21)),"OK",NA()))</f>
        <v>#N/A</v>
      </c>
      <c r="E21" s="41" t="e">
        <f>IF(AND('DO NOT USE_Case Formulas'!A21,ISBLANK('Case Data Entry'!E21)),"Mobile Phone is required",IF(NOT(ISBLANK('Case Data Entry'!E21)),IF(AND(ISNUMBER(VALUE('Case Data Entry'!E21)),LEFT('Case Data Entry'!E21,1)&lt;&gt;"1",LEN('Case Data Entry'!E21)=10),"OK","Phone number must be valid format"),NA()))</f>
        <v>#N/A</v>
      </c>
      <c r="F21" s="41" t="e">
        <f>IF(LEN('Case Data Entry'!F21)&gt;255,"Home Street Address must be less than 255 characters",IF('DO NOT USE_Case Formulas'!A21,"OK",NA()))</f>
        <v>#N/A</v>
      </c>
      <c r="G21" s="41" t="e">
        <f>IF(LEN('Case Data Entry'!G21)&gt;40,"City must be less than 40 characters",IF('DO NOT USE_Case Formulas'!A21,"OK",NA()))</f>
        <v>#N/A</v>
      </c>
      <c r="H21" s="41" t="e">
        <f>IF(AND(NOT(ISBLANK('Case Data Entry'!H21)),ISNA(VLOOKUP('Case Data Entry'!H21,'DO NOT USE_School Picklist'!$P$3:$P$52,1,FALSE))),"Please select a value from the drop-down menu",IF('DO NOT USE_Case Formulas'!A21,"OK",NA()))</f>
        <v>#N/A</v>
      </c>
      <c r="I21" s="41" t="e">
        <f>IF(AND('DO NOT USE_Case Formulas'!A21,ISBLANK('Case Data Entry'!I21)),"Zip is required",IF(ISBLANK('Case Data Entry'!I21),NA(),"OK"))</f>
        <v>#N/A</v>
      </c>
      <c r="J21" s="41" t="e">
        <f>IF(AND('DO NOT USE_Case Formulas'!A21,ISBLANK('Case Data Entry'!J21)),"Student or Staff? is required",IF(ISBLANK('Case Data Entry'!J21),NA(),IF(ISNA(VLOOKUP('Case Data Entry'!J21,'DO NOT USE_School Picklist'!$B$3:$B$6,1,FALSE)),"Please select a value from the drop-down menu","OK")))</f>
        <v>#N/A</v>
      </c>
      <c r="K21" s="41" t="e">
        <f>IF(AND('Case Data Entry'!J21='DO NOT USE_School Picklist'!$B$4,ISBLANK('Case Data Entry'!K21)),"Occupation/Job Title is required if Student or Staff? is Yes, staff/faculty or volunteer",IF('DO NOT USE_Case Formulas'!A21,"OK",NA()))</f>
        <v>#N/A</v>
      </c>
      <c r="L21" s="41" t="e">
        <f ca="1">IF('Case Data Entry'!L21&gt;'DO NOT USE_School Picklist'!$C$3,"Date last on school campus/facility cannot be a future date",IF('DO NOT USE_Case Formulas'!A21,IF(ISBLANK('Case Data Entry'!L21),"Date last on school campus/facility is required","OK"),NA()))</f>
        <v>#N/A</v>
      </c>
      <c r="M21" s="41" t="e">
        <f>IF(AND('DO NOT USE_Case Formulas'!A21,ISBLANK('Case Data Entry'!M21)),"Specific Place in the Location is required",IF(ISBLANK('Case Data Entry'!M21),NA(),"OK"))</f>
        <v>#N/A</v>
      </c>
      <c r="N21" s="41" t="e">
        <f>IF(LEN('Case Data Entry'!N21)&gt;50,"Parent/Guardian Name must be less than 50 characters",IF('DO NOT USE_Case Formulas'!A21,"OK",NA()))</f>
        <v>#N/A</v>
      </c>
      <c r="O21" s="41" t="e">
        <f>IF(NOT(ISBLANK('Case Data Entry'!O21)),IF(AND(ISNUMBER('Case Data Entry'!O21),LEFT('Case Data Entry'!O21,1)&lt;&gt;"1",LEN('Case Data Entry'!O21)=10),"OK","Phone number must be valid format"),IF('DO NOT USE_Case Formulas'!A21,"OK",NA()))</f>
        <v>#N/A</v>
      </c>
      <c r="P21" s="41" t="e">
        <f>IF(AND(NOT(ISBLANK('Case Data Entry'!P21)),ISNA(VLOOKUP('Case Data Entry'!P21,'DO NOT USE_School Picklist'!$E$3:$E$10,1,FALSE))),"Please select a value from the drop-down menu",IF('DO NOT USE_Case Formulas'!A21,"OK",NA()))</f>
        <v>#N/A</v>
      </c>
      <c r="Q21" s="41" t="e">
        <f>IF(AND(NOT(ISBLANK('Case Data Entry'!Q21)),ISNA(VLOOKUP('Case Data Entry'!Q21,'DO NOT USE_School Picklist'!$F$3:$F$16,1,FALSE))),"Please select a value from the drop-down menu",IF('DO NOT USE_Case Formulas'!A21,"OK",NA()))</f>
        <v>#N/A</v>
      </c>
      <c r="R21" s="41" t="e">
        <f>IF(LEN('Case Data Entry'!R21)&gt;100,"Classroom(s) must be less than 100 characters",IF('DO NOT USE_Case Formulas'!A21,"OK",NA()))</f>
        <v>#N/A</v>
      </c>
      <c r="S21" s="41" t="e">
        <f>IF(AND(NOT(ISBLANK('Case Data Entry'!S21)),ISNA(VLOOKUP('Case Data Entry'!S21,'DO NOT USE_School Picklist'!$S$3:$S$12,1,FALSE))),"Please select a value from the drop-down menu",IF('DO NOT USE_Case Formulas'!A21,"OK",NA()))</f>
        <v>#N/A</v>
      </c>
      <c r="T21" s="41" t="e">
        <f>IF(AND(NOT(ISBLANK('Case Data Entry'!T21)),ISNA(VLOOKUP('Case Data Entry'!T21,'DO NOT USE_School Picklist'!$S$3:$S$12,1,FALSE))),"Please select a value from the drop-down menu",IF('DO NOT USE_Case Formulas'!A21,"OK",NA()))</f>
        <v>#N/A</v>
      </c>
      <c r="U21" s="41" t="e">
        <f>IF(LEN('Case Data Entry'!U21)&gt;80,"Name of Education Group must be less than 80 characters",IF('DO NOT USE_Case Formulas'!A21,"OK",NA()))</f>
        <v>#N/A</v>
      </c>
      <c r="V21" s="41" t="e">
        <f>IF(AND(NOT(ISBLANK('Case Data Entry'!V21)),ISNA(VLOOKUP('Case Data Entry'!V21,'DO NOT USE_School Picklist'!$K$3:$K$6,1,FALSE))),"Please select a value from the drop-down menu",IF('DO NOT USE_Case Formulas'!A21,"OK",NA()))</f>
        <v>#N/A</v>
      </c>
      <c r="W21" s="41" t="e">
        <f>IF(AND('DO NOT USE_Case Formulas'!A21,ISBLANK('Case Data Entry'!W21)),"Has this person had symptoms? is required",IF(AND(NOT(ISBLANK('Case Data Entry'!W21)),ISNA(VLOOKUP('Case Data Entry'!W21,'DO NOT USE_School Picklist'!$D$3:$D$5,1,FALSE))),"Please select a value from the drop-down menu",IF(NOT(ISBLANK('Case Data Entry'!W21)),"OK",NA())))</f>
        <v>#N/A</v>
      </c>
      <c r="X21" s="41" t="e">
        <f>IF(AND('Case Data Entry'!W21='DO NOT USE_School Picklist'!$D$3,ISBLANK('Case Data Entry'!X21)),"Symptom Onset Date is required if Ever Symptomatic is Yes",IF('DO NOT USE_Case Formulas'!A21,"OK",NA()))</f>
        <v>#N/A</v>
      </c>
      <c r="Y21" s="41"/>
      <c r="Z21" s="41" t="e">
        <f ca="1">IF(AND('DO NOT USE_Case Formulas'!A21,ISBLANK('Case Data Entry'!Z21)),"Lab Result Test Date is required",IF('Case Data Entry'!Z21&gt;'DO NOT USE_School Picklist'!$C$3,"Test Date cannot be a future date",IF(NOT(ISBLANK('Case Data Entry'!Z21)),"OK",NA())))</f>
        <v>#N/A</v>
      </c>
      <c r="AA21" s="41" t="e">
        <f>IF(AND(NOT(ISBLANK('Case Data Entry'!AA21)),ISNA(VLOOKUP('Case Data Entry'!AA21,'DO NOT USE_School Picklist'!$R$3:$R$7,1,FALSE))),"Please select a value from the drop-down menu",IF('DO NOT USE_Case Formulas'!A21,"OK",NA()))</f>
        <v>#N/A</v>
      </c>
      <c r="AB21" s="41" t="e">
        <f>IF(AND(NOT(ISBLANK('Case Data Entry'!AB21)),ISNA(VLOOKUP('Case Data Entry'!AB21,'DO NOT USE_School Picklist'!$Q$3:$Q$8,1,FALSE))),"Please select a value from the drop-down menu",IF('DO NOT USE_Case Formulas'!A21,"OK",NA()))</f>
        <v>#N/A</v>
      </c>
    </row>
    <row r="22" spans="1:28" x14ac:dyDescent="0.25">
      <c r="A22" s="40" t="e">
        <f>IF('DO NOT USE_Case Formulas'!A22,IF('DO NOT USE_Case Formulas'!B22,"Not all required fields are completed","OK"),NA())</f>
        <v>#N/A</v>
      </c>
      <c r="B22" s="41" t="e">
        <f>IF(AND('DO NOT USE_Case Formulas'!A22,ISBLANK('Case Data Entry'!B22)),"First Name is required",IF(NOT(ISBLANK('Case Data Entry'!B22)),"OK",NA()))</f>
        <v>#N/A</v>
      </c>
      <c r="C22" s="41" t="e">
        <f>IF(AND('DO NOT USE_Case Formulas'!A22,ISBLANK('Case Data Entry'!C22)),"Last Name is required",IF(NOT(ISBLANK('Case Data Entry'!C22)),"OK",NA()))</f>
        <v>#N/A</v>
      </c>
      <c r="D22" s="41" t="e">
        <f>IF(AND('DO NOT USE_Case Formulas'!A22,ISBLANK('Case Data Entry'!D22)),"Birthdate is required",IF(NOT(ISBLANK('Case Data Entry'!D22)),"OK",NA()))</f>
        <v>#N/A</v>
      </c>
      <c r="E22" s="41" t="e">
        <f>IF(AND('DO NOT USE_Case Formulas'!A22,ISBLANK('Case Data Entry'!E22)),"Mobile Phone is required",IF(NOT(ISBLANK('Case Data Entry'!E22)),IF(AND(ISNUMBER(VALUE('Case Data Entry'!E22)),LEFT('Case Data Entry'!E22,1)&lt;&gt;"1",LEN('Case Data Entry'!E22)=10),"OK","Phone number must be valid format"),NA()))</f>
        <v>#N/A</v>
      </c>
      <c r="F22" s="41" t="e">
        <f>IF(LEN('Case Data Entry'!F22)&gt;255,"Home Street Address must be less than 255 characters",IF('DO NOT USE_Case Formulas'!A22,"OK",NA()))</f>
        <v>#N/A</v>
      </c>
      <c r="G22" s="41" t="e">
        <f>IF(LEN('Case Data Entry'!G22)&gt;40,"City must be less than 40 characters",IF('DO NOT USE_Case Formulas'!A22,"OK",NA()))</f>
        <v>#N/A</v>
      </c>
      <c r="H22" s="41" t="e">
        <f>IF(AND(NOT(ISBLANK('Case Data Entry'!H22)),ISNA(VLOOKUP('Case Data Entry'!H22,'DO NOT USE_School Picklist'!$P$3:$P$52,1,FALSE))),"Please select a value from the drop-down menu",IF('DO NOT USE_Case Formulas'!A22,"OK",NA()))</f>
        <v>#N/A</v>
      </c>
      <c r="I22" s="41" t="e">
        <f>IF(AND('DO NOT USE_Case Formulas'!A22,ISBLANK('Case Data Entry'!I22)),"Zip is required",IF(ISBLANK('Case Data Entry'!I22),NA(),"OK"))</f>
        <v>#N/A</v>
      </c>
      <c r="J22" s="41" t="e">
        <f>IF(AND('DO NOT USE_Case Formulas'!A22,ISBLANK('Case Data Entry'!J22)),"Student or Staff? is required",IF(ISBLANK('Case Data Entry'!J22),NA(),IF(ISNA(VLOOKUP('Case Data Entry'!J22,'DO NOT USE_School Picklist'!$B$3:$B$6,1,FALSE)),"Please select a value from the drop-down menu","OK")))</f>
        <v>#N/A</v>
      </c>
      <c r="K22" s="41" t="e">
        <f>IF(AND('Case Data Entry'!J22='DO NOT USE_School Picklist'!$B$4,ISBLANK('Case Data Entry'!K22)),"Occupation/Job Title is required if Student or Staff? is Yes, staff/faculty or volunteer",IF('DO NOT USE_Case Formulas'!A22,"OK",NA()))</f>
        <v>#N/A</v>
      </c>
      <c r="L22" s="41" t="e">
        <f ca="1">IF('Case Data Entry'!L22&gt;'DO NOT USE_School Picklist'!$C$3,"Date last on school campus/facility cannot be a future date",IF('DO NOT USE_Case Formulas'!A22,IF(ISBLANK('Case Data Entry'!L22),"Date last on school campus/facility is required","OK"),NA()))</f>
        <v>#N/A</v>
      </c>
      <c r="M22" s="41" t="e">
        <f>IF(AND('DO NOT USE_Case Formulas'!A22,ISBLANK('Case Data Entry'!M22)),"Specific Place in the Location is required",IF(ISBLANK('Case Data Entry'!M22),NA(),"OK"))</f>
        <v>#N/A</v>
      </c>
      <c r="N22" s="41" t="e">
        <f>IF(LEN('Case Data Entry'!N22)&gt;50,"Parent/Guardian Name must be less than 50 characters",IF('DO NOT USE_Case Formulas'!A22,"OK",NA()))</f>
        <v>#N/A</v>
      </c>
      <c r="O22" s="41" t="e">
        <f>IF(NOT(ISBLANK('Case Data Entry'!O22)),IF(AND(ISNUMBER('Case Data Entry'!O22),LEFT('Case Data Entry'!O22,1)&lt;&gt;"1",LEN('Case Data Entry'!O22)=10),"OK","Phone number must be valid format"),IF('DO NOT USE_Case Formulas'!A22,"OK",NA()))</f>
        <v>#N/A</v>
      </c>
      <c r="P22" s="41" t="e">
        <f>IF(AND(NOT(ISBLANK('Case Data Entry'!P22)),ISNA(VLOOKUP('Case Data Entry'!P22,'DO NOT USE_School Picklist'!$E$3:$E$10,1,FALSE))),"Please select a value from the drop-down menu",IF('DO NOT USE_Case Formulas'!A22,"OK",NA()))</f>
        <v>#N/A</v>
      </c>
      <c r="Q22" s="41" t="e">
        <f>IF(AND(NOT(ISBLANK('Case Data Entry'!Q22)),ISNA(VLOOKUP('Case Data Entry'!Q22,'DO NOT USE_School Picklist'!$F$3:$F$16,1,FALSE))),"Please select a value from the drop-down menu",IF('DO NOT USE_Case Formulas'!A22,"OK",NA()))</f>
        <v>#N/A</v>
      </c>
      <c r="R22" s="41" t="e">
        <f>IF(LEN('Case Data Entry'!R22)&gt;100,"Classroom(s) must be less than 100 characters",IF('DO NOT USE_Case Formulas'!A22,"OK",NA()))</f>
        <v>#N/A</v>
      </c>
      <c r="S22" s="41" t="e">
        <f>IF(AND(NOT(ISBLANK('Case Data Entry'!S22)),ISNA(VLOOKUP('Case Data Entry'!S22,'DO NOT USE_School Picklist'!$S$3:$S$12,1,FALSE))),"Please select a value from the drop-down menu",IF('DO NOT USE_Case Formulas'!A22,"OK",NA()))</f>
        <v>#N/A</v>
      </c>
      <c r="T22" s="41" t="e">
        <f>IF(AND(NOT(ISBLANK('Case Data Entry'!T22)),ISNA(VLOOKUP('Case Data Entry'!T22,'DO NOT USE_School Picklist'!$S$3:$S$12,1,FALSE))),"Please select a value from the drop-down menu",IF('DO NOT USE_Case Formulas'!A22,"OK",NA()))</f>
        <v>#N/A</v>
      </c>
      <c r="U22" s="41" t="e">
        <f>IF(LEN('Case Data Entry'!U22)&gt;80,"Name of Education Group must be less than 80 characters",IF('DO NOT USE_Case Formulas'!A22,"OK",NA()))</f>
        <v>#N/A</v>
      </c>
      <c r="V22" s="41" t="e">
        <f>IF(AND(NOT(ISBLANK('Case Data Entry'!V22)),ISNA(VLOOKUP('Case Data Entry'!V22,'DO NOT USE_School Picklist'!$K$3:$K$6,1,FALSE))),"Please select a value from the drop-down menu",IF('DO NOT USE_Case Formulas'!A22,"OK",NA()))</f>
        <v>#N/A</v>
      </c>
      <c r="W22" s="41" t="e">
        <f>IF(AND('DO NOT USE_Case Formulas'!A22,ISBLANK('Case Data Entry'!W22)),"Has this person had symptoms? is required",IF(AND(NOT(ISBLANK('Case Data Entry'!W22)),ISNA(VLOOKUP('Case Data Entry'!W22,'DO NOT USE_School Picklist'!$D$3:$D$5,1,FALSE))),"Please select a value from the drop-down menu",IF(NOT(ISBLANK('Case Data Entry'!W22)),"OK",NA())))</f>
        <v>#N/A</v>
      </c>
      <c r="X22" s="41" t="e">
        <f>IF(AND('Case Data Entry'!W22='DO NOT USE_School Picklist'!$D$3,ISBLANK('Case Data Entry'!X22)),"Symptom Onset Date is required if Ever Symptomatic is Yes",IF('DO NOT USE_Case Formulas'!A22,"OK",NA()))</f>
        <v>#N/A</v>
      </c>
      <c r="Y22" s="41"/>
      <c r="Z22" s="41" t="e">
        <f ca="1">IF(AND('DO NOT USE_Case Formulas'!A22,ISBLANK('Case Data Entry'!Z22)),"Lab Result Test Date is required",IF('Case Data Entry'!Z22&gt;'DO NOT USE_School Picklist'!$C$3,"Test Date cannot be a future date",IF(NOT(ISBLANK('Case Data Entry'!Z22)),"OK",NA())))</f>
        <v>#N/A</v>
      </c>
      <c r="AA22" s="41" t="e">
        <f>IF(AND(NOT(ISBLANK('Case Data Entry'!AA22)),ISNA(VLOOKUP('Case Data Entry'!AA22,'DO NOT USE_School Picklist'!$R$3:$R$7,1,FALSE))),"Please select a value from the drop-down menu",IF('DO NOT USE_Case Formulas'!A22,"OK",NA()))</f>
        <v>#N/A</v>
      </c>
      <c r="AB22" s="41" t="e">
        <f>IF(AND(NOT(ISBLANK('Case Data Entry'!AB22)),ISNA(VLOOKUP('Case Data Entry'!AB22,'DO NOT USE_School Picklist'!$Q$3:$Q$8,1,FALSE))),"Please select a value from the drop-down menu",IF('DO NOT USE_Case Formulas'!A22,"OK",NA()))</f>
        <v>#N/A</v>
      </c>
    </row>
    <row r="23" spans="1:28" x14ac:dyDescent="0.25">
      <c r="A23" s="40" t="e">
        <f>IF('DO NOT USE_Case Formulas'!A23,IF('DO NOT USE_Case Formulas'!B23,"Not all required fields are completed","OK"),NA())</f>
        <v>#N/A</v>
      </c>
      <c r="B23" s="41" t="e">
        <f>IF(AND('DO NOT USE_Case Formulas'!A23,ISBLANK('Case Data Entry'!B23)),"First Name is required",IF(NOT(ISBLANK('Case Data Entry'!B23)),"OK",NA()))</f>
        <v>#N/A</v>
      </c>
      <c r="C23" s="41" t="e">
        <f>IF(AND('DO NOT USE_Case Formulas'!A23,ISBLANK('Case Data Entry'!C23)),"Last Name is required",IF(NOT(ISBLANK('Case Data Entry'!C23)),"OK",NA()))</f>
        <v>#N/A</v>
      </c>
      <c r="D23" s="41" t="e">
        <f>IF(AND('DO NOT USE_Case Formulas'!A23,ISBLANK('Case Data Entry'!D23)),"Birthdate is required",IF(NOT(ISBLANK('Case Data Entry'!D23)),"OK",NA()))</f>
        <v>#N/A</v>
      </c>
      <c r="E23" s="41" t="e">
        <f>IF(AND('DO NOT USE_Case Formulas'!A23,ISBLANK('Case Data Entry'!E23)),"Mobile Phone is required",IF(NOT(ISBLANK('Case Data Entry'!E23)),IF(AND(ISNUMBER(VALUE('Case Data Entry'!E23)),LEFT('Case Data Entry'!E23,1)&lt;&gt;"1",LEN('Case Data Entry'!E23)=10),"OK","Phone number must be valid format"),NA()))</f>
        <v>#N/A</v>
      </c>
      <c r="F23" s="41" t="e">
        <f>IF(LEN('Case Data Entry'!F23)&gt;255,"Home Street Address must be less than 255 characters",IF('DO NOT USE_Case Formulas'!A23,"OK",NA()))</f>
        <v>#N/A</v>
      </c>
      <c r="G23" s="41" t="e">
        <f>IF(LEN('Case Data Entry'!G23)&gt;40,"City must be less than 40 characters",IF('DO NOT USE_Case Formulas'!A23,"OK",NA()))</f>
        <v>#N/A</v>
      </c>
      <c r="H23" s="41" t="e">
        <f>IF(AND(NOT(ISBLANK('Case Data Entry'!H23)),ISNA(VLOOKUP('Case Data Entry'!H23,'DO NOT USE_School Picklist'!$P$3:$P$52,1,FALSE))),"Please select a value from the drop-down menu",IF('DO NOT USE_Case Formulas'!A23,"OK",NA()))</f>
        <v>#N/A</v>
      </c>
      <c r="I23" s="41" t="e">
        <f>IF(AND('DO NOT USE_Case Formulas'!A23,ISBLANK('Case Data Entry'!I23)),"Zip is required",IF(ISBLANK('Case Data Entry'!I23),NA(),"OK"))</f>
        <v>#N/A</v>
      </c>
      <c r="J23" s="41" t="e">
        <f>IF(AND('DO NOT USE_Case Formulas'!A23,ISBLANK('Case Data Entry'!J23)),"Student or Staff? is required",IF(ISBLANK('Case Data Entry'!J23),NA(),IF(ISNA(VLOOKUP('Case Data Entry'!J23,'DO NOT USE_School Picklist'!$B$3:$B$6,1,FALSE)),"Please select a value from the drop-down menu","OK")))</f>
        <v>#N/A</v>
      </c>
      <c r="K23" s="41" t="e">
        <f>IF(AND('Case Data Entry'!J23='DO NOT USE_School Picklist'!$B$4,ISBLANK('Case Data Entry'!K23)),"Occupation/Job Title is required if Student or Staff? is Yes, staff/faculty or volunteer",IF('DO NOT USE_Case Formulas'!A23,"OK",NA()))</f>
        <v>#N/A</v>
      </c>
      <c r="L23" s="41" t="e">
        <f ca="1">IF('Case Data Entry'!L23&gt;'DO NOT USE_School Picklist'!$C$3,"Date last on school campus/facility cannot be a future date",IF('DO NOT USE_Case Formulas'!A23,IF(ISBLANK('Case Data Entry'!L23),"Date last on school campus/facility is required","OK"),NA()))</f>
        <v>#N/A</v>
      </c>
      <c r="M23" s="41" t="e">
        <f>IF(AND('DO NOT USE_Case Formulas'!A23,ISBLANK('Case Data Entry'!M23)),"Specific Place in the Location is required",IF(ISBLANK('Case Data Entry'!M23),NA(),"OK"))</f>
        <v>#N/A</v>
      </c>
      <c r="N23" s="41" t="e">
        <f>IF(LEN('Case Data Entry'!N23)&gt;50,"Parent/Guardian Name must be less than 50 characters",IF('DO NOT USE_Case Formulas'!A23,"OK",NA()))</f>
        <v>#N/A</v>
      </c>
      <c r="O23" s="41" t="e">
        <f>IF(NOT(ISBLANK('Case Data Entry'!O23)),IF(AND(ISNUMBER('Case Data Entry'!O23),LEFT('Case Data Entry'!O23,1)&lt;&gt;"1",LEN('Case Data Entry'!O23)=10),"OK","Phone number must be valid format"),IF('DO NOT USE_Case Formulas'!A23,"OK",NA()))</f>
        <v>#N/A</v>
      </c>
      <c r="P23" s="41" t="e">
        <f>IF(AND(NOT(ISBLANK('Case Data Entry'!P23)),ISNA(VLOOKUP('Case Data Entry'!P23,'DO NOT USE_School Picklist'!$E$3:$E$10,1,FALSE))),"Please select a value from the drop-down menu",IF('DO NOT USE_Case Formulas'!A23,"OK",NA()))</f>
        <v>#N/A</v>
      </c>
      <c r="Q23" s="41" t="e">
        <f>IF(AND(NOT(ISBLANK('Case Data Entry'!Q23)),ISNA(VLOOKUP('Case Data Entry'!Q23,'DO NOT USE_School Picklist'!$F$3:$F$16,1,FALSE))),"Please select a value from the drop-down menu",IF('DO NOT USE_Case Formulas'!A23,"OK",NA()))</f>
        <v>#N/A</v>
      </c>
      <c r="R23" s="41" t="e">
        <f>IF(LEN('Case Data Entry'!R23)&gt;100,"Classroom(s) must be less than 100 characters",IF('DO NOT USE_Case Formulas'!A23,"OK",NA()))</f>
        <v>#N/A</v>
      </c>
      <c r="S23" s="41" t="e">
        <f>IF(AND(NOT(ISBLANK('Case Data Entry'!S23)),ISNA(VLOOKUP('Case Data Entry'!S23,'DO NOT USE_School Picklist'!$S$3:$S$12,1,FALSE))),"Please select a value from the drop-down menu",IF('DO NOT USE_Case Formulas'!A23,"OK",NA()))</f>
        <v>#N/A</v>
      </c>
      <c r="T23" s="41" t="e">
        <f>IF(AND(NOT(ISBLANK('Case Data Entry'!T23)),ISNA(VLOOKUP('Case Data Entry'!T23,'DO NOT USE_School Picklist'!$S$3:$S$12,1,FALSE))),"Please select a value from the drop-down menu",IF('DO NOT USE_Case Formulas'!A23,"OK",NA()))</f>
        <v>#N/A</v>
      </c>
      <c r="U23" s="41" t="e">
        <f>IF(LEN('Case Data Entry'!U23)&gt;80,"Name of Education Group must be less than 80 characters",IF('DO NOT USE_Case Formulas'!A23,"OK",NA()))</f>
        <v>#N/A</v>
      </c>
      <c r="V23" s="41" t="e">
        <f>IF(AND(NOT(ISBLANK('Case Data Entry'!V23)),ISNA(VLOOKUP('Case Data Entry'!V23,'DO NOT USE_School Picklist'!$K$3:$K$6,1,FALSE))),"Please select a value from the drop-down menu",IF('DO NOT USE_Case Formulas'!A23,"OK",NA()))</f>
        <v>#N/A</v>
      </c>
      <c r="W23" s="41" t="e">
        <f>IF(AND('DO NOT USE_Case Formulas'!A23,ISBLANK('Case Data Entry'!W23)),"Has this person had symptoms? is required",IF(AND(NOT(ISBLANK('Case Data Entry'!W23)),ISNA(VLOOKUP('Case Data Entry'!W23,'DO NOT USE_School Picklist'!$D$3:$D$5,1,FALSE))),"Please select a value from the drop-down menu",IF(NOT(ISBLANK('Case Data Entry'!W23)),"OK",NA())))</f>
        <v>#N/A</v>
      </c>
      <c r="X23" s="41" t="e">
        <f>IF(AND('Case Data Entry'!W23='DO NOT USE_School Picklist'!$D$3,ISBLANK('Case Data Entry'!X23)),"Symptom Onset Date is required if Ever Symptomatic is Yes",IF('DO NOT USE_Case Formulas'!A23,"OK",NA()))</f>
        <v>#N/A</v>
      </c>
      <c r="Y23" s="41"/>
      <c r="Z23" s="41" t="e">
        <f ca="1">IF(AND('DO NOT USE_Case Formulas'!A23,ISBLANK('Case Data Entry'!Z23)),"Lab Result Test Date is required",IF('Case Data Entry'!Z23&gt;'DO NOT USE_School Picklist'!$C$3,"Test Date cannot be a future date",IF(NOT(ISBLANK('Case Data Entry'!Z23)),"OK",NA())))</f>
        <v>#N/A</v>
      </c>
      <c r="AA23" s="41" t="e">
        <f>IF(AND(NOT(ISBLANK('Case Data Entry'!AA23)),ISNA(VLOOKUP('Case Data Entry'!AA23,'DO NOT USE_School Picklist'!$R$3:$R$7,1,FALSE))),"Please select a value from the drop-down menu",IF('DO NOT USE_Case Formulas'!A23,"OK",NA()))</f>
        <v>#N/A</v>
      </c>
      <c r="AB23" s="41" t="e">
        <f>IF(AND(NOT(ISBLANK('Case Data Entry'!AB23)),ISNA(VLOOKUP('Case Data Entry'!AB23,'DO NOT USE_School Picklist'!$Q$3:$Q$8,1,FALSE))),"Please select a value from the drop-down menu",IF('DO NOT USE_Case Formulas'!A23,"OK",NA()))</f>
        <v>#N/A</v>
      </c>
    </row>
    <row r="24" spans="1:28" x14ac:dyDescent="0.25">
      <c r="A24" s="40" t="e">
        <f>IF('DO NOT USE_Case Formulas'!A24,IF('DO NOT USE_Case Formulas'!B24,"Not all required fields are completed","OK"),NA())</f>
        <v>#N/A</v>
      </c>
      <c r="B24" s="41" t="e">
        <f>IF(AND('DO NOT USE_Case Formulas'!A24,ISBLANK('Case Data Entry'!B24)),"First Name is required",IF(NOT(ISBLANK('Case Data Entry'!B24)),"OK",NA()))</f>
        <v>#N/A</v>
      </c>
      <c r="C24" s="41" t="e">
        <f>IF(AND('DO NOT USE_Case Formulas'!A24,ISBLANK('Case Data Entry'!C24)),"Last Name is required",IF(NOT(ISBLANK('Case Data Entry'!C24)),"OK",NA()))</f>
        <v>#N/A</v>
      </c>
      <c r="D24" s="41" t="e">
        <f>IF(AND('DO NOT USE_Case Formulas'!A24,ISBLANK('Case Data Entry'!D24)),"Birthdate is required",IF(NOT(ISBLANK('Case Data Entry'!D24)),"OK",NA()))</f>
        <v>#N/A</v>
      </c>
      <c r="E24" s="41" t="e">
        <f>IF(AND('DO NOT USE_Case Formulas'!A24,ISBLANK('Case Data Entry'!E24)),"Mobile Phone is required",IF(NOT(ISBLANK('Case Data Entry'!E24)),IF(AND(ISNUMBER(VALUE('Case Data Entry'!E24)),LEFT('Case Data Entry'!E24,1)&lt;&gt;"1",LEN('Case Data Entry'!E24)=10),"OK","Phone number must be valid format"),NA()))</f>
        <v>#N/A</v>
      </c>
      <c r="F24" s="41" t="e">
        <f>IF(LEN('Case Data Entry'!F24)&gt;255,"Home Street Address must be less than 255 characters",IF('DO NOT USE_Case Formulas'!A24,"OK",NA()))</f>
        <v>#N/A</v>
      </c>
      <c r="G24" s="41" t="e">
        <f>IF(LEN('Case Data Entry'!G24)&gt;40,"City must be less than 40 characters",IF('DO NOT USE_Case Formulas'!A24,"OK",NA()))</f>
        <v>#N/A</v>
      </c>
      <c r="H24" s="41" t="e">
        <f>IF(AND(NOT(ISBLANK('Case Data Entry'!H24)),ISNA(VLOOKUP('Case Data Entry'!H24,'DO NOT USE_School Picklist'!$P$3:$P$52,1,FALSE))),"Please select a value from the drop-down menu",IF('DO NOT USE_Case Formulas'!A24,"OK",NA()))</f>
        <v>#N/A</v>
      </c>
      <c r="I24" s="41" t="e">
        <f>IF(AND('DO NOT USE_Case Formulas'!A24,ISBLANK('Case Data Entry'!I24)),"Zip is required",IF(ISBLANK('Case Data Entry'!I24),NA(),"OK"))</f>
        <v>#N/A</v>
      </c>
      <c r="J24" s="41" t="e">
        <f>IF(AND('DO NOT USE_Case Formulas'!A24,ISBLANK('Case Data Entry'!J24)),"Student or Staff? is required",IF(ISBLANK('Case Data Entry'!J24),NA(),IF(ISNA(VLOOKUP('Case Data Entry'!J24,'DO NOT USE_School Picklist'!$B$3:$B$6,1,FALSE)),"Please select a value from the drop-down menu","OK")))</f>
        <v>#N/A</v>
      </c>
      <c r="K24" s="41" t="e">
        <f>IF(AND('Case Data Entry'!J24='DO NOT USE_School Picklist'!$B$4,ISBLANK('Case Data Entry'!K24)),"Occupation/Job Title is required if Student or Staff? is Yes, staff/faculty or volunteer",IF('DO NOT USE_Case Formulas'!A24,"OK",NA()))</f>
        <v>#N/A</v>
      </c>
      <c r="L24" s="41" t="e">
        <f ca="1">IF('Case Data Entry'!L24&gt;'DO NOT USE_School Picklist'!$C$3,"Date last on school campus/facility cannot be a future date",IF('DO NOT USE_Case Formulas'!A24,IF(ISBLANK('Case Data Entry'!L24),"Date last on school campus/facility is required","OK"),NA()))</f>
        <v>#N/A</v>
      </c>
      <c r="M24" s="41" t="e">
        <f>IF(AND('DO NOT USE_Case Formulas'!A24,ISBLANK('Case Data Entry'!M24)),"Specific Place in the Location is required",IF(ISBLANK('Case Data Entry'!M24),NA(),"OK"))</f>
        <v>#N/A</v>
      </c>
      <c r="N24" s="41" t="e">
        <f>IF(LEN('Case Data Entry'!N24)&gt;50,"Parent/Guardian Name must be less than 50 characters",IF('DO NOT USE_Case Formulas'!A24,"OK",NA()))</f>
        <v>#N/A</v>
      </c>
      <c r="O24" s="41" t="e">
        <f>IF(NOT(ISBLANK('Case Data Entry'!O24)),IF(AND(ISNUMBER('Case Data Entry'!O24),LEFT('Case Data Entry'!O24,1)&lt;&gt;"1",LEN('Case Data Entry'!O24)=10),"OK","Phone number must be valid format"),IF('DO NOT USE_Case Formulas'!A24,"OK",NA()))</f>
        <v>#N/A</v>
      </c>
      <c r="P24" s="41" t="e">
        <f>IF(AND(NOT(ISBLANK('Case Data Entry'!P24)),ISNA(VLOOKUP('Case Data Entry'!P24,'DO NOT USE_School Picklist'!$E$3:$E$10,1,FALSE))),"Please select a value from the drop-down menu",IF('DO NOT USE_Case Formulas'!A24,"OK",NA()))</f>
        <v>#N/A</v>
      </c>
      <c r="Q24" s="41" t="e">
        <f>IF(AND(NOT(ISBLANK('Case Data Entry'!Q24)),ISNA(VLOOKUP('Case Data Entry'!Q24,'DO NOT USE_School Picklist'!$F$3:$F$16,1,FALSE))),"Please select a value from the drop-down menu",IF('DO NOT USE_Case Formulas'!A24,"OK",NA()))</f>
        <v>#N/A</v>
      </c>
      <c r="R24" s="41" t="e">
        <f>IF(LEN('Case Data Entry'!R24)&gt;100,"Classroom(s) must be less than 100 characters",IF('DO NOT USE_Case Formulas'!A24,"OK",NA()))</f>
        <v>#N/A</v>
      </c>
      <c r="S24" s="41" t="e">
        <f>IF(AND(NOT(ISBLANK('Case Data Entry'!S24)),ISNA(VLOOKUP('Case Data Entry'!S24,'DO NOT USE_School Picklist'!$S$3:$S$12,1,FALSE))),"Please select a value from the drop-down menu",IF('DO NOT USE_Case Formulas'!A24,"OK",NA()))</f>
        <v>#N/A</v>
      </c>
      <c r="T24" s="41" t="e">
        <f>IF(AND(NOT(ISBLANK('Case Data Entry'!T24)),ISNA(VLOOKUP('Case Data Entry'!T24,'DO NOT USE_School Picklist'!$S$3:$S$12,1,FALSE))),"Please select a value from the drop-down menu",IF('DO NOT USE_Case Formulas'!A24,"OK",NA()))</f>
        <v>#N/A</v>
      </c>
      <c r="U24" s="41" t="e">
        <f>IF(LEN('Case Data Entry'!U24)&gt;80,"Name of Education Group must be less than 80 characters",IF('DO NOT USE_Case Formulas'!A24,"OK",NA()))</f>
        <v>#N/A</v>
      </c>
      <c r="V24" s="41" t="e">
        <f>IF(AND(NOT(ISBLANK('Case Data Entry'!V24)),ISNA(VLOOKUP('Case Data Entry'!V24,'DO NOT USE_School Picklist'!$K$3:$K$6,1,FALSE))),"Please select a value from the drop-down menu",IF('DO NOT USE_Case Formulas'!A24,"OK",NA()))</f>
        <v>#N/A</v>
      </c>
      <c r="W24" s="41" t="e">
        <f>IF(AND('DO NOT USE_Case Formulas'!A24,ISBLANK('Case Data Entry'!W24)),"Has this person had symptoms? is required",IF(AND(NOT(ISBLANK('Case Data Entry'!W24)),ISNA(VLOOKUP('Case Data Entry'!W24,'DO NOT USE_School Picklist'!$D$3:$D$5,1,FALSE))),"Please select a value from the drop-down menu",IF(NOT(ISBLANK('Case Data Entry'!W24)),"OK",NA())))</f>
        <v>#N/A</v>
      </c>
      <c r="X24" s="41" t="e">
        <f>IF(AND('Case Data Entry'!W24='DO NOT USE_School Picklist'!$D$3,ISBLANK('Case Data Entry'!X24)),"Symptom Onset Date is required if Ever Symptomatic is Yes",IF('DO NOT USE_Case Formulas'!A24,"OK",NA()))</f>
        <v>#N/A</v>
      </c>
      <c r="Y24" s="41"/>
      <c r="Z24" s="41" t="e">
        <f ca="1">IF(AND('DO NOT USE_Case Formulas'!A24,ISBLANK('Case Data Entry'!Z24)),"Lab Result Test Date is required",IF('Case Data Entry'!Z24&gt;'DO NOT USE_School Picklist'!$C$3,"Test Date cannot be a future date",IF(NOT(ISBLANK('Case Data Entry'!Z24)),"OK",NA())))</f>
        <v>#N/A</v>
      </c>
      <c r="AA24" s="41" t="e">
        <f>IF(AND(NOT(ISBLANK('Case Data Entry'!AA24)),ISNA(VLOOKUP('Case Data Entry'!AA24,'DO NOT USE_School Picklist'!$R$3:$R$7,1,FALSE))),"Please select a value from the drop-down menu",IF('DO NOT USE_Case Formulas'!A24,"OK",NA()))</f>
        <v>#N/A</v>
      </c>
      <c r="AB24" s="41" t="e">
        <f>IF(AND(NOT(ISBLANK('Case Data Entry'!AB24)),ISNA(VLOOKUP('Case Data Entry'!AB24,'DO NOT USE_School Picklist'!$Q$3:$Q$8,1,FALSE))),"Please select a value from the drop-down menu",IF('DO NOT USE_Case Formulas'!A24,"OK",NA()))</f>
        <v>#N/A</v>
      </c>
    </row>
    <row r="25" spans="1:28" x14ac:dyDescent="0.25">
      <c r="A25" s="40" t="e">
        <f>IF('DO NOT USE_Case Formulas'!A25,IF('DO NOT USE_Case Formulas'!B25,"Not all required fields are completed","OK"),NA())</f>
        <v>#N/A</v>
      </c>
      <c r="B25" s="41" t="e">
        <f>IF(AND('DO NOT USE_Case Formulas'!A25,ISBLANK('Case Data Entry'!B25)),"First Name is required",IF(NOT(ISBLANK('Case Data Entry'!B25)),"OK",NA()))</f>
        <v>#N/A</v>
      </c>
      <c r="C25" s="41" t="e">
        <f>IF(AND('DO NOT USE_Case Formulas'!A25,ISBLANK('Case Data Entry'!C25)),"Last Name is required",IF(NOT(ISBLANK('Case Data Entry'!C25)),"OK",NA()))</f>
        <v>#N/A</v>
      </c>
      <c r="D25" s="41" t="e">
        <f>IF(AND('DO NOT USE_Case Formulas'!A25,ISBLANK('Case Data Entry'!D25)),"Birthdate is required",IF(NOT(ISBLANK('Case Data Entry'!D25)),"OK",NA()))</f>
        <v>#N/A</v>
      </c>
      <c r="E25" s="41" t="e">
        <f>IF(AND('DO NOT USE_Case Formulas'!A25,ISBLANK('Case Data Entry'!E25)),"Mobile Phone is required",IF(NOT(ISBLANK('Case Data Entry'!E25)),IF(AND(ISNUMBER(VALUE('Case Data Entry'!E25)),LEFT('Case Data Entry'!E25,1)&lt;&gt;"1",LEN('Case Data Entry'!E25)=10),"OK","Phone number must be valid format"),NA()))</f>
        <v>#N/A</v>
      </c>
      <c r="F25" s="41" t="e">
        <f>IF(LEN('Case Data Entry'!F25)&gt;255,"Home Street Address must be less than 255 characters",IF('DO NOT USE_Case Formulas'!A25,"OK",NA()))</f>
        <v>#N/A</v>
      </c>
      <c r="G25" s="41" t="e">
        <f>IF(LEN('Case Data Entry'!G25)&gt;40,"City must be less than 40 characters",IF('DO NOT USE_Case Formulas'!A25,"OK",NA()))</f>
        <v>#N/A</v>
      </c>
      <c r="H25" s="41" t="e">
        <f>IF(AND(NOT(ISBLANK('Case Data Entry'!H25)),ISNA(VLOOKUP('Case Data Entry'!H25,'DO NOT USE_School Picklist'!$P$3:$P$52,1,FALSE))),"Please select a value from the drop-down menu",IF('DO NOT USE_Case Formulas'!A25,"OK",NA()))</f>
        <v>#N/A</v>
      </c>
      <c r="I25" s="41" t="e">
        <f>IF(AND('DO NOT USE_Case Formulas'!A25,ISBLANK('Case Data Entry'!I25)),"Zip is required",IF(ISBLANK('Case Data Entry'!I25),NA(),"OK"))</f>
        <v>#N/A</v>
      </c>
      <c r="J25" s="41" t="e">
        <f>IF(AND('DO NOT USE_Case Formulas'!A25,ISBLANK('Case Data Entry'!J25)),"Student or Staff? is required",IF(ISBLANK('Case Data Entry'!J25),NA(),IF(ISNA(VLOOKUP('Case Data Entry'!J25,'DO NOT USE_School Picklist'!$B$3:$B$6,1,FALSE)),"Please select a value from the drop-down menu","OK")))</f>
        <v>#N/A</v>
      </c>
      <c r="K25" s="41" t="e">
        <f>IF(AND('Case Data Entry'!J25='DO NOT USE_School Picklist'!$B$4,ISBLANK('Case Data Entry'!K25)),"Occupation/Job Title is required if Student or Staff? is Yes, staff/faculty or volunteer",IF('DO NOT USE_Case Formulas'!A25,"OK",NA()))</f>
        <v>#N/A</v>
      </c>
      <c r="L25" s="41" t="e">
        <f ca="1">IF('Case Data Entry'!L25&gt;'DO NOT USE_School Picklist'!$C$3,"Date last on school campus/facility cannot be a future date",IF('DO NOT USE_Case Formulas'!A25,IF(ISBLANK('Case Data Entry'!L25),"Date last on school campus/facility is required","OK"),NA()))</f>
        <v>#N/A</v>
      </c>
      <c r="M25" s="41" t="e">
        <f>IF(AND('DO NOT USE_Case Formulas'!A25,ISBLANK('Case Data Entry'!M25)),"Specific Place in the Location is required",IF(ISBLANK('Case Data Entry'!M25),NA(),"OK"))</f>
        <v>#N/A</v>
      </c>
      <c r="N25" s="41" t="e">
        <f>IF(LEN('Case Data Entry'!N25)&gt;50,"Parent/Guardian Name must be less than 50 characters",IF('DO NOT USE_Case Formulas'!A25,"OK",NA()))</f>
        <v>#N/A</v>
      </c>
      <c r="O25" s="41" t="e">
        <f>IF(NOT(ISBLANK('Case Data Entry'!O25)),IF(AND(ISNUMBER('Case Data Entry'!O25),LEFT('Case Data Entry'!O25,1)&lt;&gt;"1",LEN('Case Data Entry'!O25)=10),"OK","Phone number must be valid format"),IF('DO NOT USE_Case Formulas'!A25,"OK",NA()))</f>
        <v>#N/A</v>
      </c>
      <c r="P25" s="41" t="e">
        <f>IF(AND(NOT(ISBLANK('Case Data Entry'!P25)),ISNA(VLOOKUP('Case Data Entry'!P25,'DO NOT USE_School Picklist'!$E$3:$E$10,1,FALSE))),"Please select a value from the drop-down menu",IF('DO NOT USE_Case Formulas'!A25,"OK",NA()))</f>
        <v>#N/A</v>
      </c>
      <c r="Q25" s="41" t="e">
        <f>IF(AND(NOT(ISBLANK('Case Data Entry'!Q25)),ISNA(VLOOKUP('Case Data Entry'!Q25,'DO NOT USE_School Picklist'!$F$3:$F$16,1,FALSE))),"Please select a value from the drop-down menu",IF('DO NOT USE_Case Formulas'!A25,"OK",NA()))</f>
        <v>#N/A</v>
      </c>
      <c r="R25" s="41" t="e">
        <f>IF(LEN('Case Data Entry'!R25)&gt;100,"Classroom(s) must be less than 100 characters",IF('DO NOT USE_Case Formulas'!A25,"OK",NA()))</f>
        <v>#N/A</v>
      </c>
      <c r="S25" s="41" t="e">
        <f>IF(AND(NOT(ISBLANK('Case Data Entry'!S25)),ISNA(VLOOKUP('Case Data Entry'!S25,'DO NOT USE_School Picklist'!$S$3:$S$12,1,FALSE))),"Please select a value from the drop-down menu",IF('DO NOT USE_Case Formulas'!A25,"OK",NA()))</f>
        <v>#N/A</v>
      </c>
      <c r="T25" s="41" t="e">
        <f>IF(AND(NOT(ISBLANK('Case Data Entry'!T25)),ISNA(VLOOKUP('Case Data Entry'!T25,'DO NOT USE_School Picklist'!$S$3:$S$12,1,FALSE))),"Please select a value from the drop-down menu",IF('DO NOT USE_Case Formulas'!A25,"OK",NA()))</f>
        <v>#N/A</v>
      </c>
      <c r="U25" s="41" t="e">
        <f>IF(LEN('Case Data Entry'!U25)&gt;80,"Name of Education Group must be less than 80 characters",IF('DO NOT USE_Case Formulas'!A25,"OK",NA()))</f>
        <v>#N/A</v>
      </c>
      <c r="V25" s="41" t="e">
        <f>IF(AND(NOT(ISBLANK('Case Data Entry'!V25)),ISNA(VLOOKUP('Case Data Entry'!V25,'DO NOT USE_School Picklist'!$K$3:$K$6,1,FALSE))),"Please select a value from the drop-down menu",IF('DO NOT USE_Case Formulas'!A25,"OK",NA()))</f>
        <v>#N/A</v>
      </c>
      <c r="W25" s="41" t="e">
        <f>IF(AND('DO NOT USE_Case Formulas'!A25,ISBLANK('Case Data Entry'!W25)),"Has this person had symptoms? is required",IF(AND(NOT(ISBLANK('Case Data Entry'!W25)),ISNA(VLOOKUP('Case Data Entry'!W25,'DO NOT USE_School Picklist'!$D$3:$D$5,1,FALSE))),"Please select a value from the drop-down menu",IF(NOT(ISBLANK('Case Data Entry'!W25)),"OK",NA())))</f>
        <v>#N/A</v>
      </c>
      <c r="X25" s="41" t="e">
        <f>IF(AND('Case Data Entry'!W25='DO NOT USE_School Picklist'!$D$3,ISBLANK('Case Data Entry'!X25)),"Symptom Onset Date is required if Ever Symptomatic is Yes",IF('DO NOT USE_Case Formulas'!A25,"OK",NA()))</f>
        <v>#N/A</v>
      </c>
      <c r="Y25" s="41"/>
      <c r="Z25" s="41" t="e">
        <f ca="1">IF(AND('DO NOT USE_Case Formulas'!A25,ISBLANK('Case Data Entry'!Z25)),"Lab Result Test Date is required",IF('Case Data Entry'!Z25&gt;'DO NOT USE_School Picklist'!$C$3,"Test Date cannot be a future date",IF(NOT(ISBLANK('Case Data Entry'!Z25)),"OK",NA())))</f>
        <v>#N/A</v>
      </c>
      <c r="AA25" s="41" t="e">
        <f>IF(AND(NOT(ISBLANK('Case Data Entry'!AA25)),ISNA(VLOOKUP('Case Data Entry'!AA25,'DO NOT USE_School Picklist'!$R$3:$R$7,1,FALSE))),"Please select a value from the drop-down menu",IF('DO NOT USE_Case Formulas'!A25,"OK",NA()))</f>
        <v>#N/A</v>
      </c>
      <c r="AB25" s="41" t="e">
        <f>IF(AND(NOT(ISBLANK('Case Data Entry'!AB25)),ISNA(VLOOKUP('Case Data Entry'!AB25,'DO NOT USE_School Picklist'!$Q$3:$Q$8,1,FALSE))),"Please select a value from the drop-down menu",IF('DO NOT USE_Case Formulas'!A25,"OK",NA()))</f>
        <v>#N/A</v>
      </c>
    </row>
    <row r="26" spans="1:28" x14ac:dyDescent="0.25">
      <c r="A26" s="40" t="e">
        <f>IF('DO NOT USE_Case Formulas'!A26,IF('DO NOT USE_Case Formulas'!B26,"Not all required fields are completed","OK"),NA())</f>
        <v>#N/A</v>
      </c>
      <c r="B26" s="41" t="e">
        <f>IF(AND('DO NOT USE_Case Formulas'!A26,ISBLANK('Case Data Entry'!B26)),"First Name is required",IF(NOT(ISBLANK('Case Data Entry'!B26)),"OK",NA()))</f>
        <v>#N/A</v>
      </c>
      <c r="C26" s="41" t="e">
        <f>IF(AND('DO NOT USE_Case Formulas'!A26,ISBLANK('Case Data Entry'!C26)),"Last Name is required",IF(NOT(ISBLANK('Case Data Entry'!C26)),"OK",NA()))</f>
        <v>#N/A</v>
      </c>
      <c r="D26" s="41" t="e">
        <f>IF(AND('DO NOT USE_Case Formulas'!A26,ISBLANK('Case Data Entry'!D26)),"Birthdate is required",IF(NOT(ISBLANK('Case Data Entry'!D26)),"OK",NA()))</f>
        <v>#N/A</v>
      </c>
      <c r="E26" s="41" t="e">
        <f>IF(AND('DO NOT USE_Case Formulas'!A26,ISBLANK('Case Data Entry'!E26)),"Mobile Phone is required",IF(NOT(ISBLANK('Case Data Entry'!E26)),IF(AND(ISNUMBER(VALUE('Case Data Entry'!E26)),LEFT('Case Data Entry'!E26,1)&lt;&gt;"1",LEN('Case Data Entry'!E26)=10),"OK","Phone number must be valid format"),NA()))</f>
        <v>#N/A</v>
      </c>
      <c r="F26" s="41" t="e">
        <f>IF(LEN('Case Data Entry'!F26)&gt;255,"Home Street Address must be less than 255 characters",IF('DO NOT USE_Case Formulas'!A26,"OK",NA()))</f>
        <v>#N/A</v>
      </c>
      <c r="G26" s="41" t="e">
        <f>IF(LEN('Case Data Entry'!G26)&gt;40,"City must be less than 40 characters",IF('DO NOT USE_Case Formulas'!A26,"OK",NA()))</f>
        <v>#N/A</v>
      </c>
      <c r="H26" s="41" t="e">
        <f>IF(AND(NOT(ISBLANK('Case Data Entry'!H26)),ISNA(VLOOKUP('Case Data Entry'!H26,'DO NOT USE_School Picklist'!$P$3:$P$52,1,FALSE))),"Please select a value from the drop-down menu",IF('DO NOT USE_Case Formulas'!A26,"OK",NA()))</f>
        <v>#N/A</v>
      </c>
      <c r="I26" s="41" t="e">
        <f>IF(AND('DO NOT USE_Case Formulas'!A26,ISBLANK('Case Data Entry'!I26)),"Zip is required",IF(ISBLANK('Case Data Entry'!I26),NA(),"OK"))</f>
        <v>#N/A</v>
      </c>
      <c r="J26" s="41" t="e">
        <f>IF(AND('DO NOT USE_Case Formulas'!A26,ISBLANK('Case Data Entry'!J26)),"Student or Staff? is required",IF(ISBLANK('Case Data Entry'!J26),NA(),IF(ISNA(VLOOKUP('Case Data Entry'!J26,'DO NOT USE_School Picklist'!$B$3:$B$6,1,FALSE)),"Please select a value from the drop-down menu","OK")))</f>
        <v>#N/A</v>
      </c>
      <c r="K26" s="41" t="e">
        <f>IF(AND('Case Data Entry'!J26='DO NOT USE_School Picklist'!$B$4,ISBLANK('Case Data Entry'!K26)),"Occupation/Job Title is required if Student or Staff? is Yes, staff/faculty or volunteer",IF('DO NOT USE_Case Formulas'!A26,"OK",NA()))</f>
        <v>#N/A</v>
      </c>
      <c r="L26" s="41" t="e">
        <f ca="1">IF('Case Data Entry'!L26&gt;'DO NOT USE_School Picklist'!$C$3,"Date last on school campus/facility cannot be a future date",IF('DO NOT USE_Case Formulas'!A26,IF(ISBLANK('Case Data Entry'!L26),"Date last on school campus/facility is required","OK"),NA()))</f>
        <v>#N/A</v>
      </c>
      <c r="M26" s="41" t="e">
        <f>IF(AND('DO NOT USE_Case Formulas'!A26,ISBLANK('Case Data Entry'!M26)),"Specific Place in the Location is required",IF(ISBLANK('Case Data Entry'!M26),NA(),"OK"))</f>
        <v>#N/A</v>
      </c>
      <c r="N26" s="41" t="e">
        <f>IF(LEN('Case Data Entry'!N26)&gt;50,"Parent/Guardian Name must be less than 50 characters",IF('DO NOT USE_Case Formulas'!A26,"OK",NA()))</f>
        <v>#N/A</v>
      </c>
      <c r="O26" s="41" t="e">
        <f>IF(NOT(ISBLANK('Case Data Entry'!O26)),IF(AND(ISNUMBER('Case Data Entry'!O26),LEFT('Case Data Entry'!O26,1)&lt;&gt;"1",LEN('Case Data Entry'!O26)=10),"OK","Phone number must be valid format"),IF('DO NOT USE_Case Formulas'!A26,"OK",NA()))</f>
        <v>#N/A</v>
      </c>
      <c r="P26" s="41" t="e">
        <f>IF(AND(NOT(ISBLANK('Case Data Entry'!P26)),ISNA(VLOOKUP('Case Data Entry'!P26,'DO NOT USE_School Picklist'!$E$3:$E$10,1,FALSE))),"Please select a value from the drop-down menu",IF('DO NOT USE_Case Formulas'!A26,"OK",NA()))</f>
        <v>#N/A</v>
      </c>
      <c r="Q26" s="41" t="e">
        <f>IF(AND(NOT(ISBLANK('Case Data Entry'!Q26)),ISNA(VLOOKUP('Case Data Entry'!Q26,'DO NOT USE_School Picklist'!$F$3:$F$16,1,FALSE))),"Please select a value from the drop-down menu",IF('DO NOT USE_Case Formulas'!A26,"OK",NA()))</f>
        <v>#N/A</v>
      </c>
      <c r="R26" s="41" t="e">
        <f>IF(LEN('Case Data Entry'!R26)&gt;100,"Classroom(s) must be less than 100 characters",IF('DO NOT USE_Case Formulas'!A26,"OK",NA()))</f>
        <v>#N/A</v>
      </c>
      <c r="S26" s="41" t="e">
        <f>IF(AND(NOT(ISBLANK('Case Data Entry'!S26)),ISNA(VLOOKUP('Case Data Entry'!S26,'DO NOT USE_School Picklist'!$S$3:$S$12,1,FALSE))),"Please select a value from the drop-down menu",IF('DO NOT USE_Case Formulas'!A26,"OK",NA()))</f>
        <v>#N/A</v>
      </c>
      <c r="T26" s="41" t="e">
        <f>IF(AND(NOT(ISBLANK('Case Data Entry'!T26)),ISNA(VLOOKUP('Case Data Entry'!T26,'DO NOT USE_School Picklist'!$S$3:$S$12,1,FALSE))),"Please select a value from the drop-down menu",IF('DO NOT USE_Case Formulas'!A26,"OK",NA()))</f>
        <v>#N/A</v>
      </c>
      <c r="U26" s="41" t="e">
        <f>IF(LEN('Case Data Entry'!U26)&gt;80,"Name of Education Group must be less than 80 characters",IF('DO NOT USE_Case Formulas'!A26,"OK",NA()))</f>
        <v>#N/A</v>
      </c>
      <c r="V26" s="41" t="e">
        <f>IF(AND(NOT(ISBLANK('Case Data Entry'!V26)),ISNA(VLOOKUP('Case Data Entry'!V26,'DO NOT USE_School Picklist'!$K$3:$K$6,1,FALSE))),"Please select a value from the drop-down menu",IF('DO NOT USE_Case Formulas'!A26,"OK",NA()))</f>
        <v>#N/A</v>
      </c>
      <c r="W26" s="41" t="e">
        <f>IF(AND('DO NOT USE_Case Formulas'!A26,ISBLANK('Case Data Entry'!W26)),"Has this person had symptoms? is required",IF(AND(NOT(ISBLANK('Case Data Entry'!W26)),ISNA(VLOOKUP('Case Data Entry'!W26,'DO NOT USE_School Picklist'!$D$3:$D$5,1,FALSE))),"Please select a value from the drop-down menu",IF(NOT(ISBLANK('Case Data Entry'!W26)),"OK",NA())))</f>
        <v>#N/A</v>
      </c>
      <c r="X26" s="41" t="e">
        <f>IF(AND('Case Data Entry'!W26='DO NOT USE_School Picklist'!$D$3,ISBLANK('Case Data Entry'!X26)),"Symptom Onset Date is required if Ever Symptomatic is Yes",IF('DO NOT USE_Case Formulas'!A26,"OK",NA()))</f>
        <v>#N/A</v>
      </c>
      <c r="Y26" s="41"/>
      <c r="Z26" s="41" t="e">
        <f ca="1">IF(AND('DO NOT USE_Case Formulas'!A26,ISBLANK('Case Data Entry'!Z26)),"Lab Result Test Date is required",IF('Case Data Entry'!Z26&gt;'DO NOT USE_School Picklist'!$C$3,"Test Date cannot be a future date",IF(NOT(ISBLANK('Case Data Entry'!Z26)),"OK",NA())))</f>
        <v>#N/A</v>
      </c>
      <c r="AA26" s="41" t="e">
        <f>IF(AND(NOT(ISBLANK('Case Data Entry'!AA26)),ISNA(VLOOKUP('Case Data Entry'!AA26,'DO NOT USE_School Picklist'!$R$3:$R$7,1,FALSE))),"Please select a value from the drop-down menu",IF('DO NOT USE_Case Formulas'!A26,"OK",NA()))</f>
        <v>#N/A</v>
      </c>
      <c r="AB26" s="41" t="e">
        <f>IF(AND(NOT(ISBLANK('Case Data Entry'!AB26)),ISNA(VLOOKUP('Case Data Entry'!AB26,'DO NOT USE_School Picklist'!$Q$3:$Q$8,1,FALSE))),"Please select a value from the drop-down menu",IF('DO NOT USE_Case Formulas'!A26,"OK",NA()))</f>
        <v>#N/A</v>
      </c>
    </row>
    <row r="27" spans="1:28" x14ac:dyDescent="0.25">
      <c r="A27" s="40" t="e">
        <f>IF('DO NOT USE_Case Formulas'!A27,IF('DO NOT USE_Case Formulas'!B27,"Not all required fields are completed","OK"),NA())</f>
        <v>#N/A</v>
      </c>
      <c r="B27" s="41" t="e">
        <f>IF(AND('DO NOT USE_Case Formulas'!A27,ISBLANK('Case Data Entry'!B27)),"First Name is required",IF(NOT(ISBLANK('Case Data Entry'!B27)),"OK",NA()))</f>
        <v>#N/A</v>
      </c>
      <c r="C27" s="41" t="e">
        <f>IF(AND('DO NOT USE_Case Formulas'!A27,ISBLANK('Case Data Entry'!C27)),"Last Name is required",IF(NOT(ISBLANK('Case Data Entry'!C27)),"OK",NA()))</f>
        <v>#N/A</v>
      </c>
      <c r="D27" s="41" t="e">
        <f>IF(AND('DO NOT USE_Case Formulas'!A27,ISBLANK('Case Data Entry'!D27)),"Birthdate is required",IF(NOT(ISBLANK('Case Data Entry'!D27)),"OK",NA()))</f>
        <v>#N/A</v>
      </c>
      <c r="E27" s="41" t="e">
        <f>IF(AND('DO NOT USE_Case Formulas'!A27,ISBLANK('Case Data Entry'!E27)),"Mobile Phone is required",IF(NOT(ISBLANK('Case Data Entry'!E27)),IF(AND(ISNUMBER(VALUE('Case Data Entry'!E27)),LEFT('Case Data Entry'!E27,1)&lt;&gt;"1",LEN('Case Data Entry'!E27)=10),"OK","Phone number must be valid format"),NA()))</f>
        <v>#N/A</v>
      </c>
      <c r="F27" s="41" t="e">
        <f>IF(LEN('Case Data Entry'!F27)&gt;255,"Home Street Address must be less than 255 characters",IF('DO NOT USE_Case Formulas'!A27,"OK",NA()))</f>
        <v>#N/A</v>
      </c>
      <c r="G27" s="41" t="e">
        <f>IF(LEN('Case Data Entry'!G27)&gt;40,"City must be less than 40 characters",IF('DO NOT USE_Case Formulas'!A27,"OK",NA()))</f>
        <v>#N/A</v>
      </c>
      <c r="H27" s="41" t="e">
        <f>IF(AND(NOT(ISBLANK('Case Data Entry'!H27)),ISNA(VLOOKUP('Case Data Entry'!H27,'DO NOT USE_School Picklist'!$P$3:$P$52,1,FALSE))),"Please select a value from the drop-down menu",IF('DO NOT USE_Case Formulas'!A27,"OK",NA()))</f>
        <v>#N/A</v>
      </c>
      <c r="I27" s="41" t="e">
        <f>IF(AND('DO NOT USE_Case Formulas'!A27,ISBLANK('Case Data Entry'!I27)),"Zip is required",IF(ISBLANK('Case Data Entry'!I27),NA(),"OK"))</f>
        <v>#N/A</v>
      </c>
      <c r="J27" s="41" t="e">
        <f>IF(AND('DO NOT USE_Case Formulas'!A27,ISBLANK('Case Data Entry'!J27)),"Student or Staff? is required",IF(ISBLANK('Case Data Entry'!J27),NA(),IF(ISNA(VLOOKUP('Case Data Entry'!J27,'DO NOT USE_School Picklist'!$B$3:$B$6,1,FALSE)),"Please select a value from the drop-down menu","OK")))</f>
        <v>#N/A</v>
      </c>
      <c r="K27" s="41" t="e">
        <f>IF(AND('Case Data Entry'!J27='DO NOT USE_School Picklist'!$B$4,ISBLANK('Case Data Entry'!K27)),"Occupation/Job Title is required if Student or Staff? is Yes, staff/faculty or volunteer",IF('DO NOT USE_Case Formulas'!A27,"OK",NA()))</f>
        <v>#N/A</v>
      </c>
      <c r="L27" s="41" t="e">
        <f ca="1">IF('Case Data Entry'!L27&gt;'DO NOT USE_School Picklist'!$C$3,"Date last on school campus/facility cannot be a future date",IF('DO NOT USE_Case Formulas'!A27,IF(ISBLANK('Case Data Entry'!L27),"Date last on school campus/facility is required","OK"),NA()))</f>
        <v>#N/A</v>
      </c>
      <c r="M27" s="41" t="e">
        <f>IF(AND('DO NOT USE_Case Formulas'!A27,ISBLANK('Case Data Entry'!M27)),"Specific Place in the Location is required",IF(ISBLANK('Case Data Entry'!M27),NA(),"OK"))</f>
        <v>#N/A</v>
      </c>
      <c r="N27" s="41" t="e">
        <f>IF(LEN('Case Data Entry'!N27)&gt;50,"Parent/Guardian Name must be less than 50 characters",IF('DO NOT USE_Case Formulas'!A27,"OK",NA()))</f>
        <v>#N/A</v>
      </c>
      <c r="O27" s="41" t="e">
        <f>IF(NOT(ISBLANK('Case Data Entry'!O27)),IF(AND(ISNUMBER('Case Data Entry'!O27),LEFT('Case Data Entry'!O27,1)&lt;&gt;"1",LEN('Case Data Entry'!O27)=10),"OK","Phone number must be valid format"),IF('DO NOT USE_Case Formulas'!A27,"OK",NA()))</f>
        <v>#N/A</v>
      </c>
      <c r="P27" s="41" t="e">
        <f>IF(AND(NOT(ISBLANK('Case Data Entry'!P27)),ISNA(VLOOKUP('Case Data Entry'!P27,'DO NOT USE_School Picklist'!$E$3:$E$10,1,FALSE))),"Please select a value from the drop-down menu",IF('DO NOT USE_Case Formulas'!A27,"OK",NA()))</f>
        <v>#N/A</v>
      </c>
      <c r="Q27" s="41" t="e">
        <f>IF(AND(NOT(ISBLANK('Case Data Entry'!Q27)),ISNA(VLOOKUP('Case Data Entry'!Q27,'DO NOT USE_School Picklist'!$F$3:$F$16,1,FALSE))),"Please select a value from the drop-down menu",IF('DO NOT USE_Case Formulas'!A27,"OK",NA()))</f>
        <v>#N/A</v>
      </c>
      <c r="R27" s="41" t="e">
        <f>IF(LEN('Case Data Entry'!R27)&gt;100,"Classroom(s) must be less than 100 characters",IF('DO NOT USE_Case Formulas'!A27,"OK",NA()))</f>
        <v>#N/A</v>
      </c>
      <c r="S27" s="41" t="e">
        <f>IF(AND(NOT(ISBLANK('Case Data Entry'!S27)),ISNA(VLOOKUP('Case Data Entry'!S27,'DO NOT USE_School Picklist'!$S$3:$S$12,1,FALSE))),"Please select a value from the drop-down menu",IF('DO NOT USE_Case Formulas'!A27,"OK",NA()))</f>
        <v>#N/A</v>
      </c>
      <c r="T27" s="41" t="e">
        <f>IF(AND(NOT(ISBLANK('Case Data Entry'!T27)),ISNA(VLOOKUP('Case Data Entry'!T27,'DO NOT USE_School Picklist'!$S$3:$S$12,1,FALSE))),"Please select a value from the drop-down menu",IF('DO NOT USE_Case Formulas'!A27,"OK",NA()))</f>
        <v>#N/A</v>
      </c>
      <c r="U27" s="41" t="e">
        <f>IF(LEN('Case Data Entry'!U27)&gt;80,"Name of Education Group must be less than 80 characters",IF('DO NOT USE_Case Formulas'!A27,"OK",NA()))</f>
        <v>#N/A</v>
      </c>
      <c r="V27" s="41" t="e">
        <f>IF(AND(NOT(ISBLANK('Case Data Entry'!V27)),ISNA(VLOOKUP('Case Data Entry'!V27,'DO NOT USE_School Picklist'!$K$3:$K$6,1,FALSE))),"Please select a value from the drop-down menu",IF('DO NOT USE_Case Formulas'!A27,"OK",NA()))</f>
        <v>#N/A</v>
      </c>
      <c r="W27" s="41" t="e">
        <f>IF(AND('DO NOT USE_Case Formulas'!A27,ISBLANK('Case Data Entry'!W27)),"Has this person had symptoms? is required",IF(AND(NOT(ISBLANK('Case Data Entry'!W27)),ISNA(VLOOKUP('Case Data Entry'!W27,'DO NOT USE_School Picklist'!$D$3:$D$5,1,FALSE))),"Please select a value from the drop-down menu",IF(NOT(ISBLANK('Case Data Entry'!W27)),"OK",NA())))</f>
        <v>#N/A</v>
      </c>
      <c r="X27" s="41" t="e">
        <f>IF(AND('Case Data Entry'!W27='DO NOT USE_School Picklist'!$D$3,ISBLANK('Case Data Entry'!X27)),"Symptom Onset Date is required if Ever Symptomatic is Yes",IF('DO NOT USE_Case Formulas'!A27,"OK",NA()))</f>
        <v>#N/A</v>
      </c>
      <c r="Y27" s="41"/>
      <c r="Z27" s="41" t="e">
        <f ca="1">IF(AND('DO NOT USE_Case Formulas'!A27,ISBLANK('Case Data Entry'!Z27)),"Lab Result Test Date is required",IF('Case Data Entry'!Z27&gt;'DO NOT USE_School Picklist'!$C$3,"Test Date cannot be a future date",IF(NOT(ISBLANK('Case Data Entry'!Z27)),"OK",NA())))</f>
        <v>#N/A</v>
      </c>
      <c r="AA27" s="41" t="e">
        <f>IF(AND(NOT(ISBLANK('Case Data Entry'!AA27)),ISNA(VLOOKUP('Case Data Entry'!AA27,'DO NOT USE_School Picklist'!$R$3:$R$7,1,FALSE))),"Please select a value from the drop-down menu",IF('DO NOT USE_Case Formulas'!A27,"OK",NA()))</f>
        <v>#N/A</v>
      </c>
      <c r="AB27" s="41" t="e">
        <f>IF(AND(NOT(ISBLANK('Case Data Entry'!AB27)),ISNA(VLOOKUP('Case Data Entry'!AB27,'DO NOT USE_School Picklist'!$Q$3:$Q$8,1,FALSE))),"Please select a value from the drop-down menu",IF('DO NOT USE_Case Formulas'!A27,"OK",NA()))</f>
        <v>#N/A</v>
      </c>
    </row>
    <row r="28" spans="1:28" x14ac:dyDescent="0.25">
      <c r="A28" s="40" t="e">
        <f>IF('DO NOT USE_Case Formulas'!A28,IF('DO NOT USE_Case Formulas'!B28,"Not all required fields are completed","OK"),NA())</f>
        <v>#N/A</v>
      </c>
      <c r="B28" s="41" t="e">
        <f>IF(AND('DO NOT USE_Case Formulas'!A28,ISBLANK('Case Data Entry'!B28)),"First Name is required",IF(NOT(ISBLANK('Case Data Entry'!B28)),"OK",NA()))</f>
        <v>#N/A</v>
      </c>
      <c r="C28" s="41" t="e">
        <f>IF(AND('DO NOT USE_Case Formulas'!A28,ISBLANK('Case Data Entry'!C28)),"Last Name is required",IF(NOT(ISBLANK('Case Data Entry'!C28)),"OK",NA()))</f>
        <v>#N/A</v>
      </c>
      <c r="D28" s="41" t="e">
        <f>IF(AND('DO NOT USE_Case Formulas'!A28,ISBLANK('Case Data Entry'!D28)),"Birthdate is required",IF(NOT(ISBLANK('Case Data Entry'!D28)),"OK",NA()))</f>
        <v>#N/A</v>
      </c>
      <c r="E28" s="41" t="e">
        <f>IF(AND('DO NOT USE_Case Formulas'!A28,ISBLANK('Case Data Entry'!E28)),"Mobile Phone is required",IF(NOT(ISBLANK('Case Data Entry'!E28)),IF(AND(ISNUMBER(VALUE('Case Data Entry'!E28)),LEFT('Case Data Entry'!E28,1)&lt;&gt;"1",LEN('Case Data Entry'!E28)=10),"OK","Phone number must be valid format"),NA()))</f>
        <v>#N/A</v>
      </c>
      <c r="F28" s="41" t="e">
        <f>IF(LEN('Case Data Entry'!F28)&gt;255,"Home Street Address must be less than 255 characters",IF('DO NOT USE_Case Formulas'!A28,"OK",NA()))</f>
        <v>#N/A</v>
      </c>
      <c r="G28" s="41" t="e">
        <f>IF(LEN('Case Data Entry'!G28)&gt;40,"City must be less than 40 characters",IF('DO NOT USE_Case Formulas'!A28,"OK",NA()))</f>
        <v>#N/A</v>
      </c>
      <c r="H28" s="41" t="e">
        <f>IF(AND(NOT(ISBLANK('Case Data Entry'!H28)),ISNA(VLOOKUP('Case Data Entry'!H28,'DO NOT USE_School Picklist'!$P$3:$P$52,1,FALSE))),"Please select a value from the drop-down menu",IF('DO NOT USE_Case Formulas'!A28,"OK",NA()))</f>
        <v>#N/A</v>
      </c>
      <c r="I28" s="41" t="e">
        <f>IF(AND('DO NOT USE_Case Formulas'!A28,ISBLANK('Case Data Entry'!I28)),"Zip is required",IF(ISBLANK('Case Data Entry'!I28),NA(),"OK"))</f>
        <v>#N/A</v>
      </c>
      <c r="J28" s="41" t="e">
        <f>IF(AND('DO NOT USE_Case Formulas'!A28,ISBLANK('Case Data Entry'!J28)),"Student or Staff? is required",IF(ISBLANK('Case Data Entry'!J28),NA(),IF(ISNA(VLOOKUP('Case Data Entry'!J28,'DO NOT USE_School Picklist'!$B$3:$B$6,1,FALSE)),"Please select a value from the drop-down menu","OK")))</f>
        <v>#N/A</v>
      </c>
      <c r="K28" s="41" t="e">
        <f>IF(AND('Case Data Entry'!J28='DO NOT USE_School Picklist'!$B$4,ISBLANK('Case Data Entry'!K28)),"Occupation/Job Title is required if Student or Staff? is Yes, staff/faculty or volunteer",IF('DO NOT USE_Case Formulas'!A28,"OK",NA()))</f>
        <v>#N/A</v>
      </c>
      <c r="L28" s="41" t="e">
        <f ca="1">IF('Case Data Entry'!L28&gt;'DO NOT USE_School Picklist'!$C$3,"Date last on school campus/facility cannot be a future date",IF('DO NOT USE_Case Formulas'!A28,IF(ISBLANK('Case Data Entry'!L28),"Date last on school campus/facility is required","OK"),NA()))</f>
        <v>#N/A</v>
      </c>
      <c r="M28" s="41" t="e">
        <f>IF(AND('DO NOT USE_Case Formulas'!A28,ISBLANK('Case Data Entry'!M28)),"Specific Place in the Location is required",IF(ISBLANK('Case Data Entry'!M28),NA(),"OK"))</f>
        <v>#N/A</v>
      </c>
      <c r="N28" s="41" t="e">
        <f>IF(LEN('Case Data Entry'!N28)&gt;50,"Parent/Guardian Name must be less than 50 characters",IF('DO NOT USE_Case Formulas'!A28,"OK",NA()))</f>
        <v>#N/A</v>
      </c>
      <c r="O28" s="41" t="e">
        <f>IF(NOT(ISBLANK('Case Data Entry'!O28)),IF(AND(ISNUMBER('Case Data Entry'!O28),LEFT('Case Data Entry'!O28,1)&lt;&gt;"1",LEN('Case Data Entry'!O28)=10),"OK","Phone number must be valid format"),IF('DO NOT USE_Case Formulas'!A28,"OK",NA()))</f>
        <v>#N/A</v>
      </c>
      <c r="P28" s="41" t="e">
        <f>IF(AND(NOT(ISBLANK('Case Data Entry'!P28)),ISNA(VLOOKUP('Case Data Entry'!P28,'DO NOT USE_School Picklist'!$E$3:$E$10,1,FALSE))),"Please select a value from the drop-down menu",IF('DO NOT USE_Case Formulas'!A28,"OK",NA()))</f>
        <v>#N/A</v>
      </c>
      <c r="Q28" s="41" t="e">
        <f>IF(AND(NOT(ISBLANK('Case Data Entry'!Q28)),ISNA(VLOOKUP('Case Data Entry'!Q28,'DO NOT USE_School Picklist'!$F$3:$F$16,1,FALSE))),"Please select a value from the drop-down menu",IF('DO NOT USE_Case Formulas'!A28,"OK",NA()))</f>
        <v>#N/A</v>
      </c>
      <c r="R28" s="41" t="e">
        <f>IF(LEN('Case Data Entry'!R28)&gt;100,"Classroom(s) must be less than 100 characters",IF('DO NOT USE_Case Formulas'!A28,"OK",NA()))</f>
        <v>#N/A</v>
      </c>
      <c r="S28" s="41" t="e">
        <f>IF(AND(NOT(ISBLANK('Case Data Entry'!S28)),ISNA(VLOOKUP('Case Data Entry'!S28,'DO NOT USE_School Picklist'!$S$3:$S$12,1,FALSE))),"Please select a value from the drop-down menu",IF('DO NOT USE_Case Formulas'!A28,"OK",NA()))</f>
        <v>#N/A</v>
      </c>
      <c r="T28" s="41" t="e">
        <f>IF(AND(NOT(ISBLANK('Case Data Entry'!T28)),ISNA(VLOOKUP('Case Data Entry'!T28,'DO NOT USE_School Picklist'!$S$3:$S$12,1,FALSE))),"Please select a value from the drop-down menu",IF('DO NOT USE_Case Formulas'!A28,"OK",NA()))</f>
        <v>#N/A</v>
      </c>
      <c r="U28" s="41" t="e">
        <f>IF(LEN('Case Data Entry'!U28)&gt;80,"Name of Education Group must be less than 80 characters",IF('DO NOT USE_Case Formulas'!A28,"OK",NA()))</f>
        <v>#N/A</v>
      </c>
      <c r="V28" s="41" t="e">
        <f>IF(AND(NOT(ISBLANK('Case Data Entry'!V28)),ISNA(VLOOKUP('Case Data Entry'!V28,'DO NOT USE_School Picklist'!$K$3:$K$6,1,FALSE))),"Please select a value from the drop-down menu",IF('DO NOT USE_Case Formulas'!A28,"OK",NA()))</f>
        <v>#N/A</v>
      </c>
      <c r="W28" s="41" t="e">
        <f>IF(AND('DO NOT USE_Case Formulas'!A28,ISBLANK('Case Data Entry'!W28)),"Has this person had symptoms? is required",IF(AND(NOT(ISBLANK('Case Data Entry'!W28)),ISNA(VLOOKUP('Case Data Entry'!W28,'DO NOT USE_School Picklist'!$D$3:$D$5,1,FALSE))),"Please select a value from the drop-down menu",IF(NOT(ISBLANK('Case Data Entry'!W28)),"OK",NA())))</f>
        <v>#N/A</v>
      </c>
      <c r="X28" s="41" t="e">
        <f>IF(AND('Case Data Entry'!W28='DO NOT USE_School Picklist'!$D$3,ISBLANK('Case Data Entry'!X28)),"Symptom Onset Date is required if Ever Symptomatic is Yes",IF('DO NOT USE_Case Formulas'!A28,"OK",NA()))</f>
        <v>#N/A</v>
      </c>
      <c r="Y28" s="41"/>
      <c r="Z28" s="41" t="e">
        <f ca="1">IF(AND('DO NOT USE_Case Formulas'!A28,ISBLANK('Case Data Entry'!Z28)),"Lab Result Test Date is required",IF('Case Data Entry'!Z28&gt;'DO NOT USE_School Picklist'!$C$3,"Test Date cannot be a future date",IF(NOT(ISBLANK('Case Data Entry'!Z28)),"OK",NA())))</f>
        <v>#N/A</v>
      </c>
      <c r="AA28" s="41" t="e">
        <f>IF(AND(NOT(ISBLANK('Case Data Entry'!AA28)),ISNA(VLOOKUP('Case Data Entry'!AA28,'DO NOT USE_School Picklist'!$R$3:$R$7,1,FALSE))),"Please select a value from the drop-down menu",IF('DO NOT USE_Case Formulas'!A28,"OK",NA()))</f>
        <v>#N/A</v>
      </c>
      <c r="AB28" s="41" t="e">
        <f>IF(AND(NOT(ISBLANK('Case Data Entry'!AB28)),ISNA(VLOOKUP('Case Data Entry'!AB28,'DO NOT USE_School Picklist'!$Q$3:$Q$8,1,FALSE))),"Please select a value from the drop-down menu",IF('DO NOT USE_Case Formulas'!A28,"OK",NA()))</f>
        <v>#N/A</v>
      </c>
    </row>
    <row r="29" spans="1:28" x14ac:dyDescent="0.25">
      <c r="A29" s="40" t="e">
        <f>IF('DO NOT USE_Case Formulas'!A29,IF('DO NOT USE_Case Formulas'!B29,"Not all required fields are completed","OK"),NA())</f>
        <v>#N/A</v>
      </c>
      <c r="B29" s="41" t="e">
        <f>IF(AND('DO NOT USE_Case Formulas'!A29,ISBLANK('Case Data Entry'!B29)),"First Name is required",IF(NOT(ISBLANK('Case Data Entry'!B29)),"OK",NA()))</f>
        <v>#N/A</v>
      </c>
      <c r="C29" s="41" t="e">
        <f>IF(AND('DO NOT USE_Case Formulas'!A29,ISBLANK('Case Data Entry'!C29)),"Last Name is required",IF(NOT(ISBLANK('Case Data Entry'!C29)),"OK",NA()))</f>
        <v>#N/A</v>
      </c>
      <c r="D29" s="41" t="e">
        <f>IF(AND('DO NOT USE_Case Formulas'!A29,ISBLANK('Case Data Entry'!D29)),"Birthdate is required",IF(NOT(ISBLANK('Case Data Entry'!D29)),"OK",NA()))</f>
        <v>#N/A</v>
      </c>
      <c r="E29" s="41" t="e">
        <f>IF(AND('DO NOT USE_Case Formulas'!A29,ISBLANK('Case Data Entry'!E29)),"Mobile Phone is required",IF(NOT(ISBLANK('Case Data Entry'!E29)),IF(AND(ISNUMBER(VALUE('Case Data Entry'!E29)),LEFT('Case Data Entry'!E29,1)&lt;&gt;"1",LEN('Case Data Entry'!E29)=10),"OK","Phone number must be valid format"),NA()))</f>
        <v>#N/A</v>
      </c>
      <c r="F29" s="41" t="e">
        <f>IF(LEN('Case Data Entry'!F29)&gt;255,"Home Street Address must be less than 255 characters",IF('DO NOT USE_Case Formulas'!A29,"OK",NA()))</f>
        <v>#N/A</v>
      </c>
      <c r="G29" s="41" t="e">
        <f>IF(LEN('Case Data Entry'!G29)&gt;40,"City must be less than 40 characters",IF('DO NOT USE_Case Formulas'!A29,"OK",NA()))</f>
        <v>#N/A</v>
      </c>
      <c r="H29" s="41" t="e">
        <f>IF(AND(NOT(ISBLANK('Case Data Entry'!H29)),ISNA(VLOOKUP('Case Data Entry'!H29,'DO NOT USE_School Picklist'!$P$3:$P$52,1,FALSE))),"Please select a value from the drop-down menu",IF('DO NOT USE_Case Formulas'!A29,"OK",NA()))</f>
        <v>#N/A</v>
      </c>
      <c r="I29" s="41" t="e">
        <f>IF(AND('DO NOT USE_Case Formulas'!A29,ISBLANK('Case Data Entry'!I29)),"Zip is required",IF(ISBLANK('Case Data Entry'!I29),NA(),"OK"))</f>
        <v>#N/A</v>
      </c>
      <c r="J29" s="41" t="e">
        <f>IF(AND('DO NOT USE_Case Formulas'!A29,ISBLANK('Case Data Entry'!J29)),"Student or Staff? is required",IF(ISBLANK('Case Data Entry'!J29),NA(),IF(ISNA(VLOOKUP('Case Data Entry'!J29,'DO NOT USE_School Picklist'!$B$3:$B$6,1,FALSE)),"Please select a value from the drop-down menu","OK")))</f>
        <v>#N/A</v>
      </c>
      <c r="K29" s="41" t="e">
        <f>IF(AND('Case Data Entry'!J29='DO NOT USE_School Picklist'!$B$4,ISBLANK('Case Data Entry'!K29)),"Occupation/Job Title is required if Student or Staff? is Yes, staff/faculty or volunteer",IF('DO NOT USE_Case Formulas'!A29,"OK",NA()))</f>
        <v>#N/A</v>
      </c>
      <c r="L29" s="41" t="e">
        <f ca="1">IF('Case Data Entry'!L29&gt;'DO NOT USE_School Picklist'!$C$3,"Date last on school campus/facility cannot be a future date",IF('DO NOT USE_Case Formulas'!A29,IF(ISBLANK('Case Data Entry'!L29),"Date last on school campus/facility is required","OK"),NA()))</f>
        <v>#N/A</v>
      </c>
      <c r="M29" s="41" t="e">
        <f>IF(AND('DO NOT USE_Case Formulas'!A29,ISBLANK('Case Data Entry'!M29)),"Specific Place in the Location is required",IF(ISBLANK('Case Data Entry'!M29),NA(),"OK"))</f>
        <v>#N/A</v>
      </c>
      <c r="N29" s="41" t="e">
        <f>IF(LEN('Case Data Entry'!N29)&gt;50,"Parent/Guardian Name must be less than 50 characters",IF('DO NOT USE_Case Formulas'!A29,"OK",NA()))</f>
        <v>#N/A</v>
      </c>
      <c r="O29" s="41" t="e">
        <f>IF(NOT(ISBLANK('Case Data Entry'!O29)),IF(AND(ISNUMBER('Case Data Entry'!O29),LEFT('Case Data Entry'!O29,1)&lt;&gt;"1",LEN('Case Data Entry'!O29)=10),"OK","Phone number must be valid format"),IF('DO NOT USE_Case Formulas'!A29,"OK",NA()))</f>
        <v>#N/A</v>
      </c>
      <c r="P29" s="41" t="e">
        <f>IF(AND(NOT(ISBLANK('Case Data Entry'!P29)),ISNA(VLOOKUP('Case Data Entry'!P29,'DO NOT USE_School Picklist'!$E$3:$E$10,1,FALSE))),"Please select a value from the drop-down menu",IF('DO NOT USE_Case Formulas'!A29,"OK",NA()))</f>
        <v>#N/A</v>
      </c>
      <c r="Q29" s="41" t="e">
        <f>IF(AND(NOT(ISBLANK('Case Data Entry'!Q29)),ISNA(VLOOKUP('Case Data Entry'!Q29,'DO NOT USE_School Picklist'!$F$3:$F$16,1,FALSE))),"Please select a value from the drop-down menu",IF('DO NOT USE_Case Formulas'!A29,"OK",NA()))</f>
        <v>#N/A</v>
      </c>
      <c r="R29" s="41" t="e">
        <f>IF(LEN('Case Data Entry'!R29)&gt;100,"Classroom(s) must be less than 100 characters",IF('DO NOT USE_Case Formulas'!A29,"OK",NA()))</f>
        <v>#N/A</v>
      </c>
      <c r="S29" s="41" t="e">
        <f>IF(AND(NOT(ISBLANK('Case Data Entry'!S29)),ISNA(VLOOKUP('Case Data Entry'!S29,'DO NOT USE_School Picklist'!$S$3:$S$12,1,FALSE))),"Please select a value from the drop-down menu",IF('DO NOT USE_Case Formulas'!A29,"OK",NA()))</f>
        <v>#N/A</v>
      </c>
      <c r="T29" s="41" t="e">
        <f>IF(AND(NOT(ISBLANK('Case Data Entry'!T29)),ISNA(VLOOKUP('Case Data Entry'!T29,'DO NOT USE_School Picklist'!$S$3:$S$12,1,FALSE))),"Please select a value from the drop-down menu",IF('DO NOT USE_Case Formulas'!A29,"OK",NA()))</f>
        <v>#N/A</v>
      </c>
      <c r="U29" s="41" t="e">
        <f>IF(LEN('Case Data Entry'!U29)&gt;80,"Name of Education Group must be less than 80 characters",IF('DO NOT USE_Case Formulas'!A29,"OK",NA()))</f>
        <v>#N/A</v>
      </c>
      <c r="V29" s="41" t="e">
        <f>IF(AND(NOT(ISBLANK('Case Data Entry'!V29)),ISNA(VLOOKUP('Case Data Entry'!V29,'DO NOT USE_School Picklist'!$K$3:$K$6,1,FALSE))),"Please select a value from the drop-down menu",IF('DO NOT USE_Case Formulas'!A29,"OK",NA()))</f>
        <v>#N/A</v>
      </c>
      <c r="W29" s="41" t="e">
        <f>IF(AND('DO NOT USE_Case Formulas'!A29,ISBLANK('Case Data Entry'!W29)),"Has this person had symptoms? is required",IF(AND(NOT(ISBLANK('Case Data Entry'!W29)),ISNA(VLOOKUP('Case Data Entry'!W29,'DO NOT USE_School Picklist'!$D$3:$D$5,1,FALSE))),"Please select a value from the drop-down menu",IF(NOT(ISBLANK('Case Data Entry'!W29)),"OK",NA())))</f>
        <v>#N/A</v>
      </c>
      <c r="X29" s="41" t="e">
        <f>IF(AND('Case Data Entry'!W29='DO NOT USE_School Picklist'!$D$3,ISBLANK('Case Data Entry'!X29)),"Symptom Onset Date is required if Ever Symptomatic is Yes",IF('DO NOT USE_Case Formulas'!A29,"OK",NA()))</f>
        <v>#N/A</v>
      </c>
      <c r="Y29" s="41"/>
      <c r="Z29" s="41" t="e">
        <f ca="1">IF(AND('DO NOT USE_Case Formulas'!A29,ISBLANK('Case Data Entry'!Z29)),"Lab Result Test Date is required",IF('Case Data Entry'!Z29&gt;'DO NOT USE_School Picklist'!$C$3,"Test Date cannot be a future date",IF(NOT(ISBLANK('Case Data Entry'!Z29)),"OK",NA())))</f>
        <v>#N/A</v>
      </c>
      <c r="AA29" s="41" t="e">
        <f>IF(AND(NOT(ISBLANK('Case Data Entry'!AA29)),ISNA(VLOOKUP('Case Data Entry'!AA29,'DO NOT USE_School Picklist'!$R$3:$R$7,1,FALSE))),"Please select a value from the drop-down menu",IF('DO NOT USE_Case Formulas'!A29,"OK",NA()))</f>
        <v>#N/A</v>
      </c>
      <c r="AB29" s="41" t="e">
        <f>IF(AND(NOT(ISBLANK('Case Data Entry'!AB29)),ISNA(VLOOKUP('Case Data Entry'!AB29,'DO NOT USE_School Picklist'!$Q$3:$Q$8,1,FALSE))),"Please select a value from the drop-down menu",IF('DO NOT USE_Case Formulas'!A29,"OK",NA()))</f>
        <v>#N/A</v>
      </c>
    </row>
    <row r="30" spans="1:28" x14ac:dyDescent="0.25">
      <c r="A30" s="40" t="e">
        <f>IF('DO NOT USE_Case Formulas'!A30,IF('DO NOT USE_Case Formulas'!B30,"Not all required fields are completed","OK"),NA())</f>
        <v>#N/A</v>
      </c>
      <c r="B30" s="41" t="e">
        <f>IF(AND('DO NOT USE_Case Formulas'!A30,ISBLANK('Case Data Entry'!B30)),"First Name is required",IF(NOT(ISBLANK('Case Data Entry'!B30)),"OK",NA()))</f>
        <v>#N/A</v>
      </c>
      <c r="C30" s="41" t="e">
        <f>IF(AND('DO NOT USE_Case Formulas'!A30,ISBLANK('Case Data Entry'!C30)),"Last Name is required",IF(NOT(ISBLANK('Case Data Entry'!C30)),"OK",NA()))</f>
        <v>#N/A</v>
      </c>
      <c r="D30" s="41" t="e">
        <f>IF(AND('DO NOT USE_Case Formulas'!A30,ISBLANK('Case Data Entry'!D30)),"Birthdate is required",IF(NOT(ISBLANK('Case Data Entry'!D30)),"OK",NA()))</f>
        <v>#N/A</v>
      </c>
      <c r="E30" s="41" t="e">
        <f>IF(AND('DO NOT USE_Case Formulas'!A30,ISBLANK('Case Data Entry'!E30)),"Mobile Phone is required",IF(NOT(ISBLANK('Case Data Entry'!E30)),IF(AND(ISNUMBER(VALUE('Case Data Entry'!E30)),LEFT('Case Data Entry'!E30,1)&lt;&gt;"1",LEN('Case Data Entry'!E30)=10),"OK","Phone number must be valid format"),NA()))</f>
        <v>#N/A</v>
      </c>
      <c r="F30" s="41" t="e">
        <f>IF(LEN('Case Data Entry'!F30)&gt;255,"Home Street Address must be less than 255 characters",IF('DO NOT USE_Case Formulas'!A30,"OK",NA()))</f>
        <v>#N/A</v>
      </c>
      <c r="G30" s="41" t="e">
        <f>IF(LEN('Case Data Entry'!G30)&gt;40,"City must be less than 40 characters",IF('DO NOT USE_Case Formulas'!A30,"OK",NA()))</f>
        <v>#N/A</v>
      </c>
      <c r="H30" s="41" t="e">
        <f>IF(AND(NOT(ISBLANK('Case Data Entry'!H30)),ISNA(VLOOKUP('Case Data Entry'!H30,'DO NOT USE_School Picklist'!$P$3:$P$52,1,FALSE))),"Please select a value from the drop-down menu",IF('DO NOT USE_Case Formulas'!A30,"OK",NA()))</f>
        <v>#N/A</v>
      </c>
      <c r="I30" s="41" t="e">
        <f>IF(AND('DO NOT USE_Case Formulas'!A30,ISBLANK('Case Data Entry'!I30)),"Zip is required",IF(ISBLANK('Case Data Entry'!I30),NA(),"OK"))</f>
        <v>#N/A</v>
      </c>
      <c r="J30" s="41" t="e">
        <f>IF(AND('DO NOT USE_Case Formulas'!A30,ISBLANK('Case Data Entry'!J30)),"Student or Staff? is required",IF(ISBLANK('Case Data Entry'!J30),NA(),IF(ISNA(VLOOKUP('Case Data Entry'!J30,'DO NOT USE_School Picklist'!$B$3:$B$6,1,FALSE)),"Please select a value from the drop-down menu","OK")))</f>
        <v>#N/A</v>
      </c>
      <c r="K30" s="41" t="e">
        <f>IF(AND('Case Data Entry'!J30='DO NOT USE_School Picklist'!$B$4,ISBLANK('Case Data Entry'!K30)),"Occupation/Job Title is required if Student or Staff? is Yes, staff/faculty or volunteer",IF('DO NOT USE_Case Formulas'!A30,"OK",NA()))</f>
        <v>#N/A</v>
      </c>
      <c r="L30" s="41" t="e">
        <f ca="1">IF('Case Data Entry'!L30&gt;'DO NOT USE_School Picklist'!$C$3,"Date last on school campus/facility cannot be a future date",IF('DO NOT USE_Case Formulas'!A30,IF(ISBLANK('Case Data Entry'!L30),"Date last on school campus/facility is required","OK"),NA()))</f>
        <v>#N/A</v>
      </c>
      <c r="M30" s="41" t="e">
        <f>IF(AND('DO NOT USE_Case Formulas'!A30,ISBLANK('Case Data Entry'!M30)),"Specific Place in the Location is required",IF(ISBLANK('Case Data Entry'!M30),NA(),"OK"))</f>
        <v>#N/A</v>
      </c>
      <c r="N30" s="41" t="e">
        <f>IF(LEN('Case Data Entry'!N30)&gt;50,"Parent/Guardian Name must be less than 50 characters",IF('DO NOT USE_Case Formulas'!A30,"OK",NA()))</f>
        <v>#N/A</v>
      </c>
      <c r="O30" s="41" t="e">
        <f>IF(NOT(ISBLANK('Case Data Entry'!O30)),IF(AND(ISNUMBER('Case Data Entry'!O30),LEFT('Case Data Entry'!O30,1)&lt;&gt;"1",LEN('Case Data Entry'!O30)=10),"OK","Phone number must be valid format"),IF('DO NOT USE_Case Formulas'!A30,"OK",NA()))</f>
        <v>#N/A</v>
      </c>
      <c r="P30" s="41" t="e">
        <f>IF(AND(NOT(ISBLANK('Case Data Entry'!P30)),ISNA(VLOOKUP('Case Data Entry'!P30,'DO NOT USE_School Picklist'!$E$3:$E$10,1,FALSE))),"Please select a value from the drop-down menu",IF('DO NOT USE_Case Formulas'!A30,"OK",NA()))</f>
        <v>#N/A</v>
      </c>
      <c r="Q30" s="41" t="e">
        <f>IF(AND(NOT(ISBLANK('Case Data Entry'!Q30)),ISNA(VLOOKUP('Case Data Entry'!Q30,'DO NOT USE_School Picklist'!$F$3:$F$16,1,FALSE))),"Please select a value from the drop-down menu",IF('DO NOT USE_Case Formulas'!A30,"OK",NA()))</f>
        <v>#N/A</v>
      </c>
      <c r="R30" s="41" t="e">
        <f>IF(LEN('Case Data Entry'!R30)&gt;100,"Classroom(s) must be less than 100 characters",IF('DO NOT USE_Case Formulas'!A30,"OK",NA()))</f>
        <v>#N/A</v>
      </c>
      <c r="S30" s="41" t="e">
        <f>IF(AND(NOT(ISBLANK('Case Data Entry'!S30)),ISNA(VLOOKUP('Case Data Entry'!S30,'DO NOT USE_School Picklist'!$S$3:$S$12,1,FALSE))),"Please select a value from the drop-down menu",IF('DO NOT USE_Case Formulas'!A30,"OK",NA()))</f>
        <v>#N/A</v>
      </c>
      <c r="T30" s="41" t="e">
        <f>IF(AND(NOT(ISBLANK('Case Data Entry'!T30)),ISNA(VLOOKUP('Case Data Entry'!T30,'DO NOT USE_School Picklist'!$S$3:$S$12,1,FALSE))),"Please select a value from the drop-down menu",IF('DO NOT USE_Case Formulas'!A30,"OK",NA()))</f>
        <v>#N/A</v>
      </c>
      <c r="U30" s="41" t="e">
        <f>IF(LEN('Case Data Entry'!U30)&gt;80,"Name of Education Group must be less than 80 characters",IF('DO NOT USE_Case Formulas'!A30,"OK",NA()))</f>
        <v>#N/A</v>
      </c>
      <c r="V30" s="41" t="e">
        <f>IF(AND(NOT(ISBLANK('Case Data Entry'!V30)),ISNA(VLOOKUP('Case Data Entry'!V30,'DO NOT USE_School Picklist'!$K$3:$K$6,1,FALSE))),"Please select a value from the drop-down menu",IF('DO NOT USE_Case Formulas'!A30,"OK",NA()))</f>
        <v>#N/A</v>
      </c>
      <c r="W30" s="41" t="e">
        <f>IF(AND('DO NOT USE_Case Formulas'!A30,ISBLANK('Case Data Entry'!W30)),"Has this person had symptoms? is required",IF(AND(NOT(ISBLANK('Case Data Entry'!W30)),ISNA(VLOOKUP('Case Data Entry'!W30,'DO NOT USE_School Picklist'!$D$3:$D$5,1,FALSE))),"Please select a value from the drop-down menu",IF(NOT(ISBLANK('Case Data Entry'!W30)),"OK",NA())))</f>
        <v>#N/A</v>
      </c>
      <c r="X30" s="41" t="e">
        <f>IF(AND('Case Data Entry'!W30='DO NOT USE_School Picklist'!$D$3,ISBLANK('Case Data Entry'!X30)),"Symptom Onset Date is required if Ever Symptomatic is Yes",IF('DO NOT USE_Case Formulas'!A30,"OK",NA()))</f>
        <v>#N/A</v>
      </c>
      <c r="Y30" s="41"/>
      <c r="Z30" s="41" t="e">
        <f ca="1">IF(AND('DO NOT USE_Case Formulas'!A30,ISBLANK('Case Data Entry'!Z30)),"Lab Result Test Date is required",IF('Case Data Entry'!Z30&gt;'DO NOT USE_School Picklist'!$C$3,"Test Date cannot be a future date",IF(NOT(ISBLANK('Case Data Entry'!Z30)),"OK",NA())))</f>
        <v>#N/A</v>
      </c>
      <c r="AA30" s="41" t="e">
        <f>IF(AND(NOT(ISBLANK('Case Data Entry'!AA30)),ISNA(VLOOKUP('Case Data Entry'!AA30,'DO NOT USE_School Picklist'!$R$3:$R$7,1,FALSE))),"Please select a value from the drop-down menu",IF('DO NOT USE_Case Formulas'!A30,"OK",NA()))</f>
        <v>#N/A</v>
      </c>
      <c r="AB30" s="41" t="e">
        <f>IF(AND(NOT(ISBLANK('Case Data Entry'!AB30)),ISNA(VLOOKUP('Case Data Entry'!AB30,'DO NOT USE_School Picklist'!$Q$3:$Q$8,1,FALSE))),"Please select a value from the drop-down menu",IF('DO NOT USE_Case Formulas'!A30,"OK",NA()))</f>
        <v>#N/A</v>
      </c>
    </row>
    <row r="31" spans="1:28" x14ac:dyDescent="0.25">
      <c r="A31" s="40" t="e">
        <f>IF('DO NOT USE_Case Formulas'!A31,IF('DO NOT USE_Case Formulas'!B31,"Not all required fields are completed","OK"),NA())</f>
        <v>#N/A</v>
      </c>
      <c r="B31" s="41" t="e">
        <f>IF(AND('DO NOT USE_Case Formulas'!A31,ISBLANK('Case Data Entry'!B31)),"First Name is required",IF(NOT(ISBLANK('Case Data Entry'!B31)),"OK",NA()))</f>
        <v>#N/A</v>
      </c>
      <c r="C31" s="41" t="e">
        <f>IF(AND('DO NOT USE_Case Formulas'!A31,ISBLANK('Case Data Entry'!C31)),"Last Name is required",IF(NOT(ISBLANK('Case Data Entry'!C31)),"OK",NA()))</f>
        <v>#N/A</v>
      </c>
      <c r="D31" s="41" t="e">
        <f>IF(AND('DO NOT USE_Case Formulas'!A31,ISBLANK('Case Data Entry'!D31)),"Birthdate is required",IF(NOT(ISBLANK('Case Data Entry'!D31)),"OK",NA()))</f>
        <v>#N/A</v>
      </c>
      <c r="E31" s="41" t="e">
        <f>IF(AND('DO NOT USE_Case Formulas'!A31,ISBLANK('Case Data Entry'!E31)),"Mobile Phone is required",IF(NOT(ISBLANK('Case Data Entry'!E31)),IF(AND(ISNUMBER(VALUE('Case Data Entry'!E31)),LEFT('Case Data Entry'!E31,1)&lt;&gt;"1",LEN('Case Data Entry'!E31)=10),"OK","Phone number must be valid format"),NA()))</f>
        <v>#N/A</v>
      </c>
      <c r="F31" s="41" t="e">
        <f>IF(LEN('Case Data Entry'!F31)&gt;255,"Home Street Address must be less than 255 characters",IF('DO NOT USE_Case Formulas'!A31,"OK",NA()))</f>
        <v>#N/A</v>
      </c>
      <c r="G31" s="41" t="e">
        <f>IF(LEN('Case Data Entry'!G31)&gt;40,"City must be less than 40 characters",IF('DO NOT USE_Case Formulas'!A31,"OK",NA()))</f>
        <v>#N/A</v>
      </c>
      <c r="H31" s="41" t="e">
        <f>IF(AND(NOT(ISBLANK('Case Data Entry'!H31)),ISNA(VLOOKUP('Case Data Entry'!H31,'DO NOT USE_School Picklist'!$P$3:$P$52,1,FALSE))),"Please select a value from the drop-down menu",IF('DO NOT USE_Case Formulas'!A31,"OK",NA()))</f>
        <v>#N/A</v>
      </c>
      <c r="I31" s="41" t="e">
        <f>IF(AND('DO NOT USE_Case Formulas'!A31,ISBLANK('Case Data Entry'!I31)),"Zip is required",IF(ISBLANK('Case Data Entry'!I31),NA(),"OK"))</f>
        <v>#N/A</v>
      </c>
      <c r="J31" s="41" t="e">
        <f>IF(AND('DO NOT USE_Case Formulas'!A31,ISBLANK('Case Data Entry'!J31)),"Student or Staff? is required",IF(ISBLANK('Case Data Entry'!J31),NA(),IF(ISNA(VLOOKUP('Case Data Entry'!J31,'DO NOT USE_School Picklist'!$B$3:$B$6,1,FALSE)),"Please select a value from the drop-down menu","OK")))</f>
        <v>#N/A</v>
      </c>
      <c r="K31" s="41" t="e">
        <f>IF(AND('Case Data Entry'!J31='DO NOT USE_School Picklist'!$B$4,ISBLANK('Case Data Entry'!K31)),"Occupation/Job Title is required if Student or Staff? is Yes, staff/faculty or volunteer",IF('DO NOT USE_Case Formulas'!A31,"OK",NA()))</f>
        <v>#N/A</v>
      </c>
      <c r="L31" s="41" t="e">
        <f ca="1">IF('Case Data Entry'!L31&gt;'DO NOT USE_School Picklist'!$C$3,"Date last on school campus/facility cannot be a future date",IF('DO NOT USE_Case Formulas'!A31,IF(ISBLANK('Case Data Entry'!L31),"Date last on school campus/facility is required","OK"),NA()))</f>
        <v>#N/A</v>
      </c>
      <c r="M31" s="41" t="e">
        <f>IF(AND('DO NOT USE_Case Formulas'!A31,ISBLANK('Case Data Entry'!M31)),"Specific Place in the Location is required",IF(ISBLANK('Case Data Entry'!M31),NA(),"OK"))</f>
        <v>#N/A</v>
      </c>
      <c r="N31" s="41" t="e">
        <f>IF(LEN('Case Data Entry'!N31)&gt;50,"Parent/Guardian Name must be less than 50 characters",IF('DO NOT USE_Case Formulas'!A31,"OK",NA()))</f>
        <v>#N/A</v>
      </c>
      <c r="O31" s="41" t="e">
        <f>IF(NOT(ISBLANK('Case Data Entry'!O31)),IF(AND(ISNUMBER('Case Data Entry'!O31),LEFT('Case Data Entry'!O31,1)&lt;&gt;"1",LEN('Case Data Entry'!O31)=10),"OK","Phone number must be valid format"),IF('DO NOT USE_Case Formulas'!A31,"OK",NA()))</f>
        <v>#N/A</v>
      </c>
      <c r="P31" s="41" t="e">
        <f>IF(AND(NOT(ISBLANK('Case Data Entry'!P31)),ISNA(VLOOKUP('Case Data Entry'!P31,'DO NOT USE_School Picklist'!$E$3:$E$10,1,FALSE))),"Please select a value from the drop-down menu",IF('DO NOT USE_Case Formulas'!A31,"OK",NA()))</f>
        <v>#N/A</v>
      </c>
      <c r="Q31" s="41" t="e">
        <f>IF(AND(NOT(ISBLANK('Case Data Entry'!Q31)),ISNA(VLOOKUP('Case Data Entry'!Q31,'DO NOT USE_School Picklist'!$F$3:$F$16,1,FALSE))),"Please select a value from the drop-down menu",IF('DO NOT USE_Case Formulas'!A31,"OK",NA()))</f>
        <v>#N/A</v>
      </c>
      <c r="R31" s="41" t="e">
        <f>IF(LEN('Case Data Entry'!R31)&gt;100,"Classroom(s) must be less than 100 characters",IF('DO NOT USE_Case Formulas'!A31,"OK",NA()))</f>
        <v>#N/A</v>
      </c>
      <c r="S31" s="41" t="e">
        <f>IF(AND(NOT(ISBLANK('Case Data Entry'!S31)),ISNA(VLOOKUP('Case Data Entry'!S31,'DO NOT USE_School Picklist'!$S$3:$S$12,1,FALSE))),"Please select a value from the drop-down menu",IF('DO NOT USE_Case Formulas'!A31,"OK",NA()))</f>
        <v>#N/A</v>
      </c>
      <c r="T31" s="41" t="e">
        <f>IF(AND(NOT(ISBLANK('Case Data Entry'!T31)),ISNA(VLOOKUP('Case Data Entry'!T31,'DO NOT USE_School Picklist'!$S$3:$S$12,1,FALSE))),"Please select a value from the drop-down menu",IF('DO NOT USE_Case Formulas'!A31,"OK",NA()))</f>
        <v>#N/A</v>
      </c>
      <c r="U31" s="41" t="e">
        <f>IF(LEN('Case Data Entry'!U31)&gt;80,"Name of Education Group must be less than 80 characters",IF('DO NOT USE_Case Formulas'!A31,"OK",NA()))</f>
        <v>#N/A</v>
      </c>
      <c r="V31" s="41" t="e">
        <f>IF(AND(NOT(ISBLANK('Case Data Entry'!V31)),ISNA(VLOOKUP('Case Data Entry'!V31,'DO NOT USE_School Picklist'!$K$3:$K$6,1,FALSE))),"Please select a value from the drop-down menu",IF('DO NOT USE_Case Formulas'!A31,"OK",NA()))</f>
        <v>#N/A</v>
      </c>
      <c r="W31" s="41" t="e">
        <f>IF(AND('DO NOT USE_Case Formulas'!A31,ISBLANK('Case Data Entry'!W31)),"Has this person had symptoms? is required",IF(AND(NOT(ISBLANK('Case Data Entry'!W31)),ISNA(VLOOKUP('Case Data Entry'!W31,'DO NOT USE_School Picklist'!$D$3:$D$5,1,FALSE))),"Please select a value from the drop-down menu",IF(NOT(ISBLANK('Case Data Entry'!W31)),"OK",NA())))</f>
        <v>#N/A</v>
      </c>
      <c r="X31" s="41" t="e">
        <f>IF(AND('Case Data Entry'!W31='DO NOT USE_School Picklist'!$D$3,ISBLANK('Case Data Entry'!X31)),"Symptom Onset Date is required if Ever Symptomatic is Yes",IF('DO NOT USE_Case Formulas'!A31,"OK",NA()))</f>
        <v>#N/A</v>
      </c>
      <c r="Y31" s="41"/>
      <c r="Z31" s="41" t="e">
        <f ca="1">IF(AND('DO NOT USE_Case Formulas'!A31,ISBLANK('Case Data Entry'!Z31)),"Lab Result Test Date is required",IF('Case Data Entry'!Z31&gt;'DO NOT USE_School Picklist'!$C$3,"Test Date cannot be a future date",IF(NOT(ISBLANK('Case Data Entry'!Z31)),"OK",NA())))</f>
        <v>#N/A</v>
      </c>
      <c r="AA31" s="41" t="e">
        <f>IF(AND(NOT(ISBLANK('Case Data Entry'!AA31)),ISNA(VLOOKUP('Case Data Entry'!AA31,'DO NOT USE_School Picklist'!$R$3:$R$7,1,FALSE))),"Please select a value from the drop-down menu",IF('DO NOT USE_Case Formulas'!A31,"OK",NA()))</f>
        <v>#N/A</v>
      </c>
      <c r="AB31" s="41" t="e">
        <f>IF(AND(NOT(ISBLANK('Case Data Entry'!AB31)),ISNA(VLOOKUP('Case Data Entry'!AB31,'DO NOT USE_School Picklist'!$Q$3:$Q$8,1,FALSE))),"Please select a value from the drop-down menu",IF('DO NOT USE_Case Formulas'!A31,"OK",NA()))</f>
        <v>#N/A</v>
      </c>
    </row>
    <row r="32" spans="1:28" x14ac:dyDescent="0.25">
      <c r="A32" s="40" t="e">
        <f>IF('DO NOT USE_Case Formulas'!A32,IF('DO NOT USE_Case Formulas'!B32,"Not all required fields are completed","OK"),NA())</f>
        <v>#N/A</v>
      </c>
      <c r="B32" s="41" t="e">
        <f>IF(AND('DO NOT USE_Case Formulas'!A32,ISBLANK('Case Data Entry'!B32)),"First Name is required",IF(NOT(ISBLANK('Case Data Entry'!B32)),"OK",NA()))</f>
        <v>#N/A</v>
      </c>
      <c r="C32" s="41" t="e">
        <f>IF(AND('DO NOT USE_Case Formulas'!A32,ISBLANK('Case Data Entry'!C32)),"Last Name is required",IF(NOT(ISBLANK('Case Data Entry'!C32)),"OK",NA()))</f>
        <v>#N/A</v>
      </c>
      <c r="D32" s="41" t="e">
        <f>IF(AND('DO NOT USE_Case Formulas'!A32,ISBLANK('Case Data Entry'!D32)),"Birthdate is required",IF(NOT(ISBLANK('Case Data Entry'!D32)),"OK",NA()))</f>
        <v>#N/A</v>
      </c>
      <c r="E32" s="41" t="e">
        <f>IF(AND('DO NOT USE_Case Formulas'!A32,ISBLANK('Case Data Entry'!E32)),"Mobile Phone is required",IF(NOT(ISBLANK('Case Data Entry'!E32)),IF(AND(ISNUMBER(VALUE('Case Data Entry'!E32)),LEFT('Case Data Entry'!E32,1)&lt;&gt;"1",LEN('Case Data Entry'!E32)=10),"OK","Phone number must be valid format"),NA()))</f>
        <v>#N/A</v>
      </c>
      <c r="F32" s="41" t="e">
        <f>IF(LEN('Case Data Entry'!F32)&gt;255,"Home Street Address must be less than 255 characters",IF('DO NOT USE_Case Formulas'!A32,"OK",NA()))</f>
        <v>#N/A</v>
      </c>
      <c r="G32" s="41" t="e">
        <f>IF(LEN('Case Data Entry'!G32)&gt;40,"City must be less than 40 characters",IF('DO NOT USE_Case Formulas'!A32,"OK",NA()))</f>
        <v>#N/A</v>
      </c>
      <c r="H32" s="41" t="e">
        <f>IF(AND(NOT(ISBLANK('Case Data Entry'!H32)),ISNA(VLOOKUP('Case Data Entry'!H32,'DO NOT USE_School Picklist'!$P$3:$P$52,1,FALSE))),"Please select a value from the drop-down menu",IF('DO NOT USE_Case Formulas'!A32,"OK",NA()))</f>
        <v>#N/A</v>
      </c>
      <c r="I32" s="41" t="e">
        <f>IF(AND('DO NOT USE_Case Formulas'!A32,ISBLANK('Case Data Entry'!I32)),"Zip is required",IF(ISBLANK('Case Data Entry'!I32),NA(),"OK"))</f>
        <v>#N/A</v>
      </c>
      <c r="J32" s="41" t="e">
        <f>IF(AND('DO NOT USE_Case Formulas'!A32,ISBLANK('Case Data Entry'!J32)),"Student or Staff? is required",IF(ISBLANK('Case Data Entry'!J32),NA(),IF(ISNA(VLOOKUP('Case Data Entry'!J32,'DO NOT USE_School Picklist'!$B$3:$B$6,1,FALSE)),"Please select a value from the drop-down menu","OK")))</f>
        <v>#N/A</v>
      </c>
      <c r="K32" s="41" t="e">
        <f>IF(AND('Case Data Entry'!J32='DO NOT USE_School Picklist'!$B$4,ISBLANK('Case Data Entry'!K32)),"Occupation/Job Title is required if Student or Staff? is Yes, staff/faculty or volunteer",IF('DO NOT USE_Case Formulas'!A32,"OK",NA()))</f>
        <v>#N/A</v>
      </c>
      <c r="L32" s="41" t="e">
        <f ca="1">IF('Case Data Entry'!L32&gt;'DO NOT USE_School Picklist'!$C$3,"Date last on school campus/facility cannot be a future date",IF('DO NOT USE_Case Formulas'!A32,IF(ISBLANK('Case Data Entry'!L32),"Date last on school campus/facility is required","OK"),NA()))</f>
        <v>#N/A</v>
      </c>
      <c r="M32" s="41" t="e">
        <f>IF(AND('DO NOT USE_Case Formulas'!A32,ISBLANK('Case Data Entry'!M32)),"Specific Place in the Location is required",IF(ISBLANK('Case Data Entry'!M32),NA(),"OK"))</f>
        <v>#N/A</v>
      </c>
      <c r="N32" s="41" t="e">
        <f>IF(LEN('Case Data Entry'!N32)&gt;50,"Parent/Guardian Name must be less than 50 characters",IF('DO NOT USE_Case Formulas'!A32,"OK",NA()))</f>
        <v>#N/A</v>
      </c>
      <c r="O32" s="41" t="e">
        <f>IF(NOT(ISBLANK('Case Data Entry'!O32)),IF(AND(ISNUMBER('Case Data Entry'!O32),LEFT('Case Data Entry'!O32,1)&lt;&gt;"1",LEN('Case Data Entry'!O32)=10),"OK","Phone number must be valid format"),IF('DO NOT USE_Case Formulas'!A32,"OK",NA()))</f>
        <v>#N/A</v>
      </c>
      <c r="P32" s="41" t="e">
        <f>IF(AND(NOT(ISBLANK('Case Data Entry'!P32)),ISNA(VLOOKUP('Case Data Entry'!P32,'DO NOT USE_School Picklist'!$E$3:$E$10,1,FALSE))),"Please select a value from the drop-down menu",IF('DO NOT USE_Case Formulas'!A32,"OK",NA()))</f>
        <v>#N/A</v>
      </c>
      <c r="Q32" s="41" t="e">
        <f>IF(AND(NOT(ISBLANK('Case Data Entry'!Q32)),ISNA(VLOOKUP('Case Data Entry'!Q32,'DO NOT USE_School Picklist'!$F$3:$F$16,1,FALSE))),"Please select a value from the drop-down menu",IF('DO NOT USE_Case Formulas'!A32,"OK",NA()))</f>
        <v>#N/A</v>
      </c>
      <c r="R32" s="41" t="e">
        <f>IF(LEN('Case Data Entry'!R32)&gt;100,"Classroom(s) must be less than 100 characters",IF('DO NOT USE_Case Formulas'!A32,"OK",NA()))</f>
        <v>#N/A</v>
      </c>
      <c r="S32" s="41" t="e">
        <f>IF(AND(NOT(ISBLANK('Case Data Entry'!S32)),ISNA(VLOOKUP('Case Data Entry'!S32,'DO NOT USE_School Picklist'!$S$3:$S$12,1,FALSE))),"Please select a value from the drop-down menu",IF('DO NOT USE_Case Formulas'!A32,"OK",NA()))</f>
        <v>#N/A</v>
      </c>
      <c r="T32" s="41" t="e">
        <f>IF(AND(NOT(ISBLANK('Case Data Entry'!T32)),ISNA(VLOOKUP('Case Data Entry'!T32,'DO NOT USE_School Picklist'!$S$3:$S$12,1,FALSE))),"Please select a value from the drop-down menu",IF('DO NOT USE_Case Formulas'!A32,"OK",NA()))</f>
        <v>#N/A</v>
      </c>
      <c r="U32" s="41" t="e">
        <f>IF(LEN('Case Data Entry'!U32)&gt;80,"Name of Education Group must be less than 80 characters",IF('DO NOT USE_Case Formulas'!A32,"OK",NA()))</f>
        <v>#N/A</v>
      </c>
      <c r="V32" s="41" t="e">
        <f>IF(AND(NOT(ISBLANK('Case Data Entry'!V32)),ISNA(VLOOKUP('Case Data Entry'!V32,'DO NOT USE_School Picklist'!$K$3:$K$6,1,FALSE))),"Please select a value from the drop-down menu",IF('DO NOT USE_Case Formulas'!A32,"OK",NA()))</f>
        <v>#N/A</v>
      </c>
      <c r="W32" s="41" t="e">
        <f>IF(AND('DO NOT USE_Case Formulas'!A32,ISBLANK('Case Data Entry'!W32)),"Has this person had symptoms? is required",IF(AND(NOT(ISBLANK('Case Data Entry'!W32)),ISNA(VLOOKUP('Case Data Entry'!W32,'DO NOT USE_School Picklist'!$D$3:$D$5,1,FALSE))),"Please select a value from the drop-down menu",IF(NOT(ISBLANK('Case Data Entry'!W32)),"OK",NA())))</f>
        <v>#N/A</v>
      </c>
      <c r="X32" s="41" t="e">
        <f>IF(AND('Case Data Entry'!W32='DO NOT USE_School Picklist'!$D$3,ISBLANK('Case Data Entry'!X32)),"Symptom Onset Date is required if Ever Symptomatic is Yes",IF('DO NOT USE_Case Formulas'!A32,"OK",NA()))</f>
        <v>#N/A</v>
      </c>
      <c r="Y32" s="41"/>
      <c r="Z32" s="41" t="e">
        <f ca="1">IF(AND('DO NOT USE_Case Formulas'!A32,ISBLANK('Case Data Entry'!Z32)),"Lab Result Test Date is required",IF('Case Data Entry'!Z32&gt;'DO NOT USE_School Picklist'!$C$3,"Test Date cannot be a future date",IF(NOT(ISBLANK('Case Data Entry'!Z32)),"OK",NA())))</f>
        <v>#N/A</v>
      </c>
      <c r="AA32" s="41" t="e">
        <f>IF(AND(NOT(ISBLANK('Case Data Entry'!AA32)),ISNA(VLOOKUP('Case Data Entry'!AA32,'DO NOT USE_School Picklist'!$R$3:$R$7,1,FALSE))),"Please select a value from the drop-down menu",IF('DO NOT USE_Case Formulas'!A32,"OK",NA()))</f>
        <v>#N/A</v>
      </c>
      <c r="AB32" s="41" t="e">
        <f>IF(AND(NOT(ISBLANK('Case Data Entry'!AB32)),ISNA(VLOOKUP('Case Data Entry'!AB32,'DO NOT USE_School Picklist'!$Q$3:$Q$8,1,FALSE))),"Please select a value from the drop-down menu",IF('DO NOT USE_Case Formulas'!A32,"OK",NA()))</f>
        <v>#N/A</v>
      </c>
    </row>
    <row r="33" spans="1:28" x14ac:dyDescent="0.25">
      <c r="A33" s="40" t="e">
        <f>IF('DO NOT USE_Case Formulas'!A33,IF('DO NOT USE_Case Formulas'!B33,"Not all required fields are completed","OK"),NA())</f>
        <v>#N/A</v>
      </c>
      <c r="B33" s="41" t="e">
        <f>IF(AND('DO NOT USE_Case Formulas'!A33,ISBLANK('Case Data Entry'!B33)),"First Name is required",IF(NOT(ISBLANK('Case Data Entry'!B33)),"OK",NA()))</f>
        <v>#N/A</v>
      </c>
      <c r="C33" s="41" t="e">
        <f>IF(AND('DO NOT USE_Case Formulas'!A33,ISBLANK('Case Data Entry'!C33)),"Last Name is required",IF(NOT(ISBLANK('Case Data Entry'!C33)),"OK",NA()))</f>
        <v>#N/A</v>
      </c>
      <c r="D33" s="41" t="e">
        <f>IF(AND('DO NOT USE_Case Formulas'!A33,ISBLANK('Case Data Entry'!D33)),"Birthdate is required",IF(NOT(ISBLANK('Case Data Entry'!D33)),"OK",NA()))</f>
        <v>#N/A</v>
      </c>
      <c r="E33" s="41" t="e">
        <f>IF(AND('DO NOT USE_Case Formulas'!A33,ISBLANK('Case Data Entry'!E33)),"Mobile Phone is required",IF(NOT(ISBLANK('Case Data Entry'!E33)),IF(AND(ISNUMBER(VALUE('Case Data Entry'!E33)),LEFT('Case Data Entry'!E33,1)&lt;&gt;"1",LEN('Case Data Entry'!E33)=10),"OK","Phone number must be valid format"),NA()))</f>
        <v>#N/A</v>
      </c>
      <c r="F33" s="41" t="e">
        <f>IF(LEN('Case Data Entry'!F33)&gt;255,"Home Street Address must be less than 255 characters",IF('DO NOT USE_Case Formulas'!A33,"OK",NA()))</f>
        <v>#N/A</v>
      </c>
      <c r="G33" s="41" t="e">
        <f>IF(LEN('Case Data Entry'!G33)&gt;40,"City must be less than 40 characters",IF('DO NOT USE_Case Formulas'!A33,"OK",NA()))</f>
        <v>#N/A</v>
      </c>
      <c r="H33" s="41" t="e">
        <f>IF(AND(NOT(ISBLANK('Case Data Entry'!H33)),ISNA(VLOOKUP('Case Data Entry'!H33,'DO NOT USE_School Picklist'!$P$3:$P$52,1,FALSE))),"Please select a value from the drop-down menu",IF('DO NOT USE_Case Formulas'!A33,"OK",NA()))</f>
        <v>#N/A</v>
      </c>
      <c r="I33" s="41" t="e">
        <f>IF(AND('DO NOT USE_Case Formulas'!A33,ISBLANK('Case Data Entry'!I33)),"Zip is required",IF(ISBLANK('Case Data Entry'!I33),NA(),"OK"))</f>
        <v>#N/A</v>
      </c>
      <c r="J33" s="41" t="e">
        <f>IF(AND('DO NOT USE_Case Formulas'!A33,ISBLANK('Case Data Entry'!J33)),"Student or Staff? is required",IF(ISBLANK('Case Data Entry'!J33),NA(),IF(ISNA(VLOOKUP('Case Data Entry'!J33,'DO NOT USE_School Picklist'!$B$3:$B$6,1,FALSE)),"Please select a value from the drop-down menu","OK")))</f>
        <v>#N/A</v>
      </c>
      <c r="K33" s="41" t="e">
        <f>IF(AND('Case Data Entry'!J33='DO NOT USE_School Picklist'!$B$4,ISBLANK('Case Data Entry'!K33)),"Occupation/Job Title is required if Student or Staff? is Yes, staff/faculty or volunteer",IF('DO NOT USE_Case Formulas'!A33,"OK",NA()))</f>
        <v>#N/A</v>
      </c>
      <c r="L33" s="41" t="e">
        <f ca="1">IF('Case Data Entry'!L33&gt;'DO NOT USE_School Picklist'!$C$3,"Date last on school campus/facility cannot be a future date",IF('DO NOT USE_Case Formulas'!A33,IF(ISBLANK('Case Data Entry'!L33),"Date last on school campus/facility is required","OK"),NA()))</f>
        <v>#N/A</v>
      </c>
      <c r="M33" s="41" t="e">
        <f>IF(AND('DO NOT USE_Case Formulas'!A33,ISBLANK('Case Data Entry'!M33)),"Specific Place in the Location is required",IF(ISBLANK('Case Data Entry'!M33),NA(),"OK"))</f>
        <v>#N/A</v>
      </c>
      <c r="N33" s="41" t="e">
        <f>IF(LEN('Case Data Entry'!N33)&gt;50,"Parent/Guardian Name must be less than 50 characters",IF('DO NOT USE_Case Formulas'!A33,"OK",NA()))</f>
        <v>#N/A</v>
      </c>
      <c r="O33" s="41" t="e">
        <f>IF(NOT(ISBLANK('Case Data Entry'!O33)),IF(AND(ISNUMBER('Case Data Entry'!O33),LEFT('Case Data Entry'!O33,1)&lt;&gt;"1",LEN('Case Data Entry'!O33)=10),"OK","Phone number must be valid format"),IF('DO NOT USE_Case Formulas'!A33,"OK",NA()))</f>
        <v>#N/A</v>
      </c>
      <c r="P33" s="41" t="e">
        <f>IF(AND(NOT(ISBLANK('Case Data Entry'!P33)),ISNA(VLOOKUP('Case Data Entry'!P33,'DO NOT USE_School Picklist'!$E$3:$E$10,1,FALSE))),"Please select a value from the drop-down menu",IF('DO NOT USE_Case Formulas'!A33,"OK",NA()))</f>
        <v>#N/A</v>
      </c>
      <c r="Q33" s="41" t="e">
        <f>IF(AND(NOT(ISBLANK('Case Data Entry'!Q33)),ISNA(VLOOKUP('Case Data Entry'!Q33,'DO NOT USE_School Picklist'!$F$3:$F$16,1,FALSE))),"Please select a value from the drop-down menu",IF('DO NOT USE_Case Formulas'!A33,"OK",NA()))</f>
        <v>#N/A</v>
      </c>
      <c r="R33" s="41" t="e">
        <f>IF(LEN('Case Data Entry'!R33)&gt;100,"Classroom(s) must be less than 100 characters",IF('DO NOT USE_Case Formulas'!A33,"OK",NA()))</f>
        <v>#N/A</v>
      </c>
      <c r="S33" s="41" t="e">
        <f>IF(AND(NOT(ISBLANK('Case Data Entry'!S33)),ISNA(VLOOKUP('Case Data Entry'!S33,'DO NOT USE_School Picklist'!$S$3:$S$12,1,FALSE))),"Please select a value from the drop-down menu",IF('DO NOT USE_Case Formulas'!A33,"OK",NA()))</f>
        <v>#N/A</v>
      </c>
      <c r="T33" s="41" t="e">
        <f>IF(AND(NOT(ISBLANK('Case Data Entry'!T33)),ISNA(VLOOKUP('Case Data Entry'!T33,'DO NOT USE_School Picklist'!$S$3:$S$12,1,FALSE))),"Please select a value from the drop-down menu",IF('DO NOT USE_Case Formulas'!A33,"OK",NA()))</f>
        <v>#N/A</v>
      </c>
      <c r="U33" s="41" t="e">
        <f>IF(LEN('Case Data Entry'!U33)&gt;80,"Name of Education Group must be less than 80 characters",IF('DO NOT USE_Case Formulas'!A33,"OK",NA()))</f>
        <v>#N/A</v>
      </c>
      <c r="V33" s="41" t="e">
        <f>IF(AND(NOT(ISBLANK('Case Data Entry'!V33)),ISNA(VLOOKUP('Case Data Entry'!V33,'DO NOT USE_School Picklist'!$K$3:$K$6,1,FALSE))),"Please select a value from the drop-down menu",IF('DO NOT USE_Case Formulas'!A33,"OK",NA()))</f>
        <v>#N/A</v>
      </c>
      <c r="W33" s="41" t="e">
        <f>IF(AND('DO NOT USE_Case Formulas'!A33,ISBLANK('Case Data Entry'!W33)),"Has this person had symptoms? is required",IF(AND(NOT(ISBLANK('Case Data Entry'!W33)),ISNA(VLOOKUP('Case Data Entry'!W33,'DO NOT USE_School Picklist'!$D$3:$D$5,1,FALSE))),"Please select a value from the drop-down menu",IF(NOT(ISBLANK('Case Data Entry'!W33)),"OK",NA())))</f>
        <v>#N/A</v>
      </c>
      <c r="X33" s="41" t="e">
        <f>IF(AND('Case Data Entry'!W33='DO NOT USE_School Picklist'!$D$3,ISBLANK('Case Data Entry'!X33)),"Symptom Onset Date is required if Ever Symptomatic is Yes",IF('DO NOT USE_Case Formulas'!A33,"OK",NA()))</f>
        <v>#N/A</v>
      </c>
      <c r="Y33" s="41"/>
      <c r="Z33" s="41" t="e">
        <f ca="1">IF(AND('DO NOT USE_Case Formulas'!A33,ISBLANK('Case Data Entry'!Z33)),"Lab Result Test Date is required",IF('Case Data Entry'!Z33&gt;'DO NOT USE_School Picklist'!$C$3,"Test Date cannot be a future date",IF(NOT(ISBLANK('Case Data Entry'!Z33)),"OK",NA())))</f>
        <v>#N/A</v>
      </c>
      <c r="AA33" s="41" t="e">
        <f>IF(AND(NOT(ISBLANK('Case Data Entry'!AA33)),ISNA(VLOOKUP('Case Data Entry'!AA33,'DO NOT USE_School Picklist'!$R$3:$R$7,1,FALSE))),"Please select a value from the drop-down menu",IF('DO NOT USE_Case Formulas'!A33,"OK",NA()))</f>
        <v>#N/A</v>
      </c>
      <c r="AB33" s="41" t="e">
        <f>IF(AND(NOT(ISBLANK('Case Data Entry'!AB33)),ISNA(VLOOKUP('Case Data Entry'!AB33,'DO NOT USE_School Picklist'!$Q$3:$Q$8,1,FALSE))),"Please select a value from the drop-down menu",IF('DO NOT USE_Case Formulas'!A33,"OK",NA()))</f>
        <v>#N/A</v>
      </c>
    </row>
    <row r="34" spans="1:28" x14ac:dyDescent="0.25">
      <c r="A34" s="40" t="e">
        <f>IF('DO NOT USE_Case Formulas'!A34,IF('DO NOT USE_Case Formulas'!B34,"Not all required fields are completed","OK"),NA())</f>
        <v>#N/A</v>
      </c>
      <c r="B34" s="41" t="e">
        <f>IF(AND('DO NOT USE_Case Formulas'!A34,ISBLANK('Case Data Entry'!B34)),"First Name is required",IF(NOT(ISBLANK('Case Data Entry'!B34)),"OK",NA()))</f>
        <v>#N/A</v>
      </c>
      <c r="C34" s="41" t="e">
        <f>IF(AND('DO NOT USE_Case Formulas'!A34,ISBLANK('Case Data Entry'!C34)),"Last Name is required",IF(NOT(ISBLANK('Case Data Entry'!C34)),"OK",NA()))</f>
        <v>#N/A</v>
      </c>
      <c r="D34" s="41" t="e">
        <f>IF(AND('DO NOT USE_Case Formulas'!A34,ISBLANK('Case Data Entry'!D34)),"Birthdate is required",IF(NOT(ISBLANK('Case Data Entry'!D34)),"OK",NA()))</f>
        <v>#N/A</v>
      </c>
      <c r="E34" s="41" t="e">
        <f>IF(AND('DO NOT USE_Case Formulas'!A34,ISBLANK('Case Data Entry'!E34)),"Mobile Phone is required",IF(NOT(ISBLANK('Case Data Entry'!E34)),IF(AND(ISNUMBER(VALUE('Case Data Entry'!E34)),LEFT('Case Data Entry'!E34,1)&lt;&gt;"1",LEN('Case Data Entry'!E34)=10),"OK","Phone number must be valid format"),NA()))</f>
        <v>#N/A</v>
      </c>
      <c r="F34" s="41" t="e">
        <f>IF(LEN('Case Data Entry'!F34)&gt;255,"Home Street Address must be less than 255 characters",IF('DO NOT USE_Case Formulas'!A34,"OK",NA()))</f>
        <v>#N/A</v>
      </c>
      <c r="G34" s="41" t="e">
        <f>IF(LEN('Case Data Entry'!G34)&gt;40,"City must be less than 40 characters",IF('DO NOT USE_Case Formulas'!A34,"OK",NA()))</f>
        <v>#N/A</v>
      </c>
      <c r="H34" s="41" t="e">
        <f>IF(AND(NOT(ISBLANK('Case Data Entry'!H34)),ISNA(VLOOKUP('Case Data Entry'!H34,'DO NOT USE_School Picklist'!$P$3:$P$52,1,FALSE))),"Please select a value from the drop-down menu",IF('DO NOT USE_Case Formulas'!A34,"OK",NA()))</f>
        <v>#N/A</v>
      </c>
      <c r="I34" s="41" t="e">
        <f>IF(AND('DO NOT USE_Case Formulas'!A34,ISBLANK('Case Data Entry'!I34)),"Zip is required",IF(ISBLANK('Case Data Entry'!I34),NA(),"OK"))</f>
        <v>#N/A</v>
      </c>
      <c r="J34" s="41" t="e">
        <f>IF(AND('DO NOT USE_Case Formulas'!A34,ISBLANK('Case Data Entry'!J34)),"Student or Staff? is required",IF(ISBLANK('Case Data Entry'!J34),NA(),IF(ISNA(VLOOKUP('Case Data Entry'!J34,'DO NOT USE_School Picklist'!$B$3:$B$6,1,FALSE)),"Please select a value from the drop-down menu","OK")))</f>
        <v>#N/A</v>
      </c>
      <c r="K34" s="41" t="e">
        <f>IF(AND('Case Data Entry'!J34='DO NOT USE_School Picklist'!$B$4,ISBLANK('Case Data Entry'!K34)),"Occupation/Job Title is required if Student or Staff? is Yes, staff/faculty or volunteer",IF('DO NOT USE_Case Formulas'!A34,"OK",NA()))</f>
        <v>#N/A</v>
      </c>
      <c r="L34" s="41" t="e">
        <f ca="1">IF('Case Data Entry'!L34&gt;'DO NOT USE_School Picklist'!$C$3,"Date last on school campus/facility cannot be a future date",IF('DO NOT USE_Case Formulas'!A34,IF(ISBLANK('Case Data Entry'!L34),"Date last on school campus/facility is required","OK"),NA()))</f>
        <v>#N/A</v>
      </c>
      <c r="M34" s="41" t="e">
        <f>IF(AND('DO NOT USE_Case Formulas'!A34,ISBLANK('Case Data Entry'!M34)),"Specific Place in the Location is required",IF(ISBLANK('Case Data Entry'!M34),NA(),"OK"))</f>
        <v>#N/A</v>
      </c>
      <c r="N34" s="41" t="e">
        <f>IF(LEN('Case Data Entry'!N34)&gt;50,"Parent/Guardian Name must be less than 50 characters",IF('DO NOT USE_Case Formulas'!A34,"OK",NA()))</f>
        <v>#N/A</v>
      </c>
      <c r="O34" s="41" t="e">
        <f>IF(NOT(ISBLANK('Case Data Entry'!O34)),IF(AND(ISNUMBER('Case Data Entry'!O34),LEFT('Case Data Entry'!O34,1)&lt;&gt;"1",LEN('Case Data Entry'!O34)=10),"OK","Phone number must be valid format"),IF('DO NOT USE_Case Formulas'!A34,"OK",NA()))</f>
        <v>#N/A</v>
      </c>
      <c r="P34" s="41" t="e">
        <f>IF(AND(NOT(ISBLANK('Case Data Entry'!P34)),ISNA(VLOOKUP('Case Data Entry'!P34,'DO NOT USE_School Picklist'!$E$3:$E$10,1,FALSE))),"Please select a value from the drop-down menu",IF('DO NOT USE_Case Formulas'!A34,"OK",NA()))</f>
        <v>#N/A</v>
      </c>
      <c r="Q34" s="41" t="e">
        <f>IF(AND(NOT(ISBLANK('Case Data Entry'!Q34)),ISNA(VLOOKUP('Case Data Entry'!Q34,'DO NOT USE_School Picklist'!$F$3:$F$16,1,FALSE))),"Please select a value from the drop-down menu",IF('DO NOT USE_Case Formulas'!A34,"OK",NA()))</f>
        <v>#N/A</v>
      </c>
      <c r="R34" s="41" t="e">
        <f>IF(LEN('Case Data Entry'!R34)&gt;100,"Classroom(s) must be less than 100 characters",IF('DO NOT USE_Case Formulas'!A34,"OK",NA()))</f>
        <v>#N/A</v>
      </c>
      <c r="S34" s="41" t="e">
        <f>IF(AND(NOT(ISBLANK('Case Data Entry'!S34)),ISNA(VLOOKUP('Case Data Entry'!S34,'DO NOT USE_School Picklist'!$S$3:$S$12,1,FALSE))),"Please select a value from the drop-down menu",IF('DO NOT USE_Case Formulas'!A34,"OK",NA()))</f>
        <v>#N/A</v>
      </c>
      <c r="T34" s="41" t="e">
        <f>IF(AND(NOT(ISBLANK('Case Data Entry'!T34)),ISNA(VLOOKUP('Case Data Entry'!T34,'DO NOT USE_School Picklist'!$S$3:$S$12,1,FALSE))),"Please select a value from the drop-down menu",IF('DO NOT USE_Case Formulas'!A34,"OK",NA()))</f>
        <v>#N/A</v>
      </c>
      <c r="U34" s="41" t="e">
        <f>IF(LEN('Case Data Entry'!U34)&gt;80,"Name of Education Group must be less than 80 characters",IF('DO NOT USE_Case Formulas'!A34,"OK",NA()))</f>
        <v>#N/A</v>
      </c>
      <c r="V34" s="41" t="e">
        <f>IF(AND(NOT(ISBLANK('Case Data Entry'!V34)),ISNA(VLOOKUP('Case Data Entry'!V34,'DO NOT USE_School Picklist'!$K$3:$K$6,1,FALSE))),"Please select a value from the drop-down menu",IF('DO NOT USE_Case Formulas'!A34,"OK",NA()))</f>
        <v>#N/A</v>
      </c>
      <c r="W34" s="41" t="e">
        <f>IF(AND('DO NOT USE_Case Formulas'!A34,ISBLANK('Case Data Entry'!W34)),"Has this person had symptoms? is required",IF(AND(NOT(ISBLANK('Case Data Entry'!W34)),ISNA(VLOOKUP('Case Data Entry'!W34,'DO NOT USE_School Picklist'!$D$3:$D$5,1,FALSE))),"Please select a value from the drop-down menu",IF(NOT(ISBLANK('Case Data Entry'!W34)),"OK",NA())))</f>
        <v>#N/A</v>
      </c>
      <c r="X34" s="41" t="e">
        <f>IF(AND('Case Data Entry'!W34='DO NOT USE_School Picklist'!$D$3,ISBLANK('Case Data Entry'!X34)),"Symptom Onset Date is required if Ever Symptomatic is Yes",IF('DO NOT USE_Case Formulas'!A34,"OK",NA()))</f>
        <v>#N/A</v>
      </c>
      <c r="Y34" s="41"/>
      <c r="Z34" s="41" t="e">
        <f ca="1">IF(AND('DO NOT USE_Case Formulas'!A34,ISBLANK('Case Data Entry'!Z34)),"Lab Result Test Date is required",IF('Case Data Entry'!Z34&gt;'DO NOT USE_School Picklist'!$C$3,"Test Date cannot be a future date",IF(NOT(ISBLANK('Case Data Entry'!Z34)),"OK",NA())))</f>
        <v>#N/A</v>
      </c>
      <c r="AA34" s="41" t="e">
        <f>IF(AND(NOT(ISBLANK('Case Data Entry'!AA34)),ISNA(VLOOKUP('Case Data Entry'!AA34,'DO NOT USE_School Picklist'!$R$3:$R$7,1,FALSE))),"Please select a value from the drop-down menu",IF('DO NOT USE_Case Formulas'!A34,"OK",NA()))</f>
        <v>#N/A</v>
      </c>
      <c r="AB34" s="41" t="e">
        <f>IF(AND(NOT(ISBLANK('Case Data Entry'!AB34)),ISNA(VLOOKUP('Case Data Entry'!AB34,'DO NOT USE_School Picklist'!$Q$3:$Q$8,1,FALSE))),"Please select a value from the drop-down menu",IF('DO NOT USE_Case Formulas'!A34,"OK",NA()))</f>
        <v>#N/A</v>
      </c>
    </row>
    <row r="35" spans="1:28" x14ac:dyDescent="0.25">
      <c r="A35" s="40" t="e">
        <f>IF('DO NOT USE_Case Formulas'!A35,IF('DO NOT USE_Case Formulas'!B35,"Not all required fields are completed","OK"),NA())</f>
        <v>#N/A</v>
      </c>
      <c r="B35" s="41" t="e">
        <f>IF(AND('DO NOT USE_Case Formulas'!A35,ISBLANK('Case Data Entry'!B35)),"First Name is required",IF(NOT(ISBLANK('Case Data Entry'!B35)),"OK",NA()))</f>
        <v>#N/A</v>
      </c>
      <c r="C35" s="41" t="e">
        <f>IF(AND('DO NOT USE_Case Formulas'!A35,ISBLANK('Case Data Entry'!C35)),"Last Name is required",IF(NOT(ISBLANK('Case Data Entry'!C35)),"OK",NA()))</f>
        <v>#N/A</v>
      </c>
      <c r="D35" s="41" t="e">
        <f>IF(AND('DO NOT USE_Case Formulas'!A35,ISBLANK('Case Data Entry'!D35)),"Birthdate is required",IF(NOT(ISBLANK('Case Data Entry'!D35)),"OK",NA()))</f>
        <v>#N/A</v>
      </c>
      <c r="E35" s="41" t="e">
        <f>IF(AND('DO NOT USE_Case Formulas'!A35,ISBLANK('Case Data Entry'!E35)),"Mobile Phone is required",IF(NOT(ISBLANK('Case Data Entry'!E35)),IF(AND(ISNUMBER(VALUE('Case Data Entry'!E35)),LEFT('Case Data Entry'!E35,1)&lt;&gt;"1",LEN('Case Data Entry'!E35)=10),"OK","Phone number must be valid format"),NA()))</f>
        <v>#N/A</v>
      </c>
      <c r="F35" s="41" t="e">
        <f>IF(LEN('Case Data Entry'!F35)&gt;255,"Home Street Address must be less than 255 characters",IF('DO NOT USE_Case Formulas'!A35,"OK",NA()))</f>
        <v>#N/A</v>
      </c>
      <c r="G35" s="41" t="e">
        <f>IF(LEN('Case Data Entry'!G35)&gt;40,"City must be less than 40 characters",IF('DO NOT USE_Case Formulas'!A35,"OK",NA()))</f>
        <v>#N/A</v>
      </c>
      <c r="H35" s="41" t="e">
        <f>IF(AND(NOT(ISBLANK('Case Data Entry'!H35)),ISNA(VLOOKUP('Case Data Entry'!H35,'DO NOT USE_School Picklist'!$P$3:$P$52,1,FALSE))),"Please select a value from the drop-down menu",IF('DO NOT USE_Case Formulas'!A35,"OK",NA()))</f>
        <v>#N/A</v>
      </c>
      <c r="I35" s="41" t="e">
        <f>IF(AND('DO NOT USE_Case Formulas'!A35,ISBLANK('Case Data Entry'!I35)),"Zip is required",IF(ISBLANK('Case Data Entry'!I35),NA(),"OK"))</f>
        <v>#N/A</v>
      </c>
      <c r="J35" s="41" t="e">
        <f>IF(AND('DO NOT USE_Case Formulas'!A35,ISBLANK('Case Data Entry'!J35)),"Student or Staff? is required",IF(ISBLANK('Case Data Entry'!J35),NA(),IF(ISNA(VLOOKUP('Case Data Entry'!J35,'DO NOT USE_School Picklist'!$B$3:$B$6,1,FALSE)),"Please select a value from the drop-down menu","OK")))</f>
        <v>#N/A</v>
      </c>
      <c r="K35" s="41" t="e">
        <f>IF(AND('Case Data Entry'!J35='DO NOT USE_School Picklist'!$B$4,ISBLANK('Case Data Entry'!K35)),"Occupation/Job Title is required if Student or Staff? is Yes, staff/faculty or volunteer",IF('DO NOT USE_Case Formulas'!A35,"OK",NA()))</f>
        <v>#N/A</v>
      </c>
      <c r="L35" s="41" t="e">
        <f ca="1">IF('Case Data Entry'!L35&gt;'DO NOT USE_School Picklist'!$C$3,"Date last on school campus/facility cannot be a future date",IF('DO NOT USE_Case Formulas'!A35,IF(ISBLANK('Case Data Entry'!L35),"Date last on school campus/facility is required","OK"),NA()))</f>
        <v>#N/A</v>
      </c>
      <c r="M35" s="41" t="e">
        <f>IF(AND('DO NOT USE_Case Formulas'!A35,ISBLANK('Case Data Entry'!M35)),"Specific Place in the Location is required",IF(ISBLANK('Case Data Entry'!M35),NA(),"OK"))</f>
        <v>#N/A</v>
      </c>
      <c r="N35" s="41" t="e">
        <f>IF(LEN('Case Data Entry'!N35)&gt;50,"Parent/Guardian Name must be less than 50 characters",IF('DO NOT USE_Case Formulas'!A35,"OK",NA()))</f>
        <v>#N/A</v>
      </c>
      <c r="O35" s="41" t="e">
        <f>IF(NOT(ISBLANK('Case Data Entry'!O35)),IF(AND(ISNUMBER('Case Data Entry'!O35),LEFT('Case Data Entry'!O35,1)&lt;&gt;"1",LEN('Case Data Entry'!O35)=10),"OK","Phone number must be valid format"),IF('DO NOT USE_Case Formulas'!A35,"OK",NA()))</f>
        <v>#N/A</v>
      </c>
      <c r="P35" s="41" t="e">
        <f>IF(AND(NOT(ISBLANK('Case Data Entry'!P35)),ISNA(VLOOKUP('Case Data Entry'!P35,'DO NOT USE_School Picklist'!$E$3:$E$10,1,FALSE))),"Please select a value from the drop-down menu",IF('DO NOT USE_Case Formulas'!A35,"OK",NA()))</f>
        <v>#N/A</v>
      </c>
      <c r="Q35" s="41" t="e">
        <f>IF(AND(NOT(ISBLANK('Case Data Entry'!Q35)),ISNA(VLOOKUP('Case Data Entry'!Q35,'DO NOT USE_School Picklist'!$F$3:$F$16,1,FALSE))),"Please select a value from the drop-down menu",IF('DO NOT USE_Case Formulas'!A35,"OK",NA()))</f>
        <v>#N/A</v>
      </c>
      <c r="R35" s="41" t="e">
        <f>IF(LEN('Case Data Entry'!R35)&gt;100,"Classroom(s) must be less than 100 characters",IF('DO NOT USE_Case Formulas'!A35,"OK",NA()))</f>
        <v>#N/A</v>
      </c>
      <c r="S35" s="41" t="e">
        <f>IF(AND(NOT(ISBLANK('Case Data Entry'!S35)),ISNA(VLOOKUP('Case Data Entry'!S35,'DO NOT USE_School Picklist'!$S$3:$S$12,1,FALSE))),"Please select a value from the drop-down menu",IF('DO NOT USE_Case Formulas'!A35,"OK",NA()))</f>
        <v>#N/A</v>
      </c>
      <c r="T35" s="41" t="e">
        <f>IF(AND(NOT(ISBLANK('Case Data Entry'!T35)),ISNA(VLOOKUP('Case Data Entry'!T35,'DO NOT USE_School Picklist'!$S$3:$S$12,1,FALSE))),"Please select a value from the drop-down menu",IF('DO NOT USE_Case Formulas'!A35,"OK",NA()))</f>
        <v>#N/A</v>
      </c>
      <c r="U35" s="41" t="e">
        <f>IF(LEN('Case Data Entry'!U35)&gt;80,"Name of Education Group must be less than 80 characters",IF('DO NOT USE_Case Formulas'!A35,"OK",NA()))</f>
        <v>#N/A</v>
      </c>
      <c r="V35" s="41" t="e">
        <f>IF(AND(NOT(ISBLANK('Case Data Entry'!V35)),ISNA(VLOOKUP('Case Data Entry'!V35,'DO NOT USE_School Picklist'!$K$3:$K$6,1,FALSE))),"Please select a value from the drop-down menu",IF('DO NOT USE_Case Formulas'!A35,"OK",NA()))</f>
        <v>#N/A</v>
      </c>
      <c r="W35" s="41" t="e">
        <f>IF(AND('DO NOT USE_Case Formulas'!A35,ISBLANK('Case Data Entry'!W35)),"Has this person had symptoms? is required",IF(AND(NOT(ISBLANK('Case Data Entry'!W35)),ISNA(VLOOKUP('Case Data Entry'!W35,'DO NOT USE_School Picklist'!$D$3:$D$5,1,FALSE))),"Please select a value from the drop-down menu",IF(NOT(ISBLANK('Case Data Entry'!W35)),"OK",NA())))</f>
        <v>#N/A</v>
      </c>
      <c r="X35" s="41" t="e">
        <f>IF(AND('Case Data Entry'!W35='DO NOT USE_School Picklist'!$D$3,ISBLANK('Case Data Entry'!X35)),"Symptom Onset Date is required if Ever Symptomatic is Yes",IF('DO NOT USE_Case Formulas'!A35,"OK",NA()))</f>
        <v>#N/A</v>
      </c>
      <c r="Y35" s="41"/>
      <c r="Z35" s="41" t="e">
        <f ca="1">IF(AND('DO NOT USE_Case Formulas'!A35,ISBLANK('Case Data Entry'!Z35)),"Lab Result Test Date is required",IF('Case Data Entry'!Z35&gt;'DO NOT USE_School Picklist'!$C$3,"Test Date cannot be a future date",IF(NOT(ISBLANK('Case Data Entry'!Z35)),"OK",NA())))</f>
        <v>#N/A</v>
      </c>
      <c r="AA35" s="41" t="e">
        <f>IF(AND(NOT(ISBLANK('Case Data Entry'!AA35)),ISNA(VLOOKUP('Case Data Entry'!AA35,'DO NOT USE_School Picklist'!$R$3:$R$7,1,FALSE))),"Please select a value from the drop-down menu",IF('DO NOT USE_Case Formulas'!A35,"OK",NA()))</f>
        <v>#N/A</v>
      </c>
      <c r="AB35" s="41" t="e">
        <f>IF(AND(NOT(ISBLANK('Case Data Entry'!AB35)),ISNA(VLOOKUP('Case Data Entry'!AB35,'DO NOT USE_School Picklist'!$Q$3:$Q$8,1,FALSE))),"Please select a value from the drop-down menu",IF('DO NOT USE_Case Formulas'!A35,"OK",NA()))</f>
        <v>#N/A</v>
      </c>
    </row>
    <row r="36" spans="1:28" x14ac:dyDescent="0.25">
      <c r="A36" s="40" t="e">
        <f>IF('DO NOT USE_Case Formulas'!A36,IF('DO NOT USE_Case Formulas'!B36,"Not all required fields are completed","OK"),NA())</f>
        <v>#N/A</v>
      </c>
      <c r="B36" s="41" t="e">
        <f>IF(AND('DO NOT USE_Case Formulas'!A36,ISBLANK('Case Data Entry'!B36)),"First Name is required",IF(NOT(ISBLANK('Case Data Entry'!B36)),"OK",NA()))</f>
        <v>#N/A</v>
      </c>
      <c r="C36" s="41" t="e">
        <f>IF(AND('DO NOT USE_Case Formulas'!A36,ISBLANK('Case Data Entry'!C36)),"Last Name is required",IF(NOT(ISBLANK('Case Data Entry'!C36)),"OK",NA()))</f>
        <v>#N/A</v>
      </c>
      <c r="D36" s="41" t="e">
        <f>IF(AND('DO NOT USE_Case Formulas'!A36,ISBLANK('Case Data Entry'!D36)),"Birthdate is required",IF(NOT(ISBLANK('Case Data Entry'!D36)),"OK",NA()))</f>
        <v>#N/A</v>
      </c>
      <c r="E36" s="41" t="e">
        <f>IF(AND('DO NOT USE_Case Formulas'!A36,ISBLANK('Case Data Entry'!E36)),"Mobile Phone is required",IF(NOT(ISBLANK('Case Data Entry'!E36)),IF(AND(ISNUMBER(VALUE('Case Data Entry'!E36)),LEFT('Case Data Entry'!E36,1)&lt;&gt;"1",LEN('Case Data Entry'!E36)=10),"OK","Phone number must be valid format"),NA()))</f>
        <v>#N/A</v>
      </c>
      <c r="F36" s="41" t="e">
        <f>IF(LEN('Case Data Entry'!F36)&gt;255,"Home Street Address must be less than 255 characters",IF('DO NOT USE_Case Formulas'!A36,"OK",NA()))</f>
        <v>#N/A</v>
      </c>
      <c r="G36" s="41" t="e">
        <f>IF(LEN('Case Data Entry'!G36)&gt;40,"City must be less than 40 characters",IF('DO NOT USE_Case Formulas'!A36,"OK",NA()))</f>
        <v>#N/A</v>
      </c>
      <c r="H36" s="41" t="e">
        <f>IF(AND(NOT(ISBLANK('Case Data Entry'!H36)),ISNA(VLOOKUP('Case Data Entry'!H36,'DO NOT USE_School Picklist'!$P$3:$P$52,1,FALSE))),"Please select a value from the drop-down menu",IF('DO NOT USE_Case Formulas'!A36,"OK",NA()))</f>
        <v>#N/A</v>
      </c>
      <c r="I36" s="41" t="e">
        <f>IF(AND('DO NOT USE_Case Formulas'!A36,ISBLANK('Case Data Entry'!I36)),"Zip is required",IF(ISBLANK('Case Data Entry'!I36),NA(),"OK"))</f>
        <v>#N/A</v>
      </c>
      <c r="J36" s="41" t="e">
        <f>IF(AND('DO NOT USE_Case Formulas'!A36,ISBLANK('Case Data Entry'!J36)),"Student or Staff? is required",IF(ISBLANK('Case Data Entry'!J36),NA(),IF(ISNA(VLOOKUP('Case Data Entry'!J36,'DO NOT USE_School Picklist'!$B$3:$B$6,1,FALSE)),"Please select a value from the drop-down menu","OK")))</f>
        <v>#N/A</v>
      </c>
      <c r="K36" s="41" t="e">
        <f>IF(AND('Case Data Entry'!J36='DO NOT USE_School Picklist'!$B$4,ISBLANK('Case Data Entry'!K36)),"Occupation/Job Title is required if Student or Staff? is Yes, staff/faculty or volunteer",IF('DO NOT USE_Case Formulas'!A36,"OK",NA()))</f>
        <v>#N/A</v>
      </c>
      <c r="L36" s="41" t="e">
        <f ca="1">IF('Case Data Entry'!L36&gt;'DO NOT USE_School Picklist'!$C$3,"Date last on school campus/facility cannot be a future date",IF('DO NOT USE_Case Formulas'!A36,IF(ISBLANK('Case Data Entry'!L36),"Date last on school campus/facility is required","OK"),NA()))</f>
        <v>#N/A</v>
      </c>
      <c r="M36" s="41" t="e">
        <f>IF(AND('DO NOT USE_Case Formulas'!A36,ISBLANK('Case Data Entry'!M36)),"Specific Place in the Location is required",IF(ISBLANK('Case Data Entry'!M36),NA(),"OK"))</f>
        <v>#N/A</v>
      </c>
      <c r="N36" s="41" t="e">
        <f>IF(LEN('Case Data Entry'!N36)&gt;50,"Parent/Guardian Name must be less than 50 characters",IF('DO NOT USE_Case Formulas'!A36,"OK",NA()))</f>
        <v>#N/A</v>
      </c>
      <c r="O36" s="41" t="e">
        <f>IF(NOT(ISBLANK('Case Data Entry'!O36)),IF(AND(ISNUMBER('Case Data Entry'!O36),LEFT('Case Data Entry'!O36,1)&lt;&gt;"1",LEN('Case Data Entry'!O36)=10),"OK","Phone number must be valid format"),IF('DO NOT USE_Case Formulas'!A36,"OK",NA()))</f>
        <v>#N/A</v>
      </c>
      <c r="P36" s="41" t="e">
        <f>IF(AND(NOT(ISBLANK('Case Data Entry'!P36)),ISNA(VLOOKUP('Case Data Entry'!P36,'DO NOT USE_School Picklist'!$E$3:$E$10,1,FALSE))),"Please select a value from the drop-down menu",IF('DO NOT USE_Case Formulas'!A36,"OK",NA()))</f>
        <v>#N/A</v>
      </c>
      <c r="Q36" s="41" t="e">
        <f>IF(AND(NOT(ISBLANK('Case Data Entry'!Q36)),ISNA(VLOOKUP('Case Data Entry'!Q36,'DO NOT USE_School Picklist'!$F$3:$F$16,1,FALSE))),"Please select a value from the drop-down menu",IF('DO NOT USE_Case Formulas'!A36,"OK",NA()))</f>
        <v>#N/A</v>
      </c>
      <c r="R36" s="41" t="e">
        <f>IF(LEN('Case Data Entry'!R36)&gt;100,"Classroom(s) must be less than 100 characters",IF('DO NOT USE_Case Formulas'!A36,"OK",NA()))</f>
        <v>#N/A</v>
      </c>
      <c r="S36" s="41" t="e">
        <f>IF(AND(NOT(ISBLANK('Case Data Entry'!S36)),ISNA(VLOOKUP('Case Data Entry'!S36,'DO NOT USE_School Picklist'!$S$3:$S$12,1,FALSE))),"Please select a value from the drop-down menu",IF('DO NOT USE_Case Formulas'!A36,"OK",NA()))</f>
        <v>#N/A</v>
      </c>
      <c r="T36" s="41" t="e">
        <f>IF(AND(NOT(ISBLANK('Case Data Entry'!T36)),ISNA(VLOOKUP('Case Data Entry'!T36,'DO NOT USE_School Picklist'!$S$3:$S$12,1,FALSE))),"Please select a value from the drop-down menu",IF('DO NOT USE_Case Formulas'!A36,"OK",NA()))</f>
        <v>#N/A</v>
      </c>
      <c r="U36" s="41" t="e">
        <f>IF(LEN('Case Data Entry'!U36)&gt;80,"Name of Education Group must be less than 80 characters",IF('DO NOT USE_Case Formulas'!A36,"OK",NA()))</f>
        <v>#N/A</v>
      </c>
      <c r="V36" s="41" t="e">
        <f>IF(AND(NOT(ISBLANK('Case Data Entry'!V36)),ISNA(VLOOKUP('Case Data Entry'!V36,'DO NOT USE_School Picklist'!$K$3:$K$6,1,FALSE))),"Please select a value from the drop-down menu",IF('DO NOT USE_Case Formulas'!A36,"OK",NA()))</f>
        <v>#N/A</v>
      </c>
      <c r="W36" s="41" t="e">
        <f>IF(AND('DO NOT USE_Case Formulas'!A36,ISBLANK('Case Data Entry'!W36)),"Has this person had symptoms? is required",IF(AND(NOT(ISBLANK('Case Data Entry'!W36)),ISNA(VLOOKUP('Case Data Entry'!W36,'DO NOT USE_School Picklist'!$D$3:$D$5,1,FALSE))),"Please select a value from the drop-down menu",IF(NOT(ISBLANK('Case Data Entry'!W36)),"OK",NA())))</f>
        <v>#N/A</v>
      </c>
      <c r="X36" s="41" t="e">
        <f>IF(AND('Case Data Entry'!W36='DO NOT USE_School Picklist'!$D$3,ISBLANK('Case Data Entry'!X36)),"Symptom Onset Date is required if Ever Symptomatic is Yes",IF('DO NOT USE_Case Formulas'!A36,"OK",NA()))</f>
        <v>#N/A</v>
      </c>
      <c r="Y36" s="41"/>
      <c r="Z36" s="41" t="e">
        <f ca="1">IF(AND('DO NOT USE_Case Formulas'!A36,ISBLANK('Case Data Entry'!Z36)),"Lab Result Test Date is required",IF('Case Data Entry'!Z36&gt;'DO NOT USE_School Picklist'!$C$3,"Test Date cannot be a future date",IF(NOT(ISBLANK('Case Data Entry'!Z36)),"OK",NA())))</f>
        <v>#N/A</v>
      </c>
      <c r="AA36" s="41" t="e">
        <f>IF(AND(NOT(ISBLANK('Case Data Entry'!AA36)),ISNA(VLOOKUP('Case Data Entry'!AA36,'DO NOT USE_School Picklist'!$R$3:$R$7,1,FALSE))),"Please select a value from the drop-down menu",IF('DO NOT USE_Case Formulas'!A36,"OK",NA()))</f>
        <v>#N/A</v>
      </c>
      <c r="AB36" s="41" t="e">
        <f>IF(AND(NOT(ISBLANK('Case Data Entry'!AB36)),ISNA(VLOOKUP('Case Data Entry'!AB36,'DO NOT USE_School Picklist'!$Q$3:$Q$8,1,FALSE))),"Please select a value from the drop-down menu",IF('DO NOT USE_Case Formulas'!A36,"OK",NA()))</f>
        <v>#N/A</v>
      </c>
    </row>
    <row r="37" spans="1:28" x14ac:dyDescent="0.25">
      <c r="A37" s="40" t="e">
        <f>IF('DO NOT USE_Case Formulas'!A37,IF('DO NOT USE_Case Formulas'!B37,"Not all required fields are completed","OK"),NA())</f>
        <v>#N/A</v>
      </c>
      <c r="B37" s="41" t="e">
        <f>IF(AND('DO NOT USE_Case Formulas'!A37,ISBLANK('Case Data Entry'!B37)),"First Name is required",IF(NOT(ISBLANK('Case Data Entry'!B37)),"OK",NA()))</f>
        <v>#N/A</v>
      </c>
      <c r="C37" s="41" t="e">
        <f>IF(AND('DO NOT USE_Case Formulas'!A37,ISBLANK('Case Data Entry'!C37)),"Last Name is required",IF(NOT(ISBLANK('Case Data Entry'!C37)),"OK",NA()))</f>
        <v>#N/A</v>
      </c>
      <c r="D37" s="41" t="e">
        <f>IF(AND('DO NOT USE_Case Formulas'!A37,ISBLANK('Case Data Entry'!D37)),"Birthdate is required",IF(NOT(ISBLANK('Case Data Entry'!D37)),"OK",NA()))</f>
        <v>#N/A</v>
      </c>
      <c r="E37" s="41" t="e">
        <f>IF(AND('DO NOT USE_Case Formulas'!A37,ISBLANK('Case Data Entry'!E37)),"Mobile Phone is required",IF(NOT(ISBLANK('Case Data Entry'!E37)),IF(AND(ISNUMBER(VALUE('Case Data Entry'!E37)),LEFT('Case Data Entry'!E37,1)&lt;&gt;"1",LEN('Case Data Entry'!E37)=10),"OK","Phone number must be valid format"),NA()))</f>
        <v>#N/A</v>
      </c>
      <c r="F37" s="41" t="e">
        <f>IF(LEN('Case Data Entry'!F37)&gt;255,"Home Street Address must be less than 255 characters",IF('DO NOT USE_Case Formulas'!A37,"OK",NA()))</f>
        <v>#N/A</v>
      </c>
      <c r="G37" s="41" t="e">
        <f>IF(LEN('Case Data Entry'!G37)&gt;40,"City must be less than 40 characters",IF('DO NOT USE_Case Formulas'!A37,"OK",NA()))</f>
        <v>#N/A</v>
      </c>
      <c r="H37" s="41" t="e">
        <f>IF(AND(NOT(ISBLANK('Case Data Entry'!H37)),ISNA(VLOOKUP('Case Data Entry'!H37,'DO NOT USE_School Picklist'!$P$3:$P$52,1,FALSE))),"Please select a value from the drop-down menu",IF('DO NOT USE_Case Formulas'!A37,"OK",NA()))</f>
        <v>#N/A</v>
      </c>
      <c r="I37" s="41" t="e">
        <f>IF(AND('DO NOT USE_Case Formulas'!A37,ISBLANK('Case Data Entry'!I37)),"Zip is required",IF(ISBLANK('Case Data Entry'!I37),NA(),"OK"))</f>
        <v>#N/A</v>
      </c>
      <c r="J37" s="41" t="e">
        <f>IF(AND('DO NOT USE_Case Formulas'!A37,ISBLANK('Case Data Entry'!J37)),"Student or Staff? is required",IF(ISBLANK('Case Data Entry'!J37),NA(),IF(ISNA(VLOOKUP('Case Data Entry'!J37,'DO NOT USE_School Picklist'!$B$3:$B$6,1,FALSE)),"Please select a value from the drop-down menu","OK")))</f>
        <v>#N/A</v>
      </c>
      <c r="K37" s="41" t="e">
        <f>IF(AND('Case Data Entry'!J37='DO NOT USE_School Picklist'!$B$4,ISBLANK('Case Data Entry'!K37)),"Occupation/Job Title is required if Student or Staff? is Yes, staff/faculty or volunteer",IF('DO NOT USE_Case Formulas'!A37,"OK",NA()))</f>
        <v>#N/A</v>
      </c>
      <c r="L37" s="41" t="e">
        <f ca="1">IF('Case Data Entry'!L37&gt;'DO NOT USE_School Picklist'!$C$3,"Date last on school campus/facility cannot be a future date",IF('DO NOT USE_Case Formulas'!A37,IF(ISBLANK('Case Data Entry'!L37),"Date last on school campus/facility is required","OK"),NA()))</f>
        <v>#N/A</v>
      </c>
      <c r="M37" s="41" t="e">
        <f>IF(AND('DO NOT USE_Case Formulas'!A37,ISBLANK('Case Data Entry'!M37)),"Specific Place in the Location is required",IF(ISBLANK('Case Data Entry'!M37),NA(),"OK"))</f>
        <v>#N/A</v>
      </c>
      <c r="N37" s="41" t="e">
        <f>IF(LEN('Case Data Entry'!N37)&gt;50,"Parent/Guardian Name must be less than 50 characters",IF('DO NOT USE_Case Formulas'!A37,"OK",NA()))</f>
        <v>#N/A</v>
      </c>
      <c r="O37" s="41" t="e">
        <f>IF(NOT(ISBLANK('Case Data Entry'!O37)),IF(AND(ISNUMBER('Case Data Entry'!O37),LEFT('Case Data Entry'!O37,1)&lt;&gt;"1",LEN('Case Data Entry'!O37)=10),"OK","Phone number must be valid format"),IF('DO NOT USE_Case Formulas'!A37,"OK",NA()))</f>
        <v>#N/A</v>
      </c>
      <c r="P37" s="41" t="e">
        <f>IF(AND(NOT(ISBLANK('Case Data Entry'!P37)),ISNA(VLOOKUP('Case Data Entry'!P37,'DO NOT USE_School Picklist'!$E$3:$E$10,1,FALSE))),"Please select a value from the drop-down menu",IF('DO NOT USE_Case Formulas'!A37,"OK",NA()))</f>
        <v>#N/A</v>
      </c>
      <c r="Q37" s="41" t="e">
        <f>IF(AND(NOT(ISBLANK('Case Data Entry'!Q37)),ISNA(VLOOKUP('Case Data Entry'!Q37,'DO NOT USE_School Picklist'!$F$3:$F$16,1,FALSE))),"Please select a value from the drop-down menu",IF('DO NOT USE_Case Formulas'!A37,"OK",NA()))</f>
        <v>#N/A</v>
      </c>
      <c r="R37" s="41" t="e">
        <f>IF(LEN('Case Data Entry'!R37)&gt;100,"Classroom(s) must be less than 100 characters",IF('DO NOT USE_Case Formulas'!A37,"OK",NA()))</f>
        <v>#N/A</v>
      </c>
      <c r="S37" s="41" t="e">
        <f>IF(AND(NOT(ISBLANK('Case Data Entry'!S37)),ISNA(VLOOKUP('Case Data Entry'!S37,'DO NOT USE_School Picklist'!$S$3:$S$12,1,FALSE))),"Please select a value from the drop-down menu",IF('DO NOT USE_Case Formulas'!A37,"OK",NA()))</f>
        <v>#N/A</v>
      </c>
      <c r="T37" s="41" t="e">
        <f>IF(AND(NOT(ISBLANK('Case Data Entry'!T37)),ISNA(VLOOKUP('Case Data Entry'!T37,'DO NOT USE_School Picklist'!$S$3:$S$12,1,FALSE))),"Please select a value from the drop-down menu",IF('DO NOT USE_Case Formulas'!A37,"OK",NA()))</f>
        <v>#N/A</v>
      </c>
      <c r="U37" s="41" t="e">
        <f>IF(LEN('Case Data Entry'!U37)&gt;80,"Name of Education Group must be less than 80 characters",IF('DO NOT USE_Case Formulas'!A37,"OK",NA()))</f>
        <v>#N/A</v>
      </c>
      <c r="V37" s="41" t="e">
        <f>IF(AND(NOT(ISBLANK('Case Data Entry'!V37)),ISNA(VLOOKUP('Case Data Entry'!V37,'DO NOT USE_School Picklist'!$K$3:$K$6,1,FALSE))),"Please select a value from the drop-down menu",IF('DO NOT USE_Case Formulas'!A37,"OK",NA()))</f>
        <v>#N/A</v>
      </c>
      <c r="W37" s="41" t="e">
        <f>IF(AND('DO NOT USE_Case Formulas'!A37,ISBLANK('Case Data Entry'!W37)),"Has this person had symptoms? is required",IF(AND(NOT(ISBLANK('Case Data Entry'!W37)),ISNA(VLOOKUP('Case Data Entry'!W37,'DO NOT USE_School Picklist'!$D$3:$D$5,1,FALSE))),"Please select a value from the drop-down menu",IF(NOT(ISBLANK('Case Data Entry'!W37)),"OK",NA())))</f>
        <v>#N/A</v>
      </c>
      <c r="X37" s="41" t="e">
        <f>IF(AND('Case Data Entry'!W37='DO NOT USE_School Picklist'!$D$3,ISBLANK('Case Data Entry'!X37)),"Symptom Onset Date is required if Ever Symptomatic is Yes",IF('DO NOT USE_Case Formulas'!A37,"OK",NA()))</f>
        <v>#N/A</v>
      </c>
      <c r="Y37" s="41"/>
      <c r="Z37" s="41" t="e">
        <f ca="1">IF(AND('DO NOT USE_Case Formulas'!A37,ISBLANK('Case Data Entry'!Z37)),"Lab Result Test Date is required",IF('Case Data Entry'!Z37&gt;'DO NOT USE_School Picklist'!$C$3,"Test Date cannot be a future date",IF(NOT(ISBLANK('Case Data Entry'!Z37)),"OK",NA())))</f>
        <v>#N/A</v>
      </c>
      <c r="AA37" s="41" t="e">
        <f>IF(AND(NOT(ISBLANK('Case Data Entry'!AA37)),ISNA(VLOOKUP('Case Data Entry'!AA37,'DO NOT USE_School Picklist'!$R$3:$R$7,1,FALSE))),"Please select a value from the drop-down menu",IF('DO NOT USE_Case Formulas'!A37,"OK",NA()))</f>
        <v>#N/A</v>
      </c>
      <c r="AB37" s="41" t="e">
        <f>IF(AND(NOT(ISBLANK('Case Data Entry'!AB37)),ISNA(VLOOKUP('Case Data Entry'!AB37,'DO NOT USE_School Picklist'!$Q$3:$Q$8,1,FALSE))),"Please select a value from the drop-down menu",IF('DO NOT USE_Case Formulas'!A37,"OK",NA()))</f>
        <v>#N/A</v>
      </c>
    </row>
    <row r="38" spans="1:28" x14ac:dyDescent="0.25">
      <c r="A38" s="40" t="e">
        <f>IF('DO NOT USE_Case Formulas'!A38,IF('DO NOT USE_Case Formulas'!B38,"Not all required fields are completed","OK"),NA())</f>
        <v>#N/A</v>
      </c>
      <c r="B38" s="41" t="e">
        <f>IF(AND('DO NOT USE_Case Formulas'!A38,ISBLANK('Case Data Entry'!B38)),"First Name is required",IF(NOT(ISBLANK('Case Data Entry'!B38)),"OK",NA()))</f>
        <v>#N/A</v>
      </c>
      <c r="C38" s="41" t="e">
        <f>IF(AND('DO NOT USE_Case Formulas'!A38,ISBLANK('Case Data Entry'!C38)),"Last Name is required",IF(NOT(ISBLANK('Case Data Entry'!C38)),"OK",NA()))</f>
        <v>#N/A</v>
      </c>
      <c r="D38" s="41" t="e">
        <f>IF(AND('DO NOT USE_Case Formulas'!A38,ISBLANK('Case Data Entry'!D38)),"Birthdate is required",IF(NOT(ISBLANK('Case Data Entry'!D38)),"OK",NA()))</f>
        <v>#N/A</v>
      </c>
      <c r="E38" s="41" t="e">
        <f>IF(AND('DO NOT USE_Case Formulas'!A38,ISBLANK('Case Data Entry'!E38)),"Mobile Phone is required",IF(NOT(ISBLANK('Case Data Entry'!E38)),IF(AND(ISNUMBER(VALUE('Case Data Entry'!E38)),LEFT('Case Data Entry'!E38,1)&lt;&gt;"1",LEN('Case Data Entry'!E38)=10),"OK","Phone number must be valid format"),NA()))</f>
        <v>#N/A</v>
      </c>
      <c r="F38" s="41" t="e">
        <f>IF(LEN('Case Data Entry'!F38)&gt;255,"Home Street Address must be less than 255 characters",IF('DO NOT USE_Case Formulas'!A38,"OK",NA()))</f>
        <v>#N/A</v>
      </c>
      <c r="G38" s="41" t="e">
        <f>IF(LEN('Case Data Entry'!G38)&gt;40,"City must be less than 40 characters",IF('DO NOT USE_Case Formulas'!A38,"OK",NA()))</f>
        <v>#N/A</v>
      </c>
      <c r="H38" s="41" t="e">
        <f>IF(AND(NOT(ISBLANK('Case Data Entry'!H38)),ISNA(VLOOKUP('Case Data Entry'!H38,'DO NOT USE_School Picklist'!$P$3:$P$52,1,FALSE))),"Please select a value from the drop-down menu",IF('DO NOT USE_Case Formulas'!A38,"OK",NA()))</f>
        <v>#N/A</v>
      </c>
      <c r="I38" s="41" t="e">
        <f>IF(AND('DO NOT USE_Case Formulas'!A38,ISBLANK('Case Data Entry'!I38)),"Zip is required",IF(ISBLANK('Case Data Entry'!I38),NA(),"OK"))</f>
        <v>#N/A</v>
      </c>
      <c r="J38" s="41" t="e">
        <f>IF(AND('DO NOT USE_Case Formulas'!A38,ISBLANK('Case Data Entry'!J38)),"Student or Staff? is required",IF(ISBLANK('Case Data Entry'!J38),NA(),IF(ISNA(VLOOKUP('Case Data Entry'!J38,'DO NOT USE_School Picklist'!$B$3:$B$6,1,FALSE)),"Please select a value from the drop-down menu","OK")))</f>
        <v>#N/A</v>
      </c>
      <c r="K38" s="41" t="e">
        <f>IF(AND('Case Data Entry'!J38='DO NOT USE_School Picklist'!$B$4,ISBLANK('Case Data Entry'!K38)),"Occupation/Job Title is required if Student or Staff? is Yes, staff/faculty or volunteer",IF('DO NOT USE_Case Formulas'!A38,"OK",NA()))</f>
        <v>#N/A</v>
      </c>
      <c r="L38" s="41" t="e">
        <f ca="1">IF('Case Data Entry'!L38&gt;'DO NOT USE_School Picklist'!$C$3,"Date last on school campus/facility cannot be a future date",IF('DO NOT USE_Case Formulas'!A38,IF(ISBLANK('Case Data Entry'!L38),"Date last on school campus/facility is required","OK"),NA()))</f>
        <v>#N/A</v>
      </c>
      <c r="M38" s="41" t="e">
        <f>IF(AND('DO NOT USE_Case Formulas'!A38,ISBLANK('Case Data Entry'!M38)),"Specific Place in the Location is required",IF(ISBLANK('Case Data Entry'!M38),NA(),"OK"))</f>
        <v>#N/A</v>
      </c>
      <c r="N38" s="41" t="e">
        <f>IF(LEN('Case Data Entry'!N38)&gt;50,"Parent/Guardian Name must be less than 50 characters",IF('DO NOT USE_Case Formulas'!A38,"OK",NA()))</f>
        <v>#N/A</v>
      </c>
      <c r="O38" s="41" t="e">
        <f>IF(NOT(ISBLANK('Case Data Entry'!O38)),IF(AND(ISNUMBER('Case Data Entry'!O38),LEFT('Case Data Entry'!O38,1)&lt;&gt;"1",LEN('Case Data Entry'!O38)=10),"OK","Phone number must be valid format"),IF('DO NOT USE_Case Formulas'!A38,"OK",NA()))</f>
        <v>#N/A</v>
      </c>
      <c r="P38" s="41" t="e">
        <f>IF(AND(NOT(ISBLANK('Case Data Entry'!P38)),ISNA(VLOOKUP('Case Data Entry'!P38,'DO NOT USE_School Picklist'!$E$3:$E$10,1,FALSE))),"Please select a value from the drop-down menu",IF('DO NOT USE_Case Formulas'!A38,"OK",NA()))</f>
        <v>#N/A</v>
      </c>
      <c r="Q38" s="41" t="e">
        <f>IF(AND(NOT(ISBLANK('Case Data Entry'!Q38)),ISNA(VLOOKUP('Case Data Entry'!Q38,'DO NOT USE_School Picklist'!$F$3:$F$16,1,FALSE))),"Please select a value from the drop-down menu",IF('DO NOT USE_Case Formulas'!A38,"OK",NA()))</f>
        <v>#N/A</v>
      </c>
      <c r="R38" s="41" t="e">
        <f>IF(LEN('Case Data Entry'!R38)&gt;100,"Classroom(s) must be less than 100 characters",IF('DO NOT USE_Case Formulas'!A38,"OK",NA()))</f>
        <v>#N/A</v>
      </c>
      <c r="S38" s="41" t="e">
        <f>IF(AND(NOT(ISBLANK('Case Data Entry'!S38)),ISNA(VLOOKUP('Case Data Entry'!S38,'DO NOT USE_School Picklist'!$S$3:$S$12,1,FALSE))),"Please select a value from the drop-down menu",IF('DO NOT USE_Case Formulas'!A38,"OK",NA()))</f>
        <v>#N/A</v>
      </c>
      <c r="T38" s="41" t="e">
        <f>IF(AND(NOT(ISBLANK('Case Data Entry'!T38)),ISNA(VLOOKUP('Case Data Entry'!T38,'DO NOT USE_School Picklist'!$S$3:$S$12,1,FALSE))),"Please select a value from the drop-down menu",IF('DO NOT USE_Case Formulas'!A38,"OK",NA()))</f>
        <v>#N/A</v>
      </c>
      <c r="U38" s="41" t="e">
        <f>IF(LEN('Case Data Entry'!U38)&gt;80,"Name of Education Group must be less than 80 characters",IF('DO NOT USE_Case Formulas'!A38,"OK",NA()))</f>
        <v>#N/A</v>
      </c>
      <c r="V38" s="41" t="e">
        <f>IF(AND(NOT(ISBLANK('Case Data Entry'!V38)),ISNA(VLOOKUP('Case Data Entry'!V38,'DO NOT USE_School Picklist'!$K$3:$K$6,1,FALSE))),"Please select a value from the drop-down menu",IF('DO NOT USE_Case Formulas'!A38,"OK",NA()))</f>
        <v>#N/A</v>
      </c>
      <c r="W38" s="41" t="e">
        <f>IF(AND('DO NOT USE_Case Formulas'!A38,ISBLANK('Case Data Entry'!W38)),"Has this person had symptoms? is required",IF(AND(NOT(ISBLANK('Case Data Entry'!W38)),ISNA(VLOOKUP('Case Data Entry'!W38,'DO NOT USE_School Picklist'!$D$3:$D$5,1,FALSE))),"Please select a value from the drop-down menu",IF(NOT(ISBLANK('Case Data Entry'!W38)),"OK",NA())))</f>
        <v>#N/A</v>
      </c>
      <c r="X38" s="41" t="e">
        <f>IF(AND('Case Data Entry'!W38='DO NOT USE_School Picklist'!$D$3,ISBLANK('Case Data Entry'!X38)),"Symptom Onset Date is required if Ever Symptomatic is Yes",IF('DO NOT USE_Case Formulas'!A38,"OK",NA()))</f>
        <v>#N/A</v>
      </c>
      <c r="Y38" s="41"/>
      <c r="Z38" s="41" t="e">
        <f ca="1">IF(AND('DO NOT USE_Case Formulas'!A38,ISBLANK('Case Data Entry'!Z38)),"Lab Result Test Date is required",IF('Case Data Entry'!Z38&gt;'DO NOT USE_School Picklist'!$C$3,"Test Date cannot be a future date",IF(NOT(ISBLANK('Case Data Entry'!Z38)),"OK",NA())))</f>
        <v>#N/A</v>
      </c>
      <c r="AA38" s="41" t="e">
        <f>IF(AND(NOT(ISBLANK('Case Data Entry'!AA38)),ISNA(VLOOKUP('Case Data Entry'!AA38,'DO NOT USE_School Picklist'!$R$3:$R$7,1,FALSE))),"Please select a value from the drop-down menu",IF('DO NOT USE_Case Formulas'!A38,"OK",NA()))</f>
        <v>#N/A</v>
      </c>
      <c r="AB38" s="41" t="e">
        <f>IF(AND(NOT(ISBLANK('Case Data Entry'!AB38)),ISNA(VLOOKUP('Case Data Entry'!AB38,'DO NOT USE_School Picklist'!$Q$3:$Q$8,1,FALSE))),"Please select a value from the drop-down menu",IF('DO NOT USE_Case Formulas'!A38,"OK",NA()))</f>
        <v>#N/A</v>
      </c>
    </row>
    <row r="39" spans="1:28" x14ac:dyDescent="0.25">
      <c r="A39" s="40" t="e">
        <f>IF('DO NOT USE_Case Formulas'!A39,IF('DO NOT USE_Case Formulas'!B39,"Not all required fields are completed","OK"),NA())</f>
        <v>#N/A</v>
      </c>
      <c r="B39" s="41" t="e">
        <f>IF(AND('DO NOT USE_Case Formulas'!A39,ISBLANK('Case Data Entry'!B39)),"First Name is required",IF(NOT(ISBLANK('Case Data Entry'!B39)),"OK",NA()))</f>
        <v>#N/A</v>
      </c>
      <c r="C39" s="41" t="e">
        <f>IF(AND('DO NOT USE_Case Formulas'!A39,ISBLANK('Case Data Entry'!C39)),"Last Name is required",IF(NOT(ISBLANK('Case Data Entry'!C39)),"OK",NA()))</f>
        <v>#N/A</v>
      </c>
      <c r="D39" s="41" t="e">
        <f>IF(AND('DO NOT USE_Case Formulas'!A39,ISBLANK('Case Data Entry'!D39)),"Birthdate is required",IF(NOT(ISBLANK('Case Data Entry'!D39)),"OK",NA()))</f>
        <v>#N/A</v>
      </c>
      <c r="E39" s="41" t="e">
        <f>IF(AND('DO NOT USE_Case Formulas'!A39,ISBLANK('Case Data Entry'!E39)),"Mobile Phone is required",IF(NOT(ISBLANK('Case Data Entry'!E39)),IF(AND(ISNUMBER(VALUE('Case Data Entry'!E39)),LEFT('Case Data Entry'!E39,1)&lt;&gt;"1",LEN('Case Data Entry'!E39)=10),"OK","Phone number must be valid format"),NA()))</f>
        <v>#N/A</v>
      </c>
      <c r="F39" s="41" t="e">
        <f>IF(LEN('Case Data Entry'!F39)&gt;255,"Home Street Address must be less than 255 characters",IF('DO NOT USE_Case Formulas'!A39,"OK",NA()))</f>
        <v>#N/A</v>
      </c>
      <c r="G39" s="41" t="e">
        <f>IF(LEN('Case Data Entry'!G39)&gt;40,"City must be less than 40 characters",IF('DO NOT USE_Case Formulas'!A39,"OK",NA()))</f>
        <v>#N/A</v>
      </c>
      <c r="H39" s="41" t="e">
        <f>IF(AND(NOT(ISBLANK('Case Data Entry'!H39)),ISNA(VLOOKUP('Case Data Entry'!H39,'DO NOT USE_School Picklist'!$P$3:$P$52,1,FALSE))),"Please select a value from the drop-down menu",IF('DO NOT USE_Case Formulas'!A39,"OK",NA()))</f>
        <v>#N/A</v>
      </c>
      <c r="I39" s="41" t="e">
        <f>IF(AND('DO NOT USE_Case Formulas'!A39,ISBLANK('Case Data Entry'!I39)),"Zip is required",IF(ISBLANK('Case Data Entry'!I39),NA(),"OK"))</f>
        <v>#N/A</v>
      </c>
      <c r="J39" s="41" t="e">
        <f>IF(AND('DO NOT USE_Case Formulas'!A39,ISBLANK('Case Data Entry'!J39)),"Student or Staff? is required",IF(ISBLANK('Case Data Entry'!J39),NA(),IF(ISNA(VLOOKUP('Case Data Entry'!J39,'DO NOT USE_School Picklist'!$B$3:$B$6,1,FALSE)),"Please select a value from the drop-down menu","OK")))</f>
        <v>#N/A</v>
      </c>
      <c r="K39" s="41" t="e">
        <f>IF(AND('Case Data Entry'!J39='DO NOT USE_School Picklist'!$B$4,ISBLANK('Case Data Entry'!K39)),"Occupation/Job Title is required if Student or Staff? is Yes, staff/faculty or volunteer",IF('DO NOT USE_Case Formulas'!A39,"OK",NA()))</f>
        <v>#N/A</v>
      </c>
      <c r="L39" s="41" t="e">
        <f ca="1">IF('Case Data Entry'!L39&gt;'DO NOT USE_School Picklist'!$C$3,"Date last on school campus/facility cannot be a future date",IF('DO NOT USE_Case Formulas'!A39,IF(ISBLANK('Case Data Entry'!L39),"Date last on school campus/facility is required","OK"),NA()))</f>
        <v>#N/A</v>
      </c>
      <c r="M39" s="41" t="e">
        <f>IF(AND('DO NOT USE_Case Formulas'!A39,ISBLANK('Case Data Entry'!M39)),"Specific Place in the Location is required",IF(ISBLANK('Case Data Entry'!M39),NA(),"OK"))</f>
        <v>#N/A</v>
      </c>
      <c r="N39" s="41" t="e">
        <f>IF(LEN('Case Data Entry'!N39)&gt;50,"Parent/Guardian Name must be less than 50 characters",IF('DO NOT USE_Case Formulas'!A39,"OK",NA()))</f>
        <v>#N/A</v>
      </c>
      <c r="O39" s="41" t="e">
        <f>IF(NOT(ISBLANK('Case Data Entry'!O39)),IF(AND(ISNUMBER('Case Data Entry'!O39),LEFT('Case Data Entry'!O39,1)&lt;&gt;"1",LEN('Case Data Entry'!O39)=10),"OK","Phone number must be valid format"),IF('DO NOT USE_Case Formulas'!A39,"OK",NA()))</f>
        <v>#N/A</v>
      </c>
      <c r="P39" s="41" t="e">
        <f>IF(AND(NOT(ISBLANK('Case Data Entry'!P39)),ISNA(VLOOKUP('Case Data Entry'!P39,'DO NOT USE_School Picklist'!$E$3:$E$10,1,FALSE))),"Please select a value from the drop-down menu",IF('DO NOT USE_Case Formulas'!A39,"OK",NA()))</f>
        <v>#N/A</v>
      </c>
      <c r="Q39" s="41" t="e">
        <f>IF(AND(NOT(ISBLANK('Case Data Entry'!Q39)),ISNA(VLOOKUP('Case Data Entry'!Q39,'DO NOT USE_School Picklist'!$F$3:$F$16,1,FALSE))),"Please select a value from the drop-down menu",IF('DO NOT USE_Case Formulas'!A39,"OK",NA()))</f>
        <v>#N/A</v>
      </c>
      <c r="R39" s="41" t="e">
        <f>IF(LEN('Case Data Entry'!R39)&gt;100,"Classroom(s) must be less than 100 characters",IF('DO NOT USE_Case Formulas'!A39,"OK",NA()))</f>
        <v>#N/A</v>
      </c>
      <c r="S39" s="41" t="e">
        <f>IF(AND(NOT(ISBLANK('Case Data Entry'!S39)),ISNA(VLOOKUP('Case Data Entry'!S39,'DO NOT USE_School Picklist'!$S$3:$S$12,1,FALSE))),"Please select a value from the drop-down menu",IF('DO NOT USE_Case Formulas'!A39,"OK",NA()))</f>
        <v>#N/A</v>
      </c>
      <c r="T39" s="41" t="e">
        <f>IF(AND(NOT(ISBLANK('Case Data Entry'!T39)),ISNA(VLOOKUP('Case Data Entry'!T39,'DO NOT USE_School Picklist'!$S$3:$S$12,1,FALSE))),"Please select a value from the drop-down menu",IF('DO NOT USE_Case Formulas'!A39,"OK",NA()))</f>
        <v>#N/A</v>
      </c>
      <c r="U39" s="41" t="e">
        <f>IF(LEN('Case Data Entry'!U39)&gt;80,"Name of Education Group must be less than 80 characters",IF('DO NOT USE_Case Formulas'!A39,"OK",NA()))</f>
        <v>#N/A</v>
      </c>
      <c r="V39" s="41" t="e">
        <f>IF(AND(NOT(ISBLANK('Case Data Entry'!V39)),ISNA(VLOOKUP('Case Data Entry'!V39,'DO NOT USE_School Picklist'!$K$3:$K$6,1,FALSE))),"Please select a value from the drop-down menu",IF('DO NOT USE_Case Formulas'!A39,"OK",NA()))</f>
        <v>#N/A</v>
      </c>
      <c r="W39" s="41" t="e">
        <f>IF(AND('DO NOT USE_Case Formulas'!A39,ISBLANK('Case Data Entry'!W39)),"Has this person had symptoms? is required",IF(AND(NOT(ISBLANK('Case Data Entry'!W39)),ISNA(VLOOKUP('Case Data Entry'!W39,'DO NOT USE_School Picklist'!$D$3:$D$5,1,FALSE))),"Please select a value from the drop-down menu",IF(NOT(ISBLANK('Case Data Entry'!W39)),"OK",NA())))</f>
        <v>#N/A</v>
      </c>
      <c r="X39" s="41" t="e">
        <f>IF(AND('Case Data Entry'!W39='DO NOT USE_School Picklist'!$D$3,ISBLANK('Case Data Entry'!X39)),"Symptom Onset Date is required if Ever Symptomatic is Yes",IF('DO NOT USE_Case Formulas'!A39,"OK",NA()))</f>
        <v>#N/A</v>
      </c>
      <c r="Y39" s="41"/>
      <c r="Z39" s="41" t="e">
        <f ca="1">IF(AND('DO NOT USE_Case Formulas'!A39,ISBLANK('Case Data Entry'!Z39)),"Lab Result Test Date is required",IF('Case Data Entry'!Z39&gt;'DO NOT USE_School Picklist'!$C$3,"Test Date cannot be a future date",IF(NOT(ISBLANK('Case Data Entry'!Z39)),"OK",NA())))</f>
        <v>#N/A</v>
      </c>
      <c r="AA39" s="41" t="e">
        <f>IF(AND(NOT(ISBLANK('Case Data Entry'!AA39)),ISNA(VLOOKUP('Case Data Entry'!AA39,'DO NOT USE_School Picklist'!$R$3:$R$7,1,FALSE))),"Please select a value from the drop-down menu",IF('DO NOT USE_Case Formulas'!A39,"OK",NA()))</f>
        <v>#N/A</v>
      </c>
      <c r="AB39" s="41" t="e">
        <f>IF(AND(NOT(ISBLANK('Case Data Entry'!AB39)),ISNA(VLOOKUP('Case Data Entry'!AB39,'DO NOT USE_School Picklist'!$Q$3:$Q$8,1,FALSE))),"Please select a value from the drop-down menu",IF('DO NOT USE_Case Formulas'!A39,"OK",NA()))</f>
        <v>#N/A</v>
      </c>
    </row>
    <row r="40" spans="1:28" x14ac:dyDescent="0.25">
      <c r="A40" s="40" t="e">
        <f>IF('DO NOT USE_Case Formulas'!A40,IF('DO NOT USE_Case Formulas'!B40,"Not all required fields are completed","OK"),NA())</f>
        <v>#N/A</v>
      </c>
      <c r="B40" s="41" t="e">
        <f>IF(AND('DO NOT USE_Case Formulas'!A40,ISBLANK('Case Data Entry'!B40)),"First Name is required",IF(NOT(ISBLANK('Case Data Entry'!B40)),"OK",NA()))</f>
        <v>#N/A</v>
      </c>
      <c r="C40" s="41" t="e">
        <f>IF(AND('DO NOT USE_Case Formulas'!A40,ISBLANK('Case Data Entry'!C40)),"Last Name is required",IF(NOT(ISBLANK('Case Data Entry'!C40)),"OK",NA()))</f>
        <v>#N/A</v>
      </c>
      <c r="D40" s="41" t="e">
        <f>IF(AND('DO NOT USE_Case Formulas'!A40,ISBLANK('Case Data Entry'!D40)),"Birthdate is required",IF(NOT(ISBLANK('Case Data Entry'!D40)),"OK",NA()))</f>
        <v>#N/A</v>
      </c>
      <c r="E40" s="41" t="e">
        <f>IF(AND('DO NOT USE_Case Formulas'!A40,ISBLANK('Case Data Entry'!E40)),"Mobile Phone is required",IF(NOT(ISBLANK('Case Data Entry'!E40)),IF(AND(ISNUMBER(VALUE('Case Data Entry'!E40)),LEFT('Case Data Entry'!E40,1)&lt;&gt;"1",LEN('Case Data Entry'!E40)=10),"OK","Phone number must be valid format"),NA()))</f>
        <v>#N/A</v>
      </c>
      <c r="F40" s="41" t="e">
        <f>IF(LEN('Case Data Entry'!F40)&gt;255,"Home Street Address must be less than 255 characters",IF('DO NOT USE_Case Formulas'!A40,"OK",NA()))</f>
        <v>#N/A</v>
      </c>
      <c r="G40" s="41" t="e">
        <f>IF(LEN('Case Data Entry'!G40)&gt;40,"City must be less than 40 characters",IF('DO NOT USE_Case Formulas'!A40,"OK",NA()))</f>
        <v>#N/A</v>
      </c>
      <c r="H40" s="41" t="e">
        <f>IF(AND(NOT(ISBLANK('Case Data Entry'!H40)),ISNA(VLOOKUP('Case Data Entry'!H40,'DO NOT USE_School Picklist'!$P$3:$P$52,1,FALSE))),"Please select a value from the drop-down menu",IF('DO NOT USE_Case Formulas'!A40,"OK",NA()))</f>
        <v>#N/A</v>
      </c>
      <c r="I40" s="41" t="e">
        <f>IF(AND('DO NOT USE_Case Formulas'!A40,ISBLANK('Case Data Entry'!I40)),"Zip is required",IF(ISBLANK('Case Data Entry'!I40),NA(),"OK"))</f>
        <v>#N/A</v>
      </c>
      <c r="J40" s="41" t="e">
        <f>IF(AND('DO NOT USE_Case Formulas'!A40,ISBLANK('Case Data Entry'!J40)),"Student or Staff? is required",IF(ISBLANK('Case Data Entry'!J40),NA(),IF(ISNA(VLOOKUP('Case Data Entry'!J40,'DO NOT USE_School Picklist'!$B$3:$B$6,1,FALSE)),"Please select a value from the drop-down menu","OK")))</f>
        <v>#N/A</v>
      </c>
      <c r="K40" s="41" t="e">
        <f>IF(AND('Case Data Entry'!J40='DO NOT USE_School Picklist'!$B$4,ISBLANK('Case Data Entry'!K40)),"Occupation/Job Title is required if Student or Staff? is Yes, staff/faculty or volunteer",IF('DO NOT USE_Case Formulas'!A40,"OK",NA()))</f>
        <v>#N/A</v>
      </c>
      <c r="L40" s="41" t="e">
        <f ca="1">IF('Case Data Entry'!L40&gt;'DO NOT USE_School Picklist'!$C$3,"Date last on school campus/facility cannot be a future date",IF('DO NOT USE_Case Formulas'!A40,IF(ISBLANK('Case Data Entry'!L40),"Date last on school campus/facility is required","OK"),NA()))</f>
        <v>#N/A</v>
      </c>
      <c r="M40" s="41" t="e">
        <f>IF(AND('DO NOT USE_Case Formulas'!A40,ISBLANK('Case Data Entry'!M40)),"Specific Place in the Location is required",IF(ISBLANK('Case Data Entry'!M40),NA(),"OK"))</f>
        <v>#N/A</v>
      </c>
      <c r="N40" s="41" t="e">
        <f>IF(LEN('Case Data Entry'!N40)&gt;50,"Parent/Guardian Name must be less than 50 characters",IF('DO NOT USE_Case Formulas'!A40,"OK",NA()))</f>
        <v>#N/A</v>
      </c>
      <c r="O40" s="41" t="e">
        <f>IF(NOT(ISBLANK('Case Data Entry'!O40)),IF(AND(ISNUMBER('Case Data Entry'!O40),LEFT('Case Data Entry'!O40,1)&lt;&gt;"1",LEN('Case Data Entry'!O40)=10),"OK","Phone number must be valid format"),IF('DO NOT USE_Case Formulas'!A40,"OK",NA()))</f>
        <v>#N/A</v>
      </c>
      <c r="P40" s="41" t="e">
        <f>IF(AND(NOT(ISBLANK('Case Data Entry'!P40)),ISNA(VLOOKUP('Case Data Entry'!P40,'DO NOT USE_School Picklist'!$E$3:$E$10,1,FALSE))),"Please select a value from the drop-down menu",IF('DO NOT USE_Case Formulas'!A40,"OK",NA()))</f>
        <v>#N/A</v>
      </c>
      <c r="Q40" s="41" t="e">
        <f>IF(AND(NOT(ISBLANK('Case Data Entry'!Q40)),ISNA(VLOOKUP('Case Data Entry'!Q40,'DO NOT USE_School Picklist'!$F$3:$F$16,1,FALSE))),"Please select a value from the drop-down menu",IF('DO NOT USE_Case Formulas'!A40,"OK",NA()))</f>
        <v>#N/A</v>
      </c>
      <c r="R40" s="41" t="e">
        <f>IF(LEN('Case Data Entry'!R40)&gt;100,"Classroom(s) must be less than 100 characters",IF('DO NOT USE_Case Formulas'!A40,"OK",NA()))</f>
        <v>#N/A</v>
      </c>
      <c r="S40" s="41" t="e">
        <f>IF(AND(NOT(ISBLANK('Case Data Entry'!S40)),ISNA(VLOOKUP('Case Data Entry'!S40,'DO NOT USE_School Picklist'!$S$3:$S$12,1,FALSE))),"Please select a value from the drop-down menu",IF('DO NOT USE_Case Formulas'!A40,"OK",NA()))</f>
        <v>#N/A</v>
      </c>
      <c r="T40" s="41" t="e">
        <f>IF(AND(NOT(ISBLANK('Case Data Entry'!T40)),ISNA(VLOOKUP('Case Data Entry'!T40,'DO NOT USE_School Picklist'!$S$3:$S$12,1,FALSE))),"Please select a value from the drop-down menu",IF('DO NOT USE_Case Formulas'!A40,"OK",NA()))</f>
        <v>#N/A</v>
      </c>
      <c r="U40" s="41" t="e">
        <f>IF(LEN('Case Data Entry'!U40)&gt;80,"Name of Education Group must be less than 80 characters",IF('DO NOT USE_Case Formulas'!A40,"OK",NA()))</f>
        <v>#N/A</v>
      </c>
      <c r="V40" s="41" t="e">
        <f>IF(AND(NOT(ISBLANK('Case Data Entry'!V40)),ISNA(VLOOKUP('Case Data Entry'!V40,'DO NOT USE_School Picklist'!$K$3:$K$6,1,FALSE))),"Please select a value from the drop-down menu",IF('DO NOT USE_Case Formulas'!A40,"OK",NA()))</f>
        <v>#N/A</v>
      </c>
      <c r="W40" s="41" t="e">
        <f>IF(AND('DO NOT USE_Case Formulas'!A40,ISBLANK('Case Data Entry'!W40)),"Has this person had symptoms? is required",IF(AND(NOT(ISBLANK('Case Data Entry'!W40)),ISNA(VLOOKUP('Case Data Entry'!W40,'DO NOT USE_School Picklist'!$D$3:$D$5,1,FALSE))),"Please select a value from the drop-down menu",IF(NOT(ISBLANK('Case Data Entry'!W40)),"OK",NA())))</f>
        <v>#N/A</v>
      </c>
      <c r="X40" s="41" t="e">
        <f>IF(AND('Case Data Entry'!W40='DO NOT USE_School Picklist'!$D$3,ISBLANK('Case Data Entry'!X40)),"Symptom Onset Date is required if Ever Symptomatic is Yes",IF('DO NOT USE_Case Formulas'!A40,"OK",NA()))</f>
        <v>#N/A</v>
      </c>
      <c r="Y40" s="41"/>
      <c r="Z40" s="41" t="e">
        <f ca="1">IF(AND('DO NOT USE_Case Formulas'!A40,ISBLANK('Case Data Entry'!Z40)),"Lab Result Test Date is required",IF('Case Data Entry'!Z40&gt;'DO NOT USE_School Picklist'!$C$3,"Test Date cannot be a future date",IF(NOT(ISBLANK('Case Data Entry'!Z40)),"OK",NA())))</f>
        <v>#N/A</v>
      </c>
      <c r="AA40" s="41" t="e">
        <f>IF(AND(NOT(ISBLANK('Case Data Entry'!AA40)),ISNA(VLOOKUP('Case Data Entry'!AA40,'DO NOT USE_School Picklist'!$R$3:$R$7,1,FALSE))),"Please select a value from the drop-down menu",IF('DO NOT USE_Case Formulas'!A40,"OK",NA()))</f>
        <v>#N/A</v>
      </c>
      <c r="AB40" s="41" t="e">
        <f>IF(AND(NOT(ISBLANK('Case Data Entry'!AB40)),ISNA(VLOOKUP('Case Data Entry'!AB40,'DO NOT USE_School Picklist'!$Q$3:$Q$8,1,FALSE))),"Please select a value from the drop-down menu",IF('DO NOT USE_Case Formulas'!A40,"OK",NA()))</f>
        <v>#N/A</v>
      </c>
    </row>
    <row r="41" spans="1:28" x14ac:dyDescent="0.25">
      <c r="A41" s="40" t="e">
        <f>IF('DO NOT USE_Case Formulas'!A41,IF('DO NOT USE_Case Formulas'!B41,"Not all required fields are completed","OK"),NA())</f>
        <v>#N/A</v>
      </c>
      <c r="B41" s="41" t="e">
        <f>IF(AND('DO NOT USE_Case Formulas'!A41,ISBLANK('Case Data Entry'!B41)),"First Name is required",IF(NOT(ISBLANK('Case Data Entry'!B41)),"OK",NA()))</f>
        <v>#N/A</v>
      </c>
      <c r="C41" s="41" t="e">
        <f>IF(AND('DO NOT USE_Case Formulas'!A41,ISBLANK('Case Data Entry'!C41)),"Last Name is required",IF(NOT(ISBLANK('Case Data Entry'!C41)),"OK",NA()))</f>
        <v>#N/A</v>
      </c>
      <c r="D41" s="41" t="e">
        <f>IF(AND('DO NOT USE_Case Formulas'!A41,ISBLANK('Case Data Entry'!D41)),"Birthdate is required",IF(NOT(ISBLANK('Case Data Entry'!D41)),"OK",NA()))</f>
        <v>#N/A</v>
      </c>
      <c r="E41" s="41" t="e">
        <f>IF(AND('DO NOT USE_Case Formulas'!A41,ISBLANK('Case Data Entry'!E41)),"Mobile Phone is required",IF(NOT(ISBLANK('Case Data Entry'!E41)),IF(AND(ISNUMBER(VALUE('Case Data Entry'!E41)),LEFT('Case Data Entry'!E41,1)&lt;&gt;"1",LEN('Case Data Entry'!E41)=10),"OK","Phone number must be valid format"),NA()))</f>
        <v>#N/A</v>
      </c>
      <c r="F41" s="41" t="e">
        <f>IF(LEN('Case Data Entry'!F41)&gt;255,"Home Street Address must be less than 255 characters",IF('DO NOT USE_Case Formulas'!A41,"OK",NA()))</f>
        <v>#N/A</v>
      </c>
      <c r="G41" s="41" t="e">
        <f>IF(LEN('Case Data Entry'!G41)&gt;40,"City must be less than 40 characters",IF('DO NOT USE_Case Formulas'!A41,"OK",NA()))</f>
        <v>#N/A</v>
      </c>
      <c r="H41" s="41" t="e">
        <f>IF(AND(NOT(ISBLANK('Case Data Entry'!H41)),ISNA(VLOOKUP('Case Data Entry'!H41,'DO NOT USE_School Picklist'!$P$3:$P$52,1,FALSE))),"Please select a value from the drop-down menu",IF('DO NOT USE_Case Formulas'!A41,"OK",NA()))</f>
        <v>#N/A</v>
      </c>
      <c r="I41" s="41" t="e">
        <f>IF(AND('DO NOT USE_Case Formulas'!A41,ISBLANK('Case Data Entry'!I41)),"Zip is required",IF(ISBLANK('Case Data Entry'!I41),NA(),"OK"))</f>
        <v>#N/A</v>
      </c>
      <c r="J41" s="41" t="e">
        <f>IF(AND('DO NOT USE_Case Formulas'!A41,ISBLANK('Case Data Entry'!J41)),"Student or Staff? is required",IF(ISBLANK('Case Data Entry'!J41),NA(),IF(ISNA(VLOOKUP('Case Data Entry'!J41,'DO NOT USE_School Picklist'!$B$3:$B$6,1,FALSE)),"Please select a value from the drop-down menu","OK")))</f>
        <v>#N/A</v>
      </c>
      <c r="K41" s="41" t="e">
        <f>IF(AND('Case Data Entry'!J41='DO NOT USE_School Picklist'!$B$4,ISBLANK('Case Data Entry'!K41)),"Occupation/Job Title is required if Student or Staff? is Yes, staff/faculty or volunteer",IF('DO NOT USE_Case Formulas'!A41,"OK",NA()))</f>
        <v>#N/A</v>
      </c>
      <c r="L41" s="41" t="e">
        <f ca="1">IF('Case Data Entry'!L41&gt;'DO NOT USE_School Picklist'!$C$3,"Date last on school campus/facility cannot be a future date",IF('DO NOT USE_Case Formulas'!A41,IF(ISBLANK('Case Data Entry'!L41),"Date last on school campus/facility is required","OK"),NA()))</f>
        <v>#N/A</v>
      </c>
      <c r="M41" s="41" t="e">
        <f>IF(AND('DO NOT USE_Case Formulas'!A41,ISBLANK('Case Data Entry'!M41)),"Specific Place in the Location is required",IF(ISBLANK('Case Data Entry'!M41),NA(),"OK"))</f>
        <v>#N/A</v>
      </c>
      <c r="N41" s="41" t="e">
        <f>IF(LEN('Case Data Entry'!N41)&gt;50,"Parent/Guardian Name must be less than 50 characters",IF('DO NOT USE_Case Formulas'!A41,"OK",NA()))</f>
        <v>#N/A</v>
      </c>
      <c r="O41" s="41" t="e">
        <f>IF(NOT(ISBLANK('Case Data Entry'!O41)),IF(AND(ISNUMBER('Case Data Entry'!O41),LEFT('Case Data Entry'!O41,1)&lt;&gt;"1",LEN('Case Data Entry'!O41)=10),"OK","Phone number must be valid format"),IF('DO NOT USE_Case Formulas'!A41,"OK",NA()))</f>
        <v>#N/A</v>
      </c>
      <c r="P41" s="41" t="e">
        <f>IF(AND(NOT(ISBLANK('Case Data Entry'!P41)),ISNA(VLOOKUP('Case Data Entry'!P41,'DO NOT USE_School Picklist'!$E$3:$E$10,1,FALSE))),"Please select a value from the drop-down menu",IF('DO NOT USE_Case Formulas'!A41,"OK",NA()))</f>
        <v>#N/A</v>
      </c>
      <c r="Q41" s="41" t="e">
        <f>IF(AND(NOT(ISBLANK('Case Data Entry'!Q41)),ISNA(VLOOKUP('Case Data Entry'!Q41,'DO NOT USE_School Picklist'!$F$3:$F$16,1,FALSE))),"Please select a value from the drop-down menu",IF('DO NOT USE_Case Formulas'!A41,"OK",NA()))</f>
        <v>#N/A</v>
      </c>
      <c r="R41" s="41" t="e">
        <f>IF(LEN('Case Data Entry'!R41)&gt;100,"Classroom(s) must be less than 100 characters",IF('DO NOT USE_Case Formulas'!A41,"OK",NA()))</f>
        <v>#N/A</v>
      </c>
      <c r="S41" s="41" t="e">
        <f>IF(AND(NOT(ISBLANK('Case Data Entry'!S41)),ISNA(VLOOKUP('Case Data Entry'!S41,'DO NOT USE_School Picklist'!$S$3:$S$12,1,FALSE))),"Please select a value from the drop-down menu",IF('DO NOT USE_Case Formulas'!A41,"OK",NA()))</f>
        <v>#N/A</v>
      </c>
      <c r="T41" s="41" t="e">
        <f>IF(AND(NOT(ISBLANK('Case Data Entry'!T41)),ISNA(VLOOKUP('Case Data Entry'!T41,'DO NOT USE_School Picklist'!$S$3:$S$12,1,FALSE))),"Please select a value from the drop-down menu",IF('DO NOT USE_Case Formulas'!A41,"OK",NA()))</f>
        <v>#N/A</v>
      </c>
      <c r="U41" s="41" t="e">
        <f>IF(LEN('Case Data Entry'!U41)&gt;80,"Name of Education Group must be less than 80 characters",IF('DO NOT USE_Case Formulas'!A41,"OK",NA()))</f>
        <v>#N/A</v>
      </c>
      <c r="V41" s="41" t="e">
        <f>IF(AND(NOT(ISBLANK('Case Data Entry'!V41)),ISNA(VLOOKUP('Case Data Entry'!V41,'DO NOT USE_School Picklist'!$K$3:$K$6,1,FALSE))),"Please select a value from the drop-down menu",IF('DO NOT USE_Case Formulas'!A41,"OK",NA()))</f>
        <v>#N/A</v>
      </c>
      <c r="W41" s="41" t="e">
        <f>IF(AND('DO NOT USE_Case Formulas'!A41,ISBLANK('Case Data Entry'!W41)),"Has this person had symptoms? is required",IF(AND(NOT(ISBLANK('Case Data Entry'!W41)),ISNA(VLOOKUP('Case Data Entry'!W41,'DO NOT USE_School Picklist'!$D$3:$D$5,1,FALSE))),"Please select a value from the drop-down menu",IF(NOT(ISBLANK('Case Data Entry'!W41)),"OK",NA())))</f>
        <v>#N/A</v>
      </c>
      <c r="X41" s="41" t="e">
        <f>IF(AND('Case Data Entry'!W41='DO NOT USE_School Picklist'!$D$3,ISBLANK('Case Data Entry'!X41)),"Symptom Onset Date is required if Ever Symptomatic is Yes",IF('DO NOT USE_Case Formulas'!A41,"OK",NA()))</f>
        <v>#N/A</v>
      </c>
      <c r="Y41" s="41"/>
      <c r="Z41" s="41" t="e">
        <f ca="1">IF(AND('DO NOT USE_Case Formulas'!A41,ISBLANK('Case Data Entry'!Z41)),"Lab Result Test Date is required",IF('Case Data Entry'!Z41&gt;'DO NOT USE_School Picklist'!$C$3,"Test Date cannot be a future date",IF(NOT(ISBLANK('Case Data Entry'!Z41)),"OK",NA())))</f>
        <v>#N/A</v>
      </c>
      <c r="AA41" s="41" t="e">
        <f>IF(AND(NOT(ISBLANK('Case Data Entry'!AA41)),ISNA(VLOOKUP('Case Data Entry'!AA41,'DO NOT USE_School Picklist'!$R$3:$R$7,1,FALSE))),"Please select a value from the drop-down menu",IF('DO NOT USE_Case Formulas'!A41,"OK",NA()))</f>
        <v>#N/A</v>
      </c>
      <c r="AB41" s="41" t="e">
        <f>IF(AND(NOT(ISBLANK('Case Data Entry'!AB41)),ISNA(VLOOKUP('Case Data Entry'!AB41,'DO NOT USE_School Picklist'!$Q$3:$Q$8,1,FALSE))),"Please select a value from the drop-down menu",IF('DO NOT USE_Case Formulas'!A41,"OK",NA()))</f>
        <v>#N/A</v>
      </c>
    </row>
    <row r="42" spans="1:28" x14ac:dyDescent="0.25">
      <c r="A42" s="40" t="e">
        <f>IF('DO NOT USE_Case Formulas'!A42,IF('DO NOT USE_Case Formulas'!B42,"Not all required fields are completed","OK"),NA())</f>
        <v>#N/A</v>
      </c>
      <c r="B42" s="41" t="e">
        <f>IF(AND('DO NOT USE_Case Formulas'!A42,ISBLANK('Case Data Entry'!B42)),"First Name is required",IF(NOT(ISBLANK('Case Data Entry'!B42)),"OK",NA()))</f>
        <v>#N/A</v>
      </c>
      <c r="C42" s="41" t="e">
        <f>IF(AND('DO NOT USE_Case Formulas'!A42,ISBLANK('Case Data Entry'!C42)),"Last Name is required",IF(NOT(ISBLANK('Case Data Entry'!C42)),"OK",NA()))</f>
        <v>#N/A</v>
      </c>
      <c r="D42" s="41" t="e">
        <f>IF(AND('DO NOT USE_Case Formulas'!A42,ISBLANK('Case Data Entry'!D42)),"Birthdate is required",IF(NOT(ISBLANK('Case Data Entry'!D42)),"OK",NA()))</f>
        <v>#N/A</v>
      </c>
      <c r="E42" s="41" t="e">
        <f>IF(AND('DO NOT USE_Case Formulas'!A42,ISBLANK('Case Data Entry'!E42)),"Mobile Phone is required",IF(NOT(ISBLANK('Case Data Entry'!E42)),IF(AND(ISNUMBER(VALUE('Case Data Entry'!E42)),LEFT('Case Data Entry'!E42,1)&lt;&gt;"1",LEN('Case Data Entry'!E42)=10),"OK","Phone number must be valid format"),NA()))</f>
        <v>#N/A</v>
      </c>
      <c r="F42" s="41" t="e">
        <f>IF(LEN('Case Data Entry'!F42)&gt;255,"Home Street Address must be less than 255 characters",IF('DO NOT USE_Case Formulas'!A42,"OK",NA()))</f>
        <v>#N/A</v>
      </c>
      <c r="G42" s="41" t="e">
        <f>IF(LEN('Case Data Entry'!G42)&gt;40,"City must be less than 40 characters",IF('DO NOT USE_Case Formulas'!A42,"OK",NA()))</f>
        <v>#N/A</v>
      </c>
      <c r="H42" s="41" t="e">
        <f>IF(AND(NOT(ISBLANK('Case Data Entry'!H42)),ISNA(VLOOKUP('Case Data Entry'!H42,'DO NOT USE_School Picklist'!$P$3:$P$52,1,FALSE))),"Please select a value from the drop-down menu",IF('DO NOT USE_Case Formulas'!A42,"OK",NA()))</f>
        <v>#N/A</v>
      </c>
      <c r="I42" s="41" t="e">
        <f>IF(AND('DO NOT USE_Case Formulas'!A42,ISBLANK('Case Data Entry'!I42)),"Zip is required",IF(ISBLANK('Case Data Entry'!I42),NA(),"OK"))</f>
        <v>#N/A</v>
      </c>
      <c r="J42" s="41" t="e">
        <f>IF(AND('DO NOT USE_Case Formulas'!A42,ISBLANK('Case Data Entry'!J42)),"Student or Staff? is required",IF(ISBLANK('Case Data Entry'!J42),NA(),IF(ISNA(VLOOKUP('Case Data Entry'!J42,'DO NOT USE_School Picklist'!$B$3:$B$6,1,FALSE)),"Please select a value from the drop-down menu","OK")))</f>
        <v>#N/A</v>
      </c>
      <c r="K42" s="41" t="e">
        <f>IF(AND('Case Data Entry'!J42='DO NOT USE_School Picklist'!$B$4,ISBLANK('Case Data Entry'!K42)),"Occupation/Job Title is required if Student or Staff? is Yes, staff/faculty or volunteer",IF('DO NOT USE_Case Formulas'!A42,"OK",NA()))</f>
        <v>#N/A</v>
      </c>
      <c r="L42" s="41" t="e">
        <f ca="1">IF('Case Data Entry'!L42&gt;'DO NOT USE_School Picklist'!$C$3,"Date last on school campus/facility cannot be a future date",IF('DO NOT USE_Case Formulas'!A42,IF(ISBLANK('Case Data Entry'!L42),"Date last on school campus/facility is required","OK"),NA()))</f>
        <v>#N/A</v>
      </c>
      <c r="M42" s="41" t="e">
        <f>IF(AND('DO NOT USE_Case Formulas'!A42,ISBLANK('Case Data Entry'!M42)),"Specific Place in the Location is required",IF(ISBLANK('Case Data Entry'!M42),NA(),"OK"))</f>
        <v>#N/A</v>
      </c>
      <c r="N42" s="41" t="e">
        <f>IF(LEN('Case Data Entry'!N42)&gt;50,"Parent/Guardian Name must be less than 50 characters",IF('DO NOT USE_Case Formulas'!A42,"OK",NA()))</f>
        <v>#N/A</v>
      </c>
      <c r="O42" s="41" t="e">
        <f>IF(NOT(ISBLANK('Case Data Entry'!O42)),IF(AND(ISNUMBER('Case Data Entry'!O42),LEFT('Case Data Entry'!O42,1)&lt;&gt;"1",LEN('Case Data Entry'!O42)=10),"OK","Phone number must be valid format"),IF('DO NOT USE_Case Formulas'!A42,"OK",NA()))</f>
        <v>#N/A</v>
      </c>
      <c r="P42" s="41" t="e">
        <f>IF(AND(NOT(ISBLANK('Case Data Entry'!P42)),ISNA(VLOOKUP('Case Data Entry'!P42,'DO NOT USE_School Picklist'!$E$3:$E$10,1,FALSE))),"Please select a value from the drop-down menu",IF('DO NOT USE_Case Formulas'!A42,"OK",NA()))</f>
        <v>#N/A</v>
      </c>
      <c r="Q42" s="41" t="e">
        <f>IF(AND(NOT(ISBLANK('Case Data Entry'!Q42)),ISNA(VLOOKUP('Case Data Entry'!Q42,'DO NOT USE_School Picklist'!$F$3:$F$16,1,FALSE))),"Please select a value from the drop-down menu",IF('DO NOT USE_Case Formulas'!A42,"OK",NA()))</f>
        <v>#N/A</v>
      </c>
      <c r="R42" s="41" t="e">
        <f>IF(LEN('Case Data Entry'!R42)&gt;100,"Classroom(s) must be less than 100 characters",IF('DO NOT USE_Case Formulas'!A42,"OK",NA()))</f>
        <v>#N/A</v>
      </c>
      <c r="S42" s="41" t="e">
        <f>IF(AND(NOT(ISBLANK('Case Data Entry'!S42)),ISNA(VLOOKUP('Case Data Entry'!S42,'DO NOT USE_School Picklist'!$S$3:$S$12,1,FALSE))),"Please select a value from the drop-down menu",IF('DO NOT USE_Case Formulas'!A42,"OK",NA()))</f>
        <v>#N/A</v>
      </c>
      <c r="T42" s="41" t="e">
        <f>IF(AND(NOT(ISBLANK('Case Data Entry'!T42)),ISNA(VLOOKUP('Case Data Entry'!T42,'DO NOT USE_School Picklist'!$S$3:$S$12,1,FALSE))),"Please select a value from the drop-down menu",IF('DO NOT USE_Case Formulas'!A42,"OK",NA()))</f>
        <v>#N/A</v>
      </c>
      <c r="U42" s="41" t="e">
        <f>IF(LEN('Case Data Entry'!U42)&gt;80,"Name of Education Group must be less than 80 characters",IF('DO NOT USE_Case Formulas'!A42,"OK",NA()))</f>
        <v>#N/A</v>
      </c>
      <c r="V42" s="41" t="e">
        <f>IF(AND(NOT(ISBLANK('Case Data Entry'!V42)),ISNA(VLOOKUP('Case Data Entry'!V42,'DO NOT USE_School Picklist'!$K$3:$K$6,1,FALSE))),"Please select a value from the drop-down menu",IF('DO NOT USE_Case Formulas'!A42,"OK",NA()))</f>
        <v>#N/A</v>
      </c>
      <c r="W42" s="41" t="e">
        <f>IF(AND('DO NOT USE_Case Formulas'!A42,ISBLANK('Case Data Entry'!W42)),"Has this person had symptoms? is required",IF(AND(NOT(ISBLANK('Case Data Entry'!W42)),ISNA(VLOOKUP('Case Data Entry'!W42,'DO NOT USE_School Picklist'!$D$3:$D$5,1,FALSE))),"Please select a value from the drop-down menu",IF(NOT(ISBLANK('Case Data Entry'!W42)),"OK",NA())))</f>
        <v>#N/A</v>
      </c>
      <c r="X42" s="41" t="e">
        <f>IF(AND('Case Data Entry'!W42='DO NOT USE_School Picklist'!$D$3,ISBLANK('Case Data Entry'!X42)),"Symptom Onset Date is required if Ever Symptomatic is Yes",IF('DO NOT USE_Case Formulas'!A42,"OK",NA()))</f>
        <v>#N/A</v>
      </c>
      <c r="Y42" s="41"/>
      <c r="Z42" s="41" t="e">
        <f ca="1">IF(AND('DO NOT USE_Case Formulas'!A42,ISBLANK('Case Data Entry'!Z42)),"Lab Result Test Date is required",IF('Case Data Entry'!Z42&gt;'DO NOT USE_School Picklist'!$C$3,"Test Date cannot be a future date",IF(NOT(ISBLANK('Case Data Entry'!Z42)),"OK",NA())))</f>
        <v>#N/A</v>
      </c>
      <c r="AA42" s="41" t="e">
        <f>IF(AND(NOT(ISBLANK('Case Data Entry'!AA42)),ISNA(VLOOKUP('Case Data Entry'!AA42,'DO NOT USE_School Picklist'!$R$3:$R$7,1,FALSE))),"Please select a value from the drop-down menu",IF('DO NOT USE_Case Formulas'!A42,"OK",NA()))</f>
        <v>#N/A</v>
      </c>
      <c r="AB42" s="41" t="e">
        <f>IF(AND(NOT(ISBLANK('Case Data Entry'!AB42)),ISNA(VLOOKUP('Case Data Entry'!AB42,'DO NOT USE_School Picklist'!$Q$3:$Q$8,1,FALSE))),"Please select a value from the drop-down menu",IF('DO NOT USE_Case Formulas'!A42,"OK",NA()))</f>
        <v>#N/A</v>
      </c>
    </row>
    <row r="43" spans="1:28" x14ac:dyDescent="0.25">
      <c r="A43" s="40" t="e">
        <f>IF('DO NOT USE_Case Formulas'!A43,IF('DO NOT USE_Case Formulas'!B43,"Not all required fields are completed","OK"),NA())</f>
        <v>#N/A</v>
      </c>
      <c r="B43" s="41" t="e">
        <f>IF(AND('DO NOT USE_Case Formulas'!A43,ISBLANK('Case Data Entry'!B43)),"First Name is required",IF(NOT(ISBLANK('Case Data Entry'!B43)),"OK",NA()))</f>
        <v>#N/A</v>
      </c>
      <c r="C43" s="41" t="e">
        <f>IF(AND('DO NOT USE_Case Formulas'!A43,ISBLANK('Case Data Entry'!C43)),"Last Name is required",IF(NOT(ISBLANK('Case Data Entry'!C43)),"OK",NA()))</f>
        <v>#N/A</v>
      </c>
      <c r="D43" s="41" t="e">
        <f>IF(AND('DO NOT USE_Case Formulas'!A43,ISBLANK('Case Data Entry'!D43)),"Birthdate is required",IF(NOT(ISBLANK('Case Data Entry'!D43)),"OK",NA()))</f>
        <v>#N/A</v>
      </c>
      <c r="E43" s="41" t="e">
        <f>IF(AND('DO NOT USE_Case Formulas'!A43,ISBLANK('Case Data Entry'!E43)),"Mobile Phone is required",IF(NOT(ISBLANK('Case Data Entry'!E43)),IF(AND(ISNUMBER(VALUE('Case Data Entry'!E43)),LEFT('Case Data Entry'!E43,1)&lt;&gt;"1",LEN('Case Data Entry'!E43)=10),"OK","Phone number must be valid format"),NA()))</f>
        <v>#N/A</v>
      </c>
      <c r="F43" s="41" t="e">
        <f>IF(LEN('Case Data Entry'!F43)&gt;255,"Home Street Address must be less than 255 characters",IF('DO NOT USE_Case Formulas'!A43,"OK",NA()))</f>
        <v>#N/A</v>
      </c>
      <c r="G43" s="41" t="e">
        <f>IF(LEN('Case Data Entry'!G43)&gt;40,"City must be less than 40 characters",IF('DO NOT USE_Case Formulas'!A43,"OK",NA()))</f>
        <v>#N/A</v>
      </c>
      <c r="H43" s="41" t="e">
        <f>IF(AND(NOT(ISBLANK('Case Data Entry'!H43)),ISNA(VLOOKUP('Case Data Entry'!H43,'DO NOT USE_School Picklist'!$P$3:$P$52,1,FALSE))),"Please select a value from the drop-down menu",IF('DO NOT USE_Case Formulas'!A43,"OK",NA()))</f>
        <v>#N/A</v>
      </c>
      <c r="I43" s="41" t="e">
        <f>IF(AND('DO NOT USE_Case Formulas'!A43,ISBLANK('Case Data Entry'!I43)),"Zip is required",IF(ISBLANK('Case Data Entry'!I43),NA(),"OK"))</f>
        <v>#N/A</v>
      </c>
      <c r="J43" s="41" t="e">
        <f>IF(AND('DO NOT USE_Case Formulas'!A43,ISBLANK('Case Data Entry'!J43)),"Student or Staff? is required",IF(ISBLANK('Case Data Entry'!J43),NA(),IF(ISNA(VLOOKUP('Case Data Entry'!J43,'DO NOT USE_School Picklist'!$B$3:$B$6,1,FALSE)),"Please select a value from the drop-down menu","OK")))</f>
        <v>#N/A</v>
      </c>
      <c r="K43" s="41" t="e">
        <f>IF(AND('Case Data Entry'!J43='DO NOT USE_School Picklist'!$B$4,ISBLANK('Case Data Entry'!K43)),"Occupation/Job Title is required if Student or Staff? is Yes, staff/faculty or volunteer",IF('DO NOT USE_Case Formulas'!A43,"OK",NA()))</f>
        <v>#N/A</v>
      </c>
      <c r="L43" s="41" t="e">
        <f ca="1">IF('Case Data Entry'!L43&gt;'DO NOT USE_School Picklist'!$C$3,"Date last on school campus/facility cannot be a future date",IF('DO NOT USE_Case Formulas'!A43,IF(ISBLANK('Case Data Entry'!L43),"Date last on school campus/facility is required","OK"),NA()))</f>
        <v>#N/A</v>
      </c>
      <c r="M43" s="41" t="e">
        <f>IF(AND('DO NOT USE_Case Formulas'!A43,ISBLANK('Case Data Entry'!M43)),"Specific Place in the Location is required",IF(ISBLANK('Case Data Entry'!M43),NA(),"OK"))</f>
        <v>#N/A</v>
      </c>
      <c r="N43" s="41" t="e">
        <f>IF(LEN('Case Data Entry'!N43)&gt;50,"Parent/Guardian Name must be less than 50 characters",IF('DO NOT USE_Case Formulas'!A43,"OK",NA()))</f>
        <v>#N/A</v>
      </c>
      <c r="O43" s="41" t="e">
        <f>IF(NOT(ISBLANK('Case Data Entry'!O43)),IF(AND(ISNUMBER('Case Data Entry'!O43),LEFT('Case Data Entry'!O43,1)&lt;&gt;"1",LEN('Case Data Entry'!O43)=10),"OK","Phone number must be valid format"),IF('DO NOT USE_Case Formulas'!A43,"OK",NA()))</f>
        <v>#N/A</v>
      </c>
      <c r="P43" s="41" t="e">
        <f>IF(AND(NOT(ISBLANK('Case Data Entry'!P43)),ISNA(VLOOKUP('Case Data Entry'!P43,'DO NOT USE_School Picklist'!$E$3:$E$10,1,FALSE))),"Please select a value from the drop-down menu",IF('DO NOT USE_Case Formulas'!A43,"OK",NA()))</f>
        <v>#N/A</v>
      </c>
      <c r="Q43" s="41" t="e">
        <f>IF(AND(NOT(ISBLANK('Case Data Entry'!Q43)),ISNA(VLOOKUP('Case Data Entry'!Q43,'DO NOT USE_School Picklist'!$F$3:$F$16,1,FALSE))),"Please select a value from the drop-down menu",IF('DO NOT USE_Case Formulas'!A43,"OK",NA()))</f>
        <v>#N/A</v>
      </c>
      <c r="R43" s="41" t="e">
        <f>IF(LEN('Case Data Entry'!R43)&gt;100,"Classroom(s) must be less than 100 characters",IF('DO NOT USE_Case Formulas'!A43,"OK",NA()))</f>
        <v>#N/A</v>
      </c>
      <c r="S43" s="41" t="e">
        <f>IF(AND(NOT(ISBLANK('Case Data Entry'!S43)),ISNA(VLOOKUP('Case Data Entry'!S43,'DO NOT USE_School Picklist'!$S$3:$S$12,1,FALSE))),"Please select a value from the drop-down menu",IF('DO NOT USE_Case Formulas'!A43,"OK",NA()))</f>
        <v>#N/A</v>
      </c>
      <c r="T43" s="41" t="e">
        <f>IF(AND(NOT(ISBLANK('Case Data Entry'!T43)),ISNA(VLOOKUP('Case Data Entry'!T43,'DO NOT USE_School Picklist'!$S$3:$S$12,1,FALSE))),"Please select a value from the drop-down menu",IF('DO NOT USE_Case Formulas'!A43,"OK",NA()))</f>
        <v>#N/A</v>
      </c>
      <c r="U43" s="41" t="e">
        <f>IF(LEN('Case Data Entry'!U43)&gt;80,"Name of Education Group must be less than 80 characters",IF('DO NOT USE_Case Formulas'!A43,"OK",NA()))</f>
        <v>#N/A</v>
      </c>
      <c r="V43" s="41" t="e">
        <f>IF(AND(NOT(ISBLANK('Case Data Entry'!V43)),ISNA(VLOOKUP('Case Data Entry'!V43,'DO NOT USE_School Picklist'!$K$3:$K$6,1,FALSE))),"Please select a value from the drop-down menu",IF('DO NOT USE_Case Formulas'!A43,"OK",NA()))</f>
        <v>#N/A</v>
      </c>
      <c r="W43" s="41" t="e">
        <f>IF(AND('DO NOT USE_Case Formulas'!A43,ISBLANK('Case Data Entry'!W43)),"Has this person had symptoms? is required",IF(AND(NOT(ISBLANK('Case Data Entry'!W43)),ISNA(VLOOKUP('Case Data Entry'!W43,'DO NOT USE_School Picklist'!$D$3:$D$5,1,FALSE))),"Please select a value from the drop-down menu",IF(NOT(ISBLANK('Case Data Entry'!W43)),"OK",NA())))</f>
        <v>#N/A</v>
      </c>
      <c r="X43" s="41" t="e">
        <f>IF(AND('Case Data Entry'!W43='DO NOT USE_School Picklist'!$D$3,ISBLANK('Case Data Entry'!X43)),"Symptom Onset Date is required if Ever Symptomatic is Yes",IF('DO NOT USE_Case Formulas'!A43,"OK",NA()))</f>
        <v>#N/A</v>
      </c>
      <c r="Y43" s="41"/>
      <c r="Z43" s="41" t="e">
        <f ca="1">IF(AND('DO NOT USE_Case Formulas'!A43,ISBLANK('Case Data Entry'!Z43)),"Lab Result Test Date is required",IF('Case Data Entry'!Z43&gt;'DO NOT USE_School Picklist'!$C$3,"Test Date cannot be a future date",IF(NOT(ISBLANK('Case Data Entry'!Z43)),"OK",NA())))</f>
        <v>#N/A</v>
      </c>
      <c r="AA43" s="41" t="e">
        <f>IF(AND(NOT(ISBLANK('Case Data Entry'!AA43)),ISNA(VLOOKUP('Case Data Entry'!AA43,'DO NOT USE_School Picklist'!$R$3:$R$7,1,FALSE))),"Please select a value from the drop-down menu",IF('DO NOT USE_Case Formulas'!A43,"OK",NA()))</f>
        <v>#N/A</v>
      </c>
      <c r="AB43" s="41" t="e">
        <f>IF(AND(NOT(ISBLANK('Case Data Entry'!AB43)),ISNA(VLOOKUP('Case Data Entry'!AB43,'DO NOT USE_School Picklist'!$Q$3:$Q$8,1,FALSE))),"Please select a value from the drop-down menu",IF('DO NOT USE_Case Formulas'!A43,"OK",NA()))</f>
        <v>#N/A</v>
      </c>
    </row>
    <row r="44" spans="1:28" x14ac:dyDescent="0.25">
      <c r="A44" s="40" t="e">
        <f>IF('DO NOT USE_Case Formulas'!A44,IF('DO NOT USE_Case Formulas'!B44,"Not all required fields are completed","OK"),NA())</f>
        <v>#N/A</v>
      </c>
      <c r="B44" s="41" t="e">
        <f>IF(AND('DO NOT USE_Case Formulas'!A44,ISBLANK('Case Data Entry'!B44)),"First Name is required",IF(NOT(ISBLANK('Case Data Entry'!B44)),"OK",NA()))</f>
        <v>#N/A</v>
      </c>
      <c r="C44" s="41" t="e">
        <f>IF(AND('DO NOT USE_Case Formulas'!A44,ISBLANK('Case Data Entry'!C44)),"Last Name is required",IF(NOT(ISBLANK('Case Data Entry'!C44)),"OK",NA()))</f>
        <v>#N/A</v>
      </c>
      <c r="D44" s="41" t="e">
        <f>IF(AND('DO NOT USE_Case Formulas'!A44,ISBLANK('Case Data Entry'!D44)),"Birthdate is required",IF(NOT(ISBLANK('Case Data Entry'!D44)),"OK",NA()))</f>
        <v>#N/A</v>
      </c>
      <c r="E44" s="41" t="e">
        <f>IF(AND('DO NOT USE_Case Formulas'!A44,ISBLANK('Case Data Entry'!E44)),"Mobile Phone is required",IF(NOT(ISBLANK('Case Data Entry'!E44)),IF(AND(ISNUMBER(VALUE('Case Data Entry'!E44)),LEFT('Case Data Entry'!E44,1)&lt;&gt;"1",LEN('Case Data Entry'!E44)=10),"OK","Phone number must be valid format"),NA()))</f>
        <v>#N/A</v>
      </c>
      <c r="F44" s="41" t="e">
        <f>IF(LEN('Case Data Entry'!F44)&gt;255,"Home Street Address must be less than 255 characters",IF('DO NOT USE_Case Formulas'!A44,"OK",NA()))</f>
        <v>#N/A</v>
      </c>
      <c r="G44" s="41" t="e">
        <f>IF(LEN('Case Data Entry'!G44)&gt;40,"City must be less than 40 characters",IF('DO NOT USE_Case Formulas'!A44,"OK",NA()))</f>
        <v>#N/A</v>
      </c>
      <c r="H44" s="41" t="e">
        <f>IF(AND(NOT(ISBLANK('Case Data Entry'!H44)),ISNA(VLOOKUP('Case Data Entry'!H44,'DO NOT USE_School Picklist'!$P$3:$P$52,1,FALSE))),"Please select a value from the drop-down menu",IF('DO NOT USE_Case Formulas'!A44,"OK",NA()))</f>
        <v>#N/A</v>
      </c>
      <c r="I44" s="41" t="e">
        <f>IF(AND('DO NOT USE_Case Formulas'!A44,ISBLANK('Case Data Entry'!I44)),"Zip is required",IF(ISBLANK('Case Data Entry'!I44),NA(),"OK"))</f>
        <v>#N/A</v>
      </c>
      <c r="J44" s="41" t="e">
        <f>IF(AND('DO NOT USE_Case Formulas'!A44,ISBLANK('Case Data Entry'!J44)),"Student or Staff? is required",IF(ISBLANK('Case Data Entry'!J44),NA(),IF(ISNA(VLOOKUP('Case Data Entry'!J44,'DO NOT USE_School Picklist'!$B$3:$B$6,1,FALSE)),"Please select a value from the drop-down menu","OK")))</f>
        <v>#N/A</v>
      </c>
      <c r="K44" s="41" t="e">
        <f>IF(AND('Case Data Entry'!J44='DO NOT USE_School Picklist'!$B$4,ISBLANK('Case Data Entry'!K44)),"Occupation/Job Title is required if Student or Staff? is Yes, staff/faculty or volunteer",IF('DO NOT USE_Case Formulas'!A44,"OK",NA()))</f>
        <v>#N/A</v>
      </c>
      <c r="L44" s="41" t="e">
        <f ca="1">IF('Case Data Entry'!L44&gt;'DO NOT USE_School Picklist'!$C$3,"Date last on school campus/facility cannot be a future date",IF('DO NOT USE_Case Formulas'!A44,IF(ISBLANK('Case Data Entry'!L44),"Date last on school campus/facility is required","OK"),NA()))</f>
        <v>#N/A</v>
      </c>
      <c r="M44" s="41" t="e">
        <f>IF(AND('DO NOT USE_Case Formulas'!A44,ISBLANK('Case Data Entry'!M44)),"Specific Place in the Location is required",IF(ISBLANK('Case Data Entry'!M44),NA(),"OK"))</f>
        <v>#N/A</v>
      </c>
      <c r="N44" s="41" t="e">
        <f>IF(LEN('Case Data Entry'!N44)&gt;50,"Parent/Guardian Name must be less than 50 characters",IF('DO NOT USE_Case Formulas'!A44,"OK",NA()))</f>
        <v>#N/A</v>
      </c>
      <c r="O44" s="41" t="e">
        <f>IF(NOT(ISBLANK('Case Data Entry'!O44)),IF(AND(ISNUMBER('Case Data Entry'!O44),LEFT('Case Data Entry'!O44,1)&lt;&gt;"1",LEN('Case Data Entry'!O44)=10),"OK","Phone number must be valid format"),IF('DO NOT USE_Case Formulas'!A44,"OK",NA()))</f>
        <v>#N/A</v>
      </c>
      <c r="P44" s="41" t="e">
        <f>IF(AND(NOT(ISBLANK('Case Data Entry'!P44)),ISNA(VLOOKUP('Case Data Entry'!P44,'DO NOT USE_School Picklist'!$E$3:$E$10,1,FALSE))),"Please select a value from the drop-down menu",IF('DO NOT USE_Case Formulas'!A44,"OK",NA()))</f>
        <v>#N/A</v>
      </c>
      <c r="Q44" s="41" t="e">
        <f>IF(AND(NOT(ISBLANK('Case Data Entry'!Q44)),ISNA(VLOOKUP('Case Data Entry'!Q44,'DO NOT USE_School Picklist'!$F$3:$F$16,1,FALSE))),"Please select a value from the drop-down menu",IF('DO NOT USE_Case Formulas'!A44,"OK",NA()))</f>
        <v>#N/A</v>
      </c>
      <c r="R44" s="41" t="e">
        <f>IF(LEN('Case Data Entry'!R44)&gt;100,"Classroom(s) must be less than 100 characters",IF('DO NOT USE_Case Formulas'!A44,"OK",NA()))</f>
        <v>#N/A</v>
      </c>
      <c r="S44" s="41" t="e">
        <f>IF(AND(NOT(ISBLANK('Case Data Entry'!S44)),ISNA(VLOOKUP('Case Data Entry'!S44,'DO NOT USE_School Picklist'!$S$3:$S$12,1,FALSE))),"Please select a value from the drop-down menu",IF('DO NOT USE_Case Formulas'!A44,"OK",NA()))</f>
        <v>#N/A</v>
      </c>
      <c r="T44" s="41" t="e">
        <f>IF(AND(NOT(ISBLANK('Case Data Entry'!T44)),ISNA(VLOOKUP('Case Data Entry'!T44,'DO NOT USE_School Picklist'!$S$3:$S$12,1,FALSE))),"Please select a value from the drop-down menu",IF('DO NOT USE_Case Formulas'!A44,"OK",NA()))</f>
        <v>#N/A</v>
      </c>
      <c r="U44" s="41" t="e">
        <f>IF(LEN('Case Data Entry'!U44)&gt;80,"Name of Education Group must be less than 80 characters",IF('DO NOT USE_Case Formulas'!A44,"OK",NA()))</f>
        <v>#N/A</v>
      </c>
      <c r="V44" s="41" t="e">
        <f>IF(AND(NOT(ISBLANK('Case Data Entry'!V44)),ISNA(VLOOKUP('Case Data Entry'!V44,'DO NOT USE_School Picklist'!$K$3:$K$6,1,FALSE))),"Please select a value from the drop-down menu",IF('DO NOT USE_Case Formulas'!A44,"OK",NA()))</f>
        <v>#N/A</v>
      </c>
      <c r="W44" s="41" t="e">
        <f>IF(AND('DO NOT USE_Case Formulas'!A44,ISBLANK('Case Data Entry'!W44)),"Has this person had symptoms? is required",IF(AND(NOT(ISBLANK('Case Data Entry'!W44)),ISNA(VLOOKUP('Case Data Entry'!W44,'DO NOT USE_School Picklist'!$D$3:$D$5,1,FALSE))),"Please select a value from the drop-down menu",IF(NOT(ISBLANK('Case Data Entry'!W44)),"OK",NA())))</f>
        <v>#N/A</v>
      </c>
      <c r="X44" s="41" t="e">
        <f>IF(AND('Case Data Entry'!W44='DO NOT USE_School Picklist'!$D$3,ISBLANK('Case Data Entry'!X44)),"Symptom Onset Date is required if Ever Symptomatic is Yes",IF('DO NOT USE_Case Formulas'!A44,"OK",NA()))</f>
        <v>#N/A</v>
      </c>
      <c r="Y44" s="41"/>
      <c r="Z44" s="41" t="e">
        <f ca="1">IF(AND('DO NOT USE_Case Formulas'!A44,ISBLANK('Case Data Entry'!Z44)),"Lab Result Test Date is required",IF('Case Data Entry'!Z44&gt;'DO NOT USE_School Picklist'!$C$3,"Test Date cannot be a future date",IF(NOT(ISBLANK('Case Data Entry'!Z44)),"OK",NA())))</f>
        <v>#N/A</v>
      </c>
      <c r="AA44" s="41" t="e">
        <f>IF(AND(NOT(ISBLANK('Case Data Entry'!AA44)),ISNA(VLOOKUP('Case Data Entry'!AA44,'DO NOT USE_School Picklist'!$R$3:$R$7,1,FALSE))),"Please select a value from the drop-down menu",IF('DO NOT USE_Case Formulas'!A44,"OK",NA()))</f>
        <v>#N/A</v>
      </c>
      <c r="AB44" s="41" t="e">
        <f>IF(AND(NOT(ISBLANK('Case Data Entry'!AB44)),ISNA(VLOOKUP('Case Data Entry'!AB44,'DO NOT USE_School Picklist'!$Q$3:$Q$8,1,FALSE))),"Please select a value from the drop-down menu",IF('DO NOT USE_Case Formulas'!A44,"OK",NA()))</f>
        <v>#N/A</v>
      </c>
    </row>
    <row r="45" spans="1:28" x14ac:dyDescent="0.25">
      <c r="A45" s="40" t="e">
        <f>IF('DO NOT USE_Case Formulas'!A45,IF('DO NOT USE_Case Formulas'!B45,"Not all required fields are completed","OK"),NA())</f>
        <v>#N/A</v>
      </c>
      <c r="B45" s="41" t="e">
        <f>IF(AND('DO NOT USE_Case Formulas'!A45,ISBLANK('Case Data Entry'!B45)),"First Name is required",IF(NOT(ISBLANK('Case Data Entry'!B45)),"OK",NA()))</f>
        <v>#N/A</v>
      </c>
      <c r="C45" s="41" t="e">
        <f>IF(AND('DO NOT USE_Case Formulas'!A45,ISBLANK('Case Data Entry'!C45)),"Last Name is required",IF(NOT(ISBLANK('Case Data Entry'!C45)),"OK",NA()))</f>
        <v>#N/A</v>
      </c>
      <c r="D45" s="41" t="e">
        <f>IF(AND('DO NOT USE_Case Formulas'!A45,ISBLANK('Case Data Entry'!D45)),"Birthdate is required",IF(NOT(ISBLANK('Case Data Entry'!D45)),"OK",NA()))</f>
        <v>#N/A</v>
      </c>
      <c r="E45" s="41" t="e">
        <f>IF(AND('DO NOT USE_Case Formulas'!A45,ISBLANK('Case Data Entry'!E45)),"Mobile Phone is required",IF(NOT(ISBLANK('Case Data Entry'!E45)),IF(AND(ISNUMBER(VALUE('Case Data Entry'!E45)),LEFT('Case Data Entry'!E45,1)&lt;&gt;"1",LEN('Case Data Entry'!E45)=10),"OK","Phone number must be valid format"),NA()))</f>
        <v>#N/A</v>
      </c>
      <c r="F45" s="41" t="e">
        <f>IF(LEN('Case Data Entry'!F45)&gt;255,"Home Street Address must be less than 255 characters",IF('DO NOT USE_Case Formulas'!A45,"OK",NA()))</f>
        <v>#N/A</v>
      </c>
      <c r="G45" s="41" t="e">
        <f>IF(LEN('Case Data Entry'!G45)&gt;40,"City must be less than 40 characters",IF('DO NOT USE_Case Formulas'!A45,"OK",NA()))</f>
        <v>#N/A</v>
      </c>
      <c r="H45" s="41" t="e">
        <f>IF(AND(NOT(ISBLANK('Case Data Entry'!H45)),ISNA(VLOOKUP('Case Data Entry'!H45,'DO NOT USE_School Picklist'!$P$3:$P$52,1,FALSE))),"Please select a value from the drop-down menu",IF('DO NOT USE_Case Formulas'!A45,"OK",NA()))</f>
        <v>#N/A</v>
      </c>
      <c r="I45" s="41" t="e">
        <f>IF(AND('DO NOT USE_Case Formulas'!A45,ISBLANK('Case Data Entry'!I45)),"Zip is required",IF(ISBLANK('Case Data Entry'!I45),NA(),"OK"))</f>
        <v>#N/A</v>
      </c>
      <c r="J45" s="41" t="e">
        <f>IF(AND('DO NOT USE_Case Formulas'!A45,ISBLANK('Case Data Entry'!J45)),"Student or Staff? is required",IF(ISBLANK('Case Data Entry'!J45),NA(),IF(ISNA(VLOOKUP('Case Data Entry'!J45,'DO NOT USE_School Picklist'!$B$3:$B$6,1,FALSE)),"Please select a value from the drop-down menu","OK")))</f>
        <v>#N/A</v>
      </c>
      <c r="K45" s="41" t="e">
        <f>IF(AND('Case Data Entry'!J45='DO NOT USE_School Picklist'!$B$4,ISBLANK('Case Data Entry'!K45)),"Occupation/Job Title is required if Student or Staff? is Yes, staff/faculty or volunteer",IF('DO NOT USE_Case Formulas'!A45,"OK",NA()))</f>
        <v>#N/A</v>
      </c>
      <c r="L45" s="41" t="e">
        <f ca="1">IF('Case Data Entry'!L45&gt;'DO NOT USE_School Picklist'!$C$3,"Date last on school campus/facility cannot be a future date",IF('DO NOT USE_Case Formulas'!A45,IF(ISBLANK('Case Data Entry'!L45),"Date last on school campus/facility is required","OK"),NA()))</f>
        <v>#N/A</v>
      </c>
      <c r="M45" s="41" t="e">
        <f>IF(AND('DO NOT USE_Case Formulas'!A45,ISBLANK('Case Data Entry'!M45)),"Specific Place in the Location is required",IF(ISBLANK('Case Data Entry'!M45),NA(),"OK"))</f>
        <v>#N/A</v>
      </c>
      <c r="N45" s="41" t="e">
        <f>IF(LEN('Case Data Entry'!N45)&gt;50,"Parent/Guardian Name must be less than 50 characters",IF('DO NOT USE_Case Formulas'!A45,"OK",NA()))</f>
        <v>#N/A</v>
      </c>
      <c r="O45" s="41" t="e">
        <f>IF(NOT(ISBLANK('Case Data Entry'!O45)),IF(AND(ISNUMBER('Case Data Entry'!O45),LEFT('Case Data Entry'!O45,1)&lt;&gt;"1",LEN('Case Data Entry'!O45)=10),"OK","Phone number must be valid format"),IF('DO NOT USE_Case Formulas'!A45,"OK",NA()))</f>
        <v>#N/A</v>
      </c>
      <c r="P45" s="41" t="e">
        <f>IF(AND(NOT(ISBLANK('Case Data Entry'!P45)),ISNA(VLOOKUP('Case Data Entry'!P45,'DO NOT USE_School Picklist'!$E$3:$E$10,1,FALSE))),"Please select a value from the drop-down menu",IF('DO NOT USE_Case Formulas'!A45,"OK",NA()))</f>
        <v>#N/A</v>
      </c>
      <c r="Q45" s="41" t="e">
        <f>IF(AND(NOT(ISBLANK('Case Data Entry'!Q45)),ISNA(VLOOKUP('Case Data Entry'!Q45,'DO NOT USE_School Picklist'!$F$3:$F$16,1,FALSE))),"Please select a value from the drop-down menu",IF('DO NOT USE_Case Formulas'!A45,"OK",NA()))</f>
        <v>#N/A</v>
      </c>
      <c r="R45" s="41" t="e">
        <f>IF(LEN('Case Data Entry'!R45)&gt;100,"Classroom(s) must be less than 100 characters",IF('DO NOT USE_Case Formulas'!A45,"OK",NA()))</f>
        <v>#N/A</v>
      </c>
      <c r="S45" s="41" t="e">
        <f>IF(AND(NOT(ISBLANK('Case Data Entry'!S45)),ISNA(VLOOKUP('Case Data Entry'!S45,'DO NOT USE_School Picklist'!$S$3:$S$12,1,FALSE))),"Please select a value from the drop-down menu",IF('DO NOT USE_Case Formulas'!A45,"OK",NA()))</f>
        <v>#N/A</v>
      </c>
      <c r="T45" s="41" t="e">
        <f>IF(AND(NOT(ISBLANK('Case Data Entry'!T45)),ISNA(VLOOKUP('Case Data Entry'!T45,'DO NOT USE_School Picklist'!$S$3:$S$12,1,FALSE))),"Please select a value from the drop-down menu",IF('DO NOT USE_Case Formulas'!A45,"OK",NA()))</f>
        <v>#N/A</v>
      </c>
      <c r="U45" s="41" t="e">
        <f>IF(LEN('Case Data Entry'!U45)&gt;80,"Name of Education Group must be less than 80 characters",IF('DO NOT USE_Case Formulas'!A45,"OK",NA()))</f>
        <v>#N/A</v>
      </c>
      <c r="V45" s="41" t="e">
        <f>IF(AND(NOT(ISBLANK('Case Data Entry'!V45)),ISNA(VLOOKUP('Case Data Entry'!V45,'DO NOT USE_School Picklist'!$K$3:$K$6,1,FALSE))),"Please select a value from the drop-down menu",IF('DO NOT USE_Case Formulas'!A45,"OK",NA()))</f>
        <v>#N/A</v>
      </c>
      <c r="W45" s="41" t="e">
        <f>IF(AND('DO NOT USE_Case Formulas'!A45,ISBLANK('Case Data Entry'!W45)),"Has this person had symptoms? is required",IF(AND(NOT(ISBLANK('Case Data Entry'!W45)),ISNA(VLOOKUP('Case Data Entry'!W45,'DO NOT USE_School Picklist'!$D$3:$D$5,1,FALSE))),"Please select a value from the drop-down menu",IF(NOT(ISBLANK('Case Data Entry'!W45)),"OK",NA())))</f>
        <v>#N/A</v>
      </c>
      <c r="X45" s="41" t="e">
        <f>IF(AND('Case Data Entry'!W45='DO NOT USE_School Picklist'!$D$3,ISBLANK('Case Data Entry'!X45)),"Symptom Onset Date is required if Ever Symptomatic is Yes",IF('DO NOT USE_Case Formulas'!A45,"OK",NA()))</f>
        <v>#N/A</v>
      </c>
      <c r="Y45" s="41"/>
      <c r="Z45" s="41" t="e">
        <f ca="1">IF(AND('DO NOT USE_Case Formulas'!A45,ISBLANK('Case Data Entry'!Z45)),"Lab Result Test Date is required",IF('Case Data Entry'!Z45&gt;'DO NOT USE_School Picklist'!$C$3,"Test Date cannot be a future date",IF(NOT(ISBLANK('Case Data Entry'!Z45)),"OK",NA())))</f>
        <v>#N/A</v>
      </c>
      <c r="AA45" s="41" t="e">
        <f>IF(AND(NOT(ISBLANK('Case Data Entry'!AA45)),ISNA(VLOOKUP('Case Data Entry'!AA45,'DO NOT USE_School Picklist'!$R$3:$R$7,1,FALSE))),"Please select a value from the drop-down menu",IF('DO NOT USE_Case Formulas'!A45,"OK",NA()))</f>
        <v>#N/A</v>
      </c>
      <c r="AB45" s="41" t="e">
        <f>IF(AND(NOT(ISBLANK('Case Data Entry'!AB45)),ISNA(VLOOKUP('Case Data Entry'!AB45,'DO NOT USE_School Picklist'!$Q$3:$Q$8,1,FALSE))),"Please select a value from the drop-down menu",IF('DO NOT USE_Case Formulas'!A45,"OK",NA()))</f>
        <v>#N/A</v>
      </c>
    </row>
    <row r="46" spans="1:28" x14ac:dyDescent="0.25">
      <c r="A46" s="40" t="e">
        <f>IF('DO NOT USE_Case Formulas'!A46,IF('DO NOT USE_Case Formulas'!B46,"Not all required fields are completed","OK"),NA())</f>
        <v>#N/A</v>
      </c>
      <c r="B46" s="41" t="e">
        <f>IF(AND('DO NOT USE_Case Formulas'!A46,ISBLANK('Case Data Entry'!B46)),"First Name is required",IF(NOT(ISBLANK('Case Data Entry'!B46)),"OK",NA()))</f>
        <v>#N/A</v>
      </c>
      <c r="C46" s="41" t="e">
        <f>IF(AND('DO NOT USE_Case Formulas'!A46,ISBLANK('Case Data Entry'!C46)),"Last Name is required",IF(NOT(ISBLANK('Case Data Entry'!C46)),"OK",NA()))</f>
        <v>#N/A</v>
      </c>
      <c r="D46" s="41" t="e">
        <f>IF(AND('DO NOT USE_Case Formulas'!A46,ISBLANK('Case Data Entry'!D46)),"Birthdate is required",IF(NOT(ISBLANK('Case Data Entry'!D46)),"OK",NA()))</f>
        <v>#N/A</v>
      </c>
      <c r="E46" s="41" t="e">
        <f>IF(AND('DO NOT USE_Case Formulas'!A46,ISBLANK('Case Data Entry'!E46)),"Mobile Phone is required",IF(NOT(ISBLANK('Case Data Entry'!E46)),IF(AND(ISNUMBER(VALUE('Case Data Entry'!E46)),LEFT('Case Data Entry'!E46,1)&lt;&gt;"1",LEN('Case Data Entry'!E46)=10),"OK","Phone number must be valid format"),NA()))</f>
        <v>#N/A</v>
      </c>
      <c r="F46" s="41" t="e">
        <f>IF(LEN('Case Data Entry'!F46)&gt;255,"Home Street Address must be less than 255 characters",IF('DO NOT USE_Case Formulas'!A46,"OK",NA()))</f>
        <v>#N/A</v>
      </c>
      <c r="G46" s="41" t="e">
        <f>IF(LEN('Case Data Entry'!G46)&gt;40,"City must be less than 40 characters",IF('DO NOT USE_Case Formulas'!A46,"OK",NA()))</f>
        <v>#N/A</v>
      </c>
      <c r="H46" s="41" t="e">
        <f>IF(AND(NOT(ISBLANK('Case Data Entry'!H46)),ISNA(VLOOKUP('Case Data Entry'!H46,'DO NOT USE_School Picklist'!$P$3:$P$52,1,FALSE))),"Please select a value from the drop-down menu",IF('DO NOT USE_Case Formulas'!A46,"OK",NA()))</f>
        <v>#N/A</v>
      </c>
      <c r="I46" s="41" t="e">
        <f>IF(AND('DO NOT USE_Case Formulas'!A46,ISBLANK('Case Data Entry'!I46)),"Zip is required",IF(ISBLANK('Case Data Entry'!I46),NA(),"OK"))</f>
        <v>#N/A</v>
      </c>
      <c r="J46" s="41" t="e">
        <f>IF(AND('DO NOT USE_Case Formulas'!A46,ISBLANK('Case Data Entry'!J46)),"Student or Staff? is required",IF(ISBLANK('Case Data Entry'!J46),NA(),IF(ISNA(VLOOKUP('Case Data Entry'!J46,'DO NOT USE_School Picklist'!$B$3:$B$6,1,FALSE)),"Please select a value from the drop-down menu","OK")))</f>
        <v>#N/A</v>
      </c>
      <c r="K46" s="41" t="e">
        <f>IF(AND('Case Data Entry'!J46='DO NOT USE_School Picklist'!$B$4,ISBLANK('Case Data Entry'!K46)),"Occupation/Job Title is required if Student or Staff? is Yes, staff/faculty or volunteer",IF('DO NOT USE_Case Formulas'!A46,"OK",NA()))</f>
        <v>#N/A</v>
      </c>
      <c r="L46" s="41" t="e">
        <f ca="1">IF('Case Data Entry'!L46&gt;'DO NOT USE_School Picklist'!$C$3,"Date last on school campus/facility cannot be a future date",IF('DO NOT USE_Case Formulas'!A46,IF(ISBLANK('Case Data Entry'!L46),"Date last on school campus/facility is required","OK"),NA()))</f>
        <v>#N/A</v>
      </c>
      <c r="M46" s="41" t="e">
        <f>IF(AND('DO NOT USE_Case Formulas'!A46,ISBLANK('Case Data Entry'!M46)),"Specific Place in the Location is required",IF(ISBLANK('Case Data Entry'!M46),NA(),"OK"))</f>
        <v>#N/A</v>
      </c>
      <c r="N46" s="41" t="e">
        <f>IF(LEN('Case Data Entry'!N46)&gt;50,"Parent/Guardian Name must be less than 50 characters",IF('DO NOT USE_Case Formulas'!A46,"OK",NA()))</f>
        <v>#N/A</v>
      </c>
      <c r="O46" s="41" t="e">
        <f>IF(NOT(ISBLANK('Case Data Entry'!O46)),IF(AND(ISNUMBER('Case Data Entry'!O46),LEFT('Case Data Entry'!O46,1)&lt;&gt;"1",LEN('Case Data Entry'!O46)=10),"OK","Phone number must be valid format"),IF('DO NOT USE_Case Formulas'!A46,"OK",NA()))</f>
        <v>#N/A</v>
      </c>
      <c r="P46" s="41" t="e">
        <f>IF(AND(NOT(ISBLANK('Case Data Entry'!P46)),ISNA(VLOOKUP('Case Data Entry'!P46,'DO NOT USE_School Picklist'!$E$3:$E$10,1,FALSE))),"Please select a value from the drop-down menu",IF('DO NOT USE_Case Formulas'!A46,"OK",NA()))</f>
        <v>#N/A</v>
      </c>
      <c r="Q46" s="41" t="e">
        <f>IF(AND(NOT(ISBLANK('Case Data Entry'!Q46)),ISNA(VLOOKUP('Case Data Entry'!Q46,'DO NOT USE_School Picklist'!$F$3:$F$16,1,FALSE))),"Please select a value from the drop-down menu",IF('DO NOT USE_Case Formulas'!A46,"OK",NA()))</f>
        <v>#N/A</v>
      </c>
      <c r="R46" s="41" t="e">
        <f>IF(LEN('Case Data Entry'!R46)&gt;100,"Classroom(s) must be less than 100 characters",IF('DO NOT USE_Case Formulas'!A46,"OK",NA()))</f>
        <v>#N/A</v>
      </c>
      <c r="S46" s="41" t="e">
        <f>IF(AND(NOT(ISBLANK('Case Data Entry'!S46)),ISNA(VLOOKUP('Case Data Entry'!S46,'DO NOT USE_School Picklist'!$S$3:$S$12,1,FALSE))),"Please select a value from the drop-down menu",IF('DO NOT USE_Case Formulas'!A46,"OK",NA()))</f>
        <v>#N/A</v>
      </c>
      <c r="T46" s="41" t="e">
        <f>IF(AND(NOT(ISBLANK('Case Data Entry'!T46)),ISNA(VLOOKUP('Case Data Entry'!T46,'DO NOT USE_School Picklist'!$S$3:$S$12,1,FALSE))),"Please select a value from the drop-down menu",IF('DO NOT USE_Case Formulas'!A46,"OK",NA()))</f>
        <v>#N/A</v>
      </c>
      <c r="U46" s="41" t="e">
        <f>IF(LEN('Case Data Entry'!U46)&gt;80,"Name of Education Group must be less than 80 characters",IF('DO NOT USE_Case Formulas'!A46,"OK",NA()))</f>
        <v>#N/A</v>
      </c>
      <c r="V46" s="41" t="e">
        <f>IF(AND(NOT(ISBLANK('Case Data Entry'!V46)),ISNA(VLOOKUP('Case Data Entry'!V46,'DO NOT USE_School Picklist'!$K$3:$K$6,1,FALSE))),"Please select a value from the drop-down menu",IF('DO NOT USE_Case Formulas'!A46,"OK",NA()))</f>
        <v>#N/A</v>
      </c>
      <c r="W46" s="41" t="e">
        <f>IF(AND('DO NOT USE_Case Formulas'!A46,ISBLANK('Case Data Entry'!W46)),"Has this person had symptoms? is required",IF(AND(NOT(ISBLANK('Case Data Entry'!W46)),ISNA(VLOOKUP('Case Data Entry'!W46,'DO NOT USE_School Picklist'!$D$3:$D$5,1,FALSE))),"Please select a value from the drop-down menu",IF(NOT(ISBLANK('Case Data Entry'!W46)),"OK",NA())))</f>
        <v>#N/A</v>
      </c>
      <c r="X46" s="41" t="e">
        <f>IF(AND('Case Data Entry'!W46='DO NOT USE_School Picklist'!$D$3,ISBLANK('Case Data Entry'!X46)),"Symptom Onset Date is required if Ever Symptomatic is Yes",IF('DO NOT USE_Case Formulas'!A46,"OK",NA()))</f>
        <v>#N/A</v>
      </c>
      <c r="Y46" s="41"/>
      <c r="Z46" s="41" t="e">
        <f ca="1">IF(AND('DO NOT USE_Case Formulas'!A46,ISBLANK('Case Data Entry'!Z46)),"Lab Result Test Date is required",IF('Case Data Entry'!Z46&gt;'DO NOT USE_School Picklist'!$C$3,"Test Date cannot be a future date",IF(NOT(ISBLANK('Case Data Entry'!Z46)),"OK",NA())))</f>
        <v>#N/A</v>
      </c>
      <c r="AA46" s="41" t="e">
        <f>IF(AND(NOT(ISBLANK('Case Data Entry'!AA46)),ISNA(VLOOKUP('Case Data Entry'!AA46,'DO NOT USE_School Picklist'!$R$3:$R$7,1,FALSE))),"Please select a value from the drop-down menu",IF('DO NOT USE_Case Formulas'!A46,"OK",NA()))</f>
        <v>#N/A</v>
      </c>
      <c r="AB46" s="41" t="e">
        <f>IF(AND(NOT(ISBLANK('Case Data Entry'!AB46)),ISNA(VLOOKUP('Case Data Entry'!AB46,'DO NOT USE_School Picklist'!$Q$3:$Q$8,1,FALSE))),"Please select a value from the drop-down menu",IF('DO NOT USE_Case Formulas'!A46,"OK",NA()))</f>
        <v>#N/A</v>
      </c>
    </row>
    <row r="47" spans="1:28" x14ac:dyDescent="0.25">
      <c r="A47" s="40" t="e">
        <f>IF('DO NOT USE_Case Formulas'!A47,IF('DO NOT USE_Case Formulas'!B47,"Not all required fields are completed","OK"),NA())</f>
        <v>#N/A</v>
      </c>
      <c r="B47" s="41" t="e">
        <f>IF(AND('DO NOT USE_Case Formulas'!A47,ISBLANK('Case Data Entry'!B47)),"First Name is required",IF(NOT(ISBLANK('Case Data Entry'!B47)),"OK",NA()))</f>
        <v>#N/A</v>
      </c>
      <c r="C47" s="41" t="e">
        <f>IF(AND('DO NOT USE_Case Formulas'!A47,ISBLANK('Case Data Entry'!C47)),"Last Name is required",IF(NOT(ISBLANK('Case Data Entry'!C47)),"OK",NA()))</f>
        <v>#N/A</v>
      </c>
      <c r="D47" s="41" t="e">
        <f>IF(AND('DO NOT USE_Case Formulas'!A47,ISBLANK('Case Data Entry'!D47)),"Birthdate is required",IF(NOT(ISBLANK('Case Data Entry'!D47)),"OK",NA()))</f>
        <v>#N/A</v>
      </c>
      <c r="E47" s="41" t="e">
        <f>IF(AND('DO NOT USE_Case Formulas'!A47,ISBLANK('Case Data Entry'!E47)),"Mobile Phone is required",IF(NOT(ISBLANK('Case Data Entry'!E47)),IF(AND(ISNUMBER(VALUE('Case Data Entry'!E47)),LEFT('Case Data Entry'!E47,1)&lt;&gt;"1",LEN('Case Data Entry'!E47)=10),"OK","Phone number must be valid format"),NA()))</f>
        <v>#N/A</v>
      </c>
      <c r="F47" s="41" t="e">
        <f>IF(LEN('Case Data Entry'!F47)&gt;255,"Home Street Address must be less than 255 characters",IF('DO NOT USE_Case Formulas'!A47,"OK",NA()))</f>
        <v>#N/A</v>
      </c>
      <c r="G47" s="41" t="e">
        <f>IF(LEN('Case Data Entry'!G47)&gt;40,"City must be less than 40 characters",IF('DO NOT USE_Case Formulas'!A47,"OK",NA()))</f>
        <v>#N/A</v>
      </c>
      <c r="H47" s="41" t="e">
        <f>IF(AND(NOT(ISBLANK('Case Data Entry'!H47)),ISNA(VLOOKUP('Case Data Entry'!H47,'DO NOT USE_School Picklist'!$P$3:$P$52,1,FALSE))),"Please select a value from the drop-down menu",IF('DO NOT USE_Case Formulas'!A47,"OK",NA()))</f>
        <v>#N/A</v>
      </c>
      <c r="I47" s="41" t="e">
        <f>IF(AND('DO NOT USE_Case Formulas'!A47,ISBLANK('Case Data Entry'!I47)),"Zip is required",IF(ISBLANK('Case Data Entry'!I47),NA(),"OK"))</f>
        <v>#N/A</v>
      </c>
      <c r="J47" s="41" t="e">
        <f>IF(AND('DO NOT USE_Case Formulas'!A47,ISBLANK('Case Data Entry'!J47)),"Student or Staff? is required",IF(ISBLANK('Case Data Entry'!J47),NA(),IF(ISNA(VLOOKUP('Case Data Entry'!J47,'DO NOT USE_School Picklist'!$B$3:$B$6,1,FALSE)),"Please select a value from the drop-down menu","OK")))</f>
        <v>#N/A</v>
      </c>
      <c r="K47" s="41" t="e">
        <f>IF(AND('Case Data Entry'!J47='DO NOT USE_School Picklist'!$B$4,ISBLANK('Case Data Entry'!K47)),"Occupation/Job Title is required if Student or Staff? is Yes, staff/faculty or volunteer",IF('DO NOT USE_Case Formulas'!A47,"OK",NA()))</f>
        <v>#N/A</v>
      </c>
      <c r="L47" s="41" t="e">
        <f ca="1">IF('Case Data Entry'!L47&gt;'DO NOT USE_School Picklist'!$C$3,"Date last on school campus/facility cannot be a future date",IF('DO NOT USE_Case Formulas'!A47,IF(ISBLANK('Case Data Entry'!L47),"Date last on school campus/facility is required","OK"),NA()))</f>
        <v>#N/A</v>
      </c>
      <c r="M47" s="41" t="e">
        <f>IF(AND('DO NOT USE_Case Formulas'!A47,ISBLANK('Case Data Entry'!M47)),"Specific Place in the Location is required",IF(ISBLANK('Case Data Entry'!M47),NA(),"OK"))</f>
        <v>#N/A</v>
      </c>
      <c r="N47" s="41" t="e">
        <f>IF(LEN('Case Data Entry'!N47)&gt;50,"Parent/Guardian Name must be less than 50 characters",IF('DO NOT USE_Case Formulas'!A47,"OK",NA()))</f>
        <v>#N/A</v>
      </c>
      <c r="O47" s="41" t="e">
        <f>IF(NOT(ISBLANK('Case Data Entry'!O47)),IF(AND(ISNUMBER('Case Data Entry'!O47),LEFT('Case Data Entry'!O47,1)&lt;&gt;"1",LEN('Case Data Entry'!O47)=10),"OK","Phone number must be valid format"),IF('DO NOT USE_Case Formulas'!A47,"OK",NA()))</f>
        <v>#N/A</v>
      </c>
      <c r="P47" s="41" t="e">
        <f>IF(AND(NOT(ISBLANK('Case Data Entry'!P47)),ISNA(VLOOKUP('Case Data Entry'!P47,'DO NOT USE_School Picklist'!$E$3:$E$10,1,FALSE))),"Please select a value from the drop-down menu",IF('DO NOT USE_Case Formulas'!A47,"OK",NA()))</f>
        <v>#N/A</v>
      </c>
      <c r="Q47" s="41" t="e">
        <f>IF(AND(NOT(ISBLANK('Case Data Entry'!Q47)),ISNA(VLOOKUP('Case Data Entry'!Q47,'DO NOT USE_School Picklist'!$F$3:$F$16,1,FALSE))),"Please select a value from the drop-down menu",IF('DO NOT USE_Case Formulas'!A47,"OK",NA()))</f>
        <v>#N/A</v>
      </c>
      <c r="R47" s="41" t="e">
        <f>IF(LEN('Case Data Entry'!R47)&gt;100,"Classroom(s) must be less than 100 characters",IF('DO NOT USE_Case Formulas'!A47,"OK",NA()))</f>
        <v>#N/A</v>
      </c>
      <c r="S47" s="41" t="e">
        <f>IF(AND(NOT(ISBLANK('Case Data Entry'!S47)),ISNA(VLOOKUP('Case Data Entry'!S47,'DO NOT USE_School Picklist'!$S$3:$S$12,1,FALSE))),"Please select a value from the drop-down menu",IF('DO NOT USE_Case Formulas'!A47,"OK",NA()))</f>
        <v>#N/A</v>
      </c>
      <c r="T47" s="41" t="e">
        <f>IF(AND(NOT(ISBLANK('Case Data Entry'!T47)),ISNA(VLOOKUP('Case Data Entry'!T47,'DO NOT USE_School Picklist'!$S$3:$S$12,1,FALSE))),"Please select a value from the drop-down menu",IF('DO NOT USE_Case Formulas'!A47,"OK",NA()))</f>
        <v>#N/A</v>
      </c>
      <c r="U47" s="41" t="e">
        <f>IF(LEN('Case Data Entry'!U47)&gt;80,"Name of Education Group must be less than 80 characters",IF('DO NOT USE_Case Formulas'!A47,"OK",NA()))</f>
        <v>#N/A</v>
      </c>
      <c r="V47" s="41" t="e">
        <f>IF(AND(NOT(ISBLANK('Case Data Entry'!V47)),ISNA(VLOOKUP('Case Data Entry'!V47,'DO NOT USE_School Picklist'!$K$3:$K$6,1,FALSE))),"Please select a value from the drop-down menu",IF('DO NOT USE_Case Formulas'!A47,"OK",NA()))</f>
        <v>#N/A</v>
      </c>
      <c r="W47" s="41" t="e">
        <f>IF(AND('DO NOT USE_Case Formulas'!A47,ISBLANK('Case Data Entry'!W47)),"Has this person had symptoms? is required",IF(AND(NOT(ISBLANK('Case Data Entry'!W47)),ISNA(VLOOKUP('Case Data Entry'!W47,'DO NOT USE_School Picklist'!$D$3:$D$5,1,FALSE))),"Please select a value from the drop-down menu",IF(NOT(ISBLANK('Case Data Entry'!W47)),"OK",NA())))</f>
        <v>#N/A</v>
      </c>
      <c r="X47" s="41" t="e">
        <f>IF(AND('Case Data Entry'!W47='DO NOT USE_School Picklist'!$D$3,ISBLANK('Case Data Entry'!X47)),"Symptom Onset Date is required if Ever Symptomatic is Yes",IF('DO NOT USE_Case Formulas'!A47,"OK",NA()))</f>
        <v>#N/A</v>
      </c>
      <c r="Y47" s="41"/>
      <c r="Z47" s="41" t="e">
        <f ca="1">IF(AND('DO NOT USE_Case Formulas'!A47,ISBLANK('Case Data Entry'!Z47)),"Lab Result Test Date is required",IF('Case Data Entry'!Z47&gt;'DO NOT USE_School Picklist'!$C$3,"Test Date cannot be a future date",IF(NOT(ISBLANK('Case Data Entry'!Z47)),"OK",NA())))</f>
        <v>#N/A</v>
      </c>
      <c r="AA47" s="41" t="e">
        <f>IF(AND(NOT(ISBLANK('Case Data Entry'!AA47)),ISNA(VLOOKUP('Case Data Entry'!AA47,'DO NOT USE_School Picklist'!$R$3:$R$7,1,FALSE))),"Please select a value from the drop-down menu",IF('DO NOT USE_Case Formulas'!A47,"OK",NA()))</f>
        <v>#N/A</v>
      </c>
      <c r="AB47" s="41" t="e">
        <f>IF(AND(NOT(ISBLANK('Case Data Entry'!AB47)),ISNA(VLOOKUP('Case Data Entry'!AB47,'DO NOT USE_School Picklist'!$Q$3:$Q$8,1,FALSE))),"Please select a value from the drop-down menu",IF('DO NOT USE_Case Formulas'!A47,"OK",NA()))</f>
        <v>#N/A</v>
      </c>
    </row>
    <row r="48" spans="1:28" x14ac:dyDescent="0.25">
      <c r="A48" s="40" t="e">
        <f>IF('DO NOT USE_Case Formulas'!A48,IF('DO NOT USE_Case Formulas'!B48,"Not all required fields are completed","OK"),NA())</f>
        <v>#N/A</v>
      </c>
      <c r="B48" s="41" t="e">
        <f>IF(AND('DO NOT USE_Case Formulas'!A48,ISBLANK('Case Data Entry'!B48)),"First Name is required",IF(NOT(ISBLANK('Case Data Entry'!B48)),"OK",NA()))</f>
        <v>#N/A</v>
      </c>
      <c r="C48" s="41" t="e">
        <f>IF(AND('DO NOT USE_Case Formulas'!A48,ISBLANK('Case Data Entry'!C48)),"Last Name is required",IF(NOT(ISBLANK('Case Data Entry'!C48)),"OK",NA()))</f>
        <v>#N/A</v>
      </c>
      <c r="D48" s="41" t="e">
        <f>IF(AND('DO NOT USE_Case Formulas'!A48,ISBLANK('Case Data Entry'!D48)),"Birthdate is required",IF(NOT(ISBLANK('Case Data Entry'!D48)),"OK",NA()))</f>
        <v>#N/A</v>
      </c>
      <c r="E48" s="41" t="e">
        <f>IF(AND('DO NOT USE_Case Formulas'!A48,ISBLANK('Case Data Entry'!E48)),"Mobile Phone is required",IF(NOT(ISBLANK('Case Data Entry'!E48)),IF(AND(ISNUMBER(VALUE('Case Data Entry'!E48)),LEFT('Case Data Entry'!E48,1)&lt;&gt;"1",LEN('Case Data Entry'!E48)=10),"OK","Phone number must be valid format"),NA()))</f>
        <v>#N/A</v>
      </c>
      <c r="F48" s="41" t="e">
        <f>IF(LEN('Case Data Entry'!F48)&gt;255,"Home Street Address must be less than 255 characters",IF('DO NOT USE_Case Formulas'!A48,"OK",NA()))</f>
        <v>#N/A</v>
      </c>
      <c r="G48" s="41" t="e">
        <f>IF(LEN('Case Data Entry'!G48)&gt;40,"City must be less than 40 characters",IF('DO NOT USE_Case Formulas'!A48,"OK",NA()))</f>
        <v>#N/A</v>
      </c>
      <c r="H48" s="41" t="e">
        <f>IF(AND(NOT(ISBLANK('Case Data Entry'!H48)),ISNA(VLOOKUP('Case Data Entry'!H48,'DO NOT USE_School Picklist'!$P$3:$P$52,1,FALSE))),"Please select a value from the drop-down menu",IF('DO NOT USE_Case Formulas'!A48,"OK",NA()))</f>
        <v>#N/A</v>
      </c>
      <c r="I48" s="41" t="e">
        <f>IF(AND('DO NOT USE_Case Formulas'!A48,ISBLANK('Case Data Entry'!I48)),"Zip is required",IF(ISBLANK('Case Data Entry'!I48),NA(),"OK"))</f>
        <v>#N/A</v>
      </c>
      <c r="J48" s="41" t="e">
        <f>IF(AND('DO NOT USE_Case Formulas'!A48,ISBLANK('Case Data Entry'!J48)),"Student or Staff? is required",IF(ISBLANK('Case Data Entry'!J48),NA(),IF(ISNA(VLOOKUP('Case Data Entry'!J48,'DO NOT USE_School Picklist'!$B$3:$B$6,1,FALSE)),"Please select a value from the drop-down menu","OK")))</f>
        <v>#N/A</v>
      </c>
      <c r="K48" s="41" t="e">
        <f>IF(AND('Case Data Entry'!J48='DO NOT USE_School Picklist'!$B$4,ISBLANK('Case Data Entry'!K48)),"Occupation/Job Title is required if Student or Staff? is Yes, staff/faculty or volunteer",IF('DO NOT USE_Case Formulas'!A48,"OK",NA()))</f>
        <v>#N/A</v>
      </c>
      <c r="L48" s="41" t="e">
        <f ca="1">IF('Case Data Entry'!L48&gt;'DO NOT USE_School Picklist'!$C$3,"Date last on school campus/facility cannot be a future date",IF('DO NOT USE_Case Formulas'!A48,IF(ISBLANK('Case Data Entry'!L48),"Date last on school campus/facility is required","OK"),NA()))</f>
        <v>#N/A</v>
      </c>
      <c r="M48" s="41" t="e">
        <f>IF(AND('DO NOT USE_Case Formulas'!A48,ISBLANK('Case Data Entry'!M48)),"Specific Place in the Location is required",IF(ISBLANK('Case Data Entry'!M48),NA(),"OK"))</f>
        <v>#N/A</v>
      </c>
      <c r="N48" s="41" t="e">
        <f>IF(LEN('Case Data Entry'!N48)&gt;50,"Parent/Guardian Name must be less than 50 characters",IF('DO NOT USE_Case Formulas'!A48,"OK",NA()))</f>
        <v>#N/A</v>
      </c>
      <c r="O48" s="41" t="e">
        <f>IF(NOT(ISBLANK('Case Data Entry'!O48)),IF(AND(ISNUMBER('Case Data Entry'!O48),LEFT('Case Data Entry'!O48,1)&lt;&gt;"1",LEN('Case Data Entry'!O48)=10),"OK","Phone number must be valid format"),IF('DO NOT USE_Case Formulas'!A48,"OK",NA()))</f>
        <v>#N/A</v>
      </c>
      <c r="P48" s="41" t="e">
        <f>IF(AND(NOT(ISBLANK('Case Data Entry'!P48)),ISNA(VLOOKUP('Case Data Entry'!P48,'DO NOT USE_School Picklist'!$E$3:$E$10,1,FALSE))),"Please select a value from the drop-down menu",IF('DO NOT USE_Case Formulas'!A48,"OK",NA()))</f>
        <v>#N/A</v>
      </c>
      <c r="Q48" s="41" t="e">
        <f>IF(AND(NOT(ISBLANK('Case Data Entry'!Q48)),ISNA(VLOOKUP('Case Data Entry'!Q48,'DO NOT USE_School Picklist'!$F$3:$F$16,1,FALSE))),"Please select a value from the drop-down menu",IF('DO NOT USE_Case Formulas'!A48,"OK",NA()))</f>
        <v>#N/A</v>
      </c>
      <c r="R48" s="41" t="e">
        <f>IF(LEN('Case Data Entry'!R48)&gt;100,"Classroom(s) must be less than 100 characters",IF('DO NOT USE_Case Formulas'!A48,"OK",NA()))</f>
        <v>#N/A</v>
      </c>
      <c r="S48" s="41" t="e">
        <f>IF(AND(NOT(ISBLANK('Case Data Entry'!S48)),ISNA(VLOOKUP('Case Data Entry'!S48,'DO NOT USE_School Picklist'!$S$3:$S$12,1,FALSE))),"Please select a value from the drop-down menu",IF('DO NOT USE_Case Formulas'!A48,"OK",NA()))</f>
        <v>#N/A</v>
      </c>
      <c r="T48" s="41" t="e">
        <f>IF(AND(NOT(ISBLANK('Case Data Entry'!T48)),ISNA(VLOOKUP('Case Data Entry'!T48,'DO NOT USE_School Picklist'!$S$3:$S$12,1,FALSE))),"Please select a value from the drop-down menu",IF('DO NOT USE_Case Formulas'!A48,"OK",NA()))</f>
        <v>#N/A</v>
      </c>
      <c r="U48" s="41" t="e">
        <f>IF(LEN('Case Data Entry'!U48)&gt;80,"Name of Education Group must be less than 80 characters",IF('DO NOT USE_Case Formulas'!A48,"OK",NA()))</f>
        <v>#N/A</v>
      </c>
      <c r="V48" s="41" t="e">
        <f>IF(AND(NOT(ISBLANK('Case Data Entry'!V48)),ISNA(VLOOKUP('Case Data Entry'!V48,'DO NOT USE_School Picklist'!$K$3:$K$6,1,FALSE))),"Please select a value from the drop-down menu",IF('DO NOT USE_Case Formulas'!A48,"OK",NA()))</f>
        <v>#N/A</v>
      </c>
      <c r="W48" s="41" t="e">
        <f>IF(AND('DO NOT USE_Case Formulas'!A48,ISBLANK('Case Data Entry'!W48)),"Has this person had symptoms? is required",IF(AND(NOT(ISBLANK('Case Data Entry'!W48)),ISNA(VLOOKUP('Case Data Entry'!W48,'DO NOT USE_School Picklist'!$D$3:$D$5,1,FALSE))),"Please select a value from the drop-down menu",IF(NOT(ISBLANK('Case Data Entry'!W48)),"OK",NA())))</f>
        <v>#N/A</v>
      </c>
      <c r="X48" s="41" t="e">
        <f>IF(AND('Case Data Entry'!W48='DO NOT USE_School Picklist'!$D$3,ISBLANK('Case Data Entry'!X48)),"Symptom Onset Date is required if Ever Symptomatic is Yes",IF('DO NOT USE_Case Formulas'!A48,"OK",NA()))</f>
        <v>#N/A</v>
      </c>
      <c r="Y48" s="41"/>
      <c r="Z48" s="41" t="e">
        <f ca="1">IF(AND('DO NOT USE_Case Formulas'!A48,ISBLANK('Case Data Entry'!Z48)),"Lab Result Test Date is required",IF('Case Data Entry'!Z48&gt;'DO NOT USE_School Picklist'!$C$3,"Test Date cannot be a future date",IF(NOT(ISBLANK('Case Data Entry'!Z48)),"OK",NA())))</f>
        <v>#N/A</v>
      </c>
      <c r="AA48" s="41" t="e">
        <f>IF(AND(NOT(ISBLANK('Case Data Entry'!AA48)),ISNA(VLOOKUP('Case Data Entry'!AA48,'DO NOT USE_School Picklist'!$R$3:$R$7,1,FALSE))),"Please select a value from the drop-down menu",IF('DO NOT USE_Case Formulas'!A48,"OK",NA()))</f>
        <v>#N/A</v>
      </c>
      <c r="AB48" s="41" t="e">
        <f>IF(AND(NOT(ISBLANK('Case Data Entry'!AB48)),ISNA(VLOOKUP('Case Data Entry'!AB48,'DO NOT USE_School Picklist'!$Q$3:$Q$8,1,FALSE))),"Please select a value from the drop-down menu",IF('DO NOT USE_Case Formulas'!A48,"OK",NA()))</f>
        <v>#N/A</v>
      </c>
    </row>
    <row r="49" spans="1:28" x14ac:dyDescent="0.25">
      <c r="A49" s="40" t="e">
        <f>IF('DO NOT USE_Case Formulas'!A49,IF('DO NOT USE_Case Formulas'!B49,"Not all required fields are completed","OK"),NA())</f>
        <v>#N/A</v>
      </c>
      <c r="B49" s="41" t="e">
        <f>IF(AND('DO NOT USE_Case Formulas'!A49,ISBLANK('Case Data Entry'!B49)),"First Name is required",IF(NOT(ISBLANK('Case Data Entry'!B49)),"OK",NA()))</f>
        <v>#N/A</v>
      </c>
      <c r="C49" s="41" t="e">
        <f>IF(AND('DO NOT USE_Case Formulas'!A49,ISBLANK('Case Data Entry'!C49)),"Last Name is required",IF(NOT(ISBLANK('Case Data Entry'!C49)),"OK",NA()))</f>
        <v>#N/A</v>
      </c>
      <c r="D49" s="41" t="e">
        <f>IF(AND('DO NOT USE_Case Formulas'!A49,ISBLANK('Case Data Entry'!D49)),"Birthdate is required",IF(NOT(ISBLANK('Case Data Entry'!D49)),"OK",NA()))</f>
        <v>#N/A</v>
      </c>
      <c r="E49" s="41" t="e">
        <f>IF(AND('DO NOT USE_Case Formulas'!A49,ISBLANK('Case Data Entry'!E49)),"Mobile Phone is required",IF(NOT(ISBLANK('Case Data Entry'!E49)),IF(AND(ISNUMBER(VALUE('Case Data Entry'!E49)),LEFT('Case Data Entry'!E49,1)&lt;&gt;"1",LEN('Case Data Entry'!E49)=10),"OK","Phone number must be valid format"),NA()))</f>
        <v>#N/A</v>
      </c>
      <c r="F49" s="41" t="e">
        <f>IF(LEN('Case Data Entry'!F49)&gt;255,"Home Street Address must be less than 255 characters",IF('DO NOT USE_Case Formulas'!A49,"OK",NA()))</f>
        <v>#N/A</v>
      </c>
      <c r="G49" s="41" t="e">
        <f>IF(LEN('Case Data Entry'!G49)&gt;40,"City must be less than 40 characters",IF('DO NOT USE_Case Formulas'!A49,"OK",NA()))</f>
        <v>#N/A</v>
      </c>
      <c r="H49" s="41" t="e">
        <f>IF(AND(NOT(ISBLANK('Case Data Entry'!H49)),ISNA(VLOOKUP('Case Data Entry'!H49,'DO NOT USE_School Picklist'!$P$3:$P$52,1,FALSE))),"Please select a value from the drop-down menu",IF('DO NOT USE_Case Formulas'!A49,"OK",NA()))</f>
        <v>#N/A</v>
      </c>
      <c r="I49" s="41" t="e">
        <f>IF(AND('DO NOT USE_Case Formulas'!A49,ISBLANK('Case Data Entry'!I49)),"Zip is required",IF(ISBLANK('Case Data Entry'!I49),NA(),"OK"))</f>
        <v>#N/A</v>
      </c>
      <c r="J49" s="41" t="e">
        <f>IF(AND('DO NOT USE_Case Formulas'!A49,ISBLANK('Case Data Entry'!J49)),"Student or Staff? is required",IF(ISBLANK('Case Data Entry'!J49),NA(),IF(ISNA(VLOOKUP('Case Data Entry'!J49,'DO NOT USE_School Picklist'!$B$3:$B$6,1,FALSE)),"Please select a value from the drop-down menu","OK")))</f>
        <v>#N/A</v>
      </c>
      <c r="K49" s="41" t="e">
        <f>IF(AND('Case Data Entry'!J49='DO NOT USE_School Picklist'!$B$4,ISBLANK('Case Data Entry'!K49)),"Occupation/Job Title is required if Student or Staff? is Yes, staff/faculty or volunteer",IF('DO NOT USE_Case Formulas'!A49,"OK",NA()))</f>
        <v>#N/A</v>
      </c>
      <c r="L49" s="41" t="e">
        <f ca="1">IF('Case Data Entry'!L49&gt;'DO NOT USE_School Picklist'!$C$3,"Date last on school campus/facility cannot be a future date",IF('DO NOT USE_Case Formulas'!A49,IF(ISBLANK('Case Data Entry'!L49),"Date last on school campus/facility is required","OK"),NA()))</f>
        <v>#N/A</v>
      </c>
      <c r="M49" s="41" t="e">
        <f>IF(AND('DO NOT USE_Case Formulas'!A49,ISBLANK('Case Data Entry'!M49)),"Specific Place in the Location is required",IF(ISBLANK('Case Data Entry'!M49),NA(),"OK"))</f>
        <v>#N/A</v>
      </c>
      <c r="N49" s="41" t="e">
        <f>IF(LEN('Case Data Entry'!N49)&gt;50,"Parent/Guardian Name must be less than 50 characters",IF('DO NOT USE_Case Formulas'!A49,"OK",NA()))</f>
        <v>#N/A</v>
      </c>
      <c r="O49" s="41" t="e">
        <f>IF(NOT(ISBLANK('Case Data Entry'!O49)),IF(AND(ISNUMBER('Case Data Entry'!O49),LEFT('Case Data Entry'!O49,1)&lt;&gt;"1",LEN('Case Data Entry'!O49)=10),"OK","Phone number must be valid format"),IF('DO NOT USE_Case Formulas'!A49,"OK",NA()))</f>
        <v>#N/A</v>
      </c>
      <c r="P49" s="41" t="e">
        <f>IF(AND(NOT(ISBLANK('Case Data Entry'!P49)),ISNA(VLOOKUP('Case Data Entry'!P49,'DO NOT USE_School Picklist'!$E$3:$E$10,1,FALSE))),"Please select a value from the drop-down menu",IF('DO NOT USE_Case Formulas'!A49,"OK",NA()))</f>
        <v>#N/A</v>
      </c>
      <c r="Q49" s="41" t="e">
        <f>IF(AND(NOT(ISBLANK('Case Data Entry'!Q49)),ISNA(VLOOKUP('Case Data Entry'!Q49,'DO NOT USE_School Picklist'!$F$3:$F$16,1,FALSE))),"Please select a value from the drop-down menu",IF('DO NOT USE_Case Formulas'!A49,"OK",NA()))</f>
        <v>#N/A</v>
      </c>
      <c r="R49" s="41" t="e">
        <f>IF(LEN('Case Data Entry'!R49)&gt;100,"Classroom(s) must be less than 100 characters",IF('DO NOT USE_Case Formulas'!A49,"OK",NA()))</f>
        <v>#N/A</v>
      </c>
      <c r="S49" s="41" t="e">
        <f>IF(AND(NOT(ISBLANK('Case Data Entry'!S49)),ISNA(VLOOKUP('Case Data Entry'!S49,'DO NOT USE_School Picklist'!$S$3:$S$12,1,FALSE))),"Please select a value from the drop-down menu",IF('DO NOT USE_Case Formulas'!A49,"OK",NA()))</f>
        <v>#N/A</v>
      </c>
      <c r="T49" s="41" t="e">
        <f>IF(AND(NOT(ISBLANK('Case Data Entry'!T49)),ISNA(VLOOKUP('Case Data Entry'!T49,'DO NOT USE_School Picklist'!$S$3:$S$12,1,FALSE))),"Please select a value from the drop-down menu",IF('DO NOT USE_Case Formulas'!A49,"OK",NA()))</f>
        <v>#N/A</v>
      </c>
      <c r="U49" s="41" t="e">
        <f>IF(LEN('Case Data Entry'!U49)&gt;80,"Name of Education Group must be less than 80 characters",IF('DO NOT USE_Case Formulas'!A49,"OK",NA()))</f>
        <v>#N/A</v>
      </c>
      <c r="V49" s="41" t="e">
        <f>IF(AND(NOT(ISBLANK('Case Data Entry'!V49)),ISNA(VLOOKUP('Case Data Entry'!V49,'DO NOT USE_School Picklist'!$K$3:$K$6,1,FALSE))),"Please select a value from the drop-down menu",IF('DO NOT USE_Case Formulas'!A49,"OK",NA()))</f>
        <v>#N/A</v>
      </c>
      <c r="W49" s="41" t="e">
        <f>IF(AND('DO NOT USE_Case Formulas'!A49,ISBLANK('Case Data Entry'!W49)),"Has this person had symptoms? is required",IF(AND(NOT(ISBLANK('Case Data Entry'!W49)),ISNA(VLOOKUP('Case Data Entry'!W49,'DO NOT USE_School Picklist'!$D$3:$D$5,1,FALSE))),"Please select a value from the drop-down menu",IF(NOT(ISBLANK('Case Data Entry'!W49)),"OK",NA())))</f>
        <v>#N/A</v>
      </c>
      <c r="X49" s="41" t="e">
        <f>IF(AND('Case Data Entry'!W49='DO NOT USE_School Picklist'!$D$3,ISBLANK('Case Data Entry'!X49)),"Symptom Onset Date is required if Ever Symptomatic is Yes",IF('DO NOT USE_Case Formulas'!A49,"OK",NA()))</f>
        <v>#N/A</v>
      </c>
      <c r="Y49" s="41"/>
      <c r="Z49" s="41" t="e">
        <f ca="1">IF(AND('DO NOT USE_Case Formulas'!A49,ISBLANK('Case Data Entry'!Z49)),"Lab Result Test Date is required",IF('Case Data Entry'!Z49&gt;'DO NOT USE_School Picklist'!$C$3,"Test Date cannot be a future date",IF(NOT(ISBLANK('Case Data Entry'!Z49)),"OK",NA())))</f>
        <v>#N/A</v>
      </c>
      <c r="AA49" s="41" t="e">
        <f>IF(AND(NOT(ISBLANK('Case Data Entry'!AA49)),ISNA(VLOOKUP('Case Data Entry'!AA49,'DO NOT USE_School Picklist'!$R$3:$R$7,1,FALSE))),"Please select a value from the drop-down menu",IF('DO NOT USE_Case Formulas'!A49,"OK",NA()))</f>
        <v>#N/A</v>
      </c>
      <c r="AB49" s="41" t="e">
        <f>IF(AND(NOT(ISBLANK('Case Data Entry'!AB49)),ISNA(VLOOKUP('Case Data Entry'!AB49,'DO NOT USE_School Picklist'!$Q$3:$Q$8,1,FALSE))),"Please select a value from the drop-down menu",IF('DO NOT USE_Case Formulas'!A49,"OK",NA()))</f>
        <v>#N/A</v>
      </c>
    </row>
    <row r="50" spans="1:28" x14ac:dyDescent="0.25">
      <c r="A50" s="40" t="e">
        <f>IF('DO NOT USE_Case Formulas'!A50,IF('DO NOT USE_Case Formulas'!B50,"Not all required fields are completed","OK"),NA())</f>
        <v>#N/A</v>
      </c>
      <c r="B50" s="41" t="e">
        <f>IF(AND('DO NOT USE_Case Formulas'!A50,ISBLANK('Case Data Entry'!B50)),"First Name is required",IF(NOT(ISBLANK('Case Data Entry'!B50)),"OK",NA()))</f>
        <v>#N/A</v>
      </c>
      <c r="C50" s="41" t="e">
        <f>IF(AND('DO NOT USE_Case Formulas'!A50,ISBLANK('Case Data Entry'!C50)),"Last Name is required",IF(NOT(ISBLANK('Case Data Entry'!C50)),"OK",NA()))</f>
        <v>#N/A</v>
      </c>
      <c r="D50" s="41" t="e">
        <f>IF(AND('DO NOT USE_Case Formulas'!A50,ISBLANK('Case Data Entry'!D50)),"Birthdate is required",IF(NOT(ISBLANK('Case Data Entry'!D50)),"OK",NA()))</f>
        <v>#N/A</v>
      </c>
      <c r="E50" s="41" t="e">
        <f>IF(AND('DO NOT USE_Case Formulas'!A50,ISBLANK('Case Data Entry'!E50)),"Mobile Phone is required",IF(NOT(ISBLANK('Case Data Entry'!E50)),IF(AND(ISNUMBER(VALUE('Case Data Entry'!E50)),LEFT('Case Data Entry'!E50,1)&lt;&gt;"1",LEN('Case Data Entry'!E50)=10),"OK","Phone number must be valid format"),NA()))</f>
        <v>#N/A</v>
      </c>
      <c r="F50" s="41" t="e">
        <f>IF(LEN('Case Data Entry'!F50)&gt;255,"Home Street Address must be less than 255 characters",IF('DO NOT USE_Case Formulas'!A50,"OK",NA()))</f>
        <v>#N/A</v>
      </c>
      <c r="G50" s="41" t="e">
        <f>IF(LEN('Case Data Entry'!G50)&gt;40,"City must be less than 40 characters",IF('DO NOT USE_Case Formulas'!A50,"OK",NA()))</f>
        <v>#N/A</v>
      </c>
      <c r="H50" s="41" t="e">
        <f>IF(AND(NOT(ISBLANK('Case Data Entry'!H50)),ISNA(VLOOKUP('Case Data Entry'!H50,'DO NOT USE_School Picklist'!$P$3:$P$52,1,FALSE))),"Please select a value from the drop-down menu",IF('DO NOT USE_Case Formulas'!A50,"OK",NA()))</f>
        <v>#N/A</v>
      </c>
      <c r="I50" s="41" t="e">
        <f>IF(AND('DO NOT USE_Case Formulas'!A50,ISBLANK('Case Data Entry'!I50)),"Zip is required",IF(ISBLANK('Case Data Entry'!I50),NA(),"OK"))</f>
        <v>#N/A</v>
      </c>
      <c r="J50" s="41" t="e">
        <f>IF(AND('DO NOT USE_Case Formulas'!A50,ISBLANK('Case Data Entry'!J50)),"Student or Staff? is required",IF(ISBLANK('Case Data Entry'!J50),NA(),IF(ISNA(VLOOKUP('Case Data Entry'!J50,'DO NOT USE_School Picklist'!$B$3:$B$6,1,FALSE)),"Please select a value from the drop-down menu","OK")))</f>
        <v>#N/A</v>
      </c>
      <c r="K50" s="41" t="e">
        <f>IF(AND('Case Data Entry'!J50='DO NOT USE_School Picklist'!$B$4,ISBLANK('Case Data Entry'!K50)),"Occupation/Job Title is required if Student or Staff? is Yes, staff/faculty or volunteer",IF('DO NOT USE_Case Formulas'!A50,"OK",NA()))</f>
        <v>#N/A</v>
      </c>
      <c r="L50" s="41" t="e">
        <f ca="1">IF('Case Data Entry'!L50&gt;'DO NOT USE_School Picklist'!$C$3,"Date last on school campus/facility cannot be a future date",IF('DO NOT USE_Case Formulas'!A50,IF(ISBLANK('Case Data Entry'!L50),"Date last on school campus/facility is required","OK"),NA()))</f>
        <v>#N/A</v>
      </c>
      <c r="M50" s="41" t="e">
        <f>IF(AND('DO NOT USE_Case Formulas'!A50,ISBLANK('Case Data Entry'!M50)),"Specific Place in the Location is required",IF(ISBLANK('Case Data Entry'!M50),NA(),"OK"))</f>
        <v>#N/A</v>
      </c>
      <c r="N50" s="41" t="e">
        <f>IF(LEN('Case Data Entry'!N50)&gt;50,"Parent/Guardian Name must be less than 50 characters",IF('DO NOT USE_Case Formulas'!A50,"OK",NA()))</f>
        <v>#N/A</v>
      </c>
      <c r="O50" s="41" t="e">
        <f>IF(NOT(ISBLANK('Case Data Entry'!O50)),IF(AND(ISNUMBER('Case Data Entry'!O50),LEFT('Case Data Entry'!O50,1)&lt;&gt;"1",LEN('Case Data Entry'!O50)=10),"OK","Phone number must be valid format"),IF('DO NOT USE_Case Formulas'!A50,"OK",NA()))</f>
        <v>#N/A</v>
      </c>
      <c r="P50" s="41" t="e">
        <f>IF(AND(NOT(ISBLANK('Case Data Entry'!P50)),ISNA(VLOOKUP('Case Data Entry'!P50,'DO NOT USE_School Picklist'!$E$3:$E$10,1,FALSE))),"Please select a value from the drop-down menu",IF('DO NOT USE_Case Formulas'!A50,"OK",NA()))</f>
        <v>#N/A</v>
      </c>
      <c r="Q50" s="41" t="e">
        <f>IF(AND(NOT(ISBLANK('Case Data Entry'!Q50)),ISNA(VLOOKUP('Case Data Entry'!Q50,'DO NOT USE_School Picklist'!$F$3:$F$16,1,FALSE))),"Please select a value from the drop-down menu",IF('DO NOT USE_Case Formulas'!A50,"OK",NA()))</f>
        <v>#N/A</v>
      </c>
      <c r="R50" s="41" t="e">
        <f>IF(LEN('Case Data Entry'!R50)&gt;100,"Classroom(s) must be less than 100 characters",IF('DO NOT USE_Case Formulas'!A50,"OK",NA()))</f>
        <v>#N/A</v>
      </c>
      <c r="S50" s="41" t="e">
        <f>IF(AND(NOT(ISBLANK('Case Data Entry'!S50)),ISNA(VLOOKUP('Case Data Entry'!S50,'DO NOT USE_School Picklist'!$S$3:$S$12,1,FALSE))),"Please select a value from the drop-down menu",IF('DO NOT USE_Case Formulas'!A50,"OK",NA()))</f>
        <v>#N/A</v>
      </c>
      <c r="T50" s="41" t="e">
        <f>IF(AND(NOT(ISBLANK('Case Data Entry'!T50)),ISNA(VLOOKUP('Case Data Entry'!T50,'DO NOT USE_School Picklist'!$S$3:$S$12,1,FALSE))),"Please select a value from the drop-down menu",IF('DO NOT USE_Case Formulas'!A50,"OK",NA()))</f>
        <v>#N/A</v>
      </c>
      <c r="U50" s="41" t="e">
        <f>IF(LEN('Case Data Entry'!U50)&gt;80,"Name of Education Group must be less than 80 characters",IF('DO NOT USE_Case Formulas'!A50,"OK",NA()))</f>
        <v>#N/A</v>
      </c>
      <c r="V50" s="41" t="e">
        <f>IF(AND(NOT(ISBLANK('Case Data Entry'!V50)),ISNA(VLOOKUP('Case Data Entry'!V50,'DO NOT USE_School Picklist'!$K$3:$K$6,1,FALSE))),"Please select a value from the drop-down menu",IF('DO NOT USE_Case Formulas'!A50,"OK",NA()))</f>
        <v>#N/A</v>
      </c>
      <c r="W50" s="41" t="e">
        <f>IF(AND('DO NOT USE_Case Formulas'!A50,ISBLANK('Case Data Entry'!W50)),"Has this person had symptoms? is required",IF(AND(NOT(ISBLANK('Case Data Entry'!W50)),ISNA(VLOOKUP('Case Data Entry'!W50,'DO NOT USE_School Picklist'!$D$3:$D$5,1,FALSE))),"Please select a value from the drop-down menu",IF(NOT(ISBLANK('Case Data Entry'!W50)),"OK",NA())))</f>
        <v>#N/A</v>
      </c>
      <c r="X50" s="41" t="e">
        <f>IF(AND('Case Data Entry'!W50='DO NOT USE_School Picklist'!$D$3,ISBLANK('Case Data Entry'!X50)),"Symptom Onset Date is required if Ever Symptomatic is Yes",IF('DO NOT USE_Case Formulas'!A50,"OK",NA()))</f>
        <v>#N/A</v>
      </c>
      <c r="Y50" s="41"/>
      <c r="Z50" s="41" t="e">
        <f ca="1">IF(AND('DO NOT USE_Case Formulas'!A50,ISBLANK('Case Data Entry'!Z50)),"Lab Result Test Date is required",IF('Case Data Entry'!Z50&gt;'DO NOT USE_School Picklist'!$C$3,"Test Date cannot be a future date",IF(NOT(ISBLANK('Case Data Entry'!Z50)),"OK",NA())))</f>
        <v>#N/A</v>
      </c>
      <c r="AA50" s="41" t="e">
        <f>IF(AND(NOT(ISBLANK('Case Data Entry'!AA50)),ISNA(VLOOKUP('Case Data Entry'!AA50,'DO NOT USE_School Picklist'!$R$3:$R$7,1,FALSE))),"Please select a value from the drop-down menu",IF('DO NOT USE_Case Formulas'!A50,"OK",NA()))</f>
        <v>#N/A</v>
      </c>
      <c r="AB50" s="41" t="e">
        <f>IF(AND(NOT(ISBLANK('Case Data Entry'!AB50)),ISNA(VLOOKUP('Case Data Entry'!AB50,'DO NOT USE_School Picklist'!$Q$3:$Q$8,1,FALSE))),"Please select a value from the drop-down menu",IF('DO NOT USE_Case Formulas'!A50,"OK",NA()))</f>
        <v>#N/A</v>
      </c>
    </row>
    <row r="51" spans="1:28" x14ac:dyDescent="0.25">
      <c r="A51" s="40" t="e">
        <f>IF('DO NOT USE_Case Formulas'!A51,IF('DO NOT USE_Case Formulas'!B51,"Not all required fields are completed","OK"),NA())</f>
        <v>#N/A</v>
      </c>
      <c r="B51" s="41" t="e">
        <f>IF(AND('DO NOT USE_Case Formulas'!A51,ISBLANK('Case Data Entry'!B51)),"First Name is required",IF(NOT(ISBLANK('Case Data Entry'!B51)),"OK",NA()))</f>
        <v>#N/A</v>
      </c>
      <c r="C51" s="41" t="e">
        <f>IF(AND('DO NOT USE_Case Formulas'!A51,ISBLANK('Case Data Entry'!C51)),"Last Name is required",IF(NOT(ISBLANK('Case Data Entry'!C51)),"OK",NA()))</f>
        <v>#N/A</v>
      </c>
      <c r="D51" s="41" t="e">
        <f>IF(AND('DO NOT USE_Case Formulas'!A51,ISBLANK('Case Data Entry'!D51)),"Birthdate is required",IF(NOT(ISBLANK('Case Data Entry'!D51)),"OK",NA()))</f>
        <v>#N/A</v>
      </c>
      <c r="E51" s="41" t="e">
        <f>IF(AND('DO NOT USE_Case Formulas'!A51,ISBLANK('Case Data Entry'!E51)),"Mobile Phone is required",IF(NOT(ISBLANK('Case Data Entry'!E51)),IF(AND(ISNUMBER(VALUE('Case Data Entry'!E51)),LEFT('Case Data Entry'!E51,1)&lt;&gt;"1",LEN('Case Data Entry'!E51)=10),"OK","Phone number must be valid format"),NA()))</f>
        <v>#N/A</v>
      </c>
      <c r="F51" s="41" t="e">
        <f>IF(LEN('Case Data Entry'!F51)&gt;255,"Home Street Address must be less than 255 characters",IF('DO NOT USE_Case Formulas'!A51,"OK",NA()))</f>
        <v>#N/A</v>
      </c>
      <c r="G51" s="41" t="e">
        <f>IF(LEN('Case Data Entry'!G51)&gt;40,"City must be less than 40 characters",IF('DO NOT USE_Case Formulas'!A51,"OK",NA()))</f>
        <v>#N/A</v>
      </c>
      <c r="H51" s="41" t="e">
        <f>IF(AND(NOT(ISBLANK('Case Data Entry'!H51)),ISNA(VLOOKUP('Case Data Entry'!H51,'DO NOT USE_School Picklist'!$P$3:$P$52,1,FALSE))),"Please select a value from the drop-down menu",IF('DO NOT USE_Case Formulas'!A51,"OK",NA()))</f>
        <v>#N/A</v>
      </c>
      <c r="I51" s="41" t="e">
        <f>IF(AND('DO NOT USE_Case Formulas'!A51,ISBLANK('Case Data Entry'!I51)),"Zip is required",IF(ISBLANK('Case Data Entry'!I51),NA(),"OK"))</f>
        <v>#N/A</v>
      </c>
      <c r="J51" s="41" t="e">
        <f>IF(AND('DO NOT USE_Case Formulas'!A51,ISBLANK('Case Data Entry'!J51)),"Student or Staff? is required",IF(ISBLANK('Case Data Entry'!J51),NA(),IF(ISNA(VLOOKUP('Case Data Entry'!J51,'DO NOT USE_School Picklist'!$B$3:$B$6,1,FALSE)),"Please select a value from the drop-down menu","OK")))</f>
        <v>#N/A</v>
      </c>
      <c r="K51" s="41" t="e">
        <f>IF(AND('Case Data Entry'!J51='DO NOT USE_School Picklist'!$B$4,ISBLANK('Case Data Entry'!K51)),"Occupation/Job Title is required if Student or Staff? is Yes, staff/faculty or volunteer",IF('DO NOT USE_Case Formulas'!A51,"OK",NA()))</f>
        <v>#N/A</v>
      </c>
      <c r="L51" s="41" t="e">
        <f ca="1">IF('Case Data Entry'!L51&gt;'DO NOT USE_School Picklist'!$C$3,"Date last on school campus/facility cannot be a future date",IF('DO NOT USE_Case Formulas'!A51,IF(ISBLANK('Case Data Entry'!L51),"Date last on school campus/facility is required","OK"),NA()))</f>
        <v>#N/A</v>
      </c>
      <c r="M51" s="41" t="e">
        <f>IF(AND('DO NOT USE_Case Formulas'!A51,ISBLANK('Case Data Entry'!M51)),"Specific Place in the Location is required",IF(ISBLANK('Case Data Entry'!M51),NA(),"OK"))</f>
        <v>#N/A</v>
      </c>
      <c r="N51" s="41" t="e">
        <f>IF(LEN('Case Data Entry'!N51)&gt;50,"Parent/Guardian Name must be less than 50 characters",IF('DO NOT USE_Case Formulas'!A51,"OK",NA()))</f>
        <v>#N/A</v>
      </c>
      <c r="O51" s="41" t="e">
        <f>IF(NOT(ISBLANK('Case Data Entry'!O51)),IF(AND(ISNUMBER('Case Data Entry'!O51),LEFT('Case Data Entry'!O51,1)&lt;&gt;"1",LEN('Case Data Entry'!O51)=10),"OK","Phone number must be valid format"),IF('DO NOT USE_Case Formulas'!A51,"OK",NA()))</f>
        <v>#N/A</v>
      </c>
      <c r="P51" s="41" t="e">
        <f>IF(AND(NOT(ISBLANK('Case Data Entry'!P51)),ISNA(VLOOKUP('Case Data Entry'!P51,'DO NOT USE_School Picklist'!$E$3:$E$10,1,FALSE))),"Please select a value from the drop-down menu",IF('DO NOT USE_Case Formulas'!A51,"OK",NA()))</f>
        <v>#N/A</v>
      </c>
      <c r="Q51" s="41" t="e">
        <f>IF(AND(NOT(ISBLANK('Case Data Entry'!Q51)),ISNA(VLOOKUP('Case Data Entry'!Q51,'DO NOT USE_School Picklist'!$F$3:$F$16,1,FALSE))),"Please select a value from the drop-down menu",IF('DO NOT USE_Case Formulas'!A51,"OK",NA()))</f>
        <v>#N/A</v>
      </c>
      <c r="R51" s="41" t="e">
        <f>IF(LEN('Case Data Entry'!R51)&gt;100,"Classroom(s) must be less than 100 characters",IF('DO NOT USE_Case Formulas'!A51,"OK",NA()))</f>
        <v>#N/A</v>
      </c>
      <c r="S51" s="41" t="e">
        <f>IF(AND(NOT(ISBLANK('Case Data Entry'!S51)),ISNA(VLOOKUP('Case Data Entry'!S51,'DO NOT USE_School Picklist'!$S$3:$S$12,1,FALSE))),"Please select a value from the drop-down menu",IF('DO NOT USE_Case Formulas'!A51,"OK",NA()))</f>
        <v>#N/A</v>
      </c>
      <c r="T51" s="41" t="e">
        <f>IF(AND(NOT(ISBLANK('Case Data Entry'!T51)),ISNA(VLOOKUP('Case Data Entry'!T51,'DO NOT USE_School Picklist'!$S$3:$S$12,1,FALSE))),"Please select a value from the drop-down menu",IF('DO NOT USE_Case Formulas'!A51,"OK",NA()))</f>
        <v>#N/A</v>
      </c>
      <c r="U51" s="41" t="e">
        <f>IF(LEN('Case Data Entry'!U51)&gt;80,"Name of Education Group must be less than 80 characters",IF('DO NOT USE_Case Formulas'!A51,"OK",NA()))</f>
        <v>#N/A</v>
      </c>
      <c r="V51" s="41" t="e">
        <f>IF(AND(NOT(ISBLANK('Case Data Entry'!V51)),ISNA(VLOOKUP('Case Data Entry'!V51,'DO NOT USE_School Picklist'!$K$3:$K$6,1,FALSE))),"Please select a value from the drop-down menu",IF('DO NOT USE_Case Formulas'!A51,"OK",NA()))</f>
        <v>#N/A</v>
      </c>
      <c r="W51" s="41" t="e">
        <f>IF(AND('DO NOT USE_Case Formulas'!A51,ISBLANK('Case Data Entry'!W51)),"Has this person had symptoms? is required",IF(AND(NOT(ISBLANK('Case Data Entry'!W51)),ISNA(VLOOKUP('Case Data Entry'!W51,'DO NOT USE_School Picklist'!$D$3:$D$5,1,FALSE))),"Please select a value from the drop-down menu",IF(NOT(ISBLANK('Case Data Entry'!W51)),"OK",NA())))</f>
        <v>#N/A</v>
      </c>
      <c r="X51" s="41" t="e">
        <f>IF(AND('Case Data Entry'!W51='DO NOT USE_School Picklist'!$D$3,ISBLANK('Case Data Entry'!X51)),"Symptom Onset Date is required if Ever Symptomatic is Yes",IF('DO NOT USE_Case Formulas'!A51,"OK",NA()))</f>
        <v>#N/A</v>
      </c>
      <c r="Y51" s="41"/>
      <c r="Z51" s="41" t="e">
        <f ca="1">IF(AND('DO NOT USE_Case Formulas'!A51,ISBLANK('Case Data Entry'!Z51)),"Lab Result Test Date is required",IF('Case Data Entry'!Z51&gt;'DO NOT USE_School Picklist'!$C$3,"Test Date cannot be a future date",IF(NOT(ISBLANK('Case Data Entry'!Z51)),"OK",NA())))</f>
        <v>#N/A</v>
      </c>
      <c r="AA51" s="41" t="e">
        <f>IF(AND(NOT(ISBLANK('Case Data Entry'!AA51)),ISNA(VLOOKUP('Case Data Entry'!AA51,'DO NOT USE_School Picklist'!$R$3:$R$7,1,FALSE))),"Please select a value from the drop-down menu",IF('DO NOT USE_Case Formulas'!A51,"OK",NA()))</f>
        <v>#N/A</v>
      </c>
      <c r="AB51" s="41" t="e">
        <f>IF(AND(NOT(ISBLANK('Case Data Entry'!AB51)),ISNA(VLOOKUP('Case Data Entry'!AB51,'DO NOT USE_School Picklist'!$Q$3:$Q$8,1,FALSE))),"Please select a value from the drop-down menu",IF('DO NOT USE_Case Formulas'!A51,"OK",NA()))</f>
        <v>#N/A</v>
      </c>
    </row>
    <row r="52" spans="1:28" x14ac:dyDescent="0.25">
      <c r="A52" s="40" t="e">
        <f>IF('DO NOT USE_Case Formulas'!A52,IF('DO NOT USE_Case Formulas'!B52,"Not all required fields are completed","OK"),NA())</f>
        <v>#N/A</v>
      </c>
      <c r="B52" s="41" t="e">
        <f>IF(AND('DO NOT USE_Case Formulas'!A52,ISBLANK('Case Data Entry'!B52)),"First Name is required",IF(NOT(ISBLANK('Case Data Entry'!B52)),"OK",NA()))</f>
        <v>#N/A</v>
      </c>
      <c r="C52" s="41" t="e">
        <f>IF(AND('DO NOT USE_Case Formulas'!A52,ISBLANK('Case Data Entry'!C52)),"Last Name is required",IF(NOT(ISBLANK('Case Data Entry'!C52)),"OK",NA()))</f>
        <v>#N/A</v>
      </c>
      <c r="D52" s="41" t="e">
        <f>IF(AND('DO NOT USE_Case Formulas'!A52,ISBLANK('Case Data Entry'!D52)),"Birthdate is required",IF(NOT(ISBLANK('Case Data Entry'!D52)),"OK",NA()))</f>
        <v>#N/A</v>
      </c>
      <c r="E52" s="41" t="e">
        <f>IF(AND('DO NOT USE_Case Formulas'!A52,ISBLANK('Case Data Entry'!E52)),"Mobile Phone is required",IF(NOT(ISBLANK('Case Data Entry'!E52)),IF(AND(ISNUMBER(VALUE('Case Data Entry'!E52)),LEFT('Case Data Entry'!E52,1)&lt;&gt;"1",LEN('Case Data Entry'!E52)=10),"OK","Phone number must be valid format"),NA()))</f>
        <v>#N/A</v>
      </c>
      <c r="F52" s="41" t="e">
        <f>IF(LEN('Case Data Entry'!F52)&gt;255,"Home Street Address must be less than 255 characters",IF('DO NOT USE_Case Formulas'!A52,"OK",NA()))</f>
        <v>#N/A</v>
      </c>
      <c r="G52" s="41" t="e">
        <f>IF(LEN('Case Data Entry'!G52)&gt;40,"City must be less than 40 characters",IF('DO NOT USE_Case Formulas'!A52,"OK",NA()))</f>
        <v>#N/A</v>
      </c>
      <c r="H52" s="41" t="e">
        <f>IF(AND(NOT(ISBLANK('Case Data Entry'!H52)),ISNA(VLOOKUP('Case Data Entry'!H52,'DO NOT USE_School Picklist'!$P$3:$P$52,1,FALSE))),"Please select a value from the drop-down menu",IF('DO NOT USE_Case Formulas'!A52,"OK",NA()))</f>
        <v>#N/A</v>
      </c>
      <c r="I52" s="41" t="e">
        <f>IF(AND('DO NOT USE_Case Formulas'!A52,ISBLANK('Case Data Entry'!I52)),"Zip is required",IF(ISBLANK('Case Data Entry'!I52),NA(),"OK"))</f>
        <v>#N/A</v>
      </c>
      <c r="J52" s="41" t="e">
        <f>IF(AND('DO NOT USE_Case Formulas'!A52,ISBLANK('Case Data Entry'!J52)),"Student or Staff? is required",IF(ISBLANK('Case Data Entry'!J52),NA(),IF(ISNA(VLOOKUP('Case Data Entry'!J52,'DO NOT USE_School Picklist'!$B$3:$B$6,1,FALSE)),"Please select a value from the drop-down menu","OK")))</f>
        <v>#N/A</v>
      </c>
      <c r="K52" s="41" t="e">
        <f>IF(AND('Case Data Entry'!J52='DO NOT USE_School Picklist'!$B$4,ISBLANK('Case Data Entry'!K52)),"Occupation/Job Title is required if Student or Staff? is Yes, staff/faculty or volunteer",IF('DO NOT USE_Case Formulas'!A52,"OK",NA()))</f>
        <v>#N/A</v>
      </c>
      <c r="L52" s="41" t="e">
        <f ca="1">IF('Case Data Entry'!L52&gt;'DO NOT USE_School Picklist'!$C$3,"Date last on school campus/facility cannot be a future date",IF('DO NOT USE_Case Formulas'!A52,IF(ISBLANK('Case Data Entry'!L52),"Date last on school campus/facility is required","OK"),NA()))</f>
        <v>#N/A</v>
      </c>
      <c r="M52" s="41" t="e">
        <f>IF(AND('DO NOT USE_Case Formulas'!A52,ISBLANK('Case Data Entry'!M52)),"Specific Place in the Location is required",IF(ISBLANK('Case Data Entry'!M52),NA(),"OK"))</f>
        <v>#N/A</v>
      </c>
      <c r="N52" s="41" t="e">
        <f>IF(LEN('Case Data Entry'!N52)&gt;50,"Parent/Guardian Name must be less than 50 characters",IF('DO NOT USE_Case Formulas'!A52,"OK",NA()))</f>
        <v>#N/A</v>
      </c>
      <c r="O52" s="41" t="e">
        <f>IF(NOT(ISBLANK('Case Data Entry'!O52)),IF(AND(ISNUMBER('Case Data Entry'!O52),LEFT('Case Data Entry'!O52,1)&lt;&gt;"1",LEN('Case Data Entry'!O52)=10),"OK","Phone number must be valid format"),IF('DO NOT USE_Case Formulas'!A52,"OK",NA()))</f>
        <v>#N/A</v>
      </c>
      <c r="P52" s="41" t="e">
        <f>IF(AND(NOT(ISBLANK('Case Data Entry'!P52)),ISNA(VLOOKUP('Case Data Entry'!P52,'DO NOT USE_School Picklist'!$E$3:$E$10,1,FALSE))),"Please select a value from the drop-down menu",IF('DO NOT USE_Case Formulas'!A52,"OK",NA()))</f>
        <v>#N/A</v>
      </c>
      <c r="Q52" s="41" t="e">
        <f>IF(AND(NOT(ISBLANK('Case Data Entry'!Q52)),ISNA(VLOOKUP('Case Data Entry'!Q52,'DO NOT USE_School Picklist'!$F$3:$F$16,1,FALSE))),"Please select a value from the drop-down menu",IF('DO NOT USE_Case Formulas'!A52,"OK",NA()))</f>
        <v>#N/A</v>
      </c>
      <c r="R52" s="41" t="e">
        <f>IF(LEN('Case Data Entry'!R52)&gt;100,"Classroom(s) must be less than 100 characters",IF('DO NOT USE_Case Formulas'!A52,"OK",NA()))</f>
        <v>#N/A</v>
      </c>
      <c r="S52" s="41" t="e">
        <f>IF(AND(NOT(ISBLANK('Case Data Entry'!S52)),ISNA(VLOOKUP('Case Data Entry'!S52,'DO NOT USE_School Picklist'!$S$3:$S$12,1,FALSE))),"Please select a value from the drop-down menu",IF('DO NOT USE_Case Formulas'!A52,"OK",NA()))</f>
        <v>#N/A</v>
      </c>
      <c r="T52" s="41" t="e">
        <f>IF(AND(NOT(ISBLANK('Case Data Entry'!T52)),ISNA(VLOOKUP('Case Data Entry'!T52,'DO NOT USE_School Picklist'!$S$3:$S$12,1,FALSE))),"Please select a value from the drop-down menu",IF('DO NOT USE_Case Formulas'!A52,"OK",NA()))</f>
        <v>#N/A</v>
      </c>
      <c r="U52" s="41" t="e">
        <f>IF(LEN('Case Data Entry'!U52)&gt;80,"Name of Education Group must be less than 80 characters",IF('DO NOT USE_Case Formulas'!A52,"OK",NA()))</f>
        <v>#N/A</v>
      </c>
      <c r="V52" s="41" t="e">
        <f>IF(AND(NOT(ISBLANK('Case Data Entry'!V52)),ISNA(VLOOKUP('Case Data Entry'!V52,'DO NOT USE_School Picklist'!$K$3:$K$6,1,FALSE))),"Please select a value from the drop-down menu",IF('DO NOT USE_Case Formulas'!A52,"OK",NA()))</f>
        <v>#N/A</v>
      </c>
      <c r="W52" s="41" t="e">
        <f>IF(AND('DO NOT USE_Case Formulas'!A52,ISBLANK('Case Data Entry'!W52)),"Has this person had symptoms? is required",IF(AND(NOT(ISBLANK('Case Data Entry'!W52)),ISNA(VLOOKUP('Case Data Entry'!W52,'DO NOT USE_School Picklist'!$D$3:$D$5,1,FALSE))),"Please select a value from the drop-down menu",IF(NOT(ISBLANK('Case Data Entry'!W52)),"OK",NA())))</f>
        <v>#N/A</v>
      </c>
      <c r="X52" s="41" t="e">
        <f>IF(AND('Case Data Entry'!W52='DO NOT USE_School Picklist'!$D$3,ISBLANK('Case Data Entry'!X52)),"Symptom Onset Date is required if Ever Symptomatic is Yes",IF('DO NOT USE_Case Formulas'!A52,"OK",NA()))</f>
        <v>#N/A</v>
      </c>
      <c r="Y52" s="41"/>
      <c r="Z52" s="41" t="e">
        <f ca="1">IF(AND('DO NOT USE_Case Formulas'!A52,ISBLANK('Case Data Entry'!Z52)),"Lab Result Test Date is required",IF('Case Data Entry'!Z52&gt;'DO NOT USE_School Picklist'!$C$3,"Test Date cannot be a future date",IF(NOT(ISBLANK('Case Data Entry'!Z52)),"OK",NA())))</f>
        <v>#N/A</v>
      </c>
      <c r="AA52" s="41" t="e">
        <f>IF(AND(NOT(ISBLANK('Case Data Entry'!AA52)),ISNA(VLOOKUP('Case Data Entry'!AA52,'DO NOT USE_School Picklist'!$R$3:$R$7,1,FALSE))),"Please select a value from the drop-down menu",IF('DO NOT USE_Case Formulas'!A52,"OK",NA()))</f>
        <v>#N/A</v>
      </c>
      <c r="AB52" s="41" t="e">
        <f>IF(AND(NOT(ISBLANK('Case Data Entry'!AB52)),ISNA(VLOOKUP('Case Data Entry'!AB52,'DO NOT USE_School Picklist'!$Q$3:$Q$8,1,FALSE))),"Please select a value from the drop-down menu",IF('DO NOT USE_Case Formulas'!A52,"OK",NA()))</f>
        <v>#N/A</v>
      </c>
    </row>
    <row r="53" spans="1:28" x14ac:dyDescent="0.25">
      <c r="A53" s="40" t="e">
        <f>IF('DO NOT USE_Case Formulas'!A53,IF('DO NOT USE_Case Formulas'!B53,"Not all required fields are completed","OK"),NA())</f>
        <v>#N/A</v>
      </c>
      <c r="B53" s="41" t="e">
        <f>IF(AND('DO NOT USE_Case Formulas'!A53,ISBLANK('Case Data Entry'!B53)),"First Name is required",IF(NOT(ISBLANK('Case Data Entry'!B53)),"OK",NA()))</f>
        <v>#N/A</v>
      </c>
      <c r="C53" s="41" t="e">
        <f>IF(AND('DO NOT USE_Case Formulas'!A53,ISBLANK('Case Data Entry'!C53)),"Last Name is required",IF(NOT(ISBLANK('Case Data Entry'!C53)),"OK",NA()))</f>
        <v>#N/A</v>
      </c>
      <c r="D53" s="41" t="e">
        <f>IF(AND('DO NOT USE_Case Formulas'!A53,ISBLANK('Case Data Entry'!D53)),"Birthdate is required",IF(NOT(ISBLANK('Case Data Entry'!D53)),"OK",NA()))</f>
        <v>#N/A</v>
      </c>
      <c r="E53" s="41" t="e">
        <f>IF(AND('DO NOT USE_Case Formulas'!A53,ISBLANK('Case Data Entry'!E53)),"Mobile Phone is required",IF(NOT(ISBLANK('Case Data Entry'!E53)),IF(AND(ISNUMBER(VALUE('Case Data Entry'!E53)),LEFT('Case Data Entry'!E53,1)&lt;&gt;"1",LEN('Case Data Entry'!E53)=10),"OK","Phone number must be valid format"),NA()))</f>
        <v>#N/A</v>
      </c>
      <c r="F53" s="41" t="e">
        <f>IF(LEN('Case Data Entry'!F53)&gt;255,"Home Street Address must be less than 255 characters",IF('DO NOT USE_Case Formulas'!A53,"OK",NA()))</f>
        <v>#N/A</v>
      </c>
      <c r="G53" s="41" t="e">
        <f>IF(LEN('Case Data Entry'!G53)&gt;40,"City must be less than 40 characters",IF('DO NOT USE_Case Formulas'!A53,"OK",NA()))</f>
        <v>#N/A</v>
      </c>
      <c r="H53" s="41" t="e">
        <f>IF(AND(NOT(ISBLANK('Case Data Entry'!H53)),ISNA(VLOOKUP('Case Data Entry'!H53,'DO NOT USE_School Picklist'!$P$3:$P$52,1,FALSE))),"Please select a value from the drop-down menu",IF('DO NOT USE_Case Formulas'!A53,"OK",NA()))</f>
        <v>#N/A</v>
      </c>
      <c r="I53" s="41" t="e">
        <f>IF(AND('DO NOT USE_Case Formulas'!A53,ISBLANK('Case Data Entry'!I53)),"Zip is required",IF(ISBLANK('Case Data Entry'!I53),NA(),"OK"))</f>
        <v>#N/A</v>
      </c>
      <c r="J53" s="41" t="e">
        <f>IF(AND('DO NOT USE_Case Formulas'!A53,ISBLANK('Case Data Entry'!J53)),"Student or Staff? is required",IF(ISBLANK('Case Data Entry'!J53),NA(),IF(ISNA(VLOOKUP('Case Data Entry'!J53,'DO NOT USE_School Picklist'!$B$3:$B$6,1,FALSE)),"Please select a value from the drop-down menu","OK")))</f>
        <v>#N/A</v>
      </c>
      <c r="K53" s="41" t="e">
        <f>IF(AND('Case Data Entry'!J53='DO NOT USE_School Picklist'!$B$4,ISBLANK('Case Data Entry'!K53)),"Occupation/Job Title is required if Student or Staff? is Yes, staff/faculty or volunteer",IF('DO NOT USE_Case Formulas'!A53,"OK",NA()))</f>
        <v>#N/A</v>
      </c>
      <c r="L53" s="41" t="e">
        <f ca="1">IF('Case Data Entry'!L53&gt;'DO NOT USE_School Picklist'!$C$3,"Date last on school campus/facility cannot be a future date",IF('DO NOT USE_Case Formulas'!A53,IF(ISBLANK('Case Data Entry'!L53),"Date last on school campus/facility is required","OK"),NA()))</f>
        <v>#N/A</v>
      </c>
      <c r="M53" s="41" t="e">
        <f>IF(AND('DO NOT USE_Case Formulas'!A53,ISBLANK('Case Data Entry'!M53)),"Specific Place in the Location is required",IF(ISBLANK('Case Data Entry'!M53),NA(),"OK"))</f>
        <v>#N/A</v>
      </c>
      <c r="N53" s="41" t="e">
        <f>IF(LEN('Case Data Entry'!N53)&gt;50,"Parent/Guardian Name must be less than 50 characters",IF('DO NOT USE_Case Formulas'!A53,"OK",NA()))</f>
        <v>#N/A</v>
      </c>
      <c r="O53" s="41" t="e">
        <f>IF(NOT(ISBLANK('Case Data Entry'!O53)),IF(AND(ISNUMBER('Case Data Entry'!O53),LEFT('Case Data Entry'!O53,1)&lt;&gt;"1",LEN('Case Data Entry'!O53)=10),"OK","Phone number must be valid format"),IF('DO NOT USE_Case Formulas'!A53,"OK",NA()))</f>
        <v>#N/A</v>
      </c>
      <c r="P53" s="41" t="e">
        <f>IF(AND(NOT(ISBLANK('Case Data Entry'!P53)),ISNA(VLOOKUP('Case Data Entry'!P53,'DO NOT USE_School Picklist'!$E$3:$E$10,1,FALSE))),"Please select a value from the drop-down menu",IF('DO NOT USE_Case Formulas'!A53,"OK",NA()))</f>
        <v>#N/A</v>
      </c>
      <c r="Q53" s="41" t="e">
        <f>IF(AND(NOT(ISBLANK('Case Data Entry'!Q53)),ISNA(VLOOKUP('Case Data Entry'!Q53,'DO NOT USE_School Picklist'!$F$3:$F$16,1,FALSE))),"Please select a value from the drop-down menu",IF('DO NOT USE_Case Formulas'!A53,"OK",NA()))</f>
        <v>#N/A</v>
      </c>
      <c r="R53" s="41" t="e">
        <f>IF(LEN('Case Data Entry'!R53)&gt;100,"Classroom(s) must be less than 100 characters",IF('DO NOT USE_Case Formulas'!A53,"OK",NA()))</f>
        <v>#N/A</v>
      </c>
      <c r="S53" s="41" t="e">
        <f>IF(AND(NOT(ISBLANK('Case Data Entry'!S53)),ISNA(VLOOKUP('Case Data Entry'!S53,'DO NOT USE_School Picklist'!$S$3:$S$12,1,FALSE))),"Please select a value from the drop-down menu",IF('DO NOT USE_Case Formulas'!A53,"OK",NA()))</f>
        <v>#N/A</v>
      </c>
      <c r="T53" s="41" t="e">
        <f>IF(AND(NOT(ISBLANK('Case Data Entry'!T53)),ISNA(VLOOKUP('Case Data Entry'!T53,'DO NOT USE_School Picklist'!$S$3:$S$12,1,FALSE))),"Please select a value from the drop-down menu",IF('DO NOT USE_Case Formulas'!A53,"OK",NA()))</f>
        <v>#N/A</v>
      </c>
      <c r="U53" s="41" t="e">
        <f>IF(LEN('Case Data Entry'!U53)&gt;80,"Name of Education Group must be less than 80 characters",IF('DO NOT USE_Case Formulas'!A53,"OK",NA()))</f>
        <v>#N/A</v>
      </c>
      <c r="V53" s="41" t="e">
        <f>IF(AND(NOT(ISBLANK('Case Data Entry'!V53)),ISNA(VLOOKUP('Case Data Entry'!V53,'DO NOT USE_School Picklist'!$K$3:$K$6,1,FALSE))),"Please select a value from the drop-down menu",IF('DO NOT USE_Case Formulas'!A53,"OK",NA()))</f>
        <v>#N/A</v>
      </c>
      <c r="W53" s="41" t="e">
        <f>IF(AND('DO NOT USE_Case Formulas'!A53,ISBLANK('Case Data Entry'!W53)),"Has this person had symptoms? is required",IF(AND(NOT(ISBLANK('Case Data Entry'!W53)),ISNA(VLOOKUP('Case Data Entry'!W53,'DO NOT USE_School Picklist'!$D$3:$D$5,1,FALSE))),"Please select a value from the drop-down menu",IF(NOT(ISBLANK('Case Data Entry'!W53)),"OK",NA())))</f>
        <v>#N/A</v>
      </c>
      <c r="X53" s="41" t="e">
        <f>IF(AND('Case Data Entry'!W53='DO NOT USE_School Picklist'!$D$3,ISBLANK('Case Data Entry'!X53)),"Symptom Onset Date is required if Ever Symptomatic is Yes",IF('DO NOT USE_Case Formulas'!A53,"OK",NA()))</f>
        <v>#N/A</v>
      </c>
      <c r="Y53" s="41"/>
      <c r="Z53" s="41" t="e">
        <f ca="1">IF(AND('DO NOT USE_Case Formulas'!A53,ISBLANK('Case Data Entry'!Z53)),"Lab Result Test Date is required",IF('Case Data Entry'!Z53&gt;'DO NOT USE_School Picklist'!$C$3,"Test Date cannot be a future date",IF(NOT(ISBLANK('Case Data Entry'!Z53)),"OK",NA())))</f>
        <v>#N/A</v>
      </c>
      <c r="AA53" s="41" t="e">
        <f>IF(AND(NOT(ISBLANK('Case Data Entry'!AA53)),ISNA(VLOOKUP('Case Data Entry'!AA53,'DO NOT USE_School Picklist'!$R$3:$R$7,1,FALSE))),"Please select a value from the drop-down menu",IF('DO NOT USE_Case Formulas'!A53,"OK",NA()))</f>
        <v>#N/A</v>
      </c>
      <c r="AB53" s="41" t="e">
        <f>IF(AND(NOT(ISBLANK('Case Data Entry'!AB53)),ISNA(VLOOKUP('Case Data Entry'!AB53,'DO NOT USE_School Picklist'!$Q$3:$Q$8,1,FALSE))),"Please select a value from the drop-down menu",IF('DO NOT USE_Case Formulas'!A53,"OK",NA()))</f>
        <v>#N/A</v>
      </c>
    </row>
    <row r="54" spans="1:28" x14ac:dyDescent="0.25">
      <c r="A54" s="40" t="e">
        <f>IF('DO NOT USE_Case Formulas'!A54,IF('DO NOT USE_Case Formulas'!B54,"Not all required fields are completed","OK"),NA())</f>
        <v>#N/A</v>
      </c>
      <c r="B54" s="41" t="e">
        <f>IF(AND('DO NOT USE_Case Formulas'!A54,ISBLANK('Case Data Entry'!B54)),"First Name is required",IF(NOT(ISBLANK('Case Data Entry'!B54)),"OK",NA()))</f>
        <v>#N/A</v>
      </c>
      <c r="C54" s="41" t="e">
        <f>IF(AND('DO NOT USE_Case Formulas'!A54,ISBLANK('Case Data Entry'!C54)),"Last Name is required",IF(NOT(ISBLANK('Case Data Entry'!C54)),"OK",NA()))</f>
        <v>#N/A</v>
      </c>
      <c r="D54" s="41" t="e">
        <f>IF(AND('DO NOT USE_Case Formulas'!A54,ISBLANK('Case Data Entry'!D54)),"Birthdate is required",IF(NOT(ISBLANK('Case Data Entry'!D54)),"OK",NA()))</f>
        <v>#N/A</v>
      </c>
      <c r="E54" s="41" t="e">
        <f>IF(AND('DO NOT USE_Case Formulas'!A54,ISBLANK('Case Data Entry'!E54)),"Mobile Phone is required",IF(NOT(ISBLANK('Case Data Entry'!E54)),IF(AND(ISNUMBER(VALUE('Case Data Entry'!E54)),LEFT('Case Data Entry'!E54,1)&lt;&gt;"1",LEN('Case Data Entry'!E54)=10),"OK","Phone number must be valid format"),NA()))</f>
        <v>#N/A</v>
      </c>
      <c r="F54" s="41" t="e">
        <f>IF(LEN('Case Data Entry'!F54)&gt;255,"Home Street Address must be less than 255 characters",IF('DO NOT USE_Case Formulas'!A54,"OK",NA()))</f>
        <v>#N/A</v>
      </c>
      <c r="G54" s="41" t="e">
        <f>IF(LEN('Case Data Entry'!G54)&gt;40,"City must be less than 40 characters",IF('DO NOT USE_Case Formulas'!A54,"OK",NA()))</f>
        <v>#N/A</v>
      </c>
      <c r="H54" s="41" t="e">
        <f>IF(AND(NOT(ISBLANK('Case Data Entry'!H54)),ISNA(VLOOKUP('Case Data Entry'!H54,'DO NOT USE_School Picklist'!$P$3:$P$52,1,FALSE))),"Please select a value from the drop-down menu",IF('DO NOT USE_Case Formulas'!A54,"OK",NA()))</f>
        <v>#N/A</v>
      </c>
      <c r="I54" s="41" t="e">
        <f>IF(AND('DO NOT USE_Case Formulas'!A54,ISBLANK('Case Data Entry'!I54)),"Zip is required",IF(ISBLANK('Case Data Entry'!I54),NA(),"OK"))</f>
        <v>#N/A</v>
      </c>
      <c r="J54" s="41" t="e">
        <f>IF(AND('DO NOT USE_Case Formulas'!A54,ISBLANK('Case Data Entry'!J54)),"Student or Staff? is required",IF(ISBLANK('Case Data Entry'!J54),NA(),IF(ISNA(VLOOKUP('Case Data Entry'!J54,'DO NOT USE_School Picklist'!$B$3:$B$6,1,FALSE)),"Please select a value from the drop-down menu","OK")))</f>
        <v>#N/A</v>
      </c>
      <c r="K54" s="41" t="e">
        <f>IF(AND('Case Data Entry'!J54='DO NOT USE_School Picklist'!$B$4,ISBLANK('Case Data Entry'!K54)),"Occupation/Job Title is required if Student or Staff? is Yes, staff/faculty or volunteer",IF('DO NOT USE_Case Formulas'!A54,"OK",NA()))</f>
        <v>#N/A</v>
      </c>
      <c r="L54" s="41" t="e">
        <f ca="1">IF('Case Data Entry'!L54&gt;'DO NOT USE_School Picklist'!$C$3,"Date last on school campus/facility cannot be a future date",IF('DO NOT USE_Case Formulas'!A54,IF(ISBLANK('Case Data Entry'!L54),"Date last on school campus/facility is required","OK"),NA()))</f>
        <v>#N/A</v>
      </c>
      <c r="M54" s="41" t="e">
        <f>IF(AND('DO NOT USE_Case Formulas'!A54,ISBLANK('Case Data Entry'!M54)),"Specific Place in the Location is required",IF(ISBLANK('Case Data Entry'!M54),NA(),"OK"))</f>
        <v>#N/A</v>
      </c>
      <c r="N54" s="41" t="e">
        <f>IF(LEN('Case Data Entry'!N54)&gt;50,"Parent/Guardian Name must be less than 50 characters",IF('DO NOT USE_Case Formulas'!A54,"OK",NA()))</f>
        <v>#N/A</v>
      </c>
      <c r="O54" s="41" t="e">
        <f>IF(NOT(ISBLANK('Case Data Entry'!O54)),IF(AND(ISNUMBER('Case Data Entry'!O54),LEFT('Case Data Entry'!O54,1)&lt;&gt;"1",LEN('Case Data Entry'!O54)=10),"OK","Phone number must be valid format"),IF('DO NOT USE_Case Formulas'!A54,"OK",NA()))</f>
        <v>#N/A</v>
      </c>
      <c r="P54" s="41" t="e">
        <f>IF(AND(NOT(ISBLANK('Case Data Entry'!P54)),ISNA(VLOOKUP('Case Data Entry'!P54,'DO NOT USE_School Picklist'!$E$3:$E$10,1,FALSE))),"Please select a value from the drop-down menu",IF('DO NOT USE_Case Formulas'!A54,"OK",NA()))</f>
        <v>#N/A</v>
      </c>
      <c r="Q54" s="41" t="e">
        <f>IF(AND(NOT(ISBLANK('Case Data Entry'!Q54)),ISNA(VLOOKUP('Case Data Entry'!Q54,'DO NOT USE_School Picklist'!$F$3:$F$16,1,FALSE))),"Please select a value from the drop-down menu",IF('DO NOT USE_Case Formulas'!A54,"OK",NA()))</f>
        <v>#N/A</v>
      </c>
      <c r="R54" s="41" t="e">
        <f>IF(LEN('Case Data Entry'!R54)&gt;100,"Classroom(s) must be less than 100 characters",IF('DO NOT USE_Case Formulas'!A54,"OK",NA()))</f>
        <v>#N/A</v>
      </c>
      <c r="S54" s="41" t="e">
        <f>IF(AND(NOT(ISBLANK('Case Data Entry'!S54)),ISNA(VLOOKUP('Case Data Entry'!S54,'DO NOT USE_School Picklist'!$S$3:$S$12,1,FALSE))),"Please select a value from the drop-down menu",IF('DO NOT USE_Case Formulas'!A54,"OK",NA()))</f>
        <v>#N/A</v>
      </c>
      <c r="T54" s="41" t="e">
        <f>IF(AND(NOT(ISBLANK('Case Data Entry'!T54)),ISNA(VLOOKUP('Case Data Entry'!T54,'DO NOT USE_School Picklist'!$S$3:$S$12,1,FALSE))),"Please select a value from the drop-down menu",IF('DO NOT USE_Case Formulas'!A54,"OK",NA()))</f>
        <v>#N/A</v>
      </c>
      <c r="U54" s="41" t="e">
        <f>IF(LEN('Case Data Entry'!U54)&gt;80,"Name of Education Group must be less than 80 characters",IF('DO NOT USE_Case Formulas'!A54,"OK",NA()))</f>
        <v>#N/A</v>
      </c>
      <c r="V54" s="41" t="e">
        <f>IF(AND(NOT(ISBLANK('Case Data Entry'!V54)),ISNA(VLOOKUP('Case Data Entry'!V54,'DO NOT USE_School Picklist'!$K$3:$K$6,1,FALSE))),"Please select a value from the drop-down menu",IF('DO NOT USE_Case Formulas'!A54,"OK",NA()))</f>
        <v>#N/A</v>
      </c>
      <c r="W54" s="41" t="e">
        <f>IF(AND('DO NOT USE_Case Formulas'!A54,ISBLANK('Case Data Entry'!W54)),"Has this person had symptoms? is required",IF(AND(NOT(ISBLANK('Case Data Entry'!W54)),ISNA(VLOOKUP('Case Data Entry'!W54,'DO NOT USE_School Picklist'!$D$3:$D$5,1,FALSE))),"Please select a value from the drop-down menu",IF(NOT(ISBLANK('Case Data Entry'!W54)),"OK",NA())))</f>
        <v>#N/A</v>
      </c>
      <c r="X54" s="41" t="e">
        <f>IF(AND('Case Data Entry'!W54='DO NOT USE_School Picklist'!$D$3,ISBLANK('Case Data Entry'!X54)),"Symptom Onset Date is required if Ever Symptomatic is Yes",IF('DO NOT USE_Case Formulas'!A54,"OK",NA()))</f>
        <v>#N/A</v>
      </c>
      <c r="Y54" s="41"/>
      <c r="Z54" s="41" t="e">
        <f ca="1">IF(AND('DO NOT USE_Case Formulas'!A54,ISBLANK('Case Data Entry'!Z54)),"Lab Result Test Date is required",IF('Case Data Entry'!Z54&gt;'DO NOT USE_School Picklist'!$C$3,"Test Date cannot be a future date",IF(NOT(ISBLANK('Case Data Entry'!Z54)),"OK",NA())))</f>
        <v>#N/A</v>
      </c>
      <c r="AA54" s="41" t="e">
        <f>IF(AND(NOT(ISBLANK('Case Data Entry'!AA54)),ISNA(VLOOKUP('Case Data Entry'!AA54,'DO NOT USE_School Picklist'!$R$3:$R$7,1,FALSE))),"Please select a value from the drop-down menu",IF('DO NOT USE_Case Formulas'!A54,"OK",NA()))</f>
        <v>#N/A</v>
      </c>
      <c r="AB54" s="41" t="e">
        <f>IF(AND(NOT(ISBLANK('Case Data Entry'!AB54)),ISNA(VLOOKUP('Case Data Entry'!AB54,'DO NOT USE_School Picklist'!$Q$3:$Q$8,1,FALSE))),"Please select a value from the drop-down menu",IF('DO NOT USE_Case Formulas'!A54,"OK",NA()))</f>
        <v>#N/A</v>
      </c>
    </row>
    <row r="55" spans="1:28" x14ac:dyDescent="0.25">
      <c r="A55" s="40" t="e">
        <f>IF('DO NOT USE_Case Formulas'!A55,IF('DO NOT USE_Case Formulas'!B55,"Not all required fields are completed","OK"),NA())</f>
        <v>#N/A</v>
      </c>
      <c r="B55" s="41" t="e">
        <f>IF(AND('DO NOT USE_Case Formulas'!A55,ISBLANK('Case Data Entry'!B55)),"First Name is required",IF(NOT(ISBLANK('Case Data Entry'!B55)),"OK",NA()))</f>
        <v>#N/A</v>
      </c>
      <c r="C55" s="41" t="e">
        <f>IF(AND('DO NOT USE_Case Formulas'!A55,ISBLANK('Case Data Entry'!C55)),"Last Name is required",IF(NOT(ISBLANK('Case Data Entry'!C55)),"OK",NA()))</f>
        <v>#N/A</v>
      </c>
      <c r="D55" s="41" t="e">
        <f>IF(AND('DO NOT USE_Case Formulas'!A55,ISBLANK('Case Data Entry'!D55)),"Birthdate is required",IF(NOT(ISBLANK('Case Data Entry'!D55)),"OK",NA()))</f>
        <v>#N/A</v>
      </c>
      <c r="E55" s="41" t="e">
        <f>IF(AND('DO NOT USE_Case Formulas'!A55,ISBLANK('Case Data Entry'!E55)),"Mobile Phone is required",IF(NOT(ISBLANK('Case Data Entry'!E55)),IF(AND(ISNUMBER(VALUE('Case Data Entry'!E55)),LEFT('Case Data Entry'!E55,1)&lt;&gt;"1",LEN('Case Data Entry'!E55)=10),"OK","Phone number must be valid format"),NA()))</f>
        <v>#N/A</v>
      </c>
      <c r="F55" s="41" t="e">
        <f>IF(LEN('Case Data Entry'!F55)&gt;255,"Home Street Address must be less than 255 characters",IF('DO NOT USE_Case Formulas'!A55,"OK",NA()))</f>
        <v>#N/A</v>
      </c>
      <c r="G55" s="41" t="e">
        <f>IF(LEN('Case Data Entry'!G55)&gt;40,"City must be less than 40 characters",IF('DO NOT USE_Case Formulas'!A55,"OK",NA()))</f>
        <v>#N/A</v>
      </c>
      <c r="H55" s="41" t="e">
        <f>IF(AND(NOT(ISBLANK('Case Data Entry'!H55)),ISNA(VLOOKUP('Case Data Entry'!H55,'DO NOT USE_School Picklist'!$P$3:$P$52,1,FALSE))),"Please select a value from the drop-down menu",IF('DO NOT USE_Case Formulas'!A55,"OK",NA()))</f>
        <v>#N/A</v>
      </c>
      <c r="I55" s="41" t="e">
        <f>IF(AND('DO NOT USE_Case Formulas'!A55,ISBLANK('Case Data Entry'!I55)),"Zip is required",IF(ISBLANK('Case Data Entry'!I55),NA(),"OK"))</f>
        <v>#N/A</v>
      </c>
      <c r="J55" s="41" t="e">
        <f>IF(AND('DO NOT USE_Case Formulas'!A55,ISBLANK('Case Data Entry'!J55)),"Student or Staff? is required",IF(ISBLANK('Case Data Entry'!J55),NA(),IF(ISNA(VLOOKUP('Case Data Entry'!J55,'DO NOT USE_School Picklist'!$B$3:$B$6,1,FALSE)),"Please select a value from the drop-down menu","OK")))</f>
        <v>#N/A</v>
      </c>
      <c r="K55" s="41" t="e">
        <f>IF(AND('Case Data Entry'!J55='DO NOT USE_School Picklist'!$B$4,ISBLANK('Case Data Entry'!K55)),"Occupation/Job Title is required if Student or Staff? is Yes, staff/faculty or volunteer",IF('DO NOT USE_Case Formulas'!A55,"OK",NA()))</f>
        <v>#N/A</v>
      </c>
      <c r="L55" s="41" t="e">
        <f ca="1">IF('Case Data Entry'!L55&gt;'DO NOT USE_School Picklist'!$C$3,"Date last on school campus/facility cannot be a future date",IF('DO NOT USE_Case Formulas'!A55,IF(ISBLANK('Case Data Entry'!L55),"Date last on school campus/facility is required","OK"),NA()))</f>
        <v>#N/A</v>
      </c>
      <c r="M55" s="41" t="e">
        <f>IF(AND('DO NOT USE_Case Formulas'!A55,ISBLANK('Case Data Entry'!M55)),"Specific Place in the Location is required",IF(ISBLANK('Case Data Entry'!M55),NA(),"OK"))</f>
        <v>#N/A</v>
      </c>
      <c r="N55" s="41" t="e">
        <f>IF(LEN('Case Data Entry'!N55)&gt;50,"Parent/Guardian Name must be less than 50 characters",IF('DO NOT USE_Case Formulas'!A55,"OK",NA()))</f>
        <v>#N/A</v>
      </c>
      <c r="O55" s="41" t="e">
        <f>IF(NOT(ISBLANK('Case Data Entry'!O55)),IF(AND(ISNUMBER('Case Data Entry'!O55),LEFT('Case Data Entry'!O55,1)&lt;&gt;"1",LEN('Case Data Entry'!O55)=10),"OK","Phone number must be valid format"),IF('DO NOT USE_Case Formulas'!A55,"OK",NA()))</f>
        <v>#N/A</v>
      </c>
      <c r="P55" s="41" t="e">
        <f>IF(AND(NOT(ISBLANK('Case Data Entry'!P55)),ISNA(VLOOKUP('Case Data Entry'!P55,'DO NOT USE_School Picklist'!$E$3:$E$10,1,FALSE))),"Please select a value from the drop-down menu",IF('DO NOT USE_Case Formulas'!A55,"OK",NA()))</f>
        <v>#N/A</v>
      </c>
      <c r="Q55" s="41" t="e">
        <f>IF(AND(NOT(ISBLANK('Case Data Entry'!Q55)),ISNA(VLOOKUP('Case Data Entry'!Q55,'DO NOT USE_School Picklist'!$F$3:$F$16,1,FALSE))),"Please select a value from the drop-down menu",IF('DO NOT USE_Case Formulas'!A55,"OK",NA()))</f>
        <v>#N/A</v>
      </c>
      <c r="R55" s="41" t="e">
        <f>IF(LEN('Case Data Entry'!R55)&gt;100,"Classroom(s) must be less than 100 characters",IF('DO NOT USE_Case Formulas'!A55,"OK",NA()))</f>
        <v>#N/A</v>
      </c>
      <c r="S55" s="41" t="e">
        <f>IF(AND(NOT(ISBLANK('Case Data Entry'!S55)),ISNA(VLOOKUP('Case Data Entry'!S55,'DO NOT USE_School Picklist'!$S$3:$S$12,1,FALSE))),"Please select a value from the drop-down menu",IF('DO NOT USE_Case Formulas'!A55,"OK",NA()))</f>
        <v>#N/A</v>
      </c>
      <c r="T55" s="41" t="e">
        <f>IF(AND(NOT(ISBLANK('Case Data Entry'!T55)),ISNA(VLOOKUP('Case Data Entry'!T55,'DO NOT USE_School Picklist'!$S$3:$S$12,1,FALSE))),"Please select a value from the drop-down menu",IF('DO NOT USE_Case Formulas'!A55,"OK",NA()))</f>
        <v>#N/A</v>
      </c>
      <c r="U55" s="41" t="e">
        <f>IF(LEN('Case Data Entry'!U55)&gt;80,"Name of Education Group must be less than 80 characters",IF('DO NOT USE_Case Formulas'!A55,"OK",NA()))</f>
        <v>#N/A</v>
      </c>
      <c r="V55" s="41" t="e">
        <f>IF(AND(NOT(ISBLANK('Case Data Entry'!V55)),ISNA(VLOOKUP('Case Data Entry'!V55,'DO NOT USE_School Picklist'!$K$3:$K$6,1,FALSE))),"Please select a value from the drop-down menu",IF('DO NOT USE_Case Formulas'!A55,"OK",NA()))</f>
        <v>#N/A</v>
      </c>
      <c r="W55" s="41" t="e">
        <f>IF(AND('DO NOT USE_Case Formulas'!A55,ISBLANK('Case Data Entry'!W55)),"Has this person had symptoms? is required",IF(AND(NOT(ISBLANK('Case Data Entry'!W55)),ISNA(VLOOKUP('Case Data Entry'!W55,'DO NOT USE_School Picklist'!$D$3:$D$5,1,FALSE))),"Please select a value from the drop-down menu",IF(NOT(ISBLANK('Case Data Entry'!W55)),"OK",NA())))</f>
        <v>#N/A</v>
      </c>
      <c r="X55" s="41" t="e">
        <f>IF(AND('Case Data Entry'!W55='DO NOT USE_School Picklist'!$D$3,ISBLANK('Case Data Entry'!X55)),"Symptom Onset Date is required if Ever Symptomatic is Yes",IF('DO NOT USE_Case Formulas'!A55,"OK",NA()))</f>
        <v>#N/A</v>
      </c>
      <c r="Y55" s="41"/>
      <c r="Z55" s="41" t="e">
        <f ca="1">IF(AND('DO NOT USE_Case Formulas'!A55,ISBLANK('Case Data Entry'!Z55)),"Lab Result Test Date is required",IF('Case Data Entry'!Z55&gt;'DO NOT USE_School Picklist'!$C$3,"Test Date cannot be a future date",IF(NOT(ISBLANK('Case Data Entry'!Z55)),"OK",NA())))</f>
        <v>#N/A</v>
      </c>
      <c r="AA55" s="41" t="e">
        <f>IF(AND(NOT(ISBLANK('Case Data Entry'!AA55)),ISNA(VLOOKUP('Case Data Entry'!AA55,'DO NOT USE_School Picklist'!$R$3:$R$7,1,FALSE))),"Please select a value from the drop-down menu",IF('DO NOT USE_Case Formulas'!A55,"OK",NA()))</f>
        <v>#N/A</v>
      </c>
      <c r="AB55" s="41" t="e">
        <f>IF(AND(NOT(ISBLANK('Case Data Entry'!AB55)),ISNA(VLOOKUP('Case Data Entry'!AB55,'DO NOT USE_School Picklist'!$Q$3:$Q$8,1,FALSE))),"Please select a value from the drop-down menu",IF('DO NOT USE_Case Formulas'!A55,"OK",NA()))</f>
        <v>#N/A</v>
      </c>
    </row>
    <row r="56" spans="1:28" x14ac:dyDescent="0.25">
      <c r="A56" s="40" t="e">
        <f>IF('DO NOT USE_Case Formulas'!A56,IF('DO NOT USE_Case Formulas'!B56,"Not all required fields are completed","OK"),NA())</f>
        <v>#N/A</v>
      </c>
      <c r="B56" s="41" t="e">
        <f>IF(AND('DO NOT USE_Case Formulas'!A56,ISBLANK('Case Data Entry'!B56)),"First Name is required",IF(NOT(ISBLANK('Case Data Entry'!B56)),"OK",NA()))</f>
        <v>#N/A</v>
      </c>
      <c r="C56" s="41" t="e">
        <f>IF(AND('DO NOT USE_Case Formulas'!A56,ISBLANK('Case Data Entry'!C56)),"Last Name is required",IF(NOT(ISBLANK('Case Data Entry'!C56)),"OK",NA()))</f>
        <v>#N/A</v>
      </c>
      <c r="D56" s="41" t="e">
        <f>IF(AND('DO NOT USE_Case Formulas'!A56,ISBLANK('Case Data Entry'!D56)),"Birthdate is required",IF(NOT(ISBLANK('Case Data Entry'!D56)),"OK",NA()))</f>
        <v>#N/A</v>
      </c>
      <c r="E56" s="41" t="e">
        <f>IF(AND('DO NOT USE_Case Formulas'!A56,ISBLANK('Case Data Entry'!E56)),"Mobile Phone is required",IF(NOT(ISBLANK('Case Data Entry'!E56)),IF(AND(ISNUMBER(VALUE('Case Data Entry'!E56)),LEFT('Case Data Entry'!E56,1)&lt;&gt;"1",LEN('Case Data Entry'!E56)=10),"OK","Phone number must be valid format"),NA()))</f>
        <v>#N/A</v>
      </c>
      <c r="F56" s="41" t="e">
        <f>IF(LEN('Case Data Entry'!F56)&gt;255,"Home Street Address must be less than 255 characters",IF('DO NOT USE_Case Formulas'!A56,"OK",NA()))</f>
        <v>#N/A</v>
      </c>
      <c r="G56" s="41" t="e">
        <f>IF(LEN('Case Data Entry'!G56)&gt;40,"City must be less than 40 characters",IF('DO NOT USE_Case Formulas'!A56,"OK",NA()))</f>
        <v>#N/A</v>
      </c>
      <c r="H56" s="41" t="e">
        <f>IF(AND(NOT(ISBLANK('Case Data Entry'!H56)),ISNA(VLOOKUP('Case Data Entry'!H56,'DO NOT USE_School Picklist'!$P$3:$P$52,1,FALSE))),"Please select a value from the drop-down menu",IF('DO NOT USE_Case Formulas'!A56,"OK",NA()))</f>
        <v>#N/A</v>
      </c>
      <c r="I56" s="41" t="e">
        <f>IF(AND('DO NOT USE_Case Formulas'!A56,ISBLANK('Case Data Entry'!I56)),"Zip is required",IF(ISBLANK('Case Data Entry'!I56),NA(),"OK"))</f>
        <v>#N/A</v>
      </c>
      <c r="J56" s="41" t="e">
        <f>IF(AND('DO NOT USE_Case Formulas'!A56,ISBLANK('Case Data Entry'!J56)),"Student or Staff? is required",IF(ISBLANK('Case Data Entry'!J56),NA(),IF(ISNA(VLOOKUP('Case Data Entry'!J56,'DO NOT USE_School Picklist'!$B$3:$B$6,1,FALSE)),"Please select a value from the drop-down menu","OK")))</f>
        <v>#N/A</v>
      </c>
      <c r="K56" s="41" t="e">
        <f>IF(AND('Case Data Entry'!J56='DO NOT USE_School Picklist'!$B$4,ISBLANK('Case Data Entry'!K56)),"Occupation/Job Title is required if Student or Staff? is Yes, staff/faculty or volunteer",IF('DO NOT USE_Case Formulas'!A56,"OK",NA()))</f>
        <v>#N/A</v>
      </c>
      <c r="L56" s="41" t="e">
        <f ca="1">IF('Case Data Entry'!L56&gt;'DO NOT USE_School Picklist'!$C$3,"Date last on school campus/facility cannot be a future date",IF('DO NOT USE_Case Formulas'!A56,IF(ISBLANK('Case Data Entry'!L56),"Date last on school campus/facility is required","OK"),NA()))</f>
        <v>#N/A</v>
      </c>
      <c r="M56" s="41" t="e">
        <f>IF(AND('DO NOT USE_Case Formulas'!A56,ISBLANK('Case Data Entry'!M56)),"Specific Place in the Location is required",IF(ISBLANK('Case Data Entry'!M56),NA(),"OK"))</f>
        <v>#N/A</v>
      </c>
      <c r="N56" s="41" t="e">
        <f>IF(LEN('Case Data Entry'!N56)&gt;50,"Parent/Guardian Name must be less than 50 characters",IF('DO NOT USE_Case Formulas'!A56,"OK",NA()))</f>
        <v>#N/A</v>
      </c>
      <c r="O56" s="41" t="e">
        <f>IF(NOT(ISBLANK('Case Data Entry'!O56)),IF(AND(ISNUMBER('Case Data Entry'!O56),LEFT('Case Data Entry'!O56,1)&lt;&gt;"1",LEN('Case Data Entry'!O56)=10),"OK","Phone number must be valid format"),IF('DO NOT USE_Case Formulas'!A56,"OK",NA()))</f>
        <v>#N/A</v>
      </c>
      <c r="P56" s="41" t="e">
        <f>IF(AND(NOT(ISBLANK('Case Data Entry'!P56)),ISNA(VLOOKUP('Case Data Entry'!P56,'DO NOT USE_School Picklist'!$E$3:$E$10,1,FALSE))),"Please select a value from the drop-down menu",IF('DO NOT USE_Case Formulas'!A56,"OK",NA()))</f>
        <v>#N/A</v>
      </c>
      <c r="Q56" s="41" t="e">
        <f>IF(AND(NOT(ISBLANK('Case Data Entry'!Q56)),ISNA(VLOOKUP('Case Data Entry'!Q56,'DO NOT USE_School Picklist'!$F$3:$F$16,1,FALSE))),"Please select a value from the drop-down menu",IF('DO NOT USE_Case Formulas'!A56,"OK",NA()))</f>
        <v>#N/A</v>
      </c>
      <c r="R56" s="41" t="e">
        <f>IF(LEN('Case Data Entry'!R56)&gt;100,"Classroom(s) must be less than 100 characters",IF('DO NOT USE_Case Formulas'!A56,"OK",NA()))</f>
        <v>#N/A</v>
      </c>
      <c r="S56" s="41" t="e">
        <f>IF(AND(NOT(ISBLANK('Case Data Entry'!S56)),ISNA(VLOOKUP('Case Data Entry'!S56,'DO NOT USE_School Picklist'!$S$3:$S$12,1,FALSE))),"Please select a value from the drop-down menu",IF('DO NOT USE_Case Formulas'!A56,"OK",NA()))</f>
        <v>#N/A</v>
      </c>
      <c r="T56" s="41" t="e">
        <f>IF(AND(NOT(ISBLANK('Case Data Entry'!T56)),ISNA(VLOOKUP('Case Data Entry'!T56,'DO NOT USE_School Picklist'!$S$3:$S$12,1,FALSE))),"Please select a value from the drop-down menu",IF('DO NOT USE_Case Formulas'!A56,"OK",NA()))</f>
        <v>#N/A</v>
      </c>
      <c r="U56" s="41" t="e">
        <f>IF(LEN('Case Data Entry'!U56)&gt;80,"Name of Education Group must be less than 80 characters",IF('DO NOT USE_Case Formulas'!A56,"OK",NA()))</f>
        <v>#N/A</v>
      </c>
      <c r="V56" s="41" t="e">
        <f>IF(AND(NOT(ISBLANK('Case Data Entry'!V56)),ISNA(VLOOKUP('Case Data Entry'!V56,'DO NOT USE_School Picklist'!$K$3:$K$6,1,FALSE))),"Please select a value from the drop-down menu",IF('DO NOT USE_Case Formulas'!A56,"OK",NA()))</f>
        <v>#N/A</v>
      </c>
      <c r="W56" s="41" t="e">
        <f>IF(AND('DO NOT USE_Case Formulas'!A56,ISBLANK('Case Data Entry'!W56)),"Has this person had symptoms? is required",IF(AND(NOT(ISBLANK('Case Data Entry'!W56)),ISNA(VLOOKUP('Case Data Entry'!W56,'DO NOT USE_School Picklist'!$D$3:$D$5,1,FALSE))),"Please select a value from the drop-down menu",IF(NOT(ISBLANK('Case Data Entry'!W56)),"OK",NA())))</f>
        <v>#N/A</v>
      </c>
      <c r="X56" s="41" t="e">
        <f>IF(AND('Case Data Entry'!W56='DO NOT USE_School Picklist'!$D$3,ISBLANK('Case Data Entry'!X56)),"Symptom Onset Date is required if Ever Symptomatic is Yes",IF('DO NOT USE_Case Formulas'!A56,"OK",NA()))</f>
        <v>#N/A</v>
      </c>
      <c r="Y56" s="41"/>
      <c r="Z56" s="41" t="e">
        <f ca="1">IF(AND('DO NOT USE_Case Formulas'!A56,ISBLANK('Case Data Entry'!Z56)),"Lab Result Test Date is required",IF('Case Data Entry'!Z56&gt;'DO NOT USE_School Picklist'!$C$3,"Test Date cannot be a future date",IF(NOT(ISBLANK('Case Data Entry'!Z56)),"OK",NA())))</f>
        <v>#N/A</v>
      </c>
      <c r="AA56" s="41" t="e">
        <f>IF(AND(NOT(ISBLANK('Case Data Entry'!AA56)),ISNA(VLOOKUP('Case Data Entry'!AA56,'DO NOT USE_School Picklist'!$R$3:$R$7,1,FALSE))),"Please select a value from the drop-down menu",IF('DO NOT USE_Case Formulas'!A56,"OK",NA()))</f>
        <v>#N/A</v>
      </c>
      <c r="AB56" s="41" t="e">
        <f>IF(AND(NOT(ISBLANK('Case Data Entry'!AB56)),ISNA(VLOOKUP('Case Data Entry'!AB56,'DO NOT USE_School Picklist'!$Q$3:$Q$8,1,FALSE))),"Please select a value from the drop-down menu",IF('DO NOT USE_Case Formulas'!A56,"OK",NA()))</f>
        <v>#N/A</v>
      </c>
    </row>
    <row r="57" spans="1:28" x14ac:dyDescent="0.25">
      <c r="A57" s="40" t="e">
        <f>IF('DO NOT USE_Case Formulas'!A57,IF('DO NOT USE_Case Formulas'!B57,"Not all required fields are completed","OK"),NA())</f>
        <v>#N/A</v>
      </c>
      <c r="B57" s="41" t="e">
        <f>IF(AND('DO NOT USE_Case Formulas'!A57,ISBLANK('Case Data Entry'!B57)),"First Name is required",IF(NOT(ISBLANK('Case Data Entry'!B57)),"OK",NA()))</f>
        <v>#N/A</v>
      </c>
      <c r="C57" s="41" t="e">
        <f>IF(AND('DO NOT USE_Case Formulas'!A57,ISBLANK('Case Data Entry'!C57)),"Last Name is required",IF(NOT(ISBLANK('Case Data Entry'!C57)),"OK",NA()))</f>
        <v>#N/A</v>
      </c>
      <c r="D57" s="41" t="e">
        <f>IF(AND('DO NOT USE_Case Formulas'!A57,ISBLANK('Case Data Entry'!D57)),"Birthdate is required",IF(NOT(ISBLANK('Case Data Entry'!D57)),"OK",NA()))</f>
        <v>#N/A</v>
      </c>
      <c r="E57" s="41" t="e">
        <f>IF(AND('DO NOT USE_Case Formulas'!A57,ISBLANK('Case Data Entry'!E57)),"Mobile Phone is required",IF(NOT(ISBLANK('Case Data Entry'!E57)),IF(AND(ISNUMBER(VALUE('Case Data Entry'!E57)),LEFT('Case Data Entry'!E57,1)&lt;&gt;"1",LEN('Case Data Entry'!E57)=10),"OK","Phone number must be valid format"),NA()))</f>
        <v>#N/A</v>
      </c>
      <c r="F57" s="41" t="e">
        <f>IF(LEN('Case Data Entry'!F57)&gt;255,"Home Street Address must be less than 255 characters",IF('DO NOT USE_Case Formulas'!A57,"OK",NA()))</f>
        <v>#N/A</v>
      </c>
      <c r="G57" s="41" t="e">
        <f>IF(LEN('Case Data Entry'!G57)&gt;40,"City must be less than 40 characters",IF('DO NOT USE_Case Formulas'!A57,"OK",NA()))</f>
        <v>#N/A</v>
      </c>
      <c r="H57" s="41" t="e">
        <f>IF(AND(NOT(ISBLANK('Case Data Entry'!H57)),ISNA(VLOOKUP('Case Data Entry'!H57,'DO NOT USE_School Picklist'!$P$3:$P$52,1,FALSE))),"Please select a value from the drop-down menu",IF('DO NOT USE_Case Formulas'!A57,"OK",NA()))</f>
        <v>#N/A</v>
      </c>
      <c r="I57" s="41" t="e">
        <f>IF(AND('DO NOT USE_Case Formulas'!A57,ISBLANK('Case Data Entry'!I57)),"Zip is required",IF(ISBLANK('Case Data Entry'!I57),NA(),"OK"))</f>
        <v>#N/A</v>
      </c>
      <c r="J57" s="41" t="e">
        <f>IF(AND('DO NOT USE_Case Formulas'!A57,ISBLANK('Case Data Entry'!J57)),"Student or Staff? is required",IF(ISBLANK('Case Data Entry'!J57),NA(),IF(ISNA(VLOOKUP('Case Data Entry'!J57,'DO NOT USE_School Picklist'!$B$3:$B$6,1,FALSE)),"Please select a value from the drop-down menu","OK")))</f>
        <v>#N/A</v>
      </c>
      <c r="K57" s="41" t="e">
        <f>IF(AND('Case Data Entry'!J57='DO NOT USE_School Picklist'!$B$4,ISBLANK('Case Data Entry'!K57)),"Occupation/Job Title is required if Student or Staff? is Yes, staff/faculty or volunteer",IF('DO NOT USE_Case Formulas'!A57,"OK",NA()))</f>
        <v>#N/A</v>
      </c>
      <c r="L57" s="41" t="e">
        <f ca="1">IF('Case Data Entry'!L57&gt;'DO NOT USE_School Picklist'!$C$3,"Date last on school campus/facility cannot be a future date",IF('DO NOT USE_Case Formulas'!A57,IF(ISBLANK('Case Data Entry'!L57),"Date last on school campus/facility is required","OK"),NA()))</f>
        <v>#N/A</v>
      </c>
      <c r="M57" s="41" t="e">
        <f>IF(AND('DO NOT USE_Case Formulas'!A57,ISBLANK('Case Data Entry'!M57)),"Specific Place in the Location is required",IF(ISBLANK('Case Data Entry'!M57),NA(),"OK"))</f>
        <v>#N/A</v>
      </c>
      <c r="N57" s="41" t="e">
        <f>IF(LEN('Case Data Entry'!N57)&gt;50,"Parent/Guardian Name must be less than 50 characters",IF('DO NOT USE_Case Formulas'!A57,"OK",NA()))</f>
        <v>#N/A</v>
      </c>
      <c r="O57" s="41" t="e">
        <f>IF(NOT(ISBLANK('Case Data Entry'!O57)),IF(AND(ISNUMBER('Case Data Entry'!O57),LEFT('Case Data Entry'!O57,1)&lt;&gt;"1",LEN('Case Data Entry'!O57)=10),"OK","Phone number must be valid format"),IF('DO NOT USE_Case Formulas'!A57,"OK",NA()))</f>
        <v>#N/A</v>
      </c>
      <c r="P57" s="41" t="e">
        <f>IF(AND(NOT(ISBLANK('Case Data Entry'!P57)),ISNA(VLOOKUP('Case Data Entry'!P57,'DO NOT USE_School Picklist'!$E$3:$E$10,1,FALSE))),"Please select a value from the drop-down menu",IF('DO NOT USE_Case Formulas'!A57,"OK",NA()))</f>
        <v>#N/A</v>
      </c>
      <c r="Q57" s="41" t="e">
        <f>IF(AND(NOT(ISBLANK('Case Data Entry'!Q57)),ISNA(VLOOKUP('Case Data Entry'!Q57,'DO NOT USE_School Picklist'!$F$3:$F$16,1,FALSE))),"Please select a value from the drop-down menu",IF('DO NOT USE_Case Formulas'!A57,"OK",NA()))</f>
        <v>#N/A</v>
      </c>
      <c r="R57" s="41" t="e">
        <f>IF(LEN('Case Data Entry'!R57)&gt;100,"Classroom(s) must be less than 100 characters",IF('DO NOT USE_Case Formulas'!A57,"OK",NA()))</f>
        <v>#N/A</v>
      </c>
      <c r="S57" s="41" t="e">
        <f>IF(AND(NOT(ISBLANK('Case Data Entry'!S57)),ISNA(VLOOKUP('Case Data Entry'!S57,'DO NOT USE_School Picklist'!$S$3:$S$12,1,FALSE))),"Please select a value from the drop-down menu",IF('DO NOT USE_Case Formulas'!A57,"OK",NA()))</f>
        <v>#N/A</v>
      </c>
      <c r="T57" s="41" t="e">
        <f>IF(AND(NOT(ISBLANK('Case Data Entry'!T57)),ISNA(VLOOKUP('Case Data Entry'!T57,'DO NOT USE_School Picklist'!$S$3:$S$12,1,FALSE))),"Please select a value from the drop-down menu",IF('DO NOT USE_Case Formulas'!A57,"OK",NA()))</f>
        <v>#N/A</v>
      </c>
      <c r="U57" s="41" t="e">
        <f>IF(LEN('Case Data Entry'!U57)&gt;80,"Name of Education Group must be less than 80 characters",IF('DO NOT USE_Case Formulas'!A57,"OK",NA()))</f>
        <v>#N/A</v>
      </c>
      <c r="V57" s="41" t="e">
        <f>IF(AND(NOT(ISBLANK('Case Data Entry'!V57)),ISNA(VLOOKUP('Case Data Entry'!V57,'DO NOT USE_School Picklist'!$K$3:$K$6,1,FALSE))),"Please select a value from the drop-down menu",IF('DO NOT USE_Case Formulas'!A57,"OK",NA()))</f>
        <v>#N/A</v>
      </c>
      <c r="W57" s="41" t="e">
        <f>IF(AND('DO NOT USE_Case Formulas'!A57,ISBLANK('Case Data Entry'!W57)),"Has this person had symptoms? is required",IF(AND(NOT(ISBLANK('Case Data Entry'!W57)),ISNA(VLOOKUP('Case Data Entry'!W57,'DO NOT USE_School Picklist'!$D$3:$D$5,1,FALSE))),"Please select a value from the drop-down menu",IF(NOT(ISBLANK('Case Data Entry'!W57)),"OK",NA())))</f>
        <v>#N/A</v>
      </c>
      <c r="X57" s="41" t="e">
        <f>IF(AND('Case Data Entry'!W57='DO NOT USE_School Picklist'!$D$3,ISBLANK('Case Data Entry'!X57)),"Symptom Onset Date is required if Ever Symptomatic is Yes",IF('DO NOT USE_Case Formulas'!A57,"OK",NA()))</f>
        <v>#N/A</v>
      </c>
      <c r="Y57" s="41"/>
      <c r="Z57" s="41" t="e">
        <f ca="1">IF(AND('DO NOT USE_Case Formulas'!A57,ISBLANK('Case Data Entry'!Z57)),"Lab Result Test Date is required",IF('Case Data Entry'!Z57&gt;'DO NOT USE_School Picklist'!$C$3,"Test Date cannot be a future date",IF(NOT(ISBLANK('Case Data Entry'!Z57)),"OK",NA())))</f>
        <v>#N/A</v>
      </c>
      <c r="AA57" s="41" t="e">
        <f>IF(AND(NOT(ISBLANK('Case Data Entry'!AA57)),ISNA(VLOOKUP('Case Data Entry'!AA57,'DO NOT USE_School Picklist'!$R$3:$R$7,1,FALSE))),"Please select a value from the drop-down menu",IF('DO NOT USE_Case Formulas'!A57,"OK",NA()))</f>
        <v>#N/A</v>
      </c>
      <c r="AB57" s="41" t="e">
        <f>IF(AND(NOT(ISBLANK('Case Data Entry'!AB57)),ISNA(VLOOKUP('Case Data Entry'!AB57,'DO NOT USE_School Picklist'!$Q$3:$Q$8,1,FALSE))),"Please select a value from the drop-down menu",IF('DO NOT USE_Case Formulas'!A57,"OK",NA()))</f>
        <v>#N/A</v>
      </c>
    </row>
    <row r="58" spans="1:28" x14ac:dyDescent="0.25">
      <c r="A58" s="40" t="e">
        <f>IF('DO NOT USE_Case Formulas'!A58,IF('DO NOT USE_Case Formulas'!B58,"Not all required fields are completed","OK"),NA())</f>
        <v>#N/A</v>
      </c>
      <c r="B58" s="41" t="e">
        <f>IF(AND('DO NOT USE_Case Formulas'!A58,ISBLANK('Case Data Entry'!B58)),"First Name is required",IF(NOT(ISBLANK('Case Data Entry'!B58)),"OK",NA()))</f>
        <v>#N/A</v>
      </c>
      <c r="C58" s="41" t="e">
        <f>IF(AND('DO NOT USE_Case Formulas'!A58,ISBLANK('Case Data Entry'!C58)),"Last Name is required",IF(NOT(ISBLANK('Case Data Entry'!C58)),"OK",NA()))</f>
        <v>#N/A</v>
      </c>
      <c r="D58" s="41" t="e">
        <f>IF(AND('DO NOT USE_Case Formulas'!A58,ISBLANK('Case Data Entry'!D58)),"Birthdate is required",IF(NOT(ISBLANK('Case Data Entry'!D58)),"OK",NA()))</f>
        <v>#N/A</v>
      </c>
      <c r="E58" s="41" t="e">
        <f>IF(AND('DO NOT USE_Case Formulas'!A58,ISBLANK('Case Data Entry'!E58)),"Mobile Phone is required",IF(NOT(ISBLANK('Case Data Entry'!E58)),IF(AND(ISNUMBER(VALUE('Case Data Entry'!E58)),LEFT('Case Data Entry'!E58,1)&lt;&gt;"1",LEN('Case Data Entry'!E58)=10),"OK","Phone number must be valid format"),NA()))</f>
        <v>#N/A</v>
      </c>
      <c r="F58" s="41" t="e">
        <f>IF(LEN('Case Data Entry'!F58)&gt;255,"Home Street Address must be less than 255 characters",IF('DO NOT USE_Case Formulas'!A58,"OK",NA()))</f>
        <v>#N/A</v>
      </c>
      <c r="G58" s="41" t="e">
        <f>IF(LEN('Case Data Entry'!G58)&gt;40,"City must be less than 40 characters",IF('DO NOT USE_Case Formulas'!A58,"OK",NA()))</f>
        <v>#N/A</v>
      </c>
      <c r="H58" s="41" t="e">
        <f>IF(AND(NOT(ISBLANK('Case Data Entry'!H58)),ISNA(VLOOKUP('Case Data Entry'!H58,'DO NOT USE_School Picklist'!$P$3:$P$52,1,FALSE))),"Please select a value from the drop-down menu",IF('DO NOT USE_Case Formulas'!A58,"OK",NA()))</f>
        <v>#N/A</v>
      </c>
      <c r="I58" s="41" t="e">
        <f>IF(AND('DO NOT USE_Case Formulas'!A58,ISBLANK('Case Data Entry'!I58)),"Zip is required",IF(ISBLANK('Case Data Entry'!I58),NA(),"OK"))</f>
        <v>#N/A</v>
      </c>
      <c r="J58" s="41" t="e">
        <f>IF(AND('DO NOT USE_Case Formulas'!A58,ISBLANK('Case Data Entry'!J58)),"Student or Staff? is required",IF(ISBLANK('Case Data Entry'!J58),NA(),IF(ISNA(VLOOKUP('Case Data Entry'!J58,'DO NOT USE_School Picklist'!$B$3:$B$6,1,FALSE)),"Please select a value from the drop-down menu","OK")))</f>
        <v>#N/A</v>
      </c>
      <c r="K58" s="41" t="e">
        <f>IF(AND('Case Data Entry'!J58='DO NOT USE_School Picklist'!$B$4,ISBLANK('Case Data Entry'!K58)),"Occupation/Job Title is required if Student or Staff? is Yes, staff/faculty or volunteer",IF('DO NOT USE_Case Formulas'!A58,"OK",NA()))</f>
        <v>#N/A</v>
      </c>
      <c r="L58" s="41" t="e">
        <f ca="1">IF('Case Data Entry'!L58&gt;'DO NOT USE_School Picklist'!$C$3,"Date last on school campus/facility cannot be a future date",IF('DO NOT USE_Case Formulas'!A58,IF(ISBLANK('Case Data Entry'!L58),"Date last on school campus/facility is required","OK"),NA()))</f>
        <v>#N/A</v>
      </c>
      <c r="M58" s="41" t="e">
        <f>IF(AND('DO NOT USE_Case Formulas'!A58,ISBLANK('Case Data Entry'!M58)),"Specific Place in the Location is required",IF(ISBLANK('Case Data Entry'!M58),NA(),"OK"))</f>
        <v>#N/A</v>
      </c>
      <c r="N58" s="41" t="e">
        <f>IF(LEN('Case Data Entry'!N58)&gt;50,"Parent/Guardian Name must be less than 50 characters",IF('DO NOT USE_Case Formulas'!A58,"OK",NA()))</f>
        <v>#N/A</v>
      </c>
      <c r="O58" s="41" t="e">
        <f>IF(NOT(ISBLANK('Case Data Entry'!O58)),IF(AND(ISNUMBER('Case Data Entry'!O58),LEFT('Case Data Entry'!O58,1)&lt;&gt;"1",LEN('Case Data Entry'!O58)=10),"OK","Phone number must be valid format"),IF('DO NOT USE_Case Formulas'!A58,"OK",NA()))</f>
        <v>#N/A</v>
      </c>
      <c r="P58" s="41" t="e">
        <f>IF(AND(NOT(ISBLANK('Case Data Entry'!P58)),ISNA(VLOOKUP('Case Data Entry'!P58,'DO NOT USE_School Picklist'!$E$3:$E$10,1,FALSE))),"Please select a value from the drop-down menu",IF('DO NOT USE_Case Formulas'!A58,"OK",NA()))</f>
        <v>#N/A</v>
      </c>
      <c r="Q58" s="41" t="e">
        <f>IF(AND(NOT(ISBLANK('Case Data Entry'!Q58)),ISNA(VLOOKUP('Case Data Entry'!Q58,'DO NOT USE_School Picklist'!$F$3:$F$16,1,FALSE))),"Please select a value from the drop-down menu",IF('DO NOT USE_Case Formulas'!A58,"OK",NA()))</f>
        <v>#N/A</v>
      </c>
      <c r="R58" s="41" t="e">
        <f>IF(LEN('Case Data Entry'!R58)&gt;100,"Classroom(s) must be less than 100 characters",IF('DO NOT USE_Case Formulas'!A58,"OK",NA()))</f>
        <v>#N/A</v>
      </c>
      <c r="S58" s="41" t="e">
        <f>IF(AND(NOT(ISBLANK('Case Data Entry'!S58)),ISNA(VLOOKUP('Case Data Entry'!S58,'DO NOT USE_School Picklist'!$S$3:$S$12,1,FALSE))),"Please select a value from the drop-down menu",IF('DO NOT USE_Case Formulas'!A58,"OK",NA()))</f>
        <v>#N/A</v>
      </c>
      <c r="T58" s="41" t="e">
        <f>IF(AND(NOT(ISBLANK('Case Data Entry'!T58)),ISNA(VLOOKUP('Case Data Entry'!T58,'DO NOT USE_School Picklist'!$S$3:$S$12,1,FALSE))),"Please select a value from the drop-down menu",IF('DO NOT USE_Case Formulas'!A58,"OK",NA()))</f>
        <v>#N/A</v>
      </c>
      <c r="U58" s="41" t="e">
        <f>IF(LEN('Case Data Entry'!U58)&gt;80,"Name of Education Group must be less than 80 characters",IF('DO NOT USE_Case Formulas'!A58,"OK",NA()))</f>
        <v>#N/A</v>
      </c>
      <c r="V58" s="41" t="e">
        <f>IF(AND(NOT(ISBLANK('Case Data Entry'!V58)),ISNA(VLOOKUP('Case Data Entry'!V58,'DO NOT USE_School Picklist'!$K$3:$K$6,1,FALSE))),"Please select a value from the drop-down menu",IF('DO NOT USE_Case Formulas'!A58,"OK",NA()))</f>
        <v>#N/A</v>
      </c>
      <c r="W58" s="41" t="e">
        <f>IF(AND('DO NOT USE_Case Formulas'!A58,ISBLANK('Case Data Entry'!W58)),"Has this person had symptoms? is required",IF(AND(NOT(ISBLANK('Case Data Entry'!W58)),ISNA(VLOOKUP('Case Data Entry'!W58,'DO NOT USE_School Picklist'!$D$3:$D$5,1,FALSE))),"Please select a value from the drop-down menu",IF(NOT(ISBLANK('Case Data Entry'!W58)),"OK",NA())))</f>
        <v>#N/A</v>
      </c>
      <c r="X58" s="41" t="e">
        <f>IF(AND('Case Data Entry'!W58='DO NOT USE_School Picklist'!$D$3,ISBLANK('Case Data Entry'!X58)),"Symptom Onset Date is required if Ever Symptomatic is Yes",IF('DO NOT USE_Case Formulas'!A58,"OK",NA()))</f>
        <v>#N/A</v>
      </c>
      <c r="Y58" s="41"/>
      <c r="Z58" s="41" t="e">
        <f ca="1">IF(AND('DO NOT USE_Case Formulas'!A58,ISBLANK('Case Data Entry'!Z58)),"Lab Result Test Date is required",IF('Case Data Entry'!Z58&gt;'DO NOT USE_School Picklist'!$C$3,"Test Date cannot be a future date",IF(NOT(ISBLANK('Case Data Entry'!Z58)),"OK",NA())))</f>
        <v>#N/A</v>
      </c>
      <c r="AA58" s="41" t="e">
        <f>IF(AND(NOT(ISBLANK('Case Data Entry'!AA58)),ISNA(VLOOKUP('Case Data Entry'!AA58,'DO NOT USE_School Picklist'!$R$3:$R$7,1,FALSE))),"Please select a value from the drop-down menu",IF('DO NOT USE_Case Formulas'!A58,"OK",NA()))</f>
        <v>#N/A</v>
      </c>
      <c r="AB58" s="41" t="e">
        <f>IF(AND(NOT(ISBLANK('Case Data Entry'!AB58)),ISNA(VLOOKUP('Case Data Entry'!AB58,'DO NOT USE_School Picklist'!$Q$3:$Q$8,1,FALSE))),"Please select a value from the drop-down menu",IF('DO NOT USE_Case Formulas'!A58,"OK",NA()))</f>
        <v>#N/A</v>
      </c>
    </row>
    <row r="59" spans="1:28" x14ac:dyDescent="0.25">
      <c r="A59" s="40" t="e">
        <f>IF('DO NOT USE_Case Formulas'!A59,IF('DO NOT USE_Case Formulas'!B59,"Not all required fields are completed","OK"),NA())</f>
        <v>#N/A</v>
      </c>
      <c r="B59" s="41" t="e">
        <f>IF(AND('DO NOT USE_Case Formulas'!A59,ISBLANK('Case Data Entry'!B59)),"First Name is required",IF(NOT(ISBLANK('Case Data Entry'!B59)),"OK",NA()))</f>
        <v>#N/A</v>
      </c>
      <c r="C59" s="41" t="e">
        <f>IF(AND('DO NOT USE_Case Formulas'!A59,ISBLANK('Case Data Entry'!C59)),"Last Name is required",IF(NOT(ISBLANK('Case Data Entry'!C59)),"OK",NA()))</f>
        <v>#N/A</v>
      </c>
      <c r="D59" s="41" t="e">
        <f>IF(AND('DO NOT USE_Case Formulas'!A59,ISBLANK('Case Data Entry'!D59)),"Birthdate is required",IF(NOT(ISBLANK('Case Data Entry'!D59)),"OK",NA()))</f>
        <v>#N/A</v>
      </c>
      <c r="E59" s="41" t="e">
        <f>IF(AND('DO NOT USE_Case Formulas'!A59,ISBLANK('Case Data Entry'!E59)),"Mobile Phone is required",IF(NOT(ISBLANK('Case Data Entry'!E59)),IF(AND(ISNUMBER(VALUE('Case Data Entry'!E59)),LEFT('Case Data Entry'!E59,1)&lt;&gt;"1",LEN('Case Data Entry'!E59)=10),"OK","Phone number must be valid format"),NA()))</f>
        <v>#N/A</v>
      </c>
      <c r="F59" s="41" t="e">
        <f>IF(LEN('Case Data Entry'!F59)&gt;255,"Home Street Address must be less than 255 characters",IF('DO NOT USE_Case Formulas'!A59,"OK",NA()))</f>
        <v>#N/A</v>
      </c>
      <c r="G59" s="41" t="e">
        <f>IF(LEN('Case Data Entry'!G59)&gt;40,"City must be less than 40 characters",IF('DO NOT USE_Case Formulas'!A59,"OK",NA()))</f>
        <v>#N/A</v>
      </c>
      <c r="H59" s="41" t="e">
        <f>IF(AND(NOT(ISBLANK('Case Data Entry'!H59)),ISNA(VLOOKUP('Case Data Entry'!H59,'DO NOT USE_School Picklist'!$P$3:$P$52,1,FALSE))),"Please select a value from the drop-down menu",IF('DO NOT USE_Case Formulas'!A59,"OK",NA()))</f>
        <v>#N/A</v>
      </c>
      <c r="I59" s="41" t="e">
        <f>IF(AND('DO NOT USE_Case Formulas'!A59,ISBLANK('Case Data Entry'!I59)),"Zip is required",IF(ISBLANK('Case Data Entry'!I59),NA(),"OK"))</f>
        <v>#N/A</v>
      </c>
      <c r="J59" s="41" t="e">
        <f>IF(AND('DO NOT USE_Case Formulas'!A59,ISBLANK('Case Data Entry'!J59)),"Student or Staff? is required",IF(ISBLANK('Case Data Entry'!J59),NA(),IF(ISNA(VLOOKUP('Case Data Entry'!J59,'DO NOT USE_School Picklist'!$B$3:$B$6,1,FALSE)),"Please select a value from the drop-down menu","OK")))</f>
        <v>#N/A</v>
      </c>
      <c r="K59" s="41" t="e">
        <f>IF(AND('Case Data Entry'!J59='DO NOT USE_School Picklist'!$B$4,ISBLANK('Case Data Entry'!K59)),"Occupation/Job Title is required if Student or Staff? is Yes, staff/faculty or volunteer",IF('DO NOT USE_Case Formulas'!A59,"OK",NA()))</f>
        <v>#N/A</v>
      </c>
      <c r="L59" s="41" t="e">
        <f ca="1">IF('Case Data Entry'!L59&gt;'DO NOT USE_School Picklist'!$C$3,"Date last on school campus/facility cannot be a future date",IF('DO NOT USE_Case Formulas'!A59,IF(ISBLANK('Case Data Entry'!L59),"Date last on school campus/facility is required","OK"),NA()))</f>
        <v>#N/A</v>
      </c>
      <c r="M59" s="41" t="e">
        <f>IF(AND('DO NOT USE_Case Formulas'!A59,ISBLANK('Case Data Entry'!M59)),"Specific Place in the Location is required",IF(ISBLANK('Case Data Entry'!M59),NA(),"OK"))</f>
        <v>#N/A</v>
      </c>
      <c r="N59" s="41" t="e">
        <f>IF(LEN('Case Data Entry'!N59)&gt;50,"Parent/Guardian Name must be less than 50 characters",IF('DO NOT USE_Case Formulas'!A59,"OK",NA()))</f>
        <v>#N/A</v>
      </c>
      <c r="O59" s="41" t="e">
        <f>IF(NOT(ISBLANK('Case Data Entry'!O59)),IF(AND(ISNUMBER('Case Data Entry'!O59),LEFT('Case Data Entry'!O59,1)&lt;&gt;"1",LEN('Case Data Entry'!O59)=10),"OK","Phone number must be valid format"),IF('DO NOT USE_Case Formulas'!A59,"OK",NA()))</f>
        <v>#N/A</v>
      </c>
      <c r="P59" s="41" t="e">
        <f>IF(AND(NOT(ISBLANK('Case Data Entry'!P59)),ISNA(VLOOKUP('Case Data Entry'!P59,'DO NOT USE_School Picklist'!$E$3:$E$10,1,FALSE))),"Please select a value from the drop-down menu",IF('DO NOT USE_Case Formulas'!A59,"OK",NA()))</f>
        <v>#N/A</v>
      </c>
      <c r="Q59" s="41" t="e">
        <f>IF(AND(NOT(ISBLANK('Case Data Entry'!Q59)),ISNA(VLOOKUP('Case Data Entry'!Q59,'DO NOT USE_School Picklist'!$F$3:$F$16,1,FALSE))),"Please select a value from the drop-down menu",IF('DO NOT USE_Case Formulas'!A59,"OK",NA()))</f>
        <v>#N/A</v>
      </c>
      <c r="R59" s="41" t="e">
        <f>IF(LEN('Case Data Entry'!R59)&gt;100,"Classroom(s) must be less than 100 characters",IF('DO NOT USE_Case Formulas'!A59,"OK",NA()))</f>
        <v>#N/A</v>
      </c>
      <c r="S59" s="41" t="e">
        <f>IF(AND(NOT(ISBLANK('Case Data Entry'!S59)),ISNA(VLOOKUP('Case Data Entry'!S59,'DO NOT USE_School Picklist'!$S$3:$S$12,1,FALSE))),"Please select a value from the drop-down menu",IF('DO NOT USE_Case Formulas'!A59,"OK",NA()))</f>
        <v>#N/A</v>
      </c>
      <c r="T59" s="41" t="e">
        <f>IF(AND(NOT(ISBLANK('Case Data Entry'!T59)),ISNA(VLOOKUP('Case Data Entry'!T59,'DO NOT USE_School Picklist'!$S$3:$S$12,1,FALSE))),"Please select a value from the drop-down menu",IF('DO NOT USE_Case Formulas'!A59,"OK",NA()))</f>
        <v>#N/A</v>
      </c>
      <c r="U59" s="41" t="e">
        <f>IF(LEN('Case Data Entry'!U59)&gt;80,"Name of Education Group must be less than 80 characters",IF('DO NOT USE_Case Formulas'!A59,"OK",NA()))</f>
        <v>#N/A</v>
      </c>
      <c r="V59" s="41" t="e">
        <f>IF(AND(NOT(ISBLANK('Case Data Entry'!V59)),ISNA(VLOOKUP('Case Data Entry'!V59,'DO NOT USE_School Picklist'!$K$3:$K$6,1,FALSE))),"Please select a value from the drop-down menu",IF('DO NOT USE_Case Formulas'!A59,"OK",NA()))</f>
        <v>#N/A</v>
      </c>
      <c r="W59" s="41" t="e">
        <f>IF(AND('DO NOT USE_Case Formulas'!A59,ISBLANK('Case Data Entry'!W59)),"Has this person had symptoms? is required",IF(AND(NOT(ISBLANK('Case Data Entry'!W59)),ISNA(VLOOKUP('Case Data Entry'!W59,'DO NOT USE_School Picklist'!$D$3:$D$5,1,FALSE))),"Please select a value from the drop-down menu",IF(NOT(ISBLANK('Case Data Entry'!W59)),"OK",NA())))</f>
        <v>#N/A</v>
      </c>
      <c r="X59" s="41" t="e">
        <f>IF(AND('Case Data Entry'!W59='DO NOT USE_School Picklist'!$D$3,ISBLANK('Case Data Entry'!X59)),"Symptom Onset Date is required if Ever Symptomatic is Yes",IF('DO NOT USE_Case Formulas'!A59,"OK",NA()))</f>
        <v>#N/A</v>
      </c>
      <c r="Y59" s="41"/>
      <c r="Z59" s="41" t="e">
        <f ca="1">IF(AND('DO NOT USE_Case Formulas'!A59,ISBLANK('Case Data Entry'!Z59)),"Lab Result Test Date is required",IF('Case Data Entry'!Z59&gt;'DO NOT USE_School Picklist'!$C$3,"Test Date cannot be a future date",IF(NOT(ISBLANK('Case Data Entry'!Z59)),"OK",NA())))</f>
        <v>#N/A</v>
      </c>
      <c r="AA59" s="41" t="e">
        <f>IF(AND(NOT(ISBLANK('Case Data Entry'!AA59)),ISNA(VLOOKUP('Case Data Entry'!AA59,'DO NOT USE_School Picklist'!$R$3:$R$7,1,FALSE))),"Please select a value from the drop-down menu",IF('DO NOT USE_Case Formulas'!A59,"OK",NA()))</f>
        <v>#N/A</v>
      </c>
      <c r="AB59" s="41" t="e">
        <f>IF(AND(NOT(ISBLANK('Case Data Entry'!AB59)),ISNA(VLOOKUP('Case Data Entry'!AB59,'DO NOT USE_School Picklist'!$Q$3:$Q$8,1,FALSE))),"Please select a value from the drop-down menu",IF('DO NOT USE_Case Formulas'!A59,"OK",NA()))</f>
        <v>#N/A</v>
      </c>
    </row>
    <row r="60" spans="1:28" x14ac:dyDescent="0.25">
      <c r="A60" s="40" t="e">
        <f>IF('DO NOT USE_Case Formulas'!A60,IF('DO NOT USE_Case Formulas'!B60,"Not all required fields are completed","OK"),NA())</f>
        <v>#N/A</v>
      </c>
      <c r="B60" s="41" t="e">
        <f>IF(AND('DO NOT USE_Case Formulas'!A60,ISBLANK('Case Data Entry'!B60)),"First Name is required",IF(NOT(ISBLANK('Case Data Entry'!B60)),"OK",NA()))</f>
        <v>#N/A</v>
      </c>
      <c r="C60" s="41" t="e">
        <f>IF(AND('DO NOT USE_Case Formulas'!A60,ISBLANK('Case Data Entry'!C60)),"Last Name is required",IF(NOT(ISBLANK('Case Data Entry'!C60)),"OK",NA()))</f>
        <v>#N/A</v>
      </c>
      <c r="D60" s="41" t="e">
        <f>IF(AND('DO NOT USE_Case Formulas'!A60,ISBLANK('Case Data Entry'!D60)),"Birthdate is required",IF(NOT(ISBLANK('Case Data Entry'!D60)),"OK",NA()))</f>
        <v>#N/A</v>
      </c>
      <c r="E60" s="41" t="e">
        <f>IF(AND('DO NOT USE_Case Formulas'!A60,ISBLANK('Case Data Entry'!E60)),"Mobile Phone is required",IF(NOT(ISBLANK('Case Data Entry'!E60)),IF(AND(ISNUMBER(VALUE('Case Data Entry'!E60)),LEFT('Case Data Entry'!E60,1)&lt;&gt;"1",LEN('Case Data Entry'!E60)=10),"OK","Phone number must be valid format"),NA()))</f>
        <v>#N/A</v>
      </c>
      <c r="F60" s="41" t="e">
        <f>IF(LEN('Case Data Entry'!F60)&gt;255,"Home Street Address must be less than 255 characters",IF('DO NOT USE_Case Formulas'!A60,"OK",NA()))</f>
        <v>#N/A</v>
      </c>
      <c r="G60" s="41" t="e">
        <f>IF(LEN('Case Data Entry'!G60)&gt;40,"City must be less than 40 characters",IF('DO NOT USE_Case Formulas'!A60,"OK",NA()))</f>
        <v>#N/A</v>
      </c>
      <c r="H60" s="41" t="e">
        <f>IF(AND(NOT(ISBLANK('Case Data Entry'!H60)),ISNA(VLOOKUP('Case Data Entry'!H60,'DO NOT USE_School Picklist'!$P$3:$P$52,1,FALSE))),"Please select a value from the drop-down menu",IF('DO NOT USE_Case Formulas'!A60,"OK",NA()))</f>
        <v>#N/A</v>
      </c>
      <c r="I60" s="41" t="e">
        <f>IF(AND('DO NOT USE_Case Formulas'!A60,ISBLANK('Case Data Entry'!I60)),"Zip is required",IF(ISBLANK('Case Data Entry'!I60),NA(),"OK"))</f>
        <v>#N/A</v>
      </c>
      <c r="J60" s="41" t="e">
        <f>IF(AND('DO NOT USE_Case Formulas'!A60,ISBLANK('Case Data Entry'!J60)),"Student or Staff? is required",IF(ISBLANK('Case Data Entry'!J60),NA(),IF(ISNA(VLOOKUP('Case Data Entry'!J60,'DO NOT USE_School Picklist'!$B$3:$B$6,1,FALSE)),"Please select a value from the drop-down menu","OK")))</f>
        <v>#N/A</v>
      </c>
      <c r="K60" s="41" t="e">
        <f>IF(AND('Case Data Entry'!J60='DO NOT USE_School Picklist'!$B$4,ISBLANK('Case Data Entry'!K60)),"Occupation/Job Title is required if Student or Staff? is Yes, staff/faculty or volunteer",IF('DO NOT USE_Case Formulas'!A60,"OK",NA()))</f>
        <v>#N/A</v>
      </c>
      <c r="L60" s="41" t="e">
        <f ca="1">IF('Case Data Entry'!L60&gt;'DO NOT USE_School Picklist'!$C$3,"Date last on school campus/facility cannot be a future date",IF('DO NOT USE_Case Formulas'!A60,IF(ISBLANK('Case Data Entry'!L60),"Date last on school campus/facility is required","OK"),NA()))</f>
        <v>#N/A</v>
      </c>
      <c r="M60" s="41" t="e">
        <f>IF(AND('DO NOT USE_Case Formulas'!A60,ISBLANK('Case Data Entry'!M60)),"Specific Place in the Location is required",IF(ISBLANK('Case Data Entry'!M60),NA(),"OK"))</f>
        <v>#N/A</v>
      </c>
      <c r="N60" s="41" t="e">
        <f>IF(LEN('Case Data Entry'!N60)&gt;50,"Parent/Guardian Name must be less than 50 characters",IF('DO NOT USE_Case Formulas'!A60,"OK",NA()))</f>
        <v>#N/A</v>
      </c>
      <c r="O60" s="41" t="e">
        <f>IF(NOT(ISBLANK('Case Data Entry'!O60)),IF(AND(ISNUMBER('Case Data Entry'!O60),LEFT('Case Data Entry'!O60,1)&lt;&gt;"1",LEN('Case Data Entry'!O60)=10),"OK","Phone number must be valid format"),IF('DO NOT USE_Case Formulas'!A60,"OK",NA()))</f>
        <v>#N/A</v>
      </c>
      <c r="P60" s="41" t="e">
        <f>IF(AND(NOT(ISBLANK('Case Data Entry'!P60)),ISNA(VLOOKUP('Case Data Entry'!P60,'DO NOT USE_School Picklist'!$E$3:$E$10,1,FALSE))),"Please select a value from the drop-down menu",IF('DO NOT USE_Case Formulas'!A60,"OK",NA()))</f>
        <v>#N/A</v>
      </c>
      <c r="Q60" s="41" t="e">
        <f>IF(AND(NOT(ISBLANK('Case Data Entry'!Q60)),ISNA(VLOOKUP('Case Data Entry'!Q60,'DO NOT USE_School Picklist'!$F$3:$F$16,1,FALSE))),"Please select a value from the drop-down menu",IF('DO NOT USE_Case Formulas'!A60,"OK",NA()))</f>
        <v>#N/A</v>
      </c>
      <c r="R60" s="41" t="e">
        <f>IF(LEN('Case Data Entry'!R60)&gt;100,"Classroom(s) must be less than 100 characters",IF('DO NOT USE_Case Formulas'!A60,"OK",NA()))</f>
        <v>#N/A</v>
      </c>
      <c r="S60" s="41" t="e">
        <f>IF(AND(NOT(ISBLANK('Case Data Entry'!S60)),ISNA(VLOOKUP('Case Data Entry'!S60,'DO NOT USE_School Picklist'!$S$3:$S$12,1,FALSE))),"Please select a value from the drop-down menu",IF('DO NOT USE_Case Formulas'!A60,"OK",NA()))</f>
        <v>#N/A</v>
      </c>
      <c r="T60" s="41" t="e">
        <f>IF(AND(NOT(ISBLANK('Case Data Entry'!T60)),ISNA(VLOOKUP('Case Data Entry'!T60,'DO NOT USE_School Picklist'!$S$3:$S$12,1,FALSE))),"Please select a value from the drop-down menu",IF('DO NOT USE_Case Formulas'!A60,"OK",NA()))</f>
        <v>#N/A</v>
      </c>
      <c r="U60" s="41" t="e">
        <f>IF(LEN('Case Data Entry'!U60)&gt;80,"Name of Education Group must be less than 80 characters",IF('DO NOT USE_Case Formulas'!A60,"OK",NA()))</f>
        <v>#N/A</v>
      </c>
      <c r="V60" s="41" t="e">
        <f>IF(AND(NOT(ISBLANK('Case Data Entry'!V60)),ISNA(VLOOKUP('Case Data Entry'!V60,'DO NOT USE_School Picklist'!$K$3:$K$6,1,FALSE))),"Please select a value from the drop-down menu",IF('DO NOT USE_Case Formulas'!A60,"OK",NA()))</f>
        <v>#N/A</v>
      </c>
      <c r="W60" s="41" t="e">
        <f>IF(AND('DO NOT USE_Case Formulas'!A60,ISBLANK('Case Data Entry'!W60)),"Has this person had symptoms? is required",IF(AND(NOT(ISBLANK('Case Data Entry'!W60)),ISNA(VLOOKUP('Case Data Entry'!W60,'DO NOT USE_School Picklist'!$D$3:$D$5,1,FALSE))),"Please select a value from the drop-down menu",IF(NOT(ISBLANK('Case Data Entry'!W60)),"OK",NA())))</f>
        <v>#N/A</v>
      </c>
      <c r="X60" s="41" t="e">
        <f>IF(AND('Case Data Entry'!W60='DO NOT USE_School Picklist'!$D$3,ISBLANK('Case Data Entry'!X60)),"Symptom Onset Date is required if Ever Symptomatic is Yes",IF('DO NOT USE_Case Formulas'!A60,"OK",NA()))</f>
        <v>#N/A</v>
      </c>
      <c r="Y60" s="41"/>
      <c r="Z60" s="41" t="e">
        <f ca="1">IF(AND('DO NOT USE_Case Formulas'!A60,ISBLANK('Case Data Entry'!Z60)),"Lab Result Test Date is required",IF('Case Data Entry'!Z60&gt;'DO NOT USE_School Picklist'!$C$3,"Test Date cannot be a future date",IF(NOT(ISBLANK('Case Data Entry'!Z60)),"OK",NA())))</f>
        <v>#N/A</v>
      </c>
      <c r="AA60" s="41" t="e">
        <f>IF(AND(NOT(ISBLANK('Case Data Entry'!AA60)),ISNA(VLOOKUP('Case Data Entry'!AA60,'DO NOT USE_School Picklist'!$R$3:$R$7,1,FALSE))),"Please select a value from the drop-down menu",IF('DO NOT USE_Case Formulas'!A60,"OK",NA()))</f>
        <v>#N/A</v>
      </c>
      <c r="AB60" s="41" t="e">
        <f>IF(AND(NOT(ISBLANK('Case Data Entry'!AB60)),ISNA(VLOOKUP('Case Data Entry'!AB60,'DO NOT USE_School Picklist'!$Q$3:$Q$8,1,FALSE))),"Please select a value from the drop-down menu",IF('DO NOT USE_Case Formulas'!A60,"OK",NA()))</f>
        <v>#N/A</v>
      </c>
    </row>
    <row r="61" spans="1:28" x14ac:dyDescent="0.25">
      <c r="A61" s="40" t="e">
        <f>IF('DO NOT USE_Case Formulas'!A61,IF('DO NOT USE_Case Formulas'!B61,"Not all required fields are completed","OK"),NA())</f>
        <v>#N/A</v>
      </c>
      <c r="B61" s="41" t="e">
        <f>IF(AND('DO NOT USE_Case Formulas'!A61,ISBLANK('Case Data Entry'!B61)),"First Name is required",IF(NOT(ISBLANK('Case Data Entry'!B61)),"OK",NA()))</f>
        <v>#N/A</v>
      </c>
      <c r="C61" s="41" t="e">
        <f>IF(AND('DO NOT USE_Case Formulas'!A61,ISBLANK('Case Data Entry'!C61)),"Last Name is required",IF(NOT(ISBLANK('Case Data Entry'!C61)),"OK",NA()))</f>
        <v>#N/A</v>
      </c>
      <c r="D61" s="41" t="e">
        <f>IF(AND('DO NOT USE_Case Formulas'!A61,ISBLANK('Case Data Entry'!D61)),"Birthdate is required",IF(NOT(ISBLANK('Case Data Entry'!D61)),"OK",NA()))</f>
        <v>#N/A</v>
      </c>
      <c r="E61" s="41" t="e">
        <f>IF(AND('DO NOT USE_Case Formulas'!A61,ISBLANK('Case Data Entry'!E61)),"Mobile Phone is required",IF(NOT(ISBLANK('Case Data Entry'!E61)),IF(AND(ISNUMBER(VALUE('Case Data Entry'!E61)),LEFT('Case Data Entry'!E61,1)&lt;&gt;"1",LEN('Case Data Entry'!E61)=10),"OK","Phone number must be valid format"),NA()))</f>
        <v>#N/A</v>
      </c>
      <c r="F61" s="41" t="e">
        <f>IF(LEN('Case Data Entry'!F61)&gt;255,"Home Street Address must be less than 255 characters",IF('DO NOT USE_Case Formulas'!A61,"OK",NA()))</f>
        <v>#N/A</v>
      </c>
      <c r="G61" s="41" t="e">
        <f>IF(LEN('Case Data Entry'!G61)&gt;40,"City must be less than 40 characters",IF('DO NOT USE_Case Formulas'!A61,"OK",NA()))</f>
        <v>#N/A</v>
      </c>
      <c r="H61" s="41" t="e">
        <f>IF(AND(NOT(ISBLANK('Case Data Entry'!H61)),ISNA(VLOOKUP('Case Data Entry'!H61,'DO NOT USE_School Picklist'!$P$3:$P$52,1,FALSE))),"Please select a value from the drop-down menu",IF('DO NOT USE_Case Formulas'!A61,"OK",NA()))</f>
        <v>#N/A</v>
      </c>
      <c r="I61" s="41" t="e">
        <f>IF(AND('DO NOT USE_Case Formulas'!A61,ISBLANK('Case Data Entry'!I61)),"Zip is required",IF(ISBLANK('Case Data Entry'!I61),NA(),"OK"))</f>
        <v>#N/A</v>
      </c>
      <c r="J61" s="41" t="e">
        <f>IF(AND('DO NOT USE_Case Formulas'!A61,ISBLANK('Case Data Entry'!J61)),"Student or Staff? is required",IF(ISBLANK('Case Data Entry'!J61),NA(),IF(ISNA(VLOOKUP('Case Data Entry'!J61,'DO NOT USE_School Picklist'!$B$3:$B$6,1,FALSE)),"Please select a value from the drop-down menu","OK")))</f>
        <v>#N/A</v>
      </c>
      <c r="K61" s="41" t="e">
        <f>IF(AND('Case Data Entry'!J61='DO NOT USE_School Picklist'!$B$4,ISBLANK('Case Data Entry'!K61)),"Occupation/Job Title is required if Student or Staff? is Yes, staff/faculty or volunteer",IF('DO NOT USE_Case Formulas'!A61,"OK",NA()))</f>
        <v>#N/A</v>
      </c>
      <c r="L61" s="41" t="e">
        <f ca="1">IF('Case Data Entry'!L61&gt;'DO NOT USE_School Picklist'!$C$3,"Date last on school campus/facility cannot be a future date",IF('DO NOT USE_Case Formulas'!A61,IF(ISBLANK('Case Data Entry'!L61),"Date last on school campus/facility is required","OK"),NA()))</f>
        <v>#N/A</v>
      </c>
      <c r="M61" s="41" t="e">
        <f>IF(AND('DO NOT USE_Case Formulas'!A61,ISBLANK('Case Data Entry'!M61)),"Specific Place in the Location is required",IF(ISBLANK('Case Data Entry'!M61),NA(),"OK"))</f>
        <v>#N/A</v>
      </c>
      <c r="N61" s="41" t="e">
        <f>IF(LEN('Case Data Entry'!N61)&gt;50,"Parent/Guardian Name must be less than 50 characters",IF('DO NOT USE_Case Formulas'!A61,"OK",NA()))</f>
        <v>#N/A</v>
      </c>
      <c r="O61" s="41" t="e">
        <f>IF(NOT(ISBLANK('Case Data Entry'!O61)),IF(AND(ISNUMBER('Case Data Entry'!O61),LEFT('Case Data Entry'!O61,1)&lt;&gt;"1",LEN('Case Data Entry'!O61)=10),"OK","Phone number must be valid format"),IF('DO NOT USE_Case Formulas'!A61,"OK",NA()))</f>
        <v>#N/A</v>
      </c>
      <c r="P61" s="41" t="e">
        <f>IF(AND(NOT(ISBLANK('Case Data Entry'!P61)),ISNA(VLOOKUP('Case Data Entry'!P61,'DO NOT USE_School Picklist'!$E$3:$E$10,1,FALSE))),"Please select a value from the drop-down menu",IF('DO NOT USE_Case Formulas'!A61,"OK",NA()))</f>
        <v>#N/A</v>
      </c>
      <c r="Q61" s="41" t="e">
        <f>IF(AND(NOT(ISBLANK('Case Data Entry'!Q61)),ISNA(VLOOKUP('Case Data Entry'!Q61,'DO NOT USE_School Picklist'!$F$3:$F$16,1,FALSE))),"Please select a value from the drop-down menu",IF('DO NOT USE_Case Formulas'!A61,"OK",NA()))</f>
        <v>#N/A</v>
      </c>
      <c r="R61" s="41" t="e">
        <f>IF(LEN('Case Data Entry'!R61)&gt;100,"Classroom(s) must be less than 100 characters",IF('DO NOT USE_Case Formulas'!A61,"OK",NA()))</f>
        <v>#N/A</v>
      </c>
      <c r="S61" s="41" t="e">
        <f>IF(AND(NOT(ISBLANK('Case Data Entry'!S61)),ISNA(VLOOKUP('Case Data Entry'!S61,'DO NOT USE_School Picklist'!$S$3:$S$12,1,FALSE))),"Please select a value from the drop-down menu",IF('DO NOT USE_Case Formulas'!A61,"OK",NA()))</f>
        <v>#N/A</v>
      </c>
      <c r="T61" s="41" t="e">
        <f>IF(AND(NOT(ISBLANK('Case Data Entry'!T61)),ISNA(VLOOKUP('Case Data Entry'!T61,'DO NOT USE_School Picklist'!$S$3:$S$12,1,FALSE))),"Please select a value from the drop-down menu",IF('DO NOT USE_Case Formulas'!A61,"OK",NA()))</f>
        <v>#N/A</v>
      </c>
      <c r="U61" s="41" t="e">
        <f>IF(LEN('Case Data Entry'!U61)&gt;80,"Name of Education Group must be less than 80 characters",IF('DO NOT USE_Case Formulas'!A61,"OK",NA()))</f>
        <v>#N/A</v>
      </c>
      <c r="V61" s="41" t="e">
        <f>IF(AND(NOT(ISBLANK('Case Data Entry'!V61)),ISNA(VLOOKUP('Case Data Entry'!V61,'DO NOT USE_School Picklist'!$K$3:$K$6,1,FALSE))),"Please select a value from the drop-down menu",IF('DO NOT USE_Case Formulas'!A61,"OK",NA()))</f>
        <v>#N/A</v>
      </c>
      <c r="W61" s="41" t="e">
        <f>IF(AND('DO NOT USE_Case Formulas'!A61,ISBLANK('Case Data Entry'!W61)),"Has this person had symptoms? is required",IF(AND(NOT(ISBLANK('Case Data Entry'!W61)),ISNA(VLOOKUP('Case Data Entry'!W61,'DO NOT USE_School Picklist'!$D$3:$D$5,1,FALSE))),"Please select a value from the drop-down menu",IF(NOT(ISBLANK('Case Data Entry'!W61)),"OK",NA())))</f>
        <v>#N/A</v>
      </c>
      <c r="X61" s="41" t="e">
        <f>IF(AND('Case Data Entry'!W61='DO NOT USE_School Picklist'!$D$3,ISBLANK('Case Data Entry'!X61)),"Symptom Onset Date is required if Ever Symptomatic is Yes",IF('DO NOT USE_Case Formulas'!A61,"OK",NA()))</f>
        <v>#N/A</v>
      </c>
      <c r="Y61" s="41"/>
      <c r="Z61" s="41" t="e">
        <f ca="1">IF(AND('DO NOT USE_Case Formulas'!A61,ISBLANK('Case Data Entry'!Z61)),"Lab Result Test Date is required",IF('Case Data Entry'!Z61&gt;'DO NOT USE_School Picklist'!$C$3,"Test Date cannot be a future date",IF(NOT(ISBLANK('Case Data Entry'!Z61)),"OK",NA())))</f>
        <v>#N/A</v>
      </c>
      <c r="AA61" s="41" t="e">
        <f>IF(AND(NOT(ISBLANK('Case Data Entry'!AA61)),ISNA(VLOOKUP('Case Data Entry'!AA61,'DO NOT USE_School Picklist'!$R$3:$R$7,1,FALSE))),"Please select a value from the drop-down menu",IF('DO NOT USE_Case Formulas'!A61,"OK",NA()))</f>
        <v>#N/A</v>
      </c>
      <c r="AB61" s="41" t="e">
        <f>IF(AND(NOT(ISBLANK('Case Data Entry'!AB61)),ISNA(VLOOKUP('Case Data Entry'!AB61,'DO NOT USE_School Picklist'!$Q$3:$Q$8,1,FALSE))),"Please select a value from the drop-down menu",IF('DO NOT USE_Case Formulas'!A61,"OK",NA()))</f>
        <v>#N/A</v>
      </c>
    </row>
    <row r="62" spans="1:28" x14ac:dyDescent="0.25">
      <c r="A62" s="40" t="e">
        <f>IF('DO NOT USE_Case Formulas'!A62,IF('DO NOT USE_Case Formulas'!B62,"Not all required fields are completed","OK"),NA())</f>
        <v>#N/A</v>
      </c>
      <c r="B62" s="41" t="e">
        <f>IF(AND('DO NOT USE_Case Formulas'!A62,ISBLANK('Case Data Entry'!B62)),"First Name is required",IF(NOT(ISBLANK('Case Data Entry'!B62)),"OK",NA()))</f>
        <v>#N/A</v>
      </c>
      <c r="C62" s="41" t="e">
        <f>IF(AND('DO NOT USE_Case Formulas'!A62,ISBLANK('Case Data Entry'!C62)),"Last Name is required",IF(NOT(ISBLANK('Case Data Entry'!C62)),"OK",NA()))</f>
        <v>#N/A</v>
      </c>
      <c r="D62" s="41" t="e">
        <f>IF(AND('DO NOT USE_Case Formulas'!A62,ISBLANK('Case Data Entry'!D62)),"Birthdate is required",IF(NOT(ISBLANK('Case Data Entry'!D62)),"OK",NA()))</f>
        <v>#N/A</v>
      </c>
      <c r="E62" s="41" t="e">
        <f>IF(AND('DO NOT USE_Case Formulas'!A62,ISBLANK('Case Data Entry'!E62)),"Mobile Phone is required",IF(NOT(ISBLANK('Case Data Entry'!E62)),IF(AND(ISNUMBER(VALUE('Case Data Entry'!E62)),LEFT('Case Data Entry'!E62,1)&lt;&gt;"1",LEN('Case Data Entry'!E62)=10),"OK","Phone number must be valid format"),NA()))</f>
        <v>#N/A</v>
      </c>
      <c r="F62" s="41" t="e">
        <f>IF(LEN('Case Data Entry'!F62)&gt;255,"Home Street Address must be less than 255 characters",IF('DO NOT USE_Case Formulas'!A62,"OK",NA()))</f>
        <v>#N/A</v>
      </c>
      <c r="G62" s="41" t="e">
        <f>IF(LEN('Case Data Entry'!G62)&gt;40,"City must be less than 40 characters",IF('DO NOT USE_Case Formulas'!A62,"OK",NA()))</f>
        <v>#N/A</v>
      </c>
      <c r="H62" s="41" t="e">
        <f>IF(AND(NOT(ISBLANK('Case Data Entry'!H62)),ISNA(VLOOKUP('Case Data Entry'!H62,'DO NOT USE_School Picklist'!$P$3:$P$52,1,FALSE))),"Please select a value from the drop-down menu",IF('DO NOT USE_Case Formulas'!A62,"OK",NA()))</f>
        <v>#N/A</v>
      </c>
      <c r="I62" s="41" t="e">
        <f>IF(AND('DO NOT USE_Case Formulas'!A62,ISBLANK('Case Data Entry'!I62)),"Zip is required",IF(ISBLANK('Case Data Entry'!I62),NA(),"OK"))</f>
        <v>#N/A</v>
      </c>
      <c r="J62" s="41" t="e">
        <f>IF(AND('DO NOT USE_Case Formulas'!A62,ISBLANK('Case Data Entry'!J62)),"Student or Staff? is required",IF(ISBLANK('Case Data Entry'!J62),NA(),IF(ISNA(VLOOKUP('Case Data Entry'!J62,'DO NOT USE_School Picklist'!$B$3:$B$6,1,FALSE)),"Please select a value from the drop-down menu","OK")))</f>
        <v>#N/A</v>
      </c>
      <c r="K62" s="41" t="e">
        <f>IF(AND('Case Data Entry'!J62='DO NOT USE_School Picklist'!$B$4,ISBLANK('Case Data Entry'!K62)),"Occupation/Job Title is required if Student or Staff? is Yes, staff/faculty or volunteer",IF('DO NOT USE_Case Formulas'!A62,"OK",NA()))</f>
        <v>#N/A</v>
      </c>
      <c r="L62" s="41" t="e">
        <f ca="1">IF('Case Data Entry'!L62&gt;'DO NOT USE_School Picklist'!$C$3,"Date last on school campus/facility cannot be a future date",IF('DO NOT USE_Case Formulas'!A62,IF(ISBLANK('Case Data Entry'!L62),"Date last on school campus/facility is required","OK"),NA()))</f>
        <v>#N/A</v>
      </c>
      <c r="M62" s="41" t="e">
        <f>IF(AND('DO NOT USE_Case Formulas'!A62,ISBLANK('Case Data Entry'!M62)),"Specific Place in the Location is required",IF(ISBLANK('Case Data Entry'!M62),NA(),"OK"))</f>
        <v>#N/A</v>
      </c>
      <c r="N62" s="41" t="e">
        <f>IF(LEN('Case Data Entry'!N62)&gt;50,"Parent/Guardian Name must be less than 50 characters",IF('DO NOT USE_Case Formulas'!A62,"OK",NA()))</f>
        <v>#N/A</v>
      </c>
      <c r="O62" s="41" t="e">
        <f>IF(NOT(ISBLANK('Case Data Entry'!O62)),IF(AND(ISNUMBER('Case Data Entry'!O62),LEFT('Case Data Entry'!O62,1)&lt;&gt;"1",LEN('Case Data Entry'!O62)=10),"OK","Phone number must be valid format"),IF('DO NOT USE_Case Formulas'!A62,"OK",NA()))</f>
        <v>#N/A</v>
      </c>
      <c r="P62" s="41" t="e">
        <f>IF(AND(NOT(ISBLANK('Case Data Entry'!P62)),ISNA(VLOOKUP('Case Data Entry'!P62,'DO NOT USE_School Picklist'!$E$3:$E$10,1,FALSE))),"Please select a value from the drop-down menu",IF('DO NOT USE_Case Formulas'!A62,"OK",NA()))</f>
        <v>#N/A</v>
      </c>
      <c r="Q62" s="41" t="e">
        <f>IF(AND(NOT(ISBLANK('Case Data Entry'!Q62)),ISNA(VLOOKUP('Case Data Entry'!Q62,'DO NOT USE_School Picklist'!$F$3:$F$16,1,FALSE))),"Please select a value from the drop-down menu",IF('DO NOT USE_Case Formulas'!A62,"OK",NA()))</f>
        <v>#N/A</v>
      </c>
      <c r="R62" s="41" t="e">
        <f>IF(LEN('Case Data Entry'!R62)&gt;100,"Classroom(s) must be less than 100 characters",IF('DO NOT USE_Case Formulas'!A62,"OK",NA()))</f>
        <v>#N/A</v>
      </c>
      <c r="S62" s="41" t="e">
        <f>IF(AND(NOT(ISBLANK('Case Data Entry'!S62)),ISNA(VLOOKUP('Case Data Entry'!S62,'DO NOT USE_School Picklist'!$S$3:$S$12,1,FALSE))),"Please select a value from the drop-down menu",IF('DO NOT USE_Case Formulas'!A62,"OK",NA()))</f>
        <v>#N/A</v>
      </c>
      <c r="T62" s="41" t="e">
        <f>IF(AND(NOT(ISBLANK('Case Data Entry'!T62)),ISNA(VLOOKUP('Case Data Entry'!T62,'DO NOT USE_School Picklist'!$S$3:$S$12,1,FALSE))),"Please select a value from the drop-down menu",IF('DO NOT USE_Case Formulas'!A62,"OK",NA()))</f>
        <v>#N/A</v>
      </c>
      <c r="U62" s="41" t="e">
        <f>IF(LEN('Case Data Entry'!U62)&gt;80,"Name of Education Group must be less than 80 characters",IF('DO NOT USE_Case Formulas'!A62,"OK",NA()))</f>
        <v>#N/A</v>
      </c>
      <c r="V62" s="41" t="e">
        <f>IF(AND(NOT(ISBLANK('Case Data Entry'!V62)),ISNA(VLOOKUP('Case Data Entry'!V62,'DO NOT USE_School Picklist'!$K$3:$K$6,1,FALSE))),"Please select a value from the drop-down menu",IF('DO NOT USE_Case Formulas'!A62,"OK",NA()))</f>
        <v>#N/A</v>
      </c>
      <c r="W62" s="41" t="e">
        <f>IF(AND('DO NOT USE_Case Formulas'!A62,ISBLANK('Case Data Entry'!W62)),"Has this person had symptoms? is required",IF(AND(NOT(ISBLANK('Case Data Entry'!W62)),ISNA(VLOOKUP('Case Data Entry'!W62,'DO NOT USE_School Picklist'!$D$3:$D$5,1,FALSE))),"Please select a value from the drop-down menu",IF(NOT(ISBLANK('Case Data Entry'!W62)),"OK",NA())))</f>
        <v>#N/A</v>
      </c>
      <c r="X62" s="41" t="e">
        <f>IF(AND('Case Data Entry'!W62='DO NOT USE_School Picklist'!$D$3,ISBLANK('Case Data Entry'!X62)),"Symptom Onset Date is required if Ever Symptomatic is Yes",IF('DO NOT USE_Case Formulas'!A62,"OK",NA()))</f>
        <v>#N/A</v>
      </c>
      <c r="Y62" s="41"/>
      <c r="Z62" s="41" t="e">
        <f ca="1">IF(AND('DO NOT USE_Case Formulas'!A62,ISBLANK('Case Data Entry'!Z62)),"Lab Result Test Date is required",IF('Case Data Entry'!Z62&gt;'DO NOT USE_School Picklist'!$C$3,"Test Date cannot be a future date",IF(NOT(ISBLANK('Case Data Entry'!Z62)),"OK",NA())))</f>
        <v>#N/A</v>
      </c>
      <c r="AA62" s="41" t="e">
        <f>IF(AND(NOT(ISBLANK('Case Data Entry'!AA62)),ISNA(VLOOKUP('Case Data Entry'!AA62,'DO NOT USE_School Picklist'!$R$3:$R$7,1,FALSE))),"Please select a value from the drop-down menu",IF('DO NOT USE_Case Formulas'!A62,"OK",NA()))</f>
        <v>#N/A</v>
      </c>
      <c r="AB62" s="41" t="e">
        <f>IF(AND(NOT(ISBLANK('Case Data Entry'!AB62)),ISNA(VLOOKUP('Case Data Entry'!AB62,'DO NOT USE_School Picklist'!$Q$3:$Q$8,1,FALSE))),"Please select a value from the drop-down menu",IF('DO NOT USE_Case Formulas'!A62,"OK",NA()))</f>
        <v>#N/A</v>
      </c>
    </row>
    <row r="63" spans="1:28" x14ac:dyDescent="0.25">
      <c r="A63" s="40" t="e">
        <f>IF('DO NOT USE_Case Formulas'!A63,IF('DO NOT USE_Case Formulas'!B63,"Not all required fields are completed","OK"),NA())</f>
        <v>#N/A</v>
      </c>
      <c r="B63" s="41" t="e">
        <f>IF(AND('DO NOT USE_Case Formulas'!A63,ISBLANK('Case Data Entry'!B63)),"First Name is required",IF(NOT(ISBLANK('Case Data Entry'!B63)),"OK",NA()))</f>
        <v>#N/A</v>
      </c>
      <c r="C63" s="41" t="e">
        <f>IF(AND('DO NOT USE_Case Formulas'!A63,ISBLANK('Case Data Entry'!C63)),"Last Name is required",IF(NOT(ISBLANK('Case Data Entry'!C63)),"OK",NA()))</f>
        <v>#N/A</v>
      </c>
      <c r="D63" s="41" t="e">
        <f>IF(AND('DO NOT USE_Case Formulas'!A63,ISBLANK('Case Data Entry'!D63)),"Birthdate is required",IF(NOT(ISBLANK('Case Data Entry'!D63)),"OK",NA()))</f>
        <v>#N/A</v>
      </c>
      <c r="E63" s="41" t="e">
        <f>IF(AND('DO NOT USE_Case Formulas'!A63,ISBLANK('Case Data Entry'!E63)),"Mobile Phone is required",IF(NOT(ISBLANK('Case Data Entry'!E63)),IF(AND(ISNUMBER(VALUE('Case Data Entry'!E63)),LEFT('Case Data Entry'!E63,1)&lt;&gt;"1",LEN('Case Data Entry'!E63)=10),"OK","Phone number must be valid format"),NA()))</f>
        <v>#N/A</v>
      </c>
      <c r="F63" s="41" t="e">
        <f>IF(LEN('Case Data Entry'!F63)&gt;255,"Home Street Address must be less than 255 characters",IF('DO NOT USE_Case Formulas'!A63,"OK",NA()))</f>
        <v>#N/A</v>
      </c>
      <c r="G63" s="41" t="e">
        <f>IF(LEN('Case Data Entry'!G63)&gt;40,"City must be less than 40 characters",IF('DO NOT USE_Case Formulas'!A63,"OK",NA()))</f>
        <v>#N/A</v>
      </c>
      <c r="H63" s="41" t="e">
        <f>IF(AND(NOT(ISBLANK('Case Data Entry'!H63)),ISNA(VLOOKUP('Case Data Entry'!H63,'DO NOT USE_School Picklist'!$P$3:$P$52,1,FALSE))),"Please select a value from the drop-down menu",IF('DO NOT USE_Case Formulas'!A63,"OK",NA()))</f>
        <v>#N/A</v>
      </c>
      <c r="I63" s="41" t="e">
        <f>IF(AND('DO NOT USE_Case Formulas'!A63,ISBLANK('Case Data Entry'!I63)),"Zip is required",IF(ISBLANK('Case Data Entry'!I63),NA(),"OK"))</f>
        <v>#N/A</v>
      </c>
      <c r="J63" s="41" t="e">
        <f>IF(AND('DO NOT USE_Case Formulas'!A63,ISBLANK('Case Data Entry'!J63)),"Student or Staff? is required",IF(ISBLANK('Case Data Entry'!J63),NA(),IF(ISNA(VLOOKUP('Case Data Entry'!J63,'DO NOT USE_School Picklist'!$B$3:$B$6,1,FALSE)),"Please select a value from the drop-down menu","OK")))</f>
        <v>#N/A</v>
      </c>
      <c r="K63" s="41" t="e">
        <f>IF(AND('Case Data Entry'!J63='DO NOT USE_School Picklist'!$B$4,ISBLANK('Case Data Entry'!K63)),"Occupation/Job Title is required if Student or Staff? is Yes, staff/faculty or volunteer",IF('DO NOT USE_Case Formulas'!A63,"OK",NA()))</f>
        <v>#N/A</v>
      </c>
      <c r="L63" s="41" t="e">
        <f ca="1">IF('Case Data Entry'!L63&gt;'DO NOT USE_School Picklist'!$C$3,"Date last on school campus/facility cannot be a future date",IF('DO NOT USE_Case Formulas'!A63,IF(ISBLANK('Case Data Entry'!L63),"Date last on school campus/facility is required","OK"),NA()))</f>
        <v>#N/A</v>
      </c>
      <c r="M63" s="41" t="e">
        <f>IF(AND('DO NOT USE_Case Formulas'!A63,ISBLANK('Case Data Entry'!M63)),"Specific Place in the Location is required",IF(ISBLANK('Case Data Entry'!M63),NA(),"OK"))</f>
        <v>#N/A</v>
      </c>
      <c r="N63" s="41" t="e">
        <f>IF(LEN('Case Data Entry'!N63)&gt;50,"Parent/Guardian Name must be less than 50 characters",IF('DO NOT USE_Case Formulas'!A63,"OK",NA()))</f>
        <v>#N/A</v>
      </c>
      <c r="O63" s="41" t="e">
        <f>IF(NOT(ISBLANK('Case Data Entry'!O63)),IF(AND(ISNUMBER('Case Data Entry'!O63),LEFT('Case Data Entry'!O63,1)&lt;&gt;"1",LEN('Case Data Entry'!O63)=10),"OK","Phone number must be valid format"),IF('DO NOT USE_Case Formulas'!A63,"OK",NA()))</f>
        <v>#N/A</v>
      </c>
      <c r="P63" s="41" t="e">
        <f>IF(AND(NOT(ISBLANK('Case Data Entry'!P63)),ISNA(VLOOKUP('Case Data Entry'!P63,'DO NOT USE_School Picklist'!$E$3:$E$10,1,FALSE))),"Please select a value from the drop-down menu",IF('DO NOT USE_Case Formulas'!A63,"OK",NA()))</f>
        <v>#N/A</v>
      </c>
      <c r="Q63" s="41" t="e">
        <f>IF(AND(NOT(ISBLANK('Case Data Entry'!Q63)),ISNA(VLOOKUP('Case Data Entry'!Q63,'DO NOT USE_School Picklist'!$F$3:$F$16,1,FALSE))),"Please select a value from the drop-down menu",IF('DO NOT USE_Case Formulas'!A63,"OK",NA()))</f>
        <v>#N/A</v>
      </c>
      <c r="R63" s="41" t="e">
        <f>IF(LEN('Case Data Entry'!R63)&gt;100,"Classroom(s) must be less than 100 characters",IF('DO NOT USE_Case Formulas'!A63,"OK",NA()))</f>
        <v>#N/A</v>
      </c>
      <c r="S63" s="41" t="e">
        <f>IF(AND(NOT(ISBLANK('Case Data Entry'!S63)),ISNA(VLOOKUP('Case Data Entry'!S63,'DO NOT USE_School Picklist'!$S$3:$S$12,1,FALSE))),"Please select a value from the drop-down menu",IF('DO NOT USE_Case Formulas'!A63,"OK",NA()))</f>
        <v>#N/A</v>
      </c>
      <c r="T63" s="41" t="e">
        <f>IF(AND(NOT(ISBLANK('Case Data Entry'!T63)),ISNA(VLOOKUP('Case Data Entry'!T63,'DO NOT USE_School Picklist'!$S$3:$S$12,1,FALSE))),"Please select a value from the drop-down menu",IF('DO NOT USE_Case Formulas'!A63,"OK",NA()))</f>
        <v>#N/A</v>
      </c>
      <c r="U63" s="41" t="e">
        <f>IF(LEN('Case Data Entry'!U63)&gt;80,"Name of Education Group must be less than 80 characters",IF('DO NOT USE_Case Formulas'!A63,"OK",NA()))</f>
        <v>#N/A</v>
      </c>
      <c r="V63" s="41" t="e">
        <f>IF(AND(NOT(ISBLANK('Case Data Entry'!V63)),ISNA(VLOOKUP('Case Data Entry'!V63,'DO NOT USE_School Picklist'!$K$3:$K$6,1,FALSE))),"Please select a value from the drop-down menu",IF('DO NOT USE_Case Formulas'!A63,"OK",NA()))</f>
        <v>#N/A</v>
      </c>
      <c r="W63" s="41" t="e">
        <f>IF(AND('DO NOT USE_Case Formulas'!A63,ISBLANK('Case Data Entry'!W63)),"Has this person had symptoms? is required",IF(AND(NOT(ISBLANK('Case Data Entry'!W63)),ISNA(VLOOKUP('Case Data Entry'!W63,'DO NOT USE_School Picklist'!$D$3:$D$5,1,FALSE))),"Please select a value from the drop-down menu",IF(NOT(ISBLANK('Case Data Entry'!W63)),"OK",NA())))</f>
        <v>#N/A</v>
      </c>
      <c r="X63" s="41" t="e">
        <f>IF(AND('Case Data Entry'!W63='DO NOT USE_School Picklist'!$D$3,ISBLANK('Case Data Entry'!X63)),"Symptom Onset Date is required if Ever Symptomatic is Yes",IF('DO NOT USE_Case Formulas'!A63,"OK",NA()))</f>
        <v>#N/A</v>
      </c>
      <c r="Y63" s="41"/>
      <c r="Z63" s="41" t="e">
        <f ca="1">IF(AND('DO NOT USE_Case Formulas'!A63,ISBLANK('Case Data Entry'!Z63)),"Lab Result Test Date is required",IF('Case Data Entry'!Z63&gt;'DO NOT USE_School Picklist'!$C$3,"Test Date cannot be a future date",IF(NOT(ISBLANK('Case Data Entry'!Z63)),"OK",NA())))</f>
        <v>#N/A</v>
      </c>
      <c r="AA63" s="41" t="e">
        <f>IF(AND(NOT(ISBLANK('Case Data Entry'!AA63)),ISNA(VLOOKUP('Case Data Entry'!AA63,'DO NOT USE_School Picklist'!$R$3:$R$7,1,FALSE))),"Please select a value from the drop-down menu",IF('DO NOT USE_Case Formulas'!A63,"OK",NA()))</f>
        <v>#N/A</v>
      </c>
      <c r="AB63" s="41" t="e">
        <f>IF(AND(NOT(ISBLANK('Case Data Entry'!AB63)),ISNA(VLOOKUP('Case Data Entry'!AB63,'DO NOT USE_School Picklist'!$Q$3:$Q$8,1,FALSE))),"Please select a value from the drop-down menu",IF('DO NOT USE_Case Formulas'!A63,"OK",NA()))</f>
        <v>#N/A</v>
      </c>
    </row>
    <row r="64" spans="1:28" x14ac:dyDescent="0.25">
      <c r="A64" s="40" t="e">
        <f>IF('DO NOT USE_Case Formulas'!A64,IF('DO NOT USE_Case Formulas'!B64,"Not all required fields are completed","OK"),NA())</f>
        <v>#N/A</v>
      </c>
      <c r="B64" s="41" t="e">
        <f>IF(AND('DO NOT USE_Case Formulas'!A64,ISBLANK('Case Data Entry'!B64)),"First Name is required",IF(NOT(ISBLANK('Case Data Entry'!B64)),"OK",NA()))</f>
        <v>#N/A</v>
      </c>
      <c r="C64" s="41" t="e">
        <f>IF(AND('DO NOT USE_Case Formulas'!A64,ISBLANK('Case Data Entry'!C64)),"Last Name is required",IF(NOT(ISBLANK('Case Data Entry'!C64)),"OK",NA()))</f>
        <v>#N/A</v>
      </c>
      <c r="D64" s="41" t="e">
        <f>IF(AND('DO NOT USE_Case Formulas'!A64,ISBLANK('Case Data Entry'!D64)),"Birthdate is required",IF(NOT(ISBLANK('Case Data Entry'!D64)),"OK",NA()))</f>
        <v>#N/A</v>
      </c>
      <c r="E64" s="41" t="e">
        <f>IF(AND('DO NOT USE_Case Formulas'!A64,ISBLANK('Case Data Entry'!E64)),"Mobile Phone is required",IF(NOT(ISBLANK('Case Data Entry'!E64)),IF(AND(ISNUMBER(VALUE('Case Data Entry'!E64)),LEFT('Case Data Entry'!E64,1)&lt;&gt;"1",LEN('Case Data Entry'!E64)=10),"OK","Phone number must be valid format"),NA()))</f>
        <v>#N/A</v>
      </c>
      <c r="F64" s="41" t="e">
        <f>IF(LEN('Case Data Entry'!F64)&gt;255,"Home Street Address must be less than 255 characters",IF('DO NOT USE_Case Formulas'!A64,"OK",NA()))</f>
        <v>#N/A</v>
      </c>
      <c r="G64" s="41" t="e">
        <f>IF(LEN('Case Data Entry'!G64)&gt;40,"City must be less than 40 characters",IF('DO NOT USE_Case Formulas'!A64,"OK",NA()))</f>
        <v>#N/A</v>
      </c>
      <c r="H64" s="41" t="e">
        <f>IF(AND(NOT(ISBLANK('Case Data Entry'!H64)),ISNA(VLOOKUP('Case Data Entry'!H64,'DO NOT USE_School Picklist'!$P$3:$P$52,1,FALSE))),"Please select a value from the drop-down menu",IF('DO NOT USE_Case Formulas'!A64,"OK",NA()))</f>
        <v>#N/A</v>
      </c>
      <c r="I64" s="41" t="e">
        <f>IF(AND('DO NOT USE_Case Formulas'!A64,ISBLANK('Case Data Entry'!I64)),"Zip is required",IF(ISBLANK('Case Data Entry'!I64),NA(),"OK"))</f>
        <v>#N/A</v>
      </c>
      <c r="J64" s="41" t="e">
        <f>IF(AND('DO NOT USE_Case Formulas'!A64,ISBLANK('Case Data Entry'!J64)),"Student or Staff? is required",IF(ISBLANK('Case Data Entry'!J64),NA(),IF(ISNA(VLOOKUP('Case Data Entry'!J64,'DO NOT USE_School Picklist'!$B$3:$B$6,1,FALSE)),"Please select a value from the drop-down menu","OK")))</f>
        <v>#N/A</v>
      </c>
      <c r="K64" s="41" t="e">
        <f>IF(AND('Case Data Entry'!J64='DO NOT USE_School Picklist'!$B$4,ISBLANK('Case Data Entry'!K64)),"Occupation/Job Title is required if Student or Staff? is Yes, staff/faculty or volunteer",IF('DO NOT USE_Case Formulas'!A64,"OK",NA()))</f>
        <v>#N/A</v>
      </c>
      <c r="L64" s="41" t="e">
        <f ca="1">IF('Case Data Entry'!L64&gt;'DO NOT USE_School Picklist'!$C$3,"Date last on school campus/facility cannot be a future date",IF('DO NOT USE_Case Formulas'!A64,IF(ISBLANK('Case Data Entry'!L64),"Date last on school campus/facility is required","OK"),NA()))</f>
        <v>#N/A</v>
      </c>
      <c r="M64" s="41" t="e">
        <f>IF(AND('DO NOT USE_Case Formulas'!A64,ISBLANK('Case Data Entry'!M64)),"Specific Place in the Location is required",IF(ISBLANK('Case Data Entry'!M64),NA(),"OK"))</f>
        <v>#N/A</v>
      </c>
      <c r="N64" s="41" t="e">
        <f>IF(LEN('Case Data Entry'!N64)&gt;50,"Parent/Guardian Name must be less than 50 characters",IF('DO NOT USE_Case Formulas'!A64,"OK",NA()))</f>
        <v>#N/A</v>
      </c>
      <c r="O64" s="41" t="e">
        <f>IF(NOT(ISBLANK('Case Data Entry'!O64)),IF(AND(ISNUMBER('Case Data Entry'!O64),LEFT('Case Data Entry'!O64,1)&lt;&gt;"1",LEN('Case Data Entry'!O64)=10),"OK","Phone number must be valid format"),IF('DO NOT USE_Case Formulas'!A64,"OK",NA()))</f>
        <v>#N/A</v>
      </c>
      <c r="P64" s="41" t="e">
        <f>IF(AND(NOT(ISBLANK('Case Data Entry'!P64)),ISNA(VLOOKUP('Case Data Entry'!P64,'DO NOT USE_School Picklist'!$E$3:$E$10,1,FALSE))),"Please select a value from the drop-down menu",IF('DO NOT USE_Case Formulas'!A64,"OK",NA()))</f>
        <v>#N/A</v>
      </c>
      <c r="Q64" s="41" t="e">
        <f>IF(AND(NOT(ISBLANK('Case Data Entry'!Q64)),ISNA(VLOOKUP('Case Data Entry'!Q64,'DO NOT USE_School Picklist'!$F$3:$F$16,1,FALSE))),"Please select a value from the drop-down menu",IF('DO NOT USE_Case Formulas'!A64,"OK",NA()))</f>
        <v>#N/A</v>
      </c>
      <c r="R64" s="41" t="e">
        <f>IF(LEN('Case Data Entry'!R64)&gt;100,"Classroom(s) must be less than 100 characters",IF('DO NOT USE_Case Formulas'!A64,"OK",NA()))</f>
        <v>#N/A</v>
      </c>
      <c r="S64" s="41" t="e">
        <f>IF(AND(NOT(ISBLANK('Case Data Entry'!S64)),ISNA(VLOOKUP('Case Data Entry'!S64,'DO NOT USE_School Picklist'!$S$3:$S$12,1,FALSE))),"Please select a value from the drop-down menu",IF('DO NOT USE_Case Formulas'!A64,"OK",NA()))</f>
        <v>#N/A</v>
      </c>
      <c r="T64" s="41" t="e">
        <f>IF(AND(NOT(ISBLANK('Case Data Entry'!T64)),ISNA(VLOOKUP('Case Data Entry'!T64,'DO NOT USE_School Picklist'!$S$3:$S$12,1,FALSE))),"Please select a value from the drop-down menu",IF('DO NOT USE_Case Formulas'!A64,"OK",NA()))</f>
        <v>#N/A</v>
      </c>
      <c r="U64" s="41" t="e">
        <f>IF(LEN('Case Data Entry'!U64)&gt;80,"Name of Education Group must be less than 80 characters",IF('DO NOT USE_Case Formulas'!A64,"OK",NA()))</f>
        <v>#N/A</v>
      </c>
      <c r="V64" s="41" t="e">
        <f>IF(AND(NOT(ISBLANK('Case Data Entry'!V64)),ISNA(VLOOKUP('Case Data Entry'!V64,'DO NOT USE_School Picklist'!$K$3:$K$6,1,FALSE))),"Please select a value from the drop-down menu",IF('DO NOT USE_Case Formulas'!A64,"OK",NA()))</f>
        <v>#N/A</v>
      </c>
      <c r="W64" s="41" t="e">
        <f>IF(AND('DO NOT USE_Case Formulas'!A64,ISBLANK('Case Data Entry'!W64)),"Has this person had symptoms? is required",IF(AND(NOT(ISBLANK('Case Data Entry'!W64)),ISNA(VLOOKUP('Case Data Entry'!W64,'DO NOT USE_School Picklist'!$D$3:$D$5,1,FALSE))),"Please select a value from the drop-down menu",IF(NOT(ISBLANK('Case Data Entry'!W64)),"OK",NA())))</f>
        <v>#N/A</v>
      </c>
      <c r="X64" s="41" t="e">
        <f>IF(AND('Case Data Entry'!W64='DO NOT USE_School Picklist'!$D$3,ISBLANK('Case Data Entry'!X64)),"Symptom Onset Date is required if Ever Symptomatic is Yes",IF('DO NOT USE_Case Formulas'!A64,"OK",NA()))</f>
        <v>#N/A</v>
      </c>
      <c r="Y64" s="41"/>
      <c r="Z64" s="41" t="e">
        <f ca="1">IF(AND('DO NOT USE_Case Formulas'!A64,ISBLANK('Case Data Entry'!Z64)),"Lab Result Test Date is required",IF('Case Data Entry'!Z64&gt;'DO NOT USE_School Picklist'!$C$3,"Test Date cannot be a future date",IF(NOT(ISBLANK('Case Data Entry'!Z64)),"OK",NA())))</f>
        <v>#N/A</v>
      </c>
      <c r="AA64" s="41" t="e">
        <f>IF(AND(NOT(ISBLANK('Case Data Entry'!AA64)),ISNA(VLOOKUP('Case Data Entry'!AA64,'DO NOT USE_School Picklist'!$R$3:$R$7,1,FALSE))),"Please select a value from the drop-down menu",IF('DO NOT USE_Case Formulas'!A64,"OK",NA()))</f>
        <v>#N/A</v>
      </c>
      <c r="AB64" s="41" t="e">
        <f>IF(AND(NOT(ISBLANK('Case Data Entry'!AB64)),ISNA(VLOOKUP('Case Data Entry'!AB64,'DO NOT USE_School Picklist'!$Q$3:$Q$8,1,FALSE))),"Please select a value from the drop-down menu",IF('DO NOT USE_Case Formulas'!A64,"OK",NA()))</f>
        <v>#N/A</v>
      </c>
    </row>
    <row r="65" spans="1:28" x14ac:dyDescent="0.25">
      <c r="A65" s="40" t="e">
        <f>IF('DO NOT USE_Case Formulas'!A65,IF('DO NOT USE_Case Formulas'!B65,"Not all required fields are completed","OK"),NA())</f>
        <v>#N/A</v>
      </c>
      <c r="B65" s="41" t="e">
        <f>IF(AND('DO NOT USE_Case Formulas'!A65,ISBLANK('Case Data Entry'!B65)),"First Name is required",IF(NOT(ISBLANK('Case Data Entry'!B65)),"OK",NA()))</f>
        <v>#N/A</v>
      </c>
      <c r="C65" s="41" t="e">
        <f>IF(AND('DO NOT USE_Case Formulas'!A65,ISBLANK('Case Data Entry'!C65)),"Last Name is required",IF(NOT(ISBLANK('Case Data Entry'!C65)),"OK",NA()))</f>
        <v>#N/A</v>
      </c>
      <c r="D65" s="41" t="e">
        <f>IF(AND('DO NOT USE_Case Formulas'!A65,ISBLANK('Case Data Entry'!D65)),"Birthdate is required",IF(NOT(ISBLANK('Case Data Entry'!D65)),"OK",NA()))</f>
        <v>#N/A</v>
      </c>
      <c r="E65" s="41" t="e">
        <f>IF(AND('DO NOT USE_Case Formulas'!A65,ISBLANK('Case Data Entry'!E65)),"Mobile Phone is required",IF(NOT(ISBLANK('Case Data Entry'!E65)),IF(AND(ISNUMBER(VALUE('Case Data Entry'!E65)),LEFT('Case Data Entry'!E65,1)&lt;&gt;"1",LEN('Case Data Entry'!E65)=10),"OK","Phone number must be valid format"),NA()))</f>
        <v>#N/A</v>
      </c>
      <c r="F65" s="41" t="e">
        <f>IF(LEN('Case Data Entry'!F65)&gt;255,"Home Street Address must be less than 255 characters",IF('DO NOT USE_Case Formulas'!A65,"OK",NA()))</f>
        <v>#N/A</v>
      </c>
      <c r="G65" s="41" t="e">
        <f>IF(LEN('Case Data Entry'!G65)&gt;40,"City must be less than 40 characters",IF('DO NOT USE_Case Formulas'!A65,"OK",NA()))</f>
        <v>#N/A</v>
      </c>
      <c r="H65" s="41" t="e">
        <f>IF(AND(NOT(ISBLANK('Case Data Entry'!H65)),ISNA(VLOOKUP('Case Data Entry'!H65,'DO NOT USE_School Picklist'!$P$3:$P$52,1,FALSE))),"Please select a value from the drop-down menu",IF('DO NOT USE_Case Formulas'!A65,"OK",NA()))</f>
        <v>#N/A</v>
      </c>
      <c r="I65" s="41" t="e">
        <f>IF(AND('DO NOT USE_Case Formulas'!A65,ISBLANK('Case Data Entry'!I65)),"Zip is required",IF(ISBLANK('Case Data Entry'!I65),NA(),"OK"))</f>
        <v>#N/A</v>
      </c>
      <c r="J65" s="41" t="e">
        <f>IF(AND('DO NOT USE_Case Formulas'!A65,ISBLANK('Case Data Entry'!J65)),"Student or Staff? is required",IF(ISBLANK('Case Data Entry'!J65),NA(),IF(ISNA(VLOOKUP('Case Data Entry'!J65,'DO NOT USE_School Picklist'!$B$3:$B$6,1,FALSE)),"Please select a value from the drop-down menu","OK")))</f>
        <v>#N/A</v>
      </c>
      <c r="K65" s="41" t="e">
        <f>IF(AND('Case Data Entry'!J65='DO NOT USE_School Picklist'!$B$4,ISBLANK('Case Data Entry'!K65)),"Occupation/Job Title is required if Student or Staff? is Yes, staff/faculty or volunteer",IF('DO NOT USE_Case Formulas'!A65,"OK",NA()))</f>
        <v>#N/A</v>
      </c>
      <c r="L65" s="41" t="e">
        <f ca="1">IF('Case Data Entry'!L65&gt;'DO NOT USE_School Picklist'!$C$3,"Date last on school campus/facility cannot be a future date",IF('DO NOT USE_Case Formulas'!A65,IF(ISBLANK('Case Data Entry'!L65),"Date last on school campus/facility is required","OK"),NA()))</f>
        <v>#N/A</v>
      </c>
      <c r="M65" s="41" t="e">
        <f>IF(AND('DO NOT USE_Case Formulas'!A65,ISBLANK('Case Data Entry'!M65)),"Specific Place in the Location is required",IF(ISBLANK('Case Data Entry'!M65),NA(),"OK"))</f>
        <v>#N/A</v>
      </c>
      <c r="N65" s="41" t="e">
        <f>IF(LEN('Case Data Entry'!N65)&gt;50,"Parent/Guardian Name must be less than 50 characters",IF('DO NOT USE_Case Formulas'!A65,"OK",NA()))</f>
        <v>#N/A</v>
      </c>
      <c r="O65" s="41" t="e">
        <f>IF(NOT(ISBLANK('Case Data Entry'!O65)),IF(AND(ISNUMBER('Case Data Entry'!O65),LEFT('Case Data Entry'!O65,1)&lt;&gt;"1",LEN('Case Data Entry'!O65)=10),"OK","Phone number must be valid format"),IF('DO NOT USE_Case Formulas'!A65,"OK",NA()))</f>
        <v>#N/A</v>
      </c>
      <c r="P65" s="41" t="e">
        <f>IF(AND(NOT(ISBLANK('Case Data Entry'!P65)),ISNA(VLOOKUP('Case Data Entry'!P65,'DO NOT USE_School Picklist'!$E$3:$E$10,1,FALSE))),"Please select a value from the drop-down menu",IF('DO NOT USE_Case Formulas'!A65,"OK",NA()))</f>
        <v>#N/A</v>
      </c>
      <c r="Q65" s="41" t="e">
        <f>IF(AND(NOT(ISBLANK('Case Data Entry'!Q65)),ISNA(VLOOKUP('Case Data Entry'!Q65,'DO NOT USE_School Picklist'!$F$3:$F$16,1,FALSE))),"Please select a value from the drop-down menu",IF('DO NOT USE_Case Formulas'!A65,"OK",NA()))</f>
        <v>#N/A</v>
      </c>
      <c r="R65" s="41" t="e">
        <f>IF(LEN('Case Data Entry'!R65)&gt;100,"Classroom(s) must be less than 100 characters",IF('DO NOT USE_Case Formulas'!A65,"OK",NA()))</f>
        <v>#N/A</v>
      </c>
      <c r="S65" s="41" t="e">
        <f>IF(AND(NOT(ISBLANK('Case Data Entry'!S65)),ISNA(VLOOKUP('Case Data Entry'!S65,'DO NOT USE_School Picklist'!$S$3:$S$12,1,FALSE))),"Please select a value from the drop-down menu",IF('DO NOT USE_Case Formulas'!A65,"OK",NA()))</f>
        <v>#N/A</v>
      </c>
      <c r="T65" s="41" t="e">
        <f>IF(AND(NOT(ISBLANK('Case Data Entry'!T65)),ISNA(VLOOKUP('Case Data Entry'!T65,'DO NOT USE_School Picklist'!$S$3:$S$12,1,FALSE))),"Please select a value from the drop-down menu",IF('DO NOT USE_Case Formulas'!A65,"OK",NA()))</f>
        <v>#N/A</v>
      </c>
      <c r="U65" s="41" t="e">
        <f>IF(LEN('Case Data Entry'!U65)&gt;80,"Name of Education Group must be less than 80 characters",IF('DO NOT USE_Case Formulas'!A65,"OK",NA()))</f>
        <v>#N/A</v>
      </c>
      <c r="V65" s="41" t="e">
        <f>IF(AND(NOT(ISBLANK('Case Data Entry'!V65)),ISNA(VLOOKUP('Case Data Entry'!V65,'DO NOT USE_School Picklist'!$K$3:$K$6,1,FALSE))),"Please select a value from the drop-down menu",IF('DO NOT USE_Case Formulas'!A65,"OK",NA()))</f>
        <v>#N/A</v>
      </c>
      <c r="W65" s="41" t="e">
        <f>IF(AND('DO NOT USE_Case Formulas'!A65,ISBLANK('Case Data Entry'!W65)),"Has this person had symptoms? is required",IF(AND(NOT(ISBLANK('Case Data Entry'!W65)),ISNA(VLOOKUP('Case Data Entry'!W65,'DO NOT USE_School Picklist'!$D$3:$D$5,1,FALSE))),"Please select a value from the drop-down menu",IF(NOT(ISBLANK('Case Data Entry'!W65)),"OK",NA())))</f>
        <v>#N/A</v>
      </c>
      <c r="X65" s="41" t="e">
        <f>IF(AND('Case Data Entry'!W65='DO NOT USE_School Picklist'!$D$3,ISBLANK('Case Data Entry'!X65)),"Symptom Onset Date is required if Ever Symptomatic is Yes",IF('DO NOT USE_Case Formulas'!A65,"OK",NA()))</f>
        <v>#N/A</v>
      </c>
      <c r="Y65" s="41"/>
      <c r="Z65" s="41" t="e">
        <f ca="1">IF(AND('DO NOT USE_Case Formulas'!A65,ISBLANK('Case Data Entry'!Z65)),"Lab Result Test Date is required",IF('Case Data Entry'!Z65&gt;'DO NOT USE_School Picklist'!$C$3,"Test Date cannot be a future date",IF(NOT(ISBLANK('Case Data Entry'!Z65)),"OK",NA())))</f>
        <v>#N/A</v>
      </c>
      <c r="AA65" s="41" t="e">
        <f>IF(AND(NOT(ISBLANK('Case Data Entry'!AA65)),ISNA(VLOOKUP('Case Data Entry'!AA65,'DO NOT USE_School Picklist'!$R$3:$R$7,1,FALSE))),"Please select a value from the drop-down menu",IF('DO NOT USE_Case Formulas'!A65,"OK",NA()))</f>
        <v>#N/A</v>
      </c>
      <c r="AB65" s="41" t="e">
        <f>IF(AND(NOT(ISBLANK('Case Data Entry'!AB65)),ISNA(VLOOKUP('Case Data Entry'!AB65,'DO NOT USE_School Picklist'!$Q$3:$Q$8,1,FALSE))),"Please select a value from the drop-down menu",IF('DO NOT USE_Case Formulas'!A65,"OK",NA()))</f>
        <v>#N/A</v>
      </c>
    </row>
    <row r="66" spans="1:28" x14ac:dyDescent="0.25">
      <c r="A66" s="40" t="e">
        <f>IF('DO NOT USE_Case Formulas'!A66,IF('DO NOT USE_Case Formulas'!B66,"Not all required fields are completed","OK"),NA())</f>
        <v>#N/A</v>
      </c>
      <c r="B66" s="41" t="e">
        <f>IF(AND('DO NOT USE_Case Formulas'!A66,ISBLANK('Case Data Entry'!B66)),"First Name is required",IF(NOT(ISBLANK('Case Data Entry'!B66)),"OK",NA()))</f>
        <v>#N/A</v>
      </c>
      <c r="C66" s="41" t="e">
        <f>IF(AND('DO NOT USE_Case Formulas'!A66,ISBLANK('Case Data Entry'!C66)),"Last Name is required",IF(NOT(ISBLANK('Case Data Entry'!C66)),"OK",NA()))</f>
        <v>#N/A</v>
      </c>
      <c r="D66" s="41" t="e">
        <f>IF(AND('DO NOT USE_Case Formulas'!A66,ISBLANK('Case Data Entry'!D66)),"Birthdate is required",IF(NOT(ISBLANK('Case Data Entry'!D66)),"OK",NA()))</f>
        <v>#N/A</v>
      </c>
      <c r="E66" s="41" t="e">
        <f>IF(AND('DO NOT USE_Case Formulas'!A66,ISBLANK('Case Data Entry'!E66)),"Mobile Phone is required",IF(NOT(ISBLANK('Case Data Entry'!E66)),IF(AND(ISNUMBER(VALUE('Case Data Entry'!E66)),LEFT('Case Data Entry'!E66,1)&lt;&gt;"1",LEN('Case Data Entry'!E66)=10),"OK","Phone number must be valid format"),NA()))</f>
        <v>#N/A</v>
      </c>
      <c r="F66" s="41" t="e">
        <f>IF(LEN('Case Data Entry'!F66)&gt;255,"Home Street Address must be less than 255 characters",IF('DO NOT USE_Case Formulas'!A66,"OK",NA()))</f>
        <v>#N/A</v>
      </c>
      <c r="G66" s="41" t="e">
        <f>IF(LEN('Case Data Entry'!G66)&gt;40,"City must be less than 40 characters",IF('DO NOT USE_Case Formulas'!A66,"OK",NA()))</f>
        <v>#N/A</v>
      </c>
      <c r="H66" s="41" t="e">
        <f>IF(AND(NOT(ISBLANK('Case Data Entry'!H66)),ISNA(VLOOKUP('Case Data Entry'!H66,'DO NOT USE_School Picklist'!$P$3:$P$52,1,FALSE))),"Please select a value from the drop-down menu",IF('DO NOT USE_Case Formulas'!A66,"OK",NA()))</f>
        <v>#N/A</v>
      </c>
      <c r="I66" s="41" t="e">
        <f>IF(AND('DO NOT USE_Case Formulas'!A66,ISBLANK('Case Data Entry'!I66)),"Zip is required",IF(ISBLANK('Case Data Entry'!I66),NA(),"OK"))</f>
        <v>#N/A</v>
      </c>
      <c r="J66" s="41" t="e">
        <f>IF(AND('DO NOT USE_Case Formulas'!A66,ISBLANK('Case Data Entry'!J66)),"Student or Staff? is required",IF(ISBLANK('Case Data Entry'!J66),NA(),IF(ISNA(VLOOKUP('Case Data Entry'!J66,'DO NOT USE_School Picklist'!$B$3:$B$6,1,FALSE)),"Please select a value from the drop-down menu","OK")))</f>
        <v>#N/A</v>
      </c>
      <c r="K66" s="41" t="e">
        <f>IF(AND('Case Data Entry'!J66='DO NOT USE_School Picklist'!$B$4,ISBLANK('Case Data Entry'!K66)),"Occupation/Job Title is required if Student or Staff? is Yes, staff/faculty or volunteer",IF('DO NOT USE_Case Formulas'!A66,"OK",NA()))</f>
        <v>#N/A</v>
      </c>
      <c r="L66" s="41" t="e">
        <f ca="1">IF('Case Data Entry'!L66&gt;'DO NOT USE_School Picklist'!$C$3,"Date last on school campus/facility cannot be a future date",IF('DO NOT USE_Case Formulas'!A66,IF(ISBLANK('Case Data Entry'!L66),"Date last on school campus/facility is required","OK"),NA()))</f>
        <v>#N/A</v>
      </c>
      <c r="M66" s="41" t="e">
        <f>IF(AND('DO NOT USE_Case Formulas'!A66,ISBLANK('Case Data Entry'!M66)),"Specific Place in the Location is required",IF(ISBLANK('Case Data Entry'!M66),NA(),"OK"))</f>
        <v>#N/A</v>
      </c>
      <c r="N66" s="41" t="e">
        <f>IF(LEN('Case Data Entry'!N66)&gt;50,"Parent/Guardian Name must be less than 50 characters",IF('DO NOT USE_Case Formulas'!A66,"OK",NA()))</f>
        <v>#N/A</v>
      </c>
      <c r="O66" s="41" t="e">
        <f>IF(NOT(ISBLANK('Case Data Entry'!O66)),IF(AND(ISNUMBER('Case Data Entry'!O66),LEFT('Case Data Entry'!O66,1)&lt;&gt;"1",LEN('Case Data Entry'!O66)=10),"OK","Phone number must be valid format"),IF('DO NOT USE_Case Formulas'!A66,"OK",NA()))</f>
        <v>#N/A</v>
      </c>
      <c r="P66" s="41" t="e">
        <f>IF(AND(NOT(ISBLANK('Case Data Entry'!P66)),ISNA(VLOOKUP('Case Data Entry'!P66,'DO NOT USE_School Picklist'!$E$3:$E$10,1,FALSE))),"Please select a value from the drop-down menu",IF('DO NOT USE_Case Formulas'!A66,"OK",NA()))</f>
        <v>#N/A</v>
      </c>
      <c r="Q66" s="41" t="e">
        <f>IF(AND(NOT(ISBLANK('Case Data Entry'!Q66)),ISNA(VLOOKUP('Case Data Entry'!Q66,'DO NOT USE_School Picklist'!$F$3:$F$16,1,FALSE))),"Please select a value from the drop-down menu",IF('DO NOT USE_Case Formulas'!A66,"OK",NA()))</f>
        <v>#N/A</v>
      </c>
      <c r="R66" s="41" t="e">
        <f>IF(LEN('Case Data Entry'!R66)&gt;100,"Classroom(s) must be less than 100 characters",IF('DO NOT USE_Case Formulas'!A66,"OK",NA()))</f>
        <v>#N/A</v>
      </c>
      <c r="S66" s="41" t="e">
        <f>IF(AND(NOT(ISBLANK('Case Data Entry'!S66)),ISNA(VLOOKUP('Case Data Entry'!S66,'DO NOT USE_School Picklist'!$S$3:$S$12,1,FALSE))),"Please select a value from the drop-down menu",IF('DO NOT USE_Case Formulas'!A66,"OK",NA()))</f>
        <v>#N/A</v>
      </c>
      <c r="T66" s="41" t="e">
        <f>IF(AND(NOT(ISBLANK('Case Data Entry'!T66)),ISNA(VLOOKUP('Case Data Entry'!T66,'DO NOT USE_School Picklist'!$S$3:$S$12,1,FALSE))),"Please select a value from the drop-down menu",IF('DO NOT USE_Case Formulas'!A66,"OK",NA()))</f>
        <v>#N/A</v>
      </c>
      <c r="U66" s="41" t="e">
        <f>IF(LEN('Case Data Entry'!U66)&gt;80,"Name of Education Group must be less than 80 characters",IF('DO NOT USE_Case Formulas'!A66,"OK",NA()))</f>
        <v>#N/A</v>
      </c>
      <c r="V66" s="41" t="e">
        <f>IF(AND(NOT(ISBLANK('Case Data Entry'!V66)),ISNA(VLOOKUP('Case Data Entry'!V66,'DO NOT USE_School Picklist'!$K$3:$K$6,1,FALSE))),"Please select a value from the drop-down menu",IF('DO NOT USE_Case Formulas'!A66,"OK",NA()))</f>
        <v>#N/A</v>
      </c>
      <c r="W66" s="41" t="e">
        <f>IF(AND('DO NOT USE_Case Formulas'!A66,ISBLANK('Case Data Entry'!W66)),"Has this person had symptoms? is required",IF(AND(NOT(ISBLANK('Case Data Entry'!W66)),ISNA(VLOOKUP('Case Data Entry'!W66,'DO NOT USE_School Picklist'!$D$3:$D$5,1,FALSE))),"Please select a value from the drop-down menu",IF(NOT(ISBLANK('Case Data Entry'!W66)),"OK",NA())))</f>
        <v>#N/A</v>
      </c>
      <c r="X66" s="41" t="e">
        <f>IF(AND('Case Data Entry'!W66='DO NOT USE_School Picklist'!$D$3,ISBLANK('Case Data Entry'!X66)),"Symptom Onset Date is required if Ever Symptomatic is Yes",IF('DO NOT USE_Case Formulas'!A66,"OK",NA()))</f>
        <v>#N/A</v>
      </c>
      <c r="Y66" s="41"/>
      <c r="Z66" s="41" t="e">
        <f ca="1">IF(AND('DO NOT USE_Case Formulas'!A66,ISBLANK('Case Data Entry'!Z66)),"Lab Result Test Date is required",IF('Case Data Entry'!Z66&gt;'DO NOT USE_School Picklist'!$C$3,"Test Date cannot be a future date",IF(NOT(ISBLANK('Case Data Entry'!Z66)),"OK",NA())))</f>
        <v>#N/A</v>
      </c>
      <c r="AA66" s="41" t="e">
        <f>IF(AND(NOT(ISBLANK('Case Data Entry'!AA66)),ISNA(VLOOKUP('Case Data Entry'!AA66,'DO NOT USE_School Picklist'!$R$3:$R$7,1,FALSE))),"Please select a value from the drop-down menu",IF('DO NOT USE_Case Formulas'!A66,"OK",NA()))</f>
        <v>#N/A</v>
      </c>
      <c r="AB66" s="41" t="e">
        <f>IF(AND(NOT(ISBLANK('Case Data Entry'!AB66)),ISNA(VLOOKUP('Case Data Entry'!AB66,'DO NOT USE_School Picklist'!$Q$3:$Q$8,1,FALSE))),"Please select a value from the drop-down menu",IF('DO NOT USE_Case Formulas'!A66,"OK",NA()))</f>
        <v>#N/A</v>
      </c>
    </row>
    <row r="67" spans="1:28" x14ac:dyDescent="0.25">
      <c r="A67" s="40" t="e">
        <f>IF('DO NOT USE_Case Formulas'!A67,IF('DO NOT USE_Case Formulas'!B67,"Not all required fields are completed","OK"),NA())</f>
        <v>#N/A</v>
      </c>
      <c r="B67" s="41" t="e">
        <f>IF(AND('DO NOT USE_Case Formulas'!A67,ISBLANK('Case Data Entry'!B67)),"First Name is required",IF(NOT(ISBLANK('Case Data Entry'!B67)),"OK",NA()))</f>
        <v>#N/A</v>
      </c>
      <c r="C67" s="41" t="e">
        <f>IF(AND('DO NOT USE_Case Formulas'!A67,ISBLANK('Case Data Entry'!C67)),"Last Name is required",IF(NOT(ISBLANK('Case Data Entry'!C67)),"OK",NA()))</f>
        <v>#N/A</v>
      </c>
      <c r="D67" s="41" t="e">
        <f>IF(AND('DO NOT USE_Case Formulas'!A67,ISBLANK('Case Data Entry'!D67)),"Birthdate is required",IF(NOT(ISBLANK('Case Data Entry'!D67)),"OK",NA()))</f>
        <v>#N/A</v>
      </c>
      <c r="E67" s="41" t="e">
        <f>IF(AND('DO NOT USE_Case Formulas'!A67,ISBLANK('Case Data Entry'!E67)),"Mobile Phone is required",IF(NOT(ISBLANK('Case Data Entry'!E67)),IF(AND(ISNUMBER(VALUE('Case Data Entry'!E67)),LEFT('Case Data Entry'!E67,1)&lt;&gt;"1",LEN('Case Data Entry'!E67)=10),"OK","Phone number must be valid format"),NA()))</f>
        <v>#N/A</v>
      </c>
      <c r="F67" s="41" t="e">
        <f>IF(LEN('Case Data Entry'!F67)&gt;255,"Home Street Address must be less than 255 characters",IF('DO NOT USE_Case Formulas'!A67,"OK",NA()))</f>
        <v>#N/A</v>
      </c>
      <c r="G67" s="41" t="e">
        <f>IF(LEN('Case Data Entry'!G67)&gt;40,"City must be less than 40 characters",IF('DO NOT USE_Case Formulas'!A67,"OK",NA()))</f>
        <v>#N/A</v>
      </c>
      <c r="H67" s="41" t="e">
        <f>IF(AND(NOT(ISBLANK('Case Data Entry'!H67)),ISNA(VLOOKUP('Case Data Entry'!H67,'DO NOT USE_School Picklist'!$P$3:$P$52,1,FALSE))),"Please select a value from the drop-down menu",IF('DO NOT USE_Case Formulas'!A67,"OK",NA()))</f>
        <v>#N/A</v>
      </c>
      <c r="I67" s="41" t="e">
        <f>IF(AND('DO NOT USE_Case Formulas'!A67,ISBLANK('Case Data Entry'!I67)),"Zip is required",IF(ISBLANK('Case Data Entry'!I67),NA(),"OK"))</f>
        <v>#N/A</v>
      </c>
      <c r="J67" s="41" t="e">
        <f>IF(AND('DO NOT USE_Case Formulas'!A67,ISBLANK('Case Data Entry'!J67)),"Student or Staff? is required",IF(ISBLANK('Case Data Entry'!J67),NA(),IF(ISNA(VLOOKUP('Case Data Entry'!J67,'DO NOT USE_School Picklist'!$B$3:$B$6,1,FALSE)),"Please select a value from the drop-down menu","OK")))</f>
        <v>#N/A</v>
      </c>
      <c r="K67" s="41" t="e">
        <f>IF(AND('Case Data Entry'!J67='DO NOT USE_School Picklist'!$B$4,ISBLANK('Case Data Entry'!K67)),"Occupation/Job Title is required if Student or Staff? is Yes, staff/faculty or volunteer",IF('DO NOT USE_Case Formulas'!A67,"OK",NA()))</f>
        <v>#N/A</v>
      </c>
      <c r="L67" s="41" t="e">
        <f ca="1">IF('Case Data Entry'!L67&gt;'DO NOT USE_School Picklist'!$C$3,"Date last on school campus/facility cannot be a future date",IF('DO NOT USE_Case Formulas'!A67,IF(ISBLANK('Case Data Entry'!L67),"Date last on school campus/facility is required","OK"),NA()))</f>
        <v>#N/A</v>
      </c>
      <c r="M67" s="41" t="e">
        <f>IF(AND('DO NOT USE_Case Formulas'!A67,ISBLANK('Case Data Entry'!M67)),"Specific Place in the Location is required",IF(ISBLANK('Case Data Entry'!M67),NA(),"OK"))</f>
        <v>#N/A</v>
      </c>
      <c r="N67" s="41" t="e">
        <f>IF(LEN('Case Data Entry'!N67)&gt;50,"Parent/Guardian Name must be less than 50 characters",IF('DO NOT USE_Case Formulas'!A67,"OK",NA()))</f>
        <v>#N/A</v>
      </c>
      <c r="O67" s="41" t="e">
        <f>IF(NOT(ISBLANK('Case Data Entry'!O67)),IF(AND(ISNUMBER('Case Data Entry'!O67),LEFT('Case Data Entry'!O67,1)&lt;&gt;"1",LEN('Case Data Entry'!O67)=10),"OK","Phone number must be valid format"),IF('DO NOT USE_Case Formulas'!A67,"OK",NA()))</f>
        <v>#N/A</v>
      </c>
      <c r="P67" s="41" t="e">
        <f>IF(AND(NOT(ISBLANK('Case Data Entry'!P67)),ISNA(VLOOKUP('Case Data Entry'!P67,'DO NOT USE_School Picklist'!$E$3:$E$10,1,FALSE))),"Please select a value from the drop-down menu",IF('DO NOT USE_Case Formulas'!A67,"OK",NA()))</f>
        <v>#N/A</v>
      </c>
      <c r="Q67" s="41" t="e">
        <f>IF(AND(NOT(ISBLANK('Case Data Entry'!Q67)),ISNA(VLOOKUP('Case Data Entry'!Q67,'DO NOT USE_School Picklist'!$F$3:$F$16,1,FALSE))),"Please select a value from the drop-down menu",IF('DO NOT USE_Case Formulas'!A67,"OK",NA()))</f>
        <v>#N/A</v>
      </c>
      <c r="R67" s="41" t="e">
        <f>IF(LEN('Case Data Entry'!R67)&gt;100,"Classroom(s) must be less than 100 characters",IF('DO NOT USE_Case Formulas'!A67,"OK",NA()))</f>
        <v>#N/A</v>
      </c>
      <c r="S67" s="41" t="e">
        <f>IF(AND(NOT(ISBLANK('Case Data Entry'!S67)),ISNA(VLOOKUP('Case Data Entry'!S67,'DO NOT USE_School Picklist'!$S$3:$S$12,1,FALSE))),"Please select a value from the drop-down menu",IF('DO NOT USE_Case Formulas'!A67,"OK",NA()))</f>
        <v>#N/A</v>
      </c>
      <c r="T67" s="41" t="e">
        <f>IF(AND(NOT(ISBLANK('Case Data Entry'!T67)),ISNA(VLOOKUP('Case Data Entry'!T67,'DO NOT USE_School Picklist'!$S$3:$S$12,1,FALSE))),"Please select a value from the drop-down menu",IF('DO NOT USE_Case Formulas'!A67,"OK",NA()))</f>
        <v>#N/A</v>
      </c>
      <c r="U67" s="41" t="e">
        <f>IF(LEN('Case Data Entry'!U67)&gt;80,"Name of Education Group must be less than 80 characters",IF('DO NOT USE_Case Formulas'!A67,"OK",NA()))</f>
        <v>#N/A</v>
      </c>
      <c r="V67" s="41" t="e">
        <f>IF(AND(NOT(ISBLANK('Case Data Entry'!V67)),ISNA(VLOOKUP('Case Data Entry'!V67,'DO NOT USE_School Picklist'!$K$3:$K$6,1,FALSE))),"Please select a value from the drop-down menu",IF('DO NOT USE_Case Formulas'!A67,"OK",NA()))</f>
        <v>#N/A</v>
      </c>
      <c r="W67" s="41" t="e">
        <f>IF(AND('DO NOT USE_Case Formulas'!A67,ISBLANK('Case Data Entry'!W67)),"Has this person had symptoms? is required",IF(AND(NOT(ISBLANK('Case Data Entry'!W67)),ISNA(VLOOKUP('Case Data Entry'!W67,'DO NOT USE_School Picklist'!$D$3:$D$5,1,FALSE))),"Please select a value from the drop-down menu",IF(NOT(ISBLANK('Case Data Entry'!W67)),"OK",NA())))</f>
        <v>#N/A</v>
      </c>
      <c r="X67" s="41" t="e">
        <f>IF(AND('Case Data Entry'!W67='DO NOT USE_School Picklist'!$D$3,ISBLANK('Case Data Entry'!X67)),"Symptom Onset Date is required if Ever Symptomatic is Yes",IF('DO NOT USE_Case Formulas'!A67,"OK",NA()))</f>
        <v>#N/A</v>
      </c>
      <c r="Y67" s="41"/>
      <c r="Z67" s="41" t="e">
        <f ca="1">IF(AND('DO NOT USE_Case Formulas'!A67,ISBLANK('Case Data Entry'!Z67)),"Lab Result Test Date is required",IF('Case Data Entry'!Z67&gt;'DO NOT USE_School Picklist'!$C$3,"Test Date cannot be a future date",IF(NOT(ISBLANK('Case Data Entry'!Z67)),"OK",NA())))</f>
        <v>#N/A</v>
      </c>
      <c r="AA67" s="41" t="e">
        <f>IF(AND(NOT(ISBLANK('Case Data Entry'!AA67)),ISNA(VLOOKUP('Case Data Entry'!AA67,'DO NOT USE_School Picklist'!$R$3:$R$7,1,FALSE))),"Please select a value from the drop-down menu",IF('DO NOT USE_Case Formulas'!A67,"OK",NA()))</f>
        <v>#N/A</v>
      </c>
      <c r="AB67" s="41" t="e">
        <f>IF(AND(NOT(ISBLANK('Case Data Entry'!AB67)),ISNA(VLOOKUP('Case Data Entry'!AB67,'DO NOT USE_School Picklist'!$Q$3:$Q$8,1,FALSE))),"Please select a value from the drop-down menu",IF('DO NOT USE_Case Formulas'!A67,"OK",NA()))</f>
        <v>#N/A</v>
      </c>
    </row>
    <row r="68" spans="1:28" x14ac:dyDescent="0.25">
      <c r="A68" s="40" t="e">
        <f>IF('DO NOT USE_Case Formulas'!A68,IF('DO NOT USE_Case Formulas'!B68,"Not all required fields are completed","OK"),NA())</f>
        <v>#N/A</v>
      </c>
      <c r="B68" s="41" t="e">
        <f>IF(AND('DO NOT USE_Case Formulas'!A68,ISBLANK('Case Data Entry'!B68)),"First Name is required",IF(NOT(ISBLANK('Case Data Entry'!B68)),"OK",NA()))</f>
        <v>#N/A</v>
      </c>
      <c r="C68" s="41" t="e">
        <f>IF(AND('DO NOT USE_Case Formulas'!A68,ISBLANK('Case Data Entry'!C68)),"Last Name is required",IF(NOT(ISBLANK('Case Data Entry'!C68)),"OK",NA()))</f>
        <v>#N/A</v>
      </c>
      <c r="D68" s="41" t="e">
        <f>IF(AND('DO NOT USE_Case Formulas'!A68,ISBLANK('Case Data Entry'!D68)),"Birthdate is required",IF(NOT(ISBLANK('Case Data Entry'!D68)),"OK",NA()))</f>
        <v>#N/A</v>
      </c>
      <c r="E68" s="41" t="e">
        <f>IF(AND('DO NOT USE_Case Formulas'!A68,ISBLANK('Case Data Entry'!E68)),"Mobile Phone is required",IF(NOT(ISBLANK('Case Data Entry'!E68)),IF(AND(ISNUMBER(VALUE('Case Data Entry'!E68)),LEFT('Case Data Entry'!E68,1)&lt;&gt;"1",LEN('Case Data Entry'!E68)=10),"OK","Phone number must be valid format"),NA()))</f>
        <v>#N/A</v>
      </c>
      <c r="F68" s="41" t="e">
        <f>IF(LEN('Case Data Entry'!F68)&gt;255,"Home Street Address must be less than 255 characters",IF('DO NOT USE_Case Formulas'!A68,"OK",NA()))</f>
        <v>#N/A</v>
      </c>
      <c r="G68" s="41" t="e">
        <f>IF(LEN('Case Data Entry'!G68)&gt;40,"City must be less than 40 characters",IF('DO NOT USE_Case Formulas'!A68,"OK",NA()))</f>
        <v>#N/A</v>
      </c>
      <c r="H68" s="41" t="e">
        <f>IF(AND(NOT(ISBLANK('Case Data Entry'!H68)),ISNA(VLOOKUP('Case Data Entry'!H68,'DO NOT USE_School Picklist'!$P$3:$P$52,1,FALSE))),"Please select a value from the drop-down menu",IF('DO NOT USE_Case Formulas'!A68,"OK",NA()))</f>
        <v>#N/A</v>
      </c>
      <c r="I68" s="41" t="e">
        <f>IF(AND('DO NOT USE_Case Formulas'!A68,ISBLANK('Case Data Entry'!I68)),"Zip is required",IF(ISBLANK('Case Data Entry'!I68),NA(),"OK"))</f>
        <v>#N/A</v>
      </c>
      <c r="J68" s="41" t="e">
        <f>IF(AND('DO NOT USE_Case Formulas'!A68,ISBLANK('Case Data Entry'!J68)),"Student or Staff? is required",IF(ISBLANK('Case Data Entry'!J68),NA(),IF(ISNA(VLOOKUP('Case Data Entry'!J68,'DO NOT USE_School Picklist'!$B$3:$B$6,1,FALSE)),"Please select a value from the drop-down menu","OK")))</f>
        <v>#N/A</v>
      </c>
      <c r="K68" s="41" t="e">
        <f>IF(AND('Case Data Entry'!J68='DO NOT USE_School Picklist'!$B$4,ISBLANK('Case Data Entry'!K68)),"Occupation/Job Title is required if Student or Staff? is Yes, staff/faculty or volunteer",IF('DO NOT USE_Case Formulas'!A68,"OK",NA()))</f>
        <v>#N/A</v>
      </c>
      <c r="L68" s="41" t="e">
        <f ca="1">IF('Case Data Entry'!L68&gt;'DO NOT USE_School Picklist'!$C$3,"Date last on school campus/facility cannot be a future date",IF('DO NOT USE_Case Formulas'!A68,IF(ISBLANK('Case Data Entry'!L68),"Date last on school campus/facility is required","OK"),NA()))</f>
        <v>#N/A</v>
      </c>
      <c r="M68" s="41" t="e">
        <f>IF(AND('DO NOT USE_Case Formulas'!A68,ISBLANK('Case Data Entry'!M68)),"Specific Place in the Location is required",IF(ISBLANK('Case Data Entry'!M68),NA(),"OK"))</f>
        <v>#N/A</v>
      </c>
      <c r="N68" s="41" t="e">
        <f>IF(LEN('Case Data Entry'!N68)&gt;50,"Parent/Guardian Name must be less than 50 characters",IF('DO NOT USE_Case Formulas'!A68,"OK",NA()))</f>
        <v>#N/A</v>
      </c>
      <c r="O68" s="41" t="e">
        <f>IF(NOT(ISBLANK('Case Data Entry'!O68)),IF(AND(ISNUMBER('Case Data Entry'!O68),LEFT('Case Data Entry'!O68,1)&lt;&gt;"1",LEN('Case Data Entry'!O68)=10),"OK","Phone number must be valid format"),IF('DO NOT USE_Case Formulas'!A68,"OK",NA()))</f>
        <v>#N/A</v>
      </c>
      <c r="P68" s="41" t="e">
        <f>IF(AND(NOT(ISBLANK('Case Data Entry'!P68)),ISNA(VLOOKUP('Case Data Entry'!P68,'DO NOT USE_School Picklist'!$E$3:$E$10,1,FALSE))),"Please select a value from the drop-down menu",IF('DO NOT USE_Case Formulas'!A68,"OK",NA()))</f>
        <v>#N/A</v>
      </c>
      <c r="Q68" s="41" t="e">
        <f>IF(AND(NOT(ISBLANK('Case Data Entry'!Q68)),ISNA(VLOOKUP('Case Data Entry'!Q68,'DO NOT USE_School Picklist'!$F$3:$F$16,1,FALSE))),"Please select a value from the drop-down menu",IF('DO NOT USE_Case Formulas'!A68,"OK",NA()))</f>
        <v>#N/A</v>
      </c>
      <c r="R68" s="41" t="e">
        <f>IF(LEN('Case Data Entry'!R68)&gt;100,"Classroom(s) must be less than 100 characters",IF('DO NOT USE_Case Formulas'!A68,"OK",NA()))</f>
        <v>#N/A</v>
      </c>
      <c r="S68" s="41" t="e">
        <f>IF(AND(NOT(ISBLANK('Case Data Entry'!S68)),ISNA(VLOOKUP('Case Data Entry'!S68,'DO NOT USE_School Picklist'!$S$3:$S$12,1,FALSE))),"Please select a value from the drop-down menu",IF('DO NOT USE_Case Formulas'!A68,"OK",NA()))</f>
        <v>#N/A</v>
      </c>
      <c r="T68" s="41" t="e">
        <f>IF(AND(NOT(ISBLANK('Case Data Entry'!T68)),ISNA(VLOOKUP('Case Data Entry'!T68,'DO NOT USE_School Picklist'!$S$3:$S$12,1,FALSE))),"Please select a value from the drop-down menu",IF('DO NOT USE_Case Formulas'!A68,"OK",NA()))</f>
        <v>#N/A</v>
      </c>
      <c r="U68" s="41" t="e">
        <f>IF(LEN('Case Data Entry'!U68)&gt;80,"Name of Education Group must be less than 80 characters",IF('DO NOT USE_Case Formulas'!A68,"OK",NA()))</f>
        <v>#N/A</v>
      </c>
      <c r="V68" s="41" t="e">
        <f>IF(AND(NOT(ISBLANK('Case Data Entry'!V68)),ISNA(VLOOKUP('Case Data Entry'!V68,'DO NOT USE_School Picklist'!$K$3:$K$6,1,FALSE))),"Please select a value from the drop-down menu",IF('DO NOT USE_Case Formulas'!A68,"OK",NA()))</f>
        <v>#N/A</v>
      </c>
      <c r="W68" s="41" t="e">
        <f>IF(AND('DO NOT USE_Case Formulas'!A68,ISBLANK('Case Data Entry'!W68)),"Has this person had symptoms? is required",IF(AND(NOT(ISBLANK('Case Data Entry'!W68)),ISNA(VLOOKUP('Case Data Entry'!W68,'DO NOT USE_School Picklist'!$D$3:$D$5,1,FALSE))),"Please select a value from the drop-down menu",IF(NOT(ISBLANK('Case Data Entry'!W68)),"OK",NA())))</f>
        <v>#N/A</v>
      </c>
      <c r="X68" s="41" t="e">
        <f>IF(AND('Case Data Entry'!W68='DO NOT USE_School Picklist'!$D$3,ISBLANK('Case Data Entry'!X68)),"Symptom Onset Date is required if Ever Symptomatic is Yes",IF('DO NOT USE_Case Formulas'!A68,"OK",NA()))</f>
        <v>#N/A</v>
      </c>
      <c r="Y68" s="41"/>
      <c r="Z68" s="41" t="e">
        <f ca="1">IF(AND('DO NOT USE_Case Formulas'!A68,ISBLANK('Case Data Entry'!Z68)),"Lab Result Test Date is required",IF('Case Data Entry'!Z68&gt;'DO NOT USE_School Picklist'!$C$3,"Test Date cannot be a future date",IF(NOT(ISBLANK('Case Data Entry'!Z68)),"OK",NA())))</f>
        <v>#N/A</v>
      </c>
      <c r="AA68" s="41" t="e">
        <f>IF(AND(NOT(ISBLANK('Case Data Entry'!AA68)),ISNA(VLOOKUP('Case Data Entry'!AA68,'DO NOT USE_School Picklist'!$R$3:$R$7,1,FALSE))),"Please select a value from the drop-down menu",IF('DO NOT USE_Case Formulas'!A68,"OK",NA()))</f>
        <v>#N/A</v>
      </c>
      <c r="AB68" s="41" t="e">
        <f>IF(AND(NOT(ISBLANK('Case Data Entry'!AB68)),ISNA(VLOOKUP('Case Data Entry'!AB68,'DO NOT USE_School Picklist'!$Q$3:$Q$8,1,FALSE))),"Please select a value from the drop-down menu",IF('DO NOT USE_Case Formulas'!A68,"OK",NA()))</f>
        <v>#N/A</v>
      </c>
    </row>
    <row r="69" spans="1:28" x14ac:dyDescent="0.25">
      <c r="A69" s="40" t="e">
        <f>IF('DO NOT USE_Case Formulas'!A69,IF('DO NOT USE_Case Formulas'!B69,"Not all required fields are completed","OK"),NA())</f>
        <v>#N/A</v>
      </c>
      <c r="B69" s="41" t="e">
        <f>IF(AND('DO NOT USE_Case Formulas'!A69,ISBLANK('Case Data Entry'!B69)),"First Name is required",IF(NOT(ISBLANK('Case Data Entry'!B69)),"OK",NA()))</f>
        <v>#N/A</v>
      </c>
      <c r="C69" s="41" t="e">
        <f>IF(AND('DO NOT USE_Case Formulas'!A69,ISBLANK('Case Data Entry'!C69)),"Last Name is required",IF(NOT(ISBLANK('Case Data Entry'!C69)),"OK",NA()))</f>
        <v>#N/A</v>
      </c>
      <c r="D69" s="41" t="e">
        <f>IF(AND('DO NOT USE_Case Formulas'!A69,ISBLANK('Case Data Entry'!D69)),"Birthdate is required",IF(NOT(ISBLANK('Case Data Entry'!D69)),"OK",NA()))</f>
        <v>#N/A</v>
      </c>
      <c r="E69" s="41" t="e">
        <f>IF(AND('DO NOT USE_Case Formulas'!A69,ISBLANK('Case Data Entry'!E69)),"Mobile Phone is required",IF(NOT(ISBLANK('Case Data Entry'!E69)),IF(AND(ISNUMBER(VALUE('Case Data Entry'!E69)),LEFT('Case Data Entry'!E69,1)&lt;&gt;"1",LEN('Case Data Entry'!E69)=10),"OK","Phone number must be valid format"),NA()))</f>
        <v>#N/A</v>
      </c>
      <c r="F69" s="41" t="e">
        <f>IF(LEN('Case Data Entry'!F69)&gt;255,"Home Street Address must be less than 255 characters",IF('DO NOT USE_Case Formulas'!A69,"OK",NA()))</f>
        <v>#N/A</v>
      </c>
      <c r="G69" s="41" t="e">
        <f>IF(LEN('Case Data Entry'!G69)&gt;40,"City must be less than 40 characters",IF('DO NOT USE_Case Formulas'!A69,"OK",NA()))</f>
        <v>#N/A</v>
      </c>
      <c r="H69" s="41" t="e">
        <f>IF(AND(NOT(ISBLANK('Case Data Entry'!H69)),ISNA(VLOOKUP('Case Data Entry'!H69,'DO NOT USE_School Picklist'!$P$3:$P$52,1,FALSE))),"Please select a value from the drop-down menu",IF('DO NOT USE_Case Formulas'!A69,"OK",NA()))</f>
        <v>#N/A</v>
      </c>
      <c r="I69" s="41" t="e">
        <f>IF(AND('DO NOT USE_Case Formulas'!A69,ISBLANK('Case Data Entry'!I69)),"Zip is required",IF(ISBLANK('Case Data Entry'!I69),NA(),"OK"))</f>
        <v>#N/A</v>
      </c>
      <c r="J69" s="41" t="e">
        <f>IF(AND('DO NOT USE_Case Formulas'!A69,ISBLANK('Case Data Entry'!J69)),"Student or Staff? is required",IF(ISBLANK('Case Data Entry'!J69),NA(),IF(ISNA(VLOOKUP('Case Data Entry'!J69,'DO NOT USE_School Picklist'!$B$3:$B$6,1,FALSE)),"Please select a value from the drop-down menu","OK")))</f>
        <v>#N/A</v>
      </c>
      <c r="K69" s="41" t="e">
        <f>IF(AND('Case Data Entry'!J69='DO NOT USE_School Picklist'!$B$4,ISBLANK('Case Data Entry'!K69)),"Occupation/Job Title is required if Student or Staff? is Yes, staff/faculty or volunteer",IF('DO NOT USE_Case Formulas'!A69,"OK",NA()))</f>
        <v>#N/A</v>
      </c>
      <c r="L69" s="41" t="e">
        <f ca="1">IF('Case Data Entry'!L69&gt;'DO NOT USE_School Picklist'!$C$3,"Date last on school campus/facility cannot be a future date",IF('DO NOT USE_Case Formulas'!A69,IF(ISBLANK('Case Data Entry'!L69),"Date last on school campus/facility is required","OK"),NA()))</f>
        <v>#N/A</v>
      </c>
      <c r="M69" s="41" t="e">
        <f>IF(AND('DO NOT USE_Case Formulas'!A69,ISBLANK('Case Data Entry'!M69)),"Specific Place in the Location is required",IF(ISBLANK('Case Data Entry'!M69),NA(),"OK"))</f>
        <v>#N/A</v>
      </c>
      <c r="N69" s="41" t="e">
        <f>IF(LEN('Case Data Entry'!N69)&gt;50,"Parent/Guardian Name must be less than 50 characters",IF('DO NOT USE_Case Formulas'!A69,"OK",NA()))</f>
        <v>#N/A</v>
      </c>
      <c r="O69" s="41" t="e">
        <f>IF(NOT(ISBLANK('Case Data Entry'!O69)),IF(AND(ISNUMBER('Case Data Entry'!O69),LEFT('Case Data Entry'!O69,1)&lt;&gt;"1",LEN('Case Data Entry'!O69)=10),"OK","Phone number must be valid format"),IF('DO NOT USE_Case Formulas'!A69,"OK",NA()))</f>
        <v>#N/A</v>
      </c>
      <c r="P69" s="41" t="e">
        <f>IF(AND(NOT(ISBLANK('Case Data Entry'!P69)),ISNA(VLOOKUP('Case Data Entry'!P69,'DO NOT USE_School Picklist'!$E$3:$E$10,1,FALSE))),"Please select a value from the drop-down menu",IF('DO NOT USE_Case Formulas'!A69,"OK",NA()))</f>
        <v>#N/A</v>
      </c>
      <c r="Q69" s="41" t="e">
        <f>IF(AND(NOT(ISBLANK('Case Data Entry'!Q69)),ISNA(VLOOKUP('Case Data Entry'!Q69,'DO NOT USE_School Picklist'!$F$3:$F$16,1,FALSE))),"Please select a value from the drop-down menu",IF('DO NOT USE_Case Formulas'!A69,"OK",NA()))</f>
        <v>#N/A</v>
      </c>
      <c r="R69" s="41" t="e">
        <f>IF(LEN('Case Data Entry'!R69)&gt;100,"Classroom(s) must be less than 100 characters",IF('DO NOT USE_Case Formulas'!A69,"OK",NA()))</f>
        <v>#N/A</v>
      </c>
      <c r="S69" s="41" t="e">
        <f>IF(AND(NOT(ISBLANK('Case Data Entry'!S69)),ISNA(VLOOKUP('Case Data Entry'!S69,'DO NOT USE_School Picklist'!$S$3:$S$12,1,FALSE))),"Please select a value from the drop-down menu",IF('DO NOT USE_Case Formulas'!A69,"OK",NA()))</f>
        <v>#N/A</v>
      </c>
      <c r="T69" s="41" t="e">
        <f>IF(AND(NOT(ISBLANK('Case Data Entry'!T69)),ISNA(VLOOKUP('Case Data Entry'!T69,'DO NOT USE_School Picklist'!$S$3:$S$12,1,FALSE))),"Please select a value from the drop-down menu",IF('DO NOT USE_Case Formulas'!A69,"OK",NA()))</f>
        <v>#N/A</v>
      </c>
      <c r="U69" s="41" t="e">
        <f>IF(LEN('Case Data Entry'!U69)&gt;80,"Name of Education Group must be less than 80 characters",IF('DO NOT USE_Case Formulas'!A69,"OK",NA()))</f>
        <v>#N/A</v>
      </c>
      <c r="V69" s="41" t="e">
        <f>IF(AND(NOT(ISBLANK('Case Data Entry'!V69)),ISNA(VLOOKUP('Case Data Entry'!V69,'DO NOT USE_School Picklist'!$K$3:$K$6,1,FALSE))),"Please select a value from the drop-down menu",IF('DO NOT USE_Case Formulas'!A69,"OK",NA()))</f>
        <v>#N/A</v>
      </c>
      <c r="W69" s="41" t="e">
        <f>IF(AND('DO NOT USE_Case Formulas'!A69,ISBLANK('Case Data Entry'!W69)),"Has this person had symptoms? is required",IF(AND(NOT(ISBLANK('Case Data Entry'!W69)),ISNA(VLOOKUP('Case Data Entry'!W69,'DO NOT USE_School Picklist'!$D$3:$D$5,1,FALSE))),"Please select a value from the drop-down menu",IF(NOT(ISBLANK('Case Data Entry'!W69)),"OK",NA())))</f>
        <v>#N/A</v>
      </c>
      <c r="X69" s="41" t="e">
        <f>IF(AND('Case Data Entry'!W69='DO NOT USE_School Picklist'!$D$3,ISBLANK('Case Data Entry'!X69)),"Symptom Onset Date is required if Ever Symptomatic is Yes",IF('DO NOT USE_Case Formulas'!A69,"OK",NA()))</f>
        <v>#N/A</v>
      </c>
      <c r="Y69" s="41"/>
      <c r="Z69" s="41" t="e">
        <f ca="1">IF(AND('DO NOT USE_Case Formulas'!A69,ISBLANK('Case Data Entry'!Z69)),"Lab Result Test Date is required",IF('Case Data Entry'!Z69&gt;'DO NOT USE_School Picklist'!$C$3,"Test Date cannot be a future date",IF(NOT(ISBLANK('Case Data Entry'!Z69)),"OK",NA())))</f>
        <v>#N/A</v>
      </c>
      <c r="AA69" s="41" t="e">
        <f>IF(AND(NOT(ISBLANK('Case Data Entry'!AA69)),ISNA(VLOOKUP('Case Data Entry'!AA69,'DO NOT USE_School Picklist'!$R$3:$R$7,1,FALSE))),"Please select a value from the drop-down menu",IF('DO NOT USE_Case Formulas'!A69,"OK",NA()))</f>
        <v>#N/A</v>
      </c>
      <c r="AB69" s="41" t="e">
        <f>IF(AND(NOT(ISBLANK('Case Data Entry'!AB69)),ISNA(VLOOKUP('Case Data Entry'!AB69,'DO NOT USE_School Picklist'!$Q$3:$Q$8,1,FALSE))),"Please select a value from the drop-down menu",IF('DO NOT USE_Case Formulas'!A69,"OK",NA()))</f>
        <v>#N/A</v>
      </c>
    </row>
    <row r="70" spans="1:28" x14ac:dyDescent="0.25">
      <c r="A70" s="40" t="e">
        <f>IF('DO NOT USE_Case Formulas'!A70,IF('DO NOT USE_Case Formulas'!B70,"Not all required fields are completed","OK"),NA())</f>
        <v>#N/A</v>
      </c>
      <c r="B70" s="41" t="e">
        <f>IF(AND('DO NOT USE_Case Formulas'!A70,ISBLANK('Case Data Entry'!B70)),"First Name is required",IF(NOT(ISBLANK('Case Data Entry'!B70)),"OK",NA()))</f>
        <v>#N/A</v>
      </c>
      <c r="C70" s="41" t="e">
        <f>IF(AND('DO NOT USE_Case Formulas'!A70,ISBLANK('Case Data Entry'!C70)),"Last Name is required",IF(NOT(ISBLANK('Case Data Entry'!C70)),"OK",NA()))</f>
        <v>#N/A</v>
      </c>
      <c r="D70" s="41" t="e">
        <f>IF(AND('DO NOT USE_Case Formulas'!A70,ISBLANK('Case Data Entry'!D70)),"Birthdate is required",IF(NOT(ISBLANK('Case Data Entry'!D70)),"OK",NA()))</f>
        <v>#N/A</v>
      </c>
      <c r="E70" s="41" t="e">
        <f>IF(AND('DO NOT USE_Case Formulas'!A70,ISBLANK('Case Data Entry'!E70)),"Mobile Phone is required",IF(NOT(ISBLANK('Case Data Entry'!E70)),IF(AND(ISNUMBER(VALUE('Case Data Entry'!E70)),LEFT('Case Data Entry'!E70,1)&lt;&gt;"1",LEN('Case Data Entry'!E70)=10),"OK","Phone number must be valid format"),NA()))</f>
        <v>#N/A</v>
      </c>
      <c r="F70" s="41" t="e">
        <f>IF(LEN('Case Data Entry'!F70)&gt;255,"Home Street Address must be less than 255 characters",IF('DO NOT USE_Case Formulas'!A70,"OK",NA()))</f>
        <v>#N/A</v>
      </c>
      <c r="G70" s="41" t="e">
        <f>IF(LEN('Case Data Entry'!G70)&gt;40,"City must be less than 40 characters",IF('DO NOT USE_Case Formulas'!A70,"OK",NA()))</f>
        <v>#N/A</v>
      </c>
      <c r="H70" s="41" t="e">
        <f>IF(AND(NOT(ISBLANK('Case Data Entry'!H70)),ISNA(VLOOKUP('Case Data Entry'!H70,'DO NOT USE_School Picklist'!$P$3:$P$52,1,FALSE))),"Please select a value from the drop-down menu",IF('DO NOT USE_Case Formulas'!A70,"OK",NA()))</f>
        <v>#N/A</v>
      </c>
      <c r="I70" s="41" t="e">
        <f>IF(AND('DO NOT USE_Case Formulas'!A70,ISBLANK('Case Data Entry'!I70)),"Zip is required",IF(ISBLANK('Case Data Entry'!I70),NA(),"OK"))</f>
        <v>#N/A</v>
      </c>
      <c r="J70" s="41" t="e">
        <f>IF(AND('DO NOT USE_Case Formulas'!A70,ISBLANK('Case Data Entry'!J70)),"Student or Staff? is required",IF(ISBLANK('Case Data Entry'!J70),NA(),IF(ISNA(VLOOKUP('Case Data Entry'!J70,'DO NOT USE_School Picklist'!$B$3:$B$6,1,FALSE)),"Please select a value from the drop-down menu","OK")))</f>
        <v>#N/A</v>
      </c>
      <c r="K70" s="41" t="e">
        <f>IF(AND('Case Data Entry'!J70='DO NOT USE_School Picklist'!$B$4,ISBLANK('Case Data Entry'!K70)),"Occupation/Job Title is required if Student or Staff? is Yes, staff/faculty or volunteer",IF('DO NOT USE_Case Formulas'!A70,"OK",NA()))</f>
        <v>#N/A</v>
      </c>
      <c r="L70" s="41" t="e">
        <f ca="1">IF('Case Data Entry'!L70&gt;'DO NOT USE_School Picklist'!$C$3,"Date last on school campus/facility cannot be a future date",IF('DO NOT USE_Case Formulas'!A70,IF(ISBLANK('Case Data Entry'!L70),"Date last on school campus/facility is required","OK"),NA()))</f>
        <v>#N/A</v>
      </c>
      <c r="M70" s="41" t="e">
        <f>IF(AND('DO NOT USE_Case Formulas'!A70,ISBLANK('Case Data Entry'!M70)),"Specific Place in the Location is required",IF(ISBLANK('Case Data Entry'!M70),NA(),"OK"))</f>
        <v>#N/A</v>
      </c>
      <c r="N70" s="41" t="e">
        <f>IF(LEN('Case Data Entry'!N70)&gt;50,"Parent/Guardian Name must be less than 50 characters",IF('DO NOT USE_Case Formulas'!A70,"OK",NA()))</f>
        <v>#N/A</v>
      </c>
      <c r="O70" s="41" t="e">
        <f>IF(NOT(ISBLANK('Case Data Entry'!O70)),IF(AND(ISNUMBER('Case Data Entry'!O70),LEFT('Case Data Entry'!O70,1)&lt;&gt;"1",LEN('Case Data Entry'!O70)=10),"OK","Phone number must be valid format"),IF('DO NOT USE_Case Formulas'!A70,"OK",NA()))</f>
        <v>#N/A</v>
      </c>
      <c r="P70" s="41" t="e">
        <f>IF(AND(NOT(ISBLANK('Case Data Entry'!P70)),ISNA(VLOOKUP('Case Data Entry'!P70,'DO NOT USE_School Picklist'!$E$3:$E$10,1,FALSE))),"Please select a value from the drop-down menu",IF('DO NOT USE_Case Formulas'!A70,"OK",NA()))</f>
        <v>#N/A</v>
      </c>
      <c r="Q70" s="41" t="e">
        <f>IF(AND(NOT(ISBLANK('Case Data Entry'!Q70)),ISNA(VLOOKUP('Case Data Entry'!Q70,'DO NOT USE_School Picklist'!$F$3:$F$16,1,FALSE))),"Please select a value from the drop-down menu",IF('DO NOT USE_Case Formulas'!A70,"OK",NA()))</f>
        <v>#N/A</v>
      </c>
      <c r="R70" s="41" t="e">
        <f>IF(LEN('Case Data Entry'!R70)&gt;100,"Classroom(s) must be less than 100 characters",IF('DO NOT USE_Case Formulas'!A70,"OK",NA()))</f>
        <v>#N/A</v>
      </c>
      <c r="S70" s="41" t="e">
        <f>IF(AND(NOT(ISBLANK('Case Data Entry'!S70)),ISNA(VLOOKUP('Case Data Entry'!S70,'DO NOT USE_School Picklist'!$S$3:$S$12,1,FALSE))),"Please select a value from the drop-down menu",IF('DO NOT USE_Case Formulas'!A70,"OK",NA()))</f>
        <v>#N/A</v>
      </c>
      <c r="T70" s="41" t="e">
        <f>IF(AND(NOT(ISBLANK('Case Data Entry'!T70)),ISNA(VLOOKUP('Case Data Entry'!T70,'DO NOT USE_School Picklist'!$S$3:$S$12,1,FALSE))),"Please select a value from the drop-down menu",IF('DO NOT USE_Case Formulas'!A70,"OK",NA()))</f>
        <v>#N/A</v>
      </c>
      <c r="U70" s="41" t="e">
        <f>IF(LEN('Case Data Entry'!U70)&gt;80,"Name of Education Group must be less than 80 characters",IF('DO NOT USE_Case Formulas'!A70,"OK",NA()))</f>
        <v>#N/A</v>
      </c>
      <c r="V70" s="41" t="e">
        <f>IF(AND(NOT(ISBLANK('Case Data Entry'!V70)),ISNA(VLOOKUP('Case Data Entry'!V70,'DO NOT USE_School Picklist'!$K$3:$K$6,1,FALSE))),"Please select a value from the drop-down menu",IF('DO NOT USE_Case Formulas'!A70,"OK",NA()))</f>
        <v>#N/A</v>
      </c>
      <c r="W70" s="41" t="e">
        <f>IF(AND('DO NOT USE_Case Formulas'!A70,ISBLANK('Case Data Entry'!W70)),"Has this person had symptoms? is required",IF(AND(NOT(ISBLANK('Case Data Entry'!W70)),ISNA(VLOOKUP('Case Data Entry'!W70,'DO NOT USE_School Picklist'!$D$3:$D$5,1,FALSE))),"Please select a value from the drop-down menu",IF(NOT(ISBLANK('Case Data Entry'!W70)),"OK",NA())))</f>
        <v>#N/A</v>
      </c>
      <c r="X70" s="41" t="e">
        <f>IF(AND('Case Data Entry'!W70='DO NOT USE_School Picklist'!$D$3,ISBLANK('Case Data Entry'!X70)),"Symptom Onset Date is required if Ever Symptomatic is Yes",IF('DO NOT USE_Case Formulas'!A70,"OK",NA()))</f>
        <v>#N/A</v>
      </c>
      <c r="Y70" s="41"/>
      <c r="Z70" s="41" t="e">
        <f ca="1">IF(AND('DO NOT USE_Case Formulas'!A70,ISBLANK('Case Data Entry'!Z70)),"Lab Result Test Date is required",IF('Case Data Entry'!Z70&gt;'DO NOT USE_School Picklist'!$C$3,"Test Date cannot be a future date",IF(NOT(ISBLANK('Case Data Entry'!Z70)),"OK",NA())))</f>
        <v>#N/A</v>
      </c>
      <c r="AA70" s="41" t="e">
        <f>IF(AND(NOT(ISBLANK('Case Data Entry'!AA70)),ISNA(VLOOKUP('Case Data Entry'!AA70,'DO NOT USE_School Picklist'!$R$3:$R$7,1,FALSE))),"Please select a value from the drop-down menu",IF('DO NOT USE_Case Formulas'!A70,"OK",NA()))</f>
        <v>#N/A</v>
      </c>
      <c r="AB70" s="41" t="e">
        <f>IF(AND(NOT(ISBLANK('Case Data Entry'!AB70)),ISNA(VLOOKUP('Case Data Entry'!AB70,'DO NOT USE_School Picklist'!$Q$3:$Q$8,1,FALSE))),"Please select a value from the drop-down menu",IF('DO NOT USE_Case Formulas'!A70,"OK",NA()))</f>
        <v>#N/A</v>
      </c>
    </row>
    <row r="71" spans="1:28" x14ac:dyDescent="0.25">
      <c r="A71" s="40" t="e">
        <f>IF('DO NOT USE_Case Formulas'!A71,IF('DO NOT USE_Case Formulas'!B71,"Not all required fields are completed","OK"),NA())</f>
        <v>#N/A</v>
      </c>
      <c r="B71" s="41" t="e">
        <f>IF(AND('DO NOT USE_Case Formulas'!A71,ISBLANK('Case Data Entry'!B71)),"First Name is required",IF(NOT(ISBLANK('Case Data Entry'!B71)),"OK",NA()))</f>
        <v>#N/A</v>
      </c>
      <c r="C71" s="41" t="e">
        <f>IF(AND('DO NOT USE_Case Formulas'!A71,ISBLANK('Case Data Entry'!C71)),"Last Name is required",IF(NOT(ISBLANK('Case Data Entry'!C71)),"OK",NA()))</f>
        <v>#N/A</v>
      </c>
      <c r="D71" s="41" t="e">
        <f>IF(AND('DO NOT USE_Case Formulas'!A71,ISBLANK('Case Data Entry'!D71)),"Birthdate is required",IF(NOT(ISBLANK('Case Data Entry'!D71)),"OK",NA()))</f>
        <v>#N/A</v>
      </c>
      <c r="E71" s="41" t="e">
        <f>IF(AND('DO NOT USE_Case Formulas'!A71,ISBLANK('Case Data Entry'!E71)),"Mobile Phone is required",IF(NOT(ISBLANK('Case Data Entry'!E71)),IF(AND(ISNUMBER(VALUE('Case Data Entry'!E71)),LEFT('Case Data Entry'!E71,1)&lt;&gt;"1",LEN('Case Data Entry'!E71)=10),"OK","Phone number must be valid format"),NA()))</f>
        <v>#N/A</v>
      </c>
      <c r="F71" s="41" t="e">
        <f>IF(LEN('Case Data Entry'!F71)&gt;255,"Home Street Address must be less than 255 characters",IF('DO NOT USE_Case Formulas'!A71,"OK",NA()))</f>
        <v>#N/A</v>
      </c>
      <c r="G71" s="41" t="e">
        <f>IF(LEN('Case Data Entry'!G71)&gt;40,"City must be less than 40 characters",IF('DO NOT USE_Case Formulas'!A71,"OK",NA()))</f>
        <v>#N/A</v>
      </c>
      <c r="H71" s="41" t="e">
        <f>IF(AND(NOT(ISBLANK('Case Data Entry'!H71)),ISNA(VLOOKUP('Case Data Entry'!H71,'DO NOT USE_School Picklist'!$P$3:$P$52,1,FALSE))),"Please select a value from the drop-down menu",IF('DO NOT USE_Case Formulas'!A71,"OK",NA()))</f>
        <v>#N/A</v>
      </c>
      <c r="I71" s="41" t="e">
        <f>IF(AND('DO NOT USE_Case Formulas'!A71,ISBLANK('Case Data Entry'!I71)),"Zip is required",IF(ISBLANK('Case Data Entry'!I71),NA(),"OK"))</f>
        <v>#N/A</v>
      </c>
      <c r="J71" s="41" t="e">
        <f>IF(AND('DO NOT USE_Case Formulas'!A71,ISBLANK('Case Data Entry'!J71)),"Student or Staff? is required",IF(ISBLANK('Case Data Entry'!J71),NA(),IF(ISNA(VLOOKUP('Case Data Entry'!J71,'DO NOT USE_School Picklist'!$B$3:$B$6,1,FALSE)),"Please select a value from the drop-down menu","OK")))</f>
        <v>#N/A</v>
      </c>
      <c r="K71" s="41" t="e">
        <f>IF(AND('Case Data Entry'!J71='DO NOT USE_School Picklist'!$B$4,ISBLANK('Case Data Entry'!K71)),"Occupation/Job Title is required if Student or Staff? is Yes, staff/faculty or volunteer",IF('DO NOT USE_Case Formulas'!A71,"OK",NA()))</f>
        <v>#N/A</v>
      </c>
      <c r="L71" s="41" t="e">
        <f ca="1">IF('Case Data Entry'!L71&gt;'DO NOT USE_School Picklist'!$C$3,"Date last on school campus/facility cannot be a future date",IF('DO NOT USE_Case Formulas'!A71,IF(ISBLANK('Case Data Entry'!L71),"Date last on school campus/facility is required","OK"),NA()))</f>
        <v>#N/A</v>
      </c>
      <c r="M71" s="41" t="e">
        <f>IF(AND('DO NOT USE_Case Formulas'!A71,ISBLANK('Case Data Entry'!M71)),"Specific Place in the Location is required",IF(ISBLANK('Case Data Entry'!M71),NA(),"OK"))</f>
        <v>#N/A</v>
      </c>
      <c r="N71" s="41" t="e">
        <f>IF(LEN('Case Data Entry'!N71)&gt;50,"Parent/Guardian Name must be less than 50 characters",IF('DO NOT USE_Case Formulas'!A71,"OK",NA()))</f>
        <v>#N/A</v>
      </c>
      <c r="O71" s="41" t="e">
        <f>IF(NOT(ISBLANK('Case Data Entry'!O71)),IF(AND(ISNUMBER('Case Data Entry'!O71),LEFT('Case Data Entry'!O71,1)&lt;&gt;"1",LEN('Case Data Entry'!O71)=10),"OK","Phone number must be valid format"),IF('DO NOT USE_Case Formulas'!A71,"OK",NA()))</f>
        <v>#N/A</v>
      </c>
      <c r="P71" s="41" t="e">
        <f>IF(AND(NOT(ISBLANK('Case Data Entry'!P71)),ISNA(VLOOKUP('Case Data Entry'!P71,'DO NOT USE_School Picklist'!$E$3:$E$10,1,FALSE))),"Please select a value from the drop-down menu",IF('DO NOT USE_Case Formulas'!A71,"OK",NA()))</f>
        <v>#N/A</v>
      </c>
      <c r="Q71" s="41" t="e">
        <f>IF(AND(NOT(ISBLANK('Case Data Entry'!Q71)),ISNA(VLOOKUP('Case Data Entry'!Q71,'DO NOT USE_School Picklist'!$F$3:$F$16,1,FALSE))),"Please select a value from the drop-down menu",IF('DO NOT USE_Case Formulas'!A71,"OK",NA()))</f>
        <v>#N/A</v>
      </c>
      <c r="R71" s="41" t="e">
        <f>IF(LEN('Case Data Entry'!R71)&gt;100,"Classroom(s) must be less than 100 characters",IF('DO NOT USE_Case Formulas'!A71,"OK",NA()))</f>
        <v>#N/A</v>
      </c>
      <c r="S71" s="41" t="e">
        <f>IF(AND(NOT(ISBLANK('Case Data Entry'!S71)),ISNA(VLOOKUP('Case Data Entry'!S71,'DO NOT USE_School Picklist'!$S$3:$S$12,1,FALSE))),"Please select a value from the drop-down menu",IF('DO NOT USE_Case Formulas'!A71,"OK",NA()))</f>
        <v>#N/A</v>
      </c>
      <c r="T71" s="41" t="e">
        <f>IF(AND(NOT(ISBLANK('Case Data Entry'!T71)),ISNA(VLOOKUP('Case Data Entry'!T71,'DO NOT USE_School Picklist'!$S$3:$S$12,1,FALSE))),"Please select a value from the drop-down menu",IF('DO NOT USE_Case Formulas'!A71,"OK",NA()))</f>
        <v>#N/A</v>
      </c>
      <c r="U71" s="41" t="e">
        <f>IF(LEN('Case Data Entry'!U71)&gt;80,"Name of Education Group must be less than 80 characters",IF('DO NOT USE_Case Formulas'!A71,"OK",NA()))</f>
        <v>#N/A</v>
      </c>
      <c r="V71" s="41" t="e">
        <f>IF(AND(NOT(ISBLANK('Case Data Entry'!V71)),ISNA(VLOOKUP('Case Data Entry'!V71,'DO NOT USE_School Picklist'!$K$3:$K$6,1,FALSE))),"Please select a value from the drop-down menu",IF('DO NOT USE_Case Formulas'!A71,"OK",NA()))</f>
        <v>#N/A</v>
      </c>
      <c r="W71" s="41" t="e">
        <f>IF(AND('DO NOT USE_Case Formulas'!A71,ISBLANK('Case Data Entry'!W71)),"Has this person had symptoms? is required",IF(AND(NOT(ISBLANK('Case Data Entry'!W71)),ISNA(VLOOKUP('Case Data Entry'!W71,'DO NOT USE_School Picklist'!$D$3:$D$5,1,FALSE))),"Please select a value from the drop-down menu",IF(NOT(ISBLANK('Case Data Entry'!W71)),"OK",NA())))</f>
        <v>#N/A</v>
      </c>
      <c r="X71" s="41" t="e">
        <f>IF(AND('Case Data Entry'!W71='DO NOT USE_School Picklist'!$D$3,ISBLANK('Case Data Entry'!X71)),"Symptom Onset Date is required if Ever Symptomatic is Yes",IF('DO NOT USE_Case Formulas'!A71,"OK",NA()))</f>
        <v>#N/A</v>
      </c>
      <c r="Y71" s="41"/>
      <c r="Z71" s="41" t="e">
        <f ca="1">IF(AND('DO NOT USE_Case Formulas'!A71,ISBLANK('Case Data Entry'!Z71)),"Lab Result Test Date is required",IF('Case Data Entry'!Z71&gt;'DO NOT USE_School Picklist'!$C$3,"Test Date cannot be a future date",IF(NOT(ISBLANK('Case Data Entry'!Z71)),"OK",NA())))</f>
        <v>#N/A</v>
      </c>
      <c r="AA71" s="41" t="e">
        <f>IF(AND(NOT(ISBLANK('Case Data Entry'!AA71)),ISNA(VLOOKUP('Case Data Entry'!AA71,'DO NOT USE_School Picklist'!$R$3:$R$7,1,FALSE))),"Please select a value from the drop-down menu",IF('DO NOT USE_Case Formulas'!A71,"OK",NA()))</f>
        <v>#N/A</v>
      </c>
      <c r="AB71" s="41" t="e">
        <f>IF(AND(NOT(ISBLANK('Case Data Entry'!AB71)),ISNA(VLOOKUP('Case Data Entry'!AB71,'DO NOT USE_School Picklist'!$Q$3:$Q$8,1,FALSE))),"Please select a value from the drop-down menu",IF('DO NOT USE_Case Formulas'!A71,"OK",NA()))</f>
        <v>#N/A</v>
      </c>
    </row>
    <row r="72" spans="1:28" x14ac:dyDescent="0.25">
      <c r="A72" s="40" t="e">
        <f>IF('DO NOT USE_Case Formulas'!A72,IF('DO NOT USE_Case Formulas'!B72,"Not all required fields are completed","OK"),NA())</f>
        <v>#N/A</v>
      </c>
      <c r="B72" s="41" t="e">
        <f>IF(AND('DO NOT USE_Case Formulas'!A72,ISBLANK('Case Data Entry'!B72)),"First Name is required",IF(NOT(ISBLANK('Case Data Entry'!B72)),"OK",NA()))</f>
        <v>#N/A</v>
      </c>
      <c r="C72" s="41" t="e">
        <f>IF(AND('DO NOT USE_Case Formulas'!A72,ISBLANK('Case Data Entry'!C72)),"Last Name is required",IF(NOT(ISBLANK('Case Data Entry'!C72)),"OK",NA()))</f>
        <v>#N/A</v>
      </c>
      <c r="D72" s="41" t="e">
        <f>IF(AND('DO NOT USE_Case Formulas'!A72,ISBLANK('Case Data Entry'!D72)),"Birthdate is required",IF(NOT(ISBLANK('Case Data Entry'!D72)),"OK",NA()))</f>
        <v>#N/A</v>
      </c>
      <c r="E72" s="41" t="e">
        <f>IF(AND('DO NOT USE_Case Formulas'!A72,ISBLANK('Case Data Entry'!E72)),"Mobile Phone is required",IF(NOT(ISBLANK('Case Data Entry'!E72)),IF(AND(ISNUMBER(VALUE('Case Data Entry'!E72)),LEFT('Case Data Entry'!E72,1)&lt;&gt;"1",LEN('Case Data Entry'!E72)=10),"OK","Phone number must be valid format"),NA()))</f>
        <v>#N/A</v>
      </c>
      <c r="F72" s="41" t="e">
        <f>IF(LEN('Case Data Entry'!F72)&gt;255,"Home Street Address must be less than 255 characters",IF('DO NOT USE_Case Formulas'!A72,"OK",NA()))</f>
        <v>#N/A</v>
      </c>
      <c r="G72" s="41" t="e">
        <f>IF(LEN('Case Data Entry'!G72)&gt;40,"City must be less than 40 characters",IF('DO NOT USE_Case Formulas'!A72,"OK",NA()))</f>
        <v>#N/A</v>
      </c>
      <c r="H72" s="41" t="e">
        <f>IF(AND(NOT(ISBLANK('Case Data Entry'!H72)),ISNA(VLOOKUP('Case Data Entry'!H72,'DO NOT USE_School Picklist'!$P$3:$P$52,1,FALSE))),"Please select a value from the drop-down menu",IF('DO NOT USE_Case Formulas'!A72,"OK",NA()))</f>
        <v>#N/A</v>
      </c>
      <c r="I72" s="41" t="e">
        <f>IF(AND('DO NOT USE_Case Formulas'!A72,ISBLANK('Case Data Entry'!I72)),"Zip is required",IF(ISBLANK('Case Data Entry'!I72),NA(),"OK"))</f>
        <v>#N/A</v>
      </c>
      <c r="J72" s="41" t="e">
        <f>IF(AND('DO NOT USE_Case Formulas'!A72,ISBLANK('Case Data Entry'!J72)),"Student or Staff? is required",IF(ISBLANK('Case Data Entry'!J72),NA(),IF(ISNA(VLOOKUP('Case Data Entry'!J72,'DO NOT USE_School Picklist'!$B$3:$B$6,1,FALSE)),"Please select a value from the drop-down menu","OK")))</f>
        <v>#N/A</v>
      </c>
      <c r="K72" s="41" t="e">
        <f>IF(AND('Case Data Entry'!J72='DO NOT USE_School Picklist'!$B$4,ISBLANK('Case Data Entry'!K72)),"Occupation/Job Title is required if Student or Staff? is Yes, staff/faculty or volunteer",IF('DO NOT USE_Case Formulas'!A72,"OK",NA()))</f>
        <v>#N/A</v>
      </c>
      <c r="L72" s="41" t="e">
        <f ca="1">IF('Case Data Entry'!L72&gt;'DO NOT USE_School Picklist'!$C$3,"Date last on school campus/facility cannot be a future date",IF('DO NOT USE_Case Formulas'!A72,IF(ISBLANK('Case Data Entry'!L72),"Date last on school campus/facility is required","OK"),NA()))</f>
        <v>#N/A</v>
      </c>
      <c r="M72" s="41" t="e">
        <f>IF(AND('DO NOT USE_Case Formulas'!A72,ISBLANK('Case Data Entry'!M72)),"Specific Place in the Location is required",IF(ISBLANK('Case Data Entry'!M72),NA(),"OK"))</f>
        <v>#N/A</v>
      </c>
      <c r="N72" s="41" t="e">
        <f>IF(LEN('Case Data Entry'!N72)&gt;50,"Parent/Guardian Name must be less than 50 characters",IF('DO NOT USE_Case Formulas'!A72,"OK",NA()))</f>
        <v>#N/A</v>
      </c>
      <c r="O72" s="41" t="e">
        <f>IF(NOT(ISBLANK('Case Data Entry'!O72)),IF(AND(ISNUMBER('Case Data Entry'!O72),LEFT('Case Data Entry'!O72,1)&lt;&gt;"1",LEN('Case Data Entry'!O72)=10),"OK","Phone number must be valid format"),IF('DO NOT USE_Case Formulas'!A72,"OK",NA()))</f>
        <v>#N/A</v>
      </c>
      <c r="P72" s="41" t="e">
        <f>IF(AND(NOT(ISBLANK('Case Data Entry'!P72)),ISNA(VLOOKUP('Case Data Entry'!P72,'DO NOT USE_School Picklist'!$E$3:$E$10,1,FALSE))),"Please select a value from the drop-down menu",IF('DO NOT USE_Case Formulas'!A72,"OK",NA()))</f>
        <v>#N/A</v>
      </c>
      <c r="Q72" s="41" t="e">
        <f>IF(AND(NOT(ISBLANK('Case Data Entry'!Q72)),ISNA(VLOOKUP('Case Data Entry'!Q72,'DO NOT USE_School Picklist'!$F$3:$F$16,1,FALSE))),"Please select a value from the drop-down menu",IF('DO NOT USE_Case Formulas'!A72,"OK",NA()))</f>
        <v>#N/A</v>
      </c>
      <c r="R72" s="41" t="e">
        <f>IF(LEN('Case Data Entry'!R72)&gt;100,"Classroom(s) must be less than 100 characters",IF('DO NOT USE_Case Formulas'!A72,"OK",NA()))</f>
        <v>#N/A</v>
      </c>
      <c r="S72" s="41" t="e">
        <f>IF(AND(NOT(ISBLANK('Case Data Entry'!S72)),ISNA(VLOOKUP('Case Data Entry'!S72,'DO NOT USE_School Picklist'!$S$3:$S$12,1,FALSE))),"Please select a value from the drop-down menu",IF('DO NOT USE_Case Formulas'!A72,"OK",NA()))</f>
        <v>#N/A</v>
      </c>
      <c r="T72" s="41" t="e">
        <f>IF(AND(NOT(ISBLANK('Case Data Entry'!T72)),ISNA(VLOOKUP('Case Data Entry'!T72,'DO NOT USE_School Picklist'!$S$3:$S$12,1,FALSE))),"Please select a value from the drop-down menu",IF('DO NOT USE_Case Formulas'!A72,"OK",NA()))</f>
        <v>#N/A</v>
      </c>
      <c r="U72" s="41" t="e">
        <f>IF(LEN('Case Data Entry'!U72)&gt;80,"Name of Education Group must be less than 80 characters",IF('DO NOT USE_Case Formulas'!A72,"OK",NA()))</f>
        <v>#N/A</v>
      </c>
      <c r="V72" s="41" t="e">
        <f>IF(AND(NOT(ISBLANK('Case Data Entry'!V72)),ISNA(VLOOKUP('Case Data Entry'!V72,'DO NOT USE_School Picklist'!$K$3:$K$6,1,FALSE))),"Please select a value from the drop-down menu",IF('DO NOT USE_Case Formulas'!A72,"OK",NA()))</f>
        <v>#N/A</v>
      </c>
      <c r="W72" s="41" t="e">
        <f>IF(AND('DO NOT USE_Case Formulas'!A72,ISBLANK('Case Data Entry'!W72)),"Has this person had symptoms? is required",IF(AND(NOT(ISBLANK('Case Data Entry'!W72)),ISNA(VLOOKUP('Case Data Entry'!W72,'DO NOT USE_School Picklist'!$D$3:$D$5,1,FALSE))),"Please select a value from the drop-down menu",IF(NOT(ISBLANK('Case Data Entry'!W72)),"OK",NA())))</f>
        <v>#N/A</v>
      </c>
      <c r="X72" s="41" t="e">
        <f>IF(AND('Case Data Entry'!W72='DO NOT USE_School Picklist'!$D$3,ISBLANK('Case Data Entry'!X72)),"Symptom Onset Date is required if Ever Symptomatic is Yes",IF('DO NOT USE_Case Formulas'!A72,"OK",NA()))</f>
        <v>#N/A</v>
      </c>
      <c r="Y72" s="41"/>
      <c r="Z72" s="41" t="e">
        <f ca="1">IF(AND('DO NOT USE_Case Formulas'!A72,ISBLANK('Case Data Entry'!Z72)),"Lab Result Test Date is required",IF('Case Data Entry'!Z72&gt;'DO NOT USE_School Picklist'!$C$3,"Test Date cannot be a future date",IF(NOT(ISBLANK('Case Data Entry'!Z72)),"OK",NA())))</f>
        <v>#N/A</v>
      </c>
      <c r="AA72" s="41" t="e">
        <f>IF(AND(NOT(ISBLANK('Case Data Entry'!AA72)),ISNA(VLOOKUP('Case Data Entry'!AA72,'DO NOT USE_School Picklist'!$R$3:$R$7,1,FALSE))),"Please select a value from the drop-down menu",IF('DO NOT USE_Case Formulas'!A72,"OK",NA()))</f>
        <v>#N/A</v>
      </c>
      <c r="AB72" s="41" t="e">
        <f>IF(AND(NOT(ISBLANK('Case Data Entry'!AB72)),ISNA(VLOOKUP('Case Data Entry'!AB72,'DO NOT USE_School Picklist'!$Q$3:$Q$8,1,FALSE))),"Please select a value from the drop-down menu",IF('DO NOT USE_Case Formulas'!A72,"OK",NA()))</f>
        <v>#N/A</v>
      </c>
    </row>
    <row r="73" spans="1:28" x14ac:dyDescent="0.25">
      <c r="A73" s="40" t="e">
        <f>IF('DO NOT USE_Case Formulas'!A73,IF('DO NOT USE_Case Formulas'!B73,"Not all required fields are completed","OK"),NA())</f>
        <v>#N/A</v>
      </c>
      <c r="B73" s="41" t="e">
        <f>IF(AND('DO NOT USE_Case Formulas'!A73,ISBLANK('Case Data Entry'!B73)),"First Name is required",IF(NOT(ISBLANK('Case Data Entry'!B73)),"OK",NA()))</f>
        <v>#N/A</v>
      </c>
      <c r="C73" s="41" t="e">
        <f>IF(AND('DO NOT USE_Case Formulas'!A73,ISBLANK('Case Data Entry'!C73)),"Last Name is required",IF(NOT(ISBLANK('Case Data Entry'!C73)),"OK",NA()))</f>
        <v>#N/A</v>
      </c>
      <c r="D73" s="41" t="e">
        <f>IF(AND('DO NOT USE_Case Formulas'!A73,ISBLANK('Case Data Entry'!D73)),"Birthdate is required",IF(NOT(ISBLANK('Case Data Entry'!D73)),"OK",NA()))</f>
        <v>#N/A</v>
      </c>
      <c r="E73" s="41" t="e">
        <f>IF(AND('DO NOT USE_Case Formulas'!A73,ISBLANK('Case Data Entry'!E73)),"Mobile Phone is required",IF(NOT(ISBLANK('Case Data Entry'!E73)),IF(AND(ISNUMBER(VALUE('Case Data Entry'!E73)),LEFT('Case Data Entry'!E73,1)&lt;&gt;"1",LEN('Case Data Entry'!E73)=10),"OK","Phone number must be valid format"),NA()))</f>
        <v>#N/A</v>
      </c>
      <c r="F73" s="41" t="e">
        <f>IF(LEN('Case Data Entry'!F73)&gt;255,"Home Street Address must be less than 255 characters",IF('DO NOT USE_Case Formulas'!A73,"OK",NA()))</f>
        <v>#N/A</v>
      </c>
      <c r="G73" s="41" t="e">
        <f>IF(LEN('Case Data Entry'!G73)&gt;40,"City must be less than 40 characters",IF('DO NOT USE_Case Formulas'!A73,"OK",NA()))</f>
        <v>#N/A</v>
      </c>
      <c r="H73" s="41" t="e">
        <f>IF(AND(NOT(ISBLANK('Case Data Entry'!H73)),ISNA(VLOOKUP('Case Data Entry'!H73,'DO NOT USE_School Picklist'!$P$3:$P$52,1,FALSE))),"Please select a value from the drop-down menu",IF('DO NOT USE_Case Formulas'!A73,"OK",NA()))</f>
        <v>#N/A</v>
      </c>
      <c r="I73" s="41" t="e">
        <f>IF(AND('DO NOT USE_Case Formulas'!A73,ISBLANK('Case Data Entry'!I73)),"Zip is required",IF(ISBLANK('Case Data Entry'!I73),NA(),"OK"))</f>
        <v>#N/A</v>
      </c>
      <c r="J73" s="41" t="e">
        <f>IF(AND('DO NOT USE_Case Formulas'!A73,ISBLANK('Case Data Entry'!J73)),"Student or Staff? is required",IF(ISBLANK('Case Data Entry'!J73),NA(),IF(ISNA(VLOOKUP('Case Data Entry'!J73,'DO NOT USE_School Picklist'!$B$3:$B$6,1,FALSE)),"Please select a value from the drop-down menu","OK")))</f>
        <v>#N/A</v>
      </c>
      <c r="K73" s="41" t="e">
        <f>IF(AND('Case Data Entry'!J73='DO NOT USE_School Picklist'!$B$4,ISBLANK('Case Data Entry'!K73)),"Occupation/Job Title is required if Student or Staff? is Yes, staff/faculty or volunteer",IF('DO NOT USE_Case Formulas'!A73,"OK",NA()))</f>
        <v>#N/A</v>
      </c>
      <c r="L73" s="41" t="e">
        <f ca="1">IF('Case Data Entry'!L73&gt;'DO NOT USE_School Picklist'!$C$3,"Date last on school campus/facility cannot be a future date",IF('DO NOT USE_Case Formulas'!A73,IF(ISBLANK('Case Data Entry'!L73),"Date last on school campus/facility is required","OK"),NA()))</f>
        <v>#N/A</v>
      </c>
      <c r="M73" s="41" t="e">
        <f>IF(AND('DO NOT USE_Case Formulas'!A73,ISBLANK('Case Data Entry'!M73)),"Specific Place in the Location is required",IF(ISBLANK('Case Data Entry'!M73),NA(),"OK"))</f>
        <v>#N/A</v>
      </c>
      <c r="N73" s="41" t="e">
        <f>IF(LEN('Case Data Entry'!N73)&gt;50,"Parent/Guardian Name must be less than 50 characters",IF('DO NOT USE_Case Formulas'!A73,"OK",NA()))</f>
        <v>#N/A</v>
      </c>
      <c r="O73" s="41" t="e">
        <f>IF(NOT(ISBLANK('Case Data Entry'!O73)),IF(AND(ISNUMBER('Case Data Entry'!O73),LEFT('Case Data Entry'!O73,1)&lt;&gt;"1",LEN('Case Data Entry'!O73)=10),"OK","Phone number must be valid format"),IF('DO NOT USE_Case Formulas'!A73,"OK",NA()))</f>
        <v>#N/A</v>
      </c>
      <c r="P73" s="41" t="e">
        <f>IF(AND(NOT(ISBLANK('Case Data Entry'!P73)),ISNA(VLOOKUP('Case Data Entry'!P73,'DO NOT USE_School Picklist'!$E$3:$E$10,1,FALSE))),"Please select a value from the drop-down menu",IF('DO NOT USE_Case Formulas'!A73,"OK",NA()))</f>
        <v>#N/A</v>
      </c>
      <c r="Q73" s="41" t="e">
        <f>IF(AND(NOT(ISBLANK('Case Data Entry'!Q73)),ISNA(VLOOKUP('Case Data Entry'!Q73,'DO NOT USE_School Picklist'!$F$3:$F$16,1,FALSE))),"Please select a value from the drop-down menu",IF('DO NOT USE_Case Formulas'!A73,"OK",NA()))</f>
        <v>#N/A</v>
      </c>
      <c r="R73" s="41" t="e">
        <f>IF(LEN('Case Data Entry'!R73)&gt;100,"Classroom(s) must be less than 100 characters",IF('DO NOT USE_Case Formulas'!A73,"OK",NA()))</f>
        <v>#N/A</v>
      </c>
      <c r="S73" s="41" t="e">
        <f>IF(AND(NOT(ISBLANK('Case Data Entry'!S73)),ISNA(VLOOKUP('Case Data Entry'!S73,'DO NOT USE_School Picklist'!$S$3:$S$12,1,FALSE))),"Please select a value from the drop-down menu",IF('DO NOT USE_Case Formulas'!A73,"OK",NA()))</f>
        <v>#N/A</v>
      </c>
      <c r="T73" s="41" t="e">
        <f>IF(AND(NOT(ISBLANK('Case Data Entry'!T73)),ISNA(VLOOKUP('Case Data Entry'!T73,'DO NOT USE_School Picklist'!$S$3:$S$12,1,FALSE))),"Please select a value from the drop-down menu",IF('DO NOT USE_Case Formulas'!A73,"OK",NA()))</f>
        <v>#N/A</v>
      </c>
      <c r="U73" s="41" t="e">
        <f>IF(LEN('Case Data Entry'!U73)&gt;80,"Name of Education Group must be less than 80 characters",IF('DO NOT USE_Case Formulas'!A73,"OK",NA()))</f>
        <v>#N/A</v>
      </c>
      <c r="V73" s="41" t="e">
        <f>IF(AND(NOT(ISBLANK('Case Data Entry'!V73)),ISNA(VLOOKUP('Case Data Entry'!V73,'DO NOT USE_School Picklist'!$K$3:$K$6,1,FALSE))),"Please select a value from the drop-down menu",IF('DO NOT USE_Case Formulas'!A73,"OK",NA()))</f>
        <v>#N/A</v>
      </c>
      <c r="W73" s="41" t="e">
        <f>IF(AND('DO NOT USE_Case Formulas'!A73,ISBLANK('Case Data Entry'!W73)),"Has this person had symptoms? is required",IF(AND(NOT(ISBLANK('Case Data Entry'!W73)),ISNA(VLOOKUP('Case Data Entry'!W73,'DO NOT USE_School Picklist'!$D$3:$D$5,1,FALSE))),"Please select a value from the drop-down menu",IF(NOT(ISBLANK('Case Data Entry'!W73)),"OK",NA())))</f>
        <v>#N/A</v>
      </c>
      <c r="X73" s="41" t="e">
        <f>IF(AND('Case Data Entry'!W73='DO NOT USE_School Picklist'!$D$3,ISBLANK('Case Data Entry'!X73)),"Symptom Onset Date is required if Ever Symptomatic is Yes",IF('DO NOT USE_Case Formulas'!A73,"OK",NA()))</f>
        <v>#N/A</v>
      </c>
      <c r="Y73" s="41"/>
      <c r="Z73" s="41" t="e">
        <f ca="1">IF(AND('DO NOT USE_Case Formulas'!A73,ISBLANK('Case Data Entry'!Z73)),"Lab Result Test Date is required",IF('Case Data Entry'!Z73&gt;'DO NOT USE_School Picklist'!$C$3,"Test Date cannot be a future date",IF(NOT(ISBLANK('Case Data Entry'!Z73)),"OK",NA())))</f>
        <v>#N/A</v>
      </c>
      <c r="AA73" s="41" t="e">
        <f>IF(AND(NOT(ISBLANK('Case Data Entry'!AA73)),ISNA(VLOOKUP('Case Data Entry'!AA73,'DO NOT USE_School Picklist'!$R$3:$R$7,1,FALSE))),"Please select a value from the drop-down menu",IF('DO NOT USE_Case Formulas'!A73,"OK",NA()))</f>
        <v>#N/A</v>
      </c>
      <c r="AB73" s="41" t="e">
        <f>IF(AND(NOT(ISBLANK('Case Data Entry'!AB73)),ISNA(VLOOKUP('Case Data Entry'!AB73,'DO NOT USE_School Picklist'!$Q$3:$Q$8,1,FALSE))),"Please select a value from the drop-down menu",IF('DO NOT USE_Case Formulas'!A73,"OK",NA()))</f>
        <v>#N/A</v>
      </c>
    </row>
    <row r="74" spans="1:28" x14ac:dyDescent="0.25">
      <c r="A74" s="40" t="e">
        <f>IF('DO NOT USE_Case Formulas'!A74,IF('DO NOT USE_Case Formulas'!B74,"Not all required fields are completed","OK"),NA())</f>
        <v>#N/A</v>
      </c>
      <c r="B74" s="41" t="e">
        <f>IF(AND('DO NOT USE_Case Formulas'!A74,ISBLANK('Case Data Entry'!B74)),"First Name is required",IF(NOT(ISBLANK('Case Data Entry'!B74)),"OK",NA()))</f>
        <v>#N/A</v>
      </c>
      <c r="C74" s="41" t="e">
        <f>IF(AND('DO NOT USE_Case Formulas'!A74,ISBLANK('Case Data Entry'!C74)),"Last Name is required",IF(NOT(ISBLANK('Case Data Entry'!C74)),"OK",NA()))</f>
        <v>#N/A</v>
      </c>
      <c r="D74" s="41" t="e">
        <f>IF(AND('DO NOT USE_Case Formulas'!A74,ISBLANK('Case Data Entry'!D74)),"Birthdate is required",IF(NOT(ISBLANK('Case Data Entry'!D74)),"OK",NA()))</f>
        <v>#N/A</v>
      </c>
      <c r="E74" s="41" t="e">
        <f>IF(AND('DO NOT USE_Case Formulas'!A74,ISBLANK('Case Data Entry'!E74)),"Mobile Phone is required",IF(NOT(ISBLANK('Case Data Entry'!E74)),IF(AND(ISNUMBER(VALUE('Case Data Entry'!E74)),LEFT('Case Data Entry'!E74,1)&lt;&gt;"1",LEN('Case Data Entry'!E74)=10),"OK","Phone number must be valid format"),NA()))</f>
        <v>#N/A</v>
      </c>
      <c r="F74" s="41" t="e">
        <f>IF(LEN('Case Data Entry'!F74)&gt;255,"Home Street Address must be less than 255 characters",IF('DO NOT USE_Case Formulas'!A74,"OK",NA()))</f>
        <v>#N/A</v>
      </c>
      <c r="G74" s="41" t="e">
        <f>IF(LEN('Case Data Entry'!G74)&gt;40,"City must be less than 40 characters",IF('DO NOT USE_Case Formulas'!A74,"OK",NA()))</f>
        <v>#N/A</v>
      </c>
      <c r="H74" s="41" t="e">
        <f>IF(AND(NOT(ISBLANK('Case Data Entry'!H74)),ISNA(VLOOKUP('Case Data Entry'!H74,'DO NOT USE_School Picklist'!$P$3:$P$52,1,FALSE))),"Please select a value from the drop-down menu",IF('DO NOT USE_Case Formulas'!A74,"OK",NA()))</f>
        <v>#N/A</v>
      </c>
      <c r="I74" s="41" t="e">
        <f>IF(AND('DO NOT USE_Case Formulas'!A74,ISBLANK('Case Data Entry'!I74)),"Zip is required",IF(ISBLANK('Case Data Entry'!I74),NA(),"OK"))</f>
        <v>#N/A</v>
      </c>
      <c r="J74" s="41" t="e">
        <f>IF(AND('DO NOT USE_Case Formulas'!A74,ISBLANK('Case Data Entry'!J74)),"Student or Staff? is required",IF(ISBLANK('Case Data Entry'!J74),NA(),IF(ISNA(VLOOKUP('Case Data Entry'!J74,'DO NOT USE_School Picklist'!$B$3:$B$6,1,FALSE)),"Please select a value from the drop-down menu","OK")))</f>
        <v>#N/A</v>
      </c>
      <c r="K74" s="41" t="e">
        <f>IF(AND('Case Data Entry'!J74='DO NOT USE_School Picklist'!$B$4,ISBLANK('Case Data Entry'!K74)),"Occupation/Job Title is required if Student or Staff? is Yes, staff/faculty or volunteer",IF('DO NOT USE_Case Formulas'!A74,"OK",NA()))</f>
        <v>#N/A</v>
      </c>
      <c r="L74" s="41" t="e">
        <f ca="1">IF('Case Data Entry'!L74&gt;'DO NOT USE_School Picklist'!$C$3,"Date last on school campus/facility cannot be a future date",IF('DO NOT USE_Case Formulas'!A74,IF(ISBLANK('Case Data Entry'!L74),"Date last on school campus/facility is required","OK"),NA()))</f>
        <v>#N/A</v>
      </c>
      <c r="M74" s="41" t="e">
        <f>IF(AND('DO NOT USE_Case Formulas'!A74,ISBLANK('Case Data Entry'!M74)),"Specific Place in the Location is required",IF(ISBLANK('Case Data Entry'!M74),NA(),"OK"))</f>
        <v>#N/A</v>
      </c>
      <c r="N74" s="41" t="e">
        <f>IF(LEN('Case Data Entry'!N74)&gt;50,"Parent/Guardian Name must be less than 50 characters",IF('DO NOT USE_Case Formulas'!A74,"OK",NA()))</f>
        <v>#N/A</v>
      </c>
      <c r="O74" s="41" t="e">
        <f>IF(NOT(ISBLANK('Case Data Entry'!O74)),IF(AND(ISNUMBER('Case Data Entry'!O74),LEFT('Case Data Entry'!O74,1)&lt;&gt;"1",LEN('Case Data Entry'!O74)=10),"OK","Phone number must be valid format"),IF('DO NOT USE_Case Formulas'!A74,"OK",NA()))</f>
        <v>#N/A</v>
      </c>
      <c r="P74" s="41" t="e">
        <f>IF(AND(NOT(ISBLANK('Case Data Entry'!P74)),ISNA(VLOOKUP('Case Data Entry'!P74,'DO NOT USE_School Picklist'!$E$3:$E$10,1,FALSE))),"Please select a value from the drop-down menu",IF('DO NOT USE_Case Formulas'!A74,"OK",NA()))</f>
        <v>#N/A</v>
      </c>
      <c r="Q74" s="41" t="e">
        <f>IF(AND(NOT(ISBLANK('Case Data Entry'!Q74)),ISNA(VLOOKUP('Case Data Entry'!Q74,'DO NOT USE_School Picklist'!$F$3:$F$16,1,FALSE))),"Please select a value from the drop-down menu",IF('DO NOT USE_Case Formulas'!A74,"OK",NA()))</f>
        <v>#N/A</v>
      </c>
      <c r="R74" s="41" t="e">
        <f>IF(LEN('Case Data Entry'!R74)&gt;100,"Classroom(s) must be less than 100 characters",IF('DO NOT USE_Case Formulas'!A74,"OK",NA()))</f>
        <v>#N/A</v>
      </c>
      <c r="S74" s="41" t="e">
        <f>IF(AND(NOT(ISBLANK('Case Data Entry'!S74)),ISNA(VLOOKUP('Case Data Entry'!S74,'DO NOT USE_School Picklist'!$S$3:$S$12,1,FALSE))),"Please select a value from the drop-down menu",IF('DO NOT USE_Case Formulas'!A74,"OK",NA()))</f>
        <v>#N/A</v>
      </c>
      <c r="T74" s="41" t="e">
        <f>IF(AND(NOT(ISBLANK('Case Data Entry'!T74)),ISNA(VLOOKUP('Case Data Entry'!T74,'DO NOT USE_School Picklist'!$S$3:$S$12,1,FALSE))),"Please select a value from the drop-down menu",IF('DO NOT USE_Case Formulas'!A74,"OK",NA()))</f>
        <v>#N/A</v>
      </c>
      <c r="U74" s="41" t="e">
        <f>IF(LEN('Case Data Entry'!U74)&gt;80,"Name of Education Group must be less than 80 characters",IF('DO NOT USE_Case Formulas'!A74,"OK",NA()))</f>
        <v>#N/A</v>
      </c>
      <c r="V74" s="41" t="e">
        <f>IF(AND(NOT(ISBLANK('Case Data Entry'!V74)),ISNA(VLOOKUP('Case Data Entry'!V74,'DO NOT USE_School Picklist'!$K$3:$K$6,1,FALSE))),"Please select a value from the drop-down menu",IF('DO NOT USE_Case Formulas'!A74,"OK",NA()))</f>
        <v>#N/A</v>
      </c>
      <c r="W74" s="41" t="e">
        <f>IF(AND('DO NOT USE_Case Formulas'!A74,ISBLANK('Case Data Entry'!W74)),"Has this person had symptoms? is required",IF(AND(NOT(ISBLANK('Case Data Entry'!W74)),ISNA(VLOOKUP('Case Data Entry'!W74,'DO NOT USE_School Picklist'!$D$3:$D$5,1,FALSE))),"Please select a value from the drop-down menu",IF(NOT(ISBLANK('Case Data Entry'!W74)),"OK",NA())))</f>
        <v>#N/A</v>
      </c>
      <c r="X74" s="41" t="e">
        <f>IF(AND('Case Data Entry'!W74='DO NOT USE_School Picklist'!$D$3,ISBLANK('Case Data Entry'!X74)),"Symptom Onset Date is required if Ever Symptomatic is Yes",IF('DO NOT USE_Case Formulas'!A74,"OK",NA()))</f>
        <v>#N/A</v>
      </c>
      <c r="Y74" s="41"/>
      <c r="Z74" s="41" t="e">
        <f ca="1">IF(AND('DO NOT USE_Case Formulas'!A74,ISBLANK('Case Data Entry'!Z74)),"Lab Result Test Date is required",IF('Case Data Entry'!Z74&gt;'DO NOT USE_School Picklist'!$C$3,"Test Date cannot be a future date",IF(NOT(ISBLANK('Case Data Entry'!Z74)),"OK",NA())))</f>
        <v>#N/A</v>
      </c>
      <c r="AA74" s="41" t="e">
        <f>IF(AND(NOT(ISBLANK('Case Data Entry'!AA74)),ISNA(VLOOKUP('Case Data Entry'!AA74,'DO NOT USE_School Picklist'!$R$3:$R$7,1,FALSE))),"Please select a value from the drop-down menu",IF('DO NOT USE_Case Formulas'!A74,"OK",NA()))</f>
        <v>#N/A</v>
      </c>
      <c r="AB74" s="41" t="e">
        <f>IF(AND(NOT(ISBLANK('Case Data Entry'!AB74)),ISNA(VLOOKUP('Case Data Entry'!AB74,'DO NOT USE_School Picklist'!$Q$3:$Q$8,1,FALSE))),"Please select a value from the drop-down menu",IF('DO NOT USE_Case Formulas'!A74,"OK",NA()))</f>
        <v>#N/A</v>
      </c>
    </row>
    <row r="75" spans="1:28" x14ac:dyDescent="0.25">
      <c r="A75" s="40" t="e">
        <f>IF('DO NOT USE_Case Formulas'!A75,IF('DO NOT USE_Case Formulas'!B75,"Not all required fields are completed","OK"),NA())</f>
        <v>#N/A</v>
      </c>
      <c r="B75" s="41" t="e">
        <f>IF(AND('DO NOT USE_Case Formulas'!A75,ISBLANK('Case Data Entry'!B75)),"First Name is required",IF(NOT(ISBLANK('Case Data Entry'!B75)),"OK",NA()))</f>
        <v>#N/A</v>
      </c>
      <c r="C75" s="41" t="e">
        <f>IF(AND('DO NOT USE_Case Formulas'!A75,ISBLANK('Case Data Entry'!C75)),"Last Name is required",IF(NOT(ISBLANK('Case Data Entry'!C75)),"OK",NA()))</f>
        <v>#N/A</v>
      </c>
      <c r="D75" s="41" t="e">
        <f>IF(AND('DO NOT USE_Case Formulas'!A75,ISBLANK('Case Data Entry'!D75)),"Birthdate is required",IF(NOT(ISBLANK('Case Data Entry'!D75)),"OK",NA()))</f>
        <v>#N/A</v>
      </c>
      <c r="E75" s="41" t="e">
        <f>IF(AND('DO NOT USE_Case Formulas'!A75,ISBLANK('Case Data Entry'!E75)),"Mobile Phone is required",IF(NOT(ISBLANK('Case Data Entry'!E75)),IF(AND(ISNUMBER(VALUE('Case Data Entry'!E75)),LEFT('Case Data Entry'!E75,1)&lt;&gt;"1",LEN('Case Data Entry'!E75)=10),"OK","Phone number must be valid format"),NA()))</f>
        <v>#N/A</v>
      </c>
      <c r="F75" s="41" t="e">
        <f>IF(LEN('Case Data Entry'!F75)&gt;255,"Home Street Address must be less than 255 characters",IF('DO NOT USE_Case Formulas'!A75,"OK",NA()))</f>
        <v>#N/A</v>
      </c>
      <c r="G75" s="41" t="e">
        <f>IF(LEN('Case Data Entry'!G75)&gt;40,"City must be less than 40 characters",IF('DO NOT USE_Case Formulas'!A75,"OK",NA()))</f>
        <v>#N/A</v>
      </c>
      <c r="H75" s="41" t="e">
        <f>IF(AND(NOT(ISBLANK('Case Data Entry'!H75)),ISNA(VLOOKUP('Case Data Entry'!H75,'DO NOT USE_School Picklist'!$P$3:$P$52,1,FALSE))),"Please select a value from the drop-down menu",IF('DO NOT USE_Case Formulas'!A75,"OK",NA()))</f>
        <v>#N/A</v>
      </c>
      <c r="I75" s="41" t="e">
        <f>IF(AND('DO NOT USE_Case Formulas'!A75,ISBLANK('Case Data Entry'!I75)),"Zip is required",IF(ISBLANK('Case Data Entry'!I75),NA(),"OK"))</f>
        <v>#N/A</v>
      </c>
      <c r="J75" s="41" t="e">
        <f>IF(AND('DO NOT USE_Case Formulas'!A75,ISBLANK('Case Data Entry'!J75)),"Student or Staff? is required",IF(ISBLANK('Case Data Entry'!J75),NA(),IF(ISNA(VLOOKUP('Case Data Entry'!J75,'DO NOT USE_School Picklist'!$B$3:$B$6,1,FALSE)),"Please select a value from the drop-down menu","OK")))</f>
        <v>#N/A</v>
      </c>
      <c r="K75" s="41" t="e">
        <f>IF(AND('Case Data Entry'!J75='DO NOT USE_School Picklist'!$B$4,ISBLANK('Case Data Entry'!K75)),"Occupation/Job Title is required if Student or Staff? is Yes, staff/faculty or volunteer",IF('DO NOT USE_Case Formulas'!A75,"OK",NA()))</f>
        <v>#N/A</v>
      </c>
      <c r="L75" s="41" t="e">
        <f ca="1">IF('Case Data Entry'!L75&gt;'DO NOT USE_School Picklist'!$C$3,"Date last on school campus/facility cannot be a future date",IF('DO NOT USE_Case Formulas'!A75,IF(ISBLANK('Case Data Entry'!L75),"Date last on school campus/facility is required","OK"),NA()))</f>
        <v>#N/A</v>
      </c>
      <c r="M75" s="41" t="e">
        <f>IF(AND('DO NOT USE_Case Formulas'!A75,ISBLANK('Case Data Entry'!M75)),"Specific Place in the Location is required",IF(ISBLANK('Case Data Entry'!M75),NA(),"OK"))</f>
        <v>#N/A</v>
      </c>
      <c r="N75" s="41" t="e">
        <f>IF(LEN('Case Data Entry'!N75)&gt;50,"Parent/Guardian Name must be less than 50 characters",IF('DO NOT USE_Case Formulas'!A75,"OK",NA()))</f>
        <v>#N/A</v>
      </c>
      <c r="O75" s="41" t="e">
        <f>IF(NOT(ISBLANK('Case Data Entry'!O75)),IF(AND(ISNUMBER('Case Data Entry'!O75),LEFT('Case Data Entry'!O75,1)&lt;&gt;"1",LEN('Case Data Entry'!O75)=10),"OK","Phone number must be valid format"),IF('DO NOT USE_Case Formulas'!A75,"OK",NA()))</f>
        <v>#N/A</v>
      </c>
      <c r="P75" s="41" t="e">
        <f>IF(AND(NOT(ISBLANK('Case Data Entry'!P75)),ISNA(VLOOKUP('Case Data Entry'!P75,'DO NOT USE_School Picklist'!$E$3:$E$10,1,FALSE))),"Please select a value from the drop-down menu",IF('DO NOT USE_Case Formulas'!A75,"OK",NA()))</f>
        <v>#N/A</v>
      </c>
      <c r="Q75" s="41" t="e">
        <f>IF(AND(NOT(ISBLANK('Case Data Entry'!Q75)),ISNA(VLOOKUP('Case Data Entry'!Q75,'DO NOT USE_School Picklist'!$F$3:$F$16,1,FALSE))),"Please select a value from the drop-down menu",IF('DO NOT USE_Case Formulas'!A75,"OK",NA()))</f>
        <v>#N/A</v>
      </c>
      <c r="R75" s="41" t="e">
        <f>IF(LEN('Case Data Entry'!R75)&gt;100,"Classroom(s) must be less than 100 characters",IF('DO NOT USE_Case Formulas'!A75,"OK",NA()))</f>
        <v>#N/A</v>
      </c>
      <c r="S75" s="41" t="e">
        <f>IF(AND(NOT(ISBLANK('Case Data Entry'!S75)),ISNA(VLOOKUP('Case Data Entry'!S75,'DO NOT USE_School Picklist'!$S$3:$S$12,1,FALSE))),"Please select a value from the drop-down menu",IF('DO NOT USE_Case Formulas'!A75,"OK",NA()))</f>
        <v>#N/A</v>
      </c>
      <c r="T75" s="41" t="e">
        <f>IF(AND(NOT(ISBLANK('Case Data Entry'!T75)),ISNA(VLOOKUP('Case Data Entry'!T75,'DO NOT USE_School Picklist'!$S$3:$S$12,1,FALSE))),"Please select a value from the drop-down menu",IF('DO NOT USE_Case Formulas'!A75,"OK",NA()))</f>
        <v>#N/A</v>
      </c>
      <c r="U75" s="41" t="e">
        <f>IF(LEN('Case Data Entry'!U75)&gt;80,"Name of Education Group must be less than 80 characters",IF('DO NOT USE_Case Formulas'!A75,"OK",NA()))</f>
        <v>#N/A</v>
      </c>
      <c r="V75" s="41" t="e">
        <f>IF(AND(NOT(ISBLANK('Case Data Entry'!V75)),ISNA(VLOOKUP('Case Data Entry'!V75,'DO NOT USE_School Picklist'!$K$3:$K$6,1,FALSE))),"Please select a value from the drop-down menu",IF('DO NOT USE_Case Formulas'!A75,"OK",NA()))</f>
        <v>#N/A</v>
      </c>
      <c r="W75" s="41" t="e">
        <f>IF(AND('DO NOT USE_Case Formulas'!A75,ISBLANK('Case Data Entry'!W75)),"Has this person had symptoms? is required",IF(AND(NOT(ISBLANK('Case Data Entry'!W75)),ISNA(VLOOKUP('Case Data Entry'!W75,'DO NOT USE_School Picklist'!$D$3:$D$5,1,FALSE))),"Please select a value from the drop-down menu",IF(NOT(ISBLANK('Case Data Entry'!W75)),"OK",NA())))</f>
        <v>#N/A</v>
      </c>
      <c r="X75" s="41" t="e">
        <f>IF(AND('Case Data Entry'!W75='DO NOT USE_School Picklist'!$D$3,ISBLANK('Case Data Entry'!X75)),"Symptom Onset Date is required if Ever Symptomatic is Yes",IF('DO NOT USE_Case Formulas'!A75,"OK",NA()))</f>
        <v>#N/A</v>
      </c>
      <c r="Y75" s="41"/>
      <c r="Z75" s="41" t="e">
        <f ca="1">IF(AND('DO NOT USE_Case Formulas'!A75,ISBLANK('Case Data Entry'!Z75)),"Lab Result Test Date is required",IF('Case Data Entry'!Z75&gt;'DO NOT USE_School Picklist'!$C$3,"Test Date cannot be a future date",IF(NOT(ISBLANK('Case Data Entry'!Z75)),"OK",NA())))</f>
        <v>#N/A</v>
      </c>
      <c r="AA75" s="41" t="e">
        <f>IF(AND(NOT(ISBLANK('Case Data Entry'!AA75)),ISNA(VLOOKUP('Case Data Entry'!AA75,'DO NOT USE_School Picklist'!$R$3:$R$7,1,FALSE))),"Please select a value from the drop-down menu",IF('DO NOT USE_Case Formulas'!A75,"OK",NA()))</f>
        <v>#N/A</v>
      </c>
      <c r="AB75" s="41" t="e">
        <f>IF(AND(NOT(ISBLANK('Case Data Entry'!AB75)),ISNA(VLOOKUP('Case Data Entry'!AB75,'DO NOT USE_School Picklist'!$Q$3:$Q$8,1,FALSE))),"Please select a value from the drop-down menu",IF('DO NOT USE_Case Formulas'!A75,"OK",NA()))</f>
        <v>#N/A</v>
      </c>
    </row>
    <row r="76" spans="1:28" x14ac:dyDescent="0.25">
      <c r="A76" s="40" t="e">
        <f>IF('DO NOT USE_Case Formulas'!A76,IF('DO NOT USE_Case Formulas'!B76,"Not all required fields are completed","OK"),NA())</f>
        <v>#N/A</v>
      </c>
      <c r="B76" s="41" t="e">
        <f>IF(AND('DO NOT USE_Case Formulas'!A76,ISBLANK('Case Data Entry'!B76)),"First Name is required",IF(NOT(ISBLANK('Case Data Entry'!B76)),"OK",NA()))</f>
        <v>#N/A</v>
      </c>
      <c r="C76" s="41" t="e">
        <f>IF(AND('DO NOT USE_Case Formulas'!A76,ISBLANK('Case Data Entry'!C76)),"Last Name is required",IF(NOT(ISBLANK('Case Data Entry'!C76)),"OK",NA()))</f>
        <v>#N/A</v>
      </c>
      <c r="D76" s="41" t="e">
        <f>IF(AND('DO NOT USE_Case Formulas'!A76,ISBLANK('Case Data Entry'!D76)),"Birthdate is required",IF(NOT(ISBLANK('Case Data Entry'!D76)),"OK",NA()))</f>
        <v>#N/A</v>
      </c>
      <c r="E76" s="41" t="e">
        <f>IF(AND('DO NOT USE_Case Formulas'!A76,ISBLANK('Case Data Entry'!E76)),"Mobile Phone is required",IF(NOT(ISBLANK('Case Data Entry'!E76)),IF(AND(ISNUMBER(VALUE('Case Data Entry'!E76)),LEFT('Case Data Entry'!E76,1)&lt;&gt;"1",LEN('Case Data Entry'!E76)=10),"OK","Phone number must be valid format"),NA()))</f>
        <v>#N/A</v>
      </c>
      <c r="F76" s="41" t="e">
        <f>IF(LEN('Case Data Entry'!F76)&gt;255,"Home Street Address must be less than 255 characters",IF('DO NOT USE_Case Formulas'!A76,"OK",NA()))</f>
        <v>#N/A</v>
      </c>
      <c r="G76" s="41" t="e">
        <f>IF(LEN('Case Data Entry'!G76)&gt;40,"City must be less than 40 characters",IF('DO NOT USE_Case Formulas'!A76,"OK",NA()))</f>
        <v>#N/A</v>
      </c>
      <c r="H76" s="41" t="e">
        <f>IF(AND(NOT(ISBLANK('Case Data Entry'!H76)),ISNA(VLOOKUP('Case Data Entry'!H76,'DO NOT USE_School Picklist'!$P$3:$P$52,1,FALSE))),"Please select a value from the drop-down menu",IF('DO NOT USE_Case Formulas'!A76,"OK",NA()))</f>
        <v>#N/A</v>
      </c>
      <c r="I76" s="41" t="e">
        <f>IF(AND('DO NOT USE_Case Formulas'!A76,ISBLANK('Case Data Entry'!I76)),"Zip is required",IF(ISBLANK('Case Data Entry'!I76),NA(),"OK"))</f>
        <v>#N/A</v>
      </c>
      <c r="J76" s="41" t="e">
        <f>IF(AND('DO NOT USE_Case Formulas'!A76,ISBLANK('Case Data Entry'!J76)),"Student or Staff? is required",IF(ISBLANK('Case Data Entry'!J76),NA(),IF(ISNA(VLOOKUP('Case Data Entry'!J76,'DO NOT USE_School Picklist'!$B$3:$B$6,1,FALSE)),"Please select a value from the drop-down menu","OK")))</f>
        <v>#N/A</v>
      </c>
      <c r="K76" s="41" t="e">
        <f>IF(AND('Case Data Entry'!J76='DO NOT USE_School Picklist'!$B$4,ISBLANK('Case Data Entry'!K76)),"Occupation/Job Title is required if Student or Staff? is Yes, staff/faculty or volunteer",IF('DO NOT USE_Case Formulas'!A76,"OK",NA()))</f>
        <v>#N/A</v>
      </c>
      <c r="L76" s="41" t="e">
        <f ca="1">IF('Case Data Entry'!L76&gt;'DO NOT USE_School Picklist'!$C$3,"Date last on school campus/facility cannot be a future date",IF('DO NOT USE_Case Formulas'!A76,IF(ISBLANK('Case Data Entry'!L76),"Date last on school campus/facility is required","OK"),NA()))</f>
        <v>#N/A</v>
      </c>
      <c r="M76" s="41" t="e">
        <f>IF(AND('DO NOT USE_Case Formulas'!A76,ISBLANK('Case Data Entry'!M76)),"Specific Place in the Location is required",IF(ISBLANK('Case Data Entry'!M76),NA(),"OK"))</f>
        <v>#N/A</v>
      </c>
      <c r="N76" s="41" t="e">
        <f>IF(LEN('Case Data Entry'!N76)&gt;50,"Parent/Guardian Name must be less than 50 characters",IF('DO NOT USE_Case Formulas'!A76,"OK",NA()))</f>
        <v>#N/A</v>
      </c>
      <c r="O76" s="41" t="e">
        <f>IF(NOT(ISBLANK('Case Data Entry'!O76)),IF(AND(ISNUMBER('Case Data Entry'!O76),LEFT('Case Data Entry'!O76,1)&lt;&gt;"1",LEN('Case Data Entry'!O76)=10),"OK","Phone number must be valid format"),IF('DO NOT USE_Case Formulas'!A76,"OK",NA()))</f>
        <v>#N/A</v>
      </c>
      <c r="P76" s="41" t="e">
        <f>IF(AND(NOT(ISBLANK('Case Data Entry'!P76)),ISNA(VLOOKUP('Case Data Entry'!P76,'DO NOT USE_School Picklist'!$E$3:$E$10,1,FALSE))),"Please select a value from the drop-down menu",IF('DO NOT USE_Case Formulas'!A76,"OK",NA()))</f>
        <v>#N/A</v>
      </c>
      <c r="Q76" s="41" t="e">
        <f>IF(AND(NOT(ISBLANK('Case Data Entry'!Q76)),ISNA(VLOOKUP('Case Data Entry'!Q76,'DO NOT USE_School Picklist'!$F$3:$F$16,1,FALSE))),"Please select a value from the drop-down menu",IF('DO NOT USE_Case Formulas'!A76,"OK",NA()))</f>
        <v>#N/A</v>
      </c>
      <c r="R76" s="41" t="e">
        <f>IF(LEN('Case Data Entry'!R76)&gt;100,"Classroom(s) must be less than 100 characters",IF('DO NOT USE_Case Formulas'!A76,"OK",NA()))</f>
        <v>#N/A</v>
      </c>
      <c r="S76" s="41" t="e">
        <f>IF(AND(NOT(ISBLANK('Case Data Entry'!S76)),ISNA(VLOOKUP('Case Data Entry'!S76,'DO NOT USE_School Picklist'!$S$3:$S$12,1,FALSE))),"Please select a value from the drop-down menu",IF('DO NOT USE_Case Formulas'!A76,"OK",NA()))</f>
        <v>#N/A</v>
      </c>
      <c r="T76" s="41" t="e">
        <f>IF(AND(NOT(ISBLANK('Case Data Entry'!T76)),ISNA(VLOOKUP('Case Data Entry'!T76,'DO NOT USE_School Picklist'!$S$3:$S$12,1,FALSE))),"Please select a value from the drop-down menu",IF('DO NOT USE_Case Formulas'!A76,"OK",NA()))</f>
        <v>#N/A</v>
      </c>
      <c r="U76" s="41" t="e">
        <f>IF(LEN('Case Data Entry'!U76)&gt;80,"Name of Education Group must be less than 80 characters",IF('DO NOT USE_Case Formulas'!A76,"OK",NA()))</f>
        <v>#N/A</v>
      </c>
      <c r="V76" s="41" t="e">
        <f>IF(AND(NOT(ISBLANK('Case Data Entry'!V76)),ISNA(VLOOKUP('Case Data Entry'!V76,'DO NOT USE_School Picklist'!$K$3:$K$6,1,FALSE))),"Please select a value from the drop-down menu",IF('DO NOT USE_Case Formulas'!A76,"OK",NA()))</f>
        <v>#N/A</v>
      </c>
      <c r="W76" s="41" t="e">
        <f>IF(AND('DO NOT USE_Case Formulas'!A76,ISBLANK('Case Data Entry'!W76)),"Has this person had symptoms? is required",IF(AND(NOT(ISBLANK('Case Data Entry'!W76)),ISNA(VLOOKUP('Case Data Entry'!W76,'DO NOT USE_School Picklist'!$D$3:$D$5,1,FALSE))),"Please select a value from the drop-down menu",IF(NOT(ISBLANK('Case Data Entry'!W76)),"OK",NA())))</f>
        <v>#N/A</v>
      </c>
      <c r="X76" s="41" t="e">
        <f>IF(AND('Case Data Entry'!W76='DO NOT USE_School Picklist'!$D$3,ISBLANK('Case Data Entry'!X76)),"Symptom Onset Date is required if Ever Symptomatic is Yes",IF('DO NOT USE_Case Formulas'!A76,"OK",NA()))</f>
        <v>#N/A</v>
      </c>
      <c r="Y76" s="41"/>
      <c r="Z76" s="41" t="e">
        <f ca="1">IF(AND('DO NOT USE_Case Formulas'!A76,ISBLANK('Case Data Entry'!Z76)),"Lab Result Test Date is required",IF('Case Data Entry'!Z76&gt;'DO NOT USE_School Picklist'!$C$3,"Test Date cannot be a future date",IF(NOT(ISBLANK('Case Data Entry'!Z76)),"OK",NA())))</f>
        <v>#N/A</v>
      </c>
      <c r="AA76" s="41" t="e">
        <f>IF(AND(NOT(ISBLANK('Case Data Entry'!AA76)),ISNA(VLOOKUP('Case Data Entry'!AA76,'DO NOT USE_School Picklist'!$R$3:$R$7,1,FALSE))),"Please select a value from the drop-down menu",IF('DO NOT USE_Case Formulas'!A76,"OK",NA()))</f>
        <v>#N/A</v>
      </c>
      <c r="AB76" s="41" t="e">
        <f>IF(AND(NOT(ISBLANK('Case Data Entry'!AB76)),ISNA(VLOOKUP('Case Data Entry'!AB76,'DO NOT USE_School Picklist'!$Q$3:$Q$8,1,FALSE))),"Please select a value from the drop-down menu",IF('DO NOT USE_Case Formulas'!A76,"OK",NA()))</f>
        <v>#N/A</v>
      </c>
    </row>
    <row r="77" spans="1:28" x14ac:dyDescent="0.25">
      <c r="A77" s="40" t="e">
        <f>IF('DO NOT USE_Case Formulas'!A77,IF('DO NOT USE_Case Formulas'!B77,"Not all required fields are completed","OK"),NA())</f>
        <v>#N/A</v>
      </c>
      <c r="B77" s="41" t="e">
        <f>IF(AND('DO NOT USE_Case Formulas'!A77,ISBLANK('Case Data Entry'!B77)),"First Name is required",IF(NOT(ISBLANK('Case Data Entry'!B77)),"OK",NA()))</f>
        <v>#N/A</v>
      </c>
      <c r="C77" s="41" t="e">
        <f>IF(AND('DO NOT USE_Case Formulas'!A77,ISBLANK('Case Data Entry'!C77)),"Last Name is required",IF(NOT(ISBLANK('Case Data Entry'!C77)),"OK",NA()))</f>
        <v>#N/A</v>
      </c>
      <c r="D77" s="41" t="e">
        <f>IF(AND('DO NOT USE_Case Formulas'!A77,ISBLANK('Case Data Entry'!D77)),"Birthdate is required",IF(NOT(ISBLANK('Case Data Entry'!D77)),"OK",NA()))</f>
        <v>#N/A</v>
      </c>
      <c r="E77" s="41" t="e">
        <f>IF(AND('DO NOT USE_Case Formulas'!A77,ISBLANK('Case Data Entry'!E77)),"Mobile Phone is required",IF(NOT(ISBLANK('Case Data Entry'!E77)),IF(AND(ISNUMBER(VALUE('Case Data Entry'!E77)),LEFT('Case Data Entry'!E77,1)&lt;&gt;"1",LEN('Case Data Entry'!E77)=10),"OK","Phone number must be valid format"),NA()))</f>
        <v>#N/A</v>
      </c>
      <c r="F77" s="41" t="e">
        <f>IF(LEN('Case Data Entry'!F77)&gt;255,"Home Street Address must be less than 255 characters",IF('DO NOT USE_Case Formulas'!A77,"OK",NA()))</f>
        <v>#N/A</v>
      </c>
      <c r="G77" s="41" t="e">
        <f>IF(LEN('Case Data Entry'!G77)&gt;40,"City must be less than 40 characters",IF('DO NOT USE_Case Formulas'!A77,"OK",NA()))</f>
        <v>#N/A</v>
      </c>
      <c r="H77" s="41" t="e">
        <f>IF(AND(NOT(ISBLANK('Case Data Entry'!H77)),ISNA(VLOOKUP('Case Data Entry'!H77,'DO NOT USE_School Picklist'!$P$3:$P$52,1,FALSE))),"Please select a value from the drop-down menu",IF('DO NOT USE_Case Formulas'!A77,"OK",NA()))</f>
        <v>#N/A</v>
      </c>
      <c r="I77" s="41" t="e">
        <f>IF(AND('DO NOT USE_Case Formulas'!A77,ISBLANK('Case Data Entry'!I77)),"Zip is required",IF(ISBLANK('Case Data Entry'!I77),NA(),"OK"))</f>
        <v>#N/A</v>
      </c>
      <c r="J77" s="41" t="e">
        <f>IF(AND('DO NOT USE_Case Formulas'!A77,ISBLANK('Case Data Entry'!J77)),"Student or Staff? is required",IF(ISBLANK('Case Data Entry'!J77),NA(),IF(ISNA(VLOOKUP('Case Data Entry'!J77,'DO NOT USE_School Picklist'!$B$3:$B$6,1,FALSE)),"Please select a value from the drop-down menu","OK")))</f>
        <v>#N/A</v>
      </c>
      <c r="K77" s="41" t="e">
        <f>IF(AND('Case Data Entry'!J77='DO NOT USE_School Picklist'!$B$4,ISBLANK('Case Data Entry'!K77)),"Occupation/Job Title is required if Student or Staff? is Yes, staff/faculty or volunteer",IF('DO NOT USE_Case Formulas'!A77,"OK",NA()))</f>
        <v>#N/A</v>
      </c>
      <c r="L77" s="41" t="e">
        <f ca="1">IF('Case Data Entry'!L77&gt;'DO NOT USE_School Picklist'!$C$3,"Date last on school campus/facility cannot be a future date",IF('DO NOT USE_Case Formulas'!A77,IF(ISBLANK('Case Data Entry'!L77),"Date last on school campus/facility is required","OK"),NA()))</f>
        <v>#N/A</v>
      </c>
      <c r="M77" s="41" t="e">
        <f>IF(AND('DO NOT USE_Case Formulas'!A77,ISBLANK('Case Data Entry'!M77)),"Specific Place in the Location is required",IF(ISBLANK('Case Data Entry'!M77),NA(),"OK"))</f>
        <v>#N/A</v>
      </c>
      <c r="N77" s="41" t="e">
        <f>IF(LEN('Case Data Entry'!N77)&gt;50,"Parent/Guardian Name must be less than 50 characters",IF('DO NOT USE_Case Formulas'!A77,"OK",NA()))</f>
        <v>#N/A</v>
      </c>
      <c r="O77" s="41" t="e">
        <f>IF(NOT(ISBLANK('Case Data Entry'!O77)),IF(AND(ISNUMBER('Case Data Entry'!O77),LEFT('Case Data Entry'!O77,1)&lt;&gt;"1",LEN('Case Data Entry'!O77)=10),"OK","Phone number must be valid format"),IF('DO NOT USE_Case Formulas'!A77,"OK",NA()))</f>
        <v>#N/A</v>
      </c>
      <c r="P77" s="41" t="e">
        <f>IF(AND(NOT(ISBLANK('Case Data Entry'!P77)),ISNA(VLOOKUP('Case Data Entry'!P77,'DO NOT USE_School Picklist'!$E$3:$E$10,1,FALSE))),"Please select a value from the drop-down menu",IF('DO NOT USE_Case Formulas'!A77,"OK",NA()))</f>
        <v>#N/A</v>
      </c>
      <c r="Q77" s="41" t="e">
        <f>IF(AND(NOT(ISBLANK('Case Data Entry'!Q77)),ISNA(VLOOKUP('Case Data Entry'!Q77,'DO NOT USE_School Picklist'!$F$3:$F$16,1,FALSE))),"Please select a value from the drop-down menu",IF('DO NOT USE_Case Formulas'!A77,"OK",NA()))</f>
        <v>#N/A</v>
      </c>
      <c r="R77" s="41" t="e">
        <f>IF(LEN('Case Data Entry'!R77)&gt;100,"Classroom(s) must be less than 100 characters",IF('DO NOT USE_Case Formulas'!A77,"OK",NA()))</f>
        <v>#N/A</v>
      </c>
      <c r="S77" s="41" t="e">
        <f>IF(AND(NOT(ISBLANK('Case Data Entry'!S77)),ISNA(VLOOKUP('Case Data Entry'!S77,'DO NOT USE_School Picklist'!$S$3:$S$12,1,FALSE))),"Please select a value from the drop-down menu",IF('DO NOT USE_Case Formulas'!A77,"OK",NA()))</f>
        <v>#N/A</v>
      </c>
      <c r="T77" s="41" t="e">
        <f>IF(AND(NOT(ISBLANK('Case Data Entry'!T77)),ISNA(VLOOKUP('Case Data Entry'!T77,'DO NOT USE_School Picklist'!$S$3:$S$12,1,FALSE))),"Please select a value from the drop-down menu",IF('DO NOT USE_Case Formulas'!A77,"OK",NA()))</f>
        <v>#N/A</v>
      </c>
      <c r="U77" s="41" t="e">
        <f>IF(LEN('Case Data Entry'!U77)&gt;80,"Name of Education Group must be less than 80 characters",IF('DO NOT USE_Case Formulas'!A77,"OK",NA()))</f>
        <v>#N/A</v>
      </c>
      <c r="V77" s="41" t="e">
        <f>IF(AND(NOT(ISBLANK('Case Data Entry'!V77)),ISNA(VLOOKUP('Case Data Entry'!V77,'DO NOT USE_School Picklist'!$K$3:$K$6,1,FALSE))),"Please select a value from the drop-down menu",IF('DO NOT USE_Case Formulas'!A77,"OK",NA()))</f>
        <v>#N/A</v>
      </c>
      <c r="W77" s="41" t="e">
        <f>IF(AND('DO NOT USE_Case Formulas'!A77,ISBLANK('Case Data Entry'!W77)),"Has this person had symptoms? is required",IF(AND(NOT(ISBLANK('Case Data Entry'!W77)),ISNA(VLOOKUP('Case Data Entry'!W77,'DO NOT USE_School Picklist'!$D$3:$D$5,1,FALSE))),"Please select a value from the drop-down menu",IF(NOT(ISBLANK('Case Data Entry'!W77)),"OK",NA())))</f>
        <v>#N/A</v>
      </c>
      <c r="X77" s="41" t="e">
        <f>IF(AND('Case Data Entry'!W77='DO NOT USE_School Picklist'!$D$3,ISBLANK('Case Data Entry'!X77)),"Symptom Onset Date is required if Ever Symptomatic is Yes",IF('DO NOT USE_Case Formulas'!A77,"OK",NA()))</f>
        <v>#N/A</v>
      </c>
      <c r="Y77" s="41"/>
      <c r="Z77" s="41" t="e">
        <f ca="1">IF(AND('DO NOT USE_Case Formulas'!A77,ISBLANK('Case Data Entry'!Z77)),"Lab Result Test Date is required",IF('Case Data Entry'!Z77&gt;'DO NOT USE_School Picklist'!$C$3,"Test Date cannot be a future date",IF(NOT(ISBLANK('Case Data Entry'!Z77)),"OK",NA())))</f>
        <v>#N/A</v>
      </c>
      <c r="AA77" s="41" t="e">
        <f>IF(AND(NOT(ISBLANK('Case Data Entry'!AA77)),ISNA(VLOOKUP('Case Data Entry'!AA77,'DO NOT USE_School Picklist'!$R$3:$R$7,1,FALSE))),"Please select a value from the drop-down menu",IF('DO NOT USE_Case Formulas'!A77,"OK",NA()))</f>
        <v>#N/A</v>
      </c>
      <c r="AB77" s="41" t="e">
        <f>IF(AND(NOT(ISBLANK('Case Data Entry'!AB77)),ISNA(VLOOKUP('Case Data Entry'!AB77,'DO NOT USE_School Picklist'!$Q$3:$Q$8,1,FALSE))),"Please select a value from the drop-down menu",IF('DO NOT USE_Case Formulas'!A77,"OK",NA()))</f>
        <v>#N/A</v>
      </c>
    </row>
    <row r="78" spans="1:28" x14ac:dyDescent="0.25">
      <c r="A78" s="40" t="e">
        <f>IF('DO NOT USE_Case Formulas'!A78,IF('DO NOT USE_Case Formulas'!B78,"Not all required fields are completed","OK"),NA())</f>
        <v>#N/A</v>
      </c>
      <c r="B78" s="41" t="e">
        <f>IF(AND('DO NOT USE_Case Formulas'!A78,ISBLANK('Case Data Entry'!B78)),"First Name is required",IF(NOT(ISBLANK('Case Data Entry'!B78)),"OK",NA()))</f>
        <v>#N/A</v>
      </c>
      <c r="C78" s="41" t="e">
        <f>IF(AND('DO NOT USE_Case Formulas'!A78,ISBLANK('Case Data Entry'!C78)),"Last Name is required",IF(NOT(ISBLANK('Case Data Entry'!C78)),"OK",NA()))</f>
        <v>#N/A</v>
      </c>
      <c r="D78" s="41" t="e">
        <f>IF(AND('DO NOT USE_Case Formulas'!A78,ISBLANK('Case Data Entry'!D78)),"Birthdate is required",IF(NOT(ISBLANK('Case Data Entry'!D78)),"OK",NA()))</f>
        <v>#N/A</v>
      </c>
      <c r="E78" s="41" t="e">
        <f>IF(AND('DO NOT USE_Case Formulas'!A78,ISBLANK('Case Data Entry'!E78)),"Mobile Phone is required",IF(NOT(ISBLANK('Case Data Entry'!E78)),IF(AND(ISNUMBER(VALUE('Case Data Entry'!E78)),LEFT('Case Data Entry'!E78,1)&lt;&gt;"1",LEN('Case Data Entry'!E78)=10),"OK","Phone number must be valid format"),NA()))</f>
        <v>#N/A</v>
      </c>
      <c r="F78" s="41" t="e">
        <f>IF(LEN('Case Data Entry'!F78)&gt;255,"Home Street Address must be less than 255 characters",IF('DO NOT USE_Case Formulas'!A78,"OK",NA()))</f>
        <v>#N/A</v>
      </c>
      <c r="G78" s="41" t="e">
        <f>IF(LEN('Case Data Entry'!G78)&gt;40,"City must be less than 40 characters",IF('DO NOT USE_Case Formulas'!A78,"OK",NA()))</f>
        <v>#N/A</v>
      </c>
      <c r="H78" s="41" t="e">
        <f>IF(AND(NOT(ISBLANK('Case Data Entry'!H78)),ISNA(VLOOKUP('Case Data Entry'!H78,'DO NOT USE_School Picklist'!$P$3:$P$52,1,FALSE))),"Please select a value from the drop-down menu",IF('DO NOT USE_Case Formulas'!A78,"OK",NA()))</f>
        <v>#N/A</v>
      </c>
      <c r="I78" s="41" t="e">
        <f>IF(AND('DO NOT USE_Case Formulas'!A78,ISBLANK('Case Data Entry'!I78)),"Zip is required",IF(ISBLANK('Case Data Entry'!I78),NA(),"OK"))</f>
        <v>#N/A</v>
      </c>
      <c r="J78" s="41" t="e">
        <f>IF(AND('DO NOT USE_Case Formulas'!A78,ISBLANK('Case Data Entry'!J78)),"Student or Staff? is required",IF(ISBLANK('Case Data Entry'!J78),NA(),IF(ISNA(VLOOKUP('Case Data Entry'!J78,'DO NOT USE_School Picklist'!$B$3:$B$6,1,FALSE)),"Please select a value from the drop-down menu","OK")))</f>
        <v>#N/A</v>
      </c>
      <c r="K78" s="41" t="e">
        <f>IF(AND('Case Data Entry'!J78='DO NOT USE_School Picklist'!$B$4,ISBLANK('Case Data Entry'!K78)),"Occupation/Job Title is required if Student or Staff? is Yes, staff/faculty or volunteer",IF('DO NOT USE_Case Formulas'!A78,"OK",NA()))</f>
        <v>#N/A</v>
      </c>
      <c r="L78" s="41" t="e">
        <f ca="1">IF('Case Data Entry'!L78&gt;'DO NOT USE_School Picklist'!$C$3,"Date last on school campus/facility cannot be a future date",IF('DO NOT USE_Case Formulas'!A78,IF(ISBLANK('Case Data Entry'!L78),"Date last on school campus/facility is required","OK"),NA()))</f>
        <v>#N/A</v>
      </c>
      <c r="M78" s="41" t="e">
        <f>IF(AND('DO NOT USE_Case Formulas'!A78,ISBLANK('Case Data Entry'!M78)),"Specific Place in the Location is required",IF(ISBLANK('Case Data Entry'!M78),NA(),"OK"))</f>
        <v>#N/A</v>
      </c>
      <c r="N78" s="41" t="e">
        <f>IF(LEN('Case Data Entry'!N78)&gt;50,"Parent/Guardian Name must be less than 50 characters",IF('DO NOT USE_Case Formulas'!A78,"OK",NA()))</f>
        <v>#N/A</v>
      </c>
      <c r="O78" s="41" t="e">
        <f>IF(NOT(ISBLANK('Case Data Entry'!O78)),IF(AND(ISNUMBER('Case Data Entry'!O78),LEFT('Case Data Entry'!O78,1)&lt;&gt;"1",LEN('Case Data Entry'!O78)=10),"OK","Phone number must be valid format"),IF('DO NOT USE_Case Formulas'!A78,"OK",NA()))</f>
        <v>#N/A</v>
      </c>
      <c r="P78" s="41" t="e">
        <f>IF(AND(NOT(ISBLANK('Case Data Entry'!P78)),ISNA(VLOOKUP('Case Data Entry'!P78,'DO NOT USE_School Picklist'!$E$3:$E$10,1,FALSE))),"Please select a value from the drop-down menu",IF('DO NOT USE_Case Formulas'!A78,"OK",NA()))</f>
        <v>#N/A</v>
      </c>
      <c r="Q78" s="41" t="e">
        <f>IF(AND(NOT(ISBLANK('Case Data Entry'!Q78)),ISNA(VLOOKUP('Case Data Entry'!Q78,'DO NOT USE_School Picklist'!$F$3:$F$16,1,FALSE))),"Please select a value from the drop-down menu",IF('DO NOT USE_Case Formulas'!A78,"OK",NA()))</f>
        <v>#N/A</v>
      </c>
      <c r="R78" s="41" t="e">
        <f>IF(LEN('Case Data Entry'!R78)&gt;100,"Classroom(s) must be less than 100 characters",IF('DO NOT USE_Case Formulas'!A78,"OK",NA()))</f>
        <v>#N/A</v>
      </c>
      <c r="S78" s="41" t="e">
        <f>IF(AND(NOT(ISBLANK('Case Data Entry'!S78)),ISNA(VLOOKUP('Case Data Entry'!S78,'DO NOT USE_School Picklist'!$S$3:$S$12,1,FALSE))),"Please select a value from the drop-down menu",IF('DO NOT USE_Case Formulas'!A78,"OK",NA()))</f>
        <v>#N/A</v>
      </c>
      <c r="T78" s="41" t="e">
        <f>IF(AND(NOT(ISBLANK('Case Data Entry'!T78)),ISNA(VLOOKUP('Case Data Entry'!T78,'DO NOT USE_School Picklist'!$S$3:$S$12,1,FALSE))),"Please select a value from the drop-down menu",IF('DO NOT USE_Case Formulas'!A78,"OK",NA()))</f>
        <v>#N/A</v>
      </c>
      <c r="U78" s="41" t="e">
        <f>IF(LEN('Case Data Entry'!U78)&gt;80,"Name of Education Group must be less than 80 characters",IF('DO NOT USE_Case Formulas'!A78,"OK",NA()))</f>
        <v>#N/A</v>
      </c>
      <c r="V78" s="41" t="e">
        <f>IF(AND(NOT(ISBLANK('Case Data Entry'!V78)),ISNA(VLOOKUP('Case Data Entry'!V78,'DO NOT USE_School Picklist'!$K$3:$K$6,1,FALSE))),"Please select a value from the drop-down menu",IF('DO NOT USE_Case Formulas'!A78,"OK",NA()))</f>
        <v>#N/A</v>
      </c>
      <c r="W78" s="41" t="e">
        <f>IF(AND('DO NOT USE_Case Formulas'!A78,ISBLANK('Case Data Entry'!W78)),"Has this person had symptoms? is required",IF(AND(NOT(ISBLANK('Case Data Entry'!W78)),ISNA(VLOOKUP('Case Data Entry'!W78,'DO NOT USE_School Picklist'!$D$3:$D$5,1,FALSE))),"Please select a value from the drop-down menu",IF(NOT(ISBLANK('Case Data Entry'!W78)),"OK",NA())))</f>
        <v>#N/A</v>
      </c>
      <c r="X78" s="41" t="e">
        <f>IF(AND('Case Data Entry'!W78='DO NOT USE_School Picklist'!$D$3,ISBLANK('Case Data Entry'!X78)),"Symptom Onset Date is required if Ever Symptomatic is Yes",IF('DO NOT USE_Case Formulas'!A78,"OK",NA()))</f>
        <v>#N/A</v>
      </c>
      <c r="Y78" s="41"/>
      <c r="Z78" s="41" t="e">
        <f ca="1">IF(AND('DO NOT USE_Case Formulas'!A78,ISBLANK('Case Data Entry'!Z78)),"Lab Result Test Date is required",IF('Case Data Entry'!Z78&gt;'DO NOT USE_School Picklist'!$C$3,"Test Date cannot be a future date",IF(NOT(ISBLANK('Case Data Entry'!Z78)),"OK",NA())))</f>
        <v>#N/A</v>
      </c>
      <c r="AA78" s="41" t="e">
        <f>IF(AND(NOT(ISBLANK('Case Data Entry'!AA78)),ISNA(VLOOKUP('Case Data Entry'!AA78,'DO NOT USE_School Picklist'!$R$3:$R$7,1,FALSE))),"Please select a value from the drop-down menu",IF('DO NOT USE_Case Formulas'!A78,"OK",NA()))</f>
        <v>#N/A</v>
      </c>
      <c r="AB78" s="41" t="e">
        <f>IF(AND(NOT(ISBLANK('Case Data Entry'!AB78)),ISNA(VLOOKUP('Case Data Entry'!AB78,'DO NOT USE_School Picklist'!$Q$3:$Q$8,1,FALSE))),"Please select a value from the drop-down menu",IF('DO NOT USE_Case Formulas'!A78,"OK",NA()))</f>
        <v>#N/A</v>
      </c>
    </row>
    <row r="79" spans="1:28" x14ac:dyDescent="0.25">
      <c r="A79" s="40" t="e">
        <f>IF('DO NOT USE_Case Formulas'!A79,IF('DO NOT USE_Case Formulas'!B79,"Not all required fields are completed","OK"),NA())</f>
        <v>#N/A</v>
      </c>
      <c r="B79" s="41" t="e">
        <f>IF(AND('DO NOT USE_Case Formulas'!A79,ISBLANK('Case Data Entry'!B79)),"First Name is required",IF(NOT(ISBLANK('Case Data Entry'!B79)),"OK",NA()))</f>
        <v>#N/A</v>
      </c>
      <c r="C79" s="41" t="e">
        <f>IF(AND('DO NOT USE_Case Formulas'!A79,ISBLANK('Case Data Entry'!C79)),"Last Name is required",IF(NOT(ISBLANK('Case Data Entry'!C79)),"OK",NA()))</f>
        <v>#N/A</v>
      </c>
      <c r="D79" s="41" t="e">
        <f>IF(AND('DO NOT USE_Case Formulas'!A79,ISBLANK('Case Data Entry'!D79)),"Birthdate is required",IF(NOT(ISBLANK('Case Data Entry'!D79)),"OK",NA()))</f>
        <v>#N/A</v>
      </c>
      <c r="E79" s="41" t="e">
        <f>IF(AND('DO NOT USE_Case Formulas'!A79,ISBLANK('Case Data Entry'!E79)),"Mobile Phone is required",IF(NOT(ISBLANK('Case Data Entry'!E79)),IF(AND(ISNUMBER(VALUE('Case Data Entry'!E79)),LEFT('Case Data Entry'!E79,1)&lt;&gt;"1",LEN('Case Data Entry'!E79)=10),"OK","Phone number must be valid format"),NA()))</f>
        <v>#N/A</v>
      </c>
      <c r="F79" s="41" t="e">
        <f>IF(LEN('Case Data Entry'!F79)&gt;255,"Home Street Address must be less than 255 characters",IF('DO NOT USE_Case Formulas'!A79,"OK",NA()))</f>
        <v>#N/A</v>
      </c>
      <c r="G79" s="41" t="e">
        <f>IF(LEN('Case Data Entry'!G79)&gt;40,"City must be less than 40 characters",IF('DO NOT USE_Case Formulas'!A79,"OK",NA()))</f>
        <v>#N/A</v>
      </c>
      <c r="H79" s="41" t="e">
        <f>IF(AND(NOT(ISBLANK('Case Data Entry'!H79)),ISNA(VLOOKUP('Case Data Entry'!H79,'DO NOT USE_School Picklist'!$P$3:$P$52,1,FALSE))),"Please select a value from the drop-down menu",IF('DO NOT USE_Case Formulas'!A79,"OK",NA()))</f>
        <v>#N/A</v>
      </c>
      <c r="I79" s="41" t="e">
        <f>IF(AND('DO NOT USE_Case Formulas'!A79,ISBLANK('Case Data Entry'!I79)),"Zip is required",IF(ISBLANK('Case Data Entry'!I79),NA(),"OK"))</f>
        <v>#N/A</v>
      </c>
      <c r="J79" s="41" t="e">
        <f>IF(AND('DO NOT USE_Case Formulas'!A79,ISBLANK('Case Data Entry'!J79)),"Student or Staff? is required",IF(ISBLANK('Case Data Entry'!J79),NA(),IF(ISNA(VLOOKUP('Case Data Entry'!J79,'DO NOT USE_School Picklist'!$B$3:$B$6,1,FALSE)),"Please select a value from the drop-down menu","OK")))</f>
        <v>#N/A</v>
      </c>
      <c r="K79" s="41" t="e">
        <f>IF(AND('Case Data Entry'!J79='DO NOT USE_School Picklist'!$B$4,ISBLANK('Case Data Entry'!K79)),"Occupation/Job Title is required if Student or Staff? is Yes, staff/faculty or volunteer",IF('DO NOT USE_Case Formulas'!A79,"OK",NA()))</f>
        <v>#N/A</v>
      </c>
      <c r="L79" s="41" t="e">
        <f ca="1">IF('Case Data Entry'!L79&gt;'DO NOT USE_School Picklist'!$C$3,"Date last on school campus/facility cannot be a future date",IF('DO NOT USE_Case Formulas'!A79,IF(ISBLANK('Case Data Entry'!L79),"Date last on school campus/facility is required","OK"),NA()))</f>
        <v>#N/A</v>
      </c>
      <c r="M79" s="41" t="e">
        <f>IF(AND('DO NOT USE_Case Formulas'!A79,ISBLANK('Case Data Entry'!M79)),"Specific Place in the Location is required",IF(ISBLANK('Case Data Entry'!M79),NA(),"OK"))</f>
        <v>#N/A</v>
      </c>
      <c r="N79" s="41" t="e">
        <f>IF(LEN('Case Data Entry'!N79)&gt;50,"Parent/Guardian Name must be less than 50 characters",IF('DO NOT USE_Case Formulas'!A79,"OK",NA()))</f>
        <v>#N/A</v>
      </c>
      <c r="O79" s="41" t="e">
        <f>IF(NOT(ISBLANK('Case Data Entry'!O79)),IF(AND(ISNUMBER('Case Data Entry'!O79),LEFT('Case Data Entry'!O79,1)&lt;&gt;"1",LEN('Case Data Entry'!O79)=10),"OK","Phone number must be valid format"),IF('DO NOT USE_Case Formulas'!A79,"OK",NA()))</f>
        <v>#N/A</v>
      </c>
      <c r="P79" s="41" t="e">
        <f>IF(AND(NOT(ISBLANK('Case Data Entry'!P79)),ISNA(VLOOKUP('Case Data Entry'!P79,'DO NOT USE_School Picklist'!$E$3:$E$10,1,FALSE))),"Please select a value from the drop-down menu",IF('DO NOT USE_Case Formulas'!A79,"OK",NA()))</f>
        <v>#N/A</v>
      </c>
      <c r="Q79" s="41" t="e">
        <f>IF(AND(NOT(ISBLANK('Case Data Entry'!Q79)),ISNA(VLOOKUP('Case Data Entry'!Q79,'DO NOT USE_School Picklist'!$F$3:$F$16,1,FALSE))),"Please select a value from the drop-down menu",IF('DO NOT USE_Case Formulas'!A79,"OK",NA()))</f>
        <v>#N/A</v>
      </c>
      <c r="R79" s="41" t="e">
        <f>IF(LEN('Case Data Entry'!R79)&gt;100,"Classroom(s) must be less than 100 characters",IF('DO NOT USE_Case Formulas'!A79,"OK",NA()))</f>
        <v>#N/A</v>
      </c>
      <c r="S79" s="41" t="e">
        <f>IF(AND(NOT(ISBLANK('Case Data Entry'!S79)),ISNA(VLOOKUP('Case Data Entry'!S79,'DO NOT USE_School Picklist'!$S$3:$S$12,1,FALSE))),"Please select a value from the drop-down menu",IF('DO NOT USE_Case Formulas'!A79,"OK",NA()))</f>
        <v>#N/A</v>
      </c>
      <c r="T79" s="41" t="e">
        <f>IF(AND(NOT(ISBLANK('Case Data Entry'!T79)),ISNA(VLOOKUP('Case Data Entry'!T79,'DO NOT USE_School Picklist'!$S$3:$S$12,1,FALSE))),"Please select a value from the drop-down menu",IF('DO NOT USE_Case Formulas'!A79,"OK",NA()))</f>
        <v>#N/A</v>
      </c>
      <c r="U79" s="41" t="e">
        <f>IF(LEN('Case Data Entry'!U79)&gt;80,"Name of Education Group must be less than 80 characters",IF('DO NOT USE_Case Formulas'!A79,"OK",NA()))</f>
        <v>#N/A</v>
      </c>
      <c r="V79" s="41" t="e">
        <f>IF(AND(NOT(ISBLANK('Case Data Entry'!V79)),ISNA(VLOOKUP('Case Data Entry'!V79,'DO NOT USE_School Picklist'!$K$3:$K$6,1,FALSE))),"Please select a value from the drop-down menu",IF('DO NOT USE_Case Formulas'!A79,"OK",NA()))</f>
        <v>#N/A</v>
      </c>
      <c r="W79" s="41" t="e">
        <f>IF(AND('DO NOT USE_Case Formulas'!A79,ISBLANK('Case Data Entry'!W79)),"Has this person had symptoms? is required",IF(AND(NOT(ISBLANK('Case Data Entry'!W79)),ISNA(VLOOKUP('Case Data Entry'!W79,'DO NOT USE_School Picklist'!$D$3:$D$5,1,FALSE))),"Please select a value from the drop-down menu",IF(NOT(ISBLANK('Case Data Entry'!W79)),"OK",NA())))</f>
        <v>#N/A</v>
      </c>
      <c r="X79" s="41" t="e">
        <f>IF(AND('Case Data Entry'!W79='DO NOT USE_School Picklist'!$D$3,ISBLANK('Case Data Entry'!X79)),"Symptom Onset Date is required if Ever Symptomatic is Yes",IF('DO NOT USE_Case Formulas'!A79,"OK",NA()))</f>
        <v>#N/A</v>
      </c>
      <c r="Y79" s="41"/>
      <c r="Z79" s="41" t="e">
        <f ca="1">IF(AND('DO NOT USE_Case Formulas'!A79,ISBLANK('Case Data Entry'!Z79)),"Lab Result Test Date is required",IF('Case Data Entry'!Z79&gt;'DO NOT USE_School Picklist'!$C$3,"Test Date cannot be a future date",IF(NOT(ISBLANK('Case Data Entry'!Z79)),"OK",NA())))</f>
        <v>#N/A</v>
      </c>
      <c r="AA79" s="41" t="e">
        <f>IF(AND(NOT(ISBLANK('Case Data Entry'!AA79)),ISNA(VLOOKUP('Case Data Entry'!AA79,'DO NOT USE_School Picklist'!$R$3:$R$7,1,FALSE))),"Please select a value from the drop-down menu",IF('DO NOT USE_Case Formulas'!A79,"OK",NA()))</f>
        <v>#N/A</v>
      </c>
      <c r="AB79" s="41" t="e">
        <f>IF(AND(NOT(ISBLANK('Case Data Entry'!AB79)),ISNA(VLOOKUP('Case Data Entry'!AB79,'DO NOT USE_School Picklist'!$Q$3:$Q$8,1,FALSE))),"Please select a value from the drop-down menu",IF('DO NOT USE_Case Formulas'!A79,"OK",NA()))</f>
        <v>#N/A</v>
      </c>
    </row>
    <row r="80" spans="1:28" x14ac:dyDescent="0.25">
      <c r="A80" s="40" t="e">
        <f>IF('DO NOT USE_Case Formulas'!A80,IF('DO NOT USE_Case Formulas'!B80,"Not all required fields are completed","OK"),NA())</f>
        <v>#N/A</v>
      </c>
      <c r="B80" s="41" t="e">
        <f>IF(AND('DO NOT USE_Case Formulas'!A80,ISBLANK('Case Data Entry'!B80)),"First Name is required",IF(NOT(ISBLANK('Case Data Entry'!B80)),"OK",NA()))</f>
        <v>#N/A</v>
      </c>
      <c r="C80" s="41" t="e">
        <f>IF(AND('DO NOT USE_Case Formulas'!A80,ISBLANK('Case Data Entry'!C80)),"Last Name is required",IF(NOT(ISBLANK('Case Data Entry'!C80)),"OK",NA()))</f>
        <v>#N/A</v>
      </c>
      <c r="D80" s="41" t="e">
        <f>IF(AND('DO NOT USE_Case Formulas'!A80,ISBLANK('Case Data Entry'!D80)),"Birthdate is required",IF(NOT(ISBLANK('Case Data Entry'!D80)),"OK",NA()))</f>
        <v>#N/A</v>
      </c>
      <c r="E80" s="41" t="e">
        <f>IF(AND('DO NOT USE_Case Formulas'!A80,ISBLANK('Case Data Entry'!E80)),"Mobile Phone is required",IF(NOT(ISBLANK('Case Data Entry'!E80)),IF(AND(ISNUMBER(VALUE('Case Data Entry'!E80)),LEFT('Case Data Entry'!E80,1)&lt;&gt;"1",LEN('Case Data Entry'!E80)=10),"OK","Phone number must be valid format"),NA()))</f>
        <v>#N/A</v>
      </c>
      <c r="F80" s="41" t="e">
        <f>IF(LEN('Case Data Entry'!F80)&gt;255,"Home Street Address must be less than 255 characters",IF('DO NOT USE_Case Formulas'!A80,"OK",NA()))</f>
        <v>#N/A</v>
      </c>
      <c r="G80" s="41" t="e">
        <f>IF(LEN('Case Data Entry'!G80)&gt;40,"City must be less than 40 characters",IF('DO NOT USE_Case Formulas'!A80,"OK",NA()))</f>
        <v>#N/A</v>
      </c>
      <c r="H80" s="41" t="e">
        <f>IF(AND(NOT(ISBLANK('Case Data Entry'!H80)),ISNA(VLOOKUP('Case Data Entry'!H80,'DO NOT USE_School Picklist'!$P$3:$P$52,1,FALSE))),"Please select a value from the drop-down menu",IF('DO NOT USE_Case Formulas'!A80,"OK",NA()))</f>
        <v>#N/A</v>
      </c>
      <c r="I80" s="41" t="e">
        <f>IF(AND('DO NOT USE_Case Formulas'!A80,ISBLANK('Case Data Entry'!I80)),"Zip is required",IF(ISBLANK('Case Data Entry'!I80),NA(),"OK"))</f>
        <v>#N/A</v>
      </c>
      <c r="J80" s="41" t="e">
        <f>IF(AND('DO NOT USE_Case Formulas'!A80,ISBLANK('Case Data Entry'!J80)),"Student or Staff? is required",IF(ISBLANK('Case Data Entry'!J80),NA(),IF(ISNA(VLOOKUP('Case Data Entry'!J80,'DO NOT USE_School Picklist'!$B$3:$B$6,1,FALSE)),"Please select a value from the drop-down menu","OK")))</f>
        <v>#N/A</v>
      </c>
      <c r="K80" s="41" t="e">
        <f>IF(AND('Case Data Entry'!J80='DO NOT USE_School Picklist'!$B$4,ISBLANK('Case Data Entry'!K80)),"Occupation/Job Title is required if Student or Staff? is Yes, staff/faculty or volunteer",IF('DO NOT USE_Case Formulas'!A80,"OK",NA()))</f>
        <v>#N/A</v>
      </c>
      <c r="L80" s="41" t="e">
        <f ca="1">IF('Case Data Entry'!L80&gt;'DO NOT USE_School Picklist'!$C$3,"Date last on school campus/facility cannot be a future date",IF('DO NOT USE_Case Formulas'!A80,IF(ISBLANK('Case Data Entry'!L80),"Date last on school campus/facility is required","OK"),NA()))</f>
        <v>#N/A</v>
      </c>
      <c r="M80" s="41" t="e">
        <f>IF(AND('DO NOT USE_Case Formulas'!A80,ISBLANK('Case Data Entry'!M80)),"Specific Place in the Location is required",IF(ISBLANK('Case Data Entry'!M80),NA(),"OK"))</f>
        <v>#N/A</v>
      </c>
      <c r="N80" s="41" t="e">
        <f>IF(LEN('Case Data Entry'!N80)&gt;50,"Parent/Guardian Name must be less than 50 characters",IF('DO NOT USE_Case Formulas'!A80,"OK",NA()))</f>
        <v>#N/A</v>
      </c>
      <c r="O80" s="41" t="e">
        <f>IF(NOT(ISBLANK('Case Data Entry'!O80)),IF(AND(ISNUMBER('Case Data Entry'!O80),LEFT('Case Data Entry'!O80,1)&lt;&gt;"1",LEN('Case Data Entry'!O80)=10),"OK","Phone number must be valid format"),IF('DO NOT USE_Case Formulas'!A80,"OK",NA()))</f>
        <v>#N/A</v>
      </c>
      <c r="P80" s="41" t="e">
        <f>IF(AND(NOT(ISBLANK('Case Data Entry'!P80)),ISNA(VLOOKUP('Case Data Entry'!P80,'DO NOT USE_School Picklist'!$E$3:$E$10,1,FALSE))),"Please select a value from the drop-down menu",IF('DO NOT USE_Case Formulas'!A80,"OK",NA()))</f>
        <v>#N/A</v>
      </c>
      <c r="Q80" s="41" t="e">
        <f>IF(AND(NOT(ISBLANK('Case Data Entry'!Q80)),ISNA(VLOOKUP('Case Data Entry'!Q80,'DO NOT USE_School Picklist'!$F$3:$F$16,1,FALSE))),"Please select a value from the drop-down menu",IF('DO NOT USE_Case Formulas'!A80,"OK",NA()))</f>
        <v>#N/A</v>
      </c>
      <c r="R80" s="41" t="e">
        <f>IF(LEN('Case Data Entry'!R80)&gt;100,"Classroom(s) must be less than 100 characters",IF('DO NOT USE_Case Formulas'!A80,"OK",NA()))</f>
        <v>#N/A</v>
      </c>
      <c r="S80" s="41" t="e">
        <f>IF(AND(NOT(ISBLANK('Case Data Entry'!S80)),ISNA(VLOOKUP('Case Data Entry'!S80,'DO NOT USE_School Picklist'!$S$3:$S$12,1,FALSE))),"Please select a value from the drop-down menu",IF('DO NOT USE_Case Formulas'!A80,"OK",NA()))</f>
        <v>#N/A</v>
      </c>
      <c r="T80" s="41" t="e">
        <f>IF(AND(NOT(ISBLANK('Case Data Entry'!T80)),ISNA(VLOOKUP('Case Data Entry'!T80,'DO NOT USE_School Picklist'!$S$3:$S$12,1,FALSE))),"Please select a value from the drop-down menu",IF('DO NOT USE_Case Formulas'!A80,"OK",NA()))</f>
        <v>#N/A</v>
      </c>
      <c r="U80" s="41" t="e">
        <f>IF(LEN('Case Data Entry'!U80)&gt;80,"Name of Education Group must be less than 80 characters",IF('DO NOT USE_Case Formulas'!A80,"OK",NA()))</f>
        <v>#N/A</v>
      </c>
      <c r="V80" s="41" t="e">
        <f>IF(AND(NOT(ISBLANK('Case Data Entry'!V80)),ISNA(VLOOKUP('Case Data Entry'!V80,'DO NOT USE_School Picklist'!$K$3:$K$6,1,FALSE))),"Please select a value from the drop-down menu",IF('DO NOT USE_Case Formulas'!A80,"OK",NA()))</f>
        <v>#N/A</v>
      </c>
      <c r="W80" s="41" t="e">
        <f>IF(AND('DO NOT USE_Case Formulas'!A80,ISBLANK('Case Data Entry'!W80)),"Has this person had symptoms? is required",IF(AND(NOT(ISBLANK('Case Data Entry'!W80)),ISNA(VLOOKUP('Case Data Entry'!W80,'DO NOT USE_School Picklist'!$D$3:$D$5,1,FALSE))),"Please select a value from the drop-down menu",IF(NOT(ISBLANK('Case Data Entry'!W80)),"OK",NA())))</f>
        <v>#N/A</v>
      </c>
      <c r="X80" s="41" t="e">
        <f>IF(AND('Case Data Entry'!W80='DO NOT USE_School Picklist'!$D$3,ISBLANK('Case Data Entry'!X80)),"Symptom Onset Date is required if Ever Symptomatic is Yes",IF('DO NOT USE_Case Formulas'!A80,"OK",NA()))</f>
        <v>#N/A</v>
      </c>
      <c r="Y80" s="41"/>
      <c r="Z80" s="41" t="e">
        <f ca="1">IF(AND('DO NOT USE_Case Formulas'!A80,ISBLANK('Case Data Entry'!Z80)),"Lab Result Test Date is required",IF('Case Data Entry'!Z80&gt;'DO NOT USE_School Picklist'!$C$3,"Test Date cannot be a future date",IF(NOT(ISBLANK('Case Data Entry'!Z80)),"OK",NA())))</f>
        <v>#N/A</v>
      </c>
      <c r="AA80" s="41" t="e">
        <f>IF(AND(NOT(ISBLANK('Case Data Entry'!AA80)),ISNA(VLOOKUP('Case Data Entry'!AA80,'DO NOT USE_School Picklist'!$R$3:$R$7,1,FALSE))),"Please select a value from the drop-down menu",IF('DO NOT USE_Case Formulas'!A80,"OK",NA()))</f>
        <v>#N/A</v>
      </c>
      <c r="AB80" s="41" t="e">
        <f>IF(AND(NOT(ISBLANK('Case Data Entry'!AB80)),ISNA(VLOOKUP('Case Data Entry'!AB80,'DO NOT USE_School Picklist'!$Q$3:$Q$8,1,FALSE))),"Please select a value from the drop-down menu",IF('DO NOT USE_Case Formulas'!A80,"OK",NA()))</f>
        <v>#N/A</v>
      </c>
    </row>
    <row r="81" spans="1:28" x14ac:dyDescent="0.25">
      <c r="A81" s="40" t="e">
        <f>IF('DO NOT USE_Case Formulas'!A81,IF('DO NOT USE_Case Formulas'!B81,"Not all required fields are completed","OK"),NA())</f>
        <v>#N/A</v>
      </c>
      <c r="B81" s="41" t="e">
        <f>IF(AND('DO NOT USE_Case Formulas'!A81,ISBLANK('Case Data Entry'!B81)),"First Name is required",IF(NOT(ISBLANK('Case Data Entry'!B81)),"OK",NA()))</f>
        <v>#N/A</v>
      </c>
      <c r="C81" s="41" t="e">
        <f>IF(AND('DO NOT USE_Case Formulas'!A81,ISBLANK('Case Data Entry'!C81)),"Last Name is required",IF(NOT(ISBLANK('Case Data Entry'!C81)),"OK",NA()))</f>
        <v>#N/A</v>
      </c>
      <c r="D81" s="41" t="e">
        <f>IF(AND('DO NOT USE_Case Formulas'!A81,ISBLANK('Case Data Entry'!D81)),"Birthdate is required",IF(NOT(ISBLANK('Case Data Entry'!D81)),"OK",NA()))</f>
        <v>#N/A</v>
      </c>
      <c r="E81" s="41" t="e">
        <f>IF(AND('DO NOT USE_Case Formulas'!A81,ISBLANK('Case Data Entry'!E81)),"Mobile Phone is required",IF(NOT(ISBLANK('Case Data Entry'!E81)),IF(AND(ISNUMBER(VALUE('Case Data Entry'!E81)),LEFT('Case Data Entry'!E81,1)&lt;&gt;"1",LEN('Case Data Entry'!E81)=10),"OK","Phone number must be valid format"),NA()))</f>
        <v>#N/A</v>
      </c>
      <c r="F81" s="41" t="e">
        <f>IF(LEN('Case Data Entry'!F81)&gt;255,"Home Street Address must be less than 255 characters",IF('DO NOT USE_Case Formulas'!A81,"OK",NA()))</f>
        <v>#N/A</v>
      </c>
      <c r="G81" s="41" t="e">
        <f>IF(LEN('Case Data Entry'!G81)&gt;40,"City must be less than 40 characters",IF('DO NOT USE_Case Formulas'!A81,"OK",NA()))</f>
        <v>#N/A</v>
      </c>
      <c r="H81" s="41" t="e">
        <f>IF(AND(NOT(ISBLANK('Case Data Entry'!H81)),ISNA(VLOOKUP('Case Data Entry'!H81,'DO NOT USE_School Picklist'!$P$3:$P$52,1,FALSE))),"Please select a value from the drop-down menu",IF('DO NOT USE_Case Formulas'!A81,"OK",NA()))</f>
        <v>#N/A</v>
      </c>
      <c r="I81" s="41" t="e">
        <f>IF(AND('DO NOT USE_Case Formulas'!A81,ISBLANK('Case Data Entry'!I81)),"Zip is required",IF(ISBLANK('Case Data Entry'!I81),NA(),"OK"))</f>
        <v>#N/A</v>
      </c>
      <c r="J81" s="41" t="e">
        <f>IF(AND('DO NOT USE_Case Formulas'!A81,ISBLANK('Case Data Entry'!J81)),"Student or Staff? is required",IF(ISBLANK('Case Data Entry'!J81),NA(),IF(ISNA(VLOOKUP('Case Data Entry'!J81,'DO NOT USE_School Picklist'!$B$3:$B$6,1,FALSE)),"Please select a value from the drop-down menu","OK")))</f>
        <v>#N/A</v>
      </c>
      <c r="K81" s="41" t="e">
        <f>IF(AND('Case Data Entry'!J81='DO NOT USE_School Picklist'!$B$4,ISBLANK('Case Data Entry'!K81)),"Occupation/Job Title is required if Student or Staff? is Yes, staff/faculty or volunteer",IF('DO NOT USE_Case Formulas'!A81,"OK",NA()))</f>
        <v>#N/A</v>
      </c>
      <c r="L81" s="41" t="e">
        <f ca="1">IF('Case Data Entry'!L81&gt;'DO NOT USE_School Picklist'!$C$3,"Date last on school campus/facility cannot be a future date",IF('DO NOT USE_Case Formulas'!A81,IF(ISBLANK('Case Data Entry'!L81),"Date last on school campus/facility is required","OK"),NA()))</f>
        <v>#N/A</v>
      </c>
      <c r="M81" s="41" t="e">
        <f>IF(AND('DO NOT USE_Case Formulas'!A81,ISBLANK('Case Data Entry'!M81)),"Specific Place in the Location is required",IF(ISBLANK('Case Data Entry'!M81),NA(),"OK"))</f>
        <v>#N/A</v>
      </c>
      <c r="N81" s="41" t="e">
        <f>IF(LEN('Case Data Entry'!N81)&gt;50,"Parent/Guardian Name must be less than 50 characters",IF('DO NOT USE_Case Formulas'!A81,"OK",NA()))</f>
        <v>#N/A</v>
      </c>
      <c r="O81" s="41" t="e">
        <f>IF(NOT(ISBLANK('Case Data Entry'!O81)),IF(AND(ISNUMBER('Case Data Entry'!O81),LEFT('Case Data Entry'!O81,1)&lt;&gt;"1",LEN('Case Data Entry'!O81)=10),"OK","Phone number must be valid format"),IF('DO NOT USE_Case Formulas'!A81,"OK",NA()))</f>
        <v>#N/A</v>
      </c>
      <c r="P81" s="41" t="e">
        <f>IF(AND(NOT(ISBLANK('Case Data Entry'!P81)),ISNA(VLOOKUP('Case Data Entry'!P81,'DO NOT USE_School Picklist'!$E$3:$E$10,1,FALSE))),"Please select a value from the drop-down menu",IF('DO NOT USE_Case Formulas'!A81,"OK",NA()))</f>
        <v>#N/A</v>
      </c>
      <c r="Q81" s="41" t="e">
        <f>IF(AND(NOT(ISBLANK('Case Data Entry'!Q81)),ISNA(VLOOKUP('Case Data Entry'!Q81,'DO NOT USE_School Picklist'!$F$3:$F$16,1,FALSE))),"Please select a value from the drop-down menu",IF('DO NOT USE_Case Formulas'!A81,"OK",NA()))</f>
        <v>#N/A</v>
      </c>
      <c r="R81" s="41" t="e">
        <f>IF(LEN('Case Data Entry'!R81)&gt;100,"Classroom(s) must be less than 100 characters",IF('DO NOT USE_Case Formulas'!A81,"OK",NA()))</f>
        <v>#N/A</v>
      </c>
      <c r="S81" s="41" t="e">
        <f>IF(AND(NOT(ISBLANK('Case Data Entry'!S81)),ISNA(VLOOKUP('Case Data Entry'!S81,'DO NOT USE_School Picklist'!$S$3:$S$12,1,FALSE))),"Please select a value from the drop-down menu",IF('DO NOT USE_Case Formulas'!A81,"OK",NA()))</f>
        <v>#N/A</v>
      </c>
      <c r="T81" s="41" t="e">
        <f>IF(AND(NOT(ISBLANK('Case Data Entry'!T81)),ISNA(VLOOKUP('Case Data Entry'!T81,'DO NOT USE_School Picklist'!$S$3:$S$12,1,FALSE))),"Please select a value from the drop-down menu",IF('DO NOT USE_Case Formulas'!A81,"OK",NA()))</f>
        <v>#N/A</v>
      </c>
      <c r="U81" s="41" t="e">
        <f>IF(LEN('Case Data Entry'!U81)&gt;80,"Name of Education Group must be less than 80 characters",IF('DO NOT USE_Case Formulas'!A81,"OK",NA()))</f>
        <v>#N/A</v>
      </c>
      <c r="V81" s="41" t="e">
        <f>IF(AND(NOT(ISBLANK('Case Data Entry'!V81)),ISNA(VLOOKUP('Case Data Entry'!V81,'DO NOT USE_School Picklist'!$K$3:$K$6,1,FALSE))),"Please select a value from the drop-down menu",IF('DO NOT USE_Case Formulas'!A81,"OK",NA()))</f>
        <v>#N/A</v>
      </c>
      <c r="W81" s="41" t="e">
        <f>IF(AND('DO NOT USE_Case Formulas'!A81,ISBLANK('Case Data Entry'!W81)),"Has this person had symptoms? is required",IF(AND(NOT(ISBLANK('Case Data Entry'!W81)),ISNA(VLOOKUP('Case Data Entry'!W81,'DO NOT USE_School Picklist'!$D$3:$D$5,1,FALSE))),"Please select a value from the drop-down menu",IF(NOT(ISBLANK('Case Data Entry'!W81)),"OK",NA())))</f>
        <v>#N/A</v>
      </c>
      <c r="X81" s="41" t="e">
        <f>IF(AND('Case Data Entry'!W81='DO NOT USE_School Picklist'!$D$3,ISBLANK('Case Data Entry'!X81)),"Symptom Onset Date is required if Ever Symptomatic is Yes",IF('DO NOT USE_Case Formulas'!A81,"OK",NA()))</f>
        <v>#N/A</v>
      </c>
      <c r="Y81" s="41"/>
      <c r="Z81" s="41" t="e">
        <f ca="1">IF(AND('DO NOT USE_Case Formulas'!A81,ISBLANK('Case Data Entry'!Z81)),"Lab Result Test Date is required",IF('Case Data Entry'!Z81&gt;'DO NOT USE_School Picklist'!$C$3,"Test Date cannot be a future date",IF(NOT(ISBLANK('Case Data Entry'!Z81)),"OK",NA())))</f>
        <v>#N/A</v>
      </c>
      <c r="AA81" s="41" t="e">
        <f>IF(AND(NOT(ISBLANK('Case Data Entry'!AA81)),ISNA(VLOOKUP('Case Data Entry'!AA81,'DO NOT USE_School Picklist'!$R$3:$R$7,1,FALSE))),"Please select a value from the drop-down menu",IF('DO NOT USE_Case Formulas'!A81,"OK",NA()))</f>
        <v>#N/A</v>
      </c>
      <c r="AB81" s="41" t="e">
        <f>IF(AND(NOT(ISBLANK('Case Data Entry'!AB81)),ISNA(VLOOKUP('Case Data Entry'!AB81,'DO NOT USE_School Picklist'!$Q$3:$Q$8,1,FALSE))),"Please select a value from the drop-down menu",IF('DO NOT USE_Case Formulas'!A81,"OK",NA()))</f>
        <v>#N/A</v>
      </c>
    </row>
    <row r="82" spans="1:28" x14ac:dyDescent="0.25">
      <c r="A82" s="40" t="e">
        <f>IF('DO NOT USE_Case Formulas'!A82,IF('DO NOT USE_Case Formulas'!B82,"Not all required fields are completed","OK"),NA())</f>
        <v>#N/A</v>
      </c>
      <c r="B82" s="41" t="e">
        <f>IF(AND('DO NOT USE_Case Formulas'!A82,ISBLANK('Case Data Entry'!B82)),"First Name is required",IF(NOT(ISBLANK('Case Data Entry'!B82)),"OK",NA()))</f>
        <v>#N/A</v>
      </c>
      <c r="C82" s="41" t="e">
        <f>IF(AND('DO NOT USE_Case Formulas'!A82,ISBLANK('Case Data Entry'!C82)),"Last Name is required",IF(NOT(ISBLANK('Case Data Entry'!C82)),"OK",NA()))</f>
        <v>#N/A</v>
      </c>
      <c r="D82" s="41" t="e">
        <f>IF(AND('DO NOT USE_Case Formulas'!A82,ISBLANK('Case Data Entry'!D82)),"Birthdate is required",IF(NOT(ISBLANK('Case Data Entry'!D82)),"OK",NA()))</f>
        <v>#N/A</v>
      </c>
      <c r="E82" s="41" t="e">
        <f>IF(AND('DO NOT USE_Case Formulas'!A82,ISBLANK('Case Data Entry'!E82)),"Mobile Phone is required",IF(NOT(ISBLANK('Case Data Entry'!E82)),IF(AND(ISNUMBER(VALUE('Case Data Entry'!E82)),LEFT('Case Data Entry'!E82,1)&lt;&gt;"1",LEN('Case Data Entry'!E82)=10),"OK","Phone number must be valid format"),NA()))</f>
        <v>#N/A</v>
      </c>
      <c r="F82" s="41" t="e">
        <f>IF(LEN('Case Data Entry'!F82)&gt;255,"Home Street Address must be less than 255 characters",IF('DO NOT USE_Case Formulas'!A82,"OK",NA()))</f>
        <v>#N/A</v>
      </c>
      <c r="G82" s="41" t="e">
        <f>IF(LEN('Case Data Entry'!G82)&gt;40,"City must be less than 40 characters",IF('DO NOT USE_Case Formulas'!A82,"OK",NA()))</f>
        <v>#N/A</v>
      </c>
      <c r="H82" s="41" t="e">
        <f>IF(AND(NOT(ISBLANK('Case Data Entry'!H82)),ISNA(VLOOKUP('Case Data Entry'!H82,'DO NOT USE_School Picklist'!$P$3:$P$52,1,FALSE))),"Please select a value from the drop-down menu",IF('DO NOT USE_Case Formulas'!A82,"OK",NA()))</f>
        <v>#N/A</v>
      </c>
      <c r="I82" s="41" t="e">
        <f>IF(AND('DO NOT USE_Case Formulas'!A82,ISBLANK('Case Data Entry'!I82)),"Zip is required",IF(ISBLANK('Case Data Entry'!I82),NA(),"OK"))</f>
        <v>#N/A</v>
      </c>
      <c r="J82" s="41" t="e">
        <f>IF(AND('DO NOT USE_Case Formulas'!A82,ISBLANK('Case Data Entry'!J82)),"Student or Staff? is required",IF(ISBLANK('Case Data Entry'!J82),NA(),IF(ISNA(VLOOKUP('Case Data Entry'!J82,'DO NOT USE_School Picklist'!$B$3:$B$6,1,FALSE)),"Please select a value from the drop-down menu","OK")))</f>
        <v>#N/A</v>
      </c>
      <c r="K82" s="41" t="e">
        <f>IF(AND('Case Data Entry'!J82='DO NOT USE_School Picklist'!$B$4,ISBLANK('Case Data Entry'!K82)),"Occupation/Job Title is required if Student or Staff? is Yes, staff/faculty or volunteer",IF('DO NOT USE_Case Formulas'!A82,"OK",NA()))</f>
        <v>#N/A</v>
      </c>
      <c r="L82" s="41" t="e">
        <f ca="1">IF('Case Data Entry'!L82&gt;'DO NOT USE_School Picklist'!$C$3,"Date last on school campus/facility cannot be a future date",IF('DO NOT USE_Case Formulas'!A82,IF(ISBLANK('Case Data Entry'!L82),"Date last on school campus/facility is required","OK"),NA()))</f>
        <v>#N/A</v>
      </c>
      <c r="M82" s="41" t="e">
        <f>IF(AND('DO NOT USE_Case Formulas'!A82,ISBLANK('Case Data Entry'!M82)),"Specific Place in the Location is required",IF(ISBLANK('Case Data Entry'!M82),NA(),"OK"))</f>
        <v>#N/A</v>
      </c>
      <c r="N82" s="41" t="e">
        <f>IF(LEN('Case Data Entry'!N82)&gt;50,"Parent/Guardian Name must be less than 50 characters",IF('DO NOT USE_Case Formulas'!A82,"OK",NA()))</f>
        <v>#N/A</v>
      </c>
      <c r="O82" s="41" t="e">
        <f>IF(NOT(ISBLANK('Case Data Entry'!O82)),IF(AND(ISNUMBER('Case Data Entry'!O82),LEFT('Case Data Entry'!O82,1)&lt;&gt;"1",LEN('Case Data Entry'!O82)=10),"OK","Phone number must be valid format"),IF('DO NOT USE_Case Formulas'!A82,"OK",NA()))</f>
        <v>#N/A</v>
      </c>
      <c r="P82" s="41" t="e">
        <f>IF(AND(NOT(ISBLANK('Case Data Entry'!P82)),ISNA(VLOOKUP('Case Data Entry'!P82,'DO NOT USE_School Picklist'!$E$3:$E$10,1,FALSE))),"Please select a value from the drop-down menu",IF('DO NOT USE_Case Formulas'!A82,"OK",NA()))</f>
        <v>#N/A</v>
      </c>
      <c r="Q82" s="41" t="e">
        <f>IF(AND(NOT(ISBLANK('Case Data Entry'!Q82)),ISNA(VLOOKUP('Case Data Entry'!Q82,'DO NOT USE_School Picklist'!$F$3:$F$16,1,FALSE))),"Please select a value from the drop-down menu",IF('DO NOT USE_Case Formulas'!A82,"OK",NA()))</f>
        <v>#N/A</v>
      </c>
      <c r="R82" s="41" t="e">
        <f>IF(LEN('Case Data Entry'!R82)&gt;100,"Classroom(s) must be less than 100 characters",IF('DO NOT USE_Case Formulas'!A82,"OK",NA()))</f>
        <v>#N/A</v>
      </c>
      <c r="S82" s="41" t="e">
        <f>IF(AND(NOT(ISBLANK('Case Data Entry'!S82)),ISNA(VLOOKUP('Case Data Entry'!S82,'DO NOT USE_School Picklist'!$S$3:$S$12,1,FALSE))),"Please select a value from the drop-down menu",IF('DO NOT USE_Case Formulas'!A82,"OK",NA()))</f>
        <v>#N/A</v>
      </c>
      <c r="T82" s="41" t="e">
        <f>IF(AND(NOT(ISBLANK('Case Data Entry'!T82)),ISNA(VLOOKUP('Case Data Entry'!T82,'DO NOT USE_School Picklist'!$S$3:$S$12,1,FALSE))),"Please select a value from the drop-down menu",IF('DO NOT USE_Case Formulas'!A82,"OK",NA()))</f>
        <v>#N/A</v>
      </c>
      <c r="U82" s="41" t="e">
        <f>IF(LEN('Case Data Entry'!U82)&gt;80,"Name of Education Group must be less than 80 characters",IF('DO NOT USE_Case Formulas'!A82,"OK",NA()))</f>
        <v>#N/A</v>
      </c>
      <c r="V82" s="41" t="e">
        <f>IF(AND(NOT(ISBLANK('Case Data Entry'!V82)),ISNA(VLOOKUP('Case Data Entry'!V82,'DO NOT USE_School Picklist'!$K$3:$K$6,1,FALSE))),"Please select a value from the drop-down menu",IF('DO NOT USE_Case Formulas'!A82,"OK",NA()))</f>
        <v>#N/A</v>
      </c>
      <c r="W82" s="41" t="e">
        <f>IF(AND('DO NOT USE_Case Formulas'!A82,ISBLANK('Case Data Entry'!W82)),"Has this person had symptoms? is required",IF(AND(NOT(ISBLANK('Case Data Entry'!W82)),ISNA(VLOOKUP('Case Data Entry'!W82,'DO NOT USE_School Picklist'!$D$3:$D$5,1,FALSE))),"Please select a value from the drop-down menu",IF(NOT(ISBLANK('Case Data Entry'!W82)),"OK",NA())))</f>
        <v>#N/A</v>
      </c>
      <c r="X82" s="41" t="e">
        <f>IF(AND('Case Data Entry'!W82='DO NOT USE_School Picklist'!$D$3,ISBLANK('Case Data Entry'!X82)),"Symptom Onset Date is required if Ever Symptomatic is Yes",IF('DO NOT USE_Case Formulas'!A82,"OK",NA()))</f>
        <v>#N/A</v>
      </c>
      <c r="Y82" s="41"/>
      <c r="Z82" s="41" t="e">
        <f ca="1">IF(AND('DO NOT USE_Case Formulas'!A82,ISBLANK('Case Data Entry'!Z82)),"Lab Result Test Date is required",IF('Case Data Entry'!Z82&gt;'DO NOT USE_School Picklist'!$C$3,"Test Date cannot be a future date",IF(NOT(ISBLANK('Case Data Entry'!Z82)),"OK",NA())))</f>
        <v>#N/A</v>
      </c>
      <c r="AA82" s="41" t="e">
        <f>IF(AND(NOT(ISBLANK('Case Data Entry'!AA82)),ISNA(VLOOKUP('Case Data Entry'!AA82,'DO NOT USE_School Picklist'!$R$3:$R$7,1,FALSE))),"Please select a value from the drop-down menu",IF('DO NOT USE_Case Formulas'!A82,"OK",NA()))</f>
        <v>#N/A</v>
      </c>
      <c r="AB82" s="41" t="e">
        <f>IF(AND(NOT(ISBLANK('Case Data Entry'!AB82)),ISNA(VLOOKUP('Case Data Entry'!AB82,'DO NOT USE_School Picklist'!$Q$3:$Q$8,1,FALSE))),"Please select a value from the drop-down menu",IF('DO NOT USE_Case Formulas'!A82,"OK",NA()))</f>
        <v>#N/A</v>
      </c>
    </row>
    <row r="83" spans="1:28" x14ac:dyDescent="0.25">
      <c r="A83" s="40" t="e">
        <f>IF('DO NOT USE_Case Formulas'!A83,IF('DO NOT USE_Case Formulas'!B83,"Not all required fields are completed","OK"),NA())</f>
        <v>#N/A</v>
      </c>
      <c r="B83" s="41" t="e">
        <f>IF(AND('DO NOT USE_Case Formulas'!A83,ISBLANK('Case Data Entry'!B83)),"First Name is required",IF(NOT(ISBLANK('Case Data Entry'!B83)),"OK",NA()))</f>
        <v>#N/A</v>
      </c>
      <c r="C83" s="41" t="e">
        <f>IF(AND('DO NOT USE_Case Formulas'!A83,ISBLANK('Case Data Entry'!C83)),"Last Name is required",IF(NOT(ISBLANK('Case Data Entry'!C83)),"OK",NA()))</f>
        <v>#N/A</v>
      </c>
      <c r="D83" s="41" t="e">
        <f>IF(AND('DO NOT USE_Case Formulas'!A83,ISBLANK('Case Data Entry'!D83)),"Birthdate is required",IF(NOT(ISBLANK('Case Data Entry'!D83)),"OK",NA()))</f>
        <v>#N/A</v>
      </c>
      <c r="E83" s="41" t="e">
        <f>IF(AND('DO NOT USE_Case Formulas'!A83,ISBLANK('Case Data Entry'!E83)),"Mobile Phone is required",IF(NOT(ISBLANK('Case Data Entry'!E83)),IF(AND(ISNUMBER(VALUE('Case Data Entry'!E83)),LEFT('Case Data Entry'!E83,1)&lt;&gt;"1",LEN('Case Data Entry'!E83)=10),"OK","Phone number must be valid format"),NA()))</f>
        <v>#N/A</v>
      </c>
      <c r="F83" s="41" t="e">
        <f>IF(LEN('Case Data Entry'!F83)&gt;255,"Home Street Address must be less than 255 characters",IF('DO NOT USE_Case Formulas'!A83,"OK",NA()))</f>
        <v>#N/A</v>
      </c>
      <c r="G83" s="41" t="e">
        <f>IF(LEN('Case Data Entry'!G83)&gt;40,"City must be less than 40 characters",IF('DO NOT USE_Case Formulas'!A83,"OK",NA()))</f>
        <v>#N/A</v>
      </c>
      <c r="H83" s="41" t="e">
        <f>IF(AND(NOT(ISBLANK('Case Data Entry'!H83)),ISNA(VLOOKUP('Case Data Entry'!H83,'DO NOT USE_School Picklist'!$P$3:$P$52,1,FALSE))),"Please select a value from the drop-down menu",IF('DO NOT USE_Case Formulas'!A83,"OK",NA()))</f>
        <v>#N/A</v>
      </c>
      <c r="I83" s="41" t="e">
        <f>IF(AND('DO NOT USE_Case Formulas'!A83,ISBLANK('Case Data Entry'!I83)),"Zip is required",IF(ISBLANK('Case Data Entry'!I83),NA(),"OK"))</f>
        <v>#N/A</v>
      </c>
      <c r="J83" s="41" t="e">
        <f>IF(AND('DO NOT USE_Case Formulas'!A83,ISBLANK('Case Data Entry'!J83)),"Student or Staff? is required",IF(ISBLANK('Case Data Entry'!J83),NA(),IF(ISNA(VLOOKUP('Case Data Entry'!J83,'DO NOT USE_School Picklist'!$B$3:$B$6,1,FALSE)),"Please select a value from the drop-down menu","OK")))</f>
        <v>#N/A</v>
      </c>
      <c r="K83" s="41" t="e">
        <f>IF(AND('Case Data Entry'!J83='DO NOT USE_School Picklist'!$B$4,ISBLANK('Case Data Entry'!K83)),"Occupation/Job Title is required if Student or Staff? is Yes, staff/faculty or volunteer",IF('DO NOT USE_Case Formulas'!A83,"OK",NA()))</f>
        <v>#N/A</v>
      </c>
      <c r="L83" s="41" t="e">
        <f ca="1">IF('Case Data Entry'!L83&gt;'DO NOT USE_School Picklist'!$C$3,"Date last on school campus/facility cannot be a future date",IF('DO NOT USE_Case Formulas'!A83,IF(ISBLANK('Case Data Entry'!L83),"Date last on school campus/facility is required","OK"),NA()))</f>
        <v>#N/A</v>
      </c>
      <c r="M83" s="41" t="e">
        <f>IF(AND('DO NOT USE_Case Formulas'!A83,ISBLANK('Case Data Entry'!M83)),"Specific Place in the Location is required",IF(ISBLANK('Case Data Entry'!M83),NA(),"OK"))</f>
        <v>#N/A</v>
      </c>
      <c r="N83" s="41" t="e">
        <f>IF(LEN('Case Data Entry'!N83)&gt;50,"Parent/Guardian Name must be less than 50 characters",IF('DO NOT USE_Case Formulas'!A83,"OK",NA()))</f>
        <v>#N/A</v>
      </c>
      <c r="O83" s="41" t="e">
        <f>IF(NOT(ISBLANK('Case Data Entry'!O83)),IF(AND(ISNUMBER('Case Data Entry'!O83),LEFT('Case Data Entry'!O83,1)&lt;&gt;"1",LEN('Case Data Entry'!O83)=10),"OK","Phone number must be valid format"),IF('DO NOT USE_Case Formulas'!A83,"OK",NA()))</f>
        <v>#N/A</v>
      </c>
      <c r="P83" s="41" t="e">
        <f>IF(AND(NOT(ISBLANK('Case Data Entry'!P83)),ISNA(VLOOKUP('Case Data Entry'!P83,'DO NOT USE_School Picklist'!$E$3:$E$10,1,FALSE))),"Please select a value from the drop-down menu",IF('DO NOT USE_Case Formulas'!A83,"OK",NA()))</f>
        <v>#N/A</v>
      </c>
      <c r="Q83" s="41" t="e">
        <f>IF(AND(NOT(ISBLANK('Case Data Entry'!Q83)),ISNA(VLOOKUP('Case Data Entry'!Q83,'DO NOT USE_School Picklist'!$F$3:$F$16,1,FALSE))),"Please select a value from the drop-down menu",IF('DO NOT USE_Case Formulas'!A83,"OK",NA()))</f>
        <v>#N/A</v>
      </c>
      <c r="R83" s="41" t="e">
        <f>IF(LEN('Case Data Entry'!R83)&gt;100,"Classroom(s) must be less than 100 characters",IF('DO NOT USE_Case Formulas'!A83,"OK",NA()))</f>
        <v>#N/A</v>
      </c>
      <c r="S83" s="41" t="e">
        <f>IF(AND(NOT(ISBLANK('Case Data Entry'!S83)),ISNA(VLOOKUP('Case Data Entry'!S83,'DO NOT USE_School Picklist'!$S$3:$S$12,1,FALSE))),"Please select a value from the drop-down menu",IF('DO NOT USE_Case Formulas'!A83,"OK",NA()))</f>
        <v>#N/A</v>
      </c>
      <c r="T83" s="41" t="e">
        <f>IF(AND(NOT(ISBLANK('Case Data Entry'!T83)),ISNA(VLOOKUP('Case Data Entry'!T83,'DO NOT USE_School Picklist'!$S$3:$S$12,1,FALSE))),"Please select a value from the drop-down menu",IF('DO NOT USE_Case Formulas'!A83,"OK",NA()))</f>
        <v>#N/A</v>
      </c>
      <c r="U83" s="41" t="e">
        <f>IF(LEN('Case Data Entry'!U83)&gt;80,"Name of Education Group must be less than 80 characters",IF('DO NOT USE_Case Formulas'!A83,"OK",NA()))</f>
        <v>#N/A</v>
      </c>
      <c r="V83" s="41" t="e">
        <f>IF(AND(NOT(ISBLANK('Case Data Entry'!V83)),ISNA(VLOOKUP('Case Data Entry'!V83,'DO NOT USE_School Picklist'!$K$3:$K$6,1,FALSE))),"Please select a value from the drop-down menu",IF('DO NOT USE_Case Formulas'!A83,"OK",NA()))</f>
        <v>#N/A</v>
      </c>
      <c r="W83" s="41" t="e">
        <f>IF(AND('DO NOT USE_Case Formulas'!A83,ISBLANK('Case Data Entry'!W83)),"Has this person had symptoms? is required",IF(AND(NOT(ISBLANK('Case Data Entry'!W83)),ISNA(VLOOKUP('Case Data Entry'!W83,'DO NOT USE_School Picklist'!$D$3:$D$5,1,FALSE))),"Please select a value from the drop-down menu",IF(NOT(ISBLANK('Case Data Entry'!W83)),"OK",NA())))</f>
        <v>#N/A</v>
      </c>
      <c r="X83" s="41" t="e">
        <f>IF(AND('Case Data Entry'!W83='DO NOT USE_School Picklist'!$D$3,ISBLANK('Case Data Entry'!X83)),"Symptom Onset Date is required if Ever Symptomatic is Yes",IF('DO NOT USE_Case Formulas'!A83,"OK",NA()))</f>
        <v>#N/A</v>
      </c>
      <c r="Y83" s="41"/>
      <c r="Z83" s="41" t="e">
        <f ca="1">IF(AND('DO NOT USE_Case Formulas'!A83,ISBLANK('Case Data Entry'!Z83)),"Lab Result Test Date is required",IF('Case Data Entry'!Z83&gt;'DO NOT USE_School Picklist'!$C$3,"Test Date cannot be a future date",IF(NOT(ISBLANK('Case Data Entry'!Z83)),"OK",NA())))</f>
        <v>#N/A</v>
      </c>
      <c r="AA83" s="41" t="e">
        <f>IF(AND(NOT(ISBLANK('Case Data Entry'!AA83)),ISNA(VLOOKUP('Case Data Entry'!AA83,'DO NOT USE_School Picklist'!$R$3:$R$7,1,FALSE))),"Please select a value from the drop-down menu",IF('DO NOT USE_Case Formulas'!A83,"OK",NA()))</f>
        <v>#N/A</v>
      </c>
      <c r="AB83" s="41" t="e">
        <f>IF(AND(NOT(ISBLANK('Case Data Entry'!AB83)),ISNA(VLOOKUP('Case Data Entry'!AB83,'DO NOT USE_School Picklist'!$Q$3:$Q$8,1,FALSE))),"Please select a value from the drop-down menu",IF('DO NOT USE_Case Formulas'!A83,"OK",NA()))</f>
        <v>#N/A</v>
      </c>
    </row>
    <row r="84" spans="1:28" x14ac:dyDescent="0.25">
      <c r="A84" s="40" t="e">
        <f>IF('DO NOT USE_Case Formulas'!A84,IF('DO NOT USE_Case Formulas'!B84,"Not all required fields are completed","OK"),NA())</f>
        <v>#N/A</v>
      </c>
      <c r="B84" s="41" t="e">
        <f>IF(AND('DO NOT USE_Case Formulas'!A84,ISBLANK('Case Data Entry'!B84)),"First Name is required",IF(NOT(ISBLANK('Case Data Entry'!B84)),"OK",NA()))</f>
        <v>#N/A</v>
      </c>
      <c r="C84" s="41" t="e">
        <f>IF(AND('DO NOT USE_Case Formulas'!A84,ISBLANK('Case Data Entry'!C84)),"Last Name is required",IF(NOT(ISBLANK('Case Data Entry'!C84)),"OK",NA()))</f>
        <v>#N/A</v>
      </c>
      <c r="D84" s="41" t="e">
        <f>IF(AND('DO NOT USE_Case Formulas'!A84,ISBLANK('Case Data Entry'!D84)),"Birthdate is required",IF(NOT(ISBLANK('Case Data Entry'!D84)),"OK",NA()))</f>
        <v>#N/A</v>
      </c>
      <c r="E84" s="41" t="e">
        <f>IF(AND('DO NOT USE_Case Formulas'!A84,ISBLANK('Case Data Entry'!E84)),"Mobile Phone is required",IF(NOT(ISBLANK('Case Data Entry'!E84)),IF(AND(ISNUMBER(VALUE('Case Data Entry'!E84)),LEFT('Case Data Entry'!E84,1)&lt;&gt;"1",LEN('Case Data Entry'!E84)=10),"OK","Phone number must be valid format"),NA()))</f>
        <v>#N/A</v>
      </c>
      <c r="F84" s="41" t="e">
        <f>IF(LEN('Case Data Entry'!F84)&gt;255,"Home Street Address must be less than 255 characters",IF('DO NOT USE_Case Formulas'!A84,"OK",NA()))</f>
        <v>#N/A</v>
      </c>
      <c r="G84" s="41" t="e">
        <f>IF(LEN('Case Data Entry'!G84)&gt;40,"City must be less than 40 characters",IF('DO NOT USE_Case Formulas'!A84,"OK",NA()))</f>
        <v>#N/A</v>
      </c>
      <c r="H84" s="41" t="e">
        <f>IF(AND(NOT(ISBLANK('Case Data Entry'!H84)),ISNA(VLOOKUP('Case Data Entry'!H84,'DO NOT USE_School Picklist'!$P$3:$P$52,1,FALSE))),"Please select a value from the drop-down menu",IF('DO NOT USE_Case Formulas'!A84,"OK",NA()))</f>
        <v>#N/A</v>
      </c>
      <c r="I84" s="41" t="e">
        <f>IF(AND('DO NOT USE_Case Formulas'!A84,ISBLANK('Case Data Entry'!I84)),"Zip is required",IF(ISBLANK('Case Data Entry'!I84),NA(),"OK"))</f>
        <v>#N/A</v>
      </c>
      <c r="J84" s="41" t="e">
        <f>IF(AND('DO NOT USE_Case Formulas'!A84,ISBLANK('Case Data Entry'!J84)),"Student or Staff? is required",IF(ISBLANK('Case Data Entry'!J84),NA(),IF(ISNA(VLOOKUP('Case Data Entry'!J84,'DO NOT USE_School Picklist'!$B$3:$B$6,1,FALSE)),"Please select a value from the drop-down menu","OK")))</f>
        <v>#N/A</v>
      </c>
      <c r="K84" s="41" t="e">
        <f>IF(AND('Case Data Entry'!J84='DO NOT USE_School Picklist'!$B$4,ISBLANK('Case Data Entry'!K84)),"Occupation/Job Title is required if Student or Staff? is Yes, staff/faculty or volunteer",IF('DO NOT USE_Case Formulas'!A84,"OK",NA()))</f>
        <v>#N/A</v>
      </c>
      <c r="L84" s="41" t="e">
        <f ca="1">IF('Case Data Entry'!L84&gt;'DO NOT USE_School Picklist'!$C$3,"Date last on school campus/facility cannot be a future date",IF('DO NOT USE_Case Formulas'!A84,IF(ISBLANK('Case Data Entry'!L84),"Date last on school campus/facility is required","OK"),NA()))</f>
        <v>#N/A</v>
      </c>
      <c r="M84" s="41" t="e">
        <f>IF(AND('DO NOT USE_Case Formulas'!A84,ISBLANK('Case Data Entry'!M84)),"Specific Place in the Location is required",IF(ISBLANK('Case Data Entry'!M84),NA(),"OK"))</f>
        <v>#N/A</v>
      </c>
      <c r="N84" s="41" t="e">
        <f>IF(LEN('Case Data Entry'!N84)&gt;50,"Parent/Guardian Name must be less than 50 characters",IF('DO NOT USE_Case Formulas'!A84,"OK",NA()))</f>
        <v>#N/A</v>
      </c>
      <c r="O84" s="41" t="e">
        <f>IF(NOT(ISBLANK('Case Data Entry'!O84)),IF(AND(ISNUMBER('Case Data Entry'!O84),LEFT('Case Data Entry'!O84,1)&lt;&gt;"1",LEN('Case Data Entry'!O84)=10),"OK","Phone number must be valid format"),IF('DO NOT USE_Case Formulas'!A84,"OK",NA()))</f>
        <v>#N/A</v>
      </c>
      <c r="P84" s="41" t="e">
        <f>IF(AND(NOT(ISBLANK('Case Data Entry'!P84)),ISNA(VLOOKUP('Case Data Entry'!P84,'DO NOT USE_School Picklist'!$E$3:$E$10,1,FALSE))),"Please select a value from the drop-down menu",IF('DO NOT USE_Case Formulas'!A84,"OK",NA()))</f>
        <v>#N/A</v>
      </c>
      <c r="Q84" s="41" t="e">
        <f>IF(AND(NOT(ISBLANK('Case Data Entry'!Q84)),ISNA(VLOOKUP('Case Data Entry'!Q84,'DO NOT USE_School Picklist'!$F$3:$F$16,1,FALSE))),"Please select a value from the drop-down menu",IF('DO NOT USE_Case Formulas'!A84,"OK",NA()))</f>
        <v>#N/A</v>
      </c>
      <c r="R84" s="41" t="e">
        <f>IF(LEN('Case Data Entry'!R84)&gt;100,"Classroom(s) must be less than 100 characters",IF('DO NOT USE_Case Formulas'!A84,"OK",NA()))</f>
        <v>#N/A</v>
      </c>
      <c r="S84" s="41" t="e">
        <f>IF(AND(NOT(ISBLANK('Case Data Entry'!S84)),ISNA(VLOOKUP('Case Data Entry'!S84,'DO NOT USE_School Picklist'!$S$3:$S$12,1,FALSE))),"Please select a value from the drop-down menu",IF('DO NOT USE_Case Formulas'!A84,"OK",NA()))</f>
        <v>#N/A</v>
      </c>
      <c r="T84" s="41" t="e">
        <f>IF(AND(NOT(ISBLANK('Case Data Entry'!T84)),ISNA(VLOOKUP('Case Data Entry'!T84,'DO NOT USE_School Picklist'!$S$3:$S$12,1,FALSE))),"Please select a value from the drop-down menu",IF('DO NOT USE_Case Formulas'!A84,"OK",NA()))</f>
        <v>#N/A</v>
      </c>
      <c r="U84" s="41" t="e">
        <f>IF(LEN('Case Data Entry'!U84)&gt;80,"Name of Education Group must be less than 80 characters",IF('DO NOT USE_Case Formulas'!A84,"OK",NA()))</f>
        <v>#N/A</v>
      </c>
      <c r="V84" s="41" t="e">
        <f>IF(AND(NOT(ISBLANK('Case Data Entry'!V84)),ISNA(VLOOKUP('Case Data Entry'!V84,'DO NOT USE_School Picklist'!$K$3:$K$6,1,FALSE))),"Please select a value from the drop-down menu",IF('DO NOT USE_Case Formulas'!A84,"OK",NA()))</f>
        <v>#N/A</v>
      </c>
      <c r="W84" s="41" t="e">
        <f>IF(AND('DO NOT USE_Case Formulas'!A84,ISBLANK('Case Data Entry'!W84)),"Has this person had symptoms? is required",IF(AND(NOT(ISBLANK('Case Data Entry'!W84)),ISNA(VLOOKUP('Case Data Entry'!W84,'DO NOT USE_School Picklist'!$D$3:$D$5,1,FALSE))),"Please select a value from the drop-down menu",IF(NOT(ISBLANK('Case Data Entry'!W84)),"OK",NA())))</f>
        <v>#N/A</v>
      </c>
      <c r="X84" s="41" t="e">
        <f>IF(AND('Case Data Entry'!W84='DO NOT USE_School Picklist'!$D$3,ISBLANK('Case Data Entry'!X84)),"Symptom Onset Date is required if Ever Symptomatic is Yes",IF('DO NOT USE_Case Formulas'!A84,"OK",NA()))</f>
        <v>#N/A</v>
      </c>
      <c r="Y84" s="41"/>
      <c r="Z84" s="41" t="e">
        <f ca="1">IF(AND('DO NOT USE_Case Formulas'!A84,ISBLANK('Case Data Entry'!Z84)),"Lab Result Test Date is required",IF('Case Data Entry'!Z84&gt;'DO NOT USE_School Picklist'!$C$3,"Test Date cannot be a future date",IF(NOT(ISBLANK('Case Data Entry'!Z84)),"OK",NA())))</f>
        <v>#N/A</v>
      </c>
      <c r="AA84" s="41" t="e">
        <f>IF(AND(NOT(ISBLANK('Case Data Entry'!AA84)),ISNA(VLOOKUP('Case Data Entry'!AA84,'DO NOT USE_School Picklist'!$R$3:$R$7,1,FALSE))),"Please select a value from the drop-down menu",IF('DO NOT USE_Case Formulas'!A84,"OK",NA()))</f>
        <v>#N/A</v>
      </c>
      <c r="AB84" s="41" t="e">
        <f>IF(AND(NOT(ISBLANK('Case Data Entry'!AB84)),ISNA(VLOOKUP('Case Data Entry'!AB84,'DO NOT USE_School Picklist'!$Q$3:$Q$8,1,FALSE))),"Please select a value from the drop-down menu",IF('DO NOT USE_Case Formulas'!A84,"OK",NA()))</f>
        <v>#N/A</v>
      </c>
    </row>
    <row r="85" spans="1:28" x14ac:dyDescent="0.25">
      <c r="A85" s="40" t="e">
        <f>IF('DO NOT USE_Case Formulas'!A85,IF('DO NOT USE_Case Formulas'!B85,"Not all required fields are completed","OK"),NA())</f>
        <v>#N/A</v>
      </c>
      <c r="B85" s="41" t="e">
        <f>IF(AND('DO NOT USE_Case Formulas'!A85,ISBLANK('Case Data Entry'!B85)),"First Name is required",IF(NOT(ISBLANK('Case Data Entry'!B85)),"OK",NA()))</f>
        <v>#N/A</v>
      </c>
      <c r="C85" s="41" t="e">
        <f>IF(AND('DO NOT USE_Case Formulas'!A85,ISBLANK('Case Data Entry'!C85)),"Last Name is required",IF(NOT(ISBLANK('Case Data Entry'!C85)),"OK",NA()))</f>
        <v>#N/A</v>
      </c>
      <c r="D85" s="41" t="e">
        <f>IF(AND('DO NOT USE_Case Formulas'!A85,ISBLANK('Case Data Entry'!D85)),"Birthdate is required",IF(NOT(ISBLANK('Case Data Entry'!D85)),"OK",NA()))</f>
        <v>#N/A</v>
      </c>
      <c r="E85" s="41" t="e">
        <f>IF(AND('DO NOT USE_Case Formulas'!A85,ISBLANK('Case Data Entry'!E85)),"Mobile Phone is required",IF(NOT(ISBLANK('Case Data Entry'!E85)),IF(AND(ISNUMBER(VALUE('Case Data Entry'!E85)),LEFT('Case Data Entry'!E85,1)&lt;&gt;"1",LEN('Case Data Entry'!E85)=10),"OK","Phone number must be valid format"),NA()))</f>
        <v>#N/A</v>
      </c>
      <c r="F85" s="41" t="e">
        <f>IF(LEN('Case Data Entry'!F85)&gt;255,"Home Street Address must be less than 255 characters",IF('DO NOT USE_Case Formulas'!A85,"OK",NA()))</f>
        <v>#N/A</v>
      </c>
      <c r="G85" s="41" t="e">
        <f>IF(LEN('Case Data Entry'!G85)&gt;40,"City must be less than 40 characters",IF('DO NOT USE_Case Formulas'!A85,"OK",NA()))</f>
        <v>#N/A</v>
      </c>
      <c r="H85" s="41" t="e">
        <f>IF(AND(NOT(ISBLANK('Case Data Entry'!H85)),ISNA(VLOOKUP('Case Data Entry'!H85,'DO NOT USE_School Picklist'!$P$3:$P$52,1,FALSE))),"Please select a value from the drop-down menu",IF('DO NOT USE_Case Formulas'!A85,"OK",NA()))</f>
        <v>#N/A</v>
      </c>
      <c r="I85" s="41" t="e">
        <f>IF(AND('DO NOT USE_Case Formulas'!A85,ISBLANK('Case Data Entry'!I85)),"Zip is required",IF(ISBLANK('Case Data Entry'!I85),NA(),"OK"))</f>
        <v>#N/A</v>
      </c>
      <c r="J85" s="41" t="e">
        <f>IF(AND('DO NOT USE_Case Formulas'!A85,ISBLANK('Case Data Entry'!J85)),"Student or Staff? is required",IF(ISBLANK('Case Data Entry'!J85),NA(),IF(ISNA(VLOOKUP('Case Data Entry'!J85,'DO NOT USE_School Picklist'!$B$3:$B$6,1,FALSE)),"Please select a value from the drop-down menu","OK")))</f>
        <v>#N/A</v>
      </c>
      <c r="K85" s="41" t="e">
        <f>IF(AND('Case Data Entry'!J85='DO NOT USE_School Picklist'!$B$4,ISBLANK('Case Data Entry'!K85)),"Occupation/Job Title is required if Student or Staff? is Yes, staff/faculty or volunteer",IF('DO NOT USE_Case Formulas'!A85,"OK",NA()))</f>
        <v>#N/A</v>
      </c>
      <c r="L85" s="41" t="e">
        <f ca="1">IF('Case Data Entry'!L85&gt;'DO NOT USE_School Picklist'!$C$3,"Date last on school campus/facility cannot be a future date",IF('DO NOT USE_Case Formulas'!A85,IF(ISBLANK('Case Data Entry'!L85),"Date last on school campus/facility is required","OK"),NA()))</f>
        <v>#N/A</v>
      </c>
      <c r="M85" s="41" t="e">
        <f>IF(AND('DO NOT USE_Case Formulas'!A85,ISBLANK('Case Data Entry'!M85)),"Specific Place in the Location is required",IF(ISBLANK('Case Data Entry'!M85),NA(),"OK"))</f>
        <v>#N/A</v>
      </c>
      <c r="N85" s="41" t="e">
        <f>IF(LEN('Case Data Entry'!N85)&gt;50,"Parent/Guardian Name must be less than 50 characters",IF('DO NOT USE_Case Formulas'!A85,"OK",NA()))</f>
        <v>#N/A</v>
      </c>
      <c r="O85" s="41" t="e">
        <f>IF(NOT(ISBLANK('Case Data Entry'!O85)),IF(AND(ISNUMBER('Case Data Entry'!O85),LEFT('Case Data Entry'!O85,1)&lt;&gt;"1",LEN('Case Data Entry'!O85)=10),"OK","Phone number must be valid format"),IF('DO NOT USE_Case Formulas'!A85,"OK",NA()))</f>
        <v>#N/A</v>
      </c>
      <c r="P85" s="41" t="e">
        <f>IF(AND(NOT(ISBLANK('Case Data Entry'!P85)),ISNA(VLOOKUP('Case Data Entry'!P85,'DO NOT USE_School Picklist'!$E$3:$E$10,1,FALSE))),"Please select a value from the drop-down menu",IF('DO NOT USE_Case Formulas'!A85,"OK",NA()))</f>
        <v>#N/A</v>
      </c>
      <c r="Q85" s="41" t="e">
        <f>IF(AND(NOT(ISBLANK('Case Data Entry'!Q85)),ISNA(VLOOKUP('Case Data Entry'!Q85,'DO NOT USE_School Picklist'!$F$3:$F$16,1,FALSE))),"Please select a value from the drop-down menu",IF('DO NOT USE_Case Formulas'!A85,"OK",NA()))</f>
        <v>#N/A</v>
      </c>
      <c r="R85" s="41" t="e">
        <f>IF(LEN('Case Data Entry'!R85)&gt;100,"Classroom(s) must be less than 100 characters",IF('DO NOT USE_Case Formulas'!A85,"OK",NA()))</f>
        <v>#N/A</v>
      </c>
      <c r="S85" s="41" t="e">
        <f>IF(AND(NOT(ISBLANK('Case Data Entry'!S85)),ISNA(VLOOKUP('Case Data Entry'!S85,'DO NOT USE_School Picklist'!$S$3:$S$12,1,FALSE))),"Please select a value from the drop-down menu",IF('DO NOT USE_Case Formulas'!A85,"OK",NA()))</f>
        <v>#N/A</v>
      </c>
      <c r="T85" s="41" t="e">
        <f>IF(AND(NOT(ISBLANK('Case Data Entry'!T85)),ISNA(VLOOKUP('Case Data Entry'!T85,'DO NOT USE_School Picklist'!$S$3:$S$12,1,FALSE))),"Please select a value from the drop-down menu",IF('DO NOT USE_Case Formulas'!A85,"OK",NA()))</f>
        <v>#N/A</v>
      </c>
      <c r="U85" s="41" t="e">
        <f>IF(LEN('Case Data Entry'!U85)&gt;80,"Name of Education Group must be less than 80 characters",IF('DO NOT USE_Case Formulas'!A85,"OK",NA()))</f>
        <v>#N/A</v>
      </c>
      <c r="V85" s="41" t="e">
        <f>IF(AND(NOT(ISBLANK('Case Data Entry'!V85)),ISNA(VLOOKUP('Case Data Entry'!V85,'DO NOT USE_School Picklist'!$K$3:$K$6,1,FALSE))),"Please select a value from the drop-down menu",IF('DO NOT USE_Case Formulas'!A85,"OK",NA()))</f>
        <v>#N/A</v>
      </c>
      <c r="W85" s="41" t="e">
        <f>IF(AND('DO NOT USE_Case Formulas'!A85,ISBLANK('Case Data Entry'!W85)),"Has this person had symptoms? is required",IF(AND(NOT(ISBLANK('Case Data Entry'!W85)),ISNA(VLOOKUP('Case Data Entry'!W85,'DO NOT USE_School Picklist'!$D$3:$D$5,1,FALSE))),"Please select a value from the drop-down menu",IF(NOT(ISBLANK('Case Data Entry'!W85)),"OK",NA())))</f>
        <v>#N/A</v>
      </c>
      <c r="X85" s="41" t="e">
        <f>IF(AND('Case Data Entry'!W85='DO NOT USE_School Picklist'!$D$3,ISBLANK('Case Data Entry'!X85)),"Symptom Onset Date is required if Ever Symptomatic is Yes",IF('DO NOT USE_Case Formulas'!A85,"OK",NA()))</f>
        <v>#N/A</v>
      </c>
      <c r="Y85" s="41"/>
      <c r="Z85" s="41" t="e">
        <f ca="1">IF(AND('DO NOT USE_Case Formulas'!A85,ISBLANK('Case Data Entry'!Z85)),"Lab Result Test Date is required",IF('Case Data Entry'!Z85&gt;'DO NOT USE_School Picklist'!$C$3,"Test Date cannot be a future date",IF(NOT(ISBLANK('Case Data Entry'!Z85)),"OK",NA())))</f>
        <v>#N/A</v>
      </c>
      <c r="AA85" s="41" t="e">
        <f>IF(AND(NOT(ISBLANK('Case Data Entry'!AA85)),ISNA(VLOOKUP('Case Data Entry'!AA85,'DO NOT USE_School Picklist'!$R$3:$R$7,1,FALSE))),"Please select a value from the drop-down menu",IF('DO NOT USE_Case Formulas'!A85,"OK",NA()))</f>
        <v>#N/A</v>
      </c>
      <c r="AB85" s="41" t="e">
        <f>IF(AND(NOT(ISBLANK('Case Data Entry'!AB85)),ISNA(VLOOKUP('Case Data Entry'!AB85,'DO NOT USE_School Picklist'!$Q$3:$Q$8,1,FALSE))),"Please select a value from the drop-down menu",IF('DO NOT USE_Case Formulas'!A85,"OK",NA()))</f>
        <v>#N/A</v>
      </c>
    </row>
    <row r="86" spans="1:28" x14ac:dyDescent="0.25">
      <c r="A86" s="40" t="e">
        <f>IF('DO NOT USE_Case Formulas'!A86,IF('DO NOT USE_Case Formulas'!B86,"Not all required fields are completed","OK"),NA())</f>
        <v>#N/A</v>
      </c>
      <c r="B86" s="41" t="e">
        <f>IF(AND('DO NOT USE_Case Formulas'!A86,ISBLANK('Case Data Entry'!B86)),"First Name is required",IF(NOT(ISBLANK('Case Data Entry'!B86)),"OK",NA()))</f>
        <v>#N/A</v>
      </c>
      <c r="C86" s="41" t="e">
        <f>IF(AND('DO NOT USE_Case Formulas'!A86,ISBLANK('Case Data Entry'!C86)),"Last Name is required",IF(NOT(ISBLANK('Case Data Entry'!C86)),"OK",NA()))</f>
        <v>#N/A</v>
      </c>
      <c r="D86" s="41" t="e">
        <f>IF(AND('DO NOT USE_Case Formulas'!A86,ISBLANK('Case Data Entry'!D86)),"Birthdate is required",IF(NOT(ISBLANK('Case Data Entry'!D86)),"OK",NA()))</f>
        <v>#N/A</v>
      </c>
      <c r="E86" s="41" t="e">
        <f>IF(AND('DO NOT USE_Case Formulas'!A86,ISBLANK('Case Data Entry'!E86)),"Mobile Phone is required",IF(NOT(ISBLANK('Case Data Entry'!E86)),IF(AND(ISNUMBER(VALUE('Case Data Entry'!E86)),LEFT('Case Data Entry'!E86,1)&lt;&gt;"1",LEN('Case Data Entry'!E86)=10),"OK","Phone number must be valid format"),NA()))</f>
        <v>#N/A</v>
      </c>
      <c r="F86" s="41" t="e">
        <f>IF(LEN('Case Data Entry'!F86)&gt;255,"Home Street Address must be less than 255 characters",IF('DO NOT USE_Case Formulas'!A86,"OK",NA()))</f>
        <v>#N/A</v>
      </c>
      <c r="G86" s="41" t="e">
        <f>IF(LEN('Case Data Entry'!G86)&gt;40,"City must be less than 40 characters",IF('DO NOT USE_Case Formulas'!A86,"OK",NA()))</f>
        <v>#N/A</v>
      </c>
      <c r="H86" s="41" t="e">
        <f>IF(AND(NOT(ISBLANK('Case Data Entry'!H86)),ISNA(VLOOKUP('Case Data Entry'!H86,'DO NOT USE_School Picklist'!$P$3:$P$52,1,FALSE))),"Please select a value from the drop-down menu",IF('DO NOT USE_Case Formulas'!A86,"OK",NA()))</f>
        <v>#N/A</v>
      </c>
      <c r="I86" s="41" t="e">
        <f>IF(AND('DO NOT USE_Case Formulas'!A86,ISBLANK('Case Data Entry'!I86)),"Zip is required",IF(ISBLANK('Case Data Entry'!I86),NA(),"OK"))</f>
        <v>#N/A</v>
      </c>
      <c r="J86" s="41" t="e">
        <f>IF(AND('DO NOT USE_Case Formulas'!A86,ISBLANK('Case Data Entry'!J86)),"Student or Staff? is required",IF(ISBLANK('Case Data Entry'!J86),NA(),IF(ISNA(VLOOKUP('Case Data Entry'!J86,'DO NOT USE_School Picklist'!$B$3:$B$6,1,FALSE)),"Please select a value from the drop-down menu","OK")))</f>
        <v>#N/A</v>
      </c>
      <c r="K86" s="41" t="e">
        <f>IF(AND('Case Data Entry'!J86='DO NOT USE_School Picklist'!$B$4,ISBLANK('Case Data Entry'!K86)),"Occupation/Job Title is required if Student or Staff? is Yes, staff/faculty or volunteer",IF('DO NOT USE_Case Formulas'!A86,"OK",NA()))</f>
        <v>#N/A</v>
      </c>
      <c r="L86" s="41" t="e">
        <f ca="1">IF('Case Data Entry'!L86&gt;'DO NOT USE_School Picklist'!$C$3,"Date last on school campus/facility cannot be a future date",IF('DO NOT USE_Case Formulas'!A86,IF(ISBLANK('Case Data Entry'!L86),"Date last on school campus/facility is required","OK"),NA()))</f>
        <v>#N/A</v>
      </c>
      <c r="M86" s="41" t="e">
        <f>IF(AND('DO NOT USE_Case Formulas'!A86,ISBLANK('Case Data Entry'!M86)),"Specific Place in the Location is required",IF(ISBLANK('Case Data Entry'!M86),NA(),"OK"))</f>
        <v>#N/A</v>
      </c>
      <c r="N86" s="41" t="e">
        <f>IF(LEN('Case Data Entry'!N86)&gt;50,"Parent/Guardian Name must be less than 50 characters",IF('DO NOT USE_Case Formulas'!A86,"OK",NA()))</f>
        <v>#N/A</v>
      </c>
      <c r="O86" s="41" t="e">
        <f>IF(NOT(ISBLANK('Case Data Entry'!O86)),IF(AND(ISNUMBER('Case Data Entry'!O86),LEFT('Case Data Entry'!O86,1)&lt;&gt;"1",LEN('Case Data Entry'!O86)=10),"OK","Phone number must be valid format"),IF('DO NOT USE_Case Formulas'!A86,"OK",NA()))</f>
        <v>#N/A</v>
      </c>
      <c r="P86" s="41" t="e">
        <f>IF(AND(NOT(ISBLANK('Case Data Entry'!P86)),ISNA(VLOOKUP('Case Data Entry'!P86,'DO NOT USE_School Picklist'!$E$3:$E$10,1,FALSE))),"Please select a value from the drop-down menu",IF('DO NOT USE_Case Formulas'!A86,"OK",NA()))</f>
        <v>#N/A</v>
      </c>
      <c r="Q86" s="41" t="e">
        <f>IF(AND(NOT(ISBLANK('Case Data Entry'!Q86)),ISNA(VLOOKUP('Case Data Entry'!Q86,'DO NOT USE_School Picklist'!$F$3:$F$16,1,FALSE))),"Please select a value from the drop-down menu",IF('DO NOT USE_Case Formulas'!A86,"OK",NA()))</f>
        <v>#N/A</v>
      </c>
      <c r="R86" s="41" t="e">
        <f>IF(LEN('Case Data Entry'!R86)&gt;100,"Classroom(s) must be less than 100 characters",IF('DO NOT USE_Case Formulas'!A86,"OK",NA()))</f>
        <v>#N/A</v>
      </c>
      <c r="S86" s="41" t="e">
        <f>IF(AND(NOT(ISBLANK('Case Data Entry'!S86)),ISNA(VLOOKUP('Case Data Entry'!S86,'DO NOT USE_School Picklist'!$S$3:$S$12,1,FALSE))),"Please select a value from the drop-down menu",IF('DO NOT USE_Case Formulas'!A86,"OK",NA()))</f>
        <v>#N/A</v>
      </c>
      <c r="T86" s="41" t="e">
        <f>IF(AND(NOT(ISBLANK('Case Data Entry'!T86)),ISNA(VLOOKUP('Case Data Entry'!T86,'DO NOT USE_School Picklist'!$S$3:$S$12,1,FALSE))),"Please select a value from the drop-down menu",IF('DO NOT USE_Case Formulas'!A86,"OK",NA()))</f>
        <v>#N/A</v>
      </c>
      <c r="U86" s="41" t="e">
        <f>IF(LEN('Case Data Entry'!U86)&gt;80,"Name of Education Group must be less than 80 characters",IF('DO NOT USE_Case Formulas'!A86,"OK",NA()))</f>
        <v>#N/A</v>
      </c>
      <c r="V86" s="41" t="e">
        <f>IF(AND(NOT(ISBLANK('Case Data Entry'!V86)),ISNA(VLOOKUP('Case Data Entry'!V86,'DO NOT USE_School Picklist'!$K$3:$K$6,1,FALSE))),"Please select a value from the drop-down menu",IF('DO NOT USE_Case Formulas'!A86,"OK",NA()))</f>
        <v>#N/A</v>
      </c>
      <c r="W86" s="41" t="e">
        <f>IF(AND('DO NOT USE_Case Formulas'!A86,ISBLANK('Case Data Entry'!W86)),"Has this person had symptoms? is required",IF(AND(NOT(ISBLANK('Case Data Entry'!W86)),ISNA(VLOOKUP('Case Data Entry'!W86,'DO NOT USE_School Picklist'!$D$3:$D$5,1,FALSE))),"Please select a value from the drop-down menu",IF(NOT(ISBLANK('Case Data Entry'!W86)),"OK",NA())))</f>
        <v>#N/A</v>
      </c>
      <c r="X86" s="41" t="e">
        <f>IF(AND('Case Data Entry'!W86='DO NOT USE_School Picklist'!$D$3,ISBLANK('Case Data Entry'!X86)),"Symptom Onset Date is required if Ever Symptomatic is Yes",IF('DO NOT USE_Case Formulas'!A86,"OK",NA()))</f>
        <v>#N/A</v>
      </c>
      <c r="Y86" s="41"/>
      <c r="Z86" s="41" t="e">
        <f ca="1">IF(AND('DO NOT USE_Case Formulas'!A86,ISBLANK('Case Data Entry'!Z86)),"Lab Result Test Date is required",IF('Case Data Entry'!Z86&gt;'DO NOT USE_School Picklist'!$C$3,"Test Date cannot be a future date",IF(NOT(ISBLANK('Case Data Entry'!Z86)),"OK",NA())))</f>
        <v>#N/A</v>
      </c>
      <c r="AA86" s="41" t="e">
        <f>IF(AND(NOT(ISBLANK('Case Data Entry'!AA86)),ISNA(VLOOKUP('Case Data Entry'!AA86,'DO NOT USE_School Picklist'!$R$3:$R$7,1,FALSE))),"Please select a value from the drop-down menu",IF('DO NOT USE_Case Formulas'!A86,"OK",NA()))</f>
        <v>#N/A</v>
      </c>
      <c r="AB86" s="41" t="e">
        <f>IF(AND(NOT(ISBLANK('Case Data Entry'!AB86)),ISNA(VLOOKUP('Case Data Entry'!AB86,'DO NOT USE_School Picklist'!$Q$3:$Q$8,1,FALSE))),"Please select a value from the drop-down menu",IF('DO NOT USE_Case Formulas'!A86,"OK",NA()))</f>
        <v>#N/A</v>
      </c>
    </row>
    <row r="87" spans="1:28" x14ac:dyDescent="0.25">
      <c r="A87" s="40" t="e">
        <f>IF('DO NOT USE_Case Formulas'!A87,IF('DO NOT USE_Case Formulas'!B87,"Not all required fields are completed","OK"),NA())</f>
        <v>#N/A</v>
      </c>
      <c r="B87" s="41" t="e">
        <f>IF(AND('DO NOT USE_Case Formulas'!A87,ISBLANK('Case Data Entry'!B87)),"First Name is required",IF(NOT(ISBLANK('Case Data Entry'!B87)),"OK",NA()))</f>
        <v>#N/A</v>
      </c>
      <c r="C87" s="41" t="e">
        <f>IF(AND('DO NOT USE_Case Formulas'!A87,ISBLANK('Case Data Entry'!C87)),"Last Name is required",IF(NOT(ISBLANK('Case Data Entry'!C87)),"OK",NA()))</f>
        <v>#N/A</v>
      </c>
      <c r="D87" s="41" t="e">
        <f>IF(AND('DO NOT USE_Case Formulas'!A87,ISBLANK('Case Data Entry'!D87)),"Birthdate is required",IF(NOT(ISBLANK('Case Data Entry'!D87)),"OK",NA()))</f>
        <v>#N/A</v>
      </c>
      <c r="E87" s="41" t="e">
        <f>IF(AND('DO NOT USE_Case Formulas'!A87,ISBLANK('Case Data Entry'!E87)),"Mobile Phone is required",IF(NOT(ISBLANK('Case Data Entry'!E87)),IF(AND(ISNUMBER(VALUE('Case Data Entry'!E87)),LEFT('Case Data Entry'!E87,1)&lt;&gt;"1",LEN('Case Data Entry'!E87)=10),"OK","Phone number must be valid format"),NA()))</f>
        <v>#N/A</v>
      </c>
      <c r="F87" s="41" t="e">
        <f>IF(LEN('Case Data Entry'!F87)&gt;255,"Home Street Address must be less than 255 characters",IF('DO NOT USE_Case Formulas'!A87,"OK",NA()))</f>
        <v>#N/A</v>
      </c>
      <c r="G87" s="41" t="e">
        <f>IF(LEN('Case Data Entry'!G87)&gt;40,"City must be less than 40 characters",IF('DO NOT USE_Case Formulas'!A87,"OK",NA()))</f>
        <v>#N/A</v>
      </c>
      <c r="H87" s="41" t="e">
        <f>IF(AND(NOT(ISBLANK('Case Data Entry'!H87)),ISNA(VLOOKUP('Case Data Entry'!H87,'DO NOT USE_School Picklist'!$P$3:$P$52,1,FALSE))),"Please select a value from the drop-down menu",IF('DO NOT USE_Case Formulas'!A87,"OK",NA()))</f>
        <v>#N/A</v>
      </c>
      <c r="I87" s="41" t="e">
        <f>IF(AND('DO NOT USE_Case Formulas'!A87,ISBLANK('Case Data Entry'!I87)),"Zip is required",IF(ISBLANK('Case Data Entry'!I87),NA(),"OK"))</f>
        <v>#N/A</v>
      </c>
      <c r="J87" s="41" t="e">
        <f>IF(AND('DO NOT USE_Case Formulas'!A87,ISBLANK('Case Data Entry'!J87)),"Student or Staff? is required",IF(ISBLANK('Case Data Entry'!J87),NA(),IF(ISNA(VLOOKUP('Case Data Entry'!J87,'DO NOT USE_School Picklist'!$B$3:$B$6,1,FALSE)),"Please select a value from the drop-down menu","OK")))</f>
        <v>#N/A</v>
      </c>
      <c r="K87" s="41" t="e">
        <f>IF(AND('Case Data Entry'!J87='DO NOT USE_School Picklist'!$B$4,ISBLANK('Case Data Entry'!K87)),"Occupation/Job Title is required if Student or Staff? is Yes, staff/faculty or volunteer",IF('DO NOT USE_Case Formulas'!A87,"OK",NA()))</f>
        <v>#N/A</v>
      </c>
      <c r="L87" s="41" t="e">
        <f ca="1">IF('Case Data Entry'!L87&gt;'DO NOT USE_School Picklist'!$C$3,"Date last on school campus/facility cannot be a future date",IF('DO NOT USE_Case Formulas'!A87,IF(ISBLANK('Case Data Entry'!L87),"Date last on school campus/facility is required","OK"),NA()))</f>
        <v>#N/A</v>
      </c>
      <c r="M87" s="41" t="e">
        <f>IF(AND('DO NOT USE_Case Formulas'!A87,ISBLANK('Case Data Entry'!M87)),"Specific Place in the Location is required",IF(ISBLANK('Case Data Entry'!M87),NA(),"OK"))</f>
        <v>#N/A</v>
      </c>
      <c r="N87" s="41" t="e">
        <f>IF(LEN('Case Data Entry'!N87)&gt;50,"Parent/Guardian Name must be less than 50 characters",IF('DO NOT USE_Case Formulas'!A87,"OK",NA()))</f>
        <v>#N/A</v>
      </c>
      <c r="O87" s="41" t="e">
        <f>IF(NOT(ISBLANK('Case Data Entry'!O87)),IF(AND(ISNUMBER('Case Data Entry'!O87),LEFT('Case Data Entry'!O87,1)&lt;&gt;"1",LEN('Case Data Entry'!O87)=10),"OK","Phone number must be valid format"),IF('DO NOT USE_Case Formulas'!A87,"OK",NA()))</f>
        <v>#N/A</v>
      </c>
      <c r="P87" s="41" t="e">
        <f>IF(AND(NOT(ISBLANK('Case Data Entry'!P87)),ISNA(VLOOKUP('Case Data Entry'!P87,'DO NOT USE_School Picklist'!$E$3:$E$10,1,FALSE))),"Please select a value from the drop-down menu",IF('DO NOT USE_Case Formulas'!A87,"OK",NA()))</f>
        <v>#N/A</v>
      </c>
      <c r="Q87" s="41" t="e">
        <f>IF(AND(NOT(ISBLANK('Case Data Entry'!Q87)),ISNA(VLOOKUP('Case Data Entry'!Q87,'DO NOT USE_School Picklist'!$F$3:$F$16,1,FALSE))),"Please select a value from the drop-down menu",IF('DO NOT USE_Case Formulas'!A87,"OK",NA()))</f>
        <v>#N/A</v>
      </c>
      <c r="R87" s="41" t="e">
        <f>IF(LEN('Case Data Entry'!R87)&gt;100,"Classroom(s) must be less than 100 characters",IF('DO NOT USE_Case Formulas'!A87,"OK",NA()))</f>
        <v>#N/A</v>
      </c>
      <c r="S87" s="41" t="e">
        <f>IF(AND(NOT(ISBLANK('Case Data Entry'!S87)),ISNA(VLOOKUP('Case Data Entry'!S87,'DO NOT USE_School Picklist'!$S$3:$S$12,1,FALSE))),"Please select a value from the drop-down menu",IF('DO NOT USE_Case Formulas'!A87,"OK",NA()))</f>
        <v>#N/A</v>
      </c>
      <c r="T87" s="41" t="e">
        <f>IF(AND(NOT(ISBLANK('Case Data Entry'!T87)),ISNA(VLOOKUP('Case Data Entry'!T87,'DO NOT USE_School Picklist'!$S$3:$S$12,1,FALSE))),"Please select a value from the drop-down menu",IF('DO NOT USE_Case Formulas'!A87,"OK",NA()))</f>
        <v>#N/A</v>
      </c>
      <c r="U87" s="41" t="e">
        <f>IF(LEN('Case Data Entry'!U87)&gt;80,"Name of Education Group must be less than 80 characters",IF('DO NOT USE_Case Formulas'!A87,"OK",NA()))</f>
        <v>#N/A</v>
      </c>
      <c r="V87" s="41" t="e">
        <f>IF(AND(NOT(ISBLANK('Case Data Entry'!V87)),ISNA(VLOOKUP('Case Data Entry'!V87,'DO NOT USE_School Picklist'!$K$3:$K$6,1,FALSE))),"Please select a value from the drop-down menu",IF('DO NOT USE_Case Formulas'!A87,"OK",NA()))</f>
        <v>#N/A</v>
      </c>
      <c r="W87" s="41" t="e">
        <f>IF(AND('DO NOT USE_Case Formulas'!A87,ISBLANK('Case Data Entry'!W87)),"Has this person had symptoms? is required",IF(AND(NOT(ISBLANK('Case Data Entry'!W87)),ISNA(VLOOKUP('Case Data Entry'!W87,'DO NOT USE_School Picklist'!$D$3:$D$5,1,FALSE))),"Please select a value from the drop-down menu",IF(NOT(ISBLANK('Case Data Entry'!W87)),"OK",NA())))</f>
        <v>#N/A</v>
      </c>
      <c r="X87" s="41" t="e">
        <f>IF(AND('Case Data Entry'!W87='DO NOT USE_School Picklist'!$D$3,ISBLANK('Case Data Entry'!X87)),"Symptom Onset Date is required if Ever Symptomatic is Yes",IF('DO NOT USE_Case Formulas'!A87,"OK",NA()))</f>
        <v>#N/A</v>
      </c>
      <c r="Y87" s="41"/>
      <c r="Z87" s="41" t="e">
        <f ca="1">IF(AND('DO NOT USE_Case Formulas'!A87,ISBLANK('Case Data Entry'!Z87)),"Lab Result Test Date is required",IF('Case Data Entry'!Z87&gt;'DO NOT USE_School Picklist'!$C$3,"Test Date cannot be a future date",IF(NOT(ISBLANK('Case Data Entry'!Z87)),"OK",NA())))</f>
        <v>#N/A</v>
      </c>
      <c r="AA87" s="41" t="e">
        <f>IF(AND(NOT(ISBLANK('Case Data Entry'!AA87)),ISNA(VLOOKUP('Case Data Entry'!AA87,'DO NOT USE_School Picklist'!$R$3:$R$7,1,FALSE))),"Please select a value from the drop-down menu",IF('DO NOT USE_Case Formulas'!A87,"OK",NA()))</f>
        <v>#N/A</v>
      </c>
      <c r="AB87" s="41" t="e">
        <f>IF(AND(NOT(ISBLANK('Case Data Entry'!AB87)),ISNA(VLOOKUP('Case Data Entry'!AB87,'DO NOT USE_School Picklist'!$Q$3:$Q$8,1,FALSE))),"Please select a value from the drop-down menu",IF('DO NOT USE_Case Formulas'!A87,"OK",NA()))</f>
        <v>#N/A</v>
      </c>
    </row>
    <row r="88" spans="1:28" x14ac:dyDescent="0.25">
      <c r="A88" s="40" t="e">
        <f>IF('DO NOT USE_Case Formulas'!A88,IF('DO NOT USE_Case Formulas'!B88,"Not all required fields are completed","OK"),NA())</f>
        <v>#N/A</v>
      </c>
      <c r="B88" s="41" t="e">
        <f>IF(AND('DO NOT USE_Case Formulas'!A88,ISBLANK('Case Data Entry'!B88)),"First Name is required",IF(NOT(ISBLANK('Case Data Entry'!B88)),"OK",NA()))</f>
        <v>#N/A</v>
      </c>
      <c r="C88" s="41" t="e">
        <f>IF(AND('DO NOT USE_Case Formulas'!A88,ISBLANK('Case Data Entry'!C88)),"Last Name is required",IF(NOT(ISBLANK('Case Data Entry'!C88)),"OK",NA()))</f>
        <v>#N/A</v>
      </c>
      <c r="D88" s="41" t="e">
        <f>IF(AND('DO NOT USE_Case Formulas'!A88,ISBLANK('Case Data Entry'!D88)),"Birthdate is required",IF(NOT(ISBLANK('Case Data Entry'!D88)),"OK",NA()))</f>
        <v>#N/A</v>
      </c>
      <c r="E88" s="41" t="e">
        <f>IF(AND('DO NOT USE_Case Formulas'!A88,ISBLANK('Case Data Entry'!E88)),"Mobile Phone is required",IF(NOT(ISBLANK('Case Data Entry'!E88)),IF(AND(ISNUMBER(VALUE('Case Data Entry'!E88)),LEFT('Case Data Entry'!E88,1)&lt;&gt;"1",LEN('Case Data Entry'!E88)=10),"OK","Phone number must be valid format"),NA()))</f>
        <v>#N/A</v>
      </c>
      <c r="F88" s="41" t="e">
        <f>IF(LEN('Case Data Entry'!F88)&gt;255,"Home Street Address must be less than 255 characters",IF('DO NOT USE_Case Formulas'!A88,"OK",NA()))</f>
        <v>#N/A</v>
      </c>
      <c r="G88" s="41" t="e">
        <f>IF(LEN('Case Data Entry'!G88)&gt;40,"City must be less than 40 characters",IF('DO NOT USE_Case Formulas'!A88,"OK",NA()))</f>
        <v>#N/A</v>
      </c>
      <c r="H88" s="41" t="e">
        <f>IF(AND(NOT(ISBLANK('Case Data Entry'!H88)),ISNA(VLOOKUP('Case Data Entry'!H88,'DO NOT USE_School Picklist'!$P$3:$P$52,1,FALSE))),"Please select a value from the drop-down menu",IF('DO NOT USE_Case Formulas'!A88,"OK",NA()))</f>
        <v>#N/A</v>
      </c>
      <c r="I88" s="41" t="e">
        <f>IF(AND('DO NOT USE_Case Formulas'!A88,ISBLANK('Case Data Entry'!I88)),"Zip is required",IF(ISBLANK('Case Data Entry'!I88),NA(),"OK"))</f>
        <v>#N/A</v>
      </c>
      <c r="J88" s="41" t="e">
        <f>IF(AND('DO NOT USE_Case Formulas'!A88,ISBLANK('Case Data Entry'!J88)),"Student or Staff? is required",IF(ISBLANK('Case Data Entry'!J88),NA(),IF(ISNA(VLOOKUP('Case Data Entry'!J88,'DO NOT USE_School Picklist'!$B$3:$B$6,1,FALSE)),"Please select a value from the drop-down menu","OK")))</f>
        <v>#N/A</v>
      </c>
      <c r="K88" s="41" t="e">
        <f>IF(AND('Case Data Entry'!J88='DO NOT USE_School Picklist'!$B$4,ISBLANK('Case Data Entry'!K88)),"Occupation/Job Title is required if Student or Staff? is Yes, staff/faculty or volunteer",IF('DO NOT USE_Case Formulas'!A88,"OK",NA()))</f>
        <v>#N/A</v>
      </c>
      <c r="L88" s="41" t="e">
        <f ca="1">IF('Case Data Entry'!L88&gt;'DO NOT USE_School Picklist'!$C$3,"Date last on school campus/facility cannot be a future date",IF('DO NOT USE_Case Formulas'!A88,IF(ISBLANK('Case Data Entry'!L88),"Date last on school campus/facility is required","OK"),NA()))</f>
        <v>#N/A</v>
      </c>
      <c r="M88" s="41" t="e">
        <f>IF(AND('DO NOT USE_Case Formulas'!A88,ISBLANK('Case Data Entry'!M88)),"Specific Place in the Location is required",IF(ISBLANK('Case Data Entry'!M88),NA(),"OK"))</f>
        <v>#N/A</v>
      </c>
      <c r="N88" s="41" t="e">
        <f>IF(LEN('Case Data Entry'!N88)&gt;50,"Parent/Guardian Name must be less than 50 characters",IF('DO NOT USE_Case Formulas'!A88,"OK",NA()))</f>
        <v>#N/A</v>
      </c>
      <c r="O88" s="41" t="e">
        <f>IF(NOT(ISBLANK('Case Data Entry'!O88)),IF(AND(ISNUMBER('Case Data Entry'!O88),LEFT('Case Data Entry'!O88,1)&lt;&gt;"1",LEN('Case Data Entry'!O88)=10),"OK","Phone number must be valid format"),IF('DO NOT USE_Case Formulas'!A88,"OK",NA()))</f>
        <v>#N/A</v>
      </c>
      <c r="P88" s="41" t="e">
        <f>IF(AND(NOT(ISBLANK('Case Data Entry'!P88)),ISNA(VLOOKUP('Case Data Entry'!P88,'DO NOT USE_School Picklist'!$E$3:$E$10,1,FALSE))),"Please select a value from the drop-down menu",IF('DO NOT USE_Case Formulas'!A88,"OK",NA()))</f>
        <v>#N/A</v>
      </c>
      <c r="Q88" s="41" t="e">
        <f>IF(AND(NOT(ISBLANK('Case Data Entry'!Q88)),ISNA(VLOOKUP('Case Data Entry'!Q88,'DO NOT USE_School Picklist'!$F$3:$F$16,1,FALSE))),"Please select a value from the drop-down menu",IF('DO NOT USE_Case Formulas'!A88,"OK",NA()))</f>
        <v>#N/A</v>
      </c>
      <c r="R88" s="41" t="e">
        <f>IF(LEN('Case Data Entry'!R88)&gt;100,"Classroom(s) must be less than 100 characters",IF('DO NOT USE_Case Formulas'!A88,"OK",NA()))</f>
        <v>#N/A</v>
      </c>
      <c r="S88" s="41" t="e">
        <f>IF(AND(NOT(ISBLANK('Case Data Entry'!S88)),ISNA(VLOOKUP('Case Data Entry'!S88,'DO NOT USE_School Picklist'!$S$3:$S$12,1,FALSE))),"Please select a value from the drop-down menu",IF('DO NOT USE_Case Formulas'!A88,"OK",NA()))</f>
        <v>#N/A</v>
      </c>
      <c r="T88" s="41" t="e">
        <f>IF(AND(NOT(ISBLANK('Case Data Entry'!T88)),ISNA(VLOOKUP('Case Data Entry'!T88,'DO NOT USE_School Picklist'!$S$3:$S$12,1,FALSE))),"Please select a value from the drop-down menu",IF('DO NOT USE_Case Formulas'!A88,"OK",NA()))</f>
        <v>#N/A</v>
      </c>
      <c r="U88" s="41" t="e">
        <f>IF(LEN('Case Data Entry'!U88)&gt;80,"Name of Education Group must be less than 80 characters",IF('DO NOT USE_Case Formulas'!A88,"OK",NA()))</f>
        <v>#N/A</v>
      </c>
      <c r="V88" s="41" t="e">
        <f>IF(AND(NOT(ISBLANK('Case Data Entry'!V88)),ISNA(VLOOKUP('Case Data Entry'!V88,'DO NOT USE_School Picklist'!$K$3:$K$6,1,FALSE))),"Please select a value from the drop-down menu",IF('DO NOT USE_Case Formulas'!A88,"OK",NA()))</f>
        <v>#N/A</v>
      </c>
      <c r="W88" s="41" t="e">
        <f>IF(AND('DO NOT USE_Case Formulas'!A88,ISBLANK('Case Data Entry'!W88)),"Has this person had symptoms? is required",IF(AND(NOT(ISBLANK('Case Data Entry'!W88)),ISNA(VLOOKUP('Case Data Entry'!W88,'DO NOT USE_School Picklist'!$D$3:$D$5,1,FALSE))),"Please select a value from the drop-down menu",IF(NOT(ISBLANK('Case Data Entry'!W88)),"OK",NA())))</f>
        <v>#N/A</v>
      </c>
      <c r="X88" s="41" t="e">
        <f>IF(AND('Case Data Entry'!W88='DO NOT USE_School Picklist'!$D$3,ISBLANK('Case Data Entry'!X88)),"Symptom Onset Date is required if Ever Symptomatic is Yes",IF('DO NOT USE_Case Formulas'!A88,"OK",NA()))</f>
        <v>#N/A</v>
      </c>
      <c r="Y88" s="41"/>
      <c r="Z88" s="41" t="e">
        <f ca="1">IF(AND('DO NOT USE_Case Formulas'!A88,ISBLANK('Case Data Entry'!Z88)),"Lab Result Test Date is required",IF('Case Data Entry'!Z88&gt;'DO NOT USE_School Picklist'!$C$3,"Test Date cannot be a future date",IF(NOT(ISBLANK('Case Data Entry'!Z88)),"OK",NA())))</f>
        <v>#N/A</v>
      </c>
      <c r="AA88" s="41" t="e">
        <f>IF(AND(NOT(ISBLANK('Case Data Entry'!AA88)),ISNA(VLOOKUP('Case Data Entry'!AA88,'DO NOT USE_School Picklist'!$R$3:$R$7,1,FALSE))),"Please select a value from the drop-down menu",IF('DO NOT USE_Case Formulas'!A88,"OK",NA()))</f>
        <v>#N/A</v>
      </c>
      <c r="AB88" s="41" t="e">
        <f>IF(AND(NOT(ISBLANK('Case Data Entry'!AB88)),ISNA(VLOOKUP('Case Data Entry'!AB88,'DO NOT USE_School Picklist'!$Q$3:$Q$8,1,FALSE))),"Please select a value from the drop-down menu",IF('DO NOT USE_Case Formulas'!A88,"OK",NA()))</f>
        <v>#N/A</v>
      </c>
    </row>
    <row r="89" spans="1:28" x14ac:dyDescent="0.25">
      <c r="A89" s="40" t="e">
        <f>IF('DO NOT USE_Case Formulas'!A89,IF('DO NOT USE_Case Formulas'!B89,"Not all required fields are completed","OK"),NA())</f>
        <v>#N/A</v>
      </c>
      <c r="B89" s="41" t="e">
        <f>IF(AND('DO NOT USE_Case Formulas'!A89,ISBLANK('Case Data Entry'!B89)),"First Name is required",IF(NOT(ISBLANK('Case Data Entry'!B89)),"OK",NA()))</f>
        <v>#N/A</v>
      </c>
      <c r="C89" s="41" t="e">
        <f>IF(AND('DO NOT USE_Case Formulas'!A89,ISBLANK('Case Data Entry'!C89)),"Last Name is required",IF(NOT(ISBLANK('Case Data Entry'!C89)),"OK",NA()))</f>
        <v>#N/A</v>
      </c>
      <c r="D89" s="41" t="e">
        <f>IF(AND('DO NOT USE_Case Formulas'!A89,ISBLANK('Case Data Entry'!D89)),"Birthdate is required",IF(NOT(ISBLANK('Case Data Entry'!D89)),"OK",NA()))</f>
        <v>#N/A</v>
      </c>
      <c r="E89" s="41" t="e">
        <f>IF(AND('DO NOT USE_Case Formulas'!A89,ISBLANK('Case Data Entry'!E89)),"Mobile Phone is required",IF(NOT(ISBLANK('Case Data Entry'!E89)),IF(AND(ISNUMBER(VALUE('Case Data Entry'!E89)),LEFT('Case Data Entry'!E89,1)&lt;&gt;"1",LEN('Case Data Entry'!E89)=10),"OK","Phone number must be valid format"),NA()))</f>
        <v>#N/A</v>
      </c>
      <c r="F89" s="41" t="e">
        <f>IF(LEN('Case Data Entry'!F89)&gt;255,"Home Street Address must be less than 255 characters",IF('DO NOT USE_Case Formulas'!A89,"OK",NA()))</f>
        <v>#N/A</v>
      </c>
      <c r="G89" s="41" t="e">
        <f>IF(LEN('Case Data Entry'!G89)&gt;40,"City must be less than 40 characters",IF('DO NOT USE_Case Formulas'!A89,"OK",NA()))</f>
        <v>#N/A</v>
      </c>
      <c r="H89" s="41" t="e">
        <f>IF(AND(NOT(ISBLANK('Case Data Entry'!H89)),ISNA(VLOOKUP('Case Data Entry'!H89,'DO NOT USE_School Picklist'!$P$3:$P$52,1,FALSE))),"Please select a value from the drop-down menu",IF('DO NOT USE_Case Formulas'!A89,"OK",NA()))</f>
        <v>#N/A</v>
      </c>
      <c r="I89" s="41" t="e">
        <f>IF(AND('DO NOT USE_Case Formulas'!A89,ISBLANK('Case Data Entry'!I89)),"Zip is required",IF(ISBLANK('Case Data Entry'!I89),NA(),"OK"))</f>
        <v>#N/A</v>
      </c>
      <c r="J89" s="41" t="e">
        <f>IF(AND('DO NOT USE_Case Formulas'!A89,ISBLANK('Case Data Entry'!J89)),"Student or Staff? is required",IF(ISBLANK('Case Data Entry'!J89),NA(),IF(ISNA(VLOOKUP('Case Data Entry'!J89,'DO NOT USE_School Picklist'!$B$3:$B$6,1,FALSE)),"Please select a value from the drop-down menu","OK")))</f>
        <v>#N/A</v>
      </c>
      <c r="K89" s="41" t="e">
        <f>IF(AND('Case Data Entry'!J89='DO NOT USE_School Picklist'!$B$4,ISBLANK('Case Data Entry'!K89)),"Occupation/Job Title is required if Student or Staff? is Yes, staff/faculty or volunteer",IF('DO NOT USE_Case Formulas'!A89,"OK",NA()))</f>
        <v>#N/A</v>
      </c>
      <c r="L89" s="41" t="e">
        <f ca="1">IF('Case Data Entry'!L89&gt;'DO NOT USE_School Picklist'!$C$3,"Date last on school campus/facility cannot be a future date",IF('DO NOT USE_Case Formulas'!A89,IF(ISBLANK('Case Data Entry'!L89),"Date last on school campus/facility is required","OK"),NA()))</f>
        <v>#N/A</v>
      </c>
      <c r="M89" s="41" t="e">
        <f>IF(AND('DO NOT USE_Case Formulas'!A89,ISBLANK('Case Data Entry'!M89)),"Specific Place in the Location is required",IF(ISBLANK('Case Data Entry'!M89),NA(),"OK"))</f>
        <v>#N/A</v>
      </c>
      <c r="N89" s="41" t="e">
        <f>IF(LEN('Case Data Entry'!N89)&gt;50,"Parent/Guardian Name must be less than 50 characters",IF('DO NOT USE_Case Formulas'!A89,"OK",NA()))</f>
        <v>#N/A</v>
      </c>
      <c r="O89" s="41" t="e">
        <f>IF(NOT(ISBLANK('Case Data Entry'!O89)),IF(AND(ISNUMBER('Case Data Entry'!O89),LEFT('Case Data Entry'!O89,1)&lt;&gt;"1",LEN('Case Data Entry'!O89)=10),"OK","Phone number must be valid format"),IF('DO NOT USE_Case Formulas'!A89,"OK",NA()))</f>
        <v>#N/A</v>
      </c>
      <c r="P89" s="41" t="e">
        <f>IF(AND(NOT(ISBLANK('Case Data Entry'!P89)),ISNA(VLOOKUP('Case Data Entry'!P89,'DO NOT USE_School Picklist'!$E$3:$E$10,1,FALSE))),"Please select a value from the drop-down menu",IF('DO NOT USE_Case Formulas'!A89,"OK",NA()))</f>
        <v>#N/A</v>
      </c>
      <c r="Q89" s="41" t="e">
        <f>IF(AND(NOT(ISBLANK('Case Data Entry'!Q89)),ISNA(VLOOKUP('Case Data Entry'!Q89,'DO NOT USE_School Picklist'!$F$3:$F$16,1,FALSE))),"Please select a value from the drop-down menu",IF('DO NOT USE_Case Formulas'!A89,"OK",NA()))</f>
        <v>#N/A</v>
      </c>
      <c r="R89" s="41" t="e">
        <f>IF(LEN('Case Data Entry'!R89)&gt;100,"Classroom(s) must be less than 100 characters",IF('DO NOT USE_Case Formulas'!A89,"OK",NA()))</f>
        <v>#N/A</v>
      </c>
      <c r="S89" s="41" t="e">
        <f>IF(AND(NOT(ISBLANK('Case Data Entry'!S89)),ISNA(VLOOKUP('Case Data Entry'!S89,'DO NOT USE_School Picklist'!$S$3:$S$12,1,FALSE))),"Please select a value from the drop-down menu",IF('DO NOT USE_Case Formulas'!A89,"OK",NA()))</f>
        <v>#N/A</v>
      </c>
      <c r="T89" s="41" t="e">
        <f>IF(AND(NOT(ISBLANK('Case Data Entry'!T89)),ISNA(VLOOKUP('Case Data Entry'!T89,'DO NOT USE_School Picklist'!$S$3:$S$12,1,FALSE))),"Please select a value from the drop-down menu",IF('DO NOT USE_Case Formulas'!A89,"OK",NA()))</f>
        <v>#N/A</v>
      </c>
      <c r="U89" s="41" t="e">
        <f>IF(LEN('Case Data Entry'!U89)&gt;80,"Name of Education Group must be less than 80 characters",IF('DO NOT USE_Case Formulas'!A89,"OK",NA()))</f>
        <v>#N/A</v>
      </c>
      <c r="V89" s="41" t="e">
        <f>IF(AND(NOT(ISBLANK('Case Data Entry'!V89)),ISNA(VLOOKUP('Case Data Entry'!V89,'DO NOT USE_School Picklist'!$K$3:$K$6,1,FALSE))),"Please select a value from the drop-down menu",IF('DO NOT USE_Case Formulas'!A89,"OK",NA()))</f>
        <v>#N/A</v>
      </c>
      <c r="W89" s="41" t="e">
        <f>IF(AND('DO NOT USE_Case Formulas'!A89,ISBLANK('Case Data Entry'!W89)),"Has this person had symptoms? is required",IF(AND(NOT(ISBLANK('Case Data Entry'!W89)),ISNA(VLOOKUP('Case Data Entry'!W89,'DO NOT USE_School Picklist'!$D$3:$D$5,1,FALSE))),"Please select a value from the drop-down menu",IF(NOT(ISBLANK('Case Data Entry'!W89)),"OK",NA())))</f>
        <v>#N/A</v>
      </c>
      <c r="X89" s="41" t="e">
        <f>IF(AND('Case Data Entry'!W89='DO NOT USE_School Picklist'!$D$3,ISBLANK('Case Data Entry'!X89)),"Symptom Onset Date is required if Ever Symptomatic is Yes",IF('DO NOT USE_Case Formulas'!A89,"OK",NA()))</f>
        <v>#N/A</v>
      </c>
      <c r="Y89" s="41"/>
      <c r="Z89" s="41" t="e">
        <f ca="1">IF(AND('DO NOT USE_Case Formulas'!A89,ISBLANK('Case Data Entry'!Z89)),"Lab Result Test Date is required",IF('Case Data Entry'!Z89&gt;'DO NOT USE_School Picklist'!$C$3,"Test Date cannot be a future date",IF(NOT(ISBLANK('Case Data Entry'!Z89)),"OK",NA())))</f>
        <v>#N/A</v>
      </c>
      <c r="AA89" s="41" t="e">
        <f>IF(AND(NOT(ISBLANK('Case Data Entry'!AA89)),ISNA(VLOOKUP('Case Data Entry'!AA89,'DO NOT USE_School Picklist'!$R$3:$R$7,1,FALSE))),"Please select a value from the drop-down menu",IF('DO NOT USE_Case Formulas'!A89,"OK",NA()))</f>
        <v>#N/A</v>
      </c>
      <c r="AB89" s="41" t="e">
        <f>IF(AND(NOT(ISBLANK('Case Data Entry'!AB89)),ISNA(VLOOKUP('Case Data Entry'!AB89,'DO NOT USE_School Picklist'!$Q$3:$Q$8,1,FALSE))),"Please select a value from the drop-down menu",IF('DO NOT USE_Case Formulas'!A89,"OK",NA()))</f>
        <v>#N/A</v>
      </c>
    </row>
    <row r="90" spans="1:28" x14ac:dyDescent="0.25">
      <c r="A90" s="40" t="e">
        <f>IF('DO NOT USE_Case Formulas'!A90,IF('DO NOT USE_Case Formulas'!B90,"Not all required fields are completed","OK"),NA())</f>
        <v>#N/A</v>
      </c>
      <c r="B90" s="41" t="e">
        <f>IF(AND('DO NOT USE_Case Formulas'!A90,ISBLANK('Case Data Entry'!B90)),"First Name is required",IF(NOT(ISBLANK('Case Data Entry'!B90)),"OK",NA()))</f>
        <v>#N/A</v>
      </c>
      <c r="C90" s="41" t="e">
        <f>IF(AND('DO NOT USE_Case Formulas'!A90,ISBLANK('Case Data Entry'!C90)),"Last Name is required",IF(NOT(ISBLANK('Case Data Entry'!C90)),"OK",NA()))</f>
        <v>#N/A</v>
      </c>
      <c r="D90" s="41" t="e">
        <f>IF(AND('DO NOT USE_Case Formulas'!A90,ISBLANK('Case Data Entry'!D90)),"Birthdate is required",IF(NOT(ISBLANK('Case Data Entry'!D90)),"OK",NA()))</f>
        <v>#N/A</v>
      </c>
      <c r="E90" s="41" t="e">
        <f>IF(AND('DO NOT USE_Case Formulas'!A90,ISBLANK('Case Data Entry'!E90)),"Mobile Phone is required",IF(NOT(ISBLANK('Case Data Entry'!E90)),IF(AND(ISNUMBER(VALUE('Case Data Entry'!E90)),LEFT('Case Data Entry'!E90,1)&lt;&gt;"1",LEN('Case Data Entry'!E90)=10),"OK","Phone number must be valid format"),NA()))</f>
        <v>#N/A</v>
      </c>
      <c r="F90" s="41" t="e">
        <f>IF(LEN('Case Data Entry'!F90)&gt;255,"Home Street Address must be less than 255 characters",IF('DO NOT USE_Case Formulas'!A90,"OK",NA()))</f>
        <v>#N/A</v>
      </c>
      <c r="G90" s="41" t="e">
        <f>IF(LEN('Case Data Entry'!G90)&gt;40,"City must be less than 40 characters",IF('DO NOT USE_Case Formulas'!A90,"OK",NA()))</f>
        <v>#N/A</v>
      </c>
      <c r="H90" s="41" t="e">
        <f>IF(AND(NOT(ISBLANK('Case Data Entry'!H90)),ISNA(VLOOKUP('Case Data Entry'!H90,'DO NOT USE_School Picklist'!$P$3:$P$52,1,FALSE))),"Please select a value from the drop-down menu",IF('DO NOT USE_Case Formulas'!A90,"OK",NA()))</f>
        <v>#N/A</v>
      </c>
      <c r="I90" s="41" t="e">
        <f>IF(AND('DO NOT USE_Case Formulas'!A90,ISBLANK('Case Data Entry'!I90)),"Zip is required",IF(ISBLANK('Case Data Entry'!I90),NA(),"OK"))</f>
        <v>#N/A</v>
      </c>
      <c r="J90" s="41" t="e">
        <f>IF(AND('DO NOT USE_Case Formulas'!A90,ISBLANK('Case Data Entry'!J90)),"Student or Staff? is required",IF(ISBLANK('Case Data Entry'!J90),NA(),IF(ISNA(VLOOKUP('Case Data Entry'!J90,'DO NOT USE_School Picklist'!$B$3:$B$6,1,FALSE)),"Please select a value from the drop-down menu","OK")))</f>
        <v>#N/A</v>
      </c>
      <c r="K90" s="41" t="e">
        <f>IF(AND('Case Data Entry'!J90='DO NOT USE_School Picklist'!$B$4,ISBLANK('Case Data Entry'!K90)),"Occupation/Job Title is required if Student or Staff? is Yes, staff/faculty or volunteer",IF('DO NOT USE_Case Formulas'!A90,"OK",NA()))</f>
        <v>#N/A</v>
      </c>
      <c r="L90" s="41" t="e">
        <f ca="1">IF('Case Data Entry'!L90&gt;'DO NOT USE_School Picklist'!$C$3,"Date last on school campus/facility cannot be a future date",IF('DO NOT USE_Case Formulas'!A90,IF(ISBLANK('Case Data Entry'!L90),"Date last on school campus/facility is required","OK"),NA()))</f>
        <v>#N/A</v>
      </c>
      <c r="M90" s="41" t="e">
        <f>IF(AND('DO NOT USE_Case Formulas'!A90,ISBLANK('Case Data Entry'!M90)),"Specific Place in the Location is required",IF(ISBLANK('Case Data Entry'!M90),NA(),"OK"))</f>
        <v>#N/A</v>
      </c>
      <c r="N90" s="41" t="e">
        <f>IF(LEN('Case Data Entry'!N90)&gt;50,"Parent/Guardian Name must be less than 50 characters",IF('DO NOT USE_Case Formulas'!A90,"OK",NA()))</f>
        <v>#N/A</v>
      </c>
      <c r="O90" s="41" t="e">
        <f>IF(NOT(ISBLANK('Case Data Entry'!O90)),IF(AND(ISNUMBER('Case Data Entry'!O90),LEFT('Case Data Entry'!O90,1)&lt;&gt;"1",LEN('Case Data Entry'!O90)=10),"OK","Phone number must be valid format"),IF('DO NOT USE_Case Formulas'!A90,"OK",NA()))</f>
        <v>#N/A</v>
      </c>
      <c r="P90" s="41" t="e">
        <f>IF(AND(NOT(ISBLANK('Case Data Entry'!P90)),ISNA(VLOOKUP('Case Data Entry'!P90,'DO NOT USE_School Picklist'!$E$3:$E$10,1,FALSE))),"Please select a value from the drop-down menu",IF('DO NOT USE_Case Formulas'!A90,"OK",NA()))</f>
        <v>#N/A</v>
      </c>
      <c r="Q90" s="41" t="e">
        <f>IF(AND(NOT(ISBLANK('Case Data Entry'!Q90)),ISNA(VLOOKUP('Case Data Entry'!Q90,'DO NOT USE_School Picklist'!$F$3:$F$16,1,FALSE))),"Please select a value from the drop-down menu",IF('DO NOT USE_Case Formulas'!A90,"OK",NA()))</f>
        <v>#N/A</v>
      </c>
      <c r="R90" s="41" t="e">
        <f>IF(LEN('Case Data Entry'!R90)&gt;100,"Classroom(s) must be less than 100 characters",IF('DO NOT USE_Case Formulas'!A90,"OK",NA()))</f>
        <v>#N/A</v>
      </c>
      <c r="S90" s="41" t="e">
        <f>IF(AND(NOT(ISBLANK('Case Data Entry'!S90)),ISNA(VLOOKUP('Case Data Entry'!S90,'DO NOT USE_School Picklist'!$S$3:$S$12,1,FALSE))),"Please select a value from the drop-down menu",IF('DO NOT USE_Case Formulas'!A90,"OK",NA()))</f>
        <v>#N/A</v>
      </c>
      <c r="T90" s="41" t="e">
        <f>IF(AND(NOT(ISBLANK('Case Data Entry'!T90)),ISNA(VLOOKUP('Case Data Entry'!T90,'DO NOT USE_School Picklist'!$S$3:$S$12,1,FALSE))),"Please select a value from the drop-down menu",IF('DO NOT USE_Case Formulas'!A90,"OK",NA()))</f>
        <v>#N/A</v>
      </c>
      <c r="U90" s="41" t="e">
        <f>IF(LEN('Case Data Entry'!U90)&gt;80,"Name of Education Group must be less than 80 characters",IF('DO NOT USE_Case Formulas'!A90,"OK",NA()))</f>
        <v>#N/A</v>
      </c>
      <c r="V90" s="41" t="e">
        <f>IF(AND(NOT(ISBLANK('Case Data Entry'!V90)),ISNA(VLOOKUP('Case Data Entry'!V90,'DO NOT USE_School Picklist'!$K$3:$K$6,1,FALSE))),"Please select a value from the drop-down menu",IF('DO NOT USE_Case Formulas'!A90,"OK",NA()))</f>
        <v>#N/A</v>
      </c>
      <c r="W90" s="41" t="e">
        <f>IF(AND('DO NOT USE_Case Formulas'!A90,ISBLANK('Case Data Entry'!W90)),"Has this person had symptoms? is required",IF(AND(NOT(ISBLANK('Case Data Entry'!W90)),ISNA(VLOOKUP('Case Data Entry'!W90,'DO NOT USE_School Picklist'!$D$3:$D$5,1,FALSE))),"Please select a value from the drop-down menu",IF(NOT(ISBLANK('Case Data Entry'!W90)),"OK",NA())))</f>
        <v>#N/A</v>
      </c>
      <c r="X90" s="41" t="e">
        <f>IF(AND('Case Data Entry'!W90='DO NOT USE_School Picklist'!$D$3,ISBLANK('Case Data Entry'!X90)),"Symptom Onset Date is required if Ever Symptomatic is Yes",IF('DO NOT USE_Case Formulas'!A90,"OK",NA()))</f>
        <v>#N/A</v>
      </c>
      <c r="Y90" s="41"/>
      <c r="Z90" s="41" t="e">
        <f ca="1">IF(AND('DO NOT USE_Case Formulas'!A90,ISBLANK('Case Data Entry'!Z90)),"Lab Result Test Date is required",IF('Case Data Entry'!Z90&gt;'DO NOT USE_School Picklist'!$C$3,"Test Date cannot be a future date",IF(NOT(ISBLANK('Case Data Entry'!Z90)),"OK",NA())))</f>
        <v>#N/A</v>
      </c>
      <c r="AA90" s="41" t="e">
        <f>IF(AND(NOT(ISBLANK('Case Data Entry'!AA90)),ISNA(VLOOKUP('Case Data Entry'!AA90,'DO NOT USE_School Picklist'!$R$3:$R$7,1,FALSE))),"Please select a value from the drop-down menu",IF('DO NOT USE_Case Formulas'!A90,"OK",NA()))</f>
        <v>#N/A</v>
      </c>
      <c r="AB90" s="41" t="e">
        <f>IF(AND(NOT(ISBLANK('Case Data Entry'!AB90)),ISNA(VLOOKUP('Case Data Entry'!AB90,'DO NOT USE_School Picklist'!$Q$3:$Q$8,1,FALSE))),"Please select a value from the drop-down menu",IF('DO NOT USE_Case Formulas'!A90,"OK",NA()))</f>
        <v>#N/A</v>
      </c>
    </row>
    <row r="91" spans="1:28" x14ac:dyDescent="0.25">
      <c r="A91" s="40" t="e">
        <f>IF('DO NOT USE_Case Formulas'!A91,IF('DO NOT USE_Case Formulas'!B91,"Not all required fields are completed","OK"),NA())</f>
        <v>#N/A</v>
      </c>
      <c r="B91" s="41" t="e">
        <f>IF(AND('DO NOT USE_Case Formulas'!A91,ISBLANK('Case Data Entry'!B91)),"First Name is required",IF(NOT(ISBLANK('Case Data Entry'!B91)),"OK",NA()))</f>
        <v>#N/A</v>
      </c>
      <c r="C91" s="41" t="e">
        <f>IF(AND('DO NOT USE_Case Formulas'!A91,ISBLANK('Case Data Entry'!C91)),"Last Name is required",IF(NOT(ISBLANK('Case Data Entry'!C91)),"OK",NA()))</f>
        <v>#N/A</v>
      </c>
      <c r="D91" s="41" t="e">
        <f>IF(AND('DO NOT USE_Case Formulas'!A91,ISBLANK('Case Data Entry'!D91)),"Birthdate is required",IF(NOT(ISBLANK('Case Data Entry'!D91)),"OK",NA()))</f>
        <v>#N/A</v>
      </c>
      <c r="E91" s="41" t="e">
        <f>IF(AND('DO NOT USE_Case Formulas'!A91,ISBLANK('Case Data Entry'!E91)),"Mobile Phone is required",IF(NOT(ISBLANK('Case Data Entry'!E91)),IF(AND(ISNUMBER(VALUE('Case Data Entry'!E91)),LEFT('Case Data Entry'!E91,1)&lt;&gt;"1",LEN('Case Data Entry'!E91)=10),"OK","Phone number must be valid format"),NA()))</f>
        <v>#N/A</v>
      </c>
      <c r="F91" s="41" t="e">
        <f>IF(LEN('Case Data Entry'!F91)&gt;255,"Home Street Address must be less than 255 characters",IF('DO NOT USE_Case Formulas'!A91,"OK",NA()))</f>
        <v>#N/A</v>
      </c>
      <c r="G91" s="41" t="e">
        <f>IF(LEN('Case Data Entry'!G91)&gt;40,"City must be less than 40 characters",IF('DO NOT USE_Case Formulas'!A91,"OK",NA()))</f>
        <v>#N/A</v>
      </c>
      <c r="H91" s="41" t="e">
        <f>IF(AND(NOT(ISBLANK('Case Data Entry'!H91)),ISNA(VLOOKUP('Case Data Entry'!H91,'DO NOT USE_School Picklist'!$P$3:$P$52,1,FALSE))),"Please select a value from the drop-down menu",IF('DO NOT USE_Case Formulas'!A91,"OK",NA()))</f>
        <v>#N/A</v>
      </c>
      <c r="I91" s="41" t="e">
        <f>IF(AND('DO NOT USE_Case Formulas'!A91,ISBLANK('Case Data Entry'!I91)),"Zip is required",IF(ISBLANK('Case Data Entry'!I91),NA(),"OK"))</f>
        <v>#N/A</v>
      </c>
      <c r="J91" s="41" t="e">
        <f>IF(AND('DO NOT USE_Case Formulas'!A91,ISBLANK('Case Data Entry'!J91)),"Student or Staff? is required",IF(ISBLANK('Case Data Entry'!J91),NA(),IF(ISNA(VLOOKUP('Case Data Entry'!J91,'DO NOT USE_School Picklist'!$B$3:$B$6,1,FALSE)),"Please select a value from the drop-down menu","OK")))</f>
        <v>#N/A</v>
      </c>
      <c r="K91" s="41" t="e">
        <f>IF(AND('Case Data Entry'!J91='DO NOT USE_School Picklist'!$B$4,ISBLANK('Case Data Entry'!K91)),"Occupation/Job Title is required if Student or Staff? is Yes, staff/faculty or volunteer",IF('DO NOT USE_Case Formulas'!A91,"OK",NA()))</f>
        <v>#N/A</v>
      </c>
      <c r="L91" s="41" t="e">
        <f ca="1">IF('Case Data Entry'!L91&gt;'DO NOT USE_School Picklist'!$C$3,"Date last on school campus/facility cannot be a future date",IF('DO NOT USE_Case Formulas'!A91,IF(ISBLANK('Case Data Entry'!L91),"Date last on school campus/facility is required","OK"),NA()))</f>
        <v>#N/A</v>
      </c>
      <c r="M91" s="41" t="e">
        <f>IF(AND('DO NOT USE_Case Formulas'!A91,ISBLANK('Case Data Entry'!M91)),"Specific Place in the Location is required",IF(ISBLANK('Case Data Entry'!M91),NA(),"OK"))</f>
        <v>#N/A</v>
      </c>
      <c r="N91" s="41" t="e">
        <f>IF(LEN('Case Data Entry'!N91)&gt;50,"Parent/Guardian Name must be less than 50 characters",IF('DO NOT USE_Case Formulas'!A91,"OK",NA()))</f>
        <v>#N/A</v>
      </c>
      <c r="O91" s="41" t="e">
        <f>IF(NOT(ISBLANK('Case Data Entry'!O91)),IF(AND(ISNUMBER('Case Data Entry'!O91),LEFT('Case Data Entry'!O91,1)&lt;&gt;"1",LEN('Case Data Entry'!O91)=10),"OK","Phone number must be valid format"),IF('DO NOT USE_Case Formulas'!A91,"OK",NA()))</f>
        <v>#N/A</v>
      </c>
      <c r="P91" s="41" t="e">
        <f>IF(AND(NOT(ISBLANK('Case Data Entry'!P91)),ISNA(VLOOKUP('Case Data Entry'!P91,'DO NOT USE_School Picklist'!$E$3:$E$10,1,FALSE))),"Please select a value from the drop-down menu",IF('DO NOT USE_Case Formulas'!A91,"OK",NA()))</f>
        <v>#N/A</v>
      </c>
      <c r="Q91" s="41" t="e">
        <f>IF(AND(NOT(ISBLANK('Case Data Entry'!Q91)),ISNA(VLOOKUP('Case Data Entry'!Q91,'DO NOT USE_School Picklist'!$F$3:$F$16,1,FALSE))),"Please select a value from the drop-down menu",IF('DO NOT USE_Case Formulas'!A91,"OK",NA()))</f>
        <v>#N/A</v>
      </c>
      <c r="R91" s="41" t="e">
        <f>IF(LEN('Case Data Entry'!R91)&gt;100,"Classroom(s) must be less than 100 characters",IF('DO NOT USE_Case Formulas'!A91,"OK",NA()))</f>
        <v>#N/A</v>
      </c>
      <c r="S91" s="41" t="e">
        <f>IF(AND(NOT(ISBLANK('Case Data Entry'!S91)),ISNA(VLOOKUP('Case Data Entry'!S91,'DO NOT USE_School Picklist'!$S$3:$S$12,1,FALSE))),"Please select a value from the drop-down menu",IF('DO NOT USE_Case Formulas'!A91,"OK",NA()))</f>
        <v>#N/A</v>
      </c>
      <c r="T91" s="41" t="e">
        <f>IF(AND(NOT(ISBLANK('Case Data Entry'!T91)),ISNA(VLOOKUP('Case Data Entry'!T91,'DO NOT USE_School Picklist'!$S$3:$S$12,1,FALSE))),"Please select a value from the drop-down menu",IF('DO NOT USE_Case Formulas'!A91,"OK",NA()))</f>
        <v>#N/A</v>
      </c>
      <c r="U91" s="41" t="e">
        <f>IF(LEN('Case Data Entry'!U91)&gt;80,"Name of Education Group must be less than 80 characters",IF('DO NOT USE_Case Formulas'!A91,"OK",NA()))</f>
        <v>#N/A</v>
      </c>
      <c r="V91" s="41" t="e">
        <f>IF(AND(NOT(ISBLANK('Case Data Entry'!V91)),ISNA(VLOOKUP('Case Data Entry'!V91,'DO NOT USE_School Picklist'!$K$3:$K$6,1,FALSE))),"Please select a value from the drop-down menu",IF('DO NOT USE_Case Formulas'!A91,"OK",NA()))</f>
        <v>#N/A</v>
      </c>
      <c r="W91" s="41" t="e">
        <f>IF(AND('DO NOT USE_Case Formulas'!A91,ISBLANK('Case Data Entry'!W91)),"Has this person had symptoms? is required",IF(AND(NOT(ISBLANK('Case Data Entry'!W91)),ISNA(VLOOKUP('Case Data Entry'!W91,'DO NOT USE_School Picklist'!$D$3:$D$5,1,FALSE))),"Please select a value from the drop-down menu",IF(NOT(ISBLANK('Case Data Entry'!W91)),"OK",NA())))</f>
        <v>#N/A</v>
      </c>
      <c r="X91" s="41" t="e">
        <f>IF(AND('Case Data Entry'!W91='DO NOT USE_School Picklist'!$D$3,ISBLANK('Case Data Entry'!X91)),"Symptom Onset Date is required if Ever Symptomatic is Yes",IF('DO NOT USE_Case Formulas'!A91,"OK",NA()))</f>
        <v>#N/A</v>
      </c>
      <c r="Y91" s="41"/>
      <c r="Z91" s="41" t="e">
        <f ca="1">IF(AND('DO NOT USE_Case Formulas'!A91,ISBLANK('Case Data Entry'!Z91)),"Lab Result Test Date is required",IF('Case Data Entry'!Z91&gt;'DO NOT USE_School Picklist'!$C$3,"Test Date cannot be a future date",IF(NOT(ISBLANK('Case Data Entry'!Z91)),"OK",NA())))</f>
        <v>#N/A</v>
      </c>
      <c r="AA91" s="41" t="e">
        <f>IF(AND(NOT(ISBLANK('Case Data Entry'!AA91)),ISNA(VLOOKUP('Case Data Entry'!AA91,'DO NOT USE_School Picklist'!$R$3:$R$7,1,FALSE))),"Please select a value from the drop-down menu",IF('DO NOT USE_Case Formulas'!A91,"OK",NA()))</f>
        <v>#N/A</v>
      </c>
      <c r="AB91" s="41" t="e">
        <f>IF(AND(NOT(ISBLANK('Case Data Entry'!AB91)),ISNA(VLOOKUP('Case Data Entry'!AB91,'DO NOT USE_School Picklist'!$Q$3:$Q$8,1,FALSE))),"Please select a value from the drop-down menu",IF('DO NOT USE_Case Formulas'!A91,"OK",NA()))</f>
        <v>#N/A</v>
      </c>
    </row>
    <row r="92" spans="1:28" x14ac:dyDescent="0.25">
      <c r="A92" s="40" t="e">
        <f>IF('DO NOT USE_Case Formulas'!A92,IF('DO NOT USE_Case Formulas'!B92,"Not all required fields are completed","OK"),NA())</f>
        <v>#N/A</v>
      </c>
      <c r="B92" s="41" t="e">
        <f>IF(AND('DO NOT USE_Case Formulas'!A92,ISBLANK('Case Data Entry'!B92)),"First Name is required",IF(NOT(ISBLANK('Case Data Entry'!B92)),"OK",NA()))</f>
        <v>#N/A</v>
      </c>
      <c r="C92" s="41" t="e">
        <f>IF(AND('DO NOT USE_Case Formulas'!A92,ISBLANK('Case Data Entry'!C92)),"Last Name is required",IF(NOT(ISBLANK('Case Data Entry'!C92)),"OK",NA()))</f>
        <v>#N/A</v>
      </c>
      <c r="D92" s="41" t="e">
        <f>IF(AND('DO NOT USE_Case Formulas'!A92,ISBLANK('Case Data Entry'!D92)),"Birthdate is required",IF(NOT(ISBLANK('Case Data Entry'!D92)),"OK",NA()))</f>
        <v>#N/A</v>
      </c>
      <c r="E92" s="41" t="e">
        <f>IF(AND('DO NOT USE_Case Formulas'!A92,ISBLANK('Case Data Entry'!E92)),"Mobile Phone is required",IF(NOT(ISBLANK('Case Data Entry'!E92)),IF(AND(ISNUMBER(VALUE('Case Data Entry'!E92)),LEFT('Case Data Entry'!E92,1)&lt;&gt;"1",LEN('Case Data Entry'!E92)=10),"OK","Phone number must be valid format"),NA()))</f>
        <v>#N/A</v>
      </c>
      <c r="F92" s="41" t="e">
        <f>IF(LEN('Case Data Entry'!F92)&gt;255,"Home Street Address must be less than 255 characters",IF('DO NOT USE_Case Formulas'!A92,"OK",NA()))</f>
        <v>#N/A</v>
      </c>
      <c r="G92" s="41" t="e">
        <f>IF(LEN('Case Data Entry'!G92)&gt;40,"City must be less than 40 characters",IF('DO NOT USE_Case Formulas'!A92,"OK",NA()))</f>
        <v>#N/A</v>
      </c>
      <c r="H92" s="41" t="e">
        <f>IF(AND(NOT(ISBLANK('Case Data Entry'!H92)),ISNA(VLOOKUP('Case Data Entry'!H92,'DO NOT USE_School Picklist'!$P$3:$P$52,1,FALSE))),"Please select a value from the drop-down menu",IF('DO NOT USE_Case Formulas'!A92,"OK",NA()))</f>
        <v>#N/A</v>
      </c>
      <c r="I92" s="41" t="e">
        <f>IF(AND('DO NOT USE_Case Formulas'!A92,ISBLANK('Case Data Entry'!I92)),"Zip is required",IF(ISBLANK('Case Data Entry'!I92),NA(),"OK"))</f>
        <v>#N/A</v>
      </c>
      <c r="J92" s="41" t="e">
        <f>IF(AND('DO NOT USE_Case Formulas'!A92,ISBLANK('Case Data Entry'!J92)),"Student or Staff? is required",IF(ISBLANK('Case Data Entry'!J92),NA(),IF(ISNA(VLOOKUP('Case Data Entry'!J92,'DO NOT USE_School Picklist'!$B$3:$B$6,1,FALSE)),"Please select a value from the drop-down menu","OK")))</f>
        <v>#N/A</v>
      </c>
      <c r="K92" s="41" t="e">
        <f>IF(AND('Case Data Entry'!J92='DO NOT USE_School Picklist'!$B$4,ISBLANK('Case Data Entry'!K92)),"Occupation/Job Title is required if Student or Staff? is Yes, staff/faculty or volunteer",IF('DO NOT USE_Case Formulas'!A92,"OK",NA()))</f>
        <v>#N/A</v>
      </c>
      <c r="L92" s="41" t="e">
        <f ca="1">IF('Case Data Entry'!L92&gt;'DO NOT USE_School Picklist'!$C$3,"Date last on school campus/facility cannot be a future date",IF('DO NOT USE_Case Formulas'!A92,IF(ISBLANK('Case Data Entry'!L92),"Date last on school campus/facility is required","OK"),NA()))</f>
        <v>#N/A</v>
      </c>
      <c r="M92" s="41" t="e">
        <f>IF(AND('DO NOT USE_Case Formulas'!A92,ISBLANK('Case Data Entry'!M92)),"Specific Place in the Location is required",IF(ISBLANK('Case Data Entry'!M92),NA(),"OK"))</f>
        <v>#N/A</v>
      </c>
      <c r="N92" s="41" t="e">
        <f>IF(LEN('Case Data Entry'!N92)&gt;50,"Parent/Guardian Name must be less than 50 characters",IF('DO NOT USE_Case Formulas'!A92,"OK",NA()))</f>
        <v>#N/A</v>
      </c>
      <c r="O92" s="41" t="e">
        <f>IF(NOT(ISBLANK('Case Data Entry'!O92)),IF(AND(ISNUMBER('Case Data Entry'!O92),LEFT('Case Data Entry'!O92,1)&lt;&gt;"1",LEN('Case Data Entry'!O92)=10),"OK","Phone number must be valid format"),IF('DO NOT USE_Case Formulas'!A92,"OK",NA()))</f>
        <v>#N/A</v>
      </c>
      <c r="P92" s="41" t="e">
        <f>IF(AND(NOT(ISBLANK('Case Data Entry'!P92)),ISNA(VLOOKUP('Case Data Entry'!P92,'DO NOT USE_School Picklist'!$E$3:$E$10,1,FALSE))),"Please select a value from the drop-down menu",IF('DO NOT USE_Case Formulas'!A92,"OK",NA()))</f>
        <v>#N/A</v>
      </c>
      <c r="Q92" s="41" t="e">
        <f>IF(AND(NOT(ISBLANK('Case Data Entry'!Q92)),ISNA(VLOOKUP('Case Data Entry'!Q92,'DO NOT USE_School Picklist'!$F$3:$F$16,1,FALSE))),"Please select a value from the drop-down menu",IF('DO NOT USE_Case Formulas'!A92,"OK",NA()))</f>
        <v>#N/A</v>
      </c>
      <c r="R92" s="41" t="e">
        <f>IF(LEN('Case Data Entry'!R92)&gt;100,"Classroom(s) must be less than 100 characters",IF('DO NOT USE_Case Formulas'!A92,"OK",NA()))</f>
        <v>#N/A</v>
      </c>
      <c r="S92" s="41" t="e">
        <f>IF(AND(NOT(ISBLANK('Case Data Entry'!S92)),ISNA(VLOOKUP('Case Data Entry'!S92,'DO NOT USE_School Picklist'!$S$3:$S$12,1,FALSE))),"Please select a value from the drop-down menu",IF('DO NOT USE_Case Formulas'!A92,"OK",NA()))</f>
        <v>#N/A</v>
      </c>
      <c r="T92" s="41" t="e">
        <f>IF(AND(NOT(ISBLANK('Case Data Entry'!T92)),ISNA(VLOOKUP('Case Data Entry'!T92,'DO NOT USE_School Picklist'!$S$3:$S$12,1,FALSE))),"Please select a value from the drop-down menu",IF('DO NOT USE_Case Formulas'!A92,"OK",NA()))</f>
        <v>#N/A</v>
      </c>
      <c r="U92" s="41" t="e">
        <f>IF(LEN('Case Data Entry'!U92)&gt;80,"Name of Education Group must be less than 80 characters",IF('DO NOT USE_Case Formulas'!A92,"OK",NA()))</f>
        <v>#N/A</v>
      </c>
      <c r="V92" s="41" t="e">
        <f>IF(AND(NOT(ISBLANK('Case Data Entry'!V92)),ISNA(VLOOKUP('Case Data Entry'!V92,'DO NOT USE_School Picklist'!$K$3:$K$6,1,FALSE))),"Please select a value from the drop-down menu",IF('DO NOT USE_Case Formulas'!A92,"OK",NA()))</f>
        <v>#N/A</v>
      </c>
      <c r="W92" s="41" t="e">
        <f>IF(AND('DO NOT USE_Case Formulas'!A92,ISBLANK('Case Data Entry'!W92)),"Has this person had symptoms? is required",IF(AND(NOT(ISBLANK('Case Data Entry'!W92)),ISNA(VLOOKUP('Case Data Entry'!W92,'DO NOT USE_School Picklist'!$D$3:$D$5,1,FALSE))),"Please select a value from the drop-down menu",IF(NOT(ISBLANK('Case Data Entry'!W92)),"OK",NA())))</f>
        <v>#N/A</v>
      </c>
      <c r="X92" s="41" t="e">
        <f>IF(AND('Case Data Entry'!W92='DO NOT USE_School Picklist'!$D$3,ISBLANK('Case Data Entry'!X92)),"Symptom Onset Date is required if Ever Symptomatic is Yes",IF('DO NOT USE_Case Formulas'!A92,"OK",NA()))</f>
        <v>#N/A</v>
      </c>
      <c r="Y92" s="41"/>
      <c r="Z92" s="41" t="e">
        <f ca="1">IF(AND('DO NOT USE_Case Formulas'!A92,ISBLANK('Case Data Entry'!Z92)),"Lab Result Test Date is required",IF('Case Data Entry'!Z92&gt;'DO NOT USE_School Picklist'!$C$3,"Test Date cannot be a future date",IF(NOT(ISBLANK('Case Data Entry'!Z92)),"OK",NA())))</f>
        <v>#N/A</v>
      </c>
      <c r="AA92" s="41" t="e">
        <f>IF(AND(NOT(ISBLANK('Case Data Entry'!AA92)),ISNA(VLOOKUP('Case Data Entry'!AA92,'DO NOT USE_School Picklist'!$R$3:$R$7,1,FALSE))),"Please select a value from the drop-down menu",IF('DO NOT USE_Case Formulas'!A92,"OK",NA()))</f>
        <v>#N/A</v>
      </c>
      <c r="AB92" s="41" t="e">
        <f>IF(AND(NOT(ISBLANK('Case Data Entry'!AB92)),ISNA(VLOOKUP('Case Data Entry'!AB92,'DO NOT USE_School Picklist'!$Q$3:$Q$8,1,FALSE))),"Please select a value from the drop-down menu",IF('DO NOT USE_Case Formulas'!A92,"OK",NA()))</f>
        <v>#N/A</v>
      </c>
    </row>
    <row r="93" spans="1:28" x14ac:dyDescent="0.25">
      <c r="A93" s="40" t="e">
        <f>IF('DO NOT USE_Case Formulas'!A93,IF('DO NOT USE_Case Formulas'!B93,"Not all required fields are completed","OK"),NA())</f>
        <v>#N/A</v>
      </c>
      <c r="B93" s="41" t="e">
        <f>IF(AND('DO NOT USE_Case Formulas'!A93,ISBLANK('Case Data Entry'!B93)),"First Name is required",IF(NOT(ISBLANK('Case Data Entry'!B93)),"OK",NA()))</f>
        <v>#N/A</v>
      </c>
      <c r="C93" s="41" t="e">
        <f>IF(AND('DO NOT USE_Case Formulas'!A93,ISBLANK('Case Data Entry'!C93)),"Last Name is required",IF(NOT(ISBLANK('Case Data Entry'!C93)),"OK",NA()))</f>
        <v>#N/A</v>
      </c>
      <c r="D93" s="41" t="e">
        <f>IF(AND('DO NOT USE_Case Formulas'!A93,ISBLANK('Case Data Entry'!D93)),"Birthdate is required",IF(NOT(ISBLANK('Case Data Entry'!D93)),"OK",NA()))</f>
        <v>#N/A</v>
      </c>
      <c r="E93" s="41" t="e">
        <f>IF(AND('DO NOT USE_Case Formulas'!A93,ISBLANK('Case Data Entry'!E93)),"Mobile Phone is required",IF(NOT(ISBLANK('Case Data Entry'!E93)),IF(AND(ISNUMBER(VALUE('Case Data Entry'!E93)),LEFT('Case Data Entry'!E93,1)&lt;&gt;"1",LEN('Case Data Entry'!E93)=10),"OK","Phone number must be valid format"),NA()))</f>
        <v>#N/A</v>
      </c>
      <c r="F93" s="41" t="e">
        <f>IF(LEN('Case Data Entry'!F93)&gt;255,"Home Street Address must be less than 255 characters",IF('DO NOT USE_Case Formulas'!A93,"OK",NA()))</f>
        <v>#N/A</v>
      </c>
      <c r="G93" s="41" t="e">
        <f>IF(LEN('Case Data Entry'!G93)&gt;40,"City must be less than 40 characters",IF('DO NOT USE_Case Formulas'!A93,"OK",NA()))</f>
        <v>#N/A</v>
      </c>
      <c r="H93" s="41" t="e">
        <f>IF(AND(NOT(ISBLANK('Case Data Entry'!H93)),ISNA(VLOOKUP('Case Data Entry'!H93,'DO NOT USE_School Picklist'!$P$3:$P$52,1,FALSE))),"Please select a value from the drop-down menu",IF('DO NOT USE_Case Formulas'!A93,"OK",NA()))</f>
        <v>#N/A</v>
      </c>
      <c r="I93" s="41" t="e">
        <f>IF(AND('DO NOT USE_Case Formulas'!A93,ISBLANK('Case Data Entry'!I93)),"Zip is required",IF(ISBLANK('Case Data Entry'!I93),NA(),"OK"))</f>
        <v>#N/A</v>
      </c>
      <c r="J93" s="41" t="e">
        <f>IF(AND('DO NOT USE_Case Formulas'!A93,ISBLANK('Case Data Entry'!J93)),"Student or Staff? is required",IF(ISBLANK('Case Data Entry'!J93),NA(),IF(ISNA(VLOOKUP('Case Data Entry'!J93,'DO NOT USE_School Picklist'!$B$3:$B$6,1,FALSE)),"Please select a value from the drop-down menu","OK")))</f>
        <v>#N/A</v>
      </c>
      <c r="K93" s="41" t="e">
        <f>IF(AND('Case Data Entry'!J93='DO NOT USE_School Picklist'!$B$4,ISBLANK('Case Data Entry'!K93)),"Occupation/Job Title is required if Student or Staff? is Yes, staff/faculty or volunteer",IF('DO NOT USE_Case Formulas'!A93,"OK",NA()))</f>
        <v>#N/A</v>
      </c>
      <c r="L93" s="41" t="e">
        <f ca="1">IF('Case Data Entry'!L93&gt;'DO NOT USE_School Picklist'!$C$3,"Date last on school campus/facility cannot be a future date",IF('DO NOT USE_Case Formulas'!A93,IF(ISBLANK('Case Data Entry'!L93),"Date last on school campus/facility is required","OK"),NA()))</f>
        <v>#N/A</v>
      </c>
      <c r="M93" s="41" t="e">
        <f>IF(AND('DO NOT USE_Case Formulas'!A93,ISBLANK('Case Data Entry'!M93)),"Specific Place in the Location is required",IF(ISBLANK('Case Data Entry'!M93),NA(),"OK"))</f>
        <v>#N/A</v>
      </c>
      <c r="N93" s="41" t="e">
        <f>IF(LEN('Case Data Entry'!N93)&gt;50,"Parent/Guardian Name must be less than 50 characters",IF('DO NOT USE_Case Formulas'!A93,"OK",NA()))</f>
        <v>#N/A</v>
      </c>
      <c r="O93" s="41" t="e">
        <f>IF(NOT(ISBLANK('Case Data Entry'!O93)),IF(AND(ISNUMBER('Case Data Entry'!O93),LEFT('Case Data Entry'!O93,1)&lt;&gt;"1",LEN('Case Data Entry'!O93)=10),"OK","Phone number must be valid format"),IF('DO NOT USE_Case Formulas'!A93,"OK",NA()))</f>
        <v>#N/A</v>
      </c>
      <c r="P93" s="41" t="e">
        <f>IF(AND(NOT(ISBLANK('Case Data Entry'!P93)),ISNA(VLOOKUP('Case Data Entry'!P93,'DO NOT USE_School Picklist'!$E$3:$E$10,1,FALSE))),"Please select a value from the drop-down menu",IF('DO NOT USE_Case Formulas'!A93,"OK",NA()))</f>
        <v>#N/A</v>
      </c>
      <c r="Q93" s="41" t="e">
        <f>IF(AND(NOT(ISBLANK('Case Data Entry'!Q93)),ISNA(VLOOKUP('Case Data Entry'!Q93,'DO NOT USE_School Picklist'!$F$3:$F$16,1,FALSE))),"Please select a value from the drop-down menu",IF('DO NOT USE_Case Formulas'!A93,"OK",NA()))</f>
        <v>#N/A</v>
      </c>
      <c r="R93" s="41" t="e">
        <f>IF(LEN('Case Data Entry'!R93)&gt;100,"Classroom(s) must be less than 100 characters",IF('DO NOT USE_Case Formulas'!A93,"OK",NA()))</f>
        <v>#N/A</v>
      </c>
      <c r="S93" s="41" t="e">
        <f>IF(AND(NOT(ISBLANK('Case Data Entry'!S93)),ISNA(VLOOKUP('Case Data Entry'!S93,'DO NOT USE_School Picklist'!$S$3:$S$12,1,FALSE))),"Please select a value from the drop-down menu",IF('DO NOT USE_Case Formulas'!A93,"OK",NA()))</f>
        <v>#N/A</v>
      </c>
      <c r="T93" s="41" t="e">
        <f>IF(AND(NOT(ISBLANK('Case Data Entry'!T93)),ISNA(VLOOKUP('Case Data Entry'!T93,'DO NOT USE_School Picklist'!$S$3:$S$12,1,FALSE))),"Please select a value from the drop-down menu",IF('DO NOT USE_Case Formulas'!A93,"OK",NA()))</f>
        <v>#N/A</v>
      </c>
      <c r="U93" s="41" t="e">
        <f>IF(LEN('Case Data Entry'!U93)&gt;80,"Name of Education Group must be less than 80 characters",IF('DO NOT USE_Case Formulas'!A93,"OK",NA()))</f>
        <v>#N/A</v>
      </c>
      <c r="V93" s="41" t="e">
        <f>IF(AND(NOT(ISBLANK('Case Data Entry'!V93)),ISNA(VLOOKUP('Case Data Entry'!V93,'DO NOT USE_School Picklist'!$K$3:$K$6,1,FALSE))),"Please select a value from the drop-down menu",IF('DO NOT USE_Case Formulas'!A93,"OK",NA()))</f>
        <v>#N/A</v>
      </c>
      <c r="W93" s="41" t="e">
        <f>IF(AND('DO NOT USE_Case Formulas'!A93,ISBLANK('Case Data Entry'!W93)),"Has this person had symptoms? is required",IF(AND(NOT(ISBLANK('Case Data Entry'!W93)),ISNA(VLOOKUP('Case Data Entry'!W93,'DO NOT USE_School Picklist'!$D$3:$D$5,1,FALSE))),"Please select a value from the drop-down menu",IF(NOT(ISBLANK('Case Data Entry'!W93)),"OK",NA())))</f>
        <v>#N/A</v>
      </c>
      <c r="X93" s="41" t="e">
        <f>IF(AND('Case Data Entry'!W93='DO NOT USE_School Picklist'!$D$3,ISBLANK('Case Data Entry'!X93)),"Symptom Onset Date is required if Ever Symptomatic is Yes",IF('DO NOT USE_Case Formulas'!A93,"OK",NA()))</f>
        <v>#N/A</v>
      </c>
      <c r="Y93" s="41"/>
      <c r="Z93" s="41" t="e">
        <f ca="1">IF(AND('DO NOT USE_Case Formulas'!A93,ISBLANK('Case Data Entry'!Z93)),"Lab Result Test Date is required",IF('Case Data Entry'!Z93&gt;'DO NOT USE_School Picklist'!$C$3,"Test Date cannot be a future date",IF(NOT(ISBLANK('Case Data Entry'!Z93)),"OK",NA())))</f>
        <v>#N/A</v>
      </c>
      <c r="AA93" s="41" t="e">
        <f>IF(AND(NOT(ISBLANK('Case Data Entry'!AA93)),ISNA(VLOOKUP('Case Data Entry'!AA93,'DO NOT USE_School Picklist'!$R$3:$R$7,1,FALSE))),"Please select a value from the drop-down menu",IF('DO NOT USE_Case Formulas'!A93,"OK",NA()))</f>
        <v>#N/A</v>
      </c>
      <c r="AB93" s="41" t="e">
        <f>IF(AND(NOT(ISBLANK('Case Data Entry'!AB93)),ISNA(VLOOKUP('Case Data Entry'!AB93,'DO NOT USE_School Picklist'!$Q$3:$Q$8,1,FALSE))),"Please select a value from the drop-down menu",IF('DO NOT USE_Case Formulas'!A93,"OK",NA()))</f>
        <v>#N/A</v>
      </c>
    </row>
    <row r="94" spans="1:28" x14ac:dyDescent="0.25">
      <c r="A94" s="40" t="e">
        <f>IF('DO NOT USE_Case Formulas'!A94,IF('DO NOT USE_Case Formulas'!B94,"Not all required fields are completed","OK"),NA())</f>
        <v>#N/A</v>
      </c>
      <c r="B94" s="41" t="e">
        <f>IF(AND('DO NOT USE_Case Formulas'!A94,ISBLANK('Case Data Entry'!B94)),"First Name is required",IF(NOT(ISBLANK('Case Data Entry'!B94)),"OK",NA()))</f>
        <v>#N/A</v>
      </c>
      <c r="C94" s="41" t="e">
        <f>IF(AND('DO NOT USE_Case Formulas'!A94,ISBLANK('Case Data Entry'!C94)),"Last Name is required",IF(NOT(ISBLANK('Case Data Entry'!C94)),"OK",NA()))</f>
        <v>#N/A</v>
      </c>
      <c r="D94" s="41" t="e">
        <f>IF(AND('DO NOT USE_Case Formulas'!A94,ISBLANK('Case Data Entry'!D94)),"Birthdate is required",IF(NOT(ISBLANK('Case Data Entry'!D94)),"OK",NA()))</f>
        <v>#N/A</v>
      </c>
      <c r="E94" s="41" t="e">
        <f>IF(AND('DO NOT USE_Case Formulas'!A94,ISBLANK('Case Data Entry'!E94)),"Mobile Phone is required",IF(NOT(ISBLANK('Case Data Entry'!E94)),IF(AND(ISNUMBER(VALUE('Case Data Entry'!E94)),LEFT('Case Data Entry'!E94,1)&lt;&gt;"1",LEN('Case Data Entry'!E94)=10),"OK","Phone number must be valid format"),NA()))</f>
        <v>#N/A</v>
      </c>
      <c r="F94" s="41" t="e">
        <f>IF(LEN('Case Data Entry'!F94)&gt;255,"Home Street Address must be less than 255 characters",IF('DO NOT USE_Case Formulas'!A94,"OK",NA()))</f>
        <v>#N/A</v>
      </c>
      <c r="G94" s="41" t="e">
        <f>IF(LEN('Case Data Entry'!G94)&gt;40,"City must be less than 40 characters",IF('DO NOT USE_Case Formulas'!A94,"OK",NA()))</f>
        <v>#N/A</v>
      </c>
      <c r="H94" s="41" t="e">
        <f>IF(AND(NOT(ISBLANK('Case Data Entry'!H94)),ISNA(VLOOKUP('Case Data Entry'!H94,'DO NOT USE_School Picklist'!$P$3:$P$52,1,FALSE))),"Please select a value from the drop-down menu",IF('DO NOT USE_Case Formulas'!A94,"OK",NA()))</f>
        <v>#N/A</v>
      </c>
      <c r="I94" s="41" t="e">
        <f>IF(AND('DO NOT USE_Case Formulas'!A94,ISBLANK('Case Data Entry'!I94)),"Zip is required",IF(ISBLANK('Case Data Entry'!I94),NA(),"OK"))</f>
        <v>#N/A</v>
      </c>
      <c r="J94" s="41" t="e">
        <f>IF(AND('DO NOT USE_Case Formulas'!A94,ISBLANK('Case Data Entry'!J94)),"Student or Staff? is required",IF(ISBLANK('Case Data Entry'!J94),NA(),IF(ISNA(VLOOKUP('Case Data Entry'!J94,'DO NOT USE_School Picklist'!$B$3:$B$6,1,FALSE)),"Please select a value from the drop-down menu","OK")))</f>
        <v>#N/A</v>
      </c>
      <c r="K94" s="41" t="e">
        <f>IF(AND('Case Data Entry'!J94='DO NOT USE_School Picklist'!$B$4,ISBLANK('Case Data Entry'!K94)),"Occupation/Job Title is required if Student or Staff? is Yes, staff/faculty or volunteer",IF('DO NOT USE_Case Formulas'!A94,"OK",NA()))</f>
        <v>#N/A</v>
      </c>
      <c r="L94" s="41" t="e">
        <f ca="1">IF('Case Data Entry'!L94&gt;'DO NOT USE_School Picklist'!$C$3,"Date last on school campus/facility cannot be a future date",IF('DO NOT USE_Case Formulas'!A94,IF(ISBLANK('Case Data Entry'!L94),"Date last on school campus/facility is required","OK"),NA()))</f>
        <v>#N/A</v>
      </c>
      <c r="M94" s="41" t="e">
        <f>IF(AND('DO NOT USE_Case Formulas'!A94,ISBLANK('Case Data Entry'!M94)),"Specific Place in the Location is required",IF(ISBLANK('Case Data Entry'!M94),NA(),"OK"))</f>
        <v>#N/A</v>
      </c>
      <c r="N94" s="41" t="e">
        <f>IF(LEN('Case Data Entry'!N94)&gt;50,"Parent/Guardian Name must be less than 50 characters",IF('DO NOT USE_Case Formulas'!A94,"OK",NA()))</f>
        <v>#N/A</v>
      </c>
      <c r="O94" s="41" t="e">
        <f>IF(NOT(ISBLANK('Case Data Entry'!O94)),IF(AND(ISNUMBER('Case Data Entry'!O94),LEFT('Case Data Entry'!O94,1)&lt;&gt;"1",LEN('Case Data Entry'!O94)=10),"OK","Phone number must be valid format"),IF('DO NOT USE_Case Formulas'!A94,"OK",NA()))</f>
        <v>#N/A</v>
      </c>
      <c r="P94" s="41" t="e">
        <f>IF(AND(NOT(ISBLANK('Case Data Entry'!P94)),ISNA(VLOOKUP('Case Data Entry'!P94,'DO NOT USE_School Picklist'!$E$3:$E$10,1,FALSE))),"Please select a value from the drop-down menu",IF('DO NOT USE_Case Formulas'!A94,"OK",NA()))</f>
        <v>#N/A</v>
      </c>
      <c r="Q94" s="41" t="e">
        <f>IF(AND(NOT(ISBLANK('Case Data Entry'!Q94)),ISNA(VLOOKUP('Case Data Entry'!Q94,'DO NOT USE_School Picklist'!$F$3:$F$16,1,FALSE))),"Please select a value from the drop-down menu",IF('DO NOT USE_Case Formulas'!A94,"OK",NA()))</f>
        <v>#N/A</v>
      </c>
      <c r="R94" s="41" t="e">
        <f>IF(LEN('Case Data Entry'!R94)&gt;100,"Classroom(s) must be less than 100 characters",IF('DO NOT USE_Case Formulas'!A94,"OK",NA()))</f>
        <v>#N/A</v>
      </c>
      <c r="S94" s="41" t="e">
        <f>IF(AND(NOT(ISBLANK('Case Data Entry'!S94)),ISNA(VLOOKUP('Case Data Entry'!S94,'DO NOT USE_School Picklist'!$S$3:$S$12,1,FALSE))),"Please select a value from the drop-down menu",IF('DO NOT USE_Case Formulas'!A94,"OK",NA()))</f>
        <v>#N/A</v>
      </c>
      <c r="T94" s="41" t="e">
        <f>IF(AND(NOT(ISBLANK('Case Data Entry'!T94)),ISNA(VLOOKUP('Case Data Entry'!T94,'DO NOT USE_School Picklist'!$S$3:$S$12,1,FALSE))),"Please select a value from the drop-down menu",IF('DO NOT USE_Case Formulas'!A94,"OK",NA()))</f>
        <v>#N/A</v>
      </c>
      <c r="U94" s="41" t="e">
        <f>IF(LEN('Case Data Entry'!U94)&gt;80,"Name of Education Group must be less than 80 characters",IF('DO NOT USE_Case Formulas'!A94,"OK",NA()))</f>
        <v>#N/A</v>
      </c>
      <c r="V94" s="41" t="e">
        <f>IF(AND(NOT(ISBLANK('Case Data Entry'!V94)),ISNA(VLOOKUP('Case Data Entry'!V94,'DO NOT USE_School Picklist'!$K$3:$K$6,1,FALSE))),"Please select a value from the drop-down menu",IF('DO NOT USE_Case Formulas'!A94,"OK",NA()))</f>
        <v>#N/A</v>
      </c>
      <c r="W94" s="41" t="e">
        <f>IF(AND('DO NOT USE_Case Formulas'!A94,ISBLANK('Case Data Entry'!W94)),"Has this person had symptoms? is required",IF(AND(NOT(ISBLANK('Case Data Entry'!W94)),ISNA(VLOOKUP('Case Data Entry'!W94,'DO NOT USE_School Picklist'!$D$3:$D$5,1,FALSE))),"Please select a value from the drop-down menu",IF(NOT(ISBLANK('Case Data Entry'!W94)),"OK",NA())))</f>
        <v>#N/A</v>
      </c>
      <c r="X94" s="41" t="e">
        <f>IF(AND('Case Data Entry'!W94='DO NOT USE_School Picklist'!$D$3,ISBLANK('Case Data Entry'!X94)),"Symptom Onset Date is required if Ever Symptomatic is Yes",IF('DO NOT USE_Case Formulas'!A94,"OK",NA()))</f>
        <v>#N/A</v>
      </c>
      <c r="Y94" s="41"/>
      <c r="Z94" s="41" t="e">
        <f ca="1">IF(AND('DO NOT USE_Case Formulas'!A94,ISBLANK('Case Data Entry'!Z94)),"Lab Result Test Date is required",IF('Case Data Entry'!Z94&gt;'DO NOT USE_School Picklist'!$C$3,"Test Date cannot be a future date",IF(NOT(ISBLANK('Case Data Entry'!Z94)),"OK",NA())))</f>
        <v>#N/A</v>
      </c>
      <c r="AA94" s="41" t="e">
        <f>IF(AND(NOT(ISBLANK('Case Data Entry'!AA94)),ISNA(VLOOKUP('Case Data Entry'!AA94,'DO NOT USE_School Picklist'!$R$3:$R$7,1,FALSE))),"Please select a value from the drop-down menu",IF('DO NOT USE_Case Formulas'!A94,"OK",NA()))</f>
        <v>#N/A</v>
      </c>
      <c r="AB94" s="41" t="e">
        <f>IF(AND(NOT(ISBLANK('Case Data Entry'!AB94)),ISNA(VLOOKUP('Case Data Entry'!AB94,'DO NOT USE_School Picklist'!$Q$3:$Q$8,1,FALSE))),"Please select a value from the drop-down menu",IF('DO NOT USE_Case Formulas'!A94,"OK",NA()))</f>
        <v>#N/A</v>
      </c>
    </row>
    <row r="95" spans="1:28" x14ac:dyDescent="0.25">
      <c r="A95" s="40" t="e">
        <f>IF('DO NOT USE_Case Formulas'!A95,IF('DO NOT USE_Case Formulas'!B95,"Not all required fields are completed","OK"),NA())</f>
        <v>#N/A</v>
      </c>
      <c r="B95" s="41" t="e">
        <f>IF(AND('DO NOT USE_Case Formulas'!A95,ISBLANK('Case Data Entry'!B95)),"First Name is required",IF(NOT(ISBLANK('Case Data Entry'!B95)),"OK",NA()))</f>
        <v>#N/A</v>
      </c>
      <c r="C95" s="41" t="e">
        <f>IF(AND('DO NOT USE_Case Formulas'!A95,ISBLANK('Case Data Entry'!C95)),"Last Name is required",IF(NOT(ISBLANK('Case Data Entry'!C95)),"OK",NA()))</f>
        <v>#N/A</v>
      </c>
      <c r="D95" s="41" t="e">
        <f>IF(AND('DO NOT USE_Case Formulas'!A95,ISBLANK('Case Data Entry'!D95)),"Birthdate is required",IF(NOT(ISBLANK('Case Data Entry'!D95)),"OK",NA()))</f>
        <v>#N/A</v>
      </c>
      <c r="E95" s="41" t="e">
        <f>IF(AND('DO NOT USE_Case Formulas'!A95,ISBLANK('Case Data Entry'!E95)),"Mobile Phone is required",IF(NOT(ISBLANK('Case Data Entry'!E95)),IF(AND(ISNUMBER(VALUE('Case Data Entry'!E95)),LEFT('Case Data Entry'!E95,1)&lt;&gt;"1",LEN('Case Data Entry'!E95)=10),"OK","Phone number must be valid format"),NA()))</f>
        <v>#N/A</v>
      </c>
      <c r="F95" s="41" t="e">
        <f>IF(LEN('Case Data Entry'!F95)&gt;255,"Home Street Address must be less than 255 characters",IF('DO NOT USE_Case Formulas'!A95,"OK",NA()))</f>
        <v>#N/A</v>
      </c>
      <c r="G95" s="41" t="e">
        <f>IF(LEN('Case Data Entry'!G95)&gt;40,"City must be less than 40 characters",IF('DO NOT USE_Case Formulas'!A95,"OK",NA()))</f>
        <v>#N/A</v>
      </c>
      <c r="H95" s="41" t="e">
        <f>IF(AND(NOT(ISBLANK('Case Data Entry'!H95)),ISNA(VLOOKUP('Case Data Entry'!H95,'DO NOT USE_School Picklist'!$P$3:$P$52,1,FALSE))),"Please select a value from the drop-down menu",IF('DO NOT USE_Case Formulas'!A95,"OK",NA()))</f>
        <v>#N/A</v>
      </c>
      <c r="I95" s="41" t="e">
        <f>IF(AND('DO NOT USE_Case Formulas'!A95,ISBLANK('Case Data Entry'!I95)),"Zip is required",IF(ISBLANK('Case Data Entry'!I95),NA(),"OK"))</f>
        <v>#N/A</v>
      </c>
      <c r="J95" s="41" t="e">
        <f>IF(AND('DO NOT USE_Case Formulas'!A95,ISBLANK('Case Data Entry'!J95)),"Student or Staff? is required",IF(ISBLANK('Case Data Entry'!J95),NA(),IF(ISNA(VLOOKUP('Case Data Entry'!J95,'DO NOT USE_School Picklist'!$B$3:$B$6,1,FALSE)),"Please select a value from the drop-down menu","OK")))</f>
        <v>#N/A</v>
      </c>
      <c r="K95" s="41" t="e">
        <f>IF(AND('Case Data Entry'!J95='DO NOT USE_School Picklist'!$B$4,ISBLANK('Case Data Entry'!K95)),"Occupation/Job Title is required if Student or Staff? is Yes, staff/faculty or volunteer",IF('DO NOT USE_Case Formulas'!A95,"OK",NA()))</f>
        <v>#N/A</v>
      </c>
      <c r="L95" s="41" t="e">
        <f ca="1">IF('Case Data Entry'!L95&gt;'DO NOT USE_School Picklist'!$C$3,"Date last on school campus/facility cannot be a future date",IF('DO NOT USE_Case Formulas'!A95,IF(ISBLANK('Case Data Entry'!L95),"Date last on school campus/facility is required","OK"),NA()))</f>
        <v>#N/A</v>
      </c>
      <c r="M95" s="41" t="e">
        <f>IF(AND('DO NOT USE_Case Formulas'!A95,ISBLANK('Case Data Entry'!M95)),"Specific Place in the Location is required",IF(ISBLANK('Case Data Entry'!M95),NA(),"OK"))</f>
        <v>#N/A</v>
      </c>
      <c r="N95" s="41" t="e">
        <f>IF(LEN('Case Data Entry'!N95)&gt;50,"Parent/Guardian Name must be less than 50 characters",IF('DO NOT USE_Case Formulas'!A95,"OK",NA()))</f>
        <v>#N/A</v>
      </c>
      <c r="O95" s="41" t="e">
        <f>IF(NOT(ISBLANK('Case Data Entry'!O95)),IF(AND(ISNUMBER('Case Data Entry'!O95),LEFT('Case Data Entry'!O95,1)&lt;&gt;"1",LEN('Case Data Entry'!O95)=10),"OK","Phone number must be valid format"),IF('DO NOT USE_Case Formulas'!A95,"OK",NA()))</f>
        <v>#N/A</v>
      </c>
      <c r="P95" s="41" t="e">
        <f>IF(AND(NOT(ISBLANK('Case Data Entry'!P95)),ISNA(VLOOKUP('Case Data Entry'!P95,'DO NOT USE_School Picklist'!$E$3:$E$10,1,FALSE))),"Please select a value from the drop-down menu",IF('DO NOT USE_Case Formulas'!A95,"OK",NA()))</f>
        <v>#N/A</v>
      </c>
      <c r="Q95" s="41" t="e">
        <f>IF(AND(NOT(ISBLANK('Case Data Entry'!Q95)),ISNA(VLOOKUP('Case Data Entry'!Q95,'DO NOT USE_School Picklist'!$F$3:$F$16,1,FALSE))),"Please select a value from the drop-down menu",IF('DO NOT USE_Case Formulas'!A95,"OK",NA()))</f>
        <v>#N/A</v>
      </c>
      <c r="R95" s="41" t="e">
        <f>IF(LEN('Case Data Entry'!R95)&gt;100,"Classroom(s) must be less than 100 characters",IF('DO NOT USE_Case Formulas'!A95,"OK",NA()))</f>
        <v>#N/A</v>
      </c>
      <c r="S95" s="41" t="e">
        <f>IF(AND(NOT(ISBLANK('Case Data Entry'!S95)),ISNA(VLOOKUP('Case Data Entry'!S95,'DO NOT USE_School Picklist'!$S$3:$S$12,1,FALSE))),"Please select a value from the drop-down menu",IF('DO NOT USE_Case Formulas'!A95,"OK",NA()))</f>
        <v>#N/A</v>
      </c>
      <c r="T95" s="41" t="e">
        <f>IF(AND(NOT(ISBLANK('Case Data Entry'!T95)),ISNA(VLOOKUP('Case Data Entry'!T95,'DO NOT USE_School Picklist'!$S$3:$S$12,1,FALSE))),"Please select a value from the drop-down menu",IF('DO NOT USE_Case Formulas'!A95,"OK",NA()))</f>
        <v>#N/A</v>
      </c>
      <c r="U95" s="41" t="e">
        <f>IF(LEN('Case Data Entry'!U95)&gt;80,"Name of Education Group must be less than 80 characters",IF('DO NOT USE_Case Formulas'!A95,"OK",NA()))</f>
        <v>#N/A</v>
      </c>
      <c r="V95" s="41" t="e">
        <f>IF(AND(NOT(ISBLANK('Case Data Entry'!V95)),ISNA(VLOOKUP('Case Data Entry'!V95,'DO NOT USE_School Picklist'!$K$3:$K$6,1,FALSE))),"Please select a value from the drop-down menu",IF('DO NOT USE_Case Formulas'!A95,"OK",NA()))</f>
        <v>#N/A</v>
      </c>
      <c r="W95" s="41" t="e">
        <f>IF(AND('DO NOT USE_Case Formulas'!A95,ISBLANK('Case Data Entry'!W95)),"Has this person had symptoms? is required",IF(AND(NOT(ISBLANK('Case Data Entry'!W95)),ISNA(VLOOKUP('Case Data Entry'!W95,'DO NOT USE_School Picklist'!$D$3:$D$5,1,FALSE))),"Please select a value from the drop-down menu",IF(NOT(ISBLANK('Case Data Entry'!W95)),"OK",NA())))</f>
        <v>#N/A</v>
      </c>
      <c r="X95" s="41" t="e">
        <f>IF(AND('Case Data Entry'!W95='DO NOT USE_School Picklist'!$D$3,ISBLANK('Case Data Entry'!X95)),"Symptom Onset Date is required if Ever Symptomatic is Yes",IF('DO NOT USE_Case Formulas'!A95,"OK",NA()))</f>
        <v>#N/A</v>
      </c>
      <c r="Y95" s="41"/>
      <c r="Z95" s="41" t="e">
        <f ca="1">IF(AND('DO NOT USE_Case Formulas'!A95,ISBLANK('Case Data Entry'!Z95)),"Lab Result Test Date is required",IF('Case Data Entry'!Z95&gt;'DO NOT USE_School Picklist'!$C$3,"Test Date cannot be a future date",IF(NOT(ISBLANK('Case Data Entry'!Z95)),"OK",NA())))</f>
        <v>#N/A</v>
      </c>
      <c r="AA95" s="41" t="e">
        <f>IF(AND(NOT(ISBLANK('Case Data Entry'!AA95)),ISNA(VLOOKUP('Case Data Entry'!AA95,'DO NOT USE_School Picklist'!$R$3:$R$7,1,FALSE))),"Please select a value from the drop-down menu",IF('DO NOT USE_Case Formulas'!A95,"OK",NA()))</f>
        <v>#N/A</v>
      </c>
      <c r="AB95" s="41" t="e">
        <f>IF(AND(NOT(ISBLANK('Case Data Entry'!AB95)),ISNA(VLOOKUP('Case Data Entry'!AB95,'DO NOT USE_School Picklist'!$Q$3:$Q$8,1,FALSE))),"Please select a value from the drop-down menu",IF('DO NOT USE_Case Formulas'!A95,"OK",NA()))</f>
        <v>#N/A</v>
      </c>
    </row>
    <row r="96" spans="1:28" x14ac:dyDescent="0.25">
      <c r="A96" s="40" t="e">
        <f>IF('DO NOT USE_Case Formulas'!A96,IF('DO NOT USE_Case Formulas'!B96,"Not all required fields are completed","OK"),NA())</f>
        <v>#N/A</v>
      </c>
      <c r="B96" s="41" t="e">
        <f>IF(AND('DO NOT USE_Case Formulas'!A96,ISBLANK('Case Data Entry'!B96)),"First Name is required",IF(NOT(ISBLANK('Case Data Entry'!B96)),"OK",NA()))</f>
        <v>#N/A</v>
      </c>
      <c r="C96" s="41" t="e">
        <f>IF(AND('DO NOT USE_Case Formulas'!A96,ISBLANK('Case Data Entry'!C96)),"Last Name is required",IF(NOT(ISBLANK('Case Data Entry'!C96)),"OK",NA()))</f>
        <v>#N/A</v>
      </c>
      <c r="D96" s="41" t="e">
        <f>IF(AND('DO NOT USE_Case Formulas'!A96,ISBLANK('Case Data Entry'!D96)),"Birthdate is required",IF(NOT(ISBLANK('Case Data Entry'!D96)),"OK",NA()))</f>
        <v>#N/A</v>
      </c>
      <c r="E96" s="41" t="e">
        <f>IF(AND('DO NOT USE_Case Formulas'!A96,ISBLANK('Case Data Entry'!E96)),"Mobile Phone is required",IF(NOT(ISBLANK('Case Data Entry'!E96)),IF(AND(ISNUMBER(VALUE('Case Data Entry'!E96)),LEFT('Case Data Entry'!E96,1)&lt;&gt;"1",LEN('Case Data Entry'!E96)=10),"OK","Phone number must be valid format"),NA()))</f>
        <v>#N/A</v>
      </c>
      <c r="F96" s="41" t="e">
        <f>IF(LEN('Case Data Entry'!F96)&gt;255,"Home Street Address must be less than 255 characters",IF('DO NOT USE_Case Formulas'!A96,"OK",NA()))</f>
        <v>#N/A</v>
      </c>
      <c r="G96" s="41" t="e">
        <f>IF(LEN('Case Data Entry'!G96)&gt;40,"City must be less than 40 characters",IF('DO NOT USE_Case Formulas'!A96,"OK",NA()))</f>
        <v>#N/A</v>
      </c>
      <c r="H96" s="41" t="e">
        <f>IF(AND(NOT(ISBLANK('Case Data Entry'!H96)),ISNA(VLOOKUP('Case Data Entry'!H96,'DO NOT USE_School Picklist'!$P$3:$P$52,1,FALSE))),"Please select a value from the drop-down menu",IF('DO NOT USE_Case Formulas'!A96,"OK",NA()))</f>
        <v>#N/A</v>
      </c>
      <c r="I96" s="41" t="e">
        <f>IF(AND('DO NOT USE_Case Formulas'!A96,ISBLANK('Case Data Entry'!I96)),"Zip is required",IF(ISBLANK('Case Data Entry'!I96),NA(),"OK"))</f>
        <v>#N/A</v>
      </c>
      <c r="J96" s="41" t="e">
        <f>IF(AND('DO NOT USE_Case Formulas'!A96,ISBLANK('Case Data Entry'!J96)),"Student or Staff? is required",IF(ISBLANK('Case Data Entry'!J96),NA(),IF(ISNA(VLOOKUP('Case Data Entry'!J96,'DO NOT USE_School Picklist'!$B$3:$B$6,1,FALSE)),"Please select a value from the drop-down menu","OK")))</f>
        <v>#N/A</v>
      </c>
      <c r="K96" s="41" t="e">
        <f>IF(AND('Case Data Entry'!J96='DO NOT USE_School Picklist'!$B$4,ISBLANK('Case Data Entry'!K96)),"Occupation/Job Title is required if Student or Staff? is Yes, staff/faculty or volunteer",IF('DO NOT USE_Case Formulas'!A96,"OK",NA()))</f>
        <v>#N/A</v>
      </c>
      <c r="L96" s="41" t="e">
        <f ca="1">IF('Case Data Entry'!L96&gt;'DO NOT USE_School Picklist'!$C$3,"Date last on school campus/facility cannot be a future date",IF('DO NOT USE_Case Formulas'!A96,IF(ISBLANK('Case Data Entry'!L96),"Date last on school campus/facility is required","OK"),NA()))</f>
        <v>#N/A</v>
      </c>
      <c r="M96" s="41" t="e">
        <f>IF(AND('DO NOT USE_Case Formulas'!A96,ISBLANK('Case Data Entry'!M96)),"Specific Place in the Location is required",IF(ISBLANK('Case Data Entry'!M96),NA(),"OK"))</f>
        <v>#N/A</v>
      </c>
      <c r="N96" s="41" t="e">
        <f>IF(LEN('Case Data Entry'!N96)&gt;50,"Parent/Guardian Name must be less than 50 characters",IF('DO NOT USE_Case Formulas'!A96,"OK",NA()))</f>
        <v>#N/A</v>
      </c>
      <c r="O96" s="41" t="e">
        <f>IF(NOT(ISBLANK('Case Data Entry'!O96)),IF(AND(ISNUMBER('Case Data Entry'!O96),LEFT('Case Data Entry'!O96,1)&lt;&gt;"1",LEN('Case Data Entry'!O96)=10),"OK","Phone number must be valid format"),IF('DO NOT USE_Case Formulas'!A96,"OK",NA()))</f>
        <v>#N/A</v>
      </c>
      <c r="P96" s="41" t="e">
        <f>IF(AND(NOT(ISBLANK('Case Data Entry'!P96)),ISNA(VLOOKUP('Case Data Entry'!P96,'DO NOT USE_School Picklist'!$E$3:$E$10,1,FALSE))),"Please select a value from the drop-down menu",IF('DO NOT USE_Case Formulas'!A96,"OK",NA()))</f>
        <v>#N/A</v>
      </c>
      <c r="Q96" s="41" t="e">
        <f>IF(AND(NOT(ISBLANK('Case Data Entry'!Q96)),ISNA(VLOOKUP('Case Data Entry'!Q96,'DO NOT USE_School Picklist'!$F$3:$F$16,1,FALSE))),"Please select a value from the drop-down menu",IF('DO NOT USE_Case Formulas'!A96,"OK",NA()))</f>
        <v>#N/A</v>
      </c>
      <c r="R96" s="41" t="e">
        <f>IF(LEN('Case Data Entry'!R96)&gt;100,"Classroom(s) must be less than 100 characters",IF('DO NOT USE_Case Formulas'!A96,"OK",NA()))</f>
        <v>#N/A</v>
      </c>
      <c r="S96" s="41" t="e">
        <f>IF(AND(NOT(ISBLANK('Case Data Entry'!S96)),ISNA(VLOOKUP('Case Data Entry'!S96,'DO NOT USE_School Picklist'!$S$3:$S$12,1,FALSE))),"Please select a value from the drop-down menu",IF('DO NOT USE_Case Formulas'!A96,"OK",NA()))</f>
        <v>#N/A</v>
      </c>
      <c r="T96" s="41" t="e">
        <f>IF(AND(NOT(ISBLANK('Case Data Entry'!T96)),ISNA(VLOOKUP('Case Data Entry'!T96,'DO NOT USE_School Picklist'!$S$3:$S$12,1,FALSE))),"Please select a value from the drop-down menu",IF('DO NOT USE_Case Formulas'!A96,"OK",NA()))</f>
        <v>#N/A</v>
      </c>
      <c r="U96" s="41" t="e">
        <f>IF(LEN('Case Data Entry'!U96)&gt;80,"Name of Education Group must be less than 80 characters",IF('DO NOT USE_Case Formulas'!A96,"OK",NA()))</f>
        <v>#N/A</v>
      </c>
      <c r="V96" s="41" t="e">
        <f>IF(AND(NOT(ISBLANK('Case Data Entry'!V96)),ISNA(VLOOKUP('Case Data Entry'!V96,'DO NOT USE_School Picklist'!$K$3:$K$6,1,FALSE))),"Please select a value from the drop-down menu",IF('DO NOT USE_Case Formulas'!A96,"OK",NA()))</f>
        <v>#N/A</v>
      </c>
      <c r="W96" s="41" t="e">
        <f>IF(AND('DO NOT USE_Case Formulas'!A96,ISBLANK('Case Data Entry'!W96)),"Has this person had symptoms? is required",IF(AND(NOT(ISBLANK('Case Data Entry'!W96)),ISNA(VLOOKUP('Case Data Entry'!W96,'DO NOT USE_School Picklist'!$D$3:$D$5,1,FALSE))),"Please select a value from the drop-down menu",IF(NOT(ISBLANK('Case Data Entry'!W96)),"OK",NA())))</f>
        <v>#N/A</v>
      </c>
      <c r="X96" s="41" t="e">
        <f>IF(AND('Case Data Entry'!W96='DO NOT USE_School Picklist'!$D$3,ISBLANK('Case Data Entry'!X96)),"Symptom Onset Date is required if Ever Symptomatic is Yes",IF('DO NOT USE_Case Formulas'!A96,"OK",NA()))</f>
        <v>#N/A</v>
      </c>
      <c r="Y96" s="41"/>
      <c r="Z96" s="41" t="e">
        <f ca="1">IF(AND('DO NOT USE_Case Formulas'!A96,ISBLANK('Case Data Entry'!Z96)),"Lab Result Test Date is required",IF('Case Data Entry'!Z96&gt;'DO NOT USE_School Picklist'!$C$3,"Test Date cannot be a future date",IF(NOT(ISBLANK('Case Data Entry'!Z96)),"OK",NA())))</f>
        <v>#N/A</v>
      </c>
      <c r="AA96" s="41" t="e">
        <f>IF(AND(NOT(ISBLANK('Case Data Entry'!AA96)),ISNA(VLOOKUP('Case Data Entry'!AA96,'DO NOT USE_School Picklist'!$R$3:$R$7,1,FALSE))),"Please select a value from the drop-down menu",IF('DO NOT USE_Case Formulas'!A96,"OK",NA()))</f>
        <v>#N/A</v>
      </c>
      <c r="AB96" s="41" t="e">
        <f>IF(AND(NOT(ISBLANK('Case Data Entry'!AB96)),ISNA(VLOOKUP('Case Data Entry'!AB96,'DO NOT USE_School Picklist'!$Q$3:$Q$8,1,FALSE))),"Please select a value from the drop-down menu",IF('DO NOT USE_Case Formulas'!A96,"OK",NA()))</f>
        <v>#N/A</v>
      </c>
    </row>
    <row r="97" spans="1:28" x14ac:dyDescent="0.25">
      <c r="A97" s="40" t="e">
        <f>IF('DO NOT USE_Case Formulas'!A97,IF('DO NOT USE_Case Formulas'!B97,"Not all required fields are completed","OK"),NA())</f>
        <v>#N/A</v>
      </c>
      <c r="B97" s="41" t="e">
        <f>IF(AND('DO NOT USE_Case Formulas'!A97,ISBLANK('Case Data Entry'!B97)),"First Name is required",IF(NOT(ISBLANK('Case Data Entry'!B97)),"OK",NA()))</f>
        <v>#N/A</v>
      </c>
      <c r="C97" s="41" t="e">
        <f>IF(AND('DO NOT USE_Case Formulas'!A97,ISBLANK('Case Data Entry'!C97)),"Last Name is required",IF(NOT(ISBLANK('Case Data Entry'!C97)),"OK",NA()))</f>
        <v>#N/A</v>
      </c>
      <c r="D97" s="41" t="e">
        <f>IF(AND('DO NOT USE_Case Formulas'!A97,ISBLANK('Case Data Entry'!D97)),"Birthdate is required",IF(NOT(ISBLANK('Case Data Entry'!D97)),"OK",NA()))</f>
        <v>#N/A</v>
      </c>
      <c r="E97" s="41" t="e">
        <f>IF(AND('DO NOT USE_Case Formulas'!A97,ISBLANK('Case Data Entry'!E97)),"Mobile Phone is required",IF(NOT(ISBLANK('Case Data Entry'!E97)),IF(AND(ISNUMBER(VALUE('Case Data Entry'!E97)),LEFT('Case Data Entry'!E97,1)&lt;&gt;"1",LEN('Case Data Entry'!E97)=10),"OK","Phone number must be valid format"),NA()))</f>
        <v>#N/A</v>
      </c>
      <c r="F97" s="41" t="e">
        <f>IF(LEN('Case Data Entry'!F97)&gt;255,"Home Street Address must be less than 255 characters",IF('DO NOT USE_Case Formulas'!A97,"OK",NA()))</f>
        <v>#N/A</v>
      </c>
      <c r="G97" s="41" t="e">
        <f>IF(LEN('Case Data Entry'!G97)&gt;40,"City must be less than 40 characters",IF('DO NOT USE_Case Formulas'!A97,"OK",NA()))</f>
        <v>#N/A</v>
      </c>
      <c r="H97" s="41" t="e">
        <f>IF(AND(NOT(ISBLANK('Case Data Entry'!H97)),ISNA(VLOOKUP('Case Data Entry'!H97,'DO NOT USE_School Picklist'!$P$3:$P$52,1,FALSE))),"Please select a value from the drop-down menu",IF('DO NOT USE_Case Formulas'!A97,"OK",NA()))</f>
        <v>#N/A</v>
      </c>
      <c r="I97" s="41" t="e">
        <f>IF(AND('DO NOT USE_Case Formulas'!A97,ISBLANK('Case Data Entry'!I97)),"Zip is required",IF(ISBLANK('Case Data Entry'!I97),NA(),"OK"))</f>
        <v>#N/A</v>
      </c>
      <c r="J97" s="41" t="e">
        <f>IF(AND('DO NOT USE_Case Formulas'!A97,ISBLANK('Case Data Entry'!J97)),"Student or Staff? is required",IF(ISBLANK('Case Data Entry'!J97),NA(),IF(ISNA(VLOOKUP('Case Data Entry'!J97,'DO NOT USE_School Picklist'!$B$3:$B$6,1,FALSE)),"Please select a value from the drop-down menu","OK")))</f>
        <v>#N/A</v>
      </c>
      <c r="K97" s="41" t="e">
        <f>IF(AND('Case Data Entry'!J97='DO NOT USE_School Picklist'!$B$4,ISBLANK('Case Data Entry'!K97)),"Occupation/Job Title is required if Student or Staff? is Yes, staff/faculty or volunteer",IF('DO NOT USE_Case Formulas'!A97,"OK",NA()))</f>
        <v>#N/A</v>
      </c>
      <c r="L97" s="41" t="e">
        <f ca="1">IF('Case Data Entry'!L97&gt;'DO NOT USE_School Picklist'!$C$3,"Date last on school campus/facility cannot be a future date",IF('DO NOT USE_Case Formulas'!A97,IF(ISBLANK('Case Data Entry'!L97),"Date last on school campus/facility is required","OK"),NA()))</f>
        <v>#N/A</v>
      </c>
      <c r="M97" s="41" t="e">
        <f>IF(AND('DO NOT USE_Case Formulas'!A97,ISBLANK('Case Data Entry'!M97)),"Specific Place in the Location is required",IF(ISBLANK('Case Data Entry'!M97),NA(),"OK"))</f>
        <v>#N/A</v>
      </c>
      <c r="N97" s="41" t="e">
        <f>IF(LEN('Case Data Entry'!N97)&gt;50,"Parent/Guardian Name must be less than 50 characters",IF('DO NOT USE_Case Formulas'!A97,"OK",NA()))</f>
        <v>#N/A</v>
      </c>
      <c r="O97" s="41" t="e">
        <f>IF(NOT(ISBLANK('Case Data Entry'!O97)),IF(AND(ISNUMBER('Case Data Entry'!O97),LEFT('Case Data Entry'!O97,1)&lt;&gt;"1",LEN('Case Data Entry'!O97)=10),"OK","Phone number must be valid format"),IF('DO NOT USE_Case Formulas'!A97,"OK",NA()))</f>
        <v>#N/A</v>
      </c>
      <c r="P97" s="41" t="e">
        <f>IF(AND(NOT(ISBLANK('Case Data Entry'!P97)),ISNA(VLOOKUP('Case Data Entry'!P97,'DO NOT USE_School Picklist'!$E$3:$E$10,1,FALSE))),"Please select a value from the drop-down menu",IF('DO NOT USE_Case Formulas'!A97,"OK",NA()))</f>
        <v>#N/A</v>
      </c>
      <c r="Q97" s="41" t="e">
        <f>IF(AND(NOT(ISBLANK('Case Data Entry'!Q97)),ISNA(VLOOKUP('Case Data Entry'!Q97,'DO NOT USE_School Picklist'!$F$3:$F$16,1,FALSE))),"Please select a value from the drop-down menu",IF('DO NOT USE_Case Formulas'!A97,"OK",NA()))</f>
        <v>#N/A</v>
      </c>
      <c r="R97" s="41" t="e">
        <f>IF(LEN('Case Data Entry'!R97)&gt;100,"Classroom(s) must be less than 100 characters",IF('DO NOT USE_Case Formulas'!A97,"OK",NA()))</f>
        <v>#N/A</v>
      </c>
      <c r="S97" s="41" t="e">
        <f>IF(AND(NOT(ISBLANK('Case Data Entry'!S97)),ISNA(VLOOKUP('Case Data Entry'!S97,'DO NOT USE_School Picklist'!$S$3:$S$12,1,FALSE))),"Please select a value from the drop-down menu",IF('DO NOT USE_Case Formulas'!A97,"OK",NA()))</f>
        <v>#N/A</v>
      </c>
      <c r="T97" s="41" t="e">
        <f>IF(AND(NOT(ISBLANK('Case Data Entry'!T97)),ISNA(VLOOKUP('Case Data Entry'!T97,'DO NOT USE_School Picklist'!$S$3:$S$12,1,FALSE))),"Please select a value from the drop-down menu",IF('DO NOT USE_Case Formulas'!A97,"OK",NA()))</f>
        <v>#N/A</v>
      </c>
      <c r="U97" s="41" t="e">
        <f>IF(LEN('Case Data Entry'!U97)&gt;80,"Name of Education Group must be less than 80 characters",IF('DO NOT USE_Case Formulas'!A97,"OK",NA()))</f>
        <v>#N/A</v>
      </c>
      <c r="V97" s="41" t="e">
        <f>IF(AND(NOT(ISBLANK('Case Data Entry'!V97)),ISNA(VLOOKUP('Case Data Entry'!V97,'DO NOT USE_School Picklist'!$K$3:$K$6,1,FALSE))),"Please select a value from the drop-down menu",IF('DO NOT USE_Case Formulas'!A97,"OK",NA()))</f>
        <v>#N/A</v>
      </c>
      <c r="W97" s="41" t="e">
        <f>IF(AND('DO NOT USE_Case Formulas'!A97,ISBLANK('Case Data Entry'!W97)),"Has this person had symptoms? is required",IF(AND(NOT(ISBLANK('Case Data Entry'!W97)),ISNA(VLOOKUP('Case Data Entry'!W97,'DO NOT USE_School Picklist'!$D$3:$D$5,1,FALSE))),"Please select a value from the drop-down menu",IF(NOT(ISBLANK('Case Data Entry'!W97)),"OK",NA())))</f>
        <v>#N/A</v>
      </c>
      <c r="X97" s="41" t="e">
        <f>IF(AND('Case Data Entry'!W97='DO NOT USE_School Picklist'!$D$3,ISBLANK('Case Data Entry'!X97)),"Symptom Onset Date is required if Ever Symptomatic is Yes",IF('DO NOT USE_Case Formulas'!A97,"OK",NA()))</f>
        <v>#N/A</v>
      </c>
      <c r="Y97" s="41"/>
      <c r="Z97" s="41" t="e">
        <f ca="1">IF(AND('DO NOT USE_Case Formulas'!A97,ISBLANK('Case Data Entry'!Z97)),"Lab Result Test Date is required",IF('Case Data Entry'!Z97&gt;'DO NOT USE_School Picklist'!$C$3,"Test Date cannot be a future date",IF(NOT(ISBLANK('Case Data Entry'!Z97)),"OK",NA())))</f>
        <v>#N/A</v>
      </c>
      <c r="AA97" s="41" t="e">
        <f>IF(AND(NOT(ISBLANK('Case Data Entry'!AA97)),ISNA(VLOOKUP('Case Data Entry'!AA97,'DO NOT USE_School Picklist'!$R$3:$R$7,1,FALSE))),"Please select a value from the drop-down menu",IF('DO NOT USE_Case Formulas'!A97,"OK",NA()))</f>
        <v>#N/A</v>
      </c>
      <c r="AB97" s="41" t="e">
        <f>IF(AND(NOT(ISBLANK('Case Data Entry'!AB97)),ISNA(VLOOKUP('Case Data Entry'!AB97,'DO NOT USE_School Picklist'!$Q$3:$Q$8,1,FALSE))),"Please select a value from the drop-down menu",IF('DO NOT USE_Case Formulas'!A97,"OK",NA()))</f>
        <v>#N/A</v>
      </c>
    </row>
    <row r="98" spans="1:28" x14ac:dyDescent="0.25">
      <c r="A98" s="40" t="e">
        <f>IF('DO NOT USE_Case Formulas'!A98,IF('DO NOT USE_Case Formulas'!B98,"Not all required fields are completed","OK"),NA())</f>
        <v>#N/A</v>
      </c>
      <c r="B98" s="41" t="e">
        <f>IF(AND('DO NOT USE_Case Formulas'!A98,ISBLANK('Case Data Entry'!B98)),"First Name is required",IF(NOT(ISBLANK('Case Data Entry'!B98)),"OK",NA()))</f>
        <v>#N/A</v>
      </c>
      <c r="C98" s="41" t="e">
        <f>IF(AND('DO NOT USE_Case Formulas'!A98,ISBLANK('Case Data Entry'!C98)),"Last Name is required",IF(NOT(ISBLANK('Case Data Entry'!C98)),"OK",NA()))</f>
        <v>#N/A</v>
      </c>
      <c r="D98" s="41" t="e">
        <f>IF(AND('DO NOT USE_Case Formulas'!A98,ISBLANK('Case Data Entry'!D98)),"Birthdate is required",IF(NOT(ISBLANK('Case Data Entry'!D98)),"OK",NA()))</f>
        <v>#N/A</v>
      </c>
      <c r="E98" s="41" t="e">
        <f>IF(AND('DO NOT USE_Case Formulas'!A98,ISBLANK('Case Data Entry'!E98)),"Mobile Phone is required",IF(NOT(ISBLANK('Case Data Entry'!E98)),IF(AND(ISNUMBER(VALUE('Case Data Entry'!E98)),LEFT('Case Data Entry'!E98,1)&lt;&gt;"1",LEN('Case Data Entry'!E98)=10),"OK","Phone number must be valid format"),NA()))</f>
        <v>#N/A</v>
      </c>
      <c r="F98" s="41" t="e">
        <f>IF(LEN('Case Data Entry'!F98)&gt;255,"Home Street Address must be less than 255 characters",IF('DO NOT USE_Case Formulas'!A98,"OK",NA()))</f>
        <v>#N/A</v>
      </c>
      <c r="G98" s="41" t="e">
        <f>IF(LEN('Case Data Entry'!G98)&gt;40,"City must be less than 40 characters",IF('DO NOT USE_Case Formulas'!A98,"OK",NA()))</f>
        <v>#N/A</v>
      </c>
      <c r="H98" s="41" t="e">
        <f>IF(AND(NOT(ISBLANK('Case Data Entry'!H98)),ISNA(VLOOKUP('Case Data Entry'!H98,'DO NOT USE_School Picklist'!$P$3:$P$52,1,FALSE))),"Please select a value from the drop-down menu",IF('DO NOT USE_Case Formulas'!A98,"OK",NA()))</f>
        <v>#N/A</v>
      </c>
      <c r="I98" s="41" t="e">
        <f>IF(AND('DO NOT USE_Case Formulas'!A98,ISBLANK('Case Data Entry'!I98)),"Zip is required",IF(ISBLANK('Case Data Entry'!I98),NA(),"OK"))</f>
        <v>#N/A</v>
      </c>
      <c r="J98" s="41" t="e">
        <f>IF(AND('DO NOT USE_Case Formulas'!A98,ISBLANK('Case Data Entry'!J98)),"Student or Staff? is required",IF(ISBLANK('Case Data Entry'!J98),NA(),IF(ISNA(VLOOKUP('Case Data Entry'!J98,'DO NOT USE_School Picklist'!$B$3:$B$6,1,FALSE)),"Please select a value from the drop-down menu","OK")))</f>
        <v>#N/A</v>
      </c>
      <c r="K98" s="41" t="e">
        <f>IF(AND('Case Data Entry'!J98='DO NOT USE_School Picklist'!$B$4,ISBLANK('Case Data Entry'!K98)),"Occupation/Job Title is required if Student or Staff? is Yes, staff/faculty or volunteer",IF('DO NOT USE_Case Formulas'!A98,"OK",NA()))</f>
        <v>#N/A</v>
      </c>
      <c r="L98" s="41" t="e">
        <f ca="1">IF('Case Data Entry'!L98&gt;'DO NOT USE_School Picklist'!$C$3,"Date last on school campus/facility cannot be a future date",IF('DO NOT USE_Case Formulas'!A98,IF(ISBLANK('Case Data Entry'!L98),"Date last on school campus/facility is required","OK"),NA()))</f>
        <v>#N/A</v>
      </c>
      <c r="M98" s="41" t="e">
        <f>IF(AND('DO NOT USE_Case Formulas'!A98,ISBLANK('Case Data Entry'!M98)),"Specific Place in the Location is required",IF(ISBLANK('Case Data Entry'!M98),NA(),"OK"))</f>
        <v>#N/A</v>
      </c>
      <c r="N98" s="41" t="e">
        <f>IF(LEN('Case Data Entry'!N98)&gt;50,"Parent/Guardian Name must be less than 50 characters",IF('DO NOT USE_Case Formulas'!A98,"OK",NA()))</f>
        <v>#N/A</v>
      </c>
      <c r="O98" s="41" t="e">
        <f>IF(NOT(ISBLANK('Case Data Entry'!O98)),IF(AND(ISNUMBER('Case Data Entry'!O98),LEFT('Case Data Entry'!O98,1)&lt;&gt;"1",LEN('Case Data Entry'!O98)=10),"OK","Phone number must be valid format"),IF('DO NOT USE_Case Formulas'!A98,"OK",NA()))</f>
        <v>#N/A</v>
      </c>
      <c r="P98" s="41" t="e">
        <f>IF(AND(NOT(ISBLANK('Case Data Entry'!P98)),ISNA(VLOOKUP('Case Data Entry'!P98,'DO NOT USE_School Picklist'!$E$3:$E$10,1,FALSE))),"Please select a value from the drop-down menu",IF('DO NOT USE_Case Formulas'!A98,"OK",NA()))</f>
        <v>#N/A</v>
      </c>
      <c r="Q98" s="41" t="e">
        <f>IF(AND(NOT(ISBLANK('Case Data Entry'!Q98)),ISNA(VLOOKUP('Case Data Entry'!Q98,'DO NOT USE_School Picklist'!$F$3:$F$16,1,FALSE))),"Please select a value from the drop-down menu",IF('DO NOT USE_Case Formulas'!A98,"OK",NA()))</f>
        <v>#N/A</v>
      </c>
      <c r="R98" s="41" t="e">
        <f>IF(LEN('Case Data Entry'!R98)&gt;100,"Classroom(s) must be less than 100 characters",IF('DO NOT USE_Case Formulas'!A98,"OK",NA()))</f>
        <v>#N/A</v>
      </c>
      <c r="S98" s="41" t="e">
        <f>IF(AND(NOT(ISBLANK('Case Data Entry'!S98)),ISNA(VLOOKUP('Case Data Entry'!S98,'DO NOT USE_School Picklist'!$S$3:$S$12,1,FALSE))),"Please select a value from the drop-down menu",IF('DO NOT USE_Case Formulas'!A98,"OK",NA()))</f>
        <v>#N/A</v>
      </c>
      <c r="T98" s="41" t="e">
        <f>IF(AND(NOT(ISBLANK('Case Data Entry'!T98)),ISNA(VLOOKUP('Case Data Entry'!T98,'DO NOT USE_School Picklist'!$S$3:$S$12,1,FALSE))),"Please select a value from the drop-down menu",IF('DO NOT USE_Case Formulas'!A98,"OK",NA()))</f>
        <v>#N/A</v>
      </c>
      <c r="U98" s="41" t="e">
        <f>IF(LEN('Case Data Entry'!U98)&gt;80,"Name of Education Group must be less than 80 characters",IF('DO NOT USE_Case Formulas'!A98,"OK",NA()))</f>
        <v>#N/A</v>
      </c>
      <c r="V98" s="41" t="e">
        <f>IF(AND(NOT(ISBLANK('Case Data Entry'!V98)),ISNA(VLOOKUP('Case Data Entry'!V98,'DO NOT USE_School Picklist'!$K$3:$K$6,1,FALSE))),"Please select a value from the drop-down menu",IF('DO NOT USE_Case Formulas'!A98,"OK",NA()))</f>
        <v>#N/A</v>
      </c>
      <c r="W98" s="41" t="e">
        <f>IF(AND('DO NOT USE_Case Formulas'!A98,ISBLANK('Case Data Entry'!W98)),"Has this person had symptoms? is required",IF(AND(NOT(ISBLANK('Case Data Entry'!W98)),ISNA(VLOOKUP('Case Data Entry'!W98,'DO NOT USE_School Picklist'!$D$3:$D$5,1,FALSE))),"Please select a value from the drop-down menu",IF(NOT(ISBLANK('Case Data Entry'!W98)),"OK",NA())))</f>
        <v>#N/A</v>
      </c>
      <c r="X98" s="41" t="e">
        <f>IF(AND('Case Data Entry'!W98='DO NOT USE_School Picklist'!$D$3,ISBLANK('Case Data Entry'!X98)),"Symptom Onset Date is required if Ever Symptomatic is Yes",IF('DO NOT USE_Case Formulas'!A98,"OK",NA()))</f>
        <v>#N/A</v>
      </c>
      <c r="Y98" s="41"/>
      <c r="Z98" s="41" t="e">
        <f ca="1">IF(AND('DO NOT USE_Case Formulas'!A98,ISBLANK('Case Data Entry'!Z98)),"Lab Result Test Date is required",IF('Case Data Entry'!Z98&gt;'DO NOT USE_School Picklist'!$C$3,"Test Date cannot be a future date",IF(NOT(ISBLANK('Case Data Entry'!Z98)),"OK",NA())))</f>
        <v>#N/A</v>
      </c>
      <c r="AA98" s="41" t="e">
        <f>IF(AND(NOT(ISBLANK('Case Data Entry'!AA98)),ISNA(VLOOKUP('Case Data Entry'!AA98,'DO NOT USE_School Picklist'!$R$3:$R$7,1,FALSE))),"Please select a value from the drop-down menu",IF('DO NOT USE_Case Formulas'!A98,"OK",NA()))</f>
        <v>#N/A</v>
      </c>
      <c r="AB98" s="41" t="e">
        <f>IF(AND(NOT(ISBLANK('Case Data Entry'!AB98)),ISNA(VLOOKUP('Case Data Entry'!AB98,'DO NOT USE_School Picklist'!$Q$3:$Q$8,1,FALSE))),"Please select a value from the drop-down menu",IF('DO NOT USE_Case Formulas'!A98,"OK",NA()))</f>
        <v>#N/A</v>
      </c>
    </row>
    <row r="99" spans="1:28" x14ac:dyDescent="0.25">
      <c r="A99" s="40" t="e">
        <f>IF('DO NOT USE_Case Formulas'!A99,IF('DO NOT USE_Case Formulas'!B99,"Not all required fields are completed","OK"),NA())</f>
        <v>#N/A</v>
      </c>
      <c r="B99" s="41" t="e">
        <f>IF(AND('DO NOT USE_Case Formulas'!A99,ISBLANK('Case Data Entry'!B99)),"First Name is required",IF(NOT(ISBLANK('Case Data Entry'!B99)),"OK",NA()))</f>
        <v>#N/A</v>
      </c>
      <c r="C99" s="41" t="e">
        <f>IF(AND('DO NOT USE_Case Formulas'!A99,ISBLANK('Case Data Entry'!C99)),"Last Name is required",IF(NOT(ISBLANK('Case Data Entry'!C99)),"OK",NA()))</f>
        <v>#N/A</v>
      </c>
      <c r="D99" s="41" t="e">
        <f>IF(AND('DO NOT USE_Case Formulas'!A99,ISBLANK('Case Data Entry'!D99)),"Birthdate is required",IF(NOT(ISBLANK('Case Data Entry'!D99)),"OK",NA()))</f>
        <v>#N/A</v>
      </c>
      <c r="E99" s="41" t="e">
        <f>IF(AND('DO NOT USE_Case Formulas'!A99,ISBLANK('Case Data Entry'!E99)),"Mobile Phone is required",IF(NOT(ISBLANK('Case Data Entry'!E99)),IF(AND(ISNUMBER(VALUE('Case Data Entry'!E99)),LEFT('Case Data Entry'!E99,1)&lt;&gt;"1",LEN('Case Data Entry'!E99)=10),"OK","Phone number must be valid format"),NA()))</f>
        <v>#N/A</v>
      </c>
      <c r="F99" s="41" t="e">
        <f>IF(LEN('Case Data Entry'!F99)&gt;255,"Home Street Address must be less than 255 characters",IF('DO NOT USE_Case Formulas'!A99,"OK",NA()))</f>
        <v>#N/A</v>
      </c>
      <c r="G99" s="41" t="e">
        <f>IF(LEN('Case Data Entry'!G99)&gt;40,"City must be less than 40 characters",IF('DO NOT USE_Case Formulas'!A99,"OK",NA()))</f>
        <v>#N/A</v>
      </c>
      <c r="H99" s="41" t="e">
        <f>IF(AND(NOT(ISBLANK('Case Data Entry'!H99)),ISNA(VLOOKUP('Case Data Entry'!H99,'DO NOT USE_School Picklist'!$P$3:$P$52,1,FALSE))),"Please select a value from the drop-down menu",IF('DO NOT USE_Case Formulas'!A99,"OK",NA()))</f>
        <v>#N/A</v>
      </c>
      <c r="I99" s="41" t="e">
        <f>IF(AND('DO NOT USE_Case Formulas'!A99,ISBLANK('Case Data Entry'!I99)),"Zip is required",IF(ISBLANK('Case Data Entry'!I99),NA(),"OK"))</f>
        <v>#N/A</v>
      </c>
      <c r="J99" s="41" t="e">
        <f>IF(AND('DO NOT USE_Case Formulas'!A99,ISBLANK('Case Data Entry'!J99)),"Student or Staff? is required",IF(ISBLANK('Case Data Entry'!J99),NA(),IF(ISNA(VLOOKUP('Case Data Entry'!J99,'DO NOT USE_School Picklist'!$B$3:$B$6,1,FALSE)),"Please select a value from the drop-down menu","OK")))</f>
        <v>#N/A</v>
      </c>
      <c r="K99" s="41" t="e">
        <f>IF(AND('Case Data Entry'!J99='DO NOT USE_School Picklist'!$B$4,ISBLANK('Case Data Entry'!K99)),"Occupation/Job Title is required if Student or Staff? is Yes, staff/faculty or volunteer",IF('DO NOT USE_Case Formulas'!A99,"OK",NA()))</f>
        <v>#N/A</v>
      </c>
      <c r="L99" s="41" t="e">
        <f ca="1">IF('Case Data Entry'!L99&gt;'DO NOT USE_School Picklist'!$C$3,"Date last on school campus/facility cannot be a future date",IF('DO NOT USE_Case Formulas'!A99,IF(ISBLANK('Case Data Entry'!L99),"Date last on school campus/facility is required","OK"),NA()))</f>
        <v>#N/A</v>
      </c>
      <c r="M99" s="41" t="e">
        <f>IF(AND('DO NOT USE_Case Formulas'!A99,ISBLANK('Case Data Entry'!M99)),"Specific Place in the Location is required",IF(ISBLANK('Case Data Entry'!M99),NA(),"OK"))</f>
        <v>#N/A</v>
      </c>
      <c r="N99" s="41" t="e">
        <f>IF(LEN('Case Data Entry'!N99)&gt;50,"Parent/Guardian Name must be less than 50 characters",IF('DO NOT USE_Case Formulas'!A99,"OK",NA()))</f>
        <v>#N/A</v>
      </c>
      <c r="O99" s="41" t="e">
        <f>IF(NOT(ISBLANK('Case Data Entry'!O99)),IF(AND(ISNUMBER('Case Data Entry'!O99),LEFT('Case Data Entry'!O99,1)&lt;&gt;"1",LEN('Case Data Entry'!O99)=10),"OK","Phone number must be valid format"),IF('DO NOT USE_Case Formulas'!A99,"OK",NA()))</f>
        <v>#N/A</v>
      </c>
      <c r="P99" s="41" t="e">
        <f>IF(AND(NOT(ISBLANK('Case Data Entry'!P99)),ISNA(VLOOKUP('Case Data Entry'!P99,'DO NOT USE_School Picklist'!$E$3:$E$10,1,FALSE))),"Please select a value from the drop-down menu",IF('DO NOT USE_Case Formulas'!A99,"OK",NA()))</f>
        <v>#N/A</v>
      </c>
      <c r="Q99" s="41" t="e">
        <f>IF(AND(NOT(ISBLANK('Case Data Entry'!Q99)),ISNA(VLOOKUP('Case Data Entry'!Q99,'DO NOT USE_School Picklist'!$F$3:$F$16,1,FALSE))),"Please select a value from the drop-down menu",IF('DO NOT USE_Case Formulas'!A99,"OK",NA()))</f>
        <v>#N/A</v>
      </c>
      <c r="R99" s="41" t="e">
        <f>IF(LEN('Case Data Entry'!R99)&gt;100,"Classroom(s) must be less than 100 characters",IF('DO NOT USE_Case Formulas'!A99,"OK",NA()))</f>
        <v>#N/A</v>
      </c>
      <c r="S99" s="41" t="e">
        <f>IF(AND(NOT(ISBLANK('Case Data Entry'!S99)),ISNA(VLOOKUP('Case Data Entry'!S99,'DO NOT USE_School Picklist'!$S$3:$S$12,1,FALSE))),"Please select a value from the drop-down menu",IF('DO NOT USE_Case Formulas'!A99,"OK",NA()))</f>
        <v>#N/A</v>
      </c>
      <c r="T99" s="41" t="e">
        <f>IF(AND(NOT(ISBLANK('Case Data Entry'!T99)),ISNA(VLOOKUP('Case Data Entry'!T99,'DO NOT USE_School Picklist'!$S$3:$S$12,1,FALSE))),"Please select a value from the drop-down menu",IF('DO NOT USE_Case Formulas'!A99,"OK",NA()))</f>
        <v>#N/A</v>
      </c>
      <c r="U99" s="41" t="e">
        <f>IF(LEN('Case Data Entry'!U99)&gt;80,"Name of Education Group must be less than 80 characters",IF('DO NOT USE_Case Formulas'!A99,"OK",NA()))</f>
        <v>#N/A</v>
      </c>
      <c r="V99" s="41" t="e">
        <f>IF(AND(NOT(ISBLANK('Case Data Entry'!V99)),ISNA(VLOOKUP('Case Data Entry'!V99,'DO NOT USE_School Picklist'!$K$3:$K$6,1,FALSE))),"Please select a value from the drop-down menu",IF('DO NOT USE_Case Formulas'!A99,"OK",NA()))</f>
        <v>#N/A</v>
      </c>
      <c r="W99" s="41" t="e">
        <f>IF(AND('DO NOT USE_Case Formulas'!A99,ISBLANK('Case Data Entry'!W99)),"Has this person had symptoms? is required",IF(AND(NOT(ISBLANK('Case Data Entry'!W99)),ISNA(VLOOKUP('Case Data Entry'!W99,'DO NOT USE_School Picklist'!$D$3:$D$5,1,FALSE))),"Please select a value from the drop-down menu",IF(NOT(ISBLANK('Case Data Entry'!W99)),"OK",NA())))</f>
        <v>#N/A</v>
      </c>
      <c r="X99" s="41" t="e">
        <f>IF(AND('Case Data Entry'!W99='DO NOT USE_School Picklist'!$D$3,ISBLANK('Case Data Entry'!X99)),"Symptom Onset Date is required if Ever Symptomatic is Yes",IF('DO NOT USE_Case Formulas'!A99,"OK",NA()))</f>
        <v>#N/A</v>
      </c>
      <c r="Y99" s="41"/>
      <c r="Z99" s="41" t="e">
        <f ca="1">IF(AND('DO NOT USE_Case Formulas'!A99,ISBLANK('Case Data Entry'!Z99)),"Lab Result Test Date is required",IF('Case Data Entry'!Z99&gt;'DO NOT USE_School Picklist'!$C$3,"Test Date cannot be a future date",IF(NOT(ISBLANK('Case Data Entry'!Z99)),"OK",NA())))</f>
        <v>#N/A</v>
      </c>
      <c r="AA99" s="41" t="e">
        <f>IF(AND(NOT(ISBLANK('Case Data Entry'!AA99)),ISNA(VLOOKUP('Case Data Entry'!AA99,'DO NOT USE_School Picklist'!$R$3:$R$7,1,FALSE))),"Please select a value from the drop-down menu",IF('DO NOT USE_Case Formulas'!A99,"OK",NA()))</f>
        <v>#N/A</v>
      </c>
      <c r="AB99" s="41" t="e">
        <f>IF(AND(NOT(ISBLANK('Case Data Entry'!AB99)),ISNA(VLOOKUP('Case Data Entry'!AB99,'DO NOT USE_School Picklist'!$Q$3:$Q$8,1,FALSE))),"Please select a value from the drop-down menu",IF('DO NOT USE_Case Formulas'!A99,"OK",NA()))</f>
        <v>#N/A</v>
      </c>
    </row>
    <row r="100" spans="1:28" x14ac:dyDescent="0.25">
      <c r="A100" s="40" t="e">
        <f>IF('DO NOT USE_Case Formulas'!A100,IF('DO NOT USE_Case Formulas'!B100,"Not all required fields are completed","OK"),NA())</f>
        <v>#N/A</v>
      </c>
      <c r="B100" s="41" t="e">
        <f>IF(AND('DO NOT USE_Case Formulas'!A100,ISBLANK('Case Data Entry'!B100)),"First Name is required",IF(NOT(ISBLANK('Case Data Entry'!B100)),"OK",NA()))</f>
        <v>#N/A</v>
      </c>
      <c r="C100" s="41" t="e">
        <f>IF(AND('DO NOT USE_Case Formulas'!A100,ISBLANK('Case Data Entry'!C100)),"Last Name is required",IF(NOT(ISBLANK('Case Data Entry'!C100)),"OK",NA()))</f>
        <v>#N/A</v>
      </c>
      <c r="D100" s="41" t="e">
        <f>IF(AND('DO NOT USE_Case Formulas'!A100,ISBLANK('Case Data Entry'!D100)),"Birthdate is required",IF(NOT(ISBLANK('Case Data Entry'!D100)),"OK",NA()))</f>
        <v>#N/A</v>
      </c>
      <c r="E100" s="41" t="e">
        <f>IF(AND('DO NOT USE_Case Formulas'!A100,ISBLANK('Case Data Entry'!E100)),"Mobile Phone is required",IF(NOT(ISBLANK('Case Data Entry'!E100)),IF(AND(ISNUMBER(VALUE('Case Data Entry'!E100)),LEFT('Case Data Entry'!E100,1)&lt;&gt;"1",LEN('Case Data Entry'!E100)=10),"OK","Phone number must be valid format"),NA()))</f>
        <v>#N/A</v>
      </c>
      <c r="F100" s="41" t="e">
        <f>IF(LEN('Case Data Entry'!F100)&gt;255,"Home Street Address must be less than 255 characters",IF('DO NOT USE_Case Formulas'!A100,"OK",NA()))</f>
        <v>#N/A</v>
      </c>
      <c r="G100" s="41" t="e">
        <f>IF(LEN('Case Data Entry'!G100)&gt;40,"City must be less than 40 characters",IF('DO NOT USE_Case Formulas'!A100,"OK",NA()))</f>
        <v>#N/A</v>
      </c>
      <c r="H100" s="41" t="e">
        <f>IF(AND(NOT(ISBLANK('Case Data Entry'!H100)),ISNA(VLOOKUP('Case Data Entry'!H100,'DO NOT USE_School Picklist'!$P$3:$P$52,1,FALSE))),"Please select a value from the drop-down menu",IF('DO NOT USE_Case Formulas'!A100,"OK",NA()))</f>
        <v>#N/A</v>
      </c>
      <c r="I100" s="41" t="e">
        <f>IF(AND('DO NOT USE_Case Formulas'!A100,ISBLANK('Case Data Entry'!I100)),"Zip is required",IF(ISBLANK('Case Data Entry'!I100),NA(),"OK"))</f>
        <v>#N/A</v>
      </c>
      <c r="J100" s="41" t="e">
        <f>IF(AND('DO NOT USE_Case Formulas'!A100,ISBLANK('Case Data Entry'!J100)),"Student or Staff? is required",IF(ISBLANK('Case Data Entry'!J100),NA(),IF(ISNA(VLOOKUP('Case Data Entry'!J100,'DO NOT USE_School Picklist'!$B$3:$B$6,1,FALSE)),"Please select a value from the drop-down menu","OK")))</f>
        <v>#N/A</v>
      </c>
      <c r="K100" s="41" t="e">
        <f>IF(AND('Case Data Entry'!J100='DO NOT USE_School Picklist'!$B$4,ISBLANK('Case Data Entry'!K100)),"Occupation/Job Title is required if Student or Staff? is Yes, staff/faculty or volunteer",IF('DO NOT USE_Case Formulas'!A100,"OK",NA()))</f>
        <v>#N/A</v>
      </c>
      <c r="L100" s="41" t="e">
        <f ca="1">IF('Case Data Entry'!L100&gt;'DO NOT USE_School Picklist'!$C$3,"Date last on school campus/facility cannot be a future date",IF('DO NOT USE_Case Formulas'!A100,IF(ISBLANK('Case Data Entry'!L100),"Date last on school campus/facility is required","OK"),NA()))</f>
        <v>#N/A</v>
      </c>
      <c r="M100" s="41" t="e">
        <f>IF(AND('DO NOT USE_Case Formulas'!A100,ISBLANK('Case Data Entry'!M100)),"Specific Place in the Location is required",IF(ISBLANK('Case Data Entry'!M100),NA(),"OK"))</f>
        <v>#N/A</v>
      </c>
      <c r="N100" s="41" t="e">
        <f>IF(LEN('Case Data Entry'!N100)&gt;50,"Parent/Guardian Name must be less than 50 characters",IF('DO NOT USE_Case Formulas'!A100,"OK",NA()))</f>
        <v>#N/A</v>
      </c>
      <c r="O100" s="41" t="e">
        <f>IF(NOT(ISBLANK('Case Data Entry'!O100)),IF(AND(ISNUMBER('Case Data Entry'!O100),LEFT('Case Data Entry'!O100,1)&lt;&gt;"1",LEN('Case Data Entry'!O100)=10),"OK","Phone number must be valid format"),IF('DO NOT USE_Case Formulas'!A100,"OK",NA()))</f>
        <v>#N/A</v>
      </c>
      <c r="P100" s="41" t="e">
        <f>IF(AND(NOT(ISBLANK('Case Data Entry'!P100)),ISNA(VLOOKUP('Case Data Entry'!P100,'DO NOT USE_School Picklist'!$E$3:$E$10,1,FALSE))),"Please select a value from the drop-down menu",IF('DO NOT USE_Case Formulas'!A100,"OK",NA()))</f>
        <v>#N/A</v>
      </c>
      <c r="Q100" s="41" t="e">
        <f>IF(AND(NOT(ISBLANK('Case Data Entry'!Q100)),ISNA(VLOOKUP('Case Data Entry'!Q100,'DO NOT USE_School Picklist'!$F$3:$F$16,1,FALSE))),"Please select a value from the drop-down menu",IF('DO NOT USE_Case Formulas'!A100,"OK",NA()))</f>
        <v>#N/A</v>
      </c>
      <c r="R100" s="41" t="e">
        <f>IF(LEN('Case Data Entry'!R100)&gt;100,"Classroom(s) must be less than 100 characters",IF('DO NOT USE_Case Formulas'!A100,"OK",NA()))</f>
        <v>#N/A</v>
      </c>
      <c r="S100" s="41" t="e">
        <f>IF(AND(NOT(ISBLANK('Case Data Entry'!S100)),ISNA(VLOOKUP('Case Data Entry'!S100,'DO NOT USE_School Picklist'!$S$3:$S$12,1,FALSE))),"Please select a value from the drop-down menu",IF('DO NOT USE_Case Formulas'!A100,"OK",NA()))</f>
        <v>#N/A</v>
      </c>
      <c r="T100" s="41" t="e">
        <f>IF(AND(NOT(ISBLANK('Case Data Entry'!T100)),ISNA(VLOOKUP('Case Data Entry'!T100,'DO NOT USE_School Picklist'!$S$3:$S$12,1,FALSE))),"Please select a value from the drop-down menu",IF('DO NOT USE_Case Formulas'!A100,"OK",NA()))</f>
        <v>#N/A</v>
      </c>
      <c r="U100" s="41" t="e">
        <f>IF(LEN('Case Data Entry'!U100)&gt;80,"Name of Education Group must be less than 80 characters",IF('DO NOT USE_Case Formulas'!A100,"OK",NA()))</f>
        <v>#N/A</v>
      </c>
      <c r="V100" s="41" t="e">
        <f>IF(AND(NOT(ISBLANK('Case Data Entry'!V100)),ISNA(VLOOKUP('Case Data Entry'!V100,'DO NOT USE_School Picklist'!$K$3:$K$6,1,FALSE))),"Please select a value from the drop-down menu",IF('DO NOT USE_Case Formulas'!A100,"OK",NA()))</f>
        <v>#N/A</v>
      </c>
      <c r="W100" s="41" t="e">
        <f>IF(AND('DO NOT USE_Case Formulas'!A100,ISBLANK('Case Data Entry'!W100)),"Has this person had symptoms? is required",IF(AND(NOT(ISBLANK('Case Data Entry'!W100)),ISNA(VLOOKUP('Case Data Entry'!W100,'DO NOT USE_School Picklist'!$D$3:$D$5,1,FALSE))),"Please select a value from the drop-down menu",IF(NOT(ISBLANK('Case Data Entry'!W100)),"OK",NA())))</f>
        <v>#N/A</v>
      </c>
      <c r="X100" s="41" t="e">
        <f>IF(AND('Case Data Entry'!W100='DO NOT USE_School Picklist'!$D$3,ISBLANK('Case Data Entry'!X100)),"Symptom Onset Date is required if Ever Symptomatic is Yes",IF('DO NOT USE_Case Formulas'!A100,"OK",NA()))</f>
        <v>#N/A</v>
      </c>
      <c r="Y100" s="41"/>
      <c r="Z100" s="41" t="e">
        <f ca="1">IF(AND('DO NOT USE_Case Formulas'!A100,ISBLANK('Case Data Entry'!Z100)),"Lab Result Test Date is required",IF('Case Data Entry'!Z100&gt;'DO NOT USE_School Picklist'!$C$3,"Test Date cannot be a future date",IF(NOT(ISBLANK('Case Data Entry'!Z100)),"OK",NA())))</f>
        <v>#N/A</v>
      </c>
      <c r="AA100" s="41" t="e">
        <f>IF(AND(NOT(ISBLANK('Case Data Entry'!AA100)),ISNA(VLOOKUP('Case Data Entry'!AA100,'DO NOT USE_School Picklist'!$R$3:$R$7,1,FALSE))),"Please select a value from the drop-down menu",IF('DO NOT USE_Case Formulas'!A100,"OK",NA()))</f>
        <v>#N/A</v>
      </c>
      <c r="AB100" s="41" t="e">
        <f>IF(AND(NOT(ISBLANK('Case Data Entry'!AB100)),ISNA(VLOOKUP('Case Data Entry'!AB100,'DO NOT USE_School Picklist'!$Q$3:$Q$8,1,FALSE))),"Please select a value from the drop-down menu",IF('DO NOT USE_Case Formulas'!A100,"OK",NA()))</f>
        <v>#N/A</v>
      </c>
    </row>
    <row r="101" spans="1:28" x14ac:dyDescent="0.25">
      <c r="A101" s="40" t="e">
        <f>IF('DO NOT USE_Case Formulas'!A101,IF('DO NOT USE_Case Formulas'!B101,"Not all required fields are completed","OK"),NA())</f>
        <v>#N/A</v>
      </c>
      <c r="B101" s="41" t="e">
        <f>IF(AND('DO NOT USE_Case Formulas'!A101,ISBLANK('Case Data Entry'!B101)),"First Name is required",IF(NOT(ISBLANK('Case Data Entry'!B101)),"OK",NA()))</f>
        <v>#N/A</v>
      </c>
      <c r="C101" s="41" t="e">
        <f>IF(AND('DO NOT USE_Case Formulas'!A101,ISBLANK('Case Data Entry'!C101)),"Last Name is required",IF(NOT(ISBLANK('Case Data Entry'!C101)),"OK",NA()))</f>
        <v>#N/A</v>
      </c>
      <c r="D101" s="41" t="e">
        <f>IF(AND('DO NOT USE_Case Formulas'!A101,ISBLANK('Case Data Entry'!D101)),"Birthdate is required",IF(NOT(ISBLANK('Case Data Entry'!D101)),"OK",NA()))</f>
        <v>#N/A</v>
      </c>
      <c r="E101" s="41" t="e">
        <f>IF(AND('DO NOT USE_Case Formulas'!A101,ISBLANK('Case Data Entry'!E101)),"Mobile Phone is required",IF(NOT(ISBLANK('Case Data Entry'!E101)),IF(AND(ISNUMBER(VALUE('Case Data Entry'!E101)),LEFT('Case Data Entry'!E101,1)&lt;&gt;"1",LEN('Case Data Entry'!E101)=10),"OK","Phone number must be valid format"),NA()))</f>
        <v>#N/A</v>
      </c>
      <c r="F101" s="41" t="e">
        <f>IF(LEN('Case Data Entry'!F101)&gt;255,"Home Street Address must be less than 255 characters",IF('DO NOT USE_Case Formulas'!A101,"OK",NA()))</f>
        <v>#N/A</v>
      </c>
      <c r="G101" s="41" t="e">
        <f>IF(LEN('Case Data Entry'!G101)&gt;40,"City must be less than 40 characters",IF('DO NOT USE_Case Formulas'!A101,"OK",NA()))</f>
        <v>#N/A</v>
      </c>
      <c r="H101" s="41" t="e">
        <f>IF(AND(NOT(ISBLANK('Case Data Entry'!H101)),ISNA(VLOOKUP('Case Data Entry'!H101,'DO NOT USE_School Picklist'!$P$3:$P$52,1,FALSE))),"Please select a value from the drop-down menu",IF('DO NOT USE_Case Formulas'!A101,"OK",NA()))</f>
        <v>#N/A</v>
      </c>
      <c r="I101" s="41" t="e">
        <f>IF(AND('DO NOT USE_Case Formulas'!A101,ISBLANK('Case Data Entry'!I101)),"Zip is required",IF(ISBLANK('Case Data Entry'!I101),NA(),"OK"))</f>
        <v>#N/A</v>
      </c>
      <c r="J101" s="41" t="e">
        <f>IF(AND('DO NOT USE_Case Formulas'!A101,ISBLANK('Case Data Entry'!J101)),"Student or Staff? is required",IF(ISBLANK('Case Data Entry'!J101),NA(),IF(ISNA(VLOOKUP('Case Data Entry'!J101,'DO NOT USE_School Picklist'!$B$3:$B$6,1,FALSE)),"Please select a value from the drop-down menu","OK")))</f>
        <v>#N/A</v>
      </c>
      <c r="K101" s="41" t="e">
        <f>IF(AND('Case Data Entry'!J101='DO NOT USE_School Picklist'!$B$4,ISBLANK('Case Data Entry'!K101)),"Occupation/Job Title is required if Student or Staff? is Yes, staff/faculty or volunteer",IF('DO NOT USE_Case Formulas'!A101,"OK",NA()))</f>
        <v>#N/A</v>
      </c>
      <c r="L101" s="41" t="e">
        <f ca="1">IF('Case Data Entry'!L101&gt;'DO NOT USE_School Picklist'!$C$3,"Date last on school campus/facility cannot be a future date",IF('DO NOT USE_Case Formulas'!A101,IF(ISBLANK('Case Data Entry'!L101),"Date last on school campus/facility is required","OK"),NA()))</f>
        <v>#N/A</v>
      </c>
      <c r="M101" s="41" t="e">
        <f>IF(AND('DO NOT USE_Case Formulas'!A101,ISBLANK('Case Data Entry'!M101)),"Specific Place in the Location is required",IF(ISBLANK('Case Data Entry'!M101),NA(),"OK"))</f>
        <v>#N/A</v>
      </c>
      <c r="N101" s="41" t="e">
        <f>IF(LEN('Case Data Entry'!N101)&gt;50,"Parent/Guardian Name must be less than 50 characters",IF('DO NOT USE_Case Formulas'!A101,"OK",NA()))</f>
        <v>#N/A</v>
      </c>
      <c r="O101" s="41" t="e">
        <f>IF(NOT(ISBLANK('Case Data Entry'!O101)),IF(AND(ISNUMBER('Case Data Entry'!O101),LEFT('Case Data Entry'!O101,1)&lt;&gt;"1",LEN('Case Data Entry'!O101)=10),"OK","Phone number must be valid format"),IF('DO NOT USE_Case Formulas'!A101,"OK",NA()))</f>
        <v>#N/A</v>
      </c>
      <c r="P101" s="41" t="e">
        <f>IF(AND(NOT(ISBLANK('Case Data Entry'!P101)),ISNA(VLOOKUP('Case Data Entry'!P101,'DO NOT USE_School Picklist'!$E$3:$E$10,1,FALSE))),"Please select a value from the drop-down menu",IF('DO NOT USE_Case Formulas'!A101,"OK",NA()))</f>
        <v>#N/A</v>
      </c>
      <c r="Q101" s="41" t="e">
        <f>IF(AND(NOT(ISBLANK('Case Data Entry'!Q101)),ISNA(VLOOKUP('Case Data Entry'!Q101,'DO NOT USE_School Picklist'!$F$3:$F$16,1,FALSE))),"Please select a value from the drop-down menu",IF('DO NOT USE_Case Formulas'!A101,"OK",NA()))</f>
        <v>#N/A</v>
      </c>
      <c r="R101" s="41" t="e">
        <f>IF(LEN('Case Data Entry'!R101)&gt;100,"Classroom(s) must be less than 100 characters",IF('DO NOT USE_Case Formulas'!A101,"OK",NA()))</f>
        <v>#N/A</v>
      </c>
      <c r="S101" s="41" t="e">
        <f>IF(AND(NOT(ISBLANK('Case Data Entry'!S101)),ISNA(VLOOKUP('Case Data Entry'!S101,'DO NOT USE_School Picklist'!$S$3:$S$12,1,FALSE))),"Please select a value from the drop-down menu",IF('DO NOT USE_Case Formulas'!A101,"OK",NA()))</f>
        <v>#N/A</v>
      </c>
      <c r="T101" s="41" t="e">
        <f>IF(AND(NOT(ISBLANK('Case Data Entry'!T101)),ISNA(VLOOKUP('Case Data Entry'!T101,'DO NOT USE_School Picklist'!$S$3:$S$12,1,FALSE))),"Please select a value from the drop-down menu",IF('DO NOT USE_Case Formulas'!A101,"OK",NA()))</f>
        <v>#N/A</v>
      </c>
      <c r="U101" s="41" t="e">
        <f>IF(LEN('Case Data Entry'!U101)&gt;80,"Name of Education Group must be less than 80 characters",IF('DO NOT USE_Case Formulas'!A101,"OK",NA()))</f>
        <v>#N/A</v>
      </c>
      <c r="V101" s="41" t="e">
        <f>IF(AND(NOT(ISBLANK('Case Data Entry'!V101)),ISNA(VLOOKUP('Case Data Entry'!V101,'DO NOT USE_School Picklist'!$K$3:$K$6,1,FALSE))),"Please select a value from the drop-down menu",IF('DO NOT USE_Case Formulas'!A101,"OK",NA()))</f>
        <v>#N/A</v>
      </c>
      <c r="W101" s="41" t="e">
        <f>IF(AND('DO NOT USE_Case Formulas'!A101,ISBLANK('Case Data Entry'!W101)),"Has this person had symptoms? is required",IF(AND(NOT(ISBLANK('Case Data Entry'!W101)),ISNA(VLOOKUP('Case Data Entry'!W101,'DO NOT USE_School Picklist'!$D$3:$D$5,1,FALSE))),"Please select a value from the drop-down menu",IF(NOT(ISBLANK('Case Data Entry'!W101)),"OK",NA())))</f>
        <v>#N/A</v>
      </c>
      <c r="X101" s="41" t="e">
        <f>IF(AND('Case Data Entry'!W101='DO NOT USE_School Picklist'!$D$3,ISBLANK('Case Data Entry'!X101)),"Symptom Onset Date is required if Ever Symptomatic is Yes",IF('DO NOT USE_Case Formulas'!A101,"OK",NA()))</f>
        <v>#N/A</v>
      </c>
      <c r="Y101" s="41"/>
      <c r="Z101" s="41" t="e">
        <f ca="1">IF(AND('DO NOT USE_Case Formulas'!A101,ISBLANK('Case Data Entry'!Z101)),"Lab Result Test Date is required",IF('Case Data Entry'!Z101&gt;'DO NOT USE_School Picklist'!$C$3,"Test Date cannot be a future date",IF(NOT(ISBLANK('Case Data Entry'!Z101)),"OK",NA())))</f>
        <v>#N/A</v>
      </c>
      <c r="AA101" s="41" t="e">
        <f>IF(AND(NOT(ISBLANK('Case Data Entry'!AA101)),ISNA(VLOOKUP('Case Data Entry'!AA101,'DO NOT USE_School Picklist'!$R$3:$R$7,1,FALSE))),"Please select a value from the drop-down menu",IF('DO NOT USE_Case Formulas'!A101,"OK",NA()))</f>
        <v>#N/A</v>
      </c>
      <c r="AB101" s="41" t="e">
        <f>IF(AND(NOT(ISBLANK('Case Data Entry'!AB101)),ISNA(VLOOKUP('Case Data Entry'!AB101,'DO NOT USE_School Picklist'!$Q$3:$Q$8,1,FALSE))),"Please select a value from the drop-down menu",IF('DO NOT USE_Case Formulas'!A101,"OK",NA()))</f>
        <v>#N/A</v>
      </c>
    </row>
    <row r="102" spans="1:28" x14ac:dyDescent="0.25">
      <c r="A102" s="40" t="e">
        <f>IF('DO NOT USE_Case Formulas'!A102,IF('DO NOT USE_Case Formulas'!B102,"Not all required fields are completed","OK"),NA())</f>
        <v>#N/A</v>
      </c>
      <c r="B102" s="41" t="e">
        <f>IF(AND('DO NOT USE_Case Formulas'!A102,ISBLANK('Case Data Entry'!B102)),"First Name is required",IF(NOT(ISBLANK('Case Data Entry'!B102)),"OK",NA()))</f>
        <v>#N/A</v>
      </c>
      <c r="C102" s="41" t="e">
        <f>IF(AND('DO NOT USE_Case Formulas'!A102,ISBLANK('Case Data Entry'!C102)),"Last Name is required",IF(NOT(ISBLANK('Case Data Entry'!C102)),"OK",NA()))</f>
        <v>#N/A</v>
      </c>
      <c r="D102" s="41" t="e">
        <f>IF(AND('DO NOT USE_Case Formulas'!A102,ISBLANK('Case Data Entry'!D102)),"Birthdate is required",IF(NOT(ISBLANK('Case Data Entry'!D102)),"OK",NA()))</f>
        <v>#N/A</v>
      </c>
      <c r="E102" s="41" t="e">
        <f>IF(AND('DO NOT USE_Case Formulas'!A102,ISBLANK('Case Data Entry'!E102)),"Mobile Phone is required",IF(NOT(ISBLANK('Case Data Entry'!E102)),IF(AND(ISNUMBER(VALUE('Case Data Entry'!E102)),LEFT('Case Data Entry'!E102,1)&lt;&gt;"1",LEN('Case Data Entry'!E102)=10),"OK","Phone number must be valid format"),NA()))</f>
        <v>#N/A</v>
      </c>
      <c r="F102" s="41" t="e">
        <f>IF(LEN('Case Data Entry'!F102)&gt;255,"Home Street Address must be less than 255 characters",IF('DO NOT USE_Case Formulas'!A102,"OK",NA()))</f>
        <v>#N/A</v>
      </c>
      <c r="G102" s="41" t="e">
        <f>IF(LEN('Case Data Entry'!G102)&gt;40,"City must be less than 40 characters",IF('DO NOT USE_Case Formulas'!A102,"OK",NA()))</f>
        <v>#N/A</v>
      </c>
      <c r="H102" s="41" t="e">
        <f>IF(AND(NOT(ISBLANK('Case Data Entry'!H102)),ISNA(VLOOKUP('Case Data Entry'!H102,'DO NOT USE_School Picklist'!$P$3:$P$52,1,FALSE))),"Please select a value from the drop-down menu",IF('DO NOT USE_Case Formulas'!A102,"OK",NA()))</f>
        <v>#N/A</v>
      </c>
      <c r="I102" s="41" t="e">
        <f>IF(AND('DO NOT USE_Case Formulas'!A102,ISBLANK('Case Data Entry'!I102)),"Zip is required",IF(ISBLANK('Case Data Entry'!I102),NA(),"OK"))</f>
        <v>#N/A</v>
      </c>
      <c r="J102" s="41" t="e">
        <f>IF(AND('DO NOT USE_Case Formulas'!A102,ISBLANK('Case Data Entry'!J102)),"Student or Staff? is required",IF(ISBLANK('Case Data Entry'!J102),NA(),IF(ISNA(VLOOKUP('Case Data Entry'!J102,'DO NOT USE_School Picklist'!$B$3:$B$6,1,FALSE)),"Please select a value from the drop-down menu","OK")))</f>
        <v>#N/A</v>
      </c>
      <c r="K102" s="41" t="e">
        <f>IF(AND('Case Data Entry'!J102='DO NOT USE_School Picklist'!$B$4,ISBLANK('Case Data Entry'!K102)),"Occupation/Job Title is required if Student or Staff? is Yes, staff/faculty or volunteer",IF('DO NOT USE_Case Formulas'!A102,"OK",NA()))</f>
        <v>#N/A</v>
      </c>
      <c r="L102" s="41" t="e">
        <f ca="1">IF('Case Data Entry'!L102&gt;'DO NOT USE_School Picklist'!$C$3,"Date last on school campus/facility cannot be a future date",IF('DO NOT USE_Case Formulas'!A102,IF(ISBLANK('Case Data Entry'!L102),"Date last on school campus/facility is required","OK"),NA()))</f>
        <v>#N/A</v>
      </c>
      <c r="M102" s="41" t="e">
        <f>IF(AND('DO NOT USE_Case Formulas'!A102,ISBLANK('Case Data Entry'!M102)),"Specific Place in the Location is required",IF(ISBLANK('Case Data Entry'!M102),NA(),"OK"))</f>
        <v>#N/A</v>
      </c>
      <c r="N102" s="41" t="e">
        <f>IF(LEN('Case Data Entry'!N102)&gt;50,"Parent/Guardian Name must be less than 50 characters",IF('DO NOT USE_Case Formulas'!A102,"OK",NA()))</f>
        <v>#N/A</v>
      </c>
      <c r="O102" s="41" t="e">
        <f>IF(NOT(ISBLANK('Case Data Entry'!O102)),IF(AND(ISNUMBER('Case Data Entry'!O102),LEFT('Case Data Entry'!O102,1)&lt;&gt;"1",LEN('Case Data Entry'!O102)=10),"OK","Phone number must be valid format"),IF('DO NOT USE_Case Formulas'!A102,"OK",NA()))</f>
        <v>#N/A</v>
      </c>
      <c r="P102" s="41" t="e">
        <f>IF(AND(NOT(ISBLANK('Case Data Entry'!P102)),ISNA(VLOOKUP('Case Data Entry'!P102,'DO NOT USE_School Picklist'!$E$3:$E$10,1,FALSE))),"Please select a value from the drop-down menu",IF('DO NOT USE_Case Formulas'!A102,"OK",NA()))</f>
        <v>#N/A</v>
      </c>
      <c r="Q102" s="41" t="e">
        <f>IF(AND(NOT(ISBLANK('Case Data Entry'!Q102)),ISNA(VLOOKUP('Case Data Entry'!Q102,'DO NOT USE_School Picklist'!$F$3:$F$16,1,FALSE))),"Please select a value from the drop-down menu",IF('DO NOT USE_Case Formulas'!A102,"OK",NA()))</f>
        <v>#N/A</v>
      </c>
      <c r="R102" s="41" t="e">
        <f>IF(LEN('Case Data Entry'!R102)&gt;100,"Classroom(s) must be less than 100 characters",IF('DO NOT USE_Case Formulas'!A102,"OK",NA()))</f>
        <v>#N/A</v>
      </c>
      <c r="S102" s="41" t="e">
        <f>IF(AND(NOT(ISBLANK('Case Data Entry'!S102)),ISNA(VLOOKUP('Case Data Entry'!S102,'DO NOT USE_School Picklist'!$S$3:$S$12,1,FALSE))),"Please select a value from the drop-down menu",IF('DO NOT USE_Case Formulas'!A102,"OK",NA()))</f>
        <v>#N/A</v>
      </c>
      <c r="T102" s="41" t="e">
        <f>IF(AND(NOT(ISBLANK('Case Data Entry'!T102)),ISNA(VLOOKUP('Case Data Entry'!T102,'DO NOT USE_School Picklist'!$S$3:$S$12,1,FALSE))),"Please select a value from the drop-down menu",IF('DO NOT USE_Case Formulas'!A102,"OK",NA()))</f>
        <v>#N/A</v>
      </c>
      <c r="U102" s="41" t="e">
        <f>IF(LEN('Case Data Entry'!U102)&gt;80,"Name of Education Group must be less than 80 characters",IF('DO NOT USE_Case Formulas'!A102,"OK",NA()))</f>
        <v>#N/A</v>
      </c>
      <c r="V102" s="41" t="e">
        <f>IF(AND(NOT(ISBLANK('Case Data Entry'!V102)),ISNA(VLOOKUP('Case Data Entry'!V102,'DO NOT USE_School Picklist'!$K$3:$K$6,1,FALSE))),"Please select a value from the drop-down menu",IF('DO NOT USE_Case Formulas'!A102,"OK",NA()))</f>
        <v>#N/A</v>
      </c>
      <c r="W102" s="41" t="e">
        <f>IF(AND('DO NOT USE_Case Formulas'!A102,ISBLANK('Case Data Entry'!W102)),"Has this person had symptoms? is required",IF(AND(NOT(ISBLANK('Case Data Entry'!W102)),ISNA(VLOOKUP('Case Data Entry'!W102,'DO NOT USE_School Picklist'!$D$3:$D$5,1,FALSE))),"Please select a value from the drop-down menu",IF(NOT(ISBLANK('Case Data Entry'!W102)),"OK",NA())))</f>
        <v>#N/A</v>
      </c>
      <c r="X102" s="41" t="e">
        <f>IF(AND('Case Data Entry'!W102='DO NOT USE_School Picklist'!$D$3,ISBLANK('Case Data Entry'!X102)),"Symptom Onset Date is required if Ever Symptomatic is Yes",IF('DO NOT USE_Case Formulas'!A102,"OK",NA()))</f>
        <v>#N/A</v>
      </c>
      <c r="Y102" s="41"/>
      <c r="Z102" s="41" t="e">
        <f ca="1">IF(AND('DO NOT USE_Case Formulas'!A102,ISBLANK('Case Data Entry'!Z102)),"Lab Result Test Date is required",IF('Case Data Entry'!Z102&gt;'DO NOT USE_School Picklist'!$C$3,"Test Date cannot be a future date",IF(NOT(ISBLANK('Case Data Entry'!Z102)),"OK",NA())))</f>
        <v>#N/A</v>
      </c>
      <c r="AA102" s="41" t="e">
        <f>IF(AND(NOT(ISBLANK('Case Data Entry'!AA102)),ISNA(VLOOKUP('Case Data Entry'!AA102,'DO NOT USE_School Picklist'!$R$3:$R$7,1,FALSE))),"Please select a value from the drop-down menu",IF('DO NOT USE_Case Formulas'!A102,"OK",NA()))</f>
        <v>#N/A</v>
      </c>
      <c r="AB102" s="41" t="e">
        <f>IF(AND(NOT(ISBLANK('Case Data Entry'!AB102)),ISNA(VLOOKUP('Case Data Entry'!AB102,'DO NOT USE_School Picklist'!$Q$3:$Q$8,1,FALSE))),"Please select a value from the drop-down menu",IF('DO NOT USE_Case Formulas'!A102,"OK",NA()))</f>
        <v>#N/A</v>
      </c>
    </row>
    <row r="103" spans="1:28" x14ac:dyDescent="0.25">
      <c r="A103" s="40" t="e">
        <f>IF('DO NOT USE_Case Formulas'!A103,IF('DO NOT USE_Case Formulas'!B103,"Not all required fields are completed","OK"),NA())</f>
        <v>#N/A</v>
      </c>
      <c r="B103" s="41" t="e">
        <f>IF(AND('DO NOT USE_Case Formulas'!A103,ISBLANK('Case Data Entry'!B103)),"First Name is required",IF(NOT(ISBLANK('Case Data Entry'!B103)),"OK",NA()))</f>
        <v>#N/A</v>
      </c>
      <c r="C103" s="41" t="e">
        <f>IF(AND('DO NOT USE_Case Formulas'!A103,ISBLANK('Case Data Entry'!C103)),"Last Name is required",IF(NOT(ISBLANK('Case Data Entry'!C103)),"OK",NA()))</f>
        <v>#N/A</v>
      </c>
      <c r="D103" s="41" t="e">
        <f>IF(AND('DO NOT USE_Case Formulas'!A103,ISBLANK('Case Data Entry'!D103)),"Birthdate is required",IF(NOT(ISBLANK('Case Data Entry'!D103)),"OK",NA()))</f>
        <v>#N/A</v>
      </c>
      <c r="E103" s="41" t="e">
        <f>IF(AND('DO NOT USE_Case Formulas'!A103,ISBLANK('Case Data Entry'!E103)),"Mobile Phone is required",IF(NOT(ISBLANK('Case Data Entry'!E103)),IF(AND(ISNUMBER(VALUE('Case Data Entry'!E103)),LEFT('Case Data Entry'!E103,1)&lt;&gt;"1",LEN('Case Data Entry'!E103)=10),"OK","Phone number must be valid format"),NA()))</f>
        <v>#N/A</v>
      </c>
      <c r="F103" s="41" t="e">
        <f>IF(LEN('Case Data Entry'!F103)&gt;255,"Home Street Address must be less than 255 characters",IF('DO NOT USE_Case Formulas'!A103,"OK",NA()))</f>
        <v>#N/A</v>
      </c>
      <c r="G103" s="41" t="e">
        <f>IF(LEN('Case Data Entry'!G103)&gt;40,"City must be less than 40 characters",IF('DO NOT USE_Case Formulas'!A103,"OK",NA()))</f>
        <v>#N/A</v>
      </c>
      <c r="H103" s="41" t="e">
        <f>IF(AND(NOT(ISBLANK('Case Data Entry'!H103)),ISNA(VLOOKUP('Case Data Entry'!H103,'DO NOT USE_School Picklist'!$P$3:$P$52,1,FALSE))),"Please select a value from the drop-down menu",IF('DO NOT USE_Case Formulas'!A103,"OK",NA()))</f>
        <v>#N/A</v>
      </c>
      <c r="I103" s="41" t="e">
        <f>IF(AND('DO NOT USE_Case Formulas'!A103,ISBLANK('Case Data Entry'!I103)),"Zip is required",IF(ISBLANK('Case Data Entry'!I103),NA(),"OK"))</f>
        <v>#N/A</v>
      </c>
      <c r="J103" s="41" t="e">
        <f>IF(AND('DO NOT USE_Case Formulas'!A103,ISBLANK('Case Data Entry'!J103)),"Student or Staff? is required",IF(ISBLANK('Case Data Entry'!J103),NA(),IF(ISNA(VLOOKUP('Case Data Entry'!J103,'DO NOT USE_School Picklist'!$B$3:$B$6,1,FALSE)),"Please select a value from the drop-down menu","OK")))</f>
        <v>#N/A</v>
      </c>
      <c r="K103" s="41" t="e">
        <f>IF(AND('Case Data Entry'!J103='DO NOT USE_School Picklist'!$B$4,ISBLANK('Case Data Entry'!K103)),"Occupation/Job Title is required if Student or Staff? is Yes, staff/faculty or volunteer",IF('DO NOT USE_Case Formulas'!A103,"OK",NA()))</f>
        <v>#N/A</v>
      </c>
      <c r="L103" s="41" t="e">
        <f ca="1">IF('Case Data Entry'!L103&gt;'DO NOT USE_School Picklist'!$C$3,"Date last on school campus/facility cannot be a future date",IF('DO NOT USE_Case Formulas'!A103,IF(ISBLANK('Case Data Entry'!L103),"Date last on school campus/facility is required","OK"),NA()))</f>
        <v>#N/A</v>
      </c>
      <c r="M103" s="41" t="e">
        <f>IF(AND('DO NOT USE_Case Formulas'!A103,ISBLANK('Case Data Entry'!M103)),"Specific Place in the Location is required",IF(ISBLANK('Case Data Entry'!M103),NA(),"OK"))</f>
        <v>#N/A</v>
      </c>
      <c r="N103" s="41" t="e">
        <f>IF(LEN('Case Data Entry'!N103)&gt;50,"Parent/Guardian Name must be less than 50 characters",IF('DO NOT USE_Case Formulas'!A103,"OK",NA()))</f>
        <v>#N/A</v>
      </c>
      <c r="O103" s="41" t="e">
        <f>IF(NOT(ISBLANK('Case Data Entry'!O103)),IF(AND(ISNUMBER('Case Data Entry'!O103),LEFT('Case Data Entry'!O103,1)&lt;&gt;"1",LEN('Case Data Entry'!O103)=10),"OK","Phone number must be valid format"),IF('DO NOT USE_Case Formulas'!A103,"OK",NA()))</f>
        <v>#N/A</v>
      </c>
      <c r="P103" s="41" t="e">
        <f>IF(AND(NOT(ISBLANK('Case Data Entry'!P103)),ISNA(VLOOKUP('Case Data Entry'!P103,'DO NOT USE_School Picklist'!$E$3:$E$10,1,FALSE))),"Please select a value from the drop-down menu",IF('DO NOT USE_Case Formulas'!A103,"OK",NA()))</f>
        <v>#N/A</v>
      </c>
      <c r="Q103" s="41" t="e">
        <f>IF(AND(NOT(ISBLANK('Case Data Entry'!Q103)),ISNA(VLOOKUP('Case Data Entry'!Q103,'DO NOT USE_School Picklist'!$F$3:$F$16,1,FALSE))),"Please select a value from the drop-down menu",IF('DO NOT USE_Case Formulas'!A103,"OK",NA()))</f>
        <v>#N/A</v>
      </c>
      <c r="R103" s="41" t="e">
        <f>IF(LEN('Case Data Entry'!R103)&gt;100,"Classroom(s) must be less than 100 characters",IF('DO NOT USE_Case Formulas'!A103,"OK",NA()))</f>
        <v>#N/A</v>
      </c>
      <c r="S103" s="41" t="e">
        <f>IF(AND(NOT(ISBLANK('Case Data Entry'!S103)),ISNA(VLOOKUP('Case Data Entry'!S103,'DO NOT USE_School Picklist'!$S$3:$S$12,1,FALSE))),"Please select a value from the drop-down menu",IF('DO NOT USE_Case Formulas'!A103,"OK",NA()))</f>
        <v>#N/A</v>
      </c>
      <c r="T103" s="41" t="e">
        <f>IF(AND(NOT(ISBLANK('Case Data Entry'!T103)),ISNA(VLOOKUP('Case Data Entry'!T103,'DO NOT USE_School Picklist'!$S$3:$S$12,1,FALSE))),"Please select a value from the drop-down menu",IF('DO NOT USE_Case Formulas'!A103,"OK",NA()))</f>
        <v>#N/A</v>
      </c>
      <c r="U103" s="41" t="e">
        <f>IF(LEN('Case Data Entry'!U103)&gt;80,"Name of Education Group must be less than 80 characters",IF('DO NOT USE_Case Formulas'!A103,"OK",NA()))</f>
        <v>#N/A</v>
      </c>
      <c r="V103" s="41" t="e">
        <f>IF(AND(NOT(ISBLANK('Case Data Entry'!V103)),ISNA(VLOOKUP('Case Data Entry'!V103,'DO NOT USE_School Picklist'!$K$3:$K$6,1,FALSE))),"Please select a value from the drop-down menu",IF('DO NOT USE_Case Formulas'!A103,"OK",NA()))</f>
        <v>#N/A</v>
      </c>
      <c r="W103" s="41" t="e">
        <f>IF(AND('DO NOT USE_Case Formulas'!A103,ISBLANK('Case Data Entry'!W103)),"Has this person had symptoms? is required",IF(AND(NOT(ISBLANK('Case Data Entry'!W103)),ISNA(VLOOKUP('Case Data Entry'!W103,'DO NOT USE_School Picklist'!$D$3:$D$5,1,FALSE))),"Please select a value from the drop-down menu",IF(NOT(ISBLANK('Case Data Entry'!W103)),"OK",NA())))</f>
        <v>#N/A</v>
      </c>
      <c r="X103" s="41" t="e">
        <f>IF(AND('Case Data Entry'!W103='DO NOT USE_School Picklist'!$D$3,ISBLANK('Case Data Entry'!X103)),"Symptom Onset Date is required if Ever Symptomatic is Yes",IF('DO NOT USE_Case Formulas'!A103,"OK",NA()))</f>
        <v>#N/A</v>
      </c>
      <c r="Y103" s="41"/>
      <c r="Z103" s="41" t="e">
        <f ca="1">IF(AND('DO NOT USE_Case Formulas'!A103,ISBLANK('Case Data Entry'!Z103)),"Lab Result Test Date is required",IF('Case Data Entry'!Z103&gt;'DO NOT USE_School Picklist'!$C$3,"Test Date cannot be a future date",IF(NOT(ISBLANK('Case Data Entry'!Z103)),"OK",NA())))</f>
        <v>#N/A</v>
      </c>
      <c r="AA103" s="41" t="e">
        <f>IF(AND(NOT(ISBLANK('Case Data Entry'!AA103)),ISNA(VLOOKUP('Case Data Entry'!AA103,'DO NOT USE_School Picklist'!$R$3:$R$7,1,FALSE))),"Please select a value from the drop-down menu",IF('DO NOT USE_Case Formulas'!A103,"OK",NA()))</f>
        <v>#N/A</v>
      </c>
      <c r="AB103" s="41" t="e">
        <f>IF(AND(NOT(ISBLANK('Case Data Entry'!AB103)),ISNA(VLOOKUP('Case Data Entry'!AB103,'DO NOT USE_School Picklist'!$Q$3:$Q$8,1,FALSE))),"Please select a value from the drop-down menu",IF('DO NOT USE_Case Formulas'!A103,"OK",NA()))</f>
        <v>#N/A</v>
      </c>
    </row>
    <row r="104" spans="1:28" x14ac:dyDescent="0.25">
      <c r="A104" s="40" t="e">
        <f>IF('DO NOT USE_Case Formulas'!A104,IF('DO NOT USE_Case Formulas'!B104,"Not all required fields are completed","OK"),NA())</f>
        <v>#N/A</v>
      </c>
      <c r="B104" s="41" t="e">
        <f>IF(AND('DO NOT USE_Case Formulas'!A104,ISBLANK('Case Data Entry'!B104)),"First Name is required",IF(NOT(ISBLANK('Case Data Entry'!B104)),"OK",NA()))</f>
        <v>#N/A</v>
      </c>
      <c r="C104" s="41" t="e">
        <f>IF(AND('DO NOT USE_Case Formulas'!A104,ISBLANK('Case Data Entry'!C104)),"Last Name is required",IF(NOT(ISBLANK('Case Data Entry'!C104)),"OK",NA()))</f>
        <v>#N/A</v>
      </c>
      <c r="D104" s="41" t="e">
        <f>IF(AND('DO NOT USE_Case Formulas'!A104,ISBLANK('Case Data Entry'!D104)),"Birthdate is required",IF(NOT(ISBLANK('Case Data Entry'!D104)),"OK",NA()))</f>
        <v>#N/A</v>
      </c>
      <c r="E104" s="41" t="e">
        <f>IF(AND('DO NOT USE_Case Formulas'!A104,ISBLANK('Case Data Entry'!E104)),"Mobile Phone is required",IF(NOT(ISBLANK('Case Data Entry'!E104)),IF(AND(ISNUMBER(VALUE('Case Data Entry'!E104)),LEFT('Case Data Entry'!E104,1)&lt;&gt;"1",LEN('Case Data Entry'!E104)=10),"OK","Phone number must be valid format"),NA()))</f>
        <v>#N/A</v>
      </c>
      <c r="F104" s="41" t="e">
        <f>IF(LEN('Case Data Entry'!F104)&gt;255,"Home Street Address must be less than 255 characters",IF('DO NOT USE_Case Formulas'!A104,"OK",NA()))</f>
        <v>#N/A</v>
      </c>
      <c r="G104" s="41" t="e">
        <f>IF(LEN('Case Data Entry'!G104)&gt;40,"City must be less than 40 characters",IF('DO NOT USE_Case Formulas'!A104,"OK",NA()))</f>
        <v>#N/A</v>
      </c>
      <c r="H104" s="41" t="e">
        <f>IF(AND(NOT(ISBLANK('Case Data Entry'!H104)),ISNA(VLOOKUP('Case Data Entry'!H104,'DO NOT USE_School Picklist'!$P$3:$P$52,1,FALSE))),"Please select a value from the drop-down menu",IF('DO NOT USE_Case Formulas'!A104,"OK",NA()))</f>
        <v>#N/A</v>
      </c>
      <c r="I104" s="41" t="e">
        <f>IF(AND('DO NOT USE_Case Formulas'!A104,ISBLANK('Case Data Entry'!I104)),"Zip is required",IF(ISBLANK('Case Data Entry'!I104),NA(),"OK"))</f>
        <v>#N/A</v>
      </c>
      <c r="J104" s="41" t="e">
        <f>IF(AND('DO NOT USE_Case Formulas'!A104,ISBLANK('Case Data Entry'!J104)),"Student or Staff? is required",IF(ISBLANK('Case Data Entry'!J104),NA(),IF(ISNA(VLOOKUP('Case Data Entry'!J104,'DO NOT USE_School Picklist'!$B$3:$B$6,1,FALSE)),"Please select a value from the drop-down menu","OK")))</f>
        <v>#N/A</v>
      </c>
      <c r="K104" s="41" t="e">
        <f>IF(AND('Case Data Entry'!J104='DO NOT USE_School Picklist'!$B$4,ISBLANK('Case Data Entry'!K104)),"Occupation/Job Title is required if Student or Staff? is Yes, staff/faculty or volunteer",IF('DO NOT USE_Case Formulas'!A104,"OK",NA()))</f>
        <v>#N/A</v>
      </c>
      <c r="L104" s="41" t="e">
        <f ca="1">IF('Case Data Entry'!L104&gt;'DO NOT USE_School Picklist'!$C$3,"Date last on school campus/facility cannot be a future date",IF('DO NOT USE_Case Formulas'!A104,IF(ISBLANK('Case Data Entry'!L104),"Date last on school campus/facility is required","OK"),NA()))</f>
        <v>#N/A</v>
      </c>
      <c r="M104" s="41" t="e">
        <f>IF(AND('DO NOT USE_Case Formulas'!A104,ISBLANK('Case Data Entry'!M104)),"Specific Place in the Location is required",IF(ISBLANK('Case Data Entry'!M104),NA(),"OK"))</f>
        <v>#N/A</v>
      </c>
      <c r="N104" s="41" t="e">
        <f>IF(LEN('Case Data Entry'!N104)&gt;50,"Parent/Guardian Name must be less than 50 characters",IF('DO NOT USE_Case Formulas'!A104,"OK",NA()))</f>
        <v>#N/A</v>
      </c>
      <c r="O104" s="41" t="e">
        <f>IF(NOT(ISBLANK('Case Data Entry'!O104)),IF(AND(ISNUMBER('Case Data Entry'!O104),LEFT('Case Data Entry'!O104,1)&lt;&gt;"1",LEN('Case Data Entry'!O104)=10),"OK","Phone number must be valid format"),IF('DO NOT USE_Case Formulas'!A104,"OK",NA()))</f>
        <v>#N/A</v>
      </c>
      <c r="P104" s="41" t="e">
        <f>IF(AND(NOT(ISBLANK('Case Data Entry'!P104)),ISNA(VLOOKUP('Case Data Entry'!P104,'DO NOT USE_School Picklist'!$E$3:$E$10,1,FALSE))),"Please select a value from the drop-down menu",IF('DO NOT USE_Case Formulas'!A104,"OK",NA()))</f>
        <v>#N/A</v>
      </c>
      <c r="Q104" s="41" t="e">
        <f>IF(AND(NOT(ISBLANK('Case Data Entry'!Q104)),ISNA(VLOOKUP('Case Data Entry'!Q104,'DO NOT USE_School Picklist'!$F$3:$F$16,1,FALSE))),"Please select a value from the drop-down menu",IF('DO NOT USE_Case Formulas'!A104,"OK",NA()))</f>
        <v>#N/A</v>
      </c>
      <c r="R104" s="41" t="e">
        <f>IF(LEN('Case Data Entry'!R104)&gt;100,"Classroom(s) must be less than 100 characters",IF('DO NOT USE_Case Formulas'!A104,"OK",NA()))</f>
        <v>#N/A</v>
      </c>
      <c r="S104" s="41" t="e">
        <f>IF(AND(NOT(ISBLANK('Case Data Entry'!S104)),ISNA(VLOOKUP('Case Data Entry'!S104,'DO NOT USE_School Picklist'!$S$3:$S$12,1,FALSE))),"Please select a value from the drop-down menu",IF('DO NOT USE_Case Formulas'!A104,"OK",NA()))</f>
        <v>#N/A</v>
      </c>
      <c r="T104" s="41" t="e">
        <f>IF(AND(NOT(ISBLANK('Case Data Entry'!T104)),ISNA(VLOOKUP('Case Data Entry'!T104,'DO NOT USE_School Picklist'!$S$3:$S$12,1,FALSE))),"Please select a value from the drop-down menu",IF('DO NOT USE_Case Formulas'!A104,"OK",NA()))</f>
        <v>#N/A</v>
      </c>
      <c r="U104" s="41" t="e">
        <f>IF(LEN('Case Data Entry'!U104)&gt;80,"Name of Education Group must be less than 80 characters",IF('DO NOT USE_Case Formulas'!A104,"OK",NA()))</f>
        <v>#N/A</v>
      </c>
      <c r="V104" s="41" t="e">
        <f>IF(AND(NOT(ISBLANK('Case Data Entry'!V104)),ISNA(VLOOKUP('Case Data Entry'!V104,'DO NOT USE_School Picklist'!$K$3:$K$6,1,FALSE))),"Please select a value from the drop-down menu",IF('DO NOT USE_Case Formulas'!A104,"OK",NA()))</f>
        <v>#N/A</v>
      </c>
      <c r="W104" s="41" t="e">
        <f>IF(AND('DO NOT USE_Case Formulas'!A104,ISBLANK('Case Data Entry'!W104)),"Has this person had symptoms? is required",IF(AND(NOT(ISBLANK('Case Data Entry'!W104)),ISNA(VLOOKUP('Case Data Entry'!W104,'DO NOT USE_School Picklist'!$D$3:$D$5,1,FALSE))),"Please select a value from the drop-down menu",IF(NOT(ISBLANK('Case Data Entry'!W104)),"OK",NA())))</f>
        <v>#N/A</v>
      </c>
      <c r="X104" s="41" t="e">
        <f>IF(AND('Case Data Entry'!W104='DO NOT USE_School Picklist'!$D$3,ISBLANK('Case Data Entry'!X104)),"Symptom Onset Date is required if Ever Symptomatic is Yes",IF('DO NOT USE_Case Formulas'!A104,"OK",NA()))</f>
        <v>#N/A</v>
      </c>
      <c r="Y104" s="41"/>
      <c r="Z104" s="41" t="e">
        <f ca="1">IF(AND('DO NOT USE_Case Formulas'!A104,ISBLANK('Case Data Entry'!Z104)),"Lab Result Test Date is required",IF('Case Data Entry'!Z104&gt;'DO NOT USE_School Picklist'!$C$3,"Test Date cannot be a future date",IF(NOT(ISBLANK('Case Data Entry'!Z104)),"OK",NA())))</f>
        <v>#N/A</v>
      </c>
      <c r="AA104" s="41" t="e">
        <f>IF(AND(NOT(ISBLANK('Case Data Entry'!AA104)),ISNA(VLOOKUP('Case Data Entry'!AA104,'DO NOT USE_School Picklist'!$R$3:$R$7,1,FALSE))),"Please select a value from the drop-down menu",IF('DO NOT USE_Case Formulas'!A104,"OK",NA()))</f>
        <v>#N/A</v>
      </c>
      <c r="AB104" s="41" t="e">
        <f>IF(AND(NOT(ISBLANK('Case Data Entry'!AB104)),ISNA(VLOOKUP('Case Data Entry'!AB104,'DO NOT USE_School Picklist'!$Q$3:$Q$8,1,FALSE))),"Please select a value from the drop-down menu",IF('DO NOT USE_Case Formulas'!A104,"OK",NA()))</f>
        <v>#N/A</v>
      </c>
    </row>
    <row r="105" spans="1:28" x14ac:dyDescent="0.25">
      <c r="A105" s="40" t="e">
        <f>IF('DO NOT USE_Case Formulas'!A105,IF('DO NOT USE_Case Formulas'!B105,"Not all required fields are completed","OK"),NA())</f>
        <v>#N/A</v>
      </c>
      <c r="B105" s="41" t="e">
        <f>IF(AND('DO NOT USE_Case Formulas'!A105,ISBLANK('Case Data Entry'!B105)),"First Name is required",IF(NOT(ISBLANK('Case Data Entry'!B105)),"OK",NA()))</f>
        <v>#N/A</v>
      </c>
      <c r="C105" s="41" t="e">
        <f>IF(AND('DO NOT USE_Case Formulas'!A105,ISBLANK('Case Data Entry'!C105)),"Last Name is required",IF(NOT(ISBLANK('Case Data Entry'!C105)),"OK",NA()))</f>
        <v>#N/A</v>
      </c>
      <c r="D105" s="41" t="e">
        <f>IF(AND('DO NOT USE_Case Formulas'!A105,ISBLANK('Case Data Entry'!D105)),"Birthdate is required",IF(NOT(ISBLANK('Case Data Entry'!D105)),"OK",NA()))</f>
        <v>#N/A</v>
      </c>
      <c r="E105" s="41" t="e">
        <f>IF(AND('DO NOT USE_Case Formulas'!A105,ISBLANK('Case Data Entry'!E105)),"Mobile Phone is required",IF(NOT(ISBLANK('Case Data Entry'!E105)),IF(AND(ISNUMBER(VALUE('Case Data Entry'!E105)),LEFT('Case Data Entry'!E105,1)&lt;&gt;"1",LEN('Case Data Entry'!E105)=10),"OK","Phone number must be valid format"),NA()))</f>
        <v>#N/A</v>
      </c>
      <c r="F105" s="41" t="e">
        <f>IF(LEN('Case Data Entry'!F105)&gt;255,"Home Street Address must be less than 255 characters",IF('DO NOT USE_Case Formulas'!A105,"OK",NA()))</f>
        <v>#N/A</v>
      </c>
      <c r="G105" s="41" t="e">
        <f>IF(LEN('Case Data Entry'!G105)&gt;40,"City must be less than 40 characters",IF('DO NOT USE_Case Formulas'!A105,"OK",NA()))</f>
        <v>#N/A</v>
      </c>
      <c r="H105" s="41" t="e">
        <f>IF(AND(NOT(ISBLANK('Case Data Entry'!H105)),ISNA(VLOOKUP('Case Data Entry'!H105,'DO NOT USE_School Picklist'!$P$3:$P$52,1,FALSE))),"Please select a value from the drop-down menu",IF('DO NOT USE_Case Formulas'!A105,"OK",NA()))</f>
        <v>#N/A</v>
      </c>
      <c r="I105" s="41" t="e">
        <f>IF(AND('DO NOT USE_Case Formulas'!A105,ISBLANK('Case Data Entry'!I105)),"Zip is required",IF(ISBLANK('Case Data Entry'!I105),NA(),"OK"))</f>
        <v>#N/A</v>
      </c>
      <c r="J105" s="41" t="e">
        <f>IF(AND('DO NOT USE_Case Formulas'!A105,ISBLANK('Case Data Entry'!J105)),"Student or Staff? is required",IF(ISBLANK('Case Data Entry'!J105),NA(),IF(ISNA(VLOOKUP('Case Data Entry'!J105,'DO NOT USE_School Picklist'!$B$3:$B$6,1,FALSE)),"Please select a value from the drop-down menu","OK")))</f>
        <v>#N/A</v>
      </c>
      <c r="K105" s="41" t="e">
        <f>IF(AND('Case Data Entry'!J105='DO NOT USE_School Picklist'!$B$4,ISBLANK('Case Data Entry'!K105)),"Occupation/Job Title is required if Student or Staff? is Yes, staff/faculty or volunteer",IF('DO NOT USE_Case Formulas'!A105,"OK",NA()))</f>
        <v>#N/A</v>
      </c>
      <c r="L105" s="41" t="e">
        <f ca="1">IF('Case Data Entry'!L105&gt;'DO NOT USE_School Picklist'!$C$3,"Date last on school campus/facility cannot be a future date",IF('DO NOT USE_Case Formulas'!A105,IF(ISBLANK('Case Data Entry'!L105),"Date last on school campus/facility is required","OK"),NA()))</f>
        <v>#N/A</v>
      </c>
      <c r="M105" s="41" t="e">
        <f>IF(AND('DO NOT USE_Case Formulas'!A105,ISBLANK('Case Data Entry'!M105)),"Specific Place in the Location is required",IF(ISBLANK('Case Data Entry'!M105),NA(),"OK"))</f>
        <v>#N/A</v>
      </c>
      <c r="N105" s="41" t="e">
        <f>IF(LEN('Case Data Entry'!N105)&gt;50,"Parent/Guardian Name must be less than 50 characters",IF('DO NOT USE_Case Formulas'!A105,"OK",NA()))</f>
        <v>#N/A</v>
      </c>
      <c r="O105" s="41" t="e">
        <f>IF(NOT(ISBLANK('Case Data Entry'!O105)),IF(AND(ISNUMBER('Case Data Entry'!O105),LEFT('Case Data Entry'!O105,1)&lt;&gt;"1",LEN('Case Data Entry'!O105)=10),"OK","Phone number must be valid format"),IF('DO NOT USE_Case Formulas'!A105,"OK",NA()))</f>
        <v>#N/A</v>
      </c>
      <c r="P105" s="41" t="e">
        <f>IF(AND(NOT(ISBLANK('Case Data Entry'!P105)),ISNA(VLOOKUP('Case Data Entry'!P105,'DO NOT USE_School Picklist'!$E$3:$E$10,1,FALSE))),"Please select a value from the drop-down menu",IF('DO NOT USE_Case Formulas'!A105,"OK",NA()))</f>
        <v>#N/A</v>
      </c>
      <c r="Q105" s="41" t="e">
        <f>IF(AND(NOT(ISBLANK('Case Data Entry'!Q105)),ISNA(VLOOKUP('Case Data Entry'!Q105,'DO NOT USE_School Picklist'!$F$3:$F$16,1,FALSE))),"Please select a value from the drop-down menu",IF('DO NOT USE_Case Formulas'!A105,"OK",NA()))</f>
        <v>#N/A</v>
      </c>
      <c r="R105" s="41" t="e">
        <f>IF(LEN('Case Data Entry'!R105)&gt;100,"Classroom(s) must be less than 100 characters",IF('DO NOT USE_Case Formulas'!A105,"OK",NA()))</f>
        <v>#N/A</v>
      </c>
      <c r="S105" s="41" t="e">
        <f>IF(AND(NOT(ISBLANK('Case Data Entry'!S105)),ISNA(VLOOKUP('Case Data Entry'!S105,'DO NOT USE_School Picklist'!$S$3:$S$12,1,FALSE))),"Please select a value from the drop-down menu",IF('DO NOT USE_Case Formulas'!A105,"OK",NA()))</f>
        <v>#N/A</v>
      </c>
      <c r="T105" s="41" t="e">
        <f>IF(AND(NOT(ISBLANK('Case Data Entry'!T105)),ISNA(VLOOKUP('Case Data Entry'!T105,'DO NOT USE_School Picklist'!$S$3:$S$12,1,FALSE))),"Please select a value from the drop-down menu",IF('DO NOT USE_Case Formulas'!A105,"OK",NA()))</f>
        <v>#N/A</v>
      </c>
      <c r="U105" s="41" t="e">
        <f>IF(LEN('Case Data Entry'!U105)&gt;80,"Name of Education Group must be less than 80 characters",IF('DO NOT USE_Case Formulas'!A105,"OK",NA()))</f>
        <v>#N/A</v>
      </c>
      <c r="V105" s="41" t="e">
        <f>IF(AND(NOT(ISBLANK('Case Data Entry'!V105)),ISNA(VLOOKUP('Case Data Entry'!V105,'DO NOT USE_School Picklist'!$K$3:$K$6,1,FALSE))),"Please select a value from the drop-down menu",IF('DO NOT USE_Case Formulas'!A105,"OK",NA()))</f>
        <v>#N/A</v>
      </c>
      <c r="W105" s="41" t="e">
        <f>IF(AND('DO NOT USE_Case Formulas'!A105,ISBLANK('Case Data Entry'!W105)),"Has this person had symptoms? is required",IF(AND(NOT(ISBLANK('Case Data Entry'!W105)),ISNA(VLOOKUP('Case Data Entry'!W105,'DO NOT USE_School Picklist'!$D$3:$D$5,1,FALSE))),"Please select a value from the drop-down menu",IF(NOT(ISBLANK('Case Data Entry'!W105)),"OK",NA())))</f>
        <v>#N/A</v>
      </c>
      <c r="X105" s="41" t="e">
        <f>IF(AND('Case Data Entry'!W105='DO NOT USE_School Picklist'!$D$3,ISBLANK('Case Data Entry'!X105)),"Symptom Onset Date is required if Ever Symptomatic is Yes",IF('DO NOT USE_Case Formulas'!A105,"OK",NA()))</f>
        <v>#N/A</v>
      </c>
      <c r="Y105" s="41"/>
      <c r="Z105" s="41" t="e">
        <f ca="1">IF(AND('DO NOT USE_Case Formulas'!A105,ISBLANK('Case Data Entry'!Z105)),"Lab Result Test Date is required",IF('Case Data Entry'!Z105&gt;'DO NOT USE_School Picklist'!$C$3,"Test Date cannot be a future date",IF(NOT(ISBLANK('Case Data Entry'!Z105)),"OK",NA())))</f>
        <v>#N/A</v>
      </c>
      <c r="AA105" s="41" t="e">
        <f>IF(AND(NOT(ISBLANK('Case Data Entry'!AA105)),ISNA(VLOOKUP('Case Data Entry'!AA105,'DO NOT USE_School Picklist'!$R$3:$R$7,1,FALSE))),"Please select a value from the drop-down menu",IF('DO NOT USE_Case Formulas'!A105,"OK",NA()))</f>
        <v>#N/A</v>
      </c>
      <c r="AB105" s="41" t="e">
        <f>IF(AND(NOT(ISBLANK('Case Data Entry'!AB105)),ISNA(VLOOKUP('Case Data Entry'!AB105,'DO NOT USE_School Picklist'!$Q$3:$Q$8,1,FALSE))),"Please select a value from the drop-down menu",IF('DO NOT USE_Case Formulas'!A105,"OK",NA()))</f>
        <v>#N/A</v>
      </c>
    </row>
    <row r="106" spans="1:28" x14ac:dyDescent="0.25">
      <c r="A106" s="40" t="e">
        <f>IF('DO NOT USE_Case Formulas'!A106,IF('DO NOT USE_Case Formulas'!B106,"Not all required fields are completed","OK"),NA())</f>
        <v>#N/A</v>
      </c>
      <c r="B106" s="41" t="e">
        <f>IF(AND('DO NOT USE_Case Formulas'!A106,ISBLANK('Case Data Entry'!B106)),"First Name is required",IF(NOT(ISBLANK('Case Data Entry'!B106)),"OK",NA()))</f>
        <v>#N/A</v>
      </c>
      <c r="C106" s="41" t="e">
        <f>IF(AND('DO NOT USE_Case Formulas'!A106,ISBLANK('Case Data Entry'!C106)),"Last Name is required",IF(NOT(ISBLANK('Case Data Entry'!C106)),"OK",NA()))</f>
        <v>#N/A</v>
      </c>
      <c r="D106" s="41" t="e">
        <f>IF(AND('DO NOT USE_Case Formulas'!A106,ISBLANK('Case Data Entry'!D106)),"Birthdate is required",IF(NOT(ISBLANK('Case Data Entry'!D106)),"OK",NA()))</f>
        <v>#N/A</v>
      </c>
      <c r="E106" s="41" t="e">
        <f>IF(AND('DO NOT USE_Case Formulas'!A106,ISBLANK('Case Data Entry'!E106)),"Mobile Phone is required",IF(NOT(ISBLANK('Case Data Entry'!E106)),IF(AND(ISNUMBER(VALUE('Case Data Entry'!E106)),LEFT('Case Data Entry'!E106,1)&lt;&gt;"1",LEN('Case Data Entry'!E106)=10),"OK","Phone number must be valid format"),NA()))</f>
        <v>#N/A</v>
      </c>
      <c r="F106" s="41" t="e">
        <f>IF(LEN('Case Data Entry'!F106)&gt;255,"Home Street Address must be less than 255 characters",IF('DO NOT USE_Case Formulas'!A106,"OK",NA()))</f>
        <v>#N/A</v>
      </c>
      <c r="G106" s="41" t="e">
        <f>IF(LEN('Case Data Entry'!G106)&gt;40,"City must be less than 40 characters",IF('DO NOT USE_Case Formulas'!A106,"OK",NA()))</f>
        <v>#N/A</v>
      </c>
      <c r="H106" s="41" t="e">
        <f>IF(AND(NOT(ISBLANK('Case Data Entry'!H106)),ISNA(VLOOKUP('Case Data Entry'!H106,'DO NOT USE_School Picklist'!$P$3:$P$52,1,FALSE))),"Please select a value from the drop-down menu",IF('DO NOT USE_Case Formulas'!A106,"OK",NA()))</f>
        <v>#N/A</v>
      </c>
      <c r="I106" s="41" t="e">
        <f>IF(AND('DO NOT USE_Case Formulas'!A106,ISBLANK('Case Data Entry'!I106)),"Zip is required",IF(ISBLANK('Case Data Entry'!I106),NA(),"OK"))</f>
        <v>#N/A</v>
      </c>
      <c r="J106" s="41" t="e">
        <f>IF(AND('DO NOT USE_Case Formulas'!A106,ISBLANK('Case Data Entry'!J106)),"Student or Staff? is required",IF(ISBLANK('Case Data Entry'!J106),NA(),IF(ISNA(VLOOKUP('Case Data Entry'!J106,'DO NOT USE_School Picklist'!$B$3:$B$6,1,FALSE)),"Please select a value from the drop-down menu","OK")))</f>
        <v>#N/A</v>
      </c>
      <c r="K106" s="41" t="e">
        <f>IF(AND('Case Data Entry'!J106='DO NOT USE_School Picklist'!$B$4,ISBLANK('Case Data Entry'!K106)),"Occupation/Job Title is required if Student or Staff? is Yes, staff/faculty or volunteer",IF('DO NOT USE_Case Formulas'!A106,"OK",NA()))</f>
        <v>#N/A</v>
      </c>
      <c r="L106" s="41" t="e">
        <f ca="1">IF('Case Data Entry'!L106&gt;'DO NOT USE_School Picklist'!$C$3,"Date last on school campus/facility cannot be a future date",IF('DO NOT USE_Case Formulas'!A106,IF(ISBLANK('Case Data Entry'!L106),"Date last on school campus/facility is required","OK"),NA()))</f>
        <v>#N/A</v>
      </c>
      <c r="M106" s="41" t="e">
        <f>IF(AND('DO NOT USE_Case Formulas'!A106,ISBLANK('Case Data Entry'!M106)),"Specific Place in the Location is required",IF(ISBLANK('Case Data Entry'!M106),NA(),"OK"))</f>
        <v>#N/A</v>
      </c>
      <c r="N106" s="41" t="e">
        <f>IF(LEN('Case Data Entry'!N106)&gt;50,"Parent/Guardian Name must be less than 50 characters",IF('DO NOT USE_Case Formulas'!A106,"OK",NA()))</f>
        <v>#N/A</v>
      </c>
      <c r="O106" s="41" t="e">
        <f>IF(NOT(ISBLANK('Case Data Entry'!O106)),IF(AND(ISNUMBER('Case Data Entry'!O106),LEFT('Case Data Entry'!O106,1)&lt;&gt;"1",LEN('Case Data Entry'!O106)=10),"OK","Phone number must be valid format"),IF('DO NOT USE_Case Formulas'!A106,"OK",NA()))</f>
        <v>#N/A</v>
      </c>
      <c r="P106" s="41" t="e">
        <f>IF(AND(NOT(ISBLANK('Case Data Entry'!P106)),ISNA(VLOOKUP('Case Data Entry'!P106,'DO NOT USE_School Picklist'!$E$3:$E$10,1,FALSE))),"Please select a value from the drop-down menu",IF('DO NOT USE_Case Formulas'!A106,"OK",NA()))</f>
        <v>#N/A</v>
      </c>
      <c r="Q106" s="41" t="e">
        <f>IF(AND(NOT(ISBLANK('Case Data Entry'!Q106)),ISNA(VLOOKUP('Case Data Entry'!Q106,'DO NOT USE_School Picklist'!$F$3:$F$16,1,FALSE))),"Please select a value from the drop-down menu",IF('DO NOT USE_Case Formulas'!A106,"OK",NA()))</f>
        <v>#N/A</v>
      </c>
      <c r="R106" s="41" t="e">
        <f>IF(LEN('Case Data Entry'!R106)&gt;100,"Classroom(s) must be less than 100 characters",IF('DO NOT USE_Case Formulas'!A106,"OK",NA()))</f>
        <v>#N/A</v>
      </c>
      <c r="S106" s="41" t="e">
        <f>IF(AND(NOT(ISBLANK('Case Data Entry'!S106)),ISNA(VLOOKUP('Case Data Entry'!S106,'DO NOT USE_School Picklist'!$S$3:$S$12,1,FALSE))),"Please select a value from the drop-down menu",IF('DO NOT USE_Case Formulas'!A106,"OK",NA()))</f>
        <v>#N/A</v>
      </c>
      <c r="T106" s="41" t="e">
        <f>IF(AND(NOT(ISBLANK('Case Data Entry'!T106)),ISNA(VLOOKUP('Case Data Entry'!T106,'DO NOT USE_School Picklist'!$S$3:$S$12,1,FALSE))),"Please select a value from the drop-down menu",IF('DO NOT USE_Case Formulas'!A106,"OK",NA()))</f>
        <v>#N/A</v>
      </c>
      <c r="U106" s="41" t="e">
        <f>IF(LEN('Case Data Entry'!U106)&gt;80,"Name of Education Group must be less than 80 characters",IF('DO NOT USE_Case Formulas'!A106,"OK",NA()))</f>
        <v>#N/A</v>
      </c>
      <c r="V106" s="41" t="e">
        <f>IF(AND(NOT(ISBLANK('Case Data Entry'!V106)),ISNA(VLOOKUP('Case Data Entry'!V106,'DO NOT USE_School Picklist'!$K$3:$K$6,1,FALSE))),"Please select a value from the drop-down menu",IF('DO NOT USE_Case Formulas'!A106,"OK",NA()))</f>
        <v>#N/A</v>
      </c>
      <c r="W106" s="41" t="e">
        <f>IF(AND('DO NOT USE_Case Formulas'!A106,ISBLANK('Case Data Entry'!W106)),"Has this person had symptoms? is required",IF(AND(NOT(ISBLANK('Case Data Entry'!W106)),ISNA(VLOOKUP('Case Data Entry'!W106,'DO NOT USE_School Picklist'!$D$3:$D$5,1,FALSE))),"Please select a value from the drop-down menu",IF(NOT(ISBLANK('Case Data Entry'!W106)),"OK",NA())))</f>
        <v>#N/A</v>
      </c>
      <c r="X106" s="41" t="e">
        <f>IF(AND('Case Data Entry'!W106='DO NOT USE_School Picklist'!$D$3,ISBLANK('Case Data Entry'!X106)),"Symptom Onset Date is required if Ever Symptomatic is Yes",IF('DO NOT USE_Case Formulas'!A106,"OK",NA()))</f>
        <v>#N/A</v>
      </c>
      <c r="Y106" s="41"/>
      <c r="Z106" s="41" t="e">
        <f ca="1">IF(AND('DO NOT USE_Case Formulas'!A106,ISBLANK('Case Data Entry'!Z106)),"Lab Result Test Date is required",IF('Case Data Entry'!Z106&gt;'DO NOT USE_School Picklist'!$C$3,"Test Date cannot be a future date",IF(NOT(ISBLANK('Case Data Entry'!Z106)),"OK",NA())))</f>
        <v>#N/A</v>
      </c>
      <c r="AA106" s="41" t="e">
        <f>IF(AND(NOT(ISBLANK('Case Data Entry'!AA106)),ISNA(VLOOKUP('Case Data Entry'!AA106,'DO NOT USE_School Picklist'!$R$3:$R$7,1,FALSE))),"Please select a value from the drop-down menu",IF('DO NOT USE_Case Formulas'!A106,"OK",NA()))</f>
        <v>#N/A</v>
      </c>
      <c r="AB106" s="41" t="e">
        <f>IF(AND(NOT(ISBLANK('Case Data Entry'!AB106)),ISNA(VLOOKUP('Case Data Entry'!AB106,'DO NOT USE_School Picklist'!$Q$3:$Q$8,1,FALSE))),"Please select a value from the drop-down menu",IF('DO NOT USE_Case Formulas'!A106,"OK",NA()))</f>
        <v>#N/A</v>
      </c>
    </row>
    <row r="107" spans="1:28" x14ac:dyDescent="0.25">
      <c r="A107" s="40" t="e">
        <f>IF('DO NOT USE_Case Formulas'!A107,IF('DO NOT USE_Case Formulas'!B107,"Not all required fields are completed","OK"),NA())</f>
        <v>#N/A</v>
      </c>
      <c r="B107" s="41" t="e">
        <f>IF(AND('DO NOT USE_Case Formulas'!A107,ISBLANK('Case Data Entry'!B107)),"First Name is required",IF(NOT(ISBLANK('Case Data Entry'!B107)),"OK",NA()))</f>
        <v>#N/A</v>
      </c>
      <c r="C107" s="41" t="e">
        <f>IF(AND('DO NOT USE_Case Formulas'!A107,ISBLANK('Case Data Entry'!C107)),"Last Name is required",IF(NOT(ISBLANK('Case Data Entry'!C107)),"OK",NA()))</f>
        <v>#N/A</v>
      </c>
      <c r="D107" s="41" t="e">
        <f>IF(AND('DO NOT USE_Case Formulas'!A107,ISBLANK('Case Data Entry'!D107)),"Birthdate is required",IF(NOT(ISBLANK('Case Data Entry'!D107)),"OK",NA()))</f>
        <v>#N/A</v>
      </c>
      <c r="E107" s="41" t="e">
        <f>IF(AND('DO NOT USE_Case Formulas'!A107,ISBLANK('Case Data Entry'!E107)),"Mobile Phone is required",IF(NOT(ISBLANK('Case Data Entry'!E107)),IF(AND(ISNUMBER(VALUE('Case Data Entry'!E107)),LEFT('Case Data Entry'!E107,1)&lt;&gt;"1",LEN('Case Data Entry'!E107)=10),"OK","Phone number must be valid format"),NA()))</f>
        <v>#N/A</v>
      </c>
      <c r="F107" s="41" t="e">
        <f>IF(LEN('Case Data Entry'!F107)&gt;255,"Home Street Address must be less than 255 characters",IF('DO NOT USE_Case Formulas'!A107,"OK",NA()))</f>
        <v>#N/A</v>
      </c>
      <c r="G107" s="41" t="e">
        <f>IF(LEN('Case Data Entry'!G107)&gt;40,"City must be less than 40 characters",IF('DO NOT USE_Case Formulas'!A107,"OK",NA()))</f>
        <v>#N/A</v>
      </c>
      <c r="H107" s="41" t="e">
        <f>IF(AND(NOT(ISBLANK('Case Data Entry'!H107)),ISNA(VLOOKUP('Case Data Entry'!H107,'DO NOT USE_School Picklist'!$P$3:$P$52,1,FALSE))),"Please select a value from the drop-down menu",IF('DO NOT USE_Case Formulas'!A107,"OK",NA()))</f>
        <v>#N/A</v>
      </c>
      <c r="I107" s="41" t="e">
        <f>IF(AND('DO NOT USE_Case Formulas'!A107,ISBLANK('Case Data Entry'!I107)),"Zip is required",IF(ISBLANK('Case Data Entry'!I107),NA(),"OK"))</f>
        <v>#N/A</v>
      </c>
      <c r="J107" s="41" t="e">
        <f>IF(AND('DO NOT USE_Case Formulas'!A107,ISBLANK('Case Data Entry'!J107)),"Student or Staff? is required",IF(ISBLANK('Case Data Entry'!J107),NA(),IF(ISNA(VLOOKUP('Case Data Entry'!J107,'DO NOT USE_School Picklist'!$B$3:$B$6,1,FALSE)),"Please select a value from the drop-down menu","OK")))</f>
        <v>#N/A</v>
      </c>
      <c r="K107" s="41" t="e">
        <f>IF(AND('Case Data Entry'!J107='DO NOT USE_School Picklist'!$B$4,ISBLANK('Case Data Entry'!K107)),"Occupation/Job Title is required if Student or Staff? is Yes, staff/faculty or volunteer",IF('DO NOT USE_Case Formulas'!A107,"OK",NA()))</f>
        <v>#N/A</v>
      </c>
      <c r="L107" s="41" t="e">
        <f ca="1">IF('Case Data Entry'!L107&gt;'DO NOT USE_School Picklist'!$C$3,"Date last on school campus/facility cannot be a future date",IF('DO NOT USE_Case Formulas'!A107,IF(ISBLANK('Case Data Entry'!L107),"Date last on school campus/facility is required","OK"),NA()))</f>
        <v>#N/A</v>
      </c>
      <c r="M107" s="41" t="e">
        <f>IF(AND('DO NOT USE_Case Formulas'!A107,ISBLANK('Case Data Entry'!M107)),"Specific Place in the Location is required",IF(ISBLANK('Case Data Entry'!M107),NA(),"OK"))</f>
        <v>#N/A</v>
      </c>
      <c r="N107" s="41" t="e">
        <f>IF(LEN('Case Data Entry'!N107)&gt;50,"Parent/Guardian Name must be less than 50 characters",IF('DO NOT USE_Case Formulas'!A107,"OK",NA()))</f>
        <v>#N/A</v>
      </c>
      <c r="O107" s="41" t="e">
        <f>IF(NOT(ISBLANK('Case Data Entry'!O107)),IF(AND(ISNUMBER('Case Data Entry'!O107),LEFT('Case Data Entry'!O107,1)&lt;&gt;"1",LEN('Case Data Entry'!O107)=10),"OK","Phone number must be valid format"),IF('DO NOT USE_Case Formulas'!A107,"OK",NA()))</f>
        <v>#N/A</v>
      </c>
      <c r="P107" s="41" t="e">
        <f>IF(AND(NOT(ISBLANK('Case Data Entry'!P107)),ISNA(VLOOKUP('Case Data Entry'!P107,'DO NOT USE_School Picklist'!$E$3:$E$10,1,FALSE))),"Please select a value from the drop-down menu",IF('DO NOT USE_Case Formulas'!A107,"OK",NA()))</f>
        <v>#N/A</v>
      </c>
      <c r="Q107" s="41" t="e">
        <f>IF(AND(NOT(ISBLANK('Case Data Entry'!Q107)),ISNA(VLOOKUP('Case Data Entry'!Q107,'DO NOT USE_School Picklist'!$F$3:$F$16,1,FALSE))),"Please select a value from the drop-down menu",IF('DO NOT USE_Case Formulas'!A107,"OK",NA()))</f>
        <v>#N/A</v>
      </c>
      <c r="R107" s="41" t="e">
        <f>IF(LEN('Case Data Entry'!R107)&gt;100,"Classroom(s) must be less than 100 characters",IF('DO NOT USE_Case Formulas'!A107,"OK",NA()))</f>
        <v>#N/A</v>
      </c>
      <c r="S107" s="41" t="e">
        <f>IF(AND(NOT(ISBLANK('Case Data Entry'!S107)),ISNA(VLOOKUP('Case Data Entry'!S107,'DO NOT USE_School Picklist'!$S$3:$S$12,1,FALSE))),"Please select a value from the drop-down menu",IF('DO NOT USE_Case Formulas'!A107,"OK",NA()))</f>
        <v>#N/A</v>
      </c>
      <c r="T107" s="41" t="e">
        <f>IF(AND(NOT(ISBLANK('Case Data Entry'!T107)),ISNA(VLOOKUP('Case Data Entry'!T107,'DO NOT USE_School Picklist'!$S$3:$S$12,1,FALSE))),"Please select a value from the drop-down menu",IF('DO NOT USE_Case Formulas'!A107,"OK",NA()))</f>
        <v>#N/A</v>
      </c>
      <c r="U107" s="41" t="e">
        <f>IF(LEN('Case Data Entry'!U107)&gt;80,"Name of Education Group must be less than 80 characters",IF('DO NOT USE_Case Formulas'!A107,"OK",NA()))</f>
        <v>#N/A</v>
      </c>
      <c r="V107" s="41" t="e">
        <f>IF(AND(NOT(ISBLANK('Case Data Entry'!V107)),ISNA(VLOOKUP('Case Data Entry'!V107,'DO NOT USE_School Picklist'!$K$3:$K$6,1,FALSE))),"Please select a value from the drop-down menu",IF('DO NOT USE_Case Formulas'!A107,"OK",NA()))</f>
        <v>#N/A</v>
      </c>
      <c r="W107" s="41" t="e">
        <f>IF(AND('DO NOT USE_Case Formulas'!A107,ISBLANK('Case Data Entry'!W107)),"Has this person had symptoms? is required",IF(AND(NOT(ISBLANK('Case Data Entry'!W107)),ISNA(VLOOKUP('Case Data Entry'!W107,'DO NOT USE_School Picklist'!$D$3:$D$5,1,FALSE))),"Please select a value from the drop-down menu",IF(NOT(ISBLANK('Case Data Entry'!W107)),"OK",NA())))</f>
        <v>#N/A</v>
      </c>
      <c r="X107" s="41" t="e">
        <f>IF(AND('Case Data Entry'!W107='DO NOT USE_School Picklist'!$D$3,ISBLANK('Case Data Entry'!X107)),"Symptom Onset Date is required if Ever Symptomatic is Yes",IF('DO NOT USE_Case Formulas'!A107,"OK",NA()))</f>
        <v>#N/A</v>
      </c>
      <c r="Y107" s="41"/>
      <c r="Z107" s="41" t="e">
        <f ca="1">IF(AND('DO NOT USE_Case Formulas'!A107,ISBLANK('Case Data Entry'!Z107)),"Lab Result Test Date is required",IF('Case Data Entry'!Z107&gt;'DO NOT USE_School Picklist'!$C$3,"Test Date cannot be a future date",IF(NOT(ISBLANK('Case Data Entry'!Z107)),"OK",NA())))</f>
        <v>#N/A</v>
      </c>
      <c r="AA107" s="41" t="e">
        <f>IF(AND(NOT(ISBLANK('Case Data Entry'!AA107)),ISNA(VLOOKUP('Case Data Entry'!AA107,'DO NOT USE_School Picklist'!$R$3:$R$7,1,FALSE))),"Please select a value from the drop-down menu",IF('DO NOT USE_Case Formulas'!A107,"OK",NA()))</f>
        <v>#N/A</v>
      </c>
      <c r="AB107" s="41" t="e">
        <f>IF(AND(NOT(ISBLANK('Case Data Entry'!AB107)),ISNA(VLOOKUP('Case Data Entry'!AB107,'DO NOT USE_School Picklist'!$Q$3:$Q$8,1,FALSE))),"Please select a value from the drop-down menu",IF('DO NOT USE_Case Formulas'!A107,"OK",NA()))</f>
        <v>#N/A</v>
      </c>
    </row>
    <row r="108" spans="1:28" x14ac:dyDescent="0.25">
      <c r="A108" s="40" t="e">
        <f>IF('DO NOT USE_Case Formulas'!A108,IF('DO NOT USE_Case Formulas'!B108,"Not all required fields are completed","OK"),NA())</f>
        <v>#N/A</v>
      </c>
      <c r="B108" s="41" t="e">
        <f>IF(AND('DO NOT USE_Case Formulas'!A108,ISBLANK('Case Data Entry'!B108)),"First Name is required",IF(NOT(ISBLANK('Case Data Entry'!B108)),"OK",NA()))</f>
        <v>#N/A</v>
      </c>
      <c r="C108" s="41" t="e">
        <f>IF(AND('DO NOT USE_Case Formulas'!A108,ISBLANK('Case Data Entry'!C108)),"Last Name is required",IF(NOT(ISBLANK('Case Data Entry'!C108)),"OK",NA()))</f>
        <v>#N/A</v>
      </c>
      <c r="D108" s="41" t="e">
        <f>IF(AND('DO NOT USE_Case Formulas'!A108,ISBLANK('Case Data Entry'!D108)),"Birthdate is required",IF(NOT(ISBLANK('Case Data Entry'!D108)),"OK",NA()))</f>
        <v>#N/A</v>
      </c>
      <c r="E108" s="41" t="e">
        <f>IF(AND('DO NOT USE_Case Formulas'!A108,ISBLANK('Case Data Entry'!E108)),"Mobile Phone is required",IF(NOT(ISBLANK('Case Data Entry'!E108)),IF(AND(ISNUMBER(VALUE('Case Data Entry'!E108)),LEFT('Case Data Entry'!E108,1)&lt;&gt;"1",LEN('Case Data Entry'!E108)=10),"OK","Phone number must be valid format"),NA()))</f>
        <v>#N/A</v>
      </c>
      <c r="F108" s="41" t="e">
        <f>IF(LEN('Case Data Entry'!F108)&gt;255,"Home Street Address must be less than 255 characters",IF('DO NOT USE_Case Formulas'!A108,"OK",NA()))</f>
        <v>#N/A</v>
      </c>
      <c r="G108" s="41" t="e">
        <f>IF(LEN('Case Data Entry'!G108)&gt;40,"City must be less than 40 characters",IF('DO NOT USE_Case Formulas'!A108,"OK",NA()))</f>
        <v>#N/A</v>
      </c>
      <c r="H108" s="41" t="e">
        <f>IF(AND(NOT(ISBLANK('Case Data Entry'!H108)),ISNA(VLOOKUP('Case Data Entry'!H108,'DO NOT USE_School Picklist'!$P$3:$P$52,1,FALSE))),"Please select a value from the drop-down menu",IF('DO NOT USE_Case Formulas'!A108,"OK",NA()))</f>
        <v>#N/A</v>
      </c>
      <c r="I108" s="41" t="e">
        <f>IF(AND('DO NOT USE_Case Formulas'!A108,ISBLANK('Case Data Entry'!I108)),"Zip is required",IF(ISBLANK('Case Data Entry'!I108),NA(),"OK"))</f>
        <v>#N/A</v>
      </c>
      <c r="J108" s="41" t="e">
        <f>IF(AND('DO NOT USE_Case Formulas'!A108,ISBLANK('Case Data Entry'!J108)),"Student or Staff? is required",IF(ISBLANK('Case Data Entry'!J108),NA(),IF(ISNA(VLOOKUP('Case Data Entry'!J108,'DO NOT USE_School Picklist'!$B$3:$B$6,1,FALSE)),"Please select a value from the drop-down menu","OK")))</f>
        <v>#N/A</v>
      </c>
      <c r="K108" s="41" t="e">
        <f>IF(AND('Case Data Entry'!J108='DO NOT USE_School Picklist'!$B$4,ISBLANK('Case Data Entry'!K108)),"Occupation/Job Title is required if Student or Staff? is Yes, staff/faculty or volunteer",IF('DO NOT USE_Case Formulas'!A108,"OK",NA()))</f>
        <v>#N/A</v>
      </c>
      <c r="L108" s="41" t="e">
        <f ca="1">IF('Case Data Entry'!L108&gt;'DO NOT USE_School Picklist'!$C$3,"Date last on school campus/facility cannot be a future date",IF('DO NOT USE_Case Formulas'!A108,IF(ISBLANK('Case Data Entry'!L108),"Date last on school campus/facility is required","OK"),NA()))</f>
        <v>#N/A</v>
      </c>
      <c r="M108" s="41" t="e">
        <f>IF(AND('DO NOT USE_Case Formulas'!A108,ISBLANK('Case Data Entry'!M108)),"Specific Place in the Location is required",IF(ISBLANK('Case Data Entry'!M108),NA(),"OK"))</f>
        <v>#N/A</v>
      </c>
      <c r="N108" s="41" t="e">
        <f>IF(LEN('Case Data Entry'!N108)&gt;50,"Parent/Guardian Name must be less than 50 characters",IF('DO NOT USE_Case Formulas'!A108,"OK",NA()))</f>
        <v>#N/A</v>
      </c>
      <c r="O108" s="41" t="e">
        <f>IF(NOT(ISBLANK('Case Data Entry'!O108)),IF(AND(ISNUMBER('Case Data Entry'!O108),LEFT('Case Data Entry'!O108,1)&lt;&gt;"1",LEN('Case Data Entry'!O108)=10),"OK","Phone number must be valid format"),IF('DO NOT USE_Case Formulas'!A108,"OK",NA()))</f>
        <v>#N/A</v>
      </c>
      <c r="P108" s="41" t="e">
        <f>IF(AND(NOT(ISBLANK('Case Data Entry'!P108)),ISNA(VLOOKUP('Case Data Entry'!P108,'DO NOT USE_School Picklist'!$E$3:$E$10,1,FALSE))),"Please select a value from the drop-down menu",IF('DO NOT USE_Case Formulas'!A108,"OK",NA()))</f>
        <v>#N/A</v>
      </c>
      <c r="Q108" s="41" t="e">
        <f>IF(AND(NOT(ISBLANK('Case Data Entry'!Q108)),ISNA(VLOOKUP('Case Data Entry'!Q108,'DO NOT USE_School Picklist'!$F$3:$F$16,1,FALSE))),"Please select a value from the drop-down menu",IF('DO NOT USE_Case Formulas'!A108,"OK",NA()))</f>
        <v>#N/A</v>
      </c>
      <c r="R108" s="41" t="e">
        <f>IF(LEN('Case Data Entry'!R108)&gt;100,"Classroom(s) must be less than 100 characters",IF('DO NOT USE_Case Formulas'!A108,"OK",NA()))</f>
        <v>#N/A</v>
      </c>
      <c r="S108" s="41" t="e">
        <f>IF(AND(NOT(ISBLANK('Case Data Entry'!S108)),ISNA(VLOOKUP('Case Data Entry'!S108,'DO NOT USE_School Picklist'!$S$3:$S$12,1,FALSE))),"Please select a value from the drop-down menu",IF('DO NOT USE_Case Formulas'!A108,"OK",NA()))</f>
        <v>#N/A</v>
      </c>
      <c r="T108" s="41" t="e">
        <f>IF(AND(NOT(ISBLANK('Case Data Entry'!T108)),ISNA(VLOOKUP('Case Data Entry'!T108,'DO NOT USE_School Picklist'!$S$3:$S$12,1,FALSE))),"Please select a value from the drop-down menu",IF('DO NOT USE_Case Formulas'!A108,"OK",NA()))</f>
        <v>#N/A</v>
      </c>
      <c r="U108" s="41" t="e">
        <f>IF(LEN('Case Data Entry'!U108)&gt;80,"Name of Education Group must be less than 80 characters",IF('DO NOT USE_Case Formulas'!A108,"OK",NA()))</f>
        <v>#N/A</v>
      </c>
      <c r="V108" s="41" t="e">
        <f>IF(AND(NOT(ISBLANK('Case Data Entry'!V108)),ISNA(VLOOKUP('Case Data Entry'!V108,'DO NOT USE_School Picklist'!$K$3:$K$6,1,FALSE))),"Please select a value from the drop-down menu",IF('DO NOT USE_Case Formulas'!A108,"OK",NA()))</f>
        <v>#N/A</v>
      </c>
      <c r="W108" s="41" t="e">
        <f>IF(AND('DO NOT USE_Case Formulas'!A108,ISBLANK('Case Data Entry'!W108)),"Has this person had symptoms? is required",IF(AND(NOT(ISBLANK('Case Data Entry'!W108)),ISNA(VLOOKUP('Case Data Entry'!W108,'DO NOT USE_School Picklist'!$D$3:$D$5,1,FALSE))),"Please select a value from the drop-down menu",IF(NOT(ISBLANK('Case Data Entry'!W108)),"OK",NA())))</f>
        <v>#N/A</v>
      </c>
      <c r="X108" s="41" t="e">
        <f>IF(AND('Case Data Entry'!W108='DO NOT USE_School Picklist'!$D$3,ISBLANK('Case Data Entry'!X108)),"Symptom Onset Date is required if Ever Symptomatic is Yes",IF('DO NOT USE_Case Formulas'!A108,"OK",NA()))</f>
        <v>#N/A</v>
      </c>
      <c r="Y108" s="41"/>
      <c r="Z108" s="41" t="e">
        <f ca="1">IF(AND('DO NOT USE_Case Formulas'!A108,ISBLANK('Case Data Entry'!Z108)),"Lab Result Test Date is required",IF('Case Data Entry'!Z108&gt;'DO NOT USE_School Picklist'!$C$3,"Test Date cannot be a future date",IF(NOT(ISBLANK('Case Data Entry'!Z108)),"OK",NA())))</f>
        <v>#N/A</v>
      </c>
      <c r="AA108" s="41" t="e">
        <f>IF(AND(NOT(ISBLANK('Case Data Entry'!AA108)),ISNA(VLOOKUP('Case Data Entry'!AA108,'DO NOT USE_School Picklist'!$R$3:$R$7,1,FALSE))),"Please select a value from the drop-down menu",IF('DO NOT USE_Case Formulas'!A108,"OK",NA()))</f>
        <v>#N/A</v>
      </c>
      <c r="AB108" s="41" t="e">
        <f>IF(AND(NOT(ISBLANK('Case Data Entry'!AB108)),ISNA(VLOOKUP('Case Data Entry'!AB108,'DO NOT USE_School Picklist'!$Q$3:$Q$8,1,FALSE))),"Please select a value from the drop-down menu",IF('DO NOT USE_Case Formulas'!A108,"OK",NA()))</f>
        <v>#N/A</v>
      </c>
    </row>
    <row r="109" spans="1:28" x14ac:dyDescent="0.25">
      <c r="A109" s="40" t="e">
        <f>IF('DO NOT USE_Case Formulas'!A109,IF('DO NOT USE_Case Formulas'!B109,"Not all required fields are completed","OK"),NA())</f>
        <v>#N/A</v>
      </c>
      <c r="B109" s="41" t="e">
        <f>IF(AND('DO NOT USE_Case Formulas'!A109,ISBLANK('Case Data Entry'!B109)),"First Name is required",IF(NOT(ISBLANK('Case Data Entry'!B109)),"OK",NA()))</f>
        <v>#N/A</v>
      </c>
      <c r="C109" s="41" t="e">
        <f>IF(AND('DO NOT USE_Case Formulas'!A109,ISBLANK('Case Data Entry'!C109)),"Last Name is required",IF(NOT(ISBLANK('Case Data Entry'!C109)),"OK",NA()))</f>
        <v>#N/A</v>
      </c>
      <c r="D109" s="41" t="e">
        <f>IF(AND('DO NOT USE_Case Formulas'!A109,ISBLANK('Case Data Entry'!D109)),"Birthdate is required",IF(NOT(ISBLANK('Case Data Entry'!D109)),"OK",NA()))</f>
        <v>#N/A</v>
      </c>
      <c r="E109" s="41" t="e">
        <f>IF(AND('DO NOT USE_Case Formulas'!A109,ISBLANK('Case Data Entry'!E109)),"Mobile Phone is required",IF(NOT(ISBLANK('Case Data Entry'!E109)),IF(AND(ISNUMBER(VALUE('Case Data Entry'!E109)),LEFT('Case Data Entry'!E109,1)&lt;&gt;"1",LEN('Case Data Entry'!E109)=10),"OK","Phone number must be valid format"),NA()))</f>
        <v>#N/A</v>
      </c>
      <c r="F109" s="41" t="e">
        <f>IF(LEN('Case Data Entry'!F109)&gt;255,"Home Street Address must be less than 255 characters",IF('DO NOT USE_Case Formulas'!A109,"OK",NA()))</f>
        <v>#N/A</v>
      </c>
      <c r="G109" s="41" t="e">
        <f>IF(LEN('Case Data Entry'!G109)&gt;40,"City must be less than 40 characters",IF('DO NOT USE_Case Formulas'!A109,"OK",NA()))</f>
        <v>#N/A</v>
      </c>
      <c r="H109" s="41" t="e">
        <f>IF(AND(NOT(ISBLANK('Case Data Entry'!H109)),ISNA(VLOOKUP('Case Data Entry'!H109,'DO NOT USE_School Picklist'!$P$3:$P$52,1,FALSE))),"Please select a value from the drop-down menu",IF('DO NOT USE_Case Formulas'!A109,"OK",NA()))</f>
        <v>#N/A</v>
      </c>
      <c r="I109" s="41" t="e">
        <f>IF(AND('DO NOT USE_Case Formulas'!A109,ISBLANK('Case Data Entry'!I109)),"Zip is required",IF(ISBLANK('Case Data Entry'!I109),NA(),"OK"))</f>
        <v>#N/A</v>
      </c>
      <c r="J109" s="41" t="e">
        <f>IF(AND('DO NOT USE_Case Formulas'!A109,ISBLANK('Case Data Entry'!J109)),"Student or Staff? is required",IF(ISBLANK('Case Data Entry'!J109),NA(),IF(ISNA(VLOOKUP('Case Data Entry'!J109,'DO NOT USE_School Picklist'!$B$3:$B$6,1,FALSE)),"Please select a value from the drop-down menu","OK")))</f>
        <v>#N/A</v>
      </c>
      <c r="K109" s="41" t="e">
        <f>IF(AND('Case Data Entry'!J109='DO NOT USE_School Picklist'!$B$4,ISBLANK('Case Data Entry'!K109)),"Occupation/Job Title is required if Student or Staff? is Yes, staff/faculty or volunteer",IF('DO NOT USE_Case Formulas'!A109,"OK",NA()))</f>
        <v>#N/A</v>
      </c>
      <c r="L109" s="41" t="e">
        <f ca="1">IF('Case Data Entry'!L109&gt;'DO NOT USE_School Picklist'!$C$3,"Date last on school campus/facility cannot be a future date",IF('DO NOT USE_Case Formulas'!A109,IF(ISBLANK('Case Data Entry'!L109),"Date last on school campus/facility is required","OK"),NA()))</f>
        <v>#N/A</v>
      </c>
      <c r="M109" s="41" t="e">
        <f>IF(AND('DO NOT USE_Case Formulas'!A109,ISBLANK('Case Data Entry'!M109)),"Specific Place in the Location is required",IF(ISBLANK('Case Data Entry'!M109),NA(),"OK"))</f>
        <v>#N/A</v>
      </c>
      <c r="N109" s="41" t="e">
        <f>IF(LEN('Case Data Entry'!N109)&gt;50,"Parent/Guardian Name must be less than 50 characters",IF('DO NOT USE_Case Formulas'!A109,"OK",NA()))</f>
        <v>#N/A</v>
      </c>
      <c r="O109" s="41" t="e">
        <f>IF(NOT(ISBLANK('Case Data Entry'!O109)),IF(AND(ISNUMBER('Case Data Entry'!O109),LEFT('Case Data Entry'!O109,1)&lt;&gt;"1",LEN('Case Data Entry'!O109)=10),"OK","Phone number must be valid format"),IF('DO NOT USE_Case Formulas'!A109,"OK",NA()))</f>
        <v>#N/A</v>
      </c>
      <c r="P109" s="41" t="e">
        <f>IF(AND(NOT(ISBLANK('Case Data Entry'!P109)),ISNA(VLOOKUP('Case Data Entry'!P109,'DO NOT USE_School Picklist'!$E$3:$E$10,1,FALSE))),"Please select a value from the drop-down menu",IF('DO NOT USE_Case Formulas'!A109,"OK",NA()))</f>
        <v>#N/A</v>
      </c>
      <c r="Q109" s="41" t="e">
        <f>IF(AND(NOT(ISBLANK('Case Data Entry'!Q109)),ISNA(VLOOKUP('Case Data Entry'!Q109,'DO NOT USE_School Picklist'!$F$3:$F$16,1,FALSE))),"Please select a value from the drop-down menu",IF('DO NOT USE_Case Formulas'!A109,"OK",NA()))</f>
        <v>#N/A</v>
      </c>
      <c r="R109" s="41" t="e">
        <f>IF(LEN('Case Data Entry'!R109)&gt;100,"Classroom(s) must be less than 100 characters",IF('DO NOT USE_Case Formulas'!A109,"OK",NA()))</f>
        <v>#N/A</v>
      </c>
      <c r="S109" s="41" t="e">
        <f>IF(AND(NOT(ISBLANK('Case Data Entry'!S109)),ISNA(VLOOKUP('Case Data Entry'!S109,'DO NOT USE_School Picklist'!$S$3:$S$12,1,FALSE))),"Please select a value from the drop-down menu",IF('DO NOT USE_Case Formulas'!A109,"OK",NA()))</f>
        <v>#N/A</v>
      </c>
      <c r="T109" s="41" t="e">
        <f>IF(AND(NOT(ISBLANK('Case Data Entry'!T109)),ISNA(VLOOKUP('Case Data Entry'!T109,'DO NOT USE_School Picklist'!$S$3:$S$12,1,FALSE))),"Please select a value from the drop-down menu",IF('DO NOT USE_Case Formulas'!A109,"OK",NA()))</f>
        <v>#N/A</v>
      </c>
      <c r="U109" s="41" t="e">
        <f>IF(LEN('Case Data Entry'!U109)&gt;80,"Name of Education Group must be less than 80 characters",IF('DO NOT USE_Case Formulas'!A109,"OK",NA()))</f>
        <v>#N/A</v>
      </c>
      <c r="V109" s="41" t="e">
        <f>IF(AND(NOT(ISBLANK('Case Data Entry'!V109)),ISNA(VLOOKUP('Case Data Entry'!V109,'DO NOT USE_School Picklist'!$K$3:$K$6,1,FALSE))),"Please select a value from the drop-down menu",IF('DO NOT USE_Case Formulas'!A109,"OK",NA()))</f>
        <v>#N/A</v>
      </c>
      <c r="W109" s="41" t="e">
        <f>IF(AND('DO NOT USE_Case Formulas'!A109,ISBLANK('Case Data Entry'!W109)),"Has this person had symptoms? is required",IF(AND(NOT(ISBLANK('Case Data Entry'!W109)),ISNA(VLOOKUP('Case Data Entry'!W109,'DO NOT USE_School Picklist'!$D$3:$D$5,1,FALSE))),"Please select a value from the drop-down menu",IF(NOT(ISBLANK('Case Data Entry'!W109)),"OK",NA())))</f>
        <v>#N/A</v>
      </c>
      <c r="X109" s="41" t="e">
        <f>IF(AND('Case Data Entry'!W109='DO NOT USE_School Picklist'!$D$3,ISBLANK('Case Data Entry'!X109)),"Symptom Onset Date is required if Ever Symptomatic is Yes",IF('DO NOT USE_Case Formulas'!A109,"OK",NA()))</f>
        <v>#N/A</v>
      </c>
      <c r="Y109" s="41"/>
      <c r="Z109" s="41" t="e">
        <f ca="1">IF(AND('DO NOT USE_Case Formulas'!A109,ISBLANK('Case Data Entry'!Z109)),"Lab Result Test Date is required",IF('Case Data Entry'!Z109&gt;'DO NOT USE_School Picklist'!$C$3,"Test Date cannot be a future date",IF(NOT(ISBLANK('Case Data Entry'!Z109)),"OK",NA())))</f>
        <v>#N/A</v>
      </c>
      <c r="AA109" s="41" t="e">
        <f>IF(AND(NOT(ISBLANK('Case Data Entry'!AA109)),ISNA(VLOOKUP('Case Data Entry'!AA109,'DO NOT USE_School Picklist'!$R$3:$R$7,1,FALSE))),"Please select a value from the drop-down menu",IF('DO NOT USE_Case Formulas'!A109,"OK",NA()))</f>
        <v>#N/A</v>
      </c>
      <c r="AB109" s="41" t="e">
        <f>IF(AND(NOT(ISBLANK('Case Data Entry'!AB109)),ISNA(VLOOKUP('Case Data Entry'!AB109,'DO NOT USE_School Picklist'!$Q$3:$Q$8,1,FALSE))),"Please select a value from the drop-down menu",IF('DO NOT USE_Case Formulas'!A109,"OK",NA()))</f>
        <v>#N/A</v>
      </c>
    </row>
    <row r="110" spans="1:28" x14ac:dyDescent="0.25">
      <c r="A110" s="40" t="e">
        <f>IF('DO NOT USE_Case Formulas'!A110,IF('DO NOT USE_Case Formulas'!B110,"Not all required fields are completed","OK"),NA())</f>
        <v>#N/A</v>
      </c>
      <c r="B110" s="41" t="e">
        <f>IF(AND('DO NOT USE_Case Formulas'!A110,ISBLANK('Case Data Entry'!B110)),"First Name is required",IF(NOT(ISBLANK('Case Data Entry'!B110)),"OK",NA()))</f>
        <v>#N/A</v>
      </c>
      <c r="C110" s="41" t="e">
        <f>IF(AND('DO NOT USE_Case Formulas'!A110,ISBLANK('Case Data Entry'!C110)),"Last Name is required",IF(NOT(ISBLANK('Case Data Entry'!C110)),"OK",NA()))</f>
        <v>#N/A</v>
      </c>
      <c r="D110" s="41" t="e">
        <f>IF(AND('DO NOT USE_Case Formulas'!A110,ISBLANK('Case Data Entry'!D110)),"Birthdate is required",IF(NOT(ISBLANK('Case Data Entry'!D110)),"OK",NA()))</f>
        <v>#N/A</v>
      </c>
      <c r="E110" s="41" t="e">
        <f>IF(AND('DO NOT USE_Case Formulas'!A110,ISBLANK('Case Data Entry'!E110)),"Mobile Phone is required",IF(NOT(ISBLANK('Case Data Entry'!E110)),IF(AND(ISNUMBER(VALUE('Case Data Entry'!E110)),LEFT('Case Data Entry'!E110,1)&lt;&gt;"1",LEN('Case Data Entry'!E110)=10),"OK","Phone number must be valid format"),NA()))</f>
        <v>#N/A</v>
      </c>
      <c r="F110" s="41" t="e">
        <f>IF(LEN('Case Data Entry'!F110)&gt;255,"Home Street Address must be less than 255 characters",IF('DO NOT USE_Case Formulas'!A110,"OK",NA()))</f>
        <v>#N/A</v>
      </c>
      <c r="G110" s="41" t="e">
        <f>IF(LEN('Case Data Entry'!G110)&gt;40,"City must be less than 40 characters",IF('DO NOT USE_Case Formulas'!A110,"OK",NA()))</f>
        <v>#N/A</v>
      </c>
      <c r="H110" s="41" t="e">
        <f>IF(AND(NOT(ISBLANK('Case Data Entry'!H110)),ISNA(VLOOKUP('Case Data Entry'!H110,'DO NOT USE_School Picklist'!$P$3:$P$52,1,FALSE))),"Please select a value from the drop-down menu",IF('DO NOT USE_Case Formulas'!A110,"OK",NA()))</f>
        <v>#N/A</v>
      </c>
      <c r="I110" s="41" t="e">
        <f>IF(AND('DO NOT USE_Case Formulas'!A110,ISBLANK('Case Data Entry'!I110)),"Zip is required",IF(ISBLANK('Case Data Entry'!I110),NA(),"OK"))</f>
        <v>#N/A</v>
      </c>
      <c r="J110" s="41" t="e">
        <f>IF(AND('DO NOT USE_Case Formulas'!A110,ISBLANK('Case Data Entry'!J110)),"Student or Staff? is required",IF(ISBLANK('Case Data Entry'!J110),NA(),IF(ISNA(VLOOKUP('Case Data Entry'!J110,'DO NOT USE_School Picklist'!$B$3:$B$6,1,FALSE)),"Please select a value from the drop-down menu","OK")))</f>
        <v>#N/A</v>
      </c>
      <c r="K110" s="41" t="e">
        <f>IF(AND('Case Data Entry'!J110='DO NOT USE_School Picklist'!$B$4,ISBLANK('Case Data Entry'!K110)),"Occupation/Job Title is required if Student or Staff? is Yes, staff/faculty or volunteer",IF('DO NOT USE_Case Formulas'!A110,"OK",NA()))</f>
        <v>#N/A</v>
      </c>
      <c r="L110" s="41" t="e">
        <f ca="1">IF('Case Data Entry'!L110&gt;'DO NOT USE_School Picklist'!$C$3,"Date last on school campus/facility cannot be a future date",IF('DO NOT USE_Case Formulas'!A110,IF(ISBLANK('Case Data Entry'!L110),"Date last on school campus/facility is required","OK"),NA()))</f>
        <v>#N/A</v>
      </c>
      <c r="M110" s="41" t="e">
        <f>IF(AND('DO NOT USE_Case Formulas'!A110,ISBLANK('Case Data Entry'!M110)),"Specific Place in the Location is required",IF(ISBLANK('Case Data Entry'!M110),NA(),"OK"))</f>
        <v>#N/A</v>
      </c>
      <c r="N110" s="41" t="e">
        <f>IF(LEN('Case Data Entry'!N110)&gt;50,"Parent/Guardian Name must be less than 50 characters",IF('DO NOT USE_Case Formulas'!A110,"OK",NA()))</f>
        <v>#N/A</v>
      </c>
      <c r="O110" s="41" t="e">
        <f>IF(NOT(ISBLANK('Case Data Entry'!O110)),IF(AND(ISNUMBER('Case Data Entry'!O110),LEFT('Case Data Entry'!O110,1)&lt;&gt;"1",LEN('Case Data Entry'!O110)=10),"OK","Phone number must be valid format"),IF('DO NOT USE_Case Formulas'!A110,"OK",NA()))</f>
        <v>#N/A</v>
      </c>
      <c r="P110" s="41" t="e">
        <f>IF(AND(NOT(ISBLANK('Case Data Entry'!P110)),ISNA(VLOOKUP('Case Data Entry'!P110,'DO NOT USE_School Picklist'!$E$3:$E$10,1,FALSE))),"Please select a value from the drop-down menu",IF('DO NOT USE_Case Formulas'!A110,"OK",NA()))</f>
        <v>#N/A</v>
      </c>
      <c r="Q110" s="41" t="e">
        <f>IF(AND(NOT(ISBLANK('Case Data Entry'!Q110)),ISNA(VLOOKUP('Case Data Entry'!Q110,'DO NOT USE_School Picklist'!$F$3:$F$16,1,FALSE))),"Please select a value from the drop-down menu",IF('DO NOT USE_Case Formulas'!A110,"OK",NA()))</f>
        <v>#N/A</v>
      </c>
      <c r="R110" s="41" t="e">
        <f>IF(LEN('Case Data Entry'!R110)&gt;100,"Classroom(s) must be less than 100 characters",IF('DO NOT USE_Case Formulas'!A110,"OK",NA()))</f>
        <v>#N/A</v>
      </c>
      <c r="S110" s="41" t="e">
        <f>IF(AND(NOT(ISBLANK('Case Data Entry'!S110)),ISNA(VLOOKUP('Case Data Entry'!S110,'DO NOT USE_School Picklist'!$S$3:$S$12,1,FALSE))),"Please select a value from the drop-down menu",IF('DO NOT USE_Case Formulas'!A110,"OK",NA()))</f>
        <v>#N/A</v>
      </c>
      <c r="T110" s="41" t="e">
        <f>IF(AND(NOT(ISBLANK('Case Data Entry'!T110)),ISNA(VLOOKUP('Case Data Entry'!T110,'DO NOT USE_School Picklist'!$S$3:$S$12,1,FALSE))),"Please select a value from the drop-down menu",IF('DO NOT USE_Case Formulas'!A110,"OK",NA()))</f>
        <v>#N/A</v>
      </c>
      <c r="U110" s="41" t="e">
        <f>IF(LEN('Case Data Entry'!U110)&gt;80,"Name of Education Group must be less than 80 characters",IF('DO NOT USE_Case Formulas'!A110,"OK",NA()))</f>
        <v>#N/A</v>
      </c>
      <c r="V110" s="41" t="e">
        <f>IF(AND(NOT(ISBLANK('Case Data Entry'!V110)),ISNA(VLOOKUP('Case Data Entry'!V110,'DO NOT USE_School Picklist'!$K$3:$K$6,1,FALSE))),"Please select a value from the drop-down menu",IF('DO NOT USE_Case Formulas'!A110,"OK",NA()))</f>
        <v>#N/A</v>
      </c>
      <c r="W110" s="41" t="e">
        <f>IF(AND('DO NOT USE_Case Formulas'!A110,ISBLANK('Case Data Entry'!W110)),"Has this person had symptoms? is required",IF(AND(NOT(ISBLANK('Case Data Entry'!W110)),ISNA(VLOOKUP('Case Data Entry'!W110,'DO NOT USE_School Picklist'!$D$3:$D$5,1,FALSE))),"Please select a value from the drop-down menu",IF(NOT(ISBLANK('Case Data Entry'!W110)),"OK",NA())))</f>
        <v>#N/A</v>
      </c>
      <c r="X110" s="41" t="e">
        <f>IF(AND('Case Data Entry'!W110='DO NOT USE_School Picklist'!$D$3,ISBLANK('Case Data Entry'!X110)),"Symptom Onset Date is required if Ever Symptomatic is Yes",IF('DO NOT USE_Case Formulas'!A110,"OK",NA()))</f>
        <v>#N/A</v>
      </c>
      <c r="Y110" s="41"/>
      <c r="Z110" s="41" t="e">
        <f ca="1">IF(AND('DO NOT USE_Case Formulas'!A110,ISBLANK('Case Data Entry'!Z110)),"Lab Result Test Date is required",IF('Case Data Entry'!Z110&gt;'DO NOT USE_School Picklist'!$C$3,"Test Date cannot be a future date",IF(NOT(ISBLANK('Case Data Entry'!Z110)),"OK",NA())))</f>
        <v>#N/A</v>
      </c>
      <c r="AA110" s="41" t="e">
        <f>IF(AND(NOT(ISBLANK('Case Data Entry'!AA110)),ISNA(VLOOKUP('Case Data Entry'!AA110,'DO NOT USE_School Picklist'!$R$3:$R$7,1,FALSE))),"Please select a value from the drop-down menu",IF('DO NOT USE_Case Formulas'!A110,"OK",NA()))</f>
        <v>#N/A</v>
      </c>
      <c r="AB110" s="41" t="e">
        <f>IF(AND(NOT(ISBLANK('Case Data Entry'!AB110)),ISNA(VLOOKUP('Case Data Entry'!AB110,'DO NOT USE_School Picklist'!$Q$3:$Q$8,1,FALSE))),"Please select a value from the drop-down menu",IF('DO NOT USE_Case Formulas'!A110,"OK",NA()))</f>
        <v>#N/A</v>
      </c>
    </row>
    <row r="111" spans="1:28" x14ac:dyDescent="0.25">
      <c r="A111" s="40" t="e">
        <f>IF('DO NOT USE_Case Formulas'!A111,IF('DO NOT USE_Case Formulas'!B111,"Not all required fields are completed","OK"),NA())</f>
        <v>#N/A</v>
      </c>
      <c r="B111" s="41" t="e">
        <f>IF(AND('DO NOT USE_Case Formulas'!A111,ISBLANK('Case Data Entry'!B111)),"First Name is required",IF(NOT(ISBLANK('Case Data Entry'!B111)),"OK",NA()))</f>
        <v>#N/A</v>
      </c>
      <c r="C111" s="41" t="e">
        <f>IF(AND('DO NOT USE_Case Formulas'!A111,ISBLANK('Case Data Entry'!C111)),"Last Name is required",IF(NOT(ISBLANK('Case Data Entry'!C111)),"OK",NA()))</f>
        <v>#N/A</v>
      </c>
      <c r="D111" s="41" t="e">
        <f>IF(AND('DO NOT USE_Case Formulas'!A111,ISBLANK('Case Data Entry'!D111)),"Birthdate is required",IF(NOT(ISBLANK('Case Data Entry'!D111)),"OK",NA()))</f>
        <v>#N/A</v>
      </c>
      <c r="E111" s="41" t="e">
        <f>IF(AND('DO NOT USE_Case Formulas'!A111,ISBLANK('Case Data Entry'!E111)),"Mobile Phone is required",IF(NOT(ISBLANK('Case Data Entry'!E111)),IF(AND(ISNUMBER(VALUE('Case Data Entry'!E111)),LEFT('Case Data Entry'!E111,1)&lt;&gt;"1",LEN('Case Data Entry'!E111)=10),"OK","Phone number must be valid format"),NA()))</f>
        <v>#N/A</v>
      </c>
      <c r="F111" s="41" t="e">
        <f>IF(LEN('Case Data Entry'!F111)&gt;255,"Home Street Address must be less than 255 characters",IF('DO NOT USE_Case Formulas'!A111,"OK",NA()))</f>
        <v>#N/A</v>
      </c>
      <c r="G111" s="41" t="e">
        <f>IF(LEN('Case Data Entry'!G111)&gt;40,"City must be less than 40 characters",IF('DO NOT USE_Case Formulas'!A111,"OK",NA()))</f>
        <v>#N/A</v>
      </c>
      <c r="H111" s="41" t="e">
        <f>IF(AND(NOT(ISBLANK('Case Data Entry'!H111)),ISNA(VLOOKUP('Case Data Entry'!H111,'DO NOT USE_School Picklist'!$P$3:$P$52,1,FALSE))),"Please select a value from the drop-down menu",IF('DO NOT USE_Case Formulas'!A111,"OK",NA()))</f>
        <v>#N/A</v>
      </c>
      <c r="I111" s="41" t="e">
        <f>IF(AND('DO NOT USE_Case Formulas'!A111,ISBLANK('Case Data Entry'!I111)),"Zip is required",IF(ISBLANK('Case Data Entry'!I111),NA(),"OK"))</f>
        <v>#N/A</v>
      </c>
      <c r="J111" s="41" t="e">
        <f>IF(AND('DO NOT USE_Case Formulas'!A111,ISBLANK('Case Data Entry'!J111)),"Student or Staff? is required",IF(ISBLANK('Case Data Entry'!J111),NA(),IF(ISNA(VLOOKUP('Case Data Entry'!J111,'DO NOT USE_School Picklist'!$B$3:$B$6,1,FALSE)),"Please select a value from the drop-down menu","OK")))</f>
        <v>#N/A</v>
      </c>
      <c r="K111" s="41" t="e">
        <f>IF(AND('Case Data Entry'!J111='DO NOT USE_School Picklist'!$B$4,ISBLANK('Case Data Entry'!K111)),"Occupation/Job Title is required if Student or Staff? is Yes, staff/faculty or volunteer",IF('DO NOT USE_Case Formulas'!A111,"OK",NA()))</f>
        <v>#N/A</v>
      </c>
      <c r="L111" s="41" t="e">
        <f ca="1">IF('Case Data Entry'!L111&gt;'DO NOT USE_School Picklist'!$C$3,"Date last on school campus/facility cannot be a future date",IF('DO NOT USE_Case Formulas'!A111,IF(ISBLANK('Case Data Entry'!L111),"Date last on school campus/facility is required","OK"),NA()))</f>
        <v>#N/A</v>
      </c>
      <c r="M111" s="41" t="e">
        <f>IF(AND('DO NOT USE_Case Formulas'!A111,ISBLANK('Case Data Entry'!M111)),"Specific Place in the Location is required",IF(ISBLANK('Case Data Entry'!M111),NA(),"OK"))</f>
        <v>#N/A</v>
      </c>
      <c r="N111" s="41" t="e">
        <f>IF(LEN('Case Data Entry'!N111)&gt;50,"Parent/Guardian Name must be less than 50 characters",IF('DO NOT USE_Case Formulas'!A111,"OK",NA()))</f>
        <v>#N/A</v>
      </c>
      <c r="O111" s="41" t="e">
        <f>IF(NOT(ISBLANK('Case Data Entry'!O111)),IF(AND(ISNUMBER('Case Data Entry'!O111),LEFT('Case Data Entry'!O111,1)&lt;&gt;"1",LEN('Case Data Entry'!O111)=10),"OK","Phone number must be valid format"),IF('DO NOT USE_Case Formulas'!A111,"OK",NA()))</f>
        <v>#N/A</v>
      </c>
      <c r="P111" s="41" t="e">
        <f>IF(AND(NOT(ISBLANK('Case Data Entry'!P111)),ISNA(VLOOKUP('Case Data Entry'!P111,'DO NOT USE_School Picklist'!$E$3:$E$10,1,FALSE))),"Please select a value from the drop-down menu",IF('DO NOT USE_Case Formulas'!A111,"OK",NA()))</f>
        <v>#N/A</v>
      </c>
      <c r="Q111" s="41" t="e">
        <f>IF(AND(NOT(ISBLANK('Case Data Entry'!Q111)),ISNA(VLOOKUP('Case Data Entry'!Q111,'DO NOT USE_School Picklist'!$F$3:$F$16,1,FALSE))),"Please select a value from the drop-down menu",IF('DO NOT USE_Case Formulas'!A111,"OK",NA()))</f>
        <v>#N/A</v>
      </c>
      <c r="R111" s="41" t="e">
        <f>IF(LEN('Case Data Entry'!R111)&gt;100,"Classroom(s) must be less than 100 characters",IF('DO NOT USE_Case Formulas'!A111,"OK",NA()))</f>
        <v>#N/A</v>
      </c>
      <c r="S111" s="41" t="e">
        <f>IF(AND(NOT(ISBLANK('Case Data Entry'!S111)),ISNA(VLOOKUP('Case Data Entry'!S111,'DO NOT USE_School Picklist'!$S$3:$S$12,1,FALSE))),"Please select a value from the drop-down menu",IF('DO NOT USE_Case Formulas'!A111,"OK",NA()))</f>
        <v>#N/A</v>
      </c>
      <c r="T111" s="41" t="e">
        <f>IF(AND(NOT(ISBLANK('Case Data Entry'!T111)),ISNA(VLOOKUP('Case Data Entry'!T111,'DO NOT USE_School Picklist'!$S$3:$S$12,1,FALSE))),"Please select a value from the drop-down menu",IF('DO NOT USE_Case Formulas'!A111,"OK",NA()))</f>
        <v>#N/A</v>
      </c>
      <c r="U111" s="41" t="e">
        <f>IF(LEN('Case Data Entry'!U111)&gt;80,"Name of Education Group must be less than 80 characters",IF('DO NOT USE_Case Formulas'!A111,"OK",NA()))</f>
        <v>#N/A</v>
      </c>
      <c r="V111" s="41" t="e">
        <f>IF(AND(NOT(ISBLANK('Case Data Entry'!V111)),ISNA(VLOOKUP('Case Data Entry'!V111,'DO NOT USE_School Picklist'!$K$3:$K$6,1,FALSE))),"Please select a value from the drop-down menu",IF('DO NOT USE_Case Formulas'!A111,"OK",NA()))</f>
        <v>#N/A</v>
      </c>
      <c r="W111" s="41" t="e">
        <f>IF(AND('DO NOT USE_Case Formulas'!A111,ISBLANK('Case Data Entry'!W111)),"Has this person had symptoms? is required",IF(AND(NOT(ISBLANK('Case Data Entry'!W111)),ISNA(VLOOKUP('Case Data Entry'!W111,'DO NOT USE_School Picklist'!$D$3:$D$5,1,FALSE))),"Please select a value from the drop-down menu",IF(NOT(ISBLANK('Case Data Entry'!W111)),"OK",NA())))</f>
        <v>#N/A</v>
      </c>
      <c r="X111" s="41" t="e">
        <f>IF(AND('Case Data Entry'!W111='DO NOT USE_School Picklist'!$D$3,ISBLANK('Case Data Entry'!X111)),"Symptom Onset Date is required if Ever Symptomatic is Yes",IF('DO NOT USE_Case Formulas'!A111,"OK",NA()))</f>
        <v>#N/A</v>
      </c>
      <c r="Y111" s="41"/>
      <c r="Z111" s="41" t="e">
        <f ca="1">IF(AND('DO NOT USE_Case Formulas'!A111,ISBLANK('Case Data Entry'!Z111)),"Lab Result Test Date is required",IF('Case Data Entry'!Z111&gt;'DO NOT USE_School Picklist'!$C$3,"Test Date cannot be a future date",IF(NOT(ISBLANK('Case Data Entry'!Z111)),"OK",NA())))</f>
        <v>#N/A</v>
      </c>
      <c r="AA111" s="41" t="e">
        <f>IF(AND(NOT(ISBLANK('Case Data Entry'!AA111)),ISNA(VLOOKUP('Case Data Entry'!AA111,'DO NOT USE_School Picklist'!$R$3:$R$7,1,FALSE))),"Please select a value from the drop-down menu",IF('DO NOT USE_Case Formulas'!A111,"OK",NA()))</f>
        <v>#N/A</v>
      </c>
      <c r="AB111" s="41" t="e">
        <f>IF(AND(NOT(ISBLANK('Case Data Entry'!AB111)),ISNA(VLOOKUP('Case Data Entry'!AB111,'DO NOT USE_School Picklist'!$Q$3:$Q$8,1,FALSE))),"Please select a value from the drop-down menu",IF('DO NOT USE_Case Formulas'!A111,"OK",NA()))</f>
        <v>#N/A</v>
      </c>
    </row>
    <row r="112" spans="1:28" x14ac:dyDescent="0.25">
      <c r="A112" s="40" t="e">
        <f>IF('DO NOT USE_Case Formulas'!A112,IF('DO NOT USE_Case Formulas'!B112,"Not all required fields are completed","OK"),NA())</f>
        <v>#N/A</v>
      </c>
      <c r="B112" s="41" t="e">
        <f>IF(AND('DO NOT USE_Case Formulas'!A112,ISBLANK('Case Data Entry'!B112)),"First Name is required",IF(NOT(ISBLANK('Case Data Entry'!B112)),"OK",NA()))</f>
        <v>#N/A</v>
      </c>
      <c r="C112" s="41" t="e">
        <f>IF(AND('DO NOT USE_Case Formulas'!A112,ISBLANK('Case Data Entry'!C112)),"Last Name is required",IF(NOT(ISBLANK('Case Data Entry'!C112)),"OK",NA()))</f>
        <v>#N/A</v>
      </c>
      <c r="D112" s="41" t="e">
        <f>IF(AND('DO NOT USE_Case Formulas'!A112,ISBLANK('Case Data Entry'!D112)),"Birthdate is required",IF(NOT(ISBLANK('Case Data Entry'!D112)),"OK",NA()))</f>
        <v>#N/A</v>
      </c>
      <c r="E112" s="41" t="e">
        <f>IF(AND('DO NOT USE_Case Formulas'!A112,ISBLANK('Case Data Entry'!E112)),"Mobile Phone is required",IF(NOT(ISBLANK('Case Data Entry'!E112)),IF(AND(ISNUMBER(VALUE('Case Data Entry'!E112)),LEFT('Case Data Entry'!E112,1)&lt;&gt;"1",LEN('Case Data Entry'!E112)=10),"OK","Phone number must be valid format"),NA()))</f>
        <v>#N/A</v>
      </c>
      <c r="F112" s="41" t="e">
        <f>IF(LEN('Case Data Entry'!F112)&gt;255,"Home Street Address must be less than 255 characters",IF('DO NOT USE_Case Formulas'!A112,"OK",NA()))</f>
        <v>#N/A</v>
      </c>
      <c r="G112" s="41" t="e">
        <f>IF(LEN('Case Data Entry'!G112)&gt;40,"City must be less than 40 characters",IF('DO NOT USE_Case Formulas'!A112,"OK",NA()))</f>
        <v>#N/A</v>
      </c>
      <c r="H112" s="41" t="e">
        <f>IF(AND(NOT(ISBLANK('Case Data Entry'!H112)),ISNA(VLOOKUP('Case Data Entry'!H112,'DO NOT USE_School Picklist'!$P$3:$P$52,1,FALSE))),"Please select a value from the drop-down menu",IF('DO NOT USE_Case Formulas'!A112,"OK",NA()))</f>
        <v>#N/A</v>
      </c>
      <c r="I112" s="41" t="e">
        <f>IF(AND('DO NOT USE_Case Formulas'!A112,ISBLANK('Case Data Entry'!I112)),"Zip is required",IF(ISBLANK('Case Data Entry'!I112),NA(),"OK"))</f>
        <v>#N/A</v>
      </c>
      <c r="J112" s="41" t="e">
        <f>IF(AND('DO NOT USE_Case Formulas'!A112,ISBLANK('Case Data Entry'!J112)),"Student or Staff? is required",IF(ISBLANK('Case Data Entry'!J112),NA(),IF(ISNA(VLOOKUP('Case Data Entry'!J112,'DO NOT USE_School Picklist'!$B$3:$B$6,1,FALSE)),"Please select a value from the drop-down menu","OK")))</f>
        <v>#N/A</v>
      </c>
      <c r="K112" s="41" t="e">
        <f>IF(AND('Case Data Entry'!J112='DO NOT USE_School Picklist'!$B$4,ISBLANK('Case Data Entry'!K112)),"Occupation/Job Title is required if Student or Staff? is Yes, staff/faculty or volunteer",IF('DO NOT USE_Case Formulas'!A112,"OK",NA()))</f>
        <v>#N/A</v>
      </c>
      <c r="L112" s="41" t="e">
        <f ca="1">IF('Case Data Entry'!L112&gt;'DO NOT USE_School Picklist'!$C$3,"Date last on school campus/facility cannot be a future date",IF('DO NOT USE_Case Formulas'!A112,IF(ISBLANK('Case Data Entry'!L112),"Date last on school campus/facility is required","OK"),NA()))</f>
        <v>#N/A</v>
      </c>
      <c r="M112" s="41" t="e">
        <f>IF(AND('DO NOT USE_Case Formulas'!A112,ISBLANK('Case Data Entry'!M112)),"Specific Place in the Location is required",IF(ISBLANK('Case Data Entry'!M112),NA(),"OK"))</f>
        <v>#N/A</v>
      </c>
      <c r="N112" s="41" t="e">
        <f>IF(LEN('Case Data Entry'!N112)&gt;50,"Parent/Guardian Name must be less than 50 characters",IF('DO NOT USE_Case Formulas'!A112,"OK",NA()))</f>
        <v>#N/A</v>
      </c>
      <c r="O112" s="41" t="e">
        <f>IF(NOT(ISBLANK('Case Data Entry'!O112)),IF(AND(ISNUMBER('Case Data Entry'!O112),LEFT('Case Data Entry'!O112,1)&lt;&gt;"1",LEN('Case Data Entry'!O112)=10),"OK","Phone number must be valid format"),IF('DO NOT USE_Case Formulas'!A112,"OK",NA()))</f>
        <v>#N/A</v>
      </c>
      <c r="P112" s="41" t="e">
        <f>IF(AND(NOT(ISBLANK('Case Data Entry'!P112)),ISNA(VLOOKUP('Case Data Entry'!P112,'DO NOT USE_School Picklist'!$E$3:$E$10,1,FALSE))),"Please select a value from the drop-down menu",IF('DO NOT USE_Case Formulas'!A112,"OK",NA()))</f>
        <v>#N/A</v>
      </c>
      <c r="Q112" s="41" t="e">
        <f>IF(AND(NOT(ISBLANK('Case Data Entry'!Q112)),ISNA(VLOOKUP('Case Data Entry'!Q112,'DO NOT USE_School Picklist'!$F$3:$F$16,1,FALSE))),"Please select a value from the drop-down menu",IF('DO NOT USE_Case Formulas'!A112,"OK",NA()))</f>
        <v>#N/A</v>
      </c>
      <c r="R112" s="41" t="e">
        <f>IF(LEN('Case Data Entry'!R112)&gt;100,"Classroom(s) must be less than 100 characters",IF('DO NOT USE_Case Formulas'!A112,"OK",NA()))</f>
        <v>#N/A</v>
      </c>
      <c r="S112" s="41" t="e">
        <f>IF(AND(NOT(ISBLANK('Case Data Entry'!S112)),ISNA(VLOOKUP('Case Data Entry'!S112,'DO NOT USE_School Picklist'!$S$3:$S$12,1,FALSE))),"Please select a value from the drop-down menu",IF('DO NOT USE_Case Formulas'!A112,"OK",NA()))</f>
        <v>#N/A</v>
      </c>
      <c r="T112" s="41" t="e">
        <f>IF(AND(NOT(ISBLANK('Case Data Entry'!T112)),ISNA(VLOOKUP('Case Data Entry'!T112,'DO NOT USE_School Picklist'!$S$3:$S$12,1,FALSE))),"Please select a value from the drop-down menu",IF('DO NOT USE_Case Formulas'!A112,"OK",NA()))</f>
        <v>#N/A</v>
      </c>
      <c r="U112" s="41" t="e">
        <f>IF(LEN('Case Data Entry'!U112)&gt;80,"Name of Education Group must be less than 80 characters",IF('DO NOT USE_Case Formulas'!A112,"OK",NA()))</f>
        <v>#N/A</v>
      </c>
      <c r="V112" s="41" t="e">
        <f>IF(AND(NOT(ISBLANK('Case Data Entry'!V112)),ISNA(VLOOKUP('Case Data Entry'!V112,'DO NOT USE_School Picklist'!$K$3:$K$6,1,FALSE))),"Please select a value from the drop-down menu",IF('DO NOT USE_Case Formulas'!A112,"OK",NA()))</f>
        <v>#N/A</v>
      </c>
      <c r="W112" s="41" t="e">
        <f>IF(AND('DO NOT USE_Case Formulas'!A112,ISBLANK('Case Data Entry'!W112)),"Has this person had symptoms? is required",IF(AND(NOT(ISBLANK('Case Data Entry'!W112)),ISNA(VLOOKUP('Case Data Entry'!W112,'DO NOT USE_School Picklist'!$D$3:$D$5,1,FALSE))),"Please select a value from the drop-down menu",IF(NOT(ISBLANK('Case Data Entry'!W112)),"OK",NA())))</f>
        <v>#N/A</v>
      </c>
      <c r="X112" s="41" t="e">
        <f>IF(AND('Case Data Entry'!W112='DO NOT USE_School Picklist'!$D$3,ISBLANK('Case Data Entry'!X112)),"Symptom Onset Date is required if Ever Symptomatic is Yes",IF('DO NOT USE_Case Formulas'!A112,"OK",NA()))</f>
        <v>#N/A</v>
      </c>
      <c r="Y112" s="41"/>
      <c r="Z112" s="41" t="e">
        <f ca="1">IF(AND('DO NOT USE_Case Formulas'!A112,ISBLANK('Case Data Entry'!Z112)),"Lab Result Test Date is required",IF('Case Data Entry'!Z112&gt;'DO NOT USE_School Picklist'!$C$3,"Test Date cannot be a future date",IF(NOT(ISBLANK('Case Data Entry'!Z112)),"OK",NA())))</f>
        <v>#N/A</v>
      </c>
      <c r="AA112" s="41" t="e">
        <f>IF(AND(NOT(ISBLANK('Case Data Entry'!AA112)),ISNA(VLOOKUP('Case Data Entry'!AA112,'DO NOT USE_School Picklist'!$R$3:$R$7,1,FALSE))),"Please select a value from the drop-down menu",IF('DO NOT USE_Case Formulas'!A112,"OK",NA()))</f>
        <v>#N/A</v>
      </c>
      <c r="AB112" s="41" t="e">
        <f>IF(AND(NOT(ISBLANK('Case Data Entry'!AB112)),ISNA(VLOOKUP('Case Data Entry'!AB112,'DO NOT USE_School Picklist'!$Q$3:$Q$8,1,FALSE))),"Please select a value from the drop-down menu",IF('DO NOT USE_Case Formulas'!A112,"OK",NA()))</f>
        <v>#N/A</v>
      </c>
    </row>
    <row r="113" spans="1:28" x14ac:dyDescent="0.25">
      <c r="A113" s="40" t="e">
        <f>IF('DO NOT USE_Case Formulas'!A113,IF('DO NOT USE_Case Formulas'!B113,"Not all required fields are completed","OK"),NA())</f>
        <v>#N/A</v>
      </c>
      <c r="B113" s="41" t="e">
        <f>IF(AND('DO NOT USE_Case Formulas'!A113,ISBLANK('Case Data Entry'!B113)),"First Name is required",IF(NOT(ISBLANK('Case Data Entry'!B113)),"OK",NA()))</f>
        <v>#N/A</v>
      </c>
      <c r="C113" s="41" t="e">
        <f>IF(AND('DO NOT USE_Case Formulas'!A113,ISBLANK('Case Data Entry'!C113)),"Last Name is required",IF(NOT(ISBLANK('Case Data Entry'!C113)),"OK",NA()))</f>
        <v>#N/A</v>
      </c>
      <c r="D113" s="41" t="e">
        <f>IF(AND('DO NOT USE_Case Formulas'!A113,ISBLANK('Case Data Entry'!D113)),"Birthdate is required",IF(NOT(ISBLANK('Case Data Entry'!D113)),"OK",NA()))</f>
        <v>#N/A</v>
      </c>
      <c r="E113" s="41" t="e">
        <f>IF(AND('DO NOT USE_Case Formulas'!A113,ISBLANK('Case Data Entry'!E113)),"Mobile Phone is required",IF(NOT(ISBLANK('Case Data Entry'!E113)),IF(AND(ISNUMBER(VALUE('Case Data Entry'!E113)),LEFT('Case Data Entry'!E113,1)&lt;&gt;"1",LEN('Case Data Entry'!E113)=10),"OK","Phone number must be valid format"),NA()))</f>
        <v>#N/A</v>
      </c>
      <c r="F113" s="41" t="e">
        <f>IF(LEN('Case Data Entry'!F113)&gt;255,"Home Street Address must be less than 255 characters",IF('DO NOT USE_Case Formulas'!A113,"OK",NA()))</f>
        <v>#N/A</v>
      </c>
      <c r="G113" s="41" t="e">
        <f>IF(LEN('Case Data Entry'!G113)&gt;40,"City must be less than 40 characters",IF('DO NOT USE_Case Formulas'!A113,"OK",NA()))</f>
        <v>#N/A</v>
      </c>
      <c r="H113" s="41" t="e">
        <f>IF(AND(NOT(ISBLANK('Case Data Entry'!H113)),ISNA(VLOOKUP('Case Data Entry'!H113,'DO NOT USE_School Picklist'!$P$3:$P$52,1,FALSE))),"Please select a value from the drop-down menu",IF('DO NOT USE_Case Formulas'!A113,"OK",NA()))</f>
        <v>#N/A</v>
      </c>
      <c r="I113" s="41" t="e">
        <f>IF(AND('DO NOT USE_Case Formulas'!A113,ISBLANK('Case Data Entry'!I113)),"Zip is required",IF(ISBLANK('Case Data Entry'!I113),NA(),"OK"))</f>
        <v>#N/A</v>
      </c>
      <c r="J113" s="41" t="e">
        <f>IF(AND('DO NOT USE_Case Formulas'!A113,ISBLANK('Case Data Entry'!J113)),"Student or Staff? is required",IF(ISBLANK('Case Data Entry'!J113),NA(),IF(ISNA(VLOOKUP('Case Data Entry'!J113,'DO NOT USE_School Picklist'!$B$3:$B$6,1,FALSE)),"Please select a value from the drop-down menu","OK")))</f>
        <v>#N/A</v>
      </c>
      <c r="K113" s="41" t="e">
        <f>IF(AND('Case Data Entry'!J113='DO NOT USE_School Picklist'!$B$4,ISBLANK('Case Data Entry'!K113)),"Occupation/Job Title is required if Student or Staff? is Yes, staff/faculty or volunteer",IF('DO NOT USE_Case Formulas'!A113,"OK",NA()))</f>
        <v>#N/A</v>
      </c>
      <c r="L113" s="41" t="e">
        <f ca="1">IF('Case Data Entry'!L113&gt;'DO NOT USE_School Picklist'!$C$3,"Date last on school campus/facility cannot be a future date",IF('DO NOT USE_Case Formulas'!A113,IF(ISBLANK('Case Data Entry'!L113),"Date last on school campus/facility is required","OK"),NA()))</f>
        <v>#N/A</v>
      </c>
      <c r="M113" s="41" t="e">
        <f>IF(AND('DO NOT USE_Case Formulas'!A113,ISBLANK('Case Data Entry'!M113)),"Specific Place in the Location is required",IF(ISBLANK('Case Data Entry'!M113),NA(),"OK"))</f>
        <v>#N/A</v>
      </c>
      <c r="N113" s="41" t="e">
        <f>IF(LEN('Case Data Entry'!N113)&gt;50,"Parent/Guardian Name must be less than 50 characters",IF('DO NOT USE_Case Formulas'!A113,"OK",NA()))</f>
        <v>#N/A</v>
      </c>
      <c r="O113" s="41" t="e">
        <f>IF(NOT(ISBLANK('Case Data Entry'!O113)),IF(AND(ISNUMBER('Case Data Entry'!O113),LEFT('Case Data Entry'!O113,1)&lt;&gt;"1",LEN('Case Data Entry'!O113)=10),"OK","Phone number must be valid format"),IF('DO NOT USE_Case Formulas'!A113,"OK",NA()))</f>
        <v>#N/A</v>
      </c>
      <c r="P113" s="41" t="e">
        <f>IF(AND(NOT(ISBLANK('Case Data Entry'!P113)),ISNA(VLOOKUP('Case Data Entry'!P113,'DO NOT USE_School Picklist'!$E$3:$E$10,1,FALSE))),"Please select a value from the drop-down menu",IF('DO NOT USE_Case Formulas'!A113,"OK",NA()))</f>
        <v>#N/A</v>
      </c>
      <c r="Q113" s="41" t="e">
        <f>IF(AND(NOT(ISBLANK('Case Data Entry'!Q113)),ISNA(VLOOKUP('Case Data Entry'!Q113,'DO NOT USE_School Picklist'!$F$3:$F$16,1,FALSE))),"Please select a value from the drop-down menu",IF('DO NOT USE_Case Formulas'!A113,"OK",NA()))</f>
        <v>#N/A</v>
      </c>
      <c r="R113" s="41" t="e">
        <f>IF(LEN('Case Data Entry'!R113)&gt;100,"Classroom(s) must be less than 100 characters",IF('DO NOT USE_Case Formulas'!A113,"OK",NA()))</f>
        <v>#N/A</v>
      </c>
      <c r="S113" s="41" t="e">
        <f>IF(AND(NOT(ISBLANK('Case Data Entry'!S113)),ISNA(VLOOKUP('Case Data Entry'!S113,'DO NOT USE_School Picklist'!$S$3:$S$12,1,FALSE))),"Please select a value from the drop-down menu",IF('DO NOT USE_Case Formulas'!A113,"OK",NA()))</f>
        <v>#N/A</v>
      </c>
      <c r="T113" s="41" t="e">
        <f>IF(AND(NOT(ISBLANK('Case Data Entry'!T113)),ISNA(VLOOKUP('Case Data Entry'!T113,'DO NOT USE_School Picklist'!$S$3:$S$12,1,FALSE))),"Please select a value from the drop-down menu",IF('DO NOT USE_Case Formulas'!A113,"OK",NA()))</f>
        <v>#N/A</v>
      </c>
      <c r="U113" s="41" t="e">
        <f>IF(LEN('Case Data Entry'!U113)&gt;80,"Name of Education Group must be less than 80 characters",IF('DO NOT USE_Case Formulas'!A113,"OK",NA()))</f>
        <v>#N/A</v>
      </c>
      <c r="V113" s="41" t="e">
        <f>IF(AND(NOT(ISBLANK('Case Data Entry'!V113)),ISNA(VLOOKUP('Case Data Entry'!V113,'DO NOT USE_School Picklist'!$K$3:$K$6,1,FALSE))),"Please select a value from the drop-down menu",IF('DO NOT USE_Case Formulas'!A113,"OK",NA()))</f>
        <v>#N/A</v>
      </c>
      <c r="W113" s="41" t="e">
        <f>IF(AND('DO NOT USE_Case Formulas'!A113,ISBLANK('Case Data Entry'!W113)),"Has this person had symptoms? is required",IF(AND(NOT(ISBLANK('Case Data Entry'!W113)),ISNA(VLOOKUP('Case Data Entry'!W113,'DO NOT USE_School Picklist'!$D$3:$D$5,1,FALSE))),"Please select a value from the drop-down menu",IF(NOT(ISBLANK('Case Data Entry'!W113)),"OK",NA())))</f>
        <v>#N/A</v>
      </c>
      <c r="X113" s="41" t="e">
        <f>IF(AND('Case Data Entry'!W113='DO NOT USE_School Picklist'!$D$3,ISBLANK('Case Data Entry'!X113)),"Symptom Onset Date is required if Ever Symptomatic is Yes",IF('DO NOT USE_Case Formulas'!A113,"OK",NA()))</f>
        <v>#N/A</v>
      </c>
      <c r="Y113" s="41"/>
      <c r="Z113" s="41" t="e">
        <f ca="1">IF(AND('DO NOT USE_Case Formulas'!A113,ISBLANK('Case Data Entry'!Z113)),"Lab Result Test Date is required",IF('Case Data Entry'!Z113&gt;'DO NOT USE_School Picklist'!$C$3,"Test Date cannot be a future date",IF(NOT(ISBLANK('Case Data Entry'!Z113)),"OK",NA())))</f>
        <v>#N/A</v>
      </c>
      <c r="AA113" s="41" t="e">
        <f>IF(AND(NOT(ISBLANK('Case Data Entry'!AA113)),ISNA(VLOOKUP('Case Data Entry'!AA113,'DO NOT USE_School Picklist'!$R$3:$R$7,1,FALSE))),"Please select a value from the drop-down menu",IF('DO NOT USE_Case Formulas'!A113,"OK",NA()))</f>
        <v>#N/A</v>
      </c>
      <c r="AB113" s="41" t="e">
        <f>IF(AND(NOT(ISBLANK('Case Data Entry'!AB113)),ISNA(VLOOKUP('Case Data Entry'!AB113,'DO NOT USE_School Picklist'!$Q$3:$Q$8,1,FALSE))),"Please select a value from the drop-down menu",IF('DO NOT USE_Case Formulas'!A113,"OK",NA()))</f>
        <v>#N/A</v>
      </c>
    </row>
    <row r="114" spans="1:28" x14ac:dyDescent="0.25">
      <c r="A114" s="40" t="e">
        <f>IF('DO NOT USE_Case Formulas'!A114,IF('DO NOT USE_Case Formulas'!B114,"Not all required fields are completed","OK"),NA())</f>
        <v>#N/A</v>
      </c>
      <c r="B114" s="41" t="e">
        <f>IF(AND('DO NOT USE_Case Formulas'!A114,ISBLANK('Case Data Entry'!B114)),"First Name is required",IF(NOT(ISBLANK('Case Data Entry'!B114)),"OK",NA()))</f>
        <v>#N/A</v>
      </c>
      <c r="C114" s="41" t="e">
        <f>IF(AND('DO NOT USE_Case Formulas'!A114,ISBLANK('Case Data Entry'!C114)),"Last Name is required",IF(NOT(ISBLANK('Case Data Entry'!C114)),"OK",NA()))</f>
        <v>#N/A</v>
      </c>
      <c r="D114" s="41" t="e">
        <f>IF(AND('DO NOT USE_Case Formulas'!A114,ISBLANK('Case Data Entry'!D114)),"Birthdate is required",IF(NOT(ISBLANK('Case Data Entry'!D114)),"OK",NA()))</f>
        <v>#N/A</v>
      </c>
      <c r="E114" s="41" t="e">
        <f>IF(AND('DO NOT USE_Case Formulas'!A114,ISBLANK('Case Data Entry'!E114)),"Mobile Phone is required",IF(NOT(ISBLANK('Case Data Entry'!E114)),IF(AND(ISNUMBER(VALUE('Case Data Entry'!E114)),LEFT('Case Data Entry'!E114,1)&lt;&gt;"1",LEN('Case Data Entry'!E114)=10),"OK","Phone number must be valid format"),NA()))</f>
        <v>#N/A</v>
      </c>
      <c r="F114" s="41" t="e">
        <f>IF(LEN('Case Data Entry'!F114)&gt;255,"Home Street Address must be less than 255 characters",IF('DO NOT USE_Case Formulas'!A114,"OK",NA()))</f>
        <v>#N/A</v>
      </c>
      <c r="G114" s="41" t="e">
        <f>IF(LEN('Case Data Entry'!G114)&gt;40,"City must be less than 40 characters",IF('DO NOT USE_Case Formulas'!A114,"OK",NA()))</f>
        <v>#N/A</v>
      </c>
      <c r="H114" s="41" t="e">
        <f>IF(AND(NOT(ISBLANK('Case Data Entry'!H114)),ISNA(VLOOKUP('Case Data Entry'!H114,'DO NOT USE_School Picklist'!$P$3:$P$52,1,FALSE))),"Please select a value from the drop-down menu",IF('DO NOT USE_Case Formulas'!A114,"OK",NA()))</f>
        <v>#N/A</v>
      </c>
      <c r="I114" s="41" t="e">
        <f>IF(AND('DO NOT USE_Case Formulas'!A114,ISBLANK('Case Data Entry'!I114)),"Zip is required",IF(ISBLANK('Case Data Entry'!I114),NA(),"OK"))</f>
        <v>#N/A</v>
      </c>
      <c r="J114" s="41" t="e">
        <f>IF(AND('DO NOT USE_Case Formulas'!A114,ISBLANK('Case Data Entry'!J114)),"Student or Staff? is required",IF(ISBLANK('Case Data Entry'!J114),NA(),IF(ISNA(VLOOKUP('Case Data Entry'!J114,'DO NOT USE_School Picklist'!$B$3:$B$6,1,FALSE)),"Please select a value from the drop-down menu","OK")))</f>
        <v>#N/A</v>
      </c>
      <c r="K114" s="41" t="e">
        <f>IF(AND('Case Data Entry'!J114='DO NOT USE_School Picklist'!$B$4,ISBLANK('Case Data Entry'!K114)),"Occupation/Job Title is required if Student or Staff? is Yes, staff/faculty or volunteer",IF('DO NOT USE_Case Formulas'!A114,"OK",NA()))</f>
        <v>#N/A</v>
      </c>
      <c r="L114" s="41" t="e">
        <f ca="1">IF('Case Data Entry'!L114&gt;'DO NOT USE_School Picklist'!$C$3,"Date last on school campus/facility cannot be a future date",IF('DO NOT USE_Case Formulas'!A114,IF(ISBLANK('Case Data Entry'!L114),"Date last on school campus/facility is required","OK"),NA()))</f>
        <v>#N/A</v>
      </c>
      <c r="M114" s="41" t="e">
        <f>IF(AND('DO NOT USE_Case Formulas'!A114,ISBLANK('Case Data Entry'!M114)),"Specific Place in the Location is required",IF(ISBLANK('Case Data Entry'!M114),NA(),"OK"))</f>
        <v>#N/A</v>
      </c>
      <c r="N114" s="41" t="e">
        <f>IF(LEN('Case Data Entry'!N114)&gt;50,"Parent/Guardian Name must be less than 50 characters",IF('DO NOT USE_Case Formulas'!A114,"OK",NA()))</f>
        <v>#N/A</v>
      </c>
      <c r="O114" s="41" t="e">
        <f>IF(NOT(ISBLANK('Case Data Entry'!O114)),IF(AND(ISNUMBER('Case Data Entry'!O114),LEFT('Case Data Entry'!O114,1)&lt;&gt;"1",LEN('Case Data Entry'!O114)=10),"OK","Phone number must be valid format"),IF('DO NOT USE_Case Formulas'!A114,"OK",NA()))</f>
        <v>#N/A</v>
      </c>
      <c r="P114" s="41" t="e">
        <f>IF(AND(NOT(ISBLANK('Case Data Entry'!P114)),ISNA(VLOOKUP('Case Data Entry'!P114,'DO NOT USE_School Picklist'!$E$3:$E$10,1,FALSE))),"Please select a value from the drop-down menu",IF('DO NOT USE_Case Formulas'!A114,"OK",NA()))</f>
        <v>#N/A</v>
      </c>
      <c r="Q114" s="41" t="e">
        <f>IF(AND(NOT(ISBLANK('Case Data Entry'!Q114)),ISNA(VLOOKUP('Case Data Entry'!Q114,'DO NOT USE_School Picklist'!$F$3:$F$16,1,FALSE))),"Please select a value from the drop-down menu",IF('DO NOT USE_Case Formulas'!A114,"OK",NA()))</f>
        <v>#N/A</v>
      </c>
      <c r="R114" s="41" t="e">
        <f>IF(LEN('Case Data Entry'!R114)&gt;100,"Classroom(s) must be less than 100 characters",IF('DO NOT USE_Case Formulas'!A114,"OK",NA()))</f>
        <v>#N/A</v>
      </c>
      <c r="S114" s="41" t="e">
        <f>IF(AND(NOT(ISBLANK('Case Data Entry'!S114)),ISNA(VLOOKUP('Case Data Entry'!S114,'DO NOT USE_School Picklist'!$S$3:$S$12,1,FALSE))),"Please select a value from the drop-down menu",IF('DO NOT USE_Case Formulas'!A114,"OK",NA()))</f>
        <v>#N/A</v>
      </c>
      <c r="T114" s="41" t="e">
        <f>IF(AND(NOT(ISBLANK('Case Data Entry'!T114)),ISNA(VLOOKUP('Case Data Entry'!T114,'DO NOT USE_School Picklist'!$S$3:$S$12,1,FALSE))),"Please select a value from the drop-down menu",IF('DO NOT USE_Case Formulas'!A114,"OK",NA()))</f>
        <v>#N/A</v>
      </c>
      <c r="U114" s="41" t="e">
        <f>IF(LEN('Case Data Entry'!U114)&gt;80,"Name of Education Group must be less than 80 characters",IF('DO NOT USE_Case Formulas'!A114,"OK",NA()))</f>
        <v>#N/A</v>
      </c>
      <c r="V114" s="41" t="e">
        <f>IF(AND(NOT(ISBLANK('Case Data Entry'!V114)),ISNA(VLOOKUP('Case Data Entry'!V114,'DO NOT USE_School Picklist'!$K$3:$K$6,1,FALSE))),"Please select a value from the drop-down menu",IF('DO NOT USE_Case Formulas'!A114,"OK",NA()))</f>
        <v>#N/A</v>
      </c>
      <c r="W114" s="41" t="e">
        <f>IF(AND('DO NOT USE_Case Formulas'!A114,ISBLANK('Case Data Entry'!W114)),"Has this person had symptoms? is required",IF(AND(NOT(ISBLANK('Case Data Entry'!W114)),ISNA(VLOOKUP('Case Data Entry'!W114,'DO NOT USE_School Picklist'!$D$3:$D$5,1,FALSE))),"Please select a value from the drop-down menu",IF(NOT(ISBLANK('Case Data Entry'!W114)),"OK",NA())))</f>
        <v>#N/A</v>
      </c>
      <c r="X114" s="41" t="e">
        <f>IF(AND('Case Data Entry'!W114='DO NOT USE_School Picklist'!$D$3,ISBLANK('Case Data Entry'!X114)),"Symptom Onset Date is required if Ever Symptomatic is Yes",IF('DO NOT USE_Case Formulas'!A114,"OK",NA()))</f>
        <v>#N/A</v>
      </c>
      <c r="Y114" s="41"/>
      <c r="Z114" s="41" t="e">
        <f ca="1">IF(AND('DO NOT USE_Case Formulas'!A114,ISBLANK('Case Data Entry'!Z114)),"Lab Result Test Date is required",IF('Case Data Entry'!Z114&gt;'DO NOT USE_School Picklist'!$C$3,"Test Date cannot be a future date",IF(NOT(ISBLANK('Case Data Entry'!Z114)),"OK",NA())))</f>
        <v>#N/A</v>
      </c>
      <c r="AA114" s="41" t="e">
        <f>IF(AND(NOT(ISBLANK('Case Data Entry'!AA114)),ISNA(VLOOKUP('Case Data Entry'!AA114,'DO NOT USE_School Picklist'!$R$3:$R$7,1,FALSE))),"Please select a value from the drop-down menu",IF('DO NOT USE_Case Formulas'!A114,"OK",NA()))</f>
        <v>#N/A</v>
      </c>
      <c r="AB114" s="41" t="e">
        <f>IF(AND(NOT(ISBLANK('Case Data Entry'!AB114)),ISNA(VLOOKUP('Case Data Entry'!AB114,'DO NOT USE_School Picklist'!$Q$3:$Q$8,1,FALSE))),"Please select a value from the drop-down menu",IF('DO NOT USE_Case Formulas'!A114,"OK",NA()))</f>
        <v>#N/A</v>
      </c>
    </row>
    <row r="115" spans="1:28" x14ac:dyDescent="0.25">
      <c r="A115" s="40" t="e">
        <f>IF('DO NOT USE_Case Formulas'!A115,IF('DO NOT USE_Case Formulas'!B115,"Not all required fields are completed","OK"),NA())</f>
        <v>#N/A</v>
      </c>
      <c r="B115" s="41" t="e">
        <f>IF(AND('DO NOT USE_Case Formulas'!A115,ISBLANK('Case Data Entry'!B115)),"First Name is required",IF(NOT(ISBLANK('Case Data Entry'!B115)),"OK",NA()))</f>
        <v>#N/A</v>
      </c>
      <c r="C115" s="41" t="e">
        <f>IF(AND('DO NOT USE_Case Formulas'!A115,ISBLANK('Case Data Entry'!C115)),"Last Name is required",IF(NOT(ISBLANK('Case Data Entry'!C115)),"OK",NA()))</f>
        <v>#N/A</v>
      </c>
      <c r="D115" s="41" t="e">
        <f>IF(AND('DO NOT USE_Case Formulas'!A115,ISBLANK('Case Data Entry'!D115)),"Birthdate is required",IF(NOT(ISBLANK('Case Data Entry'!D115)),"OK",NA()))</f>
        <v>#N/A</v>
      </c>
      <c r="E115" s="41" t="e">
        <f>IF(AND('DO NOT USE_Case Formulas'!A115,ISBLANK('Case Data Entry'!E115)),"Mobile Phone is required",IF(NOT(ISBLANK('Case Data Entry'!E115)),IF(AND(ISNUMBER(VALUE('Case Data Entry'!E115)),LEFT('Case Data Entry'!E115,1)&lt;&gt;"1",LEN('Case Data Entry'!E115)=10),"OK","Phone number must be valid format"),NA()))</f>
        <v>#N/A</v>
      </c>
      <c r="F115" s="41" t="e">
        <f>IF(LEN('Case Data Entry'!F115)&gt;255,"Home Street Address must be less than 255 characters",IF('DO NOT USE_Case Formulas'!A115,"OK",NA()))</f>
        <v>#N/A</v>
      </c>
      <c r="G115" s="41" t="e">
        <f>IF(LEN('Case Data Entry'!G115)&gt;40,"City must be less than 40 characters",IF('DO NOT USE_Case Formulas'!A115,"OK",NA()))</f>
        <v>#N/A</v>
      </c>
      <c r="H115" s="41" t="e">
        <f>IF(AND(NOT(ISBLANK('Case Data Entry'!H115)),ISNA(VLOOKUP('Case Data Entry'!H115,'DO NOT USE_School Picklist'!$P$3:$P$52,1,FALSE))),"Please select a value from the drop-down menu",IF('DO NOT USE_Case Formulas'!A115,"OK",NA()))</f>
        <v>#N/A</v>
      </c>
      <c r="I115" s="41" t="e">
        <f>IF(AND('DO NOT USE_Case Formulas'!A115,ISBLANK('Case Data Entry'!I115)),"Zip is required",IF(ISBLANK('Case Data Entry'!I115),NA(),"OK"))</f>
        <v>#N/A</v>
      </c>
      <c r="J115" s="41" t="e">
        <f>IF(AND('DO NOT USE_Case Formulas'!A115,ISBLANK('Case Data Entry'!J115)),"Student or Staff? is required",IF(ISBLANK('Case Data Entry'!J115),NA(),IF(ISNA(VLOOKUP('Case Data Entry'!J115,'DO NOT USE_School Picklist'!$B$3:$B$6,1,FALSE)),"Please select a value from the drop-down menu","OK")))</f>
        <v>#N/A</v>
      </c>
      <c r="K115" s="41" t="e">
        <f>IF(AND('Case Data Entry'!J115='DO NOT USE_School Picklist'!$B$4,ISBLANK('Case Data Entry'!K115)),"Occupation/Job Title is required if Student or Staff? is Yes, staff/faculty or volunteer",IF('DO NOT USE_Case Formulas'!A115,"OK",NA()))</f>
        <v>#N/A</v>
      </c>
      <c r="L115" s="41" t="e">
        <f ca="1">IF('Case Data Entry'!L115&gt;'DO NOT USE_School Picklist'!$C$3,"Date last on school campus/facility cannot be a future date",IF('DO NOT USE_Case Formulas'!A115,IF(ISBLANK('Case Data Entry'!L115),"Date last on school campus/facility is required","OK"),NA()))</f>
        <v>#N/A</v>
      </c>
      <c r="M115" s="41" t="e">
        <f>IF(AND('DO NOT USE_Case Formulas'!A115,ISBLANK('Case Data Entry'!M115)),"Specific Place in the Location is required",IF(ISBLANK('Case Data Entry'!M115),NA(),"OK"))</f>
        <v>#N/A</v>
      </c>
      <c r="N115" s="41" t="e">
        <f>IF(LEN('Case Data Entry'!N115)&gt;50,"Parent/Guardian Name must be less than 50 characters",IF('DO NOT USE_Case Formulas'!A115,"OK",NA()))</f>
        <v>#N/A</v>
      </c>
      <c r="O115" s="41" t="e">
        <f>IF(NOT(ISBLANK('Case Data Entry'!O115)),IF(AND(ISNUMBER('Case Data Entry'!O115),LEFT('Case Data Entry'!O115,1)&lt;&gt;"1",LEN('Case Data Entry'!O115)=10),"OK","Phone number must be valid format"),IF('DO NOT USE_Case Formulas'!A115,"OK",NA()))</f>
        <v>#N/A</v>
      </c>
      <c r="P115" s="41" t="e">
        <f>IF(AND(NOT(ISBLANK('Case Data Entry'!P115)),ISNA(VLOOKUP('Case Data Entry'!P115,'DO NOT USE_School Picklist'!$E$3:$E$10,1,FALSE))),"Please select a value from the drop-down menu",IF('DO NOT USE_Case Formulas'!A115,"OK",NA()))</f>
        <v>#N/A</v>
      </c>
      <c r="Q115" s="41" t="e">
        <f>IF(AND(NOT(ISBLANK('Case Data Entry'!Q115)),ISNA(VLOOKUP('Case Data Entry'!Q115,'DO NOT USE_School Picklist'!$F$3:$F$16,1,FALSE))),"Please select a value from the drop-down menu",IF('DO NOT USE_Case Formulas'!A115,"OK",NA()))</f>
        <v>#N/A</v>
      </c>
      <c r="R115" s="41" t="e">
        <f>IF(LEN('Case Data Entry'!R115)&gt;100,"Classroom(s) must be less than 100 characters",IF('DO NOT USE_Case Formulas'!A115,"OK",NA()))</f>
        <v>#N/A</v>
      </c>
      <c r="S115" s="41" t="e">
        <f>IF(AND(NOT(ISBLANK('Case Data Entry'!S115)),ISNA(VLOOKUP('Case Data Entry'!S115,'DO NOT USE_School Picklist'!$S$3:$S$12,1,FALSE))),"Please select a value from the drop-down menu",IF('DO NOT USE_Case Formulas'!A115,"OK",NA()))</f>
        <v>#N/A</v>
      </c>
      <c r="T115" s="41" t="e">
        <f>IF(AND(NOT(ISBLANK('Case Data Entry'!T115)),ISNA(VLOOKUP('Case Data Entry'!T115,'DO NOT USE_School Picklist'!$S$3:$S$12,1,FALSE))),"Please select a value from the drop-down menu",IF('DO NOT USE_Case Formulas'!A115,"OK",NA()))</f>
        <v>#N/A</v>
      </c>
      <c r="U115" s="41" t="e">
        <f>IF(LEN('Case Data Entry'!U115)&gt;80,"Name of Education Group must be less than 80 characters",IF('DO NOT USE_Case Formulas'!A115,"OK",NA()))</f>
        <v>#N/A</v>
      </c>
      <c r="V115" s="41" t="e">
        <f>IF(AND(NOT(ISBLANK('Case Data Entry'!V115)),ISNA(VLOOKUP('Case Data Entry'!V115,'DO NOT USE_School Picklist'!$K$3:$K$6,1,FALSE))),"Please select a value from the drop-down menu",IF('DO NOT USE_Case Formulas'!A115,"OK",NA()))</f>
        <v>#N/A</v>
      </c>
      <c r="W115" s="41" t="e">
        <f>IF(AND('DO NOT USE_Case Formulas'!A115,ISBLANK('Case Data Entry'!W115)),"Has this person had symptoms? is required",IF(AND(NOT(ISBLANK('Case Data Entry'!W115)),ISNA(VLOOKUP('Case Data Entry'!W115,'DO NOT USE_School Picklist'!$D$3:$D$5,1,FALSE))),"Please select a value from the drop-down menu",IF(NOT(ISBLANK('Case Data Entry'!W115)),"OK",NA())))</f>
        <v>#N/A</v>
      </c>
      <c r="X115" s="41" t="e">
        <f>IF(AND('Case Data Entry'!W115='DO NOT USE_School Picklist'!$D$3,ISBLANK('Case Data Entry'!X115)),"Symptom Onset Date is required if Ever Symptomatic is Yes",IF('DO NOT USE_Case Formulas'!A115,"OK",NA()))</f>
        <v>#N/A</v>
      </c>
      <c r="Y115" s="41"/>
      <c r="Z115" s="41" t="e">
        <f ca="1">IF(AND('DO NOT USE_Case Formulas'!A115,ISBLANK('Case Data Entry'!Z115)),"Lab Result Test Date is required",IF('Case Data Entry'!Z115&gt;'DO NOT USE_School Picklist'!$C$3,"Test Date cannot be a future date",IF(NOT(ISBLANK('Case Data Entry'!Z115)),"OK",NA())))</f>
        <v>#N/A</v>
      </c>
      <c r="AA115" s="41" t="e">
        <f>IF(AND(NOT(ISBLANK('Case Data Entry'!AA115)),ISNA(VLOOKUP('Case Data Entry'!AA115,'DO NOT USE_School Picklist'!$R$3:$R$7,1,FALSE))),"Please select a value from the drop-down menu",IF('DO NOT USE_Case Formulas'!A115,"OK",NA()))</f>
        <v>#N/A</v>
      </c>
      <c r="AB115" s="41" t="e">
        <f>IF(AND(NOT(ISBLANK('Case Data Entry'!AB115)),ISNA(VLOOKUP('Case Data Entry'!AB115,'DO NOT USE_School Picklist'!$Q$3:$Q$8,1,FALSE))),"Please select a value from the drop-down menu",IF('DO NOT USE_Case Formulas'!A115,"OK",NA()))</f>
        <v>#N/A</v>
      </c>
    </row>
    <row r="116" spans="1:28" x14ac:dyDescent="0.25">
      <c r="A116" s="40" t="e">
        <f>IF('DO NOT USE_Case Formulas'!A116,IF('DO NOT USE_Case Formulas'!B116,"Not all required fields are completed","OK"),NA())</f>
        <v>#N/A</v>
      </c>
      <c r="B116" s="41" t="e">
        <f>IF(AND('DO NOT USE_Case Formulas'!A116,ISBLANK('Case Data Entry'!B116)),"First Name is required",IF(NOT(ISBLANK('Case Data Entry'!B116)),"OK",NA()))</f>
        <v>#N/A</v>
      </c>
      <c r="C116" s="41" t="e">
        <f>IF(AND('DO NOT USE_Case Formulas'!A116,ISBLANK('Case Data Entry'!C116)),"Last Name is required",IF(NOT(ISBLANK('Case Data Entry'!C116)),"OK",NA()))</f>
        <v>#N/A</v>
      </c>
      <c r="D116" s="41" t="e">
        <f>IF(AND('DO NOT USE_Case Formulas'!A116,ISBLANK('Case Data Entry'!D116)),"Birthdate is required",IF(NOT(ISBLANK('Case Data Entry'!D116)),"OK",NA()))</f>
        <v>#N/A</v>
      </c>
      <c r="E116" s="41" t="e">
        <f>IF(AND('DO NOT USE_Case Formulas'!A116,ISBLANK('Case Data Entry'!E116)),"Mobile Phone is required",IF(NOT(ISBLANK('Case Data Entry'!E116)),IF(AND(ISNUMBER(VALUE('Case Data Entry'!E116)),LEFT('Case Data Entry'!E116,1)&lt;&gt;"1",LEN('Case Data Entry'!E116)=10),"OK","Phone number must be valid format"),NA()))</f>
        <v>#N/A</v>
      </c>
      <c r="F116" s="41" t="e">
        <f>IF(LEN('Case Data Entry'!F116)&gt;255,"Home Street Address must be less than 255 characters",IF('DO NOT USE_Case Formulas'!A116,"OK",NA()))</f>
        <v>#N/A</v>
      </c>
      <c r="G116" s="41" t="e">
        <f>IF(LEN('Case Data Entry'!G116)&gt;40,"City must be less than 40 characters",IF('DO NOT USE_Case Formulas'!A116,"OK",NA()))</f>
        <v>#N/A</v>
      </c>
      <c r="H116" s="41" t="e">
        <f>IF(AND(NOT(ISBLANK('Case Data Entry'!H116)),ISNA(VLOOKUP('Case Data Entry'!H116,'DO NOT USE_School Picklist'!$P$3:$P$52,1,FALSE))),"Please select a value from the drop-down menu",IF('DO NOT USE_Case Formulas'!A116,"OK",NA()))</f>
        <v>#N/A</v>
      </c>
      <c r="I116" s="41" t="e">
        <f>IF(AND('DO NOT USE_Case Formulas'!A116,ISBLANK('Case Data Entry'!I116)),"Zip is required",IF(ISBLANK('Case Data Entry'!I116),NA(),"OK"))</f>
        <v>#N/A</v>
      </c>
      <c r="J116" s="41" t="e">
        <f>IF(AND('DO NOT USE_Case Formulas'!A116,ISBLANK('Case Data Entry'!J116)),"Student or Staff? is required",IF(ISBLANK('Case Data Entry'!J116),NA(),IF(ISNA(VLOOKUP('Case Data Entry'!J116,'DO NOT USE_School Picklist'!$B$3:$B$6,1,FALSE)),"Please select a value from the drop-down menu","OK")))</f>
        <v>#N/A</v>
      </c>
      <c r="K116" s="41" t="e">
        <f>IF(AND('Case Data Entry'!J116='DO NOT USE_School Picklist'!$B$4,ISBLANK('Case Data Entry'!K116)),"Occupation/Job Title is required if Student or Staff? is Yes, staff/faculty or volunteer",IF('DO NOT USE_Case Formulas'!A116,"OK",NA()))</f>
        <v>#N/A</v>
      </c>
      <c r="L116" s="41" t="e">
        <f ca="1">IF('Case Data Entry'!L116&gt;'DO NOT USE_School Picklist'!$C$3,"Date last on school campus/facility cannot be a future date",IF('DO NOT USE_Case Formulas'!A116,IF(ISBLANK('Case Data Entry'!L116),"Date last on school campus/facility is required","OK"),NA()))</f>
        <v>#N/A</v>
      </c>
      <c r="M116" s="41" t="e">
        <f>IF(AND('DO NOT USE_Case Formulas'!A116,ISBLANK('Case Data Entry'!M116)),"Specific Place in the Location is required",IF(ISBLANK('Case Data Entry'!M116),NA(),"OK"))</f>
        <v>#N/A</v>
      </c>
      <c r="N116" s="41" t="e">
        <f>IF(LEN('Case Data Entry'!N116)&gt;50,"Parent/Guardian Name must be less than 50 characters",IF('DO NOT USE_Case Formulas'!A116,"OK",NA()))</f>
        <v>#N/A</v>
      </c>
      <c r="O116" s="41" t="e">
        <f>IF(NOT(ISBLANK('Case Data Entry'!O116)),IF(AND(ISNUMBER('Case Data Entry'!O116),LEFT('Case Data Entry'!O116,1)&lt;&gt;"1",LEN('Case Data Entry'!O116)=10),"OK","Phone number must be valid format"),IF('DO NOT USE_Case Formulas'!A116,"OK",NA()))</f>
        <v>#N/A</v>
      </c>
      <c r="P116" s="41" t="e">
        <f>IF(AND(NOT(ISBLANK('Case Data Entry'!P116)),ISNA(VLOOKUP('Case Data Entry'!P116,'DO NOT USE_School Picklist'!$E$3:$E$10,1,FALSE))),"Please select a value from the drop-down menu",IF('DO NOT USE_Case Formulas'!A116,"OK",NA()))</f>
        <v>#N/A</v>
      </c>
      <c r="Q116" s="41" t="e">
        <f>IF(AND(NOT(ISBLANK('Case Data Entry'!Q116)),ISNA(VLOOKUP('Case Data Entry'!Q116,'DO NOT USE_School Picklist'!$F$3:$F$16,1,FALSE))),"Please select a value from the drop-down menu",IF('DO NOT USE_Case Formulas'!A116,"OK",NA()))</f>
        <v>#N/A</v>
      </c>
      <c r="R116" s="41" t="e">
        <f>IF(LEN('Case Data Entry'!R116)&gt;100,"Classroom(s) must be less than 100 characters",IF('DO NOT USE_Case Formulas'!A116,"OK",NA()))</f>
        <v>#N/A</v>
      </c>
      <c r="S116" s="41" t="e">
        <f>IF(AND(NOT(ISBLANK('Case Data Entry'!S116)),ISNA(VLOOKUP('Case Data Entry'!S116,'DO NOT USE_School Picklist'!$S$3:$S$12,1,FALSE))),"Please select a value from the drop-down menu",IF('DO NOT USE_Case Formulas'!A116,"OK",NA()))</f>
        <v>#N/A</v>
      </c>
      <c r="T116" s="41" t="e">
        <f>IF(AND(NOT(ISBLANK('Case Data Entry'!T116)),ISNA(VLOOKUP('Case Data Entry'!T116,'DO NOT USE_School Picklist'!$S$3:$S$12,1,FALSE))),"Please select a value from the drop-down menu",IF('DO NOT USE_Case Formulas'!A116,"OK",NA()))</f>
        <v>#N/A</v>
      </c>
      <c r="U116" s="41" t="e">
        <f>IF(LEN('Case Data Entry'!U116)&gt;80,"Name of Education Group must be less than 80 characters",IF('DO NOT USE_Case Formulas'!A116,"OK",NA()))</f>
        <v>#N/A</v>
      </c>
      <c r="V116" s="41" t="e">
        <f>IF(AND(NOT(ISBLANK('Case Data Entry'!V116)),ISNA(VLOOKUP('Case Data Entry'!V116,'DO NOT USE_School Picklist'!$K$3:$K$6,1,FALSE))),"Please select a value from the drop-down menu",IF('DO NOT USE_Case Formulas'!A116,"OK",NA()))</f>
        <v>#N/A</v>
      </c>
      <c r="W116" s="41" t="e">
        <f>IF(AND('DO NOT USE_Case Formulas'!A116,ISBLANK('Case Data Entry'!W116)),"Has this person had symptoms? is required",IF(AND(NOT(ISBLANK('Case Data Entry'!W116)),ISNA(VLOOKUP('Case Data Entry'!W116,'DO NOT USE_School Picklist'!$D$3:$D$5,1,FALSE))),"Please select a value from the drop-down menu",IF(NOT(ISBLANK('Case Data Entry'!W116)),"OK",NA())))</f>
        <v>#N/A</v>
      </c>
      <c r="X116" s="41" t="e">
        <f>IF(AND('Case Data Entry'!W116='DO NOT USE_School Picklist'!$D$3,ISBLANK('Case Data Entry'!X116)),"Symptom Onset Date is required if Ever Symptomatic is Yes",IF('DO NOT USE_Case Formulas'!A116,"OK",NA()))</f>
        <v>#N/A</v>
      </c>
      <c r="Y116" s="41"/>
      <c r="Z116" s="41" t="e">
        <f ca="1">IF(AND('DO NOT USE_Case Formulas'!A116,ISBLANK('Case Data Entry'!Z116)),"Lab Result Test Date is required",IF('Case Data Entry'!Z116&gt;'DO NOT USE_School Picklist'!$C$3,"Test Date cannot be a future date",IF(NOT(ISBLANK('Case Data Entry'!Z116)),"OK",NA())))</f>
        <v>#N/A</v>
      </c>
      <c r="AA116" s="41" t="e">
        <f>IF(AND(NOT(ISBLANK('Case Data Entry'!AA116)),ISNA(VLOOKUP('Case Data Entry'!AA116,'DO NOT USE_School Picklist'!$R$3:$R$7,1,FALSE))),"Please select a value from the drop-down menu",IF('DO NOT USE_Case Formulas'!A116,"OK",NA()))</f>
        <v>#N/A</v>
      </c>
      <c r="AB116" s="41" t="e">
        <f>IF(AND(NOT(ISBLANK('Case Data Entry'!AB116)),ISNA(VLOOKUP('Case Data Entry'!AB116,'DO NOT USE_School Picklist'!$Q$3:$Q$8,1,FALSE))),"Please select a value from the drop-down menu",IF('DO NOT USE_Case Formulas'!A116,"OK",NA()))</f>
        <v>#N/A</v>
      </c>
    </row>
    <row r="117" spans="1:28" x14ac:dyDescent="0.25">
      <c r="A117" s="40" t="e">
        <f>IF('DO NOT USE_Case Formulas'!A117,IF('DO NOT USE_Case Formulas'!B117,"Not all required fields are completed","OK"),NA())</f>
        <v>#N/A</v>
      </c>
      <c r="B117" s="41" t="e">
        <f>IF(AND('DO NOT USE_Case Formulas'!A117,ISBLANK('Case Data Entry'!B117)),"First Name is required",IF(NOT(ISBLANK('Case Data Entry'!B117)),"OK",NA()))</f>
        <v>#N/A</v>
      </c>
      <c r="C117" s="41" t="e">
        <f>IF(AND('DO NOT USE_Case Formulas'!A117,ISBLANK('Case Data Entry'!C117)),"Last Name is required",IF(NOT(ISBLANK('Case Data Entry'!C117)),"OK",NA()))</f>
        <v>#N/A</v>
      </c>
      <c r="D117" s="41" t="e">
        <f>IF(AND('DO NOT USE_Case Formulas'!A117,ISBLANK('Case Data Entry'!D117)),"Birthdate is required",IF(NOT(ISBLANK('Case Data Entry'!D117)),"OK",NA()))</f>
        <v>#N/A</v>
      </c>
      <c r="E117" s="41" t="e">
        <f>IF(AND('DO NOT USE_Case Formulas'!A117,ISBLANK('Case Data Entry'!E117)),"Mobile Phone is required",IF(NOT(ISBLANK('Case Data Entry'!E117)),IF(AND(ISNUMBER(VALUE('Case Data Entry'!E117)),LEFT('Case Data Entry'!E117,1)&lt;&gt;"1",LEN('Case Data Entry'!E117)=10),"OK","Phone number must be valid format"),NA()))</f>
        <v>#N/A</v>
      </c>
      <c r="F117" s="41" t="e">
        <f>IF(LEN('Case Data Entry'!F117)&gt;255,"Home Street Address must be less than 255 characters",IF('DO NOT USE_Case Formulas'!A117,"OK",NA()))</f>
        <v>#N/A</v>
      </c>
      <c r="G117" s="41" t="e">
        <f>IF(LEN('Case Data Entry'!G117)&gt;40,"City must be less than 40 characters",IF('DO NOT USE_Case Formulas'!A117,"OK",NA()))</f>
        <v>#N/A</v>
      </c>
      <c r="H117" s="41" t="e">
        <f>IF(AND(NOT(ISBLANK('Case Data Entry'!H117)),ISNA(VLOOKUP('Case Data Entry'!H117,'DO NOT USE_School Picklist'!$P$3:$P$52,1,FALSE))),"Please select a value from the drop-down menu",IF('DO NOT USE_Case Formulas'!A117,"OK",NA()))</f>
        <v>#N/A</v>
      </c>
      <c r="I117" s="41" t="e">
        <f>IF(AND('DO NOT USE_Case Formulas'!A117,ISBLANK('Case Data Entry'!I117)),"Zip is required",IF(ISBLANK('Case Data Entry'!I117),NA(),"OK"))</f>
        <v>#N/A</v>
      </c>
      <c r="J117" s="41" t="e">
        <f>IF(AND('DO NOT USE_Case Formulas'!A117,ISBLANK('Case Data Entry'!J117)),"Student or Staff? is required",IF(ISBLANK('Case Data Entry'!J117),NA(),IF(ISNA(VLOOKUP('Case Data Entry'!J117,'DO NOT USE_School Picklist'!$B$3:$B$6,1,FALSE)),"Please select a value from the drop-down menu","OK")))</f>
        <v>#N/A</v>
      </c>
      <c r="K117" s="41" t="e">
        <f>IF(AND('Case Data Entry'!J117='DO NOT USE_School Picklist'!$B$4,ISBLANK('Case Data Entry'!K117)),"Occupation/Job Title is required if Student or Staff? is Yes, staff/faculty or volunteer",IF('DO NOT USE_Case Formulas'!A117,"OK",NA()))</f>
        <v>#N/A</v>
      </c>
      <c r="L117" s="41" t="e">
        <f ca="1">IF('Case Data Entry'!L117&gt;'DO NOT USE_School Picklist'!$C$3,"Date last on school campus/facility cannot be a future date",IF('DO NOT USE_Case Formulas'!A117,IF(ISBLANK('Case Data Entry'!L117),"Date last on school campus/facility is required","OK"),NA()))</f>
        <v>#N/A</v>
      </c>
      <c r="M117" s="41" t="e">
        <f>IF(AND('DO NOT USE_Case Formulas'!A117,ISBLANK('Case Data Entry'!M117)),"Specific Place in the Location is required",IF(ISBLANK('Case Data Entry'!M117),NA(),"OK"))</f>
        <v>#N/A</v>
      </c>
      <c r="N117" s="41" t="e">
        <f>IF(LEN('Case Data Entry'!N117)&gt;50,"Parent/Guardian Name must be less than 50 characters",IF('DO NOT USE_Case Formulas'!A117,"OK",NA()))</f>
        <v>#N/A</v>
      </c>
      <c r="O117" s="41" t="e">
        <f>IF(NOT(ISBLANK('Case Data Entry'!O117)),IF(AND(ISNUMBER('Case Data Entry'!O117),LEFT('Case Data Entry'!O117,1)&lt;&gt;"1",LEN('Case Data Entry'!O117)=10),"OK","Phone number must be valid format"),IF('DO NOT USE_Case Formulas'!A117,"OK",NA()))</f>
        <v>#N/A</v>
      </c>
      <c r="P117" s="41" t="e">
        <f>IF(AND(NOT(ISBLANK('Case Data Entry'!P117)),ISNA(VLOOKUP('Case Data Entry'!P117,'DO NOT USE_School Picklist'!$E$3:$E$10,1,FALSE))),"Please select a value from the drop-down menu",IF('DO NOT USE_Case Formulas'!A117,"OK",NA()))</f>
        <v>#N/A</v>
      </c>
      <c r="Q117" s="41" t="e">
        <f>IF(AND(NOT(ISBLANK('Case Data Entry'!Q117)),ISNA(VLOOKUP('Case Data Entry'!Q117,'DO NOT USE_School Picklist'!$F$3:$F$16,1,FALSE))),"Please select a value from the drop-down menu",IF('DO NOT USE_Case Formulas'!A117,"OK",NA()))</f>
        <v>#N/A</v>
      </c>
      <c r="R117" s="41" t="e">
        <f>IF(LEN('Case Data Entry'!R117)&gt;100,"Classroom(s) must be less than 100 characters",IF('DO NOT USE_Case Formulas'!A117,"OK",NA()))</f>
        <v>#N/A</v>
      </c>
      <c r="S117" s="41" t="e">
        <f>IF(AND(NOT(ISBLANK('Case Data Entry'!S117)),ISNA(VLOOKUP('Case Data Entry'!S117,'DO NOT USE_School Picklist'!$S$3:$S$12,1,FALSE))),"Please select a value from the drop-down menu",IF('DO NOT USE_Case Formulas'!A117,"OK",NA()))</f>
        <v>#N/A</v>
      </c>
      <c r="T117" s="41" t="e">
        <f>IF(AND(NOT(ISBLANK('Case Data Entry'!T117)),ISNA(VLOOKUP('Case Data Entry'!T117,'DO NOT USE_School Picklist'!$S$3:$S$12,1,FALSE))),"Please select a value from the drop-down menu",IF('DO NOT USE_Case Formulas'!A117,"OK",NA()))</f>
        <v>#N/A</v>
      </c>
      <c r="U117" s="41" t="e">
        <f>IF(LEN('Case Data Entry'!U117)&gt;80,"Name of Education Group must be less than 80 characters",IF('DO NOT USE_Case Formulas'!A117,"OK",NA()))</f>
        <v>#N/A</v>
      </c>
      <c r="V117" s="41" t="e">
        <f>IF(AND(NOT(ISBLANK('Case Data Entry'!V117)),ISNA(VLOOKUP('Case Data Entry'!V117,'DO NOT USE_School Picklist'!$K$3:$K$6,1,FALSE))),"Please select a value from the drop-down menu",IF('DO NOT USE_Case Formulas'!A117,"OK",NA()))</f>
        <v>#N/A</v>
      </c>
      <c r="W117" s="41" t="e">
        <f>IF(AND('DO NOT USE_Case Formulas'!A117,ISBLANK('Case Data Entry'!W117)),"Has this person had symptoms? is required",IF(AND(NOT(ISBLANK('Case Data Entry'!W117)),ISNA(VLOOKUP('Case Data Entry'!W117,'DO NOT USE_School Picklist'!$D$3:$D$5,1,FALSE))),"Please select a value from the drop-down menu",IF(NOT(ISBLANK('Case Data Entry'!W117)),"OK",NA())))</f>
        <v>#N/A</v>
      </c>
      <c r="X117" s="41" t="e">
        <f>IF(AND('Case Data Entry'!W117='DO NOT USE_School Picklist'!$D$3,ISBLANK('Case Data Entry'!X117)),"Symptom Onset Date is required if Ever Symptomatic is Yes",IF('DO NOT USE_Case Formulas'!A117,"OK",NA()))</f>
        <v>#N/A</v>
      </c>
      <c r="Y117" s="41"/>
      <c r="Z117" s="41" t="e">
        <f ca="1">IF(AND('DO NOT USE_Case Formulas'!A117,ISBLANK('Case Data Entry'!Z117)),"Lab Result Test Date is required",IF('Case Data Entry'!Z117&gt;'DO NOT USE_School Picklist'!$C$3,"Test Date cannot be a future date",IF(NOT(ISBLANK('Case Data Entry'!Z117)),"OK",NA())))</f>
        <v>#N/A</v>
      </c>
      <c r="AA117" s="41" t="e">
        <f>IF(AND(NOT(ISBLANK('Case Data Entry'!AA117)),ISNA(VLOOKUP('Case Data Entry'!AA117,'DO NOT USE_School Picklist'!$R$3:$R$7,1,FALSE))),"Please select a value from the drop-down menu",IF('DO NOT USE_Case Formulas'!A117,"OK",NA()))</f>
        <v>#N/A</v>
      </c>
      <c r="AB117" s="41" t="e">
        <f>IF(AND(NOT(ISBLANK('Case Data Entry'!AB117)),ISNA(VLOOKUP('Case Data Entry'!AB117,'DO NOT USE_School Picklist'!$Q$3:$Q$8,1,FALSE))),"Please select a value from the drop-down menu",IF('DO NOT USE_Case Formulas'!A117,"OK",NA()))</f>
        <v>#N/A</v>
      </c>
    </row>
    <row r="118" spans="1:28" x14ac:dyDescent="0.25">
      <c r="A118" s="40" t="e">
        <f>IF('DO NOT USE_Case Formulas'!A118,IF('DO NOT USE_Case Formulas'!B118,"Not all required fields are completed","OK"),NA())</f>
        <v>#N/A</v>
      </c>
      <c r="B118" s="41" t="e">
        <f>IF(AND('DO NOT USE_Case Formulas'!A118,ISBLANK('Case Data Entry'!B118)),"First Name is required",IF(NOT(ISBLANK('Case Data Entry'!B118)),"OK",NA()))</f>
        <v>#N/A</v>
      </c>
      <c r="C118" s="41" t="e">
        <f>IF(AND('DO NOT USE_Case Formulas'!A118,ISBLANK('Case Data Entry'!C118)),"Last Name is required",IF(NOT(ISBLANK('Case Data Entry'!C118)),"OK",NA()))</f>
        <v>#N/A</v>
      </c>
      <c r="D118" s="41" t="e">
        <f>IF(AND('DO NOT USE_Case Formulas'!A118,ISBLANK('Case Data Entry'!D118)),"Birthdate is required",IF(NOT(ISBLANK('Case Data Entry'!D118)),"OK",NA()))</f>
        <v>#N/A</v>
      </c>
      <c r="E118" s="41" t="e">
        <f>IF(AND('DO NOT USE_Case Formulas'!A118,ISBLANK('Case Data Entry'!E118)),"Mobile Phone is required",IF(NOT(ISBLANK('Case Data Entry'!E118)),IF(AND(ISNUMBER(VALUE('Case Data Entry'!E118)),LEFT('Case Data Entry'!E118,1)&lt;&gt;"1",LEN('Case Data Entry'!E118)=10),"OK","Phone number must be valid format"),NA()))</f>
        <v>#N/A</v>
      </c>
      <c r="F118" s="41" t="e">
        <f>IF(LEN('Case Data Entry'!F118)&gt;255,"Home Street Address must be less than 255 characters",IF('DO NOT USE_Case Formulas'!A118,"OK",NA()))</f>
        <v>#N/A</v>
      </c>
      <c r="G118" s="41" t="e">
        <f>IF(LEN('Case Data Entry'!G118)&gt;40,"City must be less than 40 characters",IF('DO NOT USE_Case Formulas'!A118,"OK",NA()))</f>
        <v>#N/A</v>
      </c>
      <c r="H118" s="41" t="e">
        <f>IF(AND(NOT(ISBLANK('Case Data Entry'!H118)),ISNA(VLOOKUP('Case Data Entry'!H118,'DO NOT USE_School Picklist'!$P$3:$P$52,1,FALSE))),"Please select a value from the drop-down menu",IF('DO NOT USE_Case Formulas'!A118,"OK",NA()))</f>
        <v>#N/A</v>
      </c>
      <c r="I118" s="41" t="e">
        <f>IF(AND('DO NOT USE_Case Formulas'!A118,ISBLANK('Case Data Entry'!I118)),"Zip is required",IF(ISBLANK('Case Data Entry'!I118),NA(),"OK"))</f>
        <v>#N/A</v>
      </c>
      <c r="J118" s="41" t="e">
        <f>IF(AND('DO NOT USE_Case Formulas'!A118,ISBLANK('Case Data Entry'!J118)),"Student or Staff? is required",IF(ISBLANK('Case Data Entry'!J118),NA(),IF(ISNA(VLOOKUP('Case Data Entry'!J118,'DO NOT USE_School Picklist'!$B$3:$B$6,1,FALSE)),"Please select a value from the drop-down menu","OK")))</f>
        <v>#N/A</v>
      </c>
      <c r="K118" s="41" t="e">
        <f>IF(AND('Case Data Entry'!J118='DO NOT USE_School Picklist'!$B$4,ISBLANK('Case Data Entry'!K118)),"Occupation/Job Title is required if Student or Staff? is Yes, staff/faculty or volunteer",IF('DO NOT USE_Case Formulas'!A118,"OK",NA()))</f>
        <v>#N/A</v>
      </c>
      <c r="L118" s="41" t="e">
        <f ca="1">IF('Case Data Entry'!L118&gt;'DO NOT USE_School Picklist'!$C$3,"Date last on school campus/facility cannot be a future date",IF('DO NOT USE_Case Formulas'!A118,IF(ISBLANK('Case Data Entry'!L118),"Date last on school campus/facility is required","OK"),NA()))</f>
        <v>#N/A</v>
      </c>
      <c r="M118" s="41" t="e">
        <f>IF(AND('DO NOT USE_Case Formulas'!A118,ISBLANK('Case Data Entry'!M118)),"Specific Place in the Location is required",IF(ISBLANK('Case Data Entry'!M118),NA(),"OK"))</f>
        <v>#N/A</v>
      </c>
      <c r="N118" s="41" t="e">
        <f>IF(LEN('Case Data Entry'!N118)&gt;50,"Parent/Guardian Name must be less than 50 characters",IF('DO NOT USE_Case Formulas'!A118,"OK",NA()))</f>
        <v>#N/A</v>
      </c>
      <c r="O118" s="41" t="e">
        <f>IF(NOT(ISBLANK('Case Data Entry'!O118)),IF(AND(ISNUMBER('Case Data Entry'!O118),LEFT('Case Data Entry'!O118,1)&lt;&gt;"1",LEN('Case Data Entry'!O118)=10),"OK","Phone number must be valid format"),IF('DO NOT USE_Case Formulas'!A118,"OK",NA()))</f>
        <v>#N/A</v>
      </c>
      <c r="P118" s="41" t="e">
        <f>IF(AND(NOT(ISBLANK('Case Data Entry'!P118)),ISNA(VLOOKUP('Case Data Entry'!P118,'DO NOT USE_School Picklist'!$E$3:$E$10,1,FALSE))),"Please select a value from the drop-down menu",IF('DO NOT USE_Case Formulas'!A118,"OK",NA()))</f>
        <v>#N/A</v>
      </c>
      <c r="Q118" s="41" t="e">
        <f>IF(AND(NOT(ISBLANK('Case Data Entry'!Q118)),ISNA(VLOOKUP('Case Data Entry'!Q118,'DO NOT USE_School Picklist'!$F$3:$F$16,1,FALSE))),"Please select a value from the drop-down menu",IF('DO NOT USE_Case Formulas'!A118,"OK",NA()))</f>
        <v>#N/A</v>
      </c>
      <c r="R118" s="41" t="e">
        <f>IF(LEN('Case Data Entry'!R118)&gt;100,"Classroom(s) must be less than 100 characters",IF('DO NOT USE_Case Formulas'!A118,"OK",NA()))</f>
        <v>#N/A</v>
      </c>
      <c r="S118" s="41" t="e">
        <f>IF(AND(NOT(ISBLANK('Case Data Entry'!S118)),ISNA(VLOOKUP('Case Data Entry'!S118,'DO NOT USE_School Picklist'!$S$3:$S$12,1,FALSE))),"Please select a value from the drop-down menu",IF('DO NOT USE_Case Formulas'!A118,"OK",NA()))</f>
        <v>#N/A</v>
      </c>
      <c r="T118" s="41" t="e">
        <f>IF(AND(NOT(ISBLANK('Case Data Entry'!T118)),ISNA(VLOOKUP('Case Data Entry'!T118,'DO NOT USE_School Picklist'!$S$3:$S$12,1,FALSE))),"Please select a value from the drop-down menu",IF('DO NOT USE_Case Formulas'!A118,"OK",NA()))</f>
        <v>#N/A</v>
      </c>
      <c r="U118" s="41" t="e">
        <f>IF(LEN('Case Data Entry'!U118)&gt;80,"Name of Education Group must be less than 80 characters",IF('DO NOT USE_Case Formulas'!A118,"OK",NA()))</f>
        <v>#N/A</v>
      </c>
      <c r="V118" s="41" t="e">
        <f>IF(AND(NOT(ISBLANK('Case Data Entry'!V118)),ISNA(VLOOKUP('Case Data Entry'!V118,'DO NOT USE_School Picklist'!$K$3:$K$6,1,FALSE))),"Please select a value from the drop-down menu",IF('DO NOT USE_Case Formulas'!A118,"OK",NA()))</f>
        <v>#N/A</v>
      </c>
      <c r="W118" s="41" t="e">
        <f>IF(AND('DO NOT USE_Case Formulas'!A118,ISBLANK('Case Data Entry'!W118)),"Has this person had symptoms? is required",IF(AND(NOT(ISBLANK('Case Data Entry'!W118)),ISNA(VLOOKUP('Case Data Entry'!W118,'DO NOT USE_School Picklist'!$D$3:$D$5,1,FALSE))),"Please select a value from the drop-down menu",IF(NOT(ISBLANK('Case Data Entry'!W118)),"OK",NA())))</f>
        <v>#N/A</v>
      </c>
      <c r="X118" s="41" t="e">
        <f>IF(AND('Case Data Entry'!W118='DO NOT USE_School Picklist'!$D$3,ISBLANK('Case Data Entry'!X118)),"Symptom Onset Date is required if Ever Symptomatic is Yes",IF('DO NOT USE_Case Formulas'!A118,"OK",NA()))</f>
        <v>#N/A</v>
      </c>
      <c r="Y118" s="41"/>
      <c r="Z118" s="41" t="e">
        <f ca="1">IF(AND('DO NOT USE_Case Formulas'!A118,ISBLANK('Case Data Entry'!Z118)),"Lab Result Test Date is required",IF('Case Data Entry'!Z118&gt;'DO NOT USE_School Picklist'!$C$3,"Test Date cannot be a future date",IF(NOT(ISBLANK('Case Data Entry'!Z118)),"OK",NA())))</f>
        <v>#N/A</v>
      </c>
      <c r="AA118" s="41" t="e">
        <f>IF(AND(NOT(ISBLANK('Case Data Entry'!AA118)),ISNA(VLOOKUP('Case Data Entry'!AA118,'DO NOT USE_School Picklist'!$R$3:$R$7,1,FALSE))),"Please select a value from the drop-down menu",IF('DO NOT USE_Case Formulas'!A118,"OK",NA()))</f>
        <v>#N/A</v>
      </c>
      <c r="AB118" s="41" t="e">
        <f>IF(AND(NOT(ISBLANK('Case Data Entry'!AB118)),ISNA(VLOOKUP('Case Data Entry'!AB118,'DO NOT USE_School Picklist'!$Q$3:$Q$8,1,FALSE))),"Please select a value from the drop-down menu",IF('DO NOT USE_Case Formulas'!A118,"OK",NA()))</f>
        <v>#N/A</v>
      </c>
    </row>
    <row r="119" spans="1:28" x14ac:dyDescent="0.25">
      <c r="A119" s="40" t="e">
        <f>IF('DO NOT USE_Case Formulas'!A119,IF('DO NOT USE_Case Formulas'!B119,"Not all required fields are completed","OK"),NA())</f>
        <v>#N/A</v>
      </c>
      <c r="B119" s="41" t="e">
        <f>IF(AND('DO NOT USE_Case Formulas'!A119,ISBLANK('Case Data Entry'!B119)),"First Name is required",IF(NOT(ISBLANK('Case Data Entry'!B119)),"OK",NA()))</f>
        <v>#N/A</v>
      </c>
      <c r="C119" s="41" t="e">
        <f>IF(AND('DO NOT USE_Case Formulas'!A119,ISBLANK('Case Data Entry'!C119)),"Last Name is required",IF(NOT(ISBLANK('Case Data Entry'!C119)),"OK",NA()))</f>
        <v>#N/A</v>
      </c>
      <c r="D119" s="41" t="e">
        <f>IF(AND('DO NOT USE_Case Formulas'!A119,ISBLANK('Case Data Entry'!D119)),"Birthdate is required",IF(NOT(ISBLANK('Case Data Entry'!D119)),"OK",NA()))</f>
        <v>#N/A</v>
      </c>
      <c r="E119" s="41" t="e">
        <f>IF(AND('DO NOT USE_Case Formulas'!A119,ISBLANK('Case Data Entry'!E119)),"Mobile Phone is required",IF(NOT(ISBLANK('Case Data Entry'!E119)),IF(AND(ISNUMBER(VALUE('Case Data Entry'!E119)),LEFT('Case Data Entry'!E119,1)&lt;&gt;"1",LEN('Case Data Entry'!E119)=10),"OK","Phone number must be valid format"),NA()))</f>
        <v>#N/A</v>
      </c>
      <c r="F119" s="41" t="e">
        <f>IF(LEN('Case Data Entry'!F119)&gt;255,"Home Street Address must be less than 255 characters",IF('DO NOT USE_Case Formulas'!A119,"OK",NA()))</f>
        <v>#N/A</v>
      </c>
      <c r="G119" s="41" t="e">
        <f>IF(LEN('Case Data Entry'!G119)&gt;40,"City must be less than 40 characters",IF('DO NOT USE_Case Formulas'!A119,"OK",NA()))</f>
        <v>#N/A</v>
      </c>
      <c r="H119" s="41" t="e">
        <f>IF(AND(NOT(ISBLANK('Case Data Entry'!H119)),ISNA(VLOOKUP('Case Data Entry'!H119,'DO NOT USE_School Picklist'!$P$3:$P$52,1,FALSE))),"Please select a value from the drop-down menu",IF('DO NOT USE_Case Formulas'!A119,"OK",NA()))</f>
        <v>#N/A</v>
      </c>
      <c r="I119" s="41" t="e">
        <f>IF(AND('DO NOT USE_Case Formulas'!A119,ISBLANK('Case Data Entry'!I119)),"Zip is required",IF(ISBLANK('Case Data Entry'!I119),NA(),"OK"))</f>
        <v>#N/A</v>
      </c>
      <c r="J119" s="41" t="e">
        <f>IF(AND('DO NOT USE_Case Formulas'!A119,ISBLANK('Case Data Entry'!J119)),"Student or Staff? is required",IF(ISBLANK('Case Data Entry'!J119),NA(),IF(ISNA(VLOOKUP('Case Data Entry'!J119,'DO NOT USE_School Picklist'!$B$3:$B$6,1,FALSE)),"Please select a value from the drop-down menu","OK")))</f>
        <v>#N/A</v>
      </c>
      <c r="K119" s="41" t="e">
        <f>IF(AND('Case Data Entry'!J119='DO NOT USE_School Picklist'!$B$4,ISBLANK('Case Data Entry'!K119)),"Occupation/Job Title is required if Student or Staff? is Yes, staff/faculty or volunteer",IF('DO NOT USE_Case Formulas'!A119,"OK",NA()))</f>
        <v>#N/A</v>
      </c>
      <c r="L119" s="41" t="e">
        <f ca="1">IF('Case Data Entry'!L119&gt;'DO NOT USE_School Picklist'!$C$3,"Date last on school campus/facility cannot be a future date",IF('DO NOT USE_Case Formulas'!A119,IF(ISBLANK('Case Data Entry'!L119),"Date last on school campus/facility is required","OK"),NA()))</f>
        <v>#N/A</v>
      </c>
      <c r="M119" s="41" t="e">
        <f>IF(AND('DO NOT USE_Case Formulas'!A119,ISBLANK('Case Data Entry'!M119)),"Specific Place in the Location is required",IF(ISBLANK('Case Data Entry'!M119),NA(),"OK"))</f>
        <v>#N/A</v>
      </c>
      <c r="N119" s="41" t="e">
        <f>IF(LEN('Case Data Entry'!N119)&gt;50,"Parent/Guardian Name must be less than 50 characters",IF('DO NOT USE_Case Formulas'!A119,"OK",NA()))</f>
        <v>#N/A</v>
      </c>
      <c r="O119" s="41" t="e">
        <f>IF(NOT(ISBLANK('Case Data Entry'!O119)),IF(AND(ISNUMBER('Case Data Entry'!O119),LEFT('Case Data Entry'!O119,1)&lt;&gt;"1",LEN('Case Data Entry'!O119)=10),"OK","Phone number must be valid format"),IF('DO NOT USE_Case Formulas'!A119,"OK",NA()))</f>
        <v>#N/A</v>
      </c>
      <c r="P119" s="41" t="e">
        <f>IF(AND(NOT(ISBLANK('Case Data Entry'!P119)),ISNA(VLOOKUP('Case Data Entry'!P119,'DO NOT USE_School Picklist'!$E$3:$E$10,1,FALSE))),"Please select a value from the drop-down menu",IF('DO NOT USE_Case Formulas'!A119,"OK",NA()))</f>
        <v>#N/A</v>
      </c>
      <c r="Q119" s="41" t="e">
        <f>IF(AND(NOT(ISBLANK('Case Data Entry'!Q119)),ISNA(VLOOKUP('Case Data Entry'!Q119,'DO NOT USE_School Picklist'!$F$3:$F$16,1,FALSE))),"Please select a value from the drop-down menu",IF('DO NOT USE_Case Formulas'!A119,"OK",NA()))</f>
        <v>#N/A</v>
      </c>
      <c r="R119" s="41" t="e">
        <f>IF(LEN('Case Data Entry'!R119)&gt;100,"Classroom(s) must be less than 100 characters",IF('DO NOT USE_Case Formulas'!A119,"OK",NA()))</f>
        <v>#N/A</v>
      </c>
      <c r="S119" s="41" t="e">
        <f>IF(AND(NOT(ISBLANK('Case Data Entry'!S119)),ISNA(VLOOKUP('Case Data Entry'!S119,'DO NOT USE_School Picklist'!$S$3:$S$12,1,FALSE))),"Please select a value from the drop-down menu",IF('DO NOT USE_Case Formulas'!A119,"OK",NA()))</f>
        <v>#N/A</v>
      </c>
      <c r="T119" s="41" t="e">
        <f>IF(AND(NOT(ISBLANK('Case Data Entry'!T119)),ISNA(VLOOKUP('Case Data Entry'!T119,'DO NOT USE_School Picklist'!$S$3:$S$12,1,FALSE))),"Please select a value from the drop-down menu",IF('DO NOT USE_Case Formulas'!A119,"OK",NA()))</f>
        <v>#N/A</v>
      </c>
      <c r="U119" s="41" t="e">
        <f>IF(LEN('Case Data Entry'!U119)&gt;80,"Name of Education Group must be less than 80 characters",IF('DO NOT USE_Case Formulas'!A119,"OK",NA()))</f>
        <v>#N/A</v>
      </c>
      <c r="V119" s="41" t="e">
        <f>IF(AND(NOT(ISBLANK('Case Data Entry'!V119)),ISNA(VLOOKUP('Case Data Entry'!V119,'DO NOT USE_School Picklist'!$K$3:$K$6,1,FALSE))),"Please select a value from the drop-down menu",IF('DO NOT USE_Case Formulas'!A119,"OK",NA()))</f>
        <v>#N/A</v>
      </c>
      <c r="W119" s="41" t="e">
        <f>IF(AND('DO NOT USE_Case Formulas'!A119,ISBLANK('Case Data Entry'!W119)),"Has this person had symptoms? is required",IF(AND(NOT(ISBLANK('Case Data Entry'!W119)),ISNA(VLOOKUP('Case Data Entry'!W119,'DO NOT USE_School Picklist'!$D$3:$D$5,1,FALSE))),"Please select a value from the drop-down menu",IF(NOT(ISBLANK('Case Data Entry'!W119)),"OK",NA())))</f>
        <v>#N/A</v>
      </c>
      <c r="X119" s="41" t="e">
        <f>IF(AND('Case Data Entry'!W119='DO NOT USE_School Picklist'!$D$3,ISBLANK('Case Data Entry'!X119)),"Symptom Onset Date is required if Ever Symptomatic is Yes",IF('DO NOT USE_Case Formulas'!A119,"OK",NA()))</f>
        <v>#N/A</v>
      </c>
      <c r="Y119" s="41"/>
      <c r="Z119" s="41" t="e">
        <f ca="1">IF(AND('DO NOT USE_Case Formulas'!A119,ISBLANK('Case Data Entry'!Z119)),"Lab Result Test Date is required",IF('Case Data Entry'!Z119&gt;'DO NOT USE_School Picklist'!$C$3,"Test Date cannot be a future date",IF(NOT(ISBLANK('Case Data Entry'!Z119)),"OK",NA())))</f>
        <v>#N/A</v>
      </c>
      <c r="AA119" s="41" t="e">
        <f>IF(AND(NOT(ISBLANK('Case Data Entry'!AA119)),ISNA(VLOOKUP('Case Data Entry'!AA119,'DO NOT USE_School Picklist'!$R$3:$R$7,1,FALSE))),"Please select a value from the drop-down menu",IF('DO NOT USE_Case Formulas'!A119,"OK",NA()))</f>
        <v>#N/A</v>
      </c>
      <c r="AB119" s="41" t="e">
        <f>IF(AND(NOT(ISBLANK('Case Data Entry'!AB119)),ISNA(VLOOKUP('Case Data Entry'!AB119,'DO NOT USE_School Picklist'!$Q$3:$Q$8,1,FALSE))),"Please select a value from the drop-down menu",IF('DO NOT USE_Case Formulas'!A119,"OK",NA()))</f>
        <v>#N/A</v>
      </c>
    </row>
    <row r="120" spans="1:28" x14ac:dyDescent="0.25">
      <c r="A120" s="40" t="e">
        <f>IF('DO NOT USE_Case Formulas'!A120,IF('DO NOT USE_Case Formulas'!B120,"Not all required fields are completed","OK"),NA())</f>
        <v>#N/A</v>
      </c>
      <c r="B120" s="41" t="e">
        <f>IF(AND('DO NOT USE_Case Formulas'!A120,ISBLANK('Case Data Entry'!B120)),"First Name is required",IF(NOT(ISBLANK('Case Data Entry'!B120)),"OK",NA()))</f>
        <v>#N/A</v>
      </c>
      <c r="C120" s="41" t="e">
        <f>IF(AND('DO NOT USE_Case Formulas'!A120,ISBLANK('Case Data Entry'!C120)),"Last Name is required",IF(NOT(ISBLANK('Case Data Entry'!C120)),"OK",NA()))</f>
        <v>#N/A</v>
      </c>
      <c r="D120" s="41" t="e">
        <f>IF(AND('DO NOT USE_Case Formulas'!A120,ISBLANK('Case Data Entry'!D120)),"Birthdate is required",IF(NOT(ISBLANK('Case Data Entry'!D120)),"OK",NA()))</f>
        <v>#N/A</v>
      </c>
      <c r="E120" s="41" t="e">
        <f>IF(AND('DO NOT USE_Case Formulas'!A120,ISBLANK('Case Data Entry'!E120)),"Mobile Phone is required",IF(NOT(ISBLANK('Case Data Entry'!E120)),IF(AND(ISNUMBER(VALUE('Case Data Entry'!E120)),LEFT('Case Data Entry'!E120,1)&lt;&gt;"1",LEN('Case Data Entry'!E120)=10),"OK","Phone number must be valid format"),NA()))</f>
        <v>#N/A</v>
      </c>
      <c r="F120" s="41" t="e">
        <f>IF(LEN('Case Data Entry'!F120)&gt;255,"Home Street Address must be less than 255 characters",IF('DO NOT USE_Case Formulas'!A120,"OK",NA()))</f>
        <v>#N/A</v>
      </c>
      <c r="G120" s="41" t="e">
        <f>IF(LEN('Case Data Entry'!G120)&gt;40,"City must be less than 40 characters",IF('DO NOT USE_Case Formulas'!A120,"OK",NA()))</f>
        <v>#N/A</v>
      </c>
      <c r="H120" s="41" t="e">
        <f>IF(AND(NOT(ISBLANK('Case Data Entry'!H120)),ISNA(VLOOKUP('Case Data Entry'!H120,'DO NOT USE_School Picklist'!$P$3:$P$52,1,FALSE))),"Please select a value from the drop-down menu",IF('DO NOT USE_Case Formulas'!A120,"OK",NA()))</f>
        <v>#N/A</v>
      </c>
      <c r="I120" s="41" t="e">
        <f>IF(AND('DO NOT USE_Case Formulas'!A120,ISBLANK('Case Data Entry'!I120)),"Zip is required",IF(ISBLANK('Case Data Entry'!I120),NA(),"OK"))</f>
        <v>#N/A</v>
      </c>
      <c r="J120" s="41" t="e">
        <f>IF(AND('DO NOT USE_Case Formulas'!A120,ISBLANK('Case Data Entry'!J120)),"Student or Staff? is required",IF(ISBLANK('Case Data Entry'!J120),NA(),IF(ISNA(VLOOKUP('Case Data Entry'!J120,'DO NOT USE_School Picklist'!$B$3:$B$6,1,FALSE)),"Please select a value from the drop-down menu","OK")))</f>
        <v>#N/A</v>
      </c>
      <c r="K120" s="41" t="e">
        <f>IF(AND('Case Data Entry'!J120='DO NOT USE_School Picklist'!$B$4,ISBLANK('Case Data Entry'!K120)),"Occupation/Job Title is required if Student or Staff? is Yes, staff/faculty or volunteer",IF('DO NOT USE_Case Formulas'!A120,"OK",NA()))</f>
        <v>#N/A</v>
      </c>
      <c r="L120" s="41" t="e">
        <f ca="1">IF('Case Data Entry'!L120&gt;'DO NOT USE_School Picklist'!$C$3,"Date last on school campus/facility cannot be a future date",IF('DO NOT USE_Case Formulas'!A120,IF(ISBLANK('Case Data Entry'!L120),"Date last on school campus/facility is required","OK"),NA()))</f>
        <v>#N/A</v>
      </c>
      <c r="M120" s="41" t="e">
        <f>IF(AND('DO NOT USE_Case Formulas'!A120,ISBLANK('Case Data Entry'!M120)),"Specific Place in the Location is required",IF(ISBLANK('Case Data Entry'!M120),NA(),"OK"))</f>
        <v>#N/A</v>
      </c>
      <c r="N120" s="41" t="e">
        <f>IF(LEN('Case Data Entry'!N120)&gt;50,"Parent/Guardian Name must be less than 50 characters",IF('DO NOT USE_Case Formulas'!A120,"OK",NA()))</f>
        <v>#N/A</v>
      </c>
      <c r="O120" s="41" t="e">
        <f>IF(NOT(ISBLANK('Case Data Entry'!O120)),IF(AND(ISNUMBER('Case Data Entry'!O120),LEFT('Case Data Entry'!O120,1)&lt;&gt;"1",LEN('Case Data Entry'!O120)=10),"OK","Phone number must be valid format"),IF('DO NOT USE_Case Formulas'!A120,"OK",NA()))</f>
        <v>#N/A</v>
      </c>
      <c r="P120" s="41" t="e">
        <f>IF(AND(NOT(ISBLANK('Case Data Entry'!P120)),ISNA(VLOOKUP('Case Data Entry'!P120,'DO NOT USE_School Picklist'!$E$3:$E$10,1,FALSE))),"Please select a value from the drop-down menu",IF('DO NOT USE_Case Formulas'!A120,"OK",NA()))</f>
        <v>#N/A</v>
      </c>
      <c r="Q120" s="41" t="e">
        <f>IF(AND(NOT(ISBLANK('Case Data Entry'!Q120)),ISNA(VLOOKUP('Case Data Entry'!Q120,'DO NOT USE_School Picklist'!$F$3:$F$16,1,FALSE))),"Please select a value from the drop-down menu",IF('DO NOT USE_Case Formulas'!A120,"OK",NA()))</f>
        <v>#N/A</v>
      </c>
      <c r="R120" s="41" t="e">
        <f>IF(LEN('Case Data Entry'!R120)&gt;100,"Classroom(s) must be less than 100 characters",IF('DO NOT USE_Case Formulas'!A120,"OK",NA()))</f>
        <v>#N/A</v>
      </c>
      <c r="S120" s="41" t="e">
        <f>IF(AND(NOT(ISBLANK('Case Data Entry'!S120)),ISNA(VLOOKUP('Case Data Entry'!S120,'DO NOT USE_School Picklist'!$S$3:$S$12,1,FALSE))),"Please select a value from the drop-down menu",IF('DO NOT USE_Case Formulas'!A120,"OK",NA()))</f>
        <v>#N/A</v>
      </c>
      <c r="T120" s="41" t="e">
        <f>IF(AND(NOT(ISBLANK('Case Data Entry'!T120)),ISNA(VLOOKUP('Case Data Entry'!T120,'DO NOT USE_School Picklist'!$S$3:$S$12,1,FALSE))),"Please select a value from the drop-down menu",IF('DO NOT USE_Case Formulas'!A120,"OK",NA()))</f>
        <v>#N/A</v>
      </c>
      <c r="U120" s="41" t="e">
        <f>IF(LEN('Case Data Entry'!U120)&gt;80,"Name of Education Group must be less than 80 characters",IF('DO NOT USE_Case Formulas'!A120,"OK",NA()))</f>
        <v>#N/A</v>
      </c>
      <c r="V120" s="41" t="e">
        <f>IF(AND(NOT(ISBLANK('Case Data Entry'!V120)),ISNA(VLOOKUP('Case Data Entry'!V120,'DO NOT USE_School Picklist'!$K$3:$K$6,1,FALSE))),"Please select a value from the drop-down menu",IF('DO NOT USE_Case Formulas'!A120,"OK",NA()))</f>
        <v>#N/A</v>
      </c>
      <c r="W120" s="41" t="e">
        <f>IF(AND('DO NOT USE_Case Formulas'!A120,ISBLANK('Case Data Entry'!W120)),"Has this person had symptoms? is required",IF(AND(NOT(ISBLANK('Case Data Entry'!W120)),ISNA(VLOOKUP('Case Data Entry'!W120,'DO NOT USE_School Picklist'!$D$3:$D$5,1,FALSE))),"Please select a value from the drop-down menu",IF(NOT(ISBLANK('Case Data Entry'!W120)),"OK",NA())))</f>
        <v>#N/A</v>
      </c>
      <c r="X120" s="41" t="e">
        <f>IF(AND('Case Data Entry'!W120='DO NOT USE_School Picklist'!$D$3,ISBLANK('Case Data Entry'!X120)),"Symptom Onset Date is required if Ever Symptomatic is Yes",IF('DO NOT USE_Case Formulas'!A120,"OK",NA()))</f>
        <v>#N/A</v>
      </c>
      <c r="Y120" s="41"/>
      <c r="Z120" s="41" t="e">
        <f ca="1">IF(AND('DO NOT USE_Case Formulas'!A120,ISBLANK('Case Data Entry'!Z120)),"Lab Result Test Date is required",IF('Case Data Entry'!Z120&gt;'DO NOT USE_School Picklist'!$C$3,"Test Date cannot be a future date",IF(NOT(ISBLANK('Case Data Entry'!Z120)),"OK",NA())))</f>
        <v>#N/A</v>
      </c>
      <c r="AA120" s="41" t="e">
        <f>IF(AND(NOT(ISBLANK('Case Data Entry'!AA120)),ISNA(VLOOKUP('Case Data Entry'!AA120,'DO NOT USE_School Picklist'!$R$3:$R$7,1,FALSE))),"Please select a value from the drop-down menu",IF('DO NOT USE_Case Formulas'!A120,"OK",NA()))</f>
        <v>#N/A</v>
      </c>
      <c r="AB120" s="41" t="e">
        <f>IF(AND(NOT(ISBLANK('Case Data Entry'!AB120)),ISNA(VLOOKUP('Case Data Entry'!AB120,'DO NOT USE_School Picklist'!$Q$3:$Q$8,1,FALSE))),"Please select a value from the drop-down menu",IF('DO NOT USE_Case Formulas'!A120,"OK",NA()))</f>
        <v>#N/A</v>
      </c>
    </row>
    <row r="121" spans="1:28" x14ac:dyDescent="0.25">
      <c r="A121" s="40" t="e">
        <f>IF('DO NOT USE_Case Formulas'!A121,IF('DO NOT USE_Case Formulas'!B121,"Not all required fields are completed","OK"),NA())</f>
        <v>#N/A</v>
      </c>
      <c r="B121" s="41" t="e">
        <f>IF(AND('DO NOT USE_Case Formulas'!A121,ISBLANK('Case Data Entry'!B121)),"First Name is required",IF(NOT(ISBLANK('Case Data Entry'!B121)),"OK",NA()))</f>
        <v>#N/A</v>
      </c>
      <c r="C121" s="41" t="e">
        <f>IF(AND('DO NOT USE_Case Formulas'!A121,ISBLANK('Case Data Entry'!C121)),"Last Name is required",IF(NOT(ISBLANK('Case Data Entry'!C121)),"OK",NA()))</f>
        <v>#N/A</v>
      </c>
      <c r="D121" s="41" t="e">
        <f>IF(AND('DO NOT USE_Case Formulas'!A121,ISBLANK('Case Data Entry'!D121)),"Birthdate is required",IF(NOT(ISBLANK('Case Data Entry'!D121)),"OK",NA()))</f>
        <v>#N/A</v>
      </c>
      <c r="E121" s="41" t="e">
        <f>IF(AND('DO NOT USE_Case Formulas'!A121,ISBLANK('Case Data Entry'!E121)),"Mobile Phone is required",IF(NOT(ISBLANK('Case Data Entry'!E121)),IF(AND(ISNUMBER(VALUE('Case Data Entry'!E121)),LEFT('Case Data Entry'!E121,1)&lt;&gt;"1",LEN('Case Data Entry'!E121)=10),"OK","Phone number must be valid format"),NA()))</f>
        <v>#N/A</v>
      </c>
      <c r="F121" s="41" t="e">
        <f>IF(LEN('Case Data Entry'!F121)&gt;255,"Home Street Address must be less than 255 characters",IF('DO NOT USE_Case Formulas'!A121,"OK",NA()))</f>
        <v>#N/A</v>
      </c>
      <c r="G121" s="41" t="e">
        <f>IF(LEN('Case Data Entry'!G121)&gt;40,"City must be less than 40 characters",IF('DO NOT USE_Case Formulas'!A121,"OK",NA()))</f>
        <v>#N/A</v>
      </c>
      <c r="H121" s="41" t="e">
        <f>IF(AND(NOT(ISBLANK('Case Data Entry'!H121)),ISNA(VLOOKUP('Case Data Entry'!H121,'DO NOT USE_School Picklist'!$P$3:$P$52,1,FALSE))),"Please select a value from the drop-down menu",IF('DO NOT USE_Case Formulas'!A121,"OK",NA()))</f>
        <v>#N/A</v>
      </c>
      <c r="I121" s="41" t="e">
        <f>IF(AND('DO NOT USE_Case Formulas'!A121,ISBLANK('Case Data Entry'!I121)),"Zip is required",IF(ISBLANK('Case Data Entry'!I121),NA(),"OK"))</f>
        <v>#N/A</v>
      </c>
      <c r="J121" s="41" t="e">
        <f>IF(AND('DO NOT USE_Case Formulas'!A121,ISBLANK('Case Data Entry'!J121)),"Student or Staff? is required",IF(ISBLANK('Case Data Entry'!J121),NA(),IF(ISNA(VLOOKUP('Case Data Entry'!J121,'DO NOT USE_School Picklist'!$B$3:$B$6,1,FALSE)),"Please select a value from the drop-down menu","OK")))</f>
        <v>#N/A</v>
      </c>
      <c r="K121" s="41" t="e">
        <f>IF(AND('Case Data Entry'!J121='DO NOT USE_School Picklist'!$B$4,ISBLANK('Case Data Entry'!K121)),"Occupation/Job Title is required if Student or Staff? is Yes, staff/faculty or volunteer",IF('DO NOT USE_Case Formulas'!A121,"OK",NA()))</f>
        <v>#N/A</v>
      </c>
      <c r="L121" s="41" t="e">
        <f ca="1">IF('Case Data Entry'!L121&gt;'DO NOT USE_School Picklist'!$C$3,"Date last on school campus/facility cannot be a future date",IF('DO NOT USE_Case Formulas'!A121,IF(ISBLANK('Case Data Entry'!L121),"Date last on school campus/facility is required","OK"),NA()))</f>
        <v>#N/A</v>
      </c>
      <c r="M121" s="41" t="e">
        <f>IF(AND('DO NOT USE_Case Formulas'!A121,ISBLANK('Case Data Entry'!M121)),"Specific Place in the Location is required",IF(ISBLANK('Case Data Entry'!M121),NA(),"OK"))</f>
        <v>#N/A</v>
      </c>
      <c r="N121" s="41" t="e">
        <f>IF(LEN('Case Data Entry'!N121)&gt;50,"Parent/Guardian Name must be less than 50 characters",IF('DO NOT USE_Case Formulas'!A121,"OK",NA()))</f>
        <v>#N/A</v>
      </c>
      <c r="O121" s="41" t="e">
        <f>IF(NOT(ISBLANK('Case Data Entry'!O121)),IF(AND(ISNUMBER('Case Data Entry'!O121),LEFT('Case Data Entry'!O121,1)&lt;&gt;"1",LEN('Case Data Entry'!O121)=10),"OK","Phone number must be valid format"),IF('DO NOT USE_Case Formulas'!A121,"OK",NA()))</f>
        <v>#N/A</v>
      </c>
      <c r="P121" s="41" t="e">
        <f>IF(AND(NOT(ISBLANK('Case Data Entry'!P121)),ISNA(VLOOKUP('Case Data Entry'!P121,'DO NOT USE_School Picklist'!$E$3:$E$10,1,FALSE))),"Please select a value from the drop-down menu",IF('DO NOT USE_Case Formulas'!A121,"OK",NA()))</f>
        <v>#N/A</v>
      </c>
      <c r="Q121" s="41" t="e">
        <f>IF(AND(NOT(ISBLANK('Case Data Entry'!Q121)),ISNA(VLOOKUP('Case Data Entry'!Q121,'DO NOT USE_School Picklist'!$F$3:$F$16,1,FALSE))),"Please select a value from the drop-down menu",IF('DO NOT USE_Case Formulas'!A121,"OK",NA()))</f>
        <v>#N/A</v>
      </c>
      <c r="R121" s="41" t="e">
        <f>IF(LEN('Case Data Entry'!R121)&gt;100,"Classroom(s) must be less than 100 characters",IF('DO NOT USE_Case Formulas'!A121,"OK",NA()))</f>
        <v>#N/A</v>
      </c>
      <c r="S121" s="41" t="e">
        <f>IF(AND(NOT(ISBLANK('Case Data Entry'!S121)),ISNA(VLOOKUP('Case Data Entry'!S121,'DO NOT USE_School Picklist'!$S$3:$S$12,1,FALSE))),"Please select a value from the drop-down menu",IF('DO NOT USE_Case Formulas'!A121,"OK",NA()))</f>
        <v>#N/A</v>
      </c>
      <c r="T121" s="41" t="e">
        <f>IF(AND(NOT(ISBLANK('Case Data Entry'!T121)),ISNA(VLOOKUP('Case Data Entry'!T121,'DO NOT USE_School Picklist'!$S$3:$S$12,1,FALSE))),"Please select a value from the drop-down menu",IF('DO NOT USE_Case Formulas'!A121,"OK",NA()))</f>
        <v>#N/A</v>
      </c>
      <c r="U121" s="41" t="e">
        <f>IF(LEN('Case Data Entry'!U121)&gt;80,"Name of Education Group must be less than 80 characters",IF('DO NOT USE_Case Formulas'!A121,"OK",NA()))</f>
        <v>#N/A</v>
      </c>
      <c r="V121" s="41" t="e">
        <f>IF(AND(NOT(ISBLANK('Case Data Entry'!V121)),ISNA(VLOOKUP('Case Data Entry'!V121,'DO NOT USE_School Picklist'!$K$3:$K$6,1,FALSE))),"Please select a value from the drop-down menu",IF('DO NOT USE_Case Formulas'!A121,"OK",NA()))</f>
        <v>#N/A</v>
      </c>
      <c r="W121" s="41" t="e">
        <f>IF(AND('DO NOT USE_Case Formulas'!A121,ISBLANK('Case Data Entry'!W121)),"Has this person had symptoms? is required",IF(AND(NOT(ISBLANK('Case Data Entry'!W121)),ISNA(VLOOKUP('Case Data Entry'!W121,'DO NOT USE_School Picklist'!$D$3:$D$5,1,FALSE))),"Please select a value from the drop-down menu",IF(NOT(ISBLANK('Case Data Entry'!W121)),"OK",NA())))</f>
        <v>#N/A</v>
      </c>
      <c r="X121" s="41" t="e">
        <f>IF(AND('Case Data Entry'!W121='DO NOT USE_School Picklist'!$D$3,ISBLANK('Case Data Entry'!X121)),"Symptom Onset Date is required if Ever Symptomatic is Yes",IF('DO NOT USE_Case Formulas'!A121,"OK",NA()))</f>
        <v>#N/A</v>
      </c>
      <c r="Y121" s="41"/>
      <c r="Z121" s="41" t="e">
        <f ca="1">IF(AND('DO NOT USE_Case Formulas'!A121,ISBLANK('Case Data Entry'!Z121)),"Lab Result Test Date is required",IF('Case Data Entry'!Z121&gt;'DO NOT USE_School Picklist'!$C$3,"Test Date cannot be a future date",IF(NOT(ISBLANK('Case Data Entry'!Z121)),"OK",NA())))</f>
        <v>#N/A</v>
      </c>
      <c r="AA121" s="41" t="e">
        <f>IF(AND(NOT(ISBLANK('Case Data Entry'!AA121)),ISNA(VLOOKUP('Case Data Entry'!AA121,'DO NOT USE_School Picklist'!$R$3:$R$7,1,FALSE))),"Please select a value from the drop-down menu",IF('DO NOT USE_Case Formulas'!A121,"OK",NA()))</f>
        <v>#N/A</v>
      </c>
      <c r="AB121" s="41" t="e">
        <f>IF(AND(NOT(ISBLANK('Case Data Entry'!AB121)),ISNA(VLOOKUP('Case Data Entry'!AB121,'DO NOT USE_School Picklist'!$Q$3:$Q$8,1,FALSE))),"Please select a value from the drop-down menu",IF('DO NOT USE_Case Formulas'!A121,"OK",NA()))</f>
        <v>#N/A</v>
      </c>
    </row>
    <row r="122" spans="1:28" x14ac:dyDescent="0.25">
      <c r="A122" s="40" t="e">
        <f>IF('DO NOT USE_Case Formulas'!A122,IF('DO NOT USE_Case Formulas'!B122,"Not all required fields are completed","OK"),NA())</f>
        <v>#N/A</v>
      </c>
      <c r="B122" s="41" t="e">
        <f>IF(AND('DO NOT USE_Case Formulas'!A122,ISBLANK('Case Data Entry'!B122)),"First Name is required",IF(NOT(ISBLANK('Case Data Entry'!B122)),"OK",NA()))</f>
        <v>#N/A</v>
      </c>
      <c r="C122" s="41" t="e">
        <f>IF(AND('DO NOT USE_Case Formulas'!A122,ISBLANK('Case Data Entry'!C122)),"Last Name is required",IF(NOT(ISBLANK('Case Data Entry'!C122)),"OK",NA()))</f>
        <v>#N/A</v>
      </c>
      <c r="D122" s="41" t="e">
        <f>IF(AND('DO NOT USE_Case Formulas'!A122,ISBLANK('Case Data Entry'!D122)),"Birthdate is required",IF(NOT(ISBLANK('Case Data Entry'!D122)),"OK",NA()))</f>
        <v>#N/A</v>
      </c>
      <c r="E122" s="41" t="e">
        <f>IF(AND('DO NOT USE_Case Formulas'!A122,ISBLANK('Case Data Entry'!E122)),"Mobile Phone is required",IF(NOT(ISBLANK('Case Data Entry'!E122)),IF(AND(ISNUMBER(VALUE('Case Data Entry'!E122)),LEFT('Case Data Entry'!E122,1)&lt;&gt;"1",LEN('Case Data Entry'!E122)=10),"OK","Phone number must be valid format"),NA()))</f>
        <v>#N/A</v>
      </c>
      <c r="F122" s="41" t="e">
        <f>IF(LEN('Case Data Entry'!F122)&gt;255,"Home Street Address must be less than 255 characters",IF('DO NOT USE_Case Formulas'!A122,"OK",NA()))</f>
        <v>#N/A</v>
      </c>
      <c r="G122" s="41" t="e">
        <f>IF(LEN('Case Data Entry'!G122)&gt;40,"City must be less than 40 characters",IF('DO NOT USE_Case Formulas'!A122,"OK",NA()))</f>
        <v>#N/A</v>
      </c>
      <c r="H122" s="41" t="e">
        <f>IF(AND(NOT(ISBLANK('Case Data Entry'!H122)),ISNA(VLOOKUP('Case Data Entry'!H122,'DO NOT USE_School Picklist'!$P$3:$P$52,1,FALSE))),"Please select a value from the drop-down menu",IF('DO NOT USE_Case Formulas'!A122,"OK",NA()))</f>
        <v>#N/A</v>
      </c>
      <c r="I122" s="41" t="e">
        <f>IF(AND('DO NOT USE_Case Formulas'!A122,ISBLANK('Case Data Entry'!I122)),"Zip is required",IF(ISBLANK('Case Data Entry'!I122),NA(),"OK"))</f>
        <v>#N/A</v>
      </c>
      <c r="J122" s="41" t="e">
        <f>IF(AND('DO NOT USE_Case Formulas'!A122,ISBLANK('Case Data Entry'!J122)),"Student or Staff? is required",IF(ISBLANK('Case Data Entry'!J122),NA(),IF(ISNA(VLOOKUP('Case Data Entry'!J122,'DO NOT USE_School Picklist'!$B$3:$B$6,1,FALSE)),"Please select a value from the drop-down menu","OK")))</f>
        <v>#N/A</v>
      </c>
      <c r="K122" s="41" t="e">
        <f>IF(AND('Case Data Entry'!J122='DO NOT USE_School Picklist'!$B$4,ISBLANK('Case Data Entry'!K122)),"Occupation/Job Title is required if Student or Staff? is Yes, staff/faculty or volunteer",IF('DO NOT USE_Case Formulas'!A122,"OK",NA()))</f>
        <v>#N/A</v>
      </c>
      <c r="L122" s="41" t="e">
        <f ca="1">IF('Case Data Entry'!L122&gt;'DO NOT USE_School Picklist'!$C$3,"Date last on school campus/facility cannot be a future date",IF('DO NOT USE_Case Formulas'!A122,IF(ISBLANK('Case Data Entry'!L122),"Date last on school campus/facility is required","OK"),NA()))</f>
        <v>#N/A</v>
      </c>
      <c r="M122" s="41" t="e">
        <f>IF(AND('DO NOT USE_Case Formulas'!A122,ISBLANK('Case Data Entry'!M122)),"Specific Place in the Location is required",IF(ISBLANK('Case Data Entry'!M122),NA(),"OK"))</f>
        <v>#N/A</v>
      </c>
      <c r="N122" s="41" t="e">
        <f>IF(LEN('Case Data Entry'!N122)&gt;50,"Parent/Guardian Name must be less than 50 characters",IF('DO NOT USE_Case Formulas'!A122,"OK",NA()))</f>
        <v>#N/A</v>
      </c>
      <c r="O122" s="41" t="e">
        <f>IF(NOT(ISBLANK('Case Data Entry'!O122)),IF(AND(ISNUMBER('Case Data Entry'!O122),LEFT('Case Data Entry'!O122,1)&lt;&gt;"1",LEN('Case Data Entry'!O122)=10),"OK","Phone number must be valid format"),IF('DO NOT USE_Case Formulas'!A122,"OK",NA()))</f>
        <v>#N/A</v>
      </c>
      <c r="P122" s="41" t="e">
        <f>IF(AND(NOT(ISBLANK('Case Data Entry'!P122)),ISNA(VLOOKUP('Case Data Entry'!P122,'DO NOT USE_School Picklist'!$E$3:$E$10,1,FALSE))),"Please select a value from the drop-down menu",IF('DO NOT USE_Case Formulas'!A122,"OK",NA()))</f>
        <v>#N/A</v>
      </c>
      <c r="Q122" s="41" t="e">
        <f>IF(AND(NOT(ISBLANK('Case Data Entry'!Q122)),ISNA(VLOOKUP('Case Data Entry'!Q122,'DO NOT USE_School Picklist'!$F$3:$F$16,1,FALSE))),"Please select a value from the drop-down menu",IF('DO NOT USE_Case Formulas'!A122,"OK",NA()))</f>
        <v>#N/A</v>
      </c>
      <c r="R122" s="41" t="e">
        <f>IF(LEN('Case Data Entry'!R122)&gt;100,"Classroom(s) must be less than 100 characters",IF('DO NOT USE_Case Formulas'!A122,"OK",NA()))</f>
        <v>#N/A</v>
      </c>
      <c r="S122" s="41" t="e">
        <f>IF(AND(NOT(ISBLANK('Case Data Entry'!S122)),ISNA(VLOOKUP('Case Data Entry'!S122,'DO NOT USE_School Picklist'!$S$3:$S$12,1,FALSE))),"Please select a value from the drop-down menu",IF('DO NOT USE_Case Formulas'!A122,"OK",NA()))</f>
        <v>#N/A</v>
      </c>
      <c r="T122" s="41" t="e">
        <f>IF(AND(NOT(ISBLANK('Case Data Entry'!T122)),ISNA(VLOOKUP('Case Data Entry'!T122,'DO NOT USE_School Picklist'!$S$3:$S$12,1,FALSE))),"Please select a value from the drop-down menu",IF('DO NOT USE_Case Formulas'!A122,"OK",NA()))</f>
        <v>#N/A</v>
      </c>
      <c r="U122" s="41" t="e">
        <f>IF(LEN('Case Data Entry'!U122)&gt;80,"Name of Education Group must be less than 80 characters",IF('DO NOT USE_Case Formulas'!A122,"OK",NA()))</f>
        <v>#N/A</v>
      </c>
      <c r="V122" s="41" t="e">
        <f>IF(AND(NOT(ISBLANK('Case Data Entry'!V122)),ISNA(VLOOKUP('Case Data Entry'!V122,'DO NOT USE_School Picklist'!$K$3:$K$6,1,FALSE))),"Please select a value from the drop-down menu",IF('DO NOT USE_Case Formulas'!A122,"OK",NA()))</f>
        <v>#N/A</v>
      </c>
      <c r="W122" s="41" t="e">
        <f>IF(AND('DO NOT USE_Case Formulas'!A122,ISBLANK('Case Data Entry'!W122)),"Has this person had symptoms? is required",IF(AND(NOT(ISBLANK('Case Data Entry'!W122)),ISNA(VLOOKUP('Case Data Entry'!W122,'DO NOT USE_School Picklist'!$D$3:$D$5,1,FALSE))),"Please select a value from the drop-down menu",IF(NOT(ISBLANK('Case Data Entry'!W122)),"OK",NA())))</f>
        <v>#N/A</v>
      </c>
      <c r="X122" s="41" t="e">
        <f>IF(AND('Case Data Entry'!W122='DO NOT USE_School Picklist'!$D$3,ISBLANK('Case Data Entry'!X122)),"Symptom Onset Date is required if Ever Symptomatic is Yes",IF('DO NOT USE_Case Formulas'!A122,"OK",NA()))</f>
        <v>#N/A</v>
      </c>
      <c r="Y122" s="41"/>
      <c r="Z122" s="41" t="e">
        <f ca="1">IF(AND('DO NOT USE_Case Formulas'!A122,ISBLANK('Case Data Entry'!Z122)),"Lab Result Test Date is required",IF('Case Data Entry'!Z122&gt;'DO NOT USE_School Picklist'!$C$3,"Test Date cannot be a future date",IF(NOT(ISBLANK('Case Data Entry'!Z122)),"OK",NA())))</f>
        <v>#N/A</v>
      </c>
      <c r="AA122" s="41" t="e">
        <f>IF(AND(NOT(ISBLANK('Case Data Entry'!AA122)),ISNA(VLOOKUP('Case Data Entry'!AA122,'DO NOT USE_School Picklist'!$R$3:$R$7,1,FALSE))),"Please select a value from the drop-down menu",IF('DO NOT USE_Case Formulas'!A122,"OK",NA()))</f>
        <v>#N/A</v>
      </c>
      <c r="AB122" s="41" t="e">
        <f>IF(AND(NOT(ISBLANK('Case Data Entry'!AB122)),ISNA(VLOOKUP('Case Data Entry'!AB122,'DO NOT USE_School Picklist'!$Q$3:$Q$8,1,FALSE))),"Please select a value from the drop-down menu",IF('DO NOT USE_Case Formulas'!A122,"OK",NA()))</f>
        <v>#N/A</v>
      </c>
    </row>
    <row r="123" spans="1:28" x14ac:dyDescent="0.25">
      <c r="A123" s="40" t="e">
        <f>IF('DO NOT USE_Case Formulas'!A123,IF('DO NOT USE_Case Formulas'!B123,"Not all required fields are completed","OK"),NA())</f>
        <v>#N/A</v>
      </c>
      <c r="B123" s="41" t="e">
        <f>IF(AND('DO NOT USE_Case Formulas'!A123,ISBLANK('Case Data Entry'!B123)),"First Name is required",IF(NOT(ISBLANK('Case Data Entry'!B123)),"OK",NA()))</f>
        <v>#N/A</v>
      </c>
      <c r="C123" s="41" t="e">
        <f>IF(AND('DO NOT USE_Case Formulas'!A123,ISBLANK('Case Data Entry'!C123)),"Last Name is required",IF(NOT(ISBLANK('Case Data Entry'!C123)),"OK",NA()))</f>
        <v>#N/A</v>
      </c>
      <c r="D123" s="41" t="e">
        <f>IF(AND('DO NOT USE_Case Formulas'!A123,ISBLANK('Case Data Entry'!D123)),"Birthdate is required",IF(NOT(ISBLANK('Case Data Entry'!D123)),"OK",NA()))</f>
        <v>#N/A</v>
      </c>
      <c r="E123" s="41" t="e">
        <f>IF(AND('DO NOT USE_Case Formulas'!A123,ISBLANK('Case Data Entry'!E123)),"Mobile Phone is required",IF(NOT(ISBLANK('Case Data Entry'!E123)),IF(AND(ISNUMBER(VALUE('Case Data Entry'!E123)),LEFT('Case Data Entry'!E123,1)&lt;&gt;"1",LEN('Case Data Entry'!E123)=10),"OK","Phone number must be valid format"),NA()))</f>
        <v>#N/A</v>
      </c>
      <c r="F123" s="41" t="e">
        <f>IF(LEN('Case Data Entry'!F123)&gt;255,"Home Street Address must be less than 255 characters",IF('DO NOT USE_Case Formulas'!A123,"OK",NA()))</f>
        <v>#N/A</v>
      </c>
      <c r="G123" s="41" t="e">
        <f>IF(LEN('Case Data Entry'!G123)&gt;40,"City must be less than 40 characters",IF('DO NOT USE_Case Formulas'!A123,"OK",NA()))</f>
        <v>#N/A</v>
      </c>
      <c r="H123" s="41" t="e">
        <f>IF(AND(NOT(ISBLANK('Case Data Entry'!H123)),ISNA(VLOOKUP('Case Data Entry'!H123,'DO NOT USE_School Picklist'!$P$3:$P$52,1,FALSE))),"Please select a value from the drop-down menu",IF('DO NOT USE_Case Formulas'!A123,"OK",NA()))</f>
        <v>#N/A</v>
      </c>
      <c r="I123" s="41" t="e">
        <f>IF(AND('DO NOT USE_Case Formulas'!A123,ISBLANK('Case Data Entry'!I123)),"Zip is required",IF(ISBLANK('Case Data Entry'!I123),NA(),"OK"))</f>
        <v>#N/A</v>
      </c>
      <c r="J123" s="41" t="e">
        <f>IF(AND('DO NOT USE_Case Formulas'!A123,ISBLANK('Case Data Entry'!J123)),"Student or Staff? is required",IF(ISBLANK('Case Data Entry'!J123),NA(),IF(ISNA(VLOOKUP('Case Data Entry'!J123,'DO NOT USE_School Picklist'!$B$3:$B$6,1,FALSE)),"Please select a value from the drop-down menu","OK")))</f>
        <v>#N/A</v>
      </c>
      <c r="K123" s="41" t="e">
        <f>IF(AND('Case Data Entry'!J123='DO NOT USE_School Picklist'!$B$4,ISBLANK('Case Data Entry'!K123)),"Occupation/Job Title is required if Student or Staff? is Yes, staff/faculty or volunteer",IF('DO NOT USE_Case Formulas'!A123,"OK",NA()))</f>
        <v>#N/A</v>
      </c>
      <c r="L123" s="41" t="e">
        <f ca="1">IF('Case Data Entry'!L123&gt;'DO NOT USE_School Picklist'!$C$3,"Date last on school campus/facility cannot be a future date",IF('DO NOT USE_Case Formulas'!A123,IF(ISBLANK('Case Data Entry'!L123),"Date last on school campus/facility is required","OK"),NA()))</f>
        <v>#N/A</v>
      </c>
      <c r="M123" s="41" t="e">
        <f>IF(AND('DO NOT USE_Case Formulas'!A123,ISBLANK('Case Data Entry'!M123)),"Specific Place in the Location is required",IF(ISBLANK('Case Data Entry'!M123),NA(),"OK"))</f>
        <v>#N/A</v>
      </c>
      <c r="N123" s="41" t="e">
        <f>IF(LEN('Case Data Entry'!N123)&gt;50,"Parent/Guardian Name must be less than 50 characters",IF('DO NOT USE_Case Formulas'!A123,"OK",NA()))</f>
        <v>#N/A</v>
      </c>
      <c r="O123" s="41" t="e">
        <f>IF(NOT(ISBLANK('Case Data Entry'!O123)),IF(AND(ISNUMBER('Case Data Entry'!O123),LEFT('Case Data Entry'!O123,1)&lt;&gt;"1",LEN('Case Data Entry'!O123)=10),"OK","Phone number must be valid format"),IF('DO NOT USE_Case Formulas'!A123,"OK",NA()))</f>
        <v>#N/A</v>
      </c>
      <c r="P123" s="41" t="e">
        <f>IF(AND(NOT(ISBLANK('Case Data Entry'!P123)),ISNA(VLOOKUP('Case Data Entry'!P123,'DO NOT USE_School Picklist'!$E$3:$E$10,1,FALSE))),"Please select a value from the drop-down menu",IF('DO NOT USE_Case Formulas'!A123,"OK",NA()))</f>
        <v>#N/A</v>
      </c>
      <c r="Q123" s="41" t="e">
        <f>IF(AND(NOT(ISBLANK('Case Data Entry'!Q123)),ISNA(VLOOKUP('Case Data Entry'!Q123,'DO NOT USE_School Picklist'!$F$3:$F$16,1,FALSE))),"Please select a value from the drop-down menu",IF('DO NOT USE_Case Formulas'!A123,"OK",NA()))</f>
        <v>#N/A</v>
      </c>
      <c r="R123" s="41" t="e">
        <f>IF(LEN('Case Data Entry'!R123)&gt;100,"Classroom(s) must be less than 100 characters",IF('DO NOT USE_Case Formulas'!A123,"OK",NA()))</f>
        <v>#N/A</v>
      </c>
      <c r="S123" s="41" t="e">
        <f>IF(AND(NOT(ISBLANK('Case Data Entry'!S123)),ISNA(VLOOKUP('Case Data Entry'!S123,'DO NOT USE_School Picklist'!$S$3:$S$12,1,FALSE))),"Please select a value from the drop-down menu",IF('DO NOT USE_Case Formulas'!A123,"OK",NA()))</f>
        <v>#N/A</v>
      </c>
      <c r="T123" s="41" t="e">
        <f>IF(AND(NOT(ISBLANK('Case Data Entry'!T123)),ISNA(VLOOKUP('Case Data Entry'!T123,'DO NOT USE_School Picklist'!$S$3:$S$12,1,FALSE))),"Please select a value from the drop-down menu",IF('DO NOT USE_Case Formulas'!A123,"OK",NA()))</f>
        <v>#N/A</v>
      </c>
      <c r="U123" s="41" t="e">
        <f>IF(LEN('Case Data Entry'!U123)&gt;80,"Name of Education Group must be less than 80 characters",IF('DO NOT USE_Case Formulas'!A123,"OK",NA()))</f>
        <v>#N/A</v>
      </c>
      <c r="V123" s="41" t="e">
        <f>IF(AND(NOT(ISBLANK('Case Data Entry'!V123)),ISNA(VLOOKUP('Case Data Entry'!V123,'DO NOT USE_School Picklist'!$K$3:$K$6,1,FALSE))),"Please select a value from the drop-down menu",IF('DO NOT USE_Case Formulas'!A123,"OK",NA()))</f>
        <v>#N/A</v>
      </c>
      <c r="W123" s="41" t="e">
        <f>IF(AND('DO NOT USE_Case Formulas'!A123,ISBLANK('Case Data Entry'!W123)),"Has this person had symptoms? is required",IF(AND(NOT(ISBLANK('Case Data Entry'!W123)),ISNA(VLOOKUP('Case Data Entry'!W123,'DO NOT USE_School Picklist'!$D$3:$D$5,1,FALSE))),"Please select a value from the drop-down menu",IF(NOT(ISBLANK('Case Data Entry'!W123)),"OK",NA())))</f>
        <v>#N/A</v>
      </c>
      <c r="X123" s="41" t="e">
        <f>IF(AND('Case Data Entry'!W123='DO NOT USE_School Picklist'!$D$3,ISBLANK('Case Data Entry'!X123)),"Symptom Onset Date is required if Ever Symptomatic is Yes",IF('DO NOT USE_Case Formulas'!A123,"OK",NA()))</f>
        <v>#N/A</v>
      </c>
      <c r="Y123" s="41"/>
      <c r="Z123" s="41" t="e">
        <f ca="1">IF(AND('DO NOT USE_Case Formulas'!A123,ISBLANK('Case Data Entry'!Z123)),"Lab Result Test Date is required",IF('Case Data Entry'!Z123&gt;'DO NOT USE_School Picklist'!$C$3,"Test Date cannot be a future date",IF(NOT(ISBLANK('Case Data Entry'!Z123)),"OK",NA())))</f>
        <v>#N/A</v>
      </c>
      <c r="AA123" s="41" t="e">
        <f>IF(AND(NOT(ISBLANK('Case Data Entry'!AA123)),ISNA(VLOOKUP('Case Data Entry'!AA123,'DO NOT USE_School Picklist'!$R$3:$R$7,1,FALSE))),"Please select a value from the drop-down menu",IF('DO NOT USE_Case Formulas'!A123,"OK",NA()))</f>
        <v>#N/A</v>
      </c>
      <c r="AB123" s="41" t="e">
        <f>IF(AND(NOT(ISBLANK('Case Data Entry'!AB123)),ISNA(VLOOKUP('Case Data Entry'!AB123,'DO NOT USE_School Picklist'!$Q$3:$Q$8,1,FALSE))),"Please select a value from the drop-down menu",IF('DO NOT USE_Case Formulas'!A123,"OK",NA()))</f>
        <v>#N/A</v>
      </c>
    </row>
    <row r="124" spans="1:28" x14ac:dyDescent="0.25">
      <c r="A124" s="40" t="e">
        <f>IF('DO NOT USE_Case Formulas'!A124,IF('DO NOT USE_Case Formulas'!B124,"Not all required fields are completed","OK"),NA())</f>
        <v>#N/A</v>
      </c>
      <c r="B124" s="41" t="e">
        <f>IF(AND('DO NOT USE_Case Formulas'!A124,ISBLANK('Case Data Entry'!B124)),"First Name is required",IF(NOT(ISBLANK('Case Data Entry'!B124)),"OK",NA()))</f>
        <v>#N/A</v>
      </c>
      <c r="C124" s="41" t="e">
        <f>IF(AND('DO NOT USE_Case Formulas'!A124,ISBLANK('Case Data Entry'!C124)),"Last Name is required",IF(NOT(ISBLANK('Case Data Entry'!C124)),"OK",NA()))</f>
        <v>#N/A</v>
      </c>
      <c r="D124" s="41" t="e">
        <f>IF(AND('DO NOT USE_Case Formulas'!A124,ISBLANK('Case Data Entry'!D124)),"Birthdate is required",IF(NOT(ISBLANK('Case Data Entry'!D124)),"OK",NA()))</f>
        <v>#N/A</v>
      </c>
      <c r="E124" s="41" t="e">
        <f>IF(AND('DO NOT USE_Case Formulas'!A124,ISBLANK('Case Data Entry'!E124)),"Mobile Phone is required",IF(NOT(ISBLANK('Case Data Entry'!E124)),IF(AND(ISNUMBER(VALUE('Case Data Entry'!E124)),LEFT('Case Data Entry'!E124,1)&lt;&gt;"1",LEN('Case Data Entry'!E124)=10),"OK","Phone number must be valid format"),NA()))</f>
        <v>#N/A</v>
      </c>
      <c r="F124" s="41" t="e">
        <f>IF(LEN('Case Data Entry'!F124)&gt;255,"Home Street Address must be less than 255 characters",IF('DO NOT USE_Case Formulas'!A124,"OK",NA()))</f>
        <v>#N/A</v>
      </c>
      <c r="G124" s="41" t="e">
        <f>IF(LEN('Case Data Entry'!G124)&gt;40,"City must be less than 40 characters",IF('DO NOT USE_Case Formulas'!A124,"OK",NA()))</f>
        <v>#N/A</v>
      </c>
      <c r="H124" s="41" t="e">
        <f>IF(AND(NOT(ISBLANK('Case Data Entry'!H124)),ISNA(VLOOKUP('Case Data Entry'!H124,'DO NOT USE_School Picklist'!$P$3:$P$52,1,FALSE))),"Please select a value from the drop-down menu",IF('DO NOT USE_Case Formulas'!A124,"OK",NA()))</f>
        <v>#N/A</v>
      </c>
      <c r="I124" s="41" t="e">
        <f>IF(AND('DO NOT USE_Case Formulas'!A124,ISBLANK('Case Data Entry'!I124)),"Zip is required",IF(ISBLANK('Case Data Entry'!I124),NA(),"OK"))</f>
        <v>#N/A</v>
      </c>
      <c r="J124" s="41" t="e">
        <f>IF(AND('DO NOT USE_Case Formulas'!A124,ISBLANK('Case Data Entry'!J124)),"Student or Staff? is required",IF(ISBLANK('Case Data Entry'!J124),NA(),IF(ISNA(VLOOKUP('Case Data Entry'!J124,'DO NOT USE_School Picklist'!$B$3:$B$6,1,FALSE)),"Please select a value from the drop-down menu","OK")))</f>
        <v>#N/A</v>
      </c>
      <c r="K124" s="41" t="e">
        <f>IF(AND('Case Data Entry'!J124='DO NOT USE_School Picklist'!$B$4,ISBLANK('Case Data Entry'!K124)),"Occupation/Job Title is required if Student or Staff? is Yes, staff/faculty or volunteer",IF('DO NOT USE_Case Formulas'!A124,"OK",NA()))</f>
        <v>#N/A</v>
      </c>
      <c r="L124" s="41" t="e">
        <f ca="1">IF('Case Data Entry'!L124&gt;'DO NOT USE_School Picklist'!$C$3,"Date last on school campus/facility cannot be a future date",IF('DO NOT USE_Case Formulas'!A124,IF(ISBLANK('Case Data Entry'!L124),"Date last on school campus/facility is required","OK"),NA()))</f>
        <v>#N/A</v>
      </c>
      <c r="M124" s="41" t="e">
        <f>IF(AND('DO NOT USE_Case Formulas'!A124,ISBLANK('Case Data Entry'!M124)),"Specific Place in the Location is required",IF(ISBLANK('Case Data Entry'!M124),NA(),"OK"))</f>
        <v>#N/A</v>
      </c>
      <c r="N124" s="41" t="e">
        <f>IF(LEN('Case Data Entry'!N124)&gt;50,"Parent/Guardian Name must be less than 50 characters",IF('DO NOT USE_Case Formulas'!A124,"OK",NA()))</f>
        <v>#N/A</v>
      </c>
      <c r="O124" s="41" t="e">
        <f>IF(NOT(ISBLANK('Case Data Entry'!O124)),IF(AND(ISNUMBER('Case Data Entry'!O124),LEFT('Case Data Entry'!O124,1)&lt;&gt;"1",LEN('Case Data Entry'!O124)=10),"OK","Phone number must be valid format"),IF('DO NOT USE_Case Formulas'!A124,"OK",NA()))</f>
        <v>#N/A</v>
      </c>
      <c r="P124" s="41" t="e">
        <f>IF(AND(NOT(ISBLANK('Case Data Entry'!P124)),ISNA(VLOOKUP('Case Data Entry'!P124,'DO NOT USE_School Picklist'!$E$3:$E$10,1,FALSE))),"Please select a value from the drop-down menu",IF('DO NOT USE_Case Formulas'!A124,"OK",NA()))</f>
        <v>#N/A</v>
      </c>
      <c r="Q124" s="41" t="e">
        <f>IF(AND(NOT(ISBLANK('Case Data Entry'!Q124)),ISNA(VLOOKUP('Case Data Entry'!Q124,'DO NOT USE_School Picklist'!$F$3:$F$16,1,FALSE))),"Please select a value from the drop-down menu",IF('DO NOT USE_Case Formulas'!A124,"OK",NA()))</f>
        <v>#N/A</v>
      </c>
      <c r="R124" s="41" t="e">
        <f>IF(LEN('Case Data Entry'!R124)&gt;100,"Classroom(s) must be less than 100 characters",IF('DO NOT USE_Case Formulas'!A124,"OK",NA()))</f>
        <v>#N/A</v>
      </c>
      <c r="S124" s="41" t="e">
        <f>IF(AND(NOT(ISBLANK('Case Data Entry'!S124)),ISNA(VLOOKUP('Case Data Entry'!S124,'DO NOT USE_School Picklist'!$S$3:$S$12,1,FALSE))),"Please select a value from the drop-down menu",IF('DO NOT USE_Case Formulas'!A124,"OK",NA()))</f>
        <v>#N/A</v>
      </c>
      <c r="T124" s="41" t="e">
        <f>IF(AND(NOT(ISBLANK('Case Data Entry'!T124)),ISNA(VLOOKUP('Case Data Entry'!T124,'DO NOT USE_School Picklist'!$S$3:$S$12,1,FALSE))),"Please select a value from the drop-down menu",IF('DO NOT USE_Case Formulas'!A124,"OK",NA()))</f>
        <v>#N/A</v>
      </c>
      <c r="U124" s="41" t="e">
        <f>IF(LEN('Case Data Entry'!U124)&gt;80,"Name of Education Group must be less than 80 characters",IF('DO NOT USE_Case Formulas'!A124,"OK",NA()))</f>
        <v>#N/A</v>
      </c>
      <c r="V124" s="41" t="e">
        <f>IF(AND(NOT(ISBLANK('Case Data Entry'!V124)),ISNA(VLOOKUP('Case Data Entry'!V124,'DO NOT USE_School Picklist'!$K$3:$K$6,1,FALSE))),"Please select a value from the drop-down menu",IF('DO NOT USE_Case Formulas'!A124,"OK",NA()))</f>
        <v>#N/A</v>
      </c>
      <c r="W124" s="41" t="e">
        <f>IF(AND('DO NOT USE_Case Formulas'!A124,ISBLANK('Case Data Entry'!W124)),"Has this person had symptoms? is required",IF(AND(NOT(ISBLANK('Case Data Entry'!W124)),ISNA(VLOOKUP('Case Data Entry'!W124,'DO NOT USE_School Picklist'!$D$3:$D$5,1,FALSE))),"Please select a value from the drop-down menu",IF(NOT(ISBLANK('Case Data Entry'!W124)),"OK",NA())))</f>
        <v>#N/A</v>
      </c>
      <c r="X124" s="41" t="e">
        <f>IF(AND('Case Data Entry'!W124='DO NOT USE_School Picklist'!$D$3,ISBLANK('Case Data Entry'!X124)),"Symptom Onset Date is required if Ever Symptomatic is Yes",IF('DO NOT USE_Case Formulas'!A124,"OK",NA()))</f>
        <v>#N/A</v>
      </c>
      <c r="Y124" s="41"/>
      <c r="Z124" s="41" t="e">
        <f ca="1">IF(AND('DO NOT USE_Case Formulas'!A124,ISBLANK('Case Data Entry'!Z124)),"Lab Result Test Date is required",IF('Case Data Entry'!Z124&gt;'DO NOT USE_School Picklist'!$C$3,"Test Date cannot be a future date",IF(NOT(ISBLANK('Case Data Entry'!Z124)),"OK",NA())))</f>
        <v>#N/A</v>
      </c>
      <c r="AA124" s="41" t="e">
        <f>IF(AND(NOT(ISBLANK('Case Data Entry'!AA124)),ISNA(VLOOKUP('Case Data Entry'!AA124,'DO NOT USE_School Picklist'!$R$3:$R$7,1,FALSE))),"Please select a value from the drop-down menu",IF('DO NOT USE_Case Formulas'!A124,"OK",NA()))</f>
        <v>#N/A</v>
      </c>
      <c r="AB124" s="41" t="e">
        <f>IF(AND(NOT(ISBLANK('Case Data Entry'!AB124)),ISNA(VLOOKUP('Case Data Entry'!AB124,'DO NOT USE_School Picklist'!$Q$3:$Q$8,1,FALSE))),"Please select a value from the drop-down menu",IF('DO NOT USE_Case Formulas'!A124,"OK",NA()))</f>
        <v>#N/A</v>
      </c>
    </row>
    <row r="125" spans="1:28" x14ac:dyDescent="0.25">
      <c r="A125" s="40" t="e">
        <f>IF('DO NOT USE_Case Formulas'!A125,IF('DO NOT USE_Case Formulas'!B125,"Not all required fields are completed","OK"),NA())</f>
        <v>#N/A</v>
      </c>
      <c r="B125" s="41" t="e">
        <f>IF(AND('DO NOT USE_Case Formulas'!A125,ISBLANK('Case Data Entry'!B125)),"First Name is required",IF(NOT(ISBLANK('Case Data Entry'!B125)),"OK",NA()))</f>
        <v>#N/A</v>
      </c>
      <c r="C125" s="41" t="e">
        <f>IF(AND('DO NOT USE_Case Formulas'!A125,ISBLANK('Case Data Entry'!C125)),"Last Name is required",IF(NOT(ISBLANK('Case Data Entry'!C125)),"OK",NA()))</f>
        <v>#N/A</v>
      </c>
      <c r="D125" s="41" t="e">
        <f>IF(AND('DO NOT USE_Case Formulas'!A125,ISBLANK('Case Data Entry'!D125)),"Birthdate is required",IF(NOT(ISBLANK('Case Data Entry'!D125)),"OK",NA()))</f>
        <v>#N/A</v>
      </c>
      <c r="E125" s="41" t="e">
        <f>IF(AND('DO NOT USE_Case Formulas'!A125,ISBLANK('Case Data Entry'!E125)),"Mobile Phone is required",IF(NOT(ISBLANK('Case Data Entry'!E125)),IF(AND(ISNUMBER(VALUE('Case Data Entry'!E125)),LEFT('Case Data Entry'!E125,1)&lt;&gt;"1",LEN('Case Data Entry'!E125)=10),"OK","Phone number must be valid format"),NA()))</f>
        <v>#N/A</v>
      </c>
      <c r="F125" s="41" t="e">
        <f>IF(LEN('Case Data Entry'!F125)&gt;255,"Home Street Address must be less than 255 characters",IF('DO NOT USE_Case Formulas'!A125,"OK",NA()))</f>
        <v>#N/A</v>
      </c>
      <c r="G125" s="41" t="e">
        <f>IF(LEN('Case Data Entry'!G125)&gt;40,"City must be less than 40 characters",IF('DO NOT USE_Case Formulas'!A125,"OK",NA()))</f>
        <v>#N/A</v>
      </c>
      <c r="H125" s="41" t="e">
        <f>IF(AND(NOT(ISBLANK('Case Data Entry'!H125)),ISNA(VLOOKUP('Case Data Entry'!H125,'DO NOT USE_School Picklist'!$P$3:$P$52,1,FALSE))),"Please select a value from the drop-down menu",IF('DO NOT USE_Case Formulas'!A125,"OK",NA()))</f>
        <v>#N/A</v>
      </c>
      <c r="I125" s="41" t="e">
        <f>IF(AND('DO NOT USE_Case Formulas'!A125,ISBLANK('Case Data Entry'!I125)),"Zip is required",IF(ISBLANK('Case Data Entry'!I125),NA(),"OK"))</f>
        <v>#N/A</v>
      </c>
      <c r="J125" s="41" t="e">
        <f>IF(AND('DO NOT USE_Case Formulas'!A125,ISBLANK('Case Data Entry'!J125)),"Student or Staff? is required",IF(ISBLANK('Case Data Entry'!J125),NA(),IF(ISNA(VLOOKUP('Case Data Entry'!J125,'DO NOT USE_School Picklist'!$B$3:$B$6,1,FALSE)),"Please select a value from the drop-down menu","OK")))</f>
        <v>#N/A</v>
      </c>
      <c r="K125" s="41" t="e">
        <f>IF(AND('Case Data Entry'!J125='DO NOT USE_School Picklist'!$B$4,ISBLANK('Case Data Entry'!K125)),"Occupation/Job Title is required if Student or Staff? is Yes, staff/faculty or volunteer",IF('DO NOT USE_Case Formulas'!A125,"OK",NA()))</f>
        <v>#N/A</v>
      </c>
      <c r="L125" s="41" t="e">
        <f ca="1">IF('Case Data Entry'!L125&gt;'DO NOT USE_School Picklist'!$C$3,"Date last on school campus/facility cannot be a future date",IF('DO NOT USE_Case Formulas'!A125,IF(ISBLANK('Case Data Entry'!L125),"Date last on school campus/facility is required","OK"),NA()))</f>
        <v>#N/A</v>
      </c>
      <c r="M125" s="41" t="e">
        <f>IF(AND('DO NOT USE_Case Formulas'!A125,ISBLANK('Case Data Entry'!M125)),"Specific Place in the Location is required",IF(ISBLANK('Case Data Entry'!M125),NA(),"OK"))</f>
        <v>#N/A</v>
      </c>
      <c r="N125" s="41" t="e">
        <f>IF(LEN('Case Data Entry'!N125)&gt;50,"Parent/Guardian Name must be less than 50 characters",IF('DO NOT USE_Case Formulas'!A125,"OK",NA()))</f>
        <v>#N/A</v>
      </c>
      <c r="O125" s="41" t="e">
        <f>IF(NOT(ISBLANK('Case Data Entry'!O125)),IF(AND(ISNUMBER('Case Data Entry'!O125),LEFT('Case Data Entry'!O125,1)&lt;&gt;"1",LEN('Case Data Entry'!O125)=10),"OK","Phone number must be valid format"),IF('DO NOT USE_Case Formulas'!A125,"OK",NA()))</f>
        <v>#N/A</v>
      </c>
      <c r="P125" s="41" t="e">
        <f>IF(AND(NOT(ISBLANK('Case Data Entry'!P125)),ISNA(VLOOKUP('Case Data Entry'!P125,'DO NOT USE_School Picklist'!$E$3:$E$10,1,FALSE))),"Please select a value from the drop-down menu",IF('DO NOT USE_Case Formulas'!A125,"OK",NA()))</f>
        <v>#N/A</v>
      </c>
      <c r="Q125" s="41" t="e">
        <f>IF(AND(NOT(ISBLANK('Case Data Entry'!Q125)),ISNA(VLOOKUP('Case Data Entry'!Q125,'DO NOT USE_School Picklist'!$F$3:$F$16,1,FALSE))),"Please select a value from the drop-down menu",IF('DO NOT USE_Case Formulas'!A125,"OK",NA()))</f>
        <v>#N/A</v>
      </c>
      <c r="R125" s="41" t="e">
        <f>IF(LEN('Case Data Entry'!R125)&gt;100,"Classroom(s) must be less than 100 characters",IF('DO NOT USE_Case Formulas'!A125,"OK",NA()))</f>
        <v>#N/A</v>
      </c>
      <c r="S125" s="41" t="e">
        <f>IF(AND(NOT(ISBLANK('Case Data Entry'!S125)),ISNA(VLOOKUP('Case Data Entry'!S125,'DO NOT USE_School Picklist'!$S$3:$S$12,1,FALSE))),"Please select a value from the drop-down menu",IF('DO NOT USE_Case Formulas'!A125,"OK",NA()))</f>
        <v>#N/A</v>
      </c>
      <c r="T125" s="41" t="e">
        <f>IF(AND(NOT(ISBLANK('Case Data Entry'!T125)),ISNA(VLOOKUP('Case Data Entry'!T125,'DO NOT USE_School Picklist'!$S$3:$S$12,1,FALSE))),"Please select a value from the drop-down menu",IF('DO NOT USE_Case Formulas'!A125,"OK",NA()))</f>
        <v>#N/A</v>
      </c>
      <c r="U125" s="41" t="e">
        <f>IF(LEN('Case Data Entry'!U125)&gt;80,"Name of Education Group must be less than 80 characters",IF('DO NOT USE_Case Formulas'!A125,"OK",NA()))</f>
        <v>#N/A</v>
      </c>
      <c r="V125" s="41" t="e">
        <f>IF(AND(NOT(ISBLANK('Case Data Entry'!V125)),ISNA(VLOOKUP('Case Data Entry'!V125,'DO NOT USE_School Picklist'!$K$3:$K$6,1,FALSE))),"Please select a value from the drop-down menu",IF('DO NOT USE_Case Formulas'!A125,"OK",NA()))</f>
        <v>#N/A</v>
      </c>
      <c r="W125" s="41" t="e">
        <f>IF(AND('DO NOT USE_Case Formulas'!A125,ISBLANK('Case Data Entry'!W125)),"Has this person had symptoms? is required",IF(AND(NOT(ISBLANK('Case Data Entry'!W125)),ISNA(VLOOKUP('Case Data Entry'!W125,'DO NOT USE_School Picklist'!$D$3:$D$5,1,FALSE))),"Please select a value from the drop-down menu",IF(NOT(ISBLANK('Case Data Entry'!W125)),"OK",NA())))</f>
        <v>#N/A</v>
      </c>
      <c r="X125" s="41" t="e">
        <f>IF(AND('Case Data Entry'!W125='DO NOT USE_School Picklist'!$D$3,ISBLANK('Case Data Entry'!X125)),"Symptom Onset Date is required if Ever Symptomatic is Yes",IF('DO NOT USE_Case Formulas'!A125,"OK",NA()))</f>
        <v>#N/A</v>
      </c>
      <c r="Y125" s="41"/>
      <c r="Z125" s="41" t="e">
        <f ca="1">IF(AND('DO NOT USE_Case Formulas'!A125,ISBLANK('Case Data Entry'!Z125)),"Lab Result Test Date is required",IF('Case Data Entry'!Z125&gt;'DO NOT USE_School Picklist'!$C$3,"Test Date cannot be a future date",IF(NOT(ISBLANK('Case Data Entry'!Z125)),"OK",NA())))</f>
        <v>#N/A</v>
      </c>
      <c r="AA125" s="41" t="e">
        <f>IF(AND(NOT(ISBLANK('Case Data Entry'!AA125)),ISNA(VLOOKUP('Case Data Entry'!AA125,'DO NOT USE_School Picklist'!$R$3:$R$7,1,FALSE))),"Please select a value from the drop-down menu",IF('DO NOT USE_Case Formulas'!A125,"OK",NA()))</f>
        <v>#N/A</v>
      </c>
      <c r="AB125" s="41" t="e">
        <f>IF(AND(NOT(ISBLANK('Case Data Entry'!AB125)),ISNA(VLOOKUP('Case Data Entry'!AB125,'DO NOT USE_School Picklist'!$Q$3:$Q$8,1,FALSE))),"Please select a value from the drop-down menu",IF('DO NOT USE_Case Formulas'!A125,"OK",NA()))</f>
        <v>#N/A</v>
      </c>
    </row>
    <row r="126" spans="1:28" x14ac:dyDescent="0.25">
      <c r="A126" s="40" t="e">
        <f>IF('DO NOT USE_Case Formulas'!A126,IF('DO NOT USE_Case Formulas'!B126,"Not all required fields are completed","OK"),NA())</f>
        <v>#N/A</v>
      </c>
      <c r="B126" s="41" t="e">
        <f>IF(AND('DO NOT USE_Case Formulas'!A126,ISBLANK('Case Data Entry'!B126)),"First Name is required",IF(NOT(ISBLANK('Case Data Entry'!B126)),"OK",NA()))</f>
        <v>#N/A</v>
      </c>
      <c r="C126" s="41" t="e">
        <f>IF(AND('DO NOT USE_Case Formulas'!A126,ISBLANK('Case Data Entry'!C126)),"Last Name is required",IF(NOT(ISBLANK('Case Data Entry'!C126)),"OK",NA()))</f>
        <v>#N/A</v>
      </c>
      <c r="D126" s="41" t="e">
        <f>IF(AND('DO NOT USE_Case Formulas'!A126,ISBLANK('Case Data Entry'!D126)),"Birthdate is required",IF(NOT(ISBLANK('Case Data Entry'!D126)),"OK",NA()))</f>
        <v>#N/A</v>
      </c>
      <c r="E126" s="41" t="e">
        <f>IF(AND('DO NOT USE_Case Formulas'!A126,ISBLANK('Case Data Entry'!E126)),"Mobile Phone is required",IF(NOT(ISBLANK('Case Data Entry'!E126)),IF(AND(ISNUMBER(VALUE('Case Data Entry'!E126)),LEFT('Case Data Entry'!E126,1)&lt;&gt;"1",LEN('Case Data Entry'!E126)=10),"OK","Phone number must be valid format"),NA()))</f>
        <v>#N/A</v>
      </c>
      <c r="F126" s="41" t="e">
        <f>IF(LEN('Case Data Entry'!F126)&gt;255,"Home Street Address must be less than 255 characters",IF('DO NOT USE_Case Formulas'!A126,"OK",NA()))</f>
        <v>#N/A</v>
      </c>
      <c r="G126" s="41" t="e">
        <f>IF(LEN('Case Data Entry'!G126)&gt;40,"City must be less than 40 characters",IF('DO NOT USE_Case Formulas'!A126,"OK",NA()))</f>
        <v>#N/A</v>
      </c>
      <c r="H126" s="41" t="e">
        <f>IF(AND(NOT(ISBLANK('Case Data Entry'!H126)),ISNA(VLOOKUP('Case Data Entry'!H126,'DO NOT USE_School Picklist'!$P$3:$P$52,1,FALSE))),"Please select a value from the drop-down menu",IF('DO NOT USE_Case Formulas'!A126,"OK",NA()))</f>
        <v>#N/A</v>
      </c>
      <c r="I126" s="41" t="e">
        <f>IF(AND('DO NOT USE_Case Formulas'!A126,ISBLANK('Case Data Entry'!I126)),"Zip is required",IF(ISBLANK('Case Data Entry'!I126),NA(),"OK"))</f>
        <v>#N/A</v>
      </c>
      <c r="J126" s="41" t="e">
        <f>IF(AND('DO NOT USE_Case Formulas'!A126,ISBLANK('Case Data Entry'!J126)),"Student or Staff? is required",IF(ISBLANK('Case Data Entry'!J126),NA(),IF(ISNA(VLOOKUP('Case Data Entry'!J126,'DO NOT USE_School Picklist'!$B$3:$B$6,1,FALSE)),"Please select a value from the drop-down menu","OK")))</f>
        <v>#N/A</v>
      </c>
      <c r="K126" s="41" t="e">
        <f>IF(AND('Case Data Entry'!J126='DO NOT USE_School Picklist'!$B$4,ISBLANK('Case Data Entry'!K126)),"Occupation/Job Title is required if Student or Staff? is Yes, staff/faculty or volunteer",IF('DO NOT USE_Case Formulas'!A126,"OK",NA()))</f>
        <v>#N/A</v>
      </c>
      <c r="L126" s="41" t="e">
        <f ca="1">IF('Case Data Entry'!L126&gt;'DO NOT USE_School Picklist'!$C$3,"Date last on school campus/facility cannot be a future date",IF('DO NOT USE_Case Formulas'!A126,IF(ISBLANK('Case Data Entry'!L126),"Date last on school campus/facility is required","OK"),NA()))</f>
        <v>#N/A</v>
      </c>
      <c r="M126" s="41" t="e">
        <f>IF(AND('DO NOT USE_Case Formulas'!A126,ISBLANK('Case Data Entry'!M126)),"Specific Place in the Location is required",IF(ISBLANK('Case Data Entry'!M126),NA(),"OK"))</f>
        <v>#N/A</v>
      </c>
      <c r="N126" s="41" t="e">
        <f>IF(LEN('Case Data Entry'!N126)&gt;50,"Parent/Guardian Name must be less than 50 characters",IF('DO NOT USE_Case Formulas'!A126,"OK",NA()))</f>
        <v>#N/A</v>
      </c>
      <c r="O126" s="41" t="e">
        <f>IF(NOT(ISBLANK('Case Data Entry'!O126)),IF(AND(ISNUMBER('Case Data Entry'!O126),LEFT('Case Data Entry'!O126,1)&lt;&gt;"1",LEN('Case Data Entry'!O126)=10),"OK","Phone number must be valid format"),IF('DO NOT USE_Case Formulas'!A126,"OK",NA()))</f>
        <v>#N/A</v>
      </c>
      <c r="P126" s="41" t="e">
        <f>IF(AND(NOT(ISBLANK('Case Data Entry'!P126)),ISNA(VLOOKUP('Case Data Entry'!P126,'DO NOT USE_School Picklist'!$E$3:$E$10,1,FALSE))),"Please select a value from the drop-down menu",IF('DO NOT USE_Case Formulas'!A126,"OK",NA()))</f>
        <v>#N/A</v>
      </c>
      <c r="Q126" s="41" t="e">
        <f>IF(AND(NOT(ISBLANK('Case Data Entry'!Q126)),ISNA(VLOOKUP('Case Data Entry'!Q126,'DO NOT USE_School Picklist'!$F$3:$F$16,1,FALSE))),"Please select a value from the drop-down menu",IF('DO NOT USE_Case Formulas'!A126,"OK",NA()))</f>
        <v>#N/A</v>
      </c>
      <c r="R126" s="41" t="e">
        <f>IF(LEN('Case Data Entry'!R126)&gt;100,"Classroom(s) must be less than 100 characters",IF('DO NOT USE_Case Formulas'!A126,"OK",NA()))</f>
        <v>#N/A</v>
      </c>
      <c r="S126" s="41" t="e">
        <f>IF(AND(NOT(ISBLANK('Case Data Entry'!S126)),ISNA(VLOOKUP('Case Data Entry'!S126,'DO NOT USE_School Picklist'!$S$3:$S$12,1,FALSE))),"Please select a value from the drop-down menu",IF('DO NOT USE_Case Formulas'!A126,"OK",NA()))</f>
        <v>#N/A</v>
      </c>
      <c r="T126" s="41" t="e">
        <f>IF(AND(NOT(ISBLANK('Case Data Entry'!T126)),ISNA(VLOOKUP('Case Data Entry'!T126,'DO NOT USE_School Picklist'!$S$3:$S$12,1,FALSE))),"Please select a value from the drop-down menu",IF('DO NOT USE_Case Formulas'!A126,"OK",NA()))</f>
        <v>#N/A</v>
      </c>
      <c r="U126" s="41" t="e">
        <f>IF(LEN('Case Data Entry'!U126)&gt;80,"Name of Education Group must be less than 80 characters",IF('DO NOT USE_Case Formulas'!A126,"OK",NA()))</f>
        <v>#N/A</v>
      </c>
      <c r="V126" s="41" t="e">
        <f>IF(AND(NOT(ISBLANK('Case Data Entry'!V126)),ISNA(VLOOKUP('Case Data Entry'!V126,'DO NOT USE_School Picklist'!$K$3:$K$6,1,FALSE))),"Please select a value from the drop-down menu",IF('DO NOT USE_Case Formulas'!A126,"OK",NA()))</f>
        <v>#N/A</v>
      </c>
      <c r="W126" s="41" t="e">
        <f>IF(AND('DO NOT USE_Case Formulas'!A126,ISBLANK('Case Data Entry'!W126)),"Has this person had symptoms? is required",IF(AND(NOT(ISBLANK('Case Data Entry'!W126)),ISNA(VLOOKUP('Case Data Entry'!W126,'DO NOT USE_School Picklist'!$D$3:$D$5,1,FALSE))),"Please select a value from the drop-down menu",IF(NOT(ISBLANK('Case Data Entry'!W126)),"OK",NA())))</f>
        <v>#N/A</v>
      </c>
      <c r="X126" s="41" t="e">
        <f>IF(AND('Case Data Entry'!W126='DO NOT USE_School Picklist'!$D$3,ISBLANK('Case Data Entry'!X126)),"Symptom Onset Date is required if Ever Symptomatic is Yes",IF('DO NOT USE_Case Formulas'!A126,"OK",NA()))</f>
        <v>#N/A</v>
      </c>
      <c r="Y126" s="41"/>
      <c r="Z126" s="41" t="e">
        <f ca="1">IF(AND('DO NOT USE_Case Formulas'!A126,ISBLANK('Case Data Entry'!Z126)),"Lab Result Test Date is required",IF('Case Data Entry'!Z126&gt;'DO NOT USE_School Picklist'!$C$3,"Test Date cannot be a future date",IF(NOT(ISBLANK('Case Data Entry'!Z126)),"OK",NA())))</f>
        <v>#N/A</v>
      </c>
      <c r="AA126" s="41" t="e">
        <f>IF(AND(NOT(ISBLANK('Case Data Entry'!AA126)),ISNA(VLOOKUP('Case Data Entry'!AA126,'DO NOT USE_School Picklist'!$R$3:$R$7,1,FALSE))),"Please select a value from the drop-down menu",IF('DO NOT USE_Case Formulas'!A126,"OK",NA()))</f>
        <v>#N/A</v>
      </c>
      <c r="AB126" s="41" t="e">
        <f>IF(AND(NOT(ISBLANK('Case Data Entry'!AB126)),ISNA(VLOOKUP('Case Data Entry'!AB126,'DO NOT USE_School Picklist'!$Q$3:$Q$8,1,FALSE))),"Please select a value from the drop-down menu",IF('DO NOT USE_Case Formulas'!A126,"OK",NA()))</f>
        <v>#N/A</v>
      </c>
    </row>
    <row r="127" spans="1:28" x14ac:dyDescent="0.25">
      <c r="A127" s="40" t="e">
        <f>IF('DO NOT USE_Case Formulas'!A127,IF('DO NOT USE_Case Formulas'!B127,"Not all required fields are completed","OK"),NA())</f>
        <v>#N/A</v>
      </c>
      <c r="B127" s="41" t="e">
        <f>IF(AND('DO NOT USE_Case Formulas'!A127,ISBLANK('Case Data Entry'!B127)),"First Name is required",IF(NOT(ISBLANK('Case Data Entry'!B127)),"OK",NA()))</f>
        <v>#N/A</v>
      </c>
      <c r="C127" s="41" t="e">
        <f>IF(AND('DO NOT USE_Case Formulas'!A127,ISBLANK('Case Data Entry'!C127)),"Last Name is required",IF(NOT(ISBLANK('Case Data Entry'!C127)),"OK",NA()))</f>
        <v>#N/A</v>
      </c>
      <c r="D127" s="41" t="e">
        <f>IF(AND('DO NOT USE_Case Formulas'!A127,ISBLANK('Case Data Entry'!D127)),"Birthdate is required",IF(NOT(ISBLANK('Case Data Entry'!D127)),"OK",NA()))</f>
        <v>#N/A</v>
      </c>
      <c r="E127" s="41" t="e">
        <f>IF(AND('DO NOT USE_Case Formulas'!A127,ISBLANK('Case Data Entry'!E127)),"Mobile Phone is required",IF(NOT(ISBLANK('Case Data Entry'!E127)),IF(AND(ISNUMBER(VALUE('Case Data Entry'!E127)),LEFT('Case Data Entry'!E127,1)&lt;&gt;"1",LEN('Case Data Entry'!E127)=10),"OK","Phone number must be valid format"),NA()))</f>
        <v>#N/A</v>
      </c>
      <c r="F127" s="41" t="e">
        <f>IF(LEN('Case Data Entry'!F127)&gt;255,"Home Street Address must be less than 255 characters",IF('DO NOT USE_Case Formulas'!A127,"OK",NA()))</f>
        <v>#N/A</v>
      </c>
      <c r="G127" s="41" t="e">
        <f>IF(LEN('Case Data Entry'!G127)&gt;40,"City must be less than 40 characters",IF('DO NOT USE_Case Formulas'!A127,"OK",NA()))</f>
        <v>#N/A</v>
      </c>
      <c r="H127" s="41" t="e">
        <f>IF(AND(NOT(ISBLANK('Case Data Entry'!H127)),ISNA(VLOOKUP('Case Data Entry'!H127,'DO NOT USE_School Picklist'!$P$3:$P$52,1,FALSE))),"Please select a value from the drop-down menu",IF('DO NOT USE_Case Formulas'!A127,"OK",NA()))</f>
        <v>#N/A</v>
      </c>
      <c r="I127" s="41" t="e">
        <f>IF(AND('DO NOT USE_Case Formulas'!A127,ISBLANK('Case Data Entry'!I127)),"Zip is required",IF(ISBLANK('Case Data Entry'!I127),NA(),"OK"))</f>
        <v>#N/A</v>
      </c>
      <c r="J127" s="41" t="e">
        <f>IF(AND('DO NOT USE_Case Formulas'!A127,ISBLANK('Case Data Entry'!J127)),"Student or Staff? is required",IF(ISBLANK('Case Data Entry'!J127),NA(),IF(ISNA(VLOOKUP('Case Data Entry'!J127,'DO NOT USE_School Picklist'!$B$3:$B$6,1,FALSE)),"Please select a value from the drop-down menu","OK")))</f>
        <v>#N/A</v>
      </c>
      <c r="K127" s="41" t="e">
        <f>IF(AND('Case Data Entry'!J127='DO NOT USE_School Picklist'!$B$4,ISBLANK('Case Data Entry'!K127)),"Occupation/Job Title is required if Student or Staff? is Yes, staff/faculty or volunteer",IF('DO NOT USE_Case Formulas'!A127,"OK",NA()))</f>
        <v>#N/A</v>
      </c>
      <c r="L127" s="41" t="e">
        <f ca="1">IF('Case Data Entry'!L127&gt;'DO NOT USE_School Picklist'!$C$3,"Date last on school campus/facility cannot be a future date",IF('DO NOT USE_Case Formulas'!A127,IF(ISBLANK('Case Data Entry'!L127),"Date last on school campus/facility is required","OK"),NA()))</f>
        <v>#N/A</v>
      </c>
      <c r="M127" s="41" t="e">
        <f>IF(AND('DO NOT USE_Case Formulas'!A127,ISBLANK('Case Data Entry'!M127)),"Specific Place in the Location is required",IF(ISBLANK('Case Data Entry'!M127),NA(),"OK"))</f>
        <v>#N/A</v>
      </c>
      <c r="N127" s="41" t="e">
        <f>IF(LEN('Case Data Entry'!N127)&gt;50,"Parent/Guardian Name must be less than 50 characters",IF('DO NOT USE_Case Formulas'!A127,"OK",NA()))</f>
        <v>#N/A</v>
      </c>
      <c r="O127" s="41" t="e">
        <f>IF(NOT(ISBLANK('Case Data Entry'!O127)),IF(AND(ISNUMBER('Case Data Entry'!O127),LEFT('Case Data Entry'!O127,1)&lt;&gt;"1",LEN('Case Data Entry'!O127)=10),"OK","Phone number must be valid format"),IF('DO NOT USE_Case Formulas'!A127,"OK",NA()))</f>
        <v>#N/A</v>
      </c>
      <c r="P127" s="41" t="e">
        <f>IF(AND(NOT(ISBLANK('Case Data Entry'!P127)),ISNA(VLOOKUP('Case Data Entry'!P127,'DO NOT USE_School Picklist'!$E$3:$E$10,1,FALSE))),"Please select a value from the drop-down menu",IF('DO NOT USE_Case Formulas'!A127,"OK",NA()))</f>
        <v>#N/A</v>
      </c>
      <c r="Q127" s="41" t="e">
        <f>IF(AND(NOT(ISBLANK('Case Data Entry'!Q127)),ISNA(VLOOKUP('Case Data Entry'!Q127,'DO NOT USE_School Picklist'!$F$3:$F$16,1,FALSE))),"Please select a value from the drop-down menu",IF('DO NOT USE_Case Formulas'!A127,"OK",NA()))</f>
        <v>#N/A</v>
      </c>
      <c r="R127" s="41" t="e">
        <f>IF(LEN('Case Data Entry'!R127)&gt;100,"Classroom(s) must be less than 100 characters",IF('DO NOT USE_Case Formulas'!A127,"OK",NA()))</f>
        <v>#N/A</v>
      </c>
      <c r="S127" s="41" t="e">
        <f>IF(AND(NOT(ISBLANK('Case Data Entry'!S127)),ISNA(VLOOKUP('Case Data Entry'!S127,'DO NOT USE_School Picklist'!$S$3:$S$12,1,FALSE))),"Please select a value from the drop-down menu",IF('DO NOT USE_Case Formulas'!A127,"OK",NA()))</f>
        <v>#N/A</v>
      </c>
      <c r="T127" s="41" t="e">
        <f>IF(AND(NOT(ISBLANK('Case Data Entry'!T127)),ISNA(VLOOKUP('Case Data Entry'!T127,'DO NOT USE_School Picklist'!$S$3:$S$12,1,FALSE))),"Please select a value from the drop-down menu",IF('DO NOT USE_Case Formulas'!A127,"OK",NA()))</f>
        <v>#N/A</v>
      </c>
      <c r="U127" s="41" t="e">
        <f>IF(LEN('Case Data Entry'!U127)&gt;80,"Name of Education Group must be less than 80 characters",IF('DO NOT USE_Case Formulas'!A127,"OK",NA()))</f>
        <v>#N/A</v>
      </c>
      <c r="V127" s="41" t="e">
        <f>IF(AND(NOT(ISBLANK('Case Data Entry'!V127)),ISNA(VLOOKUP('Case Data Entry'!V127,'DO NOT USE_School Picklist'!$K$3:$K$6,1,FALSE))),"Please select a value from the drop-down menu",IF('DO NOT USE_Case Formulas'!A127,"OK",NA()))</f>
        <v>#N/A</v>
      </c>
      <c r="W127" s="41" t="e">
        <f>IF(AND('DO NOT USE_Case Formulas'!A127,ISBLANK('Case Data Entry'!W127)),"Has this person had symptoms? is required",IF(AND(NOT(ISBLANK('Case Data Entry'!W127)),ISNA(VLOOKUP('Case Data Entry'!W127,'DO NOT USE_School Picklist'!$D$3:$D$5,1,FALSE))),"Please select a value from the drop-down menu",IF(NOT(ISBLANK('Case Data Entry'!W127)),"OK",NA())))</f>
        <v>#N/A</v>
      </c>
      <c r="X127" s="41" t="e">
        <f>IF(AND('Case Data Entry'!W127='DO NOT USE_School Picklist'!$D$3,ISBLANK('Case Data Entry'!X127)),"Symptom Onset Date is required if Ever Symptomatic is Yes",IF('DO NOT USE_Case Formulas'!A127,"OK",NA()))</f>
        <v>#N/A</v>
      </c>
      <c r="Y127" s="41"/>
      <c r="Z127" s="41" t="e">
        <f ca="1">IF(AND('DO NOT USE_Case Formulas'!A127,ISBLANK('Case Data Entry'!Z127)),"Lab Result Test Date is required",IF('Case Data Entry'!Z127&gt;'DO NOT USE_School Picklist'!$C$3,"Test Date cannot be a future date",IF(NOT(ISBLANK('Case Data Entry'!Z127)),"OK",NA())))</f>
        <v>#N/A</v>
      </c>
      <c r="AA127" s="41" t="e">
        <f>IF(AND(NOT(ISBLANK('Case Data Entry'!AA127)),ISNA(VLOOKUP('Case Data Entry'!AA127,'DO NOT USE_School Picklist'!$R$3:$R$7,1,FALSE))),"Please select a value from the drop-down menu",IF('DO NOT USE_Case Formulas'!A127,"OK",NA()))</f>
        <v>#N/A</v>
      </c>
      <c r="AB127" s="41" t="e">
        <f>IF(AND(NOT(ISBLANK('Case Data Entry'!AB127)),ISNA(VLOOKUP('Case Data Entry'!AB127,'DO NOT USE_School Picklist'!$Q$3:$Q$8,1,FALSE))),"Please select a value from the drop-down menu",IF('DO NOT USE_Case Formulas'!A127,"OK",NA()))</f>
        <v>#N/A</v>
      </c>
    </row>
    <row r="128" spans="1:28" x14ac:dyDescent="0.25">
      <c r="A128" s="40" t="e">
        <f>IF('DO NOT USE_Case Formulas'!A128,IF('DO NOT USE_Case Formulas'!B128,"Not all required fields are completed","OK"),NA())</f>
        <v>#N/A</v>
      </c>
      <c r="B128" s="41" t="e">
        <f>IF(AND('DO NOT USE_Case Formulas'!A128,ISBLANK('Case Data Entry'!B128)),"First Name is required",IF(NOT(ISBLANK('Case Data Entry'!B128)),"OK",NA()))</f>
        <v>#N/A</v>
      </c>
      <c r="C128" s="41" t="e">
        <f>IF(AND('DO NOT USE_Case Formulas'!A128,ISBLANK('Case Data Entry'!C128)),"Last Name is required",IF(NOT(ISBLANK('Case Data Entry'!C128)),"OK",NA()))</f>
        <v>#N/A</v>
      </c>
      <c r="D128" s="41" t="e">
        <f>IF(AND('DO NOT USE_Case Formulas'!A128,ISBLANK('Case Data Entry'!D128)),"Birthdate is required",IF(NOT(ISBLANK('Case Data Entry'!D128)),"OK",NA()))</f>
        <v>#N/A</v>
      </c>
      <c r="E128" s="41" t="e">
        <f>IF(AND('DO NOT USE_Case Formulas'!A128,ISBLANK('Case Data Entry'!E128)),"Mobile Phone is required",IF(NOT(ISBLANK('Case Data Entry'!E128)),IF(AND(ISNUMBER(VALUE('Case Data Entry'!E128)),LEFT('Case Data Entry'!E128,1)&lt;&gt;"1",LEN('Case Data Entry'!E128)=10),"OK","Phone number must be valid format"),NA()))</f>
        <v>#N/A</v>
      </c>
      <c r="F128" s="41" t="e">
        <f>IF(LEN('Case Data Entry'!F128)&gt;255,"Home Street Address must be less than 255 characters",IF('DO NOT USE_Case Formulas'!A128,"OK",NA()))</f>
        <v>#N/A</v>
      </c>
      <c r="G128" s="41" t="e">
        <f>IF(LEN('Case Data Entry'!G128)&gt;40,"City must be less than 40 characters",IF('DO NOT USE_Case Formulas'!A128,"OK",NA()))</f>
        <v>#N/A</v>
      </c>
      <c r="H128" s="41" t="e">
        <f>IF(AND(NOT(ISBLANK('Case Data Entry'!H128)),ISNA(VLOOKUP('Case Data Entry'!H128,'DO NOT USE_School Picklist'!$P$3:$P$52,1,FALSE))),"Please select a value from the drop-down menu",IF('DO NOT USE_Case Formulas'!A128,"OK",NA()))</f>
        <v>#N/A</v>
      </c>
      <c r="I128" s="41" t="e">
        <f>IF(AND('DO NOT USE_Case Formulas'!A128,ISBLANK('Case Data Entry'!I128)),"Zip is required",IF(ISBLANK('Case Data Entry'!I128),NA(),"OK"))</f>
        <v>#N/A</v>
      </c>
      <c r="J128" s="41" t="e">
        <f>IF(AND('DO NOT USE_Case Formulas'!A128,ISBLANK('Case Data Entry'!J128)),"Student or Staff? is required",IF(ISBLANK('Case Data Entry'!J128),NA(),IF(ISNA(VLOOKUP('Case Data Entry'!J128,'DO NOT USE_School Picklist'!$B$3:$B$6,1,FALSE)),"Please select a value from the drop-down menu","OK")))</f>
        <v>#N/A</v>
      </c>
      <c r="K128" s="41" t="e">
        <f>IF(AND('Case Data Entry'!J128='DO NOT USE_School Picklist'!$B$4,ISBLANK('Case Data Entry'!K128)),"Occupation/Job Title is required if Student or Staff? is Yes, staff/faculty or volunteer",IF('DO NOT USE_Case Formulas'!A128,"OK",NA()))</f>
        <v>#N/A</v>
      </c>
      <c r="L128" s="41" t="e">
        <f ca="1">IF('Case Data Entry'!L128&gt;'DO NOT USE_School Picklist'!$C$3,"Date last on school campus/facility cannot be a future date",IF('DO NOT USE_Case Formulas'!A128,IF(ISBLANK('Case Data Entry'!L128),"Date last on school campus/facility is required","OK"),NA()))</f>
        <v>#N/A</v>
      </c>
      <c r="M128" s="41" t="e">
        <f>IF(AND('DO NOT USE_Case Formulas'!A128,ISBLANK('Case Data Entry'!M128)),"Specific Place in the Location is required",IF(ISBLANK('Case Data Entry'!M128),NA(),"OK"))</f>
        <v>#N/A</v>
      </c>
      <c r="N128" s="41" t="e">
        <f>IF(LEN('Case Data Entry'!N128)&gt;50,"Parent/Guardian Name must be less than 50 characters",IF('DO NOT USE_Case Formulas'!A128,"OK",NA()))</f>
        <v>#N/A</v>
      </c>
      <c r="O128" s="41" t="e">
        <f>IF(NOT(ISBLANK('Case Data Entry'!O128)),IF(AND(ISNUMBER('Case Data Entry'!O128),LEFT('Case Data Entry'!O128,1)&lt;&gt;"1",LEN('Case Data Entry'!O128)=10),"OK","Phone number must be valid format"),IF('DO NOT USE_Case Formulas'!A128,"OK",NA()))</f>
        <v>#N/A</v>
      </c>
      <c r="P128" s="41" t="e">
        <f>IF(AND(NOT(ISBLANK('Case Data Entry'!P128)),ISNA(VLOOKUP('Case Data Entry'!P128,'DO NOT USE_School Picklist'!$E$3:$E$10,1,FALSE))),"Please select a value from the drop-down menu",IF('DO NOT USE_Case Formulas'!A128,"OK",NA()))</f>
        <v>#N/A</v>
      </c>
      <c r="Q128" s="41" t="e">
        <f>IF(AND(NOT(ISBLANK('Case Data Entry'!Q128)),ISNA(VLOOKUP('Case Data Entry'!Q128,'DO NOT USE_School Picklist'!$F$3:$F$16,1,FALSE))),"Please select a value from the drop-down menu",IF('DO NOT USE_Case Formulas'!A128,"OK",NA()))</f>
        <v>#N/A</v>
      </c>
      <c r="R128" s="41" t="e">
        <f>IF(LEN('Case Data Entry'!R128)&gt;100,"Classroom(s) must be less than 100 characters",IF('DO NOT USE_Case Formulas'!A128,"OK",NA()))</f>
        <v>#N/A</v>
      </c>
      <c r="S128" s="41" t="e">
        <f>IF(AND(NOT(ISBLANK('Case Data Entry'!S128)),ISNA(VLOOKUP('Case Data Entry'!S128,'DO NOT USE_School Picklist'!$S$3:$S$12,1,FALSE))),"Please select a value from the drop-down menu",IF('DO NOT USE_Case Formulas'!A128,"OK",NA()))</f>
        <v>#N/A</v>
      </c>
      <c r="T128" s="41" t="e">
        <f>IF(AND(NOT(ISBLANK('Case Data Entry'!T128)),ISNA(VLOOKUP('Case Data Entry'!T128,'DO NOT USE_School Picklist'!$S$3:$S$12,1,FALSE))),"Please select a value from the drop-down menu",IF('DO NOT USE_Case Formulas'!A128,"OK",NA()))</f>
        <v>#N/A</v>
      </c>
      <c r="U128" s="41" t="e">
        <f>IF(LEN('Case Data Entry'!U128)&gt;80,"Name of Education Group must be less than 80 characters",IF('DO NOT USE_Case Formulas'!A128,"OK",NA()))</f>
        <v>#N/A</v>
      </c>
      <c r="V128" s="41" t="e">
        <f>IF(AND(NOT(ISBLANK('Case Data Entry'!V128)),ISNA(VLOOKUP('Case Data Entry'!V128,'DO NOT USE_School Picklist'!$K$3:$K$6,1,FALSE))),"Please select a value from the drop-down menu",IF('DO NOT USE_Case Formulas'!A128,"OK",NA()))</f>
        <v>#N/A</v>
      </c>
      <c r="W128" s="41" t="e">
        <f>IF(AND('DO NOT USE_Case Formulas'!A128,ISBLANK('Case Data Entry'!W128)),"Has this person had symptoms? is required",IF(AND(NOT(ISBLANK('Case Data Entry'!W128)),ISNA(VLOOKUP('Case Data Entry'!W128,'DO NOT USE_School Picklist'!$D$3:$D$5,1,FALSE))),"Please select a value from the drop-down menu",IF(NOT(ISBLANK('Case Data Entry'!W128)),"OK",NA())))</f>
        <v>#N/A</v>
      </c>
      <c r="X128" s="41" t="e">
        <f>IF(AND('Case Data Entry'!W128='DO NOT USE_School Picklist'!$D$3,ISBLANK('Case Data Entry'!X128)),"Symptom Onset Date is required if Ever Symptomatic is Yes",IF('DO NOT USE_Case Formulas'!A128,"OK",NA()))</f>
        <v>#N/A</v>
      </c>
      <c r="Y128" s="41"/>
      <c r="Z128" s="41" t="e">
        <f ca="1">IF(AND('DO NOT USE_Case Formulas'!A128,ISBLANK('Case Data Entry'!Z128)),"Lab Result Test Date is required",IF('Case Data Entry'!Z128&gt;'DO NOT USE_School Picklist'!$C$3,"Test Date cannot be a future date",IF(NOT(ISBLANK('Case Data Entry'!Z128)),"OK",NA())))</f>
        <v>#N/A</v>
      </c>
      <c r="AA128" s="41" t="e">
        <f>IF(AND(NOT(ISBLANK('Case Data Entry'!AA128)),ISNA(VLOOKUP('Case Data Entry'!AA128,'DO NOT USE_School Picklist'!$R$3:$R$7,1,FALSE))),"Please select a value from the drop-down menu",IF('DO NOT USE_Case Formulas'!A128,"OK",NA()))</f>
        <v>#N/A</v>
      </c>
      <c r="AB128" s="41" t="e">
        <f>IF(AND(NOT(ISBLANK('Case Data Entry'!AB128)),ISNA(VLOOKUP('Case Data Entry'!AB128,'DO NOT USE_School Picklist'!$Q$3:$Q$8,1,FALSE))),"Please select a value from the drop-down menu",IF('DO NOT USE_Case Formulas'!A128,"OK",NA()))</f>
        <v>#N/A</v>
      </c>
    </row>
    <row r="129" spans="1:28" x14ac:dyDescent="0.25">
      <c r="A129" s="40" t="e">
        <f>IF('DO NOT USE_Case Formulas'!A129,IF('DO NOT USE_Case Formulas'!B129,"Not all required fields are completed","OK"),NA())</f>
        <v>#N/A</v>
      </c>
      <c r="B129" s="41" t="e">
        <f>IF(AND('DO NOT USE_Case Formulas'!A129,ISBLANK('Case Data Entry'!B129)),"First Name is required",IF(NOT(ISBLANK('Case Data Entry'!B129)),"OK",NA()))</f>
        <v>#N/A</v>
      </c>
      <c r="C129" s="41" t="e">
        <f>IF(AND('DO NOT USE_Case Formulas'!A129,ISBLANK('Case Data Entry'!C129)),"Last Name is required",IF(NOT(ISBLANK('Case Data Entry'!C129)),"OK",NA()))</f>
        <v>#N/A</v>
      </c>
      <c r="D129" s="41" t="e">
        <f>IF(AND('DO NOT USE_Case Formulas'!A129,ISBLANK('Case Data Entry'!D129)),"Birthdate is required",IF(NOT(ISBLANK('Case Data Entry'!D129)),"OK",NA()))</f>
        <v>#N/A</v>
      </c>
      <c r="E129" s="41" t="e">
        <f>IF(AND('DO NOT USE_Case Formulas'!A129,ISBLANK('Case Data Entry'!E129)),"Mobile Phone is required",IF(NOT(ISBLANK('Case Data Entry'!E129)),IF(AND(ISNUMBER(VALUE('Case Data Entry'!E129)),LEFT('Case Data Entry'!E129,1)&lt;&gt;"1",LEN('Case Data Entry'!E129)=10),"OK","Phone number must be valid format"),NA()))</f>
        <v>#N/A</v>
      </c>
      <c r="F129" s="41" t="e">
        <f>IF(LEN('Case Data Entry'!F129)&gt;255,"Home Street Address must be less than 255 characters",IF('DO NOT USE_Case Formulas'!A129,"OK",NA()))</f>
        <v>#N/A</v>
      </c>
      <c r="G129" s="41" t="e">
        <f>IF(LEN('Case Data Entry'!G129)&gt;40,"City must be less than 40 characters",IF('DO NOT USE_Case Formulas'!A129,"OK",NA()))</f>
        <v>#N/A</v>
      </c>
      <c r="H129" s="41" t="e">
        <f>IF(AND(NOT(ISBLANK('Case Data Entry'!H129)),ISNA(VLOOKUP('Case Data Entry'!H129,'DO NOT USE_School Picklist'!$P$3:$P$52,1,FALSE))),"Please select a value from the drop-down menu",IF('DO NOT USE_Case Formulas'!A129,"OK",NA()))</f>
        <v>#N/A</v>
      </c>
      <c r="I129" s="41" t="e">
        <f>IF(AND('DO NOT USE_Case Formulas'!A129,ISBLANK('Case Data Entry'!I129)),"Zip is required",IF(ISBLANK('Case Data Entry'!I129),NA(),"OK"))</f>
        <v>#N/A</v>
      </c>
      <c r="J129" s="41" t="e">
        <f>IF(AND('DO NOT USE_Case Formulas'!A129,ISBLANK('Case Data Entry'!J129)),"Student or Staff? is required",IF(ISBLANK('Case Data Entry'!J129),NA(),IF(ISNA(VLOOKUP('Case Data Entry'!J129,'DO NOT USE_School Picklist'!$B$3:$B$6,1,FALSE)),"Please select a value from the drop-down menu","OK")))</f>
        <v>#N/A</v>
      </c>
      <c r="K129" s="41" t="e">
        <f>IF(AND('Case Data Entry'!J129='DO NOT USE_School Picklist'!$B$4,ISBLANK('Case Data Entry'!K129)),"Occupation/Job Title is required if Student or Staff? is Yes, staff/faculty or volunteer",IF('DO NOT USE_Case Formulas'!A129,"OK",NA()))</f>
        <v>#N/A</v>
      </c>
      <c r="L129" s="41" t="e">
        <f ca="1">IF('Case Data Entry'!L129&gt;'DO NOT USE_School Picklist'!$C$3,"Date last on school campus/facility cannot be a future date",IF('DO NOT USE_Case Formulas'!A129,IF(ISBLANK('Case Data Entry'!L129),"Date last on school campus/facility is required","OK"),NA()))</f>
        <v>#N/A</v>
      </c>
      <c r="M129" s="41" t="e">
        <f>IF(AND('DO NOT USE_Case Formulas'!A129,ISBLANK('Case Data Entry'!M129)),"Specific Place in the Location is required",IF(ISBLANK('Case Data Entry'!M129),NA(),"OK"))</f>
        <v>#N/A</v>
      </c>
      <c r="N129" s="41" t="e">
        <f>IF(LEN('Case Data Entry'!N129)&gt;50,"Parent/Guardian Name must be less than 50 characters",IF('DO NOT USE_Case Formulas'!A129,"OK",NA()))</f>
        <v>#N/A</v>
      </c>
      <c r="O129" s="41" t="e">
        <f>IF(NOT(ISBLANK('Case Data Entry'!O129)),IF(AND(ISNUMBER('Case Data Entry'!O129),LEFT('Case Data Entry'!O129,1)&lt;&gt;"1",LEN('Case Data Entry'!O129)=10),"OK","Phone number must be valid format"),IF('DO NOT USE_Case Formulas'!A129,"OK",NA()))</f>
        <v>#N/A</v>
      </c>
      <c r="P129" s="41" t="e">
        <f>IF(AND(NOT(ISBLANK('Case Data Entry'!P129)),ISNA(VLOOKUP('Case Data Entry'!P129,'DO NOT USE_School Picklist'!$E$3:$E$10,1,FALSE))),"Please select a value from the drop-down menu",IF('DO NOT USE_Case Formulas'!A129,"OK",NA()))</f>
        <v>#N/A</v>
      </c>
      <c r="Q129" s="41" t="e">
        <f>IF(AND(NOT(ISBLANK('Case Data Entry'!Q129)),ISNA(VLOOKUP('Case Data Entry'!Q129,'DO NOT USE_School Picklist'!$F$3:$F$16,1,FALSE))),"Please select a value from the drop-down menu",IF('DO NOT USE_Case Formulas'!A129,"OK",NA()))</f>
        <v>#N/A</v>
      </c>
      <c r="R129" s="41" t="e">
        <f>IF(LEN('Case Data Entry'!R129)&gt;100,"Classroom(s) must be less than 100 characters",IF('DO NOT USE_Case Formulas'!A129,"OK",NA()))</f>
        <v>#N/A</v>
      </c>
      <c r="S129" s="41" t="e">
        <f>IF(AND(NOT(ISBLANK('Case Data Entry'!S129)),ISNA(VLOOKUP('Case Data Entry'!S129,'DO NOT USE_School Picklist'!$S$3:$S$12,1,FALSE))),"Please select a value from the drop-down menu",IF('DO NOT USE_Case Formulas'!A129,"OK",NA()))</f>
        <v>#N/A</v>
      </c>
      <c r="T129" s="41" t="e">
        <f>IF(AND(NOT(ISBLANK('Case Data Entry'!T129)),ISNA(VLOOKUP('Case Data Entry'!T129,'DO NOT USE_School Picklist'!$S$3:$S$12,1,FALSE))),"Please select a value from the drop-down menu",IF('DO NOT USE_Case Formulas'!A129,"OK",NA()))</f>
        <v>#N/A</v>
      </c>
      <c r="U129" s="41" t="e">
        <f>IF(LEN('Case Data Entry'!U129)&gt;80,"Name of Education Group must be less than 80 characters",IF('DO NOT USE_Case Formulas'!A129,"OK",NA()))</f>
        <v>#N/A</v>
      </c>
      <c r="V129" s="41" t="e">
        <f>IF(AND(NOT(ISBLANK('Case Data Entry'!V129)),ISNA(VLOOKUP('Case Data Entry'!V129,'DO NOT USE_School Picklist'!$K$3:$K$6,1,FALSE))),"Please select a value from the drop-down menu",IF('DO NOT USE_Case Formulas'!A129,"OK",NA()))</f>
        <v>#N/A</v>
      </c>
      <c r="W129" s="41" t="e">
        <f>IF(AND('DO NOT USE_Case Formulas'!A129,ISBLANK('Case Data Entry'!W129)),"Has this person had symptoms? is required",IF(AND(NOT(ISBLANK('Case Data Entry'!W129)),ISNA(VLOOKUP('Case Data Entry'!W129,'DO NOT USE_School Picklist'!$D$3:$D$5,1,FALSE))),"Please select a value from the drop-down menu",IF(NOT(ISBLANK('Case Data Entry'!W129)),"OK",NA())))</f>
        <v>#N/A</v>
      </c>
      <c r="X129" s="41" t="e">
        <f>IF(AND('Case Data Entry'!W129='DO NOT USE_School Picklist'!$D$3,ISBLANK('Case Data Entry'!X129)),"Symptom Onset Date is required if Ever Symptomatic is Yes",IF('DO NOT USE_Case Formulas'!A129,"OK",NA()))</f>
        <v>#N/A</v>
      </c>
      <c r="Y129" s="41"/>
      <c r="Z129" s="41" t="e">
        <f ca="1">IF(AND('DO NOT USE_Case Formulas'!A129,ISBLANK('Case Data Entry'!Z129)),"Lab Result Test Date is required",IF('Case Data Entry'!Z129&gt;'DO NOT USE_School Picklist'!$C$3,"Test Date cannot be a future date",IF(NOT(ISBLANK('Case Data Entry'!Z129)),"OK",NA())))</f>
        <v>#N/A</v>
      </c>
      <c r="AA129" s="41" t="e">
        <f>IF(AND(NOT(ISBLANK('Case Data Entry'!AA129)),ISNA(VLOOKUP('Case Data Entry'!AA129,'DO NOT USE_School Picklist'!$R$3:$R$7,1,FALSE))),"Please select a value from the drop-down menu",IF('DO NOT USE_Case Formulas'!A129,"OK",NA()))</f>
        <v>#N/A</v>
      </c>
      <c r="AB129" s="41" t="e">
        <f>IF(AND(NOT(ISBLANK('Case Data Entry'!AB129)),ISNA(VLOOKUP('Case Data Entry'!AB129,'DO NOT USE_School Picklist'!$Q$3:$Q$8,1,FALSE))),"Please select a value from the drop-down menu",IF('DO NOT USE_Case Formulas'!A129,"OK",NA()))</f>
        <v>#N/A</v>
      </c>
    </row>
    <row r="130" spans="1:28" x14ac:dyDescent="0.25">
      <c r="A130" s="40" t="e">
        <f>IF('DO NOT USE_Case Formulas'!A130,IF('DO NOT USE_Case Formulas'!B130,"Not all required fields are completed","OK"),NA())</f>
        <v>#N/A</v>
      </c>
      <c r="B130" s="41" t="e">
        <f>IF(AND('DO NOT USE_Case Formulas'!A130,ISBLANK('Case Data Entry'!B130)),"First Name is required",IF(NOT(ISBLANK('Case Data Entry'!B130)),"OK",NA()))</f>
        <v>#N/A</v>
      </c>
      <c r="C130" s="41" t="e">
        <f>IF(AND('DO NOT USE_Case Formulas'!A130,ISBLANK('Case Data Entry'!C130)),"Last Name is required",IF(NOT(ISBLANK('Case Data Entry'!C130)),"OK",NA()))</f>
        <v>#N/A</v>
      </c>
      <c r="D130" s="41" t="e">
        <f>IF(AND('DO NOT USE_Case Formulas'!A130,ISBLANK('Case Data Entry'!D130)),"Birthdate is required",IF(NOT(ISBLANK('Case Data Entry'!D130)),"OK",NA()))</f>
        <v>#N/A</v>
      </c>
      <c r="E130" s="41" t="e">
        <f>IF(AND('DO NOT USE_Case Formulas'!A130,ISBLANK('Case Data Entry'!E130)),"Mobile Phone is required",IF(NOT(ISBLANK('Case Data Entry'!E130)),IF(AND(ISNUMBER(VALUE('Case Data Entry'!E130)),LEFT('Case Data Entry'!E130,1)&lt;&gt;"1",LEN('Case Data Entry'!E130)=10),"OK","Phone number must be valid format"),NA()))</f>
        <v>#N/A</v>
      </c>
      <c r="F130" s="41" t="e">
        <f>IF(LEN('Case Data Entry'!F130)&gt;255,"Home Street Address must be less than 255 characters",IF('DO NOT USE_Case Formulas'!A130,"OK",NA()))</f>
        <v>#N/A</v>
      </c>
      <c r="G130" s="41" t="e">
        <f>IF(LEN('Case Data Entry'!G130)&gt;40,"City must be less than 40 characters",IF('DO NOT USE_Case Formulas'!A130,"OK",NA()))</f>
        <v>#N/A</v>
      </c>
      <c r="H130" s="41" t="e">
        <f>IF(AND(NOT(ISBLANK('Case Data Entry'!H130)),ISNA(VLOOKUP('Case Data Entry'!H130,'DO NOT USE_School Picklist'!$P$3:$P$52,1,FALSE))),"Please select a value from the drop-down menu",IF('DO NOT USE_Case Formulas'!A130,"OK",NA()))</f>
        <v>#N/A</v>
      </c>
      <c r="I130" s="41" t="e">
        <f>IF(AND('DO NOT USE_Case Formulas'!A130,ISBLANK('Case Data Entry'!I130)),"Zip is required",IF(ISBLANK('Case Data Entry'!I130),NA(),"OK"))</f>
        <v>#N/A</v>
      </c>
      <c r="J130" s="41" t="e">
        <f>IF(AND('DO NOT USE_Case Formulas'!A130,ISBLANK('Case Data Entry'!J130)),"Student or Staff? is required",IF(ISBLANK('Case Data Entry'!J130),NA(),IF(ISNA(VLOOKUP('Case Data Entry'!J130,'DO NOT USE_School Picklist'!$B$3:$B$6,1,FALSE)),"Please select a value from the drop-down menu","OK")))</f>
        <v>#N/A</v>
      </c>
      <c r="K130" s="41" t="e">
        <f>IF(AND('Case Data Entry'!J130='DO NOT USE_School Picklist'!$B$4,ISBLANK('Case Data Entry'!K130)),"Occupation/Job Title is required if Student or Staff? is Yes, staff/faculty or volunteer",IF('DO NOT USE_Case Formulas'!A130,"OK",NA()))</f>
        <v>#N/A</v>
      </c>
      <c r="L130" s="41" t="e">
        <f ca="1">IF('Case Data Entry'!L130&gt;'DO NOT USE_School Picklist'!$C$3,"Date last on school campus/facility cannot be a future date",IF('DO NOT USE_Case Formulas'!A130,IF(ISBLANK('Case Data Entry'!L130),"Date last on school campus/facility is required","OK"),NA()))</f>
        <v>#N/A</v>
      </c>
      <c r="M130" s="41" t="e">
        <f>IF(AND('DO NOT USE_Case Formulas'!A130,ISBLANK('Case Data Entry'!M130)),"Specific Place in the Location is required",IF(ISBLANK('Case Data Entry'!M130),NA(),"OK"))</f>
        <v>#N/A</v>
      </c>
      <c r="N130" s="41" t="e">
        <f>IF(LEN('Case Data Entry'!N130)&gt;50,"Parent/Guardian Name must be less than 50 characters",IF('DO NOT USE_Case Formulas'!A130,"OK",NA()))</f>
        <v>#N/A</v>
      </c>
      <c r="O130" s="41" t="e">
        <f>IF(NOT(ISBLANK('Case Data Entry'!O130)),IF(AND(ISNUMBER('Case Data Entry'!O130),LEFT('Case Data Entry'!O130,1)&lt;&gt;"1",LEN('Case Data Entry'!O130)=10),"OK","Phone number must be valid format"),IF('DO NOT USE_Case Formulas'!A130,"OK",NA()))</f>
        <v>#N/A</v>
      </c>
      <c r="P130" s="41" t="e">
        <f>IF(AND(NOT(ISBLANK('Case Data Entry'!P130)),ISNA(VLOOKUP('Case Data Entry'!P130,'DO NOT USE_School Picklist'!$E$3:$E$10,1,FALSE))),"Please select a value from the drop-down menu",IF('DO NOT USE_Case Formulas'!A130,"OK",NA()))</f>
        <v>#N/A</v>
      </c>
      <c r="Q130" s="41" t="e">
        <f>IF(AND(NOT(ISBLANK('Case Data Entry'!Q130)),ISNA(VLOOKUP('Case Data Entry'!Q130,'DO NOT USE_School Picklist'!$F$3:$F$16,1,FALSE))),"Please select a value from the drop-down menu",IF('DO NOT USE_Case Formulas'!A130,"OK",NA()))</f>
        <v>#N/A</v>
      </c>
      <c r="R130" s="41" t="e">
        <f>IF(LEN('Case Data Entry'!R130)&gt;100,"Classroom(s) must be less than 100 characters",IF('DO NOT USE_Case Formulas'!A130,"OK",NA()))</f>
        <v>#N/A</v>
      </c>
      <c r="S130" s="41" t="e">
        <f>IF(AND(NOT(ISBLANK('Case Data Entry'!S130)),ISNA(VLOOKUP('Case Data Entry'!S130,'DO NOT USE_School Picklist'!$S$3:$S$12,1,FALSE))),"Please select a value from the drop-down menu",IF('DO NOT USE_Case Formulas'!A130,"OK",NA()))</f>
        <v>#N/A</v>
      </c>
      <c r="T130" s="41" t="e">
        <f>IF(AND(NOT(ISBLANK('Case Data Entry'!T130)),ISNA(VLOOKUP('Case Data Entry'!T130,'DO NOT USE_School Picklist'!$S$3:$S$12,1,FALSE))),"Please select a value from the drop-down menu",IF('DO NOT USE_Case Formulas'!A130,"OK",NA()))</f>
        <v>#N/A</v>
      </c>
      <c r="U130" s="41" t="e">
        <f>IF(LEN('Case Data Entry'!U130)&gt;80,"Name of Education Group must be less than 80 characters",IF('DO NOT USE_Case Formulas'!A130,"OK",NA()))</f>
        <v>#N/A</v>
      </c>
      <c r="V130" s="41" t="e">
        <f>IF(AND(NOT(ISBLANK('Case Data Entry'!V130)),ISNA(VLOOKUP('Case Data Entry'!V130,'DO NOT USE_School Picklist'!$K$3:$K$6,1,FALSE))),"Please select a value from the drop-down menu",IF('DO NOT USE_Case Formulas'!A130,"OK",NA()))</f>
        <v>#N/A</v>
      </c>
      <c r="W130" s="41" t="e">
        <f>IF(AND('DO NOT USE_Case Formulas'!A130,ISBLANK('Case Data Entry'!W130)),"Has this person had symptoms? is required",IF(AND(NOT(ISBLANK('Case Data Entry'!W130)),ISNA(VLOOKUP('Case Data Entry'!W130,'DO NOT USE_School Picklist'!$D$3:$D$5,1,FALSE))),"Please select a value from the drop-down menu",IF(NOT(ISBLANK('Case Data Entry'!W130)),"OK",NA())))</f>
        <v>#N/A</v>
      </c>
      <c r="X130" s="41" t="e">
        <f>IF(AND('Case Data Entry'!W130='DO NOT USE_School Picklist'!$D$3,ISBLANK('Case Data Entry'!X130)),"Symptom Onset Date is required if Ever Symptomatic is Yes",IF('DO NOT USE_Case Formulas'!A130,"OK",NA()))</f>
        <v>#N/A</v>
      </c>
      <c r="Y130" s="41"/>
      <c r="Z130" s="41" t="e">
        <f ca="1">IF(AND('DO NOT USE_Case Formulas'!A130,ISBLANK('Case Data Entry'!Z130)),"Lab Result Test Date is required",IF('Case Data Entry'!Z130&gt;'DO NOT USE_School Picklist'!$C$3,"Test Date cannot be a future date",IF(NOT(ISBLANK('Case Data Entry'!Z130)),"OK",NA())))</f>
        <v>#N/A</v>
      </c>
      <c r="AA130" s="41" t="e">
        <f>IF(AND(NOT(ISBLANK('Case Data Entry'!AA130)),ISNA(VLOOKUP('Case Data Entry'!AA130,'DO NOT USE_School Picklist'!$R$3:$R$7,1,FALSE))),"Please select a value from the drop-down menu",IF('DO NOT USE_Case Formulas'!A130,"OK",NA()))</f>
        <v>#N/A</v>
      </c>
      <c r="AB130" s="41" t="e">
        <f>IF(AND(NOT(ISBLANK('Case Data Entry'!AB130)),ISNA(VLOOKUP('Case Data Entry'!AB130,'DO NOT USE_School Picklist'!$Q$3:$Q$8,1,FALSE))),"Please select a value from the drop-down menu",IF('DO NOT USE_Case Formulas'!A130,"OK",NA()))</f>
        <v>#N/A</v>
      </c>
    </row>
    <row r="131" spans="1:28" x14ac:dyDescent="0.25">
      <c r="A131" s="40" t="e">
        <f>IF('DO NOT USE_Case Formulas'!A131,IF('DO NOT USE_Case Formulas'!B131,"Not all required fields are completed","OK"),NA())</f>
        <v>#N/A</v>
      </c>
      <c r="B131" s="41" t="e">
        <f>IF(AND('DO NOT USE_Case Formulas'!A131,ISBLANK('Case Data Entry'!B131)),"First Name is required",IF(NOT(ISBLANK('Case Data Entry'!B131)),"OK",NA()))</f>
        <v>#N/A</v>
      </c>
      <c r="C131" s="41" t="e">
        <f>IF(AND('DO NOT USE_Case Formulas'!A131,ISBLANK('Case Data Entry'!C131)),"Last Name is required",IF(NOT(ISBLANK('Case Data Entry'!C131)),"OK",NA()))</f>
        <v>#N/A</v>
      </c>
      <c r="D131" s="41" t="e">
        <f>IF(AND('DO NOT USE_Case Formulas'!A131,ISBLANK('Case Data Entry'!D131)),"Birthdate is required",IF(NOT(ISBLANK('Case Data Entry'!D131)),"OK",NA()))</f>
        <v>#N/A</v>
      </c>
      <c r="E131" s="41" t="e">
        <f>IF(AND('DO NOT USE_Case Formulas'!A131,ISBLANK('Case Data Entry'!E131)),"Mobile Phone is required",IF(NOT(ISBLANK('Case Data Entry'!E131)),IF(AND(ISNUMBER(VALUE('Case Data Entry'!E131)),LEFT('Case Data Entry'!E131,1)&lt;&gt;"1",LEN('Case Data Entry'!E131)=10),"OK","Phone number must be valid format"),NA()))</f>
        <v>#N/A</v>
      </c>
      <c r="F131" s="41" t="e">
        <f>IF(LEN('Case Data Entry'!F131)&gt;255,"Home Street Address must be less than 255 characters",IF('DO NOT USE_Case Formulas'!A131,"OK",NA()))</f>
        <v>#N/A</v>
      </c>
      <c r="G131" s="41" t="e">
        <f>IF(LEN('Case Data Entry'!G131)&gt;40,"City must be less than 40 characters",IF('DO NOT USE_Case Formulas'!A131,"OK",NA()))</f>
        <v>#N/A</v>
      </c>
      <c r="H131" s="41" t="e">
        <f>IF(AND(NOT(ISBLANK('Case Data Entry'!H131)),ISNA(VLOOKUP('Case Data Entry'!H131,'DO NOT USE_School Picklist'!$P$3:$P$52,1,FALSE))),"Please select a value from the drop-down menu",IF('DO NOT USE_Case Formulas'!A131,"OK",NA()))</f>
        <v>#N/A</v>
      </c>
      <c r="I131" s="41" t="e">
        <f>IF(AND('DO NOT USE_Case Formulas'!A131,ISBLANK('Case Data Entry'!I131)),"Zip is required",IF(ISBLANK('Case Data Entry'!I131),NA(),"OK"))</f>
        <v>#N/A</v>
      </c>
      <c r="J131" s="41" t="e">
        <f>IF(AND('DO NOT USE_Case Formulas'!A131,ISBLANK('Case Data Entry'!J131)),"Student or Staff? is required",IF(ISBLANK('Case Data Entry'!J131),NA(),IF(ISNA(VLOOKUP('Case Data Entry'!J131,'DO NOT USE_School Picklist'!$B$3:$B$6,1,FALSE)),"Please select a value from the drop-down menu","OK")))</f>
        <v>#N/A</v>
      </c>
      <c r="K131" s="41" t="e">
        <f>IF(AND('Case Data Entry'!J131='DO NOT USE_School Picklist'!$B$4,ISBLANK('Case Data Entry'!K131)),"Occupation/Job Title is required if Student or Staff? is Yes, staff/faculty or volunteer",IF('DO NOT USE_Case Formulas'!A131,"OK",NA()))</f>
        <v>#N/A</v>
      </c>
      <c r="L131" s="41" t="e">
        <f ca="1">IF('Case Data Entry'!L131&gt;'DO NOT USE_School Picklist'!$C$3,"Date last on school campus/facility cannot be a future date",IF('DO NOT USE_Case Formulas'!A131,IF(ISBLANK('Case Data Entry'!L131),"Date last on school campus/facility is required","OK"),NA()))</f>
        <v>#N/A</v>
      </c>
      <c r="M131" s="41" t="e">
        <f>IF(AND('DO NOT USE_Case Formulas'!A131,ISBLANK('Case Data Entry'!M131)),"Specific Place in the Location is required",IF(ISBLANK('Case Data Entry'!M131),NA(),"OK"))</f>
        <v>#N/A</v>
      </c>
      <c r="N131" s="41" t="e">
        <f>IF(LEN('Case Data Entry'!N131)&gt;50,"Parent/Guardian Name must be less than 50 characters",IF('DO NOT USE_Case Formulas'!A131,"OK",NA()))</f>
        <v>#N/A</v>
      </c>
      <c r="O131" s="41" t="e">
        <f>IF(NOT(ISBLANK('Case Data Entry'!O131)),IF(AND(ISNUMBER('Case Data Entry'!O131),LEFT('Case Data Entry'!O131,1)&lt;&gt;"1",LEN('Case Data Entry'!O131)=10),"OK","Phone number must be valid format"),IF('DO NOT USE_Case Formulas'!A131,"OK",NA()))</f>
        <v>#N/A</v>
      </c>
      <c r="P131" s="41" t="e">
        <f>IF(AND(NOT(ISBLANK('Case Data Entry'!P131)),ISNA(VLOOKUP('Case Data Entry'!P131,'DO NOT USE_School Picklist'!$E$3:$E$10,1,FALSE))),"Please select a value from the drop-down menu",IF('DO NOT USE_Case Formulas'!A131,"OK",NA()))</f>
        <v>#N/A</v>
      </c>
      <c r="Q131" s="41" t="e">
        <f>IF(AND(NOT(ISBLANK('Case Data Entry'!Q131)),ISNA(VLOOKUP('Case Data Entry'!Q131,'DO NOT USE_School Picklist'!$F$3:$F$16,1,FALSE))),"Please select a value from the drop-down menu",IF('DO NOT USE_Case Formulas'!A131,"OK",NA()))</f>
        <v>#N/A</v>
      </c>
      <c r="R131" s="41" t="e">
        <f>IF(LEN('Case Data Entry'!R131)&gt;100,"Classroom(s) must be less than 100 characters",IF('DO NOT USE_Case Formulas'!A131,"OK",NA()))</f>
        <v>#N/A</v>
      </c>
      <c r="S131" s="41" t="e">
        <f>IF(AND(NOT(ISBLANK('Case Data Entry'!S131)),ISNA(VLOOKUP('Case Data Entry'!S131,'DO NOT USE_School Picklist'!$S$3:$S$12,1,FALSE))),"Please select a value from the drop-down menu",IF('DO NOT USE_Case Formulas'!A131,"OK",NA()))</f>
        <v>#N/A</v>
      </c>
      <c r="T131" s="41" t="e">
        <f>IF(AND(NOT(ISBLANK('Case Data Entry'!T131)),ISNA(VLOOKUP('Case Data Entry'!T131,'DO NOT USE_School Picklist'!$S$3:$S$12,1,FALSE))),"Please select a value from the drop-down menu",IF('DO NOT USE_Case Formulas'!A131,"OK",NA()))</f>
        <v>#N/A</v>
      </c>
      <c r="U131" s="41" t="e">
        <f>IF(LEN('Case Data Entry'!U131)&gt;80,"Name of Education Group must be less than 80 characters",IF('DO NOT USE_Case Formulas'!A131,"OK",NA()))</f>
        <v>#N/A</v>
      </c>
      <c r="V131" s="41" t="e">
        <f>IF(AND(NOT(ISBLANK('Case Data Entry'!V131)),ISNA(VLOOKUP('Case Data Entry'!V131,'DO NOT USE_School Picklist'!$K$3:$K$6,1,FALSE))),"Please select a value from the drop-down menu",IF('DO NOT USE_Case Formulas'!A131,"OK",NA()))</f>
        <v>#N/A</v>
      </c>
      <c r="W131" s="41" t="e">
        <f>IF(AND('DO NOT USE_Case Formulas'!A131,ISBLANK('Case Data Entry'!W131)),"Has this person had symptoms? is required",IF(AND(NOT(ISBLANK('Case Data Entry'!W131)),ISNA(VLOOKUP('Case Data Entry'!W131,'DO NOT USE_School Picklist'!$D$3:$D$5,1,FALSE))),"Please select a value from the drop-down menu",IF(NOT(ISBLANK('Case Data Entry'!W131)),"OK",NA())))</f>
        <v>#N/A</v>
      </c>
      <c r="X131" s="41" t="e">
        <f>IF(AND('Case Data Entry'!W131='DO NOT USE_School Picklist'!$D$3,ISBLANK('Case Data Entry'!X131)),"Symptom Onset Date is required if Ever Symptomatic is Yes",IF('DO NOT USE_Case Formulas'!A131,"OK",NA()))</f>
        <v>#N/A</v>
      </c>
      <c r="Y131" s="41"/>
      <c r="Z131" s="41" t="e">
        <f ca="1">IF(AND('DO NOT USE_Case Formulas'!A131,ISBLANK('Case Data Entry'!Z131)),"Lab Result Test Date is required",IF('Case Data Entry'!Z131&gt;'DO NOT USE_School Picklist'!$C$3,"Test Date cannot be a future date",IF(NOT(ISBLANK('Case Data Entry'!Z131)),"OK",NA())))</f>
        <v>#N/A</v>
      </c>
      <c r="AA131" s="41" t="e">
        <f>IF(AND(NOT(ISBLANK('Case Data Entry'!AA131)),ISNA(VLOOKUP('Case Data Entry'!AA131,'DO NOT USE_School Picklist'!$R$3:$R$7,1,FALSE))),"Please select a value from the drop-down menu",IF('DO NOT USE_Case Formulas'!A131,"OK",NA()))</f>
        <v>#N/A</v>
      </c>
      <c r="AB131" s="41" t="e">
        <f>IF(AND(NOT(ISBLANK('Case Data Entry'!AB131)),ISNA(VLOOKUP('Case Data Entry'!AB131,'DO NOT USE_School Picklist'!$Q$3:$Q$8,1,FALSE))),"Please select a value from the drop-down menu",IF('DO NOT USE_Case Formulas'!A131,"OK",NA()))</f>
        <v>#N/A</v>
      </c>
    </row>
    <row r="132" spans="1:28" x14ac:dyDescent="0.25">
      <c r="A132" s="40" t="e">
        <f>IF('DO NOT USE_Case Formulas'!A132,IF('DO NOT USE_Case Formulas'!B132,"Not all required fields are completed","OK"),NA())</f>
        <v>#N/A</v>
      </c>
      <c r="B132" s="41" t="e">
        <f>IF(AND('DO NOT USE_Case Formulas'!A132,ISBLANK('Case Data Entry'!B132)),"First Name is required",IF(NOT(ISBLANK('Case Data Entry'!B132)),"OK",NA()))</f>
        <v>#N/A</v>
      </c>
      <c r="C132" s="41" t="e">
        <f>IF(AND('DO NOT USE_Case Formulas'!A132,ISBLANK('Case Data Entry'!C132)),"Last Name is required",IF(NOT(ISBLANK('Case Data Entry'!C132)),"OK",NA()))</f>
        <v>#N/A</v>
      </c>
      <c r="D132" s="41" t="e">
        <f>IF(AND('DO NOT USE_Case Formulas'!A132,ISBLANK('Case Data Entry'!D132)),"Birthdate is required",IF(NOT(ISBLANK('Case Data Entry'!D132)),"OK",NA()))</f>
        <v>#N/A</v>
      </c>
      <c r="E132" s="41" t="e">
        <f>IF(AND('DO NOT USE_Case Formulas'!A132,ISBLANK('Case Data Entry'!E132)),"Mobile Phone is required",IF(NOT(ISBLANK('Case Data Entry'!E132)),IF(AND(ISNUMBER(VALUE('Case Data Entry'!E132)),LEFT('Case Data Entry'!E132,1)&lt;&gt;"1",LEN('Case Data Entry'!E132)=10),"OK","Phone number must be valid format"),NA()))</f>
        <v>#N/A</v>
      </c>
      <c r="F132" s="41" t="e">
        <f>IF(LEN('Case Data Entry'!F132)&gt;255,"Home Street Address must be less than 255 characters",IF('DO NOT USE_Case Formulas'!A132,"OK",NA()))</f>
        <v>#N/A</v>
      </c>
      <c r="G132" s="41" t="e">
        <f>IF(LEN('Case Data Entry'!G132)&gt;40,"City must be less than 40 characters",IF('DO NOT USE_Case Formulas'!A132,"OK",NA()))</f>
        <v>#N/A</v>
      </c>
      <c r="H132" s="41" t="e">
        <f>IF(AND(NOT(ISBLANK('Case Data Entry'!H132)),ISNA(VLOOKUP('Case Data Entry'!H132,'DO NOT USE_School Picklist'!$P$3:$P$52,1,FALSE))),"Please select a value from the drop-down menu",IF('DO NOT USE_Case Formulas'!A132,"OK",NA()))</f>
        <v>#N/A</v>
      </c>
      <c r="I132" s="41" t="e">
        <f>IF(AND('DO NOT USE_Case Formulas'!A132,ISBLANK('Case Data Entry'!I132)),"Zip is required",IF(ISBLANK('Case Data Entry'!I132),NA(),"OK"))</f>
        <v>#N/A</v>
      </c>
      <c r="J132" s="41" t="e">
        <f>IF(AND('DO NOT USE_Case Formulas'!A132,ISBLANK('Case Data Entry'!J132)),"Student or Staff? is required",IF(ISBLANK('Case Data Entry'!J132),NA(),IF(ISNA(VLOOKUP('Case Data Entry'!J132,'DO NOT USE_School Picklist'!$B$3:$B$6,1,FALSE)),"Please select a value from the drop-down menu","OK")))</f>
        <v>#N/A</v>
      </c>
      <c r="K132" s="41" t="e">
        <f>IF(AND('Case Data Entry'!J132='DO NOT USE_School Picklist'!$B$4,ISBLANK('Case Data Entry'!K132)),"Occupation/Job Title is required if Student or Staff? is Yes, staff/faculty or volunteer",IF('DO NOT USE_Case Formulas'!A132,"OK",NA()))</f>
        <v>#N/A</v>
      </c>
      <c r="L132" s="41" t="e">
        <f ca="1">IF('Case Data Entry'!L132&gt;'DO NOT USE_School Picklist'!$C$3,"Date last on school campus/facility cannot be a future date",IF('DO NOT USE_Case Formulas'!A132,IF(ISBLANK('Case Data Entry'!L132),"Date last on school campus/facility is required","OK"),NA()))</f>
        <v>#N/A</v>
      </c>
      <c r="M132" s="41" t="e">
        <f>IF(AND('DO NOT USE_Case Formulas'!A132,ISBLANK('Case Data Entry'!M132)),"Specific Place in the Location is required",IF(ISBLANK('Case Data Entry'!M132),NA(),"OK"))</f>
        <v>#N/A</v>
      </c>
      <c r="N132" s="41" t="e">
        <f>IF(LEN('Case Data Entry'!N132)&gt;50,"Parent/Guardian Name must be less than 50 characters",IF('DO NOT USE_Case Formulas'!A132,"OK",NA()))</f>
        <v>#N/A</v>
      </c>
      <c r="O132" s="41" t="e">
        <f>IF(NOT(ISBLANK('Case Data Entry'!O132)),IF(AND(ISNUMBER('Case Data Entry'!O132),LEFT('Case Data Entry'!O132,1)&lt;&gt;"1",LEN('Case Data Entry'!O132)=10),"OK","Phone number must be valid format"),IF('DO NOT USE_Case Formulas'!A132,"OK",NA()))</f>
        <v>#N/A</v>
      </c>
      <c r="P132" s="41" t="e">
        <f>IF(AND(NOT(ISBLANK('Case Data Entry'!P132)),ISNA(VLOOKUP('Case Data Entry'!P132,'DO NOT USE_School Picklist'!$E$3:$E$10,1,FALSE))),"Please select a value from the drop-down menu",IF('DO NOT USE_Case Formulas'!A132,"OK",NA()))</f>
        <v>#N/A</v>
      </c>
      <c r="Q132" s="41" t="e">
        <f>IF(AND(NOT(ISBLANK('Case Data Entry'!Q132)),ISNA(VLOOKUP('Case Data Entry'!Q132,'DO NOT USE_School Picklist'!$F$3:$F$16,1,FALSE))),"Please select a value from the drop-down menu",IF('DO NOT USE_Case Formulas'!A132,"OK",NA()))</f>
        <v>#N/A</v>
      </c>
      <c r="R132" s="41" t="e">
        <f>IF(LEN('Case Data Entry'!R132)&gt;100,"Classroom(s) must be less than 100 characters",IF('DO NOT USE_Case Formulas'!A132,"OK",NA()))</f>
        <v>#N/A</v>
      </c>
      <c r="S132" s="41" t="e">
        <f>IF(AND(NOT(ISBLANK('Case Data Entry'!S132)),ISNA(VLOOKUP('Case Data Entry'!S132,'DO NOT USE_School Picklist'!$S$3:$S$12,1,FALSE))),"Please select a value from the drop-down menu",IF('DO NOT USE_Case Formulas'!A132,"OK",NA()))</f>
        <v>#N/A</v>
      </c>
      <c r="T132" s="41" t="e">
        <f>IF(AND(NOT(ISBLANK('Case Data Entry'!T132)),ISNA(VLOOKUP('Case Data Entry'!T132,'DO NOT USE_School Picklist'!$S$3:$S$12,1,FALSE))),"Please select a value from the drop-down menu",IF('DO NOT USE_Case Formulas'!A132,"OK",NA()))</f>
        <v>#N/A</v>
      </c>
      <c r="U132" s="41" t="e">
        <f>IF(LEN('Case Data Entry'!U132)&gt;80,"Name of Education Group must be less than 80 characters",IF('DO NOT USE_Case Formulas'!A132,"OK",NA()))</f>
        <v>#N/A</v>
      </c>
      <c r="V132" s="41" t="e">
        <f>IF(AND(NOT(ISBLANK('Case Data Entry'!V132)),ISNA(VLOOKUP('Case Data Entry'!V132,'DO NOT USE_School Picklist'!$K$3:$K$6,1,FALSE))),"Please select a value from the drop-down menu",IF('DO NOT USE_Case Formulas'!A132,"OK",NA()))</f>
        <v>#N/A</v>
      </c>
      <c r="W132" s="41" t="e">
        <f>IF(AND('DO NOT USE_Case Formulas'!A132,ISBLANK('Case Data Entry'!W132)),"Has this person had symptoms? is required",IF(AND(NOT(ISBLANK('Case Data Entry'!W132)),ISNA(VLOOKUP('Case Data Entry'!W132,'DO NOT USE_School Picklist'!$D$3:$D$5,1,FALSE))),"Please select a value from the drop-down menu",IF(NOT(ISBLANK('Case Data Entry'!W132)),"OK",NA())))</f>
        <v>#N/A</v>
      </c>
      <c r="X132" s="41" t="e">
        <f>IF(AND('Case Data Entry'!W132='DO NOT USE_School Picklist'!$D$3,ISBLANK('Case Data Entry'!X132)),"Symptom Onset Date is required if Ever Symptomatic is Yes",IF('DO NOT USE_Case Formulas'!A132,"OK",NA()))</f>
        <v>#N/A</v>
      </c>
      <c r="Y132" s="41"/>
      <c r="Z132" s="41" t="e">
        <f ca="1">IF(AND('DO NOT USE_Case Formulas'!A132,ISBLANK('Case Data Entry'!Z132)),"Lab Result Test Date is required",IF('Case Data Entry'!Z132&gt;'DO NOT USE_School Picklist'!$C$3,"Test Date cannot be a future date",IF(NOT(ISBLANK('Case Data Entry'!Z132)),"OK",NA())))</f>
        <v>#N/A</v>
      </c>
      <c r="AA132" s="41" t="e">
        <f>IF(AND(NOT(ISBLANK('Case Data Entry'!AA132)),ISNA(VLOOKUP('Case Data Entry'!AA132,'DO NOT USE_School Picklist'!$R$3:$R$7,1,FALSE))),"Please select a value from the drop-down menu",IF('DO NOT USE_Case Formulas'!A132,"OK",NA()))</f>
        <v>#N/A</v>
      </c>
      <c r="AB132" s="41" t="e">
        <f>IF(AND(NOT(ISBLANK('Case Data Entry'!AB132)),ISNA(VLOOKUP('Case Data Entry'!AB132,'DO NOT USE_School Picklist'!$Q$3:$Q$8,1,FALSE))),"Please select a value from the drop-down menu",IF('DO NOT USE_Case Formulas'!A132,"OK",NA()))</f>
        <v>#N/A</v>
      </c>
    </row>
    <row r="133" spans="1:28" x14ac:dyDescent="0.25">
      <c r="A133" s="40" t="e">
        <f>IF('DO NOT USE_Case Formulas'!A133,IF('DO NOT USE_Case Formulas'!B133,"Not all required fields are completed","OK"),NA())</f>
        <v>#N/A</v>
      </c>
      <c r="B133" s="41" t="e">
        <f>IF(AND('DO NOT USE_Case Formulas'!A133,ISBLANK('Case Data Entry'!B133)),"First Name is required",IF(NOT(ISBLANK('Case Data Entry'!B133)),"OK",NA()))</f>
        <v>#N/A</v>
      </c>
      <c r="C133" s="41" t="e">
        <f>IF(AND('DO NOT USE_Case Formulas'!A133,ISBLANK('Case Data Entry'!C133)),"Last Name is required",IF(NOT(ISBLANK('Case Data Entry'!C133)),"OK",NA()))</f>
        <v>#N/A</v>
      </c>
      <c r="D133" s="41" t="e">
        <f>IF(AND('DO NOT USE_Case Formulas'!A133,ISBLANK('Case Data Entry'!D133)),"Birthdate is required",IF(NOT(ISBLANK('Case Data Entry'!D133)),"OK",NA()))</f>
        <v>#N/A</v>
      </c>
      <c r="E133" s="41" t="e">
        <f>IF(AND('DO NOT USE_Case Formulas'!A133,ISBLANK('Case Data Entry'!E133)),"Mobile Phone is required",IF(NOT(ISBLANK('Case Data Entry'!E133)),IF(AND(ISNUMBER(VALUE('Case Data Entry'!E133)),LEFT('Case Data Entry'!E133,1)&lt;&gt;"1",LEN('Case Data Entry'!E133)=10),"OK","Phone number must be valid format"),NA()))</f>
        <v>#N/A</v>
      </c>
      <c r="F133" s="41" t="e">
        <f>IF(LEN('Case Data Entry'!F133)&gt;255,"Home Street Address must be less than 255 characters",IF('DO NOT USE_Case Formulas'!A133,"OK",NA()))</f>
        <v>#N/A</v>
      </c>
      <c r="G133" s="41" t="e">
        <f>IF(LEN('Case Data Entry'!G133)&gt;40,"City must be less than 40 characters",IF('DO NOT USE_Case Formulas'!A133,"OK",NA()))</f>
        <v>#N/A</v>
      </c>
      <c r="H133" s="41" t="e">
        <f>IF(AND(NOT(ISBLANK('Case Data Entry'!H133)),ISNA(VLOOKUP('Case Data Entry'!H133,'DO NOT USE_School Picklist'!$P$3:$P$52,1,FALSE))),"Please select a value from the drop-down menu",IF('DO NOT USE_Case Formulas'!A133,"OK",NA()))</f>
        <v>#N/A</v>
      </c>
      <c r="I133" s="41" t="e">
        <f>IF(AND('DO NOT USE_Case Formulas'!A133,ISBLANK('Case Data Entry'!I133)),"Zip is required",IF(ISBLANK('Case Data Entry'!I133),NA(),"OK"))</f>
        <v>#N/A</v>
      </c>
      <c r="J133" s="41" t="e">
        <f>IF(AND('DO NOT USE_Case Formulas'!A133,ISBLANK('Case Data Entry'!J133)),"Student or Staff? is required",IF(ISBLANK('Case Data Entry'!J133),NA(),IF(ISNA(VLOOKUP('Case Data Entry'!J133,'DO NOT USE_School Picklist'!$B$3:$B$6,1,FALSE)),"Please select a value from the drop-down menu","OK")))</f>
        <v>#N/A</v>
      </c>
      <c r="K133" s="41" t="e">
        <f>IF(AND('Case Data Entry'!J133='DO NOT USE_School Picklist'!$B$4,ISBLANK('Case Data Entry'!K133)),"Occupation/Job Title is required if Student or Staff? is Yes, staff/faculty or volunteer",IF('DO NOT USE_Case Formulas'!A133,"OK",NA()))</f>
        <v>#N/A</v>
      </c>
      <c r="L133" s="41" t="e">
        <f ca="1">IF('Case Data Entry'!L133&gt;'DO NOT USE_School Picklist'!$C$3,"Date last on school campus/facility cannot be a future date",IF('DO NOT USE_Case Formulas'!A133,IF(ISBLANK('Case Data Entry'!L133),"Date last on school campus/facility is required","OK"),NA()))</f>
        <v>#N/A</v>
      </c>
      <c r="M133" s="41" t="e">
        <f>IF(AND('DO NOT USE_Case Formulas'!A133,ISBLANK('Case Data Entry'!M133)),"Specific Place in the Location is required",IF(ISBLANK('Case Data Entry'!M133),NA(),"OK"))</f>
        <v>#N/A</v>
      </c>
      <c r="N133" s="41" t="e">
        <f>IF(LEN('Case Data Entry'!N133)&gt;50,"Parent/Guardian Name must be less than 50 characters",IF('DO NOT USE_Case Formulas'!A133,"OK",NA()))</f>
        <v>#N/A</v>
      </c>
      <c r="O133" s="41" t="e">
        <f>IF(NOT(ISBLANK('Case Data Entry'!O133)),IF(AND(ISNUMBER('Case Data Entry'!O133),LEFT('Case Data Entry'!O133,1)&lt;&gt;"1",LEN('Case Data Entry'!O133)=10),"OK","Phone number must be valid format"),IF('DO NOT USE_Case Formulas'!A133,"OK",NA()))</f>
        <v>#N/A</v>
      </c>
      <c r="P133" s="41" t="e">
        <f>IF(AND(NOT(ISBLANK('Case Data Entry'!P133)),ISNA(VLOOKUP('Case Data Entry'!P133,'DO NOT USE_School Picklist'!$E$3:$E$10,1,FALSE))),"Please select a value from the drop-down menu",IF('DO NOT USE_Case Formulas'!A133,"OK",NA()))</f>
        <v>#N/A</v>
      </c>
      <c r="Q133" s="41" t="e">
        <f>IF(AND(NOT(ISBLANK('Case Data Entry'!Q133)),ISNA(VLOOKUP('Case Data Entry'!Q133,'DO NOT USE_School Picklist'!$F$3:$F$16,1,FALSE))),"Please select a value from the drop-down menu",IF('DO NOT USE_Case Formulas'!A133,"OK",NA()))</f>
        <v>#N/A</v>
      </c>
      <c r="R133" s="41" t="e">
        <f>IF(LEN('Case Data Entry'!R133)&gt;100,"Classroom(s) must be less than 100 characters",IF('DO NOT USE_Case Formulas'!A133,"OK",NA()))</f>
        <v>#N/A</v>
      </c>
      <c r="S133" s="41" t="e">
        <f>IF(AND(NOT(ISBLANK('Case Data Entry'!S133)),ISNA(VLOOKUP('Case Data Entry'!S133,'DO NOT USE_School Picklist'!$S$3:$S$12,1,FALSE))),"Please select a value from the drop-down menu",IF('DO NOT USE_Case Formulas'!A133,"OK",NA()))</f>
        <v>#N/A</v>
      </c>
      <c r="T133" s="41" t="e">
        <f>IF(AND(NOT(ISBLANK('Case Data Entry'!T133)),ISNA(VLOOKUP('Case Data Entry'!T133,'DO NOT USE_School Picklist'!$S$3:$S$12,1,FALSE))),"Please select a value from the drop-down menu",IF('DO NOT USE_Case Formulas'!A133,"OK",NA()))</f>
        <v>#N/A</v>
      </c>
      <c r="U133" s="41" t="e">
        <f>IF(LEN('Case Data Entry'!U133)&gt;80,"Name of Education Group must be less than 80 characters",IF('DO NOT USE_Case Formulas'!A133,"OK",NA()))</f>
        <v>#N/A</v>
      </c>
      <c r="V133" s="41" t="e">
        <f>IF(AND(NOT(ISBLANK('Case Data Entry'!V133)),ISNA(VLOOKUP('Case Data Entry'!V133,'DO NOT USE_School Picklist'!$K$3:$K$6,1,FALSE))),"Please select a value from the drop-down menu",IF('DO NOT USE_Case Formulas'!A133,"OK",NA()))</f>
        <v>#N/A</v>
      </c>
      <c r="W133" s="41" t="e">
        <f>IF(AND('DO NOT USE_Case Formulas'!A133,ISBLANK('Case Data Entry'!W133)),"Has this person had symptoms? is required",IF(AND(NOT(ISBLANK('Case Data Entry'!W133)),ISNA(VLOOKUP('Case Data Entry'!W133,'DO NOT USE_School Picklist'!$D$3:$D$5,1,FALSE))),"Please select a value from the drop-down menu",IF(NOT(ISBLANK('Case Data Entry'!W133)),"OK",NA())))</f>
        <v>#N/A</v>
      </c>
      <c r="X133" s="41" t="e">
        <f>IF(AND('Case Data Entry'!W133='DO NOT USE_School Picklist'!$D$3,ISBLANK('Case Data Entry'!X133)),"Symptom Onset Date is required if Ever Symptomatic is Yes",IF('DO NOT USE_Case Formulas'!A133,"OK",NA()))</f>
        <v>#N/A</v>
      </c>
      <c r="Y133" s="41"/>
      <c r="Z133" s="41" t="e">
        <f ca="1">IF(AND('DO NOT USE_Case Formulas'!A133,ISBLANK('Case Data Entry'!Z133)),"Lab Result Test Date is required",IF('Case Data Entry'!Z133&gt;'DO NOT USE_School Picklist'!$C$3,"Test Date cannot be a future date",IF(NOT(ISBLANK('Case Data Entry'!Z133)),"OK",NA())))</f>
        <v>#N/A</v>
      </c>
      <c r="AA133" s="41" t="e">
        <f>IF(AND(NOT(ISBLANK('Case Data Entry'!AA133)),ISNA(VLOOKUP('Case Data Entry'!AA133,'DO NOT USE_School Picklist'!$R$3:$R$7,1,FALSE))),"Please select a value from the drop-down menu",IF('DO NOT USE_Case Formulas'!A133,"OK",NA()))</f>
        <v>#N/A</v>
      </c>
      <c r="AB133" s="41" t="e">
        <f>IF(AND(NOT(ISBLANK('Case Data Entry'!AB133)),ISNA(VLOOKUP('Case Data Entry'!AB133,'DO NOT USE_School Picklist'!$Q$3:$Q$8,1,FALSE))),"Please select a value from the drop-down menu",IF('DO NOT USE_Case Formulas'!A133,"OK",NA()))</f>
        <v>#N/A</v>
      </c>
    </row>
    <row r="134" spans="1:28" x14ac:dyDescent="0.25">
      <c r="A134" s="40" t="e">
        <f>IF('DO NOT USE_Case Formulas'!A134,IF('DO NOT USE_Case Formulas'!B134,"Not all required fields are completed","OK"),NA())</f>
        <v>#N/A</v>
      </c>
      <c r="B134" s="41" t="e">
        <f>IF(AND('DO NOT USE_Case Formulas'!A134,ISBLANK('Case Data Entry'!B134)),"First Name is required",IF(NOT(ISBLANK('Case Data Entry'!B134)),"OK",NA()))</f>
        <v>#N/A</v>
      </c>
      <c r="C134" s="41" t="e">
        <f>IF(AND('DO NOT USE_Case Formulas'!A134,ISBLANK('Case Data Entry'!C134)),"Last Name is required",IF(NOT(ISBLANK('Case Data Entry'!C134)),"OK",NA()))</f>
        <v>#N/A</v>
      </c>
      <c r="D134" s="41" t="e">
        <f>IF(AND('DO NOT USE_Case Formulas'!A134,ISBLANK('Case Data Entry'!D134)),"Birthdate is required",IF(NOT(ISBLANK('Case Data Entry'!D134)),"OK",NA()))</f>
        <v>#N/A</v>
      </c>
      <c r="E134" s="41" t="e">
        <f>IF(AND('DO NOT USE_Case Formulas'!A134,ISBLANK('Case Data Entry'!E134)),"Mobile Phone is required",IF(NOT(ISBLANK('Case Data Entry'!E134)),IF(AND(ISNUMBER(VALUE('Case Data Entry'!E134)),LEFT('Case Data Entry'!E134,1)&lt;&gt;"1",LEN('Case Data Entry'!E134)=10),"OK","Phone number must be valid format"),NA()))</f>
        <v>#N/A</v>
      </c>
      <c r="F134" s="41" t="e">
        <f>IF(LEN('Case Data Entry'!F134)&gt;255,"Home Street Address must be less than 255 characters",IF('DO NOT USE_Case Formulas'!A134,"OK",NA()))</f>
        <v>#N/A</v>
      </c>
      <c r="G134" s="41" t="e">
        <f>IF(LEN('Case Data Entry'!G134)&gt;40,"City must be less than 40 characters",IF('DO NOT USE_Case Formulas'!A134,"OK",NA()))</f>
        <v>#N/A</v>
      </c>
      <c r="H134" s="41" t="e">
        <f>IF(AND(NOT(ISBLANK('Case Data Entry'!H134)),ISNA(VLOOKUP('Case Data Entry'!H134,'DO NOT USE_School Picklist'!$P$3:$P$52,1,FALSE))),"Please select a value from the drop-down menu",IF('DO NOT USE_Case Formulas'!A134,"OK",NA()))</f>
        <v>#N/A</v>
      </c>
      <c r="I134" s="41" t="e">
        <f>IF(AND('DO NOT USE_Case Formulas'!A134,ISBLANK('Case Data Entry'!I134)),"Zip is required",IF(ISBLANK('Case Data Entry'!I134),NA(),"OK"))</f>
        <v>#N/A</v>
      </c>
      <c r="J134" s="41" t="e">
        <f>IF(AND('DO NOT USE_Case Formulas'!A134,ISBLANK('Case Data Entry'!J134)),"Student or Staff? is required",IF(ISBLANK('Case Data Entry'!J134),NA(),IF(ISNA(VLOOKUP('Case Data Entry'!J134,'DO NOT USE_School Picklist'!$B$3:$B$6,1,FALSE)),"Please select a value from the drop-down menu","OK")))</f>
        <v>#N/A</v>
      </c>
      <c r="K134" s="41" t="e">
        <f>IF(AND('Case Data Entry'!J134='DO NOT USE_School Picklist'!$B$4,ISBLANK('Case Data Entry'!K134)),"Occupation/Job Title is required if Student or Staff? is Yes, staff/faculty or volunteer",IF('DO NOT USE_Case Formulas'!A134,"OK",NA()))</f>
        <v>#N/A</v>
      </c>
      <c r="L134" s="41" t="e">
        <f ca="1">IF('Case Data Entry'!L134&gt;'DO NOT USE_School Picklist'!$C$3,"Date last on school campus/facility cannot be a future date",IF('DO NOT USE_Case Formulas'!A134,IF(ISBLANK('Case Data Entry'!L134),"Date last on school campus/facility is required","OK"),NA()))</f>
        <v>#N/A</v>
      </c>
      <c r="M134" s="41" t="e">
        <f>IF(AND('DO NOT USE_Case Formulas'!A134,ISBLANK('Case Data Entry'!M134)),"Specific Place in the Location is required",IF(ISBLANK('Case Data Entry'!M134),NA(),"OK"))</f>
        <v>#N/A</v>
      </c>
      <c r="N134" s="41" t="e">
        <f>IF(LEN('Case Data Entry'!N134)&gt;50,"Parent/Guardian Name must be less than 50 characters",IF('DO NOT USE_Case Formulas'!A134,"OK",NA()))</f>
        <v>#N/A</v>
      </c>
      <c r="O134" s="41" t="e">
        <f>IF(NOT(ISBLANK('Case Data Entry'!O134)),IF(AND(ISNUMBER('Case Data Entry'!O134),LEFT('Case Data Entry'!O134,1)&lt;&gt;"1",LEN('Case Data Entry'!O134)=10),"OK","Phone number must be valid format"),IF('DO NOT USE_Case Formulas'!A134,"OK",NA()))</f>
        <v>#N/A</v>
      </c>
      <c r="P134" s="41" t="e">
        <f>IF(AND(NOT(ISBLANK('Case Data Entry'!P134)),ISNA(VLOOKUP('Case Data Entry'!P134,'DO NOT USE_School Picklist'!$E$3:$E$10,1,FALSE))),"Please select a value from the drop-down menu",IF('DO NOT USE_Case Formulas'!A134,"OK",NA()))</f>
        <v>#N/A</v>
      </c>
      <c r="Q134" s="41" t="e">
        <f>IF(AND(NOT(ISBLANK('Case Data Entry'!Q134)),ISNA(VLOOKUP('Case Data Entry'!Q134,'DO NOT USE_School Picklist'!$F$3:$F$16,1,FALSE))),"Please select a value from the drop-down menu",IF('DO NOT USE_Case Formulas'!A134,"OK",NA()))</f>
        <v>#N/A</v>
      </c>
      <c r="R134" s="41" t="e">
        <f>IF(LEN('Case Data Entry'!R134)&gt;100,"Classroom(s) must be less than 100 characters",IF('DO NOT USE_Case Formulas'!A134,"OK",NA()))</f>
        <v>#N/A</v>
      </c>
      <c r="S134" s="41" t="e">
        <f>IF(AND(NOT(ISBLANK('Case Data Entry'!S134)),ISNA(VLOOKUP('Case Data Entry'!S134,'DO NOT USE_School Picklist'!$S$3:$S$12,1,FALSE))),"Please select a value from the drop-down menu",IF('DO NOT USE_Case Formulas'!A134,"OK",NA()))</f>
        <v>#N/A</v>
      </c>
      <c r="T134" s="41" t="e">
        <f>IF(AND(NOT(ISBLANK('Case Data Entry'!T134)),ISNA(VLOOKUP('Case Data Entry'!T134,'DO NOT USE_School Picklist'!$S$3:$S$12,1,FALSE))),"Please select a value from the drop-down menu",IF('DO NOT USE_Case Formulas'!A134,"OK",NA()))</f>
        <v>#N/A</v>
      </c>
      <c r="U134" s="41" t="e">
        <f>IF(LEN('Case Data Entry'!U134)&gt;80,"Name of Education Group must be less than 80 characters",IF('DO NOT USE_Case Formulas'!A134,"OK",NA()))</f>
        <v>#N/A</v>
      </c>
      <c r="V134" s="41" t="e">
        <f>IF(AND(NOT(ISBLANK('Case Data Entry'!V134)),ISNA(VLOOKUP('Case Data Entry'!V134,'DO NOT USE_School Picklist'!$K$3:$K$6,1,FALSE))),"Please select a value from the drop-down menu",IF('DO NOT USE_Case Formulas'!A134,"OK",NA()))</f>
        <v>#N/A</v>
      </c>
      <c r="W134" s="41" t="e">
        <f>IF(AND('DO NOT USE_Case Formulas'!A134,ISBLANK('Case Data Entry'!W134)),"Has this person had symptoms? is required",IF(AND(NOT(ISBLANK('Case Data Entry'!W134)),ISNA(VLOOKUP('Case Data Entry'!W134,'DO NOT USE_School Picklist'!$D$3:$D$5,1,FALSE))),"Please select a value from the drop-down menu",IF(NOT(ISBLANK('Case Data Entry'!W134)),"OK",NA())))</f>
        <v>#N/A</v>
      </c>
      <c r="X134" s="41" t="e">
        <f>IF(AND('Case Data Entry'!W134='DO NOT USE_School Picklist'!$D$3,ISBLANK('Case Data Entry'!X134)),"Symptom Onset Date is required if Ever Symptomatic is Yes",IF('DO NOT USE_Case Formulas'!A134,"OK",NA()))</f>
        <v>#N/A</v>
      </c>
      <c r="Y134" s="41"/>
      <c r="Z134" s="41" t="e">
        <f ca="1">IF(AND('DO NOT USE_Case Formulas'!A134,ISBLANK('Case Data Entry'!Z134)),"Lab Result Test Date is required",IF('Case Data Entry'!Z134&gt;'DO NOT USE_School Picklist'!$C$3,"Test Date cannot be a future date",IF(NOT(ISBLANK('Case Data Entry'!Z134)),"OK",NA())))</f>
        <v>#N/A</v>
      </c>
      <c r="AA134" s="41" t="e">
        <f>IF(AND(NOT(ISBLANK('Case Data Entry'!AA134)),ISNA(VLOOKUP('Case Data Entry'!AA134,'DO NOT USE_School Picklist'!$R$3:$R$7,1,FALSE))),"Please select a value from the drop-down menu",IF('DO NOT USE_Case Formulas'!A134,"OK",NA()))</f>
        <v>#N/A</v>
      </c>
      <c r="AB134" s="41" t="e">
        <f>IF(AND(NOT(ISBLANK('Case Data Entry'!AB134)),ISNA(VLOOKUP('Case Data Entry'!AB134,'DO NOT USE_School Picklist'!$Q$3:$Q$8,1,FALSE))),"Please select a value from the drop-down menu",IF('DO NOT USE_Case Formulas'!A134,"OK",NA()))</f>
        <v>#N/A</v>
      </c>
    </row>
    <row r="135" spans="1:28" x14ac:dyDescent="0.25">
      <c r="A135" s="40" t="e">
        <f>IF('DO NOT USE_Case Formulas'!A135,IF('DO NOT USE_Case Formulas'!B135,"Not all required fields are completed","OK"),NA())</f>
        <v>#N/A</v>
      </c>
      <c r="B135" s="41" t="e">
        <f>IF(AND('DO NOT USE_Case Formulas'!A135,ISBLANK('Case Data Entry'!B135)),"First Name is required",IF(NOT(ISBLANK('Case Data Entry'!B135)),"OK",NA()))</f>
        <v>#N/A</v>
      </c>
      <c r="C135" s="41" t="e">
        <f>IF(AND('DO NOT USE_Case Formulas'!A135,ISBLANK('Case Data Entry'!C135)),"Last Name is required",IF(NOT(ISBLANK('Case Data Entry'!C135)),"OK",NA()))</f>
        <v>#N/A</v>
      </c>
      <c r="D135" s="41" t="e">
        <f>IF(AND('DO NOT USE_Case Formulas'!A135,ISBLANK('Case Data Entry'!D135)),"Birthdate is required",IF(NOT(ISBLANK('Case Data Entry'!D135)),"OK",NA()))</f>
        <v>#N/A</v>
      </c>
      <c r="E135" s="41" t="e">
        <f>IF(AND('DO NOT USE_Case Formulas'!A135,ISBLANK('Case Data Entry'!E135)),"Mobile Phone is required",IF(NOT(ISBLANK('Case Data Entry'!E135)),IF(AND(ISNUMBER(VALUE('Case Data Entry'!E135)),LEFT('Case Data Entry'!E135,1)&lt;&gt;"1",LEN('Case Data Entry'!E135)=10),"OK","Phone number must be valid format"),NA()))</f>
        <v>#N/A</v>
      </c>
      <c r="F135" s="41" t="e">
        <f>IF(LEN('Case Data Entry'!F135)&gt;255,"Home Street Address must be less than 255 characters",IF('DO NOT USE_Case Formulas'!A135,"OK",NA()))</f>
        <v>#N/A</v>
      </c>
      <c r="G135" s="41" t="e">
        <f>IF(LEN('Case Data Entry'!G135)&gt;40,"City must be less than 40 characters",IF('DO NOT USE_Case Formulas'!A135,"OK",NA()))</f>
        <v>#N/A</v>
      </c>
      <c r="H135" s="41" t="e">
        <f>IF(AND(NOT(ISBLANK('Case Data Entry'!H135)),ISNA(VLOOKUP('Case Data Entry'!H135,'DO NOT USE_School Picklist'!$P$3:$P$52,1,FALSE))),"Please select a value from the drop-down menu",IF('DO NOT USE_Case Formulas'!A135,"OK",NA()))</f>
        <v>#N/A</v>
      </c>
      <c r="I135" s="41" t="e">
        <f>IF(AND('DO NOT USE_Case Formulas'!A135,ISBLANK('Case Data Entry'!I135)),"Zip is required",IF(ISBLANK('Case Data Entry'!I135),NA(),"OK"))</f>
        <v>#N/A</v>
      </c>
      <c r="J135" s="41" t="e">
        <f>IF(AND('DO NOT USE_Case Formulas'!A135,ISBLANK('Case Data Entry'!J135)),"Student or Staff? is required",IF(ISBLANK('Case Data Entry'!J135),NA(),IF(ISNA(VLOOKUP('Case Data Entry'!J135,'DO NOT USE_School Picklist'!$B$3:$B$6,1,FALSE)),"Please select a value from the drop-down menu","OK")))</f>
        <v>#N/A</v>
      </c>
      <c r="K135" s="41" t="e">
        <f>IF(AND('Case Data Entry'!J135='DO NOT USE_School Picklist'!$B$4,ISBLANK('Case Data Entry'!K135)),"Occupation/Job Title is required if Student or Staff? is Yes, staff/faculty or volunteer",IF('DO NOT USE_Case Formulas'!A135,"OK",NA()))</f>
        <v>#N/A</v>
      </c>
      <c r="L135" s="41" t="e">
        <f ca="1">IF('Case Data Entry'!L135&gt;'DO NOT USE_School Picklist'!$C$3,"Date last on school campus/facility cannot be a future date",IF('DO NOT USE_Case Formulas'!A135,IF(ISBLANK('Case Data Entry'!L135),"Date last on school campus/facility is required","OK"),NA()))</f>
        <v>#N/A</v>
      </c>
      <c r="M135" s="41" t="e">
        <f>IF(AND('DO NOT USE_Case Formulas'!A135,ISBLANK('Case Data Entry'!M135)),"Specific Place in the Location is required",IF(ISBLANK('Case Data Entry'!M135),NA(),"OK"))</f>
        <v>#N/A</v>
      </c>
      <c r="N135" s="41" t="e">
        <f>IF(LEN('Case Data Entry'!N135)&gt;50,"Parent/Guardian Name must be less than 50 characters",IF('DO NOT USE_Case Formulas'!A135,"OK",NA()))</f>
        <v>#N/A</v>
      </c>
      <c r="O135" s="41" t="e">
        <f>IF(NOT(ISBLANK('Case Data Entry'!O135)),IF(AND(ISNUMBER('Case Data Entry'!O135),LEFT('Case Data Entry'!O135,1)&lt;&gt;"1",LEN('Case Data Entry'!O135)=10),"OK","Phone number must be valid format"),IF('DO NOT USE_Case Formulas'!A135,"OK",NA()))</f>
        <v>#N/A</v>
      </c>
      <c r="P135" s="41" t="e">
        <f>IF(AND(NOT(ISBLANK('Case Data Entry'!P135)),ISNA(VLOOKUP('Case Data Entry'!P135,'DO NOT USE_School Picklist'!$E$3:$E$10,1,FALSE))),"Please select a value from the drop-down menu",IF('DO NOT USE_Case Formulas'!A135,"OK",NA()))</f>
        <v>#N/A</v>
      </c>
      <c r="Q135" s="41" t="e">
        <f>IF(AND(NOT(ISBLANK('Case Data Entry'!Q135)),ISNA(VLOOKUP('Case Data Entry'!Q135,'DO NOT USE_School Picklist'!$F$3:$F$16,1,FALSE))),"Please select a value from the drop-down menu",IF('DO NOT USE_Case Formulas'!A135,"OK",NA()))</f>
        <v>#N/A</v>
      </c>
      <c r="R135" s="41" t="e">
        <f>IF(LEN('Case Data Entry'!R135)&gt;100,"Classroom(s) must be less than 100 characters",IF('DO NOT USE_Case Formulas'!A135,"OK",NA()))</f>
        <v>#N/A</v>
      </c>
      <c r="S135" s="41" t="e">
        <f>IF(AND(NOT(ISBLANK('Case Data Entry'!S135)),ISNA(VLOOKUP('Case Data Entry'!S135,'DO NOT USE_School Picklist'!$S$3:$S$12,1,FALSE))),"Please select a value from the drop-down menu",IF('DO NOT USE_Case Formulas'!A135,"OK",NA()))</f>
        <v>#N/A</v>
      </c>
      <c r="T135" s="41" t="e">
        <f>IF(AND(NOT(ISBLANK('Case Data Entry'!T135)),ISNA(VLOOKUP('Case Data Entry'!T135,'DO NOT USE_School Picklist'!$S$3:$S$12,1,FALSE))),"Please select a value from the drop-down menu",IF('DO NOT USE_Case Formulas'!A135,"OK",NA()))</f>
        <v>#N/A</v>
      </c>
      <c r="U135" s="41" t="e">
        <f>IF(LEN('Case Data Entry'!U135)&gt;80,"Name of Education Group must be less than 80 characters",IF('DO NOT USE_Case Formulas'!A135,"OK",NA()))</f>
        <v>#N/A</v>
      </c>
      <c r="V135" s="41" t="e">
        <f>IF(AND(NOT(ISBLANK('Case Data Entry'!V135)),ISNA(VLOOKUP('Case Data Entry'!V135,'DO NOT USE_School Picklist'!$K$3:$K$6,1,FALSE))),"Please select a value from the drop-down menu",IF('DO NOT USE_Case Formulas'!A135,"OK",NA()))</f>
        <v>#N/A</v>
      </c>
      <c r="W135" s="41" t="e">
        <f>IF(AND('DO NOT USE_Case Formulas'!A135,ISBLANK('Case Data Entry'!W135)),"Has this person had symptoms? is required",IF(AND(NOT(ISBLANK('Case Data Entry'!W135)),ISNA(VLOOKUP('Case Data Entry'!W135,'DO NOT USE_School Picklist'!$D$3:$D$5,1,FALSE))),"Please select a value from the drop-down menu",IF(NOT(ISBLANK('Case Data Entry'!W135)),"OK",NA())))</f>
        <v>#N/A</v>
      </c>
      <c r="X135" s="41" t="e">
        <f>IF(AND('Case Data Entry'!W135='DO NOT USE_School Picklist'!$D$3,ISBLANK('Case Data Entry'!X135)),"Symptom Onset Date is required if Ever Symptomatic is Yes",IF('DO NOT USE_Case Formulas'!A135,"OK",NA()))</f>
        <v>#N/A</v>
      </c>
      <c r="Y135" s="41"/>
      <c r="Z135" s="41" t="e">
        <f ca="1">IF(AND('DO NOT USE_Case Formulas'!A135,ISBLANK('Case Data Entry'!Z135)),"Lab Result Test Date is required",IF('Case Data Entry'!Z135&gt;'DO NOT USE_School Picklist'!$C$3,"Test Date cannot be a future date",IF(NOT(ISBLANK('Case Data Entry'!Z135)),"OK",NA())))</f>
        <v>#N/A</v>
      </c>
      <c r="AA135" s="41" t="e">
        <f>IF(AND(NOT(ISBLANK('Case Data Entry'!AA135)),ISNA(VLOOKUP('Case Data Entry'!AA135,'DO NOT USE_School Picklist'!$R$3:$R$7,1,FALSE))),"Please select a value from the drop-down menu",IF('DO NOT USE_Case Formulas'!A135,"OK",NA()))</f>
        <v>#N/A</v>
      </c>
      <c r="AB135" s="41" t="e">
        <f>IF(AND(NOT(ISBLANK('Case Data Entry'!AB135)),ISNA(VLOOKUP('Case Data Entry'!AB135,'DO NOT USE_School Picklist'!$Q$3:$Q$8,1,FALSE))),"Please select a value from the drop-down menu",IF('DO NOT USE_Case Formulas'!A135,"OK",NA()))</f>
        <v>#N/A</v>
      </c>
    </row>
    <row r="136" spans="1:28" x14ac:dyDescent="0.25">
      <c r="A136" s="40" t="e">
        <f>IF('DO NOT USE_Case Formulas'!A136,IF('DO NOT USE_Case Formulas'!B136,"Not all required fields are completed","OK"),NA())</f>
        <v>#N/A</v>
      </c>
      <c r="B136" s="41" t="e">
        <f>IF(AND('DO NOT USE_Case Formulas'!A136,ISBLANK('Case Data Entry'!B136)),"First Name is required",IF(NOT(ISBLANK('Case Data Entry'!B136)),"OK",NA()))</f>
        <v>#N/A</v>
      </c>
      <c r="C136" s="41" t="e">
        <f>IF(AND('DO NOT USE_Case Formulas'!A136,ISBLANK('Case Data Entry'!C136)),"Last Name is required",IF(NOT(ISBLANK('Case Data Entry'!C136)),"OK",NA()))</f>
        <v>#N/A</v>
      </c>
      <c r="D136" s="41" t="e">
        <f>IF(AND('DO NOT USE_Case Formulas'!A136,ISBLANK('Case Data Entry'!D136)),"Birthdate is required",IF(NOT(ISBLANK('Case Data Entry'!D136)),"OK",NA()))</f>
        <v>#N/A</v>
      </c>
      <c r="E136" s="41" t="e">
        <f>IF(AND('DO NOT USE_Case Formulas'!A136,ISBLANK('Case Data Entry'!E136)),"Mobile Phone is required",IF(NOT(ISBLANK('Case Data Entry'!E136)),IF(AND(ISNUMBER(VALUE('Case Data Entry'!E136)),LEFT('Case Data Entry'!E136,1)&lt;&gt;"1",LEN('Case Data Entry'!E136)=10),"OK","Phone number must be valid format"),NA()))</f>
        <v>#N/A</v>
      </c>
      <c r="F136" s="41" t="e">
        <f>IF(LEN('Case Data Entry'!F136)&gt;255,"Home Street Address must be less than 255 characters",IF('DO NOT USE_Case Formulas'!A136,"OK",NA()))</f>
        <v>#N/A</v>
      </c>
      <c r="G136" s="41" t="e">
        <f>IF(LEN('Case Data Entry'!G136)&gt;40,"City must be less than 40 characters",IF('DO NOT USE_Case Formulas'!A136,"OK",NA()))</f>
        <v>#N/A</v>
      </c>
      <c r="H136" s="41" t="e">
        <f>IF(AND(NOT(ISBLANK('Case Data Entry'!H136)),ISNA(VLOOKUP('Case Data Entry'!H136,'DO NOT USE_School Picklist'!$P$3:$P$52,1,FALSE))),"Please select a value from the drop-down menu",IF('DO NOT USE_Case Formulas'!A136,"OK",NA()))</f>
        <v>#N/A</v>
      </c>
      <c r="I136" s="41" t="e">
        <f>IF(AND('DO NOT USE_Case Formulas'!A136,ISBLANK('Case Data Entry'!I136)),"Zip is required",IF(ISBLANK('Case Data Entry'!I136),NA(),"OK"))</f>
        <v>#N/A</v>
      </c>
      <c r="J136" s="41" t="e">
        <f>IF(AND('DO NOT USE_Case Formulas'!A136,ISBLANK('Case Data Entry'!J136)),"Student or Staff? is required",IF(ISBLANK('Case Data Entry'!J136),NA(),IF(ISNA(VLOOKUP('Case Data Entry'!J136,'DO NOT USE_School Picklist'!$B$3:$B$6,1,FALSE)),"Please select a value from the drop-down menu","OK")))</f>
        <v>#N/A</v>
      </c>
      <c r="K136" s="41" t="e">
        <f>IF(AND('Case Data Entry'!J136='DO NOT USE_School Picklist'!$B$4,ISBLANK('Case Data Entry'!K136)),"Occupation/Job Title is required if Student or Staff? is Yes, staff/faculty or volunteer",IF('DO NOT USE_Case Formulas'!A136,"OK",NA()))</f>
        <v>#N/A</v>
      </c>
      <c r="L136" s="41" t="e">
        <f ca="1">IF('Case Data Entry'!L136&gt;'DO NOT USE_School Picklist'!$C$3,"Date last on school campus/facility cannot be a future date",IF('DO NOT USE_Case Formulas'!A136,IF(ISBLANK('Case Data Entry'!L136),"Date last on school campus/facility is required","OK"),NA()))</f>
        <v>#N/A</v>
      </c>
      <c r="M136" s="41" t="e">
        <f>IF(AND('DO NOT USE_Case Formulas'!A136,ISBLANK('Case Data Entry'!M136)),"Specific Place in the Location is required",IF(ISBLANK('Case Data Entry'!M136),NA(),"OK"))</f>
        <v>#N/A</v>
      </c>
      <c r="N136" s="41" t="e">
        <f>IF(LEN('Case Data Entry'!N136)&gt;50,"Parent/Guardian Name must be less than 50 characters",IF('DO NOT USE_Case Formulas'!A136,"OK",NA()))</f>
        <v>#N/A</v>
      </c>
      <c r="O136" s="41" t="e">
        <f>IF(NOT(ISBLANK('Case Data Entry'!O136)),IF(AND(ISNUMBER('Case Data Entry'!O136),LEFT('Case Data Entry'!O136,1)&lt;&gt;"1",LEN('Case Data Entry'!O136)=10),"OK","Phone number must be valid format"),IF('DO NOT USE_Case Formulas'!A136,"OK",NA()))</f>
        <v>#N/A</v>
      </c>
      <c r="P136" s="41" t="e">
        <f>IF(AND(NOT(ISBLANK('Case Data Entry'!P136)),ISNA(VLOOKUP('Case Data Entry'!P136,'DO NOT USE_School Picklist'!$E$3:$E$10,1,FALSE))),"Please select a value from the drop-down menu",IF('DO NOT USE_Case Formulas'!A136,"OK",NA()))</f>
        <v>#N/A</v>
      </c>
      <c r="Q136" s="41" t="e">
        <f>IF(AND(NOT(ISBLANK('Case Data Entry'!Q136)),ISNA(VLOOKUP('Case Data Entry'!Q136,'DO NOT USE_School Picklist'!$F$3:$F$16,1,FALSE))),"Please select a value from the drop-down menu",IF('DO NOT USE_Case Formulas'!A136,"OK",NA()))</f>
        <v>#N/A</v>
      </c>
      <c r="R136" s="41" t="e">
        <f>IF(LEN('Case Data Entry'!R136)&gt;100,"Classroom(s) must be less than 100 characters",IF('DO NOT USE_Case Formulas'!A136,"OK",NA()))</f>
        <v>#N/A</v>
      </c>
      <c r="S136" s="41" t="e">
        <f>IF(AND(NOT(ISBLANK('Case Data Entry'!S136)),ISNA(VLOOKUP('Case Data Entry'!S136,'DO NOT USE_School Picklist'!$S$3:$S$12,1,FALSE))),"Please select a value from the drop-down menu",IF('DO NOT USE_Case Formulas'!A136,"OK",NA()))</f>
        <v>#N/A</v>
      </c>
      <c r="T136" s="41" t="e">
        <f>IF(AND(NOT(ISBLANK('Case Data Entry'!T136)),ISNA(VLOOKUP('Case Data Entry'!T136,'DO NOT USE_School Picklist'!$S$3:$S$12,1,FALSE))),"Please select a value from the drop-down menu",IF('DO NOT USE_Case Formulas'!A136,"OK",NA()))</f>
        <v>#N/A</v>
      </c>
      <c r="U136" s="41" t="e">
        <f>IF(LEN('Case Data Entry'!U136)&gt;80,"Name of Education Group must be less than 80 characters",IF('DO NOT USE_Case Formulas'!A136,"OK",NA()))</f>
        <v>#N/A</v>
      </c>
      <c r="V136" s="41" t="e">
        <f>IF(AND(NOT(ISBLANK('Case Data Entry'!V136)),ISNA(VLOOKUP('Case Data Entry'!V136,'DO NOT USE_School Picklist'!$K$3:$K$6,1,FALSE))),"Please select a value from the drop-down menu",IF('DO NOT USE_Case Formulas'!A136,"OK",NA()))</f>
        <v>#N/A</v>
      </c>
      <c r="W136" s="41" t="e">
        <f>IF(AND('DO NOT USE_Case Formulas'!A136,ISBLANK('Case Data Entry'!W136)),"Has this person had symptoms? is required",IF(AND(NOT(ISBLANK('Case Data Entry'!W136)),ISNA(VLOOKUP('Case Data Entry'!W136,'DO NOT USE_School Picklist'!$D$3:$D$5,1,FALSE))),"Please select a value from the drop-down menu",IF(NOT(ISBLANK('Case Data Entry'!W136)),"OK",NA())))</f>
        <v>#N/A</v>
      </c>
      <c r="X136" s="41" t="e">
        <f>IF(AND('Case Data Entry'!W136='DO NOT USE_School Picklist'!$D$3,ISBLANK('Case Data Entry'!X136)),"Symptom Onset Date is required if Ever Symptomatic is Yes",IF('DO NOT USE_Case Formulas'!A136,"OK",NA()))</f>
        <v>#N/A</v>
      </c>
      <c r="Y136" s="41"/>
      <c r="Z136" s="41" t="e">
        <f ca="1">IF(AND('DO NOT USE_Case Formulas'!A136,ISBLANK('Case Data Entry'!Z136)),"Lab Result Test Date is required",IF('Case Data Entry'!Z136&gt;'DO NOT USE_School Picklist'!$C$3,"Test Date cannot be a future date",IF(NOT(ISBLANK('Case Data Entry'!Z136)),"OK",NA())))</f>
        <v>#N/A</v>
      </c>
      <c r="AA136" s="41" t="e">
        <f>IF(AND(NOT(ISBLANK('Case Data Entry'!AA136)),ISNA(VLOOKUP('Case Data Entry'!AA136,'DO NOT USE_School Picklist'!$R$3:$R$7,1,FALSE))),"Please select a value from the drop-down menu",IF('DO NOT USE_Case Formulas'!A136,"OK",NA()))</f>
        <v>#N/A</v>
      </c>
      <c r="AB136" s="41" t="e">
        <f>IF(AND(NOT(ISBLANK('Case Data Entry'!AB136)),ISNA(VLOOKUP('Case Data Entry'!AB136,'DO NOT USE_School Picklist'!$Q$3:$Q$8,1,FALSE))),"Please select a value from the drop-down menu",IF('DO NOT USE_Case Formulas'!A136,"OK",NA()))</f>
        <v>#N/A</v>
      </c>
    </row>
    <row r="137" spans="1:28" x14ac:dyDescent="0.25">
      <c r="A137" s="40" t="e">
        <f>IF('DO NOT USE_Case Formulas'!A137,IF('DO NOT USE_Case Formulas'!B137,"Not all required fields are completed","OK"),NA())</f>
        <v>#N/A</v>
      </c>
      <c r="B137" s="41" t="e">
        <f>IF(AND('DO NOT USE_Case Formulas'!A137,ISBLANK('Case Data Entry'!B137)),"First Name is required",IF(NOT(ISBLANK('Case Data Entry'!B137)),"OK",NA()))</f>
        <v>#N/A</v>
      </c>
      <c r="C137" s="41" t="e">
        <f>IF(AND('DO NOT USE_Case Formulas'!A137,ISBLANK('Case Data Entry'!C137)),"Last Name is required",IF(NOT(ISBLANK('Case Data Entry'!C137)),"OK",NA()))</f>
        <v>#N/A</v>
      </c>
      <c r="D137" s="41" t="e">
        <f>IF(AND('DO NOT USE_Case Formulas'!A137,ISBLANK('Case Data Entry'!D137)),"Birthdate is required",IF(NOT(ISBLANK('Case Data Entry'!D137)),"OK",NA()))</f>
        <v>#N/A</v>
      </c>
      <c r="E137" s="41" t="e">
        <f>IF(AND('DO NOT USE_Case Formulas'!A137,ISBLANK('Case Data Entry'!E137)),"Mobile Phone is required",IF(NOT(ISBLANK('Case Data Entry'!E137)),IF(AND(ISNUMBER(VALUE('Case Data Entry'!E137)),LEFT('Case Data Entry'!E137,1)&lt;&gt;"1",LEN('Case Data Entry'!E137)=10),"OK","Phone number must be valid format"),NA()))</f>
        <v>#N/A</v>
      </c>
      <c r="F137" s="41" t="e">
        <f>IF(LEN('Case Data Entry'!F137)&gt;255,"Home Street Address must be less than 255 characters",IF('DO NOT USE_Case Formulas'!A137,"OK",NA()))</f>
        <v>#N/A</v>
      </c>
      <c r="G137" s="41" t="e">
        <f>IF(LEN('Case Data Entry'!G137)&gt;40,"City must be less than 40 characters",IF('DO NOT USE_Case Formulas'!A137,"OK",NA()))</f>
        <v>#N/A</v>
      </c>
      <c r="H137" s="41" t="e">
        <f>IF(AND(NOT(ISBLANK('Case Data Entry'!H137)),ISNA(VLOOKUP('Case Data Entry'!H137,'DO NOT USE_School Picklist'!$P$3:$P$52,1,FALSE))),"Please select a value from the drop-down menu",IF('DO NOT USE_Case Formulas'!A137,"OK",NA()))</f>
        <v>#N/A</v>
      </c>
      <c r="I137" s="41" t="e">
        <f>IF(AND('DO NOT USE_Case Formulas'!A137,ISBLANK('Case Data Entry'!I137)),"Zip is required",IF(ISBLANK('Case Data Entry'!I137),NA(),"OK"))</f>
        <v>#N/A</v>
      </c>
      <c r="J137" s="41" t="e">
        <f>IF(AND('DO NOT USE_Case Formulas'!A137,ISBLANK('Case Data Entry'!J137)),"Student or Staff? is required",IF(ISBLANK('Case Data Entry'!J137),NA(),IF(ISNA(VLOOKUP('Case Data Entry'!J137,'DO NOT USE_School Picklist'!$B$3:$B$6,1,FALSE)),"Please select a value from the drop-down menu","OK")))</f>
        <v>#N/A</v>
      </c>
      <c r="K137" s="41" t="e">
        <f>IF(AND('Case Data Entry'!J137='DO NOT USE_School Picklist'!$B$4,ISBLANK('Case Data Entry'!K137)),"Occupation/Job Title is required if Student or Staff? is Yes, staff/faculty or volunteer",IF('DO NOT USE_Case Formulas'!A137,"OK",NA()))</f>
        <v>#N/A</v>
      </c>
      <c r="L137" s="41" t="e">
        <f ca="1">IF('Case Data Entry'!L137&gt;'DO NOT USE_School Picklist'!$C$3,"Date last on school campus/facility cannot be a future date",IF('DO NOT USE_Case Formulas'!A137,IF(ISBLANK('Case Data Entry'!L137),"Date last on school campus/facility is required","OK"),NA()))</f>
        <v>#N/A</v>
      </c>
      <c r="M137" s="41" t="e">
        <f>IF(AND('DO NOT USE_Case Formulas'!A137,ISBLANK('Case Data Entry'!M137)),"Specific Place in the Location is required",IF(ISBLANK('Case Data Entry'!M137),NA(),"OK"))</f>
        <v>#N/A</v>
      </c>
      <c r="N137" s="41" t="e">
        <f>IF(LEN('Case Data Entry'!N137)&gt;50,"Parent/Guardian Name must be less than 50 characters",IF('DO NOT USE_Case Formulas'!A137,"OK",NA()))</f>
        <v>#N/A</v>
      </c>
      <c r="O137" s="41" t="e">
        <f>IF(NOT(ISBLANK('Case Data Entry'!O137)),IF(AND(ISNUMBER('Case Data Entry'!O137),LEFT('Case Data Entry'!O137,1)&lt;&gt;"1",LEN('Case Data Entry'!O137)=10),"OK","Phone number must be valid format"),IF('DO NOT USE_Case Formulas'!A137,"OK",NA()))</f>
        <v>#N/A</v>
      </c>
      <c r="P137" s="41" t="e">
        <f>IF(AND(NOT(ISBLANK('Case Data Entry'!P137)),ISNA(VLOOKUP('Case Data Entry'!P137,'DO NOT USE_School Picklist'!$E$3:$E$10,1,FALSE))),"Please select a value from the drop-down menu",IF('DO NOT USE_Case Formulas'!A137,"OK",NA()))</f>
        <v>#N/A</v>
      </c>
      <c r="Q137" s="41" t="e">
        <f>IF(AND(NOT(ISBLANK('Case Data Entry'!Q137)),ISNA(VLOOKUP('Case Data Entry'!Q137,'DO NOT USE_School Picklist'!$F$3:$F$16,1,FALSE))),"Please select a value from the drop-down menu",IF('DO NOT USE_Case Formulas'!A137,"OK",NA()))</f>
        <v>#N/A</v>
      </c>
      <c r="R137" s="41" t="e">
        <f>IF(LEN('Case Data Entry'!R137)&gt;100,"Classroom(s) must be less than 100 characters",IF('DO NOT USE_Case Formulas'!A137,"OK",NA()))</f>
        <v>#N/A</v>
      </c>
      <c r="S137" s="41" t="e">
        <f>IF(AND(NOT(ISBLANK('Case Data Entry'!S137)),ISNA(VLOOKUP('Case Data Entry'!S137,'DO NOT USE_School Picklist'!$S$3:$S$12,1,FALSE))),"Please select a value from the drop-down menu",IF('DO NOT USE_Case Formulas'!A137,"OK",NA()))</f>
        <v>#N/A</v>
      </c>
      <c r="T137" s="41" t="e">
        <f>IF(AND(NOT(ISBLANK('Case Data Entry'!T137)),ISNA(VLOOKUP('Case Data Entry'!T137,'DO NOT USE_School Picklist'!$S$3:$S$12,1,FALSE))),"Please select a value from the drop-down menu",IF('DO NOT USE_Case Formulas'!A137,"OK",NA()))</f>
        <v>#N/A</v>
      </c>
      <c r="U137" s="41" t="e">
        <f>IF(LEN('Case Data Entry'!U137)&gt;80,"Name of Education Group must be less than 80 characters",IF('DO NOT USE_Case Formulas'!A137,"OK",NA()))</f>
        <v>#N/A</v>
      </c>
      <c r="V137" s="41" t="e">
        <f>IF(AND(NOT(ISBLANK('Case Data Entry'!V137)),ISNA(VLOOKUP('Case Data Entry'!V137,'DO NOT USE_School Picklist'!$K$3:$K$6,1,FALSE))),"Please select a value from the drop-down menu",IF('DO NOT USE_Case Formulas'!A137,"OK",NA()))</f>
        <v>#N/A</v>
      </c>
      <c r="W137" s="41" t="e">
        <f>IF(AND('DO NOT USE_Case Formulas'!A137,ISBLANK('Case Data Entry'!W137)),"Has this person had symptoms? is required",IF(AND(NOT(ISBLANK('Case Data Entry'!W137)),ISNA(VLOOKUP('Case Data Entry'!W137,'DO NOT USE_School Picklist'!$D$3:$D$5,1,FALSE))),"Please select a value from the drop-down menu",IF(NOT(ISBLANK('Case Data Entry'!W137)),"OK",NA())))</f>
        <v>#N/A</v>
      </c>
      <c r="X137" s="41" t="e">
        <f>IF(AND('Case Data Entry'!W137='DO NOT USE_School Picklist'!$D$3,ISBLANK('Case Data Entry'!X137)),"Symptom Onset Date is required if Ever Symptomatic is Yes",IF('DO NOT USE_Case Formulas'!A137,"OK",NA()))</f>
        <v>#N/A</v>
      </c>
      <c r="Y137" s="41"/>
      <c r="Z137" s="41" t="e">
        <f ca="1">IF(AND('DO NOT USE_Case Formulas'!A137,ISBLANK('Case Data Entry'!Z137)),"Lab Result Test Date is required",IF('Case Data Entry'!Z137&gt;'DO NOT USE_School Picklist'!$C$3,"Test Date cannot be a future date",IF(NOT(ISBLANK('Case Data Entry'!Z137)),"OK",NA())))</f>
        <v>#N/A</v>
      </c>
      <c r="AA137" s="41" t="e">
        <f>IF(AND(NOT(ISBLANK('Case Data Entry'!AA137)),ISNA(VLOOKUP('Case Data Entry'!AA137,'DO NOT USE_School Picklist'!$R$3:$R$7,1,FALSE))),"Please select a value from the drop-down menu",IF('DO NOT USE_Case Formulas'!A137,"OK",NA()))</f>
        <v>#N/A</v>
      </c>
      <c r="AB137" s="41" t="e">
        <f>IF(AND(NOT(ISBLANK('Case Data Entry'!AB137)),ISNA(VLOOKUP('Case Data Entry'!AB137,'DO NOT USE_School Picklist'!$Q$3:$Q$8,1,FALSE))),"Please select a value from the drop-down menu",IF('DO NOT USE_Case Formulas'!A137,"OK",NA()))</f>
        <v>#N/A</v>
      </c>
    </row>
    <row r="138" spans="1:28" x14ac:dyDescent="0.25">
      <c r="A138" s="40" t="e">
        <f>IF('DO NOT USE_Case Formulas'!A138,IF('DO NOT USE_Case Formulas'!B138,"Not all required fields are completed","OK"),NA())</f>
        <v>#N/A</v>
      </c>
      <c r="B138" s="41" t="e">
        <f>IF(AND('DO NOT USE_Case Formulas'!A138,ISBLANK('Case Data Entry'!B138)),"First Name is required",IF(NOT(ISBLANK('Case Data Entry'!B138)),"OK",NA()))</f>
        <v>#N/A</v>
      </c>
      <c r="C138" s="41" t="e">
        <f>IF(AND('DO NOT USE_Case Formulas'!A138,ISBLANK('Case Data Entry'!C138)),"Last Name is required",IF(NOT(ISBLANK('Case Data Entry'!C138)),"OK",NA()))</f>
        <v>#N/A</v>
      </c>
      <c r="D138" s="41" t="e">
        <f>IF(AND('DO NOT USE_Case Formulas'!A138,ISBLANK('Case Data Entry'!D138)),"Birthdate is required",IF(NOT(ISBLANK('Case Data Entry'!D138)),"OK",NA()))</f>
        <v>#N/A</v>
      </c>
      <c r="E138" s="41" t="e">
        <f>IF(AND('DO NOT USE_Case Formulas'!A138,ISBLANK('Case Data Entry'!E138)),"Mobile Phone is required",IF(NOT(ISBLANK('Case Data Entry'!E138)),IF(AND(ISNUMBER(VALUE('Case Data Entry'!E138)),LEFT('Case Data Entry'!E138,1)&lt;&gt;"1",LEN('Case Data Entry'!E138)=10),"OK","Phone number must be valid format"),NA()))</f>
        <v>#N/A</v>
      </c>
      <c r="F138" s="41" t="e">
        <f>IF(LEN('Case Data Entry'!F138)&gt;255,"Home Street Address must be less than 255 characters",IF('DO NOT USE_Case Formulas'!A138,"OK",NA()))</f>
        <v>#N/A</v>
      </c>
      <c r="G138" s="41" t="e">
        <f>IF(LEN('Case Data Entry'!G138)&gt;40,"City must be less than 40 characters",IF('DO NOT USE_Case Formulas'!A138,"OK",NA()))</f>
        <v>#N/A</v>
      </c>
      <c r="H138" s="41" t="e">
        <f>IF(AND(NOT(ISBLANK('Case Data Entry'!H138)),ISNA(VLOOKUP('Case Data Entry'!H138,'DO NOT USE_School Picklist'!$P$3:$P$52,1,FALSE))),"Please select a value from the drop-down menu",IF('DO NOT USE_Case Formulas'!A138,"OK",NA()))</f>
        <v>#N/A</v>
      </c>
      <c r="I138" s="41" t="e">
        <f>IF(AND('DO NOT USE_Case Formulas'!A138,ISBLANK('Case Data Entry'!I138)),"Zip is required",IF(ISBLANK('Case Data Entry'!I138),NA(),"OK"))</f>
        <v>#N/A</v>
      </c>
      <c r="J138" s="41" t="e">
        <f>IF(AND('DO NOT USE_Case Formulas'!A138,ISBLANK('Case Data Entry'!J138)),"Student or Staff? is required",IF(ISBLANK('Case Data Entry'!J138),NA(),IF(ISNA(VLOOKUP('Case Data Entry'!J138,'DO NOT USE_School Picklist'!$B$3:$B$6,1,FALSE)),"Please select a value from the drop-down menu","OK")))</f>
        <v>#N/A</v>
      </c>
      <c r="K138" s="41" t="e">
        <f>IF(AND('Case Data Entry'!J138='DO NOT USE_School Picklist'!$B$4,ISBLANK('Case Data Entry'!K138)),"Occupation/Job Title is required if Student or Staff? is Yes, staff/faculty or volunteer",IF('DO NOT USE_Case Formulas'!A138,"OK",NA()))</f>
        <v>#N/A</v>
      </c>
      <c r="L138" s="41" t="e">
        <f ca="1">IF('Case Data Entry'!L138&gt;'DO NOT USE_School Picklist'!$C$3,"Date last on school campus/facility cannot be a future date",IF('DO NOT USE_Case Formulas'!A138,IF(ISBLANK('Case Data Entry'!L138),"Date last on school campus/facility is required","OK"),NA()))</f>
        <v>#N/A</v>
      </c>
      <c r="M138" s="41" t="e">
        <f>IF(AND('DO NOT USE_Case Formulas'!A138,ISBLANK('Case Data Entry'!M138)),"Specific Place in the Location is required",IF(ISBLANK('Case Data Entry'!M138),NA(),"OK"))</f>
        <v>#N/A</v>
      </c>
      <c r="N138" s="41" t="e">
        <f>IF(LEN('Case Data Entry'!N138)&gt;50,"Parent/Guardian Name must be less than 50 characters",IF('DO NOT USE_Case Formulas'!A138,"OK",NA()))</f>
        <v>#N/A</v>
      </c>
      <c r="O138" s="41" t="e">
        <f>IF(NOT(ISBLANK('Case Data Entry'!O138)),IF(AND(ISNUMBER('Case Data Entry'!O138),LEFT('Case Data Entry'!O138,1)&lt;&gt;"1",LEN('Case Data Entry'!O138)=10),"OK","Phone number must be valid format"),IF('DO NOT USE_Case Formulas'!A138,"OK",NA()))</f>
        <v>#N/A</v>
      </c>
      <c r="P138" s="41" t="e">
        <f>IF(AND(NOT(ISBLANK('Case Data Entry'!P138)),ISNA(VLOOKUP('Case Data Entry'!P138,'DO NOT USE_School Picklist'!$E$3:$E$10,1,FALSE))),"Please select a value from the drop-down menu",IF('DO NOT USE_Case Formulas'!A138,"OK",NA()))</f>
        <v>#N/A</v>
      </c>
      <c r="Q138" s="41" t="e">
        <f>IF(AND(NOT(ISBLANK('Case Data Entry'!Q138)),ISNA(VLOOKUP('Case Data Entry'!Q138,'DO NOT USE_School Picklist'!$F$3:$F$16,1,FALSE))),"Please select a value from the drop-down menu",IF('DO NOT USE_Case Formulas'!A138,"OK",NA()))</f>
        <v>#N/A</v>
      </c>
      <c r="R138" s="41" t="e">
        <f>IF(LEN('Case Data Entry'!R138)&gt;100,"Classroom(s) must be less than 100 characters",IF('DO NOT USE_Case Formulas'!A138,"OK",NA()))</f>
        <v>#N/A</v>
      </c>
      <c r="S138" s="41" t="e">
        <f>IF(AND(NOT(ISBLANK('Case Data Entry'!S138)),ISNA(VLOOKUP('Case Data Entry'!S138,'DO NOT USE_School Picklist'!$S$3:$S$12,1,FALSE))),"Please select a value from the drop-down menu",IF('DO NOT USE_Case Formulas'!A138,"OK",NA()))</f>
        <v>#N/A</v>
      </c>
      <c r="T138" s="41" t="e">
        <f>IF(AND(NOT(ISBLANK('Case Data Entry'!T138)),ISNA(VLOOKUP('Case Data Entry'!T138,'DO NOT USE_School Picklist'!$S$3:$S$12,1,FALSE))),"Please select a value from the drop-down menu",IF('DO NOT USE_Case Formulas'!A138,"OK",NA()))</f>
        <v>#N/A</v>
      </c>
      <c r="U138" s="41" t="e">
        <f>IF(LEN('Case Data Entry'!U138)&gt;80,"Name of Education Group must be less than 80 characters",IF('DO NOT USE_Case Formulas'!A138,"OK",NA()))</f>
        <v>#N/A</v>
      </c>
      <c r="V138" s="41" t="e">
        <f>IF(AND(NOT(ISBLANK('Case Data Entry'!V138)),ISNA(VLOOKUP('Case Data Entry'!V138,'DO NOT USE_School Picklist'!$K$3:$K$6,1,FALSE))),"Please select a value from the drop-down menu",IF('DO NOT USE_Case Formulas'!A138,"OK",NA()))</f>
        <v>#N/A</v>
      </c>
      <c r="W138" s="41" t="e">
        <f>IF(AND('DO NOT USE_Case Formulas'!A138,ISBLANK('Case Data Entry'!W138)),"Has this person had symptoms? is required",IF(AND(NOT(ISBLANK('Case Data Entry'!W138)),ISNA(VLOOKUP('Case Data Entry'!W138,'DO NOT USE_School Picklist'!$D$3:$D$5,1,FALSE))),"Please select a value from the drop-down menu",IF(NOT(ISBLANK('Case Data Entry'!W138)),"OK",NA())))</f>
        <v>#N/A</v>
      </c>
      <c r="X138" s="41" t="e">
        <f>IF(AND('Case Data Entry'!W138='DO NOT USE_School Picklist'!$D$3,ISBLANK('Case Data Entry'!X138)),"Symptom Onset Date is required if Ever Symptomatic is Yes",IF('DO NOT USE_Case Formulas'!A138,"OK",NA()))</f>
        <v>#N/A</v>
      </c>
      <c r="Y138" s="41"/>
      <c r="Z138" s="41" t="e">
        <f ca="1">IF(AND('DO NOT USE_Case Formulas'!A138,ISBLANK('Case Data Entry'!Z138)),"Lab Result Test Date is required",IF('Case Data Entry'!Z138&gt;'DO NOT USE_School Picklist'!$C$3,"Test Date cannot be a future date",IF(NOT(ISBLANK('Case Data Entry'!Z138)),"OK",NA())))</f>
        <v>#N/A</v>
      </c>
      <c r="AA138" s="41" t="e">
        <f>IF(AND(NOT(ISBLANK('Case Data Entry'!AA138)),ISNA(VLOOKUP('Case Data Entry'!AA138,'DO NOT USE_School Picklist'!$R$3:$R$7,1,FALSE))),"Please select a value from the drop-down menu",IF('DO NOT USE_Case Formulas'!A138,"OK",NA()))</f>
        <v>#N/A</v>
      </c>
      <c r="AB138" s="41" t="e">
        <f>IF(AND(NOT(ISBLANK('Case Data Entry'!AB138)),ISNA(VLOOKUP('Case Data Entry'!AB138,'DO NOT USE_School Picklist'!$Q$3:$Q$8,1,FALSE))),"Please select a value from the drop-down menu",IF('DO NOT USE_Case Formulas'!A138,"OK",NA()))</f>
        <v>#N/A</v>
      </c>
    </row>
    <row r="139" spans="1:28" x14ac:dyDescent="0.25">
      <c r="A139" s="40" t="e">
        <f>IF('DO NOT USE_Case Formulas'!A139,IF('DO NOT USE_Case Formulas'!B139,"Not all required fields are completed","OK"),NA())</f>
        <v>#N/A</v>
      </c>
      <c r="B139" s="41" t="e">
        <f>IF(AND('DO NOT USE_Case Formulas'!A139,ISBLANK('Case Data Entry'!B139)),"First Name is required",IF(NOT(ISBLANK('Case Data Entry'!B139)),"OK",NA()))</f>
        <v>#N/A</v>
      </c>
      <c r="C139" s="41" t="e">
        <f>IF(AND('DO NOT USE_Case Formulas'!A139,ISBLANK('Case Data Entry'!C139)),"Last Name is required",IF(NOT(ISBLANK('Case Data Entry'!C139)),"OK",NA()))</f>
        <v>#N/A</v>
      </c>
      <c r="D139" s="41" t="e">
        <f>IF(AND('DO NOT USE_Case Formulas'!A139,ISBLANK('Case Data Entry'!D139)),"Birthdate is required",IF(NOT(ISBLANK('Case Data Entry'!D139)),"OK",NA()))</f>
        <v>#N/A</v>
      </c>
      <c r="E139" s="41" t="e">
        <f>IF(AND('DO NOT USE_Case Formulas'!A139,ISBLANK('Case Data Entry'!E139)),"Mobile Phone is required",IF(NOT(ISBLANK('Case Data Entry'!E139)),IF(AND(ISNUMBER(VALUE('Case Data Entry'!E139)),LEFT('Case Data Entry'!E139,1)&lt;&gt;"1",LEN('Case Data Entry'!E139)=10),"OK","Phone number must be valid format"),NA()))</f>
        <v>#N/A</v>
      </c>
      <c r="F139" s="41" t="e">
        <f>IF(LEN('Case Data Entry'!F139)&gt;255,"Home Street Address must be less than 255 characters",IF('DO NOT USE_Case Formulas'!A139,"OK",NA()))</f>
        <v>#N/A</v>
      </c>
      <c r="G139" s="41" t="e">
        <f>IF(LEN('Case Data Entry'!G139)&gt;40,"City must be less than 40 characters",IF('DO NOT USE_Case Formulas'!A139,"OK",NA()))</f>
        <v>#N/A</v>
      </c>
      <c r="H139" s="41" t="e">
        <f>IF(AND(NOT(ISBLANK('Case Data Entry'!H139)),ISNA(VLOOKUP('Case Data Entry'!H139,'DO NOT USE_School Picklist'!$P$3:$P$52,1,FALSE))),"Please select a value from the drop-down menu",IF('DO NOT USE_Case Formulas'!A139,"OK",NA()))</f>
        <v>#N/A</v>
      </c>
      <c r="I139" s="41" t="e">
        <f>IF(AND('DO NOT USE_Case Formulas'!A139,ISBLANK('Case Data Entry'!I139)),"Zip is required",IF(ISBLANK('Case Data Entry'!I139),NA(),"OK"))</f>
        <v>#N/A</v>
      </c>
      <c r="J139" s="41" t="e">
        <f>IF(AND('DO NOT USE_Case Formulas'!A139,ISBLANK('Case Data Entry'!J139)),"Student or Staff? is required",IF(ISBLANK('Case Data Entry'!J139),NA(),IF(ISNA(VLOOKUP('Case Data Entry'!J139,'DO NOT USE_School Picklist'!$B$3:$B$6,1,FALSE)),"Please select a value from the drop-down menu","OK")))</f>
        <v>#N/A</v>
      </c>
      <c r="K139" s="41" t="e">
        <f>IF(AND('Case Data Entry'!J139='DO NOT USE_School Picklist'!$B$4,ISBLANK('Case Data Entry'!K139)),"Occupation/Job Title is required if Student or Staff? is Yes, staff/faculty or volunteer",IF('DO NOT USE_Case Formulas'!A139,"OK",NA()))</f>
        <v>#N/A</v>
      </c>
      <c r="L139" s="41" t="e">
        <f ca="1">IF('Case Data Entry'!L139&gt;'DO NOT USE_School Picklist'!$C$3,"Date last on school campus/facility cannot be a future date",IF('DO NOT USE_Case Formulas'!A139,IF(ISBLANK('Case Data Entry'!L139),"Date last on school campus/facility is required","OK"),NA()))</f>
        <v>#N/A</v>
      </c>
      <c r="M139" s="41" t="e">
        <f>IF(AND('DO NOT USE_Case Formulas'!A139,ISBLANK('Case Data Entry'!M139)),"Specific Place in the Location is required",IF(ISBLANK('Case Data Entry'!M139),NA(),"OK"))</f>
        <v>#N/A</v>
      </c>
      <c r="N139" s="41" t="e">
        <f>IF(LEN('Case Data Entry'!N139)&gt;50,"Parent/Guardian Name must be less than 50 characters",IF('DO NOT USE_Case Formulas'!A139,"OK",NA()))</f>
        <v>#N/A</v>
      </c>
      <c r="O139" s="41" t="e">
        <f>IF(NOT(ISBLANK('Case Data Entry'!O139)),IF(AND(ISNUMBER('Case Data Entry'!O139),LEFT('Case Data Entry'!O139,1)&lt;&gt;"1",LEN('Case Data Entry'!O139)=10),"OK","Phone number must be valid format"),IF('DO NOT USE_Case Formulas'!A139,"OK",NA()))</f>
        <v>#N/A</v>
      </c>
      <c r="P139" s="41" t="e">
        <f>IF(AND(NOT(ISBLANK('Case Data Entry'!P139)),ISNA(VLOOKUP('Case Data Entry'!P139,'DO NOT USE_School Picklist'!$E$3:$E$10,1,FALSE))),"Please select a value from the drop-down menu",IF('DO NOT USE_Case Formulas'!A139,"OK",NA()))</f>
        <v>#N/A</v>
      </c>
      <c r="Q139" s="41" t="e">
        <f>IF(AND(NOT(ISBLANK('Case Data Entry'!Q139)),ISNA(VLOOKUP('Case Data Entry'!Q139,'DO NOT USE_School Picklist'!$F$3:$F$16,1,FALSE))),"Please select a value from the drop-down menu",IF('DO NOT USE_Case Formulas'!A139,"OK",NA()))</f>
        <v>#N/A</v>
      </c>
      <c r="R139" s="41" t="e">
        <f>IF(LEN('Case Data Entry'!R139)&gt;100,"Classroom(s) must be less than 100 characters",IF('DO NOT USE_Case Formulas'!A139,"OK",NA()))</f>
        <v>#N/A</v>
      </c>
      <c r="S139" s="41" t="e">
        <f>IF(AND(NOT(ISBLANK('Case Data Entry'!S139)),ISNA(VLOOKUP('Case Data Entry'!S139,'DO NOT USE_School Picklist'!$S$3:$S$12,1,FALSE))),"Please select a value from the drop-down menu",IF('DO NOT USE_Case Formulas'!A139,"OK",NA()))</f>
        <v>#N/A</v>
      </c>
      <c r="T139" s="41" t="e">
        <f>IF(AND(NOT(ISBLANK('Case Data Entry'!T139)),ISNA(VLOOKUP('Case Data Entry'!T139,'DO NOT USE_School Picklist'!$S$3:$S$12,1,FALSE))),"Please select a value from the drop-down menu",IF('DO NOT USE_Case Formulas'!A139,"OK",NA()))</f>
        <v>#N/A</v>
      </c>
      <c r="U139" s="41" t="e">
        <f>IF(LEN('Case Data Entry'!U139)&gt;80,"Name of Education Group must be less than 80 characters",IF('DO NOT USE_Case Formulas'!A139,"OK",NA()))</f>
        <v>#N/A</v>
      </c>
      <c r="V139" s="41" t="e">
        <f>IF(AND(NOT(ISBLANK('Case Data Entry'!V139)),ISNA(VLOOKUP('Case Data Entry'!V139,'DO NOT USE_School Picklist'!$K$3:$K$6,1,FALSE))),"Please select a value from the drop-down menu",IF('DO NOT USE_Case Formulas'!A139,"OK",NA()))</f>
        <v>#N/A</v>
      </c>
      <c r="W139" s="41" t="e">
        <f>IF(AND('DO NOT USE_Case Formulas'!A139,ISBLANK('Case Data Entry'!W139)),"Has this person had symptoms? is required",IF(AND(NOT(ISBLANK('Case Data Entry'!W139)),ISNA(VLOOKUP('Case Data Entry'!W139,'DO NOT USE_School Picklist'!$D$3:$D$5,1,FALSE))),"Please select a value from the drop-down menu",IF(NOT(ISBLANK('Case Data Entry'!W139)),"OK",NA())))</f>
        <v>#N/A</v>
      </c>
      <c r="X139" s="41" t="e">
        <f>IF(AND('Case Data Entry'!W139='DO NOT USE_School Picklist'!$D$3,ISBLANK('Case Data Entry'!X139)),"Symptom Onset Date is required if Ever Symptomatic is Yes",IF('DO NOT USE_Case Formulas'!A139,"OK",NA()))</f>
        <v>#N/A</v>
      </c>
      <c r="Y139" s="41"/>
      <c r="Z139" s="41" t="e">
        <f ca="1">IF(AND('DO NOT USE_Case Formulas'!A139,ISBLANK('Case Data Entry'!Z139)),"Lab Result Test Date is required",IF('Case Data Entry'!Z139&gt;'DO NOT USE_School Picklist'!$C$3,"Test Date cannot be a future date",IF(NOT(ISBLANK('Case Data Entry'!Z139)),"OK",NA())))</f>
        <v>#N/A</v>
      </c>
      <c r="AA139" s="41" t="e">
        <f>IF(AND(NOT(ISBLANK('Case Data Entry'!AA139)),ISNA(VLOOKUP('Case Data Entry'!AA139,'DO NOT USE_School Picklist'!$R$3:$R$7,1,FALSE))),"Please select a value from the drop-down menu",IF('DO NOT USE_Case Formulas'!A139,"OK",NA()))</f>
        <v>#N/A</v>
      </c>
      <c r="AB139" s="41" t="e">
        <f>IF(AND(NOT(ISBLANK('Case Data Entry'!AB139)),ISNA(VLOOKUP('Case Data Entry'!AB139,'DO NOT USE_School Picklist'!$Q$3:$Q$8,1,FALSE))),"Please select a value from the drop-down menu",IF('DO NOT USE_Case Formulas'!A139,"OK",NA()))</f>
        <v>#N/A</v>
      </c>
    </row>
    <row r="140" spans="1:28" x14ac:dyDescent="0.25">
      <c r="A140" s="40" t="e">
        <f>IF('DO NOT USE_Case Formulas'!A140,IF('DO NOT USE_Case Formulas'!B140,"Not all required fields are completed","OK"),NA())</f>
        <v>#N/A</v>
      </c>
      <c r="B140" s="41" t="e">
        <f>IF(AND('DO NOT USE_Case Formulas'!A140,ISBLANK('Case Data Entry'!B140)),"First Name is required",IF(NOT(ISBLANK('Case Data Entry'!B140)),"OK",NA()))</f>
        <v>#N/A</v>
      </c>
      <c r="C140" s="41" t="e">
        <f>IF(AND('DO NOT USE_Case Formulas'!A140,ISBLANK('Case Data Entry'!C140)),"Last Name is required",IF(NOT(ISBLANK('Case Data Entry'!C140)),"OK",NA()))</f>
        <v>#N/A</v>
      </c>
      <c r="D140" s="41" t="e">
        <f>IF(AND('DO NOT USE_Case Formulas'!A140,ISBLANK('Case Data Entry'!D140)),"Birthdate is required",IF(NOT(ISBLANK('Case Data Entry'!D140)),"OK",NA()))</f>
        <v>#N/A</v>
      </c>
      <c r="E140" s="41" t="e">
        <f>IF(AND('DO NOT USE_Case Formulas'!A140,ISBLANK('Case Data Entry'!E140)),"Mobile Phone is required",IF(NOT(ISBLANK('Case Data Entry'!E140)),IF(AND(ISNUMBER(VALUE('Case Data Entry'!E140)),LEFT('Case Data Entry'!E140,1)&lt;&gt;"1",LEN('Case Data Entry'!E140)=10),"OK","Phone number must be valid format"),NA()))</f>
        <v>#N/A</v>
      </c>
      <c r="F140" s="41" t="e">
        <f>IF(LEN('Case Data Entry'!F140)&gt;255,"Home Street Address must be less than 255 characters",IF('DO NOT USE_Case Formulas'!A140,"OK",NA()))</f>
        <v>#N/A</v>
      </c>
      <c r="G140" s="41" t="e">
        <f>IF(LEN('Case Data Entry'!G140)&gt;40,"City must be less than 40 characters",IF('DO NOT USE_Case Formulas'!A140,"OK",NA()))</f>
        <v>#N/A</v>
      </c>
      <c r="H140" s="41" t="e">
        <f>IF(AND(NOT(ISBLANK('Case Data Entry'!H140)),ISNA(VLOOKUP('Case Data Entry'!H140,'DO NOT USE_School Picklist'!$P$3:$P$52,1,FALSE))),"Please select a value from the drop-down menu",IF('DO NOT USE_Case Formulas'!A140,"OK",NA()))</f>
        <v>#N/A</v>
      </c>
      <c r="I140" s="41" t="e">
        <f>IF(AND('DO NOT USE_Case Formulas'!A140,ISBLANK('Case Data Entry'!I140)),"Zip is required",IF(ISBLANK('Case Data Entry'!I140),NA(),"OK"))</f>
        <v>#N/A</v>
      </c>
      <c r="J140" s="41" t="e">
        <f>IF(AND('DO NOT USE_Case Formulas'!A140,ISBLANK('Case Data Entry'!J140)),"Student or Staff? is required",IF(ISBLANK('Case Data Entry'!J140),NA(),IF(ISNA(VLOOKUP('Case Data Entry'!J140,'DO NOT USE_School Picklist'!$B$3:$B$6,1,FALSE)),"Please select a value from the drop-down menu","OK")))</f>
        <v>#N/A</v>
      </c>
      <c r="K140" s="41" t="e">
        <f>IF(AND('Case Data Entry'!J140='DO NOT USE_School Picklist'!$B$4,ISBLANK('Case Data Entry'!K140)),"Occupation/Job Title is required if Student or Staff? is Yes, staff/faculty or volunteer",IF('DO NOT USE_Case Formulas'!A140,"OK",NA()))</f>
        <v>#N/A</v>
      </c>
      <c r="L140" s="41" t="e">
        <f ca="1">IF('Case Data Entry'!L140&gt;'DO NOT USE_School Picklist'!$C$3,"Date last on school campus/facility cannot be a future date",IF('DO NOT USE_Case Formulas'!A140,IF(ISBLANK('Case Data Entry'!L140),"Date last on school campus/facility is required","OK"),NA()))</f>
        <v>#N/A</v>
      </c>
      <c r="M140" s="41" t="e">
        <f>IF(AND('DO NOT USE_Case Formulas'!A140,ISBLANK('Case Data Entry'!M140)),"Specific Place in the Location is required",IF(ISBLANK('Case Data Entry'!M140),NA(),"OK"))</f>
        <v>#N/A</v>
      </c>
      <c r="N140" s="41" t="e">
        <f>IF(LEN('Case Data Entry'!N140)&gt;50,"Parent/Guardian Name must be less than 50 characters",IF('DO NOT USE_Case Formulas'!A140,"OK",NA()))</f>
        <v>#N/A</v>
      </c>
      <c r="O140" s="41" t="e">
        <f>IF(NOT(ISBLANK('Case Data Entry'!O140)),IF(AND(ISNUMBER('Case Data Entry'!O140),LEFT('Case Data Entry'!O140,1)&lt;&gt;"1",LEN('Case Data Entry'!O140)=10),"OK","Phone number must be valid format"),IF('DO NOT USE_Case Formulas'!A140,"OK",NA()))</f>
        <v>#N/A</v>
      </c>
      <c r="P140" s="41" t="e">
        <f>IF(AND(NOT(ISBLANK('Case Data Entry'!P140)),ISNA(VLOOKUP('Case Data Entry'!P140,'DO NOT USE_School Picklist'!$E$3:$E$10,1,FALSE))),"Please select a value from the drop-down menu",IF('DO NOT USE_Case Formulas'!A140,"OK",NA()))</f>
        <v>#N/A</v>
      </c>
      <c r="Q140" s="41" t="e">
        <f>IF(AND(NOT(ISBLANK('Case Data Entry'!Q140)),ISNA(VLOOKUP('Case Data Entry'!Q140,'DO NOT USE_School Picklist'!$F$3:$F$16,1,FALSE))),"Please select a value from the drop-down menu",IF('DO NOT USE_Case Formulas'!A140,"OK",NA()))</f>
        <v>#N/A</v>
      </c>
      <c r="R140" s="41" t="e">
        <f>IF(LEN('Case Data Entry'!R140)&gt;100,"Classroom(s) must be less than 100 characters",IF('DO NOT USE_Case Formulas'!A140,"OK",NA()))</f>
        <v>#N/A</v>
      </c>
      <c r="S140" s="41" t="e">
        <f>IF(AND(NOT(ISBLANK('Case Data Entry'!S140)),ISNA(VLOOKUP('Case Data Entry'!S140,'DO NOT USE_School Picklist'!$S$3:$S$12,1,FALSE))),"Please select a value from the drop-down menu",IF('DO NOT USE_Case Formulas'!A140,"OK",NA()))</f>
        <v>#N/A</v>
      </c>
      <c r="T140" s="41" t="e">
        <f>IF(AND(NOT(ISBLANK('Case Data Entry'!T140)),ISNA(VLOOKUP('Case Data Entry'!T140,'DO NOT USE_School Picklist'!$S$3:$S$12,1,FALSE))),"Please select a value from the drop-down menu",IF('DO NOT USE_Case Formulas'!A140,"OK",NA()))</f>
        <v>#N/A</v>
      </c>
      <c r="U140" s="41" t="e">
        <f>IF(LEN('Case Data Entry'!U140)&gt;80,"Name of Education Group must be less than 80 characters",IF('DO NOT USE_Case Formulas'!A140,"OK",NA()))</f>
        <v>#N/A</v>
      </c>
      <c r="V140" s="41" t="e">
        <f>IF(AND(NOT(ISBLANK('Case Data Entry'!V140)),ISNA(VLOOKUP('Case Data Entry'!V140,'DO NOT USE_School Picklist'!$K$3:$K$6,1,FALSE))),"Please select a value from the drop-down menu",IF('DO NOT USE_Case Formulas'!A140,"OK",NA()))</f>
        <v>#N/A</v>
      </c>
      <c r="W140" s="41" t="e">
        <f>IF(AND('DO NOT USE_Case Formulas'!A140,ISBLANK('Case Data Entry'!W140)),"Has this person had symptoms? is required",IF(AND(NOT(ISBLANK('Case Data Entry'!W140)),ISNA(VLOOKUP('Case Data Entry'!W140,'DO NOT USE_School Picklist'!$D$3:$D$5,1,FALSE))),"Please select a value from the drop-down menu",IF(NOT(ISBLANK('Case Data Entry'!W140)),"OK",NA())))</f>
        <v>#N/A</v>
      </c>
      <c r="X140" s="41" t="e">
        <f>IF(AND('Case Data Entry'!W140='DO NOT USE_School Picklist'!$D$3,ISBLANK('Case Data Entry'!X140)),"Symptom Onset Date is required if Ever Symptomatic is Yes",IF('DO NOT USE_Case Formulas'!A140,"OK",NA()))</f>
        <v>#N/A</v>
      </c>
      <c r="Y140" s="41"/>
      <c r="Z140" s="41" t="e">
        <f ca="1">IF(AND('DO NOT USE_Case Formulas'!A140,ISBLANK('Case Data Entry'!Z140)),"Lab Result Test Date is required",IF('Case Data Entry'!Z140&gt;'DO NOT USE_School Picklist'!$C$3,"Test Date cannot be a future date",IF(NOT(ISBLANK('Case Data Entry'!Z140)),"OK",NA())))</f>
        <v>#N/A</v>
      </c>
      <c r="AA140" s="41" t="e">
        <f>IF(AND(NOT(ISBLANK('Case Data Entry'!AA140)),ISNA(VLOOKUP('Case Data Entry'!AA140,'DO NOT USE_School Picklist'!$R$3:$R$7,1,FALSE))),"Please select a value from the drop-down menu",IF('DO NOT USE_Case Formulas'!A140,"OK",NA()))</f>
        <v>#N/A</v>
      </c>
      <c r="AB140" s="41" t="e">
        <f>IF(AND(NOT(ISBLANK('Case Data Entry'!AB140)),ISNA(VLOOKUP('Case Data Entry'!AB140,'DO NOT USE_School Picklist'!$Q$3:$Q$8,1,FALSE))),"Please select a value from the drop-down menu",IF('DO NOT USE_Case Formulas'!A140,"OK",NA()))</f>
        <v>#N/A</v>
      </c>
    </row>
    <row r="141" spans="1:28" x14ac:dyDescent="0.25">
      <c r="A141" s="40" t="e">
        <f>IF('DO NOT USE_Case Formulas'!A141,IF('DO NOT USE_Case Formulas'!B141,"Not all required fields are completed","OK"),NA())</f>
        <v>#N/A</v>
      </c>
      <c r="B141" s="41" t="e">
        <f>IF(AND('DO NOT USE_Case Formulas'!A141,ISBLANK('Case Data Entry'!B141)),"First Name is required",IF(NOT(ISBLANK('Case Data Entry'!B141)),"OK",NA()))</f>
        <v>#N/A</v>
      </c>
      <c r="C141" s="41" t="e">
        <f>IF(AND('DO NOT USE_Case Formulas'!A141,ISBLANK('Case Data Entry'!C141)),"Last Name is required",IF(NOT(ISBLANK('Case Data Entry'!C141)),"OK",NA()))</f>
        <v>#N/A</v>
      </c>
      <c r="D141" s="41" t="e">
        <f>IF(AND('DO NOT USE_Case Formulas'!A141,ISBLANK('Case Data Entry'!D141)),"Birthdate is required",IF(NOT(ISBLANK('Case Data Entry'!D141)),"OK",NA()))</f>
        <v>#N/A</v>
      </c>
      <c r="E141" s="41" t="e">
        <f>IF(AND('DO NOT USE_Case Formulas'!A141,ISBLANK('Case Data Entry'!E141)),"Mobile Phone is required",IF(NOT(ISBLANK('Case Data Entry'!E141)),IF(AND(ISNUMBER(VALUE('Case Data Entry'!E141)),LEFT('Case Data Entry'!E141,1)&lt;&gt;"1",LEN('Case Data Entry'!E141)=10),"OK","Phone number must be valid format"),NA()))</f>
        <v>#N/A</v>
      </c>
      <c r="F141" s="41" t="e">
        <f>IF(LEN('Case Data Entry'!F141)&gt;255,"Home Street Address must be less than 255 characters",IF('DO NOT USE_Case Formulas'!A141,"OK",NA()))</f>
        <v>#N/A</v>
      </c>
      <c r="G141" s="41" t="e">
        <f>IF(LEN('Case Data Entry'!G141)&gt;40,"City must be less than 40 characters",IF('DO NOT USE_Case Formulas'!A141,"OK",NA()))</f>
        <v>#N/A</v>
      </c>
      <c r="H141" s="41" t="e">
        <f>IF(AND(NOT(ISBLANK('Case Data Entry'!H141)),ISNA(VLOOKUP('Case Data Entry'!H141,'DO NOT USE_School Picklist'!$P$3:$P$52,1,FALSE))),"Please select a value from the drop-down menu",IF('DO NOT USE_Case Formulas'!A141,"OK",NA()))</f>
        <v>#N/A</v>
      </c>
      <c r="I141" s="41" t="e">
        <f>IF(AND('DO NOT USE_Case Formulas'!A141,ISBLANK('Case Data Entry'!I141)),"Zip is required",IF(ISBLANK('Case Data Entry'!I141),NA(),"OK"))</f>
        <v>#N/A</v>
      </c>
      <c r="J141" s="41" t="e">
        <f>IF(AND('DO NOT USE_Case Formulas'!A141,ISBLANK('Case Data Entry'!J141)),"Student or Staff? is required",IF(ISBLANK('Case Data Entry'!J141),NA(),IF(ISNA(VLOOKUP('Case Data Entry'!J141,'DO NOT USE_School Picklist'!$B$3:$B$6,1,FALSE)),"Please select a value from the drop-down menu","OK")))</f>
        <v>#N/A</v>
      </c>
      <c r="K141" s="41" t="e">
        <f>IF(AND('Case Data Entry'!J141='DO NOT USE_School Picklist'!$B$4,ISBLANK('Case Data Entry'!K141)),"Occupation/Job Title is required if Student or Staff? is Yes, staff/faculty or volunteer",IF('DO NOT USE_Case Formulas'!A141,"OK",NA()))</f>
        <v>#N/A</v>
      </c>
      <c r="L141" s="41" t="e">
        <f ca="1">IF('Case Data Entry'!L141&gt;'DO NOT USE_School Picklist'!$C$3,"Date last on school campus/facility cannot be a future date",IF('DO NOT USE_Case Formulas'!A141,IF(ISBLANK('Case Data Entry'!L141),"Date last on school campus/facility is required","OK"),NA()))</f>
        <v>#N/A</v>
      </c>
      <c r="M141" s="41" t="e">
        <f>IF(AND('DO NOT USE_Case Formulas'!A141,ISBLANK('Case Data Entry'!M141)),"Specific Place in the Location is required",IF(ISBLANK('Case Data Entry'!M141),NA(),"OK"))</f>
        <v>#N/A</v>
      </c>
      <c r="N141" s="41" t="e">
        <f>IF(LEN('Case Data Entry'!N141)&gt;50,"Parent/Guardian Name must be less than 50 characters",IF('DO NOT USE_Case Formulas'!A141,"OK",NA()))</f>
        <v>#N/A</v>
      </c>
      <c r="O141" s="41" t="e">
        <f>IF(NOT(ISBLANK('Case Data Entry'!O141)),IF(AND(ISNUMBER('Case Data Entry'!O141),LEFT('Case Data Entry'!O141,1)&lt;&gt;"1",LEN('Case Data Entry'!O141)=10),"OK","Phone number must be valid format"),IF('DO NOT USE_Case Formulas'!A141,"OK",NA()))</f>
        <v>#N/A</v>
      </c>
      <c r="P141" s="41" t="e">
        <f>IF(AND(NOT(ISBLANK('Case Data Entry'!P141)),ISNA(VLOOKUP('Case Data Entry'!P141,'DO NOT USE_School Picklist'!$E$3:$E$10,1,FALSE))),"Please select a value from the drop-down menu",IF('DO NOT USE_Case Formulas'!A141,"OK",NA()))</f>
        <v>#N/A</v>
      </c>
      <c r="Q141" s="41" t="e">
        <f>IF(AND(NOT(ISBLANK('Case Data Entry'!Q141)),ISNA(VLOOKUP('Case Data Entry'!Q141,'DO NOT USE_School Picklist'!$F$3:$F$16,1,FALSE))),"Please select a value from the drop-down menu",IF('DO NOT USE_Case Formulas'!A141,"OK",NA()))</f>
        <v>#N/A</v>
      </c>
      <c r="R141" s="41" t="e">
        <f>IF(LEN('Case Data Entry'!R141)&gt;100,"Classroom(s) must be less than 100 characters",IF('DO NOT USE_Case Formulas'!A141,"OK",NA()))</f>
        <v>#N/A</v>
      </c>
      <c r="S141" s="41" t="e">
        <f>IF(AND(NOT(ISBLANK('Case Data Entry'!S141)),ISNA(VLOOKUP('Case Data Entry'!S141,'DO NOT USE_School Picklist'!$S$3:$S$12,1,FALSE))),"Please select a value from the drop-down menu",IF('DO NOT USE_Case Formulas'!A141,"OK",NA()))</f>
        <v>#N/A</v>
      </c>
      <c r="T141" s="41" t="e">
        <f>IF(AND(NOT(ISBLANK('Case Data Entry'!T141)),ISNA(VLOOKUP('Case Data Entry'!T141,'DO NOT USE_School Picklist'!$S$3:$S$12,1,FALSE))),"Please select a value from the drop-down menu",IF('DO NOT USE_Case Formulas'!A141,"OK",NA()))</f>
        <v>#N/A</v>
      </c>
      <c r="U141" s="41" t="e">
        <f>IF(LEN('Case Data Entry'!U141)&gt;80,"Name of Education Group must be less than 80 characters",IF('DO NOT USE_Case Formulas'!A141,"OK",NA()))</f>
        <v>#N/A</v>
      </c>
      <c r="V141" s="41" t="e">
        <f>IF(AND(NOT(ISBLANK('Case Data Entry'!V141)),ISNA(VLOOKUP('Case Data Entry'!V141,'DO NOT USE_School Picklist'!$K$3:$K$6,1,FALSE))),"Please select a value from the drop-down menu",IF('DO NOT USE_Case Formulas'!A141,"OK",NA()))</f>
        <v>#N/A</v>
      </c>
      <c r="W141" s="41" t="e">
        <f>IF(AND('DO NOT USE_Case Formulas'!A141,ISBLANK('Case Data Entry'!W141)),"Has this person had symptoms? is required",IF(AND(NOT(ISBLANK('Case Data Entry'!W141)),ISNA(VLOOKUP('Case Data Entry'!W141,'DO NOT USE_School Picklist'!$D$3:$D$5,1,FALSE))),"Please select a value from the drop-down menu",IF(NOT(ISBLANK('Case Data Entry'!W141)),"OK",NA())))</f>
        <v>#N/A</v>
      </c>
      <c r="X141" s="41" t="e">
        <f>IF(AND('Case Data Entry'!W141='DO NOT USE_School Picklist'!$D$3,ISBLANK('Case Data Entry'!X141)),"Symptom Onset Date is required if Ever Symptomatic is Yes",IF('DO NOT USE_Case Formulas'!A141,"OK",NA()))</f>
        <v>#N/A</v>
      </c>
      <c r="Y141" s="41"/>
      <c r="Z141" s="41" t="e">
        <f ca="1">IF(AND('DO NOT USE_Case Formulas'!A141,ISBLANK('Case Data Entry'!Z141)),"Lab Result Test Date is required",IF('Case Data Entry'!Z141&gt;'DO NOT USE_School Picklist'!$C$3,"Test Date cannot be a future date",IF(NOT(ISBLANK('Case Data Entry'!Z141)),"OK",NA())))</f>
        <v>#N/A</v>
      </c>
      <c r="AA141" s="41" t="e">
        <f>IF(AND(NOT(ISBLANK('Case Data Entry'!AA141)),ISNA(VLOOKUP('Case Data Entry'!AA141,'DO NOT USE_School Picklist'!$R$3:$R$7,1,FALSE))),"Please select a value from the drop-down menu",IF('DO NOT USE_Case Formulas'!A141,"OK",NA()))</f>
        <v>#N/A</v>
      </c>
      <c r="AB141" s="41" t="e">
        <f>IF(AND(NOT(ISBLANK('Case Data Entry'!AB141)),ISNA(VLOOKUP('Case Data Entry'!AB141,'DO NOT USE_School Picklist'!$Q$3:$Q$8,1,FALSE))),"Please select a value from the drop-down menu",IF('DO NOT USE_Case Formulas'!A141,"OK",NA()))</f>
        <v>#N/A</v>
      </c>
    </row>
    <row r="142" spans="1:28" x14ac:dyDescent="0.25">
      <c r="A142" s="40" t="e">
        <f>IF('DO NOT USE_Case Formulas'!A142,IF('DO NOT USE_Case Formulas'!B142,"Not all required fields are completed","OK"),NA())</f>
        <v>#N/A</v>
      </c>
      <c r="B142" s="41" t="e">
        <f>IF(AND('DO NOT USE_Case Formulas'!A142,ISBLANK('Case Data Entry'!B142)),"First Name is required",IF(NOT(ISBLANK('Case Data Entry'!B142)),"OK",NA()))</f>
        <v>#N/A</v>
      </c>
      <c r="C142" s="41" t="e">
        <f>IF(AND('DO NOT USE_Case Formulas'!A142,ISBLANK('Case Data Entry'!C142)),"Last Name is required",IF(NOT(ISBLANK('Case Data Entry'!C142)),"OK",NA()))</f>
        <v>#N/A</v>
      </c>
      <c r="D142" s="41" t="e">
        <f>IF(AND('DO NOT USE_Case Formulas'!A142,ISBLANK('Case Data Entry'!D142)),"Birthdate is required",IF(NOT(ISBLANK('Case Data Entry'!D142)),"OK",NA()))</f>
        <v>#N/A</v>
      </c>
      <c r="E142" s="41" t="e">
        <f>IF(AND('DO NOT USE_Case Formulas'!A142,ISBLANK('Case Data Entry'!E142)),"Mobile Phone is required",IF(NOT(ISBLANK('Case Data Entry'!E142)),IF(AND(ISNUMBER(VALUE('Case Data Entry'!E142)),LEFT('Case Data Entry'!E142,1)&lt;&gt;"1",LEN('Case Data Entry'!E142)=10),"OK","Phone number must be valid format"),NA()))</f>
        <v>#N/A</v>
      </c>
      <c r="F142" s="41" t="e">
        <f>IF(LEN('Case Data Entry'!F142)&gt;255,"Home Street Address must be less than 255 characters",IF('DO NOT USE_Case Formulas'!A142,"OK",NA()))</f>
        <v>#N/A</v>
      </c>
      <c r="G142" s="41" t="e">
        <f>IF(LEN('Case Data Entry'!G142)&gt;40,"City must be less than 40 characters",IF('DO NOT USE_Case Formulas'!A142,"OK",NA()))</f>
        <v>#N/A</v>
      </c>
      <c r="H142" s="41" t="e">
        <f>IF(AND(NOT(ISBLANK('Case Data Entry'!H142)),ISNA(VLOOKUP('Case Data Entry'!H142,'DO NOT USE_School Picklist'!$P$3:$P$52,1,FALSE))),"Please select a value from the drop-down menu",IF('DO NOT USE_Case Formulas'!A142,"OK",NA()))</f>
        <v>#N/A</v>
      </c>
      <c r="I142" s="41" t="e">
        <f>IF(AND('DO NOT USE_Case Formulas'!A142,ISBLANK('Case Data Entry'!I142)),"Zip is required",IF(ISBLANK('Case Data Entry'!I142),NA(),"OK"))</f>
        <v>#N/A</v>
      </c>
      <c r="J142" s="41" t="e">
        <f>IF(AND('DO NOT USE_Case Formulas'!A142,ISBLANK('Case Data Entry'!J142)),"Student or Staff? is required",IF(ISBLANK('Case Data Entry'!J142),NA(),IF(ISNA(VLOOKUP('Case Data Entry'!J142,'DO NOT USE_School Picklist'!$B$3:$B$6,1,FALSE)),"Please select a value from the drop-down menu","OK")))</f>
        <v>#N/A</v>
      </c>
      <c r="K142" s="41" t="e">
        <f>IF(AND('Case Data Entry'!J142='DO NOT USE_School Picklist'!$B$4,ISBLANK('Case Data Entry'!K142)),"Occupation/Job Title is required if Student or Staff? is Yes, staff/faculty or volunteer",IF('DO NOT USE_Case Formulas'!A142,"OK",NA()))</f>
        <v>#N/A</v>
      </c>
      <c r="L142" s="41" t="e">
        <f ca="1">IF('Case Data Entry'!L142&gt;'DO NOT USE_School Picklist'!$C$3,"Date last on school campus/facility cannot be a future date",IF('DO NOT USE_Case Formulas'!A142,IF(ISBLANK('Case Data Entry'!L142),"Date last on school campus/facility is required","OK"),NA()))</f>
        <v>#N/A</v>
      </c>
      <c r="M142" s="41" t="e">
        <f>IF(AND('DO NOT USE_Case Formulas'!A142,ISBLANK('Case Data Entry'!M142)),"Specific Place in the Location is required",IF(ISBLANK('Case Data Entry'!M142),NA(),"OK"))</f>
        <v>#N/A</v>
      </c>
      <c r="N142" s="41" t="e">
        <f>IF(LEN('Case Data Entry'!N142)&gt;50,"Parent/Guardian Name must be less than 50 characters",IF('DO NOT USE_Case Formulas'!A142,"OK",NA()))</f>
        <v>#N/A</v>
      </c>
      <c r="O142" s="41" t="e">
        <f>IF(NOT(ISBLANK('Case Data Entry'!O142)),IF(AND(ISNUMBER('Case Data Entry'!O142),LEFT('Case Data Entry'!O142,1)&lt;&gt;"1",LEN('Case Data Entry'!O142)=10),"OK","Phone number must be valid format"),IF('DO NOT USE_Case Formulas'!A142,"OK",NA()))</f>
        <v>#N/A</v>
      </c>
      <c r="P142" s="41" t="e">
        <f>IF(AND(NOT(ISBLANK('Case Data Entry'!P142)),ISNA(VLOOKUP('Case Data Entry'!P142,'DO NOT USE_School Picklist'!$E$3:$E$10,1,FALSE))),"Please select a value from the drop-down menu",IF('DO NOT USE_Case Formulas'!A142,"OK",NA()))</f>
        <v>#N/A</v>
      </c>
      <c r="Q142" s="41" t="e">
        <f>IF(AND(NOT(ISBLANK('Case Data Entry'!Q142)),ISNA(VLOOKUP('Case Data Entry'!Q142,'DO NOT USE_School Picklist'!$F$3:$F$16,1,FALSE))),"Please select a value from the drop-down menu",IF('DO NOT USE_Case Formulas'!A142,"OK",NA()))</f>
        <v>#N/A</v>
      </c>
      <c r="R142" s="41" t="e">
        <f>IF(LEN('Case Data Entry'!R142)&gt;100,"Classroom(s) must be less than 100 characters",IF('DO NOT USE_Case Formulas'!A142,"OK",NA()))</f>
        <v>#N/A</v>
      </c>
      <c r="S142" s="41" t="e">
        <f>IF(AND(NOT(ISBLANK('Case Data Entry'!S142)),ISNA(VLOOKUP('Case Data Entry'!S142,'DO NOT USE_School Picklist'!$S$3:$S$12,1,FALSE))),"Please select a value from the drop-down menu",IF('DO NOT USE_Case Formulas'!A142,"OK",NA()))</f>
        <v>#N/A</v>
      </c>
      <c r="T142" s="41" t="e">
        <f>IF(AND(NOT(ISBLANK('Case Data Entry'!T142)),ISNA(VLOOKUP('Case Data Entry'!T142,'DO NOT USE_School Picklist'!$S$3:$S$12,1,FALSE))),"Please select a value from the drop-down menu",IF('DO NOT USE_Case Formulas'!A142,"OK",NA()))</f>
        <v>#N/A</v>
      </c>
      <c r="U142" s="41" t="e">
        <f>IF(LEN('Case Data Entry'!U142)&gt;80,"Name of Education Group must be less than 80 characters",IF('DO NOT USE_Case Formulas'!A142,"OK",NA()))</f>
        <v>#N/A</v>
      </c>
      <c r="V142" s="41" t="e">
        <f>IF(AND(NOT(ISBLANK('Case Data Entry'!V142)),ISNA(VLOOKUP('Case Data Entry'!V142,'DO NOT USE_School Picklist'!$K$3:$K$6,1,FALSE))),"Please select a value from the drop-down menu",IF('DO NOT USE_Case Formulas'!A142,"OK",NA()))</f>
        <v>#N/A</v>
      </c>
      <c r="W142" s="41" t="e">
        <f>IF(AND('DO NOT USE_Case Formulas'!A142,ISBLANK('Case Data Entry'!W142)),"Has this person had symptoms? is required",IF(AND(NOT(ISBLANK('Case Data Entry'!W142)),ISNA(VLOOKUP('Case Data Entry'!W142,'DO NOT USE_School Picklist'!$D$3:$D$5,1,FALSE))),"Please select a value from the drop-down menu",IF(NOT(ISBLANK('Case Data Entry'!W142)),"OK",NA())))</f>
        <v>#N/A</v>
      </c>
      <c r="X142" s="41" t="e">
        <f>IF(AND('Case Data Entry'!W142='DO NOT USE_School Picklist'!$D$3,ISBLANK('Case Data Entry'!X142)),"Symptom Onset Date is required if Ever Symptomatic is Yes",IF('DO NOT USE_Case Formulas'!A142,"OK",NA()))</f>
        <v>#N/A</v>
      </c>
      <c r="Y142" s="41"/>
      <c r="Z142" s="41" t="e">
        <f ca="1">IF(AND('DO NOT USE_Case Formulas'!A142,ISBLANK('Case Data Entry'!Z142)),"Lab Result Test Date is required",IF('Case Data Entry'!Z142&gt;'DO NOT USE_School Picklist'!$C$3,"Test Date cannot be a future date",IF(NOT(ISBLANK('Case Data Entry'!Z142)),"OK",NA())))</f>
        <v>#N/A</v>
      </c>
      <c r="AA142" s="41" t="e">
        <f>IF(AND(NOT(ISBLANK('Case Data Entry'!AA142)),ISNA(VLOOKUP('Case Data Entry'!AA142,'DO NOT USE_School Picklist'!$R$3:$R$7,1,FALSE))),"Please select a value from the drop-down menu",IF('DO NOT USE_Case Formulas'!A142,"OK",NA()))</f>
        <v>#N/A</v>
      </c>
      <c r="AB142" s="41" t="e">
        <f>IF(AND(NOT(ISBLANK('Case Data Entry'!AB142)),ISNA(VLOOKUP('Case Data Entry'!AB142,'DO NOT USE_School Picklist'!$Q$3:$Q$8,1,FALSE))),"Please select a value from the drop-down menu",IF('DO NOT USE_Case Formulas'!A142,"OK",NA()))</f>
        <v>#N/A</v>
      </c>
    </row>
    <row r="143" spans="1:28" x14ac:dyDescent="0.25">
      <c r="A143" s="40" t="e">
        <f>IF('DO NOT USE_Case Formulas'!A143,IF('DO NOT USE_Case Formulas'!B143,"Not all required fields are completed","OK"),NA())</f>
        <v>#N/A</v>
      </c>
      <c r="B143" s="41" t="e">
        <f>IF(AND('DO NOT USE_Case Formulas'!A143,ISBLANK('Case Data Entry'!B143)),"First Name is required",IF(NOT(ISBLANK('Case Data Entry'!B143)),"OK",NA()))</f>
        <v>#N/A</v>
      </c>
      <c r="C143" s="41" t="e">
        <f>IF(AND('DO NOT USE_Case Formulas'!A143,ISBLANK('Case Data Entry'!C143)),"Last Name is required",IF(NOT(ISBLANK('Case Data Entry'!C143)),"OK",NA()))</f>
        <v>#N/A</v>
      </c>
      <c r="D143" s="41" t="e">
        <f>IF(AND('DO NOT USE_Case Formulas'!A143,ISBLANK('Case Data Entry'!D143)),"Birthdate is required",IF(NOT(ISBLANK('Case Data Entry'!D143)),"OK",NA()))</f>
        <v>#N/A</v>
      </c>
      <c r="E143" s="41" t="e">
        <f>IF(AND('DO NOT USE_Case Formulas'!A143,ISBLANK('Case Data Entry'!E143)),"Mobile Phone is required",IF(NOT(ISBLANK('Case Data Entry'!E143)),IF(AND(ISNUMBER(VALUE('Case Data Entry'!E143)),LEFT('Case Data Entry'!E143,1)&lt;&gt;"1",LEN('Case Data Entry'!E143)=10),"OK","Phone number must be valid format"),NA()))</f>
        <v>#N/A</v>
      </c>
      <c r="F143" s="41" t="e">
        <f>IF(LEN('Case Data Entry'!F143)&gt;255,"Home Street Address must be less than 255 characters",IF('DO NOT USE_Case Formulas'!A143,"OK",NA()))</f>
        <v>#N/A</v>
      </c>
      <c r="G143" s="41" t="e">
        <f>IF(LEN('Case Data Entry'!G143)&gt;40,"City must be less than 40 characters",IF('DO NOT USE_Case Formulas'!A143,"OK",NA()))</f>
        <v>#N/A</v>
      </c>
      <c r="H143" s="41" t="e">
        <f>IF(AND(NOT(ISBLANK('Case Data Entry'!H143)),ISNA(VLOOKUP('Case Data Entry'!H143,'DO NOT USE_School Picklist'!$P$3:$P$52,1,FALSE))),"Please select a value from the drop-down menu",IF('DO NOT USE_Case Formulas'!A143,"OK",NA()))</f>
        <v>#N/A</v>
      </c>
      <c r="I143" s="41" t="e">
        <f>IF(AND('DO NOT USE_Case Formulas'!A143,ISBLANK('Case Data Entry'!I143)),"Zip is required",IF(ISBLANK('Case Data Entry'!I143),NA(),"OK"))</f>
        <v>#N/A</v>
      </c>
      <c r="J143" s="41" t="e">
        <f>IF(AND('DO NOT USE_Case Formulas'!A143,ISBLANK('Case Data Entry'!J143)),"Student or Staff? is required",IF(ISBLANK('Case Data Entry'!J143),NA(),IF(ISNA(VLOOKUP('Case Data Entry'!J143,'DO NOT USE_School Picklist'!$B$3:$B$6,1,FALSE)),"Please select a value from the drop-down menu","OK")))</f>
        <v>#N/A</v>
      </c>
      <c r="K143" s="41" t="e">
        <f>IF(AND('Case Data Entry'!J143='DO NOT USE_School Picklist'!$B$4,ISBLANK('Case Data Entry'!K143)),"Occupation/Job Title is required if Student or Staff? is Yes, staff/faculty or volunteer",IF('DO NOT USE_Case Formulas'!A143,"OK",NA()))</f>
        <v>#N/A</v>
      </c>
      <c r="L143" s="41" t="e">
        <f ca="1">IF('Case Data Entry'!L143&gt;'DO NOT USE_School Picklist'!$C$3,"Date last on school campus/facility cannot be a future date",IF('DO NOT USE_Case Formulas'!A143,IF(ISBLANK('Case Data Entry'!L143),"Date last on school campus/facility is required","OK"),NA()))</f>
        <v>#N/A</v>
      </c>
      <c r="M143" s="41" t="e">
        <f>IF(AND('DO NOT USE_Case Formulas'!A143,ISBLANK('Case Data Entry'!M143)),"Specific Place in the Location is required",IF(ISBLANK('Case Data Entry'!M143),NA(),"OK"))</f>
        <v>#N/A</v>
      </c>
      <c r="N143" s="41" t="e">
        <f>IF(LEN('Case Data Entry'!N143)&gt;50,"Parent/Guardian Name must be less than 50 characters",IF('DO NOT USE_Case Formulas'!A143,"OK",NA()))</f>
        <v>#N/A</v>
      </c>
      <c r="O143" s="41" t="e">
        <f>IF(NOT(ISBLANK('Case Data Entry'!O143)),IF(AND(ISNUMBER('Case Data Entry'!O143),LEFT('Case Data Entry'!O143,1)&lt;&gt;"1",LEN('Case Data Entry'!O143)=10),"OK","Phone number must be valid format"),IF('DO NOT USE_Case Formulas'!A143,"OK",NA()))</f>
        <v>#N/A</v>
      </c>
      <c r="P143" s="41" t="e">
        <f>IF(AND(NOT(ISBLANK('Case Data Entry'!P143)),ISNA(VLOOKUP('Case Data Entry'!P143,'DO NOT USE_School Picklist'!$E$3:$E$10,1,FALSE))),"Please select a value from the drop-down menu",IF('DO NOT USE_Case Formulas'!A143,"OK",NA()))</f>
        <v>#N/A</v>
      </c>
      <c r="Q143" s="41" t="e">
        <f>IF(AND(NOT(ISBLANK('Case Data Entry'!Q143)),ISNA(VLOOKUP('Case Data Entry'!Q143,'DO NOT USE_School Picklist'!$F$3:$F$16,1,FALSE))),"Please select a value from the drop-down menu",IF('DO NOT USE_Case Formulas'!A143,"OK",NA()))</f>
        <v>#N/A</v>
      </c>
      <c r="R143" s="41" t="e">
        <f>IF(LEN('Case Data Entry'!R143)&gt;100,"Classroom(s) must be less than 100 characters",IF('DO NOT USE_Case Formulas'!A143,"OK",NA()))</f>
        <v>#N/A</v>
      </c>
      <c r="S143" s="41" t="e">
        <f>IF(AND(NOT(ISBLANK('Case Data Entry'!S143)),ISNA(VLOOKUP('Case Data Entry'!S143,'DO NOT USE_School Picklist'!$S$3:$S$12,1,FALSE))),"Please select a value from the drop-down menu",IF('DO NOT USE_Case Formulas'!A143,"OK",NA()))</f>
        <v>#N/A</v>
      </c>
      <c r="T143" s="41" t="e">
        <f>IF(AND(NOT(ISBLANK('Case Data Entry'!T143)),ISNA(VLOOKUP('Case Data Entry'!T143,'DO NOT USE_School Picklist'!$S$3:$S$12,1,FALSE))),"Please select a value from the drop-down menu",IF('DO NOT USE_Case Formulas'!A143,"OK",NA()))</f>
        <v>#N/A</v>
      </c>
      <c r="U143" s="41" t="e">
        <f>IF(LEN('Case Data Entry'!U143)&gt;80,"Name of Education Group must be less than 80 characters",IF('DO NOT USE_Case Formulas'!A143,"OK",NA()))</f>
        <v>#N/A</v>
      </c>
      <c r="V143" s="41" t="e">
        <f>IF(AND(NOT(ISBLANK('Case Data Entry'!V143)),ISNA(VLOOKUP('Case Data Entry'!V143,'DO NOT USE_School Picklist'!$K$3:$K$6,1,FALSE))),"Please select a value from the drop-down menu",IF('DO NOT USE_Case Formulas'!A143,"OK",NA()))</f>
        <v>#N/A</v>
      </c>
      <c r="W143" s="41" t="e">
        <f>IF(AND('DO NOT USE_Case Formulas'!A143,ISBLANK('Case Data Entry'!W143)),"Has this person had symptoms? is required",IF(AND(NOT(ISBLANK('Case Data Entry'!W143)),ISNA(VLOOKUP('Case Data Entry'!W143,'DO NOT USE_School Picklist'!$D$3:$D$5,1,FALSE))),"Please select a value from the drop-down menu",IF(NOT(ISBLANK('Case Data Entry'!W143)),"OK",NA())))</f>
        <v>#N/A</v>
      </c>
      <c r="X143" s="41" t="e">
        <f>IF(AND('Case Data Entry'!W143='DO NOT USE_School Picklist'!$D$3,ISBLANK('Case Data Entry'!X143)),"Symptom Onset Date is required if Ever Symptomatic is Yes",IF('DO NOT USE_Case Formulas'!A143,"OK",NA()))</f>
        <v>#N/A</v>
      </c>
      <c r="Y143" s="41"/>
      <c r="Z143" s="41" t="e">
        <f ca="1">IF(AND('DO NOT USE_Case Formulas'!A143,ISBLANK('Case Data Entry'!Z143)),"Lab Result Test Date is required",IF('Case Data Entry'!Z143&gt;'DO NOT USE_School Picklist'!$C$3,"Test Date cannot be a future date",IF(NOT(ISBLANK('Case Data Entry'!Z143)),"OK",NA())))</f>
        <v>#N/A</v>
      </c>
      <c r="AA143" s="41" t="e">
        <f>IF(AND(NOT(ISBLANK('Case Data Entry'!AA143)),ISNA(VLOOKUP('Case Data Entry'!AA143,'DO NOT USE_School Picklist'!$R$3:$R$7,1,FALSE))),"Please select a value from the drop-down menu",IF('DO NOT USE_Case Formulas'!A143,"OK",NA()))</f>
        <v>#N/A</v>
      </c>
      <c r="AB143" s="41" t="e">
        <f>IF(AND(NOT(ISBLANK('Case Data Entry'!AB143)),ISNA(VLOOKUP('Case Data Entry'!AB143,'DO NOT USE_School Picklist'!$Q$3:$Q$8,1,FALSE))),"Please select a value from the drop-down menu",IF('DO NOT USE_Case Formulas'!A143,"OK",NA()))</f>
        <v>#N/A</v>
      </c>
    </row>
    <row r="144" spans="1:28" x14ac:dyDescent="0.25">
      <c r="A144" s="40" t="e">
        <f>IF('DO NOT USE_Case Formulas'!A144,IF('DO NOT USE_Case Formulas'!B144,"Not all required fields are completed","OK"),NA())</f>
        <v>#N/A</v>
      </c>
      <c r="B144" s="41" t="e">
        <f>IF(AND('DO NOT USE_Case Formulas'!A144,ISBLANK('Case Data Entry'!B144)),"First Name is required",IF(NOT(ISBLANK('Case Data Entry'!B144)),"OK",NA()))</f>
        <v>#N/A</v>
      </c>
      <c r="C144" s="41" t="e">
        <f>IF(AND('DO NOT USE_Case Formulas'!A144,ISBLANK('Case Data Entry'!C144)),"Last Name is required",IF(NOT(ISBLANK('Case Data Entry'!C144)),"OK",NA()))</f>
        <v>#N/A</v>
      </c>
      <c r="D144" s="41" t="e">
        <f>IF(AND('DO NOT USE_Case Formulas'!A144,ISBLANK('Case Data Entry'!D144)),"Birthdate is required",IF(NOT(ISBLANK('Case Data Entry'!D144)),"OK",NA()))</f>
        <v>#N/A</v>
      </c>
      <c r="E144" s="41" t="e">
        <f>IF(AND('DO NOT USE_Case Formulas'!A144,ISBLANK('Case Data Entry'!E144)),"Mobile Phone is required",IF(NOT(ISBLANK('Case Data Entry'!E144)),IF(AND(ISNUMBER(VALUE('Case Data Entry'!E144)),LEFT('Case Data Entry'!E144,1)&lt;&gt;"1",LEN('Case Data Entry'!E144)=10),"OK","Phone number must be valid format"),NA()))</f>
        <v>#N/A</v>
      </c>
      <c r="F144" s="41" t="e">
        <f>IF(LEN('Case Data Entry'!F144)&gt;255,"Home Street Address must be less than 255 characters",IF('DO NOT USE_Case Formulas'!A144,"OK",NA()))</f>
        <v>#N/A</v>
      </c>
      <c r="G144" s="41" t="e">
        <f>IF(LEN('Case Data Entry'!G144)&gt;40,"City must be less than 40 characters",IF('DO NOT USE_Case Formulas'!A144,"OK",NA()))</f>
        <v>#N/A</v>
      </c>
      <c r="H144" s="41" t="e">
        <f>IF(AND(NOT(ISBLANK('Case Data Entry'!H144)),ISNA(VLOOKUP('Case Data Entry'!H144,'DO NOT USE_School Picklist'!$P$3:$P$52,1,FALSE))),"Please select a value from the drop-down menu",IF('DO NOT USE_Case Formulas'!A144,"OK",NA()))</f>
        <v>#N/A</v>
      </c>
      <c r="I144" s="41" t="e">
        <f>IF(AND('DO NOT USE_Case Formulas'!A144,ISBLANK('Case Data Entry'!I144)),"Zip is required",IF(ISBLANK('Case Data Entry'!I144),NA(),"OK"))</f>
        <v>#N/A</v>
      </c>
      <c r="J144" s="41" t="e">
        <f>IF(AND('DO NOT USE_Case Formulas'!A144,ISBLANK('Case Data Entry'!J144)),"Student or Staff? is required",IF(ISBLANK('Case Data Entry'!J144),NA(),IF(ISNA(VLOOKUP('Case Data Entry'!J144,'DO NOT USE_School Picklist'!$B$3:$B$6,1,FALSE)),"Please select a value from the drop-down menu","OK")))</f>
        <v>#N/A</v>
      </c>
      <c r="K144" s="41" t="e">
        <f>IF(AND('Case Data Entry'!J144='DO NOT USE_School Picklist'!$B$4,ISBLANK('Case Data Entry'!K144)),"Occupation/Job Title is required if Student or Staff? is Yes, staff/faculty or volunteer",IF('DO NOT USE_Case Formulas'!A144,"OK",NA()))</f>
        <v>#N/A</v>
      </c>
      <c r="L144" s="41" t="e">
        <f ca="1">IF('Case Data Entry'!L144&gt;'DO NOT USE_School Picklist'!$C$3,"Date last on school campus/facility cannot be a future date",IF('DO NOT USE_Case Formulas'!A144,IF(ISBLANK('Case Data Entry'!L144),"Date last on school campus/facility is required","OK"),NA()))</f>
        <v>#N/A</v>
      </c>
      <c r="M144" s="41" t="e">
        <f>IF(AND('DO NOT USE_Case Formulas'!A144,ISBLANK('Case Data Entry'!M144)),"Specific Place in the Location is required",IF(ISBLANK('Case Data Entry'!M144),NA(),"OK"))</f>
        <v>#N/A</v>
      </c>
      <c r="N144" s="41" t="e">
        <f>IF(LEN('Case Data Entry'!N144)&gt;50,"Parent/Guardian Name must be less than 50 characters",IF('DO NOT USE_Case Formulas'!A144,"OK",NA()))</f>
        <v>#N/A</v>
      </c>
      <c r="O144" s="41" t="e">
        <f>IF(NOT(ISBLANK('Case Data Entry'!O144)),IF(AND(ISNUMBER('Case Data Entry'!O144),LEFT('Case Data Entry'!O144,1)&lt;&gt;"1",LEN('Case Data Entry'!O144)=10),"OK","Phone number must be valid format"),IF('DO NOT USE_Case Formulas'!A144,"OK",NA()))</f>
        <v>#N/A</v>
      </c>
      <c r="P144" s="41" t="e">
        <f>IF(AND(NOT(ISBLANK('Case Data Entry'!P144)),ISNA(VLOOKUP('Case Data Entry'!P144,'DO NOT USE_School Picklist'!$E$3:$E$10,1,FALSE))),"Please select a value from the drop-down menu",IF('DO NOT USE_Case Formulas'!A144,"OK",NA()))</f>
        <v>#N/A</v>
      </c>
      <c r="Q144" s="41" t="e">
        <f>IF(AND(NOT(ISBLANK('Case Data Entry'!Q144)),ISNA(VLOOKUP('Case Data Entry'!Q144,'DO NOT USE_School Picklist'!$F$3:$F$16,1,FALSE))),"Please select a value from the drop-down menu",IF('DO NOT USE_Case Formulas'!A144,"OK",NA()))</f>
        <v>#N/A</v>
      </c>
      <c r="R144" s="41" t="e">
        <f>IF(LEN('Case Data Entry'!R144)&gt;100,"Classroom(s) must be less than 100 characters",IF('DO NOT USE_Case Formulas'!A144,"OK",NA()))</f>
        <v>#N/A</v>
      </c>
      <c r="S144" s="41" t="e">
        <f>IF(AND(NOT(ISBLANK('Case Data Entry'!S144)),ISNA(VLOOKUP('Case Data Entry'!S144,'DO NOT USE_School Picklist'!$S$3:$S$12,1,FALSE))),"Please select a value from the drop-down menu",IF('DO NOT USE_Case Formulas'!A144,"OK",NA()))</f>
        <v>#N/A</v>
      </c>
      <c r="T144" s="41" t="e">
        <f>IF(AND(NOT(ISBLANK('Case Data Entry'!T144)),ISNA(VLOOKUP('Case Data Entry'!T144,'DO NOT USE_School Picklist'!$S$3:$S$12,1,FALSE))),"Please select a value from the drop-down menu",IF('DO NOT USE_Case Formulas'!A144,"OK",NA()))</f>
        <v>#N/A</v>
      </c>
      <c r="U144" s="41" t="e">
        <f>IF(LEN('Case Data Entry'!U144)&gt;80,"Name of Education Group must be less than 80 characters",IF('DO NOT USE_Case Formulas'!A144,"OK",NA()))</f>
        <v>#N/A</v>
      </c>
      <c r="V144" s="41" t="e">
        <f>IF(AND(NOT(ISBLANK('Case Data Entry'!V144)),ISNA(VLOOKUP('Case Data Entry'!V144,'DO NOT USE_School Picklist'!$K$3:$K$6,1,FALSE))),"Please select a value from the drop-down menu",IF('DO NOT USE_Case Formulas'!A144,"OK",NA()))</f>
        <v>#N/A</v>
      </c>
      <c r="W144" s="41" t="e">
        <f>IF(AND('DO NOT USE_Case Formulas'!A144,ISBLANK('Case Data Entry'!W144)),"Has this person had symptoms? is required",IF(AND(NOT(ISBLANK('Case Data Entry'!W144)),ISNA(VLOOKUP('Case Data Entry'!W144,'DO NOT USE_School Picklist'!$D$3:$D$5,1,FALSE))),"Please select a value from the drop-down menu",IF(NOT(ISBLANK('Case Data Entry'!W144)),"OK",NA())))</f>
        <v>#N/A</v>
      </c>
      <c r="X144" s="41" t="e">
        <f>IF(AND('Case Data Entry'!W144='DO NOT USE_School Picklist'!$D$3,ISBLANK('Case Data Entry'!X144)),"Symptom Onset Date is required if Ever Symptomatic is Yes",IF('DO NOT USE_Case Formulas'!A144,"OK",NA()))</f>
        <v>#N/A</v>
      </c>
      <c r="Y144" s="41"/>
      <c r="Z144" s="41" t="e">
        <f ca="1">IF(AND('DO NOT USE_Case Formulas'!A144,ISBLANK('Case Data Entry'!Z144)),"Lab Result Test Date is required",IF('Case Data Entry'!Z144&gt;'DO NOT USE_School Picklist'!$C$3,"Test Date cannot be a future date",IF(NOT(ISBLANK('Case Data Entry'!Z144)),"OK",NA())))</f>
        <v>#N/A</v>
      </c>
      <c r="AA144" s="41" t="e">
        <f>IF(AND(NOT(ISBLANK('Case Data Entry'!AA144)),ISNA(VLOOKUP('Case Data Entry'!AA144,'DO NOT USE_School Picklist'!$R$3:$R$7,1,FALSE))),"Please select a value from the drop-down menu",IF('DO NOT USE_Case Formulas'!A144,"OK",NA()))</f>
        <v>#N/A</v>
      </c>
      <c r="AB144" s="41" t="e">
        <f>IF(AND(NOT(ISBLANK('Case Data Entry'!AB144)),ISNA(VLOOKUP('Case Data Entry'!AB144,'DO NOT USE_School Picklist'!$Q$3:$Q$8,1,FALSE))),"Please select a value from the drop-down menu",IF('DO NOT USE_Case Formulas'!A144,"OK",NA()))</f>
        <v>#N/A</v>
      </c>
    </row>
    <row r="145" spans="1:28" x14ac:dyDescent="0.25">
      <c r="A145" s="40" t="e">
        <f>IF('DO NOT USE_Case Formulas'!A145,IF('DO NOT USE_Case Formulas'!B145,"Not all required fields are completed","OK"),NA())</f>
        <v>#N/A</v>
      </c>
      <c r="B145" s="41" t="e">
        <f>IF(AND('DO NOT USE_Case Formulas'!A145,ISBLANK('Case Data Entry'!B145)),"First Name is required",IF(NOT(ISBLANK('Case Data Entry'!B145)),"OK",NA()))</f>
        <v>#N/A</v>
      </c>
      <c r="C145" s="41" t="e">
        <f>IF(AND('DO NOT USE_Case Formulas'!A145,ISBLANK('Case Data Entry'!C145)),"Last Name is required",IF(NOT(ISBLANK('Case Data Entry'!C145)),"OK",NA()))</f>
        <v>#N/A</v>
      </c>
      <c r="D145" s="41" t="e">
        <f>IF(AND('DO NOT USE_Case Formulas'!A145,ISBLANK('Case Data Entry'!D145)),"Birthdate is required",IF(NOT(ISBLANK('Case Data Entry'!D145)),"OK",NA()))</f>
        <v>#N/A</v>
      </c>
      <c r="E145" s="41" t="e">
        <f>IF(AND('DO NOT USE_Case Formulas'!A145,ISBLANK('Case Data Entry'!E145)),"Mobile Phone is required",IF(NOT(ISBLANK('Case Data Entry'!E145)),IF(AND(ISNUMBER(VALUE('Case Data Entry'!E145)),LEFT('Case Data Entry'!E145,1)&lt;&gt;"1",LEN('Case Data Entry'!E145)=10),"OK","Phone number must be valid format"),NA()))</f>
        <v>#N/A</v>
      </c>
      <c r="F145" s="41" t="e">
        <f>IF(LEN('Case Data Entry'!F145)&gt;255,"Home Street Address must be less than 255 characters",IF('DO NOT USE_Case Formulas'!A145,"OK",NA()))</f>
        <v>#N/A</v>
      </c>
      <c r="G145" s="41" t="e">
        <f>IF(LEN('Case Data Entry'!G145)&gt;40,"City must be less than 40 characters",IF('DO NOT USE_Case Formulas'!A145,"OK",NA()))</f>
        <v>#N/A</v>
      </c>
      <c r="H145" s="41" t="e">
        <f>IF(AND(NOT(ISBLANK('Case Data Entry'!H145)),ISNA(VLOOKUP('Case Data Entry'!H145,'DO NOT USE_School Picklist'!$P$3:$P$52,1,FALSE))),"Please select a value from the drop-down menu",IF('DO NOT USE_Case Formulas'!A145,"OK",NA()))</f>
        <v>#N/A</v>
      </c>
      <c r="I145" s="41" t="e">
        <f>IF(AND('DO NOT USE_Case Formulas'!A145,ISBLANK('Case Data Entry'!I145)),"Zip is required",IF(ISBLANK('Case Data Entry'!I145),NA(),"OK"))</f>
        <v>#N/A</v>
      </c>
      <c r="J145" s="41" t="e">
        <f>IF(AND('DO NOT USE_Case Formulas'!A145,ISBLANK('Case Data Entry'!J145)),"Student or Staff? is required",IF(ISBLANK('Case Data Entry'!J145),NA(),IF(ISNA(VLOOKUP('Case Data Entry'!J145,'DO NOT USE_School Picklist'!$B$3:$B$6,1,FALSE)),"Please select a value from the drop-down menu","OK")))</f>
        <v>#N/A</v>
      </c>
      <c r="K145" s="41" t="e">
        <f>IF(AND('Case Data Entry'!J145='DO NOT USE_School Picklist'!$B$4,ISBLANK('Case Data Entry'!K145)),"Occupation/Job Title is required if Student or Staff? is Yes, staff/faculty or volunteer",IF('DO NOT USE_Case Formulas'!A145,"OK",NA()))</f>
        <v>#N/A</v>
      </c>
      <c r="L145" s="41" t="e">
        <f ca="1">IF('Case Data Entry'!L145&gt;'DO NOT USE_School Picklist'!$C$3,"Date last on school campus/facility cannot be a future date",IF('DO NOT USE_Case Formulas'!A145,IF(ISBLANK('Case Data Entry'!L145),"Date last on school campus/facility is required","OK"),NA()))</f>
        <v>#N/A</v>
      </c>
      <c r="M145" s="41" t="e">
        <f>IF(AND('DO NOT USE_Case Formulas'!A145,ISBLANK('Case Data Entry'!M145)),"Specific Place in the Location is required",IF(ISBLANK('Case Data Entry'!M145),NA(),"OK"))</f>
        <v>#N/A</v>
      </c>
      <c r="N145" s="41" t="e">
        <f>IF(LEN('Case Data Entry'!N145)&gt;50,"Parent/Guardian Name must be less than 50 characters",IF('DO NOT USE_Case Formulas'!A145,"OK",NA()))</f>
        <v>#N/A</v>
      </c>
      <c r="O145" s="41" t="e">
        <f>IF(NOT(ISBLANK('Case Data Entry'!O145)),IF(AND(ISNUMBER('Case Data Entry'!O145),LEFT('Case Data Entry'!O145,1)&lt;&gt;"1",LEN('Case Data Entry'!O145)=10),"OK","Phone number must be valid format"),IF('DO NOT USE_Case Formulas'!A145,"OK",NA()))</f>
        <v>#N/A</v>
      </c>
      <c r="P145" s="41" t="e">
        <f>IF(AND(NOT(ISBLANK('Case Data Entry'!P145)),ISNA(VLOOKUP('Case Data Entry'!P145,'DO NOT USE_School Picklist'!$E$3:$E$10,1,FALSE))),"Please select a value from the drop-down menu",IF('DO NOT USE_Case Formulas'!A145,"OK",NA()))</f>
        <v>#N/A</v>
      </c>
      <c r="Q145" s="41" t="e">
        <f>IF(AND(NOT(ISBLANK('Case Data Entry'!Q145)),ISNA(VLOOKUP('Case Data Entry'!Q145,'DO NOT USE_School Picklist'!$F$3:$F$16,1,FALSE))),"Please select a value from the drop-down menu",IF('DO NOT USE_Case Formulas'!A145,"OK",NA()))</f>
        <v>#N/A</v>
      </c>
      <c r="R145" s="41" t="e">
        <f>IF(LEN('Case Data Entry'!R145)&gt;100,"Classroom(s) must be less than 100 characters",IF('DO NOT USE_Case Formulas'!A145,"OK",NA()))</f>
        <v>#N/A</v>
      </c>
      <c r="S145" s="41" t="e">
        <f>IF(AND(NOT(ISBLANK('Case Data Entry'!S145)),ISNA(VLOOKUP('Case Data Entry'!S145,'DO NOT USE_School Picklist'!$S$3:$S$12,1,FALSE))),"Please select a value from the drop-down menu",IF('DO NOT USE_Case Formulas'!A145,"OK",NA()))</f>
        <v>#N/A</v>
      </c>
      <c r="T145" s="41" t="e">
        <f>IF(AND(NOT(ISBLANK('Case Data Entry'!T145)),ISNA(VLOOKUP('Case Data Entry'!T145,'DO NOT USE_School Picklist'!$S$3:$S$12,1,FALSE))),"Please select a value from the drop-down menu",IF('DO NOT USE_Case Formulas'!A145,"OK",NA()))</f>
        <v>#N/A</v>
      </c>
      <c r="U145" s="41" t="e">
        <f>IF(LEN('Case Data Entry'!U145)&gt;80,"Name of Education Group must be less than 80 characters",IF('DO NOT USE_Case Formulas'!A145,"OK",NA()))</f>
        <v>#N/A</v>
      </c>
      <c r="V145" s="41" t="e">
        <f>IF(AND(NOT(ISBLANK('Case Data Entry'!V145)),ISNA(VLOOKUP('Case Data Entry'!V145,'DO NOT USE_School Picklist'!$K$3:$K$6,1,FALSE))),"Please select a value from the drop-down menu",IF('DO NOT USE_Case Formulas'!A145,"OK",NA()))</f>
        <v>#N/A</v>
      </c>
      <c r="W145" s="41" t="e">
        <f>IF(AND('DO NOT USE_Case Formulas'!A145,ISBLANK('Case Data Entry'!W145)),"Has this person had symptoms? is required",IF(AND(NOT(ISBLANK('Case Data Entry'!W145)),ISNA(VLOOKUP('Case Data Entry'!W145,'DO NOT USE_School Picklist'!$D$3:$D$5,1,FALSE))),"Please select a value from the drop-down menu",IF(NOT(ISBLANK('Case Data Entry'!W145)),"OK",NA())))</f>
        <v>#N/A</v>
      </c>
      <c r="X145" s="41" t="e">
        <f>IF(AND('Case Data Entry'!W145='DO NOT USE_School Picklist'!$D$3,ISBLANK('Case Data Entry'!X145)),"Symptom Onset Date is required if Ever Symptomatic is Yes",IF('DO NOT USE_Case Formulas'!A145,"OK",NA()))</f>
        <v>#N/A</v>
      </c>
      <c r="Y145" s="41"/>
      <c r="Z145" s="41" t="e">
        <f ca="1">IF(AND('DO NOT USE_Case Formulas'!A145,ISBLANK('Case Data Entry'!Z145)),"Lab Result Test Date is required",IF('Case Data Entry'!Z145&gt;'DO NOT USE_School Picklist'!$C$3,"Test Date cannot be a future date",IF(NOT(ISBLANK('Case Data Entry'!Z145)),"OK",NA())))</f>
        <v>#N/A</v>
      </c>
      <c r="AA145" s="41" t="e">
        <f>IF(AND(NOT(ISBLANK('Case Data Entry'!AA145)),ISNA(VLOOKUP('Case Data Entry'!AA145,'DO NOT USE_School Picklist'!$R$3:$R$7,1,FALSE))),"Please select a value from the drop-down menu",IF('DO NOT USE_Case Formulas'!A145,"OK",NA()))</f>
        <v>#N/A</v>
      </c>
      <c r="AB145" s="41" t="e">
        <f>IF(AND(NOT(ISBLANK('Case Data Entry'!AB145)),ISNA(VLOOKUP('Case Data Entry'!AB145,'DO NOT USE_School Picklist'!$Q$3:$Q$8,1,FALSE))),"Please select a value from the drop-down menu",IF('DO NOT USE_Case Formulas'!A145,"OK",NA()))</f>
        <v>#N/A</v>
      </c>
    </row>
    <row r="146" spans="1:28" x14ac:dyDescent="0.25">
      <c r="A146" s="40" t="e">
        <f>IF('DO NOT USE_Case Formulas'!A146,IF('DO NOT USE_Case Formulas'!B146,"Not all required fields are completed","OK"),NA())</f>
        <v>#N/A</v>
      </c>
      <c r="B146" s="41" t="e">
        <f>IF(AND('DO NOT USE_Case Formulas'!A146,ISBLANK('Case Data Entry'!B146)),"First Name is required",IF(NOT(ISBLANK('Case Data Entry'!B146)),"OK",NA()))</f>
        <v>#N/A</v>
      </c>
      <c r="C146" s="41" t="e">
        <f>IF(AND('DO NOT USE_Case Formulas'!A146,ISBLANK('Case Data Entry'!C146)),"Last Name is required",IF(NOT(ISBLANK('Case Data Entry'!C146)),"OK",NA()))</f>
        <v>#N/A</v>
      </c>
      <c r="D146" s="41" t="e">
        <f>IF(AND('DO NOT USE_Case Formulas'!A146,ISBLANK('Case Data Entry'!D146)),"Birthdate is required",IF(NOT(ISBLANK('Case Data Entry'!D146)),"OK",NA()))</f>
        <v>#N/A</v>
      </c>
      <c r="E146" s="41" t="e">
        <f>IF(AND('DO NOT USE_Case Formulas'!A146,ISBLANK('Case Data Entry'!E146)),"Mobile Phone is required",IF(NOT(ISBLANK('Case Data Entry'!E146)),IF(AND(ISNUMBER(VALUE('Case Data Entry'!E146)),LEFT('Case Data Entry'!E146,1)&lt;&gt;"1",LEN('Case Data Entry'!E146)=10),"OK","Phone number must be valid format"),NA()))</f>
        <v>#N/A</v>
      </c>
      <c r="F146" s="41" t="e">
        <f>IF(LEN('Case Data Entry'!F146)&gt;255,"Home Street Address must be less than 255 characters",IF('DO NOT USE_Case Formulas'!A146,"OK",NA()))</f>
        <v>#N/A</v>
      </c>
      <c r="G146" s="41" t="e">
        <f>IF(LEN('Case Data Entry'!G146)&gt;40,"City must be less than 40 characters",IF('DO NOT USE_Case Formulas'!A146,"OK",NA()))</f>
        <v>#N/A</v>
      </c>
      <c r="H146" s="41" t="e">
        <f>IF(AND(NOT(ISBLANK('Case Data Entry'!H146)),ISNA(VLOOKUP('Case Data Entry'!H146,'DO NOT USE_School Picklist'!$P$3:$P$52,1,FALSE))),"Please select a value from the drop-down menu",IF('DO NOT USE_Case Formulas'!A146,"OK",NA()))</f>
        <v>#N/A</v>
      </c>
      <c r="I146" s="41" t="e">
        <f>IF(AND('DO NOT USE_Case Formulas'!A146,ISBLANK('Case Data Entry'!I146)),"Zip is required",IF(ISBLANK('Case Data Entry'!I146),NA(),"OK"))</f>
        <v>#N/A</v>
      </c>
      <c r="J146" s="41" t="e">
        <f>IF(AND('DO NOT USE_Case Formulas'!A146,ISBLANK('Case Data Entry'!J146)),"Student or Staff? is required",IF(ISBLANK('Case Data Entry'!J146),NA(),IF(ISNA(VLOOKUP('Case Data Entry'!J146,'DO NOT USE_School Picklist'!$B$3:$B$6,1,FALSE)),"Please select a value from the drop-down menu","OK")))</f>
        <v>#N/A</v>
      </c>
      <c r="K146" s="41" t="e">
        <f>IF(AND('Case Data Entry'!J146='DO NOT USE_School Picklist'!$B$4,ISBLANK('Case Data Entry'!K146)),"Occupation/Job Title is required if Student or Staff? is Yes, staff/faculty or volunteer",IF('DO NOT USE_Case Formulas'!A146,"OK",NA()))</f>
        <v>#N/A</v>
      </c>
      <c r="L146" s="41" t="e">
        <f ca="1">IF('Case Data Entry'!L146&gt;'DO NOT USE_School Picklist'!$C$3,"Date last on school campus/facility cannot be a future date",IF('DO NOT USE_Case Formulas'!A146,IF(ISBLANK('Case Data Entry'!L146),"Date last on school campus/facility is required","OK"),NA()))</f>
        <v>#N/A</v>
      </c>
      <c r="M146" s="41" t="e">
        <f>IF(AND('DO NOT USE_Case Formulas'!A146,ISBLANK('Case Data Entry'!M146)),"Specific Place in the Location is required",IF(ISBLANK('Case Data Entry'!M146),NA(),"OK"))</f>
        <v>#N/A</v>
      </c>
      <c r="N146" s="41" t="e">
        <f>IF(LEN('Case Data Entry'!N146)&gt;50,"Parent/Guardian Name must be less than 50 characters",IF('DO NOT USE_Case Formulas'!A146,"OK",NA()))</f>
        <v>#N/A</v>
      </c>
      <c r="O146" s="41" t="e">
        <f>IF(NOT(ISBLANK('Case Data Entry'!O146)),IF(AND(ISNUMBER('Case Data Entry'!O146),LEFT('Case Data Entry'!O146,1)&lt;&gt;"1",LEN('Case Data Entry'!O146)=10),"OK","Phone number must be valid format"),IF('DO NOT USE_Case Formulas'!A146,"OK",NA()))</f>
        <v>#N/A</v>
      </c>
      <c r="P146" s="41" t="e">
        <f>IF(AND(NOT(ISBLANK('Case Data Entry'!P146)),ISNA(VLOOKUP('Case Data Entry'!P146,'DO NOT USE_School Picklist'!$E$3:$E$10,1,FALSE))),"Please select a value from the drop-down menu",IF('DO NOT USE_Case Formulas'!A146,"OK",NA()))</f>
        <v>#N/A</v>
      </c>
      <c r="Q146" s="41" t="e">
        <f>IF(AND(NOT(ISBLANK('Case Data Entry'!Q146)),ISNA(VLOOKUP('Case Data Entry'!Q146,'DO NOT USE_School Picklist'!$F$3:$F$16,1,FALSE))),"Please select a value from the drop-down menu",IF('DO NOT USE_Case Formulas'!A146,"OK",NA()))</f>
        <v>#N/A</v>
      </c>
      <c r="R146" s="41" t="e">
        <f>IF(LEN('Case Data Entry'!R146)&gt;100,"Classroom(s) must be less than 100 characters",IF('DO NOT USE_Case Formulas'!A146,"OK",NA()))</f>
        <v>#N/A</v>
      </c>
      <c r="S146" s="41" t="e">
        <f>IF(AND(NOT(ISBLANK('Case Data Entry'!S146)),ISNA(VLOOKUP('Case Data Entry'!S146,'DO NOT USE_School Picklist'!$S$3:$S$12,1,FALSE))),"Please select a value from the drop-down menu",IF('DO NOT USE_Case Formulas'!A146,"OK",NA()))</f>
        <v>#N/A</v>
      </c>
      <c r="T146" s="41" t="e">
        <f>IF(AND(NOT(ISBLANK('Case Data Entry'!T146)),ISNA(VLOOKUP('Case Data Entry'!T146,'DO NOT USE_School Picklist'!$S$3:$S$12,1,FALSE))),"Please select a value from the drop-down menu",IF('DO NOT USE_Case Formulas'!A146,"OK",NA()))</f>
        <v>#N/A</v>
      </c>
      <c r="U146" s="41" t="e">
        <f>IF(LEN('Case Data Entry'!U146)&gt;80,"Name of Education Group must be less than 80 characters",IF('DO NOT USE_Case Formulas'!A146,"OK",NA()))</f>
        <v>#N/A</v>
      </c>
      <c r="V146" s="41" t="e">
        <f>IF(AND(NOT(ISBLANK('Case Data Entry'!V146)),ISNA(VLOOKUP('Case Data Entry'!V146,'DO NOT USE_School Picklist'!$K$3:$K$6,1,FALSE))),"Please select a value from the drop-down menu",IF('DO NOT USE_Case Formulas'!A146,"OK",NA()))</f>
        <v>#N/A</v>
      </c>
      <c r="W146" s="41" t="e">
        <f>IF(AND('DO NOT USE_Case Formulas'!A146,ISBLANK('Case Data Entry'!W146)),"Has this person had symptoms? is required",IF(AND(NOT(ISBLANK('Case Data Entry'!W146)),ISNA(VLOOKUP('Case Data Entry'!W146,'DO NOT USE_School Picklist'!$D$3:$D$5,1,FALSE))),"Please select a value from the drop-down menu",IF(NOT(ISBLANK('Case Data Entry'!W146)),"OK",NA())))</f>
        <v>#N/A</v>
      </c>
      <c r="X146" s="41" t="e">
        <f>IF(AND('Case Data Entry'!W146='DO NOT USE_School Picklist'!$D$3,ISBLANK('Case Data Entry'!X146)),"Symptom Onset Date is required if Ever Symptomatic is Yes",IF('DO NOT USE_Case Formulas'!A146,"OK",NA()))</f>
        <v>#N/A</v>
      </c>
      <c r="Y146" s="41"/>
      <c r="Z146" s="41" t="e">
        <f ca="1">IF(AND('DO NOT USE_Case Formulas'!A146,ISBLANK('Case Data Entry'!Z146)),"Lab Result Test Date is required",IF('Case Data Entry'!Z146&gt;'DO NOT USE_School Picklist'!$C$3,"Test Date cannot be a future date",IF(NOT(ISBLANK('Case Data Entry'!Z146)),"OK",NA())))</f>
        <v>#N/A</v>
      </c>
      <c r="AA146" s="41" t="e">
        <f>IF(AND(NOT(ISBLANK('Case Data Entry'!AA146)),ISNA(VLOOKUP('Case Data Entry'!AA146,'DO NOT USE_School Picklist'!$R$3:$R$7,1,FALSE))),"Please select a value from the drop-down menu",IF('DO NOT USE_Case Formulas'!A146,"OK",NA()))</f>
        <v>#N/A</v>
      </c>
      <c r="AB146" s="41" t="e">
        <f>IF(AND(NOT(ISBLANK('Case Data Entry'!AB146)),ISNA(VLOOKUP('Case Data Entry'!AB146,'DO NOT USE_School Picklist'!$Q$3:$Q$8,1,FALSE))),"Please select a value from the drop-down menu",IF('DO NOT USE_Case Formulas'!A146,"OK",NA()))</f>
        <v>#N/A</v>
      </c>
    </row>
    <row r="147" spans="1:28" x14ac:dyDescent="0.25">
      <c r="A147" s="40" t="e">
        <f>IF('DO NOT USE_Case Formulas'!A147,IF('DO NOT USE_Case Formulas'!B147,"Not all required fields are completed","OK"),NA())</f>
        <v>#N/A</v>
      </c>
      <c r="B147" s="41" t="e">
        <f>IF(AND('DO NOT USE_Case Formulas'!A147,ISBLANK('Case Data Entry'!B147)),"First Name is required",IF(NOT(ISBLANK('Case Data Entry'!B147)),"OK",NA()))</f>
        <v>#N/A</v>
      </c>
      <c r="C147" s="41" t="e">
        <f>IF(AND('DO NOT USE_Case Formulas'!A147,ISBLANK('Case Data Entry'!C147)),"Last Name is required",IF(NOT(ISBLANK('Case Data Entry'!C147)),"OK",NA()))</f>
        <v>#N/A</v>
      </c>
      <c r="D147" s="41" t="e">
        <f>IF(AND('DO NOT USE_Case Formulas'!A147,ISBLANK('Case Data Entry'!D147)),"Birthdate is required",IF(NOT(ISBLANK('Case Data Entry'!D147)),"OK",NA()))</f>
        <v>#N/A</v>
      </c>
      <c r="E147" s="41" t="e">
        <f>IF(AND('DO NOT USE_Case Formulas'!A147,ISBLANK('Case Data Entry'!E147)),"Mobile Phone is required",IF(NOT(ISBLANK('Case Data Entry'!E147)),IF(AND(ISNUMBER(VALUE('Case Data Entry'!E147)),LEFT('Case Data Entry'!E147,1)&lt;&gt;"1",LEN('Case Data Entry'!E147)=10),"OK","Phone number must be valid format"),NA()))</f>
        <v>#N/A</v>
      </c>
      <c r="F147" s="41" t="e">
        <f>IF(LEN('Case Data Entry'!F147)&gt;255,"Home Street Address must be less than 255 characters",IF('DO NOT USE_Case Formulas'!A147,"OK",NA()))</f>
        <v>#N/A</v>
      </c>
      <c r="G147" s="41" t="e">
        <f>IF(LEN('Case Data Entry'!G147)&gt;40,"City must be less than 40 characters",IF('DO NOT USE_Case Formulas'!A147,"OK",NA()))</f>
        <v>#N/A</v>
      </c>
      <c r="H147" s="41" t="e">
        <f>IF(AND(NOT(ISBLANK('Case Data Entry'!H147)),ISNA(VLOOKUP('Case Data Entry'!H147,'DO NOT USE_School Picklist'!$P$3:$P$52,1,FALSE))),"Please select a value from the drop-down menu",IF('DO NOT USE_Case Formulas'!A147,"OK",NA()))</f>
        <v>#N/A</v>
      </c>
      <c r="I147" s="41" t="e">
        <f>IF(AND('DO NOT USE_Case Formulas'!A147,ISBLANK('Case Data Entry'!I147)),"Zip is required",IF(ISBLANK('Case Data Entry'!I147),NA(),"OK"))</f>
        <v>#N/A</v>
      </c>
      <c r="J147" s="41" t="e">
        <f>IF(AND('DO NOT USE_Case Formulas'!A147,ISBLANK('Case Data Entry'!J147)),"Student or Staff? is required",IF(ISBLANK('Case Data Entry'!J147),NA(),IF(ISNA(VLOOKUP('Case Data Entry'!J147,'DO NOT USE_School Picklist'!$B$3:$B$6,1,FALSE)),"Please select a value from the drop-down menu","OK")))</f>
        <v>#N/A</v>
      </c>
      <c r="K147" s="41" t="e">
        <f>IF(AND('Case Data Entry'!J147='DO NOT USE_School Picklist'!$B$4,ISBLANK('Case Data Entry'!K147)),"Occupation/Job Title is required if Student or Staff? is Yes, staff/faculty or volunteer",IF('DO NOT USE_Case Formulas'!A147,"OK",NA()))</f>
        <v>#N/A</v>
      </c>
      <c r="L147" s="41" t="e">
        <f ca="1">IF('Case Data Entry'!L147&gt;'DO NOT USE_School Picklist'!$C$3,"Date last on school campus/facility cannot be a future date",IF('DO NOT USE_Case Formulas'!A147,IF(ISBLANK('Case Data Entry'!L147),"Date last on school campus/facility is required","OK"),NA()))</f>
        <v>#N/A</v>
      </c>
      <c r="M147" s="41" t="e">
        <f>IF(AND('DO NOT USE_Case Formulas'!A147,ISBLANK('Case Data Entry'!M147)),"Specific Place in the Location is required",IF(ISBLANK('Case Data Entry'!M147),NA(),"OK"))</f>
        <v>#N/A</v>
      </c>
      <c r="N147" s="41" t="e">
        <f>IF(LEN('Case Data Entry'!N147)&gt;50,"Parent/Guardian Name must be less than 50 characters",IF('DO NOT USE_Case Formulas'!A147,"OK",NA()))</f>
        <v>#N/A</v>
      </c>
      <c r="O147" s="41" t="e">
        <f>IF(NOT(ISBLANK('Case Data Entry'!O147)),IF(AND(ISNUMBER('Case Data Entry'!O147),LEFT('Case Data Entry'!O147,1)&lt;&gt;"1",LEN('Case Data Entry'!O147)=10),"OK","Phone number must be valid format"),IF('DO NOT USE_Case Formulas'!A147,"OK",NA()))</f>
        <v>#N/A</v>
      </c>
      <c r="P147" s="41" t="e">
        <f>IF(AND(NOT(ISBLANK('Case Data Entry'!P147)),ISNA(VLOOKUP('Case Data Entry'!P147,'DO NOT USE_School Picklist'!$E$3:$E$10,1,FALSE))),"Please select a value from the drop-down menu",IF('DO NOT USE_Case Formulas'!A147,"OK",NA()))</f>
        <v>#N/A</v>
      </c>
      <c r="Q147" s="41" t="e">
        <f>IF(AND(NOT(ISBLANK('Case Data Entry'!Q147)),ISNA(VLOOKUP('Case Data Entry'!Q147,'DO NOT USE_School Picklist'!$F$3:$F$16,1,FALSE))),"Please select a value from the drop-down menu",IF('DO NOT USE_Case Formulas'!A147,"OK",NA()))</f>
        <v>#N/A</v>
      </c>
      <c r="R147" s="41" t="e">
        <f>IF(LEN('Case Data Entry'!R147)&gt;100,"Classroom(s) must be less than 100 characters",IF('DO NOT USE_Case Formulas'!A147,"OK",NA()))</f>
        <v>#N/A</v>
      </c>
      <c r="S147" s="41" t="e">
        <f>IF(AND(NOT(ISBLANK('Case Data Entry'!S147)),ISNA(VLOOKUP('Case Data Entry'!S147,'DO NOT USE_School Picklist'!$S$3:$S$12,1,FALSE))),"Please select a value from the drop-down menu",IF('DO NOT USE_Case Formulas'!A147,"OK",NA()))</f>
        <v>#N/A</v>
      </c>
      <c r="T147" s="41" t="e">
        <f>IF(AND(NOT(ISBLANK('Case Data Entry'!T147)),ISNA(VLOOKUP('Case Data Entry'!T147,'DO NOT USE_School Picklist'!$S$3:$S$12,1,FALSE))),"Please select a value from the drop-down menu",IF('DO NOT USE_Case Formulas'!A147,"OK",NA()))</f>
        <v>#N/A</v>
      </c>
      <c r="U147" s="41" t="e">
        <f>IF(LEN('Case Data Entry'!U147)&gt;80,"Name of Education Group must be less than 80 characters",IF('DO NOT USE_Case Formulas'!A147,"OK",NA()))</f>
        <v>#N/A</v>
      </c>
      <c r="V147" s="41" t="e">
        <f>IF(AND(NOT(ISBLANK('Case Data Entry'!V147)),ISNA(VLOOKUP('Case Data Entry'!V147,'DO NOT USE_School Picklist'!$K$3:$K$6,1,FALSE))),"Please select a value from the drop-down menu",IF('DO NOT USE_Case Formulas'!A147,"OK",NA()))</f>
        <v>#N/A</v>
      </c>
      <c r="W147" s="41" t="e">
        <f>IF(AND('DO NOT USE_Case Formulas'!A147,ISBLANK('Case Data Entry'!W147)),"Has this person had symptoms? is required",IF(AND(NOT(ISBLANK('Case Data Entry'!W147)),ISNA(VLOOKUP('Case Data Entry'!W147,'DO NOT USE_School Picklist'!$D$3:$D$5,1,FALSE))),"Please select a value from the drop-down menu",IF(NOT(ISBLANK('Case Data Entry'!W147)),"OK",NA())))</f>
        <v>#N/A</v>
      </c>
      <c r="X147" s="41" t="e">
        <f>IF(AND('Case Data Entry'!W147='DO NOT USE_School Picklist'!$D$3,ISBLANK('Case Data Entry'!X147)),"Symptom Onset Date is required if Ever Symptomatic is Yes",IF('DO NOT USE_Case Formulas'!A147,"OK",NA()))</f>
        <v>#N/A</v>
      </c>
      <c r="Y147" s="41"/>
      <c r="Z147" s="41" t="e">
        <f ca="1">IF(AND('DO NOT USE_Case Formulas'!A147,ISBLANK('Case Data Entry'!Z147)),"Lab Result Test Date is required",IF('Case Data Entry'!Z147&gt;'DO NOT USE_School Picklist'!$C$3,"Test Date cannot be a future date",IF(NOT(ISBLANK('Case Data Entry'!Z147)),"OK",NA())))</f>
        <v>#N/A</v>
      </c>
      <c r="AA147" s="41" t="e">
        <f>IF(AND(NOT(ISBLANK('Case Data Entry'!AA147)),ISNA(VLOOKUP('Case Data Entry'!AA147,'DO NOT USE_School Picklist'!$R$3:$R$7,1,FALSE))),"Please select a value from the drop-down menu",IF('DO NOT USE_Case Formulas'!A147,"OK",NA()))</f>
        <v>#N/A</v>
      </c>
      <c r="AB147" s="41" t="e">
        <f>IF(AND(NOT(ISBLANK('Case Data Entry'!AB147)),ISNA(VLOOKUP('Case Data Entry'!AB147,'DO NOT USE_School Picklist'!$Q$3:$Q$8,1,FALSE))),"Please select a value from the drop-down menu",IF('DO NOT USE_Case Formulas'!A147,"OK",NA()))</f>
        <v>#N/A</v>
      </c>
    </row>
    <row r="148" spans="1:28" x14ac:dyDescent="0.25">
      <c r="A148" s="40" t="e">
        <f>IF('DO NOT USE_Case Formulas'!A148,IF('DO NOT USE_Case Formulas'!B148,"Not all required fields are completed","OK"),NA())</f>
        <v>#N/A</v>
      </c>
      <c r="B148" s="41" t="e">
        <f>IF(AND('DO NOT USE_Case Formulas'!A148,ISBLANK('Case Data Entry'!B148)),"First Name is required",IF(NOT(ISBLANK('Case Data Entry'!B148)),"OK",NA()))</f>
        <v>#N/A</v>
      </c>
      <c r="C148" s="41" t="e">
        <f>IF(AND('DO NOT USE_Case Formulas'!A148,ISBLANK('Case Data Entry'!C148)),"Last Name is required",IF(NOT(ISBLANK('Case Data Entry'!C148)),"OK",NA()))</f>
        <v>#N/A</v>
      </c>
      <c r="D148" s="41" t="e">
        <f>IF(AND('DO NOT USE_Case Formulas'!A148,ISBLANK('Case Data Entry'!D148)),"Birthdate is required",IF(NOT(ISBLANK('Case Data Entry'!D148)),"OK",NA()))</f>
        <v>#N/A</v>
      </c>
      <c r="E148" s="41" t="e">
        <f>IF(AND('DO NOT USE_Case Formulas'!A148,ISBLANK('Case Data Entry'!E148)),"Mobile Phone is required",IF(NOT(ISBLANK('Case Data Entry'!E148)),IF(AND(ISNUMBER(VALUE('Case Data Entry'!E148)),LEFT('Case Data Entry'!E148,1)&lt;&gt;"1",LEN('Case Data Entry'!E148)=10),"OK","Phone number must be valid format"),NA()))</f>
        <v>#N/A</v>
      </c>
      <c r="F148" s="41" t="e">
        <f>IF(LEN('Case Data Entry'!F148)&gt;255,"Home Street Address must be less than 255 characters",IF('DO NOT USE_Case Formulas'!A148,"OK",NA()))</f>
        <v>#N/A</v>
      </c>
      <c r="G148" s="41" t="e">
        <f>IF(LEN('Case Data Entry'!G148)&gt;40,"City must be less than 40 characters",IF('DO NOT USE_Case Formulas'!A148,"OK",NA()))</f>
        <v>#N/A</v>
      </c>
      <c r="H148" s="41" t="e">
        <f>IF(AND(NOT(ISBLANK('Case Data Entry'!H148)),ISNA(VLOOKUP('Case Data Entry'!H148,'DO NOT USE_School Picklist'!$P$3:$P$52,1,FALSE))),"Please select a value from the drop-down menu",IF('DO NOT USE_Case Formulas'!A148,"OK",NA()))</f>
        <v>#N/A</v>
      </c>
      <c r="I148" s="41" t="e">
        <f>IF(AND('DO NOT USE_Case Formulas'!A148,ISBLANK('Case Data Entry'!I148)),"Zip is required",IF(ISBLANK('Case Data Entry'!I148),NA(),"OK"))</f>
        <v>#N/A</v>
      </c>
      <c r="J148" s="41" t="e">
        <f>IF(AND('DO NOT USE_Case Formulas'!A148,ISBLANK('Case Data Entry'!J148)),"Student or Staff? is required",IF(ISBLANK('Case Data Entry'!J148),NA(),IF(ISNA(VLOOKUP('Case Data Entry'!J148,'DO NOT USE_School Picklist'!$B$3:$B$6,1,FALSE)),"Please select a value from the drop-down menu","OK")))</f>
        <v>#N/A</v>
      </c>
      <c r="K148" s="41" t="e">
        <f>IF(AND('Case Data Entry'!J148='DO NOT USE_School Picklist'!$B$4,ISBLANK('Case Data Entry'!K148)),"Occupation/Job Title is required if Student or Staff? is Yes, staff/faculty or volunteer",IF('DO NOT USE_Case Formulas'!A148,"OK",NA()))</f>
        <v>#N/A</v>
      </c>
      <c r="L148" s="41" t="e">
        <f ca="1">IF('Case Data Entry'!L148&gt;'DO NOT USE_School Picklist'!$C$3,"Date last on school campus/facility cannot be a future date",IF('DO NOT USE_Case Formulas'!A148,IF(ISBLANK('Case Data Entry'!L148),"Date last on school campus/facility is required","OK"),NA()))</f>
        <v>#N/A</v>
      </c>
      <c r="M148" s="41" t="e">
        <f>IF(AND('DO NOT USE_Case Formulas'!A148,ISBLANK('Case Data Entry'!M148)),"Specific Place in the Location is required",IF(ISBLANK('Case Data Entry'!M148),NA(),"OK"))</f>
        <v>#N/A</v>
      </c>
      <c r="N148" s="41" t="e">
        <f>IF(LEN('Case Data Entry'!N148)&gt;50,"Parent/Guardian Name must be less than 50 characters",IF('DO NOT USE_Case Formulas'!A148,"OK",NA()))</f>
        <v>#N/A</v>
      </c>
      <c r="O148" s="41" t="e">
        <f>IF(NOT(ISBLANK('Case Data Entry'!O148)),IF(AND(ISNUMBER('Case Data Entry'!O148),LEFT('Case Data Entry'!O148,1)&lt;&gt;"1",LEN('Case Data Entry'!O148)=10),"OK","Phone number must be valid format"),IF('DO NOT USE_Case Formulas'!A148,"OK",NA()))</f>
        <v>#N/A</v>
      </c>
      <c r="P148" s="41" t="e">
        <f>IF(AND(NOT(ISBLANK('Case Data Entry'!P148)),ISNA(VLOOKUP('Case Data Entry'!P148,'DO NOT USE_School Picklist'!$E$3:$E$10,1,FALSE))),"Please select a value from the drop-down menu",IF('DO NOT USE_Case Formulas'!A148,"OK",NA()))</f>
        <v>#N/A</v>
      </c>
      <c r="Q148" s="41" t="e">
        <f>IF(AND(NOT(ISBLANK('Case Data Entry'!Q148)),ISNA(VLOOKUP('Case Data Entry'!Q148,'DO NOT USE_School Picklist'!$F$3:$F$16,1,FALSE))),"Please select a value from the drop-down menu",IF('DO NOT USE_Case Formulas'!A148,"OK",NA()))</f>
        <v>#N/A</v>
      </c>
      <c r="R148" s="41" t="e">
        <f>IF(LEN('Case Data Entry'!R148)&gt;100,"Classroom(s) must be less than 100 characters",IF('DO NOT USE_Case Formulas'!A148,"OK",NA()))</f>
        <v>#N/A</v>
      </c>
      <c r="S148" s="41" t="e">
        <f>IF(AND(NOT(ISBLANK('Case Data Entry'!S148)),ISNA(VLOOKUP('Case Data Entry'!S148,'DO NOT USE_School Picklist'!$S$3:$S$12,1,FALSE))),"Please select a value from the drop-down menu",IF('DO NOT USE_Case Formulas'!A148,"OK",NA()))</f>
        <v>#N/A</v>
      </c>
      <c r="T148" s="41" t="e">
        <f>IF(AND(NOT(ISBLANK('Case Data Entry'!T148)),ISNA(VLOOKUP('Case Data Entry'!T148,'DO NOT USE_School Picklist'!$S$3:$S$12,1,FALSE))),"Please select a value from the drop-down menu",IF('DO NOT USE_Case Formulas'!A148,"OK",NA()))</f>
        <v>#N/A</v>
      </c>
      <c r="U148" s="41" t="e">
        <f>IF(LEN('Case Data Entry'!U148)&gt;80,"Name of Education Group must be less than 80 characters",IF('DO NOT USE_Case Formulas'!A148,"OK",NA()))</f>
        <v>#N/A</v>
      </c>
      <c r="V148" s="41" t="e">
        <f>IF(AND(NOT(ISBLANK('Case Data Entry'!V148)),ISNA(VLOOKUP('Case Data Entry'!V148,'DO NOT USE_School Picklist'!$K$3:$K$6,1,FALSE))),"Please select a value from the drop-down menu",IF('DO NOT USE_Case Formulas'!A148,"OK",NA()))</f>
        <v>#N/A</v>
      </c>
      <c r="W148" s="41" t="e">
        <f>IF(AND('DO NOT USE_Case Formulas'!A148,ISBLANK('Case Data Entry'!W148)),"Has this person had symptoms? is required",IF(AND(NOT(ISBLANK('Case Data Entry'!W148)),ISNA(VLOOKUP('Case Data Entry'!W148,'DO NOT USE_School Picklist'!$D$3:$D$5,1,FALSE))),"Please select a value from the drop-down menu",IF(NOT(ISBLANK('Case Data Entry'!W148)),"OK",NA())))</f>
        <v>#N/A</v>
      </c>
      <c r="X148" s="41" t="e">
        <f>IF(AND('Case Data Entry'!W148='DO NOT USE_School Picklist'!$D$3,ISBLANK('Case Data Entry'!X148)),"Symptom Onset Date is required if Ever Symptomatic is Yes",IF('DO NOT USE_Case Formulas'!A148,"OK",NA()))</f>
        <v>#N/A</v>
      </c>
      <c r="Y148" s="41"/>
      <c r="Z148" s="41" t="e">
        <f ca="1">IF(AND('DO NOT USE_Case Formulas'!A148,ISBLANK('Case Data Entry'!Z148)),"Lab Result Test Date is required",IF('Case Data Entry'!Z148&gt;'DO NOT USE_School Picklist'!$C$3,"Test Date cannot be a future date",IF(NOT(ISBLANK('Case Data Entry'!Z148)),"OK",NA())))</f>
        <v>#N/A</v>
      </c>
      <c r="AA148" s="41" t="e">
        <f>IF(AND(NOT(ISBLANK('Case Data Entry'!AA148)),ISNA(VLOOKUP('Case Data Entry'!AA148,'DO NOT USE_School Picklist'!$R$3:$R$7,1,FALSE))),"Please select a value from the drop-down menu",IF('DO NOT USE_Case Formulas'!A148,"OK",NA()))</f>
        <v>#N/A</v>
      </c>
      <c r="AB148" s="41" t="e">
        <f>IF(AND(NOT(ISBLANK('Case Data Entry'!AB148)),ISNA(VLOOKUP('Case Data Entry'!AB148,'DO NOT USE_School Picklist'!$Q$3:$Q$8,1,FALSE))),"Please select a value from the drop-down menu",IF('DO NOT USE_Case Formulas'!A148,"OK",NA()))</f>
        <v>#N/A</v>
      </c>
    </row>
    <row r="149" spans="1:28" x14ac:dyDescent="0.25">
      <c r="A149" s="40" t="e">
        <f>IF('DO NOT USE_Case Formulas'!A149,IF('DO NOT USE_Case Formulas'!B149,"Not all required fields are completed","OK"),NA())</f>
        <v>#N/A</v>
      </c>
      <c r="B149" s="41" t="e">
        <f>IF(AND('DO NOT USE_Case Formulas'!A149,ISBLANK('Case Data Entry'!B149)),"First Name is required",IF(NOT(ISBLANK('Case Data Entry'!B149)),"OK",NA()))</f>
        <v>#N/A</v>
      </c>
      <c r="C149" s="41" t="e">
        <f>IF(AND('DO NOT USE_Case Formulas'!A149,ISBLANK('Case Data Entry'!C149)),"Last Name is required",IF(NOT(ISBLANK('Case Data Entry'!C149)),"OK",NA()))</f>
        <v>#N/A</v>
      </c>
      <c r="D149" s="41" t="e">
        <f>IF(AND('DO NOT USE_Case Formulas'!A149,ISBLANK('Case Data Entry'!D149)),"Birthdate is required",IF(NOT(ISBLANK('Case Data Entry'!D149)),"OK",NA()))</f>
        <v>#N/A</v>
      </c>
      <c r="E149" s="41" t="e">
        <f>IF(AND('DO NOT USE_Case Formulas'!A149,ISBLANK('Case Data Entry'!E149)),"Mobile Phone is required",IF(NOT(ISBLANK('Case Data Entry'!E149)),IF(AND(ISNUMBER(VALUE('Case Data Entry'!E149)),LEFT('Case Data Entry'!E149,1)&lt;&gt;"1",LEN('Case Data Entry'!E149)=10),"OK","Phone number must be valid format"),NA()))</f>
        <v>#N/A</v>
      </c>
      <c r="F149" s="41" t="e">
        <f>IF(LEN('Case Data Entry'!F149)&gt;255,"Home Street Address must be less than 255 characters",IF('DO NOT USE_Case Formulas'!A149,"OK",NA()))</f>
        <v>#N/A</v>
      </c>
      <c r="G149" s="41" t="e">
        <f>IF(LEN('Case Data Entry'!G149)&gt;40,"City must be less than 40 characters",IF('DO NOT USE_Case Formulas'!A149,"OK",NA()))</f>
        <v>#N/A</v>
      </c>
      <c r="H149" s="41" t="e">
        <f>IF(AND(NOT(ISBLANK('Case Data Entry'!H149)),ISNA(VLOOKUP('Case Data Entry'!H149,'DO NOT USE_School Picklist'!$P$3:$P$52,1,FALSE))),"Please select a value from the drop-down menu",IF('DO NOT USE_Case Formulas'!A149,"OK",NA()))</f>
        <v>#N/A</v>
      </c>
      <c r="I149" s="41" t="e">
        <f>IF(AND('DO NOT USE_Case Formulas'!A149,ISBLANK('Case Data Entry'!I149)),"Zip is required",IF(ISBLANK('Case Data Entry'!I149),NA(),"OK"))</f>
        <v>#N/A</v>
      </c>
      <c r="J149" s="41" t="e">
        <f>IF(AND('DO NOT USE_Case Formulas'!A149,ISBLANK('Case Data Entry'!J149)),"Student or Staff? is required",IF(ISBLANK('Case Data Entry'!J149),NA(),IF(ISNA(VLOOKUP('Case Data Entry'!J149,'DO NOT USE_School Picklist'!$B$3:$B$6,1,FALSE)),"Please select a value from the drop-down menu","OK")))</f>
        <v>#N/A</v>
      </c>
      <c r="K149" s="41" t="e">
        <f>IF(AND('Case Data Entry'!J149='DO NOT USE_School Picklist'!$B$4,ISBLANK('Case Data Entry'!K149)),"Occupation/Job Title is required if Student or Staff? is Yes, staff/faculty or volunteer",IF('DO NOT USE_Case Formulas'!A149,"OK",NA()))</f>
        <v>#N/A</v>
      </c>
      <c r="L149" s="41" t="e">
        <f ca="1">IF('Case Data Entry'!L149&gt;'DO NOT USE_School Picklist'!$C$3,"Date last on school campus/facility cannot be a future date",IF('DO NOT USE_Case Formulas'!A149,IF(ISBLANK('Case Data Entry'!L149),"Date last on school campus/facility is required","OK"),NA()))</f>
        <v>#N/A</v>
      </c>
      <c r="M149" s="41" t="e">
        <f>IF(AND('DO NOT USE_Case Formulas'!A149,ISBLANK('Case Data Entry'!M149)),"Specific Place in the Location is required",IF(ISBLANK('Case Data Entry'!M149),NA(),"OK"))</f>
        <v>#N/A</v>
      </c>
      <c r="N149" s="41" t="e">
        <f>IF(LEN('Case Data Entry'!N149)&gt;50,"Parent/Guardian Name must be less than 50 characters",IF('DO NOT USE_Case Formulas'!A149,"OK",NA()))</f>
        <v>#N/A</v>
      </c>
      <c r="O149" s="41" t="e">
        <f>IF(NOT(ISBLANK('Case Data Entry'!O149)),IF(AND(ISNUMBER('Case Data Entry'!O149),LEFT('Case Data Entry'!O149,1)&lt;&gt;"1",LEN('Case Data Entry'!O149)=10),"OK","Phone number must be valid format"),IF('DO NOT USE_Case Formulas'!A149,"OK",NA()))</f>
        <v>#N/A</v>
      </c>
      <c r="P149" s="41" t="e">
        <f>IF(AND(NOT(ISBLANK('Case Data Entry'!P149)),ISNA(VLOOKUP('Case Data Entry'!P149,'DO NOT USE_School Picklist'!$E$3:$E$10,1,FALSE))),"Please select a value from the drop-down menu",IF('DO NOT USE_Case Formulas'!A149,"OK",NA()))</f>
        <v>#N/A</v>
      </c>
      <c r="Q149" s="41" t="e">
        <f>IF(AND(NOT(ISBLANK('Case Data Entry'!Q149)),ISNA(VLOOKUP('Case Data Entry'!Q149,'DO NOT USE_School Picklist'!$F$3:$F$16,1,FALSE))),"Please select a value from the drop-down menu",IF('DO NOT USE_Case Formulas'!A149,"OK",NA()))</f>
        <v>#N/A</v>
      </c>
      <c r="R149" s="41" t="e">
        <f>IF(LEN('Case Data Entry'!R149)&gt;100,"Classroom(s) must be less than 100 characters",IF('DO NOT USE_Case Formulas'!A149,"OK",NA()))</f>
        <v>#N/A</v>
      </c>
      <c r="S149" s="41" t="e">
        <f>IF(AND(NOT(ISBLANK('Case Data Entry'!S149)),ISNA(VLOOKUP('Case Data Entry'!S149,'DO NOT USE_School Picklist'!$S$3:$S$12,1,FALSE))),"Please select a value from the drop-down menu",IF('DO NOT USE_Case Formulas'!A149,"OK",NA()))</f>
        <v>#N/A</v>
      </c>
      <c r="T149" s="41" t="e">
        <f>IF(AND(NOT(ISBLANK('Case Data Entry'!T149)),ISNA(VLOOKUP('Case Data Entry'!T149,'DO NOT USE_School Picklist'!$S$3:$S$12,1,FALSE))),"Please select a value from the drop-down menu",IF('DO NOT USE_Case Formulas'!A149,"OK",NA()))</f>
        <v>#N/A</v>
      </c>
      <c r="U149" s="41" t="e">
        <f>IF(LEN('Case Data Entry'!U149)&gt;80,"Name of Education Group must be less than 80 characters",IF('DO NOT USE_Case Formulas'!A149,"OK",NA()))</f>
        <v>#N/A</v>
      </c>
      <c r="V149" s="41" t="e">
        <f>IF(AND(NOT(ISBLANK('Case Data Entry'!V149)),ISNA(VLOOKUP('Case Data Entry'!V149,'DO NOT USE_School Picklist'!$K$3:$K$6,1,FALSE))),"Please select a value from the drop-down menu",IF('DO NOT USE_Case Formulas'!A149,"OK",NA()))</f>
        <v>#N/A</v>
      </c>
      <c r="W149" s="41" t="e">
        <f>IF(AND('DO NOT USE_Case Formulas'!A149,ISBLANK('Case Data Entry'!W149)),"Has this person had symptoms? is required",IF(AND(NOT(ISBLANK('Case Data Entry'!W149)),ISNA(VLOOKUP('Case Data Entry'!W149,'DO NOT USE_School Picklist'!$D$3:$D$5,1,FALSE))),"Please select a value from the drop-down menu",IF(NOT(ISBLANK('Case Data Entry'!W149)),"OK",NA())))</f>
        <v>#N/A</v>
      </c>
      <c r="X149" s="41" t="e">
        <f>IF(AND('Case Data Entry'!W149='DO NOT USE_School Picklist'!$D$3,ISBLANK('Case Data Entry'!X149)),"Symptom Onset Date is required if Ever Symptomatic is Yes",IF('DO NOT USE_Case Formulas'!A149,"OK",NA()))</f>
        <v>#N/A</v>
      </c>
      <c r="Y149" s="41"/>
      <c r="Z149" s="41" t="e">
        <f ca="1">IF(AND('DO NOT USE_Case Formulas'!A149,ISBLANK('Case Data Entry'!Z149)),"Lab Result Test Date is required",IF('Case Data Entry'!Z149&gt;'DO NOT USE_School Picklist'!$C$3,"Test Date cannot be a future date",IF(NOT(ISBLANK('Case Data Entry'!Z149)),"OK",NA())))</f>
        <v>#N/A</v>
      </c>
      <c r="AA149" s="41" t="e">
        <f>IF(AND(NOT(ISBLANK('Case Data Entry'!AA149)),ISNA(VLOOKUP('Case Data Entry'!AA149,'DO NOT USE_School Picklist'!$R$3:$R$7,1,FALSE))),"Please select a value from the drop-down menu",IF('DO NOT USE_Case Formulas'!A149,"OK",NA()))</f>
        <v>#N/A</v>
      </c>
      <c r="AB149" s="41" t="e">
        <f>IF(AND(NOT(ISBLANK('Case Data Entry'!AB149)),ISNA(VLOOKUP('Case Data Entry'!AB149,'DO NOT USE_School Picklist'!$Q$3:$Q$8,1,FALSE))),"Please select a value from the drop-down menu",IF('DO NOT USE_Case Formulas'!A149,"OK",NA()))</f>
        <v>#N/A</v>
      </c>
    </row>
    <row r="150" spans="1:28" x14ac:dyDescent="0.25">
      <c r="A150" s="40" t="e">
        <f>IF('DO NOT USE_Case Formulas'!A150,IF('DO NOT USE_Case Formulas'!B150,"Not all required fields are completed","OK"),NA())</f>
        <v>#N/A</v>
      </c>
      <c r="B150" s="41" t="e">
        <f>IF(AND('DO NOT USE_Case Formulas'!A150,ISBLANK('Case Data Entry'!B150)),"First Name is required",IF(NOT(ISBLANK('Case Data Entry'!B150)),"OK",NA()))</f>
        <v>#N/A</v>
      </c>
      <c r="C150" s="41" t="e">
        <f>IF(AND('DO NOT USE_Case Formulas'!A150,ISBLANK('Case Data Entry'!C150)),"Last Name is required",IF(NOT(ISBLANK('Case Data Entry'!C150)),"OK",NA()))</f>
        <v>#N/A</v>
      </c>
      <c r="D150" s="41" t="e">
        <f>IF(AND('DO NOT USE_Case Formulas'!A150,ISBLANK('Case Data Entry'!D150)),"Birthdate is required",IF(NOT(ISBLANK('Case Data Entry'!D150)),"OK",NA()))</f>
        <v>#N/A</v>
      </c>
      <c r="E150" s="41" t="e">
        <f>IF(AND('DO NOT USE_Case Formulas'!A150,ISBLANK('Case Data Entry'!E150)),"Mobile Phone is required",IF(NOT(ISBLANK('Case Data Entry'!E150)),IF(AND(ISNUMBER(VALUE('Case Data Entry'!E150)),LEFT('Case Data Entry'!E150,1)&lt;&gt;"1",LEN('Case Data Entry'!E150)=10),"OK","Phone number must be valid format"),NA()))</f>
        <v>#N/A</v>
      </c>
      <c r="F150" s="41" t="e">
        <f>IF(LEN('Case Data Entry'!F150)&gt;255,"Home Street Address must be less than 255 characters",IF('DO NOT USE_Case Formulas'!A150,"OK",NA()))</f>
        <v>#N/A</v>
      </c>
      <c r="G150" s="41" t="e">
        <f>IF(LEN('Case Data Entry'!G150)&gt;40,"City must be less than 40 characters",IF('DO NOT USE_Case Formulas'!A150,"OK",NA()))</f>
        <v>#N/A</v>
      </c>
      <c r="H150" s="41" t="e">
        <f>IF(AND(NOT(ISBLANK('Case Data Entry'!H150)),ISNA(VLOOKUP('Case Data Entry'!H150,'DO NOT USE_School Picklist'!$P$3:$P$52,1,FALSE))),"Please select a value from the drop-down menu",IF('DO NOT USE_Case Formulas'!A150,"OK",NA()))</f>
        <v>#N/A</v>
      </c>
      <c r="I150" s="41" t="e">
        <f>IF(AND('DO NOT USE_Case Formulas'!A150,ISBLANK('Case Data Entry'!I150)),"Zip is required",IF(ISBLANK('Case Data Entry'!I150),NA(),"OK"))</f>
        <v>#N/A</v>
      </c>
      <c r="J150" s="41" t="e">
        <f>IF(AND('DO NOT USE_Case Formulas'!A150,ISBLANK('Case Data Entry'!J150)),"Student or Staff? is required",IF(ISBLANK('Case Data Entry'!J150),NA(),IF(ISNA(VLOOKUP('Case Data Entry'!J150,'DO NOT USE_School Picklist'!$B$3:$B$6,1,FALSE)),"Please select a value from the drop-down menu","OK")))</f>
        <v>#N/A</v>
      </c>
      <c r="K150" s="41" t="e">
        <f>IF(AND('Case Data Entry'!J150='DO NOT USE_School Picklist'!$B$4,ISBLANK('Case Data Entry'!K150)),"Occupation/Job Title is required if Student or Staff? is Yes, staff/faculty or volunteer",IF('DO NOT USE_Case Formulas'!A150,"OK",NA()))</f>
        <v>#N/A</v>
      </c>
      <c r="L150" s="41" t="e">
        <f ca="1">IF('Case Data Entry'!L150&gt;'DO NOT USE_School Picklist'!$C$3,"Date last on school campus/facility cannot be a future date",IF('DO NOT USE_Case Formulas'!A150,IF(ISBLANK('Case Data Entry'!L150),"Date last on school campus/facility is required","OK"),NA()))</f>
        <v>#N/A</v>
      </c>
      <c r="M150" s="41" t="e">
        <f>IF(AND('DO NOT USE_Case Formulas'!A150,ISBLANK('Case Data Entry'!M150)),"Specific Place in the Location is required",IF(ISBLANK('Case Data Entry'!M150),NA(),"OK"))</f>
        <v>#N/A</v>
      </c>
      <c r="N150" s="41" t="e">
        <f>IF(LEN('Case Data Entry'!N150)&gt;50,"Parent/Guardian Name must be less than 50 characters",IF('DO NOT USE_Case Formulas'!A150,"OK",NA()))</f>
        <v>#N/A</v>
      </c>
      <c r="O150" s="41" t="e">
        <f>IF(NOT(ISBLANK('Case Data Entry'!O150)),IF(AND(ISNUMBER('Case Data Entry'!O150),LEFT('Case Data Entry'!O150,1)&lt;&gt;"1",LEN('Case Data Entry'!O150)=10),"OK","Phone number must be valid format"),IF('DO NOT USE_Case Formulas'!A150,"OK",NA()))</f>
        <v>#N/A</v>
      </c>
      <c r="P150" s="41" t="e">
        <f>IF(AND(NOT(ISBLANK('Case Data Entry'!P150)),ISNA(VLOOKUP('Case Data Entry'!P150,'DO NOT USE_School Picklist'!$E$3:$E$10,1,FALSE))),"Please select a value from the drop-down menu",IF('DO NOT USE_Case Formulas'!A150,"OK",NA()))</f>
        <v>#N/A</v>
      </c>
      <c r="Q150" s="41" t="e">
        <f>IF(AND(NOT(ISBLANK('Case Data Entry'!Q150)),ISNA(VLOOKUP('Case Data Entry'!Q150,'DO NOT USE_School Picklist'!$F$3:$F$16,1,FALSE))),"Please select a value from the drop-down menu",IF('DO NOT USE_Case Formulas'!A150,"OK",NA()))</f>
        <v>#N/A</v>
      </c>
      <c r="R150" s="41" t="e">
        <f>IF(LEN('Case Data Entry'!R150)&gt;100,"Classroom(s) must be less than 100 characters",IF('DO NOT USE_Case Formulas'!A150,"OK",NA()))</f>
        <v>#N/A</v>
      </c>
      <c r="S150" s="41" t="e">
        <f>IF(AND(NOT(ISBLANK('Case Data Entry'!S150)),ISNA(VLOOKUP('Case Data Entry'!S150,'DO NOT USE_School Picklist'!$S$3:$S$12,1,FALSE))),"Please select a value from the drop-down menu",IF('DO NOT USE_Case Formulas'!A150,"OK",NA()))</f>
        <v>#N/A</v>
      </c>
      <c r="T150" s="41" t="e">
        <f>IF(AND(NOT(ISBLANK('Case Data Entry'!T150)),ISNA(VLOOKUP('Case Data Entry'!T150,'DO NOT USE_School Picklist'!$S$3:$S$12,1,FALSE))),"Please select a value from the drop-down menu",IF('DO NOT USE_Case Formulas'!A150,"OK",NA()))</f>
        <v>#N/A</v>
      </c>
      <c r="U150" s="41" t="e">
        <f>IF(LEN('Case Data Entry'!U150)&gt;80,"Name of Education Group must be less than 80 characters",IF('DO NOT USE_Case Formulas'!A150,"OK",NA()))</f>
        <v>#N/A</v>
      </c>
      <c r="V150" s="41" t="e">
        <f>IF(AND(NOT(ISBLANK('Case Data Entry'!V150)),ISNA(VLOOKUP('Case Data Entry'!V150,'DO NOT USE_School Picklist'!$K$3:$K$6,1,FALSE))),"Please select a value from the drop-down menu",IF('DO NOT USE_Case Formulas'!A150,"OK",NA()))</f>
        <v>#N/A</v>
      </c>
      <c r="W150" s="41" t="e">
        <f>IF(AND('DO NOT USE_Case Formulas'!A150,ISBLANK('Case Data Entry'!W150)),"Has this person had symptoms? is required",IF(AND(NOT(ISBLANK('Case Data Entry'!W150)),ISNA(VLOOKUP('Case Data Entry'!W150,'DO NOT USE_School Picklist'!$D$3:$D$5,1,FALSE))),"Please select a value from the drop-down menu",IF(NOT(ISBLANK('Case Data Entry'!W150)),"OK",NA())))</f>
        <v>#N/A</v>
      </c>
      <c r="X150" s="41" t="e">
        <f>IF(AND('Case Data Entry'!W150='DO NOT USE_School Picklist'!$D$3,ISBLANK('Case Data Entry'!X150)),"Symptom Onset Date is required if Ever Symptomatic is Yes",IF('DO NOT USE_Case Formulas'!A150,"OK",NA()))</f>
        <v>#N/A</v>
      </c>
      <c r="Y150" s="41"/>
      <c r="Z150" s="41" t="e">
        <f ca="1">IF(AND('DO NOT USE_Case Formulas'!A150,ISBLANK('Case Data Entry'!Z150)),"Lab Result Test Date is required",IF('Case Data Entry'!Z150&gt;'DO NOT USE_School Picklist'!$C$3,"Test Date cannot be a future date",IF(NOT(ISBLANK('Case Data Entry'!Z150)),"OK",NA())))</f>
        <v>#N/A</v>
      </c>
      <c r="AA150" s="41" t="e">
        <f>IF(AND(NOT(ISBLANK('Case Data Entry'!AA150)),ISNA(VLOOKUP('Case Data Entry'!AA150,'DO NOT USE_School Picklist'!$R$3:$R$7,1,FALSE))),"Please select a value from the drop-down menu",IF('DO NOT USE_Case Formulas'!A150,"OK",NA()))</f>
        <v>#N/A</v>
      </c>
      <c r="AB150" s="41" t="e">
        <f>IF(AND(NOT(ISBLANK('Case Data Entry'!AB150)),ISNA(VLOOKUP('Case Data Entry'!AB150,'DO NOT USE_School Picklist'!$Q$3:$Q$8,1,FALSE))),"Please select a value from the drop-down menu",IF('DO NOT USE_Case Formulas'!A150,"OK",NA()))</f>
        <v>#N/A</v>
      </c>
    </row>
    <row r="151" spans="1:28" x14ac:dyDescent="0.25">
      <c r="A151" s="40" t="e">
        <f>IF('DO NOT USE_Case Formulas'!A151,IF('DO NOT USE_Case Formulas'!B151,"Not all required fields are completed","OK"),NA())</f>
        <v>#N/A</v>
      </c>
      <c r="B151" s="41" t="e">
        <f>IF(AND('DO NOT USE_Case Formulas'!A151,ISBLANK('Case Data Entry'!B151)),"First Name is required",IF(NOT(ISBLANK('Case Data Entry'!B151)),"OK",NA()))</f>
        <v>#N/A</v>
      </c>
      <c r="C151" s="41" t="e">
        <f>IF(AND('DO NOT USE_Case Formulas'!A151,ISBLANK('Case Data Entry'!C151)),"Last Name is required",IF(NOT(ISBLANK('Case Data Entry'!C151)),"OK",NA()))</f>
        <v>#N/A</v>
      </c>
      <c r="D151" s="41" t="e">
        <f>IF(AND('DO NOT USE_Case Formulas'!A151,ISBLANK('Case Data Entry'!D151)),"Birthdate is required",IF(NOT(ISBLANK('Case Data Entry'!D151)),"OK",NA()))</f>
        <v>#N/A</v>
      </c>
      <c r="E151" s="41" t="e">
        <f>IF(AND('DO NOT USE_Case Formulas'!A151,ISBLANK('Case Data Entry'!E151)),"Mobile Phone is required",IF(NOT(ISBLANK('Case Data Entry'!E151)),IF(AND(ISNUMBER(VALUE('Case Data Entry'!E151)),LEFT('Case Data Entry'!E151,1)&lt;&gt;"1",LEN('Case Data Entry'!E151)=10),"OK","Phone number must be valid format"),NA()))</f>
        <v>#N/A</v>
      </c>
      <c r="F151" s="41" t="e">
        <f>IF(LEN('Case Data Entry'!F151)&gt;255,"Home Street Address must be less than 255 characters",IF('DO NOT USE_Case Formulas'!A151,"OK",NA()))</f>
        <v>#N/A</v>
      </c>
      <c r="G151" s="41" t="e">
        <f>IF(LEN('Case Data Entry'!G151)&gt;40,"City must be less than 40 characters",IF('DO NOT USE_Case Formulas'!A151,"OK",NA()))</f>
        <v>#N/A</v>
      </c>
      <c r="H151" s="41" t="e">
        <f>IF(AND(NOT(ISBLANK('Case Data Entry'!H151)),ISNA(VLOOKUP('Case Data Entry'!H151,'DO NOT USE_School Picklist'!$P$3:$P$52,1,FALSE))),"Please select a value from the drop-down menu",IF('DO NOT USE_Case Formulas'!A151,"OK",NA()))</f>
        <v>#N/A</v>
      </c>
      <c r="I151" s="41" t="e">
        <f>IF(AND('DO NOT USE_Case Formulas'!A151,ISBLANK('Case Data Entry'!I151)),"Zip is required",IF(ISBLANK('Case Data Entry'!I151),NA(),"OK"))</f>
        <v>#N/A</v>
      </c>
      <c r="J151" s="41" t="e">
        <f>IF(AND('DO NOT USE_Case Formulas'!A151,ISBLANK('Case Data Entry'!J151)),"Student or Staff? is required",IF(ISBLANK('Case Data Entry'!J151),NA(),IF(ISNA(VLOOKUP('Case Data Entry'!J151,'DO NOT USE_School Picklist'!$B$3:$B$6,1,FALSE)),"Please select a value from the drop-down menu","OK")))</f>
        <v>#N/A</v>
      </c>
      <c r="K151" s="41" t="e">
        <f>IF(AND('Case Data Entry'!J151='DO NOT USE_School Picklist'!$B$4,ISBLANK('Case Data Entry'!K151)),"Occupation/Job Title is required if Student or Staff? is Yes, staff/faculty or volunteer",IF('DO NOT USE_Case Formulas'!A151,"OK",NA()))</f>
        <v>#N/A</v>
      </c>
      <c r="L151" s="41" t="e">
        <f ca="1">IF('Case Data Entry'!L151&gt;'DO NOT USE_School Picklist'!$C$3,"Date last on school campus/facility cannot be a future date",IF('DO NOT USE_Case Formulas'!A151,IF(ISBLANK('Case Data Entry'!L151),"Date last on school campus/facility is required","OK"),NA()))</f>
        <v>#N/A</v>
      </c>
      <c r="M151" s="41" t="e">
        <f>IF(AND('DO NOT USE_Case Formulas'!A151,ISBLANK('Case Data Entry'!M151)),"Specific Place in the Location is required",IF(ISBLANK('Case Data Entry'!M151),NA(),"OK"))</f>
        <v>#N/A</v>
      </c>
      <c r="N151" s="41" t="e">
        <f>IF(LEN('Case Data Entry'!N151)&gt;50,"Parent/Guardian Name must be less than 50 characters",IF('DO NOT USE_Case Formulas'!A151,"OK",NA()))</f>
        <v>#N/A</v>
      </c>
      <c r="O151" s="41" t="e">
        <f>IF(NOT(ISBLANK('Case Data Entry'!O151)),IF(AND(ISNUMBER('Case Data Entry'!O151),LEFT('Case Data Entry'!O151,1)&lt;&gt;"1",LEN('Case Data Entry'!O151)=10),"OK","Phone number must be valid format"),IF('DO NOT USE_Case Formulas'!A151,"OK",NA()))</f>
        <v>#N/A</v>
      </c>
      <c r="P151" s="41" t="e">
        <f>IF(AND(NOT(ISBLANK('Case Data Entry'!P151)),ISNA(VLOOKUP('Case Data Entry'!P151,'DO NOT USE_School Picklist'!$E$3:$E$10,1,FALSE))),"Please select a value from the drop-down menu",IF('DO NOT USE_Case Formulas'!A151,"OK",NA()))</f>
        <v>#N/A</v>
      </c>
      <c r="Q151" s="41" t="e">
        <f>IF(AND(NOT(ISBLANK('Case Data Entry'!Q151)),ISNA(VLOOKUP('Case Data Entry'!Q151,'DO NOT USE_School Picklist'!$F$3:$F$16,1,FALSE))),"Please select a value from the drop-down menu",IF('DO NOT USE_Case Formulas'!A151,"OK",NA()))</f>
        <v>#N/A</v>
      </c>
      <c r="R151" s="41" t="e">
        <f>IF(LEN('Case Data Entry'!R151)&gt;100,"Classroom(s) must be less than 100 characters",IF('DO NOT USE_Case Formulas'!A151,"OK",NA()))</f>
        <v>#N/A</v>
      </c>
      <c r="S151" s="41" t="e">
        <f>IF(AND(NOT(ISBLANK('Case Data Entry'!S151)),ISNA(VLOOKUP('Case Data Entry'!S151,'DO NOT USE_School Picklist'!$S$3:$S$12,1,FALSE))),"Please select a value from the drop-down menu",IF('DO NOT USE_Case Formulas'!A151,"OK",NA()))</f>
        <v>#N/A</v>
      </c>
      <c r="T151" s="41" t="e">
        <f>IF(AND(NOT(ISBLANK('Case Data Entry'!T151)),ISNA(VLOOKUP('Case Data Entry'!T151,'DO NOT USE_School Picklist'!$S$3:$S$12,1,FALSE))),"Please select a value from the drop-down menu",IF('DO NOT USE_Case Formulas'!A151,"OK",NA()))</f>
        <v>#N/A</v>
      </c>
      <c r="U151" s="41" t="e">
        <f>IF(LEN('Case Data Entry'!U151)&gt;80,"Name of Education Group must be less than 80 characters",IF('DO NOT USE_Case Formulas'!A151,"OK",NA()))</f>
        <v>#N/A</v>
      </c>
      <c r="V151" s="41" t="e">
        <f>IF(AND(NOT(ISBLANK('Case Data Entry'!V151)),ISNA(VLOOKUP('Case Data Entry'!V151,'DO NOT USE_School Picklist'!$K$3:$K$6,1,FALSE))),"Please select a value from the drop-down menu",IF('DO NOT USE_Case Formulas'!A151,"OK",NA()))</f>
        <v>#N/A</v>
      </c>
      <c r="W151" s="41" t="e">
        <f>IF(AND('DO NOT USE_Case Formulas'!A151,ISBLANK('Case Data Entry'!W151)),"Has this person had symptoms? is required",IF(AND(NOT(ISBLANK('Case Data Entry'!W151)),ISNA(VLOOKUP('Case Data Entry'!W151,'DO NOT USE_School Picklist'!$D$3:$D$5,1,FALSE))),"Please select a value from the drop-down menu",IF(NOT(ISBLANK('Case Data Entry'!W151)),"OK",NA())))</f>
        <v>#N/A</v>
      </c>
      <c r="X151" s="41" t="e">
        <f>IF(AND('Case Data Entry'!W151='DO NOT USE_School Picklist'!$D$3,ISBLANK('Case Data Entry'!X151)),"Symptom Onset Date is required if Ever Symptomatic is Yes",IF('DO NOT USE_Case Formulas'!A151,"OK",NA()))</f>
        <v>#N/A</v>
      </c>
      <c r="Y151" s="41"/>
      <c r="Z151" s="41" t="e">
        <f ca="1">IF(AND('DO NOT USE_Case Formulas'!A151,ISBLANK('Case Data Entry'!Z151)),"Lab Result Test Date is required",IF('Case Data Entry'!Z151&gt;'DO NOT USE_School Picklist'!$C$3,"Test Date cannot be a future date",IF(NOT(ISBLANK('Case Data Entry'!Z151)),"OK",NA())))</f>
        <v>#N/A</v>
      </c>
      <c r="AA151" s="41" t="e">
        <f>IF(AND(NOT(ISBLANK('Case Data Entry'!AA151)),ISNA(VLOOKUP('Case Data Entry'!AA151,'DO NOT USE_School Picklist'!$R$3:$R$7,1,FALSE))),"Please select a value from the drop-down menu",IF('DO NOT USE_Case Formulas'!A151,"OK",NA()))</f>
        <v>#N/A</v>
      </c>
      <c r="AB151" s="41" t="e">
        <f>IF(AND(NOT(ISBLANK('Case Data Entry'!AB151)),ISNA(VLOOKUP('Case Data Entry'!AB151,'DO NOT USE_School Picklist'!$Q$3:$Q$8,1,FALSE))),"Please select a value from the drop-down menu",IF('DO NOT USE_Case Formulas'!A151,"OK",NA()))</f>
        <v>#N/A</v>
      </c>
    </row>
    <row r="152" spans="1:28" x14ac:dyDescent="0.25">
      <c r="A152" s="40" t="e">
        <f>IF('DO NOT USE_Case Formulas'!A152,IF('DO NOT USE_Case Formulas'!B152,"Not all required fields are completed","OK"),NA())</f>
        <v>#N/A</v>
      </c>
      <c r="B152" s="41" t="e">
        <f>IF(AND('DO NOT USE_Case Formulas'!A152,ISBLANK('Case Data Entry'!B152)),"First Name is required",IF(NOT(ISBLANK('Case Data Entry'!B152)),"OK",NA()))</f>
        <v>#N/A</v>
      </c>
      <c r="C152" s="41" t="e">
        <f>IF(AND('DO NOT USE_Case Formulas'!A152,ISBLANK('Case Data Entry'!C152)),"Last Name is required",IF(NOT(ISBLANK('Case Data Entry'!C152)),"OK",NA()))</f>
        <v>#N/A</v>
      </c>
      <c r="D152" s="41" t="e">
        <f>IF(AND('DO NOT USE_Case Formulas'!A152,ISBLANK('Case Data Entry'!D152)),"Birthdate is required",IF(NOT(ISBLANK('Case Data Entry'!D152)),"OK",NA()))</f>
        <v>#N/A</v>
      </c>
      <c r="E152" s="41" t="e">
        <f>IF(AND('DO NOT USE_Case Formulas'!A152,ISBLANK('Case Data Entry'!E152)),"Mobile Phone is required",IF(NOT(ISBLANK('Case Data Entry'!E152)),IF(AND(ISNUMBER(VALUE('Case Data Entry'!E152)),LEFT('Case Data Entry'!E152,1)&lt;&gt;"1",LEN('Case Data Entry'!E152)=10),"OK","Phone number must be valid format"),NA()))</f>
        <v>#N/A</v>
      </c>
      <c r="F152" s="41" t="e">
        <f>IF(LEN('Case Data Entry'!F152)&gt;255,"Home Street Address must be less than 255 characters",IF('DO NOT USE_Case Formulas'!A152,"OK",NA()))</f>
        <v>#N/A</v>
      </c>
      <c r="G152" s="41" t="e">
        <f>IF(LEN('Case Data Entry'!G152)&gt;40,"City must be less than 40 characters",IF('DO NOT USE_Case Formulas'!A152,"OK",NA()))</f>
        <v>#N/A</v>
      </c>
      <c r="H152" s="41" t="e">
        <f>IF(AND(NOT(ISBLANK('Case Data Entry'!H152)),ISNA(VLOOKUP('Case Data Entry'!H152,'DO NOT USE_School Picklist'!$P$3:$P$52,1,FALSE))),"Please select a value from the drop-down menu",IF('DO NOT USE_Case Formulas'!A152,"OK",NA()))</f>
        <v>#N/A</v>
      </c>
      <c r="I152" s="41" t="e">
        <f>IF(AND('DO NOT USE_Case Formulas'!A152,ISBLANK('Case Data Entry'!I152)),"Zip is required",IF(ISBLANK('Case Data Entry'!I152),NA(),"OK"))</f>
        <v>#N/A</v>
      </c>
      <c r="J152" s="41" t="e">
        <f>IF(AND('DO NOT USE_Case Formulas'!A152,ISBLANK('Case Data Entry'!J152)),"Student or Staff? is required",IF(ISBLANK('Case Data Entry'!J152),NA(),IF(ISNA(VLOOKUP('Case Data Entry'!J152,'DO NOT USE_School Picklist'!$B$3:$B$6,1,FALSE)),"Please select a value from the drop-down menu","OK")))</f>
        <v>#N/A</v>
      </c>
      <c r="K152" s="41" t="e">
        <f>IF(AND('Case Data Entry'!J152='DO NOT USE_School Picklist'!$B$4,ISBLANK('Case Data Entry'!K152)),"Occupation/Job Title is required if Student or Staff? is Yes, staff/faculty or volunteer",IF('DO NOT USE_Case Formulas'!A152,"OK",NA()))</f>
        <v>#N/A</v>
      </c>
      <c r="L152" s="41" t="e">
        <f ca="1">IF('Case Data Entry'!L152&gt;'DO NOT USE_School Picklist'!$C$3,"Date last on school campus/facility cannot be a future date",IF('DO NOT USE_Case Formulas'!A152,IF(ISBLANK('Case Data Entry'!L152),"Date last on school campus/facility is required","OK"),NA()))</f>
        <v>#N/A</v>
      </c>
      <c r="M152" s="41" t="e">
        <f>IF(AND('DO NOT USE_Case Formulas'!A152,ISBLANK('Case Data Entry'!M152)),"Specific Place in the Location is required",IF(ISBLANK('Case Data Entry'!M152),NA(),"OK"))</f>
        <v>#N/A</v>
      </c>
      <c r="N152" s="41" t="e">
        <f>IF(LEN('Case Data Entry'!N152)&gt;50,"Parent/Guardian Name must be less than 50 characters",IF('DO NOT USE_Case Formulas'!A152,"OK",NA()))</f>
        <v>#N/A</v>
      </c>
      <c r="O152" s="41" t="e">
        <f>IF(NOT(ISBLANK('Case Data Entry'!O152)),IF(AND(ISNUMBER('Case Data Entry'!O152),LEFT('Case Data Entry'!O152,1)&lt;&gt;"1",LEN('Case Data Entry'!O152)=10),"OK","Phone number must be valid format"),IF('DO NOT USE_Case Formulas'!A152,"OK",NA()))</f>
        <v>#N/A</v>
      </c>
      <c r="P152" s="41" t="e">
        <f>IF(AND(NOT(ISBLANK('Case Data Entry'!P152)),ISNA(VLOOKUP('Case Data Entry'!P152,'DO NOT USE_School Picklist'!$E$3:$E$10,1,FALSE))),"Please select a value from the drop-down menu",IF('DO NOT USE_Case Formulas'!A152,"OK",NA()))</f>
        <v>#N/A</v>
      </c>
      <c r="Q152" s="41" t="e">
        <f>IF(AND(NOT(ISBLANK('Case Data Entry'!Q152)),ISNA(VLOOKUP('Case Data Entry'!Q152,'DO NOT USE_School Picklist'!$F$3:$F$16,1,FALSE))),"Please select a value from the drop-down menu",IF('DO NOT USE_Case Formulas'!A152,"OK",NA()))</f>
        <v>#N/A</v>
      </c>
      <c r="R152" s="41" t="e">
        <f>IF(LEN('Case Data Entry'!R152)&gt;100,"Classroom(s) must be less than 100 characters",IF('DO NOT USE_Case Formulas'!A152,"OK",NA()))</f>
        <v>#N/A</v>
      </c>
      <c r="S152" s="41" t="e">
        <f>IF(AND(NOT(ISBLANK('Case Data Entry'!S152)),ISNA(VLOOKUP('Case Data Entry'!S152,'DO NOT USE_School Picklist'!$S$3:$S$12,1,FALSE))),"Please select a value from the drop-down menu",IF('DO NOT USE_Case Formulas'!A152,"OK",NA()))</f>
        <v>#N/A</v>
      </c>
      <c r="T152" s="41" t="e">
        <f>IF(AND(NOT(ISBLANK('Case Data Entry'!T152)),ISNA(VLOOKUP('Case Data Entry'!T152,'DO NOT USE_School Picklist'!$S$3:$S$12,1,FALSE))),"Please select a value from the drop-down menu",IF('DO NOT USE_Case Formulas'!A152,"OK",NA()))</f>
        <v>#N/A</v>
      </c>
      <c r="U152" s="41" t="e">
        <f>IF(LEN('Case Data Entry'!U152)&gt;80,"Name of Education Group must be less than 80 characters",IF('DO NOT USE_Case Formulas'!A152,"OK",NA()))</f>
        <v>#N/A</v>
      </c>
      <c r="V152" s="41" t="e">
        <f>IF(AND(NOT(ISBLANK('Case Data Entry'!V152)),ISNA(VLOOKUP('Case Data Entry'!V152,'DO NOT USE_School Picklist'!$K$3:$K$6,1,FALSE))),"Please select a value from the drop-down menu",IF('DO NOT USE_Case Formulas'!A152,"OK",NA()))</f>
        <v>#N/A</v>
      </c>
      <c r="W152" s="41" t="e">
        <f>IF(AND('DO NOT USE_Case Formulas'!A152,ISBLANK('Case Data Entry'!W152)),"Has this person had symptoms? is required",IF(AND(NOT(ISBLANK('Case Data Entry'!W152)),ISNA(VLOOKUP('Case Data Entry'!W152,'DO NOT USE_School Picklist'!$D$3:$D$5,1,FALSE))),"Please select a value from the drop-down menu",IF(NOT(ISBLANK('Case Data Entry'!W152)),"OK",NA())))</f>
        <v>#N/A</v>
      </c>
      <c r="X152" s="41" t="e">
        <f>IF(AND('Case Data Entry'!W152='DO NOT USE_School Picklist'!$D$3,ISBLANK('Case Data Entry'!X152)),"Symptom Onset Date is required if Ever Symptomatic is Yes",IF('DO NOT USE_Case Formulas'!A152,"OK",NA()))</f>
        <v>#N/A</v>
      </c>
      <c r="Y152" s="41"/>
      <c r="Z152" s="41" t="e">
        <f ca="1">IF(AND('DO NOT USE_Case Formulas'!A152,ISBLANK('Case Data Entry'!Z152)),"Lab Result Test Date is required",IF('Case Data Entry'!Z152&gt;'DO NOT USE_School Picklist'!$C$3,"Test Date cannot be a future date",IF(NOT(ISBLANK('Case Data Entry'!Z152)),"OK",NA())))</f>
        <v>#N/A</v>
      </c>
      <c r="AA152" s="41" t="e">
        <f>IF(AND(NOT(ISBLANK('Case Data Entry'!AA152)),ISNA(VLOOKUP('Case Data Entry'!AA152,'DO NOT USE_School Picklist'!$R$3:$R$7,1,FALSE))),"Please select a value from the drop-down menu",IF('DO NOT USE_Case Formulas'!A152,"OK",NA()))</f>
        <v>#N/A</v>
      </c>
      <c r="AB152" s="41" t="e">
        <f>IF(AND(NOT(ISBLANK('Case Data Entry'!AB152)),ISNA(VLOOKUP('Case Data Entry'!AB152,'DO NOT USE_School Picklist'!$Q$3:$Q$8,1,FALSE))),"Please select a value from the drop-down menu",IF('DO NOT USE_Case Formulas'!A152,"OK",NA()))</f>
        <v>#N/A</v>
      </c>
    </row>
    <row r="153" spans="1:28" x14ac:dyDescent="0.25">
      <c r="A153" s="40" t="e">
        <f>IF('DO NOT USE_Case Formulas'!A153,IF('DO NOT USE_Case Formulas'!B153,"Not all required fields are completed","OK"),NA())</f>
        <v>#N/A</v>
      </c>
      <c r="B153" s="41" t="e">
        <f>IF(AND('DO NOT USE_Case Formulas'!A153,ISBLANK('Case Data Entry'!B153)),"First Name is required",IF(NOT(ISBLANK('Case Data Entry'!B153)),"OK",NA()))</f>
        <v>#N/A</v>
      </c>
      <c r="C153" s="41" t="e">
        <f>IF(AND('DO NOT USE_Case Formulas'!A153,ISBLANK('Case Data Entry'!C153)),"Last Name is required",IF(NOT(ISBLANK('Case Data Entry'!C153)),"OK",NA()))</f>
        <v>#N/A</v>
      </c>
      <c r="D153" s="41" t="e">
        <f>IF(AND('DO NOT USE_Case Formulas'!A153,ISBLANK('Case Data Entry'!D153)),"Birthdate is required",IF(NOT(ISBLANK('Case Data Entry'!D153)),"OK",NA()))</f>
        <v>#N/A</v>
      </c>
      <c r="E153" s="41" t="e">
        <f>IF(AND('DO NOT USE_Case Formulas'!A153,ISBLANK('Case Data Entry'!E153)),"Mobile Phone is required",IF(NOT(ISBLANK('Case Data Entry'!E153)),IF(AND(ISNUMBER(VALUE('Case Data Entry'!E153)),LEFT('Case Data Entry'!E153,1)&lt;&gt;"1",LEN('Case Data Entry'!E153)=10),"OK","Phone number must be valid format"),NA()))</f>
        <v>#N/A</v>
      </c>
      <c r="F153" s="41" t="e">
        <f>IF(LEN('Case Data Entry'!F153)&gt;255,"Home Street Address must be less than 255 characters",IF('DO NOT USE_Case Formulas'!A153,"OK",NA()))</f>
        <v>#N/A</v>
      </c>
      <c r="G153" s="41" t="e">
        <f>IF(LEN('Case Data Entry'!G153)&gt;40,"City must be less than 40 characters",IF('DO NOT USE_Case Formulas'!A153,"OK",NA()))</f>
        <v>#N/A</v>
      </c>
      <c r="H153" s="41" t="e">
        <f>IF(AND(NOT(ISBLANK('Case Data Entry'!H153)),ISNA(VLOOKUP('Case Data Entry'!H153,'DO NOT USE_School Picklist'!$P$3:$P$52,1,FALSE))),"Please select a value from the drop-down menu",IF('DO NOT USE_Case Formulas'!A153,"OK",NA()))</f>
        <v>#N/A</v>
      </c>
      <c r="I153" s="41" t="e">
        <f>IF(AND('DO NOT USE_Case Formulas'!A153,ISBLANK('Case Data Entry'!I153)),"Zip is required",IF(ISBLANK('Case Data Entry'!I153),NA(),"OK"))</f>
        <v>#N/A</v>
      </c>
      <c r="J153" s="41" t="e">
        <f>IF(AND('DO NOT USE_Case Formulas'!A153,ISBLANK('Case Data Entry'!J153)),"Student or Staff? is required",IF(ISBLANK('Case Data Entry'!J153),NA(),IF(ISNA(VLOOKUP('Case Data Entry'!J153,'DO NOT USE_School Picklist'!$B$3:$B$6,1,FALSE)),"Please select a value from the drop-down menu","OK")))</f>
        <v>#N/A</v>
      </c>
      <c r="K153" s="41" t="e">
        <f>IF(AND('Case Data Entry'!J153='DO NOT USE_School Picklist'!$B$4,ISBLANK('Case Data Entry'!K153)),"Occupation/Job Title is required if Student or Staff? is Yes, staff/faculty or volunteer",IF('DO NOT USE_Case Formulas'!A153,"OK",NA()))</f>
        <v>#N/A</v>
      </c>
      <c r="L153" s="41" t="e">
        <f ca="1">IF('Case Data Entry'!L153&gt;'DO NOT USE_School Picklist'!$C$3,"Date last on school campus/facility cannot be a future date",IF('DO NOT USE_Case Formulas'!A153,IF(ISBLANK('Case Data Entry'!L153),"Date last on school campus/facility is required","OK"),NA()))</f>
        <v>#N/A</v>
      </c>
      <c r="M153" s="41" t="e">
        <f>IF(AND('DO NOT USE_Case Formulas'!A153,ISBLANK('Case Data Entry'!M153)),"Specific Place in the Location is required",IF(ISBLANK('Case Data Entry'!M153),NA(),"OK"))</f>
        <v>#N/A</v>
      </c>
      <c r="N153" s="41" t="e">
        <f>IF(LEN('Case Data Entry'!N153)&gt;50,"Parent/Guardian Name must be less than 50 characters",IF('DO NOT USE_Case Formulas'!A153,"OK",NA()))</f>
        <v>#N/A</v>
      </c>
      <c r="O153" s="41" t="e">
        <f>IF(NOT(ISBLANK('Case Data Entry'!O153)),IF(AND(ISNUMBER('Case Data Entry'!O153),LEFT('Case Data Entry'!O153,1)&lt;&gt;"1",LEN('Case Data Entry'!O153)=10),"OK","Phone number must be valid format"),IF('DO NOT USE_Case Formulas'!A153,"OK",NA()))</f>
        <v>#N/A</v>
      </c>
      <c r="P153" s="41" t="e">
        <f>IF(AND(NOT(ISBLANK('Case Data Entry'!P153)),ISNA(VLOOKUP('Case Data Entry'!P153,'DO NOT USE_School Picklist'!$E$3:$E$10,1,FALSE))),"Please select a value from the drop-down menu",IF('DO NOT USE_Case Formulas'!A153,"OK",NA()))</f>
        <v>#N/A</v>
      </c>
      <c r="Q153" s="41" t="e">
        <f>IF(AND(NOT(ISBLANK('Case Data Entry'!Q153)),ISNA(VLOOKUP('Case Data Entry'!Q153,'DO NOT USE_School Picklist'!$F$3:$F$16,1,FALSE))),"Please select a value from the drop-down menu",IF('DO NOT USE_Case Formulas'!A153,"OK",NA()))</f>
        <v>#N/A</v>
      </c>
      <c r="R153" s="41" t="e">
        <f>IF(LEN('Case Data Entry'!R153)&gt;100,"Classroom(s) must be less than 100 characters",IF('DO NOT USE_Case Formulas'!A153,"OK",NA()))</f>
        <v>#N/A</v>
      </c>
      <c r="S153" s="41" t="e">
        <f>IF(AND(NOT(ISBLANK('Case Data Entry'!S153)),ISNA(VLOOKUP('Case Data Entry'!S153,'DO NOT USE_School Picklist'!$S$3:$S$12,1,FALSE))),"Please select a value from the drop-down menu",IF('DO NOT USE_Case Formulas'!A153,"OK",NA()))</f>
        <v>#N/A</v>
      </c>
      <c r="T153" s="41" t="e">
        <f>IF(AND(NOT(ISBLANK('Case Data Entry'!T153)),ISNA(VLOOKUP('Case Data Entry'!T153,'DO NOT USE_School Picklist'!$S$3:$S$12,1,FALSE))),"Please select a value from the drop-down menu",IF('DO NOT USE_Case Formulas'!A153,"OK",NA()))</f>
        <v>#N/A</v>
      </c>
      <c r="U153" s="41" t="e">
        <f>IF(LEN('Case Data Entry'!U153)&gt;80,"Name of Education Group must be less than 80 characters",IF('DO NOT USE_Case Formulas'!A153,"OK",NA()))</f>
        <v>#N/A</v>
      </c>
      <c r="V153" s="41" t="e">
        <f>IF(AND(NOT(ISBLANK('Case Data Entry'!V153)),ISNA(VLOOKUP('Case Data Entry'!V153,'DO NOT USE_School Picklist'!$K$3:$K$6,1,FALSE))),"Please select a value from the drop-down menu",IF('DO NOT USE_Case Formulas'!A153,"OK",NA()))</f>
        <v>#N/A</v>
      </c>
      <c r="W153" s="41" t="e">
        <f>IF(AND('DO NOT USE_Case Formulas'!A153,ISBLANK('Case Data Entry'!W153)),"Has this person had symptoms? is required",IF(AND(NOT(ISBLANK('Case Data Entry'!W153)),ISNA(VLOOKUP('Case Data Entry'!W153,'DO NOT USE_School Picklist'!$D$3:$D$5,1,FALSE))),"Please select a value from the drop-down menu",IF(NOT(ISBLANK('Case Data Entry'!W153)),"OK",NA())))</f>
        <v>#N/A</v>
      </c>
      <c r="X153" s="41" t="e">
        <f>IF(AND('Case Data Entry'!W153='DO NOT USE_School Picklist'!$D$3,ISBLANK('Case Data Entry'!X153)),"Symptom Onset Date is required if Ever Symptomatic is Yes",IF('DO NOT USE_Case Formulas'!A153,"OK",NA()))</f>
        <v>#N/A</v>
      </c>
      <c r="Y153" s="41"/>
      <c r="Z153" s="41" t="e">
        <f ca="1">IF(AND('DO NOT USE_Case Formulas'!A153,ISBLANK('Case Data Entry'!Z153)),"Lab Result Test Date is required",IF('Case Data Entry'!Z153&gt;'DO NOT USE_School Picklist'!$C$3,"Test Date cannot be a future date",IF(NOT(ISBLANK('Case Data Entry'!Z153)),"OK",NA())))</f>
        <v>#N/A</v>
      </c>
      <c r="AA153" s="41" t="e">
        <f>IF(AND(NOT(ISBLANK('Case Data Entry'!AA153)),ISNA(VLOOKUP('Case Data Entry'!AA153,'DO NOT USE_School Picklist'!$R$3:$R$7,1,FALSE))),"Please select a value from the drop-down menu",IF('DO NOT USE_Case Formulas'!A153,"OK",NA()))</f>
        <v>#N/A</v>
      </c>
      <c r="AB153" s="41" t="e">
        <f>IF(AND(NOT(ISBLANK('Case Data Entry'!AB153)),ISNA(VLOOKUP('Case Data Entry'!AB153,'DO NOT USE_School Picklist'!$Q$3:$Q$8,1,FALSE))),"Please select a value from the drop-down menu",IF('DO NOT USE_Case Formulas'!A153,"OK",NA()))</f>
        <v>#N/A</v>
      </c>
    </row>
    <row r="154" spans="1:28" x14ac:dyDescent="0.25">
      <c r="A154" s="40" t="e">
        <f>IF('DO NOT USE_Case Formulas'!A154,IF('DO NOT USE_Case Formulas'!B154,"Not all required fields are completed","OK"),NA())</f>
        <v>#N/A</v>
      </c>
      <c r="B154" s="41" t="e">
        <f>IF(AND('DO NOT USE_Case Formulas'!A154,ISBLANK('Case Data Entry'!B154)),"First Name is required",IF(NOT(ISBLANK('Case Data Entry'!B154)),"OK",NA()))</f>
        <v>#N/A</v>
      </c>
      <c r="C154" s="41" t="e">
        <f>IF(AND('DO NOT USE_Case Formulas'!A154,ISBLANK('Case Data Entry'!C154)),"Last Name is required",IF(NOT(ISBLANK('Case Data Entry'!C154)),"OK",NA()))</f>
        <v>#N/A</v>
      </c>
      <c r="D154" s="41" t="e">
        <f>IF(AND('DO NOT USE_Case Formulas'!A154,ISBLANK('Case Data Entry'!D154)),"Birthdate is required",IF(NOT(ISBLANK('Case Data Entry'!D154)),"OK",NA()))</f>
        <v>#N/A</v>
      </c>
      <c r="E154" s="41" t="e">
        <f>IF(AND('DO NOT USE_Case Formulas'!A154,ISBLANK('Case Data Entry'!E154)),"Mobile Phone is required",IF(NOT(ISBLANK('Case Data Entry'!E154)),IF(AND(ISNUMBER(VALUE('Case Data Entry'!E154)),LEFT('Case Data Entry'!E154,1)&lt;&gt;"1",LEN('Case Data Entry'!E154)=10),"OK","Phone number must be valid format"),NA()))</f>
        <v>#N/A</v>
      </c>
      <c r="F154" s="41" t="e">
        <f>IF(LEN('Case Data Entry'!F154)&gt;255,"Home Street Address must be less than 255 characters",IF('DO NOT USE_Case Formulas'!A154,"OK",NA()))</f>
        <v>#N/A</v>
      </c>
      <c r="G154" s="41" t="e">
        <f>IF(LEN('Case Data Entry'!G154)&gt;40,"City must be less than 40 characters",IF('DO NOT USE_Case Formulas'!A154,"OK",NA()))</f>
        <v>#N/A</v>
      </c>
      <c r="H154" s="41" t="e">
        <f>IF(AND(NOT(ISBLANK('Case Data Entry'!H154)),ISNA(VLOOKUP('Case Data Entry'!H154,'DO NOT USE_School Picklist'!$P$3:$P$52,1,FALSE))),"Please select a value from the drop-down menu",IF('DO NOT USE_Case Formulas'!A154,"OK",NA()))</f>
        <v>#N/A</v>
      </c>
      <c r="I154" s="41" t="e">
        <f>IF(AND('DO NOT USE_Case Formulas'!A154,ISBLANK('Case Data Entry'!I154)),"Zip is required",IF(ISBLANK('Case Data Entry'!I154),NA(),"OK"))</f>
        <v>#N/A</v>
      </c>
      <c r="J154" s="41" t="e">
        <f>IF(AND('DO NOT USE_Case Formulas'!A154,ISBLANK('Case Data Entry'!J154)),"Student or Staff? is required",IF(ISBLANK('Case Data Entry'!J154),NA(),IF(ISNA(VLOOKUP('Case Data Entry'!J154,'DO NOT USE_School Picklist'!$B$3:$B$6,1,FALSE)),"Please select a value from the drop-down menu","OK")))</f>
        <v>#N/A</v>
      </c>
      <c r="K154" s="41" t="e">
        <f>IF(AND('Case Data Entry'!J154='DO NOT USE_School Picklist'!$B$4,ISBLANK('Case Data Entry'!K154)),"Occupation/Job Title is required if Student or Staff? is Yes, staff/faculty or volunteer",IF('DO NOT USE_Case Formulas'!A154,"OK",NA()))</f>
        <v>#N/A</v>
      </c>
      <c r="L154" s="41" t="e">
        <f ca="1">IF('Case Data Entry'!L154&gt;'DO NOT USE_School Picklist'!$C$3,"Date last on school campus/facility cannot be a future date",IF('DO NOT USE_Case Formulas'!A154,IF(ISBLANK('Case Data Entry'!L154),"Date last on school campus/facility is required","OK"),NA()))</f>
        <v>#N/A</v>
      </c>
      <c r="M154" s="41" t="e">
        <f>IF(AND('DO NOT USE_Case Formulas'!A154,ISBLANK('Case Data Entry'!M154)),"Specific Place in the Location is required",IF(ISBLANK('Case Data Entry'!M154),NA(),"OK"))</f>
        <v>#N/A</v>
      </c>
      <c r="N154" s="41" t="e">
        <f>IF(LEN('Case Data Entry'!N154)&gt;50,"Parent/Guardian Name must be less than 50 characters",IF('DO NOT USE_Case Formulas'!A154,"OK",NA()))</f>
        <v>#N/A</v>
      </c>
      <c r="O154" s="41" t="e">
        <f>IF(NOT(ISBLANK('Case Data Entry'!O154)),IF(AND(ISNUMBER('Case Data Entry'!O154),LEFT('Case Data Entry'!O154,1)&lt;&gt;"1",LEN('Case Data Entry'!O154)=10),"OK","Phone number must be valid format"),IF('DO NOT USE_Case Formulas'!A154,"OK",NA()))</f>
        <v>#N/A</v>
      </c>
      <c r="P154" s="41" t="e">
        <f>IF(AND(NOT(ISBLANK('Case Data Entry'!P154)),ISNA(VLOOKUP('Case Data Entry'!P154,'DO NOT USE_School Picklist'!$E$3:$E$10,1,FALSE))),"Please select a value from the drop-down menu",IF('DO NOT USE_Case Formulas'!A154,"OK",NA()))</f>
        <v>#N/A</v>
      </c>
      <c r="Q154" s="41" t="e">
        <f>IF(AND(NOT(ISBLANK('Case Data Entry'!Q154)),ISNA(VLOOKUP('Case Data Entry'!Q154,'DO NOT USE_School Picklist'!$F$3:$F$16,1,FALSE))),"Please select a value from the drop-down menu",IF('DO NOT USE_Case Formulas'!A154,"OK",NA()))</f>
        <v>#N/A</v>
      </c>
      <c r="R154" s="41" t="e">
        <f>IF(LEN('Case Data Entry'!R154)&gt;100,"Classroom(s) must be less than 100 characters",IF('DO NOT USE_Case Formulas'!A154,"OK",NA()))</f>
        <v>#N/A</v>
      </c>
      <c r="S154" s="41" t="e">
        <f>IF(AND(NOT(ISBLANK('Case Data Entry'!S154)),ISNA(VLOOKUP('Case Data Entry'!S154,'DO NOT USE_School Picklist'!$S$3:$S$12,1,FALSE))),"Please select a value from the drop-down menu",IF('DO NOT USE_Case Formulas'!A154,"OK",NA()))</f>
        <v>#N/A</v>
      </c>
      <c r="T154" s="41" t="e">
        <f>IF(AND(NOT(ISBLANK('Case Data Entry'!T154)),ISNA(VLOOKUP('Case Data Entry'!T154,'DO NOT USE_School Picklist'!$S$3:$S$12,1,FALSE))),"Please select a value from the drop-down menu",IF('DO NOT USE_Case Formulas'!A154,"OK",NA()))</f>
        <v>#N/A</v>
      </c>
      <c r="U154" s="41" t="e">
        <f>IF(LEN('Case Data Entry'!U154)&gt;80,"Name of Education Group must be less than 80 characters",IF('DO NOT USE_Case Formulas'!A154,"OK",NA()))</f>
        <v>#N/A</v>
      </c>
      <c r="V154" s="41" t="e">
        <f>IF(AND(NOT(ISBLANK('Case Data Entry'!V154)),ISNA(VLOOKUP('Case Data Entry'!V154,'DO NOT USE_School Picklist'!$K$3:$K$6,1,FALSE))),"Please select a value from the drop-down menu",IF('DO NOT USE_Case Formulas'!A154,"OK",NA()))</f>
        <v>#N/A</v>
      </c>
      <c r="W154" s="41" t="e">
        <f>IF(AND('DO NOT USE_Case Formulas'!A154,ISBLANK('Case Data Entry'!W154)),"Has this person had symptoms? is required",IF(AND(NOT(ISBLANK('Case Data Entry'!W154)),ISNA(VLOOKUP('Case Data Entry'!W154,'DO NOT USE_School Picklist'!$D$3:$D$5,1,FALSE))),"Please select a value from the drop-down menu",IF(NOT(ISBLANK('Case Data Entry'!W154)),"OK",NA())))</f>
        <v>#N/A</v>
      </c>
      <c r="X154" s="41" t="e">
        <f>IF(AND('Case Data Entry'!W154='DO NOT USE_School Picklist'!$D$3,ISBLANK('Case Data Entry'!X154)),"Symptom Onset Date is required if Ever Symptomatic is Yes",IF('DO NOT USE_Case Formulas'!A154,"OK",NA()))</f>
        <v>#N/A</v>
      </c>
      <c r="Y154" s="41"/>
      <c r="Z154" s="41" t="e">
        <f ca="1">IF(AND('DO NOT USE_Case Formulas'!A154,ISBLANK('Case Data Entry'!Z154)),"Lab Result Test Date is required",IF('Case Data Entry'!Z154&gt;'DO NOT USE_School Picklist'!$C$3,"Test Date cannot be a future date",IF(NOT(ISBLANK('Case Data Entry'!Z154)),"OK",NA())))</f>
        <v>#N/A</v>
      </c>
      <c r="AA154" s="41" t="e">
        <f>IF(AND(NOT(ISBLANK('Case Data Entry'!AA154)),ISNA(VLOOKUP('Case Data Entry'!AA154,'DO NOT USE_School Picklist'!$R$3:$R$7,1,FALSE))),"Please select a value from the drop-down menu",IF('DO NOT USE_Case Formulas'!A154,"OK",NA()))</f>
        <v>#N/A</v>
      </c>
      <c r="AB154" s="41" t="e">
        <f>IF(AND(NOT(ISBLANK('Case Data Entry'!AB154)),ISNA(VLOOKUP('Case Data Entry'!AB154,'DO NOT USE_School Picklist'!$Q$3:$Q$8,1,FALSE))),"Please select a value from the drop-down menu",IF('DO NOT USE_Case Formulas'!A154,"OK",NA()))</f>
        <v>#N/A</v>
      </c>
    </row>
    <row r="155" spans="1:28" x14ac:dyDescent="0.25">
      <c r="A155" s="40" t="e">
        <f>IF('DO NOT USE_Case Formulas'!A155,IF('DO NOT USE_Case Formulas'!B155,"Not all required fields are completed","OK"),NA())</f>
        <v>#N/A</v>
      </c>
      <c r="B155" s="41" t="e">
        <f>IF(AND('DO NOT USE_Case Formulas'!A155,ISBLANK('Case Data Entry'!B155)),"First Name is required",IF(NOT(ISBLANK('Case Data Entry'!B155)),"OK",NA()))</f>
        <v>#N/A</v>
      </c>
      <c r="C155" s="41" t="e">
        <f>IF(AND('DO NOT USE_Case Formulas'!A155,ISBLANK('Case Data Entry'!C155)),"Last Name is required",IF(NOT(ISBLANK('Case Data Entry'!C155)),"OK",NA()))</f>
        <v>#N/A</v>
      </c>
      <c r="D155" s="41" t="e">
        <f>IF(AND('DO NOT USE_Case Formulas'!A155,ISBLANK('Case Data Entry'!D155)),"Birthdate is required",IF(NOT(ISBLANK('Case Data Entry'!D155)),"OK",NA()))</f>
        <v>#N/A</v>
      </c>
      <c r="E155" s="41" t="e">
        <f>IF(AND('DO NOT USE_Case Formulas'!A155,ISBLANK('Case Data Entry'!E155)),"Mobile Phone is required",IF(NOT(ISBLANK('Case Data Entry'!E155)),IF(AND(ISNUMBER(VALUE('Case Data Entry'!E155)),LEFT('Case Data Entry'!E155,1)&lt;&gt;"1",LEN('Case Data Entry'!E155)=10),"OK","Phone number must be valid format"),NA()))</f>
        <v>#N/A</v>
      </c>
      <c r="F155" s="41" t="e">
        <f>IF(LEN('Case Data Entry'!F155)&gt;255,"Home Street Address must be less than 255 characters",IF('DO NOT USE_Case Formulas'!A155,"OK",NA()))</f>
        <v>#N/A</v>
      </c>
      <c r="G155" s="41" t="e">
        <f>IF(LEN('Case Data Entry'!G155)&gt;40,"City must be less than 40 characters",IF('DO NOT USE_Case Formulas'!A155,"OK",NA()))</f>
        <v>#N/A</v>
      </c>
      <c r="H155" s="41" t="e">
        <f>IF(AND(NOT(ISBLANK('Case Data Entry'!H155)),ISNA(VLOOKUP('Case Data Entry'!H155,'DO NOT USE_School Picklist'!$P$3:$P$52,1,FALSE))),"Please select a value from the drop-down menu",IF('DO NOT USE_Case Formulas'!A155,"OK",NA()))</f>
        <v>#N/A</v>
      </c>
      <c r="I155" s="41" t="e">
        <f>IF(AND('DO NOT USE_Case Formulas'!A155,ISBLANK('Case Data Entry'!I155)),"Zip is required",IF(ISBLANK('Case Data Entry'!I155),NA(),"OK"))</f>
        <v>#N/A</v>
      </c>
      <c r="J155" s="41" t="e">
        <f>IF(AND('DO NOT USE_Case Formulas'!A155,ISBLANK('Case Data Entry'!J155)),"Student or Staff? is required",IF(ISBLANK('Case Data Entry'!J155),NA(),IF(ISNA(VLOOKUP('Case Data Entry'!J155,'DO NOT USE_School Picklist'!$B$3:$B$6,1,FALSE)),"Please select a value from the drop-down menu","OK")))</f>
        <v>#N/A</v>
      </c>
      <c r="K155" s="41" t="e">
        <f>IF(AND('Case Data Entry'!J155='DO NOT USE_School Picklist'!$B$4,ISBLANK('Case Data Entry'!K155)),"Occupation/Job Title is required if Student or Staff? is Yes, staff/faculty or volunteer",IF('DO NOT USE_Case Formulas'!A155,"OK",NA()))</f>
        <v>#N/A</v>
      </c>
      <c r="L155" s="41" t="e">
        <f ca="1">IF('Case Data Entry'!L155&gt;'DO NOT USE_School Picklist'!$C$3,"Date last on school campus/facility cannot be a future date",IF('DO NOT USE_Case Formulas'!A155,IF(ISBLANK('Case Data Entry'!L155),"Date last on school campus/facility is required","OK"),NA()))</f>
        <v>#N/A</v>
      </c>
      <c r="M155" s="41" t="e">
        <f>IF(AND('DO NOT USE_Case Formulas'!A155,ISBLANK('Case Data Entry'!M155)),"Specific Place in the Location is required",IF(ISBLANK('Case Data Entry'!M155),NA(),"OK"))</f>
        <v>#N/A</v>
      </c>
      <c r="N155" s="41" t="e">
        <f>IF(LEN('Case Data Entry'!N155)&gt;50,"Parent/Guardian Name must be less than 50 characters",IF('DO NOT USE_Case Formulas'!A155,"OK",NA()))</f>
        <v>#N/A</v>
      </c>
      <c r="O155" s="41" t="e">
        <f>IF(NOT(ISBLANK('Case Data Entry'!O155)),IF(AND(ISNUMBER('Case Data Entry'!O155),LEFT('Case Data Entry'!O155,1)&lt;&gt;"1",LEN('Case Data Entry'!O155)=10),"OK","Phone number must be valid format"),IF('DO NOT USE_Case Formulas'!A155,"OK",NA()))</f>
        <v>#N/A</v>
      </c>
      <c r="P155" s="41" t="e">
        <f>IF(AND(NOT(ISBLANK('Case Data Entry'!P155)),ISNA(VLOOKUP('Case Data Entry'!P155,'DO NOT USE_School Picklist'!$E$3:$E$10,1,FALSE))),"Please select a value from the drop-down menu",IF('DO NOT USE_Case Formulas'!A155,"OK",NA()))</f>
        <v>#N/A</v>
      </c>
      <c r="Q155" s="41" t="e">
        <f>IF(AND(NOT(ISBLANK('Case Data Entry'!Q155)),ISNA(VLOOKUP('Case Data Entry'!Q155,'DO NOT USE_School Picklist'!$F$3:$F$16,1,FALSE))),"Please select a value from the drop-down menu",IF('DO NOT USE_Case Formulas'!A155,"OK",NA()))</f>
        <v>#N/A</v>
      </c>
      <c r="R155" s="41" t="e">
        <f>IF(LEN('Case Data Entry'!R155)&gt;100,"Classroom(s) must be less than 100 characters",IF('DO NOT USE_Case Formulas'!A155,"OK",NA()))</f>
        <v>#N/A</v>
      </c>
      <c r="S155" s="41" t="e">
        <f>IF(AND(NOT(ISBLANK('Case Data Entry'!S155)),ISNA(VLOOKUP('Case Data Entry'!S155,'DO NOT USE_School Picklist'!$S$3:$S$12,1,FALSE))),"Please select a value from the drop-down menu",IF('DO NOT USE_Case Formulas'!A155,"OK",NA()))</f>
        <v>#N/A</v>
      </c>
      <c r="T155" s="41" t="e">
        <f>IF(AND(NOT(ISBLANK('Case Data Entry'!T155)),ISNA(VLOOKUP('Case Data Entry'!T155,'DO NOT USE_School Picklist'!$S$3:$S$12,1,FALSE))),"Please select a value from the drop-down menu",IF('DO NOT USE_Case Formulas'!A155,"OK",NA()))</f>
        <v>#N/A</v>
      </c>
      <c r="U155" s="41" t="e">
        <f>IF(LEN('Case Data Entry'!U155)&gt;80,"Name of Education Group must be less than 80 characters",IF('DO NOT USE_Case Formulas'!A155,"OK",NA()))</f>
        <v>#N/A</v>
      </c>
      <c r="V155" s="41" t="e">
        <f>IF(AND(NOT(ISBLANK('Case Data Entry'!V155)),ISNA(VLOOKUP('Case Data Entry'!V155,'DO NOT USE_School Picklist'!$K$3:$K$6,1,FALSE))),"Please select a value from the drop-down menu",IF('DO NOT USE_Case Formulas'!A155,"OK",NA()))</f>
        <v>#N/A</v>
      </c>
      <c r="W155" s="41" t="e">
        <f>IF(AND('DO NOT USE_Case Formulas'!A155,ISBLANK('Case Data Entry'!W155)),"Has this person had symptoms? is required",IF(AND(NOT(ISBLANK('Case Data Entry'!W155)),ISNA(VLOOKUP('Case Data Entry'!W155,'DO NOT USE_School Picklist'!$D$3:$D$5,1,FALSE))),"Please select a value from the drop-down menu",IF(NOT(ISBLANK('Case Data Entry'!W155)),"OK",NA())))</f>
        <v>#N/A</v>
      </c>
      <c r="X155" s="41" t="e">
        <f>IF(AND('Case Data Entry'!W155='DO NOT USE_School Picklist'!$D$3,ISBLANK('Case Data Entry'!X155)),"Symptom Onset Date is required if Ever Symptomatic is Yes",IF('DO NOT USE_Case Formulas'!A155,"OK",NA()))</f>
        <v>#N/A</v>
      </c>
      <c r="Y155" s="41"/>
      <c r="Z155" s="41" t="e">
        <f ca="1">IF(AND('DO NOT USE_Case Formulas'!A155,ISBLANK('Case Data Entry'!Z155)),"Lab Result Test Date is required",IF('Case Data Entry'!Z155&gt;'DO NOT USE_School Picklist'!$C$3,"Test Date cannot be a future date",IF(NOT(ISBLANK('Case Data Entry'!Z155)),"OK",NA())))</f>
        <v>#N/A</v>
      </c>
      <c r="AA155" s="41" t="e">
        <f>IF(AND(NOT(ISBLANK('Case Data Entry'!AA155)),ISNA(VLOOKUP('Case Data Entry'!AA155,'DO NOT USE_School Picklist'!$R$3:$R$7,1,FALSE))),"Please select a value from the drop-down menu",IF('DO NOT USE_Case Formulas'!A155,"OK",NA()))</f>
        <v>#N/A</v>
      </c>
      <c r="AB155" s="41" t="e">
        <f>IF(AND(NOT(ISBLANK('Case Data Entry'!AB155)),ISNA(VLOOKUP('Case Data Entry'!AB155,'DO NOT USE_School Picklist'!$Q$3:$Q$8,1,FALSE))),"Please select a value from the drop-down menu",IF('DO NOT USE_Case Formulas'!A155,"OK",NA()))</f>
        <v>#N/A</v>
      </c>
    </row>
    <row r="156" spans="1:28" x14ac:dyDescent="0.25">
      <c r="A156" s="40" t="e">
        <f>IF('DO NOT USE_Case Formulas'!A156,IF('DO NOT USE_Case Formulas'!B156,"Not all required fields are completed","OK"),NA())</f>
        <v>#N/A</v>
      </c>
      <c r="B156" s="41" t="e">
        <f>IF(AND('DO NOT USE_Case Formulas'!A156,ISBLANK('Case Data Entry'!B156)),"First Name is required",IF(NOT(ISBLANK('Case Data Entry'!B156)),"OK",NA()))</f>
        <v>#N/A</v>
      </c>
      <c r="C156" s="41" t="e">
        <f>IF(AND('DO NOT USE_Case Formulas'!A156,ISBLANK('Case Data Entry'!C156)),"Last Name is required",IF(NOT(ISBLANK('Case Data Entry'!C156)),"OK",NA()))</f>
        <v>#N/A</v>
      </c>
      <c r="D156" s="41" t="e">
        <f>IF(AND('DO NOT USE_Case Formulas'!A156,ISBLANK('Case Data Entry'!D156)),"Birthdate is required",IF(NOT(ISBLANK('Case Data Entry'!D156)),"OK",NA()))</f>
        <v>#N/A</v>
      </c>
      <c r="E156" s="41" t="e">
        <f>IF(AND('DO NOT USE_Case Formulas'!A156,ISBLANK('Case Data Entry'!E156)),"Mobile Phone is required",IF(NOT(ISBLANK('Case Data Entry'!E156)),IF(AND(ISNUMBER(VALUE('Case Data Entry'!E156)),LEFT('Case Data Entry'!E156,1)&lt;&gt;"1",LEN('Case Data Entry'!E156)=10),"OK","Phone number must be valid format"),NA()))</f>
        <v>#N/A</v>
      </c>
      <c r="F156" s="41" t="e">
        <f>IF(LEN('Case Data Entry'!F156)&gt;255,"Home Street Address must be less than 255 characters",IF('DO NOT USE_Case Formulas'!A156,"OK",NA()))</f>
        <v>#N/A</v>
      </c>
      <c r="G156" s="41" t="e">
        <f>IF(LEN('Case Data Entry'!G156)&gt;40,"City must be less than 40 characters",IF('DO NOT USE_Case Formulas'!A156,"OK",NA()))</f>
        <v>#N/A</v>
      </c>
      <c r="H156" s="41" t="e">
        <f>IF(AND(NOT(ISBLANK('Case Data Entry'!H156)),ISNA(VLOOKUP('Case Data Entry'!H156,'DO NOT USE_School Picklist'!$P$3:$P$52,1,FALSE))),"Please select a value from the drop-down menu",IF('DO NOT USE_Case Formulas'!A156,"OK",NA()))</f>
        <v>#N/A</v>
      </c>
      <c r="I156" s="41" t="e">
        <f>IF(AND('DO NOT USE_Case Formulas'!A156,ISBLANK('Case Data Entry'!I156)),"Zip is required",IF(ISBLANK('Case Data Entry'!I156),NA(),"OK"))</f>
        <v>#N/A</v>
      </c>
      <c r="J156" s="41" t="e">
        <f>IF(AND('DO NOT USE_Case Formulas'!A156,ISBLANK('Case Data Entry'!J156)),"Student or Staff? is required",IF(ISBLANK('Case Data Entry'!J156),NA(),IF(ISNA(VLOOKUP('Case Data Entry'!J156,'DO NOT USE_School Picklist'!$B$3:$B$6,1,FALSE)),"Please select a value from the drop-down menu","OK")))</f>
        <v>#N/A</v>
      </c>
      <c r="K156" s="41" t="e">
        <f>IF(AND('Case Data Entry'!J156='DO NOT USE_School Picklist'!$B$4,ISBLANK('Case Data Entry'!K156)),"Occupation/Job Title is required if Student or Staff? is Yes, staff/faculty or volunteer",IF('DO NOT USE_Case Formulas'!A156,"OK",NA()))</f>
        <v>#N/A</v>
      </c>
      <c r="L156" s="41" t="e">
        <f ca="1">IF('Case Data Entry'!L156&gt;'DO NOT USE_School Picklist'!$C$3,"Date last on school campus/facility cannot be a future date",IF('DO NOT USE_Case Formulas'!A156,IF(ISBLANK('Case Data Entry'!L156),"Date last on school campus/facility is required","OK"),NA()))</f>
        <v>#N/A</v>
      </c>
      <c r="M156" s="41" t="e">
        <f>IF(AND('DO NOT USE_Case Formulas'!A156,ISBLANK('Case Data Entry'!M156)),"Specific Place in the Location is required",IF(ISBLANK('Case Data Entry'!M156),NA(),"OK"))</f>
        <v>#N/A</v>
      </c>
      <c r="N156" s="41" t="e">
        <f>IF(LEN('Case Data Entry'!N156)&gt;50,"Parent/Guardian Name must be less than 50 characters",IF('DO NOT USE_Case Formulas'!A156,"OK",NA()))</f>
        <v>#N/A</v>
      </c>
      <c r="O156" s="41" t="e">
        <f>IF(NOT(ISBLANK('Case Data Entry'!O156)),IF(AND(ISNUMBER('Case Data Entry'!O156),LEFT('Case Data Entry'!O156,1)&lt;&gt;"1",LEN('Case Data Entry'!O156)=10),"OK","Phone number must be valid format"),IF('DO NOT USE_Case Formulas'!A156,"OK",NA()))</f>
        <v>#N/A</v>
      </c>
      <c r="P156" s="41" t="e">
        <f>IF(AND(NOT(ISBLANK('Case Data Entry'!P156)),ISNA(VLOOKUP('Case Data Entry'!P156,'DO NOT USE_School Picklist'!$E$3:$E$10,1,FALSE))),"Please select a value from the drop-down menu",IF('DO NOT USE_Case Formulas'!A156,"OK",NA()))</f>
        <v>#N/A</v>
      </c>
      <c r="Q156" s="41" t="e">
        <f>IF(AND(NOT(ISBLANK('Case Data Entry'!Q156)),ISNA(VLOOKUP('Case Data Entry'!Q156,'DO NOT USE_School Picklist'!$F$3:$F$16,1,FALSE))),"Please select a value from the drop-down menu",IF('DO NOT USE_Case Formulas'!A156,"OK",NA()))</f>
        <v>#N/A</v>
      </c>
      <c r="R156" s="41" t="e">
        <f>IF(LEN('Case Data Entry'!R156)&gt;100,"Classroom(s) must be less than 100 characters",IF('DO NOT USE_Case Formulas'!A156,"OK",NA()))</f>
        <v>#N/A</v>
      </c>
      <c r="S156" s="41" t="e">
        <f>IF(AND(NOT(ISBLANK('Case Data Entry'!S156)),ISNA(VLOOKUP('Case Data Entry'!S156,'DO NOT USE_School Picklist'!$S$3:$S$12,1,FALSE))),"Please select a value from the drop-down menu",IF('DO NOT USE_Case Formulas'!A156,"OK",NA()))</f>
        <v>#N/A</v>
      </c>
      <c r="T156" s="41" t="e">
        <f>IF(AND(NOT(ISBLANK('Case Data Entry'!T156)),ISNA(VLOOKUP('Case Data Entry'!T156,'DO NOT USE_School Picklist'!$S$3:$S$12,1,FALSE))),"Please select a value from the drop-down menu",IF('DO NOT USE_Case Formulas'!A156,"OK",NA()))</f>
        <v>#N/A</v>
      </c>
      <c r="U156" s="41" t="e">
        <f>IF(LEN('Case Data Entry'!U156)&gt;80,"Name of Education Group must be less than 80 characters",IF('DO NOT USE_Case Formulas'!A156,"OK",NA()))</f>
        <v>#N/A</v>
      </c>
      <c r="V156" s="41" t="e">
        <f>IF(AND(NOT(ISBLANK('Case Data Entry'!V156)),ISNA(VLOOKUP('Case Data Entry'!V156,'DO NOT USE_School Picklist'!$K$3:$K$6,1,FALSE))),"Please select a value from the drop-down menu",IF('DO NOT USE_Case Formulas'!A156,"OK",NA()))</f>
        <v>#N/A</v>
      </c>
      <c r="W156" s="41" t="e">
        <f>IF(AND('DO NOT USE_Case Formulas'!A156,ISBLANK('Case Data Entry'!W156)),"Has this person had symptoms? is required",IF(AND(NOT(ISBLANK('Case Data Entry'!W156)),ISNA(VLOOKUP('Case Data Entry'!W156,'DO NOT USE_School Picklist'!$D$3:$D$5,1,FALSE))),"Please select a value from the drop-down menu",IF(NOT(ISBLANK('Case Data Entry'!W156)),"OK",NA())))</f>
        <v>#N/A</v>
      </c>
      <c r="X156" s="41" t="e">
        <f>IF(AND('Case Data Entry'!W156='DO NOT USE_School Picklist'!$D$3,ISBLANK('Case Data Entry'!X156)),"Symptom Onset Date is required if Ever Symptomatic is Yes",IF('DO NOT USE_Case Formulas'!A156,"OK",NA()))</f>
        <v>#N/A</v>
      </c>
      <c r="Y156" s="41"/>
      <c r="Z156" s="41" t="e">
        <f ca="1">IF(AND('DO NOT USE_Case Formulas'!A156,ISBLANK('Case Data Entry'!Z156)),"Lab Result Test Date is required",IF('Case Data Entry'!Z156&gt;'DO NOT USE_School Picklist'!$C$3,"Test Date cannot be a future date",IF(NOT(ISBLANK('Case Data Entry'!Z156)),"OK",NA())))</f>
        <v>#N/A</v>
      </c>
      <c r="AA156" s="41" t="e">
        <f>IF(AND(NOT(ISBLANK('Case Data Entry'!AA156)),ISNA(VLOOKUP('Case Data Entry'!AA156,'DO NOT USE_School Picklist'!$R$3:$R$7,1,FALSE))),"Please select a value from the drop-down menu",IF('DO NOT USE_Case Formulas'!A156,"OK",NA()))</f>
        <v>#N/A</v>
      </c>
      <c r="AB156" s="41" t="e">
        <f>IF(AND(NOT(ISBLANK('Case Data Entry'!AB156)),ISNA(VLOOKUP('Case Data Entry'!AB156,'DO NOT USE_School Picklist'!$Q$3:$Q$8,1,FALSE))),"Please select a value from the drop-down menu",IF('DO NOT USE_Case Formulas'!A156,"OK",NA()))</f>
        <v>#N/A</v>
      </c>
    </row>
    <row r="157" spans="1:28" x14ac:dyDescent="0.25">
      <c r="A157" s="40" t="e">
        <f>IF('DO NOT USE_Case Formulas'!A157,IF('DO NOT USE_Case Formulas'!B157,"Not all required fields are completed","OK"),NA())</f>
        <v>#N/A</v>
      </c>
      <c r="B157" s="41" t="e">
        <f>IF(AND('DO NOT USE_Case Formulas'!A157,ISBLANK('Case Data Entry'!B157)),"First Name is required",IF(NOT(ISBLANK('Case Data Entry'!B157)),"OK",NA()))</f>
        <v>#N/A</v>
      </c>
      <c r="C157" s="41" t="e">
        <f>IF(AND('DO NOT USE_Case Formulas'!A157,ISBLANK('Case Data Entry'!C157)),"Last Name is required",IF(NOT(ISBLANK('Case Data Entry'!C157)),"OK",NA()))</f>
        <v>#N/A</v>
      </c>
      <c r="D157" s="41" t="e">
        <f>IF(AND('DO NOT USE_Case Formulas'!A157,ISBLANK('Case Data Entry'!D157)),"Birthdate is required",IF(NOT(ISBLANK('Case Data Entry'!D157)),"OK",NA()))</f>
        <v>#N/A</v>
      </c>
      <c r="E157" s="41" t="e">
        <f>IF(AND('DO NOT USE_Case Formulas'!A157,ISBLANK('Case Data Entry'!E157)),"Mobile Phone is required",IF(NOT(ISBLANK('Case Data Entry'!E157)),IF(AND(ISNUMBER(VALUE('Case Data Entry'!E157)),LEFT('Case Data Entry'!E157,1)&lt;&gt;"1",LEN('Case Data Entry'!E157)=10),"OK","Phone number must be valid format"),NA()))</f>
        <v>#N/A</v>
      </c>
      <c r="F157" s="41" t="e">
        <f>IF(LEN('Case Data Entry'!F157)&gt;255,"Home Street Address must be less than 255 characters",IF('DO NOT USE_Case Formulas'!A157,"OK",NA()))</f>
        <v>#N/A</v>
      </c>
      <c r="G157" s="41" t="e">
        <f>IF(LEN('Case Data Entry'!G157)&gt;40,"City must be less than 40 characters",IF('DO NOT USE_Case Formulas'!A157,"OK",NA()))</f>
        <v>#N/A</v>
      </c>
      <c r="H157" s="41" t="e">
        <f>IF(AND(NOT(ISBLANK('Case Data Entry'!H157)),ISNA(VLOOKUP('Case Data Entry'!H157,'DO NOT USE_School Picklist'!$P$3:$P$52,1,FALSE))),"Please select a value from the drop-down menu",IF('DO NOT USE_Case Formulas'!A157,"OK",NA()))</f>
        <v>#N/A</v>
      </c>
      <c r="I157" s="41" t="e">
        <f>IF(AND('DO NOT USE_Case Formulas'!A157,ISBLANK('Case Data Entry'!I157)),"Zip is required",IF(ISBLANK('Case Data Entry'!I157),NA(),"OK"))</f>
        <v>#N/A</v>
      </c>
      <c r="J157" s="41" t="e">
        <f>IF(AND('DO NOT USE_Case Formulas'!A157,ISBLANK('Case Data Entry'!J157)),"Student or Staff? is required",IF(ISBLANK('Case Data Entry'!J157),NA(),IF(ISNA(VLOOKUP('Case Data Entry'!J157,'DO NOT USE_School Picklist'!$B$3:$B$6,1,FALSE)),"Please select a value from the drop-down menu","OK")))</f>
        <v>#N/A</v>
      </c>
      <c r="K157" s="41" t="e">
        <f>IF(AND('Case Data Entry'!J157='DO NOT USE_School Picklist'!$B$4,ISBLANK('Case Data Entry'!K157)),"Occupation/Job Title is required if Student or Staff? is Yes, staff/faculty or volunteer",IF('DO NOT USE_Case Formulas'!A157,"OK",NA()))</f>
        <v>#N/A</v>
      </c>
      <c r="L157" s="41" t="e">
        <f ca="1">IF('Case Data Entry'!L157&gt;'DO NOT USE_School Picklist'!$C$3,"Date last on school campus/facility cannot be a future date",IF('DO NOT USE_Case Formulas'!A157,IF(ISBLANK('Case Data Entry'!L157),"Date last on school campus/facility is required","OK"),NA()))</f>
        <v>#N/A</v>
      </c>
      <c r="M157" s="41" t="e">
        <f>IF(AND('DO NOT USE_Case Formulas'!A157,ISBLANK('Case Data Entry'!M157)),"Specific Place in the Location is required",IF(ISBLANK('Case Data Entry'!M157),NA(),"OK"))</f>
        <v>#N/A</v>
      </c>
      <c r="N157" s="41" t="e">
        <f>IF(LEN('Case Data Entry'!N157)&gt;50,"Parent/Guardian Name must be less than 50 characters",IF('DO NOT USE_Case Formulas'!A157,"OK",NA()))</f>
        <v>#N/A</v>
      </c>
      <c r="O157" s="41" t="e">
        <f>IF(NOT(ISBLANK('Case Data Entry'!O157)),IF(AND(ISNUMBER('Case Data Entry'!O157),LEFT('Case Data Entry'!O157,1)&lt;&gt;"1",LEN('Case Data Entry'!O157)=10),"OK","Phone number must be valid format"),IF('DO NOT USE_Case Formulas'!A157,"OK",NA()))</f>
        <v>#N/A</v>
      </c>
      <c r="P157" s="41" t="e">
        <f>IF(AND(NOT(ISBLANK('Case Data Entry'!P157)),ISNA(VLOOKUP('Case Data Entry'!P157,'DO NOT USE_School Picklist'!$E$3:$E$10,1,FALSE))),"Please select a value from the drop-down menu",IF('DO NOT USE_Case Formulas'!A157,"OK",NA()))</f>
        <v>#N/A</v>
      </c>
      <c r="Q157" s="41" t="e">
        <f>IF(AND(NOT(ISBLANK('Case Data Entry'!Q157)),ISNA(VLOOKUP('Case Data Entry'!Q157,'DO NOT USE_School Picklist'!$F$3:$F$16,1,FALSE))),"Please select a value from the drop-down menu",IF('DO NOT USE_Case Formulas'!A157,"OK",NA()))</f>
        <v>#N/A</v>
      </c>
      <c r="R157" s="41" t="e">
        <f>IF(LEN('Case Data Entry'!R157)&gt;100,"Classroom(s) must be less than 100 characters",IF('DO NOT USE_Case Formulas'!A157,"OK",NA()))</f>
        <v>#N/A</v>
      </c>
      <c r="S157" s="41" t="e">
        <f>IF(AND(NOT(ISBLANK('Case Data Entry'!S157)),ISNA(VLOOKUP('Case Data Entry'!S157,'DO NOT USE_School Picklist'!$S$3:$S$12,1,FALSE))),"Please select a value from the drop-down menu",IF('DO NOT USE_Case Formulas'!A157,"OK",NA()))</f>
        <v>#N/A</v>
      </c>
      <c r="T157" s="41" t="e">
        <f>IF(AND(NOT(ISBLANK('Case Data Entry'!T157)),ISNA(VLOOKUP('Case Data Entry'!T157,'DO NOT USE_School Picklist'!$S$3:$S$12,1,FALSE))),"Please select a value from the drop-down menu",IF('DO NOT USE_Case Formulas'!A157,"OK",NA()))</f>
        <v>#N/A</v>
      </c>
      <c r="U157" s="41" t="e">
        <f>IF(LEN('Case Data Entry'!U157)&gt;80,"Name of Education Group must be less than 80 characters",IF('DO NOT USE_Case Formulas'!A157,"OK",NA()))</f>
        <v>#N/A</v>
      </c>
      <c r="V157" s="41" t="e">
        <f>IF(AND(NOT(ISBLANK('Case Data Entry'!V157)),ISNA(VLOOKUP('Case Data Entry'!V157,'DO NOT USE_School Picklist'!$K$3:$K$6,1,FALSE))),"Please select a value from the drop-down menu",IF('DO NOT USE_Case Formulas'!A157,"OK",NA()))</f>
        <v>#N/A</v>
      </c>
      <c r="W157" s="41" t="e">
        <f>IF(AND('DO NOT USE_Case Formulas'!A157,ISBLANK('Case Data Entry'!W157)),"Has this person had symptoms? is required",IF(AND(NOT(ISBLANK('Case Data Entry'!W157)),ISNA(VLOOKUP('Case Data Entry'!W157,'DO NOT USE_School Picklist'!$D$3:$D$5,1,FALSE))),"Please select a value from the drop-down menu",IF(NOT(ISBLANK('Case Data Entry'!W157)),"OK",NA())))</f>
        <v>#N/A</v>
      </c>
      <c r="X157" s="41" t="e">
        <f>IF(AND('Case Data Entry'!W157='DO NOT USE_School Picklist'!$D$3,ISBLANK('Case Data Entry'!X157)),"Symptom Onset Date is required if Ever Symptomatic is Yes",IF('DO NOT USE_Case Formulas'!A157,"OK",NA()))</f>
        <v>#N/A</v>
      </c>
      <c r="Y157" s="41"/>
      <c r="Z157" s="41" t="e">
        <f ca="1">IF(AND('DO NOT USE_Case Formulas'!A157,ISBLANK('Case Data Entry'!Z157)),"Lab Result Test Date is required",IF('Case Data Entry'!Z157&gt;'DO NOT USE_School Picklist'!$C$3,"Test Date cannot be a future date",IF(NOT(ISBLANK('Case Data Entry'!Z157)),"OK",NA())))</f>
        <v>#N/A</v>
      </c>
      <c r="AA157" s="41" t="e">
        <f>IF(AND(NOT(ISBLANK('Case Data Entry'!AA157)),ISNA(VLOOKUP('Case Data Entry'!AA157,'DO NOT USE_School Picklist'!$R$3:$R$7,1,FALSE))),"Please select a value from the drop-down menu",IF('DO NOT USE_Case Formulas'!A157,"OK",NA()))</f>
        <v>#N/A</v>
      </c>
      <c r="AB157" s="41" t="e">
        <f>IF(AND(NOT(ISBLANK('Case Data Entry'!AB157)),ISNA(VLOOKUP('Case Data Entry'!AB157,'DO NOT USE_School Picklist'!$Q$3:$Q$8,1,FALSE))),"Please select a value from the drop-down menu",IF('DO NOT USE_Case Formulas'!A157,"OK",NA()))</f>
        <v>#N/A</v>
      </c>
    </row>
    <row r="158" spans="1:28" x14ac:dyDescent="0.25">
      <c r="A158" s="40" t="e">
        <f>IF('DO NOT USE_Case Formulas'!A158,IF('DO NOT USE_Case Formulas'!B158,"Not all required fields are completed","OK"),NA())</f>
        <v>#N/A</v>
      </c>
      <c r="B158" s="41" t="e">
        <f>IF(AND('DO NOT USE_Case Formulas'!A158,ISBLANK('Case Data Entry'!B158)),"First Name is required",IF(NOT(ISBLANK('Case Data Entry'!B158)),"OK",NA()))</f>
        <v>#N/A</v>
      </c>
      <c r="C158" s="41" t="e">
        <f>IF(AND('DO NOT USE_Case Formulas'!A158,ISBLANK('Case Data Entry'!C158)),"Last Name is required",IF(NOT(ISBLANK('Case Data Entry'!C158)),"OK",NA()))</f>
        <v>#N/A</v>
      </c>
      <c r="D158" s="41" t="e">
        <f>IF(AND('DO NOT USE_Case Formulas'!A158,ISBLANK('Case Data Entry'!D158)),"Birthdate is required",IF(NOT(ISBLANK('Case Data Entry'!D158)),"OK",NA()))</f>
        <v>#N/A</v>
      </c>
      <c r="E158" s="41" t="e">
        <f>IF(AND('DO NOT USE_Case Formulas'!A158,ISBLANK('Case Data Entry'!E158)),"Mobile Phone is required",IF(NOT(ISBLANK('Case Data Entry'!E158)),IF(AND(ISNUMBER(VALUE('Case Data Entry'!E158)),LEFT('Case Data Entry'!E158,1)&lt;&gt;"1",LEN('Case Data Entry'!E158)=10),"OK","Phone number must be valid format"),NA()))</f>
        <v>#N/A</v>
      </c>
      <c r="F158" s="41" t="e">
        <f>IF(LEN('Case Data Entry'!F158)&gt;255,"Home Street Address must be less than 255 characters",IF('DO NOT USE_Case Formulas'!A158,"OK",NA()))</f>
        <v>#N/A</v>
      </c>
      <c r="G158" s="41" t="e">
        <f>IF(LEN('Case Data Entry'!G158)&gt;40,"City must be less than 40 characters",IF('DO NOT USE_Case Formulas'!A158,"OK",NA()))</f>
        <v>#N/A</v>
      </c>
      <c r="H158" s="41" t="e">
        <f>IF(AND(NOT(ISBLANK('Case Data Entry'!H158)),ISNA(VLOOKUP('Case Data Entry'!H158,'DO NOT USE_School Picklist'!$P$3:$P$52,1,FALSE))),"Please select a value from the drop-down menu",IF('DO NOT USE_Case Formulas'!A158,"OK",NA()))</f>
        <v>#N/A</v>
      </c>
      <c r="I158" s="41" t="e">
        <f>IF(AND('DO NOT USE_Case Formulas'!A158,ISBLANK('Case Data Entry'!I158)),"Zip is required",IF(ISBLANK('Case Data Entry'!I158),NA(),"OK"))</f>
        <v>#N/A</v>
      </c>
      <c r="J158" s="41" t="e">
        <f>IF(AND('DO NOT USE_Case Formulas'!A158,ISBLANK('Case Data Entry'!J158)),"Student or Staff? is required",IF(ISBLANK('Case Data Entry'!J158),NA(),IF(ISNA(VLOOKUP('Case Data Entry'!J158,'DO NOT USE_School Picklist'!$B$3:$B$6,1,FALSE)),"Please select a value from the drop-down menu","OK")))</f>
        <v>#N/A</v>
      </c>
      <c r="K158" s="41" t="e">
        <f>IF(AND('Case Data Entry'!J158='DO NOT USE_School Picklist'!$B$4,ISBLANK('Case Data Entry'!K158)),"Occupation/Job Title is required if Student or Staff? is Yes, staff/faculty or volunteer",IF('DO NOT USE_Case Formulas'!A158,"OK",NA()))</f>
        <v>#N/A</v>
      </c>
      <c r="L158" s="41" t="e">
        <f ca="1">IF('Case Data Entry'!L158&gt;'DO NOT USE_School Picklist'!$C$3,"Date last on school campus/facility cannot be a future date",IF('DO NOT USE_Case Formulas'!A158,IF(ISBLANK('Case Data Entry'!L158),"Date last on school campus/facility is required","OK"),NA()))</f>
        <v>#N/A</v>
      </c>
      <c r="M158" s="41" t="e">
        <f>IF(AND('DO NOT USE_Case Formulas'!A158,ISBLANK('Case Data Entry'!M158)),"Specific Place in the Location is required",IF(ISBLANK('Case Data Entry'!M158),NA(),"OK"))</f>
        <v>#N/A</v>
      </c>
      <c r="N158" s="41" t="e">
        <f>IF(LEN('Case Data Entry'!N158)&gt;50,"Parent/Guardian Name must be less than 50 characters",IF('DO NOT USE_Case Formulas'!A158,"OK",NA()))</f>
        <v>#N/A</v>
      </c>
      <c r="O158" s="41" t="e">
        <f>IF(NOT(ISBLANK('Case Data Entry'!O158)),IF(AND(ISNUMBER('Case Data Entry'!O158),LEFT('Case Data Entry'!O158,1)&lt;&gt;"1",LEN('Case Data Entry'!O158)=10),"OK","Phone number must be valid format"),IF('DO NOT USE_Case Formulas'!A158,"OK",NA()))</f>
        <v>#N/A</v>
      </c>
      <c r="P158" s="41" t="e">
        <f>IF(AND(NOT(ISBLANK('Case Data Entry'!P158)),ISNA(VLOOKUP('Case Data Entry'!P158,'DO NOT USE_School Picklist'!$E$3:$E$10,1,FALSE))),"Please select a value from the drop-down menu",IF('DO NOT USE_Case Formulas'!A158,"OK",NA()))</f>
        <v>#N/A</v>
      </c>
      <c r="Q158" s="41" t="e">
        <f>IF(AND(NOT(ISBLANK('Case Data Entry'!Q158)),ISNA(VLOOKUP('Case Data Entry'!Q158,'DO NOT USE_School Picklist'!$F$3:$F$16,1,FALSE))),"Please select a value from the drop-down menu",IF('DO NOT USE_Case Formulas'!A158,"OK",NA()))</f>
        <v>#N/A</v>
      </c>
      <c r="R158" s="41" t="e">
        <f>IF(LEN('Case Data Entry'!R158)&gt;100,"Classroom(s) must be less than 100 characters",IF('DO NOT USE_Case Formulas'!A158,"OK",NA()))</f>
        <v>#N/A</v>
      </c>
      <c r="S158" s="41" t="e">
        <f>IF(AND(NOT(ISBLANK('Case Data Entry'!S158)),ISNA(VLOOKUP('Case Data Entry'!S158,'DO NOT USE_School Picklist'!$S$3:$S$12,1,FALSE))),"Please select a value from the drop-down menu",IF('DO NOT USE_Case Formulas'!A158,"OK",NA()))</f>
        <v>#N/A</v>
      </c>
      <c r="T158" s="41" t="e">
        <f>IF(AND(NOT(ISBLANK('Case Data Entry'!T158)),ISNA(VLOOKUP('Case Data Entry'!T158,'DO NOT USE_School Picklist'!$S$3:$S$12,1,FALSE))),"Please select a value from the drop-down menu",IF('DO NOT USE_Case Formulas'!A158,"OK",NA()))</f>
        <v>#N/A</v>
      </c>
      <c r="U158" s="41" t="e">
        <f>IF(LEN('Case Data Entry'!U158)&gt;80,"Name of Education Group must be less than 80 characters",IF('DO NOT USE_Case Formulas'!A158,"OK",NA()))</f>
        <v>#N/A</v>
      </c>
      <c r="V158" s="41" t="e">
        <f>IF(AND(NOT(ISBLANK('Case Data Entry'!V158)),ISNA(VLOOKUP('Case Data Entry'!V158,'DO NOT USE_School Picklist'!$K$3:$K$6,1,FALSE))),"Please select a value from the drop-down menu",IF('DO NOT USE_Case Formulas'!A158,"OK",NA()))</f>
        <v>#N/A</v>
      </c>
      <c r="W158" s="41" t="e">
        <f>IF(AND('DO NOT USE_Case Formulas'!A158,ISBLANK('Case Data Entry'!W158)),"Has this person had symptoms? is required",IF(AND(NOT(ISBLANK('Case Data Entry'!W158)),ISNA(VLOOKUP('Case Data Entry'!W158,'DO NOT USE_School Picklist'!$D$3:$D$5,1,FALSE))),"Please select a value from the drop-down menu",IF(NOT(ISBLANK('Case Data Entry'!W158)),"OK",NA())))</f>
        <v>#N/A</v>
      </c>
      <c r="X158" s="41" t="e">
        <f>IF(AND('Case Data Entry'!W158='DO NOT USE_School Picklist'!$D$3,ISBLANK('Case Data Entry'!X158)),"Symptom Onset Date is required if Ever Symptomatic is Yes",IF('DO NOT USE_Case Formulas'!A158,"OK",NA()))</f>
        <v>#N/A</v>
      </c>
      <c r="Y158" s="41"/>
      <c r="Z158" s="41" t="e">
        <f ca="1">IF(AND('DO NOT USE_Case Formulas'!A158,ISBLANK('Case Data Entry'!Z158)),"Lab Result Test Date is required",IF('Case Data Entry'!Z158&gt;'DO NOT USE_School Picklist'!$C$3,"Test Date cannot be a future date",IF(NOT(ISBLANK('Case Data Entry'!Z158)),"OK",NA())))</f>
        <v>#N/A</v>
      </c>
      <c r="AA158" s="41" t="e">
        <f>IF(AND(NOT(ISBLANK('Case Data Entry'!AA158)),ISNA(VLOOKUP('Case Data Entry'!AA158,'DO NOT USE_School Picklist'!$R$3:$R$7,1,FALSE))),"Please select a value from the drop-down menu",IF('DO NOT USE_Case Formulas'!A158,"OK",NA()))</f>
        <v>#N/A</v>
      </c>
      <c r="AB158" s="41" t="e">
        <f>IF(AND(NOT(ISBLANK('Case Data Entry'!AB158)),ISNA(VLOOKUP('Case Data Entry'!AB158,'DO NOT USE_School Picklist'!$Q$3:$Q$8,1,FALSE))),"Please select a value from the drop-down menu",IF('DO NOT USE_Case Formulas'!A158,"OK",NA()))</f>
        <v>#N/A</v>
      </c>
    </row>
    <row r="159" spans="1:28" x14ac:dyDescent="0.25">
      <c r="A159" s="40" t="e">
        <f>IF('DO NOT USE_Case Formulas'!A159,IF('DO NOT USE_Case Formulas'!B159,"Not all required fields are completed","OK"),NA())</f>
        <v>#N/A</v>
      </c>
      <c r="B159" s="41" t="e">
        <f>IF(AND('DO NOT USE_Case Formulas'!A159,ISBLANK('Case Data Entry'!B159)),"First Name is required",IF(NOT(ISBLANK('Case Data Entry'!B159)),"OK",NA()))</f>
        <v>#N/A</v>
      </c>
      <c r="C159" s="41" t="e">
        <f>IF(AND('DO NOT USE_Case Formulas'!A159,ISBLANK('Case Data Entry'!C159)),"Last Name is required",IF(NOT(ISBLANK('Case Data Entry'!C159)),"OK",NA()))</f>
        <v>#N/A</v>
      </c>
      <c r="D159" s="41" t="e">
        <f>IF(AND('DO NOT USE_Case Formulas'!A159,ISBLANK('Case Data Entry'!D159)),"Birthdate is required",IF(NOT(ISBLANK('Case Data Entry'!D159)),"OK",NA()))</f>
        <v>#N/A</v>
      </c>
      <c r="E159" s="41" t="e">
        <f>IF(AND('DO NOT USE_Case Formulas'!A159,ISBLANK('Case Data Entry'!E159)),"Mobile Phone is required",IF(NOT(ISBLANK('Case Data Entry'!E159)),IF(AND(ISNUMBER(VALUE('Case Data Entry'!E159)),LEFT('Case Data Entry'!E159,1)&lt;&gt;"1",LEN('Case Data Entry'!E159)=10),"OK","Phone number must be valid format"),NA()))</f>
        <v>#N/A</v>
      </c>
      <c r="F159" s="41" t="e">
        <f>IF(LEN('Case Data Entry'!F159)&gt;255,"Home Street Address must be less than 255 characters",IF('DO NOT USE_Case Formulas'!A159,"OK",NA()))</f>
        <v>#N/A</v>
      </c>
      <c r="G159" s="41" t="e">
        <f>IF(LEN('Case Data Entry'!G159)&gt;40,"City must be less than 40 characters",IF('DO NOT USE_Case Formulas'!A159,"OK",NA()))</f>
        <v>#N/A</v>
      </c>
      <c r="H159" s="41" t="e">
        <f>IF(AND(NOT(ISBLANK('Case Data Entry'!H159)),ISNA(VLOOKUP('Case Data Entry'!H159,'DO NOT USE_School Picklist'!$P$3:$P$52,1,FALSE))),"Please select a value from the drop-down menu",IF('DO NOT USE_Case Formulas'!A159,"OK",NA()))</f>
        <v>#N/A</v>
      </c>
      <c r="I159" s="41" t="e">
        <f>IF(AND('DO NOT USE_Case Formulas'!A159,ISBLANK('Case Data Entry'!I159)),"Zip is required",IF(ISBLANK('Case Data Entry'!I159),NA(),"OK"))</f>
        <v>#N/A</v>
      </c>
      <c r="J159" s="41" t="e">
        <f>IF(AND('DO NOT USE_Case Formulas'!A159,ISBLANK('Case Data Entry'!J159)),"Student or Staff? is required",IF(ISBLANK('Case Data Entry'!J159),NA(),IF(ISNA(VLOOKUP('Case Data Entry'!J159,'DO NOT USE_School Picklist'!$B$3:$B$6,1,FALSE)),"Please select a value from the drop-down menu","OK")))</f>
        <v>#N/A</v>
      </c>
      <c r="K159" s="41" t="e">
        <f>IF(AND('Case Data Entry'!J159='DO NOT USE_School Picklist'!$B$4,ISBLANK('Case Data Entry'!K159)),"Occupation/Job Title is required if Student or Staff? is Yes, staff/faculty or volunteer",IF('DO NOT USE_Case Formulas'!A159,"OK",NA()))</f>
        <v>#N/A</v>
      </c>
      <c r="L159" s="41" t="e">
        <f ca="1">IF('Case Data Entry'!L159&gt;'DO NOT USE_School Picklist'!$C$3,"Date last on school campus/facility cannot be a future date",IF('DO NOT USE_Case Formulas'!A159,IF(ISBLANK('Case Data Entry'!L159),"Date last on school campus/facility is required","OK"),NA()))</f>
        <v>#N/A</v>
      </c>
      <c r="M159" s="41" t="e">
        <f>IF(AND('DO NOT USE_Case Formulas'!A159,ISBLANK('Case Data Entry'!M159)),"Specific Place in the Location is required",IF(ISBLANK('Case Data Entry'!M159),NA(),"OK"))</f>
        <v>#N/A</v>
      </c>
      <c r="N159" s="41" t="e">
        <f>IF(LEN('Case Data Entry'!N159)&gt;50,"Parent/Guardian Name must be less than 50 characters",IF('DO NOT USE_Case Formulas'!A159,"OK",NA()))</f>
        <v>#N/A</v>
      </c>
      <c r="O159" s="41" t="e">
        <f>IF(NOT(ISBLANK('Case Data Entry'!O159)),IF(AND(ISNUMBER('Case Data Entry'!O159),LEFT('Case Data Entry'!O159,1)&lt;&gt;"1",LEN('Case Data Entry'!O159)=10),"OK","Phone number must be valid format"),IF('DO NOT USE_Case Formulas'!A159,"OK",NA()))</f>
        <v>#N/A</v>
      </c>
      <c r="P159" s="41" t="e">
        <f>IF(AND(NOT(ISBLANK('Case Data Entry'!P159)),ISNA(VLOOKUP('Case Data Entry'!P159,'DO NOT USE_School Picklist'!$E$3:$E$10,1,FALSE))),"Please select a value from the drop-down menu",IF('DO NOT USE_Case Formulas'!A159,"OK",NA()))</f>
        <v>#N/A</v>
      </c>
      <c r="Q159" s="41" t="e">
        <f>IF(AND(NOT(ISBLANK('Case Data Entry'!Q159)),ISNA(VLOOKUP('Case Data Entry'!Q159,'DO NOT USE_School Picklist'!$F$3:$F$16,1,FALSE))),"Please select a value from the drop-down menu",IF('DO NOT USE_Case Formulas'!A159,"OK",NA()))</f>
        <v>#N/A</v>
      </c>
      <c r="R159" s="41" t="e">
        <f>IF(LEN('Case Data Entry'!R159)&gt;100,"Classroom(s) must be less than 100 characters",IF('DO NOT USE_Case Formulas'!A159,"OK",NA()))</f>
        <v>#N/A</v>
      </c>
      <c r="S159" s="41" t="e">
        <f>IF(AND(NOT(ISBLANK('Case Data Entry'!S159)),ISNA(VLOOKUP('Case Data Entry'!S159,'DO NOT USE_School Picklist'!$S$3:$S$12,1,FALSE))),"Please select a value from the drop-down menu",IF('DO NOT USE_Case Formulas'!A159,"OK",NA()))</f>
        <v>#N/A</v>
      </c>
      <c r="T159" s="41" t="e">
        <f>IF(AND(NOT(ISBLANK('Case Data Entry'!T159)),ISNA(VLOOKUP('Case Data Entry'!T159,'DO NOT USE_School Picklist'!$S$3:$S$12,1,FALSE))),"Please select a value from the drop-down menu",IF('DO NOT USE_Case Formulas'!A159,"OK",NA()))</f>
        <v>#N/A</v>
      </c>
      <c r="U159" s="41" t="e">
        <f>IF(LEN('Case Data Entry'!U159)&gt;80,"Name of Education Group must be less than 80 characters",IF('DO NOT USE_Case Formulas'!A159,"OK",NA()))</f>
        <v>#N/A</v>
      </c>
      <c r="V159" s="41" t="e">
        <f>IF(AND(NOT(ISBLANK('Case Data Entry'!V159)),ISNA(VLOOKUP('Case Data Entry'!V159,'DO NOT USE_School Picklist'!$K$3:$K$6,1,FALSE))),"Please select a value from the drop-down menu",IF('DO NOT USE_Case Formulas'!A159,"OK",NA()))</f>
        <v>#N/A</v>
      </c>
      <c r="W159" s="41" t="e">
        <f>IF(AND('DO NOT USE_Case Formulas'!A159,ISBLANK('Case Data Entry'!W159)),"Has this person had symptoms? is required",IF(AND(NOT(ISBLANK('Case Data Entry'!W159)),ISNA(VLOOKUP('Case Data Entry'!W159,'DO NOT USE_School Picklist'!$D$3:$D$5,1,FALSE))),"Please select a value from the drop-down menu",IF(NOT(ISBLANK('Case Data Entry'!W159)),"OK",NA())))</f>
        <v>#N/A</v>
      </c>
      <c r="X159" s="41" t="e">
        <f>IF(AND('Case Data Entry'!W159='DO NOT USE_School Picklist'!$D$3,ISBLANK('Case Data Entry'!X159)),"Symptom Onset Date is required if Ever Symptomatic is Yes",IF('DO NOT USE_Case Formulas'!A159,"OK",NA()))</f>
        <v>#N/A</v>
      </c>
      <c r="Y159" s="41"/>
      <c r="Z159" s="41" t="e">
        <f ca="1">IF(AND('DO NOT USE_Case Formulas'!A159,ISBLANK('Case Data Entry'!Z159)),"Lab Result Test Date is required",IF('Case Data Entry'!Z159&gt;'DO NOT USE_School Picklist'!$C$3,"Test Date cannot be a future date",IF(NOT(ISBLANK('Case Data Entry'!Z159)),"OK",NA())))</f>
        <v>#N/A</v>
      </c>
      <c r="AA159" s="41" t="e">
        <f>IF(AND(NOT(ISBLANK('Case Data Entry'!AA159)),ISNA(VLOOKUP('Case Data Entry'!AA159,'DO NOT USE_School Picklist'!$R$3:$R$7,1,FALSE))),"Please select a value from the drop-down menu",IF('DO NOT USE_Case Formulas'!A159,"OK",NA()))</f>
        <v>#N/A</v>
      </c>
      <c r="AB159" s="41" t="e">
        <f>IF(AND(NOT(ISBLANK('Case Data Entry'!AB159)),ISNA(VLOOKUP('Case Data Entry'!AB159,'DO NOT USE_School Picklist'!$Q$3:$Q$8,1,FALSE))),"Please select a value from the drop-down menu",IF('DO NOT USE_Case Formulas'!A159,"OK",NA()))</f>
        <v>#N/A</v>
      </c>
    </row>
    <row r="160" spans="1:28" x14ac:dyDescent="0.25">
      <c r="A160" s="40" t="e">
        <f>IF('DO NOT USE_Case Formulas'!A160,IF('DO NOT USE_Case Formulas'!B160,"Not all required fields are completed","OK"),NA())</f>
        <v>#N/A</v>
      </c>
      <c r="B160" s="41" t="e">
        <f>IF(AND('DO NOT USE_Case Formulas'!A160,ISBLANK('Case Data Entry'!B160)),"First Name is required",IF(NOT(ISBLANK('Case Data Entry'!B160)),"OK",NA()))</f>
        <v>#N/A</v>
      </c>
      <c r="C160" s="41" t="e">
        <f>IF(AND('DO NOT USE_Case Formulas'!A160,ISBLANK('Case Data Entry'!C160)),"Last Name is required",IF(NOT(ISBLANK('Case Data Entry'!C160)),"OK",NA()))</f>
        <v>#N/A</v>
      </c>
      <c r="D160" s="41" t="e">
        <f>IF(AND('DO NOT USE_Case Formulas'!A160,ISBLANK('Case Data Entry'!D160)),"Birthdate is required",IF(NOT(ISBLANK('Case Data Entry'!D160)),"OK",NA()))</f>
        <v>#N/A</v>
      </c>
      <c r="E160" s="41" t="e">
        <f>IF(AND('DO NOT USE_Case Formulas'!A160,ISBLANK('Case Data Entry'!E160)),"Mobile Phone is required",IF(NOT(ISBLANK('Case Data Entry'!E160)),IF(AND(ISNUMBER(VALUE('Case Data Entry'!E160)),LEFT('Case Data Entry'!E160,1)&lt;&gt;"1",LEN('Case Data Entry'!E160)=10),"OK","Phone number must be valid format"),NA()))</f>
        <v>#N/A</v>
      </c>
      <c r="F160" s="41" t="e">
        <f>IF(LEN('Case Data Entry'!F160)&gt;255,"Home Street Address must be less than 255 characters",IF('DO NOT USE_Case Formulas'!A160,"OK",NA()))</f>
        <v>#N/A</v>
      </c>
      <c r="G160" s="41" t="e">
        <f>IF(LEN('Case Data Entry'!G160)&gt;40,"City must be less than 40 characters",IF('DO NOT USE_Case Formulas'!A160,"OK",NA()))</f>
        <v>#N/A</v>
      </c>
      <c r="H160" s="41" t="e">
        <f>IF(AND(NOT(ISBLANK('Case Data Entry'!H160)),ISNA(VLOOKUP('Case Data Entry'!H160,'DO NOT USE_School Picklist'!$P$3:$P$52,1,FALSE))),"Please select a value from the drop-down menu",IF('DO NOT USE_Case Formulas'!A160,"OK",NA()))</f>
        <v>#N/A</v>
      </c>
      <c r="I160" s="41" t="e">
        <f>IF(AND('DO NOT USE_Case Formulas'!A160,ISBLANK('Case Data Entry'!I160)),"Zip is required",IF(ISBLANK('Case Data Entry'!I160),NA(),"OK"))</f>
        <v>#N/A</v>
      </c>
      <c r="J160" s="41" t="e">
        <f>IF(AND('DO NOT USE_Case Formulas'!A160,ISBLANK('Case Data Entry'!J160)),"Student or Staff? is required",IF(ISBLANK('Case Data Entry'!J160),NA(),IF(ISNA(VLOOKUP('Case Data Entry'!J160,'DO NOT USE_School Picklist'!$B$3:$B$6,1,FALSE)),"Please select a value from the drop-down menu","OK")))</f>
        <v>#N/A</v>
      </c>
      <c r="K160" s="41" t="e">
        <f>IF(AND('Case Data Entry'!J160='DO NOT USE_School Picklist'!$B$4,ISBLANK('Case Data Entry'!K160)),"Occupation/Job Title is required if Student or Staff? is Yes, staff/faculty or volunteer",IF('DO NOT USE_Case Formulas'!A160,"OK",NA()))</f>
        <v>#N/A</v>
      </c>
      <c r="L160" s="41" t="e">
        <f ca="1">IF('Case Data Entry'!L160&gt;'DO NOT USE_School Picklist'!$C$3,"Date last on school campus/facility cannot be a future date",IF('DO NOT USE_Case Formulas'!A160,IF(ISBLANK('Case Data Entry'!L160),"Date last on school campus/facility is required","OK"),NA()))</f>
        <v>#N/A</v>
      </c>
      <c r="M160" s="41" t="e">
        <f>IF(AND('DO NOT USE_Case Formulas'!A160,ISBLANK('Case Data Entry'!M160)),"Specific Place in the Location is required",IF(ISBLANK('Case Data Entry'!M160),NA(),"OK"))</f>
        <v>#N/A</v>
      </c>
      <c r="N160" s="41" t="e">
        <f>IF(LEN('Case Data Entry'!N160)&gt;50,"Parent/Guardian Name must be less than 50 characters",IF('DO NOT USE_Case Formulas'!A160,"OK",NA()))</f>
        <v>#N/A</v>
      </c>
      <c r="O160" s="41" t="e">
        <f>IF(NOT(ISBLANK('Case Data Entry'!O160)),IF(AND(ISNUMBER('Case Data Entry'!O160),LEFT('Case Data Entry'!O160,1)&lt;&gt;"1",LEN('Case Data Entry'!O160)=10),"OK","Phone number must be valid format"),IF('DO NOT USE_Case Formulas'!A160,"OK",NA()))</f>
        <v>#N/A</v>
      </c>
      <c r="P160" s="41" t="e">
        <f>IF(AND(NOT(ISBLANK('Case Data Entry'!P160)),ISNA(VLOOKUP('Case Data Entry'!P160,'DO NOT USE_School Picklist'!$E$3:$E$10,1,FALSE))),"Please select a value from the drop-down menu",IF('DO NOT USE_Case Formulas'!A160,"OK",NA()))</f>
        <v>#N/A</v>
      </c>
      <c r="Q160" s="41" t="e">
        <f>IF(AND(NOT(ISBLANK('Case Data Entry'!Q160)),ISNA(VLOOKUP('Case Data Entry'!Q160,'DO NOT USE_School Picklist'!$F$3:$F$16,1,FALSE))),"Please select a value from the drop-down menu",IF('DO NOT USE_Case Formulas'!A160,"OK",NA()))</f>
        <v>#N/A</v>
      </c>
      <c r="R160" s="41" t="e">
        <f>IF(LEN('Case Data Entry'!R160)&gt;100,"Classroom(s) must be less than 100 characters",IF('DO NOT USE_Case Formulas'!A160,"OK",NA()))</f>
        <v>#N/A</v>
      </c>
      <c r="S160" s="41" t="e">
        <f>IF(AND(NOT(ISBLANK('Case Data Entry'!S160)),ISNA(VLOOKUP('Case Data Entry'!S160,'DO NOT USE_School Picklist'!$S$3:$S$12,1,FALSE))),"Please select a value from the drop-down menu",IF('DO NOT USE_Case Formulas'!A160,"OK",NA()))</f>
        <v>#N/A</v>
      </c>
      <c r="T160" s="41" t="e">
        <f>IF(AND(NOT(ISBLANK('Case Data Entry'!T160)),ISNA(VLOOKUP('Case Data Entry'!T160,'DO NOT USE_School Picklist'!$S$3:$S$12,1,FALSE))),"Please select a value from the drop-down menu",IF('DO NOT USE_Case Formulas'!A160,"OK",NA()))</f>
        <v>#N/A</v>
      </c>
      <c r="U160" s="41" t="e">
        <f>IF(LEN('Case Data Entry'!U160)&gt;80,"Name of Education Group must be less than 80 characters",IF('DO NOT USE_Case Formulas'!A160,"OK",NA()))</f>
        <v>#N/A</v>
      </c>
      <c r="V160" s="41" t="e">
        <f>IF(AND(NOT(ISBLANK('Case Data Entry'!V160)),ISNA(VLOOKUP('Case Data Entry'!V160,'DO NOT USE_School Picklist'!$K$3:$K$6,1,FALSE))),"Please select a value from the drop-down menu",IF('DO NOT USE_Case Formulas'!A160,"OK",NA()))</f>
        <v>#N/A</v>
      </c>
      <c r="W160" s="41" t="e">
        <f>IF(AND('DO NOT USE_Case Formulas'!A160,ISBLANK('Case Data Entry'!W160)),"Has this person had symptoms? is required",IF(AND(NOT(ISBLANK('Case Data Entry'!W160)),ISNA(VLOOKUP('Case Data Entry'!W160,'DO NOT USE_School Picklist'!$D$3:$D$5,1,FALSE))),"Please select a value from the drop-down menu",IF(NOT(ISBLANK('Case Data Entry'!W160)),"OK",NA())))</f>
        <v>#N/A</v>
      </c>
      <c r="X160" s="41" t="e">
        <f>IF(AND('Case Data Entry'!W160='DO NOT USE_School Picklist'!$D$3,ISBLANK('Case Data Entry'!X160)),"Symptom Onset Date is required if Ever Symptomatic is Yes",IF('DO NOT USE_Case Formulas'!A160,"OK",NA()))</f>
        <v>#N/A</v>
      </c>
      <c r="Y160" s="41"/>
      <c r="Z160" s="41" t="e">
        <f ca="1">IF(AND('DO NOT USE_Case Formulas'!A160,ISBLANK('Case Data Entry'!Z160)),"Lab Result Test Date is required",IF('Case Data Entry'!Z160&gt;'DO NOT USE_School Picklist'!$C$3,"Test Date cannot be a future date",IF(NOT(ISBLANK('Case Data Entry'!Z160)),"OK",NA())))</f>
        <v>#N/A</v>
      </c>
      <c r="AA160" s="41" t="e">
        <f>IF(AND(NOT(ISBLANK('Case Data Entry'!AA160)),ISNA(VLOOKUP('Case Data Entry'!AA160,'DO NOT USE_School Picklist'!$R$3:$R$7,1,FALSE))),"Please select a value from the drop-down menu",IF('DO NOT USE_Case Formulas'!A160,"OK",NA()))</f>
        <v>#N/A</v>
      </c>
      <c r="AB160" s="41" t="e">
        <f>IF(AND(NOT(ISBLANK('Case Data Entry'!AB160)),ISNA(VLOOKUP('Case Data Entry'!AB160,'DO NOT USE_School Picklist'!$Q$3:$Q$8,1,FALSE))),"Please select a value from the drop-down menu",IF('DO NOT USE_Case Formulas'!A160,"OK",NA()))</f>
        <v>#N/A</v>
      </c>
    </row>
    <row r="161" spans="1:28" x14ac:dyDescent="0.25">
      <c r="A161" s="40" t="e">
        <f>IF('DO NOT USE_Case Formulas'!A161,IF('DO NOT USE_Case Formulas'!B161,"Not all required fields are completed","OK"),NA())</f>
        <v>#N/A</v>
      </c>
      <c r="B161" s="41" t="e">
        <f>IF(AND('DO NOT USE_Case Formulas'!A161,ISBLANK('Case Data Entry'!B161)),"First Name is required",IF(NOT(ISBLANK('Case Data Entry'!B161)),"OK",NA()))</f>
        <v>#N/A</v>
      </c>
      <c r="C161" s="41" t="e">
        <f>IF(AND('DO NOT USE_Case Formulas'!A161,ISBLANK('Case Data Entry'!C161)),"Last Name is required",IF(NOT(ISBLANK('Case Data Entry'!C161)),"OK",NA()))</f>
        <v>#N/A</v>
      </c>
      <c r="D161" s="41" t="e">
        <f>IF(AND('DO NOT USE_Case Formulas'!A161,ISBLANK('Case Data Entry'!D161)),"Birthdate is required",IF(NOT(ISBLANK('Case Data Entry'!D161)),"OK",NA()))</f>
        <v>#N/A</v>
      </c>
      <c r="E161" s="41" t="e">
        <f>IF(AND('DO NOT USE_Case Formulas'!A161,ISBLANK('Case Data Entry'!E161)),"Mobile Phone is required",IF(NOT(ISBLANK('Case Data Entry'!E161)),IF(AND(ISNUMBER(VALUE('Case Data Entry'!E161)),LEFT('Case Data Entry'!E161,1)&lt;&gt;"1",LEN('Case Data Entry'!E161)=10),"OK","Phone number must be valid format"),NA()))</f>
        <v>#N/A</v>
      </c>
      <c r="F161" s="41" t="e">
        <f>IF(LEN('Case Data Entry'!F161)&gt;255,"Home Street Address must be less than 255 characters",IF('DO NOT USE_Case Formulas'!A161,"OK",NA()))</f>
        <v>#N/A</v>
      </c>
      <c r="G161" s="41" t="e">
        <f>IF(LEN('Case Data Entry'!G161)&gt;40,"City must be less than 40 characters",IF('DO NOT USE_Case Formulas'!A161,"OK",NA()))</f>
        <v>#N/A</v>
      </c>
      <c r="H161" s="41" t="e">
        <f>IF(AND(NOT(ISBLANK('Case Data Entry'!H161)),ISNA(VLOOKUP('Case Data Entry'!H161,'DO NOT USE_School Picklist'!$P$3:$P$52,1,FALSE))),"Please select a value from the drop-down menu",IF('DO NOT USE_Case Formulas'!A161,"OK",NA()))</f>
        <v>#N/A</v>
      </c>
      <c r="I161" s="41" t="e">
        <f>IF(AND('DO NOT USE_Case Formulas'!A161,ISBLANK('Case Data Entry'!I161)),"Zip is required",IF(ISBLANK('Case Data Entry'!I161),NA(),"OK"))</f>
        <v>#N/A</v>
      </c>
      <c r="J161" s="41" t="e">
        <f>IF(AND('DO NOT USE_Case Formulas'!A161,ISBLANK('Case Data Entry'!J161)),"Student or Staff? is required",IF(ISBLANK('Case Data Entry'!J161),NA(),IF(ISNA(VLOOKUP('Case Data Entry'!J161,'DO NOT USE_School Picklist'!$B$3:$B$6,1,FALSE)),"Please select a value from the drop-down menu","OK")))</f>
        <v>#N/A</v>
      </c>
      <c r="K161" s="41" t="e">
        <f>IF(AND('Case Data Entry'!J161='DO NOT USE_School Picklist'!$B$4,ISBLANK('Case Data Entry'!K161)),"Occupation/Job Title is required if Student or Staff? is Yes, staff/faculty or volunteer",IF('DO NOT USE_Case Formulas'!A161,"OK",NA()))</f>
        <v>#N/A</v>
      </c>
      <c r="L161" s="41" t="e">
        <f ca="1">IF('Case Data Entry'!L161&gt;'DO NOT USE_School Picklist'!$C$3,"Date last on school campus/facility cannot be a future date",IF('DO NOT USE_Case Formulas'!A161,IF(ISBLANK('Case Data Entry'!L161),"Date last on school campus/facility is required","OK"),NA()))</f>
        <v>#N/A</v>
      </c>
      <c r="M161" s="41" t="e">
        <f>IF(AND('DO NOT USE_Case Formulas'!A161,ISBLANK('Case Data Entry'!M161)),"Specific Place in the Location is required",IF(ISBLANK('Case Data Entry'!M161),NA(),"OK"))</f>
        <v>#N/A</v>
      </c>
      <c r="N161" s="41" t="e">
        <f>IF(LEN('Case Data Entry'!N161)&gt;50,"Parent/Guardian Name must be less than 50 characters",IF('DO NOT USE_Case Formulas'!A161,"OK",NA()))</f>
        <v>#N/A</v>
      </c>
      <c r="O161" s="41" t="e">
        <f>IF(NOT(ISBLANK('Case Data Entry'!O161)),IF(AND(ISNUMBER('Case Data Entry'!O161),LEFT('Case Data Entry'!O161,1)&lt;&gt;"1",LEN('Case Data Entry'!O161)=10),"OK","Phone number must be valid format"),IF('DO NOT USE_Case Formulas'!A161,"OK",NA()))</f>
        <v>#N/A</v>
      </c>
      <c r="P161" s="41" t="e">
        <f>IF(AND(NOT(ISBLANK('Case Data Entry'!P161)),ISNA(VLOOKUP('Case Data Entry'!P161,'DO NOT USE_School Picklist'!$E$3:$E$10,1,FALSE))),"Please select a value from the drop-down menu",IF('DO NOT USE_Case Formulas'!A161,"OK",NA()))</f>
        <v>#N/A</v>
      </c>
      <c r="Q161" s="41" t="e">
        <f>IF(AND(NOT(ISBLANK('Case Data Entry'!Q161)),ISNA(VLOOKUP('Case Data Entry'!Q161,'DO NOT USE_School Picklist'!$F$3:$F$16,1,FALSE))),"Please select a value from the drop-down menu",IF('DO NOT USE_Case Formulas'!A161,"OK",NA()))</f>
        <v>#N/A</v>
      </c>
      <c r="R161" s="41" t="e">
        <f>IF(LEN('Case Data Entry'!R161)&gt;100,"Classroom(s) must be less than 100 characters",IF('DO NOT USE_Case Formulas'!A161,"OK",NA()))</f>
        <v>#N/A</v>
      </c>
      <c r="S161" s="41" t="e">
        <f>IF(AND(NOT(ISBLANK('Case Data Entry'!S161)),ISNA(VLOOKUP('Case Data Entry'!S161,'DO NOT USE_School Picklist'!$S$3:$S$12,1,FALSE))),"Please select a value from the drop-down menu",IF('DO NOT USE_Case Formulas'!A161,"OK",NA()))</f>
        <v>#N/A</v>
      </c>
      <c r="T161" s="41" t="e">
        <f>IF(AND(NOT(ISBLANK('Case Data Entry'!T161)),ISNA(VLOOKUP('Case Data Entry'!T161,'DO NOT USE_School Picklist'!$S$3:$S$12,1,FALSE))),"Please select a value from the drop-down menu",IF('DO NOT USE_Case Formulas'!A161,"OK",NA()))</f>
        <v>#N/A</v>
      </c>
      <c r="U161" s="41" t="e">
        <f>IF(LEN('Case Data Entry'!U161)&gt;80,"Name of Education Group must be less than 80 characters",IF('DO NOT USE_Case Formulas'!A161,"OK",NA()))</f>
        <v>#N/A</v>
      </c>
      <c r="V161" s="41" t="e">
        <f>IF(AND(NOT(ISBLANK('Case Data Entry'!V161)),ISNA(VLOOKUP('Case Data Entry'!V161,'DO NOT USE_School Picklist'!$K$3:$K$6,1,FALSE))),"Please select a value from the drop-down menu",IF('DO NOT USE_Case Formulas'!A161,"OK",NA()))</f>
        <v>#N/A</v>
      </c>
      <c r="W161" s="41" t="e">
        <f>IF(AND('DO NOT USE_Case Formulas'!A161,ISBLANK('Case Data Entry'!W161)),"Has this person had symptoms? is required",IF(AND(NOT(ISBLANK('Case Data Entry'!W161)),ISNA(VLOOKUP('Case Data Entry'!W161,'DO NOT USE_School Picklist'!$D$3:$D$5,1,FALSE))),"Please select a value from the drop-down menu",IF(NOT(ISBLANK('Case Data Entry'!W161)),"OK",NA())))</f>
        <v>#N/A</v>
      </c>
      <c r="X161" s="41" t="e">
        <f>IF(AND('Case Data Entry'!W161='DO NOT USE_School Picklist'!$D$3,ISBLANK('Case Data Entry'!X161)),"Symptom Onset Date is required if Ever Symptomatic is Yes",IF('DO NOT USE_Case Formulas'!A161,"OK",NA()))</f>
        <v>#N/A</v>
      </c>
      <c r="Y161" s="41"/>
      <c r="Z161" s="41" t="e">
        <f ca="1">IF(AND('DO NOT USE_Case Formulas'!A161,ISBLANK('Case Data Entry'!Z161)),"Lab Result Test Date is required",IF('Case Data Entry'!Z161&gt;'DO NOT USE_School Picklist'!$C$3,"Test Date cannot be a future date",IF(NOT(ISBLANK('Case Data Entry'!Z161)),"OK",NA())))</f>
        <v>#N/A</v>
      </c>
      <c r="AA161" s="41" t="e">
        <f>IF(AND(NOT(ISBLANK('Case Data Entry'!AA161)),ISNA(VLOOKUP('Case Data Entry'!AA161,'DO NOT USE_School Picklist'!$R$3:$R$7,1,FALSE))),"Please select a value from the drop-down menu",IF('DO NOT USE_Case Formulas'!A161,"OK",NA()))</f>
        <v>#N/A</v>
      </c>
      <c r="AB161" s="41" t="e">
        <f>IF(AND(NOT(ISBLANK('Case Data Entry'!AB161)),ISNA(VLOOKUP('Case Data Entry'!AB161,'DO NOT USE_School Picklist'!$Q$3:$Q$8,1,FALSE))),"Please select a value from the drop-down menu",IF('DO NOT USE_Case Formulas'!A161,"OK",NA()))</f>
        <v>#N/A</v>
      </c>
    </row>
    <row r="162" spans="1:28" x14ac:dyDescent="0.25">
      <c r="A162" s="40" t="e">
        <f>IF('DO NOT USE_Case Formulas'!A162,IF('DO NOT USE_Case Formulas'!B162,"Not all required fields are completed","OK"),NA())</f>
        <v>#N/A</v>
      </c>
      <c r="B162" s="41" t="e">
        <f>IF(AND('DO NOT USE_Case Formulas'!A162,ISBLANK('Case Data Entry'!B162)),"First Name is required",IF(NOT(ISBLANK('Case Data Entry'!B162)),"OK",NA()))</f>
        <v>#N/A</v>
      </c>
      <c r="C162" s="41" t="e">
        <f>IF(AND('DO NOT USE_Case Formulas'!A162,ISBLANK('Case Data Entry'!C162)),"Last Name is required",IF(NOT(ISBLANK('Case Data Entry'!C162)),"OK",NA()))</f>
        <v>#N/A</v>
      </c>
      <c r="D162" s="41" t="e">
        <f>IF(AND('DO NOT USE_Case Formulas'!A162,ISBLANK('Case Data Entry'!D162)),"Birthdate is required",IF(NOT(ISBLANK('Case Data Entry'!D162)),"OK",NA()))</f>
        <v>#N/A</v>
      </c>
      <c r="E162" s="41" t="e">
        <f>IF(AND('DO NOT USE_Case Formulas'!A162,ISBLANK('Case Data Entry'!E162)),"Mobile Phone is required",IF(NOT(ISBLANK('Case Data Entry'!E162)),IF(AND(ISNUMBER(VALUE('Case Data Entry'!E162)),LEFT('Case Data Entry'!E162,1)&lt;&gt;"1",LEN('Case Data Entry'!E162)=10),"OK","Phone number must be valid format"),NA()))</f>
        <v>#N/A</v>
      </c>
      <c r="F162" s="41" t="e">
        <f>IF(LEN('Case Data Entry'!F162)&gt;255,"Home Street Address must be less than 255 characters",IF('DO NOT USE_Case Formulas'!A162,"OK",NA()))</f>
        <v>#N/A</v>
      </c>
      <c r="G162" s="41" t="e">
        <f>IF(LEN('Case Data Entry'!G162)&gt;40,"City must be less than 40 characters",IF('DO NOT USE_Case Formulas'!A162,"OK",NA()))</f>
        <v>#N/A</v>
      </c>
      <c r="H162" s="41" t="e">
        <f>IF(AND(NOT(ISBLANK('Case Data Entry'!H162)),ISNA(VLOOKUP('Case Data Entry'!H162,'DO NOT USE_School Picklist'!$P$3:$P$52,1,FALSE))),"Please select a value from the drop-down menu",IF('DO NOT USE_Case Formulas'!A162,"OK",NA()))</f>
        <v>#N/A</v>
      </c>
      <c r="I162" s="41" t="e">
        <f>IF(AND('DO NOT USE_Case Formulas'!A162,ISBLANK('Case Data Entry'!I162)),"Zip is required",IF(ISBLANK('Case Data Entry'!I162),NA(),"OK"))</f>
        <v>#N/A</v>
      </c>
      <c r="J162" s="41" t="e">
        <f>IF(AND('DO NOT USE_Case Formulas'!A162,ISBLANK('Case Data Entry'!J162)),"Student or Staff? is required",IF(ISBLANK('Case Data Entry'!J162),NA(),IF(ISNA(VLOOKUP('Case Data Entry'!J162,'DO NOT USE_School Picklist'!$B$3:$B$6,1,FALSE)),"Please select a value from the drop-down menu","OK")))</f>
        <v>#N/A</v>
      </c>
      <c r="K162" s="41" t="e">
        <f>IF(AND('Case Data Entry'!J162='DO NOT USE_School Picklist'!$B$4,ISBLANK('Case Data Entry'!K162)),"Occupation/Job Title is required if Student or Staff? is Yes, staff/faculty or volunteer",IF('DO NOT USE_Case Formulas'!A162,"OK",NA()))</f>
        <v>#N/A</v>
      </c>
      <c r="L162" s="41" t="e">
        <f ca="1">IF('Case Data Entry'!L162&gt;'DO NOT USE_School Picklist'!$C$3,"Date last on school campus/facility cannot be a future date",IF('DO NOT USE_Case Formulas'!A162,IF(ISBLANK('Case Data Entry'!L162),"Date last on school campus/facility is required","OK"),NA()))</f>
        <v>#N/A</v>
      </c>
      <c r="M162" s="41" t="e">
        <f>IF(AND('DO NOT USE_Case Formulas'!A162,ISBLANK('Case Data Entry'!M162)),"Specific Place in the Location is required",IF(ISBLANK('Case Data Entry'!M162),NA(),"OK"))</f>
        <v>#N/A</v>
      </c>
      <c r="N162" s="41" t="e">
        <f>IF(LEN('Case Data Entry'!N162)&gt;50,"Parent/Guardian Name must be less than 50 characters",IF('DO NOT USE_Case Formulas'!A162,"OK",NA()))</f>
        <v>#N/A</v>
      </c>
      <c r="O162" s="41" t="e">
        <f>IF(NOT(ISBLANK('Case Data Entry'!O162)),IF(AND(ISNUMBER('Case Data Entry'!O162),LEFT('Case Data Entry'!O162,1)&lt;&gt;"1",LEN('Case Data Entry'!O162)=10),"OK","Phone number must be valid format"),IF('DO NOT USE_Case Formulas'!A162,"OK",NA()))</f>
        <v>#N/A</v>
      </c>
      <c r="P162" s="41" t="e">
        <f>IF(AND(NOT(ISBLANK('Case Data Entry'!P162)),ISNA(VLOOKUP('Case Data Entry'!P162,'DO NOT USE_School Picklist'!$E$3:$E$10,1,FALSE))),"Please select a value from the drop-down menu",IF('DO NOT USE_Case Formulas'!A162,"OK",NA()))</f>
        <v>#N/A</v>
      </c>
      <c r="Q162" s="41" t="e">
        <f>IF(AND(NOT(ISBLANK('Case Data Entry'!Q162)),ISNA(VLOOKUP('Case Data Entry'!Q162,'DO NOT USE_School Picklist'!$F$3:$F$16,1,FALSE))),"Please select a value from the drop-down menu",IF('DO NOT USE_Case Formulas'!A162,"OK",NA()))</f>
        <v>#N/A</v>
      </c>
      <c r="R162" s="41" t="e">
        <f>IF(LEN('Case Data Entry'!R162)&gt;100,"Classroom(s) must be less than 100 characters",IF('DO NOT USE_Case Formulas'!A162,"OK",NA()))</f>
        <v>#N/A</v>
      </c>
      <c r="S162" s="41" t="e">
        <f>IF(AND(NOT(ISBLANK('Case Data Entry'!S162)),ISNA(VLOOKUP('Case Data Entry'!S162,'DO NOT USE_School Picklist'!$S$3:$S$12,1,FALSE))),"Please select a value from the drop-down menu",IF('DO NOT USE_Case Formulas'!A162,"OK",NA()))</f>
        <v>#N/A</v>
      </c>
      <c r="T162" s="41" t="e">
        <f>IF(AND(NOT(ISBLANK('Case Data Entry'!T162)),ISNA(VLOOKUP('Case Data Entry'!T162,'DO NOT USE_School Picklist'!$S$3:$S$12,1,FALSE))),"Please select a value from the drop-down menu",IF('DO NOT USE_Case Formulas'!A162,"OK",NA()))</f>
        <v>#N/A</v>
      </c>
      <c r="U162" s="41" t="e">
        <f>IF(LEN('Case Data Entry'!U162)&gt;80,"Name of Education Group must be less than 80 characters",IF('DO NOT USE_Case Formulas'!A162,"OK",NA()))</f>
        <v>#N/A</v>
      </c>
      <c r="V162" s="41" t="e">
        <f>IF(AND(NOT(ISBLANK('Case Data Entry'!V162)),ISNA(VLOOKUP('Case Data Entry'!V162,'DO NOT USE_School Picklist'!$K$3:$K$6,1,FALSE))),"Please select a value from the drop-down menu",IF('DO NOT USE_Case Formulas'!A162,"OK",NA()))</f>
        <v>#N/A</v>
      </c>
      <c r="W162" s="41" t="e">
        <f>IF(AND('DO NOT USE_Case Formulas'!A162,ISBLANK('Case Data Entry'!W162)),"Has this person had symptoms? is required",IF(AND(NOT(ISBLANK('Case Data Entry'!W162)),ISNA(VLOOKUP('Case Data Entry'!W162,'DO NOT USE_School Picklist'!$D$3:$D$5,1,FALSE))),"Please select a value from the drop-down menu",IF(NOT(ISBLANK('Case Data Entry'!W162)),"OK",NA())))</f>
        <v>#N/A</v>
      </c>
      <c r="X162" s="41" t="e">
        <f>IF(AND('Case Data Entry'!W162='DO NOT USE_School Picklist'!$D$3,ISBLANK('Case Data Entry'!X162)),"Symptom Onset Date is required if Ever Symptomatic is Yes",IF('DO NOT USE_Case Formulas'!A162,"OK",NA()))</f>
        <v>#N/A</v>
      </c>
      <c r="Y162" s="41"/>
      <c r="Z162" s="41" t="e">
        <f ca="1">IF(AND('DO NOT USE_Case Formulas'!A162,ISBLANK('Case Data Entry'!Z162)),"Lab Result Test Date is required",IF('Case Data Entry'!Z162&gt;'DO NOT USE_School Picklist'!$C$3,"Test Date cannot be a future date",IF(NOT(ISBLANK('Case Data Entry'!Z162)),"OK",NA())))</f>
        <v>#N/A</v>
      </c>
      <c r="AA162" s="41" t="e">
        <f>IF(AND(NOT(ISBLANK('Case Data Entry'!AA162)),ISNA(VLOOKUP('Case Data Entry'!AA162,'DO NOT USE_School Picklist'!$R$3:$R$7,1,FALSE))),"Please select a value from the drop-down menu",IF('DO NOT USE_Case Formulas'!A162,"OK",NA()))</f>
        <v>#N/A</v>
      </c>
      <c r="AB162" s="41" t="e">
        <f>IF(AND(NOT(ISBLANK('Case Data Entry'!AB162)),ISNA(VLOOKUP('Case Data Entry'!AB162,'DO NOT USE_School Picklist'!$Q$3:$Q$8,1,FALSE))),"Please select a value from the drop-down menu",IF('DO NOT USE_Case Formulas'!A162,"OK",NA()))</f>
        <v>#N/A</v>
      </c>
    </row>
    <row r="163" spans="1:28" x14ac:dyDescent="0.25">
      <c r="A163" s="40" t="e">
        <f>IF('DO NOT USE_Case Formulas'!A163,IF('DO NOT USE_Case Formulas'!B163,"Not all required fields are completed","OK"),NA())</f>
        <v>#N/A</v>
      </c>
      <c r="B163" s="41" t="e">
        <f>IF(AND('DO NOT USE_Case Formulas'!A163,ISBLANK('Case Data Entry'!B163)),"First Name is required",IF(NOT(ISBLANK('Case Data Entry'!B163)),"OK",NA()))</f>
        <v>#N/A</v>
      </c>
      <c r="C163" s="41" t="e">
        <f>IF(AND('DO NOT USE_Case Formulas'!A163,ISBLANK('Case Data Entry'!C163)),"Last Name is required",IF(NOT(ISBLANK('Case Data Entry'!C163)),"OK",NA()))</f>
        <v>#N/A</v>
      </c>
      <c r="D163" s="41" t="e">
        <f>IF(AND('DO NOT USE_Case Formulas'!A163,ISBLANK('Case Data Entry'!D163)),"Birthdate is required",IF(NOT(ISBLANK('Case Data Entry'!D163)),"OK",NA()))</f>
        <v>#N/A</v>
      </c>
      <c r="E163" s="41" t="e">
        <f>IF(AND('DO NOT USE_Case Formulas'!A163,ISBLANK('Case Data Entry'!E163)),"Mobile Phone is required",IF(NOT(ISBLANK('Case Data Entry'!E163)),IF(AND(ISNUMBER(VALUE('Case Data Entry'!E163)),LEFT('Case Data Entry'!E163,1)&lt;&gt;"1",LEN('Case Data Entry'!E163)=10),"OK","Phone number must be valid format"),NA()))</f>
        <v>#N/A</v>
      </c>
      <c r="F163" s="41" t="e">
        <f>IF(LEN('Case Data Entry'!F163)&gt;255,"Home Street Address must be less than 255 characters",IF('DO NOT USE_Case Formulas'!A163,"OK",NA()))</f>
        <v>#N/A</v>
      </c>
      <c r="G163" s="41" t="e">
        <f>IF(LEN('Case Data Entry'!G163)&gt;40,"City must be less than 40 characters",IF('DO NOT USE_Case Formulas'!A163,"OK",NA()))</f>
        <v>#N/A</v>
      </c>
      <c r="H163" s="41" t="e">
        <f>IF(AND(NOT(ISBLANK('Case Data Entry'!H163)),ISNA(VLOOKUP('Case Data Entry'!H163,'DO NOT USE_School Picklist'!$P$3:$P$52,1,FALSE))),"Please select a value from the drop-down menu",IF('DO NOT USE_Case Formulas'!A163,"OK",NA()))</f>
        <v>#N/A</v>
      </c>
      <c r="I163" s="41" t="e">
        <f>IF(AND('DO NOT USE_Case Formulas'!A163,ISBLANK('Case Data Entry'!I163)),"Zip is required",IF(ISBLANK('Case Data Entry'!I163),NA(),"OK"))</f>
        <v>#N/A</v>
      </c>
      <c r="J163" s="41" t="e">
        <f>IF(AND('DO NOT USE_Case Formulas'!A163,ISBLANK('Case Data Entry'!J163)),"Student or Staff? is required",IF(ISBLANK('Case Data Entry'!J163),NA(),IF(ISNA(VLOOKUP('Case Data Entry'!J163,'DO NOT USE_School Picklist'!$B$3:$B$6,1,FALSE)),"Please select a value from the drop-down menu","OK")))</f>
        <v>#N/A</v>
      </c>
      <c r="K163" s="41" t="e">
        <f>IF(AND('Case Data Entry'!J163='DO NOT USE_School Picklist'!$B$4,ISBLANK('Case Data Entry'!K163)),"Occupation/Job Title is required if Student or Staff? is Yes, staff/faculty or volunteer",IF('DO NOT USE_Case Formulas'!A163,"OK",NA()))</f>
        <v>#N/A</v>
      </c>
      <c r="L163" s="41" t="e">
        <f ca="1">IF('Case Data Entry'!L163&gt;'DO NOT USE_School Picklist'!$C$3,"Date last on school campus/facility cannot be a future date",IF('DO NOT USE_Case Formulas'!A163,IF(ISBLANK('Case Data Entry'!L163),"Date last on school campus/facility is required","OK"),NA()))</f>
        <v>#N/A</v>
      </c>
      <c r="M163" s="41" t="e">
        <f>IF(AND('DO NOT USE_Case Formulas'!A163,ISBLANK('Case Data Entry'!M163)),"Specific Place in the Location is required",IF(ISBLANK('Case Data Entry'!M163),NA(),"OK"))</f>
        <v>#N/A</v>
      </c>
      <c r="N163" s="41" t="e">
        <f>IF(LEN('Case Data Entry'!N163)&gt;50,"Parent/Guardian Name must be less than 50 characters",IF('DO NOT USE_Case Formulas'!A163,"OK",NA()))</f>
        <v>#N/A</v>
      </c>
      <c r="O163" s="41" t="e">
        <f>IF(NOT(ISBLANK('Case Data Entry'!O163)),IF(AND(ISNUMBER('Case Data Entry'!O163),LEFT('Case Data Entry'!O163,1)&lt;&gt;"1",LEN('Case Data Entry'!O163)=10),"OK","Phone number must be valid format"),IF('DO NOT USE_Case Formulas'!A163,"OK",NA()))</f>
        <v>#N/A</v>
      </c>
      <c r="P163" s="41" t="e">
        <f>IF(AND(NOT(ISBLANK('Case Data Entry'!P163)),ISNA(VLOOKUP('Case Data Entry'!P163,'DO NOT USE_School Picklist'!$E$3:$E$10,1,FALSE))),"Please select a value from the drop-down menu",IF('DO NOT USE_Case Formulas'!A163,"OK",NA()))</f>
        <v>#N/A</v>
      </c>
      <c r="Q163" s="41" t="e">
        <f>IF(AND(NOT(ISBLANK('Case Data Entry'!Q163)),ISNA(VLOOKUP('Case Data Entry'!Q163,'DO NOT USE_School Picklist'!$F$3:$F$16,1,FALSE))),"Please select a value from the drop-down menu",IF('DO NOT USE_Case Formulas'!A163,"OK",NA()))</f>
        <v>#N/A</v>
      </c>
      <c r="R163" s="41" t="e">
        <f>IF(LEN('Case Data Entry'!R163)&gt;100,"Classroom(s) must be less than 100 characters",IF('DO NOT USE_Case Formulas'!A163,"OK",NA()))</f>
        <v>#N/A</v>
      </c>
      <c r="S163" s="41" t="e">
        <f>IF(AND(NOT(ISBLANK('Case Data Entry'!S163)),ISNA(VLOOKUP('Case Data Entry'!S163,'DO NOT USE_School Picklist'!$S$3:$S$12,1,FALSE))),"Please select a value from the drop-down menu",IF('DO NOT USE_Case Formulas'!A163,"OK",NA()))</f>
        <v>#N/A</v>
      </c>
      <c r="T163" s="41" t="e">
        <f>IF(AND(NOT(ISBLANK('Case Data Entry'!T163)),ISNA(VLOOKUP('Case Data Entry'!T163,'DO NOT USE_School Picklist'!$S$3:$S$12,1,FALSE))),"Please select a value from the drop-down menu",IF('DO NOT USE_Case Formulas'!A163,"OK",NA()))</f>
        <v>#N/A</v>
      </c>
      <c r="U163" s="41" t="e">
        <f>IF(LEN('Case Data Entry'!U163)&gt;80,"Name of Education Group must be less than 80 characters",IF('DO NOT USE_Case Formulas'!A163,"OK",NA()))</f>
        <v>#N/A</v>
      </c>
      <c r="V163" s="41" t="e">
        <f>IF(AND(NOT(ISBLANK('Case Data Entry'!V163)),ISNA(VLOOKUP('Case Data Entry'!V163,'DO NOT USE_School Picklist'!$K$3:$K$6,1,FALSE))),"Please select a value from the drop-down menu",IF('DO NOT USE_Case Formulas'!A163,"OK",NA()))</f>
        <v>#N/A</v>
      </c>
      <c r="W163" s="41" t="e">
        <f>IF(AND('DO NOT USE_Case Formulas'!A163,ISBLANK('Case Data Entry'!W163)),"Has this person had symptoms? is required",IF(AND(NOT(ISBLANK('Case Data Entry'!W163)),ISNA(VLOOKUP('Case Data Entry'!W163,'DO NOT USE_School Picklist'!$D$3:$D$5,1,FALSE))),"Please select a value from the drop-down menu",IF(NOT(ISBLANK('Case Data Entry'!W163)),"OK",NA())))</f>
        <v>#N/A</v>
      </c>
      <c r="X163" s="41" t="e">
        <f>IF(AND('Case Data Entry'!W163='DO NOT USE_School Picklist'!$D$3,ISBLANK('Case Data Entry'!X163)),"Symptom Onset Date is required if Ever Symptomatic is Yes",IF('DO NOT USE_Case Formulas'!A163,"OK",NA()))</f>
        <v>#N/A</v>
      </c>
      <c r="Y163" s="41"/>
      <c r="Z163" s="41" t="e">
        <f ca="1">IF(AND('DO NOT USE_Case Formulas'!A163,ISBLANK('Case Data Entry'!Z163)),"Lab Result Test Date is required",IF('Case Data Entry'!Z163&gt;'DO NOT USE_School Picklist'!$C$3,"Test Date cannot be a future date",IF(NOT(ISBLANK('Case Data Entry'!Z163)),"OK",NA())))</f>
        <v>#N/A</v>
      </c>
      <c r="AA163" s="41" t="e">
        <f>IF(AND(NOT(ISBLANK('Case Data Entry'!AA163)),ISNA(VLOOKUP('Case Data Entry'!AA163,'DO NOT USE_School Picklist'!$R$3:$R$7,1,FALSE))),"Please select a value from the drop-down menu",IF('DO NOT USE_Case Formulas'!A163,"OK",NA()))</f>
        <v>#N/A</v>
      </c>
      <c r="AB163" s="41" t="e">
        <f>IF(AND(NOT(ISBLANK('Case Data Entry'!AB163)),ISNA(VLOOKUP('Case Data Entry'!AB163,'DO NOT USE_School Picklist'!$Q$3:$Q$8,1,FALSE))),"Please select a value from the drop-down menu",IF('DO NOT USE_Case Formulas'!A163,"OK",NA()))</f>
        <v>#N/A</v>
      </c>
    </row>
    <row r="164" spans="1:28" x14ac:dyDescent="0.25">
      <c r="A164" s="40" t="e">
        <f>IF('DO NOT USE_Case Formulas'!A164,IF('DO NOT USE_Case Formulas'!B164,"Not all required fields are completed","OK"),NA())</f>
        <v>#N/A</v>
      </c>
      <c r="B164" s="41" t="e">
        <f>IF(AND('DO NOT USE_Case Formulas'!A164,ISBLANK('Case Data Entry'!B164)),"First Name is required",IF(NOT(ISBLANK('Case Data Entry'!B164)),"OK",NA()))</f>
        <v>#N/A</v>
      </c>
      <c r="C164" s="41" t="e">
        <f>IF(AND('DO NOT USE_Case Formulas'!A164,ISBLANK('Case Data Entry'!C164)),"Last Name is required",IF(NOT(ISBLANK('Case Data Entry'!C164)),"OK",NA()))</f>
        <v>#N/A</v>
      </c>
      <c r="D164" s="41" t="e">
        <f>IF(AND('DO NOT USE_Case Formulas'!A164,ISBLANK('Case Data Entry'!D164)),"Birthdate is required",IF(NOT(ISBLANK('Case Data Entry'!D164)),"OK",NA()))</f>
        <v>#N/A</v>
      </c>
      <c r="E164" s="41" t="e">
        <f>IF(AND('DO NOT USE_Case Formulas'!A164,ISBLANK('Case Data Entry'!E164)),"Mobile Phone is required",IF(NOT(ISBLANK('Case Data Entry'!E164)),IF(AND(ISNUMBER(VALUE('Case Data Entry'!E164)),LEFT('Case Data Entry'!E164,1)&lt;&gt;"1",LEN('Case Data Entry'!E164)=10),"OK","Phone number must be valid format"),NA()))</f>
        <v>#N/A</v>
      </c>
      <c r="F164" s="41" t="e">
        <f>IF(LEN('Case Data Entry'!F164)&gt;255,"Home Street Address must be less than 255 characters",IF('DO NOT USE_Case Formulas'!A164,"OK",NA()))</f>
        <v>#N/A</v>
      </c>
      <c r="G164" s="41" t="e">
        <f>IF(LEN('Case Data Entry'!G164)&gt;40,"City must be less than 40 characters",IF('DO NOT USE_Case Formulas'!A164,"OK",NA()))</f>
        <v>#N/A</v>
      </c>
      <c r="H164" s="41" t="e">
        <f>IF(AND(NOT(ISBLANK('Case Data Entry'!H164)),ISNA(VLOOKUP('Case Data Entry'!H164,'DO NOT USE_School Picklist'!$P$3:$P$52,1,FALSE))),"Please select a value from the drop-down menu",IF('DO NOT USE_Case Formulas'!A164,"OK",NA()))</f>
        <v>#N/A</v>
      </c>
      <c r="I164" s="41" t="e">
        <f>IF(AND('DO NOT USE_Case Formulas'!A164,ISBLANK('Case Data Entry'!I164)),"Zip is required",IF(ISBLANK('Case Data Entry'!I164),NA(),"OK"))</f>
        <v>#N/A</v>
      </c>
      <c r="J164" s="41" t="e">
        <f>IF(AND('DO NOT USE_Case Formulas'!A164,ISBLANK('Case Data Entry'!J164)),"Student or Staff? is required",IF(ISBLANK('Case Data Entry'!J164),NA(),IF(ISNA(VLOOKUP('Case Data Entry'!J164,'DO NOT USE_School Picklist'!$B$3:$B$6,1,FALSE)),"Please select a value from the drop-down menu","OK")))</f>
        <v>#N/A</v>
      </c>
      <c r="K164" s="41" t="e">
        <f>IF(AND('Case Data Entry'!J164='DO NOT USE_School Picklist'!$B$4,ISBLANK('Case Data Entry'!K164)),"Occupation/Job Title is required if Student or Staff? is Yes, staff/faculty or volunteer",IF('DO NOT USE_Case Formulas'!A164,"OK",NA()))</f>
        <v>#N/A</v>
      </c>
      <c r="L164" s="41" t="e">
        <f ca="1">IF('Case Data Entry'!L164&gt;'DO NOT USE_School Picklist'!$C$3,"Date last on school campus/facility cannot be a future date",IF('DO NOT USE_Case Formulas'!A164,IF(ISBLANK('Case Data Entry'!L164),"Date last on school campus/facility is required","OK"),NA()))</f>
        <v>#N/A</v>
      </c>
      <c r="M164" s="41" t="e">
        <f>IF(AND('DO NOT USE_Case Formulas'!A164,ISBLANK('Case Data Entry'!M164)),"Specific Place in the Location is required",IF(ISBLANK('Case Data Entry'!M164),NA(),"OK"))</f>
        <v>#N/A</v>
      </c>
      <c r="N164" s="41" t="e">
        <f>IF(LEN('Case Data Entry'!N164)&gt;50,"Parent/Guardian Name must be less than 50 characters",IF('DO NOT USE_Case Formulas'!A164,"OK",NA()))</f>
        <v>#N/A</v>
      </c>
      <c r="O164" s="41" t="e">
        <f>IF(NOT(ISBLANK('Case Data Entry'!O164)),IF(AND(ISNUMBER('Case Data Entry'!O164),LEFT('Case Data Entry'!O164,1)&lt;&gt;"1",LEN('Case Data Entry'!O164)=10),"OK","Phone number must be valid format"),IF('DO NOT USE_Case Formulas'!A164,"OK",NA()))</f>
        <v>#N/A</v>
      </c>
      <c r="P164" s="41" t="e">
        <f>IF(AND(NOT(ISBLANK('Case Data Entry'!P164)),ISNA(VLOOKUP('Case Data Entry'!P164,'DO NOT USE_School Picklist'!$E$3:$E$10,1,FALSE))),"Please select a value from the drop-down menu",IF('DO NOT USE_Case Formulas'!A164,"OK",NA()))</f>
        <v>#N/A</v>
      </c>
      <c r="Q164" s="41" t="e">
        <f>IF(AND(NOT(ISBLANK('Case Data Entry'!Q164)),ISNA(VLOOKUP('Case Data Entry'!Q164,'DO NOT USE_School Picklist'!$F$3:$F$16,1,FALSE))),"Please select a value from the drop-down menu",IF('DO NOT USE_Case Formulas'!A164,"OK",NA()))</f>
        <v>#N/A</v>
      </c>
      <c r="R164" s="41" t="e">
        <f>IF(LEN('Case Data Entry'!R164)&gt;100,"Classroom(s) must be less than 100 characters",IF('DO NOT USE_Case Formulas'!A164,"OK",NA()))</f>
        <v>#N/A</v>
      </c>
      <c r="S164" s="41" t="e">
        <f>IF(AND(NOT(ISBLANK('Case Data Entry'!S164)),ISNA(VLOOKUP('Case Data Entry'!S164,'DO NOT USE_School Picklist'!$S$3:$S$12,1,FALSE))),"Please select a value from the drop-down menu",IF('DO NOT USE_Case Formulas'!A164,"OK",NA()))</f>
        <v>#N/A</v>
      </c>
      <c r="T164" s="41" t="e">
        <f>IF(AND(NOT(ISBLANK('Case Data Entry'!T164)),ISNA(VLOOKUP('Case Data Entry'!T164,'DO NOT USE_School Picklist'!$S$3:$S$12,1,FALSE))),"Please select a value from the drop-down menu",IF('DO NOT USE_Case Formulas'!A164,"OK",NA()))</f>
        <v>#N/A</v>
      </c>
      <c r="U164" s="41" t="e">
        <f>IF(LEN('Case Data Entry'!U164)&gt;80,"Name of Education Group must be less than 80 characters",IF('DO NOT USE_Case Formulas'!A164,"OK",NA()))</f>
        <v>#N/A</v>
      </c>
      <c r="V164" s="41" t="e">
        <f>IF(AND(NOT(ISBLANK('Case Data Entry'!V164)),ISNA(VLOOKUP('Case Data Entry'!V164,'DO NOT USE_School Picklist'!$K$3:$K$6,1,FALSE))),"Please select a value from the drop-down menu",IF('DO NOT USE_Case Formulas'!A164,"OK",NA()))</f>
        <v>#N/A</v>
      </c>
      <c r="W164" s="41" t="e">
        <f>IF(AND('DO NOT USE_Case Formulas'!A164,ISBLANK('Case Data Entry'!W164)),"Has this person had symptoms? is required",IF(AND(NOT(ISBLANK('Case Data Entry'!W164)),ISNA(VLOOKUP('Case Data Entry'!W164,'DO NOT USE_School Picklist'!$D$3:$D$5,1,FALSE))),"Please select a value from the drop-down menu",IF(NOT(ISBLANK('Case Data Entry'!W164)),"OK",NA())))</f>
        <v>#N/A</v>
      </c>
      <c r="X164" s="41" t="e">
        <f>IF(AND('Case Data Entry'!W164='DO NOT USE_School Picklist'!$D$3,ISBLANK('Case Data Entry'!X164)),"Symptom Onset Date is required if Ever Symptomatic is Yes",IF('DO NOT USE_Case Formulas'!A164,"OK",NA()))</f>
        <v>#N/A</v>
      </c>
      <c r="Y164" s="41"/>
      <c r="Z164" s="41" t="e">
        <f ca="1">IF(AND('DO NOT USE_Case Formulas'!A164,ISBLANK('Case Data Entry'!Z164)),"Lab Result Test Date is required",IF('Case Data Entry'!Z164&gt;'DO NOT USE_School Picklist'!$C$3,"Test Date cannot be a future date",IF(NOT(ISBLANK('Case Data Entry'!Z164)),"OK",NA())))</f>
        <v>#N/A</v>
      </c>
      <c r="AA164" s="41" t="e">
        <f>IF(AND(NOT(ISBLANK('Case Data Entry'!AA164)),ISNA(VLOOKUP('Case Data Entry'!AA164,'DO NOT USE_School Picklist'!$R$3:$R$7,1,FALSE))),"Please select a value from the drop-down menu",IF('DO NOT USE_Case Formulas'!A164,"OK",NA()))</f>
        <v>#N/A</v>
      </c>
      <c r="AB164" s="41" t="e">
        <f>IF(AND(NOT(ISBLANK('Case Data Entry'!AB164)),ISNA(VLOOKUP('Case Data Entry'!AB164,'DO NOT USE_School Picklist'!$Q$3:$Q$8,1,FALSE))),"Please select a value from the drop-down menu",IF('DO NOT USE_Case Formulas'!A164,"OK",NA()))</f>
        <v>#N/A</v>
      </c>
    </row>
    <row r="165" spans="1:28" x14ac:dyDescent="0.25">
      <c r="A165" s="40" t="e">
        <f>IF('DO NOT USE_Case Formulas'!A165,IF('DO NOT USE_Case Formulas'!B165,"Not all required fields are completed","OK"),NA())</f>
        <v>#N/A</v>
      </c>
      <c r="B165" s="41" t="e">
        <f>IF(AND('DO NOT USE_Case Formulas'!A165,ISBLANK('Case Data Entry'!B165)),"First Name is required",IF(NOT(ISBLANK('Case Data Entry'!B165)),"OK",NA()))</f>
        <v>#N/A</v>
      </c>
      <c r="C165" s="41" t="e">
        <f>IF(AND('DO NOT USE_Case Formulas'!A165,ISBLANK('Case Data Entry'!C165)),"Last Name is required",IF(NOT(ISBLANK('Case Data Entry'!C165)),"OK",NA()))</f>
        <v>#N/A</v>
      </c>
      <c r="D165" s="41" t="e">
        <f>IF(AND('DO NOT USE_Case Formulas'!A165,ISBLANK('Case Data Entry'!D165)),"Birthdate is required",IF(NOT(ISBLANK('Case Data Entry'!D165)),"OK",NA()))</f>
        <v>#N/A</v>
      </c>
      <c r="E165" s="41" t="e">
        <f>IF(AND('DO NOT USE_Case Formulas'!A165,ISBLANK('Case Data Entry'!E165)),"Mobile Phone is required",IF(NOT(ISBLANK('Case Data Entry'!E165)),IF(AND(ISNUMBER(VALUE('Case Data Entry'!E165)),LEFT('Case Data Entry'!E165,1)&lt;&gt;"1",LEN('Case Data Entry'!E165)=10),"OK","Phone number must be valid format"),NA()))</f>
        <v>#N/A</v>
      </c>
      <c r="F165" s="41" t="e">
        <f>IF(LEN('Case Data Entry'!F165)&gt;255,"Home Street Address must be less than 255 characters",IF('DO NOT USE_Case Formulas'!A165,"OK",NA()))</f>
        <v>#N/A</v>
      </c>
      <c r="G165" s="41" t="e">
        <f>IF(LEN('Case Data Entry'!G165)&gt;40,"City must be less than 40 characters",IF('DO NOT USE_Case Formulas'!A165,"OK",NA()))</f>
        <v>#N/A</v>
      </c>
      <c r="H165" s="41" t="e">
        <f>IF(AND(NOT(ISBLANK('Case Data Entry'!H165)),ISNA(VLOOKUP('Case Data Entry'!H165,'DO NOT USE_School Picklist'!$P$3:$P$52,1,FALSE))),"Please select a value from the drop-down menu",IF('DO NOT USE_Case Formulas'!A165,"OK",NA()))</f>
        <v>#N/A</v>
      </c>
      <c r="I165" s="41" t="e">
        <f>IF(AND('DO NOT USE_Case Formulas'!A165,ISBLANK('Case Data Entry'!I165)),"Zip is required",IF(ISBLANK('Case Data Entry'!I165),NA(),"OK"))</f>
        <v>#N/A</v>
      </c>
      <c r="J165" s="41" t="e">
        <f>IF(AND('DO NOT USE_Case Formulas'!A165,ISBLANK('Case Data Entry'!J165)),"Student or Staff? is required",IF(ISBLANK('Case Data Entry'!J165),NA(),IF(ISNA(VLOOKUP('Case Data Entry'!J165,'DO NOT USE_School Picklist'!$B$3:$B$6,1,FALSE)),"Please select a value from the drop-down menu","OK")))</f>
        <v>#N/A</v>
      </c>
      <c r="K165" s="41" t="e">
        <f>IF(AND('Case Data Entry'!J165='DO NOT USE_School Picklist'!$B$4,ISBLANK('Case Data Entry'!K165)),"Occupation/Job Title is required if Student or Staff? is Yes, staff/faculty or volunteer",IF('DO NOT USE_Case Formulas'!A165,"OK",NA()))</f>
        <v>#N/A</v>
      </c>
      <c r="L165" s="41" t="e">
        <f ca="1">IF('Case Data Entry'!L165&gt;'DO NOT USE_School Picklist'!$C$3,"Date last on school campus/facility cannot be a future date",IF('DO NOT USE_Case Formulas'!A165,IF(ISBLANK('Case Data Entry'!L165),"Date last on school campus/facility is required","OK"),NA()))</f>
        <v>#N/A</v>
      </c>
      <c r="M165" s="41" t="e">
        <f>IF(AND('DO NOT USE_Case Formulas'!A165,ISBLANK('Case Data Entry'!M165)),"Specific Place in the Location is required",IF(ISBLANK('Case Data Entry'!M165),NA(),"OK"))</f>
        <v>#N/A</v>
      </c>
      <c r="N165" s="41" t="e">
        <f>IF(LEN('Case Data Entry'!N165)&gt;50,"Parent/Guardian Name must be less than 50 characters",IF('DO NOT USE_Case Formulas'!A165,"OK",NA()))</f>
        <v>#N/A</v>
      </c>
      <c r="O165" s="41" t="e">
        <f>IF(NOT(ISBLANK('Case Data Entry'!O165)),IF(AND(ISNUMBER('Case Data Entry'!O165),LEFT('Case Data Entry'!O165,1)&lt;&gt;"1",LEN('Case Data Entry'!O165)=10),"OK","Phone number must be valid format"),IF('DO NOT USE_Case Formulas'!A165,"OK",NA()))</f>
        <v>#N/A</v>
      </c>
      <c r="P165" s="41" t="e">
        <f>IF(AND(NOT(ISBLANK('Case Data Entry'!P165)),ISNA(VLOOKUP('Case Data Entry'!P165,'DO NOT USE_School Picklist'!$E$3:$E$10,1,FALSE))),"Please select a value from the drop-down menu",IF('DO NOT USE_Case Formulas'!A165,"OK",NA()))</f>
        <v>#N/A</v>
      </c>
      <c r="Q165" s="41" t="e">
        <f>IF(AND(NOT(ISBLANK('Case Data Entry'!Q165)),ISNA(VLOOKUP('Case Data Entry'!Q165,'DO NOT USE_School Picklist'!$F$3:$F$16,1,FALSE))),"Please select a value from the drop-down menu",IF('DO NOT USE_Case Formulas'!A165,"OK",NA()))</f>
        <v>#N/A</v>
      </c>
      <c r="R165" s="41" t="e">
        <f>IF(LEN('Case Data Entry'!R165)&gt;100,"Classroom(s) must be less than 100 characters",IF('DO NOT USE_Case Formulas'!A165,"OK",NA()))</f>
        <v>#N/A</v>
      </c>
      <c r="S165" s="41" t="e">
        <f>IF(AND(NOT(ISBLANK('Case Data Entry'!S165)),ISNA(VLOOKUP('Case Data Entry'!S165,'DO NOT USE_School Picklist'!$S$3:$S$12,1,FALSE))),"Please select a value from the drop-down menu",IF('DO NOT USE_Case Formulas'!A165,"OK",NA()))</f>
        <v>#N/A</v>
      </c>
      <c r="T165" s="41" t="e">
        <f>IF(AND(NOT(ISBLANK('Case Data Entry'!T165)),ISNA(VLOOKUP('Case Data Entry'!T165,'DO NOT USE_School Picklist'!$S$3:$S$12,1,FALSE))),"Please select a value from the drop-down menu",IF('DO NOT USE_Case Formulas'!A165,"OK",NA()))</f>
        <v>#N/A</v>
      </c>
      <c r="U165" s="41" t="e">
        <f>IF(LEN('Case Data Entry'!U165)&gt;80,"Name of Education Group must be less than 80 characters",IF('DO NOT USE_Case Formulas'!A165,"OK",NA()))</f>
        <v>#N/A</v>
      </c>
      <c r="V165" s="41" t="e">
        <f>IF(AND(NOT(ISBLANK('Case Data Entry'!V165)),ISNA(VLOOKUP('Case Data Entry'!V165,'DO NOT USE_School Picklist'!$K$3:$K$6,1,FALSE))),"Please select a value from the drop-down menu",IF('DO NOT USE_Case Formulas'!A165,"OK",NA()))</f>
        <v>#N/A</v>
      </c>
      <c r="W165" s="41" t="e">
        <f>IF(AND('DO NOT USE_Case Formulas'!A165,ISBLANK('Case Data Entry'!W165)),"Has this person had symptoms? is required",IF(AND(NOT(ISBLANK('Case Data Entry'!W165)),ISNA(VLOOKUP('Case Data Entry'!W165,'DO NOT USE_School Picklist'!$D$3:$D$5,1,FALSE))),"Please select a value from the drop-down menu",IF(NOT(ISBLANK('Case Data Entry'!W165)),"OK",NA())))</f>
        <v>#N/A</v>
      </c>
      <c r="X165" s="41" t="e">
        <f>IF(AND('Case Data Entry'!W165='DO NOT USE_School Picklist'!$D$3,ISBLANK('Case Data Entry'!X165)),"Symptom Onset Date is required if Ever Symptomatic is Yes",IF('DO NOT USE_Case Formulas'!A165,"OK",NA()))</f>
        <v>#N/A</v>
      </c>
      <c r="Y165" s="41"/>
      <c r="Z165" s="41" t="e">
        <f ca="1">IF(AND('DO NOT USE_Case Formulas'!A165,ISBLANK('Case Data Entry'!Z165)),"Lab Result Test Date is required",IF('Case Data Entry'!Z165&gt;'DO NOT USE_School Picklist'!$C$3,"Test Date cannot be a future date",IF(NOT(ISBLANK('Case Data Entry'!Z165)),"OK",NA())))</f>
        <v>#N/A</v>
      </c>
      <c r="AA165" s="41" t="e">
        <f>IF(AND(NOT(ISBLANK('Case Data Entry'!AA165)),ISNA(VLOOKUP('Case Data Entry'!AA165,'DO NOT USE_School Picklist'!$R$3:$R$7,1,FALSE))),"Please select a value from the drop-down menu",IF('DO NOT USE_Case Formulas'!A165,"OK",NA()))</f>
        <v>#N/A</v>
      </c>
      <c r="AB165" s="41" t="e">
        <f>IF(AND(NOT(ISBLANK('Case Data Entry'!AB165)),ISNA(VLOOKUP('Case Data Entry'!AB165,'DO NOT USE_School Picklist'!$Q$3:$Q$8,1,FALSE))),"Please select a value from the drop-down menu",IF('DO NOT USE_Case Formulas'!A165,"OK",NA()))</f>
        <v>#N/A</v>
      </c>
    </row>
    <row r="166" spans="1:28" x14ac:dyDescent="0.25">
      <c r="A166" s="40" t="e">
        <f>IF('DO NOT USE_Case Formulas'!A166,IF('DO NOT USE_Case Formulas'!B166,"Not all required fields are completed","OK"),NA())</f>
        <v>#N/A</v>
      </c>
      <c r="B166" s="41" t="e">
        <f>IF(AND('DO NOT USE_Case Formulas'!A166,ISBLANK('Case Data Entry'!B166)),"First Name is required",IF(NOT(ISBLANK('Case Data Entry'!B166)),"OK",NA()))</f>
        <v>#N/A</v>
      </c>
      <c r="C166" s="41" t="e">
        <f>IF(AND('DO NOT USE_Case Formulas'!A166,ISBLANK('Case Data Entry'!C166)),"Last Name is required",IF(NOT(ISBLANK('Case Data Entry'!C166)),"OK",NA()))</f>
        <v>#N/A</v>
      </c>
      <c r="D166" s="41" t="e">
        <f>IF(AND('DO NOT USE_Case Formulas'!A166,ISBLANK('Case Data Entry'!D166)),"Birthdate is required",IF(NOT(ISBLANK('Case Data Entry'!D166)),"OK",NA()))</f>
        <v>#N/A</v>
      </c>
      <c r="E166" s="41" t="e">
        <f>IF(AND('DO NOT USE_Case Formulas'!A166,ISBLANK('Case Data Entry'!E166)),"Mobile Phone is required",IF(NOT(ISBLANK('Case Data Entry'!E166)),IF(AND(ISNUMBER(VALUE('Case Data Entry'!E166)),LEFT('Case Data Entry'!E166,1)&lt;&gt;"1",LEN('Case Data Entry'!E166)=10),"OK","Phone number must be valid format"),NA()))</f>
        <v>#N/A</v>
      </c>
      <c r="F166" s="41" t="e">
        <f>IF(LEN('Case Data Entry'!F166)&gt;255,"Home Street Address must be less than 255 characters",IF('DO NOT USE_Case Formulas'!A166,"OK",NA()))</f>
        <v>#N/A</v>
      </c>
      <c r="G166" s="41" t="e">
        <f>IF(LEN('Case Data Entry'!G166)&gt;40,"City must be less than 40 characters",IF('DO NOT USE_Case Formulas'!A166,"OK",NA()))</f>
        <v>#N/A</v>
      </c>
      <c r="H166" s="41" t="e">
        <f>IF(AND(NOT(ISBLANK('Case Data Entry'!H166)),ISNA(VLOOKUP('Case Data Entry'!H166,'DO NOT USE_School Picklist'!$P$3:$P$52,1,FALSE))),"Please select a value from the drop-down menu",IF('DO NOT USE_Case Formulas'!A166,"OK",NA()))</f>
        <v>#N/A</v>
      </c>
      <c r="I166" s="41" t="e">
        <f>IF(AND('DO NOT USE_Case Formulas'!A166,ISBLANK('Case Data Entry'!I166)),"Zip is required",IF(ISBLANK('Case Data Entry'!I166),NA(),"OK"))</f>
        <v>#N/A</v>
      </c>
      <c r="J166" s="41" t="e">
        <f>IF(AND('DO NOT USE_Case Formulas'!A166,ISBLANK('Case Data Entry'!J166)),"Student or Staff? is required",IF(ISBLANK('Case Data Entry'!J166),NA(),IF(ISNA(VLOOKUP('Case Data Entry'!J166,'DO NOT USE_School Picklist'!$B$3:$B$6,1,FALSE)),"Please select a value from the drop-down menu","OK")))</f>
        <v>#N/A</v>
      </c>
      <c r="K166" s="41" t="e">
        <f>IF(AND('Case Data Entry'!J166='DO NOT USE_School Picklist'!$B$4,ISBLANK('Case Data Entry'!K166)),"Occupation/Job Title is required if Student or Staff? is Yes, staff/faculty or volunteer",IF('DO NOT USE_Case Formulas'!A166,"OK",NA()))</f>
        <v>#N/A</v>
      </c>
      <c r="L166" s="41" t="e">
        <f ca="1">IF('Case Data Entry'!L166&gt;'DO NOT USE_School Picklist'!$C$3,"Date last on school campus/facility cannot be a future date",IF('DO NOT USE_Case Formulas'!A166,IF(ISBLANK('Case Data Entry'!L166),"Date last on school campus/facility is required","OK"),NA()))</f>
        <v>#N/A</v>
      </c>
      <c r="M166" s="41" t="e">
        <f>IF(AND('DO NOT USE_Case Formulas'!A166,ISBLANK('Case Data Entry'!M166)),"Specific Place in the Location is required",IF(ISBLANK('Case Data Entry'!M166),NA(),"OK"))</f>
        <v>#N/A</v>
      </c>
      <c r="N166" s="41" t="e">
        <f>IF(LEN('Case Data Entry'!N166)&gt;50,"Parent/Guardian Name must be less than 50 characters",IF('DO NOT USE_Case Formulas'!A166,"OK",NA()))</f>
        <v>#N/A</v>
      </c>
      <c r="O166" s="41" t="e">
        <f>IF(NOT(ISBLANK('Case Data Entry'!O166)),IF(AND(ISNUMBER('Case Data Entry'!O166),LEFT('Case Data Entry'!O166,1)&lt;&gt;"1",LEN('Case Data Entry'!O166)=10),"OK","Phone number must be valid format"),IF('DO NOT USE_Case Formulas'!A166,"OK",NA()))</f>
        <v>#N/A</v>
      </c>
      <c r="P166" s="41" t="e">
        <f>IF(AND(NOT(ISBLANK('Case Data Entry'!P166)),ISNA(VLOOKUP('Case Data Entry'!P166,'DO NOT USE_School Picklist'!$E$3:$E$10,1,FALSE))),"Please select a value from the drop-down menu",IF('DO NOT USE_Case Formulas'!A166,"OK",NA()))</f>
        <v>#N/A</v>
      </c>
      <c r="Q166" s="41" t="e">
        <f>IF(AND(NOT(ISBLANK('Case Data Entry'!Q166)),ISNA(VLOOKUP('Case Data Entry'!Q166,'DO NOT USE_School Picklist'!$F$3:$F$16,1,FALSE))),"Please select a value from the drop-down menu",IF('DO NOT USE_Case Formulas'!A166,"OK",NA()))</f>
        <v>#N/A</v>
      </c>
      <c r="R166" s="41" t="e">
        <f>IF(LEN('Case Data Entry'!R166)&gt;100,"Classroom(s) must be less than 100 characters",IF('DO NOT USE_Case Formulas'!A166,"OK",NA()))</f>
        <v>#N/A</v>
      </c>
      <c r="S166" s="41" t="e">
        <f>IF(AND(NOT(ISBLANK('Case Data Entry'!S166)),ISNA(VLOOKUP('Case Data Entry'!S166,'DO NOT USE_School Picklist'!$S$3:$S$12,1,FALSE))),"Please select a value from the drop-down menu",IF('DO NOT USE_Case Formulas'!A166,"OK",NA()))</f>
        <v>#N/A</v>
      </c>
      <c r="T166" s="41" t="e">
        <f>IF(AND(NOT(ISBLANK('Case Data Entry'!T166)),ISNA(VLOOKUP('Case Data Entry'!T166,'DO NOT USE_School Picklist'!$S$3:$S$12,1,FALSE))),"Please select a value from the drop-down menu",IF('DO NOT USE_Case Formulas'!A166,"OK",NA()))</f>
        <v>#N/A</v>
      </c>
      <c r="U166" s="41" t="e">
        <f>IF(LEN('Case Data Entry'!U166)&gt;80,"Name of Education Group must be less than 80 characters",IF('DO NOT USE_Case Formulas'!A166,"OK",NA()))</f>
        <v>#N/A</v>
      </c>
      <c r="V166" s="41" t="e">
        <f>IF(AND(NOT(ISBLANK('Case Data Entry'!V166)),ISNA(VLOOKUP('Case Data Entry'!V166,'DO NOT USE_School Picklist'!$K$3:$K$6,1,FALSE))),"Please select a value from the drop-down menu",IF('DO NOT USE_Case Formulas'!A166,"OK",NA()))</f>
        <v>#N/A</v>
      </c>
      <c r="W166" s="41" t="e">
        <f>IF(AND('DO NOT USE_Case Formulas'!A166,ISBLANK('Case Data Entry'!W166)),"Has this person had symptoms? is required",IF(AND(NOT(ISBLANK('Case Data Entry'!W166)),ISNA(VLOOKUP('Case Data Entry'!W166,'DO NOT USE_School Picklist'!$D$3:$D$5,1,FALSE))),"Please select a value from the drop-down menu",IF(NOT(ISBLANK('Case Data Entry'!W166)),"OK",NA())))</f>
        <v>#N/A</v>
      </c>
      <c r="X166" s="41" t="e">
        <f>IF(AND('Case Data Entry'!W166='DO NOT USE_School Picklist'!$D$3,ISBLANK('Case Data Entry'!X166)),"Symptom Onset Date is required if Ever Symptomatic is Yes",IF('DO NOT USE_Case Formulas'!A166,"OK",NA()))</f>
        <v>#N/A</v>
      </c>
      <c r="Y166" s="41"/>
      <c r="Z166" s="41" t="e">
        <f ca="1">IF(AND('DO NOT USE_Case Formulas'!A166,ISBLANK('Case Data Entry'!Z166)),"Lab Result Test Date is required",IF('Case Data Entry'!Z166&gt;'DO NOT USE_School Picklist'!$C$3,"Test Date cannot be a future date",IF(NOT(ISBLANK('Case Data Entry'!Z166)),"OK",NA())))</f>
        <v>#N/A</v>
      </c>
      <c r="AA166" s="41" t="e">
        <f>IF(AND(NOT(ISBLANK('Case Data Entry'!AA166)),ISNA(VLOOKUP('Case Data Entry'!AA166,'DO NOT USE_School Picklist'!$R$3:$R$7,1,FALSE))),"Please select a value from the drop-down menu",IF('DO NOT USE_Case Formulas'!A166,"OK",NA()))</f>
        <v>#N/A</v>
      </c>
      <c r="AB166" s="41" t="e">
        <f>IF(AND(NOT(ISBLANK('Case Data Entry'!AB166)),ISNA(VLOOKUP('Case Data Entry'!AB166,'DO NOT USE_School Picklist'!$Q$3:$Q$8,1,FALSE))),"Please select a value from the drop-down menu",IF('DO NOT USE_Case Formulas'!A166,"OK",NA()))</f>
        <v>#N/A</v>
      </c>
    </row>
    <row r="167" spans="1:28" x14ac:dyDescent="0.25">
      <c r="A167" s="40" t="e">
        <f>IF('DO NOT USE_Case Formulas'!A167,IF('DO NOT USE_Case Formulas'!B167,"Not all required fields are completed","OK"),NA())</f>
        <v>#N/A</v>
      </c>
      <c r="B167" s="41" t="e">
        <f>IF(AND('DO NOT USE_Case Formulas'!A167,ISBLANK('Case Data Entry'!B167)),"First Name is required",IF(NOT(ISBLANK('Case Data Entry'!B167)),"OK",NA()))</f>
        <v>#N/A</v>
      </c>
      <c r="C167" s="41" t="e">
        <f>IF(AND('DO NOT USE_Case Formulas'!A167,ISBLANK('Case Data Entry'!C167)),"Last Name is required",IF(NOT(ISBLANK('Case Data Entry'!C167)),"OK",NA()))</f>
        <v>#N/A</v>
      </c>
      <c r="D167" s="41" t="e">
        <f>IF(AND('DO NOT USE_Case Formulas'!A167,ISBLANK('Case Data Entry'!D167)),"Birthdate is required",IF(NOT(ISBLANK('Case Data Entry'!D167)),"OK",NA()))</f>
        <v>#N/A</v>
      </c>
      <c r="E167" s="41" t="e">
        <f>IF(AND('DO NOT USE_Case Formulas'!A167,ISBLANK('Case Data Entry'!E167)),"Mobile Phone is required",IF(NOT(ISBLANK('Case Data Entry'!E167)),IF(AND(ISNUMBER(VALUE('Case Data Entry'!E167)),LEFT('Case Data Entry'!E167,1)&lt;&gt;"1",LEN('Case Data Entry'!E167)=10),"OK","Phone number must be valid format"),NA()))</f>
        <v>#N/A</v>
      </c>
      <c r="F167" s="41" t="e">
        <f>IF(LEN('Case Data Entry'!F167)&gt;255,"Home Street Address must be less than 255 characters",IF('DO NOT USE_Case Formulas'!A167,"OK",NA()))</f>
        <v>#N/A</v>
      </c>
      <c r="G167" s="41" t="e">
        <f>IF(LEN('Case Data Entry'!G167)&gt;40,"City must be less than 40 characters",IF('DO NOT USE_Case Formulas'!A167,"OK",NA()))</f>
        <v>#N/A</v>
      </c>
      <c r="H167" s="41" t="e">
        <f>IF(AND(NOT(ISBLANK('Case Data Entry'!H167)),ISNA(VLOOKUP('Case Data Entry'!H167,'DO NOT USE_School Picklist'!$P$3:$P$52,1,FALSE))),"Please select a value from the drop-down menu",IF('DO NOT USE_Case Formulas'!A167,"OK",NA()))</f>
        <v>#N/A</v>
      </c>
      <c r="I167" s="41" t="e">
        <f>IF(AND('DO NOT USE_Case Formulas'!A167,ISBLANK('Case Data Entry'!I167)),"Zip is required",IF(ISBLANK('Case Data Entry'!I167),NA(),"OK"))</f>
        <v>#N/A</v>
      </c>
      <c r="J167" s="41" t="e">
        <f>IF(AND('DO NOT USE_Case Formulas'!A167,ISBLANK('Case Data Entry'!J167)),"Student or Staff? is required",IF(ISBLANK('Case Data Entry'!J167),NA(),IF(ISNA(VLOOKUP('Case Data Entry'!J167,'DO NOT USE_School Picklist'!$B$3:$B$6,1,FALSE)),"Please select a value from the drop-down menu","OK")))</f>
        <v>#N/A</v>
      </c>
      <c r="K167" s="41" t="e">
        <f>IF(AND('Case Data Entry'!J167='DO NOT USE_School Picklist'!$B$4,ISBLANK('Case Data Entry'!K167)),"Occupation/Job Title is required if Student or Staff? is Yes, staff/faculty or volunteer",IF('DO NOT USE_Case Formulas'!A167,"OK",NA()))</f>
        <v>#N/A</v>
      </c>
      <c r="L167" s="41" t="e">
        <f ca="1">IF('Case Data Entry'!L167&gt;'DO NOT USE_School Picklist'!$C$3,"Date last on school campus/facility cannot be a future date",IF('DO NOT USE_Case Formulas'!A167,IF(ISBLANK('Case Data Entry'!L167),"Date last on school campus/facility is required","OK"),NA()))</f>
        <v>#N/A</v>
      </c>
      <c r="M167" s="41" t="e">
        <f>IF(AND('DO NOT USE_Case Formulas'!A167,ISBLANK('Case Data Entry'!M167)),"Specific Place in the Location is required",IF(ISBLANK('Case Data Entry'!M167),NA(),"OK"))</f>
        <v>#N/A</v>
      </c>
      <c r="N167" s="41" t="e">
        <f>IF(LEN('Case Data Entry'!N167)&gt;50,"Parent/Guardian Name must be less than 50 characters",IF('DO NOT USE_Case Formulas'!A167,"OK",NA()))</f>
        <v>#N/A</v>
      </c>
      <c r="O167" s="41" t="e">
        <f>IF(NOT(ISBLANK('Case Data Entry'!O167)),IF(AND(ISNUMBER('Case Data Entry'!O167),LEFT('Case Data Entry'!O167,1)&lt;&gt;"1",LEN('Case Data Entry'!O167)=10),"OK","Phone number must be valid format"),IF('DO NOT USE_Case Formulas'!A167,"OK",NA()))</f>
        <v>#N/A</v>
      </c>
      <c r="P167" s="41" t="e">
        <f>IF(AND(NOT(ISBLANK('Case Data Entry'!P167)),ISNA(VLOOKUP('Case Data Entry'!P167,'DO NOT USE_School Picklist'!$E$3:$E$10,1,FALSE))),"Please select a value from the drop-down menu",IF('DO NOT USE_Case Formulas'!A167,"OK",NA()))</f>
        <v>#N/A</v>
      </c>
      <c r="Q167" s="41" t="e">
        <f>IF(AND(NOT(ISBLANK('Case Data Entry'!Q167)),ISNA(VLOOKUP('Case Data Entry'!Q167,'DO NOT USE_School Picklist'!$F$3:$F$16,1,FALSE))),"Please select a value from the drop-down menu",IF('DO NOT USE_Case Formulas'!A167,"OK",NA()))</f>
        <v>#N/A</v>
      </c>
      <c r="R167" s="41" t="e">
        <f>IF(LEN('Case Data Entry'!R167)&gt;100,"Classroom(s) must be less than 100 characters",IF('DO NOT USE_Case Formulas'!A167,"OK",NA()))</f>
        <v>#N/A</v>
      </c>
      <c r="S167" s="41" t="e">
        <f>IF(AND(NOT(ISBLANK('Case Data Entry'!S167)),ISNA(VLOOKUP('Case Data Entry'!S167,'DO NOT USE_School Picklist'!$S$3:$S$12,1,FALSE))),"Please select a value from the drop-down menu",IF('DO NOT USE_Case Formulas'!A167,"OK",NA()))</f>
        <v>#N/A</v>
      </c>
      <c r="T167" s="41" t="e">
        <f>IF(AND(NOT(ISBLANK('Case Data Entry'!T167)),ISNA(VLOOKUP('Case Data Entry'!T167,'DO NOT USE_School Picklist'!$S$3:$S$12,1,FALSE))),"Please select a value from the drop-down menu",IF('DO NOT USE_Case Formulas'!A167,"OK",NA()))</f>
        <v>#N/A</v>
      </c>
      <c r="U167" s="41" t="e">
        <f>IF(LEN('Case Data Entry'!U167)&gt;80,"Name of Education Group must be less than 80 characters",IF('DO NOT USE_Case Formulas'!A167,"OK",NA()))</f>
        <v>#N/A</v>
      </c>
      <c r="V167" s="41" t="e">
        <f>IF(AND(NOT(ISBLANK('Case Data Entry'!V167)),ISNA(VLOOKUP('Case Data Entry'!V167,'DO NOT USE_School Picklist'!$K$3:$K$6,1,FALSE))),"Please select a value from the drop-down menu",IF('DO NOT USE_Case Formulas'!A167,"OK",NA()))</f>
        <v>#N/A</v>
      </c>
      <c r="W167" s="41" t="e">
        <f>IF(AND('DO NOT USE_Case Formulas'!A167,ISBLANK('Case Data Entry'!W167)),"Has this person had symptoms? is required",IF(AND(NOT(ISBLANK('Case Data Entry'!W167)),ISNA(VLOOKUP('Case Data Entry'!W167,'DO NOT USE_School Picklist'!$D$3:$D$5,1,FALSE))),"Please select a value from the drop-down menu",IF(NOT(ISBLANK('Case Data Entry'!W167)),"OK",NA())))</f>
        <v>#N/A</v>
      </c>
      <c r="X167" s="41" t="e">
        <f>IF(AND('Case Data Entry'!W167='DO NOT USE_School Picklist'!$D$3,ISBLANK('Case Data Entry'!X167)),"Symptom Onset Date is required if Ever Symptomatic is Yes",IF('DO NOT USE_Case Formulas'!A167,"OK",NA()))</f>
        <v>#N/A</v>
      </c>
      <c r="Y167" s="41"/>
      <c r="Z167" s="41" t="e">
        <f ca="1">IF(AND('DO NOT USE_Case Formulas'!A167,ISBLANK('Case Data Entry'!Z167)),"Lab Result Test Date is required",IF('Case Data Entry'!Z167&gt;'DO NOT USE_School Picklist'!$C$3,"Test Date cannot be a future date",IF(NOT(ISBLANK('Case Data Entry'!Z167)),"OK",NA())))</f>
        <v>#N/A</v>
      </c>
      <c r="AA167" s="41" t="e">
        <f>IF(AND(NOT(ISBLANK('Case Data Entry'!AA167)),ISNA(VLOOKUP('Case Data Entry'!AA167,'DO NOT USE_School Picklist'!$R$3:$R$7,1,FALSE))),"Please select a value from the drop-down menu",IF('DO NOT USE_Case Formulas'!A167,"OK",NA()))</f>
        <v>#N/A</v>
      </c>
      <c r="AB167" s="41" t="e">
        <f>IF(AND(NOT(ISBLANK('Case Data Entry'!AB167)),ISNA(VLOOKUP('Case Data Entry'!AB167,'DO NOT USE_School Picklist'!$Q$3:$Q$8,1,FALSE))),"Please select a value from the drop-down menu",IF('DO NOT USE_Case Formulas'!A167,"OK",NA()))</f>
        <v>#N/A</v>
      </c>
    </row>
    <row r="168" spans="1:28" x14ac:dyDescent="0.25">
      <c r="A168" s="40" t="e">
        <f>IF('DO NOT USE_Case Formulas'!A168,IF('DO NOT USE_Case Formulas'!B168,"Not all required fields are completed","OK"),NA())</f>
        <v>#N/A</v>
      </c>
      <c r="B168" s="41" t="e">
        <f>IF(AND('DO NOT USE_Case Formulas'!A168,ISBLANK('Case Data Entry'!B168)),"First Name is required",IF(NOT(ISBLANK('Case Data Entry'!B168)),"OK",NA()))</f>
        <v>#N/A</v>
      </c>
      <c r="C168" s="41" t="e">
        <f>IF(AND('DO NOT USE_Case Formulas'!A168,ISBLANK('Case Data Entry'!C168)),"Last Name is required",IF(NOT(ISBLANK('Case Data Entry'!C168)),"OK",NA()))</f>
        <v>#N/A</v>
      </c>
      <c r="D168" s="41" t="e">
        <f>IF(AND('DO NOT USE_Case Formulas'!A168,ISBLANK('Case Data Entry'!D168)),"Birthdate is required",IF(NOT(ISBLANK('Case Data Entry'!D168)),"OK",NA()))</f>
        <v>#N/A</v>
      </c>
      <c r="E168" s="41" t="e">
        <f>IF(AND('DO NOT USE_Case Formulas'!A168,ISBLANK('Case Data Entry'!E168)),"Mobile Phone is required",IF(NOT(ISBLANK('Case Data Entry'!E168)),IF(AND(ISNUMBER(VALUE('Case Data Entry'!E168)),LEFT('Case Data Entry'!E168,1)&lt;&gt;"1",LEN('Case Data Entry'!E168)=10),"OK","Phone number must be valid format"),NA()))</f>
        <v>#N/A</v>
      </c>
      <c r="F168" s="41" t="e">
        <f>IF(LEN('Case Data Entry'!F168)&gt;255,"Home Street Address must be less than 255 characters",IF('DO NOT USE_Case Formulas'!A168,"OK",NA()))</f>
        <v>#N/A</v>
      </c>
      <c r="G168" s="41" t="e">
        <f>IF(LEN('Case Data Entry'!G168)&gt;40,"City must be less than 40 characters",IF('DO NOT USE_Case Formulas'!A168,"OK",NA()))</f>
        <v>#N/A</v>
      </c>
      <c r="H168" s="41" t="e">
        <f>IF(AND(NOT(ISBLANK('Case Data Entry'!H168)),ISNA(VLOOKUP('Case Data Entry'!H168,'DO NOT USE_School Picklist'!$P$3:$P$52,1,FALSE))),"Please select a value from the drop-down menu",IF('DO NOT USE_Case Formulas'!A168,"OK",NA()))</f>
        <v>#N/A</v>
      </c>
      <c r="I168" s="41" t="e">
        <f>IF(AND('DO NOT USE_Case Formulas'!A168,ISBLANK('Case Data Entry'!I168)),"Zip is required",IF(ISBLANK('Case Data Entry'!I168),NA(),"OK"))</f>
        <v>#N/A</v>
      </c>
      <c r="J168" s="41" t="e">
        <f>IF(AND('DO NOT USE_Case Formulas'!A168,ISBLANK('Case Data Entry'!J168)),"Student or Staff? is required",IF(ISBLANK('Case Data Entry'!J168),NA(),IF(ISNA(VLOOKUP('Case Data Entry'!J168,'DO NOT USE_School Picklist'!$B$3:$B$6,1,FALSE)),"Please select a value from the drop-down menu","OK")))</f>
        <v>#N/A</v>
      </c>
      <c r="K168" s="41" t="e">
        <f>IF(AND('Case Data Entry'!J168='DO NOT USE_School Picklist'!$B$4,ISBLANK('Case Data Entry'!K168)),"Occupation/Job Title is required if Student or Staff? is Yes, staff/faculty or volunteer",IF('DO NOT USE_Case Formulas'!A168,"OK",NA()))</f>
        <v>#N/A</v>
      </c>
      <c r="L168" s="41" t="e">
        <f ca="1">IF('Case Data Entry'!L168&gt;'DO NOT USE_School Picklist'!$C$3,"Date last on school campus/facility cannot be a future date",IF('DO NOT USE_Case Formulas'!A168,IF(ISBLANK('Case Data Entry'!L168),"Date last on school campus/facility is required","OK"),NA()))</f>
        <v>#N/A</v>
      </c>
      <c r="M168" s="41" t="e">
        <f>IF(AND('DO NOT USE_Case Formulas'!A168,ISBLANK('Case Data Entry'!M168)),"Specific Place in the Location is required",IF(ISBLANK('Case Data Entry'!M168),NA(),"OK"))</f>
        <v>#N/A</v>
      </c>
      <c r="N168" s="41" t="e">
        <f>IF(LEN('Case Data Entry'!N168)&gt;50,"Parent/Guardian Name must be less than 50 characters",IF('DO NOT USE_Case Formulas'!A168,"OK",NA()))</f>
        <v>#N/A</v>
      </c>
      <c r="O168" s="41" t="e">
        <f>IF(NOT(ISBLANK('Case Data Entry'!O168)),IF(AND(ISNUMBER('Case Data Entry'!O168),LEFT('Case Data Entry'!O168,1)&lt;&gt;"1",LEN('Case Data Entry'!O168)=10),"OK","Phone number must be valid format"),IF('DO NOT USE_Case Formulas'!A168,"OK",NA()))</f>
        <v>#N/A</v>
      </c>
      <c r="P168" s="41" t="e">
        <f>IF(AND(NOT(ISBLANK('Case Data Entry'!P168)),ISNA(VLOOKUP('Case Data Entry'!P168,'DO NOT USE_School Picklist'!$E$3:$E$10,1,FALSE))),"Please select a value from the drop-down menu",IF('DO NOT USE_Case Formulas'!A168,"OK",NA()))</f>
        <v>#N/A</v>
      </c>
      <c r="Q168" s="41" t="e">
        <f>IF(AND(NOT(ISBLANK('Case Data Entry'!Q168)),ISNA(VLOOKUP('Case Data Entry'!Q168,'DO NOT USE_School Picklist'!$F$3:$F$16,1,FALSE))),"Please select a value from the drop-down menu",IF('DO NOT USE_Case Formulas'!A168,"OK",NA()))</f>
        <v>#N/A</v>
      </c>
      <c r="R168" s="41" t="e">
        <f>IF(LEN('Case Data Entry'!R168)&gt;100,"Classroom(s) must be less than 100 characters",IF('DO NOT USE_Case Formulas'!A168,"OK",NA()))</f>
        <v>#N/A</v>
      </c>
      <c r="S168" s="41" t="e">
        <f>IF(AND(NOT(ISBLANK('Case Data Entry'!S168)),ISNA(VLOOKUP('Case Data Entry'!S168,'DO NOT USE_School Picklist'!$S$3:$S$12,1,FALSE))),"Please select a value from the drop-down menu",IF('DO NOT USE_Case Formulas'!A168,"OK",NA()))</f>
        <v>#N/A</v>
      </c>
      <c r="T168" s="41" t="e">
        <f>IF(AND(NOT(ISBLANK('Case Data Entry'!T168)),ISNA(VLOOKUP('Case Data Entry'!T168,'DO NOT USE_School Picklist'!$S$3:$S$12,1,FALSE))),"Please select a value from the drop-down menu",IF('DO NOT USE_Case Formulas'!A168,"OK",NA()))</f>
        <v>#N/A</v>
      </c>
      <c r="U168" s="41" t="e">
        <f>IF(LEN('Case Data Entry'!U168)&gt;80,"Name of Education Group must be less than 80 characters",IF('DO NOT USE_Case Formulas'!A168,"OK",NA()))</f>
        <v>#N/A</v>
      </c>
      <c r="V168" s="41" t="e">
        <f>IF(AND(NOT(ISBLANK('Case Data Entry'!V168)),ISNA(VLOOKUP('Case Data Entry'!V168,'DO NOT USE_School Picklist'!$K$3:$K$6,1,FALSE))),"Please select a value from the drop-down menu",IF('DO NOT USE_Case Formulas'!A168,"OK",NA()))</f>
        <v>#N/A</v>
      </c>
      <c r="W168" s="41" t="e">
        <f>IF(AND('DO NOT USE_Case Formulas'!A168,ISBLANK('Case Data Entry'!W168)),"Has this person had symptoms? is required",IF(AND(NOT(ISBLANK('Case Data Entry'!W168)),ISNA(VLOOKUP('Case Data Entry'!W168,'DO NOT USE_School Picklist'!$D$3:$D$5,1,FALSE))),"Please select a value from the drop-down menu",IF(NOT(ISBLANK('Case Data Entry'!W168)),"OK",NA())))</f>
        <v>#N/A</v>
      </c>
      <c r="X168" s="41" t="e">
        <f>IF(AND('Case Data Entry'!W168='DO NOT USE_School Picklist'!$D$3,ISBLANK('Case Data Entry'!X168)),"Symptom Onset Date is required if Ever Symptomatic is Yes",IF('DO NOT USE_Case Formulas'!A168,"OK",NA()))</f>
        <v>#N/A</v>
      </c>
      <c r="Y168" s="41"/>
      <c r="Z168" s="41" t="e">
        <f ca="1">IF(AND('DO NOT USE_Case Formulas'!A168,ISBLANK('Case Data Entry'!Z168)),"Lab Result Test Date is required",IF('Case Data Entry'!Z168&gt;'DO NOT USE_School Picklist'!$C$3,"Test Date cannot be a future date",IF(NOT(ISBLANK('Case Data Entry'!Z168)),"OK",NA())))</f>
        <v>#N/A</v>
      </c>
      <c r="AA168" s="41" t="e">
        <f>IF(AND(NOT(ISBLANK('Case Data Entry'!AA168)),ISNA(VLOOKUP('Case Data Entry'!AA168,'DO NOT USE_School Picklist'!$R$3:$R$7,1,FALSE))),"Please select a value from the drop-down menu",IF('DO NOT USE_Case Formulas'!A168,"OK",NA()))</f>
        <v>#N/A</v>
      </c>
      <c r="AB168" s="41" t="e">
        <f>IF(AND(NOT(ISBLANK('Case Data Entry'!AB168)),ISNA(VLOOKUP('Case Data Entry'!AB168,'DO NOT USE_School Picklist'!$Q$3:$Q$8,1,FALSE))),"Please select a value from the drop-down menu",IF('DO NOT USE_Case Formulas'!A168,"OK",NA()))</f>
        <v>#N/A</v>
      </c>
    </row>
    <row r="169" spans="1:28" x14ac:dyDescent="0.25">
      <c r="A169" s="40" t="e">
        <f>IF('DO NOT USE_Case Formulas'!A169,IF('DO NOT USE_Case Formulas'!B169,"Not all required fields are completed","OK"),NA())</f>
        <v>#N/A</v>
      </c>
      <c r="B169" s="41" t="e">
        <f>IF(AND('DO NOT USE_Case Formulas'!A169,ISBLANK('Case Data Entry'!B169)),"First Name is required",IF(NOT(ISBLANK('Case Data Entry'!B169)),"OK",NA()))</f>
        <v>#N/A</v>
      </c>
      <c r="C169" s="41" t="e">
        <f>IF(AND('DO NOT USE_Case Formulas'!A169,ISBLANK('Case Data Entry'!C169)),"Last Name is required",IF(NOT(ISBLANK('Case Data Entry'!C169)),"OK",NA()))</f>
        <v>#N/A</v>
      </c>
      <c r="D169" s="41" t="e">
        <f>IF(AND('DO NOT USE_Case Formulas'!A169,ISBLANK('Case Data Entry'!D169)),"Birthdate is required",IF(NOT(ISBLANK('Case Data Entry'!D169)),"OK",NA()))</f>
        <v>#N/A</v>
      </c>
      <c r="E169" s="41" t="e">
        <f>IF(AND('DO NOT USE_Case Formulas'!A169,ISBLANK('Case Data Entry'!E169)),"Mobile Phone is required",IF(NOT(ISBLANK('Case Data Entry'!E169)),IF(AND(ISNUMBER(VALUE('Case Data Entry'!E169)),LEFT('Case Data Entry'!E169,1)&lt;&gt;"1",LEN('Case Data Entry'!E169)=10),"OK","Phone number must be valid format"),NA()))</f>
        <v>#N/A</v>
      </c>
      <c r="F169" s="41" t="e">
        <f>IF(LEN('Case Data Entry'!F169)&gt;255,"Home Street Address must be less than 255 characters",IF('DO NOT USE_Case Formulas'!A169,"OK",NA()))</f>
        <v>#N/A</v>
      </c>
      <c r="G169" s="41" t="e">
        <f>IF(LEN('Case Data Entry'!G169)&gt;40,"City must be less than 40 characters",IF('DO NOT USE_Case Formulas'!A169,"OK",NA()))</f>
        <v>#N/A</v>
      </c>
      <c r="H169" s="41" t="e">
        <f>IF(AND(NOT(ISBLANK('Case Data Entry'!H169)),ISNA(VLOOKUP('Case Data Entry'!H169,'DO NOT USE_School Picklist'!$P$3:$P$52,1,FALSE))),"Please select a value from the drop-down menu",IF('DO NOT USE_Case Formulas'!A169,"OK",NA()))</f>
        <v>#N/A</v>
      </c>
      <c r="I169" s="41" t="e">
        <f>IF(AND('DO NOT USE_Case Formulas'!A169,ISBLANK('Case Data Entry'!I169)),"Zip is required",IF(ISBLANK('Case Data Entry'!I169),NA(),"OK"))</f>
        <v>#N/A</v>
      </c>
      <c r="J169" s="41" t="e">
        <f>IF(AND('DO NOT USE_Case Formulas'!A169,ISBLANK('Case Data Entry'!J169)),"Student or Staff? is required",IF(ISBLANK('Case Data Entry'!J169),NA(),IF(ISNA(VLOOKUP('Case Data Entry'!J169,'DO NOT USE_School Picklist'!$B$3:$B$6,1,FALSE)),"Please select a value from the drop-down menu","OK")))</f>
        <v>#N/A</v>
      </c>
      <c r="K169" s="41" t="e">
        <f>IF(AND('Case Data Entry'!J169='DO NOT USE_School Picklist'!$B$4,ISBLANK('Case Data Entry'!K169)),"Occupation/Job Title is required if Student or Staff? is Yes, staff/faculty or volunteer",IF('DO NOT USE_Case Formulas'!A169,"OK",NA()))</f>
        <v>#N/A</v>
      </c>
      <c r="L169" s="41" t="e">
        <f ca="1">IF('Case Data Entry'!L169&gt;'DO NOT USE_School Picklist'!$C$3,"Date last on school campus/facility cannot be a future date",IF('DO NOT USE_Case Formulas'!A169,IF(ISBLANK('Case Data Entry'!L169),"Date last on school campus/facility is required","OK"),NA()))</f>
        <v>#N/A</v>
      </c>
      <c r="M169" s="41" t="e">
        <f>IF(AND('DO NOT USE_Case Formulas'!A169,ISBLANK('Case Data Entry'!M169)),"Specific Place in the Location is required",IF(ISBLANK('Case Data Entry'!M169),NA(),"OK"))</f>
        <v>#N/A</v>
      </c>
      <c r="N169" s="41" t="e">
        <f>IF(LEN('Case Data Entry'!N169)&gt;50,"Parent/Guardian Name must be less than 50 characters",IF('DO NOT USE_Case Formulas'!A169,"OK",NA()))</f>
        <v>#N/A</v>
      </c>
      <c r="O169" s="41" t="e">
        <f>IF(NOT(ISBLANK('Case Data Entry'!O169)),IF(AND(ISNUMBER('Case Data Entry'!O169),LEFT('Case Data Entry'!O169,1)&lt;&gt;"1",LEN('Case Data Entry'!O169)=10),"OK","Phone number must be valid format"),IF('DO NOT USE_Case Formulas'!A169,"OK",NA()))</f>
        <v>#N/A</v>
      </c>
      <c r="P169" s="41" t="e">
        <f>IF(AND(NOT(ISBLANK('Case Data Entry'!P169)),ISNA(VLOOKUP('Case Data Entry'!P169,'DO NOT USE_School Picklist'!$E$3:$E$10,1,FALSE))),"Please select a value from the drop-down menu",IF('DO NOT USE_Case Formulas'!A169,"OK",NA()))</f>
        <v>#N/A</v>
      </c>
      <c r="Q169" s="41" t="e">
        <f>IF(AND(NOT(ISBLANK('Case Data Entry'!Q169)),ISNA(VLOOKUP('Case Data Entry'!Q169,'DO NOT USE_School Picklist'!$F$3:$F$16,1,FALSE))),"Please select a value from the drop-down menu",IF('DO NOT USE_Case Formulas'!A169,"OK",NA()))</f>
        <v>#N/A</v>
      </c>
      <c r="R169" s="41" t="e">
        <f>IF(LEN('Case Data Entry'!R169)&gt;100,"Classroom(s) must be less than 100 characters",IF('DO NOT USE_Case Formulas'!A169,"OK",NA()))</f>
        <v>#N/A</v>
      </c>
      <c r="S169" s="41" t="e">
        <f>IF(AND(NOT(ISBLANK('Case Data Entry'!S169)),ISNA(VLOOKUP('Case Data Entry'!S169,'DO NOT USE_School Picklist'!$S$3:$S$12,1,FALSE))),"Please select a value from the drop-down menu",IF('DO NOT USE_Case Formulas'!A169,"OK",NA()))</f>
        <v>#N/A</v>
      </c>
      <c r="T169" s="41" t="e">
        <f>IF(AND(NOT(ISBLANK('Case Data Entry'!T169)),ISNA(VLOOKUP('Case Data Entry'!T169,'DO NOT USE_School Picklist'!$S$3:$S$12,1,FALSE))),"Please select a value from the drop-down menu",IF('DO NOT USE_Case Formulas'!A169,"OK",NA()))</f>
        <v>#N/A</v>
      </c>
      <c r="U169" s="41" t="e">
        <f>IF(LEN('Case Data Entry'!U169)&gt;80,"Name of Education Group must be less than 80 characters",IF('DO NOT USE_Case Formulas'!A169,"OK",NA()))</f>
        <v>#N/A</v>
      </c>
      <c r="V169" s="41" t="e">
        <f>IF(AND(NOT(ISBLANK('Case Data Entry'!V169)),ISNA(VLOOKUP('Case Data Entry'!V169,'DO NOT USE_School Picklist'!$K$3:$K$6,1,FALSE))),"Please select a value from the drop-down menu",IF('DO NOT USE_Case Formulas'!A169,"OK",NA()))</f>
        <v>#N/A</v>
      </c>
      <c r="W169" s="41" t="e">
        <f>IF(AND('DO NOT USE_Case Formulas'!A169,ISBLANK('Case Data Entry'!W169)),"Has this person had symptoms? is required",IF(AND(NOT(ISBLANK('Case Data Entry'!W169)),ISNA(VLOOKUP('Case Data Entry'!W169,'DO NOT USE_School Picklist'!$D$3:$D$5,1,FALSE))),"Please select a value from the drop-down menu",IF(NOT(ISBLANK('Case Data Entry'!W169)),"OK",NA())))</f>
        <v>#N/A</v>
      </c>
      <c r="X169" s="41" t="e">
        <f>IF(AND('Case Data Entry'!W169='DO NOT USE_School Picklist'!$D$3,ISBLANK('Case Data Entry'!X169)),"Symptom Onset Date is required if Ever Symptomatic is Yes",IF('DO NOT USE_Case Formulas'!A169,"OK",NA()))</f>
        <v>#N/A</v>
      </c>
      <c r="Y169" s="41"/>
      <c r="Z169" s="41" t="e">
        <f ca="1">IF(AND('DO NOT USE_Case Formulas'!A169,ISBLANK('Case Data Entry'!Z169)),"Lab Result Test Date is required",IF('Case Data Entry'!Z169&gt;'DO NOT USE_School Picklist'!$C$3,"Test Date cannot be a future date",IF(NOT(ISBLANK('Case Data Entry'!Z169)),"OK",NA())))</f>
        <v>#N/A</v>
      </c>
      <c r="AA169" s="41" t="e">
        <f>IF(AND(NOT(ISBLANK('Case Data Entry'!AA169)),ISNA(VLOOKUP('Case Data Entry'!AA169,'DO NOT USE_School Picklist'!$R$3:$R$7,1,FALSE))),"Please select a value from the drop-down menu",IF('DO NOT USE_Case Formulas'!A169,"OK",NA()))</f>
        <v>#N/A</v>
      </c>
      <c r="AB169" s="41" t="e">
        <f>IF(AND(NOT(ISBLANK('Case Data Entry'!AB169)),ISNA(VLOOKUP('Case Data Entry'!AB169,'DO NOT USE_School Picklist'!$Q$3:$Q$8,1,FALSE))),"Please select a value from the drop-down menu",IF('DO NOT USE_Case Formulas'!A169,"OK",NA()))</f>
        <v>#N/A</v>
      </c>
    </row>
    <row r="170" spans="1:28" x14ac:dyDescent="0.25">
      <c r="A170" s="40" t="e">
        <f>IF('DO NOT USE_Case Formulas'!A170,IF('DO NOT USE_Case Formulas'!B170,"Not all required fields are completed","OK"),NA())</f>
        <v>#N/A</v>
      </c>
      <c r="B170" s="41" t="e">
        <f>IF(AND('DO NOT USE_Case Formulas'!A170,ISBLANK('Case Data Entry'!B170)),"First Name is required",IF(NOT(ISBLANK('Case Data Entry'!B170)),"OK",NA()))</f>
        <v>#N/A</v>
      </c>
      <c r="C170" s="41" t="e">
        <f>IF(AND('DO NOT USE_Case Formulas'!A170,ISBLANK('Case Data Entry'!C170)),"Last Name is required",IF(NOT(ISBLANK('Case Data Entry'!C170)),"OK",NA()))</f>
        <v>#N/A</v>
      </c>
      <c r="D170" s="41" t="e">
        <f>IF(AND('DO NOT USE_Case Formulas'!A170,ISBLANK('Case Data Entry'!D170)),"Birthdate is required",IF(NOT(ISBLANK('Case Data Entry'!D170)),"OK",NA()))</f>
        <v>#N/A</v>
      </c>
      <c r="E170" s="41" t="e">
        <f>IF(AND('DO NOT USE_Case Formulas'!A170,ISBLANK('Case Data Entry'!E170)),"Mobile Phone is required",IF(NOT(ISBLANK('Case Data Entry'!E170)),IF(AND(ISNUMBER(VALUE('Case Data Entry'!E170)),LEFT('Case Data Entry'!E170,1)&lt;&gt;"1",LEN('Case Data Entry'!E170)=10),"OK","Phone number must be valid format"),NA()))</f>
        <v>#N/A</v>
      </c>
      <c r="F170" s="41" t="e">
        <f>IF(LEN('Case Data Entry'!F170)&gt;255,"Home Street Address must be less than 255 characters",IF('DO NOT USE_Case Formulas'!A170,"OK",NA()))</f>
        <v>#N/A</v>
      </c>
      <c r="G170" s="41" t="e">
        <f>IF(LEN('Case Data Entry'!G170)&gt;40,"City must be less than 40 characters",IF('DO NOT USE_Case Formulas'!A170,"OK",NA()))</f>
        <v>#N/A</v>
      </c>
      <c r="H170" s="41" t="e">
        <f>IF(AND(NOT(ISBLANK('Case Data Entry'!H170)),ISNA(VLOOKUP('Case Data Entry'!H170,'DO NOT USE_School Picklist'!$P$3:$P$52,1,FALSE))),"Please select a value from the drop-down menu",IF('DO NOT USE_Case Formulas'!A170,"OK",NA()))</f>
        <v>#N/A</v>
      </c>
      <c r="I170" s="41" t="e">
        <f>IF(AND('DO NOT USE_Case Formulas'!A170,ISBLANK('Case Data Entry'!I170)),"Zip is required",IF(ISBLANK('Case Data Entry'!I170),NA(),"OK"))</f>
        <v>#N/A</v>
      </c>
      <c r="J170" s="41" t="e">
        <f>IF(AND('DO NOT USE_Case Formulas'!A170,ISBLANK('Case Data Entry'!J170)),"Student or Staff? is required",IF(ISBLANK('Case Data Entry'!J170),NA(),IF(ISNA(VLOOKUP('Case Data Entry'!J170,'DO NOT USE_School Picklist'!$B$3:$B$6,1,FALSE)),"Please select a value from the drop-down menu","OK")))</f>
        <v>#N/A</v>
      </c>
      <c r="K170" s="41" t="e">
        <f>IF(AND('Case Data Entry'!J170='DO NOT USE_School Picklist'!$B$4,ISBLANK('Case Data Entry'!K170)),"Occupation/Job Title is required if Student or Staff? is Yes, staff/faculty or volunteer",IF('DO NOT USE_Case Formulas'!A170,"OK",NA()))</f>
        <v>#N/A</v>
      </c>
      <c r="L170" s="41" t="e">
        <f ca="1">IF('Case Data Entry'!L170&gt;'DO NOT USE_School Picklist'!$C$3,"Date last on school campus/facility cannot be a future date",IF('DO NOT USE_Case Formulas'!A170,IF(ISBLANK('Case Data Entry'!L170),"Date last on school campus/facility is required","OK"),NA()))</f>
        <v>#N/A</v>
      </c>
      <c r="M170" s="41" t="e">
        <f>IF(AND('DO NOT USE_Case Formulas'!A170,ISBLANK('Case Data Entry'!M170)),"Specific Place in the Location is required",IF(ISBLANK('Case Data Entry'!M170),NA(),"OK"))</f>
        <v>#N/A</v>
      </c>
      <c r="N170" s="41" t="e">
        <f>IF(LEN('Case Data Entry'!N170)&gt;50,"Parent/Guardian Name must be less than 50 characters",IF('DO NOT USE_Case Formulas'!A170,"OK",NA()))</f>
        <v>#N/A</v>
      </c>
      <c r="O170" s="41" t="e">
        <f>IF(NOT(ISBLANK('Case Data Entry'!O170)),IF(AND(ISNUMBER('Case Data Entry'!O170),LEFT('Case Data Entry'!O170,1)&lt;&gt;"1",LEN('Case Data Entry'!O170)=10),"OK","Phone number must be valid format"),IF('DO NOT USE_Case Formulas'!A170,"OK",NA()))</f>
        <v>#N/A</v>
      </c>
      <c r="P170" s="41" t="e">
        <f>IF(AND(NOT(ISBLANK('Case Data Entry'!P170)),ISNA(VLOOKUP('Case Data Entry'!P170,'DO NOT USE_School Picklist'!$E$3:$E$10,1,FALSE))),"Please select a value from the drop-down menu",IF('DO NOT USE_Case Formulas'!A170,"OK",NA()))</f>
        <v>#N/A</v>
      </c>
      <c r="Q170" s="41" t="e">
        <f>IF(AND(NOT(ISBLANK('Case Data Entry'!Q170)),ISNA(VLOOKUP('Case Data Entry'!Q170,'DO NOT USE_School Picklist'!$F$3:$F$16,1,FALSE))),"Please select a value from the drop-down menu",IF('DO NOT USE_Case Formulas'!A170,"OK",NA()))</f>
        <v>#N/A</v>
      </c>
      <c r="R170" s="41" t="e">
        <f>IF(LEN('Case Data Entry'!R170)&gt;100,"Classroom(s) must be less than 100 characters",IF('DO NOT USE_Case Formulas'!A170,"OK",NA()))</f>
        <v>#N/A</v>
      </c>
      <c r="S170" s="41" t="e">
        <f>IF(AND(NOT(ISBLANK('Case Data Entry'!S170)),ISNA(VLOOKUP('Case Data Entry'!S170,'DO NOT USE_School Picklist'!$S$3:$S$12,1,FALSE))),"Please select a value from the drop-down menu",IF('DO NOT USE_Case Formulas'!A170,"OK",NA()))</f>
        <v>#N/A</v>
      </c>
      <c r="T170" s="41" t="e">
        <f>IF(AND(NOT(ISBLANK('Case Data Entry'!T170)),ISNA(VLOOKUP('Case Data Entry'!T170,'DO NOT USE_School Picklist'!$S$3:$S$12,1,FALSE))),"Please select a value from the drop-down menu",IF('DO NOT USE_Case Formulas'!A170,"OK",NA()))</f>
        <v>#N/A</v>
      </c>
      <c r="U170" s="41" t="e">
        <f>IF(LEN('Case Data Entry'!U170)&gt;80,"Name of Education Group must be less than 80 characters",IF('DO NOT USE_Case Formulas'!A170,"OK",NA()))</f>
        <v>#N/A</v>
      </c>
      <c r="V170" s="41" t="e">
        <f>IF(AND(NOT(ISBLANK('Case Data Entry'!V170)),ISNA(VLOOKUP('Case Data Entry'!V170,'DO NOT USE_School Picklist'!$K$3:$K$6,1,FALSE))),"Please select a value from the drop-down menu",IF('DO NOT USE_Case Formulas'!A170,"OK",NA()))</f>
        <v>#N/A</v>
      </c>
      <c r="W170" s="41" t="e">
        <f>IF(AND('DO NOT USE_Case Formulas'!A170,ISBLANK('Case Data Entry'!W170)),"Has this person had symptoms? is required",IF(AND(NOT(ISBLANK('Case Data Entry'!W170)),ISNA(VLOOKUP('Case Data Entry'!W170,'DO NOT USE_School Picklist'!$D$3:$D$5,1,FALSE))),"Please select a value from the drop-down menu",IF(NOT(ISBLANK('Case Data Entry'!W170)),"OK",NA())))</f>
        <v>#N/A</v>
      </c>
      <c r="X170" s="41" t="e">
        <f>IF(AND('Case Data Entry'!W170='DO NOT USE_School Picklist'!$D$3,ISBLANK('Case Data Entry'!X170)),"Symptom Onset Date is required if Ever Symptomatic is Yes",IF('DO NOT USE_Case Formulas'!A170,"OK",NA()))</f>
        <v>#N/A</v>
      </c>
      <c r="Y170" s="41"/>
      <c r="Z170" s="41" t="e">
        <f ca="1">IF(AND('DO NOT USE_Case Formulas'!A170,ISBLANK('Case Data Entry'!Z170)),"Lab Result Test Date is required",IF('Case Data Entry'!Z170&gt;'DO NOT USE_School Picklist'!$C$3,"Test Date cannot be a future date",IF(NOT(ISBLANK('Case Data Entry'!Z170)),"OK",NA())))</f>
        <v>#N/A</v>
      </c>
      <c r="AA170" s="41" t="e">
        <f>IF(AND(NOT(ISBLANK('Case Data Entry'!AA170)),ISNA(VLOOKUP('Case Data Entry'!AA170,'DO NOT USE_School Picklist'!$R$3:$R$7,1,FALSE))),"Please select a value from the drop-down menu",IF('DO NOT USE_Case Formulas'!A170,"OK",NA()))</f>
        <v>#N/A</v>
      </c>
      <c r="AB170" s="41" t="e">
        <f>IF(AND(NOT(ISBLANK('Case Data Entry'!AB170)),ISNA(VLOOKUP('Case Data Entry'!AB170,'DO NOT USE_School Picklist'!$Q$3:$Q$8,1,FALSE))),"Please select a value from the drop-down menu",IF('DO NOT USE_Case Formulas'!A170,"OK",NA()))</f>
        <v>#N/A</v>
      </c>
    </row>
    <row r="171" spans="1:28" x14ac:dyDescent="0.25">
      <c r="A171" s="40" t="e">
        <f>IF('DO NOT USE_Case Formulas'!A171,IF('DO NOT USE_Case Formulas'!B171,"Not all required fields are completed","OK"),NA())</f>
        <v>#N/A</v>
      </c>
      <c r="B171" s="41" t="e">
        <f>IF(AND('DO NOT USE_Case Formulas'!A171,ISBLANK('Case Data Entry'!B171)),"First Name is required",IF(NOT(ISBLANK('Case Data Entry'!B171)),"OK",NA()))</f>
        <v>#N/A</v>
      </c>
      <c r="C171" s="41" t="e">
        <f>IF(AND('DO NOT USE_Case Formulas'!A171,ISBLANK('Case Data Entry'!C171)),"Last Name is required",IF(NOT(ISBLANK('Case Data Entry'!C171)),"OK",NA()))</f>
        <v>#N/A</v>
      </c>
      <c r="D171" s="41" t="e">
        <f>IF(AND('DO NOT USE_Case Formulas'!A171,ISBLANK('Case Data Entry'!D171)),"Birthdate is required",IF(NOT(ISBLANK('Case Data Entry'!D171)),"OK",NA()))</f>
        <v>#N/A</v>
      </c>
      <c r="E171" s="41" t="e">
        <f>IF(AND('DO NOT USE_Case Formulas'!A171,ISBLANK('Case Data Entry'!E171)),"Mobile Phone is required",IF(NOT(ISBLANK('Case Data Entry'!E171)),IF(AND(ISNUMBER(VALUE('Case Data Entry'!E171)),LEFT('Case Data Entry'!E171,1)&lt;&gt;"1",LEN('Case Data Entry'!E171)=10),"OK","Phone number must be valid format"),NA()))</f>
        <v>#N/A</v>
      </c>
      <c r="F171" s="41" t="e">
        <f>IF(LEN('Case Data Entry'!F171)&gt;255,"Home Street Address must be less than 255 characters",IF('DO NOT USE_Case Formulas'!A171,"OK",NA()))</f>
        <v>#N/A</v>
      </c>
      <c r="G171" s="41" t="e">
        <f>IF(LEN('Case Data Entry'!G171)&gt;40,"City must be less than 40 characters",IF('DO NOT USE_Case Formulas'!A171,"OK",NA()))</f>
        <v>#N/A</v>
      </c>
      <c r="H171" s="41" t="e">
        <f>IF(AND(NOT(ISBLANK('Case Data Entry'!H171)),ISNA(VLOOKUP('Case Data Entry'!H171,'DO NOT USE_School Picklist'!$P$3:$P$52,1,FALSE))),"Please select a value from the drop-down menu",IF('DO NOT USE_Case Formulas'!A171,"OK",NA()))</f>
        <v>#N/A</v>
      </c>
      <c r="I171" s="41" t="e">
        <f>IF(AND('DO NOT USE_Case Formulas'!A171,ISBLANK('Case Data Entry'!I171)),"Zip is required",IF(ISBLANK('Case Data Entry'!I171),NA(),"OK"))</f>
        <v>#N/A</v>
      </c>
      <c r="J171" s="41" t="e">
        <f>IF(AND('DO NOT USE_Case Formulas'!A171,ISBLANK('Case Data Entry'!J171)),"Student or Staff? is required",IF(ISBLANK('Case Data Entry'!J171),NA(),IF(ISNA(VLOOKUP('Case Data Entry'!J171,'DO NOT USE_School Picklist'!$B$3:$B$6,1,FALSE)),"Please select a value from the drop-down menu","OK")))</f>
        <v>#N/A</v>
      </c>
      <c r="K171" s="41" t="e">
        <f>IF(AND('Case Data Entry'!J171='DO NOT USE_School Picklist'!$B$4,ISBLANK('Case Data Entry'!K171)),"Occupation/Job Title is required if Student or Staff? is Yes, staff/faculty or volunteer",IF('DO NOT USE_Case Formulas'!A171,"OK",NA()))</f>
        <v>#N/A</v>
      </c>
      <c r="L171" s="41" t="e">
        <f ca="1">IF('Case Data Entry'!L171&gt;'DO NOT USE_School Picklist'!$C$3,"Date last on school campus/facility cannot be a future date",IF('DO NOT USE_Case Formulas'!A171,IF(ISBLANK('Case Data Entry'!L171),"Date last on school campus/facility is required","OK"),NA()))</f>
        <v>#N/A</v>
      </c>
      <c r="M171" s="41" t="e">
        <f>IF(AND('DO NOT USE_Case Formulas'!A171,ISBLANK('Case Data Entry'!M171)),"Specific Place in the Location is required",IF(ISBLANK('Case Data Entry'!M171),NA(),"OK"))</f>
        <v>#N/A</v>
      </c>
      <c r="N171" s="41" t="e">
        <f>IF(LEN('Case Data Entry'!N171)&gt;50,"Parent/Guardian Name must be less than 50 characters",IF('DO NOT USE_Case Formulas'!A171,"OK",NA()))</f>
        <v>#N/A</v>
      </c>
      <c r="O171" s="41" t="e">
        <f>IF(NOT(ISBLANK('Case Data Entry'!O171)),IF(AND(ISNUMBER('Case Data Entry'!O171),LEFT('Case Data Entry'!O171,1)&lt;&gt;"1",LEN('Case Data Entry'!O171)=10),"OK","Phone number must be valid format"),IF('DO NOT USE_Case Formulas'!A171,"OK",NA()))</f>
        <v>#N/A</v>
      </c>
      <c r="P171" s="41" t="e">
        <f>IF(AND(NOT(ISBLANK('Case Data Entry'!P171)),ISNA(VLOOKUP('Case Data Entry'!P171,'DO NOT USE_School Picklist'!$E$3:$E$10,1,FALSE))),"Please select a value from the drop-down menu",IF('DO NOT USE_Case Formulas'!A171,"OK",NA()))</f>
        <v>#N/A</v>
      </c>
      <c r="Q171" s="41" t="e">
        <f>IF(AND(NOT(ISBLANK('Case Data Entry'!Q171)),ISNA(VLOOKUP('Case Data Entry'!Q171,'DO NOT USE_School Picklist'!$F$3:$F$16,1,FALSE))),"Please select a value from the drop-down menu",IF('DO NOT USE_Case Formulas'!A171,"OK",NA()))</f>
        <v>#N/A</v>
      </c>
      <c r="R171" s="41" t="e">
        <f>IF(LEN('Case Data Entry'!R171)&gt;100,"Classroom(s) must be less than 100 characters",IF('DO NOT USE_Case Formulas'!A171,"OK",NA()))</f>
        <v>#N/A</v>
      </c>
      <c r="S171" s="41" t="e">
        <f>IF(AND(NOT(ISBLANK('Case Data Entry'!S171)),ISNA(VLOOKUP('Case Data Entry'!S171,'DO NOT USE_School Picklist'!$S$3:$S$12,1,FALSE))),"Please select a value from the drop-down menu",IF('DO NOT USE_Case Formulas'!A171,"OK",NA()))</f>
        <v>#N/A</v>
      </c>
      <c r="T171" s="41" t="e">
        <f>IF(AND(NOT(ISBLANK('Case Data Entry'!T171)),ISNA(VLOOKUP('Case Data Entry'!T171,'DO NOT USE_School Picklist'!$S$3:$S$12,1,FALSE))),"Please select a value from the drop-down menu",IF('DO NOT USE_Case Formulas'!A171,"OK",NA()))</f>
        <v>#N/A</v>
      </c>
      <c r="U171" s="41" t="e">
        <f>IF(LEN('Case Data Entry'!U171)&gt;80,"Name of Education Group must be less than 80 characters",IF('DO NOT USE_Case Formulas'!A171,"OK",NA()))</f>
        <v>#N/A</v>
      </c>
      <c r="V171" s="41" t="e">
        <f>IF(AND(NOT(ISBLANK('Case Data Entry'!V171)),ISNA(VLOOKUP('Case Data Entry'!V171,'DO NOT USE_School Picklist'!$K$3:$K$6,1,FALSE))),"Please select a value from the drop-down menu",IF('DO NOT USE_Case Formulas'!A171,"OK",NA()))</f>
        <v>#N/A</v>
      </c>
      <c r="W171" s="41" t="e">
        <f>IF(AND('DO NOT USE_Case Formulas'!A171,ISBLANK('Case Data Entry'!W171)),"Has this person had symptoms? is required",IF(AND(NOT(ISBLANK('Case Data Entry'!W171)),ISNA(VLOOKUP('Case Data Entry'!W171,'DO NOT USE_School Picklist'!$D$3:$D$5,1,FALSE))),"Please select a value from the drop-down menu",IF(NOT(ISBLANK('Case Data Entry'!W171)),"OK",NA())))</f>
        <v>#N/A</v>
      </c>
      <c r="X171" s="41" t="e">
        <f>IF(AND('Case Data Entry'!W171='DO NOT USE_School Picklist'!$D$3,ISBLANK('Case Data Entry'!X171)),"Symptom Onset Date is required if Ever Symptomatic is Yes",IF('DO NOT USE_Case Formulas'!A171,"OK",NA()))</f>
        <v>#N/A</v>
      </c>
      <c r="Y171" s="41"/>
      <c r="Z171" s="41" t="e">
        <f ca="1">IF(AND('DO NOT USE_Case Formulas'!A171,ISBLANK('Case Data Entry'!Z171)),"Lab Result Test Date is required",IF('Case Data Entry'!Z171&gt;'DO NOT USE_School Picklist'!$C$3,"Test Date cannot be a future date",IF(NOT(ISBLANK('Case Data Entry'!Z171)),"OK",NA())))</f>
        <v>#N/A</v>
      </c>
      <c r="AA171" s="41" t="e">
        <f>IF(AND(NOT(ISBLANK('Case Data Entry'!AA171)),ISNA(VLOOKUP('Case Data Entry'!AA171,'DO NOT USE_School Picklist'!$R$3:$R$7,1,FALSE))),"Please select a value from the drop-down menu",IF('DO NOT USE_Case Formulas'!A171,"OK",NA()))</f>
        <v>#N/A</v>
      </c>
      <c r="AB171" s="41" t="e">
        <f>IF(AND(NOT(ISBLANK('Case Data Entry'!AB171)),ISNA(VLOOKUP('Case Data Entry'!AB171,'DO NOT USE_School Picklist'!$Q$3:$Q$8,1,FALSE))),"Please select a value from the drop-down menu",IF('DO NOT USE_Case Formulas'!A171,"OK",NA()))</f>
        <v>#N/A</v>
      </c>
    </row>
    <row r="172" spans="1:28" x14ac:dyDescent="0.25">
      <c r="A172" s="40" t="e">
        <f>IF('DO NOT USE_Case Formulas'!A172,IF('DO NOT USE_Case Formulas'!B172,"Not all required fields are completed","OK"),NA())</f>
        <v>#N/A</v>
      </c>
      <c r="B172" s="41" t="e">
        <f>IF(AND('DO NOT USE_Case Formulas'!A172,ISBLANK('Case Data Entry'!B172)),"First Name is required",IF(NOT(ISBLANK('Case Data Entry'!B172)),"OK",NA()))</f>
        <v>#N/A</v>
      </c>
      <c r="C172" s="41" t="e">
        <f>IF(AND('DO NOT USE_Case Formulas'!A172,ISBLANK('Case Data Entry'!C172)),"Last Name is required",IF(NOT(ISBLANK('Case Data Entry'!C172)),"OK",NA()))</f>
        <v>#N/A</v>
      </c>
      <c r="D172" s="41" t="e">
        <f>IF(AND('DO NOT USE_Case Formulas'!A172,ISBLANK('Case Data Entry'!D172)),"Birthdate is required",IF(NOT(ISBLANK('Case Data Entry'!D172)),"OK",NA()))</f>
        <v>#N/A</v>
      </c>
      <c r="E172" s="41" t="e">
        <f>IF(AND('DO NOT USE_Case Formulas'!A172,ISBLANK('Case Data Entry'!E172)),"Mobile Phone is required",IF(NOT(ISBLANK('Case Data Entry'!E172)),IF(AND(ISNUMBER(VALUE('Case Data Entry'!E172)),LEFT('Case Data Entry'!E172,1)&lt;&gt;"1",LEN('Case Data Entry'!E172)=10),"OK","Phone number must be valid format"),NA()))</f>
        <v>#N/A</v>
      </c>
      <c r="F172" s="41" t="e">
        <f>IF(LEN('Case Data Entry'!F172)&gt;255,"Home Street Address must be less than 255 characters",IF('DO NOT USE_Case Formulas'!A172,"OK",NA()))</f>
        <v>#N/A</v>
      </c>
      <c r="G172" s="41" t="e">
        <f>IF(LEN('Case Data Entry'!G172)&gt;40,"City must be less than 40 characters",IF('DO NOT USE_Case Formulas'!A172,"OK",NA()))</f>
        <v>#N/A</v>
      </c>
      <c r="H172" s="41" t="e">
        <f>IF(AND(NOT(ISBLANK('Case Data Entry'!H172)),ISNA(VLOOKUP('Case Data Entry'!H172,'DO NOT USE_School Picklist'!$P$3:$P$52,1,FALSE))),"Please select a value from the drop-down menu",IF('DO NOT USE_Case Formulas'!A172,"OK",NA()))</f>
        <v>#N/A</v>
      </c>
      <c r="I172" s="41" t="e">
        <f>IF(AND('DO NOT USE_Case Formulas'!A172,ISBLANK('Case Data Entry'!I172)),"Zip is required",IF(ISBLANK('Case Data Entry'!I172),NA(),"OK"))</f>
        <v>#N/A</v>
      </c>
      <c r="J172" s="41" t="e">
        <f>IF(AND('DO NOT USE_Case Formulas'!A172,ISBLANK('Case Data Entry'!J172)),"Student or Staff? is required",IF(ISBLANK('Case Data Entry'!J172),NA(),IF(ISNA(VLOOKUP('Case Data Entry'!J172,'DO NOT USE_School Picklist'!$B$3:$B$6,1,FALSE)),"Please select a value from the drop-down menu","OK")))</f>
        <v>#N/A</v>
      </c>
      <c r="K172" s="41" t="e">
        <f>IF(AND('Case Data Entry'!J172='DO NOT USE_School Picklist'!$B$4,ISBLANK('Case Data Entry'!K172)),"Occupation/Job Title is required if Student or Staff? is Yes, staff/faculty or volunteer",IF('DO NOT USE_Case Formulas'!A172,"OK",NA()))</f>
        <v>#N/A</v>
      </c>
      <c r="L172" s="41" t="e">
        <f ca="1">IF('Case Data Entry'!L172&gt;'DO NOT USE_School Picklist'!$C$3,"Date last on school campus/facility cannot be a future date",IF('DO NOT USE_Case Formulas'!A172,IF(ISBLANK('Case Data Entry'!L172),"Date last on school campus/facility is required","OK"),NA()))</f>
        <v>#N/A</v>
      </c>
      <c r="M172" s="41" t="e">
        <f>IF(AND('DO NOT USE_Case Formulas'!A172,ISBLANK('Case Data Entry'!M172)),"Specific Place in the Location is required",IF(ISBLANK('Case Data Entry'!M172),NA(),"OK"))</f>
        <v>#N/A</v>
      </c>
      <c r="N172" s="41" t="e">
        <f>IF(LEN('Case Data Entry'!N172)&gt;50,"Parent/Guardian Name must be less than 50 characters",IF('DO NOT USE_Case Formulas'!A172,"OK",NA()))</f>
        <v>#N/A</v>
      </c>
      <c r="O172" s="41" t="e">
        <f>IF(NOT(ISBLANK('Case Data Entry'!O172)),IF(AND(ISNUMBER('Case Data Entry'!O172),LEFT('Case Data Entry'!O172,1)&lt;&gt;"1",LEN('Case Data Entry'!O172)=10),"OK","Phone number must be valid format"),IF('DO NOT USE_Case Formulas'!A172,"OK",NA()))</f>
        <v>#N/A</v>
      </c>
      <c r="P172" s="41" t="e">
        <f>IF(AND(NOT(ISBLANK('Case Data Entry'!P172)),ISNA(VLOOKUP('Case Data Entry'!P172,'DO NOT USE_School Picklist'!$E$3:$E$10,1,FALSE))),"Please select a value from the drop-down menu",IF('DO NOT USE_Case Formulas'!A172,"OK",NA()))</f>
        <v>#N/A</v>
      </c>
      <c r="Q172" s="41" t="e">
        <f>IF(AND(NOT(ISBLANK('Case Data Entry'!Q172)),ISNA(VLOOKUP('Case Data Entry'!Q172,'DO NOT USE_School Picklist'!$F$3:$F$16,1,FALSE))),"Please select a value from the drop-down menu",IF('DO NOT USE_Case Formulas'!A172,"OK",NA()))</f>
        <v>#N/A</v>
      </c>
      <c r="R172" s="41" t="e">
        <f>IF(LEN('Case Data Entry'!R172)&gt;100,"Classroom(s) must be less than 100 characters",IF('DO NOT USE_Case Formulas'!A172,"OK",NA()))</f>
        <v>#N/A</v>
      </c>
      <c r="S172" s="41" t="e">
        <f>IF(AND(NOT(ISBLANK('Case Data Entry'!S172)),ISNA(VLOOKUP('Case Data Entry'!S172,'DO NOT USE_School Picklist'!$S$3:$S$12,1,FALSE))),"Please select a value from the drop-down menu",IF('DO NOT USE_Case Formulas'!A172,"OK",NA()))</f>
        <v>#N/A</v>
      </c>
      <c r="T172" s="41" t="e">
        <f>IF(AND(NOT(ISBLANK('Case Data Entry'!T172)),ISNA(VLOOKUP('Case Data Entry'!T172,'DO NOT USE_School Picklist'!$S$3:$S$12,1,FALSE))),"Please select a value from the drop-down menu",IF('DO NOT USE_Case Formulas'!A172,"OK",NA()))</f>
        <v>#N/A</v>
      </c>
      <c r="U172" s="41" t="e">
        <f>IF(LEN('Case Data Entry'!U172)&gt;80,"Name of Education Group must be less than 80 characters",IF('DO NOT USE_Case Formulas'!A172,"OK",NA()))</f>
        <v>#N/A</v>
      </c>
      <c r="V172" s="41" t="e">
        <f>IF(AND(NOT(ISBLANK('Case Data Entry'!V172)),ISNA(VLOOKUP('Case Data Entry'!V172,'DO NOT USE_School Picklist'!$K$3:$K$6,1,FALSE))),"Please select a value from the drop-down menu",IF('DO NOT USE_Case Formulas'!A172,"OK",NA()))</f>
        <v>#N/A</v>
      </c>
      <c r="W172" s="41" t="e">
        <f>IF(AND('DO NOT USE_Case Formulas'!A172,ISBLANK('Case Data Entry'!W172)),"Has this person had symptoms? is required",IF(AND(NOT(ISBLANK('Case Data Entry'!W172)),ISNA(VLOOKUP('Case Data Entry'!W172,'DO NOT USE_School Picklist'!$D$3:$D$5,1,FALSE))),"Please select a value from the drop-down menu",IF(NOT(ISBLANK('Case Data Entry'!W172)),"OK",NA())))</f>
        <v>#N/A</v>
      </c>
      <c r="X172" s="41" t="e">
        <f>IF(AND('Case Data Entry'!W172='DO NOT USE_School Picklist'!$D$3,ISBLANK('Case Data Entry'!X172)),"Symptom Onset Date is required if Ever Symptomatic is Yes",IF('DO NOT USE_Case Formulas'!A172,"OK",NA()))</f>
        <v>#N/A</v>
      </c>
      <c r="Y172" s="41"/>
      <c r="Z172" s="41" t="e">
        <f ca="1">IF(AND('DO NOT USE_Case Formulas'!A172,ISBLANK('Case Data Entry'!Z172)),"Lab Result Test Date is required",IF('Case Data Entry'!Z172&gt;'DO NOT USE_School Picklist'!$C$3,"Test Date cannot be a future date",IF(NOT(ISBLANK('Case Data Entry'!Z172)),"OK",NA())))</f>
        <v>#N/A</v>
      </c>
      <c r="AA172" s="41" t="e">
        <f>IF(AND(NOT(ISBLANK('Case Data Entry'!AA172)),ISNA(VLOOKUP('Case Data Entry'!AA172,'DO NOT USE_School Picklist'!$R$3:$R$7,1,FALSE))),"Please select a value from the drop-down menu",IF('DO NOT USE_Case Formulas'!A172,"OK",NA()))</f>
        <v>#N/A</v>
      </c>
      <c r="AB172" s="41" t="e">
        <f>IF(AND(NOT(ISBLANK('Case Data Entry'!AB172)),ISNA(VLOOKUP('Case Data Entry'!AB172,'DO NOT USE_School Picklist'!$Q$3:$Q$8,1,FALSE))),"Please select a value from the drop-down menu",IF('DO NOT USE_Case Formulas'!A172,"OK",NA()))</f>
        <v>#N/A</v>
      </c>
    </row>
    <row r="173" spans="1:28" x14ac:dyDescent="0.25">
      <c r="A173" s="40" t="e">
        <f>IF('DO NOT USE_Case Formulas'!A173,IF('DO NOT USE_Case Formulas'!B173,"Not all required fields are completed","OK"),NA())</f>
        <v>#N/A</v>
      </c>
      <c r="B173" s="41" t="e">
        <f>IF(AND('DO NOT USE_Case Formulas'!A173,ISBLANK('Case Data Entry'!B173)),"First Name is required",IF(NOT(ISBLANK('Case Data Entry'!B173)),"OK",NA()))</f>
        <v>#N/A</v>
      </c>
      <c r="C173" s="41" t="e">
        <f>IF(AND('DO NOT USE_Case Formulas'!A173,ISBLANK('Case Data Entry'!C173)),"Last Name is required",IF(NOT(ISBLANK('Case Data Entry'!C173)),"OK",NA()))</f>
        <v>#N/A</v>
      </c>
      <c r="D173" s="41" t="e">
        <f>IF(AND('DO NOT USE_Case Formulas'!A173,ISBLANK('Case Data Entry'!D173)),"Birthdate is required",IF(NOT(ISBLANK('Case Data Entry'!D173)),"OK",NA()))</f>
        <v>#N/A</v>
      </c>
      <c r="E173" s="41" t="e">
        <f>IF(AND('DO NOT USE_Case Formulas'!A173,ISBLANK('Case Data Entry'!E173)),"Mobile Phone is required",IF(NOT(ISBLANK('Case Data Entry'!E173)),IF(AND(ISNUMBER(VALUE('Case Data Entry'!E173)),LEFT('Case Data Entry'!E173,1)&lt;&gt;"1",LEN('Case Data Entry'!E173)=10),"OK","Phone number must be valid format"),NA()))</f>
        <v>#N/A</v>
      </c>
      <c r="F173" s="41" t="e">
        <f>IF(LEN('Case Data Entry'!F173)&gt;255,"Home Street Address must be less than 255 characters",IF('DO NOT USE_Case Formulas'!A173,"OK",NA()))</f>
        <v>#N/A</v>
      </c>
      <c r="G173" s="41" t="e">
        <f>IF(LEN('Case Data Entry'!G173)&gt;40,"City must be less than 40 characters",IF('DO NOT USE_Case Formulas'!A173,"OK",NA()))</f>
        <v>#N/A</v>
      </c>
      <c r="H173" s="41" t="e">
        <f>IF(AND(NOT(ISBLANK('Case Data Entry'!H173)),ISNA(VLOOKUP('Case Data Entry'!H173,'DO NOT USE_School Picklist'!$P$3:$P$52,1,FALSE))),"Please select a value from the drop-down menu",IF('DO NOT USE_Case Formulas'!A173,"OK",NA()))</f>
        <v>#N/A</v>
      </c>
      <c r="I173" s="41" t="e">
        <f>IF(AND('DO NOT USE_Case Formulas'!A173,ISBLANK('Case Data Entry'!I173)),"Zip is required",IF(ISBLANK('Case Data Entry'!I173),NA(),"OK"))</f>
        <v>#N/A</v>
      </c>
      <c r="J173" s="41" t="e">
        <f>IF(AND('DO NOT USE_Case Formulas'!A173,ISBLANK('Case Data Entry'!J173)),"Student or Staff? is required",IF(ISBLANK('Case Data Entry'!J173),NA(),IF(ISNA(VLOOKUP('Case Data Entry'!J173,'DO NOT USE_School Picklist'!$B$3:$B$6,1,FALSE)),"Please select a value from the drop-down menu","OK")))</f>
        <v>#N/A</v>
      </c>
      <c r="K173" s="41" t="e">
        <f>IF(AND('Case Data Entry'!J173='DO NOT USE_School Picklist'!$B$4,ISBLANK('Case Data Entry'!K173)),"Occupation/Job Title is required if Student or Staff? is Yes, staff/faculty or volunteer",IF('DO NOT USE_Case Formulas'!A173,"OK",NA()))</f>
        <v>#N/A</v>
      </c>
      <c r="L173" s="41" t="e">
        <f ca="1">IF('Case Data Entry'!L173&gt;'DO NOT USE_School Picklist'!$C$3,"Date last on school campus/facility cannot be a future date",IF('DO NOT USE_Case Formulas'!A173,IF(ISBLANK('Case Data Entry'!L173),"Date last on school campus/facility is required","OK"),NA()))</f>
        <v>#N/A</v>
      </c>
      <c r="M173" s="41" t="e">
        <f>IF(AND('DO NOT USE_Case Formulas'!A173,ISBLANK('Case Data Entry'!M173)),"Specific Place in the Location is required",IF(ISBLANK('Case Data Entry'!M173),NA(),"OK"))</f>
        <v>#N/A</v>
      </c>
      <c r="N173" s="41" t="e">
        <f>IF(LEN('Case Data Entry'!N173)&gt;50,"Parent/Guardian Name must be less than 50 characters",IF('DO NOT USE_Case Formulas'!A173,"OK",NA()))</f>
        <v>#N/A</v>
      </c>
      <c r="O173" s="41" t="e">
        <f>IF(NOT(ISBLANK('Case Data Entry'!O173)),IF(AND(ISNUMBER('Case Data Entry'!O173),LEFT('Case Data Entry'!O173,1)&lt;&gt;"1",LEN('Case Data Entry'!O173)=10),"OK","Phone number must be valid format"),IF('DO NOT USE_Case Formulas'!A173,"OK",NA()))</f>
        <v>#N/A</v>
      </c>
      <c r="P173" s="41" t="e">
        <f>IF(AND(NOT(ISBLANK('Case Data Entry'!P173)),ISNA(VLOOKUP('Case Data Entry'!P173,'DO NOT USE_School Picklist'!$E$3:$E$10,1,FALSE))),"Please select a value from the drop-down menu",IF('DO NOT USE_Case Formulas'!A173,"OK",NA()))</f>
        <v>#N/A</v>
      </c>
      <c r="Q173" s="41" t="e">
        <f>IF(AND(NOT(ISBLANK('Case Data Entry'!Q173)),ISNA(VLOOKUP('Case Data Entry'!Q173,'DO NOT USE_School Picklist'!$F$3:$F$16,1,FALSE))),"Please select a value from the drop-down menu",IF('DO NOT USE_Case Formulas'!A173,"OK",NA()))</f>
        <v>#N/A</v>
      </c>
      <c r="R173" s="41" t="e">
        <f>IF(LEN('Case Data Entry'!R173)&gt;100,"Classroom(s) must be less than 100 characters",IF('DO NOT USE_Case Formulas'!A173,"OK",NA()))</f>
        <v>#N/A</v>
      </c>
      <c r="S173" s="41" t="e">
        <f>IF(AND(NOT(ISBLANK('Case Data Entry'!S173)),ISNA(VLOOKUP('Case Data Entry'!S173,'DO NOT USE_School Picklist'!$S$3:$S$12,1,FALSE))),"Please select a value from the drop-down menu",IF('DO NOT USE_Case Formulas'!A173,"OK",NA()))</f>
        <v>#N/A</v>
      </c>
      <c r="T173" s="41" t="e">
        <f>IF(AND(NOT(ISBLANK('Case Data Entry'!T173)),ISNA(VLOOKUP('Case Data Entry'!T173,'DO NOT USE_School Picklist'!$S$3:$S$12,1,FALSE))),"Please select a value from the drop-down menu",IF('DO NOT USE_Case Formulas'!A173,"OK",NA()))</f>
        <v>#N/A</v>
      </c>
      <c r="U173" s="41" t="e">
        <f>IF(LEN('Case Data Entry'!U173)&gt;80,"Name of Education Group must be less than 80 characters",IF('DO NOT USE_Case Formulas'!A173,"OK",NA()))</f>
        <v>#N/A</v>
      </c>
      <c r="V173" s="41" t="e">
        <f>IF(AND(NOT(ISBLANK('Case Data Entry'!V173)),ISNA(VLOOKUP('Case Data Entry'!V173,'DO NOT USE_School Picklist'!$K$3:$K$6,1,FALSE))),"Please select a value from the drop-down menu",IF('DO NOT USE_Case Formulas'!A173,"OK",NA()))</f>
        <v>#N/A</v>
      </c>
      <c r="W173" s="41" t="e">
        <f>IF(AND('DO NOT USE_Case Formulas'!A173,ISBLANK('Case Data Entry'!W173)),"Has this person had symptoms? is required",IF(AND(NOT(ISBLANK('Case Data Entry'!W173)),ISNA(VLOOKUP('Case Data Entry'!W173,'DO NOT USE_School Picklist'!$D$3:$D$5,1,FALSE))),"Please select a value from the drop-down menu",IF(NOT(ISBLANK('Case Data Entry'!W173)),"OK",NA())))</f>
        <v>#N/A</v>
      </c>
      <c r="X173" s="41" t="e">
        <f>IF(AND('Case Data Entry'!W173='DO NOT USE_School Picklist'!$D$3,ISBLANK('Case Data Entry'!X173)),"Symptom Onset Date is required if Ever Symptomatic is Yes",IF('DO NOT USE_Case Formulas'!A173,"OK",NA()))</f>
        <v>#N/A</v>
      </c>
      <c r="Y173" s="41"/>
      <c r="Z173" s="41" t="e">
        <f ca="1">IF(AND('DO NOT USE_Case Formulas'!A173,ISBLANK('Case Data Entry'!Z173)),"Lab Result Test Date is required",IF('Case Data Entry'!Z173&gt;'DO NOT USE_School Picklist'!$C$3,"Test Date cannot be a future date",IF(NOT(ISBLANK('Case Data Entry'!Z173)),"OK",NA())))</f>
        <v>#N/A</v>
      </c>
      <c r="AA173" s="41" t="e">
        <f>IF(AND(NOT(ISBLANK('Case Data Entry'!AA173)),ISNA(VLOOKUP('Case Data Entry'!AA173,'DO NOT USE_School Picklist'!$R$3:$R$7,1,FALSE))),"Please select a value from the drop-down menu",IF('DO NOT USE_Case Formulas'!A173,"OK",NA()))</f>
        <v>#N/A</v>
      </c>
      <c r="AB173" s="41" t="e">
        <f>IF(AND(NOT(ISBLANK('Case Data Entry'!AB173)),ISNA(VLOOKUP('Case Data Entry'!AB173,'DO NOT USE_School Picklist'!$Q$3:$Q$8,1,FALSE))),"Please select a value from the drop-down menu",IF('DO NOT USE_Case Formulas'!A173,"OK",NA()))</f>
        <v>#N/A</v>
      </c>
    </row>
    <row r="174" spans="1:28" x14ac:dyDescent="0.25">
      <c r="A174" s="40" t="e">
        <f>IF('DO NOT USE_Case Formulas'!A174,IF('DO NOT USE_Case Formulas'!B174,"Not all required fields are completed","OK"),NA())</f>
        <v>#N/A</v>
      </c>
      <c r="B174" s="41" t="e">
        <f>IF(AND('DO NOT USE_Case Formulas'!A174,ISBLANK('Case Data Entry'!B174)),"First Name is required",IF(NOT(ISBLANK('Case Data Entry'!B174)),"OK",NA()))</f>
        <v>#N/A</v>
      </c>
      <c r="C174" s="41" t="e">
        <f>IF(AND('DO NOT USE_Case Formulas'!A174,ISBLANK('Case Data Entry'!C174)),"Last Name is required",IF(NOT(ISBLANK('Case Data Entry'!C174)),"OK",NA()))</f>
        <v>#N/A</v>
      </c>
      <c r="D174" s="41" t="e">
        <f>IF(AND('DO NOT USE_Case Formulas'!A174,ISBLANK('Case Data Entry'!D174)),"Birthdate is required",IF(NOT(ISBLANK('Case Data Entry'!D174)),"OK",NA()))</f>
        <v>#N/A</v>
      </c>
      <c r="E174" s="41" t="e">
        <f>IF(AND('DO NOT USE_Case Formulas'!A174,ISBLANK('Case Data Entry'!E174)),"Mobile Phone is required",IF(NOT(ISBLANK('Case Data Entry'!E174)),IF(AND(ISNUMBER(VALUE('Case Data Entry'!E174)),LEFT('Case Data Entry'!E174,1)&lt;&gt;"1",LEN('Case Data Entry'!E174)=10),"OK","Phone number must be valid format"),NA()))</f>
        <v>#N/A</v>
      </c>
      <c r="F174" s="41" t="e">
        <f>IF(LEN('Case Data Entry'!F174)&gt;255,"Home Street Address must be less than 255 characters",IF('DO NOT USE_Case Formulas'!A174,"OK",NA()))</f>
        <v>#N/A</v>
      </c>
      <c r="G174" s="41" t="e">
        <f>IF(LEN('Case Data Entry'!G174)&gt;40,"City must be less than 40 characters",IF('DO NOT USE_Case Formulas'!A174,"OK",NA()))</f>
        <v>#N/A</v>
      </c>
      <c r="H174" s="41" t="e">
        <f>IF(AND(NOT(ISBLANK('Case Data Entry'!H174)),ISNA(VLOOKUP('Case Data Entry'!H174,'DO NOT USE_School Picklist'!$P$3:$P$52,1,FALSE))),"Please select a value from the drop-down menu",IF('DO NOT USE_Case Formulas'!A174,"OK",NA()))</f>
        <v>#N/A</v>
      </c>
      <c r="I174" s="41" t="e">
        <f>IF(AND('DO NOT USE_Case Formulas'!A174,ISBLANK('Case Data Entry'!I174)),"Zip is required",IF(ISBLANK('Case Data Entry'!I174),NA(),"OK"))</f>
        <v>#N/A</v>
      </c>
      <c r="J174" s="41" t="e">
        <f>IF(AND('DO NOT USE_Case Formulas'!A174,ISBLANK('Case Data Entry'!J174)),"Student or Staff? is required",IF(ISBLANK('Case Data Entry'!J174),NA(),IF(ISNA(VLOOKUP('Case Data Entry'!J174,'DO NOT USE_School Picklist'!$B$3:$B$6,1,FALSE)),"Please select a value from the drop-down menu","OK")))</f>
        <v>#N/A</v>
      </c>
      <c r="K174" s="41" t="e">
        <f>IF(AND('Case Data Entry'!J174='DO NOT USE_School Picklist'!$B$4,ISBLANK('Case Data Entry'!K174)),"Occupation/Job Title is required if Student or Staff? is Yes, staff/faculty or volunteer",IF('DO NOT USE_Case Formulas'!A174,"OK",NA()))</f>
        <v>#N/A</v>
      </c>
      <c r="L174" s="41" t="e">
        <f ca="1">IF('Case Data Entry'!L174&gt;'DO NOT USE_School Picklist'!$C$3,"Date last on school campus/facility cannot be a future date",IF('DO NOT USE_Case Formulas'!A174,IF(ISBLANK('Case Data Entry'!L174),"Date last on school campus/facility is required","OK"),NA()))</f>
        <v>#N/A</v>
      </c>
      <c r="M174" s="41" t="e">
        <f>IF(AND('DO NOT USE_Case Formulas'!A174,ISBLANK('Case Data Entry'!M174)),"Specific Place in the Location is required",IF(ISBLANK('Case Data Entry'!M174),NA(),"OK"))</f>
        <v>#N/A</v>
      </c>
      <c r="N174" s="41" t="e">
        <f>IF(LEN('Case Data Entry'!N174)&gt;50,"Parent/Guardian Name must be less than 50 characters",IF('DO NOT USE_Case Formulas'!A174,"OK",NA()))</f>
        <v>#N/A</v>
      </c>
      <c r="O174" s="41" t="e">
        <f>IF(NOT(ISBLANK('Case Data Entry'!O174)),IF(AND(ISNUMBER('Case Data Entry'!O174),LEFT('Case Data Entry'!O174,1)&lt;&gt;"1",LEN('Case Data Entry'!O174)=10),"OK","Phone number must be valid format"),IF('DO NOT USE_Case Formulas'!A174,"OK",NA()))</f>
        <v>#N/A</v>
      </c>
      <c r="P174" s="41" t="e">
        <f>IF(AND(NOT(ISBLANK('Case Data Entry'!P174)),ISNA(VLOOKUP('Case Data Entry'!P174,'DO NOT USE_School Picklist'!$E$3:$E$10,1,FALSE))),"Please select a value from the drop-down menu",IF('DO NOT USE_Case Formulas'!A174,"OK",NA()))</f>
        <v>#N/A</v>
      </c>
      <c r="Q174" s="41" t="e">
        <f>IF(AND(NOT(ISBLANK('Case Data Entry'!Q174)),ISNA(VLOOKUP('Case Data Entry'!Q174,'DO NOT USE_School Picklist'!$F$3:$F$16,1,FALSE))),"Please select a value from the drop-down menu",IF('DO NOT USE_Case Formulas'!A174,"OK",NA()))</f>
        <v>#N/A</v>
      </c>
      <c r="R174" s="41" t="e">
        <f>IF(LEN('Case Data Entry'!R174)&gt;100,"Classroom(s) must be less than 100 characters",IF('DO NOT USE_Case Formulas'!A174,"OK",NA()))</f>
        <v>#N/A</v>
      </c>
      <c r="S174" s="41" t="e">
        <f>IF(AND(NOT(ISBLANK('Case Data Entry'!S174)),ISNA(VLOOKUP('Case Data Entry'!S174,'DO NOT USE_School Picklist'!$S$3:$S$12,1,FALSE))),"Please select a value from the drop-down menu",IF('DO NOT USE_Case Formulas'!A174,"OK",NA()))</f>
        <v>#N/A</v>
      </c>
      <c r="T174" s="41" t="e">
        <f>IF(AND(NOT(ISBLANK('Case Data Entry'!T174)),ISNA(VLOOKUP('Case Data Entry'!T174,'DO NOT USE_School Picklist'!$S$3:$S$12,1,FALSE))),"Please select a value from the drop-down menu",IF('DO NOT USE_Case Formulas'!A174,"OK",NA()))</f>
        <v>#N/A</v>
      </c>
      <c r="U174" s="41" t="e">
        <f>IF(LEN('Case Data Entry'!U174)&gt;80,"Name of Education Group must be less than 80 characters",IF('DO NOT USE_Case Formulas'!A174,"OK",NA()))</f>
        <v>#N/A</v>
      </c>
      <c r="V174" s="41" t="e">
        <f>IF(AND(NOT(ISBLANK('Case Data Entry'!V174)),ISNA(VLOOKUP('Case Data Entry'!V174,'DO NOT USE_School Picklist'!$K$3:$K$6,1,FALSE))),"Please select a value from the drop-down menu",IF('DO NOT USE_Case Formulas'!A174,"OK",NA()))</f>
        <v>#N/A</v>
      </c>
      <c r="W174" s="41" t="e">
        <f>IF(AND('DO NOT USE_Case Formulas'!A174,ISBLANK('Case Data Entry'!W174)),"Has this person had symptoms? is required",IF(AND(NOT(ISBLANK('Case Data Entry'!W174)),ISNA(VLOOKUP('Case Data Entry'!W174,'DO NOT USE_School Picklist'!$D$3:$D$5,1,FALSE))),"Please select a value from the drop-down menu",IF(NOT(ISBLANK('Case Data Entry'!W174)),"OK",NA())))</f>
        <v>#N/A</v>
      </c>
      <c r="X174" s="41" t="e">
        <f>IF(AND('Case Data Entry'!W174='DO NOT USE_School Picklist'!$D$3,ISBLANK('Case Data Entry'!X174)),"Symptom Onset Date is required if Ever Symptomatic is Yes",IF('DO NOT USE_Case Formulas'!A174,"OK",NA()))</f>
        <v>#N/A</v>
      </c>
      <c r="Y174" s="41"/>
      <c r="Z174" s="41" t="e">
        <f ca="1">IF(AND('DO NOT USE_Case Formulas'!A174,ISBLANK('Case Data Entry'!Z174)),"Lab Result Test Date is required",IF('Case Data Entry'!Z174&gt;'DO NOT USE_School Picklist'!$C$3,"Test Date cannot be a future date",IF(NOT(ISBLANK('Case Data Entry'!Z174)),"OK",NA())))</f>
        <v>#N/A</v>
      </c>
      <c r="AA174" s="41" t="e">
        <f>IF(AND(NOT(ISBLANK('Case Data Entry'!AA174)),ISNA(VLOOKUP('Case Data Entry'!AA174,'DO NOT USE_School Picklist'!$R$3:$R$7,1,FALSE))),"Please select a value from the drop-down menu",IF('DO NOT USE_Case Formulas'!A174,"OK",NA()))</f>
        <v>#N/A</v>
      </c>
      <c r="AB174" s="41" t="e">
        <f>IF(AND(NOT(ISBLANK('Case Data Entry'!AB174)),ISNA(VLOOKUP('Case Data Entry'!AB174,'DO NOT USE_School Picklist'!$Q$3:$Q$8,1,FALSE))),"Please select a value from the drop-down menu",IF('DO NOT USE_Case Formulas'!A174,"OK",NA()))</f>
        <v>#N/A</v>
      </c>
    </row>
    <row r="175" spans="1:28" x14ac:dyDescent="0.25">
      <c r="A175" s="40" t="e">
        <f>IF('DO NOT USE_Case Formulas'!A175,IF('DO NOT USE_Case Formulas'!B175,"Not all required fields are completed","OK"),NA())</f>
        <v>#N/A</v>
      </c>
      <c r="B175" s="41" t="e">
        <f>IF(AND('DO NOT USE_Case Formulas'!A175,ISBLANK('Case Data Entry'!B175)),"First Name is required",IF(NOT(ISBLANK('Case Data Entry'!B175)),"OK",NA()))</f>
        <v>#N/A</v>
      </c>
      <c r="C175" s="41" t="e">
        <f>IF(AND('DO NOT USE_Case Formulas'!A175,ISBLANK('Case Data Entry'!C175)),"Last Name is required",IF(NOT(ISBLANK('Case Data Entry'!C175)),"OK",NA()))</f>
        <v>#N/A</v>
      </c>
      <c r="D175" s="41" t="e">
        <f>IF(AND('DO NOT USE_Case Formulas'!A175,ISBLANK('Case Data Entry'!D175)),"Birthdate is required",IF(NOT(ISBLANK('Case Data Entry'!D175)),"OK",NA()))</f>
        <v>#N/A</v>
      </c>
      <c r="E175" s="41" t="e">
        <f>IF(AND('DO NOT USE_Case Formulas'!A175,ISBLANK('Case Data Entry'!E175)),"Mobile Phone is required",IF(NOT(ISBLANK('Case Data Entry'!E175)),IF(AND(ISNUMBER(VALUE('Case Data Entry'!E175)),LEFT('Case Data Entry'!E175,1)&lt;&gt;"1",LEN('Case Data Entry'!E175)=10),"OK","Phone number must be valid format"),NA()))</f>
        <v>#N/A</v>
      </c>
      <c r="F175" s="41" t="e">
        <f>IF(LEN('Case Data Entry'!F175)&gt;255,"Home Street Address must be less than 255 characters",IF('DO NOT USE_Case Formulas'!A175,"OK",NA()))</f>
        <v>#N/A</v>
      </c>
      <c r="G175" s="41" t="e">
        <f>IF(LEN('Case Data Entry'!G175)&gt;40,"City must be less than 40 characters",IF('DO NOT USE_Case Formulas'!A175,"OK",NA()))</f>
        <v>#N/A</v>
      </c>
      <c r="H175" s="41" t="e">
        <f>IF(AND(NOT(ISBLANK('Case Data Entry'!H175)),ISNA(VLOOKUP('Case Data Entry'!H175,'DO NOT USE_School Picklist'!$P$3:$P$52,1,FALSE))),"Please select a value from the drop-down menu",IF('DO NOT USE_Case Formulas'!A175,"OK",NA()))</f>
        <v>#N/A</v>
      </c>
      <c r="I175" s="41" t="e">
        <f>IF(AND('DO NOT USE_Case Formulas'!A175,ISBLANK('Case Data Entry'!I175)),"Zip is required",IF(ISBLANK('Case Data Entry'!I175),NA(),"OK"))</f>
        <v>#N/A</v>
      </c>
      <c r="J175" s="41" t="e">
        <f>IF(AND('DO NOT USE_Case Formulas'!A175,ISBLANK('Case Data Entry'!J175)),"Student or Staff? is required",IF(ISBLANK('Case Data Entry'!J175),NA(),IF(ISNA(VLOOKUP('Case Data Entry'!J175,'DO NOT USE_School Picklist'!$B$3:$B$6,1,FALSE)),"Please select a value from the drop-down menu","OK")))</f>
        <v>#N/A</v>
      </c>
      <c r="K175" s="41" t="e">
        <f>IF(AND('Case Data Entry'!J175='DO NOT USE_School Picklist'!$B$4,ISBLANK('Case Data Entry'!K175)),"Occupation/Job Title is required if Student or Staff? is Yes, staff/faculty or volunteer",IF('DO NOT USE_Case Formulas'!A175,"OK",NA()))</f>
        <v>#N/A</v>
      </c>
      <c r="L175" s="41" t="e">
        <f ca="1">IF('Case Data Entry'!L175&gt;'DO NOT USE_School Picklist'!$C$3,"Date last on school campus/facility cannot be a future date",IF('DO NOT USE_Case Formulas'!A175,IF(ISBLANK('Case Data Entry'!L175),"Date last on school campus/facility is required","OK"),NA()))</f>
        <v>#N/A</v>
      </c>
      <c r="M175" s="41" t="e">
        <f>IF(AND('DO NOT USE_Case Formulas'!A175,ISBLANK('Case Data Entry'!M175)),"Specific Place in the Location is required",IF(ISBLANK('Case Data Entry'!M175),NA(),"OK"))</f>
        <v>#N/A</v>
      </c>
      <c r="N175" s="41" t="e">
        <f>IF(LEN('Case Data Entry'!N175)&gt;50,"Parent/Guardian Name must be less than 50 characters",IF('DO NOT USE_Case Formulas'!A175,"OK",NA()))</f>
        <v>#N/A</v>
      </c>
      <c r="O175" s="41" t="e">
        <f>IF(NOT(ISBLANK('Case Data Entry'!O175)),IF(AND(ISNUMBER('Case Data Entry'!O175),LEFT('Case Data Entry'!O175,1)&lt;&gt;"1",LEN('Case Data Entry'!O175)=10),"OK","Phone number must be valid format"),IF('DO NOT USE_Case Formulas'!A175,"OK",NA()))</f>
        <v>#N/A</v>
      </c>
      <c r="P175" s="41" t="e">
        <f>IF(AND(NOT(ISBLANK('Case Data Entry'!P175)),ISNA(VLOOKUP('Case Data Entry'!P175,'DO NOT USE_School Picklist'!$E$3:$E$10,1,FALSE))),"Please select a value from the drop-down menu",IF('DO NOT USE_Case Formulas'!A175,"OK",NA()))</f>
        <v>#N/A</v>
      </c>
      <c r="Q175" s="41" t="e">
        <f>IF(AND(NOT(ISBLANK('Case Data Entry'!Q175)),ISNA(VLOOKUP('Case Data Entry'!Q175,'DO NOT USE_School Picklist'!$F$3:$F$16,1,FALSE))),"Please select a value from the drop-down menu",IF('DO NOT USE_Case Formulas'!A175,"OK",NA()))</f>
        <v>#N/A</v>
      </c>
      <c r="R175" s="41" t="e">
        <f>IF(LEN('Case Data Entry'!R175)&gt;100,"Classroom(s) must be less than 100 characters",IF('DO NOT USE_Case Formulas'!A175,"OK",NA()))</f>
        <v>#N/A</v>
      </c>
      <c r="S175" s="41" t="e">
        <f>IF(AND(NOT(ISBLANK('Case Data Entry'!S175)),ISNA(VLOOKUP('Case Data Entry'!S175,'DO NOT USE_School Picklist'!$S$3:$S$12,1,FALSE))),"Please select a value from the drop-down menu",IF('DO NOT USE_Case Formulas'!A175,"OK",NA()))</f>
        <v>#N/A</v>
      </c>
      <c r="T175" s="41" t="e">
        <f>IF(AND(NOT(ISBLANK('Case Data Entry'!T175)),ISNA(VLOOKUP('Case Data Entry'!T175,'DO NOT USE_School Picklist'!$S$3:$S$12,1,FALSE))),"Please select a value from the drop-down menu",IF('DO NOT USE_Case Formulas'!A175,"OK",NA()))</f>
        <v>#N/A</v>
      </c>
      <c r="U175" s="41" t="e">
        <f>IF(LEN('Case Data Entry'!U175)&gt;80,"Name of Education Group must be less than 80 characters",IF('DO NOT USE_Case Formulas'!A175,"OK",NA()))</f>
        <v>#N/A</v>
      </c>
      <c r="V175" s="41" t="e">
        <f>IF(AND(NOT(ISBLANK('Case Data Entry'!V175)),ISNA(VLOOKUP('Case Data Entry'!V175,'DO NOT USE_School Picklist'!$K$3:$K$6,1,FALSE))),"Please select a value from the drop-down menu",IF('DO NOT USE_Case Formulas'!A175,"OK",NA()))</f>
        <v>#N/A</v>
      </c>
      <c r="W175" s="41" t="e">
        <f>IF(AND('DO NOT USE_Case Formulas'!A175,ISBLANK('Case Data Entry'!W175)),"Has this person had symptoms? is required",IF(AND(NOT(ISBLANK('Case Data Entry'!W175)),ISNA(VLOOKUP('Case Data Entry'!W175,'DO NOT USE_School Picklist'!$D$3:$D$5,1,FALSE))),"Please select a value from the drop-down menu",IF(NOT(ISBLANK('Case Data Entry'!W175)),"OK",NA())))</f>
        <v>#N/A</v>
      </c>
      <c r="X175" s="41" t="e">
        <f>IF(AND('Case Data Entry'!W175='DO NOT USE_School Picklist'!$D$3,ISBLANK('Case Data Entry'!X175)),"Symptom Onset Date is required if Ever Symptomatic is Yes",IF('DO NOT USE_Case Formulas'!A175,"OK",NA()))</f>
        <v>#N/A</v>
      </c>
      <c r="Y175" s="41"/>
      <c r="Z175" s="41" t="e">
        <f ca="1">IF(AND('DO NOT USE_Case Formulas'!A175,ISBLANK('Case Data Entry'!Z175)),"Lab Result Test Date is required",IF('Case Data Entry'!Z175&gt;'DO NOT USE_School Picklist'!$C$3,"Test Date cannot be a future date",IF(NOT(ISBLANK('Case Data Entry'!Z175)),"OK",NA())))</f>
        <v>#N/A</v>
      </c>
      <c r="AA175" s="41" t="e">
        <f>IF(AND(NOT(ISBLANK('Case Data Entry'!AA175)),ISNA(VLOOKUP('Case Data Entry'!AA175,'DO NOT USE_School Picklist'!$R$3:$R$7,1,FALSE))),"Please select a value from the drop-down menu",IF('DO NOT USE_Case Formulas'!A175,"OK",NA()))</f>
        <v>#N/A</v>
      </c>
      <c r="AB175" s="41" t="e">
        <f>IF(AND(NOT(ISBLANK('Case Data Entry'!AB175)),ISNA(VLOOKUP('Case Data Entry'!AB175,'DO NOT USE_School Picklist'!$Q$3:$Q$8,1,FALSE))),"Please select a value from the drop-down menu",IF('DO NOT USE_Case Formulas'!A175,"OK",NA()))</f>
        <v>#N/A</v>
      </c>
    </row>
    <row r="176" spans="1:28" x14ac:dyDescent="0.25">
      <c r="A176" s="40" t="e">
        <f>IF('DO NOT USE_Case Formulas'!A176,IF('DO NOT USE_Case Formulas'!B176,"Not all required fields are completed","OK"),NA())</f>
        <v>#N/A</v>
      </c>
      <c r="B176" s="41" t="e">
        <f>IF(AND('DO NOT USE_Case Formulas'!A176,ISBLANK('Case Data Entry'!B176)),"First Name is required",IF(NOT(ISBLANK('Case Data Entry'!B176)),"OK",NA()))</f>
        <v>#N/A</v>
      </c>
      <c r="C176" s="41" t="e">
        <f>IF(AND('DO NOT USE_Case Formulas'!A176,ISBLANK('Case Data Entry'!C176)),"Last Name is required",IF(NOT(ISBLANK('Case Data Entry'!C176)),"OK",NA()))</f>
        <v>#N/A</v>
      </c>
      <c r="D176" s="41" t="e">
        <f>IF(AND('DO NOT USE_Case Formulas'!A176,ISBLANK('Case Data Entry'!D176)),"Birthdate is required",IF(NOT(ISBLANK('Case Data Entry'!D176)),"OK",NA()))</f>
        <v>#N/A</v>
      </c>
      <c r="E176" s="41" t="e">
        <f>IF(AND('DO NOT USE_Case Formulas'!A176,ISBLANK('Case Data Entry'!E176)),"Mobile Phone is required",IF(NOT(ISBLANK('Case Data Entry'!E176)),IF(AND(ISNUMBER(VALUE('Case Data Entry'!E176)),LEFT('Case Data Entry'!E176,1)&lt;&gt;"1",LEN('Case Data Entry'!E176)=10),"OK","Phone number must be valid format"),NA()))</f>
        <v>#N/A</v>
      </c>
      <c r="F176" s="41" t="e">
        <f>IF(LEN('Case Data Entry'!F176)&gt;255,"Home Street Address must be less than 255 characters",IF('DO NOT USE_Case Formulas'!A176,"OK",NA()))</f>
        <v>#N/A</v>
      </c>
      <c r="G176" s="41" t="e">
        <f>IF(LEN('Case Data Entry'!G176)&gt;40,"City must be less than 40 characters",IF('DO NOT USE_Case Formulas'!A176,"OK",NA()))</f>
        <v>#N/A</v>
      </c>
      <c r="H176" s="41" t="e">
        <f>IF(AND(NOT(ISBLANK('Case Data Entry'!H176)),ISNA(VLOOKUP('Case Data Entry'!H176,'DO NOT USE_School Picklist'!$P$3:$P$52,1,FALSE))),"Please select a value from the drop-down menu",IF('DO NOT USE_Case Formulas'!A176,"OK",NA()))</f>
        <v>#N/A</v>
      </c>
      <c r="I176" s="41" t="e">
        <f>IF(AND('DO NOT USE_Case Formulas'!A176,ISBLANK('Case Data Entry'!I176)),"Zip is required",IF(ISBLANK('Case Data Entry'!I176),NA(),"OK"))</f>
        <v>#N/A</v>
      </c>
      <c r="J176" s="41" t="e">
        <f>IF(AND('DO NOT USE_Case Formulas'!A176,ISBLANK('Case Data Entry'!J176)),"Student or Staff? is required",IF(ISBLANK('Case Data Entry'!J176),NA(),IF(ISNA(VLOOKUP('Case Data Entry'!J176,'DO NOT USE_School Picklist'!$B$3:$B$6,1,FALSE)),"Please select a value from the drop-down menu","OK")))</f>
        <v>#N/A</v>
      </c>
      <c r="K176" s="41" t="e">
        <f>IF(AND('Case Data Entry'!J176='DO NOT USE_School Picklist'!$B$4,ISBLANK('Case Data Entry'!K176)),"Occupation/Job Title is required if Student or Staff? is Yes, staff/faculty or volunteer",IF('DO NOT USE_Case Formulas'!A176,"OK",NA()))</f>
        <v>#N/A</v>
      </c>
      <c r="L176" s="41" t="e">
        <f ca="1">IF('Case Data Entry'!L176&gt;'DO NOT USE_School Picklist'!$C$3,"Date last on school campus/facility cannot be a future date",IF('DO NOT USE_Case Formulas'!A176,IF(ISBLANK('Case Data Entry'!L176),"Date last on school campus/facility is required","OK"),NA()))</f>
        <v>#N/A</v>
      </c>
      <c r="M176" s="41" t="e">
        <f>IF(AND('DO NOT USE_Case Formulas'!A176,ISBLANK('Case Data Entry'!M176)),"Specific Place in the Location is required",IF(ISBLANK('Case Data Entry'!M176),NA(),"OK"))</f>
        <v>#N/A</v>
      </c>
      <c r="N176" s="41" t="e">
        <f>IF(LEN('Case Data Entry'!N176)&gt;50,"Parent/Guardian Name must be less than 50 characters",IF('DO NOT USE_Case Formulas'!A176,"OK",NA()))</f>
        <v>#N/A</v>
      </c>
      <c r="O176" s="41" t="e">
        <f>IF(NOT(ISBLANK('Case Data Entry'!O176)),IF(AND(ISNUMBER('Case Data Entry'!O176),LEFT('Case Data Entry'!O176,1)&lt;&gt;"1",LEN('Case Data Entry'!O176)=10),"OK","Phone number must be valid format"),IF('DO NOT USE_Case Formulas'!A176,"OK",NA()))</f>
        <v>#N/A</v>
      </c>
      <c r="P176" s="41" t="e">
        <f>IF(AND(NOT(ISBLANK('Case Data Entry'!P176)),ISNA(VLOOKUP('Case Data Entry'!P176,'DO NOT USE_School Picklist'!$E$3:$E$10,1,FALSE))),"Please select a value from the drop-down menu",IF('DO NOT USE_Case Formulas'!A176,"OK",NA()))</f>
        <v>#N/A</v>
      </c>
      <c r="Q176" s="41" t="e">
        <f>IF(AND(NOT(ISBLANK('Case Data Entry'!Q176)),ISNA(VLOOKUP('Case Data Entry'!Q176,'DO NOT USE_School Picklist'!$F$3:$F$16,1,FALSE))),"Please select a value from the drop-down menu",IF('DO NOT USE_Case Formulas'!A176,"OK",NA()))</f>
        <v>#N/A</v>
      </c>
      <c r="R176" s="41" t="e">
        <f>IF(LEN('Case Data Entry'!R176)&gt;100,"Classroom(s) must be less than 100 characters",IF('DO NOT USE_Case Formulas'!A176,"OK",NA()))</f>
        <v>#N/A</v>
      </c>
      <c r="S176" s="41" t="e">
        <f>IF(AND(NOT(ISBLANK('Case Data Entry'!S176)),ISNA(VLOOKUP('Case Data Entry'!S176,'DO NOT USE_School Picklist'!$S$3:$S$12,1,FALSE))),"Please select a value from the drop-down menu",IF('DO NOT USE_Case Formulas'!A176,"OK",NA()))</f>
        <v>#N/A</v>
      </c>
      <c r="T176" s="41" t="e">
        <f>IF(AND(NOT(ISBLANK('Case Data Entry'!T176)),ISNA(VLOOKUP('Case Data Entry'!T176,'DO NOT USE_School Picklist'!$S$3:$S$12,1,FALSE))),"Please select a value from the drop-down menu",IF('DO NOT USE_Case Formulas'!A176,"OK",NA()))</f>
        <v>#N/A</v>
      </c>
      <c r="U176" s="41" t="e">
        <f>IF(LEN('Case Data Entry'!U176)&gt;80,"Name of Education Group must be less than 80 characters",IF('DO NOT USE_Case Formulas'!A176,"OK",NA()))</f>
        <v>#N/A</v>
      </c>
      <c r="V176" s="41" t="e">
        <f>IF(AND(NOT(ISBLANK('Case Data Entry'!V176)),ISNA(VLOOKUP('Case Data Entry'!V176,'DO NOT USE_School Picklist'!$K$3:$K$6,1,FALSE))),"Please select a value from the drop-down menu",IF('DO NOT USE_Case Formulas'!A176,"OK",NA()))</f>
        <v>#N/A</v>
      </c>
      <c r="W176" s="41" t="e">
        <f>IF(AND('DO NOT USE_Case Formulas'!A176,ISBLANK('Case Data Entry'!W176)),"Has this person had symptoms? is required",IF(AND(NOT(ISBLANK('Case Data Entry'!W176)),ISNA(VLOOKUP('Case Data Entry'!W176,'DO NOT USE_School Picklist'!$D$3:$D$5,1,FALSE))),"Please select a value from the drop-down menu",IF(NOT(ISBLANK('Case Data Entry'!W176)),"OK",NA())))</f>
        <v>#N/A</v>
      </c>
      <c r="X176" s="41" t="e">
        <f>IF(AND('Case Data Entry'!W176='DO NOT USE_School Picklist'!$D$3,ISBLANK('Case Data Entry'!X176)),"Symptom Onset Date is required if Ever Symptomatic is Yes",IF('DO NOT USE_Case Formulas'!A176,"OK",NA()))</f>
        <v>#N/A</v>
      </c>
      <c r="Y176" s="41"/>
      <c r="Z176" s="41" t="e">
        <f ca="1">IF(AND('DO NOT USE_Case Formulas'!A176,ISBLANK('Case Data Entry'!Z176)),"Lab Result Test Date is required",IF('Case Data Entry'!Z176&gt;'DO NOT USE_School Picklist'!$C$3,"Test Date cannot be a future date",IF(NOT(ISBLANK('Case Data Entry'!Z176)),"OK",NA())))</f>
        <v>#N/A</v>
      </c>
      <c r="AA176" s="41" t="e">
        <f>IF(AND(NOT(ISBLANK('Case Data Entry'!AA176)),ISNA(VLOOKUP('Case Data Entry'!AA176,'DO NOT USE_School Picklist'!$R$3:$R$7,1,FALSE))),"Please select a value from the drop-down menu",IF('DO NOT USE_Case Formulas'!A176,"OK",NA()))</f>
        <v>#N/A</v>
      </c>
      <c r="AB176" s="41" t="e">
        <f>IF(AND(NOT(ISBLANK('Case Data Entry'!AB176)),ISNA(VLOOKUP('Case Data Entry'!AB176,'DO NOT USE_School Picklist'!$Q$3:$Q$8,1,FALSE))),"Please select a value from the drop-down menu",IF('DO NOT USE_Case Formulas'!A176,"OK",NA()))</f>
        <v>#N/A</v>
      </c>
    </row>
    <row r="177" spans="1:28" x14ac:dyDescent="0.25">
      <c r="A177" s="40" t="e">
        <f>IF('DO NOT USE_Case Formulas'!A177,IF('DO NOT USE_Case Formulas'!B177,"Not all required fields are completed","OK"),NA())</f>
        <v>#N/A</v>
      </c>
      <c r="B177" s="41" t="e">
        <f>IF(AND('DO NOT USE_Case Formulas'!A177,ISBLANK('Case Data Entry'!B177)),"First Name is required",IF(NOT(ISBLANK('Case Data Entry'!B177)),"OK",NA()))</f>
        <v>#N/A</v>
      </c>
      <c r="C177" s="41" t="e">
        <f>IF(AND('DO NOT USE_Case Formulas'!A177,ISBLANK('Case Data Entry'!C177)),"Last Name is required",IF(NOT(ISBLANK('Case Data Entry'!C177)),"OK",NA()))</f>
        <v>#N/A</v>
      </c>
      <c r="D177" s="41" t="e">
        <f>IF(AND('DO NOT USE_Case Formulas'!A177,ISBLANK('Case Data Entry'!D177)),"Birthdate is required",IF(NOT(ISBLANK('Case Data Entry'!D177)),"OK",NA()))</f>
        <v>#N/A</v>
      </c>
      <c r="E177" s="41" t="e">
        <f>IF(AND('DO NOT USE_Case Formulas'!A177,ISBLANK('Case Data Entry'!E177)),"Mobile Phone is required",IF(NOT(ISBLANK('Case Data Entry'!E177)),IF(AND(ISNUMBER(VALUE('Case Data Entry'!E177)),LEFT('Case Data Entry'!E177,1)&lt;&gt;"1",LEN('Case Data Entry'!E177)=10),"OK","Phone number must be valid format"),NA()))</f>
        <v>#N/A</v>
      </c>
      <c r="F177" s="41" t="e">
        <f>IF(LEN('Case Data Entry'!F177)&gt;255,"Home Street Address must be less than 255 characters",IF('DO NOT USE_Case Formulas'!A177,"OK",NA()))</f>
        <v>#N/A</v>
      </c>
      <c r="G177" s="41" t="e">
        <f>IF(LEN('Case Data Entry'!G177)&gt;40,"City must be less than 40 characters",IF('DO NOT USE_Case Formulas'!A177,"OK",NA()))</f>
        <v>#N/A</v>
      </c>
      <c r="H177" s="41" t="e">
        <f>IF(AND(NOT(ISBLANK('Case Data Entry'!H177)),ISNA(VLOOKUP('Case Data Entry'!H177,'DO NOT USE_School Picklist'!$P$3:$P$52,1,FALSE))),"Please select a value from the drop-down menu",IF('DO NOT USE_Case Formulas'!A177,"OK",NA()))</f>
        <v>#N/A</v>
      </c>
      <c r="I177" s="41" t="e">
        <f>IF(AND('DO NOT USE_Case Formulas'!A177,ISBLANK('Case Data Entry'!I177)),"Zip is required",IF(ISBLANK('Case Data Entry'!I177),NA(),"OK"))</f>
        <v>#N/A</v>
      </c>
      <c r="J177" s="41" t="e">
        <f>IF(AND('DO NOT USE_Case Formulas'!A177,ISBLANK('Case Data Entry'!J177)),"Student or Staff? is required",IF(ISBLANK('Case Data Entry'!J177),NA(),IF(ISNA(VLOOKUP('Case Data Entry'!J177,'DO NOT USE_School Picklist'!$B$3:$B$6,1,FALSE)),"Please select a value from the drop-down menu","OK")))</f>
        <v>#N/A</v>
      </c>
      <c r="K177" s="41" t="e">
        <f>IF(AND('Case Data Entry'!J177='DO NOT USE_School Picklist'!$B$4,ISBLANK('Case Data Entry'!K177)),"Occupation/Job Title is required if Student or Staff? is Yes, staff/faculty or volunteer",IF('DO NOT USE_Case Formulas'!A177,"OK",NA()))</f>
        <v>#N/A</v>
      </c>
      <c r="L177" s="41" t="e">
        <f ca="1">IF('Case Data Entry'!L177&gt;'DO NOT USE_School Picklist'!$C$3,"Date last on school campus/facility cannot be a future date",IF('DO NOT USE_Case Formulas'!A177,IF(ISBLANK('Case Data Entry'!L177),"Date last on school campus/facility is required","OK"),NA()))</f>
        <v>#N/A</v>
      </c>
      <c r="M177" s="41" t="e">
        <f>IF(AND('DO NOT USE_Case Formulas'!A177,ISBLANK('Case Data Entry'!M177)),"Specific Place in the Location is required",IF(ISBLANK('Case Data Entry'!M177),NA(),"OK"))</f>
        <v>#N/A</v>
      </c>
      <c r="N177" s="41" t="e">
        <f>IF(LEN('Case Data Entry'!N177)&gt;50,"Parent/Guardian Name must be less than 50 characters",IF('DO NOT USE_Case Formulas'!A177,"OK",NA()))</f>
        <v>#N/A</v>
      </c>
      <c r="O177" s="41" t="e">
        <f>IF(NOT(ISBLANK('Case Data Entry'!O177)),IF(AND(ISNUMBER('Case Data Entry'!O177),LEFT('Case Data Entry'!O177,1)&lt;&gt;"1",LEN('Case Data Entry'!O177)=10),"OK","Phone number must be valid format"),IF('DO NOT USE_Case Formulas'!A177,"OK",NA()))</f>
        <v>#N/A</v>
      </c>
      <c r="P177" s="41" t="e">
        <f>IF(AND(NOT(ISBLANK('Case Data Entry'!P177)),ISNA(VLOOKUP('Case Data Entry'!P177,'DO NOT USE_School Picklist'!$E$3:$E$10,1,FALSE))),"Please select a value from the drop-down menu",IF('DO NOT USE_Case Formulas'!A177,"OK",NA()))</f>
        <v>#N/A</v>
      </c>
      <c r="Q177" s="41" t="e">
        <f>IF(AND(NOT(ISBLANK('Case Data Entry'!Q177)),ISNA(VLOOKUP('Case Data Entry'!Q177,'DO NOT USE_School Picklist'!$F$3:$F$16,1,FALSE))),"Please select a value from the drop-down menu",IF('DO NOT USE_Case Formulas'!A177,"OK",NA()))</f>
        <v>#N/A</v>
      </c>
      <c r="R177" s="41" t="e">
        <f>IF(LEN('Case Data Entry'!R177)&gt;100,"Classroom(s) must be less than 100 characters",IF('DO NOT USE_Case Formulas'!A177,"OK",NA()))</f>
        <v>#N/A</v>
      </c>
      <c r="S177" s="41" t="e">
        <f>IF(AND(NOT(ISBLANK('Case Data Entry'!S177)),ISNA(VLOOKUP('Case Data Entry'!S177,'DO NOT USE_School Picklist'!$S$3:$S$12,1,FALSE))),"Please select a value from the drop-down menu",IF('DO NOT USE_Case Formulas'!A177,"OK",NA()))</f>
        <v>#N/A</v>
      </c>
      <c r="T177" s="41" t="e">
        <f>IF(AND(NOT(ISBLANK('Case Data Entry'!T177)),ISNA(VLOOKUP('Case Data Entry'!T177,'DO NOT USE_School Picklist'!$S$3:$S$12,1,FALSE))),"Please select a value from the drop-down menu",IF('DO NOT USE_Case Formulas'!A177,"OK",NA()))</f>
        <v>#N/A</v>
      </c>
      <c r="U177" s="41" t="e">
        <f>IF(LEN('Case Data Entry'!U177)&gt;80,"Name of Education Group must be less than 80 characters",IF('DO NOT USE_Case Formulas'!A177,"OK",NA()))</f>
        <v>#N/A</v>
      </c>
      <c r="V177" s="41" t="e">
        <f>IF(AND(NOT(ISBLANK('Case Data Entry'!V177)),ISNA(VLOOKUP('Case Data Entry'!V177,'DO NOT USE_School Picklist'!$K$3:$K$6,1,FALSE))),"Please select a value from the drop-down menu",IF('DO NOT USE_Case Formulas'!A177,"OK",NA()))</f>
        <v>#N/A</v>
      </c>
      <c r="W177" s="41" t="e">
        <f>IF(AND('DO NOT USE_Case Formulas'!A177,ISBLANK('Case Data Entry'!W177)),"Has this person had symptoms? is required",IF(AND(NOT(ISBLANK('Case Data Entry'!W177)),ISNA(VLOOKUP('Case Data Entry'!W177,'DO NOT USE_School Picklist'!$D$3:$D$5,1,FALSE))),"Please select a value from the drop-down menu",IF(NOT(ISBLANK('Case Data Entry'!W177)),"OK",NA())))</f>
        <v>#N/A</v>
      </c>
      <c r="X177" s="41" t="e">
        <f>IF(AND('Case Data Entry'!W177='DO NOT USE_School Picklist'!$D$3,ISBLANK('Case Data Entry'!X177)),"Symptom Onset Date is required if Ever Symptomatic is Yes",IF('DO NOT USE_Case Formulas'!A177,"OK",NA()))</f>
        <v>#N/A</v>
      </c>
      <c r="Y177" s="41"/>
      <c r="Z177" s="41" t="e">
        <f ca="1">IF(AND('DO NOT USE_Case Formulas'!A177,ISBLANK('Case Data Entry'!Z177)),"Lab Result Test Date is required",IF('Case Data Entry'!Z177&gt;'DO NOT USE_School Picklist'!$C$3,"Test Date cannot be a future date",IF(NOT(ISBLANK('Case Data Entry'!Z177)),"OK",NA())))</f>
        <v>#N/A</v>
      </c>
      <c r="AA177" s="41" t="e">
        <f>IF(AND(NOT(ISBLANK('Case Data Entry'!AA177)),ISNA(VLOOKUP('Case Data Entry'!AA177,'DO NOT USE_School Picklist'!$R$3:$R$7,1,FALSE))),"Please select a value from the drop-down menu",IF('DO NOT USE_Case Formulas'!A177,"OK",NA()))</f>
        <v>#N/A</v>
      </c>
      <c r="AB177" s="41" t="e">
        <f>IF(AND(NOT(ISBLANK('Case Data Entry'!AB177)),ISNA(VLOOKUP('Case Data Entry'!AB177,'DO NOT USE_School Picklist'!$Q$3:$Q$8,1,FALSE))),"Please select a value from the drop-down menu",IF('DO NOT USE_Case Formulas'!A177,"OK",NA()))</f>
        <v>#N/A</v>
      </c>
    </row>
    <row r="178" spans="1:28" x14ac:dyDescent="0.25">
      <c r="A178" s="40" t="e">
        <f>IF('DO NOT USE_Case Formulas'!A178,IF('DO NOT USE_Case Formulas'!B178,"Not all required fields are completed","OK"),NA())</f>
        <v>#N/A</v>
      </c>
      <c r="B178" s="41" t="e">
        <f>IF(AND('DO NOT USE_Case Formulas'!A178,ISBLANK('Case Data Entry'!B178)),"First Name is required",IF(NOT(ISBLANK('Case Data Entry'!B178)),"OK",NA()))</f>
        <v>#N/A</v>
      </c>
      <c r="C178" s="41" t="e">
        <f>IF(AND('DO NOT USE_Case Formulas'!A178,ISBLANK('Case Data Entry'!C178)),"Last Name is required",IF(NOT(ISBLANK('Case Data Entry'!C178)),"OK",NA()))</f>
        <v>#N/A</v>
      </c>
      <c r="D178" s="41" t="e">
        <f>IF(AND('DO NOT USE_Case Formulas'!A178,ISBLANK('Case Data Entry'!D178)),"Birthdate is required",IF(NOT(ISBLANK('Case Data Entry'!D178)),"OK",NA()))</f>
        <v>#N/A</v>
      </c>
      <c r="E178" s="41" t="e">
        <f>IF(AND('DO NOT USE_Case Formulas'!A178,ISBLANK('Case Data Entry'!E178)),"Mobile Phone is required",IF(NOT(ISBLANK('Case Data Entry'!E178)),IF(AND(ISNUMBER(VALUE('Case Data Entry'!E178)),LEFT('Case Data Entry'!E178,1)&lt;&gt;"1",LEN('Case Data Entry'!E178)=10),"OK","Phone number must be valid format"),NA()))</f>
        <v>#N/A</v>
      </c>
      <c r="F178" s="41" t="e">
        <f>IF(LEN('Case Data Entry'!F178)&gt;255,"Home Street Address must be less than 255 characters",IF('DO NOT USE_Case Formulas'!A178,"OK",NA()))</f>
        <v>#N/A</v>
      </c>
      <c r="G178" s="41" t="e">
        <f>IF(LEN('Case Data Entry'!G178)&gt;40,"City must be less than 40 characters",IF('DO NOT USE_Case Formulas'!A178,"OK",NA()))</f>
        <v>#N/A</v>
      </c>
      <c r="H178" s="41" t="e">
        <f>IF(AND(NOT(ISBLANK('Case Data Entry'!H178)),ISNA(VLOOKUP('Case Data Entry'!H178,'DO NOT USE_School Picklist'!$P$3:$P$52,1,FALSE))),"Please select a value from the drop-down menu",IF('DO NOT USE_Case Formulas'!A178,"OK",NA()))</f>
        <v>#N/A</v>
      </c>
      <c r="I178" s="41" t="e">
        <f>IF(AND('DO NOT USE_Case Formulas'!A178,ISBLANK('Case Data Entry'!I178)),"Zip is required",IF(ISBLANK('Case Data Entry'!I178),NA(),"OK"))</f>
        <v>#N/A</v>
      </c>
      <c r="J178" s="41" t="e">
        <f>IF(AND('DO NOT USE_Case Formulas'!A178,ISBLANK('Case Data Entry'!J178)),"Student or Staff? is required",IF(ISBLANK('Case Data Entry'!J178),NA(),IF(ISNA(VLOOKUP('Case Data Entry'!J178,'DO NOT USE_School Picklist'!$B$3:$B$6,1,FALSE)),"Please select a value from the drop-down menu","OK")))</f>
        <v>#N/A</v>
      </c>
      <c r="K178" s="41" t="e">
        <f>IF(AND('Case Data Entry'!J178='DO NOT USE_School Picklist'!$B$4,ISBLANK('Case Data Entry'!K178)),"Occupation/Job Title is required if Student or Staff? is Yes, staff/faculty or volunteer",IF('DO NOT USE_Case Formulas'!A178,"OK",NA()))</f>
        <v>#N/A</v>
      </c>
      <c r="L178" s="41" t="e">
        <f ca="1">IF('Case Data Entry'!L178&gt;'DO NOT USE_School Picklist'!$C$3,"Date last on school campus/facility cannot be a future date",IF('DO NOT USE_Case Formulas'!A178,IF(ISBLANK('Case Data Entry'!L178),"Date last on school campus/facility is required","OK"),NA()))</f>
        <v>#N/A</v>
      </c>
      <c r="M178" s="41" t="e">
        <f>IF(AND('DO NOT USE_Case Formulas'!A178,ISBLANK('Case Data Entry'!M178)),"Specific Place in the Location is required",IF(ISBLANK('Case Data Entry'!M178),NA(),"OK"))</f>
        <v>#N/A</v>
      </c>
      <c r="N178" s="41" t="e">
        <f>IF(LEN('Case Data Entry'!N178)&gt;50,"Parent/Guardian Name must be less than 50 characters",IF('DO NOT USE_Case Formulas'!A178,"OK",NA()))</f>
        <v>#N/A</v>
      </c>
      <c r="O178" s="41" t="e">
        <f>IF(NOT(ISBLANK('Case Data Entry'!O178)),IF(AND(ISNUMBER('Case Data Entry'!O178),LEFT('Case Data Entry'!O178,1)&lt;&gt;"1",LEN('Case Data Entry'!O178)=10),"OK","Phone number must be valid format"),IF('DO NOT USE_Case Formulas'!A178,"OK",NA()))</f>
        <v>#N/A</v>
      </c>
      <c r="P178" s="41" t="e">
        <f>IF(AND(NOT(ISBLANK('Case Data Entry'!P178)),ISNA(VLOOKUP('Case Data Entry'!P178,'DO NOT USE_School Picklist'!$E$3:$E$10,1,FALSE))),"Please select a value from the drop-down menu",IF('DO NOT USE_Case Formulas'!A178,"OK",NA()))</f>
        <v>#N/A</v>
      </c>
      <c r="Q178" s="41" t="e">
        <f>IF(AND(NOT(ISBLANK('Case Data Entry'!Q178)),ISNA(VLOOKUP('Case Data Entry'!Q178,'DO NOT USE_School Picklist'!$F$3:$F$16,1,FALSE))),"Please select a value from the drop-down menu",IF('DO NOT USE_Case Formulas'!A178,"OK",NA()))</f>
        <v>#N/A</v>
      </c>
      <c r="R178" s="41" t="e">
        <f>IF(LEN('Case Data Entry'!R178)&gt;100,"Classroom(s) must be less than 100 characters",IF('DO NOT USE_Case Formulas'!A178,"OK",NA()))</f>
        <v>#N/A</v>
      </c>
      <c r="S178" s="41" t="e">
        <f>IF(AND(NOT(ISBLANK('Case Data Entry'!S178)),ISNA(VLOOKUP('Case Data Entry'!S178,'DO NOT USE_School Picklist'!$S$3:$S$12,1,FALSE))),"Please select a value from the drop-down menu",IF('DO NOT USE_Case Formulas'!A178,"OK",NA()))</f>
        <v>#N/A</v>
      </c>
      <c r="T178" s="41" t="e">
        <f>IF(AND(NOT(ISBLANK('Case Data Entry'!T178)),ISNA(VLOOKUP('Case Data Entry'!T178,'DO NOT USE_School Picklist'!$S$3:$S$12,1,FALSE))),"Please select a value from the drop-down menu",IF('DO NOT USE_Case Formulas'!A178,"OK",NA()))</f>
        <v>#N/A</v>
      </c>
      <c r="U178" s="41" t="e">
        <f>IF(LEN('Case Data Entry'!U178)&gt;80,"Name of Education Group must be less than 80 characters",IF('DO NOT USE_Case Formulas'!A178,"OK",NA()))</f>
        <v>#N/A</v>
      </c>
      <c r="V178" s="41" t="e">
        <f>IF(AND(NOT(ISBLANK('Case Data Entry'!V178)),ISNA(VLOOKUP('Case Data Entry'!V178,'DO NOT USE_School Picklist'!$K$3:$K$6,1,FALSE))),"Please select a value from the drop-down menu",IF('DO NOT USE_Case Formulas'!A178,"OK",NA()))</f>
        <v>#N/A</v>
      </c>
      <c r="W178" s="41" t="e">
        <f>IF(AND('DO NOT USE_Case Formulas'!A178,ISBLANK('Case Data Entry'!W178)),"Has this person had symptoms? is required",IF(AND(NOT(ISBLANK('Case Data Entry'!W178)),ISNA(VLOOKUP('Case Data Entry'!W178,'DO NOT USE_School Picklist'!$D$3:$D$5,1,FALSE))),"Please select a value from the drop-down menu",IF(NOT(ISBLANK('Case Data Entry'!W178)),"OK",NA())))</f>
        <v>#N/A</v>
      </c>
      <c r="X178" s="41" t="e">
        <f>IF(AND('Case Data Entry'!W178='DO NOT USE_School Picklist'!$D$3,ISBLANK('Case Data Entry'!X178)),"Symptom Onset Date is required if Ever Symptomatic is Yes",IF('DO NOT USE_Case Formulas'!A178,"OK",NA()))</f>
        <v>#N/A</v>
      </c>
      <c r="Y178" s="41"/>
      <c r="Z178" s="41" t="e">
        <f ca="1">IF(AND('DO NOT USE_Case Formulas'!A178,ISBLANK('Case Data Entry'!Z178)),"Lab Result Test Date is required",IF('Case Data Entry'!Z178&gt;'DO NOT USE_School Picklist'!$C$3,"Test Date cannot be a future date",IF(NOT(ISBLANK('Case Data Entry'!Z178)),"OK",NA())))</f>
        <v>#N/A</v>
      </c>
      <c r="AA178" s="41" t="e">
        <f>IF(AND(NOT(ISBLANK('Case Data Entry'!AA178)),ISNA(VLOOKUP('Case Data Entry'!AA178,'DO NOT USE_School Picklist'!$R$3:$R$7,1,FALSE))),"Please select a value from the drop-down menu",IF('DO NOT USE_Case Formulas'!A178,"OK",NA()))</f>
        <v>#N/A</v>
      </c>
      <c r="AB178" s="41" t="e">
        <f>IF(AND(NOT(ISBLANK('Case Data Entry'!AB178)),ISNA(VLOOKUP('Case Data Entry'!AB178,'DO NOT USE_School Picklist'!$Q$3:$Q$8,1,FALSE))),"Please select a value from the drop-down menu",IF('DO NOT USE_Case Formulas'!A178,"OK",NA()))</f>
        <v>#N/A</v>
      </c>
    </row>
    <row r="179" spans="1:28" x14ac:dyDescent="0.25">
      <c r="A179" s="40" t="e">
        <f>IF('DO NOT USE_Case Formulas'!A179,IF('DO NOT USE_Case Formulas'!B179,"Not all required fields are completed","OK"),NA())</f>
        <v>#N/A</v>
      </c>
      <c r="B179" s="41" t="e">
        <f>IF(AND('DO NOT USE_Case Formulas'!A179,ISBLANK('Case Data Entry'!B179)),"First Name is required",IF(NOT(ISBLANK('Case Data Entry'!B179)),"OK",NA()))</f>
        <v>#N/A</v>
      </c>
      <c r="C179" s="41" t="e">
        <f>IF(AND('DO NOT USE_Case Formulas'!A179,ISBLANK('Case Data Entry'!C179)),"Last Name is required",IF(NOT(ISBLANK('Case Data Entry'!C179)),"OK",NA()))</f>
        <v>#N/A</v>
      </c>
      <c r="D179" s="41" t="e">
        <f>IF(AND('DO NOT USE_Case Formulas'!A179,ISBLANK('Case Data Entry'!D179)),"Birthdate is required",IF(NOT(ISBLANK('Case Data Entry'!D179)),"OK",NA()))</f>
        <v>#N/A</v>
      </c>
      <c r="E179" s="41" t="e">
        <f>IF(AND('DO NOT USE_Case Formulas'!A179,ISBLANK('Case Data Entry'!E179)),"Mobile Phone is required",IF(NOT(ISBLANK('Case Data Entry'!E179)),IF(AND(ISNUMBER(VALUE('Case Data Entry'!E179)),LEFT('Case Data Entry'!E179,1)&lt;&gt;"1",LEN('Case Data Entry'!E179)=10),"OK","Phone number must be valid format"),NA()))</f>
        <v>#N/A</v>
      </c>
      <c r="F179" s="41" t="e">
        <f>IF(LEN('Case Data Entry'!F179)&gt;255,"Home Street Address must be less than 255 characters",IF('DO NOT USE_Case Formulas'!A179,"OK",NA()))</f>
        <v>#N/A</v>
      </c>
      <c r="G179" s="41" t="e">
        <f>IF(LEN('Case Data Entry'!G179)&gt;40,"City must be less than 40 characters",IF('DO NOT USE_Case Formulas'!A179,"OK",NA()))</f>
        <v>#N/A</v>
      </c>
      <c r="H179" s="41" t="e">
        <f>IF(AND(NOT(ISBLANK('Case Data Entry'!H179)),ISNA(VLOOKUP('Case Data Entry'!H179,'DO NOT USE_School Picklist'!$P$3:$P$52,1,FALSE))),"Please select a value from the drop-down menu",IF('DO NOT USE_Case Formulas'!A179,"OK",NA()))</f>
        <v>#N/A</v>
      </c>
      <c r="I179" s="41" t="e">
        <f>IF(AND('DO NOT USE_Case Formulas'!A179,ISBLANK('Case Data Entry'!I179)),"Zip is required",IF(ISBLANK('Case Data Entry'!I179),NA(),"OK"))</f>
        <v>#N/A</v>
      </c>
      <c r="J179" s="41" t="e">
        <f>IF(AND('DO NOT USE_Case Formulas'!A179,ISBLANK('Case Data Entry'!J179)),"Student or Staff? is required",IF(ISBLANK('Case Data Entry'!J179),NA(),IF(ISNA(VLOOKUP('Case Data Entry'!J179,'DO NOT USE_School Picklist'!$B$3:$B$6,1,FALSE)),"Please select a value from the drop-down menu","OK")))</f>
        <v>#N/A</v>
      </c>
      <c r="K179" s="41" t="e">
        <f>IF(AND('Case Data Entry'!J179='DO NOT USE_School Picklist'!$B$4,ISBLANK('Case Data Entry'!K179)),"Occupation/Job Title is required if Student or Staff? is Yes, staff/faculty or volunteer",IF('DO NOT USE_Case Formulas'!A179,"OK",NA()))</f>
        <v>#N/A</v>
      </c>
      <c r="L179" s="41" t="e">
        <f ca="1">IF('Case Data Entry'!L179&gt;'DO NOT USE_School Picklist'!$C$3,"Date last on school campus/facility cannot be a future date",IF('DO NOT USE_Case Formulas'!A179,IF(ISBLANK('Case Data Entry'!L179),"Date last on school campus/facility is required","OK"),NA()))</f>
        <v>#N/A</v>
      </c>
      <c r="M179" s="41" t="e">
        <f>IF(AND('DO NOT USE_Case Formulas'!A179,ISBLANK('Case Data Entry'!M179)),"Specific Place in the Location is required",IF(ISBLANK('Case Data Entry'!M179),NA(),"OK"))</f>
        <v>#N/A</v>
      </c>
      <c r="N179" s="41" t="e">
        <f>IF(LEN('Case Data Entry'!N179)&gt;50,"Parent/Guardian Name must be less than 50 characters",IF('DO NOT USE_Case Formulas'!A179,"OK",NA()))</f>
        <v>#N/A</v>
      </c>
      <c r="O179" s="41" t="e">
        <f>IF(NOT(ISBLANK('Case Data Entry'!O179)),IF(AND(ISNUMBER('Case Data Entry'!O179),LEFT('Case Data Entry'!O179,1)&lt;&gt;"1",LEN('Case Data Entry'!O179)=10),"OK","Phone number must be valid format"),IF('DO NOT USE_Case Formulas'!A179,"OK",NA()))</f>
        <v>#N/A</v>
      </c>
      <c r="P179" s="41" t="e">
        <f>IF(AND(NOT(ISBLANK('Case Data Entry'!P179)),ISNA(VLOOKUP('Case Data Entry'!P179,'DO NOT USE_School Picklist'!$E$3:$E$10,1,FALSE))),"Please select a value from the drop-down menu",IF('DO NOT USE_Case Formulas'!A179,"OK",NA()))</f>
        <v>#N/A</v>
      </c>
      <c r="Q179" s="41" t="e">
        <f>IF(AND(NOT(ISBLANK('Case Data Entry'!Q179)),ISNA(VLOOKUP('Case Data Entry'!Q179,'DO NOT USE_School Picklist'!$F$3:$F$16,1,FALSE))),"Please select a value from the drop-down menu",IF('DO NOT USE_Case Formulas'!A179,"OK",NA()))</f>
        <v>#N/A</v>
      </c>
      <c r="R179" s="41" t="e">
        <f>IF(LEN('Case Data Entry'!R179)&gt;100,"Classroom(s) must be less than 100 characters",IF('DO NOT USE_Case Formulas'!A179,"OK",NA()))</f>
        <v>#N/A</v>
      </c>
      <c r="S179" s="41" t="e">
        <f>IF(AND(NOT(ISBLANK('Case Data Entry'!S179)),ISNA(VLOOKUP('Case Data Entry'!S179,'DO NOT USE_School Picklist'!$S$3:$S$12,1,FALSE))),"Please select a value from the drop-down menu",IF('DO NOT USE_Case Formulas'!A179,"OK",NA()))</f>
        <v>#N/A</v>
      </c>
      <c r="T179" s="41" t="e">
        <f>IF(AND(NOT(ISBLANK('Case Data Entry'!T179)),ISNA(VLOOKUP('Case Data Entry'!T179,'DO NOT USE_School Picklist'!$S$3:$S$12,1,FALSE))),"Please select a value from the drop-down menu",IF('DO NOT USE_Case Formulas'!A179,"OK",NA()))</f>
        <v>#N/A</v>
      </c>
      <c r="U179" s="41" t="e">
        <f>IF(LEN('Case Data Entry'!U179)&gt;80,"Name of Education Group must be less than 80 characters",IF('DO NOT USE_Case Formulas'!A179,"OK",NA()))</f>
        <v>#N/A</v>
      </c>
      <c r="V179" s="41" t="e">
        <f>IF(AND(NOT(ISBLANK('Case Data Entry'!V179)),ISNA(VLOOKUP('Case Data Entry'!V179,'DO NOT USE_School Picklist'!$K$3:$K$6,1,FALSE))),"Please select a value from the drop-down menu",IF('DO NOT USE_Case Formulas'!A179,"OK",NA()))</f>
        <v>#N/A</v>
      </c>
      <c r="W179" s="41" t="e">
        <f>IF(AND('DO NOT USE_Case Formulas'!A179,ISBLANK('Case Data Entry'!W179)),"Has this person had symptoms? is required",IF(AND(NOT(ISBLANK('Case Data Entry'!W179)),ISNA(VLOOKUP('Case Data Entry'!W179,'DO NOT USE_School Picklist'!$D$3:$D$5,1,FALSE))),"Please select a value from the drop-down menu",IF(NOT(ISBLANK('Case Data Entry'!W179)),"OK",NA())))</f>
        <v>#N/A</v>
      </c>
      <c r="X179" s="41" t="e">
        <f>IF(AND('Case Data Entry'!W179='DO NOT USE_School Picklist'!$D$3,ISBLANK('Case Data Entry'!X179)),"Symptom Onset Date is required if Ever Symptomatic is Yes",IF('DO NOT USE_Case Formulas'!A179,"OK",NA()))</f>
        <v>#N/A</v>
      </c>
      <c r="Y179" s="41"/>
      <c r="Z179" s="41" t="e">
        <f ca="1">IF(AND('DO NOT USE_Case Formulas'!A179,ISBLANK('Case Data Entry'!Z179)),"Lab Result Test Date is required",IF('Case Data Entry'!Z179&gt;'DO NOT USE_School Picklist'!$C$3,"Test Date cannot be a future date",IF(NOT(ISBLANK('Case Data Entry'!Z179)),"OK",NA())))</f>
        <v>#N/A</v>
      </c>
      <c r="AA179" s="41" t="e">
        <f>IF(AND(NOT(ISBLANK('Case Data Entry'!AA179)),ISNA(VLOOKUP('Case Data Entry'!AA179,'DO NOT USE_School Picklist'!$R$3:$R$7,1,FALSE))),"Please select a value from the drop-down menu",IF('DO NOT USE_Case Formulas'!A179,"OK",NA()))</f>
        <v>#N/A</v>
      </c>
      <c r="AB179" s="41" t="e">
        <f>IF(AND(NOT(ISBLANK('Case Data Entry'!AB179)),ISNA(VLOOKUP('Case Data Entry'!AB179,'DO NOT USE_School Picklist'!$Q$3:$Q$8,1,FALSE))),"Please select a value from the drop-down menu",IF('DO NOT USE_Case Formulas'!A179,"OK",NA()))</f>
        <v>#N/A</v>
      </c>
    </row>
    <row r="180" spans="1:28" x14ac:dyDescent="0.25">
      <c r="A180" s="40" t="e">
        <f>IF('DO NOT USE_Case Formulas'!A180,IF('DO NOT USE_Case Formulas'!B180,"Not all required fields are completed","OK"),NA())</f>
        <v>#N/A</v>
      </c>
      <c r="B180" s="41" t="e">
        <f>IF(AND('DO NOT USE_Case Formulas'!A180,ISBLANK('Case Data Entry'!B180)),"First Name is required",IF(NOT(ISBLANK('Case Data Entry'!B180)),"OK",NA()))</f>
        <v>#N/A</v>
      </c>
      <c r="C180" s="41" t="e">
        <f>IF(AND('DO NOT USE_Case Formulas'!A180,ISBLANK('Case Data Entry'!C180)),"Last Name is required",IF(NOT(ISBLANK('Case Data Entry'!C180)),"OK",NA()))</f>
        <v>#N/A</v>
      </c>
      <c r="D180" s="41" t="e">
        <f>IF(AND('DO NOT USE_Case Formulas'!A180,ISBLANK('Case Data Entry'!D180)),"Birthdate is required",IF(NOT(ISBLANK('Case Data Entry'!D180)),"OK",NA()))</f>
        <v>#N/A</v>
      </c>
      <c r="E180" s="41" t="e">
        <f>IF(AND('DO NOT USE_Case Formulas'!A180,ISBLANK('Case Data Entry'!E180)),"Mobile Phone is required",IF(NOT(ISBLANK('Case Data Entry'!E180)),IF(AND(ISNUMBER(VALUE('Case Data Entry'!E180)),LEFT('Case Data Entry'!E180,1)&lt;&gt;"1",LEN('Case Data Entry'!E180)=10),"OK","Phone number must be valid format"),NA()))</f>
        <v>#N/A</v>
      </c>
      <c r="F180" s="41" t="e">
        <f>IF(LEN('Case Data Entry'!F180)&gt;255,"Home Street Address must be less than 255 characters",IF('DO NOT USE_Case Formulas'!A180,"OK",NA()))</f>
        <v>#N/A</v>
      </c>
      <c r="G180" s="41" t="e">
        <f>IF(LEN('Case Data Entry'!G180)&gt;40,"City must be less than 40 characters",IF('DO NOT USE_Case Formulas'!A180,"OK",NA()))</f>
        <v>#N/A</v>
      </c>
      <c r="H180" s="41" t="e">
        <f>IF(AND(NOT(ISBLANK('Case Data Entry'!H180)),ISNA(VLOOKUP('Case Data Entry'!H180,'DO NOT USE_School Picklist'!$P$3:$P$52,1,FALSE))),"Please select a value from the drop-down menu",IF('DO NOT USE_Case Formulas'!A180,"OK",NA()))</f>
        <v>#N/A</v>
      </c>
      <c r="I180" s="41" t="e">
        <f>IF(AND('DO NOT USE_Case Formulas'!A180,ISBLANK('Case Data Entry'!I180)),"Zip is required",IF(ISBLANK('Case Data Entry'!I180),NA(),"OK"))</f>
        <v>#N/A</v>
      </c>
      <c r="J180" s="41" t="e">
        <f>IF(AND('DO NOT USE_Case Formulas'!A180,ISBLANK('Case Data Entry'!J180)),"Student or Staff? is required",IF(ISBLANK('Case Data Entry'!J180),NA(),IF(ISNA(VLOOKUP('Case Data Entry'!J180,'DO NOT USE_School Picklist'!$B$3:$B$6,1,FALSE)),"Please select a value from the drop-down menu","OK")))</f>
        <v>#N/A</v>
      </c>
      <c r="K180" s="41" t="e">
        <f>IF(AND('Case Data Entry'!J180='DO NOT USE_School Picklist'!$B$4,ISBLANK('Case Data Entry'!K180)),"Occupation/Job Title is required if Student or Staff? is Yes, staff/faculty or volunteer",IF('DO NOT USE_Case Formulas'!A180,"OK",NA()))</f>
        <v>#N/A</v>
      </c>
      <c r="L180" s="41" t="e">
        <f ca="1">IF('Case Data Entry'!L180&gt;'DO NOT USE_School Picklist'!$C$3,"Date last on school campus/facility cannot be a future date",IF('DO NOT USE_Case Formulas'!A180,IF(ISBLANK('Case Data Entry'!L180),"Date last on school campus/facility is required","OK"),NA()))</f>
        <v>#N/A</v>
      </c>
      <c r="M180" s="41" t="e">
        <f>IF(AND('DO NOT USE_Case Formulas'!A180,ISBLANK('Case Data Entry'!M180)),"Specific Place in the Location is required",IF(ISBLANK('Case Data Entry'!M180),NA(),"OK"))</f>
        <v>#N/A</v>
      </c>
      <c r="N180" s="41" t="e">
        <f>IF(LEN('Case Data Entry'!N180)&gt;50,"Parent/Guardian Name must be less than 50 characters",IF('DO NOT USE_Case Formulas'!A180,"OK",NA()))</f>
        <v>#N/A</v>
      </c>
      <c r="O180" s="41" t="e">
        <f>IF(NOT(ISBLANK('Case Data Entry'!O180)),IF(AND(ISNUMBER('Case Data Entry'!O180),LEFT('Case Data Entry'!O180,1)&lt;&gt;"1",LEN('Case Data Entry'!O180)=10),"OK","Phone number must be valid format"),IF('DO NOT USE_Case Formulas'!A180,"OK",NA()))</f>
        <v>#N/A</v>
      </c>
      <c r="P180" s="41" t="e">
        <f>IF(AND(NOT(ISBLANK('Case Data Entry'!P180)),ISNA(VLOOKUP('Case Data Entry'!P180,'DO NOT USE_School Picklist'!$E$3:$E$10,1,FALSE))),"Please select a value from the drop-down menu",IF('DO NOT USE_Case Formulas'!A180,"OK",NA()))</f>
        <v>#N/A</v>
      </c>
      <c r="Q180" s="41" t="e">
        <f>IF(AND(NOT(ISBLANK('Case Data Entry'!Q180)),ISNA(VLOOKUP('Case Data Entry'!Q180,'DO NOT USE_School Picklist'!$F$3:$F$16,1,FALSE))),"Please select a value from the drop-down menu",IF('DO NOT USE_Case Formulas'!A180,"OK",NA()))</f>
        <v>#N/A</v>
      </c>
      <c r="R180" s="41" t="e">
        <f>IF(LEN('Case Data Entry'!R180)&gt;100,"Classroom(s) must be less than 100 characters",IF('DO NOT USE_Case Formulas'!A180,"OK",NA()))</f>
        <v>#N/A</v>
      </c>
      <c r="S180" s="41" t="e">
        <f>IF(AND(NOT(ISBLANK('Case Data Entry'!S180)),ISNA(VLOOKUP('Case Data Entry'!S180,'DO NOT USE_School Picklist'!$S$3:$S$12,1,FALSE))),"Please select a value from the drop-down menu",IF('DO NOT USE_Case Formulas'!A180,"OK",NA()))</f>
        <v>#N/A</v>
      </c>
      <c r="T180" s="41" t="e">
        <f>IF(AND(NOT(ISBLANK('Case Data Entry'!T180)),ISNA(VLOOKUP('Case Data Entry'!T180,'DO NOT USE_School Picklist'!$S$3:$S$12,1,FALSE))),"Please select a value from the drop-down menu",IF('DO NOT USE_Case Formulas'!A180,"OK",NA()))</f>
        <v>#N/A</v>
      </c>
      <c r="U180" s="41" t="e">
        <f>IF(LEN('Case Data Entry'!U180)&gt;80,"Name of Education Group must be less than 80 characters",IF('DO NOT USE_Case Formulas'!A180,"OK",NA()))</f>
        <v>#N/A</v>
      </c>
      <c r="V180" s="41" t="e">
        <f>IF(AND(NOT(ISBLANK('Case Data Entry'!V180)),ISNA(VLOOKUP('Case Data Entry'!V180,'DO NOT USE_School Picklist'!$K$3:$K$6,1,FALSE))),"Please select a value from the drop-down menu",IF('DO NOT USE_Case Formulas'!A180,"OK",NA()))</f>
        <v>#N/A</v>
      </c>
      <c r="W180" s="41" t="e">
        <f>IF(AND('DO NOT USE_Case Formulas'!A180,ISBLANK('Case Data Entry'!W180)),"Has this person had symptoms? is required",IF(AND(NOT(ISBLANK('Case Data Entry'!W180)),ISNA(VLOOKUP('Case Data Entry'!W180,'DO NOT USE_School Picklist'!$D$3:$D$5,1,FALSE))),"Please select a value from the drop-down menu",IF(NOT(ISBLANK('Case Data Entry'!W180)),"OK",NA())))</f>
        <v>#N/A</v>
      </c>
      <c r="X180" s="41" t="e">
        <f>IF(AND('Case Data Entry'!W180='DO NOT USE_School Picklist'!$D$3,ISBLANK('Case Data Entry'!X180)),"Symptom Onset Date is required if Ever Symptomatic is Yes",IF('DO NOT USE_Case Formulas'!A180,"OK",NA()))</f>
        <v>#N/A</v>
      </c>
      <c r="Y180" s="41"/>
      <c r="Z180" s="41" t="e">
        <f ca="1">IF(AND('DO NOT USE_Case Formulas'!A180,ISBLANK('Case Data Entry'!Z180)),"Lab Result Test Date is required",IF('Case Data Entry'!Z180&gt;'DO NOT USE_School Picklist'!$C$3,"Test Date cannot be a future date",IF(NOT(ISBLANK('Case Data Entry'!Z180)),"OK",NA())))</f>
        <v>#N/A</v>
      </c>
      <c r="AA180" s="41" t="e">
        <f>IF(AND(NOT(ISBLANK('Case Data Entry'!AA180)),ISNA(VLOOKUP('Case Data Entry'!AA180,'DO NOT USE_School Picklist'!$R$3:$R$7,1,FALSE))),"Please select a value from the drop-down menu",IF('DO NOT USE_Case Formulas'!A180,"OK",NA()))</f>
        <v>#N/A</v>
      </c>
      <c r="AB180" s="41" t="e">
        <f>IF(AND(NOT(ISBLANK('Case Data Entry'!AB180)),ISNA(VLOOKUP('Case Data Entry'!AB180,'DO NOT USE_School Picklist'!$Q$3:$Q$8,1,FALSE))),"Please select a value from the drop-down menu",IF('DO NOT USE_Case Formulas'!A180,"OK",NA()))</f>
        <v>#N/A</v>
      </c>
    </row>
    <row r="181" spans="1:28" x14ac:dyDescent="0.25">
      <c r="A181" s="40" t="e">
        <f>IF('DO NOT USE_Case Formulas'!A181,IF('DO NOT USE_Case Formulas'!B181,"Not all required fields are completed","OK"),NA())</f>
        <v>#N/A</v>
      </c>
      <c r="B181" s="41" t="e">
        <f>IF(AND('DO NOT USE_Case Formulas'!A181,ISBLANK('Case Data Entry'!B181)),"First Name is required",IF(NOT(ISBLANK('Case Data Entry'!B181)),"OK",NA()))</f>
        <v>#N/A</v>
      </c>
      <c r="C181" s="41" t="e">
        <f>IF(AND('DO NOT USE_Case Formulas'!A181,ISBLANK('Case Data Entry'!C181)),"Last Name is required",IF(NOT(ISBLANK('Case Data Entry'!C181)),"OK",NA()))</f>
        <v>#N/A</v>
      </c>
      <c r="D181" s="41" t="e">
        <f>IF(AND('DO NOT USE_Case Formulas'!A181,ISBLANK('Case Data Entry'!D181)),"Birthdate is required",IF(NOT(ISBLANK('Case Data Entry'!D181)),"OK",NA()))</f>
        <v>#N/A</v>
      </c>
      <c r="E181" s="41" t="e">
        <f>IF(AND('DO NOT USE_Case Formulas'!A181,ISBLANK('Case Data Entry'!E181)),"Mobile Phone is required",IF(NOT(ISBLANK('Case Data Entry'!E181)),IF(AND(ISNUMBER(VALUE('Case Data Entry'!E181)),LEFT('Case Data Entry'!E181,1)&lt;&gt;"1",LEN('Case Data Entry'!E181)=10),"OK","Phone number must be valid format"),NA()))</f>
        <v>#N/A</v>
      </c>
      <c r="F181" s="41" t="e">
        <f>IF(LEN('Case Data Entry'!F181)&gt;255,"Home Street Address must be less than 255 characters",IF('DO NOT USE_Case Formulas'!A181,"OK",NA()))</f>
        <v>#N/A</v>
      </c>
      <c r="G181" s="41" t="e">
        <f>IF(LEN('Case Data Entry'!G181)&gt;40,"City must be less than 40 characters",IF('DO NOT USE_Case Formulas'!A181,"OK",NA()))</f>
        <v>#N/A</v>
      </c>
      <c r="H181" s="41" t="e">
        <f>IF(AND(NOT(ISBLANK('Case Data Entry'!H181)),ISNA(VLOOKUP('Case Data Entry'!H181,'DO NOT USE_School Picklist'!$P$3:$P$52,1,FALSE))),"Please select a value from the drop-down menu",IF('DO NOT USE_Case Formulas'!A181,"OK",NA()))</f>
        <v>#N/A</v>
      </c>
      <c r="I181" s="41" t="e">
        <f>IF(AND('DO NOT USE_Case Formulas'!A181,ISBLANK('Case Data Entry'!I181)),"Zip is required",IF(ISBLANK('Case Data Entry'!I181),NA(),"OK"))</f>
        <v>#N/A</v>
      </c>
      <c r="J181" s="41" t="e">
        <f>IF(AND('DO NOT USE_Case Formulas'!A181,ISBLANK('Case Data Entry'!J181)),"Student or Staff? is required",IF(ISBLANK('Case Data Entry'!J181),NA(),IF(ISNA(VLOOKUP('Case Data Entry'!J181,'DO NOT USE_School Picklist'!$B$3:$B$6,1,FALSE)),"Please select a value from the drop-down menu","OK")))</f>
        <v>#N/A</v>
      </c>
      <c r="K181" s="41" t="e">
        <f>IF(AND('Case Data Entry'!J181='DO NOT USE_School Picklist'!$B$4,ISBLANK('Case Data Entry'!K181)),"Occupation/Job Title is required if Student or Staff? is Yes, staff/faculty or volunteer",IF('DO NOT USE_Case Formulas'!A181,"OK",NA()))</f>
        <v>#N/A</v>
      </c>
      <c r="L181" s="41" t="e">
        <f ca="1">IF('Case Data Entry'!L181&gt;'DO NOT USE_School Picklist'!$C$3,"Date last on school campus/facility cannot be a future date",IF('DO NOT USE_Case Formulas'!A181,IF(ISBLANK('Case Data Entry'!L181),"Date last on school campus/facility is required","OK"),NA()))</f>
        <v>#N/A</v>
      </c>
      <c r="M181" s="41" t="e">
        <f>IF(AND('DO NOT USE_Case Formulas'!A181,ISBLANK('Case Data Entry'!M181)),"Specific Place in the Location is required",IF(ISBLANK('Case Data Entry'!M181),NA(),"OK"))</f>
        <v>#N/A</v>
      </c>
      <c r="N181" s="41" t="e">
        <f>IF(LEN('Case Data Entry'!N181)&gt;50,"Parent/Guardian Name must be less than 50 characters",IF('DO NOT USE_Case Formulas'!A181,"OK",NA()))</f>
        <v>#N/A</v>
      </c>
      <c r="O181" s="41" t="e">
        <f>IF(NOT(ISBLANK('Case Data Entry'!O181)),IF(AND(ISNUMBER('Case Data Entry'!O181),LEFT('Case Data Entry'!O181,1)&lt;&gt;"1",LEN('Case Data Entry'!O181)=10),"OK","Phone number must be valid format"),IF('DO NOT USE_Case Formulas'!A181,"OK",NA()))</f>
        <v>#N/A</v>
      </c>
      <c r="P181" s="41" t="e">
        <f>IF(AND(NOT(ISBLANK('Case Data Entry'!P181)),ISNA(VLOOKUP('Case Data Entry'!P181,'DO NOT USE_School Picklist'!$E$3:$E$10,1,FALSE))),"Please select a value from the drop-down menu",IF('DO NOT USE_Case Formulas'!A181,"OK",NA()))</f>
        <v>#N/A</v>
      </c>
      <c r="Q181" s="41" t="e">
        <f>IF(AND(NOT(ISBLANK('Case Data Entry'!Q181)),ISNA(VLOOKUP('Case Data Entry'!Q181,'DO NOT USE_School Picklist'!$F$3:$F$16,1,FALSE))),"Please select a value from the drop-down menu",IF('DO NOT USE_Case Formulas'!A181,"OK",NA()))</f>
        <v>#N/A</v>
      </c>
      <c r="R181" s="41" t="e">
        <f>IF(LEN('Case Data Entry'!R181)&gt;100,"Classroom(s) must be less than 100 characters",IF('DO NOT USE_Case Formulas'!A181,"OK",NA()))</f>
        <v>#N/A</v>
      </c>
      <c r="S181" s="41" t="e">
        <f>IF(AND(NOT(ISBLANK('Case Data Entry'!S181)),ISNA(VLOOKUP('Case Data Entry'!S181,'DO NOT USE_School Picklist'!$S$3:$S$12,1,FALSE))),"Please select a value from the drop-down menu",IF('DO NOT USE_Case Formulas'!A181,"OK",NA()))</f>
        <v>#N/A</v>
      </c>
      <c r="T181" s="41" t="e">
        <f>IF(AND(NOT(ISBLANK('Case Data Entry'!T181)),ISNA(VLOOKUP('Case Data Entry'!T181,'DO NOT USE_School Picklist'!$S$3:$S$12,1,FALSE))),"Please select a value from the drop-down menu",IF('DO NOT USE_Case Formulas'!A181,"OK",NA()))</f>
        <v>#N/A</v>
      </c>
      <c r="U181" s="41" t="e">
        <f>IF(LEN('Case Data Entry'!U181)&gt;80,"Name of Education Group must be less than 80 characters",IF('DO NOT USE_Case Formulas'!A181,"OK",NA()))</f>
        <v>#N/A</v>
      </c>
      <c r="V181" s="41" t="e">
        <f>IF(AND(NOT(ISBLANK('Case Data Entry'!V181)),ISNA(VLOOKUP('Case Data Entry'!V181,'DO NOT USE_School Picklist'!$K$3:$K$6,1,FALSE))),"Please select a value from the drop-down menu",IF('DO NOT USE_Case Formulas'!A181,"OK",NA()))</f>
        <v>#N/A</v>
      </c>
      <c r="W181" s="41" t="e">
        <f>IF(AND('DO NOT USE_Case Formulas'!A181,ISBLANK('Case Data Entry'!W181)),"Has this person had symptoms? is required",IF(AND(NOT(ISBLANK('Case Data Entry'!W181)),ISNA(VLOOKUP('Case Data Entry'!W181,'DO NOT USE_School Picklist'!$D$3:$D$5,1,FALSE))),"Please select a value from the drop-down menu",IF(NOT(ISBLANK('Case Data Entry'!W181)),"OK",NA())))</f>
        <v>#N/A</v>
      </c>
      <c r="X181" s="41" t="e">
        <f>IF(AND('Case Data Entry'!W181='DO NOT USE_School Picklist'!$D$3,ISBLANK('Case Data Entry'!X181)),"Symptom Onset Date is required if Ever Symptomatic is Yes",IF('DO NOT USE_Case Formulas'!A181,"OK",NA()))</f>
        <v>#N/A</v>
      </c>
      <c r="Y181" s="41"/>
      <c r="Z181" s="41" t="e">
        <f ca="1">IF(AND('DO NOT USE_Case Formulas'!A181,ISBLANK('Case Data Entry'!Z181)),"Lab Result Test Date is required",IF('Case Data Entry'!Z181&gt;'DO NOT USE_School Picklist'!$C$3,"Test Date cannot be a future date",IF(NOT(ISBLANK('Case Data Entry'!Z181)),"OK",NA())))</f>
        <v>#N/A</v>
      </c>
      <c r="AA181" s="41" t="e">
        <f>IF(AND(NOT(ISBLANK('Case Data Entry'!AA181)),ISNA(VLOOKUP('Case Data Entry'!AA181,'DO NOT USE_School Picklist'!$R$3:$R$7,1,FALSE))),"Please select a value from the drop-down menu",IF('DO NOT USE_Case Formulas'!A181,"OK",NA()))</f>
        <v>#N/A</v>
      </c>
      <c r="AB181" s="41" t="e">
        <f>IF(AND(NOT(ISBLANK('Case Data Entry'!AB181)),ISNA(VLOOKUP('Case Data Entry'!AB181,'DO NOT USE_School Picklist'!$Q$3:$Q$8,1,FALSE))),"Please select a value from the drop-down menu",IF('DO NOT USE_Case Formulas'!A181,"OK",NA()))</f>
        <v>#N/A</v>
      </c>
    </row>
    <row r="182" spans="1:28" x14ac:dyDescent="0.25">
      <c r="A182" s="40" t="e">
        <f>IF('DO NOT USE_Case Formulas'!A182,IF('DO NOT USE_Case Formulas'!B182,"Not all required fields are completed","OK"),NA())</f>
        <v>#N/A</v>
      </c>
      <c r="B182" s="41" t="e">
        <f>IF(AND('DO NOT USE_Case Formulas'!A182,ISBLANK('Case Data Entry'!B182)),"First Name is required",IF(NOT(ISBLANK('Case Data Entry'!B182)),"OK",NA()))</f>
        <v>#N/A</v>
      </c>
      <c r="C182" s="41" t="e">
        <f>IF(AND('DO NOT USE_Case Formulas'!A182,ISBLANK('Case Data Entry'!C182)),"Last Name is required",IF(NOT(ISBLANK('Case Data Entry'!C182)),"OK",NA()))</f>
        <v>#N/A</v>
      </c>
      <c r="D182" s="41" t="e">
        <f>IF(AND('DO NOT USE_Case Formulas'!A182,ISBLANK('Case Data Entry'!D182)),"Birthdate is required",IF(NOT(ISBLANK('Case Data Entry'!D182)),"OK",NA()))</f>
        <v>#N/A</v>
      </c>
      <c r="E182" s="41" t="e">
        <f>IF(AND('DO NOT USE_Case Formulas'!A182,ISBLANK('Case Data Entry'!E182)),"Mobile Phone is required",IF(NOT(ISBLANK('Case Data Entry'!E182)),IF(AND(ISNUMBER(VALUE('Case Data Entry'!E182)),LEFT('Case Data Entry'!E182,1)&lt;&gt;"1",LEN('Case Data Entry'!E182)=10),"OK","Phone number must be valid format"),NA()))</f>
        <v>#N/A</v>
      </c>
      <c r="F182" s="41" t="e">
        <f>IF(LEN('Case Data Entry'!F182)&gt;255,"Home Street Address must be less than 255 characters",IF('DO NOT USE_Case Formulas'!A182,"OK",NA()))</f>
        <v>#N/A</v>
      </c>
      <c r="G182" s="41" t="e">
        <f>IF(LEN('Case Data Entry'!G182)&gt;40,"City must be less than 40 characters",IF('DO NOT USE_Case Formulas'!A182,"OK",NA()))</f>
        <v>#N/A</v>
      </c>
      <c r="H182" s="41" t="e">
        <f>IF(AND(NOT(ISBLANK('Case Data Entry'!H182)),ISNA(VLOOKUP('Case Data Entry'!H182,'DO NOT USE_School Picklist'!$P$3:$P$52,1,FALSE))),"Please select a value from the drop-down menu",IF('DO NOT USE_Case Formulas'!A182,"OK",NA()))</f>
        <v>#N/A</v>
      </c>
      <c r="I182" s="41" t="e">
        <f>IF(AND('DO NOT USE_Case Formulas'!A182,ISBLANK('Case Data Entry'!I182)),"Zip is required",IF(ISBLANK('Case Data Entry'!I182),NA(),"OK"))</f>
        <v>#N/A</v>
      </c>
      <c r="J182" s="41" t="e">
        <f>IF(AND('DO NOT USE_Case Formulas'!A182,ISBLANK('Case Data Entry'!J182)),"Student or Staff? is required",IF(ISBLANK('Case Data Entry'!J182),NA(),IF(ISNA(VLOOKUP('Case Data Entry'!J182,'DO NOT USE_School Picklist'!$B$3:$B$6,1,FALSE)),"Please select a value from the drop-down menu","OK")))</f>
        <v>#N/A</v>
      </c>
      <c r="K182" s="41" t="e">
        <f>IF(AND('Case Data Entry'!J182='DO NOT USE_School Picklist'!$B$4,ISBLANK('Case Data Entry'!K182)),"Occupation/Job Title is required if Student or Staff? is Yes, staff/faculty or volunteer",IF('DO NOT USE_Case Formulas'!A182,"OK",NA()))</f>
        <v>#N/A</v>
      </c>
      <c r="L182" s="41" t="e">
        <f ca="1">IF('Case Data Entry'!L182&gt;'DO NOT USE_School Picklist'!$C$3,"Date last on school campus/facility cannot be a future date",IF('DO NOT USE_Case Formulas'!A182,IF(ISBLANK('Case Data Entry'!L182),"Date last on school campus/facility is required","OK"),NA()))</f>
        <v>#N/A</v>
      </c>
      <c r="M182" s="41" t="e">
        <f>IF(AND('DO NOT USE_Case Formulas'!A182,ISBLANK('Case Data Entry'!M182)),"Specific Place in the Location is required",IF(ISBLANK('Case Data Entry'!M182),NA(),"OK"))</f>
        <v>#N/A</v>
      </c>
      <c r="N182" s="41" t="e">
        <f>IF(LEN('Case Data Entry'!N182)&gt;50,"Parent/Guardian Name must be less than 50 characters",IF('DO NOT USE_Case Formulas'!A182,"OK",NA()))</f>
        <v>#N/A</v>
      </c>
      <c r="O182" s="41" t="e">
        <f>IF(NOT(ISBLANK('Case Data Entry'!O182)),IF(AND(ISNUMBER('Case Data Entry'!O182),LEFT('Case Data Entry'!O182,1)&lt;&gt;"1",LEN('Case Data Entry'!O182)=10),"OK","Phone number must be valid format"),IF('DO NOT USE_Case Formulas'!A182,"OK",NA()))</f>
        <v>#N/A</v>
      </c>
      <c r="P182" s="41" t="e">
        <f>IF(AND(NOT(ISBLANK('Case Data Entry'!P182)),ISNA(VLOOKUP('Case Data Entry'!P182,'DO NOT USE_School Picklist'!$E$3:$E$10,1,FALSE))),"Please select a value from the drop-down menu",IF('DO NOT USE_Case Formulas'!A182,"OK",NA()))</f>
        <v>#N/A</v>
      </c>
      <c r="Q182" s="41" t="e">
        <f>IF(AND(NOT(ISBLANK('Case Data Entry'!Q182)),ISNA(VLOOKUP('Case Data Entry'!Q182,'DO NOT USE_School Picklist'!$F$3:$F$16,1,FALSE))),"Please select a value from the drop-down menu",IF('DO NOT USE_Case Formulas'!A182,"OK",NA()))</f>
        <v>#N/A</v>
      </c>
      <c r="R182" s="41" t="e">
        <f>IF(LEN('Case Data Entry'!R182)&gt;100,"Classroom(s) must be less than 100 characters",IF('DO NOT USE_Case Formulas'!A182,"OK",NA()))</f>
        <v>#N/A</v>
      </c>
      <c r="S182" s="41" t="e">
        <f>IF(AND(NOT(ISBLANK('Case Data Entry'!S182)),ISNA(VLOOKUP('Case Data Entry'!S182,'DO NOT USE_School Picklist'!$S$3:$S$12,1,FALSE))),"Please select a value from the drop-down menu",IF('DO NOT USE_Case Formulas'!A182,"OK",NA()))</f>
        <v>#N/A</v>
      </c>
      <c r="T182" s="41" t="e">
        <f>IF(AND(NOT(ISBLANK('Case Data Entry'!T182)),ISNA(VLOOKUP('Case Data Entry'!T182,'DO NOT USE_School Picklist'!$S$3:$S$12,1,FALSE))),"Please select a value from the drop-down menu",IF('DO NOT USE_Case Formulas'!A182,"OK",NA()))</f>
        <v>#N/A</v>
      </c>
      <c r="U182" s="41" t="e">
        <f>IF(LEN('Case Data Entry'!U182)&gt;80,"Name of Education Group must be less than 80 characters",IF('DO NOT USE_Case Formulas'!A182,"OK",NA()))</f>
        <v>#N/A</v>
      </c>
      <c r="V182" s="41" t="e">
        <f>IF(AND(NOT(ISBLANK('Case Data Entry'!V182)),ISNA(VLOOKUP('Case Data Entry'!V182,'DO NOT USE_School Picklist'!$K$3:$K$6,1,FALSE))),"Please select a value from the drop-down menu",IF('DO NOT USE_Case Formulas'!A182,"OK",NA()))</f>
        <v>#N/A</v>
      </c>
      <c r="W182" s="41" t="e">
        <f>IF(AND('DO NOT USE_Case Formulas'!A182,ISBLANK('Case Data Entry'!W182)),"Has this person had symptoms? is required",IF(AND(NOT(ISBLANK('Case Data Entry'!W182)),ISNA(VLOOKUP('Case Data Entry'!W182,'DO NOT USE_School Picklist'!$D$3:$D$5,1,FALSE))),"Please select a value from the drop-down menu",IF(NOT(ISBLANK('Case Data Entry'!W182)),"OK",NA())))</f>
        <v>#N/A</v>
      </c>
      <c r="X182" s="41" t="e">
        <f>IF(AND('Case Data Entry'!W182='DO NOT USE_School Picklist'!$D$3,ISBLANK('Case Data Entry'!X182)),"Symptom Onset Date is required if Ever Symptomatic is Yes",IF('DO NOT USE_Case Formulas'!A182,"OK",NA()))</f>
        <v>#N/A</v>
      </c>
      <c r="Y182" s="41"/>
      <c r="Z182" s="41" t="e">
        <f ca="1">IF(AND('DO NOT USE_Case Formulas'!A182,ISBLANK('Case Data Entry'!Z182)),"Lab Result Test Date is required",IF('Case Data Entry'!Z182&gt;'DO NOT USE_School Picklist'!$C$3,"Test Date cannot be a future date",IF(NOT(ISBLANK('Case Data Entry'!Z182)),"OK",NA())))</f>
        <v>#N/A</v>
      </c>
      <c r="AA182" s="41" t="e">
        <f>IF(AND(NOT(ISBLANK('Case Data Entry'!AA182)),ISNA(VLOOKUP('Case Data Entry'!AA182,'DO NOT USE_School Picklist'!$R$3:$R$7,1,FALSE))),"Please select a value from the drop-down menu",IF('DO NOT USE_Case Formulas'!A182,"OK",NA()))</f>
        <v>#N/A</v>
      </c>
      <c r="AB182" s="41" t="e">
        <f>IF(AND(NOT(ISBLANK('Case Data Entry'!AB182)),ISNA(VLOOKUP('Case Data Entry'!AB182,'DO NOT USE_School Picklist'!$Q$3:$Q$8,1,FALSE))),"Please select a value from the drop-down menu",IF('DO NOT USE_Case Formulas'!A182,"OK",NA()))</f>
        <v>#N/A</v>
      </c>
    </row>
    <row r="183" spans="1:28" x14ac:dyDescent="0.25">
      <c r="A183" s="40" t="e">
        <f>IF('DO NOT USE_Case Formulas'!A183,IF('DO NOT USE_Case Formulas'!B183,"Not all required fields are completed","OK"),NA())</f>
        <v>#N/A</v>
      </c>
      <c r="B183" s="41" t="e">
        <f>IF(AND('DO NOT USE_Case Formulas'!A183,ISBLANK('Case Data Entry'!B183)),"First Name is required",IF(NOT(ISBLANK('Case Data Entry'!B183)),"OK",NA()))</f>
        <v>#N/A</v>
      </c>
      <c r="C183" s="41" t="e">
        <f>IF(AND('DO NOT USE_Case Formulas'!A183,ISBLANK('Case Data Entry'!C183)),"Last Name is required",IF(NOT(ISBLANK('Case Data Entry'!C183)),"OK",NA()))</f>
        <v>#N/A</v>
      </c>
      <c r="D183" s="41" t="e">
        <f>IF(AND('DO NOT USE_Case Formulas'!A183,ISBLANK('Case Data Entry'!D183)),"Birthdate is required",IF(NOT(ISBLANK('Case Data Entry'!D183)),"OK",NA()))</f>
        <v>#N/A</v>
      </c>
      <c r="E183" s="41" t="e">
        <f>IF(AND('DO NOT USE_Case Formulas'!A183,ISBLANK('Case Data Entry'!E183)),"Mobile Phone is required",IF(NOT(ISBLANK('Case Data Entry'!E183)),IF(AND(ISNUMBER(VALUE('Case Data Entry'!E183)),LEFT('Case Data Entry'!E183,1)&lt;&gt;"1",LEN('Case Data Entry'!E183)=10),"OK","Phone number must be valid format"),NA()))</f>
        <v>#N/A</v>
      </c>
      <c r="F183" s="41" t="e">
        <f>IF(LEN('Case Data Entry'!F183)&gt;255,"Home Street Address must be less than 255 characters",IF('DO NOT USE_Case Formulas'!A183,"OK",NA()))</f>
        <v>#N/A</v>
      </c>
      <c r="G183" s="41" t="e">
        <f>IF(LEN('Case Data Entry'!G183)&gt;40,"City must be less than 40 characters",IF('DO NOT USE_Case Formulas'!A183,"OK",NA()))</f>
        <v>#N/A</v>
      </c>
      <c r="H183" s="41" t="e">
        <f>IF(AND(NOT(ISBLANK('Case Data Entry'!H183)),ISNA(VLOOKUP('Case Data Entry'!H183,'DO NOT USE_School Picklist'!$P$3:$P$52,1,FALSE))),"Please select a value from the drop-down menu",IF('DO NOT USE_Case Formulas'!A183,"OK",NA()))</f>
        <v>#N/A</v>
      </c>
      <c r="I183" s="41" t="e">
        <f>IF(AND('DO NOT USE_Case Formulas'!A183,ISBLANK('Case Data Entry'!I183)),"Zip is required",IF(ISBLANK('Case Data Entry'!I183),NA(),"OK"))</f>
        <v>#N/A</v>
      </c>
      <c r="J183" s="41" t="e">
        <f>IF(AND('DO NOT USE_Case Formulas'!A183,ISBLANK('Case Data Entry'!J183)),"Student or Staff? is required",IF(ISBLANK('Case Data Entry'!J183),NA(),IF(ISNA(VLOOKUP('Case Data Entry'!J183,'DO NOT USE_School Picklist'!$B$3:$B$6,1,FALSE)),"Please select a value from the drop-down menu","OK")))</f>
        <v>#N/A</v>
      </c>
      <c r="K183" s="41" t="e">
        <f>IF(AND('Case Data Entry'!J183='DO NOT USE_School Picklist'!$B$4,ISBLANK('Case Data Entry'!K183)),"Occupation/Job Title is required if Student or Staff? is Yes, staff/faculty or volunteer",IF('DO NOT USE_Case Formulas'!A183,"OK",NA()))</f>
        <v>#N/A</v>
      </c>
      <c r="L183" s="41" t="e">
        <f ca="1">IF('Case Data Entry'!L183&gt;'DO NOT USE_School Picklist'!$C$3,"Date last on school campus/facility cannot be a future date",IF('DO NOT USE_Case Formulas'!A183,IF(ISBLANK('Case Data Entry'!L183),"Date last on school campus/facility is required","OK"),NA()))</f>
        <v>#N/A</v>
      </c>
      <c r="M183" s="41" t="e">
        <f>IF(AND('DO NOT USE_Case Formulas'!A183,ISBLANK('Case Data Entry'!M183)),"Specific Place in the Location is required",IF(ISBLANK('Case Data Entry'!M183),NA(),"OK"))</f>
        <v>#N/A</v>
      </c>
      <c r="N183" s="41" t="e">
        <f>IF(LEN('Case Data Entry'!N183)&gt;50,"Parent/Guardian Name must be less than 50 characters",IF('DO NOT USE_Case Formulas'!A183,"OK",NA()))</f>
        <v>#N/A</v>
      </c>
      <c r="O183" s="41" t="e">
        <f>IF(NOT(ISBLANK('Case Data Entry'!O183)),IF(AND(ISNUMBER('Case Data Entry'!O183),LEFT('Case Data Entry'!O183,1)&lt;&gt;"1",LEN('Case Data Entry'!O183)=10),"OK","Phone number must be valid format"),IF('DO NOT USE_Case Formulas'!A183,"OK",NA()))</f>
        <v>#N/A</v>
      </c>
      <c r="P183" s="41" t="e">
        <f>IF(AND(NOT(ISBLANK('Case Data Entry'!P183)),ISNA(VLOOKUP('Case Data Entry'!P183,'DO NOT USE_School Picklist'!$E$3:$E$10,1,FALSE))),"Please select a value from the drop-down menu",IF('DO NOT USE_Case Formulas'!A183,"OK",NA()))</f>
        <v>#N/A</v>
      </c>
      <c r="Q183" s="41" t="e">
        <f>IF(AND(NOT(ISBLANK('Case Data Entry'!Q183)),ISNA(VLOOKUP('Case Data Entry'!Q183,'DO NOT USE_School Picklist'!$F$3:$F$16,1,FALSE))),"Please select a value from the drop-down menu",IF('DO NOT USE_Case Formulas'!A183,"OK",NA()))</f>
        <v>#N/A</v>
      </c>
      <c r="R183" s="41" t="e">
        <f>IF(LEN('Case Data Entry'!R183)&gt;100,"Classroom(s) must be less than 100 characters",IF('DO NOT USE_Case Formulas'!A183,"OK",NA()))</f>
        <v>#N/A</v>
      </c>
      <c r="S183" s="41" t="e">
        <f>IF(AND(NOT(ISBLANK('Case Data Entry'!S183)),ISNA(VLOOKUP('Case Data Entry'!S183,'DO NOT USE_School Picklist'!$S$3:$S$12,1,FALSE))),"Please select a value from the drop-down menu",IF('DO NOT USE_Case Formulas'!A183,"OK",NA()))</f>
        <v>#N/A</v>
      </c>
      <c r="T183" s="41" t="e">
        <f>IF(AND(NOT(ISBLANK('Case Data Entry'!T183)),ISNA(VLOOKUP('Case Data Entry'!T183,'DO NOT USE_School Picklist'!$S$3:$S$12,1,FALSE))),"Please select a value from the drop-down menu",IF('DO NOT USE_Case Formulas'!A183,"OK",NA()))</f>
        <v>#N/A</v>
      </c>
      <c r="U183" s="41" t="e">
        <f>IF(LEN('Case Data Entry'!U183)&gt;80,"Name of Education Group must be less than 80 characters",IF('DO NOT USE_Case Formulas'!A183,"OK",NA()))</f>
        <v>#N/A</v>
      </c>
      <c r="V183" s="41" t="e">
        <f>IF(AND(NOT(ISBLANK('Case Data Entry'!V183)),ISNA(VLOOKUP('Case Data Entry'!V183,'DO NOT USE_School Picklist'!$K$3:$K$6,1,FALSE))),"Please select a value from the drop-down menu",IF('DO NOT USE_Case Formulas'!A183,"OK",NA()))</f>
        <v>#N/A</v>
      </c>
      <c r="W183" s="41" t="e">
        <f>IF(AND('DO NOT USE_Case Formulas'!A183,ISBLANK('Case Data Entry'!W183)),"Has this person had symptoms? is required",IF(AND(NOT(ISBLANK('Case Data Entry'!W183)),ISNA(VLOOKUP('Case Data Entry'!W183,'DO NOT USE_School Picklist'!$D$3:$D$5,1,FALSE))),"Please select a value from the drop-down menu",IF(NOT(ISBLANK('Case Data Entry'!W183)),"OK",NA())))</f>
        <v>#N/A</v>
      </c>
      <c r="X183" s="41" t="e">
        <f>IF(AND('Case Data Entry'!W183='DO NOT USE_School Picklist'!$D$3,ISBLANK('Case Data Entry'!X183)),"Symptom Onset Date is required if Ever Symptomatic is Yes",IF('DO NOT USE_Case Formulas'!A183,"OK",NA()))</f>
        <v>#N/A</v>
      </c>
      <c r="Y183" s="41"/>
      <c r="Z183" s="41" t="e">
        <f ca="1">IF(AND('DO NOT USE_Case Formulas'!A183,ISBLANK('Case Data Entry'!Z183)),"Lab Result Test Date is required",IF('Case Data Entry'!Z183&gt;'DO NOT USE_School Picklist'!$C$3,"Test Date cannot be a future date",IF(NOT(ISBLANK('Case Data Entry'!Z183)),"OK",NA())))</f>
        <v>#N/A</v>
      </c>
      <c r="AA183" s="41" t="e">
        <f>IF(AND(NOT(ISBLANK('Case Data Entry'!AA183)),ISNA(VLOOKUP('Case Data Entry'!AA183,'DO NOT USE_School Picklist'!$R$3:$R$7,1,FALSE))),"Please select a value from the drop-down menu",IF('DO NOT USE_Case Formulas'!A183,"OK",NA()))</f>
        <v>#N/A</v>
      </c>
      <c r="AB183" s="41" t="e">
        <f>IF(AND(NOT(ISBLANK('Case Data Entry'!AB183)),ISNA(VLOOKUP('Case Data Entry'!AB183,'DO NOT USE_School Picklist'!$Q$3:$Q$8,1,FALSE))),"Please select a value from the drop-down menu",IF('DO NOT USE_Case Formulas'!A183,"OK",NA()))</f>
        <v>#N/A</v>
      </c>
    </row>
    <row r="184" spans="1:28" x14ac:dyDescent="0.25">
      <c r="A184" s="40" t="e">
        <f>IF('DO NOT USE_Case Formulas'!A184,IF('DO NOT USE_Case Formulas'!B184,"Not all required fields are completed","OK"),NA())</f>
        <v>#N/A</v>
      </c>
      <c r="B184" s="41" t="e">
        <f>IF(AND('DO NOT USE_Case Formulas'!A184,ISBLANK('Case Data Entry'!B184)),"First Name is required",IF(NOT(ISBLANK('Case Data Entry'!B184)),"OK",NA()))</f>
        <v>#N/A</v>
      </c>
      <c r="C184" s="41" t="e">
        <f>IF(AND('DO NOT USE_Case Formulas'!A184,ISBLANK('Case Data Entry'!C184)),"Last Name is required",IF(NOT(ISBLANK('Case Data Entry'!C184)),"OK",NA()))</f>
        <v>#N/A</v>
      </c>
      <c r="D184" s="41" t="e">
        <f>IF(AND('DO NOT USE_Case Formulas'!A184,ISBLANK('Case Data Entry'!D184)),"Birthdate is required",IF(NOT(ISBLANK('Case Data Entry'!D184)),"OK",NA()))</f>
        <v>#N/A</v>
      </c>
      <c r="E184" s="41" t="e">
        <f>IF(AND('DO NOT USE_Case Formulas'!A184,ISBLANK('Case Data Entry'!E184)),"Mobile Phone is required",IF(NOT(ISBLANK('Case Data Entry'!E184)),IF(AND(ISNUMBER(VALUE('Case Data Entry'!E184)),LEFT('Case Data Entry'!E184,1)&lt;&gt;"1",LEN('Case Data Entry'!E184)=10),"OK","Phone number must be valid format"),NA()))</f>
        <v>#N/A</v>
      </c>
      <c r="F184" s="41" t="e">
        <f>IF(LEN('Case Data Entry'!F184)&gt;255,"Home Street Address must be less than 255 characters",IF('DO NOT USE_Case Formulas'!A184,"OK",NA()))</f>
        <v>#N/A</v>
      </c>
      <c r="G184" s="41" t="e">
        <f>IF(LEN('Case Data Entry'!G184)&gt;40,"City must be less than 40 characters",IF('DO NOT USE_Case Formulas'!A184,"OK",NA()))</f>
        <v>#N/A</v>
      </c>
      <c r="H184" s="41" t="e">
        <f>IF(AND(NOT(ISBLANK('Case Data Entry'!H184)),ISNA(VLOOKUP('Case Data Entry'!H184,'DO NOT USE_School Picklist'!$P$3:$P$52,1,FALSE))),"Please select a value from the drop-down menu",IF('DO NOT USE_Case Formulas'!A184,"OK",NA()))</f>
        <v>#N/A</v>
      </c>
      <c r="I184" s="41" t="e">
        <f>IF(AND('DO NOT USE_Case Formulas'!A184,ISBLANK('Case Data Entry'!I184)),"Zip is required",IF(ISBLANK('Case Data Entry'!I184),NA(),"OK"))</f>
        <v>#N/A</v>
      </c>
      <c r="J184" s="41" t="e">
        <f>IF(AND('DO NOT USE_Case Formulas'!A184,ISBLANK('Case Data Entry'!J184)),"Student or Staff? is required",IF(ISBLANK('Case Data Entry'!J184),NA(),IF(ISNA(VLOOKUP('Case Data Entry'!J184,'DO NOT USE_School Picklist'!$B$3:$B$6,1,FALSE)),"Please select a value from the drop-down menu","OK")))</f>
        <v>#N/A</v>
      </c>
      <c r="K184" s="41" t="e">
        <f>IF(AND('Case Data Entry'!J184='DO NOT USE_School Picklist'!$B$4,ISBLANK('Case Data Entry'!K184)),"Occupation/Job Title is required if Student or Staff? is Yes, staff/faculty or volunteer",IF('DO NOT USE_Case Formulas'!A184,"OK",NA()))</f>
        <v>#N/A</v>
      </c>
      <c r="L184" s="41" t="e">
        <f ca="1">IF('Case Data Entry'!L184&gt;'DO NOT USE_School Picklist'!$C$3,"Date last on school campus/facility cannot be a future date",IF('DO NOT USE_Case Formulas'!A184,IF(ISBLANK('Case Data Entry'!L184),"Date last on school campus/facility is required","OK"),NA()))</f>
        <v>#N/A</v>
      </c>
      <c r="M184" s="41" t="e">
        <f>IF(AND('DO NOT USE_Case Formulas'!A184,ISBLANK('Case Data Entry'!M184)),"Specific Place in the Location is required",IF(ISBLANK('Case Data Entry'!M184),NA(),"OK"))</f>
        <v>#N/A</v>
      </c>
      <c r="N184" s="41" t="e">
        <f>IF(LEN('Case Data Entry'!N184)&gt;50,"Parent/Guardian Name must be less than 50 characters",IF('DO NOT USE_Case Formulas'!A184,"OK",NA()))</f>
        <v>#N/A</v>
      </c>
      <c r="O184" s="41" t="e">
        <f>IF(NOT(ISBLANK('Case Data Entry'!O184)),IF(AND(ISNUMBER('Case Data Entry'!O184),LEFT('Case Data Entry'!O184,1)&lt;&gt;"1",LEN('Case Data Entry'!O184)=10),"OK","Phone number must be valid format"),IF('DO NOT USE_Case Formulas'!A184,"OK",NA()))</f>
        <v>#N/A</v>
      </c>
      <c r="P184" s="41" t="e">
        <f>IF(AND(NOT(ISBLANK('Case Data Entry'!P184)),ISNA(VLOOKUP('Case Data Entry'!P184,'DO NOT USE_School Picklist'!$E$3:$E$10,1,FALSE))),"Please select a value from the drop-down menu",IF('DO NOT USE_Case Formulas'!A184,"OK",NA()))</f>
        <v>#N/A</v>
      </c>
      <c r="Q184" s="41" t="e">
        <f>IF(AND(NOT(ISBLANK('Case Data Entry'!Q184)),ISNA(VLOOKUP('Case Data Entry'!Q184,'DO NOT USE_School Picklist'!$F$3:$F$16,1,FALSE))),"Please select a value from the drop-down menu",IF('DO NOT USE_Case Formulas'!A184,"OK",NA()))</f>
        <v>#N/A</v>
      </c>
      <c r="R184" s="41" t="e">
        <f>IF(LEN('Case Data Entry'!R184)&gt;100,"Classroom(s) must be less than 100 characters",IF('DO NOT USE_Case Formulas'!A184,"OK",NA()))</f>
        <v>#N/A</v>
      </c>
      <c r="S184" s="41" t="e">
        <f>IF(AND(NOT(ISBLANK('Case Data Entry'!S184)),ISNA(VLOOKUP('Case Data Entry'!S184,'DO NOT USE_School Picklist'!$S$3:$S$12,1,FALSE))),"Please select a value from the drop-down menu",IF('DO NOT USE_Case Formulas'!A184,"OK",NA()))</f>
        <v>#N/A</v>
      </c>
      <c r="T184" s="41" t="e">
        <f>IF(AND(NOT(ISBLANK('Case Data Entry'!T184)),ISNA(VLOOKUP('Case Data Entry'!T184,'DO NOT USE_School Picklist'!$S$3:$S$12,1,FALSE))),"Please select a value from the drop-down menu",IF('DO NOT USE_Case Formulas'!A184,"OK",NA()))</f>
        <v>#N/A</v>
      </c>
      <c r="U184" s="41" t="e">
        <f>IF(LEN('Case Data Entry'!U184)&gt;80,"Name of Education Group must be less than 80 characters",IF('DO NOT USE_Case Formulas'!A184,"OK",NA()))</f>
        <v>#N/A</v>
      </c>
      <c r="V184" s="41" t="e">
        <f>IF(AND(NOT(ISBLANK('Case Data Entry'!V184)),ISNA(VLOOKUP('Case Data Entry'!V184,'DO NOT USE_School Picklist'!$K$3:$K$6,1,FALSE))),"Please select a value from the drop-down menu",IF('DO NOT USE_Case Formulas'!A184,"OK",NA()))</f>
        <v>#N/A</v>
      </c>
      <c r="W184" s="41" t="e">
        <f>IF(AND('DO NOT USE_Case Formulas'!A184,ISBLANK('Case Data Entry'!W184)),"Has this person had symptoms? is required",IF(AND(NOT(ISBLANK('Case Data Entry'!W184)),ISNA(VLOOKUP('Case Data Entry'!W184,'DO NOT USE_School Picklist'!$D$3:$D$5,1,FALSE))),"Please select a value from the drop-down menu",IF(NOT(ISBLANK('Case Data Entry'!W184)),"OK",NA())))</f>
        <v>#N/A</v>
      </c>
      <c r="X184" s="41" t="e">
        <f>IF(AND('Case Data Entry'!W184='DO NOT USE_School Picklist'!$D$3,ISBLANK('Case Data Entry'!X184)),"Symptom Onset Date is required if Ever Symptomatic is Yes",IF('DO NOT USE_Case Formulas'!A184,"OK",NA()))</f>
        <v>#N/A</v>
      </c>
      <c r="Y184" s="41"/>
      <c r="Z184" s="41" t="e">
        <f ca="1">IF(AND('DO NOT USE_Case Formulas'!A184,ISBLANK('Case Data Entry'!Z184)),"Lab Result Test Date is required",IF('Case Data Entry'!Z184&gt;'DO NOT USE_School Picklist'!$C$3,"Test Date cannot be a future date",IF(NOT(ISBLANK('Case Data Entry'!Z184)),"OK",NA())))</f>
        <v>#N/A</v>
      </c>
      <c r="AA184" s="41" t="e">
        <f>IF(AND(NOT(ISBLANK('Case Data Entry'!AA184)),ISNA(VLOOKUP('Case Data Entry'!AA184,'DO NOT USE_School Picklist'!$R$3:$R$7,1,FALSE))),"Please select a value from the drop-down menu",IF('DO NOT USE_Case Formulas'!A184,"OK",NA()))</f>
        <v>#N/A</v>
      </c>
      <c r="AB184" s="41" t="e">
        <f>IF(AND(NOT(ISBLANK('Case Data Entry'!AB184)),ISNA(VLOOKUP('Case Data Entry'!AB184,'DO NOT USE_School Picklist'!$Q$3:$Q$8,1,FALSE))),"Please select a value from the drop-down menu",IF('DO NOT USE_Case Formulas'!A184,"OK",NA()))</f>
        <v>#N/A</v>
      </c>
    </row>
    <row r="185" spans="1:28" x14ac:dyDescent="0.25">
      <c r="A185" s="40" t="e">
        <f>IF('DO NOT USE_Case Formulas'!A185,IF('DO NOT USE_Case Formulas'!B185,"Not all required fields are completed","OK"),NA())</f>
        <v>#N/A</v>
      </c>
      <c r="B185" s="41" t="e">
        <f>IF(AND('DO NOT USE_Case Formulas'!A185,ISBLANK('Case Data Entry'!B185)),"First Name is required",IF(NOT(ISBLANK('Case Data Entry'!B185)),"OK",NA()))</f>
        <v>#N/A</v>
      </c>
      <c r="C185" s="41" t="e">
        <f>IF(AND('DO NOT USE_Case Formulas'!A185,ISBLANK('Case Data Entry'!C185)),"Last Name is required",IF(NOT(ISBLANK('Case Data Entry'!C185)),"OK",NA()))</f>
        <v>#N/A</v>
      </c>
      <c r="D185" s="41" t="e">
        <f>IF(AND('DO NOT USE_Case Formulas'!A185,ISBLANK('Case Data Entry'!D185)),"Birthdate is required",IF(NOT(ISBLANK('Case Data Entry'!D185)),"OK",NA()))</f>
        <v>#N/A</v>
      </c>
      <c r="E185" s="41" t="e">
        <f>IF(AND('DO NOT USE_Case Formulas'!A185,ISBLANK('Case Data Entry'!E185)),"Mobile Phone is required",IF(NOT(ISBLANK('Case Data Entry'!E185)),IF(AND(ISNUMBER(VALUE('Case Data Entry'!E185)),LEFT('Case Data Entry'!E185,1)&lt;&gt;"1",LEN('Case Data Entry'!E185)=10),"OK","Phone number must be valid format"),NA()))</f>
        <v>#N/A</v>
      </c>
      <c r="F185" s="41" t="e">
        <f>IF(LEN('Case Data Entry'!F185)&gt;255,"Home Street Address must be less than 255 characters",IF('DO NOT USE_Case Formulas'!A185,"OK",NA()))</f>
        <v>#N/A</v>
      </c>
      <c r="G185" s="41" t="e">
        <f>IF(LEN('Case Data Entry'!G185)&gt;40,"City must be less than 40 characters",IF('DO NOT USE_Case Formulas'!A185,"OK",NA()))</f>
        <v>#N/A</v>
      </c>
      <c r="H185" s="41" t="e">
        <f>IF(AND(NOT(ISBLANK('Case Data Entry'!H185)),ISNA(VLOOKUP('Case Data Entry'!H185,'DO NOT USE_School Picklist'!$P$3:$P$52,1,FALSE))),"Please select a value from the drop-down menu",IF('DO NOT USE_Case Formulas'!A185,"OK",NA()))</f>
        <v>#N/A</v>
      </c>
      <c r="I185" s="41" t="e">
        <f>IF(AND('DO NOT USE_Case Formulas'!A185,ISBLANK('Case Data Entry'!I185)),"Zip is required",IF(ISBLANK('Case Data Entry'!I185),NA(),"OK"))</f>
        <v>#N/A</v>
      </c>
      <c r="J185" s="41" t="e">
        <f>IF(AND('DO NOT USE_Case Formulas'!A185,ISBLANK('Case Data Entry'!J185)),"Student or Staff? is required",IF(ISBLANK('Case Data Entry'!J185),NA(),IF(ISNA(VLOOKUP('Case Data Entry'!J185,'DO NOT USE_School Picklist'!$B$3:$B$6,1,FALSE)),"Please select a value from the drop-down menu","OK")))</f>
        <v>#N/A</v>
      </c>
      <c r="K185" s="41" t="e">
        <f>IF(AND('Case Data Entry'!J185='DO NOT USE_School Picklist'!$B$4,ISBLANK('Case Data Entry'!K185)),"Occupation/Job Title is required if Student or Staff? is Yes, staff/faculty or volunteer",IF('DO NOT USE_Case Formulas'!A185,"OK",NA()))</f>
        <v>#N/A</v>
      </c>
      <c r="L185" s="41" t="e">
        <f ca="1">IF('Case Data Entry'!L185&gt;'DO NOT USE_School Picklist'!$C$3,"Date last on school campus/facility cannot be a future date",IF('DO NOT USE_Case Formulas'!A185,IF(ISBLANK('Case Data Entry'!L185),"Date last on school campus/facility is required","OK"),NA()))</f>
        <v>#N/A</v>
      </c>
      <c r="M185" s="41" t="e">
        <f>IF(AND('DO NOT USE_Case Formulas'!A185,ISBLANK('Case Data Entry'!M185)),"Specific Place in the Location is required",IF(ISBLANK('Case Data Entry'!M185),NA(),"OK"))</f>
        <v>#N/A</v>
      </c>
      <c r="N185" s="41" t="e">
        <f>IF(LEN('Case Data Entry'!N185)&gt;50,"Parent/Guardian Name must be less than 50 characters",IF('DO NOT USE_Case Formulas'!A185,"OK",NA()))</f>
        <v>#N/A</v>
      </c>
      <c r="O185" s="41" t="e">
        <f>IF(NOT(ISBLANK('Case Data Entry'!O185)),IF(AND(ISNUMBER('Case Data Entry'!O185),LEFT('Case Data Entry'!O185,1)&lt;&gt;"1",LEN('Case Data Entry'!O185)=10),"OK","Phone number must be valid format"),IF('DO NOT USE_Case Formulas'!A185,"OK",NA()))</f>
        <v>#N/A</v>
      </c>
      <c r="P185" s="41" t="e">
        <f>IF(AND(NOT(ISBLANK('Case Data Entry'!P185)),ISNA(VLOOKUP('Case Data Entry'!P185,'DO NOT USE_School Picklist'!$E$3:$E$10,1,FALSE))),"Please select a value from the drop-down menu",IF('DO NOT USE_Case Formulas'!A185,"OK",NA()))</f>
        <v>#N/A</v>
      </c>
      <c r="Q185" s="41" t="e">
        <f>IF(AND(NOT(ISBLANK('Case Data Entry'!Q185)),ISNA(VLOOKUP('Case Data Entry'!Q185,'DO NOT USE_School Picklist'!$F$3:$F$16,1,FALSE))),"Please select a value from the drop-down menu",IF('DO NOT USE_Case Formulas'!A185,"OK",NA()))</f>
        <v>#N/A</v>
      </c>
      <c r="R185" s="41" t="e">
        <f>IF(LEN('Case Data Entry'!R185)&gt;100,"Classroom(s) must be less than 100 characters",IF('DO NOT USE_Case Formulas'!A185,"OK",NA()))</f>
        <v>#N/A</v>
      </c>
      <c r="S185" s="41" t="e">
        <f>IF(AND(NOT(ISBLANK('Case Data Entry'!S185)),ISNA(VLOOKUP('Case Data Entry'!S185,'DO NOT USE_School Picklist'!$S$3:$S$12,1,FALSE))),"Please select a value from the drop-down menu",IF('DO NOT USE_Case Formulas'!A185,"OK",NA()))</f>
        <v>#N/A</v>
      </c>
      <c r="T185" s="41" t="e">
        <f>IF(AND(NOT(ISBLANK('Case Data Entry'!T185)),ISNA(VLOOKUP('Case Data Entry'!T185,'DO NOT USE_School Picklist'!$S$3:$S$12,1,FALSE))),"Please select a value from the drop-down menu",IF('DO NOT USE_Case Formulas'!A185,"OK",NA()))</f>
        <v>#N/A</v>
      </c>
      <c r="U185" s="41" t="e">
        <f>IF(LEN('Case Data Entry'!U185)&gt;80,"Name of Education Group must be less than 80 characters",IF('DO NOT USE_Case Formulas'!A185,"OK",NA()))</f>
        <v>#N/A</v>
      </c>
      <c r="V185" s="41" t="e">
        <f>IF(AND(NOT(ISBLANK('Case Data Entry'!V185)),ISNA(VLOOKUP('Case Data Entry'!V185,'DO NOT USE_School Picklist'!$K$3:$K$6,1,FALSE))),"Please select a value from the drop-down menu",IF('DO NOT USE_Case Formulas'!A185,"OK",NA()))</f>
        <v>#N/A</v>
      </c>
      <c r="W185" s="41" t="e">
        <f>IF(AND('DO NOT USE_Case Formulas'!A185,ISBLANK('Case Data Entry'!W185)),"Has this person had symptoms? is required",IF(AND(NOT(ISBLANK('Case Data Entry'!W185)),ISNA(VLOOKUP('Case Data Entry'!W185,'DO NOT USE_School Picklist'!$D$3:$D$5,1,FALSE))),"Please select a value from the drop-down menu",IF(NOT(ISBLANK('Case Data Entry'!W185)),"OK",NA())))</f>
        <v>#N/A</v>
      </c>
      <c r="X185" s="41" t="e">
        <f>IF(AND('Case Data Entry'!W185='DO NOT USE_School Picklist'!$D$3,ISBLANK('Case Data Entry'!X185)),"Symptom Onset Date is required if Ever Symptomatic is Yes",IF('DO NOT USE_Case Formulas'!A185,"OK",NA()))</f>
        <v>#N/A</v>
      </c>
      <c r="Y185" s="41"/>
      <c r="Z185" s="41" t="e">
        <f ca="1">IF(AND('DO NOT USE_Case Formulas'!A185,ISBLANK('Case Data Entry'!Z185)),"Lab Result Test Date is required",IF('Case Data Entry'!Z185&gt;'DO NOT USE_School Picklist'!$C$3,"Test Date cannot be a future date",IF(NOT(ISBLANK('Case Data Entry'!Z185)),"OK",NA())))</f>
        <v>#N/A</v>
      </c>
      <c r="AA185" s="41" t="e">
        <f>IF(AND(NOT(ISBLANK('Case Data Entry'!AA185)),ISNA(VLOOKUP('Case Data Entry'!AA185,'DO NOT USE_School Picklist'!$R$3:$R$7,1,FALSE))),"Please select a value from the drop-down menu",IF('DO NOT USE_Case Formulas'!A185,"OK",NA()))</f>
        <v>#N/A</v>
      </c>
      <c r="AB185" s="41" t="e">
        <f>IF(AND(NOT(ISBLANK('Case Data Entry'!AB185)),ISNA(VLOOKUP('Case Data Entry'!AB185,'DO NOT USE_School Picklist'!$Q$3:$Q$8,1,FALSE))),"Please select a value from the drop-down menu",IF('DO NOT USE_Case Formulas'!A185,"OK",NA()))</f>
        <v>#N/A</v>
      </c>
    </row>
    <row r="186" spans="1:28" x14ac:dyDescent="0.25">
      <c r="A186" s="40" t="e">
        <f>IF('DO NOT USE_Case Formulas'!A186,IF('DO NOT USE_Case Formulas'!B186,"Not all required fields are completed","OK"),NA())</f>
        <v>#N/A</v>
      </c>
      <c r="B186" s="41" t="e">
        <f>IF(AND('DO NOT USE_Case Formulas'!A186,ISBLANK('Case Data Entry'!B186)),"First Name is required",IF(NOT(ISBLANK('Case Data Entry'!B186)),"OK",NA()))</f>
        <v>#N/A</v>
      </c>
      <c r="C186" s="41" t="e">
        <f>IF(AND('DO NOT USE_Case Formulas'!A186,ISBLANK('Case Data Entry'!C186)),"Last Name is required",IF(NOT(ISBLANK('Case Data Entry'!C186)),"OK",NA()))</f>
        <v>#N/A</v>
      </c>
      <c r="D186" s="41" t="e">
        <f>IF(AND('DO NOT USE_Case Formulas'!A186,ISBLANK('Case Data Entry'!D186)),"Birthdate is required",IF(NOT(ISBLANK('Case Data Entry'!D186)),"OK",NA()))</f>
        <v>#N/A</v>
      </c>
      <c r="E186" s="41" t="e">
        <f>IF(AND('DO NOT USE_Case Formulas'!A186,ISBLANK('Case Data Entry'!E186)),"Mobile Phone is required",IF(NOT(ISBLANK('Case Data Entry'!E186)),IF(AND(ISNUMBER(VALUE('Case Data Entry'!E186)),LEFT('Case Data Entry'!E186,1)&lt;&gt;"1",LEN('Case Data Entry'!E186)=10),"OK","Phone number must be valid format"),NA()))</f>
        <v>#N/A</v>
      </c>
      <c r="F186" s="41" t="e">
        <f>IF(LEN('Case Data Entry'!F186)&gt;255,"Home Street Address must be less than 255 characters",IF('DO NOT USE_Case Formulas'!A186,"OK",NA()))</f>
        <v>#N/A</v>
      </c>
      <c r="G186" s="41" t="e">
        <f>IF(LEN('Case Data Entry'!G186)&gt;40,"City must be less than 40 characters",IF('DO NOT USE_Case Formulas'!A186,"OK",NA()))</f>
        <v>#N/A</v>
      </c>
      <c r="H186" s="41" t="e">
        <f>IF(AND(NOT(ISBLANK('Case Data Entry'!H186)),ISNA(VLOOKUP('Case Data Entry'!H186,'DO NOT USE_School Picklist'!$P$3:$P$52,1,FALSE))),"Please select a value from the drop-down menu",IF('DO NOT USE_Case Formulas'!A186,"OK",NA()))</f>
        <v>#N/A</v>
      </c>
      <c r="I186" s="41" t="e">
        <f>IF(AND('DO NOT USE_Case Formulas'!A186,ISBLANK('Case Data Entry'!I186)),"Zip is required",IF(ISBLANK('Case Data Entry'!I186),NA(),"OK"))</f>
        <v>#N/A</v>
      </c>
      <c r="J186" s="41" t="e">
        <f>IF(AND('DO NOT USE_Case Formulas'!A186,ISBLANK('Case Data Entry'!J186)),"Student or Staff? is required",IF(ISBLANK('Case Data Entry'!J186),NA(),IF(ISNA(VLOOKUP('Case Data Entry'!J186,'DO NOT USE_School Picklist'!$B$3:$B$6,1,FALSE)),"Please select a value from the drop-down menu","OK")))</f>
        <v>#N/A</v>
      </c>
      <c r="K186" s="41" t="e">
        <f>IF(AND('Case Data Entry'!J186='DO NOT USE_School Picklist'!$B$4,ISBLANK('Case Data Entry'!K186)),"Occupation/Job Title is required if Student or Staff? is Yes, staff/faculty or volunteer",IF('DO NOT USE_Case Formulas'!A186,"OK",NA()))</f>
        <v>#N/A</v>
      </c>
      <c r="L186" s="41" t="e">
        <f ca="1">IF('Case Data Entry'!L186&gt;'DO NOT USE_School Picklist'!$C$3,"Date last on school campus/facility cannot be a future date",IF('DO NOT USE_Case Formulas'!A186,IF(ISBLANK('Case Data Entry'!L186),"Date last on school campus/facility is required","OK"),NA()))</f>
        <v>#N/A</v>
      </c>
      <c r="M186" s="41" t="e">
        <f>IF(AND('DO NOT USE_Case Formulas'!A186,ISBLANK('Case Data Entry'!M186)),"Specific Place in the Location is required",IF(ISBLANK('Case Data Entry'!M186),NA(),"OK"))</f>
        <v>#N/A</v>
      </c>
      <c r="N186" s="41" t="e">
        <f>IF(LEN('Case Data Entry'!N186)&gt;50,"Parent/Guardian Name must be less than 50 characters",IF('DO NOT USE_Case Formulas'!A186,"OK",NA()))</f>
        <v>#N/A</v>
      </c>
      <c r="O186" s="41" t="e">
        <f>IF(NOT(ISBLANK('Case Data Entry'!O186)),IF(AND(ISNUMBER('Case Data Entry'!O186),LEFT('Case Data Entry'!O186,1)&lt;&gt;"1",LEN('Case Data Entry'!O186)=10),"OK","Phone number must be valid format"),IF('DO NOT USE_Case Formulas'!A186,"OK",NA()))</f>
        <v>#N/A</v>
      </c>
      <c r="P186" s="41" t="e">
        <f>IF(AND(NOT(ISBLANK('Case Data Entry'!P186)),ISNA(VLOOKUP('Case Data Entry'!P186,'DO NOT USE_School Picklist'!$E$3:$E$10,1,FALSE))),"Please select a value from the drop-down menu",IF('DO NOT USE_Case Formulas'!A186,"OK",NA()))</f>
        <v>#N/A</v>
      </c>
      <c r="Q186" s="41" t="e">
        <f>IF(AND(NOT(ISBLANK('Case Data Entry'!Q186)),ISNA(VLOOKUP('Case Data Entry'!Q186,'DO NOT USE_School Picklist'!$F$3:$F$16,1,FALSE))),"Please select a value from the drop-down menu",IF('DO NOT USE_Case Formulas'!A186,"OK",NA()))</f>
        <v>#N/A</v>
      </c>
      <c r="R186" s="41" t="e">
        <f>IF(LEN('Case Data Entry'!R186)&gt;100,"Classroom(s) must be less than 100 characters",IF('DO NOT USE_Case Formulas'!A186,"OK",NA()))</f>
        <v>#N/A</v>
      </c>
      <c r="S186" s="41" t="e">
        <f>IF(AND(NOT(ISBLANK('Case Data Entry'!S186)),ISNA(VLOOKUP('Case Data Entry'!S186,'DO NOT USE_School Picklist'!$S$3:$S$12,1,FALSE))),"Please select a value from the drop-down menu",IF('DO NOT USE_Case Formulas'!A186,"OK",NA()))</f>
        <v>#N/A</v>
      </c>
      <c r="T186" s="41" t="e">
        <f>IF(AND(NOT(ISBLANK('Case Data Entry'!T186)),ISNA(VLOOKUP('Case Data Entry'!T186,'DO NOT USE_School Picklist'!$S$3:$S$12,1,FALSE))),"Please select a value from the drop-down menu",IF('DO NOT USE_Case Formulas'!A186,"OK",NA()))</f>
        <v>#N/A</v>
      </c>
      <c r="U186" s="41" t="e">
        <f>IF(LEN('Case Data Entry'!U186)&gt;80,"Name of Education Group must be less than 80 characters",IF('DO NOT USE_Case Formulas'!A186,"OK",NA()))</f>
        <v>#N/A</v>
      </c>
      <c r="V186" s="41" t="e">
        <f>IF(AND(NOT(ISBLANK('Case Data Entry'!V186)),ISNA(VLOOKUP('Case Data Entry'!V186,'DO NOT USE_School Picklist'!$K$3:$K$6,1,FALSE))),"Please select a value from the drop-down menu",IF('DO NOT USE_Case Formulas'!A186,"OK",NA()))</f>
        <v>#N/A</v>
      </c>
      <c r="W186" s="41" t="e">
        <f>IF(AND('DO NOT USE_Case Formulas'!A186,ISBLANK('Case Data Entry'!W186)),"Has this person had symptoms? is required",IF(AND(NOT(ISBLANK('Case Data Entry'!W186)),ISNA(VLOOKUP('Case Data Entry'!W186,'DO NOT USE_School Picklist'!$D$3:$D$5,1,FALSE))),"Please select a value from the drop-down menu",IF(NOT(ISBLANK('Case Data Entry'!W186)),"OK",NA())))</f>
        <v>#N/A</v>
      </c>
      <c r="X186" s="41" t="e">
        <f>IF(AND('Case Data Entry'!W186='DO NOT USE_School Picklist'!$D$3,ISBLANK('Case Data Entry'!X186)),"Symptom Onset Date is required if Ever Symptomatic is Yes",IF('DO NOT USE_Case Formulas'!A186,"OK",NA()))</f>
        <v>#N/A</v>
      </c>
      <c r="Y186" s="41"/>
      <c r="Z186" s="41" t="e">
        <f ca="1">IF(AND('DO NOT USE_Case Formulas'!A186,ISBLANK('Case Data Entry'!Z186)),"Lab Result Test Date is required",IF('Case Data Entry'!Z186&gt;'DO NOT USE_School Picklist'!$C$3,"Test Date cannot be a future date",IF(NOT(ISBLANK('Case Data Entry'!Z186)),"OK",NA())))</f>
        <v>#N/A</v>
      </c>
      <c r="AA186" s="41" t="e">
        <f>IF(AND(NOT(ISBLANK('Case Data Entry'!AA186)),ISNA(VLOOKUP('Case Data Entry'!AA186,'DO NOT USE_School Picklist'!$R$3:$R$7,1,FALSE))),"Please select a value from the drop-down menu",IF('DO NOT USE_Case Formulas'!A186,"OK",NA()))</f>
        <v>#N/A</v>
      </c>
      <c r="AB186" s="41" t="e">
        <f>IF(AND(NOT(ISBLANK('Case Data Entry'!AB186)),ISNA(VLOOKUP('Case Data Entry'!AB186,'DO NOT USE_School Picklist'!$Q$3:$Q$8,1,FALSE))),"Please select a value from the drop-down menu",IF('DO NOT USE_Case Formulas'!A186,"OK",NA()))</f>
        <v>#N/A</v>
      </c>
    </row>
    <row r="187" spans="1:28" x14ac:dyDescent="0.25">
      <c r="A187" s="40" t="e">
        <f>IF('DO NOT USE_Case Formulas'!A187,IF('DO NOT USE_Case Formulas'!B187,"Not all required fields are completed","OK"),NA())</f>
        <v>#N/A</v>
      </c>
      <c r="B187" s="41" t="e">
        <f>IF(AND('DO NOT USE_Case Formulas'!A187,ISBLANK('Case Data Entry'!B187)),"First Name is required",IF(NOT(ISBLANK('Case Data Entry'!B187)),"OK",NA()))</f>
        <v>#N/A</v>
      </c>
      <c r="C187" s="41" t="e">
        <f>IF(AND('DO NOT USE_Case Formulas'!A187,ISBLANK('Case Data Entry'!C187)),"Last Name is required",IF(NOT(ISBLANK('Case Data Entry'!C187)),"OK",NA()))</f>
        <v>#N/A</v>
      </c>
      <c r="D187" s="41" t="e">
        <f>IF(AND('DO NOT USE_Case Formulas'!A187,ISBLANK('Case Data Entry'!D187)),"Birthdate is required",IF(NOT(ISBLANK('Case Data Entry'!D187)),"OK",NA()))</f>
        <v>#N/A</v>
      </c>
      <c r="E187" s="41" t="e">
        <f>IF(AND('DO NOT USE_Case Formulas'!A187,ISBLANK('Case Data Entry'!E187)),"Mobile Phone is required",IF(NOT(ISBLANK('Case Data Entry'!E187)),IF(AND(ISNUMBER(VALUE('Case Data Entry'!E187)),LEFT('Case Data Entry'!E187,1)&lt;&gt;"1",LEN('Case Data Entry'!E187)=10),"OK","Phone number must be valid format"),NA()))</f>
        <v>#N/A</v>
      </c>
      <c r="F187" s="41" t="e">
        <f>IF(LEN('Case Data Entry'!F187)&gt;255,"Home Street Address must be less than 255 characters",IF('DO NOT USE_Case Formulas'!A187,"OK",NA()))</f>
        <v>#N/A</v>
      </c>
      <c r="G187" s="41" t="e">
        <f>IF(LEN('Case Data Entry'!G187)&gt;40,"City must be less than 40 characters",IF('DO NOT USE_Case Formulas'!A187,"OK",NA()))</f>
        <v>#N/A</v>
      </c>
      <c r="H187" s="41" t="e">
        <f>IF(AND(NOT(ISBLANK('Case Data Entry'!H187)),ISNA(VLOOKUP('Case Data Entry'!H187,'DO NOT USE_School Picklist'!$P$3:$P$52,1,FALSE))),"Please select a value from the drop-down menu",IF('DO NOT USE_Case Formulas'!A187,"OK",NA()))</f>
        <v>#N/A</v>
      </c>
      <c r="I187" s="41" t="e">
        <f>IF(AND('DO NOT USE_Case Formulas'!A187,ISBLANK('Case Data Entry'!I187)),"Zip is required",IF(ISBLANK('Case Data Entry'!I187),NA(),"OK"))</f>
        <v>#N/A</v>
      </c>
      <c r="J187" s="41" t="e">
        <f>IF(AND('DO NOT USE_Case Formulas'!A187,ISBLANK('Case Data Entry'!J187)),"Student or Staff? is required",IF(ISBLANK('Case Data Entry'!J187),NA(),IF(ISNA(VLOOKUP('Case Data Entry'!J187,'DO NOT USE_School Picklist'!$B$3:$B$6,1,FALSE)),"Please select a value from the drop-down menu","OK")))</f>
        <v>#N/A</v>
      </c>
      <c r="K187" s="41" t="e">
        <f>IF(AND('Case Data Entry'!J187='DO NOT USE_School Picklist'!$B$4,ISBLANK('Case Data Entry'!K187)),"Occupation/Job Title is required if Student or Staff? is Yes, staff/faculty or volunteer",IF('DO NOT USE_Case Formulas'!A187,"OK",NA()))</f>
        <v>#N/A</v>
      </c>
      <c r="L187" s="41" t="e">
        <f ca="1">IF('Case Data Entry'!L187&gt;'DO NOT USE_School Picklist'!$C$3,"Date last on school campus/facility cannot be a future date",IF('DO NOT USE_Case Formulas'!A187,IF(ISBLANK('Case Data Entry'!L187),"Date last on school campus/facility is required","OK"),NA()))</f>
        <v>#N/A</v>
      </c>
      <c r="M187" s="41" t="e">
        <f>IF(AND('DO NOT USE_Case Formulas'!A187,ISBLANK('Case Data Entry'!M187)),"Specific Place in the Location is required",IF(ISBLANK('Case Data Entry'!M187),NA(),"OK"))</f>
        <v>#N/A</v>
      </c>
      <c r="N187" s="41" t="e">
        <f>IF(LEN('Case Data Entry'!N187)&gt;50,"Parent/Guardian Name must be less than 50 characters",IF('DO NOT USE_Case Formulas'!A187,"OK",NA()))</f>
        <v>#N/A</v>
      </c>
      <c r="O187" s="41" t="e">
        <f>IF(NOT(ISBLANK('Case Data Entry'!O187)),IF(AND(ISNUMBER('Case Data Entry'!O187),LEFT('Case Data Entry'!O187,1)&lt;&gt;"1",LEN('Case Data Entry'!O187)=10),"OK","Phone number must be valid format"),IF('DO NOT USE_Case Formulas'!A187,"OK",NA()))</f>
        <v>#N/A</v>
      </c>
      <c r="P187" s="41" t="e">
        <f>IF(AND(NOT(ISBLANK('Case Data Entry'!P187)),ISNA(VLOOKUP('Case Data Entry'!P187,'DO NOT USE_School Picklist'!$E$3:$E$10,1,FALSE))),"Please select a value from the drop-down menu",IF('DO NOT USE_Case Formulas'!A187,"OK",NA()))</f>
        <v>#N/A</v>
      </c>
      <c r="Q187" s="41" t="e">
        <f>IF(AND(NOT(ISBLANK('Case Data Entry'!Q187)),ISNA(VLOOKUP('Case Data Entry'!Q187,'DO NOT USE_School Picklist'!$F$3:$F$16,1,FALSE))),"Please select a value from the drop-down menu",IF('DO NOT USE_Case Formulas'!A187,"OK",NA()))</f>
        <v>#N/A</v>
      </c>
      <c r="R187" s="41" t="e">
        <f>IF(LEN('Case Data Entry'!R187)&gt;100,"Classroom(s) must be less than 100 characters",IF('DO NOT USE_Case Formulas'!A187,"OK",NA()))</f>
        <v>#N/A</v>
      </c>
      <c r="S187" s="41" t="e">
        <f>IF(AND(NOT(ISBLANK('Case Data Entry'!S187)),ISNA(VLOOKUP('Case Data Entry'!S187,'DO NOT USE_School Picklist'!$S$3:$S$12,1,FALSE))),"Please select a value from the drop-down menu",IF('DO NOT USE_Case Formulas'!A187,"OK",NA()))</f>
        <v>#N/A</v>
      </c>
      <c r="T187" s="41" t="e">
        <f>IF(AND(NOT(ISBLANK('Case Data Entry'!T187)),ISNA(VLOOKUP('Case Data Entry'!T187,'DO NOT USE_School Picklist'!$S$3:$S$12,1,FALSE))),"Please select a value from the drop-down menu",IF('DO NOT USE_Case Formulas'!A187,"OK",NA()))</f>
        <v>#N/A</v>
      </c>
      <c r="U187" s="41" t="e">
        <f>IF(LEN('Case Data Entry'!U187)&gt;80,"Name of Education Group must be less than 80 characters",IF('DO NOT USE_Case Formulas'!A187,"OK",NA()))</f>
        <v>#N/A</v>
      </c>
      <c r="V187" s="41" t="e">
        <f>IF(AND(NOT(ISBLANK('Case Data Entry'!V187)),ISNA(VLOOKUP('Case Data Entry'!V187,'DO NOT USE_School Picklist'!$K$3:$K$6,1,FALSE))),"Please select a value from the drop-down menu",IF('DO NOT USE_Case Formulas'!A187,"OK",NA()))</f>
        <v>#N/A</v>
      </c>
      <c r="W187" s="41" t="e">
        <f>IF(AND('DO NOT USE_Case Formulas'!A187,ISBLANK('Case Data Entry'!W187)),"Has this person had symptoms? is required",IF(AND(NOT(ISBLANK('Case Data Entry'!W187)),ISNA(VLOOKUP('Case Data Entry'!W187,'DO NOT USE_School Picklist'!$D$3:$D$5,1,FALSE))),"Please select a value from the drop-down menu",IF(NOT(ISBLANK('Case Data Entry'!W187)),"OK",NA())))</f>
        <v>#N/A</v>
      </c>
      <c r="X187" s="41" t="e">
        <f>IF(AND('Case Data Entry'!W187='DO NOT USE_School Picklist'!$D$3,ISBLANK('Case Data Entry'!X187)),"Symptom Onset Date is required if Ever Symptomatic is Yes",IF('DO NOT USE_Case Formulas'!A187,"OK",NA()))</f>
        <v>#N/A</v>
      </c>
      <c r="Y187" s="41"/>
      <c r="Z187" s="41" t="e">
        <f ca="1">IF(AND('DO NOT USE_Case Formulas'!A187,ISBLANK('Case Data Entry'!Z187)),"Lab Result Test Date is required",IF('Case Data Entry'!Z187&gt;'DO NOT USE_School Picklist'!$C$3,"Test Date cannot be a future date",IF(NOT(ISBLANK('Case Data Entry'!Z187)),"OK",NA())))</f>
        <v>#N/A</v>
      </c>
      <c r="AA187" s="41" t="e">
        <f>IF(AND(NOT(ISBLANK('Case Data Entry'!AA187)),ISNA(VLOOKUP('Case Data Entry'!AA187,'DO NOT USE_School Picklist'!$R$3:$R$7,1,FALSE))),"Please select a value from the drop-down menu",IF('DO NOT USE_Case Formulas'!A187,"OK",NA()))</f>
        <v>#N/A</v>
      </c>
      <c r="AB187" s="41" t="e">
        <f>IF(AND(NOT(ISBLANK('Case Data Entry'!AB187)),ISNA(VLOOKUP('Case Data Entry'!AB187,'DO NOT USE_School Picklist'!$Q$3:$Q$8,1,FALSE))),"Please select a value from the drop-down menu",IF('DO NOT USE_Case Formulas'!A187,"OK",NA()))</f>
        <v>#N/A</v>
      </c>
    </row>
    <row r="188" spans="1:28" x14ac:dyDescent="0.25">
      <c r="A188" s="40" t="e">
        <f>IF('DO NOT USE_Case Formulas'!A188,IF('DO NOT USE_Case Formulas'!B188,"Not all required fields are completed","OK"),NA())</f>
        <v>#N/A</v>
      </c>
      <c r="B188" s="41" t="e">
        <f>IF(AND('DO NOT USE_Case Formulas'!A188,ISBLANK('Case Data Entry'!B188)),"First Name is required",IF(NOT(ISBLANK('Case Data Entry'!B188)),"OK",NA()))</f>
        <v>#N/A</v>
      </c>
      <c r="C188" s="41" t="e">
        <f>IF(AND('DO NOT USE_Case Formulas'!A188,ISBLANK('Case Data Entry'!C188)),"Last Name is required",IF(NOT(ISBLANK('Case Data Entry'!C188)),"OK",NA()))</f>
        <v>#N/A</v>
      </c>
      <c r="D188" s="41" t="e">
        <f>IF(AND('DO NOT USE_Case Formulas'!A188,ISBLANK('Case Data Entry'!D188)),"Birthdate is required",IF(NOT(ISBLANK('Case Data Entry'!D188)),"OK",NA()))</f>
        <v>#N/A</v>
      </c>
      <c r="E188" s="41" t="e">
        <f>IF(AND('DO NOT USE_Case Formulas'!A188,ISBLANK('Case Data Entry'!E188)),"Mobile Phone is required",IF(NOT(ISBLANK('Case Data Entry'!E188)),IF(AND(ISNUMBER(VALUE('Case Data Entry'!E188)),LEFT('Case Data Entry'!E188,1)&lt;&gt;"1",LEN('Case Data Entry'!E188)=10),"OK","Phone number must be valid format"),NA()))</f>
        <v>#N/A</v>
      </c>
      <c r="F188" s="41" t="e">
        <f>IF(LEN('Case Data Entry'!F188)&gt;255,"Home Street Address must be less than 255 characters",IF('DO NOT USE_Case Formulas'!A188,"OK",NA()))</f>
        <v>#N/A</v>
      </c>
      <c r="G188" s="41" t="e">
        <f>IF(LEN('Case Data Entry'!G188)&gt;40,"City must be less than 40 characters",IF('DO NOT USE_Case Formulas'!A188,"OK",NA()))</f>
        <v>#N/A</v>
      </c>
      <c r="H188" s="41" t="e">
        <f>IF(AND(NOT(ISBLANK('Case Data Entry'!H188)),ISNA(VLOOKUP('Case Data Entry'!H188,'DO NOT USE_School Picklist'!$P$3:$P$52,1,FALSE))),"Please select a value from the drop-down menu",IF('DO NOT USE_Case Formulas'!A188,"OK",NA()))</f>
        <v>#N/A</v>
      </c>
      <c r="I188" s="41" t="e">
        <f>IF(AND('DO NOT USE_Case Formulas'!A188,ISBLANK('Case Data Entry'!I188)),"Zip is required",IF(ISBLANK('Case Data Entry'!I188),NA(),"OK"))</f>
        <v>#N/A</v>
      </c>
      <c r="J188" s="41" t="e">
        <f>IF(AND('DO NOT USE_Case Formulas'!A188,ISBLANK('Case Data Entry'!J188)),"Student or Staff? is required",IF(ISBLANK('Case Data Entry'!J188),NA(),IF(ISNA(VLOOKUP('Case Data Entry'!J188,'DO NOT USE_School Picklist'!$B$3:$B$6,1,FALSE)),"Please select a value from the drop-down menu","OK")))</f>
        <v>#N/A</v>
      </c>
      <c r="K188" s="41" t="e">
        <f>IF(AND('Case Data Entry'!J188='DO NOT USE_School Picklist'!$B$4,ISBLANK('Case Data Entry'!K188)),"Occupation/Job Title is required if Student or Staff? is Yes, staff/faculty or volunteer",IF('DO NOT USE_Case Formulas'!A188,"OK",NA()))</f>
        <v>#N/A</v>
      </c>
      <c r="L188" s="41" t="e">
        <f ca="1">IF('Case Data Entry'!L188&gt;'DO NOT USE_School Picklist'!$C$3,"Date last on school campus/facility cannot be a future date",IF('DO NOT USE_Case Formulas'!A188,IF(ISBLANK('Case Data Entry'!L188),"Date last on school campus/facility is required","OK"),NA()))</f>
        <v>#N/A</v>
      </c>
      <c r="M188" s="41" t="e">
        <f>IF(AND('DO NOT USE_Case Formulas'!A188,ISBLANK('Case Data Entry'!M188)),"Specific Place in the Location is required",IF(ISBLANK('Case Data Entry'!M188),NA(),"OK"))</f>
        <v>#N/A</v>
      </c>
      <c r="N188" s="41" t="e">
        <f>IF(LEN('Case Data Entry'!N188)&gt;50,"Parent/Guardian Name must be less than 50 characters",IF('DO NOT USE_Case Formulas'!A188,"OK",NA()))</f>
        <v>#N/A</v>
      </c>
      <c r="O188" s="41" t="e">
        <f>IF(NOT(ISBLANK('Case Data Entry'!O188)),IF(AND(ISNUMBER('Case Data Entry'!O188),LEFT('Case Data Entry'!O188,1)&lt;&gt;"1",LEN('Case Data Entry'!O188)=10),"OK","Phone number must be valid format"),IF('DO NOT USE_Case Formulas'!A188,"OK",NA()))</f>
        <v>#N/A</v>
      </c>
      <c r="P188" s="41" t="e">
        <f>IF(AND(NOT(ISBLANK('Case Data Entry'!P188)),ISNA(VLOOKUP('Case Data Entry'!P188,'DO NOT USE_School Picklist'!$E$3:$E$10,1,FALSE))),"Please select a value from the drop-down menu",IF('DO NOT USE_Case Formulas'!A188,"OK",NA()))</f>
        <v>#N/A</v>
      </c>
      <c r="Q188" s="41" t="e">
        <f>IF(AND(NOT(ISBLANK('Case Data Entry'!Q188)),ISNA(VLOOKUP('Case Data Entry'!Q188,'DO NOT USE_School Picklist'!$F$3:$F$16,1,FALSE))),"Please select a value from the drop-down menu",IF('DO NOT USE_Case Formulas'!A188,"OK",NA()))</f>
        <v>#N/A</v>
      </c>
      <c r="R188" s="41" t="e">
        <f>IF(LEN('Case Data Entry'!R188)&gt;100,"Classroom(s) must be less than 100 characters",IF('DO NOT USE_Case Formulas'!A188,"OK",NA()))</f>
        <v>#N/A</v>
      </c>
      <c r="S188" s="41" t="e">
        <f>IF(AND(NOT(ISBLANK('Case Data Entry'!S188)),ISNA(VLOOKUP('Case Data Entry'!S188,'DO NOT USE_School Picklist'!$S$3:$S$12,1,FALSE))),"Please select a value from the drop-down menu",IF('DO NOT USE_Case Formulas'!A188,"OK",NA()))</f>
        <v>#N/A</v>
      </c>
      <c r="T188" s="41" t="e">
        <f>IF(AND(NOT(ISBLANK('Case Data Entry'!T188)),ISNA(VLOOKUP('Case Data Entry'!T188,'DO NOT USE_School Picklist'!$S$3:$S$12,1,FALSE))),"Please select a value from the drop-down menu",IF('DO NOT USE_Case Formulas'!A188,"OK",NA()))</f>
        <v>#N/A</v>
      </c>
      <c r="U188" s="41" t="e">
        <f>IF(LEN('Case Data Entry'!U188)&gt;80,"Name of Education Group must be less than 80 characters",IF('DO NOT USE_Case Formulas'!A188,"OK",NA()))</f>
        <v>#N/A</v>
      </c>
      <c r="V188" s="41" t="e">
        <f>IF(AND(NOT(ISBLANK('Case Data Entry'!V188)),ISNA(VLOOKUP('Case Data Entry'!V188,'DO NOT USE_School Picklist'!$K$3:$K$6,1,FALSE))),"Please select a value from the drop-down menu",IF('DO NOT USE_Case Formulas'!A188,"OK",NA()))</f>
        <v>#N/A</v>
      </c>
      <c r="W188" s="41" t="e">
        <f>IF(AND('DO NOT USE_Case Formulas'!A188,ISBLANK('Case Data Entry'!W188)),"Has this person had symptoms? is required",IF(AND(NOT(ISBLANK('Case Data Entry'!W188)),ISNA(VLOOKUP('Case Data Entry'!W188,'DO NOT USE_School Picklist'!$D$3:$D$5,1,FALSE))),"Please select a value from the drop-down menu",IF(NOT(ISBLANK('Case Data Entry'!W188)),"OK",NA())))</f>
        <v>#N/A</v>
      </c>
      <c r="X188" s="41" t="e">
        <f>IF(AND('Case Data Entry'!W188='DO NOT USE_School Picklist'!$D$3,ISBLANK('Case Data Entry'!X188)),"Symptom Onset Date is required if Ever Symptomatic is Yes",IF('DO NOT USE_Case Formulas'!A188,"OK",NA()))</f>
        <v>#N/A</v>
      </c>
      <c r="Y188" s="41"/>
      <c r="Z188" s="41" t="e">
        <f ca="1">IF(AND('DO NOT USE_Case Formulas'!A188,ISBLANK('Case Data Entry'!Z188)),"Lab Result Test Date is required",IF('Case Data Entry'!Z188&gt;'DO NOT USE_School Picklist'!$C$3,"Test Date cannot be a future date",IF(NOT(ISBLANK('Case Data Entry'!Z188)),"OK",NA())))</f>
        <v>#N/A</v>
      </c>
      <c r="AA188" s="41" t="e">
        <f>IF(AND(NOT(ISBLANK('Case Data Entry'!AA188)),ISNA(VLOOKUP('Case Data Entry'!AA188,'DO NOT USE_School Picklist'!$R$3:$R$7,1,FALSE))),"Please select a value from the drop-down menu",IF('DO NOT USE_Case Formulas'!A188,"OK",NA()))</f>
        <v>#N/A</v>
      </c>
      <c r="AB188" s="41" t="e">
        <f>IF(AND(NOT(ISBLANK('Case Data Entry'!AB188)),ISNA(VLOOKUP('Case Data Entry'!AB188,'DO NOT USE_School Picklist'!$Q$3:$Q$8,1,FALSE))),"Please select a value from the drop-down menu",IF('DO NOT USE_Case Formulas'!A188,"OK",NA()))</f>
        <v>#N/A</v>
      </c>
    </row>
    <row r="189" spans="1:28" x14ac:dyDescent="0.25">
      <c r="A189" s="40" t="e">
        <f>IF('DO NOT USE_Case Formulas'!A189,IF('DO NOT USE_Case Formulas'!B189,"Not all required fields are completed","OK"),NA())</f>
        <v>#N/A</v>
      </c>
      <c r="B189" s="41" t="e">
        <f>IF(AND('DO NOT USE_Case Formulas'!A189,ISBLANK('Case Data Entry'!B189)),"First Name is required",IF(NOT(ISBLANK('Case Data Entry'!B189)),"OK",NA()))</f>
        <v>#N/A</v>
      </c>
      <c r="C189" s="41" t="e">
        <f>IF(AND('DO NOT USE_Case Formulas'!A189,ISBLANK('Case Data Entry'!C189)),"Last Name is required",IF(NOT(ISBLANK('Case Data Entry'!C189)),"OK",NA()))</f>
        <v>#N/A</v>
      </c>
      <c r="D189" s="41" t="e">
        <f>IF(AND('DO NOT USE_Case Formulas'!A189,ISBLANK('Case Data Entry'!D189)),"Birthdate is required",IF(NOT(ISBLANK('Case Data Entry'!D189)),"OK",NA()))</f>
        <v>#N/A</v>
      </c>
      <c r="E189" s="41" t="e">
        <f>IF(AND('DO NOT USE_Case Formulas'!A189,ISBLANK('Case Data Entry'!E189)),"Mobile Phone is required",IF(NOT(ISBLANK('Case Data Entry'!E189)),IF(AND(ISNUMBER(VALUE('Case Data Entry'!E189)),LEFT('Case Data Entry'!E189,1)&lt;&gt;"1",LEN('Case Data Entry'!E189)=10),"OK","Phone number must be valid format"),NA()))</f>
        <v>#N/A</v>
      </c>
      <c r="F189" s="41" t="e">
        <f>IF(LEN('Case Data Entry'!F189)&gt;255,"Home Street Address must be less than 255 characters",IF('DO NOT USE_Case Formulas'!A189,"OK",NA()))</f>
        <v>#N/A</v>
      </c>
      <c r="G189" s="41" t="e">
        <f>IF(LEN('Case Data Entry'!G189)&gt;40,"City must be less than 40 characters",IF('DO NOT USE_Case Formulas'!A189,"OK",NA()))</f>
        <v>#N/A</v>
      </c>
      <c r="H189" s="41" t="e">
        <f>IF(AND(NOT(ISBLANK('Case Data Entry'!H189)),ISNA(VLOOKUP('Case Data Entry'!H189,'DO NOT USE_School Picklist'!$P$3:$P$52,1,FALSE))),"Please select a value from the drop-down menu",IF('DO NOT USE_Case Formulas'!A189,"OK",NA()))</f>
        <v>#N/A</v>
      </c>
      <c r="I189" s="41" t="e">
        <f>IF(AND('DO NOT USE_Case Formulas'!A189,ISBLANK('Case Data Entry'!I189)),"Zip is required",IF(ISBLANK('Case Data Entry'!I189),NA(),"OK"))</f>
        <v>#N/A</v>
      </c>
      <c r="J189" s="41" t="e">
        <f>IF(AND('DO NOT USE_Case Formulas'!A189,ISBLANK('Case Data Entry'!J189)),"Student or Staff? is required",IF(ISBLANK('Case Data Entry'!J189),NA(),IF(ISNA(VLOOKUP('Case Data Entry'!J189,'DO NOT USE_School Picklist'!$B$3:$B$6,1,FALSE)),"Please select a value from the drop-down menu","OK")))</f>
        <v>#N/A</v>
      </c>
      <c r="K189" s="41" t="e">
        <f>IF(AND('Case Data Entry'!J189='DO NOT USE_School Picklist'!$B$4,ISBLANK('Case Data Entry'!K189)),"Occupation/Job Title is required if Student or Staff? is Yes, staff/faculty or volunteer",IF('DO NOT USE_Case Formulas'!A189,"OK",NA()))</f>
        <v>#N/A</v>
      </c>
      <c r="L189" s="41" t="e">
        <f ca="1">IF('Case Data Entry'!L189&gt;'DO NOT USE_School Picklist'!$C$3,"Date last on school campus/facility cannot be a future date",IF('DO NOT USE_Case Formulas'!A189,IF(ISBLANK('Case Data Entry'!L189),"Date last on school campus/facility is required","OK"),NA()))</f>
        <v>#N/A</v>
      </c>
      <c r="M189" s="41" t="e">
        <f>IF(AND('DO NOT USE_Case Formulas'!A189,ISBLANK('Case Data Entry'!M189)),"Specific Place in the Location is required",IF(ISBLANK('Case Data Entry'!M189),NA(),"OK"))</f>
        <v>#N/A</v>
      </c>
      <c r="N189" s="41" t="e">
        <f>IF(LEN('Case Data Entry'!N189)&gt;50,"Parent/Guardian Name must be less than 50 characters",IF('DO NOT USE_Case Formulas'!A189,"OK",NA()))</f>
        <v>#N/A</v>
      </c>
      <c r="O189" s="41" t="e">
        <f>IF(NOT(ISBLANK('Case Data Entry'!O189)),IF(AND(ISNUMBER('Case Data Entry'!O189),LEFT('Case Data Entry'!O189,1)&lt;&gt;"1",LEN('Case Data Entry'!O189)=10),"OK","Phone number must be valid format"),IF('DO NOT USE_Case Formulas'!A189,"OK",NA()))</f>
        <v>#N/A</v>
      </c>
      <c r="P189" s="41" t="e">
        <f>IF(AND(NOT(ISBLANK('Case Data Entry'!P189)),ISNA(VLOOKUP('Case Data Entry'!P189,'DO NOT USE_School Picklist'!$E$3:$E$10,1,FALSE))),"Please select a value from the drop-down menu",IF('DO NOT USE_Case Formulas'!A189,"OK",NA()))</f>
        <v>#N/A</v>
      </c>
      <c r="Q189" s="41" t="e">
        <f>IF(AND(NOT(ISBLANK('Case Data Entry'!Q189)),ISNA(VLOOKUP('Case Data Entry'!Q189,'DO NOT USE_School Picklist'!$F$3:$F$16,1,FALSE))),"Please select a value from the drop-down menu",IF('DO NOT USE_Case Formulas'!A189,"OK",NA()))</f>
        <v>#N/A</v>
      </c>
      <c r="R189" s="41" t="e">
        <f>IF(LEN('Case Data Entry'!R189)&gt;100,"Classroom(s) must be less than 100 characters",IF('DO NOT USE_Case Formulas'!A189,"OK",NA()))</f>
        <v>#N/A</v>
      </c>
      <c r="S189" s="41" t="e">
        <f>IF(AND(NOT(ISBLANK('Case Data Entry'!S189)),ISNA(VLOOKUP('Case Data Entry'!S189,'DO NOT USE_School Picklist'!$S$3:$S$12,1,FALSE))),"Please select a value from the drop-down menu",IF('DO NOT USE_Case Formulas'!A189,"OK",NA()))</f>
        <v>#N/A</v>
      </c>
      <c r="T189" s="41" t="e">
        <f>IF(AND(NOT(ISBLANK('Case Data Entry'!T189)),ISNA(VLOOKUP('Case Data Entry'!T189,'DO NOT USE_School Picklist'!$S$3:$S$12,1,FALSE))),"Please select a value from the drop-down menu",IF('DO NOT USE_Case Formulas'!A189,"OK",NA()))</f>
        <v>#N/A</v>
      </c>
      <c r="U189" s="41" t="e">
        <f>IF(LEN('Case Data Entry'!U189)&gt;80,"Name of Education Group must be less than 80 characters",IF('DO NOT USE_Case Formulas'!A189,"OK",NA()))</f>
        <v>#N/A</v>
      </c>
      <c r="V189" s="41" t="e">
        <f>IF(AND(NOT(ISBLANK('Case Data Entry'!V189)),ISNA(VLOOKUP('Case Data Entry'!V189,'DO NOT USE_School Picklist'!$K$3:$K$6,1,FALSE))),"Please select a value from the drop-down menu",IF('DO NOT USE_Case Formulas'!A189,"OK",NA()))</f>
        <v>#N/A</v>
      </c>
      <c r="W189" s="41" t="e">
        <f>IF(AND('DO NOT USE_Case Formulas'!A189,ISBLANK('Case Data Entry'!W189)),"Has this person had symptoms? is required",IF(AND(NOT(ISBLANK('Case Data Entry'!W189)),ISNA(VLOOKUP('Case Data Entry'!W189,'DO NOT USE_School Picklist'!$D$3:$D$5,1,FALSE))),"Please select a value from the drop-down menu",IF(NOT(ISBLANK('Case Data Entry'!W189)),"OK",NA())))</f>
        <v>#N/A</v>
      </c>
      <c r="X189" s="41" t="e">
        <f>IF(AND('Case Data Entry'!W189='DO NOT USE_School Picklist'!$D$3,ISBLANK('Case Data Entry'!X189)),"Symptom Onset Date is required if Ever Symptomatic is Yes",IF('DO NOT USE_Case Formulas'!A189,"OK",NA()))</f>
        <v>#N/A</v>
      </c>
      <c r="Y189" s="41"/>
      <c r="Z189" s="41" t="e">
        <f ca="1">IF(AND('DO NOT USE_Case Formulas'!A189,ISBLANK('Case Data Entry'!Z189)),"Lab Result Test Date is required",IF('Case Data Entry'!Z189&gt;'DO NOT USE_School Picklist'!$C$3,"Test Date cannot be a future date",IF(NOT(ISBLANK('Case Data Entry'!Z189)),"OK",NA())))</f>
        <v>#N/A</v>
      </c>
      <c r="AA189" s="41" t="e">
        <f>IF(AND(NOT(ISBLANK('Case Data Entry'!AA189)),ISNA(VLOOKUP('Case Data Entry'!AA189,'DO NOT USE_School Picklist'!$R$3:$R$7,1,FALSE))),"Please select a value from the drop-down menu",IF('DO NOT USE_Case Formulas'!A189,"OK",NA()))</f>
        <v>#N/A</v>
      </c>
      <c r="AB189" s="41" t="e">
        <f>IF(AND(NOT(ISBLANK('Case Data Entry'!AB189)),ISNA(VLOOKUP('Case Data Entry'!AB189,'DO NOT USE_School Picklist'!$Q$3:$Q$8,1,FALSE))),"Please select a value from the drop-down menu",IF('DO NOT USE_Case Formulas'!A189,"OK",NA()))</f>
        <v>#N/A</v>
      </c>
    </row>
    <row r="190" spans="1:28" x14ac:dyDescent="0.25">
      <c r="A190" s="40" t="e">
        <f>IF('DO NOT USE_Case Formulas'!A190,IF('DO NOT USE_Case Formulas'!B190,"Not all required fields are completed","OK"),NA())</f>
        <v>#N/A</v>
      </c>
      <c r="B190" s="41" t="e">
        <f>IF(AND('DO NOT USE_Case Formulas'!A190,ISBLANK('Case Data Entry'!B190)),"First Name is required",IF(NOT(ISBLANK('Case Data Entry'!B190)),"OK",NA()))</f>
        <v>#N/A</v>
      </c>
      <c r="C190" s="41" t="e">
        <f>IF(AND('DO NOT USE_Case Formulas'!A190,ISBLANK('Case Data Entry'!C190)),"Last Name is required",IF(NOT(ISBLANK('Case Data Entry'!C190)),"OK",NA()))</f>
        <v>#N/A</v>
      </c>
      <c r="D190" s="41" t="e">
        <f>IF(AND('DO NOT USE_Case Formulas'!A190,ISBLANK('Case Data Entry'!D190)),"Birthdate is required",IF(NOT(ISBLANK('Case Data Entry'!D190)),"OK",NA()))</f>
        <v>#N/A</v>
      </c>
      <c r="E190" s="41" t="e">
        <f>IF(AND('DO NOT USE_Case Formulas'!A190,ISBLANK('Case Data Entry'!E190)),"Mobile Phone is required",IF(NOT(ISBLANK('Case Data Entry'!E190)),IF(AND(ISNUMBER(VALUE('Case Data Entry'!E190)),LEFT('Case Data Entry'!E190,1)&lt;&gt;"1",LEN('Case Data Entry'!E190)=10),"OK","Phone number must be valid format"),NA()))</f>
        <v>#N/A</v>
      </c>
      <c r="F190" s="41" t="e">
        <f>IF(LEN('Case Data Entry'!F190)&gt;255,"Home Street Address must be less than 255 characters",IF('DO NOT USE_Case Formulas'!A190,"OK",NA()))</f>
        <v>#N/A</v>
      </c>
      <c r="G190" s="41" t="e">
        <f>IF(LEN('Case Data Entry'!G190)&gt;40,"City must be less than 40 characters",IF('DO NOT USE_Case Formulas'!A190,"OK",NA()))</f>
        <v>#N/A</v>
      </c>
      <c r="H190" s="41" t="e">
        <f>IF(AND(NOT(ISBLANK('Case Data Entry'!H190)),ISNA(VLOOKUP('Case Data Entry'!H190,'DO NOT USE_School Picklist'!$P$3:$P$52,1,FALSE))),"Please select a value from the drop-down menu",IF('DO NOT USE_Case Formulas'!A190,"OK",NA()))</f>
        <v>#N/A</v>
      </c>
      <c r="I190" s="41" t="e">
        <f>IF(AND('DO NOT USE_Case Formulas'!A190,ISBLANK('Case Data Entry'!I190)),"Zip is required",IF(ISBLANK('Case Data Entry'!I190),NA(),"OK"))</f>
        <v>#N/A</v>
      </c>
      <c r="J190" s="41" t="e">
        <f>IF(AND('DO NOT USE_Case Formulas'!A190,ISBLANK('Case Data Entry'!J190)),"Student or Staff? is required",IF(ISBLANK('Case Data Entry'!J190),NA(),IF(ISNA(VLOOKUP('Case Data Entry'!J190,'DO NOT USE_School Picklist'!$B$3:$B$6,1,FALSE)),"Please select a value from the drop-down menu","OK")))</f>
        <v>#N/A</v>
      </c>
      <c r="K190" s="41" t="e">
        <f>IF(AND('Case Data Entry'!J190='DO NOT USE_School Picklist'!$B$4,ISBLANK('Case Data Entry'!K190)),"Occupation/Job Title is required if Student or Staff? is Yes, staff/faculty or volunteer",IF('DO NOT USE_Case Formulas'!A190,"OK",NA()))</f>
        <v>#N/A</v>
      </c>
      <c r="L190" s="41" t="e">
        <f ca="1">IF('Case Data Entry'!L190&gt;'DO NOT USE_School Picklist'!$C$3,"Date last on school campus/facility cannot be a future date",IF('DO NOT USE_Case Formulas'!A190,IF(ISBLANK('Case Data Entry'!L190),"Date last on school campus/facility is required","OK"),NA()))</f>
        <v>#N/A</v>
      </c>
      <c r="M190" s="41" t="e">
        <f>IF(AND('DO NOT USE_Case Formulas'!A190,ISBLANK('Case Data Entry'!M190)),"Specific Place in the Location is required",IF(ISBLANK('Case Data Entry'!M190),NA(),"OK"))</f>
        <v>#N/A</v>
      </c>
      <c r="N190" s="41" t="e">
        <f>IF(LEN('Case Data Entry'!N190)&gt;50,"Parent/Guardian Name must be less than 50 characters",IF('DO NOT USE_Case Formulas'!A190,"OK",NA()))</f>
        <v>#N/A</v>
      </c>
      <c r="O190" s="41" t="e">
        <f>IF(NOT(ISBLANK('Case Data Entry'!O190)),IF(AND(ISNUMBER('Case Data Entry'!O190),LEFT('Case Data Entry'!O190,1)&lt;&gt;"1",LEN('Case Data Entry'!O190)=10),"OK","Phone number must be valid format"),IF('DO NOT USE_Case Formulas'!A190,"OK",NA()))</f>
        <v>#N/A</v>
      </c>
      <c r="P190" s="41" t="e">
        <f>IF(AND(NOT(ISBLANK('Case Data Entry'!P190)),ISNA(VLOOKUP('Case Data Entry'!P190,'DO NOT USE_School Picklist'!$E$3:$E$10,1,FALSE))),"Please select a value from the drop-down menu",IF('DO NOT USE_Case Formulas'!A190,"OK",NA()))</f>
        <v>#N/A</v>
      </c>
      <c r="Q190" s="41" t="e">
        <f>IF(AND(NOT(ISBLANK('Case Data Entry'!Q190)),ISNA(VLOOKUP('Case Data Entry'!Q190,'DO NOT USE_School Picklist'!$F$3:$F$16,1,FALSE))),"Please select a value from the drop-down menu",IF('DO NOT USE_Case Formulas'!A190,"OK",NA()))</f>
        <v>#N/A</v>
      </c>
      <c r="R190" s="41" t="e">
        <f>IF(LEN('Case Data Entry'!R190)&gt;100,"Classroom(s) must be less than 100 characters",IF('DO NOT USE_Case Formulas'!A190,"OK",NA()))</f>
        <v>#N/A</v>
      </c>
      <c r="S190" s="41" t="e">
        <f>IF(AND(NOT(ISBLANK('Case Data Entry'!S190)),ISNA(VLOOKUP('Case Data Entry'!S190,'DO NOT USE_School Picklist'!$S$3:$S$12,1,FALSE))),"Please select a value from the drop-down menu",IF('DO NOT USE_Case Formulas'!A190,"OK",NA()))</f>
        <v>#N/A</v>
      </c>
      <c r="T190" s="41" t="e">
        <f>IF(AND(NOT(ISBLANK('Case Data Entry'!T190)),ISNA(VLOOKUP('Case Data Entry'!T190,'DO NOT USE_School Picklist'!$S$3:$S$12,1,FALSE))),"Please select a value from the drop-down menu",IF('DO NOT USE_Case Formulas'!A190,"OK",NA()))</f>
        <v>#N/A</v>
      </c>
      <c r="U190" s="41" t="e">
        <f>IF(LEN('Case Data Entry'!U190)&gt;80,"Name of Education Group must be less than 80 characters",IF('DO NOT USE_Case Formulas'!A190,"OK",NA()))</f>
        <v>#N/A</v>
      </c>
      <c r="V190" s="41" t="e">
        <f>IF(AND(NOT(ISBLANK('Case Data Entry'!V190)),ISNA(VLOOKUP('Case Data Entry'!V190,'DO NOT USE_School Picklist'!$K$3:$K$6,1,FALSE))),"Please select a value from the drop-down menu",IF('DO NOT USE_Case Formulas'!A190,"OK",NA()))</f>
        <v>#N/A</v>
      </c>
      <c r="W190" s="41" t="e">
        <f>IF(AND('DO NOT USE_Case Formulas'!A190,ISBLANK('Case Data Entry'!W190)),"Has this person had symptoms? is required",IF(AND(NOT(ISBLANK('Case Data Entry'!W190)),ISNA(VLOOKUP('Case Data Entry'!W190,'DO NOT USE_School Picklist'!$D$3:$D$5,1,FALSE))),"Please select a value from the drop-down menu",IF(NOT(ISBLANK('Case Data Entry'!W190)),"OK",NA())))</f>
        <v>#N/A</v>
      </c>
      <c r="X190" s="41" t="e">
        <f>IF(AND('Case Data Entry'!W190='DO NOT USE_School Picklist'!$D$3,ISBLANK('Case Data Entry'!X190)),"Symptom Onset Date is required if Ever Symptomatic is Yes",IF('DO NOT USE_Case Formulas'!A190,"OK",NA()))</f>
        <v>#N/A</v>
      </c>
      <c r="Y190" s="41"/>
      <c r="Z190" s="41" t="e">
        <f ca="1">IF(AND('DO NOT USE_Case Formulas'!A190,ISBLANK('Case Data Entry'!Z190)),"Lab Result Test Date is required",IF('Case Data Entry'!Z190&gt;'DO NOT USE_School Picklist'!$C$3,"Test Date cannot be a future date",IF(NOT(ISBLANK('Case Data Entry'!Z190)),"OK",NA())))</f>
        <v>#N/A</v>
      </c>
      <c r="AA190" s="41" t="e">
        <f>IF(AND(NOT(ISBLANK('Case Data Entry'!AA190)),ISNA(VLOOKUP('Case Data Entry'!AA190,'DO NOT USE_School Picklist'!$R$3:$R$7,1,FALSE))),"Please select a value from the drop-down menu",IF('DO NOT USE_Case Formulas'!A190,"OK",NA()))</f>
        <v>#N/A</v>
      </c>
      <c r="AB190" s="41" t="e">
        <f>IF(AND(NOT(ISBLANK('Case Data Entry'!AB190)),ISNA(VLOOKUP('Case Data Entry'!AB190,'DO NOT USE_School Picklist'!$Q$3:$Q$8,1,FALSE))),"Please select a value from the drop-down menu",IF('DO NOT USE_Case Formulas'!A190,"OK",NA()))</f>
        <v>#N/A</v>
      </c>
    </row>
    <row r="191" spans="1:28" x14ac:dyDescent="0.25">
      <c r="A191" s="40" t="e">
        <f>IF('DO NOT USE_Case Formulas'!A191,IF('DO NOT USE_Case Formulas'!B191,"Not all required fields are completed","OK"),NA())</f>
        <v>#N/A</v>
      </c>
      <c r="B191" s="41" t="e">
        <f>IF(AND('DO NOT USE_Case Formulas'!A191,ISBLANK('Case Data Entry'!B191)),"First Name is required",IF(NOT(ISBLANK('Case Data Entry'!B191)),"OK",NA()))</f>
        <v>#N/A</v>
      </c>
      <c r="C191" s="41" t="e">
        <f>IF(AND('DO NOT USE_Case Formulas'!A191,ISBLANK('Case Data Entry'!C191)),"Last Name is required",IF(NOT(ISBLANK('Case Data Entry'!C191)),"OK",NA()))</f>
        <v>#N/A</v>
      </c>
      <c r="D191" s="41" t="e">
        <f>IF(AND('DO NOT USE_Case Formulas'!A191,ISBLANK('Case Data Entry'!D191)),"Birthdate is required",IF(NOT(ISBLANK('Case Data Entry'!D191)),"OK",NA()))</f>
        <v>#N/A</v>
      </c>
      <c r="E191" s="41" t="e">
        <f>IF(AND('DO NOT USE_Case Formulas'!A191,ISBLANK('Case Data Entry'!E191)),"Mobile Phone is required",IF(NOT(ISBLANK('Case Data Entry'!E191)),IF(AND(ISNUMBER(VALUE('Case Data Entry'!E191)),LEFT('Case Data Entry'!E191,1)&lt;&gt;"1",LEN('Case Data Entry'!E191)=10),"OK","Phone number must be valid format"),NA()))</f>
        <v>#N/A</v>
      </c>
      <c r="F191" s="41" t="e">
        <f>IF(LEN('Case Data Entry'!F191)&gt;255,"Home Street Address must be less than 255 characters",IF('DO NOT USE_Case Formulas'!A191,"OK",NA()))</f>
        <v>#N/A</v>
      </c>
      <c r="G191" s="41" t="e">
        <f>IF(LEN('Case Data Entry'!G191)&gt;40,"City must be less than 40 characters",IF('DO NOT USE_Case Formulas'!A191,"OK",NA()))</f>
        <v>#N/A</v>
      </c>
      <c r="H191" s="41" t="e">
        <f>IF(AND(NOT(ISBLANK('Case Data Entry'!H191)),ISNA(VLOOKUP('Case Data Entry'!H191,'DO NOT USE_School Picklist'!$P$3:$P$52,1,FALSE))),"Please select a value from the drop-down menu",IF('DO NOT USE_Case Formulas'!A191,"OK",NA()))</f>
        <v>#N/A</v>
      </c>
      <c r="I191" s="41" t="e">
        <f>IF(AND('DO NOT USE_Case Formulas'!A191,ISBLANK('Case Data Entry'!I191)),"Zip is required",IF(ISBLANK('Case Data Entry'!I191),NA(),"OK"))</f>
        <v>#N/A</v>
      </c>
      <c r="J191" s="41" t="e">
        <f>IF(AND('DO NOT USE_Case Formulas'!A191,ISBLANK('Case Data Entry'!J191)),"Student or Staff? is required",IF(ISBLANK('Case Data Entry'!J191),NA(),IF(ISNA(VLOOKUP('Case Data Entry'!J191,'DO NOT USE_School Picklist'!$B$3:$B$6,1,FALSE)),"Please select a value from the drop-down menu","OK")))</f>
        <v>#N/A</v>
      </c>
      <c r="K191" s="41" t="e">
        <f>IF(AND('Case Data Entry'!J191='DO NOT USE_School Picklist'!$B$4,ISBLANK('Case Data Entry'!K191)),"Occupation/Job Title is required if Student or Staff? is Yes, staff/faculty or volunteer",IF('DO NOT USE_Case Formulas'!A191,"OK",NA()))</f>
        <v>#N/A</v>
      </c>
      <c r="L191" s="41" t="e">
        <f ca="1">IF('Case Data Entry'!L191&gt;'DO NOT USE_School Picklist'!$C$3,"Date last on school campus/facility cannot be a future date",IF('DO NOT USE_Case Formulas'!A191,IF(ISBLANK('Case Data Entry'!L191),"Date last on school campus/facility is required","OK"),NA()))</f>
        <v>#N/A</v>
      </c>
      <c r="M191" s="41" t="e">
        <f>IF(AND('DO NOT USE_Case Formulas'!A191,ISBLANK('Case Data Entry'!M191)),"Specific Place in the Location is required",IF(ISBLANK('Case Data Entry'!M191),NA(),"OK"))</f>
        <v>#N/A</v>
      </c>
      <c r="N191" s="41" t="e">
        <f>IF(LEN('Case Data Entry'!N191)&gt;50,"Parent/Guardian Name must be less than 50 characters",IF('DO NOT USE_Case Formulas'!A191,"OK",NA()))</f>
        <v>#N/A</v>
      </c>
      <c r="O191" s="41" t="e">
        <f>IF(NOT(ISBLANK('Case Data Entry'!O191)),IF(AND(ISNUMBER('Case Data Entry'!O191),LEFT('Case Data Entry'!O191,1)&lt;&gt;"1",LEN('Case Data Entry'!O191)=10),"OK","Phone number must be valid format"),IF('DO NOT USE_Case Formulas'!A191,"OK",NA()))</f>
        <v>#N/A</v>
      </c>
      <c r="P191" s="41" t="e">
        <f>IF(AND(NOT(ISBLANK('Case Data Entry'!P191)),ISNA(VLOOKUP('Case Data Entry'!P191,'DO NOT USE_School Picklist'!$E$3:$E$10,1,FALSE))),"Please select a value from the drop-down menu",IF('DO NOT USE_Case Formulas'!A191,"OK",NA()))</f>
        <v>#N/A</v>
      </c>
      <c r="Q191" s="41" t="e">
        <f>IF(AND(NOT(ISBLANK('Case Data Entry'!Q191)),ISNA(VLOOKUP('Case Data Entry'!Q191,'DO NOT USE_School Picklist'!$F$3:$F$16,1,FALSE))),"Please select a value from the drop-down menu",IF('DO NOT USE_Case Formulas'!A191,"OK",NA()))</f>
        <v>#N/A</v>
      </c>
      <c r="R191" s="41" t="e">
        <f>IF(LEN('Case Data Entry'!R191)&gt;100,"Classroom(s) must be less than 100 characters",IF('DO NOT USE_Case Formulas'!A191,"OK",NA()))</f>
        <v>#N/A</v>
      </c>
      <c r="S191" s="41" t="e">
        <f>IF(AND(NOT(ISBLANK('Case Data Entry'!S191)),ISNA(VLOOKUP('Case Data Entry'!S191,'DO NOT USE_School Picklist'!$S$3:$S$12,1,FALSE))),"Please select a value from the drop-down menu",IF('DO NOT USE_Case Formulas'!A191,"OK",NA()))</f>
        <v>#N/A</v>
      </c>
      <c r="T191" s="41" t="e">
        <f>IF(AND(NOT(ISBLANK('Case Data Entry'!T191)),ISNA(VLOOKUP('Case Data Entry'!T191,'DO NOT USE_School Picklist'!$S$3:$S$12,1,FALSE))),"Please select a value from the drop-down menu",IF('DO NOT USE_Case Formulas'!A191,"OK",NA()))</f>
        <v>#N/A</v>
      </c>
      <c r="U191" s="41" t="e">
        <f>IF(LEN('Case Data Entry'!U191)&gt;80,"Name of Education Group must be less than 80 characters",IF('DO NOT USE_Case Formulas'!A191,"OK",NA()))</f>
        <v>#N/A</v>
      </c>
      <c r="V191" s="41" t="e">
        <f>IF(AND(NOT(ISBLANK('Case Data Entry'!V191)),ISNA(VLOOKUP('Case Data Entry'!V191,'DO NOT USE_School Picklist'!$K$3:$K$6,1,FALSE))),"Please select a value from the drop-down menu",IF('DO NOT USE_Case Formulas'!A191,"OK",NA()))</f>
        <v>#N/A</v>
      </c>
      <c r="W191" s="41" t="e">
        <f>IF(AND('DO NOT USE_Case Formulas'!A191,ISBLANK('Case Data Entry'!W191)),"Has this person had symptoms? is required",IF(AND(NOT(ISBLANK('Case Data Entry'!W191)),ISNA(VLOOKUP('Case Data Entry'!W191,'DO NOT USE_School Picklist'!$D$3:$D$5,1,FALSE))),"Please select a value from the drop-down menu",IF(NOT(ISBLANK('Case Data Entry'!W191)),"OK",NA())))</f>
        <v>#N/A</v>
      </c>
      <c r="X191" s="41" t="e">
        <f>IF(AND('Case Data Entry'!W191='DO NOT USE_School Picklist'!$D$3,ISBLANK('Case Data Entry'!X191)),"Symptom Onset Date is required if Ever Symptomatic is Yes",IF('DO NOT USE_Case Formulas'!A191,"OK",NA()))</f>
        <v>#N/A</v>
      </c>
      <c r="Y191" s="41"/>
      <c r="Z191" s="41" t="e">
        <f ca="1">IF(AND('DO NOT USE_Case Formulas'!A191,ISBLANK('Case Data Entry'!Z191)),"Lab Result Test Date is required",IF('Case Data Entry'!Z191&gt;'DO NOT USE_School Picklist'!$C$3,"Test Date cannot be a future date",IF(NOT(ISBLANK('Case Data Entry'!Z191)),"OK",NA())))</f>
        <v>#N/A</v>
      </c>
      <c r="AA191" s="41" t="e">
        <f>IF(AND(NOT(ISBLANK('Case Data Entry'!AA191)),ISNA(VLOOKUP('Case Data Entry'!AA191,'DO NOT USE_School Picklist'!$R$3:$R$7,1,FALSE))),"Please select a value from the drop-down menu",IF('DO NOT USE_Case Formulas'!A191,"OK",NA()))</f>
        <v>#N/A</v>
      </c>
      <c r="AB191" s="41" t="e">
        <f>IF(AND(NOT(ISBLANK('Case Data Entry'!AB191)),ISNA(VLOOKUP('Case Data Entry'!AB191,'DO NOT USE_School Picklist'!$Q$3:$Q$8,1,FALSE))),"Please select a value from the drop-down menu",IF('DO NOT USE_Case Formulas'!A191,"OK",NA()))</f>
        <v>#N/A</v>
      </c>
    </row>
    <row r="192" spans="1:28" x14ac:dyDescent="0.25">
      <c r="A192" s="40" t="e">
        <f>IF('DO NOT USE_Case Formulas'!A192,IF('DO NOT USE_Case Formulas'!B192,"Not all required fields are completed","OK"),NA())</f>
        <v>#N/A</v>
      </c>
      <c r="B192" s="41" t="e">
        <f>IF(AND('DO NOT USE_Case Formulas'!A192,ISBLANK('Case Data Entry'!B192)),"First Name is required",IF(NOT(ISBLANK('Case Data Entry'!B192)),"OK",NA()))</f>
        <v>#N/A</v>
      </c>
      <c r="C192" s="41" t="e">
        <f>IF(AND('DO NOT USE_Case Formulas'!A192,ISBLANK('Case Data Entry'!C192)),"Last Name is required",IF(NOT(ISBLANK('Case Data Entry'!C192)),"OK",NA()))</f>
        <v>#N/A</v>
      </c>
      <c r="D192" s="41" t="e">
        <f>IF(AND('DO NOT USE_Case Formulas'!A192,ISBLANK('Case Data Entry'!D192)),"Birthdate is required",IF(NOT(ISBLANK('Case Data Entry'!D192)),"OK",NA()))</f>
        <v>#N/A</v>
      </c>
      <c r="E192" s="41" t="e">
        <f>IF(AND('DO NOT USE_Case Formulas'!A192,ISBLANK('Case Data Entry'!E192)),"Mobile Phone is required",IF(NOT(ISBLANK('Case Data Entry'!E192)),IF(AND(ISNUMBER(VALUE('Case Data Entry'!E192)),LEFT('Case Data Entry'!E192,1)&lt;&gt;"1",LEN('Case Data Entry'!E192)=10),"OK","Phone number must be valid format"),NA()))</f>
        <v>#N/A</v>
      </c>
      <c r="F192" s="41" t="e">
        <f>IF(LEN('Case Data Entry'!F192)&gt;255,"Home Street Address must be less than 255 characters",IF('DO NOT USE_Case Formulas'!A192,"OK",NA()))</f>
        <v>#N/A</v>
      </c>
      <c r="G192" s="41" t="e">
        <f>IF(LEN('Case Data Entry'!G192)&gt;40,"City must be less than 40 characters",IF('DO NOT USE_Case Formulas'!A192,"OK",NA()))</f>
        <v>#N/A</v>
      </c>
      <c r="H192" s="41" t="e">
        <f>IF(AND(NOT(ISBLANK('Case Data Entry'!H192)),ISNA(VLOOKUP('Case Data Entry'!H192,'DO NOT USE_School Picklist'!$P$3:$P$52,1,FALSE))),"Please select a value from the drop-down menu",IF('DO NOT USE_Case Formulas'!A192,"OK",NA()))</f>
        <v>#N/A</v>
      </c>
      <c r="I192" s="41" t="e">
        <f>IF(AND('DO NOT USE_Case Formulas'!A192,ISBLANK('Case Data Entry'!I192)),"Zip is required",IF(ISBLANK('Case Data Entry'!I192),NA(),"OK"))</f>
        <v>#N/A</v>
      </c>
      <c r="J192" s="41" t="e">
        <f>IF(AND('DO NOT USE_Case Formulas'!A192,ISBLANK('Case Data Entry'!J192)),"Student or Staff? is required",IF(ISBLANK('Case Data Entry'!J192),NA(),IF(ISNA(VLOOKUP('Case Data Entry'!J192,'DO NOT USE_School Picklist'!$B$3:$B$6,1,FALSE)),"Please select a value from the drop-down menu","OK")))</f>
        <v>#N/A</v>
      </c>
      <c r="K192" s="41" t="e">
        <f>IF(AND('Case Data Entry'!J192='DO NOT USE_School Picklist'!$B$4,ISBLANK('Case Data Entry'!K192)),"Occupation/Job Title is required if Student or Staff? is Yes, staff/faculty or volunteer",IF('DO NOT USE_Case Formulas'!A192,"OK",NA()))</f>
        <v>#N/A</v>
      </c>
      <c r="L192" s="41" t="e">
        <f ca="1">IF('Case Data Entry'!L192&gt;'DO NOT USE_School Picklist'!$C$3,"Date last on school campus/facility cannot be a future date",IF('DO NOT USE_Case Formulas'!A192,IF(ISBLANK('Case Data Entry'!L192),"Date last on school campus/facility is required","OK"),NA()))</f>
        <v>#N/A</v>
      </c>
      <c r="M192" s="41" t="e">
        <f>IF(AND('DO NOT USE_Case Formulas'!A192,ISBLANK('Case Data Entry'!M192)),"Specific Place in the Location is required",IF(ISBLANK('Case Data Entry'!M192),NA(),"OK"))</f>
        <v>#N/A</v>
      </c>
      <c r="N192" s="41" t="e">
        <f>IF(LEN('Case Data Entry'!N192)&gt;50,"Parent/Guardian Name must be less than 50 characters",IF('DO NOT USE_Case Formulas'!A192,"OK",NA()))</f>
        <v>#N/A</v>
      </c>
      <c r="O192" s="41" t="e">
        <f>IF(NOT(ISBLANK('Case Data Entry'!O192)),IF(AND(ISNUMBER('Case Data Entry'!O192),LEFT('Case Data Entry'!O192,1)&lt;&gt;"1",LEN('Case Data Entry'!O192)=10),"OK","Phone number must be valid format"),IF('DO NOT USE_Case Formulas'!A192,"OK",NA()))</f>
        <v>#N/A</v>
      </c>
      <c r="P192" s="41" t="e">
        <f>IF(AND(NOT(ISBLANK('Case Data Entry'!P192)),ISNA(VLOOKUP('Case Data Entry'!P192,'DO NOT USE_School Picklist'!$E$3:$E$10,1,FALSE))),"Please select a value from the drop-down menu",IF('DO NOT USE_Case Formulas'!A192,"OK",NA()))</f>
        <v>#N/A</v>
      </c>
      <c r="Q192" s="41" t="e">
        <f>IF(AND(NOT(ISBLANK('Case Data Entry'!Q192)),ISNA(VLOOKUP('Case Data Entry'!Q192,'DO NOT USE_School Picklist'!$F$3:$F$16,1,FALSE))),"Please select a value from the drop-down menu",IF('DO NOT USE_Case Formulas'!A192,"OK",NA()))</f>
        <v>#N/A</v>
      </c>
      <c r="R192" s="41" t="e">
        <f>IF(LEN('Case Data Entry'!R192)&gt;100,"Classroom(s) must be less than 100 characters",IF('DO NOT USE_Case Formulas'!A192,"OK",NA()))</f>
        <v>#N/A</v>
      </c>
      <c r="S192" s="41" t="e">
        <f>IF(AND(NOT(ISBLANK('Case Data Entry'!S192)),ISNA(VLOOKUP('Case Data Entry'!S192,'DO NOT USE_School Picklist'!$S$3:$S$12,1,FALSE))),"Please select a value from the drop-down menu",IF('DO NOT USE_Case Formulas'!A192,"OK",NA()))</f>
        <v>#N/A</v>
      </c>
      <c r="T192" s="41" t="e">
        <f>IF(AND(NOT(ISBLANK('Case Data Entry'!T192)),ISNA(VLOOKUP('Case Data Entry'!T192,'DO NOT USE_School Picklist'!$S$3:$S$12,1,FALSE))),"Please select a value from the drop-down menu",IF('DO NOT USE_Case Formulas'!A192,"OK",NA()))</f>
        <v>#N/A</v>
      </c>
      <c r="U192" s="41" t="e">
        <f>IF(LEN('Case Data Entry'!U192)&gt;80,"Name of Education Group must be less than 80 characters",IF('DO NOT USE_Case Formulas'!A192,"OK",NA()))</f>
        <v>#N/A</v>
      </c>
      <c r="V192" s="41" t="e">
        <f>IF(AND(NOT(ISBLANK('Case Data Entry'!V192)),ISNA(VLOOKUP('Case Data Entry'!V192,'DO NOT USE_School Picklist'!$K$3:$K$6,1,FALSE))),"Please select a value from the drop-down menu",IF('DO NOT USE_Case Formulas'!A192,"OK",NA()))</f>
        <v>#N/A</v>
      </c>
      <c r="W192" s="41" t="e">
        <f>IF(AND('DO NOT USE_Case Formulas'!A192,ISBLANK('Case Data Entry'!W192)),"Has this person had symptoms? is required",IF(AND(NOT(ISBLANK('Case Data Entry'!W192)),ISNA(VLOOKUP('Case Data Entry'!W192,'DO NOT USE_School Picklist'!$D$3:$D$5,1,FALSE))),"Please select a value from the drop-down menu",IF(NOT(ISBLANK('Case Data Entry'!W192)),"OK",NA())))</f>
        <v>#N/A</v>
      </c>
      <c r="X192" s="41" t="e">
        <f>IF(AND('Case Data Entry'!W192='DO NOT USE_School Picklist'!$D$3,ISBLANK('Case Data Entry'!X192)),"Symptom Onset Date is required if Ever Symptomatic is Yes",IF('DO NOT USE_Case Formulas'!A192,"OK",NA()))</f>
        <v>#N/A</v>
      </c>
      <c r="Y192" s="41"/>
      <c r="Z192" s="41" t="e">
        <f ca="1">IF(AND('DO NOT USE_Case Formulas'!A192,ISBLANK('Case Data Entry'!Z192)),"Lab Result Test Date is required",IF('Case Data Entry'!Z192&gt;'DO NOT USE_School Picklist'!$C$3,"Test Date cannot be a future date",IF(NOT(ISBLANK('Case Data Entry'!Z192)),"OK",NA())))</f>
        <v>#N/A</v>
      </c>
      <c r="AA192" s="41" t="e">
        <f>IF(AND(NOT(ISBLANK('Case Data Entry'!AA192)),ISNA(VLOOKUP('Case Data Entry'!AA192,'DO NOT USE_School Picklist'!$R$3:$R$7,1,FALSE))),"Please select a value from the drop-down menu",IF('DO NOT USE_Case Formulas'!A192,"OK",NA()))</f>
        <v>#N/A</v>
      </c>
      <c r="AB192" s="41" t="e">
        <f>IF(AND(NOT(ISBLANK('Case Data Entry'!AB192)),ISNA(VLOOKUP('Case Data Entry'!AB192,'DO NOT USE_School Picklist'!$Q$3:$Q$8,1,FALSE))),"Please select a value from the drop-down menu",IF('DO NOT USE_Case Formulas'!A192,"OK",NA()))</f>
        <v>#N/A</v>
      </c>
    </row>
    <row r="193" spans="1:28" x14ac:dyDescent="0.25">
      <c r="A193" s="40" t="e">
        <f>IF('DO NOT USE_Case Formulas'!A193,IF('DO NOT USE_Case Formulas'!B193,"Not all required fields are completed","OK"),NA())</f>
        <v>#N/A</v>
      </c>
      <c r="B193" s="41" t="e">
        <f>IF(AND('DO NOT USE_Case Formulas'!A193,ISBLANK('Case Data Entry'!B193)),"First Name is required",IF(NOT(ISBLANK('Case Data Entry'!B193)),"OK",NA()))</f>
        <v>#N/A</v>
      </c>
      <c r="C193" s="41" t="e">
        <f>IF(AND('DO NOT USE_Case Formulas'!A193,ISBLANK('Case Data Entry'!C193)),"Last Name is required",IF(NOT(ISBLANK('Case Data Entry'!C193)),"OK",NA()))</f>
        <v>#N/A</v>
      </c>
      <c r="D193" s="41" t="e">
        <f>IF(AND('DO NOT USE_Case Formulas'!A193,ISBLANK('Case Data Entry'!D193)),"Birthdate is required",IF(NOT(ISBLANK('Case Data Entry'!D193)),"OK",NA()))</f>
        <v>#N/A</v>
      </c>
      <c r="E193" s="41" t="e">
        <f>IF(AND('DO NOT USE_Case Formulas'!A193,ISBLANK('Case Data Entry'!E193)),"Mobile Phone is required",IF(NOT(ISBLANK('Case Data Entry'!E193)),IF(AND(ISNUMBER(VALUE('Case Data Entry'!E193)),LEFT('Case Data Entry'!E193,1)&lt;&gt;"1",LEN('Case Data Entry'!E193)=10),"OK","Phone number must be valid format"),NA()))</f>
        <v>#N/A</v>
      </c>
      <c r="F193" s="41" t="e">
        <f>IF(LEN('Case Data Entry'!F193)&gt;255,"Home Street Address must be less than 255 characters",IF('DO NOT USE_Case Formulas'!A193,"OK",NA()))</f>
        <v>#N/A</v>
      </c>
      <c r="G193" s="41" t="e">
        <f>IF(LEN('Case Data Entry'!G193)&gt;40,"City must be less than 40 characters",IF('DO NOT USE_Case Formulas'!A193,"OK",NA()))</f>
        <v>#N/A</v>
      </c>
      <c r="H193" s="41" t="e">
        <f>IF(AND(NOT(ISBLANK('Case Data Entry'!H193)),ISNA(VLOOKUP('Case Data Entry'!H193,'DO NOT USE_School Picklist'!$P$3:$P$52,1,FALSE))),"Please select a value from the drop-down menu",IF('DO NOT USE_Case Formulas'!A193,"OK",NA()))</f>
        <v>#N/A</v>
      </c>
      <c r="I193" s="41" t="e">
        <f>IF(AND('DO NOT USE_Case Formulas'!A193,ISBLANK('Case Data Entry'!I193)),"Zip is required",IF(ISBLANK('Case Data Entry'!I193),NA(),"OK"))</f>
        <v>#N/A</v>
      </c>
      <c r="J193" s="41" t="e">
        <f>IF(AND('DO NOT USE_Case Formulas'!A193,ISBLANK('Case Data Entry'!J193)),"Student or Staff? is required",IF(ISBLANK('Case Data Entry'!J193),NA(),IF(ISNA(VLOOKUP('Case Data Entry'!J193,'DO NOT USE_School Picklist'!$B$3:$B$6,1,FALSE)),"Please select a value from the drop-down menu","OK")))</f>
        <v>#N/A</v>
      </c>
      <c r="K193" s="41" t="e">
        <f>IF(AND('Case Data Entry'!J193='DO NOT USE_School Picklist'!$B$4,ISBLANK('Case Data Entry'!K193)),"Occupation/Job Title is required if Student or Staff? is Yes, staff/faculty or volunteer",IF('DO NOT USE_Case Formulas'!A193,"OK",NA()))</f>
        <v>#N/A</v>
      </c>
      <c r="L193" s="41" t="e">
        <f ca="1">IF('Case Data Entry'!L193&gt;'DO NOT USE_School Picklist'!$C$3,"Date last on school campus/facility cannot be a future date",IF('DO NOT USE_Case Formulas'!A193,IF(ISBLANK('Case Data Entry'!L193),"Date last on school campus/facility is required","OK"),NA()))</f>
        <v>#N/A</v>
      </c>
      <c r="M193" s="41" t="e">
        <f>IF(AND('DO NOT USE_Case Formulas'!A193,ISBLANK('Case Data Entry'!M193)),"Specific Place in the Location is required",IF(ISBLANK('Case Data Entry'!M193),NA(),"OK"))</f>
        <v>#N/A</v>
      </c>
      <c r="N193" s="41" t="e">
        <f>IF(LEN('Case Data Entry'!N193)&gt;50,"Parent/Guardian Name must be less than 50 characters",IF('DO NOT USE_Case Formulas'!A193,"OK",NA()))</f>
        <v>#N/A</v>
      </c>
      <c r="O193" s="41" t="e">
        <f>IF(NOT(ISBLANK('Case Data Entry'!O193)),IF(AND(ISNUMBER('Case Data Entry'!O193),LEFT('Case Data Entry'!O193,1)&lt;&gt;"1",LEN('Case Data Entry'!O193)=10),"OK","Phone number must be valid format"),IF('DO NOT USE_Case Formulas'!A193,"OK",NA()))</f>
        <v>#N/A</v>
      </c>
      <c r="P193" s="41" t="e">
        <f>IF(AND(NOT(ISBLANK('Case Data Entry'!P193)),ISNA(VLOOKUP('Case Data Entry'!P193,'DO NOT USE_School Picklist'!$E$3:$E$10,1,FALSE))),"Please select a value from the drop-down menu",IF('DO NOT USE_Case Formulas'!A193,"OK",NA()))</f>
        <v>#N/A</v>
      </c>
      <c r="Q193" s="41" t="e">
        <f>IF(AND(NOT(ISBLANK('Case Data Entry'!Q193)),ISNA(VLOOKUP('Case Data Entry'!Q193,'DO NOT USE_School Picklist'!$F$3:$F$16,1,FALSE))),"Please select a value from the drop-down menu",IF('DO NOT USE_Case Formulas'!A193,"OK",NA()))</f>
        <v>#N/A</v>
      </c>
      <c r="R193" s="41" t="e">
        <f>IF(LEN('Case Data Entry'!R193)&gt;100,"Classroom(s) must be less than 100 characters",IF('DO NOT USE_Case Formulas'!A193,"OK",NA()))</f>
        <v>#N/A</v>
      </c>
      <c r="S193" s="41" t="e">
        <f>IF(AND(NOT(ISBLANK('Case Data Entry'!S193)),ISNA(VLOOKUP('Case Data Entry'!S193,'DO NOT USE_School Picklist'!$S$3:$S$12,1,FALSE))),"Please select a value from the drop-down menu",IF('DO NOT USE_Case Formulas'!A193,"OK",NA()))</f>
        <v>#N/A</v>
      </c>
      <c r="T193" s="41" t="e">
        <f>IF(AND(NOT(ISBLANK('Case Data Entry'!T193)),ISNA(VLOOKUP('Case Data Entry'!T193,'DO NOT USE_School Picklist'!$S$3:$S$12,1,FALSE))),"Please select a value from the drop-down menu",IF('DO NOT USE_Case Formulas'!A193,"OK",NA()))</f>
        <v>#N/A</v>
      </c>
      <c r="U193" s="41" t="e">
        <f>IF(LEN('Case Data Entry'!U193)&gt;80,"Name of Education Group must be less than 80 characters",IF('DO NOT USE_Case Formulas'!A193,"OK",NA()))</f>
        <v>#N/A</v>
      </c>
      <c r="V193" s="41" t="e">
        <f>IF(AND(NOT(ISBLANK('Case Data Entry'!V193)),ISNA(VLOOKUP('Case Data Entry'!V193,'DO NOT USE_School Picklist'!$K$3:$K$6,1,FALSE))),"Please select a value from the drop-down menu",IF('DO NOT USE_Case Formulas'!A193,"OK",NA()))</f>
        <v>#N/A</v>
      </c>
      <c r="W193" s="41" t="e">
        <f>IF(AND('DO NOT USE_Case Formulas'!A193,ISBLANK('Case Data Entry'!W193)),"Has this person had symptoms? is required",IF(AND(NOT(ISBLANK('Case Data Entry'!W193)),ISNA(VLOOKUP('Case Data Entry'!W193,'DO NOT USE_School Picklist'!$D$3:$D$5,1,FALSE))),"Please select a value from the drop-down menu",IF(NOT(ISBLANK('Case Data Entry'!W193)),"OK",NA())))</f>
        <v>#N/A</v>
      </c>
      <c r="X193" s="41" t="e">
        <f>IF(AND('Case Data Entry'!W193='DO NOT USE_School Picklist'!$D$3,ISBLANK('Case Data Entry'!X193)),"Symptom Onset Date is required if Ever Symptomatic is Yes",IF('DO NOT USE_Case Formulas'!A193,"OK",NA()))</f>
        <v>#N/A</v>
      </c>
      <c r="Y193" s="41"/>
      <c r="Z193" s="41" t="e">
        <f ca="1">IF(AND('DO NOT USE_Case Formulas'!A193,ISBLANK('Case Data Entry'!Z193)),"Lab Result Test Date is required",IF('Case Data Entry'!Z193&gt;'DO NOT USE_School Picklist'!$C$3,"Test Date cannot be a future date",IF(NOT(ISBLANK('Case Data Entry'!Z193)),"OK",NA())))</f>
        <v>#N/A</v>
      </c>
      <c r="AA193" s="41" t="e">
        <f>IF(AND(NOT(ISBLANK('Case Data Entry'!AA193)),ISNA(VLOOKUP('Case Data Entry'!AA193,'DO NOT USE_School Picklist'!$R$3:$R$7,1,FALSE))),"Please select a value from the drop-down menu",IF('DO NOT USE_Case Formulas'!A193,"OK",NA()))</f>
        <v>#N/A</v>
      </c>
      <c r="AB193" s="41" t="e">
        <f>IF(AND(NOT(ISBLANK('Case Data Entry'!AB193)),ISNA(VLOOKUP('Case Data Entry'!AB193,'DO NOT USE_School Picklist'!$Q$3:$Q$8,1,FALSE))),"Please select a value from the drop-down menu",IF('DO NOT USE_Case Formulas'!A193,"OK",NA()))</f>
        <v>#N/A</v>
      </c>
    </row>
    <row r="194" spans="1:28" x14ac:dyDescent="0.25">
      <c r="A194" s="40" t="e">
        <f>IF('DO NOT USE_Case Formulas'!A194,IF('DO NOT USE_Case Formulas'!B194,"Not all required fields are completed","OK"),NA())</f>
        <v>#N/A</v>
      </c>
      <c r="B194" s="41" t="e">
        <f>IF(AND('DO NOT USE_Case Formulas'!A194,ISBLANK('Case Data Entry'!B194)),"First Name is required",IF(NOT(ISBLANK('Case Data Entry'!B194)),"OK",NA()))</f>
        <v>#N/A</v>
      </c>
      <c r="C194" s="41" t="e">
        <f>IF(AND('DO NOT USE_Case Formulas'!A194,ISBLANK('Case Data Entry'!C194)),"Last Name is required",IF(NOT(ISBLANK('Case Data Entry'!C194)),"OK",NA()))</f>
        <v>#N/A</v>
      </c>
      <c r="D194" s="41" t="e">
        <f>IF(AND('DO NOT USE_Case Formulas'!A194,ISBLANK('Case Data Entry'!D194)),"Birthdate is required",IF(NOT(ISBLANK('Case Data Entry'!D194)),"OK",NA()))</f>
        <v>#N/A</v>
      </c>
      <c r="E194" s="41" t="e">
        <f>IF(AND('DO NOT USE_Case Formulas'!A194,ISBLANK('Case Data Entry'!E194)),"Mobile Phone is required",IF(NOT(ISBLANK('Case Data Entry'!E194)),IF(AND(ISNUMBER(VALUE('Case Data Entry'!E194)),LEFT('Case Data Entry'!E194,1)&lt;&gt;"1",LEN('Case Data Entry'!E194)=10),"OK","Phone number must be valid format"),NA()))</f>
        <v>#N/A</v>
      </c>
      <c r="F194" s="41" t="e">
        <f>IF(LEN('Case Data Entry'!F194)&gt;255,"Home Street Address must be less than 255 characters",IF('DO NOT USE_Case Formulas'!A194,"OK",NA()))</f>
        <v>#N/A</v>
      </c>
      <c r="G194" s="41" t="e">
        <f>IF(LEN('Case Data Entry'!G194)&gt;40,"City must be less than 40 characters",IF('DO NOT USE_Case Formulas'!A194,"OK",NA()))</f>
        <v>#N/A</v>
      </c>
      <c r="H194" s="41" t="e">
        <f>IF(AND(NOT(ISBLANK('Case Data Entry'!H194)),ISNA(VLOOKUP('Case Data Entry'!H194,'DO NOT USE_School Picklist'!$P$3:$P$52,1,FALSE))),"Please select a value from the drop-down menu",IF('DO NOT USE_Case Formulas'!A194,"OK",NA()))</f>
        <v>#N/A</v>
      </c>
      <c r="I194" s="41" t="e">
        <f>IF(AND('DO NOT USE_Case Formulas'!A194,ISBLANK('Case Data Entry'!I194)),"Zip is required",IF(ISBLANK('Case Data Entry'!I194),NA(),"OK"))</f>
        <v>#N/A</v>
      </c>
      <c r="J194" s="41" t="e">
        <f>IF(AND('DO NOT USE_Case Formulas'!A194,ISBLANK('Case Data Entry'!J194)),"Student or Staff? is required",IF(ISBLANK('Case Data Entry'!J194),NA(),IF(ISNA(VLOOKUP('Case Data Entry'!J194,'DO NOT USE_School Picklist'!$B$3:$B$6,1,FALSE)),"Please select a value from the drop-down menu","OK")))</f>
        <v>#N/A</v>
      </c>
      <c r="K194" s="41" t="e">
        <f>IF(AND('Case Data Entry'!J194='DO NOT USE_School Picklist'!$B$4,ISBLANK('Case Data Entry'!K194)),"Occupation/Job Title is required if Student or Staff? is Yes, staff/faculty or volunteer",IF('DO NOT USE_Case Formulas'!A194,"OK",NA()))</f>
        <v>#N/A</v>
      </c>
      <c r="L194" s="41" t="e">
        <f ca="1">IF('Case Data Entry'!L194&gt;'DO NOT USE_School Picklist'!$C$3,"Date last on school campus/facility cannot be a future date",IF('DO NOT USE_Case Formulas'!A194,IF(ISBLANK('Case Data Entry'!L194),"Date last on school campus/facility is required","OK"),NA()))</f>
        <v>#N/A</v>
      </c>
      <c r="M194" s="41" t="e">
        <f>IF(AND('DO NOT USE_Case Formulas'!A194,ISBLANK('Case Data Entry'!M194)),"Specific Place in the Location is required",IF(ISBLANK('Case Data Entry'!M194),NA(),"OK"))</f>
        <v>#N/A</v>
      </c>
      <c r="N194" s="41" t="e">
        <f>IF(LEN('Case Data Entry'!N194)&gt;50,"Parent/Guardian Name must be less than 50 characters",IF('DO NOT USE_Case Formulas'!A194,"OK",NA()))</f>
        <v>#N/A</v>
      </c>
      <c r="O194" s="41" t="e">
        <f>IF(NOT(ISBLANK('Case Data Entry'!O194)),IF(AND(ISNUMBER('Case Data Entry'!O194),LEFT('Case Data Entry'!O194,1)&lt;&gt;"1",LEN('Case Data Entry'!O194)=10),"OK","Phone number must be valid format"),IF('DO NOT USE_Case Formulas'!A194,"OK",NA()))</f>
        <v>#N/A</v>
      </c>
      <c r="P194" s="41" t="e">
        <f>IF(AND(NOT(ISBLANK('Case Data Entry'!P194)),ISNA(VLOOKUP('Case Data Entry'!P194,'DO NOT USE_School Picklist'!$E$3:$E$10,1,FALSE))),"Please select a value from the drop-down menu",IF('DO NOT USE_Case Formulas'!A194,"OK",NA()))</f>
        <v>#N/A</v>
      </c>
      <c r="Q194" s="41" t="e">
        <f>IF(AND(NOT(ISBLANK('Case Data Entry'!Q194)),ISNA(VLOOKUP('Case Data Entry'!Q194,'DO NOT USE_School Picklist'!$F$3:$F$16,1,FALSE))),"Please select a value from the drop-down menu",IF('DO NOT USE_Case Formulas'!A194,"OK",NA()))</f>
        <v>#N/A</v>
      </c>
      <c r="R194" s="41" t="e">
        <f>IF(LEN('Case Data Entry'!R194)&gt;100,"Classroom(s) must be less than 100 characters",IF('DO NOT USE_Case Formulas'!A194,"OK",NA()))</f>
        <v>#N/A</v>
      </c>
      <c r="S194" s="41" t="e">
        <f>IF(AND(NOT(ISBLANK('Case Data Entry'!S194)),ISNA(VLOOKUP('Case Data Entry'!S194,'DO NOT USE_School Picklist'!$S$3:$S$12,1,FALSE))),"Please select a value from the drop-down menu",IF('DO NOT USE_Case Formulas'!A194,"OK",NA()))</f>
        <v>#N/A</v>
      </c>
      <c r="T194" s="41" t="e">
        <f>IF(AND(NOT(ISBLANK('Case Data Entry'!T194)),ISNA(VLOOKUP('Case Data Entry'!T194,'DO NOT USE_School Picklist'!$S$3:$S$12,1,FALSE))),"Please select a value from the drop-down menu",IF('DO NOT USE_Case Formulas'!A194,"OK",NA()))</f>
        <v>#N/A</v>
      </c>
      <c r="U194" s="41" t="e">
        <f>IF(LEN('Case Data Entry'!U194)&gt;80,"Name of Education Group must be less than 80 characters",IF('DO NOT USE_Case Formulas'!A194,"OK",NA()))</f>
        <v>#N/A</v>
      </c>
      <c r="V194" s="41" t="e">
        <f>IF(AND(NOT(ISBLANK('Case Data Entry'!V194)),ISNA(VLOOKUP('Case Data Entry'!V194,'DO NOT USE_School Picklist'!$K$3:$K$6,1,FALSE))),"Please select a value from the drop-down menu",IF('DO NOT USE_Case Formulas'!A194,"OK",NA()))</f>
        <v>#N/A</v>
      </c>
      <c r="W194" s="41" t="e">
        <f>IF(AND('DO NOT USE_Case Formulas'!A194,ISBLANK('Case Data Entry'!W194)),"Has this person had symptoms? is required",IF(AND(NOT(ISBLANK('Case Data Entry'!W194)),ISNA(VLOOKUP('Case Data Entry'!W194,'DO NOT USE_School Picklist'!$D$3:$D$5,1,FALSE))),"Please select a value from the drop-down menu",IF(NOT(ISBLANK('Case Data Entry'!W194)),"OK",NA())))</f>
        <v>#N/A</v>
      </c>
      <c r="X194" s="41" t="e">
        <f>IF(AND('Case Data Entry'!W194='DO NOT USE_School Picklist'!$D$3,ISBLANK('Case Data Entry'!X194)),"Symptom Onset Date is required if Ever Symptomatic is Yes",IF('DO NOT USE_Case Formulas'!A194,"OK",NA()))</f>
        <v>#N/A</v>
      </c>
      <c r="Y194" s="41"/>
      <c r="Z194" s="41" t="e">
        <f ca="1">IF(AND('DO NOT USE_Case Formulas'!A194,ISBLANK('Case Data Entry'!Z194)),"Lab Result Test Date is required",IF('Case Data Entry'!Z194&gt;'DO NOT USE_School Picklist'!$C$3,"Test Date cannot be a future date",IF(NOT(ISBLANK('Case Data Entry'!Z194)),"OK",NA())))</f>
        <v>#N/A</v>
      </c>
      <c r="AA194" s="41" t="e">
        <f>IF(AND(NOT(ISBLANK('Case Data Entry'!AA194)),ISNA(VLOOKUP('Case Data Entry'!AA194,'DO NOT USE_School Picklist'!$R$3:$R$7,1,FALSE))),"Please select a value from the drop-down menu",IF('DO NOT USE_Case Formulas'!A194,"OK",NA()))</f>
        <v>#N/A</v>
      </c>
      <c r="AB194" s="41" t="e">
        <f>IF(AND(NOT(ISBLANK('Case Data Entry'!AB194)),ISNA(VLOOKUP('Case Data Entry'!AB194,'DO NOT USE_School Picklist'!$Q$3:$Q$8,1,FALSE))),"Please select a value from the drop-down menu",IF('DO NOT USE_Case Formulas'!A194,"OK",NA()))</f>
        <v>#N/A</v>
      </c>
    </row>
    <row r="195" spans="1:28" x14ac:dyDescent="0.25">
      <c r="A195" s="40" t="e">
        <f>IF('DO NOT USE_Case Formulas'!A195,IF('DO NOT USE_Case Formulas'!B195,"Not all required fields are completed","OK"),NA())</f>
        <v>#N/A</v>
      </c>
      <c r="B195" s="41" t="e">
        <f>IF(AND('DO NOT USE_Case Formulas'!A195,ISBLANK('Case Data Entry'!B195)),"First Name is required",IF(NOT(ISBLANK('Case Data Entry'!B195)),"OK",NA()))</f>
        <v>#N/A</v>
      </c>
      <c r="C195" s="41" t="e">
        <f>IF(AND('DO NOT USE_Case Formulas'!A195,ISBLANK('Case Data Entry'!C195)),"Last Name is required",IF(NOT(ISBLANK('Case Data Entry'!C195)),"OK",NA()))</f>
        <v>#N/A</v>
      </c>
      <c r="D195" s="41" t="e">
        <f>IF(AND('DO NOT USE_Case Formulas'!A195,ISBLANK('Case Data Entry'!D195)),"Birthdate is required",IF(NOT(ISBLANK('Case Data Entry'!D195)),"OK",NA()))</f>
        <v>#N/A</v>
      </c>
      <c r="E195" s="41" t="e">
        <f>IF(AND('DO NOT USE_Case Formulas'!A195,ISBLANK('Case Data Entry'!E195)),"Mobile Phone is required",IF(NOT(ISBLANK('Case Data Entry'!E195)),IF(AND(ISNUMBER(VALUE('Case Data Entry'!E195)),LEFT('Case Data Entry'!E195,1)&lt;&gt;"1",LEN('Case Data Entry'!E195)=10),"OK","Phone number must be valid format"),NA()))</f>
        <v>#N/A</v>
      </c>
      <c r="F195" s="41" t="e">
        <f>IF(LEN('Case Data Entry'!F195)&gt;255,"Home Street Address must be less than 255 characters",IF('DO NOT USE_Case Formulas'!A195,"OK",NA()))</f>
        <v>#N/A</v>
      </c>
      <c r="G195" s="41" t="e">
        <f>IF(LEN('Case Data Entry'!G195)&gt;40,"City must be less than 40 characters",IF('DO NOT USE_Case Formulas'!A195,"OK",NA()))</f>
        <v>#N/A</v>
      </c>
      <c r="H195" s="41" t="e">
        <f>IF(AND(NOT(ISBLANK('Case Data Entry'!H195)),ISNA(VLOOKUP('Case Data Entry'!H195,'DO NOT USE_School Picklist'!$P$3:$P$52,1,FALSE))),"Please select a value from the drop-down menu",IF('DO NOT USE_Case Formulas'!A195,"OK",NA()))</f>
        <v>#N/A</v>
      </c>
      <c r="I195" s="41" t="e">
        <f>IF(AND('DO NOT USE_Case Formulas'!A195,ISBLANK('Case Data Entry'!I195)),"Zip is required",IF(ISBLANK('Case Data Entry'!I195),NA(),"OK"))</f>
        <v>#N/A</v>
      </c>
      <c r="J195" s="41" t="e">
        <f>IF(AND('DO NOT USE_Case Formulas'!A195,ISBLANK('Case Data Entry'!J195)),"Student or Staff? is required",IF(ISBLANK('Case Data Entry'!J195),NA(),IF(ISNA(VLOOKUP('Case Data Entry'!J195,'DO NOT USE_School Picklist'!$B$3:$B$6,1,FALSE)),"Please select a value from the drop-down menu","OK")))</f>
        <v>#N/A</v>
      </c>
      <c r="K195" s="41" t="e">
        <f>IF(AND('Case Data Entry'!J195='DO NOT USE_School Picklist'!$B$4,ISBLANK('Case Data Entry'!K195)),"Occupation/Job Title is required if Student or Staff? is Yes, staff/faculty or volunteer",IF('DO NOT USE_Case Formulas'!A195,"OK",NA()))</f>
        <v>#N/A</v>
      </c>
      <c r="L195" s="41" t="e">
        <f ca="1">IF('Case Data Entry'!L195&gt;'DO NOT USE_School Picklist'!$C$3,"Date last on school campus/facility cannot be a future date",IF('DO NOT USE_Case Formulas'!A195,IF(ISBLANK('Case Data Entry'!L195),"Date last on school campus/facility is required","OK"),NA()))</f>
        <v>#N/A</v>
      </c>
      <c r="M195" s="41" t="e">
        <f>IF(AND('DO NOT USE_Case Formulas'!A195,ISBLANK('Case Data Entry'!M195)),"Specific Place in the Location is required",IF(ISBLANK('Case Data Entry'!M195),NA(),"OK"))</f>
        <v>#N/A</v>
      </c>
      <c r="N195" s="41" t="e">
        <f>IF(LEN('Case Data Entry'!N195)&gt;50,"Parent/Guardian Name must be less than 50 characters",IF('DO NOT USE_Case Formulas'!A195,"OK",NA()))</f>
        <v>#N/A</v>
      </c>
      <c r="O195" s="41" t="e">
        <f>IF(NOT(ISBLANK('Case Data Entry'!O195)),IF(AND(ISNUMBER('Case Data Entry'!O195),LEFT('Case Data Entry'!O195,1)&lt;&gt;"1",LEN('Case Data Entry'!O195)=10),"OK","Phone number must be valid format"),IF('DO NOT USE_Case Formulas'!A195,"OK",NA()))</f>
        <v>#N/A</v>
      </c>
      <c r="P195" s="41" t="e">
        <f>IF(AND(NOT(ISBLANK('Case Data Entry'!P195)),ISNA(VLOOKUP('Case Data Entry'!P195,'DO NOT USE_School Picklist'!$E$3:$E$10,1,FALSE))),"Please select a value from the drop-down menu",IF('DO NOT USE_Case Formulas'!A195,"OK",NA()))</f>
        <v>#N/A</v>
      </c>
      <c r="Q195" s="41" t="e">
        <f>IF(AND(NOT(ISBLANK('Case Data Entry'!Q195)),ISNA(VLOOKUP('Case Data Entry'!Q195,'DO NOT USE_School Picklist'!$F$3:$F$16,1,FALSE))),"Please select a value from the drop-down menu",IF('DO NOT USE_Case Formulas'!A195,"OK",NA()))</f>
        <v>#N/A</v>
      </c>
      <c r="R195" s="41" t="e">
        <f>IF(LEN('Case Data Entry'!R195)&gt;100,"Classroom(s) must be less than 100 characters",IF('DO NOT USE_Case Formulas'!A195,"OK",NA()))</f>
        <v>#N/A</v>
      </c>
      <c r="S195" s="41" t="e">
        <f>IF(AND(NOT(ISBLANK('Case Data Entry'!S195)),ISNA(VLOOKUP('Case Data Entry'!S195,'DO NOT USE_School Picklist'!$S$3:$S$12,1,FALSE))),"Please select a value from the drop-down menu",IF('DO NOT USE_Case Formulas'!A195,"OK",NA()))</f>
        <v>#N/A</v>
      </c>
      <c r="T195" s="41" t="e">
        <f>IF(AND(NOT(ISBLANK('Case Data Entry'!T195)),ISNA(VLOOKUP('Case Data Entry'!T195,'DO NOT USE_School Picklist'!$S$3:$S$12,1,FALSE))),"Please select a value from the drop-down menu",IF('DO NOT USE_Case Formulas'!A195,"OK",NA()))</f>
        <v>#N/A</v>
      </c>
      <c r="U195" s="41" t="e">
        <f>IF(LEN('Case Data Entry'!U195)&gt;80,"Name of Education Group must be less than 80 characters",IF('DO NOT USE_Case Formulas'!A195,"OK",NA()))</f>
        <v>#N/A</v>
      </c>
      <c r="V195" s="41" t="e">
        <f>IF(AND(NOT(ISBLANK('Case Data Entry'!V195)),ISNA(VLOOKUP('Case Data Entry'!V195,'DO NOT USE_School Picklist'!$K$3:$K$6,1,FALSE))),"Please select a value from the drop-down menu",IF('DO NOT USE_Case Formulas'!A195,"OK",NA()))</f>
        <v>#N/A</v>
      </c>
      <c r="W195" s="41" t="e">
        <f>IF(AND('DO NOT USE_Case Formulas'!A195,ISBLANK('Case Data Entry'!W195)),"Has this person had symptoms? is required",IF(AND(NOT(ISBLANK('Case Data Entry'!W195)),ISNA(VLOOKUP('Case Data Entry'!W195,'DO NOT USE_School Picklist'!$D$3:$D$5,1,FALSE))),"Please select a value from the drop-down menu",IF(NOT(ISBLANK('Case Data Entry'!W195)),"OK",NA())))</f>
        <v>#N/A</v>
      </c>
      <c r="X195" s="41" t="e">
        <f>IF(AND('Case Data Entry'!W195='DO NOT USE_School Picklist'!$D$3,ISBLANK('Case Data Entry'!X195)),"Symptom Onset Date is required if Ever Symptomatic is Yes",IF('DO NOT USE_Case Formulas'!A195,"OK",NA()))</f>
        <v>#N/A</v>
      </c>
      <c r="Y195" s="41"/>
      <c r="Z195" s="41" t="e">
        <f ca="1">IF(AND('DO NOT USE_Case Formulas'!A195,ISBLANK('Case Data Entry'!Z195)),"Lab Result Test Date is required",IF('Case Data Entry'!Z195&gt;'DO NOT USE_School Picklist'!$C$3,"Test Date cannot be a future date",IF(NOT(ISBLANK('Case Data Entry'!Z195)),"OK",NA())))</f>
        <v>#N/A</v>
      </c>
      <c r="AA195" s="41" t="e">
        <f>IF(AND(NOT(ISBLANK('Case Data Entry'!AA195)),ISNA(VLOOKUP('Case Data Entry'!AA195,'DO NOT USE_School Picklist'!$R$3:$R$7,1,FALSE))),"Please select a value from the drop-down menu",IF('DO NOT USE_Case Formulas'!A195,"OK",NA()))</f>
        <v>#N/A</v>
      </c>
      <c r="AB195" s="41" t="e">
        <f>IF(AND(NOT(ISBLANK('Case Data Entry'!AB195)),ISNA(VLOOKUP('Case Data Entry'!AB195,'DO NOT USE_School Picklist'!$Q$3:$Q$8,1,FALSE))),"Please select a value from the drop-down menu",IF('DO NOT USE_Case Formulas'!A195,"OK",NA()))</f>
        <v>#N/A</v>
      </c>
    </row>
    <row r="196" spans="1:28" x14ac:dyDescent="0.25">
      <c r="A196" s="40" t="e">
        <f>IF('DO NOT USE_Case Formulas'!A196,IF('DO NOT USE_Case Formulas'!B196,"Not all required fields are completed","OK"),NA())</f>
        <v>#N/A</v>
      </c>
      <c r="B196" s="41" t="e">
        <f>IF(AND('DO NOT USE_Case Formulas'!A196,ISBLANK('Case Data Entry'!B196)),"First Name is required",IF(NOT(ISBLANK('Case Data Entry'!B196)),"OK",NA()))</f>
        <v>#N/A</v>
      </c>
      <c r="C196" s="41" t="e">
        <f>IF(AND('DO NOT USE_Case Formulas'!A196,ISBLANK('Case Data Entry'!C196)),"Last Name is required",IF(NOT(ISBLANK('Case Data Entry'!C196)),"OK",NA()))</f>
        <v>#N/A</v>
      </c>
      <c r="D196" s="41" t="e">
        <f>IF(AND('DO NOT USE_Case Formulas'!A196,ISBLANK('Case Data Entry'!D196)),"Birthdate is required",IF(NOT(ISBLANK('Case Data Entry'!D196)),"OK",NA()))</f>
        <v>#N/A</v>
      </c>
      <c r="E196" s="41" t="e">
        <f>IF(AND('DO NOT USE_Case Formulas'!A196,ISBLANK('Case Data Entry'!E196)),"Mobile Phone is required",IF(NOT(ISBLANK('Case Data Entry'!E196)),IF(AND(ISNUMBER(VALUE('Case Data Entry'!E196)),LEFT('Case Data Entry'!E196,1)&lt;&gt;"1",LEN('Case Data Entry'!E196)=10),"OK","Phone number must be valid format"),NA()))</f>
        <v>#N/A</v>
      </c>
      <c r="F196" s="41" t="e">
        <f>IF(LEN('Case Data Entry'!F196)&gt;255,"Home Street Address must be less than 255 characters",IF('DO NOT USE_Case Formulas'!A196,"OK",NA()))</f>
        <v>#N/A</v>
      </c>
      <c r="G196" s="41" t="e">
        <f>IF(LEN('Case Data Entry'!G196)&gt;40,"City must be less than 40 characters",IF('DO NOT USE_Case Formulas'!A196,"OK",NA()))</f>
        <v>#N/A</v>
      </c>
      <c r="H196" s="41" t="e">
        <f>IF(AND(NOT(ISBLANK('Case Data Entry'!H196)),ISNA(VLOOKUP('Case Data Entry'!H196,'DO NOT USE_School Picklist'!$P$3:$P$52,1,FALSE))),"Please select a value from the drop-down menu",IF('DO NOT USE_Case Formulas'!A196,"OK",NA()))</f>
        <v>#N/A</v>
      </c>
      <c r="I196" s="41" t="e">
        <f>IF(AND('DO NOT USE_Case Formulas'!A196,ISBLANK('Case Data Entry'!I196)),"Zip is required",IF(ISBLANK('Case Data Entry'!I196),NA(),"OK"))</f>
        <v>#N/A</v>
      </c>
      <c r="J196" s="41" t="e">
        <f>IF(AND('DO NOT USE_Case Formulas'!A196,ISBLANK('Case Data Entry'!J196)),"Student or Staff? is required",IF(ISBLANK('Case Data Entry'!J196),NA(),IF(ISNA(VLOOKUP('Case Data Entry'!J196,'DO NOT USE_School Picklist'!$B$3:$B$6,1,FALSE)),"Please select a value from the drop-down menu","OK")))</f>
        <v>#N/A</v>
      </c>
      <c r="K196" s="41" t="e">
        <f>IF(AND('Case Data Entry'!J196='DO NOT USE_School Picklist'!$B$4,ISBLANK('Case Data Entry'!K196)),"Occupation/Job Title is required if Student or Staff? is Yes, staff/faculty or volunteer",IF('DO NOT USE_Case Formulas'!A196,"OK",NA()))</f>
        <v>#N/A</v>
      </c>
      <c r="L196" s="41" t="e">
        <f ca="1">IF('Case Data Entry'!L196&gt;'DO NOT USE_School Picklist'!$C$3,"Date last on school campus/facility cannot be a future date",IF('DO NOT USE_Case Formulas'!A196,IF(ISBLANK('Case Data Entry'!L196),"Date last on school campus/facility is required","OK"),NA()))</f>
        <v>#N/A</v>
      </c>
      <c r="M196" s="41" t="e">
        <f>IF(AND('DO NOT USE_Case Formulas'!A196,ISBLANK('Case Data Entry'!M196)),"Specific Place in the Location is required",IF(ISBLANK('Case Data Entry'!M196),NA(),"OK"))</f>
        <v>#N/A</v>
      </c>
      <c r="N196" s="41" t="e">
        <f>IF(LEN('Case Data Entry'!N196)&gt;50,"Parent/Guardian Name must be less than 50 characters",IF('DO NOT USE_Case Formulas'!A196,"OK",NA()))</f>
        <v>#N/A</v>
      </c>
      <c r="O196" s="41" t="e">
        <f>IF(NOT(ISBLANK('Case Data Entry'!O196)),IF(AND(ISNUMBER('Case Data Entry'!O196),LEFT('Case Data Entry'!O196,1)&lt;&gt;"1",LEN('Case Data Entry'!O196)=10),"OK","Phone number must be valid format"),IF('DO NOT USE_Case Formulas'!A196,"OK",NA()))</f>
        <v>#N/A</v>
      </c>
      <c r="P196" s="41" t="e">
        <f>IF(AND(NOT(ISBLANK('Case Data Entry'!P196)),ISNA(VLOOKUP('Case Data Entry'!P196,'DO NOT USE_School Picklist'!$E$3:$E$10,1,FALSE))),"Please select a value from the drop-down menu",IF('DO NOT USE_Case Formulas'!A196,"OK",NA()))</f>
        <v>#N/A</v>
      </c>
      <c r="Q196" s="41" t="e">
        <f>IF(AND(NOT(ISBLANK('Case Data Entry'!Q196)),ISNA(VLOOKUP('Case Data Entry'!Q196,'DO NOT USE_School Picklist'!$F$3:$F$16,1,FALSE))),"Please select a value from the drop-down menu",IF('DO NOT USE_Case Formulas'!A196,"OK",NA()))</f>
        <v>#N/A</v>
      </c>
      <c r="R196" s="41" t="e">
        <f>IF(LEN('Case Data Entry'!R196)&gt;100,"Classroom(s) must be less than 100 characters",IF('DO NOT USE_Case Formulas'!A196,"OK",NA()))</f>
        <v>#N/A</v>
      </c>
      <c r="S196" s="41" t="e">
        <f>IF(AND(NOT(ISBLANK('Case Data Entry'!S196)),ISNA(VLOOKUP('Case Data Entry'!S196,'DO NOT USE_School Picklist'!$S$3:$S$12,1,FALSE))),"Please select a value from the drop-down menu",IF('DO NOT USE_Case Formulas'!A196,"OK",NA()))</f>
        <v>#N/A</v>
      </c>
      <c r="T196" s="41" t="e">
        <f>IF(AND(NOT(ISBLANK('Case Data Entry'!T196)),ISNA(VLOOKUP('Case Data Entry'!T196,'DO NOT USE_School Picklist'!$S$3:$S$12,1,FALSE))),"Please select a value from the drop-down menu",IF('DO NOT USE_Case Formulas'!A196,"OK",NA()))</f>
        <v>#N/A</v>
      </c>
      <c r="U196" s="41" t="e">
        <f>IF(LEN('Case Data Entry'!U196)&gt;80,"Name of Education Group must be less than 80 characters",IF('DO NOT USE_Case Formulas'!A196,"OK",NA()))</f>
        <v>#N/A</v>
      </c>
      <c r="V196" s="41" t="e">
        <f>IF(AND(NOT(ISBLANK('Case Data Entry'!V196)),ISNA(VLOOKUP('Case Data Entry'!V196,'DO NOT USE_School Picklist'!$K$3:$K$6,1,FALSE))),"Please select a value from the drop-down menu",IF('DO NOT USE_Case Formulas'!A196,"OK",NA()))</f>
        <v>#N/A</v>
      </c>
      <c r="W196" s="41" t="e">
        <f>IF(AND('DO NOT USE_Case Formulas'!A196,ISBLANK('Case Data Entry'!W196)),"Has this person had symptoms? is required",IF(AND(NOT(ISBLANK('Case Data Entry'!W196)),ISNA(VLOOKUP('Case Data Entry'!W196,'DO NOT USE_School Picklist'!$D$3:$D$5,1,FALSE))),"Please select a value from the drop-down menu",IF(NOT(ISBLANK('Case Data Entry'!W196)),"OK",NA())))</f>
        <v>#N/A</v>
      </c>
      <c r="X196" s="41" t="e">
        <f>IF(AND('Case Data Entry'!W196='DO NOT USE_School Picklist'!$D$3,ISBLANK('Case Data Entry'!X196)),"Symptom Onset Date is required if Ever Symptomatic is Yes",IF('DO NOT USE_Case Formulas'!A196,"OK",NA()))</f>
        <v>#N/A</v>
      </c>
      <c r="Y196" s="41"/>
      <c r="Z196" s="41" t="e">
        <f ca="1">IF(AND('DO NOT USE_Case Formulas'!A196,ISBLANK('Case Data Entry'!Z196)),"Lab Result Test Date is required",IF('Case Data Entry'!Z196&gt;'DO NOT USE_School Picklist'!$C$3,"Test Date cannot be a future date",IF(NOT(ISBLANK('Case Data Entry'!Z196)),"OK",NA())))</f>
        <v>#N/A</v>
      </c>
      <c r="AA196" s="41" t="e">
        <f>IF(AND(NOT(ISBLANK('Case Data Entry'!AA196)),ISNA(VLOOKUP('Case Data Entry'!AA196,'DO NOT USE_School Picklist'!$R$3:$R$7,1,FALSE))),"Please select a value from the drop-down menu",IF('DO NOT USE_Case Formulas'!A196,"OK",NA()))</f>
        <v>#N/A</v>
      </c>
      <c r="AB196" s="41" t="e">
        <f>IF(AND(NOT(ISBLANK('Case Data Entry'!AB196)),ISNA(VLOOKUP('Case Data Entry'!AB196,'DO NOT USE_School Picklist'!$Q$3:$Q$8,1,FALSE))),"Please select a value from the drop-down menu",IF('DO NOT USE_Case Formulas'!A196,"OK",NA()))</f>
        <v>#N/A</v>
      </c>
    </row>
    <row r="197" spans="1:28" x14ac:dyDescent="0.25">
      <c r="A197" s="40" t="e">
        <f>IF('DO NOT USE_Case Formulas'!A197,IF('DO NOT USE_Case Formulas'!B197,"Not all required fields are completed","OK"),NA())</f>
        <v>#N/A</v>
      </c>
      <c r="B197" s="41" t="e">
        <f>IF(AND('DO NOT USE_Case Formulas'!A197,ISBLANK('Case Data Entry'!B197)),"First Name is required",IF(NOT(ISBLANK('Case Data Entry'!B197)),"OK",NA()))</f>
        <v>#N/A</v>
      </c>
      <c r="C197" s="41" t="e">
        <f>IF(AND('DO NOT USE_Case Formulas'!A197,ISBLANK('Case Data Entry'!C197)),"Last Name is required",IF(NOT(ISBLANK('Case Data Entry'!C197)),"OK",NA()))</f>
        <v>#N/A</v>
      </c>
      <c r="D197" s="41" t="e">
        <f>IF(AND('DO NOT USE_Case Formulas'!A197,ISBLANK('Case Data Entry'!D197)),"Birthdate is required",IF(NOT(ISBLANK('Case Data Entry'!D197)),"OK",NA()))</f>
        <v>#N/A</v>
      </c>
      <c r="E197" s="41" t="e">
        <f>IF(AND('DO NOT USE_Case Formulas'!A197,ISBLANK('Case Data Entry'!E197)),"Mobile Phone is required",IF(NOT(ISBLANK('Case Data Entry'!E197)),IF(AND(ISNUMBER(VALUE('Case Data Entry'!E197)),LEFT('Case Data Entry'!E197,1)&lt;&gt;"1",LEN('Case Data Entry'!E197)=10),"OK","Phone number must be valid format"),NA()))</f>
        <v>#N/A</v>
      </c>
      <c r="F197" s="41" t="e">
        <f>IF(LEN('Case Data Entry'!F197)&gt;255,"Home Street Address must be less than 255 characters",IF('DO NOT USE_Case Formulas'!A197,"OK",NA()))</f>
        <v>#N/A</v>
      </c>
      <c r="G197" s="41" t="e">
        <f>IF(LEN('Case Data Entry'!G197)&gt;40,"City must be less than 40 characters",IF('DO NOT USE_Case Formulas'!A197,"OK",NA()))</f>
        <v>#N/A</v>
      </c>
      <c r="H197" s="41" t="e">
        <f>IF(AND(NOT(ISBLANK('Case Data Entry'!H197)),ISNA(VLOOKUP('Case Data Entry'!H197,'DO NOT USE_School Picklist'!$P$3:$P$52,1,FALSE))),"Please select a value from the drop-down menu",IF('DO NOT USE_Case Formulas'!A197,"OK",NA()))</f>
        <v>#N/A</v>
      </c>
      <c r="I197" s="41" t="e">
        <f>IF(AND('DO NOT USE_Case Formulas'!A197,ISBLANK('Case Data Entry'!I197)),"Zip is required",IF(ISBLANK('Case Data Entry'!I197),NA(),"OK"))</f>
        <v>#N/A</v>
      </c>
      <c r="J197" s="41" t="e">
        <f>IF(AND('DO NOT USE_Case Formulas'!A197,ISBLANK('Case Data Entry'!J197)),"Student or Staff? is required",IF(ISBLANK('Case Data Entry'!J197),NA(),IF(ISNA(VLOOKUP('Case Data Entry'!J197,'DO NOT USE_School Picklist'!$B$3:$B$6,1,FALSE)),"Please select a value from the drop-down menu","OK")))</f>
        <v>#N/A</v>
      </c>
      <c r="K197" s="41" t="e">
        <f>IF(AND('Case Data Entry'!J197='DO NOT USE_School Picklist'!$B$4,ISBLANK('Case Data Entry'!K197)),"Occupation/Job Title is required if Student or Staff? is Yes, staff/faculty or volunteer",IF('DO NOT USE_Case Formulas'!A197,"OK",NA()))</f>
        <v>#N/A</v>
      </c>
      <c r="L197" s="41" t="e">
        <f ca="1">IF('Case Data Entry'!L197&gt;'DO NOT USE_School Picklist'!$C$3,"Date last on school campus/facility cannot be a future date",IF('DO NOT USE_Case Formulas'!A197,IF(ISBLANK('Case Data Entry'!L197),"Date last on school campus/facility is required","OK"),NA()))</f>
        <v>#N/A</v>
      </c>
      <c r="M197" s="41" t="e">
        <f>IF(AND('DO NOT USE_Case Formulas'!A197,ISBLANK('Case Data Entry'!M197)),"Specific Place in the Location is required",IF(ISBLANK('Case Data Entry'!M197),NA(),"OK"))</f>
        <v>#N/A</v>
      </c>
      <c r="N197" s="41" t="e">
        <f>IF(LEN('Case Data Entry'!N197)&gt;50,"Parent/Guardian Name must be less than 50 characters",IF('DO NOT USE_Case Formulas'!A197,"OK",NA()))</f>
        <v>#N/A</v>
      </c>
      <c r="O197" s="41" t="e">
        <f>IF(NOT(ISBLANK('Case Data Entry'!O197)),IF(AND(ISNUMBER('Case Data Entry'!O197),LEFT('Case Data Entry'!O197,1)&lt;&gt;"1",LEN('Case Data Entry'!O197)=10),"OK","Phone number must be valid format"),IF('DO NOT USE_Case Formulas'!A197,"OK",NA()))</f>
        <v>#N/A</v>
      </c>
      <c r="P197" s="41" t="e">
        <f>IF(AND(NOT(ISBLANK('Case Data Entry'!P197)),ISNA(VLOOKUP('Case Data Entry'!P197,'DO NOT USE_School Picklist'!$E$3:$E$10,1,FALSE))),"Please select a value from the drop-down menu",IF('DO NOT USE_Case Formulas'!A197,"OK",NA()))</f>
        <v>#N/A</v>
      </c>
      <c r="Q197" s="41" t="e">
        <f>IF(AND(NOT(ISBLANK('Case Data Entry'!Q197)),ISNA(VLOOKUP('Case Data Entry'!Q197,'DO NOT USE_School Picklist'!$F$3:$F$16,1,FALSE))),"Please select a value from the drop-down menu",IF('DO NOT USE_Case Formulas'!A197,"OK",NA()))</f>
        <v>#N/A</v>
      </c>
      <c r="R197" s="41" t="e">
        <f>IF(LEN('Case Data Entry'!R197)&gt;100,"Classroom(s) must be less than 100 characters",IF('DO NOT USE_Case Formulas'!A197,"OK",NA()))</f>
        <v>#N/A</v>
      </c>
      <c r="S197" s="41" t="e">
        <f>IF(AND(NOT(ISBLANK('Case Data Entry'!S197)),ISNA(VLOOKUP('Case Data Entry'!S197,'DO NOT USE_School Picklist'!$S$3:$S$12,1,FALSE))),"Please select a value from the drop-down menu",IF('DO NOT USE_Case Formulas'!A197,"OK",NA()))</f>
        <v>#N/A</v>
      </c>
      <c r="T197" s="41" t="e">
        <f>IF(AND(NOT(ISBLANK('Case Data Entry'!T197)),ISNA(VLOOKUP('Case Data Entry'!T197,'DO NOT USE_School Picklist'!$S$3:$S$12,1,FALSE))),"Please select a value from the drop-down menu",IF('DO NOT USE_Case Formulas'!A197,"OK",NA()))</f>
        <v>#N/A</v>
      </c>
      <c r="U197" s="41" t="e">
        <f>IF(LEN('Case Data Entry'!U197)&gt;80,"Name of Education Group must be less than 80 characters",IF('DO NOT USE_Case Formulas'!A197,"OK",NA()))</f>
        <v>#N/A</v>
      </c>
      <c r="V197" s="41" t="e">
        <f>IF(AND(NOT(ISBLANK('Case Data Entry'!V197)),ISNA(VLOOKUP('Case Data Entry'!V197,'DO NOT USE_School Picklist'!$K$3:$K$6,1,FALSE))),"Please select a value from the drop-down menu",IF('DO NOT USE_Case Formulas'!A197,"OK",NA()))</f>
        <v>#N/A</v>
      </c>
      <c r="W197" s="41" t="e">
        <f>IF(AND('DO NOT USE_Case Formulas'!A197,ISBLANK('Case Data Entry'!W197)),"Has this person had symptoms? is required",IF(AND(NOT(ISBLANK('Case Data Entry'!W197)),ISNA(VLOOKUP('Case Data Entry'!W197,'DO NOT USE_School Picklist'!$D$3:$D$5,1,FALSE))),"Please select a value from the drop-down menu",IF(NOT(ISBLANK('Case Data Entry'!W197)),"OK",NA())))</f>
        <v>#N/A</v>
      </c>
      <c r="X197" s="41" t="e">
        <f>IF(AND('Case Data Entry'!W197='DO NOT USE_School Picklist'!$D$3,ISBLANK('Case Data Entry'!X197)),"Symptom Onset Date is required if Ever Symptomatic is Yes",IF('DO NOT USE_Case Formulas'!A197,"OK",NA()))</f>
        <v>#N/A</v>
      </c>
      <c r="Y197" s="41"/>
      <c r="Z197" s="41" t="e">
        <f ca="1">IF(AND('DO NOT USE_Case Formulas'!A197,ISBLANK('Case Data Entry'!Z197)),"Lab Result Test Date is required",IF('Case Data Entry'!Z197&gt;'DO NOT USE_School Picklist'!$C$3,"Test Date cannot be a future date",IF(NOT(ISBLANK('Case Data Entry'!Z197)),"OK",NA())))</f>
        <v>#N/A</v>
      </c>
      <c r="AA197" s="41" t="e">
        <f>IF(AND(NOT(ISBLANK('Case Data Entry'!AA197)),ISNA(VLOOKUP('Case Data Entry'!AA197,'DO NOT USE_School Picklist'!$R$3:$R$7,1,FALSE))),"Please select a value from the drop-down menu",IF('DO NOT USE_Case Formulas'!A197,"OK",NA()))</f>
        <v>#N/A</v>
      </c>
      <c r="AB197" s="41" t="e">
        <f>IF(AND(NOT(ISBLANK('Case Data Entry'!AB197)),ISNA(VLOOKUP('Case Data Entry'!AB197,'DO NOT USE_School Picklist'!$Q$3:$Q$8,1,FALSE))),"Please select a value from the drop-down menu",IF('DO NOT USE_Case Formulas'!A197,"OK",NA()))</f>
        <v>#N/A</v>
      </c>
    </row>
    <row r="198" spans="1:28" x14ac:dyDescent="0.25">
      <c r="A198" s="40" t="e">
        <f>IF('DO NOT USE_Case Formulas'!A198,IF('DO NOT USE_Case Formulas'!B198,"Not all required fields are completed","OK"),NA())</f>
        <v>#N/A</v>
      </c>
      <c r="B198" s="41" t="e">
        <f>IF(AND('DO NOT USE_Case Formulas'!A198,ISBLANK('Case Data Entry'!B198)),"First Name is required",IF(NOT(ISBLANK('Case Data Entry'!B198)),"OK",NA()))</f>
        <v>#N/A</v>
      </c>
      <c r="C198" s="41" t="e">
        <f>IF(AND('DO NOT USE_Case Formulas'!A198,ISBLANK('Case Data Entry'!C198)),"Last Name is required",IF(NOT(ISBLANK('Case Data Entry'!C198)),"OK",NA()))</f>
        <v>#N/A</v>
      </c>
      <c r="D198" s="41" t="e">
        <f>IF(AND('DO NOT USE_Case Formulas'!A198,ISBLANK('Case Data Entry'!D198)),"Birthdate is required",IF(NOT(ISBLANK('Case Data Entry'!D198)),"OK",NA()))</f>
        <v>#N/A</v>
      </c>
      <c r="E198" s="41" t="e">
        <f>IF(AND('DO NOT USE_Case Formulas'!A198,ISBLANK('Case Data Entry'!E198)),"Mobile Phone is required",IF(NOT(ISBLANK('Case Data Entry'!E198)),IF(AND(ISNUMBER(VALUE('Case Data Entry'!E198)),LEFT('Case Data Entry'!E198,1)&lt;&gt;"1",LEN('Case Data Entry'!E198)=10),"OK","Phone number must be valid format"),NA()))</f>
        <v>#N/A</v>
      </c>
      <c r="F198" s="41" t="e">
        <f>IF(LEN('Case Data Entry'!F198)&gt;255,"Home Street Address must be less than 255 characters",IF('DO NOT USE_Case Formulas'!A198,"OK",NA()))</f>
        <v>#N/A</v>
      </c>
      <c r="G198" s="41" t="e">
        <f>IF(LEN('Case Data Entry'!G198)&gt;40,"City must be less than 40 characters",IF('DO NOT USE_Case Formulas'!A198,"OK",NA()))</f>
        <v>#N/A</v>
      </c>
      <c r="H198" s="41" t="e">
        <f>IF(AND(NOT(ISBLANK('Case Data Entry'!H198)),ISNA(VLOOKUP('Case Data Entry'!H198,'DO NOT USE_School Picklist'!$P$3:$P$52,1,FALSE))),"Please select a value from the drop-down menu",IF('DO NOT USE_Case Formulas'!A198,"OK",NA()))</f>
        <v>#N/A</v>
      </c>
      <c r="I198" s="41" t="e">
        <f>IF(AND('DO NOT USE_Case Formulas'!A198,ISBLANK('Case Data Entry'!I198)),"Zip is required",IF(ISBLANK('Case Data Entry'!I198),NA(),"OK"))</f>
        <v>#N/A</v>
      </c>
      <c r="J198" s="41" t="e">
        <f>IF(AND('DO NOT USE_Case Formulas'!A198,ISBLANK('Case Data Entry'!J198)),"Student or Staff? is required",IF(ISBLANK('Case Data Entry'!J198),NA(),IF(ISNA(VLOOKUP('Case Data Entry'!J198,'DO NOT USE_School Picklist'!$B$3:$B$6,1,FALSE)),"Please select a value from the drop-down menu","OK")))</f>
        <v>#N/A</v>
      </c>
      <c r="K198" s="41" t="e">
        <f>IF(AND('Case Data Entry'!J198='DO NOT USE_School Picklist'!$B$4,ISBLANK('Case Data Entry'!K198)),"Occupation/Job Title is required if Student or Staff? is Yes, staff/faculty or volunteer",IF('DO NOT USE_Case Formulas'!A198,"OK",NA()))</f>
        <v>#N/A</v>
      </c>
      <c r="L198" s="41" t="e">
        <f ca="1">IF('Case Data Entry'!L198&gt;'DO NOT USE_School Picklist'!$C$3,"Date last on school campus/facility cannot be a future date",IF('DO NOT USE_Case Formulas'!A198,IF(ISBLANK('Case Data Entry'!L198),"Date last on school campus/facility is required","OK"),NA()))</f>
        <v>#N/A</v>
      </c>
      <c r="M198" s="41" t="e">
        <f>IF(AND('DO NOT USE_Case Formulas'!A198,ISBLANK('Case Data Entry'!M198)),"Specific Place in the Location is required",IF(ISBLANK('Case Data Entry'!M198),NA(),"OK"))</f>
        <v>#N/A</v>
      </c>
      <c r="N198" s="41" t="e">
        <f>IF(LEN('Case Data Entry'!N198)&gt;50,"Parent/Guardian Name must be less than 50 characters",IF('DO NOT USE_Case Formulas'!A198,"OK",NA()))</f>
        <v>#N/A</v>
      </c>
      <c r="O198" s="41" t="e">
        <f>IF(NOT(ISBLANK('Case Data Entry'!O198)),IF(AND(ISNUMBER('Case Data Entry'!O198),LEFT('Case Data Entry'!O198,1)&lt;&gt;"1",LEN('Case Data Entry'!O198)=10),"OK","Phone number must be valid format"),IF('DO NOT USE_Case Formulas'!A198,"OK",NA()))</f>
        <v>#N/A</v>
      </c>
      <c r="P198" s="41" t="e">
        <f>IF(AND(NOT(ISBLANK('Case Data Entry'!P198)),ISNA(VLOOKUP('Case Data Entry'!P198,'DO NOT USE_School Picklist'!$E$3:$E$10,1,FALSE))),"Please select a value from the drop-down menu",IF('DO NOT USE_Case Formulas'!A198,"OK",NA()))</f>
        <v>#N/A</v>
      </c>
      <c r="Q198" s="41" t="e">
        <f>IF(AND(NOT(ISBLANK('Case Data Entry'!Q198)),ISNA(VLOOKUP('Case Data Entry'!Q198,'DO NOT USE_School Picklist'!$F$3:$F$16,1,FALSE))),"Please select a value from the drop-down menu",IF('DO NOT USE_Case Formulas'!A198,"OK",NA()))</f>
        <v>#N/A</v>
      </c>
      <c r="R198" s="41" t="e">
        <f>IF(LEN('Case Data Entry'!R198)&gt;100,"Classroom(s) must be less than 100 characters",IF('DO NOT USE_Case Formulas'!A198,"OK",NA()))</f>
        <v>#N/A</v>
      </c>
      <c r="S198" s="41" t="e">
        <f>IF(AND(NOT(ISBLANK('Case Data Entry'!S198)),ISNA(VLOOKUP('Case Data Entry'!S198,'DO NOT USE_School Picklist'!$S$3:$S$12,1,FALSE))),"Please select a value from the drop-down menu",IF('DO NOT USE_Case Formulas'!A198,"OK",NA()))</f>
        <v>#N/A</v>
      </c>
      <c r="T198" s="41" t="e">
        <f>IF(AND(NOT(ISBLANK('Case Data Entry'!T198)),ISNA(VLOOKUP('Case Data Entry'!T198,'DO NOT USE_School Picklist'!$S$3:$S$12,1,FALSE))),"Please select a value from the drop-down menu",IF('DO NOT USE_Case Formulas'!A198,"OK",NA()))</f>
        <v>#N/A</v>
      </c>
      <c r="U198" s="41" t="e">
        <f>IF(LEN('Case Data Entry'!U198)&gt;80,"Name of Education Group must be less than 80 characters",IF('DO NOT USE_Case Formulas'!A198,"OK",NA()))</f>
        <v>#N/A</v>
      </c>
      <c r="V198" s="41" t="e">
        <f>IF(AND(NOT(ISBLANK('Case Data Entry'!V198)),ISNA(VLOOKUP('Case Data Entry'!V198,'DO NOT USE_School Picklist'!$K$3:$K$6,1,FALSE))),"Please select a value from the drop-down menu",IF('DO NOT USE_Case Formulas'!A198,"OK",NA()))</f>
        <v>#N/A</v>
      </c>
      <c r="W198" s="41" t="e">
        <f>IF(AND('DO NOT USE_Case Formulas'!A198,ISBLANK('Case Data Entry'!W198)),"Has this person had symptoms? is required",IF(AND(NOT(ISBLANK('Case Data Entry'!W198)),ISNA(VLOOKUP('Case Data Entry'!W198,'DO NOT USE_School Picklist'!$D$3:$D$5,1,FALSE))),"Please select a value from the drop-down menu",IF(NOT(ISBLANK('Case Data Entry'!W198)),"OK",NA())))</f>
        <v>#N/A</v>
      </c>
      <c r="X198" s="41" t="e">
        <f>IF(AND('Case Data Entry'!W198='DO NOT USE_School Picklist'!$D$3,ISBLANK('Case Data Entry'!X198)),"Symptom Onset Date is required if Ever Symptomatic is Yes",IF('DO NOT USE_Case Formulas'!A198,"OK",NA()))</f>
        <v>#N/A</v>
      </c>
      <c r="Y198" s="41"/>
      <c r="Z198" s="41" t="e">
        <f ca="1">IF(AND('DO NOT USE_Case Formulas'!A198,ISBLANK('Case Data Entry'!Z198)),"Lab Result Test Date is required",IF('Case Data Entry'!Z198&gt;'DO NOT USE_School Picklist'!$C$3,"Test Date cannot be a future date",IF(NOT(ISBLANK('Case Data Entry'!Z198)),"OK",NA())))</f>
        <v>#N/A</v>
      </c>
      <c r="AA198" s="41" t="e">
        <f>IF(AND(NOT(ISBLANK('Case Data Entry'!AA198)),ISNA(VLOOKUP('Case Data Entry'!AA198,'DO NOT USE_School Picklist'!$R$3:$R$7,1,FALSE))),"Please select a value from the drop-down menu",IF('DO NOT USE_Case Formulas'!A198,"OK",NA()))</f>
        <v>#N/A</v>
      </c>
      <c r="AB198" s="41" t="e">
        <f>IF(AND(NOT(ISBLANK('Case Data Entry'!AB198)),ISNA(VLOOKUP('Case Data Entry'!AB198,'DO NOT USE_School Picklist'!$Q$3:$Q$8,1,FALSE))),"Please select a value from the drop-down menu",IF('DO NOT USE_Case Formulas'!A198,"OK",NA()))</f>
        <v>#N/A</v>
      </c>
    </row>
    <row r="199" spans="1:28" x14ac:dyDescent="0.25">
      <c r="A199" s="40" t="e">
        <f>IF('DO NOT USE_Case Formulas'!A199,IF('DO NOT USE_Case Formulas'!B199,"Not all required fields are completed","OK"),NA())</f>
        <v>#N/A</v>
      </c>
      <c r="B199" s="41" t="e">
        <f>IF(AND('DO NOT USE_Case Formulas'!A199,ISBLANK('Case Data Entry'!B199)),"First Name is required",IF(NOT(ISBLANK('Case Data Entry'!B199)),"OK",NA()))</f>
        <v>#N/A</v>
      </c>
      <c r="C199" s="41" t="e">
        <f>IF(AND('DO NOT USE_Case Formulas'!A199,ISBLANK('Case Data Entry'!C199)),"Last Name is required",IF(NOT(ISBLANK('Case Data Entry'!C199)),"OK",NA()))</f>
        <v>#N/A</v>
      </c>
      <c r="D199" s="41" t="e">
        <f>IF(AND('DO NOT USE_Case Formulas'!A199,ISBLANK('Case Data Entry'!D199)),"Birthdate is required",IF(NOT(ISBLANK('Case Data Entry'!D199)),"OK",NA()))</f>
        <v>#N/A</v>
      </c>
      <c r="E199" s="41" t="e">
        <f>IF(AND('DO NOT USE_Case Formulas'!A199,ISBLANK('Case Data Entry'!E199)),"Mobile Phone is required",IF(NOT(ISBLANK('Case Data Entry'!E199)),IF(AND(ISNUMBER(VALUE('Case Data Entry'!E199)),LEFT('Case Data Entry'!E199,1)&lt;&gt;"1",LEN('Case Data Entry'!E199)=10),"OK","Phone number must be valid format"),NA()))</f>
        <v>#N/A</v>
      </c>
      <c r="F199" s="41" t="e">
        <f>IF(LEN('Case Data Entry'!F199)&gt;255,"Home Street Address must be less than 255 characters",IF('DO NOT USE_Case Formulas'!A199,"OK",NA()))</f>
        <v>#N/A</v>
      </c>
      <c r="G199" s="41" t="e">
        <f>IF(LEN('Case Data Entry'!G199)&gt;40,"City must be less than 40 characters",IF('DO NOT USE_Case Formulas'!A199,"OK",NA()))</f>
        <v>#N/A</v>
      </c>
      <c r="H199" s="41" t="e">
        <f>IF(AND(NOT(ISBLANK('Case Data Entry'!H199)),ISNA(VLOOKUP('Case Data Entry'!H199,'DO NOT USE_School Picklist'!$P$3:$P$52,1,FALSE))),"Please select a value from the drop-down menu",IF('DO NOT USE_Case Formulas'!A199,"OK",NA()))</f>
        <v>#N/A</v>
      </c>
      <c r="I199" s="41" t="e">
        <f>IF(AND('DO NOT USE_Case Formulas'!A199,ISBLANK('Case Data Entry'!I199)),"Zip is required",IF(ISBLANK('Case Data Entry'!I199),NA(),"OK"))</f>
        <v>#N/A</v>
      </c>
      <c r="J199" s="41" t="e">
        <f>IF(AND('DO NOT USE_Case Formulas'!A199,ISBLANK('Case Data Entry'!J199)),"Student or Staff? is required",IF(ISBLANK('Case Data Entry'!J199),NA(),IF(ISNA(VLOOKUP('Case Data Entry'!J199,'DO NOT USE_School Picklist'!$B$3:$B$6,1,FALSE)),"Please select a value from the drop-down menu","OK")))</f>
        <v>#N/A</v>
      </c>
      <c r="K199" s="41" t="e">
        <f>IF(AND('Case Data Entry'!J199='DO NOT USE_School Picklist'!$B$4,ISBLANK('Case Data Entry'!K199)),"Occupation/Job Title is required if Student or Staff? is Yes, staff/faculty or volunteer",IF('DO NOT USE_Case Formulas'!A199,"OK",NA()))</f>
        <v>#N/A</v>
      </c>
      <c r="L199" s="41" t="e">
        <f ca="1">IF('Case Data Entry'!L199&gt;'DO NOT USE_School Picklist'!$C$3,"Date last on school campus/facility cannot be a future date",IF('DO NOT USE_Case Formulas'!A199,IF(ISBLANK('Case Data Entry'!L199),"Date last on school campus/facility is required","OK"),NA()))</f>
        <v>#N/A</v>
      </c>
      <c r="M199" s="41" t="e">
        <f>IF(AND('DO NOT USE_Case Formulas'!A199,ISBLANK('Case Data Entry'!M199)),"Specific Place in the Location is required",IF(ISBLANK('Case Data Entry'!M199),NA(),"OK"))</f>
        <v>#N/A</v>
      </c>
      <c r="N199" s="41" t="e">
        <f>IF(LEN('Case Data Entry'!N199)&gt;50,"Parent/Guardian Name must be less than 50 characters",IF('DO NOT USE_Case Formulas'!A199,"OK",NA()))</f>
        <v>#N/A</v>
      </c>
      <c r="O199" s="41" t="e">
        <f>IF(NOT(ISBLANK('Case Data Entry'!O199)),IF(AND(ISNUMBER('Case Data Entry'!O199),LEFT('Case Data Entry'!O199,1)&lt;&gt;"1",LEN('Case Data Entry'!O199)=10),"OK","Phone number must be valid format"),IF('DO NOT USE_Case Formulas'!A199,"OK",NA()))</f>
        <v>#N/A</v>
      </c>
      <c r="P199" s="41" t="e">
        <f>IF(AND(NOT(ISBLANK('Case Data Entry'!P199)),ISNA(VLOOKUP('Case Data Entry'!P199,'DO NOT USE_School Picklist'!$E$3:$E$10,1,FALSE))),"Please select a value from the drop-down menu",IF('DO NOT USE_Case Formulas'!A199,"OK",NA()))</f>
        <v>#N/A</v>
      </c>
      <c r="Q199" s="41" t="e">
        <f>IF(AND(NOT(ISBLANK('Case Data Entry'!Q199)),ISNA(VLOOKUP('Case Data Entry'!Q199,'DO NOT USE_School Picklist'!$F$3:$F$16,1,FALSE))),"Please select a value from the drop-down menu",IF('DO NOT USE_Case Formulas'!A199,"OK",NA()))</f>
        <v>#N/A</v>
      </c>
      <c r="R199" s="41" t="e">
        <f>IF(LEN('Case Data Entry'!R199)&gt;100,"Classroom(s) must be less than 100 characters",IF('DO NOT USE_Case Formulas'!A199,"OK",NA()))</f>
        <v>#N/A</v>
      </c>
      <c r="S199" s="41" t="e">
        <f>IF(AND(NOT(ISBLANK('Case Data Entry'!S199)),ISNA(VLOOKUP('Case Data Entry'!S199,'DO NOT USE_School Picklist'!$S$3:$S$12,1,FALSE))),"Please select a value from the drop-down menu",IF('DO NOT USE_Case Formulas'!A199,"OK",NA()))</f>
        <v>#N/A</v>
      </c>
      <c r="T199" s="41" t="e">
        <f>IF(AND(NOT(ISBLANK('Case Data Entry'!T199)),ISNA(VLOOKUP('Case Data Entry'!T199,'DO NOT USE_School Picklist'!$S$3:$S$12,1,FALSE))),"Please select a value from the drop-down menu",IF('DO NOT USE_Case Formulas'!A199,"OK",NA()))</f>
        <v>#N/A</v>
      </c>
      <c r="U199" s="41" t="e">
        <f>IF(LEN('Case Data Entry'!U199)&gt;80,"Name of Education Group must be less than 80 characters",IF('DO NOT USE_Case Formulas'!A199,"OK",NA()))</f>
        <v>#N/A</v>
      </c>
      <c r="V199" s="41" t="e">
        <f>IF(AND(NOT(ISBLANK('Case Data Entry'!V199)),ISNA(VLOOKUP('Case Data Entry'!V199,'DO NOT USE_School Picklist'!$K$3:$K$6,1,FALSE))),"Please select a value from the drop-down menu",IF('DO NOT USE_Case Formulas'!A199,"OK",NA()))</f>
        <v>#N/A</v>
      </c>
      <c r="W199" s="41" t="e">
        <f>IF(AND('DO NOT USE_Case Formulas'!A199,ISBLANK('Case Data Entry'!W199)),"Has this person had symptoms? is required",IF(AND(NOT(ISBLANK('Case Data Entry'!W199)),ISNA(VLOOKUP('Case Data Entry'!W199,'DO NOT USE_School Picklist'!$D$3:$D$5,1,FALSE))),"Please select a value from the drop-down menu",IF(NOT(ISBLANK('Case Data Entry'!W199)),"OK",NA())))</f>
        <v>#N/A</v>
      </c>
      <c r="X199" s="41" t="e">
        <f>IF(AND('Case Data Entry'!W199='DO NOT USE_School Picklist'!$D$3,ISBLANK('Case Data Entry'!X199)),"Symptom Onset Date is required if Ever Symptomatic is Yes",IF('DO NOT USE_Case Formulas'!A199,"OK",NA()))</f>
        <v>#N/A</v>
      </c>
      <c r="Y199" s="41"/>
      <c r="Z199" s="41" t="e">
        <f ca="1">IF(AND('DO NOT USE_Case Formulas'!A199,ISBLANK('Case Data Entry'!Z199)),"Lab Result Test Date is required",IF('Case Data Entry'!Z199&gt;'DO NOT USE_School Picklist'!$C$3,"Test Date cannot be a future date",IF(NOT(ISBLANK('Case Data Entry'!Z199)),"OK",NA())))</f>
        <v>#N/A</v>
      </c>
      <c r="AA199" s="41" t="e">
        <f>IF(AND(NOT(ISBLANK('Case Data Entry'!AA199)),ISNA(VLOOKUP('Case Data Entry'!AA199,'DO NOT USE_School Picklist'!$R$3:$R$7,1,FALSE))),"Please select a value from the drop-down menu",IF('DO NOT USE_Case Formulas'!A199,"OK",NA()))</f>
        <v>#N/A</v>
      </c>
      <c r="AB199" s="41" t="e">
        <f>IF(AND(NOT(ISBLANK('Case Data Entry'!AB199)),ISNA(VLOOKUP('Case Data Entry'!AB199,'DO NOT USE_School Picklist'!$Q$3:$Q$8,1,FALSE))),"Please select a value from the drop-down menu",IF('DO NOT USE_Case Formulas'!A199,"OK",NA()))</f>
        <v>#N/A</v>
      </c>
    </row>
    <row r="200" spans="1:28" x14ac:dyDescent="0.25">
      <c r="A200" s="40" t="e">
        <f>IF('DO NOT USE_Case Formulas'!A200,IF('DO NOT USE_Case Formulas'!B200,"Not all required fields are completed","OK"),NA())</f>
        <v>#N/A</v>
      </c>
      <c r="B200" s="41" t="e">
        <f>IF(AND('DO NOT USE_Case Formulas'!A200,ISBLANK('Case Data Entry'!B200)),"First Name is required",IF(NOT(ISBLANK('Case Data Entry'!B200)),"OK",NA()))</f>
        <v>#N/A</v>
      </c>
      <c r="C200" s="41" t="e">
        <f>IF(AND('DO NOT USE_Case Formulas'!A200,ISBLANK('Case Data Entry'!C200)),"Last Name is required",IF(NOT(ISBLANK('Case Data Entry'!C200)),"OK",NA()))</f>
        <v>#N/A</v>
      </c>
      <c r="D200" s="41" t="e">
        <f>IF(AND('DO NOT USE_Case Formulas'!A200,ISBLANK('Case Data Entry'!D200)),"Birthdate is required",IF(NOT(ISBLANK('Case Data Entry'!D200)),"OK",NA()))</f>
        <v>#N/A</v>
      </c>
      <c r="E200" s="41" t="e">
        <f>IF(AND('DO NOT USE_Case Formulas'!A200,ISBLANK('Case Data Entry'!E200)),"Mobile Phone is required",IF(NOT(ISBLANK('Case Data Entry'!E200)),IF(AND(ISNUMBER(VALUE('Case Data Entry'!E200)),LEFT('Case Data Entry'!E200,1)&lt;&gt;"1",LEN('Case Data Entry'!E200)=10),"OK","Phone number must be valid format"),NA()))</f>
        <v>#N/A</v>
      </c>
      <c r="F200" s="41" t="e">
        <f>IF(LEN('Case Data Entry'!F200)&gt;255,"Home Street Address must be less than 255 characters",IF('DO NOT USE_Case Formulas'!A200,"OK",NA()))</f>
        <v>#N/A</v>
      </c>
      <c r="G200" s="41" t="e">
        <f>IF(LEN('Case Data Entry'!G200)&gt;40,"City must be less than 40 characters",IF('DO NOT USE_Case Formulas'!A200,"OK",NA()))</f>
        <v>#N/A</v>
      </c>
      <c r="H200" s="41" t="e">
        <f>IF(AND(NOT(ISBLANK('Case Data Entry'!H200)),ISNA(VLOOKUP('Case Data Entry'!H200,'DO NOT USE_School Picklist'!$P$3:$P$52,1,FALSE))),"Please select a value from the drop-down menu",IF('DO NOT USE_Case Formulas'!A200,"OK",NA()))</f>
        <v>#N/A</v>
      </c>
      <c r="I200" s="41" t="e">
        <f>IF(AND('DO NOT USE_Case Formulas'!A200,ISBLANK('Case Data Entry'!I200)),"Zip is required",IF(ISBLANK('Case Data Entry'!I200),NA(),"OK"))</f>
        <v>#N/A</v>
      </c>
      <c r="J200" s="41" t="e">
        <f>IF(AND('DO NOT USE_Case Formulas'!A200,ISBLANK('Case Data Entry'!J200)),"Student or Staff? is required",IF(ISBLANK('Case Data Entry'!J200),NA(),IF(ISNA(VLOOKUP('Case Data Entry'!J200,'DO NOT USE_School Picklist'!$B$3:$B$6,1,FALSE)),"Please select a value from the drop-down menu","OK")))</f>
        <v>#N/A</v>
      </c>
      <c r="K200" s="41" t="e">
        <f>IF(AND('Case Data Entry'!J200='DO NOT USE_School Picklist'!$B$4,ISBLANK('Case Data Entry'!K200)),"Occupation/Job Title is required if Student or Staff? is Yes, staff/faculty or volunteer",IF('DO NOT USE_Case Formulas'!A200,"OK",NA()))</f>
        <v>#N/A</v>
      </c>
      <c r="L200" s="41" t="e">
        <f ca="1">IF('Case Data Entry'!L200&gt;'DO NOT USE_School Picklist'!$C$3,"Date last on school campus/facility cannot be a future date",IF('DO NOT USE_Case Formulas'!A200,IF(ISBLANK('Case Data Entry'!L200),"Date last on school campus/facility is required","OK"),NA()))</f>
        <v>#N/A</v>
      </c>
      <c r="M200" s="41" t="e">
        <f>IF(AND('DO NOT USE_Case Formulas'!A200,ISBLANK('Case Data Entry'!M200)),"Specific Place in the Location is required",IF(ISBLANK('Case Data Entry'!M200),NA(),"OK"))</f>
        <v>#N/A</v>
      </c>
      <c r="N200" s="41" t="e">
        <f>IF(LEN('Case Data Entry'!N200)&gt;50,"Parent/Guardian Name must be less than 50 characters",IF('DO NOT USE_Case Formulas'!A200,"OK",NA()))</f>
        <v>#N/A</v>
      </c>
      <c r="O200" s="41" t="e">
        <f>IF(NOT(ISBLANK('Case Data Entry'!O200)),IF(AND(ISNUMBER('Case Data Entry'!O200),LEFT('Case Data Entry'!O200,1)&lt;&gt;"1",LEN('Case Data Entry'!O200)=10),"OK","Phone number must be valid format"),IF('DO NOT USE_Case Formulas'!A200,"OK",NA()))</f>
        <v>#N/A</v>
      </c>
      <c r="P200" s="41" t="e">
        <f>IF(AND(NOT(ISBLANK('Case Data Entry'!P200)),ISNA(VLOOKUP('Case Data Entry'!P200,'DO NOT USE_School Picklist'!$E$3:$E$10,1,FALSE))),"Please select a value from the drop-down menu",IF('DO NOT USE_Case Formulas'!A200,"OK",NA()))</f>
        <v>#N/A</v>
      </c>
      <c r="Q200" s="41" t="e">
        <f>IF(AND(NOT(ISBLANK('Case Data Entry'!Q200)),ISNA(VLOOKUP('Case Data Entry'!Q200,'DO NOT USE_School Picklist'!$F$3:$F$16,1,FALSE))),"Please select a value from the drop-down menu",IF('DO NOT USE_Case Formulas'!A200,"OK",NA()))</f>
        <v>#N/A</v>
      </c>
      <c r="R200" s="41" t="e">
        <f>IF(LEN('Case Data Entry'!R200)&gt;100,"Classroom(s) must be less than 100 characters",IF('DO NOT USE_Case Formulas'!A200,"OK",NA()))</f>
        <v>#N/A</v>
      </c>
      <c r="S200" s="41" t="e">
        <f>IF(AND(NOT(ISBLANK('Case Data Entry'!S200)),ISNA(VLOOKUP('Case Data Entry'!S200,'DO NOT USE_School Picklist'!$S$3:$S$12,1,FALSE))),"Please select a value from the drop-down menu",IF('DO NOT USE_Case Formulas'!A200,"OK",NA()))</f>
        <v>#N/A</v>
      </c>
      <c r="T200" s="41" t="e">
        <f>IF(AND(NOT(ISBLANK('Case Data Entry'!T200)),ISNA(VLOOKUP('Case Data Entry'!T200,'DO NOT USE_School Picklist'!$S$3:$S$12,1,FALSE))),"Please select a value from the drop-down menu",IF('DO NOT USE_Case Formulas'!A200,"OK",NA()))</f>
        <v>#N/A</v>
      </c>
      <c r="U200" s="41" t="e">
        <f>IF(LEN('Case Data Entry'!U200)&gt;80,"Name of Education Group must be less than 80 characters",IF('DO NOT USE_Case Formulas'!A200,"OK",NA()))</f>
        <v>#N/A</v>
      </c>
      <c r="V200" s="41" t="e">
        <f>IF(AND(NOT(ISBLANK('Case Data Entry'!V200)),ISNA(VLOOKUP('Case Data Entry'!V200,'DO NOT USE_School Picklist'!$K$3:$K$6,1,FALSE))),"Please select a value from the drop-down menu",IF('DO NOT USE_Case Formulas'!A200,"OK",NA()))</f>
        <v>#N/A</v>
      </c>
      <c r="W200" s="41" t="e">
        <f>IF(AND('DO NOT USE_Case Formulas'!A200,ISBLANK('Case Data Entry'!W200)),"Has this person had symptoms? is required",IF(AND(NOT(ISBLANK('Case Data Entry'!W200)),ISNA(VLOOKUP('Case Data Entry'!W200,'DO NOT USE_School Picklist'!$D$3:$D$5,1,FALSE))),"Please select a value from the drop-down menu",IF(NOT(ISBLANK('Case Data Entry'!W200)),"OK",NA())))</f>
        <v>#N/A</v>
      </c>
      <c r="X200" s="41" t="e">
        <f>IF(AND('Case Data Entry'!W200='DO NOT USE_School Picklist'!$D$3,ISBLANK('Case Data Entry'!X200)),"Symptom Onset Date is required if Ever Symptomatic is Yes",IF('DO NOT USE_Case Formulas'!A200,"OK",NA()))</f>
        <v>#N/A</v>
      </c>
      <c r="Y200" s="41"/>
      <c r="Z200" s="41" t="e">
        <f ca="1">IF(AND('DO NOT USE_Case Formulas'!A200,ISBLANK('Case Data Entry'!Z200)),"Lab Result Test Date is required",IF('Case Data Entry'!Z200&gt;'DO NOT USE_School Picklist'!$C$3,"Test Date cannot be a future date",IF(NOT(ISBLANK('Case Data Entry'!Z200)),"OK",NA())))</f>
        <v>#N/A</v>
      </c>
      <c r="AA200" s="41" t="e">
        <f>IF(AND(NOT(ISBLANK('Case Data Entry'!AA200)),ISNA(VLOOKUP('Case Data Entry'!AA200,'DO NOT USE_School Picklist'!$R$3:$R$7,1,FALSE))),"Please select a value from the drop-down menu",IF('DO NOT USE_Case Formulas'!A200,"OK",NA()))</f>
        <v>#N/A</v>
      </c>
      <c r="AB200" s="41" t="e">
        <f>IF(AND(NOT(ISBLANK('Case Data Entry'!AB200)),ISNA(VLOOKUP('Case Data Entry'!AB200,'DO NOT USE_School Picklist'!$Q$3:$Q$8,1,FALSE))),"Please select a value from the drop-down menu",IF('DO NOT USE_Case Formulas'!A200,"OK",NA()))</f>
        <v>#N/A</v>
      </c>
    </row>
    <row r="201" spans="1:28" x14ac:dyDescent="0.25">
      <c r="A201" s="40" t="e">
        <f>IF('DO NOT USE_Case Formulas'!A201,IF('DO NOT USE_Case Formulas'!B201,"Not all required fields are completed","OK"),NA())</f>
        <v>#N/A</v>
      </c>
      <c r="B201" s="41" t="e">
        <f>IF(AND('DO NOT USE_Case Formulas'!A201,ISBLANK('Case Data Entry'!B201)),"First Name is required",IF(NOT(ISBLANK('Case Data Entry'!B201)),"OK",NA()))</f>
        <v>#N/A</v>
      </c>
      <c r="C201" s="41" t="e">
        <f>IF(AND('DO NOT USE_Case Formulas'!A201,ISBLANK('Case Data Entry'!C201)),"Last Name is required",IF(NOT(ISBLANK('Case Data Entry'!C201)),"OK",NA()))</f>
        <v>#N/A</v>
      </c>
      <c r="D201" s="41" t="e">
        <f>IF(AND('DO NOT USE_Case Formulas'!A201,ISBLANK('Case Data Entry'!D201)),"Birthdate is required",IF(NOT(ISBLANK('Case Data Entry'!D201)),"OK",NA()))</f>
        <v>#N/A</v>
      </c>
      <c r="E201" s="41" t="e">
        <f>IF(AND('DO NOT USE_Case Formulas'!A201,ISBLANK('Case Data Entry'!E201)),"Mobile Phone is required",IF(NOT(ISBLANK('Case Data Entry'!E201)),IF(AND(ISNUMBER(VALUE('Case Data Entry'!E201)),LEFT('Case Data Entry'!E201,1)&lt;&gt;"1",LEN('Case Data Entry'!E201)=10),"OK","Phone number must be valid format"),NA()))</f>
        <v>#N/A</v>
      </c>
      <c r="F201" s="41" t="e">
        <f>IF(LEN('Case Data Entry'!F201)&gt;255,"Home Street Address must be less than 255 characters",IF('DO NOT USE_Case Formulas'!A201,"OK",NA()))</f>
        <v>#N/A</v>
      </c>
      <c r="G201" s="41" t="e">
        <f>IF(LEN('Case Data Entry'!G201)&gt;40,"City must be less than 40 characters",IF('DO NOT USE_Case Formulas'!A201,"OK",NA()))</f>
        <v>#N/A</v>
      </c>
      <c r="H201" s="41" t="e">
        <f>IF(AND(NOT(ISBLANK('Case Data Entry'!H201)),ISNA(VLOOKUP('Case Data Entry'!H201,'DO NOT USE_School Picklist'!$P$3:$P$52,1,FALSE))),"Please select a value from the drop-down menu",IF('DO NOT USE_Case Formulas'!A201,"OK",NA()))</f>
        <v>#N/A</v>
      </c>
      <c r="I201" s="41" t="e">
        <f>IF(AND('DO NOT USE_Case Formulas'!A201,ISBLANK('Case Data Entry'!I201)),"Zip is required",IF(ISBLANK('Case Data Entry'!I201),NA(),"OK"))</f>
        <v>#N/A</v>
      </c>
      <c r="J201" s="41" t="e">
        <f>IF(AND('DO NOT USE_Case Formulas'!A201,ISBLANK('Case Data Entry'!J201)),"Student or Staff? is required",IF(ISBLANK('Case Data Entry'!J201),NA(),IF(ISNA(VLOOKUP('Case Data Entry'!J201,'DO NOT USE_School Picklist'!$B$3:$B$6,1,FALSE)),"Please select a value from the drop-down menu","OK")))</f>
        <v>#N/A</v>
      </c>
      <c r="K201" s="41" t="e">
        <f>IF(AND('Case Data Entry'!J201='DO NOT USE_School Picklist'!$B$4,ISBLANK('Case Data Entry'!K201)),"Occupation/Job Title is required if Student or Staff? is Yes, staff/faculty or volunteer",IF('DO NOT USE_Case Formulas'!A201,"OK",NA()))</f>
        <v>#N/A</v>
      </c>
      <c r="L201" s="41" t="e">
        <f ca="1">IF('Case Data Entry'!L201&gt;'DO NOT USE_School Picklist'!$C$3,"Date last on school campus/facility cannot be a future date",IF('DO NOT USE_Case Formulas'!A201,IF(ISBLANK('Case Data Entry'!L201),"Date last on school campus/facility is required","OK"),NA()))</f>
        <v>#N/A</v>
      </c>
      <c r="M201" s="41" t="e">
        <f>IF(AND('DO NOT USE_Case Formulas'!A201,ISBLANK('Case Data Entry'!M201)),"Specific Place in the Location is required",IF(ISBLANK('Case Data Entry'!M201),NA(),"OK"))</f>
        <v>#N/A</v>
      </c>
      <c r="N201" s="41" t="e">
        <f>IF(LEN('Case Data Entry'!N201)&gt;50,"Parent/Guardian Name must be less than 50 characters",IF('DO NOT USE_Case Formulas'!A201,"OK",NA()))</f>
        <v>#N/A</v>
      </c>
      <c r="O201" s="41" t="e">
        <f>IF(NOT(ISBLANK('Case Data Entry'!O201)),IF(AND(ISNUMBER('Case Data Entry'!O201),LEFT('Case Data Entry'!O201,1)&lt;&gt;"1",LEN('Case Data Entry'!O201)=10),"OK","Phone number must be valid format"),IF('DO NOT USE_Case Formulas'!A201,"OK",NA()))</f>
        <v>#N/A</v>
      </c>
      <c r="P201" s="41" t="e">
        <f>IF(AND(NOT(ISBLANK('Case Data Entry'!P201)),ISNA(VLOOKUP('Case Data Entry'!P201,'DO NOT USE_School Picklist'!$E$3:$E$10,1,FALSE))),"Please select a value from the drop-down menu",IF('DO NOT USE_Case Formulas'!A201,"OK",NA()))</f>
        <v>#N/A</v>
      </c>
      <c r="Q201" s="41" t="e">
        <f>IF(AND(NOT(ISBLANK('Case Data Entry'!Q201)),ISNA(VLOOKUP('Case Data Entry'!Q201,'DO NOT USE_School Picklist'!$F$3:$F$16,1,FALSE))),"Please select a value from the drop-down menu",IF('DO NOT USE_Case Formulas'!A201,"OK",NA()))</f>
        <v>#N/A</v>
      </c>
      <c r="R201" s="41" t="e">
        <f>IF(LEN('Case Data Entry'!R201)&gt;100,"Classroom(s) must be less than 100 characters",IF('DO NOT USE_Case Formulas'!A201,"OK",NA()))</f>
        <v>#N/A</v>
      </c>
      <c r="S201" s="41" t="e">
        <f>IF(AND(NOT(ISBLANK('Case Data Entry'!S201)),ISNA(VLOOKUP('Case Data Entry'!S201,'DO NOT USE_School Picklist'!$S$3:$S$12,1,FALSE))),"Please select a value from the drop-down menu",IF('DO NOT USE_Case Formulas'!A201,"OK",NA()))</f>
        <v>#N/A</v>
      </c>
      <c r="T201" s="41" t="e">
        <f>IF(AND(NOT(ISBLANK('Case Data Entry'!T201)),ISNA(VLOOKUP('Case Data Entry'!T201,'DO NOT USE_School Picklist'!$S$3:$S$12,1,FALSE))),"Please select a value from the drop-down menu",IF('DO NOT USE_Case Formulas'!A201,"OK",NA()))</f>
        <v>#N/A</v>
      </c>
      <c r="U201" s="41" t="e">
        <f>IF(LEN('Case Data Entry'!U201)&gt;80,"Name of Education Group must be less than 80 characters",IF('DO NOT USE_Case Formulas'!A201,"OK",NA()))</f>
        <v>#N/A</v>
      </c>
      <c r="V201" s="41" t="e">
        <f>IF(AND(NOT(ISBLANK('Case Data Entry'!V201)),ISNA(VLOOKUP('Case Data Entry'!V201,'DO NOT USE_School Picklist'!$K$3:$K$6,1,FALSE))),"Please select a value from the drop-down menu",IF('DO NOT USE_Case Formulas'!A201,"OK",NA()))</f>
        <v>#N/A</v>
      </c>
      <c r="W201" s="41" t="e">
        <f>IF(AND('DO NOT USE_Case Formulas'!A201,ISBLANK('Case Data Entry'!W201)),"Has this person had symptoms? is required",IF(AND(NOT(ISBLANK('Case Data Entry'!W201)),ISNA(VLOOKUP('Case Data Entry'!W201,'DO NOT USE_School Picklist'!$D$3:$D$5,1,FALSE))),"Please select a value from the drop-down menu",IF(NOT(ISBLANK('Case Data Entry'!W201)),"OK",NA())))</f>
        <v>#N/A</v>
      </c>
      <c r="X201" s="41" t="e">
        <f>IF(AND('Case Data Entry'!W201='DO NOT USE_School Picklist'!$D$3,ISBLANK('Case Data Entry'!X201)),"Symptom Onset Date is required if Ever Symptomatic is Yes",IF('DO NOT USE_Case Formulas'!A201,"OK",NA()))</f>
        <v>#N/A</v>
      </c>
      <c r="Y201" s="41"/>
      <c r="Z201" s="41" t="e">
        <f ca="1">IF(AND('DO NOT USE_Case Formulas'!A201,ISBLANK('Case Data Entry'!Z201)),"Lab Result Test Date is required",IF('Case Data Entry'!Z201&gt;'DO NOT USE_School Picklist'!$C$3,"Test Date cannot be a future date",IF(NOT(ISBLANK('Case Data Entry'!Z201)),"OK",NA())))</f>
        <v>#N/A</v>
      </c>
      <c r="AA201" s="41" t="e">
        <f>IF(AND(NOT(ISBLANK('Case Data Entry'!AA201)),ISNA(VLOOKUP('Case Data Entry'!AA201,'DO NOT USE_School Picklist'!$R$3:$R$7,1,FALSE))),"Please select a value from the drop-down menu",IF('DO NOT USE_Case Formulas'!A201,"OK",NA()))</f>
        <v>#N/A</v>
      </c>
      <c r="AB201" s="41" t="e">
        <f>IF(AND(NOT(ISBLANK('Case Data Entry'!AB201)),ISNA(VLOOKUP('Case Data Entry'!AB201,'DO NOT USE_School Picklist'!$Q$3:$Q$8,1,FALSE))),"Please select a value from the drop-down menu",IF('DO NOT USE_Case Formulas'!A201,"OK",NA()))</f>
        <v>#N/A</v>
      </c>
    </row>
    <row r="202" spans="1:28" x14ac:dyDescent="0.25">
      <c r="A202" s="40" t="e">
        <f>IF('DO NOT USE_Case Formulas'!A202,IF('DO NOT USE_Case Formulas'!B202,"Not all required fields are completed","OK"),NA())</f>
        <v>#N/A</v>
      </c>
      <c r="B202" s="41" t="e">
        <f>IF(AND('DO NOT USE_Case Formulas'!A202,ISBLANK('Case Data Entry'!B202)),"First Name is required",IF(NOT(ISBLANK('Case Data Entry'!B202)),"OK",NA()))</f>
        <v>#N/A</v>
      </c>
      <c r="C202" s="41" t="e">
        <f>IF(AND('DO NOT USE_Case Formulas'!A202,ISBLANK('Case Data Entry'!C202)),"Last Name is required",IF(NOT(ISBLANK('Case Data Entry'!C202)),"OK",NA()))</f>
        <v>#N/A</v>
      </c>
      <c r="D202" s="41" t="e">
        <f>IF(AND('DO NOT USE_Case Formulas'!A202,ISBLANK('Case Data Entry'!D202)),"Birthdate is required",IF(NOT(ISBLANK('Case Data Entry'!D202)),"OK",NA()))</f>
        <v>#N/A</v>
      </c>
      <c r="E202" s="41" t="e">
        <f>IF(AND('DO NOT USE_Case Formulas'!A202,ISBLANK('Case Data Entry'!E202)),"Mobile Phone is required",IF(NOT(ISBLANK('Case Data Entry'!E202)),IF(AND(ISNUMBER(VALUE('Case Data Entry'!E202)),LEFT('Case Data Entry'!E202,1)&lt;&gt;"1",LEN('Case Data Entry'!E202)=10),"OK","Phone number must be valid format"),NA()))</f>
        <v>#N/A</v>
      </c>
      <c r="F202" s="41" t="e">
        <f>IF(LEN('Case Data Entry'!F202)&gt;255,"Home Street Address must be less than 255 characters",IF('DO NOT USE_Case Formulas'!A202,"OK",NA()))</f>
        <v>#N/A</v>
      </c>
      <c r="G202" s="41" t="e">
        <f>IF(LEN('Case Data Entry'!G202)&gt;40,"City must be less than 40 characters",IF('DO NOT USE_Case Formulas'!A202,"OK",NA()))</f>
        <v>#N/A</v>
      </c>
      <c r="H202" s="41" t="e">
        <f>IF(AND(NOT(ISBLANK('Case Data Entry'!H202)),ISNA(VLOOKUP('Case Data Entry'!H202,'DO NOT USE_School Picklist'!$P$3:$P$52,1,FALSE))),"Please select a value from the drop-down menu",IF('DO NOT USE_Case Formulas'!A202,"OK",NA()))</f>
        <v>#N/A</v>
      </c>
      <c r="I202" s="41" t="e">
        <f>IF(AND('DO NOT USE_Case Formulas'!A202,ISBLANK('Case Data Entry'!I202)),"Zip is required",IF(ISBLANK('Case Data Entry'!I202),NA(),"OK"))</f>
        <v>#N/A</v>
      </c>
      <c r="J202" s="41" t="e">
        <f>IF(AND('DO NOT USE_Case Formulas'!A202,ISBLANK('Case Data Entry'!J202)),"Student or Staff? is required",IF(ISBLANK('Case Data Entry'!J202),NA(),IF(ISNA(VLOOKUP('Case Data Entry'!J202,'DO NOT USE_School Picklist'!$B$3:$B$6,1,FALSE)),"Please select a value from the drop-down menu","OK")))</f>
        <v>#N/A</v>
      </c>
      <c r="K202" s="41" t="e">
        <f>IF(AND('Case Data Entry'!J202='DO NOT USE_School Picklist'!$B$4,ISBLANK('Case Data Entry'!K202)),"Occupation/Job Title is required if Student or Staff? is Yes, staff/faculty or volunteer",IF('DO NOT USE_Case Formulas'!A202,"OK",NA()))</f>
        <v>#N/A</v>
      </c>
      <c r="L202" s="41" t="e">
        <f ca="1">IF('Case Data Entry'!L202&gt;'DO NOT USE_School Picklist'!$C$3,"Date last on school campus/facility cannot be a future date",IF('DO NOT USE_Case Formulas'!A202,IF(ISBLANK('Case Data Entry'!L202),"Date last on school campus/facility is required","OK"),NA()))</f>
        <v>#N/A</v>
      </c>
      <c r="M202" s="41" t="e">
        <f>IF(AND('DO NOT USE_Case Formulas'!A202,ISBLANK('Case Data Entry'!M202)),"Specific Place in the Location is required",IF(ISBLANK('Case Data Entry'!M202),NA(),"OK"))</f>
        <v>#N/A</v>
      </c>
      <c r="N202" s="41" t="e">
        <f>IF(LEN('Case Data Entry'!N202)&gt;50,"Parent/Guardian Name must be less than 50 characters",IF('DO NOT USE_Case Formulas'!A202,"OK",NA()))</f>
        <v>#N/A</v>
      </c>
      <c r="O202" s="41" t="e">
        <f>IF(NOT(ISBLANK('Case Data Entry'!O202)),IF(AND(ISNUMBER('Case Data Entry'!O202),LEFT('Case Data Entry'!O202,1)&lt;&gt;"1",LEN('Case Data Entry'!O202)=10),"OK","Phone number must be valid format"),IF('DO NOT USE_Case Formulas'!A202,"OK",NA()))</f>
        <v>#N/A</v>
      </c>
      <c r="P202" s="41" t="e">
        <f>IF(AND(NOT(ISBLANK('Case Data Entry'!P202)),ISNA(VLOOKUP('Case Data Entry'!P202,'DO NOT USE_School Picklist'!$E$3:$E$10,1,FALSE))),"Please select a value from the drop-down menu",IF('DO NOT USE_Case Formulas'!A202,"OK",NA()))</f>
        <v>#N/A</v>
      </c>
      <c r="Q202" s="41" t="e">
        <f>IF(AND(NOT(ISBLANK('Case Data Entry'!Q202)),ISNA(VLOOKUP('Case Data Entry'!Q202,'DO NOT USE_School Picklist'!$F$3:$F$16,1,FALSE))),"Please select a value from the drop-down menu",IF('DO NOT USE_Case Formulas'!A202,"OK",NA()))</f>
        <v>#N/A</v>
      </c>
      <c r="R202" s="41" t="e">
        <f>IF(LEN('Case Data Entry'!R202)&gt;100,"Classroom(s) must be less than 100 characters",IF('DO NOT USE_Case Formulas'!A202,"OK",NA()))</f>
        <v>#N/A</v>
      </c>
      <c r="S202" s="41" t="e">
        <f>IF(AND(NOT(ISBLANK('Case Data Entry'!S202)),ISNA(VLOOKUP('Case Data Entry'!S202,'DO NOT USE_School Picklist'!$S$3:$S$12,1,FALSE))),"Please select a value from the drop-down menu",IF('DO NOT USE_Case Formulas'!A202,"OK",NA()))</f>
        <v>#N/A</v>
      </c>
      <c r="T202" s="41" t="e">
        <f>IF(AND(NOT(ISBLANK('Case Data Entry'!T202)),ISNA(VLOOKUP('Case Data Entry'!T202,'DO NOT USE_School Picklist'!$S$3:$S$12,1,FALSE))),"Please select a value from the drop-down menu",IF('DO NOT USE_Case Formulas'!A202,"OK",NA()))</f>
        <v>#N/A</v>
      </c>
      <c r="U202" s="41" t="e">
        <f>IF(LEN('Case Data Entry'!U202)&gt;80,"Name of Education Group must be less than 80 characters",IF('DO NOT USE_Case Formulas'!A202,"OK",NA()))</f>
        <v>#N/A</v>
      </c>
      <c r="V202" s="41" t="e">
        <f>IF(AND(NOT(ISBLANK('Case Data Entry'!V202)),ISNA(VLOOKUP('Case Data Entry'!V202,'DO NOT USE_School Picklist'!$K$3:$K$6,1,FALSE))),"Please select a value from the drop-down menu",IF('DO NOT USE_Case Formulas'!A202,"OK",NA()))</f>
        <v>#N/A</v>
      </c>
      <c r="W202" s="41" t="e">
        <f>IF(AND('DO NOT USE_Case Formulas'!A202,ISBLANK('Case Data Entry'!W202)),"Has this person had symptoms? is required",IF(AND(NOT(ISBLANK('Case Data Entry'!W202)),ISNA(VLOOKUP('Case Data Entry'!W202,'DO NOT USE_School Picklist'!$D$3:$D$5,1,FALSE))),"Please select a value from the drop-down menu",IF(NOT(ISBLANK('Case Data Entry'!W202)),"OK",NA())))</f>
        <v>#N/A</v>
      </c>
      <c r="X202" s="41" t="e">
        <f>IF(AND('Case Data Entry'!W202='DO NOT USE_School Picklist'!$D$3,ISBLANK('Case Data Entry'!X202)),"Symptom Onset Date is required if Ever Symptomatic is Yes",IF('DO NOT USE_Case Formulas'!A202,"OK",NA()))</f>
        <v>#N/A</v>
      </c>
      <c r="Y202" s="41"/>
      <c r="Z202" s="41" t="e">
        <f ca="1">IF(AND('DO NOT USE_Case Formulas'!A202,ISBLANK('Case Data Entry'!Z202)),"Lab Result Test Date is required",IF('Case Data Entry'!Z202&gt;'DO NOT USE_School Picklist'!$C$3,"Test Date cannot be a future date",IF(NOT(ISBLANK('Case Data Entry'!Z202)),"OK",NA())))</f>
        <v>#N/A</v>
      </c>
      <c r="AA202" s="41" t="e">
        <f>IF(AND(NOT(ISBLANK('Case Data Entry'!AA202)),ISNA(VLOOKUP('Case Data Entry'!AA202,'DO NOT USE_School Picklist'!$R$3:$R$7,1,FALSE))),"Please select a value from the drop-down menu",IF('DO NOT USE_Case Formulas'!A202,"OK",NA()))</f>
        <v>#N/A</v>
      </c>
      <c r="AB202" s="41" t="e">
        <f>IF(AND(NOT(ISBLANK('Case Data Entry'!AB202)),ISNA(VLOOKUP('Case Data Entry'!AB202,'DO NOT USE_School Picklist'!$Q$3:$Q$8,1,FALSE))),"Please select a value from the drop-down menu",IF('DO NOT USE_Case Formulas'!A202,"OK",NA()))</f>
        <v>#N/A</v>
      </c>
    </row>
    <row r="203" spans="1:28" x14ac:dyDescent="0.25">
      <c r="A203" s="40" t="e">
        <f>IF('DO NOT USE_Case Formulas'!A203,IF('DO NOT USE_Case Formulas'!B203,"Not all required fields are completed","OK"),NA())</f>
        <v>#N/A</v>
      </c>
      <c r="B203" s="41" t="e">
        <f>IF(AND('DO NOT USE_Case Formulas'!A203,ISBLANK('Case Data Entry'!B203)),"First Name is required",IF(NOT(ISBLANK('Case Data Entry'!B203)),"OK",NA()))</f>
        <v>#N/A</v>
      </c>
      <c r="C203" s="41" t="e">
        <f>IF(AND('DO NOT USE_Case Formulas'!A203,ISBLANK('Case Data Entry'!C203)),"Last Name is required",IF(NOT(ISBLANK('Case Data Entry'!C203)),"OK",NA()))</f>
        <v>#N/A</v>
      </c>
      <c r="D203" s="41" t="e">
        <f>IF(AND('DO NOT USE_Case Formulas'!A203,ISBLANK('Case Data Entry'!D203)),"Birthdate is required",IF(NOT(ISBLANK('Case Data Entry'!D203)),"OK",NA()))</f>
        <v>#N/A</v>
      </c>
      <c r="E203" s="41" t="e">
        <f>IF(AND('DO NOT USE_Case Formulas'!A203,ISBLANK('Case Data Entry'!E203)),"Mobile Phone is required",IF(NOT(ISBLANK('Case Data Entry'!E203)),IF(AND(ISNUMBER(VALUE('Case Data Entry'!E203)),LEFT('Case Data Entry'!E203,1)&lt;&gt;"1",LEN('Case Data Entry'!E203)=10),"OK","Phone number must be valid format"),NA()))</f>
        <v>#N/A</v>
      </c>
      <c r="F203" s="41" t="e">
        <f>IF(LEN('Case Data Entry'!F203)&gt;255,"Home Street Address must be less than 255 characters",IF('DO NOT USE_Case Formulas'!A203,"OK",NA()))</f>
        <v>#N/A</v>
      </c>
      <c r="G203" s="41" t="e">
        <f>IF(LEN('Case Data Entry'!G203)&gt;40,"City must be less than 40 characters",IF('DO NOT USE_Case Formulas'!A203,"OK",NA()))</f>
        <v>#N/A</v>
      </c>
      <c r="H203" s="41" t="e">
        <f>IF(AND(NOT(ISBLANK('Case Data Entry'!H203)),ISNA(VLOOKUP('Case Data Entry'!H203,'DO NOT USE_School Picklist'!$P$3:$P$52,1,FALSE))),"Please select a value from the drop-down menu",IF('DO NOT USE_Case Formulas'!A203,"OK",NA()))</f>
        <v>#N/A</v>
      </c>
      <c r="I203" s="41" t="e">
        <f>IF(AND('DO NOT USE_Case Formulas'!A203,ISBLANK('Case Data Entry'!I203)),"Zip is required",IF(ISBLANK('Case Data Entry'!I203),NA(),"OK"))</f>
        <v>#N/A</v>
      </c>
      <c r="J203" s="41" t="e">
        <f>IF(AND('DO NOT USE_Case Formulas'!A203,ISBLANK('Case Data Entry'!J203)),"Student or Staff? is required",IF(ISBLANK('Case Data Entry'!J203),NA(),IF(ISNA(VLOOKUP('Case Data Entry'!J203,'DO NOT USE_School Picklist'!$B$3:$B$6,1,FALSE)),"Please select a value from the drop-down menu","OK")))</f>
        <v>#N/A</v>
      </c>
      <c r="K203" s="41" t="e">
        <f>IF(AND('Case Data Entry'!J203='DO NOT USE_School Picklist'!$B$4,ISBLANK('Case Data Entry'!K203)),"Occupation/Job Title is required if Student or Staff? is Yes, staff/faculty or volunteer",IF('DO NOT USE_Case Formulas'!A203,"OK",NA()))</f>
        <v>#N/A</v>
      </c>
      <c r="L203" s="41" t="e">
        <f ca="1">IF('Case Data Entry'!L203&gt;'DO NOT USE_School Picklist'!$C$3,"Date last on school campus/facility cannot be a future date",IF('DO NOT USE_Case Formulas'!A203,IF(ISBLANK('Case Data Entry'!L203),"Date last on school campus/facility is required","OK"),NA()))</f>
        <v>#N/A</v>
      </c>
      <c r="M203" s="41" t="e">
        <f>IF(AND('DO NOT USE_Case Formulas'!A203,ISBLANK('Case Data Entry'!M203)),"Specific Place in the Location is required",IF(ISBLANK('Case Data Entry'!M203),NA(),"OK"))</f>
        <v>#N/A</v>
      </c>
      <c r="N203" s="41" t="e">
        <f>IF(LEN('Case Data Entry'!N203)&gt;50,"Parent/Guardian Name must be less than 50 characters",IF('DO NOT USE_Case Formulas'!A203,"OK",NA()))</f>
        <v>#N/A</v>
      </c>
      <c r="O203" s="41" t="e">
        <f>IF(NOT(ISBLANK('Case Data Entry'!O203)),IF(AND(ISNUMBER('Case Data Entry'!O203),LEFT('Case Data Entry'!O203,1)&lt;&gt;"1",LEN('Case Data Entry'!O203)=10),"OK","Phone number must be valid format"),IF('DO NOT USE_Case Formulas'!A203,"OK",NA()))</f>
        <v>#N/A</v>
      </c>
      <c r="P203" s="41" t="e">
        <f>IF(AND(NOT(ISBLANK('Case Data Entry'!P203)),ISNA(VLOOKUP('Case Data Entry'!P203,'DO NOT USE_School Picklist'!$E$3:$E$10,1,FALSE))),"Please select a value from the drop-down menu",IF('DO NOT USE_Case Formulas'!A203,"OK",NA()))</f>
        <v>#N/A</v>
      </c>
      <c r="Q203" s="41" t="e">
        <f>IF(AND(NOT(ISBLANK('Case Data Entry'!Q203)),ISNA(VLOOKUP('Case Data Entry'!Q203,'DO NOT USE_School Picklist'!$F$3:$F$16,1,FALSE))),"Please select a value from the drop-down menu",IF('DO NOT USE_Case Formulas'!A203,"OK",NA()))</f>
        <v>#N/A</v>
      </c>
      <c r="R203" s="41" t="e">
        <f>IF(LEN('Case Data Entry'!R203)&gt;100,"Classroom(s) must be less than 100 characters",IF('DO NOT USE_Case Formulas'!A203,"OK",NA()))</f>
        <v>#N/A</v>
      </c>
      <c r="S203" s="41" t="e">
        <f>IF(AND(NOT(ISBLANK('Case Data Entry'!S203)),ISNA(VLOOKUP('Case Data Entry'!S203,'DO NOT USE_School Picklist'!$S$3:$S$12,1,FALSE))),"Please select a value from the drop-down menu",IF('DO NOT USE_Case Formulas'!A203,"OK",NA()))</f>
        <v>#N/A</v>
      </c>
      <c r="T203" s="41" t="e">
        <f>IF(AND(NOT(ISBLANK('Case Data Entry'!T203)),ISNA(VLOOKUP('Case Data Entry'!T203,'DO NOT USE_School Picklist'!$S$3:$S$12,1,FALSE))),"Please select a value from the drop-down menu",IF('DO NOT USE_Case Formulas'!A203,"OK",NA()))</f>
        <v>#N/A</v>
      </c>
      <c r="U203" s="41" t="e">
        <f>IF(LEN('Case Data Entry'!U203)&gt;80,"Name of Education Group must be less than 80 characters",IF('DO NOT USE_Case Formulas'!A203,"OK",NA()))</f>
        <v>#N/A</v>
      </c>
      <c r="V203" s="41" t="e">
        <f>IF(AND(NOT(ISBLANK('Case Data Entry'!V203)),ISNA(VLOOKUP('Case Data Entry'!V203,'DO NOT USE_School Picklist'!$K$3:$K$6,1,FALSE))),"Please select a value from the drop-down menu",IF('DO NOT USE_Case Formulas'!A203,"OK",NA()))</f>
        <v>#N/A</v>
      </c>
      <c r="W203" s="41" t="e">
        <f>IF(AND('DO NOT USE_Case Formulas'!A203,ISBLANK('Case Data Entry'!W203)),"Has this person had symptoms? is required",IF(AND(NOT(ISBLANK('Case Data Entry'!W203)),ISNA(VLOOKUP('Case Data Entry'!W203,'DO NOT USE_School Picklist'!$D$3:$D$5,1,FALSE))),"Please select a value from the drop-down menu",IF(NOT(ISBLANK('Case Data Entry'!W203)),"OK",NA())))</f>
        <v>#N/A</v>
      </c>
      <c r="X203" s="41" t="e">
        <f>IF(AND('Case Data Entry'!W203='DO NOT USE_School Picklist'!$D$3,ISBLANK('Case Data Entry'!X203)),"Symptom Onset Date is required if Ever Symptomatic is Yes",IF('DO NOT USE_Case Formulas'!A203,"OK",NA()))</f>
        <v>#N/A</v>
      </c>
      <c r="Y203" s="41"/>
      <c r="Z203" s="41" t="e">
        <f ca="1">IF(AND('DO NOT USE_Case Formulas'!A203,ISBLANK('Case Data Entry'!Z203)),"Lab Result Test Date is required",IF('Case Data Entry'!Z203&gt;'DO NOT USE_School Picklist'!$C$3,"Test Date cannot be a future date",IF(NOT(ISBLANK('Case Data Entry'!Z203)),"OK",NA())))</f>
        <v>#N/A</v>
      </c>
      <c r="AA203" s="41" t="e">
        <f>IF(AND(NOT(ISBLANK('Case Data Entry'!AA203)),ISNA(VLOOKUP('Case Data Entry'!AA203,'DO NOT USE_School Picklist'!$R$3:$R$7,1,FALSE))),"Please select a value from the drop-down menu",IF('DO NOT USE_Case Formulas'!A203,"OK",NA()))</f>
        <v>#N/A</v>
      </c>
      <c r="AB203" s="41" t="e">
        <f>IF(AND(NOT(ISBLANK('Case Data Entry'!AB203)),ISNA(VLOOKUP('Case Data Entry'!AB203,'DO NOT USE_School Picklist'!$Q$3:$Q$8,1,FALSE))),"Please select a value from the drop-down menu",IF('DO NOT USE_Case Formulas'!A203,"OK",NA()))</f>
        <v>#N/A</v>
      </c>
    </row>
    <row r="204" spans="1:28" x14ac:dyDescent="0.25">
      <c r="A204" s="40" t="e">
        <f>IF('DO NOT USE_Case Formulas'!A204,IF('DO NOT USE_Case Formulas'!B204,"Not all required fields are completed","OK"),NA())</f>
        <v>#N/A</v>
      </c>
      <c r="B204" s="41" t="e">
        <f>IF(AND('DO NOT USE_Case Formulas'!A204,ISBLANK('Case Data Entry'!B204)),"First Name is required",IF(NOT(ISBLANK('Case Data Entry'!B204)),"OK",NA()))</f>
        <v>#N/A</v>
      </c>
      <c r="C204" s="41" t="e">
        <f>IF(AND('DO NOT USE_Case Formulas'!A204,ISBLANK('Case Data Entry'!C204)),"Last Name is required",IF(NOT(ISBLANK('Case Data Entry'!C204)),"OK",NA()))</f>
        <v>#N/A</v>
      </c>
      <c r="D204" s="41" t="e">
        <f>IF(AND('DO NOT USE_Case Formulas'!A204,ISBLANK('Case Data Entry'!D204)),"Birthdate is required",IF(NOT(ISBLANK('Case Data Entry'!D204)),"OK",NA()))</f>
        <v>#N/A</v>
      </c>
      <c r="E204" s="41" t="e">
        <f>IF(AND('DO NOT USE_Case Formulas'!A204,ISBLANK('Case Data Entry'!E204)),"Mobile Phone is required",IF(NOT(ISBLANK('Case Data Entry'!E204)),IF(AND(ISNUMBER(VALUE('Case Data Entry'!E204)),LEFT('Case Data Entry'!E204,1)&lt;&gt;"1",LEN('Case Data Entry'!E204)=10),"OK","Phone number must be valid format"),NA()))</f>
        <v>#N/A</v>
      </c>
      <c r="F204" s="41" t="e">
        <f>IF(LEN('Case Data Entry'!F204)&gt;255,"Home Street Address must be less than 255 characters",IF('DO NOT USE_Case Formulas'!A204,"OK",NA()))</f>
        <v>#N/A</v>
      </c>
      <c r="G204" s="41" t="e">
        <f>IF(LEN('Case Data Entry'!G204)&gt;40,"City must be less than 40 characters",IF('DO NOT USE_Case Formulas'!A204,"OK",NA()))</f>
        <v>#N/A</v>
      </c>
      <c r="H204" s="41" t="e">
        <f>IF(AND(NOT(ISBLANK('Case Data Entry'!H204)),ISNA(VLOOKUP('Case Data Entry'!H204,'DO NOT USE_School Picklist'!$P$3:$P$52,1,FALSE))),"Please select a value from the drop-down menu",IF('DO NOT USE_Case Formulas'!A204,"OK",NA()))</f>
        <v>#N/A</v>
      </c>
      <c r="I204" s="41" t="e">
        <f>IF(AND('DO NOT USE_Case Formulas'!A204,ISBLANK('Case Data Entry'!I204)),"Zip is required",IF(ISBLANK('Case Data Entry'!I204),NA(),"OK"))</f>
        <v>#N/A</v>
      </c>
      <c r="J204" s="41" t="e">
        <f>IF(AND('DO NOT USE_Case Formulas'!A204,ISBLANK('Case Data Entry'!J204)),"Student or Staff? is required",IF(ISBLANK('Case Data Entry'!J204),NA(),IF(ISNA(VLOOKUP('Case Data Entry'!J204,'DO NOT USE_School Picklist'!$B$3:$B$6,1,FALSE)),"Please select a value from the drop-down menu","OK")))</f>
        <v>#N/A</v>
      </c>
      <c r="K204" s="41" t="e">
        <f>IF(AND('Case Data Entry'!J204='DO NOT USE_School Picklist'!$B$4,ISBLANK('Case Data Entry'!K204)),"Occupation/Job Title is required if Student or Staff? is Yes, staff/faculty or volunteer",IF('DO NOT USE_Case Formulas'!A204,"OK",NA()))</f>
        <v>#N/A</v>
      </c>
      <c r="L204" s="41" t="e">
        <f ca="1">IF('Case Data Entry'!L204&gt;'DO NOT USE_School Picklist'!$C$3,"Date last on school campus/facility cannot be a future date",IF('DO NOT USE_Case Formulas'!A204,IF(ISBLANK('Case Data Entry'!L204),"Date last on school campus/facility is required","OK"),NA()))</f>
        <v>#N/A</v>
      </c>
      <c r="M204" s="41" t="e">
        <f>IF(AND('DO NOT USE_Case Formulas'!A204,ISBLANK('Case Data Entry'!M204)),"Specific Place in the Location is required",IF(ISBLANK('Case Data Entry'!M204),NA(),"OK"))</f>
        <v>#N/A</v>
      </c>
      <c r="N204" s="41" t="e">
        <f>IF(LEN('Case Data Entry'!N204)&gt;50,"Parent/Guardian Name must be less than 50 characters",IF('DO NOT USE_Case Formulas'!A204,"OK",NA()))</f>
        <v>#N/A</v>
      </c>
      <c r="O204" s="41" t="e">
        <f>IF(NOT(ISBLANK('Case Data Entry'!O204)),IF(AND(ISNUMBER('Case Data Entry'!O204),LEFT('Case Data Entry'!O204,1)&lt;&gt;"1",LEN('Case Data Entry'!O204)=10),"OK","Phone number must be valid format"),IF('DO NOT USE_Case Formulas'!A204,"OK",NA()))</f>
        <v>#N/A</v>
      </c>
      <c r="P204" s="41" t="e">
        <f>IF(AND(NOT(ISBLANK('Case Data Entry'!P204)),ISNA(VLOOKUP('Case Data Entry'!P204,'DO NOT USE_School Picklist'!$E$3:$E$10,1,FALSE))),"Please select a value from the drop-down menu",IF('DO NOT USE_Case Formulas'!A204,"OK",NA()))</f>
        <v>#N/A</v>
      </c>
      <c r="Q204" s="41" t="e">
        <f>IF(AND(NOT(ISBLANK('Case Data Entry'!Q204)),ISNA(VLOOKUP('Case Data Entry'!Q204,'DO NOT USE_School Picklist'!$F$3:$F$16,1,FALSE))),"Please select a value from the drop-down menu",IF('DO NOT USE_Case Formulas'!A204,"OK",NA()))</f>
        <v>#N/A</v>
      </c>
      <c r="R204" s="41" t="e">
        <f>IF(LEN('Case Data Entry'!R204)&gt;100,"Classroom(s) must be less than 100 characters",IF('DO NOT USE_Case Formulas'!A204,"OK",NA()))</f>
        <v>#N/A</v>
      </c>
      <c r="S204" s="41" t="e">
        <f>IF(AND(NOT(ISBLANK('Case Data Entry'!S204)),ISNA(VLOOKUP('Case Data Entry'!S204,'DO NOT USE_School Picklist'!$S$3:$S$12,1,FALSE))),"Please select a value from the drop-down menu",IF('DO NOT USE_Case Formulas'!A204,"OK",NA()))</f>
        <v>#N/A</v>
      </c>
      <c r="T204" s="41" t="e">
        <f>IF(AND(NOT(ISBLANK('Case Data Entry'!T204)),ISNA(VLOOKUP('Case Data Entry'!T204,'DO NOT USE_School Picklist'!$S$3:$S$12,1,FALSE))),"Please select a value from the drop-down menu",IF('DO NOT USE_Case Formulas'!A204,"OK",NA()))</f>
        <v>#N/A</v>
      </c>
      <c r="U204" s="41" t="e">
        <f>IF(LEN('Case Data Entry'!U204)&gt;80,"Name of Education Group must be less than 80 characters",IF('DO NOT USE_Case Formulas'!A204,"OK",NA()))</f>
        <v>#N/A</v>
      </c>
      <c r="V204" s="41" t="e">
        <f>IF(AND(NOT(ISBLANK('Case Data Entry'!V204)),ISNA(VLOOKUP('Case Data Entry'!V204,'DO NOT USE_School Picklist'!$K$3:$K$6,1,FALSE))),"Please select a value from the drop-down menu",IF('DO NOT USE_Case Formulas'!A204,"OK",NA()))</f>
        <v>#N/A</v>
      </c>
      <c r="W204" s="41" t="e">
        <f>IF(AND('DO NOT USE_Case Formulas'!A204,ISBLANK('Case Data Entry'!W204)),"Has this person had symptoms? is required",IF(AND(NOT(ISBLANK('Case Data Entry'!W204)),ISNA(VLOOKUP('Case Data Entry'!W204,'DO NOT USE_School Picklist'!$D$3:$D$5,1,FALSE))),"Please select a value from the drop-down menu",IF(NOT(ISBLANK('Case Data Entry'!W204)),"OK",NA())))</f>
        <v>#N/A</v>
      </c>
      <c r="X204" s="41" t="e">
        <f>IF(AND('Case Data Entry'!W204='DO NOT USE_School Picklist'!$D$3,ISBLANK('Case Data Entry'!X204)),"Symptom Onset Date is required if Ever Symptomatic is Yes",IF('DO NOT USE_Case Formulas'!A204,"OK",NA()))</f>
        <v>#N/A</v>
      </c>
      <c r="Y204" s="41"/>
      <c r="Z204" s="41" t="e">
        <f ca="1">IF(AND('DO NOT USE_Case Formulas'!A204,ISBLANK('Case Data Entry'!Z204)),"Lab Result Test Date is required",IF('Case Data Entry'!Z204&gt;'DO NOT USE_School Picklist'!$C$3,"Test Date cannot be a future date",IF(NOT(ISBLANK('Case Data Entry'!Z204)),"OK",NA())))</f>
        <v>#N/A</v>
      </c>
      <c r="AA204" s="41" t="e">
        <f>IF(AND(NOT(ISBLANK('Case Data Entry'!AA204)),ISNA(VLOOKUP('Case Data Entry'!AA204,'DO NOT USE_School Picklist'!$R$3:$R$7,1,FALSE))),"Please select a value from the drop-down menu",IF('DO NOT USE_Case Formulas'!A204,"OK",NA()))</f>
        <v>#N/A</v>
      </c>
      <c r="AB204" s="41" t="e">
        <f>IF(AND(NOT(ISBLANK('Case Data Entry'!AB204)),ISNA(VLOOKUP('Case Data Entry'!AB204,'DO NOT USE_School Picklist'!$Q$3:$Q$8,1,FALSE))),"Please select a value from the drop-down menu",IF('DO NOT USE_Case Formulas'!A204,"OK",NA()))</f>
        <v>#N/A</v>
      </c>
    </row>
    <row r="205" spans="1:28" x14ac:dyDescent="0.25">
      <c r="A205" s="40" t="e">
        <f>IF('DO NOT USE_Case Formulas'!A205,IF('DO NOT USE_Case Formulas'!B205,"Not all required fields are completed","OK"),NA())</f>
        <v>#N/A</v>
      </c>
      <c r="B205" s="41" t="e">
        <f>IF(AND('DO NOT USE_Case Formulas'!A205,ISBLANK('Case Data Entry'!B205)),"First Name is required",IF(NOT(ISBLANK('Case Data Entry'!B205)),"OK",NA()))</f>
        <v>#N/A</v>
      </c>
      <c r="C205" s="41" t="e">
        <f>IF(AND('DO NOT USE_Case Formulas'!A205,ISBLANK('Case Data Entry'!C205)),"Last Name is required",IF(NOT(ISBLANK('Case Data Entry'!C205)),"OK",NA()))</f>
        <v>#N/A</v>
      </c>
      <c r="D205" s="41" t="e">
        <f>IF(AND('DO NOT USE_Case Formulas'!A205,ISBLANK('Case Data Entry'!D205)),"Birthdate is required",IF(NOT(ISBLANK('Case Data Entry'!D205)),"OK",NA()))</f>
        <v>#N/A</v>
      </c>
      <c r="E205" s="41" t="e">
        <f>IF(AND('DO NOT USE_Case Formulas'!A205,ISBLANK('Case Data Entry'!E205)),"Mobile Phone is required",IF(NOT(ISBLANK('Case Data Entry'!E205)),IF(AND(ISNUMBER(VALUE('Case Data Entry'!E205)),LEFT('Case Data Entry'!E205,1)&lt;&gt;"1",LEN('Case Data Entry'!E205)=10),"OK","Phone number must be valid format"),NA()))</f>
        <v>#N/A</v>
      </c>
      <c r="F205" s="41" t="e">
        <f>IF(LEN('Case Data Entry'!F205)&gt;255,"Home Street Address must be less than 255 characters",IF('DO NOT USE_Case Formulas'!A205,"OK",NA()))</f>
        <v>#N/A</v>
      </c>
      <c r="G205" s="41" t="e">
        <f>IF(LEN('Case Data Entry'!G205)&gt;40,"City must be less than 40 characters",IF('DO NOT USE_Case Formulas'!A205,"OK",NA()))</f>
        <v>#N/A</v>
      </c>
      <c r="H205" s="41" t="e">
        <f>IF(AND(NOT(ISBLANK('Case Data Entry'!H205)),ISNA(VLOOKUP('Case Data Entry'!H205,'DO NOT USE_School Picklist'!$P$3:$P$52,1,FALSE))),"Please select a value from the drop-down menu",IF('DO NOT USE_Case Formulas'!A205,"OK",NA()))</f>
        <v>#N/A</v>
      </c>
      <c r="I205" s="41" t="e">
        <f>IF(AND('DO NOT USE_Case Formulas'!A205,ISBLANK('Case Data Entry'!I205)),"Zip is required",IF(ISBLANK('Case Data Entry'!I205),NA(),"OK"))</f>
        <v>#N/A</v>
      </c>
      <c r="J205" s="41" t="e">
        <f>IF(AND('DO NOT USE_Case Formulas'!A205,ISBLANK('Case Data Entry'!J205)),"Student or Staff? is required",IF(ISBLANK('Case Data Entry'!J205),NA(),IF(ISNA(VLOOKUP('Case Data Entry'!J205,'DO NOT USE_School Picklist'!$B$3:$B$6,1,FALSE)),"Please select a value from the drop-down menu","OK")))</f>
        <v>#N/A</v>
      </c>
      <c r="K205" s="41" t="e">
        <f>IF(AND('Case Data Entry'!J205='DO NOT USE_School Picklist'!$B$4,ISBLANK('Case Data Entry'!K205)),"Occupation/Job Title is required if Student or Staff? is Yes, staff/faculty or volunteer",IF('DO NOT USE_Case Formulas'!A205,"OK",NA()))</f>
        <v>#N/A</v>
      </c>
      <c r="L205" s="41" t="e">
        <f ca="1">IF('Case Data Entry'!L205&gt;'DO NOT USE_School Picklist'!$C$3,"Date last on school campus/facility cannot be a future date",IF('DO NOT USE_Case Formulas'!A205,IF(ISBLANK('Case Data Entry'!L205),"Date last on school campus/facility is required","OK"),NA()))</f>
        <v>#N/A</v>
      </c>
      <c r="M205" s="41" t="e">
        <f>IF(AND('DO NOT USE_Case Formulas'!A205,ISBLANK('Case Data Entry'!M205)),"Specific Place in the Location is required",IF(ISBLANK('Case Data Entry'!M205),NA(),"OK"))</f>
        <v>#N/A</v>
      </c>
      <c r="N205" s="41" t="e">
        <f>IF(LEN('Case Data Entry'!N205)&gt;50,"Parent/Guardian Name must be less than 50 characters",IF('DO NOT USE_Case Formulas'!A205,"OK",NA()))</f>
        <v>#N/A</v>
      </c>
      <c r="O205" s="41" t="e">
        <f>IF(NOT(ISBLANK('Case Data Entry'!O205)),IF(AND(ISNUMBER('Case Data Entry'!O205),LEFT('Case Data Entry'!O205,1)&lt;&gt;"1",LEN('Case Data Entry'!O205)=10),"OK","Phone number must be valid format"),IF('DO NOT USE_Case Formulas'!A205,"OK",NA()))</f>
        <v>#N/A</v>
      </c>
      <c r="P205" s="41" t="e">
        <f>IF(AND(NOT(ISBLANK('Case Data Entry'!P205)),ISNA(VLOOKUP('Case Data Entry'!P205,'DO NOT USE_School Picklist'!$E$3:$E$10,1,FALSE))),"Please select a value from the drop-down menu",IF('DO NOT USE_Case Formulas'!A205,"OK",NA()))</f>
        <v>#N/A</v>
      </c>
      <c r="Q205" s="41" t="e">
        <f>IF(AND(NOT(ISBLANK('Case Data Entry'!Q205)),ISNA(VLOOKUP('Case Data Entry'!Q205,'DO NOT USE_School Picklist'!$F$3:$F$16,1,FALSE))),"Please select a value from the drop-down menu",IF('DO NOT USE_Case Formulas'!A205,"OK",NA()))</f>
        <v>#N/A</v>
      </c>
      <c r="R205" s="41" t="e">
        <f>IF(LEN('Case Data Entry'!R205)&gt;100,"Classroom(s) must be less than 100 characters",IF('DO NOT USE_Case Formulas'!A205,"OK",NA()))</f>
        <v>#N/A</v>
      </c>
      <c r="S205" s="41" t="e">
        <f>IF(AND(NOT(ISBLANK('Case Data Entry'!S205)),ISNA(VLOOKUP('Case Data Entry'!S205,'DO NOT USE_School Picklist'!$S$3:$S$12,1,FALSE))),"Please select a value from the drop-down menu",IF('DO NOT USE_Case Formulas'!A205,"OK",NA()))</f>
        <v>#N/A</v>
      </c>
      <c r="T205" s="41" t="e">
        <f>IF(AND(NOT(ISBLANK('Case Data Entry'!T205)),ISNA(VLOOKUP('Case Data Entry'!T205,'DO NOT USE_School Picklist'!$S$3:$S$12,1,FALSE))),"Please select a value from the drop-down menu",IF('DO NOT USE_Case Formulas'!A205,"OK",NA()))</f>
        <v>#N/A</v>
      </c>
      <c r="U205" s="41" t="e">
        <f>IF(LEN('Case Data Entry'!U205)&gt;80,"Name of Education Group must be less than 80 characters",IF('DO NOT USE_Case Formulas'!A205,"OK",NA()))</f>
        <v>#N/A</v>
      </c>
      <c r="V205" s="41" t="e">
        <f>IF(AND(NOT(ISBLANK('Case Data Entry'!V205)),ISNA(VLOOKUP('Case Data Entry'!V205,'DO NOT USE_School Picklist'!$K$3:$K$6,1,FALSE))),"Please select a value from the drop-down menu",IF('DO NOT USE_Case Formulas'!A205,"OK",NA()))</f>
        <v>#N/A</v>
      </c>
      <c r="W205" s="41" t="e">
        <f>IF(AND('DO NOT USE_Case Formulas'!A205,ISBLANK('Case Data Entry'!W205)),"Has this person had symptoms? is required",IF(AND(NOT(ISBLANK('Case Data Entry'!W205)),ISNA(VLOOKUP('Case Data Entry'!W205,'DO NOT USE_School Picklist'!$D$3:$D$5,1,FALSE))),"Please select a value from the drop-down menu",IF(NOT(ISBLANK('Case Data Entry'!W205)),"OK",NA())))</f>
        <v>#N/A</v>
      </c>
      <c r="X205" s="41" t="e">
        <f>IF(AND('Case Data Entry'!W205='DO NOT USE_School Picklist'!$D$3,ISBLANK('Case Data Entry'!X205)),"Symptom Onset Date is required if Ever Symptomatic is Yes",IF('DO NOT USE_Case Formulas'!A205,"OK",NA()))</f>
        <v>#N/A</v>
      </c>
      <c r="Y205" s="41"/>
      <c r="Z205" s="41" t="e">
        <f ca="1">IF(AND('DO NOT USE_Case Formulas'!A205,ISBLANK('Case Data Entry'!Z205)),"Lab Result Test Date is required",IF('Case Data Entry'!Z205&gt;'DO NOT USE_School Picklist'!$C$3,"Test Date cannot be a future date",IF(NOT(ISBLANK('Case Data Entry'!Z205)),"OK",NA())))</f>
        <v>#N/A</v>
      </c>
      <c r="AA205" s="41" t="e">
        <f>IF(AND(NOT(ISBLANK('Case Data Entry'!AA205)),ISNA(VLOOKUP('Case Data Entry'!AA205,'DO NOT USE_School Picklist'!$R$3:$R$7,1,FALSE))),"Please select a value from the drop-down menu",IF('DO NOT USE_Case Formulas'!A205,"OK",NA()))</f>
        <v>#N/A</v>
      </c>
      <c r="AB205" s="41" t="e">
        <f>IF(AND(NOT(ISBLANK('Case Data Entry'!AB205)),ISNA(VLOOKUP('Case Data Entry'!AB205,'DO NOT USE_School Picklist'!$Q$3:$Q$8,1,FALSE))),"Please select a value from the drop-down menu",IF('DO NOT USE_Case Formulas'!A205,"OK",NA()))</f>
        <v>#N/A</v>
      </c>
    </row>
    <row r="206" spans="1:28" x14ac:dyDescent="0.25">
      <c r="A206" s="40" t="e">
        <f>IF('DO NOT USE_Case Formulas'!A206,IF('DO NOT USE_Case Formulas'!B206,"Not all required fields are completed","OK"),NA())</f>
        <v>#N/A</v>
      </c>
      <c r="B206" s="41" t="e">
        <f>IF(AND('DO NOT USE_Case Formulas'!A206,ISBLANK('Case Data Entry'!B206)),"First Name is required",IF(NOT(ISBLANK('Case Data Entry'!B206)),"OK",NA()))</f>
        <v>#N/A</v>
      </c>
      <c r="C206" s="41" t="e">
        <f>IF(AND('DO NOT USE_Case Formulas'!A206,ISBLANK('Case Data Entry'!C206)),"Last Name is required",IF(NOT(ISBLANK('Case Data Entry'!C206)),"OK",NA()))</f>
        <v>#N/A</v>
      </c>
      <c r="D206" s="41" t="e">
        <f>IF(AND('DO NOT USE_Case Formulas'!A206,ISBLANK('Case Data Entry'!D206)),"Birthdate is required",IF(NOT(ISBLANK('Case Data Entry'!D206)),"OK",NA()))</f>
        <v>#N/A</v>
      </c>
      <c r="E206" s="41" t="e">
        <f>IF(AND('DO NOT USE_Case Formulas'!A206,ISBLANK('Case Data Entry'!E206)),"Mobile Phone is required",IF(NOT(ISBLANK('Case Data Entry'!E206)),IF(AND(ISNUMBER(VALUE('Case Data Entry'!E206)),LEFT('Case Data Entry'!E206,1)&lt;&gt;"1",LEN('Case Data Entry'!E206)=10),"OK","Phone number must be valid format"),NA()))</f>
        <v>#N/A</v>
      </c>
      <c r="F206" s="41" t="e">
        <f>IF(LEN('Case Data Entry'!F206)&gt;255,"Home Street Address must be less than 255 characters",IF('DO NOT USE_Case Formulas'!A206,"OK",NA()))</f>
        <v>#N/A</v>
      </c>
      <c r="G206" s="41" t="e">
        <f>IF(LEN('Case Data Entry'!G206)&gt;40,"City must be less than 40 characters",IF('DO NOT USE_Case Formulas'!A206,"OK",NA()))</f>
        <v>#N/A</v>
      </c>
      <c r="H206" s="41" t="e">
        <f>IF(AND(NOT(ISBLANK('Case Data Entry'!H206)),ISNA(VLOOKUP('Case Data Entry'!H206,'DO NOT USE_School Picklist'!$P$3:$P$52,1,FALSE))),"Please select a value from the drop-down menu",IF('DO NOT USE_Case Formulas'!A206,"OK",NA()))</f>
        <v>#N/A</v>
      </c>
      <c r="I206" s="41" t="e">
        <f>IF(AND('DO NOT USE_Case Formulas'!A206,ISBLANK('Case Data Entry'!I206)),"Zip is required",IF(ISBLANK('Case Data Entry'!I206),NA(),"OK"))</f>
        <v>#N/A</v>
      </c>
      <c r="J206" s="41" t="e">
        <f>IF(AND('DO NOT USE_Case Formulas'!A206,ISBLANK('Case Data Entry'!J206)),"Student or Staff? is required",IF(ISBLANK('Case Data Entry'!J206),NA(),IF(ISNA(VLOOKUP('Case Data Entry'!J206,'DO NOT USE_School Picklist'!$B$3:$B$6,1,FALSE)),"Please select a value from the drop-down menu","OK")))</f>
        <v>#N/A</v>
      </c>
      <c r="K206" s="41" t="e">
        <f>IF(AND('Case Data Entry'!J206='DO NOT USE_School Picklist'!$B$4,ISBLANK('Case Data Entry'!K206)),"Occupation/Job Title is required if Student or Staff? is Yes, staff/faculty or volunteer",IF('DO NOT USE_Case Formulas'!A206,"OK",NA()))</f>
        <v>#N/A</v>
      </c>
      <c r="L206" s="41" t="e">
        <f ca="1">IF('Case Data Entry'!L206&gt;'DO NOT USE_School Picklist'!$C$3,"Date last on school campus/facility cannot be a future date",IF('DO NOT USE_Case Formulas'!A206,IF(ISBLANK('Case Data Entry'!L206),"Date last on school campus/facility is required","OK"),NA()))</f>
        <v>#N/A</v>
      </c>
      <c r="M206" s="41" t="e">
        <f>IF(AND('DO NOT USE_Case Formulas'!A206,ISBLANK('Case Data Entry'!M206)),"Specific Place in the Location is required",IF(ISBLANK('Case Data Entry'!M206),NA(),"OK"))</f>
        <v>#N/A</v>
      </c>
      <c r="N206" s="41" t="e">
        <f>IF(LEN('Case Data Entry'!N206)&gt;50,"Parent/Guardian Name must be less than 50 characters",IF('DO NOT USE_Case Formulas'!A206,"OK",NA()))</f>
        <v>#N/A</v>
      </c>
      <c r="O206" s="41" t="e">
        <f>IF(NOT(ISBLANK('Case Data Entry'!O206)),IF(AND(ISNUMBER('Case Data Entry'!O206),LEFT('Case Data Entry'!O206,1)&lt;&gt;"1",LEN('Case Data Entry'!O206)=10),"OK","Phone number must be valid format"),IF('DO NOT USE_Case Formulas'!A206,"OK",NA()))</f>
        <v>#N/A</v>
      </c>
      <c r="P206" s="41" t="e">
        <f>IF(AND(NOT(ISBLANK('Case Data Entry'!P206)),ISNA(VLOOKUP('Case Data Entry'!P206,'DO NOT USE_School Picklist'!$E$3:$E$10,1,FALSE))),"Please select a value from the drop-down menu",IF('DO NOT USE_Case Formulas'!A206,"OK",NA()))</f>
        <v>#N/A</v>
      </c>
      <c r="Q206" s="41" t="e">
        <f>IF(AND(NOT(ISBLANK('Case Data Entry'!Q206)),ISNA(VLOOKUP('Case Data Entry'!Q206,'DO NOT USE_School Picklist'!$F$3:$F$16,1,FALSE))),"Please select a value from the drop-down menu",IF('DO NOT USE_Case Formulas'!A206,"OK",NA()))</f>
        <v>#N/A</v>
      </c>
      <c r="R206" s="41" t="e">
        <f>IF(LEN('Case Data Entry'!R206)&gt;100,"Classroom(s) must be less than 100 characters",IF('DO NOT USE_Case Formulas'!A206,"OK",NA()))</f>
        <v>#N/A</v>
      </c>
      <c r="S206" s="41" t="e">
        <f>IF(AND(NOT(ISBLANK('Case Data Entry'!S206)),ISNA(VLOOKUP('Case Data Entry'!S206,'DO NOT USE_School Picklist'!$S$3:$S$12,1,FALSE))),"Please select a value from the drop-down menu",IF('DO NOT USE_Case Formulas'!A206,"OK",NA()))</f>
        <v>#N/A</v>
      </c>
      <c r="T206" s="41" t="e">
        <f>IF(AND(NOT(ISBLANK('Case Data Entry'!T206)),ISNA(VLOOKUP('Case Data Entry'!T206,'DO NOT USE_School Picklist'!$S$3:$S$12,1,FALSE))),"Please select a value from the drop-down menu",IF('DO NOT USE_Case Formulas'!A206,"OK",NA()))</f>
        <v>#N/A</v>
      </c>
      <c r="U206" s="41" t="e">
        <f>IF(LEN('Case Data Entry'!U206)&gt;80,"Name of Education Group must be less than 80 characters",IF('DO NOT USE_Case Formulas'!A206,"OK",NA()))</f>
        <v>#N/A</v>
      </c>
      <c r="V206" s="41" t="e">
        <f>IF(AND(NOT(ISBLANK('Case Data Entry'!V206)),ISNA(VLOOKUP('Case Data Entry'!V206,'DO NOT USE_School Picklist'!$K$3:$K$6,1,FALSE))),"Please select a value from the drop-down menu",IF('DO NOT USE_Case Formulas'!A206,"OK",NA()))</f>
        <v>#N/A</v>
      </c>
      <c r="W206" s="41" t="e">
        <f>IF(AND('DO NOT USE_Case Formulas'!A206,ISBLANK('Case Data Entry'!W206)),"Has this person had symptoms? is required",IF(AND(NOT(ISBLANK('Case Data Entry'!W206)),ISNA(VLOOKUP('Case Data Entry'!W206,'DO NOT USE_School Picklist'!$D$3:$D$5,1,FALSE))),"Please select a value from the drop-down menu",IF(NOT(ISBLANK('Case Data Entry'!W206)),"OK",NA())))</f>
        <v>#N/A</v>
      </c>
      <c r="X206" s="41" t="e">
        <f>IF(AND('Case Data Entry'!W206='DO NOT USE_School Picklist'!$D$3,ISBLANK('Case Data Entry'!X206)),"Symptom Onset Date is required if Ever Symptomatic is Yes",IF('DO NOT USE_Case Formulas'!A206,"OK",NA()))</f>
        <v>#N/A</v>
      </c>
      <c r="Y206" s="41"/>
      <c r="Z206" s="41" t="e">
        <f ca="1">IF(AND('DO NOT USE_Case Formulas'!A206,ISBLANK('Case Data Entry'!Z206)),"Lab Result Test Date is required",IF('Case Data Entry'!Z206&gt;'DO NOT USE_School Picklist'!$C$3,"Test Date cannot be a future date",IF(NOT(ISBLANK('Case Data Entry'!Z206)),"OK",NA())))</f>
        <v>#N/A</v>
      </c>
      <c r="AA206" s="41" t="e">
        <f>IF(AND(NOT(ISBLANK('Case Data Entry'!AA206)),ISNA(VLOOKUP('Case Data Entry'!AA206,'DO NOT USE_School Picklist'!$R$3:$R$7,1,FALSE))),"Please select a value from the drop-down menu",IF('DO NOT USE_Case Formulas'!A206,"OK",NA()))</f>
        <v>#N/A</v>
      </c>
      <c r="AB206" s="41" t="e">
        <f>IF(AND(NOT(ISBLANK('Case Data Entry'!AB206)),ISNA(VLOOKUP('Case Data Entry'!AB206,'DO NOT USE_School Picklist'!$Q$3:$Q$8,1,FALSE))),"Please select a value from the drop-down menu",IF('DO NOT USE_Case Formulas'!A206,"OK",NA()))</f>
        <v>#N/A</v>
      </c>
    </row>
    <row r="207" spans="1:28" x14ac:dyDescent="0.25">
      <c r="A207" s="40" t="e">
        <f>IF('DO NOT USE_Case Formulas'!A207,IF('DO NOT USE_Case Formulas'!B207,"Not all required fields are completed","OK"),NA())</f>
        <v>#N/A</v>
      </c>
      <c r="B207" s="41" t="e">
        <f>IF(AND('DO NOT USE_Case Formulas'!A207,ISBLANK('Case Data Entry'!B207)),"First Name is required",IF(NOT(ISBLANK('Case Data Entry'!B207)),"OK",NA()))</f>
        <v>#N/A</v>
      </c>
      <c r="C207" s="41" t="e">
        <f>IF(AND('DO NOT USE_Case Formulas'!A207,ISBLANK('Case Data Entry'!C207)),"Last Name is required",IF(NOT(ISBLANK('Case Data Entry'!C207)),"OK",NA()))</f>
        <v>#N/A</v>
      </c>
      <c r="D207" s="41" t="e">
        <f>IF(AND('DO NOT USE_Case Formulas'!A207,ISBLANK('Case Data Entry'!D207)),"Birthdate is required",IF(NOT(ISBLANK('Case Data Entry'!D207)),"OK",NA()))</f>
        <v>#N/A</v>
      </c>
      <c r="E207" s="41" t="e">
        <f>IF(AND('DO NOT USE_Case Formulas'!A207,ISBLANK('Case Data Entry'!E207)),"Mobile Phone is required",IF(NOT(ISBLANK('Case Data Entry'!E207)),IF(AND(ISNUMBER(VALUE('Case Data Entry'!E207)),LEFT('Case Data Entry'!E207,1)&lt;&gt;"1",LEN('Case Data Entry'!E207)=10),"OK","Phone number must be valid format"),NA()))</f>
        <v>#N/A</v>
      </c>
      <c r="F207" s="41" t="e">
        <f>IF(LEN('Case Data Entry'!F207)&gt;255,"Home Street Address must be less than 255 characters",IF('DO NOT USE_Case Formulas'!A207,"OK",NA()))</f>
        <v>#N/A</v>
      </c>
      <c r="G207" s="41" t="e">
        <f>IF(LEN('Case Data Entry'!G207)&gt;40,"City must be less than 40 characters",IF('DO NOT USE_Case Formulas'!A207,"OK",NA()))</f>
        <v>#N/A</v>
      </c>
      <c r="H207" s="41" t="e">
        <f>IF(AND(NOT(ISBLANK('Case Data Entry'!H207)),ISNA(VLOOKUP('Case Data Entry'!H207,'DO NOT USE_School Picklist'!$P$3:$P$52,1,FALSE))),"Please select a value from the drop-down menu",IF('DO NOT USE_Case Formulas'!A207,"OK",NA()))</f>
        <v>#N/A</v>
      </c>
      <c r="I207" s="41" t="e">
        <f>IF(AND('DO NOT USE_Case Formulas'!A207,ISBLANK('Case Data Entry'!I207)),"Zip is required",IF(ISBLANK('Case Data Entry'!I207),NA(),"OK"))</f>
        <v>#N/A</v>
      </c>
      <c r="J207" s="41" t="e">
        <f>IF(AND('DO NOT USE_Case Formulas'!A207,ISBLANK('Case Data Entry'!J207)),"Student or Staff? is required",IF(ISBLANK('Case Data Entry'!J207),NA(),IF(ISNA(VLOOKUP('Case Data Entry'!J207,'DO NOT USE_School Picklist'!$B$3:$B$6,1,FALSE)),"Please select a value from the drop-down menu","OK")))</f>
        <v>#N/A</v>
      </c>
      <c r="K207" s="41" t="e">
        <f>IF(AND('Case Data Entry'!J207='DO NOT USE_School Picklist'!$B$4,ISBLANK('Case Data Entry'!K207)),"Occupation/Job Title is required if Student or Staff? is Yes, staff/faculty or volunteer",IF('DO NOT USE_Case Formulas'!A207,"OK",NA()))</f>
        <v>#N/A</v>
      </c>
      <c r="L207" s="41" t="e">
        <f ca="1">IF('Case Data Entry'!L207&gt;'DO NOT USE_School Picklist'!$C$3,"Date last on school campus/facility cannot be a future date",IF('DO NOT USE_Case Formulas'!A207,IF(ISBLANK('Case Data Entry'!L207),"Date last on school campus/facility is required","OK"),NA()))</f>
        <v>#N/A</v>
      </c>
      <c r="M207" s="41" t="e">
        <f>IF(AND('DO NOT USE_Case Formulas'!A207,ISBLANK('Case Data Entry'!M207)),"Specific Place in the Location is required",IF(ISBLANK('Case Data Entry'!M207),NA(),"OK"))</f>
        <v>#N/A</v>
      </c>
      <c r="N207" s="41" t="e">
        <f>IF(LEN('Case Data Entry'!N207)&gt;50,"Parent/Guardian Name must be less than 50 characters",IF('DO NOT USE_Case Formulas'!A207,"OK",NA()))</f>
        <v>#N/A</v>
      </c>
      <c r="O207" s="41" t="e">
        <f>IF(NOT(ISBLANK('Case Data Entry'!O207)),IF(AND(ISNUMBER('Case Data Entry'!O207),LEFT('Case Data Entry'!O207,1)&lt;&gt;"1",LEN('Case Data Entry'!O207)=10),"OK","Phone number must be valid format"),IF('DO NOT USE_Case Formulas'!A207,"OK",NA()))</f>
        <v>#N/A</v>
      </c>
      <c r="P207" s="41" t="e">
        <f>IF(AND(NOT(ISBLANK('Case Data Entry'!P207)),ISNA(VLOOKUP('Case Data Entry'!P207,'DO NOT USE_School Picklist'!$E$3:$E$10,1,FALSE))),"Please select a value from the drop-down menu",IF('DO NOT USE_Case Formulas'!A207,"OK",NA()))</f>
        <v>#N/A</v>
      </c>
      <c r="Q207" s="41" t="e">
        <f>IF(AND(NOT(ISBLANK('Case Data Entry'!Q207)),ISNA(VLOOKUP('Case Data Entry'!Q207,'DO NOT USE_School Picklist'!$F$3:$F$16,1,FALSE))),"Please select a value from the drop-down menu",IF('DO NOT USE_Case Formulas'!A207,"OK",NA()))</f>
        <v>#N/A</v>
      </c>
      <c r="R207" s="41" t="e">
        <f>IF(LEN('Case Data Entry'!R207)&gt;100,"Classroom(s) must be less than 100 characters",IF('DO NOT USE_Case Formulas'!A207,"OK",NA()))</f>
        <v>#N/A</v>
      </c>
      <c r="S207" s="41" t="e">
        <f>IF(AND(NOT(ISBLANK('Case Data Entry'!S207)),ISNA(VLOOKUP('Case Data Entry'!S207,'DO NOT USE_School Picklist'!$S$3:$S$12,1,FALSE))),"Please select a value from the drop-down menu",IF('DO NOT USE_Case Formulas'!A207,"OK",NA()))</f>
        <v>#N/A</v>
      </c>
      <c r="T207" s="41" t="e">
        <f>IF(AND(NOT(ISBLANK('Case Data Entry'!T207)),ISNA(VLOOKUP('Case Data Entry'!T207,'DO NOT USE_School Picklist'!$S$3:$S$12,1,FALSE))),"Please select a value from the drop-down menu",IF('DO NOT USE_Case Formulas'!A207,"OK",NA()))</f>
        <v>#N/A</v>
      </c>
      <c r="U207" s="41" t="e">
        <f>IF(LEN('Case Data Entry'!U207)&gt;80,"Name of Education Group must be less than 80 characters",IF('DO NOT USE_Case Formulas'!A207,"OK",NA()))</f>
        <v>#N/A</v>
      </c>
      <c r="V207" s="41" t="e">
        <f>IF(AND(NOT(ISBLANK('Case Data Entry'!V207)),ISNA(VLOOKUP('Case Data Entry'!V207,'DO NOT USE_School Picklist'!$K$3:$K$6,1,FALSE))),"Please select a value from the drop-down menu",IF('DO NOT USE_Case Formulas'!A207,"OK",NA()))</f>
        <v>#N/A</v>
      </c>
      <c r="W207" s="41" t="e">
        <f>IF(AND('DO NOT USE_Case Formulas'!A207,ISBLANK('Case Data Entry'!W207)),"Has this person had symptoms? is required",IF(AND(NOT(ISBLANK('Case Data Entry'!W207)),ISNA(VLOOKUP('Case Data Entry'!W207,'DO NOT USE_School Picklist'!$D$3:$D$5,1,FALSE))),"Please select a value from the drop-down menu",IF(NOT(ISBLANK('Case Data Entry'!W207)),"OK",NA())))</f>
        <v>#N/A</v>
      </c>
      <c r="X207" s="41" t="e">
        <f>IF(AND('Case Data Entry'!W207='DO NOT USE_School Picklist'!$D$3,ISBLANK('Case Data Entry'!X207)),"Symptom Onset Date is required if Ever Symptomatic is Yes",IF('DO NOT USE_Case Formulas'!A207,"OK",NA()))</f>
        <v>#N/A</v>
      </c>
      <c r="Y207" s="41"/>
      <c r="Z207" s="41" t="e">
        <f ca="1">IF(AND('DO NOT USE_Case Formulas'!A207,ISBLANK('Case Data Entry'!Z207)),"Lab Result Test Date is required",IF('Case Data Entry'!Z207&gt;'DO NOT USE_School Picklist'!$C$3,"Test Date cannot be a future date",IF(NOT(ISBLANK('Case Data Entry'!Z207)),"OK",NA())))</f>
        <v>#N/A</v>
      </c>
      <c r="AA207" s="41" t="e">
        <f>IF(AND(NOT(ISBLANK('Case Data Entry'!AA207)),ISNA(VLOOKUP('Case Data Entry'!AA207,'DO NOT USE_School Picklist'!$R$3:$R$7,1,FALSE))),"Please select a value from the drop-down menu",IF('DO NOT USE_Case Formulas'!A207,"OK",NA()))</f>
        <v>#N/A</v>
      </c>
      <c r="AB207" s="41" t="e">
        <f>IF(AND(NOT(ISBLANK('Case Data Entry'!AB207)),ISNA(VLOOKUP('Case Data Entry'!AB207,'DO NOT USE_School Picklist'!$Q$3:$Q$8,1,FALSE))),"Please select a value from the drop-down menu",IF('DO NOT USE_Case Formulas'!A207,"OK",NA()))</f>
        <v>#N/A</v>
      </c>
    </row>
    <row r="208" spans="1:28" x14ac:dyDescent="0.25">
      <c r="A208" s="40" t="e">
        <f>IF('DO NOT USE_Case Formulas'!A208,IF('DO NOT USE_Case Formulas'!B208,"Not all required fields are completed","OK"),NA())</f>
        <v>#N/A</v>
      </c>
      <c r="B208" s="41" t="e">
        <f>IF(AND('DO NOT USE_Case Formulas'!A208,ISBLANK('Case Data Entry'!B208)),"First Name is required",IF(NOT(ISBLANK('Case Data Entry'!B208)),"OK",NA()))</f>
        <v>#N/A</v>
      </c>
      <c r="C208" s="41" t="e">
        <f>IF(AND('DO NOT USE_Case Formulas'!A208,ISBLANK('Case Data Entry'!C208)),"Last Name is required",IF(NOT(ISBLANK('Case Data Entry'!C208)),"OK",NA()))</f>
        <v>#N/A</v>
      </c>
      <c r="D208" s="41" t="e">
        <f>IF(AND('DO NOT USE_Case Formulas'!A208,ISBLANK('Case Data Entry'!D208)),"Birthdate is required",IF(NOT(ISBLANK('Case Data Entry'!D208)),"OK",NA()))</f>
        <v>#N/A</v>
      </c>
      <c r="E208" s="41" t="e">
        <f>IF(AND('DO NOT USE_Case Formulas'!A208,ISBLANK('Case Data Entry'!E208)),"Mobile Phone is required",IF(NOT(ISBLANK('Case Data Entry'!E208)),IF(AND(ISNUMBER(VALUE('Case Data Entry'!E208)),LEFT('Case Data Entry'!E208,1)&lt;&gt;"1",LEN('Case Data Entry'!E208)=10),"OK","Phone number must be valid format"),NA()))</f>
        <v>#N/A</v>
      </c>
      <c r="F208" s="41" t="e">
        <f>IF(LEN('Case Data Entry'!F208)&gt;255,"Home Street Address must be less than 255 characters",IF('DO NOT USE_Case Formulas'!A208,"OK",NA()))</f>
        <v>#N/A</v>
      </c>
      <c r="G208" s="41" t="e">
        <f>IF(LEN('Case Data Entry'!G208)&gt;40,"City must be less than 40 characters",IF('DO NOT USE_Case Formulas'!A208,"OK",NA()))</f>
        <v>#N/A</v>
      </c>
      <c r="H208" s="41" t="e">
        <f>IF(AND(NOT(ISBLANK('Case Data Entry'!H208)),ISNA(VLOOKUP('Case Data Entry'!H208,'DO NOT USE_School Picklist'!$P$3:$P$52,1,FALSE))),"Please select a value from the drop-down menu",IF('DO NOT USE_Case Formulas'!A208,"OK",NA()))</f>
        <v>#N/A</v>
      </c>
      <c r="I208" s="41" t="e">
        <f>IF(AND('DO NOT USE_Case Formulas'!A208,ISBLANK('Case Data Entry'!I208)),"Zip is required",IF(ISBLANK('Case Data Entry'!I208),NA(),"OK"))</f>
        <v>#N/A</v>
      </c>
      <c r="J208" s="41" t="e">
        <f>IF(AND('DO NOT USE_Case Formulas'!A208,ISBLANK('Case Data Entry'!J208)),"Student or Staff? is required",IF(ISBLANK('Case Data Entry'!J208),NA(),IF(ISNA(VLOOKUP('Case Data Entry'!J208,'DO NOT USE_School Picklist'!$B$3:$B$6,1,FALSE)),"Please select a value from the drop-down menu","OK")))</f>
        <v>#N/A</v>
      </c>
      <c r="K208" s="41" t="e">
        <f>IF(AND('Case Data Entry'!J208='DO NOT USE_School Picklist'!$B$4,ISBLANK('Case Data Entry'!K208)),"Occupation/Job Title is required if Student or Staff? is Yes, staff/faculty or volunteer",IF('DO NOT USE_Case Formulas'!A208,"OK",NA()))</f>
        <v>#N/A</v>
      </c>
      <c r="L208" s="41" t="e">
        <f ca="1">IF('Case Data Entry'!L208&gt;'DO NOT USE_School Picklist'!$C$3,"Date last on school campus/facility cannot be a future date",IF('DO NOT USE_Case Formulas'!A208,IF(ISBLANK('Case Data Entry'!L208),"Date last on school campus/facility is required","OK"),NA()))</f>
        <v>#N/A</v>
      </c>
      <c r="M208" s="41" t="e">
        <f>IF(AND('DO NOT USE_Case Formulas'!A208,ISBLANK('Case Data Entry'!M208)),"Specific Place in the Location is required",IF(ISBLANK('Case Data Entry'!M208),NA(),"OK"))</f>
        <v>#N/A</v>
      </c>
      <c r="N208" s="41" t="e">
        <f>IF(LEN('Case Data Entry'!N208)&gt;50,"Parent/Guardian Name must be less than 50 characters",IF('DO NOT USE_Case Formulas'!A208,"OK",NA()))</f>
        <v>#N/A</v>
      </c>
      <c r="O208" s="41" t="e">
        <f>IF(NOT(ISBLANK('Case Data Entry'!O208)),IF(AND(ISNUMBER('Case Data Entry'!O208),LEFT('Case Data Entry'!O208,1)&lt;&gt;"1",LEN('Case Data Entry'!O208)=10),"OK","Phone number must be valid format"),IF('DO NOT USE_Case Formulas'!A208,"OK",NA()))</f>
        <v>#N/A</v>
      </c>
      <c r="P208" s="41" t="e">
        <f>IF(AND(NOT(ISBLANK('Case Data Entry'!P208)),ISNA(VLOOKUP('Case Data Entry'!P208,'DO NOT USE_School Picklist'!$E$3:$E$10,1,FALSE))),"Please select a value from the drop-down menu",IF('DO NOT USE_Case Formulas'!A208,"OK",NA()))</f>
        <v>#N/A</v>
      </c>
      <c r="Q208" s="41" t="e">
        <f>IF(AND(NOT(ISBLANK('Case Data Entry'!Q208)),ISNA(VLOOKUP('Case Data Entry'!Q208,'DO NOT USE_School Picklist'!$F$3:$F$16,1,FALSE))),"Please select a value from the drop-down menu",IF('DO NOT USE_Case Formulas'!A208,"OK",NA()))</f>
        <v>#N/A</v>
      </c>
      <c r="R208" s="41" t="e">
        <f>IF(LEN('Case Data Entry'!R208)&gt;100,"Classroom(s) must be less than 100 characters",IF('DO NOT USE_Case Formulas'!A208,"OK",NA()))</f>
        <v>#N/A</v>
      </c>
      <c r="S208" s="41" t="e">
        <f>IF(AND(NOT(ISBLANK('Case Data Entry'!S208)),ISNA(VLOOKUP('Case Data Entry'!S208,'DO NOT USE_School Picklist'!$S$3:$S$12,1,FALSE))),"Please select a value from the drop-down menu",IF('DO NOT USE_Case Formulas'!A208,"OK",NA()))</f>
        <v>#N/A</v>
      </c>
      <c r="T208" s="41" t="e">
        <f>IF(AND(NOT(ISBLANK('Case Data Entry'!T208)),ISNA(VLOOKUP('Case Data Entry'!T208,'DO NOT USE_School Picklist'!$S$3:$S$12,1,FALSE))),"Please select a value from the drop-down menu",IF('DO NOT USE_Case Formulas'!A208,"OK",NA()))</f>
        <v>#N/A</v>
      </c>
      <c r="U208" s="41" t="e">
        <f>IF(LEN('Case Data Entry'!U208)&gt;80,"Name of Education Group must be less than 80 characters",IF('DO NOT USE_Case Formulas'!A208,"OK",NA()))</f>
        <v>#N/A</v>
      </c>
      <c r="V208" s="41" t="e">
        <f>IF(AND(NOT(ISBLANK('Case Data Entry'!V208)),ISNA(VLOOKUP('Case Data Entry'!V208,'DO NOT USE_School Picklist'!$K$3:$K$6,1,FALSE))),"Please select a value from the drop-down menu",IF('DO NOT USE_Case Formulas'!A208,"OK",NA()))</f>
        <v>#N/A</v>
      </c>
      <c r="W208" s="41" t="e">
        <f>IF(AND('DO NOT USE_Case Formulas'!A208,ISBLANK('Case Data Entry'!W208)),"Has this person had symptoms? is required",IF(AND(NOT(ISBLANK('Case Data Entry'!W208)),ISNA(VLOOKUP('Case Data Entry'!W208,'DO NOT USE_School Picklist'!$D$3:$D$5,1,FALSE))),"Please select a value from the drop-down menu",IF(NOT(ISBLANK('Case Data Entry'!W208)),"OK",NA())))</f>
        <v>#N/A</v>
      </c>
      <c r="X208" s="41" t="e">
        <f>IF(AND('Case Data Entry'!W208='DO NOT USE_School Picklist'!$D$3,ISBLANK('Case Data Entry'!X208)),"Symptom Onset Date is required if Ever Symptomatic is Yes",IF('DO NOT USE_Case Formulas'!A208,"OK",NA()))</f>
        <v>#N/A</v>
      </c>
      <c r="Y208" s="41"/>
      <c r="Z208" s="41" t="e">
        <f ca="1">IF(AND('DO NOT USE_Case Formulas'!A208,ISBLANK('Case Data Entry'!Z208)),"Lab Result Test Date is required",IF('Case Data Entry'!Z208&gt;'DO NOT USE_School Picklist'!$C$3,"Test Date cannot be a future date",IF(NOT(ISBLANK('Case Data Entry'!Z208)),"OK",NA())))</f>
        <v>#N/A</v>
      </c>
      <c r="AA208" s="41" t="e">
        <f>IF(AND(NOT(ISBLANK('Case Data Entry'!AA208)),ISNA(VLOOKUP('Case Data Entry'!AA208,'DO NOT USE_School Picklist'!$R$3:$R$7,1,FALSE))),"Please select a value from the drop-down menu",IF('DO NOT USE_Case Formulas'!A208,"OK",NA()))</f>
        <v>#N/A</v>
      </c>
      <c r="AB208" s="41" t="e">
        <f>IF(AND(NOT(ISBLANK('Case Data Entry'!AB208)),ISNA(VLOOKUP('Case Data Entry'!AB208,'DO NOT USE_School Picklist'!$Q$3:$Q$8,1,FALSE))),"Please select a value from the drop-down menu",IF('DO NOT USE_Case Formulas'!A208,"OK",NA()))</f>
        <v>#N/A</v>
      </c>
    </row>
    <row r="209" spans="1:28" x14ac:dyDescent="0.25">
      <c r="A209" s="40" t="e">
        <f>IF('DO NOT USE_Case Formulas'!A209,IF('DO NOT USE_Case Formulas'!B209,"Not all required fields are completed","OK"),NA())</f>
        <v>#N/A</v>
      </c>
      <c r="B209" s="41" t="e">
        <f>IF(AND('DO NOT USE_Case Formulas'!A209,ISBLANK('Case Data Entry'!B209)),"First Name is required",IF(NOT(ISBLANK('Case Data Entry'!B209)),"OK",NA()))</f>
        <v>#N/A</v>
      </c>
      <c r="C209" s="41" t="e">
        <f>IF(AND('DO NOT USE_Case Formulas'!A209,ISBLANK('Case Data Entry'!C209)),"Last Name is required",IF(NOT(ISBLANK('Case Data Entry'!C209)),"OK",NA()))</f>
        <v>#N/A</v>
      </c>
      <c r="D209" s="41" t="e">
        <f>IF(AND('DO NOT USE_Case Formulas'!A209,ISBLANK('Case Data Entry'!D209)),"Birthdate is required",IF(NOT(ISBLANK('Case Data Entry'!D209)),"OK",NA()))</f>
        <v>#N/A</v>
      </c>
      <c r="E209" s="41" t="e">
        <f>IF(AND('DO NOT USE_Case Formulas'!A209,ISBLANK('Case Data Entry'!E209)),"Mobile Phone is required",IF(NOT(ISBLANK('Case Data Entry'!E209)),IF(AND(ISNUMBER(VALUE('Case Data Entry'!E209)),LEFT('Case Data Entry'!E209,1)&lt;&gt;"1",LEN('Case Data Entry'!E209)=10),"OK","Phone number must be valid format"),NA()))</f>
        <v>#N/A</v>
      </c>
      <c r="F209" s="41" t="e">
        <f>IF(LEN('Case Data Entry'!F209)&gt;255,"Home Street Address must be less than 255 characters",IF('DO NOT USE_Case Formulas'!A209,"OK",NA()))</f>
        <v>#N/A</v>
      </c>
      <c r="G209" s="41" t="e">
        <f>IF(LEN('Case Data Entry'!G209)&gt;40,"City must be less than 40 characters",IF('DO NOT USE_Case Formulas'!A209,"OK",NA()))</f>
        <v>#N/A</v>
      </c>
      <c r="H209" s="41" t="e">
        <f>IF(AND(NOT(ISBLANK('Case Data Entry'!H209)),ISNA(VLOOKUP('Case Data Entry'!H209,'DO NOT USE_School Picklist'!$P$3:$P$52,1,FALSE))),"Please select a value from the drop-down menu",IF('DO NOT USE_Case Formulas'!A209,"OK",NA()))</f>
        <v>#N/A</v>
      </c>
      <c r="I209" s="41" t="e">
        <f>IF(AND('DO NOT USE_Case Formulas'!A209,ISBLANK('Case Data Entry'!I209)),"Zip is required",IF(ISBLANK('Case Data Entry'!I209),NA(),"OK"))</f>
        <v>#N/A</v>
      </c>
      <c r="J209" s="41" t="e">
        <f>IF(AND('DO NOT USE_Case Formulas'!A209,ISBLANK('Case Data Entry'!J209)),"Student or Staff? is required",IF(ISBLANK('Case Data Entry'!J209),NA(),IF(ISNA(VLOOKUP('Case Data Entry'!J209,'DO NOT USE_School Picklist'!$B$3:$B$6,1,FALSE)),"Please select a value from the drop-down menu","OK")))</f>
        <v>#N/A</v>
      </c>
      <c r="K209" s="41" t="e">
        <f>IF(AND('Case Data Entry'!J209='DO NOT USE_School Picklist'!$B$4,ISBLANK('Case Data Entry'!K209)),"Occupation/Job Title is required if Student or Staff? is Yes, staff/faculty or volunteer",IF('DO NOT USE_Case Formulas'!A209,"OK",NA()))</f>
        <v>#N/A</v>
      </c>
      <c r="L209" s="41" t="e">
        <f ca="1">IF('Case Data Entry'!L209&gt;'DO NOT USE_School Picklist'!$C$3,"Date last on school campus/facility cannot be a future date",IF('DO NOT USE_Case Formulas'!A209,IF(ISBLANK('Case Data Entry'!L209),"Date last on school campus/facility is required","OK"),NA()))</f>
        <v>#N/A</v>
      </c>
      <c r="M209" s="41" t="e">
        <f>IF(AND('DO NOT USE_Case Formulas'!A209,ISBLANK('Case Data Entry'!M209)),"Specific Place in the Location is required",IF(ISBLANK('Case Data Entry'!M209),NA(),"OK"))</f>
        <v>#N/A</v>
      </c>
      <c r="N209" s="41" t="e">
        <f>IF(LEN('Case Data Entry'!N209)&gt;50,"Parent/Guardian Name must be less than 50 characters",IF('DO NOT USE_Case Formulas'!A209,"OK",NA()))</f>
        <v>#N/A</v>
      </c>
      <c r="O209" s="41" t="e">
        <f>IF(NOT(ISBLANK('Case Data Entry'!O209)),IF(AND(ISNUMBER('Case Data Entry'!O209),LEFT('Case Data Entry'!O209,1)&lt;&gt;"1",LEN('Case Data Entry'!O209)=10),"OK","Phone number must be valid format"),IF('DO NOT USE_Case Formulas'!A209,"OK",NA()))</f>
        <v>#N/A</v>
      </c>
      <c r="P209" s="41" t="e">
        <f>IF(AND(NOT(ISBLANK('Case Data Entry'!P209)),ISNA(VLOOKUP('Case Data Entry'!P209,'DO NOT USE_School Picklist'!$E$3:$E$10,1,FALSE))),"Please select a value from the drop-down menu",IF('DO NOT USE_Case Formulas'!A209,"OK",NA()))</f>
        <v>#N/A</v>
      </c>
      <c r="Q209" s="41" t="e">
        <f>IF(AND(NOT(ISBLANK('Case Data Entry'!Q209)),ISNA(VLOOKUP('Case Data Entry'!Q209,'DO NOT USE_School Picklist'!$F$3:$F$16,1,FALSE))),"Please select a value from the drop-down menu",IF('DO NOT USE_Case Formulas'!A209,"OK",NA()))</f>
        <v>#N/A</v>
      </c>
      <c r="R209" s="41" t="e">
        <f>IF(LEN('Case Data Entry'!R209)&gt;100,"Classroom(s) must be less than 100 characters",IF('DO NOT USE_Case Formulas'!A209,"OK",NA()))</f>
        <v>#N/A</v>
      </c>
      <c r="S209" s="41" t="e">
        <f>IF(AND(NOT(ISBLANK('Case Data Entry'!S209)),ISNA(VLOOKUP('Case Data Entry'!S209,'DO NOT USE_School Picklist'!$S$3:$S$12,1,FALSE))),"Please select a value from the drop-down menu",IF('DO NOT USE_Case Formulas'!A209,"OK",NA()))</f>
        <v>#N/A</v>
      </c>
      <c r="T209" s="41" t="e">
        <f>IF(AND(NOT(ISBLANK('Case Data Entry'!T209)),ISNA(VLOOKUP('Case Data Entry'!T209,'DO NOT USE_School Picklist'!$S$3:$S$12,1,FALSE))),"Please select a value from the drop-down menu",IF('DO NOT USE_Case Formulas'!A209,"OK",NA()))</f>
        <v>#N/A</v>
      </c>
      <c r="U209" s="41" t="e">
        <f>IF(LEN('Case Data Entry'!U209)&gt;80,"Name of Education Group must be less than 80 characters",IF('DO NOT USE_Case Formulas'!A209,"OK",NA()))</f>
        <v>#N/A</v>
      </c>
      <c r="V209" s="41" t="e">
        <f>IF(AND(NOT(ISBLANK('Case Data Entry'!V209)),ISNA(VLOOKUP('Case Data Entry'!V209,'DO NOT USE_School Picklist'!$K$3:$K$6,1,FALSE))),"Please select a value from the drop-down menu",IF('DO NOT USE_Case Formulas'!A209,"OK",NA()))</f>
        <v>#N/A</v>
      </c>
      <c r="W209" s="41" t="e">
        <f>IF(AND('DO NOT USE_Case Formulas'!A209,ISBLANK('Case Data Entry'!W209)),"Has this person had symptoms? is required",IF(AND(NOT(ISBLANK('Case Data Entry'!W209)),ISNA(VLOOKUP('Case Data Entry'!W209,'DO NOT USE_School Picklist'!$D$3:$D$5,1,FALSE))),"Please select a value from the drop-down menu",IF(NOT(ISBLANK('Case Data Entry'!W209)),"OK",NA())))</f>
        <v>#N/A</v>
      </c>
      <c r="X209" s="41" t="e">
        <f>IF(AND('Case Data Entry'!W209='DO NOT USE_School Picklist'!$D$3,ISBLANK('Case Data Entry'!X209)),"Symptom Onset Date is required if Ever Symptomatic is Yes",IF('DO NOT USE_Case Formulas'!A209,"OK",NA()))</f>
        <v>#N/A</v>
      </c>
      <c r="Y209" s="41"/>
      <c r="Z209" s="41" t="e">
        <f ca="1">IF(AND('DO NOT USE_Case Formulas'!A209,ISBLANK('Case Data Entry'!Z209)),"Lab Result Test Date is required",IF('Case Data Entry'!Z209&gt;'DO NOT USE_School Picklist'!$C$3,"Test Date cannot be a future date",IF(NOT(ISBLANK('Case Data Entry'!Z209)),"OK",NA())))</f>
        <v>#N/A</v>
      </c>
      <c r="AA209" s="41" t="e">
        <f>IF(AND(NOT(ISBLANK('Case Data Entry'!AA209)),ISNA(VLOOKUP('Case Data Entry'!AA209,'DO NOT USE_School Picklist'!$R$3:$R$7,1,FALSE))),"Please select a value from the drop-down menu",IF('DO NOT USE_Case Formulas'!A209,"OK",NA()))</f>
        <v>#N/A</v>
      </c>
      <c r="AB209" s="41" t="e">
        <f>IF(AND(NOT(ISBLANK('Case Data Entry'!AB209)),ISNA(VLOOKUP('Case Data Entry'!AB209,'DO NOT USE_School Picklist'!$Q$3:$Q$8,1,FALSE))),"Please select a value from the drop-down menu",IF('DO NOT USE_Case Formulas'!A209,"OK",NA()))</f>
        <v>#N/A</v>
      </c>
    </row>
    <row r="210" spans="1:28" x14ac:dyDescent="0.25">
      <c r="A210" s="40" t="e">
        <f>IF('DO NOT USE_Case Formulas'!A210,IF('DO NOT USE_Case Formulas'!B210,"Not all required fields are completed","OK"),NA())</f>
        <v>#N/A</v>
      </c>
      <c r="B210" s="41" t="e">
        <f>IF(AND('DO NOT USE_Case Formulas'!A210,ISBLANK('Case Data Entry'!B210)),"First Name is required",IF(NOT(ISBLANK('Case Data Entry'!B210)),"OK",NA()))</f>
        <v>#N/A</v>
      </c>
      <c r="C210" s="41" t="e">
        <f>IF(AND('DO NOT USE_Case Formulas'!A210,ISBLANK('Case Data Entry'!C210)),"Last Name is required",IF(NOT(ISBLANK('Case Data Entry'!C210)),"OK",NA()))</f>
        <v>#N/A</v>
      </c>
      <c r="D210" s="41" t="e">
        <f>IF(AND('DO NOT USE_Case Formulas'!A210,ISBLANK('Case Data Entry'!D210)),"Birthdate is required",IF(NOT(ISBLANK('Case Data Entry'!D210)),"OK",NA()))</f>
        <v>#N/A</v>
      </c>
      <c r="E210" s="41" t="e">
        <f>IF(AND('DO NOT USE_Case Formulas'!A210,ISBLANK('Case Data Entry'!E210)),"Mobile Phone is required",IF(NOT(ISBLANK('Case Data Entry'!E210)),IF(AND(ISNUMBER(VALUE('Case Data Entry'!E210)),LEFT('Case Data Entry'!E210,1)&lt;&gt;"1",LEN('Case Data Entry'!E210)=10),"OK","Phone number must be valid format"),NA()))</f>
        <v>#N/A</v>
      </c>
      <c r="F210" s="41" t="e">
        <f>IF(LEN('Case Data Entry'!F210)&gt;255,"Home Street Address must be less than 255 characters",IF('DO NOT USE_Case Formulas'!A210,"OK",NA()))</f>
        <v>#N/A</v>
      </c>
      <c r="G210" s="41" t="e">
        <f>IF(LEN('Case Data Entry'!G210)&gt;40,"City must be less than 40 characters",IF('DO NOT USE_Case Formulas'!A210,"OK",NA()))</f>
        <v>#N/A</v>
      </c>
      <c r="H210" s="41" t="e">
        <f>IF(AND(NOT(ISBLANK('Case Data Entry'!H210)),ISNA(VLOOKUP('Case Data Entry'!H210,'DO NOT USE_School Picklist'!$P$3:$P$52,1,FALSE))),"Please select a value from the drop-down menu",IF('DO NOT USE_Case Formulas'!A210,"OK",NA()))</f>
        <v>#N/A</v>
      </c>
      <c r="I210" s="41" t="e">
        <f>IF(AND('DO NOT USE_Case Formulas'!A210,ISBLANK('Case Data Entry'!I210)),"Zip is required",IF(ISBLANK('Case Data Entry'!I210),NA(),"OK"))</f>
        <v>#N/A</v>
      </c>
      <c r="J210" s="41" t="e">
        <f>IF(AND('DO NOT USE_Case Formulas'!A210,ISBLANK('Case Data Entry'!J210)),"Student or Staff? is required",IF(ISBLANK('Case Data Entry'!J210),NA(),IF(ISNA(VLOOKUP('Case Data Entry'!J210,'DO NOT USE_School Picklist'!$B$3:$B$6,1,FALSE)),"Please select a value from the drop-down menu","OK")))</f>
        <v>#N/A</v>
      </c>
      <c r="K210" s="41" t="e">
        <f>IF(AND('Case Data Entry'!J210='DO NOT USE_School Picklist'!$B$4,ISBLANK('Case Data Entry'!K210)),"Occupation/Job Title is required if Student or Staff? is Yes, staff/faculty or volunteer",IF('DO NOT USE_Case Formulas'!A210,"OK",NA()))</f>
        <v>#N/A</v>
      </c>
      <c r="L210" s="41" t="e">
        <f ca="1">IF('Case Data Entry'!L210&gt;'DO NOT USE_School Picklist'!$C$3,"Date last on school campus/facility cannot be a future date",IF('DO NOT USE_Case Formulas'!A210,IF(ISBLANK('Case Data Entry'!L210),"Date last on school campus/facility is required","OK"),NA()))</f>
        <v>#N/A</v>
      </c>
      <c r="M210" s="41" t="e">
        <f>IF(AND('DO NOT USE_Case Formulas'!A210,ISBLANK('Case Data Entry'!M210)),"Specific Place in the Location is required",IF(ISBLANK('Case Data Entry'!M210),NA(),"OK"))</f>
        <v>#N/A</v>
      </c>
      <c r="N210" s="41" t="e">
        <f>IF(LEN('Case Data Entry'!N210)&gt;50,"Parent/Guardian Name must be less than 50 characters",IF('DO NOT USE_Case Formulas'!A210,"OK",NA()))</f>
        <v>#N/A</v>
      </c>
      <c r="O210" s="41" t="e">
        <f>IF(NOT(ISBLANK('Case Data Entry'!O210)),IF(AND(ISNUMBER('Case Data Entry'!O210),LEFT('Case Data Entry'!O210,1)&lt;&gt;"1",LEN('Case Data Entry'!O210)=10),"OK","Phone number must be valid format"),IF('DO NOT USE_Case Formulas'!A210,"OK",NA()))</f>
        <v>#N/A</v>
      </c>
      <c r="P210" s="41" t="e">
        <f>IF(AND(NOT(ISBLANK('Case Data Entry'!P210)),ISNA(VLOOKUP('Case Data Entry'!P210,'DO NOT USE_School Picklist'!$E$3:$E$10,1,FALSE))),"Please select a value from the drop-down menu",IF('DO NOT USE_Case Formulas'!A210,"OK",NA()))</f>
        <v>#N/A</v>
      </c>
      <c r="Q210" s="41" t="e">
        <f>IF(AND(NOT(ISBLANK('Case Data Entry'!Q210)),ISNA(VLOOKUP('Case Data Entry'!Q210,'DO NOT USE_School Picklist'!$F$3:$F$16,1,FALSE))),"Please select a value from the drop-down menu",IF('DO NOT USE_Case Formulas'!A210,"OK",NA()))</f>
        <v>#N/A</v>
      </c>
      <c r="R210" s="41" t="e">
        <f>IF(LEN('Case Data Entry'!R210)&gt;100,"Classroom(s) must be less than 100 characters",IF('DO NOT USE_Case Formulas'!A210,"OK",NA()))</f>
        <v>#N/A</v>
      </c>
      <c r="S210" s="41" t="e">
        <f>IF(AND(NOT(ISBLANK('Case Data Entry'!S210)),ISNA(VLOOKUP('Case Data Entry'!S210,'DO NOT USE_School Picklist'!$S$3:$S$12,1,FALSE))),"Please select a value from the drop-down menu",IF('DO NOT USE_Case Formulas'!A210,"OK",NA()))</f>
        <v>#N/A</v>
      </c>
      <c r="T210" s="41" t="e">
        <f>IF(AND(NOT(ISBLANK('Case Data Entry'!T210)),ISNA(VLOOKUP('Case Data Entry'!T210,'DO NOT USE_School Picklist'!$S$3:$S$12,1,FALSE))),"Please select a value from the drop-down menu",IF('DO NOT USE_Case Formulas'!A210,"OK",NA()))</f>
        <v>#N/A</v>
      </c>
      <c r="U210" s="41" t="e">
        <f>IF(LEN('Case Data Entry'!U210)&gt;80,"Name of Education Group must be less than 80 characters",IF('DO NOT USE_Case Formulas'!A210,"OK",NA()))</f>
        <v>#N/A</v>
      </c>
      <c r="V210" s="41" t="e">
        <f>IF(AND(NOT(ISBLANK('Case Data Entry'!V210)),ISNA(VLOOKUP('Case Data Entry'!V210,'DO NOT USE_School Picklist'!$K$3:$K$6,1,FALSE))),"Please select a value from the drop-down menu",IF('DO NOT USE_Case Formulas'!A210,"OK",NA()))</f>
        <v>#N/A</v>
      </c>
      <c r="W210" s="41" t="e">
        <f>IF(AND('DO NOT USE_Case Formulas'!A210,ISBLANK('Case Data Entry'!W210)),"Has this person had symptoms? is required",IF(AND(NOT(ISBLANK('Case Data Entry'!W210)),ISNA(VLOOKUP('Case Data Entry'!W210,'DO NOT USE_School Picklist'!$D$3:$D$5,1,FALSE))),"Please select a value from the drop-down menu",IF(NOT(ISBLANK('Case Data Entry'!W210)),"OK",NA())))</f>
        <v>#N/A</v>
      </c>
      <c r="X210" s="41" t="e">
        <f>IF(AND('Case Data Entry'!W210='DO NOT USE_School Picklist'!$D$3,ISBLANK('Case Data Entry'!X210)),"Symptom Onset Date is required if Ever Symptomatic is Yes",IF('DO NOT USE_Case Formulas'!A210,"OK",NA()))</f>
        <v>#N/A</v>
      </c>
      <c r="Y210" s="41"/>
      <c r="Z210" s="41" t="e">
        <f ca="1">IF(AND('DO NOT USE_Case Formulas'!A210,ISBLANK('Case Data Entry'!Z210)),"Lab Result Test Date is required",IF('Case Data Entry'!Z210&gt;'DO NOT USE_School Picklist'!$C$3,"Test Date cannot be a future date",IF(NOT(ISBLANK('Case Data Entry'!Z210)),"OK",NA())))</f>
        <v>#N/A</v>
      </c>
      <c r="AA210" s="41" t="e">
        <f>IF(AND(NOT(ISBLANK('Case Data Entry'!AA210)),ISNA(VLOOKUP('Case Data Entry'!AA210,'DO NOT USE_School Picklist'!$R$3:$R$7,1,FALSE))),"Please select a value from the drop-down menu",IF('DO NOT USE_Case Formulas'!A210,"OK",NA()))</f>
        <v>#N/A</v>
      </c>
      <c r="AB210" s="41" t="e">
        <f>IF(AND(NOT(ISBLANK('Case Data Entry'!AB210)),ISNA(VLOOKUP('Case Data Entry'!AB210,'DO NOT USE_School Picklist'!$Q$3:$Q$8,1,FALSE))),"Please select a value from the drop-down menu",IF('DO NOT USE_Case Formulas'!A210,"OK",NA()))</f>
        <v>#N/A</v>
      </c>
    </row>
    <row r="211" spans="1:28" x14ac:dyDescent="0.25">
      <c r="A211" s="40" t="e">
        <f>IF('DO NOT USE_Case Formulas'!A211,IF('DO NOT USE_Case Formulas'!B211,"Not all required fields are completed","OK"),NA())</f>
        <v>#N/A</v>
      </c>
      <c r="B211" s="41" t="e">
        <f>IF(AND('DO NOT USE_Case Formulas'!A211,ISBLANK('Case Data Entry'!B211)),"First Name is required",IF(NOT(ISBLANK('Case Data Entry'!B211)),"OK",NA()))</f>
        <v>#N/A</v>
      </c>
      <c r="C211" s="41" t="e">
        <f>IF(AND('DO NOT USE_Case Formulas'!A211,ISBLANK('Case Data Entry'!C211)),"Last Name is required",IF(NOT(ISBLANK('Case Data Entry'!C211)),"OK",NA()))</f>
        <v>#N/A</v>
      </c>
      <c r="D211" s="41" t="e">
        <f>IF(AND('DO NOT USE_Case Formulas'!A211,ISBLANK('Case Data Entry'!D211)),"Birthdate is required",IF(NOT(ISBLANK('Case Data Entry'!D211)),"OK",NA()))</f>
        <v>#N/A</v>
      </c>
      <c r="E211" s="41" t="e">
        <f>IF(AND('DO NOT USE_Case Formulas'!A211,ISBLANK('Case Data Entry'!E211)),"Mobile Phone is required",IF(NOT(ISBLANK('Case Data Entry'!E211)),IF(AND(ISNUMBER(VALUE('Case Data Entry'!E211)),LEFT('Case Data Entry'!E211,1)&lt;&gt;"1",LEN('Case Data Entry'!E211)=10),"OK","Phone number must be valid format"),NA()))</f>
        <v>#N/A</v>
      </c>
      <c r="F211" s="41" t="e">
        <f>IF(LEN('Case Data Entry'!F211)&gt;255,"Home Street Address must be less than 255 characters",IF('DO NOT USE_Case Formulas'!A211,"OK",NA()))</f>
        <v>#N/A</v>
      </c>
      <c r="G211" s="41" t="e">
        <f>IF(LEN('Case Data Entry'!G211)&gt;40,"City must be less than 40 characters",IF('DO NOT USE_Case Formulas'!A211,"OK",NA()))</f>
        <v>#N/A</v>
      </c>
      <c r="H211" s="41" t="e">
        <f>IF(AND(NOT(ISBLANK('Case Data Entry'!H211)),ISNA(VLOOKUP('Case Data Entry'!H211,'DO NOT USE_School Picklist'!$P$3:$P$52,1,FALSE))),"Please select a value from the drop-down menu",IF('DO NOT USE_Case Formulas'!A211,"OK",NA()))</f>
        <v>#N/A</v>
      </c>
      <c r="I211" s="41" t="e">
        <f>IF(AND('DO NOT USE_Case Formulas'!A211,ISBLANK('Case Data Entry'!I211)),"Zip is required",IF(ISBLANK('Case Data Entry'!I211),NA(),"OK"))</f>
        <v>#N/A</v>
      </c>
      <c r="J211" s="41" t="e">
        <f>IF(AND('DO NOT USE_Case Formulas'!A211,ISBLANK('Case Data Entry'!J211)),"Student or Staff? is required",IF(ISBLANK('Case Data Entry'!J211),NA(),IF(ISNA(VLOOKUP('Case Data Entry'!J211,'DO NOT USE_School Picklist'!$B$3:$B$6,1,FALSE)),"Please select a value from the drop-down menu","OK")))</f>
        <v>#N/A</v>
      </c>
      <c r="K211" s="41" t="e">
        <f>IF(AND('Case Data Entry'!J211='DO NOT USE_School Picklist'!$B$4,ISBLANK('Case Data Entry'!K211)),"Occupation/Job Title is required if Student or Staff? is Yes, staff/faculty or volunteer",IF('DO NOT USE_Case Formulas'!A211,"OK",NA()))</f>
        <v>#N/A</v>
      </c>
      <c r="L211" s="41" t="e">
        <f ca="1">IF('Case Data Entry'!L211&gt;'DO NOT USE_School Picklist'!$C$3,"Date last on school campus/facility cannot be a future date",IF('DO NOT USE_Case Formulas'!A211,IF(ISBLANK('Case Data Entry'!L211),"Date last on school campus/facility is required","OK"),NA()))</f>
        <v>#N/A</v>
      </c>
      <c r="M211" s="41" t="e">
        <f>IF(AND('DO NOT USE_Case Formulas'!A211,ISBLANK('Case Data Entry'!M211)),"Specific Place in the Location is required",IF(ISBLANK('Case Data Entry'!M211),NA(),"OK"))</f>
        <v>#N/A</v>
      </c>
      <c r="N211" s="41" t="e">
        <f>IF(LEN('Case Data Entry'!N211)&gt;50,"Parent/Guardian Name must be less than 50 characters",IF('DO NOT USE_Case Formulas'!A211,"OK",NA()))</f>
        <v>#N/A</v>
      </c>
      <c r="O211" s="41" t="e">
        <f>IF(NOT(ISBLANK('Case Data Entry'!O211)),IF(AND(ISNUMBER('Case Data Entry'!O211),LEFT('Case Data Entry'!O211,1)&lt;&gt;"1",LEN('Case Data Entry'!O211)=10),"OK","Phone number must be valid format"),IF('DO NOT USE_Case Formulas'!A211,"OK",NA()))</f>
        <v>#N/A</v>
      </c>
      <c r="P211" s="41" t="e">
        <f>IF(AND(NOT(ISBLANK('Case Data Entry'!P211)),ISNA(VLOOKUP('Case Data Entry'!P211,'DO NOT USE_School Picklist'!$E$3:$E$10,1,FALSE))),"Please select a value from the drop-down menu",IF('DO NOT USE_Case Formulas'!A211,"OK",NA()))</f>
        <v>#N/A</v>
      </c>
      <c r="Q211" s="41" t="e">
        <f>IF(AND(NOT(ISBLANK('Case Data Entry'!Q211)),ISNA(VLOOKUP('Case Data Entry'!Q211,'DO NOT USE_School Picklist'!$F$3:$F$16,1,FALSE))),"Please select a value from the drop-down menu",IF('DO NOT USE_Case Formulas'!A211,"OK",NA()))</f>
        <v>#N/A</v>
      </c>
      <c r="R211" s="41" t="e">
        <f>IF(LEN('Case Data Entry'!R211)&gt;100,"Classroom(s) must be less than 100 characters",IF('DO NOT USE_Case Formulas'!A211,"OK",NA()))</f>
        <v>#N/A</v>
      </c>
      <c r="S211" s="41" t="e">
        <f>IF(AND(NOT(ISBLANK('Case Data Entry'!S211)),ISNA(VLOOKUP('Case Data Entry'!S211,'DO NOT USE_School Picklist'!$S$3:$S$12,1,FALSE))),"Please select a value from the drop-down menu",IF('DO NOT USE_Case Formulas'!A211,"OK",NA()))</f>
        <v>#N/A</v>
      </c>
      <c r="T211" s="41" t="e">
        <f>IF(AND(NOT(ISBLANK('Case Data Entry'!T211)),ISNA(VLOOKUP('Case Data Entry'!T211,'DO NOT USE_School Picklist'!$S$3:$S$12,1,FALSE))),"Please select a value from the drop-down menu",IF('DO NOT USE_Case Formulas'!A211,"OK",NA()))</f>
        <v>#N/A</v>
      </c>
      <c r="U211" s="41" t="e">
        <f>IF(LEN('Case Data Entry'!U211)&gt;80,"Name of Education Group must be less than 80 characters",IF('DO NOT USE_Case Formulas'!A211,"OK",NA()))</f>
        <v>#N/A</v>
      </c>
      <c r="V211" s="41" t="e">
        <f>IF(AND(NOT(ISBLANK('Case Data Entry'!V211)),ISNA(VLOOKUP('Case Data Entry'!V211,'DO NOT USE_School Picklist'!$K$3:$K$6,1,FALSE))),"Please select a value from the drop-down menu",IF('DO NOT USE_Case Formulas'!A211,"OK",NA()))</f>
        <v>#N/A</v>
      </c>
      <c r="W211" s="41" t="e">
        <f>IF(AND('DO NOT USE_Case Formulas'!A211,ISBLANK('Case Data Entry'!W211)),"Has this person had symptoms? is required",IF(AND(NOT(ISBLANK('Case Data Entry'!W211)),ISNA(VLOOKUP('Case Data Entry'!W211,'DO NOT USE_School Picklist'!$D$3:$D$5,1,FALSE))),"Please select a value from the drop-down menu",IF(NOT(ISBLANK('Case Data Entry'!W211)),"OK",NA())))</f>
        <v>#N/A</v>
      </c>
      <c r="X211" s="41" t="e">
        <f>IF(AND('Case Data Entry'!W211='DO NOT USE_School Picklist'!$D$3,ISBLANK('Case Data Entry'!X211)),"Symptom Onset Date is required if Ever Symptomatic is Yes",IF('DO NOT USE_Case Formulas'!A211,"OK",NA()))</f>
        <v>#N/A</v>
      </c>
      <c r="Y211" s="41"/>
      <c r="Z211" s="41" t="e">
        <f ca="1">IF(AND('DO NOT USE_Case Formulas'!A211,ISBLANK('Case Data Entry'!Z211)),"Lab Result Test Date is required",IF('Case Data Entry'!Z211&gt;'DO NOT USE_School Picklist'!$C$3,"Test Date cannot be a future date",IF(NOT(ISBLANK('Case Data Entry'!Z211)),"OK",NA())))</f>
        <v>#N/A</v>
      </c>
      <c r="AA211" s="41" t="e">
        <f>IF(AND(NOT(ISBLANK('Case Data Entry'!AA211)),ISNA(VLOOKUP('Case Data Entry'!AA211,'DO NOT USE_School Picklist'!$R$3:$R$7,1,FALSE))),"Please select a value from the drop-down menu",IF('DO NOT USE_Case Formulas'!A211,"OK",NA()))</f>
        <v>#N/A</v>
      </c>
      <c r="AB211" s="41" t="e">
        <f>IF(AND(NOT(ISBLANK('Case Data Entry'!AB211)),ISNA(VLOOKUP('Case Data Entry'!AB211,'DO NOT USE_School Picklist'!$Q$3:$Q$8,1,FALSE))),"Please select a value from the drop-down menu",IF('DO NOT USE_Case Formulas'!A211,"OK",NA()))</f>
        <v>#N/A</v>
      </c>
    </row>
    <row r="212" spans="1:28" x14ac:dyDescent="0.25">
      <c r="A212" s="40" t="e">
        <f>IF('DO NOT USE_Case Formulas'!A212,IF('DO NOT USE_Case Formulas'!B212,"Not all required fields are completed","OK"),NA())</f>
        <v>#N/A</v>
      </c>
      <c r="B212" s="41" t="e">
        <f>IF(AND('DO NOT USE_Case Formulas'!A212,ISBLANK('Case Data Entry'!B212)),"First Name is required",IF(NOT(ISBLANK('Case Data Entry'!B212)),"OK",NA()))</f>
        <v>#N/A</v>
      </c>
      <c r="C212" s="41" t="e">
        <f>IF(AND('DO NOT USE_Case Formulas'!A212,ISBLANK('Case Data Entry'!C212)),"Last Name is required",IF(NOT(ISBLANK('Case Data Entry'!C212)),"OK",NA()))</f>
        <v>#N/A</v>
      </c>
      <c r="D212" s="41" t="e">
        <f>IF(AND('DO NOT USE_Case Formulas'!A212,ISBLANK('Case Data Entry'!D212)),"Birthdate is required",IF(NOT(ISBLANK('Case Data Entry'!D212)),"OK",NA()))</f>
        <v>#N/A</v>
      </c>
      <c r="E212" s="41" t="e">
        <f>IF(AND('DO NOT USE_Case Formulas'!A212,ISBLANK('Case Data Entry'!E212)),"Mobile Phone is required",IF(NOT(ISBLANK('Case Data Entry'!E212)),IF(AND(ISNUMBER(VALUE('Case Data Entry'!E212)),LEFT('Case Data Entry'!E212,1)&lt;&gt;"1",LEN('Case Data Entry'!E212)=10),"OK","Phone number must be valid format"),NA()))</f>
        <v>#N/A</v>
      </c>
      <c r="F212" s="41" t="e">
        <f>IF(LEN('Case Data Entry'!F212)&gt;255,"Home Street Address must be less than 255 characters",IF('DO NOT USE_Case Formulas'!A212,"OK",NA()))</f>
        <v>#N/A</v>
      </c>
      <c r="G212" s="41" t="e">
        <f>IF(LEN('Case Data Entry'!G212)&gt;40,"City must be less than 40 characters",IF('DO NOT USE_Case Formulas'!A212,"OK",NA()))</f>
        <v>#N/A</v>
      </c>
      <c r="H212" s="41" t="e">
        <f>IF(AND(NOT(ISBLANK('Case Data Entry'!H212)),ISNA(VLOOKUP('Case Data Entry'!H212,'DO NOT USE_School Picklist'!$P$3:$P$52,1,FALSE))),"Please select a value from the drop-down menu",IF('DO NOT USE_Case Formulas'!A212,"OK",NA()))</f>
        <v>#N/A</v>
      </c>
      <c r="I212" s="41" t="e">
        <f>IF(AND('DO NOT USE_Case Formulas'!A212,ISBLANK('Case Data Entry'!I212)),"Zip is required",IF(ISBLANK('Case Data Entry'!I212),NA(),"OK"))</f>
        <v>#N/A</v>
      </c>
      <c r="J212" s="41" t="e">
        <f>IF(AND('DO NOT USE_Case Formulas'!A212,ISBLANK('Case Data Entry'!J212)),"Student or Staff? is required",IF(ISBLANK('Case Data Entry'!J212),NA(),IF(ISNA(VLOOKUP('Case Data Entry'!J212,'DO NOT USE_School Picklist'!$B$3:$B$6,1,FALSE)),"Please select a value from the drop-down menu","OK")))</f>
        <v>#N/A</v>
      </c>
      <c r="K212" s="41" t="e">
        <f>IF(AND('Case Data Entry'!J212='DO NOT USE_School Picklist'!$B$4,ISBLANK('Case Data Entry'!K212)),"Occupation/Job Title is required if Student or Staff? is Yes, staff/faculty or volunteer",IF('DO NOT USE_Case Formulas'!A212,"OK",NA()))</f>
        <v>#N/A</v>
      </c>
      <c r="L212" s="41" t="e">
        <f ca="1">IF('Case Data Entry'!L212&gt;'DO NOT USE_School Picklist'!$C$3,"Date last on school campus/facility cannot be a future date",IF('DO NOT USE_Case Formulas'!A212,IF(ISBLANK('Case Data Entry'!L212),"Date last on school campus/facility is required","OK"),NA()))</f>
        <v>#N/A</v>
      </c>
      <c r="M212" s="41" t="e">
        <f>IF(AND('DO NOT USE_Case Formulas'!A212,ISBLANK('Case Data Entry'!M212)),"Specific Place in the Location is required",IF(ISBLANK('Case Data Entry'!M212),NA(),"OK"))</f>
        <v>#N/A</v>
      </c>
      <c r="N212" s="41" t="e">
        <f>IF(LEN('Case Data Entry'!N212)&gt;50,"Parent/Guardian Name must be less than 50 characters",IF('DO NOT USE_Case Formulas'!A212,"OK",NA()))</f>
        <v>#N/A</v>
      </c>
      <c r="O212" s="41" t="e">
        <f>IF(NOT(ISBLANK('Case Data Entry'!O212)),IF(AND(ISNUMBER('Case Data Entry'!O212),LEFT('Case Data Entry'!O212,1)&lt;&gt;"1",LEN('Case Data Entry'!O212)=10),"OK","Phone number must be valid format"),IF('DO NOT USE_Case Formulas'!A212,"OK",NA()))</f>
        <v>#N/A</v>
      </c>
      <c r="P212" s="41" t="e">
        <f>IF(AND(NOT(ISBLANK('Case Data Entry'!P212)),ISNA(VLOOKUP('Case Data Entry'!P212,'DO NOT USE_School Picklist'!$E$3:$E$10,1,FALSE))),"Please select a value from the drop-down menu",IF('DO NOT USE_Case Formulas'!A212,"OK",NA()))</f>
        <v>#N/A</v>
      </c>
      <c r="Q212" s="41" t="e">
        <f>IF(AND(NOT(ISBLANK('Case Data Entry'!Q212)),ISNA(VLOOKUP('Case Data Entry'!Q212,'DO NOT USE_School Picklist'!$F$3:$F$16,1,FALSE))),"Please select a value from the drop-down menu",IF('DO NOT USE_Case Formulas'!A212,"OK",NA()))</f>
        <v>#N/A</v>
      </c>
      <c r="R212" s="41" t="e">
        <f>IF(LEN('Case Data Entry'!R212)&gt;100,"Classroom(s) must be less than 100 characters",IF('DO NOT USE_Case Formulas'!A212,"OK",NA()))</f>
        <v>#N/A</v>
      </c>
      <c r="S212" s="41" t="e">
        <f>IF(AND(NOT(ISBLANK('Case Data Entry'!S212)),ISNA(VLOOKUP('Case Data Entry'!S212,'DO NOT USE_School Picklist'!$S$3:$S$12,1,FALSE))),"Please select a value from the drop-down menu",IF('DO NOT USE_Case Formulas'!A212,"OK",NA()))</f>
        <v>#N/A</v>
      </c>
      <c r="T212" s="41" t="e">
        <f>IF(AND(NOT(ISBLANK('Case Data Entry'!T212)),ISNA(VLOOKUP('Case Data Entry'!T212,'DO NOT USE_School Picklist'!$S$3:$S$12,1,FALSE))),"Please select a value from the drop-down menu",IF('DO NOT USE_Case Formulas'!A212,"OK",NA()))</f>
        <v>#N/A</v>
      </c>
      <c r="U212" s="41" t="e">
        <f>IF(LEN('Case Data Entry'!U212)&gt;80,"Name of Education Group must be less than 80 characters",IF('DO NOT USE_Case Formulas'!A212,"OK",NA()))</f>
        <v>#N/A</v>
      </c>
      <c r="V212" s="41" t="e">
        <f>IF(AND(NOT(ISBLANK('Case Data Entry'!V212)),ISNA(VLOOKUP('Case Data Entry'!V212,'DO NOT USE_School Picklist'!$K$3:$K$6,1,FALSE))),"Please select a value from the drop-down menu",IF('DO NOT USE_Case Formulas'!A212,"OK",NA()))</f>
        <v>#N/A</v>
      </c>
      <c r="W212" s="41" t="e">
        <f>IF(AND('DO NOT USE_Case Formulas'!A212,ISBLANK('Case Data Entry'!W212)),"Has this person had symptoms? is required",IF(AND(NOT(ISBLANK('Case Data Entry'!W212)),ISNA(VLOOKUP('Case Data Entry'!W212,'DO NOT USE_School Picklist'!$D$3:$D$5,1,FALSE))),"Please select a value from the drop-down menu",IF(NOT(ISBLANK('Case Data Entry'!W212)),"OK",NA())))</f>
        <v>#N/A</v>
      </c>
      <c r="X212" s="41" t="e">
        <f>IF(AND('Case Data Entry'!W212='DO NOT USE_School Picklist'!$D$3,ISBLANK('Case Data Entry'!X212)),"Symptom Onset Date is required if Ever Symptomatic is Yes",IF('DO NOT USE_Case Formulas'!A212,"OK",NA()))</f>
        <v>#N/A</v>
      </c>
      <c r="Y212" s="41"/>
      <c r="Z212" s="41" t="e">
        <f ca="1">IF(AND('DO NOT USE_Case Formulas'!A212,ISBLANK('Case Data Entry'!Z212)),"Lab Result Test Date is required",IF('Case Data Entry'!Z212&gt;'DO NOT USE_School Picklist'!$C$3,"Test Date cannot be a future date",IF(NOT(ISBLANK('Case Data Entry'!Z212)),"OK",NA())))</f>
        <v>#N/A</v>
      </c>
      <c r="AA212" s="41" t="e">
        <f>IF(AND(NOT(ISBLANK('Case Data Entry'!AA212)),ISNA(VLOOKUP('Case Data Entry'!AA212,'DO NOT USE_School Picklist'!$R$3:$R$7,1,FALSE))),"Please select a value from the drop-down menu",IF('DO NOT USE_Case Formulas'!A212,"OK",NA()))</f>
        <v>#N/A</v>
      </c>
      <c r="AB212" s="41" t="e">
        <f>IF(AND(NOT(ISBLANK('Case Data Entry'!AB212)),ISNA(VLOOKUP('Case Data Entry'!AB212,'DO NOT USE_School Picklist'!$Q$3:$Q$8,1,FALSE))),"Please select a value from the drop-down menu",IF('DO NOT USE_Case Formulas'!A212,"OK",NA()))</f>
        <v>#N/A</v>
      </c>
    </row>
    <row r="213" spans="1:28" x14ac:dyDescent="0.25">
      <c r="A213" s="40" t="e">
        <f>IF('DO NOT USE_Case Formulas'!A213,IF('DO NOT USE_Case Formulas'!B213,"Not all required fields are completed","OK"),NA())</f>
        <v>#N/A</v>
      </c>
      <c r="B213" s="41" t="e">
        <f>IF(AND('DO NOT USE_Case Formulas'!A213,ISBLANK('Case Data Entry'!B213)),"First Name is required",IF(NOT(ISBLANK('Case Data Entry'!B213)),"OK",NA()))</f>
        <v>#N/A</v>
      </c>
      <c r="C213" s="41" t="e">
        <f>IF(AND('DO NOT USE_Case Formulas'!A213,ISBLANK('Case Data Entry'!C213)),"Last Name is required",IF(NOT(ISBLANK('Case Data Entry'!C213)),"OK",NA()))</f>
        <v>#N/A</v>
      </c>
      <c r="D213" s="41" t="e">
        <f>IF(AND('DO NOT USE_Case Formulas'!A213,ISBLANK('Case Data Entry'!D213)),"Birthdate is required",IF(NOT(ISBLANK('Case Data Entry'!D213)),"OK",NA()))</f>
        <v>#N/A</v>
      </c>
      <c r="E213" s="41" t="e">
        <f>IF(AND('DO NOT USE_Case Formulas'!A213,ISBLANK('Case Data Entry'!E213)),"Mobile Phone is required",IF(NOT(ISBLANK('Case Data Entry'!E213)),IF(AND(ISNUMBER(VALUE('Case Data Entry'!E213)),LEFT('Case Data Entry'!E213,1)&lt;&gt;"1",LEN('Case Data Entry'!E213)=10),"OK","Phone number must be valid format"),NA()))</f>
        <v>#N/A</v>
      </c>
      <c r="F213" s="41" t="e">
        <f>IF(LEN('Case Data Entry'!F213)&gt;255,"Home Street Address must be less than 255 characters",IF('DO NOT USE_Case Formulas'!A213,"OK",NA()))</f>
        <v>#N/A</v>
      </c>
      <c r="G213" s="41" t="e">
        <f>IF(LEN('Case Data Entry'!G213)&gt;40,"City must be less than 40 characters",IF('DO NOT USE_Case Formulas'!A213,"OK",NA()))</f>
        <v>#N/A</v>
      </c>
      <c r="H213" s="41" t="e">
        <f>IF(AND(NOT(ISBLANK('Case Data Entry'!H213)),ISNA(VLOOKUP('Case Data Entry'!H213,'DO NOT USE_School Picklist'!$P$3:$P$52,1,FALSE))),"Please select a value from the drop-down menu",IF('DO NOT USE_Case Formulas'!A213,"OK",NA()))</f>
        <v>#N/A</v>
      </c>
      <c r="I213" s="41" t="e">
        <f>IF(AND('DO NOT USE_Case Formulas'!A213,ISBLANK('Case Data Entry'!I213)),"Zip is required",IF(ISBLANK('Case Data Entry'!I213),NA(),"OK"))</f>
        <v>#N/A</v>
      </c>
      <c r="J213" s="41" t="e">
        <f>IF(AND('DO NOT USE_Case Formulas'!A213,ISBLANK('Case Data Entry'!J213)),"Student or Staff? is required",IF(ISBLANK('Case Data Entry'!J213),NA(),IF(ISNA(VLOOKUP('Case Data Entry'!J213,'DO NOT USE_School Picklist'!$B$3:$B$6,1,FALSE)),"Please select a value from the drop-down menu","OK")))</f>
        <v>#N/A</v>
      </c>
      <c r="K213" s="41" t="e">
        <f>IF(AND('Case Data Entry'!J213='DO NOT USE_School Picklist'!$B$4,ISBLANK('Case Data Entry'!K213)),"Occupation/Job Title is required if Student or Staff? is Yes, staff/faculty or volunteer",IF('DO NOT USE_Case Formulas'!A213,"OK",NA()))</f>
        <v>#N/A</v>
      </c>
      <c r="L213" s="41" t="e">
        <f ca="1">IF('Case Data Entry'!L213&gt;'DO NOT USE_School Picklist'!$C$3,"Date last on school campus/facility cannot be a future date",IF('DO NOT USE_Case Formulas'!A213,IF(ISBLANK('Case Data Entry'!L213),"Date last on school campus/facility is required","OK"),NA()))</f>
        <v>#N/A</v>
      </c>
      <c r="M213" s="41" t="e">
        <f>IF(AND('DO NOT USE_Case Formulas'!A213,ISBLANK('Case Data Entry'!M213)),"Specific Place in the Location is required",IF(ISBLANK('Case Data Entry'!M213),NA(),"OK"))</f>
        <v>#N/A</v>
      </c>
      <c r="N213" s="41" t="e">
        <f>IF(LEN('Case Data Entry'!N213)&gt;50,"Parent/Guardian Name must be less than 50 characters",IF('DO NOT USE_Case Formulas'!A213,"OK",NA()))</f>
        <v>#N/A</v>
      </c>
      <c r="O213" s="41" t="e">
        <f>IF(NOT(ISBLANK('Case Data Entry'!O213)),IF(AND(ISNUMBER('Case Data Entry'!O213),LEFT('Case Data Entry'!O213,1)&lt;&gt;"1",LEN('Case Data Entry'!O213)=10),"OK","Phone number must be valid format"),IF('DO NOT USE_Case Formulas'!A213,"OK",NA()))</f>
        <v>#N/A</v>
      </c>
      <c r="P213" s="41" t="e">
        <f>IF(AND(NOT(ISBLANK('Case Data Entry'!P213)),ISNA(VLOOKUP('Case Data Entry'!P213,'DO NOT USE_School Picklist'!$E$3:$E$10,1,FALSE))),"Please select a value from the drop-down menu",IF('DO NOT USE_Case Formulas'!A213,"OK",NA()))</f>
        <v>#N/A</v>
      </c>
      <c r="Q213" s="41" t="e">
        <f>IF(AND(NOT(ISBLANK('Case Data Entry'!Q213)),ISNA(VLOOKUP('Case Data Entry'!Q213,'DO NOT USE_School Picklist'!$F$3:$F$16,1,FALSE))),"Please select a value from the drop-down menu",IF('DO NOT USE_Case Formulas'!A213,"OK",NA()))</f>
        <v>#N/A</v>
      </c>
      <c r="R213" s="41" t="e">
        <f>IF(LEN('Case Data Entry'!R213)&gt;100,"Classroom(s) must be less than 100 characters",IF('DO NOT USE_Case Formulas'!A213,"OK",NA()))</f>
        <v>#N/A</v>
      </c>
      <c r="S213" s="41" t="e">
        <f>IF(AND(NOT(ISBLANK('Case Data Entry'!S213)),ISNA(VLOOKUP('Case Data Entry'!S213,'DO NOT USE_School Picklist'!$S$3:$S$12,1,FALSE))),"Please select a value from the drop-down menu",IF('DO NOT USE_Case Formulas'!A213,"OK",NA()))</f>
        <v>#N/A</v>
      </c>
      <c r="T213" s="41" t="e">
        <f>IF(AND(NOT(ISBLANK('Case Data Entry'!T213)),ISNA(VLOOKUP('Case Data Entry'!T213,'DO NOT USE_School Picklist'!$S$3:$S$12,1,FALSE))),"Please select a value from the drop-down menu",IF('DO NOT USE_Case Formulas'!A213,"OK",NA()))</f>
        <v>#N/A</v>
      </c>
      <c r="U213" s="41" t="e">
        <f>IF(LEN('Case Data Entry'!U213)&gt;80,"Name of Education Group must be less than 80 characters",IF('DO NOT USE_Case Formulas'!A213,"OK",NA()))</f>
        <v>#N/A</v>
      </c>
      <c r="V213" s="41" t="e">
        <f>IF(AND(NOT(ISBLANK('Case Data Entry'!V213)),ISNA(VLOOKUP('Case Data Entry'!V213,'DO NOT USE_School Picklist'!$K$3:$K$6,1,FALSE))),"Please select a value from the drop-down menu",IF('DO NOT USE_Case Formulas'!A213,"OK",NA()))</f>
        <v>#N/A</v>
      </c>
      <c r="W213" s="41" t="e">
        <f>IF(AND('DO NOT USE_Case Formulas'!A213,ISBLANK('Case Data Entry'!W213)),"Has this person had symptoms? is required",IF(AND(NOT(ISBLANK('Case Data Entry'!W213)),ISNA(VLOOKUP('Case Data Entry'!W213,'DO NOT USE_School Picklist'!$D$3:$D$5,1,FALSE))),"Please select a value from the drop-down menu",IF(NOT(ISBLANK('Case Data Entry'!W213)),"OK",NA())))</f>
        <v>#N/A</v>
      </c>
      <c r="X213" s="41" t="e">
        <f>IF(AND('Case Data Entry'!W213='DO NOT USE_School Picklist'!$D$3,ISBLANK('Case Data Entry'!X213)),"Symptom Onset Date is required if Ever Symptomatic is Yes",IF('DO NOT USE_Case Formulas'!A213,"OK",NA()))</f>
        <v>#N/A</v>
      </c>
      <c r="Y213" s="41"/>
      <c r="Z213" s="41" t="e">
        <f ca="1">IF(AND('DO NOT USE_Case Formulas'!A213,ISBLANK('Case Data Entry'!Z213)),"Lab Result Test Date is required",IF('Case Data Entry'!Z213&gt;'DO NOT USE_School Picklist'!$C$3,"Test Date cannot be a future date",IF(NOT(ISBLANK('Case Data Entry'!Z213)),"OK",NA())))</f>
        <v>#N/A</v>
      </c>
      <c r="AA213" s="41" t="e">
        <f>IF(AND(NOT(ISBLANK('Case Data Entry'!AA213)),ISNA(VLOOKUP('Case Data Entry'!AA213,'DO NOT USE_School Picklist'!$R$3:$R$7,1,FALSE))),"Please select a value from the drop-down menu",IF('DO NOT USE_Case Formulas'!A213,"OK",NA()))</f>
        <v>#N/A</v>
      </c>
      <c r="AB213" s="41" t="e">
        <f>IF(AND(NOT(ISBLANK('Case Data Entry'!AB213)),ISNA(VLOOKUP('Case Data Entry'!AB213,'DO NOT USE_School Picklist'!$Q$3:$Q$8,1,FALSE))),"Please select a value from the drop-down menu",IF('DO NOT USE_Case Formulas'!A213,"OK",NA()))</f>
        <v>#N/A</v>
      </c>
    </row>
    <row r="214" spans="1:28" x14ac:dyDescent="0.25">
      <c r="A214" s="40" t="e">
        <f>IF('DO NOT USE_Case Formulas'!A214,IF('DO NOT USE_Case Formulas'!B214,"Not all required fields are completed","OK"),NA())</f>
        <v>#N/A</v>
      </c>
      <c r="B214" s="41" t="e">
        <f>IF(AND('DO NOT USE_Case Formulas'!A214,ISBLANK('Case Data Entry'!B214)),"First Name is required",IF(NOT(ISBLANK('Case Data Entry'!B214)),"OK",NA()))</f>
        <v>#N/A</v>
      </c>
      <c r="C214" s="41" t="e">
        <f>IF(AND('DO NOT USE_Case Formulas'!A214,ISBLANK('Case Data Entry'!C214)),"Last Name is required",IF(NOT(ISBLANK('Case Data Entry'!C214)),"OK",NA()))</f>
        <v>#N/A</v>
      </c>
      <c r="D214" s="41" t="e">
        <f>IF(AND('DO NOT USE_Case Formulas'!A214,ISBLANK('Case Data Entry'!D214)),"Birthdate is required",IF(NOT(ISBLANK('Case Data Entry'!D214)),"OK",NA()))</f>
        <v>#N/A</v>
      </c>
      <c r="E214" s="41" t="e">
        <f>IF(AND('DO NOT USE_Case Formulas'!A214,ISBLANK('Case Data Entry'!E214)),"Mobile Phone is required",IF(NOT(ISBLANK('Case Data Entry'!E214)),IF(AND(ISNUMBER(VALUE('Case Data Entry'!E214)),LEFT('Case Data Entry'!E214,1)&lt;&gt;"1",LEN('Case Data Entry'!E214)=10),"OK","Phone number must be valid format"),NA()))</f>
        <v>#N/A</v>
      </c>
      <c r="F214" s="41" t="e">
        <f>IF(LEN('Case Data Entry'!F214)&gt;255,"Home Street Address must be less than 255 characters",IF('DO NOT USE_Case Formulas'!A214,"OK",NA()))</f>
        <v>#N/A</v>
      </c>
      <c r="G214" s="41" t="e">
        <f>IF(LEN('Case Data Entry'!G214)&gt;40,"City must be less than 40 characters",IF('DO NOT USE_Case Formulas'!A214,"OK",NA()))</f>
        <v>#N/A</v>
      </c>
      <c r="H214" s="41" t="e">
        <f>IF(AND(NOT(ISBLANK('Case Data Entry'!H214)),ISNA(VLOOKUP('Case Data Entry'!H214,'DO NOT USE_School Picklist'!$P$3:$P$52,1,FALSE))),"Please select a value from the drop-down menu",IF('DO NOT USE_Case Formulas'!A214,"OK",NA()))</f>
        <v>#N/A</v>
      </c>
      <c r="I214" s="41" t="e">
        <f>IF(AND('DO NOT USE_Case Formulas'!A214,ISBLANK('Case Data Entry'!I214)),"Zip is required",IF(ISBLANK('Case Data Entry'!I214),NA(),"OK"))</f>
        <v>#N/A</v>
      </c>
      <c r="J214" s="41" t="e">
        <f>IF(AND('DO NOT USE_Case Formulas'!A214,ISBLANK('Case Data Entry'!J214)),"Student or Staff? is required",IF(ISBLANK('Case Data Entry'!J214),NA(),IF(ISNA(VLOOKUP('Case Data Entry'!J214,'DO NOT USE_School Picklist'!$B$3:$B$6,1,FALSE)),"Please select a value from the drop-down menu","OK")))</f>
        <v>#N/A</v>
      </c>
      <c r="K214" s="41" t="e">
        <f>IF(AND('Case Data Entry'!J214='DO NOT USE_School Picklist'!$B$4,ISBLANK('Case Data Entry'!K214)),"Occupation/Job Title is required if Student or Staff? is Yes, staff/faculty or volunteer",IF('DO NOT USE_Case Formulas'!A214,"OK",NA()))</f>
        <v>#N/A</v>
      </c>
      <c r="L214" s="41" t="e">
        <f ca="1">IF('Case Data Entry'!L214&gt;'DO NOT USE_School Picklist'!$C$3,"Date last on school campus/facility cannot be a future date",IF('DO NOT USE_Case Formulas'!A214,IF(ISBLANK('Case Data Entry'!L214),"Date last on school campus/facility is required","OK"),NA()))</f>
        <v>#N/A</v>
      </c>
      <c r="M214" s="41" t="e">
        <f>IF(AND('DO NOT USE_Case Formulas'!A214,ISBLANK('Case Data Entry'!M214)),"Specific Place in the Location is required",IF(ISBLANK('Case Data Entry'!M214),NA(),"OK"))</f>
        <v>#N/A</v>
      </c>
      <c r="N214" s="41" t="e">
        <f>IF(LEN('Case Data Entry'!N214)&gt;50,"Parent/Guardian Name must be less than 50 characters",IF('DO NOT USE_Case Formulas'!A214,"OK",NA()))</f>
        <v>#N/A</v>
      </c>
      <c r="O214" s="41" t="e">
        <f>IF(NOT(ISBLANK('Case Data Entry'!O214)),IF(AND(ISNUMBER('Case Data Entry'!O214),LEFT('Case Data Entry'!O214,1)&lt;&gt;"1",LEN('Case Data Entry'!O214)=10),"OK","Phone number must be valid format"),IF('DO NOT USE_Case Formulas'!A214,"OK",NA()))</f>
        <v>#N/A</v>
      </c>
      <c r="P214" s="41" t="e">
        <f>IF(AND(NOT(ISBLANK('Case Data Entry'!P214)),ISNA(VLOOKUP('Case Data Entry'!P214,'DO NOT USE_School Picklist'!$E$3:$E$10,1,FALSE))),"Please select a value from the drop-down menu",IF('DO NOT USE_Case Formulas'!A214,"OK",NA()))</f>
        <v>#N/A</v>
      </c>
      <c r="Q214" s="41" t="e">
        <f>IF(AND(NOT(ISBLANK('Case Data Entry'!Q214)),ISNA(VLOOKUP('Case Data Entry'!Q214,'DO NOT USE_School Picklist'!$F$3:$F$16,1,FALSE))),"Please select a value from the drop-down menu",IF('DO NOT USE_Case Formulas'!A214,"OK",NA()))</f>
        <v>#N/A</v>
      </c>
      <c r="R214" s="41" t="e">
        <f>IF(LEN('Case Data Entry'!R214)&gt;100,"Classroom(s) must be less than 100 characters",IF('DO NOT USE_Case Formulas'!A214,"OK",NA()))</f>
        <v>#N/A</v>
      </c>
      <c r="S214" s="41" t="e">
        <f>IF(AND(NOT(ISBLANK('Case Data Entry'!S214)),ISNA(VLOOKUP('Case Data Entry'!S214,'DO NOT USE_School Picklist'!$S$3:$S$12,1,FALSE))),"Please select a value from the drop-down menu",IF('DO NOT USE_Case Formulas'!A214,"OK",NA()))</f>
        <v>#N/A</v>
      </c>
      <c r="T214" s="41" t="e">
        <f>IF(AND(NOT(ISBLANK('Case Data Entry'!T214)),ISNA(VLOOKUP('Case Data Entry'!T214,'DO NOT USE_School Picklist'!$S$3:$S$12,1,FALSE))),"Please select a value from the drop-down menu",IF('DO NOT USE_Case Formulas'!A214,"OK",NA()))</f>
        <v>#N/A</v>
      </c>
      <c r="U214" s="41" t="e">
        <f>IF(LEN('Case Data Entry'!U214)&gt;80,"Name of Education Group must be less than 80 characters",IF('DO NOT USE_Case Formulas'!A214,"OK",NA()))</f>
        <v>#N/A</v>
      </c>
      <c r="V214" s="41" t="e">
        <f>IF(AND(NOT(ISBLANK('Case Data Entry'!V214)),ISNA(VLOOKUP('Case Data Entry'!V214,'DO NOT USE_School Picklist'!$K$3:$K$6,1,FALSE))),"Please select a value from the drop-down menu",IF('DO NOT USE_Case Formulas'!A214,"OK",NA()))</f>
        <v>#N/A</v>
      </c>
      <c r="W214" s="41" t="e">
        <f>IF(AND('DO NOT USE_Case Formulas'!A214,ISBLANK('Case Data Entry'!W214)),"Has this person had symptoms? is required",IF(AND(NOT(ISBLANK('Case Data Entry'!W214)),ISNA(VLOOKUP('Case Data Entry'!W214,'DO NOT USE_School Picklist'!$D$3:$D$5,1,FALSE))),"Please select a value from the drop-down menu",IF(NOT(ISBLANK('Case Data Entry'!W214)),"OK",NA())))</f>
        <v>#N/A</v>
      </c>
      <c r="X214" s="41" t="e">
        <f>IF(AND('Case Data Entry'!W214='DO NOT USE_School Picklist'!$D$3,ISBLANK('Case Data Entry'!X214)),"Symptom Onset Date is required if Ever Symptomatic is Yes",IF('DO NOT USE_Case Formulas'!A214,"OK",NA()))</f>
        <v>#N/A</v>
      </c>
      <c r="Y214" s="41"/>
      <c r="Z214" s="41" t="e">
        <f ca="1">IF(AND('DO NOT USE_Case Formulas'!A214,ISBLANK('Case Data Entry'!Z214)),"Lab Result Test Date is required",IF('Case Data Entry'!Z214&gt;'DO NOT USE_School Picklist'!$C$3,"Test Date cannot be a future date",IF(NOT(ISBLANK('Case Data Entry'!Z214)),"OK",NA())))</f>
        <v>#N/A</v>
      </c>
      <c r="AA214" s="41" t="e">
        <f>IF(AND(NOT(ISBLANK('Case Data Entry'!AA214)),ISNA(VLOOKUP('Case Data Entry'!AA214,'DO NOT USE_School Picklist'!$R$3:$R$7,1,FALSE))),"Please select a value from the drop-down menu",IF('DO NOT USE_Case Formulas'!A214,"OK",NA()))</f>
        <v>#N/A</v>
      </c>
      <c r="AB214" s="41" t="e">
        <f>IF(AND(NOT(ISBLANK('Case Data Entry'!AB214)),ISNA(VLOOKUP('Case Data Entry'!AB214,'DO NOT USE_School Picklist'!$Q$3:$Q$8,1,FALSE))),"Please select a value from the drop-down menu",IF('DO NOT USE_Case Formulas'!A214,"OK",NA()))</f>
        <v>#N/A</v>
      </c>
    </row>
    <row r="215" spans="1:28" x14ac:dyDescent="0.25">
      <c r="A215" s="40" t="e">
        <f>IF('DO NOT USE_Case Formulas'!A215,IF('DO NOT USE_Case Formulas'!B215,"Not all required fields are completed","OK"),NA())</f>
        <v>#N/A</v>
      </c>
      <c r="B215" s="41" t="e">
        <f>IF(AND('DO NOT USE_Case Formulas'!A215,ISBLANK('Case Data Entry'!B215)),"First Name is required",IF(NOT(ISBLANK('Case Data Entry'!B215)),"OK",NA()))</f>
        <v>#N/A</v>
      </c>
      <c r="C215" s="41" t="e">
        <f>IF(AND('DO NOT USE_Case Formulas'!A215,ISBLANK('Case Data Entry'!C215)),"Last Name is required",IF(NOT(ISBLANK('Case Data Entry'!C215)),"OK",NA()))</f>
        <v>#N/A</v>
      </c>
      <c r="D215" s="41" t="e">
        <f>IF(AND('DO NOT USE_Case Formulas'!A215,ISBLANK('Case Data Entry'!D215)),"Birthdate is required",IF(NOT(ISBLANK('Case Data Entry'!D215)),"OK",NA()))</f>
        <v>#N/A</v>
      </c>
      <c r="E215" s="41" t="e">
        <f>IF(AND('DO NOT USE_Case Formulas'!A215,ISBLANK('Case Data Entry'!E215)),"Mobile Phone is required",IF(NOT(ISBLANK('Case Data Entry'!E215)),IF(AND(ISNUMBER(VALUE('Case Data Entry'!E215)),LEFT('Case Data Entry'!E215,1)&lt;&gt;"1",LEN('Case Data Entry'!E215)=10),"OK","Phone number must be valid format"),NA()))</f>
        <v>#N/A</v>
      </c>
      <c r="F215" s="41" t="e">
        <f>IF(LEN('Case Data Entry'!F215)&gt;255,"Home Street Address must be less than 255 characters",IF('DO NOT USE_Case Formulas'!A215,"OK",NA()))</f>
        <v>#N/A</v>
      </c>
      <c r="G215" s="41" t="e">
        <f>IF(LEN('Case Data Entry'!G215)&gt;40,"City must be less than 40 characters",IF('DO NOT USE_Case Formulas'!A215,"OK",NA()))</f>
        <v>#N/A</v>
      </c>
      <c r="H215" s="41" t="e">
        <f>IF(AND(NOT(ISBLANK('Case Data Entry'!H215)),ISNA(VLOOKUP('Case Data Entry'!H215,'DO NOT USE_School Picklist'!$P$3:$P$52,1,FALSE))),"Please select a value from the drop-down menu",IF('DO NOT USE_Case Formulas'!A215,"OK",NA()))</f>
        <v>#N/A</v>
      </c>
      <c r="I215" s="41" t="e">
        <f>IF(AND('DO NOT USE_Case Formulas'!A215,ISBLANK('Case Data Entry'!I215)),"Zip is required",IF(ISBLANK('Case Data Entry'!I215),NA(),"OK"))</f>
        <v>#N/A</v>
      </c>
      <c r="J215" s="41" t="e">
        <f>IF(AND('DO NOT USE_Case Formulas'!A215,ISBLANK('Case Data Entry'!J215)),"Student or Staff? is required",IF(ISBLANK('Case Data Entry'!J215),NA(),IF(ISNA(VLOOKUP('Case Data Entry'!J215,'DO NOT USE_School Picklist'!$B$3:$B$6,1,FALSE)),"Please select a value from the drop-down menu","OK")))</f>
        <v>#N/A</v>
      </c>
      <c r="K215" s="41" t="e">
        <f>IF(AND('Case Data Entry'!J215='DO NOT USE_School Picklist'!$B$4,ISBLANK('Case Data Entry'!K215)),"Occupation/Job Title is required if Student or Staff? is Yes, staff/faculty or volunteer",IF('DO NOT USE_Case Formulas'!A215,"OK",NA()))</f>
        <v>#N/A</v>
      </c>
      <c r="L215" s="41" t="e">
        <f ca="1">IF('Case Data Entry'!L215&gt;'DO NOT USE_School Picklist'!$C$3,"Date last on school campus/facility cannot be a future date",IF('DO NOT USE_Case Formulas'!A215,IF(ISBLANK('Case Data Entry'!L215),"Date last on school campus/facility is required","OK"),NA()))</f>
        <v>#N/A</v>
      </c>
      <c r="M215" s="41" t="e">
        <f>IF(AND('DO NOT USE_Case Formulas'!A215,ISBLANK('Case Data Entry'!M215)),"Specific Place in the Location is required",IF(ISBLANK('Case Data Entry'!M215),NA(),"OK"))</f>
        <v>#N/A</v>
      </c>
      <c r="N215" s="41" t="e">
        <f>IF(LEN('Case Data Entry'!N215)&gt;50,"Parent/Guardian Name must be less than 50 characters",IF('DO NOT USE_Case Formulas'!A215,"OK",NA()))</f>
        <v>#N/A</v>
      </c>
      <c r="O215" s="41" t="e">
        <f>IF(NOT(ISBLANK('Case Data Entry'!O215)),IF(AND(ISNUMBER('Case Data Entry'!O215),LEFT('Case Data Entry'!O215,1)&lt;&gt;"1",LEN('Case Data Entry'!O215)=10),"OK","Phone number must be valid format"),IF('DO NOT USE_Case Formulas'!A215,"OK",NA()))</f>
        <v>#N/A</v>
      </c>
      <c r="P215" s="41" t="e">
        <f>IF(AND(NOT(ISBLANK('Case Data Entry'!P215)),ISNA(VLOOKUP('Case Data Entry'!P215,'DO NOT USE_School Picklist'!$E$3:$E$10,1,FALSE))),"Please select a value from the drop-down menu",IF('DO NOT USE_Case Formulas'!A215,"OK",NA()))</f>
        <v>#N/A</v>
      </c>
      <c r="Q215" s="41" t="e">
        <f>IF(AND(NOT(ISBLANK('Case Data Entry'!Q215)),ISNA(VLOOKUP('Case Data Entry'!Q215,'DO NOT USE_School Picklist'!$F$3:$F$16,1,FALSE))),"Please select a value from the drop-down menu",IF('DO NOT USE_Case Formulas'!A215,"OK",NA()))</f>
        <v>#N/A</v>
      </c>
      <c r="R215" s="41" t="e">
        <f>IF(LEN('Case Data Entry'!R215)&gt;100,"Classroom(s) must be less than 100 characters",IF('DO NOT USE_Case Formulas'!A215,"OK",NA()))</f>
        <v>#N/A</v>
      </c>
      <c r="S215" s="41" t="e">
        <f>IF(AND(NOT(ISBLANK('Case Data Entry'!S215)),ISNA(VLOOKUP('Case Data Entry'!S215,'DO NOT USE_School Picklist'!$S$3:$S$12,1,FALSE))),"Please select a value from the drop-down menu",IF('DO NOT USE_Case Formulas'!A215,"OK",NA()))</f>
        <v>#N/A</v>
      </c>
      <c r="T215" s="41" t="e">
        <f>IF(AND(NOT(ISBLANK('Case Data Entry'!T215)),ISNA(VLOOKUP('Case Data Entry'!T215,'DO NOT USE_School Picklist'!$S$3:$S$12,1,FALSE))),"Please select a value from the drop-down menu",IF('DO NOT USE_Case Formulas'!A215,"OK",NA()))</f>
        <v>#N/A</v>
      </c>
      <c r="U215" s="41" t="e">
        <f>IF(LEN('Case Data Entry'!U215)&gt;80,"Name of Education Group must be less than 80 characters",IF('DO NOT USE_Case Formulas'!A215,"OK",NA()))</f>
        <v>#N/A</v>
      </c>
      <c r="V215" s="41" t="e">
        <f>IF(AND(NOT(ISBLANK('Case Data Entry'!V215)),ISNA(VLOOKUP('Case Data Entry'!V215,'DO NOT USE_School Picklist'!$K$3:$K$6,1,FALSE))),"Please select a value from the drop-down menu",IF('DO NOT USE_Case Formulas'!A215,"OK",NA()))</f>
        <v>#N/A</v>
      </c>
      <c r="W215" s="41" t="e">
        <f>IF(AND('DO NOT USE_Case Formulas'!A215,ISBLANK('Case Data Entry'!W215)),"Has this person had symptoms? is required",IF(AND(NOT(ISBLANK('Case Data Entry'!W215)),ISNA(VLOOKUP('Case Data Entry'!W215,'DO NOT USE_School Picklist'!$D$3:$D$5,1,FALSE))),"Please select a value from the drop-down menu",IF(NOT(ISBLANK('Case Data Entry'!W215)),"OK",NA())))</f>
        <v>#N/A</v>
      </c>
      <c r="X215" s="41" t="e">
        <f>IF(AND('Case Data Entry'!W215='DO NOT USE_School Picklist'!$D$3,ISBLANK('Case Data Entry'!X215)),"Symptom Onset Date is required if Ever Symptomatic is Yes",IF('DO NOT USE_Case Formulas'!A215,"OK",NA()))</f>
        <v>#N/A</v>
      </c>
      <c r="Y215" s="41"/>
      <c r="Z215" s="41" t="e">
        <f ca="1">IF(AND('DO NOT USE_Case Formulas'!A215,ISBLANK('Case Data Entry'!Z215)),"Lab Result Test Date is required",IF('Case Data Entry'!Z215&gt;'DO NOT USE_School Picklist'!$C$3,"Test Date cannot be a future date",IF(NOT(ISBLANK('Case Data Entry'!Z215)),"OK",NA())))</f>
        <v>#N/A</v>
      </c>
      <c r="AA215" s="41" t="e">
        <f>IF(AND(NOT(ISBLANK('Case Data Entry'!AA215)),ISNA(VLOOKUP('Case Data Entry'!AA215,'DO NOT USE_School Picklist'!$R$3:$R$7,1,FALSE))),"Please select a value from the drop-down menu",IF('DO NOT USE_Case Formulas'!A215,"OK",NA()))</f>
        <v>#N/A</v>
      </c>
      <c r="AB215" s="41" t="e">
        <f>IF(AND(NOT(ISBLANK('Case Data Entry'!AB215)),ISNA(VLOOKUP('Case Data Entry'!AB215,'DO NOT USE_School Picklist'!$Q$3:$Q$8,1,FALSE))),"Please select a value from the drop-down menu",IF('DO NOT USE_Case Formulas'!A215,"OK",NA()))</f>
        <v>#N/A</v>
      </c>
    </row>
    <row r="216" spans="1:28" x14ac:dyDescent="0.25">
      <c r="A216" s="40" t="e">
        <f>IF('DO NOT USE_Case Formulas'!A216,IF('DO NOT USE_Case Formulas'!B216,"Not all required fields are completed","OK"),NA())</f>
        <v>#N/A</v>
      </c>
      <c r="B216" s="41" t="e">
        <f>IF(AND('DO NOT USE_Case Formulas'!A216,ISBLANK('Case Data Entry'!B216)),"First Name is required",IF(NOT(ISBLANK('Case Data Entry'!B216)),"OK",NA()))</f>
        <v>#N/A</v>
      </c>
      <c r="C216" s="41" t="e">
        <f>IF(AND('DO NOT USE_Case Formulas'!A216,ISBLANK('Case Data Entry'!C216)),"Last Name is required",IF(NOT(ISBLANK('Case Data Entry'!C216)),"OK",NA()))</f>
        <v>#N/A</v>
      </c>
      <c r="D216" s="41" t="e">
        <f>IF(AND('DO NOT USE_Case Formulas'!A216,ISBLANK('Case Data Entry'!D216)),"Birthdate is required",IF(NOT(ISBLANK('Case Data Entry'!D216)),"OK",NA()))</f>
        <v>#N/A</v>
      </c>
      <c r="E216" s="41" t="e">
        <f>IF(AND('DO NOT USE_Case Formulas'!A216,ISBLANK('Case Data Entry'!E216)),"Mobile Phone is required",IF(NOT(ISBLANK('Case Data Entry'!E216)),IF(AND(ISNUMBER(VALUE('Case Data Entry'!E216)),LEFT('Case Data Entry'!E216,1)&lt;&gt;"1",LEN('Case Data Entry'!E216)=10),"OK","Phone number must be valid format"),NA()))</f>
        <v>#N/A</v>
      </c>
      <c r="F216" s="41" t="e">
        <f>IF(LEN('Case Data Entry'!F216)&gt;255,"Home Street Address must be less than 255 characters",IF('DO NOT USE_Case Formulas'!A216,"OK",NA()))</f>
        <v>#N/A</v>
      </c>
      <c r="G216" s="41" t="e">
        <f>IF(LEN('Case Data Entry'!G216)&gt;40,"City must be less than 40 characters",IF('DO NOT USE_Case Formulas'!A216,"OK",NA()))</f>
        <v>#N/A</v>
      </c>
      <c r="H216" s="41" t="e">
        <f>IF(AND(NOT(ISBLANK('Case Data Entry'!H216)),ISNA(VLOOKUP('Case Data Entry'!H216,'DO NOT USE_School Picklist'!$P$3:$P$52,1,FALSE))),"Please select a value from the drop-down menu",IF('DO NOT USE_Case Formulas'!A216,"OK",NA()))</f>
        <v>#N/A</v>
      </c>
      <c r="I216" s="41" t="e">
        <f>IF(AND('DO NOT USE_Case Formulas'!A216,ISBLANK('Case Data Entry'!I216)),"Zip is required",IF(ISBLANK('Case Data Entry'!I216),NA(),"OK"))</f>
        <v>#N/A</v>
      </c>
      <c r="J216" s="41" t="e">
        <f>IF(AND('DO NOT USE_Case Formulas'!A216,ISBLANK('Case Data Entry'!J216)),"Student or Staff? is required",IF(ISBLANK('Case Data Entry'!J216),NA(),IF(ISNA(VLOOKUP('Case Data Entry'!J216,'DO NOT USE_School Picklist'!$B$3:$B$6,1,FALSE)),"Please select a value from the drop-down menu","OK")))</f>
        <v>#N/A</v>
      </c>
      <c r="K216" s="41" t="e">
        <f>IF(AND('Case Data Entry'!J216='DO NOT USE_School Picklist'!$B$4,ISBLANK('Case Data Entry'!K216)),"Occupation/Job Title is required if Student or Staff? is Yes, staff/faculty or volunteer",IF('DO NOT USE_Case Formulas'!A216,"OK",NA()))</f>
        <v>#N/A</v>
      </c>
      <c r="L216" s="41" t="e">
        <f ca="1">IF('Case Data Entry'!L216&gt;'DO NOT USE_School Picklist'!$C$3,"Date last on school campus/facility cannot be a future date",IF('DO NOT USE_Case Formulas'!A216,IF(ISBLANK('Case Data Entry'!L216),"Date last on school campus/facility is required","OK"),NA()))</f>
        <v>#N/A</v>
      </c>
      <c r="M216" s="41" t="e">
        <f>IF(AND('DO NOT USE_Case Formulas'!A216,ISBLANK('Case Data Entry'!M216)),"Specific Place in the Location is required",IF(ISBLANK('Case Data Entry'!M216),NA(),"OK"))</f>
        <v>#N/A</v>
      </c>
      <c r="N216" s="41" t="e">
        <f>IF(LEN('Case Data Entry'!N216)&gt;50,"Parent/Guardian Name must be less than 50 characters",IF('DO NOT USE_Case Formulas'!A216,"OK",NA()))</f>
        <v>#N/A</v>
      </c>
      <c r="O216" s="41" t="e">
        <f>IF(NOT(ISBLANK('Case Data Entry'!O216)),IF(AND(ISNUMBER('Case Data Entry'!O216),LEFT('Case Data Entry'!O216,1)&lt;&gt;"1",LEN('Case Data Entry'!O216)=10),"OK","Phone number must be valid format"),IF('DO NOT USE_Case Formulas'!A216,"OK",NA()))</f>
        <v>#N/A</v>
      </c>
      <c r="P216" s="41" t="e">
        <f>IF(AND(NOT(ISBLANK('Case Data Entry'!P216)),ISNA(VLOOKUP('Case Data Entry'!P216,'DO NOT USE_School Picklist'!$E$3:$E$10,1,FALSE))),"Please select a value from the drop-down menu",IF('DO NOT USE_Case Formulas'!A216,"OK",NA()))</f>
        <v>#N/A</v>
      </c>
      <c r="Q216" s="41" t="e">
        <f>IF(AND(NOT(ISBLANK('Case Data Entry'!Q216)),ISNA(VLOOKUP('Case Data Entry'!Q216,'DO NOT USE_School Picklist'!$F$3:$F$16,1,FALSE))),"Please select a value from the drop-down menu",IF('DO NOT USE_Case Formulas'!A216,"OK",NA()))</f>
        <v>#N/A</v>
      </c>
      <c r="R216" s="41" t="e">
        <f>IF(LEN('Case Data Entry'!R216)&gt;100,"Classroom(s) must be less than 100 characters",IF('DO NOT USE_Case Formulas'!A216,"OK",NA()))</f>
        <v>#N/A</v>
      </c>
      <c r="S216" s="41" t="e">
        <f>IF(AND(NOT(ISBLANK('Case Data Entry'!S216)),ISNA(VLOOKUP('Case Data Entry'!S216,'DO NOT USE_School Picklist'!$S$3:$S$12,1,FALSE))),"Please select a value from the drop-down menu",IF('DO NOT USE_Case Formulas'!A216,"OK",NA()))</f>
        <v>#N/A</v>
      </c>
      <c r="T216" s="41" t="e">
        <f>IF(AND(NOT(ISBLANK('Case Data Entry'!T216)),ISNA(VLOOKUP('Case Data Entry'!T216,'DO NOT USE_School Picklist'!$S$3:$S$12,1,FALSE))),"Please select a value from the drop-down menu",IF('DO NOT USE_Case Formulas'!A216,"OK",NA()))</f>
        <v>#N/A</v>
      </c>
      <c r="U216" s="41" t="e">
        <f>IF(LEN('Case Data Entry'!U216)&gt;80,"Name of Education Group must be less than 80 characters",IF('DO NOT USE_Case Formulas'!A216,"OK",NA()))</f>
        <v>#N/A</v>
      </c>
      <c r="V216" s="41" t="e">
        <f>IF(AND(NOT(ISBLANK('Case Data Entry'!V216)),ISNA(VLOOKUP('Case Data Entry'!V216,'DO NOT USE_School Picklist'!$K$3:$K$6,1,FALSE))),"Please select a value from the drop-down menu",IF('DO NOT USE_Case Formulas'!A216,"OK",NA()))</f>
        <v>#N/A</v>
      </c>
      <c r="W216" s="41" t="e">
        <f>IF(AND('DO NOT USE_Case Formulas'!A216,ISBLANK('Case Data Entry'!W216)),"Has this person had symptoms? is required",IF(AND(NOT(ISBLANK('Case Data Entry'!W216)),ISNA(VLOOKUP('Case Data Entry'!W216,'DO NOT USE_School Picklist'!$D$3:$D$5,1,FALSE))),"Please select a value from the drop-down menu",IF(NOT(ISBLANK('Case Data Entry'!W216)),"OK",NA())))</f>
        <v>#N/A</v>
      </c>
      <c r="X216" s="41" t="e">
        <f>IF(AND('Case Data Entry'!W216='DO NOT USE_School Picklist'!$D$3,ISBLANK('Case Data Entry'!X216)),"Symptom Onset Date is required if Ever Symptomatic is Yes",IF('DO NOT USE_Case Formulas'!A216,"OK",NA()))</f>
        <v>#N/A</v>
      </c>
      <c r="Y216" s="41"/>
      <c r="Z216" s="41" t="e">
        <f ca="1">IF(AND('DO NOT USE_Case Formulas'!A216,ISBLANK('Case Data Entry'!Z216)),"Lab Result Test Date is required",IF('Case Data Entry'!Z216&gt;'DO NOT USE_School Picklist'!$C$3,"Test Date cannot be a future date",IF(NOT(ISBLANK('Case Data Entry'!Z216)),"OK",NA())))</f>
        <v>#N/A</v>
      </c>
      <c r="AA216" s="41" t="e">
        <f>IF(AND(NOT(ISBLANK('Case Data Entry'!AA216)),ISNA(VLOOKUP('Case Data Entry'!AA216,'DO NOT USE_School Picklist'!$R$3:$R$7,1,FALSE))),"Please select a value from the drop-down menu",IF('DO NOT USE_Case Formulas'!A216,"OK",NA()))</f>
        <v>#N/A</v>
      </c>
      <c r="AB216" s="41" t="e">
        <f>IF(AND(NOT(ISBLANK('Case Data Entry'!AB216)),ISNA(VLOOKUP('Case Data Entry'!AB216,'DO NOT USE_School Picklist'!$Q$3:$Q$8,1,FALSE))),"Please select a value from the drop-down menu",IF('DO NOT USE_Case Formulas'!A216,"OK",NA()))</f>
        <v>#N/A</v>
      </c>
    </row>
    <row r="217" spans="1:28" x14ac:dyDescent="0.25">
      <c r="A217" s="40" t="e">
        <f>IF('DO NOT USE_Case Formulas'!A217,IF('DO NOT USE_Case Formulas'!B217,"Not all required fields are completed","OK"),NA())</f>
        <v>#N/A</v>
      </c>
      <c r="B217" s="41" t="e">
        <f>IF(AND('DO NOT USE_Case Formulas'!A217,ISBLANK('Case Data Entry'!B217)),"First Name is required",IF(NOT(ISBLANK('Case Data Entry'!B217)),"OK",NA()))</f>
        <v>#N/A</v>
      </c>
      <c r="C217" s="41" t="e">
        <f>IF(AND('DO NOT USE_Case Formulas'!A217,ISBLANK('Case Data Entry'!C217)),"Last Name is required",IF(NOT(ISBLANK('Case Data Entry'!C217)),"OK",NA()))</f>
        <v>#N/A</v>
      </c>
      <c r="D217" s="41" t="e">
        <f>IF(AND('DO NOT USE_Case Formulas'!A217,ISBLANK('Case Data Entry'!D217)),"Birthdate is required",IF(NOT(ISBLANK('Case Data Entry'!D217)),"OK",NA()))</f>
        <v>#N/A</v>
      </c>
      <c r="E217" s="41" t="e">
        <f>IF(AND('DO NOT USE_Case Formulas'!A217,ISBLANK('Case Data Entry'!E217)),"Mobile Phone is required",IF(NOT(ISBLANK('Case Data Entry'!E217)),IF(AND(ISNUMBER(VALUE('Case Data Entry'!E217)),LEFT('Case Data Entry'!E217,1)&lt;&gt;"1",LEN('Case Data Entry'!E217)=10),"OK","Phone number must be valid format"),NA()))</f>
        <v>#N/A</v>
      </c>
      <c r="F217" s="41" t="e">
        <f>IF(LEN('Case Data Entry'!F217)&gt;255,"Home Street Address must be less than 255 characters",IF('DO NOT USE_Case Formulas'!A217,"OK",NA()))</f>
        <v>#N/A</v>
      </c>
      <c r="G217" s="41" t="e">
        <f>IF(LEN('Case Data Entry'!G217)&gt;40,"City must be less than 40 characters",IF('DO NOT USE_Case Formulas'!A217,"OK",NA()))</f>
        <v>#N/A</v>
      </c>
      <c r="H217" s="41" t="e">
        <f>IF(AND(NOT(ISBLANK('Case Data Entry'!H217)),ISNA(VLOOKUP('Case Data Entry'!H217,'DO NOT USE_School Picklist'!$P$3:$P$52,1,FALSE))),"Please select a value from the drop-down menu",IF('DO NOT USE_Case Formulas'!A217,"OK",NA()))</f>
        <v>#N/A</v>
      </c>
      <c r="I217" s="41" t="e">
        <f>IF(AND('DO NOT USE_Case Formulas'!A217,ISBLANK('Case Data Entry'!I217)),"Zip is required",IF(ISBLANK('Case Data Entry'!I217),NA(),"OK"))</f>
        <v>#N/A</v>
      </c>
      <c r="J217" s="41" t="e">
        <f>IF(AND('DO NOT USE_Case Formulas'!A217,ISBLANK('Case Data Entry'!J217)),"Student or Staff? is required",IF(ISBLANK('Case Data Entry'!J217),NA(),IF(ISNA(VLOOKUP('Case Data Entry'!J217,'DO NOT USE_School Picklist'!$B$3:$B$6,1,FALSE)),"Please select a value from the drop-down menu","OK")))</f>
        <v>#N/A</v>
      </c>
      <c r="K217" s="41" t="e">
        <f>IF(AND('Case Data Entry'!J217='DO NOT USE_School Picklist'!$B$4,ISBLANK('Case Data Entry'!K217)),"Occupation/Job Title is required if Student or Staff? is Yes, staff/faculty or volunteer",IF('DO NOT USE_Case Formulas'!A217,"OK",NA()))</f>
        <v>#N/A</v>
      </c>
      <c r="L217" s="41" t="e">
        <f ca="1">IF('Case Data Entry'!L217&gt;'DO NOT USE_School Picklist'!$C$3,"Date last on school campus/facility cannot be a future date",IF('DO NOT USE_Case Formulas'!A217,IF(ISBLANK('Case Data Entry'!L217),"Date last on school campus/facility is required","OK"),NA()))</f>
        <v>#N/A</v>
      </c>
      <c r="M217" s="41" t="e">
        <f>IF(AND('DO NOT USE_Case Formulas'!A217,ISBLANK('Case Data Entry'!M217)),"Specific Place in the Location is required",IF(ISBLANK('Case Data Entry'!M217),NA(),"OK"))</f>
        <v>#N/A</v>
      </c>
      <c r="N217" s="41" t="e">
        <f>IF(LEN('Case Data Entry'!N217)&gt;50,"Parent/Guardian Name must be less than 50 characters",IF('DO NOT USE_Case Formulas'!A217,"OK",NA()))</f>
        <v>#N/A</v>
      </c>
      <c r="O217" s="41" t="e">
        <f>IF(NOT(ISBLANK('Case Data Entry'!O217)),IF(AND(ISNUMBER('Case Data Entry'!O217),LEFT('Case Data Entry'!O217,1)&lt;&gt;"1",LEN('Case Data Entry'!O217)=10),"OK","Phone number must be valid format"),IF('DO NOT USE_Case Formulas'!A217,"OK",NA()))</f>
        <v>#N/A</v>
      </c>
      <c r="P217" s="41" t="e">
        <f>IF(AND(NOT(ISBLANK('Case Data Entry'!P217)),ISNA(VLOOKUP('Case Data Entry'!P217,'DO NOT USE_School Picklist'!$E$3:$E$10,1,FALSE))),"Please select a value from the drop-down menu",IF('DO NOT USE_Case Formulas'!A217,"OK",NA()))</f>
        <v>#N/A</v>
      </c>
      <c r="Q217" s="41" t="e">
        <f>IF(AND(NOT(ISBLANK('Case Data Entry'!Q217)),ISNA(VLOOKUP('Case Data Entry'!Q217,'DO NOT USE_School Picklist'!$F$3:$F$16,1,FALSE))),"Please select a value from the drop-down menu",IF('DO NOT USE_Case Formulas'!A217,"OK",NA()))</f>
        <v>#N/A</v>
      </c>
      <c r="R217" s="41" t="e">
        <f>IF(LEN('Case Data Entry'!R217)&gt;100,"Classroom(s) must be less than 100 characters",IF('DO NOT USE_Case Formulas'!A217,"OK",NA()))</f>
        <v>#N/A</v>
      </c>
      <c r="S217" s="41" t="e">
        <f>IF(AND(NOT(ISBLANK('Case Data Entry'!S217)),ISNA(VLOOKUP('Case Data Entry'!S217,'DO NOT USE_School Picklist'!$S$3:$S$12,1,FALSE))),"Please select a value from the drop-down menu",IF('DO NOT USE_Case Formulas'!A217,"OK",NA()))</f>
        <v>#N/A</v>
      </c>
      <c r="T217" s="41" t="e">
        <f>IF(AND(NOT(ISBLANK('Case Data Entry'!T217)),ISNA(VLOOKUP('Case Data Entry'!T217,'DO NOT USE_School Picklist'!$S$3:$S$12,1,FALSE))),"Please select a value from the drop-down menu",IF('DO NOT USE_Case Formulas'!A217,"OK",NA()))</f>
        <v>#N/A</v>
      </c>
      <c r="U217" s="41" t="e">
        <f>IF(LEN('Case Data Entry'!U217)&gt;80,"Name of Education Group must be less than 80 characters",IF('DO NOT USE_Case Formulas'!A217,"OK",NA()))</f>
        <v>#N/A</v>
      </c>
      <c r="V217" s="41" t="e">
        <f>IF(AND(NOT(ISBLANK('Case Data Entry'!V217)),ISNA(VLOOKUP('Case Data Entry'!V217,'DO NOT USE_School Picklist'!$K$3:$K$6,1,FALSE))),"Please select a value from the drop-down menu",IF('DO NOT USE_Case Formulas'!A217,"OK",NA()))</f>
        <v>#N/A</v>
      </c>
      <c r="W217" s="41" t="e">
        <f>IF(AND('DO NOT USE_Case Formulas'!A217,ISBLANK('Case Data Entry'!W217)),"Has this person had symptoms? is required",IF(AND(NOT(ISBLANK('Case Data Entry'!W217)),ISNA(VLOOKUP('Case Data Entry'!W217,'DO NOT USE_School Picklist'!$D$3:$D$5,1,FALSE))),"Please select a value from the drop-down menu",IF(NOT(ISBLANK('Case Data Entry'!W217)),"OK",NA())))</f>
        <v>#N/A</v>
      </c>
      <c r="X217" s="41" t="e">
        <f>IF(AND('Case Data Entry'!W217='DO NOT USE_School Picklist'!$D$3,ISBLANK('Case Data Entry'!X217)),"Symptom Onset Date is required if Ever Symptomatic is Yes",IF('DO NOT USE_Case Formulas'!A217,"OK",NA()))</f>
        <v>#N/A</v>
      </c>
      <c r="Y217" s="41"/>
      <c r="Z217" s="41" t="e">
        <f ca="1">IF(AND('DO NOT USE_Case Formulas'!A217,ISBLANK('Case Data Entry'!Z217)),"Lab Result Test Date is required",IF('Case Data Entry'!Z217&gt;'DO NOT USE_School Picklist'!$C$3,"Test Date cannot be a future date",IF(NOT(ISBLANK('Case Data Entry'!Z217)),"OK",NA())))</f>
        <v>#N/A</v>
      </c>
      <c r="AA217" s="41" t="e">
        <f>IF(AND(NOT(ISBLANK('Case Data Entry'!AA217)),ISNA(VLOOKUP('Case Data Entry'!AA217,'DO NOT USE_School Picklist'!$R$3:$R$7,1,FALSE))),"Please select a value from the drop-down menu",IF('DO NOT USE_Case Formulas'!A217,"OK",NA()))</f>
        <v>#N/A</v>
      </c>
      <c r="AB217" s="41" t="e">
        <f>IF(AND(NOT(ISBLANK('Case Data Entry'!AB217)),ISNA(VLOOKUP('Case Data Entry'!AB217,'DO NOT USE_School Picklist'!$Q$3:$Q$8,1,FALSE))),"Please select a value from the drop-down menu",IF('DO NOT USE_Case Formulas'!A217,"OK",NA()))</f>
        <v>#N/A</v>
      </c>
    </row>
    <row r="218" spans="1:28" x14ac:dyDescent="0.25">
      <c r="A218" s="40" t="e">
        <f>IF('DO NOT USE_Case Formulas'!A218,IF('DO NOT USE_Case Formulas'!B218,"Not all required fields are completed","OK"),NA())</f>
        <v>#N/A</v>
      </c>
      <c r="B218" s="41" t="e">
        <f>IF(AND('DO NOT USE_Case Formulas'!A218,ISBLANK('Case Data Entry'!B218)),"First Name is required",IF(NOT(ISBLANK('Case Data Entry'!B218)),"OK",NA()))</f>
        <v>#N/A</v>
      </c>
      <c r="C218" s="41" t="e">
        <f>IF(AND('DO NOT USE_Case Formulas'!A218,ISBLANK('Case Data Entry'!C218)),"Last Name is required",IF(NOT(ISBLANK('Case Data Entry'!C218)),"OK",NA()))</f>
        <v>#N/A</v>
      </c>
      <c r="D218" s="41" t="e">
        <f>IF(AND('DO NOT USE_Case Formulas'!A218,ISBLANK('Case Data Entry'!D218)),"Birthdate is required",IF(NOT(ISBLANK('Case Data Entry'!D218)),"OK",NA()))</f>
        <v>#N/A</v>
      </c>
      <c r="E218" s="41" t="e">
        <f>IF(AND('DO NOT USE_Case Formulas'!A218,ISBLANK('Case Data Entry'!E218)),"Mobile Phone is required",IF(NOT(ISBLANK('Case Data Entry'!E218)),IF(AND(ISNUMBER(VALUE('Case Data Entry'!E218)),LEFT('Case Data Entry'!E218,1)&lt;&gt;"1",LEN('Case Data Entry'!E218)=10),"OK","Phone number must be valid format"),NA()))</f>
        <v>#N/A</v>
      </c>
      <c r="F218" s="41" t="e">
        <f>IF(LEN('Case Data Entry'!F218)&gt;255,"Home Street Address must be less than 255 characters",IF('DO NOT USE_Case Formulas'!A218,"OK",NA()))</f>
        <v>#N/A</v>
      </c>
      <c r="G218" s="41" t="e">
        <f>IF(LEN('Case Data Entry'!G218)&gt;40,"City must be less than 40 characters",IF('DO NOT USE_Case Formulas'!A218,"OK",NA()))</f>
        <v>#N/A</v>
      </c>
      <c r="H218" s="41" t="e">
        <f>IF(AND(NOT(ISBLANK('Case Data Entry'!H218)),ISNA(VLOOKUP('Case Data Entry'!H218,'DO NOT USE_School Picklist'!$P$3:$P$52,1,FALSE))),"Please select a value from the drop-down menu",IF('DO NOT USE_Case Formulas'!A218,"OK",NA()))</f>
        <v>#N/A</v>
      </c>
      <c r="I218" s="41" t="e">
        <f>IF(AND('DO NOT USE_Case Formulas'!A218,ISBLANK('Case Data Entry'!I218)),"Zip is required",IF(ISBLANK('Case Data Entry'!I218),NA(),"OK"))</f>
        <v>#N/A</v>
      </c>
      <c r="J218" s="41" t="e">
        <f>IF(AND('DO NOT USE_Case Formulas'!A218,ISBLANK('Case Data Entry'!J218)),"Student or Staff? is required",IF(ISBLANK('Case Data Entry'!J218),NA(),IF(ISNA(VLOOKUP('Case Data Entry'!J218,'DO NOT USE_School Picklist'!$B$3:$B$6,1,FALSE)),"Please select a value from the drop-down menu","OK")))</f>
        <v>#N/A</v>
      </c>
      <c r="K218" s="41" t="e">
        <f>IF(AND('Case Data Entry'!J218='DO NOT USE_School Picklist'!$B$4,ISBLANK('Case Data Entry'!K218)),"Occupation/Job Title is required if Student or Staff? is Yes, staff/faculty or volunteer",IF('DO NOT USE_Case Formulas'!A218,"OK",NA()))</f>
        <v>#N/A</v>
      </c>
      <c r="L218" s="41" t="e">
        <f ca="1">IF('Case Data Entry'!L218&gt;'DO NOT USE_School Picklist'!$C$3,"Date last on school campus/facility cannot be a future date",IF('DO NOT USE_Case Formulas'!A218,IF(ISBLANK('Case Data Entry'!L218),"Date last on school campus/facility is required","OK"),NA()))</f>
        <v>#N/A</v>
      </c>
      <c r="M218" s="41" t="e">
        <f>IF(AND('DO NOT USE_Case Formulas'!A218,ISBLANK('Case Data Entry'!M218)),"Specific Place in the Location is required",IF(ISBLANK('Case Data Entry'!M218),NA(),"OK"))</f>
        <v>#N/A</v>
      </c>
      <c r="N218" s="41" t="e">
        <f>IF(LEN('Case Data Entry'!N218)&gt;50,"Parent/Guardian Name must be less than 50 characters",IF('DO NOT USE_Case Formulas'!A218,"OK",NA()))</f>
        <v>#N/A</v>
      </c>
      <c r="O218" s="41" t="e">
        <f>IF(NOT(ISBLANK('Case Data Entry'!O218)),IF(AND(ISNUMBER('Case Data Entry'!O218),LEFT('Case Data Entry'!O218,1)&lt;&gt;"1",LEN('Case Data Entry'!O218)=10),"OK","Phone number must be valid format"),IF('DO NOT USE_Case Formulas'!A218,"OK",NA()))</f>
        <v>#N/A</v>
      </c>
      <c r="P218" s="41" t="e">
        <f>IF(AND(NOT(ISBLANK('Case Data Entry'!P218)),ISNA(VLOOKUP('Case Data Entry'!P218,'DO NOT USE_School Picklist'!$E$3:$E$10,1,FALSE))),"Please select a value from the drop-down menu",IF('DO NOT USE_Case Formulas'!A218,"OK",NA()))</f>
        <v>#N/A</v>
      </c>
      <c r="Q218" s="41" t="e">
        <f>IF(AND(NOT(ISBLANK('Case Data Entry'!Q218)),ISNA(VLOOKUP('Case Data Entry'!Q218,'DO NOT USE_School Picklist'!$F$3:$F$16,1,FALSE))),"Please select a value from the drop-down menu",IF('DO NOT USE_Case Formulas'!A218,"OK",NA()))</f>
        <v>#N/A</v>
      </c>
      <c r="R218" s="41" t="e">
        <f>IF(LEN('Case Data Entry'!R218)&gt;100,"Classroom(s) must be less than 100 characters",IF('DO NOT USE_Case Formulas'!A218,"OK",NA()))</f>
        <v>#N/A</v>
      </c>
      <c r="S218" s="41" t="e">
        <f>IF(AND(NOT(ISBLANK('Case Data Entry'!S218)),ISNA(VLOOKUP('Case Data Entry'!S218,'DO NOT USE_School Picklist'!$S$3:$S$12,1,FALSE))),"Please select a value from the drop-down menu",IF('DO NOT USE_Case Formulas'!A218,"OK",NA()))</f>
        <v>#N/A</v>
      </c>
      <c r="T218" s="41" t="e">
        <f>IF(AND(NOT(ISBLANK('Case Data Entry'!T218)),ISNA(VLOOKUP('Case Data Entry'!T218,'DO NOT USE_School Picklist'!$S$3:$S$12,1,FALSE))),"Please select a value from the drop-down menu",IF('DO NOT USE_Case Formulas'!A218,"OK",NA()))</f>
        <v>#N/A</v>
      </c>
      <c r="U218" s="41" t="e">
        <f>IF(LEN('Case Data Entry'!U218)&gt;80,"Name of Education Group must be less than 80 characters",IF('DO NOT USE_Case Formulas'!A218,"OK",NA()))</f>
        <v>#N/A</v>
      </c>
      <c r="V218" s="41" t="e">
        <f>IF(AND(NOT(ISBLANK('Case Data Entry'!V218)),ISNA(VLOOKUP('Case Data Entry'!V218,'DO NOT USE_School Picklist'!$K$3:$K$6,1,FALSE))),"Please select a value from the drop-down menu",IF('DO NOT USE_Case Formulas'!A218,"OK",NA()))</f>
        <v>#N/A</v>
      </c>
      <c r="W218" s="41" t="e">
        <f>IF(AND('DO NOT USE_Case Formulas'!A218,ISBLANK('Case Data Entry'!W218)),"Has this person had symptoms? is required",IF(AND(NOT(ISBLANK('Case Data Entry'!W218)),ISNA(VLOOKUP('Case Data Entry'!W218,'DO NOT USE_School Picklist'!$D$3:$D$5,1,FALSE))),"Please select a value from the drop-down menu",IF(NOT(ISBLANK('Case Data Entry'!W218)),"OK",NA())))</f>
        <v>#N/A</v>
      </c>
      <c r="X218" s="41" t="e">
        <f>IF(AND('Case Data Entry'!W218='DO NOT USE_School Picklist'!$D$3,ISBLANK('Case Data Entry'!X218)),"Symptom Onset Date is required if Ever Symptomatic is Yes",IF('DO NOT USE_Case Formulas'!A218,"OK",NA()))</f>
        <v>#N/A</v>
      </c>
      <c r="Y218" s="41"/>
      <c r="Z218" s="41" t="e">
        <f ca="1">IF(AND('DO NOT USE_Case Formulas'!A218,ISBLANK('Case Data Entry'!Z218)),"Lab Result Test Date is required",IF('Case Data Entry'!Z218&gt;'DO NOT USE_School Picklist'!$C$3,"Test Date cannot be a future date",IF(NOT(ISBLANK('Case Data Entry'!Z218)),"OK",NA())))</f>
        <v>#N/A</v>
      </c>
      <c r="AA218" s="41" t="e">
        <f>IF(AND(NOT(ISBLANK('Case Data Entry'!AA218)),ISNA(VLOOKUP('Case Data Entry'!AA218,'DO NOT USE_School Picklist'!$R$3:$R$7,1,FALSE))),"Please select a value from the drop-down menu",IF('DO NOT USE_Case Formulas'!A218,"OK",NA()))</f>
        <v>#N/A</v>
      </c>
      <c r="AB218" s="41" t="e">
        <f>IF(AND(NOT(ISBLANK('Case Data Entry'!AB218)),ISNA(VLOOKUP('Case Data Entry'!AB218,'DO NOT USE_School Picklist'!$Q$3:$Q$8,1,FALSE))),"Please select a value from the drop-down menu",IF('DO NOT USE_Case Formulas'!A218,"OK",NA()))</f>
        <v>#N/A</v>
      </c>
    </row>
    <row r="219" spans="1:28" x14ac:dyDescent="0.25">
      <c r="A219" s="40" t="e">
        <f>IF('DO NOT USE_Case Formulas'!A219,IF('DO NOT USE_Case Formulas'!B219,"Not all required fields are completed","OK"),NA())</f>
        <v>#N/A</v>
      </c>
      <c r="B219" s="41" t="e">
        <f>IF(AND('DO NOT USE_Case Formulas'!A219,ISBLANK('Case Data Entry'!B219)),"First Name is required",IF(NOT(ISBLANK('Case Data Entry'!B219)),"OK",NA()))</f>
        <v>#N/A</v>
      </c>
      <c r="C219" s="41" t="e">
        <f>IF(AND('DO NOT USE_Case Formulas'!A219,ISBLANK('Case Data Entry'!C219)),"Last Name is required",IF(NOT(ISBLANK('Case Data Entry'!C219)),"OK",NA()))</f>
        <v>#N/A</v>
      </c>
      <c r="D219" s="41" t="e">
        <f>IF(AND('DO NOT USE_Case Formulas'!A219,ISBLANK('Case Data Entry'!D219)),"Birthdate is required",IF(NOT(ISBLANK('Case Data Entry'!D219)),"OK",NA()))</f>
        <v>#N/A</v>
      </c>
      <c r="E219" s="41" t="e">
        <f>IF(AND('DO NOT USE_Case Formulas'!A219,ISBLANK('Case Data Entry'!E219)),"Mobile Phone is required",IF(NOT(ISBLANK('Case Data Entry'!E219)),IF(AND(ISNUMBER(VALUE('Case Data Entry'!E219)),LEFT('Case Data Entry'!E219,1)&lt;&gt;"1",LEN('Case Data Entry'!E219)=10),"OK","Phone number must be valid format"),NA()))</f>
        <v>#N/A</v>
      </c>
      <c r="F219" s="41" t="e">
        <f>IF(LEN('Case Data Entry'!F219)&gt;255,"Home Street Address must be less than 255 characters",IF('DO NOT USE_Case Formulas'!A219,"OK",NA()))</f>
        <v>#N/A</v>
      </c>
      <c r="G219" s="41" t="e">
        <f>IF(LEN('Case Data Entry'!G219)&gt;40,"City must be less than 40 characters",IF('DO NOT USE_Case Formulas'!A219,"OK",NA()))</f>
        <v>#N/A</v>
      </c>
      <c r="H219" s="41" t="e">
        <f>IF(AND(NOT(ISBLANK('Case Data Entry'!H219)),ISNA(VLOOKUP('Case Data Entry'!H219,'DO NOT USE_School Picklist'!$P$3:$P$52,1,FALSE))),"Please select a value from the drop-down menu",IF('DO NOT USE_Case Formulas'!A219,"OK",NA()))</f>
        <v>#N/A</v>
      </c>
      <c r="I219" s="41" t="e">
        <f>IF(AND('DO NOT USE_Case Formulas'!A219,ISBLANK('Case Data Entry'!I219)),"Zip is required",IF(ISBLANK('Case Data Entry'!I219),NA(),"OK"))</f>
        <v>#N/A</v>
      </c>
      <c r="J219" s="41" t="e">
        <f>IF(AND('DO NOT USE_Case Formulas'!A219,ISBLANK('Case Data Entry'!J219)),"Student or Staff? is required",IF(ISBLANK('Case Data Entry'!J219),NA(),IF(ISNA(VLOOKUP('Case Data Entry'!J219,'DO NOT USE_School Picklist'!$B$3:$B$6,1,FALSE)),"Please select a value from the drop-down menu","OK")))</f>
        <v>#N/A</v>
      </c>
      <c r="K219" s="41" t="e">
        <f>IF(AND('Case Data Entry'!J219='DO NOT USE_School Picklist'!$B$4,ISBLANK('Case Data Entry'!K219)),"Occupation/Job Title is required if Student or Staff? is Yes, staff/faculty or volunteer",IF('DO NOT USE_Case Formulas'!A219,"OK",NA()))</f>
        <v>#N/A</v>
      </c>
      <c r="L219" s="41" t="e">
        <f ca="1">IF('Case Data Entry'!L219&gt;'DO NOT USE_School Picklist'!$C$3,"Date last on school campus/facility cannot be a future date",IF('DO NOT USE_Case Formulas'!A219,IF(ISBLANK('Case Data Entry'!L219),"Date last on school campus/facility is required","OK"),NA()))</f>
        <v>#N/A</v>
      </c>
      <c r="M219" s="41" t="e">
        <f>IF(AND('DO NOT USE_Case Formulas'!A219,ISBLANK('Case Data Entry'!M219)),"Specific Place in the Location is required",IF(ISBLANK('Case Data Entry'!M219),NA(),"OK"))</f>
        <v>#N/A</v>
      </c>
      <c r="N219" s="41" t="e">
        <f>IF(LEN('Case Data Entry'!N219)&gt;50,"Parent/Guardian Name must be less than 50 characters",IF('DO NOT USE_Case Formulas'!A219,"OK",NA()))</f>
        <v>#N/A</v>
      </c>
      <c r="O219" s="41" t="e">
        <f>IF(NOT(ISBLANK('Case Data Entry'!O219)),IF(AND(ISNUMBER('Case Data Entry'!O219),LEFT('Case Data Entry'!O219,1)&lt;&gt;"1",LEN('Case Data Entry'!O219)=10),"OK","Phone number must be valid format"),IF('DO NOT USE_Case Formulas'!A219,"OK",NA()))</f>
        <v>#N/A</v>
      </c>
      <c r="P219" s="41" t="e">
        <f>IF(AND(NOT(ISBLANK('Case Data Entry'!P219)),ISNA(VLOOKUP('Case Data Entry'!P219,'DO NOT USE_School Picklist'!$E$3:$E$10,1,FALSE))),"Please select a value from the drop-down menu",IF('DO NOT USE_Case Formulas'!A219,"OK",NA()))</f>
        <v>#N/A</v>
      </c>
      <c r="Q219" s="41" t="e">
        <f>IF(AND(NOT(ISBLANK('Case Data Entry'!Q219)),ISNA(VLOOKUP('Case Data Entry'!Q219,'DO NOT USE_School Picklist'!$F$3:$F$16,1,FALSE))),"Please select a value from the drop-down menu",IF('DO NOT USE_Case Formulas'!A219,"OK",NA()))</f>
        <v>#N/A</v>
      </c>
      <c r="R219" s="41" t="e">
        <f>IF(LEN('Case Data Entry'!R219)&gt;100,"Classroom(s) must be less than 100 characters",IF('DO NOT USE_Case Formulas'!A219,"OK",NA()))</f>
        <v>#N/A</v>
      </c>
      <c r="S219" s="41" t="e">
        <f>IF(AND(NOT(ISBLANK('Case Data Entry'!S219)),ISNA(VLOOKUP('Case Data Entry'!S219,'DO NOT USE_School Picklist'!$S$3:$S$12,1,FALSE))),"Please select a value from the drop-down menu",IF('DO NOT USE_Case Formulas'!A219,"OK",NA()))</f>
        <v>#N/A</v>
      </c>
      <c r="T219" s="41" t="e">
        <f>IF(AND(NOT(ISBLANK('Case Data Entry'!T219)),ISNA(VLOOKUP('Case Data Entry'!T219,'DO NOT USE_School Picklist'!$S$3:$S$12,1,FALSE))),"Please select a value from the drop-down menu",IF('DO NOT USE_Case Formulas'!A219,"OK",NA()))</f>
        <v>#N/A</v>
      </c>
      <c r="U219" s="41" t="e">
        <f>IF(LEN('Case Data Entry'!U219)&gt;80,"Name of Education Group must be less than 80 characters",IF('DO NOT USE_Case Formulas'!A219,"OK",NA()))</f>
        <v>#N/A</v>
      </c>
      <c r="V219" s="41" t="e">
        <f>IF(AND(NOT(ISBLANK('Case Data Entry'!V219)),ISNA(VLOOKUP('Case Data Entry'!V219,'DO NOT USE_School Picklist'!$K$3:$K$6,1,FALSE))),"Please select a value from the drop-down menu",IF('DO NOT USE_Case Formulas'!A219,"OK",NA()))</f>
        <v>#N/A</v>
      </c>
      <c r="W219" s="41" t="e">
        <f>IF(AND('DO NOT USE_Case Formulas'!A219,ISBLANK('Case Data Entry'!W219)),"Has this person had symptoms? is required",IF(AND(NOT(ISBLANK('Case Data Entry'!W219)),ISNA(VLOOKUP('Case Data Entry'!W219,'DO NOT USE_School Picklist'!$D$3:$D$5,1,FALSE))),"Please select a value from the drop-down menu",IF(NOT(ISBLANK('Case Data Entry'!W219)),"OK",NA())))</f>
        <v>#N/A</v>
      </c>
      <c r="X219" s="41" t="e">
        <f>IF(AND('Case Data Entry'!W219='DO NOT USE_School Picklist'!$D$3,ISBLANK('Case Data Entry'!X219)),"Symptom Onset Date is required if Ever Symptomatic is Yes",IF('DO NOT USE_Case Formulas'!A219,"OK",NA()))</f>
        <v>#N/A</v>
      </c>
      <c r="Y219" s="41"/>
      <c r="Z219" s="41" t="e">
        <f ca="1">IF(AND('DO NOT USE_Case Formulas'!A219,ISBLANK('Case Data Entry'!Z219)),"Lab Result Test Date is required",IF('Case Data Entry'!Z219&gt;'DO NOT USE_School Picklist'!$C$3,"Test Date cannot be a future date",IF(NOT(ISBLANK('Case Data Entry'!Z219)),"OK",NA())))</f>
        <v>#N/A</v>
      </c>
      <c r="AA219" s="41" t="e">
        <f>IF(AND(NOT(ISBLANK('Case Data Entry'!AA219)),ISNA(VLOOKUP('Case Data Entry'!AA219,'DO NOT USE_School Picklist'!$R$3:$R$7,1,FALSE))),"Please select a value from the drop-down menu",IF('DO NOT USE_Case Formulas'!A219,"OK",NA()))</f>
        <v>#N/A</v>
      </c>
      <c r="AB219" s="41" t="e">
        <f>IF(AND(NOT(ISBLANK('Case Data Entry'!AB219)),ISNA(VLOOKUP('Case Data Entry'!AB219,'DO NOT USE_School Picklist'!$Q$3:$Q$8,1,FALSE))),"Please select a value from the drop-down menu",IF('DO NOT USE_Case Formulas'!A219,"OK",NA()))</f>
        <v>#N/A</v>
      </c>
    </row>
    <row r="220" spans="1:28" x14ac:dyDescent="0.25">
      <c r="A220" s="40" t="e">
        <f>IF('DO NOT USE_Case Formulas'!A220,IF('DO NOT USE_Case Formulas'!B220,"Not all required fields are completed","OK"),NA())</f>
        <v>#N/A</v>
      </c>
      <c r="B220" s="41" t="e">
        <f>IF(AND('DO NOT USE_Case Formulas'!A220,ISBLANK('Case Data Entry'!B220)),"First Name is required",IF(NOT(ISBLANK('Case Data Entry'!B220)),"OK",NA()))</f>
        <v>#N/A</v>
      </c>
      <c r="C220" s="41" t="e">
        <f>IF(AND('DO NOT USE_Case Formulas'!A220,ISBLANK('Case Data Entry'!C220)),"Last Name is required",IF(NOT(ISBLANK('Case Data Entry'!C220)),"OK",NA()))</f>
        <v>#N/A</v>
      </c>
      <c r="D220" s="41" t="e">
        <f>IF(AND('DO NOT USE_Case Formulas'!A220,ISBLANK('Case Data Entry'!D220)),"Birthdate is required",IF(NOT(ISBLANK('Case Data Entry'!D220)),"OK",NA()))</f>
        <v>#N/A</v>
      </c>
      <c r="E220" s="41" t="e">
        <f>IF(AND('DO NOT USE_Case Formulas'!A220,ISBLANK('Case Data Entry'!E220)),"Mobile Phone is required",IF(NOT(ISBLANK('Case Data Entry'!E220)),IF(AND(ISNUMBER(VALUE('Case Data Entry'!E220)),LEFT('Case Data Entry'!E220,1)&lt;&gt;"1",LEN('Case Data Entry'!E220)=10),"OK","Phone number must be valid format"),NA()))</f>
        <v>#N/A</v>
      </c>
      <c r="F220" s="41" t="e">
        <f>IF(LEN('Case Data Entry'!F220)&gt;255,"Home Street Address must be less than 255 characters",IF('DO NOT USE_Case Formulas'!A220,"OK",NA()))</f>
        <v>#N/A</v>
      </c>
      <c r="G220" s="41" t="e">
        <f>IF(LEN('Case Data Entry'!G220)&gt;40,"City must be less than 40 characters",IF('DO NOT USE_Case Formulas'!A220,"OK",NA()))</f>
        <v>#N/A</v>
      </c>
      <c r="H220" s="41" t="e">
        <f>IF(AND(NOT(ISBLANK('Case Data Entry'!H220)),ISNA(VLOOKUP('Case Data Entry'!H220,'DO NOT USE_School Picklist'!$P$3:$P$52,1,FALSE))),"Please select a value from the drop-down menu",IF('DO NOT USE_Case Formulas'!A220,"OK",NA()))</f>
        <v>#N/A</v>
      </c>
      <c r="I220" s="41" t="e">
        <f>IF(AND('DO NOT USE_Case Formulas'!A220,ISBLANK('Case Data Entry'!I220)),"Zip is required",IF(ISBLANK('Case Data Entry'!I220),NA(),"OK"))</f>
        <v>#N/A</v>
      </c>
      <c r="J220" s="41" t="e">
        <f>IF(AND('DO NOT USE_Case Formulas'!A220,ISBLANK('Case Data Entry'!J220)),"Student or Staff? is required",IF(ISBLANK('Case Data Entry'!J220),NA(),IF(ISNA(VLOOKUP('Case Data Entry'!J220,'DO NOT USE_School Picklist'!$B$3:$B$6,1,FALSE)),"Please select a value from the drop-down menu","OK")))</f>
        <v>#N/A</v>
      </c>
      <c r="K220" s="41" t="e">
        <f>IF(AND('Case Data Entry'!J220='DO NOT USE_School Picklist'!$B$4,ISBLANK('Case Data Entry'!K220)),"Occupation/Job Title is required if Student or Staff? is Yes, staff/faculty or volunteer",IF('DO NOT USE_Case Formulas'!A220,"OK",NA()))</f>
        <v>#N/A</v>
      </c>
      <c r="L220" s="41" t="e">
        <f ca="1">IF('Case Data Entry'!L220&gt;'DO NOT USE_School Picklist'!$C$3,"Date last on school campus/facility cannot be a future date",IF('DO NOT USE_Case Formulas'!A220,IF(ISBLANK('Case Data Entry'!L220),"Date last on school campus/facility is required","OK"),NA()))</f>
        <v>#N/A</v>
      </c>
      <c r="M220" s="41" t="e">
        <f>IF(AND('DO NOT USE_Case Formulas'!A220,ISBLANK('Case Data Entry'!M220)),"Specific Place in the Location is required",IF(ISBLANK('Case Data Entry'!M220),NA(),"OK"))</f>
        <v>#N/A</v>
      </c>
      <c r="N220" s="41" t="e">
        <f>IF(LEN('Case Data Entry'!N220)&gt;50,"Parent/Guardian Name must be less than 50 characters",IF('DO NOT USE_Case Formulas'!A220,"OK",NA()))</f>
        <v>#N/A</v>
      </c>
      <c r="O220" s="41" t="e">
        <f>IF(NOT(ISBLANK('Case Data Entry'!O220)),IF(AND(ISNUMBER('Case Data Entry'!O220),LEFT('Case Data Entry'!O220,1)&lt;&gt;"1",LEN('Case Data Entry'!O220)=10),"OK","Phone number must be valid format"),IF('DO NOT USE_Case Formulas'!A220,"OK",NA()))</f>
        <v>#N/A</v>
      </c>
      <c r="P220" s="41" t="e">
        <f>IF(AND(NOT(ISBLANK('Case Data Entry'!P220)),ISNA(VLOOKUP('Case Data Entry'!P220,'DO NOT USE_School Picklist'!$E$3:$E$10,1,FALSE))),"Please select a value from the drop-down menu",IF('DO NOT USE_Case Formulas'!A220,"OK",NA()))</f>
        <v>#N/A</v>
      </c>
      <c r="Q220" s="41" t="e">
        <f>IF(AND(NOT(ISBLANK('Case Data Entry'!Q220)),ISNA(VLOOKUP('Case Data Entry'!Q220,'DO NOT USE_School Picklist'!$F$3:$F$16,1,FALSE))),"Please select a value from the drop-down menu",IF('DO NOT USE_Case Formulas'!A220,"OK",NA()))</f>
        <v>#N/A</v>
      </c>
      <c r="R220" s="41" t="e">
        <f>IF(LEN('Case Data Entry'!R220)&gt;100,"Classroom(s) must be less than 100 characters",IF('DO NOT USE_Case Formulas'!A220,"OK",NA()))</f>
        <v>#N/A</v>
      </c>
      <c r="S220" s="41" t="e">
        <f>IF(AND(NOT(ISBLANK('Case Data Entry'!S220)),ISNA(VLOOKUP('Case Data Entry'!S220,'DO NOT USE_School Picklist'!$S$3:$S$12,1,FALSE))),"Please select a value from the drop-down menu",IF('DO NOT USE_Case Formulas'!A220,"OK",NA()))</f>
        <v>#N/A</v>
      </c>
      <c r="T220" s="41" t="e">
        <f>IF(AND(NOT(ISBLANK('Case Data Entry'!T220)),ISNA(VLOOKUP('Case Data Entry'!T220,'DO NOT USE_School Picklist'!$S$3:$S$12,1,FALSE))),"Please select a value from the drop-down menu",IF('DO NOT USE_Case Formulas'!A220,"OK",NA()))</f>
        <v>#N/A</v>
      </c>
      <c r="U220" s="41" t="e">
        <f>IF(LEN('Case Data Entry'!U220)&gt;80,"Name of Education Group must be less than 80 characters",IF('DO NOT USE_Case Formulas'!A220,"OK",NA()))</f>
        <v>#N/A</v>
      </c>
      <c r="V220" s="41" t="e">
        <f>IF(AND(NOT(ISBLANK('Case Data Entry'!V220)),ISNA(VLOOKUP('Case Data Entry'!V220,'DO NOT USE_School Picklist'!$K$3:$K$6,1,FALSE))),"Please select a value from the drop-down menu",IF('DO NOT USE_Case Formulas'!A220,"OK",NA()))</f>
        <v>#N/A</v>
      </c>
      <c r="W220" s="41" t="e">
        <f>IF(AND('DO NOT USE_Case Formulas'!A220,ISBLANK('Case Data Entry'!W220)),"Has this person had symptoms? is required",IF(AND(NOT(ISBLANK('Case Data Entry'!W220)),ISNA(VLOOKUP('Case Data Entry'!W220,'DO NOT USE_School Picklist'!$D$3:$D$5,1,FALSE))),"Please select a value from the drop-down menu",IF(NOT(ISBLANK('Case Data Entry'!W220)),"OK",NA())))</f>
        <v>#N/A</v>
      </c>
      <c r="X220" s="41" t="e">
        <f>IF(AND('Case Data Entry'!W220='DO NOT USE_School Picklist'!$D$3,ISBLANK('Case Data Entry'!X220)),"Symptom Onset Date is required if Ever Symptomatic is Yes",IF('DO NOT USE_Case Formulas'!A220,"OK",NA()))</f>
        <v>#N/A</v>
      </c>
      <c r="Y220" s="41"/>
      <c r="Z220" s="41" t="e">
        <f ca="1">IF(AND('DO NOT USE_Case Formulas'!A220,ISBLANK('Case Data Entry'!Z220)),"Lab Result Test Date is required",IF('Case Data Entry'!Z220&gt;'DO NOT USE_School Picklist'!$C$3,"Test Date cannot be a future date",IF(NOT(ISBLANK('Case Data Entry'!Z220)),"OK",NA())))</f>
        <v>#N/A</v>
      </c>
      <c r="AA220" s="41" t="e">
        <f>IF(AND(NOT(ISBLANK('Case Data Entry'!AA220)),ISNA(VLOOKUP('Case Data Entry'!AA220,'DO NOT USE_School Picklist'!$R$3:$R$7,1,FALSE))),"Please select a value from the drop-down menu",IF('DO NOT USE_Case Formulas'!A220,"OK",NA()))</f>
        <v>#N/A</v>
      </c>
      <c r="AB220" s="41" t="e">
        <f>IF(AND(NOT(ISBLANK('Case Data Entry'!AB220)),ISNA(VLOOKUP('Case Data Entry'!AB220,'DO NOT USE_School Picklist'!$Q$3:$Q$8,1,FALSE))),"Please select a value from the drop-down menu",IF('DO NOT USE_Case Formulas'!A220,"OK",NA()))</f>
        <v>#N/A</v>
      </c>
    </row>
    <row r="221" spans="1:28" x14ac:dyDescent="0.25">
      <c r="A221" s="40" t="e">
        <f>IF('DO NOT USE_Case Formulas'!A221,IF('DO NOT USE_Case Formulas'!B221,"Not all required fields are completed","OK"),NA())</f>
        <v>#N/A</v>
      </c>
      <c r="B221" s="41" t="e">
        <f>IF(AND('DO NOT USE_Case Formulas'!A221,ISBLANK('Case Data Entry'!B221)),"First Name is required",IF(NOT(ISBLANK('Case Data Entry'!B221)),"OK",NA()))</f>
        <v>#N/A</v>
      </c>
      <c r="C221" s="41" t="e">
        <f>IF(AND('DO NOT USE_Case Formulas'!A221,ISBLANK('Case Data Entry'!C221)),"Last Name is required",IF(NOT(ISBLANK('Case Data Entry'!C221)),"OK",NA()))</f>
        <v>#N/A</v>
      </c>
      <c r="D221" s="41" t="e">
        <f>IF(AND('DO NOT USE_Case Formulas'!A221,ISBLANK('Case Data Entry'!D221)),"Birthdate is required",IF(NOT(ISBLANK('Case Data Entry'!D221)),"OK",NA()))</f>
        <v>#N/A</v>
      </c>
      <c r="E221" s="41" t="e">
        <f>IF(AND('DO NOT USE_Case Formulas'!A221,ISBLANK('Case Data Entry'!E221)),"Mobile Phone is required",IF(NOT(ISBLANK('Case Data Entry'!E221)),IF(AND(ISNUMBER(VALUE('Case Data Entry'!E221)),LEFT('Case Data Entry'!E221,1)&lt;&gt;"1",LEN('Case Data Entry'!E221)=10),"OK","Phone number must be valid format"),NA()))</f>
        <v>#N/A</v>
      </c>
      <c r="F221" s="41" t="e">
        <f>IF(LEN('Case Data Entry'!F221)&gt;255,"Home Street Address must be less than 255 characters",IF('DO NOT USE_Case Formulas'!A221,"OK",NA()))</f>
        <v>#N/A</v>
      </c>
      <c r="G221" s="41" t="e">
        <f>IF(LEN('Case Data Entry'!G221)&gt;40,"City must be less than 40 characters",IF('DO NOT USE_Case Formulas'!A221,"OK",NA()))</f>
        <v>#N/A</v>
      </c>
      <c r="H221" s="41" t="e">
        <f>IF(AND(NOT(ISBLANK('Case Data Entry'!H221)),ISNA(VLOOKUP('Case Data Entry'!H221,'DO NOT USE_School Picklist'!$P$3:$P$52,1,FALSE))),"Please select a value from the drop-down menu",IF('DO NOT USE_Case Formulas'!A221,"OK",NA()))</f>
        <v>#N/A</v>
      </c>
      <c r="I221" s="41" t="e">
        <f>IF(AND('DO NOT USE_Case Formulas'!A221,ISBLANK('Case Data Entry'!I221)),"Zip is required",IF(ISBLANK('Case Data Entry'!I221),NA(),"OK"))</f>
        <v>#N/A</v>
      </c>
      <c r="J221" s="41" t="e">
        <f>IF(AND('DO NOT USE_Case Formulas'!A221,ISBLANK('Case Data Entry'!J221)),"Student or Staff? is required",IF(ISBLANK('Case Data Entry'!J221),NA(),IF(ISNA(VLOOKUP('Case Data Entry'!J221,'DO NOT USE_School Picklist'!$B$3:$B$6,1,FALSE)),"Please select a value from the drop-down menu","OK")))</f>
        <v>#N/A</v>
      </c>
      <c r="K221" s="41" t="e">
        <f>IF(AND('Case Data Entry'!J221='DO NOT USE_School Picklist'!$B$4,ISBLANK('Case Data Entry'!K221)),"Occupation/Job Title is required if Student or Staff? is Yes, staff/faculty or volunteer",IF('DO NOT USE_Case Formulas'!A221,"OK",NA()))</f>
        <v>#N/A</v>
      </c>
      <c r="L221" s="41" t="e">
        <f ca="1">IF('Case Data Entry'!L221&gt;'DO NOT USE_School Picklist'!$C$3,"Date last on school campus/facility cannot be a future date",IF('DO NOT USE_Case Formulas'!A221,IF(ISBLANK('Case Data Entry'!L221),"Date last on school campus/facility is required","OK"),NA()))</f>
        <v>#N/A</v>
      </c>
      <c r="M221" s="41" t="e">
        <f>IF(AND('DO NOT USE_Case Formulas'!A221,ISBLANK('Case Data Entry'!M221)),"Specific Place in the Location is required",IF(ISBLANK('Case Data Entry'!M221),NA(),"OK"))</f>
        <v>#N/A</v>
      </c>
      <c r="N221" s="41" t="e">
        <f>IF(LEN('Case Data Entry'!N221)&gt;50,"Parent/Guardian Name must be less than 50 characters",IF('DO NOT USE_Case Formulas'!A221,"OK",NA()))</f>
        <v>#N/A</v>
      </c>
      <c r="O221" s="41" t="e">
        <f>IF(NOT(ISBLANK('Case Data Entry'!O221)),IF(AND(ISNUMBER('Case Data Entry'!O221),LEFT('Case Data Entry'!O221,1)&lt;&gt;"1",LEN('Case Data Entry'!O221)=10),"OK","Phone number must be valid format"),IF('DO NOT USE_Case Formulas'!A221,"OK",NA()))</f>
        <v>#N/A</v>
      </c>
      <c r="P221" s="41" t="e">
        <f>IF(AND(NOT(ISBLANK('Case Data Entry'!P221)),ISNA(VLOOKUP('Case Data Entry'!P221,'DO NOT USE_School Picklist'!$E$3:$E$10,1,FALSE))),"Please select a value from the drop-down menu",IF('DO NOT USE_Case Formulas'!A221,"OK",NA()))</f>
        <v>#N/A</v>
      </c>
      <c r="Q221" s="41" t="e">
        <f>IF(AND(NOT(ISBLANK('Case Data Entry'!Q221)),ISNA(VLOOKUP('Case Data Entry'!Q221,'DO NOT USE_School Picklist'!$F$3:$F$16,1,FALSE))),"Please select a value from the drop-down menu",IF('DO NOT USE_Case Formulas'!A221,"OK",NA()))</f>
        <v>#N/A</v>
      </c>
      <c r="R221" s="41" t="e">
        <f>IF(LEN('Case Data Entry'!R221)&gt;100,"Classroom(s) must be less than 100 characters",IF('DO NOT USE_Case Formulas'!A221,"OK",NA()))</f>
        <v>#N/A</v>
      </c>
      <c r="S221" s="41" t="e">
        <f>IF(AND(NOT(ISBLANK('Case Data Entry'!S221)),ISNA(VLOOKUP('Case Data Entry'!S221,'DO NOT USE_School Picklist'!$S$3:$S$12,1,FALSE))),"Please select a value from the drop-down menu",IF('DO NOT USE_Case Formulas'!A221,"OK",NA()))</f>
        <v>#N/A</v>
      </c>
      <c r="T221" s="41" t="e">
        <f>IF(AND(NOT(ISBLANK('Case Data Entry'!T221)),ISNA(VLOOKUP('Case Data Entry'!T221,'DO NOT USE_School Picklist'!$S$3:$S$12,1,FALSE))),"Please select a value from the drop-down menu",IF('DO NOT USE_Case Formulas'!A221,"OK",NA()))</f>
        <v>#N/A</v>
      </c>
      <c r="U221" s="41" t="e">
        <f>IF(LEN('Case Data Entry'!U221)&gt;80,"Name of Education Group must be less than 80 characters",IF('DO NOT USE_Case Formulas'!A221,"OK",NA()))</f>
        <v>#N/A</v>
      </c>
      <c r="V221" s="41" t="e">
        <f>IF(AND(NOT(ISBLANK('Case Data Entry'!V221)),ISNA(VLOOKUP('Case Data Entry'!V221,'DO NOT USE_School Picklist'!$K$3:$K$6,1,FALSE))),"Please select a value from the drop-down menu",IF('DO NOT USE_Case Formulas'!A221,"OK",NA()))</f>
        <v>#N/A</v>
      </c>
      <c r="W221" s="41" t="e">
        <f>IF(AND('DO NOT USE_Case Formulas'!A221,ISBLANK('Case Data Entry'!W221)),"Has this person had symptoms? is required",IF(AND(NOT(ISBLANK('Case Data Entry'!W221)),ISNA(VLOOKUP('Case Data Entry'!W221,'DO NOT USE_School Picklist'!$D$3:$D$5,1,FALSE))),"Please select a value from the drop-down menu",IF(NOT(ISBLANK('Case Data Entry'!W221)),"OK",NA())))</f>
        <v>#N/A</v>
      </c>
      <c r="X221" s="41" t="e">
        <f>IF(AND('Case Data Entry'!W221='DO NOT USE_School Picklist'!$D$3,ISBLANK('Case Data Entry'!X221)),"Symptom Onset Date is required if Ever Symptomatic is Yes",IF('DO NOT USE_Case Formulas'!A221,"OK",NA()))</f>
        <v>#N/A</v>
      </c>
      <c r="Y221" s="41"/>
      <c r="Z221" s="41" t="e">
        <f ca="1">IF(AND('DO NOT USE_Case Formulas'!A221,ISBLANK('Case Data Entry'!Z221)),"Lab Result Test Date is required",IF('Case Data Entry'!Z221&gt;'DO NOT USE_School Picklist'!$C$3,"Test Date cannot be a future date",IF(NOT(ISBLANK('Case Data Entry'!Z221)),"OK",NA())))</f>
        <v>#N/A</v>
      </c>
      <c r="AA221" s="41" t="e">
        <f>IF(AND(NOT(ISBLANK('Case Data Entry'!AA221)),ISNA(VLOOKUP('Case Data Entry'!AA221,'DO NOT USE_School Picklist'!$R$3:$R$7,1,FALSE))),"Please select a value from the drop-down menu",IF('DO NOT USE_Case Formulas'!A221,"OK",NA()))</f>
        <v>#N/A</v>
      </c>
      <c r="AB221" s="41" t="e">
        <f>IF(AND(NOT(ISBLANK('Case Data Entry'!AB221)),ISNA(VLOOKUP('Case Data Entry'!AB221,'DO NOT USE_School Picklist'!$Q$3:$Q$8,1,FALSE))),"Please select a value from the drop-down menu",IF('DO NOT USE_Case Formulas'!A221,"OK",NA()))</f>
        <v>#N/A</v>
      </c>
    </row>
    <row r="222" spans="1:28" x14ac:dyDescent="0.25">
      <c r="A222" s="40" t="e">
        <f>IF('DO NOT USE_Case Formulas'!A222,IF('DO NOT USE_Case Formulas'!B222,"Not all required fields are completed","OK"),NA())</f>
        <v>#N/A</v>
      </c>
      <c r="B222" s="41" t="e">
        <f>IF(AND('DO NOT USE_Case Formulas'!A222,ISBLANK('Case Data Entry'!B222)),"First Name is required",IF(NOT(ISBLANK('Case Data Entry'!B222)),"OK",NA()))</f>
        <v>#N/A</v>
      </c>
      <c r="C222" s="41" t="e">
        <f>IF(AND('DO NOT USE_Case Formulas'!A222,ISBLANK('Case Data Entry'!C222)),"Last Name is required",IF(NOT(ISBLANK('Case Data Entry'!C222)),"OK",NA()))</f>
        <v>#N/A</v>
      </c>
      <c r="D222" s="41" t="e">
        <f>IF(AND('DO NOT USE_Case Formulas'!A222,ISBLANK('Case Data Entry'!D222)),"Birthdate is required",IF(NOT(ISBLANK('Case Data Entry'!D222)),"OK",NA()))</f>
        <v>#N/A</v>
      </c>
      <c r="E222" s="41" t="e">
        <f>IF(AND('DO NOT USE_Case Formulas'!A222,ISBLANK('Case Data Entry'!E222)),"Mobile Phone is required",IF(NOT(ISBLANK('Case Data Entry'!E222)),IF(AND(ISNUMBER(VALUE('Case Data Entry'!E222)),LEFT('Case Data Entry'!E222,1)&lt;&gt;"1",LEN('Case Data Entry'!E222)=10),"OK","Phone number must be valid format"),NA()))</f>
        <v>#N/A</v>
      </c>
      <c r="F222" s="41" t="e">
        <f>IF(LEN('Case Data Entry'!F222)&gt;255,"Home Street Address must be less than 255 characters",IF('DO NOT USE_Case Formulas'!A222,"OK",NA()))</f>
        <v>#N/A</v>
      </c>
      <c r="G222" s="41" t="e">
        <f>IF(LEN('Case Data Entry'!G222)&gt;40,"City must be less than 40 characters",IF('DO NOT USE_Case Formulas'!A222,"OK",NA()))</f>
        <v>#N/A</v>
      </c>
      <c r="H222" s="41" t="e">
        <f>IF(AND(NOT(ISBLANK('Case Data Entry'!H222)),ISNA(VLOOKUP('Case Data Entry'!H222,'DO NOT USE_School Picklist'!$P$3:$P$52,1,FALSE))),"Please select a value from the drop-down menu",IF('DO NOT USE_Case Formulas'!A222,"OK",NA()))</f>
        <v>#N/A</v>
      </c>
      <c r="I222" s="41" t="e">
        <f>IF(AND('DO NOT USE_Case Formulas'!A222,ISBLANK('Case Data Entry'!I222)),"Zip is required",IF(ISBLANK('Case Data Entry'!I222),NA(),"OK"))</f>
        <v>#N/A</v>
      </c>
      <c r="J222" s="41" t="e">
        <f>IF(AND('DO NOT USE_Case Formulas'!A222,ISBLANK('Case Data Entry'!J222)),"Student or Staff? is required",IF(ISBLANK('Case Data Entry'!J222),NA(),IF(ISNA(VLOOKUP('Case Data Entry'!J222,'DO NOT USE_School Picklist'!$B$3:$B$6,1,FALSE)),"Please select a value from the drop-down menu","OK")))</f>
        <v>#N/A</v>
      </c>
      <c r="K222" s="41" t="e">
        <f>IF(AND('Case Data Entry'!J222='DO NOT USE_School Picklist'!$B$4,ISBLANK('Case Data Entry'!K222)),"Occupation/Job Title is required if Student or Staff? is Yes, staff/faculty or volunteer",IF('DO NOT USE_Case Formulas'!A222,"OK",NA()))</f>
        <v>#N/A</v>
      </c>
      <c r="L222" s="41" t="e">
        <f ca="1">IF('Case Data Entry'!L222&gt;'DO NOT USE_School Picklist'!$C$3,"Date last on school campus/facility cannot be a future date",IF('DO NOT USE_Case Formulas'!A222,IF(ISBLANK('Case Data Entry'!L222),"Date last on school campus/facility is required","OK"),NA()))</f>
        <v>#N/A</v>
      </c>
      <c r="M222" s="41" t="e">
        <f>IF(AND('DO NOT USE_Case Formulas'!A222,ISBLANK('Case Data Entry'!M222)),"Specific Place in the Location is required",IF(ISBLANK('Case Data Entry'!M222),NA(),"OK"))</f>
        <v>#N/A</v>
      </c>
      <c r="N222" s="41" t="e">
        <f>IF(LEN('Case Data Entry'!N222)&gt;50,"Parent/Guardian Name must be less than 50 characters",IF('DO NOT USE_Case Formulas'!A222,"OK",NA()))</f>
        <v>#N/A</v>
      </c>
      <c r="O222" s="41" t="e">
        <f>IF(NOT(ISBLANK('Case Data Entry'!O222)),IF(AND(ISNUMBER('Case Data Entry'!O222),LEFT('Case Data Entry'!O222,1)&lt;&gt;"1",LEN('Case Data Entry'!O222)=10),"OK","Phone number must be valid format"),IF('DO NOT USE_Case Formulas'!A222,"OK",NA()))</f>
        <v>#N/A</v>
      </c>
      <c r="P222" s="41" t="e">
        <f>IF(AND(NOT(ISBLANK('Case Data Entry'!P222)),ISNA(VLOOKUP('Case Data Entry'!P222,'DO NOT USE_School Picklist'!$E$3:$E$10,1,FALSE))),"Please select a value from the drop-down menu",IF('DO NOT USE_Case Formulas'!A222,"OK",NA()))</f>
        <v>#N/A</v>
      </c>
      <c r="Q222" s="41" t="e">
        <f>IF(AND(NOT(ISBLANK('Case Data Entry'!Q222)),ISNA(VLOOKUP('Case Data Entry'!Q222,'DO NOT USE_School Picklist'!$F$3:$F$16,1,FALSE))),"Please select a value from the drop-down menu",IF('DO NOT USE_Case Formulas'!A222,"OK",NA()))</f>
        <v>#N/A</v>
      </c>
      <c r="R222" s="41" t="e">
        <f>IF(LEN('Case Data Entry'!R222)&gt;100,"Classroom(s) must be less than 100 characters",IF('DO NOT USE_Case Formulas'!A222,"OK",NA()))</f>
        <v>#N/A</v>
      </c>
      <c r="S222" s="41" t="e">
        <f>IF(AND(NOT(ISBLANK('Case Data Entry'!S222)),ISNA(VLOOKUP('Case Data Entry'!S222,'DO NOT USE_School Picklist'!$S$3:$S$12,1,FALSE))),"Please select a value from the drop-down menu",IF('DO NOT USE_Case Formulas'!A222,"OK",NA()))</f>
        <v>#N/A</v>
      </c>
      <c r="T222" s="41" t="e">
        <f>IF(AND(NOT(ISBLANK('Case Data Entry'!T222)),ISNA(VLOOKUP('Case Data Entry'!T222,'DO NOT USE_School Picklist'!$S$3:$S$12,1,FALSE))),"Please select a value from the drop-down menu",IF('DO NOT USE_Case Formulas'!A222,"OK",NA()))</f>
        <v>#N/A</v>
      </c>
      <c r="U222" s="41" t="e">
        <f>IF(LEN('Case Data Entry'!U222)&gt;80,"Name of Education Group must be less than 80 characters",IF('DO NOT USE_Case Formulas'!A222,"OK",NA()))</f>
        <v>#N/A</v>
      </c>
      <c r="V222" s="41" t="e">
        <f>IF(AND(NOT(ISBLANK('Case Data Entry'!V222)),ISNA(VLOOKUP('Case Data Entry'!V222,'DO NOT USE_School Picklist'!$K$3:$K$6,1,FALSE))),"Please select a value from the drop-down menu",IF('DO NOT USE_Case Formulas'!A222,"OK",NA()))</f>
        <v>#N/A</v>
      </c>
      <c r="W222" s="41" t="e">
        <f>IF(AND('DO NOT USE_Case Formulas'!A222,ISBLANK('Case Data Entry'!W222)),"Has this person had symptoms? is required",IF(AND(NOT(ISBLANK('Case Data Entry'!W222)),ISNA(VLOOKUP('Case Data Entry'!W222,'DO NOT USE_School Picklist'!$D$3:$D$5,1,FALSE))),"Please select a value from the drop-down menu",IF(NOT(ISBLANK('Case Data Entry'!W222)),"OK",NA())))</f>
        <v>#N/A</v>
      </c>
      <c r="X222" s="41" t="e">
        <f>IF(AND('Case Data Entry'!W222='DO NOT USE_School Picklist'!$D$3,ISBLANK('Case Data Entry'!X222)),"Symptom Onset Date is required if Ever Symptomatic is Yes",IF('DO NOT USE_Case Formulas'!A222,"OK",NA()))</f>
        <v>#N/A</v>
      </c>
      <c r="Y222" s="41"/>
      <c r="Z222" s="41" t="e">
        <f ca="1">IF(AND('DO NOT USE_Case Formulas'!A222,ISBLANK('Case Data Entry'!Z222)),"Lab Result Test Date is required",IF('Case Data Entry'!Z222&gt;'DO NOT USE_School Picklist'!$C$3,"Test Date cannot be a future date",IF(NOT(ISBLANK('Case Data Entry'!Z222)),"OK",NA())))</f>
        <v>#N/A</v>
      </c>
      <c r="AA222" s="41" t="e">
        <f>IF(AND(NOT(ISBLANK('Case Data Entry'!AA222)),ISNA(VLOOKUP('Case Data Entry'!AA222,'DO NOT USE_School Picklist'!$R$3:$R$7,1,FALSE))),"Please select a value from the drop-down menu",IF('DO NOT USE_Case Formulas'!A222,"OK",NA()))</f>
        <v>#N/A</v>
      </c>
      <c r="AB222" s="41" t="e">
        <f>IF(AND(NOT(ISBLANK('Case Data Entry'!AB222)),ISNA(VLOOKUP('Case Data Entry'!AB222,'DO NOT USE_School Picklist'!$Q$3:$Q$8,1,FALSE))),"Please select a value from the drop-down menu",IF('DO NOT USE_Case Formulas'!A222,"OK",NA()))</f>
        <v>#N/A</v>
      </c>
    </row>
    <row r="223" spans="1:28" x14ac:dyDescent="0.25">
      <c r="A223" s="40" t="e">
        <f>IF('DO NOT USE_Case Formulas'!A223,IF('DO NOT USE_Case Formulas'!B223,"Not all required fields are completed","OK"),NA())</f>
        <v>#N/A</v>
      </c>
      <c r="B223" s="41" t="e">
        <f>IF(AND('DO NOT USE_Case Formulas'!A223,ISBLANK('Case Data Entry'!B223)),"First Name is required",IF(NOT(ISBLANK('Case Data Entry'!B223)),"OK",NA()))</f>
        <v>#N/A</v>
      </c>
      <c r="C223" s="41" t="e">
        <f>IF(AND('DO NOT USE_Case Formulas'!A223,ISBLANK('Case Data Entry'!C223)),"Last Name is required",IF(NOT(ISBLANK('Case Data Entry'!C223)),"OK",NA()))</f>
        <v>#N/A</v>
      </c>
      <c r="D223" s="41" t="e">
        <f>IF(AND('DO NOT USE_Case Formulas'!A223,ISBLANK('Case Data Entry'!D223)),"Birthdate is required",IF(NOT(ISBLANK('Case Data Entry'!D223)),"OK",NA()))</f>
        <v>#N/A</v>
      </c>
      <c r="E223" s="41" t="e">
        <f>IF(AND('DO NOT USE_Case Formulas'!A223,ISBLANK('Case Data Entry'!E223)),"Mobile Phone is required",IF(NOT(ISBLANK('Case Data Entry'!E223)),IF(AND(ISNUMBER(VALUE('Case Data Entry'!E223)),LEFT('Case Data Entry'!E223,1)&lt;&gt;"1",LEN('Case Data Entry'!E223)=10),"OK","Phone number must be valid format"),NA()))</f>
        <v>#N/A</v>
      </c>
      <c r="F223" s="41" t="e">
        <f>IF(LEN('Case Data Entry'!F223)&gt;255,"Home Street Address must be less than 255 characters",IF('DO NOT USE_Case Formulas'!A223,"OK",NA()))</f>
        <v>#N/A</v>
      </c>
      <c r="G223" s="41" t="e">
        <f>IF(LEN('Case Data Entry'!G223)&gt;40,"City must be less than 40 characters",IF('DO NOT USE_Case Formulas'!A223,"OK",NA()))</f>
        <v>#N/A</v>
      </c>
      <c r="H223" s="41" t="e">
        <f>IF(AND(NOT(ISBLANK('Case Data Entry'!H223)),ISNA(VLOOKUP('Case Data Entry'!H223,'DO NOT USE_School Picklist'!$P$3:$P$52,1,FALSE))),"Please select a value from the drop-down menu",IF('DO NOT USE_Case Formulas'!A223,"OK",NA()))</f>
        <v>#N/A</v>
      </c>
      <c r="I223" s="41" t="e">
        <f>IF(AND('DO NOT USE_Case Formulas'!A223,ISBLANK('Case Data Entry'!I223)),"Zip is required",IF(ISBLANK('Case Data Entry'!I223),NA(),"OK"))</f>
        <v>#N/A</v>
      </c>
      <c r="J223" s="41" t="e">
        <f>IF(AND('DO NOT USE_Case Formulas'!A223,ISBLANK('Case Data Entry'!J223)),"Student or Staff? is required",IF(ISBLANK('Case Data Entry'!J223),NA(),IF(ISNA(VLOOKUP('Case Data Entry'!J223,'DO NOT USE_School Picklist'!$B$3:$B$6,1,FALSE)),"Please select a value from the drop-down menu","OK")))</f>
        <v>#N/A</v>
      </c>
      <c r="K223" s="41" t="e">
        <f>IF(AND('Case Data Entry'!J223='DO NOT USE_School Picklist'!$B$4,ISBLANK('Case Data Entry'!K223)),"Occupation/Job Title is required if Student or Staff? is Yes, staff/faculty or volunteer",IF('DO NOT USE_Case Formulas'!A223,"OK",NA()))</f>
        <v>#N/A</v>
      </c>
      <c r="L223" s="41" t="e">
        <f ca="1">IF('Case Data Entry'!L223&gt;'DO NOT USE_School Picklist'!$C$3,"Date last on school campus/facility cannot be a future date",IF('DO NOT USE_Case Formulas'!A223,IF(ISBLANK('Case Data Entry'!L223),"Date last on school campus/facility is required","OK"),NA()))</f>
        <v>#N/A</v>
      </c>
      <c r="M223" s="41" t="e">
        <f>IF(AND('DO NOT USE_Case Formulas'!A223,ISBLANK('Case Data Entry'!M223)),"Specific Place in the Location is required",IF(ISBLANK('Case Data Entry'!M223),NA(),"OK"))</f>
        <v>#N/A</v>
      </c>
      <c r="N223" s="41" t="e">
        <f>IF(LEN('Case Data Entry'!N223)&gt;50,"Parent/Guardian Name must be less than 50 characters",IF('DO NOT USE_Case Formulas'!A223,"OK",NA()))</f>
        <v>#N/A</v>
      </c>
      <c r="O223" s="41" t="e">
        <f>IF(NOT(ISBLANK('Case Data Entry'!O223)),IF(AND(ISNUMBER('Case Data Entry'!O223),LEFT('Case Data Entry'!O223,1)&lt;&gt;"1",LEN('Case Data Entry'!O223)=10),"OK","Phone number must be valid format"),IF('DO NOT USE_Case Formulas'!A223,"OK",NA()))</f>
        <v>#N/A</v>
      </c>
      <c r="P223" s="41" t="e">
        <f>IF(AND(NOT(ISBLANK('Case Data Entry'!P223)),ISNA(VLOOKUP('Case Data Entry'!P223,'DO NOT USE_School Picklist'!$E$3:$E$10,1,FALSE))),"Please select a value from the drop-down menu",IF('DO NOT USE_Case Formulas'!A223,"OK",NA()))</f>
        <v>#N/A</v>
      </c>
      <c r="Q223" s="41" t="e">
        <f>IF(AND(NOT(ISBLANK('Case Data Entry'!Q223)),ISNA(VLOOKUP('Case Data Entry'!Q223,'DO NOT USE_School Picklist'!$F$3:$F$16,1,FALSE))),"Please select a value from the drop-down menu",IF('DO NOT USE_Case Formulas'!A223,"OK",NA()))</f>
        <v>#N/A</v>
      </c>
      <c r="R223" s="41" t="e">
        <f>IF(LEN('Case Data Entry'!R223)&gt;100,"Classroom(s) must be less than 100 characters",IF('DO NOT USE_Case Formulas'!A223,"OK",NA()))</f>
        <v>#N/A</v>
      </c>
      <c r="S223" s="41" t="e">
        <f>IF(AND(NOT(ISBLANK('Case Data Entry'!S223)),ISNA(VLOOKUP('Case Data Entry'!S223,'DO NOT USE_School Picklist'!$S$3:$S$12,1,FALSE))),"Please select a value from the drop-down menu",IF('DO NOT USE_Case Formulas'!A223,"OK",NA()))</f>
        <v>#N/A</v>
      </c>
      <c r="T223" s="41" t="e">
        <f>IF(AND(NOT(ISBLANK('Case Data Entry'!T223)),ISNA(VLOOKUP('Case Data Entry'!T223,'DO NOT USE_School Picklist'!$S$3:$S$12,1,FALSE))),"Please select a value from the drop-down menu",IF('DO NOT USE_Case Formulas'!A223,"OK",NA()))</f>
        <v>#N/A</v>
      </c>
      <c r="U223" s="41" t="e">
        <f>IF(LEN('Case Data Entry'!U223)&gt;80,"Name of Education Group must be less than 80 characters",IF('DO NOT USE_Case Formulas'!A223,"OK",NA()))</f>
        <v>#N/A</v>
      </c>
      <c r="V223" s="41" t="e">
        <f>IF(AND(NOT(ISBLANK('Case Data Entry'!V223)),ISNA(VLOOKUP('Case Data Entry'!V223,'DO NOT USE_School Picklist'!$K$3:$K$6,1,FALSE))),"Please select a value from the drop-down menu",IF('DO NOT USE_Case Formulas'!A223,"OK",NA()))</f>
        <v>#N/A</v>
      </c>
      <c r="W223" s="41" t="e">
        <f>IF(AND('DO NOT USE_Case Formulas'!A223,ISBLANK('Case Data Entry'!W223)),"Has this person had symptoms? is required",IF(AND(NOT(ISBLANK('Case Data Entry'!W223)),ISNA(VLOOKUP('Case Data Entry'!W223,'DO NOT USE_School Picklist'!$D$3:$D$5,1,FALSE))),"Please select a value from the drop-down menu",IF(NOT(ISBLANK('Case Data Entry'!W223)),"OK",NA())))</f>
        <v>#N/A</v>
      </c>
      <c r="X223" s="41" t="e">
        <f>IF(AND('Case Data Entry'!W223='DO NOT USE_School Picklist'!$D$3,ISBLANK('Case Data Entry'!X223)),"Symptom Onset Date is required if Ever Symptomatic is Yes",IF('DO NOT USE_Case Formulas'!A223,"OK",NA()))</f>
        <v>#N/A</v>
      </c>
      <c r="Y223" s="41"/>
      <c r="Z223" s="41" t="e">
        <f ca="1">IF(AND('DO NOT USE_Case Formulas'!A223,ISBLANK('Case Data Entry'!Z223)),"Lab Result Test Date is required",IF('Case Data Entry'!Z223&gt;'DO NOT USE_School Picklist'!$C$3,"Test Date cannot be a future date",IF(NOT(ISBLANK('Case Data Entry'!Z223)),"OK",NA())))</f>
        <v>#N/A</v>
      </c>
      <c r="AA223" s="41" t="e">
        <f>IF(AND(NOT(ISBLANK('Case Data Entry'!AA223)),ISNA(VLOOKUP('Case Data Entry'!AA223,'DO NOT USE_School Picklist'!$R$3:$R$7,1,FALSE))),"Please select a value from the drop-down menu",IF('DO NOT USE_Case Formulas'!A223,"OK",NA()))</f>
        <v>#N/A</v>
      </c>
      <c r="AB223" s="41" t="e">
        <f>IF(AND(NOT(ISBLANK('Case Data Entry'!AB223)),ISNA(VLOOKUP('Case Data Entry'!AB223,'DO NOT USE_School Picklist'!$Q$3:$Q$8,1,FALSE))),"Please select a value from the drop-down menu",IF('DO NOT USE_Case Formulas'!A223,"OK",NA()))</f>
        <v>#N/A</v>
      </c>
    </row>
    <row r="224" spans="1:28" x14ac:dyDescent="0.25">
      <c r="A224" s="40" t="e">
        <f>IF('DO NOT USE_Case Formulas'!A224,IF('DO NOT USE_Case Formulas'!B224,"Not all required fields are completed","OK"),NA())</f>
        <v>#N/A</v>
      </c>
      <c r="B224" s="41" t="e">
        <f>IF(AND('DO NOT USE_Case Formulas'!A224,ISBLANK('Case Data Entry'!B224)),"First Name is required",IF(NOT(ISBLANK('Case Data Entry'!B224)),"OK",NA()))</f>
        <v>#N/A</v>
      </c>
      <c r="C224" s="41" t="e">
        <f>IF(AND('DO NOT USE_Case Formulas'!A224,ISBLANK('Case Data Entry'!C224)),"Last Name is required",IF(NOT(ISBLANK('Case Data Entry'!C224)),"OK",NA()))</f>
        <v>#N/A</v>
      </c>
      <c r="D224" s="41" t="e">
        <f>IF(AND('DO NOT USE_Case Formulas'!A224,ISBLANK('Case Data Entry'!D224)),"Birthdate is required",IF(NOT(ISBLANK('Case Data Entry'!D224)),"OK",NA()))</f>
        <v>#N/A</v>
      </c>
      <c r="E224" s="41" t="e">
        <f>IF(AND('DO NOT USE_Case Formulas'!A224,ISBLANK('Case Data Entry'!E224)),"Mobile Phone is required",IF(NOT(ISBLANK('Case Data Entry'!E224)),IF(AND(ISNUMBER(VALUE('Case Data Entry'!E224)),LEFT('Case Data Entry'!E224,1)&lt;&gt;"1",LEN('Case Data Entry'!E224)=10),"OK","Phone number must be valid format"),NA()))</f>
        <v>#N/A</v>
      </c>
      <c r="F224" s="41" t="e">
        <f>IF(LEN('Case Data Entry'!F224)&gt;255,"Home Street Address must be less than 255 characters",IF('DO NOT USE_Case Formulas'!A224,"OK",NA()))</f>
        <v>#N/A</v>
      </c>
      <c r="G224" s="41" t="e">
        <f>IF(LEN('Case Data Entry'!G224)&gt;40,"City must be less than 40 characters",IF('DO NOT USE_Case Formulas'!A224,"OK",NA()))</f>
        <v>#N/A</v>
      </c>
      <c r="H224" s="41" t="e">
        <f>IF(AND(NOT(ISBLANK('Case Data Entry'!H224)),ISNA(VLOOKUP('Case Data Entry'!H224,'DO NOT USE_School Picklist'!$P$3:$P$52,1,FALSE))),"Please select a value from the drop-down menu",IF('DO NOT USE_Case Formulas'!A224,"OK",NA()))</f>
        <v>#N/A</v>
      </c>
      <c r="I224" s="41" t="e">
        <f>IF(AND('DO NOT USE_Case Formulas'!A224,ISBLANK('Case Data Entry'!I224)),"Zip is required",IF(ISBLANK('Case Data Entry'!I224),NA(),"OK"))</f>
        <v>#N/A</v>
      </c>
      <c r="J224" s="41" t="e">
        <f>IF(AND('DO NOT USE_Case Formulas'!A224,ISBLANK('Case Data Entry'!J224)),"Student or Staff? is required",IF(ISBLANK('Case Data Entry'!J224),NA(),IF(ISNA(VLOOKUP('Case Data Entry'!J224,'DO NOT USE_School Picklist'!$B$3:$B$6,1,FALSE)),"Please select a value from the drop-down menu","OK")))</f>
        <v>#N/A</v>
      </c>
      <c r="K224" s="41" t="e">
        <f>IF(AND('Case Data Entry'!J224='DO NOT USE_School Picklist'!$B$4,ISBLANK('Case Data Entry'!K224)),"Occupation/Job Title is required if Student or Staff? is Yes, staff/faculty or volunteer",IF('DO NOT USE_Case Formulas'!A224,"OK",NA()))</f>
        <v>#N/A</v>
      </c>
      <c r="L224" s="41" t="e">
        <f ca="1">IF('Case Data Entry'!L224&gt;'DO NOT USE_School Picklist'!$C$3,"Date last on school campus/facility cannot be a future date",IF('DO NOT USE_Case Formulas'!A224,IF(ISBLANK('Case Data Entry'!L224),"Date last on school campus/facility is required","OK"),NA()))</f>
        <v>#N/A</v>
      </c>
      <c r="M224" s="41" t="e">
        <f>IF(AND('DO NOT USE_Case Formulas'!A224,ISBLANK('Case Data Entry'!M224)),"Specific Place in the Location is required",IF(ISBLANK('Case Data Entry'!M224),NA(),"OK"))</f>
        <v>#N/A</v>
      </c>
      <c r="N224" s="41" t="e">
        <f>IF(LEN('Case Data Entry'!N224)&gt;50,"Parent/Guardian Name must be less than 50 characters",IF('DO NOT USE_Case Formulas'!A224,"OK",NA()))</f>
        <v>#N/A</v>
      </c>
      <c r="O224" s="41" t="e">
        <f>IF(NOT(ISBLANK('Case Data Entry'!O224)),IF(AND(ISNUMBER('Case Data Entry'!O224),LEFT('Case Data Entry'!O224,1)&lt;&gt;"1",LEN('Case Data Entry'!O224)=10),"OK","Phone number must be valid format"),IF('DO NOT USE_Case Formulas'!A224,"OK",NA()))</f>
        <v>#N/A</v>
      </c>
      <c r="P224" s="41" t="e">
        <f>IF(AND(NOT(ISBLANK('Case Data Entry'!P224)),ISNA(VLOOKUP('Case Data Entry'!P224,'DO NOT USE_School Picklist'!$E$3:$E$10,1,FALSE))),"Please select a value from the drop-down menu",IF('DO NOT USE_Case Formulas'!A224,"OK",NA()))</f>
        <v>#N/A</v>
      </c>
      <c r="Q224" s="41" t="e">
        <f>IF(AND(NOT(ISBLANK('Case Data Entry'!Q224)),ISNA(VLOOKUP('Case Data Entry'!Q224,'DO NOT USE_School Picklist'!$F$3:$F$16,1,FALSE))),"Please select a value from the drop-down menu",IF('DO NOT USE_Case Formulas'!A224,"OK",NA()))</f>
        <v>#N/A</v>
      </c>
      <c r="R224" s="41" t="e">
        <f>IF(LEN('Case Data Entry'!R224)&gt;100,"Classroom(s) must be less than 100 characters",IF('DO NOT USE_Case Formulas'!A224,"OK",NA()))</f>
        <v>#N/A</v>
      </c>
      <c r="S224" s="41" t="e">
        <f>IF(AND(NOT(ISBLANK('Case Data Entry'!S224)),ISNA(VLOOKUP('Case Data Entry'!S224,'DO NOT USE_School Picklist'!$S$3:$S$12,1,FALSE))),"Please select a value from the drop-down menu",IF('DO NOT USE_Case Formulas'!A224,"OK",NA()))</f>
        <v>#N/A</v>
      </c>
      <c r="T224" s="41" t="e">
        <f>IF(AND(NOT(ISBLANK('Case Data Entry'!T224)),ISNA(VLOOKUP('Case Data Entry'!T224,'DO NOT USE_School Picklist'!$S$3:$S$12,1,FALSE))),"Please select a value from the drop-down menu",IF('DO NOT USE_Case Formulas'!A224,"OK",NA()))</f>
        <v>#N/A</v>
      </c>
      <c r="U224" s="41" t="e">
        <f>IF(LEN('Case Data Entry'!U224)&gt;80,"Name of Education Group must be less than 80 characters",IF('DO NOT USE_Case Formulas'!A224,"OK",NA()))</f>
        <v>#N/A</v>
      </c>
      <c r="V224" s="41" t="e">
        <f>IF(AND(NOT(ISBLANK('Case Data Entry'!V224)),ISNA(VLOOKUP('Case Data Entry'!V224,'DO NOT USE_School Picklist'!$K$3:$K$6,1,FALSE))),"Please select a value from the drop-down menu",IF('DO NOT USE_Case Formulas'!A224,"OK",NA()))</f>
        <v>#N/A</v>
      </c>
      <c r="W224" s="41" t="e">
        <f>IF(AND('DO NOT USE_Case Formulas'!A224,ISBLANK('Case Data Entry'!W224)),"Has this person had symptoms? is required",IF(AND(NOT(ISBLANK('Case Data Entry'!W224)),ISNA(VLOOKUP('Case Data Entry'!W224,'DO NOT USE_School Picklist'!$D$3:$D$5,1,FALSE))),"Please select a value from the drop-down menu",IF(NOT(ISBLANK('Case Data Entry'!W224)),"OK",NA())))</f>
        <v>#N/A</v>
      </c>
      <c r="X224" s="41" t="e">
        <f>IF(AND('Case Data Entry'!W224='DO NOT USE_School Picklist'!$D$3,ISBLANK('Case Data Entry'!X224)),"Symptom Onset Date is required if Ever Symptomatic is Yes",IF('DO NOT USE_Case Formulas'!A224,"OK",NA()))</f>
        <v>#N/A</v>
      </c>
      <c r="Y224" s="41"/>
      <c r="Z224" s="41" t="e">
        <f ca="1">IF(AND('DO NOT USE_Case Formulas'!A224,ISBLANK('Case Data Entry'!Z224)),"Lab Result Test Date is required",IF('Case Data Entry'!Z224&gt;'DO NOT USE_School Picklist'!$C$3,"Test Date cannot be a future date",IF(NOT(ISBLANK('Case Data Entry'!Z224)),"OK",NA())))</f>
        <v>#N/A</v>
      </c>
      <c r="AA224" s="41" t="e">
        <f>IF(AND(NOT(ISBLANK('Case Data Entry'!AA224)),ISNA(VLOOKUP('Case Data Entry'!AA224,'DO NOT USE_School Picklist'!$R$3:$R$7,1,FALSE))),"Please select a value from the drop-down menu",IF('DO NOT USE_Case Formulas'!A224,"OK",NA()))</f>
        <v>#N/A</v>
      </c>
      <c r="AB224" s="41" t="e">
        <f>IF(AND(NOT(ISBLANK('Case Data Entry'!AB224)),ISNA(VLOOKUP('Case Data Entry'!AB224,'DO NOT USE_School Picklist'!$Q$3:$Q$8,1,FALSE))),"Please select a value from the drop-down menu",IF('DO NOT USE_Case Formulas'!A224,"OK",NA()))</f>
        <v>#N/A</v>
      </c>
    </row>
    <row r="225" spans="1:28" x14ac:dyDescent="0.25">
      <c r="A225" s="40" t="e">
        <f>IF('DO NOT USE_Case Formulas'!A225,IF('DO NOT USE_Case Formulas'!B225,"Not all required fields are completed","OK"),NA())</f>
        <v>#N/A</v>
      </c>
      <c r="B225" s="41" t="e">
        <f>IF(AND('DO NOT USE_Case Formulas'!A225,ISBLANK('Case Data Entry'!B225)),"First Name is required",IF(NOT(ISBLANK('Case Data Entry'!B225)),"OK",NA()))</f>
        <v>#N/A</v>
      </c>
      <c r="C225" s="41" t="e">
        <f>IF(AND('DO NOT USE_Case Formulas'!A225,ISBLANK('Case Data Entry'!C225)),"Last Name is required",IF(NOT(ISBLANK('Case Data Entry'!C225)),"OK",NA()))</f>
        <v>#N/A</v>
      </c>
      <c r="D225" s="41" t="e">
        <f>IF(AND('DO NOT USE_Case Formulas'!A225,ISBLANK('Case Data Entry'!D225)),"Birthdate is required",IF(NOT(ISBLANK('Case Data Entry'!D225)),"OK",NA()))</f>
        <v>#N/A</v>
      </c>
      <c r="E225" s="41" t="e">
        <f>IF(AND('DO NOT USE_Case Formulas'!A225,ISBLANK('Case Data Entry'!E225)),"Mobile Phone is required",IF(NOT(ISBLANK('Case Data Entry'!E225)),IF(AND(ISNUMBER(VALUE('Case Data Entry'!E225)),LEFT('Case Data Entry'!E225,1)&lt;&gt;"1",LEN('Case Data Entry'!E225)=10),"OK","Phone number must be valid format"),NA()))</f>
        <v>#N/A</v>
      </c>
      <c r="F225" s="41" t="e">
        <f>IF(LEN('Case Data Entry'!F225)&gt;255,"Home Street Address must be less than 255 characters",IF('DO NOT USE_Case Formulas'!A225,"OK",NA()))</f>
        <v>#N/A</v>
      </c>
      <c r="G225" s="41" t="e">
        <f>IF(LEN('Case Data Entry'!G225)&gt;40,"City must be less than 40 characters",IF('DO NOT USE_Case Formulas'!A225,"OK",NA()))</f>
        <v>#N/A</v>
      </c>
      <c r="H225" s="41" t="e">
        <f>IF(AND(NOT(ISBLANK('Case Data Entry'!H225)),ISNA(VLOOKUP('Case Data Entry'!H225,'DO NOT USE_School Picklist'!$P$3:$P$52,1,FALSE))),"Please select a value from the drop-down menu",IF('DO NOT USE_Case Formulas'!A225,"OK",NA()))</f>
        <v>#N/A</v>
      </c>
      <c r="I225" s="41" t="e">
        <f>IF(AND('DO NOT USE_Case Formulas'!A225,ISBLANK('Case Data Entry'!I225)),"Zip is required",IF(ISBLANK('Case Data Entry'!I225),NA(),"OK"))</f>
        <v>#N/A</v>
      </c>
      <c r="J225" s="41" t="e">
        <f>IF(AND('DO NOT USE_Case Formulas'!A225,ISBLANK('Case Data Entry'!J225)),"Student or Staff? is required",IF(ISBLANK('Case Data Entry'!J225),NA(),IF(ISNA(VLOOKUP('Case Data Entry'!J225,'DO NOT USE_School Picklist'!$B$3:$B$6,1,FALSE)),"Please select a value from the drop-down menu","OK")))</f>
        <v>#N/A</v>
      </c>
      <c r="K225" s="41" t="e">
        <f>IF(AND('Case Data Entry'!J225='DO NOT USE_School Picklist'!$B$4,ISBLANK('Case Data Entry'!K225)),"Occupation/Job Title is required if Student or Staff? is Yes, staff/faculty or volunteer",IF('DO NOT USE_Case Formulas'!A225,"OK",NA()))</f>
        <v>#N/A</v>
      </c>
      <c r="L225" s="41" t="e">
        <f ca="1">IF('Case Data Entry'!L225&gt;'DO NOT USE_School Picklist'!$C$3,"Date last on school campus/facility cannot be a future date",IF('DO NOT USE_Case Formulas'!A225,IF(ISBLANK('Case Data Entry'!L225),"Date last on school campus/facility is required","OK"),NA()))</f>
        <v>#N/A</v>
      </c>
      <c r="M225" s="41" t="e">
        <f>IF(AND('DO NOT USE_Case Formulas'!A225,ISBLANK('Case Data Entry'!M225)),"Specific Place in the Location is required",IF(ISBLANK('Case Data Entry'!M225),NA(),"OK"))</f>
        <v>#N/A</v>
      </c>
      <c r="N225" s="41" t="e">
        <f>IF(LEN('Case Data Entry'!N225)&gt;50,"Parent/Guardian Name must be less than 50 characters",IF('DO NOT USE_Case Formulas'!A225,"OK",NA()))</f>
        <v>#N/A</v>
      </c>
      <c r="O225" s="41" t="e">
        <f>IF(NOT(ISBLANK('Case Data Entry'!O225)),IF(AND(ISNUMBER('Case Data Entry'!O225),LEFT('Case Data Entry'!O225,1)&lt;&gt;"1",LEN('Case Data Entry'!O225)=10),"OK","Phone number must be valid format"),IF('DO NOT USE_Case Formulas'!A225,"OK",NA()))</f>
        <v>#N/A</v>
      </c>
      <c r="P225" s="41" t="e">
        <f>IF(AND(NOT(ISBLANK('Case Data Entry'!P225)),ISNA(VLOOKUP('Case Data Entry'!P225,'DO NOT USE_School Picklist'!$E$3:$E$10,1,FALSE))),"Please select a value from the drop-down menu",IF('DO NOT USE_Case Formulas'!A225,"OK",NA()))</f>
        <v>#N/A</v>
      </c>
      <c r="Q225" s="41" t="e">
        <f>IF(AND(NOT(ISBLANK('Case Data Entry'!Q225)),ISNA(VLOOKUP('Case Data Entry'!Q225,'DO NOT USE_School Picklist'!$F$3:$F$16,1,FALSE))),"Please select a value from the drop-down menu",IF('DO NOT USE_Case Formulas'!A225,"OK",NA()))</f>
        <v>#N/A</v>
      </c>
      <c r="R225" s="41" t="e">
        <f>IF(LEN('Case Data Entry'!R225)&gt;100,"Classroom(s) must be less than 100 characters",IF('DO NOT USE_Case Formulas'!A225,"OK",NA()))</f>
        <v>#N/A</v>
      </c>
      <c r="S225" s="41" t="e">
        <f>IF(AND(NOT(ISBLANK('Case Data Entry'!S225)),ISNA(VLOOKUP('Case Data Entry'!S225,'DO NOT USE_School Picklist'!$S$3:$S$12,1,FALSE))),"Please select a value from the drop-down menu",IF('DO NOT USE_Case Formulas'!A225,"OK",NA()))</f>
        <v>#N/A</v>
      </c>
      <c r="T225" s="41" t="e">
        <f>IF(AND(NOT(ISBLANK('Case Data Entry'!T225)),ISNA(VLOOKUP('Case Data Entry'!T225,'DO NOT USE_School Picklist'!$S$3:$S$12,1,FALSE))),"Please select a value from the drop-down menu",IF('DO NOT USE_Case Formulas'!A225,"OK",NA()))</f>
        <v>#N/A</v>
      </c>
      <c r="U225" s="41" t="e">
        <f>IF(LEN('Case Data Entry'!U225)&gt;80,"Name of Education Group must be less than 80 characters",IF('DO NOT USE_Case Formulas'!A225,"OK",NA()))</f>
        <v>#N/A</v>
      </c>
      <c r="V225" s="41" t="e">
        <f>IF(AND(NOT(ISBLANK('Case Data Entry'!V225)),ISNA(VLOOKUP('Case Data Entry'!V225,'DO NOT USE_School Picklist'!$K$3:$K$6,1,FALSE))),"Please select a value from the drop-down menu",IF('DO NOT USE_Case Formulas'!A225,"OK",NA()))</f>
        <v>#N/A</v>
      </c>
      <c r="W225" s="41" t="e">
        <f>IF(AND('DO NOT USE_Case Formulas'!A225,ISBLANK('Case Data Entry'!W225)),"Has this person had symptoms? is required",IF(AND(NOT(ISBLANK('Case Data Entry'!W225)),ISNA(VLOOKUP('Case Data Entry'!W225,'DO NOT USE_School Picklist'!$D$3:$D$5,1,FALSE))),"Please select a value from the drop-down menu",IF(NOT(ISBLANK('Case Data Entry'!W225)),"OK",NA())))</f>
        <v>#N/A</v>
      </c>
      <c r="X225" s="41" t="e">
        <f>IF(AND('Case Data Entry'!W225='DO NOT USE_School Picklist'!$D$3,ISBLANK('Case Data Entry'!X225)),"Symptom Onset Date is required if Ever Symptomatic is Yes",IF('DO NOT USE_Case Formulas'!A225,"OK",NA()))</f>
        <v>#N/A</v>
      </c>
      <c r="Y225" s="41"/>
      <c r="Z225" s="41" t="e">
        <f ca="1">IF(AND('DO NOT USE_Case Formulas'!A225,ISBLANK('Case Data Entry'!Z225)),"Lab Result Test Date is required",IF('Case Data Entry'!Z225&gt;'DO NOT USE_School Picklist'!$C$3,"Test Date cannot be a future date",IF(NOT(ISBLANK('Case Data Entry'!Z225)),"OK",NA())))</f>
        <v>#N/A</v>
      </c>
      <c r="AA225" s="41" t="e">
        <f>IF(AND(NOT(ISBLANK('Case Data Entry'!AA225)),ISNA(VLOOKUP('Case Data Entry'!AA225,'DO NOT USE_School Picklist'!$R$3:$R$7,1,FALSE))),"Please select a value from the drop-down menu",IF('DO NOT USE_Case Formulas'!A225,"OK",NA()))</f>
        <v>#N/A</v>
      </c>
      <c r="AB225" s="41" t="e">
        <f>IF(AND(NOT(ISBLANK('Case Data Entry'!AB225)),ISNA(VLOOKUP('Case Data Entry'!AB225,'DO NOT USE_School Picklist'!$Q$3:$Q$8,1,FALSE))),"Please select a value from the drop-down menu",IF('DO NOT USE_Case Formulas'!A225,"OK",NA()))</f>
        <v>#N/A</v>
      </c>
    </row>
    <row r="226" spans="1:28" x14ac:dyDescent="0.25">
      <c r="A226" s="40" t="e">
        <f>IF('DO NOT USE_Case Formulas'!A226,IF('DO NOT USE_Case Formulas'!B226,"Not all required fields are completed","OK"),NA())</f>
        <v>#N/A</v>
      </c>
      <c r="B226" s="41" t="e">
        <f>IF(AND('DO NOT USE_Case Formulas'!A226,ISBLANK('Case Data Entry'!B226)),"First Name is required",IF(NOT(ISBLANK('Case Data Entry'!B226)),"OK",NA()))</f>
        <v>#N/A</v>
      </c>
      <c r="C226" s="41" t="e">
        <f>IF(AND('DO NOT USE_Case Formulas'!A226,ISBLANK('Case Data Entry'!C226)),"Last Name is required",IF(NOT(ISBLANK('Case Data Entry'!C226)),"OK",NA()))</f>
        <v>#N/A</v>
      </c>
      <c r="D226" s="41" t="e">
        <f>IF(AND('DO NOT USE_Case Formulas'!A226,ISBLANK('Case Data Entry'!D226)),"Birthdate is required",IF(NOT(ISBLANK('Case Data Entry'!D226)),"OK",NA()))</f>
        <v>#N/A</v>
      </c>
      <c r="E226" s="41" t="e">
        <f>IF(AND('DO NOT USE_Case Formulas'!A226,ISBLANK('Case Data Entry'!E226)),"Mobile Phone is required",IF(NOT(ISBLANK('Case Data Entry'!E226)),IF(AND(ISNUMBER(VALUE('Case Data Entry'!E226)),LEFT('Case Data Entry'!E226,1)&lt;&gt;"1",LEN('Case Data Entry'!E226)=10),"OK","Phone number must be valid format"),NA()))</f>
        <v>#N/A</v>
      </c>
      <c r="F226" s="41" t="e">
        <f>IF(LEN('Case Data Entry'!F226)&gt;255,"Home Street Address must be less than 255 characters",IF('DO NOT USE_Case Formulas'!A226,"OK",NA()))</f>
        <v>#N/A</v>
      </c>
      <c r="G226" s="41" t="e">
        <f>IF(LEN('Case Data Entry'!G226)&gt;40,"City must be less than 40 characters",IF('DO NOT USE_Case Formulas'!A226,"OK",NA()))</f>
        <v>#N/A</v>
      </c>
      <c r="H226" s="41" t="e">
        <f>IF(AND(NOT(ISBLANK('Case Data Entry'!H226)),ISNA(VLOOKUP('Case Data Entry'!H226,'DO NOT USE_School Picklist'!$P$3:$P$52,1,FALSE))),"Please select a value from the drop-down menu",IF('DO NOT USE_Case Formulas'!A226,"OK",NA()))</f>
        <v>#N/A</v>
      </c>
      <c r="I226" s="41" t="e">
        <f>IF(AND('DO NOT USE_Case Formulas'!A226,ISBLANK('Case Data Entry'!I226)),"Zip is required",IF(ISBLANK('Case Data Entry'!I226),NA(),"OK"))</f>
        <v>#N/A</v>
      </c>
      <c r="J226" s="41" t="e">
        <f>IF(AND('DO NOT USE_Case Formulas'!A226,ISBLANK('Case Data Entry'!J226)),"Student or Staff? is required",IF(ISBLANK('Case Data Entry'!J226),NA(),IF(ISNA(VLOOKUP('Case Data Entry'!J226,'DO NOT USE_School Picklist'!$B$3:$B$6,1,FALSE)),"Please select a value from the drop-down menu","OK")))</f>
        <v>#N/A</v>
      </c>
      <c r="K226" s="41" t="e">
        <f>IF(AND('Case Data Entry'!J226='DO NOT USE_School Picklist'!$B$4,ISBLANK('Case Data Entry'!K226)),"Occupation/Job Title is required if Student or Staff? is Yes, staff/faculty or volunteer",IF('DO NOT USE_Case Formulas'!A226,"OK",NA()))</f>
        <v>#N/A</v>
      </c>
      <c r="L226" s="41" t="e">
        <f ca="1">IF('Case Data Entry'!L226&gt;'DO NOT USE_School Picklist'!$C$3,"Date last on school campus/facility cannot be a future date",IF('DO NOT USE_Case Formulas'!A226,IF(ISBLANK('Case Data Entry'!L226),"Date last on school campus/facility is required","OK"),NA()))</f>
        <v>#N/A</v>
      </c>
      <c r="M226" s="41" t="e">
        <f>IF(AND('DO NOT USE_Case Formulas'!A226,ISBLANK('Case Data Entry'!M226)),"Specific Place in the Location is required",IF(ISBLANK('Case Data Entry'!M226),NA(),"OK"))</f>
        <v>#N/A</v>
      </c>
      <c r="N226" s="41" t="e">
        <f>IF(LEN('Case Data Entry'!N226)&gt;50,"Parent/Guardian Name must be less than 50 characters",IF('DO NOT USE_Case Formulas'!A226,"OK",NA()))</f>
        <v>#N/A</v>
      </c>
      <c r="O226" s="41" t="e">
        <f>IF(NOT(ISBLANK('Case Data Entry'!O226)),IF(AND(ISNUMBER('Case Data Entry'!O226),LEFT('Case Data Entry'!O226,1)&lt;&gt;"1",LEN('Case Data Entry'!O226)=10),"OK","Phone number must be valid format"),IF('DO NOT USE_Case Formulas'!A226,"OK",NA()))</f>
        <v>#N/A</v>
      </c>
      <c r="P226" s="41" t="e">
        <f>IF(AND(NOT(ISBLANK('Case Data Entry'!P226)),ISNA(VLOOKUP('Case Data Entry'!P226,'DO NOT USE_School Picklist'!$E$3:$E$10,1,FALSE))),"Please select a value from the drop-down menu",IF('DO NOT USE_Case Formulas'!A226,"OK",NA()))</f>
        <v>#N/A</v>
      </c>
      <c r="Q226" s="41" t="e">
        <f>IF(AND(NOT(ISBLANK('Case Data Entry'!Q226)),ISNA(VLOOKUP('Case Data Entry'!Q226,'DO NOT USE_School Picklist'!$F$3:$F$16,1,FALSE))),"Please select a value from the drop-down menu",IF('DO NOT USE_Case Formulas'!A226,"OK",NA()))</f>
        <v>#N/A</v>
      </c>
      <c r="R226" s="41" t="e">
        <f>IF(LEN('Case Data Entry'!R226)&gt;100,"Classroom(s) must be less than 100 characters",IF('DO NOT USE_Case Formulas'!A226,"OK",NA()))</f>
        <v>#N/A</v>
      </c>
      <c r="S226" s="41" t="e">
        <f>IF(AND(NOT(ISBLANK('Case Data Entry'!S226)),ISNA(VLOOKUP('Case Data Entry'!S226,'DO NOT USE_School Picklist'!$S$3:$S$12,1,FALSE))),"Please select a value from the drop-down menu",IF('DO NOT USE_Case Formulas'!A226,"OK",NA()))</f>
        <v>#N/A</v>
      </c>
      <c r="T226" s="41" t="e">
        <f>IF(AND(NOT(ISBLANK('Case Data Entry'!T226)),ISNA(VLOOKUP('Case Data Entry'!T226,'DO NOT USE_School Picklist'!$S$3:$S$12,1,FALSE))),"Please select a value from the drop-down menu",IF('DO NOT USE_Case Formulas'!A226,"OK",NA()))</f>
        <v>#N/A</v>
      </c>
      <c r="U226" s="41" t="e">
        <f>IF(LEN('Case Data Entry'!U226)&gt;80,"Name of Education Group must be less than 80 characters",IF('DO NOT USE_Case Formulas'!A226,"OK",NA()))</f>
        <v>#N/A</v>
      </c>
      <c r="V226" s="41" t="e">
        <f>IF(AND(NOT(ISBLANK('Case Data Entry'!V226)),ISNA(VLOOKUP('Case Data Entry'!V226,'DO NOT USE_School Picklist'!$K$3:$K$6,1,FALSE))),"Please select a value from the drop-down menu",IF('DO NOT USE_Case Formulas'!A226,"OK",NA()))</f>
        <v>#N/A</v>
      </c>
      <c r="W226" s="41" t="e">
        <f>IF(AND('DO NOT USE_Case Formulas'!A226,ISBLANK('Case Data Entry'!W226)),"Has this person had symptoms? is required",IF(AND(NOT(ISBLANK('Case Data Entry'!W226)),ISNA(VLOOKUP('Case Data Entry'!W226,'DO NOT USE_School Picklist'!$D$3:$D$5,1,FALSE))),"Please select a value from the drop-down menu",IF(NOT(ISBLANK('Case Data Entry'!W226)),"OK",NA())))</f>
        <v>#N/A</v>
      </c>
      <c r="X226" s="41" t="e">
        <f>IF(AND('Case Data Entry'!W226='DO NOT USE_School Picklist'!$D$3,ISBLANK('Case Data Entry'!X226)),"Symptom Onset Date is required if Ever Symptomatic is Yes",IF('DO NOT USE_Case Formulas'!A226,"OK",NA()))</f>
        <v>#N/A</v>
      </c>
      <c r="Y226" s="41"/>
      <c r="Z226" s="41" t="e">
        <f ca="1">IF(AND('DO NOT USE_Case Formulas'!A226,ISBLANK('Case Data Entry'!Z226)),"Lab Result Test Date is required",IF('Case Data Entry'!Z226&gt;'DO NOT USE_School Picklist'!$C$3,"Test Date cannot be a future date",IF(NOT(ISBLANK('Case Data Entry'!Z226)),"OK",NA())))</f>
        <v>#N/A</v>
      </c>
      <c r="AA226" s="41" t="e">
        <f>IF(AND(NOT(ISBLANK('Case Data Entry'!AA226)),ISNA(VLOOKUP('Case Data Entry'!AA226,'DO NOT USE_School Picklist'!$R$3:$R$7,1,FALSE))),"Please select a value from the drop-down menu",IF('DO NOT USE_Case Formulas'!A226,"OK",NA()))</f>
        <v>#N/A</v>
      </c>
      <c r="AB226" s="41" t="e">
        <f>IF(AND(NOT(ISBLANK('Case Data Entry'!AB226)),ISNA(VLOOKUP('Case Data Entry'!AB226,'DO NOT USE_School Picklist'!$Q$3:$Q$8,1,FALSE))),"Please select a value from the drop-down menu",IF('DO NOT USE_Case Formulas'!A226,"OK",NA()))</f>
        <v>#N/A</v>
      </c>
    </row>
    <row r="227" spans="1:28" x14ac:dyDescent="0.25">
      <c r="A227" s="40" t="e">
        <f>IF('DO NOT USE_Case Formulas'!A227,IF('DO NOT USE_Case Formulas'!B227,"Not all required fields are completed","OK"),NA())</f>
        <v>#N/A</v>
      </c>
      <c r="B227" s="41" t="e">
        <f>IF(AND('DO NOT USE_Case Formulas'!A227,ISBLANK('Case Data Entry'!B227)),"First Name is required",IF(NOT(ISBLANK('Case Data Entry'!B227)),"OK",NA()))</f>
        <v>#N/A</v>
      </c>
      <c r="C227" s="41" t="e">
        <f>IF(AND('DO NOT USE_Case Formulas'!A227,ISBLANK('Case Data Entry'!C227)),"Last Name is required",IF(NOT(ISBLANK('Case Data Entry'!C227)),"OK",NA()))</f>
        <v>#N/A</v>
      </c>
      <c r="D227" s="41" t="e">
        <f>IF(AND('DO NOT USE_Case Formulas'!A227,ISBLANK('Case Data Entry'!D227)),"Birthdate is required",IF(NOT(ISBLANK('Case Data Entry'!D227)),"OK",NA()))</f>
        <v>#N/A</v>
      </c>
      <c r="E227" s="41" t="e">
        <f>IF(AND('DO NOT USE_Case Formulas'!A227,ISBLANK('Case Data Entry'!E227)),"Mobile Phone is required",IF(NOT(ISBLANK('Case Data Entry'!E227)),IF(AND(ISNUMBER(VALUE('Case Data Entry'!E227)),LEFT('Case Data Entry'!E227,1)&lt;&gt;"1",LEN('Case Data Entry'!E227)=10),"OK","Phone number must be valid format"),NA()))</f>
        <v>#N/A</v>
      </c>
      <c r="F227" s="41" t="e">
        <f>IF(LEN('Case Data Entry'!F227)&gt;255,"Home Street Address must be less than 255 characters",IF('DO NOT USE_Case Formulas'!A227,"OK",NA()))</f>
        <v>#N/A</v>
      </c>
      <c r="G227" s="41" t="e">
        <f>IF(LEN('Case Data Entry'!G227)&gt;40,"City must be less than 40 characters",IF('DO NOT USE_Case Formulas'!A227,"OK",NA()))</f>
        <v>#N/A</v>
      </c>
      <c r="H227" s="41" t="e">
        <f>IF(AND(NOT(ISBLANK('Case Data Entry'!H227)),ISNA(VLOOKUP('Case Data Entry'!H227,'DO NOT USE_School Picklist'!$P$3:$P$52,1,FALSE))),"Please select a value from the drop-down menu",IF('DO NOT USE_Case Formulas'!A227,"OK",NA()))</f>
        <v>#N/A</v>
      </c>
      <c r="I227" s="41" t="e">
        <f>IF(AND('DO NOT USE_Case Formulas'!A227,ISBLANK('Case Data Entry'!I227)),"Zip is required",IF(ISBLANK('Case Data Entry'!I227),NA(),"OK"))</f>
        <v>#N/A</v>
      </c>
      <c r="J227" s="41" t="e">
        <f>IF(AND('DO NOT USE_Case Formulas'!A227,ISBLANK('Case Data Entry'!J227)),"Student or Staff? is required",IF(ISBLANK('Case Data Entry'!J227),NA(),IF(ISNA(VLOOKUP('Case Data Entry'!J227,'DO NOT USE_School Picklist'!$B$3:$B$6,1,FALSE)),"Please select a value from the drop-down menu","OK")))</f>
        <v>#N/A</v>
      </c>
      <c r="K227" s="41" t="e">
        <f>IF(AND('Case Data Entry'!J227='DO NOT USE_School Picklist'!$B$4,ISBLANK('Case Data Entry'!K227)),"Occupation/Job Title is required if Student or Staff? is Yes, staff/faculty or volunteer",IF('DO NOT USE_Case Formulas'!A227,"OK",NA()))</f>
        <v>#N/A</v>
      </c>
      <c r="L227" s="41" t="e">
        <f ca="1">IF('Case Data Entry'!L227&gt;'DO NOT USE_School Picklist'!$C$3,"Date last on school campus/facility cannot be a future date",IF('DO NOT USE_Case Formulas'!A227,IF(ISBLANK('Case Data Entry'!L227),"Date last on school campus/facility is required","OK"),NA()))</f>
        <v>#N/A</v>
      </c>
      <c r="M227" s="41" t="e">
        <f>IF(AND('DO NOT USE_Case Formulas'!A227,ISBLANK('Case Data Entry'!M227)),"Specific Place in the Location is required",IF(ISBLANK('Case Data Entry'!M227),NA(),"OK"))</f>
        <v>#N/A</v>
      </c>
      <c r="N227" s="41" t="e">
        <f>IF(LEN('Case Data Entry'!N227)&gt;50,"Parent/Guardian Name must be less than 50 characters",IF('DO NOT USE_Case Formulas'!A227,"OK",NA()))</f>
        <v>#N/A</v>
      </c>
      <c r="O227" s="41" t="e">
        <f>IF(NOT(ISBLANK('Case Data Entry'!O227)),IF(AND(ISNUMBER('Case Data Entry'!O227),LEFT('Case Data Entry'!O227,1)&lt;&gt;"1",LEN('Case Data Entry'!O227)=10),"OK","Phone number must be valid format"),IF('DO NOT USE_Case Formulas'!A227,"OK",NA()))</f>
        <v>#N/A</v>
      </c>
      <c r="P227" s="41" t="e">
        <f>IF(AND(NOT(ISBLANK('Case Data Entry'!P227)),ISNA(VLOOKUP('Case Data Entry'!P227,'DO NOT USE_School Picklist'!$E$3:$E$10,1,FALSE))),"Please select a value from the drop-down menu",IF('DO NOT USE_Case Formulas'!A227,"OK",NA()))</f>
        <v>#N/A</v>
      </c>
      <c r="Q227" s="41" t="e">
        <f>IF(AND(NOT(ISBLANK('Case Data Entry'!Q227)),ISNA(VLOOKUP('Case Data Entry'!Q227,'DO NOT USE_School Picklist'!$F$3:$F$16,1,FALSE))),"Please select a value from the drop-down menu",IF('DO NOT USE_Case Formulas'!A227,"OK",NA()))</f>
        <v>#N/A</v>
      </c>
      <c r="R227" s="41" t="e">
        <f>IF(LEN('Case Data Entry'!R227)&gt;100,"Classroom(s) must be less than 100 characters",IF('DO NOT USE_Case Formulas'!A227,"OK",NA()))</f>
        <v>#N/A</v>
      </c>
      <c r="S227" s="41" t="e">
        <f>IF(AND(NOT(ISBLANK('Case Data Entry'!S227)),ISNA(VLOOKUP('Case Data Entry'!S227,'DO NOT USE_School Picklist'!$S$3:$S$12,1,FALSE))),"Please select a value from the drop-down menu",IF('DO NOT USE_Case Formulas'!A227,"OK",NA()))</f>
        <v>#N/A</v>
      </c>
      <c r="T227" s="41" t="e">
        <f>IF(AND(NOT(ISBLANK('Case Data Entry'!T227)),ISNA(VLOOKUP('Case Data Entry'!T227,'DO NOT USE_School Picklist'!$S$3:$S$12,1,FALSE))),"Please select a value from the drop-down menu",IF('DO NOT USE_Case Formulas'!A227,"OK",NA()))</f>
        <v>#N/A</v>
      </c>
      <c r="U227" s="41" t="e">
        <f>IF(LEN('Case Data Entry'!U227)&gt;80,"Name of Education Group must be less than 80 characters",IF('DO NOT USE_Case Formulas'!A227,"OK",NA()))</f>
        <v>#N/A</v>
      </c>
      <c r="V227" s="41" t="e">
        <f>IF(AND(NOT(ISBLANK('Case Data Entry'!V227)),ISNA(VLOOKUP('Case Data Entry'!V227,'DO NOT USE_School Picklist'!$K$3:$K$6,1,FALSE))),"Please select a value from the drop-down menu",IF('DO NOT USE_Case Formulas'!A227,"OK",NA()))</f>
        <v>#N/A</v>
      </c>
      <c r="W227" s="41" t="e">
        <f>IF(AND('DO NOT USE_Case Formulas'!A227,ISBLANK('Case Data Entry'!W227)),"Has this person had symptoms? is required",IF(AND(NOT(ISBLANK('Case Data Entry'!W227)),ISNA(VLOOKUP('Case Data Entry'!W227,'DO NOT USE_School Picklist'!$D$3:$D$5,1,FALSE))),"Please select a value from the drop-down menu",IF(NOT(ISBLANK('Case Data Entry'!W227)),"OK",NA())))</f>
        <v>#N/A</v>
      </c>
      <c r="X227" s="41" t="e">
        <f>IF(AND('Case Data Entry'!W227='DO NOT USE_School Picklist'!$D$3,ISBLANK('Case Data Entry'!X227)),"Symptom Onset Date is required if Ever Symptomatic is Yes",IF('DO NOT USE_Case Formulas'!A227,"OK",NA()))</f>
        <v>#N/A</v>
      </c>
      <c r="Y227" s="41"/>
      <c r="Z227" s="41" t="e">
        <f ca="1">IF(AND('DO NOT USE_Case Formulas'!A227,ISBLANK('Case Data Entry'!Z227)),"Lab Result Test Date is required",IF('Case Data Entry'!Z227&gt;'DO NOT USE_School Picklist'!$C$3,"Test Date cannot be a future date",IF(NOT(ISBLANK('Case Data Entry'!Z227)),"OK",NA())))</f>
        <v>#N/A</v>
      </c>
      <c r="AA227" s="41" t="e">
        <f>IF(AND(NOT(ISBLANK('Case Data Entry'!AA227)),ISNA(VLOOKUP('Case Data Entry'!AA227,'DO NOT USE_School Picklist'!$R$3:$R$7,1,FALSE))),"Please select a value from the drop-down menu",IF('DO NOT USE_Case Formulas'!A227,"OK",NA()))</f>
        <v>#N/A</v>
      </c>
      <c r="AB227" s="41" t="e">
        <f>IF(AND(NOT(ISBLANK('Case Data Entry'!AB227)),ISNA(VLOOKUP('Case Data Entry'!AB227,'DO NOT USE_School Picklist'!$Q$3:$Q$8,1,FALSE))),"Please select a value from the drop-down menu",IF('DO NOT USE_Case Formulas'!A227,"OK",NA()))</f>
        <v>#N/A</v>
      </c>
    </row>
    <row r="228" spans="1:28" x14ac:dyDescent="0.25">
      <c r="A228" s="40" t="e">
        <f>IF('DO NOT USE_Case Formulas'!A228,IF('DO NOT USE_Case Formulas'!B228,"Not all required fields are completed","OK"),NA())</f>
        <v>#N/A</v>
      </c>
      <c r="B228" s="41" t="e">
        <f>IF(AND('DO NOT USE_Case Formulas'!A228,ISBLANK('Case Data Entry'!B228)),"First Name is required",IF(NOT(ISBLANK('Case Data Entry'!B228)),"OK",NA()))</f>
        <v>#N/A</v>
      </c>
      <c r="C228" s="41" t="e">
        <f>IF(AND('DO NOT USE_Case Formulas'!A228,ISBLANK('Case Data Entry'!C228)),"Last Name is required",IF(NOT(ISBLANK('Case Data Entry'!C228)),"OK",NA()))</f>
        <v>#N/A</v>
      </c>
      <c r="D228" s="41" t="e">
        <f>IF(AND('DO NOT USE_Case Formulas'!A228,ISBLANK('Case Data Entry'!D228)),"Birthdate is required",IF(NOT(ISBLANK('Case Data Entry'!D228)),"OK",NA()))</f>
        <v>#N/A</v>
      </c>
      <c r="E228" s="41" t="e">
        <f>IF(AND('DO NOT USE_Case Formulas'!A228,ISBLANK('Case Data Entry'!E228)),"Mobile Phone is required",IF(NOT(ISBLANK('Case Data Entry'!E228)),IF(AND(ISNUMBER(VALUE('Case Data Entry'!E228)),LEFT('Case Data Entry'!E228,1)&lt;&gt;"1",LEN('Case Data Entry'!E228)=10),"OK","Phone number must be valid format"),NA()))</f>
        <v>#N/A</v>
      </c>
      <c r="F228" s="41" t="e">
        <f>IF(LEN('Case Data Entry'!F228)&gt;255,"Home Street Address must be less than 255 characters",IF('DO NOT USE_Case Formulas'!A228,"OK",NA()))</f>
        <v>#N/A</v>
      </c>
      <c r="G228" s="41" t="e">
        <f>IF(LEN('Case Data Entry'!G228)&gt;40,"City must be less than 40 characters",IF('DO NOT USE_Case Formulas'!A228,"OK",NA()))</f>
        <v>#N/A</v>
      </c>
      <c r="H228" s="41" t="e">
        <f>IF(AND(NOT(ISBLANK('Case Data Entry'!H228)),ISNA(VLOOKUP('Case Data Entry'!H228,'DO NOT USE_School Picklist'!$P$3:$P$52,1,FALSE))),"Please select a value from the drop-down menu",IF('DO NOT USE_Case Formulas'!A228,"OK",NA()))</f>
        <v>#N/A</v>
      </c>
      <c r="I228" s="41" t="e">
        <f>IF(AND('DO NOT USE_Case Formulas'!A228,ISBLANK('Case Data Entry'!I228)),"Zip is required",IF(ISBLANK('Case Data Entry'!I228),NA(),"OK"))</f>
        <v>#N/A</v>
      </c>
      <c r="J228" s="41" t="e">
        <f>IF(AND('DO NOT USE_Case Formulas'!A228,ISBLANK('Case Data Entry'!J228)),"Student or Staff? is required",IF(ISBLANK('Case Data Entry'!J228),NA(),IF(ISNA(VLOOKUP('Case Data Entry'!J228,'DO NOT USE_School Picklist'!$B$3:$B$6,1,FALSE)),"Please select a value from the drop-down menu","OK")))</f>
        <v>#N/A</v>
      </c>
      <c r="K228" s="41" t="e">
        <f>IF(AND('Case Data Entry'!J228='DO NOT USE_School Picklist'!$B$4,ISBLANK('Case Data Entry'!K228)),"Occupation/Job Title is required if Student or Staff? is Yes, staff/faculty or volunteer",IF('DO NOT USE_Case Formulas'!A228,"OK",NA()))</f>
        <v>#N/A</v>
      </c>
      <c r="L228" s="41" t="e">
        <f ca="1">IF('Case Data Entry'!L228&gt;'DO NOT USE_School Picklist'!$C$3,"Date last on school campus/facility cannot be a future date",IF('DO NOT USE_Case Formulas'!A228,IF(ISBLANK('Case Data Entry'!L228),"Date last on school campus/facility is required","OK"),NA()))</f>
        <v>#N/A</v>
      </c>
      <c r="M228" s="41" t="e">
        <f>IF(AND('DO NOT USE_Case Formulas'!A228,ISBLANK('Case Data Entry'!M228)),"Specific Place in the Location is required",IF(ISBLANK('Case Data Entry'!M228),NA(),"OK"))</f>
        <v>#N/A</v>
      </c>
      <c r="N228" s="41" t="e">
        <f>IF(LEN('Case Data Entry'!N228)&gt;50,"Parent/Guardian Name must be less than 50 characters",IF('DO NOT USE_Case Formulas'!A228,"OK",NA()))</f>
        <v>#N/A</v>
      </c>
      <c r="O228" s="41" t="e">
        <f>IF(NOT(ISBLANK('Case Data Entry'!O228)),IF(AND(ISNUMBER('Case Data Entry'!O228),LEFT('Case Data Entry'!O228,1)&lt;&gt;"1",LEN('Case Data Entry'!O228)=10),"OK","Phone number must be valid format"),IF('DO NOT USE_Case Formulas'!A228,"OK",NA()))</f>
        <v>#N/A</v>
      </c>
      <c r="P228" s="41" t="e">
        <f>IF(AND(NOT(ISBLANK('Case Data Entry'!P228)),ISNA(VLOOKUP('Case Data Entry'!P228,'DO NOT USE_School Picklist'!$E$3:$E$10,1,FALSE))),"Please select a value from the drop-down menu",IF('DO NOT USE_Case Formulas'!A228,"OK",NA()))</f>
        <v>#N/A</v>
      </c>
      <c r="Q228" s="41" t="e">
        <f>IF(AND(NOT(ISBLANK('Case Data Entry'!Q228)),ISNA(VLOOKUP('Case Data Entry'!Q228,'DO NOT USE_School Picklist'!$F$3:$F$16,1,FALSE))),"Please select a value from the drop-down menu",IF('DO NOT USE_Case Formulas'!A228,"OK",NA()))</f>
        <v>#N/A</v>
      </c>
      <c r="R228" s="41" t="e">
        <f>IF(LEN('Case Data Entry'!R228)&gt;100,"Classroom(s) must be less than 100 characters",IF('DO NOT USE_Case Formulas'!A228,"OK",NA()))</f>
        <v>#N/A</v>
      </c>
      <c r="S228" s="41" t="e">
        <f>IF(AND(NOT(ISBLANK('Case Data Entry'!S228)),ISNA(VLOOKUP('Case Data Entry'!S228,'DO NOT USE_School Picklist'!$S$3:$S$12,1,FALSE))),"Please select a value from the drop-down menu",IF('DO NOT USE_Case Formulas'!A228,"OK",NA()))</f>
        <v>#N/A</v>
      </c>
      <c r="T228" s="41" t="e">
        <f>IF(AND(NOT(ISBLANK('Case Data Entry'!T228)),ISNA(VLOOKUP('Case Data Entry'!T228,'DO NOT USE_School Picklist'!$S$3:$S$12,1,FALSE))),"Please select a value from the drop-down menu",IF('DO NOT USE_Case Formulas'!A228,"OK",NA()))</f>
        <v>#N/A</v>
      </c>
      <c r="U228" s="41" t="e">
        <f>IF(LEN('Case Data Entry'!U228)&gt;80,"Name of Education Group must be less than 80 characters",IF('DO NOT USE_Case Formulas'!A228,"OK",NA()))</f>
        <v>#N/A</v>
      </c>
      <c r="V228" s="41" t="e">
        <f>IF(AND(NOT(ISBLANK('Case Data Entry'!V228)),ISNA(VLOOKUP('Case Data Entry'!V228,'DO NOT USE_School Picklist'!$K$3:$K$6,1,FALSE))),"Please select a value from the drop-down menu",IF('DO NOT USE_Case Formulas'!A228,"OK",NA()))</f>
        <v>#N/A</v>
      </c>
      <c r="W228" s="41" t="e">
        <f>IF(AND('DO NOT USE_Case Formulas'!A228,ISBLANK('Case Data Entry'!W228)),"Has this person had symptoms? is required",IF(AND(NOT(ISBLANK('Case Data Entry'!W228)),ISNA(VLOOKUP('Case Data Entry'!W228,'DO NOT USE_School Picklist'!$D$3:$D$5,1,FALSE))),"Please select a value from the drop-down menu",IF(NOT(ISBLANK('Case Data Entry'!W228)),"OK",NA())))</f>
        <v>#N/A</v>
      </c>
      <c r="X228" s="41" t="e">
        <f>IF(AND('Case Data Entry'!W228='DO NOT USE_School Picklist'!$D$3,ISBLANK('Case Data Entry'!X228)),"Symptom Onset Date is required if Ever Symptomatic is Yes",IF('DO NOT USE_Case Formulas'!A228,"OK",NA()))</f>
        <v>#N/A</v>
      </c>
      <c r="Y228" s="41"/>
      <c r="Z228" s="41" t="e">
        <f ca="1">IF(AND('DO NOT USE_Case Formulas'!A228,ISBLANK('Case Data Entry'!Z228)),"Lab Result Test Date is required",IF('Case Data Entry'!Z228&gt;'DO NOT USE_School Picklist'!$C$3,"Test Date cannot be a future date",IF(NOT(ISBLANK('Case Data Entry'!Z228)),"OK",NA())))</f>
        <v>#N/A</v>
      </c>
      <c r="AA228" s="41" t="e">
        <f>IF(AND(NOT(ISBLANK('Case Data Entry'!AA228)),ISNA(VLOOKUP('Case Data Entry'!AA228,'DO NOT USE_School Picklist'!$R$3:$R$7,1,FALSE))),"Please select a value from the drop-down menu",IF('DO NOT USE_Case Formulas'!A228,"OK",NA()))</f>
        <v>#N/A</v>
      </c>
      <c r="AB228" s="41" t="e">
        <f>IF(AND(NOT(ISBLANK('Case Data Entry'!AB228)),ISNA(VLOOKUP('Case Data Entry'!AB228,'DO NOT USE_School Picklist'!$Q$3:$Q$8,1,FALSE))),"Please select a value from the drop-down menu",IF('DO NOT USE_Case Formulas'!A228,"OK",NA()))</f>
        <v>#N/A</v>
      </c>
    </row>
    <row r="229" spans="1:28" x14ac:dyDescent="0.25">
      <c r="A229" s="40" t="e">
        <f>IF('DO NOT USE_Case Formulas'!A229,IF('DO NOT USE_Case Formulas'!B229,"Not all required fields are completed","OK"),NA())</f>
        <v>#N/A</v>
      </c>
      <c r="B229" s="41" t="e">
        <f>IF(AND('DO NOT USE_Case Formulas'!A229,ISBLANK('Case Data Entry'!B229)),"First Name is required",IF(NOT(ISBLANK('Case Data Entry'!B229)),"OK",NA()))</f>
        <v>#N/A</v>
      </c>
      <c r="C229" s="41" t="e">
        <f>IF(AND('DO NOT USE_Case Formulas'!A229,ISBLANK('Case Data Entry'!C229)),"Last Name is required",IF(NOT(ISBLANK('Case Data Entry'!C229)),"OK",NA()))</f>
        <v>#N/A</v>
      </c>
      <c r="D229" s="41" t="e">
        <f>IF(AND('DO NOT USE_Case Formulas'!A229,ISBLANK('Case Data Entry'!D229)),"Birthdate is required",IF(NOT(ISBLANK('Case Data Entry'!D229)),"OK",NA()))</f>
        <v>#N/A</v>
      </c>
      <c r="E229" s="41" t="e">
        <f>IF(AND('DO NOT USE_Case Formulas'!A229,ISBLANK('Case Data Entry'!E229)),"Mobile Phone is required",IF(NOT(ISBLANK('Case Data Entry'!E229)),IF(AND(ISNUMBER(VALUE('Case Data Entry'!E229)),LEFT('Case Data Entry'!E229,1)&lt;&gt;"1",LEN('Case Data Entry'!E229)=10),"OK","Phone number must be valid format"),NA()))</f>
        <v>#N/A</v>
      </c>
      <c r="F229" s="41" t="e">
        <f>IF(LEN('Case Data Entry'!F229)&gt;255,"Home Street Address must be less than 255 characters",IF('DO NOT USE_Case Formulas'!A229,"OK",NA()))</f>
        <v>#N/A</v>
      </c>
      <c r="G229" s="41" t="e">
        <f>IF(LEN('Case Data Entry'!G229)&gt;40,"City must be less than 40 characters",IF('DO NOT USE_Case Formulas'!A229,"OK",NA()))</f>
        <v>#N/A</v>
      </c>
      <c r="H229" s="41" t="e">
        <f>IF(AND(NOT(ISBLANK('Case Data Entry'!H229)),ISNA(VLOOKUP('Case Data Entry'!H229,'DO NOT USE_School Picklist'!$P$3:$P$52,1,FALSE))),"Please select a value from the drop-down menu",IF('DO NOT USE_Case Formulas'!A229,"OK",NA()))</f>
        <v>#N/A</v>
      </c>
      <c r="I229" s="41" t="e">
        <f>IF(AND('DO NOT USE_Case Formulas'!A229,ISBLANK('Case Data Entry'!I229)),"Zip is required",IF(ISBLANK('Case Data Entry'!I229),NA(),"OK"))</f>
        <v>#N/A</v>
      </c>
      <c r="J229" s="41" t="e">
        <f>IF(AND('DO NOT USE_Case Formulas'!A229,ISBLANK('Case Data Entry'!J229)),"Student or Staff? is required",IF(ISBLANK('Case Data Entry'!J229),NA(),IF(ISNA(VLOOKUP('Case Data Entry'!J229,'DO NOT USE_School Picklist'!$B$3:$B$6,1,FALSE)),"Please select a value from the drop-down menu","OK")))</f>
        <v>#N/A</v>
      </c>
      <c r="K229" s="41" t="e">
        <f>IF(AND('Case Data Entry'!J229='DO NOT USE_School Picklist'!$B$4,ISBLANK('Case Data Entry'!K229)),"Occupation/Job Title is required if Student or Staff? is Yes, staff/faculty or volunteer",IF('DO NOT USE_Case Formulas'!A229,"OK",NA()))</f>
        <v>#N/A</v>
      </c>
      <c r="L229" s="41" t="e">
        <f ca="1">IF('Case Data Entry'!L229&gt;'DO NOT USE_School Picklist'!$C$3,"Date last on school campus/facility cannot be a future date",IF('DO NOT USE_Case Formulas'!A229,IF(ISBLANK('Case Data Entry'!L229),"Date last on school campus/facility is required","OK"),NA()))</f>
        <v>#N/A</v>
      </c>
      <c r="M229" s="41" t="e">
        <f>IF(AND('DO NOT USE_Case Formulas'!A229,ISBLANK('Case Data Entry'!M229)),"Specific Place in the Location is required",IF(ISBLANK('Case Data Entry'!M229),NA(),"OK"))</f>
        <v>#N/A</v>
      </c>
      <c r="N229" s="41" t="e">
        <f>IF(LEN('Case Data Entry'!N229)&gt;50,"Parent/Guardian Name must be less than 50 characters",IF('DO NOT USE_Case Formulas'!A229,"OK",NA()))</f>
        <v>#N/A</v>
      </c>
      <c r="O229" s="41" t="e">
        <f>IF(NOT(ISBLANK('Case Data Entry'!O229)),IF(AND(ISNUMBER('Case Data Entry'!O229),LEFT('Case Data Entry'!O229,1)&lt;&gt;"1",LEN('Case Data Entry'!O229)=10),"OK","Phone number must be valid format"),IF('DO NOT USE_Case Formulas'!A229,"OK",NA()))</f>
        <v>#N/A</v>
      </c>
      <c r="P229" s="41" t="e">
        <f>IF(AND(NOT(ISBLANK('Case Data Entry'!P229)),ISNA(VLOOKUP('Case Data Entry'!P229,'DO NOT USE_School Picklist'!$E$3:$E$10,1,FALSE))),"Please select a value from the drop-down menu",IF('DO NOT USE_Case Formulas'!A229,"OK",NA()))</f>
        <v>#N/A</v>
      </c>
      <c r="Q229" s="41" t="e">
        <f>IF(AND(NOT(ISBLANK('Case Data Entry'!Q229)),ISNA(VLOOKUP('Case Data Entry'!Q229,'DO NOT USE_School Picklist'!$F$3:$F$16,1,FALSE))),"Please select a value from the drop-down menu",IF('DO NOT USE_Case Formulas'!A229,"OK",NA()))</f>
        <v>#N/A</v>
      </c>
      <c r="R229" s="41" t="e">
        <f>IF(LEN('Case Data Entry'!R229)&gt;100,"Classroom(s) must be less than 100 characters",IF('DO NOT USE_Case Formulas'!A229,"OK",NA()))</f>
        <v>#N/A</v>
      </c>
      <c r="S229" s="41" t="e">
        <f>IF(AND(NOT(ISBLANK('Case Data Entry'!S229)),ISNA(VLOOKUP('Case Data Entry'!S229,'DO NOT USE_School Picklist'!$S$3:$S$12,1,FALSE))),"Please select a value from the drop-down menu",IF('DO NOT USE_Case Formulas'!A229,"OK",NA()))</f>
        <v>#N/A</v>
      </c>
      <c r="T229" s="41" t="e">
        <f>IF(AND(NOT(ISBLANK('Case Data Entry'!T229)),ISNA(VLOOKUP('Case Data Entry'!T229,'DO NOT USE_School Picklist'!$S$3:$S$12,1,FALSE))),"Please select a value from the drop-down menu",IF('DO NOT USE_Case Formulas'!A229,"OK",NA()))</f>
        <v>#N/A</v>
      </c>
      <c r="U229" s="41" t="e">
        <f>IF(LEN('Case Data Entry'!U229)&gt;80,"Name of Education Group must be less than 80 characters",IF('DO NOT USE_Case Formulas'!A229,"OK",NA()))</f>
        <v>#N/A</v>
      </c>
      <c r="V229" s="41" t="e">
        <f>IF(AND(NOT(ISBLANK('Case Data Entry'!V229)),ISNA(VLOOKUP('Case Data Entry'!V229,'DO NOT USE_School Picklist'!$K$3:$K$6,1,FALSE))),"Please select a value from the drop-down menu",IF('DO NOT USE_Case Formulas'!A229,"OK",NA()))</f>
        <v>#N/A</v>
      </c>
      <c r="W229" s="41" t="e">
        <f>IF(AND('DO NOT USE_Case Formulas'!A229,ISBLANK('Case Data Entry'!W229)),"Has this person had symptoms? is required",IF(AND(NOT(ISBLANK('Case Data Entry'!W229)),ISNA(VLOOKUP('Case Data Entry'!W229,'DO NOT USE_School Picklist'!$D$3:$D$5,1,FALSE))),"Please select a value from the drop-down menu",IF(NOT(ISBLANK('Case Data Entry'!W229)),"OK",NA())))</f>
        <v>#N/A</v>
      </c>
      <c r="X229" s="41" t="e">
        <f>IF(AND('Case Data Entry'!W229='DO NOT USE_School Picklist'!$D$3,ISBLANK('Case Data Entry'!X229)),"Symptom Onset Date is required if Ever Symptomatic is Yes",IF('DO NOT USE_Case Formulas'!A229,"OK",NA()))</f>
        <v>#N/A</v>
      </c>
      <c r="Y229" s="41"/>
      <c r="Z229" s="41" t="e">
        <f ca="1">IF(AND('DO NOT USE_Case Formulas'!A229,ISBLANK('Case Data Entry'!Z229)),"Lab Result Test Date is required",IF('Case Data Entry'!Z229&gt;'DO NOT USE_School Picklist'!$C$3,"Test Date cannot be a future date",IF(NOT(ISBLANK('Case Data Entry'!Z229)),"OK",NA())))</f>
        <v>#N/A</v>
      </c>
      <c r="AA229" s="41" t="e">
        <f>IF(AND(NOT(ISBLANK('Case Data Entry'!AA229)),ISNA(VLOOKUP('Case Data Entry'!AA229,'DO NOT USE_School Picklist'!$R$3:$R$7,1,FALSE))),"Please select a value from the drop-down menu",IF('DO NOT USE_Case Formulas'!A229,"OK",NA()))</f>
        <v>#N/A</v>
      </c>
      <c r="AB229" s="41" t="e">
        <f>IF(AND(NOT(ISBLANK('Case Data Entry'!AB229)),ISNA(VLOOKUP('Case Data Entry'!AB229,'DO NOT USE_School Picklist'!$Q$3:$Q$8,1,FALSE))),"Please select a value from the drop-down menu",IF('DO NOT USE_Case Formulas'!A229,"OK",NA()))</f>
        <v>#N/A</v>
      </c>
    </row>
    <row r="230" spans="1:28" x14ac:dyDescent="0.25">
      <c r="A230" s="40" t="e">
        <f>IF('DO NOT USE_Case Formulas'!A230,IF('DO NOT USE_Case Formulas'!B230,"Not all required fields are completed","OK"),NA())</f>
        <v>#N/A</v>
      </c>
      <c r="B230" s="41" t="e">
        <f>IF(AND('DO NOT USE_Case Formulas'!A230,ISBLANK('Case Data Entry'!B230)),"First Name is required",IF(NOT(ISBLANK('Case Data Entry'!B230)),"OK",NA()))</f>
        <v>#N/A</v>
      </c>
      <c r="C230" s="41" t="e">
        <f>IF(AND('DO NOT USE_Case Formulas'!A230,ISBLANK('Case Data Entry'!C230)),"Last Name is required",IF(NOT(ISBLANK('Case Data Entry'!C230)),"OK",NA()))</f>
        <v>#N/A</v>
      </c>
      <c r="D230" s="41" t="e">
        <f>IF(AND('DO NOT USE_Case Formulas'!A230,ISBLANK('Case Data Entry'!D230)),"Birthdate is required",IF(NOT(ISBLANK('Case Data Entry'!D230)),"OK",NA()))</f>
        <v>#N/A</v>
      </c>
      <c r="E230" s="41" t="e">
        <f>IF(AND('DO NOT USE_Case Formulas'!A230,ISBLANK('Case Data Entry'!E230)),"Mobile Phone is required",IF(NOT(ISBLANK('Case Data Entry'!E230)),IF(AND(ISNUMBER(VALUE('Case Data Entry'!E230)),LEFT('Case Data Entry'!E230,1)&lt;&gt;"1",LEN('Case Data Entry'!E230)=10),"OK","Phone number must be valid format"),NA()))</f>
        <v>#N/A</v>
      </c>
      <c r="F230" s="41" t="e">
        <f>IF(LEN('Case Data Entry'!F230)&gt;255,"Home Street Address must be less than 255 characters",IF('DO NOT USE_Case Formulas'!A230,"OK",NA()))</f>
        <v>#N/A</v>
      </c>
      <c r="G230" s="41" t="e">
        <f>IF(LEN('Case Data Entry'!G230)&gt;40,"City must be less than 40 characters",IF('DO NOT USE_Case Formulas'!A230,"OK",NA()))</f>
        <v>#N/A</v>
      </c>
      <c r="H230" s="41" t="e">
        <f>IF(AND(NOT(ISBLANK('Case Data Entry'!H230)),ISNA(VLOOKUP('Case Data Entry'!H230,'DO NOT USE_School Picklist'!$P$3:$P$52,1,FALSE))),"Please select a value from the drop-down menu",IF('DO NOT USE_Case Formulas'!A230,"OK",NA()))</f>
        <v>#N/A</v>
      </c>
      <c r="I230" s="41" t="e">
        <f>IF(AND('DO NOT USE_Case Formulas'!A230,ISBLANK('Case Data Entry'!I230)),"Zip is required",IF(ISBLANK('Case Data Entry'!I230),NA(),"OK"))</f>
        <v>#N/A</v>
      </c>
      <c r="J230" s="41" t="e">
        <f>IF(AND('DO NOT USE_Case Formulas'!A230,ISBLANK('Case Data Entry'!J230)),"Student or Staff? is required",IF(ISBLANK('Case Data Entry'!J230),NA(),IF(ISNA(VLOOKUP('Case Data Entry'!J230,'DO NOT USE_School Picklist'!$B$3:$B$6,1,FALSE)),"Please select a value from the drop-down menu","OK")))</f>
        <v>#N/A</v>
      </c>
      <c r="K230" s="41" t="e">
        <f>IF(AND('Case Data Entry'!J230='DO NOT USE_School Picklist'!$B$4,ISBLANK('Case Data Entry'!K230)),"Occupation/Job Title is required if Student or Staff? is Yes, staff/faculty or volunteer",IF('DO NOT USE_Case Formulas'!A230,"OK",NA()))</f>
        <v>#N/A</v>
      </c>
      <c r="L230" s="41" t="e">
        <f ca="1">IF('Case Data Entry'!L230&gt;'DO NOT USE_School Picklist'!$C$3,"Date last on school campus/facility cannot be a future date",IF('DO NOT USE_Case Formulas'!A230,IF(ISBLANK('Case Data Entry'!L230),"Date last on school campus/facility is required","OK"),NA()))</f>
        <v>#N/A</v>
      </c>
      <c r="M230" s="41" t="e">
        <f>IF(AND('DO NOT USE_Case Formulas'!A230,ISBLANK('Case Data Entry'!M230)),"Specific Place in the Location is required",IF(ISBLANK('Case Data Entry'!M230),NA(),"OK"))</f>
        <v>#N/A</v>
      </c>
      <c r="N230" s="41" t="e">
        <f>IF(LEN('Case Data Entry'!N230)&gt;50,"Parent/Guardian Name must be less than 50 characters",IF('DO NOT USE_Case Formulas'!A230,"OK",NA()))</f>
        <v>#N/A</v>
      </c>
      <c r="O230" s="41" t="e">
        <f>IF(NOT(ISBLANK('Case Data Entry'!O230)),IF(AND(ISNUMBER('Case Data Entry'!O230),LEFT('Case Data Entry'!O230,1)&lt;&gt;"1",LEN('Case Data Entry'!O230)=10),"OK","Phone number must be valid format"),IF('DO NOT USE_Case Formulas'!A230,"OK",NA()))</f>
        <v>#N/A</v>
      </c>
      <c r="P230" s="41" t="e">
        <f>IF(AND(NOT(ISBLANK('Case Data Entry'!P230)),ISNA(VLOOKUP('Case Data Entry'!P230,'DO NOT USE_School Picklist'!$E$3:$E$10,1,FALSE))),"Please select a value from the drop-down menu",IF('DO NOT USE_Case Formulas'!A230,"OK",NA()))</f>
        <v>#N/A</v>
      </c>
      <c r="Q230" s="41" t="e">
        <f>IF(AND(NOT(ISBLANK('Case Data Entry'!Q230)),ISNA(VLOOKUP('Case Data Entry'!Q230,'DO NOT USE_School Picklist'!$F$3:$F$16,1,FALSE))),"Please select a value from the drop-down menu",IF('DO NOT USE_Case Formulas'!A230,"OK",NA()))</f>
        <v>#N/A</v>
      </c>
      <c r="R230" s="41" t="e">
        <f>IF(LEN('Case Data Entry'!R230)&gt;100,"Classroom(s) must be less than 100 characters",IF('DO NOT USE_Case Formulas'!A230,"OK",NA()))</f>
        <v>#N/A</v>
      </c>
      <c r="S230" s="41" t="e">
        <f>IF(AND(NOT(ISBLANK('Case Data Entry'!S230)),ISNA(VLOOKUP('Case Data Entry'!S230,'DO NOT USE_School Picklist'!$S$3:$S$12,1,FALSE))),"Please select a value from the drop-down menu",IF('DO NOT USE_Case Formulas'!A230,"OK",NA()))</f>
        <v>#N/A</v>
      </c>
      <c r="T230" s="41" t="e">
        <f>IF(AND(NOT(ISBLANK('Case Data Entry'!T230)),ISNA(VLOOKUP('Case Data Entry'!T230,'DO NOT USE_School Picklist'!$S$3:$S$12,1,FALSE))),"Please select a value from the drop-down menu",IF('DO NOT USE_Case Formulas'!A230,"OK",NA()))</f>
        <v>#N/A</v>
      </c>
      <c r="U230" s="41" t="e">
        <f>IF(LEN('Case Data Entry'!U230)&gt;80,"Name of Education Group must be less than 80 characters",IF('DO NOT USE_Case Formulas'!A230,"OK",NA()))</f>
        <v>#N/A</v>
      </c>
      <c r="V230" s="41" t="e">
        <f>IF(AND(NOT(ISBLANK('Case Data Entry'!V230)),ISNA(VLOOKUP('Case Data Entry'!V230,'DO NOT USE_School Picklist'!$K$3:$K$6,1,FALSE))),"Please select a value from the drop-down menu",IF('DO NOT USE_Case Formulas'!A230,"OK",NA()))</f>
        <v>#N/A</v>
      </c>
      <c r="W230" s="41" t="e">
        <f>IF(AND('DO NOT USE_Case Formulas'!A230,ISBLANK('Case Data Entry'!W230)),"Has this person had symptoms? is required",IF(AND(NOT(ISBLANK('Case Data Entry'!W230)),ISNA(VLOOKUP('Case Data Entry'!W230,'DO NOT USE_School Picklist'!$D$3:$D$5,1,FALSE))),"Please select a value from the drop-down menu",IF(NOT(ISBLANK('Case Data Entry'!W230)),"OK",NA())))</f>
        <v>#N/A</v>
      </c>
      <c r="X230" s="41" t="e">
        <f>IF(AND('Case Data Entry'!W230='DO NOT USE_School Picklist'!$D$3,ISBLANK('Case Data Entry'!X230)),"Symptom Onset Date is required if Ever Symptomatic is Yes",IF('DO NOT USE_Case Formulas'!A230,"OK",NA()))</f>
        <v>#N/A</v>
      </c>
      <c r="Y230" s="41"/>
      <c r="Z230" s="41" t="e">
        <f ca="1">IF(AND('DO NOT USE_Case Formulas'!A230,ISBLANK('Case Data Entry'!Z230)),"Lab Result Test Date is required",IF('Case Data Entry'!Z230&gt;'DO NOT USE_School Picklist'!$C$3,"Test Date cannot be a future date",IF(NOT(ISBLANK('Case Data Entry'!Z230)),"OK",NA())))</f>
        <v>#N/A</v>
      </c>
      <c r="AA230" s="41" t="e">
        <f>IF(AND(NOT(ISBLANK('Case Data Entry'!AA230)),ISNA(VLOOKUP('Case Data Entry'!AA230,'DO NOT USE_School Picklist'!$R$3:$R$7,1,FALSE))),"Please select a value from the drop-down menu",IF('DO NOT USE_Case Formulas'!A230,"OK",NA()))</f>
        <v>#N/A</v>
      </c>
      <c r="AB230" s="41" t="e">
        <f>IF(AND(NOT(ISBLANK('Case Data Entry'!AB230)),ISNA(VLOOKUP('Case Data Entry'!AB230,'DO NOT USE_School Picklist'!$Q$3:$Q$8,1,FALSE))),"Please select a value from the drop-down menu",IF('DO NOT USE_Case Formulas'!A230,"OK",NA()))</f>
        <v>#N/A</v>
      </c>
    </row>
    <row r="231" spans="1:28" x14ac:dyDescent="0.25">
      <c r="A231" s="40" t="e">
        <f>IF('DO NOT USE_Case Formulas'!A231,IF('DO NOT USE_Case Formulas'!B231,"Not all required fields are completed","OK"),NA())</f>
        <v>#N/A</v>
      </c>
      <c r="B231" s="41" t="e">
        <f>IF(AND('DO NOT USE_Case Formulas'!A231,ISBLANK('Case Data Entry'!B231)),"First Name is required",IF(NOT(ISBLANK('Case Data Entry'!B231)),"OK",NA()))</f>
        <v>#N/A</v>
      </c>
      <c r="C231" s="41" t="e">
        <f>IF(AND('DO NOT USE_Case Formulas'!A231,ISBLANK('Case Data Entry'!C231)),"Last Name is required",IF(NOT(ISBLANK('Case Data Entry'!C231)),"OK",NA()))</f>
        <v>#N/A</v>
      </c>
      <c r="D231" s="41" t="e">
        <f>IF(AND('DO NOT USE_Case Formulas'!A231,ISBLANK('Case Data Entry'!D231)),"Birthdate is required",IF(NOT(ISBLANK('Case Data Entry'!D231)),"OK",NA()))</f>
        <v>#N/A</v>
      </c>
      <c r="E231" s="41" t="e">
        <f>IF(AND('DO NOT USE_Case Formulas'!A231,ISBLANK('Case Data Entry'!E231)),"Mobile Phone is required",IF(NOT(ISBLANK('Case Data Entry'!E231)),IF(AND(ISNUMBER(VALUE('Case Data Entry'!E231)),LEFT('Case Data Entry'!E231,1)&lt;&gt;"1",LEN('Case Data Entry'!E231)=10),"OK","Phone number must be valid format"),NA()))</f>
        <v>#N/A</v>
      </c>
      <c r="F231" s="41" t="e">
        <f>IF(LEN('Case Data Entry'!F231)&gt;255,"Home Street Address must be less than 255 characters",IF('DO NOT USE_Case Formulas'!A231,"OK",NA()))</f>
        <v>#N/A</v>
      </c>
      <c r="G231" s="41" t="e">
        <f>IF(LEN('Case Data Entry'!G231)&gt;40,"City must be less than 40 characters",IF('DO NOT USE_Case Formulas'!A231,"OK",NA()))</f>
        <v>#N/A</v>
      </c>
      <c r="H231" s="41" t="e">
        <f>IF(AND(NOT(ISBLANK('Case Data Entry'!H231)),ISNA(VLOOKUP('Case Data Entry'!H231,'DO NOT USE_School Picklist'!$P$3:$P$52,1,FALSE))),"Please select a value from the drop-down menu",IF('DO NOT USE_Case Formulas'!A231,"OK",NA()))</f>
        <v>#N/A</v>
      </c>
      <c r="I231" s="41" t="e">
        <f>IF(AND('DO NOT USE_Case Formulas'!A231,ISBLANK('Case Data Entry'!I231)),"Zip is required",IF(ISBLANK('Case Data Entry'!I231),NA(),"OK"))</f>
        <v>#N/A</v>
      </c>
      <c r="J231" s="41" t="e">
        <f>IF(AND('DO NOT USE_Case Formulas'!A231,ISBLANK('Case Data Entry'!J231)),"Student or Staff? is required",IF(ISBLANK('Case Data Entry'!J231),NA(),IF(ISNA(VLOOKUP('Case Data Entry'!J231,'DO NOT USE_School Picklist'!$B$3:$B$6,1,FALSE)),"Please select a value from the drop-down menu","OK")))</f>
        <v>#N/A</v>
      </c>
      <c r="K231" s="41" t="e">
        <f>IF(AND('Case Data Entry'!J231='DO NOT USE_School Picklist'!$B$4,ISBLANK('Case Data Entry'!K231)),"Occupation/Job Title is required if Student or Staff? is Yes, staff/faculty or volunteer",IF('DO NOT USE_Case Formulas'!A231,"OK",NA()))</f>
        <v>#N/A</v>
      </c>
      <c r="L231" s="41" t="e">
        <f ca="1">IF('Case Data Entry'!L231&gt;'DO NOT USE_School Picklist'!$C$3,"Date last on school campus/facility cannot be a future date",IF('DO NOT USE_Case Formulas'!A231,IF(ISBLANK('Case Data Entry'!L231),"Date last on school campus/facility is required","OK"),NA()))</f>
        <v>#N/A</v>
      </c>
      <c r="M231" s="41" t="e">
        <f>IF(AND('DO NOT USE_Case Formulas'!A231,ISBLANK('Case Data Entry'!M231)),"Specific Place in the Location is required",IF(ISBLANK('Case Data Entry'!M231),NA(),"OK"))</f>
        <v>#N/A</v>
      </c>
      <c r="N231" s="41" t="e">
        <f>IF(LEN('Case Data Entry'!N231)&gt;50,"Parent/Guardian Name must be less than 50 characters",IF('DO NOT USE_Case Formulas'!A231,"OK",NA()))</f>
        <v>#N/A</v>
      </c>
      <c r="O231" s="41" t="e">
        <f>IF(NOT(ISBLANK('Case Data Entry'!O231)),IF(AND(ISNUMBER('Case Data Entry'!O231),LEFT('Case Data Entry'!O231,1)&lt;&gt;"1",LEN('Case Data Entry'!O231)=10),"OK","Phone number must be valid format"),IF('DO NOT USE_Case Formulas'!A231,"OK",NA()))</f>
        <v>#N/A</v>
      </c>
      <c r="P231" s="41" t="e">
        <f>IF(AND(NOT(ISBLANK('Case Data Entry'!P231)),ISNA(VLOOKUP('Case Data Entry'!P231,'DO NOT USE_School Picklist'!$E$3:$E$10,1,FALSE))),"Please select a value from the drop-down menu",IF('DO NOT USE_Case Formulas'!A231,"OK",NA()))</f>
        <v>#N/A</v>
      </c>
      <c r="Q231" s="41" t="e">
        <f>IF(AND(NOT(ISBLANK('Case Data Entry'!Q231)),ISNA(VLOOKUP('Case Data Entry'!Q231,'DO NOT USE_School Picklist'!$F$3:$F$16,1,FALSE))),"Please select a value from the drop-down menu",IF('DO NOT USE_Case Formulas'!A231,"OK",NA()))</f>
        <v>#N/A</v>
      </c>
      <c r="R231" s="41" t="e">
        <f>IF(LEN('Case Data Entry'!R231)&gt;100,"Classroom(s) must be less than 100 characters",IF('DO NOT USE_Case Formulas'!A231,"OK",NA()))</f>
        <v>#N/A</v>
      </c>
      <c r="S231" s="41" t="e">
        <f>IF(AND(NOT(ISBLANK('Case Data Entry'!S231)),ISNA(VLOOKUP('Case Data Entry'!S231,'DO NOT USE_School Picklist'!$S$3:$S$12,1,FALSE))),"Please select a value from the drop-down menu",IF('DO NOT USE_Case Formulas'!A231,"OK",NA()))</f>
        <v>#N/A</v>
      </c>
      <c r="T231" s="41" t="e">
        <f>IF(AND(NOT(ISBLANK('Case Data Entry'!T231)),ISNA(VLOOKUP('Case Data Entry'!T231,'DO NOT USE_School Picklist'!$S$3:$S$12,1,FALSE))),"Please select a value from the drop-down menu",IF('DO NOT USE_Case Formulas'!A231,"OK",NA()))</f>
        <v>#N/A</v>
      </c>
      <c r="U231" s="41" t="e">
        <f>IF(LEN('Case Data Entry'!U231)&gt;80,"Name of Education Group must be less than 80 characters",IF('DO NOT USE_Case Formulas'!A231,"OK",NA()))</f>
        <v>#N/A</v>
      </c>
      <c r="V231" s="41" t="e">
        <f>IF(AND(NOT(ISBLANK('Case Data Entry'!V231)),ISNA(VLOOKUP('Case Data Entry'!V231,'DO NOT USE_School Picklist'!$K$3:$K$6,1,FALSE))),"Please select a value from the drop-down menu",IF('DO NOT USE_Case Formulas'!A231,"OK",NA()))</f>
        <v>#N/A</v>
      </c>
      <c r="W231" s="41" t="e">
        <f>IF(AND('DO NOT USE_Case Formulas'!A231,ISBLANK('Case Data Entry'!W231)),"Has this person had symptoms? is required",IF(AND(NOT(ISBLANK('Case Data Entry'!W231)),ISNA(VLOOKUP('Case Data Entry'!W231,'DO NOT USE_School Picklist'!$D$3:$D$5,1,FALSE))),"Please select a value from the drop-down menu",IF(NOT(ISBLANK('Case Data Entry'!W231)),"OK",NA())))</f>
        <v>#N/A</v>
      </c>
      <c r="X231" s="41" t="e">
        <f>IF(AND('Case Data Entry'!W231='DO NOT USE_School Picklist'!$D$3,ISBLANK('Case Data Entry'!X231)),"Symptom Onset Date is required if Ever Symptomatic is Yes",IF('DO NOT USE_Case Formulas'!A231,"OK",NA()))</f>
        <v>#N/A</v>
      </c>
      <c r="Y231" s="41"/>
      <c r="Z231" s="41" t="e">
        <f ca="1">IF(AND('DO NOT USE_Case Formulas'!A231,ISBLANK('Case Data Entry'!Z231)),"Lab Result Test Date is required",IF('Case Data Entry'!Z231&gt;'DO NOT USE_School Picklist'!$C$3,"Test Date cannot be a future date",IF(NOT(ISBLANK('Case Data Entry'!Z231)),"OK",NA())))</f>
        <v>#N/A</v>
      </c>
      <c r="AA231" s="41" t="e">
        <f>IF(AND(NOT(ISBLANK('Case Data Entry'!AA231)),ISNA(VLOOKUP('Case Data Entry'!AA231,'DO NOT USE_School Picklist'!$R$3:$R$7,1,FALSE))),"Please select a value from the drop-down menu",IF('DO NOT USE_Case Formulas'!A231,"OK",NA()))</f>
        <v>#N/A</v>
      </c>
      <c r="AB231" s="41" t="e">
        <f>IF(AND(NOT(ISBLANK('Case Data Entry'!AB231)),ISNA(VLOOKUP('Case Data Entry'!AB231,'DO NOT USE_School Picklist'!$Q$3:$Q$8,1,FALSE))),"Please select a value from the drop-down menu",IF('DO NOT USE_Case Formulas'!A231,"OK",NA()))</f>
        <v>#N/A</v>
      </c>
    </row>
    <row r="232" spans="1:28" x14ac:dyDescent="0.25">
      <c r="A232" s="40" t="e">
        <f>IF('DO NOT USE_Case Formulas'!A232,IF('DO NOT USE_Case Formulas'!B232,"Not all required fields are completed","OK"),NA())</f>
        <v>#N/A</v>
      </c>
      <c r="B232" s="41" t="e">
        <f>IF(AND('DO NOT USE_Case Formulas'!A232,ISBLANK('Case Data Entry'!B232)),"First Name is required",IF(NOT(ISBLANK('Case Data Entry'!B232)),"OK",NA()))</f>
        <v>#N/A</v>
      </c>
      <c r="C232" s="41" t="e">
        <f>IF(AND('DO NOT USE_Case Formulas'!A232,ISBLANK('Case Data Entry'!C232)),"Last Name is required",IF(NOT(ISBLANK('Case Data Entry'!C232)),"OK",NA()))</f>
        <v>#N/A</v>
      </c>
      <c r="D232" s="41" t="e">
        <f>IF(AND('DO NOT USE_Case Formulas'!A232,ISBLANK('Case Data Entry'!D232)),"Birthdate is required",IF(NOT(ISBLANK('Case Data Entry'!D232)),"OK",NA()))</f>
        <v>#N/A</v>
      </c>
      <c r="E232" s="41" t="e">
        <f>IF(AND('DO NOT USE_Case Formulas'!A232,ISBLANK('Case Data Entry'!E232)),"Mobile Phone is required",IF(NOT(ISBLANK('Case Data Entry'!E232)),IF(AND(ISNUMBER(VALUE('Case Data Entry'!E232)),LEFT('Case Data Entry'!E232,1)&lt;&gt;"1",LEN('Case Data Entry'!E232)=10),"OK","Phone number must be valid format"),NA()))</f>
        <v>#N/A</v>
      </c>
      <c r="F232" s="41" t="e">
        <f>IF(LEN('Case Data Entry'!F232)&gt;255,"Home Street Address must be less than 255 characters",IF('DO NOT USE_Case Formulas'!A232,"OK",NA()))</f>
        <v>#N/A</v>
      </c>
      <c r="G232" s="41" t="e">
        <f>IF(LEN('Case Data Entry'!G232)&gt;40,"City must be less than 40 characters",IF('DO NOT USE_Case Formulas'!A232,"OK",NA()))</f>
        <v>#N/A</v>
      </c>
      <c r="H232" s="41" t="e">
        <f>IF(AND(NOT(ISBLANK('Case Data Entry'!H232)),ISNA(VLOOKUP('Case Data Entry'!H232,'DO NOT USE_School Picklist'!$P$3:$P$52,1,FALSE))),"Please select a value from the drop-down menu",IF('DO NOT USE_Case Formulas'!A232,"OK",NA()))</f>
        <v>#N/A</v>
      </c>
      <c r="I232" s="41" t="e">
        <f>IF(AND('DO NOT USE_Case Formulas'!A232,ISBLANK('Case Data Entry'!I232)),"Zip is required",IF(ISBLANK('Case Data Entry'!I232),NA(),"OK"))</f>
        <v>#N/A</v>
      </c>
      <c r="J232" s="41" t="e">
        <f>IF(AND('DO NOT USE_Case Formulas'!A232,ISBLANK('Case Data Entry'!J232)),"Student or Staff? is required",IF(ISBLANK('Case Data Entry'!J232),NA(),IF(ISNA(VLOOKUP('Case Data Entry'!J232,'DO NOT USE_School Picklist'!$B$3:$B$6,1,FALSE)),"Please select a value from the drop-down menu","OK")))</f>
        <v>#N/A</v>
      </c>
      <c r="K232" s="41" t="e">
        <f>IF(AND('Case Data Entry'!J232='DO NOT USE_School Picklist'!$B$4,ISBLANK('Case Data Entry'!K232)),"Occupation/Job Title is required if Student or Staff? is Yes, staff/faculty or volunteer",IF('DO NOT USE_Case Formulas'!A232,"OK",NA()))</f>
        <v>#N/A</v>
      </c>
      <c r="L232" s="41" t="e">
        <f ca="1">IF('Case Data Entry'!L232&gt;'DO NOT USE_School Picklist'!$C$3,"Date last on school campus/facility cannot be a future date",IF('DO NOT USE_Case Formulas'!A232,IF(ISBLANK('Case Data Entry'!L232),"Date last on school campus/facility is required","OK"),NA()))</f>
        <v>#N/A</v>
      </c>
      <c r="M232" s="41" t="e">
        <f>IF(AND('DO NOT USE_Case Formulas'!A232,ISBLANK('Case Data Entry'!M232)),"Specific Place in the Location is required",IF(ISBLANK('Case Data Entry'!M232),NA(),"OK"))</f>
        <v>#N/A</v>
      </c>
      <c r="N232" s="41" t="e">
        <f>IF(LEN('Case Data Entry'!N232)&gt;50,"Parent/Guardian Name must be less than 50 characters",IF('DO NOT USE_Case Formulas'!A232,"OK",NA()))</f>
        <v>#N/A</v>
      </c>
      <c r="O232" s="41" t="e">
        <f>IF(NOT(ISBLANK('Case Data Entry'!O232)),IF(AND(ISNUMBER('Case Data Entry'!O232),LEFT('Case Data Entry'!O232,1)&lt;&gt;"1",LEN('Case Data Entry'!O232)=10),"OK","Phone number must be valid format"),IF('DO NOT USE_Case Formulas'!A232,"OK",NA()))</f>
        <v>#N/A</v>
      </c>
      <c r="P232" s="41" t="e">
        <f>IF(AND(NOT(ISBLANK('Case Data Entry'!P232)),ISNA(VLOOKUP('Case Data Entry'!P232,'DO NOT USE_School Picklist'!$E$3:$E$10,1,FALSE))),"Please select a value from the drop-down menu",IF('DO NOT USE_Case Formulas'!A232,"OK",NA()))</f>
        <v>#N/A</v>
      </c>
      <c r="Q232" s="41" t="e">
        <f>IF(AND(NOT(ISBLANK('Case Data Entry'!Q232)),ISNA(VLOOKUP('Case Data Entry'!Q232,'DO NOT USE_School Picklist'!$F$3:$F$16,1,FALSE))),"Please select a value from the drop-down menu",IF('DO NOT USE_Case Formulas'!A232,"OK",NA()))</f>
        <v>#N/A</v>
      </c>
      <c r="R232" s="41" t="e">
        <f>IF(LEN('Case Data Entry'!R232)&gt;100,"Classroom(s) must be less than 100 characters",IF('DO NOT USE_Case Formulas'!A232,"OK",NA()))</f>
        <v>#N/A</v>
      </c>
      <c r="S232" s="41" t="e">
        <f>IF(AND(NOT(ISBLANK('Case Data Entry'!S232)),ISNA(VLOOKUP('Case Data Entry'!S232,'DO NOT USE_School Picklist'!$S$3:$S$12,1,FALSE))),"Please select a value from the drop-down menu",IF('DO NOT USE_Case Formulas'!A232,"OK",NA()))</f>
        <v>#N/A</v>
      </c>
      <c r="T232" s="41" t="e">
        <f>IF(AND(NOT(ISBLANK('Case Data Entry'!T232)),ISNA(VLOOKUP('Case Data Entry'!T232,'DO NOT USE_School Picklist'!$S$3:$S$12,1,FALSE))),"Please select a value from the drop-down menu",IF('DO NOT USE_Case Formulas'!A232,"OK",NA()))</f>
        <v>#N/A</v>
      </c>
      <c r="U232" s="41" t="e">
        <f>IF(LEN('Case Data Entry'!U232)&gt;80,"Name of Education Group must be less than 80 characters",IF('DO NOT USE_Case Formulas'!A232,"OK",NA()))</f>
        <v>#N/A</v>
      </c>
      <c r="V232" s="41" t="e">
        <f>IF(AND(NOT(ISBLANK('Case Data Entry'!V232)),ISNA(VLOOKUP('Case Data Entry'!V232,'DO NOT USE_School Picklist'!$K$3:$K$6,1,FALSE))),"Please select a value from the drop-down menu",IF('DO NOT USE_Case Formulas'!A232,"OK",NA()))</f>
        <v>#N/A</v>
      </c>
      <c r="W232" s="41" t="e">
        <f>IF(AND('DO NOT USE_Case Formulas'!A232,ISBLANK('Case Data Entry'!W232)),"Has this person had symptoms? is required",IF(AND(NOT(ISBLANK('Case Data Entry'!W232)),ISNA(VLOOKUP('Case Data Entry'!W232,'DO NOT USE_School Picklist'!$D$3:$D$5,1,FALSE))),"Please select a value from the drop-down menu",IF(NOT(ISBLANK('Case Data Entry'!W232)),"OK",NA())))</f>
        <v>#N/A</v>
      </c>
      <c r="X232" s="41" t="e">
        <f>IF(AND('Case Data Entry'!W232='DO NOT USE_School Picklist'!$D$3,ISBLANK('Case Data Entry'!X232)),"Symptom Onset Date is required if Ever Symptomatic is Yes",IF('DO NOT USE_Case Formulas'!A232,"OK",NA()))</f>
        <v>#N/A</v>
      </c>
      <c r="Y232" s="41"/>
      <c r="Z232" s="41" t="e">
        <f ca="1">IF(AND('DO NOT USE_Case Formulas'!A232,ISBLANK('Case Data Entry'!Z232)),"Lab Result Test Date is required",IF('Case Data Entry'!Z232&gt;'DO NOT USE_School Picklist'!$C$3,"Test Date cannot be a future date",IF(NOT(ISBLANK('Case Data Entry'!Z232)),"OK",NA())))</f>
        <v>#N/A</v>
      </c>
      <c r="AA232" s="41" t="e">
        <f>IF(AND(NOT(ISBLANK('Case Data Entry'!AA232)),ISNA(VLOOKUP('Case Data Entry'!AA232,'DO NOT USE_School Picklist'!$R$3:$R$7,1,FALSE))),"Please select a value from the drop-down menu",IF('DO NOT USE_Case Formulas'!A232,"OK",NA()))</f>
        <v>#N/A</v>
      </c>
      <c r="AB232" s="41" t="e">
        <f>IF(AND(NOT(ISBLANK('Case Data Entry'!AB232)),ISNA(VLOOKUP('Case Data Entry'!AB232,'DO NOT USE_School Picklist'!$Q$3:$Q$8,1,FALSE))),"Please select a value from the drop-down menu",IF('DO NOT USE_Case Formulas'!A232,"OK",NA()))</f>
        <v>#N/A</v>
      </c>
    </row>
    <row r="233" spans="1:28" x14ac:dyDescent="0.25">
      <c r="A233" s="40" t="e">
        <f>IF('DO NOT USE_Case Formulas'!A233,IF('DO NOT USE_Case Formulas'!B233,"Not all required fields are completed","OK"),NA())</f>
        <v>#N/A</v>
      </c>
      <c r="B233" s="41" t="e">
        <f>IF(AND('DO NOT USE_Case Formulas'!A233,ISBLANK('Case Data Entry'!B233)),"First Name is required",IF(NOT(ISBLANK('Case Data Entry'!B233)),"OK",NA()))</f>
        <v>#N/A</v>
      </c>
      <c r="C233" s="41" t="e">
        <f>IF(AND('DO NOT USE_Case Formulas'!A233,ISBLANK('Case Data Entry'!C233)),"Last Name is required",IF(NOT(ISBLANK('Case Data Entry'!C233)),"OK",NA()))</f>
        <v>#N/A</v>
      </c>
      <c r="D233" s="41" t="e">
        <f>IF(AND('DO NOT USE_Case Formulas'!A233,ISBLANK('Case Data Entry'!D233)),"Birthdate is required",IF(NOT(ISBLANK('Case Data Entry'!D233)),"OK",NA()))</f>
        <v>#N/A</v>
      </c>
      <c r="E233" s="41" t="e">
        <f>IF(AND('DO NOT USE_Case Formulas'!A233,ISBLANK('Case Data Entry'!E233)),"Mobile Phone is required",IF(NOT(ISBLANK('Case Data Entry'!E233)),IF(AND(ISNUMBER(VALUE('Case Data Entry'!E233)),LEFT('Case Data Entry'!E233,1)&lt;&gt;"1",LEN('Case Data Entry'!E233)=10),"OK","Phone number must be valid format"),NA()))</f>
        <v>#N/A</v>
      </c>
      <c r="F233" s="41" t="e">
        <f>IF(LEN('Case Data Entry'!F233)&gt;255,"Home Street Address must be less than 255 characters",IF('DO NOT USE_Case Formulas'!A233,"OK",NA()))</f>
        <v>#N/A</v>
      </c>
      <c r="G233" s="41" t="e">
        <f>IF(LEN('Case Data Entry'!G233)&gt;40,"City must be less than 40 characters",IF('DO NOT USE_Case Formulas'!A233,"OK",NA()))</f>
        <v>#N/A</v>
      </c>
      <c r="H233" s="41" t="e">
        <f>IF(AND(NOT(ISBLANK('Case Data Entry'!H233)),ISNA(VLOOKUP('Case Data Entry'!H233,'DO NOT USE_School Picklist'!$P$3:$P$52,1,FALSE))),"Please select a value from the drop-down menu",IF('DO NOT USE_Case Formulas'!A233,"OK",NA()))</f>
        <v>#N/A</v>
      </c>
      <c r="I233" s="41" t="e">
        <f>IF(AND('DO NOT USE_Case Formulas'!A233,ISBLANK('Case Data Entry'!I233)),"Zip is required",IF(ISBLANK('Case Data Entry'!I233),NA(),"OK"))</f>
        <v>#N/A</v>
      </c>
      <c r="J233" s="41" t="e">
        <f>IF(AND('DO NOT USE_Case Formulas'!A233,ISBLANK('Case Data Entry'!J233)),"Student or Staff? is required",IF(ISBLANK('Case Data Entry'!J233),NA(),IF(ISNA(VLOOKUP('Case Data Entry'!J233,'DO NOT USE_School Picklist'!$B$3:$B$6,1,FALSE)),"Please select a value from the drop-down menu","OK")))</f>
        <v>#N/A</v>
      </c>
      <c r="K233" s="41" t="e">
        <f>IF(AND('Case Data Entry'!J233='DO NOT USE_School Picklist'!$B$4,ISBLANK('Case Data Entry'!K233)),"Occupation/Job Title is required if Student or Staff? is Yes, staff/faculty or volunteer",IF('DO NOT USE_Case Formulas'!A233,"OK",NA()))</f>
        <v>#N/A</v>
      </c>
      <c r="L233" s="41" t="e">
        <f ca="1">IF('Case Data Entry'!L233&gt;'DO NOT USE_School Picklist'!$C$3,"Date last on school campus/facility cannot be a future date",IF('DO NOT USE_Case Formulas'!A233,IF(ISBLANK('Case Data Entry'!L233),"Date last on school campus/facility is required","OK"),NA()))</f>
        <v>#N/A</v>
      </c>
      <c r="M233" s="41" t="e">
        <f>IF(AND('DO NOT USE_Case Formulas'!A233,ISBLANK('Case Data Entry'!M233)),"Specific Place in the Location is required",IF(ISBLANK('Case Data Entry'!M233),NA(),"OK"))</f>
        <v>#N/A</v>
      </c>
      <c r="N233" s="41" t="e">
        <f>IF(LEN('Case Data Entry'!N233)&gt;50,"Parent/Guardian Name must be less than 50 characters",IF('DO NOT USE_Case Formulas'!A233,"OK",NA()))</f>
        <v>#N/A</v>
      </c>
      <c r="O233" s="41" t="e">
        <f>IF(NOT(ISBLANK('Case Data Entry'!O233)),IF(AND(ISNUMBER('Case Data Entry'!O233),LEFT('Case Data Entry'!O233,1)&lt;&gt;"1",LEN('Case Data Entry'!O233)=10),"OK","Phone number must be valid format"),IF('DO NOT USE_Case Formulas'!A233,"OK",NA()))</f>
        <v>#N/A</v>
      </c>
      <c r="P233" s="41" t="e">
        <f>IF(AND(NOT(ISBLANK('Case Data Entry'!P233)),ISNA(VLOOKUP('Case Data Entry'!P233,'DO NOT USE_School Picklist'!$E$3:$E$10,1,FALSE))),"Please select a value from the drop-down menu",IF('DO NOT USE_Case Formulas'!A233,"OK",NA()))</f>
        <v>#N/A</v>
      </c>
      <c r="Q233" s="41" t="e">
        <f>IF(AND(NOT(ISBLANK('Case Data Entry'!Q233)),ISNA(VLOOKUP('Case Data Entry'!Q233,'DO NOT USE_School Picklist'!$F$3:$F$16,1,FALSE))),"Please select a value from the drop-down menu",IF('DO NOT USE_Case Formulas'!A233,"OK",NA()))</f>
        <v>#N/A</v>
      </c>
      <c r="R233" s="41" t="e">
        <f>IF(LEN('Case Data Entry'!R233)&gt;100,"Classroom(s) must be less than 100 characters",IF('DO NOT USE_Case Formulas'!A233,"OK",NA()))</f>
        <v>#N/A</v>
      </c>
      <c r="S233" s="41" t="e">
        <f>IF(AND(NOT(ISBLANK('Case Data Entry'!S233)),ISNA(VLOOKUP('Case Data Entry'!S233,'DO NOT USE_School Picklist'!$S$3:$S$12,1,FALSE))),"Please select a value from the drop-down menu",IF('DO NOT USE_Case Formulas'!A233,"OK",NA()))</f>
        <v>#N/A</v>
      </c>
      <c r="T233" s="41" t="e">
        <f>IF(AND(NOT(ISBLANK('Case Data Entry'!T233)),ISNA(VLOOKUP('Case Data Entry'!T233,'DO NOT USE_School Picklist'!$S$3:$S$12,1,FALSE))),"Please select a value from the drop-down menu",IF('DO NOT USE_Case Formulas'!A233,"OK",NA()))</f>
        <v>#N/A</v>
      </c>
      <c r="U233" s="41" t="e">
        <f>IF(LEN('Case Data Entry'!U233)&gt;80,"Name of Education Group must be less than 80 characters",IF('DO NOT USE_Case Formulas'!A233,"OK",NA()))</f>
        <v>#N/A</v>
      </c>
      <c r="V233" s="41" t="e">
        <f>IF(AND(NOT(ISBLANK('Case Data Entry'!V233)),ISNA(VLOOKUP('Case Data Entry'!V233,'DO NOT USE_School Picklist'!$K$3:$K$6,1,FALSE))),"Please select a value from the drop-down menu",IF('DO NOT USE_Case Formulas'!A233,"OK",NA()))</f>
        <v>#N/A</v>
      </c>
      <c r="W233" s="41" t="e">
        <f>IF(AND('DO NOT USE_Case Formulas'!A233,ISBLANK('Case Data Entry'!W233)),"Has this person had symptoms? is required",IF(AND(NOT(ISBLANK('Case Data Entry'!W233)),ISNA(VLOOKUP('Case Data Entry'!W233,'DO NOT USE_School Picklist'!$D$3:$D$5,1,FALSE))),"Please select a value from the drop-down menu",IF(NOT(ISBLANK('Case Data Entry'!W233)),"OK",NA())))</f>
        <v>#N/A</v>
      </c>
      <c r="X233" s="41" t="e">
        <f>IF(AND('Case Data Entry'!W233='DO NOT USE_School Picklist'!$D$3,ISBLANK('Case Data Entry'!X233)),"Symptom Onset Date is required if Ever Symptomatic is Yes",IF('DO NOT USE_Case Formulas'!A233,"OK",NA()))</f>
        <v>#N/A</v>
      </c>
      <c r="Y233" s="41"/>
      <c r="Z233" s="41" t="e">
        <f ca="1">IF(AND('DO NOT USE_Case Formulas'!A233,ISBLANK('Case Data Entry'!Z233)),"Lab Result Test Date is required",IF('Case Data Entry'!Z233&gt;'DO NOT USE_School Picklist'!$C$3,"Test Date cannot be a future date",IF(NOT(ISBLANK('Case Data Entry'!Z233)),"OK",NA())))</f>
        <v>#N/A</v>
      </c>
      <c r="AA233" s="41" t="e">
        <f>IF(AND(NOT(ISBLANK('Case Data Entry'!AA233)),ISNA(VLOOKUP('Case Data Entry'!AA233,'DO NOT USE_School Picklist'!$R$3:$R$7,1,FALSE))),"Please select a value from the drop-down menu",IF('DO NOT USE_Case Formulas'!A233,"OK",NA()))</f>
        <v>#N/A</v>
      </c>
      <c r="AB233" s="41" t="e">
        <f>IF(AND(NOT(ISBLANK('Case Data Entry'!AB233)),ISNA(VLOOKUP('Case Data Entry'!AB233,'DO NOT USE_School Picklist'!$Q$3:$Q$8,1,FALSE))),"Please select a value from the drop-down menu",IF('DO NOT USE_Case Formulas'!A233,"OK",NA()))</f>
        <v>#N/A</v>
      </c>
    </row>
    <row r="234" spans="1:28" x14ac:dyDescent="0.25">
      <c r="A234" s="40" t="e">
        <f>IF('DO NOT USE_Case Formulas'!A234,IF('DO NOT USE_Case Formulas'!B234,"Not all required fields are completed","OK"),NA())</f>
        <v>#N/A</v>
      </c>
      <c r="B234" s="41" t="e">
        <f>IF(AND('DO NOT USE_Case Formulas'!A234,ISBLANK('Case Data Entry'!B234)),"First Name is required",IF(NOT(ISBLANK('Case Data Entry'!B234)),"OK",NA()))</f>
        <v>#N/A</v>
      </c>
      <c r="C234" s="41" t="e">
        <f>IF(AND('DO NOT USE_Case Formulas'!A234,ISBLANK('Case Data Entry'!C234)),"Last Name is required",IF(NOT(ISBLANK('Case Data Entry'!C234)),"OK",NA()))</f>
        <v>#N/A</v>
      </c>
      <c r="D234" s="41" t="e">
        <f>IF(AND('DO NOT USE_Case Formulas'!A234,ISBLANK('Case Data Entry'!D234)),"Birthdate is required",IF(NOT(ISBLANK('Case Data Entry'!D234)),"OK",NA()))</f>
        <v>#N/A</v>
      </c>
      <c r="E234" s="41" t="e">
        <f>IF(AND('DO NOT USE_Case Formulas'!A234,ISBLANK('Case Data Entry'!E234)),"Mobile Phone is required",IF(NOT(ISBLANK('Case Data Entry'!E234)),IF(AND(ISNUMBER(VALUE('Case Data Entry'!E234)),LEFT('Case Data Entry'!E234,1)&lt;&gt;"1",LEN('Case Data Entry'!E234)=10),"OK","Phone number must be valid format"),NA()))</f>
        <v>#N/A</v>
      </c>
      <c r="F234" s="41" t="e">
        <f>IF(LEN('Case Data Entry'!F234)&gt;255,"Home Street Address must be less than 255 characters",IF('DO NOT USE_Case Formulas'!A234,"OK",NA()))</f>
        <v>#N/A</v>
      </c>
      <c r="G234" s="41" t="e">
        <f>IF(LEN('Case Data Entry'!G234)&gt;40,"City must be less than 40 characters",IF('DO NOT USE_Case Formulas'!A234,"OK",NA()))</f>
        <v>#N/A</v>
      </c>
      <c r="H234" s="41" t="e">
        <f>IF(AND(NOT(ISBLANK('Case Data Entry'!H234)),ISNA(VLOOKUP('Case Data Entry'!H234,'DO NOT USE_School Picklist'!$P$3:$P$52,1,FALSE))),"Please select a value from the drop-down menu",IF('DO NOT USE_Case Formulas'!A234,"OK",NA()))</f>
        <v>#N/A</v>
      </c>
      <c r="I234" s="41" t="e">
        <f>IF(AND('DO NOT USE_Case Formulas'!A234,ISBLANK('Case Data Entry'!I234)),"Zip is required",IF(ISBLANK('Case Data Entry'!I234),NA(),"OK"))</f>
        <v>#N/A</v>
      </c>
      <c r="J234" s="41" t="e">
        <f>IF(AND('DO NOT USE_Case Formulas'!A234,ISBLANK('Case Data Entry'!J234)),"Student or Staff? is required",IF(ISBLANK('Case Data Entry'!J234),NA(),IF(ISNA(VLOOKUP('Case Data Entry'!J234,'DO NOT USE_School Picklist'!$B$3:$B$6,1,FALSE)),"Please select a value from the drop-down menu","OK")))</f>
        <v>#N/A</v>
      </c>
      <c r="K234" s="41" t="e">
        <f>IF(AND('Case Data Entry'!J234='DO NOT USE_School Picklist'!$B$4,ISBLANK('Case Data Entry'!K234)),"Occupation/Job Title is required if Student or Staff? is Yes, staff/faculty or volunteer",IF('DO NOT USE_Case Formulas'!A234,"OK",NA()))</f>
        <v>#N/A</v>
      </c>
      <c r="L234" s="41" t="e">
        <f ca="1">IF('Case Data Entry'!L234&gt;'DO NOT USE_School Picklist'!$C$3,"Date last on school campus/facility cannot be a future date",IF('DO NOT USE_Case Formulas'!A234,IF(ISBLANK('Case Data Entry'!L234),"Date last on school campus/facility is required","OK"),NA()))</f>
        <v>#N/A</v>
      </c>
      <c r="M234" s="41" t="e">
        <f>IF(AND('DO NOT USE_Case Formulas'!A234,ISBLANK('Case Data Entry'!M234)),"Specific Place in the Location is required",IF(ISBLANK('Case Data Entry'!M234),NA(),"OK"))</f>
        <v>#N/A</v>
      </c>
      <c r="N234" s="41" t="e">
        <f>IF(LEN('Case Data Entry'!N234)&gt;50,"Parent/Guardian Name must be less than 50 characters",IF('DO NOT USE_Case Formulas'!A234,"OK",NA()))</f>
        <v>#N/A</v>
      </c>
      <c r="O234" s="41" t="e">
        <f>IF(NOT(ISBLANK('Case Data Entry'!O234)),IF(AND(ISNUMBER('Case Data Entry'!O234),LEFT('Case Data Entry'!O234,1)&lt;&gt;"1",LEN('Case Data Entry'!O234)=10),"OK","Phone number must be valid format"),IF('DO NOT USE_Case Formulas'!A234,"OK",NA()))</f>
        <v>#N/A</v>
      </c>
      <c r="P234" s="41" t="e">
        <f>IF(AND(NOT(ISBLANK('Case Data Entry'!P234)),ISNA(VLOOKUP('Case Data Entry'!P234,'DO NOT USE_School Picklist'!$E$3:$E$10,1,FALSE))),"Please select a value from the drop-down menu",IF('DO NOT USE_Case Formulas'!A234,"OK",NA()))</f>
        <v>#N/A</v>
      </c>
      <c r="Q234" s="41" t="e">
        <f>IF(AND(NOT(ISBLANK('Case Data Entry'!Q234)),ISNA(VLOOKUP('Case Data Entry'!Q234,'DO NOT USE_School Picklist'!$F$3:$F$16,1,FALSE))),"Please select a value from the drop-down menu",IF('DO NOT USE_Case Formulas'!A234,"OK",NA()))</f>
        <v>#N/A</v>
      </c>
      <c r="R234" s="41" t="e">
        <f>IF(LEN('Case Data Entry'!R234)&gt;100,"Classroom(s) must be less than 100 characters",IF('DO NOT USE_Case Formulas'!A234,"OK",NA()))</f>
        <v>#N/A</v>
      </c>
      <c r="S234" s="41" t="e">
        <f>IF(AND(NOT(ISBLANK('Case Data Entry'!S234)),ISNA(VLOOKUP('Case Data Entry'!S234,'DO NOT USE_School Picklist'!$S$3:$S$12,1,FALSE))),"Please select a value from the drop-down menu",IF('DO NOT USE_Case Formulas'!A234,"OK",NA()))</f>
        <v>#N/A</v>
      </c>
      <c r="T234" s="41" t="e">
        <f>IF(AND(NOT(ISBLANK('Case Data Entry'!T234)),ISNA(VLOOKUP('Case Data Entry'!T234,'DO NOT USE_School Picklist'!$S$3:$S$12,1,FALSE))),"Please select a value from the drop-down menu",IF('DO NOT USE_Case Formulas'!A234,"OK",NA()))</f>
        <v>#N/A</v>
      </c>
      <c r="U234" s="41" t="e">
        <f>IF(LEN('Case Data Entry'!U234)&gt;80,"Name of Education Group must be less than 80 characters",IF('DO NOT USE_Case Formulas'!A234,"OK",NA()))</f>
        <v>#N/A</v>
      </c>
      <c r="V234" s="41" t="e">
        <f>IF(AND(NOT(ISBLANK('Case Data Entry'!V234)),ISNA(VLOOKUP('Case Data Entry'!V234,'DO NOT USE_School Picklist'!$K$3:$K$6,1,FALSE))),"Please select a value from the drop-down menu",IF('DO NOT USE_Case Formulas'!A234,"OK",NA()))</f>
        <v>#N/A</v>
      </c>
      <c r="W234" s="41" t="e">
        <f>IF(AND('DO NOT USE_Case Formulas'!A234,ISBLANK('Case Data Entry'!W234)),"Has this person had symptoms? is required",IF(AND(NOT(ISBLANK('Case Data Entry'!W234)),ISNA(VLOOKUP('Case Data Entry'!W234,'DO NOT USE_School Picklist'!$D$3:$D$5,1,FALSE))),"Please select a value from the drop-down menu",IF(NOT(ISBLANK('Case Data Entry'!W234)),"OK",NA())))</f>
        <v>#N/A</v>
      </c>
      <c r="X234" s="41" t="e">
        <f>IF(AND('Case Data Entry'!W234='DO NOT USE_School Picklist'!$D$3,ISBLANK('Case Data Entry'!X234)),"Symptom Onset Date is required if Ever Symptomatic is Yes",IF('DO NOT USE_Case Formulas'!A234,"OK",NA()))</f>
        <v>#N/A</v>
      </c>
      <c r="Y234" s="41"/>
      <c r="Z234" s="41" t="e">
        <f ca="1">IF(AND('DO NOT USE_Case Formulas'!A234,ISBLANK('Case Data Entry'!Z234)),"Lab Result Test Date is required",IF('Case Data Entry'!Z234&gt;'DO NOT USE_School Picklist'!$C$3,"Test Date cannot be a future date",IF(NOT(ISBLANK('Case Data Entry'!Z234)),"OK",NA())))</f>
        <v>#N/A</v>
      </c>
      <c r="AA234" s="41" t="e">
        <f>IF(AND(NOT(ISBLANK('Case Data Entry'!AA234)),ISNA(VLOOKUP('Case Data Entry'!AA234,'DO NOT USE_School Picklist'!$R$3:$R$7,1,FALSE))),"Please select a value from the drop-down menu",IF('DO NOT USE_Case Formulas'!A234,"OK",NA()))</f>
        <v>#N/A</v>
      </c>
      <c r="AB234" s="41" t="e">
        <f>IF(AND(NOT(ISBLANK('Case Data Entry'!AB234)),ISNA(VLOOKUP('Case Data Entry'!AB234,'DO NOT USE_School Picklist'!$Q$3:$Q$8,1,FALSE))),"Please select a value from the drop-down menu",IF('DO NOT USE_Case Formulas'!A234,"OK",NA()))</f>
        <v>#N/A</v>
      </c>
    </row>
    <row r="235" spans="1:28" x14ac:dyDescent="0.25">
      <c r="A235" s="40" t="e">
        <f>IF('DO NOT USE_Case Formulas'!A235,IF('DO NOT USE_Case Formulas'!B235,"Not all required fields are completed","OK"),NA())</f>
        <v>#N/A</v>
      </c>
      <c r="B235" s="41" t="e">
        <f>IF(AND('DO NOT USE_Case Formulas'!A235,ISBLANK('Case Data Entry'!B235)),"First Name is required",IF(NOT(ISBLANK('Case Data Entry'!B235)),"OK",NA()))</f>
        <v>#N/A</v>
      </c>
      <c r="C235" s="41" t="e">
        <f>IF(AND('DO NOT USE_Case Formulas'!A235,ISBLANK('Case Data Entry'!C235)),"Last Name is required",IF(NOT(ISBLANK('Case Data Entry'!C235)),"OK",NA()))</f>
        <v>#N/A</v>
      </c>
      <c r="D235" s="41" t="e">
        <f>IF(AND('DO NOT USE_Case Formulas'!A235,ISBLANK('Case Data Entry'!D235)),"Birthdate is required",IF(NOT(ISBLANK('Case Data Entry'!D235)),"OK",NA()))</f>
        <v>#N/A</v>
      </c>
      <c r="E235" s="41" t="e">
        <f>IF(AND('DO NOT USE_Case Formulas'!A235,ISBLANK('Case Data Entry'!E235)),"Mobile Phone is required",IF(NOT(ISBLANK('Case Data Entry'!E235)),IF(AND(ISNUMBER(VALUE('Case Data Entry'!E235)),LEFT('Case Data Entry'!E235,1)&lt;&gt;"1",LEN('Case Data Entry'!E235)=10),"OK","Phone number must be valid format"),NA()))</f>
        <v>#N/A</v>
      </c>
      <c r="F235" s="41" t="e">
        <f>IF(LEN('Case Data Entry'!F235)&gt;255,"Home Street Address must be less than 255 characters",IF('DO NOT USE_Case Formulas'!A235,"OK",NA()))</f>
        <v>#N/A</v>
      </c>
      <c r="G235" s="41" t="e">
        <f>IF(LEN('Case Data Entry'!G235)&gt;40,"City must be less than 40 characters",IF('DO NOT USE_Case Formulas'!A235,"OK",NA()))</f>
        <v>#N/A</v>
      </c>
      <c r="H235" s="41" t="e">
        <f>IF(AND(NOT(ISBLANK('Case Data Entry'!H235)),ISNA(VLOOKUP('Case Data Entry'!H235,'DO NOT USE_School Picklist'!$P$3:$P$52,1,FALSE))),"Please select a value from the drop-down menu",IF('DO NOT USE_Case Formulas'!A235,"OK",NA()))</f>
        <v>#N/A</v>
      </c>
      <c r="I235" s="41" t="e">
        <f>IF(AND('DO NOT USE_Case Formulas'!A235,ISBLANK('Case Data Entry'!I235)),"Zip is required",IF(ISBLANK('Case Data Entry'!I235),NA(),"OK"))</f>
        <v>#N/A</v>
      </c>
      <c r="J235" s="41" t="e">
        <f>IF(AND('DO NOT USE_Case Formulas'!A235,ISBLANK('Case Data Entry'!J235)),"Student or Staff? is required",IF(ISBLANK('Case Data Entry'!J235),NA(),IF(ISNA(VLOOKUP('Case Data Entry'!J235,'DO NOT USE_School Picklist'!$B$3:$B$6,1,FALSE)),"Please select a value from the drop-down menu","OK")))</f>
        <v>#N/A</v>
      </c>
      <c r="K235" s="41" t="e">
        <f>IF(AND('Case Data Entry'!J235='DO NOT USE_School Picklist'!$B$4,ISBLANK('Case Data Entry'!K235)),"Occupation/Job Title is required if Student or Staff? is Yes, staff/faculty or volunteer",IF('DO NOT USE_Case Formulas'!A235,"OK",NA()))</f>
        <v>#N/A</v>
      </c>
      <c r="L235" s="41" t="e">
        <f ca="1">IF('Case Data Entry'!L235&gt;'DO NOT USE_School Picklist'!$C$3,"Date last on school campus/facility cannot be a future date",IF('DO NOT USE_Case Formulas'!A235,IF(ISBLANK('Case Data Entry'!L235),"Date last on school campus/facility is required","OK"),NA()))</f>
        <v>#N/A</v>
      </c>
      <c r="M235" s="41" t="e">
        <f>IF(AND('DO NOT USE_Case Formulas'!A235,ISBLANK('Case Data Entry'!M235)),"Specific Place in the Location is required",IF(ISBLANK('Case Data Entry'!M235),NA(),"OK"))</f>
        <v>#N/A</v>
      </c>
      <c r="N235" s="41" t="e">
        <f>IF(LEN('Case Data Entry'!N235)&gt;50,"Parent/Guardian Name must be less than 50 characters",IF('DO NOT USE_Case Formulas'!A235,"OK",NA()))</f>
        <v>#N/A</v>
      </c>
      <c r="O235" s="41" t="e">
        <f>IF(NOT(ISBLANK('Case Data Entry'!O235)),IF(AND(ISNUMBER('Case Data Entry'!O235),LEFT('Case Data Entry'!O235,1)&lt;&gt;"1",LEN('Case Data Entry'!O235)=10),"OK","Phone number must be valid format"),IF('DO NOT USE_Case Formulas'!A235,"OK",NA()))</f>
        <v>#N/A</v>
      </c>
      <c r="P235" s="41" t="e">
        <f>IF(AND(NOT(ISBLANK('Case Data Entry'!P235)),ISNA(VLOOKUP('Case Data Entry'!P235,'DO NOT USE_School Picklist'!$E$3:$E$10,1,FALSE))),"Please select a value from the drop-down menu",IF('DO NOT USE_Case Formulas'!A235,"OK",NA()))</f>
        <v>#N/A</v>
      </c>
      <c r="Q235" s="41" t="e">
        <f>IF(AND(NOT(ISBLANK('Case Data Entry'!Q235)),ISNA(VLOOKUP('Case Data Entry'!Q235,'DO NOT USE_School Picklist'!$F$3:$F$16,1,FALSE))),"Please select a value from the drop-down menu",IF('DO NOT USE_Case Formulas'!A235,"OK",NA()))</f>
        <v>#N/A</v>
      </c>
      <c r="R235" s="41" t="e">
        <f>IF(LEN('Case Data Entry'!R235)&gt;100,"Classroom(s) must be less than 100 characters",IF('DO NOT USE_Case Formulas'!A235,"OK",NA()))</f>
        <v>#N/A</v>
      </c>
      <c r="S235" s="41" t="e">
        <f>IF(AND(NOT(ISBLANK('Case Data Entry'!S235)),ISNA(VLOOKUP('Case Data Entry'!S235,'DO NOT USE_School Picklist'!$S$3:$S$12,1,FALSE))),"Please select a value from the drop-down menu",IF('DO NOT USE_Case Formulas'!A235,"OK",NA()))</f>
        <v>#N/A</v>
      </c>
      <c r="T235" s="41" t="e">
        <f>IF(AND(NOT(ISBLANK('Case Data Entry'!T235)),ISNA(VLOOKUP('Case Data Entry'!T235,'DO NOT USE_School Picklist'!$S$3:$S$12,1,FALSE))),"Please select a value from the drop-down menu",IF('DO NOT USE_Case Formulas'!A235,"OK",NA()))</f>
        <v>#N/A</v>
      </c>
      <c r="U235" s="41" t="e">
        <f>IF(LEN('Case Data Entry'!U235)&gt;80,"Name of Education Group must be less than 80 characters",IF('DO NOT USE_Case Formulas'!A235,"OK",NA()))</f>
        <v>#N/A</v>
      </c>
      <c r="V235" s="41" t="e">
        <f>IF(AND(NOT(ISBLANK('Case Data Entry'!V235)),ISNA(VLOOKUP('Case Data Entry'!V235,'DO NOT USE_School Picklist'!$K$3:$K$6,1,FALSE))),"Please select a value from the drop-down menu",IF('DO NOT USE_Case Formulas'!A235,"OK",NA()))</f>
        <v>#N/A</v>
      </c>
      <c r="W235" s="41" t="e">
        <f>IF(AND('DO NOT USE_Case Formulas'!A235,ISBLANK('Case Data Entry'!W235)),"Has this person had symptoms? is required",IF(AND(NOT(ISBLANK('Case Data Entry'!W235)),ISNA(VLOOKUP('Case Data Entry'!W235,'DO NOT USE_School Picklist'!$D$3:$D$5,1,FALSE))),"Please select a value from the drop-down menu",IF(NOT(ISBLANK('Case Data Entry'!W235)),"OK",NA())))</f>
        <v>#N/A</v>
      </c>
      <c r="X235" s="41" t="e">
        <f>IF(AND('Case Data Entry'!W235='DO NOT USE_School Picklist'!$D$3,ISBLANK('Case Data Entry'!X235)),"Symptom Onset Date is required if Ever Symptomatic is Yes",IF('DO NOT USE_Case Formulas'!A235,"OK",NA()))</f>
        <v>#N/A</v>
      </c>
      <c r="Y235" s="41"/>
      <c r="Z235" s="41" t="e">
        <f ca="1">IF(AND('DO NOT USE_Case Formulas'!A235,ISBLANK('Case Data Entry'!Z235)),"Lab Result Test Date is required",IF('Case Data Entry'!Z235&gt;'DO NOT USE_School Picklist'!$C$3,"Test Date cannot be a future date",IF(NOT(ISBLANK('Case Data Entry'!Z235)),"OK",NA())))</f>
        <v>#N/A</v>
      </c>
      <c r="AA235" s="41" t="e">
        <f>IF(AND(NOT(ISBLANK('Case Data Entry'!AA235)),ISNA(VLOOKUP('Case Data Entry'!AA235,'DO NOT USE_School Picklist'!$R$3:$R$7,1,FALSE))),"Please select a value from the drop-down menu",IF('DO NOT USE_Case Formulas'!A235,"OK",NA()))</f>
        <v>#N/A</v>
      </c>
      <c r="AB235" s="41" t="e">
        <f>IF(AND(NOT(ISBLANK('Case Data Entry'!AB235)),ISNA(VLOOKUP('Case Data Entry'!AB235,'DO NOT USE_School Picklist'!$Q$3:$Q$8,1,FALSE))),"Please select a value from the drop-down menu",IF('DO NOT USE_Case Formulas'!A235,"OK",NA()))</f>
        <v>#N/A</v>
      </c>
    </row>
    <row r="236" spans="1:28" x14ac:dyDescent="0.25">
      <c r="A236" s="40" t="e">
        <f>IF('DO NOT USE_Case Formulas'!A236,IF('DO NOT USE_Case Formulas'!B236,"Not all required fields are completed","OK"),NA())</f>
        <v>#N/A</v>
      </c>
      <c r="B236" s="41" t="e">
        <f>IF(AND('DO NOT USE_Case Formulas'!A236,ISBLANK('Case Data Entry'!B236)),"First Name is required",IF(NOT(ISBLANK('Case Data Entry'!B236)),"OK",NA()))</f>
        <v>#N/A</v>
      </c>
      <c r="C236" s="41" t="e">
        <f>IF(AND('DO NOT USE_Case Formulas'!A236,ISBLANK('Case Data Entry'!C236)),"Last Name is required",IF(NOT(ISBLANK('Case Data Entry'!C236)),"OK",NA()))</f>
        <v>#N/A</v>
      </c>
      <c r="D236" s="41" t="e">
        <f>IF(AND('DO NOT USE_Case Formulas'!A236,ISBLANK('Case Data Entry'!D236)),"Birthdate is required",IF(NOT(ISBLANK('Case Data Entry'!D236)),"OK",NA()))</f>
        <v>#N/A</v>
      </c>
      <c r="E236" s="41" t="e">
        <f>IF(AND('DO NOT USE_Case Formulas'!A236,ISBLANK('Case Data Entry'!E236)),"Mobile Phone is required",IF(NOT(ISBLANK('Case Data Entry'!E236)),IF(AND(ISNUMBER(VALUE('Case Data Entry'!E236)),LEFT('Case Data Entry'!E236,1)&lt;&gt;"1",LEN('Case Data Entry'!E236)=10),"OK","Phone number must be valid format"),NA()))</f>
        <v>#N/A</v>
      </c>
      <c r="F236" s="41" t="e">
        <f>IF(LEN('Case Data Entry'!F236)&gt;255,"Home Street Address must be less than 255 characters",IF('DO NOT USE_Case Formulas'!A236,"OK",NA()))</f>
        <v>#N/A</v>
      </c>
      <c r="G236" s="41" t="e">
        <f>IF(LEN('Case Data Entry'!G236)&gt;40,"City must be less than 40 characters",IF('DO NOT USE_Case Formulas'!A236,"OK",NA()))</f>
        <v>#N/A</v>
      </c>
      <c r="H236" s="41" t="e">
        <f>IF(AND(NOT(ISBLANK('Case Data Entry'!H236)),ISNA(VLOOKUP('Case Data Entry'!H236,'DO NOT USE_School Picklist'!$P$3:$P$52,1,FALSE))),"Please select a value from the drop-down menu",IF('DO NOT USE_Case Formulas'!A236,"OK",NA()))</f>
        <v>#N/A</v>
      </c>
      <c r="I236" s="41" t="e">
        <f>IF(AND('DO NOT USE_Case Formulas'!A236,ISBLANK('Case Data Entry'!I236)),"Zip is required",IF(ISBLANK('Case Data Entry'!I236),NA(),"OK"))</f>
        <v>#N/A</v>
      </c>
      <c r="J236" s="41" t="e">
        <f>IF(AND('DO NOT USE_Case Formulas'!A236,ISBLANK('Case Data Entry'!J236)),"Student or Staff? is required",IF(ISBLANK('Case Data Entry'!J236),NA(),IF(ISNA(VLOOKUP('Case Data Entry'!J236,'DO NOT USE_School Picklist'!$B$3:$B$6,1,FALSE)),"Please select a value from the drop-down menu","OK")))</f>
        <v>#N/A</v>
      </c>
      <c r="K236" s="41" t="e">
        <f>IF(AND('Case Data Entry'!J236='DO NOT USE_School Picklist'!$B$4,ISBLANK('Case Data Entry'!K236)),"Occupation/Job Title is required if Student or Staff? is Yes, staff/faculty or volunteer",IF('DO NOT USE_Case Formulas'!A236,"OK",NA()))</f>
        <v>#N/A</v>
      </c>
      <c r="L236" s="41" t="e">
        <f ca="1">IF('Case Data Entry'!L236&gt;'DO NOT USE_School Picklist'!$C$3,"Date last on school campus/facility cannot be a future date",IF('DO NOT USE_Case Formulas'!A236,IF(ISBLANK('Case Data Entry'!L236),"Date last on school campus/facility is required","OK"),NA()))</f>
        <v>#N/A</v>
      </c>
      <c r="M236" s="41" t="e">
        <f>IF(AND('DO NOT USE_Case Formulas'!A236,ISBLANK('Case Data Entry'!M236)),"Specific Place in the Location is required",IF(ISBLANK('Case Data Entry'!M236),NA(),"OK"))</f>
        <v>#N/A</v>
      </c>
      <c r="N236" s="41" t="e">
        <f>IF(LEN('Case Data Entry'!N236)&gt;50,"Parent/Guardian Name must be less than 50 characters",IF('DO NOT USE_Case Formulas'!A236,"OK",NA()))</f>
        <v>#N/A</v>
      </c>
      <c r="O236" s="41" t="e">
        <f>IF(NOT(ISBLANK('Case Data Entry'!O236)),IF(AND(ISNUMBER('Case Data Entry'!O236),LEFT('Case Data Entry'!O236,1)&lt;&gt;"1",LEN('Case Data Entry'!O236)=10),"OK","Phone number must be valid format"),IF('DO NOT USE_Case Formulas'!A236,"OK",NA()))</f>
        <v>#N/A</v>
      </c>
      <c r="P236" s="41" t="e">
        <f>IF(AND(NOT(ISBLANK('Case Data Entry'!P236)),ISNA(VLOOKUP('Case Data Entry'!P236,'DO NOT USE_School Picklist'!$E$3:$E$10,1,FALSE))),"Please select a value from the drop-down menu",IF('DO NOT USE_Case Formulas'!A236,"OK",NA()))</f>
        <v>#N/A</v>
      </c>
      <c r="Q236" s="41" t="e">
        <f>IF(AND(NOT(ISBLANK('Case Data Entry'!Q236)),ISNA(VLOOKUP('Case Data Entry'!Q236,'DO NOT USE_School Picklist'!$F$3:$F$16,1,FALSE))),"Please select a value from the drop-down menu",IF('DO NOT USE_Case Formulas'!A236,"OK",NA()))</f>
        <v>#N/A</v>
      </c>
      <c r="R236" s="41" t="e">
        <f>IF(LEN('Case Data Entry'!R236)&gt;100,"Classroom(s) must be less than 100 characters",IF('DO NOT USE_Case Formulas'!A236,"OK",NA()))</f>
        <v>#N/A</v>
      </c>
      <c r="S236" s="41" t="e">
        <f>IF(AND(NOT(ISBLANK('Case Data Entry'!S236)),ISNA(VLOOKUP('Case Data Entry'!S236,'DO NOT USE_School Picklist'!$S$3:$S$12,1,FALSE))),"Please select a value from the drop-down menu",IF('DO NOT USE_Case Formulas'!A236,"OK",NA()))</f>
        <v>#N/A</v>
      </c>
      <c r="T236" s="41" t="e">
        <f>IF(AND(NOT(ISBLANK('Case Data Entry'!T236)),ISNA(VLOOKUP('Case Data Entry'!T236,'DO NOT USE_School Picklist'!$S$3:$S$12,1,FALSE))),"Please select a value from the drop-down menu",IF('DO NOT USE_Case Formulas'!A236,"OK",NA()))</f>
        <v>#N/A</v>
      </c>
      <c r="U236" s="41" t="e">
        <f>IF(LEN('Case Data Entry'!U236)&gt;80,"Name of Education Group must be less than 80 characters",IF('DO NOT USE_Case Formulas'!A236,"OK",NA()))</f>
        <v>#N/A</v>
      </c>
      <c r="V236" s="41" t="e">
        <f>IF(AND(NOT(ISBLANK('Case Data Entry'!V236)),ISNA(VLOOKUP('Case Data Entry'!V236,'DO NOT USE_School Picklist'!$K$3:$K$6,1,FALSE))),"Please select a value from the drop-down menu",IF('DO NOT USE_Case Formulas'!A236,"OK",NA()))</f>
        <v>#N/A</v>
      </c>
      <c r="W236" s="41" t="e">
        <f>IF(AND('DO NOT USE_Case Formulas'!A236,ISBLANK('Case Data Entry'!W236)),"Has this person had symptoms? is required",IF(AND(NOT(ISBLANK('Case Data Entry'!W236)),ISNA(VLOOKUP('Case Data Entry'!W236,'DO NOT USE_School Picklist'!$D$3:$D$5,1,FALSE))),"Please select a value from the drop-down menu",IF(NOT(ISBLANK('Case Data Entry'!W236)),"OK",NA())))</f>
        <v>#N/A</v>
      </c>
      <c r="X236" s="41" t="e">
        <f>IF(AND('Case Data Entry'!W236='DO NOT USE_School Picklist'!$D$3,ISBLANK('Case Data Entry'!X236)),"Symptom Onset Date is required if Ever Symptomatic is Yes",IF('DO NOT USE_Case Formulas'!A236,"OK",NA()))</f>
        <v>#N/A</v>
      </c>
      <c r="Y236" s="41"/>
      <c r="Z236" s="41" t="e">
        <f ca="1">IF(AND('DO NOT USE_Case Formulas'!A236,ISBLANK('Case Data Entry'!Z236)),"Lab Result Test Date is required",IF('Case Data Entry'!Z236&gt;'DO NOT USE_School Picklist'!$C$3,"Test Date cannot be a future date",IF(NOT(ISBLANK('Case Data Entry'!Z236)),"OK",NA())))</f>
        <v>#N/A</v>
      </c>
      <c r="AA236" s="41" t="e">
        <f>IF(AND(NOT(ISBLANK('Case Data Entry'!AA236)),ISNA(VLOOKUP('Case Data Entry'!AA236,'DO NOT USE_School Picklist'!$R$3:$R$7,1,FALSE))),"Please select a value from the drop-down menu",IF('DO NOT USE_Case Formulas'!A236,"OK",NA()))</f>
        <v>#N/A</v>
      </c>
      <c r="AB236" s="41" t="e">
        <f>IF(AND(NOT(ISBLANK('Case Data Entry'!AB236)),ISNA(VLOOKUP('Case Data Entry'!AB236,'DO NOT USE_School Picklist'!$Q$3:$Q$8,1,FALSE))),"Please select a value from the drop-down menu",IF('DO NOT USE_Case Formulas'!A236,"OK",NA()))</f>
        <v>#N/A</v>
      </c>
    </row>
    <row r="237" spans="1:28" x14ac:dyDescent="0.25">
      <c r="A237" s="40" t="e">
        <f>IF('DO NOT USE_Case Formulas'!A237,IF('DO NOT USE_Case Formulas'!B237,"Not all required fields are completed","OK"),NA())</f>
        <v>#N/A</v>
      </c>
      <c r="B237" s="41" t="e">
        <f>IF(AND('DO NOT USE_Case Formulas'!A237,ISBLANK('Case Data Entry'!B237)),"First Name is required",IF(NOT(ISBLANK('Case Data Entry'!B237)),"OK",NA()))</f>
        <v>#N/A</v>
      </c>
      <c r="C237" s="41" t="e">
        <f>IF(AND('DO NOT USE_Case Formulas'!A237,ISBLANK('Case Data Entry'!C237)),"Last Name is required",IF(NOT(ISBLANK('Case Data Entry'!C237)),"OK",NA()))</f>
        <v>#N/A</v>
      </c>
      <c r="D237" s="41" t="e">
        <f>IF(AND('DO NOT USE_Case Formulas'!A237,ISBLANK('Case Data Entry'!D237)),"Birthdate is required",IF(NOT(ISBLANK('Case Data Entry'!D237)),"OK",NA()))</f>
        <v>#N/A</v>
      </c>
      <c r="E237" s="41" t="e">
        <f>IF(AND('DO NOT USE_Case Formulas'!A237,ISBLANK('Case Data Entry'!E237)),"Mobile Phone is required",IF(NOT(ISBLANK('Case Data Entry'!E237)),IF(AND(ISNUMBER(VALUE('Case Data Entry'!E237)),LEFT('Case Data Entry'!E237,1)&lt;&gt;"1",LEN('Case Data Entry'!E237)=10),"OK","Phone number must be valid format"),NA()))</f>
        <v>#N/A</v>
      </c>
      <c r="F237" s="41" t="e">
        <f>IF(LEN('Case Data Entry'!F237)&gt;255,"Home Street Address must be less than 255 characters",IF('DO NOT USE_Case Formulas'!A237,"OK",NA()))</f>
        <v>#N/A</v>
      </c>
      <c r="G237" s="41" t="e">
        <f>IF(LEN('Case Data Entry'!G237)&gt;40,"City must be less than 40 characters",IF('DO NOT USE_Case Formulas'!A237,"OK",NA()))</f>
        <v>#N/A</v>
      </c>
      <c r="H237" s="41" t="e">
        <f>IF(AND(NOT(ISBLANK('Case Data Entry'!H237)),ISNA(VLOOKUP('Case Data Entry'!H237,'DO NOT USE_School Picklist'!$P$3:$P$52,1,FALSE))),"Please select a value from the drop-down menu",IF('DO NOT USE_Case Formulas'!A237,"OK",NA()))</f>
        <v>#N/A</v>
      </c>
      <c r="I237" s="41" t="e">
        <f>IF(AND('DO NOT USE_Case Formulas'!A237,ISBLANK('Case Data Entry'!I237)),"Zip is required",IF(ISBLANK('Case Data Entry'!I237),NA(),"OK"))</f>
        <v>#N/A</v>
      </c>
      <c r="J237" s="41" t="e">
        <f>IF(AND('DO NOT USE_Case Formulas'!A237,ISBLANK('Case Data Entry'!J237)),"Student or Staff? is required",IF(ISBLANK('Case Data Entry'!J237),NA(),IF(ISNA(VLOOKUP('Case Data Entry'!J237,'DO NOT USE_School Picklist'!$B$3:$B$6,1,FALSE)),"Please select a value from the drop-down menu","OK")))</f>
        <v>#N/A</v>
      </c>
      <c r="K237" s="41" t="e">
        <f>IF(AND('Case Data Entry'!J237='DO NOT USE_School Picklist'!$B$4,ISBLANK('Case Data Entry'!K237)),"Occupation/Job Title is required if Student or Staff? is Yes, staff/faculty or volunteer",IF('DO NOT USE_Case Formulas'!A237,"OK",NA()))</f>
        <v>#N/A</v>
      </c>
      <c r="L237" s="41" t="e">
        <f ca="1">IF('Case Data Entry'!L237&gt;'DO NOT USE_School Picklist'!$C$3,"Date last on school campus/facility cannot be a future date",IF('DO NOT USE_Case Formulas'!A237,IF(ISBLANK('Case Data Entry'!L237),"Date last on school campus/facility is required","OK"),NA()))</f>
        <v>#N/A</v>
      </c>
      <c r="M237" s="41" t="e">
        <f>IF(AND('DO NOT USE_Case Formulas'!A237,ISBLANK('Case Data Entry'!M237)),"Specific Place in the Location is required",IF(ISBLANK('Case Data Entry'!M237),NA(),"OK"))</f>
        <v>#N/A</v>
      </c>
      <c r="N237" s="41" t="e">
        <f>IF(LEN('Case Data Entry'!N237)&gt;50,"Parent/Guardian Name must be less than 50 characters",IF('DO NOT USE_Case Formulas'!A237,"OK",NA()))</f>
        <v>#N/A</v>
      </c>
      <c r="O237" s="41" t="e">
        <f>IF(NOT(ISBLANK('Case Data Entry'!O237)),IF(AND(ISNUMBER('Case Data Entry'!O237),LEFT('Case Data Entry'!O237,1)&lt;&gt;"1",LEN('Case Data Entry'!O237)=10),"OK","Phone number must be valid format"),IF('DO NOT USE_Case Formulas'!A237,"OK",NA()))</f>
        <v>#N/A</v>
      </c>
      <c r="P237" s="41" t="e">
        <f>IF(AND(NOT(ISBLANK('Case Data Entry'!P237)),ISNA(VLOOKUP('Case Data Entry'!P237,'DO NOT USE_School Picklist'!$E$3:$E$10,1,FALSE))),"Please select a value from the drop-down menu",IF('DO NOT USE_Case Formulas'!A237,"OK",NA()))</f>
        <v>#N/A</v>
      </c>
      <c r="Q237" s="41" t="e">
        <f>IF(AND(NOT(ISBLANK('Case Data Entry'!Q237)),ISNA(VLOOKUP('Case Data Entry'!Q237,'DO NOT USE_School Picklist'!$F$3:$F$16,1,FALSE))),"Please select a value from the drop-down menu",IF('DO NOT USE_Case Formulas'!A237,"OK",NA()))</f>
        <v>#N/A</v>
      </c>
      <c r="R237" s="41" t="e">
        <f>IF(LEN('Case Data Entry'!R237)&gt;100,"Classroom(s) must be less than 100 characters",IF('DO NOT USE_Case Formulas'!A237,"OK",NA()))</f>
        <v>#N/A</v>
      </c>
      <c r="S237" s="41" t="e">
        <f>IF(AND(NOT(ISBLANK('Case Data Entry'!S237)),ISNA(VLOOKUP('Case Data Entry'!S237,'DO NOT USE_School Picklist'!$S$3:$S$12,1,FALSE))),"Please select a value from the drop-down menu",IF('DO NOT USE_Case Formulas'!A237,"OK",NA()))</f>
        <v>#N/A</v>
      </c>
      <c r="T237" s="41" t="e">
        <f>IF(AND(NOT(ISBLANK('Case Data Entry'!T237)),ISNA(VLOOKUP('Case Data Entry'!T237,'DO NOT USE_School Picklist'!$S$3:$S$12,1,FALSE))),"Please select a value from the drop-down menu",IF('DO NOT USE_Case Formulas'!A237,"OK",NA()))</f>
        <v>#N/A</v>
      </c>
      <c r="U237" s="41" t="e">
        <f>IF(LEN('Case Data Entry'!U237)&gt;80,"Name of Education Group must be less than 80 characters",IF('DO NOT USE_Case Formulas'!A237,"OK",NA()))</f>
        <v>#N/A</v>
      </c>
      <c r="V237" s="41" t="e">
        <f>IF(AND(NOT(ISBLANK('Case Data Entry'!V237)),ISNA(VLOOKUP('Case Data Entry'!V237,'DO NOT USE_School Picklist'!$K$3:$K$6,1,FALSE))),"Please select a value from the drop-down menu",IF('DO NOT USE_Case Formulas'!A237,"OK",NA()))</f>
        <v>#N/A</v>
      </c>
      <c r="W237" s="41" t="e">
        <f>IF(AND('DO NOT USE_Case Formulas'!A237,ISBLANK('Case Data Entry'!W237)),"Has this person had symptoms? is required",IF(AND(NOT(ISBLANK('Case Data Entry'!W237)),ISNA(VLOOKUP('Case Data Entry'!W237,'DO NOT USE_School Picklist'!$D$3:$D$5,1,FALSE))),"Please select a value from the drop-down menu",IF(NOT(ISBLANK('Case Data Entry'!W237)),"OK",NA())))</f>
        <v>#N/A</v>
      </c>
      <c r="X237" s="41" t="e">
        <f>IF(AND('Case Data Entry'!W237='DO NOT USE_School Picklist'!$D$3,ISBLANK('Case Data Entry'!X237)),"Symptom Onset Date is required if Ever Symptomatic is Yes",IF('DO NOT USE_Case Formulas'!A237,"OK",NA()))</f>
        <v>#N/A</v>
      </c>
      <c r="Y237" s="41"/>
      <c r="Z237" s="41" t="e">
        <f ca="1">IF(AND('DO NOT USE_Case Formulas'!A237,ISBLANK('Case Data Entry'!Z237)),"Lab Result Test Date is required",IF('Case Data Entry'!Z237&gt;'DO NOT USE_School Picklist'!$C$3,"Test Date cannot be a future date",IF(NOT(ISBLANK('Case Data Entry'!Z237)),"OK",NA())))</f>
        <v>#N/A</v>
      </c>
      <c r="AA237" s="41" t="e">
        <f>IF(AND(NOT(ISBLANK('Case Data Entry'!AA237)),ISNA(VLOOKUP('Case Data Entry'!AA237,'DO NOT USE_School Picklist'!$R$3:$R$7,1,FALSE))),"Please select a value from the drop-down menu",IF('DO NOT USE_Case Formulas'!A237,"OK",NA()))</f>
        <v>#N/A</v>
      </c>
      <c r="AB237" s="41" t="e">
        <f>IF(AND(NOT(ISBLANK('Case Data Entry'!AB237)),ISNA(VLOOKUP('Case Data Entry'!AB237,'DO NOT USE_School Picklist'!$Q$3:$Q$8,1,FALSE))),"Please select a value from the drop-down menu",IF('DO NOT USE_Case Formulas'!A237,"OK",NA()))</f>
        <v>#N/A</v>
      </c>
    </row>
    <row r="238" spans="1:28" x14ac:dyDescent="0.25">
      <c r="A238" s="40" t="e">
        <f>IF('DO NOT USE_Case Formulas'!A238,IF('DO NOT USE_Case Formulas'!B238,"Not all required fields are completed","OK"),NA())</f>
        <v>#N/A</v>
      </c>
      <c r="B238" s="41" t="e">
        <f>IF(AND('DO NOT USE_Case Formulas'!A238,ISBLANK('Case Data Entry'!B238)),"First Name is required",IF(NOT(ISBLANK('Case Data Entry'!B238)),"OK",NA()))</f>
        <v>#N/A</v>
      </c>
      <c r="C238" s="41" t="e">
        <f>IF(AND('DO NOT USE_Case Formulas'!A238,ISBLANK('Case Data Entry'!C238)),"Last Name is required",IF(NOT(ISBLANK('Case Data Entry'!C238)),"OK",NA()))</f>
        <v>#N/A</v>
      </c>
      <c r="D238" s="41" t="e">
        <f>IF(AND('DO NOT USE_Case Formulas'!A238,ISBLANK('Case Data Entry'!D238)),"Birthdate is required",IF(NOT(ISBLANK('Case Data Entry'!D238)),"OK",NA()))</f>
        <v>#N/A</v>
      </c>
      <c r="E238" s="41" t="e">
        <f>IF(AND('DO NOT USE_Case Formulas'!A238,ISBLANK('Case Data Entry'!E238)),"Mobile Phone is required",IF(NOT(ISBLANK('Case Data Entry'!E238)),IF(AND(ISNUMBER(VALUE('Case Data Entry'!E238)),LEFT('Case Data Entry'!E238,1)&lt;&gt;"1",LEN('Case Data Entry'!E238)=10),"OK","Phone number must be valid format"),NA()))</f>
        <v>#N/A</v>
      </c>
      <c r="F238" s="41" t="e">
        <f>IF(LEN('Case Data Entry'!F238)&gt;255,"Home Street Address must be less than 255 characters",IF('DO NOT USE_Case Formulas'!A238,"OK",NA()))</f>
        <v>#N/A</v>
      </c>
      <c r="G238" s="41" t="e">
        <f>IF(LEN('Case Data Entry'!G238)&gt;40,"City must be less than 40 characters",IF('DO NOT USE_Case Formulas'!A238,"OK",NA()))</f>
        <v>#N/A</v>
      </c>
      <c r="H238" s="41" t="e">
        <f>IF(AND(NOT(ISBLANK('Case Data Entry'!H238)),ISNA(VLOOKUP('Case Data Entry'!H238,'DO NOT USE_School Picklist'!$P$3:$P$52,1,FALSE))),"Please select a value from the drop-down menu",IF('DO NOT USE_Case Formulas'!A238,"OK",NA()))</f>
        <v>#N/A</v>
      </c>
      <c r="I238" s="41" t="e">
        <f>IF(AND('DO NOT USE_Case Formulas'!A238,ISBLANK('Case Data Entry'!I238)),"Zip is required",IF(ISBLANK('Case Data Entry'!I238),NA(),"OK"))</f>
        <v>#N/A</v>
      </c>
      <c r="J238" s="41" t="e">
        <f>IF(AND('DO NOT USE_Case Formulas'!A238,ISBLANK('Case Data Entry'!J238)),"Student or Staff? is required",IF(ISBLANK('Case Data Entry'!J238),NA(),IF(ISNA(VLOOKUP('Case Data Entry'!J238,'DO NOT USE_School Picklist'!$B$3:$B$6,1,FALSE)),"Please select a value from the drop-down menu","OK")))</f>
        <v>#N/A</v>
      </c>
      <c r="K238" s="41" t="e">
        <f>IF(AND('Case Data Entry'!J238='DO NOT USE_School Picklist'!$B$4,ISBLANK('Case Data Entry'!K238)),"Occupation/Job Title is required if Student or Staff? is Yes, staff/faculty or volunteer",IF('DO NOT USE_Case Formulas'!A238,"OK",NA()))</f>
        <v>#N/A</v>
      </c>
      <c r="L238" s="41" t="e">
        <f ca="1">IF('Case Data Entry'!L238&gt;'DO NOT USE_School Picklist'!$C$3,"Date last on school campus/facility cannot be a future date",IF('DO NOT USE_Case Formulas'!A238,IF(ISBLANK('Case Data Entry'!L238),"Date last on school campus/facility is required","OK"),NA()))</f>
        <v>#N/A</v>
      </c>
      <c r="M238" s="41" t="e">
        <f>IF(AND('DO NOT USE_Case Formulas'!A238,ISBLANK('Case Data Entry'!M238)),"Specific Place in the Location is required",IF(ISBLANK('Case Data Entry'!M238),NA(),"OK"))</f>
        <v>#N/A</v>
      </c>
      <c r="N238" s="41" t="e">
        <f>IF(LEN('Case Data Entry'!N238)&gt;50,"Parent/Guardian Name must be less than 50 characters",IF('DO NOT USE_Case Formulas'!A238,"OK",NA()))</f>
        <v>#N/A</v>
      </c>
      <c r="O238" s="41" t="e">
        <f>IF(NOT(ISBLANK('Case Data Entry'!O238)),IF(AND(ISNUMBER('Case Data Entry'!O238),LEFT('Case Data Entry'!O238,1)&lt;&gt;"1",LEN('Case Data Entry'!O238)=10),"OK","Phone number must be valid format"),IF('DO NOT USE_Case Formulas'!A238,"OK",NA()))</f>
        <v>#N/A</v>
      </c>
      <c r="P238" s="41" t="e">
        <f>IF(AND(NOT(ISBLANK('Case Data Entry'!P238)),ISNA(VLOOKUP('Case Data Entry'!P238,'DO NOT USE_School Picklist'!$E$3:$E$10,1,FALSE))),"Please select a value from the drop-down menu",IF('DO NOT USE_Case Formulas'!A238,"OK",NA()))</f>
        <v>#N/A</v>
      </c>
      <c r="Q238" s="41" t="e">
        <f>IF(AND(NOT(ISBLANK('Case Data Entry'!Q238)),ISNA(VLOOKUP('Case Data Entry'!Q238,'DO NOT USE_School Picklist'!$F$3:$F$16,1,FALSE))),"Please select a value from the drop-down menu",IF('DO NOT USE_Case Formulas'!A238,"OK",NA()))</f>
        <v>#N/A</v>
      </c>
      <c r="R238" s="41" t="e">
        <f>IF(LEN('Case Data Entry'!R238)&gt;100,"Classroom(s) must be less than 100 characters",IF('DO NOT USE_Case Formulas'!A238,"OK",NA()))</f>
        <v>#N/A</v>
      </c>
      <c r="S238" s="41" t="e">
        <f>IF(AND(NOT(ISBLANK('Case Data Entry'!S238)),ISNA(VLOOKUP('Case Data Entry'!S238,'DO NOT USE_School Picklist'!$S$3:$S$12,1,FALSE))),"Please select a value from the drop-down menu",IF('DO NOT USE_Case Formulas'!A238,"OK",NA()))</f>
        <v>#N/A</v>
      </c>
      <c r="T238" s="41" t="e">
        <f>IF(AND(NOT(ISBLANK('Case Data Entry'!T238)),ISNA(VLOOKUP('Case Data Entry'!T238,'DO NOT USE_School Picklist'!$S$3:$S$12,1,FALSE))),"Please select a value from the drop-down menu",IF('DO NOT USE_Case Formulas'!A238,"OK",NA()))</f>
        <v>#N/A</v>
      </c>
      <c r="U238" s="41" t="e">
        <f>IF(LEN('Case Data Entry'!U238)&gt;80,"Name of Education Group must be less than 80 characters",IF('DO NOT USE_Case Formulas'!A238,"OK",NA()))</f>
        <v>#N/A</v>
      </c>
      <c r="V238" s="41" t="e">
        <f>IF(AND(NOT(ISBLANK('Case Data Entry'!V238)),ISNA(VLOOKUP('Case Data Entry'!V238,'DO NOT USE_School Picklist'!$K$3:$K$6,1,FALSE))),"Please select a value from the drop-down menu",IF('DO NOT USE_Case Formulas'!A238,"OK",NA()))</f>
        <v>#N/A</v>
      </c>
      <c r="W238" s="41" t="e">
        <f>IF(AND('DO NOT USE_Case Formulas'!A238,ISBLANK('Case Data Entry'!W238)),"Has this person had symptoms? is required",IF(AND(NOT(ISBLANK('Case Data Entry'!W238)),ISNA(VLOOKUP('Case Data Entry'!W238,'DO NOT USE_School Picklist'!$D$3:$D$5,1,FALSE))),"Please select a value from the drop-down menu",IF(NOT(ISBLANK('Case Data Entry'!W238)),"OK",NA())))</f>
        <v>#N/A</v>
      </c>
      <c r="X238" s="41" t="e">
        <f>IF(AND('Case Data Entry'!W238='DO NOT USE_School Picklist'!$D$3,ISBLANK('Case Data Entry'!X238)),"Symptom Onset Date is required if Ever Symptomatic is Yes",IF('DO NOT USE_Case Formulas'!A238,"OK",NA()))</f>
        <v>#N/A</v>
      </c>
      <c r="Y238" s="41"/>
      <c r="Z238" s="41" t="e">
        <f ca="1">IF(AND('DO NOT USE_Case Formulas'!A238,ISBLANK('Case Data Entry'!Z238)),"Lab Result Test Date is required",IF('Case Data Entry'!Z238&gt;'DO NOT USE_School Picklist'!$C$3,"Test Date cannot be a future date",IF(NOT(ISBLANK('Case Data Entry'!Z238)),"OK",NA())))</f>
        <v>#N/A</v>
      </c>
      <c r="AA238" s="41" t="e">
        <f>IF(AND(NOT(ISBLANK('Case Data Entry'!AA238)),ISNA(VLOOKUP('Case Data Entry'!AA238,'DO NOT USE_School Picklist'!$R$3:$R$7,1,FALSE))),"Please select a value from the drop-down menu",IF('DO NOT USE_Case Formulas'!A238,"OK",NA()))</f>
        <v>#N/A</v>
      </c>
      <c r="AB238" s="41" t="e">
        <f>IF(AND(NOT(ISBLANK('Case Data Entry'!AB238)),ISNA(VLOOKUP('Case Data Entry'!AB238,'DO NOT USE_School Picklist'!$Q$3:$Q$8,1,FALSE))),"Please select a value from the drop-down menu",IF('DO NOT USE_Case Formulas'!A238,"OK",NA()))</f>
        <v>#N/A</v>
      </c>
    </row>
    <row r="239" spans="1:28" x14ac:dyDescent="0.25">
      <c r="A239" s="40" t="e">
        <f>IF('DO NOT USE_Case Formulas'!A239,IF('DO NOT USE_Case Formulas'!B239,"Not all required fields are completed","OK"),NA())</f>
        <v>#N/A</v>
      </c>
      <c r="B239" s="41" t="e">
        <f>IF(AND('DO NOT USE_Case Formulas'!A239,ISBLANK('Case Data Entry'!B239)),"First Name is required",IF(NOT(ISBLANK('Case Data Entry'!B239)),"OK",NA()))</f>
        <v>#N/A</v>
      </c>
      <c r="C239" s="41" t="e">
        <f>IF(AND('DO NOT USE_Case Formulas'!A239,ISBLANK('Case Data Entry'!C239)),"Last Name is required",IF(NOT(ISBLANK('Case Data Entry'!C239)),"OK",NA()))</f>
        <v>#N/A</v>
      </c>
      <c r="D239" s="41" t="e">
        <f>IF(AND('DO NOT USE_Case Formulas'!A239,ISBLANK('Case Data Entry'!D239)),"Birthdate is required",IF(NOT(ISBLANK('Case Data Entry'!D239)),"OK",NA()))</f>
        <v>#N/A</v>
      </c>
      <c r="E239" s="41" t="e">
        <f>IF(AND('DO NOT USE_Case Formulas'!A239,ISBLANK('Case Data Entry'!E239)),"Mobile Phone is required",IF(NOT(ISBLANK('Case Data Entry'!E239)),IF(AND(ISNUMBER(VALUE('Case Data Entry'!E239)),LEFT('Case Data Entry'!E239,1)&lt;&gt;"1",LEN('Case Data Entry'!E239)=10),"OK","Phone number must be valid format"),NA()))</f>
        <v>#N/A</v>
      </c>
      <c r="F239" s="41" t="e">
        <f>IF(LEN('Case Data Entry'!F239)&gt;255,"Home Street Address must be less than 255 characters",IF('DO NOT USE_Case Formulas'!A239,"OK",NA()))</f>
        <v>#N/A</v>
      </c>
      <c r="G239" s="41" t="e">
        <f>IF(LEN('Case Data Entry'!G239)&gt;40,"City must be less than 40 characters",IF('DO NOT USE_Case Formulas'!A239,"OK",NA()))</f>
        <v>#N/A</v>
      </c>
      <c r="H239" s="41" t="e">
        <f>IF(AND(NOT(ISBLANK('Case Data Entry'!H239)),ISNA(VLOOKUP('Case Data Entry'!H239,'DO NOT USE_School Picklist'!$P$3:$P$52,1,FALSE))),"Please select a value from the drop-down menu",IF('DO NOT USE_Case Formulas'!A239,"OK",NA()))</f>
        <v>#N/A</v>
      </c>
      <c r="I239" s="41" t="e">
        <f>IF(AND('DO NOT USE_Case Formulas'!A239,ISBLANK('Case Data Entry'!I239)),"Zip is required",IF(ISBLANK('Case Data Entry'!I239),NA(),"OK"))</f>
        <v>#N/A</v>
      </c>
      <c r="J239" s="41" t="e">
        <f>IF(AND('DO NOT USE_Case Formulas'!A239,ISBLANK('Case Data Entry'!J239)),"Student or Staff? is required",IF(ISBLANK('Case Data Entry'!J239),NA(),IF(ISNA(VLOOKUP('Case Data Entry'!J239,'DO NOT USE_School Picklist'!$B$3:$B$6,1,FALSE)),"Please select a value from the drop-down menu","OK")))</f>
        <v>#N/A</v>
      </c>
      <c r="K239" s="41" t="e">
        <f>IF(AND('Case Data Entry'!J239='DO NOT USE_School Picklist'!$B$4,ISBLANK('Case Data Entry'!K239)),"Occupation/Job Title is required if Student or Staff? is Yes, staff/faculty or volunteer",IF('DO NOT USE_Case Formulas'!A239,"OK",NA()))</f>
        <v>#N/A</v>
      </c>
      <c r="L239" s="41" t="e">
        <f ca="1">IF('Case Data Entry'!L239&gt;'DO NOT USE_School Picklist'!$C$3,"Date last on school campus/facility cannot be a future date",IF('DO NOT USE_Case Formulas'!A239,IF(ISBLANK('Case Data Entry'!L239),"Date last on school campus/facility is required","OK"),NA()))</f>
        <v>#N/A</v>
      </c>
      <c r="M239" s="41" t="e">
        <f>IF(AND('DO NOT USE_Case Formulas'!A239,ISBLANK('Case Data Entry'!M239)),"Specific Place in the Location is required",IF(ISBLANK('Case Data Entry'!M239),NA(),"OK"))</f>
        <v>#N/A</v>
      </c>
      <c r="N239" s="41" t="e">
        <f>IF(LEN('Case Data Entry'!N239)&gt;50,"Parent/Guardian Name must be less than 50 characters",IF('DO NOT USE_Case Formulas'!A239,"OK",NA()))</f>
        <v>#N/A</v>
      </c>
      <c r="O239" s="41" t="e">
        <f>IF(NOT(ISBLANK('Case Data Entry'!O239)),IF(AND(ISNUMBER('Case Data Entry'!O239),LEFT('Case Data Entry'!O239,1)&lt;&gt;"1",LEN('Case Data Entry'!O239)=10),"OK","Phone number must be valid format"),IF('DO NOT USE_Case Formulas'!A239,"OK",NA()))</f>
        <v>#N/A</v>
      </c>
      <c r="P239" s="41" t="e">
        <f>IF(AND(NOT(ISBLANK('Case Data Entry'!P239)),ISNA(VLOOKUP('Case Data Entry'!P239,'DO NOT USE_School Picklist'!$E$3:$E$10,1,FALSE))),"Please select a value from the drop-down menu",IF('DO NOT USE_Case Formulas'!A239,"OK",NA()))</f>
        <v>#N/A</v>
      </c>
      <c r="Q239" s="41" t="e">
        <f>IF(AND(NOT(ISBLANK('Case Data Entry'!Q239)),ISNA(VLOOKUP('Case Data Entry'!Q239,'DO NOT USE_School Picklist'!$F$3:$F$16,1,FALSE))),"Please select a value from the drop-down menu",IF('DO NOT USE_Case Formulas'!A239,"OK",NA()))</f>
        <v>#N/A</v>
      </c>
      <c r="R239" s="41" t="e">
        <f>IF(LEN('Case Data Entry'!R239)&gt;100,"Classroom(s) must be less than 100 characters",IF('DO NOT USE_Case Formulas'!A239,"OK",NA()))</f>
        <v>#N/A</v>
      </c>
      <c r="S239" s="41" t="e">
        <f>IF(AND(NOT(ISBLANK('Case Data Entry'!S239)),ISNA(VLOOKUP('Case Data Entry'!S239,'DO NOT USE_School Picklist'!$S$3:$S$12,1,FALSE))),"Please select a value from the drop-down menu",IF('DO NOT USE_Case Formulas'!A239,"OK",NA()))</f>
        <v>#N/A</v>
      </c>
      <c r="T239" s="41" t="e">
        <f>IF(AND(NOT(ISBLANK('Case Data Entry'!T239)),ISNA(VLOOKUP('Case Data Entry'!T239,'DO NOT USE_School Picklist'!$S$3:$S$12,1,FALSE))),"Please select a value from the drop-down menu",IF('DO NOT USE_Case Formulas'!A239,"OK",NA()))</f>
        <v>#N/A</v>
      </c>
      <c r="U239" s="41" t="e">
        <f>IF(LEN('Case Data Entry'!U239)&gt;80,"Name of Education Group must be less than 80 characters",IF('DO NOT USE_Case Formulas'!A239,"OK",NA()))</f>
        <v>#N/A</v>
      </c>
      <c r="V239" s="41" t="e">
        <f>IF(AND(NOT(ISBLANK('Case Data Entry'!V239)),ISNA(VLOOKUP('Case Data Entry'!V239,'DO NOT USE_School Picklist'!$K$3:$K$6,1,FALSE))),"Please select a value from the drop-down menu",IF('DO NOT USE_Case Formulas'!A239,"OK",NA()))</f>
        <v>#N/A</v>
      </c>
      <c r="W239" s="41" t="e">
        <f>IF(AND('DO NOT USE_Case Formulas'!A239,ISBLANK('Case Data Entry'!W239)),"Has this person had symptoms? is required",IF(AND(NOT(ISBLANK('Case Data Entry'!W239)),ISNA(VLOOKUP('Case Data Entry'!W239,'DO NOT USE_School Picklist'!$D$3:$D$5,1,FALSE))),"Please select a value from the drop-down menu",IF(NOT(ISBLANK('Case Data Entry'!W239)),"OK",NA())))</f>
        <v>#N/A</v>
      </c>
      <c r="X239" s="41" t="e">
        <f>IF(AND('Case Data Entry'!W239='DO NOT USE_School Picklist'!$D$3,ISBLANK('Case Data Entry'!X239)),"Symptom Onset Date is required if Ever Symptomatic is Yes",IF('DO NOT USE_Case Formulas'!A239,"OK",NA()))</f>
        <v>#N/A</v>
      </c>
      <c r="Y239" s="41"/>
      <c r="Z239" s="41" t="e">
        <f ca="1">IF(AND('DO NOT USE_Case Formulas'!A239,ISBLANK('Case Data Entry'!Z239)),"Lab Result Test Date is required",IF('Case Data Entry'!Z239&gt;'DO NOT USE_School Picklist'!$C$3,"Test Date cannot be a future date",IF(NOT(ISBLANK('Case Data Entry'!Z239)),"OK",NA())))</f>
        <v>#N/A</v>
      </c>
      <c r="AA239" s="41" t="e">
        <f>IF(AND(NOT(ISBLANK('Case Data Entry'!AA239)),ISNA(VLOOKUP('Case Data Entry'!AA239,'DO NOT USE_School Picklist'!$R$3:$R$7,1,FALSE))),"Please select a value from the drop-down menu",IF('DO NOT USE_Case Formulas'!A239,"OK",NA()))</f>
        <v>#N/A</v>
      </c>
      <c r="AB239" s="41" t="e">
        <f>IF(AND(NOT(ISBLANK('Case Data Entry'!AB239)),ISNA(VLOOKUP('Case Data Entry'!AB239,'DO NOT USE_School Picklist'!$Q$3:$Q$8,1,FALSE))),"Please select a value from the drop-down menu",IF('DO NOT USE_Case Formulas'!A239,"OK",NA()))</f>
        <v>#N/A</v>
      </c>
    </row>
    <row r="240" spans="1:28" x14ac:dyDescent="0.25">
      <c r="A240" s="40" t="e">
        <f>IF('DO NOT USE_Case Formulas'!A240,IF('DO NOT USE_Case Formulas'!B240,"Not all required fields are completed","OK"),NA())</f>
        <v>#N/A</v>
      </c>
      <c r="B240" s="41" t="e">
        <f>IF(AND('DO NOT USE_Case Formulas'!A240,ISBLANK('Case Data Entry'!B240)),"First Name is required",IF(NOT(ISBLANK('Case Data Entry'!B240)),"OK",NA()))</f>
        <v>#N/A</v>
      </c>
      <c r="C240" s="41" t="e">
        <f>IF(AND('DO NOT USE_Case Formulas'!A240,ISBLANK('Case Data Entry'!C240)),"Last Name is required",IF(NOT(ISBLANK('Case Data Entry'!C240)),"OK",NA()))</f>
        <v>#N/A</v>
      </c>
      <c r="D240" s="41" t="e">
        <f>IF(AND('DO NOT USE_Case Formulas'!A240,ISBLANK('Case Data Entry'!D240)),"Birthdate is required",IF(NOT(ISBLANK('Case Data Entry'!D240)),"OK",NA()))</f>
        <v>#N/A</v>
      </c>
      <c r="E240" s="41" t="e">
        <f>IF(AND('DO NOT USE_Case Formulas'!A240,ISBLANK('Case Data Entry'!E240)),"Mobile Phone is required",IF(NOT(ISBLANK('Case Data Entry'!E240)),IF(AND(ISNUMBER(VALUE('Case Data Entry'!E240)),LEFT('Case Data Entry'!E240,1)&lt;&gt;"1",LEN('Case Data Entry'!E240)=10),"OK","Phone number must be valid format"),NA()))</f>
        <v>#N/A</v>
      </c>
      <c r="F240" s="41" t="e">
        <f>IF(LEN('Case Data Entry'!F240)&gt;255,"Home Street Address must be less than 255 characters",IF('DO NOT USE_Case Formulas'!A240,"OK",NA()))</f>
        <v>#N/A</v>
      </c>
      <c r="G240" s="41" t="e">
        <f>IF(LEN('Case Data Entry'!G240)&gt;40,"City must be less than 40 characters",IF('DO NOT USE_Case Formulas'!A240,"OK",NA()))</f>
        <v>#N/A</v>
      </c>
      <c r="H240" s="41" t="e">
        <f>IF(AND(NOT(ISBLANK('Case Data Entry'!H240)),ISNA(VLOOKUP('Case Data Entry'!H240,'DO NOT USE_School Picklist'!$P$3:$P$52,1,FALSE))),"Please select a value from the drop-down menu",IF('DO NOT USE_Case Formulas'!A240,"OK",NA()))</f>
        <v>#N/A</v>
      </c>
      <c r="I240" s="41" t="e">
        <f>IF(AND('DO NOT USE_Case Formulas'!A240,ISBLANK('Case Data Entry'!I240)),"Zip is required",IF(ISBLANK('Case Data Entry'!I240),NA(),"OK"))</f>
        <v>#N/A</v>
      </c>
      <c r="J240" s="41" t="e">
        <f>IF(AND('DO NOT USE_Case Formulas'!A240,ISBLANK('Case Data Entry'!J240)),"Student or Staff? is required",IF(ISBLANK('Case Data Entry'!J240),NA(),IF(ISNA(VLOOKUP('Case Data Entry'!J240,'DO NOT USE_School Picklist'!$B$3:$B$6,1,FALSE)),"Please select a value from the drop-down menu","OK")))</f>
        <v>#N/A</v>
      </c>
      <c r="K240" s="41" t="e">
        <f>IF(AND('Case Data Entry'!J240='DO NOT USE_School Picklist'!$B$4,ISBLANK('Case Data Entry'!K240)),"Occupation/Job Title is required if Student or Staff? is Yes, staff/faculty or volunteer",IF('DO NOT USE_Case Formulas'!A240,"OK",NA()))</f>
        <v>#N/A</v>
      </c>
      <c r="L240" s="41" t="e">
        <f ca="1">IF('Case Data Entry'!L240&gt;'DO NOT USE_School Picklist'!$C$3,"Date last on school campus/facility cannot be a future date",IF('DO NOT USE_Case Formulas'!A240,IF(ISBLANK('Case Data Entry'!L240),"Date last on school campus/facility is required","OK"),NA()))</f>
        <v>#N/A</v>
      </c>
      <c r="M240" s="41" t="e">
        <f>IF(AND('DO NOT USE_Case Formulas'!A240,ISBLANK('Case Data Entry'!M240)),"Specific Place in the Location is required",IF(ISBLANK('Case Data Entry'!M240),NA(),"OK"))</f>
        <v>#N/A</v>
      </c>
      <c r="N240" s="41" t="e">
        <f>IF(LEN('Case Data Entry'!N240)&gt;50,"Parent/Guardian Name must be less than 50 characters",IF('DO NOT USE_Case Formulas'!A240,"OK",NA()))</f>
        <v>#N/A</v>
      </c>
      <c r="O240" s="41" t="e">
        <f>IF(NOT(ISBLANK('Case Data Entry'!O240)),IF(AND(ISNUMBER('Case Data Entry'!O240),LEFT('Case Data Entry'!O240,1)&lt;&gt;"1",LEN('Case Data Entry'!O240)=10),"OK","Phone number must be valid format"),IF('DO NOT USE_Case Formulas'!A240,"OK",NA()))</f>
        <v>#N/A</v>
      </c>
      <c r="P240" s="41" t="e">
        <f>IF(AND(NOT(ISBLANK('Case Data Entry'!P240)),ISNA(VLOOKUP('Case Data Entry'!P240,'DO NOT USE_School Picklist'!$E$3:$E$10,1,FALSE))),"Please select a value from the drop-down menu",IF('DO NOT USE_Case Formulas'!A240,"OK",NA()))</f>
        <v>#N/A</v>
      </c>
      <c r="Q240" s="41" t="e">
        <f>IF(AND(NOT(ISBLANK('Case Data Entry'!Q240)),ISNA(VLOOKUP('Case Data Entry'!Q240,'DO NOT USE_School Picklist'!$F$3:$F$16,1,FALSE))),"Please select a value from the drop-down menu",IF('DO NOT USE_Case Formulas'!A240,"OK",NA()))</f>
        <v>#N/A</v>
      </c>
      <c r="R240" s="41" t="e">
        <f>IF(LEN('Case Data Entry'!R240)&gt;100,"Classroom(s) must be less than 100 characters",IF('DO NOT USE_Case Formulas'!A240,"OK",NA()))</f>
        <v>#N/A</v>
      </c>
      <c r="S240" s="41" t="e">
        <f>IF(AND(NOT(ISBLANK('Case Data Entry'!S240)),ISNA(VLOOKUP('Case Data Entry'!S240,'DO NOT USE_School Picklist'!$S$3:$S$12,1,FALSE))),"Please select a value from the drop-down menu",IF('DO NOT USE_Case Formulas'!A240,"OK",NA()))</f>
        <v>#N/A</v>
      </c>
      <c r="T240" s="41" t="e">
        <f>IF(AND(NOT(ISBLANK('Case Data Entry'!T240)),ISNA(VLOOKUP('Case Data Entry'!T240,'DO NOT USE_School Picklist'!$S$3:$S$12,1,FALSE))),"Please select a value from the drop-down menu",IF('DO NOT USE_Case Formulas'!A240,"OK",NA()))</f>
        <v>#N/A</v>
      </c>
      <c r="U240" s="41" t="e">
        <f>IF(LEN('Case Data Entry'!U240)&gt;80,"Name of Education Group must be less than 80 characters",IF('DO NOT USE_Case Formulas'!A240,"OK",NA()))</f>
        <v>#N/A</v>
      </c>
      <c r="V240" s="41" t="e">
        <f>IF(AND(NOT(ISBLANK('Case Data Entry'!V240)),ISNA(VLOOKUP('Case Data Entry'!V240,'DO NOT USE_School Picklist'!$K$3:$K$6,1,FALSE))),"Please select a value from the drop-down menu",IF('DO NOT USE_Case Formulas'!A240,"OK",NA()))</f>
        <v>#N/A</v>
      </c>
      <c r="W240" s="41" t="e">
        <f>IF(AND('DO NOT USE_Case Formulas'!A240,ISBLANK('Case Data Entry'!W240)),"Has this person had symptoms? is required",IF(AND(NOT(ISBLANK('Case Data Entry'!W240)),ISNA(VLOOKUP('Case Data Entry'!W240,'DO NOT USE_School Picklist'!$D$3:$D$5,1,FALSE))),"Please select a value from the drop-down menu",IF(NOT(ISBLANK('Case Data Entry'!W240)),"OK",NA())))</f>
        <v>#N/A</v>
      </c>
      <c r="X240" s="41" t="e">
        <f>IF(AND('Case Data Entry'!W240='DO NOT USE_School Picklist'!$D$3,ISBLANK('Case Data Entry'!X240)),"Symptom Onset Date is required if Ever Symptomatic is Yes",IF('DO NOT USE_Case Formulas'!A240,"OK",NA()))</f>
        <v>#N/A</v>
      </c>
      <c r="Y240" s="41"/>
      <c r="Z240" s="41" t="e">
        <f ca="1">IF(AND('DO NOT USE_Case Formulas'!A240,ISBLANK('Case Data Entry'!Z240)),"Lab Result Test Date is required",IF('Case Data Entry'!Z240&gt;'DO NOT USE_School Picklist'!$C$3,"Test Date cannot be a future date",IF(NOT(ISBLANK('Case Data Entry'!Z240)),"OK",NA())))</f>
        <v>#N/A</v>
      </c>
      <c r="AA240" s="41" t="e">
        <f>IF(AND(NOT(ISBLANK('Case Data Entry'!AA240)),ISNA(VLOOKUP('Case Data Entry'!AA240,'DO NOT USE_School Picklist'!$R$3:$R$7,1,FALSE))),"Please select a value from the drop-down menu",IF('DO NOT USE_Case Formulas'!A240,"OK",NA()))</f>
        <v>#N/A</v>
      </c>
      <c r="AB240" s="41" t="e">
        <f>IF(AND(NOT(ISBLANK('Case Data Entry'!AB240)),ISNA(VLOOKUP('Case Data Entry'!AB240,'DO NOT USE_School Picklist'!$Q$3:$Q$8,1,FALSE))),"Please select a value from the drop-down menu",IF('DO NOT USE_Case Formulas'!A240,"OK",NA()))</f>
        <v>#N/A</v>
      </c>
    </row>
    <row r="241" spans="1:28" x14ac:dyDescent="0.25">
      <c r="A241" s="40" t="e">
        <f>IF('DO NOT USE_Case Formulas'!A241,IF('DO NOT USE_Case Formulas'!B241,"Not all required fields are completed","OK"),NA())</f>
        <v>#N/A</v>
      </c>
      <c r="B241" s="41" t="e">
        <f>IF(AND('DO NOT USE_Case Formulas'!A241,ISBLANK('Case Data Entry'!B241)),"First Name is required",IF(NOT(ISBLANK('Case Data Entry'!B241)),"OK",NA()))</f>
        <v>#N/A</v>
      </c>
      <c r="C241" s="41" t="e">
        <f>IF(AND('DO NOT USE_Case Formulas'!A241,ISBLANK('Case Data Entry'!C241)),"Last Name is required",IF(NOT(ISBLANK('Case Data Entry'!C241)),"OK",NA()))</f>
        <v>#N/A</v>
      </c>
      <c r="D241" s="41" t="e">
        <f>IF(AND('DO NOT USE_Case Formulas'!A241,ISBLANK('Case Data Entry'!D241)),"Birthdate is required",IF(NOT(ISBLANK('Case Data Entry'!D241)),"OK",NA()))</f>
        <v>#N/A</v>
      </c>
      <c r="E241" s="41" t="e">
        <f>IF(AND('DO NOT USE_Case Formulas'!A241,ISBLANK('Case Data Entry'!E241)),"Mobile Phone is required",IF(NOT(ISBLANK('Case Data Entry'!E241)),IF(AND(ISNUMBER(VALUE('Case Data Entry'!E241)),LEFT('Case Data Entry'!E241,1)&lt;&gt;"1",LEN('Case Data Entry'!E241)=10),"OK","Phone number must be valid format"),NA()))</f>
        <v>#N/A</v>
      </c>
      <c r="F241" s="41" t="e">
        <f>IF(LEN('Case Data Entry'!F241)&gt;255,"Home Street Address must be less than 255 characters",IF('DO NOT USE_Case Formulas'!A241,"OK",NA()))</f>
        <v>#N/A</v>
      </c>
      <c r="G241" s="41" t="e">
        <f>IF(LEN('Case Data Entry'!G241)&gt;40,"City must be less than 40 characters",IF('DO NOT USE_Case Formulas'!A241,"OK",NA()))</f>
        <v>#N/A</v>
      </c>
      <c r="H241" s="41" t="e">
        <f>IF(AND(NOT(ISBLANK('Case Data Entry'!H241)),ISNA(VLOOKUP('Case Data Entry'!H241,'DO NOT USE_School Picklist'!$P$3:$P$52,1,FALSE))),"Please select a value from the drop-down menu",IF('DO NOT USE_Case Formulas'!A241,"OK",NA()))</f>
        <v>#N/A</v>
      </c>
      <c r="I241" s="41" t="e">
        <f>IF(AND('DO NOT USE_Case Formulas'!A241,ISBLANK('Case Data Entry'!I241)),"Zip is required",IF(ISBLANK('Case Data Entry'!I241),NA(),"OK"))</f>
        <v>#N/A</v>
      </c>
      <c r="J241" s="41" t="e">
        <f>IF(AND('DO NOT USE_Case Formulas'!A241,ISBLANK('Case Data Entry'!J241)),"Student or Staff? is required",IF(ISBLANK('Case Data Entry'!J241),NA(),IF(ISNA(VLOOKUP('Case Data Entry'!J241,'DO NOT USE_School Picklist'!$B$3:$B$6,1,FALSE)),"Please select a value from the drop-down menu","OK")))</f>
        <v>#N/A</v>
      </c>
      <c r="K241" s="41" t="e">
        <f>IF(AND('Case Data Entry'!J241='DO NOT USE_School Picklist'!$B$4,ISBLANK('Case Data Entry'!K241)),"Occupation/Job Title is required if Student or Staff? is Yes, staff/faculty or volunteer",IF('DO NOT USE_Case Formulas'!A241,"OK",NA()))</f>
        <v>#N/A</v>
      </c>
      <c r="L241" s="41" t="e">
        <f ca="1">IF('Case Data Entry'!L241&gt;'DO NOT USE_School Picklist'!$C$3,"Date last on school campus/facility cannot be a future date",IF('DO NOT USE_Case Formulas'!A241,IF(ISBLANK('Case Data Entry'!L241),"Date last on school campus/facility is required","OK"),NA()))</f>
        <v>#N/A</v>
      </c>
      <c r="M241" s="41" t="e">
        <f>IF(AND('DO NOT USE_Case Formulas'!A241,ISBLANK('Case Data Entry'!M241)),"Specific Place in the Location is required",IF(ISBLANK('Case Data Entry'!M241),NA(),"OK"))</f>
        <v>#N/A</v>
      </c>
      <c r="N241" s="41" t="e">
        <f>IF(LEN('Case Data Entry'!N241)&gt;50,"Parent/Guardian Name must be less than 50 characters",IF('DO NOT USE_Case Formulas'!A241,"OK",NA()))</f>
        <v>#N/A</v>
      </c>
      <c r="O241" s="41" t="e">
        <f>IF(NOT(ISBLANK('Case Data Entry'!O241)),IF(AND(ISNUMBER('Case Data Entry'!O241),LEFT('Case Data Entry'!O241,1)&lt;&gt;"1",LEN('Case Data Entry'!O241)=10),"OK","Phone number must be valid format"),IF('DO NOT USE_Case Formulas'!A241,"OK",NA()))</f>
        <v>#N/A</v>
      </c>
      <c r="P241" s="41" t="e">
        <f>IF(AND(NOT(ISBLANK('Case Data Entry'!P241)),ISNA(VLOOKUP('Case Data Entry'!P241,'DO NOT USE_School Picklist'!$E$3:$E$10,1,FALSE))),"Please select a value from the drop-down menu",IF('DO NOT USE_Case Formulas'!A241,"OK",NA()))</f>
        <v>#N/A</v>
      </c>
      <c r="Q241" s="41" t="e">
        <f>IF(AND(NOT(ISBLANK('Case Data Entry'!Q241)),ISNA(VLOOKUP('Case Data Entry'!Q241,'DO NOT USE_School Picklist'!$F$3:$F$16,1,FALSE))),"Please select a value from the drop-down menu",IF('DO NOT USE_Case Formulas'!A241,"OK",NA()))</f>
        <v>#N/A</v>
      </c>
      <c r="R241" s="41" t="e">
        <f>IF(LEN('Case Data Entry'!R241)&gt;100,"Classroom(s) must be less than 100 characters",IF('DO NOT USE_Case Formulas'!A241,"OK",NA()))</f>
        <v>#N/A</v>
      </c>
      <c r="S241" s="41" t="e">
        <f>IF(AND(NOT(ISBLANK('Case Data Entry'!S241)),ISNA(VLOOKUP('Case Data Entry'!S241,'DO NOT USE_School Picklist'!$S$3:$S$12,1,FALSE))),"Please select a value from the drop-down menu",IF('DO NOT USE_Case Formulas'!A241,"OK",NA()))</f>
        <v>#N/A</v>
      </c>
      <c r="T241" s="41" t="e">
        <f>IF(AND(NOT(ISBLANK('Case Data Entry'!T241)),ISNA(VLOOKUP('Case Data Entry'!T241,'DO NOT USE_School Picklist'!$S$3:$S$12,1,FALSE))),"Please select a value from the drop-down menu",IF('DO NOT USE_Case Formulas'!A241,"OK",NA()))</f>
        <v>#N/A</v>
      </c>
      <c r="U241" s="41" t="e">
        <f>IF(LEN('Case Data Entry'!U241)&gt;80,"Name of Education Group must be less than 80 characters",IF('DO NOT USE_Case Formulas'!A241,"OK",NA()))</f>
        <v>#N/A</v>
      </c>
      <c r="V241" s="41" t="e">
        <f>IF(AND(NOT(ISBLANK('Case Data Entry'!V241)),ISNA(VLOOKUP('Case Data Entry'!V241,'DO NOT USE_School Picklist'!$K$3:$K$6,1,FALSE))),"Please select a value from the drop-down menu",IF('DO NOT USE_Case Formulas'!A241,"OK",NA()))</f>
        <v>#N/A</v>
      </c>
      <c r="W241" s="41" t="e">
        <f>IF(AND('DO NOT USE_Case Formulas'!A241,ISBLANK('Case Data Entry'!W241)),"Has this person had symptoms? is required",IF(AND(NOT(ISBLANK('Case Data Entry'!W241)),ISNA(VLOOKUP('Case Data Entry'!W241,'DO NOT USE_School Picklist'!$D$3:$D$5,1,FALSE))),"Please select a value from the drop-down menu",IF(NOT(ISBLANK('Case Data Entry'!W241)),"OK",NA())))</f>
        <v>#N/A</v>
      </c>
      <c r="X241" s="41" t="e">
        <f>IF(AND('Case Data Entry'!W241='DO NOT USE_School Picklist'!$D$3,ISBLANK('Case Data Entry'!X241)),"Symptom Onset Date is required if Ever Symptomatic is Yes",IF('DO NOT USE_Case Formulas'!A241,"OK",NA()))</f>
        <v>#N/A</v>
      </c>
      <c r="Y241" s="41"/>
      <c r="Z241" s="41" t="e">
        <f ca="1">IF(AND('DO NOT USE_Case Formulas'!A241,ISBLANK('Case Data Entry'!Z241)),"Lab Result Test Date is required",IF('Case Data Entry'!Z241&gt;'DO NOT USE_School Picklist'!$C$3,"Test Date cannot be a future date",IF(NOT(ISBLANK('Case Data Entry'!Z241)),"OK",NA())))</f>
        <v>#N/A</v>
      </c>
      <c r="AA241" s="41" t="e">
        <f>IF(AND(NOT(ISBLANK('Case Data Entry'!AA241)),ISNA(VLOOKUP('Case Data Entry'!AA241,'DO NOT USE_School Picklist'!$R$3:$R$7,1,FALSE))),"Please select a value from the drop-down menu",IF('DO NOT USE_Case Formulas'!A241,"OK",NA()))</f>
        <v>#N/A</v>
      </c>
      <c r="AB241" s="41" t="e">
        <f>IF(AND(NOT(ISBLANK('Case Data Entry'!AB241)),ISNA(VLOOKUP('Case Data Entry'!AB241,'DO NOT USE_School Picklist'!$Q$3:$Q$8,1,FALSE))),"Please select a value from the drop-down menu",IF('DO NOT USE_Case Formulas'!A241,"OK",NA()))</f>
        <v>#N/A</v>
      </c>
    </row>
    <row r="242" spans="1:28" x14ac:dyDescent="0.25">
      <c r="A242" s="40" t="e">
        <f>IF('DO NOT USE_Case Formulas'!A242,IF('DO NOT USE_Case Formulas'!B242,"Not all required fields are completed","OK"),NA())</f>
        <v>#N/A</v>
      </c>
      <c r="B242" s="41" t="e">
        <f>IF(AND('DO NOT USE_Case Formulas'!A242,ISBLANK('Case Data Entry'!B242)),"First Name is required",IF(NOT(ISBLANK('Case Data Entry'!B242)),"OK",NA()))</f>
        <v>#N/A</v>
      </c>
      <c r="C242" s="41" t="e">
        <f>IF(AND('DO NOT USE_Case Formulas'!A242,ISBLANK('Case Data Entry'!C242)),"Last Name is required",IF(NOT(ISBLANK('Case Data Entry'!C242)),"OK",NA()))</f>
        <v>#N/A</v>
      </c>
      <c r="D242" s="41" t="e">
        <f>IF(AND('DO NOT USE_Case Formulas'!A242,ISBLANK('Case Data Entry'!D242)),"Birthdate is required",IF(NOT(ISBLANK('Case Data Entry'!D242)),"OK",NA()))</f>
        <v>#N/A</v>
      </c>
      <c r="E242" s="41" t="e">
        <f>IF(AND('DO NOT USE_Case Formulas'!A242,ISBLANK('Case Data Entry'!E242)),"Mobile Phone is required",IF(NOT(ISBLANK('Case Data Entry'!E242)),IF(AND(ISNUMBER(VALUE('Case Data Entry'!E242)),LEFT('Case Data Entry'!E242,1)&lt;&gt;"1",LEN('Case Data Entry'!E242)=10),"OK","Phone number must be valid format"),NA()))</f>
        <v>#N/A</v>
      </c>
      <c r="F242" s="41" t="e">
        <f>IF(LEN('Case Data Entry'!F242)&gt;255,"Home Street Address must be less than 255 characters",IF('DO NOT USE_Case Formulas'!A242,"OK",NA()))</f>
        <v>#N/A</v>
      </c>
      <c r="G242" s="41" t="e">
        <f>IF(LEN('Case Data Entry'!G242)&gt;40,"City must be less than 40 characters",IF('DO NOT USE_Case Formulas'!A242,"OK",NA()))</f>
        <v>#N/A</v>
      </c>
      <c r="H242" s="41" t="e">
        <f>IF(AND(NOT(ISBLANK('Case Data Entry'!H242)),ISNA(VLOOKUP('Case Data Entry'!H242,'DO NOT USE_School Picklist'!$P$3:$P$52,1,FALSE))),"Please select a value from the drop-down menu",IF('DO NOT USE_Case Formulas'!A242,"OK",NA()))</f>
        <v>#N/A</v>
      </c>
      <c r="I242" s="41" t="e">
        <f>IF(AND('DO NOT USE_Case Formulas'!A242,ISBLANK('Case Data Entry'!I242)),"Zip is required",IF(ISBLANK('Case Data Entry'!I242),NA(),"OK"))</f>
        <v>#N/A</v>
      </c>
      <c r="J242" s="41" t="e">
        <f>IF(AND('DO NOT USE_Case Formulas'!A242,ISBLANK('Case Data Entry'!J242)),"Student or Staff? is required",IF(ISBLANK('Case Data Entry'!J242),NA(),IF(ISNA(VLOOKUP('Case Data Entry'!J242,'DO NOT USE_School Picklist'!$B$3:$B$6,1,FALSE)),"Please select a value from the drop-down menu","OK")))</f>
        <v>#N/A</v>
      </c>
      <c r="K242" s="41" t="e">
        <f>IF(AND('Case Data Entry'!J242='DO NOT USE_School Picklist'!$B$4,ISBLANK('Case Data Entry'!K242)),"Occupation/Job Title is required if Student or Staff? is Yes, staff/faculty or volunteer",IF('DO NOT USE_Case Formulas'!A242,"OK",NA()))</f>
        <v>#N/A</v>
      </c>
      <c r="L242" s="41" t="e">
        <f ca="1">IF('Case Data Entry'!L242&gt;'DO NOT USE_School Picklist'!$C$3,"Date last on school campus/facility cannot be a future date",IF('DO NOT USE_Case Formulas'!A242,IF(ISBLANK('Case Data Entry'!L242),"Date last on school campus/facility is required","OK"),NA()))</f>
        <v>#N/A</v>
      </c>
      <c r="M242" s="41" t="e">
        <f>IF(AND('DO NOT USE_Case Formulas'!A242,ISBLANK('Case Data Entry'!M242)),"Specific Place in the Location is required",IF(ISBLANK('Case Data Entry'!M242),NA(),"OK"))</f>
        <v>#N/A</v>
      </c>
      <c r="N242" s="41" t="e">
        <f>IF(LEN('Case Data Entry'!N242)&gt;50,"Parent/Guardian Name must be less than 50 characters",IF('DO NOT USE_Case Formulas'!A242,"OK",NA()))</f>
        <v>#N/A</v>
      </c>
      <c r="O242" s="41" t="e">
        <f>IF(NOT(ISBLANK('Case Data Entry'!O242)),IF(AND(ISNUMBER('Case Data Entry'!O242),LEFT('Case Data Entry'!O242,1)&lt;&gt;"1",LEN('Case Data Entry'!O242)=10),"OK","Phone number must be valid format"),IF('DO NOT USE_Case Formulas'!A242,"OK",NA()))</f>
        <v>#N/A</v>
      </c>
      <c r="P242" s="41" t="e">
        <f>IF(AND(NOT(ISBLANK('Case Data Entry'!P242)),ISNA(VLOOKUP('Case Data Entry'!P242,'DO NOT USE_School Picklist'!$E$3:$E$10,1,FALSE))),"Please select a value from the drop-down menu",IF('DO NOT USE_Case Formulas'!A242,"OK",NA()))</f>
        <v>#N/A</v>
      </c>
      <c r="Q242" s="41" t="e">
        <f>IF(AND(NOT(ISBLANK('Case Data Entry'!Q242)),ISNA(VLOOKUP('Case Data Entry'!Q242,'DO NOT USE_School Picklist'!$F$3:$F$16,1,FALSE))),"Please select a value from the drop-down menu",IF('DO NOT USE_Case Formulas'!A242,"OK",NA()))</f>
        <v>#N/A</v>
      </c>
      <c r="R242" s="41" t="e">
        <f>IF(LEN('Case Data Entry'!R242)&gt;100,"Classroom(s) must be less than 100 characters",IF('DO NOT USE_Case Formulas'!A242,"OK",NA()))</f>
        <v>#N/A</v>
      </c>
      <c r="S242" s="41" t="e">
        <f>IF(AND(NOT(ISBLANK('Case Data Entry'!S242)),ISNA(VLOOKUP('Case Data Entry'!S242,'DO NOT USE_School Picklist'!$S$3:$S$12,1,FALSE))),"Please select a value from the drop-down menu",IF('DO NOT USE_Case Formulas'!A242,"OK",NA()))</f>
        <v>#N/A</v>
      </c>
      <c r="T242" s="41" t="e">
        <f>IF(AND(NOT(ISBLANK('Case Data Entry'!T242)),ISNA(VLOOKUP('Case Data Entry'!T242,'DO NOT USE_School Picklist'!$S$3:$S$12,1,FALSE))),"Please select a value from the drop-down menu",IF('DO NOT USE_Case Formulas'!A242,"OK",NA()))</f>
        <v>#N/A</v>
      </c>
      <c r="U242" s="41" t="e">
        <f>IF(LEN('Case Data Entry'!U242)&gt;80,"Name of Education Group must be less than 80 characters",IF('DO NOT USE_Case Formulas'!A242,"OK",NA()))</f>
        <v>#N/A</v>
      </c>
      <c r="V242" s="41" t="e">
        <f>IF(AND(NOT(ISBLANK('Case Data Entry'!V242)),ISNA(VLOOKUP('Case Data Entry'!V242,'DO NOT USE_School Picklist'!$K$3:$K$6,1,FALSE))),"Please select a value from the drop-down menu",IF('DO NOT USE_Case Formulas'!A242,"OK",NA()))</f>
        <v>#N/A</v>
      </c>
      <c r="W242" s="41" t="e">
        <f>IF(AND('DO NOT USE_Case Formulas'!A242,ISBLANK('Case Data Entry'!W242)),"Has this person had symptoms? is required",IF(AND(NOT(ISBLANK('Case Data Entry'!W242)),ISNA(VLOOKUP('Case Data Entry'!W242,'DO NOT USE_School Picklist'!$D$3:$D$5,1,FALSE))),"Please select a value from the drop-down menu",IF(NOT(ISBLANK('Case Data Entry'!W242)),"OK",NA())))</f>
        <v>#N/A</v>
      </c>
      <c r="X242" s="41" t="e">
        <f>IF(AND('Case Data Entry'!W242='DO NOT USE_School Picklist'!$D$3,ISBLANK('Case Data Entry'!X242)),"Symptom Onset Date is required if Ever Symptomatic is Yes",IF('DO NOT USE_Case Formulas'!A242,"OK",NA()))</f>
        <v>#N/A</v>
      </c>
      <c r="Y242" s="41"/>
      <c r="Z242" s="41" t="e">
        <f ca="1">IF(AND('DO NOT USE_Case Formulas'!A242,ISBLANK('Case Data Entry'!Z242)),"Lab Result Test Date is required",IF('Case Data Entry'!Z242&gt;'DO NOT USE_School Picklist'!$C$3,"Test Date cannot be a future date",IF(NOT(ISBLANK('Case Data Entry'!Z242)),"OK",NA())))</f>
        <v>#N/A</v>
      </c>
      <c r="AA242" s="41" t="e">
        <f>IF(AND(NOT(ISBLANK('Case Data Entry'!AA242)),ISNA(VLOOKUP('Case Data Entry'!AA242,'DO NOT USE_School Picklist'!$R$3:$R$7,1,FALSE))),"Please select a value from the drop-down menu",IF('DO NOT USE_Case Formulas'!A242,"OK",NA()))</f>
        <v>#N/A</v>
      </c>
      <c r="AB242" s="41" t="e">
        <f>IF(AND(NOT(ISBLANK('Case Data Entry'!AB242)),ISNA(VLOOKUP('Case Data Entry'!AB242,'DO NOT USE_School Picklist'!$Q$3:$Q$8,1,FALSE))),"Please select a value from the drop-down menu",IF('DO NOT USE_Case Formulas'!A242,"OK",NA()))</f>
        <v>#N/A</v>
      </c>
    </row>
    <row r="243" spans="1:28" x14ac:dyDescent="0.25">
      <c r="A243" s="40" t="e">
        <f>IF('DO NOT USE_Case Formulas'!A243,IF('DO NOT USE_Case Formulas'!B243,"Not all required fields are completed","OK"),NA())</f>
        <v>#N/A</v>
      </c>
      <c r="B243" s="41" t="e">
        <f>IF(AND('DO NOT USE_Case Formulas'!A243,ISBLANK('Case Data Entry'!B243)),"First Name is required",IF(NOT(ISBLANK('Case Data Entry'!B243)),"OK",NA()))</f>
        <v>#N/A</v>
      </c>
      <c r="C243" s="41" t="e">
        <f>IF(AND('DO NOT USE_Case Formulas'!A243,ISBLANK('Case Data Entry'!C243)),"Last Name is required",IF(NOT(ISBLANK('Case Data Entry'!C243)),"OK",NA()))</f>
        <v>#N/A</v>
      </c>
      <c r="D243" s="41" t="e">
        <f>IF(AND('DO NOT USE_Case Formulas'!A243,ISBLANK('Case Data Entry'!D243)),"Birthdate is required",IF(NOT(ISBLANK('Case Data Entry'!D243)),"OK",NA()))</f>
        <v>#N/A</v>
      </c>
      <c r="E243" s="41" t="e">
        <f>IF(AND('DO NOT USE_Case Formulas'!A243,ISBLANK('Case Data Entry'!E243)),"Mobile Phone is required",IF(NOT(ISBLANK('Case Data Entry'!E243)),IF(AND(ISNUMBER(VALUE('Case Data Entry'!E243)),LEFT('Case Data Entry'!E243,1)&lt;&gt;"1",LEN('Case Data Entry'!E243)=10),"OK","Phone number must be valid format"),NA()))</f>
        <v>#N/A</v>
      </c>
      <c r="F243" s="41" t="e">
        <f>IF(LEN('Case Data Entry'!F243)&gt;255,"Home Street Address must be less than 255 characters",IF('DO NOT USE_Case Formulas'!A243,"OK",NA()))</f>
        <v>#N/A</v>
      </c>
      <c r="G243" s="41" t="e">
        <f>IF(LEN('Case Data Entry'!G243)&gt;40,"City must be less than 40 characters",IF('DO NOT USE_Case Formulas'!A243,"OK",NA()))</f>
        <v>#N/A</v>
      </c>
      <c r="H243" s="41" t="e">
        <f>IF(AND(NOT(ISBLANK('Case Data Entry'!H243)),ISNA(VLOOKUP('Case Data Entry'!H243,'DO NOT USE_School Picklist'!$P$3:$P$52,1,FALSE))),"Please select a value from the drop-down menu",IF('DO NOT USE_Case Formulas'!A243,"OK",NA()))</f>
        <v>#N/A</v>
      </c>
      <c r="I243" s="41" t="e">
        <f>IF(AND('DO NOT USE_Case Formulas'!A243,ISBLANK('Case Data Entry'!I243)),"Zip is required",IF(ISBLANK('Case Data Entry'!I243),NA(),"OK"))</f>
        <v>#N/A</v>
      </c>
      <c r="J243" s="41" t="e">
        <f>IF(AND('DO NOT USE_Case Formulas'!A243,ISBLANK('Case Data Entry'!J243)),"Student or Staff? is required",IF(ISBLANK('Case Data Entry'!J243),NA(),IF(ISNA(VLOOKUP('Case Data Entry'!J243,'DO NOT USE_School Picklist'!$B$3:$B$6,1,FALSE)),"Please select a value from the drop-down menu","OK")))</f>
        <v>#N/A</v>
      </c>
      <c r="K243" s="41" t="e">
        <f>IF(AND('Case Data Entry'!J243='DO NOT USE_School Picklist'!$B$4,ISBLANK('Case Data Entry'!K243)),"Occupation/Job Title is required if Student or Staff? is Yes, staff/faculty or volunteer",IF('DO NOT USE_Case Formulas'!A243,"OK",NA()))</f>
        <v>#N/A</v>
      </c>
      <c r="L243" s="41" t="e">
        <f ca="1">IF('Case Data Entry'!L243&gt;'DO NOT USE_School Picklist'!$C$3,"Date last on school campus/facility cannot be a future date",IF('DO NOT USE_Case Formulas'!A243,IF(ISBLANK('Case Data Entry'!L243),"Date last on school campus/facility is required","OK"),NA()))</f>
        <v>#N/A</v>
      </c>
      <c r="M243" s="41" t="e">
        <f>IF(AND('DO NOT USE_Case Formulas'!A243,ISBLANK('Case Data Entry'!M243)),"Specific Place in the Location is required",IF(ISBLANK('Case Data Entry'!M243),NA(),"OK"))</f>
        <v>#N/A</v>
      </c>
      <c r="N243" s="41" t="e">
        <f>IF(LEN('Case Data Entry'!N243)&gt;50,"Parent/Guardian Name must be less than 50 characters",IF('DO NOT USE_Case Formulas'!A243,"OK",NA()))</f>
        <v>#N/A</v>
      </c>
      <c r="O243" s="41" t="e">
        <f>IF(NOT(ISBLANK('Case Data Entry'!O243)),IF(AND(ISNUMBER('Case Data Entry'!O243),LEFT('Case Data Entry'!O243,1)&lt;&gt;"1",LEN('Case Data Entry'!O243)=10),"OK","Phone number must be valid format"),IF('DO NOT USE_Case Formulas'!A243,"OK",NA()))</f>
        <v>#N/A</v>
      </c>
      <c r="P243" s="41" t="e">
        <f>IF(AND(NOT(ISBLANK('Case Data Entry'!P243)),ISNA(VLOOKUP('Case Data Entry'!P243,'DO NOT USE_School Picklist'!$E$3:$E$10,1,FALSE))),"Please select a value from the drop-down menu",IF('DO NOT USE_Case Formulas'!A243,"OK",NA()))</f>
        <v>#N/A</v>
      </c>
      <c r="Q243" s="41" t="e">
        <f>IF(AND(NOT(ISBLANK('Case Data Entry'!Q243)),ISNA(VLOOKUP('Case Data Entry'!Q243,'DO NOT USE_School Picklist'!$F$3:$F$16,1,FALSE))),"Please select a value from the drop-down menu",IF('DO NOT USE_Case Formulas'!A243,"OK",NA()))</f>
        <v>#N/A</v>
      </c>
      <c r="R243" s="41" t="e">
        <f>IF(LEN('Case Data Entry'!R243)&gt;100,"Classroom(s) must be less than 100 characters",IF('DO NOT USE_Case Formulas'!A243,"OK",NA()))</f>
        <v>#N/A</v>
      </c>
      <c r="S243" s="41" t="e">
        <f>IF(AND(NOT(ISBLANK('Case Data Entry'!S243)),ISNA(VLOOKUP('Case Data Entry'!S243,'DO NOT USE_School Picklist'!$S$3:$S$12,1,FALSE))),"Please select a value from the drop-down menu",IF('DO NOT USE_Case Formulas'!A243,"OK",NA()))</f>
        <v>#N/A</v>
      </c>
      <c r="T243" s="41" t="e">
        <f>IF(AND(NOT(ISBLANK('Case Data Entry'!T243)),ISNA(VLOOKUP('Case Data Entry'!T243,'DO NOT USE_School Picklist'!$S$3:$S$12,1,FALSE))),"Please select a value from the drop-down menu",IF('DO NOT USE_Case Formulas'!A243,"OK",NA()))</f>
        <v>#N/A</v>
      </c>
      <c r="U243" s="41" t="e">
        <f>IF(LEN('Case Data Entry'!U243)&gt;80,"Name of Education Group must be less than 80 characters",IF('DO NOT USE_Case Formulas'!A243,"OK",NA()))</f>
        <v>#N/A</v>
      </c>
      <c r="V243" s="41" t="e">
        <f>IF(AND(NOT(ISBLANK('Case Data Entry'!V243)),ISNA(VLOOKUP('Case Data Entry'!V243,'DO NOT USE_School Picklist'!$K$3:$K$6,1,FALSE))),"Please select a value from the drop-down menu",IF('DO NOT USE_Case Formulas'!A243,"OK",NA()))</f>
        <v>#N/A</v>
      </c>
      <c r="W243" s="41" t="e">
        <f>IF(AND('DO NOT USE_Case Formulas'!A243,ISBLANK('Case Data Entry'!W243)),"Has this person had symptoms? is required",IF(AND(NOT(ISBLANK('Case Data Entry'!W243)),ISNA(VLOOKUP('Case Data Entry'!W243,'DO NOT USE_School Picklist'!$D$3:$D$5,1,FALSE))),"Please select a value from the drop-down menu",IF(NOT(ISBLANK('Case Data Entry'!W243)),"OK",NA())))</f>
        <v>#N/A</v>
      </c>
      <c r="X243" s="41" t="e">
        <f>IF(AND('Case Data Entry'!W243='DO NOT USE_School Picklist'!$D$3,ISBLANK('Case Data Entry'!X243)),"Symptom Onset Date is required if Ever Symptomatic is Yes",IF('DO NOT USE_Case Formulas'!A243,"OK",NA()))</f>
        <v>#N/A</v>
      </c>
      <c r="Y243" s="41"/>
      <c r="Z243" s="41" t="e">
        <f ca="1">IF(AND('DO NOT USE_Case Formulas'!A243,ISBLANK('Case Data Entry'!Z243)),"Lab Result Test Date is required",IF('Case Data Entry'!Z243&gt;'DO NOT USE_School Picklist'!$C$3,"Test Date cannot be a future date",IF(NOT(ISBLANK('Case Data Entry'!Z243)),"OK",NA())))</f>
        <v>#N/A</v>
      </c>
      <c r="AA243" s="41" t="e">
        <f>IF(AND(NOT(ISBLANK('Case Data Entry'!AA243)),ISNA(VLOOKUP('Case Data Entry'!AA243,'DO NOT USE_School Picklist'!$R$3:$R$7,1,FALSE))),"Please select a value from the drop-down menu",IF('DO NOT USE_Case Formulas'!A243,"OK",NA()))</f>
        <v>#N/A</v>
      </c>
      <c r="AB243" s="41" t="e">
        <f>IF(AND(NOT(ISBLANK('Case Data Entry'!AB243)),ISNA(VLOOKUP('Case Data Entry'!AB243,'DO NOT USE_School Picklist'!$Q$3:$Q$8,1,FALSE))),"Please select a value from the drop-down menu",IF('DO NOT USE_Case Formulas'!A243,"OK",NA()))</f>
        <v>#N/A</v>
      </c>
    </row>
    <row r="244" spans="1:28" x14ac:dyDescent="0.25">
      <c r="A244" s="40" t="e">
        <f>IF('DO NOT USE_Case Formulas'!A244,IF('DO NOT USE_Case Formulas'!B244,"Not all required fields are completed","OK"),NA())</f>
        <v>#N/A</v>
      </c>
      <c r="B244" s="41" t="e">
        <f>IF(AND('DO NOT USE_Case Formulas'!A244,ISBLANK('Case Data Entry'!B244)),"First Name is required",IF(NOT(ISBLANK('Case Data Entry'!B244)),"OK",NA()))</f>
        <v>#N/A</v>
      </c>
      <c r="C244" s="41" t="e">
        <f>IF(AND('DO NOT USE_Case Formulas'!A244,ISBLANK('Case Data Entry'!C244)),"Last Name is required",IF(NOT(ISBLANK('Case Data Entry'!C244)),"OK",NA()))</f>
        <v>#N/A</v>
      </c>
      <c r="D244" s="41" t="e">
        <f>IF(AND('DO NOT USE_Case Formulas'!A244,ISBLANK('Case Data Entry'!D244)),"Birthdate is required",IF(NOT(ISBLANK('Case Data Entry'!D244)),"OK",NA()))</f>
        <v>#N/A</v>
      </c>
      <c r="E244" s="41" t="e">
        <f>IF(AND('DO NOT USE_Case Formulas'!A244,ISBLANK('Case Data Entry'!E244)),"Mobile Phone is required",IF(NOT(ISBLANK('Case Data Entry'!E244)),IF(AND(ISNUMBER(VALUE('Case Data Entry'!E244)),LEFT('Case Data Entry'!E244,1)&lt;&gt;"1",LEN('Case Data Entry'!E244)=10),"OK","Phone number must be valid format"),NA()))</f>
        <v>#N/A</v>
      </c>
      <c r="F244" s="41" t="e">
        <f>IF(LEN('Case Data Entry'!F244)&gt;255,"Home Street Address must be less than 255 characters",IF('DO NOT USE_Case Formulas'!A244,"OK",NA()))</f>
        <v>#N/A</v>
      </c>
      <c r="G244" s="41" t="e">
        <f>IF(LEN('Case Data Entry'!G244)&gt;40,"City must be less than 40 characters",IF('DO NOT USE_Case Formulas'!A244,"OK",NA()))</f>
        <v>#N/A</v>
      </c>
      <c r="H244" s="41" t="e">
        <f>IF(AND(NOT(ISBLANK('Case Data Entry'!H244)),ISNA(VLOOKUP('Case Data Entry'!H244,'DO NOT USE_School Picklist'!$P$3:$P$52,1,FALSE))),"Please select a value from the drop-down menu",IF('DO NOT USE_Case Formulas'!A244,"OK",NA()))</f>
        <v>#N/A</v>
      </c>
      <c r="I244" s="41" t="e">
        <f>IF(AND('DO NOT USE_Case Formulas'!A244,ISBLANK('Case Data Entry'!I244)),"Zip is required",IF(ISBLANK('Case Data Entry'!I244),NA(),"OK"))</f>
        <v>#N/A</v>
      </c>
      <c r="J244" s="41" t="e">
        <f>IF(AND('DO NOT USE_Case Formulas'!A244,ISBLANK('Case Data Entry'!J244)),"Student or Staff? is required",IF(ISBLANK('Case Data Entry'!J244),NA(),IF(ISNA(VLOOKUP('Case Data Entry'!J244,'DO NOT USE_School Picklist'!$B$3:$B$6,1,FALSE)),"Please select a value from the drop-down menu","OK")))</f>
        <v>#N/A</v>
      </c>
      <c r="K244" s="41" t="e">
        <f>IF(AND('Case Data Entry'!J244='DO NOT USE_School Picklist'!$B$4,ISBLANK('Case Data Entry'!K244)),"Occupation/Job Title is required if Student or Staff? is Yes, staff/faculty or volunteer",IF('DO NOT USE_Case Formulas'!A244,"OK",NA()))</f>
        <v>#N/A</v>
      </c>
      <c r="L244" s="41" t="e">
        <f ca="1">IF('Case Data Entry'!L244&gt;'DO NOT USE_School Picklist'!$C$3,"Date last on school campus/facility cannot be a future date",IF('DO NOT USE_Case Formulas'!A244,IF(ISBLANK('Case Data Entry'!L244),"Date last on school campus/facility is required","OK"),NA()))</f>
        <v>#N/A</v>
      </c>
      <c r="M244" s="41" t="e">
        <f>IF(AND('DO NOT USE_Case Formulas'!A244,ISBLANK('Case Data Entry'!M244)),"Specific Place in the Location is required",IF(ISBLANK('Case Data Entry'!M244),NA(),"OK"))</f>
        <v>#N/A</v>
      </c>
      <c r="N244" s="41" t="e">
        <f>IF(LEN('Case Data Entry'!N244)&gt;50,"Parent/Guardian Name must be less than 50 characters",IF('DO NOT USE_Case Formulas'!A244,"OK",NA()))</f>
        <v>#N/A</v>
      </c>
      <c r="O244" s="41" t="e">
        <f>IF(NOT(ISBLANK('Case Data Entry'!O244)),IF(AND(ISNUMBER('Case Data Entry'!O244),LEFT('Case Data Entry'!O244,1)&lt;&gt;"1",LEN('Case Data Entry'!O244)=10),"OK","Phone number must be valid format"),IF('DO NOT USE_Case Formulas'!A244,"OK",NA()))</f>
        <v>#N/A</v>
      </c>
      <c r="P244" s="41" t="e">
        <f>IF(AND(NOT(ISBLANK('Case Data Entry'!P244)),ISNA(VLOOKUP('Case Data Entry'!P244,'DO NOT USE_School Picklist'!$E$3:$E$10,1,FALSE))),"Please select a value from the drop-down menu",IF('DO NOT USE_Case Formulas'!A244,"OK",NA()))</f>
        <v>#N/A</v>
      </c>
      <c r="Q244" s="41" t="e">
        <f>IF(AND(NOT(ISBLANK('Case Data Entry'!Q244)),ISNA(VLOOKUP('Case Data Entry'!Q244,'DO NOT USE_School Picklist'!$F$3:$F$16,1,FALSE))),"Please select a value from the drop-down menu",IF('DO NOT USE_Case Formulas'!A244,"OK",NA()))</f>
        <v>#N/A</v>
      </c>
      <c r="R244" s="41" t="e">
        <f>IF(LEN('Case Data Entry'!R244)&gt;100,"Classroom(s) must be less than 100 characters",IF('DO NOT USE_Case Formulas'!A244,"OK",NA()))</f>
        <v>#N/A</v>
      </c>
      <c r="S244" s="41" t="e">
        <f>IF(AND(NOT(ISBLANK('Case Data Entry'!S244)),ISNA(VLOOKUP('Case Data Entry'!S244,'DO NOT USE_School Picklist'!$S$3:$S$12,1,FALSE))),"Please select a value from the drop-down menu",IF('DO NOT USE_Case Formulas'!A244,"OK",NA()))</f>
        <v>#N/A</v>
      </c>
      <c r="T244" s="41" t="e">
        <f>IF(AND(NOT(ISBLANK('Case Data Entry'!T244)),ISNA(VLOOKUP('Case Data Entry'!T244,'DO NOT USE_School Picklist'!$S$3:$S$12,1,FALSE))),"Please select a value from the drop-down menu",IF('DO NOT USE_Case Formulas'!A244,"OK",NA()))</f>
        <v>#N/A</v>
      </c>
      <c r="U244" s="41" t="e">
        <f>IF(LEN('Case Data Entry'!U244)&gt;80,"Name of Education Group must be less than 80 characters",IF('DO NOT USE_Case Formulas'!A244,"OK",NA()))</f>
        <v>#N/A</v>
      </c>
      <c r="V244" s="41" t="e">
        <f>IF(AND(NOT(ISBLANK('Case Data Entry'!V244)),ISNA(VLOOKUP('Case Data Entry'!V244,'DO NOT USE_School Picklist'!$K$3:$K$6,1,FALSE))),"Please select a value from the drop-down menu",IF('DO NOT USE_Case Formulas'!A244,"OK",NA()))</f>
        <v>#N/A</v>
      </c>
      <c r="W244" s="41" t="e">
        <f>IF(AND('DO NOT USE_Case Formulas'!A244,ISBLANK('Case Data Entry'!W244)),"Has this person had symptoms? is required",IF(AND(NOT(ISBLANK('Case Data Entry'!W244)),ISNA(VLOOKUP('Case Data Entry'!W244,'DO NOT USE_School Picklist'!$D$3:$D$5,1,FALSE))),"Please select a value from the drop-down menu",IF(NOT(ISBLANK('Case Data Entry'!W244)),"OK",NA())))</f>
        <v>#N/A</v>
      </c>
      <c r="X244" s="41" t="e">
        <f>IF(AND('Case Data Entry'!W244='DO NOT USE_School Picklist'!$D$3,ISBLANK('Case Data Entry'!X244)),"Symptom Onset Date is required if Ever Symptomatic is Yes",IF('DO NOT USE_Case Formulas'!A244,"OK",NA()))</f>
        <v>#N/A</v>
      </c>
      <c r="Y244" s="41"/>
      <c r="Z244" s="41" t="e">
        <f ca="1">IF(AND('DO NOT USE_Case Formulas'!A244,ISBLANK('Case Data Entry'!Z244)),"Lab Result Test Date is required",IF('Case Data Entry'!Z244&gt;'DO NOT USE_School Picklist'!$C$3,"Test Date cannot be a future date",IF(NOT(ISBLANK('Case Data Entry'!Z244)),"OK",NA())))</f>
        <v>#N/A</v>
      </c>
      <c r="AA244" s="41" t="e">
        <f>IF(AND(NOT(ISBLANK('Case Data Entry'!AA244)),ISNA(VLOOKUP('Case Data Entry'!AA244,'DO NOT USE_School Picklist'!$R$3:$R$7,1,FALSE))),"Please select a value from the drop-down menu",IF('DO NOT USE_Case Formulas'!A244,"OK",NA()))</f>
        <v>#N/A</v>
      </c>
      <c r="AB244" s="41" t="e">
        <f>IF(AND(NOT(ISBLANK('Case Data Entry'!AB244)),ISNA(VLOOKUP('Case Data Entry'!AB244,'DO NOT USE_School Picklist'!$Q$3:$Q$8,1,FALSE))),"Please select a value from the drop-down menu",IF('DO NOT USE_Case Formulas'!A244,"OK",NA()))</f>
        <v>#N/A</v>
      </c>
    </row>
    <row r="245" spans="1:28" x14ac:dyDescent="0.25">
      <c r="A245" s="40" t="e">
        <f>IF('DO NOT USE_Case Formulas'!A245,IF('DO NOT USE_Case Formulas'!B245,"Not all required fields are completed","OK"),NA())</f>
        <v>#N/A</v>
      </c>
      <c r="B245" s="41" t="e">
        <f>IF(AND('DO NOT USE_Case Formulas'!A245,ISBLANK('Case Data Entry'!B245)),"First Name is required",IF(NOT(ISBLANK('Case Data Entry'!B245)),"OK",NA()))</f>
        <v>#N/A</v>
      </c>
      <c r="C245" s="41" t="e">
        <f>IF(AND('DO NOT USE_Case Formulas'!A245,ISBLANK('Case Data Entry'!C245)),"Last Name is required",IF(NOT(ISBLANK('Case Data Entry'!C245)),"OK",NA()))</f>
        <v>#N/A</v>
      </c>
      <c r="D245" s="41" t="e">
        <f>IF(AND('DO NOT USE_Case Formulas'!A245,ISBLANK('Case Data Entry'!D245)),"Birthdate is required",IF(NOT(ISBLANK('Case Data Entry'!D245)),"OK",NA()))</f>
        <v>#N/A</v>
      </c>
      <c r="E245" s="41" t="e">
        <f>IF(AND('DO NOT USE_Case Formulas'!A245,ISBLANK('Case Data Entry'!E245)),"Mobile Phone is required",IF(NOT(ISBLANK('Case Data Entry'!E245)),IF(AND(ISNUMBER(VALUE('Case Data Entry'!E245)),LEFT('Case Data Entry'!E245,1)&lt;&gt;"1",LEN('Case Data Entry'!E245)=10),"OK","Phone number must be valid format"),NA()))</f>
        <v>#N/A</v>
      </c>
      <c r="F245" s="41" t="e">
        <f>IF(LEN('Case Data Entry'!F245)&gt;255,"Home Street Address must be less than 255 characters",IF('DO NOT USE_Case Formulas'!A245,"OK",NA()))</f>
        <v>#N/A</v>
      </c>
      <c r="G245" s="41" t="e">
        <f>IF(LEN('Case Data Entry'!G245)&gt;40,"City must be less than 40 characters",IF('DO NOT USE_Case Formulas'!A245,"OK",NA()))</f>
        <v>#N/A</v>
      </c>
      <c r="H245" s="41" t="e">
        <f>IF(AND(NOT(ISBLANK('Case Data Entry'!H245)),ISNA(VLOOKUP('Case Data Entry'!H245,'DO NOT USE_School Picklist'!$P$3:$P$52,1,FALSE))),"Please select a value from the drop-down menu",IF('DO NOT USE_Case Formulas'!A245,"OK",NA()))</f>
        <v>#N/A</v>
      </c>
      <c r="I245" s="41" t="e">
        <f>IF(AND('DO NOT USE_Case Formulas'!A245,ISBLANK('Case Data Entry'!I245)),"Zip is required",IF(ISBLANK('Case Data Entry'!I245),NA(),"OK"))</f>
        <v>#N/A</v>
      </c>
      <c r="J245" s="41" t="e">
        <f>IF(AND('DO NOT USE_Case Formulas'!A245,ISBLANK('Case Data Entry'!J245)),"Student or Staff? is required",IF(ISBLANK('Case Data Entry'!J245),NA(),IF(ISNA(VLOOKUP('Case Data Entry'!J245,'DO NOT USE_School Picklist'!$B$3:$B$6,1,FALSE)),"Please select a value from the drop-down menu","OK")))</f>
        <v>#N/A</v>
      </c>
      <c r="K245" s="41" t="e">
        <f>IF(AND('Case Data Entry'!J245='DO NOT USE_School Picklist'!$B$4,ISBLANK('Case Data Entry'!K245)),"Occupation/Job Title is required if Student or Staff? is Yes, staff/faculty or volunteer",IF('DO NOT USE_Case Formulas'!A245,"OK",NA()))</f>
        <v>#N/A</v>
      </c>
      <c r="L245" s="41" t="e">
        <f ca="1">IF('Case Data Entry'!L245&gt;'DO NOT USE_School Picklist'!$C$3,"Date last on school campus/facility cannot be a future date",IF('DO NOT USE_Case Formulas'!A245,IF(ISBLANK('Case Data Entry'!L245),"Date last on school campus/facility is required","OK"),NA()))</f>
        <v>#N/A</v>
      </c>
      <c r="M245" s="41" t="e">
        <f>IF(AND('DO NOT USE_Case Formulas'!A245,ISBLANK('Case Data Entry'!M245)),"Specific Place in the Location is required",IF(ISBLANK('Case Data Entry'!M245),NA(),"OK"))</f>
        <v>#N/A</v>
      </c>
      <c r="N245" s="41" t="e">
        <f>IF(LEN('Case Data Entry'!N245)&gt;50,"Parent/Guardian Name must be less than 50 characters",IF('DO NOT USE_Case Formulas'!A245,"OK",NA()))</f>
        <v>#N/A</v>
      </c>
      <c r="O245" s="41" t="e">
        <f>IF(NOT(ISBLANK('Case Data Entry'!O245)),IF(AND(ISNUMBER('Case Data Entry'!O245),LEFT('Case Data Entry'!O245,1)&lt;&gt;"1",LEN('Case Data Entry'!O245)=10),"OK","Phone number must be valid format"),IF('DO NOT USE_Case Formulas'!A245,"OK",NA()))</f>
        <v>#N/A</v>
      </c>
      <c r="P245" s="41" t="e">
        <f>IF(AND(NOT(ISBLANK('Case Data Entry'!P245)),ISNA(VLOOKUP('Case Data Entry'!P245,'DO NOT USE_School Picklist'!$E$3:$E$10,1,FALSE))),"Please select a value from the drop-down menu",IF('DO NOT USE_Case Formulas'!A245,"OK",NA()))</f>
        <v>#N/A</v>
      </c>
      <c r="Q245" s="41" t="e">
        <f>IF(AND(NOT(ISBLANK('Case Data Entry'!Q245)),ISNA(VLOOKUP('Case Data Entry'!Q245,'DO NOT USE_School Picklist'!$F$3:$F$16,1,FALSE))),"Please select a value from the drop-down menu",IF('DO NOT USE_Case Formulas'!A245,"OK",NA()))</f>
        <v>#N/A</v>
      </c>
      <c r="R245" s="41" t="e">
        <f>IF(LEN('Case Data Entry'!R245)&gt;100,"Classroom(s) must be less than 100 characters",IF('DO NOT USE_Case Formulas'!A245,"OK",NA()))</f>
        <v>#N/A</v>
      </c>
      <c r="S245" s="41" t="e">
        <f>IF(AND(NOT(ISBLANK('Case Data Entry'!S245)),ISNA(VLOOKUP('Case Data Entry'!S245,'DO NOT USE_School Picklist'!$S$3:$S$12,1,FALSE))),"Please select a value from the drop-down menu",IF('DO NOT USE_Case Formulas'!A245,"OK",NA()))</f>
        <v>#N/A</v>
      </c>
      <c r="T245" s="41" t="e">
        <f>IF(AND(NOT(ISBLANK('Case Data Entry'!T245)),ISNA(VLOOKUP('Case Data Entry'!T245,'DO NOT USE_School Picklist'!$S$3:$S$12,1,FALSE))),"Please select a value from the drop-down menu",IF('DO NOT USE_Case Formulas'!A245,"OK",NA()))</f>
        <v>#N/A</v>
      </c>
      <c r="U245" s="41" t="e">
        <f>IF(LEN('Case Data Entry'!U245)&gt;80,"Name of Education Group must be less than 80 characters",IF('DO NOT USE_Case Formulas'!A245,"OK",NA()))</f>
        <v>#N/A</v>
      </c>
      <c r="V245" s="41" t="e">
        <f>IF(AND(NOT(ISBLANK('Case Data Entry'!V245)),ISNA(VLOOKUP('Case Data Entry'!V245,'DO NOT USE_School Picklist'!$K$3:$K$6,1,FALSE))),"Please select a value from the drop-down menu",IF('DO NOT USE_Case Formulas'!A245,"OK",NA()))</f>
        <v>#N/A</v>
      </c>
      <c r="W245" s="41" t="e">
        <f>IF(AND('DO NOT USE_Case Formulas'!A245,ISBLANK('Case Data Entry'!W245)),"Has this person had symptoms? is required",IF(AND(NOT(ISBLANK('Case Data Entry'!W245)),ISNA(VLOOKUP('Case Data Entry'!W245,'DO NOT USE_School Picklist'!$D$3:$D$5,1,FALSE))),"Please select a value from the drop-down menu",IF(NOT(ISBLANK('Case Data Entry'!W245)),"OK",NA())))</f>
        <v>#N/A</v>
      </c>
      <c r="X245" s="41" t="e">
        <f>IF(AND('Case Data Entry'!W245='DO NOT USE_School Picklist'!$D$3,ISBLANK('Case Data Entry'!X245)),"Symptom Onset Date is required if Ever Symptomatic is Yes",IF('DO NOT USE_Case Formulas'!A245,"OK",NA()))</f>
        <v>#N/A</v>
      </c>
      <c r="Y245" s="41"/>
      <c r="Z245" s="41" t="e">
        <f ca="1">IF(AND('DO NOT USE_Case Formulas'!A245,ISBLANK('Case Data Entry'!Z245)),"Lab Result Test Date is required",IF('Case Data Entry'!Z245&gt;'DO NOT USE_School Picklist'!$C$3,"Test Date cannot be a future date",IF(NOT(ISBLANK('Case Data Entry'!Z245)),"OK",NA())))</f>
        <v>#N/A</v>
      </c>
      <c r="AA245" s="41" t="e">
        <f>IF(AND(NOT(ISBLANK('Case Data Entry'!AA245)),ISNA(VLOOKUP('Case Data Entry'!AA245,'DO NOT USE_School Picklist'!$R$3:$R$7,1,FALSE))),"Please select a value from the drop-down menu",IF('DO NOT USE_Case Formulas'!A245,"OK",NA()))</f>
        <v>#N/A</v>
      </c>
      <c r="AB245" s="41" t="e">
        <f>IF(AND(NOT(ISBLANK('Case Data Entry'!AB245)),ISNA(VLOOKUP('Case Data Entry'!AB245,'DO NOT USE_School Picklist'!$Q$3:$Q$8,1,FALSE))),"Please select a value from the drop-down menu",IF('DO NOT USE_Case Formulas'!A245,"OK",NA()))</f>
        <v>#N/A</v>
      </c>
    </row>
    <row r="246" spans="1:28" x14ac:dyDescent="0.25">
      <c r="A246" s="40" t="e">
        <f>IF('DO NOT USE_Case Formulas'!A246,IF('DO NOT USE_Case Formulas'!B246,"Not all required fields are completed","OK"),NA())</f>
        <v>#N/A</v>
      </c>
      <c r="B246" s="41" t="e">
        <f>IF(AND('DO NOT USE_Case Formulas'!A246,ISBLANK('Case Data Entry'!B246)),"First Name is required",IF(NOT(ISBLANK('Case Data Entry'!B246)),"OK",NA()))</f>
        <v>#N/A</v>
      </c>
      <c r="C246" s="41" t="e">
        <f>IF(AND('DO NOT USE_Case Formulas'!A246,ISBLANK('Case Data Entry'!C246)),"Last Name is required",IF(NOT(ISBLANK('Case Data Entry'!C246)),"OK",NA()))</f>
        <v>#N/A</v>
      </c>
      <c r="D246" s="41" t="e">
        <f>IF(AND('DO NOT USE_Case Formulas'!A246,ISBLANK('Case Data Entry'!D246)),"Birthdate is required",IF(NOT(ISBLANK('Case Data Entry'!D246)),"OK",NA()))</f>
        <v>#N/A</v>
      </c>
      <c r="E246" s="41" t="e">
        <f>IF(AND('DO NOT USE_Case Formulas'!A246,ISBLANK('Case Data Entry'!E246)),"Mobile Phone is required",IF(NOT(ISBLANK('Case Data Entry'!E246)),IF(AND(ISNUMBER(VALUE('Case Data Entry'!E246)),LEFT('Case Data Entry'!E246,1)&lt;&gt;"1",LEN('Case Data Entry'!E246)=10),"OK","Phone number must be valid format"),NA()))</f>
        <v>#N/A</v>
      </c>
      <c r="F246" s="41" t="e">
        <f>IF(LEN('Case Data Entry'!F246)&gt;255,"Home Street Address must be less than 255 characters",IF('DO NOT USE_Case Formulas'!A246,"OK",NA()))</f>
        <v>#N/A</v>
      </c>
      <c r="G246" s="41" t="e">
        <f>IF(LEN('Case Data Entry'!G246)&gt;40,"City must be less than 40 characters",IF('DO NOT USE_Case Formulas'!A246,"OK",NA()))</f>
        <v>#N/A</v>
      </c>
      <c r="H246" s="41" t="e">
        <f>IF(AND(NOT(ISBLANK('Case Data Entry'!H246)),ISNA(VLOOKUP('Case Data Entry'!H246,'DO NOT USE_School Picklist'!$P$3:$P$52,1,FALSE))),"Please select a value from the drop-down menu",IF('DO NOT USE_Case Formulas'!A246,"OK",NA()))</f>
        <v>#N/A</v>
      </c>
      <c r="I246" s="41" t="e">
        <f>IF(AND('DO NOT USE_Case Formulas'!A246,ISBLANK('Case Data Entry'!I246)),"Zip is required",IF(ISBLANK('Case Data Entry'!I246),NA(),"OK"))</f>
        <v>#N/A</v>
      </c>
      <c r="J246" s="41" t="e">
        <f>IF(AND('DO NOT USE_Case Formulas'!A246,ISBLANK('Case Data Entry'!J246)),"Student or Staff? is required",IF(ISBLANK('Case Data Entry'!J246),NA(),IF(ISNA(VLOOKUP('Case Data Entry'!J246,'DO NOT USE_School Picklist'!$B$3:$B$6,1,FALSE)),"Please select a value from the drop-down menu","OK")))</f>
        <v>#N/A</v>
      </c>
      <c r="K246" s="41" t="e">
        <f>IF(AND('Case Data Entry'!J246='DO NOT USE_School Picklist'!$B$4,ISBLANK('Case Data Entry'!K246)),"Occupation/Job Title is required if Student or Staff? is Yes, staff/faculty or volunteer",IF('DO NOT USE_Case Formulas'!A246,"OK",NA()))</f>
        <v>#N/A</v>
      </c>
      <c r="L246" s="41" t="e">
        <f ca="1">IF('Case Data Entry'!L246&gt;'DO NOT USE_School Picklist'!$C$3,"Date last on school campus/facility cannot be a future date",IF('DO NOT USE_Case Formulas'!A246,IF(ISBLANK('Case Data Entry'!L246),"Date last on school campus/facility is required","OK"),NA()))</f>
        <v>#N/A</v>
      </c>
      <c r="M246" s="41" t="e">
        <f>IF(AND('DO NOT USE_Case Formulas'!A246,ISBLANK('Case Data Entry'!M246)),"Specific Place in the Location is required",IF(ISBLANK('Case Data Entry'!M246),NA(),"OK"))</f>
        <v>#N/A</v>
      </c>
      <c r="N246" s="41" t="e">
        <f>IF(LEN('Case Data Entry'!N246)&gt;50,"Parent/Guardian Name must be less than 50 characters",IF('DO NOT USE_Case Formulas'!A246,"OK",NA()))</f>
        <v>#N/A</v>
      </c>
      <c r="O246" s="41" t="e">
        <f>IF(NOT(ISBLANK('Case Data Entry'!O246)),IF(AND(ISNUMBER('Case Data Entry'!O246),LEFT('Case Data Entry'!O246,1)&lt;&gt;"1",LEN('Case Data Entry'!O246)=10),"OK","Phone number must be valid format"),IF('DO NOT USE_Case Formulas'!A246,"OK",NA()))</f>
        <v>#N/A</v>
      </c>
      <c r="P246" s="41" t="e">
        <f>IF(AND(NOT(ISBLANK('Case Data Entry'!P246)),ISNA(VLOOKUP('Case Data Entry'!P246,'DO NOT USE_School Picklist'!$E$3:$E$10,1,FALSE))),"Please select a value from the drop-down menu",IF('DO NOT USE_Case Formulas'!A246,"OK",NA()))</f>
        <v>#N/A</v>
      </c>
      <c r="Q246" s="41" t="e">
        <f>IF(AND(NOT(ISBLANK('Case Data Entry'!Q246)),ISNA(VLOOKUP('Case Data Entry'!Q246,'DO NOT USE_School Picklist'!$F$3:$F$16,1,FALSE))),"Please select a value from the drop-down menu",IF('DO NOT USE_Case Formulas'!A246,"OK",NA()))</f>
        <v>#N/A</v>
      </c>
      <c r="R246" s="41" t="e">
        <f>IF(LEN('Case Data Entry'!R246)&gt;100,"Classroom(s) must be less than 100 characters",IF('DO NOT USE_Case Formulas'!A246,"OK",NA()))</f>
        <v>#N/A</v>
      </c>
      <c r="S246" s="41" t="e">
        <f>IF(AND(NOT(ISBLANK('Case Data Entry'!S246)),ISNA(VLOOKUP('Case Data Entry'!S246,'DO NOT USE_School Picklist'!$S$3:$S$12,1,FALSE))),"Please select a value from the drop-down menu",IF('DO NOT USE_Case Formulas'!A246,"OK",NA()))</f>
        <v>#N/A</v>
      </c>
      <c r="T246" s="41" t="e">
        <f>IF(AND(NOT(ISBLANK('Case Data Entry'!T246)),ISNA(VLOOKUP('Case Data Entry'!T246,'DO NOT USE_School Picklist'!$S$3:$S$12,1,FALSE))),"Please select a value from the drop-down menu",IF('DO NOT USE_Case Formulas'!A246,"OK",NA()))</f>
        <v>#N/A</v>
      </c>
      <c r="U246" s="41" t="e">
        <f>IF(LEN('Case Data Entry'!U246)&gt;80,"Name of Education Group must be less than 80 characters",IF('DO NOT USE_Case Formulas'!A246,"OK",NA()))</f>
        <v>#N/A</v>
      </c>
      <c r="V246" s="41" t="e">
        <f>IF(AND(NOT(ISBLANK('Case Data Entry'!V246)),ISNA(VLOOKUP('Case Data Entry'!V246,'DO NOT USE_School Picklist'!$K$3:$K$6,1,FALSE))),"Please select a value from the drop-down menu",IF('DO NOT USE_Case Formulas'!A246,"OK",NA()))</f>
        <v>#N/A</v>
      </c>
      <c r="W246" s="41" t="e">
        <f>IF(AND('DO NOT USE_Case Formulas'!A246,ISBLANK('Case Data Entry'!W246)),"Has this person had symptoms? is required",IF(AND(NOT(ISBLANK('Case Data Entry'!W246)),ISNA(VLOOKUP('Case Data Entry'!W246,'DO NOT USE_School Picklist'!$D$3:$D$5,1,FALSE))),"Please select a value from the drop-down menu",IF(NOT(ISBLANK('Case Data Entry'!W246)),"OK",NA())))</f>
        <v>#N/A</v>
      </c>
      <c r="X246" s="41" t="e">
        <f>IF(AND('Case Data Entry'!W246='DO NOT USE_School Picklist'!$D$3,ISBLANK('Case Data Entry'!X246)),"Symptom Onset Date is required if Ever Symptomatic is Yes",IF('DO NOT USE_Case Formulas'!A246,"OK",NA()))</f>
        <v>#N/A</v>
      </c>
      <c r="Y246" s="41"/>
      <c r="Z246" s="41" t="e">
        <f ca="1">IF(AND('DO NOT USE_Case Formulas'!A246,ISBLANK('Case Data Entry'!Z246)),"Lab Result Test Date is required",IF('Case Data Entry'!Z246&gt;'DO NOT USE_School Picklist'!$C$3,"Test Date cannot be a future date",IF(NOT(ISBLANK('Case Data Entry'!Z246)),"OK",NA())))</f>
        <v>#N/A</v>
      </c>
      <c r="AA246" s="41" t="e">
        <f>IF(AND(NOT(ISBLANK('Case Data Entry'!AA246)),ISNA(VLOOKUP('Case Data Entry'!AA246,'DO NOT USE_School Picklist'!$R$3:$R$7,1,FALSE))),"Please select a value from the drop-down menu",IF('DO NOT USE_Case Formulas'!A246,"OK",NA()))</f>
        <v>#N/A</v>
      </c>
      <c r="AB246" s="41" t="e">
        <f>IF(AND(NOT(ISBLANK('Case Data Entry'!AB246)),ISNA(VLOOKUP('Case Data Entry'!AB246,'DO NOT USE_School Picklist'!$Q$3:$Q$8,1,FALSE))),"Please select a value from the drop-down menu",IF('DO NOT USE_Case Formulas'!A246,"OK",NA()))</f>
        <v>#N/A</v>
      </c>
    </row>
    <row r="247" spans="1:28" x14ac:dyDescent="0.25">
      <c r="A247" s="40" t="e">
        <f>IF('DO NOT USE_Case Formulas'!A247,IF('DO NOT USE_Case Formulas'!B247,"Not all required fields are completed","OK"),NA())</f>
        <v>#N/A</v>
      </c>
      <c r="B247" s="41" t="e">
        <f>IF(AND('DO NOT USE_Case Formulas'!A247,ISBLANK('Case Data Entry'!B247)),"First Name is required",IF(NOT(ISBLANK('Case Data Entry'!B247)),"OK",NA()))</f>
        <v>#N/A</v>
      </c>
      <c r="C247" s="41" t="e">
        <f>IF(AND('DO NOT USE_Case Formulas'!A247,ISBLANK('Case Data Entry'!C247)),"Last Name is required",IF(NOT(ISBLANK('Case Data Entry'!C247)),"OK",NA()))</f>
        <v>#N/A</v>
      </c>
      <c r="D247" s="41" t="e">
        <f>IF(AND('DO NOT USE_Case Formulas'!A247,ISBLANK('Case Data Entry'!D247)),"Birthdate is required",IF(NOT(ISBLANK('Case Data Entry'!D247)),"OK",NA()))</f>
        <v>#N/A</v>
      </c>
      <c r="E247" s="41" t="e">
        <f>IF(AND('DO NOT USE_Case Formulas'!A247,ISBLANK('Case Data Entry'!E247)),"Mobile Phone is required",IF(NOT(ISBLANK('Case Data Entry'!E247)),IF(AND(ISNUMBER(VALUE('Case Data Entry'!E247)),LEFT('Case Data Entry'!E247,1)&lt;&gt;"1",LEN('Case Data Entry'!E247)=10),"OK","Phone number must be valid format"),NA()))</f>
        <v>#N/A</v>
      </c>
      <c r="F247" s="41" t="e">
        <f>IF(LEN('Case Data Entry'!F247)&gt;255,"Home Street Address must be less than 255 characters",IF('DO NOT USE_Case Formulas'!A247,"OK",NA()))</f>
        <v>#N/A</v>
      </c>
      <c r="G247" s="41" t="e">
        <f>IF(LEN('Case Data Entry'!G247)&gt;40,"City must be less than 40 characters",IF('DO NOT USE_Case Formulas'!A247,"OK",NA()))</f>
        <v>#N/A</v>
      </c>
      <c r="H247" s="41" t="e">
        <f>IF(AND(NOT(ISBLANK('Case Data Entry'!H247)),ISNA(VLOOKUP('Case Data Entry'!H247,'DO NOT USE_School Picklist'!$P$3:$P$52,1,FALSE))),"Please select a value from the drop-down menu",IF('DO NOT USE_Case Formulas'!A247,"OK",NA()))</f>
        <v>#N/A</v>
      </c>
      <c r="I247" s="41" t="e">
        <f>IF(AND('DO NOT USE_Case Formulas'!A247,ISBLANK('Case Data Entry'!I247)),"Zip is required",IF(ISBLANK('Case Data Entry'!I247),NA(),"OK"))</f>
        <v>#N/A</v>
      </c>
      <c r="J247" s="41" t="e">
        <f>IF(AND('DO NOT USE_Case Formulas'!A247,ISBLANK('Case Data Entry'!J247)),"Student or Staff? is required",IF(ISBLANK('Case Data Entry'!J247),NA(),IF(ISNA(VLOOKUP('Case Data Entry'!J247,'DO NOT USE_School Picklist'!$B$3:$B$6,1,FALSE)),"Please select a value from the drop-down menu","OK")))</f>
        <v>#N/A</v>
      </c>
      <c r="K247" s="41" t="e">
        <f>IF(AND('Case Data Entry'!J247='DO NOT USE_School Picklist'!$B$4,ISBLANK('Case Data Entry'!K247)),"Occupation/Job Title is required if Student or Staff? is Yes, staff/faculty or volunteer",IF('DO NOT USE_Case Formulas'!A247,"OK",NA()))</f>
        <v>#N/A</v>
      </c>
      <c r="L247" s="41" t="e">
        <f ca="1">IF('Case Data Entry'!L247&gt;'DO NOT USE_School Picklist'!$C$3,"Date last on school campus/facility cannot be a future date",IF('DO NOT USE_Case Formulas'!A247,IF(ISBLANK('Case Data Entry'!L247),"Date last on school campus/facility is required","OK"),NA()))</f>
        <v>#N/A</v>
      </c>
      <c r="M247" s="41" t="e">
        <f>IF(AND('DO NOT USE_Case Formulas'!A247,ISBLANK('Case Data Entry'!M247)),"Specific Place in the Location is required",IF(ISBLANK('Case Data Entry'!M247),NA(),"OK"))</f>
        <v>#N/A</v>
      </c>
      <c r="N247" s="41" t="e">
        <f>IF(LEN('Case Data Entry'!N247)&gt;50,"Parent/Guardian Name must be less than 50 characters",IF('DO NOT USE_Case Formulas'!A247,"OK",NA()))</f>
        <v>#N/A</v>
      </c>
      <c r="O247" s="41" t="e">
        <f>IF(NOT(ISBLANK('Case Data Entry'!O247)),IF(AND(ISNUMBER('Case Data Entry'!O247),LEFT('Case Data Entry'!O247,1)&lt;&gt;"1",LEN('Case Data Entry'!O247)=10),"OK","Phone number must be valid format"),IF('DO NOT USE_Case Formulas'!A247,"OK",NA()))</f>
        <v>#N/A</v>
      </c>
      <c r="P247" s="41" t="e">
        <f>IF(AND(NOT(ISBLANK('Case Data Entry'!P247)),ISNA(VLOOKUP('Case Data Entry'!P247,'DO NOT USE_School Picklist'!$E$3:$E$10,1,FALSE))),"Please select a value from the drop-down menu",IF('DO NOT USE_Case Formulas'!A247,"OK",NA()))</f>
        <v>#N/A</v>
      </c>
      <c r="Q247" s="41" t="e">
        <f>IF(AND(NOT(ISBLANK('Case Data Entry'!Q247)),ISNA(VLOOKUP('Case Data Entry'!Q247,'DO NOT USE_School Picklist'!$F$3:$F$16,1,FALSE))),"Please select a value from the drop-down menu",IF('DO NOT USE_Case Formulas'!A247,"OK",NA()))</f>
        <v>#N/A</v>
      </c>
      <c r="R247" s="41" t="e">
        <f>IF(LEN('Case Data Entry'!R247)&gt;100,"Classroom(s) must be less than 100 characters",IF('DO NOT USE_Case Formulas'!A247,"OK",NA()))</f>
        <v>#N/A</v>
      </c>
      <c r="S247" s="41" t="e">
        <f>IF(AND(NOT(ISBLANK('Case Data Entry'!S247)),ISNA(VLOOKUP('Case Data Entry'!S247,'DO NOT USE_School Picklist'!$S$3:$S$12,1,FALSE))),"Please select a value from the drop-down menu",IF('DO NOT USE_Case Formulas'!A247,"OK",NA()))</f>
        <v>#N/A</v>
      </c>
      <c r="T247" s="41" t="e">
        <f>IF(AND(NOT(ISBLANK('Case Data Entry'!T247)),ISNA(VLOOKUP('Case Data Entry'!T247,'DO NOT USE_School Picklist'!$S$3:$S$12,1,FALSE))),"Please select a value from the drop-down menu",IF('DO NOT USE_Case Formulas'!A247,"OK",NA()))</f>
        <v>#N/A</v>
      </c>
      <c r="U247" s="41" t="e">
        <f>IF(LEN('Case Data Entry'!U247)&gt;80,"Name of Education Group must be less than 80 characters",IF('DO NOT USE_Case Formulas'!A247,"OK",NA()))</f>
        <v>#N/A</v>
      </c>
      <c r="V247" s="41" t="e">
        <f>IF(AND(NOT(ISBLANK('Case Data Entry'!V247)),ISNA(VLOOKUP('Case Data Entry'!V247,'DO NOT USE_School Picklist'!$K$3:$K$6,1,FALSE))),"Please select a value from the drop-down menu",IF('DO NOT USE_Case Formulas'!A247,"OK",NA()))</f>
        <v>#N/A</v>
      </c>
      <c r="W247" s="41" t="e">
        <f>IF(AND('DO NOT USE_Case Formulas'!A247,ISBLANK('Case Data Entry'!W247)),"Has this person had symptoms? is required",IF(AND(NOT(ISBLANK('Case Data Entry'!W247)),ISNA(VLOOKUP('Case Data Entry'!W247,'DO NOT USE_School Picklist'!$D$3:$D$5,1,FALSE))),"Please select a value from the drop-down menu",IF(NOT(ISBLANK('Case Data Entry'!W247)),"OK",NA())))</f>
        <v>#N/A</v>
      </c>
      <c r="X247" s="41" t="e">
        <f>IF(AND('Case Data Entry'!W247='DO NOT USE_School Picklist'!$D$3,ISBLANK('Case Data Entry'!X247)),"Symptom Onset Date is required if Ever Symptomatic is Yes",IF('DO NOT USE_Case Formulas'!A247,"OK",NA()))</f>
        <v>#N/A</v>
      </c>
      <c r="Y247" s="41"/>
      <c r="Z247" s="41" t="e">
        <f ca="1">IF(AND('DO NOT USE_Case Formulas'!A247,ISBLANK('Case Data Entry'!Z247)),"Lab Result Test Date is required",IF('Case Data Entry'!Z247&gt;'DO NOT USE_School Picklist'!$C$3,"Test Date cannot be a future date",IF(NOT(ISBLANK('Case Data Entry'!Z247)),"OK",NA())))</f>
        <v>#N/A</v>
      </c>
      <c r="AA247" s="41" t="e">
        <f>IF(AND(NOT(ISBLANK('Case Data Entry'!AA247)),ISNA(VLOOKUP('Case Data Entry'!AA247,'DO NOT USE_School Picklist'!$R$3:$R$7,1,FALSE))),"Please select a value from the drop-down menu",IF('DO NOT USE_Case Formulas'!A247,"OK",NA()))</f>
        <v>#N/A</v>
      </c>
      <c r="AB247" s="41" t="e">
        <f>IF(AND(NOT(ISBLANK('Case Data Entry'!AB247)),ISNA(VLOOKUP('Case Data Entry'!AB247,'DO NOT USE_School Picklist'!$Q$3:$Q$8,1,FALSE))),"Please select a value from the drop-down menu",IF('DO NOT USE_Case Formulas'!A247,"OK",NA()))</f>
        <v>#N/A</v>
      </c>
    </row>
    <row r="248" spans="1:28" x14ac:dyDescent="0.25">
      <c r="A248" s="40" t="e">
        <f>IF('DO NOT USE_Case Formulas'!A248,IF('DO NOT USE_Case Formulas'!B248,"Not all required fields are completed","OK"),NA())</f>
        <v>#N/A</v>
      </c>
      <c r="B248" s="41" t="e">
        <f>IF(AND('DO NOT USE_Case Formulas'!A248,ISBLANK('Case Data Entry'!B248)),"First Name is required",IF(NOT(ISBLANK('Case Data Entry'!B248)),"OK",NA()))</f>
        <v>#N/A</v>
      </c>
      <c r="C248" s="41" t="e">
        <f>IF(AND('DO NOT USE_Case Formulas'!A248,ISBLANK('Case Data Entry'!C248)),"Last Name is required",IF(NOT(ISBLANK('Case Data Entry'!C248)),"OK",NA()))</f>
        <v>#N/A</v>
      </c>
      <c r="D248" s="41" t="e">
        <f>IF(AND('DO NOT USE_Case Formulas'!A248,ISBLANK('Case Data Entry'!D248)),"Birthdate is required",IF(NOT(ISBLANK('Case Data Entry'!D248)),"OK",NA()))</f>
        <v>#N/A</v>
      </c>
      <c r="E248" s="41" t="e">
        <f>IF(AND('DO NOT USE_Case Formulas'!A248,ISBLANK('Case Data Entry'!E248)),"Mobile Phone is required",IF(NOT(ISBLANK('Case Data Entry'!E248)),IF(AND(ISNUMBER(VALUE('Case Data Entry'!E248)),LEFT('Case Data Entry'!E248,1)&lt;&gt;"1",LEN('Case Data Entry'!E248)=10),"OK","Phone number must be valid format"),NA()))</f>
        <v>#N/A</v>
      </c>
      <c r="F248" s="41" t="e">
        <f>IF(LEN('Case Data Entry'!F248)&gt;255,"Home Street Address must be less than 255 characters",IF('DO NOT USE_Case Formulas'!A248,"OK",NA()))</f>
        <v>#N/A</v>
      </c>
      <c r="G248" s="41" t="e">
        <f>IF(LEN('Case Data Entry'!G248)&gt;40,"City must be less than 40 characters",IF('DO NOT USE_Case Formulas'!A248,"OK",NA()))</f>
        <v>#N/A</v>
      </c>
      <c r="H248" s="41" t="e">
        <f>IF(AND(NOT(ISBLANK('Case Data Entry'!H248)),ISNA(VLOOKUP('Case Data Entry'!H248,'DO NOT USE_School Picklist'!$P$3:$P$52,1,FALSE))),"Please select a value from the drop-down menu",IF('DO NOT USE_Case Formulas'!A248,"OK",NA()))</f>
        <v>#N/A</v>
      </c>
      <c r="I248" s="41" t="e">
        <f>IF(AND('DO NOT USE_Case Formulas'!A248,ISBLANK('Case Data Entry'!I248)),"Zip is required",IF(ISBLANK('Case Data Entry'!I248),NA(),"OK"))</f>
        <v>#N/A</v>
      </c>
      <c r="J248" s="41" t="e">
        <f>IF(AND('DO NOT USE_Case Formulas'!A248,ISBLANK('Case Data Entry'!J248)),"Student or Staff? is required",IF(ISBLANK('Case Data Entry'!J248),NA(),IF(ISNA(VLOOKUP('Case Data Entry'!J248,'DO NOT USE_School Picklist'!$B$3:$B$6,1,FALSE)),"Please select a value from the drop-down menu","OK")))</f>
        <v>#N/A</v>
      </c>
      <c r="K248" s="41" t="e">
        <f>IF(AND('Case Data Entry'!J248='DO NOT USE_School Picklist'!$B$4,ISBLANK('Case Data Entry'!K248)),"Occupation/Job Title is required if Student or Staff? is Yes, staff/faculty or volunteer",IF('DO NOT USE_Case Formulas'!A248,"OK",NA()))</f>
        <v>#N/A</v>
      </c>
      <c r="L248" s="41" t="e">
        <f ca="1">IF('Case Data Entry'!L248&gt;'DO NOT USE_School Picklist'!$C$3,"Date last on school campus/facility cannot be a future date",IF('DO NOT USE_Case Formulas'!A248,IF(ISBLANK('Case Data Entry'!L248),"Date last on school campus/facility is required","OK"),NA()))</f>
        <v>#N/A</v>
      </c>
      <c r="M248" s="41" t="e">
        <f>IF(AND('DO NOT USE_Case Formulas'!A248,ISBLANK('Case Data Entry'!M248)),"Specific Place in the Location is required",IF(ISBLANK('Case Data Entry'!M248),NA(),"OK"))</f>
        <v>#N/A</v>
      </c>
      <c r="N248" s="41" t="e">
        <f>IF(LEN('Case Data Entry'!N248)&gt;50,"Parent/Guardian Name must be less than 50 characters",IF('DO NOT USE_Case Formulas'!A248,"OK",NA()))</f>
        <v>#N/A</v>
      </c>
      <c r="O248" s="41" t="e">
        <f>IF(NOT(ISBLANK('Case Data Entry'!O248)),IF(AND(ISNUMBER('Case Data Entry'!O248),LEFT('Case Data Entry'!O248,1)&lt;&gt;"1",LEN('Case Data Entry'!O248)=10),"OK","Phone number must be valid format"),IF('DO NOT USE_Case Formulas'!A248,"OK",NA()))</f>
        <v>#N/A</v>
      </c>
      <c r="P248" s="41" t="e">
        <f>IF(AND(NOT(ISBLANK('Case Data Entry'!P248)),ISNA(VLOOKUP('Case Data Entry'!P248,'DO NOT USE_School Picklist'!$E$3:$E$10,1,FALSE))),"Please select a value from the drop-down menu",IF('DO NOT USE_Case Formulas'!A248,"OK",NA()))</f>
        <v>#N/A</v>
      </c>
      <c r="Q248" s="41" t="e">
        <f>IF(AND(NOT(ISBLANK('Case Data Entry'!Q248)),ISNA(VLOOKUP('Case Data Entry'!Q248,'DO NOT USE_School Picklist'!$F$3:$F$16,1,FALSE))),"Please select a value from the drop-down menu",IF('DO NOT USE_Case Formulas'!A248,"OK",NA()))</f>
        <v>#N/A</v>
      </c>
      <c r="R248" s="41" t="e">
        <f>IF(LEN('Case Data Entry'!R248)&gt;100,"Classroom(s) must be less than 100 characters",IF('DO NOT USE_Case Formulas'!A248,"OK",NA()))</f>
        <v>#N/A</v>
      </c>
      <c r="S248" s="41" t="e">
        <f>IF(AND(NOT(ISBLANK('Case Data Entry'!S248)),ISNA(VLOOKUP('Case Data Entry'!S248,'DO NOT USE_School Picklist'!$S$3:$S$12,1,FALSE))),"Please select a value from the drop-down menu",IF('DO NOT USE_Case Formulas'!A248,"OK",NA()))</f>
        <v>#N/A</v>
      </c>
      <c r="T248" s="41" t="e">
        <f>IF(AND(NOT(ISBLANK('Case Data Entry'!T248)),ISNA(VLOOKUP('Case Data Entry'!T248,'DO NOT USE_School Picklist'!$S$3:$S$12,1,FALSE))),"Please select a value from the drop-down menu",IF('DO NOT USE_Case Formulas'!A248,"OK",NA()))</f>
        <v>#N/A</v>
      </c>
      <c r="U248" s="41" t="e">
        <f>IF(LEN('Case Data Entry'!U248)&gt;80,"Name of Education Group must be less than 80 characters",IF('DO NOT USE_Case Formulas'!A248,"OK",NA()))</f>
        <v>#N/A</v>
      </c>
      <c r="V248" s="41" t="e">
        <f>IF(AND(NOT(ISBLANK('Case Data Entry'!V248)),ISNA(VLOOKUP('Case Data Entry'!V248,'DO NOT USE_School Picklist'!$K$3:$K$6,1,FALSE))),"Please select a value from the drop-down menu",IF('DO NOT USE_Case Formulas'!A248,"OK",NA()))</f>
        <v>#N/A</v>
      </c>
      <c r="W248" s="41" t="e">
        <f>IF(AND('DO NOT USE_Case Formulas'!A248,ISBLANK('Case Data Entry'!W248)),"Has this person had symptoms? is required",IF(AND(NOT(ISBLANK('Case Data Entry'!W248)),ISNA(VLOOKUP('Case Data Entry'!W248,'DO NOT USE_School Picklist'!$D$3:$D$5,1,FALSE))),"Please select a value from the drop-down menu",IF(NOT(ISBLANK('Case Data Entry'!W248)),"OK",NA())))</f>
        <v>#N/A</v>
      </c>
      <c r="X248" s="41" t="e">
        <f>IF(AND('Case Data Entry'!W248='DO NOT USE_School Picklist'!$D$3,ISBLANK('Case Data Entry'!X248)),"Symptom Onset Date is required if Ever Symptomatic is Yes",IF('DO NOT USE_Case Formulas'!A248,"OK",NA()))</f>
        <v>#N/A</v>
      </c>
      <c r="Y248" s="41"/>
      <c r="Z248" s="41" t="e">
        <f ca="1">IF(AND('DO NOT USE_Case Formulas'!A248,ISBLANK('Case Data Entry'!Z248)),"Lab Result Test Date is required",IF('Case Data Entry'!Z248&gt;'DO NOT USE_School Picklist'!$C$3,"Test Date cannot be a future date",IF(NOT(ISBLANK('Case Data Entry'!Z248)),"OK",NA())))</f>
        <v>#N/A</v>
      </c>
      <c r="AA248" s="41" t="e">
        <f>IF(AND(NOT(ISBLANK('Case Data Entry'!AA248)),ISNA(VLOOKUP('Case Data Entry'!AA248,'DO NOT USE_School Picklist'!$R$3:$R$7,1,FALSE))),"Please select a value from the drop-down menu",IF('DO NOT USE_Case Formulas'!A248,"OK",NA()))</f>
        <v>#N/A</v>
      </c>
      <c r="AB248" s="41" t="e">
        <f>IF(AND(NOT(ISBLANK('Case Data Entry'!AB248)),ISNA(VLOOKUP('Case Data Entry'!AB248,'DO NOT USE_School Picklist'!$Q$3:$Q$8,1,FALSE))),"Please select a value from the drop-down menu",IF('DO NOT USE_Case Formulas'!A248,"OK",NA()))</f>
        <v>#N/A</v>
      </c>
    </row>
    <row r="249" spans="1:28" x14ac:dyDescent="0.25">
      <c r="A249" s="40" t="e">
        <f>IF('DO NOT USE_Case Formulas'!A249,IF('DO NOT USE_Case Formulas'!B249,"Not all required fields are completed","OK"),NA())</f>
        <v>#N/A</v>
      </c>
      <c r="B249" s="41" t="e">
        <f>IF(AND('DO NOT USE_Case Formulas'!A249,ISBLANK('Case Data Entry'!B249)),"First Name is required",IF(NOT(ISBLANK('Case Data Entry'!B249)),"OK",NA()))</f>
        <v>#N/A</v>
      </c>
      <c r="C249" s="41" t="e">
        <f>IF(AND('DO NOT USE_Case Formulas'!A249,ISBLANK('Case Data Entry'!C249)),"Last Name is required",IF(NOT(ISBLANK('Case Data Entry'!C249)),"OK",NA()))</f>
        <v>#N/A</v>
      </c>
      <c r="D249" s="41" t="e">
        <f>IF(AND('DO NOT USE_Case Formulas'!A249,ISBLANK('Case Data Entry'!D249)),"Birthdate is required",IF(NOT(ISBLANK('Case Data Entry'!D249)),"OK",NA()))</f>
        <v>#N/A</v>
      </c>
      <c r="E249" s="41" t="e">
        <f>IF(AND('DO NOT USE_Case Formulas'!A249,ISBLANK('Case Data Entry'!E249)),"Mobile Phone is required",IF(NOT(ISBLANK('Case Data Entry'!E249)),IF(AND(ISNUMBER(VALUE('Case Data Entry'!E249)),LEFT('Case Data Entry'!E249,1)&lt;&gt;"1",LEN('Case Data Entry'!E249)=10),"OK","Phone number must be valid format"),NA()))</f>
        <v>#N/A</v>
      </c>
      <c r="F249" s="41" t="e">
        <f>IF(LEN('Case Data Entry'!F249)&gt;255,"Home Street Address must be less than 255 characters",IF('DO NOT USE_Case Formulas'!A249,"OK",NA()))</f>
        <v>#N/A</v>
      </c>
      <c r="G249" s="41" t="e">
        <f>IF(LEN('Case Data Entry'!G249)&gt;40,"City must be less than 40 characters",IF('DO NOT USE_Case Formulas'!A249,"OK",NA()))</f>
        <v>#N/A</v>
      </c>
      <c r="H249" s="41" t="e">
        <f>IF(AND(NOT(ISBLANK('Case Data Entry'!H249)),ISNA(VLOOKUP('Case Data Entry'!H249,'DO NOT USE_School Picklist'!$P$3:$P$52,1,FALSE))),"Please select a value from the drop-down menu",IF('DO NOT USE_Case Formulas'!A249,"OK",NA()))</f>
        <v>#N/A</v>
      </c>
      <c r="I249" s="41" t="e">
        <f>IF(AND('DO NOT USE_Case Formulas'!A249,ISBLANK('Case Data Entry'!I249)),"Zip is required",IF(ISBLANK('Case Data Entry'!I249),NA(),"OK"))</f>
        <v>#N/A</v>
      </c>
      <c r="J249" s="41" t="e">
        <f>IF(AND('DO NOT USE_Case Formulas'!A249,ISBLANK('Case Data Entry'!J249)),"Student or Staff? is required",IF(ISBLANK('Case Data Entry'!J249),NA(),IF(ISNA(VLOOKUP('Case Data Entry'!J249,'DO NOT USE_School Picklist'!$B$3:$B$6,1,FALSE)),"Please select a value from the drop-down menu","OK")))</f>
        <v>#N/A</v>
      </c>
      <c r="K249" s="41" t="e">
        <f>IF(AND('Case Data Entry'!J249='DO NOT USE_School Picklist'!$B$4,ISBLANK('Case Data Entry'!K249)),"Occupation/Job Title is required if Student or Staff? is Yes, staff/faculty or volunteer",IF('DO NOT USE_Case Formulas'!A249,"OK",NA()))</f>
        <v>#N/A</v>
      </c>
      <c r="L249" s="41" t="e">
        <f ca="1">IF('Case Data Entry'!L249&gt;'DO NOT USE_School Picklist'!$C$3,"Date last on school campus/facility cannot be a future date",IF('DO NOT USE_Case Formulas'!A249,IF(ISBLANK('Case Data Entry'!L249),"Date last on school campus/facility is required","OK"),NA()))</f>
        <v>#N/A</v>
      </c>
      <c r="M249" s="41" t="e">
        <f>IF(AND('DO NOT USE_Case Formulas'!A249,ISBLANK('Case Data Entry'!M249)),"Specific Place in the Location is required",IF(ISBLANK('Case Data Entry'!M249),NA(),"OK"))</f>
        <v>#N/A</v>
      </c>
      <c r="N249" s="41" t="e">
        <f>IF(LEN('Case Data Entry'!N249)&gt;50,"Parent/Guardian Name must be less than 50 characters",IF('DO NOT USE_Case Formulas'!A249,"OK",NA()))</f>
        <v>#N/A</v>
      </c>
      <c r="O249" s="41" t="e">
        <f>IF(NOT(ISBLANK('Case Data Entry'!O249)),IF(AND(ISNUMBER('Case Data Entry'!O249),LEFT('Case Data Entry'!O249,1)&lt;&gt;"1",LEN('Case Data Entry'!O249)=10),"OK","Phone number must be valid format"),IF('DO NOT USE_Case Formulas'!A249,"OK",NA()))</f>
        <v>#N/A</v>
      </c>
      <c r="P249" s="41" t="e">
        <f>IF(AND(NOT(ISBLANK('Case Data Entry'!P249)),ISNA(VLOOKUP('Case Data Entry'!P249,'DO NOT USE_School Picklist'!$E$3:$E$10,1,FALSE))),"Please select a value from the drop-down menu",IF('DO NOT USE_Case Formulas'!A249,"OK",NA()))</f>
        <v>#N/A</v>
      </c>
      <c r="Q249" s="41" t="e">
        <f>IF(AND(NOT(ISBLANK('Case Data Entry'!Q249)),ISNA(VLOOKUP('Case Data Entry'!Q249,'DO NOT USE_School Picklist'!$F$3:$F$16,1,FALSE))),"Please select a value from the drop-down menu",IF('DO NOT USE_Case Formulas'!A249,"OK",NA()))</f>
        <v>#N/A</v>
      </c>
      <c r="R249" s="41" t="e">
        <f>IF(LEN('Case Data Entry'!R249)&gt;100,"Classroom(s) must be less than 100 characters",IF('DO NOT USE_Case Formulas'!A249,"OK",NA()))</f>
        <v>#N/A</v>
      </c>
      <c r="S249" s="41" t="e">
        <f>IF(AND(NOT(ISBLANK('Case Data Entry'!S249)),ISNA(VLOOKUP('Case Data Entry'!S249,'DO NOT USE_School Picklist'!$S$3:$S$12,1,FALSE))),"Please select a value from the drop-down menu",IF('DO NOT USE_Case Formulas'!A249,"OK",NA()))</f>
        <v>#N/A</v>
      </c>
      <c r="T249" s="41" t="e">
        <f>IF(AND(NOT(ISBLANK('Case Data Entry'!T249)),ISNA(VLOOKUP('Case Data Entry'!T249,'DO NOT USE_School Picklist'!$S$3:$S$12,1,FALSE))),"Please select a value from the drop-down menu",IF('DO NOT USE_Case Formulas'!A249,"OK",NA()))</f>
        <v>#N/A</v>
      </c>
      <c r="U249" s="41" t="e">
        <f>IF(LEN('Case Data Entry'!U249)&gt;80,"Name of Education Group must be less than 80 characters",IF('DO NOT USE_Case Formulas'!A249,"OK",NA()))</f>
        <v>#N/A</v>
      </c>
      <c r="V249" s="41" t="e">
        <f>IF(AND(NOT(ISBLANK('Case Data Entry'!V249)),ISNA(VLOOKUP('Case Data Entry'!V249,'DO NOT USE_School Picklist'!$K$3:$K$6,1,FALSE))),"Please select a value from the drop-down menu",IF('DO NOT USE_Case Formulas'!A249,"OK",NA()))</f>
        <v>#N/A</v>
      </c>
      <c r="W249" s="41" t="e">
        <f>IF(AND('DO NOT USE_Case Formulas'!A249,ISBLANK('Case Data Entry'!W249)),"Has this person had symptoms? is required",IF(AND(NOT(ISBLANK('Case Data Entry'!W249)),ISNA(VLOOKUP('Case Data Entry'!W249,'DO NOT USE_School Picklist'!$D$3:$D$5,1,FALSE))),"Please select a value from the drop-down menu",IF(NOT(ISBLANK('Case Data Entry'!W249)),"OK",NA())))</f>
        <v>#N/A</v>
      </c>
      <c r="X249" s="41" t="e">
        <f>IF(AND('Case Data Entry'!W249='DO NOT USE_School Picklist'!$D$3,ISBLANK('Case Data Entry'!X249)),"Symptom Onset Date is required if Ever Symptomatic is Yes",IF('DO NOT USE_Case Formulas'!A249,"OK",NA()))</f>
        <v>#N/A</v>
      </c>
      <c r="Y249" s="41"/>
      <c r="Z249" s="41" t="e">
        <f ca="1">IF(AND('DO NOT USE_Case Formulas'!A249,ISBLANK('Case Data Entry'!Z249)),"Lab Result Test Date is required",IF('Case Data Entry'!Z249&gt;'DO NOT USE_School Picklist'!$C$3,"Test Date cannot be a future date",IF(NOT(ISBLANK('Case Data Entry'!Z249)),"OK",NA())))</f>
        <v>#N/A</v>
      </c>
      <c r="AA249" s="41" t="e">
        <f>IF(AND(NOT(ISBLANK('Case Data Entry'!AA249)),ISNA(VLOOKUP('Case Data Entry'!AA249,'DO NOT USE_School Picklist'!$R$3:$R$7,1,FALSE))),"Please select a value from the drop-down menu",IF('DO NOT USE_Case Formulas'!A249,"OK",NA()))</f>
        <v>#N/A</v>
      </c>
      <c r="AB249" s="41" t="e">
        <f>IF(AND(NOT(ISBLANK('Case Data Entry'!AB249)),ISNA(VLOOKUP('Case Data Entry'!AB249,'DO NOT USE_School Picklist'!$Q$3:$Q$8,1,FALSE))),"Please select a value from the drop-down menu",IF('DO NOT USE_Case Formulas'!A249,"OK",NA()))</f>
        <v>#N/A</v>
      </c>
    </row>
    <row r="250" spans="1:28" x14ac:dyDescent="0.25">
      <c r="A250" s="40" t="e">
        <f>IF('DO NOT USE_Case Formulas'!A250,IF('DO NOT USE_Case Formulas'!B250,"Not all required fields are completed","OK"),NA())</f>
        <v>#N/A</v>
      </c>
      <c r="B250" s="41" t="e">
        <f>IF(AND('DO NOT USE_Case Formulas'!A250,ISBLANK('Case Data Entry'!B250)),"First Name is required",IF(NOT(ISBLANK('Case Data Entry'!B250)),"OK",NA()))</f>
        <v>#N/A</v>
      </c>
      <c r="C250" s="41" t="e">
        <f>IF(AND('DO NOT USE_Case Formulas'!A250,ISBLANK('Case Data Entry'!C250)),"Last Name is required",IF(NOT(ISBLANK('Case Data Entry'!C250)),"OK",NA()))</f>
        <v>#N/A</v>
      </c>
      <c r="D250" s="41" t="e">
        <f>IF(AND('DO NOT USE_Case Formulas'!A250,ISBLANK('Case Data Entry'!D250)),"Birthdate is required",IF(NOT(ISBLANK('Case Data Entry'!D250)),"OK",NA()))</f>
        <v>#N/A</v>
      </c>
      <c r="E250" s="41" t="e">
        <f>IF(AND('DO NOT USE_Case Formulas'!A250,ISBLANK('Case Data Entry'!E250)),"Mobile Phone is required",IF(NOT(ISBLANK('Case Data Entry'!E250)),IF(AND(ISNUMBER(VALUE('Case Data Entry'!E250)),LEFT('Case Data Entry'!E250,1)&lt;&gt;"1",LEN('Case Data Entry'!E250)=10),"OK","Phone number must be valid format"),NA()))</f>
        <v>#N/A</v>
      </c>
      <c r="F250" s="41" t="e">
        <f>IF(LEN('Case Data Entry'!F250)&gt;255,"Home Street Address must be less than 255 characters",IF('DO NOT USE_Case Formulas'!A250,"OK",NA()))</f>
        <v>#N/A</v>
      </c>
      <c r="G250" s="41" t="e">
        <f>IF(LEN('Case Data Entry'!G250)&gt;40,"City must be less than 40 characters",IF('DO NOT USE_Case Formulas'!A250,"OK",NA()))</f>
        <v>#N/A</v>
      </c>
      <c r="H250" s="41" t="e">
        <f>IF(AND(NOT(ISBLANK('Case Data Entry'!H250)),ISNA(VLOOKUP('Case Data Entry'!H250,'DO NOT USE_School Picklist'!$P$3:$P$52,1,FALSE))),"Please select a value from the drop-down menu",IF('DO NOT USE_Case Formulas'!A250,"OK",NA()))</f>
        <v>#N/A</v>
      </c>
      <c r="I250" s="41" t="e">
        <f>IF(AND('DO NOT USE_Case Formulas'!A250,ISBLANK('Case Data Entry'!I250)),"Zip is required",IF(ISBLANK('Case Data Entry'!I250),NA(),"OK"))</f>
        <v>#N/A</v>
      </c>
      <c r="J250" s="41" t="e">
        <f>IF(AND('DO NOT USE_Case Formulas'!A250,ISBLANK('Case Data Entry'!J250)),"Student or Staff? is required",IF(ISBLANK('Case Data Entry'!J250),NA(),IF(ISNA(VLOOKUP('Case Data Entry'!J250,'DO NOT USE_School Picklist'!$B$3:$B$6,1,FALSE)),"Please select a value from the drop-down menu","OK")))</f>
        <v>#N/A</v>
      </c>
      <c r="K250" s="41" t="e">
        <f>IF(AND('Case Data Entry'!J250='DO NOT USE_School Picklist'!$B$4,ISBLANK('Case Data Entry'!K250)),"Occupation/Job Title is required if Student or Staff? is Yes, staff/faculty or volunteer",IF('DO NOT USE_Case Formulas'!A250,"OK",NA()))</f>
        <v>#N/A</v>
      </c>
      <c r="L250" s="41" t="e">
        <f ca="1">IF('Case Data Entry'!L250&gt;'DO NOT USE_School Picklist'!$C$3,"Date last on school campus/facility cannot be a future date",IF('DO NOT USE_Case Formulas'!A250,IF(ISBLANK('Case Data Entry'!L250),"Date last on school campus/facility is required","OK"),NA()))</f>
        <v>#N/A</v>
      </c>
      <c r="M250" s="41" t="e">
        <f>IF(AND('DO NOT USE_Case Formulas'!A250,ISBLANK('Case Data Entry'!M250)),"Specific Place in the Location is required",IF(ISBLANK('Case Data Entry'!M250),NA(),"OK"))</f>
        <v>#N/A</v>
      </c>
      <c r="N250" s="41" t="e">
        <f>IF(LEN('Case Data Entry'!N250)&gt;50,"Parent/Guardian Name must be less than 50 characters",IF('DO NOT USE_Case Formulas'!A250,"OK",NA()))</f>
        <v>#N/A</v>
      </c>
      <c r="O250" s="41" t="e">
        <f>IF(NOT(ISBLANK('Case Data Entry'!O250)),IF(AND(ISNUMBER('Case Data Entry'!O250),LEFT('Case Data Entry'!O250,1)&lt;&gt;"1",LEN('Case Data Entry'!O250)=10),"OK","Phone number must be valid format"),IF('DO NOT USE_Case Formulas'!A250,"OK",NA()))</f>
        <v>#N/A</v>
      </c>
      <c r="P250" s="41" t="e">
        <f>IF(AND(NOT(ISBLANK('Case Data Entry'!P250)),ISNA(VLOOKUP('Case Data Entry'!P250,'DO NOT USE_School Picklist'!$E$3:$E$10,1,FALSE))),"Please select a value from the drop-down menu",IF('DO NOT USE_Case Formulas'!A250,"OK",NA()))</f>
        <v>#N/A</v>
      </c>
      <c r="Q250" s="41" t="e">
        <f>IF(AND(NOT(ISBLANK('Case Data Entry'!Q250)),ISNA(VLOOKUP('Case Data Entry'!Q250,'DO NOT USE_School Picklist'!$F$3:$F$16,1,FALSE))),"Please select a value from the drop-down menu",IF('DO NOT USE_Case Formulas'!A250,"OK",NA()))</f>
        <v>#N/A</v>
      </c>
      <c r="R250" s="41" t="e">
        <f>IF(LEN('Case Data Entry'!R250)&gt;100,"Classroom(s) must be less than 100 characters",IF('DO NOT USE_Case Formulas'!A250,"OK",NA()))</f>
        <v>#N/A</v>
      </c>
      <c r="S250" s="41" t="e">
        <f>IF(AND(NOT(ISBLANK('Case Data Entry'!S250)),ISNA(VLOOKUP('Case Data Entry'!S250,'DO NOT USE_School Picklist'!$S$3:$S$12,1,FALSE))),"Please select a value from the drop-down menu",IF('DO NOT USE_Case Formulas'!A250,"OK",NA()))</f>
        <v>#N/A</v>
      </c>
      <c r="T250" s="41" t="e">
        <f>IF(AND(NOT(ISBLANK('Case Data Entry'!T250)),ISNA(VLOOKUP('Case Data Entry'!T250,'DO NOT USE_School Picklist'!$S$3:$S$12,1,FALSE))),"Please select a value from the drop-down menu",IF('DO NOT USE_Case Formulas'!A250,"OK",NA()))</f>
        <v>#N/A</v>
      </c>
      <c r="U250" s="41" t="e">
        <f>IF(LEN('Case Data Entry'!U250)&gt;80,"Name of Education Group must be less than 80 characters",IF('DO NOT USE_Case Formulas'!A250,"OK",NA()))</f>
        <v>#N/A</v>
      </c>
      <c r="V250" s="41" t="e">
        <f>IF(AND(NOT(ISBLANK('Case Data Entry'!V250)),ISNA(VLOOKUP('Case Data Entry'!V250,'DO NOT USE_School Picklist'!$K$3:$K$6,1,FALSE))),"Please select a value from the drop-down menu",IF('DO NOT USE_Case Formulas'!A250,"OK",NA()))</f>
        <v>#N/A</v>
      </c>
      <c r="W250" s="41" t="e">
        <f>IF(AND('DO NOT USE_Case Formulas'!A250,ISBLANK('Case Data Entry'!W250)),"Has this person had symptoms? is required",IF(AND(NOT(ISBLANK('Case Data Entry'!W250)),ISNA(VLOOKUP('Case Data Entry'!W250,'DO NOT USE_School Picklist'!$D$3:$D$5,1,FALSE))),"Please select a value from the drop-down menu",IF(NOT(ISBLANK('Case Data Entry'!W250)),"OK",NA())))</f>
        <v>#N/A</v>
      </c>
      <c r="X250" s="41" t="e">
        <f>IF(AND('Case Data Entry'!W250='DO NOT USE_School Picklist'!$D$3,ISBLANK('Case Data Entry'!X250)),"Symptom Onset Date is required if Ever Symptomatic is Yes",IF('DO NOT USE_Case Formulas'!A250,"OK",NA()))</f>
        <v>#N/A</v>
      </c>
      <c r="Y250" s="41"/>
      <c r="Z250" s="41" t="e">
        <f ca="1">IF(AND('DO NOT USE_Case Formulas'!A250,ISBLANK('Case Data Entry'!Z250)),"Lab Result Test Date is required",IF('Case Data Entry'!Z250&gt;'DO NOT USE_School Picklist'!$C$3,"Test Date cannot be a future date",IF(NOT(ISBLANK('Case Data Entry'!Z250)),"OK",NA())))</f>
        <v>#N/A</v>
      </c>
      <c r="AA250" s="41" t="e">
        <f>IF(AND(NOT(ISBLANK('Case Data Entry'!AA250)),ISNA(VLOOKUP('Case Data Entry'!AA250,'DO NOT USE_School Picklist'!$R$3:$R$7,1,FALSE))),"Please select a value from the drop-down menu",IF('DO NOT USE_Case Formulas'!A250,"OK",NA()))</f>
        <v>#N/A</v>
      </c>
      <c r="AB250" s="41" t="e">
        <f>IF(AND(NOT(ISBLANK('Case Data Entry'!AB250)),ISNA(VLOOKUP('Case Data Entry'!AB250,'DO NOT USE_School Picklist'!$Q$3:$Q$8,1,FALSE))),"Please select a value from the drop-down menu",IF('DO NOT USE_Case Formulas'!A250,"OK",NA()))</f>
        <v>#N/A</v>
      </c>
    </row>
    <row r="251" spans="1:28" x14ac:dyDescent="0.25">
      <c r="A251" s="40" t="e">
        <f>IF('DO NOT USE_Case Formulas'!A251,IF('DO NOT USE_Case Formulas'!B251,"Not all required fields are completed","OK"),NA())</f>
        <v>#N/A</v>
      </c>
      <c r="B251" s="41" t="e">
        <f>IF(AND('DO NOT USE_Case Formulas'!A251,ISBLANK('Case Data Entry'!B251)),"First Name is required",IF(NOT(ISBLANK('Case Data Entry'!B251)),"OK",NA()))</f>
        <v>#N/A</v>
      </c>
      <c r="C251" s="41" t="e">
        <f>IF(AND('DO NOT USE_Case Formulas'!A251,ISBLANK('Case Data Entry'!C251)),"Last Name is required",IF(NOT(ISBLANK('Case Data Entry'!C251)),"OK",NA()))</f>
        <v>#N/A</v>
      </c>
      <c r="D251" s="41" t="e">
        <f>IF(AND('DO NOT USE_Case Formulas'!A251,ISBLANK('Case Data Entry'!D251)),"Birthdate is required",IF(NOT(ISBLANK('Case Data Entry'!D251)),"OK",NA()))</f>
        <v>#N/A</v>
      </c>
      <c r="E251" s="41" t="e">
        <f>IF(AND('DO NOT USE_Case Formulas'!A251,ISBLANK('Case Data Entry'!E251)),"Mobile Phone is required",IF(NOT(ISBLANK('Case Data Entry'!E251)),IF(AND(ISNUMBER(VALUE('Case Data Entry'!E251)),LEFT('Case Data Entry'!E251,1)&lt;&gt;"1",LEN('Case Data Entry'!E251)=10),"OK","Phone number must be valid format"),NA()))</f>
        <v>#N/A</v>
      </c>
      <c r="F251" s="41" t="e">
        <f>IF(LEN('Case Data Entry'!F251)&gt;255,"Home Street Address must be less than 255 characters",IF('DO NOT USE_Case Formulas'!A251,"OK",NA()))</f>
        <v>#N/A</v>
      </c>
      <c r="G251" s="41" t="e">
        <f>IF(LEN('Case Data Entry'!G251)&gt;40,"City must be less than 40 characters",IF('DO NOT USE_Case Formulas'!A251,"OK",NA()))</f>
        <v>#N/A</v>
      </c>
      <c r="H251" s="41" t="e">
        <f>IF(AND(NOT(ISBLANK('Case Data Entry'!H251)),ISNA(VLOOKUP('Case Data Entry'!H251,'DO NOT USE_School Picklist'!$P$3:$P$52,1,FALSE))),"Please select a value from the drop-down menu",IF('DO NOT USE_Case Formulas'!A251,"OK",NA()))</f>
        <v>#N/A</v>
      </c>
      <c r="I251" s="41" t="e">
        <f>IF(AND('DO NOT USE_Case Formulas'!A251,ISBLANK('Case Data Entry'!I251)),"Zip is required",IF(ISBLANK('Case Data Entry'!I251),NA(),"OK"))</f>
        <v>#N/A</v>
      </c>
      <c r="J251" s="41" t="e">
        <f>IF(AND('DO NOT USE_Case Formulas'!A251,ISBLANK('Case Data Entry'!J251)),"Student or Staff? is required",IF(ISBLANK('Case Data Entry'!J251),NA(),IF(ISNA(VLOOKUP('Case Data Entry'!J251,'DO NOT USE_School Picklist'!$B$3:$B$6,1,FALSE)),"Please select a value from the drop-down menu","OK")))</f>
        <v>#N/A</v>
      </c>
      <c r="K251" s="41" t="e">
        <f>IF(AND('Case Data Entry'!J251='DO NOT USE_School Picklist'!$B$4,ISBLANK('Case Data Entry'!K251)),"Occupation/Job Title is required if Student or Staff? is Yes, staff/faculty or volunteer",IF('DO NOT USE_Case Formulas'!A251,"OK",NA()))</f>
        <v>#N/A</v>
      </c>
      <c r="L251" s="41" t="e">
        <f ca="1">IF('Case Data Entry'!L251&gt;'DO NOT USE_School Picklist'!$C$3,"Date last on school campus/facility cannot be a future date",IF('DO NOT USE_Case Formulas'!A251,IF(ISBLANK('Case Data Entry'!L251),"Date last on school campus/facility is required","OK"),NA()))</f>
        <v>#N/A</v>
      </c>
      <c r="M251" s="41" t="e">
        <f>IF(AND('DO NOT USE_Case Formulas'!A251,ISBLANK('Case Data Entry'!M251)),"Specific Place in the Location is required",IF(ISBLANK('Case Data Entry'!M251),NA(),"OK"))</f>
        <v>#N/A</v>
      </c>
      <c r="N251" s="41" t="e">
        <f>IF(LEN('Case Data Entry'!N251)&gt;50,"Parent/Guardian Name must be less than 50 characters",IF('DO NOT USE_Case Formulas'!A251,"OK",NA()))</f>
        <v>#N/A</v>
      </c>
      <c r="O251" s="41" t="e">
        <f>IF(NOT(ISBLANK('Case Data Entry'!O251)),IF(AND(ISNUMBER('Case Data Entry'!O251),LEFT('Case Data Entry'!O251,1)&lt;&gt;"1",LEN('Case Data Entry'!O251)=10),"OK","Phone number must be valid format"),IF('DO NOT USE_Case Formulas'!A251,"OK",NA()))</f>
        <v>#N/A</v>
      </c>
      <c r="P251" s="41" t="e">
        <f>IF(AND(NOT(ISBLANK('Case Data Entry'!P251)),ISNA(VLOOKUP('Case Data Entry'!P251,'DO NOT USE_School Picklist'!$E$3:$E$10,1,FALSE))),"Please select a value from the drop-down menu",IF('DO NOT USE_Case Formulas'!A251,"OK",NA()))</f>
        <v>#N/A</v>
      </c>
      <c r="Q251" s="41" t="e">
        <f>IF(AND(NOT(ISBLANK('Case Data Entry'!Q251)),ISNA(VLOOKUP('Case Data Entry'!Q251,'DO NOT USE_School Picklist'!$F$3:$F$16,1,FALSE))),"Please select a value from the drop-down menu",IF('DO NOT USE_Case Formulas'!A251,"OK",NA()))</f>
        <v>#N/A</v>
      </c>
      <c r="R251" s="41" t="e">
        <f>IF(LEN('Case Data Entry'!R251)&gt;100,"Classroom(s) must be less than 100 characters",IF('DO NOT USE_Case Formulas'!A251,"OK",NA()))</f>
        <v>#N/A</v>
      </c>
      <c r="S251" s="41" t="e">
        <f>IF(AND(NOT(ISBLANK('Case Data Entry'!S251)),ISNA(VLOOKUP('Case Data Entry'!S251,'DO NOT USE_School Picklist'!$S$3:$S$12,1,FALSE))),"Please select a value from the drop-down menu",IF('DO NOT USE_Case Formulas'!A251,"OK",NA()))</f>
        <v>#N/A</v>
      </c>
      <c r="T251" s="41" t="e">
        <f>IF(AND(NOT(ISBLANK('Case Data Entry'!T251)),ISNA(VLOOKUP('Case Data Entry'!T251,'DO NOT USE_School Picklist'!$S$3:$S$12,1,FALSE))),"Please select a value from the drop-down menu",IF('DO NOT USE_Case Formulas'!A251,"OK",NA()))</f>
        <v>#N/A</v>
      </c>
      <c r="U251" s="41" t="e">
        <f>IF(LEN('Case Data Entry'!U251)&gt;80,"Name of Education Group must be less than 80 characters",IF('DO NOT USE_Case Formulas'!A251,"OK",NA()))</f>
        <v>#N/A</v>
      </c>
      <c r="V251" s="41" t="e">
        <f>IF(AND(NOT(ISBLANK('Case Data Entry'!V251)),ISNA(VLOOKUP('Case Data Entry'!V251,'DO NOT USE_School Picklist'!$K$3:$K$6,1,FALSE))),"Please select a value from the drop-down menu",IF('DO NOT USE_Case Formulas'!A251,"OK",NA()))</f>
        <v>#N/A</v>
      </c>
      <c r="W251" s="41" t="e">
        <f>IF(AND('DO NOT USE_Case Formulas'!A251,ISBLANK('Case Data Entry'!W251)),"Has this person had symptoms? is required",IF(AND(NOT(ISBLANK('Case Data Entry'!W251)),ISNA(VLOOKUP('Case Data Entry'!W251,'DO NOT USE_School Picklist'!$D$3:$D$5,1,FALSE))),"Please select a value from the drop-down menu",IF(NOT(ISBLANK('Case Data Entry'!W251)),"OK",NA())))</f>
        <v>#N/A</v>
      </c>
      <c r="X251" s="41" t="e">
        <f>IF(AND('Case Data Entry'!W251='DO NOT USE_School Picklist'!$D$3,ISBLANK('Case Data Entry'!X251)),"Symptom Onset Date is required if Ever Symptomatic is Yes",IF('DO NOT USE_Case Formulas'!A251,"OK",NA()))</f>
        <v>#N/A</v>
      </c>
      <c r="Y251" s="41"/>
      <c r="Z251" s="41" t="e">
        <f ca="1">IF(AND('DO NOT USE_Case Formulas'!A251,ISBLANK('Case Data Entry'!Z251)),"Lab Result Test Date is required",IF('Case Data Entry'!Z251&gt;'DO NOT USE_School Picklist'!$C$3,"Test Date cannot be a future date",IF(NOT(ISBLANK('Case Data Entry'!Z251)),"OK",NA())))</f>
        <v>#N/A</v>
      </c>
      <c r="AA251" s="41" t="e">
        <f>IF(AND(NOT(ISBLANK('Case Data Entry'!AA251)),ISNA(VLOOKUP('Case Data Entry'!AA251,'DO NOT USE_School Picklist'!$R$3:$R$7,1,FALSE))),"Please select a value from the drop-down menu",IF('DO NOT USE_Case Formulas'!A251,"OK",NA()))</f>
        <v>#N/A</v>
      </c>
      <c r="AB251" s="41" t="e">
        <f>IF(AND(NOT(ISBLANK('Case Data Entry'!AB251)),ISNA(VLOOKUP('Case Data Entry'!AB251,'DO NOT USE_School Picklist'!$Q$3:$Q$8,1,FALSE))),"Please select a value from the drop-down menu",IF('DO NOT USE_Case Formulas'!A251,"OK",NA()))</f>
        <v>#N/A</v>
      </c>
    </row>
    <row r="252" spans="1:28" x14ac:dyDescent="0.25">
      <c r="A252" s="40" t="e">
        <f>IF('DO NOT USE_Case Formulas'!A252,IF('DO NOT USE_Case Formulas'!B252,"Not all required fields are completed","OK"),NA())</f>
        <v>#N/A</v>
      </c>
      <c r="B252" s="41" t="e">
        <f>IF(AND('DO NOT USE_Case Formulas'!A252,ISBLANK('Case Data Entry'!B252)),"First Name is required",IF(NOT(ISBLANK('Case Data Entry'!B252)),"OK",NA()))</f>
        <v>#N/A</v>
      </c>
      <c r="C252" s="41" t="e">
        <f>IF(AND('DO NOT USE_Case Formulas'!A252,ISBLANK('Case Data Entry'!C252)),"Last Name is required",IF(NOT(ISBLANK('Case Data Entry'!C252)),"OK",NA()))</f>
        <v>#N/A</v>
      </c>
      <c r="D252" s="41" t="e">
        <f>IF(AND('DO NOT USE_Case Formulas'!A252,ISBLANK('Case Data Entry'!D252)),"Birthdate is required",IF(NOT(ISBLANK('Case Data Entry'!D252)),"OK",NA()))</f>
        <v>#N/A</v>
      </c>
      <c r="E252" s="41" t="e">
        <f>IF(AND('DO NOT USE_Case Formulas'!A252,ISBLANK('Case Data Entry'!E252)),"Mobile Phone is required",IF(NOT(ISBLANK('Case Data Entry'!E252)),IF(AND(ISNUMBER(VALUE('Case Data Entry'!E252)),LEFT('Case Data Entry'!E252,1)&lt;&gt;"1",LEN('Case Data Entry'!E252)=10),"OK","Phone number must be valid format"),NA()))</f>
        <v>#N/A</v>
      </c>
      <c r="F252" s="41" t="e">
        <f>IF(LEN('Case Data Entry'!F252)&gt;255,"Home Street Address must be less than 255 characters",IF('DO NOT USE_Case Formulas'!A252,"OK",NA()))</f>
        <v>#N/A</v>
      </c>
      <c r="G252" s="41" t="e">
        <f>IF(LEN('Case Data Entry'!G252)&gt;40,"City must be less than 40 characters",IF('DO NOT USE_Case Formulas'!A252,"OK",NA()))</f>
        <v>#N/A</v>
      </c>
      <c r="H252" s="41" t="e">
        <f>IF(AND(NOT(ISBLANK('Case Data Entry'!H252)),ISNA(VLOOKUP('Case Data Entry'!H252,'DO NOT USE_School Picklist'!$P$3:$P$52,1,FALSE))),"Please select a value from the drop-down menu",IF('DO NOT USE_Case Formulas'!A252,"OK",NA()))</f>
        <v>#N/A</v>
      </c>
      <c r="I252" s="41" t="e">
        <f>IF(AND('DO NOT USE_Case Formulas'!A252,ISBLANK('Case Data Entry'!I252)),"Zip is required",IF(ISBLANK('Case Data Entry'!I252),NA(),"OK"))</f>
        <v>#N/A</v>
      </c>
      <c r="J252" s="41" t="e">
        <f>IF(AND('DO NOT USE_Case Formulas'!A252,ISBLANK('Case Data Entry'!J252)),"Student or Staff? is required",IF(ISBLANK('Case Data Entry'!J252),NA(),IF(ISNA(VLOOKUP('Case Data Entry'!J252,'DO NOT USE_School Picklist'!$B$3:$B$6,1,FALSE)),"Please select a value from the drop-down menu","OK")))</f>
        <v>#N/A</v>
      </c>
      <c r="K252" s="41" t="e">
        <f>IF(AND('Case Data Entry'!J252='DO NOT USE_School Picklist'!$B$4,ISBLANK('Case Data Entry'!K252)),"Occupation/Job Title is required if Student or Staff? is Yes, staff/faculty or volunteer",IF('DO NOT USE_Case Formulas'!A252,"OK",NA()))</f>
        <v>#N/A</v>
      </c>
      <c r="L252" s="41" t="e">
        <f ca="1">IF('Case Data Entry'!L252&gt;'DO NOT USE_School Picklist'!$C$3,"Date last on school campus/facility cannot be a future date",IF('DO NOT USE_Case Formulas'!A252,IF(ISBLANK('Case Data Entry'!L252),"Date last on school campus/facility is required","OK"),NA()))</f>
        <v>#N/A</v>
      </c>
      <c r="M252" s="41" t="e">
        <f>IF(AND('DO NOT USE_Case Formulas'!A252,ISBLANK('Case Data Entry'!M252)),"Specific Place in the Location is required",IF(ISBLANK('Case Data Entry'!M252),NA(),"OK"))</f>
        <v>#N/A</v>
      </c>
      <c r="N252" s="41" t="e">
        <f>IF(LEN('Case Data Entry'!N252)&gt;50,"Parent/Guardian Name must be less than 50 characters",IF('DO NOT USE_Case Formulas'!A252,"OK",NA()))</f>
        <v>#N/A</v>
      </c>
      <c r="O252" s="41" t="e">
        <f>IF(NOT(ISBLANK('Case Data Entry'!O252)),IF(AND(ISNUMBER('Case Data Entry'!O252),LEFT('Case Data Entry'!O252,1)&lt;&gt;"1",LEN('Case Data Entry'!O252)=10),"OK","Phone number must be valid format"),IF('DO NOT USE_Case Formulas'!A252,"OK",NA()))</f>
        <v>#N/A</v>
      </c>
      <c r="P252" s="41" t="e">
        <f>IF(AND(NOT(ISBLANK('Case Data Entry'!P252)),ISNA(VLOOKUP('Case Data Entry'!P252,'DO NOT USE_School Picklist'!$E$3:$E$10,1,FALSE))),"Please select a value from the drop-down menu",IF('DO NOT USE_Case Formulas'!A252,"OK",NA()))</f>
        <v>#N/A</v>
      </c>
      <c r="Q252" s="41" t="e">
        <f>IF(AND(NOT(ISBLANK('Case Data Entry'!Q252)),ISNA(VLOOKUP('Case Data Entry'!Q252,'DO NOT USE_School Picklist'!$F$3:$F$16,1,FALSE))),"Please select a value from the drop-down menu",IF('DO NOT USE_Case Formulas'!A252,"OK",NA()))</f>
        <v>#N/A</v>
      </c>
      <c r="R252" s="41" t="e">
        <f>IF(LEN('Case Data Entry'!R252)&gt;100,"Classroom(s) must be less than 100 characters",IF('DO NOT USE_Case Formulas'!A252,"OK",NA()))</f>
        <v>#N/A</v>
      </c>
      <c r="S252" s="41" t="e">
        <f>IF(AND(NOT(ISBLANK('Case Data Entry'!S252)),ISNA(VLOOKUP('Case Data Entry'!S252,'DO NOT USE_School Picklist'!$S$3:$S$12,1,FALSE))),"Please select a value from the drop-down menu",IF('DO NOT USE_Case Formulas'!A252,"OK",NA()))</f>
        <v>#N/A</v>
      </c>
      <c r="T252" s="41" t="e">
        <f>IF(AND(NOT(ISBLANK('Case Data Entry'!T252)),ISNA(VLOOKUP('Case Data Entry'!T252,'DO NOT USE_School Picklist'!$S$3:$S$12,1,FALSE))),"Please select a value from the drop-down menu",IF('DO NOT USE_Case Formulas'!A252,"OK",NA()))</f>
        <v>#N/A</v>
      </c>
      <c r="U252" s="41" t="e">
        <f>IF(LEN('Case Data Entry'!U252)&gt;80,"Name of Education Group must be less than 80 characters",IF('DO NOT USE_Case Formulas'!A252,"OK",NA()))</f>
        <v>#N/A</v>
      </c>
      <c r="V252" s="41" t="e">
        <f>IF(AND(NOT(ISBLANK('Case Data Entry'!V252)),ISNA(VLOOKUP('Case Data Entry'!V252,'DO NOT USE_School Picklist'!$K$3:$K$6,1,FALSE))),"Please select a value from the drop-down menu",IF('DO NOT USE_Case Formulas'!A252,"OK",NA()))</f>
        <v>#N/A</v>
      </c>
      <c r="W252" s="41" t="e">
        <f>IF(AND('DO NOT USE_Case Formulas'!A252,ISBLANK('Case Data Entry'!W252)),"Has this person had symptoms? is required",IF(AND(NOT(ISBLANK('Case Data Entry'!W252)),ISNA(VLOOKUP('Case Data Entry'!W252,'DO NOT USE_School Picklist'!$D$3:$D$5,1,FALSE))),"Please select a value from the drop-down menu",IF(NOT(ISBLANK('Case Data Entry'!W252)),"OK",NA())))</f>
        <v>#N/A</v>
      </c>
      <c r="X252" s="41" t="e">
        <f>IF(AND('Case Data Entry'!W252='DO NOT USE_School Picklist'!$D$3,ISBLANK('Case Data Entry'!X252)),"Symptom Onset Date is required if Ever Symptomatic is Yes",IF('DO NOT USE_Case Formulas'!A252,"OK",NA()))</f>
        <v>#N/A</v>
      </c>
      <c r="Y252" s="41"/>
      <c r="Z252" s="41" t="e">
        <f ca="1">IF(AND('DO NOT USE_Case Formulas'!A252,ISBLANK('Case Data Entry'!Z252)),"Lab Result Test Date is required",IF('Case Data Entry'!Z252&gt;'DO NOT USE_School Picklist'!$C$3,"Test Date cannot be a future date",IF(NOT(ISBLANK('Case Data Entry'!Z252)),"OK",NA())))</f>
        <v>#N/A</v>
      </c>
      <c r="AA252" s="41" t="e">
        <f>IF(AND(NOT(ISBLANK('Case Data Entry'!AA252)),ISNA(VLOOKUP('Case Data Entry'!AA252,'DO NOT USE_School Picklist'!$R$3:$R$7,1,FALSE))),"Please select a value from the drop-down menu",IF('DO NOT USE_Case Formulas'!A252,"OK",NA()))</f>
        <v>#N/A</v>
      </c>
      <c r="AB252" s="41" t="e">
        <f>IF(AND(NOT(ISBLANK('Case Data Entry'!AB252)),ISNA(VLOOKUP('Case Data Entry'!AB252,'DO NOT USE_School Picklist'!$Q$3:$Q$8,1,FALSE))),"Please select a value from the drop-down menu",IF('DO NOT USE_Case Formulas'!A252,"OK",NA()))</f>
        <v>#N/A</v>
      </c>
    </row>
    <row r="253" spans="1:28" x14ac:dyDescent="0.25">
      <c r="A253" s="40" t="e">
        <f>IF('DO NOT USE_Case Formulas'!A253,IF('DO NOT USE_Case Formulas'!B253,"Not all required fields are completed","OK"),NA())</f>
        <v>#N/A</v>
      </c>
      <c r="B253" s="41" t="e">
        <f>IF(AND('DO NOT USE_Case Formulas'!A253,ISBLANK('Case Data Entry'!B253)),"First Name is required",IF(NOT(ISBLANK('Case Data Entry'!B253)),"OK",NA()))</f>
        <v>#N/A</v>
      </c>
      <c r="C253" s="41" t="e">
        <f>IF(AND('DO NOT USE_Case Formulas'!A253,ISBLANK('Case Data Entry'!C253)),"Last Name is required",IF(NOT(ISBLANK('Case Data Entry'!C253)),"OK",NA()))</f>
        <v>#N/A</v>
      </c>
      <c r="D253" s="41" t="e">
        <f>IF(AND('DO NOT USE_Case Formulas'!A253,ISBLANK('Case Data Entry'!D253)),"Birthdate is required",IF(NOT(ISBLANK('Case Data Entry'!D253)),"OK",NA()))</f>
        <v>#N/A</v>
      </c>
      <c r="E253" s="41" t="e">
        <f>IF(AND('DO NOT USE_Case Formulas'!A253,ISBLANK('Case Data Entry'!E253)),"Mobile Phone is required",IF(NOT(ISBLANK('Case Data Entry'!E253)),IF(AND(ISNUMBER(VALUE('Case Data Entry'!E253)),LEFT('Case Data Entry'!E253,1)&lt;&gt;"1",LEN('Case Data Entry'!E253)=10),"OK","Phone number must be valid format"),NA()))</f>
        <v>#N/A</v>
      </c>
      <c r="F253" s="41" t="e">
        <f>IF(LEN('Case Data Entry'!F253)&gt;255,"Home Street Address must be less than 255 characters",IF('DO NOT USE_Case Formulas'!A253,"OK",NA()))</f>
        <v>#N/A</v>
      </c>
      <c r="G253" s="41" t="e">
        <f>IF(LEN('Case Data Entry'!G253)&gt;40,"City must be less than 40 characters",IF('DO NOT USE_Case Formulas'!A253,"OK",NA()))</f>
        <v>#N/A</v>
      </c>
      <c r="H253" s="41" t="e">
        <f>IF(AND(NOT(ISBLANK('Case Data Entry'!H253)),ISNA(VLOOKUP('Case Data Entry'!H253,'DO NOT USE_School Picklist'!$P$3:$P$52,1,FALSE))),"Please select a value from the drop-down menu",IF('DO NOT USE_Case Formulas'!A253,"OK",NA()))</f>
        <v>#N/A</v>
      </c>
      <c r="I253" s="41" t="e">
        <f>IF(AND('DO NOT USE_Case Formulas'!A253,ISBLANK('Case Data Entry'!I253)),"Zip is required",IF(ISBLANK('Case Data Entry'!I253),NA(),"OK"))</f>
        <v>#N/A</v>
      </c>
      <c r="J253" s="41" t="e">
        <f>IF(AND('DO NOT USE_Case Formulas'!A253,ISBLANK('Case Data Entry'!J253)),"Student or Staff? is required",IF(ISBLANK('Case Data Entry'!J253),NA(),IF(ISNA(VLOOKUP('Case Data Entry'!J253,'DO NOT USE_School Picklist'!$B$3:$B$6,1,FALSE)),"Please select a value from the drop-down menu","OK")))</f>
        <v>#N/A</v>
      </c>
      <c r="K253" s="41" t="e">
        <f>IF(AND('Case Data Entry'!J253='DO NOT USE_School Picklist'!$B$4,ISBLANK('Case Data Entry'!K253)),"Occupation/Job Title is required if Student or Staff? is Yes, staff/faculty or volunteer",IF('DO NOT USE_Case Formulas'!A253,"OK",NA()))</f>
        <v>#N/A</v>
      </c>
      <c r="L253" s="41" t="e">
        <f ca="1">IF('Case Data Entry'!L253&gt;'DO NOT USE_School Picklist'!$C$3,"Date last on school campus/facility cannot be a future date",IF('DO NOT USE_Case Formulas'!A253,IF(ISBLANK('Case Data Entry'!L253),"Date last on school campus/facility is required","OK"),NA()))</f>
        <v>#N/A</v>
      </c>
      <c r="M253" s="41" t="e">
        <f>IF(AND('DO NOT USE_Case Formulas'!A253,ISBLANK('Case Data Entry'!M253)),"Specific Place in the Location is required",IF(ISBLANK('Case Data Entry'!M253),NA(),"OK"))</f>
        <v>#N/A</v>
      </c>
      <c r="N253" s="41" t="e">
        <f>IF(LEN('Case Data Entry'!N253)&gt;50,"Parent/Guardian Name must be less than 50 characters",IF('DO NOT USE_Case Formulas'!A253,"OK",NA()))</f>
        <v>#N/A</v>
      </c>
      <c r="O253" s="41" t="e">
        <f>IF(NOT(ISBLANK('Case Data Entry'!O253)),IF(AND(ISNUMBER('Case Data Entry'!O253),LEFT('Case Data Entry'!O253,1)&lt;&gt;"1",LEN('Case Data Entry'!O253)=10),"OK","Phone number must be valid format"),IF('DO NOT USE_Case Formulas'!A253,"OK",NA()))</f>
        <v>#N/A</v>
      </c>
      <c r="P253" s="41" t="e">
        <f>IF(AND(NOT(ISBLANK('Case Data Entry'!P253)),ISNA(VLOOKUP('Case Data Entry'!P253,'DO NOT USE_School Picklist'!$E$3:$E$10,1,FALSE))),"Please select a value from the drop-down menu",IF('DO NOT USE_Case Formulas'!A253,"OK",NA()))</f>
        <v>#N/A</v>
      </c>
      <c r="Q253" s="41" t="e">
        <f>IF(AND(NOT(ISBLANK('Case Data Entry'!Q253)),ISNA(VLOOKUP('Case Data Entry'!Q253,'DO NOT USE_School Picklist'!$F$3:$F$16,1,FALSE))),"Please select a value from the drop-down menu",IF('DO NOT USE_Case Formulas'!A253,"OK",NA()))</f>
        <v>#N/A</v>
      </c>
      <c r="R253" s="41" t="e">
        <f>IF(LEN('Case Data Entry'!R253)&gt;100,"Classroom(s) must be less than 100 characters",IF('DO NOT USE_Case Formulas'!A253,"OK",NA()))</f>
        <v>#N/A</v>
      </c>
      <c r="S253" s="41" t="e">
        <f>IF(AND(NOT(ISBLANK('Case Data Entry'!S253)),ISNA(VLOOKUP('Case Data Entry'!S253,'DO NOT USE_School Picklist'!$S$3:$S$12,1,FALSE))),"Please select a value from the drop-down menu",IF('DO NOT USE_Case Formulas'!A253,"OK",NA()))</f>
        <v>#N/A</v>
      </c>
      <c r="T253" s="41" t="e">
        <f>IF(AND(NOT(ISBLANK('Case Data Entry'!T253)),ISNA(VLOOKUP('Case Data Entry'!T253,'DO NOT USE_School Picklist'!$S$3:$S$12,1,FALSE))),"Please select a value from the drop-down menu",IF('DO NOT USE_Case Formulas'!A253,"OK",NA()))</f>
        <v>#N/A</v>
      </c>
      <c r="U253" s="41" t="e">
        <f>IF(LEN('Case Data Entry'!U253)&gt;80,"Name of Education Group must be less than 80 characters",IF('DO NOT USE_Case Formulas'!A253,"OK",NA()))</f>
        <v>#N/A</v>
      </c>
      <c r="V253" s="41" t="e">
        <f>IF(AND(NOT(ISBLANK('Case Data Entry'!V253)),ISNA(VLOOKUP('Case Data Entry'!V253,'DO NOT USE_School Picklist'!$K$3:$K$6,1,FALSE))),"Please select a value from the drop-down menu",IF('DO NOT USE_Case Formulas'!A253,"OK",NA()))</f>
        <v>#N/A</v>
      </c>
      <c r="W253" s="41" t="e">
        <f>IF(AND('DO NOT USE_Case Formulas'!A253,ISBLANK('Case Data Entry'!W253)),"Has this person had symptoms? is required",IF(AND(NOT(ISBLANK('Case Data Entry'!W253)),ISNA(VLOOKUP('Case Data Entry'!W253,'DO NOT USE_School Picklist'!$D$3:$D$5,1,FALSE))),"Please select a value from the drop-down menu",IF(NOT(ISBLANK('Case Data Entry'!W253)),"OK",NA())))</f>
        <v>#N/A</v>
      </c>
      <c r="X253" s="41" t="e">
        <f>IF(AND('Case Data Entry'!W253='DO NOT USE_School Picklist'!$D$3,ISBLANK('Case Data Entry'!X253)),"Symptom Onset Date is required if Ever Symptomatic is Yes",IF('DO NOT USE_Case Formulas'!A253,"OK",NA()))</f>
        <v>#N/A</v>
      </c>
      <c r="Y253" s="41"/>
      <c r="Z253" s="41" t="e">
        <f ca="1">IF(AND('DO NOT USE_Case Formulas'!A253,ISBLANK('Case Data Entry'!Z253)),"Lab Result Test Date is required",IF('Case Data Entry'!Z253&gt;'DO NOT USE_School Picklist'!$C$3,"Test Date cannot be a future date",IF(NOT(ISBLANK('Case Data Entry'!Z253)),"OK",NA())))</f>
        <v>#N/A</v>
      </c>
      <c r="AA253" s="41" t="e">
        <f>IF(AND(NOT(ISBLANK('Case Data Entry'!AA253)),ISNA(VLOOKUP('Case Data Entry'!AA253,'DO NOT USE_School Picklist'!$R$3:$R$7,1,FALSE))),"Please select a value from the drop-down menu",IF('DO NOT USE_Case Formulas'!A253,"OK",NA()))</f>
        <v>#N/A</v>
      </c>
      <c r="AB253" s="41" t="e">
        <f>IF(AND(NOT(ISBLANK('Case Data Entry'!AB253)),ISNA(VLOOKUP('Case Data Entry'!AB253,'DO NOT USE_School Picklist'!$Q$3:$Q$8,1,FALSE))),"Please select a value from the drop-down menu",IF('DO NOT USE_Case Formulas'!A253,"OK",NA()))</f>
        <v>#N/A</v>
      </c>
    </row>
    <row r="254" spans="1:28" x14ac:dyDescent="0.25">
      <c r="A254" s="40" t="e">
        <f>IF('DO NOT USE_Case Formulas'!A254,IF('DO NOT USE_Case Formulas'!B254,"Not all required fields are completed","OK"),NA())</f>
        <v>#N/A</v>
      </c>
      <c r="B254" s="41" t="e">
        <f>IF(AND('DO NOT USE_Case Formulas'!A254,ISBLANK('Case Data Entry'!B254)),"First Name is required",IF(NOT(ISBLANK('Case Data Entry'!B254)),"OK",NA()))</f>
        <v>#N/A</v>
      </c>
      <c r="C254" s="41" t="e">
        <f>IF(AND('DO NOT USE_Case Formulas'!A254,ISBLANK('Case Data Entry'!C254)),"Last Name is required",IF(NOT(ISBLANK('Case Data Entry'!C254)),"OK",NA()))</f>
        <v>#N/A</v>
      </c>
      <c r="D254" s="41" t="e">
        <f>IF(AND('DO NOT USE_Case Formulas'!A254,ISBLANK('Case Data Entry'!D254)),"Birthdate is required",IF(NOT(ISBLANK('Case Data Entry'!D254)),"OK",NA()))</f>
        <v>#N/A</v>
      </c>
      <c r="E254" s="41" t="e">
        <f>IF(AND('DO NOT USE_Case Formulas'!A254,ISBLANK('Case Data Entry'!E254)),"Mobile Phone is required",IF(NOT(ISBLANK('Case Data Entry'!E254)),IF(AND(ISNUMBER(VALUE('Case Data Entry'!E254)),LEFT('Case Data Entry'!E254,1)&lt;&gt;"1",LEN('Case Data Entry'!E254)=10),"OK","Phone number must be valid format"),NA()))</f>
        <v>#N/A</v>
      </c>
      <c r="F254" s="41" t="e">
        <f>IF(LEN('Case Data Entry'!F254)&gt;255,"Home Street Address must be less than 255 characters",IF('DO NOT USE_Case Formulas'!A254,"OK",NA()))</f>
        <v>#N/A</v>
      </c>
      <c r="G254" s="41" t="e">
        <f>IF(LEN('Case Data Entry'!G254)&gt;40,"City must be less than 40 characters",IF('DO NOT USE_Case Formulas'!A254,"OK",NA()))</f>
        <v>#N/A</v>
      </c>
      <c r="H254" s="41" t="e">
        <f>IF(AND(NOT(ISBLANK('Case Data Entry'!H254)),ISNA(VLOOKUP('Case Data Entry'!H254,'DO NOT USE_School Picklist'!$P$3:$P$52,1,FALSE))),"Please select a value from the drop-down menu",IF('DO NOT USE_Case Formulas'!A254,"OK",NA()))</f>
        <v>#N/A</v>
      </c>
      <c r="I254" s="41" t="e">
        <f>IF(AND('DO NOT USE_Case Formulas'!A254,ISBLANK('Case Data Entry'!I254)),"Zip is required",IF(ISBLANK('Case Data Entry'!I254),NA(),"OK"))</f>
        <v>#N/A</v>
      </c>
      <c r="J254" s="41" t="e">
        <f>IF(AND('DO NOT USE_Case Formulas'!A254,ISBLANK('Case Data Entry'!J254)),"Student or Staff? is required",IF(ISBLANK('Case Data Entry'!J254),NA(),IF(ISNA(VLOOKUP('Case Data Entry'!J254,'DO NOT USE_School Picklist'!$B$3:$B$6,1,FALSE)),"Please select a value from the drop-down menu","OK")))</f>
        <v>#N/A</v>
      </c>
      <c r="K254" s="41" t="e">
        <f>IF(AND('Case Data Entry'!J254='DO NOT USE_School Picklist'!$B$4,ISBLANK('Case Data Entry'!K254)),"Occupation/Job Title is required if Student or Staff? is Yes, staff/faculty or volunteer",IF('DO NOT USE_Case Formulas'!A254,"OK",NA()))</f>
        <v>#N/A</v>
      </c>
      <c r="L254" s="41" t="e">
        <f ca="1">IF('Case Data Entry'!L254&gt;'DO NOT USE_School Picklist'!$C$3,"Date last on school campus/facility cannot be a future date",IF('DO NOT USE_Case Formulas'!A254,IF(ISBLANK('Case Data Entry'!L254),"Date last on school campus/facility is required","OK"),NA()))</f>
        <v>#N/A</v>
      </c>
      <c r="M254" s="41" t="e">
        <f>IF(AND('DO NOT USE_Case Formulas'!A254,ISBLANK('Case Data Entry'!M254)),"Specific Place in the Location is required",IF(ISBLANK('Case Data Entry'!M254),NA(),"OK"))</f>
        <v>#N/A</v>
      </c>
      <c r="N254" s="41" t="e">
        <f>IF(LEN('Case Data Entry'!N254)&gt;50,"Parent/Guardian Name must be less than 50 characters",IF('DO NOT USE_Case Formulas'!A254,"OK",NA()))</f>
        <v>#N/A</v>
      </c>
      <c r="O254" s="41" t="e">
        <f>IF(NOT(ISBLANK('Case Data Entry'!O254)),IF(AND(ISNUMBER('Case Data Entry'!O254),LEFT('Case Data Entry'!O254,1)&lt;&gt;"1",LEN('Case Data Entry'!O254)=10),"OK","Phone number must be valid format"),IF('DO NOT USE_Case Formulas'!A254,"OK",NA()))</f>
        <v>#N/A</v>
      </c>
      <c r="P254" s="41" t="e">
        <f>IF(AND(NOT(ISBLANK('Case Data Entry'!P254)),ISNA(VLOOKUP('Case Data Entry'!P254,'DO NOT USE_School Picklist'!$E$3:$E$10,1,FALSE))),"Please select a value from the drop-down menu",IF('DO NOT USE_Case Formulas'!A254,"OK",NA()))</f>
        <v>#N/A</v>
      </c>
      <c r="Q254" s="41" t="e">
        <f>IF(AND(NOT(ISBLANK('Case Data Entry'!Q254)),ISNA(VLOOKUP('Case Data Entry'!Q254,'DO NOT USE_School Picklist'!$F$3:$F$16,1,FALSE))),"Please select a value from the drop-down menu",IF('DO NOT USE_Case Formulas'!A254,"OK",NA()))</f>
        <v>#N/A</v>
      </c>
      <c r="R254" s="41" t="e">
        <f>IF(LEN('Case Data Entry'!R254)&gt;100,"Classroom(s) must be less than 100 characters",IF('DO NOT USE_Case Formulas'!A254,"OK",NA()))</f>
        <v>#N/A</v>
      </c>
      <c r="S254" s="41" t="e">
        <f>IF(AND(NOT(ISBLANK('Case Data Entry'!S254)),ISNA(VLOOKUP('Case Data Entry'!S254,'DO NOT USE_School Picklist'!$S$3:$S$12,1,FALSE))),"Please select a value from the drop-down menu",IF('DO NOT USE_Case Formulas'!A254,"OK",NA()))</f>
        <v>#N/A</v>
      </c>
      <c r="T254" s="41" t="e">
        <f>IF(AND(NOT(ISBLANK('Case Data Entry'!T254)),ISNA(VLOOKUP('Case Data Entry'!T254,'DO NOT USE_School Picklist'!$S$3:$S$12,1,FALSE))),"Please select a value from the drop-down menu",IF('DO NOT USE_Case Formulas'!A254,"OK",NA()))</f>
        <v>#N/A</v>
      </c>
      <c r="U254" s="41" t="e">
        <f>IF(LEN('Case Data Entry'!U254)&gt;80,"Name of Education Group must be less than 80 characters",IF('DO NOT USE_Case Formulas'!A254,"OK",NA()))</f>
        <v>#N/A</v>
      </c>
      <c r="V254" s="41" t="e">
        <f>IF(AND(NOT(ISBLANK('Case Data Entry'!V254)),ISNA(VLOOKUP('Case Data Entry'!V254,'DO NOT USE_School Picklist'!$K$3:$K$6,1,FALSE))),"Please select a value from the drop-down menu",IF('DO NOT USE_Case Formulas'!A254,"OK",NA()))</f>
        <v>#N/A</v>
      </c>
      <c r="W254" s="41" t="e">
        <f>IF(AND('DO NOT USE_Case Formulas'!A254,ISBLANK('Case Data Entry'!W254)),"Has this person had symptoms? is required",IF(AND(NOT(ISBLANK('Case Data Entry'!W254)),ISNA(VLOOKUP('Case Data Entry'!W254,'DO NOT USE_School Picklist'!$D$3:$D$5,1,FALSE))),"Please select a value from the drop-down menu",IF(NOT(ISBLANK('Case Data Entry'!W254)),"OK",NA())))</f>
        <v>#N/A</v>
      </c>
      <c r="X254" s="41" t="e">
        <f>IF(AND('Case Data Entry'!W254='DO NOT USE_School Picklist'!$D$3,ISBLANK('Case Data Entry'!X254)),"Symptom Onset Date is required if Ever Symptomatic is Yes",IF('DO NOT USE_Case Formulas'!A254,"OK",NA()))</f>
        <v>#N/A</v>
      </c>
      <c r="Y254" s="41"/>
      <c r="Z254" s="41" t="e">
        <f ca="1">IF(AND('DO NOT USE_Case Formulas'!A254,ISBLANK('Case Data Entry'!Z254)),"Lab Result Test Date is required",IF('Case Data Entry'!Z254&gt;'DO NOT USE_School Picklist'!$C$3,"Test Date cannot be a future date",IF(NOT(ISBLANK('Case Data Entry'!Z254)),"OK",NA())))</f>
        <v>#N/A</v>
      </c>
      <c r="AA254" s="41" t="e">
        <f>IF(AND(NOT(ISBLANK('Case Data Entry'!AA254)),ISNA(VLOOKUP('Case Data Entry'!AA254,'DO NOT USE_School Picklist'!$R$3:$R$7,1,FALSE))),"Please select a value from the drop-down menu",IF('DO NOT USE_Case Formulas'!A254,"OK",NA()))</f>
        <v>#N/A</v>
      </c>
      <c r="AB254" s="41" t="e">
        <f>IF(AND(NOT(ISBLANK('Case Data Entry'!AB254)),ISNA(VLOOKUP('Case Data Entry'!AB254,'DO NOT USE_School Picklist'!$Q$3:$Q$8,1,FALSE))),"Please select a value from the drop-down menu",IF('DO NOT USE_Case Formulas'!A254,"OK",NA()))</f>
        <v>#N/A</v>
      </c>
    </row>
    <row r="255" spans="1:28" x14ac:dyDescent="0.25">
      <c r="A255" s="40" t="e">
        <f>IF('DO NOT USE_Case Formulas'!A255,IF('DO NOT USE_Case Formulas'!B255,"Not all required fields are completed","OK"),NA())</f>
        <v>#N/A</v>
      </c>
      <c r="B255" s="41" t="e">
        <f>IF(AND('DO NOT USE_Case Formulas'!A255,ISBLANK('Case Data Entry'!B255)),"First Name is required",IF(NOT(ISBLANK('Case Data Entry'!B255)),"OK",NA()))</f>
        <v>#N/A</v>
      </c>
      <c r="C255" s="41" t="e">
        <f>IF(AND('DO NOT USE_Case Formulas'!A255,ISBLANK('Case Data Entry'!C255)),"Last Name is required",IF(NOT(ISBLANK('Case Data Entry'!C255)),"OK",NA()))</f>
        <v>#N/A</v>
      </c>
      <c r="D255" s="41" t="e">
        <f>IF(AND('DO NOT USE_Case Formulas'!A255,ISBLANK('Case Data Entry'!D255)),"Birthdate is required",IF(NOT(ISBLANK('Case Data Entry'!D255)),"OK",NA()))</f>
        <v>#N/A</v>
      </c>
      <c r="E255" s="41" t="e">
        <f>IF(AND('DO NOT USE_Case Formulas'!A255,ISBLANK('Case Data Entry'!E255)),"Mobile Phone is required",IF(NOT(ISBLANK('Case Data Entry'!E255)),IF(AND(ISNUMBER(VALUE('Case Data Entry'!E255)),LEFT('Case Data Entry'!E255,1)&lt;&gt;"1",LEN('Case Data Entry'!E255)=10),"OK","Phone number must be valid format"),NA()))</f>
        <v>#N/A</v>
      </c>
      <c r="F255" s="41" t="e">
        <f>IF(LEN('Case Data Entry'!F255)&gt;255,"Home Street Address must be less than 255 characters",IF('DO NOT USE_Case Formulas'!A255,"OK",NA()))</f>
        <v>#N/A</v>
      </c>
      <c r="G255" s="41" t="e">
        <f>IF(LEN('Case Data Entry'!G255)&gt;40,"City must be less than 40 characters",IF('DO NOT USE_Case Formulas'!A255,"OK",NA()))</f>
        <v>#N/A</v>
      </c>
      <c r="H255" s="41" t="e">
        <f>IF(AND(NOT(ISBLANK('Case Data Entry'!H255)),ISNA(VLOOKUP('Case Data Entry'!H255,'DO NOT USE_School Picklist'!$P$3:$P$52,1,FALSE))),"Please select a value from the drop-down menu",IF('DO NOT USE_Case Formulas'!A255,"OK",NA()))</f>
        <v>#N/A</v>
      </c>
      <c r="I255" s="41" t="e">
        <f>IF(AND('DO NOT USE_Case Formulas'!A255,ISBLANK('Case Data Entry'!I255)),"Zip is required",IF(ISBLANK('Case Data Entry'!I255),NA(),"OK"))</f>
        <v>#N/A</v>
      </c>
      <c r="J255" s="41" t="e">
        <f>IF(AND('DO NOT USE_Case Formulas'!A255,ISBLANK('Case Data Entry'!J255)),"Student or Staff? is required",IF(ISBLANK('Case Data Entry'!J255),NA(),IF(ISNA(VLOOKUP('Case Data Entry'!J255,'DO NOT USE_School Picklist'!$B$3:$B$6,1,FALSE)),"Please select a value from the drop-down menu","OK")))</f>
        <v>#N/A</v>
      </c>
      <c r="K255" s="41" t="e">
        <f>IF(AND('Case Data Entry'!J255='DO NOT USE_School Picklist'!$B$4,ISBLANK('Case Data Entry'!K255)),"Occupation/Job Title is required if Student or Staff? is Yes, staff/faculty or volunteer",IF('DO NOT USE_Case Formulas'!A255,"OK",NA()))</f>
        <v>#N/A</v>
      </c>
      <c r="L255" s="41" t="e">
        <f ca="1">IF('Case Data Entry'!L255&gt;'DO NOT USE_School Picklist'!$C$3,"Date last on school campus/facility cannot be a future date",IF('DO NOT USE_Case Formulas'!A255,IF(ISBLANK('Case Data Entry'!L255),"Date last on school campus/facility is required","OK"),NA()))</f>
        <v>#N/A</v>
      </c>
      <c r="M255" s="41" t="e">
        <f>IF(AND('DO NOT USE_Case Formulas'!A255,ISBLANK('Case Data Entry'!M255)),"Specific Place in the Location is required",IF(ISBLANK('Case Data Entry'!M255),NA(),"OK"))</f>
        <v>#N/A</v>
      </c>
      <c r="N255" s="41" t="e">
        <f>IF(LEN('Case Data Entry'!N255)&gt;50,"Parent/Guardian Name must be less than 50 characters",IF('DO NOT USE_Case Formulas'!A255,"OK",NA()))</f>
        <v>#N/A</v>
      </c>
      <c r="O255" s="41" t="e">
        <f>IF(NOT(ISBLANK('Case Data Entry'!O255)),IF(AND(ISNUMBER('Case Data Entry'!O255),LEFT('Case Data Entry'!O255,1)&lt;&gt;"1",LEN('Case Data Entry'!O255)=10),"OK","Phone number must be valid format"),IF('DO NOT USE_Case Formulas'!A255,"OK",NA()))</f>
        <v>#N/A</v>
      </c>
      <c r="P255" s="41" t="e">
        <f>IF(AND(NOT(ISBLANK('Case Data Entry'!P255)),ISNA(VLOOKUP('Case Data Entry'!P255,'DO NOT USE_School Picklist'!$E$3:$E$10,1,FALSE))),"Please select a value from the drop-down menu",IF('DO NOT USE_Case Formulas'!A255,"OK",NA()))</f>
        <v>#N/A</v>
      </c>
      <c r="Q255" s="41" t="e">
        <f>IF(AND(NOT(ISBLANK('Case Data Entry'!Q255)),ISNA(VLOOKUP('Case Data Entry'!Q255,'DO NOT USE_School Picklist'!$F$3:$F$16,1,FALSE))),"Please select a value from the drop-down menu",IF('DO NOT USE_Case Formulas'!A255,"OK",NA()))</f>
        <v>#N/A</v>
      </c>
      <c r="R255" s="41" t="e">
        <f>IF(LEN('Case Data Entry'!R255)&gt;100,"Classroom(s) must be less than 100 characters",IF('DO NOT USE_Case Formulas'!A255,"OK",NA()))</f>
        <v>#N/A</v>
      </c>
      <c r="S255" s="41" t="e">
        <f>IF(AND(NOT(ISBLANK('Case Data Entry'!S255)),ISNA(VLOOKUP('Case Data Entry'!S255,'DO NOT USE_School Picklist'!$S$3:$S$12,1,FALSE))),"Please select a value from the drop-down menu",IF('DO NOT USE_Case Formulas'!A255,"OK",NA()))</f>
        <v>#N/A</v>
      </c>
      <c r="T255" s="41" t="e">
        <f>IF(AND(NOT(ISBLANK('Case Data Entry'!T255)),ISNA(VLOOKUP('Case Data Entry'!T255,'DO NOT USE_School Picklist'!$S$3:$S$12,1,FALSE))),"Please select a value from the drop-down menu",IF('DO NOT USE_Case Formulas'!A255,"OK",NA()))</f>
        <v>#N/A</v>
      </c>
      <c r="U255" s="41" t="e">
        <f>IF(LEN('Case Data Entry'!U255)&gt;80,"Name of Education Group must be less than 80 characters",IF('DO NOT USE_Case Formulas'!A255,"OK",NA()))</f>
        <v>#N/A</v>
      </c>
      <c r="V255" s="41" t="e">
        <f>IF(AND(NOT(ISBLANK('Case Data Entry'!V255)),ISNA(VLOOKUP('Case Data Entry'!V255,'DO NOT USE_School Picklist'!$K$3:$K$6,1,FALSE))),"Please select a value from the drop-down menu",IF('DO NOT USE_Case Formulas'!A255,"OK",NA()))</f>
        <v>#N/A</v>
      </c>
      <c r="W255" s="41" t="e">
        <f>IF(AND('DO NOT USE_Case Formulas'!A255,ISBLANK('Case Data Entry'!W255)),"Has this person had symptoms? is required",IF(AND(NOT(ISBLANK('Case Data Entry'!W255)),ISNA(VLOOKUP('Case Data Entry'!W255,'DO NOT USE_School Picklist'!$D$3:$D$5,1,FALSE))),"Please select a value from the drop-down menu",IF(NOT(ISBLANK('Case Data Entry'!W255)),"OK",NA())))</f>
        <v>#N/A</v>
      </c>
      <c r="X255" s="41" t="e">
        <f>IF(AND('Case Data Entry'!W255='DO NOT USE_School Picklist'!$D$3,ISBLANK('Case Data Entry'!X255)),"Symptom Onset Date is required if Ever Symptomatic is Yes",IF('DO NOT USE_Case Formulas'!A255,"OK",NA()))</f>
        <v>#N/A</v>
      </c>
      <c r="Y255" s="41"/>
      <c r="Z255" s="41" t="e">
        <f ca="1">IF(AND('DO NOT USE_Case Formulas'!A255,ISBLANK('Case Data Entry'!Z255)),"Lab Result Test Date is required",IF('Case Data Entry'!Z255&gt;'DO NOT USE_School Picklist'!$C$3,"Test Date cannot be a future date",IF(NOT(ISBLANK('Case Data Entry'!Z255)),"OK",NA())))</f>
        <v>#N/A</v>
      </c>
      <c r="AA255" s="41" t="e">
        <f>IF(AND(NOT(ISBLANK('Case Data Entry'!AA255)),ISNA(VLOOKUP('Case Data Entry'!AA255,'DO NOT USE_School Picklist'!$R$3:$R$7,1,FALSE))),"Please select a value from the drop-down menu",IF('DO NOT USE_Case Formulas'!A255,"OK",NA()))</f>
        <v>#N/A</v>
      </c>
      <c r="AB255" s="41" t="e">
        <f>IF(AND(NOT(ISBLANK('Case Data Entry'!AB255)),ISNA(VLOOKUP('Case Data Entry'!AB255,'DO NOT USE_School Picklist'!$Q$3:$Q$8,1,FALSE))),"Please select a value from the drop-down menu",IF('DO NOT USE_Case Formulas'!A255,"OK",NA()))</f>
        <v>#N/A</v>
      </c>
    </row>
    <row r="256" spans="1:28" x14ac:dyDescent="0.25">
      <c r="A256" s="40" t="e">
        <f>IF('DO NOT USE_Case Formulas'!A256,IF('DO NOT USE_Case Formulas'!B256,"Not all required fields are completed","OK"),NA())</f>
        <v>#N/A</v>
      </c>
      <c r="B256" s="41" t="e">
        <f>IF(AND('DO NOT USE_Case Formulas'!A256,ISBLANK('Case Data Entry'!B256)),"First Name is required",IF(NOT(ISBLANK('Case Data Entry'!B256)),"OK",NA()))</f>
        <v>#N/A</v>
      </c>
      <c r="C256" s="41" t="e">
        <f>IF(AND('DO NOT USE_Case Formulas'!A256,ISBLANK('Case Data Entry'!C256)),"Last Name is required",IF(NOT(ISBLANK('Case Data Entry'!C256)),"OK",NA()))</f>
        <v>#N/A</v>
      </c>
      <c r="D256" s="41" t="e">
        <f>IF(AND('DO NOT USE_Case Formulas'!A256,ISBLANK('Case Data Entry'!D256)),"Birthdate is required",IF(NOT(ISBLANK('Case Data Entry'!D256)),"OK",NA()))</f>
        <v>#N/A</v>
      </c>
      <c r="E256" s="41" t="e">
        <f>IF(AND('DO NOT USE_Case Formulas'!A256,ISBLANK('Case Data Entry'!E256)),"Mobile Phone is required",IF(NOT(ISBLANK('Case Data Entry'!E256)),IF(AND(ISNUMBER(VALUE('Case Data Entry'!E256)),LEFT('Case Data Entry'!E256,1)&lt;&gt;"1",LEN('Case Data Entry'!E256)=10),"OK","Phone number must be valid format"),NA()))</f>
        <v>#N/A</v>
      </c>
      <c r="F256" s="41" t="e">
        <f>IF(LEN('Case Data Entry'!F256)&gt;255,"Home Street Address must be less than 255 characters",IF('DO NOT USE_Case Formulas'!A256,"OK",NA()))</f>
        <v>#N/A</v>
      </c>
      <c r="G256" s="41" t="e">
        <f>IF(LEN('Case Data Entry'!G256)&gt;40,"City must be less than 40 characters",IF('DO NOT USE_Case Formulas'!A256,"OK",NA()))</f>
        <v>#N/A</v>
      </c>
      <c r="H256" s="41" t="e">
        <f>IF(AND(NOT(ISBLANK('Case Data Entry'!H256)),ISNA(VLOOKUP('Case Data Entry'!H256,'DO NOT USE_School Picklist'!$P$3:$P$52,1,FALSE))),"Please select a value from the drop-down menu",IF('DO NOT USE_Case Formulas'!A256,"OK",NA()))</f>
        <v>#N/A</v>
      </c>
      <c r="I256" s="41" t="e">
        <f>IF(AND('DO NOT USE_Case Formulas'!A256,ISBLANK('Case Data Entry'!I256)),"Zip is required",IF(ISBLANK('Case Data Entry'!I256),NA(),"OK"))</f>
        <v>#N/A</v>
      </c>
      <c r="J256" s="41" t="e">
        <f>IF(AND('DO NOT USE_Case Formulas'!A256,ISBLANK('Case Data Entry'!J256)),"Student or Staff? is required",IF(ISBLANK('Case Data Entry'!J256),NA(),IF(ISNA(VLOOKUP('Case Data Entry'!J256,'DO NOT USE_School Picklist'!$B$3:$B$6,1,FALSE)),"Please select a value from the drop-down menu","OK")))</f>
        <v>#N/A</v>
      </c>
      <c r="K256" s="41" t="e">
        <f>IF(AND('Case Data Entry'!J256='DO NOT USE_School Picklist'!$B$4,ISBLANK('Case Data Entry'!K256)),"Occupation/Job Title is required if Student or Staff? is Yes, staff/faculty or volunteer",IF('DO NOT USE_Case Formulas'!A256,"OK",NA()))</f>
        <v>#N/A</v>
      </c>
      <c r="L256" s="41" t="e">
        <f ca="1">IF('Case Data Entry'!L256&gt;'DO NOT USE_School Picklist'!$C$3,"Date last on school campus/facility cannot be a future date",IF('DO NOT USE_Case Formulas'!A256,IF(ISBLANK('Case Data Entry'!L256),"Date last on school campus/facility is required","OK"),NA()))</f>
        <v>#N/A</v>
      </c>
      <c r="M256" s="41" t="e">
        <f>IF(AND('DO NOT USE_Case Formulas'!A256,ISBLANK('Case Data Entry'!M256)),"Specific Place in the Location is required",IF(ISBLANK('Case Data Entry'!M256),NA(),"OK"))</f>
        <v>#N/A</v>
      </c>
      <c r="N256" s="41" t="e">
        <f>IF(LEN('Case Data Entry'!N256)&gt;50,"Parent/Guardian Name must be less than 50 characters",IF('DO NOT USE_Case Formulas'!A256,"OK",NA()))</f>
        <v>#N/A</v>
      </c>
      <c r="O256" s="41" t="e">
        <f>IF(NOT(ISBLANK('Case Data Entry'!O256)),IF(AND(ISNUMBER('Case Data Entry'!O256),LEFT('Case Data Entry'!O256,1)&lt;&gt;"1",LEN('Case Data Entry'!O256)=10),"OK","Phone number must be valid format"),IF('DO NOT USE_Case Formulas'!A256,"OK",NA()))</f>
        <v>#N/A</v>
      </c>
      <c r="P256" s="41" t="e">
        <f>IF(AND(NOT(ISBLANK('Case Data Entry'!P256)),ISNA(VLOOKUP('Case Data Entry'!P256,'DO NOT USE_School Picklist'!$E$3:$E$10,1,FALSE))),"Please select a value from the drop-down menu",IF('DO NOT USE_Case Formulas'!A256,"OK",NA()))</f>
        <v>#N/A</v>
      </c>
      <c r="Q256" s="41" t="e">
        <f>IF(AND(NOT(ISBLANK('Case Data Entry'!Q256)),ISNA(VLOOKUP('Case Data Entry'!Q256,'DO NOT USE_School Picklist'!$F$3:$F$16,1,FALSE))),"Please select a value from the drop-down menu",IF('DO NOT USE_Case Formulas'!A256,"OK",NA()))</f>
        <v>#N/A</v>
      </c>
      <c r="R256" s="41" t="e">
        <f>IF(LEN('Case Data Entry'!R256)&gt;100,"Classroom(s) must be less than 100 characters",IF('DO NOT USE_Case Formulas'!A256,"OK",NA()))</f>
        <v>#N/A</v>
      </c>
      <c r="S256" s="41" t="e">
        <f>IF(AND(NOT(ISBLANK('Case Data Entry'!S256)),ISNA(VLOOKUP('Case Data Entry'!S256,'DO NOT USE_School Picklist'!$S$3:$S$12,1,FALSE))),"Please select a value from the drop-down menu",IF('DO NOT USE_Case Formulas'!A256,"OK",NA()))</f>
        <v>#N/A</v>
      </c>
      <c r="T256" s="41" t="e">
        <f>IF(AND(NOT(ISBLANK('Case Data Entry'!T256)),ISNA(VLOOKUP('Case Data Entry'!T256,'DO NOT USE_School Picklist'!$S$3:$S$12,1,FALSE))),"Please select a value from the drop-down menu",IF('DO NOT USE_Case Formulas'!A256,"OK",NA()))</f>
        <v>#N/A</v>
      </c>
      <c r="U256" s="41" t="e">
        <f>IF(LEN('Case Data Entry'!U256)&gt;80,"Name of Education Group must be less than 80 characters",IF('DO NOT USE_Case Formulas'!A256,"OK",NA()))</f>
        <v>#N/A</v>
      </c>
      <c r="V256" s="41" t="e">
        <f>IF(AND(NOT(ISBLANK('Case Data Entry'!V256)),ISNA(VLOOKUP('Case Data Entry'!V256,'DO NOT USE_School Picklist'!$K$3:$K$6,1,FALSE))),"Please select a value from the drop-down menu",IF('DO NOT USE_Case Formulas'!A256,"OK",NA()))</f>
        <v>#N/A</v>
      </c>
      <c r="W256" s="41" t="e">
        <f>IF(AND('DO NOT USE_Case Formulas'!A256,ISBLANK('Case Data Entry'!W256)),"Has this person had symptoms? is required",IF(AND(NOT(ISBLANK('Case Data Entry'!W256)),ISNA(VLOOKUP('Case Data Entry'!W256,'DO NOT USE_School Picklist'!$D$3:$D$5,1,FALSE))),"Please select a value from the drop-down menu",IF(NOT(ISBLANK('Case Data Entry'!W256)),"OK",NA())))</f>
        <v>#N/A</v>
      </c>
      <c r="X256" s="41" t="e">
        <f>IF(AND('Case Data Entry'!W256='DO NOT USE_School Picklist'!$D$3,ISBLANK('Case Data Entry'!X256)),"Symptom Onset Date is required if Ever Symptomatic is Yes",IF('DO NOT USE_Case Formulas'!A256,"OK",NA()))</f>
        <v>#N/A</v>
      </c>
      <c r="Y256" s="41"/>
      <c r="Z256" s="41" t="e">
        <f ca="1">IF(AND('DO NOT USE_Case Formulas'!A256,ISBLANK('Case Data Entry'!Z256)),"Lab Result Test Date is required",IF('Case Data Entry'!Z256&gt;'DO NOT USE_School Picklist'!$C$3,"Test Date cannot be a future date",IF(NOT(ISBLANK('Case Data Entry'!Z256)),"OK",NA())))</f>
        <v>#N/A</v>
      </c>
      <c r="AA256" s="41" t="e">
        <f>IF(AND(NOT(ISBLANK('Case Data Entry'!AA256)),ISNA(VLOOKUP('Case Data Entry'!AA256,'DO NOT USE_School Picklist'!$R$3:$R$7,1,FALSE))),"Please select a value from the drop-down menu",IF('DO NOT USE_Case Formulas'!A256,"OK",NA()))</f>
        <v>#N/A</v>
      </c>
      <c r="AB256" s="41" t="e">
        <f>IF(AND(NOT(ISBLANK('Case Data Entry'!AB256)),ISNA(VLOOKUP('Case Data Entry'!AB256,'DO NOT USE_School Picklist'!$Q$3:$Q$8,1,FALSE))),"Please select a value from the drop-down menu",IF('DO NOT USE_Case Formulas'!A256,"OK",NA()))</f>
        <v>#N/A</v>
      </c>
    </row>
    <row r="257" spans="1:28" x14ac:dyDescent="0.25">
      <c r="A257" s="40" t="e">
        <f>IF('DO NOT USE_Case Formulas'!A257,IF('DO NOT USE_Case Formulas'!B257,"Not all required fields are completed","OK"),NA())</f>
        <v>#N/A</v>
      </c>
      <c r="B257" s="41" t="e">
        <f>IF(AND('DO NOT USE_Case Formulas'!A257,ISBLANK('Case Data Entry'!B257)),"First Name is required",IF(NOT(ISBLANK('Case Data Entry'!B257)),"OK",NA()))</f>
        <v>#N/A</v>
      </c>
      <c r="C257" s="41" t="e">
        <f>IF(AND('DO NOT USE_Case Formulas'!A257,ISBLANK('Case Data Entry'!C257)),"Last Name is required",IF(NOT(ISBLANK('Case Data Entry'!C257)),"OK",NA()))</f>
        <v>#N/A</v>
      </c>
      <c r="D257" s="41" t="e">
        <f>IF(AND('DO NOT USE_Case Formulas'!A257,ISBLANK('Case Data Entry'!D257)),"Birthdate is required",IF(NOT(ISBLANK('Case Data Entry'!D257)),"OK",NA()))</f>
        <v>#N/A</v>
      </c>
      <c r="E257" s="41" t="e">
        <f>IF(AND('DO NOT USE_Case Formulas'!A257,ISBLANK('Case Data Entry'!E257)),"Mobile Phone is required",IF(NOT(ISBLANK('Case Data Entry'!E257)),IF(AND(ISNUMBER(VALUE('Case Data Entry'!E257)),LEFT('Case Data Entry'!E257,1)&lt;&gt;"1",LEN('Case Data Entry'!E257)=10),"OK","Phone number must be valid format"),NA()))</f>
        <v>#N/A</v>
      </c>
      <c r="F257" s="41" t="e">
        <f>IF(LEN('Case Data Entry'!F257)&gt;255,"Home Street Address must be less than 255 characters",IF('DO NOT USE_Case Formulas'!A257,"OK",NA()))</f>
        <v>#N/A</v>
      </c>
      <c r="G257" s="41" t="e">
        <f>IF(LEN('Case Data Entry'!G257)&gt;40,"City must be less than 40 characters",IF('DO NOT USE_Case Formulas'!A257,"OK",NA()))</f>
        <v>#N/A</v>
      </c>
      <c r="H257" s="41" t="e">
        <f>IF(AND(NOT(ISBLANK('Case Data Entry'!H257)),ISNA(VLOOKUP('Case Data Entry'!H257,'DO NOT USE_School Picklist'!$P$3:$P$52,1,FALSE))),"Please select a value from the drop-down menu",IF('DO NOT USE_Case Formulas'!A257,"OK",NA()))</f>
        <v>#N/A</v>
      </c>
      <c r="I257" s="41" t="e">
        <f>IF(AND('DO NOT USE_Case Formulas'!A257,ISBLANK('Case Data Entry'!I257)),"Zip is required",IF(ISBLANK('Case Data Entry'!I257),NA(),"OK"))</f>
        <v>#N/A</v>
      </c>
      <c r="J257" s="41" t="e">
        <f>IF(AND('DO NOT USE_Case Formulas'!A257,ISBLANK('Case Data Entry'!J257)),"Student or Staff? is required",IF(ISBLANK('Case Data Entry'!J257),NA(),IF(ISNA(VLOOKUP('Case Data Entry'!J257,'DO NOT USE_School Picklist'!$B$3:$B$6,1,FALSE)),"Please select a value from the drop-down menu","OK")))</f>
        <v>#N/A</v>
      </c>
      <c r="K257" s="41" t="e">
        <f>IF(AND('Case Data Entry'!J257='DO NOT USE_School Picklist'!$B$4,ISBLANK('Case Data Entry'!K257)),"Occupation/Job Title is required if Student or Staff? is Yes, staff/faculty or volunteer",IF('DO NOT USE_Case Formulas'!A257,"OK",NA()))</f>
        <v>#N/A</v>
      </c>
      <c r="L257" s="41" t="e">
        <f ca="1">IF('Case Data Entry'!L257&gt;'DO NOT USE_School Picklist'!$C$3,"Date last on school campus/facility cannot be a future date",IF('DO NOT USE_Case Formulas'!A257,IF(ISBLANK('Case Data Entry'!L257),"Date last on school campus/facility is required","OK"),NA()))</f>
        <v>#N/A</v>
      </c>
      <c r="M257" s="41" t="e">
        <f>IF(AND('DO NOT USE_Case Formulas'!A257,ISBLANK('Case Data Entry'!M257)),"Specific Place in the Location is required",IF(ISBLANK('Case Data Entry'!M257),NA(),"OK"))</f>
        <v>#N/A</v>
      </c>
      <c r="N257" s="41" t="e">
        <f>IF(LEN('Case Data Entry'!N257)&gt;50,"Parent/Guardian Name must be less than 50 characters",IF('DO NOT USE_Case Formulas'!A257,"OK",NA()))</f>
        <v>#N/A</v>
      </c>
      <c r="O257" s="41" t="e">
        <f>IF(NOT(ISBLANK('Case Data Entry'!O257)),IF(AND(ISNUMBER('Case Data Entry'!O257),LEFT('Case Data Entry'!O257,1)&lt;&gt;"1",LEN('Case Data Entry'!O257)=10),"OK","Phone number must be valid format"),IF('DO NOT USE_Case Formulas'!A257,"OK",NA()))</f>
        <v>#N/A</v>
      </c>
      <c r="P257" s="41" t="e">
        <f>IF(AND(NOT(ISBLANK('Case Data Entry'!P257)),ISNA(VLOOKUP('Case Data Entry'!P257,'DO NOT USE_School Picklist'!$E$3:$E$10,1,FALSE))),"Please select a value from the drop-down menu",IF('DO NOT USE_Case Formulas'!A257,"OK",NA()))</f>
        <v>#N/A</v>
      </c>
      <c r="Q257" s="41" t="e">
        <f>IF(AND(NOT(ISBLANK('Case Data Entry'!Q257)),ISNA(VLOOKUP('Case Data Entry'!Q257,'DO NOT USE_School Picklist'!$F$3:$F$16,1,FALSE))),"Please select a value from the drop-down menu",IF('DO NOT USE_Case Formulas'!A257,"OK",NA()))</f>
        <v>#N/A</v>
      </c>
      <c r="R257" s="41" t="e">
        <f>IF(LEN('Case Data Entry'!R257)&gt;100,"Classroom(s) must be less than 100 characters",IF('DO NOT USE_Case Formulas'!A257,"OK",NA()))</f>
        <v>#N/A</v>
      </c>
      <c r="S257" s="41" t="e">
        <f>IF(AND(NOT(ISBLANK('Case Data Entry'!S257)),ISNA(VLOOKUP('Case Data Entry'!S257,'DO NOT USE_School Picklist'!$S$3:$S$12,1,FALSE))),"Please select a value from the drop-down menu",IF('DO NOT USE_Case Formulas'!A257,"OK",NA()))</f>
        <v>#N/A</v>
      </c>
      <c r="T257" s="41" t="e">
        <f>IF(AND(NOT(ISBLANK('Case Data Entry'!T257)),ISNA(VLOOKUP('Case Data Entry'!T257,'DO NOT USE_School Picklist'!$S$3:$S$12,1,FALSE))),"Please select a value from the drop-down menu",IF('DO NOT USE_Case Formulas'!A257,"OK",NA()))</f>
        <v>#N/A</v>
      </c>
      <c r="U257" s="41" t="e">
        <f>IF(LEN('Case Data Entry'!U257)&gt;80,"Name of Education Group must be less than 80 characters",IF('DO NOT USE_Case Formulas'!A257,"OK",NA()))</f>
        <v>#N/A</v>
      </c>
      <c r="V257" s="41" t="e">
        <f>IF(AND(NOT(ISBLANK('Case Data Entry'!V257)),ISNA(VLOOKUP('Case Data Entry'!V257,'DO NOT USE_School Picklist'!$K$3:$K$6,1,FALSE))),"Please select a value from the drop-down menu",IF('DO NOT USE_Case Formulas'!A257,"OK",NA()))</f>
        <v>#N/A</v>
      </c>
      <c r="W257" s="41" t="e">
        <f>IF(AND('DO NOT USE_Case Formulas'!A257,ISBLANK('Case Data Entry'!W257)),"Has this person had symptoms? is required",IF(AND(NOT(ISBLANK('Case Data Entry'!W257)),ISNA(VLOOKUP('Case Data Entry'!W257,'DO NOT USE_School Picklist'!$D$3:$D$5,1,FALSE))),"Please select a value from the drop-down menu",IF(NOT(ISBLANK('Case Data Entry'!W257)),"OK",NA())))</f>
        <v>#N/A</v>
      </c>
      <c r="X257" s="41" t="e">
        <f>IF(AND('Case Data Entry'!W257='DO NOT USE_School Picklist'!$D$3,ISBLANK('Case Data Entry'!X257)),"Symptom Onset Date is required if Ever Symptomatic is Yes",IF('DO NOT USE_Case Formulas'!A257,"OK",NA()))</f>
        <v>#N/A</v>
      </c>
      <c r="Y257" s="41"/>
      <c r="Z257" s="41" t="e">
        <f ca="1">IF(AND('DO NOT USE_Case Formulas'!A257,ISBLANK('Case Data Entry'!Z257)),"Lab Result Test Date is required",IF('Case Data Entry'!Z257&gt;'DO NOT USE_School Picklist'!$C$3,"Test Date cannot be a future date",IF(NOT(ISBLANK('Case Data Entry'!Z257)),"OK",NA())))</f>
        <v>#N/A</v>
      </c>
      <c r="AA257" s="41" t="e">
        <f>IF(AND(NOT(ISBLANK('Case Data Entry'!AA257)),ISNA(VLOOKUP('Case Data Entry'!AA257,'DO NOT USE_School Picklist'!$R$3:$R$7,1,FALSE))),"Please select a value from the drop-down menu",IF('DO NOT USE_Case Formulas'!A257,"OK",NA()))</f>
        <v>#N/A</v>
      </c>
      <c r="AB257" s="41" t="e">
        <f>IF(AND(NOT(ISBLANK('Case Data Entry'!AB257)),ISNA(VLOOKUP('Case Data Entry'!AB257,'DO NOT USE_School Picklist'!$Q$3:$Q$8,1,FALSE))),"Please select a value from the drop-down menu",IF('DO NOT USE_Case Formulas'!A257,"OK",NA()))</f>
        <v>#N/A</v>
      </c>
    </row>
    <row r="258" spans="1:28" x14ac:dyDescent="0.25">
      <c r="A258" s="40" t="e">
        <f>IF('DO NOT USE_Case Formulas'!A258,IF('DO NOT USE_Case Formulas'!B258,"Not all required fields are completed","OK"),NA())</f>
        <v>#N/A</v>
      </c>
      <c r="B258" s="41" t="e">
        <f>IF(AND('DO NOT USE_Case Formulas'!A258,ISBLANK('Case Data Entry'!B258)),"First Name is required",IF(NOT(ISBLANK('Case Data Entry'!B258)),"OK",NA()))</f>
        <v>#N/A</v>
      </c>
      <c r="C258" s="41" t="e">
        <f>IF(AND('DO NOT USE_Case Formulas'!A258,ISBLANK('Case Data Entry'!C258)),"Last Name is required",IF(NOT(ISBLANK('Case Data Entry'!C258)),"OK",NA()))</f>
        <v>#N/A</v>
      </c>
      <c r="D258" s="41" t="e">
        <f>IF(AND('DO NOT USE_Case Formulas'!A258,ISBLANK('Case Data Entry'!D258)),"Birthdate is required",IF(NOT(ISBLANK('Case Data Entry'!D258)),"OK",NA()))</f>
        <v>#N/A</v>
      </c>
      <c r="E258" s="41" t="e">
        <f>IF(AND('DO NOT USE_Case Formulas'!A258,ISBLANK('Case Data Entry'!E258)),"Mobile Phone is required",IF(NOT(ISBLANK('Case Data Entry'!E258)),IF(AND(ISNUMBER(VALUE('Case Data Entry'!E258)),LEFT('Case Data Entry'!E258,1)&lt;&gt;"1",LEN('Case Data Entry'!E258)=10),"OK","Phone number must be valid format"),NA()))</f>
        <v>#N/A</v>
      </c>
      <c r="F258" s="41" t="e">
        <f>IF(LEN('Case Data Entry'!F258)&gt;255,"Home Street Address must be less than 255 characters",IF('DO NOT USE_Case Formulas'!A258,"OK",NA()))</f>
        <v>#N/A</v>
      </c>
      <c r="G258" s="41" t="e">
        <f>IF(LEN('Case Data Entry'!G258)&gt;40,"City must be less than 40 characters",IF('DO NOT USE_Case Formulas'!A258,"OK",NA()))</f>
        <v>#N/A</v>
      </c>
      <c r="H258" s="41" t="e">
        <f>IF(AND(NOT(ISBLANK('Case Data Entry'!H258)),ISNA(VLOOKUP('Case Data Entry'!H258,'DO NOT USE_School Picklist'!$P$3:$P$52,1,FALSE))),"Please select a value from the drop-down menu",IF('DO NOT USE_Case Formulas'!A258,"OK",NA()))</f>
        <v>#N/A</v>
      </c>
      <c r="I258" s="41" t="e">
        <f>IF(AND('DO NOT USE_Case Formulas'!A258,ISBLANK('Case Data Entry'!I258)),"Zip is required",IF(ISBLANK('Case Data Entry'!I258),NA(),"OK"))</f>
        <v>#N/A</v>
      </c>
      <c r="J258" s="41" t="e">
        <f>IF(AND('DO NOT USE_Case Formulas'!A258,ISBLANK('Case Data Entry'!J258)),"Student or Staff? is required",IF(ISBLANK('Case Data Entry'!J258),NA(),IF(ISNA(VLOOKUP('Case Data Entry'!J258,'DO NOT USE_School Picklist'!$B$3:$B$6,1,FALSE)),"Please select a value from the drop-down menu","OK")))</f>
        <v>#N/A</v>
      </c>
      <c r="K258" s="41" t="e">
        <f>IF(AND('Case Data Entry'!J258='DO NOT USE_School Picklist'!$B$4,ISBLANK('Case Data Entry'!K258)),"Occupation/Job Title is required if Student or Staff? is Yes, staff/faculty or volunteer",IF('DO NOT USE_Case Formulas'!A258,"OK",NA()))</f>
        <v>#N/A</v>
      </c>
      <c r="L258" s="41" t="e">
        <f ca="1">IF('Case Data Entry'!L258&gt;'DO NOT USE_School Picklist'!$C$3,"Date last on school campus/facility cannot be a future date",IF('DO NOT USE_Case Formulas'!A258,IF(ISBLANK('Case Data Entry'!L258),"Date last on school campus/facility is required","OK"),NA()))</f>
        <v>#N/A</v>
      </c>
      <c r="M258" s="41" t="e">
        <f>IF(AND('DO NOT USE_Case Formulas'!A258,ISBLANK('Case Data Entry'!M258)),"Specific Place in the Location is required",IF(ISBLANK('Case Data Entry'!M258),NA(),"OK"))</f>
        <v>#N/A</v>
      </c>
      <c r="N258" s="41" t="e">
        <f>IF(LEN('Case Data Entry'!N258)&gt;50,"Parent/Guardian Name must be less than 50 characters",IF('DO NOT USE_Case Formulas'!A258,"OK",NA()))</f>
        <v>#N/A</v>
      </c>
      <c r="O258" s="41" t="e">
        <f>IF(NOT(ISBLANK('Case Data Entry'!O258)),IF(AND(ISNUMBER('Case Data Entry'!O258),LEFT('Case Data Entry'!O258,1)&lt;&gt;"1",LEN('Case Data Entry'!O258)=10),"OK","Phone number must be valid format"),IF('DO NOT USE_Case Formulas'!A258,"OK",NA()))</f>
        <v>#N/A</v>
      </c>
      <c r="P258" s="41" t="e">
        <f>IF(AND(NOT(ISBLANK('Case Data Entry'!P258)),ISNA(VLOOKUP('Case Data Entry'!P258,'DO NOT USE_School Picklist'!$E$3:$E$10,1,FALSE))),"Please select a value from the drop-down menu",IF('DO NOT USE_Case Formulas'!A258,"OK",NA()))</f>
        <v>#N/A</v>
      </c>
      <c r="Q258" s="41" t="e">
        <f>IF(AND(NOT(ISBLANK('Case Data Entry'!Q258)),ISNA(VLOOKUP('Case Data Entry'!Q258,'DO NOT USE_School Picklist'!$F$3:$F$16,1,FALSE))),"Please select a value from the drop-down menu",IF('DO NOT USE_Case Formulas'!A258,"OK",NA()))</f>
        <v>#N/A</v>
      </c>
      <c r="R258" s="41" t="e">
        <f>IF(LEN('Case Data Entry'!R258)&gt;100,"Classroom(s) must be less than 100 characters",IF('DO NOT USE_Case Formulas'!A258,"OK",NA()))</f>
        <v>#N/A</v>
      </c>
      <c r="S258" s="41" t="e">
        <f>IF(AND(NOT(ISBLANK('Case Data Entry'!S258)),ISNA(VLOOKUP('Case Data Entry'!S258,'DO NOT USE_School Picklist'!$S$3:$S$12,1,FALSE))),"Please select a value from the drop-down menu",IF('DO NOT USE_Case Formulas'!A258,"OK",NA()))</f>
        <v>#N/A</v>
      </c>
      <c r="T258" s="41" t="e">
        <f>IF(AND(NOT(ISBLANK('Case Data Entry'!T258)),ISNA(VLOOKUP('Case Data Entry'!T258,'DO NOT USE_School Picklist'!$S$3:$S$12,1,FALSE))),"Please select a value from the drop-down menu",IF('DO NOT USE_Case Formulas'!A258,"OK",NA()))</f>
        <v>#N/A</v>
      </c>
      <c r="U258" s="41" t="e">
        <f>IF(LEN('Case Data Entry'!U258)&gt;80,"Name of Education Group must be less than 80 characters",IF('DO NOT USE_Case Formulas'!A258,"OK",NA()))</f>
        <v>#N/A</v>
      </c>
      <c r="V258" s="41" t="e">
        <f>IF(AND(NOT(ISBLANK('Case Data Entry'!V258)),ISNA(VLOOKUP('Case Data Entry'!V258,'DO NOT USE_School Picklist'!$K$3:$K$6,1,FALSE))),"Please select a value from the drop-down menu",IF('DO NOT USE_Case Formulas'!A258,"OK",NA()))</f>
        <v>#N/A</v>
      </c>
      <c r="W258" s="41" t="e">
        <f>IF(AND('DO NOT USE_Case Formulas'!A258,ISBLANK('Case Data Entry'!W258)),"Has this person had symptoms? is required",IF(AND(NOT(ISBLANK('Case Data Entry'!W258)),ISNA(VLOOKUP('Case Data Entry'!W258,'DO NOT USE_School Picklist'!$D$3:$D$5,1,FALSE))),"Please select a value from the drop-down menu",IF(NOT(ISBLANK('Case Data Entry'!W258)),"OK",NA())))</f>
        <v>#N/A</v>
      </c>
      <c r="X258" s="41" t="e">
        <f>IF(AND('Case Data Entry'!W258='DO NOT USE_School Picklist'!$D$3,ISBLANK('Case Data Entry'!X258)),"Symptom Onset Date is required if Ever Symptomatic is Yes",IF('DO NOT USE_Case Formulas'!A258,"OK",NA()))</f>
        <v>#N/A</v>
      </c>
      <c r="Y258" s="41"/>
      <c r="Z258" s="41" t="e">
        <f ca="1">IF(AND('DO NOT USE_Case Formulas'!A258,ISBLANK('Case Data Entry'!Z258)),"Lab Result Test Date is required",IF('Case Data Entry'!Z258&gt;'DO NOT USE_School Picklist'!$C$3,"Test Date cannot be a future date",IF(NOT(ISBLANK('Case Data Entry'!Z258)),"OK",NA())))</f>
        <v>#N/A</v>
      </c>
      <c r="AA258" s="41" t="e">
        <f>IF(AND(NOT(ISBLANK('Case Data Entry'!AA258)),ISNA(VLOOKUP('Case Data Entry'!AA258,'DO NOT USE_School Picklist'!$R$3:$R$7,1,FALSE))),"Please select a value from the drop-down menu",IF('DO NOT USE_Case Formulas'!A258,"OK",NA()))</f>
        <v>#N/A</v>
      </c>
      <c r="AB258" s="41" t="e">
        <f>IF(AND(NOT(ISBLANK('Case Data Entry'!AB258)),ISNA(VLOOKUP('Case Data Entry'!AB258,'DO NOT USE_School Picklist'!$Q$3:$Q$8,1,FALSE))),"Please select a value from the drop-down menu",IF('DO NOT USE_Case Formulas'!A258,"OK",NA()))</f>
        <v>#N/A</v>
      </c>
    </row>
    <row r="259" spans="1:28" x14ac:dyDescent="0.25">
      <c r="A259" s="40" t="e">
        <f>IF('DO NOT USE_Case Formulas'!A259,IF('DO NOT USE_Case Formulas'!B259,"Not all required fields are completed","OK"),NA())</f>
        <v>#N/A</v>
      </c>
      <c r="B259" s="41" t="e">
        <f>IF(AND('DO NOT USE_Case Formulas'!A259,ISBLANK('Case Data Entry'!B259)),"First Name is required",IF(NOT(ISBLANK('Case Data Entry'!B259)),"OK",NA()))</f>
        <v>#N/A</v>
      </c>
      <c r="C259" s="41" t="e">
        <f>IF(AND('DO NOT USE_Case Formulas'!A259,ISBLANK('Case Data Entry'!C259)),"Last Name is required",IF(NOT(ISBLANK('Case Data Entry'!C259)),"OK",NA()))</f>
        <v>#N/A</v>
      </c>
      <c r="D259" s="41" t="e">
        <f>IF(AND('DO NOT USE_Case Formulas'!A259,ISBLANK('Case Data Entry'!D259)),"Birthdate is required",IF(NOT(ISBLANK('Case Data Entry'!D259)),"OK",NA()))</f>
        <v>#N/A</v>
      </c>
      <c r="E259" s="41" t="e">
        <f>IF(AND('DO NOT USE_Case Formulas'!A259,ISBLANK('Case Data Entry'!E259)),"Mobile Phone is required",IF(NOT(ISBLANK('Case Data Entry'!E259)),IF(AND(ISNUMBER(VALUE('Case Data Entry'!E259)),LEFT('Case Data Entry'!E259,1)&lt;&gt;"1",LEN('Case Data Entry'!E259)=10),"OK","Phone number must be valid format"),NA()))</f>
        <v>#N/A</v>
      </c>
      <c r="F259" s="41" t="e">
        <f>IF(LEN('Case Data Entry'!F259)&gt;255,"Home Street Address must be less than 255 characters",IF('DO NOT USE_Case Formulas'!A259,"OK",NA()))</f>
        <v>#N/A</v>
      </c>
      <c r="G259" s="41" t="e">
        <f>IF(LEN('Case Data Entry'!G259)&gt;40,"City must be less than 40 characters",IF('DO NOT USE_Case Formulas'!A259,"OK",NA()))</f>
        <v>#N/A</v>
      </c>
      <c r="H259" s="41" t="e">
        <f>IF(AND(NOT(ISBLANK('Case Data Entry'!H259)),ISNA(VLOOKUP('Case Data Entry'!H259,'DO NOT USE_School Picklist'!$P$3:$P$52,1,FALSE))),"Please select a value from the drop-down menu",IF('DO NOT USE_Case Formulas'!A259,"OK",NA()))</f>
        <v>#N/A</v>
      </c>
      <c r="I259" s="41" t="e">
        <f>IF(AND('DO NOT USE_Case Formulas'!A259,ISBLANK('Case Data Entry'!I259)),"Zip is required",IF(ISBLANK('Case Data Entry'!I259),NA(),"OK"))</f>
        <v>#N/A</v>
      </c>
      <c r="J259" s="41" t="e">
        <f>IF(AND('DO NOT USE_Case Formulas'!A259,ISBLANK('Case Data Entry'!J259)),"Student or Staff? is required",IF(ISBLANK('Case Data Entry'!J259),NA(),IF(ISNA(VLOOKUP('Case Data Entry'!J259,'DO NOT USE_School Picklist'!$B$3:$B$6,1,FALSE)),"Please select a value from the drop-down menu","OK")))</f>
        <v>#N/A</v>
      </c>
      <c r="K259" s="41" t="e">
        <f>IF(AND('Case Data Entry'!J259='DO NOT USE_School Picklist'!$B$4,ISBLANK('Case Data Entry'!K259)),"Occupation/Job Title is required if Student or Staff? is Yes, staff/faculty or volunteer",IF('DO NOT USE_Case Formulas'!A259,"OK",NA()))</f>
        <v>#N/A</v>
      </c>
      <c r="L259" s="41" t="e">
        <f ca="1">IF('Case Data Entry'!L259&gt;'DO NOT USE_School Picklist'!$C$3,"Date last on school campus/facility cannot be a future date",IF('DO NOT USE_Case Formulas'!A259,IF(ISBLANK('Case Data Entry'!L259),"Date last on school campus/facility is required","OK"),NA()))</f>
        <v>#N/A</v>
      </c>
      <c r="M259" s="41" t="e">
        <f>IF(AND('DO NOT USE_Case Formulas'!A259,ISBLANK('Case Data Entry'!M259)),"Specific Place in the Location is required",IF(ISBLANK('Case Data Entry'!M259),NA(),"OK"))</f>
        <v>#N/A</v>
      </c>
      <c r="N259" s="41" t="e">
        <f>IF(LEN('Case Data Entry'!N259)&gt;50,"Parent/Guardian Name must be less than 50 characters",IF('DO NOT USE_Case Formulas'!A259,"OK",NA()))</f>
        <v>#N/A</v>
      </c>
      <c r="O259" s="41" t="e">
        <f>IF(NOT(ISBLANK('Case Data Entry'!O259)),IF(AND(ISNUMBER('Case Data Entry'!O259),LEFT('Case Data Entry'!O259,1)&lt;&gt;"1",LEN('Case Data Entry'!O259)=10),"OK","Phone number must be valid format"),IF('DO NOT USE_Case Formulas'!A259,"OK",NA()))</f>
        <v>#N/A</v>
      </c>
      <c r="P259" s="41" t="e">
        <f>IF(AND(NOT(ISBLANK('Case Data Entry'!P259)),ISNA(VLOOKUP('Case Data Entry'!P259,'DO NOT USE_School Picklist'!$E$3:$E$10,1,FALSE))),"Please select a value from the drop-down menu",IF('DO NOT USE_Case Formulas'!A259,"OK",NA()))</f>
        <v>#N/A</v>
      </c>
      <c r="Q259" s="41" t="e">
        <f>IF(AND(NOT(ISBLANK('Case Data Entry'!Q259)),ISNA(VLOOKUP('Case Data Entry'!Q259,'DO NOT USE_School Picklist'!$F$3:$F$16,1,FALSE))),"Please select a value from the drop-down menu",IF('DO NOT USE_Case Formulas'!A259,"OK",NA()))</f>
        <v>#N/A</v>
      </c>
      <c r="R259" s="41" t="e">
        <f>IF(LEN('Case Data Entry'!R259)&gt;100,"Classroom(s) must be less than 100 characters",IF('DO NOT USE_Case Formulas'!A259,"OK",NA()))</f>
        <v>#N/A</v>
      </c>
      <c r="S259" s="41" t="e">
        <f>IF(AND(NOT(ISBLANK('Case Data Entry'!S259)),ISNA(VLOOKUP('Case Data Entry'!S259,'DO NOT USE_School Picklist'!$S$3:$S$12,1,FALSE))),"Please select a value from the drop-down menu",IF('DO NOT USE_Case Formulas'!A259,"OK",NA()))</f>
        <v>#N/A</v>
      </c>
      <c r="T259" s="41" t="e">
        <f>IF(AND(NOT(ISBLANK('Case Data Entry'!T259)),ISNA(VLOOKUP('Case Data Entry'!T259,'DO NOT USE_School Picklist'!$S$3:$S$12,1,FALSE))),"Please select a value from the drop-down menu",IF('DO NOT USE_Case Formulas'!A259,"OK",NA()))</f>
        <v>#N/A</v>
      </c>
      <c r="U259" s="41" t="e">
        <f>IF(LEN('Case Data Entry'!U259)&gt;80,"Name of Education Group must be less than 80 characters",IF('DO NOT USE_Case Formulas'!A259,"OK",NA()))</f>
        <v>#N/A</v>
      </c>
      <c r="V259" s="41" t="e">
        <f>IF(AND(NOT(ISBLANK('Case Data Entry'!V259)),ISNA(VLOOKUP('Case Data Entry'!V259,'DO NOT USE_School Picklist'!$K$3:$K$6,1,FALSE))),"Please select a value from the drop-down menu",IF('DO NOT USE_Case Formulas'!A259,"OK",NA()))</f>
        <v>#N/A</v>
      </c>
      <c r="W259" s="41" t="e">
        <f>IF(AND('DO NOT USE_Case Formulas'!A259,ISBLANK('Case Data Entry'!W259)),"Has this person had symptoms? is required",IF(AND(NOT(ISBLANK('Case Data Entry'!W259)),ISNA(VLOOKUP('Case Data Entry'!W259,'DO NOT USE_School Picklist'!$D$3:$D$5,1,FALSE))),"Please select a value from the drop-down menu",IF(NOT(ISBLANK('Case Data Entry'!W259)),"OK",NA())))</f>
        <v>#N/A</v>
      </c>
      <c r="X259" s="41" t="e">
        <f>IF(AND('Case Data Entry'!W259='DO NOT USE_School Picklist'!$D$3,ISBLANK('Case Data Entry'!X259)),"Symptom Onset Date is required if Ever Symptomatic is Yes",IF('DO NOT USE_Case Formulas'!A259,"OK",NA()))</f>
        <v>#N/A</v>
      </c>
      <c r="Y259" s="41"/>
      <c r="Z259" s="41" t="e">
        <f ca="1">IF(AND('DO NOT USE_Case Formulas'!A259,ISBLANK('Case Data Entry'!Z259)),"Lab Result Test Date is required",IF('Case Data Entry'!Z259&gt;'DO NOT USE_School Picklist'!$C$3,"Test Date cannot be a future date",IF(NOT(ISBLANK('Case Data Entry'!Z259)),"OK",NA())))</f>
        <v>#N/A</v>
      </c>
      <c r="AA259" s="41" t="e">
        <f>IF(AND(NOT(ISBLANK('Case Data Entry'!AA259)),ISNA(VLOOKUP('Case Data Entry'!AA259,'DO NOT USE_School Picklist'!$R$3:$R$7,1,FALSE))),"Please select a value from the drop-down menu",IF('DO NOT USE_Case Formulas'!A259,"OK",NA()))</f>
        <v>#N/A</v>
      </c>
      <c r="AB259" s="41" t="e">
        <f>IF(AND(NOT(ISBLANK('Case Data Entry'!AB259)),ISNA(VLOOKUP('Case Data Entry'!AB259,'DO NOT USE_School Picklist'!$Q$3:$Q$8,1,FALSE))),"Please select a value from the drop-down menu",IF('DO NOT USE_Case Formulas'!A259,"OK",NA()))</f>
        <v>#N/A</v>
      </c>
    </row>
    <row r="260" spans="1:28" x14ac:dyDescent="0.25">
      <c r="A260" s="40" t="e">
        <f>IF('DO NOT USE_Case Formulas'!A260,IF('DO NOT USE_Case Formulas'!B260,"Not all required fields are completed","OK"),NA())</f>
        <v>#N/A</v>
      </c>
      <c r="B260" s="41" t="e">
        <f>IF(AND('DO NOT USE_Case Formulas'!A260,ISBLANK('Case Data Entry'!B260)),"First Name is required",IF(NOT(ISBLANK('Case Data Entry'!B260)),"OK",NA()))</f>
        <v>#N/A</v>
      </c>
      <c r="C260" s="41" t="e">
        <f>IF(AND('DO NOT USE_Case Formulas'!A260,ISBLANK('Case Data Entry'!C260)),"Last Name is required",IF(NOT(ISBLANK('Case Data Entry'!C260)),"OK",NA()))</f>
        <v>#N/A</v>
      </c>
      <c r="D260" s="41" t="e">
        <f>IF(AND('DO NOT USE_Case Formulas'!A260,ISBLANK('Case Data Entry'!D260)),"Birthdate is required",IF(NOT(ISBLANK('Case Data Entry'!D260)),"OK",NA()))</f>
        <v>#N/A</v>
      </c>
      <c r="E260" s="41" t="e">
        <f>IF(AND('DO NOT USE_Case Formulas'!A260,ISBLANK('Case Data Entry'!E260)),"Mobile Phone is required",IF(NOT(ISBLANK('Case Data Entry'!E260)),IF(AND(ISNUMBER(VALUE('Case Data Entry'!E260)),LEFT('Case Data Entry'!E260,1)&lt;&gt;"1",LEN('Case Data Entry'!E260)=10),"OK","Phone number must be valid format"),NA()))</f>
        <v>#N/A</v>
      </c>
      <c r="F260" s="41" t="e">
        <f>IF(LEN('Case Data Entry'!F260)&gt;255,"Home Street Address must be less than 255 characters",IF('DO NOT USE_Case Formulas'!A260,"OK",NA()))</f>
        <v>#N/A</v>
      </c>
      <c r="G260" s="41" t="e">
        <f>IF(LEN('Case Data Entry'!G260)&gt;40,"City must be less than 40 characters",IF('DO NOT USE_Case Formulas'!A260,"OK",NA()))</f>
        <v>#N/A</v>
      </c>
      <c r="H260" s="41" t="e">
        <f>IF(AND(NOT(ISBLANK('Case Data Entry'!H260)),ISNA(VLOOKUP('Case Data Entry'!H260,'DO NOT USE_School Picklist'!$P$3:$P$52,1,FALSE))),"Please select a value from the drop-down menu",IF('DO NOT USE_Case Formulas'!A260,"OK",NA()))</f>
        <v>#N/A</v>
      </c>
      <c r="I260" s="41" t="e">
        <f>IF(AND('DO NOT USE_Case Formulas'!A260,ISBLANK('Case Data Entry'!I260)),"Zip is required",IF(ISBLANK('Case Data Entry'!I260),NA(),"OK"))</f>
        <v>#N/A</v>
      </c>
      <c r="J260" s="41" t="e">
        <f>IF(AND('DO NOT USE_Case Formulas'!A260,ISBLANK('Case Data Entry'!J260)),"Student or Staff? is required",IF(ISBLANK('Case Data Entry'!J260),NA(),IF(ISNA(VLOOKUP('Case Data Entry'!J260,'DO NOT USE_School Picklist'!$B$3:$B$6,1,FALSE)),"Please select a value from the drop-down menu","OK")))</f>
        <v>#N/A</v>
      </c>
      <c r="K260" s="41" t="e">
        <f>IF(AND('Case Data Entry'!J260='DO NOT USE_School Picklist'!$B$4,ISBLANK('Case Data Entry'!K260)),"Occupation/Job Title is required if Student or Staff? is Yes, staff/faculty or volunteer",IF('DO NOT USE_Case Formulas'!A260,"OK",NA()))</f>
        <v>#N/A</v>
      </c>
      <c r="L260" s="41" t="e">
        <f ca="1">IF('Case Data Entry'!L260&gt;'DO NOT USE_School Picklist'!$C$3,"Date last on school campus/facility cannot be a future date",IF('DO NOT USE_Case Formulas'!A260,IF(ISBLANK('Case Data Entry'!L260),"Date last on school campus/facility is required","OK"),NA()))</f>
        <v>#N/A</v>
      </c>
      <c r="M260" s="41" t="e">
        <f>IF(AND('DO NOT USE_Case Formulas'!A260,ISBLANK('Case Data Entry'!M260)),"Specific Place in the Location is required",IF(ISBLANK('Case Data Entry'!M260),NA(),"OK"))</f>
        <v>#N/A</v>
      </c>
      <c r="N260" s="41" t="e">
        <f>IF(LEN('Case Data Entry'!N260)&gt;50,"Parent/Guardian Name must be less than 50 characters",IF('DO NOT USE_Case Formulas'!A260,"OK",NA()))</f>
        <v>#N/A</v>
      </c>
      <c r="O260" s="41" t="e">
        <f>IF(NOT(ISBLANK('Case Data Entry'!O260)),IF(AND(ISNUMBER('Case Data Entry'!O260),LEFT('Case Data Entry'!O260,1)&lt;&gt;"1",LEN('Case Data Entry'!O260)=10),"OK","Phone number must be valid format"),IF('DO NOT USE_Case Formulas'!A260,"OK",NA()))</f>
        <v>#N/A</v>
      </c>
      <c r="P260" s="41" t="e">
        <f>IF(AND(NOT(ISBLANK('Case Data Entry'!P260)),ISNA(VLOOKUP('Case Data Entry'!P260,'DO NOT USE_School Picklist'!$E$3:$E$10,1,FALSE))),"Please select a value from the drop-down menu",IF('DO NOT USE_Case Formulas'!A260,"OK",NA()))</f>
        <v>#N/A</v>
      </c>
      <c r="Q260" s="41" t="e">
        <f>IF(AND(NOT(ISBLANK('Case Data Entry'!Q260)),ISNA(VLOOKUP('Case Data Entry'!Q260,'DO NOT USE_School Picklist'!$F$3:$F$16,1,FALSE))),"Please select a value from the drop-down menu",IF('DO NOT USE_Case Formulas'!A260,"OK",NA()))</f>
        <v>#N/A</v>
      </c>
      <c r="R260" s="41" t="e">
        <f>IF(LEN('Case Data Entry'!R260)&gt;100,"Classroom(s) must be less than 100 characters",IF('DO NOT USE_Case Formulas'!A260,"OK",NA()))</f>
        <v>#N/A</v>
      </c>
      <c r="S260" s="41" t="e">
        <f>IF(AND(NOT(ISBLANK('Case Data Entry'!S260)),ISNA(VLOOKUP('Case Data Entry'!S260,'DO NOT USE_School Picklist'!$S$3:$S$12,1,FALSE))),"Please select a value from the drop-down menu",IF('DO NOT USE_Case Formulas'!A260,"OK",NA()))</f>
        <v>#N/A</v>
      </c>
      <c r="T260" s="41" t="e">
        <f>IF(AND(NOT(ISBLANK('Case Data Entry'!T260)),ISNA(VLOOKUP('Case Data Entry'!T260,'DO NOT USE_School Picklist'!$S$3:$S$12,1,FALSE))),"Please select a value from the drop-down menu",IF('DO NOT USE_Case Formulas'!A260,"OK",NA()))</f>
        <v>#N/A</v>
      </c>
      <c r="U260" s="41" t="e">
        <f>IF(LEN('Case Data Entry'!U260)&gt;80,"Name of Education Group must be less than 80 characters",IF('DO NOT USE_Case Formulas'!A260,"OK",NA()))</f>
        <v>#N/A</v>
      </c>
      <c r="V260" s="41" t="e">
        <f>IF(AND(NOT(ISBLANK('Case Data Entry'!V260)),ISNA(VLOOKUP('Case Data Entry'!V260,'DO NOT USE_School Picklist'!$K$3:$K$6,1,FALSE))),"Please select a value from the drop-down menu",IF('DO NOT USE_Case Formulas'!A260,"OK",NA()))</f>
        <v>#N/A</v>
      </c>
      <c r="W260" s="41" t="e">
        <f>IF(AND('DO NOT USE_Case Formulas'!A260,ISBLANK('Case Data Entry'!W260)),"Has this person had symptoms? is required",IF(AND(NOT(ISBLANK('Case Data Entry'!W260)),ISNA(VLOOKUP('Case Data Entry'!W260,'DO NOT USE_School Picklist'!$D$3:$D$5,1,FALSE))),"Please select a value from the drop-down menu",IF(NOT(ISBLANK('Case Data Entry'!W260)),"OK",NA())))</f>
        <v>#N/A</v>
      </c>
      <c r="X260" s="41" t="e">
        <f>IF(AND('Case Data Entry'!W260='DO NOT USE_School Picklist'!$D$3,ISBLANK('Case Data Entry'!X260)),"Symptom Onset Date is required if Ever Symptomatic is Yes",IF('DO NOT USE_Case Formulas'!A260,"OK",NA()))</f>
        <v>#N/A</v>
      </c>
      <c r="Y260" s="41"/>
      <c r="Z260" s="41" t="e">
        <f ca="1">IF(AND('DO NOT USE_Case Formulas'!A260,ISBLANK('Case Data Entry'!Z260)),"Lab Result Test Date is required",IF('Case Data Entry'!Z260&gt;'DO NOT USE_School Picklist'!$C$3,"Test Date cannot be a future date",IF(NOT(ISBLANK('Case Data Entry'!Z260)),"OK",NA())))</f>
        <v>#N/A</v>
      </c>
      <c r="AA260" s="41" t="e">
        <f>IF(AND(NOT(ISBLANK('Case Data Entry'!AA260)),ISNA(VLOOKUP('Case Data Entry'!AA260,'DO NOT USE_School Picklist'!$R$3:$R$7,1,FALSE))),"Please select a value from the drop-down menu",IF('DO NOT USE_Case Formulas'!A260,"OK",NA()))</f>
        <v>#N/A</v>
      </c>
      <c r="AB260" s="41" t="e">
        <f>IF(AND(NOT(ISBLANK('Case Data Entry'!AB260)),ISNA(VLOOKUP('Case Data Entry'!AB260,'DO NOT USE_School Picklist'!$Q$3:$Q$8,1,FALSE))),"Please select a value from the drop-down menu",IF('DO NOT USE_Case Formulas'!A260,"OK",NA()))</f>
        <v>#N/A</v>
      </c>
    </row>
    <row r="261" spans="1:28" x14ac:dyDescent="0.25">
      <c r="A261" s="40" t="e">
        <f>IF('DO NOT USE_Case Formulas'!A261,IF('DO NOT USE_Case Formulas'!B261,"Not all required fields are completed","OK"),NA())</f>
        <v>#N/A</v>
      </c>
      <c r="B261" s="41" t="e">
        <f>IF(AND('DO NOT USE_Case Formulas'!A261,ISBLANK('Case Data Entry'!B261)),"First Name is required",IF(NOT(ISBLANK('Case Data Entry'!B261)),"OK",NA()))</f>
        <v>#N/A</v>
      </c>
      <c r="C261" s="41" t="e">
        <f>IF(AND('DO NOT USE_Case Formulas'!A261,ISBLANK('Case Data Entry'!C261)),"Last Name is required",IF(NOT(ISBLANK('Case Data Entry'!C261)),"OK",NA()))</f>
        <v>#N/A</v>
      </c>
      <c r="D261" s="41" t="e">
        <f>IF(AND('DO NOT USE_Case Formulas'!A261,ISBLANK('Case Data Entry'!D261)),"Birthdate is required",IF(NOT(ISBLANK('Case Data Entry'!D261)),"OK",NA()))</f>
        <v>#N/A</v>
      </c>
      <c r="E261" s="41" t="e">
        <f>IF(AND('DO NOT USE_Case Formulas'!A261,ISBLANK('Case Data Entry'!E261)),"Mobile Phone is required",IF(NOT(ISBLANK('Case Data Entry'!E261)),IF(AND(ISNUMBER(VALUE('Case Data Entry'!E261)),LEFT('Case Data Entry'!E261,1)&lt;&gt;"1",LEN('Case Data Entry'!E261)=10),"OK","Phone number must be valid format"),NA()))</f>
        <v>#N/A</v>
      </c>
      <c r="F261" s="41" t="e">
        <f>IF(LEN('Case Data Entry'!F261)&gt;255,"Home Street Address must be less than 255 characters",IF('DO NOT USE_Case Formulas'!A261,"OK",NA()))</f>
        <v>#N/A</v>
      </c>
      <c r="G261" s="41" t="e">
        <f>IF(LEN('Case Data Entry'!G261)&gt;40,"City must be less than 40 characters",IF('DO NOT USE_Case Formulas'!A261,"OK",NA()))</f>
        <v>#N/A</v>
      </c>
      <c r="H261" s="41" t="e">
        <f>IF(AND(NOT(ISBLANK('Case Data Entry'!H261)),ISNA(VLOOKUP('Case Data Entry'!H261,'DO NOT USE_School Picklist'!$P$3:$P$52,1,FALSE))),"Please select a value from the drop-down menu",IF('DO NOT USE_Case Formulas'!A261,"OK",NA()))</f>
        <v>#N/A</v>
      </c>
      <c r="I261" s="41" t="e">
        <f>IF(AND('DO NOT USE_Case Formulas'!A261,ISBLANK('Case Data Entry'!I261)),"Zip is required",IF(ISBLANK('Case Data Entry'!I261),NA(),"OK"))</f>
        <v>#N/A</v>
      </c>
      <c r="J261" s="41" t="e">
        <f>IF(AND('DO NOT USE_Case Formulas'!A261,ISBLANK('Case Data Entry'!J261)),"Student or Staff? is required",IF(ISBLANK('Case Data Entry'!J261),NA(),IF(ISNA(VLOOKUP('Case Data Entry'!J261,'DO NOT USE_School Picklist'!$B$3:$B$6,1,FALSE)),"Please select a value from the drop-down menu","OK")))</f>
        <v>#N/A</v>
      </c>
      <c r="K261" s="41" t="e">
        <f>IF(AND('Case Data Entry'!J261='DO NOT USE_School Picklist'!$B$4,ISBLANK('Case Data Entry'!K261)),"Occupation/Job Title is required if Student or Staff? is Yes, staff/faculty or volunteer",IF('DO NOT USE_Case Formulas'!A261,"OK",NA()))</f>
        <v>#N/A</v>
      </c>
      <c r="L261" s="41" t="e">
        <f ca="1">IF('Case Data Entry'!L261&gt;'DO NOT USE_School Picklist'!$C$3,"Date last on school campus/facility cannot be a future date",IF('DO NOT USE_Case Formulas'!A261,IF(ISBLANK('Case Data Entry'!L261),"Date last on school campus/facility is required","OK"),NA()))</f>
        <v>#N/A</v>
      </c>
      <c r="M261" s="41" t="e">
        <f>IF(AND('DO NOT USE_Case Formulas'!A261,ISBLANK('Case Data Entry'!M261)),"Specific Place in the Location is required",IF(ISBLANK('Case Data Entry'!M261),NA(),"OK"))</f>
        <v>#N/A</v>
      </c>
      <c r="N261" s="41" t="e">
        <f>IF(LEN('Case Data Entry'!N261)&gt;50,"Parent/Guardian Name must be less than 50 characters",IF('DO NOT USE_Case Formulas'!A261,"OK",NA()))</f>
        <v>#N/A</v>
      </c>
      <c r="O261" s="41" t="e">
        <f>IF(NOT(ISBLANK('Case Data Entry'!O261)),IF(AND(ISNUMBER('Case Data Entry'!O261),LEFT('Case Data Entry'!O261,1)&lt;&gt;"1",LEN('Case Data Entry'!O261)=10),"OK","Phone number must be valid format"),IF('DO NOT USE_Case Formulas'!A261,"OK",NA()))</f>
        <v>#N/A</v>
      </c>
      <c r="P261" s="41" t="e">
        <f>IF(AND(NOT(ISBLANK('Case Data Entry'!P261)),ISNA(VLOOKUP('Case Data Entry'!P261,'DO NOT USE_School Picklist'!$E$3:$E$10,1,FALSE))),"Please select a value from the drop-down menu",IF('DO NOT USE_Case Formulas'!A261,"OK",NA()))</f>
        <v>#N/A</v>
      </c>
      <c r="Q261" s="41" t="e">
        <f>IF(AND(NOT(ISBLANK('Case Data Entry'!Q261)),ISNA(VLOOKUP('Case Data Entry'!Q261,'DO NOT USE_School Picklist'!$F$3:$F$16,1,FALSE))),"Please select a value from the drop-down menu",IF('DO NOT USE_Case Formulas'!A261,"OK",NA()))</f>
        <v>#N/A</v>
      </c>
      <c r="R261" s="41" t="e">
        <f>IF(LEN('Case Data Entry'!R261)&gt;100,"Classroom(s) must be less than 100 characters",IF('DO NOT USE_Case Formulas'!A261,"OK",NA()))</f>
        <v>#N/A</v>
      </c>
      <c r="S261" s="41" t="e">
        <f>IF(AND(NOT(ISBLANK('Case Data Entry'!S261)),ISNA(VLOOKUP('Case Data Entry'!S261,'DO NOT USE_School Picklist'!$S$3:$S$12,1,FALSE))),"Please select a value from the drop-down menu",IF('DO NOT USE_Case Formulas'!A261,"OK",NA()))</f>
        <v>#N/A</v>
      </c>
      <c r="T261" s="41" t="e">
        <f>IF(AND(NOT(ISBLANK('Case Data Entry'!T261)),ISNA(VLOOKUP('Case Data Entry'!T261,'DO NOT USE_School Picklist'!$S$3:$S$12,1,FALSE))),"Please select a value from the drop-down menu",IF('DO NOT USE_Case Formulas'!A261,"OK",NA()))</f>
        <v>#N/A</v>
      </c>
      <c r="U261" s="41" t="e">
        <f>IF(LEN('Case Data Entry'!U261)&gt;80,"Name of Education Group must be less than 80 characters",IF('DO NOT USE_Case Formulas'!A261,"OK",NA()))</f>
        <v>#N/A</v>
      </c>
      <c r="V261" s="41" t="e">
        <f>IF(AND(NOT(ISBLANK('Case Data Entry'!V261)),ISNA(VLOOKUP('Case Data Entry'!V261,'DO NOT USE_School Picklist'!$K$3:$K$6,1,FALSE))),"Please select a value from the drop-down menu",IF('DO NOT USE_Case Formulas'!A261,"OK",NA()))</f>
        <v>#N/A</v>
      </c>
      <c r="W261" s="41" t="e">
        <f>IF(AND('DO NOT USE_Case Formulas'!A261,ISBLANK('Case Data Entry'!W261)),"Has this person had symptoms? is required",IF(AND(NOT(ISBLANK('Case Data Entry'!W261)),ISNA(VLOOKUP('Case Data Entry'!W261,'DO NOT USE_School Picklist'!$D$3:$D$5,1,FALSE))),"Please select a value from the drop-down menu",IF(NOT(ISBLANK('Case Data Entry'!W261)),"OK",NA())))</f>
        <v>#N/A</v>
      </c>
      <c r="X261" s="41" t="e">
        <f>IF(AND('Case Data Entry'!W261='DO NOT USE_School Picklist'!$D$3,ISBLANK('Case Data Entry'!X261)),"Symptom Onset Date is required if Ever Symptomatic is Yes",IF('DO NOT USE_Case Formulas'!A261,"OK",NA()))</f>
        <v>#N/A</v>
      </c>
      <c r="Y261" s="41"/>
      <c r="Z261" s="41" t="e">
        <f ca="1">IF(AND('DO NOT USE_Case Formulas'!A261,ISBLANK('Case Data Entry'!Z261)),"Lab Result Test Date is required",IF('Case Data Entry'!Z261&gt;'DO NOT USE_School Picklist'!$C$3,"Test Date cannot be a future date",IF(NOT(ISBLANK('Case Data Entry'!Z261)),"OK",NA())))</f>
        <v>#N/A</v>
      </c>
      <c r="AA261" s="41" t="e">
        <f>IF(AND(NOT(ISBLANK('Case Data Entry'!AA261)),ISNA(VLOOKUP('Case Data Entry'!AA261,'DO NOT USE_School Picklist'!$R$3:$R$7,1,FALSE))),"Please select a value from the drop-down menu",IF('DO NOT USE_Case Formulas'!A261,"OK",NA()))</f>
        <v>#N/A</v>
      </c>
      <c r="AB261" s="41" t="e">
        <f>IF(AND(NOT(ISBLANK('Case Data Entry'!AB261)),ISNA(VLOOKUP('Case Data Entry'!AB261,'DO NOT USE_School Picklist'!$Q$3:$Q$8,1,FALSE))),"Please select a value from the drop-down menu",IF('DO NOT USE_Case Formulas'!A261,"OK",NA()))</f>
        <v>#N/A</v>
      </c>
    </row>
    <row r="262" spans="1:28" x14ac:dyDescent="0.25">
      <c r="A262" s="40" t="e">
        <f>IF('DO NOT USE_Case Formulas'!A262,IF('DO NOT USE_Case Formulas'!B262,"Not all required fields are completed","OK"),NA())</f>
        <v>#N/A</v>
      </c>
      <c r="B262" s="41" t="e">
        <f>IF(AND('DO NOT USE_Case Formulas'!A262,ISBLANK('Case Data Entry'!B262)),"First Name is required",IF(NOT(ISBLANK('Case Data Entry'!B262)),"OK",NA()))</f>
        <v>#N/A</v>
      </c>
      <c r="C262" s="41" t="e">
        <f>IF(AND('DO NOT USE_Case Formulas'!A262,ISBLANK('Case Data Entry'!C262)),"Last Name is required",IF(NOT(ISBLANK('Case Data Entry'!C262)),"OK",NA()))</f>
        <v>#N/A</v>
      </c>
      <c r="D262" s="41" t="e">
        <f>IF(AND('DO NOT USE_Case Formulas'!A262,ISBLANK('Case Data Entry'!D262)),"Birthdate is required",IF(NOT(ISBLANK('Case Data Entry'!D262)),"OK",NA()))</f>
        <v>#N/A</v>
      </c>
      <c r="E262" s="41" t="e">
        <f>IF(AND('DO NOT USE_Case Formulas'!A262,ISBLANK('Case Data Entry'!E262)),"Mobile Phone is required",IF(NOT(ISBLANK('Case Data Entry'!E262)),IF(AND(ISNUMBER(VALUE('Case Data Entry'!E262)),LEFT('Case Data Entry'!E262,1)&lt;&gt;"1",LEN('Case Data Entry'!E262)=10),"OK","Phone number must be valid format"),NA()))</f>
        <v>#N/A</v>
      </c>
      <c r="F262" s="41" t="e">
        <f>IF(LEN('Case Data Entry'!F262)&gt;255,"Home Street Address must be less than 255 characters",IF('DO NOT USE_Case Formulas'!A262,"OK",NA()))</f>
        <v>#N/A</v>
      </c>
      <c r="G262" s="41" t="e">
        <f>IF(LEN('Case Data Entry'!G262)&gt;40,"City must be less than 40 characters",IF('DO NOT USE_Case Formulas'!A262,"OK",NA()))</f>
        <v>#N/A</v>
      </c>
      <c r="H262" s="41" t="e">
        <f>IF(AND(NOT(ISBLANK('Case Data Entry'!H262)),ISNA(VLOOKUP('Case Data Entry'!H262,'DO NOT USE_School Picklist'!$P$3:$P$52,1,FALSE))),"Please select a value from the drop-down menu",IF('DO NOT USE_Case Formulas'!A262,"OK",NA()))</f>
        <v>#N/A</v>
      </c>
      <c r="I262" s="41" t="e">
        <f>IF(AND('DO NOT USE_Case Formulas'!A262,ISBLANK('Case Data Entry'!I262)),"Zip is required",IF(ISBLANK('Case Data Entry'!I262),NA(),"OK"))</f>
        <v>#N/A</v>
      </c>
      <c r="J262" s="41" t="e">
        <f>IF(AND('DO NOT USE_Case Formulas'!A262,ISBLANK('Case Data Entry'!J262)),"Student or Staff? is required",IF(ISBLANK('Case Data Entry'!J262),NA(),IF(ISNA(VLOOKUP('Case Data Entry'!J262,'DO NOT USE_School Picklist'!$B$3:$B$6,1,FALSE)),"Please select a value from the drop-down menu","OK")))</f>
        <v>#N/A</v>
      </c>
      <c r="K262" s="41" t="e">
        <f>IF(AND('Case Data Entry'!J262='DO NOT USE_School Picklist'!$B$4,ISBLANK('Case Data Entry'!K262)),"Occupation/Job Title is required if Student or Staff? is Yes, staff/faculty or volunteer",IF('DO NOT USE_Case Formulas'!A262,"OK",NA()))</f>
        <v>#N/A</v>
      </c>
      <c r="L262" s="41" t="e">
        <f ca="1">IF('Case Data Entry'!L262&gt;'DO NOT USE_School Picklist'!$C$3,"Date last on school campus/facility cannot be a future date",IF('DO NOT USE_Case Formulas'!A262,IF(ISBLANK('Case Data Entry'!L262),"Date last on school campus/facility is required","OK"),NA()))</f>
        <v>#N/A</v>
      </c>
      <c r="M262" s="41" t="e">
        <f>IF(AND('DO NOT USE_Case Formulas'!A262,ISBLANK('Case Data Entry'!M262)),"Specific Place in the Location is required",IF(ISBLANK('Case Data Entry'!M262),NA(),"OK"))</f>
        <v>#N/A</v>
      </c>
      <c r="N262" s="41" t="e">
        <f>IF(LEN('Case Data Entry'!N262)&gt;50,"Parent/Guardian Name must be less than 50 characters",IF('DO NOT USE_Case Formulas'!A262,"OK",NA()))</f>
        <v>#N/A</v>
      </c>
      <c r="O262" s="41" t="e">
        <f>IF(NOT(ISBLANK('Case Data Entry'!O262)),IF(AND(ISNUMBER('Case Data Entry'!O262),LEFT('Case Data Entry'!O262,1)&lt;&gt;"1",LEN('Case Data Entry'!O262)=10),"OK","Phone number must be valid format"),IF('DO NOT USE_Case Formulas'!A262,"OK",NA()))</f>
        <v>#N/A</v>
      </c>
      <c r="P262" s="41" t="e">
        <f>IF(AND(NOT(ISBLANK('Case Data Entry'!P262)),ISNA(VLOOKUP('Case Data Entry'!P262,'DO NOT USE_School Picklist'!$E$3:$E$10,1,FALSE))),"Please select a value from the drop-down menu",IF('DO NOT USE_Case Formulas'!A262,"OK",NA()))</f>
        <v>#N/A</v>
      </c>
      <c r="Q262" s="41" t="e">
        <f>IF(AND(NOT(ISBLANK('Case Data Entry'!Q262)),ISNA(VLOOKUP('Case Data Entry'!Q262,'DO NOT USE_School Picklist'!$F$3:$F$16,1,FALSE))),"Please select a value from the drop-down menu",IF('DO NOT USE_Case Formulas'!A262,"OK",NA()))</f>
        <v>#N/A</v>
      </c>
      <c r="R262" s="41" t="e">
        <f>IF(LEN('Case Data Entry'!R262)&gt;100,"Classroom(s) must be less than 100 characters",IF('DO NOT USE_Case Formulas'!A262,"OK",NA()))</f>
        <v>#N/A</v>
      </c>
      <c r="S262" s="41" t="e">
        <f>IF(AND(NOT(ISBLANK('Case Data Entry'!S262)),ISNA(VLOOKUP('Case Data Entry'!S262,'DO NOT USE_School Picklist'!$S$3:$S$12,1,FALSE))),"Please select a value from the drop-down menu",IF('DO NOT USE_Case Formulas'!A262,"OK",NA()))</f>
        <v>#N/A</v>
      </c>
      <c r="T262" s="41" t="e">
        <f>IF(AND(NOT(ISBLANK('Case Data Entry'!T262)),ISNA(VLOOKUP('Case Data Entry'!T262,'DO NOT USE_School Picklist'!$S$3:$S$12,1,FALSE))),"Please select a value from the drop-down menu",IF('DO NOT USE_Case Formulas'!A262,"OK",NA()))</f>
        <v>#N/A</v>
      </c>
      <c r="U262" s="41" t="e">
        <f>IF(LEN('Case Data Entry'!U262)&gt;80,"Name of Education Group must be less than 80 characters",IF('DO NOT USE_Case Formulas'!A262,"OK",NA()))</f>
        <v>#N/A</v>
      </c>
      <c r="V262" s="41" t="e">
        <f>IF(AND(NOT(ISBLANK('Case Data Entry'!V262)),ISNA(VLOOKUP('Case Data Entry'!V262,'DO NOT USE_School Picklist'!$K$3:$K$6,1,FALSE))),"Please select a value from the drop-down menu",IF('DO NOT USE_Case Formulas'!A262,"OK",NA()))</f>
        <v>#N/A</v>
      </c>
      <c r="W262" s="41" t="e">
        <f>IF(AND('DO NOT USE_Case Formulas'!A262,ISBLANK('Case Data Entry'!W262)),"Has this person had symptoms? is required",IF(AND(NOT(ISBLANK('Case Data Entry'!W262)),ISNA(VLOOKUP('Case Data Entry'!W262,'DO NOT USE_School Picklist'!$D$3:$D$5,1,FALSE))),"Please select a value from the drop-down menu",IF(NOT(ISBLANK('Case Data Entry'!W262)),"OK",NA())))</f>
        <v>#N/A</v>
      </c>
      <c r="X262" s="41" t="e">
        <f>IF(AND('Case Data Entry'!W262='DO NOT USE_School Picklist'!$D$3,ISBLANK('Case Data Entry'!X262)),"Symptom Onset Date is required if Ever Symptomatic is Yes",IF('DO NOT USE_Case Formulas'!A262,"OK",NA()))</f>
        <v>#N/A</v>
      </c>
      <c r="Y262" s="41"/>
      <c r="Z262" s="41" t="e">
        <f ca="1">IF(AND('DO NOT USE_Case Formulas'!A262,ISBLANK('Case Data Entry'!Z262)),"Lab Result Test Date is required",IF('Case Data Entry'!Z262&gt;'DO NOT USE_School Picklist'!$C$3,"Test Date cannot be a future date",IF(NOT(ISBLANK('Case Data Entry'!Z262)),"OK",NA())))</f>
        <v>#N/A</v>
      </c>
      <c r="AA262" s="41" t="e">
        <f>IF(AND(NOT(ISBLANK('Case Data Entry'!AA262)),ISNA(VLOOKUP('Case Data Entry'!AA262,'DO NOT USE_School Picklist'!$R$3:$R$7,1,FALSE))),"Please select a value from the drop-down menu",IF('DO NOT USE_Case Formulas'!A262,"OK",NA()))</f>
        <v>#N/A</v>
      </c>
      <c r="AB262" s="41" t="e">
        <f>IF(AND(NOT(ISBLANK('Case Data Entry'!AB262)),ISNA(VLOOKUP('Case Data Entry'!AB262,'DO NOT USE_School Picklist'!$Q$3:$Q$8,1,FALSE))),"Please select a value from the drop-down menu",IF('DO NOT USE_Case Formulas'!A262,"OK",NA()))</f>
        <v>#N/A</v>
      </c>
    </row>
    <row r="263" spans="1:28" x14ac:dyDescent="0.25">
      <c r="A263" s="40" t="e">
        <f>IF('DO NOT USE_Case Formulas'!A263,IF('DO NOT USE_Case Formulas'!B263,"Not all required fields are completed","OK"),NA())</f>
        <v>#N/A</v>
      </c>
      <c r="B263" s="41" t="e">
        <f>IF(AND('DO NOT USE_Case Formulas'!A263,ISBLANK('Case Data Entry'!B263)),"First Name is required",IF(NOT(ISBLANK('Case Data Entry'!B263)),"OK",NA()))</f>
        <v>#N/A</v>
      </c>
      <c r="C263" s="41" t="e">
        <f>IF(AND('DO NOT USE_Case Formulas'!A263,ISBLANK('Case Data Entry'!C263)),"Last Name is required",IF(NOT(ISBLANK('Case Data Entry'!C263)),"OK",NA()))</f>
        <v>#N/A</v>
      </c>
      <c r="D263" s="41" t="e">
        <f>IF(AND('DO NOT USE_Case Formulas'!A263,ISBLANK('Case Data Entry'!D263)),"Birthdate is required",IF(NOT(ISBLANK('Case Data Entry'!D263)),"OK",NA()))</f>
        <v>#N/A</v>
      </c>
      <c r="E263" s="41" t="e">
        <f>IF(AND('DO NOT USE_Case Formulas'!A263,ISBLANK('Case Data Entry'!E263)),"Mobile Phone is required",IF(NOT(ISBLANK('Case Data Entry'!E263)),IF(AND(ISNUMBER(VALUE('Case Data Entry'!E263)),LEFT('Case Data Entry'!E263,1)&lt;&gt;"1",LEN('Case Data Entry'!E263)=10),"OK","Phone number must be valid format"),NA()))</f>
        <v>#N/A</v>
      </c>
      <c r="F263" s="41" t="e">
        <f>IF(LEN('Case Data Entry'!F263)&gt;255,"Home Street Address must be less than 255 characters",IF('DO NOT USE_Case Formulas'!A263,"OK",NA()))</f>
        <v>#N/A</v>
      </c>
      <c r="G263" s="41" t="e">
        <f>IF(LEN('Case Data Entry'!G263)&gt;40,"City must be less than 40 characters",IF('DO NOT USE_Case Formulas'!A263,"OK",NA()))</f>
        <v>#N/A</v>
      </c>
      <c r="H263" s="41" t="e">
        <f>IF(AND(NOT(ISBLANK('Case Data Entry'!H263)),ISNA(VLOOKUP('Case Data Entry'!H263,'DO NOT USE_School Picklist'!$P$3:$P$52,1,FALSE))),"Please select a value from the drop-down menu",IF('DO NOT USE_Case Formulas'!A263,"OK",NA()))</f>
        <v>#N/A</v>
      </c>
      <c r="I263" s="41" t="e">
        <f>IF(AND('DO NOT USE_Case Formulas'!A263,ISBLANK('Case Data Entry'!I263)),"Zip is required",IF(ISBLANK('Case Data Entry'!I263),NA(),"OK"))</f>
        <v>#N/A</v>
      </c>
      <c r="J263" s="41" t="e">
        <f>IF(AND('DO NOT USE_Case Formulas'!A263,ISBLANK('Case Data Entry'!J263)),"Student or Staff? is required",IF(ISBLANK('Case Data Entry'!J263),NA(),IF(ISNA(VLOOKUP('Case Data Entry'!J263,'DO NOT USE_School Picklist'!$B$3:$B$6,1,FALSE)),"Please select a value from the drop-down menu","OK")))</f>
        <v>#N/A</v>
      </c>
      <c r="K263" s="41" t="e">
        <f>IF(AND('Case Data Entry'!J263='DO NOT USE_School Picklist'!$B$4,ISBLANK('Case Data Entry'!K263)),"Occupation/Job Title is required if Student or Staff? is Yes, staff/faculty or volunteer",IF('DO NOT USE_Case Formulas'!A263,"OK",NA()))</f>
        <v>#N/A</v>
      </c>
      <c r="L263" s="41" t="e">
        <f ca="1">IF('Case Data Entry'!L263&gt;'DO NOT USE_School Picklist'!$C$3,"Date last on school campus/facility cannot be a future date",IF('DO NOT USE_Case Formulas'!A263,IF(ISBLANK('Case Data Entry'!L263),"Date last on school campus/facility is required","OK"),NA()))</f>
        <v>#N/A</v>
      </c>
      <c r="M263" s="41" t="e">
        <f>IF(AND('DO NOT USE_Case Formulas'!A263,ISBLANK('Case Data Entry'!M263)),"Specific Place in the Location is required",IF(ISBLANK('Case Data Entry'!M263),NA(),"OK"))</f>
        <v>#N/A</v>
      </c>
      <c r="N263" s="41" t="e">
        <f>IF(LEN('Case Data Entry'!N263)&gt;50,"Parent/Guardian Name must be less than 50 characters",IF('DO NOT USE_Case Formulas'!A263,"OK",NA()))</f>
        <v>#N/A</v>
      </c>
      <c r="O263" s="41" t="e">
        <f>IF(NOT(ISBLANK('Case Data Entry'!O263)),IF(AND(ISNUMBER('Case Data Entry'!O263),LEFT('Case Data Entry'!O263,1)&lt;&gt;"1",LEN('Case Data Entry'!O263)=10),"OK","Phone number must be valid format"),IF('DO NOT USE_Case Formulas'!A263,"OK",NA()))</f>
        <v>#N/A</v>
      </c>
      <c r="P263" s="41" t="e">
        <f>IF(AND(NOT(ISBLANK('Case Data Entry'!P263)),ISNA(VLOOKUP('Case Data Entry'!P263,'DO NOT USE_School Picklist'!$E$3:$E$10,1,FALSE))),"Please select a value from the drop-down menu",IF('DO NOT USE_Case Formulas'!A263,"OK",NA()))</f>
        <v>#N/A</v>
      </c>
      <c r="Q263" s="41" t="e">
        <f>IF(AND(NOT(ISBLANK('Case Data Entry'!Q263)),ISNA(VLOOKUP('Case Data Entry'!Q263,'DO NOT USE_School Picklist'!$F$3:$F$16,1,FALSE))),"Please select a value from the drop-down menu",IF('DO NOT USE_Case Formulas'!A263,"OK",NA()))</f>
        <v>#N/A</v>
      </c>
      <c r="R263" s="41" t="e">
        <f>IF(LEN('Case Data Entry'!R263)&gt;100,"Classroom(s) must be less than 100 characters",IF('DO NOT USE_Case Formulas'!A263,"OK",NA()))</f>
        <v>#N/A</v>
      </c>
      <c r="S263" s="41" t="e">
        <f>IF(AND(NOT(ISBLANK('Case Data Entry'!S263)),ISNA(VLOOKUP('Case Data Entry'!S263,'DO NOT USE_School Picklist'!$S$3:$S$12,1,FALSE))),"Please select a value from the drop-down menu",IF('DO NOT USE_Case Formulas'!A263,"OK",NA()))</f>
        <v>#N/A</v>
      </c>
      <c r="T263" s="41" t="e">
        <f>IF(AND(NOT(ISBLANK('Case Data Entry'!T263)),ISNA(VLOOKUP('Case Data Entry'!T263,'DO NOT USE_School Picklist'!$S$3:$S$12,1,FALSE))),"Please select a value from the drop-down menu",IF('DO NOT USE_Case Formulas'!A263,"OK",NA()))</f>
        <v>#N/A</v>
      </c>
      <c r="U263" s="41" t="e">
        <f>IF(LEN('Case Data Entry'!U263)&gt;80,"Name of Education Group must be less than 80 characters",IF('DO NOT USE_Case Formulas'!A263,"OK",NA()))</f>
        <v>#N/A</v>
      </c>
      <c r="V263" s="41" t="e">
        <f>IF(AND(NOT(ISBLANK('Case Data Entry'!V263)),ISNA(VLOOKUP('Case Data Entry'!V263,'DO NOT USE_School Picklist'!$K$3:$K$6,1,FALSE))),"Please select a value from the drop-down menu",IF('DO NOT USE_Case Formulas'!A263,"OK",NA()))</f>
        <v>#N/A</v>
      </c>
      <c r="W263" s="41" t="e">
        <f>IF(AND('DO NOT USE_Case Formulas'!A263,ISBLANK('Case Data Entry'!W263)),"Has this person had symptoms? is required",IF(AND(NOT(ISBLANK('Case Data Entry'!W263)),ISNA(VLOOKUP('Case Data Entry'!W263,'DO NOT USE_School Picklist'!$D$3:$D$5,1,FALSE))),"Please select a value from the drop-down menu",IF(NOT(ISBLANK('Case Data Entry'!W263)),"OK",NA())))</f>
        <v>#N/A</v>
      </c>
      <c r="X263" s="41" t="e">
        <f>IF(AND('Case Data Entry'!W263='DO NOT USE_School Picklist'!$D$3,ISBLANK('Case Data Entry'!X263)),"Symptom Onset Date is required if Ever Symptomatic is Yes",IF('DO NOT USE_Case Formulas'!A263,"OK",NA()))</f>
        <v>#N/A</v>
      </c>
      <c r="Y263" s="41"/>
      <c r="Z263" s="41" t="e">
        <f ca="1">IF(AND('DO NOT USE_Case Formulas'!A263,ISBLANK('Case Data Entry'!Z263)),"Lab Result Test Date is required",IF('Case Data Entry'!Z263&gt;'DO NOT USE_School Picklist'!$C$3,"Test Date cannot be a future date",IF(NOT(ISBLANK('Case Data Entry'!Z263)),"OK",NA())))</f>
        <v>#N/A</v>
      </c>
      <c r="AA263" s="41" t="e">
        <f>IF(AND(NOT(ISBLANK('Case Data Entry'!AA263)),ISNA(VLOOKUP('Case Data Entry'!AA263,'DO NOT USE_School Picklist'!$R$3:$R$7,1,FALSE))),"Please select a value from the drop-down menu",IF('DO NOT USE_Case Formulas'!A263,"OK",NA()))</f>
        <v>#N/A</v>
      </c>
      <c r="AB263" s="41" t="e">
        <f>IF(AND(NOT(ISBLANK('Case Data Entry'!AB263)),ISNA(VLOOKUP('Case Data Entry'!AB263,'DO NOT USE_School Picklist'!$Q$3:$Q$8,1,FALSE))),"Please select a value from the drop-down menu",IF('DO NOT USE_Case Formulas'!A263,"OK",NA()))</f>
        <v>#N/A</v>
      </c>
    </row>
    <row r="264" spans="1:28" x14ac:dyDescent="0.25">
      <c r="A264" s="40" t="e">
        <f>IF('DO NOT USE_Case Formulas'!A264,IF('DO NOT USE_Case Formulas'!B264,"Not all required fields are completed","OK"),NA())</f>
        <v>#N/A</v>
      </c>
      <c r="B264" s="41" t="e">
        <f>IF(AND('DO NOT USE_Case Formulas'!A264,ISBLANK('Case Data Entry'!B264)),"First Name is required",IF(NOT(ISBLANK('Case Data Entry'!B264)),"OK",NA()))</f>
        <v>#N/A</v>
      </c>
      <c r="C264" s="41" t="e">
        <f>IF(AND('DO NOT USE_Case Formulas'!A264,ISBLANK('Case Data Entry'!C264)),"Last Name is required",IF(NOT(ISBLANK('Case Data Entry'!C264)),"OK",NA()))</f>
        <v>#N/A</v>
      </c>
      <c r="D264" s="41" t="e">
        <f>IF(AND('DO NOT USE_Case Formulas'!A264,ISBLANK('Case Data Entry'!D264)),"Birthdate is required",IF(NOT(ISBLANK('Case Data Entry'!D264)),"OK",NA()))</f>
        <v>#N/A</v>
      </c>
      <c r="E264" s="41" t="e">
        <f>IF(AND('DO NOT USE_Case Formulas'!A264,ISBLANK('Case Data Entry'!E264)),"Mobile Phone is required",IF(NOT(ISBLANK('Case Data Entry'!E264)),IF(AND(ISNUMBER(VALUE('Case Data Entry'!E264)),LEFT('Case Data Entry'!E264,1)&lt;&gt;"1",LEN('Case Data Entry'!E264)=10),"OK","Phone number must be valid format"),NA()))</f>
        <v>#N/A</v>
      </c>
      <c r="F264" s="41" t="e">
        <f>IF(LEN('Case Data Entry'!F264)&gt;255,"Home Street Address must be less than 255 characters",IF('DO NOT USE_Case Formulas'!A264,"OK",NA()))</f>
        <v>#N/A</v>
      </c>
      <c r="G264" s="41" t="e">
        <f>IF(LEN('Case Data Entry'!G264)&gt;40,"City must be less than 40 characters",IF('DO NOT USE_Case Formulas'!A264,"OK",NA()))</f>
        <v>#N/A</v>
      </c>
      <c r="H264" s="41" t="e">
        <f>IF(AND(NOT(ISBLANK('Case Data Entry'!H264)),ISNA(VLOOKUP('Case Data Entry'!H264,'DO NOT USE_School Picklist'!$P$3:$P$52,1,FALSE))),"Please select a value from the drop-down menu",IF('DO NOT USE_Case Formulas'!A264,"OK",NA()))</f>
        <v>#N/A</v>
      </c>
      <c r="I264" s="41" t="e">
        <f>IF(AND('DO NOT USE_Case Formulas'!A264,ISBLANK('Case Data Entry'!I264)),"Zip is required",IF(ISBLANK('Case Data Entry'!I264),NA(),"OK"))</f>
        <v>#N/A</v>
      </c>
      <c r="J264" s="41" t="e">
        <f>IF(AND('DO NOT USE_Case Formulas'!A264,ISBLANK('Case Data Entry'!J264)),"Student or Staff? is required",IF(ISBLANK('Case Data Entry'!J264),NA(),IF(ISNA(VLOOKUP('Case Data Entry'!J264,'DO NOT USE_School Picklist'!$B$3:$B$6,1,FALSE)),"Please select a value from the drop-down menu","OK")))</f>
        <v>#N/A</v>
      </c>
      <c r="K264" s="41" t="e">
        <f>IF(AND('Case Data Entry'!J264='DO NOT USE_School Picklist'!$B$4,ISBLANK('Case Data Entry'!K264)),"Occupation/Job Title is required if Student or Staff? is Yes, staff/faculty or volunteer",IF('DO NOT USE_Case Formulas'!A264,"OK",NA()))</f>
        <v>#N/A</v>
      </c>
      <c r="L264" s="41" t="e">
        <f ca="1">IF('Case Data Entry'!L264&gt;'DO NOT USE_School Picklist'!$C$3,"Date last on school campus/facility cannot be a future date",IF('DO NOT USE_Case Formulas'!A264,IF(ISBLANK('Case Data Entry'!L264),"Date last on school campus/facility is required","OK"),NA()))</f>
        <v>#N/A</v>
      </c>
      <c r="M264" s="41" t="e">
        <f>IF(AND('DO NOT USE_Case Formulas'!A264,ISBLANK('Case Data Entry'!M264)),"Specific Place in the Location is required",IF(ISBLANK('Case Data Entry'!M264),NA(),"OK"))</f>
        <v>#N/A</v>
      </c>
      <c r="N264" s="41" t="e">
        <f>IF(LEN('Case Data Entry'!N264)&gt;50,"Parent/Guardian Name must be less than 50 characters",IF('DO NOT USE_Case Formulas'!A264,"OK",NA()))</f>
        <v>#N/A</v>
      </c>
      <c r="O264" s="41" t="e">
        <f>IF(NOT(ISBLANK('Case Data Entry'!O264)),IF(AND(ISNUMBER('Case Data Entry'!O264),LEFT('Case Data Entry'!O264,1)&lt;&gt;"1",LEN('Case Data Entry'!O264)=10),"OK","Phone number must be valid format"),IF('DO NOT USE_Case Formulas'!A264,"OK",NA()))</f>
        <v>#N/A</v>
      </c>
      <c r="P264" s="41" t="e">
        <f>IF(AND(NOT(ISBLANK('Case Data Entry'!P264)),ISNA(VLOOKUP('Case Data Entry'!P264,'DO NOT USE_School Picklist'!$E$3:$E$10,1,FALSE))),"Please select a value from the drop-down menu",IF('DO NOT USE_Case Formulas'!A264,"OK",NA()))</f>
        <v>#N/A</v>
      </c>
      <c r="Q264" s="41" t="e">
        <f>IF(AND(NOT(ISBLANK('Case Data Entry'!Q264)),ISNA(VLOOKUP('Case Data Entry'!Q264,'DO NOT USE_School Picklist'!$F$3:$F$16,1,FALSE))),"Please select a value from the drop-down menu",IF('DO NOT USE_Case Formulas'!A264,"OK",NA()))</f>
        <v>#N/A</v>
      </c>
      <c r="R264" s="41" t="e">
        <f>IF(LEN('Case Data Entry'!R264)&gt;100,"Classroom(s) must be less than 100 characters",IF('DO NOT USE_Case Formulas'!A264,"OK",NA()))</f>
        <v>#N/A</v>
      </c>
      <c r="S264" s="41" t="e">
        <f>IF(AND(NOT(ISBLANK('Case Data Entry'!S264)),ISNA(VLOOKUP('Case Data Entry'!S264,'DO NOT USE_School Picklist'!$S$3:$S$12,1,FALSE))),"Please select a value from the drop-down menu",IF('DO NOT USE_Case Formulas'!A264,"OK",NA()))</f>
        <v>#N/A</v>
      </c>
      <c r="T264" s="41" t="e">
        <f>IF(AND(NOT(ISBLANK('Case Data Entry'!T264)),ISNA(VLOOKUP('Case Data Entry'!T264,'DO NOT USE_School Picklist'!$S$3:$S$12,1,FALSE))),"Please select a value from the drop-down menu",IF('DO NOT USE_Case Formulas'!A264,"OK",NA()))</f>
        <v>#N/A</v>
      </c>
      <c r="U264" s="41" t="e">
        <f>IF(LEN('Case Data Entry'!U264)&gt;80,"Name of Education Group must be less than 80 characters",IF('DO NOT USE_Case Formulas'!A264,"OK",NA()))</f>
        <v>#N/A</v>
      </c>
      <c r="V264" s="41" t="e">
        <f>IF(AND(NOT(ISBLANK('Case Data Entry'!V264)),ISNA(VLOOKUP('Case Data Entry'!V264,'DO NOT USE_School Picklist'!$K$3:$K$6,1,FALSE))),"Please select a value from the drop-down menu",IF('DO NOT USE_Case Formulas'!A264,"OK",NA()))</f>
        <v>#N/A</v>
      </c>
      <c r="W264" s="41" t="e">
        <f>IF(AND('DO NOT USE_Case Formulas'!A264,ISBLANK('Case Data Entry'!W264)),"Has this person had symptoms? is required",IF(AND(NOT(ISBLANK('Case Data Entry'!W264)),ISNA(VLOOKUP('Case Data Entry'!W264,'DO NOT USE_School Picklist'!$D$3:$D$5,1,FALSE))),"Please select a value from the drop-down menu",IF(NOT(ISBLANK('Case Data Entry'!W264)),"OK",NA())))</f>
        <v>#N/A</v>
      </c>
      <c r="X264" s="41" t="e">
        <f>IF(AND('Case Data Entry'!W264='DO NOT USE_School Picklist'!$D$3,ISBLANK('Case Data Entry'!X264)),"Symptom Onset Date is required if Ever Symptomatic is Yes",IF('DO NOT USE_Case Formulas'!A264,"OK",NA()))</f>
        <v>#N/A</v>
      </c>
      <c r="Y264" s="41"/>
      <c r="Z264" s="41" t="e">
        <f ca="1">IF(AND('DO NOT USE_Case Formulas'!A264,ISBLANK('Case Data Entry'!Z264)),"Lab Result Test Date is required",IF('Case Data Entry'!Z264&gt;'DO NOT USE_School Picklist'!$C$3,"Test Date cannot be a future date",IF(NOT(ISBLANK('Case Data Entry'!Z264)),"OK",NA())))</f>
        <v>#N/A</v>
      </c>
      <c r="AA264" s="41" t="e">
        <f>IF(AND(NOT(ISBLANK('Case Data Entry'!AA264)),ISNA(VLOOKUP('Case Data Entry'!AA264,'DO NOT USE_School Picklist'!$R$3:$R$7,1,FALSE))),"Please select a value from the drop-down menu",IF('DO NOT USE_Case Formulas'!A264,"OK",NA()))</f>
        <v>#N/A</v>
      </c>
      <c r="AB264" s="41" t="e">
        <f>IF(AND(NOT(ISBLANK('Case Data Entry'!AB264)),ISNA(VLOOKUP('Case Data Entry'!AB264,'DO NOT USE_School Picklist'!$Q$3:$Q$8,1,FALSE))),"Please select a value from the drop-down menu",IF('DO NOT USE_Case Formulas'!A264,"OK",NA()))</f>
        <v>#N/A</v>
      </c>
    </row>
    <row r="265" spans="1:28" x14ac:dyDescent="0.25">
      <c r="A265" s="40" t="e">
        <f>IF('DO NOT USE_Case Formulas'!A265,IF('DO NOT USE_Case Formulas'!B265,"Not all required fields are completed","OK"),NA())</f>
        <v>#N/A</v>
      </c>
      <c r="B265" s="41" t="e">
        <f>IF(AND('DO NOT USE_Case Formulas'!A265,ISBLANK('Case Data Entry'!B265)),"First Name is required",IF(NOT(ISBLANK('Case Data Entry'!B265)),"OK",NA()))</f>
        <v>#N/A</v>
      </c>
      <c r="C265" s="41" t="e">
        <f>IF(AND('DO NOT USE_Case Formulas'!A265,ISBLANK('Case Data Entry'!C265)),"Last Name is required",IF(NOT(ISBLANK('Case Data Entry'!C265)),"OK",NA()))</f>
        <v>#N/A</v>
      </c>
      <c r="D265" s="41" t="e">
        <f>IF(AND('DO NOT USE_Case Formulas'!A265,ISBLANK('Case Data Entry'!D265)),"Birthdate is required",IF(NOT(ISBLANK('Case Data Entry'!D265)),"OK",NA()))</f>
        <v>#N/A</v>
      </c>
      <c r="E265" s="41" t="e">
        <f>IF(AND('DO NOT USE_Case Formulas'!A265,ISBLANK('Case Data Entry'!E265)),"Mobile Phone is required",IF(NOT(ISBLANK('Case Data Entry'!E265)),IF(AND(ISNUMBER(VALUE('Case Data Entry'!E265)),LEFT('Case Data Entry'!E265,1)&lt;&gt;"1",LEN('Case Data Entry'!E265)=10),"OK","Phone number must be valid format"),NA()))</f>
        <v>#N/A</v>
      </c>
      <c r="F265" s="41" t="e">
        <f>IF(LEN('Case Data Entry'!F265)&gt;255,"Home Street Address must be less than 255 characters",IF('DO NOT USE_Case Formulas'!A265,"OK",NA()))</f>
        <v>#N/A</v>
      </c>
      <c r="G265" s="41" t="e">
        <f>IF(LEN('Case Data Entry'!G265)&gt;40,"City must be less than 40 characters",IF('DO NOT USE_Case Formulas'!A265,"OK",NA()))</f>
        <v>#N/A</v>
      </c>
      <c r="H265" s="41" t="e">
        <f>IF(AND(NOT(ISBLANK('Case Data Entry'!H265)),ISNA(VLOOKUP('Case Data Entry'!H265,'DO NOT USE_School Picklist'!$P$3:$P$52,1,FALSE))),"Please select a value from the drop-down menu",IF('DO NOT USE_Case Formulas'!A265,"OK",NA()))</f>
        <v>#N/A</v>
      </c>
      <c r="I265" s="41" t="e">
        <f>IF(AND('DO NOT USE_Case Formulas'!A265,ISBLANK('Case Data Entry'!I265)),"Zip is required",IF(ISBLANK('Case Data Entry'!I265),NA(),"OK"))</f>
        <v>#N/A</v>
      </c>
      <c r="J265" s="41" t="e">
        <f>IF(AND('DO NOT USE_Case Formulas'!A265,ISBLANK('Case Data Entry'!J265)),"Student or Staff? is required",IF(ISBLANK('Case Data Entry'!J265),NA(),IF(ISNA(VLOOKUP('Case Data Entry'!J265,'DO NOT USE_School Picklist'!$B$3:$B$6,1,FALSE)),"Please select a value from the drop-down menu","OK")))</f>
        <v>#N/A</v>
      </c>
      <c r="K265" s="41" t="e">
        <f>IF(AND('Case Data Entry'!J265='DO NOT USE_School Picklist'!$B$4,ISBLANK('Case Data Entry'!K265)),"Occupation/Job Title is required if Student or Staff? is Yes, staff/faculty or volunteer",IF('DO NOT USE_Case Formulas'!A265,"OK",NA()))</f>
        <v>#N/A</v>
      </c>
      <c r="L265" s="41" t="e">
        <f ca="1">IF('Case Data Entry'!L265&gt;'DO NOT USE_School Picklist'!$C$3,"Date last on school campus/facility cannot be a future date",IF('DO NOT USE_Case Formulas'!A265,IF(ISBLANK('Case Data Entry'!L265),"Date last on school campus/facility is required","OK"),NA()))</f>
        <v>#N/A</v>
      </c>
      <c r="M265" s="41" t="e">
        <f>IF(AND('DO NOT USE_Case Formulas'!A265,ISBLANK('Case Data Entry'!M265)),"Specific Place in the Location is required",IF(ISBLANK('Case Data Entry'!M265),NA(),"OK"))</f>
        <v>#N/A</v>
      </c>
      <c r="N265" s="41" t="e">
        <f>IF(LEN('Case Data Entry'!N265)&gt;50,"Parent/Guardian Name must be less than 50 characters",IF('DO NOT USE_Case Formulas'!A265,"OK",NA()))</f>
        <v>#N/A</v>
      </c>
      <c r="O265" s="41" t="e">
        <f>IF(NOT(ISBLANK('Case Data Entry'!O265)),IF(AND(ISNUMBER('Case Data Entry'!O265),LEFT('Case Data Entry'!O265,1)&lt;&gt;"1",LEN('Case Data Entry'!O265)=10),"OK","Phone number must be valid format"),IF('DO NOT USE_Case Formulas'!A265,"OK",NA()))</f>
        <v>#N/A</v>
      </c>
      <c r="P265" s="41" t="e">
        <f>IF(AND(NOT(ISBLANK('Case Data Entry'!P265)),ISNA(VLOOKUP('Case Data Entry'!P265,'DO NOT USE_School Picklist'!$E$3:$E$10,1,FALSE))),"Please select a value from the drop-down menu",IF('DO NOT USE_Case Formulas'!A265,"OK",NA()))</f>
        <v>#N/A</v>
      </c>
      <c r="Q265" s="41" t="e">
        <f>IF(AND(NOT(ISBLANK('Case Data Entry'!Q265)),ISNA(VLOOKUP('Case Data Entry'!Q265,'DO NOT USE_School Picklist'!$F$3:$F$16,1,FALSE))),"Please select a value from the drop-down menu",IF('DO NOT USE_Case Formulas'!A265,"OK",NA()))</f>
        <v>#N/A</v>
      </c>
      <c r="R265" s="41" t="e">
        <f>IF(LEN('Case Data Entry'!R265)&gt;100,"Classroom(s) must be less than 100 characters",IF('DO NOT USE_Case Formulas'!A265,"OK",NA()))</f>
        <v>#N/A</v>
      </c>
      <c r="S265" s="41" t="e">
        <f>IF(AND(NOT(ISBLANK('Case Data Entry'!S265)),ISNA(VLOOKUP('Case Data Entry'!S265,'DO NOT USE_School Picklist'!$S$3:$S$12,1,FALSE))),"Please select a value from the drop-down menu",IF('DO NOT USE_Case Formulas'!A265,"OK",NA()))</f>
        <v>#N/A</v>
      </c>
      <c r="T265" s="41" t="e">
        <f>IF(AND(NOT(ISBLANK('Case Data Entry'!T265)),ISNA(VLOOKUP('Case Data Entry'!T265,'DO NOT USE_School Picklist'!$S$3:$S$12,1,FALSE))),"Please select a value from the drop-down menu",IF('DO NOT USE_Case Formulas'!A265,"OK",NA()))</f>
        <v>#N/A</v>
      </c>
      <c r="U265" s="41" t="e">
        <f>IF(LEN('Case Data Entry'!U265)&gt;80,"Name of Education Group must be less than 80 characters",IF('DO NOT USE_Case Formulas'!A265,"OK",NA()))</f>
        <v>#N/A</v>
      </c>
      <c r="V265" s="41" t="e">
        <f>IF(AND(NOT(ISBLANK('Case Data Entry'!V265)),ISNA(VLOOKUP('Case Data Entry'!V265,'DO NOT USE_School Picklist'!$K$3:$K$6,1,FALSE))),"Please select a value from the drop-down menu",IF('DO NOT USE_Case Formulas'!A265,"OK",NA()))</f>
        <v>#N/A</v>
      </c>
      <c r="W265" s="41" t="e">
        <f>IF(AND('DO NOT USE_Case Formulas'!A265,ISBLANK('Case Data Entry'!W265)),"Has this person had symptoms? is required",IF(AND(NOT(ISBLANK('Case Data Entry'!W265)),ISNA(VLOOKUP('Case Data Entry'!W265,'DO NOT USE_School Picklist'!$D$3:$D$5,1,FALSE))),"Please select a value from the drop-down menu",IF(NOT(ISBLANK('Case Data Entry'!W265)),"OK",NA())))</f>
        <v>#N/A</v>
      </c>
      <c r="X265" s="41" t="e">
        <f>IF(AND('Case Data Entry'!W265='DO NOT USE_School Picklist'!$D$3,ISBLANK('Case Data Entry'!X265)),"Symptom Onset Date is required if Ever Symptomatic is Yes",IF('DO NOT USE_Case Formulas'!A265,"OK",NA()))</f>
        <v>#N/A</v>
      </c>
      <c r="Y265" s="41"/>
      <c r="Z265" s="41" t="e">
        <f ca="1">IF(AND('DO NOT USE_Case Formulas'!A265,ISBLANK('Case Data Entry'!Z265)),"Lab Result Test Date is required",IF('Case Data Entry'!Z265&gt;'DO NOT USE_School Picklist'!$C$3,"Test Date cannot be a future date",IF(NOT(ISBLANK('Case Data Entry'!Z265)),"OK",NA())))</f>
        <v>#N/A</v>
      </c>
      <c r="AA265" s="41" t="e">
        <f>IF(AND(NOT(ISBLANK('Case Data Entry'!AA265)),ISNA(VLOOKUP('Case Data Entry'!AA265,'DO NOT USE_School Picklist'!$R$3:$R$7,1,FALSE))),"Please select a value from the drop-down menu",IF('DO NOT USE_Case Formulas'!A265,"OK",NA()))</f>
        <v>#N/A</v>
      </c>
      <c r="AB265" s="41" t="e">
        <f>IF(AND(NOT(ISBLANK('Case Data Entry'!AB265)),ISNA(VLOOKUP('Case Data Entry'!AB265,'DO NOT USE_School Picklist'!$Q$3:$Q$8,1,FALSE))),"Please select a value from the drop-down menu",IF('DO NOT USE_Case Formulas'!A265,"OK",NA()))</f>
        <v>#N/A</v>
      </c>
    </row>
    <row r="266" spans="1:28" x14ac:dyDescent="0.25">
      <c r="A266" s="40" t="e">
        <f>IF('DO NOT USE_Case Formulas'!A266,IF('DO NOT USE_Case Formulas'!B266,"Not all required fields are completed","OK"),NA())</f>
        <v>#N/A</v>
      </c>
      <c r="B266" s="41" t="e">
        <f>IF(AND('DO NOT USE_Case Formulas'!A266,ISBLANK('Case Data Entry'!B266)),"First Name is required",IF(NOT(ISBLANK('Case Data Entry'!B266)),"OK",NA()))</f>
        <v>#N/A</v>
      </c>
      <c r="C266" s="41" t="e">
        <f>IF(AND('DO NOT USE_Case Formulas'!A266,ISBLANK('Case Data Entry'!C266)),"Last Name is required",IF(NOT(ISBLANK('Case Data Entry'!C266)),"OK",NA()))</f>
        <v>#N/A</v>
      </c>
      <c r="D266" s="41" t="e">
        <f>IF(AND('DO NOT USE_Case Formulas'!A266,ISBLANK('Case Data Entry'!D266)),"Birthdate is required",IF(NOT(ISBLANK('Case Data Entry'!D266)),"OK",NA()))</f>
        <v>#N/A</v>
      </c>
      <c r="E266" s="41" t="e">
        <f>IF(AND('DO NOT USE_Case Formulas'!A266,ISBLANK('Case Data Entry'!E266)),"Mobile Phone is required",IF(NOT(ISBLANK('Case Data Entry'!E266)),IF(AND(ISNUMBER(VALUE('Case Data Entry'!E266)),LEFT('Case Data Entry'!E266,1)&lt;&gt;"1",LEN('Case Data Entry'!E266)=10),"OK","Phone number must be valid format"),NA()))</f>
        <v>#N/A</v>
      </c>
      <c r="F266" s="41" t="e">
        <f>IF(LEN('Case Data Entry'!F266)&gt;255,"Home Street Address must be less than 255 characters",IF('DO NOT USE_Case Formulas'!A266,"OK",NA()))</f>
        <v>#N/A</v>
      </c>
      <c r="G266" s="41" t="e">
        <f>IF(LEN('Case Data Entry'!G266)&gt;40,"City must be less than 40 characters",IF('DO NOT USE_Case Formulas'!A266,"OK",NA()))</f>
        <v>#N/A</v>
      </c>
      <c r="H266" s="41" t="e">
        <f>IF(AND(NOT(ISBLANK('Case Data Entry'!H266)),ISNA(VLOOKUP('Case Data Entry'!H266,'DO NOT USE_School Picklist'!$P$3:$P$52,1,FALSE))),"Please select a value from the drop-down menu",IF('DO NOT USE_Case Formulas'!A266,"OK",NA()))</f>
        <v>#N/A</v>
      </c>
      <c r="I266" s="41" t="e">
        <f>IF(AND('DO NOT USE_Case Formulas'!A266,ISBLANK('Case Data Entry'!I266)),"Zip is required",IF(ISBLANK('Case Data Entry'!I266),NA(),"OK"))</f>
        <v>#N/A</v>
      </c>
      <c r="J266" s="41" t="e">
        <f>IF(AND('DO NOT USE_Case Formulas'!A266,ISBLANK('Case Data Entry'!J266)),"Student or Staff? is required",IF(ISBLANK('Case Data Entry'!J266),NA(),IF(ISNA(VLOOKUP('Case Data Entry'!J266,'DO NOT USE_School Picklist'!$B$3:$B$6,1,FALSE)),"Please select a value from the drop-down menu","OK")))</f>
        <v>#N/A</v>
      </c>
      <c r="K266" s="41" t="e">
        <f>IF(AND('Case Data Entry'!J266='DO NOT USE_School Picklist'!$B$4,ISBLANK('Case Data Entry'!K266)),"Occupation/Job Title is required if Student or Staff? is Yes, staff/faculty or volunteer",IF('DO NOT USE_Case Formulas'!A266,"OK",NA()))</f>
        <v>#N/A</v>
      </c>
      <c r="L266" s="41" t="e">
        <f ca="1">IF('Case Data Entry'!L266&gt;'DO NOT USE_School Picklist'!$C$3,"Date last on school campus/facility cannot be a future date",IF('DO NOT USE_Case Formulas'!A266,IF(ISBLANK('Case Data Entry'!L266),"Date last on school campus/facility is required","OK"),NA()))</f>
        <v>#N/A</v>
      </c>
      <c r="M266" s="41" t="e">
        <f>IF(AND('DO NOT USE_Case Formulas'!A266,ISBLANK('Case Data Entry'!M266)),"Specific Place in the Location is required",IF(ISBLANK('Case Data Entry'!M266),NA(),"OK"))</f>
        <v>#N/A</v>
      </c>
      <c r="N266" s="41" t="e">
        <f>IF(LEN('Case Data Entry'!N266)&gt;50,"Parent/Guardian Name must be less than 50 characters",IF('DO NOT USE_Case Formulas'!A266,"OK",NA()))</f>
        <v>#N/A</v>
      </c>
      <c r="O266" s="41" t="e">
        <f>IF(NOT(ISBLANK('Case Data Entry'!O266)),IF(AND(ISNUMBER('Case Data Entry'!O266),LEFT('Case Data Entry'!O266,1)&lt;&gt;"1",LEN('Case Data Entry'!O266)=10),"OK","Phone number must be valid format"),IF('DO NOT USE_Case Formulas'!A266,"OK",NA()))</f>
        <v>#N/A</v>
      </c>
      <c r="P266" s="41" t="e">
        <f>IF(AND(NOT(ISBLANK('Case Data Entry'!P266)),ISNA(VLOOKUP('Case Data Entry'!P266,'DO NOT USE_School Picklist'!$E$3:$E$10,1,FALSE))),"Please select a value from the drop-down menu",IF('DO NOT USE_Case Formulas'!A266,"OK",NA()))</f>
        <v>#N/A</v>
      </c>
      <c r="Q266" s="41" t="e">
        <f>IF(AND(NOT(ISBLANK('Case Data Entry'!Q266)),ISNA(VLOOKUP('Case Data Entry'!Q266,'DO NOT USE_School Picklist'!$F$3:$F$16,1,FALSE))),"Please select a value from the drop-down menu",IF('DO NOT USE_Case Formulas'!A266,"OK",NA()))</f>
        <v>#N/A</v>
      </c>
      <c r="R266" s="41" t="e">
        <f>IF(LEN('Case Data Entry'!R266)&gt;100,"Classroom(s) must be less than 100 characters",IF('DO NOT USE_Case Formulas'!A266,"OK",NA()))</f>
        <v>#N/A</v>
      </c>
      <c r="S266" s="41" t="e">
        <f>IF(AND(NOT(ISBLANK('Case Data Entry'!S266)),ISNA(VLOOKUP('Case Data Entry'!S266,'DO NOT USE_School Picklist'!$S$3:$S$12,1,FALSE))),"Please select a value from the drop-down menu",IF('DO NOT USE_Case Formulas'!A266,"OK",NA()))</f>
        <v>#N/A</v>
      </c>
      <c r="T266" s="41" t="e">
        <f>IF(AND(NOT(ISBLANK('Case Data Entry'!T266)),ISNA(VLOOKUP('Case Data Entry'!T266,'DO NOT USE_School Picklist'!$S$3:$S$12,1,FALSE))),"Please select a value from the drop-down menu",IF('DO NOT USE_Case Formulas'!A266,"OK",NA()))</f>
        <v>#N/A</v>
      </c>
      <c r="U266" s="41" t="e">
        <f>IF(LEN('Case Data Entry'!U266)&gt;80,"Name of Education Group must be less than 80 characters",IF('DO NOT USE_Case Formulas'!A266,"OK",NA()))</f>
        <v>#N/A</v>
      </c>
      <c r="V266" s="41" t="e">
        <f>IF(AND(NOT(ISBLANK('Case Data Entry'!V266)),ISNA(VLOOKUP('Case Data Entry'!V266,'DO NOT USE_School Picklist'!$K$3:$K$6,1,FALSE))),"Please select a value from the drop-down menu",IF('DO NOT USE_Case Formulas'!A266,"OK",NA()))</f>
        <v>#N/A</v>
      </c>
      <c r="W266" s="41" t="e">
        <f>IF(AND('DO NOT USE_Case Formulas'!A266,ISBLANK('Case Data Entry'!W266)),"Has this person had symptoms? is required",IF(AND(NOT(ISBLANK('Case Data Entry'!W266)),ISNA(VLOOKUP('Case Data Entry'!W266,'DO NOT USE_School Picklist'!$D$3:$D$5,1,FALSE))),"Please select a value from the drop-down menu",IF(NOT(ISBLANK('Case Data Entry'!W266)),"OK",NA())))</f>
        <v>#N/A</v>
      </c>
      <c r="X266" s="41" t="e">
        <f>IF(AND('Case Data Entry'!W266='DO NOT USE_School Picklist'!$D$3,ISBLANK('Case Data Entry'!X266)),"Symptom Onset Date is required if Ever Symptomatic is Yes",IF('DO NOT USE_Case Formulas'!A266,"OK",NA()))</f>
        <v>#N/A</v>
      </c>
      <c r="Y266" s="41"/>
      <c r="Z266" s="41" t="e">
        <f ca="1">IF(AND('DO NOT USE_Case Formulas'!A266,ISBLANK('Case Data Entry'!Z266)),"Lab Result Test Date is required",IF('Case Data Entry'!Z266&gt;'DO NOT USE_School Picklist'!$C$3,"Test Date cannot be a future date",IF(NOT(ISBLANK('Case Data Entry'!Z266)),"OK",NA())))</f>
        <v>#N/A</v>
      </c>
      <c r="AA266" s="41" t="e">
        <f>IF(AND(NOT(ISBLANK('Case Data Entry'!AA266)),ISNA(VLOOKUP('Case Data Entry'!AA266,'DO NOT USE_School Picklist'!$R$3:$R$7,1,FALSE))),"Please select a value from the drop-down menu",IF('DO NOT USE_Case Formulas'!A266,"OK",NA()))</f>
        <v>#N/A</v>
      </c>
      <c r="AB266" s="41" t="e">
        <f>IF(AND(NOT(ISBLANK('Case Data Entry'!AB266)),ISNA(VLOOKUP('Case Data Entry'!AB266,'DO NOT USE_School Picklist'!$Q$3:$Q$8,1,FALSE))),"Please select a value from the drop-down menu",IF('DO NOT USE_Case Formulas'!A266,"OK",NA()))</f>
        <v>#N/A</v>
      </c>
    </row>
    <row r="267" spans="1:28" x14ac:dyDescent="0.25">
      <c r="A267" s="40" t="e">
        <f>IF('DO NOT USE_Case Formulas'!A267,IF('DO NOT USE_Case Formulas'!B267,"Not all required fields are completed","OK"),NA())</f>
        <v>#N/A</v>
      </c>
      <c r="B267" s="41" t="e">
        <f>IF(AND('DO NOT USE_Case Formulas'!A267,ISBLANK('Case Data Entry'!B267)),"First Name is required",IF(NOT(ISBLANK('Case Data Entry'!B267)),"OK",NA()))</f>
        <v>#N/A</v>
      </c>
      <c r="C267" s="41" t="e">
        <f>IF(AND('DO NOT USE_Case Formulas'!A267,ISBLANK('Case Data Entry'!C267)),"Last Name is required",IF(NOT(ISBLANK('Case Data Entry'!C267)),"OK",NA()))</f>
        <v>#N/A</v>
      </c>
      <c r="D267" s="41" t="e">
        <f>IF(AND('DO NOT USE_Case Formulas'!A267,ISBLANK('Case Data Entry'!D267)),"Birthdate is required",IF(NOT(ISBLANK('Case Data Entry'!D267)),"OK",NA()))</f>
        <v>#N/A</v>
      </c>
      <c r="E267" s="41" t="e">
        <f>IF(AND('DO NOT USE_Case Formulas'!A267,ISBLANK('Case Data Entry'!E267)),"Mobile Phone is required",IF(NOT(ISBLANK('Case Data Entry'!E267)),IF(AND(ISNUMBER(VALUE('Case Data Entry'!E267)),LEFT('Case Data Entry'!E267,1)&lt;&gt;"1",LEN('Case Data Entry'!E267)=10),"OK","Phone number must be valid format"),NA()))</f>
        <v>#N/A</v>
      </c>
      <c r="F267" s="41" t="e">
        <f>IF(LEN('Case Data Entry'!F267)&gt;255,"Home Street Address must be less than 255 characters",IF('DO NOT USE_Case Formulas'!A267,"OK",NA()))</f>
        <v>#N/A</v>
      </c>
      <c r="G267" s="41" t="e">
        <f>IF(LEN('Case Data Entry'!G267)&gt;40,"City must be less than 40 characters",IF('DO NOT USE_Case Formulas'!A267,"OK",NA()))</f>
        <v>#N/A</v>
      </c>
      <c r="H267" s="41" t="e">
        <f>IF(AND(NOT(ISBLANK('Case Data Entry'!H267)),ISNA(VLOOKUP('Case Data Entry'!H267,'DO NOT USE_School Picklist'!$P$3:$P$52,1,FALSE))),"Please select a value from the drop-down menu",IF('DO NOT USE_Case Formulas'!A267,"OK",NA()))</f>
        <v>#N/A</v>
      </c>
      <c r="I267" s="41" t="e">
        <f>IF(AND('DO NOT USE_Case Formulas'!A267,ISBLANK('Case Data Entry'!I267)),"Zip is required",IF(ISBLANK('Case Data Entry'!I267),NA(),"OK"))</f>
        <v>#N/A</v>
      </c>
      <c r="J267" s="41" t="e">
        <f>IF(AND('DO NOT USE_Case Formulas'!A267,ISBLANK('Case Data Entry'!J267)),"Student or Staff? is required",IF(ISBLANK('Case Data Entry'!J267),NA(),IF(ISNA(VLOOKUP('Case Data Entry'!J267,'DO NOT USE_School Picklist'!$B$3:$B$6,1,FALSE)),"Please select a value from the drop-down menu","OK")))</f>
        <v>#N/A</v>
      </c>
      <c r="K267" s="41" t="e">
        <f>IF(AND('Case Data Entry'!J267='DO NOT USE_School Picklist'!$B$4,ISBLANK('Case Data Entry'!K267)),"Occupation/Job Title is required if Student or Staff? is Yes, staff/faculty or volunteer",IF('DO NOT USE_Case Formulas'!A267,"OK",NA()))</f>
        <v>#N/A</v>
      </c>
      <c r="L267" s="41" t="e">
        <f ca="1">IF('Case Data Entry'!L267&gt;'DO NOT USE_School Picklist'!$C$3,"Date last on school campus/facility cannot be a future date",IF('DO NOT USE_Case Formulas'!A267,IF(ISBLANK('Case Data Entry'!L267),"Date last on school campus/facility is required","OK"),NA()))</f>
        <v>#N/A</v>
      </c>
      <c r="M267" s="41" t="e">
        <f>IF(AND('DO NOT USE_Case Formulas'!A267,ISBLANK('Case Data Entry'!M267)),"Specific Place in the Location is required",IF(ISBLANK('Case Data Entry'!M267),NA(),"OK"))</f>
        <v>#N/A</v>
      </c>
      <c r="N267" s="41" t="e">
        <f>IF(LEN('Case Data Entry'!N267)&gt;50,"Parent/Guardian Name must be less than 50 characters",IF('DO NOT USE_Case Formulas'!A267,"OK",NA()))</f>
        <v>#N/A</v>
      </c>
      <c r="O267" s="41" t="e">
        <f>IF(NOT(ISBLANK('Case Data Entry'!O267)),IF(AND(ISNUMBER('Case Data Entry'!O267),LEFT('Case Data Entry'!O267,1)&lt;&gt;"1",LEN('Case Data Entry'!O267)=10),"OK","Phone number must be valid format"),IF('DO NOT USE_Case Formulas'!A267,"OK",NA()))</f>
        <v>#N/A</v>
      </c>
      <c r="P267" s="41" t="e">
        <f>IF(AND(NOT(ISBLANK('Case Data Entry'!P267)),ISNA(VLOOKUP('Case Data Entry'!P267,'DO NOT USE_School Picklist'!$E$3:$E$10,1,FALSE))),"Please select a value from the drop-down menu",IF('DO NOT USE_Case Formulas'!A267,"OK",NA()))</f>
        <v>#N/A</v>
      </c>
      <c r="Q267" s="41" t="e">
        <f>IF(AND(NOT(ISBLANK('Case Data Entry'!Q267)),ISNA(VLOOKUP('Case Data Entry'!Q267,'DO NOT USE_School Picklist'!$F$3:$F$16,1,FALSE))),"Please select a value from the drop-down menu",IF('DO NOT USE_Case Formulas'!A267,"OK",NA()))</f>
        <v>#N/A</v>
      </c>
      <c r="R267" s="41" t="e">
        <f>IF(LEN('Case Data Entry'!R267)&gt;100,"Classroom(s) must be less than 100 characters",IF('DO NOT USE_Case Formulas'!A267,"OK",NA()))</f>
        <v>#N/A</v>
      </c>
      <c r="S267" s="41" t="e">
        <f>IF(AND(NOT(ISBLANK('Case Data Entry'!S267)),ISNA(VLOOKUP('Case Data Entry'!S267,'DO NOT USE_School Picklist'!$S$3:$S$12,1,FALSE))),"Please select a value from the drop-down menu",IF('DO NOT USE_Case Formulas'!A267,"OK",NA()))</f>
        <v>#N/A</v>
      </c>
      <c r="T267" s="41" t="e">
        <f>IF(AND(NOT(ISBLANK('Case Data Entry'!T267)),ISNA(VLOOKUP('Case Data Entry'!T267,'DO NOT USE_School Picklist'!$S$3:$S$12,1,FALSE))),"Please select a value from the drop-down menu",IF('DO NOT USE_Case Formulas'!A267,"OK",NA()))</f>
        <v>#N/A</v>
      </c>
      <c r="U267" s="41" t="e">
        <f>IF(LEN('Case Data Entry'!U267)&gt;80,"Name of Education Group must be less than 80 characters",IF('DO NOT USE_Case Formulas'!A267,"OK",NA()))</f>
        <v>#N/A</v>
      </c>
      <c r="V267" s="41" t="e">
        <f>IF(AND(NOT(ISBLANK('Case Data Entry'!V267)),ISNA(VLOOKUP('Case Data Entry'!V267,'DO NOT USE_School Picklist'!$K$3:$K$6,1,FALSE))),"Please select a value from the drop-down menu",IF('DO NOT USE_Case Formulas'!A267,"OK",NA()))</f>
        <v>#N/A</v>
      </c>
      <c r="W267" s="41" t="e">
        <f>IF(AND('DO NOT USE_Case Formulas'!A267,ISBLANK('Case Data Entry'!W267)),"Has this person had symptoms? is required",IF(AND(NOT(ISBLANK('Case Data Entry'!W267)),ISNA(VLOOKUP('Case Data Entry'!W267,'DO NOT USE_School Picklist'!$D$3:$D$5,1,FALSE))),"Please select a value from the drop-down menu",IF(NOT(ISBLANK('Case Data Entry'!W267)),"OK",NA())))</f>
        <v>#N/A</v>
      </c>
      <c r="X267" s="41" t="e">
        <f>IF(AND('Case Data Entry'!W267='DO NOT USE_School Picklist'!$D$3,ISBLANK('Case Data Entry'!X267)),"Symptom Onset Date is required if Ever Symptomatic is Yes",IF('DO NOT USE_Case Formulas'!A267,"OK",NA()))</f>
        <v>#N/A</v>
      </c>
      <c r="Y267" s="41"/>
      <c r="Z267" s="41" t="e">
        <f ca="1">IF(AND('DO NOT USE_Case Formulas'!A267,ISBLANK('Case Data Entry'!Z267)),"Lab Result Test Date is required",IF('Case Data Entry'!Z267&gt;'DO NOT USE_School Picklist'!$C$3,"Test Date cannot be a future date",IF(NOT(ISBLANK('Case Data Entry'!Z267)),"OK",NA())))</f>
        <v>#N/A</v>
      </c>
      <c r="AA267" s="41" t="e">
        <f>IF(AND(NOT(ISBLANK('Case Data Entry'!AA267)),ISNA(VLOOKUP('Case Data Entry'!AA267,'DO NOT USE_School Picklist'!$R$3:$R$7,1,FALSE))),"Please select a value from the drop-down menu",IF('DO NOT USE_Case Formulas'!A267,"OK",NA()))</f>
        <v>#N/A</v>
      </c>
      <c r="AB267" s="41" t="e">
        <f>IF(AND(NOT(ISBLANK('Case Data Entry'!AB267)),ISNA(VLOOKUP('Case Data Entry'!AB267,'DO NOT USE_School Picklist'!$Q$3:$Q$8,1,FALSE))),"Please select a value from the drop-down menu",IF('DO NOT USE_Case Formulas'!A267,"OK",NA()))</f>
        <v>#N/A</v>
      </c>
    </row>
    <row r="268" spans="1:28" x14ac:dyDescent="0.25">
      <c r="A268" s="40" t="e">
        <f>IF('DO NOT USE_Case Formulas'!A268,IF('DO NOT USE_Case Formulas'!B268,"Not all required fields are completed","OK"),NA())</f>
        <v>#N/A</v>
      </c>
      <c r="B268" s="41" t="e">
        <f>IF(AND('DO NOT USE_Case Formulas'!A268,ISBLANK('Case Data Entry'!B268)),"First Name is required",IF(NOT(ISBLANK('Case Data Entry'!B268)),"OK",NA()))</f>
        <v>#N/A</v>
      </c>
      <c r="C268" s="41" t="e">
        <f>IF(AND('DO NOT USE_Case Formulas'!A268,ISBLANK('Case Data Entry'!C268)),"Last Name is required",IF(NOT(ISBLANK('Case Data Entry'!C268)),"OK",NA()))</f>
        <v>#N/A</v>
      </c>
      <c r="D268" s="41" t="e">
        <f>IF(AND('DO NOT USE_Case Formulas'!A268,ISBLANK('Case Data Entry'!D268)),"Birthdate is required",IF(NOT(ISBLANK('Case Data Entry'!D268)),"OK",NA()))</f>
        <v>#N/A</v>
      </c>
      <c r="E268" s="41" t="e">
        <f>IF(AND('DO NOT USE_Case Formulas'!A268,ISBLANK('Case Data Entry'!E268)),"Mobile Phone is required",IF(NOT(ISBLANK('Case Data Entry'!E268)),IF(AND(ISNUMBER(VALUE('Case Data Entry'!E268)),LEFT('Case Data Entry'!E268,1)&lt;&gt;"1",LEN('Case Data Entry'!E268)=10),"OK","Phone number must be valid format"),NA()))</f>
        <v>#N/A</v>
      </c>
      <c r="F268" s="41" t="e">
        <f>IF(LEN('Case Data Entry'!F268)&gt;255,"Home Street Address must be less than 255 characters",IF('DO NOT USE_Case Formulas'!A268,"OK",NA()))</f>
        <v>#N/A</v>
      </c>
      <c r="G268" s="41" t="e">
        <f>IF(LEN('Case Data Entry'!G268)&gt;40,"City must be less than 40 characters",IF('DO NOT USE_Case Formulas'!A268,"OK",NA()))</f>
        <v>#N/A</v>
      </c>
      <c r="H268" s="41" t="e">
        <f>IF(AND(NOT(ISBLANK('Case Data Entry'!H268)),ISNA(VLOOKUP('Case Data Entry'!H268,'DO NOT USE_School Picklist'!$P$3:$P$52,1,FALSE))),"Please select a value from the drop-down menu",IF('DO NOT USE_Case Formulas'!A268,"OK",NA()))</f>
        <v>#N/A</v>
      </c>
      <c r="I268" s="41" t="e">
        <f>IF(AND('DO NOT USE_Case Formulas'!A268,ISBLANK('Case Data Entry'!I268)),"Zip is required",IF(ISBLANK('Case Data Entry'!I268),NA(),"OK"))</f>
        <v>#N/A</v>
      </c>
      <c r="J268" s="41" t="e">
        <f>IF(AND('DO NOT USE_Case Formulas'!A268,ISBLANK('Case Data Entry'!J268)),"Student or Staff? is required",IF(ISBLANK('Case Data Entry'!J268),NA(),IF(ISNA(VLOOKUP('Case Data Entry'!J268,'DO NOT USE_School Picklist'!$B$3:$B$6,1,FALSE)),"Please select a value from the drop-down menu","OK")))</f>
        <v>#N/A</v>
      </c>
      <c r="K268" s="41" t="e">
        <f>IF(AND('Case Data Entry'!J268='DO NOT USE_School Picklist'!$B$4,ISBLANK('Case Data Entry'!K268)),"Occupation/Job Title is required if Student or Staff? is Yes, staff/faculty or volunteer",IF('DO NOT USE_Case Formulas'!A268,"OK",NA()))</f>
        <v>#N/A</v>
      </c>
      <c r="L268" s="41" t="e">
        <f ca="1">IF('Case Data Entry'!L268&gt;'DO NOT USE_School Picklist'!$C$3,"Date last on school campus/facility cannot be a future date",IF('DO NOT USE_Case Formulas'!A268,IF(ISBLANK('Case Data Entry'!L268),"Date last on school campus/facility is required","OK"),NA()))</f>
        <v>#N/A</v>
      </c>
      <c r="M268" s="41" t="e">
        <f>IF(AND('DO NOT USE_Case Formulas'!A268,ISBLANK('Case Data Entry'!M268)),"Specific Place in the Location is required",IF(ISBLANK('Case Data Entry'!M268),NA(),"OK"))</f>
        <v>#N/A</v>
      </c>
      <c r="N268" s="41" t="e">
        <f>IF(LEN('Case Data Entry'!N268)&gt;50,"Parent/Guardian Name must be less than 50 characters",IF('DO NOT USE_Case Formulas'!A268,"OK",NA()))</f>
        <v>#N/A</v>
      </c>
      <c r="O268" s="41" t="e">
        <f>IF(NOT(ISBLANK('Case Data Entry'!O268)),IF(AND(ISNUMBER('Case Data Entry'!O268),LEFT('Case Data Entry'!O268,1)&lt;&gt;"1",LEN('Case Data Entry'!O268)=10),"OK","Phone number must be valid format"),IF('DO NOT USE_Case Formulas'!A268,"OK",NA()))</f>
        <v>#N/A</v>
      </c>
      <c r="P268" s="41" t="e">
        <f>IF(AND(NOT(ISBLANK('Case Data Entry'!P268)),ISNA(VLOOKUP('Case Data Entry'!P268,'DO NOT USE_School Picklist'!$E$3:$E$10,1,FALSE))),"Please select a value from the drop-down menu",IF('DO NOT USE_Case Formulas'!A268,"OK",NA()))</f>
        <v>#N/A</v>
      </c>
      <c r="Q268" s="41" t="e">
        <f>IF(AND(NOT(ISBLANK('Case Data Entry'!Q268)),ISNA(VLOOKUP('Case Data Entry'!Q268,'DO NOT USE_School Picklist'!$F$3:$F$16,1,FALSE))),"Please select a value from the drop-down menu",IF('DO NOT USE_Case Formulas'!A268,"OK",NA()))</f>
        <v>#N/A</v>
      </c>
      <c r="R268" s="41" t="e">
        <f>IF(LEN('Case Data Entry'!R268)&gt;100,"Classroom(s) must be less than 100 characters",IF('DO NOT USE_Case Formulas'!A268,"OK",NA()))</f>
        <v>#N/A</v>
      </c>
      <c r="S268" s="41" t="e">
        <f>IF(AND(NOT(ISBLANK('Case Data Entry'!S268)),ISNA(VLOOKUP('Case Data Entry'!S268,'DO NOT USE_School Picklist'!$S$3:$S$12,1,FALSE))),"Please select a value from the drop-down menu",IF('DO NOT USE_Case Formulas'!A268,"OK",NA()))</f>
        <v>#N/A</v>
      </c>
      <c r="T268" s="41" t="e">
        <f>IF(AND(NOT(ISBLANK('Case Data Entry'!T268)),ISNA(VLOOKUP('Case Data Entry'!T268,'DO NOT USE_School Picklist'!$S$3:$S$12,1,FALSE))),"Please select a value from the drop-down menu",IF('DO NOT USE_Case Formulas'!A268,"OK",NA()))</f>
        <v>#N/A</v>
      </c>
      <c r="U268" s="41" t="e">
        <f>IF(LEN('Case Data Entry'!U268)&gt;80,"Name of Education Group must be less than 80 characters",IF('DO NOT USE_Case Formulas'!A268,"OK",NA()))</f>
        <v>#N/A</v>
      </c>
      <c r="V268" s="41" t="e">
        <f>IF(AND(NOT(ISBLANK('Case Data Entry'!V268)),ISNA(VLOOKUP('Case Data Entry'!V268,'DO NOT USE_School Picklist'!$K$3:$K$6,1,FALSE))),"Please select a value from the drop-down menu",IF('DO NOT USE_Case Formulas'!A268,"OK",NA()))</f>
        <v>#N/A</v>
      </c>
      <c r="W268" s="41" t="e">
        <f>IF(AND('DO NOT USE_Case Formulas'!A268,ISBLANK('Case Data Entry'!W268)),"Has this person had symptoms? is required",IF(AND(NOT(ISBLANK('Case Data Entry'!W268)),ISNA(VLOOKUP('Case Data Entry'!W268,'DO NOT USE_School Picklist'!$D$3:$D$5,1,FALSE))),"Please select a value from the drop-down menu",IF(NOT(ISBLANK('Case Data Entry'!W268)),"OK",NA())))</f>
        <v>#N/A</v>
      </c>
      <c r="X268" s="41" t="e">
        <f>IF(AND('Case Data Entry'!W268='DO NOT USE_School Picklist'!$D$3,ISBLANK('Case Data Entry'!X268)),"Symptom Onset Date is required if Ever Symptomatic is Yes",IF('DO NOT USE_Case Formulas'!A268,"OK",NA()))</f>
        <v>#N/A</v>
      </c>
      <c r="Y268" s="41"/>
      <c r="Z268" s="41" t="e">
        <f ca="1">IF(AND('DO NOT USE_Case Formulas'!A268,ISBLANK('Case Data Entry'!Z268)),"Lab Result Test Date is required",IF('Case Data Entry'!Z268&gt;'DO NOT USE_School Picklist'!$C$3,"Test Date cannot be a future date",IF(NOT(ISBLANK('Case Data Entry'!Z268)),"OK",NA())))</f>
        <v>#N/A</v>
      </c>
      <c r="AA268" s="41" t="e">
        <f>IF(AND(NOT(ISBLANK('Case Data Entry'!AA268)),ISNA(VLOOKUP('Case Data Entry'!AA268,'DO NOT USE_School Picklist'!$R$3:$R$7,1,FALSE))),"Please select a value from the drop-down menu",IF('DO NOT USE_Case Formulas'!A268,"OK",NA()))</f>
        <v>#N/A</v>
      </c>
      <c r="AB268" s="41" t="e">
        <f>IF(AND(NOT(ISBLANK('Case Data Entry'!AB268)),ISNA(VLOOKUP('Case Data Entry'!AB268,'DO NOT USE_School Picklist'!$Q$3:$Q$8,1,FALSE))),"Please select a value from the drop-down menu",IF('DO NOT USE_Case Formulas'!A268,"OK",NA()))</f>
        <v>#N/A</v>
      </c>
    </row>
    <row r="269" spans="1:28" x14ac:dyDescent="0.25">
      <c r="A269" s="40" t="e">
        <f>IF('DO NOT USE_Case Formulas'!A269,IF('DO NOT USE_Case Formulas'!B269,"Not all required fields are completed","OK"),NA())</f>
        <v>#N/A</v>
      </c>
      <c r="B269" s="41" t="e">
        <f>IF(AND('DO NOT USE_Case Formulas'!A269,ISBLANK('Case Data Entry'!B269)),"First Name is required",IF(NOT(ISBLANK('Case Data Entry'!B269)),"OK",NA()))</f>
        <v>#N/A</v>
      </c>
      <c r="C269" s="41" t="e">
        <f>IF(AND('DO NOT USE_Case Formulas'!A269,ISBLANK('Case Data Entry'!C269)),"Last Name is required",IF(NOT(ISBLANK('Case Data Entry'!C269)),"OK",NA()))</f>
        <v>#N/A</v>
      </c>
      <c r="D269" s="41" t="e">
        <f>IF(AND('DO NOT USE_Case Formulas'!A269,ISBLANK('Case Data Entry'!D269)),"Birthdate is required",IF(NOT(ISBLANK('Case Data Entry'!D269)),"OK",NA()))</f>
        <v>#N/A</v>
      </c>
      <c r="E269" s="41" t="e">
        <f>IF(AND('DO NOT USE_Case Formulas'!A269,ISBLANK('Case Data Entry'!E269)),"Mobile Phone is required",IF(NOT(ISBLANK('Case Data Entry'!E269)),IF(AND(ISNUMBER(VALUE('Case Data Entry'!E269)),LEFT('Case Data Entry'!E269,1)&lt;&gt;"1",LEN('Case Data Entry'!E269)=10),"OK","Phone number must be valid format"),NA()))</f>
        <v>#N/A</v>
      </c>
      <c r="F269" s="41" t="e">
        <f>IF(LEN('Case Data Entry'!F269)&gt;255,"Home Street Address must be less than 255 characters",IF('DO NOT USE_Case Formulas'!A269,"OK",NA()))</f>
        <v>#N/A</v>
      </c>
      <c r="G269" s="41" t="e">
        <f>IF(LEN('Case Data Entry'!G269)&gt;40,"City must be less than 40 characters",IF('DO NOT USE_Case Formulas'!A269,"OK",NA()))</f>
        <v>#N/A</v>
      </c>
      <c r="H269" s="41" t="e">
        <f>IF(AND(NOT(ISBLANK('Case Data Entry'!H269)),ISNA(VLOOKUP('Case Data Entry'!H269,'DO NOT USE_School Picklist'!$P$3:$P$52,1,FALSE))),"Please select a value from the drop-down menu",IF('DO NOT USE_Case Formulas'!A269,"OK",NA()))</f>
        <v>#N/A</v>
      </c>
      <c r="I269" s="41" t="e">
        <f>IF(AND('DO NOT USE_Case Formulas'!A269,ISBLANK('Case Data Entry'!I269)),"Zip is required",IF(ISBLANK('Case Data Entry'!I269),NA(),"OK"))</f>
        <v>#N/A</v>
      </c>
      <c r="J269" s="41" t="e">
        <f>IF(AND('DO NOT USE_Case Formulas'!A269,ISBLANK('Case Data Entry'!J269)),"Student or Staff? is required",IF(ISBLANK('Case Data Entry'!J269),NA(),IF(ISNA(VLOOKUP('Case Data Entry'!J269,'DO NOT USE_School Picklist'!$B$3:$B$6,1,FALSE)),"Please select a value from the drop-down menu","OK")))</f>
        <v>#N/A</v>
      </c>
      <c r="K269" s="41" t="e">
        <f>IF(AND('Case Data Entry'!J269='DO NOT USE_School Picklist'!$B$4,ISBLANK('Case Data Entry'!K269)),"Occupation/Job Title is required if Student or Staff? is Yes, staff/faculty or volunteer",IF('DO NOT USE_Case Formulas'!A269,"OK",NA()))</f>
        <v>#N/A</v>
      </c>
      <c r="L269" s="41" t="e">
        <f ca="1">IF('Case Data Entry'!L269&gt;'DO NOT USE_School Picklist'!$C$3,"Date last on school campus/facility cannot be a future date",IF('DO NOT USE_Case Formulas'!A269,IF(ISBLANK('Case Data Entry'!L269),"Date last on school campus/facility is required","OK"),NA()))</f>
        <v>#N/A</v>
      </c>
      <c r="M269" s="41" t="e">
        <f>IF(AND('DO NOT USE_Case Formulas'!A269,ISBLANK('Case Data Entry'!M269)),"Specific Place in the Location is required",IF(ISBLANK('Case Data Entry'!M269),NA(),"OK"))</f>
        <v>#N/A</v>
      </c>
      <c r="N269" s="41" t="e">
        <f>IF(LEN('Case Data Entry'!N269)&gt;50,"Parent/Guardian Name must be less than 50 characters",IF('DO NOT USE_Case Formulas'!A269,"OK",NA()))</f>
        <v>#N/A</v>
      </c>
      <c r="O269" s="41" t="e">
        <f>IF(NOT(ISBLANK('Case Data Entry'!O269)),IF(AND(ISNUMBER('Case Data Entry'!O269),LEFT('Case Data Entry'!O269,1)&lt;&gt;"1",LEN('Case Data Entry'!O269)=10),"OK","Phone number must be valid format"),IF('DO NOT USE_Case Formulas'!A269,"OK",NA()))</f>
        <v>#N/A</v>
      </c>
      <c r="P269" s="41" t="e">
        <f>IF(AND(NOT(ISBLANK('Case Data Entry'!P269)),ISNA(VLOOKUP('Case Data Entry'!P269,'DO NOT USE_School Picklist'!$E$3:$E$10,1,FALSE))),"Please select a value from the drop-down menu",IF('DO NOT USE_Case Formulas'!A269,"OK",NA()))</f>
        <v>#N/A</v>
      </c>
      <c r="Q269" s="41" t="e">
        <f>IF(AND(NOT(ISBLANK('Case Data Entry'!Q269)),ISNA(VLOOKUP('Case Data Entry'!Q269,'DO NOT USE_School Picklist'!$F$3:$F$16,1,FALSE))),"Please select a value from the drop-down menu",IF('DO NOT USE_Case Formulas'!A269,"OK",NA()))</f>
        <v>#N/A</v>
      </c>
      <c r="R269" s="41" t="e">
        <f>IF(LEN('Case Data Entry'!R269)&gt;100,"Classroom(s) must be less than 100 characters",IF('DO NOT USE_Case Formulas'!A269,"OK",NA()))</f>
        <v>#N/A</v>
      </c>
      <c r="S269" s="41" t="e">
        <f>IF(AND(NOT(ISBLANK('Case Data Entry'!S269)),ISNA(VLOOKUP('Case Data Entry'!S269,'DO NOT USE_School Picklist'!$S$3:$S$12,1,FALSE))),"Please select a value from the drop-down menu",IF('DO NOT USE_Case Formulas'!A269,"OK",NA()))</f>
        <v>#N/A</v>
      </c>
      <c r="T269" s="41" t="e">
        <f>IF(AND(NOT(ISBLANK('Case Data Entry'!T269)),ISNA(VLOOKUP('Case Data Entry'!T269,'DO NOT USE_School Picklist'!$S$3:$S$12,1,FALSE))),"Please select a value from the drop-down menu",IF('DO NOT USE_Case Formulas'!A269,"OK",NA()))</f>
        <v>#N/A</v>
      </c>
      <c r="U269" s="41" t="e">
        <f>IF(LEN('Case Data Entry'!U269)&gt;80,"Name of Education Group must be less than 80 characters",IF('DO NOT USE_Case Formulas'!A269,"OK",NA()))</f>
        <v>#N/A</v>
      </c>
      <c r="V269" s="41" t="e">
        <f>IF(AND(NOT(ISBLANK('Case Data Entry'!V269)),ISNA(VLOOKUP('Case Data Entry'!V269,'DO NOT USE_School Picklist'!$K$3:$K$6,1,FALSE))),"Please select a value from the drop-down menu",IF('DO NOT USE_Case Formulas'!A269,"OK",NA()))</f>
        <v>#N/A</v>
      </c>
      <c r="W269" s="41" t="e">
        <f>IF(AND('DO NOT USE_Case Formulas'!A269,ISBLANK('Case Data Entry'!W269)),"Has this person had symptoms? is required",IF(AND(NOT(ISBLANK('Case Data Entry'!W269)),ISNA(VLOOKUP('Case Data Entry'!W269,'DO NOT USE_School Picklist'!$D$3:$D$5,1,FALSE))),"Please select a value from the drop-down menu",IF(NOT(ISBLANK('Case Data Entry'!W269)),"OK",NA())))</f>
        <v>#N/A</v>
      </c>
      <c r="X269" s="41" t="e">
        <f>IF(AND('Case Data Entry'!W269='DO NOT USE_School Picklist'!$D$3,ISBLANK('Case Data Entry'!X269)),"Symptom Onset Date is required if Ever Symptomatic is Yes",IF('DO NOT USE_Case Formulas'!A269,"OK",NA()))</f>
        <v>#N/A</v>
      </c>
      <c r="Y269" s="41"/>
      <c r="Z269" s="41" t="e">
        <f ca="1">IF(AND('DO NOT USE_Case Formulas'!A269,ISBLANK('Case Data Entry'!Z269)),"Lab Result Test Date is required",IF('Case Data Entry'!Z269&gt;'DO NOT USE_School Picklist'!$C$3,"Test Date cannot be a future date",IF(NOT(ISBLANK('Case Data Entry'!Z269)),"OK",NA())))</f>
        <v>#N/A</v>
      </c>
      <c r="AA269" s="41" t="e">
        <f>IF(AND(NOT(ISBLANK('Case Data Entry'!AA269)),ISNA(VLOOKUP('Case Data Entry'!AA269,'DO NOT USE_School Picklist'!$R$3:$R$7,1,FALSE))),"Please select a value from the drop-down menu",IF('DO NOT USE_Case Formulas'!A269,"OK",NA()))</f>
        <v>#N/A</v>
      </c>
      <c r="AB269" s="41" t="e">
        <f>IF(AND(NOT(ISBLANK('Case Data Entry'!AB269)),ISNA(VLOOKUP('Case Data Entry'!AB269,'DO NOT USE_School Picklist'!$Q$3:$Q$8,1,FALSE))),"Please select a value from the drop-down menu",IF('DO NOT USE_Case Formulas'!A269,"OK",NA()))</f>
        <v>#N/A</v>
      </c>
    </row>
    <row r="270" spans="1:28" x14ac:dyDescent="0.25">
      <c r="A270" s="40" t="e">
        <f>IF('DO NOT USE_Case Formulas'!A270,IF('DO NOT USE_Case Formulas'!B270,"Not all required fields are completed","OK"),NA())</f>
        <v>#N/A</v>
      </c>
      <c r="B270" s="41" t="e">
        <f>IF(AND('DO NOT USE_Case Formulas'!A270,ISBLANK('Case Data Entry'!B270)),"First Name is required",IF(NOT(ISBLANK('Case Data Entry'!B270)),"OK",NA()))</f>
        <v>#N/A</v>
      </c>
      <c r="C270" s="41" t="e">
        <f>IF(AND('DO NOT USE_Case Formulas'!A270,ISBLANK('Case Data Entry'!C270)),"Last Name is required",IF(NOT(ISBLANK('Case Data Entry'!C270)),"OK",NA()))</f>
        <v>#N/A</v>
      </c>
      <c r="D270" s="41" t="e">
        <f>IF(AND('DO NOT USE_Case Formulas'!A270,ISBLANK('Case Data Entry'!D270)),"Birthdate is required",IF(NOT(ISBLANK('Case Data Entry'!D270)),"OK",NA()))</f>
        <v>#N/A</v>
      </c>
      <c r="E270" s="41" t="e">
        <f>IF(AND('DO NOT USE_Case Formulas'!A270,ISBLANK('Case Data Entry'!E270)),"Mobile Phone is required",IF(NOT(ISBLANK('Case Data Entry'!E270)),IF(AND(ISNUMBER(VALUE('Case Data Entry'!E270)),LEFT('Case Data Entry'!E270,1)&lt;&gt;"1",LEN('Case Data Entry'!E270)=10),"OK","Phone number must be valid format"),NA()))</f>
        <v>#N/A</v>
      </c>
      <c r="F270" s="41" t="e">
        <f>IF(LEN('Case Data Entry'!F270)&gt;255,"Home Street Address must be less than 255 characters",IF('DO NOT USE_Case Formulas'!A270,"OK",NA()))</f>
        <v>#N/A</v>
      </c>
      <c r="G270" s="41" t="e">
        <f>IF(LEN('Case Data Entry'!G270)&gt;40,"City must be less than 40 characters",IF('DO NOT USE_Case Formulas'!A270,"OK",NA()))</f>
        <v>#N/A</v>
      </c>
      <c r="H270" s="41" t="e">
        <f>IF(AND(NOT(ISBLANK('Case Data Entry'!H270)),ISNA(VLOOKUP('Case Data Entry'!H270,'DO NOT USE_School Picklist'!$P$3:$P$52,1,FALSE))),"Please select a value from the drop-down menu",IF('DO NOT USE_Case Formulas'!A270,"OK",NA()))</f>
        <v>#N/A</v>
      </c>
      <c r="I270" s="41" t="e">
        <f>IF(AND('DO NOT USE_Case Formulas'!A270,ISBLANK('Case Data Entry'!I270)),"Zip is required",IF(ISBLANK('Case Data Entry'!I270),NA(),"OK"))</f>
        <v>#N/A</v>
      </c>
      <c r="J270" s="41" t="e">
        <f>IF(AND('DO NOT USE_Case Formulas'!A270,ISBLANK('Case Data Entry'!J270)),"Student or Staff? is required",IF(ISBLANK('Case Data Entry'!J270),NA(),IF(ISNA(VLOOKUP('Case Data Entry'!J270,'DO NOT USE_School Picklist'!$B$3:$B$6,1,FALSE)),"Please select a value from the drop-down menu","OK")))</f>
        <v>#N/A</v>
      </c>
      <c r="K270" s="41" t="e">
        <f>IF(AND('Case Data Entry'!J270='DO NOT USE_School Picklist'!$B$4,ISBLANK('Case Data Entry'!K270)),"Occupation/Job Title is required if Student or Staff? is Yes, staff/faculty or volunteer",IF('DO NOT USE_Case Formulas'!A270,"OK",NA()))</f>
        <v>#N/A</v>
      </c>
      <c r="L270" s="41" t="e">
        <f ca="1">IF('Case Data Entry'!L270&gt;'DO NOT USE_School Picklist'!$C$3,"Date last on school campus/facility cannot be a future date",IF('DO NOT USE_Case Formulas'!A270,IF(ISBLANK('Case Data Entry'!L270),"Date last on school campus/facility is required","OK"),NA()))</f>
        <v>#N/A</v>
      </c>
      <c r="M270" s="41" t="e">
        <f>IF(AND('DO NOT USE_Case Formulas'!A270,ISBLANK('Case Data Entry'!M270)),"Specific Place in the Location is required",IF(ISBLANK('Case Data Entry'!M270),NA(),"OK"))</f>
        <v>#N/A</v>
      </c>
      <c r="N270" s="41" t="e">
        <f>IF(LEN('Case Data Entry'!N270)&gt;50,"Parent/Guardian Name must be less than 50 characters",IF('DO NOT USE_Case Formulas'!A270,"OK",NA()))</f>
        <v>#N/A</v>
      </c>
      <c r="O270" s="41" t="e">
        <f>IF(NOT(ISBLANK('Case Data Entry'!O270)),IF(AND(ISNUMBER('Case Data Entry'!O270),LEFT('Case Data Entry'!O270,1)&lt;&gt;"1",LEN('Case Data Entry'!O270)=10),"OK","Phone number must be valid format"),IF('DO NOT USE_Case Formulas'!A270,"OK",NA()))</f>
        <v>#N/A</v>
      </c>
      <c r="P270" s="41" t="e">
        <f>IF(AND(NOT(ISBLANK('Case Data Entry'!P270)),ISNA(VLOOKUP('Case Data Entry'!P270,'DO NOT USE_School Picklist'!$E$3:$E$10,1,FALSE))),"Please select a value from the drop-down menu",IF('DO NOT USE_Case Formulas'!A270,"OK",NA()))</f>
        <v>#N/A</v>
      </c>
      <c r="Q270" s="41" t="e">
        <f>IF(AND(NOT(ISBLANK('Case Data Entry'!Q270)),ISNA(VLOOKUP('Case Data Entry'!Q270,'DO NOT USE_School Picklist'!$F$3:$F$16,1,FALSE))),"Please select a value from the drop-down menu",IF('DO NOT USE_Case Formulas'!A270,"OK",NA()))</f>
        <v>#N/A</v>
      </c>
      <c r="R270" s="41" t="e">
        <f>IF(LEN('Case Data Entry'!R270)&gt;100,"Classroom(s) must be less than 100 characters",IF('DO NOT USE_Case Formulas'!A270,"OK",NA()))</f>
        <v>#N/A</v>
      </c>
      <c r="S270" s="41" t="e">
        <f>IF(AND(NOT(ISBLANK('Case Data Entry'!S270)),ISNA(VLOOKUP('Case Data Entry'!S270,'DO NOT USE_School Picklist'!$S$3:$S$12,1,FALSE))),"Please select a value from the drop-down menu",IF('DO NOT USE_Case Formulas'!A270,"OK",NA()))</f>
        <v>#N/A</v>
      </c>
      <c r="T270" s="41" t="e">
        <f>IF(AND(NOT(ISBLANK('Case Data Entry'!T270)),ISNA(VLOOKUP('Case Data Entry'!T270,'DO NOT USE_School Picklist'!$S$3:$S$12,1,FALSE))),"Please select a value from the drop-down menu",IF('DO NOT USE_Case Formulas'!A270,"OK",NA()))</f>
        <v>#N/A</v>
      </c>
      <c r="U270" s="41" t="e">
        <f>IF(LEN('Case Data Entry'!U270)&gt;80,"Name of Education Group must be less than 80 characters",IF('DO NOT USE_Case Formulas'!A270,"OK",NA()))</f>
        <v>#N/A</v>
      </c>
      <c r="V270" s="41" t="e">
        <f>IF(AND(NOT(ISBLANK('Case Data Entry'!V270)),ISNA(VLOOKUP('Case Data Entry'!V270,'DO NOT USE_School Picklist'!$K$3:$K$6,1,FALSE))),"Please select a value from the drop-down menu",IF('DO NOT USE_Case Formulas'!A270,"OK",NA()))</f>
        <v>#N/A</v>
      </c>
      <c r="W270" s="41" t="e">
        <f>IF(AND('DO NOT USE_Case Formulas'!A270,ISBLANK('Case Data Entry'!W270)),"Has this person had symptoms? is required",IF(AND(NOT(ISBLANK('Case Data Entry'!W270)),ISNA(VLOOKUP('Case Data Entry'!W270,'DO NOT USE_School Picklist'!$D$3:$D$5,1,FALSE))),"Please select a value from the drop-down menu",IF(NOT(ISBLANK('Case Data Entry'!W270)),"OK",NA())))</f>
        <v>#N/A</v>
      </c>
      <c r="X270" s="41" t="e">
        <f>IF(AND('Case Data Entry'!W270='DO NOT USE_School Picklist'!$D$3,ISBLANK('Case Data Entry'!X270)),"Symptom Onset Date is required if Ever Symptomatic is Yes",IF('DO NOT USE_Case Formulas'!A270,"OK",NA()))</f>
        <v>#N/A</v>
      </c>
      <c r="Y270" s="41"/>
      <c r="Z270" s="41" t="e">
        <f ca="1">IF(AND('DO NOT USE_Case Formulas'!A270,ISBLANK('Case Data Entry'!Z270)),"Lab Result Test Date is required",IF('Case Data Entry'!Z270&gt;'DO NOT USE_School Picklist'!$C$3,"Test Date cannot be a future date",IF(NOT(ISBLANK('Case Data Entry'!Z270)),"OK",NA())))</f>
        <v>#N/A</v>
      </c>
      <c r="AA270" s="41" t="e">
        <f>IF(AND(NOT(ISBLANK('Case Data Entry'!AA270)),ISNA(VLOOKUP('Case Data Entry'!AA270,'DO NOT USE_School Picklist'!$R$3:$R$7,1,FALSE))),"Please select a value from the drop-down menu",IF('DO NOT USE_Case Formulas'!A270,"OK",NA()))</f>
        <v>#N/A</v>
      </c>
      <c r="AB270" s="41" t="e">
        <f>IF(AND(NOT(ISBLANK('Case Data Entry'!AB270)),ISNA(VLOOKUP('Case Data Entry'!AB270,'DO NOT USE_School Picklist'!$Q$3:$Q$8,1,FALSE))),"Please select a value from the drop-down menu",IF('DO NOT USE_Case Formulas'!A270,"OK",NA()))</f>
        <v>#N/A</v>
      </c>
    </row>
    <row r="271" spans="1:28" x14ac:dyDescent="0.25">
      <c r="A271" s="40" t="e">
        <f>IF('DO NOT USE_Case Formulas'!A271,IF('DO NOT USE_Case Formulas'!B271,"Not all required fields are completed","OK"),NA())</f>
        <v>#N/A</v>
      </c>
      <c r="B271" s="41" t="e">
        <f>IF(AND('DO NOT USE_Case Formulas'!A271,ISBLANK('Case Data Entry'!B271)),"First Name is required",IF(NOT(ISBLANK('Case Data Entry'!B271)),"OK",NA()))</f>
        <v>#N/A</v>
      </c>
      <c r="C271" s="41" t="e">
        <f>IF(AND('DO NOT USE_Case Formulas'!A271,ISBLANK('Case Data Entry'!C271)),"Last Name is required",IF(NOT(ISBLANK('Case Data Entry'!C271)),"OK",NA()))</f>
        <v>#N/A</v>
      </c>
      <c r="D271" s="41" t="e">
        <f>IF(AND('DO NOT USE_Case Formulas'!A271,ISBLANK('Case Data Entry'!D271)),"Birthdate is required",IF(NOT(ISBLANK('Case Data Entry'!D271)),"OK",NA()))</f>
        <v>#N/A</v>
      </c>
      <c r="E271" s="41" t="e">
        <f>IF(AND('DO NOT USE_Case Formulas'!A271,ISBLANK('Case Data Entry'!E271)),"Mobile Phone is required",IF(NOT(ISBLANK('Case Data Entry'!E271)),IF(AND(ISNUMBER(VALUE('Case Data Entry'!E271)),LEFT('Case Data Entry'!E271,1)&lt;&gt;"1",LEN('Case Data Entry'!E271)=10),"OK","Phone number must be valid format"),NA()))</f>
        <v>#N/A</v>
      </c>
      <c r="F271" s="41" t="e">
        <f>IF(LEN('Case Data Entry'!F271)&gt;255,"Home Street Address must be less than 255 characters",IF('DO NOT USE_Case Formulas'!A271,"OK",NA()))</f>
        <v>#N/A</v>
      </c>
      <c r="G271" s="41" t="e">
        <f>IF(LEN('Case Data Entry'!G271)&gt;40,"City must be less than 40 characters",IF('DO NOT USE_Case Formulas'!A271,"OK",NA()))</f>
        <v>#N/A</v>
      </c>
      <c r="H271" s="41" t="e">
        <f>IF(AND(NOT(ISBLANK('Case Data Entry'!H271)),ISNA(VLOOKUP('Case Data Entry'!H271,'DO NOT USE_School Picklist'!$P$3:$P$52,1,FALSE))),"Please select a value from the drop-down menu",IF('DO NOT USE_Case Formulas'!A271,"OK",NA()))</f>
        <v>#N/A</v>
      </c>
      <c r="I271" s="41" t="e">
        <f>IF(AND('DO NOT USE_Case Formulas'!A271,ISBLANK('Case Data Entry'!I271)),"Zip is required",IF(ISBLANK('Case Data Entry'!I271),NA(),"OK"))</f>
        <v>#N/A</v>
      </c>
      <c r="J271" s="41" t="e">
        <f>IF(AND('DO NOT USE_Case Formulas'!A271,ISBLANK('Case Data Entry'!J271)),"Student or Staff? is required",IF(ISBLANK('Case Data Entry'!J271),NA(),IF(ISNA(VLOOKUP('Case Data Entry'!J271,'DO NOT USE_School Picklist'!$B$3:$B$6,1,FALSE)),"Please select a value from the drop-down menu","OK")))</f>
        <v>#N/A</v>
      </c>
      <c r="K271" s="41" t="e">
        <f>IF(AND('Case Data Entry'!J271='DO NOT USE_School Picklist'!$B$4,ISBLANK('Case Data Entry'!K271)),"Occupation/Job Title is required if Student or Staff? is Yes, staff/faculty or volunteer",IF('DO NOT USE_Case Formulas'!A271,"OK",NA()))</f>
        <v>#N/A</v>
      </c>
      <c r="L271" s="41" t="e">
        <f ca="1">IF('Case Data Entry'!L271&gt;'DO NOT USE_School Picklist'!$C$3,"Date last on school campus/facility cannot be a future date",IF('DO NOT USE_Case Formulas'!A271,IF(ISBLANK('Case Data Entry'!L271),"Date last on school campus/facility is required","OK"),NA()))</f>
        <v>#N/A</v>
      </c>
      <c r="M271" s="41" t="e">
        <f>IF(AND('DO NOT USE_Case Formulas'!A271,ISBLANK('Case Data Entry'!M271)),"Specific Place in the Location is required",IF(ISBLANK('Case Data Entry'!M271),NA(),"OK"))</f>
        <v>#N/A</v>
      </c>
      <c r="N271" s="41" t="e">
        <f>IF(LEN('Case Data Entry'!N271)&gt;50,"Parent/Guardian Name must be less than 50 characters",IF('DO NOT USE_Case Formulas'!A271,"OK",NA()))</f>
        <v>#N/A</v>
      </c>
      <c r="O271" s="41" t="e">
        <f>IF(NOT(ISBLANK('Case Data Entry'!O271)),IF(AND(ISNUMBER('Case Data Entry'!O271),LEFT('Case Data Entry'!O271,1)&lt;&gt;"1",LEN('Case Data Entry'!O271)=10),"OK","Phone number must be valid format"),IF('DO NOT USE_Case Formulas'!A271,"OK",NA()))</f>
        <v>#N/A</v>
      </c>
      <c r="P271" s="41" t="e">
        <f>IF(AND(NOT(ISBLANK('Case Data Entry'!P271)),ISNA(VLOOKUP('Case Data Entry'!P271,'DO NOT USE_School Picklist'!$E$3:$E$10,1,FALSE))),"Please select a value from the drop-down menu",IF('DO NOT USE_Case Formulas'!A271,"OK",NA()))</f>
        <v>#N/A</v>
      </c>
      <c r="Q271" s="41" t="e">
        <f>IF(AND(NOT(ISBLANK('Case Data Entry'!Q271)),ISNA(VLOOKUP('Case Data Entry'!Q271,'DO NOT USE_School Picklist'!$F$3:$F$16,1,FALSE))),"Please select a value from the drop-down menu",IF('DO NOT USE_Case Formulas'!A271,"OK",NA()))</f>
        <v>#N/A</v>
      </c>
      <c r="R271" s="41" t="e">
        <f>IF(LEN('Case Data Entry'!R271)&gt;100,"Classroom(s) must be less than 100 characters",IF('DO NOT USE_Case Formulas'!A271,"OK",NA()))</f>
        <v>#N/A</v>
      </c>
      <c r="S271" s="41" t="e">
        <f>IF(AND(NOT(ISBLANK('Case Data Entry'!S271)),ISNA(VLOOKUP('Case Data Entry'!S271,'DO NOT USE_School Picklist'!$S$3:$S$12,1,FALSE))),"Please select a value from the drop-down menu",IF('DO NOT USE_Case Formulas'!A271,"OK",NA()))</f>
        <v>#N/A</v>
      </c>
      <c r="T271" s="41" t="e">
        <f>IF(AND(NOT(ISBLANK('Case Data Entry'!T271)),ISNA(VLOOKUP('Case Data Entry'!T271,'DO NOT USE_School Picklist'!$S$3:$S$12,1,FALSE))),"Please select a value from the drop-down menu",IF('DO NOT USE_Case Formulas'!A271,"OK",NA()))</f>
        <v>#N/A</v>
      </c>
      <c r="U271" s="41" t="e">
        <f>IF(LEN('Case Data Entry'!U271)&gt;80,"Name of Education Group must be less than 80 characters",IF('DO NOT USE_Case Formulas'!A271,"OK",NA()))</f>
        <v>#N/A</v>
      </c>
      <c r="V271" s="41" t="e">
        <f>IF(AND(NOT(ISBLANK('Case Data Entry'!V271)),ISNA(VLOOKUP('Case Data Entry'!V271,'DO NOT USE_School Picklist'!$K$3:$K$6,1,FALSE))),"Please select a value from the drop-down menu",IF('DO NOT USE_Case Formulas'!A271,"OK",NA()))</f>
        <v>#N/A</v>
      </c>
      <c r="W271" s="41" t="e">
        <f>IF(AND('DO NOT USE_Case Formulas'!A271,ISBLANK('Case Data Entry'!W271)),"Has this person had symptoms? is required",IF(AND(NOT(ISBLANK('Case Data Entry'!W271)),ISNA(VLOOKUP('Case Data Entry'!W271,'DO NOT USE_School Picklist'!$D$3:$D$5,1,FALSE))),"Please select a value from the drop-down menu",IF(NOT(ISBLANK('Case Data Entry'!W271)),"OK",NA())))</f>
        <v>#N/A</v>
      </c>
      <c r="X271" s="41" t="e">
        <f>IF(AND('Case Data Entry'!W271='DO NOT USE_School Picklist'!$D$3,ISBLANK('Case Data Entry'!X271)),"Symptom Onset Date is required if Ever Symptomatic is Yes",IF('DO NOT USE_Case Formulas'!A271,"OK",NA()))</f>
        <v>#N/A</v>
      </c>
      <c r="Y271" s="41"/>
      <c r="Z271" s="41" t="e">
        <f ca="1">IF(AND('DO NOT USE_Case Formulas'!A271,ISBLANK('Case Data Entry'!Z271)),"Lab Result Test Date is required",IF('Case Data Entry'!Z271&gt;'DO NOT USE_School Picklist'!$C$3,"Test Date cannot be a future date",IF(NOT(ISBLANK('Case Data Entry'!Z271)),"OK",NA())))</f>
        <v>#N/A</v>
      </c>
      <c r="AA271" s="41" t="e">
        <f>IF(AND(NOT(ISBLANK('Case Data Entry'!AA271)),ISNA(VLOOKUP('Case Data Entry'!AA271,'DO NOT USE_School Picklist'!$R$3:$R$7,1,FALSE))),"Please select a value from the drop-down menu",IF('DO NOT USE_Case Formulas'!A271,"OK",NA()))</f>
        <v>#N/A</v>
      </c>
      <c r="AB271" s="41" t="e">
        <f>IF(AND(NOT(ISBLANK('Case Data Entry'!AB271)),ISNA(VLOOKUP('Case Data Entry'!AB271,'DO NOT USE_School Picklist'!$Q$3:$Q$8,1,FALSE))),"Please select a value from the drop-down menu",IF('DO NOT USE_Case Formulas'!A271,"OK",NA()))</f>
        <v>#N/A</v>
      </c>
    </row>
    <row r="272" spans="1:28" x14ac:dyDescent="0.25">
      <c r="A272" s="40" t="e">
        <f>IF('DO NOT USE_Case Formulas'!A272,IF('DO NOT USE_Case Formulas'!B272,"Not all required fields are completed","OK"),NA())</f>
        <v>#N/A</v>
      </c>
      <c r="B272" s="41" t="e">
        <f>IF(AND('DO NOT USE_Case Formulas'!A272,ISBLANK('Case Data Entry'!B272)),"First Name is required",IF(NOT(ISBLANK('Case Data Entry'!B272)),"OK",NA()))</f>
        <v>#N/A</v>
      </c>
      <c r="C272" s="41" t="e">
        <f>IF(AND('DO NOT USE_Case Formulas'!A272,ISBLANK('Case Data Entry'!C272)),"Last Name is required",IF(NOT(ISBLANK('Case Data Entry'!C272)),"OK",NA()))</f>
        <v>#N/A</v>
      </c>
      <c r="D272" s="41" t="e">
        <f>IF(AND('DO NOT USE_Case Formulas'!A272,ISBLANK('Case Data Entry'!D272)),"Birthdate is required",IF(NOT(ISBLANK('Case Data Entry'!D272)),"OK",NA()))</f>
        <v>#N/A</v>
      </c>
      <c r="E272" s="41" t="e">
        <f>IF(AND('DO NOT USE_Case Formulas'!A272,ISBLANK('Case Data Entry'!E272)),"Mobile Phone is required",IF(NOT(ISBLANK('Case Data Entry'!E272)),IF(AND(ISNUMBER(VALUE('Case Data Entry'!E272)),LEFT('Case Data Entry'!E272,1)&lt;&gt;"1",LEN('Case Data Entry'!E272)=10),"OK","Phone number must be valid format"),NA()))</f>
        <v>#N/A</v>
      </c>
      <c r="F272" s="41" t="e">
        <f>IF(LEN('Case Data Entry'!F272)&gt;255,"Home Street Address must be less than 255 characters",IF('DO NOT USE_Case Formulas'!A272,"OK",NA()))</f>
        <v>#N/A</v>
      </c>
      <c r="G272" s="41" t="e">
        <f>IF(LEN('Case Data Entry'!G272)&gt;40,"City must be less than 40 characters",IF('DO NOT USE_Case Formulas'!A272,"OK",NA()))</f>
        <v>#N/A</v>
      </c>
      <c r="H272" s="41" t="e">
        <f>IF(AND(NOT(ISBLANK('Case Data Entry'!H272)),ISNA(VLOOKUP('Case Data Entry'!H272,'DO NOT USE_School Picklist'!$P$3:$P$52,1,FALSE))),"Please select a value from the drop-down menu",IF('DO NOT USE_Case Formulas'!A272,"OK",NA()))</f>
        <v>#N/A</v>
      </c>
      <c r="I272" s="41" t="e">
        <f>IF(AND('DO NOT USE_Case Formulas'!A272,ISBLANK('Case Data Entry'!I272)),"Zip is required",IF(ISBLANK('Case Data Entry'!I272),NA(),"OK"))</f>
        <v>#N/A</v>
      </c>
      <c r="J272" s="41" t="e">
        <f>IF(AND('DO NOT USE_Case Formulas'!A272,ISBLANK('Case Data Entry'!J272)),"Student or Staff? is required",IF(ISBLANK('Case Data Entry'!J272),NA(),IF(ISNA(VLOOKUP('Case Data Entry'!J272,'DO NOT USE_School Picklist'!$B$3:$B$6,1,FALSE)),"Please select a value from the drop-down menu","OK")))</f>
        <v>#N/A</v>
      </c>
      <c r="K272" s="41" t="e">
        <f>IF(AND('Case Data Entry'!J272='DO NOT USE_School Picklist'!$B$4,ISBLANK('Case Data Entry'!K272)),"Occupation/Job Title is required if Student or Staff? is Yes, staff/faculty or volunteer",IF('DO NOT USE_Case Formulas'!A272,"OK",NA()))</f>
        <v>#N/A</v>
      </c>
      <c r="L272" s="41" t="e">
        <f ca="1">IF('Case Data Entry'!L272&gt;'DO NOT USE_School Picklist'!$C$3,"Date last on school campus/facility cannot be a future date",IF('DO NOT USE_Case Formulas'!A272,IF(ISBLANK('Case Data Entry'!L272),"Date last on school campus/facility is required","OK"),NA()))</f>
        <v>#N/A</v>
      </c>
      <c r="M272" s="41" t="e">
        <f>IF(AND('DO NOT USE_Case Formulas'!A272,ISBLANK('Case Data Entry'!M272)),"Specific Place in the Location is required",IF(ISBLANK('Case Data Entry'!M272),NA(),"OK"))</f>
        <v>#N/A</v>
      </c>
      <c r="N272" s="41" t="e">
        <f>IF(LEN('Case Data Entry'!N272)&gt;50,"Parent/Guardian Name must be less than 50 characters",IF('DO NOT USE_Case Formulas'!A272,"OK",NA()))</f>
        <v>#N/A</v>
      </c>
      <c r="O272" s="41" t="e">
        <f>IF(NOT(ISBLANK('Case Data Entry'!O272)),IF(AND(ISNUMBER('Case Data Entry'!O272),LEFT('Case Data Entry'!O272,1)&lt;&gt;"1",LEN('Case Data Entry'!O272)=10),"OK","Phone number must be valid format"),IF('DO NOT USE_Case Formulas'!A272,"OK",NA()))</f>
        <v>#N/A</v>
      </c>
      <c r="P272" s="41" t="e">
        <f>IF(AND(NOT(ISBLANK('Case Data Entry'!P272)),ISNA(VLOOKUP('Case Data Entry'!P272,'DO NOT USE_School Picklist'!$E$3:$E$10,1,FALSE))),"Please select a value from the drop-down menu",IF('DO NOT USE_Case Formulas'!A272,"OK",NA()))</f>
        <v>#N/A</v>
      </c>
      <c r="Q272" s="41" t="e">
        <f>IF(AND(NOT(ISBLANK('Case Data Entry'!Q272)),ISNA(VLOOKUP('Case Data Entry'!Q272,'DO NOT USE_School Picklist'!$F$3:$F$16,1,FALSE))),"Please select a value from the drop-down menu",IF('DO NOT USE_Case Formulas'!A272,"OK",NA()))</f>
        <v>#N/A</v>
      </c>
      <c r="R272" s="41" t="e">
        <f>IF(LEN('Case Data Entry'!R272)&gt;100,"Classroom(s) must be less than 100 characters",IF('DO NOT USE_Case Formulas'!A272,"OK",NA()))</f>
        <v>#N/A</v>
      </c>
      <c r="S272" s="41" t="e">
        <f>IF(AND(NOT(ISBLANK('Case Data Entry'!S272)),ISNA(VLOOKUP('Case Data Entry'!S272,'DO NOT USE_School Picklist'!$S$3:$S$12,1,FALSE))),"Please select a value from the drop-down menu",IF('DO NOT USE_Case Formulas'!A272,"OK",NA()))</f>
        <v>#N/A</v>
      </c>
      <c r="T272" s="41" t="e">
        <f>IF(AND(NOT(ISBLANK('Case Data Entry'!T272)),ISNA(VLOOKUP('Case Data Entry'!T272,'DO NOT USE_School Picklist'!$S$3:$S$12,1,FALSE))),"Please select a value from the drop-down menu",IF('DO NOT USE_Case Formulas'!A272,"OK",NA()))</f>
        <v>#N/A</v>
      </c>
      <c r="U272" s="41" t="e">
        <f>IF(LEN('Case Data Entry'!U272)&gt;80,"Name of Education Group must be less than 80 characters",IF('DO NOT USE_Case Formulas'!A272,"OK",NA()))</f>
        <v>#N/A</v>
      </c>
      <c r="V272" s="41" t="e">
        <f>IF(AND(NOT(ISBLANK('Case Data Entry'!V272)),ISNA(VLOOKUP('Case Data Entry'!V272,'DO NOT USE_School Picklist'!$K$3:$K$6,1,FALSE))),"Please select a value from the drop-down menu",IF('DO NOT USE_Case Formulas'!A272,"OK",NA()))</f>
        <v>#N/A</v>
      </c>
      <c r="W272" s="41" t="e">
        <f>IF(AND('DO NOT USE_Case Formulas'!A272,ISBLANK('Case Data Entry'!W272)),"Has this person had symptoms? is required",IF(AND(NOT(ISBLANK('Case Data Entry'!W272)),ISNA(VLOOKUP('Case Data Entry'!W272,'DO NOT USE_School Picklist'!$D$3:$D$5,1,FALSE))),"Please select a value from the drop-down menu",IF(NOT(ISBLANK('Case Data Entry'!W272)),"OK",NA())))</f>
        <v>#N/A</v>
      </c>
      <c r="X272" s="41" t="e">
        <f>IF(AND('Case Data Entry'!W272='DO NOT USE_School Picklist'!$D$3,ISBLANK('Case Data Entry'!X272)),"Symptom Onset Date is required if Ever Symptomatic is Yes",IF('DO NOT USE_Case Formulas'!A272,"OK",NA()))</f>
        <v>#N/A</v>
      </c>
      <c r="Y272" s="41"/>
      <c r="Z272" s="41" t="e">
        <f ca="1">IF(AND('DO NOT USE_Case Formulas'!A272,ISBLANK('Case Data Entry'!Z272)),"Lab Result Test Date is required",IF('Case Data Entry'!Z272&gt;'DO NOT USE_School Picklist'!$C$3,"Test Date cannot be a future date",IF(NOT(ISBLANK('Case Data Entry'!Z272)),"OK",NA())))</f>
        <v>#N/A</v>
      </c>
      <c r="AA272" s="41" t="e">
        <f>IF(AND(NOT(ISBLANK('Case Data Entry'!AA272)),ISNA(VLOOKUP('Case Data Entry'!AA272,'DO NOT USE_School Picklist'!$R$3:$R$7,1,FALSE))),"Please select a value from the drop-down menu",IF('DO NOT USE_Case Formulas'!A272,"OK",NA()))</f>
        <v>#N/A</v>
      </c>
      <c r="AB272" s="41" t="e">
        <f>IF(AND(NOT(ISBLANK('Case Data Entry'!AB272)),ISNA(VLOOKUP('Case Data Entry'!AB272,'DO NOT USE_School Picklist'!$Q$3:$Q$8,1,FALSE))),"Please select a value from the drop-down menu",IF('DO NOT USE_Case Formulas'!A272,"OK",NA()))</f>
        <v>#N/A</v>
      </c>
    </row>
    <row r="273" spans="1:28" x14ac:dyDescent="0.25">
      <c r="A273" s="40" t="e">
        <f>IF('DO NOT USE_Case Formulas'!A273,IF('DO NOT USE_Case Formulas'!B273,"Not all required fields are completed","OK"),NA())</f>
        <v>#N/A</v>
      </c>
      <c r="B273" s="41" t="e">
        <f>IF(AND('DO NOT USE_Case Formulas'!A273,ISBLANK('Case Data Entry'!B273)),"First Name is required",IF(NOT(ISBLANK('Case Data Entry'!B273)),"OK",NA()))</f>
        <v>#N/A</v>
      </c>
      <c r="C273" s="41" t="e">
        <f>IF(AND('DO NOT USE_Case Formulas'!A273,ISBLANK('Case Data Entry'!C273)),"Last Name is required",IF(NOT(ISBLANK('Case Data Entry'!C273)),"OK",NA()))</f>
        <v>#N/A</v>
      </c>
      <c r="D273" s="41" t="e">
        <f>IF(AND('DO NOT USE_Case Formulas'!A273,ISBLANK('Case Data Entry'!D273)),"Birthdate is required",IF(NOT(ISBLANK('Case Data Entry'!D273)),"OK",NA()))</f>
        <v>#N/A</v>
      </c>
      <c r="E273" s="41" t="e">
        <f>IF(AND('DO NOT USE_Case Formulas'!A273,ISBLANK('Case Data Entry'!E273)),"Mobile Phone is required",IF(NOT(ISBLANK('Case Data Entry'!E273)),IF(AND(ISNUMBER(VALUE('Case Data Entry'!E273)),LEFT('Case Data Entry'!E273,1)&lt;&gt;"1",LEN('Case Data Entry'!E273)=10),"OK","Phone number must be valid format"),NA()))</f>
        <v>#N/A</v>
      </c>
      <c r="F273" s="41" t="e">
        <f>IF(LEN('Case Data Entry'!F273)&gt;255,"Home Street Address must be less than 255 characters",IF('DO NOT USE_Case Formulas'!A273,"OK",NA()))</f>
        <v>#N/A</v>
      </c>
      <c r="G273" s="41" t="e">
        <f>IF(LEN('Case Data Entry'!G273)&gt;40,"City must be less than 40 characters",IF('DO NOT USE_Case Formulas'!A273,"OK",NA()))</f>
        <v>#N/A</v>
      </c>
      <c r="H273" s="41" t="e">
        <f>IF(AND(NOT(ISBLANK('Case Data Entry'!H273)),ISNA(VLOOKUP('Case Data Entry'!H273,'DO NOT USE_School Picklist'!$P$3:$P$52,1,FALSE))),"Please select a value from the drop-down menu",IF('DO NOT USE_Case Formulas'!A273,"OK",NA()))</f>
        <v>#N/A</v>
      </c>
      <c r="I273" s="41" t="e">
        <f>IF(AND('DO NOT USE_Case Formulas'!A273,ISBLANK('Case Data Entry'!I273)),"Zip is required",IF(ISBLANK('Case Data Entry'!I273),NA(),"OK"))</f>
        <v>#N/A</v>
      </c>
      <c r="J273" s="41" t="e">
        <f>IF(AND('DO NOT USE_Case Formulas'!A273,ISBLANK('Case Data Entry'!J273)),"Student or Staff? is required",IF(ISBLANK('Case Data Entry'!J273),NA(),IF(ISNA(VLOOKUP('Case Data Entry'!J273,'DO NOT USE_School Picklist'!$B$3:$B$6,1,FALSE)),"Please select a value from the drop-down menu","OK")))</f>
        <v>#N/A</v>
      </c>
      <c r="K273" s="41" t="e">
        <f>IF(AND('Case Data Entry'!J273='DO NOT USE_School Picklist'!$B$4,ISBLANK('Case Data Entry'!K273)),"Occupation/Job Title is required if Student or Staff? is Yes, staff/faculty or volunteer",IF('DO NOT USE_Case Formulas'!A273,"OK",NA()))</f>
        <v>#N/A</v>
      </c>
      <c r="L273" s="41" t="e">
        <f ca="1">IF('Case Data Entry'!L273&gt;'DO NOT USE_School Picklist'!$C$3,"Date last on school campus/facility cannot be a future date",IF('DO NOT USE_Case Formulas'!A273,IF(ISBLANK('Case Data Entry'!L273),"Date last on school campus/facility is required","OK"),NA()))</f>
        <v>#N/A</v>
      </c>
      <c r="M273" s="41" t="e">
        <f>IF(AND('DO NOT USE_Case Formulas'!A273,ISBLANK('Case Data Entry'!M273)),"Specific Place in the Location is required",IF(ISBLANK('Case Data Entry'!M273),NA(),"OK"))</f>
        <v>#N/A</v>
      </c>
      <c r="N273" s="41" t="e">
        <f>IF(LEN('Case Data Entry'!N273)&gt;50,"Parent/Guardian Name must be less than 50 characters",IF('DO NOT USE_Case Formulas'!A273,"OK",NA()))</f>
        <v>#N/A</v>
      </c>
      <c r="O273" s="41" t="e">
        <f>IF(NOT(ISBLANK('Case Data Entry'!O273)),IF(AND(ISNUMBER('Case Data Entry'!O273),LEFT('Case Data Entry'!O273,1)&lt;&gt;"1",LEN('Case Data Entry'!O273)=10),"OK","Phone number must be valid format"),IF('DO NOT USE_Case Formulas'!A273,"OK",NA()))</f>
        <v>#N/A</v>
      </c>
      <c r="P273" s="41" t="e">
        <f>IF(AND(NOT(ISBLANK('Case Data Entry'!P273)),ISNA(VLOOKUP('Case Data Entry'!P273,'DO NOT USE_School Picklist'!$E$3:$E$10,1,FALSE))),"Please select a value from the drop-down menu",IF('DO NOT USE_Case Formulas'!A273,"OK",NA()))</f>
        <v>#N/A</v>
      </c>
      <c r="Q273" s="41" t="e">
        <f>IF(AND(NOT(ISBLANK('Case Data Entry'!Q273)),ISNA(VLOOKUP('Case Data Entry'!Q273,'DO NOT USE_School Picklist'!$F$3:$F$16,1,FALSE))),"Please select a value from the drop-down menu",IF('DO NOT USE_Case Formulas'!A273,"OK",NA()))</f>
        <v>#N/A</v>
      </c>
      <c r="R273" s="41" t="e">
        <f>IF(LEN('Case Data Entry'!R273)&gt;100,"Classroom(s) must be less than 100 characters",IF('DO NOT USE_Case Formulas'!A273,"OK",NA()))</f>
        <v>#N/A</v>
      </c>
      <c r="S273" s="41" t="e">
        <f>IF(AND(NOT(ISBLANK('Case Data Entry'!S273)),ISNA(VLOOKUP('Case Data Entry'!S273,'DO NOT USE_School Picklist'!$S$3:$S$12,1,FALSE))),"Please select a value from the drop-down menu",IF('DO NOT USE_Case Formulas'!A273,"OK",NA()))</f>
        <v>#N/A</v>
      </c>
      <c r="T273" s="41" t="e">
        <f>IF(AND(NOT(ISBLANK('Case Data Entry'!T273)),ISNA(VLOOKUP('Case Data Entry'!T273,'DO NOT USE_School Picklist'!$S$3:$S$12,1,FALSE))),"Please select a value from the drop-down menu",IF('DO NOT USE_Case Formulas'!A273,"OK",NA()))</f>
        <v>#N/A</v>
      </c>
      <c r="U273" s="41" t="e">
        <f>IF(LEN('Case Data Entry'!U273)&gt;80,"Name of Education Group must be less than 80 characters",IF('DO NOT USE_Case Formulas'!A273,"OK",NA()))</f>
        <v>#N/A</v>
      </c>
      <c r="V273" s="41" t="e">
        <f>IF(AND(NOT(ISBLANK('Case Data Entry'!V273)),ISNA(VLOOKUP('Case Data Entry'!V273,'DO NOT USE_School Picklist'!$K$3:$K$6,1,FALSE))),"Please select a value from the drop-down menu",IF('DO NOT USE_Case Formulas'!A273,"OK",NA()))</f>
        <v>#N/A</v>
      </c>
      <c r="W273" s="41" t="e">
        <f>IF(AND('DO NOT USE_Case Formulas'!A273,ISBLANK('Case Data Entry'!W273)),"Has this person had symptoms? is required",IF(AND(NOT(ISBLANK('Case Data Entry'!W273)),ISNA(VLOOKUP('Case Data Entry'!W273,'DO NOT USE_School Picklist'!$D$3:$D$5,1,FALSE))),"Please select a value from the drop-down menu",IF(NOT(ISBLANK('Case Data Entry'!W273)),"OK",NA())))</f>
        <v>#N/A</v>
      </c>
      <c r="X273" s="41" t="e">
        <f>IF(AND('Case Data Entry'!W273='DO NOT USE_School Picklist'!$D$3,ISBLANK('Case Data Entry'!X273)),"Symptom Onset Date is required if Ever Symptomatic is Yes",IF('DO NOT USE_Case Formulas'!A273,"OK",NA()))</f>
        <v>#N/A</v>
      </c>
      <c r="Y273" s="41"/>
      <c r="Z273" s="41" t="e">
        <f ca="1">IF(AND('DO NOT USE_Case Formulas'!A273,ISBLANK('Case Data Entry'!Z273)),"Lab Result Test Date is required",IF('Case Data Entry'!Z273&gt;'DO NOT USE_School Picklist'!$C$3,"Test Date cannot be a future date",IF(NOT(ISBLANK('Case Data Entry'!Z273)),"OK",NA())))</f>
        <v>#N/A</v>
      </c>
      <c r="AA273" s="41" t="e">
        <f>IF(AND(NOT(ISBLANK('Case Data Entry'!AA273)),ISNA(VLOOKUP('Case Data Entry'!AA273,'DO NOT USE_School Picklist'!$R$3:$R$7,1,FALSE))),"Please select a value from the drop-down menu",IF('DO NOT USE_Case Formulas'!A273,"OK",NA()))</f>
        <v>#N/A</v>
      </c>
      <c r="AB273" s="41" t="e">
        <f>IF(AND(NOT(ISBLANK('Case Data Entry'!AB273)),ISNA(VLOOKUP('Case Data Entry'!AB273,'DO NOT USE_School Picklist'!$Q$3:$Q$8,1,FALSE))),"Please select a value from the drop-down menu",IF('DO NOT USE_Case Formulas'!A273,"OK",NA()))</f>
        <v>#N/A</v>
      </c>
    </row>
    <row r="274" spans="1:28" x14ac:dyDescent="0.25">
      <c r="A274" s="40" t="e">
        <f>IF('DO NOT USE_Case Formulas'!A274,IF('DO NOT USE_Case Formulas'!B274,"Not all required fields are completed","OK"),NA())</f>
        <v>#N/A</v>
      </c>
      <c r="B274" s="41" t="e">
        <f>IF(AND('DO NOT USE_Case Formulas'!A274,ISBLANK('Case Data Entry'!B274)),"First Name is required",IF(NOT(ISBLANK('Case Data Entry'!B274)),"OK",NA()))</f>
        <v>#N/A</v>
      </c>
      <c r="C274" s="41" t="e">
        <f>IF(AND('DO NOT USE_Case Formulas'!A274,ISBLANK('Case Data Entry'!C274)),"Last Name is required",IF(NOT(ISBLANK('Case Data Entry'!C274)),"OK",NA()))</f>
        <v>#N/A</v>
      </c>
      <c r="D274" s="41" t="e">
        <f>IF(AND('DO NOT USE_Case Formulas'!A274,ISBLANK('Case Data Entry'!D274)),"Birthdate is required",IF(NOT(ISBLANK('Case Data Entry'!D274)),"OK",NA()))</f>
        <v>#N/A</v>
      </c>
      <c r="E274" s="41" t="e">
        <f>IF(AND('DO NOT USE_Case Formulas'!A274,ISBLANK('Case Data Entry'!E274)),"Mobile Phone is required",IF(NOT(ISBLANK('Case Data Entry'!E274)),IF(AND(ISNUMBER(VALUE('Case Data Entry'!E274)),LEFT('Case Data Entry'!E274,1)&lt;&gt;"1",LEN('Case Data Entry'!E274)=10),"OK","Phone number must be valid format"),NA()))</f>
        <v>#N/A</v>
      </c>
      <c r="F274" s="41" t="e">
        <f>IF(LEN('Case Data Entry'!F274)&gt;255,"Home Street Address must be less than 255 characters",IF('DO NOT USE_Case Formulas'!A274,"OK",NA()))</f>
        <v>#N/A</v>
      </c>
      <c r="G274" s="41" t="e">
        <f>IF(LEN('Case Data Entry'!G274)&gt;40,"City must be less than 40 characters",IF('DO NOT USE_Case Formulas'!A274,"OK",NA()))</f>
        <v>#N/A</v>
      </c>
      <c r="H274" s="41" t="e">
        <f>IF(AND(NOT(ISBLANK('Case Data Entry'!H274)),ISNA(VLOOKUP('Case Data Entry'!H274,'DO NOT USE_School Picklist'!$P$3:$P$52,1,FALSE))),"Please select a value from the drop-down menu",IF('DO NOT USE_Case Formulas'!A274,"OK",NA()))</f>
        <v>#N/A</v>
      </c>
      <c r="I274" s="41" t="e">
        <f>IF(AND('DO NOT USE_Case Formulas'!A274,ISBLANK('Case Data Entry'!I274)),"Zip is required",IF(ISBLANK('Case Data Entry'!I274),NA(),"OK"))</f>
        <v>#N/A</v>
      </c>
      <c r="J274" s="41" t="e">
        <f>IF(AND('DO NOT USE_Case Formulas'!A274,ISBLANK('Case Data Entry'!J274)),"Student or Staff? is required",IF(ISBLANK('Case Data Entry'!J274),NA(),IF(ISNA(VLOOKUP('Case Data Entry'!J274,'DO NOT USE_School Picklist'!$B$3:$B$6,1,FALSE)),"Please select a value from the drop-down menu","OK")))</f>
        <v>#N/A</v>
      </c>
      <c r="K274" s="41" t="e">
        <f>IF(AND('Case Data Entry'!J274='DO NOT USE_School Picklist'!$B$4,ISBLANK('Case Data Entry'!K274)),"Occupation/Job Title is required if Student or Staff? is Yes, staff/faculty or volunteer",IF('DO NOT USE_Case Formulas'!A274,"OK",NA()))</f>
        <v>#N/A</v>
      </c>
      <c r="L274" s="41" t="e">
        <f ca="1">IF('Case Data Entry'!L274&gt;'DO NOT USE_School Picklist'!$C$3,"Date last on school campus/facility cannot be a future date",IF('DO NOT USE_Case Formulas'!A274,IF(ISBLANK('Case Data Entry'!L274),"Date last on school campus/facility is required","OK"),NA()))</f>
        <v>#N/A</v>
      </c>
      <c r="M274" s="41" t="e">
        <f>IF(AND('DO NOT USE_Case Formulas'!A274,ISBLANK('Case Data Entry'!M274)),"Specific Place in the Location is required",IF(ISBLANK('Case Data Entry'!M274),NA(),"OK"))</f>
        <v>#N/A</v>
      </c>
      <c r="N274" s="41" t="e">
        <f>IF(LEN('Case Data Entry'!N274)&gt;50,"Parent/Guardian Name must be less than 50 characters",IF('DO NOT USE_Case Formulas'!A274,"OK",NA()))</f>
        <v>#N/A</v>
      </c>
      <c r="O274" s="41" t="e">
        <f>IF(NOT(ISBLANK('Case Data Entry'!O274)),IF(AND(ISNUMBER('Case Data Entry'!O274),LEFT('Case Data Entry'!O274,1)&lt;&gt;"1",LEN('Case Data Entry'!O274)=10),"OK","Phone number must be valid format"),IF('DO NOT USE_Case Formulas'!A274,"OK",NA()))</f>
        <v>#N/A</v>
      </c>
      <c r="P274" s="41" t="e">
        <f>IF(AND(NOT(ISBLANK('Case Data Entry'!P274)),ISNA(VLOOKUP('Case Data Entry'!P274,'DO NOT USE_School Picklist'!$E$3:$E$10,1,FALSE))),"Please select a value from the drop-down menu",IF('DO NOT USE_Case Formulas'!A274,"OK",NA()))</f>
        <v>#N/A</v>
      </c>
      <c r="Q274" s="41" t="e">
        <f>IF(AND(NOT(ISBLANK('Case Data Entry'!Q274)),ISNA(VLOOKUP('Case Data Entry'!Q274,'DO NOT USE_School Picklist'!$F$3:$F$16,1,FALSE))),"Please select a value from the drop-down menu",IF('DO NOT USE_Case Formulas'!A274,"OK",NA()))</f>
        <v>#N/A</v>
      </c>
      <c r="R274" s="41" t="e">
        <f>IF(LEN('Case Data Entry'!R274)&gt;100,"Classroom(s) must be less than 100 characters",IF('DO NOT USE_Case Formulas'!A274,"OK",NA()))</f>
        <v>#N/A</v>
      </c>
      <c r="S274" s="41" t="e">
        <f>IF(AND(NOT(ISBLANK('Case Data Entry'!S274)),ISNA(VLOOKUP('Case Data Entry'!S274,'DO NOT USE_School Picklist'!$S$3:$S$12,1,FALSE))),"Please select a value from the drop-down menu",IF('DO NOT USE_Case Formulas'!A274,"OK",NA()))</f>
        <v>#N/A</v>
      </c>
      <c r="T274" s="41" t="e">
        <f>IF(AND(NOT(ISBLANK('Case Data Entry'!T274)),ISNA(VLOOKUP('Case Data Entry'!T274,'DO NOT USE_School Picklist'!$S$3:$S$12,1,FALSE))),"Please select a value from the drop-down menu",IF('DO NOT USE_Case Formulas'!A274,"OK",NA()))</f>
        <v>#N/A</v>
      </c>
      <c r="U274" s="41" t="e">
        <f>IF(LEN('Case Data Entry'!U274)&gt;80,"Name of Education Group must be less than 80 characters",IF('DO NOT USE_Case Formulas'!A274,"OK",NA()))</f>
        <v>#N/A</v>
      </c>
      <c r="V274" s="41" t="e">
        <f>IF(AND(NOT(ISBLANK('Case Data Entry'!V274)),ISNA(VLOOKUP('Case Data Entry'!V274,'DO NOT USE_School Picklist'!$K$3:$K$6,1,FALSE))),"Please select a value from the drop-down menu",IF('DO NOT USE_Case Formulas'!A274,"OK",NA()))</f>
        <v>#N/A</v>
      </c>
      <c r="W274" s="41" t="e">
        <f>IF(AND('DO NOT USE_Case Formulas'!A274,ISBLANK('Case Data Entry'!W274)),"Has this person had symptoms? is required",IF(AND(NOT(ISBLANK('Case Data Entry'!W274)),ISNA(VLOOKUP('Case Data Entry'!W274,'DO NOT USE_School Picklist'!$D$3:$D$5,1,FALSE))),"Please select a value from the drop-down menu",IF(NOT(ISBLANK('Case Data Entry'!W274)),"OK",NA())))</f>
        <v>#N/A</v>
      </c>
      <c r="X274" s="41" t="e">
        <f>IF(AND('Case Data Entry'!W274='DO NOT USE_School Picklist'!$D$3,ISBLANK('Case Data Entry'!X274)),"Symptom Onset Date is required if Ever Symptomatic is Yes",IF('DO NOT USE_Case Formulas'!A274,"OK",NA()))</f>
        <v>#N/A</v>
      </c>
      <c r="Y274" s="41"/>
      <c r="Z274" s="41" t="e">
        <f ca="1">IF(AND('DO NOT USE_Case Formulas'!A274,ISBLANK('Case Data Entry'!Z274)),"Lab Result Test Date is required",IF('Case Data Entry'!Z274&gt;'DO NOT USE_School Picklist'!$C$3,"Test Date cannot be a future date",IF(NOT(ISBLANK('Case Data Entry'!Z274)),"OK",NA())))</f>
        <v>#N/A</v>
      </c>
      <c r="AA274" s="41" t="e">
        <f>IF(AND(NOT(ISBLANK('Case Data Entry'!AA274)),ISNA(VLOOKUP('Case Data Entry'!AA274,'DO NOT USE_School Picklist'!$R$3:$R$7,1,FALSE))),"Please select a value from the drop-down menu",IF('DO NOT USE_Case Formulas'!A274,"OK",NA()))</f>
        <v>#N/A</v>
      </c>
      <c r="AB274" s="41" t="e">
        <f>IF(AND(NOT(ISBLANK('Case Data Entry'!AB274)),ISNA(VLOOKUP('Case Data Entry'!AB274,'DO NOT USE_School Picklist'!$Q$3:$Q$8,1,FALSE))),"Please select a value from the drop-down menu",IF('DO NOT USE_Case Formulas'!A274,"OK",NA()))</f>
        <v>#N/A</v>
      </c>
    </row>
    <row r="275" spans="1:28" x14ac:dyDescent="0.25">
      <c r="A275" s="40" t="e">
        <f>IF('DO NOT USE_Case Formulas'!A275,IF('DO NOT USE_Case Formulas'!B275,"Not all required fields are completed","OK"),NA())</f>
        <v>#N/A</v>
      </c>
      <c r="B275" s="41" t="e">
        <f>IF(AND('DO NOT USE_Case Formulas'!A275,ISBLANK('Case Data Entry'!B275)),"First Name is required",IF(NOT(ISBLANK('Case Data Entry'!B275)),"OK",NA()))</f>
        <v>#N/A</v>
      </c>
      <c r="C275" s="41" t="e">
        <f>IF(AND('DO NOT USE_Case Formulas'!A275,ISBLANK('Case Data Entry'!C275)),"Last Name is required",IF(NOT(ISBLANK('Case Data Entry'!C275)),"OK",NA()))</f>
        <v>#N/A</v>
      </c>
      <c r="D275" s="41" t="e">
        <f>IF(AND('DO NOT USE_Case Formulas'!A275,ISBLANK('Case Data Entry'!D275)),"Birthdate is required",IF(NOT(ISBLANK('Case Data Entry'!D275)),"OK",NA()))</f>
        <v>#N/A</v>
      </c>
      <c r="E275" s="41" t="e">
        <f>IF(AND('DO NOT USE_Case Formulas'!A275,ISBLANK('Case Data Entry'!E275)),"Mobile Phone is required",IF(NOT(ISBLANK('Case Data Entry'!E275)),IF(AND(ISNUMBER(VALUE('Case Data Entry'!E275)),LEFT('Case Data Entry'!E275,1)&lt;&gt;"1",LEN('Case Data Entry'!E275)=10),"OK","Phone number must be valid format"),NA()))</f>
        <v>#N/A</v>
      </c>
      <c r="F275" s="41" t="e">
        <f>IF(LEN('Case Data Entry'!F275)&gt;255,"Home Street Address must be less than 255 characters",IF('DO NOT USE_Case Formulas'!A275,"OK",NA()))</f>
        <v>#N/A</v>
      </c>
      <c r="G275" s="41" t="e">
        <f>IF(LEN('Case Data Entry'!G275)&gt;40,"City must be less than 40 characters",IF('DO NOT USE_Case Formulas'!A275,"OK",NA()))</f>
        <v>#N/A</v>
      </c>
      <c r="H275" s="41" t="e">
        <f>IF(AND(NOT(ISBLANK('Case Data Entry'!H275)),ISNA(VLOOKUP('Case Data Entry'!H275,'DO NOT USE_School Picklist'!$P$3:$P$52,1,FALSE))),"Please select a value from the drop-down menu",IF('DO NOT USE_Case Formulas'!A275,"OK",NA()))</f>
        <v>#N/A</v>
      </c>
      <c r="I275" s="41" t="e">
        <f>IF(AND('DO NOT USE_Case Formulas'!A275,ISBLANK('Case Data Entry'!I275)),"Zip is required",IF(ISBLANK('Case Data Entry'!I275),NA(),"OK"))</f>
        <v>#N/A</v>
      </c>
      <c r="J275" s="41" t="e">
        <f>IF(AND('DO NOT USE_Case Formulas'!A275,ISBLANK('Case Data Entry'!J275)),"Student or Staff? is required",IF(ISBLANK('Case Data Entry'!J275),NA(),IF(ISNA(VLOOKUP('Case Data Entry'!J275,'DO NOT USE_School Picklist'!$B$3:$B$6,1,FALSE)),"Please select a value from the drop-down menu","OK")))</f>
        <v>#N/A</v>
      </c>
      <c r="K275" s="41" t="e">
        <f>IF(AND('Case Data Entry'!J275='DO NOT USE_School Picklist'!$B$4,ISBLANK('Case Data Entry'!K275)),"Occupation/Job Title is required if Student or Staff? is Yes, staff/faculty or volunteer",IF('DO NOT USE_Case Formulas'!A275,"OK",NA()))</f>
        <v>#N/A</v>
      </c>
      <c r="L275" s="41" t="e">
        <f ca="1">IF('Case Data Entry'!L275&gt;'DO NOT USE_School Picklist'!$C$3,"Date last on school campus/facility cannot be a future date",IF('DO NOT USE_Case Formulas'!A275,IF(ISBLANK('Case Data Entry'!L275),"Date last on school campus/facility is required","OK"),NA()))</f>
        <v>#N/A</v>
      </c>
      <c r="M275" s="41" t="e">
        <f>IF(AND('DO NOT USE_Case Formulas'!A275,ISBLANK('Case Data Entry'!M275)),"Specific Place in the Location is required",IF(ISBLANK('Case Data Entry'!M275),NA(),"OK"))</f>
        <v>#N/A</v>
      </c>
      <c r="N275" s="41" t="e">
        <f>IF(LEN('Case Data Entry'!N275)&gt;50,"Parent/Guardian Name must be less than 50 characters",IF('DO NOT USE_Case Formulas'!A275,"OK",NA()))</f>
        <v>#N/A</v>
      </c>
      <c r="O275" s="41" t="e">
        <f>IF(NOT(ISBLANK('Case Data Entry'!O275)),IF(AND(ISNUMBER('Case Data Entry'!O275),LEFT('Case Data Entry'!O275,1)&lt;&gt;"1",LEN('Case Data Entry'!O275)=10),"OK","Phone number must be valid format"),IF('DO NOT USE_Case Formulas'!A275,"OK",NA()))</f>
        <v>#N/A</v>
      </c>
      <c r="P275" s="41" t="e">
        <f>IF(AND(NOT(ISBLANK('Case Data Entry'!P275)),ISNA(VLOOKUP('Case Data Entry'!P275,'DO NOT USE_School Picklist'!$E$3:$E$10,1,FALSE))),"Please select a value from the drop-down menu",IF('DO NOT USE_Case Formulas'!A275,"OK",NA()))</f>
        <v>#N/A</v>
      </c>
      <c r="Q275" s="41" t="e">
        <f>IF(AND(NOT(ISBLANK('Case Data Entry'!Q275)),ISNA(VLOOKUP('Case Data Entry'!Q275,'DO NOT USE_School Picklist'!$F$3:$F$16,1,FALSE))),"Please select a value from the drop-down menu",IF('DO NOT USE_Case Formulas'!A275,"OK",NA()))</f>
        <v>#N/A</v>
      </c>
      <c r="R275" s="41" t="e">
        <f>IF(LEN('Case Data Entry'!R275)&gt;100,"Classroom(s) must be less than 100 characters",IF('DO NOT USE_Case Formulas'!A275,"OK",NA()))</f>
        <v>#N/A</v>
      </c>
      <c r="S275" s="41" t="e">
        <f>IF(AND(NOT(ISBLANK('Case Data Entry'!S275)),ISNA(VLOOKUP('Case Data Entry'!S275,'DO NOT USE_School Picklist'!$S$3:$S$12,1,FALSE))),"Please select a value from the drop-down menu",IF('DO NOT USE_Case Formulas'!A275,"OK",NA()))</f>
        <v>#N/A</v>
      </c>
      <c r="T275" s="41" t="e">
        <f>IF(AND(NOT(ISBLANK('Case Data Entry'!T275)),ISNA(VLOOKUP('Case Data Entry'!T275,'DO NOT USE_School Picklist'!$S$3:$S$12,1,FALSE))),"Please select a value from the drop-down menu",IF('DO NOT USE_Case Formulas'!A275,"OK",NA()))</f>
        <v>#N/A</v>
      </c>
      <c r="U275" s="41" t="e">
        <f>IF(LEN('Case Data Entry'!U275)&gt;80,"Name of Education Group must be less than 80 characters",IF('DO NOT USE_Case Formulas'!A275,"OK",NA()))</f>
        <v>#N/A</v>
      </c>
      <c r="V275" s="41" t="e">
        <f>IF(AND(NOT(ISBLANK('Case Data Entry'!V275)),ISNA(VLOOKUP('Case Data Entry'!V275,'DO NOT USE_School Picklist'!$K$3:$K$6,1,FALSE))),"Please select a value from the drop-down menu",IF('DO NOT USE_Case Formulas'!A275,"OK",NA()))</f>
        <v>#N/A</v>
      </c>
      <c r="W275" s="41" t="e">
        <f>IF(AND('DO NOT USE_Case Formulas'!A275,ISBLANK('Case Data Entry'!W275)),"Has this person had symptoms? is required",IF(AND(NOT(ISBLANK('Case Data Entry'!W275)),ISNA(VLOOKUP('Case Data Entry'!W275,'DO NOT USE_School Picklist'!$D$3:$D$5,1,FALSE))),"Please select a value from the drop-down menu",IF(NOT(ISBLANK('Case Data Entry'!W275)),"OK",NA())))</f>
        <v>#N/A</v>
      </c>
      <c r="X275" s="41" t="e">
        <f>IF(AND('Case Data Entry'!W275='DO NOT USE_School Picklist'!$D$3,ISBLANK('Case Data Entry'!X275)),"Symptom Onset Date is required if Ever Symptomatic is Yes",IF('DO NOT USE_Case Formulas'!A275,"OK",NA()))</f>
        <v>#N/A</v>
      </c>
      <c r="Y275" s="41"/>
      <c r="Z275" s="41" t="e">
        <f ca="1">IF(AND('DO NOT USE_Case Formulas'!A275,ISBLANK('Case Data Entry'!Z275)),"Lab Result Test Date is required",IF('Case Data Entry'!Z275&gt;'DO NOT USE_School Picklist'!$C$3,"Test Date cannot be a future date",IF(NOT(ISBLANK('Case Data Entry'!Z275)),"OK",NA())))</f>
        <v>#N/A</v>
      </c>
      <c r="AA275" s="41" t="e">
        <f>IF(AND(NOT(ISBLANK('Case Data Entry'!AA275)),ISNA(VLOOKUP('Case Data Entry'!AA275,'DO NOT USE_School Picklist'!$R$3:$R$7,1,FALSE))),"Please select a value from the drop-down menu",IF('DO NOT USE_Case Formulas'!A275,"OK",NA()))</f>
        <v>#N/A</v>
      </c>
      <c r="AB275" s="41" t="e">
        <f>IF(AND(NOT(ISBLANK('Case Data Entry'!AB275)),ISNA(VLOOKUP('Case Data Entry'!AB275,'DO NOT USE_School Picklist'!$Q$3:$Q$8,1,FALSE))),"Please select a value from the drop-down menu",IF('DO NOT USE_Case Formulas'!A275,"OK",NA()))</f>
        <v>#N/A</v>
      </c>
    </row>
    <row r="276" spans="1:28" x14ac:dyDescent="0.25">
      <c r="A276" s="40" t="e">
        <f>IF('DO NOT USE_Case Formulas'!A276,IF('DO NOT USE_Case Formulas'!B276,"Not all required fields are completed","OK"),NA())</f>
        <v>#N/A</v>
      </c>
      <c r="B276" s="41" t="e">
        <f>IF(AND('DO NOT USE_Case Formulas'!A276,ISBLANK('Case Data Entry'!B276)),"First Name is required",IF(NOT(ISBLANK('Case Data Entry'!B276)),"OK",NA()))</f>
        <v>#N/A</v>
      </c>
      <c r="C276" s="41" t="e">
        <f>IF(AND('DO NOT USE_Case Formulas'!A276,ISBLANK('Case Data Entry'!C276)),"Last Name is required",IF(NOT(ISBLANK('Case Data Entry'!C276)),"OK",NA()))</f>
        <v>#N/A</v>
      </c>
      <c r="D276" s="41" t="e">
        <f>IF(AND('DO NOT USE_Case Formulas'!A276,ISBLANK('Case Data Entry'!D276)),"Birthdate is required",IF(NOT(ISBLANK('Case Data Entry'!D276)),"OK",NA()))</f>
        <v>#N/A</v>
      </c>
      <c r="E276" s="41" t="e">
        <f>IF(AND('DO NOT USE_Case Formulas'!A276,ISBLANK('Case Data Entry'!E276)),"Mobile Phone is required",IF(NOT(ISBLANK('Case Data Entry'!E276)),IF(AND(ISNUMBER(VALUE('Case Data Entry'!E276)),LEFT('Case Data Entry'!E276,1)&lt;&gt;"1",LEN('Case Data Entry'!E276)=10),"OK","Phone number must be valid format"),NA()))</f>
        <v>#N/A</v>
      </c>
      <c r="F276" s="41" t="e">
        <f>IF(LEN('Case Data Entry'!F276)&gt;255,"Home Street Address must be less than 255 characters",IF('DO NOT USE_Case Formulas'!A276,"OK",NA()))</f>
        <v>#N/A</v>
      </c>
      <c r="G276" s="41" t="e">
        <f>IF(LEN('Case Data Entry'!G276)&gt;40,"City must be less than 40 characters",IF('DO NOT USE_Case Formulas'!A276,"OK",NA()))</f>
        <v>#N/A</v>
      </c>
      <c r="H276" s="41" t="e">
        <f>IF(AND(NOT(ISBLANK('Case Data Entry'!H276)),ISNA(VLOOKUP('Case Data Entry'!H276,'DO NOT USE_School Picklist'!$P$3:$P$52,1,FALSE))),"Please select a value from the drop-down menu",IF('DO NOT USE_Case Formulas'!A276,"OK",NA()))</f>
        <v>#N/A</v>
      </c>
      <c r="I276" s="41" t="e">
        <f>IF(AND('DO NOT USE_Case Formulas'!A276,ISBLANK('Case Data Entry'!I276)),"Zip is required",IF(ISBLANK('Case Data Entry'!I276),NA(),"OK"))</f>
        <v>#N/A</v>
      </c>
      <c r="J276" s="41" t="e">
        <f>IF(AND('DO NOT USE_Case Formulas'!A276,ISBLANK('Case Data Entry'!J276)),"Student or Staff? is required",IF(ISBLANK('Case Data Entry'!J276),NA(),IF(ISNA(VLOOKUP('Case Data Entry'!J276,'DO NOT USE_School Picklist'!$B$3:$B$6,1,FALSE)),"Please select a value from the drop-down menu","OK")))</f>
        <v>#N/A</v>
      </c>
      <c r="K276" s="41" t="e">
        <f>IF(AND('Case Data Entry'!J276='DO NOT USE_School Picklist'!$B$4,ISBLANK('Case Data Entry'!K276)),"Occupation/Job Title is required if Student or Staff? is Yes, staff/faculty or volunteer",IF('DO NOT USE_Case Formulas'!A276,"OK",NA()))</f>
        <v>#N/A</v>
      </c>
      <c r="L276" s="41" t="e">
        <f ca="1">IF('Case Data Entry'!L276&gt;'DO NOT USE_School Picklist'!$C$3,"Date last on school campus/facility cannot be a future date",IF('DO NOT USE_Case Formulas'!A276,IF(ISBLANK('Case Data Entry'!L276),"Date last on school campus/facility is required","OK"),NA()))</f>
        <v>#N/A</v>
      </c>
      <c r="M276" s="41" t="e">
        <f>IF(AND('DO NOT USE_Case Formulas'!A276,ISBLANK('Case Data Entry'!M276)),"Specific Place in the Location is required",IF(ISBLANK('Case Data Entry'!M276),NA(),"OK"))</f>
        <v>#N/A</v>
      </c>
      <c r="N276" s="41" t="e">
        <f>IF(LEN('Case Data Entry'!N276)&gt;50,"Parent/Guardian Name must be less than 50 characters",IF('DO NOT USE_Case Formulas'!A276,"OK",NA()))</f>
        <v>#N/A</v>
      </c>
      <c r="O276" s="41" t="e">
        <f>IF(NOT(ISBLANK('Case Data Entry'!O276)),IF(AND(ISNUMBER('Case Data Entry'!O276),LEFT('Case Data Entry'!O276,1)&lt;&gt;"1",LEN('Case Data Entry'!O276)=10),"OK","Phone number must be valid format"),IF('DO NOT USE_Case Formulas'!A276,"OK",NA()))</f>
        <v>#N/A</v>
      </c>
      <c r="P276" s="41" t="e">
        <f>IF(AND(NOT(ISBLANK('Case Data Entry'!P276)),ISNA(VLOOKUP('Case Data Entry'!P276,'DO NOT USE_School Picklist'!$E$3:$E$10,1,FALSE))),"Please select a value from the drop-down menu",IF('DO NOT USE_Case Formulas'!A276,"OK",NA()))</f>
        <v>#N/A</v>
      </c>
      <c r="Q276" s="41" t="e">
        <f>IF(AND(NOT(ISBLANK('Case Data Entry'!Q276)),ISNA(VLOOKUP('Case Data Entry'!Q276,'DO NOT USE_School Picklist'!$F$3:$F$16,1,FALSE))),"Please select a value from the drop-down menu",IF('DO NOT USE_Case Formulas'!A276,"OK",NA()))</f>
        <v>#N/A</v>
      </c>
      <c r="R276" s="41" t="e">
        <f>IF(LEN('Case Data Entry'!R276)&gt;100,"Classroom(s) must be less than 100 characters",IF('DO NOT USE_Case Formulas'!A276,"OK",NA()))</f>
        <v>#N/A</v>
      </c>
      <c r="S276" s="41" t="e">
        <f>IF(AND(NOT(ISBLANK('Case Data Entry'!S276)),ISNA(VLOOKUP('Case Data Entry'!S276,'DO NOT USE_School Picklist'!$S$3:$S$12,1,FALSE))),"Please select a value from the drop-down menu",IF('DO NOT USE_Case Formulas'!A276,"OK",NA()))</f>
        <v>#N/A</v>
      </c>
      <c r="T276" s="41" t="e">
        <f>IF(AND(NOT(ISBLANK('Case Data Entry'!T276)),ISNA(VLOOKUP('Case Data Entry'!T276,'DO NOT USE_School Picklist'!$S$3:$S$12,1,FALSE))),"Please select a value from the drop-down menu",IF('DO NOT USE_Case Formulas'!A276,"OK",NA()))</f>
        <v>#N/A</v>
      </c>
      <c r="U276" s="41" t="e">
        <f>IF(LEN('Case Data Entry'!U276)&gt;80,"Name of Education Group must be less than 80 characters",IF('DO NOT USE_Case Formulas'!A276,"OK",NA()))</f>
        <v>#N/A</v>
      </c>
      <c r="V276" s="41" t="e">
        <f>IF(AND(NOT(ISBLANK('Case Data Entry'!V276)),ISNA(VLOOKUP('Case Data Entry'!V276,'DO NOT USE_School Picklist'!$K$3:$K$6,1,FALSE))),"Please select a value from the drop-down menu",IF('DO NOT USE_Case Formulas'!A276,"OK",NA()))</f>
        <v>#N/A</v>
      </c>
      <c r="W276" s="41" t="e">
        <f>IF(AND('DO NOT USE_Case Formulas'!A276,ISBLANK('Case Data Entry'!W276)),"Has this person had symptoms? is required",IF(AND(NOT(ISBLANK('Case Data Entry'!W276)),ISNA(VLOOKUP('Case Data Entry'!W276,'DO NOT USE_School Picklist'!$D$3:$D$5,1,FALSE))),"Please select a value from the drop-down menu",IF(NOT(ISBLANK('Case Data Entry'!W276)),"OK",NA())))</f>
        <v>#N/A</v>
      </c>
      <c r="X276" s="41" t="e">
        <f>IF(AND('Case Data Entry'!W276='DO NOT USE_School Picklist'!$D$3,ISBLANK('Case Data Entry'!X276)),"Symptom Onset Date is required if Ever Symptomatic is Yes",IF('DO NOT USE_Case Formulas'!A276,"OK",NA()))</f>
        <v>#N/A</v>
      </c>
      <c r="Y276" s="41"/>
      <c r="Z276" s="41" t="e">
        <f ca="1">IF(AND('DO NOT USE_Case Formulas'!A276,ISBLANK('Case Data Entry'!Z276)),"Lab Result Test Date is required",IF('Case Data Entry'!Z276&gt;'DO NOT USE_School Picklist'!$C$3,"Test Date cannot be a future date",IF(NOT(ISBLANK('Case Data Entry'!Z276)),"OK",NA())))</f>
        <v>#N/A</v>
      </c>
      <c r="AA276" s="41" t="e">
        <f>IF(AND(NOT(ISBLANK('Case Data Entry'!AA276)),ISNA(VLOOKUP('Case Data Entry'!AA276,'DO NOT USE_School Picklist'!$R$3:$R$7,1,FALSE))),"Please select a value from the drop-down menu",IF('DO NOT USE_Case Formulas'!A276,"OK",NA()))</f>
        <v>#N/A</v>
      </c>
      <c r="AB276" s="41" t="e">
        <f>IF(AND(NOT(ISBLANK('Case Data Entry'!AB276)),ISNA(VLOOKUP('Case Data Entry'!AB276,'DO NOT USE_School Picklist'!$Q$3:$Q$8,1,FALSE))),"Please select a value from the drop-down menu",IF('DO NOT USE_Case Formulas'!A276,"OK",NA()))</f>
        <v>#N/A</v>
      </c>
    </row>
    <row r="277" spans="1:28" x14ac:dyDescent="0.25">
      <c r="A277" s="40" t="e">
        <f>IF('DO NOT USE_Case Formulas'!A277,IF('DO NOT USE_Case Formulas'!B277,"Not all required fields are completed","OK"),NA())</f>
        <v>#N/A</v>
      </c>
      <c r="B277" s="41" t="e">
        <f>IF(AND('DO NOT USE_Case Formulas'!A277,ISBLANK('Case Data Entry'!B277)),"First Name is required",IF(NOT(ISBLANK('Case Data Entry'!B277)),"OK",NA()))</f>
        <v>#N/A</v>
      </c>
      <c r="C277" s="41" t="e">
        <f>IF(AND('DO NOT USE_Case Formulas'!A277,ISBLANK('Case Data Entry'!C277)),"Last Name is required",IF(NOT(ISBLANK('Case Data Entry'!C277)),"OK",NA()))</f>
        <v>#N/A</v>
      </c>
      <c r="D277" s="41" t="e">
        <f>IF(AND('DO NOT USE_Case Formulas'!A277,ISBLANK('Case Data Entry'!D277)),"Birthdate is required",IF(NOT(ISBLANK('Case Data Entry'!D277)),"OK",NA()))</f>
        <v>#N/A</v>
      </c>
      <c r="E277" s="41" t="e">
        <f>IF(AND('DO NOT USE_Case Formulas'!A277,ISBLANK('Case Data Entry'!E277)),"Mobile Phone is required",IF(NOT(ISBLANK('Case Data Entry'!E277)),IF(AND(ISNUMBER(VALUE('Case Data Entry'!E277)),LEFT('Case Data Entry'!E277,1)&lt;&gt;"1",LEN('Case Data Entry'!E277)=10),"OK","Phone number must be valid format"),NA()))</f>
        <v>#N/A</v>
      </c>
      <c r="F277" s="41" t="e">
        <f>IF(LEN('Case Data Entry'!F277)&gt;255,"Home Street Address must be less than 255 characters",IF('DO NOT USE_Case Formulas'!A277,"OK",NA()))</f>
        <v>#N/A</v>
      </c>
      <c r="G277" s="41" t="e">
        <f>IF(LEN('Case Data Entry'!G277)&gt;40,"City must be less than 40 characters",IF('DO NOT USE_Case Formulas'!A277,"OK",NA()))</f>
        <v>#N/A</v>
      </c>
      <c r="H277" s="41" t="e">
        <f>IF(AND(NOT(ISBLANK('Case Data Entry'!H277)),ISNA(VLOOKUP('Case Data Entry'!H277,'DO NOT USE_School Picklist'!$P$3:$P$52,1,FALSE))),"Please select a value from the drop-down menu",IF('DO NOT USE_Case Formulas'!A277,"OK",NA()))</f>
        <v>#N/A</v>
      </c>
      <c r="I277" s="41" t="e">
        <f>IF(AND('DO NOT USE_Case Formulas'!A277,ISBLANK('Case Data Entry'!I277)),"Zip is required",IF(ISBLANK('Case Data Entry'!I277),NA(),"OK"))</f>
        <v>#N/A</v>
      </c>
      <c r="J277" s="41" t="e">
        <f>IF(AND('DO NOT USE_Case Formulas'!A277,ISBLANK('Case Data Entry'!J277)),"Student or Staff? is required",IF(ISBLANK('Case Data Entry'!J277),NA(),IF(ISNA(VLOOKUP('Case Data Entry'!J277,'DO NOT USE_School Picklist'!$B$3:$B$6,1,FALSE)),"Please select a value from the drop-down menu","OK")))</f>
        <v>#N/A</v>
      </c>
      <c r="K277" s="41" t="e">
        <f>IF(AND('Case Data Entry'!J277='DO NOT USE_School Picklist'!$B$4,ISBLANK('Case Data Entry'!K277)),"Occupation/Job Title is required if Student or Staff? is Yes, staff/faculty or volunteer",IF('DO NOT USE_Case Formulas'!A277,"OK",NA()))</f>
        <v>#N/A</v>
      </c>
      <c r="L277" s="41" t="e">
        <f ca="1">IF('Case Data Entry'!L277&gt;'DO NOT USE_School Picklist'!$C$3,"Date last on school campus/facility cannot be a future date",IF('DO NOT USE_Case Formulas'!A277,IF(ISBLANK('Case Data Entry'!L277),"Date last on school campus/facility is required","OK"),NA()))</f>
        <v>#N/A</v>
      </c>
      <c r="M277" s="41" t="e">
        <f>IF(AND('DO NOT USE_Case Formulas'!A277,ISBLANK('Case Data Entry'!M277)),"Specific Place in the Location is required",IF(ISBLANK('Case Data Entry'!M277),NA(),"OK"))</f>
        <v>#N/A</v>
      </c>
      <c r="N277" s="41" t="e">
        <f>IF(LEN('Case Data Entry'!N277)&gt;50,"Parent/Guardian Name must be less than 50 characters",IF('DO NOT USE_Case Formulas'!A277,"OK",NA()))</f>
        <v>#N/A</v>
      </c>
      <c r="O277" s="41" t="e">
        <f>IF(NOT(ISBLANK('Case Data Entry'!O277)),IF(AND(ISNUMBER('Case Data Entry'!O277),LEFT('Case Data Entry'!O277,1)&lt;&gt;"1",LEN('Case Data Entry'!O277)=10),"OK","Phone number must be valid format"),IF('DO NOT USE_Case Formulas'!A277,"OK",NA()))</f>
        <v>#N/A</v>
      </c>
      <c r="P277" s="41" t="e">
        <f>IF(AND(NOT(ISBLANK('Case Data Entry'!P277)),ISNA(VLOOKUP('Case Data Entry'!P277,'DO NOT USE_School Picklist'!$E$3:$E$10,1,FALSE))),"Please select a value from the drop-down menu",IF('DO NOT USE_Case Formulas'!A277,"OK",NA()))</f>
        <v>#N/A</v>
      </c>
      <c r="Q277" s="41" t="e">
        <f>IF(AND(NOT(ISBLANK('Case Data Entry'!Q277)),ISNA(VLOOKUP('Case Data Entry'!Q277,'DO NOT USE_School Picklist'!$F$3:$F$16,1,FALSE))),"Please select a value from the drop-down menu",IF('DO NOT USE_Case Formulas'!A277,"OK",NA()))</f>
        <v>#N/A</v>
      </c>
      <c r="R277" s="41" t="e">
        <f>IF(LEN('Case Data Entry'!R277)&gt;100,"Classroom(s) must be less than 100 characters",IF('DO NOT USE_Case Formulas'!A277,"OK",NA()))</f>
        <v>#N/A</v>
      </c>
      <c r="S277" s="41" t="e">
        <f>IF(AND(NOT(ISBLANK('Case Data Entry'!S277)),ISNA(VLOOKUP('Case Data Entry'!S277,'DO NOT USE_School Picklist'!$S$3:$S$12,1,FALSE))),"Please select a value from the drop-down menu",IF('DO NOT USE_Case Formulas'!A277,"OK",NA()))</f>
        <v>#N/A</v>
      </c>
      <c r="T277" s="41" t="e">
        <f>IF(AND(NOT(ISBLANK('Case Data Entry'!T277)),ISNA(VLOOKUP('Case Data Entry'!T277,'DO NOT USE_School Picklist'!$S$3:$S$12,1,FALSE))),"Please select a value from the drop-down menu",IF('DO NOT USE_Case Formulas'!A277,"OK",NA()))</f>
        <v>#N/A</v>
      </c>
      <c r="U277" s="41" t="e">
        <f>IF(LEN('Case Data Entry'!U277)&gt;80,"Name of Education Group must be less than 80 characters",IF('DO NOT USE_Case Formulas'!A277,"OK",NA()))</f>
        <v>#N/A</v>
      </c>
      <c r="V277" s="41" t="e">
        <f>IF(AND(NOT(ISBLANK('Case Data Entry'!V277)),ISNA(VLOOKUP('Case Data Entry'!V277,'DO NOT USE_School Picklist'!$K$3:$K$6,1,FALSE))),"Please select a value from the drop-down menu",IF('DO NOT USE_Case Formulas'!A277,"OK",NA()))</f>
        <v>#N/A</v>
      </c>
      <c r="W277" s="41" t="e">
        <f>IF(AND('DO NOT USE_Case Formulas'!A277,ISBLANK('Case Data Entry'!W277)),"Has this person had symptoms? is required",IF(AND(NOT(ISBLANK('Case Data Entry'!W277)),ISNA(VLOOKUP('Case Data Entry'!W277,'DO NOT USE_School Picklist'!$D$3:$D$5,1,FALSE))),"Please select a value from the drop-down menu",IF(NOT(ISBLANK('Case Data Entry'!W277)),"OK",NA())))</f>
        <v>#N/A</v>
      </c>
      <c r="X277" s="41" t="e">
        <f>IF(AND('Case Data Entry'!W277='DO NOT USE_School Picklist'!$D$3,ISBLANK('Case Data Entry'!X277)),"Symptom Onset Date is required if Ever Symptomatic is Yes",IF('DO NOT USE_Case Formulas'!A277,"OK",NA()))</f>
        <v>#N/A</v>
      </c>
      <c r="Y277" s="41"/>
      <c r="Z277" s="41" t="e">
        <f ca="1">IF(AND('DO NOT USE_Case Formulas'!A277,ISBLANK('Case Data Entry'!Z277)),"Lab Result Test Date is required",IF('Case Data Entry'!Z277&gt;'DO NOT USE_School Picklist'!$C$3,"Test Date cannot be a future date",IF(NOT(ISBLANK('Case Data Entry'!Z277)),"OK",NA())))</f>
        <v>#N/A</v>
      </c>
      <c r="AA277" s="41" t="e">
        <f>IF(AND(NOT(ISBLANK('Case Data Entry'!AA277)),ISNA(VLOOKUP('Case Data Entry'!AA277,'DO NOT USE_School Picklist'!$R$3:$R$7,1,FALSE))),"Please select a value from the drop-down menu",IF('DO NOT USE_Case Formulas'!A277,"OK",NA()))</f>
        <v>#N/A</v>
      </c>
      <c r="AB277" s="41" t="e">
        <f>IF(AND(NOT(ISBLANK('Case Data Entry'!AB277)),ISNA(VLOOKUP('Case Data Entry'!AB277,'DO NOT USE_School Picklist'!$Q$3:$Q$8,1,FALSE))),"Please select a value from the drop-down menu",IF('DO NOT USE_Case Formulas'!A277,"OK",NA()))</f>
        <v>#N/A</v>
      </c>
    </row>
    <row r="278" spans="1:28" x14ac:dyDescent="0.25">
      <c r="A278" s="40" t="e">
        <f>IF('DO NOT USE_Case Formulas'!A278,IF('DO NOT USE_Case Formulas'!B278,"Not all required fields are completed","OK"),NA())</f>
        <v>#N/A</v>
      </c>
      <c r="B278" s="41" t="e">
        <f>IF(AND('DO NOT USE_Case Formulas'!A278,ISBLANK('Case Data Entry'!B278)),"First Name is required",IF(NOT(ISBLANK('Case Data Entry'!B278)),"OK",NA()))</f>
        <v>#N/A</v>
      </c>
      <c r="C278" s="41" t="e">
        <f>IF(AND('DO NOT USE_Case Formulas'!A278,ISBLANK('Case Data Entry'!C278)),"Last Name is required",IF(NOT(ISBLANK('Case Data Entry'!C278)),"OK",NA()))</f>
        <v>#N/A</v>
      </c>
      <c r="D278" s="41" t="e">
        <f>IF(AND('DO NOT USE_Case Formulas'!A278,ISBLANK('Case Data Entry'!D278)),"Birthdate is required",IF(NOT(ISBLANK('Case Data Entry'!D278)),"OK",NA()))</f>
        <v>#N/A</v>
      </c>
      <c r="E278" s="41" t="e">
        <f>IF(AND('DO NOT USE_Case Formulas'!A278,ISBLANK('Case Data Entry'!E278)),"Mobile Phone is required",IF(NOT(ISBLANK('Case Data Entry'!E278)),IF(AND(ISNUMBER(VALUE('Case Data Entry'!E278)),LEFT('Case Data Entry'!E278,1)&lt;&gt;"1",LEN('Case Data Entry'!E278)=10),"OK","Phone number must be valid format"),NA()))</f>
        <v>#N/A</v>
      </c>
      <c r="F278" s="41" t="e">
        <f>IF(LEN('Case Data Entry'!F278)&gt;255,"Home Street Address must be less than 255 characters",IF('DO NOT USE_Case Formulas'!A278,"OK",NA()))</f>
        <v>#N/A</v>
      </c>
      <c r="G278" s="41" t="e">
        <f>IF(LEN('Case Data Entry'!G278)&gt;40,"City must be less than 40 characters",IF('DO NOT USE_Case Formulas'!A278,"OK",NA()))</f>
        <v>#N/A</v>
      </c>
      <c r="H278" s="41" t="e">
        <f>IF(AND(NOT(ISBLANK('Case Data Entry'!H278)),ISNA(VLOOKUP('Case Data Entry'!H278,'DO NOT USE_School Picklist'!$P$3:$P$52,1,FALSE))),"Please select a value from the drop-down menu",IF('DO NOT USE_Case Formulas'!A278,"OK",NA()))</f>
        <v>#N/A</v>
      </c>
      <c r="I278" s="41" t="e">
        <f>IF(AND('DO NOT USE_Case Formulas'!A278,ISBLANK('Case Data Entry'!I278)),"Zip is required",IF(ISBLANK('Case Data Entry'!I278),NA(),"OK"))</f>
        <v>#N/A</v>
      </c>
      <c r="J278" s="41" t="e">
        <f>IF(AND('DO NOT USE_Case Formulas'!A278,ISBLANK('Case Data Entry'!J278)),"Student or Staff? is required",IF(ISBLANK('Case Data Entry'!J278),NA(),IF(ISNA(VLOOKUP('Case Data Entry'!J278,'DO NOT USE_School Picklist'!$B$3:$B$6,1,FALSE)),"Please select a value from the drop-down menu","OK")))</f>
        <v>#N/A</v>
      </c>
      <c r="K278" s="41" t="e">
        <f>IF(AND('Case Data Entry'!J278='DO NOT USE_School Picklist'!$B$4,ISBLANK('Case Data Entry'!K278)),"Occupation/Job Title is required if Student or Staff? is Yes, staff/faculty or volunteer",IF('DO NOT USE_Case Formulas'!A278,"OK",NA()))</f>
        <v>#N/A</v>
      </c>
      <c r="L278" s="41" t="e">
        <f ca="1">IF('Case Data Entry'!L278&gt;'DO NOT USE_School Picklist'!$C$3,"Date last on school campus/facility cannot be a future date",IF('DO NOT USE_Case Formulas'!A278,IF(ISBLANK('Case Data Entry'!L278),"Date last on school campus/facility is required","OK"),NA()))</f>
        <v>#N/A</v>
      </c>
      <c r="M278" s="41" t="e">
        <f>IF(AND('DO NOT USE_Case Formulas'!A278,ISBLANK('Case Data Entry'!M278)),"Specific Place in the Location is required",IF(ISBLANK('Case Data Entry'!M278),NA(),"OK"))</f>
        <v>#N/A</v>
      </c>
      <c r="N278" s="41" t="e">
        <f>IF(LEN('Case Data Entry'!N278)&gt;50,"Parent/Guardian Name must be less than 50 characters",IF('DO NOT USE_Case Formulas'!A278,"OK",NA()))</f>
        <v>#N/A</v>
      </c>
      <c r="O278" s="41" t="e">
        <f>IF(NOT(ISBLANK('Case Data Entry'!O278)),IF(AND(ISNUMBER('Case Data Entry'!O278),LEFT('Case Data Entry'!O278,1)&lt;&gt;"1",LEN('Case Data Entry'!O278)=10),"OK","Phone number must be valid format"),IF('DO NOT USE_Case Formulas'!A278,"OK",NA()))</f>
        <v>#N/A</v>
      </c>
      <c r="P278" s="41" t="e">
        <f>IF(AND(NOT(ISBLANK('Case Data Entry'!P278)),ISNA(VLOOKUP('Case Data Entry'!P278,'DO NOT USE_School Picklist'!$E$3:$E$10,1,FALSE))),"Please select a value from the drop-down menu",IF('DO NOT USE_Case Formulas'!A278,"OK",NA()))</f>
        <v>#N/A</v>
      </c>
      <c r="Q278" s="41" t="e">
        <f>IF(AND(NOT(ISBLANK('Case Data Entry'!Q278)),ISNA(VLOOKUP('Case Data Entry'!Q278,'DO NOT USE_School Picklist'!$F$3:$F$16,1,FALSE))),"Please select a value from the drop-down menu",IF('DO NOT USE_Case Formulas'!A278,"OK",NA()))</f>
        <v>#N/A</v>
      </c>
      <c r="R278" s="41" t="e">
        <f>IF(LEN('Case Data Entry'!R278)&gt;100,"Classroom(s) must be less than 100 characters",IF('DO NOT USE_Case Formulas'!A278,"OK",NA()))</f>
        <v>#N/A</v>
      </c>
      <c r="S278" s="41" t="e">
        <f>IF(AND(NOT(ISBLANK('Case Data Entry'!S278)),ISNA(VLOOKUP('Case Data Entry'!S278,'DO NOT USE_School Picklist'!$S$3:$S$12,1,FALSE))),"Please select a value from the drop-down menu",IF('DO NOT USE_Case Formulas'!A278,"OK",NA()))</f>
        <v>#N/A</v>
      </c>
      <c r="T278" s="41" t="e">
        <f>IF(AND(NOT(ISBLANK('Case Data Entry'!T278)),ISNA(VLOOKUP('Case Data Entry'!T278,'DO NOT USE_School Picklist'!$S$3:$S$12,1,FALSE))),"Please select a value from the drop-down menu",IF('DO NOT USE_Case Formulas'!A278,"OK",NA()))</f>
        <v>#N/A</v>
      </c>
      <c r="U278" s="41" t="e">
        <f>IF(LEN('Case Data Entry'!U278)&gt;80,"Name of Education Group must be less than 80 characters",IF('DO NOT USE_Case Formulas'!A278,"OK",NA()))</f>
        <v>#N/A</v>
      </c>
      <c r="V278" s="41" t="e">
        <f>IF(AND(NOT(ISBLANK('Case Data Entry'!V278)),ISNA(VLOOKUP('Case Data Entry'!V278,'DO NOT USE_School Picklist'!$K$3:$K$6,1,FALSE))),"Please select a value from the drop-down menu",IF('DO NOT USE_Case Formulas'!A278,"OK",NA()))</f>
        <v>#N/A</v>
      </c>
      <c r="W278" s="41" t="e">
        <f>IF(AND('DO NOT USE_Case Formulas'!A278,ISBLANK('Case Data Entry'!W278)),"Has this person had symptoms? is required",IF(AND(NOT(ISBLANK('Case Data Entry'!W278)),ISNA(VLOOKUP('Case Data Entry'!W278,'DO NOT USE_School Picklist'!$D$3:$D$5,1,FALSE))),"Please select a value from the drop-down menu",IF(NOT(ISBLANK('Case Data Entry'!W278)),"OK",NA())))</f>
        <v>#N/A</v>
      </c>
      <c r="X278" s="41" t="e">
        <f>IF(AND('Case Data Entry'!W278='DO NOT USE_School Picklist'!$D$3,ISBLANK('Case Data Entry'!X278)),"Symptom Onset Date is required if Ever Symptomatic is Yes",IF('DO NOT USE_Case Formulas'!A278,"OK",NA()))</f>
        <v>#N/A</v>
      </c>
      <c r="Y278" s="41"/>
      <c r="Z278" s="41" t="e">
        <f ca="1">IF(AND('DO NOT USE_Case Formulas'!A278,ISBLANK('Case Data Entry'!Z278)),"Lab Result Test Date is required",IF('Case Data Entry'!Z278&gt;'DO NOT USE_School Picklist'!$C$3,"Test Date cannot be a future date",IF(NOT(ISBLANK('Case Data Entry'!Z278)),"OK",NA())))</f>
        <v>#N/A</v>
      </c>
      <c r="AA278" s="41" t="e">
        <f>IF(AND(NOT(ISBLANK('Case Data Entry'!AA278)),ISNA(VLOOKUP('Case Data Entry'!AA278,'DO NOT USE_School Picklist'!$R$3:$R$7,1,FALSE))),"Please select a value from the drop-down menu",IF('DO NOT USE_Case Formulas'!A278,"OK",NA()))</f>
        <v>#N/A</v>
      </c>
      <c r="AB278" s="41" t="e">
        <f>IF(AND(NOT(ISBLANK('Case Data Entry'!AB278)),ISNA(VLOOKUP('Case Data Entry'!AB278,'DO NOT USE_School Picklist'!$Q$3:$Q$8,1,FALSE))),"Please select a value from the drop-down menu",IF('DO NOT USE_Case Formulas'!A278,"OK",NA()))</f>
        <v>#N/A</v>
      </c>
    </row>
    <row r="279" spans="1:28" x14ac:dyDescent="0.25">
      <c r="A279" s="40" t="e">
        <f>IF('DO NOT USE_Case Formulas'!A279,IF('DO NOT USE_Case Formulas'!B279,"Not all required fields are completed","OK"),NA())</f>
        <v>#N/A</v>
      </c>
      <c r="B279" s="41" t="e">
        <f>IF(AND('DO NOT USE_Case Formulas'!A279,ISBLANK('Case Data Entry'!B279)),"First Name is required",IF(NOT(ISBLANK('Case Data Entry'!B279)),"OK",NA()))</f>
        <v>#N/A</v>
      </c>
      <c r="C279" s="41" t="e">
        <f>IF(AND('DO NOT USE_Case Formulas'!A279,ISBLANK('Case Data Entry'!C279)),"Last Name is required",IF(NOT(ISBLANK('Case Data Entry'!C279)),"OK",NA()))</f>
        <v>#N/A</v>
      </c>
      <c r="D279" s="41" t="e">
        <f>IF(AND('DO NOT USE_Case Formulas'!A279,ISBLANK('Case Data Entry'!D279)),"Birthdate is required",IF(NOT(ISBLANK('Case Data Entry'!D279)),"OK",NA()))</f>
        <v>#N/A</v>
      </c>
      <c r="E279" s="41" t="e">
        <f>IF(AND('DO NOT USE_Case Formulas'!A279,ISBLANK('Case Data Entry'!E279)),"Mobile Phone is required",IF(NOT(ISBLANK('Case Data Entry'!E279)),IF(AND(ISNUMBER(VALUE('Case Data Entry'!E279)),LEFT('Case Data Entry'!E279,1)&lt;&gt;"1",LEN('Case Data Entry'!E279)=10),"OK","Phone number must be valid format"),NA()))</f>
        <v>#N/A</v>
      </c>
      <c r="F279" s="41" t="e">
        <f>IF(LEN('Case Data Entry'!F279)&gt;255,"Home Street Address must be less than 255 characters",IF('DO NOT USE_Case Formulas'!A279,"OK",NA()))</f>
        <v>#N/A</v>
      </c>
      <c r="G279" s="41" t="e">
        <f>IF(LEN('Case Data Entry'!G279)&gt;40,"City must be less than 40 characters",IF('DO NOT USE_Case Formulas'!A279,"OK",NA()))</f>
        <v>#N/A</v>
      </c>
      <c r="H279" s="41" t="e">
        <f>IF(AND(NOT(ISBLANK('Case Data Entry'!H279)),ISNA(VLOOKUP('Case Data Entry'!H279,'DO NOT USE_School Picklist'!$P$3:$P$52,1,FALSE))),"Please select a value from the drop-down menu",IF('DO NOT USE_Case Formulas'!A279,"OK",NA()))</f>
        <v>#N/A</v>
      </c>
      <c r="I279" s="41" t="e">
        <f>IF(AND('DO NOT USE_Case Formulas'!A279,ISBLANK('Case Data Entry'!I279)),"Zip is required",IF(ISBLANK('Case Data Entry'!I279),NA(),"OK"))</f>
        <v>#N/A</v>
      </c>
      <c r="J279" s="41" t="e">
        <f>IF(AND('DO NOT USE_Case Formulas'!A279,ISBLANK('Case Data Entry'!J279)),"Student or Staff? is required",IF(ISBLANK('Case Data Entry'!J279),NA(),IF(ISNA(VLOOKUP('Case Data Entry'!J279,'DO NOT USE_School Picklist'!$B$3:$B$6,1,FALSE)),"Please select a value from the drop-down menu","OK")))</f>
        <v>#N/A</v>
      </c>
      <c r="K279" s="41" t="e">
        <f>IF(AND('Case Data Entry'!J279='DO NOT USE_School Picklist'!$B$4,ISBLANK('Case Data Entry'!K279)),"Occupation/Job Title is required if Student or Staff? is Yes, staff/faculty or volunteer",IF('DO NOT USE_Case Formulas'!A279,"OK",NA()))</f>
        <v>#N/A</v>
      </c>
      <c r="L279" s="41" t="e">
        <f ca="1">IF('Case Data Entry'!L279&gt;'DO NOT USE_School Picklist'!$C$3,"Date last on school campus/facility cannot be a future date",IF('DO NOT USE_Case Formulas'!A279,IF(ISBLANK('Case Data Entry'!L279),"Date last on school campus/facility is required","OK"),NA()))</f>
        <v>#N/A</v>
      </c>
      <c r="M279" s="41" t="e">
        <f>IF(AND('DO NOT USE_Case Formulas'!A279,ISBLANK('Case Data Entry'!M279)),"Specific Place in the Location is required",IF(ISBLANK('Case Data Entry'!M279),NA(),"OK"))</f>
        <v>#N/A</v>
      </c>
      <c r="N279" s="41" t="e">
        <f>IF(LEN('Case Data Entry'!N279)&gt;50,"Parent/Guardian Name must be less than 50 characters",IF('DO NOT USE_Case Formulas'!A279,"OK",NA()))</f>
        <v>#N/A</v>
      </c>
      <c r="O279" s="41" t="e">
        <f>IF(NOT(ISBLANK('Case Data Entry'!O279)),IF(AND(ISNUMBER('Case Data Entry'!O279),LEFT('Case Data Entry'!O279,1)&lt;&gt;"1",LEN('Case Data Entry'!O279)=10),"OK","Phone number must be valid format"),IF('DO NOT USE_Case Formulas'!A279,"OK",NA()))</f>
        <v>#N/A</v>
      </c>
      <c r="P279" s="41" t="e">
        <f>IF(AND(NOT(ISBLANK('Case Data Entry'!P279)),ISNA(VLOOKUP('Case Data Entry'!P279,'DO NOT USE_School Picklist'!$E$3:$E$10,1,FALSE))),"Please select a value from the drop-down menu",IF('DO NOT USE_Case Formulas'!A279,"OK",NA()))</f>
        <v>#N/A</v>
      </c>
      <c r="Q279" s="41" t="e">
        <f>IF(AND(NOT(ISBLANK('Case Data Entry'!Q279)),ISNA(VLOOKUP('Case Data Entry'!Q279,'DO NOT USE_School Picklist'!$F$3:$F$16,1,FALSE))),"Please select a value from the drop-down menu",IF('DO NOT USE_Case Formulas'!A279,"OK",NA()))</f>
        <v>#N/A</v>
      </c>
      <c r="R279" s="41" t="e">
        <f>IF(LEN('Case Data Entry'!R279)&gt;100,"Classroom(s) must be less than 100 characters",IF('DO NOT USE_Case Formulas'!A279,"OK",NA()))</f>
        <v>#N/A</v>
      </c>
      <c r="S279" s="41" t="e">
        <f>IF(AND(NOT(ISBLANK('Case Data Entry'!S279)),ISNA(VLOOKUP('Case Data Entry'!S279,'DO NOT USE_School Picklist'!$S$3:$S$12,1,FALSE))),"Please select a value from the drop-down menu",IF('DO NOT USE_Case Formulas'!A279,"OK",NA()))</f>
        <v>#N/A</v>
      </c>
      <c r="T279" s="41" t="e">
        <f>IF(AND(NOT(ISBLANK('Case Data Entry'!T279)),ISNA(VLOOKUP('Case Data Entry'!T279,'DO NOT USE_School Picklist'!$S$3:$S$12,1,FALSE))),"Please select a value from the drop-down menu",IF('DO NOT USE_Case Formulas'!A279,"OK",NA()))</f>
        <v>#N/A</v>
      </c>
      <c r="U279" s="41" t="e">
        <f>IF(LEN('Case Data Entry'!U279)&gt;80,"Name of Education Group must be less than 80 characters",IF('DO NOT USE_Case Formulas'!A279,"OK",NA()))</f>
        <v>#N/A</v>
      </c>
      <c r="V279" s="41" t="e">
        <f>IF(AND(NOT(ISBLANK('Case Data Entry'!V279)),ISNA(VLOOKUP('Case Data Entry'!V279,'DO NOT USE_School Picklist'!$K$3:$K$6,1,FALSE))),"Please select a value from the drop-down menu",IF('DO NOT USE_Case Formulas'!A279,"OK",NA()))</f>
        <v>#N/A</v>
      </c>
      <c r="W279" s="41" t="e">
        <f>IF(AND('DO NOT USE_Case Formulas'!A279,ISBLANK('Case Data Entry'!W279)),"Has this person had symptoms? is required",IF(AND(NOT(ISBLANK('Case Data Entry'!W279)),ISNA(VLOOKUP('Case Data Entry'!W279,'DO NOT USE_School Picklist'!$D$3:$D$5,1,FALSE))),"Please select a value from the drop-down menu",IF(NOT(ISBLANK('Case Data Entry'!W279)),"OK",NA())))</f>
        <v>#N/A</v>
      </c>
      <c r="X279" s="41" t="e">
        <f>IF(AND('Case Data Entry'!W279='DO NOT USE_School Picklist'!$D$3,ISBLANK('Case Data Entry'!X279)),"Symptom Onset Date is required if Ever Symptomatic is Yes",IF('DO NOT USE_Case Formulas'!A279,"OK",NA()))</f>
        <v>#N/A</v>
      </c>
      <c r="Y279" s="41"/>
      <c r="Z279" s="41" t="e">
        <f ca="1">IF(AND('DO NOT USE_Case Formulas'!A279,ISBLANK('Case Data Entry'!Z279)),"Lab Result Test Date is required",IF('Case Data Entry'!Z279&gt;'DO NOT USE_School Picklist'!$C$3,"Test Date cannot be a future date",IF(NOT(ISBLANK('Case Data Entry'!Z279)),"OK",NA())))</f>
        <v>#N/A</v>
      </c>
      <c r="AA279" s="41" t="e">
        <f>IF(AND(NOT(ISBLANK('Case Data Entry'!AA279)),ISNA(VLOOKUP('Case Data Entry'!AA279,'DO NOT USE_School Picklist'!$R$3:$R$7,1,FALSE))),"Please select a value from the drop-down menu",IF('DO NOT USE_Case Formulas'!A279,"OK",NA()))</f>
        <v>#N/A</v>
      </c>
      <c r="AB279" s="41" t="e">
        <f>IF(AND(NOT(ISBLANK('Case Data Entry'!AB279)),ISNA(VLOOKUP('Case Data Entry'!AB279,'DO NOT USE_School Picklist'!$Q$3:$Q$8,1,FALSE))),"Please select a value from the drop-down menu",IF('DO NOT USE_Case Formulas'!A279,"OK",NA()))</f>
        <v>#N/A</v>
      </c>
    </row>
    <row r="280" spans="1:28" x14ac:dyDescent="0.25">
      <c r="A280" s="40" t="e">
        <f>IF('DO NOT USE_Case Formulas'!A280,IF('DO NOT USE_Case Formulas'!B280,"Not all required fields are completed","OK"),NA())</f>
        <v>#N/A</v>
      </c>
      <c r="B280" s="41" t="e">
        <f>IF(AND('DO NOT USE_Case Formulas'!A280,ISBLANK('Case Data Entry'!B280)),"First Name is required",IF(NOT(ISBLANK('Case Data Entry'!B280)),"OK",NA()))</f>
        <v>#N/A</v>
      </c>
      <c r="C280" s="41" t="e">
        <f>IF(AND('DO NOT USE_Case Formulas'!A280,ISBLANK('Case Data Entry'!C280)),"Last Name is required",IF(NOT(ISBLANK('Case Data Entry'!C280)),"OK",NA()))</f>
        <v>#N/A</v>
      </c>
      <c r="D280" s="41" t="e">
        <f>IF(AND('DO NOT USE_Case Formulas'!A280,ISBLANK('Case Data Entry'!D280)),"Birthdate is required",IF(NOT(ISBLANK('Case Data Entry'!D280)),"OK",NA()))</f>
        <v>#N/A</v>
      </c>
      <c r="E280" s="41" t="e">
        <f>IF(AND('DO NOT USE_Case Formulas'!A280,ISBLANK('Case Data Entry'!E280)),"Mobile Phone is required",IF(NOT(ISBLANK('Case Data Entry'!E280)),IF(AND(ISNUMBER(VALUE('Case Data Entry'!E280)),LEFT('Case Data Entry'!E280,1)&lt;&gt;"1",LEN('Case Data Entry'!E280)=10),"OK","Phone number must be valid format"),NA()))</f>
        <v>#N/A</v>
      </c>
      <c r="F280" s="41" t="e">
        <f>IF(LEN('Case Data Entry'!F280)&gt;255,"Home Street Address must be less than 255 characters",IF('DO NOT USE_Case Formulas'!A280,"OK",NA()))</f>
        <v>#N/A</v>
      </c>
      <c r="G280" s="41" t="e">
        <f>IF(LEN('Case Data Entry'!G280)&gt;40,"City must be less than 40 characters",IF('DO NOT USE_Case Formulas'!A280,"OK",NA()))</f>
        <v>#N/A</v>
      </c>
      <c r="H280" s="41" t="e">
        <f>IF(AND(NOT(ISBLANK('Case Data Entry'!H280)),ISNA(VLOOKUP('Case Data Entry'!H280,'DO NOT USE_School Picklist'!$P$3:$P$52,1,FALSE))),"Please select a value from the drop-down menu",IF('DO NOT USE_Case Formulas'!A280,"OK",NA()))</f>
        <v>#N/A</v>
      </c>
      <c r="I280" s="41" t="e">
        <f>IF(AND('DO NOT USE_Case Formulas'!A280,ISBLANK('Case Data Entry'!I280)),"Zip is required",IF(ISBLANK('Case Data Entry'!I280),NA(),"OK"))</f>
        <v>#N/A</v>
      </c>
      <c r="J280" s="41" t="e">
        <f>IF(AND('DO NOT USE_Case Formulas'!A280,ISBLANK('Case Data Entry'!J280)),"Student or Staff? is required",IF(ISBLANK('Case Data Entry'!J280),NA(),IF(ISNA(VLOOKUP('Case Data Entry'!J280,'DO NOT USE_School Picklist'!$B$3:$B$6,1,FALSE)),"Please select a value from the drop-down menu","OK")))</f>
        <v>#N/A</v>
      </c>
      <c r="K280" s="41" t="e">
        <f>IF(AND('Case Data Entry'!J280='DO NOT USE_School Picklist'!$B$4,ISBLANK('Case Data Entry'!K280)),"Occupation/Job Title is required if Student or Staff? is Yes, staff/faculty or volunteer",IF('DO NOT USE_Case Formulas'!A280,"OK",NA()))</f>
        <v>#N/A</v>
      </c>
      <c r="L280" s="41" t="e">
        <f ca="1">IF('Case Data Entry'!L280&gt;'DO NOT USE_School Picklist'!$C$3,"Date last on school campus/facility cannot be a future date",IF('DO NOT USE_Case Formulas'!A280,IF(ISBLANK('Case Data Entry'!L280),"Date last on school campus/facility is required","OK"),NA()))</f>
        <v>#N/A</v>
      </c>
      <c r="M280" s="41" t="e">
        <f>IF(AND('DO NOT USE_Case Formulas'!A280,ISBLANK('Case Data Entry'!M280)),"Specific Place in the Location is required",IF(ISBLANK('Case Data Entry'!M280),NA(),"OK"))</f>
        <v>#N/A</v>
      </c>
      <c r="N280" s="41" t="e">
        <f>IF(LEN('Case Data Entry'!N280)&gt;50,"Parent/Guardian Name must be less than 50 characters",IF('DO NOT USE_Case Formulas'!A280,"OK",NA()))</f>
        <v>#N/A</v>
      </c>
      <c r="O280" s="41" t="e">
        <f>IF(NOT(ISBLANK('Case Data Entry'!O280)),IF(AND(ISNUMBER('Case Data Entry'!O280),LEFT('Case Data Entry'!O280,1)&lt;&gt;"1",LEN('Case Data Entry'!O280)=10),"OK","Phone number must be valid format"),IF('DO NOT USE_Case Formulas'!A280,"OK",NA()))</f>
        <v>#N/A</v>
      </c>
      <c r="P280" s="41" t="e">
        <f>IF(AND(NOT(ISBLANK('Case Data Entry'!P280)),ISNA(VLOOKUP('Case Data Entry'!P280,'DO NOT USE_School Picklist'!$E$3:$E$10,1,FALSE))),"Please select a value from the drop-down menu",IF('DO NOT USE_Case Formulas'!A280,"OK",NA()))</f>
        <v>#N/A</v>
      </c>
      <c r="Q280" s="41" t="e">
        <f>IF(AND(NOT(ISBLANK('Case Data Entry'!Q280)),ISNA(VLOOKUP('Case Data Entry'!Q280,'DO NOT USE_School Picklist'!$F$3:$F$16,1,FALSE))),"Please select a value from the drop-down menu",IF('DO NOT USE_Case Formulas'!A280,"OK",NA()))</f>
        <v>#N/A</v>
      </c>
      <c r="R280" s="41" t="e">
        <f>IF(LEN('Case Data Entry'!R280)&gt;100,"Classroom(s) must be less than 100 characters",IF('DO NOT USE_Case Formulas'!A280,"OK",NA()))</f>
        <v>#N/A</v>
      </c>
      <c r="S280" s="41" t="e">
        <f>IF(AND(NOT(ISBLANK('Case Data Entry'!S280)),ISNA(VLOOKUP('Case Data Entry'!S280,'DO NOT USE_School Picklist'!$S$3:$S$12,1,FALSE))),"Please select a value from the drop-down menu",IF('DO NOT USE_Case Formulas'!A280,"OK",NA()))</f>
        <v>#N/A</v>
      </c>
      <c r="T280" s="41" t="e">
        <f>IF(AND(NOT(ISBLANK('Case Data Entry'!T280)),ISNA(VLOOKUP('Case Data Entry'!T280,'DO NOT USE_School Picklist'!$S$3:$S$12,1,FALSE))),"Please select a value from the drop-down menu",IF('DO NOT USE_Case Formulas'!A280,"OK",NA()))</f>
        <v>#N/A</v>
      </c>
      <c r="U280" s="41" t="e">
        <f>IF(LEN('Case Data Entry'!U280)&gt;80,"Name of Education Group must be less than 80 characters",IF('DO NOT USE_Case Formulas'!A280,"OK",NA()))</f>
        <v>#N/A</v>
      </c>
      <c r="V280" s="41" t="e">
        <f>IF(AND(NOT(ISBLANK('Case Data Entry'!V280)),ISNA(VLOOKUP('Case Data Entry'!V280,'DO NOT USE_School Picklist'!$K$3:$K$6,1,FALSE))),"Please select a value from the drop-down menu",IF('DO NOT USE_Case Formulas'!A280,"OK",NA()))</f>
        <v>#N/A</v>
      </c>
      <c r="W280" s="41" t="e">
        <f>IF(AND('DO NOT USE_Case Formulas'!A280,ISBLANK('Case Data Entry'!W280)),"Has this person had symptoms? is required",IF(AND(NOT(ISBLANK('Case Data Entry'!W280)),ISNA(VLOOKUP('Case Data Entry'!W280,'DO NOT USE_School Picklist'!$D$3:$D$5,1,FALSE))),"Please select a value from the drop-down menu",IF(NOT(ISBLANK('Case Data Entry'!W280)),"OK",NA())))</f>
        <v>#N/A</v>
      </c>
      <c r="X280" s="41" t="e">
        <f>IF(AND('Case Data Entry'!W280='DO NOT USE_School Picklist'!$D$3,ISBLANK('Case Data Entry'!X280)),"Symptom Onset Date is required if Ever Symptomatic is Yes",IF('DO NOT USE_Case Formulas'!A280,"OK",NA()))</f>
        <v>#N/A</v>
      </c>
      <c r="Y280" s="41"/>
      <c r="Z280" s="41" t="e">
        <f ca="1">IF(AND('DO NOT USE_Case Formulas'!A280,ISBLANK('Case Data Entry'!Z280)),"Lab Result Test Date is required",IF('Case Data Entry'!Z280&gt;'DO NOT USE_School Picklist'!$C$3,"Test Date cannot be a future date",IF(NOT(ISBLANK('Case Data Entry'!Z280)),"OK",NA())))</f>
        <v>#N/A</v>
      </c>
      <c r="AA280" s="41" t="e">
        <f>IF(AND(NOT(ISBLANK('Case Data Entry'!AA280)),ISNA(VLOOKUP('Case Data Entry'!AA280,'DO NOT USE_School Picklist'!$R$3:$R$7,1,FALSE))),"Please select a value from the drop-down menu",IF('DO NOT USE_Case Formulas'!A280,"OK",NA()))</f>
        <v>#N/A</v>
      </c>
      <c r="AB280" s="41" t="e">
        <f>IF(AND(NOT(ISBLANK('Case Data Entry'!AB280)),ISNA(VLOOKUP('Case Data Entry'!AB280,'DO NOT USE_School Picklist'!$Q$3:$Q$8,1,FALSE))),"Please select a value from the drop-down menu",IF('DO NOT USE_Case Formulas'!A280,"OK",NA()))</f>
        <v>#N/A</v>
      </c>
    </row>
    <row r="281" spans="1:28" x14ac:dyDescent="0.25">
      <c r="A281" s="40" t="e">
        <f>IF('DO NOT USE_Case Formulas'!A281,IF('DO NOT USE_Case Formulas'!B281,"Not all required fields are completed","OK"),NA())</f>
        <v>#N/A</v>
      </c>
      <c r="B281" s="41" t="e">
        <f>IF(AND('DO NOT USE_Case Formulas'!A281,ISBLANK('Case Data Entry'!B281)),"First Name is required",IF(NOT(ISBLANK('Case Data Entry'!B281)),"OK",NA()))</f>
        <v>#N/A</v>
      </c>
      <c r="C281" s="41" t="e">
        <f>IF(AND('DO NOT USE_Case Formulas'!A281,ISBLANK('Case Data Entry'!C281)),"Last Name is required",IF(NOT(ISBLANK('Case Data Entry'!C281)),"OK",NA()))</f>
        <v>#N/A</v>
      </c>
      <c r="D281" s="41" t="e">
        <f>IF(AND('DO NOT USE_Case Formulas'!A281,ISBLANK('Case Data Entry'!D281)),"Birthdate is required",IF(NOT(ISBLANK('Case Data Entry'!D281)),"OK",NA()))</f>
        <v>#N/A</v>
      </c>
      <c r="E281" s="41" t="e">
        <f>IF(AND('DO NOT USE_Case Formulas'!A281,ISBLANK('Case Data Entry'!E281)),"Mobile Phone is required",IF(NOT(ISBLANK('Case Data Entry'!E281)),IF(AND(ISNUMBER(VALUE('Case Data Entry'!E281)),LEFT('Case Data Entry'!E281,1)&lt;&gt;"1",LEN('Case Data Entry'!E281)=10),"OK","Phone number must be valid format"),NA()))</f>
        <v>#N/A</v>
      </c>
      <c r="F281" s="41" t="e">
        <f>IF(LEN('Case Data Entry'!F281)&gt;255,"Home Street Address must be less than 255 characters",IF('DO NOT USE_Case Formulas'!A281,"OK",NA()))</f>
        <v>#N/A</v>
      </c>
      <c r="G281" s="41" t="e">
        <f>IF(LEN('Case Data Entry'!G281)&gt;40,"City must be less than 40 characters",IF('DO NOT USE_Case Formulas'!A281,"OK",NA()))</f>
        <v>#N/A</v>
      </c>
      <c r="H281" s="41" t="e">
        <f>IF(AND(NOT(ISBLANK('Case Data Entry'!H281)),ISNA(VLOOKUP('Case Data Entry'!H281,'DO NOT USE_School Picklist'!$P$3:$P$52,1,FALSE))),"Please select a value from the drop-down menu",IF('DO NOT USE_Case Formulas'!A281,"OK",NA()))</f>
        <v>#N/A</v>
      </c>
      <c r="I281" s="41" t="e">
        <f>IF(AND('DO NOT USE_Case Formulas'!A281,ISBLANK('Case Data Entry'!I281)),"Zip is required",IF(ISBLANK('Case Data Entry'!I281),NA(),"OK"))</f>
        <v>#N/A</v>
      </c>
      <c r="J281" s="41" t="e">
        <f>IF(AND('DO NOT USE_Case Formulas'!A281,ISBLANK('Case Data Entry'!J281)),"Student or Staff? is required",IF(ISBLANK('Case Data Entry'!J281),NA(),IF(ISNA(VLOOKUP('Case Data Entry'!J281,'DO NOT USE_School Picklist'!$B$3:$B$6,1,FALSE)),"Please select a value from the drop-down menu","OK")))</f>
        <v>#N/A</v>
      </c>
      <c r="K281" s="41" t="e">
        <f>IF(AND('Case Data Entry'!J281='DO NOT USE_School Picklist'!$B$4,ISBLANK('Case Data Entry'!K281)),"Occupation/Job Title is required if Student or Staff? is Yes, staff/faculty or volunteer",IF('DO NOT USE_Case Formulas'!A281,"OK",NA()))</f>
        <v>#N/A</v>
      </c>
      <c r="L281" s="41" t="e">
        <f ca="1">IF('Case Data Entry'!L281&gt;'DO NOT USE_School Picklist'!$C$3,"Date last on school campus/facility cannot be a future date",IF('DO NOT USE_Case Formulas'!A281,IF(ISBLANK('Case Data Entry'!L281),"Date last on school campus/facility is required","OK"),NA()))</f>
        <v>#N/A</v>
      </c>
      <c r="M281" s="41" t="e">
        <f>IF(AND('DO NOT USE_Case Formulas'!A281,ISBLANK('Case Data Entry'!M281)),"Specific Place in the Location is required",IF(ISBLANK('Case Data Entry'!M281),NA(),"OK"))</f>
        <v>#N/A</v>
      </c>
      <c r="N281" s="41" t="e">
        <f>IF(LEN('Case Data Entry'!N281)&gt;50,"Parent/Guardian Name must be less than 50 characters",IF('DO NOT USE_Case Formulas'!A281,"OK",NA()))</f>
        <v>#N/A</v>
      </c>
      <c r="O281" s="41" t="e">
        <f>IF(NOT(ISBLANK('Case Data Entry'!O281)),IF(AND(ISNUMBER('Case Data Entry'!O281),LEFT('Case Data Entry'!O281,1)&lt;&gt;"1",LEN('Case Data Entry'!O281)=10),"OK","Phone number must be valid format"),IF('DO NOT USE_Case Formulas'!A281,"OK",NA()))</f>
        <v>#N/A</v>
      </c>
      <c r="P281" s="41" t="e">
        <f>IF(AND(NOT(ISBLANK('Case Data Entry'!P281)),ISNA(VLOOKUP('Case Data Entry'!P281,'DO NOT USE_School Picklist'!$E$3:$E$10,1,FALSE))),"Please select a value from the drop-down menu",IF('DO NOT USE_Case Formulas'!A281,"OK",NA()))</f>
        <v>#N/A</v>
      </c>
      <c r="Q281" s="41" t="e">
        <f>IF(AND(NOT(ISBLANK('Case Data Entry'!Q281)),ISNA(VLOOKUP('Case Data Entry'!Q281,'DO NOT USE_School Picklist'!$F$3:$F$16,1,FALSE))),"Please select a value from the drop-down menu",IF('DO NOT USE_Case Formulas'!A281,"OK",NA()))</f>
        <v>#N/A</v>
      </c>
      <c r="R281" s="41" t="e">
        <f>IF(LEN('Case Data Entry'!R281)&gt;100,"Classroom(s) must be less than 100 characters",IF('DO NOT USE_Case Formulas'!A281,"OK",NA()))</f>
        <v>#N/A</v>
      </c>
      <c r="S281" s="41" t="e">
        <f>IF(AND(NOT(ISBLANK('Case Data Entry'!S281)),ISNA(VLOOKUP('Case Data Entry'!S281,'DO NOT USE_School Picklist'!$S$3:$S$12,1,FALSE))),"Please select a value from the drop-down menu",IF('DO NOT USE_Case Formulas'!A281,"OK",NA()))</f>
        <v>#N/A</v>
      </c>
      <c r="T281" s="41" t="e">
        <f>IF(AND(NOT(ISBLANK('Case Data Entry'!T281)),ISNA(VLOOKUP('Case Data Entry'!T281,'DO NOT USE_School Picklist'!$S$3:$S$12,1,FALSE))),"Please select a value from the drop-down menu",IF('DO NOT USE_Case Formulas'!A281,"OK",NA()))</f>
        <v>#N/A</v>
      </c>
      <c r="U281" s="41" t="e">
        <f>IF(LEN('Case Data Entry'!U281)&gt;80,"Name of Education Group must be less than 80 characters",IF('DO NOT USE_Case Formulas'!A281,"OK",NA()))</f>
        <v>#N/A</v>
      </c>
      <c r="V281" s="41" t="e">
        <f>IF(AND(NOT(ISBLANK('Case Data Entry'!V281)),ISNA(VLOOKUP('Case Data Entry'!V281,'DO NOT USE_School Picklist'!$K$3:$K$6,1,FALSE))),"Please select a value from the drop-down menu",IF('DO NOT USE_Case Formulas'!A281,"OK",NA()))</f>
        <v>#N/A</v>
      </c>
      <c r="W281" s="41" t="e">
        <f>IF(AND('DO NOT USE_Case Formulas'!A281,ISBLANK('Case Data Entry'!W281)),"Has this person had symptoms? is required",IF(AND(NOT(ISBLANK('Case Data Entry'!W281)),ISNA(VLOOKUP('Case Data Entry'!W281,'DO NOT USE_School Picklist'!$D$3:$D$5,1,FALSE))),"Please select a value from the drop-down menu",IF(NOT(ISBLANK('Case Data Entry'!W281)),"OK",NA())))</f>
        <v>#N/A</v>
      </c>
      <c r="X281" s="41" t="e">
        <f>IF(AND('Case Data Entry'!W281='DO NOT USE_School Picklist'!$D$3,ISBLANK('Case Data Entry'!X281)),"Symptom Onset Date is required if Ever Symptomatic is Yes",IF('DO NOT USE_Case Formulas'!A281,"OK",NA()))</f>
        <v>#N/A</v>
      </c>
      <c r="Y281" s="41"/>
      <c r="Z281" s="41" t="e">
        <f ca="1">IF(AND('DO NOT USE_Case Formulas'!A281,ISBLANK('Case Data Entry'!Z281)),"Lab Result Test Date is required",IF('Case Data Entry'!Z281&gt;'DO NOT USE_School Picklist'!$C$3,"Test Date cannot be a future date",IF(NOT(ISBLANK('Case Data Entry'!Z281)),"OK",NA())))</f>
        <v>#N/A</v>
      </c>
      <c r="AA281" s="41" t="e">
        <f>IF(AND(NOT(ISBLANK('Case Data Entry'!AA281)),ISNA(VLOOKUP('Case Data Entry'!AA281,'DO NOT USE_School Picklist'!$R$3:$R$7,1,FALSE))),"Please select a value from the drop-down menu",IF('DO NOT USE_Case Formulas'!A281,"OK",NA()))</f>
        <v>#N/A</v>
      </c>
      <c r="AB281" s="41" t="e">
        <f>IF(AND(NOT(ISBLANK('Case Data Entry'!AB281)),ISNA(VLOOKUP('Case Data Entry'!AB281,'DO NOT USE_School Picklist'!$Q$3:$Q$8,1,FALSE))),"Please select a value from the drop-down menu",IF('DO NOT USE_Case Formulas'!A281,"OK",NA()))</f>
        <v>#N/A</v>
      </c>
    </row>
    <row r="282" spans="1:28" x14ac:dyDescent="0.25">
      <c r="A282" s="40" t="e">
        <f>IF('DO NOT USE_Case Formulas'!A282,IF('DO NOT USE_Case Formulas'!B282,"Not all required fields are completed","OK"),NA())</f>
        <v>#N/A</v>
      </c>
      <c r="B282" s="41" t="e">
        <f>IF(AND('DO NOT USE_Case Formulas'!A282,ISBLANK('Case Data Entry'!B282)),"First Name is required",IF(NOT(ISBLANK('Case Data Entry'!B282)),"OK",NA()))</f>
        <v>#N/A</v>
      </c>
      <c r="C282" s="41" t="e">
        <f>IF(AND('DO NOT USE_Case Formulas'!A282,ISBLANK('Case Data Entry'!C282)),"Last Name is required",IF(NOT(ISBLANK('Case Data Entry'!C282)),"OK",NA()))</f>
        <v>#N/A</v>
      </c>
      <c r="D282" s="41" t="e">
        <f>IF(AND('DO NOT USE_Case Formulas'!A282,ISBLANK('Case Data Entry'!D282)),"Birthdate is required",IF(NOT(ISBLANK('Case Data Entry'!D282)),"OK",NA()))</f>
        <v>#N/A</v>
      </c>
      <c r="E282" s="41" t="e">
        <f>IF(AND('DO NOT USE_Case Formulas'!A282,ISBLANK('Case Data Entry'!E282)),"Mobile Phone is required",IF(NOT(ISBLANK('Case Data Entry'!E282)),IF(AND(ISNUMBER(VALUE('Case Data Entry'!E282)),LEFT('Case Data Entry'!E282,1)&lt;&gt;"1",LEN('Case Data Entry'!E282)=10),"OK","Phone number must be valid format"),NA()))</f>
        <v>#N/A</v>
      </c>
      <c r="F282" s="41" t="e">
        <f>IF(LEN('Case Data Entry'!F282)&gt;255,"Home Street Address must be less than 255 characters",IF('DO NOT USE_Case Formulas'!A282,"OK",NA()))</f>
        <v>#N/A</v>
      </c>
      <c r="G282" s="41" t="e">
        <f>IF(LEN('Case Data Entry'!G282)&gt;40,"City must be less than 40 characters",IF('DO NOT USE_Case Formulas'!A282,"OK",NA()))</f>
        <v>#N/A</v>
      </c>
      <c r="H282" s="41" t="e">
        <f>IF(AND(NOT(ISBLANK('Case Data Entry'!H282)),ISNA(VLOOKUP('Case Data Entry'!H282,'DO NOT USE_School Picklist'!$P$3:$P$52,1,FALSE))),"Please select a value from the drop-down menu",IF('DO NOT USE_Case Formulas'!A282,"OK",NA()))</f>
        <v>#N/A</v>
      </c>
      <c r="I282" s="41" t="e">
        <f>IF(AND('DO NOT USE_Case Formulas'!A282,ISBLANK('Case Data Entry'!I282)),"Zip is required",IF(ISBLANK('Case Data Entry'!I282),NA(),"OK"))</f>
        <v>#N/A</v>
      </c>
      <c r="J282" s="41" t="e">
        <f>IF(AND('DO NOT USE_Case Formulas'!A282,ISBLANK('Case Data Entry'!J282)),"Student or Staff? is required",IF(ISBLANK('Case Data Entry'!J282),NA(),IF(ISNA(VLOOKUP('Case Data Entry'!J282,'DO NOT USE_School Picklist'!$B$3:$B$6,1,FALSE)),"Please select a value from the drop-down menu","OK")))</f>
        <v>#N/A</v>
      </c>
      <c r="K282" s="41" t="e">
        <f>IF(AND('Case Data Entry'!J282='DO NOT USE_School Picklist'!$B$4,ISBLANK('Case Data Entry'!K282)),"Occupation/Job Title is required if Student or Staff? is Yes, staff/faculty or volunteer",IF('DO NOT USE_Case Formulas'!A282,"OK",NA()))</f>
        <v>#N/A</v>
      </c>
      <c r="L282" s="41" t="e">
        <f ca="1">IF('Case Data Entry'!L282&gt;'DO NOT USE_School Picklist'!$C$3,"Date last on school campus/facility cannot be a future date",IF('DO NOT USE_Case Formulas'!A282,IF(ISBLANK('Case Data Entry'!L282),"Date last on school campus/facility is required","OK"),NA()))</f>
        <v>#N/A</v>
      </c>
      <c r="M282" s="41" t="e">
        <f>IF(AND('DO NOT USE_Case Formulas'!A282,ISBLANK('Case Data Entry'!M282)),"Specific Place in the Location is required",IF(ISBLANK('Case Data Entry'!M282),NA(),"OK"))</f>
        <v>#N/A</v>
      </c>
      <c r="N282" s="41" t="e">
        <f>IF(LEN('Case Data Entry'!N282)&gt;50,"Parent/Guardian Name must be less than 50 characters",IF('DO NOT USE_Case Formulas'!A282,"OK",NA()))</f>
        <v>#N/A</v>
      </c>
      <c r="O282" s="41" t="e">
        <f>IF(NOT(ISBLANK('Case Data Entry'!O282)),IF(AND(ISNUMBER('Case Data Entry'!O282),LEFT('Case Data Entry'!O282,1)&lt;&gt;"1",LEN('Case Data Entry'!O282)=10),"OK","Phone number must be valid format"),IF('DO NOT USE_Case Formulas'!A282,"OK",NA()))</f>
        <v>#N/A</v>
      </c>
      <c r="P282" s="41" t="e">
        <f>IF(AND(NOT(ISBLANK('Case Data Entry'!P282)),ISNA(VLOOKUP('Case Data Entry'!P282,'DO NOT USE_School Picklist'!$E$3:$E$10,1,FALSE))),"Please select a value from the drop-down menu",IF('DO NOT USE_Case Formulas'!A282,"OK",NA()))</f>
        <v>#N/A</v>
      </c>
      <c r="Q282" s="41" t="e">
        <f>IF(AND(NOT(ISBLANK('Case Data Entry'!Q282)),ISNA(VLOOKUP('Case Data Entry'!Q282,'DO NOT USE_School Picklist'!$F$3:$F$16,1,FALSE))),"Please select a value from the drop-down menu",IF('DO NOT USE_Case Formulas'!A282,"OK",NA()))</f>
        <v>#N/A</v>
      </c>
      <c r="R282" s="41" t="e">
        <f>IF(LEN('Case Data Entry'!R282)&gt;100,"Classroom(s) must be less than 100 characters",IF('DO NOT USE_Case Formulas'!A282,"OK",NA()))</f>
        <v>#N/A</v>
      </c>
      <c r="S282" s="41" t="e">
        <f>IF(AND(NOT(ISBLANK('Case Data Entry'!S282)),ISNA(VLOOKUP('Case Data Entry'!S282,'DO NOT USE_School Picklist'!$S$3:$S$12,1,FALSE))),"Please select a value from the drop-down menu",IF('DO NOT USE_Case Formulas'!A282,"OK",NA()))</f>
        <v>#N/A</v>
      </c>
      <c r="T282" s="41" t="e">
        <f>IF(AND(NOT(ISBLANK('Case Data Entry'!T282)),ISNA(VLOOKUP('Case Data Entry'!T282,'DO NOT USE_School Picklist'!$S$3:$S$12,1,FALSE))),"Please select a value from the drop-down menu",IF('DO NOT USE_Case Formulas'!A282,"OK",NA()))</f>
        <v>#N/A</v>
      </c>
      <c r="U282" s="41" t="e">
        <f>IF(LEN('Case Data Entry'!U282)&gt;80,"Name of Education Group must be less than 80 characters",IF('DO NOT USE_Case Formulas'!A282,"OK",NA()))</f>
        <v>#N/A</v>
      </c>
      <c r="V282" s="41" t="e">
        <f>IF(AND(NOT(ISBLANK('Case Data Entry'!V282)),ISNA(VLOOKUP('Case Data Entry'!V282,'DO NOT USE_School Picklist'!$K$3:$K$6,1,FALSE))),"Please select a value from the drop-down menu",IF('DO NOT USE_Case Formulas'!A282,"OK",NA()))</f>
        <v>#N/A</v>
      </c>
      <c r="W282" s="41" t="e">
        <f>IF(AND('DO NOT USE_Case Formulas'!A282,ISBLANK('Case Data Entry'!W282)),"Has this person had symptoms? is required",IF(AND(NOT(ISBLANK('Case Data Entry'!W282)),ISNA(VLOOKUP('Case Data Entry'!W282,'DO NOT USE_School Picklist'!$D$3:$D$5,1,FALSE))),"Please select a value from the drop-down menu",IF(NOT(ISBLANK('Case Data Entry'!W282)),"OK",NA())))</f>
        <v>#N/A</v>
      </c>
      <c r="X282" s="41" t="e">
        <f>IF(AND('Case Data Entry'!W282='DO NOT USE_School Picklist'!$D$3,ISBLANK('Case Data Entry'!X282)),"Symptom Onset Date is required if Ever Symptomatic is Yes",IF('DO NOT USE_Case Formulas'!A282,"OK",NA()))</f>
        <v>#N/A</v>
      </c>
      <c r="Y282" s="41"/>
      <c r="Z282" s="41" t="e">
        <f ca="1">IF(AND('DO NOT USE_Case Formulas'!A282,ISBLANK('Case Data Entry'!Z282)),"Lab Result Test Date is required",IF('Case Data Entry'!Z282&gt;'DO NOT USE_School Picklist'!$C$3,"Test Date cannot be a future date",IF(NOT(ISBLANK('Case Data Entry'!Z282)),"OK",NA())))</f>
        <v>#N/A</v>
      </c>
      <c r="AA282" s="41" t="e">
        <f>IF(AND(NOT(ISBLANK('Case Data Entry'!AA282)),ISNA(VLOOKUP('Case Data Entry'!AA282,'DO NOT USE_School Picklist'!$R$3:$R$7,1,FALSE))),"Please select a value from the drop-down menu",IF('DO NOT USE_Case Formulas'!A282,"OK",NA()))</f>
        <v>#N/A</v>
      </c>
      <c r="AB282" s="41" t="e">
        <f>IF(AND(NOT(ISBLANK('Case Data Entry'!AB282)),ISNA(VLOOKUP('Case Data Entry'!AB282,'DO NOT USE_School Picklist'!$Q$3:$Q$8,1,FALSE))),"Please select a value from the drop-down menu",IF('DO NOT USE_Case Formulas'!A282,"OK",NA()))</f>
        <v>#N/A</v>
      </c>
    </row>
    <row r="283" spans="1:28" x14ac:dyDescent="0.25">
      <c r="A283" s="40" t="e">
        <f>IF('DO NOT USE_Case Formulas'!A283,IF('DO NOT USE_Case Formulas'!B283,"Not all required fields are completed","OK"),NA())</f>
        <v>#N/A</v>
      </c>
      <c r="B283" s="41" t="e">
        <f>IF(AND('DO NOT USE_Case Formulas'!A283,ISBLANK('Case Data Entry'!B283)),"First Name is required",IF(NOT(ISBLANK('Case Data Entry'!B283)),"OK",NA()))</f>
        <v>#N/A</v>
      </c>
      <c r="C283" s="41" t="e">
        <f>IF(AND('DO NOT USE_Case Formulas'!A283,ISBLANK('Case Data Entry'!C283)),"Last Name is required",IF(NOT(ISBLANK('Case Data Entry'!C283)),"OK",NA()))</f>
        <v>#N/A</v>
      </c>
      <c r="D283" s="41" t="e">
        <f>IF(AND('DO NOT USE_Case Formulas'!A283,ISBLANK('Case Data Entry'!D283)),"Birthdate is required",IF(NOT(ISBLANK('Case Data Entry'!D283)),"OK",NA()))</f>
        <v>#N/A</v>
      </c>
      <c r="E283" s="41" t="e">
        <f>IF(AND('DO NOT USE_Case Formulas'!A283,ISBLANK('Case Data Entry'!E283)),"Mobile Phone is required",IF(NOT(ISBLANK('Case Data Entry'!E283)),IF(AND(ISNUMBER(VALUE('Case Data Entry'!E283)),LEFT('Case Data Entry'!E283,1)&lt;&gt;"1",LEN('Case Data Entry'!E283)=10),"OK","Phone number must be valid format"),NA()))</f>
        <v>#N/A</v>
      </c>
      <c r="F283" s="41" t="e">
        <f>IF(LEN('Case Data Entry'!F283)&gt;255,"Home Street Address must be less than 255 characters",IF('DO NOT USE_Case Formulas'!A283,"OK",NA()))</f>
        <v>#N/A</v>
      </c>
      <c r="G283" s="41" t="e">
        <f>IF(LEN('Case Data Entry'!G283)&gt;40,"City must be less than 40 characters",IF('DO NOT USE_Case Formulas'!A283,"OK",NA()))</f>
        <v>#N/A</v>
      </c>
      <c r="H283" s="41" t="e">
        <f>IF(AND(NOT(ISBLANK('Case Data Entry'!H283)),ISNA(VLOOKUP('Case Data Entry'!H283,'DO NOT USE_School Picklist'!$P$3:$P$52,1,FALSE))),"Please select a value from the drop-down menu",IF('DO NOT USE_Case Formulas'!A283,"OK",NA()))</f>
        <v>#N/A</v>
      </c>
      <c r="I283" s="41" t="e">
        <f>IF(AND('DO NOT USE_Case Formulas'!A283,ISBLANK('Case Data Entry'!I283)),"Zip is required",IF(ISBLANK('Case Data Entry'!I283),NA(),"OK"))</f>
        <v>#N/A</v>
      </c>
      <c r="J283" s="41" t="e">
        <f>IF(AND('DO NOT USE_Case Formulas'!A283,ISBLANK('Case Data Entry'!J283)),"Student or Staff? is required",IF(ISBLANK('Case Data Entry'!J283),NA(),IF(ISNA(VLOOKUP('Case Data Entry'!J283,'DO NOT USE_School Picklist'!$B$3:$B$6,1,FALSE)),"Please select a value from the drop-down menu","OK")))</f>
        <v>#N/A</v>
      </c>
      <c r="K283" s="41" t="e">
        <f>IF(AND('Case Data Entry'!J283='DO NOT USE_School Picklist'!$B$4,ISBLANK('Case Data Entry'!K283)),"Occupation/Job Title is required if Student or Staff? is Yes, staff/faculty or volunteer",IF('DO NOT USE_Case Formulas'!A283,"OK",NA()))</f>
        <v>#N/A</v>
      </c>
      <c r="L283" s="41" t="e">
        <f ca="1">IF('Case Data Entry'!L283&gt;'DO NOT USE_School Picklist'!$C$3,"Date last on school campus/facility cannot be a future date",IF('DO NOT USE_Case Formulas'!A283,IF(ISBLANK('Case Data Entry'!L283),"Date last on school campus/facility is required","OK"),NA()))</f>
        <v>#N/A</v>
      </c>
      <c r="M283" s="41" t="e">
        <f>IF(AND('DO NOT USE_Case Formulas'!A283,ISBLANK('Case Data Entry'!M283)),"Specific Place in the Location is required",IF(ISBLANK('Case Data Entry'!M283),NA(),"OK"))</f>
        <v>#N/A</v>
      </c>
      <c r="N283" s="41" t="e">
        <f>IF(LEN('Case Data Entry'!N283)&gt;50,"Parent/Guardian Name must be less than 50 characters",IF('DO NOT USE_Case Formulas'!A283,"OK",NA()))</f>
        <v>#N/A</v>
      </c>
      <c r="O283" s="41" t="e">
        <f>IF(NOT(ISBLANK('Case Data Entry'!O283)),IF(AND(ISNUMBER('Case Data Entry'!O283),LEFT('Case Data Entry'!O283,1)&lt;&gt;"1",LEN('Case Data Entry'!O283)=10),"OK","Phone number must be valid format"),IF('DO NOT USE_Case Formulas'!A283,"OK",NA()))</f>
        <v>#N/A</v>
      </c>
      <c r="P283" s="41" t="e">
        <f>IF(AND(NOT(ISBLANK('Case Data Entry'!P283)),ISNA(VLOOKUP('Case Data Entry'!P283,'DO NOT USE_School Picklist'!$E$3:$E$10,1,FALSE))),"Please select a value from the drop-down menu",IF('DO NOT USE_Case Formulas'!A283,"OK",NA()))</f>
        <v>#N/A</v>
      </c>
      <c r="Q283" s="41" t="e">
        <f>IF(AND(NOT(ISBLANK('Case Data Entry'!Q283)),ISNA(VLOOKUP('Case Data Entry'!Q283,'DO NOT USE_School Picklist'!$F$3:$F$16,1,FALSE))),"Please select a value from the drop-down menu",IF('DO NOT USE_Case Formulas'!A283,"OK",NA()))</f>
        <v>#N/A</v>
      </c>
      <c r="R283" s="41" t="e">
        <f>IF(LEN('Case Data Entry'!R283)&gt;100,"Classroom(s) must be less than 100 characters",IF('DO NOT USE_Case Formulas'!A283,"OK",NA()))</f>
        <v>#N/A</v>
      </c>
      <c r="S283" s="41" t="e">
        <f>IF(AND(NOT(ISBLANK('Case Data Entry'!S283)),ISNA(VLOOKUP('Case Data Entry'!S283,'DO NOT USE_School Picklist'!$S$3:$S$12,1,FALSE))),"Please select a value from the drop-down menu",IF('DO NOT USE_Case Formulas'!A283,"OK",NA()))</f>
        <v>#N/A</v>
      </c>
      <c r="T283" s="41" t="e">
        <f>IF(AND(NOT(ISBLANK('Case Data Entry'!T283)),ISNA(VLOOKUP('Case Data Entry'!T283,'DO NOT USE_School Picklist'!$S$3:$S$12,1,FALSE))),"Please select a value from the drop-down menu",IF('DO NOT USE_Case Formulas'!A283,"OK",NA()))</f>
        <v>#N/A</v>
      </c>
      <c r="U283" s="41" t="e">
        <f>IF(LEN('Case Data Entry'!U283)&gt;80,"Name of Education Group must be less than 80 characters",IF('DO NOT USE_Case Formulas'!A283,"OK",NA()))</f>
        <v>#N/A</v>
      </c>
      <c r="V283" s="41" t="e">
        <f>IF(AND(NOT(ISBLANK('Case Data Entry'!V283)),ISNA(VLOOKUP('Case Data Entry'!V283,'DO NOT USE_School Picklist'!$K$3:$K$6,1,FALSE))),"Please select a value from the drop-down menu",IF('DO NOT USE_Case Formulas'!A283,"OK",NA()))</f>
        <v>#N/A</v>
      </c>
      <c r="W283" s="41" t="e">
        <f>IF(AND('DO NOT USE_Case Formulas'!A283,ISBLANK('Case Data Entry'!W283)),"Has this person had symptoms? is required",IF(AND(NOT(ISBLANK('Case Data Entry'!W283)),ISNA(VLOOKUP('Case Data Entry'!W283,'DO NOT USE_School Picklist'!$D$3:$D$5,1,FALSE))),"Please select a value from the drop-down menu",IF(NOT(ISBLANK('Case Data Entry'!W283)),"OK",NA())))</f>
        <v>#N/A</v>
      </c>
      <c r="X283" s="41" t="e">
        <f>IF(AND('Case Data Entry'!W283='DO NOT USE_School Picklist'!$D$3,ISBLANK('Case Data Entry'!X283)),"Symptom Onset Date is required if Ever Symptomatic is Yes",IF('DO NOT USE_Case Formulas'!A283,"OK",NA()))</f>
        <v>#N/A</v>
      </c>
      <c r="Y283" s="41"/>
      <c r="Z283" s="41" t="e">
        <f ca="1">IF(AND('DO NOT USE_Case Formulas'!A283,ISBLANK('Case Data Entry'!Z283)),"Lab Result Test Date is required",IF('Case Data Entry'!Z283&gt;'DO NOT USE_School Picklist'!$C$3,"Test Date cannot be a future date",IF(NOT(ISBLANK('Case Data Entry'!Z283)),"OK",NA())))</f>
        <v>#N/A</v>
      </c>
      <c r="AA283" s="41" t="e">
        <f>IF(AND(NOT(ISBLANK('Case Data Entry'!AA283)),ISNA(VLOOKUP('Case Data Entry'!AA283,'DO NOT USE_School Picklist'!$R$3:$R$7,1,FALSE))),"Please select a value from the drop-down menu",IF('DO NOT USE_Case Formulas'!A283,"OK",NA()))</f>
        <v>#N/A</v>
      </c>
      <c r="AB283" s="41" t="e">
        <f>IF(AND(NOT(ISBLANK('Case Data Entry'!AB283)),ISNA(VLOOKUP('Case Data Entry'!AB283,'DO NOT USE_School Picklist'!$Q$3:$Q$8,1,FALSE))),"Please select a value from the drop-down menu",IF('DO NOT USE_Case Formulas'!A283,"OK",NA()))</f>
        <v>#N/A</v>
      </c>
    </row>
    <row r="284" spans="1:28" x14ac:dyDescent="0.25">
      <c r="A284" s="40" t="e">
        <f>IF('DO NOT USE_Case Formulas'!A284,IF('DO NOT USE_Case Formulas'!B284,"Not all required fields are completed","OK"),NA())</f>
        <v>#N/A</v>
      </c>
      <c r="B284" s="41" t="e">
        <f>IF(AND('DO NOT USE_Case Formulas'!A284,ISBLANK('Case Data Entry'!B284)),"First Name is required",IF(NOT(ISBLANK('Case Data Entry'!B284)),"OK",NA()))</f>
        <v>#N/A</v>
      </c>
      <c r="C284" s="41" t="e">
        <f>IF(AND('DO NOT USE_Case Formulas'!A284,ISBLANK('Case Data Entry'!C284)),"Last Name is required",IF(NOT(ISBLANK('Case Data Entry'!C284)),"OK",NA()))</f>
        <v>#N/A</v>
      </c>
      <c r="D284" s="41" t="e">
        <f>IF(AND('DO NOT USE_Case Formulas'!A284,ISBLANK('Case Data Entry'!D284)),"Birthdate is required",IF(NOT(ISBLANK('Case Data Entry'!D284)),"OK",NA()))</f>
        <v>#N/A</v>
      </c>
      <c r="E284" s="41" t="e">
        <f>IF(AND('DO NOT USE_Case Formulas'!A284,ISBLANK('Case Data Entry'!E284)),"Mobile Phone is required",IF(NOT(ISBLANK('Case Data Entry'!E284)),IF(AND(ISNUMBER(VALUE('Case Data Entry'!E284)),LEFT('Case Data Entry'!E284,1)&lt;&gt;"1",LEN('Case Data Entry'!E284)=10),"OK","Phone number must be valid format"),NA()))</f>
        <v>#N/A</v>
      </c>
      <c r="F284" s="41" t="e">
        <f>IF(LEN('Case Data Entry'!F284)&gt;255,"Home Street Address must be less than 255 characters",IF('DO NOT USE_Case Formulas'!A284,"OK",NA()))</f>
        <v>#N/A</v>
      </c>
      <c r="G284" s="41" t="e">
        <f>IF(LEN('Case Data Entry'!G284)&gt;40,"City must be less than 40 characters",IF('DO NOT USE_Case Formulas'!A284,"OK",NA()))</f>
        <v>#N/A</v>
      </c>
      <c r="H284" s="41" t="e">
        <f>IF(AND(NOT(ISBLANK('Case Data Entry'!H284)),ISNA(VLOOKUP('Case Data Entry'!H284,'DO NOT USE_School Picklist'!$P$3:$P$52,1,FALSE))),"Please select a value from the drop-down menu",IF('DO NOT USE_Case Formulas'!A284,"OK",NA()))</f>
        <v>#N/A</v>
      </c>
      <c r="I284" s="41" t="e">
        <f>IF(AND('DO NOT USE_Case Formulas'!A284,ISBLANK('Case Data Entry'!I284)),"Zip is required",IF(ISBLANK('Case Data Entry'!I284),NA(),"OK"))</f>
        <v>#N/A</v>
      </c>
      <c r="J284" s="41" t="e">
        <f>IF(AND('DO NOT USE_Case Formulas'!A284,ISBLANK('Case Data Entry'!J284)),"Student or Staff? is required",IF(ISBLANK('Case Data Entry'!J284),NA(),IF(ISNA(VLOOKUP('Case Data Entry'!J284,'DO NOT USE_School Picklist'!$B$3:$B$6,1,FALSE)),"Please select a value from the drop-down menu","OK")))</f>
        <v>#N/A</v>
      </c>
      <c r="K284" s="41" t="e">
        <f>IF(AND('Case Data Entry'!J284='DO NOT USE_School Picklist'!$B$4,ISBLANK('Case Data Entry'!K284)),"Occupation/Job Title is required if Student or Staff? is Yes, staff/faculty or volunteer",IF('DO NOT USE_Case Formulas'!A284,"OK",NA()))</f>
        <v>#N/A</v>
      </c>
      <c r="L284" s="41" t="e">
        <f ca="1">IF('Case Data Entry'!L284&gt;'DO NOT USE_School Picklist'!$C$3,"Date last on school campus/facility cannot be a future date",IF('DO NOT USE_Case Formulas'!A284,IF(ISBLANK('Case Data Entry'!L284),"Date last on school campus/facility is required","OK"),NA()))</f>
        <v>#N/A</v>
      </c>
      <c r="M284" s="41" t="e">
        <f>IF(AND('DO NOT USE_Case Formulas'!A284,ISBLANK('Case Data Entry'!M284)),"Specific Place in the Location is required",IF(ISBLANK('Case Data Entry'!M284),NA(),"OK"))</f>
        <v>#N/A</v>
      </c>
      <c r="N284" s="41" t="e">
        <f>IF(LEN('Case Data Entry'!N284)&gt;50,"Parent/Guardian Name must be less than 50 characters",IF('DO NOT USE_Case Formulas'!A284,"OK",NA()))</f>
        <v>#N/A</v>
      </c>
      <c r="O284" s="41" t="e">
        <f>IF(NOT(ISBLANK('Case Data Entry'!O284)),IF(AND(ISNUMBER('Case Data Entry'!O284),LEFT('Case Data Entry'!O284,1)&lt;&gt;"1",LEN('Case Data Entry'!O284)=10),"OK","Phone number must be valid format"),IF('DO NOT USE_Case Formulas'!A284,"OK",NA()))</f>
        <v>#N/A</v>
      </c>
      <c r="P284" s="41" t="e">
        <f>IF(AND(NOT(ISBLANK('Case Data Entry'!P284)),ISNA(VLOOKUP('Case Data Entry'!P284,'DO NOT USE_School Picklist'!$E$3:$E$10,1,FALSE))),"Please select a value from the drop-down menu",IF('DO NOT USE_Case Formulas'!A284,"OK",NA()))</f>
        <v>#N/A</v>
      </c>
      <c r="Q284" s="41" t="e">
        <f>IF(AND(NOT(ISBLANK('Case Data Entry'!Q284)),ISNA(VLOOKUP('Case Data Entry'!Q284,'DO NOT USE_School Picklist'!$F$3:$F$16,1,FALSE))),"Please select a value from the drop-down menu",IF('DO NOT USE_Case Formulas'!A284,"OK",NA()))</f>
        <v>#N/A</v>
      </c>
      <c r="R284" s="41" t="e">
        <f>IF(LEN('Case Data Entry'!R284)&gt;100,"Classroom(s) must be less than 100 characters",IF('DO NOT USE_Case Formulas'!A284,"OK",NA()))</f>
        <v>#N/A</v>
      </c>
      <c r="S284" s="41" t="e">
        <f>IF(AND(NOT(ISBLANK('Case Data Entry'!S284)),ISNA(VLOOKUP('Case Data Entry'!S284,'DO NOT USE_School Picklist'!$S$3:$S$12,1,FALSE))),"Please select a value from the drop-down menu",IF('DO NOT USE_Case Formulas'!A284,"OK",NA()))</f>
        <v>#N/A</v>
      </c>
      <c r="T284" s="41" t="e">
        <f>IF(AND(NOT(ISBLANK('Case Data Entry'!T284)),ISNA(VLOOKUP('Case Data Entry'!T284,'DO NOT USE_School Picklist'!$S$3:$S$12,1,FALSE))),"Please select a value from the drop-down menu",IF('DO NOT USE_Case Formulas'!A284,"OK",NA()))</f>
        <v>#N/A</v>
      </c>
      <c r="U284" s="41" t="e">
        <f>IF(LEN('Case Data Entry'!U284)&gt;80,"Name of Education Group must be less than 80 characters",IF('DO NOT USE_Case Formulas'!A284,"OK",NA()))</f>
        <v>#N/A</v>
      </c>
      <c r="V284" s="41" t="e">
        <f>IF(AND(NOT(ISBLANK('Case Data Entry'!V284)),ISNA(VLOOKUP('Case Data Entry'!V284,'DO NOT USE_School Picklist'!$K$3:$K$6,1,FALSE))),"Please select a value from the drop-down menu",IF('DO NOT USE_Case Formulas'!A284,"OK",NA()))</f>
        <v>#N/A</v>
      </c>
      <c r="W284" s="41" t="e">
        <f>IF(AND('DO NOT USE_Case Formulas'!A284,ISBLANK('Case Data Entry'!W284)),"Has this person had symptoms? is required",IF(AND(NOT(ISBLANK('Case Data Entry'!W284)),ISNA(VLOOKUP('Case Data Entry'!W284,'DO NOT USE_School Picklist'!$D$3:$D$5,1,FALSE))),"Please select a value from the drop-down menu",IF(NOT(ISBLANK('Case Data Entry'!W284)),"OK",NA())))</f>
        <v>#N/A</v>
      </c>
      <c r="X284" s="41" t="e">
        <f>IF(AND('Case Data Entry'!W284='DO NOT USE_School Picklist'!$D$3,ISBLANK('Case Data Entry'!X284)),"Symptom Onset Date is required if Ever Symptomatic is Yes",IF('DO NOT USE_Case Formulas'!A284,"OK",NA()))</f>
        <v>#N/A</v>
      </c>
      <c r="Y284" s="41"/>
      <c r="Z284" s="41" t="e">
        <f ca="1">IF(AND('DO NOT USE_Case Formulas'!A284,ISBLANK('Case Data Entry'!Z284)),"Lab Result Test Date is required",IF('Case Data Entry'!Z284&gt;'DO NOT USE_School Picklist'!$C$3,"Test Date cannot be a future date",IF(NOT(ISBLANK('Case Data Entry'!Z284)),"OK",NA())))</f>
        <v>#N/A</v>
      </c>
      <c r="AA284" s="41" t="e">
        <f>IF(AND(NOT(ISBLANK('Case Data Entry'!AA284)),ISNA(VLOOKUP('Case Data Entry'!AA284,'DO NOT USE_School Picklist'!$R$3:$R$7,1,FALSE))),"Please select a value from the drop-down menu",IF('DO NOT USE_Case Formulas'!A284,"OK",NA()))</f>
        <v>#N/A</v>
      </c>
      <c r="AB284" s="41" t="e">
        <f>IF(AND(NOT(ISBLANK('Case Data Entry'!AB284)),ISNA(VLOOKUP('Case Data Entry'!AB284,'DO NOT USE_School Picklist'!$Q$3:$Q$8,1,FALSE))),"Please select a value from the drop-down menu",IF('DO NOT USE_Case Formulas'!A284,"OK",NA()))</f>
        <v>#N/A</v>
      </c>
    </row>
    <row r="285" spans="1:28" x14ac:dyDescent="0.25">
      <c r="A285" s="40" t="e">
        <f>IF('DO NOT USE_Case Formulas'!A285,IF('DO NOT USE_Case Formulas'!B285,"Not all required fields are completed","OK"),NA())</f>
        <v>#N/A</v>
      </c>
      <c r="B285" s="41" t="e">
        <f>IF(AND('DO NOT USE_Case Formulas'!A285,ISBLANK('Case Data Entry'!B285)),"First Name is required",IF(NOT(ISBLANK('Case Data Entry'!B285)),"OK",NA()))</f>
        <v>#N/A</v>
      </c>
      <c r="C285" s="41" t="e">
        <f>IF(AND('DO NOT USE_Case Formulas'!A285,ISBLANK('Case Data Entry'!C285)),"Last Name is required",IF(NOT(ISBLANK('Case Data Entry'!C285)),"OK",NA()))</f>
        <v>#N/A</v>
      </c>
      <c r="D285" s="41" t="e">
        <f>IF(AND('DO NOT USE_Case Formulas'!A285,ISBLANK('Case Data Entry'!D285)),"Birthdate is required",IF(NOT(ISBLANK('Case Data Entry'!D285)),"OK",NA()))</f>
        <v>#N/A</v>
      </c>
      <c r="E285" s="41" t="e">
        <f>IF(AND('DO NOT USE_Case Formulas'!A285,ISBLANK('Case Data Entry'!E285)),"Mobile Phone is required",IF(NOT(ISBLANK('Case Data Entry'!E285)),IF(AND(ISNUMBER(VALUE('Case Data Entry'!E285)),LEFT('Case Data Entry'!E285,1)&lt;&gt;"1",LEN('Case Data Entry'!E285)=10),"OK","Phone number must be valid format"),NA()))</f>
        <v>#N/A</v>
      </c>
      <c r="F285" s="41" t="e">
        <f>IF(LEN('Case Data Entry'!F285)&gt;255,"Home Street Address must be less than 255 characters",IF('DO NOT USE_Case Formulas'!A285,"OK",NA()))</f>
        <v>#N/A</v>
      </c>
      <c r="G285" s="41" t="e">
        <f>IF(LEN('Case Data Entry'!G285)&gt;40,"City must be less than 40 characters",IF('DO NOT USE_Case Formulas'!A285,"OK",NA()))</f>
        <v>#N/A</v>
      </c>
      <c r="H285" s="41" t="e">
        <f>IF(AND(NOT(ISBLANK('Case Data Entry'!H285)),ISNA(VLOOKUP('Case Data Entry'!H285,'DO NOT USE_School Picklist'!$P$3:$P$52,1,FALSE))),"Please select a value from the drop-down menu",IF('DO NOT USE_Case Formulas'!A285,"OK",NA()))</f>
        <v>#N/A</v>
      </c>
      <c r="I285" s="41" t="e">
        <f>IF(AND('DO NOT USE_Case Formulas'!A285,ISBLANK('Case Data Entry'!I285)),"Zip is required",IF(ISBLANK('Case Data Entry'!I285),NA(),"OK"))</f>
        <v>#N/A</v>
      </c>
      <c r="J285" s="41" t="e">
        <f>IF(AND('DO NOT USE_Case Formulas'!A285,ISBLANK('Case Data Entry'!J285)),"Student or Staff? is required",IF(ISBLANK('Case Data Entry'!J285),NA(),IF(ISNA(VLOOKUP('Case Data Entry'!J285,'DO NOT USE_School Picklist'!$B$3:$B$6,1,FALSE)),"Please select a value from the drop-down menu","OK")))</f>
        <v>#N/A</v>
      </c>
      <c r="K285" s="41" t="e">
        <f>IF(AND('Case Data Entry'!J285='DO NOT USE_School Picklist'!$B$4,ISBLANK('Case Data Entry'!K285)),"Occupation/Job Title is required if Student or Staff? is Yes, staff/faculty or volunteer",IF('DO NOT USE_Case Formulas'!A285,"OK",NA()))</f>
        <v>#N/A</v>
      </c>
      <c r="L285" s="41" t="e">
        <f ca="1">IF('Case Data Entry'!L285&gt;'DO NOT USE_School Picklist'!$C$3,"Date last on school campus/facility cannot be a future date",IF('DO NOT USE_Case Formulas'!A285,IF(ISBLANK('Case Data Entry'!L285),"Date last on school campus/facility is required","OK"),NA()))</f>
        <v>#N/A</v>
      </c>
      <c r="M285" s="41" t="e">
        <f>IF(AND('DO NOT USE_Case Formulas'!A285,ISBLANK('Case Data Entry'!M285)),"Specific Place in the Location is required",IF(ISBLANK('Case Data Entry'!M285),NA(),"OK"))</f>
        <v>#N/A</v>
      </c>
      <c r="N285" s="41" t="e">
        <f>IF(LEN('Case Data Entry'!N285)&gt;50,"Parent/Guardian Name must be less than 50 characters",IF('DO NOT USE_Case Formulas'!A285,"OK",NA()))</f>
        <v>#N/A</v>
      </c>
      <c r="O285" s="41" t="e">
        <f>IF(NOT(ISBLANK('Case Data Entry'!O285)),IF(AND(ISNUMBER('Case Data Entry'!O285),LEFT('Case Data Entry'!O285,1)&lt;&gt;"1",LEN('Case Data Entry'!O285)=10),"OK","Phone number must be valid format"),IF('DO NOT USE_Case Formulas'!A285,"OK",NA()))</f>
        <v>#N/A</v>
      </c>
      <c r="P285" s="41" t="e">
        <f>IF(AND(NOT(ISBLANK('Case Data Entry'!P285)),ISNA(VLOOKUP('Case Data Entry'!P285,'DO NOT USE_School Picklist'!$E$3:$E$10,1,FALSE))),"Please select a value from the drop-down menu",IF('DO NOT USE_Case Formulas'!A285,"OK",NA()))</f>
        <v>#N/A</v>
      </c>
      <c r="Q285" s="41" t="e">
        <f>IF(AND(NOT(ISBLANK('Case Data Entry'!Q285)),ISNA(VLOOKUP('Case Data Entry'!Q285,'DO NOT USE_School Picklist'!$F$3:$F$16,1,FALSE))),"Please select a value from the drop-down menu",IF('DO NOT USE_Case Formulas'!A285,"OK",NA()))</f>
        <v>#N/A</v>
      </c>
      <c r="R285" s="41" t="e">
        <f>IF(LEN('Case Data Entry'!R285)&gt;100,"Classroom(s) must be less than 100 characters",IF('DO NOT USE_Case Formulas'!A285,"OK",NA()))</f>
        <v>#N/A</v>
      </c>
      <c r="S285" s="41" t="e">
        <f>IF(AND(NOT(ISBLANK('Case Data Entry'!S285)),ISNA(VLOOKUP('Case Data Entry'!S285,'DO NOT USE_School Picklist'!$S$3:$S$12,1,FALSE))),"Please select a value from the drop-down menu",IF('DO NOT USE_Case Formulas'!A285,"OK",NA()))</f>
        <v>#N/A</v>
      </c>
      <c r="T285" s="41" t="e">
        <f>IF(AND(NOT(ISBLANK('Case Data Entry'!T285)),ISNA(VLOOKUP('Case Data Entry'!T285,'DO NOT USE_School Picklist'!$S$3:$S$12,1,FALSE))),"Please select a value from the drop-down menu",IF('DO NOT USE_Case Formulas'!A285,"OK",NA()))</f>
        <v>#N/A</v>
      </c>
      <c r="U285" s="41" t="e">
        <f>IF(LEN('Case Data Entry'!U285)&gt;80,"Name of Education Group must be less than 80 characters",IF('DO NOT USE_Case Formulas'!A285,"OK",NA()))</f>
        <v>#N/A</v>
      </c>
      <c r="V285" s="41" t="e">
        <f>IF(AND(NOT(ISBLANK('Case Data Entry'!V285)),ISNA(VLOOKUP('Case Data Entry'!V285,'DO NOT USE_School Picklist'!$K$3:$K$6,1,FALSE))),"Please select a value from the drop-down menu",IF('DO NOT USE_Case Formulas'!A285,"OK",NA()))</f>
        <v>#N/A</v>
      </c>
      <c r="W285" s="41" t="e">
        <f>IF(AND('DO NOT USE_Case Formulas'!A285,ISBLANK('Case Data Entry'!W285)),"Has this person had symptoms? is required",IF(AND(NOT(ISBLANK('Case Data Entry'!W285)),ISNA(VLOOKUP('Case Data Entry'!W285,'DO NOT USE_School Picklist'!$D$3:$D$5,1,FALSE))),"Please select a value from the drop-down menu",IF(NOT(ISBLANK('Case Data Entry'!W285)),"OK",NA())))</f>
        <v>#N/A</v>
      </c>
      <c r="X285" s="41" t="e">
        <f>IF(AND('Case Data Entry'!W285='DO NOT USE_School Picklist'!$D$3,ISBLANK('Case Data Entry'!X285)),"Symptom Onset Date is required if Ever Symptomatic is Yes",IF('DO NOT USE_Case Formulas'!A285,"OK",NA()))</f>
        <v>#N/A</v>
      </c>
      <c r="Y285" s="41"/>
      <c r="Z285" s="41" t="e">
        <f ca="1">IF(AND('DO NOT USE_Case Formulas'!A285,ISBLANK('Case Data Entry'!Z285)),"Lab Result Test Date is required",IF('Case Data Entry'!Z285&gt;'DO NOT USE_School Picklist'!$C$3,"Test Date cannot be a future date",IF(NOT(ISBLANK('Case Data Entry'!Z285)),"OK",NA())))</f>
        <v>#N/A</v>
      </c>
      <c r="AA285" s="41" t="e">
        <f>IF(AND(NOT(ISBLANK('Case Data Entry'!AA285)),ISNA(VLOOKUP('Case Data Entry'!AA285,'DO NOT USE_School Picklist'!$R$3:$R$7,1,FALSE))),"Please select a value from the drop-down menu",IF('DO NOT USE_Case Formulas'!A285,"OK",NA()))</f>
        <v>#N/A</v>
      </c>
      <c r="AB285" s="41" t="e">
        <f>IF(AND(NOT(ISBLANK('Case Data Entry'!AB285)),ISNA(VLOOKUP('Case Data Entry'!AB285,'DO NOT USE_School Picklist'!$Q$3:$Q$8,1,FALSE))),"Please select a value from the drop-down menu",IF('DO NOT USE_Case Formulas'!A285,"OK",NA()))</f>
        <v>#N/A</v>
      </c>
    </row>
    <row r="286" spans="1:28" x14ac:dyDescent="0.25">
      <c r="A286" s="40" t="e">
        <f>IF('DO NOT USE_Case Formulas'!A286,IF('DO NOT USE_Case Formulas'!B286,"Not all required fields are completed","OK"),NA())</f>
        <v>#N/A</v>
      </c>
      <c r="B286" s="41" t="e">
        <f>IF(AND('DO NOT USE_Case Formulas'!A286,ISBLANK('Case Data Entry'!B286)),"First Name is required",IF(NOT(ISBLANK('Case Data Entry'!B286)),"OK",NA()))</f>
        <v>#N/A</v>
      </c>
      <c r="C286" s="41" t="e">
        <f>IF(AND('DO NOT USE_Case Formulas'!A286,ISBLANK('Case Data Entry'!C286)),"Last Name is required",IF(NOT(ISBLANK('Case Data Entry'!C286)),"OK",NA()))</f>
        <v>#N/A</v>
      </c>
      <c r="D286" s="41" t="e">
        <f>IF(AND('DO NOT USE_Case Formulas'!A286,ISBLANK('Case Data Entry'!D286)),"Birthdate is required",IF(NOT(ISBLANK('Case Data Entry'!D286)),"OK",NA()))</f>
        <v>#N/A</v>
      </c>
      <c r="E286" s="41" t="e">
        <f>IF(AND('DO NOT USE_Case Formulas'!A286,ISBLANK('Case Data Entry'!E286)),"Mobile Phone is required",IF(NOT(ISBLANK('Case Data Entry'!E286)),IF(AND(ISNUMBER(VALUE('Case Data Entry'!E286)),LEFT('Case Data Entry'!E286,1)&lt;&gt;"1",LEN('Case Data Entry'!E286)=10),"OK","Phone number must be valid format"),NA()))</f>
        <v>#N/A</v>
      </c>
      <c r="F286" s="41" t="e">
        <f>IF(LEN('Case Data Entry'!F286)&gt;255,"Home Street Address must be less than 255 characters",IF('DO NOT USE_Case Formulas'!A286,"OK",NA()))</f>
        <v>#N/A</v>
      </c>
      <c r="G286" s="41" t="e">
        <f>IF(LEN('Case Data Entry'!G286)&gt;40,"City must be less than 40 characters",IF('DO NOT USE_Case Formulas'!A286,"OK",NA()))</f>
        <v>#N/A</v>
      </c>
      <c r="H286" s="41" t="e">
        <f>IF(AND(NOT(ISBLANK('Case Data Entry'!H286)),ISNA(VLOOKUP('Case Data Entry'!H286,'DO NOT USE_School Picklist'!$P$3:$P$52,1,FALSE))),"Please select a value from the drop-down menu",IF('DO NOT USE_Case Formulas'!A286,"OK",NA()))</f>
        <v>#N/A</v>
      </c>
      <c r="I286" s="41" t="e">
        <f>IF(AND('DO NOT USE_Case Formulas'!A286,ISBLANK('Case Data Entry'!I286)),"Zip is required",IF(ISBLANK('Case Data Entry'!I286),NA(),"OK"))</f>
        <v>#N/A</v>
      </c>
      <c r="J286" s="41" t="e">
        <f>IF(AND('DO NOT USE_Case Formulas'!A286,ISBLANK('Case Data Entry'!J286)),"Student or Staff? is required",IF(ISBLANK('Case Data Entry'!J286),NA(),IF(ISNA(VLOOKUP('Case Data Entry'!J286,'DO NOT USE_School Picklist'!$B$3:$B$6,1,FALSE)),"Please select a value from the drop-down menu","OK")))</f>
        <v>#N/A</v>
      </c>
      <c r="K286" s="41" t="e">
        <f>IF(AND('Case Data Entry'!J286='DO NOT USE_School Picklist'!$B$4,ISBLANK('Case Data Entry'!K286)),"Occupation/Job Title is required if Student or Staff? is Yes, staff/faculty or volunteer",IF('DO NOT USE_Case Formulas'!A286,"OK",NA()))</f>
        <v>#N/A</v>
      </c>
      <c r="L286" s="41" t="e">
        <f ca="1">IF('Case Data Entry'!L286&gt;'DO NOT USE_School Picklist'!$C$3,"Date last on school campus/facility cannot be a future date",IF('DO NOT USE_Case Formulas'!A286,IF(ISBLANK('Case Data Entry'!L286),"Date last on school campus/facility is required","OK"),NA()))</f>
        <v>#N/A</v>
      </c>
      <c r="M286" s="41" t="e">
        <f>IF(AND('DO NOT USE_Case Formulas'!A286,ISBLANK('Case Data Entry'!M286)),"Specific Place in the Location is required",IF(ISBLANK('Case Data Entry'!M286),NA(),"OK"))</f>
        <v>#N/A</v>
      </c>
      <c r="N286" s="41" t="e">
        <f>IF(LEN('Case Data Entry'!N286)&gt;50,"Parent/Guardian Name must be less than 50 characters",IF('DO NOT USE_Case Formulas'!A286,"OK",NA()))</f>
        <v>#N/A</v>
      </c>
      <c r="O286" s="41" t="e">
        <f>IF(NOT(ISBLANK('Case Data Entry'!O286)),IF(AND(ISNUMBER('Case Data Entry'!O286),LEFT('Case Data Entry'!O286,1)&lt;&gt;"1",LEN('Case Data Entry'!O286)=10),"OK","Phone number must be valid format"),IF('DO NOT USE_Case Formulas'!A286,"OK",NA()))</f>
        <v>#N/A</v>
      </c>
      <c r="P286" s="41" t="e">
        <f>IF(AND(NOT(ISBLANK('Case Data Entry'!P286)),ISNA(VLOOKUP('Case Data Entry'!P286,'DO NOT USE_School Picklist'!$E$3:$E$10,1,FALSE))),"Please select a value from the drop-down menu",IF('DO NOT USE_Case Formulas'!A286,"OK",NA()))</f>
        <v>#N/A</v>
      </c>
      <c r="Q286" s="41" t="e">
        <f>IF(AND(NOT(ISBLANK('Case Data Entry'!Q286)),ISNA(VLOOKUP('Case Data Entry'!Q286,'DO NOT USE_School Picklist'!$F$3:$F$16,1,FALSE))),"Please select a value from the drop-down menu",IF('DO NOT USE_Case Formulas'!A286,"OK",NA()))</f>
        <v>#N/A</v>
      </c>
      <c r="R286" s="41" t="e">
        <f>IF(LEN('Case Data Entry'!R286)&gt;100,"Classroom(s) must be less than 100 characters",IF('DO NOT USE_Case Formulas'!A286,"OK",NA()))</f>
        <v>#N/A</v>
      </c>
      <c r="S286" s="41" t="e">
        <f>IF(AND(NOT(ISBLANK('Case Data Entry'!S286)),ISNA(VLOOKUP('Case Data Entry'!S286,'DO NOT USE_School Picklist'!$S$3:$S$12,1,FALSE))),"Please select a value from the drop-down menu",IF('DO NOT USE_Case Formulas'!A286,"OK",NA()))</f>
        <v>#N/A</v>
      </c>
      <c r="T286" s="41" t="e">
        <f>IF(AND(NOT(ISBLANK('Case Data Entry'!T286)),ISNA(VLOOKUP('Case Data Entry'!T286,'DO NOT USE_School Picklist'!$S$3:$S$12,1,FALSE))),"Please select a value from the drop-down menu",IF('DO NOT USE_Case Formulas'!A286,"OK",NA()))</f>
        <v>#N/A</v>
      </c>
      <c r="U286" s="41" t="e">
        <f>IF(LEN('Case Data Entry'!U286)&gt;80,"Name of Education Group must be less than 80 characters",IF('DO NOT USE_Case Formulas'!A286,"OK",NA()))</f>
        <v>#N/A</v>
      </c>
      <c r="V286" s="41" t="e">
        <f>IF(AND(NOT(ISBLANK('Case Data Entry'!V286)),ISNA(VLOOKUP('Case Data Entry'!V286,'DO NOT USE_School Picklist'!$K$3:$K$6,1,FALSE))),"Please select a value from the drop-down menu",IF('DO NOT USE_Case Formulas'!A286,"OK",NA()))</f>
        <v>#N/A</v>
      </c>
      <c r="W286" s="41" t="e">
        <f>IF(AND('DO NOT USE_Case Formulas'!A286,ISBLANK('Case Data Entry'!W286)),"Has this person had symptoms? is required",IF(AND(NOT(ISBLANK('Case Data Entry'!W286)),ISNA(VLOOKUP('Case Data Entry'!W286,'DO NOT USE_School Picklist'!$D$3:$D$5,1,FALSE))),"Please select a value from the drop-down menu",IF(NOT(ISBLANK('Case Data Entry'!W286)),"OK",NA())))</f>
        <v>#N/A</v>
      </c>
      <c r="X286" s="41" t="e">
        <f>IF(AND('Case Data Entry'!W286='DO NOT USE_School Picklist'!$D$3,ISBLANK('Case Data Entry'!X286)),"Symptom Onset Date is required if Ever Symptomatic is Yes",IF('DO NOT USE_Case Formulas'!A286,"OK",NA()))</f>
        <v>#N/A</v>
      </c>
      <c r="Y286" s="41"/>
      <c r="Z286" s="41" t="e">
        <f ca="1">IF(AND('DO NOT USE_Case Formulas'!A286,ISBLANK('Case Data Entry'!Z286)),"Lab Result Test Date is required",IF('Case Data Entry'!Z286&gt;'DO NOT USE_School Picklist'!$C$3,"Test Date cannot be a future date",IF(NOT(ISBLANK('Case Data Entry'!Z286)),"OK",NA())))</f>
        <v>#N/A</v>
      </c>
      <c r="AA286" s="41" t="e">
        <f>IF(AND(NOT(ISBLANK('Case Data Entry'!AA286)),ISNA(VLOOKUP('Case Data Entry'!AA286,'DO NOT USE_School Picklist'!$R$3:$R$7,1,FALSE))),"Please select a value from the drop-down menu",IF('DO NOT USE_Case Formulas'!A286,"OK",NA()))</f>
        <v>#N/A</v>
      </c>
      <c r="AB286" s="41" t="e">
        <f>IF(AND(NOT(ISBLANK('Case Data Entry'!AB286)),ISNA(VLOOKUP('Case Data Entry'!AB286,'DO NOT USE_School Picklist'!$Q$3:$Q$8,1,FALSE))),"Please select a value from the drop-down menu",IF('DO NOT USE_Case Formulas'!A286,"OK",NA()))</f>
        <v>#N/A</v>
      </c>
    </row>
    <row r="287" spans="1:28" x14ac:dyDescent="0.25">
      <c r="A287" s="40" t="e">
        <f>IF('DO NOT USE_Case Formulas'!A287,IF('DO NOT USE_Case Formulas'!B287,"Not all required fields are completed","OK"),NA())</f>
        <v>#N/A</v>
      </c>
      <c r="B287" s="41" t="e">
        <f>IF(AND('DO NOT USE_Case Formulas'!A287,ISBLANK('Case Data Entry'!B287)),"First Name is required",IF(NOT(ISBLANK('Case Data Entry'!B287)),"OK",NA()))</f>
        <v>#N/A</v>
      </c>
      <c r="C287" s="41" t="e">
        <f>IF(AND('DO NOT USE_Case Formulas'!A287,ISBLANK('Case Data Entry'!C287)),"Last Name is required",IF(NOT(ISBLANK('Case Data Entry'!C287)),"OK",NA()))</f>
        <v>#N/A</v>
      </c>
      <c r="D287" s="41" t="e">
        <f>IF(AND('DO NOT USE_Case Formulas'!A287,ISBLANK('Case Data Entry'!D287)),"Birthdate is required",IF(NOT(ISBLANK('Case Data Entry'!D287)),"OK",NA()))</f>
        <v>#N/A</v>
      </c>
      <c r="E287" s="41" t="e">
        <f>IF(AND('DO NOT USE_Case Formulas'!A287,ISBLANK('Case Data Entry'!E287)),"Mobile Phone is required",IF(NOT(ISBLANK('Case Data Entry'!E287)),IF(AND(ISNUMBER(VALUE('Case Data Entry'!E287)),LEFT('Case Data Entry'!E287,1)&lt;&gt;"1",LEN('Case Data Entry'!E287)=10),"OK","Phone number must be valid format"),NA()))</f>
        <v>#N/A</v>
      </c>
      <c r="F287" s="41" t="e">
        <f>IF(LEN('Case Data Entry'!F287)&gt;255,"Home Street Address must be less than 255 characters",IF('DO NOT USE_Case Formulas'!A287,"OK",NA()))</f>
        <v>#N/A</v>
      </c>
      <c r="G287" s="41" t="e">
        <f>IF(LEN('Case Data Entry'!G287)&gt;40,"City must be less than 40 characters",IF('DO NOT USE_Case Formulas'!A287,"OK",NA()))</f>
        <v>#N/A</v>
      </c>
      <c r="H287" s="41" t="e">
        <f>IF(AND(NOT(ISBLANK('Case Data Entry'!H287)),ISNA(VLOOKUP('Case Data Entry'!H287,'DO NOT USE_School Picklist'!$P$3:$P$52,1,FALSE))),"Please select a value from the drop-down menu",IF('DO NOT USE_Case Formulas'!A287,"OK",NA()))</f>
        <v>#N/A</v>
      </c>
      <c r="I287" s="41" t="e">
        <f>IF(AND('DO NOT USE_Case Formulas'!A287,ISBLANK('Case Data Entry'!I287)),"Zip is required",IF(ISBLANK('Case Data Entry'!I287),NA(),"OK"))</f>
        <v>#N/A</v>
      </c>
      <c r="J287" s="41" t="e">
        <f>IF(AND('DO NOT USE_Case Formulas'!A287,ISBLANK('Case Data Entry'!J287)),"Student or Staff? is required",IF(ISBLANK('Case Data Entry'!J287),NA(),IF(ISNA(VLOOKUP('Case Data Entry'!J287,'DO NOT USE_School Picklist'!$B$3:$B$6,1,FALSE)),"Please select a value from the drop-down menu","OK")))</f>
        <v>#N/A</v>
      </c>
      <c r="K287" s="41" t="e">
        <f>IF(AND('Case Data Entry'!J287='DO NOT USE_School Picklist'!$B$4,ISBLANK('Case Data Entry'!K287)),"Occupation/Job Title is required if Student or Staff? is Yes, staff/faculty or volunteer",IF('DO NOT USE_Case Formulas'!A287,"OK",NA()))</f>
        <v>#N/A</v>
      </c>
      <c r="L287" s="41" t="e">
        <f ca="1">IF('Case Data Entry'!L287&gt;'DO NOT USE_School Picklist'!$C$3,"Date last on school campus/facility cannot be a future date",IF('DO NOT USE_Case Formulas'!A287,IF(ISBLANK('Case Data Entry'!L287),"Date last on school campus/facility is required","OK"),NA()))</f>
        <v>#N/A</v>
      </c>
      <c r="M287" s="41" t="e">
        <f>IF(AND('DO NOT USE_Case Formulas'!A287,ISBLANK('Case Data Entry'!M287)),"Specific Place in the Location is required",IF(ISBLANK('Case Data Entry'!M287),NA(),"OK"))</f>
        <v>#N/A</v>
      </c>
      <c r="N287" s="41" t="e">
        <f>IF(LEN('Case Data Entry'!N287)&gt;50,"Parent/Guardian Name must be less than 50 characters",IF('DO NOT USE_Case Formulas'!A287,"OK",NA()))</f>
        <v>#N/A</v>
      </c>
      <c r="O287" s="41" t="e">
        <f>IF(NOT(ISBLANK('Case Data Entry'!O287)),IF(AND(ISNUMBER('Case Data Entry'!O287),LEFT('Case Data Entry'!O287,1)&lt;&gt;"1",LEN('Case Data Entry'!O287)=10),"OK","Phone number must be valid format"),IF('DO NOT USE_Case Formulas'!A287,"OK",NA()))</f>
        <v>#N/A</v>
      </c>
      <c r="P287" s="41" t="e">
        <f>IF(AND(NOT(ISBLANK('Case Data Entry'!P287)),ISNA(VLOOKUP('Case Data Entry'!P287,'DO NOT USE_School Picklist'!$E$3:$E$10,1,FALSE))),"Please select a value from the drop-down menu",IF('DO NOT USE_Case Formulas'!A287,"OK",NA()))</f>
        <v>#N/A</v>
      </c>
      <c r="Q287" s="41" t="e">
        <f>IF(AND(NOT(ISBLANK('Case Data Entry'!Q287)),ISNA(VLOOKUP('Case Data Entry'!Q287,'DO NOT USE_School Picklist'!$F$3:$F$16,1,FALSE))),"Please select a value from the drop-down menu",IF('DO NOT USE_Case Formulas'!A287,"OK",NA()))</f>
        <v>#N/A</v>
      </c>
      <c r="R287" s="41" t="e">
        <f>IF(LEN('Case Data Entry'!R287)&gt;100,"Classroom(s) must be less than 100 characters",IF('DO NOT USE_Case Formulas'!A287,"OK",NA()))</f>
        <v>#N/A</v>
      </c>
      <c r="S287" s="41" t="e">
        <f>IF(AND(NOT(ISBLANK('Case Data Entry'!S287)),ISNA(VLOOKUP('Case Data Entry'!S287,'DO NOT USE_School Picklist'!$S$3:$S$12,1,FALSE))),"Please select a value from the drop-down menu",IF('DO NOT USE_Case Formulas'!A287,"OK",NA()))</f>
        <v>#N/A</v>
      </c>
      <c r="T287" s="41" t="e">
        <f>IF(AND(NOT(ISBLANK('Case Data Entry'!T287)),ISNA(VLOOKUP('Case Data Entry'!T287,'DO NOT USE_School Picklist'!$S$3:$S$12,1,FALSE))),"Please select a value from the drop-down menu",IF('DO NOT USE_Case Formulas'!A287,"OK",NA()))</f>
        <v>#N/A</v>
      </c>
      <c r="U287" s="41" t="e">
        <f>IF(LEN('Case Data Entry'!U287)&gt;80,"Name of Education Group must be less than 80 characters",IF('DO NOT USE_Case Formulas'!A287,"OK",NA()))</f>
        <v>#N/A</v>
      </c>
      <c r="V287" s="41" t="e">
        <f>IF(AND(NOT(ISBLANK('Case Data Entry'!V287)),ISNA(VLOOKUP('Case Data Entry'!V287,'DO NOT USE_School Picklist'!$K$3:$K$6,1,FALSE))),"Please select a value from the drop-down menu",IF('DO NOT USE_Case Formulas'!A287,"OK",NA()))</f>
        <v>#N/A</v>
      </c>
      <c r="W287" s="41" t="e">
        <f>IF(AND('DO NOT USE_Case Formulas'!A287,ISBLANK('Case Data Entry'!W287)),"Has this person had symptoms? is required",IF(AND(NOT(ISBLANK('Case Data Entry'!W287)),ISNA(VLOOKUP('Case Data Entry'!W287,'DO NOT USE_School Picklist'!$D$3:$D$5,1,FALSE))),"Please select a value from the drop-down menu",IF(NOT(ISBLANK('Case Data Entry'!W287)),"OK",NA())))</f>
        <v>#N/A</v>
      </c>
      <c r="X287" s="41" t="e">
        <f>IF(AND('Case Data Entry'!W287='DO NOT USE_School Picklist'!$D$3,ISBLANK('Case Data Entry'!X287)),"Symptom Onset Date is required if Ever Symptomatic is Yes",IF('DO NOT USE_Case Formulas'!A287,"OK",NA()))</f>
        <v>#N/A</v>
      </c>
      <c r="Y287" s="41"/>
      <c r="Z287" s="41" t="e">
        <f ca="1">IF(AND('DO NOT USE_Case Formulas'!A287,ISBLANK('Case Data Entry'!Z287)),"Lab Result Test Date is required",IF('Case Data Entry'!Z287&gt;'DO NOT USE_School Picklist'!$C$3,"Test Date cannot be a future date",IF(NOT(ISBLANK('Case Data Entry'!Z287)),"OK",NA())))</f>
        <v>#N/A</v>
      </c>
      <c r="AA287" s="41" t="e">
        <f>IF(AND(NOT(ISBLANK('Case Data Entry'!AA287)),ISNA(VLOOKUP('Case Data Entry'!AA287,'DO NOT USE_School Picklist'!$R$3:$R$7,1,FALSE))),"Please select a value from the drop-down menu",IF('DO NOT USE_Case Formulas'!A287,"OK",NA()))</f>
        <v>#N/A</v>
      </c>
      <c r="AB287" s="41" t="e">
        <f>IF(AND(NOT(ISBLANK('Case Data Entry'!AB287)),ISNA(VLOOKUP('Case Data Entry'!AB287,'DO NOT USE_School Picklist'!$Q$3:$Q$8,1,FALSE))),"Please select a value from the drop-down menu",IF('DO NOT USE_Case Formulas'!A287,"OK",NA()))</f>
        <v>#N/A</v>
      </c>
    </row>
    <row r="288" spans="1:28" x14ac:dyDescent="0.25">
      <c r="A288" s="40" t="e">
        <f>IF('DO NOT USE_Case Formulas'!A288,IF('DO NOT USE_Case Formulas'!B288,"Not all required fields are completed","OK"),NA())</f>
        <v>#N/A</v>
      </c>
      <c r="B288" s="41" t="e">
        <f>IF(AND('DO NOT USE_Case Formulas'!A288,ISBLANK('Case Data Entry'!B288)),"First Name is required",IF(NOT(ISBLANK('Case Data Entry'!B288)),"OK",NA()))</f>
        <v>#N/A</v>
      </c>
      <c r="C288" s="41" t="e">
        <f>IF(AND('DO NOT USE_Case Formulas'!A288,ISBLANK('Case Data Entry'!C288)),"Last Name is required",IF(NOT(ISBLANK('Case Data Entry'!C288)),"OK",NA()))</f>
        <v>#N/A</v>
      </c>
      <c r="D288" s="41" t="e">
        <f>IF(AND('DO NOT USE_Case Formulas'!A288,ISBLANK('Case Data Entry'!D288)),"Birthdate is required",IF(NOT(ISBLANK('Case Data Entry'!D288)),"OK",NA()))</f>
        <v>#N/A</v>
      </c>
      <c r="E288" s="41" t="e">
        <f>IF(AND('DO NOT USE_Case Formulas'!A288,ISBLANK('Case Data Entry'!E288)),"Mobile Phone is required",IF(NOT(ISBLANK('Case Data Entry'!E288)),IF(AND(ISNUMBER(VALUE('Case Data Entry'!E288)),LEFT('Case Data Entry'!E288,1)&lt;&gt;"1",LEN('Case Data Entry'!E288)=10),"OK","Phone number must be valid format"),NA()))</f>
        <v>#N/A</v>
      </c>
      <c r="F288" s="41" t="e">
        <f>IF(LEN('Case Data Entry'!F288)&gt;255,"Home Street Address must be less than 255 characters",IF('DO NOT USE_Case Formulas'!A288,"OK",NA()))</f>
        <v>#N/A</v>
      </c>
      <c r="G288" s="41" t="e">
        <f>IF(LEN('Case Data Entry'!G288)&gt;40,"City must be less than 40 characters",IF('DO NOT USE_Case Formulas'!A288,"OK",NA()))</f>
        <v>#N/A</v>
      </c>
      <c r="H288" s="41" t="e">
        <f>IF(AND(NOT(ISBLANK('Case Data Entry'!H288)),ISNA(VLOOKUP('Case Data Entry'!H288,'DO NOT USE_School Picklist'!$P$3:$P$52,1,FALSE))),"Please select a value from the drop-down menu",IF('DO NOT USE_Case Formulas'!A288,"OK",NA()))</f>
        <v>#N/A</v>
      </c>
      <c r="I288" s="41" t="e">
        <f>IF(AND('DO NOT USE_Case Formulas'!A288,ISBLANK('Case Data Entry'!I288)),"Zip is required",IF(ISBLANK('Case Data Entry'!I288),NA(),"OK"))</f>
        <v>#N/A</v>
      </c>
      <c r="J288" s="41" t="e">
        <f>IF(AND('DO NOT USE_Case Formulas'!A288,ISBLANK('Case Data Entry'!J288)),"Student or Staff? is required",IF(ISBLANK('Case Data Entry'!J288),NA(),IF(ISNA(VLOOKUP('Case Data Entry'!J288,'DO NOT USE_School Picklist'!$B$3:$B$6,1,FALSE)),"Please select a value from the drop-down menu","OK")))</f>
        <v>#N/A</v>
      </c>
      <c r="K288" s="41" t="e">
        <f>IF(AND('Case Data Entry'!J288='DO NOT USE_School Picklist'!$B$4,ISBLANK('Case Data Entry'!K288)),"Occupation/Job Title is required if Student or Staff? is Yes, staff/faculty or volunteer",IF('DO NOT USE_Case Formulas'!A288,"OK",NA()))</f>
        <v>#N/A</v>
      </c>
      <c r="L288" s="41" t="e">
        <f ca="1">IF('Case Data Entry'!L288&gt;'DO NOT USE_School Picklist'!$C$3,"Date last on school campus/facility cannot be a future date",IF('DO NOT USE_Case Formulas'!A288,IF(ISBLANK('Case Data Entry'!L288),"Date last on school campus/facility is required","OK"),NA()))</f>
        <v>#N/A</v>
      </c>
      <c r="M288" s="41" t="e">
        <f>IF(AND('DO NOT USE_Case Formulas'!A288,ISBLANK('Case Data Entry'!M288)),"Specific Place in the Location is required",IF(ISBLANK('Case Data Entry'!M288),NA(),"OK"))</f>
        <v>#N/A</v>
      </c>
      <c r="N288" s="41" t="e">
        <f>IF(LEN('Case Data Entry'!N288)&gt;50,"Parent/Guardian Name must be less than 50 characters",IF('DO NOT USE_Case Formulas'!A288,"OK",NA()))</f>
        <v>#N/A</v>
      </c>
      <c r="O288" s="41" t="e">
        <f>IF(NOT(ISBLANK('Case Data Entry'!O288)),IF(AND(ISNUMBER('Case Data Entry'!O288),LEFT('Case Data Entry'!O288,1)&lt;&gt;"1",LEN('Case Data Entry'!O288)=10),"OK","Phone number must be valid format"),IF('DO NOT USE_Case Formulas'!A288,"OK",NA()))</f>
        <v>#N/A</v>
      </c>
      <c r="P288" s="41" t="e">
        <f>IF(AND(NOT(ISBLANK('Case Data Entry'!P288)),ISNA(VLOOKUP('Case Data Entry'!P288,'DO NOT USE_School Picklist'!$E$3:$E$10,1,FALSE))),"Please select a value from the drop-down menu",IF('DO NOT USE_Case Formulas'!A288,"OK",NA()))</f>
        <v>#N/A</v>
      </c>
      <c r="Q288" s="41" t="e">
        <f>IF(AND(NOT(ISBLANK('Case Data Entry'!Q288)),ISNA(VLOOKUP('Case Data Entry'!Q288,'DO NOT USE_School Picklist'!$F$3:$F$16,1,FALSE))),"Please select a value from the drop-down menu",IF('DO NOT USE_Case Formulas'!A288,"OK",NA()))</f>
        <v>#N/A</v>
      </c>
      <c r="R288" s="41" t="e">
        <f>IF(LEN('Case Data Entry'!R288)&gt;100,"Classroom(s) must be less than 100 characters",IF('DO NOT USE_Case Formulas'!A288,"OK",NA()))</f>
        <v>#N/A</v>
      </c>
      <c r="S288" s="41" t="e">
        <f>IF(AND(NOT(ISBLANK('Case Data Entry'!S288)),ISNA(VLOOKUP('Case Data Entry'!S288,'DO NOT USE_School Picklist'!$S$3:$S$12,1,FALSE))),"Please select a value from the drop-down menu",IF('DO NOT USE_Case Formulas'!A288,"OK",NA()))</f>
        <v>#N/A</v>
      </c>
      <c r="T288" s="41" t="e">
        <f>IF(AND(NOT(ISBLANK('Case Data Entry'!T288)),ISNA(VLOOKUP('Case Data Entry'!T288,'DO NOT USE_School Picklist'!$S$3:$S$12,1,FALSE))),"Please select a value from the drop-down menu",IF('DO NOT USE_Case Formulas'!A288,"OK",NA()))</f>
        <v>#N/A</v>
      </c>
      <c r="U288" s="41" t="e">
        <f>IF(LEN('Case Data Entry'!U288)&gt;80,"Name of Education Group must be less than 80 characters",IF('DO NOT USE_Case Formulas'!A288,"OK",NA()))</f>
        <v>#N/A</v>
      </c>
      <c r="V288" s="41" t="e">
        <f>IF(AND(NOT(ISBLANK('Case Data Entry'!V288)),ISNA(VLOOKUP('Case Data Entry'!V288,'DO NOT USE_School Picklist'!$K$3:$K$6,1,FALSE))),"Please select a value from the drop-down menu",IF('DO NOT USE_Case Formulas'!A288,"OK",NA()))</f>
        <v>#N/A</v>
      </c>
      <c r="W288" s="41" t="e">
        <f>IF(AND('DO NOT USE_Case Formulas'!A288,ISBLANK('Case Data Entry'!W288)),"Has this person had symptoms? is required",IF(AND(NOT(ISBLANK('Case Data Entry'!W288)),ISNA(VLOOKUP('Case Data Entry'!W288,'DO NOT USE_School Picklist'!$D$3:$D$5,1,FALSE))),"Please select a value from the drop-down menu",IF(NOT(ISBLANK('Case Data Entry'!W288)),"OK",NA())))</f>
        <v>#N/A</v>
      </c>
      <c r="X288" s="41" t="e">
        <f>IF(AND('Case Data Entry'!W288='DO NOT USE_School Picklist'!$D$3,ISBLANK('Case Data Entry'!X288)),"Symptom Onset Date is required if Ever Symptomatic is Yes",IF('DO NOT USE_Case Formulas'!A288,"OK",NA()))</f>
        <v>#N/A</v>
      </c>
      <c r="Y288" s="41"/>
      <c r="Z288" s="41" t="e">
        <f ca="1">IF(AND('DO NOT USE_Case Formulas'!A288,ISBLANK('Case Data Entry'!Z288)),"Lab Result Test Date is required",IF('Case Data Entry'!Z288&gt;'DO NOT USE_School Picklist'!$C$3,"Test Date cannot be a future date",IF(NOT(ISBLANK('Case Data Entry'!Z288)),"OK",NA())))</f>
        <v>#N/A</v>
      </c>
      <c r="AA288" s="41" t="e">
        <f>IF(AND(NOT(ISBLANK('Case Data Entry'!AA288)),ISNA(VLOOKUP('Case Data Entry'!AA288,'DO NOT USE_School Picklist'!$R$3:$R$7,1,FALSE))),"Please select a value from the drop-down menu",IF('DO NOT USE_Case Formulas'!A288,"OK",NA()))</f>
        <v>#N/A</v>
      </c>
      <c r="AB288" s="41" t="e">
        <f>IF(AND(NOT(ISBLANK('Case Data Entry'!AB288)),ISNA(VLOOKUP('Case Data Entry'!AB288,'DO NOT USE_School Picklist'!$Q$3:$Q$8,1,FALSE))),"Please select a value from the drop-down menu",IF('DO NOT USE_Case Formulas'!A288,"OK",NA()))</f>
        <v>#N/A</v>
      </c>
    </row>
    <row r="289" spans="1:28" x14ac:dyDescent="0.25">
      <c r="A289" s="40" t="e">
        <f>IF('DO NOT USE_Case Formulas'!A289,IF('DO NOT USE_Case Formulas'!B289,"Not all required fields are completed","OK"),NA())</f>
        <v>#N/A</v>
      </c>
      <c r="B289" s="41" t="e">
        <f>IF(AND('DO NOT USE_Case Formulas'!A289,ISBLANK('Case Data Entry'!B289)),"First Name is required",IF(NOT(ISBLANK('Case Data Entry'!B289)),"OK",NA()))</f>
        <v>#N/A</v>
      </c>
      <c r="C289" s="41" t="e">
        <f>IF(AND('DO NOT USE_Case Formulas'!A289,ISBLANK('Case Data Entry'!C289)),"Last Name is required",IF(NOT(ISBLANK('Case Data Entry'!C289)),"OK",NA()))</f>
        <v>#N/A</v>
      </c>
      <c r="D289" s="41" t="e">
        <f>IF(AND('DO NOT USE_Case Formulas'!A289,ISBLANK('Case Data Entry'!D289)),"Birthdate is required",IF(NOT(ISBLANK('Case Data Entry'!D289)),"OK",NA()))</f>
        <v>#N/A</v>
      </c>
      <c r="E289" s="41" t="e">
        <f>IF(AND('DO NOT USE_Case Formulas'!A289,ISBLANK('Case Data Entry'!E289)),"Mobile Phone is required",IF(NOT(ISBLANK('Case Data Entry'!E289)),IF(AND(ISNUMBER(VALUE('Case Data Entry'!E289)),LEFT('Case Data Entry'!E289,1)&lt;&gt;"1",LEN('Case Data Entry'!E289)=10),"OK","Phone number must be valid format"),NA()))</f>
        <v>#N/A</v>
      </c>
      <c r="F289" s="41" t="e">
        <f>IF(LEN('Case Data Entry'!F289)&gt;255,"Home Street Address must be less than 255 characters",IF('DO NOT USE_Case Formulas'!A289,"OK",NA()))</f>
        <v>#N/A</v>
      </c>
      <c r="G289" s="41" t="e">
        <f>IF(LEN('Case Data Entry'!G289)&gt;40,"City must be less than 40 characters",IF('DO NOT USE_Case Formulas'!A289,"OK",NA()))</f>
        <v>#N/A</v>
      </c>
      <c r="H289" s="41" t="e">
        <f>IF(AND(NOT(ISBLANK('Case Data Entry'!H289)),ISNA(VLOOKUP('Case Data Entry'!H289,'DO NOT USE_School Picklist'!$P$3:$P$52,1,FALSE))),"Please select a value from the drop-down menu",IF('DO NOT USE_Case Formulas'!A289,"OK",NA()))</f>
        <v>#N/A</v>
      </c>
      <c r="I289" s="41" t="e">
        <f>IF(AND('DO NOT USE_Case Formulas'!A289,ISBLANK('Case Data Entry'!I289)),"Zip is required",IF(ISBLANK('Case Data Entry'!I289),NA(),"OK"))</f>
        <v>#N/A</v>
      </c>
      <c r="J289" s="41" t="e">
        <f>IF(AND('DO NOT USE_Case Formulas'!A289,ISBLANK('Case Data Entry'!J289)),"Student or Staff? is required",IF(ISBLANK('Case Data Entry'!J289),NA(),IF(ISNA(VLOOKUP('Case Data Entry'!J289,'DO NOT USE_School Picklist'!$B$3:$B$6,1,FALSE)),"Please select a value from the drop-down menu","OK")))</f>
        <v>#N/A</v>
      </c>
      <c r="K289" s="41" t="e">
        <f>IF(AND('Case Data Entry'!J289='DO NOT USE_School Picklist'!$B$4,ISBLANK('Case Data Entry'!K289)),"Occupation/Job Title is required if Student or Staff? is Yes, staff/faculty or volunteer",IF('DO NOT USE_Case Formulas'!A289,"OK",NA()))</f>
        <v>#N/A</v>
      </c>
      <c r="L289" s="41" t="e">
        <f ca="1">IF('Case Data Entry'!L289&gt;'DO NOT USE_School Picklist'!$C$3,"Date last on school campus/facility cannot be a future date",IF('DO NOT USE_Case Formulas'!A289,IF(ISBLANK('Case Data Entry'!L289),"Date last on school campus/facility is required","OK"),NA()))</f>
        <v>#N/A</v>
      </c>
      <c r="M289" s="41" t="e">
        <f>IF(AND('DO NOT USE_Case Formulas'!A289,ISBLANK('Case Data Entry'!M289)),"Specific Place in the Location is required",IF(ISBLANK('Case Data Entry'!M289),NA(),"OK"))</f>
        <v>#N/A</v>
      </c>
      <c r="N289" s="41" t="e">
        <f>IF(LEN('Case Data Entry'!N289)&gt;50,"Parent/Guardian Name must be less than 50 characters",IF('DO NOT USE_Case Formulas'!A289,"OK",NA()))</f>
        <v>#N/A</v>
      </c>
      <c r="O289" s="41" t="e">
        <f>IF(NOT(ISBLANK('Case Data Entry'!O289)),IF(AND(ISNUMBER('Case Data Entry'!O289),LEFT('Case Data Entry'!O289,1)&lt;&gt;"1",LEN('Case Data Entry'!O289)=10),"OK","Phone number must be valid format"),IF('DO NOT USE_Case Formulas'!A289,"OK",NA()))</f>
        <v>#N/A</v>
      </c>
      <c r="P289" s="41" t="e">
        <f>IF(AND(NOT(ISBLANK('Case Data Entry'!P289)),ISNA(VLOOKUP('Case Data Entry'!P289,'DO NOT USE_School Picklist'!$E$3:$E$10,1,FALSE))),"Please select a value from the drop-down menu",IF('DO NOT USE_Case Formulas'!A289,"OK",NA()))</f>
        <v>#N/A</v>
      </c>
      <c r="Q289" s="41" t="e">
        <f>IF(AND(NOT(ISBLANK('Case Data Entry'!Q289)),ISNA(VLOOKUP('Case Data Entry'!Q289,'DO NOT USE_School Picklist'!$F$3:$F$16,1,FALSE))),"Please select a value from the drop-down menu",IF('DO NOT USE_Case Formulas'!A289,"OK",NA()))</f>
        <v>#N/A</v>
      </c>
      <c r="R289" s="41" t="e">
        <f>IF(LEN('Case Data Entry'!R289)&gt;100,"Classroom(s) must be less than 100 characters",IF('DO NOT USE_Case Formulas'!A289,"OK",NA()))</f>
        <v>#N/A</v>
      </c>
      <c r="S289" s="41" t="e">
        <f>IF(AND(NOT(ISBLANK('Case Data Entry'!S289)),ISNA(VLOOKUP('Case Data Entry'!S289,'DO NOT USE_School Picklist'!$S$3:$S$12,1,FALSE))),"Please select a value from the drop-down menu",IF('DO NOT USE_Case Formulas'!A289,"OK",NA()))</f>
        <v>#N/A</v>
      </c>
      <c r="T289" s="41" t="e">
        <f>IF(AND(NOT(ISBLANK('Case Data Entry'!T289)),ISNA(VLOOKUP('Case Data Entry'!T289,'DO NOT USE_School Picklist'!$S$3:$S$12,1,FALSE))),"Please select a value from the drop-down menu",IF('DO NOT USE_Case Formulas'!A289,"OK",NA()))</f>
        <v>#N/A</v>
      </c>
      <c r="U289" s="41" t="e">
        <f>IF(LEN('Case Data Entry'!U289)&gt;80,"Name of Education Group must be less than 80 characters",IF('DO NOT USE_Case Formulas'!A289,"OK",NA()))</f>
        <v>#N/A</v>
      </c>
      <c r="V289" s="41" t="e">
        <f>IF(AND(NOT(ISBLANK('Case Data Entry'!V289)),ISNA(VLOOKUP('Case Data Entry'!V289,'DO NOT USE_School Picklist'!$K$3:$K$6,1,FALSE))),"Please select a value from the drop-down menu",IF('DO NOT USE_Case Formulas'!A289,"OK",NA()))</f>
        <v>#N/A</v>
      </c>
      <c r="W289" s="41" t="e">
        <f>IF(AND('DO NOT USE_Case Formulas'!A289,ISBLANK('Case Data Entry'!W289)),"Has this person had symptoms? is required",IF(AND(NOT(ISBLANK('Case Data Entry'!W289)),ISNA(VLOOKUP('Case Data Entry'!W289,'DO NOT USE_School Picklist'!$D$3:$D$5,1,FALSE))),"Please select a value from the drop-down menu",IF(NOT(ISBLANK('Case Data Entry'!W289)),"OK",NA())))</f>
        <v>#N/A</v>
      </c>
      <c r="X289" s="41" t="e">
        <f>IF(AND('Case Data Entry'!W289='DO NOT USE_School Picklist'!$D$3,ISBLANK('Case Data Entry'!X289)),"Symptom Onset Date is required if Ever Symptomatic is Yes",IF('DO NOT USE_Case Formulas'!A289,"OK",NA()))</f>
        <v>#N/A</v>
      </c>
      <c r="Y289" s="41"/>
      <c r="Z289" s="41" t="e">
        <f ca="1">IF(AND('DO NOT USE_Case Formulas'!A289,ISBLANK('Case Data Entry'!Z289)),"Lab Result Test Date is required",IF('Case Data Entry'!Z289&gt;'DO NOT USE_School Picklist'!$C$3,"Test Date cannot be a future date",IF(NOT(ISBLANK('Case Data Entry'!Z289)),"OK",NA())))</f>
        <v>#N/A</v>
      </c>
      <c r="AA289" s="41" t="e">
        <f>IF(AND(NOT(ISBLANK('Case Data Entry'!AA289)),ISNA(VLOOKUP('Case Data Entry'!AA289,'DO NOT USE_School Picklist'!$R$3:$R$7,1,FALSE))),"Please select a value from the drop-down menu",IF('DO NOT USE_Case Formulas'!A289,"OK",NA()))</f>
        <v>#N/A</v>
      </c>
      <c r="AB289" s="41" t="e">
        <f>IF(AND(NOT(ISBLANK('Case Data Entry'!AB289)),ISNA(VLOOKUP('Case Data Entry'!AB289,'DO NOT USE_School Picklist'!$Q$3:$Q$8,1,FALSE))),"Please select a value from the drop-down menu",IF('DO NOT USE_Case Formulas'!A289,"OK",NA()))</f>
        <v>#N/A</v>
      </c>
    </row>
    <row r="290" spans="1:28" x14ac:dyDescent="0.25">
      <c r="A290" s="40" t="e">
        <f>IF('DO NOT USE_Case Formulas'!A290,IF('DO NOT USE_Case Formulas'!B290,"Not all required fields are completed","OK"),NA())</f>
        <v>#N/A</v>
      </c>
      <c r="B290" s="41" t="e">
        <f>IF(AND('DO NOT USE_Case Formulas'!A290,ISBLANK('Case Data Entry'!B290)),"First Name is required",IF(NOT(ISBLANK('Case Data Entry'!B290)),"OK",NA()))</f>
        <v>#N/A</v>
      </c>
      <c r="C290" s="41" t="e">
        <f>IF(AND('DO NOT USE_Case Formulas'!A290,ISBLANK('Case Data Entry'!C290)),"Last Name is required",IF(NOT(ISBLANK('Case Data Entry'!C290)),"OK",NA()))</f>
        <v>#N/A</v>
      </c>
      <c r="D290" s="41" t="e">
        <f>IF(AND('DO NOT USE_Case Formulas'!A290,ISBLANK('Case Data Entry'!D290)),"Birthdate is required",IF(NOT(ISBLANK('Case Data Entry'!D290)),"OK",NA()))</f>
        <v>#N/A</v>
      </c>
      <c r="E290" s="41" t="e">
        <f>IF(AND('DO NOT USE_Case Formulas'!A290,ISBLANK('Case Data Entry'!E290)),"Mobile Phone is required",IF(NOT(ISBLANK('Case Data Entry'!E290)),IF(AND(ISNUMBER(VALUE('Case Data Entry'!E290)),LEFT('Case Data Entry'!E290,1)&lt;&gt;"1",LEN('Case Data Entry'!E290)=10),"OK","Phone number must be valid format"),NA()))</f>
        <v>#N/A</v>
      </c>
      <c r="F290" s="41" t="e">
        <f>IF(LEN('Case Data Entry'!F290)&gt;255,"Home Street Address must be less than 255 characters",IF('DO NOT USE_Case Formulas'!A290,"OK",NA()))</f>
        <v>#N/A</v>
      </c>
      <c r="G290" s="41" t="e">
        <f>IF(LEN('Case Data Entry'!G290)&gt;40,"City must be less than 40 characters",IF('DO NOT USE_Case Formulas'!A290,"OK",NA()))</f>
        <v>#N/A</v>
      </c>
      <c r="H290" s="41" t="e">
        <f>IF(AND(NOT(ISBLANK('Case Data Entry'!H290)),ISNA(VLOOKUP('Case Data Entry'!H290,'DO NOT USE_School Picklist'!$P$3:$P$52,1,FALSE))),"Please select a value from the drop-down menu",IF('DO NOT USE_Case Formulas'!A290,"OK",NA()))</f>
        <v>#N/A</v>
      </c>
      <c r="I290" s="41" t="e">
        <f>IF(AND('DO NOT USE_Case Formulas'!A290,ISBLANK('Case Data Entry'!I290)),"Zip is required",IF(ISBLANK('Case Data Entry'!I290),NA(),"OK"))</f>
        <v>#N/A</v>
      </c>
      <c r="J290" s="41" t="e">
        <f>IF(AND('DO NOT USE_Case Formulas'!A290,ISBLANK('Case Data Entry'!J290)),"Student or Staff? is required",IF(ISBLANK('Case Data Entry'!J290),NA(),IF(ISNA(VLOOKUP('Case Data Entry'!J290,'DO NOT USE_School Picklist'!$B$3:$B$6,1,FALSE)),"Please select a value from the drop-down menu","OK")))</f>
        <v>#N/A</v>
      </c>
      <c r="K290" s="41" t="e">
        <f>IF(AND('Case Data Entry'!J290='DO NOT USE_School Picklist'!$B$4,ISBLANK('Case Data Entry'!K290)),"Occupation/Job Title is required if Student or Staff? is Yes, staff/faculty or volunteer",IF('DO NOT USE_Case Formulas'!A290,"OK",NA()))</f>
        <v>#N/A</v>
      </c>
      <c r="L290" s="41" t="e">
        <f ca="1">IF('Case Data Entry'!L290&gt;'DO NOT USE_School Picklist'!$C$3,"Date last on school campus/facility cannot be a future date",IF('DO NOT USE_Case Formulas'!A290,IF(ISBLANK('Case Data Entry'!L290),"Date last on school campus/facility is required","OK"),NA()))</f>
        <v>#N/A</v>
      </c>
      <c r="M290" s="41" t="e">
        <f>IF(AND('DO NOT USE_Case Formulas'!A290,ISBLANK('Case Data Entry'!M290)),"Specific Place in the Location is required",IF(ISBLANK('Case Data Entry'!M290),NA(),"OK"))</f>
        <v>#N/A</v>
      </c>
      <c r="N290" s="41" t="e">
        <f>IF(LEN('Case Data Entry'!N290)&gt;50,"Parent/Guardian Name must be less than 50 characters",IF('DO NOT USE_Case Formulas'!A290,"OK",NA()))</f>
        <v>#N/A</v>
      </c>
      <c r="O290" s="41" t="e">
        <f>IF(NOT(ISBLANK('Case Data Entry'!O290)),IF(AND(ISNUMBER('Case Data Entry'!O290),LEFT('Case Data Entry'!O290,1)&lt;&gt;"1",LEN('Case Data Entry'!O290)=10),"OK","Phone number must be valid format"),IF('DO NOT USE_Case Formulas'!A290,"OK",NA()))</f>
        <v>#N/A</v>
      </c>
      <c r="P290" s="41" t="e">
        <f>IF(AND(NOT(ISBLANK('Case Data Entry'!P290)),ISNA(VLOOKUP('Case Data Entry'!P290,'DO NOT USE_School Picklist'!$E$3:$E$10,1,FALSE))),"Please select a value from the drop-down menu",IF('DO NOT USE_Case Formulas'!A290,"OK",NA()))</f>
        <v>#N/A</v>
      </c>
      <c r="Q290" s="41" t="e">
        <f>IF(AND(NOT(ISBLANK('Case Data Entry'!Q290)),ISNA(VLOOKUP('Case Data Entry'!Q290,'DO NOT USE_School Picklist'!$F$3:$F$16,1,FALSE))),"Please select a value from the drop-down menu",IF('DO NOT USE_Case Formulas'!A290,"OK",NA()))</f>
        <v>#N/A</v>
      </c>
      <c r="R290" s="41" t="e">
        <f>IF(LEN('Case Data Entry'!R290)&gt;100,"Classroom(s) must be less than 100 characters",IF('DO NOT USE_Case Formulas'!A290,"OK",NA()))</f>
        <v>#N/A</v>
      </c>
      <c r="S290" s="41" t="e">
        <f>IF(AND(NOT(ISBLANK('Case Data Entry'!S290)),ISNA(VLOOKUP('Case Data Entry'!S290,'DO NOT USE_School Picklist'!$S$3:$S$12,1,FALSE))),"Please select a value from the drop-down menu",IF('DO NOT USE_Case Formulas'!A290,"OK",NA()))</f>
        <v>#N/A</v>
      </c>
      <c r="T290" s="41" t="e">
        <f>IF(AND(NOT(ISBLANK('Case Data Entry'!T290)),ISNA(VLOOKUP('Case Data Entry'!T290,'DO NOT USE_School Picklist'!$S$3:$S$12,1,FALSE))),"Please select a value from the drop-down menu",IF('DO NOT USE_Case Formulas'!A290,"OK",NA()))</f>
        <v>#N/A</v>
      </c>
      <c r="U290" s="41" t="e">
        <f>IF(LEN('Case Data Entry'!U290)&gt;80,"Name of Education Group must be less than 80 characters",IF('DO NOT USE_Case Formulas'!A290,"OK",NA()))</f>
        <v>#N/A</v>
      </c>
      <c r="V290" s="41" t="e">
        <f>IF(AND(NOT(ISBLANK('Case Data Entry'!V290)),ISNA(VLOOKUP('Case Data Entry'!V290,'DO NOT USE_School Picklist'!$K$3:$K$6,1,FALSE))),"Please select a value from the drop-down menu",IF('DO NOT USE_Case Formulas'!A290,"OK",NA()))</f>
        <v>#N/A</v>
      </c>
      <c r="W290" s="41" t="e">
        <f>IF(AND('DO NOT USE_Case Formulas'!A290,ISBLANK('Case Data Entry'!W290)),"Has this person had symptoms? is required",IF(AND(NOT(ISBLANK('Case Data Entry'!W290)),ISNA(VLOOKUP('Case Data Entry'!W290,'DO NOT USE_School Picklist'!$D$3:$D$5,1,FALSE))),"Please select a value from the drop-down menu",IF(NOT(ISBLANK('Case Data Entry'!W290)),"OK",NA())))</f>
        <v>#N/A</v>
      </c>
      <c r="X290" s="41" t="e">
        <f>IF(AND('Case Data Entry'!W290='DO NOT USE_School Picklist'!$D$3,ISBLANK('Case Data Entry'!X290)),"Symptom Onset Date is required if Ever Symptomatic is Yes",IF('DO NOT USE_Case Formulas'!A290,"OK",NA()))</f>
        <v>#N/A</v>
      </c>
      <c r="Y290" s="41"/>
      <c r="Z290" s="41" t="e">
        <f ca="1">IF(AND('DO NOT USE_Case Formulas'!A290,ISBLANK('Case Data Entry'!Z290)),"Lab Result Test Date is required",IF('Case Data Entry'!Z290&gt;'DO NOT USE_School Picklist'!$C$3,"Test Date cannot be a future date",IF(NOT(ISBLANK('Case Data Entry'!Z290)),"OK",NA())))</f>
        <v>#N/A</v>
      </c>
      <c r="AA290" s="41" t="e">
        <f>IF(AND(NOT(ISBLANK('Case Data Entry'!AA290)),ISNA(VLOOKUP('Case Data Entry'!AA290,'DO NOT USE_School Picklist'!$R$3:$R$7,1,FALSE))),"Please select a value from the drop-down menu",IF('DO NOT USE_Case Formulas'!A290,"OK",NA()))</f>
        <v>#N/A</v>
      </c>
      <c r="AB290" s="41" t="e">
        <f>IF(AND(NOT(ISBLANK('Case Data Entry'!AB290)),ISNA(VLOOKUP('Case Data Entry'!AB290,'DO NOT USE_School Picklist'!$Q$3:$Q$8,1,FALSE))),"Please select a value from the drop-down menu",IF('DO NOT USE_Case Formulas'!A290,"OK",NA()))</f>
        <v>#N/A</v>
      </c>
    </row>
    <row r="291" spans="1:28" x14ac:dyDescent="0.25">
      <c r="A291" s="40" t="e">
        <f>IF('DO NOT USE_Case Formulas'!A291,IF('DO NOT USE_Case Formulas'!B291,"Not all required fields are completed","OK"),NA())</f>
        <v>#N/A</v>
      </c>
      <c r="B291" s="41" t="e">
        <f>IF(AND('DO NOT USE_Case Formulas'!A291,ISBLANK('Case Data Entry'!B291)),"First Name is required",IF(NOT(ISBLANK('Case Data Entry'!B291)),"OK",NA()))</f>
        <v>#N/A</v>
      </c>
      <c r="C291" s="41" t="e">
        <f>IF(AND('DO NOT USE_Case Formulas'!A291,ISBLANK('Case Data Entry'!C291)),"Last Name is required",IF(NOT(ISBLANK('Case Data Entry'!C291)),"OK",NA()))</f>
        <v>#N/A</v>
      </c>
      <c r="D291" s="41" t="e">
        <f>IF(AND('DO NOT USE_Case Formulas'!A291,ISBLANK('Case Data Entry'!D291)),"Birthdate is required",IF(NOT(ISBLANK('Case Data Entry'!D291)),"OK",NA()))</f>
        <v>#N/A</v>
      </c>
      <c r="E291" s="41" t="e">
        <f>IF(AND('DO NOT USE_Case Formulas'!A291,ISBLANK('Case Data Entry'!E291)),"Mobile Phone is required",IF(NOT(ISBLANK('Case Data Entry'!E291)),IF(AND(ISNUMBER(VALUE('Case Data Entry'!E291)),LEFT('Case Data Entry'!E291,1)&lt;&gt;"1",LEN('Case Data Entry'!E291)=10),"OK","Phone number must be valid format"),NA()))</f>
        <v>#N/A</v>
      </c>
      <c r="F291" s="41" t="e">
        <f>IF(LEN('Case Data Entry'!F291)&gt;255,"Home Street Address must be less than 255 characters",IF('DO NOT USE_Case Formulas'!A291,"OK",NA()))</f>
        <v>#N/A</v>
      </c>
      <c r="G291" s="41" t="e">
        <f>IF(LEN('Case Data Entry'!G291)&gt;40,"City must be less than 40 characters",IF('DO NOT USE_Case Formulas'!A291,"OK",NA()))</f>
        <v>#N/A</v>
      </c>
      <c r="H291" s="41" t="e">
        <f>IF(AND(NOT(ISBLANK('Case Data Entry'!H291)),ISNA(VLOOKUP('Case Data Entry'!H291,'DO NOT USE_School Picklist'!$P$3:$P$52,1,FALSE))),"Please select a value from the drop-down menu",IF('DO NOT USE_Case Formulas'!A291,"OK",NA()))</f>
        <v>#N/A</v>
      </c>
      <c r="I291" s="41" t="e">
        <f>IF(AND('DO NOT USE_Case Formulas'!A291,ISBLANK('Case Data Entry'!I291)),"Zip is required",IF(ISBLANK('Case Data Entry'!I291),NA(),"OK"))</f>
        <v>#N/A</v>
      </c>
      <c r="J291" s="41" t="e">
        <f>IF(AND('DO NOT USE_Case Formulas'!A291,ISBLANK('Case Data Entry'!J291)),"Student or Staff? is required",IF(ISBLANK('Case Data Entry'!J291),NA(),IF(ISNA(VLOOKUP('Case Data Entry'!J291,'DO NOT USE_School Picklist'!$B$3:$B$6,1,FALSE)),"Please select a value from the drop-down menu","OK")))</f>
        <v>#N/A</v>
      </c>
      <c r="K291" s="41" t="e">
        <f>IF(AND('Case Data Entry'!J291='DO NOT USE_School Picklist'!$B$4,ISBLANK('Case Data Entry'!K291)),"Occupation/Job Title is required if Student or Staff? is Yes, staff/faculty or volunteer",IF('DO NOT USE_Case Formulas'!A291,"OK",NA()))</f>
        <v>#N/A</v>
      </c>
      <c r="L291" s="41" t="e">
        <f ca="1">IF('Case Data Entry'!L291&gt;'DO NOT USE_School Picklist'!$C$3,"Date last on school campus/facility cannot be a future date",IF('DO NOT USE_Case Formulas'!A291,IF(ISBLANK('Case Data Entry'!L291),"Date last on school campus/facility is required","OK"),NA()))</f>
        <v>#N/A</v>
      </c>
      <c r="M291" s="41" t="e">
        <f>IF(AND('DO NOT USE_Case Formulas'!A291,ISBLANK('Case Data Entry'!M291)),"Specific Place in the Location is required",IF(ISBLANK('Case Data Entry'!M291),NA(),"OK"))</f>
        <v>#N/A</v>
      </c>
      <c r="N291" s="41" t="e">
        <f>IF(LEN('Case Data Entry'!N291)&gt;50,"Parent/Guardian Name must be less than 50 characters",IF('DO NOT USE_Case Formulas'!A291,"OK",NA()))</f>
        <v>#N/A</v>
      </c>
      <c r="O291" s="41" t="e">
        <f>IF(NOT(ISBLANK('Case Data Entry'!O291)),IF(AND(ISNUMBER('Case Data Entry'!O291),LEFT('Case Data Entry'!O291,1)&lt;&gt;"1",LEN('Case Data Entry'!O291)=10),"OK","Phone number must be valid format"),IF('DO NOT USE_Case Formulas'!A291,"OK",NA()))</f>
        <v>#N/A</v>
      </c>
      <c r="P291" s="41" t="e">
        <f>IF(AND(NOT(ISBLANK('Case Data Entry'!P291)),ISNA(VLOOKUP('Case Data Entry'!P291,'DO NOT USE_School Picklist'!$E$3:$E$10,1,FALSE))),"Please select a value from the drop-down menu",IF('DO NOT USE_Case Formulas'!A291,"OK",NA()))</f>
        <v>#N/A</v>
      </c>
      <c r="Q291" s="41" t="e">
        <f>IF(AND(NOT(ISBLANK('Case Data Entry'!Q291)),ISNA(VLOOKUP('Case Data Entry'!Q291,'DO NOT USE_School Picklist'!$F$3:$F$16,1,FALSE))),"Please select a value from the drop-down menu",IF('DO NOT USE_Case Formulas'!A291,"OK",NA()))</f>
        <v>#N/A</v>
      </c>
      <c r="R291" s="41" t="e">
        <f>IF(LEN('Case Data Entry'!R291)&gt;100,"Classroom(s) must be less than 100 characters",IF('DO NOT USE_Case Formulas'!A291,"OK",NA()))</f>
        <v>#N/A</v>
      </c>
      <c r="S291" s="41" t="e">
        <f>IF(AND(NOT(ISBLANK('Case Data Entry'!S291)),ISNA(VLOOKUP('Case Data Entry'!S291,'DO NOT USE_School Picklist'!$S$3:$S$12,1,FALSE))),"Please select a value from the drop-down menu",IF('DO NOT USE_Case Formulas'!A291,"OK",NA()))</f>
        <v>#N/A</v>
      </c>
      <c r="T291" s="41" t="e">
        <f>IF(AND(NOT(ISBLANK('Case Data Entry'!T291)),ISNA(VLOOKUP('Case Data Entry'!T291,'DO NOT USE_School Picklist'!$S$3:$S$12,1,FALSE))),"Please select a value from the drop-down menu",IF('DO NOT USE_Case Formulas'!A291,"OK",NA()))</f>
        <v>#N/A</v>
      </c>
      <c r="U291" s="41" t="e">
        <f>IF(LEN('Case Data Entry'!U291)&gt;80,"Name of Education Group must be less than 80 characters",IF('DO NOT USE_Case Formulas'!A291,"OK",NA()))</f>
        <v>#N/A</v>
      </c>
      <c r="V291" s="41" t="e">
        <f>IF(AND(NOT(ISBLANK('Case Data Entry'!V291)),ISNA(VLOOKUP('Case Data Entry'!V291,'DO NOT USE_School Picklist'!$K$3:$K$6,1,FALSE))),"Please select a value from the drop-down menu",IF('DO NOT USE_Case Formulas'!A291,"OK",NA()))</f>
        <v>#N/A</v>
      </c>
      <c r="W291" s="41" t="e">
        <f>IF(AND('DO NOT USE_Case Formulas'!A291,ISBLANK('Case Data Entry'!W291)),"Has this person had symptoms? is required",IF(AND(NOT(ISBLANK('Case Data Entry'!W291)),ISNA(VLOOKUP('Case Data Entry'!W291,'DO NOT USE_School Picklist'!$D$3:$D$5,1,FALSE))),"Please select a value from the drop-down menu",IF(NOT(ISBLANK('Case Data Entry'!W291)),"OK",NA())))</f>
        <v>#N/A</v>
      </c>
      <c r="X291" s="41" t="e">
        <f>IF(AND('Case Data Entry'!W291='DO NOT USE_School Picklist'!$D$3,ISBLANK('Case Data Entry'!X291)),"Symptom Onset Date is required if Ever Symptomatic is Yes",IF('DO NOT USE_Case Formulas'!A291,"OK",NA()))</f>
        <v>#N/A</v>
      </c>
      <c r="Y291" s="41"/>
      <c r="Z291" s="41" t="e">
        <f ca="1">IF(AND('DO NOT USE_Case Formulas'!A291,ISBLANK('Case Data Entry'!Z291)),"Lab Result Test Date is required",IF('Case Data Entry'!Z291&gt;'DO NOT USE_School Picklist'!$C$3,"Test Date cannot be a future date",IF(NOT(ISBLANK('Case Data Entry'!Z291)),"OK",NA())))</f>
        <v>#N/A</v>
      </c>
      <c r="AA291" s="41" t="e">
        <f>IF(AND(NOT(ISBLANK('Case Data Entry'!AA291)),ISNA(VLOOKUP('Case Data Entry'!AA291,'DO NOT USE_School Picklist'!$R$3:$R$7,1,FALSE))),"Please select a value from the drop-down menu",IF('DO NOT USE_Case Formulas'!A291,"OK",NA()))</f>
        <v>#N/A</v>
      </c>
      <c r="AB291" s="41" t="e">
        <f>IF(AND(NOT(ISBLANK('Case Data Entry'!AB291)),ISNA(VLOOKUP('Case Data Entry'!AB291,'DO NOT USE_School Picklist'!$Q$3:$Q$8,1,FALSE))),"Please select a value from the drop-down menu",IF('DO NOT USE_Case Formulas'!A291,"OK",NA()))</f>
        <v>#N/A</v>
      </c>
    </row>
    <row r="292" spans="1:28" x14ac:dyDescent="0.25">
      <c r="A292" s="40" t="e">
        <f>IF('DO NOT USE_Case Formulas'!A292,IF('DO NOT USE_Case Formulas'!B292,"Not all required fields are completed","OK"),NA())</f>
        <v>#N/A</v>
      </c>
      <c r="B292" s="41" t="e">
        <f>IF(AND('DO NOT USE_Case Formulas'!A292,ISBLANK('Case Data Entry'!B292)),"First Name is required",IF(NOT(ISBLANK('Case Data Entry'!B292)),"OK",NA()))</f>
        <v>#N/A</v>
      </c>
      <c r="C292" s="41" t="e">
        <f>IF(AND('DO NOT USE_Case Formulas'!A292,ISBLANK('Case Data Entry'!C292)),"Last Name is required",IF(NOT(ISBLANK('Case Data Entry'!C292)),"OK",NA()))</f>
        <v>#N/A</v>
      </c>
      <c r="D292" s="41" t="e">
        <f>IF(AND('DO NOT USE_Case Formulas'!A292,ISBLANK('Case Data Entry'!D292)),"Birthdate is required",IF(NOT(ISBLANK('Case Data Entry'!D292)),"OK",NA()))</f>
        <v>#N/A</v>
      </c>
      <c r="E292" s="41" t="e">
        <f>IF(AND('DO NOT USE_Case Formulas'!A292,ISBLANK('Case Data Entry'!E292)),"Mobile Phone is required",IF(NOT(ISBLANK('Case Data Entry'!E292)),IF(AND(ISNUMBER(VALUE('Case Data Entry'!E292)),LEFT('Case Data Entry'!E292,1)&lt;&gt;"1",LEN('Case Data Entry'!E292)=10),"OK","Phone number must be valid format"),NA()))</f>
        <v>#N/A</v>
      </c>
      <c r="F292" s="41" t="e">
        <f>IF(LEN('Case Data Entry'!F292)&gt;255,"Home Street Address must be less than 255 characters",IF('DO NOT USE_Case Formulas'!A292,"OK",NA()))</f>
        <v>#N/A</v>
      </c>
      <c r="G292" s="41" t="e">
        <f>IF(LEN('Case Data Entry'!G292)&gt;40,"City must be less than 40 characters",IF('DO NOT USE_Case Formulas'!A292,"OK",NA()))</f>
        <v>#N/A</v>
      </c>
      <c r="H292" s="41" t="e">
        <f>IF(AND(NOT(ISBLANK('Case Data Entry'!H292)),ISNA(VLOOKUP('Case Data Entry'!H292,'DO NOT USE_School Picklist'!$P$3:$P$52,1,FALSE))),"Please select a value from the drop-down menu",IF('DO NOT USE_Case Formulas'!A292,"OK",NA()))</f>
        <v>#N/A</v>
      </c>
      <c r="I292" s="41" t="e">
        <f>IF(AND('DO NOT USE_Case Formulas'!A292,ISBLANK('Case Data Entry'!I292)),"Zip is required",IF(ISBLANK('Case Data Entry'!I292),NA(),"OK"))</f>
        <v>#N/A</v>
      </c>
      <c r="J292" s="41" t="e">
        <f>IF(AND('DO NOT USE_Case Formulas'!A292,ISBLANK('Case Data Entry'!J292)),"Student or Staff? is required",IF(ISBLANK('Case Data Entry'!J292),NA(),IF(ISNA(VLOOKUP('Case Data Entry'!J292,'DO NOT USE_School Picklist'!$B$3:$B$6,1,FALSE)),"Please select a value from the drop-down menu","OK")))</f>
        <v>#N/A</v>
      </c>
      <c r="K292" s="41" t="e">
        <f>IF(AND('Case Data Entry'!J292='DO NOT USE_School Picklist'!$B$4,ISBLANK('Case Data Entry'!K292)),"Occupation/Job Title is required if Student or Staff? is Yes, staff/faculty or volunteer",IF('DO NOT USE_Case Formulas'!A292,"OK",NA()))</f>
        <v>#N/A</v>
      </c>
      <c r="L292" s="41" t="e">
        <f ca="1">IF('Case Data Entry'!L292&gt;'DO NOT USE_School Picklist'!$C$3,"Date last on school campus/facility cannot be a future date",IF('DO NOT USE_Case Formulas'!A292,IF(ISBLANK('Case Data Entry'!L292),"Date last on school campus/facility is required","OK"),NA()))</f>
        <v>#N/A</v>
      </c>
      <c r="M292" s="41" t="e">
        <f>IF(AND('DO NOT USE_Case Formulas'!A292,ISBLANK('Case Data Entry'!M292)),"Specific Place in the Location is required",IF(ISBLANK('Case Data Entry'!M292),NA(),"OK"))</f>
        <v>#N/A</v>
      </c>
      <c r="N292" s="41" t="e">
        <f>IF(LEN('Case Data Entry'!N292)&gt;50,"Parent/Guardian Name must be less than 50 characters",IF('DO NOT USE_Case Formulas'!A292,"OK",NA()))</f>
        <v>#N/A</v>
      </c>
      <c r="O292" s="41" t="e">
        <f>IF(NOT(ISBLANK('Case Data Entry'!O292)),IF(AND(ISNUMBER('Case Data Entry'!O292),LEFT('Case Data Entry'!O292,1)&lt;&gt;"1",LEN('Case Data Entry'!O292)=10),"OK","Phone number must be valid format"),IF('DO NOT USE_Case Formulas'!A292,"OK",NA()))</f>
        <v>#N/A</v>
      </c>
      <c r="P292" s="41" t="e">
        <f>IF(AND(NOT(ISBLANK('Case Data Entry'!P292)),ISNA(VLOOKUP('Case Data Entry'!P292,'DO NOT USE_School Picklist'!$E$3:$E$10,1,FALSE))),"Please select a value from the drop-down menu",IF('DO NOT USE_Case Formulas'!A292,"OK",NA()))</f>
        <v>#N/A</v>
      </c>
      <c r="Q292" s="41" t="e">
        <f>IF(AND(NOT(ISBLANK('Case Data Entry'!Q292)),ISNA(VLOOKUP('Case Data Entry'!Q292,'DO NOT USE_School Picklist'!$F$3:$F$16,1,FALSE))),"Please select a value from the drop-down menu",IF('DO NOT USE_Case Formulas'!A292,"OK",NA()))</f>
        <v>#N/A</v>
      </c>
      <c r="R292" s="41" t="e">
        <f>IF(LEN('Case Data Entry'!R292)&gt;100,"Classroom(s) must be less than 100 characters",IF('DO NOT USE_Case Formulas'!A292,"OK",NA()))</f>
        <v>#N/A</v>
      </c>
      <c r="S292" s="41" t="e">
        <f>IF(AND(NOT(ISBLANK('Case Data Entry'!S292)),ISNA(VLOOKUP('Case Data Entry'!S292,'DO NOT USE_School Picklist'!$S$3:$S$12,1,FALSE))),"Please select a value from the drop-down menu",IF('DO NOT USE_Case Formulas'!A292,"OK",NA()))</f>
        <v>#N/A</v>
      </c>
      <c r="T292" s="41" t="e">
        <f>IF(AND(NOT(ISBLANK('Case Data Entry'!T292)),ISNA(VLOOKUP('Case Data Entry'!T292,'DO NOT USE_School Picklist'!$S$3:$S$12,1,FALSE))),"Please select a value from the drop-down menu",IF('DO NOT USE_Case Formulas'!A292,"OK",NA()))</f>
        <v>#N/A</v>
      </c>
      <c r="U292" s="41" t="e">
        <f>IF(LEN('Case Data Entry'!U292)&gt;80,"Name of Education Group must be less than 80 characters",IF('DO NOT USE_Case Formulas'!A292,"OK",NA()))</f>
        <v>#N/A</v>
      </c>
      <c r="V292" s="41" t="e">
        <f>IF(AND(NOT(ISBLANK('Case Data Entry'!V292)),ISNA(VLOOKUP('Case Data Entry'!V292,'DO NOT USE_School Picklist'!$K$3:$K$6,1,FALSE))),"Please select a value from the drop-down menu",IF('DO NOT USE_Case Formulas'!A292,"OK",NA()))</f>
        <v>#N/A</v>
      </c>
      <c r="W292" s="41" t="e">
        <f>IF(AND('DO NOT USE_Case Formulas'!A292,ISBLANK('Case Data Entry'!W292)),"Has this person had symptoms? is required",IF(AND(NOT(ISBLANK('Case Data Entry'!W292)),ISNA(VLOOKUP('Case Data Entry'!W292,'DO NOT USE_School Picklist'!$D$3:$D$5,1,FALSE))),"Please select a value from the drop-down menu",IF(NOT(ISBLANK('Case Data Entry'!W292)),"OK",NA())))</f>
        <v>#N/A</v>
      </c>
      <c r="X292" s="41" t="e">
        <f>IF(AND('Case Data Entry'!W292='DO NOT USE_School Picklist'!$D$3,ISBLANK('Case Data Entry'!X292)),"Symptom Onset Date is required if Ever Symptomatic is Yes",IF('DO NOT USE_Case Formulas'!A292,"OK",NA()))</f>
        <v>#N/A</v>
      </c>
      <c r="Y292" s="41"/>
      <c r="Z292" s="41" t="e">
        <f ca="1">IF(AND('DO NOT USE_Case Formulas'!A292,ISBLANK('Case Data Entry'!Z292)),"Lab Result Test Date is required",IF('Case Data Entry'!Z292&gt;'DO NOT USE_School Picklist'!$C$3,"Test Date cannot be a future date",IF(NOT(ISBLANK('Case Data Entry'!Z292)),"OK",NA())))</f>
        <v>#N/A</v>
      </c>
      <c r="AA292" s="41" t="e">
        <f>IF(AND(NOT(ISBLANK('Case Data Entry'!AA292)),ISNA(VLOOKUP('Case Data Entry'!AA292,'DO NOT USE_School Picklist'!$R$3:$R$7,1,FALSE))),"Please select a value from the drop-down menu",IF('DO NOT USE_Case Formulas'!A292,"OK",NA()))</f>
        <v>#N/A</v>
      </c>
      <c r="AB292" s="41" t="e">
        <f>IF(AND(NOT(ISBLANK('Case Data Entry'!AB292)),ISNA(VLOOKUP('Case Data Entry'!AB292,'DO NOT USE_School Picklist'!$Q$3:$Q$8,1,FALSE))),"Please select a value from the drop-down menu",IF('DO NOT USE_Case Formulas'!A292,"OK",NA()))</f>
        <v>#N/A</v>
      </c>
    </row>
    <row r="293" spans="1:28" x14ac:dyDescent="0.25">
      <c r="A293" s="40" t="e">
        <f>IF('DO NOT USE_Case Formulas'!A293,IF('DO NOT USE_Case Formulas'!B293,"Not all required fields are completed","OK"),NA())</f>
        <v>#N/A</v>
      </c>
      <c r="B293" s="41" t="e">
        <f>IF(AND('DO NOT USE_Case Formulas'!A293,ISBLANK('Case Data Entry'!B293)),"First Name is required",IF(NOT(ISBLANK('Case Data Entry'!B293)),"OK",NA()))</f>
        <v>#N/A</v>
      </c>
      <c r="C293" s="41" t="e">
        <f>IF(AND('DO NOT USE_Case Formulas'!A293,ISBLANK('Case Data Entry'!C293)),"Last Name is required",IF(NOT(ISBLANK('Case Data Entry'!C293)),"OK",NA()))</f>
        <v>#N/A</v>
      </c>
      <c r="D293" s="41" t="e">
        <f>IF(AND('DO NOT USE_Case Formulas'!A293,ISBLANK('Case Data Entry'!D293)),"Birthdate is required",IF(NOT(ISBLANK('Case Data Entry'!D293)),"OK",NA()))</f>
        <v>#N/A</v>
      </c>
      <c r="E293" s="41" t="e">
        <f>IF(AND('DO NOT USE_Case Formulas'!A293,ISBLANK('Case Data Entry'!E293)),"Mobile Phone is required",IF(NOT(ISBLANK('Case Data Entry'!E293)),IF(AND(ISNUMBER(VALUE('Case Data Entry'!E293)),LEFT('Case Data Entry'!E293,1)&lt;&gt;"1",LEN('Case Data Entry'!E293)=10),"OK","Phone number must be valid format"),NA()))</f>
        <v>#N/A</v>
      </c>
      <c r="F293" s="41" t="e">
        <f>IF(LEN('Case Data Entry'!F293)&gt;255,"Home Street Address must be less than 255 characters",IF('DO NOT USE_Case Formulas'!A293,"OK",NA()))</f>
        <v>#N/A</v>
      </c>
      <c r="G293" s="41" t="e">
        <f>IF(LEN('Case Data Entry'!G293)&gt;40,"City must be less than 40 characters",IF('DO NOT USE_Case Formulas'!A293,"OK",NA()))</f>
        <v>#N/A</v>
      </c>
      <c r="H293" s="41" t="e">
        <f>IF(AND(NOT(ISBLANK('Case Data Entry'!H293)),ISNA(VLOOKUP('Case Data Entry'!H293,'DO NOT USE_School Picklist'!$P$3:$P$52,1,FALSE))),"Please select a value from the drop-down menu",IF('DO NOT USE_Case Formulas'!A293,"OK",NA()))</f>
        <v>#N/A</v>
      </c>
      <c r="I293" s="41" t="e">
        <f>IF(AND('DO NOT USE_Case Formulas'!A293,ISBLANK('Case Data Entry'!I293)),"Zip is required",IF(ISBLANK('Case Data Entry'!I293),NA(),"OK"))</f>
        <v>#N/A</v>
      </c>
      <c r="J293" s="41" t="e">
        <f>IF(AND('DO NOT USE_Case Formulas'!A293,ISBLANK('Case Data Entry'!J293)),"Student or Staff? is required",IF(ISBLANK('Case Data Entry'!J293),NA(),IF(ISNA(VLOOKUP('Case Data Entry'!J293,'DO NOT USE_School Picklist'!$B$3:$B$6,1,FALSE)),"Please select a value from the drop-down menu","OK")))</f>
        <v>#N/A</v>
      </c>
      <c r="K293" s="41" t="e">
        <f>IF(AND('Case Data Entry'!J293='DO NOT USE_School Picklist'!$B$4,ISBLANK('Case Data Entry'!K293)),"Occupation/Job Title is required if Student or Staff? is Yes, staff/faculty or volunteer",IF('DO NOT USE_Case Formulas'!A293,"OK",NA()))</f>
        <v>#N/A</v>
      </c>
      <c r="L293" s="41" t="e">
        <f ca="1">IF('Case Data Entry'!L293&gt;'DO NOT USE_School Picklist'!$C$3,"Date last on school campus/facility cannot be a future date",IF('DO NOT USE_Case Formulas'!A293,IF(ISBLANK('Case Data Entry'!L293),"Date last on school campus/facility is required","OK"),NA()))</f>
        <v>#N/A</v>
      </c>
      <c r="M293" s="41" t="e">
        <f>IF(AND('DO NOT USE_Case Formulas'!A293,ISBLANK('Case Data Entry'!M293)),"Specific Place in the Location is required",IF(ISBLANK('Case Data Entry'!M293),NA(),"OK"))</f>
        <v>#N/A</v>
      </c>
      <c r="N293" s="41" t="e">
        <f>IF(LEN('Case Data Entry'!N293)&gt;50,"Parent/Guardian Name must be less than 50 characters",IF('DO NOT USE_Case Formulas'!A293,"OK",NA()))</f>
        <v>#N/A</v>
      </c>
      <c r="O293" s="41" t="e">
        <f>IF(NOT(ISBLANK('Case Data Entry'!O293)),IF(AND(ISNUMBER('Case Data Entry'!O293),LEFT('Case Data Entry'!O293,1)&lt;&gt;"1",LEN('Case Data Entry'!O293)=10),"OK","Phone number must be valid format"),IF('DO NOT USE_Case Formulas'!A293,"OK",NA()))</f>
        <v>#N/A</v>
      </c>
      <c r="P293" s="41" t="e">
        <f>IF(AND(NOT(ISBLANK('Case Data Entry'!P293)),ISNA(VLOOKUP('Case Data Entry'!P293,'DO NOT USE_School Picklist'!$E$3:$E$10,1,FALSE))),"Please select a value from the drop-down menu",IF('DO NOT USE_Case Formulas'!A293,"OK",NA()))</f>
        <v>#N/A</v>
      </c>
      <c r="Q293" s="41" t="e">
        <f>IF(AND(NOT(ISBLANK('Case Data Entry'!Q293)),ISNA(VLOOKUP('Case Data Entry'!Q293,'DO NOT USE_School Picklist'!$F$3:$F$16,1,FALSE))),"Please select a value from the drop-down menu",IF('DO NOT USE_Case Formulas'!A293,"OK",NA()))</f>
        <v>#N/A</v>
      </c>
      <c r="R293" s="41" t="e">
        <f>IF(LEN('Case Data Entry'!R293)&gt;100,"Classroom(s) must be less than 100 characters",IF('DO NOT USE_Case Formulas'!A293,"OK",NA()))</f>
        <v>#N/A</v>
      </c>
      <c r="S293" s="41" t="e">
        <f>IF(AND(NOT(ISBLANK('Case Data Entry'!S293)),ISNA(VLOOKUP('Case Data Entry'!S293,'DO NOT USE_School Picklist'!$S$3:$S$12,1,FALSE))),"Please select a value from the drop-down menu",IF('DO NOT USE_Case Formulas'!A293,"OK",NA()))</f>
        <v>#N/A</v>
      </c>
      <c r="T293" s="41" t="e">
        <f>IF(AND(NOT(ISBLANK('Case Data Entry'!T293)),ISNA(VLOOKUP('Case Data Entry'!T293,'DO NOT USE_School Picklist'!$S$3:$S$12,1,FALSE))),"Please select a value from the drop-down menu",IF('DO NOT USE_Case Formulas'!A293,"OK",NA()))</f>
        <v>#N/A</v>
      </c>
      <c r="U293" s="41" t="e">
        <f>IF(LEN('Case Data Entry'!U293)&gt;80,"Name of Education Group must be less than 80 characters",IF('DO NOT USE_Case Formulas'!A293,"OK",NA()))</f>
        <v>#N/A</v>
      </c>
      <c r="V293" s="41" t="e">
        <f>IF(AND(NOT(ISBLANK('Case Data Entry'!V293)),ISNA(VLOOKUP('Case Data Entry'!V293,'DO NOT USE_School Picklist'!$K$3:$K$6,1,FALSE))),"Please select a value from the drop-down menu",IF('DO NOT USE_Case Formulas'!A293,"OK",NA()))</f>
        <v>#N/A</v>
      </c>
      <c r="W293" s="41" t="e">
        <f>IF(AND('DO NOT USE_Case Formulas'!A293,ISBLANK('Case Data Entry'!W293)),"Has this person had symptoms? is required",IF(AND(NOT(ISBLANK('Case Data Entry'!W293)),ISNA(VLOOKUP('Case Data Entry'!W293,'DO NOT USE_School Picklist'!$D$3:$D$5,1,FALSE))),"Please select a value from the drop-down menu",IF(NOT(ISBLANK('Case Data Entry'!W293)),"OK",NA())))</f>
        <v>#N/A</v>
      </c>
      <c r="X293" s="41" t="e">
        <f>IF(AND('Case Data Entry'!W293='DO NOT USE_School Picklist'!$D$3,ISBLANK('Case Data Entry'!X293)),"Symptom Onset Date is required if Ever Symptomatic is Yes",IF('DO NOT USE_Case Formulas'!A293,"OK",NA()))</f>
        <v>#N/A</v>
      </c>
      <c r="Y293" s="41"/>
      <c r="Z293" s="41" t="e">
        <f ca="1">IF(AND('DO NOT USE_Case Formulas'!A293,ISBLANK('Case Data Entry'!Z293)),"Lab Result Test Date is required",IF('Case Data Entry'!Z293&gt;'DO NOT USE_School Picklist'!$C$3,"Test Date cannot be a future date",IF(NOT(ISBLANK('Case Data Entry'!Z293)),"OK",NA())))</f>
        <v>#N/A</v>
      </c>
      <c r="AA293" s="41" t="e">
        <f>IF(AND(NOT(ISBLANK('Case Data Entry'!AA293)),ISNA(VLOOKUP('Case Data Entry'!AA293,'DO NOT USE_School Picklist'!$R$3:$R$7,1,FALSE))),"Please select a value from the drop-down menu",IF('DO NOT USE_Case Formulas'!A293,"OK",NA()))</f>
        <v>#N/A</v>
      </c>
      <c r="AB293" s="41" t="e">
        <f>IF(AND(NOT(ISBLANK('Case Data Entry'!AB293)),ISNA(VLOOKUP('Case Data Entry'!AB293,'DO NOT USE_School Picklist'!$Q$3:$Q$8,1,FALSE))),"Please select a value from the drop-down menu",IF('DO NOT USE_Case Formulas'!A293,"OK",NA()))</f>
        <v>#N/A</v>
      </c>
    </row>
    <row r="294" spans="1:28" x14ac:dyDescent="0.25">
      <c r="A294" s="40" t="e">
        <f>IF('DO NOT USE_Case Formulas'!A294,IF('DO NOT USE_Case Formulas'!B294,"Not all required fields are completed","OK"),NA())</f>
        <v>#N/A</v>
      </c>
      <c r="B294" s="41" t="e">
        <f>IF(AND('DO NOT USE_Case Formulas'!A294,ISBLANK('Case Data Entry'!B294)),"First Name is required",IF(NOT(ISBLANK('Case Data Entry'!B294)),"OK",NA()))</f>
        <v>#N/A</v>
      </c>
      <c r="C294" s="41" t="e">
        <f>IF(AND('DO NOT USE_Case Formulas'!A294,ISBLANK('Case Data Entry'!C294)),"Last Name is required",IF(NOT(ISBLANK('Case Data Entry'!C294)),"OK",NA()))</f>
        <v>#N/A</v>
      </c>
      <c r="D294" s="41" t="e">
        <f>IF(AND('DO NOT USE_Case Formulas'!A294,ISBLANK('Case Data Entry'!D294)),"Birthdate is required",IF(NOT(ISBLANK('Case Data Entry'!D294)),"OK",NA()))</f>
        <v>#N/A</v>
      </c>
      <c r="E294" s="41" t="e">
        <f>IF(AND('DO NOT USE_Case Formulas'!A294,ISBLANK('Case Data Entry'!E294)),"Mobile Phone is required",IF(NOT(ISBLANK('Case Data Entry'!E294)),IF(AND(ISNUMBER(VALUE('Case Data Entry'!E294)),LEFT('Case Data Entry'!E294,1)&lt;&gt;"1",LEN('Case Data Entry'!E294)=10),"OK","Phone number must be valid format"),NA()))</f>
        <v>#N/A</v>
      </c>
      <c r="F294" s="41" t="e">
        <f>IF(LEN('Case Data Entry'!F294)&gt;255,"Home Street Address must be less than 255 characters",IF('DO NOT USE_Case Formulas'!A294,"OK",NA()))</f>
        <v>#N/A</v>
      </c>
      <c r="G294" s="41" t="e">
        <f>IF(LEN('Case Data Entry'!G294)&gt;40,"City must be less than 40 characters",IF('DO NOT USE_Case Formulas'!A294,"OK",NA()))</f>
        <v>#N/A</v>
      </c>
      <c r="H294" s="41" t="e">
        <f>IF(AND(NOT(ISBLANK('Case Data Entry'!H294)),ISNA(VLOOKUP('Case Data Entry'!H294,'DO NOT USE_School Picklist'!$P$3:$P$52,1,FALSE))),"Please select a value from the drop-down menu",IF('DO NOT USE_Case Formulas'!A294,"OK",NA()))</f>
        <v>#N/A</v>
      </c>
      <c r="I294" s="41" t="e">
        <f>IF(AND('DO NOT USE_Case Formulas'!A294,ISBLANK('Case Data Entry'!I294)),"Zip is required",IF(ISBLANK('Case Data Entry'!I294),NA(),"OK"))</f>
        <v>#N/A</v>
      </c>
      <c r="J294" s="41" t="e">
        <f>IF(AND('DO NOT USE_Case Formulas'!A294,ISBLANK('Case Data Entry'!J294)),"Student or Staff? is required",IF(ISBLANK('Case Data Entry'!J294),NA(),IF(ISNA(VLOOKUP('Case Data Entry'!J294,'DO NOT USE_School Picklist'!$B$3:$B$6,1,FALSE)),"Please select a value from the drop-down menu","OK")))</f>
        <v>#N/A</v>
      </c>
      <c r="K294" s="41" t="e">
        <f>IF(AND('Case Data Entry'!J294='DO NOT USE_School Picklist'!$B$4,ISBLANK('Case Data Entry'!K294)),"Occupation/Job Title is required if Student or Staff? is Yes, staff/faculty or volunteer",IF('DO NOT USE_Case Formulas'!A294,"OK",NA()))</f>
        <v>#N/A</v>
      </c>
      <c r="L294" s="41" t="e">
        <f ca="1">IF('Case Data Entry'!L294&gt;'DO NOT USE_School Picklist'!$C$3,"Date last on school campus/facility cannot be a future date",IF('DO NOT USE_Case Formulas'!A294,IF(ISBLANK('Case Data Entry'!L294),"Date last on school campus/facility is required","OK"),NA()))</f>
        <v>#N/A</v>
      </c>
      <c r="M294" s="41" t="e">
        <f>IF(AND('DO NOT USE_Case Formulas'!A294,ISBLANK('Case Data Entry'!M294)),"Specific Place in the Location is required",IF(ISBLANK('Case Data Entry'!M294),NA(),"OK"))</f>
        <v>#N/A</v>
      </c>
      <c r="N294" s="41" t="e">
        <f>IF(LEN('Case Data Entry'!N294)&gt;50,"Parent/Guardian Name must be less than 50 characters",IF('DO NOT USE_Case Formulas'!A294,"OK",NA()))</f>
        <v>#N/A</v>
      </c>
      <c r="O294" s="41" t="e">
        <f>IF(NOT(ISBLANK('Case Data Entry'!O294)),IF(AND(ISNUMBER('Case Data Entry'!O294),LEFT('Case Data Entry'!O294,1)&lt;&gt;"1",LEN('Case Data Entry'!O294)=10),"OK","Phone number must be valid format"),IF('DO NOT USE_Case Formulas'!A294,"OK",NA()))</f>
        <v>#N/A</v>
      </c>
      <c r="P294" s="41" t="e">
        <f>IF(AND(NOT(ISBLANK('Case Data Entry'!P294)),ISNA(VLOOKUP('Case Data Entry'!P294,'DO NOT USE_School Picklist'!$E$3:$E$10,1,FALSE))),"Please select a value from the drop-down menu",IF('DO NOT USE_Case Formulas'!A294,"OK",NA()))</f>
        <v>#N/A</v>
      </c>
      <c r="Q294" s="41" t="e">
        <f>IF(AND(NOT(ISBLANK('Case Data Entry'!Q294)),ISNA(VLOOKUP('Case Data Entry'!Q294,'DO NOT USE_School Picklist'!$F$3:$F$16,1,FALSE))),"Please select a value from the drop-down menu",IF('DO NOT USE_Case Formulas'!A294,"OK",NA()))</f>
        <v>#N/A</v>
      </c>
      <c r="R294" s="41" t="e">
        <f>IF(LEN('Case Data Entry'!R294)&gt;100,"Classroom(s) must be less than 100 characters",IF('DO NOT USE_Case Formulas'!A294,"OK",NA()))</f>
        <v>#N/A</v>
      </c>
      <c r="S294" s="41" t="e">
        <f>IF(AND(NOT(ISBLANK('Case Data Entry'!S294)),ISNA(VLOOKUP('Case Data Entry'!S294,'DO NOT USE_School Picklist'!$S$3:$S$12,1,FALSE))),"Please select a value from the drop-down menu",IF('DO NOT USE_Case Formulas'!A294,"OK",NA()))</f>
        <v>#N/A</v>
      </c>
      <c r="T294" s="41" t="e">
        <f>IF(AND(NOT(ISBLANK('Case Data Entry'!T294)),ISNA(VLOOKUP('Case Data Entry'!T294,'DO NOT USE_School Picklist'!$S$3:$S$12,1,FALSE))),"Please select a value from the drop-down menu",IF('DO NOT USE_Case Formulas'!A294,"OK",NA()))</f>
        <v>#N/A</v>
      </c>
      <c r="U294" s="41" t="e">
        <f>IF(LEN('Case Data Entry'!U294)&gt;80,"Name of Education Group must be less than 80 characters",IF('DO NOT USE_Case Formulas'!A294,"OK",NA()))</f>
        <v>#N/A</v>
      </c>
      <c r="V294" s="41" t="e">
        <f>IF(AND(NOT(ISBLANK('Case Data Entry'!V294)),ISNA(VLOOKUP('Case Data Entry'!V294,'DO NOT USE_School Picklist'!$K$3:$K$6,1,FALSE))),"Please select a value from the drop-down menu",IF('DO NOT USE_Case Formulas'!A294,"OK",NA()))</f>
        <v>#N/A</v>
      </c>
      <c r="W294" s="41" t="e">
        <f>IF(AND('DO NOT USE_Case Formulas'!A294,ISBLANK('Case Data Entry'!W294)),"Has this person had symptoms? is required",IF(AND(NOT(ISBLANK('Case Data Entry'!W294)),ISNA(VLOOKUP('Case Data Entry'!W294,'DO NOT USE_School Picklist'!$D$3:$D$5,1,FALSE))),"Please select a value from the drop-down menu",IF(NOT(ISBLANK('Case Data Entry'!W294)),"OK",NA())))</f>
        <v>#N/A</v>
      </c>
      <c r="X294" s="41" t="e">
        <f>IF(AND('Case Data Entry'!W294='DO NOT USE_School Picklist'!$D$3,ISBLANK('Case Data Entry'!X294)),"Symptom Onset Date is required if Ever Symptomatic is Yes",IF('DO NOT USE_Case Formulas'!A294,"OK",NA()))</f>
        <v>#N/A</v>
      </c>
      <c r="Y294" s="41"/>
      <c r="Z294" s="41" t="e">
        <f ca="1">IF(AND('DO NOT USE_Case Formulas'!A294,ISBLANK('Case Data Entry'!Z294)),"Lab Result Test Date is required",IF('Case Data Entry'!Z294&gt;'DO NOT USE_School Picklist'!$C$3,"Test Date cannot be a future date",IF(NOT(ISBLANK('Case Data Entry'!Z294)),"OK",NA())))</f>
        <v>#N/A</v>
      </c>
      <c r="AA294" s="41" t="e">
        <f>IF(AND(NOT(ISBLANK('Case Data Entry'!AA294)),ISNA(VLOOKUP('Case Data Entry'!AA294,'DO NOT USE_School Picklist'!$R$3:$R$7,1,FALSE))),"Please select a value from the drop-down menu",IF('DO NOT USE_Case Formulas'!A294,"OK",NA()))</f>
        <v>#N/A</v>
      </c>
      <c r="AB294" s="41" t="e">
        <f>IF(AND(NOT(ISBLANK('Case Data Entry'!AB294)),ISNA(VLOOKUP('Case Data Entry'!AB294,'DO NOT USE_School Picklist'!$Q$3:$Q$8,1,FALSE))),"Please select a value from the drop-down menu",IF('DO NOT USE_Case Formulas'!A294,"OK",NA()))</f>
        <v>#N/A</v>
      </c>
    </row>
    <row r="295" spans="1:28" x14ac:dyDescent="0.25">
      <c r="A295" s="40" t="e">
        <f>IF('DO NOT USE_Case Formulas'!A295,IF('DO NOT USE_Case Formulas'!B295,"Not all required fields are completed","OK"),NA())</f>
        <v>#N/A</v>
      </c>
      <c r="B295" s="41" t="e">
        <f>IF(AND('DO NOT USE_Case Formulas'!A295,ISBLANK('Case Data Entry'!B295)),"First Name is required",IF(NOT(ISBLANK('Case Data Entry'!B295)),"OK",NA()))</f>
        <v>#N/A</v>
      </c>
      <c r="C295" s="41" t="e">
        <f>IF(AND('DO NOT USE_Case Formulas'!A295,ISBLANK('Case Data Entry'!C295)),"Last Name is required",IF(NOT(ISBLANK('Case Data Entry'!C295)),"OK",NA()))</f>
        <v>#N/A</v>
      </c>
      <c r="D295" s="41" t="e">
        <f>IF(AND('DO NOT USE_Case Formulas'!A295,ISBLANK('Case Data Entry'!D295)),"Birthdate is required",IF(NOT(ISBLANK('Case Data Entry'!D295)),"OK",NA()))</f>
        <v>#N/A</v>
      </c>
      <c r="E295" s="41" t="e">
        <f>IF(AND('DO NOT USE_Case Formulas'!A295,ISBLANK('Case Data Entry'!E295)),"Mobile Phone is required",IF(NOT(ISBLANK('Case Data Entry'!E295)),IF(AND(ISNUMBER(VALUE('Case Data Entry'!E295)),LEFT('Case Data Entry'!E295,1)&lt;&gt;"1",LEN('Case Data Entry'!E295)=10),"OK","Phone number must be valid format"),NA()))</f>
        <v>#N/A</v>
      </c>
      <c r="F295" s="41" t="e">
        <f>IF(LEN('Case Data Entry'!F295)&gt;255,"Home Street Address must be less than 255 characters",IF('DO NOT USE_Case Formulas'!A295,"OK",NA()))</f>
        <v>#N/A</v>
      </c>
      <c r="G295" s="41" t="e">
        <f>IF(LEN('Case Data Entry'!G295)&gt;40,"City must be less than 40 characters",IF('DO NOT USE_Case Formulas'!A295,"OK",NA()))</f>
        <v>#N/A</v>
      </c>
      <c r="H295" s="41" t="e">
        <f>IF(AND(NOT(ISBLANK('Case Data Entry'!H295)),ISNA(VLOOKUP('Case Data Entry'!H295,'DO NOT USE_School Picklist'!$P$3:$P$52,1,FALSE))),"Please select a value from the drop-down menu",IF('DO NOT USE_Case Formulas'!A295,"OK",NA()))</f>
        <v>#N/A</v>
      </c>
      <c r="I295" s="41" t="e">
        <f>IF(AND('DO NOT USE_Case Formulas'!A295,ISBLANK('Case Data Entry'!I295)),"Zip is required",IF(ISBLANK('Case Data Entry'!I295),NA(),"OK"))</f>
        <v>#N/A</v>
      </c>
      <c r="J295" s="41" t="e">
        <f>IF(AND('DO NOT USE_Case Formulas'!A295,ISBLANK('Case Data Entry'!J295)),"Student or Staff? is required",IF(ISBLANK('Case Data Entry'!J295),NA(),IF(ISNA(VLOOKUP('Case Data Entry'!J295,'DO NOT USE_School Picklist'!$B$3:$B$6,1,FALSE)),"Please select a value from the drop-down menu","OK")))</f>
        <v>#N/A</v>
      </c>
      <c r="K295" s="41" t="e">
        <f>IF(AND('Case Data Entry'!J295='DO NOT USE_School Picklist'!$B$4,ISBLANK('Case Data Entry'!K295)),"Occupation/Job Title is required if Student or Staff? is Yes, staff/faculty or volunteer",IF('DO NOT USE_Case Formulas'!A295,"OK",NA()))</f>
        <v>#N/A</v>
      </c>
      <c r="L295" s="41" t="e">
        <f ca="1">IF('Case Data Entry'!L295&gt;'DO NOT USE_School Picklist'!$C$3,"Date last on school campus/facility cannot be a future date",IF('DO NOT USE_Case Formulas'!A295,IF(ISBLANK('Case Data Entry'!L295),"Date last on school campus/facility is required","OK"),NA()))</f>
        <v>#N/A</v>
      </c>
      <c r="M295" s="41" t="e">
        <f>IF(AND('DO NOT USE_Case Formulas'!A295,ISBLANK('Case Data Entry'!M295)),"Specific Place in the Location is required",IF(ISBLANK('Case Data Entry'!M295),NA(),"OK"))</f>
        <v>#N/A</v>
      </c>
      <c r="N295" s="41" t="e">
        <f>IF(LEN('Case Data Entry'!N295)&gt;50,"Parent/Guardian Name must be less than 50 characters",IF('DO NOT USE_Case Formulas'!A295,"OK",NA()))</f>
        <v>#N/A</v>
      </c>
      <c r="O295" s="41" t="e">
        <f>IF(NOT(ISBLANK('Case Data Entry'!O295)),IF(AND(ISNUMBER('Case Data Entry'!O295),LEFT('Case Data Entry'!O295,1)&lt;&gt;"1",LEN('Case Data Entry'!O295)=10),"OK","Phone number must be valid format"),IF('DO NOT USE_Case Formulas'!A295,"OK",NA()))</f>
        <v>#N/A</v>
      </c>
      <c r="P295" s="41" t="e">
        <f>IF(AND(NOT(ISBLANK('Case Data Entry'!P295)),ISNA(VLOOKUP('Case Data Entry'!P295,'DO NOT USE_School Picklist'!$E$3:$E$10,1,FALSE))),"Please select a value from the drop-down menu",IF('DO NOT USE_Case Formulas'!A295,"OK",NA()))</f>
        <v>#N/A</v>
      </c>
      <c r="Q295" s="41" t="e">
        <f>IF(AND(NOT(ISBLANK('Case Data Entry'!Q295)),ISNA(VLOOKUP('Case Data Entry'!Q295,'DO NOT USE_School Picklist'!$F$3:$F$16,1,FALSE))),"Please select a value from the drop-down menu",IF('DO NOT USE_Case Formulas'!A295,"OK",NA()))</f>
        <v>#N/A</v>
      </c>
      <c r="R295" s="41" t="e">
        <f>IF(LEN('Case Data Entry'!R295)&gt;100,"Classroom(s) must be less than 100 characters",IF('DO NOT USE_Case Formulas'!A295,"OK",NA()))</f>
        <v>#N/A</v>
      </c>
      <c r="S295" s="41" t="e">
        <f>IF(AND(NOT(ISBLANK('Case Data Entry'!S295)),ISNA(VLOOKUP('Case Data Entry'!S295,'DO NOT USE_School Picklist'!$S$3:$S$12,1,FALSE))),"Please select a value from the drop-down menu",IF('DO NOT USE_Case Formulas'!A295,"OK",NA()))</f>
        <v>#N/A</v>
      </c>
      <c r="T295" s="41" t="e">
        <f>IF(AND(NOT(ISBLANK('Case Data Entry'!T295)),ISNA(VLOOKUP('Case Data Entry'!T295,'DO NOT USE_School Picklist'!$S$3:$S$12,1,FALSE))),"Please select a value from the drop-down menu",IF('DO NOT USE_Case Formulas'!A295,"OK",NA()))</f>
        <v>#N/A</v>
      </c>
      <c r="U295" s="41" t="e">
        <f>IF(LEN('Case Data Entry'!U295)&gt;80,"Name of Education Group must be less than 80 characters",IF('DO NOT USE_Case Formulas'!A295,"OK",NA()))</f>
        <v>#N/A</v>
      </c>
      <c r="V295" s="41" t="e">
        <f>IF(AND(NOT(ISBLANK('Case Data Entry'!V295)),ISNA(VLOOKUP('Case Data Entry'!V295,'DO NOT USE_School Picklist'!$K$3:$K$6,1,FALSE))),"Please select a value from the drop-down menu",IF('DO NOT USE_Case Formulas'!A295,"OK",NA()))</f>
        <v>#N/A</v>
      </c>
      <c r="W295" s="41" t="e">
        <f>IF(AND('DO NOT USE_Case Formulas'!A295,ISBLANK('Case Data Entry'!W295)),"Has this person had symptoms? is required",IF(AND(NOT(ISBLANK('Case Data Entry'!W295)),ISNA(VLOOKUP('Case Data Entry'!W295,'DO NOT USE_School Picklist'!$D$3:$D$5,1,FALSE))),"Please select a value from the drop-down menu",IF(NOT(ISBLANK('Case Data Entry'!W295)),"OK",NA())))</f>
        <v>#N/A</v>
      </c>
      <c r="X295" s="41" t="e">
        <f>IF(AND('Case Data Entry'!W295='DO NOT USE_School Picklist'!$D$3,ISBLANK('Case Data Entry'!X295)),"Symptom Onset Date is required if Ever Symptomatic is Yes",IF('DO NOT USE_Case Formulas'!A295,"OK",NA()))</f>
        <v>#N/A</v>
      </c>
      <c r="Y295" s="41"/>
      <c r="Z295" s="41" t="e">
        <f ca="1">IF(AND('DO NOT USE_Case Formulas'!A295,ISBLANK('Case Data Entry'!Z295)),"Lab Result Test Date is required",IF('Case Data Entry'!Z295&gt;'DO NOT USE_School Picklist'!$C$3,"Test Date cannot be a future date",IF(NOT(ISBLANK('Case Data Entry'!Z295)),"OK",NA())))</f>
        <v>#N/A</v>
      </c>
      <c r="AA295" s="41" t="e">
        <f>IF(AND(NOT(ISBLANK('Case Data Entry'!AA295)),ISNA(VLOOKUP('Case Data Entry'!AA295,'DO NOT USE_School Picklist'!$R$3:$R$7,1,FALSE))),"Please select a value from the drop-down menu",IF('DO NOT USE_Case Formulas'!A295,"OK",NA()))</f>
        <v>#N/A</v>
      </c>
      <c r="AB295" s="41" t="e">
        <f>IF(AND(NOT(ISBLANK('Case Data Entry'!AB295)),ISNA(VLOOKUP('Case Data Entry'!AB295,'DO NOT USE_School Picklist'!$Q$3:$Q$8,1,FALSE))),"Please select a value from the drop-down menu",IF('DO NOT USE_Case Formulas'!A295,"OK",NA()))</f>
        <v>#N/A</v>
      </c>
    </row>
    <row r="296" spans="1:28" x14ac:dyDescent="0.25">
      <c r="A296" s="40" t="e">
        <f>IF('DO NOT USE_Case Formulas'!A296,IF('DO NOT USE_Case Formulas'!B296,"Not all required fields are completed","OK"),NA())</f>
        <v>#N/A</v>
      </c>
      <c r="B296" s="41" t="e">
        <f>IF(AND('DO NOT USE_Case Formulas'!A296,ISBLANK('Case Data Entry'!B296)),"First Name is required",IF(NOT(ISBLANK('Case Data Entry'!B296)),"OK",NA()))</f>
        <v>#N/A</v>
      </c>
      <c r="C296" s="41" t="e">
        <f>IF(AND('DO NOT USE_Case Formulas'!A296,ISBLANK('Case Data Entry'!C296)),"Last Name is required",IF(NOT(ISBLANK('Case Data Entry'!C296)),"OK",NA()))</f>
        <v>#N/A</v>
      </c>
      <c r="D296" s="41" t="e">
        <f>IF(AND('DO NOT USE_Case Formulas'!A296,ISBLANK('Case Data Entry'!D296)),"Birthdate is required",IF(NOT(ISBLANK('Case Data Entry'!D296)),"OK",NA()))</f>
        <v>#N/A</v>
      </c>
      <c r="E296" s="41" t="e">
        <f>IF(AND('DO NOT USE_Case Formulas'!A296,ISBLANK('Case Data Entry'!E296)),"Mobile Phone is required",IF(NOT(ISBLANK('Case Data Entry'!E296)),IF(AND(ISNUMBER(VALUE('Case Data Entry'!E296)),LEFT('Case Data Entry'!E296,1)&lt;&gt;"1",LEN('Case Data Entry'!E296)=10),"OK","Phone number must be valid format"),NA()))</f>
        <v>#N/A</v>
      </c>
      <c r="F296" s="41" t="e">
        <f>IF(LEN('Case Data Entry'!F296)&gt;255,"Home Street Address must be less than 255 characters",IF('DO NOT USE_Case Formulas'!A296,"OK",NA()))</f>
        <v>#N/A</v>
      </c>
      <c r="G296" s="41" t="e">
        <f>IF(LEN('Case Data Entry'!G296)&gt;40,"City must be less than 40 characters",IF('DO NOT USE_Case Formulas'!A296,"OK",NA()))</f>
        <v>#N/A</v>
      </c>
      <c r="H296" s="41" t="e">
        <f>IF(AND(NOT(ISBLANK('Case Data Entry'!H296)),ISNA(VLOOKUP('Case Data Entry'!H296,'DO NOT USE_School Picklist'!$P$3:$P$52,1,FALSE))),"Please select a value from the drop-down menu",IF('DO NOT USE_Case Formulas'!A296,"OK",NA()))</f>
        <v>#N/A</v>
      </c>
      <c r="I296" s="41" t="e">
        <f>IF(AND('DO NOT USE_Case Formulas'!A296,ISBLANK('Case Data Entry'!I296)),"Zip is required",IF(ISBLANK('Case Data Entry'!I296),NA(),"OK"))</f>
        <v>#N/A</v>
      </c>
      <c r="J296" s="41" t="e">
        <f>IF(AND('DO NOT USE_Case Formulas'!A296,ISBLANK('Case Data Entry'!J296)),"Student or Staff? is required",IF(ISBLANK('Case Data Entry'!J296),NA(),IF(ISNA(VLOOKUP('Case Data Entry'!J296,'DO NOT USE_School Picklist'!$B$3:$B$6,1,FALSE)),"Please select a value from the drop-down menu","OK")))</f>
        <v>#N/A</v>
      </c>
      <c r="K296" s="41" t="e">
        <f>IF(AND('Case Data Entry'!J296='DO NOT USE_School Picklist'!$B$4,ISBLANK('Case Data Entry'!K296)),"Occupation/Job Title is required if Student or Staff? is Yes, staff/faculty or volunteer",IF('DO NOT USE_Case Formulas'!A296,"OK",NA()))</f>
        <v>#N/A</v>
      </c>
      <c r="L296" s="41" t="e">
        <f ca="1">IF('Case Data Entry'!L296&gt;'DO NOT USE_School Picklist'!$C$3,"Date last on school campus/facility cannot be a future date",IF('DO NOT USE_Case Formulas'!A296,IF(ISBLANK('Case Data Entry'!L296),"Date last on school campus/facility is required","OK"),NA()))</f>
        <v>#N/A</v>
      </c>
      <c r="M296" s="41" t="e">
        <f>IF(AND('DO NOT USE_Case Formulas'!A296,ISBLANK('Case Data Entry'!M296)),"Specific Place in the Location is required",IF(ISBLANK('Case Data Entry'!M296),NA(),"OK"))</f>
        <v>#N/A</v>
      </c>
      <c r="N296" s="41" t="e">
        <f>IF(LEN('Case Data Entry'!N296)&gt;50,"Parent/Guardian Name must be less than 50 characters",IF('DO NOT USE_Case Formulas'!A296,"OK",NA()))</f>
        <v>#N/A</v>
      </c>
      <c r="O296" s="41" t="e">
        <f>IF(NOT(ISBLANK('Case Data Entry'!O296)),IF(AND(ISNUMBER('Case Data Entry'!O296),LEFT('Case Data Entry'!O296,1)&lt;&gt;"1",LEN('Case Data Entry'!O296)=10),"OK","Phone number must be valid format"),IF('DO NOT USE_Case Formulas'!A296,"OK",NA()))</f>
        <v>#N/A</v>
      </c>
      <c r="P296" s="41" t="e">
        <f>IF(AND(NOT(ISBLANK('Case Data Entry'!P296)),ISNA(VLOOKUP('Case Data Entry'!P296,'DO NOT USE_School Picklist'!$E$3:$E$10,1,FALSE))),"Please select a value from the drop-down menu",IF('DO NOT USE_Case Formulas'!A296,"OK",NA()))</f>
        <v>#N/A</v>
      </c>
      <c r="Q296" s="41" t="e">
        <f>IF(AND(NOT(ISBLANK('Case Data Entry'!Q296)),ISNA(VLOOKUP('Case Data Entry'!Q296,'DO NOT USE_School Picklist'!$F$3:$F$16,1,FALSE))),"Please select a value from the drop-down menu",IF('DO NOT USE_Case Formulas'!A296,"OK",NA()))</f>
        <v>#N/A</v>
      </c>
      <c r="R296" s="41" t="e">
        <f>IF(LEN('Case Data Entry'!R296)&gt;100,"Classroom(s) must be less than 100 characters",IF('DO NOT USE_Case Formulas'!A296,"OK",NA()))</f>
        <v>#N/A</v>
      </c>
      <c r="S296" s="41" t="e">
        <f>IF(AND(NOT(ISBLANK('Case Data Entry'!S296)),ISNA(VLOOKUP('Case Data Entry'!S296,'DO NOT USE_School Picklist'!$S$3:$S$12,1,FALSE))),"Please select a value from the drop-down menu",IF('DO NOT USE_Case Formulas'!A296,"OK",NA()))</f>
        <v>#N/A</v>
      </c>
      <c r="T296" s="41" t="e">
        <f>IF(AND(NOT(ISBLANK('Case Data Entry'!T296)),ISNA(VLOOKUP('Case Data Entry'!T296,'DO NOT USE_School Picklist'!$S$3:$S$12,1,FALSE))),"Please select a value from the drop-down menu",IF('DO NOT USE_Case Formulas'!A296,"OK",NA()))</f>
        <v>#N/A</v>
      </c>
      <c r="U296" s="41" t="e">
        <f>IF(LEN('Case Data Entry'!U296)&gt;80,"Name of Education Group must be less than 80 characters",IF('DO NOT USE_Case Formulas'!A296,"OK",NA()))</f>
        <v>#N/A</v>
      </c>
      <c r="V296" s="41" t="e">
        <f>IF(AND(NOT(ISBLANK('Case Data Entry'!V296)),ISNA(VLOOKUP('Case Data Entry'!V296,'DO NOT USE_School Picklist'!$K$3:$K$6,1,FALSE))),"Please select a value from the drop-down menu",IF('DO NOT USE_Case Formulas'!A296,"OK",NA()))</f>
        <v>#N/A</v>
      </c>
      <c r="W296" s="41" t="e">
        <f>IF(AND('DO NOT USE_Case Formulas'!A296,ISBLANK('Case Data Entry'!W296)),"Has this person had symptoms? is required",IF(AND(NOT(ISBLANK('Case Data Entry'!W296)),ISNA(VLOOKUP('Case Data Entry'!W296,'DO NOT USE_School Picklist'!$D$3:$D$5,1,FALSE))),"Please select a value from the drop-down menu",IF(NOT(ISBLANK('Case Data Entry'!W296)),"OK",NA())))</f>
        <v>#N/A</v>
      </c>
      <c r="X296" s="41" t="e">
        <f>IF(AND('Case Data Entry'!W296='DO NOT USE_School Picklist'!$D$3,ISBLANK('Case Data Entry'!X296)),"Symptom Onset Date is required if Ever Symptomatic is Yes",IF('DO NOT USE_Case Formulas'!A296,"OK",NA()))</f>
        <v>#N/A</v>
      </c>
      <c r="Y296" s="41"/>
      <c r="Z296" s="41" t="e">
        <f ca="1">IF(AND('DO NOT USE_Case Formulas'!A296,ISBLANK('Case Data Entry'!Z296)),"Lab Result Test Date is required",IF('Case Data Entry'!Z296&gt;'DO NOT USE_School Picklist'!$C$3,"Test Date cannot be a future date",IF(NOT(ISBLANK('Case Data Entry'!Z296)),"OK",NA())))</f>
        <v>#N/A</v>
      </c>
      <c r="AA296" s="41" t="e">
        <f>IF(AND(NOT(ISBLANK('Case Data Entry'!AA296)),ISNA(VLOOKUP('Case Data Entry'!AA296,'DO NOT USE_School Picklist'!$R$3:$R$7,1,FALSE))),"Please select a value from the drop-down menu",IF('DO NOT USE_Case Formulas'!A296,"OK",NA()))</f>
        <v>#N/A</v>
      </c>
      <c r="AB296" s="41" t="e">
        <f>IF(AND(NOT(ISBLANK('Case Data Entry'!AB296)),ISNA(VLOOKUP('Case Data Entry'!AB296,'DO NOT USE_School Picklist'!$Q$3:$Q$8,1,FALSE))),"Please select a value from the drop-down menu",IF('DO NOT USE_Case Formulas'!A296,"OK",NA()))</f>
        <v>#N/A</v>
      </c>
    </row>
    <row r="297" spans="1:28" x14ac:dyDescent="0.25">
      <c r="A297" s="40" t="e">
        <f>IF('DO NOT USE_Case Formulas'!A297,IF('DO NOT USE_Case Formulas'!B297,"Not all required fields are completed","OK"),NA())</f>
        <v>#N/A</v>
      </c>
      <c r="B297" s="41" t="e">
        <f>IF(AND('DO NOT USE_Case Formulas'!A297,ISBLANK('Case Data Entry'!B297)),"First Name is required",IF(NOT(ISBLANK('Case Data Entry'!B297)),"OK",NA()))</f>
        <v>#N/A</v>
      </c>
      <c r="C297" s="41" t="e">
        <f>IF(AND('DO NOT USE_Case Formulas'!A297,ISBLANK('Case Data Entry'!C297)),"Last Name is required",IF(NOT(ISBLANK('Case Data Entry'!C297)),"OK",NA()))</f>
        <v>#N/A</v>
      </c>
      <c r="D297" s="41" t="e">
        <f>IF(AND('DO NOT USE_Case Formulas'!A297,ISBLANK('Case Data Entry'!D297)),"Birthdate is required",IF(NOT(ISBLANK('Case Data Entry'!D297)),"OK",NA()))</f>
        <v>#N/A</v>
      </c>
      <c r="E297" s="41" t="e">
        <f>IF(AND('DO NOT USE_Case Formulas'!A297,ISBLANK('Case Data Entry'!E297)),"Mobile Phone is required",IF(NOT(ISBLANK('Case Data Entry'!E297)),IF(AND(ISNUMBER(VALUE('Case Data Entry'!E297)),LEFT('Case Data Entry'!E297,1)&lt;&gt;"1",LEN('Case Data Entry'!E297)=10),"OK","Phone number must be valid format"),NA()))</f>
        <v>#N/A</v>
      </c>
      <c r="F297" s="41" t="e">
        <f>IF(LEN('Case Data Entry'!F297)&gt;255,"Home Street Address must be less than 255 characters",IF('DO NOT USE_Case Formulas'!A297,"OK",NA()))</f>
        <v>#N/A</v>
      </c>
      <c r="G297" s="41" t="e">
        <f>IF(LEN('Case Data Entry'!G297)&gt;40,"City must be less than 40 characters",IF('DO NOT USE_Case Formulas'!A297,"OK",NA()))</f>
        <v>#N/A</v>
      </c>
      <c r="H297" s="41" t="e">
        <f>IF(AND(NOT(ISBLANK('Case Data Entry'!H297)),ISNA(VLOOKUP('Case Data Entry'!H297,'DO NOT USE_School Picklist'!$P$3:$P$52,1,FALSE))),"Please select a value from the drop-down menu",IF('DO NOT USE_Case Formulas'!A297,"OK",NA()))</f>
        <v>#N/A</v>
      </c>
      <c r="I297" s="41" t="e">
        <f>IF(AND('DO NOT USE_Case Formulas'!A297,ISBLANK('Case Data Entry'!I297)),"Zip is required",IF(ISBLANK('Case Data Entry'!I297),NA(),"OK"))</f>
        <v>#N/A</v>
      </c>
      <c r="J297" s="41" t="e">
        <f>IF(AND('DO NOT USE_Case Formulas'!A297,ISBLANK('Case Data Entry'!J297)),"Student or Staff? is required",IF(ISBLANK('Case Data Entry'!J297),NA(),IF(ISNA(VLOOKUP('Case Data Entry'!J297,'DO NOT USE_School Picklist'!$B$3:$B$6,1,FALSE)),"Please select a value from the drop-down menu","OK")))</f>
        <v>#N/A</v>
      </c>
      <c r="K297" s="41" t="e">
        <f>IF(AND('Case Data Entry'!J297='DO NOT USE_School Picklist'!$B$4,ISBLANK('Case Data Entry'!K297)),"Occupation/Job Title is required if Student or Staff? is Yes, staff/faculty or volunteer",IF('DO NOT USE_Case Formulas'!A297,"OK",NA()))</f>
        <v>#N/A</v>
      </c>
      <c r="L297" s="41" t="e">
        <f ca="1">IF('Case Data Entry'!L297&gt;'DO NOT USE_School Picklist'!$C$3,"Date last on school campus/facility cannot be a future date",IF('DO NOT USE_Case Formulas'!A297,IF(ISBLANK('Case Data Entry'!L297),"Date last on school campus/facility is required","OK"),NA()))</f>
        <v>#N/A</v>
      </c>
      <c r="M297" s="41" t="e">
        <f>IF(AND('DO NOT USE_Case Formulas'!A297,ISBLANK('Case Data Entry'!M297)),"Specific Place in the Location is required",IF(ISBLANK('Case Data Entry'!M297),NA(),"OK"))</f>
        <v>#N/A</v>
      </c>
      <c r="N297" s="41" t="e">
        <f>IF(LEN('Case Data Entry'!N297)&gt;50,"Parent/Guardian Name must be less than 50 characters",IF('DO NOT USE_Case Formulas'!A297,"OK",NA()))</f>
        <v>#N/A</v>
      </c>
      <c r="O297" s="41" t="e">
        <f>IF(NOT(ISBLANK('Case Data Entry'!O297)),IF(AND(ISNUMBER('Case Data Entry'!O297),LEFT('Case Data Entry'!O297,1)&lt;&gt;"1",LEN('Case Data Entry'!O297)=10),"OK","Phone number must be valid format"),IF('DO NOT USE_Case Formulas'!A297,"OK",NA()))</f>
        <v>#N/A</v>
      </c>
      <c r="P297" s="41" t="e">
        <f>IF(AND(NOT(ISBLANK('Case Data Entry'!P297)),ISNA(VLOOKUP('Case Data Entry'!P297,'DO NOT USE_School Picklist'!$E$3:$E$10,1,FALSE))),"Please select a value from the drop-down menu",IF('DO NOT USE_Case Formulas'!A297,"OK",NA()))</f>
        <v>#N/A</v>
      </c>
      <c r="Q297" s="41" t="e">
        <f>IF(AND(NOT(ISBLANK('Case Data Entry'!Q297)),ISNA(VLOOKUP('Case Data Entry'!Q297,'DO NOT USE_School Picklist'!$F$3:$F$16,1,FALSE))),"Please select a value from the drop-down menu",IF('DO NOT USE_Case Formulas'!A297,"OK",NA()))</f>
        <v>#N/A</v>
      </c>
      <c r="R297" s="41" t="e">
        <f>IF(LEN('Case Data Entry'!R297)&gt;100,"Classroom(s) must be less than 100 characters",IF('DO NOT USE_Case Formulas'!A297,"OK",NA()))</f>
        <v>#N/A</v>
      </c>
      <c r="S297" s="41" t="e">
        <f>IF(AND(NOT(ISBLANK('Case Data Entry'!S297)),ISNA(VLOOKUP('Case Data Entry'!S297,'DO NOT USE_School Picklist'!$S$3:$S$12,1,FALSE))),"Please select a value from the drop-down menu",IF('DO NOT USE_Case Formulas'!A297,"OK",NA()))</f>
        <v>#N/A</v>
      </c>
      <c r="T297" s="41" t="e">
        <f>IF(AND(NOT(ISBLANK('Case Data Entry'!T297)),ISNA(VLOOKUP('Case Data Entry'!T297,'DO NOT USE_School Picklist'!$S$3:$S$12,1,FALSE))),"Please select a value from the drop-down menu",IF('DO NOT USE_Case Formulas'!A297,"OK",NA()))</f>
        <v>#N/A</v>
      </c>
      <c r="U297" s="41" t="e">
        <f>IF(LEN('Case Data Entry'!U297)&gt;80,"Name of Education Group must be less than 80 characters",IF('DO NOT USE_Case Formulas'!A297,"OK",NA()))</f>
        <v>#N/A</v>
      </c>
      <c r="V297" s="41" t="e">
        <f>IF(AND(NOT(ISBLANK('Case Data Entry'!V297)),ISNA(VLOOKUP('Case Data Entry'!V297,'DO NOT USE_School Picklist'!$K$3:$K$6,1,FALSE))),"Please select a value from the drop-down menu",IF('DO NOT USE_Case Formulas'!A297,"OK",NA()))</f>
        <v>#N/A</v>
      </c>
      <c r="W297" s="41" t="e">
        <f>IF(AND('DO NOT USE_Case Formulas'!A297,ISBLANK('Case Data Entry'!W297)),"Has this person had symptoms? is required",IF(AND(NOT(ISBLANK('Case Data Entry'!W297)),ISNA(VLOOKUP('Case Data Entry'!W297,'DO NOT USE_School Picklist'!$D$3:$D$5,1,FALSE))),"Please select a value from the drop-down menu",IF(NOT(ISBLANK('Case Data Entry'!W297)),"OK",NA())))</f>
        <v>#N/A</v>
      </c>
      <c r="X297" s="41" t="e">
        <f>IF(AND('Case Data Entry'!W297='DO NOT USE_School Picklist'!$D$3,ISBLANK('Case Data Entry'!X297)),"Symptom Onset Date is required if Ever Symptomatic is Yes",IF('DO NOT USE_Case Formulas'!A297,"OK",NA()))</f>
        <v>#N/A</v>
      </c>
      <c r="Y297" s="41"/>
      <c r="Z297" s="41" t="e">
        <f ca="1">IF(AND('DO NOT USE_Case Formulas'!A297,ISBLANK('Case Data Entry'!Z297)),"Lab Result Test Date is required",IF('Case Data Entry'!Z297&gt;'DO NOT USE_School Picklist'!$C$3,"Test Date cannot be a future date",IF(NOT(ISBLANK('Case Data Entry'!Z297)),"OK",NA())))</f>
        <v>#N/A</v>
      </c>
      <c r="AA297" s="41" t="e">
        <f>IF(AND(NOT(ISBLANK('Case Data Entry'!AA297)),ISNA(VLOOKUP('Case Data Entry'!AA297,'DO NOT USE_School Picklist'!$R$3:$R$7,1,FALSE))),"Please select a value from the drop-down menu",IF('DO NOT USE_Case Formulas'!A297,"OK",NA()))</f>
        <v>#N/A</v>
      </c>
      <c r="AB297" s="41" t="e">
        <f>IF(AND(NOT(ISBLANK('Case Data Entry'!AB297)),ISNA(VLOOKUP('Case Data Entry'!AB297,'DO NOT USE_School Picklist'!$Q$3:$Q$8,1,FALSE))),"Please select a value from the drop-down menu",IF('DO NOT USE_Case Formulas'!A297,"OK",NA()))</f>
        <v>#N/A</v>
      </c>
    </row>
    <row r="298" spans="1:28" x14ac:dyDescent="0.25">
      <c r="A298" s="40" t="e">
        <f>IF('DO NOT USE_Case Formulas'!A298,IF('DO NOT USE_Case Formulas'!B298,"Not all required fields are completed","OK"),NA())</f>
        <v>#N/A</v>
      </c>
      <c r="B298" s="41" t="e">
        <f>IF(AND('DO NOT USE_Case Formulas'!A298,ISBLANK('Case Data Entry'!B298)),"First Name is required",IF(NOT(ISBLANK('Case Data Entry'!B298)),"OK",NA()))</f>
        <v>#N/A</v>
      </c>
      <c r="C298" s="41" t="e">
        <f>IF(AND('DO NOT USE_Case Formulas'!A298,ISBLANK('Case Data Entry'!C298)),"Last Name is required",IF(NOT(ISBLANK('Case Data Entry'!C298)),"OK",NA()))</f>
        <v>#N/A</v>
      </c>
      <c r="D298" s="41" t="e">
        <f>IF(AND('DO NOT USE_Case Formulas'!A298,ISBLANK('Case Data Entry'!D298)),"Birthdate is required",IF(NOT(ISBLANK('Case Data Entry'!D298)),"OK",NA()))</f>
        <v>#N/A</v>
      </c>
      <c r="E298" s="41" t="e">
        <f>IF(AND('DO NOT USE_Case Formulas'!A298,ISBLANK('Case Data Entry'!E298)),"Mobile Phone is required",IF(NOT(ISBLANK('Case Data Entry'!E298)),IF(AND(ISNUMBER(VALUE('Case Data Entry'!E298)),LEFT('Case Data Entry'!E298,1)&lt;&gt;"1",LEN('Case Data Entry'!E298)=10),"OK","Phone number must be valid format"),NA()))</f>
        <v>#N/A</v>
      </c>
      <c r="F298" s="41" t="e">
        <f>IF(LEN('Case Data Entry'!F298)&gt;255,"Home Street Address must be less than 255 characters",IF('DO NOT USE_Case Formulas'!A298,"OK",NA()))</f>
        <v>#N/A</v>
      </c>
      <c r="G298" s="41" t="e">
        <f>IF(LEN('Case Data Entry'!G298)&gt;40,"City must be less than 40 characters",IF('DO NOT USE_Case Formulas'!A298,"OK",NA()))</f>
        <v>#N/A</v>
      </c>
      <c r="H298" s="41" t="e">
        <f>IF(AND(NOT(ISBLANK('Case Data Entry'!H298)),ISNA(VLOOKUP('Case Data Entry'!H298,'DO NOT USE_School Picklist'!$P$3:$P$52,1,FALSE))),"Please select a value from the drop-down menu",IF('DO NOT USE_Case Formulas'!A298,"OK",NA()))</f>
        <v>#N/A</v>
      </c>
      <c r="I298" s="41" t="e">
        <f>IF(AND('DO NOT USE_Case Formulas'!A298,ISBLANK('Case Data Entry'!I298)),"Zip is required",IF(ISBLANK('Case Data Entry'!I298),NA(),"OK"))</f>
        <v>#N/A</v>
      </c>
      <c r="J298" s="41" t="e">
        <f>IF(AND('DO NOT USE_Case Formulas'!A298,ISBLANK('Case Data Entry'!J298)),"Student or Staff? is required",IF(ISBLANK('Case Data Entry'!J298),NA(),IF(ISNA(VLOOKUP('Case Data Entry'!J298,'DO NOT USE_School Picklist'!$B$3:$B$6,1,FALSE)),"Please select a value from the drop-down menu","OK")))</f>
        <v>#N/A</v>
      </c>
      <c r="K298" s="41" t="e">
        <f>IF(AND('Case Data Entry'!J298='DO NOT USE_School Picklist'!$B$4,ISBLANK('Case Data Entry'!K298)),"Occupation/Job Title is required if Student or Staff? is Yes, staff/faculty or volunteer",IF('DO NOT USE_Case Formulas'!A298,"OK",NA()))</f>
        <v>#N/A</v>
      </c>
      <c r="L298" s="41" t="e">
        <f ca="1">IF('Case Data Entry'!L298&gt;'DO NOT USE_School Picklist'!$C$3,"Date last on school campus/facility cannot be a future date",IF('DO NOT USE_Case Formulas'!A298,IF(ISBLANK('Case Data Entry'!L298),"Date last on school campus/facility is required","OK"),NA()))</f>
        <v>#N/A</v>
      </c>
      <c r="M298" s="41" t="e">
        <f>IF(AND('DO NOT USE_Case Formulas'!A298,ISBLANK('Case Data Entry'!M298)),"Specific Place in the Location is required",IF(ISBLANK('Case Data Entry'!M298),NA(),"OK"))</f>
        <v>#N/A</v>
      </c>
      <c r="N298" s="41" t="e">
        <f>IF(LEN('Case Data Entry'!N298)&gt;50,"Parent/Guardian Name must be less than 50 characters",IF('DO NOT USE_Case Formulas'!A298,"OK",NA()))</f>
        <v>#N/A</v>
      </c>
      <c r="O298" s="41" t="e">
        <f>IF(NOT(ISBLANK('Case Data Entry'!O298)),IF(AND(ISNUMBER('Case Data Entry'!O298),LEFT('Case Data Entry'!O298,1)&lt;&gt;"1",LEN('Case Data Entry'!O298)=10),"OK","Phone number must be valid format"),IF('DO NOT USE_Case Formulas'!A298,"OK",NA()))</f>
        <v>#N/A</v>
      </c>
      <c r="P298" s="41" t="e">
        <f>IF(AND(NOT(ISBLANK('Case Data Entry'!P298)),ISNA(VLOOKUP('Case Data Entry'!P298,'DO NOT USE_School Picklist'!$E$3:$E$10,1,FALSE))),"Please select a value from the drop-down menu",IF('DO NOT USE_Case Formulas'!A298,"OK",NA()))</f>
        <v>#N/A</v>
      </c>
      <c r="Q298" s="41" t="e">
        <f>IF(AND(NOT(ISBLANK('Case Data Entry'!Q298)),ISNA(VLOOKUP('Case Data Entry'!Q298,'DO NOT USE_School Picklist'!$F$3:$F$16,1,FALSE))),"Please select a value from the drop-down menu",IF('DO NOT USE_Case Formulas'!A298,"OK",NA()))</f>
        <v>#N/A</v>
      </c>
      <c r="R298" s="41" t="e">
        <f>IF(LEN('Case Data Entry'!R298)&gt;100,"Classroom(s) must be less than 100 characters",IF('DO NOT USE_Case Formulas'!A298,"OK",NA()))</f>
        <v>#N/A</v>
      </c>
      <c r="S298" s="41" t="e">
        <f>IF(AND(NOT(ISBLANK('Case Data Entry'!S298)),ISNA(VLOOKUP('Case Data Entry'!S298,'DO NOT USE_School Picklist'!$S$3:$S$12,1,FALSE))),"Please select a value from the drop-down menu",IF('DO NOT USE_Case Formulas'!A298,"OK",NA()))</f>
        <v>#N/A</v>
      </c>
      <c r="T298" s="41" t="e">
        <f>IF(AND(NOT(ISBLANK('Case Data Entry'!T298)),ISNA(VLOOKUP('Case Data Entry'!T298,'DO NOT USE_School Picklist'!$S$3:$S$12,1,FALSE))),"Please select a value from the drop-down menu",IF('DO NOT USE_Case Formulas'!A298,"OK",NA()))</f>
        <v>#N/A</v>
      </c>
      <c r="U298" s="41" t="e">
        <f>IF(LEN('Case Data Entry'!U298)&gt;80,"Name of Education Group must be less than 80 characters",IF('DO NOT USE_Case Formulas'!A298,"OK",NA()))</f>
        <v>#N/A</v>
      </c>
      <c r="V298" s="41" t="e">
        <f>IF(AND(NOT(ISBLANK('Case Data Entry'!V298)),ISNA(VLOOKUP('Case Data Entry'!V298,'DO NOT USE_School Picklist'!$K$3:$K$6,1,FALSE))),"Please select a value from the drop-down menu",IF('DO NOT USE_Case Formulas'!A298,"OK",NA()))</f>
        <v>#N/A</v>
      </c>
      <c r="W298" s="41" t="e">
        <f>IF(AND('DO NOT USE_Case Formulas'!A298,ISBLANK('Case Data Entry'!W298)),"Has this person had symptoms? is required",IF(AND(NOT(ISBLANK('Case Data Entry'!W298)),ISNA(VLOOKUP('Case Data Entry'!W298,'DO NOT USE_School Picklist'!$D$3:$D$5,1,FALSE))),"Please select a value from the drop-down menu",IF(NOT(ISBLANK('Case Data Entry'!W298)),"OK",NA())))</f>
        <v>#N/A</v>
      </c>
      <c r="X298" s="41" t="e">
        <f>IF(AND('Case Data Entry'!W298='DO NOT USE_School Picklist'!$D$3,ISBLANK('Case Data Entry'!X298)),"Symptom Onset Date is required if Ever Symptomatic is Yes",IF('DO NOT USE_Case Formulas'!A298,"OK",NA()))</f>
        <v>#N/A</v>
      </c>
      <c r="Y298" s="41"/>
      <c r="Z298" s="41" t="e">
        <f ca="1">IF(AND('DO NOT USE_Case Formulas'!A298,ISBLANK('Case Data Entry'!Z298)),"Lab Result Test Date is required",IF('Case Data Entry'!Z298&gt;'DO NOT USE_School Picklist'!$C$3,"Test Date cannot be a future date",IF(NOT(ISBLANK('Case Data Entry'!Z298)),"OK",NA())))</f>
        <v>#N/A</v>
      </c>
      <c r="AA298" s="41" t="e">
        <f>IF(AND(NOT(ISBLANK('Case Data Entry'!AA298)),ISNA(VLOOKUP('Case Data Entry'!AA298,'DO NOT USE_School Picklist'!$R$3:$R$7,1,FALSE))),"Please select a value from the drop-down menu",IF('DO NOT USE_Case Formulas'!A298,"OK",NA()))</f>
        <v>#N/A</v>
      </c>
      <c r="AB298" s="41" t="e">
        <f>IF(AND(NOT(ISBLANK('Case Data Entry'!AB298)),ISNA(VLOOKUP('Case Data Entry'!AB298,'DO NOT USE_School Picklist'!$Q$3:$Q$8,1,FALSE))),"Please select a value from the drop-down menu",IF('DO NOT USE_Case Formulas'!A298,"OK",NA()))</f>
        <v>#N/A</v>
      </c>
    </row>
    <row r="299" spans="1:28" x14ac:dyDescent="0.25">
      <c r="A299" s="40" t="e">
        <f>IF('DO NOT USE_Case Formulas'!A299,IF('DO NOT USE_Case Formulas'!B299,"Not all required fields are completed","OK"),NA())</f>
        <v>#N/A</v>
      </c>
      <c r="B299" s="41" t="e">
        <f>IF(AND('DO NOT USE_Case Formulas'!A299,ISBLANK('Case Data Entry'!B299)),"First Name is required",IF(NOT(ISBLANK('Case Data Entry'!B299)),"OK",NA()))</f>
        <v>#N/A</v>
      </c>
      <c r="C299" s="41" t="e">
        <f>IF(AND('DO NOT USE_Case Formulas'!A299,ISBLANK('Case Data Entry'!C299)),"Last Name is required",IF(NOT(ISBLANK('Case Data Entry'!C299)),"OK",NA()))</f>
        <v>#N/A</v>
      </c>
      <c r="D299" s="41" t="e">
        <f>IF(AND('DO NOT USE_Case Formulas'!A299,ISBLANK('Case Data Entry'!D299)),"Birthdate is required",IF(NOT(ISBLANK('Case Data Entry'!D299)),"OK",NA()))</f>
        <v>#N/A</v>
      </c>
      <c r="E299" s="41" t="e">
        <f>IF(AND('DO NOT USE_Case Formulas'!A299,ISBLANK('Case Data Entry'!E299)),"Mobile Phone is required",IF(NOT(ISBLANK('Case Data Entry'!E299)),IF(AND(ISNUMBER(VALUE('Case Data Entry'!E299)),LEFT('Case Data Entry'!E299,1)&lt;&gt;"1",LEN('Case Data Entry'!E299)=10),"OK","Phone number must be valid format"),NA()))</f>
        <v>#N/A</v>
      </c>
      <c r="F299" s="41" t="e">
        <f>IF(LEN('Case Data Entry'!F299)&gt;255,"Home Street Address must be less than 255 characters",IF('DO NOT USE_Case Formulas'!A299,"OK",NA()))</f>
        <v>#N/A</v>
      </c>
      <c r="G299" s="41" t="e">
        <f>IF(LEN('Case Data Entry'!G299)&gt;40,"City must be less than 40 characters",IF('DO NOT USE_Case Formulas'!A299,"OK",NA()))</f>
        <v>#N/A</v>
      </c>
      <c r="H299" s="41" t="e">
        <f>IF(AND(NOT(ISBLANK('Case Data Entry'!H299)),ISNA(VLOOKUP('Case Data Entry'!H299,'DO NOT USE_School Picklist'!$P$3:$P$52,1,FALSE))),"Please select a value from the drop-down menu",IF('DO NOT USE_Case Formulas'!A299,"OK",NA()))</f>
        <v>#N/A</v>
      </c>
      <c r="I299" s="41" t="e">
        <f>IF(AND('DO NOT USE_Case Formulas'!A299,ISBLANK('Case Data Entry'!I299)),"Zip is required",IF(ISBLANK('Case Data Entry'!I299),NA(),"OK"))</f>
        <v>#N/A</v>
      </c>
      <c r="J299" s="41" t="e">
        <f>IF(AND('DO NOT USE_Case Formulas'!A299,ISBLANK('Case Data Entry'!J299)),"Student or Staff? is required",IF(ISBLANK('Case Data Entry'!J299),NA(),IF(ISNA(VLOOKUP('Case Data Entry'!J299,'DO NOT USE_School Picklist'!$B$3:$B$6,1,FALSE)),"Please select a value from the drop-down menu","OK")))</f>
        <v>#N/A</v>
      </c>
      <c r="K299" s="41" t="e">
        <f>IF(AND('Case Data Entry'!J299='DO NOT USE_School Picklist'!$B$4,ISBLANK('Case Data Entry'!K299)),"Occupation/Job Title is required if Student or Staff? is Yes, staff/faculty or volunteer",IF('DO NOT USE_Case Formulas'!A299,"OK",NA()))</f>
        <v>#N/A</v>
      </c>
      <c r="L299" s="41" t="e">
        <f ca="1">IF('Case Data Entry'!L299&gt;'DO NOT USE_School Picklist'!$C$3,"Date last on school campus/facility cannot be a future date",IF('DO NOT USE_Case Formulas'!A299,IF(ISBLANK('Case Data Entry'!L299),"Date last on school campus/facility is required","OK"),NA()))</f>
        <v>#N/A</v>
      </c>
      <c r="M299" s="41" t="e">
        <f>IF(AND('DO NOT USE_Case Formulas'!A299,ISBLANK('Case Data Entry'!M299)),"Specific Place in the Location is required",IF(ISBLANK('Case Data Entry'!M299),NA(),"OK"))</f>
        <v>#N/A</v>
      </c>
      <c r="N299" s="41" t="e">
        <f>IF(LEN('Case Data Entry'!N299)&gt;50,"Parent/Guardian Name must be less than 50 characters",IF('DO NOT USE_Case Formulas'!A299,"OK",NA()))</f>
        <v>#N/A</v>
      </c>
      <c r="O299" s="41" t="e">
        <f>IF(NOT(ISBLANK('Case Data Entry'!O299)),IF(AND(ISNUMBER('Case Data Entry'!O299),LEFT('Case Data Entry'!O299,1)&lt;&gt;"1",LEN('Case Data Entry'!O299)=10),"OK","Phone number must be valid format"),IF('DO NOT USE_Case Formulas'!A299,"OK",NA()))</f>
        <v>#N/A</v>
      </c>
      <c r="P299" s="41" t="e">
        <f>IF(AND(NOT(ISBLANK('Case Data Entry'!P299)),ISNA(VLOOKUP('Case Data Entry'!P299,'DO NOT USE_School Picklist'!$E$3:$E$10,1,FALSE))),"Please select a value from the drop-down menu",IF('DO NOT USE_Case Formulas'!A299,"OK",NA()))</f>
        <v>#N/A</v>
      </c>
      <c r="Q299" s="41" t="e">
        <f>IF(AND(NOT(ISBLANK('Case Data Entry'!Q299)),ISNA(VLOOKUP('Case Data Entry'!Q299,'DO NOT USE_School Picklist'!$F$3:$F$16,1,FALSE))),"Please select a value from the drop-down menu",IF('DO NOT USE_Case Formulas'!A299,"OK",NA()))</f>
        <v>#N/A</v>
      </c>
      <c r="R299" s="41" t="e">
        <f>IF(LEN('Case Data Entry'!R299)&gt;100,"Classroom(s) must be less than 100 characters",IF('DO NOT USE_Case Formulas'!A299,"OK",NA()))</f>
        <v>#N/A</v>
      </c>
      <c r="S299" s="41" t="e">
        <f>IF(AND(NOT(ISBLANK('Case Data Entry'!S299)),ISNA(VLOOKUP('Case Data Entry'!S299,'DO NOT USE_School Picklist'!$S$3:$S$12,1,FALSE))),"Please select a value from the drop-down menu",IF('DO NOT USE_Case Formulas'!A299,"OK",NA()))</f>
        <v>#N/A</v>
      </c>
      <c r="T299" s="41" t="e">
        <f>IF(AND(NOT(ISBLANK('Case Data Entry'!T299)),ISNA(VLOOKUP('Case Data Entry'!T299,'DO NOT USE_School Picklist'!$S$3:$S$12,1,FALSE))),"Please select a value from the drop-down menu",IF('DO NOT USE_Case Formulas'!A299,"OK",NA()))</f>
        <v>#N/A</v>
      </c>
      <c r="U299" s="41" t="e">
        <f>IF(LEN('Case Data Entry'!U299)&gt;80,"Name of Education Group must be less than 80 characters",IF('DO NOT USE_Case Formulas'!A299,"OK",NA()))</f>
        <v>#N/A</v>
      </c>
      <c r="V299" s="41" t="e">
        <f>IF(AND(NOT(ISBLANK('Case Data Entry'!V299)),ISNA(VLOOKUP('Case Data Entry'!V299,'DO NOT USE_School Picklist'!$K$3:$K$6,1,FALSE))),"Please select a value from the drop-down menu",IF('DO NOT USE_Case Formulas'!A299,"OK",NA()))</f>
        <v>#N/A</v>
      </c>
      <c r="W299" s="41" t="e">
        <f>IF(AND('DO NOT USE_Case Formulas'!A299,ISBLANK('Case Data Entry'!W299)),"Has this person had symptoms? is required",IF(AND(NOT(ISBLANK('Case Data Entry'!W299)),ISNA(VLOOKUP('Case Data Entry'!W299,'DO NOT USE_School Picklist'!$D$3:$D$5,1,FALSE))),"Please select a value from the drop-down menu",IF(NOT(ISBLANK('Case Data Entry'!W299)),"OK",NA())))</f>
        <v>#N/A</v>
      </c>
      <c r="X299" s="41" t="e">
        <f>IF(AND('Case Data Entry'!W299='DO NOT USE_School Picklist'!$D$3,ISBLANK('Case Data Entry'!X299)),"Symptom Onset Date is required if Ever Symptomatic is Yes",IF('DO NOT USE_Case Formulas'!A299,"OK",NA()))</f>
        <v>#N/A</v>
      </c>
      <c r="Y299" s="41"/>
      <c r="Z299" s="41" t="e">
        <f ca="1">IF(AND('DO NOT USE_Case Formulas'!A299,ISBLANK('Case Data Entry'!Z299)),"Lab Result Test Date is required",IF('Case Data Entry'!Z299&gt;'DO NOT USE_School Picklist'!$C$3,"Test Date cannot be a future date",IF(NOT(ISBLANK('Case Data Entry'!Z299)),"OK",NA())))</f>
        <v>#N/A</v>
      </c>
      <c r="AA299" s="41" t="e">
        <f>IF(AND(NOT(ISBLANK('Case Data Entry'!AA299)),ISNA(VLOOKUP('Case Data Entry'!AA299,'DO NOT USE_School Picklist'!$R$3:$R$7,1,FALSE))),"Please select a value from the drop-down menu",IF('DO NOT USE_Case Formulas'!A299,"OK",NA()))</f>
        <v>#N/A</v>
      </c>
      <c r="AB299" s="41" t="e">
        <f>IF(AND(NOT(ISBLANK('Case Data Entry'!AB299)),ISNA(VLOOKUP('Case Data Entry'!AB299,'DO NOT USE_School Picklist'!$Q$3:$Q$8,1,FALSE))),"Please select a value from the drop-down menu",IF('DO NOT USE_Case Formulas'!A299,"OK",NA()))</f>
        <v>#N/A</v>
      </c>
    </row>
    <row r="300" spans="1:28" x14ac:dyDescent="0.25">
      <c r="A300" s="40" t="e">
        <f>IF('DO NOT USE_Case Formulas'!A300,IF('DO NOT USE_Case Formulas'!B300,"Not all required fields are completed","OK"),NA())</f>
        <v>#N/A</v>
      </c>
      <c r="B300" s="41" t="e">
        <f>IF(AND('DO NOT USE_Case Formulas'!A300,ISBLANK('Case Data Entry'!B300)),"First Name is required",IF(NOT(ISBLANK('Case Data Entry'!B300)),"OK",NA()))</f>
        <v>#N/A</v>
      </c>
      <c r="C300" s="41" t="e">
        <f>IF(AND('DO NOT USE_Case Formulas'!A300,ISBLANK('Case Data Entry'!C300)),"Last Name is required",IF(NOT(ISBLANK('Case Data Entry'!C300)),"OK",NA()))</f>
        <v>#N/A</v>
      </c>
      <c r="D300" s="41" t="e">
        <f>IF(AND('DO NOT USE_Case Formulas'!A300,ISBLANK('Case Data Entry'!D300)),"Birthdate is required",IF(NOT(ISBLANK('Case Data Entry'!D300)),"OK",NA()))</f>
        <v>#N/A</v>
      </c>
      <c r="E300" s="41" t="e">
        <f>IF(AND('DO NOT USE_Case Formulas'!A300,ISBLANK('Case Data Entry'!E300)),"Mobile Phone is required",IF(NOT(ISBLANK('Case Data Entry'!E300)),IF(AND(ISNUMBER(VALUE('Case Data Entry'!E300)),LEFT('Case Data Entry'!E300,1)&lt;&gt;"1",LEN('Case Data Entry'!E300)=10),"OK","Phone number must be valid format"),NA()))</f>
        <v>#N/A</v>
      </c>
      <c r="F300" s="41" t="e">
        <f>IF(LEN('Case Data Entry'!F300)&gt;255,"Home Street Address must be less than 255 characters",IF('DO NOT USE_Case Formulas'!A300,"OK",NA()))</f>
        <v>#N/A</v>
      </c>
      <c r="G300" s="41" t="e">
        <f>IF(LEN('Case Data Entry'!G300)&gt;40,"City must be less than 40 characters",IF('DO NOT USE_Case Formulas'!A300,"OK",NA()))</f>
        <v>#N/A</v>
      </c>
      <c r="H300" s="41" t="e">
        <f>IF(AND(NOT(ISBLANK('Case Data Entry'!H300)),ISNA(VLOOKUP('Case Data Entry'!H300,'DO NOT USE_School Picklist'!$P$3:$P$52,1,FALSE))),"Please select a value from the drop-down menu",IF('DO NOT USE_Case Formulas'!A300,"OK",NA()))</f>
        <v>#N/A</v>
      </c>
      <c r="I300" s="41" t="e">
        <f>IF(AND('DO NOT USE_Case Formulas'!A300,ISBLANK('Case Data Entry'!I300)),"Zip is required",IF(ISBLANK('Case Data Entry'!I300),NA(),"OK"))</f>
        <v>#N/A</v>
      </c>
      <c r="J300" s="41" t="e">
        <f>IF(AND('DO NOT USE_Case Formulas'!A300,ISBLANK('Case Data Entry'!J300)),"Student or Staff? is required",IF(ISBLANK('Case Data Entry'!J300),NA(),IF(ISNA(VLOOKUP('Case Data Entry'!J300,'DO NOT USE_School Picklist'!$B$3:$B$6,1,FALSE)),"Please select a value from the drop-down menu","OK")))</f>
        <v>#N/A</v>
      </c>
      <c r="K300" s="41" t="e">
        <f>IF(AND('Case Data Entry'!J300='DO NOT USE_School Picklist'!$B$4,ISBLANK('Case Data Entry'!K300)),"Occupation/Job Title is required if Student or Staff? is Yes, staff/faculty or volunteer",IF('DO NOT USE_Case Formulas'!A300,"OK",NA()))</f>
        <v>#N/A</v>
      </c>
      <c r="L300" s="41" t="e">
        <f ca="1">IF('Case Data Entry'!L300&gt;'DO NOT USE_School Picklist'!$C$3,"Date last on school campus/facility cannot be a future date",IF('DO NOT USE_Case Formulas'!A300,IF(ISBLANK('Case Data Entry'!L300),"Date last on school campus/facility is required","OK"),NA()))</f>
        <v>#N/A</v>
      </c>
      <c r="M300" s="41" t="e">
        <f>IF(AND('DO NOT USE_Case Formulas'!A300,ISBLANK('Case Data Entry'!M300)),"Specific Place in the Location is required",IF(ISBLANK('Case Data Entry'!M300),NA(),"OK"))</f>
        <v>#N/A</v>
      </c>
      <c r="N300" s="41" t="e">
        <f>IF(LEN('Case Data Entry'!N300)&gt;50,"Parent/Guardian Name must be less than 50 characters",IF('DO NOT USE_Case Formulas'!A300,"OK",NA()))</f>
        <v>#N/A</v>
      </c>
      <c r="O300" s="41" t="e">
        <f>IF(NOT(ISBLANK('Case Data Entry'!O300)),IF(AND(ISNUMBER('Case Data Entry'!O300),LEFT('Case Data Entry'!O300,1)&lt;&gt;"1",LEN('Case Data Entry'!O300)=10),"OK","Phone number must be valid format"),IF('DO NOT USE_Case Formulas'!A300,"OK",NA()))</f>
        <v>#N/A</v>
      </c>
      <c r="P300" s="41" t="e">
        <f>IF(AND(NOT(ISBLANK('Case Data Entry'!P300)),ISNA(VLOOKUP('Case Data Entry'!P300,'DO NOT USE_School Picklist'!$E$3:$E$10,1,FALSE))),"Please select a value from the drop-down menu",IF('DO NOT USE_Case Formulas'!A300,"OK",NA()))</f>
        <v>#N/A</v>
      </c>
      <c r="Q300" s="41" t="e">
        <f>IF(AND(NOT(ISBLANK('Case Data Entry'!Q300)),ISNA(VLOOKUP('Case Data Entry'!Q300,'DO NOT USE_School Picklist'!$F$3:$F$16,1,FALSE))),"Please select a value from the drop-down menu",IF('DO NOT USE_Case Formulas'!A300,"OK",NA()))</f>
        <v>#N/A</v>
      </c>
      <c r="R300" s="41" t="e">
        <f>IF(LEN('Case Data Entry'!R300)&gt;100,"Classroom(s) must be less than 100 characters",IF('DO NOT USE_Case Formulas'!A300,"OK",NA()))</f>
        <v>#N/A</v>
      </c>
      <c r="S300" s="41" t="e">
        <f>IF(AND(NOT(ISBLANK('Case Data Entry'!S300)),ISNA(VLOOKUP('Case Data Entry'!S300,'DO NOT USE_School Picklist'!$S$3:$S$12,1,FALSE))),"Please select a value from the drop-down menu",IF('DO NOT USE_Case Formulas'!A300,"OK",NA()))</f>
        <v>#N/A</v>
      </c>
      <c r="T300" s="41" t="e">
        <f>IF(AND(NOT(ISBLANK('Case Data Entry'!T300)),ISNA(VLOOKUP('Case Data Entry'!T300,'DO NOT USE_School Picklist'!$S$3:$S$12,1,FALSE))),"Please select a value from the drop-down menu",IF('DO NOT USE_Case Formulas'!A300,"OK",NA()))</f>
        <v>#N/A</v>
      </c>
      <c r="U300" s="41" t="e">
        <f>IF(LEN('Case Data Entry'!U300)&gt;80,"Name of Education Group must be less than 80 characters",IF('DO NOT USE_Case Formulas'!A300,"OK",NA()))</f>
        <v>#N/A</v>
      </c>
      <c r="V300" s="41" t="e">
        <f>IF(AND(NOT(ISBLANK('Case Data Entry'!V300)),ISNA(VLOOKUP('Case Data Entry'!V300,'DO NOT USE_School Picklist'!$K$3:$K$6,1,FALSE))),"Please select a value from the drop-down menu",IF('DO NOT USE_Case Formulas'!A300,"OK",NA()))</f>
        <v>#N/A</v>
      </c>
      <c r="W300" s="41" t="e">
        <f>IF(AND('DO NOT USE_Case Formulas'!A300,ISBLANK('Case Data Entry'!W300)),"Has this person had symptoms? is required",IF(AND(NOT(ISBLANK('Case Data Entry'!W300)),ISNA(VLOOKUP('Case Data Entry'!W300,'DO NOT USE_School Picklist'!$D$3:$D$5,1,FALSE))),"Please select a value from the drop-down menu",IF(NOT(ISBLANK('Case Data Entry'!W300)),"OK",NA())))</f>
        <v>#N/A</v>
      </c>
      <c r="X300" s="41" t="e">
        <f>IF(AND('Case Data Entry'!W300='DO NOT USE_School Picklist'!$D$3,ISBLANK('Case Data Entry'!X300)),"Symptom Onset Date is required if Ever Symptomatic is Yes",IF('DO NOT USE_Case Formulas'!A300,"OK",NA()))</f>
        <v>#N/A</v>
      </c>
      <c r="Y300" s="41"/>
      <c r="Z300" s="41" t="e">
        <f ca="1">IF(AND('DO NOT USE_Case Formulas'!A300,ISBLANK('Case Data Entry'!Z300)),"Lab Result Test Date is required",IF('Case Data Entry'!Z300&gt;'DO NOT USE_School Picklist'!$C$3,"Test Date cannot be a future date",IF(NOT(ISBLANK('Case Data Entry'!Z300)),"OK",NA())))</f>
        <v>#N/A</v>
      </c>
      <c r="AA300" s="41" t="e">
        <f>IF(AND(NOT(ISBLANK('Case Data Entry'!AA300)),ISNA(VLOOKUP('Case Data Entry'!AA300,'DO NOT USE_School Picklist'!$R$3:$R$7,1,FALSE))),"Please select a value from the drop-down menu",IF('DO NOT USE_Case Formulas'!A300,"OK",NA()))</f>
        <v>#N/A</v>
      </c>
      <c r="AB300" s="41" t="e">
        <f>IF(AND(NOT(ISBLANK('Case Data Entry'!AB300)),ISNA(VLOOKUP('Case Data Entry'!AB300,'DO NOT USE_School Picklist'!$Q$3:$Q$8,1,FALSE))),"Please select a value from the drop-down menu",IF('DO NOT USE_Case Formulas'!A300,"OK",NA()))</f>
        <v>#N/A</v>
      </c>
    </row>
    <row r="301" spans="1:28" x14ac:dyDescent="0.25">
      <c r="A301" s="40" t="e">
        <f>IF('DO NOT USE_Case Formulas'!A301,IF('DO NOT USE_Case Formulas'!B301,"Not all required fields are completed","OK"),NA())</f>
        <v>#N/A</v>
      </c>
      <c r="B301" s="41" t="e">
        <f>IF(AND('DO NOT USE_Case Formulas'!A301,ISBLANK('Case Data Entry'!B301)),"First Name is required",IF(NOT(ISBLANK('Case Data Entry'!B301)),"OK",NA()))</f>
        <v>#N/A</v>
      </c>
      <c r="C301" s="41" t="e">
        <f>IF(AND('DO NOT USE_Case Formulas'!A301,ISBLANK('Case Data Entry'!C301)),"Last Name is required",IF(NOT(ISBLANK('Case Data Entry'!C301)),"OK",NA()))</f>
        <v>#N/A</v>
      </c>
      <c r="D301" s="41" t="e">
        <f>IF(AND('DO NOT USE_Case Formulas'!A301,ISBLANK('Case Data Entry'!D301)),"Birthdate is required",IF(NOT(ISBLANK('Case Data Entry'!D301)),"OK",NA()))</f>
        <v>#N/A</v>
      </c>
      <c r="E301" s="41" t="e">
        <f>IF(AND('DO NOT USE_Case Formulas'!A301,ISBLANK('Case Data Entry'!E301)),"Mobile Phone is required",IF(NOT(ISBLANK('Case Data Entry'!E301)),IF(AND(ISNUMBER(VALUE('Case Data Entry'!E301)),LEFT('Case Data Entry'!E301,1)&lt;&gt;"1",LEN('Case Data Entry'!E301)=10),"OK","Phone number must be valid format"),NA()))</f>
        <v>#N/A</v>
      </c>
      <c r="F301" s="41" t="e">
        <f>IF(LEN('Case Data Entry'!F301)&gt;255,"Home Street Address must be less than 255 characters",IF('DO NOT USE_Case Formulas'!A301,"OK",NA()))</f>
        <v>#N/A</v>
      </c>
      <c r="G301" s="41" t="e">
        <f>IF(LEN('Case Data Entry'!G301)&gt;40,"City must be less than 40 characters",IF('DO NOT USE_Case Formulas'!A301,"OK",NA()))</f>
        <v>#N/A</v>
      </c>
      <c r="H301" s="41" t="e">
        <f>IF(AND(NOT(ISBLANK('Case Data Entry'!H301)),ISNA(VLOOKUP('Case Data Entry'!H301,'DO NOT USE_School Picklist'!$P$3:$P$52,1,FALSE))),"Please select a value from the drop-down menu",IF('DO NOT USE_Case Formulas'!A301,"OK",NA()))</f>
        <v>#N/A</v>
      </c>
      <c r="I301" s="41" t="e">
        <f>IF(AND('DO NOT USE_Case Formulas'!A301,ISBLANK('Case Data Entry'!I301)),"Zip is required",IF(ISBLANK('Case Data Entry'!I301),NA(),"OK"))</f>
        <v>#N/A</v>
      </c>
      <c r="J301" s="41" t="e">
        <f>IF(AND('DO NOT USE_Case Formulas'!A301,ISBLANK('Case Data Entry'!J301)),"Student or Staff? is required",IF(ISBLANK('Case Data Entry'!J301),NA(),IF(ISNA(VLOOKUP('Case Data Entry'!J301,'DO NOT USE_School Picklist'!$B$3:$B$6,1,FALSE)),"Please select a value from the drop-down menu","OK")))</f>
        <v>#N/A</v>
      </c>
      <c r="K301" s="41" t="e">
        <f>IF(AND('Case Data Entry'!J301='DO NOT USE_School Picklist'!$B$4,ISBLANK('Case Data Entry'!K301)),"Occupation/Job Title is required if Student or Staff? is Yes, staff/faculty or volunteer",IF('DO NOT USE_Case Formulas'!A301,"OK",NA()))</f>
        <v>#N/A</v>
      </c>
      <c r="L301" s="41" t="e">
        <f ca="1">IF('Case Data Entry'!L301&gt;'DO NOT USE_School Picklist'!$C$3,"Date last on school campus/facility cannot be a future date",IF('DO NOT USE_Case Formulas'!A301,IF(ISBLANK('Case Data Entry'!L301),"Date last on school campus/facility is required","OK"),NA()))</f>
        <v>#N/A</v>
      </c>
      <c r="M301" s="41" t="e">
        <f>IF(AND('DO NOT USE_Case Formulas'!A301,ISBLANK('Case Data Entry'!M301)),"Specific Place in the Location is required",IF(ISBLANK('Case Data Entry'!M301),NA(),"OK"))</f>
        <v>#N/A</v>
      </c>
      <c r="N301" s="41" t="e">
        <f>IF(LEN('Case Data Entry'!N301)&gt;50,"Parent/Guardian Name must be less than 50 characters",IF('DO NOT USE_Case Formulas'!A301,"OK",NA()))</f>
        <v>#N/A</v>
      </c>
      <c r="O301" s="41" t="e">
        <f>IF(NOT(ISBLANK('Case Data Entry'!O301)),IF(AND(ISNUMBER('Case Data Entry'!O301),LEFT('Case Data Entry'!O301,1)&lt;&gt;"1",LEN('Case Data Entry'!O301)=10),"OK","Phone number must be valid format"),IF('DO NOT USE_Case Formulas'!A301,"OK",NA()))</f>
        <v>#N/A</v>
      </c>
      <c r="P301" s="41" t="e">
        <f>IF(AND(NOT(ISBLANK('Case Data Entry'!P301)),ISNA(VLOOKUP('Case Data Entry'!P301,'DO NOT USE_School Picklist'!$E$3:$E$10,1,FALSE))),"Please select a value from the drop-down menu",IF('DO NOT USE_Case Formulas'!A301,"OK",NA()))</f>
        <v>#N/A</v>
      </c>
      <c r="Q301" s="41" t="e">
        <f>IF(AND(NOT(ISBLANK('Case Data Entry'!Q301)),ISNA(VLOOKUP('Case Data Entry'!Q301,'DO NOT USE_School Picklist'!$F$3:$F$16,1,FALSE))),"Please select a value from the drop-down menu",IF('DO NOT USE_Case Formulas'!A301,"OK",NA()))</f>
        <v>#N/A</v>
      </c>
      <c r="R301" s="41" t="e">
        <f>IF(LEN('Case Data Entry'!R301)&gt;100,"Classroom(s) must be less than 100 characters",IF('DO NOT USE_Case Formulas'!A301,"OK",NA()))</f>
        <v>#N/A</v>
      </c>
      <c r="S301" s="41" t="e">
        <f>IF(AND(NOT(ISBLANK('Case Data Entry'!S301)),ISNA(VLOOKUP('Case Data Entry'!S301,'DO NOT USE_School Picklist'!$S$3:$S$12,1,FALSE))),"Please select a value from the drop-down menu",IF('DO NOT USE_Case Formulas'!A301,"OK",NA()))</f>
        <v>#N/A</v>
      </c>
      <c r="T301" s="41" t="e">
        <f>IF(AND(NOT(ISBLANK('Case Data Entry'!T301)),ISNA(VLOOKUP('Case Data Entry'!T301,'DO NOT USE_School Picklist'!$S$3:$S$12,1,FALSE))),"Please select a value from the drop-down menu",IF('DO NOT USE_Case Formulas'!A301,"OK",NA()))</f>
        <v>#N/A</v>
      </c>
      <c r="U301" s="41" t="e">
        <f>IF(LEN('Case Data Entry'!U301)&gt;80,"Name of Education Group must be less than 80 characters",IF('DO NOT USE_Case Formulas'!A301,"OK",NA()))</f>
        <v>#N/A</v>
      </c>
      <c r="V301" s="41" t="e">
        <f>IF(AND(NOT(ISBLANK('Case Data Entry'!V301)),ISNA(VLOOKUP('Case Data Entry'!V301,'DO NOT USE_School Picklist'!$K$3:$K$6,1,FALSE))),"Please select a value from the drop-down menu",IF('DO NOT USE_Case Formulas'!A301,"OK",NA()))</f>
        <v>#N/A</v>
      </c>
      <c r="W301" s="41" t="e">
        <f>IF(AND('DO NOT USE_Case Formulas'!A301,ISBLANK('Case Data Entry'!W301)),"Has this person had symptoms? is required",IF(AND(NOT(ISBLANK('Case Data Entry'!W301)),ISNA(VLOOKUP('Case Data Entry'!W301,'DO NOT USE_School Picklist'!$D$3:$D$5,1,FALSE))),"Please select a value from the drop-down menu",IF(NOT(ISBLANK('Case Data Entry'!W301)),"OK",NA())))</f>
        <v>#N/A</v>
      </c>
      <c r="X301" s="41" t="e">
        <f>IF(AND('Case Data Entry'!W301='DO NOT USE_School Picklist'!$D$3,ISBLANK('Case Data Entry'!X301)),"Symptom Onset Date is required if Ever Symptomatic is Yes",IF('DO NOT USE_Case Formulas'!A301,"OK",NA()))</f>
        <v>#N/A</v>
      </c>
      <c r="Y301" s="41"/>
      <c r="Z301" s="41" t="e">
        <f ca="1">IF(AND('DO NOT USE_Case Formulas'!A301,ISBLANK('Case Data Entry'!Z301)),"Lab Result Test Date is required",IF('Case Data Entry'!Z301&gt;'DO NOT USE_School Picklist'!$C$3,"Test Date cannot be a future date",IF(NOT(ISBLANK('Case Data Entry'!Z301)),"OK",NA())))</f>
        <v>#N/A</v>
      </c>
      <c r="AA301" s="41" t="e">
        <f>IF(AND(NOT(ISBLANK('Case Data Entry'!AA301)),ISNA(VLOOKUP('Case Data Entry'!AA301,'DO NOT USE_School Picklist'!$R$3:$R$7,1,FALSE))),"Please select a value from the drop-down menu",IF('DO NOT USE_Case Formulas'!A301,"OK",NA()))</f>
        <v>#N/A</v>
      </c>
      <c r="AB301" s="41" t="e">
        <f>IF(AND(NOT(ISBLANK('Case Data Entry'!AB301)),ISNA(VLOOKUP('Case Data Entry'!AB301,'DO NOT USE_School Picklist'!$Q$3:$Q$8,1,FALSE))),"Please select a value from the drop-down menu",IF('DO NOT USE_Case Formulas'!A301,"OK",NA()))</f>
        <v>#N/A</v>
      </c>
    </row>
    <row r="302" spans="1:28" x14ac:dyDescent="0.25">
      <c r="A302" s="40" t="e">
        <f>IF('DO NOT USE_Case Formulas'!A302,IF('DO NOT USE_Case Formulas'!B302,"Not all required fields are completed","OK"),NA())</f>
        <v>#N/A</v>
      </c>
      <c r="B302" s="41" t="e">
        <f>IF(AND('DO NOT USE_Case Formulas'!A302,ISBLANK('Case Data Entry'!B302)),"First Name is required",IF(NOT(ISBLANK('Case Data Entry'!B302)),"OK",NA()))</f>
        <v>#N/A</v>
      </c>
      <c r="C302" s="41" t="e">
        <f>IF(AND('DO NOT USE_Case Formulas'!A302,ISBLANK('Case Data Entry'!C302)),"Last Name is required",IF(NOT(ISBLANK('Case Data Entry'!C302)),"OK",NA()))</f>
        <v>#N/A</v>
      </c>
      <c r="D302" s="41" t="e">
        <f>IF(AND('DO NOT USE_Case Formulas'!A302,ISBLANK('Case Data Entry'!D302)),"Birthdate is required",IF(NOT(ISBLANK('Case Data Entry'!D302)),"OK",NA()))</f>
        <v>#N/A</v>
      </c>
      <c r="E302" s="41" t="e">
        <f>IF(AND('DO NOT USE_Case Formulas'!A302,ISBLANK('Case Data Entry'!E302)),"Mobile Phone is required",IF(NOT(ISBLANK('Case Data Entry'!E302)),IF(AND(ISNUMBER(VALUE('Case Data Entry'!E302)),LEFT('Case Data Entry'!E302,1)&lt;&gt;"1",LEN('Case Data Entry'!E302)=10),"OK","Phone number must be valid format"),NA()))</f>
        <v>#N/A</v>
      </c>
      <c r="F302" s="41" t="e">
        <f>IF(LEN('Case Data Entry'!F302)&gt;255,"Home Street Address must be less than 255 characters",IF('DO NOT USE_Case Formulas'!A302,"OK",NA()))</f>
        <v>#N/A</v>
      </c>
      <c r="G302" s="41" t="e">
        <f>IF(LEN('Case Data Entry'!G302)&gt;40,"City must be less than 40 characters",IF('DO NOT USE_Case Formulas'!A302,"OK",NA()))</f>
        <v>#N/A</v>
      </c>
      <c r="H302" s="41" t="e">
        <f>IF(AND(NOT(ISBLANK('Case Data Entry'!H302)),ISNA(VLOOKUP('Case Data Entry'!H302,'DO NOT USE_School Picklist'!$P$3:$P$52,1,FALSE))),"Please select a value from the drop-down menu",IF('DO NOT USE_Case Formulas'!A302,"OK",NA()))</f>
        <v>#N/A</v>
      </c>
      <c r="I302" s="41" t="e">
        <f>IF(AND('DO NOT USE_Case Formulas'!A302,ISBLANK('Case Data Entry'!I302)),"Zip is required",IF(ISBLANK('Case Data Entry'!I302),NA(),"OK"))</f>
        <v>#N/A</v>
      </c>
      <c r="J302" s="41" t="e">
        <f>IF(AND('DO NOT USE_Case Formulas'!A302,ISBLANK('Case Data Entry'!J302)),"Student or Staff? is required",IF(ISBLANK('Case Data Entry'!J302),NA(),IF(ISNA(VLOOKUP('Case Data Entry'!J302,'DO NOT USE_School Picklist'!$B$3:$B$6,1,FALSE)),"Please select a value from the drop-down menu","OK")))</f>
        <v>#N/A</v>
      </c>
      <c r="K302" s="41" t="e">
        <f>IF(AND('Case Data Entry'!J302='DO NOT USE_School Picklist'!$B$4,ISBLANK('Case Data Entry'!K302)),"Occupation/Job Title is required if Student or Staff? is Yes, staff/faculty or volunteer",IF('DO NOT USE_Case Formulas'!A302,"OK",NA()))</f>
        <v>#N/A</v>
      </c>
      <c r="L302" s="41" t="e">
        <f ca="1">IF('Case Data Entry'!L302&gt;'DO NOT USE_School Picklist'!$C$3,"Date last on school campus/facility cannot be a future date",IF('DO NOT USE_Case Formulas'!A302,IF(ISBLANK('Case Data Entry'!L302),"Date last on school campus/facility is required","OK"),NA()))</f>
        <v>#N/A</v>
      </c>
      <c r="M302" s="41" t="e">
        <f>IF(AND('DO NOT USE_Case Formulas'!A302,ISBLANK('Case Data Entry'!M302)),"Specific Place in the Location is required",IF(ISBLANK('Case Data Entry'!M302),NA(),"OK"))</f>
        <v>#N/A</v>
      </c>
      <c r="N302" s="41" t="e">
        <f>IF(LEN('Case Data Entry'!N302)&gt;50,"Parent/Guardian Name must be less than 50 characters",IF('DO NOT USE_Case Formulas'!A302,"OK",NA()))</f>
        <v>#N/A</v>
      </c>
      <c r="O302" s="41" t="e">
        <f>IF(NOT(ISBLANK('Case Data Entry'!O302)),IF(AND(ISNUMBER('Case Data Entry'!O302),LEFT('Case Data Entry'!O302,1)&lt;&gt;"1",LEN('Case Data Entry'!O302)=10),"OK","Phone number must be valid format"),IF('DO NOT USE_Case Formulas'!A302,"OK",NA()))</f>
        <v>#N/A</v>
      </c>
      <c r="P302" s="41" t="e">
        <f>IF(AND(NOT(ISBLANK('Case Data Entry'!P302)),ISNA(VLOOKUP('Case Data Entry'!P302,'DO NOT USE_School Picklist'!$E$3:$E$10,1,FALSE))),"Please select a value from the drop-down menu",IF('DO NOT USE_Case Formulas'!A302,"OK",NA()))</f>
        <v>#N/A</v>
      </c>
      <c r="Q302" s="41" t="e">
        <f>IF(AND(NOT(ISBLANK('Case Data Entry'!Q302)),ISNA(VLOOKUP('Case Data Entry'!Q302,'DO NOT USE_School Picklist'!$F$3:$F$16,1,FALSE))),"Please select a value from the drop-down menu",IF('DO NOT USE_Case Formulas'!A302,"OK",NA()))</f>
        <v>#N/A</v>
      </c>
      <c r="R302" s="41" t="e">
        <f>IF(LEN('Case Data Entry'!R302)&gt;100,"Classroom(s) must be less than 100 characters",IF('DO NOT USE_Case Formulas'!A302,"OK",NA()))</f>
        <v>#N/A</v>
      </c>
      <c r="S302" s="41" t="e">
        <f>IF(AND(NOT(ISBLANK('Case Data Entry'!S302)),ISNA(VLOOKUP('Case Data Entry'!S302,'DO NOT USE_School Picklist'!$S$3:$S$12,1,FALSE))),"Please select a value from the drop-down menu",IF('DO NOT USE_Case Formulas'!A302,"OK",NA()))</f>
        <v>#N/A</v>
      </c>
      <c r="T302" s="41" t="e">
        <f>IF(AND(NOT(ISBLANK('Case Data Entry'!T302)),ISNA(VLOOKUP('Case Data Entry'!T302,'DO NOT USE_School Picklist'!$S$3:$S$12,1,FALSE))),"Please select a value from the drop-down menu",IF('DO NOT USE_Case Formulas'!A302,"OK",NA()))</f>
        <v>#N/A</v>
      </c>
      <c r="U302" s="41" t="e">
        <f>IF(LEN('Case Data Entry'!U302)&gt;80,"Name of Education Group must be less than 80 characters",IF('DO NOT USE_Case Formulas'!A302,"OK",NA()))</f>
        <v>#N/A</v>
      </c>
      <c r="V302" s="41" t="e">
        <f>IF(AND(NOT(ISBLANK('Case Data Entry'!V302)),ISNA(VLOOKUP('Case Data Entry'!V302,'DO NOT USE_School Picklist'!$K$3:$K$6,1,FALSE))),"Please select a value from the drop-down menu",IF('DO NOT USE_Case Formulas'!A302,"OK",NA()))</f>
        <v>#N/A</v>
      </c>
      <c r="W302" s="41" t="e">
        <f>IF(AND('DO NOT USE_Case Formulas'!A302,ISBLANK('Case Data Entry'!W302)),"Has this person had symptoms? is required",IF(AND(NOT(ISBLANK('Case Data Entry'!W302)),ISNA(VLOOKUP('Case Data Entry'!W302,'DO NOT USE_School Picklist'!$D$3:$D$5,1,FALSE))),"Please select a value from the drop-down menu",IF(NOT(ISBLANK('Case Data Entry'!W302)),"OK",NA())))</f>
        <v>#N/A</v>
      </c>
      <c r="X302" s="41" t="e">
        <f>IF(AND('Case Data Entry'!W302='DO NOT USE_School Picklist'!$D$3,ISBLANK('Case Data Entry'!X302)),"Symptom Onset Date is required if Ever Symptomatic is Yes",IF('DO NOT USE_Case Formulas'!A302,"OK",NA()))</f>
        <v>#N/A</v>
      </c>
      <c r="Y302" s="41"/>
      <c r="Z302" s="41" t="e">
        <f ca="1">IF(AND('DO NOT USE_Case Formulas'!A302,ISBLANK('Case Data Entry'!Z302)),"Lab Result Test Date is required",IF('Case Data Entry'!Z302&gt;'DO NOT USE_School Picklist'!$C$3,"Test Date cannot be a future date",IF(NOT(ISBLANK('Case Data Entry'!Z302)),"OK",NA())))</f>
        <v>#N/A</v>
      </c>
      <c r="AA302" s="41" t="e">
        <f>IF(AND(NOT(ISBLANK('Case Data Entry'!AA302)),ISNA(VLOOKUP('Case Data Entry'!AA302,'DO NOT USE_School Picklist'!$R$3:$R$7,1,FALSE))),"Please select a value from the drop-down menu",IF('DO NOT USE_Case Formulas'!A302,"OK",NA()))</f>
        <v>#N/A</v>
      </c>
      <c r="AB302" s="41" t="e">
        <f>IF(AND(NOT(ISBLANK('Case Data Entry'!AB302)),ISNA(VLOOKUP('Case Data Entry'!AB302,'DO NOT USE_School Picklist'!$Q$3:$Q$8,1,FALSE))),"Please select a value from the drop-down menu",IF('DO NOT USE_Case Formulas'!A302,"OK",NA()))</f>
        <v>#N/A</v>
      </c>
    </row>
    <row r="303" spans="1:28" x14ac:dyDescent="0.25">
      <c r="A303" s="40" t="e">
        <f>IF('DO NOT USE_Case Formulas'!A303,IF('DO NOT USE_Case Formulas'!B303,"Not all required fields are completed","OK"),NA())</f>
        <v>#N/A</v>
      </c>
      <c r="B303" s="41" t="e">
        <f>IF(AND('DO NOT USE_Case Formulas'!A303,ISBLANK('Case Data Entry'!B303)),"First Name is required",IF(NOT(ISBLANK('Case Data Entry'!B303)),"OK",NA()))</f>
        <v>#N/A</v>
      </c>
      <c r="C303" s="41" t="e">
        <f>IF(AND('DO NOT USE_Case Formulas'!A303,ISBLANK('Case Data Entry'!C303)),"Last Name is required",IF(NOT(ISBLANK('Case Data Entry'!C303)),"OK",NA()))</f>
        <v>#N/A</v>
      </c>
      <c r="D303" s="41" t="e">
        <f>IF(AND('DO NOT USE_Case Formulas'!A303,ISBLANK('Case Data Entry'!D303)),"Birthdate is required",IF(NOT(ISBLANK('Case Data Entry'!D303)),"OK",NA()))</f>
        <v>#N/A</v>
      </c>
      <c r="E303" s="41" t="e">
        <f>IF(AND('DO NOT USE_Case Formulas'!A303,ISBLANK('Case Data Entry'!E303)),"Mobile Phone is required",IF(NOT(ISBLANK('Case Data Entry'!E303)),IF(AND(ISNUMBER(VALUE('Case Data Entry'!E303)),LEFT('Case Data Entry'!E303,1)&lt;&gt;"1",LEN('Case Data Entry'!E303)=10),"OK","Phone number must be valid format"),NA()))</f>
        <v>#N/A</v>
      </c>
      <c r="F303" s="41" t="e">
        <f>IF(LEN('Case Data Entry'!F303)&gt;255,"Home Street Address must be less than 255 characters",IF('DO NOT USE_Case Formulas'!A303,"OK",NA()))</f>
        <v>#N/A</v>
      </c>
      <c r="G303" s="41" t="e">
        <f>IF(LEN('Case Data Entry'!G303)&gt;40,"City must be less than 40 characters",IF('DO NOT USE_Case Formulas'!A303,"OK",NA()))</f>
        <v>#N/A</v>
      </c>
      <c r="H303" s="41" t="e">
        <f>IF(AND(NOT(ISBLANK('Case Data Entry'!H303)),ISNA(VLOOKUP('Case Data Entry'!H303,'DO NOT USE_School Picklist'!$P$3:$P$52,1,FALSE))),"Please select a value from the drop-down menu",IF('DO NOT USE_Case Formulas'!A303,"OK",NA()))</f>
        <v>#N/A</v>
      </c>
      <c r="I303" s="41" t="e">
        <f>IF(AND('DO NOT USE_Case Formulas'!A303,ISBLANK('Case Data Entry'!I303)),"Zip is required",IF(ISBLANK('Case Data Entry'!I303),NA(),"OK"))</f>
        <v>#N/A</v>
      </c>
      <c r="J303" s="41" t="e">
        <f>IF(AND('DO NOT USE_Case Formulas'!A303,ISBLANK('Case Data Entry'!J303)),"Student or Staff? is required",IF(ISBLANK('Case Data Entry'!J303),NA(),IF(ISNA(VLOOKUP('Case Data Entry'!J303,'DO NOT USE_School Picklist'!$B$3:$B$6,1,FALSE)),"Please select a value from the drop-down menu","OK")))</f>
        <v>#N/A</v>
      </c>
      <c r="K303" s="41" t="e">
        <f>IF(AND('Case Data Entry'!J303='DO NOT USE_School Picklist'!$B$4,ISBLANK('Case Data Entry'!K303)),"Occupation/Job Title is required if Student or Staff? is Yes, staff/faculty or volunteer",IF('DO NOT USE_Case Formulas'!A303,"OK",NA()))</f>
        <v>#N/A</v>
      </c>
      <c r="L303" s="41" t="e">
        <f ca="1">IF('Case Data Entry'!L303&gt;'DO NOT USE_School Picklist'!$C$3,"Date last on school campus/facility cannot be a future date",IF('DO NOT USE_Case Formulas'!A303,IF(ISBLANK('Case Data Entry'!L303),"Date last on school campus/facility is required","OK"),NA()))</f>
        <v>#N/A</v>
      </c>
      <c r="M303" s="41" t="e">
        <f>IF(AND('DO NOT USE_Case Formulas'!A303,ISBLANK('Case Data Entry'!M303)),"Specific Place in the Location is required",IF(ISBLANK('Case Data Entry'!M303),NA(),"OK"))</f>
        <v>#N/A</v>
      </c>
      <c r="N303" s="41" t="e">
        <f>IF(LEN('Case Data Entry'!N303)&gt;50,"Parent/Guardian Name must be less than 50 characters",IF('DO NOT USE_Case Formulas'!A303,"OK",NA()))</f>
        <v>#N/A</v>
      </c>
      <c r="O303" s="41" t="e">
        <f>IF(NOT(ISBLANK('Case Data Entry'!O303)),IF(AND(ISNUMBER('Case Data Entry'!O303),LEFT('Case Data Entry'!O303,1)&lt;&gt;"1",LEN('Case Data Entry'!O303)=10),"OK","Phone number must be valid format"),IF('DO NOT USE_Case Formulas'!A303,"OK",NA()))</f>
        <v>#N/A</v>
      </c>
      <c r="P303" s="41" t="e">
        <f>IF(AND(NOT(ISBLANK('Case Data Entry'!P303)),ISNA(VLOOKUP('Case Data Entry'!P303,'DO NOT USE_School Picklist'!$E$3:$E$10,1,FALSE))),"Please select a value from the drop-down menu",IF('DO NOT USE_Case Formulas'!A303,"OK",NA()))</f>
        <v>#N/A</v>
      </c>
      <c r="Q303" s="41" t="e">
        <f>IF(AND(NOT(ISBLANK('Case Data Entry'!Q303)),ISNA(VLOOKUP('Case Data Entry'!Q303,'DO NOT USE_School Picklist'!$F$3:$F$16,1,FALSE))),"Please select a value from the drop-down menu",IF('DO NOT USE_Case Formulas'!A303,"OK",NA()))</f>
        <v>#N/A</v>
      </c>
      <c r="R303" s="41" t="e">
        <f>IF(LEN('Case Data Entry'!R303)&gt;100,"Classroom(s) must be less than 100 characters",IF('DO NOT USE_Case Formulas'!A303,"OK",NA()))</f>
        <v>#N/A</v>
      </c>
      <c r="S303" s="41" t="e">
        <f>IF(AND(NOT(ISBLANK('Case Data Entry'!S303)),ISNA(VLOOKUP('Case Data Entry'!S303,'DO NOT USE_School Picklist'!$S$3:$S$12,1,FALSE))),"Please select a value from the drop-down menu",IF('DO NOT USE_Case Formulas'!A303,"OK",NA()))</f>
        <v>#N/A</v>
      </c>
      <c r="T303" s="41" t="e">
        <f>IF(AND(NOT(ISBLANK('Case Data Entry'!T303)),ISNA(VLOOKUP('Case Data Entry'!T303,'DO NOT USE_School Picklist'!$S$3:$S$12,1,FALSE))),"Please select a value from the drop-down menu",IF('DO NOT USE_Case Formulas'!A303,"OK",NA()))</f>
        <v>#N/A</v>
      </c>
      <c r="U303" s="41" t="e">
        <f>IF(LEN('Case Data Entry'!U303)&gt;80,"Name of Education Group must be less than 80 characters",IF('DO NOT USE_Case Formulas'!A303,"OK",NA()))</f>
        <v>#N/A</v>
      </c>
      <c r="V303" s="41" t="e">
        <f>IF(AND(NOT(ISBLANK('Case Data Entry'!V303)),ISNA(VLOOKUP('Case Data Entry'!V303,'DO NOT USE_School Picklist'!$K$3:$K$6,1,FALSE))),"Please select a value from the drop-down menu",IF('DO NOT USE_Case Formulas'!A303,"OK",NA()))</f>
        <v>#N/A</v>
      </c>
      <c r="W303" s="41" t="e">
        <f>IF(AND('DO NOT USE_Case Formulas'!A303,ISBLANK('Case Data Entry'!W303)),"Has this person had symptoms? is required",IF(AND(NOT(ISBLANK('Case Data Entry'!W303)),ISNA(VLOOKUP('Case Data Entry'!W303,'DO NOT USE_School Picklist'!$D$3:$D$5,1,FALSE))),"Please select a value from the drop-down menu",IF(NOT(ISBLANK('Case Data Entry'!W303)),"OK",NA())))</f>
        <v>#N/A</v>
      </c>
      <c r="X303" s="41" t="e">
        <f>IF(AND('Case Data Entry'!W303='DO NOT USE_School Picklist'!$D$3,ISBLANK('Case Data Entry'!X303)),"Symptom Onset Date is required if Ever Symptomatic is Yes",IF('DO NOT USE_Case Formulas'!A303,"OK",NA()))</f>
        <v>#N/A</v>
      </c>
      <c r="Y303" s="41"/>
      <c r="Z303" s="41" t="e">
        <f ca="1">IF(AND('DO NOT USE_Case Formulas'!A303,ISBLANK('Case Data Entry'!Z303)),"Lab Result Test Date is required",IF('Case Data Entry'!Z303&gt;'DO NOT USE_School Picklist'!$C$3,"Test Date cannot be a future date",IF(NOT(ISBLANK('Case Data Entry'!Z303)),"OK",NA())))</f>
        <v>#N/A</v>
      </c>
      <c r="AA303" s="41" t="e">
        <f>IF(AND(NOT(ISBLANK('Case Data Entry'!AA303)),ISNA(VLOOKUP('Case Data Entry'!AA303,'DO NOT USE_School Picklist'!$R$3:$R$7,1,FALSE))),"Please select a value from the drop-down menu",IF('DO NOT USE_Case Formulas'!A303,"OK",NA()))</f>
        <v>#N/A</v>
      </c>
      <c r="AB303" s="41" t="e">
        <f>IF(AND(NOT(ISBLANK('Case Data Entry'!AB303)),ISNA(VLOOKUP('Case Data Entry'!AB303,'DO NOT USE_School Picklist'!$Q$3:$Q$8,1,FALSE))),"Please select a value from the drop-down menu",IF('DO NOT USE_Case Formulas'!A303,"OK",NA()))</f>
        <v>#N/A</v>
      </c>
    </row>
    <row r="304" spans="1:28" x14ac:dyDescent="0.25">
      <c r="A304" s="40" t="e">
        <f>IF('DO NOT USE_Case Formulas'!A304,IF('DO NOT USE_Case Formulas'!B304,"Not all required fields are completed","OK"),NA())</f>
        <v>#N/A</v>
      </c>
      <c r="B304" s="41" t="e">
        <f>IF(AND('DO NOT USE_Case Formulas'!A304,ISBLANK('Case Data Entry'!B304)),"First Name is required",IF(NOT(ISBLANK('Case Data Entry'!B304)),"OK",NA()))</f>
        <v>#N/A</v>
      </c>
      <c r="C304" s="41" t="e">
        <f>IF(AND('DO NOT USE_Case Formulas'!A304,ISBLANK('Case Data Entry'!C304)),"Last Name is required",IF(NOT(ISBLANK('Case Data Entry'!C304)),"OK",NA()))</f>
        <v>#N/A</v>
      </c>
      <c r="D304" s="41" t="e">
        <f>IF(AND('DO NOT USE_Case Formulas'!A304,ISBLANK('Case Data Entry'!D304)),"Birthdate is required",IF(NOT(ISBLANK('Case Data Entry'!D304)),"OK",NA()))</f>
        <v>#N/A</v>
      </c>
      <c r="E304" s="41" t="e">
        <f>IF(AND('DO NOT USE_Case Formulas'!A304,ISBLANK('Case Data Entry'!E304)),"Mobile Phone is required",IF(NOT(ISBLANK('Case Data Entry'!E304)),IF(AND(ISNUMBER(VALUE('Case Data Entry'!E304)),LEFT('Case Data Entry'!E304,1)&lt;&gt;"1",LEN('Case Data Entry'!E304)=10),"OK","Phone number must be valid format"),NA()))</f>
        <v>#N/A</v>
      </c>
      <c r="F304" s="41" t="e">
        <f>IF(LEN('Case Data Entry'!F304)&gt;255,"Home Street Address must be less than 255 characters",IF('DO NOT USE_Case Formulas'!A304,"OK",NA()))</f>
        <v>#N/A</v>
      </c>
      <c r="G304" s="41" t="e">
        <f>IF(LEN('Case Data Entry'!G304)&gt;40,"City must be less than 40 characters",IF('DO NOT USE_Case Formulas'!A304,"OK",NA()))</f>
        <v>#N/A</v>
      </c>
      <c r="H304" s="41" t="e">
        <f>IF(AND(NOT(ISBLANK('Case Data Entry'!H304)),ISNA(VLOOKUP('Case Data Entry'!H304,'DO NOT USE_School Picklist'!$P$3:$P$52,1,FALSE))),"Please select a value from the drop-down menu",IF('DO NOT USE_Case Formulas'!A304,"OK",NA()))</f>
        <v>#N/A</v>
      </c>
      <c r="I304" s="41" t="e">
        <f>IF(AND('DO NOT USE_Case Formulas'!A304,ISBLANK('Case Data Entry'!I304)),"Zip is required",IF(ISBLANK('Case Data Entry'!I304),NA(),"OK"))</f>
        <v>#N/A</v>
      </c>
      <c r="J304" s="41" t="e">
        <f>IF(AND('DO NOT USE_Case Formulas'!A304,ISBLANK('Case Data Entry'!J304)),"Student or Staff? is required",IF(ISBLANK('Case Data Entry'!J304),NA(),IF(ISNA(VLOOKUP('Case Data Entry'!J304,'DO NOT USE_School Picklist'!$B$3:$B$6,1,FALSE)),"Please select a value from the drop-down menu","OK")))</f>
        <v>#N/A</v>
      </c>
      <c r="K304" s="41" t="e">
        <f>IF(AND('Case Data Entry'!J304='DO NOT USE_School Picklist'!$B$4,ISBLANK('Case Data Entry'!K304)),"Occupation/Job Title is required if Student or Staff? is Yes, staff/faculty or volunteer",IF('DO NOT USE_Case Formulas'!A304,"OK",NA()))</f>
        <v>#N/A</v>
      </c>
      <c r="L304" s="41" t="e">
        <f ca="1">IF('Case Data Entry'!L304&gt;'DO NOT USE_School Picklist'!$C$3,"Date last on school campus/facility cannot be a future date",IF('DO NOT USE_Case Formulas'!A304,IF(ISBLANK('Case Data Entry'!L304),"Date last on school campus/facility is required","OK"),NA()))</f>
        <v>#N/A</v>
      </c>
      <c r="M304" s="41" t="e">
        <f>IF(AND('DO NOT USE_Case Formulas'!A304,ISBLANK('Case Data Entry'!M304)),"Specific Place in the Location is required",IF(ISBLANK('Case Data Entry'!M304),NA(),"OK"))</f>
        <v>#N/A</v>
      </c>
      <c r="N304" s="41" t="e">
        <f>IF(LEN('Case Data Entry'!N304)&gt;50,"Parent/Guardian Name must be less than 50 characters",IF('DO NOT USE_Case Formulas'!A304,"OK",NA()))</f>
        <v>#N/A</v>
      </c>
      <c r="O304" s="41" t="e">
        <f>IF(NOT(ISBLANK('Case Data Entry'!O304)),IF(AND(ISNUMBER('Case Data Entry'!O304),LEFT('Case Data Entry'!O304,1)&lt;&gt;"1",LEN('Case Data Entry'!O304)=10),"OK","Phone number must be valid format"),IF('DO NOT USE_Case Formulas'!A304,"OK",NA()))</f>
        <v>#N/A</v>
      </c>
      <c r="P304" s="41" t="e">
        <f>IF(AND(NOT(ISBLANK('Case Data Entry'!P304)),ISNA(VLOOKUP('Case Data Entry'!P304,'DO NOT USE_School Picklist'!$E$3:$E$10,1,FALSE))),"Please select a value from the drop-down menu",IF('DO NOT USE_Case Formulas'!A304,"OK",NA()))</f>
        <v>#N/A</v>
      </c>
      <c r="Q304" s="41" t="e">
        <f>IF(AND(NOT(ISBLANK('Case Data Entry'!Q304)),ISNA(VLOOKUP('Case Data Entry'!Q304,'DO NOT USE_School Picklist'!$F$3:$F$16,1,FALSE))),"Please select a value from the drop-down menu",IF('DO NOT USE_Case Formulas'!A304,"OK",NA()))</f>
        <v>#N/A</v>
      </c>
      <c r="R304" s="41" t="e">
        <f>IF(LEN('Case Data Entry'!R304)&gt;100,"Classroom(s) must be less than 100 characters",IF('DO NOT USE_Case Formulas'!A304,"OK",NA()))</f>
        <v>#N/A</v>
      </c>
      <c r="S304" s="41" t="e">
        <f>IF(AND(NOT(ISBLANK('Case Data Entry'!S304)),ISNA(VLOOKUP('Case Data Entry'!S304,'DO NOT USE_School Picklist'!$S$3:$S$12,1,FALSE))),"Please select a value from the drop-down menu",IF('DO NOT USE_Case Formulas'!A304,"OK",NA()))</f>
        <v>#N/A</v>
      </c>
      <c r="T304" s="41" t="e">
        <f>IF(AND(NOT(ISBLANK('Case Data Entry'!T304)),ISNA(VLOOKUP('Case Data Entry'!T304,'DO NOT USE_School Picklist'!$S$3:$S$12,1,FALSE))),"Please select a value from the drop-down menu",IF('DO NOT USE_Case Formulas'!A304,"OK",NA()))</f>
        <v>#N/A</v>
      </c>
      <c r="U304" s="41" t="e">
        <f>IF(LEN('Case Data Entry'!U304)&gt;80,"Name of Education Group must be less than 80 characters",IF('DO NOT USE_Case Formulas'!A304,"OK",NA()))</f>
        <v>#N/A</v>
      </c>
      <c r="V304" s="41" t="e">
        <f>IF(AND(NOT(ISBLANK('Case Data Entry'!V304)),ISNA(VLOOKUP('Case Data Entry'!V304,'DO NOT USE_School Picklist'!$K$3:$K$6,1,FALSE))),"Please select a value from the drop-down menu",IF('DO NOT USE_Case Formulas'!A304,"OK",NA()))</f>
        <v>#N/A</v>
      </c>
      <c r="W304" s="41" t="e">
        <f>IF(AND('DO NOT USE_Case Formulas'!A304,ISBLANK('Case Data Entry'!W304)),"Has this person had symptoms? is required",IF(AND(NOT(ISBLANK('Case Data Entry'!W304)),ISNA(VLOOKUP('Case Data Entry'!W304,'DO NOT USE_School Picklist'!$D$3:$D$5,1,FALSE))),"Please select a value from the drop-down menu",IF(NOT(ISBLANK('Case Data Entry'!W304)),"OK",NA())))</f>
        <v>#N/A</v>
      </c>
      <c r="X304" s="41" t="e">
        <f>IF(AND('Case Data Entry'!W304='DO NOT USE_School Picklist'!$D$3,ISBLANK('Case Data Entry'!X304)),"Symptom Onset Date is required if Ever Symptomatic is Yes",IF('DO NOT USE_Case Formulas'!A304,"OK",NA()))</f>
        <v>#N/A</v>
      </c>
      <c r="Y304" s="41"/>
      <c r="Z304" s="41" t="e">
        <f ca="1">IF(AND('DO NOT USE_Case Formulas'!A304,ISBLANK('Case Data Entry'!Z304)),"Lab Result Test Date is required",IF('Case Data Entry'!Z304&gt;'DO NOT USE_School Picklist'!$C$3,"Test Date cannot be a future date",IF(NOT(ISBLANK('Case Data Entry'!Z304)),"OK",NA())))</f>
        <v>#N/A</v>
      </c>
      <c r="AA304" s="41" t="e">
        <f>IF(AND(NOT(ISBLANK('Case Data Entry'!AA304)),ISNA(VLOOKUP('Case Data Entry'!AA304,'DO NOT USE_School Picklist'!$R$3:$R$7,1,FALSE))),"Please select a value from the drop-down menu",IF('DO NOT USE_Case Formulas'!A304,"OK",NA()))</f>
        <v>#N/A</v>
      </c>
      <c r="AB304" s="41" t="e">
        <f>IF(AND(NOT(ISBLANK('Case Data Entry'!AB304)),ISNA(VLOOKUP('Case Data Entry'!AB304,'DO NOT USE_School Picklist'!$Q$3:$Q$8,1,FALSE))),"Please select a value from the drop-down menu",IF('DO NOT USE_Case Formulas'!A304,"OK",NA()))</f>
        <v>#N/A</v>
      </c>
    </row>
    <row r="305" spans="1:28" x14ac:dyDescent="0.25">
      <c r="A305" s="40" t="e">
        <f>IF('DO NOT USE_Case Formulas'!A305,IF('DO NOT USE_Case Formulas'!B305,"Not all required fields are completed","OK"),NA())</f>
        <v>#N/A</v>
      </c>
      <c r="B305" s="41" t="e">
        <f>IF(AND('DO NOT USE_Case Formulas'!A305,ISBLANK('Case Data Entry'!B305)),"First Name is required",IF(NOT(ISBLANK('Case Data Entry'!B305)),"OK",NA()))</f>
        <v>#N/A</v>
      </c>
      <c r="C305" s="41" t="e">
        <f>IF(AND('DO NOT USE_Case Formulas'!A305,ISBLANK('Case Data Entry'!C305)),"Last Name is required",IF(NOT(ISBLANK('Case Data Entry'!C305)),"OK",NA()))</f>
        <v>#N/A</v>
      </c>
      <c r="D305" s="41" t="e">
        <f>IF(AND('DO NOT USE_Case Formulas'!A305,ISBLANK('Case Data Entry'!D305)),"Birthdate is required",IF(NOT(ISBLANK('Case Data Entry'!D305)),"OK",NA()))</f>
        <v>#N/A</v>
      </c>
      <c r="E305" s="41" t="e">
        <f>IF(AND('DO NOT USE_Case Formulas'!A305,ISBLANK('Case Data Entry'!E305)),"Mobile Phone is required",IF(NOT(ISBLANK('Case Data Entry'!E305)),IF(AND(ISNUMBER(VALUE('Case Data Entry'!E305)),LEFT('Case Data Entry'!E305,1)&lt;&gt;"1",LEN('Case Data Entry'!E305)=10),"OK","Phone number must be valid format"),NA()))</f>
        <v>#N/A</v>
      </c>
      <c r="F305" s="41" t="e">
        <f>IF(LEN('Case Data Entry'!F305)&gt;255,"Home Street Address must be less than 255 characters",IF('DO NOT USE_Case Formulas'!A305,"OK",NA()))</f>
        <v>#N/A</v>
      </c>
      <c r="G305" s="41" t="e">
        <f>IF(LEN('Case Data Entry'!G305)&gt;40,"City must be less than 40 characters",IF('DO NOT USE_Case Formulas'!A305,"OK",NA()))</f>
        <v>#N/A</v>
      </c>
      <c r="H305" s="41" t="e">
        <f>IF(AND(NOT(ISBLANK('Case Data Entry'!H305)),ISNA(VLOOKUP('Case Data Entry'!H305,'DO NOT USE_School Picklist'!$P$3:$P$52,1,FALSE))),"Please select a value from the drop-down menu",IF('DO NOT USE_Case Formulas'!A305,"OK",NA()))</f>
        <v>#N/A</v>
      </c>
      <c r="I305" s="41" t="e">
        <f>IF(AND('DO NOT USE_Case Formulas'!A305,ISBLANK('Case Data Entry'!I305)),"Zip is required",IF(ISBLANK('Case Data Entry'!I305),NA(),"OK"))</f>
        <v>#N/A</v>
      </c>
      <c r="J305" s="41" t="e">
        <f>IF(AND('DO NOT USE_Case Formulas'!A305,ISBLANK('Case Data Entry'!J305)),"Student or Staff? is required",IF(ISBLANK('Case Data Entry'!J305),NA(),IF(ISNA(VLOOKUP('Case Data Entry'!J305,'DO NOT USE_School Picklist'!$B$3:$B$6,1,FALSE)),"Please select a value from the drop-down menu","OK")))</f>
        <v>#N/A</v>
      </c>
      <c r="K305" s="41" t="e">
        <f>IF(AND('Case Data Entry'!J305='DO NOT USE_School Picklist'!$B$4,ISBLANK('Case Data Entry'!K305)),"Occupation/Job Title is required if Student or Staff? is Yes, staff/faculty or volunteer",IF('DO NOT USE_Case Formulas'!A305,"OK",NA()))</f>
        <v>#N/A</v>
      </c>
      <c r="L305" s="41" t="e">
        <f ca="1">IF('Case Data Entry'!L305&gt;'DO NOT USE_School Picklist'!$C$3,"Date last on school campus/facility cannot be a future date",IF('DO NOT USE_Case Formulas'!A305,IF(ISBLANK('Case Data Entry'!L305),"Date last on school campus/facility is required","OK"),NA()))</f>
        <v>#N/A</v>
      </c>
      <c r="M305" s="41" t="e">
        <f>IF(AND('DO NOT USE_Case Formulas'!A305,ISBLANK('Case Data Entry'!M305)),"Specific Place in the Location is required",IF(ISBLANK('Case Data Entry'!M305),NA(),"OK"))</f>
        <v>#N/A</v>
      </c>
      <c r="N305" s="41" t="e">
        <f>IF(LEN('Case Data Entry'!N305)&gt;50,"Parent/Guardian Name must be less than 50 characters",IF('DO NOT USE_Case Formulas'!A305,"OK",NA()))</f>
        <v>#N/A</v>
      </c>
      <c r="O305" s="41" t="e">
        <f>IF(NOT(ISBLANK('Case Data Entry'!O305)),IF(AND(ISNUMBER('Case Data Entry'!O305),LEFT('Case Data Entry'!O305,1)&lt;&gt;"1",LEN('Case Data Entry'!O305)=10),"OK","Phone number must be valid format"),IF('DO NOT USE_Case Formulas'!A305,"OK",NA()))</f>
        <v>#N/A</v>
      </c>
      <c r="P305" s="41" t="e">
        <f>IF(AND(NOT(ISBLANK('Case Data Entry'!P305)),ISNA(VLOOKUP('Case Data Entry'!P305,'DO NOT USE_School Picklist'!$E$3:$E$10,1,FALSE))),"Please select a value from the drop-down menu",IF('DO NOT USE_Case Formulas'!A305,"OK",NA()))</f>
        <v>#N/A</v>
      </c>
      <c r="Q305" s="41" t="e">
        <f>IF(AND(NOT(ISBLANK('Case Data Entry'!Q305)),ISNA(VLOOKUP('Case Data Entry'!Q305,'DO NOT USE_School Picklist'!$F$3:$F$16,1,FALSE))),"Please select a value from the drop-down menu",IF('DO NOT USE_Case Formulas'!A305,"OK",NA()))</f>
        <v>#N/A</v>
      </c>
      <c r="R305" s="41" t="e">
        <f>IF(LEN('Case Data Entry'!R305)&gt;100,"Classroom(s) must be less than 100 characters",IF('DO NOT USE_Case Formulas'!A305,"OK",NA()))</f>
        <v>#N/A</v>
      </c>
      <c r="S305" s="41" t="e">
        <f>IF(AND(NOT(ISBLANK('Case Data Entry'!S305)),ISNA(VLOOKUP('Case Data Entry'!S305,'DO NOT USE_School Picklist'!$S$3:$S$12,1,FALSE))),"Please select a value from the drop-down menu",IF('DO NOT USE_Case Formulas'!A305,"OK",NA()))</f>
        <v>#N/A</v>
      </c>
      <c r="T305" s="41" t="e">
        <f>IF(AND(NOT(ISBLANK('Case Data Entry'!T305)),ISNA(VLOOKUP('Case Data Entry'!T305,'DO NOT USE_School Picklist'!$S$3:$S$12,1,FALSE))),"Please select a value from the drop-down menu",IF('DO NOT USE_Case Formulas'!A305,"OK",NA()))</f>
        <v>#N/A</v>
      </c>
      <c r="U305" s="41" t="e">
        <f>IF(LEN('Case Data Entry'!U305)&gt;80,"Name of Education Group must be less than 80 characters",IF('DO NOT USE_Case Formulas'!A305,"OK",NA()))</f>
        <v>#N/A</v>
      </c>
      <c r="V305" s="41" t="e">
        <f>IF(AND(NOT(ISBLANK('Case Data Entry'!V305)),ISNA(VLOOKUP('Case Data Entry'!V305,'DO NOT USE_School Picklist'!$K$3:$K$6,1,FALSE))),"Please select a value from the drop-down menu",IF('DO NOT USE_Case Formulas'!A305,"OK",NA()))</f>
        <v>#N/A</v>
      </c>
      <c r="W305" s="41" t="e">
        <f>IF(AND('DO NOT USE_Case Formulas'!A305,ISBLANK('Case Data Entry'!W305)),"Has this person had symptoms? is required",IF(AND(NOT(ISBLANK('Case Data Entry'!W305)),ISNA(VLOOKUP('Case Data Entry'!W305,'DO NOT USE_School Picklist'!$D$3:$D$5,1,FALSE))),"Please select a value from the drop-down menu",IF(NOT(ISBLANK('Case Data Entry'!W305)),"OK",NA())))</f>
        <v>#N/A</v>
      </c>
      <c r="X305" s="41" t="e">
        <f>IF(AND('Case Data Entry'!W305='DO NOT USE_School Picklist'!$D$3,ISBLANK('Case Data Entry'!X305)),"Symptom Onset Date is required if Ever Symptomatic is Yes",IF('DO NOT USE_Case Formulas'!A305,"OK",NA()))</f>
        <v>#N/A</v>
      </c>
      <c r="Y305" s="41"/>
      <c r="Z305" s="41" t="e">
        <f ca="1">IF(AND('DO NOT USE_Case Formulas'!A305,ISBLANK('Case Data Entry'!Z305)),"Lab Result Test Date is required",IF('Case Data Entry'!Z305&gt;'DO NOT USE_School Picklist'!$C$3,"Test Date cannot be a future date",IF(NOT(ISBLANK('Case Data Entry'!Z305)),"OK",NA())))</f>
        <v>#N/A</v>
      </c>
      <c r="AA305" s="41" t="e">
        <f>IF(AND(NOT(ISBLANK('Case Data Entry'!AA305)),ISNA(VLOOKUP('Case Data Entry'!AA305,'DO NOT USE_School Picklist'!$R$3:$R$7,1,FALSE))),"Please select a value from the drop-down menu",IF('DO NOT USE_Case Formulas'!A305,"OK",NA()))</f>
        <v>#N/A</v>
      </c>
      <c r="AB305" s="41" t="e">
        <f>IF(AND(NOT(ISBLANK('Case Data Entry'!AB305)),ISNA(VLOOKUP('Case Data Entry'!AB305,'DO NOT USE_School Picklist'!$Q$3:$Q$8,1,FALSE))),"Please select a value from the drop-down menu",IF('DO NOT USE_Case Formulas'!A305,"OK",NA()))</f>
        <v>#N/A</v>
      </c>
    </row>
    <row r="306" spans="1:28" x14ac:dyDescent="0.25">
      <c r="A306" s="40" t="e">
        <f>IF('DO NOT USE_Case Formulas'!A306,IF('DO NOT USE_Case Formulas'!B306,"Not all required fields are completed","OK"),NA())</f>
        <v>#N/A</v>
      </c>
      <c r="B306" s="41" t="e">
        <f>IF(AND('DO NOT USE_Case Formulas'!A306,ISBLANK('Case Data Entry'!B306)),"First Name is required",IF(NOT(ISBLANK('Case Data Entry'!B306)),"OK",NA()))</f>
        <v>#N/A</v>
      </c>
      <c r="C306" s="41" t="e">
        <f>IF(AND('DO NOT USE_Case Formulas'!A306,ISBLANK('Case Data Entry'!C306)),"Last Name is required",IF(NOT(ISBLANK('Case Data Entry'!C306)),"OK",NA()))</f>
        <v>#N/A</v>
      </c>
      <c r="D306" s="41" t="e">
        <f>IF(AND('DO NOT USE_Case Formulas'!A306,ISBLANK('Case Data Entry'!D306)),"Birthdate is required",IF(NOT(ISBLANK('Case Data Entry'!D306)),"OK",NA()))</f>
        <v>#N/A</v>
      </c>
      <c r="E306" s="41" t="e">
        <f>IF(AND('DO NOT USE_Case Formulas'!A306,ISBLANK('Case Data Entry'!E306)),"Mobile Phone is required",IF(NOT(ISBLANK('Case Data Entry'!E306)),IF(AND(ISNUMBER(VALUE('Case Data Entry'!E306)),LEFT('Case Data Entry'!E306,1)&lt;&gt;"1",LEN('Case Data Entry'!E306)=10),"OK","Phone number must be valid format"),NA()))</f>
        <v>#N/A</v>
      </c>
      <c r="F306" s="41" t="e">
        <f>IF(LEN('Case Data Entry'!F306)&gt;255,"Home Street Address must be less than 255 characters",IF('DO NOT USE_Case Formulas'!A306,"OK",NA()))</f>
        <v>#N/A</v>
      </c>
      <c r="G306" s="41" t="e">
        <f>IF(LEN('Case Data Entry'!G306)&gt;40,"City must be less than 40 characters",IF('DO NOT USE_Case Formulas'!A306,"OK",NA()))</f>
        <v>#N/A</v>
      </c>
      <c r="H306" s="41" t="e">
        <f>IF(AND(NOT(ISBLANK('Case Data Entry'!H306)),ISNA(VLOOKUP('Case Data Entry'!H306,'DO NOT USE_School Picklist'!$P$3:$P$52,1,FALSE))),"Please select a value from the drop-down menu",IF('DO NOT USE_Case Formulas'!A306,"OK",NA()))</f>
        <v>#N/A</v>
      </c>
      <c r="I306" s="41" t="e">
        <f>IF(AND('DO NOT USE_Case Formulas'!A306,ISBLANK('Case Data Entry'!I306)),"Zip is required",IF(ISBLANK('Case Data Entry'!I306),NA(),"OK"))</f>
        <v>#N/A</v>
      </c>
      <c r="J306" s="41" t="e">
        <f>IF(AND('DO NOT USE_Case Formulas'!A306,ISBLANK('Case Data Entry'!J306)),"Student or Staff? is required",IF(ISBLANK('Case Data Entry'!J306),NA(),IF(ISNA(VLOOKUP('Case Data Entry'!J306,'DO NOT USE_School Picklist'!$B$3:$B$6,1,FALSE)),"Please select a value from the drop-down menu","OK")))</f>
        <v>#N/A</v>
      </c>
      <c r="K306" s="41" t="e">
        <f>IF(AND('Case Data Entry'!J306='DO NOT USE_School Picklist'!$B$4,ISBLANK('Case Data Entry'!K306)),"Occupation/Job Title is required if Student or Staff? is Yes, staff/faculty or volunteer",IF('DO NOT USE_Case Formulas'!A306,"OK",NA()))</f>
        <v>#N/A</v>
      </c>
      <c r="L306" s="41" t="e">
        <f ca="1">IF('Case Data Entry'!L306&gt;'DO NOT USE_School Picklist'!$C$3,"Date last on school campus/facility cannot be a future date",IF('DO NOT USE_Case Formulas'!A306,IF(ISBLANK('Case Data Entry'!L306),"Date last on school campus/facility is required","OK"),NA()))</f>
        <v>#N/A</v>
      </c>
      <c r="M306" s="41" t="e">
        <f>IF(AND('DO NOT USE_Case Formulas'!A306,ISBLANK('Case Data Entry'!M306)),"Specific Place in the Location is required",IF(ISBLANK('Case Data Entry'!M306),NA(),"OK"))</f>
        <v>#N/A</v>
      </c>
      <c r="N306" s="41" t="e">
        <f>IF(LEN('Case Data Entry'!N306)&gt;50,"Parent/Guardian Name must be less than 50 characters",IF('DO NOT USE_Case Formulas'!A306,"OK",NA()))</f>
        <v>#N/A</v>
      </c>
      <c r="O306" s="41" t="e">
        <f>IF(NOT(ISBLANK('Case Data Entry'!O306)),IF(AND(ISNUMBER('Case Data Entry'!O306),LEFT('Case Data Entry'!O306,1)&lt;&gt;"1",LEN('Case Data Entry'!O306)=10),"OK","Phone number must be valid format"),IF('DO NOT USE_Case Formulas'!A306,"OK",NA()))</f>
        <v>#N/A</v>
      </c>
      <c r="P306" s="41" t="e">
        <f>IF(AND(NOT(ISBLANK('Case Data Entry'!P306)),ISNA(VLOOKUP('Case Data Entry'!P306,'DO NOT USE_School Picklist'!$E$3:$E$10,1,FALSE))),"Please select a value from the drop-down menu",IF('DO NOT USE_Case Formulas'!A306,"OK",NA()))</f>
        <v>#N/A</v>
      </c>
      <c r="Q306" s="41" t="e">
        <f>IF(AND(NOT(ISBLANK('Case Data Entry'!Q306)),ISNA(VLOOKUP('Case Data Entry'!Q306,'DO NOT USE_School Picklist'!$F$3:$F$16,1,FALSE))),"Please select a value from the drop-down menu",IF('DO NOT USE_Case Formulas'!A306,"OK",NA()))</f>
        <v>#N/A</v>
      </c>
      <c r="R306" s="41" t="e">
        <f>IF(LEN('Case Data Entry'!R306)&gt;100,"Classroom(s) must be less than 100 characters",IF('DO NOT USE_Case Formulas'!A306,"OK",NA()))</f>
        <v>#N/A</v>
      </c>
      <c r="S306" s="41" t="e">
        <f>IF(AND(NOT(ISBLANK('Case Data Entry'!S306)),ISNA(VLOOKUP('Case Data Entry'!S306,'DO NOT USE_School Picklist'!$S$3:$S$12,1,FALSE))),"Please select a value from the drop-down menu",IF('DO NOT USE_Case Formulas'!A306,"OK",NA()))</f>
        <v>#N/A</v>
      </c>
      <c r="T306" s="41" t="e">
        <f>IF(AND(NOT(ISBLANK('Case Data Entry'!T306)),ISNA(VLOOKUP('Case Data Entry'!T306,'DO NOT USE_School Picklist'!$S$3:$S$12,1,FALSE))),"Please select a value from the drop-down menu",IF('DO NOT USE_Case Formulas'!A306,"OK",NA()))</f>
        <v>#N/A</v>
      </c>
      <c r="U306" s="41" t="e">
        <f>IF(LEN('Case Data Entry'!U306)&gt;80,"Name of Education Group must be less than 80 characters",IF('DO NOT USE_Case Formulas'!A306,"OK",NA()))</f>
        <v>#N/A</v>
      </c>
      <c r="V306" s="41" t="e">
        <f>IF(AND(NOT(ISBLANK('Case Data Entry'!V306)),ISNA(VLOOKUP('Case Data Entry'!V306,'DO NOT USE_School Picklist'!$K$3:$K$6,1,FALSE))),"Please select a value from the drop-down menu",IF('DO NOT USE_Case Formulas'!A306,"OK",NA()))</f>
        <v>#N/A</v>
      </c>
      <c r="W306" s="41" t="e">
        <f>IF(AND('DO NOT USE_Case Formulas'!A306,ISBLANK('Case Data Entry'!W306)),"Has this person had symptoms? is required",IF(AND(NOT(ISBLANK('Case Data Entry'!W306)),ISNA(VLOOKUP('Case Data Entry'!W306,'DO NOT USE_School Picklist'!$D$3:$D$5,1,FALSE))),"Please select a value from the drop-down menu",IF(NOT(ISBLANK('Case Data Entry'!W306)),"OK",NA())))</f>
        <v>#N/A</v>
      </c>
      <c r="X306" s="41" t="e">
        <f>IF(AND('Case Data Entry'!W306='DO NOT USE_School Picklist'!$D$3,ISBLANK('Case Data Entry'!X306)),"Symptom Onset Date is required if Ever Symptomatic is Yes",IF('DO NOT USE_Case Formulas'!A306,"OK",NA()))</f>
        <v>#N/A</v>
      </c>
      <c r="Y306" s="41"/>
      <c r="Z306" s="41" t="e">
        <f ca="1">IF(AND('DO NOT USE_Case Formulas'!A306,ISBLANK('Case Data Entry'!Z306)),"Lab Result Test Date is required",IF('Case Data Entry'!Z306&gt;'DO NOT USE_School Picklist'!$C$3,"Test Date cannot be a future date",IF(NOT(ISBLANK('Case Data Entry'!Z306)),"OK",NA())))</f>
        <v>#N/A</v>
      </c>
      <c r="AA306" s="41" t="e">
        <f>IF(AND(NOT(ISBLANK('Case Data Entry'!AA306)),ISNA(VLOOKUP('Case Data Entry'!AA306,'DO NOT USE_School Picklist'!$R$3:$R$7,1,FALSE))),"Please select a value from the drop-down menu",IF('DO NOT USE_Case Formulas'!A306,"OK",NA()))</f>
        <v>#N/A</v>
      </c>
      <c r="AB306" s="41" t="e">
        <f>IF(AND(NOT(ISBLANK('Case Data Entry'!AB306)),ISNA(VLOOKUP('Case Data Entry'!AB306,'DO NOT USE_School Picklist'!$Q$3:$Q$8,1,FALSE))),"Please select a value from the drop-down menu",IF('DO NOT USE_Case Formulas'!A306,"OK",NA()))</f>
        <v>#N/A</v>
      </c>
    </row>
    <row r="307" spans="1:28" x14ac:dyDescent="0.25">
      <c r="A307" s="40" t="e">
        <f>IF('DO NOT USE_Case Formulas'!A307,IF('DO NOT USE_Case Formulas'!B307,"Not all required fields are completed","OK"),NA())</f>
        <v>#N/A</v>
      </c>
      <c r="B307" s="41" t="e">
        <f>IF(AND('DO NOT USE_Case Formulas'!A307,ISBLANK('Case Data Entry'!B307)),"First Name is required",IF(NOT(ISBLANK('Case Data Entry'!B307)),"OK",NA()))</f>
        <v>#N/A</v>
      </c>
      <c r="C307" s="41" t="e">
        <f>IF(AND('DO NOT USE_Case Formulas'!A307,ISBLANK('Case Data Entry'!C307)),"Last Name is required",IF(NOT(ISBLANK('Case Data Entry'!C307)),"OK",NA()))</f>
        <v>#N/A</v>
      </c>
      <c r="D307" s="41" t="e">
        <f>IF(AND('DO NOT USE_Case Formulas'!A307,ISBLANK('Case Data Entry'!D307)),"Birthdate is required",IF(NOT(ISBLANK('Case Data Entry'!D307)),"OK",NA()))</f>
        <v>#N/A</v>
      </c>
      <c r="E307" s="41" t="e">
        <f>IF(AND('DO NOT USE_Case Formulas'!A307,ISBLANK('Case Data Entry'!E307)),"Mobile Phone is required",IF(NOT(ISBLANK('Case Data Entry'!E307)),IF(AND(ISNUMBER(VALUE('Case Data Entry'!E307)),LEFT('Case Data Entry'!E307,1)&lt;&gt;"1",LEN('Case Data Entry'!E307)=10),"OK","Phone number must be valid format"),NA()))</f>
        <v>#N/A</v>
      </c>
      <c r="F307" s="41" t="e">
        <f>IF(LEN('Case Data Entry'!F307)&gt;255,"Home Street Address must be less than 255 characters",IF('DO NOT USE_Case Formulas'!A307,"OK",NA()))</f>
        <v>#N/A</v>
      </c>
      <c r="G307" s="41" t="e">
        <f>IF(LEN('Case Data Entry'!G307)&gt;40,"City must be less than 40 characters",IF('DO NOT USE_Case Formulas'!A307,"OK",NA()))</f>
        <v>#N/A</v>
      </c>
      <c r="H307" s="41" t="e">
        <f>IF(AND(NOT(ISBLANK('Case Data Entry'!H307)),ISNA(VLOOKUP('Case Data Entry'!H307,'DO NOT USE_School Picklist'!$P$3:$P$52,1,FALSE))),"Please select a value from the drop-down menu",IF('DO NOT USE_Case Formulas'!A307,"OK",NA()))</f>
        <v>#N/A</v>
      </c>
      <c r="I307" s="41" t="e">
        <f>IF(AND('DO NOT USE_Case Formulas'!A307,ISBLANK('Case Data Entry'!I307)),"Zip is required",IF(ISBLANK('Case Data Entry'!I307),NA(),"OK"))</f>
        <v>#N/A</v>
      </c>
      <c r="J307" s="41" t="e">
        <f>IF(AND('DO NOT USE_Case Formulas'!A307,ISBLANK('Case Data Entry'!J307)),"Student or Staff? is required",IF(ISBLANK('Case Data Entry'!J307),NA(),IF(ISNA(VLOOKUP('Case Data Entry'!J307,'DO NOT USE_School Picklist'!$B$3:$B$6,1,FALSE)),"Please select a value from the drop-down menu","OK")))</f>
        <v>#N/A</v>
      </c>
      <c r="K307" s="41" t="e">
        <f>IF(AND('Case Data Entry'!J307='DO NOT USE_School Picklist'!$B$4,ISBLANK('Case Data Entry'!K307)),"Occupation/Job Title is required if Student or Staff? is Yes, staff/faculty or volunteer",IF('DO NOT USE_Case Formulas'!A307,"OK",NA()))</f>
        <v>#N/A</v>
      </c>
      <c r="L307" s="41" t="e">
        <f ca="1">IF('Case Data Entry'!L307&gt;'DO NOT USE_School Picklist'!$C$3,"Date last on school campus/facility cannot be a future date",IF('DO NOT USE_Case Formulas'!A307,IF(ISBLANK('Case Data Entry'!L307),"Date last on school campus/facility is required","OK"),NA()))</f>
        <v>#N/A</v>
      </c>
      <c r="M307" s="41" t="e">
        <f>IF(AND('DO NOT USE_Case Formulas'!A307,ISBLANK('Case Data Entry'!M307)),"Specific Place in the Location is required",IF(ISBLANK('Case Data Entry'!M307),NA(),"OK"))</f>
        <v>#N/A</v>
      </c>
      <c r="N307" s="41" t="e">
        <f>IF(LEN('Case Data Entry'!N307)&gt;50,"Parent/Guardian Name must be less than 50 characters",IF('DO NOT USE_Case Formulas'!A307,"OK",NA()))</f>
        <v>#N/A</v>
      </c>
      <c r="O307" s="41" t="e">
        <f>IF(NOT(ISBLANK('Case Data Entry'!O307)),IF(AND(ISNUMBER('Case Data Entry'!O307),LEFT('Case Data Entry'!O307,1)&lt;&gt;"1",LEN('Case Data Entry'!O307)=10),"OK","Phone number must be valid format"),IF('DO NOT USE_Case Formulas'!A307,"OK",NA()))</f>
        <v>#N/A</v>
      </c>
      <c r="P307" s="41" t="e">
        <f>IF(AND(NOT(ISBLANK('Case Data Entry'!P307)),ISNA(VLOOKUP('Case Data Entry'!P307,'DO NOT USE_School Picklist'!$E$3:$E$10,1,FALSE))),"Please select a value from the drop-down menu",IF('DO NOT USE_Case Formulas'!A307,"OK",NA()))</f>
        <v>#N/A</v>
      </c>
      <c r="Q307" s="41" t="e">
        <f>IF(AND(NOT(ISBLANK('Case Data Entry'!Q307)),ISNA(VLOOKUP('Case Data Entry'!Q307,'DO NOT USE_School Picklist'!$F$3:$F$16,1,FALSE))),"Please select a value from the drop-down menu",IF('DO NOT USE_Case Formulas'!A307,"OK",NA()))</f>
        <v>#N/A</v>
      </c>
      <c r="R307" s="41" t="e">
        <f>IF(LEN('Case Data Entry'!R307)&gt;100,"Classroom(s) must be less than 100 characters",IF('DO NOT USE_Case Formulas'!A307,"OK",NA()))</f>
        <v>#N/A</v>
      </c>
      <c r="S307" s="41" t="e">
        <f>IF(AND(NOT(ISBLANK('Case Data Entry'!S307)),ISNA(VLOOKUP('Case Data Entry'!S307,'DO NOT USE_School Picklist'!$S$3:$S$12,1,FALSE))),"Please select a value from the drop-down menu",IF('DO NOT USE_Case Formulas'!A307,"OK",NA()))</f>
        <v>#N/A</v>
      </c>
      <c r="T307" s="41" t="e">
        <f>IF(AND(NOT(ISBLANK('Case Data Entry'!T307)),ISNA(VLOOKUP('Case Data Entry'!T307,'DO NOT USE_School Picklist'!$S$3:$S$12,1,FALSE))),"Please select a value from the drop-down menu",IF('DO NOT USE_Case Formulas'!A307,"OK",NA()))</f>
        <v>#N/A</v>
      </c>
      <c r="U307" s="41" t="e">
        <f>IF(LEN('Case Data Entry'!U307)&gt;80,"Name of Education Group must be less than 80 characters",IF('DO NOT USE_Case Formulas'!A307,"OK",NA()))</f>
        <v>#N/A</v>
      </c>
      <c r="V307" s="41" t="e">
        <f>IF(AND(NOT(ISBLANK('Case Data Entry'!V307)),ISNA(VLOOKUP('Case Data Entry'!V307,'DO NOT USE_School Picklist'!$K$3:$K$6,1,FALSE))),"Please select a value from the drop-down menu",IF('DO NOT USE_Case Formulas'!A307,"OK",NA()))</f>
        <v>#N/A</v>
      </c>
      <c r="W307" s="41" t="e">
        <f>IF(AND('DO NOT USE_Case Formulas'!A307,ISBLANK('Case Data Entry'!W307)),"Has this person had symptoms? is required",IF(AND(NOT(ISBLANK('Case Data Entry'!W307)),ISNA(VLOOKUP('Case Data Entry'!W307,'DO NOT USE_School Picklist'!$D$3:$D$5,1,FALSE))),"Please select a value from the drop-down menu",IF(NOT(ISBLANK('Case Data Entry'!W307)),"OK",NA())))</f>
        <v>#N/A</v>
      </c>
      <c r="X307" s="41" t="e">
        <f>IF(AND('Case Data Entry'!W307='DO NOT USE_School Picklist'!$D$3,ISBLANK('Case Data Entry'!X307)),"Symptom Onset Date is required if Ever Symptomatic is Yes",IF('DO NOT USE_Case Formulas'!A307,"OK",NA()))</f>
        <v>#N/A</v>
      </c>
      <c r="Y307" s="41"/>
      <c r="Z307" s="41" t="e">
        <f ca="1">IF(AND('DO NOT USE_Case Formulas'!A307,ISBLANK('Case Data Entry'!Z307)),"Lab Result Test Date is required",IF('Case Data Entry'!Z307&gt;'DO NOT USE_School Picklist'!$C$3,"Test Date cannot be a future date",IF(NOT(ISBLANK('Case Data Entry'!Z307)),"OK",NA())))</f>
        <v>#N/A</v>
      </c>
      <c r="AA307" s="41" t="e">
        <f>IF(AND(NOT(ISBLANK('Case Data Entry'!AA307)),ISNA(VLOOKUP('Case Data Entry'!AA307,'DO NOT USE_School Picklist'!$R$3:$R$7,1,FALSE))),"Please select a value from the drop-down menu",IF('DO NOT USE_Case Formulas'!A307,"OK",NA()))</f>
        <v>#N/A</v>
      </c>
      <c r="AB307" s="41" t="e">
        <f>IF(AND(NOT(ISBLANK('Case Data Entry'!AB307)),ISNA(VLOOKUP('Case Data Entry'!AB307,'DO NOT USE_School Picklist'!$Q$3:$Q$8,1,FALSE))),"Please select a value from the drop-down menu",IF('DO NOT USE_Case Formulas'!A307,"OK",NA()))</f>
        <v>#N/A</v>
      </c>
    </row>
    <row r="308" spans="1:28" x14ac:dyDescent="0.25">
      <c r="A308" s="40" t="e">
        <f>IF('DO NOT USE_Case Formulas'!A308,IF('DO NOT USE_Case Formulas'!B308,"Not all required fields are completed","OK"),NA())</f>
        <v>#N/A</v>
      </c>
      <c r="B308" s="41" t="e">
        <f>IF(AND('DO NOT USE_Case Formulas'!A308,ISBLANK('Case Data Entry'!B308)),"First Name is required",IF(NOT(ISBLANK('Case Data Entry'!B308)),"OK",NA()))</f>
        <v>#N/A</v>
      </c>
      <c r="C308" s="41" t="e">
        <f>IF(AND('DO NOT USE_Case Formulas'!A308,ISBLANK('Case Data Entry'!C308)),"Last Name is required",IF(NOT(ISBLANK('Case Data Entry'!C308)),"OK",NA()))</f>
        <v>#N/A</v>
      </c>
      <c r="D308" s="41" t="e">
        <f>IF(AND('DO NOT USE_Case Formulas'!A308,ISBLANK('Case Data Entry'!D308)),"Birthdate is required",IF(NOT(ISBLANK('Case Data Entry'!D308)),"OK",NA()))</f>
        <v>#N/A</v>
      </c>
      <c r="E308" s="41" t="e">
        <f>IF(AND('DO NOT USE_Case Formulas'!A308,ISBLANK('Case Data Entry'!E308)),"Mobile Phone is required",IF(NOT(ISBLANK('Case Data Entry'!E308)),IF(AND(ISNUMBER(VALUE('Case Data Entry'!E308)),LEFT('Case Data Entry'!E308,1)&lt;&gt;"1",LEN('Case Data Entry'!E308)=10),"OK","Phone number must be valid format"),NA()))</f>
        <v>#N/A</v>
      </c>
      <c r="F308" s="41" t="e">
        <f>IF(LEN('Case Data Entry'!F308)&gt;255,"Home Street Address must be less than 255 characters",IF('DO NOT USE_Case Formulas'!A308,"OK",NA()))</f>
        <v>#N/A</v>
      </c>
      <c r="G308" s="41" t="e">
        <f>IF(LEN('Case Data Entry'!G308)&gt;40,"City must be less than 40 characters",IF('DO NOT USE_Case Formulas'!A308,"OK",NA()))</f>
        <v>#N/A</v>
      </c>
      <c r="H308" s="41" t="e">
        <f>IF(AND(NOT(ISBLANK('Case Data Entry'!H308)),ISNA(VLOOKUP('Case Data Entry'!H308,'DO NOT USE_School Picklist'!$P$3:$P$52,1,FALSE))),"Please select a value from the drop-down menu",IF('DO NOT USE_Case Formulas'!A308,"OK",NA()))</f>
        <v>#N/A</v>
      </c>
      <c r="I308" s="41" t="e">
        <f>IF(AND('DO NOT USE_Case Formulas'!A308,ISBLANK('Case Data Entry'!I308)),"Zip is required",IF(ISBLANK('Case Data Entry'!I308),NA(),"OK"))</f>
        <v>#N/A</v>
      </c>
      <c r="J308" s="41" t="e">
        <f>IF(AND('DO NOT USE_Case Formulas'!A308,ISBLANK('Case Data Entry'!J308)),"Student or Staff? is required",IF(ISBLANK('Case Data Entry'!J308),NA(),IF(ISNA(VLOOKUP('Case Data Entry'!J308,'DO NOT USE_School Picklist'!$B$3:$B$6,1,FALSE)),"Please select a value from the drop-down menu","OK")))</f>
        <v>#N/A</v>
      </c>
      <c r="K308" s="41" t="e">
        <f>IF(AND('Case Data Entry'!J308='DO NOT USE_School Picklist'!$B$4,ISBLANK('Case Data Entry'!K308)),"Occupation/Job Title is required if Student or Staff? is Yes, staff/faculty or volunteer",IF('DO NOT USE_Case Formulas'!A308,"OK",NA()))</f>
        <v>#N/A</v>
      </c>
      <c r="L308" s="41" t="e">
        <f ca="1">IF('Case Data Entry'!L308&gt;'DO NOT USE_School Picklist'!$C$3,"Date last on school campus/facility cannot be a future date",IF('DO NOT USE_Case Formulas'!A308,IF(ISBLANK('Case Data Entry'!L308),"Date last on school campus/facility is required","OK"),NA()))</f>
        <v>#N/A</v>
      </c>
      <c r="M308" s="41" t="e">
        <f>IF(AND('DO NOT USE_Case Formulas'!A308,ISBLANK('Case Data Entry'!M308)),"Specific Place in the Location is required",IF(ISBLANK('Case Data Entry'!M308),NA(),"OK"))</f>
        <v>#N/A</v>
      </c>
      <c r="N308" s="41" t="e">
        <f>IF(LEN('Case Data Entry'!N308)&gt;50,"Parent/Guardian Name must be less than 50 characters",IF('DO NOT USE_Case Formulas'!A308,"OK",NA()))</f>
        <v>#N/A</v>
      </c>
      <c r="O308" s="41" t="e">
        <f>IF(NOT(ISBLANK('Case Data Entry'!O308)),IF(AND(ISNUMBER('Case Data Entry'!O308),LEFT('Case Data Entry'!O308,1)&lt;&gt;"1",LEN('Case Data Entry'!O308)=10),"OK","Phone number must be valid format"),IF('DO NOT USE_Case Formulas'!A308,"OK",NA()))</f>
        <v>#N/A</v>
      </c>
      <c r="P308" s="41" t="e">
        <f>IF(AND(NOT(ISBLANK('Case Data Entry'!P308)),ISNA(VLOOKUP('Case Data Entry'!P308,'DO NOT USE_School Picklist'!$E$3:$E$10,1,FALSE))),"Please select a value from the drop-down menu",IF('DO NOT USE_Case Formulas'!A308,"OK",NA()))</f>
        <v>#N/A</v>
      </c>
      <c r="Q308" s="41" t="e">
        <f>IF(AND(NOT(ISBLANK('Case Data Entry'!Q308)),ISNA(VLOOKUP('Case Data Entry'!Q308,'DO NOT USE_School Picklist'!$F$3:$F$16,1,FALSE))),"Please select a value from the drop-down menu",IF('DO NOT USE_Case Formulas'!A308,"OK",NA()))</f>
        <v>#N/A</v>
      </c>
      <c r="R308" s="41" t="e">
        <f>IF(LEN('Case Data Entry'!R308)&gt;100,"Classroom(s) must be less than 100 characters",IF('DO NOT USE_Case Formulas'!A308,"OK",NA()))</f>
        <v>#N/A</v>
      </c>
      <c r="S308" s="41" t="e">
        <f>IF(AND(NOT(ISBLANK('Case Data Entry'!S308)),ISNA(VLOOKUP('Case Data Entry'!S308,'DO NOT USE_School Picklist'!$S$3:$S$12,1,FALSE))),"Please select a value from the drop-down menu",IF('DO NOT USE_Case Formulas'!A308,"OK",NA()))</f>
        <v>#N/A</v>
      </c>
      <c r="T308" s="41" t="e">
        <f>IF(AND(NOT(ISBLANK('Case Data Entry'!T308)),ISNA(VLOOKUP('Case Data Entry'!T308,'DO NOT USE_School Picklist'!$S$3:$S$12,1,FALSE))),"Please select a value from the drop-down menu",IF('DO NOT USE_Case Formulas'!A308,"OK",NA()))</f>
        <v>#N/A</v>
      </c>
      <c r="U308" s="41" t="e">
        <f>IF(LEN('Case Data Entry'!U308)&gt;80,"Name of Education Group must be less than 80 characters",IF('DO NOT USE_Case Formulas'!A308,"OK",NA()))</f>
        <v>#N/A</v>
      </c>
      <c r="V308" s="41" t="e">
        <f>IF(AND(NOT(ISBLANK('Case Data Entry'!V308)),ISNA(VLOOKUP('Case Data Entry'!V308,'DO NOT USE_School Picklist'!$K$3:$K$6,1,FALSE))),"Please select a value from the drop-down menu",IF('DO NOT USE_Case Formulas'!A308,"OK",NA()))</f>
        <v>#N/A</v>
      </c>
      <c r="W308" s="41" t="e">
        <f>IF(AND('DO NOT USE_Case Formulas'!A308,ISBLANK('Case Data Entry'!W308)),"Has this person had symptoms? is required",IF(AND(NOT(ISBLANK('Case Data Entry'!W308)),ISNA(VLOOKUP('Case Data Entry'!W308,'DO NOT USE_School Picklist'!$D$3:$D$5,1,FALSE))),"Please select a value from the drop-down menu",IF(NOT(ISBLANK('Case Data Entry'!W308)),"OK",NA())))</f>
        <v>#N/A</v>
      </c>
      <c r="X308" s="41" t="e">
        <f>IF(AND('Case Data Entry'!W308='DO NOT USE_School Picklist'!$D$3,ISBLANK('Case Data Entry'!X308)),"Symptom Onset Date is required if Ever Symptomatic is Yes",IF('DO NOT USE_Case Formulas'!A308,"OK",NA()))</f>
        <v>#N/A</v>
      </c>
      <c r="Y308" s="41"/>
      <c r="Z308" s="41" t="e">
        <f ca="1">IF(AND('DO NOT USE_Case Formulas'!A308,ISBLANK('Case Data Entry'!Z308)),"Lab Result Test Date is required",IF('Case Data Entry'!Z308&gt;'DO NOT USE_School Picklist'!$C$3,"Test Date cannot be a future date",IF(NOT(ISBLANK('Case Data Entry'!Z308)),"OK",NA())))</f>
        <v>#N/A</v>
      </c>
      <c r="AA308" s="41" t="e">
        <f>IF(AND(NOT(ISBLANK('Case Data Entry'!AA308)),ISNA(VLOOKUP('Case Data Entry'!AA308,'DO NOT USE_School Picklist'!$R$3:$R$7,1,FALSE))),"Please select a value from the drop-down menu",IF('DO NOT USE_Case Formulas'!A308,"OK",NA()))</f>
        <v>#N/A</v>
      </c>
      <c r="AB308" s="41" t="e">
        <f>IF(AND(NOT(ISBLANK('Case Data Entry'!AB308)),ISNA(VLOOKUP('Case Data Entry'!AB308,'DO NOT USE_School Picklist'!$Q$3:$Q$8,1,FALSE))),"Please select a value from the drop-down menu",IF('DO NOT USE_Case Formulas'!A308,"OK",NA()))</f>
        <v>#N/A</v>
      </c>
    </row>
    <row r="309" spans="1:28" x14ac:dyDescent="0.25">
      <c r="A309" s="40" t="e">
        <f>IF('DO NOT USE_Case Formulas'!A309,IF('DO NOT USE_Case Formulas'!B309,"Not all required fields are completed","OK"),NA())</f>
        <v>#N/A</v>
      </c>
      <c r="B309" s="41" t="e">
        <f>IF(AND('DO NOT USE_Case Formulas'!A309,ISBLANK('Case Data Entry'!B309)),"First Name is required",IF(NOT(ISBLANK('Case Data Entry'!B309)),"OK",NA()))</f>
        <v>#N/A</v>
      </c>
      <c r="C309" s="41" t="e">
        <f>IF(AND('DO NOT USE_Case Formulas'!A309,ISBLANK('Case Data Entry'!C309)),"Last Name is required",IF(NOT(ISBLANK('Case Data Entry'!C309)),"OK",NA()))</f>
        <v>#N/A</v>
      </c>
      <c r="D309" s="41" t="e">
        <f>IF(AND('DO NOT USE_Case Formulas'!A309,ISBLANK('Case Data Entry'!D309)),"Birthdate is required",IF(NOT(ISBLANK('Case Data Entry'!D309)),"OK",NA()))</f>
        <v>#N/A</v>
      </c>
      <c r="E309" s="41" t="e">
        <f>IF(AND('DO NOT USE_Case Formulas'!A309,ISBLANK('Case Data Entry'!E309)),"Mobile Phone is required",IF(NOT(ISBLANK('Case Data Entry'!E309)),IF(AND(ISNUMBER(VALUE('Case Data Entry'!E309)),LEFT('Case Data Entry'!E309,1)&lt;&gt;"1",LEN('Case Data Entry'!E309)=10),"OK","Phone number must be valid format"),NA()))</f>
        <v>#N/A</v>
      </c>
      <c r="F309" s="41" t="e">
        <f>IF(LEN('Case Data Entry'!F309)&gt;255,"Home Street Address must be less than 255 characters",IF('DO NOT USE_Case Formulas'!A309,"OK",NA()))</f>
        <v>#N/A</v>
      </c>
      <c r="G309" s="41" t="e">
        <f>IF(LEN('Case Data Entry'!G309)&gt;40,"City must be less than 40 characters",IF('DO NOT USE_Case Formulas'!A309,"OK",NA()))</f>
        <v>#N/A</v>
      </c>
      <c r="H309" s="41" t="e">
        <f>IF(AND(NOT(ISBLANK('Case Data Entry'!H309)),ISNA(VLOOKUP('Case Data Entry'!H309,'DO NOT USE_School Picklist'!$P$3:$P$52,1,FALSE))),"Please select a value from the drop-down menu",IF('DO NOT USE_Case Formulas'!A309,"OK",NA()))</f>
        <v>#N/A</v>
      </c>
      <c r="I309" s="41" t="e">
        <f>IF(AND('DO NOT USE_Case Formulas'!A309,ISBLANK('Case Data Entry'!I309)),"Zip is required",IF(ISBLANK('Case Data Entry'!I309),NA(),"OK"))</f>
        <v>#N/A</v>
      </c>
      <c r="J309" s="41" t="e">
        <f>IF(AND('DO NOT USE_Case Formulas'!A309,ISBLANK('Case Data Entry'!J309)),"Student or Staff? is required",IF(ISBLANK('Case Data Entry'!J309),NA(),IF(ISNA(VLOOKUP('Case Data Entry'!J309,'DO NOT USE_School Picklist'!$B$3:$B$6,1,FALSE)),"Please select a value from the drop-down menu","OK")))</f>
        <v>#N/A</v>
      </c>
      <c r="K309" s="41" t="e">
        <f>IF(AND('Case Data Entry'!J309='DO NOT USE_School Picklist'!$B$4,ISBLANK('Case Data Entry'!K309)),"Occupation/Job Title is required if Student or Staff? is Yes, staff/faculty or volunteer",IF('DO NOT USE_Case Formulas'!A309,"OK",NA()))</f>
        <v>#N/A</v>
      </c>
      <c r="L309" s="41" t="e">
        <f ca="1">IF('Case Data Entry'!L309&gt;'DO NOT USE_School Picklist'!$C$3,"Date last on school campus/facility cannot be a future date",IF('DO NOT USE_Case Formulas'!A309,IF(ISBLANK('Case Data Entry'!L309),"Date last on school campus/facility is required","OK"),NA()))</f>
        <v>#N/A</v>
      </c>
      <c r="M309" s="41" t="e">
        <f>IF(AND('DO NOT USE_Case Formulas'!A309,ISBLANK('Case Data Entry'!M309)),"Specific Place in the Location is required",IF(ISBLANK('Case Data Entry'!M309),NA(),"OK"))</f>
        <v>#N/A</v>
      </c>
      <c r="N309" s="41" t="e">
        <f>IF(LEN('Case Data Entry'!N309)&gt;50,"Parent/Guardian Name must be less than 50 characters",IF('DO NOT USE_Case Formulas'!A309,"OK",NA()))</f>
        <v>#N/A</v>
      </c>
      <c r="O309" s="41" t="e">
        <f>IF(NOT(ISBLANK('Case Data Entry'!O309)),IF(AND(ISNUMBER('Case Data Entry'!O309),LEFT('Case Data Entry'!O309,1)&lt;&gt;"1",LEN('Case Data Entry'!O309)=10),"OK","Phone number must be valid format"),IF('DO NOT USE_Case Formulas'!A309,"OK",NA()))</f>
        <v>#N/A</v>
      </c>
      <c r="P309" s="41" t="e">
        <f>IF(AND(NOT(ISBLANK('Case Data Entry'!P309)),ISNA(VLOOKUP('Case Data Entry'!P309,'DO NOT USE_School Picklist'!$E$3:$E$10,1,FALSE))),"Please select a value from the drop-down menu",IF('DO NOT USE_Case Formulas'!A309,"OK",NA()))</f>
        <v>#N/A</v>
      </c>
      <c r="Q309" s="41" t="e">
        <f>IF(AND(NOT(ISBLANK('Case Data Entry'!Q309)),ISNA(VLOOKUP('Case Data Entry'!Q309,'DO NOT USE_School Picklist'!$F$3:$F$16,1,FALSE))),"Please select a value from the drop-down menu",IF('DO NOT USE_Case Formulas'!A309,"OK",NA()))</f>
        <v>#N/A</v>
      </c>
      <c r="R309" s="41" t="e">
        <f>IF(LEN('Case Data Entry'!R309)&gt;100,"Classroom(s) must be less than 100 characters",IF('DO NOT USE_Case Formulas'!A309,"OK",NA()))</f>
        <v>#N/A</v>
      </c>
      <c r="S309" s="41" t="e">
        <f>IF(AND(NOT(ISBLANK('Case Data Entry'!S309)),ISNA(VLOOKUP('Case Data Entry'!S309,'DO NOT USE_School Picklist'!$S$3:$S$12,1,FALSE))),"Please select a value from the drop-down menu",IF('DO NOT USE_Case Formulas'!A309,"OK",NA()))</f>
        <v>#N/A</v>
      </c>
      <c r="T309" s="41" t="e">
        <f>IF(AND(NOT(ISBLANK('Case Data Entry'!T309)),ISNA(VLOOKUP('Case Data Entry'!T309,'DO NOT USE_School Picklist'!$S$3:$S$12,1,FALSE))),"Please select a value from the drop-down menu",IF('DO NOT USE_Case Formulas'!A309,"OK",NA()))</f>
        <v>#N/A</v>
      </c>
      <c r="U309" s="41" t="e">
        <f>IF(LEN('Case Data Entry'!U309)&gt;80,"Name of Education Group must be less than 80 characters",IF('DO NOT USE_Case Formulas'!A309,"OK",NA()))</f>
        <v>#N/A</v>
      </c>
      <c r="V309" s="41" t="e">
        <f>IF(AND(NOT(ISBLANK('Case Data Entry'!V309)),ISNA(VLOOKUP('Case Data Entry'!V309,'DO NOT USE_School Picklist'!$K$3:$K$6,1,FALSE))),"Please select a value from the drop-down menu",IF('DO NOT USE_Case Formulas'!A309,"OK",NA()))</f>
        <v>#N/A</v>
      </c>
      <c r="W309" s="41" t="e">
        <f>IF(AND('DO NOT USE_Case Formulas'!A309,ISBLANK('Case Data Entry'!W309)),"Has this person had symptoms? is required",IF(AND(NOT(ISBLANK('Case Data Entry'!W309)),ISNA(VLOOKUP('Case Data Entry'!W309,'DO NOT USE_School Picklist'!$D$3:$D$5,1,FALSE))),"Please select a value from the drop-down menu",IF(NOT(ISBLANK('Case Data Entry'!W309)),"OK",NA())))</f>
        <v>#N/A</v>
      </c>
      <c r="X309" s="41" t="e">
        <f>IF(AND('Case Data Entry'!W309='DO NOT USE_School Picklist'!$D$3,ISBLANK('Case Data Entry'!X309)),"Symptom Onset Date is required if Ever Symptomatic is Yes",IF('DO NOT USE_Case Formulas'!A309,"OK",NA()))</f>
        <v>#N/A</v>
      </c>
      <c r="Y309" s="41"/>
      <c r="Z309" s="41" t="e">
        <f ca="1">IF(AND('DO NOT USE_Case Formulas'!A309,ISBLANK('Case Data Entry'!Z309)),"Lab Result Test Date is required",IF('Case Data Entry'!Z309&gt;'DO NOT USE_School Picklist'!$C$3,"Test Date cannot be a future date",IF(NOT(ISBLANK('Case Data Entry'!Z309)),"OK",NA())))</f>
        <v>#N/A</v>
      </c>
      <c r="AA309" s="41" t="e">
        <f>IF(AND(NOT(ISBLANK('Case Data Entry'!AA309)),ISNA(VLOOKUP('Case Data Entry'!AA309,'DO NOT USE_School Picklist'!$R$3:$R$7,1,FALSE))),"Please select a value from the drop-down menu",IF('DO NOT USE_Case Formulas'!A309,"OK",NA()))</f>
        <v>#N/A</v>
      </c>
      <c r="AB309" s="41" t="e">
        <f>IF(AND(NOT(ISBLANK('Case Data Entry'!AB309)),ISNA(VLOOKUP('Case Data Entry'!AB309,'DO NOT USE_School Picklist'!$Q$3:$Q$8,1,FALSE))),"Please select a value from the drop-down menu",IF('DO NOT USE_Case Formulas'!A309,"OK",NA()))</f>
        <v>#N/A</v>
      </c>
    </row>
    <row r="310" spans="1:28" x14ac:dyDescent="0.25">
      <c r="A310" s="40" t="e">
        <f>IF('DO NOT USE_Case Formulas'!A310,IF('DO NOT USE_Case Formulas'!B310,"Not all required fields are completed","OK"),NA())</f>
        <v>#N/A</v>
      </c>
      <c r="B310" s="41" t="e">
        <f>IF(AND('DO NOT USE_Case Formulas'!A310,ISBLANK('Case Data Entry'!B310)),"First Name is required",IF(NOT(ISBLANK('Case Data Entry'!B310)),"OK",NA()))</f>
        <v>#N/A</v>
      </c>
      <c r="C310" s="41" t="e">
        <f>IF(AND('DO NOT USE_Case Formulas'!A310,ISBLANK('Case Data Entry'!C310)),"Last Name is required",IF(NOT(ISBLANK('Case Data Entry'!C310)),"OK",NA()))</f>
        <v>#N/A</v>
      </c>
      <c r="D310" s="41" t="e">
        <f>IF(AND('DO NOT USE_Case Formulas'!A310,ISBLANK('Case Data Entry'!D310)),"Birthdate is required",IF(NOT(ISBLANK('Case Data Entry'!D310)),"OK",NA()))</f>
        <v>#N/A</v>
      </c>
      <c r="E310" s="41" t="e">
        <f>IF(AND('DO NOT USE_Case Formulas'!A310,ISBLANK('Case Data Entry'!E310)),"Mobile Phone is required",IF(NOT(ISBLANK('Case Data Entry'!E310)),IF(AND(ISNUMBER(VALUE('Case Data Entry'!E310)),LEFT('Case Data Entry'!E310,1)&lt;&gt;"1",LEN('Case Data Entry'!E310)=10),"OK","Phone number must be valid format"),NA()))</f>
        <v>#N/A</v>
      </c>
      <c r="F310" s="41" t="e">
        <f>IF(LEN('Case Data Entry'!F310)&gt;255,"Home Street Address must be less than 255 characters",IF('DO NOT USE_Case Formulas'!A310,"OK",NA()))</f>
        <v>#N/A</v>
      </c>
      <c r="G310" s="41" t="e">
        <f>IF(LEN('Case Data Entry'!G310)&gt;40,"City must be less than 40 characters",IF('DO NOT USE_Case Formulas'!A310,"OK",NA()))</f>
        <v>#N/A</v>
      </c>
      <c r="H310" s="41" t="e">
        <f>IF(AND(NOT(ISBLANK('Case Data Entry'!H310)),ISNA(VLOOKUP('Case Data Entry'!H310,'DO NOT USE_School Picklist'!$P$3:$P$52,1,FALSE))),"Please select a value from the drop-down menu",IF('DO NOT USE_Case Formulas'!A310,"OK",NA()))</f>
        <v>#N/A</v>
      </c>
      <c r="I310" s="41" t="e">
        <f>IF(AND('DO NOT USE_Case Formulas'!A310,ISBLANK('Case Data Entry'!I310)),"Zip is required",IF(ISBLANK('Case Data Entry'!I310),NA(),"OK"))</f>
        <v>#N/A</v>
      </c>
      <c r="J310" s="41" t="e">
        <f>IF(AND('DO NOT USE_Case Formulas'!A310,ISBLANK('Case Data Entry'!J310)),"Student or Staff? is required",IF(ISBLANK('Case Data Entry'!J310),NA(),IF(ISNA(VLOOKUP('Case Data Entry'!J310,'DO NOT USE_School Picklist'!$B$3:$B$6,1,FALSE)),"Please select a value from the drop-down menu","OK")))</f>
        <v>#N/A</v>
      </c>
      <c r="K310" s="41" t="e">
        <f>IF(AND('Case Data Entry'!J310='DO NOT USE_School Picklist'!$B$4,ISBLANK('Case Data Entry'!K310)),"Occupation/Job Title is required if Student or Staff? is Yes, staff/faculty or volunteer",IF('DO NOT USE_Case Formulas'!A310,"OK",NA()))</f>
        <v>#N/A</v>
      </c>
      <c r="L310" s="41" t="e">
        <f ca="1">IF('Case Data Entry'!L310&gt;'DO NOT USE_School Picklist'!$C$3,"Date last on school campus/facility cannot be a future date",IF('DO NOT USE_Case Formulas'!A310,IF(ISBLANK('Case Data Entry'!L310),"Date last on school campus/facility is required","OK"),NA()))</f>
        <v>#N/A</v>
      </c>
      <c r="M310" s="41" t="e">
        <f>IF(AND('DO NOT USE_Case Formulas'!A310,ISBLANK('Case Data Entry'!M310)),"Specific Place in the Location is required",IF(ISBLANK('Case Data Entry'!M310),NA(),"OK"))</f>
        <v>#N/A</v>
      </c>
      <c r="N310" s="41" t="e">
        <f>IF(LEN('Case Data Entry'!N310)&gt;50,"Parent/Guardian Name must be less than 50 characters",IF('DO NOT USE_Case Formulas'!A310,"OK",NA()))</f>
        <v>#N/A</v>
      </c>
      <c r="O310" s="41" t="e">
        <f>IF(NOT(ISBLANK('Case Data Entry'!O310)),IF(AND(ISNUMBER('Case Data Entry'!O310),LEFT('Case Data Entry'!O310,1)&lt;&gt;"1",LEN('Case Data Entry'!O310)=10),"OK","Phone number must be valid format"),IF('DO NOT USE_Case Formulas'!A310,"OK",NA()))</f>
        <v>#N/A</v>
      </c>
      <c r="P310" s="41" t="e">
        <f>IF(AND(NOT(ISBLANK('Case Data Entry'!P310)),ISNA(VLOOKUP('Case Data Entry'!P310,'DO NOT USE_School Picklist'!$E$3:$E$10,1,FALSE))),"Please select a value from the drop-down menu",IF('DO NOT USE_Case Formulas'!A310,"OK",NA()))</f>
        <v>#N/A</v>
      </c>
      <c r="Q310" s="41" t="e">
        <f>IF(AND(NOT(ISBLANK('Case Data Entry'!Q310)),ISNA(VLOOKUP('Case Data Entry'!Q310,'DO NOT USE_School Picklist'!$F$3:$F$16,1,FALSE))),"Please select a value from the drop-down menu",IF('DO NOT USE_Case Formulas'!A310,"OK",NA()))</f>
        <v>#N/A</v>
      </c>
      <c r="R310" s="41" t="e">
        <f>IF(LEN('Case Data Entry'!R310)&gt;100,"Classroom(s) must be less than 100 characters",IF('DO NOT USE_Case Formulas'!A310,"OK",NA()))</f>
        <v>#N/A</v>
      </c>
      <c r="S310" s="41" t="e">
        <f>IF(AND(NOT(ISBLANK('Case Data Entry'!S310)),ISNA(VLOOKUP('Case Data Entry'!S310,'DO NOT USE_School Picklist'!$S$3:$S$12,1,FALSE))),"Please select a value from the drop-down menu",IF('DO NOT USE_Case Formulas'!A310,"OK",NA()))</f>
        <v>#N/A</v>
      </c>
      <c r="T310" s="41" t="e">
        <f>IF(AND(NOT(ISBLANK('Case Data Entry'!T310)),ISNA(VLOOKUP('Case Data Entry'!T310,'DO NOT USE_School Picklist'!$S$3:$S$12,1,FALSE))),"Please select a value from the drop-down menu",IF('DO NOT USE_Case Formulas'!A310,"OK",NA()))</f>
        <v>#N/A</v>
      </c>
      <c r="U310" s="41" t="e">
        <f>IF(LEN('Case Data Entry'!U310)&gt;80,"Name of Education Group must be less than 80 characters",IF('DO NOT USE_Case Formulas'!A310,"OK",NA()))</f>
        <v>#N/A</v>
      </c>
      <c r="V310" s="41" t="e">
        <f>IF(AND(NOT(ISBLANK('Case Data Entry'!V310)),ISNA(VLOOKUP('Case Data Entry'!V310,'DO NOT USE_School Picklist'!$K$3:$K$6,1,FALSE))),"Please select a value from the drop-down menu",IF('DO NOT USE_Case Formulas'!A310,"OK",NA()))</f>
        <v>#N/A</v>
      </c>
      <c r="W310" s="41" t="e">
        <f>IF(AND('DO NOT USE_Case Formulas'!A310,ISBLANK('Case Data Entry'!W310)),"Has this person had symptoms? is required",IF(AND(NOT(ISBLANK('Case Data Entry'!W310)),ISNA(VLOOKUP('Case Data Entry'!W310,'DO NOT USE_School Picklist'!$D$3:$D$5,1,FALSE))),"Please select a value from the drop-down menu",IF(NOT(ISBLANK('Case Data Entry'!W310)),"OK",NA())))</f>
        <v>#N/A</v>
      </c>
      <c r="X310" s="41" t="e">
        <f>IF(AND('Case Data Entry'!W310='DO NOT USE_School Picklist'!$D$3,ISBLANK('Case Data Entry'!X310)),"Symptom Onset Date is required if Ever Symptomatic is Yes",IF('DO NOT USE_Case Formulas'!A310,"OK",NA()))</f>
        <v>#N/A</v>
      </c>
      <c r="Y310" s="41"/>
      <c r="Z310" s="41" t="e">
        <f ca="1">IF(AND('DO NOT USE_Case Formulas'!A310,ISBLANK('Case Data Entry'!Z310)),"Lab Result Test Date is required",IF('Case Data Entry'!Z310&gt;'DO NOT USE_School Picklist'!$C$3,"Test Date cannot be a future date",IF(NOT(ISBLANK('Case Data Entry'!Z310)),"OK",NA())))</f>
        <v>#N/A</v>
      </c>
      <c r="AA310" s="41" t="e">
        <f>IF(AND(NOT(ISBLANK('Case Data Entry'!AA310)),ISNA(VLOOKUP('Case Data Entry'!AA310,'DO NOT USE_School Picklist'!$R$3:$R$7,1,FALSE))),"Please select a value from the drop-down menu",IF('DO NOT USE_Case Formulas'!A310,"OK",NA()))</f>
        <v>#N/A</v>
      </c>
      <c r="AB310" s="41" t="e">
        <f>IF(AND(NOT(ISBLANK('Case Data Entry'!AB310)),ISNA(VLOOKUP('Case Data Entry'!AB310,'DO NOT USE_School Picklist'!$Q$3:$Q$8,1,FALSE))),"Please select a value from the drop-down menu",IF('DO NOT USE_Case Formulas'!A310,"OK",NA()))</f>
        <v>#N/A</v>
      </c>
    </row>
    <row r="311" spans="1:28" x14ac:dyDescent="0.25">
      <c r="A311" s="40" t="e">
        <f>IF('DO NOT USE_Case Formulas'!A311,IF('DO NOT USE_Case Formulas'!B311,"Not all required fields are completed","OK"),NA())</f>
        <v>#N/A</v>
      </c>
      <c r="B311" s="41" t="e">
        <f>IF(AND('DO NOT USE_Case Formulas'!A311,ISBLANK('Case Data Entry'!B311)),"First Name is required",IF(NOT(ISBLANK('Case Data Entry'!B311)),"OK",NA()))</f>
        <v>#N/A</v>
      </c>
      <c r="C311" s="41" t="e">
        <f>IF(AND('DO NOT USE_Case Formulas'!A311,ISBLANK('Case Data Entry'!C311)),"Last Name is required",IF(NOT(ISBLANK('Case Data Entry'!C311)),"OK",NA()))</f>
        <v>#N/A</v>
      </c>
      <c r="D311" s="41" t="e">
        <f>IF(AND('DO NOT USE_Case Formulas'!A311,ISBLANK('Case Data Entry'!D311)),"Birthdate is required",IF(NOT(ISBLANK('Case Data Entry'!D311)),"OK",NA()))</f>
        <v>#N/A</v>
      </c>
      <c r="E311" s="41" t="e">
        <f>IF(AND('DO NOT USE_Case Formulas'!A311,ISBLANK('Case Data Entry'!E311)),"Mobile Phone is required",IF(NOT(ISBLANK('Case Data Entry'!E311)),IF(AND(ISNUMBER(VALUE('Case Data Entry'!E311)),LEFT('Case Data Entry'!E311,1)&lt;&gt;"1",LEN('Case Data Entry'!E311)=10),"OK","Phone number must be valid format"),NA()))</f>
        <v>#N/A</v>
      </c>
      <c r="F311" s="41" t="e">
        <f>IF(LEN('Case Data Entry'!F311)&gt;255,"Home Street Address must be less than 255 characters",IF('DO NOT USE_Case Formulas'!A311,"OK",NA()))</f>
        <v>#N/A</v>
      </c>
      <c r="G311" s="41" t="e">
        <f>IF(LEN('Case Data Entry'!G311)&gt;40,"City must be less than 40 characters",IF('DO NOT USE_Case Formulas'!A311,"OK",NA()))</f>
        <v>#N/A</v>
      </c>
      <c r="H311" s="41" t="e">
        <f>IF(AND(NOT(ISBLANK('Case Data Entry'!H311)),ISNA(VLOOKUP('Case Data Entry'!H311,'DO NOT USE_School Picklist'!$P$3:$P$52,1,FALSE))),"Please select a value from the drop-down menu",IF('DO NOT USE_Case Formulas'!A311,"OK",NA()))</f>
        <v>#N/A</v>
      </c>
      <c r="I311" s="41" t="e">
        <f>IF(AND('DO NOT USE_Case Formulas'!A311,ISBLANK('Case Data Entry'!I311)),"Zip is required",IF(ISBLANK('Case Data Entry'!I311),NA(),"OK"))</f>
        <v>#N/A</v>
      </c>
      <c r="J311" s="41" t="e">
        <f>IF(AND('DO NOT USE_Case Formulas'!A311,ISBLANK('Case Data Entry'!J311)),"Student or Staff? is required",IF(ISBLANK('Case Data Entry'!J311),NA(),IF(ISNA(VLOOKUP('Case Data Entry'!J311,'DO NOT USE_School Picklist'!$B$3:$B$6,1,FALSE)),"Please select a value from the drop-down menu","OK")))</f>
        <v>#N/A</v>
      </c>
      <c r="K311" s="41" t="e">
        <f>IF(AND('Case Data Entry'!J311='DO NOT USE_School Picklist'!$B$4,ISBLANK('Case Data Entry'!K311)),"Occupation/Job Title is required if Student or Staff? is Yes, staff/faculty or volunteer",IF('DO NOT USE_Case Formulas'!A311,"OK",NA()))</f>
        <v>#N/A</v>
      </c>
      <c r="L311" s="41" t="e">
        <f ca="1">IF('Case Data Entry'!L311&gt;'DO NOT USE_School Picklist'!$C$3,"Date last on school campus/facility cannot be a future date",IF('DO NOT USE_Case Formulas'!A311,IF(ISBLANK('Case Data Entry'!L311),"Date last on school campus/facility is required","OK"),NA()))</f>
        <v>#N/A</v>
      </c>
      <c r="M311" s="41" t="e">
        <f>IF(AND('DO NOT USE_Case Formulas'!A311,ISBLANK('Case Data Entry'!M311)),"Specific Place in the Location is required",IF(ISBLANK('Case Data Entry'!M311),NA(),"OK"))</f>
        <v>#N/A</v>
      </c>
      <c r="N311" s="41" t="e">
        <f>IF(LEN('Case Data Entry'!N311)&gt;50,"Parent/Guardian Name must be less than 50 characters",IF('DO NOT USE_Case Formulas'!A311,"OK",NA()))</f>
        <v>#N/A</v>
      </c>
      <c r="O311" s="41" t="e">
        <f>IF(NOT(ISBLANK('Case Data Entry'!O311)),IF(AND(ISNUMBER('Case Data Entry'!O311),LEFT('Case Data Entry'!O311,1)&lt;&gt;"1",LEN('Case Data Entry'!O311)=10),"OK","Phone number must be valid format"),IF('DO NOT USE_Case Formulas'!A311,"OK",NA()))</f>
        <v>#N/A</v>
      </c>
      <c r="P311" s="41" t="e">
        <f>IF(AND(NOT(ISBLANK('Case Data Entry'!P311)),ISNA(VLOOKUP('Case Data Entry'!P311,'DO NOT USE_School Picklist'!$E$3:$E$10,1,FALSE))),"Please select a value from the drop-down menu",IF('DO NOT USE_Case Formulas'!A311,"OK",NA()))</f>
        <v>#N/A</v>
      </c>
      <c r="Q311" s="41" t="e">
        <f>IF(AND(NOT(ISBLANK('Case Data Entry'!Q311)),ISNA(VLOOKUP('Case Data Entry'!Q311,'DO NOT USE_School Picklist'!$F$3:$F$16,1,FALSE))),"Please select a value from the drop-down menu",IF('DO NOT USE_Case Formulas'!A311,"OK",NA()))</f>
        <v>#N/A</v>
      </c>
      <c r="R311" s="41" t="e">
        <f>IF(LEN('Case Data Entry'!R311)&gt;100,"Classroom(s) must be less than 100 characters",IF('DO NOT USE_Case Formulas'!A311,"OK",NA()))</f>
        <v>#N/A</v>
      </c>
      <c r="S311" s="41" t="e">
        <f>IF(AND(NOT(ISBLANK('Case Data Entry'!S311)),ISNA(VLOOKUP('Case Data Entry'!S311,'DO NOT USE_School Picklist'!$S$3:$S$12,1,FALSE))),"Please select a value from the drop-down menu",IF('DO NOT USE_Case Formulas'!A311,"OK",NA()))</f>
        <v>#N/A</v>
      </c>
      <c r="T311" s="41" t="e">
        <f>IF(AND(NOT(ISBLANK('Case Data Entry'!T311)),ISNA(VLOOKUP('Case Data Entry'!T311,'DO NOT USE_School Picklist'!$S$3:$S$12,1,FALSE))),"Please select a value from the drop-down menu",IF('DO NOT USE_Case Formulas'!A311,"OK",NA()))</f>
        <v>#N/A</v>
      </c>
      <c r="U311" s="41" t="e">
        <f>IF(LEN('Case Data Entry'!U311)&gt;80,"Name of Education Group must be less than 80 characters",IF('DO NOT USE_Case Formulas'!A311,"OK",NA()))</f>
        <v>#N/A</v>
      </c>
      <c r="V311" s="41" t="e">
        <f>IF(AND(NOT(ISBLANK('Case Data Entry'!V311)),ISNA(VLOOKUP('Case Data Entry'!V311,'DO NOT USE_School Picklist'!$K$3:$K$6,1,FALSE))),"Please select a value from the drop-down menu",IF('DO NOT USE_Case Formulas'!A311,"OK",NA()))</f>
        <v>#N/A</v>
      </c>
      <c r="W311" s="41" t="e">
        <f>IF(AND('DO NOT USE_Case Formulas'!A311,ISBLANK('Case Data Entry'!W311)),"Has this person had symptoms? is required",IF(AND(NOT(ISBLANK('Case Data Entry'!W311)),ISNA(VLOOKUP('Case Data Entry'!W311,'DO NOT USE_School Picklist'!$D$3:$D$5,1,FALSE))),"Please select a value from the drop-down menu",IF(NOT(ISBLANK('Case Data Entry'!W311)),"OK",NA())))</f>
        <v>#N/A</v>
      </c>
      <c r="X311" s="41" t="e">
        <f>IF(AND('Case Data Entry'!W311='DO NOT USE_School Picklist'!$D$3,ISBLANK('Case Data Entry'!X311)),"Symptom Onset Date is required if Ever Symptomatic is Yes",IF('DO NOT USE_Case Formulas'!A311,"OK",NA()))</f>
        <v>#N/A</v>
      </c>
      <c r="Y311" s="41"/>
      <c r="Z311" s="41" t="e">
        <f ca="1">IF(AND('DO NOT USE_Case Formulas'!A311,ISBLANK('Case Data Entry'!Z311)),"Lab Result Test Date is required",IF('Case Data Entry'!Z311&gt;'DO NOT USE_School Picklist'!$C$3,"Test Date cannot be a future date",IF(NOT(ISBLANK('Case Data Entry'!Z311)),"OK",NA())))</f>
        <v>#N/A</v>
      </c>
      <c r="AA311" s="41" t="e">
        <f>IF(AND(NOT(ISBLANK('Case Data Entry'!AA311)),ISNA(VLOOKUP('Case Data Entry'!AA311,'DO NOT USE_School Picklist'!$R$3:$R$7,1,FALSE))),"Please select a value from the drop-down menu",IF('DO NOT USE_Case Formulas'!A311,"OK",NA()))</f>
        <v>#N/A</v>
      </c>
      <c r="AB311" s="41" t="e">
        <f>IF(AND(NOT(ISBLANK('Case Data Entry'!AB311)),ISNA(VLOOKUP('Case Data Entry'!AB311,'DO NOT USE_School Picklist'!$Q$3:$Q$8,1,FALSE))),"Please select a value from the drop-down menu",IF('DO NOT USE_Case Formulas'!A311,"OK",NA()))</f>
        <v>#N/A</v>
      </c>
    </row>
    <row r="312" spans="1:28" x14ac:dyDescent="0.25">
      <c r="A312" s="40" t="e">
        <f>IF('DO NOT USE_Case Formulas'!A312,IF('DO NOT USE_Case Formulas'!B312,"Not all required fields are completed","OK"),NA())</f>
        <v>#N/A</v>
      </c>
      <c r="B312" s="41" t="e">
        <f>IF(AND('DO NOT USE_Case Formulas'!A312,ISBLANK('Case Data Entry'!B312)),"First Name is required",IF(NOT(ISBLANK('Case Data Entry'!B312)),"OK",NA()))</f>
        <v>#N/A</v>
      </c>
      <c r="C312" s="41" t="e">
        <f>IF(AND('DO NOT USE_Case Formulas'!A312,ISBLANK('Case Data Entry'!C312)),"Last Name is required",IF(NOT(ISBLANK('Case Data Entry'!C312)),"OK",NA()))</f>
        <v>#N/A</v>
      </c>
      <c r="D312" s="41" t="e">
        <f>IF(AND('DO NOT USE_Case Formulas'!A312,ISBLANK('Case Data Entry'!D312)),"Birthdate is required",IF(NOT(ISBLANK('Case Data Entry'!D312)),"OK",NA()))</f>
        <v>#N/A</v>
      </c>
      <c r="E312" s="41" t="e">
        <f>IF(AND('DO NOT USE_Case Formulas'!A312,ISBLANK('Case Data Entry'!E312)),"Mobile Phone is required",IF(NOT(ISBLANK('Case Data Entry'!E312)),IF(AND(ISNUMBER(VALUE('Case Data Entry'!E312)),LEFT('Case Data Entry'!E312,1)&lt;&gt;"1",LEN('Case Data Entry'!E312)=10),"OK","Phone number must be valid format"),NA()))</f>
        <v>#N/A</v>
      </c>
      <c r="F312" s="41" t="e">
        <f>IF(LEN('Case Data Entry'!F312)&gt;255,"Home Street Address must be less than 255 characters",IF('DO NOT USE_Case Formulas'!A312,"OK",NA()))</f>
        <v>#N/A</v>
      </c>
      <c r="G312" s="41" t="e">
        <f>IF(LEN('Case Data Entry'!G312)&gt;40,"City must be less than 40 characters",IF('DO NOT USE_Case Formulas'!A312,"OK",NA()))</f>
        <v>#N/A</v>
      </c>
      <c r="H312" s="41" t="e">
        <f>IF(AND(NOT(ISBLANK('Case Data Entry'!H312)),ISNA(VLOOKUP('Case Data Entry'!H312,'DO NOT USE_School Picklist'!$P$3:$P$52,1,FALSE))),"Please select a value from the drop-down menu",IF('DO NOT USE_Case Formulas'!A312,"OK",NA()))</f>
        <v>#N/A</v>
      </c>
      <c r="I312" s="41" t="e">
        <f>IF(AND('DO NOT USE_Case Formulas'!A312,ISBLANK('Case Data Entry'!I312)),"Zip is required",IF(ISBLANK('Case Data Entry'!I312),NA(),"OK"))</f>
        <v>#N/A</v>
      </c>
      <c r="J312" s="41" t="e">
        <f>IF(AND('DO NOT USE_Case Formulas'!A312,ISBLANK('Case Data Entry'!J312)),"Student or Staff? is required",IF(ISBLANK('Case Data Entry'!J312),NA(),IF(ISNA(VLOOKUP('Case Data Entry'!J312,'DO NOT USE_School Picklist'!$B$3:$B$6,1,FALSE)),"Please select a value from the drop-down menu","OK")))</f>
        <v>#N/A</v>
      </c>
      <c r="K312" s="41" t="e">
        <f>IF(AND('Case Data Entry'!J312='DO NOT USE_School Picklist'!$B$4,ISBLANK('Case Data Entry'!K312)),"Occupation/Job Title is required if Student or Staff? is Yes, staff/faculty or volunteer",IF('DO NOT USE_Case Formulas'!A312,"OK",NA()))</f>
        <v>#N/A</v>
      </c>
      <c r="L312" s="41" t="e">
        <f ca="1">IF('Case Data Entry'!L312&gt;'DO NOT USE_School Picklist'!$C$3,"Date last on school campus/facility cannot be a future date",IF('DO NOT USE_Case Formulas'!A312,IF(ISBLANK('Case Data Entry'!L312),"Date last on school campus/facility is required","OK"),NA()))</f>
        <v>#N/A</v>
      </c>
      <c r="M312" s="41" t="e">
        <f>IF(AND('DO NOT USE_Case Formulas'!A312,ISBLANK('Case Data Entry'!M312)),"Specific Place in the Location is required",IF(ISBLANK('Case Data Entry'!M312),NA(),"OK"))</f>
        <v>#N/A</v>
      </c>
      <c r="N312" s="41" t="e">
        <f>IF(LEN('Case Data Entry'!N312)&gt;50,"Parent/Guardian Name must be less than 50 characters",IF('DO NOT USE_Case Formulas'!A312,"OK",NA()))</f>
        <v>#N/A</v>
      </c>
      <c r="O312" s="41" t="e">
        <f>IF(NOT(ISBLANK('Case Data Entry'!O312)),IF(AND(ISNUMBER('Case Data Entry'!O312),LEFT('Case Data Entry'!O312,1)&lt;&gt;"1",LEN('Case Data Entry'!O312)=10),"OK","Phone number must be valid format"),IF('DO NOT USE_Case Formulas'!A312,"OK",NA()))</f>
        <v>#N/A</v>
      </c>
      <c r="P312" s="41" t="e">
        <f>IF(AND(NOT(ISBLANK('Case Data Entry'!P312)),ISNA(VLOOKUP('Case Data Entry'!P312,'DO NOT USE_School Picklist'!$E$3:$E$10,1,FALSE))),"Please select a value from the drop-down menu",IF('DO NOT USE_Case Formulas'!A312,"OK",NA()))</f>
        <v>#N/A</v>
      </c>
      <c r="Q312" s="41" t="e">
        <f>IF(AND(NOT(ISBLANK('Case Data Entry'!Q312)),ISNA(VLOOKUP('Case Data Entry'!Q312,'DO NOT USE_School Picklist'!$F$3:$F$16,1,FALSE))),"Please select a value from the drop-down menu",IF('DO NOT USE_Case Formulas'!A312,"OK",NA()))</f>
        <v>#N/A</v>
      </c>
      <c r="R312" s="41" t="e">
        <f>IF(LEN('Case Data Entry'!R312)&gt;100,"Classroom(s) must be less than 100 characters",IF('DO NOT USE_Case Formulas'!A312,"OK",NA()))</f>
        <v>#N/A</v>
      </c>
      <c r="S312" s="41" t="e">
        <f>IF(AND(NOT(ISBLANK('Case Data Entry'!S312)),ISNA(VLOOKUP('Case Data Entry'!S312,'DO NOT USE_School Picklist'!$S$3:$S$12,1,FALSE))),"Please select a value from the drop-down menu",IF('DO NOT USE_Case Formulas'!A312,"OK",NA()))</f>
        <v>#N/A</v>
      </c>
      <c r="T312" s="41" t="e">
        <f>IF(AND(NOT(ISBLANK('Case Data Entry'!T312)),ISNA(VLOOKUP('Case Data Entry'!T312,'DO NOT USE_School Picklist'!$S$3:$S$12,1,FALSE))),"Please select a value from the drop-down menu",IF('DO NOT USE_Case Formulas'!A312,"OK",NA()))</f>
        <v>#N/A</v>
      </c>
      <c r="U312" s="41" t="e">
        <f>IF(LEN('Case Data Entry'!U312)&gt;80,"Name of Education Group must be less than 80 characters",IF('DO NOT USE_Case Formulas'!A312,"OK",NA()))</f>
        <v>#N/A</v>
      </c>
      <c r="V312" s="41" t="e">
        <f>IF(AND(NOT(ISBLANK('Case Data Entry'!V312)),ISNA(VLOOKUP('Case Data Entry'!V312,'DO NOT USE_School Picklist'!$K$3:$K$6,1,FALSE))),"Please select a value from the drop-down menu",IF('DO NOT USE_Case Formulas'!A312,"OK",NA()))</f>
        <v>#N/A</v>
      </c>
      <c r="W312" s="41" t="e">
        <f>IF(AND('DO NOT USE_Case Formulas'!A312,ISBLANK('Case Data Entry'!W312)),"Has this person had symptoms? is required",IF(AND(NOT(ISBLANK('Case Data Entry'!W312)),ISNA(VLOOKUP('Case Data Entry'!W312,'DO NOT USE_School Picklist'!$D$3:$D$5,1,FALSE))),"Please select a value from the drop-down menu",IF(NOT(ISBLANK('Case Data Entry'!W312)),"OK",NA())))</f>
        <v>#N/A</v>
      </c>
      <c r="X312" s="41" t="e">
        <f>IF(AND('Case Data Entry'!W312='DO NOT USE_School Picklist'!$D$3,ISBLANK('Case Data Entry'!X312)),"Symptom Onset Date is required if Ever Symptomatic is Yes",IF('DO NOT USE_Case Formulas'!A312,"OK",NA()))</f>
        <v>#N/A</v>
      </c>
      <c r="Y312" s="41"/>
      <c r="Z312" s="41" t="e">
        <f ca="1">IF(AND('DO NOT USE_Case Formulas'!A312,ISBLANK('Case Data Entry'!Z312)),"Lab Result Test Date is required",IF('Case Data Entry'!Z312&gt;'DO NOT USE_School Picklist'!$C$3,"Test Date cannot be a future date",IF(NOT(ISBLANK('Case Data Entry'!Z312)),"OK",NA())))</f>
        <v>#N/A</v>
      </c>
      <c r="AA312" s="41" t="e">
        <f>IF(AND(NOT(ISBLANK('Case Data Entry'!AA312)),ISNA(VLOOKUP('Case Data Entry'!AA312,'DO NOT USE_School Picklist'!$R$3:$R$7,1,FALSE))),"Please select a value from the drop-down menu",IF('DO NOT USE_Case Formulas'!A312,"OK",NA()))</f>
        <v>#N/A</v>
      </c>
      <c r="AB312" s="41" t="e">
        <f>IF(AND(NOT(ISBLANK('Case Data Entry'!AB312)),ISNA(VLOOKUP('Case Data Entry'!AB312,'DO NOT USE_School Picklist'!$Q$3:$Q$8,1,FALSE))),"Please select a value from the drop-down menu",IF('DO NOT USE_Case Formulas'!A312,"OK",NA()))</f>
        <v>#N/A</v>
      </c>
    </row>
    <row r="313" spans="1:28" x14ac:dyDescent="0.25">
      <c r="A313" s="40" t="e">
        <f>IF('DO NOT USE_Case Formulas'!A313,IF('DO NOT USE_Case Formulas'!B313,"Not all required fields are completed","OK"),NA())</f>
        <v>#N/A</v>
      </c>
      <c r="B313" s="41" t="e">
        <f>IF(AND('DO NOT USE_Case Formulas'!A313,ISBLANK('Case Data Entry'!B313)),"First Name is required",IF(NOT(ISBLANK('Case Data Entry'!B313)),"OK",NA()))</f>
        <v>#N/A</v>
      </c>
      <c r="C313" s="41" t="e">
        <f>IF(AND('DO NOT USE_Case Formulas'!A313,ISBLANK('Case Data Entry'!C313)),"Last Name is required",IF(NOT(ISBLANK('Case Data Entry'!C313)),"OK",NA()))</f>
        <v>#N/A</v>
      </c>
      <c r="D313" s="41" t="e">
        <f>IF(AND('DO NOT USE_Case Formulas'!A313,ISBLANK('Case Data Entry'!D313)),"Birthdate is required",IF(NOT(ISBLANK('Case Data Entry'!D313)),"OK",NA()))</f>
        <v>#N/A</v>
      </c>
      <c r="E313" s="41" t="e">
        <f>IF(AND('DO NOT USE_Case Formulas'!A313,ISBLANK('Case Data Entry'!E313)),"Mobile Phone is required",IF(NOT(ISBLANK('Case Data Entry'!E313)),IF(AND(ISNUMBER(VALUE('Case Data Entry'!E313)),LEFT('Case Data Entry'!E313,1)&lt;&gt;"1",LEN('Case Data Entry'!E313)=10),"OK","Phone number must be valid format"),NA()))</f>
        <v>#N/A</v>
      </c>
      <c r="F313" s="41" t="e">
        <f>IF(LEN('Case Data Entry'!F313)&gt;255,"Home Street Address must be less than 255 characters",IF('DO NOT USE_Case Formulas'!A313,"OK",NA()))</f>
        <v>#N/A</v>
      </c>
      <c r="G313" s="41" t="e">
        <f>IF(LEN('Case Data Entry'!G313)&gt;40,"City must be less than 40 characters",IF('DO NOT USE_Case Formulas'!A313,"OK",NA()))</f>
        <v>#N/A</v>
      </c>
      <c r="H313" s="41" t="e">
        <f>IF(AND(NOT(ISBLANK('Case Data Entry'!H313)),ISNA(VLOOKUP('Case Data Entry'!H313,'DO NOT USE_School Picklist'!$P$3:$P$52,1,FALSE))),"Please select a value from the drop-down menu",IF('DO NOT USE_Case Formulas'!A313,"OK",NA()))</f>
        <v>#N/A</v>
      </c>
      <c r="I313" s="41" t="e">
        <f>IF(AND('DO NOT USE_Case Formulas'!A313,ISBLANK('Case Data Entry'!I313)),"Zip is required",IF(ISBLANK('Case Data Entry'!I313),NA(),"OK"))</f>
        <v>#N/A</v>
      </c>
      <c r="J313" s="41" t="e">
        <f>IF(AND('DO NOT USE_Case Formulas'!A313,ISBLANK('Case Data Entry'!J313)),"Student or Staff? is required",IF(ISBLANK('Case Data Entry'!J313),NA(),IF(ISNA(VLOOKUP('Case Data Entry'!J313,'DO NOT USE_School Picklist'!$B$3:$B$6,1,FALSE)),"Please select a value from the drop-down menu","OK")))</f>
        <v>#N/A</v>
      </c>
      <c r="K313" s="41" t="e">
        <f>IF(AND('Case Data Entry'!J313='DO NOT USE_School Picklist'!$B$4,ISBLANK('Case Data Entry'!K313)),"Occupation/Job Title is required if Student or Staff? is Yes, staff/faculty or volunteer",IF('DO NOT USE_Case Formulas'!A313,"OK",NA()))</f>
        <v>#N/A</v>
      </c>
      <c r="L313" s="41" t="e">
        <f ca="1">IF('Case Data Entry'!L313&gt;'DO NOT USE_School Picklist'!$C$3,"Date last on school campus/facility cannot be a future date",IF('DO NOT USE_Case Formulas'!A313,IF(ISBLANK('Case Data Entry'!L313),"Date last on school campus/facility is required","OK"),NA()))</f>
        <v>#N/A</v>
      </c>
      <c r="M313" s="41" t="e">
        <f>IF(AND('DO NOT USE_Case Formulas'!A313,ISBLANK('Case Data Entry'!M313)),"Specific Place in the Location is required",IF(ISBLANK('Case Data Entry'!M313),NA(),"OK"))</f>
        <v>#N/A</v>
      </c>
      <c r="N313" s="41" t="e">
        <f>IF(LEN('Case Data Entry'!N313)&gt;50,"Parent/Guardian Name must be less than 50 characters",IF('DO NOT USE_Case Formulas'!A313,"OK",NA()))</f>
        <v>#N/A</v>
      </c>
      <c r="O313" s="41" t="e">
        <f>IF(NOT(ISBLANK('Case Data Entry'!O313)),IF(AND(ISNUMBER('Case Data Entry'!O313),LEFT('Case Data Entry'!O313,1)&lt;&gt;"1",LEN('Case Data Entry'!O313)=10),"OK","Phone number must be valid format"),IF('DO NOT USE_Case Formulas'!A313,"OK",NA()))</f>
        <v>#N/A</v>
      </c>
      <c r="P313" s="41" t="e">
        <f>IF(AND(NOT(ISBLANK('Case Data Entry'!P313)),ISNA(VLOOKUP('Case Data Entry'!P313,'DO NOT USE_School Picklist'!$E$3:$E$10,1,FALSE))),"Please select a value from the drop-down menu",IF('DO NOT USE_Case Formulas'!A313,"OK",NA()))</f>
        <v>#N/A</v>
      </c>
      <c r="Q313" s="41" t="e">
        <f>IF(AND(NOT(ISBLANK('Case Data Entry'!Q313)),ISNA(VLOOKUP('Case Data Entry'!Q313,'DO NOT USE_School Picklist'!$F$3:$F$16,1,FALSE))),"Please select a value from the drop-down menu",IF('DO NOT USE_Case Formulas'!A313,"OK",NA()))</f>
        <v>#N/A</v>
      </c>
      <c r="R313" s="41" t="e">
        <f>IF(LEN('Case Data Entry'!R313)&gt;100,"Classroom(s) must be less than 100 characters",IF('DO NOT USE_Case Formulas'!A313,"OK",NA()))</f>
        <v>#N/A</v>
      </c>
      <c r="S313" s="41" t="e">
        <f>IF(AND(NOT(ISBLANK('Case Data Entry'!S313)),ISNA(VLOOKUP('Case Data Entry'!S313,'DO NOT USE_School Picklist'!$S$3:$S$12,1,FALSE))),"Please select a value from the drop-down menu",IF('DO NOT USE_Case Formulas'!A313,"OK",NA()))</f>
        <v>#N/A</v>
      </c>
      <c r="T313" s="41" t="e">
        <f>IF(AND(NOT(ISBLANK('Case Data Entry'!T313)),ISNA(VLOOKUP('Case Data Entry'!T313,'DO NOT USE_School Picklist'!$S$3:$S$12,1,FALSE))),"Please select a value from the drop-down menu",IF('DO NOT USE_Case Formulas'!A313,"OK",NA()))</f>
        <v>#N/A</v>
      </c>
      <c r="U313" s="41" t="e">
        <f>IF(LEN('Case Data Entry'!U313)&gt;80,"Name of Education Group must be less than 80 characters",IF('DO NOT USE_Case Formulas'!A313,"OK",NA()))</f>
        <v>#N/A</v>
      </c>
      <c r="V313" s="41" t="e">
        <f>IF(AND(NOT(ISBLANK('Case Data Entry'!V313)),ISNA(VLOOKUP('Case Data Entry'!V313,'DO NOT USE_School Picklist'!$K$3:$K$6,1,FALSE))),"Please select a value from the drop-down menu",IF('DO NOT USE_Case Formulas'!A313,"OK",NA()))</f>
        <v>#N/A</v>
      </c>
      <c r="W313" s="41" t="e">
        <f>IF(AND('DO NOT USE_Case Formulas'!A313,ISBLANK('Case Data Entry'!W313)),"Has this person had symptoms? is required",IF(AND(NOT(ISBLANK('Case Data Entry'!W313)),ISNA(VLOOKUP('Case Data Entry'!W313,'DO NOT USE_School Picklist'!$D$3:$D$5,1,FALSE))),"Please select a value from the drop-down menu",IF(NOT(ISBLANK('Case Data Entry'!W313)),"OK",NA())))</f>
        <v>#N/A</v>
      </c>
      <c r="X313" s="41" t="e">
        <f>IF(AND('Case Data Entry'!W313='DO NOT USE_School Picklist'!$D$3,ISBLANK('Case Data Entry'!X313)),"Symptom Onset Date is required if Ever Symptomatic is Yes",IF('DO NOT USE_Case Formulas'!A313,"OK",NA()))</f>
        <v>#N/A</v>
      </c>
      <c r="Y313" s="41"/>
      <c r="Z313" s="41" t="e">
        <f ca="1">IF(AND('DO NOT USE_Case Formulas'!A313,ISBLANK('Case Data Entry'!Z313)),"Lab Result Test Date is required",IF('Case Data Entry'!Z313&gt;'DO NOT USE_School Picklist'!$C$3,"Test Date cannot be a future date",IF(NOT(ISBLANK('Case Data Entry'!Z313)),"OK",NA())))</f>
        <v>#N/A</v>
      </c>
      <c r="AA313" s="41" t="e">
        <f>IF(AND(NOT(ISBLANK('Case Data Entry'!AA313)),ISNA(VLOOKUP('Case Data Entry'!AA313,'DO NOT USE_School Picklist'!$R$3:$R$7,1,FALSE))),"Please select a value from the drop-down menu",IF('DO NOT USE_Case Formulas'!A313,"OK",NA()))</f>
        <v>#N/A</v>
      </c>
      <c r="AB313" s="41" t="e">
        <f>IF(AND(NOT(ISBLANK('Case Data Entry'!AB313)),ISNA(VLOOKUP('Case Data Entry'!AB313,'DO NOT USE_School Picklist'!$Q$3:$Q$8,1,FALSE))),"Please select a value from the drop-down menu",IF('DO NOT USE_Case Formulas'!A313,"OK",NA()))</f>
        <v>#N/A</v>
      </c>
    </row>
    <row r="314" spans="1:28" x14ac:dyDescent="0.25">
      <c r="A314" s="40" t="e">
        <f>IF('DO NOT USE_Case Formulas'!A314,IF('DO NOT USE_Case Formulas'!B314,"Not all required fields are completed","OK"),NA())</f>
        <v>#N/A</v>
      </c>
      <c r="B314" s="41" t="e">
        <f>IF(AND('DO NOT USE_Case Formulas'!A314,ISBLANK('Case Data Entry'!B314)),"First Name is required",IF(NOT(ISBLANK('Case Data Entry'!B314)),"OK",NA()))</f>
        <v>#N/A</v>
      </c>
      <c r="C314" s="41" t="e">
        <f>IF(AND('DO NOT USE_Case Formulas'!A314,ISBLANK('Case Data Entry'!C314)),"Last Name is required",IF(NOT(ISBLANK('Case Data Entry'!C314)),"OK",NA()))</f>
        <v>#N/A</v>
      </c>
      <c r="D314" s="41" t="e">
        <f>IF(AND('DO NOT USE_Case Formulas'!A314,ISBLANK('Case Data Entry'!D314)),"Birthdate is required",IF(NOT(ISBLANK('Case Data Entry'!D314)),"OK",NA()))</f>
        <v>#N/A</v>
      </c>
      <c r="E314" s="41" t="e">
        <f>IF(AND('DO NOT USE_Case Formulas'!A314,ISBLANK('Case Data Entry'!E314)),"Mobile Phone is required",IF(NOT(ISBLANK('Case Data Entry'!E314)),IF(AND(ISNUMBER(VALUE('Case Data Entry'!E314)),LEFT('Case Data Entry'!E314,1)&lt;&gt;"1",LEN('Case Data Entry'!E314)=10),"OK","Phone number must be valid format"),NA()))</f>
        <v>#N/A</v>
      </c>
      <c r="F314" s="41" t="e">
        <f>IF(LEN('Case Data Entry'!F314)&gt;255,"Home Street Address must be less than 255 characters",IF('DO NOT USE_Case Formulas'!A314,"OK",NA()))</f>
        <v>#N/A</v>
      </c>
      <c r="G314" s="41" t="e">
        <f>IF(LEN('Case Data Entry'!G314)&gt;40,"City must be less than 40 characters",IF('DO NOT USE_Case Formulas'!A314,"OK",NA()))</f>
        <v>#N/A</v>
      </c>
      <c r="H314" s="41" t="e">
        <f>IF(AND(NOT(ISBLANK('Case Data Entry'!H314)),ISNA(VLOOKUP('Case Data Entry'!H314,'DO NOT USE_School Picklist'!$P$3:$P$52,1,FALSE))),"Please select a value from the drop-down menu",IF('DO NOT USE_Case Formulas'!A314,"OK",NA()))</f>
        <v>#N/A</v>
      </c>
      <c r="I314" s="41" t="e">
        <f>IF(AND('DO NOT USE_Case Formulas'!A314,ISBLANK('Case Data Entry'!I314)),"Zip is required",IF(ISBLANK('Case Data Entry'!I314),NA(),"OK"))</f>
        <v>#N/A</v>
      </c>
      <c r="J314" s="41" t="e">
        <f>IF(AND('DO NOT USE_Case Formulas'!A314,ISBLANK('Case Data Entry'!J314)),"Student or Staff? is required",IF(ISBLANK('Case Data Entry'!J314),NA(),IF(ISNA(VLOOKUP('Case Data Entry'!J314,'DO NOT USE_School Picklist'!$B$3:$B$6,1,FALSE)),"Please select a value from the drop-down menu","OK")))</f>
        <v>#N/A</v>
      </c>
      <c r="K314" s="41" t="e">
        <f>IF(AND('Case Data Entry'!J314='DO NOT USE_School Picklist'!$B$4,ISBLANK('Case Data Entry'!K314)),"Occupation/Job Title is required if Student or Staff? is Yes, staff/faculty or volunteer",IF('DO NOT USE_Case Formulas'!A314,"OK",NA()))</f>
        <v>#N/A</v>
      </c>
      <c r="L314" s="41" t="e">
        <f ca="1">IF('Case Data Entry'!L314&gt;'DO NOT USE_School Picklist'!$C$3,"Date last on school campus/facility cannot be a future date",IF('DO NOT USE_Case Formulas'!A314,IF(ISBLANK('Case Data Entry'!L314),"Date last on school campus/facility is required","OK"),NA()))</f>
        <v>#N/A</v>
      </c>
      <c r="M314" s="41" t="e">
        <f>IF(AND('DO NOT USE_Case Formulas'!A314,ISBLANK('Case Data Entry'!M314)),"Specific Place in the Location is required",IF(ISBLANK('Case Data Entry'!M314),NA(),"OK"))</f>
        <v>#N/A</v>
      </c>
      <c r="N314" s="41" t="e">
        <f>IF(LEN('Case Data Entry'!N314)&gt;50,"Parent/Guardian Name must be less than 50 characters",IF('DO NOT USE_Case Formulas'!A314,"OK",NA()))</f>
        <v>#N/A</v>
      </c>
      <c r="O314" s="41" t="e">
        <f>IF(NOT(ISBLANK('Case Data Entry'!O314)),IF(AND(ISNUMBER('Case Data Entry'!O314),LEFT('Case Data Entry'!O314,1)&lt;&gt;"1",LEN('Case Data Entry'!O314)=10),"OK","Phone number must be valid format"),IF('DO NOT USE_Case Formulas'!A314,"OK",NA()))</f>
        <v>#N/A</v>
      </c>
      <c r="P314" s="41" t="e">
        <f>IF(AND(NOT(ISBLANK('Case Data Entry'!P314)),ISNA(VLOOKUP('Case Data Entry'!P314,'DO NOT USE_School Picklist'!$E$3:$E$10,1,FALSE))),"Please select a value from the drop-down menu",IF('DO NOT USE_Case Formulas'!A314,"OK",NA()))</f>
        <v>#N/A</v>
      </c>
      <c r="Q314" s="41" t="e">
        <f>IF(AND(NOT(ISBLANK('Case Data Entry'!Q314)),ISNA(VLOOKUP('Case Data Entry'!Q314,'DO NOT USE_School Picklist'!$F$3:$F$16,1,FALSE))),"Please select a value from the drop-down menu",IF('DO NOT USE_Case Formulas'!A314,"OK",NA()))</f>
        <v>#N/A</v>
      </c>
      <c r="R314" s="41" t="e">
        <f>IF(LEN('Case Data Entry'!R314)&gt;100,"Classroom(s) must be less than 100 characters",IF('DO NOT USE_Case Formulas'!A314,"OK",NA()))</f>
        <v>#N/A</v>
      </c>
      <c r="S314" s="41" t="e">
        <f>IF(AND(NOT(ISBLANK('Case Data Entry'!S314)),ISNA(VLOOKUP('Case Data Entry'!S314,'DO NOT USE_School Picklist'!$S$3:$S$12,1,FALSE))),"Please select a value from the drop-down menu",IF('DO NOT USE_Case Formulas'!A314,"OK",NA()))</f>
        <v>#N/A</v>
      </c>
      <c r="T314" s="41" t="e">
        <f>IF(AND(NOT(ISBLANK('Case Data Entry'!T314)),ISNA(VLOOKUP('Case Data Entry'!T314,'DO NOT USE_School Picklist'!$S$3:$S$12,1,FALSE))),"Please select a value from the drop-down menu",IF('DO NOT USE_Case Formulas'!A314,"OK",NA()))</f>
        <v>#N/A</v>
      </c>
      <c r="U314" s="41" t="e">
        <f>IF(LEN('Case Data Entry'!U314)&gt;80,"Name of Education Group must be less than 80 characters",IF('DO NOT USE_Case Formulas'!A314,"OK",NA()))</f>
        <v>#N/A</v>
      </c>
      <c r="V314" s="41" t="e">
        <f>IF(AND(NOT(ISBLANK('Case Data Entry'!V314)),ISNA(VLOOKUP('Case Data Entry'!V314,'DO NOT USE_School Picklist'!$K$3:$K$6,1,FALSE))),"Please select a value from the drop-down menu",IF('DO NOT USE_Case Formulas'!A314,"OK",NA()))</f>
        <v>#N/A</v>
      </c>
      <c r="W314" s="41" t="e">
        <f>IF(AND('DO NOT USE_Case Formulas'!A314,ISBLANK('Case Data Entry'!W314)),"Has this person had symptoms? is required",IF(AND(NOT(ISBLANK('Case Data Entry'!W314)),ISNA(VLOOKUP('Case Data Entry'!W314,'DO NOT USE_School Picklist'!$D$3:$D$5,1,FALSE))),"Please select a value from the drop-down menu",IF(NOT(ISBLANK('Case Data Entry'!W314)),"OK",NA())))</f>
        <v>#N/A</v>
      </c>
      <c r="X314" s="41" t="e">
        <f>IF(AND('Case Data Entry'!W314='DO NOT USE_School Picklist'!$D$3,ISBLANK('Case Data Entry'!X314)),"Symptom Onset Date is required if Ever Symptomatic is Yes",IF('DO NOT USE_Case Formulas'!A314,"OK",NA()))</f>
        <v>#N/A</v>
      </c>
      <c r="Y314" s="41"/>
      <c r="Z314" s="41" t="e">
        <f ca="1">IF(AND('DO NOT USE_Case Formulas'!A314,ISBLANK('Case Data Entry'!Z314)),"Lab Result Test Date is required",IF('Case Data Entry'!Z314&gt;'DO NOT USE_School Picklist'!$C$3,"Test Date cannot be a future date",IF(NOT(ISBLANK('Case Data Entry'!Z314)),"OK",NA())))</f>
        <v>#N/A</v>
      </c>
      <c r="AA314" s="41" t="e">
        <f>IF(AND(NOT(ISBLANK('Case Data Entry'!AA314)),ISNA(VLOOKUP('Case Data Entry'!AA314,'DO NOT USE_School Picklist'!$R$3:$R$7,1,FALSE))),"Please select a value from the drop-down menu",IF('DO NOT USE_Case Formulas'!A314,"OK",NA()))</f>
        <v>#N/A</v>
      </c>
      <c r="AB314" s="41" t="e">
        <f>IF(AND(NOT(ISBLANK('Case Data Entry'!AB314)),ISNA(VLOOKUP('Case Data Entry'!AB314,'DO NOT USE_School Picklist'!$Q$3:$Q$8,1,FALSE))),"Please select a value from the drop-down menu",IF('DO NOT USE_Case Formulas'!A314,"OK",NA()))</f>
        <v>#N/A</v>
      </c>
    </row>
    <row r="315" spans="1:28" x14ac:dyDescent="0.25">
      <c r="A315" s="40" t="e">
        <f>IF('DO NOT USE_Case Formulas'!A315,IF('DO NOT USE_Case Formulas'!B315,"Not all required fields are completed","OK"),NA())</f>
        <v>#N/A</v>
      </c>
      <c r="B315" s="41" t="e">
        <f>IF(AND('DO NOT USE_Case Formulas'!A315,ISBLANK('Case Data Entry'!B315)),"First Name is required",IF(NOT(ISBLANK('Case Data Entry'!B315)),"OK",NA()))</f>
        <v>#N/A</v>
      </c>
      <c r="C315" s="41" t="e">
        <f>IF(AND('DO NOT USE_Case Formulas'!A315,ISBLANK('Case Data Entry'!C315)),"Last Name is required",IF(NOT(ISBLANK('Case Data Entry'!C315)),"OK",NA()))</f>
        <v>#N/A</v>
      </c>
      <c r="D315" s="41" t="e">
        <f>IF(AND('DO NOT USE_Case Formulas'!A315,ISBLANK('Case Data Entry'!D315)),"Birthdate is required",IF(NOT(ISBLANK('Case Data Entry'!D315)),"OK",NA()))</f>
        <v>#N/A</v>
      </c>
      <c r="E315" s="41" t="e">
        <f>IF(AND('DO NOT USE_Case Formulas'!A315,ISBLANK('Case Data Entry'!E315)),"Mobile Phone is required",IF(NOT(ISBLANK('Case Data Entry'!E315)),IF(AND(ISNUMBER(VALUE('Case Data Entry'!E315)),LEFT('Case Data Entry'!E315,1)&lt;&gt;"1",LEN('Case Data Entry'!E315)=10),"OK","Phone number must be valid format"),NA()))</f>
        <v>#N/A</v>
      </c>
      <c r="F315" s="41" t="e">
        <f>IF(LEN('Case Data Entry'!F315)&gt;255,"Home Street Address must be less than 255 characters",IF('DO NOT USE_Case Formulas'!A315,"OK",NA()))</f>
        <v>#N/A</v>
      </c>
      <c r="G315" s="41" t="e">
        <f>IF(LEN('Case Data Entry'!G315)&gt;40,"City must be less than 40 characters",IF('DO NOT USE_Case Formulas'!A315,"OK",NA()))</f>
        <v>#N/A</v>
      </c>
      <c r="H315" s="41" t="e">
        <f>IF(AND(NOT(ISBLANK('Case Data Entry'!H315)),ISNA(VLOOKUP('Case Data Entry'!H315,'DO NOT USE_School Picklist'!$P$3:$P$52,1,FALSE))),"Please select a value from the drop-down menu",IF('DO NOT USE_Case Formulas'!A315,"OK",NA()))</f>
        <v>#N/A</v>
      </c>
      <c r="I315" s="41" t="e">
        <f>IF(AND('DO NOT USE_Case Formulas'!A315,ISBLANK('Case Data Entry'!I315)),"Zip is required",IF(ISBLANK('Case Data Entry'!I315),NA(),"OK"))</f>
        <v>#N/A</v>
      </c>
      <c r="J315" s="41" t="e">
        <f>IF(AND('DO NOT USE_Case Formulas'!A315,ISBLANK('Case Data Entry'!J315)),"Student or Staff? is required",IF(ISBLANK('Case Data Entry'!J315),NA(),IF(ISNA(VLOOKUP('Case Data Entry'!J315,'DO NOT USE_School Picklist'!$B$3:$B$6,1,FALSE)),"Please select a value from the drop-down menu","OK")))</f>
        <v>#N/A</v>
      </c>
      <c r="K315" s="41" t="e">
        <f>IF(AND('Case Data Entry'!J315='DO NOT USE_School Picklist'!$B$4,ISBLANK('Case Data Entry'!K315)),"Occupation/Job Title is required if Student or Staff? is Yes, staff/faculty or volunteer",IF('DO NOT USE_Case Formulas'!A315,"OK",NA()))</f>
        <v>#N/A</v>
      </c>
      <c r="L315" s="41" t="e">
        <f ca="1">IF('Case Data Entry'!L315&gt;'DO NOT USE_School Picklist'!$C$3,"Date last on school campus/facility cannot be a future date",IF('DO NOT USE_Case Formulas'!A315,IF(ISBLANK('Case Data Entry'!L315),"Date last on school campus/facility is required","OK"),NA()))</f>
        <v>#N/A</v>
      </c>
      <c r="M315" s="41" t="e">
        <f>IF(AND('DO NOT USE_Case Formulas'!A315,ISBLANK('Case Data Entry'!M315)),"Specific Place in the Location is required",IF(ISBLANK('Case Data Entry'!M315),NA(),"OK"))</f>
        <v>#N/A</v>
      </c>
      <c r="N315" s="41" t="e">
        <f>IF(LEN('Case Data Entry'!N315)&gt;50,"Parent/Guardian Name must be less than 50 characters",IF('DO NOT USE_Case Formulas'!A315,"OK",NA()))</f>
        <v>#N/A</v>
      </c>
      <c r="O315" s="41" t="e">
        <f>IF(NOT(ISBLANK('Case Data Entry'!O315)),IF(AND(ISNUMBER('Case Data Entry'!O315),LEFT('Case Data Entry'!O315,1)&lt;&gt;"1",LEN('Case Data Entry'!O315)=10),"OK","Phone number must be valid format"),IF('DO NOT USE_Case Formulas'!A315,"OK",NA()))</f>
        <v>#N/A</v>
      </c>
      <c r="P315" s="41" t="e">
        <f>IF(AND(NOT(ISBLANK('Case Data Entry'!P315)),ISNA(VLOOKUP('Case Data Entry'!P315,'DO NOT USE_School Picklist'!$E$3:$E$10,1,FALSE))),"Please select a value from the drop-down menu",IF('DO NOT USE_Case Formulas'!A315,"OK",NA()))</f>
        <v>#N/A</v>
      </c>
      <c r="Q315" s="41" t="e">
        <f>IF(AND(NOT(ISBLANK('Case Data Entry'!Q315)),ISNA(VLOOKUP('Case Data Entry'!Q315,'DO NOT USE_School Picklist'!$F$3:$F$16,1,FALSE))),"Please select a value from the drop-down menu",IF('DO NOT USE_Case Formulas'!A315,"OK",NA()))</f>
        <v>#N/A</v>
      </c>
      <c r="R315" s="41" t="e">
        <f>IF(LEN('Case Data Entry'!R315)&gt;100,"Classroom(s) must be less than 100 characters",IF('DO NOT USE_Case Formulas'!A315,"OK",NA()))</f>
        <v>#N/A</v>
      </c>
      <c r="S315" s="41" t="e">
        <f>IF(AND(NOT(ISBLANK('Case Data Entry'!S315)),ISNA(VLOOKUP('Case Data Entry'!S315,'DO NOT USE_School Picklist'!$S$3:$S$12,1,FALSE))),"Please select a value from the drop-down menu",IF('DO NOT USE_Case Formulas'!A315,"OK",NA()))</f>
        <v>#N/A</v>
      </c>
      <c r="T315" s="41" t="e">
        <f>IF(AND(NOT(ISBLANK('Case Data Entry'!T315)),ISNA(VLOOKUP('Case Data Entry'!T315,'DO NOT USE_School Picklist'!$S$3:$S$12,1,FALSE))),"Please select a value from the drop-down menu",IF('DO NOT USE_Case Formulas'!A315,"OK",NA()))</f>
        <v>#N/A</v>
      </c>
      <c r="U315" s="41" t="e">
        <f>IF(LEN('Case Data Entry'!U315)&gt;80,"Name of Education Group must be less than 80 characters",IF('DO NOT USE_Case Formulas'!A315,"OK",NA()))</f>
        <v>#N/A</v>
      </c>
      <c r="V315" s="41" t="e">
        <f>IF(AND(NOT(ISBLANK('Case Data Entry'!V315)),ISNA(VLOOKUP('Case Data Entry'!V315,'DO NOT USE_School Picklist'!$K$3:$K$6,1,FALSE))),"Please select a value from the drop-down menu",IF('DO NOT USE_Case Formulas'!A315,"OK",NA()))</f>
        <v>#N/A</v>
      </c>
      <c r="W315" s="41" t="e">
        <f>IF(AND('DO NOT USE_Case Formulas'!A315,ISBLANK('Case Data Entry'!W315)),"Has this person had symptoms? is required",IF(AND(NOT(ISBLANK('Case Data Entry'!W315)),ISNA(VLOOKUP('Case Data Entry'!W315,'DO NOT USE_School Picklist'!$D$3:$D$5,1,FALSE))),"Please select a value from the drop-down menu",IF(NOT(ISBLANK('Case Data Entry'!W315)),"OK",NA())))</f>
        <v>#N/A</v>
      </c>
      <c r="X315" s="41" t="e">
        <f>IF(AND('Case Data Entry'!W315='DO NOT USE_School Picklist'!$D$3,ISBLANK('Case Data Entry'!X315)),"Symptom Onset Date is required if Ever Symptomatic is Yes",IF('DO NOT USE_Case Formulas'!A315,"OK",NA()))</f>
        <v>#N/A</v>
      </c>
      <c r="Y315" s="41"/>
      <c r="Z315" s="41" t="e">
        <f ca="1">IF(AND('DO NOT USE_Case Formulas'!A315,ISBLANK('Case Data Entry'!Z315)),"Lab Result Test Date is required",IF('Case Data Entry'!Z315&gt;'DO NOT USE_School Picklist'!$C$3,"Test Date cannot be a future date",IF(NOT(ISBLANK('Case Data Entry'!Z315)),"OK",NA())))</f>
        <v>#N/A</v>
      </c>
      <c r="AA315" s="41" t="e">
        <f>IF(AND(NOT(ISBLANK('Case Data Entry'!AA315)),ISNA(VLOOKUP('Case Data Entry'!AA315,'DO NOT USE_School Picklist'!$R$3:$R$7,1,FALSE))),"Please select a value from the drop-down menu",IF('DO NOT USE_Case Formulas'!A315,"OK",NA()))</f>
        <v>#N/A</v>
      </c>
      <c r="AB315" s="41" t="e">
        <f>IF(AND(NOT(ISBLANK('Case Data Entry'!AB315)),ISNA(VLOOKUP('Case Data Entry'!AB315,'DO NOT USE_School Picklist'!$Q$3:$Q$8,1,FALSE))),"Please select a value from the drop-down menu",IF('DO NOT USE_Case Formulas'!A315,"OK",NA()))</f>
        <v>#N/A</v>
      </c>
    </row>
    <row r="316" spans="1:28" x14ac:dyDescent="0.25">
      <c r="A316" s="40" t="e">
        <f>IF('DO NOT USE_Case Formulas'!A316,IF('DO NOT USE_Case Formulas'!B316,"Not all required fields are completed","OK"),NA())</f>
        <v>#N/A</v>
      </c>
      <c r="B316" s="41" t="e">
        <f>IF(AND('DO NOT USE_Case Formulas'!A316,ISBLANK('Case Data Entry'!B316)),"First Name is required",IF(NOT(ISBLANK('Case Data Entry'!B316)),"OK",NA()))</f>
        <v>#N/A</v>
      </c>
      <c r="C316" s="41" t="e">
        <f>IF(AND('DO NOT USE_Case Formulas'!A316,ISBLANK('Case Data Entry'!C316)),"Last Name is required",IF(NOT(ISBLANK('Case Data Entry'!C316)),"OK",NA()))</f>
        <v>#N/A</v>
      </c>
      <c r="D316" s="41" t="e">
        <f>IF(AND('DO NOT USE_Case Formulas'!A316,ISBLANK('Case Data Entry'!D316)),"Birthdate is required",IF(NOT(ISBLANK('Case Data Entry'!D316)),"OK",NA()))</f>
        <v>#N/A</v>
      </c>
      <c r="E316" s="41" t="e">
        <f>IF(AND('DO NOT USE_Case Formulas'!A316,ISBLANK('Case Data Entry'!E316)),"Mobile Phone is required",IF(NOT(ISBLANK('Case Data Entry'!E316)),IF(AND(ISNUMBER(VALUE('Case Data Entry'!E316)),LEFT('Case Data Entry'!E316,1)&lt;&gt;"1",LEN('Case Data Entry'!E316)=10),"OK","Phone number must be valid format"),NA()))</f>
        <v>#N/A</v>
      </c>
      <c r="F316" s="41" t="e">
        <f>IF(LEN('Case Data Entry'!F316)&gt;255,"Home Street Address must be less than 255 characters",IF('DO NOT USE_Case Formulas'!A316,"OK",NA()))</f>
        <v>#N/A</v>
      </c>
      <c r="G316" s="41" t="e">
        <f>IF(LEN('Case Data Entry'!G316)&gt;40,"City must be less than 40 characters",IF('DO NOT USE_Case Formulas'!A316,"OK",NA()))</f>
        <v>#N/A</v>
      </c>
      <c r="H316" s="41" t="e">
        <f>IF(AND(NOT(ISBLANK('Case Data Entry'!H316)),ISNA(VLOOKUP('Case Data Entry'!H316,'DO NOT USE_School Picklist'!$P$3:$P$52,1,FALSE))),"Please select a value from the drop-down menu",IF('DO NOT USE_Case Formulas'!A316,"OK",NA()))</f>
        <v>#N/A</v>
      </c>
      <c r="I316" s="41" t="e">
        <f>IF(AND('DO NOT USE_Case Formulas'!A316,ISBLANK('Case Data Entry'!I316)),"Zip is required",IF(ISBLANK('Case Data Entry'!I316),NA(),"OK"))</f>
        <v>#N/A</v>
      </c>
      <c r="J316" s="41" t="e">
        <f>IF(AND('DO NOT USE_Case Formulas'!A316,ISBLANK('Case Data Entry'!J316)),"Student or Staff? is required",IF(ISBLANK('Case Data Entry'!J316),NA(),IF(ISNA(VLOOKUP('Case Data Entry'!J316,'DO NOT USE_School Picklist'!$B$3:$B$6,1,FALSE)),"Please select a value from the drop-down menu","OK")))</f>
        <v>#N/A</v>
      </c>
      <c r="K316" s="41" t="e">
        <f>IF(AND('Case Data Entry'!J316='DO NOT USE_School Picklist'!$B$4,ISBLANK('Case Data Entry'!K316)),"Occupation/Job Title is required if Student or Staff? is Yes, staff/faculty or volunteer",IF('DO NOT USE_Case Formulas'!A316,"OK",NA()))</f>
        <v>#N/A</v>
      </c>
      <c r="L316" s="41" t="e">
        <f ca="1">IF('Case Data Entry'!L316&gt;'DO NOT USE_School Picklist'!$C$3,"Date last on school campus/facility cannot be a future date",IF('DO NOT USE_Case Formulas'!A316,IF(ISBLANK('Case Data Entry'!L316),"Date last on school campus/facility is required","OK"),NA()))</f>
        <v>#N/A</v>
      </c>
      <c r="M316" s="41" t="e">
        <f>IF(AND('DO NOT USE_Case Formulas'!A316,ISBLANK('Case Data Entry'!M316)),"Specific Place in the Location is required",IF(ISBLANK('Case Data Entry'!M316),NA(),"OK"))</f>
        <v>#N/A</v>
      </c>
      <c r="N316" s="41" t="e">
        <f>IF(LEN('Case Data Entry'!N316)&gt;50,"Parent/Guardian Name must be less than 50 characters",IF('DO NOT USE_Case Formulas'!A316,"OK",NA()))</f>
        <v>#N/A</v>
      </c>
      <c r="O316" s="41" t="e">
        <f>IF(NOT(ISBLANK('Case Data Entry'!O316)),IF(AND(ISNUMBER('Case Data Entry'!O316),LEFT('Case Data Entry'!O316,1)&lt;&gt;"1",LEN('Case Data Entry'!O316)=10),"OK","Phone number must be valid format"),IF('DO NOT USE_Case Formulas'!A316,"OK",NA()))</f>
        <v>#N/A</v>
      </c>
      <c r="P316" s="41" t="e">
        <f>IF(AND(NOT(ISBLANK('Case Data Entry'!P316)),ISNA(VLOOKUP('Case Data Entry'!P316,'DO NOT USE_School Picklist'!$E$3:$E$10,1,FALSE))),"Please select a value from the drop-down menu",IF('DO NOT USE_Case Formulas'!A316,"OK",NA()))</f>
        <v>#N/A</v>
      </c>
      <c r="Q316" s="41" t="e">
        <f>IF(AND(NOT(ISBLANK('Case Data Entry'!Q316)),ISNA(VLOOKUP('Case Data Entry'!Q316,'DO NOT USE_School Picklist'!$F$3:$F$16,1,FALSE))),"Please select a value from the drop-down menu",IF('DO NOT USE_Case Formulas'!A316,"OK",NA()))</f>
        <v>#N/A</v>
      </c>
      <c r="R316" s="41" t="e">
        <f>IF(LEN('Case Data Entry'!R316)&gt;100,"Classroom(s) must be less than 100 characters",IF('DO NOT USE_Case Formulas'!A316,"OK",NA()))</f>
        <v>#N/A</v>
      </c>
      <c r="S316" s="41" t="e">
        <f>IF(AND(NOT(ISBLANK('Case Data Entry'!S316)),ISNA(VLOOKUP('Case Data Entry'!S316,'DO NOT USE_School Picklist'!$S$3:$S$12,1,FALSE))),"Please select a value from the drop-down menu",IF('DO NOT USE_Case Formulas'!A316,"OK",NA()))</f>
        <v>#N/A</v>
      </c>
      <c r="T316" s="41" t="e">
        <f>IF(AND(NOT(ISBLANK('Case Data Entry'!T316)),ISNA(VLOOKUP('Case Data Entry'!T316,'DO NOT USE_School Picklist'!$S$3:$S$12,1,FALSE))),"Please select a value from the drop-down menu",IF('DO NOT USE_Case Formulas'!A316,"OK",NA()))</f>
        <v>#N/A</v>
      </c>
      <c r="U316" s="41" t="e">
        <f>IF(LEN('Case Data Entry'!U316)&gt;80,"Name of Education Group must be less than 80 characters",IF('DO NOT USE_Case Formulas'!A316,"OK",NA()))</f>
        <v>#N/A</v>
      </c>
      <c r="V316" s="41" t="e">
        <f>IF(AND(NOT(ISBLANK('Case Data Entry'!V316)),ISNA(VLOOKUP('Case Data Entry'!V316,'DO NOT USE_School Picklist'!$K$3:$K$6,1,FALSE))),"Please select a value from the drop-down menu",IF('DO NOT USE_Case Formulas'!A316,"OK",NA()))</f>
        <v>#N/A</v>
      </c>
      <c r="W316" s="41" t="e">
        <f>IF(AND('DO NOT USE_Case Formulas'!A316,ISBLANK('Case Data Entry'!W316)),"Has this person had symptoms? is required",IF(AND(NOT(ISBLANK('Case Data Entry'!W316)),ISNA(VLOOKUP('Case Data Entry'!W316,'DO NOT USE_School Picklist'!$D$3:$D$5,1,FALSE))),"Please select a value from the drop-down menu",IF(NOT(ISBLANK('Case Data Entry'!W316)),"OK",NA())))</f>
        <v>#N/A</v>
      </c>
      <c r="X316" s="41" t="e">
        <f>IF(AND('Case Data Entry'!W316='DO NOT USE_School Picklist'!$D$3,ISBLANK('Case Data Entry'!X316)),"Symptom Onset Date is required if Ever Symptomatic is Yes",IF('DO NOT USE_Case Formulas'!A316,"OK",NA()))</f>
        <v>#N/A</v>
      </c>
      <c r="Y316" s="41"/>
      <c r="Z316" s="41" t="e">
        <f ca="1">IF(AND('DO NOT USE_Case Formulas'!A316,ISBLANK('Case Data Entry'!Z316)),"Lab Result Test Date is required",IF('Case Data Entry'!Z316&gt;'DO NOT USE_School Picklist'!$C$3,"Test Date cannot be a future date",IF(NOT(ISBLANK('Case Data Entry'!Z316)),"OK",NA())))</f>
        <v>#N/A</v>
      </c>
      <c r="AA316" s="41" t="e">
        <f>IF(AND(NOT(ISBLANK('Case Data Entry'!AA316)),ISNA(VLOOKUP('Case Data Entry'!AA316,'DO NOT USE_School Picklist'!$R$3:$R$7,1,FALSE))),"Please select a value from the drop-down menu",IF('DO NOT USE_Case Formulas'!A316,"OK",NA()))</f>
        <v>#N/A</v>
      </c>
      <c r="AB316" s="41" t="e">
        <f>IF(AND(NOT(ISBLANK('Case Data Entry'!AB316)),ISNA(VLOOKUP('Case Data Entry'!AB316,'DO NOT USE_School Picklist'!$Q$3:$Q$8,1,FALSE))),"Please select a value from the drop-down menu",IF('DO NOT USE_Case Formulas'!A316,"OK",NA()))</f>
        <v>#N/A</v>
      </c>
    </row>
    <row r="317" spans="1:28" x14ac:dyDescent="0.25">
      <c r="A317" s="40" t="e">
        <f>IF('DO NOT USE_Case Formulas'!A317,IF('DO NOT USE_Case Formulas'!B317,"Not all required fields are completed","OK"),NA())</f>
        <v>#N/A</v>
      </c>
      <c r="B317" s="41" t="e">
        <f>IF(AND('DO NOT USE_Case Formulas'!A317,ISBLANK('Case Data Entry'!B317)),"First Name is required",IF(NOT(ISBLANK('Case Data Entry'!B317)),"OK",NA()))</f>
        <v>#N/A</v>
      </c>
      <c r="C317" s="41" t="e">
        <f>IF(AND('DO NOT USE_Case Formulas'!A317,ISBLANK('Case Data Entry'!C317)),"Last Name is required",IF(NOT(ISBLANK('Case Data Entry'!C317)),"OK",NA()))</f>
        <v>#N/A</v>
      </c>
      <c r="D317" s="41" t="e">
        <f>IF(AND('DO NOT USE_Case Formulas'!A317,ISBLANK('Case Data Entry'!D317)),"Birthdate is required",IF(NOT(ISBLANK('Case Data Entry'!D317)),"OK",NA()))</f>
        <v>#N/A</v>
      </c>
      <c r="E317" s="41" t="e">
        <f>IF(AND('DO NOT USE_Case Formulas'!A317,ISBLANK('Case Data Entry'!E317)),"Mobile Phone is required",IF(NOT(ISBLANK('Case Data Entry'!E317)),IF(AND(ISNUMBER(VALUE('Case Data Entry'!E317)),LEFT('Case Data Entry'!E317,1)&lt;&gt;"1",LEN('Case Data Entry'!E317)=10),"OK","Phone number must be valid format"),NA()))</f>
        <v>#N/A</v>
      </c>
      <c r="F317" s="41" t="e">
        <f>IF(LEN('Case Data Entry'!F317)&gt;255,"Home Street Address must be less than 255 characters",IF('DO NOT USE_Case Formulas'!A317,"OK",NA()))</f>
        <v>#N/A</v>
      </c>
      <c r="G317" s="41" t="e">
        <f>IF(LEN('Case Data Entry'!G317)&gt;40,"City must be less than 40 characters",IF('DO NOT USE_Case Formulas'!A317,"OK",NA()))</f>
        <v>#N/A</v>
      </c>
      <c r="H317" s="41" t="e">
        <f>IF(AND(NOT(ISBLANK('Case Data Entry'!H317)),ISNA(VLOOKUP('Case Data Entry'!H317,'DO NOT USE_School Picklist'!$P$3:$P$52,1,FALSE))),"Please select a value from the drop-down menu",IF('DO NOT USE_Case Formulas'!A317,"OK",NA()))</f>
        <v>#N/A</v>
      </c>
      <c r="I317" s="41" t="e">
        <f>IF(AND('DO NOT USE_Case Formulas'!A317,ISBLANK('Case Data Entry'!I317)),"Zip is required",IF(ISBLANK('Case Data Entry'!I317),NA(),"OK"))</f>
        <v>#N/A</v>
      </c>
      <c r="J317" s="41" t="e">
        <f>IF(AND('DO NOT USE_Case Formulas'!A317,ISBLANK('Case Data Entry'!J317)),"Student or Staff? is required",IF(ISBLANK('Case Data Entry'!J317),NA(),IF(ISNA(VLOOKUP('Case Data Entry'!J317,'DO NOT USE_School Picklist'!$B$3:$B$6,1,FALSE)),"Please select a value from the drop-down menu","OK")))</f>
        <v>#N/A</v>
      </c>
      <c r="K317" s="41" t="e">
        <f>IF(AND('Case Data Entry'!J317='DO NOT USE_School Picklist'!$B$4,ISBLANK('Case Data Entry'!K317)),"Occupation/Job Title is required if Student or Staff? is Yes, staff/faculty or volunteer",IF('DO NOT USE_Case Formulas'!A317,"OK",NA()))</f>
        <v>#N/A</v>
      </c>
      <c r="L317" s="41" t="e">
        <f ca="1">IF('Case Data Entry'!L317&gt;'DO NOT USE_School Picklist'!$C$3,"Date last on school campus/facility cannot be a future date",IF('DO NOT USE_Case Formulas'!A317,IF(ISBLANK('Case Data Entry'!L317),"Date last on school campus/facility is required","OK"),NA()))</f>
        <v>#N/A</v>
      </c>
      <c r="M317" s="41" t="e">
        <f>IF(AND('DO NOT USE_Case Formulas'!A317,ISBLANK('Case Data Entry'!M317)),"Specific Place in the Location is required",IF(ISBLANK('Case Data Entry'!M317),NA(),"OK"))</f>
        <v>#N/A</v>
      </c>
      <c r="N317" s="41" t="e">
        <f>IF(LEN('Case Data Entry'!N317)&gt;50,"Parent/Guardian Name must be less than 50 characters",IF('DO NOT USE_Case Formulas'!A317,"OK",NA()))</f>
        <v>#N/A</v>
      </c>
      <c r="O317" s="41" t="e">
        <f>IF(NOT(ISBLANK('Case Data Entry'!O317)),IF(AND(ISNUMBER('Case Data Entry'!O317),LEFT('Case Data Entry'!O317,1)&lt;&gt;"1",LEN('Case Data Entry'!O317)=10),"OK","Phone number must be valid format"),IF('DO NOT USE_Case Formulas'!A317,"OK",NA()))</f>
        <v>#N/A</v>
      </c>
      <c r="P317" s="41" t="e">
        <f>IF(AND(NOT(ISBLANK('Case Data Entry'!P317)),ISNA(VLOOKUP('Case Data Entry'!P317,'DO NOT USE_School Picklist'!$E$3:$E$10,1,FALSE))),"Please select a value from the drop-down menu",IF('DO NOT USE_Case Formulas'!A317,"OK",NA()))</f>
        <v>#N/A</v>
      </c>
      <c r="Q317" s="41" t="e">
        <f>IF(AND(NOT(ISBLANK('Case Data Entry'!Q317)),ISNA(VLOOKUP('Case Data Entry'!Q317,'DO NOT USE_School Picklist'!$F$3:$F$16,1,FALSE))),"Please select a value from the drop-down menu",IF('DO NOT USE_Case Formulas'!A317,"OK",NA()))</f>
        <v>#N/A</v>
      </c>
      <c r="R317" s="41" t="e">
        <f>IF(LEN('Case Data Entry'!R317)&gt;100,"Classroom(s) must be less than 100 characters",IF('DO NOT USE_Case Formulas'!A317,"OK",NA()))</f>
        <v>#N/A</v>
      </c>
      <c r="S317" s="41" t="e">
        <f>IF(AND(NOT(ISBLANK('Case Data Entry'!S317)),ISNA(VLOOKUP('Case Data Entry'!S317,'DO NOT USE_School Picklist'!$S$3:$S$12,1,FALSE))),"Please select a value from the drop-down menu",IF('DO NOT USE_Case Formulas'!A317,"OK",NA()))</f>
        <v>#N/A</v>
      </c>
      <c r="T317" s="41" t="e">
        <f>IF(AND(NOT(ISBLANK('Case Data Entry'!T317)),ISNA(VLOOKUP('Case Data Entry'!T317,'DO NOT USE_School Picklist'!$S$3:$S$12,1,FALSE))),"Please select a value from the drop-down menu",IF('DO NOT USE_Case Formulas'!A317,"OK",NA()))</f>
        <v>#N/A</v>
      </c>
      <c r="U317" s="41" t="e">
        <f>IF(LEN('Case Data Entry'!U317)&gt;80,"Name of Education Group must be less than 80 characters",IF('DO NOT USE_Case Formulas'!A317,"OK",NA()))</f>
        <v>#N/A</v>
      </c>
      <c r="V317" s="41" t="e">
        <f>IF(AND(NOT(ISBLANK('Case Data Entry'!V317)),ISNA(VLOOKUP('Case Data Entry'!V317,'DO NOT USE_School Picklist'!$K$3:$K$6,1,FALSE))),"Please select a value from the drop-down menu",IF('DO NOT USE_Case Formulas'!A317,"OK",NA()))</f>
        <v>#N/A</v>
      </c>
      <c r="W317" s="41" t="e">
        <f>IF(AND('DO NOT USE_Case Formulas'!A317,ISBLANK('Case Data Entry'!W317)),"Has this person had symptoms? is required",IF(AND(NOT(ISBLANK('Case Data Entry'!W317)),ISNA(VLOOKUP('Case Data Entry'!W317,'DO NOT USE_School Picklist'!$D$3:$D$5,1,FALSE))),"Please select a value from the drop-down menu",IF(NOT(ISBLANK('Case Data Entry'!W317)),"OK",NA())))</f>
        <v>#N/A</v>
      </c>
      <c r="X317" s="41" t="e">
        <f>IF(AND('Case Data Entry'!W317='DO NOT USE_School Picklist'!$D$3,ISBLANK('Case Data Entry'!X317)),"Symptom Onset Date is required if Ever Symptomatic is Yes",IF('DO NOT USE_Case Formulas'!A317,"OK",NA()))</f>
        <v>#N/A</v>
      </c>
      <c r="Y317" s="41"/>
      <c r="Z317" s="41" t="e">
        <f ca="1">IF(AND('DO NOT USE_Case Formulas'!A317,ISBLANK('Case Data Entry'!Z317)),"Lab Result Test Date is required",IF('Case Data Entry'!Z317&gt;'DO NOT USE_School Picklist'!$C$3,"Test Date cannot be a future date",IF(NOT(ISBLANK('Case Data Entry'!Z317)),"OK",NA())))</f>
        <v>#N/A</v>
      </c>
      <c r="AA317" s="41" t="e">
        <f>IF(AND(NOT(ISBLANK('Case Data Entry'!AA317)),ISNA(VLOOKUP('Case Data Entry'!AA317,'DO NOT USE_School Picklist'!$R$3:$R$7,1,FALSE))),"Please select a value from the drop-down menu",IF('DO NOT USE_Case Formulas'!A317,"OK",NA()))</f>
        <v>#N/A</v>
      </c>
      <c r="AB317" s="41" t="e">
        <f>IF(AND(NOT(ISBLANK('Case Data Entry'!AB317)),ISNA(VLOOKUP('Case Data Entry'!AB317,'DO NOT USE_School Picklist'!$Q$3:$Q$8,1,FALSE))),"Please select a value from the drop-down menu",IF('DO NOT USE_Case Formulas'!A317,"OK",NA()))</f>
        <v>#N/A</v>
      </c>
    </row>
    <row r="318" spans="1:28" x14ac:dyDescent="0.25">
      <c r="A318" s="40" t="e">
        <f>IF('DO NOT USE_Case Formulas'!A318,IF('DO NOT USE_Case Formulas'!B318,"Not all required fields are completed","OK"),NA())</f>
        <v>#N/A</v>
      </c>
      <c r="B318" s="41" t="e">
        <f>IF(AND('DO NOT USE_Case Formulas'!A318,ISBLANK('Case Data Entry'!B318)),"First Name is required",IF(NOT(ISBLANK('Case Data Entry'!B318)),"OK",NA()))</f>
        <v>#N/A</v>
      </c>
      <c r="C318" s="41" t="e">
        <f>IF(AND('DO NOT USE_Case Formulas'!A318,ISBLANK('Case Data Entry'!C318)),"Last Name is required",IF(NOT(ISBLANK('Case Data Entry'!C318)),"OK",NA()))</f>
        <v>#N/A</v>
      </c>
      <c r="D318" s="41" t="e">
        <f>IF(AND('DO NOT USE_Case Formulas'!A318,ISBLANK('Case Data Entry'!D318)),"Birthdate is required",IF(NOT(ISBLANK('Case Data Entry'!D318)),"OK",NA()))</f>
        <v>#N/A</v>
      </c>
      <c r="E318" s="41" t="e">
        <f>IF(AND('DO NOT USE_Case Formulas'!A318,ISBLANK('Case Data Entry'!E318)),"Mobile Phone is required",IF(NOT(ISBLANK('Case Data Entry'!E318)),IF(AND(ISNUMBER(VALUE('Case Data Entry'!E318)),LEFT('Case Data Entry'!E318,1)&lt;&gt;"1",LEN('Case Data Entry'!E318)=10),"OK","Phone number must be valid format"),NA()))</f>
        <v>#N/A</v>
      </c>
      <c r="F318" s="41" t="e">
        <f>IF(LEN('Case Data Entry'!F318)&gt;255,"Home Street Address must be less than 255 characters",IF('DO NOT USE_Case Formulas'!A318,"OK",NA()))</f>
        <v>#N/A</v>
      </c>
      <c r="G318" s="41" t="e">
        <f>IF(LEN('Case Data Entry'!G318)&gt;40,"City must be less than 40 characters",IF('DO NOT USE_Case Formulas'!A318,"OK",NA()))</f>
        <v>#N/A</v>
      </c>
      <c r="H318" s="41" t="e">
        <f>IF(AND(NOT(ISBLANK('Case Data Entry'!H318)),ISNA(VLOOKUP('Case Data Entry'!H318,'DO NOT USE_School Picklist'!$P$3:$P$52,1,FALSE))),"Please select a value from the drop-down menu",IF('DO NOT USE_Case Formulas'!A318,"OK",NA()))</f>
        <v>#N/A</v>
      </c>
      <c r="I318" s="41" t="e">
        <f>IF(AND('DO NOT USE_Case Formulas'!A318,ISBLANK('Case Data Entry'!I318)),"Zip is required",IF(ISBLANK('Case Data Entry'!I318),NA(),"OK"))</f>
        <v>#N/A</v>
      </c>
      <c r="J318" s="41" t="e">
        <f>IF(AND('DO NOT USE_Case Formulas'!A318,ISBLANK('Case Data Entry'!J318)),"Student or Staff? is required",IF(ISBLANK('Case Data Entry'!J318),NA(),IF(ISNA(VLOOKUP('Case Data Entry'!J318,'DO NOT USE_School Picklist'!$B$3:$B$6,1,FALSE)),"Please select a value from the drop-down menu","OK")))</f>
        <v>#N/A</v>
      </c>
      <c r="K318" s="41" t="e">
        <f>IF(AND('Case Data Entry'!J318='DO NOT USE_School Picklist'!$B$4,ISBLANK('Case Data Entry'!K318)),"Occupation/Job Title is required if Student or Staff? is Yes, staff/faculty or volunteer",IF('DO NOT USE_Case Formulas'!A318,"OK",NA()))</f>
        <v>#N/A</v>
      </c>
      <c r="L318" s="41" t="e">
        <f ca="1">IF('Case Data Entry'!L318&gt;'DO NOT USE_School Picklist'!$C$3,"Date last on school campus/facility cannot be a future date",IF('DO NOT USE_Case Formulas'!A318,IF(ISBLANK('Case Data Entry'!L318),"Date last on school campus/facility is required","OK"),NA()))</f>
        <v>#N/A</v>
      </c>
      <c r="M318" s="41" t="e">
        <f>IF(AND('DO NOT USE_Case Formulas'!A318,ISBLANK('Case Data Entry'!M318)),"Specific Place in the Location is required",IF(ISBLANK('Case Data Entry'!M318),NA(),"OK"))</f>
        <v>#N/A</v>
      </c>
      <c r="N318" s="41" t="e">
        <f>IF(LEN('Case Data Entry'!N318)&gt;50,"Parent/Guardian Name must be less than 50 characters",IF('DO NOT USE_Case Formulas'!A318,"OK",NA()))</f>
        <v>#N/A</v>
      </c>
      <c r="O318" s="41" t="e">
        <f>IF(NOT(ISBLANK('Case Data Entry'!O318)),IF(AND(ISNUMBER('Case Data Entry'!O318),LEFT('Case Data Entry'!O318,1)&lt;&gt;"1",LEN('Case Data Entry'!O318)=10),"OK","Phone number must be valid format"),IF('DO NOT USE_Case Formulas'!A318,"OK",NA()))</f>
        <v>#N/A</v>
      </c>
      <c r="P318" s="41" t="e">
        <f>IF(AND(NOT(ISBLANK('Case Data Entry'!P318)),ISNA(VLOOKUP('Case Data Entry'!P318,'DO NOT USE_School Picklist'!$E$3:$E$10,1,FALSE))),"Please select a value from the drop-down menu",IF('DO NOT USE_Case Formulas'!A318,"OK",NA()))</f>
        <v>#N/A</v>
      </c>
      <c r="Q318" s="41" t="e">
        <f>IF(AND(NOT(ISBLANK('Case Data Entry'!Q318)),ISNA(VLOOKUP('Case Data Entry'!Q318,'DO NOT USE_School Picklist'!$F$3:$F$16,1,FALSE))),"Please select a value from the drop-down menu",IF('DO NOT USE_Case Formulas'!A318,"OK",NA()))</f>
        <v>#N/A</v>
      </c>
      <c r="R318" s="41" t="e">
        <f>IF(LEN('Case Data Entry'!R318)&gt;100,"Classroom(s) must be less than 100 characters",IF('DO NOT USE_Case Formulas'!A318,"OK",NA()))</f>
        <v>#N/A</v>
      </c>
      <c r="S318" s="41" t="e">
        <f>IF(AND(NOT(ISBLANK('Case Data Entry'!S318)),ISNA(VLOOKUP('Case Data Entry'!S318,'DO NOT USE_School Picklist'!$S$3:$S$12,1,FALSE))),"Please select a value from the drop-down menu",IF('DO NOT USE_Case Formulas'!A318,"OK",NA()))</f>
        <v>#N/A</v>
      </c>
      <c r="T318" s="41" t="e">
        <f>IF(AND(NOT(ISBLANK('Case Data Entry'!T318)),ISNA(VLOOKUP('Case Data Entry'!T318,'DO NOT USE_School Picklist'!$S$3:$S$12,1,FALSE))),"Please select a value from the drop-down menu",IF('DO NOT USE_Case Formulas'!A318,"OK",NA()))</f>
        <v>#N/A</v>
      </c>
      <c r="U318" s="41" t="e">
        <f>IF(LEN('Case Data Entry'!U318)&gt;80,"Name of Education Group must be less than 80 characters",IF('DO NOT USE_Case Formulas'!A318,"OK",NA()))</f>
        <v>#N/A</v>
      </c>
      <c r="V318" s="41" t="e">
        <f>IF(AND(NOT(ISBLANK('Case Data Entry'!V318)),ISNA(VLOOKUP('Case Data Entry'!V318,'DO NOT USE_School Picklist'!$K$3:$K$6,1,FALSE))),"Please select a value from the drop-down menu",IF('DO NOT USE_Case Formulas'!A318,"OK",NA()))</f>
        <v>#N/A</v>
      </c>
      <c r="W318" s="41" t="e">
        <f>IF(AND('DO NOT USE_Case Formulas'!A318,ISBLANK('Case Data Entry'!W318)),"Has this person had symptoms? is required",IF(AND(NOT(ISBLANK('Case Data Entry'!W318)),ISNA(VLOOKUP('Case Data Entry'!W318,'DO NOT USE_School Picklist'!$D$3:$D$5,1,FALSE))),"Please select a value from the drop-down menu",IF(NOT(ISBLANK('Case Data Entry'!W318)),"OK",NA())))</f>
        <v>#N/A</v>
      </c>
      <c r="X318" s="41" t="e">
        <f>IF(AND('Case Data Entry'!W318='DO NOT USE_School Picklist'!$D$3,ISBLANK('Case Data Entry'!X318)),"Symptom Onset Date is required if Ever Symptomatic is Yes",IF('DO NOT USE_Case Formulas'!A318,"OK",NA()))</f>
        <v>#N/A</v>
      </c>
      <c r="Y318" s="41"/>
      <c r="Z318" s="41" t="e">
        <f ca="1">IF(AND('DO NOT USE_Case Formulas'!A318,ISBLANK('Case Data Entry'!Z318)),"Lab Result Test Date is required",IF('Case Data Entry'!Z318&gt;'DO NOT USE_School Picklist'!$C$3,"Test Date cannot be a future date",IF(NOT(ISBLANK('Case Data Entry'!Z318)),"OK",NA())))</f>
        <v>#N/A</v>
      </c>
      <c r="AA318" s="41" t="e">
        <f>IF(AND(NOT(ISBLANK('Case Data Entry'!AA318)),ISNA(VLOOKUP('Case Data Entry'!AA318,'DO NOT USE_School Picklist'!$R$3:$R$7,1,FALSE))),"Please select a value from the drop-down menu",IF('DO NOT USE_Case Formulas'!A318,"OK",NA()))</f>
        <v>#N/A</v>
      </c>
      <c r="AB318" s="41" t="e">
        <f>IF(AND(NOT(ISBLANK('Case Data Entry'!AB318)),ISNA(VLOOKUP('Case Data Entry'!AB318,'DO NOT USE_School Picklist'!$Q$3:$Q$8,1,FALSE))),"Please select a value from the drop-down menu",IF('DO NOT USE_Case Formulas'!A318,"OK",NA()))</f>
        <v>#N/A</v>
      </c>
    </row>
    <row r="319" spans="1:28" x14ac:dyDescent="0.25">
      <c r="A319" s="40" t="e">
        <f>IF('DO NOT USE_Case Formulas'!A319,IF('DO NOT USE_Case Formulas'!B319,"Not all required fields are completed","OK"),NA())</f>
        <v>#N/A</v>
      </c>
      <c r="B319" s="41" t="e">
        <f>IF(AND('DO NOT USE_Case Formulas'!A319,ISBLANK('Case Data Entry'!B319)),"First Name is required",IF(NOT(ISBLANK('Case Data Entry'!B319)),"OK",NA()))</f>
        <v>#N/A</v>
      </c>
      <c r="C319" s="41" t="e">
        <f>IF(AND('DO NOT USE_Case Formulas'!A319,ISBLANK('Case Data Entry'!C319)),"Last Name is required",IF(NOT(ISBLANK('Case Data Entry'!C319)),"OK",NA()))</f>
        <v>#N/A</v>
      </c>
      <c r="D319" s="41" t="e">
        <f>IF(AND('DO NOT USE_Case Formulas'!A319,ISBLANK('Case Data Entry'!D319)),"Birthdate is required",IF(NOT(ISBLANK('Case Data Entry'!D319)),"OK",NA()))</f>
        <v>#N/A</v>
      </c>
      <c r="E319" s="41" t="e">
        <f>IF(AND('DO NOT USE_Case Formulas'!A319,ISBLANK('Case Data Entry'!E319)),"Mobile Phone is required",IF(NOT(ISBLANK('Case Data Entry'!E319)),IF(AND(ISNUMBER(VALUE('Case Data Entry'!E319)),LEFT('Case Data Entry'!E319,1)&lt;&gt;"1",LEN('Case Data Entry'!E319)=10),"OK","Phone number must be valid format"),NA()))</f>
        <v>#N/A</v>
      </c>
      <c r="F319" s="41" t="e">
        <f>IF(LEN('Case Data Entry'!F319)&gt;255,"Home Street Address must be less than 255 characters",IF('DO NOT USE_Case Formulas'!A319,"OK",NA()))</f>
        <v>#N/A</v>
      </c>
      <c r="G319" s="41" t="e">
        <f>IF(LEN('Case Data Entry'!G319)&gt;40,"City must be less than 40 characters",IF('DO NOT USE_Case Formulas'!A319,"OK",NA()))</f>
        <v>#N/A</v>
      </c>
      <c r="H319" s="41" t="e">
        <f>IF(AND(NOT(ISBLANK('Case Data Entry'!H319)),ISNA(VLOOKUP('Case Data Entry'!H319,'DO NOT USE_School Picklist'!$P$3:$P$52,1,FALSE))),"Please select a value from the drop-down menu",IF('DO NOT USE_Case Formulas'!A319,"OK",NA()))</f>
        <v>#N/A</v>
      </c>
      <c r="I319" s="41" t="e">
        <f>IF(AND('DO NOT USE_Case Formulas'!A319,ISBLANK('Case Data Entry'!I319)),"Zip is required",IF(ISBLANK('Case Data Entry'!I319),NA(),"OK"))</f>
        <v>#N/A</v>
      </c>
      <c r="J319" s="41" t="e">
        <f>IF(AND('DO NOT USE_Case Formulas'!A319,ISBLANK('Case Data Entry'!J319)),"Student or Staff? is required",IF(ISBLANK('Case Data Entry'!J319),NA(),IF(ISNA(VLOOKUP('Case Data Entry'!J319,'DO NOT USE_School Picklist'!$B$3:$B$6,1,FALSE)),"Please select a value from the drop-down menu","OK")))</f>
        <v>#N/A</v>
      </c>
      <c r="K319" s="41" t="e">
        <f>IF(AND('Case Data Entry'!J319='DO NOT USE_School Picklist'!$B$4,ISBLANK('Case Data Entry'!K319)),"Occupation/Job Title is required if Student or Staff? is Yes, staff/faculty or volunteer",IF('DO NOT USE_Case Formulas'!A319,"OK",NA()))</f>
        <v>#N/A</v>
      </c>
      <c r="L319" s="41" t="e">
        <f ca="1">IF('Case Data Entry'!L319&gt;'DO NOT USE_School Picklist'!$C$3,"Date last on school campus/facility cannot be a future date",IF('DO NOT USE_Case Formulas'!A319,IF(ISBLANK('Case Data Entry'!L319),"Date last on school campus/facility is required","OK"),NA()))</f>
        <v>#N/A</v>
      </c>
      <c r="M319" s="41" t="e">
        <f>IF(AND('DO NOT USE_Case Formulas'!A319,ISBLANK('Case Data Entry'!M319)),"Specific Place in the Location is required",IF(ISBLANK('Case Data Entry'!M319),NA(),"OK"))</f>
        <v>#N/A</v>
      </c>
      <c r="N319" s="41" t="e">
        <f>IF(LEN('Case Data Entry'!N319)&gt;50,"Parent/Guardian Name must be less than 50 characters",IF('DO NOT USE_Case Formulas'!A319,"OK",NA()))</f>
        <v>#N/A</v>
      </c>
      <c r="O319" s="41" t="e">
        <f>IF(NOT(ISBLANK('Case Data Entry'!O319)),IF(AND(ISNUMBER('Case Data Entry'!O319),LEFT('Case Data Entry'!O319,1)&lt;&gt;"1",LEN('Case Data Entry'!O319)=10),"OK","Phone number must be valid format"),IF('DO NOT USE_Case Formulas'!A319,"OK",NA()))</f>
        <v>#N/A</v>
      </c>
      <c r="P319" s="41" t="e">
        <f>IF(AND(NOT(ISBLANK('Case Data Entry'!P319)),ISNA(VLOOKUP('Case Data Entry'!P319,'DO NOT USE_School Picklist'!$E$3:$E$10,1,FALSE))),"Please select a value from the drop-down menu",IF('DO NOT USE_Case Formulas'!A319,"OK",NA()))</f>
        <v>#N/A</v>
      </c>
      <c r="Q319" s="41" t="e">
        <f>IF(AND(NOT(ISBLANK('Case Data Entry'!Q319)),ISNA(VLOOKUP('Case Data Entry'!Q319,'DO NOT USE_School Picklist'!$F$3:$F$16,1,FALSE))),"Please select a value from the drop-down menu",IF('DO NOT USE_Case Formulas'!A319,"OK",NA()))</f>
        <v>#N/A</v>
      </c>
      <c r="R319" s="41" t="e">
        <f>IF(LEN('Case Data Entry'!R319)&gt;100,"Classroom(s) must be less than 100 characters",IF('DO NOT USE_Case Formulas'!A319,"OK",NA()))</f>
        <v>#N/A</v>
      </c>
      <c r="S319" s="41" t="e">
        <f>IF(AND(NOT(ISBLANK('Case Data Entry'!S319)),ISNA(VLOOKUP('Case Data Entry'!S319,'DO NOT USE_School Picklist'!$S$3:$S$12,1,FALSE))),"Please select a value from the drop-down menu",IF('DO NOT USE_Case Formulas'!A319,"OK",NA()))</f>
        <v>#N/A</v>
      </c>
      <c r="T319" s="41" t="e">
        <f>IF(AND(NOT(ISBLANK('Case Data Entry'!T319)),ISNA(VLOOKUP('Case Data Entry'!T319,'DO NOT USE_School Picklist'!$S$3:$S$12,1,FALSE))),"Please select a value from the drop-down menu",IF('DO NOT USE_Case Formulas'!A319,"OK",NA()))</f>
        <v>#N/A</v>
      </c>
      <c r="U319" s="41" t="e">
        <f>IF(LEN('Case Data Entry'!U319)&gt;80,"Name of Education Group must be less than 80 characters",IF('DO NOT USE_Case Formulas'!A319,"OK",NA()))</f>
        <v>#N/A</v>
      </c>
      <c r="V319" s="41" t="e">
        <f>IF(AND(NOT(ISBLANK('Case Data Entry'!V319)),ISNA(VLOOKUP('Case Data Entry'!V319,'DO NOT USE_School Picklist'!$K$3:$K$6,1,FALSE))),"Please select a value from the drop-down menu",IF('DO NOT USE_Case Formulas'!A319,"OK",NA()))</f>
        <v>#N/A</v>
      </c>
      <c r="W319" s="41" t="e">
        <f>IF(AND('DO NOT USE_Case Formulas'!A319,ISBLANK('Case Data Entry'!W319)),"Has this person had symptoms? is required",IF(AND(NOT(ISBLANK('Case Data Entry'!W319)),ISNA(VLOOKUP('Case Data Entry'!W319,'DO NOT USE_School Picklist'!$D$3:$D$5,1,FALSE))),"Please select a value from the drop-down menu",IF(NOT(ISBLANK('Case Data Entry'!W319)),"OK",NA())))</f>
        <v>#N/A</v>
      </c>
      <c r="X319" s="41" t="e">
        <f>IF(AND('Case Data Entry'!W319='DO NOT USE_School Picklist'!$D$3,ISBLANK('Case Data Entry'!X319)),"Symptom Onset Date is required if Ever Symptomatic is Yes",IF('DO NOT USE_Case Formulas'!A319,"OK",NA()))</f>
        <v>#N/A</v>
      </c>
      <c r="Y319" s="41"/>
      <c r="Z319" s="41" t="e">
        <f ca="1">IF(AND('DO NOT USE_Case Formulas'!A319,ISBLANK('Case Data Entry'!Z319)),"Lab Result Test Date is required",IF('Case Data Entry'!Z319&gt;'DO NOT USE_School Picklist'!$C$3,"Test Date cannot be a future date",IF(NOT(ISBLANK('Case Data Entry'!Z319)),"OK",NA())))</f>
        <v>#N/A</v>
      </c>
      <c r="AA319" s="41" t="e">
        <f>IF(AND(NOT(ISBLANK('Case Data Entry'!AA319)),ISNA(VLOOKUP('Case Data Entry'!AA319,'DO NOT USE_School Picklist'!$R$3:$R$7,1,FALSE))),"Please select a value from the drop-down menu",IF('DO NOT USE_Case Formulas'!A319,"OK",NA()))</f>
        <v>#N/A</v>
      </c>
      <c r="AB319" s="41" t="e">
        <f>IF(AND(NOT(ISBLANK('Case Data Entry'!AB319)),ISNA(VLOOKUP('Case Data Entry'!AB319,'DO NOT USE_School Picklist'!$Q$3:$Q$8,1,FALSE))),"Please select a value from the drop-down menu",IF('DO NOT USE_Case Formulas'!A319,"OK",NA()))</f>
        <v>#N/A</v>
      </c>
    </row>
    <row r="320" spans="1:28" x14ac:dyDescent="0.25">
      <c r="A320" s="40" t="e">
        <f>IF('DO NOT USE_Case Formulas'!A320,IF('DO NOT USE_Case Formulas'!B320,"Not all required fields are completed","OK"),NA())</f>
        <v>#N/A</v>
      </c>
      <c r="B320" s="41" t="e">
        <f>IF(AND('DO NOT USE_Case Formulas'!A320,ISBLANK('Case Data Entry'!B320)),"First Name is required",IF(NOT(ISBLANK('Case Data Entry'!B320)),"OK",NA()))</f>
        <v>#N/A</v>
      </c>
      <c r="C320" s="41" t="e">
        <f>IF(AND('DO NOT USE_Case Formulas'!A320,ISBLANK('Case Data Entry'!C320)),"Last Name is required",IF(NOT(ISBLANK('Case Data Entry'!C320)),"OK",NA()))</f>
        <v>#N/A</v>
      </c>
      <c r="D320" s="41" t="e">
        <f>IF(AND('DO NOT USE_Case Formulas'!A320,ISBLANK('Case Data Entry'!D320)),"Birthdate is required",IF(NOT(ISBLANK('Case Data Entry'!D320)),"OK",NA()))</f>
        <v>#N/A</v>
      </c>
      <c r="E320" s="41" t="e">
        <f>IF(AND('DO NOT USE_Case Formulas'!A320,ISBLANK('Case Data Entry'!E320)),"Mobile Phone is required",IF(NOT(ISBLANK('Case Data Entry'!E320)),IF(AND(ISNUMBER(VALUE('Case Data Entry'!E320)),LEFT('Case Data Entry'!E320,1)&lt;&gt;"1",LEN('Case Data Entry'!E320)=10),"OK","Phone number must be valid format"),NA()))</f>
        <v>#N/A</v>
      </c>
      <c r="F320" s="41" t="e">
        <f>IF(LEN('Case Data Entry'!F320)&gt;255,"Home Street Address must be less than 255 characters",IF('DO NOT USE_Case Formulas'!A320,"OK",NA()))</f>
        <v>#N/A</v>
      </c>
      <c r="G320" s="41" t="e">
        <f>IF(LEN('Case Data Entry'!G320)&gt;40,"City must be less than 40 characters",IF('DO NOT USE_Case Formulas'!A320,"OK",NA()))</f>
        <v>#N/A</v>
      </c>
      <c r="H320" s="41" t="e">
        <f>IF(AND(NOT(ISBLANK('Case Data Entry'!H320)),ISNA(VLOOKUP('Case Data Entry'!H320,'DO NOT USE_School Picklist'!$P$3:$P$52,1,FALSE))),"Please select a value from the drop-down menu",IF('DO NOT USE_Case Formulas'!A320,"OK",NA()))</f>
        <v>#N/A</v>
      </c>
      <c r="I320" s="41" t="e">
        <f>IF(AND('DO NOT USE_Case Formulas'!A320,ISBLANK('Case Data Entry'!I320)),"Zip is required",IF(ISBLANK('Case Data Entry'!I320),NA(),"OK"))</f>
        <v>#N/A</v>
      </c>
      <c r="J320" s="41" t="e">
        <f>IF(AND('DO NOT USE_Case Formulas'!A320,ISBLANK('Case Data Entry'!J320)),"Student or Staff? is required",IF(ISBLANK('Case Data Entry'!J320),NA(),IF(ISNA(VLOOKUP('Case Data Entry'!J320,'DO NOT USE_School Picklist'!$B$3:$B$6,1,FALSE)),"Please select a value from the drop-down menu","OK")))</f>
        <v>#N/A</v>
      </c>
      <c r="K320" s="41" t="e">
        <f>IF(AND('Case Data Entry'!J320='DO NOT USE_School Picklist'!$B$4,ISBLANK('Case Data Entry'!K320)),"Occupation/Job Title is required if Student or Staff? is Yes, staff/faculty or volunteer",IF('DO NOT USE_Case Formulas'!A320,"OK",NA()))</f>
        <v>#N/A</v>
      </c>
      <c r="L320" s="41" t="e">
        <f ca="1">IF('Case Data Entry'!L320&gt;'DO NOT USE_School Picklist'!$C$3,"Date last on school campus/facility cannot be a future date",IF('DO NOT USE_Case Formulas'!A320,IF(ISBLANK('Case Data Entry'!L320),"Date last on school campus/facility is required","OK"),NA()))</f>
        <v>#N/A</v>
      </c>
      <c r="M320" s="41" t="e">
        <f>IF(AND('DO NOT USE_Case Formulas'!A320,ISBLANK('Case Data Entry'!M320)),"Specific Place in the Location is required",IF(ISBLANK('Case Data Entry'!M320),NA(),"OK"))</f>
        <v>#N/A</v>
      </c>
      <c r="N320" s="41" t="e">
        <f>IF(LEN('Case Data Entry'!N320)&gt;50,"Parent/Guardian Name must be less than 50 characters",IF('DO NOT USE_Case Formulas'!A320,"OK",NA()))</f>
        <v>#N/A</v>
      </c>
      <c r="O320" s="41" t="e">
        <f>IF(NOT(ISBLANK('Case Data Entry'!O320)),IF(AND(ISNUMBER('Case Data Entry'!O320),LEFT('Case Data Entry'!O320,1)&lt;&gt;"1",LEN('Case Data Entry'!O320)=10),"OK","Phone number must be valid format"),IF('DO NOT USE_Case Formulas'!A320,"OK",NA()))</f>
        <v>#N/A</v>
      </c>
      <c r="P320" s="41" t="e">
        <f>IF(AND(NOT(ISBLANK('Case Data Entry'!P320)),ISNA(VLOOKUP('Case Data Entry'!P320,'DO NOT USE_School Picklist'!$E$3:$E$10,1,FALSE))),"Please select a value from the drop-down menu",IF('DO NOT USE_Case Formulas'!A320,"OK",NA()))</f>
        <v>#N/A</v>
      </c>
      <c r="Q320" s="41" t="e">
        <f>IF(AND(NOT(ISBLANK('Case Data Entry'!Q320)),ISNA(VLOOKUP('Case Data Entry'!Q320,'DO NOT USE_School Picklist'!$F$3:$F$16,1,FALSE))),"Please select a value from the drop-down menu",IF('DO NOT USE_Case Formulas'!A320,"OK",NA()))</f>
        <v>#N/A</v>
      </c>
      <c r="R320" s="41" t="e">
        <f>IF(LEN('Case Data Entry'!R320)&gt;100,"Classroom(s) must be less than 100 characters",IF('DO NOT USE_Case Formulas'!A320,"OK",NA()))</f>
        <v>#N/A</v>
      </c>
      <c r="S320" s="41" t="e">
        <f>IF(AND(NOT(ISBLANK('Case Data Entry'!S320)),ISNA(VLOOKUP('Case Data Entry'!S320,'DO NOT USE_School Picklist'!$S$3:$S$12,1,FALSE))),"Please select a value from the drop-down menu",IF('DO NOT USE_Case Formulas'!A320,"OK",NA()))</f>
        <v>#N/A</v>
      </c>
      <c r="T320" s="41" t="e">
        <f>IF(AND(NOT(ISBLANK('Case Data Entry'!T320)),ISNA(VLOOKUP('Case Data Entry'!T320,'DO NOT USE_School Picklist'!$S$3:$S$12,1,FALSE))),"Please select a value from the drop-down menu",IF('DO NOT USE_Case Formulas'!A320,"OK",NA()))</f>
        <v>#N/A</v>
      </c>
      <c r="U320" s="41" t="e">
        <f>IF(LEN('Case Data Entry'!U320)&gt;80,"Name of Education Group must be less than 80 characters",IF('DO NOT USE_Case Formulas'!A320,"OK",NA()))</f>
        <v>#N/A</v>
      </c>
      <c r="V320" s="41" t="e">
        <f>IF(AND(NOT(ISBLANK('Case Data Entry'!V320)),ISNA(VLOOKUP('Case Data Entry'!V320,'DO NOT USE_School Picklist'!$K$3:$K$6,1,FALSE))),"Please select a value from the drop-down menu",IF('DO NOT USE_Case Formulas'!A320,"OK",NA()))</f>
        <v>#N/A</v>
      </c>
      <c r="W320" s="41" t="e">
        <f>IF(AND('DO NOT USE_Case Formulas'!A320,ISBLANK('Case Data Entry'!W320)),"Has this person had symptoms? is required",IF(AND(NOT(ISBLANK('Case Data Entry'!W320)),ISNA(VLOOKUP('Case Data Entry'!W320,'DO NOT USE_School Picklist'!$D$3:$D$5,1,FALSE))),"Please select a value from the drop-down menu",IF(NOT(ISBLANK('Case Data Entry'!W320)),"OK",NA())))</f>
        <v>#N/A</v>
      </c>
      <c r="X320" s="41" t="e">
        <f>IF(AND('Case Data Entry'!W320='DO NOT USE_School Picklist'!$D$3,ISBLANK('Case Data Entry'!X320)),"Symptom Onset Date is required if Ever Symptomatic is Yes",IF('DO NOT USE_Case Formulas'!A320,"OK",NA()))</f>
        <v>#N/A</v>
      </c>
      <c r="Y320" s="41"/>
      <c r="Z320" s="41" t="e">
        <f ca="1">IF(AND('DO NOT USE_Case Formulas'!A320,ISBLANK('Case Data Entry'!Z320)),"Lab Result Test Date is required",IF('Case Data Entry'!Z320&gt;'DO NOT USE_School Picklist'!$C$3,"Test Date cannot be a future date",IF(NOT(ISBLANK('Case Data Entry'!Z320)),"OK",NA())))</f>
        <v>#N/A</v>
      </c>
      <c r="AA320" s="41" t="e">
        <f>IF(AND(NOT(ISBLANK('Case Data Entry'!AA320)),ISNA(VLOOKUP('Case Data Entry'!AA320,'DO NOT USE_School Picklist'!$R$3:$R$7,1,FALSE))),"Please select a value from the drop-down menu",IF('DO NOT USE_Case Formulas'!A320,"OK",NA()))</f>
        <v>#N/A</v>
      </c>
      <c r="AB320" s="41" t="e">
        <f>IF(AND(NOT(ISBLANK('Case Data Entry'!AB320)),ISNA(VLOOKUP('Case Data Entry'!AB320,'DO NOT USE_School Picklist'!$Q$3:$Q$8,1,FALSE))),"Please select a value from the drop-down menu",IF('DO NOT USE_Case Formulas'!A320,"OK",NA()))</f>
        <v>#N/A</v>
      </c>
    </row>
    <row r="321" spans="1:28" x14ac:dyDescent="0.25">
      <c r="A321" s="40" t="e">
        <f>IF('DO NOT USE_Case Formulas'!A321,IF('DO NOT USE_Case Formulas'!B321,"Not all required fields are completed","OK"),NA())</f>
        <v>#N/A</v>
      </c>
      <c r="B321" s="41" t="e">
        <f>IF(AND('DO NOT USE_Case Formulas'!A321,ISBLANK('Case Data Entry'!B321)),"First Name is required",IF(NOT(ISBLANK('Case Data Entry'!B321)),"OK",NA()))</f>
        <v>#N/A</v>
      </c>
      <c r="C321" s="41" t="e">
        <f>IF(AND('DO NOT USE_Case Formulas'!A321,ISBLANK('Case Data Entry'!C321)),"Last Name is required",IF(NOT(ISBLANK('Case Data Entry'!C321)),"OK",NA()))</f>
        <v>#N/A</v>
      </c>
      <c r="D321" s="41" t="e">
        <f>IF(AND('DO NOT USE_Case Formulas'!A321,ISBLANK('Case Data Entry'!D321)),"Birthdate is required",IF(NOT(ISBLANK('Case Data Entry'!D321)),"OK",NA()))</f>
        <v>#N/A</v>
      </c>
      <c r="E321" s="41" t="e">
        <f>IF(AND('DO NOT USE_Case Formulas'!A321,ISBLANK('Case Data Entry'!E321)),"Mobile Phone is required",IF(NOT(ISBLANK('Case Data Entry'!E321)),IF(AND(ISNUMBER(VALUE('Case Data Entry'!E321)),LEFT('Case Data Entry'!E321,1)&lt;&gt;"1",LEN('Case Data Entry'!E321)=10),"OK","Phone number must be valid format"),NA()))</f>
        <v>#N/A</v>
      </c>
      <c r="F321" s="41" t="e">
        <f>IF(LEN('Case Data Entry'!F321)&gt;255,"Home Street Address must be less than 255 characters",IF('DO NOT USE_Case Formulas'!A321,"OK",NA()))</f>
        <v>#N/A</v>
      </c>
      <c r="G321" s="41" t="e">
        <f>IF(LEN('Case Data Entry'!G321)&gt;40,"City must be less than 40 characters",IF('DO NOT USE_Case Formulas'!A321,"OK",NA()))</f>
        <v>#N/A</v>
      </c>
      <c r="H321" s="41" t="e">
        <f>IF(AND(NOT(ISBLANK('Case Data Entry'!H321)),ISNA(VLOOKUP('Case Data Entry'!H321,'DO NOT USE_School Picklist'!$P$3:$P$52,1,FALSE))),"Please select a value from the drop-down menu",IF('DO NOT USE_Case Formulas'!A321,"OK",NA()))</f>
        <v>#N/A</v>
      </c>
      <c r="I321" s="41" t="e">
        <f>IF(AND('DO NOT USE_Case Formulas'!A321,ISBLANK('Case Data Entry'!I321)),"Zip is required",IF(ISBLANK('Case Data Entry'!I321),NA(),"OK"))</f>
        <v>#N/A</v>
      </c>
      <c r="J321" s="41" t="e">
        <f>IF(AND('DO NOT USE_Case Formulas'!A321,ISBLANK('Case Data Entry'!J321)),"Student or Staff? is required",IF(ISBLANK('Case Data Entry'!J321),NA(),IF(ISNA(VLOOKUP('Case Data Entry'!J321,'DO NOT USE_School Picklist'!$B$3:$B$6,1,FALSE)),"Please select a value from the drop-down menu","OK")))</f>
        <v>#N/A</v>
      </c>
      <c r="K321" s="41" t="e">
        <f>IF(AND('Case Data Entry'!J321='DO NOT USE_School Picklist'!$B$4,ISBLANK('Case Data Entry'!K321)),"Occupation/Job Title is required if Student or Staff? is Yes, staff/faculty or volunteer",IF('DO NOT USE_Case Formulas'!A321,"OK",NA()))</f>
        <v>#N/A</v>
      </c>
      <c r="L321" s="41" t="e">
        <f ca="1">IF('Case Data Entry'!L321&gt;'DO NOT USE_School Picklist'!$C$3,"Date last on school campus/facility cannot be a future date",IF('DO NOT USE_Case Formulas'!A321,IF(ISBLANK('Case Data Entry'!L321),"Date last on school campus/facility is required","OK"),NA()))</f>
        <v>#N/A</v>
      </c>
      <c r="M321" s="41" t="e">
        <f>IF(AND('DO NOT USE_Case Formulas'!A321,ISBLANK('Case Data Entry'!M321)),"Specific Place in the Location is required",IF(ISBLANK('Case Data Entry'!M321),NA(),"OK"))</f>
        <v>#N/A</v>
      </c>
      <c r="N321" s="41" t="e">
        <f>IF(LEN('Case Data Entry'!N321)&gt;50,"Parent/Guardian Name must be less than 50 characters",IF('DO NOT USE_Case Formulas'!A321,"OK",NA()))</f>
        <v>#N/A</v>
      </c>
      <c r="O321" s="41" t="e">
        <f>IF(NOT(ISBLANK('Case Data Entry'!O321)),IF(AND(ISNUMBER('Case Data Entry'!O321),LEFT('Case Data Entry'!O321,1)&lt;&gt;"1",LEN('Case Data Entry'!O321)=10),"OK","Phone number must be valid format"),IF('DO NOT USE_Case Formulas'!A321,"OK",NA()))</f>
        <v>#N/A</v>
      </c>
      <c r="P321" s="41" t="e">
        <f>IF(AND(NOT(ISBLANK('Case Data Entry'!P321)),ISNA(VLOOKUP('Case Data Entry'!P321,'DO NOT USE_School Picklist'!$E$3:$E$10,1,FALSE))),"Please select a value from the drop-down menu",IF('DO NOT USE_Case Formulas'!A321,"OK",NA()))</f>
        <v>#N/A</v>
      </c>
      <c r="Q321" s="41" t="e">
        <f>IF(AND(NOT(ISBLANK('Case Data Entry'!Q321)),ISNA(VLOOKUP('Case Data Entry'!Q321,'DO NOT USE_School Picklist'!$F$3:$F$16,1,FALSE))),"Please select a value from the drop-down menu",IF('DO NOT USE_Case Formulas'!A321,"OK",NA()))</f>
        <v>#N/A</v>
      </c>
      <c r="R321" s="41" t="e">
        <f>IF(LEN('Case Data Entry'!R321)&gt;100,"Classroom(s) must be less than 100 characters",IF('DO NOT USE_Case Formulas'!A321,"OK",NA()))</f>
        <v>#N/A</v>
      </c>
      <c r="S321" s="41" t="e">
        <f>IF(AND(NOT(ISBLANK('Case Data Entry'!S321)),ISNA(VLOOKUP('Case Data Entry'!S321,'DO NOT USE_School Picklist'!$S$3:$S$12,1,FALSE))),"Please select a value from the drop-down menu",IF('DO NOT USE_Case Formulas'!A321,"OK",NA()))</f>
        <v>#N/A</v>
      </c>
      <c r="T321" s="41" t="e">
        <f>IF(AND(NOT(ISBLANK('Case Data Entry'!T321)),ISNA(VLOOKUP('Case Data Entry'!T321,'DO NOT USE_School Picklist'!$S$3:$S$12,1,FALSE))),"Please select a value from the drop-down menu",IF('DO NOT USE_Case Formulas'!A321,"OK",NA()))</f>
        <v>#N/A</v>
      </c>
      <c r="U321" s="41" t="e">
        <f>IF(LEN('Case Data Entry'!U321)&gt;80,"Name of Education Group must be less than 80 characters",IF('DO NOT USE_Case Formulas'!A321,"OK",NA()))</f>
        <v>#N/A</v>
      </c>
      <c r="V321" s="41" t="e">
        <f>IF(AND(NOT(ISBLANK('Case Data Entry'!V321)),ISNA(VLOOKUP('Case Data Entry'!V321,'DO NOT USE_School Picklist'!$K$3:$K$6,1,FALSE))),"Please select a value from the drop-down menu",IF('DO NOT USE_Case Formulas'!A321,"OK",NA()))</f>
        <v>#N/A</v>
      </c>
      <c r="W321" s="41" t="e">
        <f>IF(AND('DO NOT USE_Case Formulas'!A321,ISBLANK('Case Data Entry'!W321)),"Has this person had symptoms? is required",IF(AND(NOT(ISBLANK('Case Data Entry'!W321)),ISNA(VLOOKUP('Case Data Entry'!W321,'DO NOT USE_School Picklist'!$D$3:$D$5,1,FALSE))),"Please select a value from the drop-down menu",IF(NOT(ISBLANK('Case Data Entry'!W321)),"OK",NA())))</f>
        <v>#N/A</v>
      </c>
      <c r="X321" s="41" t="e">
        <f>IF(AND('Case Data Entry'!W321='DO NOT USE_School Picklist'!$D$3,ISBLANK('Case Data Entry'!X321)),"Symptom Onset Date is required if Ever Symptomatic is Yes",IF('DO NOT USE_Case Formulas'!A321,"OK",NA()))</f>
        <v>#N/A</v>
      </c>
      <c r="Y321" s="41"/>
      <c r="Z321" s="41" t="e">
        <f ca="1">IF(AND('DO NOT USE_Case Formulas'!A321,ISBLANK('Case Data Entry'!Z321)),"Lab Result Test Date is required",IF('Case Data Entry'!Z321&gt;'DO NOT USE_School Picklist'!$C$3,"Test Date cannot be a future date",IF(NOT(ISBLANK('Case Data Entry'!Z321)),"OK",NA())))</f>
        <v>#N/A</v>
      </c>
      <c r="AA321" s="41" t="e">
        <f>IF(AND(NOT(ISBLANK('Case Data Entry'!AA321)),ISNA(VLOOKUP('Case Data Entry'!AA321,'DO NOT USE_School Picklist'!$R$3:$R$7,1,FALSE))),"Please select a value from the drop-down menu",IF('DO NOT USE_Case Formulas'!A321,"OK",NA()))</f>
        <v>#N/A</v>
      </c>
      <c r="AB321" s="41" t="e">
        <f>IF(AND(NOT(ISBLANK('Case Data Entry'!AB321)),ISNA(VLOOKUP('Case Data Entry'!AB321,'DO NOT USE_School Picklist'!$Q$3:$Q$8,1,FALSE))),"Please select a value from the drop-down menu",IF('DO NOT USE_Case Formulas'!A321,"OK",NA()))</f>
        <v>#N/A</v>
      </c>
    </row>
    <row r="322" spans="1:28" x14ac:dyDescent="0.25">
      <c r="A322" s="40" t="e">
        <f>IF('DO NOT USE_Case Formulas'!A322,IF('DO NOT USE_Case Formulas'!B322,"Not all required fields are completed","OK"),NA())</f>
        <v>#N/A</v>
      </c>
      <c r="B322" s="41" t="e">
        <f>IF(AND('DO NOT USE_Case Formulas'!A322,ISBLANK('Case Data Entry'!B322)),"First Name is required",IF(NOT(ISBLANK('Case Data Entry'!B322)),"OK",NA()))</f>
        <v>#N/A</v>
      </c>
      <c r="C322" s="41" t="e">
        <f>IF(AND('DO NOT USE_Case Formulas'!A322,ISBLANK('Case Data Entry'!C322)),"Last Name is required",IF(NOT(ISBLANK('Case Data Entry'!C322)),"OK",NA()))</f>
        <v>#N/A</v>
      </c>
      <c r="D322" s="41" t="e">
        <f>IF(AND('DO NOT USE_Case Formulas'!A322,ISBLANK('Case Data Entry'!D322)),"Birthdate is required",IF(NOT(ISBLANK('Case Data Entry'!D322)),"OK",NA()))</f>
        <v>#N/A</v>
      </c>
      <c r="E322" s="41" t="e">
        <f>IF(AND('DO NOT USE_Case Formulas'!A322,ISBLANK('Case Data Entry'!E322)),"Mobile Phone is required",IF(NOT(ISBLANK('Case Data Entry'!E322)),IF(AND(ISNUMBER(VALUE('Case Data Entry'!E322)),LEFT('Case Data Entry'!E322,1)&lt;&gt;"1",LEN('Case Data Entry'!E322)=10),"OK","Phone number must be valid format"),NA()))</f>
        <v>#N/A</v>
      </c>
      <c r="F322" s="41" t="e">
        <f>IF(LEN('Case Data Entry'!F322)&gt;255,"Home Street Address must be less than 255 characters",IF('DO NOT USE_Case Formulas'!A322,"OK",NA()))</f>
        <v>#N/A</v>
      </c>
      <c r="G322" s="41" t="e">
        <f>IF(LEN('Case Data Entry'!G322)&gt;40,"City must be less than 40 characters",IF('DO NOT USE_Case Formulas'!A322,"OK",NA()))</f>
        <v>#N/A</v>
      </c>
      <c r="H322" s="41" t="e">
        <f>IF(AND(NOT(ISBLANK('Case Data Entry'!H322)),ISNA(VLOOKUP('Case Data Entry'!H322,'DO NOT USE_School Picklist'!$P$3:$P$52,1,FALSE))),"Please select a value from the drop-down menu",IF('DO NOT USE_Case Formulas'!A322,"OK",NA()))</f>
        <v>#N/A</v>
      </c>
      <c r="I322" s="41" t="e">
        <f>IF(AND('DO NOT USE_Case Formulas'!A322,ISBLANK('Case Data Entry'!I322)),"Zip is required",IF(ISBLANK('Case Data Entry'!I322),NA(),"OK"))</f>
        <v>#N/A</v>
      </c>
      <c r="J322" s="41" t="e">
        <f>IF(AND('DO NOT USE_Case Formulas'!A322,ISBLANK('Case Data Entry'!J322)),"Student or Staff? is required",IF(ISBLANK('Case Data Entry'!J322),NA(),IF(ISNA(VLOOKUP('Case Data Entry'!J322,'DO NOT USE_School Picklist'!$B$3:$B$6,1,FALSE)),"Please select a value from the drop-down menu","OK")))</f>
        <v>#N/A</v>
      </c>
      <c r="K322" s="41" t="e">
        <f>IF(AND('Case Data Entry'!J322='DO NOT USE_School Picklist'!$B$4,ISBLANK('Case Data Entry'!K322)),"Occupation/Job Title is required if Student or Staff? is Yes, staff/faculty or volunteer",IF('DO NOT USE_Case Formulas'!A322,"OK",NA()))</f>
        <v>#N/A</v>
      </c>
      <c r="L322" s="41" t="e">
        <f ca="1">IF('Case Data Entry'!L322&gt;'DO NOT USE_School Picklist'!$C$3,"Date last on school campus/facility cannot be a future date",IF('DO NOT USE_Case Formulas'!A322,IF(ISBLANK('Case Data Entry'!L322),"Date last on school campus/facility is required","OK"),NA()))</f>
        <v>#N/A</v>
      </c>
      <c r="M322" s="41" t="e">
        <f>IF(AND('DO NOT USE_Case Formulas'!A322,ISBLANK('Case Data Entry'!M322)),"Specific Place in the Location is required",IF(ISBLANK('Case Data Entry'!M322),NA(),"OK"))</f>
        <v>#N/A</v>
      </c>
      <c r="N322" s="41" t="e">
        <f>IF(LEN('Case Data Entry'!N322)&gt;50,"Parent/Guardian Name must be less than 50 characters",IF('DO NOT USE_Case Formulas'!A322,"OK",NA()))</f>
        <v>#N/A</v>
      </c>
      <c r="O322" s="41" t="e">
        <f>IF(NOT(ISBLANK('Case Data Entry'!O322)),IF(AND(ISNUMBER('Case Data Entry'!O322),LEFT('Case Data Entry'!O322,1)&lt;&gt;"1",LEN('Case Data Entry'!O322)=10),"OK","Phone number must be valid format"),IF('DO NOT USE_Case Formulas'!A322,"OK",NA()))</f>
        <v>#N/A</v>
      </c>
      <c r="P322" s="41" t="e">
        <f>IF(AND(NOT(ISBLANK('Case Data Entry'!P322)),ISNA(VLOOKUP('Case Data Entry'!P322,'DO NOT USE_School Picklist'!$E$3:$E$10,1,FALSE))),"Please select a value from the drop-down menu",IF('DO NOT USE_Case Formulas'!A322,"OK",NA()))</f>
        <v>#N/A</v>
      </c>
      <c r="Q322" s="41" t="e">
        <f>IF(AND(NOT(ISBLANK('Case Data Entry'!Q322)),ISNA(VLOOKUP('Case Data Entry'!Q322,'DO NOT USE_School Picklist'!$F$3:$F$16,1,FALSE))),"Please select a value from the drop-down menu",IF('DO NOT USE_Case Formulas'!A322,"OK",NA()))</f>
        <v>#N/A</v>
      </c>
      <c r="R322" s="41" t="e">
        <f>IF(LEN('Case Data Entry'!R322)&gt;100,"Classroom(s) must be less than 100 characters",IF('DO NOT USE_Case Formulas'!A322,"OK",NA()))</f>
        <v>#N/A</v>
      </c>
      <c r="S322" s="41" t="e">
        <f>IF(AND(NOT(ISBLANK('Case Data Entry'!S322)),ISNA(VLOOKUP('Case Data Entry'!S322,'DO NOT USE_School Picklist'!$S$3:$S$12,1,FALSE))),"Please select a value from the drop-down menu",IF('DO NOT USE_Case Formulas'!A322,"OK",NA()))</f>
        <v>#N/A</v>
      </c>
      <c r="T322" s="41" t="e">
        <f>IF(AND(NOT(ISBLANK('Case Data Entry'!T322)),ISNA(VLOOKUP('Case Data Entry'!T322,'DO NOT USE_School Picklist'!$S$3:$S$12,1,FALSE))),"Please select a value from the drop-down menu",IF('DO NOT USE_Case Formulas'!A322,"OK",NA()))</f>
        <v>#N/A</v>
      </c>
      <c r="U322" s="41" t="e">
        <f>IF(LEN('Case Data Entry'!U322)&gt;80,"Name of Education Group must be less than 80 characters",IF('DO NOT USE_Case Formulas'!A322,"OK",NA()))</f>
        <v>#N/A</v>
      </c>
      <c r="V322" s="41" t="e">
        <f>IF(AND(NOT(ISBLANK('Case Data Entry'!V322)),ISNA(VLOOKUP('Case Data Entry'!V322,'DO NOT USE_School Picklist'!$K$3:$K$6,1,FALSE))),"Please select a value from the drop-down menu",IF('DO NOT USE_Case Formulas'!A322,"OK",NA()))</f>
        <v>#N/A</v>
      </c>
      <c r="W322" s="41" t="e">
        <f>IF(AND('DO NOT USE_Case Formulas'!A322,ISBLANK('Case Data Entry'!W322)),"Has this person had symptoms? is required",IF(AND(NOT(ISBLANK('Case Data Entry'!W322)),ISNA(VLOOKUP('Case Data Entry'!W322,'DO NOT USE_School Picklist'!$D$3:$D$5,1,FALSE))),"Please select a value from the drop-down menu",IF(NOT(ISBLANK('Case Data Entry'!W322)),"OK",NA())))</f>
        <v>#N/A</v>
      </c>
      <c r="X322" s="41" t="e">
        <f>IF(AND('Case Data Entry'!W322='DO NOT USE_School Picklist'!$D$3,ISBLANK('Case Data Entry'!X322)),"Symptom Onset Date is required if Ever Symptomatic is Yes",IF('DO NOT USE_Case Formulas'!A322,"OK",NA()))</f>
        <v>#N/A</v>
      </c>
      <c r="Y322" s="41"/>
      <c r="Z322" s="41" t="e">
        <f ca="1">IF(AND('DO NOT USE_Case Formulas'!A322,ISBLANK('Case Data Entry'!Z322)),"Lab Result Test Date is required",IF('Case Data Entry'!Z322&gt;'DO NOT USE_School Picklist'!$C$3,"Test Date cannot be a future date",IF(NOT(ISBLANK('Case Data Entry'!Z322)),"OK",NA())))</f>
        <v>#N/A</v>
      </c>
      <c r="AA322" s="41" t="e">
        <f>IF(AND(NOT(ISBLANK('Case Data Entry'!AA322)),ISNA(VLOOKUP('Case Data Entry'!AA322,'DO NOT USE_School Picklist'!$R$3:$R$7,1,FALSE))),"Please select a value from the drop-down menu",IF('DO NOT USE_Case Formulas'!A322,"OK",NA()))</f>
        <v>#N/A</v>
      </c>
      <c r="AB322" s="41" t="e">
        <f>IF(AND(NOT(ISBLANK('Case Data Entry'!AB322)),ISNA(VLOOKUP('Case Data Entry'!AB322,'DO NOT USE_School Picklist'!$Q$3:$Q$8,1,FALSE))),"Please select a value from the drop-down menu",IF('DO NOT USE_Case Formulas'!A322,"OK",NA()))</f>
        <v>#N/A</v>
      </c>
    </row>
    <row r="323" spans="1:28" x14ac:dyDescent="0.25">
      <c r="A323" s="40" t="e">
        <f>IF('DO NOT USE_Case Formulas'!A323,IF('DO NOT USE_Case Formulas'!B323,"Not all required fields are completed","OK"),NA())</f>
        <v>#N/A</v>
      </c>
      <c r="B323" s="41" t="e">
        <f>IF(AND('DO NOT USE_Case Formulas'!A323,ISBLANK('Case Data Entry'!B323)),"First Name is required",IF(NOT(ISBLANK('Case Data Entry'!B323)),"OK",NA()))</f>
        <v>#N/A</v>
      </c>
      <c r="C323" s="41" t="e">
        <f>IF(AND('DO NOT USE_Case Formulas'!A323,ISBLANK('Case Data Entry'!C323)),"Last Name is required",IF(NOT(ISBLANK('Case Data Entry'!C323)),"OK",NA()))</f>
        <v>#N/A</v>
      </c>
      <c r="D323" s="41" t="e">
        <f>IF(AND('DO NOT USE_Case Formulas'!A323,ISBLANK('Case Data Entry'!D323)),"Birthdate is required",IF(NOT(ISBLANK('Case Data Entry'!D323)),"OK",NA()))</f>
        <v>#N/A</v>
      </c>
      <c r="E323" s="41" t="e">
        <f>IF(AND('DO NOT USE_Case Formulas'!A323,ISBLANK('Case Data Entry'!E323)),"Mobile Phone is required",IF(NOT(ISBLANK('Case Data Entry'!E323)),IF(AND(ISNUMBER(VALUE('Case Data Entry'!E323)),LEFT('Case Data Entry'!E323,1)&lt;&gt;"1",LEN('Case Data Entry'!E323)=10),"OK","Phone number must be valid format"),NA()))</f>
        <v>#N/A</v>
      </c>
      <c r="F323" s="41" t="e">
        <f>IF(LEN('Case Data Entry'!F323)&gt;255,"Home Street Address must be less than 255 characters",IF('DO NOT USE_Case Formulas'!A323,"OK",NA()))</f>
        <v>#N/A</v>
      </c>
      <c r="G323" s="41" t="e">
        <f>IF(LEN('Case Data Entry'!G323)&gt;40,"City must be less than 40 characters",IF('DO NOT USE_Case Formulas'!A323,"OK",NA()))</f>
        <v>#N/A</v>
      </c>
      <c r="H323" s="41" t="e">
        <f>IF(AND(NOT(ISBLANK('Case Data Entry'!H323)),ISNA(VLOOKUP('Case Data Entry'!H323,'DO NOT USE_School Picklist'!$P$3:$P$52,1,FALSE))),"Please select a value from the drop-down menu",IF('DO NOT USE_Case Formulas'!A323,"OK",NA()))</f>
        <v>#N/A</v>
      </c>
      <c r="I323" s="41" t="e">
        <f>IF(AND('DO NOT USE_Case Formulas'!A323,ISBLANK('Case Data Entry'!I323)),"Zip is required",IF(ISBLANK('Case Data Entry'!I323),NA(),"OK"))</f>
        <v>#N/A</v>
      </c>
      <c r="J323" s="41" t="e">
        <f>IF(AND('DO NOT USE_Case Formulas'!A323,ISBLANK('Case Data Entry'!J323)),"Student or Staff? is required",IF(ISBLANK('Case Data Entry'!J323),NA(),IF(ISNA(VLOOKUP('Case Data Entry'!J323,'DO NOT USE_School Picklist'!$B$3:$B$6,1,FALSE)),"Please select a value from the drop-down menu","OK")))</f>
        <v>#N/A</v>
      </c>
      <c r="K323" s="41" t="e">
        <f>IF(AND('Case Data Entry'!J323='DO NOT USE_School Picklist'!$B$4,ISBLANK('Case Data Entry'!K323)),"Occupation/Job Title is required if Student or Staff? is Yes, staff/faculty or volunteer",IF('DO NOT USE_Case Formulas'!A323,"OK",NA()))</f>
        <v>#N/A</v>
      </c>
      <c r="L323" s="41" t="e">
        <f ca="1">IF('Case Data Entry'!L323&gt;'DO NOT USE_School Picklist'!$C$3,"Date last on school campus/facility cannot be a future date",IF('DO NOT USE_Case Formulas'!A323,IF(ISBLANK('Case Data Entry'!L323),"Date last on school campus/facility is required","OK"),NA()))</f>
        <v>#N/A</v>
      </c>
      <c r="M323" s="41" t="e">
        <f>IF(AND('DO NOT USE_Case Formulas'!A323,ISBLANK('Case Data Entry'!M323)),"Specific Place in the Location is required",IF(ISBLANK('Case Data Entry'!M323),NA(),"OK"))</f>
        <v>#N/A</v>
      </c>
      <c r="N323" s="41" t="e">
        <f>IF(LEN('Case Data Entry'!N323)&gt;50,"Parent/Guardian Name must be less than 50 characters",IF('DO NOT USE_Case Formulas'!A323,"OK",NA()))</f>
        <v>#N/A</v>
      </c>
      <c r="O323" s="41" t="e">
        <f>IF(NOT(ISBLANK('Case Data Entry'!O323)),IF(AND(ISNUMBER('Case Data Entry'!O323),LEFT('Case Data Entry'!O323,1)&lt;&gt;"1",LEN('Case Data Entry'!O323)=10),"OK","Phone number must be valid format"),IF('DO NOT USE_Case Formulas'!A323,"OK",NA()))</f>
        <v>#N/A</v>
      </c>
      <c r="P323" s="41" t="e">
        <f>IF(AND(NOT(ISBLANK('Case Data Entry'!P323)),ISNA(VLOOKUP('Case Data Entry'!P323,'DO NOT USE_School Picklist'!$E$3:$E$10,1,FALSE))),"Please select a value from the drop-down menu",IF('DO NOT USE_Case Formulas'!A323,"OK",NA()))</f>
        <v>#N/A</v>
      </c>
      <c r="Q323" s="41" t="e">
        <f>IF(AND(NOT(ISBLANK('Case Data Entry'!Q323)),ISNA(VLOOKUP('Case Data Entry'!Q323,'DO NOT USE_School Picklist'!$F$3:$F$16,1,FALSE))),"Please select a value from the drop-down menu",IF('DO NOT USE_Case Formulas'!A323,"OK",NA()))</f>
        <v>#N/A</v>
      </c>
      <c r="R323" s="41" t="e">
        <f>IF(LEN('Case Data Entry'!R323)&gt;100,"Classroom(s) must be less than 100 characters",IF('DO NOT USE_Case Formulas'!A323,"OK",NA()))</f>
        <v>#N/A</v>
      </c>
      <c r="S323" s="41" t="e">
        <f>IF(AND(NOT(ISBLANK('Case Data Entry'!S323)),ISNA(VLOOKUP('Case Data Entry'!S323,'DO NOT USE_School Picklist'!$S$3:$S$12,1,FALSE))),"Please select a value from the drop-down menu",IF('DO NOT USE_Case Formulas'!A323,"OK",NA()))</f>
        <v>#N/A</v>
      </c>
      <c r="T323" s="41" t="e">
        <f>IF(AND(NOT(ISBLANK('Case Data Entry'!T323)),ISNA(VLOOKUP('Case Data Entry'!T323,'DO NOT USE_School Picklist'!$S$3:$S$12,1,FALSE))),"Please select a value from the drop-down menu",IF('DO NOT USE_Case Formulas'!A323,"OK",NA()))</f>
        <v>#N/A</v>
      </c>
      <c r="U323" s="41" t="e">
        <f>IF(LEN('Case Data Entry'!U323)&gt;80,"Name of Education Group must be less than 80 characters",IF('DO NOT USE_Case Formulas'!A323,"OK",NA()))</f>
        <v>#N/A</v>
      </c>
      <c r="V323" s="41" t="e">
        <f>IF(AND(NOT(ISBLANK('Case Data Entry'!V323)),ISNA(VLOOKUP('Case Data Entry'!V323,'DO NOT USE_School Picklist'!$K$3:$K$6,1,FALSE))),"Please select a value from the drop-down menu",IF('DO NOT USE_Case Formulas'!A323,"OK",NA()))</f>
        <v>#N/A</v>
      </c>
      <c r="W323" s="41" t="e">
        <f>IF(AND('DO NOT USE_Case Formulas'!A323,ISBLANK('Case Data Entry'!W323)),"Has this person had symptoms? is required",IF(AND(NOT(ISBLANK('Case Data Entry'!W323)),ISNA(VLOOKUP('Case Data Entry'!W323,'DO NOT USE_School Picklist'!$D$3:$D$5,1,FALSE))),"Please select a value from the drop-down menu",IF(NOT(ISBLANK('Case Data Entry'!W323)),"OK",NA())))</f>
        <v>#N/A</v>
      </c>
      <c r="X323" s="41" t="e">
        <f>IF(AND('Case Data Entry'!W323='DO NOT USE_School Picklist'!$D$3,ISBLANK('Case Data Entry'!X323)),"Symptom Onset Date is required if Ever Symptomatic is Yes",IF('DO NOT USE_Case Formulas'!A323,"OK",NA()))</f>
        <v>#N/A</v>
      </c>
      <c r="Y323" s="41"/>
      <c r="Z323" s="41" t="e">
        <f ca="1">IF(AND('DO NOT USE_Case Formulas'!A323,ISBLANK('Case Data Entry'!Z323)),"Lab Result Test Date is required",IF('Case Data Entry'!Z323&gt;'DO NOT USE_School Picklist'!$C$3,"Test Date cannot be a future date",IF(NOT(ISBLANK('Case Data Entry'!Z323)),"OK",NA())))</f>
        <v>#N/A</v>
      </c>
      <c r="AA323" s="41" t="e">
        <f>IF(AND(NOT(ISBLANK('Case Data Entry'!AA323)),ISNA(VLOOKUP('Case Data Entry'!AA323,'DO NOT USE_School Picklist'!$R$3:$R$7,1,FALSE))),"Please select a value from the drop-down menu",IF('DO NOT USE_Case Formulas'!A323,"OK",NA()))</f>
        <v>#N/A</v>
      </c>
      <c r="AB323" s="41" t="e">
        <f>IF(AND(NOT(ISBLANK('Case Data Entry'!AB323)),ISNA(VLOOKUP('Case Data Entry'!AB323,'DO NOT USE_School Picklist'!$Q$3:$Q$8,1,FALSE))),"Please select a value from the drop-down menu",IF('DO NOT USE_Case Formulas'!A323,"OK",NA()))</f>
        <v>#N/A</v>
      </c>
    </row>
    <row r="324" spans="1:28" x14ac:dyDescent="0.25">
      <c r="A324" s="40" t="e">
        <f>IF('DO NOT USE_Case Formulas'!A324,IF('DO NOT USE_Case Formulas'!B324,"Not all required fields are completed","OK"),NA())</f>
        <v>#N/A</v>
      </c>
      <c r="B324" s="41" t="e">
        <f>IF(AND('DO NOT USE_Case Formulas'!A324,ISBLANK('Case Data Entry'!B324)),"First Name is required",IF(NOT(ISBLANK('Case Data Entry'!B324)),"OK",NA()))</f>
        <v>#N/A</v>
      </c>
      <c r="C324" s="41" t="e">
        <f>IF(AND('DO NOT USE_Case Formulas'!A324,ISBLANK('Case Data Entry'!C324)),"Last Name is required",IF(NOT(ISBLANK('Case Data Entry'!C324)),"OK",NA()))</f>
        <v>#N/A</v>
      </c>
      <c r="D324" s="41" t="e">
        <f>IF(AND('DO NOT USE_Case Formulas'!A324,ISBLANK('Case Data Entry'!D324)),"Birthdate is required",IF(NOT(ISBLANK('Case Data Entry'!D324)),"OK",NA()))</f>
        <v>#N/A</v>
      </c>
      <c r="E324" s="41" t="e">
        <f>IF(AND('DO NOT USE_Case Formulas'!A324,ISBLANK('Case Data Entry'!E324)),"Mobile Phone is required",IF(NOT(ISBLANK('Case Data Entry'!E324)),IF(AND(ISNUMBER(VALUE('Case Data Entry'!E324)),LEFT('Case Data Entry'!E324,1)&lt;&gt;"1",LEN('Case Data Entry'!E324)=10),"OK","Phone number must be valid format"),NA()))</f>
        <v>#N/A</v>
      </c>
      <c r="F324" s="41" t="e">
        <f>IF(LEN('Case Data Entry'!F324)&gt;255,"Home Street Address must be less than 255 characters",IF('DO NOT USE_Case Formulas'!A324,"OK",NA()))</f>
        <v>#N/A</v>
      </c>
      <c r="G324" s="41" t="e">
        <f>IF(LEN('Case Data Entry'!G324)&gt;40,"City must be less than 40 characters",IF('DO NOT USE_Case Formulas'!A324,"OK",NA()))</f>
        <v>#N/A</v>
      </c>
      <c r="H324" s="41" t="e">
        <f>IF(AND(NOT(ISBLANK('Case Data Entry'!H324)),ISNA(VLOOKUP('Case Data Entry'!H324,'DO NOT USE_School Picklist'!$P$3:$P$52,1,FALSE))),"Please select a value from the drop-down menu",IF('DO NOT USE_Case Formulas'!A324,"OK",NA()))</f>
        <v>#N/A</v>
      </c>
      <c r="I324" s="41" t="e">
        <f>IF(AND('DO NOT USE_Case Formulas'!A324,ISBLANK('Case Data Entry'!I324)),"Zip is required",IF(ISBLANK('Case Data Entry'!I324),NA(),"OK"))</f>
        <v>#N/A</v>
      </c>
      <c r="J324" s="41" t="e">
        <f>IF(AND('DO NOT USE_Case Formulas'!A324,ISBLANK('Case Data Entry'!J324)),"Student or Staff? is required",IF(ISBLANK('Case Data Entry'!J324),NA(),IF(ISNA(VLOOKUP('Case Data Entry'!J324,'DO NOT USE_School Picklist'!$B$3:$B$6,1,FALSE)),"Please select a value from the drop-down menu","OK")))</f>
        <v>#N/A</v>
      </c>
      <c r="K324" s="41" t="e">
        <f>IF(AND('Case Data Entry'!J324='DO NOT USE_School Picklist'!$B$4,ISBLANK('Case Data Entry'!K324)),"Occupation/Job Title is required if Student or Staff? is Yes, staff/faculty or volunteer",IF('DO NOT USE_Case Formulas'!A324,"OK",NA()))</f>
        <v>#N/A</v>
      </c>
      <c r="L324" s="41" t="e">
        <f ca="1">IF('Case Data Entry'!L324&gt;'DO NOT USE_School Picklist'!$C$3,"Date last on school campus/facility cannot be a future date",IF('DO NOT USE_Case Formulas'!A324,IF(ISBLANK('Case Data Entry'!L324),"Date last on school campus/facility is required","OK"),NA()))</f>
        <v>#N/A</v>
      </c>
      <c r="M324" s="41" t="e">
        <f>IF(AND('DO NOT USE_Case Formulas'!A324,ISBLANK('Case Data Entry'!M324)),"Specific Place in the Location is required",IF(ISBLANK('Case Data Entry'!M324),NA(),"OK"))</f>
        <v>#N/A</v>
      </c>
      <c r="N324" s="41" t="e">
        <f>IF(LEN('Case Data Entry'!N324)&gt;50,"Parent/Guardian Name must be less than 50 characters",IF('DO NOT USE_Case Formulas'!A324,"OK",NA()))</f>
        <v>#N/A</v>
      </c>
      <c r="O324" s="41" t="e">
        <f>IF(NOT(ISBLANK('Case Data Entry'!O324)),IF(AND(ISNUMBER('Case Data Entry'!O324),LEFT('Case Data Entry'!O324,1)&lt;&gt;"1",LEN('Case Data Entry'!O324)=10),"OK","Phone number must be valid format"),IF('DO NOT USE_Case Formulas'!A324,"OK",NA()))</f>
        <v>#N/A</v>
      </c>
      <c r="P324" s="41" t="e">
        <f>IF(AND(NOT(ISBLANK('Case Data Entry'!P324)),ISNA(VLOOKUP('Case Data Entry'!P324,'DO NOT USE_School Picklist'!$E$3:$E$10,1,FALSE))),"Please select a value from the drop-down menu",IF('DO NOT USE_Case Formulas'!A324,"OK",NA()))</f>
        <v>#N/A</v>
      </c>
      <c r="Q324" s="41" t="e">
        <f>IF(AND(NOT(ISBLANK('Case Data Entry'!Q324)),ISNA(VLOOKUP('Case Data Entry'!Q324,'DO NOT USE_School Picklist'!$F$3:$F$16,1,FALSE))),"Please select a value from the drop-down menu",IF('DO NOT USE_Case Formulas'!A324,"OK",NA()))</f>
        <v>#N/A</v>
      </c>
      <c r="R324" s="41" t="e">
        <f>IF(LEN('Case Data Entry'!R324)&gt;100,"Classroom(s) must be less than 100 characters",IF('DO NOT USE_Case Formulas'!A324,"OK",NA()))</f>
        <v>#N/A</v>
      </c>
      <c r="S324" s="41" t="e">
        <f>IF(AND(NOT(ISBLANK('Case Data Entry'!S324)),ISNA(VLOOKUP('Case Data Entry'!S324,'DO NOT USE_School Picklist'!$S$3:$S$12,1,FALSE))),"Please select a value from the drop-down menu",IF('DO NOT USE_Case Formulas'!A324,"OK",NA()))</f>
        <v>#N/A</v>
      </c>
      <c r="T324" s="41" t="e">
        <f>IF(AND(NOT(ISBLANK('Case Data Entry'!T324)),ISNA(VLOOKUP('Case Data Entry'!T324,'DO NOT USE_School Picklist'!$S$3:$S$12,1,FALSE))),"Please select a value from the drop-down menu",IF('DO NOT USE_Case Formulas'!A324,"OK",NA()))</f>
        <v>#N/A</v>
      </c>
      <c r="U324" s="41" t="e">
        <f>IF(LEN('Case Data Entry'!U324)&gt;80,"Name of Education Group must be less than 80 characters",IF('DO NOT USE_Case Formulas'!A324,"OK",NA()))</f>
        <v>#N/A</v>
      </c>
      <c r="V324" s="41" t="e">
        <f>IF(AND(NOT(ISBLANK('Case Data Entry'!V324)),ISNA(VLOOKUP('Case Data Entry'!V324,'DO NOT USE_School Picklist'!$K$3:$K$6,1,FALSE))),"Please select a value from the drop-down menu",IF('DO NOT USE_Case Formulas'!A324,"OK",NA()))</f>
        <v>#N/A</v>
      </c>
      <c r="W324" s="41" t="e">
        <f>IF(AND('DO NOT USE_Case Formulas'!A324,ISBLANK('Case Data Entry'!W324)),"Has this person had symptoms? is required",IF(AND(NOT(ISBLANK('Case Data Entry'!W324)),ISNA(VLOOKUP('Case Data Entry'!W324,'DO NOT USE_School Picklist'!$D$3:$D$5,1,FALSE))),"Please select a value from the drop-down menu",IF(NOT(ISBLANK('Case Data Entry'!W324)),"OK",NA())))</f>
        <v>#N/A</v>
      </c>
      <c r="X324" s="41" t="e">
        <f>IF(AND('Case Data Entry'!W324='DO NOT USE_School Picklist'!$D$3,ISBLANK('Case Data Entry'!X324)),"Symptom Onset Date is required if Ever Symptomatic is Yes",IF('DO NOT USE_Case Formulas'!A324,"OK",NA()))</f>
        <v>#N/A</v>
      </c>
      <c r="Y324" s="41"/>
      <c r="Z324" s="41" t="e">
        <f ca="1">IF(AND('DO NOT USE_Case Formulas'!A324,ISBLANK('Case Data Entry'!Z324)),"Lab Result Test Date is required",IF('Case Data Entry'!Z324&gt;'DO NOT USE_School Picklist'!$C$3,"Test Date cannot be a future date",IF(NOT(ISBLANK('Case Data Entry'!Z324)),"OK",NA())))</f>
        <v>#N/A</v>
      </c>
      <c r="AA324" s="41" t="e">
        <f>IF(AND(NOT(ISBLANK('Case Data Entry'!AA324)),ISNA(VLOOKUP('Case Data Entry'!AA324,'DO NOT USE_School Picklist'!$R$3:$R$7,1,FALSE))),"Please select a value from the drop-down menu",IF('DO NOT USE_Case Formulas'!A324,"OK",NA()))</f>
        <v>#N/A</v>
      </c>
      <c r="AB324" s="41" t="e">
        <f>IF(AND(NOT(ISBLANK('Case Data Entry'!AB324)),ISNA(VLOOKUP('Case Data Entry'!AB324,'DO NOT USE_School Picklist'!$Q$3:$Q$8,1,FALSE))),"Please select a value from the drop-down menu",IF('DO NOT USE_Case Formulas'!A324,"OK",NA()))</f>
        <v>#N/A</v>
      </c>
    </row>
    <row r="325" spans="1:28" x14ac:dyDescent="0.25">
      <c r="A325" s="40" t="e">
        <f>IF('DO NOT USE_Case Formulas'!A325,IF('DO NOT USE_Case Formulas'!B325,"Not all required fields are completed","OK"),NA())</f>
        <v>#N/A</v>
      </c>
      <c r="B325" s="41" t="e">
        <f>IF(AND('DO NOT USE_Case Formulas'!A325,ISBLANK('Case Data Entry'!B325)),"First Name is required",IF(NOT(ISBLANK('Case Data Entry'!B325)),"OK",NA()))</f>
        <v>#N/A</v>
      </c>
      <c r="C325" s="41" t="e">
        <f>IF(AND('DO NOT USE_Case Formulas'!A325,ISBLANK('Case Data Entry'!C325)),"Last Name is required",IF(NOT(ISBLANK('Case Data Entry'!C325)),"OK",NA()))</f>
        <v>#N/A</v>
      </c>
      <c r="D325" s="41" t="e">
        <f>IF(AND('DO NOT USE_Case Formulas'!A325,ISBLANK('Case Data Entry'!D325)),"Birthdate is required",IF(NOT(ISBLANK('Case Data Entry'!D325)),"OK",NA()))</f>
        <v>#N/A</v>
      </c>
      <c r="E325" s="41" t="e">
        <f>IF(AND('DO NOT USE_Case Formulas'!A325,ISBLANK('Case Data Entry'!E325)),"Mobile Phone is required",IF(NOT(ISBLANK('Case Data Entry'!E325)),IF(AND(ISNUMBER(VALUE('Case Data Entry'!E325)),LEFT('Case Data Entry'!E325,1)&lt;&gt;"1",LEN('Case Data Entry'!E325)=10),"OK","Phone number must be valid format"),NA()))</f>
        <v>#N/A</v>
      </c>
      <c r="F325" s="41" t="e">
        <f>IF(LEN('Case Data Entry'!F325)&gt;255,"Home Street Address must be less than 255 characters",IF('DO NOT USE_Case Formulas'!A325,"OK",NA()))</f>
        <v>#N/A</v>
      </c>
      <c r="G325" s="41" t="e">
        <f>IF(LEN('Case Data Entry'!G325)&gt;40,"City must be less than 40 characters",IF('DO NOT USE_Case Formulas'!A325,"OK",NA()))</f>
        <v>#N/A</v>
      </c>
      <c r="H325" s="41" t="e">
        <f>IF(AND(NOT(ISBLANK('Case Data Entry'!H325)),ISNA(VLOOKUP('Case Data Entry'!H325,'DO NOT USE_School Picklist'!$P$3:$P$52,1,FALSE))),"Please select a value from the drop-down menu",IF('DO NOT USE_Case Formulas'!A325,"OK",NA()))</f>
        <v>#N/A</v>
      </c>
      <c r="I325" s="41" t="e">
        <f>IF(AND('DO NOT USE_Case Formulas'!A325,ISBLANK('Case Data Entry'!I325)),"Zip is required",IF(ISBLANK('Case Data Entry'!I325),NA(),"OK"))</f>
        <v>#N/A</v>
      </c>
      <c r="J325" s="41" t="e">
        <f>IF(AND('DO NOT USE_Case Formulas'!A325,ISBLANK('Case Data Entry'!J325)),"Student or Staff? is required",IF(ISBLANK('Case Data Entry'!J325),NA(),IF(ISNA(VLOOKUP('Case Data Entry'!J325,'DO NOT USE_School Picklist'!$B$3:$B$6,1,FALSE)),"Please select a value from the drop-down menu","OK")))</f>
        <v>#N/A</v>
      </c>
      <c r="K325" s="41" t="e">
        <f>IF(AND('Case Data Entry'!J325='DO NOT USE_School Picklist'!$B$4,ISBLANK('Case Data Entry'!K325)),"Occupation/Job Title is required if Student or Staff? is Yes, staff/faculty or volunteer",IF('DO NOT USE_Case Formulas'!A325,"OK",NA()))</f>
        <v>#N/A</v>
      </c>
      <c r="L325" s="41" t="e">
        <f ca="1">IF('Case Data Entry'!L325&gt;'DO NOT USE_School Picklist'!$C$3,"Date last on school campus/facility cannot be a future date",IF('DO NOT USE_Case Formulas'!A325,IF(ISBLANK('Case Data Entry'!L325),"Date last on school campus/facility is required","OK"),NA()))</f>
        <v>#N/A</v>
      </c>
      <c r="M325" s="41" t="e">
        <f>IF(AND('DO NOT USE_Case Formulas'!A325,ISBLANK('Case Data Entry'!M325)),"Specific Place in the Location is required",IF(ISBLANK('Case Data Entry'!M325),NA(),"OK"))</f>
        <v>#N/A</v>
      </c>
      <c r="N325" s="41" t="e">
        <f>IF(LEN('Case Data Entry'!N325)&gt;50,"Parent/Guardian Name must be less than 50 characters",IF('DO NOT USE_Case Formulas'!A325,"OK",NA()))</f>
        <v>#N/A</v>
      </c>
      <c r="O325" s="41" t="e">
        <f>IF(NOT(ISBLANK('Case Data Entry'!O325)),IF(AND(ISNUMBER('Case Data Entry'!O325),LEFT('Case Data Entry'!O325,1)&lt;&gt;"1",LEN('Case Data Entry'!O325)=10),"OK","Phone number must be valid format"),IF('DO NOT USE_Case Formulas'!A325,"OK",NA()))</f>
        <v>#N/A</v>
      </c>
      <c r="P325" s="41" t="e">
        <f>IF(AND(NOT(ISBLANK('Case Data Entry'!P325)),ISNA(VLOOKUP('Case Data Entry'!P325,'DO NOT USE_School Picklist'!$E$3:$E$10,1,FALSE))),"Please select a value from the drop-down menu",IF('DO NOT USE_Case Formulas'!A325,"OK",NA()))</f>
        <v>#N/A</v>
      </c>
      <c r="Q325" s="41" t="e">
        <f>IF(AND(NOT(ISBLANK('Case Data Entry'!Q325)),ISNA(VLOOKUP('Case Data Entry'!Q325,'DO NOT USE_School Picklist'!$F$3:$F$16,1,FALSE))),"Please select a value from the drop-down menu",IF('DO NOT USE_Case Formulas'!A325,"OK",NA()))</f>
        <v>#N/A</v>
      </c>
      <c r="R325" s="41" t="e">
        <f>IF(LEN('Case Data Entry'!R325)&gt;100,"Classroom(s) must be less than 100 characters",IF('DO NOT USE_Case Formulas'!A325,"OK",NA()))</f>
        <v>#N/A</v>
      </c>
      <c r="S325" s="41" t="e">
        <f>IF(AND(NOT(ISBLANK('Case Data Entry'!S325)),ISNA(VLOOKUP('Case Data Entry'!S325,'DO NOT USE_School Picklist'!$S$3:$S$12,1,FALSE))),"Please select a value from the drop-down menu",IF('DO NOT USE_Case Formulas'!A325,"OK",NA()))</f>
        <v>#N/A</v>
      </c>
      <c r="T325" s="41" t="e">
        <f>IF(AND(NOT(ISBLANK('Case Data Entry'!T325)),ISNA(VLOOKUP('Case Data Entry'!T325,'DO NOT USE_School Picklist'!$S$3:$S$12,1,FALSE))),"Please select a value from the drop-down menu",IF('DO NOT USE_Case Formulas'!A325,"OK",NA()))</f>
        <v>#N/A</v>
      </c>
      <c r="U325" s="41" t="e">
        <f>IF(LEN('Case Data Entry'!U325)&gt;80,"Name of Education Group must be less than 80 characters",IF('DO NOT USE_Case Formulas'!A325,"OK",NA()))</f>
        <v>#N/A</v>
      </c>
      <c r="V325" s="41" t="e">
        <f>IF(AND(NOT(ISBLANK('Case Data Entry'!V325)),ISNA(VLOOKUP('Case Data Entry'!V325,'DO NOT USE_School Picklist'!$K$3:$K$6,1,FALSE))),"Please select a value from the drop-down menu",IF('DO NOT USE_Case Formulas'!A325,"OK",NA()))</f>
        <v>#N/A</v>
      </c>
      <c r="W325" s="41" t="e">
        <f>IF(AND('DO NOT USE_Case Formulas'!A325,ISBLANK('Case Data Entry'!W325)),"Has this person had symptoms? is required",IF(AND(NOT(ISBLANK('Case Data Entry'!W325)),ISNA(VLOOKUP('Case Data Entry'!W325,'DO NOT USE_School Picklist'!$D$3:$D$5,1,FALSE))),"Please select a value from the drop-down menu",IF(NOT(ISBLANK('Case Data Entry'!W325)),"OK",NA())))</f>
        <v>#N/A</v>
      </c>
      <c r="X325" s="41" t="e">
        <f>IF(AND('Case Data Entry'!W325='DO NOT USE_School Picklist'!$D$3,ISBLANK('Case Data Entry'!X325)),"Symptom Onset Date is required if Ever Symptomatic is Yes",IF('DO NOT USE_Case Formulas'!A325,"OK",NA()))</f>
        <v>#N/A</v>
      </c>
      <c r="Y325" s="41"/>
      <c r="Z325" s="41" t="e">
        <f ca="1">IF(AND('DO NOT USE_Case Formulas'!A325,ISBLANK('Case Data Entry'!Z325)),"Lab Result Test Date is required",IF('Case Data Entry'!Z325&gt;'DO NOT USE_School Picklist'!$C$3,"Test Date cannot be a future date",IF(NOT(ISBLANK('Case Data Entry'!Z325)),"OK",NA())))</f>
        <v>#N/A</v>
      </c>
      <c r="AA325" s="41" t="e">
        <f>IF(AND(NOT(ISBLANK('Case Data Entry'!AA325)),ISNA(VLOOKUP('Case Data Entry'!AA325,'DO NOT USE_School Picklist'!$R$3:$R$7,1,FALSE))),"Please select a value from the drop-down menu",IF('DO NOT USE_Case Formulas'!A325,"OK",NA()))</f>
        <v>#N/A</v>
      </c>
      <c r="AB325" s="41" t="e">
        <f>IF(AND(NOT(ISBLANK('Case Data Entry'!AB325)),ISNA(VLOOKUP('Case Data Entry'!AB325,'DO NOT USE_School Picklist'!$Q$3:$Q$8,1,FALSE))),"Please select a value from the drop-down menu",IF('DO NOT USE_Case Formulas'!A325,"OK",NA()))</f>
        <v>#N/A</v>
      </c>
    </row>
    <row r="326" spans="1:28" x14ac:dyDescent="0.25">
      <c r="A326" s="40" t="e">
        <f>IF('DO NOT USE_Case Formulas'!A326,IF('DO NOT USE_Case Formulas'!B326,"Not all required fields are completed","OK"),NA())</f>
        <v>#N/A</v>
      </c>
      <c r="B326" s="41" t="e">
        <f>IF(AND('DO NOT USE_Case Formulas'!A326,ISBLANK('Case Data Entry'!B326)),"First Name is required",IF(NOT(ISBLANK('Case Data Entry'!B326)),"OK",NA()))</f>
        <v>#N/A</v>
      </c>
      <c r="C326" s="41" t="e">
        <f>IF(AND('DO NOT USE_Case Formulas'!A326,ISBLANK('Case Data Entry'!C326)),"Last Name is required",IF(NOT(ISBLANK('Case Data Entry'!C326)),"OK",NA()))</f>
        <v>#N/A</v>
      </c>
      <c r="D326" s="41" t="e">
        <f>IF(AND('DO NOT USE_Case Formulas'!A326,ISBLANK('Case Data Entry'!D326)),"Birthdate is required",IF(NOT(ISBLANK('Case Data Entry'!D326)),"OK",NA()))</f>
        <v>#N/A</v>
      </c>
      <c r="E326" s="41" t="e">
        <f>IF(AND('DO NOT USE_Case Formulas'!A326,ISBLANK('Case Data Entry'!E326)),"Mobile Phone is required",IF(NOT(ISBLANK('Case Data Entry'!E326)),IF(AND(ISNUMBER(VALUE('Case Data Entry'!E326)),LEFT('Case Data Entry'!E326,1)&lt;&gt;"1",LEN('Case Data Entry'!E326)=10),"OK","Phone number must be valid format"),NA()))</f>
        <v>#N/A</v>
      </c>
      <c r="F326" s="41" t="e">
        <f>IF(LEN('Case Data Entry'!F326)&gt;255,"Home Street Address must be less than 255 characters",IF('DO NOT USE_Case Formulas'!A326,"OK",NA()))</f>
        <v>#N/A</v>
      </c>
      <c r="G326" s="41" t="e">
        <f>IF(LEN('Case Data Entry'!G326)&gt;40,"City must be less than 40 characters",IF('DO NOT USE_Case Formulas'!A326,"OK",NA()))</f>
        <v>#N/A</v>
      </c>
      <c r="H326" s="41" t="e">
        <f>IF(AND(NOT(ISBLANK('Case Data Entry'!H326)),ISNA(VLOOKUP('Case Data Entry'!H326,'DO NOT USE_School Picklist'!$P$3:$P$52,1,FALSE))),"Please select a value from the drop-down menu",IF('DO NOT USE_Case Formulas'!A326,"OK",NA()))</f>
        <v>#N/A</v>
      </c>
      <c r="I326" s="41" t="e">
        <f>IF(AND('DO NOT USE_Case Formulas'!A326,ISBLANK('Case Data Entry'!I326)),"Zip is required",IF(ISBLANK('Case Data Entry'!I326),NA(),"OK"))</f>
        <v>#N/A</v>
      </c>
      <c r="J326" s="41" t="e">
        <f>IF(AND('DO NOT USE_Case Formulas'!A326,ISBLANK('Case Data Entry'!J326)),"Student or Staff? is required",IF(ISBLANK('Case Data Entry'!J326),NA(),IF(ISNA(VLOOKUP('Case Data Entry'!J326,'DO NOT USE_School Picklist'!$B$3:$B$6,1,FALSE)),"Please select a value from the drop-down menu","OK")))</f>
        <v>#N/A</v>
      </c>
      <c r="K326" s="41" t="e">
        <f>IF(AND('Case Data Entry'!J326='DO NOT USE_School Picklist'!$B$4,ISBLANK('Case Data Entry'!K326)),"Occupation/Job Title is required if Student or Staff? is Yes, staff/faculty or volunteer",IF('DO NOT USE_Case Formulas'!A326,"OK",NA()))</f>
        <v>#N/A</v>
      </c>
      <c r="L326" s="41" t="e">
        <f ca="1">IF('Case Data Entry'!L326&gt;'DO NOT USE_School Picklist'!$C$3,"Date last on school campus/facility cannot be a future date",IF('DO NOT USE_Case Formulas'!A326,IF(ISBLANK('Case Data Entry'!L326),"Date last on school campus/facility is required","OK"),NA()))</f>
        <v>#N/A</v>
      </c>
      <c r="M326" s="41" t="e">
        <f>IF(AND('DO NOT USE_Case Formulas'!A326,ISBLANK('Case Data Entry'!M326)),"Specific Place in the Location is required",IF(ISBLANK('Case Data Entry'!M326),NA(),"OK"))</f>
        <v>#N/A</v>
      </c>
      <c r="N326" s="41" t="e">
        <f>IF(LEN('Case Data Entry'!N326)&gt;50,"Parent/Guardian Name must be less than 50 characters",IF('DO NOT USE_Case Formulas'!A326,"OK",NA()))</f>
        <v>#N/A</v>
      </c>
      <c r="O326" s="41" t="e">
        <f>IF(NOT(ISBLANK('Case Data Entry'!O326)),IF(AND(ISNUMBER('Case Data Entry'!O326),LEFT('Case Data Entry'!O326,1)&lt;&gt;"1",LEN('Case Data Entry'!O326)=10),"OK","Phone number must be valid format"),IF('DO NOT USE_Case Formulas'!A326,"OK",NA()))</f>
        <v>#N/A</v>
      </c>
      <c r="P326" s="41" t="e">
        <f>IF(AND(NOT(ISBLANK('Case Data Entry'!P326)),ISNA(VLOOKUP('Case Data Entry'!P326,'DO NOT USE_School Picklist'!$E$3:$E$10,1,FALSE))),"Please select a value from the drop-down menu",IF('DO NOT USE_Case Formulas'!A326,"OK",NA()))</f>
        <v>#N/A</v>
      </c>
      <c r="Q326" s="41" t="e">
        <f>IF(AND(NOT(ISBLANK('Case Data Entry'!Q326)),ISNA(VLOOKUP('Case Data Entry'!Q326,'DO NOT USE_School Picklist'!$F$3:$F$16,1,FALSE))),"Please select a value from the drop-down menu",IF('DO NOT USE_Case Formulas'!A326,"OK",NA()))</f>
        <v>#N/A</v>
      </c>
      <c r="R326" s="41" t="e">
        <f>IF(LEN('Case Data Entry'!R326)&gt;100,"Classroom(s) must be less than 100 characters",IF('DO NOT USE_Case Formulas'!A326,"OK",NA()))</f>
        <v>#N/A</v>
      </c>
      <c r="S326" s="41" t="e">
        <f>IF(AND(NOT(ISBLANK('Case Data Entry'!S326)),ISNA(VLOOKUP('Case Data Entry'!S326,'DO NOT USE_School Picklist'!$S$3:$S$12,1,FALSE))),"Please select a value from the drop-down menu",IF('DO NOT USE_Case Formulas'!A326,"OK",NA()))</f>
        <v>#N/A</v>
      </c>
      <c r="T326" s="41" t="e">
        <f>IF(AND(NOT(ISBLANK('Case Data Entry'!T326)),ISNA(VLOOKUP('Case Data Entry'!T326,'DO NOT USE_School Picklist'!$S$3:$S$12,1,FALSE))),"Please select a value from the drop-down menu",IF('DO NOT USE_Case Formulas'!A326,"OK",NA()))</f>
        <v>#N/A</v>
      </c>
      <c r="U326" s="41" t="e">
        <f>IF(LEN('Case Data Entry'!U326)&gt;80,"Name of Education Group must be less than 80 characters",IF('DO NOT USE_Case Formulas'!A326,"OK",NA()))</f>
        <v>#N/A</v>
      </c>
      <c r="V326" s="41" t="e">
        <f>IF(AND(NOT(ISBLANK('Case Data Entry'!V326)),ISNA(VLOOKUP('Case Data Entry'!V326,'DO NOT USE_School Picklist'!$K$3:$K$6,1,FALSE))),"Please select a value from the drop-down menu",IF('DO NOT USE_Case Formulas'!A326,"OK",NA()))</f>
        <v>#N/A</v>
      </c>
      <c r="W326" s="41" t="e">
        <f>IF(AND('DO NOT USE_Case Formulas'!A326,ISBLANK('Case Data Entry'!W326)),"Has this person had symptoms? is required",IF(AND(NOT(ISBLANK('Case Data Entry'!W326)),ISNA(VLOOKUP('Case Data Entry'!W326,'DO NOT USE_School Picklist'!$D$3:$D$5,1,FALSE))),"Please select a value from the drop-down menu",IF(NOT(ISBLANK('Case Data Entry'!W326)),"OK",NA())))</f>
        <v>#N/A</v>
      </c>
      <c r="X326" s="41" t="e">
        <f>IF(AND('Case Data Entry'!W326='DO NOT USE_School Picklist'!$D$3,ISBLANK('Case Data Entry'!X326)),"Symptom Onset Date is required if Ever Symptomatic is Yes",IF('DO NOT USE_Case Formulas'!A326,"OK",NA()))</f>
        <v>#N/A</v>
      </c>
      <c r="Y326" s="41"/>
      <c r="Z326" s="41" t="e">
        <f ca="1">IF(AND('DO NOT USE_Case Formulas'!A326,ISBLANK('Case Data Entry'!Z326)),"Lab Result Test Date is required",IF('Case Data Entry'!Z326&gt;'DO NOT USE_School Picklist'!$C$3,"Test Date cannot be a future date",IF(NOT(ISBLANK('Case Data Entry'!Z326)),"OK",NA())))</f>
        <v>#N/A</v>
      </c>
      <c r="AA326" s="41" t="e">
        <f>IF(AND(NOT(ISBLANK('Case Data Entry'!AA326)),ISNA(VLOOKUP('Case Data Entry'!AA326,'DO NOT USE_School Picklist'!$R$3:$R$7,1,FALSE))),"Please select a value from the drop-down menu",IF('DO NOT USE_Case Formulas'!A326,"OK",NA()))</f>
        <v>#N/A</v>
      </c>
      <c r="AB326" s="41" t="e">
        <f>IF(AND(NOT(ISBLANK('Case Data Entry'!AB326)),ISNA(VLOOKUP('Case Data Entry'!AB326,'DO NOT USE_School Picklist'!$Q$3:$Q$8,1,FALSE))),"Please select a value from the drop-down menu",IF('DO NOT USE_Case Formulas'!A326,"OK",NA()))</f>
        <v>#N/A</v>
      </c>
    </row>
    <row r="327" spans="1:28" x14ac:dyDescent="0.25">
      <c r="A327" s="40" t="e">
        <f>IF('DO NOT USE_Case Formulas'!A327,IF('DO NOT USE_Case Formulas'!B327,"Not all required fields are completed","OK"),NA())</f>
        <v>#N/A</v>
      </c>
      <c r="B327" s="41" t="e">
        <f>IF(AND('DO NOT USE_Case Formulas'!A327,ISBLANK('Case Data Entry'!B327)),"First Name is required",IF(NOT(ISBLANK('Case Data Entry'!B327)),"OK",NA()))</f>
        <v>#N/A</v>
      </c>
      <c r="C327" s="41" t="e">
        <f>IF(AND('DO NOT USE_Case Formulas'!A327,ISBLANK('Case Data Entry'!C327)),"Last Name is required",IF(NOT(ISBLANK('Case Data Entry'!C327)),"OK",NA()))</f>
        <v>#N/A</v>
      </c>
      <c r="D327" s="41" t="e">
        <f>IF(AND('DO NOT USE_Case Formulas'!A327,ISBLANK('Case Data Entry'!D327)),"Birthdate is required",IF(NOT(ISBLANK('Case Data Entry'!D327)),"OK",NA()))</f>
        <v>#N/A</v>
      </c>
      <c r="E327" s="41" t="e">
        <f>IF(AND('DO NOT USE_Case Formulas'!A327,ISBLANK('Case Data Entry'!E327)),"Mobile Phone is required",IF(NOT(ISBLANK('Case Data Entry'!E327)),IF(AND(ISNUMBER(VALUE('Case Data Entry'!E327)),LEFT('Case Data Entry'!E327,1)&lt;&gt;"1",LEN('Case Data Entry'!E327)=10),"OK","Phone number must be valid format"),NA()))</f>
        <v>#N/A</v>
      </c>
      <c r="F327" s="41" t="e">
        <f>IF(LEN('Case Data Entry'!F327)&gt;255,"Home Street Address must be less than 255 characters",IF('DO NOT USE_Case Formulas'!A327,"OK",NA()))</f>
        <v>#N/A</v>
      </c>
      <c r="G327" s="41" t="e">
        <f>IF(LEN('Case Data Entry'!G327)&gt;40,"City must be less than 40 characters",IF('DO NOT USE_Case Formulas'!A327,"OK",NA()))</f>
        <v>#N/A</v>
      </c>
      <c r="H327" s="41" t="e">
        <f>IF(AND(NOT(ISBLANK('Case Data Entry'!H327)),ISNA(VLOOKUP('Case Data Entry'!H327,'DO NOT USE_School Picklist'!$P$3:$P$52,1,FALSE))),"Please select a value from the drop-down menu",IF('DO NOT USE_Case Formulas'!A327,"OK",NA()))</f>
        <v>#N/A</v>
      </c>
      <c r="I327" s="41" t="e">
        <f>IF(AND('DO NOT USE_Case Formulas'!A327,ISBLANK('Case Data Entry'!I327)),"Zip is required",IF(ISBLANK('Case Data Entry'!I327),NA(),"OK"))</f>
        <v>#N/A</v>
      </c>
      <c r="J327" s="41" t="e">
        <f>IF(AND('DO NOT USE_Case Formulas'!A327,ISBLANK('Case Data Entry'!J327)),"Student or Staff? is required",IF(ISBLANK('Case Data Entry'!J327),NA(),IF(ISNA(VLOOKUP('Case Data Entry'!J327,'DO NOT USE_School Picklist'!$B$3:$B$6,1,FALSE)),"Please select a value from the drop-down menu","OK")))</f>
        <v>#N/A</v>
      </c>
      <c r="K327" s="41" t="e">
        <f>IF(AND('Case Data Entry'!J327='DO NOT USE_School Picklist'!$B$4,ISBLANK('Case Data Entry'!K327)),"Occupation/Job Title is required if Student or Staff? is Yes, staff/faculty or volunteer",IF('DO NOT USE_Case Formulas'!A327,"OK",NA()))</f>
        <v>#N/A</v>
      </c>
      <c r="L327" s="41" t="e">
        <f ca="1">IF('Case Data Entry'!L327&gt;'DO NOT USE_School Picklist'!$C$3,"Date last on school campus/facility cannot be a future date",IF('DO NOT USE_Case Formulas'!A327,IF(ISBLANK('Case Data Entry'!L327),"Date last on school campus/facility is required","OK"),NA()))</f>
        <v>#N/A</v>
      </c>
      <c r="M327" s="41" t="e">
        <f>IF(AND('DO NOT USE_Case Formulas'!A327,ISBLANK('Case Data Entry'!M327)),"Specific Place in the Location is required",IF(ISBLANK('Case Data Entry'!M327),NA(),"OK"))</f>
        <v>#N/A</v>
      </c>
      <c r="N327" s="41" t="e">
        <f>IF(LEN('Case Data Entry'!N327)&gt;50,"Parent/Guardian Name must be less than 50 characters",IF('DO NOT USE_Case Formulas'!A327,"OK",NA()))</f>
        <v>#N/A</v>
      </c>
      <c r="O327" s="41" t="e">
        <f>IF(NOT(ISBLANK('Case Data Entry'!O327)),IF(AND(ISNUMBER('Case Data Entry'!O327),LEFT('Case Data Entry'!O327,1)&lt;&gt;"1",LEN('Case Data Entry'!O327)=10),"OK","Phone number must be valid format"),IF('DO NOT USE_Case Formulas'!A327,"OK",NA()))</f>
        <v>#N/A</v>
      </c>
      <c r="P327" s="41" t="e">
        <f>IF(AND(NOT(ISBLANK('Case Data Entry'!P327)),ISNA(VLOOKUP('Case Data Entry'!P327,'DO NOT USE_School Picklist'!$E$3:$E$10,1,FALSE))),"Please select a value from the drop-down menu",IF('DO NOT USE_Case Formulas'!A327,"OK",NA()))</f>
        <v>#N/A</v>
      </c>
      <c r="Q327" s="41" t="e">
        <f>IF(AND(NOT(ISBLANK('Case Data Entry'!Q327)),ISNA(VLOOKUP('Case Data Entry'!Q327,'DO NOT USE_School Picklist'!$F$3:$F$16,1,FALSE))),"Please select a value from the drop-down menu",IF('DO NOT USE_Case Formulas'!A327,"OK",NA()))</f>
        <v>#N/A</v>
      </c>
      <c r="R327" s="41" t="e">
        <f>IF(LEN('Case Data Entry'!R327)&gt;100,"Classroom(s) must be less than 100 characters",IF('DO NOT USE_Case Formulas'!A327,"OK",NA()))</f>
        <v>#N/A</v>
      </c>
      <c r="S327" s="41" t="e">
        <f>IF(AND(NOT(ISBLANK('Case Data Entry'!S327)),ISNA(VLOOKUP('Case Data Entry'!S327,'DO NOT USE_School Picklist'!$S$3:$S$12,1,FALSE))),"Please select a value from the drop-down menu",IF('DO NOT USE_Case Formulas'!A327,"OK",NA()))</f>
        <v>#N/A</v>
      </c>
      <c r="T327" s="41" t="e">
        <f>IF(AND(NOT(ISBLANK('Case Data Entry'!T327)),ISNA(VLOOKUP('Case Data Entry'!T327,'DO NOT USE_School Picklist'!$S$3:$S$12,1,FALSE))),"Please select a value from the drop-down menu",IF('DO NOT USE_Case Formulas'!A327,"OK",NA()))</f>
        <v>#N/A</v>
      </c>
      <c r="U327" s="41" t="e">
        <f>IF(LEN('Case Data Entry'!U327)&gt;80,"Name of Education Group must be less than 80 characters",IF('DO NOT USE_Case Formulas'!A327,"OK",NA()))</f>
        <v>#N/A</v>
      </c>
      <c r="V327" s="41" t="e">
        <f>IF(AND(NOT(ISBLANK('Case Data Entry'!V327)),ISNA(VLOOKUP('Case Data Entry'!V327,'DO NOT USE_School Picklist'!$K$3:$K$6,1,FALSE))),"Please select a value from the drop-down menu",IF('DO NOT USE_Case Formulas'!A327,"OK",NA()))</f>
        <v>#N/A</v>
      </c>
      <c r="W327" s="41" t="e">
        <f>IF(AND('DO NOT USE_Case Formulas'!A327,ISBLANK('Case Data Entry'!W327)),"Has this person had symptoms? is required",IF(AND(NOT(ISBLANK('Case Data Entry'!W327)),ISNA(VLOOKUP('Case Data Entry'!W327,'DO NOT USE_School Picklist'!$D$3:$D$5,1,FALSE))),"Please select a value from the drop-down menu",IF(NOT(ISBLANK('Case Data Entry'!W327)),"OK",NA())))</f>
        <v>#N/A</v>
      </c>
      <c r="X327" s="41" t="e">
        <f>IF(AND('Case Data Entry'!W327='DO NOT USE_School Picklist'!$D$3,ISBLANK('Case Data Entry'!X327)),"Symptom Onset Date is required if Ever Symptomatic is Yes",IF('DO NOT USE_Case Formulas'!A327,"OK",NA()))</f>
        <v>#N/A</v>
      </c>
      <c r="Y327" s="41"/>
      <c r="Z327" s="41" t="e">
        <f ca="1">IF(AND('DO NOT USE_Case Formulas'!A327,ISBLANK('Case Data Entry'!Z327)),"Lab Result Test Date is required",IF('Case Data Entry'!Z327&gt;'DO NOT USE_School Picklist'!$C$3,"Test Date cannot be a future date",IF(NOT(ISBLANK('Case Data Entry'!Z327)),"OK",NA())))</f>
        <v>#N/A</v>
      </c>
      <c r="AA327" s="41" t="e">
        <f>IF(AND(NOT(ISBLANK('Case Data Entry'!AA327)),ISNA(VLOOKUP('Case Data Entry'!AA327,'DO NOT USE_School Picklist'!$R$3:$R$7,1,FALSE))),"Please select a value from the drop-down menu",IF('DO NOT USE_Case Formulas'!A327,"OK",NA()))</f>
        <v>#N/A</v>
      </c>
      <c r="AB327" s="41" t="e">
        <f>IF(AND(NOT(ISBLANK('Case Data Entry'!AB327)),ISNA(VLOOKUP('Case Data Entry'!AB327,'DO NOT USE_School Picklist'!$Q$3:$Q$8,1,FALSE))),"Please select a value from the drop-down menu",IF('DO NOT USE_Case Formulas'!A327,"OK",NA()))</f>
        <v>#N/A</v>
      </c>
    </row>
    <row r="328" spans="1:28" x14ac:dyDescent="0.25">
      <c r="A328" s="40" t="e">
        <f>IF('DO NOT USE_Case Formulas'!A328,IF('DO NOT USE_Case Formulas'!B328,"Not all required fields are completed","OK"),NA())</f>
        <v>#N/A</v>
      </c>
      <c r="B328" s="41" t="e">
        <f>IF(AND('DO NOT USE_Case Formulas'!A328,ISBLANK('Case Data Entry'!B328)),"First Name is required",IF(NOT(ISBLANK('Case Data Entry'!B328)),"OK",NA()))</f>
        <v>#N/A</v>
      </c>
      <c r="C328" s="41" t="e">
        <f>IF(AND('DO NOT USE_Case Formulas'!A328,ISBLANK('Case Data Entry'!C328)),"Last Name is required",IF(NOT(ISBLANK('Case Data Entry'!C328)),"OK",NA()))</f>
        <v>#N/A</v>
      </c>
      <c r="D328" s="41" t="e">
        <f>IF(AND('DO NOT USE_Case Formulas'!A328,ISBLANK('Case Data Entry'!D328)),"Birthdate is required",IF(NOT(ISBLANK('Case Data Entry'!D328)),"OK",NA()))</f>
        <v>#N/A</v>
      </c>
      <c r="E328" s="41" t="e">
        <f>IF(AND('DO NOT USE_Case Formulas'!A328,ISBLANK('Case Data Entry'!E328)),"Mobile Phone is required",IF(NOT(ISBLANK('Case Data Entry'!E328)),IF(AND(ISNUMBER(VALUE('Case Data Entry'!E328)),LEFT('Case Data Entry'!E328,1)&lt;&gt;"1",LEN('Case Data Entry'!E328)=10),"OK","Phone number must be valid format"),NA()))</f>
        <v>#N/A</v>
      </c>
      <c r="F328" s="41" t="e">
        <f>IF(LEN('Case Data Entry'!F328)&gt;255,"Home Street Address must be less than 255 characters",IF('DO NOT USE_Case Formulas'!A328,"OK",NA()))</f>
        <v>#N/A</v>
      </c>
      <c r="G328" s="41" t="e">
        <f>IF(LEN('Case Data Entry'!G328)&gt;40,"City must be less than 40 characters",IF('DO NOT USE_Case Formulas'!A328,"OK",NA()))</f>
        <v>#N/A</v>
      </c>
      <c r="H328" s="41" t="e">
        <f>IF(AND(NOT(ISBLANK('Case Data Entry'!H328)),ISNA(VLOOKUP('Case Data Entry'!H328,'DO NOT USE_School Picklist'!$P$3:$P$52,1,FALSE))),"Please select a value from the drop-down menu",IF('DO NOT USE_Case Formulas'!A328,"OK",NA()))</f>
        <v>#N/A</v>
      </c>
      <c r="I328" s="41" t="e">
        <f>IF(AND('DO NOT USE_Case Formulas'!A328,ISBLANK('Case Data Entry'!I328)),"Zip is required",IF(ISBLANK('Case Data Entry'!I328),NA(),"OK"))</f>
        <v>#N/A</v>
      </c>
      <c r="J328" s="41" t="e">
        <f>IF(AND('DO NOT USE_Case Formulas'!A328,ISBLANK('Case Data Entry'!J328)),"Student or Staff? is required",IF(ISBLANK('Case Data Entry'!J328),NA(),IF(ISNA(VLOOKUP('Case Data Entry'!J328,'DO NOT USE_School Picklist'!$B$3:$B$6,1,FALSE)),"Please select a value from the drop-down menu","OK")))</f>
        <v>#N/A</v>
      </c>
      <c r="K328" s="41" t="e">
        <f>IF(AND('Case Data Entry'!J328='DO NOT USE_School Picklist'!$B$4,ISBLANK('Case Data Entry'!K328)),"Occupation/Job Title is required if Student or Staff? is Yes, staff/faculty or volunteer",IF('DO NOT USE_Case Formulas'!A328,"OK",NA()))</f>
        <v>#N/A</v>
      </c>
      <c r="L328" s="41" t="e">
        <f ca="1">IF('Case Data Entry'!L328&gt;'DO NOT USE_School Picklist'!$C$3,"Date last on school campus/facility cannot be a future date",IF('DO NOT USE_Case Formulas'!A328,IF(ISBLANK('Case Data Entry'!L328),"Date last on school campus/facility is required","OK"),NA()))</f>
        <v>#N/A</v>
      </c>
      <c r="M328" s="41" t="e">
        <f>IF(AND('DO NOT USE_Case Formulas'!A328,ISBLANK('Case Data Entry'!M328)),"Specific Place in the Location is required",IF(ISBLANK('Case Data Entry'!M328),NA(),"OK"))</f>
        <v>#N/A</v>
      </c>
      <c r="N328" s="41" t="e">
        <f>IF(LEN('Case Data Entry'!N328)&gt;50,"Parent/Guardian Name must be less than 50 characters",IF('DO NOT USE_Case Formulas'!A328,"OK",NA()))</f>
        <v>#N/A</v>
      </c>
      <c r="O328" s="41" t="e">
        <f>IF(NOT(ISBLANK('Case Data Entry'!O328)),IF(AND(ISNUMBER('Case Data Entry'!O328),LEFT('Case Data Entry'!O328,1)&lt;&gt;"1",LEN('Case Data Entry'!O328)=10),"OK","Phone number must be valid format"),IF('DO NOT USE_Case Formulas'!A328,"OK",NA()))</f>
        <v>#N/A</v>
      </c>
      <c r="P328" s="41" t="e">
        <f>IF(AND(NOT(ISBLANK('Case Data Entry'!P328)),ISNA(VLOOKUP('Case Data Entry'!P328,'DO NOT USE_School Picklist'!$E$3:$E$10,1,FALSE))),"Please select a value from the drop-down menu",IF('DO NOT USE_Case Formulas'!A328,"OK",NA()))</f>
        <v>#N/A</v>
      </c>
      <c r="Q328" s="41" t="e">
        <f>IF(AND(NOT(ISBLANK('Case Data Entry'!Q328)),ISNA(VLOOKUP('Case Data Entry'!Q328,'DO NOT USE_School Picklist'!$F$3:$F$16,1,FALSE))),"Please select a value from the drop-down menu",IF('DO NOT USE_Case Formulas'!A328,"OK",NA()))</f>
        <v>#N/A</v>
      </c>
      <c r="R328" s="41" t="e">
        <f>IF(LEN('Case Data Entry'!R328)&gt;100,"Classroom(s) must be less than 100 characters",IF('DO NOT USE_Case Formulas'!A328,"OK",NA()))</f>
        <v>#N/A</v>
      </c>
      <c r="S328" s="41" t="e">
        <f>IF(AND(NOT(ISBLANK('Case Data Entry'!S328)),ISNA(VLOOKUP('Case Data Entry'!S328,'DO NOT USE_School Picklist'!$S$3:$S$12,1,FALSE))),"Please select a value from the drop-down menu",IF('DO NOT USE_Case Formulas'!A328,"OK",NA()))</f>
        <v>#N/A</v>
      </c>
      <c r="T328" s="41" t="e">
        <f>IF(AND(NOT(ISBLANK('Case Data Entry'!T328)),ISNA(VLOOKUP('Case Data Entry'!T328,'DO NOT USE_School Picklist'!$S$3:$S$12,1,FALSE))),"Please select a value from the drop-down menu",IF('DO NOT USE_Case Formulas'!A328,"OK",NA()))</f>
        <v>#N/A</v>
      </c>
      <c r="U328" s="41" t="e">
        <f>IF(LEN('Case Data Entry'!U328)&gt;80,"Name of Education Group must be less than 80 characters",IF('DO NOT USE_Case Formulas'!A328,"OK",NA()))</f>
        <v>#N/A</v>
      </c>
      <c r="V328" s="41" t="e">
        <f>IF(AND(NOT(ISBLANK('Case Data Entry'!V328)),ISNA(VLOOKUP('Case Data Entry'!V328,'DO NOT USE_School Picklist'!$K$3:$K$6,1,FALSE))),"Please select a value from the drop-down menu",IF('DO NOT USE_Case Formulas'!A328,"OK",NA()))</f>
        <v>#N/A</v>
      </c>
      <c r="W328" s="41" t="e">
        <f>IF(AND('DO NOT USE_Case Formulas'!A328,ISBLANK('Case Data Entry'!W328)),"Has this person had symptoms? is required",IF(AND(NOT(ISBLANK('Case Data Entry'!W328)),ISNA(VLOOKUP('Case Data Entry'!W328,'DO NOT USE_School Picklist'!$D$3:$D$5,1,FALSE))),"Please select a value from the drop-down menu",IF(NOT(ISBLANK('Case Data Entry'!W328)),"OK",NA())))</f>
        <v>#N/A</v>
      </c>
      <c r="X328" s="41" t="e">
        <f>IF(AND('Case Data Entry'!W328='DO NOT USE_School Picklist'!$D$3,ISBLANK('Case Data Entry'!X328)),"Symptom Onset Date is required if Ever Symptomatic is Yes",IF('DO NOT USE_Case Formulas'!A328,"OK",NA()))</f>
        <v>#N/A</v>
      </c>
      <c r="Y328" s="41"/>
      <c r="Z328" s="41" t="e">
        <f ca="1">IF(AND('DO NOT USE_Case Formulas'!A328,ISBLANK('Case Data Entry'!Z328)),"Lab Result Test Date is required",IF('Case Data Entry'!Z328&gt;'DO NOT USE_School Picklist'!$C$3,"Test Date cannot be a future date",IF(NOT(ISBLANK('Case Data Entry'!Z328)),"OK",NA())))</f>
        <v>#N/A</v>
      </c>
      <c r="AA328" s="41" t="e">
        <f>IF(AND(NOT(ISBLANK('Case Data Entry'!AA328)),ISNA(VLOOKUP('Case Data Entry'!AA328,'DO NOT USE_School Picklist'!$R$3:$R$7,1,FALSE))),"Please select a value from the drop-down menu",IF('DO NOT USE_Case Formulas'!A328,"OK",NA()))</f>
        <v>#N/A</v>
      </c>
      <c r="AB328" s="41" t="e">
        <f>IF(AND(NOT(ISBLANK('Case Data Entry'!AB328)),ISNA(VLOOKUP('Case Data Entry'!AB328,'DO NOT USE_School Picklist'!$Q$3:$Q$8,1,FALSE))),"Please select a value from the drop-down menu",IF('DO NOT USE_Case Formulas'!A328,"OK",NA()))</f>
        <v>#N/A</v>
      </c>
    </row>
    <row r="329" spans="1:28" x14ac:dyDescent="0.25">
      <c r="A329" s="40" t="e">
        <f>IF('DO NOT USE_Case Formulas'!A329,IF('DO NOT USE_Case Formulas'!B329,"Not all required fields are completed","OK"),NA())</f>
        <v>#N/A</v>
      </c>
      <c r="B329" s="41" t="e">
        <f>IF(AND('DO NOT USE_Case Formulas'!A329,ISBLANK('Case Data Entry'!B329)),"First Name is required",IF(NOT(ISBLANK('Case Data Entry'!B329)),"OK",NA()))</f>
        <v>#N/A</v>
      </c>
      <c r="C329" s="41" t="e">
        <f>IF(AND('DO NOT USE_Case Formulas'!A329,ISBLANK('Case Data Entry'!C329)),"Last Name is required",IF(NOT(ISBLANK('Case Data Entry'!C329)),"OK",NA()))</f>
        <v>#N/A</v>
      </c>
      <c r="D329" s="41" t="e">
        <f>IF(AND('DO NOT USE_Case Formulas'!A329,ISBLANK('Case Data Entry'!D329)),"Birthdate is required",IF(NOT(ISBLANK('Case Data Entry'!D329)),"OK",NA()))</f>
        <v>#N/A</v>
      </c>
      <c r="E329" s="41" t="e">
        <f>IF(AND('DO NOT USE_Case Formulas'!A329,ISBLANK('Case Data Entry'!E329)),"Mobile Phone is required",IF(NOT(ISBLANK('Case Data Entry'!E329)),IF(AND(ISNUMBER(VALUE('Case Data Entry'!E329)),LEFT('Case Data Entry'!E329,1)&lt;&gt;"1",LEN('Case Data Entry'!E329)=10),"OK","Phone number must be valid format"),NA()))</f>
        <v>#N/A</v>
      </c>
      <c r="F329" s="41" t="e">
        <f>IF(LEN('Case Data Entry'!F329)&gt;255,"Home Street Address must be less than 255 characters",IF('DO NOT USE_Case Formulas'!A329,"OK",NA()))</f>
        <v>#N/A</v>
      </c>
      <c r="G329" s="41" t="e">
        <f>IF(LEN('Case Data Entry'!G329)&gt;40,"City must be less than 40 characters",IF('DO NOT USE_Case Formulas'!A329,"OK",NA()))</f>
        <v>#N/A</v>
      </c>
      <c r="H329" s="41" t="e">
        <f>IF(AND(NOT(ISBLANK('Case Data Entry'!H329)),ISNA(VLOOKUP('Case Data Entry'!H329,'DO NOT USE_School Picklist'!$P$3:$P$52,1,FALSE))),"Please select a value from the drop-down menu",IF('DO NOT USE_Case Formulas'!A329,"OK",NA()))</f>
        <v>#N/A</v>
      </c>
      <c r="I329" s="41" t="e">
        <f>IF(AND('DO NOT USE_Case Formulas'!A329,ISBLANK('Case Data Entry'!I329)),"Zip is required",IF(ISBLANK('Case Data Entry'!I329),NA(),"OK"))</f>
        <v>#N/A</v>
      </c>
      <c r="J329" s="41" t="e">
        <f>IF(AND('DO NOT USE_Case Formulas'!A329,ISBLANK('Case Data Entry'!J329)),"Student or Staff? is required",IF(ISBLANK('Case Data Entry'!J329),NA(),IF(ISNA(VLOOKUP('Case Data Entry'!J329,'DO NOT USE_School Picklist'!$B$3:$B$6,1,FALSE)),"Please select a value from the drop-down menu","OK")))</f>
        <v>#N/A</v>
      </c>
      <c r="K329" s="41" t="e">
        <f>IF(AND('Case Data Entry'!J329='DO NOT USE_School Picklist'!$B$4,ISBLANK('Case Data Entry'!K329)),"Occupation/Job Title is required if Student or Staff? is Yes, staff/faculty or volunteer",IF('DO NOT USE_Case Formulas'!A329,"OK",NA()))</f>
        <v>#N/A</v>
      </c>
      <c r="L329" s="41" t="e">
        <f ca="1">IF('Case Data Entry'!L329&gt;'DO NOT USE_School Picklist'!$C$3,"Date last on school campus/facility cannot be a future date",IF('DO NOT USE_Case Formulas'!A329,IF(ISBLANK('Case Data Entry'!L329),"Date last on school campus/facility is required","OK"),NA()))</f>
        <v>#N/A</v>
      </c>
      <c r="M329" s="41" t="e">
        <f>IF(AND('DO NOT USE_Case Formulas'!A329,ISBLANK('Case Data Entry'!M329)),"Specific Place in the Location is required",IF(ISBLANK('Case Data Entry'!M329),NA(),"OK"))</f>
        <v>#N/A</v>
      </c>
      <c r="N329" s="41" t="e">
        <f>IF(LEN('Case Data Entry'!N329)&gt;50,"Parent/Guardian Name must be less than 50 characters",IF('DO NOT USE_Case Formulas'!A329,"OK",NA()))</f>
        <v>#N/A</v>
      </c>
      <c r="O329" s="41" t="e">
        <f>IF(NOT(ISBLANK('Case Data Entry'!O329)),IF(AND(ISNUMBER('Case Data Entry'!O329),LEFT('Case Data Entry'!O329,1)&lt;&gt;"1",LEN('Case Data Entry'!O329)=10),"OK","Phone number must be valid format"),IF('DO NOT USE_Case Formulas'!A329,"OK",NA()))</f>
        <v>#N/A</v>
      </c>
      <c r="P329" s="41" t="e">
        <f>IF(AND(NOT(ISBLANK('Case Data Entry'!P329)),ISNA(VLOOKUP('Case Data Entry'!P329,'DO NOT USE_School Picklist'!$E$3:$E$10,1,FALSE))),"Please select a value from the drop-down menu",IF('DO NOT USE_Case Formulas'!A329,"OK",NA()))</f>
        <v>#N/A</v>
      </c>
      <c r="Q329" s="41" t="e">
        <f>IF(AND(NOT(ISBLANK('Case Data Entry'!Q329)),ISNA(VLOOKUP('Case Data Entry'!Q329,'DO NOT USE_School Picklist'!$F$3:$F$16,1,FALSE))),"Please select a value from the drop-down menu",IF('DO NOT USE_Case Formulas'!A329,"OK",NA()))</f>
        <v>#N/A</v>
      </c>
      <c r="R329" s="41" t="e">
        <f>IF(LEN('Case Data Entry'!R329)&gt;100,"Classroom(s) must be less than 100 characters",IF('DO NOT USE_Case Formulas'!A329,"OK",NA()))</f>
        <v>#N/A</v>
      </c>
      <c r="S329" s="41" t="e">
        <f>IF(AND(NOT(ISBLANK('Case Data Entry'!S329)),ISNA(VLOOKUP('Case Data Entry'!S329,'DO NOT USE_School Picklist'!$S$3:$S$12,1,FALSE))),"Please select a value from the drop-down menu",IF('DO NOT USE_Case Formulas'!A329,"OK",NA()))</f>
        <v>#N/A</v>
      </c>
      <c r="T329" s="41" t="e">
        <f>IF(AND(NOT(ISBLANK('Case Data Entry'!T329)),ISNA(VLOOKUP('Case Data Entry'!T329,'DO NOT USE_School Picklist'!$S$3:$S$12,1,FALSE))),"Please select a value from the drop-down menu",IF('DO NOT USE_Case Formulas'!A329,"OK",NA()))</f>
        <v>#N/A</v>
      </c>
      <c r="U329" s="41" t="e">
        <f>IF(LEN('Case Data Entry'!U329)&gt;80,"Name of Education Group must be less than 80 characters",IF('DO NOT USE_Case Formulas'!A329,"OK",NA()))</f>
        <v>#N/A</v>
      </c>
      <c r="V329" s="41" t="e">
        <f>IF(AND(NOT(ISBLANK('Case Data Entry'!V329)),ISNA(VLOOKUP('Case Data Entry'!V329,'DO NOT USE_School Picklist'!$K$3:$K$6,1,FALSE))),"Please select a value from the drop-down menu",IF('DO NOT USE_Case Formulas'!A329,"OK",NA()))</f>
        <v>#N/A</v>
      </c>
      <c r="W329" s="41" t="e">
        <f>IF(AND('DO NOT USE_Case Formulas'!A329,ISBLANK('Case Data Entry'!W329)),"Has this person had symptoms? is required",IF(AND(NOT(ISBLANK('Case Data Entry'!W329)),ISNA(VLOOKUP('Case Data Entry'!W329,'DO NOT USE_School Picklist'!$D$3:$D$5,1,FALSE))),"Please select a value from the drop-down menu",IF(NOT(ISBLANK('Case Data Entry'!W329)),"OK",NA())))</f>
        <v>#N/A</v>
      </c>
      <c r="X329" s="41" t="e">
        <f>IF(AND('Case Data Entry'!W329='DO NOT USE_School Picklist'!$D$3,ISBLANK('Case Data Entry'!X329)),"Symptom Onset Date is required if Ever Symptomatic is Yes",IF('DO NOT USE_Case Formulas'!A329,"OK",NA()))</f>
        <v>#N/A</v>
      </c>
      <c r="Y329" s="41"/>
      <c r="Z329" s="41" t="e">
        <f ca="1">IF(AND('DO NOT USE_Case Formulas'!A329,ISBLANK('Case Data Entry'!Z329)),"Lab Result Test Date is required",IF('Case Data Entry'!Z329&gt;'DO NOT USE_School Picklist'!$C$3,"Test Date cannot be a future date",IF(NOT(ISBLANK('Case Data Entry'!Z329)),"OK",NA())))</f>
        <v>#N/A</v>
      </c>
      <c r="AA329" s="41" t="e">
        <f>IF(AND(NOT(ISBLANK('Case Data Entry'!AA329)),ISNA(VLOOKUP('Case Data Entry'!AA329,'DO NOT USE_School Picklist'!$R$3:$R$7,1,FALSE))),"Please select a value from the drop-down menu",IF('DO NOT USE_Case Formulas'!A329,"OK",NA()))</f>
        <v>#N/A</v>
      </c>
      <c r="AB329" s="41" t="e">
        <f>IF(AND(NOT(ISBLANK('Case Data Entry'!AB329)),ISNA(VLOOKUP('Case Data Entry'!AB329,'DO NOT USE_School Picklist'!$Q$3:$Q$8,1,FALSE))),"Please select a value from the drop-down menu",IF('DO NOT USE_Case Formulas'!A329,"OK",NA()))</f>
        <v>#N/A</v>
      </c>
    </row>
    <row r="330" spans="1:28" x14ac:dyDescent="0.25">
      <c r="A330" s="40" t="e">
        <f>IF('DO NOT USE_Case Formulas'!A330,IF('DO NOT USE_Case Formulas'!B330,"Not all required fields are completed","OK"),NA())</f>
        <v>#N/A</v>
      </c>
      <c r="B330" s="41" t="e">
        <f>IF(AND('DO NOT USE_Case Formulas'!A330,ISBLANK('Case Data Entry'!B330)),"First Name is required",IF(NOT(ISBLANK('Case Data Entry'!B330)),"OK",NA()))</f>
        <v>#N/A</v>
      </c>
      <c r="C330" s="41" t="e">
        <f>IF(AND('DO NOT USE_Case Formulas'!A330,ISBLANK('Case Data Entry'!C330)),"Last Name is required",IF(NOT(ISBLANK('Case Data Entry'!C330)),"OK",NA()))</f>
        <v>#N/A</v>
      </c>
      <c r="D330" s="41" t="e">
        <f>IF(AND('DO NOT USE_Case Formulas'!A330,ISBLANK('Case Data Entry'!D330)),"Birthdate is required",IF(NOT(ISBLANK('Case Data Entry'!D330)),"OK",NA()))</f>
        <v>#N/A</v>
      </c>
      <c r="E330" s="41" t="e">
        <f>IF(AND('DO NOT USE_Case Formulas'!A330,ISBLANK('Case Data Entry'!E330)),"Mobile Phone is required",IF(NOT(ISBLANK('Case Data Entry'!E330)),IF(AND(ISNUMBER(VALUE('Case Data Entry'!E330)),LEFT('Case Data Entry'!E330,1)&lt;&gt;"1",LEN('Case Data Entry'!E330)=10),"OK","Phone number must be valid format"),NA()))</f>
        <v>#N/A</v>
      </c>
      <c r="F330" s="41" t="e">
        <f>IF(LEN('Case Data Entry'!F330)&gt;255,"Home Street Address must be less than 255 characters",IF('DO NOT USE_Case Formulas'!A330,"OK",NA()))</f>
        <v>#N/A</v>
      </c>
      <c r="G330" s="41" t="e">
        <f>IF(LEN('Case Data Entry'!G330)&gt;40,"City must be less than 40 characters",IF('DO NOT USE_Case Formulas'!A330,"OK",NA()))</f>
        <v>#N/A</v>
      </c>
      <c r="H330" s="41" t="e">
        <f>IF(AND(NOT(ISBLANK('Case Data Entry'!H330)),ISNA(VLOOKUP('Case Data Entry'!H330,'DO NOT USE_School Picklist'!$P$3:$P$52,1,FALSE))),"Please select a value from the drop-down menu",IF('DO NOT USE_Case Formulas'!A330,"OK",NA()))</f>
        <v>#N/A</v>
      </c>
      <c r="I330" s="41" t="e">
        <f>IF(AND('DO NOT USE_Case Formulas'!A330,ISBLANK('Case Data Entry'!I330)),"Zip is required",IF(ISBLANK('Case Data Entry'!I330),NA(),"OK"))</f>
        <v>#N/A</v>
      </c>
      <c r="J330" s="41" t="e">
        <f>IF(AND('DO NOT USE_Case Formulas'!A330,ISBLANK('Case Data Entry'!J330)),"Student or Staff? is required",IF(ISBLANK('Case Data Entry'!J330),NA(),IF(ISNA(VLOOKUP('Case Data Entry'!J330,'DO NOT USE_School Picklist'!$B$3:$B$6,1,FALSE)),"Please select a value from the drop-down menu","OK")))</f>
        <v>#N/A</v>
      </c>
      <c r="K330" s="41" t="e">
        <f>IF(AND('Case Data Entry'!J330='DO NOT USE_School Picklist'!$B$4,ISBLANK('Case Data Entry'!K330)),"Occupation/Job Title is required if Student or Staff? is Yes, staff/faculty or volunteer",IF('DO NOT USE_Case Formulas'!A330,"OK",NA()))</f>
        <v>#N/A</v>
      </c>
      <c r="L330" s="41" t="e">
        <f ca="1">IF('Case Data Entry'!L330&gt;'DO NOT USE_School Picklist'!$C$3,"Date last on school campus/facility cannot be a future date",IF('DO NOT USE_Case Formulas'!A330,IF(ISBLANK('Case Data Entry'!L330),"Date last on school campus/facility is required","OK"),NA()))</f>
        <v>#N/A</v>
      </c>
      <c r="M330" s="41" t="e">
        <f>IF(AND('DO NOT USE_Case Formulas'!A330,ISBLANK('Case Data Entry'!M330)),"Specific Place in the Location is required",IF(ISBLANK('Case Data Entry'!M330),NA(),"OK"))</f>
        <v>#N/A</v>
      </c>
      <c r="N330" s="41" t="e">
        <f>IF(LEN('Case Data Entry'!N330)&gt;50,"Parent/Guardian Name must be less than 50 characters",IF('DO NOT USE_Case Formulas'!A330,"OK",NA()))</f>
        <v>#N/A</v>
      </c>
      <c r="O330" s="41" t="e">
        <f>IF(NOT(ISBLANK('Case Data Entry'!O330)),IF(AND(ISNUMBER('Case Data Entry'!O330),LEFT('Case Data Entry'!O330,1)&lt;&gt;"1",LEN('Case Data Entry'!O330)=10),"OK","Phone number must be valid format"),IF('DO NOT USE_Case Formulas'!A330,"OK",NA()))</f>
        <v>#N/A</v>
      </c>
      <c r="P330" s="41" t="e">
        <f>IF(AND(NOT(ISBLANK('Case Data Entry'!P330)),ISNA(VLOOKUP('Case Data Entry'!P330,'DO NOT USE_School Picklist'!$E$3:$E$10,1,FALSE))),"Please select a value from the drop-down menu",IF('DO NOT USE_Case Formulas'!A330,"OK",NA()))</f>
        <v>#N/A</v>
      </c>
      <c r="Q330" s="41" t="e">
        <f>IF(AND(NOT(ISBLANK('Case Data Entry'!Q330)),ISNA(VLOOKUP('Case Data Entry'!Q330,'DO NOT USE_School Picklist'!$F$3:$F$16,1,FALSE))),"Please select a value from the drop-down menu",IF('DO NOT USE_Case Formulas'!A330,"OK",NA()))</f>
        <v>#N/A</v>
      </c>
      <c r="R330" s="41" t="e">
        <f>IF(LEN('Case Data Entry'!R330)&gt;100,"Classroom(s) must be less than 100 characters",IF('DO NOT USE_Case Formulas'!A330,"OK",NA()))</f>
        <v>#N/A</v>
      </c>
      <c r="S330" s="41" t="e">
        <f>IF(AND(NOT(ISBLANK('Case Data Entry'!S330)),ISNA(VLOOKUP('Case Data Entry'!S330,'DO NOT USE_School Picklist'!$S$3:$S$12,1,FALSE))),"Please select a value from the drop-down menu",IF('DO NOT USE_Case Formulas'!A330,"OK",NA()))</f>
        <v>#N/A</v>
      </c>
      <c r="T330" s="41" t="e">
        <f>IF(AND(NOT(ISBLANK('Case Data Entry'!T330)),ISNA(VLOOKUP('Case Data Entry'!T330,'DO NOT USE_School Picklist'!$S$3:$S$12,1,FALSE))),"Please select a value from the drop-down menu",IF('DO NOT USE_Case Formulas'!A330,"OK",NA()))</f>
        <v>#N/A</v>
      </c>
      <c r="U330" s="41" t="e">
        <f>IF(LEN('Case Data Entry'!U330)&gt;80,"Name of Education Group must be less than 80 characters",IF('DO NOT USE_Case Formulas'!A330,"OK",NA()))</f>
        <v>#N/A</v>
      </c>
      <c r="V330" s="41" t="e">
        <f>IF(AND(NOT(ISBLANK('Case Data Entry'!V330)),ISNA(VLOOKUP('Case Data Entry'!V330,'DO NOT USE_School Picklist'!$K$3:$K$6,1,FALSE))),"Please select a value from the drop-down menu",IF('DO NOT USE_Case Formulas'!A330,"OK",NA()))</f>
        <v>#N/A</v>
      </c>
      <c r="W330" s="41" t="e">
        <f>IF(AND('DO NOT USE_Case Formulas'!A330,ISBLANK('Case Data Entry'!W330)),"Has this person had symptoms? is required",IF(AND(NOT(ISBLANK('Case Data Entry'!W330)),ISNA(VLOOKUP('Case Data Entry'!W330,'DO NOT USE_School Picklist'!$D$3:$D$5,1,FALSE))),"Please select a value from the drop-down menu",IF(NOT(ISBLANK('Case Data Entry'!W330)),"OK",NA())))</f>
        <v>#N/A</v>
      </c>
      <c r="X330" s="41" t="e">
        <f>IF(AND('Case Data Entry'!W330='DO NOT USE_School Picklist'!$D$3,ISBLANK('Case Data Entry'!X330)),"Symptom Onset Date is required if Ever Symptomatic is Yes",IF('DO NOT USE_Case Formulas'!A330,"OK",NA()))</f>
        <v>#N/A</v>
      </c>
      <c r="Y330" s="41"/>
      <c r="Z330" s="41" t="e">
        <f ca="1">IF(AND('DO NOT USE_Case Formulas'!A330,ISBLANK('Case Data Entry'!Z330)),"Lab Result Test Date is required",IF('Case Data Entry'!Z330&gt;'DO NOT USE_School Picklist'!$C$3,"Test Date cannot be a future date",IF(NOT(ISBLANK('Case Data Entry'!Z330)),"OK",NA())))</f>
        <v>#N/A</v>
      </c>
      <c r="AA330" s="41" t="e">
        <f>IF(AND(NOT(ISBLANK('Case Data Entry'!AA330)),ISNA(VLOOKUP('Case Data Entry'!AA330,'DO NOT USE_School Picklist'!$R$3:$R$7,1,FALSE))),"Please select a value from the drop-down menu",IF('DO NOT USE_Case Formulas'!A330,"OK",NA()))</f>
        <v>#N/A</v>
      </c>
      <c r="AB330" s="41" t="e">
        <f>IF(AND(NOT(ISBLANK('Case Data Entry'!AB330)),ISNA(VLOOKUP('Case Data Entry'!AB330,'DO NOT USE_School Picklist'!$Q$3:$Q$8,1,FALSE))),"Please select a value from the drop-down menu",IF('DO NOT USE_Case Formulas'!A330,"OK",NA()))</f>
        <v>#N/A</v>
      </c>
    </row>
    <row r="331" spans="1:28" x14ac:dyDescent="0.25">
      <c r="A331" s="40" t="e">
        <f>IF('DO NOT USE_Case Formulas'!A331,IF('DO NOT USE_Case Formulas'!B331,"Not all required fields are completed","OK"),NA())</f>
        <v>#N/A</v>
      </c>
      <c r="B331" s="41" t="e">
        <f>IF(AND('DO NOT USE_Case Formulas'!A331,ISBLANK('Case Data Entry'!B331)),"First Name is required",IF(NOT(ISBLANK('Case Data Entry'!B331)),"OK",NA()))</f>
        <v>#N/A</v>
      </c>
      <c r="C331" s="41" t="e">
        <f>IF(AND('DO NOT USE_Case Formulas'!A331,ISBLANK('Case Data Entry'!C331)),"Last Name is required",IF(NOT(ISBLANK('Case Data Entry'!C331)),"OK",NA()))</f>
        <v>#N/A</v>
      </c>
      <c r="D331" s="41" t="e">
        <f>IF(AND('DO NOT USE_Case Formulas'!A331,ISBLANK('Case Data Entry'!D331)),"Birthdate is required",IF(NOT(ISBLANK('Case Data Entry'!D331)),"OK",NA()))</f>
        <v>#N/A</v>
      </c>
      <c r="E331" s="41" t="e">
        <f>IF(AND('DO NOT USE_Case Formulas'!A331,ISBLANK('Case Data Entry'!E331)),"Mobile Phone is required",IF(NOT(ISBLANK('Case Data Entry'!E331)),IF(AND(ISNUMBER(VALUE('Case Data Entry'!E331)),LEFT('Case Data Entry'!E331,1)&lt;&gt;"1",LEN('Case Data Entry'!E331)=10),"OK","Phone number must be valid format"),NA()))</f>
        <v>#N/A</v>
      </c>
      <c r="F331" s="41" t="e">
        <f>IF(LEN('Case Data Entry'!F331)&gt;255,"Home Street Address must be less than 255 characters",IF('DO NOT USE_Case Formulas'!A331,"OK",NA()))</f>
        <v>#N/A</v>
      </c>
      <c r="G331" s="41" t="e">
        <f>IF(LEN('Case Data Entry'!G331)&gt;40,"City must be less than 40 characters",IF('DO NOT USE_Case Formulas'!A331,"OK",NA()))</f>
        <v>#N/A</v>
      </c>
      <c r="H331" s="41" t="e">
        <f>IF(AND(NOT(ISBLANK('Case Data Entry'!H331)),ISNA(VLOOKUP('Case Data Entry'!H331,'DO NOT USE_School Picklist'!$P$3:$P$52,1,FALSE))),"Please select a value from the drop-down menu",IF('DO NOT USE_Case Formulas'!A331,"OK",NA()))</f>
        <v>#N/A</v>
      </c>
      <c r="I331" s="41" t="e">
        <f>IF(AND('DO NOT USE_Case Formulas'!A331,ISBLANK('Case Data Entry'!I331)),"Zip is required",IF(ISBLANK('Case Data Entry'!I331),NA(),"OK"))</f>
        <v>#N/A</v>
      </c>
      <c r="J331" s="41" t="e">
        <f>IF(AND('DO NOT USE_Case Formulas'!A331,ISBLANK('Case Data Entry'!J331)),"Student or Staff? is required",IF(ISBLANK('Case Data Entry'!J331),NA(),IF(ISNA(VLOOKUP('Case Data Entry'!J331,'DO NOT USE_School Picklist'!$B$3:$B$6,1,FALSE)),"Please select a value from the drop-down menu","OK")))</f>
        <v>#N/A</v>
      </c>
      <c r="K331" s="41" t="e">
        <f>IF(AND('Case Data Entry'!J331='DO NOT USE_School Picklist'!$B$4,ISBLANK('Case Data Entry'!K331)),"Occupation/Job Title is required if Student or Staff? is Yes, staff/faculty or volunteer",IF('DO NOT USE_Case Formulas'!A331,"OK",NA()))</f>
        <v>#N/A</v>
      </c>
      <c r="L331" s="41" t="e">
        <f ca="1">IF('Case Data Entry'!L331&gt;'DO NOT USE_School Picklist'!$C$3,"Date last on school campus/facility cannot be a future date",IF('DO NOT USE_Case Formulas'!A331,IF(ISBLANK('Case Data Entry'!L331),"Date last on school campus/facility is required","OK"),NA()))</f>
        <v>#N/A</v>
      </c>
      <c r="M331" s="41" t="e">
        <f>IF(AND('DO NOT USE_Case Formulas'!A331,ISBLANK('Case Data Entry'!M331)),"Specific Place in the Location is required",IF(ISBLANK('Case Data Entry'!M331),NA(),"OK"))</f>
        <v>#N/A</v>
      </c>
      <c r="N331" s="41" t="e">
        <f>IF(LEN('Case Data Entry'!N331)&gt;50,"Parent/Guardian Name must be less than 50 characters",IF('DO NOT USE_Case Formulas'!A331,"OK",NA()))</f>
        <v>#N/A</v>
      </c>
      <c r="O331" s="41" t="e">
        <f>IF(NOT(ISBLANK('Case Data Entry'!O331)),IF(AND(ISNUMBER('Case Data Entry'!O331),LEFT('Case Data Entry'!O331,1)&lt;&gt;"1",LEN('Case Data Entry'!O331)=10),"OK","Phone number must be valid format"),IF('DO NOT USE_Case Formulas'!A331,"OK",NA()))</f>
        <v>#N/A</v>
      </c>
      <c r="P331" s="41" t="e">
        <f>IF(AND(NOT(ISBLANK('Case Data Entry'!P331)),ISNA(VLOOKUP('Case Data Entry'!P331,'DO NOT USE_School Picklist'!$E$3:$E$10,1,FALSE))),"Please select a value from the drop-down menu",IF('DO NOT USE_Case Formulas'!A331,"OK",NA()))</f>
        <v>#N/A</v>
      </c>
      <c r="Q331" s="41" t="e">
        <f>IF(AND(NOT(ISBLANK('Case Data Entry'!Q331)),ISNA(VLOOKUP('Case Data Entry'!Q331,'DO NOT USE_School Picklist'!$F$3:$F$16,1,FALSE))),"Please select a value from the drop-down menu",IF('DO NOT USE_Case Formulas'!A331,"OK",NA()))</f>
        <v>#N/A</v>
      </c>
      <c r="R331" s="41" t="e">
        <f>IF(LEN('Case Data Entry'!R331)&gt;100,"Classroom(s) must be less than 100 characters",IF('DO NOT USE_Case Formulas'!A331,"OK",NA()))</f>
        <v>#N/A</v>
      </c>
      <c r="S331" s="41" t="e">
        <f>IF(AND(NOT(ISBLANK('Case Data Entry'!S331)),ISNA(VLOOKUP('Case Data Entry'!S331,'DO NOT USE_School Picklist'!$S$3:$S$12,1,FALSE))),"Please select a value from the drop-down menu",IF('DO NOT USE_Case Formulas'!A331,"OK",NA()))</f>
        <v>#N/A</v>
      </c>
      <c r="T331" s="41" t="e">
        <f>IF(AND(NOT(ISBLANK('Case Data Entry'!T331)),ISNA(VLOOKUP('Case Data Entry'!T331,'DO NOT USE_School Picklist'!$S$3:$S$12,1,FALSE))),"Please select a value from the drop-down menu",IF('DO NOT USE_Case Formulas'!A331,"OK",NA()))</f>
        <v>#N/A</v>
      </c>
      <c r="U331" s="41" t="e">
        <f>IF(LEN('Case Data Entry'!U331)&gt;80,"Name of Education Group must be less than 80 characters",IF('DO NOT USE_Case Formulas'!A331,"OK",NA()))</f>
        <v>#N/A</v>
      </c>
      <c r="V331" s="41" t="e">
        <f>IF(AND(NOT(ISBLANK('Case Data Entry'!V331)),ISNA(VLOOKUP('Case Data Entry'!V331,'DO NOT USE_School Picklist'!$K$3:$K$6,1,FALSE))),"Please select a value from the drop-down menu",IF('DO NOT USE_Case Formulas'!A331,"OK",NA()))</f>
        <v>#N/A</v>
      </c>
      <c r="W331" s="41" t="e">
        <f>IF(AND('DO NOT USE_Case Formulas'!A331,ISBLANK('Case Data Entry'!W331)),"Has this person had symptoms? is required",IF(AND(NOT(ISBLANK('Case Data Entry'!W331)),ISNA(VLOOKUP('Case Data Entry'!W331,'DO NOT USE_School Picklist'!$D$3:$D$5,1,FALSE))),"Please select a value from the drop-down menu",IF(NOT(ISBLANK('Case Data Entry'!W331)),"OK",NA())))</f>
        <v>#N/A</v>
      </c>
      <c r="X331" s="41" t="e">
        <f>IF(AND('Case Data Entry'!W331='DO NOT USE_School Picklist'!$D$3,ISBLANK('Case Data Entry'!X331)),"Symptom Onset Date is required if Ever Symptomatic is Yes",IF('DO NOT USE_Case Formulas'!A331,"OK",NA()))</f>
        <v>#N/A</v>
      </c>
      <c r="Y331" s="41"/>
      <c r="Z331" s="41" t="e">
        <f ca="1">IF(AND('DO NOT USE_Case Formulas'!A331,ISBLANK('Case Data Entry'!Z331)),"Lab Result Test Date is required",IF('Case Data Entry'!Z331&gt;'DO NOT USE_School Picklist'!$C$3,"Test Date cannot be a future date",IF(NOT(ISBLANK('Case Data Entry'!Z331)),"OK",NA())))</f>
        <v>#N/A</v>
      </c>
      <c r="AA331" s="41" t="e">
        <f>IF(AND(NOT(ISBLANK('Case Data Entry'!AA331)),ISNA(VLOOKUP('Case Data Entry'!AA331,'DO NOT USE_School Picklist'!$R$3:$R$7,1,FALSE))),"Please select a value from the drop-down menu",IF('DO NOT USE_Case Formulas'!A331,"OK",NA()))</f>
        <v>#N/A</v>
      </c>
      <c r="AB331" s="41" t="e">
        <f>IF(AND(NOT(ISBLANK('Case Data Entry'!AB331)),ISNA(VLOOKUP('Case Data Entry'!AB331,'DO NOT USE_School Picklist'!$Q$3:$Q$8,1,FALSE))),"Please select a value from the drop-down menu",IF('DO NOT USE_Case Formulas'!A331,"OK",NA()))</f>
        <v>#N/A</v>
      </c>
    </row>
    <row r="332" spans="1:28" x14ac:dyDescent="0.25">
      <c r="A332" s="40" t="e">
        <f>IF('DO NOT USE_Case Formulas'!A332,IF('DO NOT USE_Case Formulas'!B332,"Not all required fields are completed","OK"),NA())</f>
        <v>#N/A</v>
      </c>
      <c r="B332" s="41" t="e">
        <f>IF(AND('DO NOT USE_Case Formulas'!A332,ISBLANK('Case Data Entry'!B332)),"First Name is required",IF(NOT(ISBLANK('Case Data Entry'!B332)),"OK",NA()))</f>
        <v>#N/A</v>
      </c>
      <c r="C332" s="41" t="e">
        <f>IF(AND('DO NOT USE_Case Formulas'!A332,ISBLANK('Case Data Entry'!C332)),"Last Name is required",IF(NOT(ISBLANK('Case Data Entry'!C332)),"OK",NA()))</f>
        <v>#N/A</v>
      </c>
      <c r="D332" s="41" t="e">
        <f>IF(AND('DO NOT USE_Case Formulas'!A332,ISBLANK('Case Data Entry'!D332)),"Birthdate is required",IF(NOT(ISBLANK('Case Data Entry'!D332)),"OK",NA()))</f>
        <v>#N/A</v>
      </c>
      <c r="E332" s="41" t="e">
        <f>IF(AND('DO NOT USE_Case Formulas'!A332,ISBLANK('Case Data Entry'!E332)),"Mobile Phone is required",IF(NOT(ISBLANK('Case Data Entry'!E332)),IF(AND(ISNUMBER(VALUE('Case Data Entry'!E332)),LEFT('Case Data Entry'!E332,1)&lt;&gt;"1",LEN('Case Data Entry'!E332)=10),"OK","Phone number must be valid format"),NA()))</f>
        <v>#N/A</v>
      </c>
      <c r="F332" s="41" t="e">
        <f>IF(LEN('Case Data Entry'!F332)&gt;255,"Home Street Address must be less than 255 characters",IF('DO NOT USE_Case Formulas'!A332,"OK",NA()))</f>
        <v>#N/A</v>
      </c>
      <c r="G332" s="41" t="e">
        <f>IF(LEN('Case Data Entry'!G332)&gt;40,"City must be less than 40 characters",IF('DO NOT USE_Case Formulas'!A332,"OK",NA()))</f>
        <v>#N/A</v>
      </c>
      <c r="H332" s="41" t="e">
        <f>IF(AND(NOT(ISBLANK('Case Data Entry'!H332)),ISNA(VLOOKUP('Case Data Entry'!H332,'DO NOT USE_School Picklist'!$P$3:$P$52,1,FALSE))),"Please select a value from the drop-down menu",IF('DO NOT USE_Case Formulas'!A332,"OK",NA()))</f>
        <v>#N/A</v>
      </c>
      <c r="I332" s="41" t="e">
        <f>IF(AND('DO NOT USE_Case Formulas'!A332,ISBLANK('Case Data Entry'!I332)),"Zip is required",IF(ISBLANK('Case Data Entry'!I332),NA(),"OK"))</f>
        <v>#N/A</v>
      </c>
      <c r="J332" s="41" t="e">
        <f>IF(AND('DO NOT USE_Case Formulas'!A332,ISBLANK('Case Data Entry'!J332)),"Student or Staff? is required",IF(ISBLANK('Case Data Entry'!J332),NA(),IF(ISNA(VLOOKUP('Case Data Entry'!J332,'DO NOT USE_School Picklist'!$B$3:$B$6,1,FALSE)),"Please select a value from the drop-down menu","OK")))</f>
        <v>#N/A</v>
      </c>
      <c r="K332" s="41" t="e">
        <f>IF(AND('Case Data Entry'!J332='DO NOT USE_School Picklist'!$B$4,ISBLANK('Case Data Entry'!K332)),"Occupation/Job Title is required if Student or Staff? is Yes, staff/faculty or volunteer",IF('DO NOT USE_Case Formulas'!A332,"OK",NA()))</f>
        <v>#N/A</v>
      </c>
      <c r="L332" s="41" t="e">
        <f ca="1">IF('Case Data Entry'!L332&gt;'DO NOT USE_School Picklist'!$C$3,"Date last on school campus/facility cannot be a future date",IF('DO NOT USE_Case Formulas'!A332,IF(ISBLANK('Case Data Entry'!L332),"Date last on school campus/facility is required","OK"),NA()))</f>
        <v>#N/A</v>
      </c>
      <c r="M332" s="41" t="e">
        <f>IF(AND('DO NOT USE_Case Formulas'!A332,ISBLANK('Case Data Entry'!M332)),"Specific Place in the Location is required",IF(ISBLANK('Case Data Entry'!M332),NA(),"OK"))</f>
        <v>#N/A</v>
      </c>
      <c r="N332" s="41" t="e">
        <f>IF(LEN('Case Data Entry'!N332)&gt;50,"Parent/Guardian Name must be less than 50 characters",IF('DO NOT USE_Case Formulas'!A332,"OK",NA()))</f>
        <v>#N/A</v>
      </c>
      <c r="O332" s="41" t="e">
        <f>IF(NOT(ISBLANK('Case Data Entry'!O332)),IF(AND(ISNUMBER('Case Data Entry'!O332),LEFT('Case Data Entry'!O332,1)&lt;&gt;"1",LEN('Case Data Entry'!O332)=10),"OK","Phone number must be valid format"),IF('DO NOT USE_Case Formulas'!A332,"OK",NA()))</f>
        <v>#N/A</v>
      </c>
      <c r="P332" s="41" t="e">
        <f>IF(AND(NOT(ISBLANK('Case Data Entry'!P332)),ISNA(VLOOKUP('Case Data Entry'!P332,'DO NOT USE_School Picklist'!$E$3:$E$10,1,FALSE))),"Please select a value from the drop-down menu",IF('DO NOT USE_Case Formulas'!A332,"OK",NA()))</f>
        <v>#N/A</v>
      </c>
      <c r="Q332" s="41" t="e">
        <f>IF(AND(NOT(ISBLANK('Case Data Entry'!Q332)),ISNA(VLOOKUP('Case Data Entry'!Q332,'DO NOT USE_School Picklist'!$F$3:$F$16,1,FALSE))),"Please select a value from the drop-down menu",IF('DO NOT USE_Case Formulas'!A332,"OK",NA()))</f>
        <v>#N/A</v>
      </c>
      <c r="R332" s="41" t="e">
        <f>IF(LEN('Case Data Entry'!R332)&gt;100,"Classroom(s) must be less than 100 characters",IF('DO NOT USE_Case Formulas'!A332,"OK",NA()))</f>
        <v>#N/A</v>
      </c>
      <c r="S332" s="41" t="e">
        <f>IF(AND(NOT(ISBLANK('Case Data Entry'!S332)),ISNA(VLOOKUP('Case Data Entry'!S332,'DO NOT USE_School Picklist'!$S$3:$S$12,1,FALSE))),"Please select a value from the drop-down menu",IF('DO NOT USE_Case Formulas'!A332,"OK",NA()))</f>
        <v>#N/A</v>
      </c>
      <c r="T332" s="41" t="e">
        <f>IF(AND(NOT(ISBLANK('Case Data Entry'!T332)),ISNA(VLOOKUP('Case Data Entry'!T332,'DO NOT USE_School Picklist'!$S$3:$S$12,1,FALSE))),"Please select a value from the drop-down menu",IF('DO NOT USE_Case Formulas'!A332,"OK",NA()))</f>
        <v>#N/A</v>
      </c>
      <c r="U332" s="41" t="e">
        <f>IF(LEN('Case Data Entry'!U332)&gt;80,"Name of Education Group must be less than 80 characters",IF('DO NOT USE_Case Formulas'!A332,"OK",NA()))</f>
        <v>#N/A</v>
      </c>
      <c r="V332" s="41" t="e">
        <f>IF(AND(NOT(ISBLANK('Case Data Entry'!V332)),ISNA(VLOOKUP('Case Data Entry'!V332,'DO NOT USE_School Picklist'!$K$3:$K$6,1,FALSE))),"Please select a value from the drop-down menu",IF('DO NOT USE_Case Formulas'!A332,"OK",NA()))</f>
        <v>#N/A</v>
      </c>
      <c r="W332" s="41" t="e">
        <f>IF(AND('DO NOT USE_Case Formulas'!A332,ISBLANK('Case Data Entry'!W332)),"Has this person had symptoms? is required",IF(AND(NOT(ISBLANK('Case Data Entry'!W332)),ISNA(VLOOKUP('Case Data Entry'!W332,'DO NOT USE_School Picklist'!$D$3:$D$5,1,FALSE))),"Please select a value from the drop-down menu",IF(NOT(ISBLANK('Case Data Entry'!W332)),"OK",NA())))</f>
        <v>#N/A</v>
      </c>
      <c r="X332" s="41" t="e">
        <f>IF(AND('Case Data Entry'!W332='DO NOT USE_School Picklist'!$D$3,ISBLANK('Case Data Entry'!X332)),"Symptom Onset Date is required if Ever Symptomatic is Yes",IF('DO NOT USE_Case Formulas'!A332,"OK",NA()))</f>
        <v>#N/A</v>
      </c>
      <c r="Y332" s="41"/>
      <c r="Z332" s="41" t="e">
        <f ca="1">IF(AND('DO NOT USE_Case Formulas'!A332,ISBLANK('Case Data Entry'!Z332)),"Lab Result Test Date is required",IF('Case Data Entry'!Z332&gt;'DO NOT USE_School Picklist'!$C$3,"Test Date cannot be a future date",IF(NOT(ISBLANK('Case Data Entry'!Z332)),"OK",NA())))</f>
        <v>#N/A</v>
      </c>
      <c r="AA332" s="41" t="e">
        <f>IF(AND(NOT(ISBLANK('Case Data Entry'!AA332)),ISNA(VLOOKUP('Case Data Entry'!AA332,'DO NOT USE_School Picklist'!$R$3:$R$7,1,FALSE))),"Please select a value from the drop-down menu",IF('DO NOT USE_Case Formulas'!A332,"OK",NA()))</f>
        <v>#N/A</v>
      </c>
      <c r="AB332" s="41" t="e">
        <f>IF(AND(NOT(ISBLANK('Case Data Entry'!AB332)),ISNA(VLOOKUP('Case Data Entry'!AB332,'DO NOT USE_School Picklist'!$Q$3:$Q$8,1,FALSE))),"Please select a value from the drop-down menu",IF('DO NOT USE_Case Formulas'!A332,"OK",NA()))</f>
        <v>#N/A</v>
      </c>
    </row>
    <row r="333" spans="1:28" x14ac:dyDescent="0.25">
      <c r="A333" s="40" t="e">
        <f>IF('DO NOT USE_Case Formulas'!A333,IF('DO NOT USE_Case Formulas'!B333,"Not all required fields are completed","OK"),NA())</f>
        <v>#N/A</v>
      </c>
      <c r="B333" s="41" t="e">
        <f>IF(AND('DO NOT USE_Case Formulas'!A333,ISBLANK('Case Data Entry'!B333)),"First Name is required",IF(NOT(ISBLANK('Case Data Entry'!B333)),"OK",NA()))</f>
        <v>#N/A</v>
      </c>
      <c r="C333" s="41" t="e">
        <f>IF(AND('DO NOT USE_Case Formulas'!A333,ISBLANK('Case Data Entry'!C333)),"Last Name is required",IF(NOT(ISBLANK('Case Data Entry'!C333)),"OK",NA()))</f>
        <v>#N/A</v>
      </c>
      <c r="D333" s="41" t="e">
        <f>IF(AND('DO NOT USE_Case Formulas'!A333,ISBLANK('Case Data Entry'!D333)),"Birthdate is required",IF(NOT(ISBLANK('Case Data Entry'!D333)),"OK",NA()))</f>
        <v>#N/A</v>
      </c>
      <c r="E333" s="41" t="e">
        <f>IF(AND('DO NOT USE_Case Formulas'!A333,ISBLANK('Case Data Entry'!E333)),"Mobile Phone is required",IF(NOT(ISBLANK('Case Data Entry'!E333)),IF(AND(ISNUMBER(VALUE('Case Data Entry'!E333)),LEFT('Case Data Entry'!E333,1)&lt;&gt;"1",LEN('Case Data Entry'!E333)=10),"OK","Phone number must be valid format"),NA()))</f>
        <v>#N/A</v>
      </c>
      <c r="F333" s="41" t="e">
        <f>IF(LEN('Case Data Entry'!F333)&gt;255,"Home Street Address must be less than 255 characters",IF('DO NOT USE_Case Formulas'!A333,"OK",NA()))</f>
        <v>#N/A</v>
      </c>
      <c r="G333" s="41" t="e">
        <f>IF(LEN('Case Data Entry'!G333)&gt;40,"City must be less than 40 characters",IF('DO NOT USE_Case Formulas'!A333,"OK",NA()))</f>
        <v>#N/A</v>
      </c>
      <c r="H333" s="41" t="e">
        <f>IF(AND(NOT(ISBLANK('Case Data Entry'!H333)),ISNA(VLOOKUP('Case Data Entry'!H333,'DO NOT USE_School Picklist'!$P$3:$P$52,1,FALSE))),"Please select a value from the drop-down menu",IF('DO NOT USE_Case Formulas'!A333,"OK",NA()))</f>
        <v>#N/A</v>
      </c>
      <c r="I333" s="41" t="e">
        <f>IF(AND('DO NOT USE_Case Formulas'!A333,ISBLANK('Case Data Entry'!I333)),"Zip is required",IF(ISBLANK('Case Data Entry'!I333),NA(),"OK"))</f>
        <v>#N/A</v>
      </c>
      <c r="J333" s="41" t="e">
        <f>IF(AND('DO NOT USE_Case Formulas'!A333,ISBLANK('Case Data Entry'!J333)),"Student or Staff? is required",IF(ISBLANK('Case Data Entry'!J333),NA(),IF(ISNA(VLOOKUP('Case Data Entry'!J333,'DO NOT USE_School Picklist'!$B$3:$B$6,1,FALSE)),"Please select a value from the drop-down menu","OK")))</f>
        <v>#N/A</v>
      </c>
      <c r="K333" s="41" t="e">
        <f>IF(AND('Case Data Entry'!J333='DO NOT USE_School Picklist'!$B$4,ISBLANK('Case Data Entry'!K333)),"Occupation/Job Title is required if Student or Staff? is Yes, staff/faculty or volunteer",IF('DO NOT USE_Case Formulas'!A333,"OK",NA()))</f>
        <v>#N/A</v>
      </c>
      <c r="L333" s="41" t="e">
        <f ca="1">IF('Case Data Entry'!L333&gt;'DO NOT USE_School Picklist'!$C$3,"Date last on school campus/facility cannot be a future date",IF('DO NOT USE_Case Formulas'!A333,IF(ISBLANK('Case Data Entry'!L333),"Date last on school campus/facility is required","OK"),NA()))</f>
        <v>#N/A</v>
      </c>
      <c r="M333" s="41" t="e">
        <f>IF(AND('DO NOT USE_Case Formulas'!A333,ISBLANK('Case Data Entry'!M333)),"Specific Place in the Location is required",IF(ISBLANK('Case Data Entry'!M333),NA(),"OK"))</f>
        <v>#N/A</v>
      </c>
      <c r="N333" s="41" t="e">
        <f>IF(LEN('Case Data Entry'!N333)&gt;50,"Parent/Guardian Name must be less than 50 characters",IF('DO NOT USE_Case Formulas'!A333,"OK",NA()))</f>
        <v>#N/A</v>
      </c>
      <c r="O333" s="41" t="e">
        <f>IF(NOT(ISBLANK('Case Data Entry'!O333)),IF(AND(ISNUMBER('Case Data Entry'!O333),LEFT('Case Data Entry'!O333,1)&lt;&gt;"1",LEN('Case Data Entry'!O333)=10),"OK","Phone number must be valid format"),IF('DO NOT USE_Case Formulas'!A333,"OK",NA()))</f>
        <v>#N/A</v>
      </c>
      <c r="P333" s="41" t="e">
        <f>IF(AND(NOT(ISBLANK('Case Data Entry'!P333)),ISNA(VLOOKUP('Case Data Entry'!P333,'DO NOT USE_School Picklist'!$E$3:$E$10,1,FALSE))),"Please select a value from the drop-down menu",IF('DO NOT USE_Case Formulas'!A333,"OK",NA()))</f>
        <v>#N/A</v>
      </c>
      <c r="Q333" s="41" t="e">
        <f>IF(AND(NOT(ISBLANK('Case Data Entry'!Q333)),ISNA(VLOOKUP('Case Data Entry'!Q333,'DO NOT USE_School Picklist'!$F$3:$F$16,1,FALSE))),"Please select a value from the drop-down menu",IF('DO NOT USE_Case Formulas'!A333,"OK",NA()))</f>
        <v>#N/A</v>
      </c>
      <c r="R333" s="41" t="e">
        <f>IF(LEN('Case Data Entry'!R333)&gt;100,"Classroom(s) must be less than 100 characters",IF('DO NOT USE_Case Formulas'!A333,"OK",NA()))</f>
        <v>#N/A</v>
      </c>
      <c r="S333" s="41" t="e">
        <f>IF(AND(NOT(ISBLANK('Case Data Entry'!S333)),ISNA(VLOOKUP('Case Data Entry'!S333,'DO NOT USE_School Picklist'!$S$3:$S$12,1,FALSE))),"Please select a value from the drop-down menu",IF('DO NOT USE_Case Formulas'!A333,"OK",NA()))</f>
        <v>#N/A</v>
      </c>
      <c r="T333" s="41" t="e">
        <f>IF(AND(NOT(ISBLANK('Case Data Entry'!T333)),ISNA(VLOOKUP('Case Data Entry'!T333,'DO NOT USE_School Picklist'!$S$3:$S$12,1,FALSE))),"Please select a value from the drop-down menu",IF('DO NOT USE_Case Formulas'!A333,"OK",NA()))</f>
        <v>#N/A</v>
      </c>
      <c r="U333" s="41" t="e">
        <f>IF(LEN('Case Data Entry'!U333)&gt;80,"Name of Education Group must be less than 80 characters",IF('DO NOT USE_Case Formulas'!A333,"OK",NA()))</f>
        <v>#N/A</v>
      </c>
      <c r="V333" s="41" t="e">
        <f>IF(AND(NOT(ISBLANK('Case Data Entry'!V333)),ISNA(VLOOKUP('Case Data Entry'!V333,'DO NOT USE_School Picklist'!$K$3:$K$6,1,FALSE))),"Please select a value from the drop-down menu",IF('DO NOT USE_Case Formulas'!A333,"OK",NA()))</f>
        <v>#N/A</v>
      </c>
      <c r="W333" s="41" t="e">
        <f>IF(AND('DO NOT USE_Case Formulas'!A333,ISBLANK('Case Data Entry'!W333)),"Has this person had symptoms? is required",IF(AND(NOT(ISBLANK('Case Data Entry'!W333)),ISNA(VLOOKUP('Case Data Entry'!W333,'DO NOT USE_School Picklist'!$D$3:$D$5,1,FALSE))),"Please select a value from the drop-down menu",IF(NOT(ISBLANK('Case Data Entry'!W333)),"OK",NA())))</f>
        <v>#N/A</v>
      </c>
      <c r="X333" s="41" t="e">
        <f>IF(AND('Case Data Entry'!W333='DO NOT USE_School Picklist'!$D$3,ISBLANK('Case Data Entry'!X333)),"Symptom Onset Date is required if Ever Symptomatic is Yes",IF('DO NOT USE_Case Formulas'!A333,"OK",NA()))</f>
        <v>#N/A</v>
      </c>
      <c r="Y333" s="41"/>
      <c r="Z333" s="41" t="e">
        <f ca="1">IF(AND('DO NOT USE_Case Formulas'!A333,ISBLANK('Case Data Entry'!Z333)),"Lab Result Test Date is required",IF('Case Data Entry'!Z333&gt;'DO NOT USE_School Picklist'!$C$3,"Test Date cannot be a future date",IF(NOT(ISBLANK('Case Data Entry'!Z333)),"OK",NA())))</f>
        <v>#N/A</v>
      </c>
      <c r="AA333" s="41" t="e">
        <f>IF(AND(NOT(ISBLANK('Case Data Entry'!AA333)),ISNA(VLOOKUP('Case Data Entry'!AA333,'DO NOT USE_School Picklist'!$R$3:$R$7,1,FALSE))),"Please select a value from the drop-down menu",IF('DO NOT USE_Case Formulas'!A333,"OK",NA()))</f>
        <v>#N/A</v>
      </c>
      <c r="AB333" s="41" t="e">
        <f>IF(AND(NOT(ISBLANK('Case Data Entry'!AB333)),ISNA(VLOOKUP('Case Data Entry'!AB333,'DO NOT USE_School Picklist'!$Q$3:$Q$8,1,FALSE))),"Please select a value from the drop-down menu",IF('DO NOT USE_Case Formulas'!A333,"OK",NA()))</f>
        <v>#N/A</v>
      </c>
    </row>
    <row r="334" spans="1:28" x14ac:dyDescent="0.25">
      <c r="A334" s="40" t="e">
        <f>IF('DO NOT USE_Case Formulas'!A334,IF('DO NOT USE_Case Formulas'!B334,"Not all required fields are completed","OK"),NA())</f>
        <v>#N/A</v>
      </c>
      <c r="B334" s="41" t="e">
        <f>IF(AND('DO NOT USE_Case Formulas'!A334,ISBLANK('Case Data Entry'!B334)),"First Name is required",IF(NOT(ISBLANK('Case Data Entry'!B334)),"OK",NA()))</f>
        <v>#N/A</v>
      </c>
      <c r="C334" s="41" t="e">
        <f>IF(AND('DO NOT USE_Case Formulas'!A334,ISBLANK('Case Data Entry'!C334)),"Last Name is required",IF(NOT(ISBLANK('Case Data Entry'!C334)),"OK",NA()))</f>
        <v>#N/A</v>
      </c>
      <c r="D334" s="41" t="e">
        <f>IF(AND('DO NOT USE_Case Formulas'!A334,ISBLANK('Case Data Entry'!D334)),"Birthdate is required",IF(NOT(ISBLANK('Case Data Entry'!D334)),"OK",NA()))</f>
        <v>#N/A</v>
      </c>
      <c r="E334" s="41" t="e">
        <f>IF(AND('DO NOT USE_Case Formulas'!A334,ISBLANK('Case Data Entry'!E334)),"Mobile Phone is required",IF(NOT(ISBLANK('Case Data Entry'!E334)),IF(AND(ISNUMBER(VALUE('Case Data Entry'!E334)),LEFT('Case Data Entry'!E334,1)&lt;&gt;"1",LEN('Case Data Entry'!E334)=10),"OK","Phone number must be valid format"),NA()))</f>
        <v>#N/A</v>
      </c>
      <c r="F334" s="41" t="e">
        <f>IF(LEN('Case Data Entry'!F334)&gt;255,"Home Street Address must be less than 255 characters",IF('DO NOT USE_Case Formulas'!A334,"OK",NA()))</f>
        <v>#N/A</v>
      </c>
      <c r="G334" s="41" t="e">
        <f>IF(LEN('Case Data Entry'!G334)&gt;40,"City must be less than 40 characters",IF('DO NOT USE_Case Formulas'!A334,"OK",NA()))</f>
        <v>#N/A</v>
      </c>
      <c r="H334" s="41" t="e">
        <f>IF(AND(NOT(ISBLANK('Case Data Entry'!H334)),ISNA(VLOOKUP('Case Data Entry'!H334,'DO NOT USE_School Picklist'!$P$3:$P$52,1,FALSE))),"Please select a value from the drop-down menu",IF('DO NOT USE_Case Formulas'!A334,"OK",NA()))</f>
        <v>#N/A</v>
      </c>
      <c r="I334" s="41" t="e">
        <f>IF(AND('DO NOT USE_Case Formulas'!A334,ISBLANK('Case Data Entry'!I334)),"Zip is required",IF(ISBLANK('Case Data Entry'!I334),NA(),"OK"))</f>
        <v>#N/A</v>
      </c>
      <c r="J334" s="41" t="e">
        <f>IF(AND('DO NOT USE_Case Formulas'!A334,ISBLANK('Case Data Entry'!J334)),"Student or Staff? is required",IF(ISBLANK('Case Data Entry'!J334),NA(),IF(ISNA(VLOOKUP('Case Data Entry'!J334,'DO NOT USE_School Picklist'!$B$3:$B$6,1,FALSE)),"Please select a value from the drop-down menu","OK")))</f>
        <v>#N/A</v>
      </c>
      <c r="K334" s="41" t="e">
        <f>IF(AND('Case Data Entry'!J334='DO NOT USE_School Picklist'!$B$4,ISBLANK('Case Data Entry'!K334)),"Occupation/Job Title is required if Student or Staff? is Yes, staff/faculty or volunteer",IF('DO NOT USE_Case Formulas'!A334,"OK",NA()))</f>
        <v>#N/A</v>
      </c>
      <c r="L334" s="41" t="e">
        <f ca="1">IF('Case Data Entry'!L334&gt;'DO NOT USE_School Picklist'!$C$3,"Date last on school campus/facility cannot be a future date",IF('DO NOT USE_Case Formulas'!A334,IF(ISBLANK('Case Data Entry'!L334),"Date last on school campus/facility is required","OK"),NA()))</f>
        <v>#N/A</v>
      </c>
      <c r="M334" s="41" t="e">
        <f>IF(AND('DO NOT USE_Case Formulas'!A334,ISBLANK('Case Data Entry'!M334)),"Specific Place in the Location is required",IF(ISBLANK('Case Data Entry'!M334),NA(),"OK"))</f>
        <v>#N/A</v>
      </c>
      <c r="N334" s="41" t="e">
        <f>IF(LEN('Case Data Entry'!N334)&gt;50,"Parent/Guardian Name must be less than 50 characters",IF('DO NOT USE_Case Formulas'!A334,"OK",NA()))</f>
        <v>#N/A</v>
      </c>
      <c r="O334" s="41" t="e">
        <f>IF(NOT(ISBLANK('Case Data Entry'!O334)),IF(AND(ISNUMBER('Case Data Entry'!O334),LEFT('Case Data Entry'!O334,1)&lt;&gt;"1",LEN('Case Data Entry'!O334)=10),"OK","Phone number must be valid format"),IF('DO NOT USE_Case Formulas'!A334,"OK",NA()))</f>
        <v>#N/A</v>
      </c>
      <c r="P334" s="41" t="e">
        <f>IF(AND(NOT(ISBLANK('Case Data Entry'!P334)),ISNA(VLOOKUP('Case Data Entry'!P334,'DO NOT USE_School Picklist'!$E$3:$E$10,1,FALSE))),"Please select a value from the drop-down menu",IF('DO NOT USE_Case Formulas'!A334,"OK",NA()))</f>
        <v>#N/A</v>
      </c>
      <c r="Q334" s="41" t="e">
        <f>IF(AND(NOT(ISBLANK('Case Data Entry'!Q334)),ISNA(VLOOKUP('Case Data Entry'!Q334,'DO NOT USE_School Picklist'!$F$3:$F$16,1,FALSE))),"Please select a value from the drop-down menu",IF('DO NOT USE_Case Formulas'!A334,"OK",NA()))</f>
        <v>#N/A</v>
      </c>
      <c r="R334" s="41" t="e">
        <f>IF(LEN('Case Data Entry'!R334)&gt;100,"Classroom(s) must be less than 100 characters",IF('DO NOT USE_Case Formulas'!A334,"OK",NA()))</f>
        <v>#N/A</v>
      </c>
      <c r="S334" s="41" t="e">
        <f>IF(AND(NOT(ISBLANK('Case Data Entry'!S334)),ISNA(VLOOKUP('Case Data Entry'!S334,'DO NOT USE_School Picklist'!$S$3:$S$12,1,FALSE))),"Please select a value from the drop-down menu",IF('DO NOT USE_Case Formulas'!A334,"OK",NA()))</f>
        <v>#N/A</v>
      </c>
      <c r="T334" s="41" t="e">
        <f>IF(AND(NOT(ISBLANK('Case Data Entry'!T334)),ISNA(VLOOKUP('Case Data Entry'!T334,'DO NOT USE_School Picklist'!$S$3:$S$12,1,FALSE))),"Please select a value from the drop-down menu",IF('DO NOT USE_Case Formulas'!A334,"OK",NA()))</f>
        <v>#N/A</v>
      </c>
      <c r="U334" s="41" t="e">
        <f>IF(LEN('Case Data Entry'!U334)&gt;80,"Name of Education Group must be less than 80 characters",IF('DO NOT USE_Case Formulas'!A334,"OK",NA()))</f>
        <v>#N/A</v>
      </c>
      <c r="V334" s="41" t="e">
        <f>IF(AND(NOT(ISBLANK('Case Data Entry'!V334)),ISNA(VLOOKUP('Case Data Entry'!V334,'DO NOT USE_School Picklist'!$K$3:$K$6,1,FALSE))),"Please select a value from the drop-down menu",IF('DO NOT USE_Case Formulas'!A334,"OK",NA()))</f>
        <v>#N/A</v>
      </c>
      <c r="W334" s="41" t="e">
        <f>IF(AND('DO NOT USE_Case Formulas'!A334,ISBLANK('Case Data Entry'!W334)),"Has this person had symptoms? is required",IF(AND(NOT(ISBLANK('Case Data Entry'!W334)),ISNA(VLOOKUP('Case Data Entry'!W334,'DO NOT USE_School Picklist'!$D$3:$D$5,1,FALSE))),"Please select a value from the drop-down menu",IF(NOT(ISBLANK('Case Data Entry'!W334)),"OK",NA())))</f>
        <v>#N/A</v>
      </c>
      <c r="X334" s="41" t="e">
        <f>IF(AND('Case Data Entry'!W334='DO NOT USE_School Picklist'!$D$3,ISBLANK('Case Data Entry'!X334)),"Symptom Onset Date is required if Ever Symptomatic is Yes",IF('DO NOT USE_Case Formulas'!A334,"OK",NA()))</f>
        <v>#N/A</v>
      </c>
      <c r="Y334" s="41"/>
      <c r="Z334" s="41" t="e">
        <f ca="1">IF(AND('DO NOT USE_Case Formulas'!A334,ISBLANK('Case Data Entry'!Z334)),"Lab Result Test Date is required",IF('Case Data Entry'!Z334&gt;'DO NOT USE_School Picklist'!$C$3,"Test Date cannot be a future date",IF(NOT(ISBLANK('Case Data Entry'!Z334)),"OK",NA())))</f>
        <v>#N/A</v>
      </c>
      <c r="AA334" s="41" t="e">
        <f>IF(AND(NOT(ISBLANK('Case Data Entry'!AA334)),ISNA(VLOOKUP('Case Data Entry'!AA334,'DO NOT USE_School Picklist'!$R$3:$R$7,1,FALSE))),"Please select a value from the drop-down menu",IF('DO NOT USE_Case Formulas'!A334,"OK",NA()))</f>
        <v>#N/A</v>
      </c>
      <c r="AB334" s="41" t="e">
        <f>IF(AND(NOT(ISBLANK('Case Data Entry'!AB334)),ISNA(VLOOKUP('Case Data Entry'!AB334,'DO NOT USE_School Picklist'!$Q$3:$Q$8,1,FALSE))),"Please select a value from the drop-down menu",IF('DO NOT USE_Case Formulas'!A334,"OK",NA()))</f>
        <v>#N/A</v>
      </c>
    </row>
    <row r="335" spans="1:28" x14ac:dyDescent="0.25">
      <c r="A335" s="40" t="e">
        <f>IF('DO NOT USE_Case Formulas'!A335,IF('DO NOT USE_Case Formulas'!B335,"Not all required fields are completed","OK"),NA())</f>
        <v>#N/A</v>
      </c>
      <c r="B335" s="41" t="e">
        <f>IF(AND('DO NOT USE_Case Formulas'!A335,ISBLANK('Case Data Entry'!B335)),"First Name is required",IF(NOT(ISBLANK('Case Data Entry'!B335)),"OK",NA()))</f>
        <v>#N/A</v>
      </c>
      <c r="C335" s="41" t="e">
        <f>IF(AND('DO NOT USE_Case Formulas'!A335,ISBLANK('Case Data Entry'!C335)),"Last Name is required",IF(NOT(ISBLANK('Case Data Entry'!C335)),"OK",NA()))</f>
        <v>#N/A</v>
      </c>
      <c r="D335" s="41" t="e">
        <f>IF(AND('DO NOT USE_Case Formulas'!A335,ISBLANK('Case Data Entry'!D335)),"Birthdate is required",IF(NOT(ISBLANK('Case Data Entry'!D335)),"OK",NA()))</f>
        <v>#N/A</v>
      </c>
      <c r="E335" s="41" t="e">
        <f>IF(AND('DO NOT USE_Case Formulas'!A335,ISBLANK('Case Data Entry'!E335)),"Mobile Phone is required",IF(NOT(ISBLANK('Case Data Entry'!E335)),IF(AND(ISNUMBER(VALUE('Case Data Entry'!E335)),LEFT('Case Data Entry'!E335,1)&lt;&gt;"1",LEN('Case Data Entry'!E335)=10),"OK","Phone number must be valid format"),NA()))</f>
        <v>#N/A</v>
      </c>
      <c r="F335" s="41" t="e">
        <f>IF(LEN('Case Data Entry'!F335)&gt;255,"Home Street Address must be less than 255 characters",IF('DO NOT USE_Case Formulas'!A335,"OK",NA()))</f>
        <v>#N/A</v>
      </c>
      <c r="G335" s="41" t="e">
        <f>IF(LEN('Case Data Entry'!G335)&gt;40,"City must be less than 40 characters",IF('DO NOT USE_Case Formulas'!A335,"OK",NA()))</f>
        <v>#N/A</v>
      </c>
      <c r="H335" s="41" t="e">
        <f>IF(AND(NOT(ISBLANK('Case Data Entry'!H335)),ISNA(VLOOKUP('Case Data Entry'!H335,'DO NOT USE_School Picklist'!$P$3:$P$52,1,FALSE))),"Please select a value from the drop-down menu",IF('DO NOT USE_Case Formulas'!A335,"OK",NA()))</f>
        <v>#N/A</v>
      </c>
      <c r="I335" s="41" t="e">
        <f>IF(AND('DO NOT USE_Case Formulas'!A335,ISBLANK('Case Data Entry'!I335)),"Zip is required",IF(ISBLANK('Case Data Entry'!I335),NA(),"OK"))</f>
        <v>#N/A</v>
      </c>
      <c r="J335" s="41" t="e">
        <f>IF(AND('DO NOT USE_Case Formulas'!A335,ISBLANK('Case Data Entry'!J335)),"Student or Staff? is required",IF(ISBLANK('Case Data Entry'!J335),NA(),IF(ISNA(VLOOKUP('Case Data Entry'!J335,'DO NOT USE_School Picklist'!$B$3:$B$6,1,FALSE)),"Please select a value from the drop-down menu","OK")))</f>
        <v>#N/A</v>
      </c>
      <c r="K335" s="41" t="e">
        <f>IF(AND('Case Data Entry'!J335='DO NOT USE_School Picklist'!$B$4,ISBLANK('Case Data Entry'!K335)),"Occupation/Job Title is required if Student or Staff? is Yes, staff/faculty or volunteer",IF('DO NOT USE_Case Formulas'!A335,"OK",NA()))</f>
        <v>#N/A</v>
      </c>
      <c r="L335" s="41" t="e">
        <f ca="1">IF('Case Data Entry'!L335&gt;'DO NOT USE_School Picklist'!$C$3,"Date last on school campus/facility cannot be a future date",IF('DO NOT USE_Case Formulas'!A335,IF(ISBLANK('Case Data Entry'!L335),"Date last on school campus/facility is required","OK"),NA()))</f>
        <v>#N/A</v>
      </c>
      <c r="M335" s="41" t="e">
        <f>IF(AND('DO NOT USE_Case Formulas'!A335,ISBLANK('Case Data Entry'!M335)),"Specific Place in the Location is required",IF(ISBLANK('Case Data Entry'!M335),NA(),"OK"))</f>
        <v>#N/A</v>
      </c>
      <c r="N335" s="41" t="e">
        <f>IF(LEN('Case Data Entry'!N335)&gt;50,"Parent/Guardian Name must be less than 50 characters",IF('DO NOT USE_Case Formulas'!A335,"OK",NA()))</f>
        <v>#N/A</v>
      </c>
      <c r="O335" s="41" t="e">
        <f>IF(NOT(ISBLANK('Case Data Entry'!O335)),IF(AND(ISNUMBER('Case Data Entry'!O335),LEFT('Case Data Entry'!O335,1)&lt;&gt;"1",LEN('Case Data Entry'!O335)=10),"OK","Phone number must be valid format"),IF('DO NOT USE_Case Formulas'!A335,"OK",NA()))</f>
        <v>#N/A</v>
      </c>
      <c r="P335" s="41" t="e">
        <f>IF(AND(NOT(ISBLANK('Case Data Entry'!P335)),ISNA(VLOOKUP('Case Data Entry'!P335,'DO NOT USE_School Picklist'!$E$3:$E$10,1,FALSE))),"Please select a value from the drop-down menu",IF('DO NOT USE_Case Formulas'!A335,"OK",NA()))</f>
        <v>#N/A</v>
      </c>
      <c r="Q335" s="41" t="e">
        <f>IF(AND(NOT(ISBLANK('Case Data Entry'!Q335)),ISNA(VLOOKUP('Case Data Entry'!Q335,'DO NOT USE_School Picklist'!$F$3:$F$16,1,FALSE))),"Please select a value from the drop-down menu",IF('DO NOT USE_Case Formulas'!A335,"OK",NA()))</f>
        <v>#N/A</v>
      </c>
      <c r="R335" s="41" t="e">
        <f>IF(LEN('Case Data Entry'!R335)&gt;100,"Classroom(s) must be less than 100 characters",IF('DO NOT USE_Case Formulas'!A335,"OK",NA()))</f>
        <v>#N/A</v>
      </c>
      <c r="S335" s="41" t="e">
        <f>IF(AND(NOT(ISBLANK('Case Data Entry'!S335)),ISNA(VLOOKUP('Case Data Entry'!S335,'DO NOT USE_School Picklist'!$S$3:$S$12,1,FALSE))),"Please select a value from the drop-down menu",IF('DO NOT USE_Case Formulas'!A335,"OK",NA()))</f>
        <v>#N/A</v>
      </c>
      <c r="T335" s="41" t="e">
        <f>IF(AND(NOT(ISBLANK('Case Data Entry'!T335)),ISNA(VLOOKUP('Case Data Entry'!T335,'DO NOT USE_School Picklist'!$S$3:$S$12,1,FALSE))),"Please select a value from the drop-down menu",IF('DO NOT USE_Case Formulas'!A335,"OK",NA()))</f>
        <v>#N/A</v>
      </c>
      <c r="U335" s="41" t="e">
        <f>IF(LEN('Case Data Entry'!U335)&gt;80,"Name of Education Group must be less than 80 characters",IF('DO NOT USE_Case Formulas'!A335,"OK",NA()))</f>
        <v>#N/A</v>
      </c>
      <c r="V335" s="41" t="e">
        <f>IF(AND(NOT(ISBLANK('Case Data Entry'!V335)),ISNA(VLOOKUP('Case Data Entry'!V335,'DO NOT USE_School Picklist'!$K$3:$K$6,1,FALSE))),"Please select a value from the drop-down menu",IF('DO NOT USE_Case Formulas'!A335,"OK",NA()))</f>
        <v>#N/A</v>
      </c>
      <c r="W335" s="41" t="e">
        <f>IF(AND('DO NOT USE_Case Formulas'!A335,ISBLANK('Case Data Entry'!W335)),"Has this person had symptoms? is required",IF(AND(NOT(ISBLANK('Case Data Entry'!W335)),ISNA(VLOOKUP('Case Data Entry'!W335,'DO NOT USE_School Picklist'!$D$3:$D$5,1,FALSE))),"Please select a value from the drop-down menu",IF(NOT(ISBLANK('Case Data Entry'!W335)),"OK",NA())))</f>
        <v>#N/A</v>
      </c>
      <c r="X335" s="41" t="e">
        <f>IF(AND('Case Data Entry'!W335='DO NOT USE_School Picklist'!$D$3,ISBLANK('Case Data Entry'!X335)),"Symptom Onset Date is required if Ever Symptomatic is Yes",IF('DO NOT USE_Case Formulas'!A335,"OK",NA()))</f>
        <v>#N/A</v>
      </c>
      <c r="Y335" s="41"/>
      <c r="Z335" s="41" t="e">
        <f ca="1">IF(AND('DO NOT USE_Case Formulas'!A335,ISBLANK('Case Data Entry'!Z335)),"Lab Result Test Date is required",IF('Case Data Entry'!Z335&gt;'DO NOT USE_School Picklist'!$C$3,"Test Date cannot be a future date",IF(NOT(ISBLANK('Case Data Entry'!Z335)),"OK",NA())))</f>
        <v>#N/A</v>
      </c>
      <c r="AA335" s="41" t="e">
        <f>IF(AND(NOT(ISBLANK('Case Data Entry'!AA335)),ISNA(VLOOKUP('Case Data Entry'!AA335,'DO NOT USE_School Picklist'!$R$3:$R$7,1,FALSE))),"Please select a value from the drop-down menu",IF('DO NOT USE_Case Formulas'!A335,"OK",NA()))</f>
        <v>#N/A</v>
      </c>
      <c r="AB335" s="41" t="e">
        <f>IF(AND(NOT(ISBLANK('Case Data Entry'!AB335)),ISNA(VLOOKUP('Case Data Entry'!AB335,'DO NOT USE_School Picklist'!$Q$3:$Q$8,1,FALSE))),"Please select a value from the drop-down menu",IF('DO NOT USE_Case Formulas'!A335,"OK",NA()))</f>
        <v>#N/A</v>
      </c>
    </row>
    <row r="336" spans="1:28" x14ac:dyDescent="0.25">
      <c r="A336" s="40" t="e">
        <f>IF('DO NOT USE_Case Formulas'!A336,IF('DO NOT USE_Case Formulas'!B336,"Not all required fields are completed","OK"),NA())</f>
        <v>#N/A</v>
      </c>
      <c r="B336" s="41" t="e">
        <f>IF(AND('DO NOT USE_Case Formulas'!A336,ISBLANK('Case Data Entry'!B336)),"First Name is required",IF(NOT(ISBLANK('Case Data Entry'!B336)),"OK",NA()))</f>
        <v>#N/A</v>
      </c>
      <c r="C336" s="41" t="e">
        <f>IF(AND('DO NOT USE_Case Formulas'!A336,ISBLANK('Case Data Entry'!C336)),"Last Name is required",IF(NOT(ISBLANK('Case Data Entry'!C336)),"OK",NA()))</f>
        <v>#N/A</v>
      </c>
      <c r="D336" s="41" t="e">
        <f>IF(AND('DO NOT USE_Case Formulas'!A336,ISBLANK('Case Data Entry'!D336)),"Birthdate is required",IF(NOT(ISBLANK('Case Data Entry'!D336)),"OK",NA()))</f>
        <v>#N/A</v>
      </c>
      <c r="E336" s="41" t="e">
        <f>IF(AND('DO NOT USE_Case Formulas'!A336,ISBLANK('Case Data Entry'!E336)),"Mobile Phone is required",IF(NOT(ISBLANK('Case Data Entry'!E336)),IF(AND(ISNUMBER(VALUE('Case Data Entry'!E336)),LEFT('Case Data Entry'!E336,1)&lt;&gt;"1",LEN('Case Data Entry'!E336)=10),"OK","Phone number must be valid format"),NA()))</f>
        <v>#N/A</v>
      </c>
      <c r="F336" s="41" t="e">
        <f>IF(LEN('Case Data Entry'!F336)&gt;255,"Home Street Address must be less than 255 characters",IF('DO NOT USE_Case Formulas'!A336,"OK",NA()))</f>
        <v>#N/A</v>
      </c>
      <c r="G336" s="41" t="e">
        <f>IF(LEN('Case Data Entry'!G336)&gt;40,"City must be less than 40 characters",IF('DO NOT USE_Case Formulas'!A336,"OK",NA()))</f>
        <v>#N/A</v>
      </c>
      <c r="H336" s="41" t="e">
        <f>IF(AND(NOT(ISBLANK('Case Data Entry'!H336)),ISNA(VLOOKUP('Case Data Entry'!H336,'DO NOT USE_School Picklist'!$P$3:$P$52,1,FALSE))),"Please select a value from the drop-down menu",IF('DO NOT USE_Case Formulas'!A336,"OK",NA()))</f>
        <v>#N/A</v>
      </c>
      <c r="I336" s="41" t="e">
        <f>IF(AND('DO NOT USE_Case Formulas'!A336,ISBLANK('Case Data Entry'!I336)),"Zip is required",IF(ISBLANK('Case Data Entry'!I336),NA(),"OK"))</f>
        <v>#N/A</v>
      </c>
      <c r="J336" s="41" t="e">
        <f>IF(AND('DO NOT USE_Case Formulas'!A336,ISBLANK('Case Data Entry'!J336)),"Student or Staff? is required",IF(ISBLANK('Case Data Entry'!J336),NA(),IF(ISNA(VLOOKUP('Case Data Entry'!J336,'DO NOT USE_School Picklist'!$B$3:$B$6,1,FALSE)),"Please select a value from the drop-down menu","OK")))</f>
        <v>#N/A</v>
      </c>
      <c r="K336" s="41" t="e">
        <f>IF(AND('Case Data Entry'!J336='DO NOT USE_School Picklist'!$B$4,ISBLANK('Case Data Entry'!K336)),"Occupation/Job Title is required if Student or Staff? is Yes, staff/faculty or volunteer",IF('DO NOT USE_Case Formulas'!A336,"OK",NA()))</f>
        <v>#N/A</v>
      </c>
      <c r="L336" s="41" t="e">
        <f ca="1">IF('Case Data Entry'!L336&gt;'DO NOT USE_School Picklist'!$C$3,"Date last on school campus/facility cannot be a future date",IF('DO NOT USE_Case Formulas'!A336,IF(ISBLANK('Case Data Entry'!L336),"Date last on school campus/facility is required","OK"),NA()))</f>
        <v>#N/A</v>
      </c>
      <c r="M336" s="41" t="e">
        <f>IF(AND('DO NOT USE_Case Formulas'!A336,ISBLANK('Case Data Entry'!M336)),"Specific Place in the Location is required",IF(ISBLANK('Case Data Entry'!M336),NA(),"OK"))</f>
        <v>#N/A</v>
      </c>
      <c r="N336" s="41" t="e">
        <f>IF(LEN('Case Data Entry'!N336)&gt;50,"Parent/Guardian Name must be less than 50 characters",IF('DO NOT USE_Case Formulas'!A336,"OK",NA()))</f>
        <v>#N/A</v>
      </c>
      <c r="O336" s="41" t="e">
        <f>IF(NOT(ISBLANK('Case Data Entry'!O336)),IF(AND(ISNUMBER('Case Data Entry'!O336),LEFT('Case Data Entry'!O336,1)&lt;&gt;"1",LEN('Case Data Entry'!O336)=10),"OK","Phone number must be valid format"),IF('DO NOT USE_Case Formulas'!A336,"OK",NA()))</f>
        <v>#N/A</v>
      </c>
      <c r="P336" s="41" t="e">
        <f>IF(AND(NOT(ISBLANK('Case Data Entry'!P336)),ISNA(VLOOKUP('Case Data Entry'!P336,'DO NOT USE_School Picklist'!$E$3:$E$10,1,FALSE))),"Please select a value from the drop-down menu",IF('DO NOT USE_Case Formulas'!A336,"OK",NA()))</f>
        <v>#N/A</v>
      </c>
      <c r="Q336" s="41" t="e">
        <f>IF(AND(NOT(ISBLANK('Case Data Entry'!Q336)),ISNA(VLOOKUP('Case Data Entry'!Q336,'DO NOT USE_School Picklist'!$F$3:$F$16,1,FALSE))),"Please select a value from the drop-down menu",IF('DO NOT USE_Case Formulas'!A336,"OK",NA()))</f>
        <v>#N/A</v>
      </c>
      <c r="R336" s="41" t="e">
        <f>IF(LEN('Case Data Entry'!R336)&gt;100,"Classroom(s) must be less than 100 characters",IF('DO NOT USE_Case Formulas'!A336,"OK",NA()))</f>
        <v>#N/A</v>
      </c>
      <c r="S336" s="41" t="e">
        <f>IF(AND(NOT(ISBLANK('Case Data Entry'!S336)),ISNA(VLOOKUP('Case Data Entry'!S336,'DO NOT USE_School Picklist'!$S$3:$S$12,1,FALSE))),"Please select a value from the drop-down menu",IF('DO NOT USE_Case Formulas'!A336,"OK",NA()))</f>
        <v>#N/A</v>
      </c>
      <c r="T336" s="41" t="e">
        <f>IF(AND(NOT(ISBLANK('Case Data Entry'!T336)),ISNA(VLOOKUP('Case Data Entry'!T336,'DO NOT USE_School Picklist'!$S$3:$S$12,1,FALSE))),"Please select a value from the drop-down menu",IF('DO NOT USE_Case Formulas'!A336,"OK",NA()))</f>
        <v>#N/A</v>
      </c>
      <c r="U336" s="41" t="e">
        <f>IF(LEN('Case Data Entry'!U336)&gt;80,"Name of Education Group must be less than 80 characters",IF('DO NOT USE_Case Formulas'!A336,"OK",NA()))</f>
        <v>#N/A</v>
      </c>
      <c r="V336" s="41" t="e">
        <f>IF(AND(NOT(ISBLANK('Case Data Entry'!V336)),ISNA(VLOOKUP('Case Data Entry'!V336,'DO NOT USE_School Picklist'!$K$3:$K$6,1,FALSE))),"Please select a value from the drop-down menu",IF('DO NOT USE_Case Formulas'!A336,"OK",NA()))</f>
        <v>#N/A</v>
      </c>
      <c r="W336" s="41" t="e">
        <f>IF(AND('DO NOT USE_Case Formulas'!A336,ISBLANK('Case Data Entry'!W336)),"Has this person had symptoms? is required",IF(AND(NOT(ISBLANK('Case Data Entry'!W336)),ISNA(VLOOKUP('Case Data Entry'!W336,'DO NOT USE_School Picklist'!$D$3:$D$5,1,FALSE))),"Please select a value from the drop-down menu",IF(NOT(ISBLANK('Case Data Entry'!W336)),"OK",NA())))</f>
        <v>#N/A</v>
      </c>
      <c r="X336" s="41" t="e">
        <f>IF(AND('Case Data Entry'!W336='DO NOT USE_School Picklist'!$D$3,ISBLANK('Case Data Entry'!X336)),"Symptom Onset Date is required if Ever Symptomatic is Yes",IF('DO NOT USE_Case Formulas'!A336,"OK",NA()))</f>
        <v>#N/A</v>
      </c>
      <c r="Y336" s="41"/>
      <c r="Z336" s="41" t="e">
        <f ca="1">IF(AND('DO NOT USE_Case Formulas'!A336,ISBLANK('Case Data Entry'!Z336)),"Lab Result Test Date is required",IF('Case Data Entry'!Z336&gt;'DO NOT USE_School Picklist'!$C$3,"Test Date cannot be a future date",IF(NOT(ISBLANK('Case Data Entry'!Z336)),"OK",NA())))</f>
        <v>#N/A</v>
      </c>
      <c r="AA336" s="41" t="e">
        <f>IF(AND(NOT(ISBLANK('Case Data Entry'!AA336)),ISNA(VLOOKUP('Case Data Entry'!AA336,'DO NOT USE_School Picklist'!$R$3:$R$7,1,FALSE))),"Please select a value from the drop-down menu",IF('DO NOT USE_Case Formulas'!A336,"OK",NA()))</f>
        <v>#N/A</v>
      </c>
      <c r="AB336" s="41" t="e">
        <f>IF(AND(NOT(ISBLANK('Case Data Entry'!AB336)),ISNA(VLOOKUP('Case Data Entry'!AB336,'DO NOT USE_School Picklist'!$Q$3:$Q$8,1,FALSE))),"Please select a value from the drop-down menu",IF('DO NOT USE_Case Formulas'!A336,"OK",NA()))</f>
        <v>#N/A</v>
      </c>
    </row>
    <row r="337" spans="1:28" x14ac:dyDescent="0.25">
      <c r="A337" s="40" t="e">
        <f>IF('DO NOT USE_Case Formulas'!A337,IF('DO NOT USE_Case Formulas'!B337,"Not all required fields are completed","OK"),NA())</f>
        <v>#N/A</v>
      </c>
      <c r="B337" s="41" t="e">
        <f>IF(AND('DO NOT USE_Case Formulas'!A337,ISBLANK('Case Data Entry'!B337)),"First Name is required",IF(NOT(ISBLANK('Case Data Entry'!B337)),"OK",NA()))</f>
        <v>#N/A</v>
      </c>
      <c r="C337" s="41" t="e">
        <f>IF(AND('DO NOT USE_Case Formulas'!A337,ISBLANK('Case Data Entry'!C337)),"Last Name is required",IF(NOT(ISBLANK('Case Data Entry'!C337)),"OK",NA()))</f>
        <v>#N/A</v>
      </c>
      <c r="D337" s="41" t="e">
        <f>IF(AND('DO NOT USE_Case Formulas'!A337,ISBLANK('Case Data Entry'!D337)),"Birthdate is required",IF(NOT(ISBLANK('Case Data Entry'!D337)),"OK",NA()))</f>
        <v>#N/A</v>
      </c>
      <c r="E337" s="41" t="e">
        <f>IF(AND('DO NOT USE_Case Formulas'!A337,ISBLANK('Case Data Entry'!E337)),"Mobile Phone is required",IF(NOT(ISBLANK('Case Data Entry'!E337)),IF(AND(ISNUMBER(VALUE('Case Data Entry'!E337)),LEFT('Case Data Entry'!E337,1)&lt;&gt;"1",LEN('Case Data Entry'!E337)=10),"OK","Phone number must be valid format"),NA()))</f>
        <v>#N/A</v>
      </c>
      <c r="F337" s="41" t="e">
        <f>IF(LEN('Case Data Entry'!F337)&gt;255,"Home Street Address must be less than 255 characters",IF('DO NOT USE_Case Formulas'!A337,"OK",NA()))</f>
        <v>#N/A</v>
      </c>
      <c r="G337" s="41" t="e">
        <f>IF(LEN('Case Data Entry'!G337)&gt;40,"City must be less than 40 characters",IF('DO NOT USE_Case Formulas'!A337,"OK",NA()))</f>
        <v>#N/A</v>
      </c>
      <c r="H337" s="41" t="e">
        <f>IF(AND(NOT(ISBLANK('Case Data Entry'!H337)),ISNA(VLOOKUP('Case Data Entry'!H337,'DO NOT USE_School Picklist'!$P$3:$P$52,1,FALSE))),"Please select a value from the drop-down menu",IF('DO NOT USE_Case Formulas'!A337,"OK",NA()))</f>
        <v>#N/A</v>
      </c>
      <c r="I337" s="41" t="e">
        <f>IF(AND('DO NOT USE_Case Formulas'!A337,ISBLANK('Case Data Entry'!I337)),"Zip is required",IF(ISBLANK('Case Data Entry'!I337),NA(),"OK"))</f>
        <v>#N/A</v>
      </c>
      <c r="J337" s="41" t="e">
        <f>IF(AND('DO NOT USE_Case Formulas'!A337,ISBLANK('Case Data Entry'!J337)),"Student or Staff? is required",IF(ISBLANK('Case Data Entry'!J337),NA(),IF(ISNA(VLOOKUP('Case Data Entry'!J337,'DO NOT USE_School Picklist'!$B$3:$B$6,1,FALSE)),"Please select a value from the drop-down menu","OK")))</f>
        <v>#N/A</v>
      </c>
      <c r="K337" s="41" t="e">
        <f>IF(AND('Case Data Entry'!J337='DO NOT USE_School Picklist'!$B$4,ISBLANK('Case Data Entry'!K337)),"Occupation/Job Title is required if Student or Staff? is Yes, staff/faculty or volunteer",IF('DO NOT USE_Case Formulas'!A337,"OK",NA()))</f>
        <v>#N/A</v>
      </c>
      <c r="L337" s="41" t="e">
        <f ca="1">IF('Case Data Entry'!L337&gt;'DO NOT USE_School Picklist'!$C$3,"Date last on school campus/facility cannot be a future date",IF('DO NOT USE_Case Formulas'!A337,IF(ISBLANK('Case Data Entry'!L337),"Date last on school campus/facility is required","OK"),NA()))</f>
        <v>#N/A</v>
      </c>
      <c r="M337" s="41" t="e">
        <f>IF(AND('DO NOT USE_Case Formulas'!A337,ISBLANK('Case Data Entry'!M337)),"Specific Place in the Location is required",IF(ISBLANK('Case Data Entry'!M337),NA(),"OK"))</f>
        <v>#N/A</v>
      </c>
      <c r="N337" s="41" t="e">
        <f>IF(LEN('Case Data Entry'!N337)&gt;50,"Parent/Guardian Name must be less than 50 characters",IF('DO NOT USE_Case Formulas'!A337,"OK",NA()))</f>
        <v>#N/A</v>
      </c>
      <c r="O337" s="41" t="e">
        <f>IF(NOT(ISBLANK('Case Data Entry'!O337)),IF(AND(ISNUMBER('Case Data Entry'!O337),LEFT('Case Data Entry'!O337,1)&lt;&gt;"1",LEN('Case Data Entry'!O337)=10),"OK","Phone number must be valid format"),IF('DO NOT USE_Case Formulas'!A337,"OK",NA()))</f>
        <v>#N/A</v>
      </c>
      <c r="P337" s="41" t="e">
        <f>IF(AND(NOT(ISBLANK('Case Data Entry'!P337)),ISNA(VLOOKUP('Case Data Entry'!P337,'DO NOT USE_School Picklist'!$E$3:$E$10,1,FALSE))),"Please select a value from the drop-down menu",IF('DO NOT USE_Case Formulas'!A337,"OK",NA()))</f>
        <v>#N/A</v>
      </c>
      <c r="Q337" s="41" t="e">
        <f>IF(AND(NOT(ISBLANK('Case Data Entry'!Q337)),ISNA(VLOOKUP('Case Data Entry'!Q337,'DO NOT USE_School Picklist'!$F$3:$F$16,1,FALSE))),"Please select a value from the drop-down menu",IF('DO NOT USE_Case Formulas'!A337,"OK",NA()))</f>
        <v>#N/A</v>
      </c>
      <c r="R337" s="41" t="e">
        <f>IF(LEN('Case Data Entry'!R337)&gt;100,"Classroom(s) must be less than 100 characters",IF('DO NOT USE_Case Formulas'!A337,"OK",NA()))</f>
        <v>#N/A</v>
      </c>
      <c r="S337" s="41" t="e">
        <f>IF(AND(NOT(ISBLANK('Case Data Entry'!S337)),ISNA(VLOOKUP('Case Data Entry'!S337,'DO NOT USE_School Picklist'!$S$3:$S$12,1,FALSE))),"Please select a value from the drop-down menu",IF('DO NOT USE_Case Formulas'!A337,"OK",NA()))</f>
        <v>#N/A</v>
      </c>
      <c r="T337" s="41" t="e">
        <f>IF(AND(NOT(ISBLANK('Case Data Entry'!T337)),ISNA(VLOOKUP('Case Data Entry'!T337,'DO NOT USE_School Picklist'!$S$3:$S$12,1,FALSE))),"Please select a value from the drop-down menu",IF('DO NOT USE_Case Formulas'!A337,"OK",NA()))</f>
        <v>#N/A</v>
      </c>
      <c r="U337" s="41" t="e">
        <f>IF(LEN('Case Data Entry'!U337)&gt;80,"Name of Education Group must be less than 80 characters",IF('DO NOT USE_Case Formulas'!A337,"OK",NA()))</f>
        <v>#N/A</v>
      </c>
      <c r="V337" s="41" t="e">
        <f>IF(AND(NOT(ISBLANK('Case Data Entry'!V337)),ISNA(VLOOKUP('Case Data Entry'!V337,'DO NOT USE_School Picklist'!$K$3:$K$6,1,FALSE))),"Please select a value from the drop-down menu",IF('DO NOT USE_Case Formulas'!A337,"OK",NA()))</f>
        <v>#N/A</v>
      </c>
      <c r="W337" s="41" t="e">
        <f>IF(AND('DO NOT USE_Case Formulas'!A337,ISBLANK('Case Data Entry'!W337)),"Has this person had symptoms? is required",IF(AND(NOT(ISBLANK('Case Data Entry'!W337)),ISNA(VLOOKUP('Case Data Entry'!W337,'DO NOT USE_School Picklist'!$D$3:$D$5,1,FALSE))),"Please select a value from the drop-down menu",IF(NOT(ISBLANK('Case Data Entry'!W337)),"OK",NA())))</f>
        <v>#N/A</v>
      </c>
      <c r="X337" s="41" t="e">
        <f>IF(AND('Case Data Entry'!W337='DO NOT USE_School Picklist'!$D$3,ISBLANK('Case Data Entry'!X337)),"Symptom Onset Date is required if Ever Symptomatic is Yes",IF('DO NOT USE_Case Formulas'!A337,"OK",NA()))</f>
        <v>#N/A</v>
      </c>
      <c r="Y337" s="41"/>
      <c r="Z337" s="41" t="e">
        <f ca="1">IF(AND('DO NOT USE_Case Formulas'!A337,ISBLANK('Case Data Entry'!Z337)),"Lab Result Test Date is required",IF('Case Data Entry'!Z337&gt;'DO NOT USE_School Picklist'!$C$3,"Test Date cannot be a future date",IF(NOT(ISBLANK('Case Data Entry'!Z337)),"OK",NA())))</f>
        <v>#N/A</v>
      </c>
      <c r="AA337" s="41" t="e">
        <f>IF(AND(NOT(ISBLANK('Case Data Entry'!AA337)),ISNA(VLOOKUP('Case Data Entry'!AA337,'DO NOT USE_School Picklist'!$R$3:$R$7,1,FALSE))),"Please select a value from the drop-down menu",IF('DO NOT USE_Case Formulas'!A337,"OK",NA()))</f>
        <v>#N/A</v>
      </c>
      <c r="AB337" s="41" t="e">
        <f>IF(AND(NOT(ISBLANK('Case Data Entry'!AB337)),ISNA(VLOOKUP('Case Data Entry'!AB337,'DO NOT USE_School Picklist'!$Q$3:$Q$8,1,FALSE))),"Please select a value from the drop-down menu",IF('DO NOT USE_Case Formulas'!A337,"OK",NA()))</f>
        <v>#N/A</v>
      </c>
    </row>
    <row r="338" spans="1:28" x14ac:dyDescent="0.25">
      <c r="A338" s="40" t="e">
        <f>IF('DO NOT USE_Case Formulas'!A338,IF('DO NOT USE_Case Formulas'!B338,"Not all required fields are completed","OK"),NA())</f>
        <v>#N/A</v>
      </c>
      <c r="B338" s="41" t="e">
        <f>IF(AND('DO NOT USE_Case Formulas'!A338,ISBLANK('Case Data Entry'!B338)),"First Name is required",IF(NOT(ISBLANK('Case Data Entry'!B338)),"OK",NA()))</f>
        <v>#N/A</v>
      </c>
      <c r="C338" s="41" t="e">
        <f>IF(AND('DO NOT USE_Case Formulas'!A338,ISBLANK('Case Data Entry'!C338)),"Last Name is required",IF(NOT(ISBLANK('Case Data Entry'!C338)),"OK",NA()))</f>
        <v>#N/A</v>
      </c>
      <c r="D338" s="41" t="e">
        <f>IF(AND('DO NOT USE_Case Formulas'!A338,ISBLANK('Case Data Entry'!D338)),"Birthdate is required",IF(NOT(ISBLANK('Case Data Entry'!D338)),"OK",NA()))</f>
        <v>#N/A</v>
      </c>
      <c r="E338" s="41" t="e">
        <f>IF(AND('DO NOT USE_Case Formulas'!A338,ISBLANK('Case Data Entry'!E338)),"Mobile Phone is required",IF(NOT(ISBLANK('Case Data Entry'!E338)),IF(AND(ISNUMBER(VALUE('Case Data Entry'!E338)),LEFT('Case Data Entry'!E338,1)&lt;&gt;"1",LEN('Case Data Entry'!E338)=10),"OK","Phone number must be valid format"),NA()))</f>
        <v>#N/A</v>
      </c>
      <c r="F338" s="41" t="e">
        <f>IF(LEN('Case Data Entry'!F338)&gt;255,"Home Street Address must be less than 255 characters",IF('DO NOT USE_Case Formulas'!A338,"OK",NA()))</f>
        <v>#N/A</v>
      </c>
      <c r="G338" s="41" t="e">
        <f>IF(LEN('Case Data Entry'!G338)&gt;40,"City must be less than 40 characters",IF('DO NOT USE_Case Formulas'!A338,"OK",NA()))</f>
        <v>#N/A</v>
      </c>
      <c r="H338" s="41" t="e">
        <f>IF(AND(NOT(ISBLANK('Case Data Entry'!H338)),ISNA(VLOOKUP('Case Data Entry'!H338,'DO NOT USE_School Picklist'!$P$3:$P$52,1,FALSE))),"Please select a value from the drop-down menu",IF('DO NOT USE_Case Formulas'!A338,"OK",NA()))</f>
        <v>#N/A</v>
      </c>
      <c r="I338" s="41" t="e">
        <f>IF(AND('DO NOT USE_Case Formulas'!A338,ISBLANK('Case Data Entry'!I338)),"Zip is required",IF(ISBLANK('Case Data Entry'!I338),NA(),"OK"))</f>
        <v>#N/A</v>
      </c>
      <c r="J338" s="41" t="e">
        <f>IF(AND('DO NOT USE_Case Formulas'!A338,ISBLANK('Case Data Entry'!J338)),"Student or Staff? is required",IF(ISBLANK('Case Data Entry'!J338),NA(),IF(ISNA(VLOOKUP('Case Data Entry'!J338,'DO NOT USE_School Picklist'!$B$3:$B$6,1,FALSE)),"Please select a value from the drop-down menu","OK")))</f>
        <v>#N/A</v>
      </c>
      <c r="K338" s="41" t="e">
        <f>IF(AND('Case Data Entry'!J338='DO NOT USE_School Picklist'!$B$4,ISBLANK('Case Data Entry'!K338)),"Occupation/Job Title is required if Student or Staff? is Yes, staff/faculty or volunteer",IF('DO NOT USE_Case Formulas'!A338,"OK",NA()))</f>
        <v>#N/A</v>
      </c>
      <c r="L338" s="41" t="e">
        <f ca="1">IF('Case Data Entry'!L338&gt;'DO NOT USE_School Picklist'!$C$3,"Date last on school campus/facility cannot be a future date",IF('DO NOT USE_Case Formulas'!A338,IF(ISBLANK('Case Data Entry'!L338),"Date last on school campus/facility is required","OK"),NA()))</f>
        <v>#N/A</v>
      </c>
      <c r="M338" s="41" t="e">
        <f>IF(AND('DO NOT USE_Case Formulas'!A338,ISBLANK('Case Data Entry'!M338)),"Specific Place in the Location is required",IF(ISBLANK('Case Data Entry'!M338),NA(),"OK"))</f>
        <v>#N/A</v>
      </c>
      <c r="N338" s="41" t="e">
        <f>IF(LEN('Case Data Entry'!N338)&gt;50,"Parent/Guardian Name must be less than 50 characters",IF('DO NOT USE_Case Formulas'!A338,"OK",NA()))</f>
        <v>#N/A</v>
      </c>
      <c r="O338" s="41" t="e">
        <f>IF(NOT(ISBLANK('Case Data Entry'!O338)),IF(AND(ISNUMBER('Case Data Entry'!O338),LEFT('Case Data Entry'!O338,1)&lt;&gt;"1",LEN('Case Data Entry'!O338)=10),"OK","Phone number must be valid format"),IF('DO NOT USE_Case Formulas'!A338,"OK",NA()))</f>
        <v>#N/A</v>
      </c>
      <c r="P338" s="41" t="e">
        <f>IF(AND(NOT(ISBLANK('Case Data Entry'!P338)),ISNA(VLOOKUP('Case Data Entry'!P338,'DO NOT USE_School Picklist'!$E$3:$E$10,1,FALSE))),"Please select a value from the drop-down menu",IF('DO NOT USE_Case Formulas'!A338,"OK",NA()))</f>
        <v>#N/A</v>
      </c>
      <c r="Q338" s="41" t="e">
        <f>IF(AND(NOT(ISBLANK('Case Data Entry'!Q338)),ISNA(VLOOKUP('Case Data Entry'!Q338,'DO NOT USE_School Picklist'!$F$3:$F$16,1,FALSE))),"Please select a value from the drop-down menu",IF('DO NOT USE_Case Formulas'!A338,"OK",NA()))</f>
        <v>#N/A</v>
      </c>
      <c r="R338" s="41" t="e">
        <f>IF(LEN('Case Data Entry'!R338)&gt;100,"Classroom(s) must be less than 100 characters",IF('DO NOT USE_Case Formulas'!A338,"OK",NA()))</f>
        <v>#N/A</v>
      </c>
      <c r="S338" s="41" t="e">
        <f>IF(AND(NOT(ISBLANK('Case Data Entry'!S338)),ISNA(VLOOKUP('Case Data Entry'!S338,'DO NOT USE_School Picklist'!$S$3:$S$12,1,FALSE))),"Please select a value from the drop-down menu",IF('DO NOT USE_Case Formulas'!A338,"OK",NA()))</f>
        <v>#N/A</v>
      </c>
      <c r="T338" s="41" t="e">
        <f>IF(AND(NOT(ISBLANK('Case Data Entry'!T338)),ISNA(VLOOKUP('Case Data Entry'!T338,'DO NOT USE_School Picklist'!$S$3:$S$12,1,FALSE))),"Please select a value from the drop-down menu",IF('DO NOT USE_Case Formulas'!A338,"OK",NA()))</f>
        <v>#N/A</v>
      </c>
      <c r="U338" s="41" t="e">
        <f>IF(LEN('Case Data Entry'!U338)&gt;80,"Name of Education Group must be less than 80 characters",IF('DO NOT USE_Case Formulas'!A338,"OK",NA()))</f>
        <v>#N/A</v>
      </c>
      <c r="V338" s="41" t="e">
        <f>IF(AND(NOT(ISBLANK('Case Data Entry'!V338)),ISNA(VLOOKUP('Case Data Entry'!V338,'DO NOT USE_School Picklist'!$K$3:$K$6,1,FALSE))),"Please select a value from the drop-down menu",IF('DO NOT USE_Case Formulas'!A338,"OK",NA()))</f>
        <v>#N/A</v>
      </c>
      <c r="W338" s="41" t="e">
        <f>IF(AND('DO NOT USE_Case Formulas'!A338,ISBLANK('Case Data Entry'!W338)),"Has this person had symptoms? is required",IF(AND(NOT(ISBLANK('Case Data Entry'!W338)),ISNA(VLOOKUP('Case Data Entry'!W338,'DO NOT USE_School Picklist'!$D$3:$D$5,1,FALSE))),"Please select a value from the drop-down menu",IF(NOT(ISBLANK('Case Data Entry'!W338)),"OK",NA())))</f>
        <v>#N/A</v>
      </c>
      <c r="X338" s="41" t="e">
        <f>IF(AND('Case Data Entry'!W338='DO NOT USE_School Picklist'!$D$3,ISBLANK('Case Data Entry'!X338)),"Symptom Onset Date is required if Ever Symptomatic is Yes",IF('DO NOT USE_Case Formulas'!A338,"OK",NA()))</f>
        <v>#N/A</v>
      </c>
      <c r="Y338" s="41"/>
      <c r="Z338" s="41" t="e">
        <f ca="1">IF(AND('DO NOT USE_Case Formulas'!A338,ISBLANK('Case Data Entry'!Z338)),"Lab Result Test Date is required",IF('Case Data Entry'!Z338&gt;'DO NOT USE_School Picklist'!$C$3,"Test Date cannot be a future date",IF(NOT(ISBLANK('Case Data Entry'!Z338)),"OK",NA())))</f>
        <v>#N/A</v>
      </c>
      <c r="AA338" s="41" t="e">
        <f>IF(AND(NOT(ISBLANK('Case Data Entry'!AA338)),ISNA(VLOOKUP('Case Data Entry'!AA338,'DO NOT USE_School Picklist'!$R$3:$R$7,1,FALSE))),"Please select a value from the drop-down menu",IF('DO NOT USE_Case Formulas'!A338,"OK",NA()))</f>
        <v>#N/A</v>
      </c>
      <c r="AB338" s="41" t="e">
        <f>IF(AND(NOT(ISBLANK('Case Data Entry'!AB338)),ISNA(VLOOKUP('Case Data Entry'!AB338,'DO NOT USE_School Picklist'!$Q$3:$Q$8,1,FALSE))),"Please select a value from the drop-down menu",IF('DO NOT USE_Case Formulas'!A338,"OK",NA()))</f>
        <v>#N/A</v>
      </c>
    </row>
    <row r="339" spans="1:28" x14ac:dyDescent="0.25">
      <c r="A339" s="40" t="e">
        <f>IF('DO NOT USE_Case Formulas'!A339,IF('DO NOT USE_Case Formulas'!B339,"Not all required fields are completed","OK"),NA())</f>
        <v>#N/A</v>
      </c>
      <c r="B339" s="41" t="e">
        <f>IF(AND('DO NOT USE_Case Formulas'!A339,ISBLANK('Case Data Entry'!B339)),"First Name is required",IF(NOT(ISBLANK('Case Data Entry'!B339)),"OK",NA()))</f>
        <v>#N/A</v>
      </c>
      <c r="C339" s="41" t="e">
        <f>IF(AND('DO NOT USE_Case Formulas'!A339,ISBLANK('Case Data Entry'!C339)),"Last Name is required",IF(NOT(ISBLANK('Case Data Entry'!C339)),"OK",NA()))</f>
        <v>#N/A</v>
      </c>
      <c r="D339" s="41" t="e">
        <f>IF(AND('DO NOT USE_Case Formulas'!A339,ISBLANK('Case Data Entry'!D339)),"Birthdate is required",IF(NOT(ISBLANK('Case Data Entry'!D339)),"OK",NA()))</f>
        <v>#N/A</v>
      </c>
      <c r="E339" s="41" t="e">
        <f>IF(AND('DO NOT USE_Case Formulas'!A339,ISBLANK('Case Data Entry'!E339)),"Mobile Phone is required",IF(NOT(ISBLANK('Case Data Entry'!E339)),IF(AND(ISNUMBER(VALUE('Case Data Entry'!E339)),LEFT('Case Data Entry'!E339,1)&lt;&gt;"1",LEN('Case Data Entry'!E339)=10),"OK","Phone number must be valid format"),NA()))</f>
        <v>#N/A</v>
      </c>
      <c r="F339" s="41" t="e">
        <f>IF(LEN('Case Data Entry'!F339)&gt;255,"Home Street Address must be less than 255 characters",IF('DO NOT USE_Case Formulas'!A339,"OK",NA()))</f>
        <v>#N/A</v>
      </c>
      <c r="G339" s="41" t="e">
        <f>IF(LEN('Case Data Entry'!G339)&gt;40,"City must be less than 40 characters",IF('DO NOT USE_Case Formulas'!A339,"OK",NA()))</f>
        <v>#N/A</v>
      </c>
      <c r="H339" s="41" t="e">
        <f>IF(AND(NOT(ISBLANK('Case Data Entry'!H339)),ISNA(VLOOKUP('Case Data Entry'!H339,'DO NOT USE_School Picklist'!$P$3:$P$52,1,FALSE))),"Please select a value from the drop-down menu",IF('DO NOT USE_Case Formulas'!A339,"OK",NA()))</f>
        <v>#N/A</v>
      </c>
      <c r="I339" s="41" t="e">
        <f>IF(AND('DO NOT USE_Case Formulas'!A339,ISBLANK('Case Data Entry'!I339)),"Zip is required",IF(ISBLANK('Case Data Entry'!I339),NA(),"OK"))</f>
        <v>#N/A</v>
      </c>
      <c r="J339" s="41" t="e">
        <f>IF(AND('DO NOT USE_Case Formulas'!A339,ISBLANK('Case Data Entry'!J339)),"Student or Staff? is required",IF(ISBLANK('Case Data Entry'!J339),NA(),IF(ISNA(VLOOKUP('Case Data Entry'!J339,'DO NOT USE_School Picklist'!$B$3:$B$6,1,FALSE)),"Please select a value from the drop-down menu","OK")))</f>
        <v>#N/A</v>
      </c>
      <c r="K339" s="41" t="e">
        <f>IF(AND('Case Data Entry'!J339='DO NOT USE_School Picklist'!$B$4,ISBLANK('Case Data Entry'!K339)),"Occupation/Job Title is required if Student or Staff? is Yes, staff/faculty or volunteer",IF('DO NOT USE_Case Formulas'!A339,"OK",NA()))</f>
        <v>#N/A</v>
      </c>
      <c r="L339" s="41" t="e">
        <f ca="1">IF('Case Data Entry'!L339&gt;'DO NOT USE_School Picklist'!$C$3,"Date last on school campus/facility cannot be a future date",IF('DO NOT USE_Case Formulas'!A339,IF(ISBLANK('Case Data Entry'!L339),"Date last on school campus/facility is required","OK"),NA()))</f>
        <v>#N/A</v>
      </c>
      <c r="M339" s="41" t="e">
        <f>IF(AND('DO NOT USE_Case Formulas'!A339,ISBLANK('Case Data Entry'!M339)),"Specific Place in the Location is required",IF(ISBLANK('Case Data Entry'!M339),NA(),"OK"))</f>
        <v>#N/A</v>
      </c>
      <c r="N339" s="41" t="e">
        <f>IF(LEN('Case Data Entry'!N339)&gt;50,"Parent/Guardian Name must be less than 50 characters",IF('DO NOT USE_Case Formulas'!A339,"OK",NA()))</f>
        <v>#N/A</v>
      </c>
      <c r="O339" s="41" t="e">
        <f>IF(NOT(ISBLANK('Case Data Entry'!O339)),IF(AND(ISNUMBER('Case Data Entry'!O339),LEFT('Case Data Entry'!O339,1)&lt;&gt;"1",LEN('Case Data Entry'!O339)=10),"OK","Phone number must be valid format"),IF('DO NOT USE_Case Formulas'!A339,"OK",NA()))</f>
        <v>#N/A</v>
      </c>
      <c r="P339" s="41" t="e">
        <f>IF(AND(NOT(ISBLANK('Case Data Entry'!P339)),ISNA(VLOOKUP('Case Data Entry'!P339,'DO NOT USE_School Picklist'!$E$3:$E$10,1,FALSE))),"Please select a value from the drop-down menu",IF('DO NOT USE_Case Formulas'!A339,"OK",NA()))</f>
        <v>#N/A</v>
      </c>
      <c r="Q339" s="41" t="e">
        <f>IF(AND(NOT(ISBLANK('Case Data Entry'!Q339)),ISNA(VLOOKUP('Case Data Entry'!Q339,'DO NOT USE_School Picklist'!$F$3:$F$16,1,FALSE))),"Please select a value from the drop-down menu",IF('DO NOT USE_Case Formulas'!A339,"OK",NA()))</f>
        <v>#N/A</v>
      </c>
      <c r="R339" s="41" t="e">
        <f>IF(LEN('Case Data Entry'!R339)&gt;100,"Classroom(s) must be less than 100 characters",IF('DO NOT USE_Case Formulas'!A339,"OK",NA()))</f>
        <v>#N/A</v>
      </c>
      <c r="S339" s="41" t="e">
        <f>IF(AND(NOT(ISBLANK('Case Data Entry'!S339)),ISNA(VLOOKUP('Case Data Entry'!S339,'DO NOT USE_School Picklist'!$S$3:$S$12,1,FALSE))),"Please select a value from the drop-down menu",IF('DO NOT USE_Case Formulas'!A339,"OK",NA()))</f>
        <v>#N/A</v>
      </c>
      <c r="T339" s="41" t="e">
        <f>IF(AND(NOT(ISBLANK('Case Data Entry'!T339)),ISNA(VLOOKUP('Case Data Entry'!T339,'DO NOT USE_School Picklist'!$S$3:$S$12,1,FALSE))),"Please select a value from the drop-down menu",IF('DO NOT USE_Case Formulas'!A339,"OK",NA()))</f>
        <v>#N/A</v>
      </c>
      <c r="U339" s="41" t="e">
        <f>IF(LEN('Case Data Entry'!U339)&gt;80,"Name of Education Group must be less than 80 characters",IF('DO NOT USE_Case Formulas'!A339,"OK",NA()))</f>
        <v>#N/A</v>
      </c>
      <c r="V339" s="41" t="e">
        <f>IF(AND(NOT(ISBLANK('Case Data Entry'!V339)),ISNA(VLOOKUP('Case Data Entry'!V339,'DO NOT USE_School Picklist'!$K$3:$K$6,1,FALSE))),"Please select a value from the drop-down menu",IF('DO NOT USE_Case Formulas'!A339,"OK",NA()))</f>
        <v>#N/A</v>
      </c>
      <c r="W339" s="41" t="e">
        <f>IF(AND('DO NOT USE_Case Formulas'!A339,ISBLANK('Case Data Entry'!W339)),"Has this person had symptoms? is required",IF(AND(NOT(ISBLANK('Case Data Entry'!W339)),ISNA(VLOOKUP('Case Data Entry'!W339,'DO NOT USE_School Picklist'!$D$3:$D$5,1,FALSE))),"Please select a value from the drop-down menu",IF(NOT(ISBLANK('Case Data Entry'!W339)),"OK",NA())))</f>
        <v>#N/A</v>
      </c>
      <c r="X339" s="41" t="e">
        <f>IF(AND('Case Data Entry'!W339='DO NOT USE_School Picklist'!$D$3,ISBLANK('Case Data Entry'!X339)),"Symptom Onset Date is required if Ever Symptomatic is Yes",IF('DO NOT USE_Case Formulas'!A339,"OK",NA()))</f>
        <v>#N/A</v>
      </c>
      <c r="Y339" s="41"/>
      <c r="Z339" s="41" t="e">
        <f ca="1">IF(AND('DO NOT USE_Case Formulas'!A339,ISBLANK('Case Data Entry'!Z339)),"Lab Result Test Date is required",IF('Case Data Entry'!Z339&gt;'DO NOT USE_School Picklist'!$C$3,"Test Date cannot be a future date",IF(NOT(ISBLANK('Case Data Entry'!Z339)),"OK",NA())))</f>
        <v>#N/A</v>
      </c>
      <c r="AA339" s="41" t="e">
        <f>IF(AND(NOT(ISBLANK('Case Data Entry'!AA339)),ISNA(VLOOKUP('Case Data Entry'!AA339,'DO NOT USE_School Picklist'!$R$3:$R$7,1,FALSE))),"Please select a value from the drop-down menu",IF('DO NOT USE_Case Formulas'!A339,"OK",NA()))</f>
        <v>#N/A</v>
      </c>
      <c r="AB339" s="41" t="e">
        <f>IF(AND(NOT(ISBLANK('Case Data Entry'!AB339)),ISNA(VLOOKUP('Case Data Entry'!AB339,'DO NOT USE_School Picklist'!$Q$3:$Q$8,1,FALSE))),"Please select a value from the drop-down menu",IF('DO NOT USE_Case Formulas'!A339,"OK",NA()))</f>
        <v>#N/A</v>
      </c>
    </row>
    <row r="340" spans="1:28" x14ac:dyDescent="0.25">
      <c r="A340" s="40" t="e">
        <f>IF('DO NOT USE_Case Formulas'!A340,IF('DO NOT USE_Case Formulas'!B340,"Not all required fields are completed","OK"),NA())</f>
        <v>#N/A</v>
      </c>
      <c r="B340" s="41" t="e">
        <f>IF(AND('DO NOT USE_Case Formulas'!A340,ISBLANK('Case Data Entry'!B340)),"First Name is required",IF(NOT(ISBLANK('Case Data Entry'!B340)),"OK",NA()))</f>
        <v>#N/A</v>
      </c>
      <c r="C340" s="41" t="e">
        <f>IF(AND('DO NOT USE_Case Formulas'!A340,ISBLANK('Case Data Entry'!C340)),"Last Name is required",IF(NOT(ISBLANK('Case Data Entry'!C340)),"OK",NA()))</f>
        <v>#N/A</v>
      </c>
      <c r="D340" s="41" t="e">
        <f>IF(AND('DO NOT USE_Case Formulas'!A340,ISBLANK('Case Data Entry'!D340)),"Birthdate is required",IF(NOT(ISBLANK('Case Data Entry'!D340)),"OK",NA()))</f>
        <v>#N/A</v>
      </c>
      <c r="E340" s="41" t="e">
        <f>IF(AND('DO NOT USE_Case Formulas'!A340,ISBLANK('Case Data Entry'!E340)),"Mobile Phone is required",IF(NOT(ISBLANK('Case Data Entry'!E340)),IF(AND(ISNUMBER(VALUE('Case Data Entry'!E340)),LEFT('Case Data Entry'!E340,1)&lt;&gt;"1",LEN('Case Data Entry'!E340)=10),"OK","Phone number must be valid format"),NA()))</f>
        <v>#N/A</v>
      </c>
      <c r="F340" s="41" t="e">
        <f>IF(LEN('Case Data Entry'!F340)&gt;255,"Home Street Address must be less than 255 characters",IF('DO NOT USE_Case Formulas'!A340,"OK",NA()))</f>
        <v>#N/A</v>
      </c>
      <c r="G340" s="41" t="e">
        <f>IF(LEN('Case Data Entry'!G340)&gt;40,"City must be less than 40 characters",IF('DO NOT USE_Case Formulas'!A340,"OK",NA()))</f>
        <v>#N/A</v>
      </c>
      <c r="H340" s="41" t="e">
        <f>IF(AND(NOT(ISBLANK('Case Data Entry'!H340)),ISNA(VLOOKUP('Case Data Entry'!H340,'DO NOT USE_School Picklist'!$P$3:$P$52,1,FALSE))),"Please select a value from the drop-down menu",IF('DO NOT USE_Case Formulas'!A340,"OK",NA()))</f>
        <v>#N/A</v>
      </c>
      <c r="I340" s="41" t="e">
        <f>IF(AND('DO NOT USE_Case Formulas'!A340,ISBLANK('Case Data Entry'!I340)),"Zip is required",IF(ISBLANK('Case Data Entry'!I340),NA(),"OK"))</f>
        <v>#N/A</v>
      </c>
      <c r="J340" s="41" t="e">
        <f>IF(AND('DO NOT USE_Case Formulas'!A340,ISBLANK('Case Data Entry'!J340)),"Student or Staff? is required",IF(ISBLANK('Case Data Entry'!J340),NA(),IF(ISNA(VLOOKUP('Case Data Entry'!J340,'DO NOT USE_School Picklist'!$B$3:$B$6,1,FALSE)),"Please select a value from the drop-down menu","OK")))</f>
        <v>#N/A</v>
      </c>
      <c r="K340" s="41" t="e">
        <f>IF(AND('Case Data Entry'!J340='DO NOT USE_School Picklist'!$B$4,ISBLANK('Case Data Entry'!K340)),"Occupation/Job Title is required if Student or Staff? is Yes, staff/faculty or volunteer",IF('DO NOT USE_Case Formulas'!A340,"OK",NA()))</f>
        <v>#N/A</v>
      </c>
      <c r="L340" s="41" t="e">
        <f ca="1">IF('Case Data Entry'!L340&gt;'DO NOT USE_School Picklist'!$C$3,"Date last on school campus/facility cannot be a future date",IF('DO NOT USE_Case Formulas'!A340,IF(ISBLANK('Case Data Entry'!L340),"Date last on school campus/facility is required","OK"),NA()))</f>
        <v>#N/A</v>
      </c>
      <c r="M340" s="41" t="e">
        <f>IF(AND('DO NOT USE_Case Formulas'!A340,ISBLANK('Case Data Entry'!M340)),"Specific Place in the Location is required",IF(ISBLANK('Case Data Entry'!M340),NA(),"OK"))</f>
        <v>#N/A</v>
      </c>
      <c r="N340" s="41" t="e">
        <f>IF(LEN('Case Data Entry'!N340)&gt;50,"Parent/Guardian Name must be less than 50 characters",IF('DO NOT USE_Case Formulas'!A340,"OK",NA()))</f>
        <v>#N/A</v>
      </c>
      <c r="O340" s="41" t="e">
        <f>IF(NOT(ISBLANK('Case Data Entry'!O340)),IF(AND(ISNUMBER('Case Data Entry'!O340),LEFT('Case Data Entry'!O340,1)&lt;&gt;"1",LEN('Case Data Entry'!O340)=10),"OK","Phone number must be valid format"),IF('DO NOT USE_Case Formulas'!A340,"OK",NA()))</f>
        <v>#N/A</v>
      </c>
      <c r="P340" s="41" t="e">
        <f>IF(AND(NOT(ISBLANK('Case Data Entry'!P340)),ISNA(VLOOKUP('Case Data Entry'!P340,'DO NOT USE_School Picklist'!$E$3:$E$10,1,FALSE))),"Please select a value from the drop-down menu",IF('DO NOT USE_Case Formulas'!A340,"OK",NA()))</f>
        <v>#N/A</v>
      </c>
      <c r="Q340" s="41" t="e">
        <f>IF(AND(NOT(ISBLANK('Case Data Entry'!Q340)),ISNA(VLOOKUP('Case Data Entry'!Q340,'DO NOT USE_School Picklist'!$F$3:$F$16,1,FALSE))),"Please select a value from the drop-down menu",IF('DO NOT USE_Case Formulas'!A340,"OK",NA()))</f>
        <v>#N/A</v>
      </c>
      <c r="R340" s="41" t="e">
        <f>IF(LEN('Case Data Entry'!R340)&gt;100,"Classroom(s) must be less than 100 characters",IF('DO NOT USE_Case Formulas'!A340,"OK",NA()))</f>
        <v>#N/A</v>
      </c>
      <c r="S340" s="41" t="e">
        <f>IF(AND(NOT(ISBLANK('Case Data Entry'!S340)),ISNA(VLOOKUP('Case Data Entry'!S340,'DO NOT USE_School Picklist'!$S$3:$S$12,1,FALSE))),"Please select a value from the drop-down menu",IF('DO NOT USE_Case Formulas'!A340,"OK",NA()))</f>
        <v>#N/A</v>
      </c>
      <c r="T340" s="41" t="e">
        <f>IF(AND(NOT(ISBLANK('Case Data Entry'!T340)),ISNA(VLOOKUP('Case Data Entry'!T340,'DO NOT USE_School Picklist'!$S$3:$S$12,1,FALSE))),"Please select a value from the drop-down menu",IF('DO NOT USE_Case Formulas'!A340,"OK",NA()))</f>
        <v>#N/A</v>
      </c>
      <c r="U340" s="41" t="e">
        <f>IF(LEN('Case Data Entry'!U340)&gt;80,"Name of Education Group must be less than 80 characters",IF('DO NOT USE_Case Formulas'!A340,"OK",NA()))</f>
        <v>#N/A</v>
      </c>
      <c r="V340" s="41" t="e">
        <f>IF(AND(NOT(ISBLANK('Case Data Entry'!V340)),ISNA(VLOOKUP('Case Data Entry'!V340,'DO NOT USE_School Picklist'!$K$3:$K$6,1,FALSE))),"Please select a value from the drop-down menu",IF('DO NOT USE_Case Formulas'!A340,"OK",NA()))</f>
        <v>#N/A</v>
      </c>
      <c r="W340" s="41" t="e">
        <f>IF(AND('DO NOT USE_Case Formulas'!A340,ISBLANK('Case Data Entry'!W340)),"Has this person had symptoms? is required",IF(AND(NOT(ISBLANK('Case Data Entry'!W340)),ISNA(VLOOKUP('Case Data Entry'!W340,'DO NOT USE_School Picklist'!$D$3:$D$5,1,FALSE))),"Please select a value from the drop-down menu",IF(NOT(ISBLANK('Case Data Entry'!W340)),"OK",NA())))</f>
        <v>#N/A</v>
      </c>
      <c r="X340" s="41" t="e">
        <f>IF(AND('Case Data Entry'!W340='DO NOT USE_School Picklist'!$D$3,ISBLANK('Case Data Entry'!X340)),"Symptom Onset Date is required if Ever Symptomatic is Yes",IF('DO NOT USE_Case Formulas'!A340,"OK",NA()))</f>
        <v>#N/A</v>
      </c>
      <c r="Y340" s="41"/>
      <c r="Z340" s="41" t="e">
        <f ca="1">IF(AND('DO NOT USE_Case Formulas'!A340,ISBLANK('Case Data Entry'!Z340)),"Lab Result Test Date is required",IF('Case Data Entry'!Z340&gt;'DO NOT USE_School Picklist'!$C$3,"Test Date cannot be a future date",IF(NOT(ISBLANK('Case Data Entry'!Z340)),"OK",NA())))</f>
        <v>#N/A</v>
      </c>
      <c r="AA340" s="41" t="e">
        <f>IF(AND(NOT(ISBLANK('Case Data Entry'!AA340)),ISNA(VLOOKUP('Case Data Entry'!AA340,'DO NOT USE_School Picklist'!$R$3:$R$7,1,FALSE))),"Please select a value from the drop-down menu",IF('DO NOT USE_Case Formulas'!A340,"OK",NA()))</f>
        <v>#N/A</v>
      </c>
      <c r="AB340" s="41" t="e">
        <f>IF(AND(NOT(ISBLANK('Case Data Entry'!AB340)),ISNA(VLOOKUP('Case Data Entry'!AB340,'DO NOT USE_School Picklist'!$Q$3:$Q$8,1,FALSE))),"Please select a value from the drop-down menu",IF('DO NOT USE_Case Formulas'!A340,"OK",NA()))</f>
        <v>#N/A</v>
      </c>
    </row>
    <row r="341" spans="1:28" x14ac:dyDescent="0.25">
      <c r="A341" s="40" t="e">
        <f>IF('DO NOT USE_Case Formulas'!A341,IF('DO NOT USE_Case Formulas'!B341,"Not all required fields are completed","OK"),NA())</f>
        <v>#N/A</v>
      </c>
      <c r="B341" s="41" t="e">
        <f>IF(AND('DO NOT USE_Case Formulas'!A341,ISBLANK('Case Data Entry'!B341)),"First Name is required",IF(NOT(ISBLANK('Case Data Entry'!B341)),"OK",NA()))</f>
        <v>#N/A</v>
      </c>
      <c r="C341" s="41" t="e">
        <f>IF(AND('DO NOT USE_Case Formulas'!A341,ISBLANK('Case Data Entry'!C341)),"Last Name is required",IF(NOT(ISBLANK('Case Data Entry'!C341)),"OK",NA()))</f>
        <v>#N/A</v>
      </c>
      <c r="D341" s="41" t="e">
        <f>IF(AND('DO NOT USE_Case Formulas'!A341,ISBLANK('Case Data Entry'!D341)),"Birthdate is required",IF(NOT(ISBLANK('Case Data Entry'!D341)),"OK",NA()))</f>
        <v>#N/A</v>
      </c>
      <c r="E341" s="41" t="e">
        <f>IF(AND('DO NOT USE_Case Formulas'!A341,ISBLANK('Case Data Entry'!E341)),"Mobile Phone is required",IF(NOT(ISBLANK('Case Data Entry'!E341)),IF(AND(ISNUMBER(VALUE('Case Data Entry'!E341)),LEFT('Case Data Entry'!E341,1)&lt;&gt;"1",LEN('Case Data Entry'!E341)=10),"OK","Phone number must be valid format"),NA()))</f>
        <v>#N/A</v>
      </c>
      <c r="F341" s="41" t="e">
        <f>IF(LEN('Case Data Entry'!F341)&gt;255,"Home Street Address must be less than 255 characters",IF('DO NOT USE_Case Formulas'!A341,"OK",NA()))</f>
        <v>#N/A</v>
      </c>
      <c r="G341" s="41" t="e">
        <f>IF(LEN('Case Data Entry'!G341)&gt;40,"City must be less than 40 characters",IF('DO NOT USE_Case Formulas'!A341,"OK",NA()))</f>
        <v>#N/A</v>
      </c>
      <c r="H341" s="41" t="e">
        <f>IF(AND(NOT(ISBLANK('Case Data Entry'!H341)),ISNA(VLOOKUP('Case Data Entry'!H341,'DO NOT USE_School Picklist'!$P$3:$P$52,1,FALSE))),"Please select a value from the drop-down menu",IF('DO NOT USE_Case Formulas'!A341,"OK",NA()))</f>
        <v>#N/A</v>
      </c>
      <c r="I341" s="41" t="e">
        <f>IF(AND('DO NOT USE_Case Formulas'!A341,ISBLANK('Case Data Entry'!I341)),"Zip is required",IF(ISBLANK('Case Data Entry'!I341),NA(),"OK"))</f>
        <v>#N/A</v>
      </c>
      <c r="J341" s="41" t="e">
        <f>IF(AND('DO NOT USE_Case Formulas'!A341,ISBLANK('Case Data Entry'!J341)),"Student or Staff? is required",IF(ISBLANK('Case Data Entry'!J341),NA(),IF(ISNA(VLOOKUP('Case Data Entry'!J341,'DO NOT USE_School Picklist'!$B$3:$B$6,1,FALSE)),"Please select a value from the drop-down menu","OK")))</f>
        <v>#N/A</v>
      </c>
      <c r="K341" s="41" t="e">
        <f>IF(AND('Case Data Entry'!J341='DO NOT USE_School Picklist'!$B$4,ISBLANK('Case Data Entry'!K341)),"Occupation/Job Title is required if Student or Staff? is Yes, staff/faculty or volunteer",IF('DO NOT USE_Case Formulas'!A341,"OK",NA()))</f>
        <v>#N/A</v>
      </c>
      <c r="L341" s="41" t="e">
        <f ca="1">IF('Case Data Entry'!L341&gt;'DO NOT USE_School Picklist'!$C$3,"Date last on school campus/facility cannot be a future date",IF('DO NOT USE_Case Formulas'!A341,IF(ISBLANK('Case Data Entry'!L341),"Date last on school campus/facility is required","OK"),NA()))</f>
        <v>#N/A</v>
      </c>
      <c r="M341" s="41" t="e">
        <f>IF(AND('DO NOT USE_Case Formulas'!A341,ISBLANK('Case Data Entry'!M341)),"Specific Place in the Location is required",IF(ISBLANK('Case Data Entry'!M341),NA(),"OK"))</f>
        <v>#N/A</v>
      </c>
      <c r="N341" s="41" t="e">
        <f>IF(LEN('Case Data Entry'!N341)&gt;50,"Parent/Guardian Name must be less than 50 characters",IF('DO NOT USE_Case Formulas'!A341,"OK",NA()))</f>
        <v>#N/A</v>
      </c>
      <c r="O341" s="41" t="e">
        <f>IF(NOT(ISBLANK('Case Data Entry'!O341)),IF(AND(ISNUMBER('Case Data Entry'!O341),LEFT('Case Data Entry'!O341,1)&lt;&gt;"1",LEN('Case Data Entry'!O341)=10),"OK","Phone number must be valid format"),IF('DO NOT USE_Case Formulas'!A341,"OK",NA()))</f>
        <v>#N/A</v>
      </c>
      <c r="P341" s="41" t="e">
        <f>IF(AND(NOT(ISBLANK('Case Data Entry'!P341)),ISNA(VLOOKUP('Case Data Entry'!P341,'DO NOT USE_School Picklist'!$E$3:$E$10,1,FALSE))),"Please select a value from the drop-down menu",IF('DO NOT USE_Case Formulas'!A341,"OK",NA()))</f>
        <v>#N/A</v>
      </c>
      <c r="Q341" s="41" t="e">
        <f>IF(AND(NOT(ISBLANK('Case Data Entry'!Q341)),ISNA(VLOOKUP('Case Data Entry'!Q341,'DO NOT USE_School Picklist'!$F$3:$F$16,1,FALSE))),"Please select a value from the drop-down menu",IF('DO NOT USE_Case Formulas'!A341,"OK",NA()))</f>
        <v>#N/A</v>
      </c>
      <c r="R341" s="41" t="e">
        <f>IF(LEN('Case Data Entry'!R341)&gt;100,"Classroom(s) must be less than 100 characters",IF('DO NOT USE_Case Formulas'!A341,"OK",NA()))</f>
        <v>#N/A</v>
      </c>
      <c r="S341" s="41" t="e">
        <f>IF(AND(NOT(ISBLANK('Case Data Entry'!S341)),ISNA(VLOOKUP('Case Data Entry'!S341,'DO NOT USE_School Picklist'!$S$3:$S$12,1,FALSE))),"Please select a value from the drop-down menu",IF('DO NOT USE_Case Formulas'!A341,"OK",NA()))</f>
        <v>#N/A</v>
      </c>
      <c r="T341" s="41" t="e">
        <f>IF(AND(NOT(ISBLANK('Case Data Entry'!T341)),ISNA(VLOOKUP('Case Data Entry'!T341,'DO NOT USE_School Picklist'!$S$3:$S$12,1,FALSE))),"Please select a value from the drop-down menu",IF('DO NOT USE_Case Formulas'!A341,"OK",NA()))</f>
        <v>#N/A</v>
      </c>
      <c r="U341" s="41" t="e">
        <f>IF(LEN('Case Data Entry'!U341)&gt;80,"Name of Education Group must be less than 80 characters",IF('DO NOT USE_Case Formulas'!A341,"OK",NA()))</f>
        <v>#N/A</v>
      </c>
      <c r="V341" s="41" t="e">
        <f>IF(AND(NOT(ISBLANK('Case Data Entry'!V341)),ISNA(VLOOKUP('Case Data Entry'!V341,'DO NOT USE_School Picklist'!$K$3:$K$6,1,FALSE))),"Please select a value from the drop-down menu",IF('DO NOT USE_Case Formulas'!A341,"OK",NA()))</f>
        <v>#N/A</v>
      </c>
      <c r="W341" s="41" t="e">
        <f>IF(AND('DO NOT USE_Case Formulas'!A341,ISBLANK('Case Data Entry'!W341)),"Has this person had symptoms? is required",IF(AND(NOT(ISBLANK('Case Data Entry'!W341)),ISNA(VLOOKUP('Case Data Entry'!W341,'DO NOT USE_School Picklist'!$D$3:$D$5,1,FALSE))),"Please select a value from the drop-down menu",IF(NOT(ISBLANK('Case Data Entry'!W341)),"OK",NA())))</f>
        <v>#N/A</v>
      </c>
      <c r="X341" s="41" t="e">
        <f>IF(AND('Case Data Entry'!W341='DO NOT USE_School Picklist'!$D$3,ISBLANK('Case Data Entry'!X341)),"Symptom Onset Date is required if Ever Symptomatic is Yes",IF('DO NOT USE_Case Formulas'!A341,"OK",NA()))</f>
        <v>#N/A</v>
      </c>
      <c r="Y341" s="41"/>
      <c r="Z341" s="41" t="e">
        <f ca="1">IF(AND('DO NOT USE_Case Formulas'!A341,ISBLANK('Case Data Entry'!Z341)),"Lab Result Test Date is required",IF('Case Data Entry'!Z341&gt;'DO NOT USE_School Picklist'!$C$3,"Test Date cannot be a future date",IF(NOT(ISBLANK('Case Data Entry'!Z341)),"OK",NA())))</f>
        <v>#N/A</v>
      </c>
      <c r="AA341" s="41" t="e">
        <f>IF(AND(NOT(ISBLANK('Case Data Entry'!AA341)),ISNA(VLOOKUP('Case Data Entry'!AA341,'DO NOT USE_School Picklist'!$R$3:$R$7,1,FALSE))),"Please select a value from the drop-down menu",IF('DO NOT USE_Case Formulas'!A341,"OK",NA()))</f>
        <v>#N/A</v>
      </c>
      <c r="AB341" s="41" t="e">
        <f>IF(AND(NOT(ISBLANK('Case Data Entry'!AB341)),ISNA(VLOOKUP('Case Data Entry'!AB341,'DO NOT USE_School Picklist'!$Q$3:$Q$8,1,FALSE))),"Please select a value from the drop-down menu",IF('DO NOT USE_Case Formulas'!A341,"OK",NA()))</f>
        <v>#N/A</v>
      </c>
    </row>
    <row r="342" spans="1:28" x14ac:dyDescent="0.25">
      <c r="A342" s="40" t="e">
        <f>IF('DO NOT USE_Case Formulas'!A342,IF('DO NOT USE_Case Formulas'!B342,"Not all required fields are completed","OK"),NA())</f>
        <v>#N/A</v>
      </c>
      <c r="B342" s="41" t="e">
        <f>IF(AND('DO NOT USE_Case Formulas'!A342,ISBLANK('Case Data Entry'!B342)),"First Name is required",IF(NOT(ISBLANK('Case Data Entry'!B342)),"OK",NA()))</f>
        <v>#N/A</v>
      </c>
      <c r="C342" s="41" t="e">
        <f>IF(AND('DO NOT USE_Case Formulas'!A342,ISBLANK('Case Data Entry'!C342)),"Last Name is required",IF(NOT(ISBLANK('Case Data Entry'!C342)),"OK",NA()))</f>
        <v>#N/A</v>
      </c>
      <c r="D342" s="41" t="e">
        <f>IF(AND('DO NOT USE_Case Formulas'!A342,ISBLANK('Case Data Entry'!D342)),"Birthdate is required",IF(NOT(ISBLANK('Case Data Entry'!D342)),"OK",NA()))</f>
        <v>#N/A</v>
      </c>
      <c r="E342" s="41" t="e">
        <f>IF(AND('DO NOT USE_Case Formulas'!A342,ISBLANK('Case Data Entry'!E342)),"Mobile Phone is required",IF(NOT(ISBLANK('Case Data Entry'!E342)),IF(AND(ISNUMBER(VALUE('Case Data Entry'!E342)),LEFT('Case Data Entry'!E342,1)&lt;&gt;"1",LEN('Case Data Entry'!E342)=10),"OK","Phone number must be valid format"),NA()))</f>
        <v>#N/A</v>
      </c>
      <c r="F342" s="41" t="e">
        <f>IF(LEN('Case Data Entry'!F342)&gt;255,"Home Street Address must be less than 255 characters",IF('DO NOT USE_Case Formulas'!A342,"OK",NA()))</f>
        <v>#N/A</v>
      </c>
      <c r="G342" s="41" t="e">
        <f>IF(LEN('Case Data Entry'!G342)&gt;40,"City must be less than 40 characters",IF('DO NOT USE_Case Formulas'!A342,"OK",NA()))</f>
        <v>#N/A</v>
      </c>
      <c r="H342" s="41" t="e">
        <f>IF(AND(NOT(ISBLANK('Case Data Entry'!H342)),ISNA(VLOOKUP('Case Data Entry'!H342,'DO NOT USE_School Picklist'!$P$3:$P$52,1,FALSE))),"Please select a value from the drop-down menu",IF('DO NOT USE_Case Formulas'!A342,"OK",NA()))</f>
        <v>#N/A</v>
      </c>
      <c r="I342" s="41" t="e">
        <f>IF(AND('DO NOT USE_Case Formulas'!A342,ISBLANK('Case Data Entry'!I342)),"Zip is required",IF(ISBLANK('Case Data Entry'!I342),NA(),"OK"))</f>
        <v>#N/A</v>
      </c>
      <c r="J342" s="41" t="e">
        <f>IF(AND('DO NOT USE_Case Formulas'!A342,ISBLANK('Case Data Entry'!J342)),"Student or Staff? is required",IF(ISBLANK('Case Data Entry'!J342),NA(),IF(ISNA(VLOOKUP('Case Data Entry'!J342,'DO NOT USE_School Picklist'!$B$3:$B$6,1,FALSE)),"Please select a value from the drop-down menu","OK")))</f>
        <v>#N/A</v>
      </c>
      <c r="K342" s="41" t="e">
        <f>IF(AND('Case Data Entry'!J342='DO NOT USE_School Picklist'!$B$4,ISBLANK('Case Data Entry'!K342)),"Occupation/Job Title is required if Student or Staff? is Yes, staff/faculty or volunteer",IF('DO NOT USE_Case Formulas'!A342,"OK",NA()))</f>
        <v>#N/A</v>
      </c>
      <c r="L342" s="41" t="e">
        <f ca="1">IF('Case Data Entry'!L342&gt;'DO NOT USE_School Picklist'!$C$3,"Date last on school campus/facility cannot be a future date",IF('DO NOT USE_Case Formulas'!A342,IF(ISBLANK('Case Data Entry'!L342),"Date last on school campus/facility is required","OK"),NA()))</f>
        <v>#N/A</v>
      </c>
      <c r="M342" s="41" t="e">
        <f>IF(AND('DO NOT USE_Case Formulas'!A342,ISBLANK('Case Data Entry'!M342)),"Specific Place in the Location is required",IF(ISBLANK('Case Data Entry'!M342),NA(),"OK"))</f>
        <v>#N/A</v>
      </c>
      <c r="N342" s="41" t="e">
        <f>IF(LEN('Case Data Entry'!N342)&gt;50,"Parent/Guardian Name must be less than 50 characters",IF('DO NOT USE_Case Formulas'!A342,"OK",NA()))</f>
        <v>#N/A</v>
      </c>
      <c r="O342" s="41" t="e">
        <f>IF(NOT(ISBLANK('Case Data Entry'!O342)),IF(AND(ISNUMBER('Case Data Entry'!O342),LEFT('Case Data Entry'!O342,1)&lt;&gt;"1",LEN('Case Data Entry'!O342)=10),"OK","Phone number must be valid format"),IF('DO NOT USE_Case Formulas'!A342,"OK",NA()))</f>
        <v>#N/A</v>
      </c>
      <c r="P342" s="41" t="e">
        <f>IF(AND(NOT(ISBLANK('Case Data Entry'!P342)),ISNA(VLOOKUP('Case Data Entry'!P342,'DO NOT USE_School Picklist'!$E$3:$E$10,1,FALSE))),"Please select a value from the drop-down menu",IF('DO NOT USE_Case Formulas'!A342,"OK",NA()))</f>
        <v>#N/A</v>
      </c>
      <c r="Q342" s="41" t="e">
        <f>IF(AND(NOT(ISBLANK('Case Data Entry'!Q342)),ISNA(VLOOKUP('Case Data Entry'!Q342,'DO NOT USE_School Picklist'!$F$3:$F$16,1,FALSE))),"Please select a value from the drop-down menu",IF('DO NOT USE_Case Formulas'!A342,"OK",NA()))</f>
        <v>#N/A</v>
      </c>
      <c r="R342" s="41" t="e">
        <f>IF(LEN('Case Data Entry'!R342)&gt;100,"Classroom(s) must be less than 100 characters",IF('DO NOT USE_Case Formulas'!A342,"OK",NA()))</f>
        <v>#N/A</v>
      </c>
      <c r="S342" s="41" t="e">
        <f>IF(AND(NOT(ISBLANK('Case Data Entry'!S342)),ISNA(VLOOKUP('Case Data Entry'!S342,'DO NOT USE_School Picklist'!$S$3:$S$12,1,FALSE))),"Please select a value from the drop-down menu",IF('DO NOT USE_Case Formulas'!A342,"OK",NA()))</f>
        <v>#N/A</v>
      </c>
      <c r="T342" s="41" t="e">
        <f>IF(AND(NOT(ISBLANK('Case Data Entry'!T342)),ISNA(VLOOKUP('Case Data Entry'!T342,'DO NOT USE_School Picklist'!$S$3:$S$12,1,FALSE))),"Please select a value from the drop-down menu",IF('DO NOT USE_Case Formulas'!A342,"OK",NA()))</f>
        <v>#N/A</v>
      </c>
      <c r="U342" s="41" t="e">
        <f>IF(LEN('Case Data Entry'!U342)&gt;80,"Name of Education Group must be less than 80 characters",IF('DO NOT USE_Case Formulas'!A342,"OK",NA()))</f>
        <v>#N/A</v>
      </c>
      <c r="V342" s="41" t="e">
        <f>IF(AND(NOT(ISBLANK('Case Data Entry'!V342)),ISNA(VLOOKUP('Case Data Entry'!V342,'DO NOT USE_School Picklist'!$K$3:$K$6,1,FALSE))),"Please select a value from the drop-down menu",IF('DO NOT USE_Case Formulas'!A342,"OK",NA()))</f>
        <v>#N/A</v>
      </c>
      <c r="W342" s="41" t="e">
        <f>IF(AND('DO NOT USE_Case Formulas'!A342,ISBLANK('Case Data Entry'!W342)),"Has this person had symptoms? is required",IF(AND(NOT(ISBLANK('Case Data Entry'!W342)),ISNA(VLOOKUP('Case Data Entry'!W342,'DO NOT USE_School Picklist'!$D$3:$D$5,1,FALSE))),"Please select a value from the drop-down menu",IF(NOT(ISBLANK('Case Data Entry'!W342)),"OK",NA())))</f>
        <v>#N/A</v>
      </c>
      <c r="X342" s="41" t="e">
        <f>IF(AND('Case Data Entry'!W342='DO NOT USE_School Picklist'!$D$3,ISBLANK('Case Data Entry'!X342)),"Symptom Onset Date is required if Ever Symptomatic is Yes",IF('DO NOT USE_Case Formulas'!A342,"OK",NA()))</f>
        <v>#N/A</v>
      </c>
      <c r="Y342" s="41"/>
      <c r="Z342" s="41" t="e">
        <f ca="1">IF(AND('DO NOT USE_Case Formulas'!A342,ISBLANK('Case Data Entry'!Z342)),"Lab Result Test Date is required",IF('Case Data Entry'!Z342&gt;'DO NOT USE_School Picklist'!$C$3,"Test Date cannot be a future date",IF(NOT(ISBLANK('Case Data Entry'!Z342)),"OK",NA())))</f>
        <v>#N/A</v>
      </c>
      <c r="AA342" s="41" t="e">
        <f>IF(AND(NOT(ISBLANK('Case Data Entry'!AA342)),ISNA(VLOOKUP('Case Data Entry'!AA342,'DO NOT USE_School Picklist'!$R$3:$R$7,1,FALSE))),"Please select a value from the drop-down menu",IF('DO NOT USE_Case Formulas'!A342,"OK",NA()))</f>
        <v>#N/A</v>
      </c>
      <c r="AB342" s="41" t="e">
        <f>IF(AND(NOT(ISBLANK('Case Data Entry'!AB342)),ISNA(VLOOKUP('Case Data Entry'!AB342,'DO NOT USE_School Picklist'!$Q$3:$Q$8,1,FALSE))),"Please select a value from the drop-down menu",IF('DO NOT USE_Case Formulas'!A342,"OK",NA()))</f>
        <v>#N/A</v>
      </c>
    </row>
    <row r="343" spans="1:28" x14ac:dyDescent="0.25">
      <c r="A343" s="40" t="e">
        <f>IF('DO NOT USE_Case Formulas'!A343,IF('DO NOT USE_Case Formulas'!B343,"Not all required fields are completed","OK"),NA())</f>
        <v>#N/A</v>
      </c>
      <c r="B343" s="41" t="e">
        <f>IF(AND('DO NOT USE_Case Formulas'!A343,ISBLANK('Case Data Entry'!B343)),"First Name is required",IF(NOT(ISBLANK('Case Data Entry'!B343)),"OK",NA()))</f>
        <v>#N/A</v>
      </c>
      <c r="C343" s="41" t="e">
        <f>IF(AND('DO NOT USE_Case Formulas'!A343,ISBLANK('Case Data Entry'!C343)),"Last Name is required",IF(NOT(ISBLANK('Case Data Entry'!C343)),"OK",NA()))</f>
        <v>#N/A</v>
      </c>
      <c r="D343" s="41" t="e">
        <f>IF(AND('DO NOT USE_Case Formulas'!A343,ISBLANK('Case Data Entry'!D343)),"Birthdate is required",IF(NOT(ISBLANK('Case Data Entry'!D343)),"OK",NA()))</f>
        <v>#N/A</v>
      </c>
      <c r="E343" s="41" t="e">
        <f>IF(AND('DO NOT USE_Case Formulas'!A343,ISBLANK('Case Data Entry'!E343)),"Mobile Phone is required",IF(NOT(ISBLANK('Case Data Entry'!E343)),IF(AND(ISNUMBER(VALUE('Case Data Entry'!E343)),LEFT('Case Data Entry'!E343,1)&lt;&gt;"1",LEN('Case Data Entry'!E343)=10),"OK","Phone number must be valid format"),NA()))</f>
        <v>#N/A</v>
      </c>
      <c r="F343" s="41" t="e">
        <f>IF(LEN('Case Data Entry'!F343)&gt;255,"Home Street Address must be less than 255 characters",IF('DO NOT USE_Case Formulas'!A343,"OK",NA()))</f>
        <v>#N/A</v>
      </c>
      <c r="G343" s="41" t="e">
        <f>IF(LEN('Case Data Entry'!G343)&gt;40,"City must be less than 40 characters",IF('DO NOT USE_Case Formulas'!A343,"OK",NA()))</f>
        <v>#N/A</v>
      </c>
      <c r="H343" s="41" t="e">
        <f>IF(AND(NOT(ISBLANK('Case Data Entry'!H343)),ISNA(VLOOKUP('Case Data Entry'!H343,'DO NOT USE_School Picklist'!$P$3:$P$52,1,FALSE))),"Please select a value from the drop-down menu",IF('DO NOT USE_Case Formulas'!A343,"OK",NA()))</f>
        <v>#N/A</v>
      </c>
      <c r="I343" s="41" t="e">
        <f>IF(AND('DO NOT USE_Case Formulas'!A343,ISBLANK('Case Data Entry'!I343)),"Zip is required",IF(ISBLANK('Case Data Entry'!I343),NA(),"OK"))</f>
        <v>#N/A</v>
      </c>
      <c r="J343" s="41" t="e">
        <f>IF(AND('DO NOT USE_Case Formulas'!A343,ISBLANK('Case Data Entry'!J343)),"Student or Staff? is required",IF(ISBLANK('Case Data Entry'!J343),NA(),IF(ISNA(VLOOKUP('Case Data Entry'!J343,'DO NOT USE_School Picklist'!$B$3:$B$6,1,FALSE)),"Please select a value from the drop-down menu","OK")))</f>
        <v>#N/A</v>
      </c>
      <c r="K343" s="41" t="e">
        <f>IF(AND('Case Data Entry'!J343='DO NOT USE_School Picklist'!$B$4,ISBLANK('Case Data Entry'!K343)),"Occupation/Job Title is required if Student or Staff? is Yes, staff/faculty or volunteer",IF('DO NOT USE_Case Formulas'!A343,"OK",NA()))</f>
        <v>#N/A</v>
      </c>
      <c r="L343" s="41" t="e">
        <f ca="1">IF('Case Data Entry'!L343&gt;'DO NOT USE_School Picklist'!$C$3,"Date last on school campus/facility cannot be a future date",IF('DO NOT USE_Case Formulas'!A343,IF(ISBLANK('Case Data Entry'!L343),"Date last on school campus/facility is required","OK"),NA()))</f>
        <v>#N/A</v>
      </c>
      <c r="M343" s="41" t="e">
        <f>IF(AND('DO NOT USE_Case Formulas'!A343,ISBLANK('Case Data Entry'!M343)),"Specific Place in the Location is required",IF(ISBLANK('Case Data Entry'!M343),NA(),"OK"))</f>
        <v>#N/A</v>
      </c>
      <c r="N343" s="41" t="e">
        <f>IF(LEN('Case Data Entry'!N343)&gt;50,"Parent/Guardian Name must be less than 50 characters",IF('DO NOT USE_Case Formulas'!A343,"OK",NA()))</f>
        <v>#N/A</v>
      </c>
      <c r="O343" s="41" t="e">
        <f>IF(NOT(ISBLANK('Case Data Entry'!O343)),IF(AND(ISNUMBER('Case Data Entry'!O343),LEFT('Case Data Entry'!O343,1)&lt;&gt;"1",LEN('Case Data Entry'!O343)=10),"OK","Phone number must be valid format"),IF('DO NOT USE_Case Formulas'!A343,"OK",NA()))</f>
        <v>#N/A</v>
      </c>
      <c r="P343" s="41" t="e">
        <f>IF(AND(NOT(ISBLANK('Case Data Entry'!P343)),ISNA(VLOOKUP('Case Data Entry'!P343,'DO NOT USE_School Picklist'!$E$3:$E$10,1,FALSE))),"Please select a value from the drop-down menu",IF('DO NOT USE_Case Formulas'!A343,"OK",NA()))</f>
        <v>#N/A</v>
      </c>
      <c r="Q343" s="41" t="e">
        <f>IF(AND(NOT(ISBLANK('Case Data Entry'!Q343)),ISNA(VLOOKUP('Case Data Entry'!Q343,'DO NOT USE_School Picklist'!$F$3:$F$16,1,FALSE))),"Please select a value from the drop-down menu",IF('DO NOT USE_Case Formulas'!A343,"OK",NA()))</f>
        <v>#N/A</v>
      </c>
      <c r="R343" s="41" t="e">
        <f>IF(LEN('Case Data Entry'!R343)&gt;100,"Classroom(s) must be less than 100 characters",IF('DO NOT USE_Case Formulas'!A343,"OK",NA()))</f>
        <v>#N/A</v>
      </c>
      <c r="S343" s="41" t="e">
        <f>IF(AND(NOT(ISBLANK('Case Data Entry'!S343)),ISNA(VLOOKUP('Case Data Entry'!S343,'DO NOT USE_School Picklist'!$S$3:$S$12,1,FALSE))),"Please select a value from the drop-down menu",IF('DO NOT USE_Case Formulas'!A343,"OK",NA()))</f>
        <v>#N/A</v>
      </c>
      <c r="T343" s="41" t="e">
        <f>IF(AND(NOT(ISBLANK('Case Data Entry'!T343)),ISNA(VLOOKUP('Case Data Entry'!T343,'DO NOT USE_School Picklist'!$S$3:$S$12,1,FALSE))),"Please select a value from the drop-down menu",IF('DO NOT USE_Case Formulas'!A343,"OK",NA()))</f>
        <v>#N/A</v>
      </c>
      <c r="U343" s="41" t="e">
        <f>IF(LEN('Case Data Entry'!U343)&gt;80,"Name of Education Group must be less than 80 characters",IF('DO NOT USE_Case Formulas'!A343,"OK",NA()))</f>
        <v>#N/A</v>
      </c>
      <c r="V343" s="41" t="e">
        <f>IF(AND(NOT(ISBLANK('Case Data Entry'!V343)),ISNA(VLOOKUP('Case Data Entry'!V343,'DO NOT USE_School Picklist'!$K$3:$K$6,1,FALSE))),"Please select a value from the drop-down menu",IF('DO NOT USE_Case Formulas'!A343,"OK",NA()))</f>
        <v>#N/A</v>
      </c>
      <c r="W343" s="41" t="e">
        <f>IF(AND('DO NOT USE_Case Formulas'!A343,ISBLANK('Case Data Entry'!W343)),"Has this person had symptoms? is required",IF(AND(NOT(ISBLANK('Case Data Entry'!W343)),ISNA(VLOOKUP('Case Data Entry'!W343,'DO NOT USE_School Picklist'!$D$3:$D$5,1,FALSE))),"Please select a value from the drop-down menu",IF(NOT(ISBLANK('Case Data Entry'!W343)),"OK",NA())))</f>
        <v>#N/A</v>
      </c>
      <c r="X343" s="41" t="e">
        <f>IF(AND('Case Data Entry'!W343='DO NOT USE_School Picklist'!$D$3,ISBLANK('Case Data Entry'!X343)),"Symptom Onset Date is required if Ever Symptomatic is Yes",IF('DO NOT USE_Case Formulas'!A343,"OK",NA()))</f>
        <v>#N/A</v>
      </c>
      <c r="Y343" s="41"/>
      <c r="Z343" s="41" t="e">
        <f ca="1">IF(AND('DO NOT USE_Case Formulas'!A343,ISBLANK('Case Data Entry'!Z343)),"Lab Result Test Date is required",IF('Case Data Entry'!Z343&gt;'DO NOT USE_School Picklist'!$C$3,"Test Date cannot be a future date",IF(NOT(ISBLANK('Case Data Entry'!Z343)),"OK",NA())))</f>
        <v>#N/A</v>
      </c>
      <c r="AA343" s="41" t="e">
        <f>IF(AND(NOT(ISBLANK('Case Data Entry'!AA343)),ISNA(VLOOKUP('Case Data Entry'!AA343,'DO NOT USE_School Picklist'!$R$3:$R$7,1,FALSE))),"Please select a value from the drop-down menu",IF('DO NOT USE_Case Formulas'!A343,"OK",NA()))</f>
        <v>#N/A</v>
      </c>
      <c r="AB343" s="41" t="e">
        <f>IF(AND(NOT(ISBLANK('Case Data Entry'!AB343)),ISNA(VLOOKUP('Case Data Entry'!AB343,'DO NOT USE_School Picklist'!$Q$3:$Q$8,1,FALSE))),"Please select a value from the drop-down menu",IF('DO NOT USE_Case Formulas'!A343,"OK",NA()))</f>
        <v>#N/A</v>
      </c>
    </row>
    <row r="344" spans="1:28" x14ac:dyDescent="0.25">
      <c r="A344" s="40" t="e">
        <f>IF('DO NOT USE_Case Formulas'!A344,IF('DO NOT USE_Case Formulas'!B344,"Not all required fields are completed","OK"),NA())</f>
        <v>#N/A</v>
      </c>
      <c r="B344" s="41" t="e">
        <f>IF(AND('DO NOT USE_Case Formulas'!A344,ISBLANK('Case Data Entry'!B344)),"First Name is required",IF(NOT(ISBLANK('Case Data Entry'!B344)),"OK",NA()))</f>
        <v>#N/A</v>
      </c>
      <c r="C344" s="41" t="e">
        <f>IF(AND('DO NOT USE_Case Formulas'!A344,ISBLANK('Case Data Entry'!C344)),"Last Name is required",IF(NOT(ISBLANK('Case Data Entry'!C344)),"OK",NA()))</f>
        <v>#N/A</v>
      </c>
      <c r="D344" s="41" t="e">
        <f>IF(AND('DO NOT USE_Case Formulas'!A344,ISBLANK('Case Data Entry'!D344)),"Birthdate is required",IF(NOT(ISBLANK('Case Data Entry'!D344)),"OK",NA()))</f>
        <v>#N/A</v>
      </c>
      <c r="E344" s="41" t="e">
        <f>IF(AND('DO NOT USE_Case Formulas'!A344,ISBLANK('Case Data Entry'!E344)),"Mobile Phone is required",IF(NOT(ISBLANK('Case Data Entry'!E344)),IF(AND(ISNUMBER(VALUE('Case Data Entry'!E344)),LEFT('Case Data Entry'!E344,1)&lt;&gt;"1",LEN('Case Data Entry'!E344)=10),"OK","Phone number must be valid format"),NA()))</f>
        <v>#N/A</v>
      </c>
      <c r="F344" s="41" t="e">
        <f>IF(LEN('Case Data Entry'!F344)&gt;255,"Home Street Address must be less than 255 characters",IF('DO NOT USE_Case Formulas'!A344,"OK",NA()))</f>
        <v>#N/A</v>
      </c>
      <c r="G344" s="41" t="e">
        <f>IF(LEN('Case Data Entry'!G344)&gt;40,"City must be less than 40 characters",IF('DO NOT USE_Case Formulas'!A344,"OK",NA()))</f>
        <v>#N/A</v>
      </c>
      <c r="H344" s="41" t="e">
        <f>IF(AND(NOT(ISBLANK('Case Data Entry'!H344)),ISNA(VLOOKUP('Case Data Entry'!H344,'DO NOT USE_School Picklist'!$P$3:$P$52,1,FALSE))),"Please select a value from the drop-down menu",IF('DO NOT USE_Case Formulas'!A344,"OK",NA()))</f>
        <v>#N/A</v>
      </c>
      <c r="I344" s="41" t="e">
        <f>IF(AND('DO NOT USE_Case Formulas'!A344,ISBLANK('Case Data Entry'!I344)),"Zip is required",IF(ISBLANK('Case Data Entry'!I344),NA(),"OK"))</f>
        <v>#N/A</v>
      </c>
      <c r="J344" s="41" t="e">
        <f>IF(AND('DO NOT USE_Case Formulas'!A344,ISBLANK('Case Data Entry'!J344)),"Student or Staff? is required",IF(ISBLANK('Case Data Entry'!J344),NA(),IF(ISNA(VLOOKUP('Case Data Entry'!J344,'DO NOT USE_School Picklist'!$B$3:$B$6,1,FALSE)),"Please select a value from the drop-down menu","OK")))</f>
        <v>#N/A</v>
      </c>
      <c r="K344" s="41" t="e">
        <f>IF(AND('Case Data Entry'!J344='DO NOT USE_School Picklist'!$B$4,ISBLANK('Case Data Entry'!K344)),"Occupation/Job Title is required if Student or Staff? is Yes, staff/faculty or volunteer",IF('DO NOT USE_Case Formulas'!A344,"OK",NA()))</f>
        <v>#N/A</v>
      </c>
      <c r="L344" s="41" t="e">
        <f ca="1">IF('Case Data Entry'!L344&gt;'DO NOT USE_School Picklist'!$C$3,"Date last on school campus/facility cannot be a future date",IF('DO NOT USE_Case Formulas'!A344,IF(ISBLANK('Case Data Entry'!L344),"Date last on school campus/facility is required","OK"),NA()))</f>
        <v>#N/A</v>
      </c>
      <c r="M344" s="41" t="e">
        <f>IF(AND('DO NOT USE_Case Formulas'!A344,ISBLANK('Case Data Entry'!M344)),"Specific Place in the Location is required",IF(ISBLANK('Case Data Entry'!M344),NA(),"OK"))</f>
        <v>#N/A</v>
      </c>
      <c r="N344" s="41" t="e">
        <f>IF(LEN('Case Data Entry'!N344)&gt;50,"Parent/Guardian Name must be less than 50 characters",IF('DO NOT USE_Case Formulas'!A344,"OK",NA()))</f>
        <v>#N/A</v>
      </c>
      <c r="O344" s="41" t="e">
        <f>IF(NOT(ISBLANK('Case Data Entry'!O344)),IF(AND(ISNUMBER('Case Data Entry'!O344),LEFT('Case Data Entry'!O344,1)&lt;&gt;"1",LEN('Case Data Entry'!O344)=10),"OK","Phone number must be valid format"),IF('DO NOT USE_Case Formulas'!A344,"OK",NA()))</f>
        <v>#N/A</v>
      </c>
      <c r="P344" s="41" t="e">
        <f>IF(AND(NOT(ISBLANK('Case Data Entry'!P344)),ISNA(VLOOKUP('Case Data Entry'!P344,'DO NOT USE_School Picklist'!$E$3:$E$10,1,FALSE))),"Please select a value from the drop-down menu",IF('DO NOT USE_Case Formulas'!A344,"OK",NA()))</f>
        <v>#N/A</v>
      </c>
      <c r="Q344" s="41" t="e">
        <f>IF(AND(NOT(ISBLANK('Case Data Entry'!Q344)),ISNA(VLOOKUP('Case Data Entry'!Q344,'DO NOT USE_School Picklist'!$F$3:$F$16,1,FALSE))),"Please select a value from the drop-down menu",IF('DO NOT USE_Case Formulas'!A344,"OK",NA()))</f>
        <v>#N/A</v>
      </c>
      <c r="R344" s="41" t="e">
        <f>IF(LEN('Case Data Entry'!R344)&gt;100,"Classroom(s) must be less than 100 characters",IF('DO NOT USE_Case Formulas'!A344,"OK",NA()))</f>
        <v>#N/A</v>
      </c>
      <c r="S344" s="41" t="e">
        <f>IF(AND(NOT(ISBLANK('Case Data Entry'!S344)),ISNA(VLOOKUP('Case Data Entry'!S344,'DO NOT USE_School Picklist'!$S$3:$S$12,1,FALSE))),"Please select a value from the drop-down menu",IF('DO NOT USE_Case Formulas'!A344,"OK",NA()))</f>
        <v>#N/A</v>
      </c>
      <c r="T344" s="41" t="e">
        <f>IF(AND(NOT(ISBLANK('Case Data Entry'!T344)),ISNA(VLOOKUP('Case Data Entry'!T344,'DO NOT USE_School Picklist'!$S$3:$S$12,1,FALSE))),"Please select a value from the drop-down menu",IF('DO NOT USE_Case Formulas'!A344,"OK",NA()))</f>
        <v>#N/A</v>
      </c>
      <c r="U344" s="41" t="e">
        <f>IF(LEN('Case Data Entry'!U344)&gt;80,"Name of Education Group must be less than 80 characters",IF('DO NOT USE_Case Formulas'!A344,"OK",NA()))</f>
        <v>#N/A</v>
      </c>
      <c r="V344" s="41" t="e">
        <f>IF(AND(NOT(ISBLANK('Case Data Entry'!V344)),ISNA(VLOOKUP('Case Data Entry'!V344,'DO NOT USE_School Picklist'!$K$3:$K$6,1,FALSE))),"Please select a value from the drop-down menu",IF('DO NOT USE_Case Formulas'!A344,"OK",NA()))</f>
        <v>#N/A</v>
      </c>
      <c r="W344" s="41" t="e">
        <f>IF(AND('DO NOT USE_Case Formulas'!A344,ISBLANK('Case Data Entry'!W344)),"Has this person had symptoms? is required",IF(AND(NOT(ISBLANK('Case Data Entry'!W344)),ISNA(VLOOKUP('Case Data Entry'!W344,'DO NOT USE_School Picklist'!$D$3:$D$5,1,FALSE))),"Please select a value from the drop-down menu",IF(NOT(ISBLANK('Case Data Entry'!W344)),"OK",NA())))</f>
        <v>#N/A</v>
      </c>
      <c r="X344" s="41" t="e">
        <f>IF(AND('Case Data Entry'!W344='DO NOT USE_School Picklist'!$D$3,ISBLANK('Case Data Entry'!X344)),"Symptom Onset Date is required if Ever Symptomatic is Yes",IF('DO NOT USE_Case Formulas'!A344,"OK",NA()))</f>
        <v>#N/A</v>
      </c>
      <c r="Y344" s="41"/>
      <c r="Z344" s="41" t="e">
        <f ca="1">IF(AND('DO NOT USE_Case Formulas'!A344,ISBLANK('Case Data Entry'!Z344)),"Lab Result Test Date is required",IF('Case Data Entry'!Z344&gt;'DO NOT USE_School Picklist'!$C$3,"Test Date cannot be a future date",IF(NOT(ISBLANK('Case Data Entry'!Z344)),"OK",NA())))</f>
        <v>#N/A</v>
      </c>
      <c r="AA344" s="41" t="e">
        <f>IF(AND(NOT(ISBLANK('Case Data Entry'!AA344)),ISNA(VLOOKUP('Case Data Entry'!AA344,'DO NOT USE_School Picklist'!$R$3:$R$7,1,FALSE))),"Please select a value from the drop-down menu",IF('DO NOT USE_Case Formulas'!A344,"OK",NA()))</f>
        <v>#N/A</v>
      </c>
      <c r="AB344" s="41" t="e">
        <f>IF(AND(NOT(ISBLANK('Case Data Entry'!AB344)),ISNA(VLOOKUP('Case Data Entry'!AB344,'DO NOT USE_School Picklist'!$Q$3:$Q$8,1,FALSE))),"Please select a value from the drop-down menu",IF('DO NOT USE_Case Formulas'!A344,"OK",NA()))</f>
        <v>#N/A</v>
      </c>
    </row>
    <row r="345" spans="1:28" x14ac:dyDescent="0.25">
      <c r="A345" s="40" t="e">
        <f>IF('DO NOT USE_Case Formulas'!A345,IF('DO NOT USE_Case Formulas'!B345,"Not all required fields are completed","OK"),NA())</f>
        <v>#N/A</v>
      </c>
      <c r="B345" s="41" t="e">
        <f>IF(AND('DO NOT USE_Case Formulas'!A345,ISBLANK('Case Data Entry'!B345)),"First Name is required",IF(NOT(ISBLANK('Case Data Entry'!B345)),"OK",NA()))</f>
        <v>#N/A</v>
      </c>
      <c r="C345" s="41" t="e">
        <f>IF(AND('DO NOT USE_Case Formulas'!A345,ISBLANK('Case Data Entry'!C345)),"Last Name is required",IF(NOT(ISBLANK('Case Data Entry'!C345)),"OK",NA()))</f>
        <v>#N/A</v>
      </c>
      <c r="D345" s="41" t="e">
        <f>IF(AND('DO NOT USE_Case Formulas'!A345,ISBLANK('Case Data Entry'!D345)),"Birthdate is required",IF(NOT(ISBLANK('Case Data Entry'!D345)),"OK",NA()))</f>
        <v>#N/A</v>
      </c>
      <c r="E345" s="41" t="e">
        <f>IF(AND('DO NOT USE_Case Formulas'!A345,ISBLANK('Case Data Entry'!E345)),"Mobile Phone is required",IF(NOT(ISBLANK('Case Data Entry'!E345)),IF(AND(ISNUMBER(VALUE('Case Data Entry'!E345)),LEFT('Case Data Entry'!E345,1)&lt;&gt;"1",LEN('Case Data Entry'!E345)=10),"OK","Phone number must be valid format"),NA()))</f>
        <v>#N/A</v>
      </c>
      <c r="F345" s="41" t="e">
        <f>IF(LEN('Case Data Entry'!F345)&gt;255,"Home Street Address must be less than 255 characters",IF('DO NOT USE_Case Formulas'!A345,"OK",NA()))</f>
        <v>#N/A</v>
      </c>
      <c r="G345" s="41" t="e">
        <f>IF(LEN('Case Data Entry'!G345)&gt;40,"City must be less than 40 characters",IF('DO NOT USE_Case Formulas'!A345,"OK",NA()))</f>
        <v>#N/A</v>
      </c>
      <c r="H345" s="41" t="e">
        <f>IF(AND(NOT(ISBLANK('Case Data Entry'!H345)),ISNA(VLOOKUP('Case Data Entry'!H345,'DO NOT USE_School Picklist'!$P$3:$P$52,1,FALSE))),"Please select a value from the drop-down menu",IF('DO NOT USE_Case Formulas'!A345,"OK",NA()))</f>
        <v>#N/A</v>
      </c>
      <c r="I345" s="41" t="e">
        <f>IF(AND('DO NOT USE_Case Formulas'!A345,ISBLANK('Case Data Entry'!I345)),"Zip is required",IF(ISBLANK('Case Data Entry'!I345),NA(),"OK"))</f>
        <v>#N/A</v>
      </c>
      <c r="J345" s="41" t="e">
        <f>IF(AND('DO NOT USE_Case Formulas'!A345,ISBLANK('Case Data Entry'!J345)),"Student or Staff? is required",IF(ISBLANK('Case Data Entry'!J345),NA(),IF(ISNA(VLOOKUP('Case Data Entry'!J345,'DO NOT USE_School Picklist'!$B$3:$B$6,1,FALSE)),"Please select a value from the drop-down menu","OK")))</f>
        <v>#N/A</v>
      </c>
      <c r="K345" s="41" t="e">
        <f>IF(AND('Case Data Entry'!J345='DO NOT USE_School Picklist'!$B$4,ISBLANK('Case Data Entry'!K345)),"Occupation/Job Title is required if Student or Staff? is Yes, staff/faculty or volunteer",IF('DO NOT USE_Case Formulas'!A345,"OK",NA()))</f>
        <v>#N/A</v>
      </c>
      <c r="L345" s="41" t="e">
        <f ca="1">IF('Case Data Entry'!L345&gt;'DO NOT USE_School Picklist'!$C$3,"Date last on school campus/facility cannot be a future date",IF('DO NOT USE_Case Formulas'!A345,IF(ISBLANK('Case Data Entry'!L345),"Date last on school campus/facility is required","OK"),NA()))</f>
        <v>#N/A</v>
      </c>
      <c r="M345" s="41" t="e">
        <f>IF(AND('DO NOT USE_Case Formulas'!A345,ISBLANK('Case Data Entry'!M345)),"Specific Place in the Location is required",IF(ISBLANK('Case Data Entry'!M345),NA(),"OK"))</f>
        <v>#N/A</v>
      </c>
      <c r="N345" s="41" t="e">
        <f>IF(LEN('Case Data Entry'!N345)&gt;50,"Parent/Guardian Name must be less than 50 characters",IF('DO NOT USE_Case Formulas'!A345,"OK",NA()))</f>
        <v>#N/A</v>
      </c>
      <c r="O345" s="41" t="e">
        <f>IF(NOT(ISBLANK('Case Data Entry'!O345)),IF(AND(ISNUMBER('Case Data Entry'!O345),LEFT('Case Data Entry'!O345,1)&lt;&gt;"1",LEN('Case Data Entry'!O345)=10),"OK","Phone number must be valid format"),IF('DO NOT USE_Case Formulas'!A345,"OK",NA()))</f>
        <v>#N/A</v>
      </c>
      <c r="P345" s="41" t="e">
        <f>IF(AND(NOT(ISBLANK('Case Data Entry'!P345)),ISNA(VLOOKUP('Case Data Entry'!P345,'DO NOT USE_School Picklist'!$E$3:$E$10,1,FALSE))),"Please select a value from the drop-down menu",IF('DO NOT USE_Case Formulas'!A345,"OK",NA()))</f>
        <v>#N/A</v>
      </c>
      <c r="Q345" s="41" t="e">
        <f>IF(AND(NOT(ISBLANK('Case Data Entry'!Q345)),ISNA(VLOOKUP('Case Data Entry'!Q345,'DO NOT USE_School Picklist'!$F$3:$F$16,1,FALSE))),"Please select a value from the drop-down menu",IF('DO NOT USE_Case Formulas'!A345,"OK",NA()))</f>
        <v>#N/A</v>
      </c>
      <c r="R345" s="41" t="e">
        <f>IF(LEN('Case Data Entry'!R345)&gt;100,"Classroom(s) must be less than 100 characters",IF('DO NOT USE_Case Formulas'!A345,"OK",NA()))</f>
        <v>#N/A</v>
      </c>
      <c r="S345" s="41" t="e">
        <f>IF(AND(NOT(ISBLANK('Case Data Entry'!S345)),ISNA(VLOOKUP('Case Data Entry'!S345,'DO NOT USE_School Picklist'!$S$3:$S$12,1,FALSE))),"Please select a value from the drop-down menu",IF('DO NOT USE_Case Formulas'!A345,"OK",NA()))</f>
        <v>#N/A</v>
      </c>
      <c r="T345" s="41" t="e">
        <f>IF(AND(NOT(ISBLANK('Case Data Entry'!T345)),ISNA(VLOOKUP('Case Data Entry'!T345,'DO NOT USE_School Picklist'!$S$3:$S$12,1,FALSE))),"Please select a value from the drop-down menu",IF('DO NOT USE_Case Formulas'!A345,"OK",NA()))</f>
        <v>#N/A</v>
      </c>
      <c r="U345" s="41" t="e">
        <f>IF(LEN('Case Data Entry'!U345)&gt;80,"Name of Education Group must be less than 80 characters",IF('DO NOT USE_Case Formulas'!A345,"OK",NA()))</f>
        <v>#N/A</v>
      </c>
      <c r="V345" s="41" t="e">
        <f>IF(AND(NOT(ISBLANK('Case Data Entry'!V345)),ISNA(VLOOKUP('Case Data Entry'!V345,'DO NOT USE_School Picklist'!$K$3:$K$6,1,FALSE))),"Please select a value from the drop-down menu",IF('DO NOT USE_Case Formulas'!A345,"OK",NA()))</f>
        <v>#N/A</v>
      </c>
      <c r="W345" s="41" t="e">
        <f>IF(AND('DO NOT USE_Case Formulas'!A345,ISBLANK('Case Data Entry'!W345)),"Has this person had symptoms? is required",IF(AND(NOT(ISBLANK('Case Data Entry'!W345)),ISNA(VLOOKUP('Case Data Entry'!W345,'DO NOT USE_School Picklist'!$D$3:$D$5,1,FALSE))),"Please select a value from the drop-down menu",IF(NOT(ISBLANK('Case Data Entry'!W345)),"OK",NA())))</f>
        <v>#N/A</v>
      </c>
      <c r="X345" s="41" t="e">
        <f>IF(AND('Case Data Entry'!W345='DO NOT USE_School Picklist'!$D$3,ISBLANK('Case Data Entry'!X345)),"Symptom Onset Date is required if Ever Symptomatic is Yes",IF('DO NOT USE_Case Formulas'!A345,"OK",NA()))</f>
        <v>#N/A</v>
      </c>
      <c r="Y345" s="41"/>
      <c r="Z345" s="41" t="e">
        <f ca="1">IF(AND('DO NOT USE_Case Formulas'!A345,ISBLANK('Case Data Entry'!Z345)),"Lab Result Test Date is required",IF('Case Data Entry'!Z345&gt;'DO NOT USE_School Picklist'!$C$3,"Test Date cannot be a future date",IF(NOT(ISBLANK('Case Data Entry'!Z345)),"OK",NA())))</f>
        <v>#N/A</v>
      </c>
      <c r="AA345" s="41" t="e">
        <f>IF(AND(NOT(ISBLANK('Case Data Entry'!AA345)),ISNA(VLOOKUP('Case Data Entry'!AA345,'DO NOT USE_School Picklist'!$R$3:$R$7,1,FALSE))),"Please select a value from the drop-down menu",IF('DO NOT USE_Case Formulas'!A345,"OK",NA()))</f>
        <v>#N/A</v>
      </c>
      <c r="AB345" s="41" t="e">
        <f>IF(AND(NOT(ISBLANK('Case Data Entry'!AB345)),ISNA(VLOOKUP('Case Data Entry'!AB345,'DO NOT USE_School Picklist'!$Q$3:$Q$8,1,FALSE))),"Please select a value from the drop-down menu",IF('DO NOT USE_Case Formulas'!A345,"OK",NA()))</f>
        <v>#N/A</v>
      </c>
    </row>
    <row r="346" spans="1:28" x14ac:dyDescent="0.25">
      <c r="A346" s="40" t="e">
        <f>IF('DO NOT USE_Case Formulas'!A346,IF('DO NOT USE_Case Formulas'!B346,"Not all required fields are completed","OK"),NA())</f>
        <v>#N/A</v>
      </c>
      <c r="B346" s="41" t="e">
        <f>IF(AND('DO NOT USE_Case Formulas'!A346,ISBLANK('Case Data Entry'!B346)),"First Name is required",IF(NOT(ISBLANK('Case Data Entry'!B346)),"OK",NA()))</f>
        <v>#N/A</v>
      </c>
      <c r="C346" s="41" t="e">
        <f>IF(AND('DO NOT USE_Case Formulas'!A346,ISBLANK('Case Data Entry'!C346)),"Last Name is required",IF(NOT(ISBLANK('Case Data Entry'!C346)),"OK",NA()))</f>
        <v>#N/A</v>
      </c>
      <c r="D346" s="41" t="e">
        <f>IF(AND('DO NOT USE_Case Formulas'!A346,ISBLANK('Case Data Entry'!D346)),"Birthdate is required",IF(NOT(ISBLANK('Case Data Entry'!D346)),"OK",NA()))</f>
        <v>#N/A</v>
      </c>
      <c r="E346" s="41" t="e">
        <f>IF(AND('DO NOT USE_Case Formulas'!A346,ISBLANK('Case Data Entry'!E346)),"Mobile Phone is required",IF(NOT(ISBLANK('Case Data Entry'!E346)),IF(AND(ISNUMBER(VALUE('Case Data Entry'!E346)),LEFT('Case Data Entry'!E346,1)&lt;&gt;"1",LEN('Case Data Entry'!E346)=10),"OK","Phone number must be valid format"),NA()))</f>
        <v>#N/A</v>
      </c>
      <c r="F346" s="41" t="e">
        <f>IF(LEN('Case Data Entry'!F346)&gt;255,"Home Street Address must be less than 255 characters",IF('DO NOT USE_Case Formulas'!A346,"OK",NA()))</f>
        <v>#N/A</v>
      </c>
      <c r="G346" s="41" t="e">
        <f>IF(LEN('Case Data Entry'!G346)&gt;40,"City must be less than 40 characters",IF('DO NOT USE_Case Formulas'!A346,"OK",NA()))</f>
        <v>#N/A</v>
      </c>
      <c r="H346" s="41" t="e">
        <f>IF(AND(NOT(ISBLANK('Case Data Entry'!H346)),ISNA(VLOOKUP('Case Data Entry'!H346,'DO NOT USE_School Picklist'!$P$3:$P$52,1,FALSE))),"Please select a value from the drop-down menu",IF('DO NOT USE_Case Formulas'!A346,"OK",NA()))</f>
        <v>#N/A</v>
      </c>
      <c r="I346" s="41" t="e">
        <f>IF(AND('DO NOT USE_Case Formulas'!A346,ISBLANK('Case Data Entry'!I346)),"Zip is required",IF(ISBLANK('Case Data Entry'!I346),NA(),"OK"))</f>
        <v>#N/A</v>
      </c>
      <c r="J346" s="41" t="e">
        <f>IF(AND('DO NOT USE_Case Formulas'!A346,ISBLANK('Case Data Entry'!J346)),"Student or Staff? is required",IF(ISBLANK('Case Data Entry'!J346),NA(),IF(ISNA(VLOOKUP('Case Data Entry'!J346,'DO NOT USE_School Picklist'!$B$3:$B$6,1,FALSE)),"Please select a value from the drop-down menu","OK")))</f>
        <v>#N/A</v>
      </c>
      <c r="K346" s="41" t="e">
        <f>IF(AND('Case Data Entry'!J346='DO NOT USE_School Picklist'!$B$4,ISBLANK('Case Data Entry'!K346)),"Occupation/Job Title is required if Student or Staff? is Yes, staff/faculty or volunteer",IF('DO NOT USE_Case Formulas'!A346,"OK",NA()))</f>
        <v>#N/A</v>
      </c>
      <c r="L346" s="41" t="e">
        <f ca="1">IF('Case Data Entry'!L346&gt;'DO NOT USE_School Picklist'!$C$3,"Date last on school campus/facility cannot be a future date",IF('DO NOT USE_Case Formulas'!A346,IF(ISBLANK('Case Data Entry'!L346),"Date last on school campus/facility is required","OK"),NA()))</f>
        <v>#N/A</v>
      </c>
      <c r="M346" s="41" t="e">
        <f>IF(AND('DO NOT USE_Case Formulas'!A346,ISBLANK('Case Data Entry'!M346)),"Specific Place in the Location is required",IF(ISBLANK('Case Data Entry'!M346),NA(),"OK"))</f>
        <v>#N/A</v>
      </c>
      <c r="N346" s="41" t="e">
        <f>IF(LEN('Case Data Entry'!N346)&gt;50,"Parent/Guardian Name must be less than 50 characters",IF('DO NOT USE_Case Formulas'!A346,"OK",NA()))</f>
        <v>#N/A</v>
      </c>
      <c r="O346" s="41" t="e">
        <f>IF(NOT(ISBLANK('Case Data Entry'!O346)),IF(AND(ISNUMBER('Case Data Entry'!O346),LEFT('Case Data Entry'!O346,1)&lt;&gt;"1",LEN('Case Data Entry'!O346)=10),"OK","Phone number must be valid format"),IF('DO NOT USE_Case Formulas'!A346,"OK",NA()))</f>
        <v>#N/A</v>
      </c>
      <c r="P346" s="41" t="e">
        <f>IF(AND(NOT(ISBLANK('Case Data Entry'!P346)),ISNA(VLOOKUP('Case Data Entry'!P346,'DO NOT USE_School Picklist'!$E$3:$E$10,1,FALSE))),"Please select a value from the drop-down menu",IF('DO NOT USE_Case Formulas'!A346,"OK",NA()))</f>
        <v>#N/A</v>
      </c>
      <c r="Q346" s="41" t="e">
        <f>IF(AND(NOT(ISBLANK('Case Data Entry'!Q346)),ISNA(VLOOKUP('Case Data Entry'!Q346,'DO NOT USE_School Picklist'!$F$3:$F$16,1,FALSE))),"Please select a value from the drop-down menu",IF('DO NOT USE_Case Formulas'!A346,"OK",NA()))</f>
        <v>#N/A</v>
      </c>
      <c r="R346" s="41" t="e">
        <f>IF(LEN('Case Data Entry'!R346)&gt;100,"Classroom(s) must be less than 100 characters",IF('DO NOT USE_Case Formulas'!A346,"OK",NA()))</f>
        <v>#N/A</v>
      </c>
      <c r="S346" s="41" t="e">
        <f>IF(AND(NOT(ISBLANK('Case Data Entry'!S346)),ISNA(VLOOKUP('Case Data Entry'!S346,'DO NOT USE_School Picklist'!$S$3:$S$12,1,FALSE))),"Please select a value from the drop-down menu",IF('DO NOT USE_Case Formulas'!A346,"OK",NA()))</f>
        <v>#N/A</v>
      </c>
      <c r="T346" s="41" t="e">
        <f>IF(AND(NOT(ISBLANK('Case Data Entry'!T346)),ISNA(VLOOKUP('Case Data Entry'!T346,'DO NOT USE_School Picklist'!$S$3:$S$12,1,FALSE))),"Please select a value from the drop-down menu",IF('DO NOT USE_Case Formulas'!A346,"OK",NA()))</f>
        <v>#N/A</v>
      </c>
      <c r="U346" s="41" t="e">
        <f>IF(LEN('Case Data Entry'!U346)&gt;80,"Name of Education Group must be less than 80 characters",IF('DO NOT USE_Case Formulas'!A346,"OK",NA()))</f>
        <v>#N/A</v>
      </c>
      <c r="V346" s="41" t="e">
        <f>IF(AND(NOT(ISBLANK('Case Data Entry'!V346)),ISNA(VLOOKUP('Case Data Entry'!V346,'DO NOT USE_School Picklist'!$K$3:$K$6,1,FALSE))),"Please select a value from the drop-down menu",IF('DO NOT USE_Case Formulas'!A346,"OK",NA()))</f>
        <v>#N/A</v>
      </c>
      <c r="W346" s="41" t="e">
        <f>IF(AND('DO NOT USE_Case Formulas'!A346,ISBLANK('Case Data Entry'!W346)),"Has this person had symptoms? is required",IF(AND(NOT(ISBLANK('Case Data Entry'!W346)),ISNA(VLOOKUP('Case Data Entry'!W346,'DO NOT USE_School Picklist'!$D$3:$D$5,1,FALSE))),"Please select a value from the drop-down menu",IF(NOT(ISBLANK('Case Data Entry'!W346)),"OK",NA())))</f>
        <v>#N/A</v>
      </c>
      <c r="X346" s="41" t="e">
        <f>IF(AND('Case Data Entry'!W346='DO NOT USE_School Picklist'!$D$3,ISBLANK('Case Data Entry'!X346)),"Symptom Onset Date is required if Ever Symptomatic is Yes",IF('DO NOT USE_Case Formulas'!A346,"OK",NA()))</f>
        <v>#N/A</v>
      </c>
      <c r="Y346" s="41"/>
      <c r="Z346" s="41" t="e">
        <f ca="1">IF(AND('DO NOT USE_Case Formulas'!A346,ISBLANK('Case Data Entry'!Z346)),"Lab Result Test Date is required",IF('Case Data Entry'!Z346&gt;'DO NOT USE_School Picklist'!$C$3,"Test Date cannot be a future date",IF(NOT(ISBLANK('Case Data Entry'!Z346)),"OK",NA())))</f>
        <v>#N/A</v>
      </c>
      <c r="AA346" s="41" t="e">
        <f>IF(AND(NOT(ISBLANK('Case Data Entry'!AA346)),ISNA(VLOOKUP('Case Data Entry'!AA346,'DO NOT USE_School Picklist'!$R$3:$R$7,1,FALSE))),"Please select a value from the drop-down menu",IF('DO NOT USE_Case Formulas'!A346,"OK",NA()))</f>
        <v>#N/A</v>
      </c>
      <c r="AB346" s="41" t="e">
        <f>IF(AND(NOT(ISBLANK('Case Data Entry'!AB346)),ISNA(VLOOKUP('Case Data Entry'!AB346,'DO NOT USE_School Picklist'!$Q$3:$Q$8,1,FALSE))),"Please select a value from the drop-down menu",IF('DO NOT USE_Case Formulas'!A346,"OK",NA()))</f>
        <v>#N/A</v>
      </c>
    </row>
    <row r="347" spans="1:28" x14ac:dyDescent="0.25">
      <c r="A347" s="40" t="e">
        <f>IF('DO NOT USE_Case Formulas'!A347,IF('DO NOT USE_Case Formulas'!B347,"Not all required fields are completed","OK"),NA())</f>
        <v>#N/A</v>
      </c>
      <c r="B347" s="41" t="e">
        <f>IF(AND('DO NOT USE_Case Formulas'!A347,ISBLANK('Case Data Entry'!B347)),"First Name is required",IF(NOT(ISBLANK('Case Data Entry'!B347)),"OK",NA()))</f>
        <v>#N/A</v>
      </c>
      <c r="C347" s="41" t="e">
        <f>IF(AND('DO NOT USE_Case Formulas'!A347,ISBLANK('Case Data Entry'!C347)),"Last Name is required",IF(NOT(ISBLANK('Case Data Entry'!C347)),"OK",NA()))</f>
        <v>#N/A</v>
      </c>
      <c r="D347" s="41" t="e">
        <f>IF(AND('DO NOT USE_Case Formulas'!A347,ISBLANK('Case Data Entry'!D347)),"Birthdate is required",IF(NOT(ISBLANK('Case Data Entry'!D347)),"OK",NA()))</f>
        <v>#N/A</v>
      </c>
      <c r="E347" s="41" t="e">
        <f>IF(AND('DO NOT USE_Case Formulas'!A347,ISBLANK('Case Data Entry'!E347)),"Mobile Phone is required",IF(NOT(ISBLANK('Case Data Entry'!E347)),IF(AND(ISNUMBER(VALUE('Case Data Entry'!E347)),LEFT('Case Data Entry'!E347,1)&lt;&gt;"1",LEN('Case Data Entry'!E347)=10),"OK","Phone number must be valid format"),NA()))</f>
        <v>#N/A</v>
      </c>
      <c r="F347" s="41" t="e">
        <f>IF(LEN('Case Data Entry'!F347)&gt;255,"Home Street Address must be less than 255 characters",IF('DO NOT USE_Case Formulas'!A347,"OK",NA()))</f>
        <v>#N/A</v>
      </c>
      <c r="G347" s="41" t="e">
        <f>IF(LEN('Case Data Entry'!G347)&gt;40,"City must be less than 40 characters",IF('DO NOT USE_Case Formulas'!A347,"OK",NA()))</f>
        <v>#N/A</v>
      </c>
      <c r="H347" s="41" t="e">
        <f>IF(AND(NOT(ISBLANK('Case Data Entry'!H347)),ISNA(VLOOKUP('Case Data Entry'!H347,'DO NOT USE_School Picklist'!$P$3:$P$52,1,FALSE))),"Please select a value from the drop-down menu",IF('DO NOT USE_Case Formulas'!A347,"OK",NA()))</f>
        <v>#N/A</v>
      </c>
      <c r="I347" s="41" t="e">
        <f>IF(AND('DO NOT USE_Case Formulas'!A347,ISBLANK('Case Data Entry'!I347)),"Zip is required",IF(ISBLANK('Case Data Entry'!I347),NA(),"OK"))</f>
        <v>#N/A</v>
      </c>
      <c r="J347" s="41" t="e">
        <f>IF(AND('DO NOT USE_Case Formulas'!A347,ISBLANK('Case Data Entry'!J347)),"Student or Staff? is required",IF(ISBLANK('Case Data Entry'!J347),NA(),IF(ISNA(VLOOKUP('Case Data Entry'!J347,'DO NOT USE_School Picklist'!$B$3:$B$6,1,FALSE)),"Please select a value from the drop-down menu","OK")))</f>
        <v>#N/A</v>
      </c>
      <c r="K347" s="41" t="e">
        <f>IF(AND('Case Data Entry'!J347='DO NOT USE_School Picklist'!$B$4,ISBLANK('Case Data Entry'!K347)),"Occupation/Job Title is required if Student or Staff? is Yes, staff/faculty or volunteer",IF('DO NOT USE_Case Formulas'!A347,"OK",NA()))</f>
        <v>#N/A</v>
      </c>
      <c r="L347" s="41" t="e">
        <f ca="1">IF('Case Data Entry'!L347&gt;'DO NOT USE_School Picklist'!$C$3,"Date last on school campus/facility cannot be a future date",IF('DO NOT USE_Case Formulas'!A347,IF(ISBLANK('Case Data Entry'!L347),"Date last on school campus/facility is required","OK"),NA()))</f>
        <v>#N/A</v>
      </c>
      <c r="M347" s="41" t="e">
        <f>IF(AND('DO NOT USE_Case Formulas'!A347,ISBLANK('Case Data Entry'!M347)),"Specific Place in the Location is required",IF(ISBLANK('Case Data Entry'!M347),NA(),"OK"))</f>
        <v>#N/A</v>
      </c>
      <c r="N347" s="41" t="e">
        <f>IF(LEN('Case Data Entry'!N347)&gt;50,"Parent/Guardian Name must be less than 50 characters",IF('DO NOT USE_Case Formulas'!A347,"OK",NA()))</f>
        <v>#N/A</v>
      </c>
      <c r="O347" s="41" t="e">
        <f>IF(NOT(ISBLANK('Case Data Entry'!O347)),IF(AND(ISNUMBER('Case Data Entry'!O347),LEFT('Case Data Entry'!O347,1)&lt;&gt;"1",LEN('Case Data Entry'!O347)=10),"OK","Phone number must be valid format"),IF('DO NOT USE_Case Formulas'!A347,"OK",NA()))</f>
        <v>#N/A</v>
      </c>
      <c r="P347" s="41" t="e">
        <f>IF(AND(NOT(ISBLANK('Case Data Entry'!P347)),ISNA(VLOOKUP('Case Data Entry'!P347,'DO NOT USE_School Picklist'!$E$3:$E$10,1,FALSE))),"Please select a value from the drop-down menu",IF('DO NOT USE_Case Formulas'!A347,"OK",NA()))</f>
        <v>#N/A</v>
      </c>
      <c r="Q347" s="41" t="e">
        <f>IF(AND(NOT(ISBLANK('Case Data Entry'!Q347)),ISNA(VLOOKUP('Case Data Entry'!Q347,'DO NOT USE_School Picklist'!$F$3:$F$16,1,FALSE))),"Please select a value from the drop-down menu",IF('DO NOT USE_Case Formulas'!A347,"OK",NA()))</f>
        <v>#N/A</v>
      </c>
      <c r="R347" s="41" t="e">
        <f>IF(LEN('Case Data Entry'!R347)&gt;100,"Classroom(s) must be less than 100 characters",IF('DO NOT USE_Case Formulas'!A347,"OK",NA()))</f>
        <v>#N/A</v>
      </c>
      <c r="S347" s="41" t="e">
        <f>IF(AND(NOT(ISBLANK('Case Data Entry'!S347)),ISNA(VLOOKUP('Case Data Entry'!S347,'DO NOT USE_School Picklist'!$S$3:$S$12,1,FALSE))),"Please select a value from the drop-down menu",IF('DO NOT USE_Case Formulas'!A347,"OK",NA()))</f>
        <v>#N/A</v>
      </c>
      <c r="T347" s="41" t="e">
        <f>IF(AND(NOT(ISBLANK('Case Data Entry'!T347)),ISNA(VLOOKUP('Case Data Entry'!T347,'DO NOT USE_School Picklist'!$S$3:$S$12,1,FALSE))),"Please select a value from the drop-down menu",IF('DO NOT USE_Case Formulas'!A347,"OK",NA()))</f>
        <v>#N/A</v>
      </c>
      <c r="U347" s="41" t="e">
        <f>IF(LEN('Case Data Entry'!U347)&gt;80,"Name of Education Group must be less than 80 characters",IF('DO NOT USE_Case Formulas'!A347,"OK",NA()))</f>
        <v>#N/A</v>
      </c>
      <c r="V347" s="41" t="e">
        <f>IF(AND(NOT(ISBLANK('Case Data Entry'!V347)),ISNA(VLOOKUP('Case Data Entry'!V347,'DO NOT USE_School Picklist'!$K$3:$K$6,1,FALSE))),"Please select a value from the drop-down menu",IF('DO NOT USE_Case Formulas'!A347,"OK",NA()))</f>
        <v>#N/A</v>
      </c>
      <c r="W347" s="41" t="e">
        <f>IF(AND('DO NOT USE_Case Formulas'!A347,ISBLANK('Case Data Entry'!W347)),"Has this person had symptoms? is required",IF(AND(NOT(ISBLANK('Case Data Entry'!W347)),ISNA(VLOOKUP('Case Data Entry'!W347,'DO NOT USE_School Picklist'!$D$3:$D$5,1,FALSE))),"Please select a value from the drop-down menu",IF(NOT(ISBLANK('Case Data Entry'!W347)),"OK",NA())))</f>
        <v>#N/A</v>
      </c>
      <c r="X347" s="41" t="e">
        <f>IF(AND('Case Data Entry'!W347='DO NOT USE_School Picklist'!$D$3,ISBLANK('Case Data Entry'!X347)),"Symptom Onset Date is required if Ever Symptomatic is Yes",IF('DO NOT USE_Case Formulas'!A347,"OK",NA()))</f>
        <v>#N/A</v>
      </c>
      <c r="Y347" s="41"/>
      <c r="Z347" s="41" t="e">
        <f ca="1">IF(AND('DO NOT USE_Case Formulas'!A347,ISBLANK('Case Data Entry'!Z347)),"Lab Result Test Date is required",IF('Case Data Entry'!Z347&gt;'DO NOT USE_School Picklist'!$C$3,"Test Date cannot be a future date",IF(NOT(ISBLANK('Case Data Entry'!Z347)),"OK",NA())))</f>
        <v>#N/A</v>
      </c>
      <c r="AA347" s="41" t="e">
        <f>IF(AND(NOT(ISBLANK('Case Data Entry'!AA347)),ISNA(VLOOKUP('Case Data Entry'!AA347,'DO NOT USE_School Picklist'!$R$3:$R$7,1,FALSE))),"Please select a value from the drop-down menu",IF('DO NOT USE_Case Formulas'!A347,"OK",NA()))</f>
        <v>#N/A</v>
      </c>
      <c r="AB347" s="41" t="e">
        <f>IF(AND(NOT(ISBLANK('Case Data Entry'!AB347)),ISNA(VLOOKUP('Case Data Entry'!AB347,'DO NOT USE_School Picklist'!$Q$3:$Q$8,1,FALSE))),"Please select a value from the drop-down menu",IF('DO NOT USE_Case Formulas'!A347,"OK",NA()))</f>
        <v>#N/A</v>
      </c>
    </row>
    <row r="348" spans="1:28" x14ac:dyDescent="0.25">
      <c r="A348" s="40" t="e">
        <f>IF('DO NOT USE_Case Formulas'!A348,IF('DO NOT USE_Case Formulas'!B348,"Not all required fields are completed","OK"),NA())</f>
        <v>#N/A</v>
      </c>
      <c r="B348" s="41" t="e">
        <f>IF(AND('DO NOT USE_Case Formulas'!A348,ISBLANK('Case Data Entry'!B348)),"First Name is required",IF(NOT(ISBLANK('Case Data Entry'!B348)),"OK",NA()))</f>
        <v>#N/A</v>
      </c>
      <c r="C348" s="41" t="e">
        <f>IF(AND('DO NOT USE_Case Formulas'!A348,ISBLANK('Case Data Entry'!C348)),"Last Name is required",IF(NOT(ISBLANK('Case Data Entry'!C348)),"OK",NA()))</f>
        <v>#N/A</v>
      </c>
      <c r="D348" s="41" t="e">
        <f>IF(AND('DO NOT USE_Case Formulas'!A348,ISBLANK('Case Data Entry'!D348)),"Birthdate is required",IF(NOT(ISBLANK('Case Data Entry'!D348)),"OK",NA()))</f>
        <v>#N/A</v>
      </c>
      <c r="E348" s="41" t="e">
        <f>IF(AND('DO NOT USE_Case Formulas'!A348,ISBLANK('Case Data Entry'!E348)),"Mobile Phone is required",IF(NOT(ISBLANK('Case Data Entry'!E348)),IF(AND(ISNUMBER(VALUE('Case Data Entry'!E348)),LEFT('Case Data Entry'!E348,1)&lt;&gt;"1",LEN('Case Data Entry'!E348)=10),"OK","Phone number must be valid format"),NA()))</f>
        <v>#N/A</v>
      </c>
      <c r="F348" s="41" t="e">
        <f>IF(LEN('Case Data Entry'!F348)&gt;255,"Home Street Address must be less than 255 characters",IF('DO NOT USE_Case Formulas'!A348,"OK",NA()))</f>
        <v>#N/A</v>
      </c>
      <c r="G348" s="41" t="e">
        <f>IF(LEN('Case Data Entry'!G348)&gt;40,"City must be less than 40 characters",IF('DO NOT USE_Case Formulas'!A348,"OK",NA()))</f>
        <v>#N/A</v>
      </c>
      <c r="H348" s="41" t="e">
        <f>IF(AND(NOT(ISBLANK('Case Data Entry'!H348)),ISNA(VLOOKUP('Case Data Entry'!H348,'DO NOT USE_School Picklist'!$P$3:$P$52,1,FALSE))),"Please select a value from the drop-down menu",IF('DO NOT USE_Case Formulas'!A348,"OK",NA()))</f>
        <v>#N/A</v>
      </c>
      <c r="I348" s="41" t="e">
        <f>IF(AND('DO NOT USE_Case Formulas'!A348,ISBLANK('Case Data Entry'!I348)),"Zip is required",IF(ISBLANK('Case Data Entry'!I348),NA(),"OK"))</f>
        <v>#N/A</v>
      </c>
      <c r="J348" s="41" t="e">
        <f>IF(AND('DO NOT USE_Case Formulas'!A348,ISBLANK('Case Data Entry'!J348)),"Student or Staff? is required",IF(ISBLANK('Case Data Entry'!J348),NA(),IF(ISNA(VLOOKUP('Case Data Entry'!J348,'DO NOT USE_School Picklist'!$B$3:$B$6,1,FALSE)),"Please select a value from the drop-down menu","OK")))</f>
        <v>#N/A</v>
      </c>
      <c r="K348" s="41" t="e">
        <f>IF(AND('Case Data Entry'!J348='DO NOT USE_School Picklist'!$B$4,ISBLANK('Case Data Entry'!K348)),"Occupation/Job Title is required if Student or Staff? is Yes, staff/faculty or volunteer",IF('DO NOT USE_Case Formulas'!A348,"OK",NA()))</f>
        <v>#N/A</v>
      </c>
      <c r="L348" s="41" t="e">
        <f ca="1">IF('Case Data Entry'!L348&gt;'DO NOT USE_School Picklist'!$C$3,"Date last on school campus/facility cannot be a future date",IF('DO NOT USE_Case Formulas'!A348,IF(ISBLANK('Case Data Entry'!L348),"Date last on school campus/facility is required","OK"),NA()))</f>
        <v>#N/A</v>
      </c>
      <c r="M348" s="41" t="e">
        <f>IF(AND('DO NOT USE_Case Formulas'!A348,ISBLANK('Case Data Entry'!M348)),"Specific Place in the Location is required",IF(ISBLANK('Case Data Entry'!M348),NA(),"OK"))</f>
        <v>#N/A</v>
      </c>
      <c r="N348" s="41" t="e">
        <f>IF(LEN('Case Data Entry'!N348)&gt;50,"Parent/Guardian Name must be less than 50 characters",IF('DO NOT USE_Case Formulas'!A348,"OK",NA()))</f>
        <v>#N/A</v>
      </c>
      <c r="O348" s="41" t="e">
        <f>IF(NOT(ISBLANK('Case Data Entry'!O348)),IF(AND(ISNUMBER('Case Data Entry'!O348),LEFT('Case Data Entry'!O348,1)&lt;&gt;"1",LEN('Case Data Entry'!O348)=10),"OK","Phone number must be valid format"),IF('DO NOT USE_Case Formulas'!A348,"OK",NA()))</f>
        <v>#N/A</v>
      </c>
      <c r="P348" s="41" t="e">
        <f>IF(AND(NOT(ISBLANK('Case Data Entry'!P348)),ISNA(VLOOKUP('Case Data Entry'!P348,'DO NOT USE_School Picklist'!$E$3:$E$10,1,FALSE))),"Please select a value from the drop-down menu",IF('DO NOT USE_Case Formulas'!A348,"OK",NA()))</f>
        <v>#N/A</v>
      </c>
      <c r="Q348" s="41" t="e">
        <f>IF(AND(NOT(ISBLANK('Case Data Entry'!Q348)),ISNA(VLOOKUP('Case Data Entry'!Q348,'DO NOT USE_School Picklist'!$F$3:$F$16,1,FALSE))),"Please select a value from the drop-down menu",IF('DO NOT USE_Case Formulas'!A348,"OK",NA()))</f>
        <v>#N/A</v>
      </c>
      <c r="R348" s="41" t="e">
        <f>IF(LEN('Case Data Entry'!R348)&gt;100,"Classroom(s) must be less than 100 characters",IF('DO NOT USE_Case Formulas'!A348,"OK",NA()))</f>
        <v>#N/A</v>
      </c>
      <c r="S348" s="41" t="e">
        <f>IF(AND(NOT(ISBLANK('Case Data Entry'!S348)),ISNA(VLOOKUP('Case Data Entry'!S348,'DO NOT USE_School Picklist'!$S$3:$S$12,1,FALSE))),"Please select a value from the drop-down menu",IF('DO NOT USE_Case Formulas'!A348,"OK",NA()))</f>
        <v>#N/A</v>
      </c>
      <c r="T348" s="41" t="e">
        <f>IF(AND(NOT(ISBLANK('Case Data Entry'!T348)),ISNA(VLOOKUP('Case Data Entry'!T348,'DO NOT USE_School Picklist'!$S$3:$S$12,1,FALSE))),"Please select a value from the drop-down menu",IF('DO NOT USE_Case Formulas'!A348,"OK",NA()))</f>
        <v>#N/A</v>
      </c>
      <c r="U348" s="41" t="e">
        <f>IF(LEN('Case Data Entry'!U348)&gt;80,"Name of Education Group must be less than 80 characters",IF('DO NOT USE_Case Formulas'!A348,"OK",NA()))</f>
        <v>#N/A</v>
      </c>
      <c r="V348" s="41" t="e">
        <f>IF(AND(NOT(ISBLANK('Case Data Entry'!V348)),ISNA(VLOOKUP('Case Data Entry'!V348,'DO NOT USE_School Picklist'!$K$3:$K$6,1,FALSE))),"Please select a value from the drop-down menu",IF('DO NOT USE_Case Formulas'!A348,"OK",NA()))</f>
        <v>#N/A</v>
      </c>
      <c r="W348" s="41" t="e">
        <f>IF(AND('DO NOT USE_Case Formulas'!A348,ISBLANK('Case Data Entry'!W348)),"Has this person had symptoms? is required",IF(AND(NOT(ISBLANK('Case Data Entry'!W348)),ISNA(VLOOKUP('Case Data Entry'!W348,'DO NOT USE_School Picklist'!$D$3:$D$5,1,FALSE))),"Please select a value from the drop-down menu",IF(NOT(ISBLANK('Case Data Entry'!W348)),"OK",NA())))</f>
        <v>#N/A</v>
      </c>
      <c r="X348" s="41" t="e">
        <f>IF(AND('Case Data Entry'!W348='DO NOT USE_School Picklist'!$D$3,ISBLANK('Case Data Entry'!X348)),"Symptom Onset Date is required if Ever Symptomatic is Yes",IF('DO NOT USE_Case Formulas'!A348,"OK",NA()))</f>
        <v>#N/A</v>
      </c>
      <c r="Y348" s="41"/>
      <c r="Z348" s="41" t="e">
        <f ca="1">IF(AND('DO NOT USE_Case Formulas'!A348,ISBLANK('Case Data Entry'!Z348)),"Lab Result Test Date is required",IF('Case Data Entry'!Z348&gt;'DO NOT USE_School Picklist'!$C$3,"Test Date cannot be a future date",IF(NOT(ISBLANK('Case Data Entry'!Z348)),"OK",NA())))</f>
        <v>#N/A</v>
      </c>
      <c r="AA348" s="41" t="e">
        <f>IF(AND(NOT(ISBLANK('Case Data Entry'!AA348)),ISNA(VLOOKUP('Case Data Entry'!AA348,'DO NOT USE_School Picklist'!$R$3:$R$7,1,FALSE))),"Please select a value from the drop-down menu",IF('DO NOT USE_Case Formulas'!A348,"OK",NA()))</f>
        <v>#N/A</v>
      </c>
      <c r="AB348" s="41" t="e">
        <f>IF(AND(NOT(ISBLANK('Case Data Entry'!AB348)),ISNA(VLOOKUP('Case Data Entry'!AB348,'DO NOT USE_School Picklist'!$Q$3:$Q$8,1,FALSE))),"Please select a value from the drop-down menu",IF('DO NOT USE_Case Formulas'!A348,"OK",NA()))</f>
        <v>#N/A</v>
      </c>
    </row>
    <row r="349" spans="1:28" x14ac:dyDescent="0.25">
      <c r="A349" s="40" t="e">
        <f>IF('DO NOT USE_Case Formulas'!A349,IF('DO NOT USE_Case Formulas'!B349,"Not all required fields are completed","OK"),NA())</f>
        <v>#N/A</v>
      </c>
      <c r="B349" s="41" t="e">
        <f>IF(AND('DO NOT USE_Case Formulas'!A349,ISBLANK('Case Data Entry'!B349)),"First Name is required",IF(NOT(ISBLANK('Case Data Entry'!B349)),"OK",NA()))</f>
        <v>#N/A</v>
      </c>
      <c r="C349" s="41" t="e">
        <f>IF(AND('DO NOT USE_Case Formulas'!A349,ISBLANK('Case Data Entry'!C349)),"Last Name is required",IF(NOT(ISBLANK('Case Data Entry'!C349)),"OK",NA()))</f>
        <v>#N/A</v>
      </c>
      <c r="D349" s="41" t="e">
        <f>IF(AND('DO NOT USE_Case Formulas'!A349,ISBLANK('Case Data Entry'!D349)),"Birthdate is required",IF(NOT(ISBLANK('Case Data Entry'!D349)),"OK",NA()))</f>
        <v>#N/A</v>
      </c>
      <c r="E349" s="41" t="e">
        <f>IF(AND('DO NOT USE_Case Formulas'!A349,ISBLANK('Case Data Entry'!E349)),"Mobile Phone is required",IF(NOT(ISBLANK('Case Data Entry'!E349)),IF(AND(ISNUMBER(VALUE('Case Data Entry'!E349)),LEFT('Case Data Entry'!E349,1)&lt;&gt;"1",LEN('Case Data Entry'!E349)=10),"OK","Phone number must be valid format"),NA()))</f>
        <v>#N/A</v>
      </c>
      <c r="F349" s="41" t="e">
        <f>IF(LEN('Case Data Entry'!F349)&gt;255,"Home Street Address must be less than 255 characters",IF('DO NOT USE_Case Formulas'!A349,"OK",NA()))</f>
        <v>#N/A</v>
      </c>
      <c r="G349" s="41" t="e">
        <f>IF(LEN('Case Data Entry'!G349)&gt;40,"City must be less than 40 characters",IF('DO NOT USE_Case Formulas'!A349,"OK",NA()))</f>
        <v>#N/A</v>
      </c>
      <c r="H349" s="41" t="e">
        <f>IF(AND(NOT(ISBLANK('Case Data Entry'!H349)),ISNA(VLOOKUP('Case Data Entry'!H349,'DO NOT USE_School Picklist'!$P$3:$P$52,1,FALSE))),"Please select a value from the drop-down menu",IF('DO NOT USE_Case Formulas'!A349,"OK",NA()))</f>
        <v>#N/A</v>
      </c>
      <c r="I349" s="41" t="e">
        <f>IF(AND('DO NOT USE_Case Formulas'!A349,ISBLANK('Case Data Entry'!I349)),"Zip is required",IF(ISBLANK('Case Data Entry'!I349),NA(),"OK"))</f>
        <v>#N/A</v>
      </c>
      <c r="J349" s="41" t="e">
        <f>IF(AND('DO NOT USE_Case Formulas'!A349,ISBLANK('Case Data Entry'!J349)),"Student or Staff? is required",IF(ISBLANK('Case Data Entry'!J349),NA(),IF(ISNA(VLOOKUP('Case Data Entry'!J349,'DO NOT USE_School Picklist'!$B$3:$B$6,1,FALSE)),"Please select a value from the drop-down menu","OK")))</f>
        <v>#N/A</v>
      </c>
      <c r="K349" s="41" t="e">
        <f>IF(AND('Case Data Entry'!J349='DO NOT USE_School Picklist'!$B$4,ISBLANK('Case Data Entry'!K349)),"Occupation/Job Title is required if Student or Staff? is Yes, staff/faculty or volunteer",IF('DO NOT USE_Case Formulas'!A349,"OK",NA()))</f>
        <v>#N/A</v>
      </c>
      <c r="L349" s="41" t="e">
        <f ca="1">IF('Case Data Entry'!L349&gt;'DO NOT USE_School Picklist'!$C$3,"Date last on school campus/facility cannot be a future date",IF('DO NOT USE_Case Formulas'!A349,IF(ISBLANK('Case Data Entry'!L349),"Date last on school campus/facility is required","OK"),NA()))</f>
        <v>#N/A</v>
      </c>
      <c r="M349" s="41" t="e">
        <f>IF(AND('DO NOT USE_Case Formulas'!A349,ISBLANK('Case Data Entry'!M349)),"Specific Place in the Location is required",IF(ISBLANK('Case Data Entry'!M349),NA(),"OK"))</f>
        <v>#N/A</v>
      </c>
      <c r="N349" s="41" t="e">
        <f>IF(LEN('Case Data Entry'!N349)&gt;50,"Parent/Guardian Name must be less than 50 characters",IF('DO NOT USE_Case Formulas'!A349,"OK",NA()))</f>
        <v>#N/A</v>
      </c>
      <c r="O349" s="41" t="e">
        <f>IF(NOT(ISBLANK('Case Data Entry'!O349)),IF(AND(ISNUMBER('Case Data Entry'!O349),LEFT('Case Data Entry'!O349,1)&lt;&gt;"1",LEN('Case Data Entry'!O349)=10),"OK","Phone number must be valid format"),IF('DO NOT USE_Case Formulas'!A349,"OK",NA()))</f>
        <v>#N/A</v>
      </c>
      <c r="P349" s="41" t="e">
        <f>IF(AND(NOT(ISBLANK('Case Data Entry'!P349)),ISNA(VLOOKUP('Case Data Entry'!P349,'DO NOT USE_School Picklist'!$E$3:$E$10,1,FALSE))),"Please select a value from the drop-down menu",IF('DO NOT USE_Case Formulas'!A349,"OK",NA()))</f>
        <v>#N/A</v>
      </c>
      <c r="Q349" s="41" t="e">
        <f>IF(AND(NOT(ISBLANK('Case Data Entry'!Q349)),ISNA(VLOOKUP('Case Data Entry'!Q349,'DO NOT USE_School Picklist'!$F$3:$F$16,1,FALSE))),"Please select a value from the drop-down menu",IF('DO NOT USE_Case Formulas'!A349,"OK",NA()))</f>
        <v>#N/A</v>
      </c>
      <c r="R349" s="41" t="e">
        <f>IF(LEN('Case Data Entry'!R349)&gt;100,"Classroom(s) must be less than 100 characters",IF('DO NOT USE_Case Formulas'!A349,"OK",NA()))</f>
        <v>#N/A</v>
      </c>
      <c r="S349" s="41" t="e">
        <f>IF(AND(NOT(ISBLANK('Case Data Entry'!S349)),ISNA(VLOOKUP('Case Data Entry'!S349,'DO NOT USE_School Picklist'!$S$3:$S$12,1,FALSE))),"Please select a value from the drop-down menu",IF('DO NOT USE_Case Formulas'!A349,"OK",NA()))</f>
        <v>#N/A</v>
      </c>
      <c r="T349" s="41" t="e">
        <f>IF(AND(NOT(ISBLANK('Case Data Entry'!T349)),ISNA(VLOOKUP('Case Data Entry'!T349,'DO NOT USE_School Picklist'!$S$3:$S$12,1,FALSE))),"Please select a value from the drop-down menu",IF('DO NOT USE_Case Formulas'!A349,"OK",NA()))</f>
        <v>#N/A</v>
      </c>
      <c r="U349" s="41" t="e">
        <f>IF(LEN('Case Data Entry'!U349)&gt;80,"Name of Education Group must be less than 80 characters",IF('DO NOT USE_Case Formulas'!A349,"OK",NA()))</f>
        <v>#N/A</v>
      </c>
      <c r="V349" s="41" t="e">
        <f>IF(AND(NOT(ISBLANK('Case Data Entry'!V349)),ISNA(VLOOKUP('Case Data Entry'!V349,'DO NOT USE_School Picklist'!$K$3:$K$6,1,FALSE))),"Please select a value from the drop-down menu",IF('DO NOT USE_Case Formulas'!A349,"OK",NA()))</f>
        <v>#N/A</v>
      </c>
      <c r="W349" s="41" t="e">
        <f>IF(AND('DO NOT USE_Case Formulas'!A349,ISBLANK('Case Data Entry'!W349)),"Has this person had symptoms? is required",IF(AND(NOT(ISBLANK('Case Data Entry'!W349)),ISNA(VLOOKUP('Case Data Entry'!W349,'DO NOT USE_School Picklist'!$D$3:$D$5,1,FALSE))),"Please select a value from the drop-down menu",IF(NOT(ISBLANK('Case Data Entry'!W349)),"OK",NA())))</f>
        <v>#N/A</v>
      </c>
      <c r="X349" s="41" t="e">
        <f>IF(AND('Case Data Entry'!W349='DO NOT USE_School Picklist'!$D$3,ISBLANK('Case Data Entry'!X349)),"Symptom Onset Date is required if Ever Symptomatic is Yes",IF('DO NOT USE_Case Formulas'!A349,"OK",NA()))</f>
        <v>#N/A</v>
      </c>
      <c r="Y349" s="41"/>
      <c r="Z349" s="41" t="e">
        <f ca="1">IF(AND('DO NOT USE_Case Formulas'!A349,ISBLANK('Case Data Entry'!Z349)),"Lab Result Test Date is required",IF('Case Data Entry'!Z349&gt;'DO NOT USE_School Picklist'!$C$3,"Test Date cannot be a future date",IF(NOT(ISBLANK('Case Data Entry'!Z349)),"OK",NA())))</f>
        <v>#N/A</v>
      </c>
      <c r="AA349" s="41" t="e">
        <f>IF(AND(NOT(ISBLANK('Case Data Entry'!AA349)),ISNA(VLOOKUP('Case Data Entry'!AA349,'DO NOT USE_School Picklist'!$R$3:$R$7,1,FALSE))),"Please select a value from the drop-down menu",IF('DO NOT USE_Case Formulas'!A349,"OK",NA()))</f>
        <v>#N/A</v>
      </c>
      <c r="AB349" s="41" t="e">
        <f>IF(AND(NOT(ISBLANK('Case Data Entry'!AB349)),ISNA(VLOOKUP('Case Data Entry'!AB349,'DO NOT USE_School Picklist'!$Q$3:$Q$8,1,FALSE))),"Please select a value from the drop-down menu",IF('DO NOT USE_Case Formulas'!A349,"OK",NA()))</f>
        <v>#N/A</v>
      </c>
    </row>
    <row r="350" spans="1:28" x14ac:dyDescent="0.25">
      <c r="A350" s="40" t="e">
        <f>IF('DO NOT USE_Case Formulas'!A350,IF('DO NOT USE_Case Formulas'!B350,"Not all required fields are completed","OK"),NA())</f>
        <v>#N/A</v>
      </c>
      <c r="B350" s="41" t="e">
        <f>IF(AND('DO NOT USE_Case Formulas'!A350,ISBLANK('Case Data Entry'!B350)),"First Name is required",IF(NOT(ISBLANK('Case Data Entry'!B350)),"OK",NA()))</f>
        <v>#N/A</v>
      </c>
      <c r="C350" s="41" t="e">
        <f>IF(AND('DO NOT USE_Case Formulas'!A350,ISBLANK('Case Data Entry'!C350)),"Last Name is required",IF(NOT(ISBLANK('Case Data Entry'!C350)),"OK",NA()))</f>
        <v>#N/A</v>
      </c>
      <c r="D350" s="41" t="e">
        <f>IF(AND('DO NOT USE_Case Formulas'!A350,ISBLANK('Case Data Entry'!D350)),"Birthdate is required",IF(NOT(ISBLANK('Case Data Entry'!D350)),"OK",NA()))</f>
        <v>#N/A</v>
      </c>
      <c r="E350" s="41" t="e">
        <f>IF(AND('DO NOT USE_Case Formulas'!A350,ISBLANK('Case Data Entry'!E350)),"Mobile Phone is required",IF(NOT(ISBLANK('Case Data Entry'!E350)),IF(AND(ISNUMBER(VALUE('Case Data Entry'!E350)),LEFT('Case Data Entry'!E350,1)&lt;&gt;"1",LEN('Case Data Entry'!E350)=10),"OK","Phone number must be valid format"),NA()))</f>
        <v>#N/A</v>
      </c>
      <c r="F350" s="41" t="e">
        <f>IF(LEN('Case Data Entry'!F350)&gt;255,"Home Street Address must be less than 255 characters",IF('DO NOT USE_Case Formulas'!A350,"OK",NA()))</f>
        <v>#N/A</v>
      </c>
      <c r="G350" s="41" t="e">
        <f>IF(LEN('Case Data Entry'!G350)&gt;40,"City must be less than 40 characters",IF('DO NOT USE_Case Formulas'!A350,"OK",NA()))</f>
        <v>#N/A</v>
      </c>
      <c r="H350" s="41" t="e">
        <f>IF(AND(NOT(ISBLANK('Case Data Entry'!H350)),ISNA(VLOOKUP('Case Data Entry'!H350,'DO NOT USE_School Picklist'!$P$3:$P$52,1,FALSE))),"Please select a value from the drop-down menu",IF('DO NOT USE_Case Formulas'!A350,"OK",NA()))</f>
        <v>#N/A</v>
      </c>
      <c r="I350" s="41" t="e">
        <f>IF(AND('DO NOT USE_Case Formulas'!A350,ISBLANK('Case Data Entry'!I350)),"Zip is required",IF(ISBLANK('Case Data Entry'!I350),NA(),"OK"))</f>
        <v>#N/A</v>
      </c>
      <c r="J350" s="41" t="e">
        <f>IF(AND('DO NOT USE_Case Formulas'!A350,ISBLANK('Case Data Entry'!J350)),"Student or Staff? is required",IF(ISBLANK('Case Data Entry'!J350),NA(),IF(ISNA(VLOOKUP('Case Data Entry'!J350,'DO NOT USE_School Picklist'!$B$3:$B$6,1,FALSE)),"Please select a value from the drop-down menu","OK")))</f>
        <v>#N/A</v>
      </c>
      <c r="K350" s="41" t="e">
        <f>IF(AND('Case Data Entry'!J350='DO NOT USE_School Picklist'!$B$4,ISBLANK('Case Data Entry'!K350)),"Occupation/Job Title is required if Student or Staff? is Yes, staff/faculty or volunteer",IF('DO NOT USE_Case Formulas'!A350,"OK",NA()))</f>
        <v>#N/A</v>
      </c>
      <c r="L350" s="41" t="e">
        <f ca="1">IF('Case Data Entry'!L350&gt;'DO NOT USE_School Picklist'!$C$3,"Date last on school campus/facility cannot be a future date",IF('DO NOT USE_Case Formulas'!A350,IF(ISBLANK('Case Data Entry'!L350),"Date last on school campus/facility is required","OK"),NA()))</f>
        <v>#N/A</v>
      </c>
      <c r="M350" s="41" t="e">
        <f>IF(AND('DO NOT USE_Case Formulas'!A350,ISBLANK('Case Data Entry'!M350)),"Specific Place in the Location is required",IF(ISBLANK('Case Data Entry'!M350),NA(),"OK"))</f>
        <v>#N/A</v>
      </c>
      <c r="N350" s="41" t="e">
        <f>IF(LEN('Case Data Entry'!N350)&gt;50,"Parent/Guardian Name must be less than 50 characters",IF('DO NOT USE_Case Formulas'!A350,"OK",NA()))</f>
        <v>#N/A</v>
      </c>
      <c r="O350" s="41" t="e">
        <f>IF(NOT(ISBLANK('Case Data Entry'!O350)),IF(AND(ISNUMBER('Case Data Entry'!O350),LEFT('Case Data Entry'!O350,1)&lt;&gt;"1",LEN('Case Data Entry'!O350)=10),"OK","Phone number must be valid format"),IF('DO NOT USE_Case Formulas'!A350,"OK",NA()))</f>
        <v>#N/A</v>
      </c>
      <c r="P350" s="41" t="e">
        <f>IF(AND(NOT(ISBLANK('Case Data Entry'!P350)),ISNA(VLOOKUP('Case Data Entry'!P350,'DO NOT USE_School Picklist'!$E$3:$E$10,1,FALSE))),"Please select a value from the drop-down menu",IF('DO NOT USE_Case Formulas'!A350,"OK",NA()))</f>
        <v>#N/A</v>
      </c>
      <c r="Q350" s="41" t="e">
        <f>IF(AND(NOT(ISBLANK('Case Data Entry'!Q350)),ISNA(VLOOKUP('Case Data Entry'!Q350,'DO NOT USE_School Picklist'!$F$3:$F$16,1,FALSE))),"Please select a value from the drop-down menu",IF('DO NOT USE_Case Formulas'!A350,"OK",NA()))</f>
        <v>#N/A</v>
      </c>
      <c r="R350" s="41" t="e">
        <f>IF(LEN('Case Data Entry'!R350)&gt;100,"Classroom(s) must be less than 100 characters",IF('DO NOT USE_Case Formulas'!A350,"OK",NA()))</f>
        <v>#N/A</v>
      </c>
      <c r="S350" s="41" t="e">
        <f>IF(AND(NOT(ISBLANK('Case Data Entry'!S350)),ISNA(VLOOKUP('Case Data Entry'!S350,'DO NOT USE_School Picklist'!$S$3:$S$12,1,FALSE))),"Please select a value from the drop-down menu",IF('DO NOT USE_Case Formulas'!A350,"OK",NA()))</f>
        <v>#N/A</v>
      </c>
      <c r="T350" s="41" t="e">
        <f>IF(AND(NOT(ISBLANK('Case Data Entry'!T350)),ISNA(VLOOKUP('Case Data Entry'!T350,'DO NOT USE_School Picklist'!$S$3:$S$12,1,FALSE))),"Please select a value from the drop-down menu",IF('DO NOT USE_Case Formulas'!A350,"OK",NA()))</f>
        <v>#N/A</v>
      </c>
      <c r="U350" s="41" t="e">
        <f>IF(LEN('Case Data Entry'!U350)&gt;80,"Name of Education Group must be less than 80 characters",IF('DO NOT USE_Case Formulas'!A350,"OK",NA()))</f>
        <v>#N/A</v>
      </c>
      <c r="V350" s="41" t="e">
        <f>IF(AND(NOT(ISBLANK('Case Data Entry'!V350)),ISNA(VLOOKUP('Case Data Entry'!V350,'DO NOT USE_School Picklist'!$K$3:$K$6,1,FALSE))),"Please select a value from the drop-down menu",IF('DO NOT USE_Case Formulas'!A350,"OK",NA()))</f>
        <v>#N/A</v>
      </c>
      <c r="W350" s="41" t="e">
        <f>IF(AND('DO NOT USE_Case Formulas'!A350,ISBLANK('Case Data Entry'!W350)),"Has this person had symptoms? is required",IF(AND(NOT(ISBLANK('Case Data Entry'!W350)),ISNA(VLOOKUP('Case Data Entry'!W350,'DO NOT USE_School Picklist'!$D$3:$D$5,1,FALSE))),"Please select a value from the drop-down menu",IF(NOT(ISBLANK('Case Data Entry'!W350)),"OK",NA())))</f>
        <v>#N/A</v>
      </c>
      <c r="X350" s="41" t="e">
        <f>IF(AND('Case Data Entry'!W350='DO NOT USE_School Picklist'!$D$3,ISBLANK('Case Data Entry'!X350)),"Symptom Onset Date is required if Ever Symptomatic is Yes",IF('DO NOT USE_Case Formulas'!A350,"OK",NA()))</f>
        <v>#N/A</v>
      </c>
      <c r="Y350" s="41"/>
      <c r="Z350" s="41" t="e">
        <f ca="1">IF(AND('DO NOT USE_Case Formulas'!A350,ISBLANK('Case Data Entry'!Z350)),"Lab Result Test Date is required",IF('Case Data Entry'!Z350&gt;'DO NOT USE_School Picklist'!$C$3,"Test Date cannot be a future date",IF(NOT(ISBLANK('Case Data Entry'!Z350)),"OK",NA())))</f>
        <v>#N/A</v>
      </c>
      <c r="AA350" s="41" t="e">
        <f>IF(AND(NOT(ISBLANK('Case Data Entry'!AA350)),ISNA(VLOOKUP('Case Data Entry'!AA350,'DO NOT USE_School Picklist'!$R$3:$R$7,1,FALSE))),"Please select a value from the drop-down menu",IF('DO NOT USE_Case Formulas'!A350,"OK",NA()))</f>
        <v>#N/A</v>
      </c>
      <c r="AB350" s="41" t="e">
        <f>IF(AND(NOT(ISBLANK('Case Data Entry'!AB350)),ISNA(VLOOKUP('Case Data Entry'!AB350,'DO NOT USE_School Picklist'!$Q$3:$Q$8,1,FALSE))),"Please select a value from the drop-down menu",IF('DO NOT USE_Case Formulas'!A350,"OK",NA()))</f>
        <v>#N/A</v>
      </c>
    </row>
    <row r="351" spans="1:28" x14ac:dyDescent="0.25">
      <c r="A351" s="40" t="e">
        <f>IF('DO NOT USE_Case Formulas'!A351,IF('DO NOT USE_Case Formulas'!B351,"Not all required fields are completed","OK"),NA())</f>
        <v>#N/A</v>
      </c>
      <c r="B351" s="41" t="e">
        <f>IF(AND('DO NOT USE_Case Formulas'!A351,ISBLANK('Case Data Entry'!B351)),"First Name is required",IF(NOT(ISBLANK('Case Data Entry'!B351)),"OK",NA()))</f>
        <v>#N/A</v>
      </c>
      <c r="C351" s="41" t="e">
        <f>IF(AND('DO NOT USE_Case Formulas'!A351,ISBLANK('Case Data Entry'!C351)),"Last Name is required",IF(NOT(ISBLANK('Case Data Entry'!C351)),"OK",NA()))</f>
        <v>#N/A</v>
      </c>
      <c r="D351" s="41" t="e">
        <f>IF(AND('DO NOT USE_Case Formulas'!A351,ISBLANK('Case Data Entry'!D351)),"Birthdate is required",IF(NOT(ISBLANK('Case Data Entry'!D351)),"OK",NA()))</f>
        <v>#N/A</v>
      </c>
      <c r="E351" s="41" t="e">
        <f>IF(AND('DO NOT USE_Case Formulas'!A351,ISBLANK('Case Data Entry'!E351)),"Mobile Phone is required",IF(NOT(ISBLANK('Case Data Entry'!E351)),IF(AND(ISNUMBER(VALUE('Case Data Entry'!E351)),LEFT('Case Data Entry'!E351,1)&lt;&gt;"1",LEN('Case Data Entry'!E351)=10),"OK","Phone number must be valid format"),NA()))</f>
        <v>#N/A</v>
      </c>
      <c r="F351" s="41" t="e">
        <f>IF(LEN('Case Data Entry'!F351)&gt;255,"Home Street Address must be less than 255 characters",IF('DO NOT USE_Case Formulas'!A351,"OK",NA()))</f>
        <v>#N/A</v>
      </c>
      <c r="G351" s="41" t="e">
        <f>IF(LEN('Case Data Entry'!G351)&gt;40,"City must be less than 40 characters",IF('DO NOT USE_Case Formulas'!A351,"OK",NA()))</f>
        <v>#N/A</v>
      </c>
      <c r="H351" s="41" t="e">
        <f>IF(AND(NOT(ISBLANK('Case Data Entry'!H351)),ISNA(VLOOKUP('Case Data Entry'!H351,'DO NOT USE_School Picklist'!$P$3:$P$52,1,FALSE))),"Please select a value from the drop-down menu",IF('DO NOT USE_Case Formulas'!A351,"OK",NA()))</f>
        <v>#N/A</v>
      </c>
      <c r="I351" s="41" t="e">
        <f>IF(AND('DO NOT USE_Case Formulas'!A351,ISBLANK('Case Data Entry'!I351)),"Zip is required",IF(ISBLANK('Case Data Entry'!I351),NA(),"OK"))</f>
        <v>#N/A</v>
      </c>
      <c r="J351" s="41" t="e">
        <f>IF(AND('DO NOT USE_Case Formulas'!A351,ISBLANK('Case Data Entry'!J351)),"Student or Staff? is required",IF(ISBLANK('Case Data Entry'!J351),NA(),IF(ISNA(VLOOKUP('Case Data Entry'!J351,'DO NOT USE_School Picklist'!$B$3:$B$6,1,FALSE)),"Please select a value from the drop-down menu","OK")))</f>
        <v>#N/A</v>
      </c>
      <c r="K351" s="41" t="e">
        <f>IF(AND('Case Data Entry'!J351='DO NOT USE_School Picklist'!$B$4,ISBLANK('Case Data Entry'!K351)),"Occupation/Job Title is required if Student or Staff? is Yes, staff/faculty or volunteer",IF('DO NOT USE_Case Formulas'!A351,"OK",NA()))</f>
        <v>#N/A</v>
      </c>
      <c r="L351" s="41" t="e">
        <f ca="1">IF('Case Data Entry'!L351&gt;'DO NOT USE_School Picklist'!$C$3,"Date last on school campus/facility cannot be a future date",IF('DO NOT USE_Case Formulas'!A351,IF(ISBLANK('Case Data Entry'!L351),"Date last on school campus/facility is required","OK"),NA()))</f>
        <v>#N/A</v>
      </c>
      <c r="M351" s="41" t="e">
        <f>IF(AND('DO NOT USE_Case Formulas'!A351,ISBLANK('Case Data Entry'!M351)),"Specific Place in the Location is required",IF(ISBLANK('Case Data Entry'!M351),NA(),"OK"))</f>
        <v>#N/A</v>
      </c>
      <c r="N351" s="41" t="e">
        <f>IF(LEN('Case Data Entry'!N351)&gt;50,"Parent/Guardian Name must be less than 50 characters",IF('DO NOT USE_Case Formulas'!A351,"OK",NA()))</f>
        <v>#N/A</v>
      </c>
      <c r="O351" s="41" t="e">
        <f>IF(NOT(ISBLANK('Case Data Entry'!O351)),IF(AND(ISNUMBER('Case Data Entry'!O351),LEFT('Case Data Entry'!O351,1)&lt;&gt;"1",LEN('Case Data Entry'!O351)=10),"OK","Phone number must be valid format"),IF('DO NOT USE_Case Formulas'!A351,"OK",NA()))</f>
        <v>#N/A</v>
      </c>
      <c r="P351" s="41" t="e">
        <f>IF(AND(NOT(ISBLANK('Case Data Entry'!P351)),ISNA(VLOOKUP('Case Data Entry'!P351,'DO NOT USE_School Picklist'!$E$3:$E$10,1,FALSE))),"Please select a value from the drop-down menu",IF('DO NOT USE_Case Formulas'!A351,"OK",NA()))</f>
        <v>#N/A</v>
      </c>
      <c r="Q351" s="41" t="e">
        <f>IF(AND(NOT(ISBLANK('Case Data Entry'!Q351)),ISNA(VLOOKUP('Case Data Entry'!Q351,'DO NOT USE_School Picklist'!$F$3:$F$16,1,FALSE))),"Please select a value from the drop-down menu",IF('DO NOT USE_Case Formulas'!A351,"OK",NA()))</f>
        <v>#N/A</v>
      </c>
      <c r="R351" s="41" t="e">
        <f>IF(LEN('Case Data Entry'!R351)&gt;100,"Classroom(s) must be less than 100 characters",IF('DO NOT USE_Case Formulas'!A351,"OK",NA()))</f>
        <v>#N/A</v>
      </c>
      <c r="S351" s="41" t="e">
        <f>IF(AND(NOT(ISBLANK('Case Data Entry'!S351)),ISNA(VLOOKUP('Case Data Entry'!S351,'DO NOT USE_School Picklist'!$S$3:$S$12,1,FALSE))),"Please select a value from the drop-down menu",IF('DO NOT USE_Case Formulas'!A351,"OK",NA()))</f>
        <v>#N/A</v>
      </c>
      <c r="T351" s="41" t="e">
        <f>IF(AND(NOT(ISBLANK('Case Data Entry'!T351)),ISNA(VLOOKUP('Case Data Entry'!T351,'DO NOT USE_School Picklist'!$S$3:$S$12,1,FALSE))),"Please select a value from the drop-down menu",IF('DO NOT USE_Case Formulas'!A351,"OK",NA()))</f>
        <v>#N/A</v>
      </c>
      <c r="U351" s="41" t="e">
        <f>IF(LEN('Case Data Entry'!U351)&gt;80,"Name of Education Group must be less than 80 characters",IF('DO NOT USE_Case Formulas'!A351,"OK",NA()))</f>
        <v>#N/A</v>
      </c>
      <c r="V351" s="41" t="e">
        <f>IF(AND(NOT(ISBLANK('Case Data Entry'!V351)),ISNA(VLOOKUP('Case Data Entry'!V351,'DO NOT USE_School Picklist'!$K$3:$K$6,1,FALSE))),"Please select a value from the drop-down menu",IF('DO NOT USE_Case Formulas'!A351,"OK",NA()))</f>
        <v>#N/A</v>
      </c>
      <c r="W351" s="41" t="e">
        <f>IF(AND('DO NOT USE_Case Formulas'!A351,ISBLANK('Case Data Entry'!W351)),"Has this person had symptoms? is required",IF(AND(NOT(ISBLANK('Case Data Entry'!W351)),ISNA(VLOOKUP('Case Data Entry'!W351,'DO NOT USE_School Picklist'!$D$3:$D$5,1,FALSE))),"Please select a value from the drop-down menu",IF(NOT(ISBLANK('Case Data Entry'!W351)),"OK",NA())))</f>
        <v>#N/A</v>
      </c>
      <c r="X351" s="41" t="e">
        <f>IF(AND('Case Data Entry'!W351='DO NOT USE_School Picklist'!$D$3,ISBLANK('Case Data Entry'!X351)),"Symptom Onset Date is required if Ever Symptomatic is Yes",IF('DO NOT USE_Case Formulas'!A351,"OK",NA()))</f>
        <v>#N/A</v>
      </c>
      <c r="Y351" s="41"/>
      <c r="Z351" s="41" t="e">
        <f ca="1">IF(AND('DO NOT USE_Case Formulas'!A351,ISBLANK('Case Data Entry'!Z351)),"Lab Result Test Date is required",IF('Case Data Entry'!Z351&gt;'DO NOT USE_School Picklist'!$C$3,"Test Date cannot be a future date",IF(NOT(ISBLANK('Case Data Entry'!Z351)),"OK",NA())))</f>
        <v>#N/A</v>
      </c>
      <c r="AA351" s="41" t="e">
        <f>IF(AND(NOT(ISBLANK('Case Data Entry'!AA351)),ISNA(VLOOKUP('Case Data Entry'!AA351,'DO NOT USE_School Picklist'!$R$3:$R$7,1,FALSE))),"Please select a value from the drop-down menu",IF('DO NOT USE_Case Formulas'!A351,"OK",NA()))</f>
        <v>#N/A</v>
      </c>
      <c r="AB351" s="41" t="e">
        <f>IF(AND(NOT(ISBLANK('Case Data Entry'!AB351)),ISNA(VLOOKUP('Case Data Entry'!AB351,'DO NOT USE_School Picklist'!$Q$3:$Q$8,1,FALSE))),"Please select a value from the drop-down menu",IF('DO NOT USE_Case Formulas'!A351,"OK",NA()))</f>
        <v>#N/A</v>
      </c>
    </row>
    <row r="352" spans="1:28" x14ac:dyDescent="0.25">
      <c r="A352" s="40" t="e">
        <f>IF('DO NOT USE_Case Formulas'!A352,IF('DO NOT USE_Case Formulas'!B352,"Not all required fields are completed","OK"),NA())</f>
        <v>#N/A</v>
      </c>
      <c r="B352" s="41" t="e">
        <f>IF(AND('DO NOT USE_Case Formulas'!A352,ISBLANK('Case Data Entry'!B352)),"First Name is required",IF(NOT(ISBLANK('Case Data Entry'!B352)),"OK",NA()))</f>
        <v>#N/A</v>
      </c>
      <c r="C352" s="41" t="e">
        <f>IF(AND('DO NOT USE_Case Formulas'!A352,ISBLANK('Case Data Entry'!C352)),"Last Name is required",IF(NOT(ISBLANK('Case Data Entry'!C352)),"OK",NA()))</f>
        <v>#N/A</v>
      </c>
      <c r="D352" s="41" t="e">
        <f>IF(AND('DO NOT USE_Case Formulas'!A352,ISBLANK('Case Data Entry'!D352)),"Birthdate is required",IF(NOT(ISBLANK('Case Data Entry'!D352)),"OK",NA()))</f>
        <v>#N/A</v>
      </c>
      <c r="E352" s="41" t="e">
        <f>IF(AND('DO NOT USE_Case Formulas'!A352,ISBLANK('Case Data Entry'!E352)),"Mobile Phone is required",IF(NOT(ISBLANK('Case Data Entry'!E352)),IF(AND(ISNUMBER(VALUE('Case Data Entry'!E352)),LEFT('Case Data Entry'!E352,1)&lt;&gt;"1",LEN('Case Data Entry'!E352)=10),"OK","Phone number must be valid format"),NA()))</f>
        <v>#N/A</v>
      </c>
      <c r="F352" s="41" t="e">
        <f>IF(LEN('Case Data Entry'!F352)&gt;255,"Home Street Address must be less than 255 characters",IF('DO NOT USE_Case Formulas'!A352,"OK",NA()))</f>
        <v>#N/A</v>
      </c>
      <c r="G352" s="41" t="e">
        <f>IF(LEN('Case Data Entry'!G352)&gt;40,"City must be less than 40 characters",IF('DO NOT USE_Case Formulas'!A352,"OK",NA()))</f>
        <v>#N/A</v>
      </c>
      <c r="H352" s="41" t="e">
        <f>IF(AND(NOT(ISBLANK('Case Data Entry'!H352)),ISNA(VLOOKUP('Case Data Entry'!H352,'DO NOT USE_School Picklist'!$P$3:$P$52,1,FALSE))),"Please select a value from the drop-down menu",IF('DO NOT USE_Case Formulas'!A352,"OK",NA()))</f>
        <v>#N/A</v>
      </c>
      <c r="I352" s="41" t="e">
        <f>IF(AND('DO NOT USE_Case Formulas'!A352,ISBLANK('Case Data Entry'!I352)),"Zip is required",IF(ISBLANK('Case Data Entry'!I352),NA(),"OK"))</f>
        <v>#N/A</v>
      </c>
      <c r="J352" s="41" t="e">
        <f>IF(AND('DO NOT USE_Case Formulas'!A352,ISBLANK('Case Data Entry'!J352)),"Student or Staff? is required",IF(ISBLANK('Case Data Entry'!J352),NA(),IF(ISNA(VLOOKUP('Case Data Entry'!J352,'DO NOT USE_School Picklist'!$B$3:$B$6,1,FALSE)),"Please select a value from the drop-down menu","OK")))</f>
        <v>#N/A</v>
      </c>
      <c r="K352" s="41" t="e">
        <f>IF(AND('Case Data Entry'!J352='DO NOT USE_School Picklist'!$B$4,ISBLANK('Case Data Entry'!K352)),"Occupation/Job Title is required if Student or Staff? is Yes, staff/faculty or volunteer",IF('DO NOT USE_Case Formulas'!A352,"OK",NA()))</f>
        <v>#N/A</v>
      </c>
      <c r="L352" s="41" t="e">
        <f ca="1">IF('Case Data Entry'!L352&gt;'DO NOT USE_School Picklist'!$C$3,"Date last on school campus/facility cannot be a future date",IF('DO NOT USE_Case Formulas'!A352,IF(ISBLANK('Case Data Entry'!L352),"Date last on school campus/facility is required","OK"),NA()))</f>
        <v>#N/A</v>
      </c>
      <c r="M352" s="41" t="e">
        <f>IF(AND('DO NOT USE_Case Formulas'!A352,ISBLANK('Case Data Entry'!M352)),"Specific Place in the Location is required",IF(ISBLANK('Case Data Entry'!M352),NA(),"OK"))</f>
        <v>#N/A</v>
      </c>
      <c r="N352" s="41" t="e">
        <f>IF(LEN('Case Data Entry'!N352)&gt;50,"Parent/Guardian Name must be less than 50 characters",IF('DO NOT USE_Case Formulas'!A352,"OK",NA()))</f>
        <v>#N/A</v>
      </c>
      <c r="O352" s="41" t="e">
        <f>IF(NOT(ISBLANK('Case Data Entry'!O352)),IF(AND(ISNUMBER('Case Data Entry'!O352),LEFT('Case Data Entry'!O352,1)&lt;&gt;"1",LEN('Case Data Entry'!O352)=10),"OK","Phone number must be valid format"),IF('DO NOT USE_Case Formulas'!A352,"OK",NA()))</f>
        <v>#N/A</v>
      </c>
      <c r="P352" s="41" t="e">
        <f>IF(AND(NOT(ISBLANK('Case Data Entry'!P352)),ISNA(VLOOKUP('Case Data Entry'!P352,'DO NOT USE_School Picklist'!$E$3:$E$10,1,FALSE))),"Please select a value from the drop-down menu",IF('DO NOT USE_Case Formulas'!A352,"OK",NA()))</f>
        <v>#N/A</v>
      </c>
      <c r="Q352" s="41" t="e">
        <f>IF(AND(NOT(ISBLANK('Case Data Entry'!Q352)),ISNA(VLOOKUP('Case Data Entry'!Q352,'DO NOT USE_School Picklist'!$F$3:$F$16,1,FALSE))),"Please select a value from the drop-down menu",IF('DO NOT USE_Case Formulas'!A352,"OK",NA()))</f>
        <v>#N/A</v>
      </c>
      <c r="R352" s="41" t="e">
        <f>IF(LEN('Case Data Entry'!R352)&gt;100,"Classroom(s) must be less than 100 characters",IF('DO NOT USE_Case Formulas'!A352,"OK",NA()))</f>
        <v>#N/A</v>
      </c>
      <c r="S352" s="41" t="e">
        <f>IF(AND(NOT(ISBLANK('Case Data Entry'!S352)),ISNA(VLOOKUP('Case Data Entry'!S352,'DO NOT USE_School Picklist'!$S$3:$S$12,1,FALSE))),"Please select a value from the drop-down menu",IF('DO NOT USE_Case Formulas'!A352,"OK",NA()))</f>
        <v>#N/A</v>
      </c>
      <c r="T352" s="41" t="e">
        <f>IF(AND(NOT(ISBLANK('Case Data Entry'!T352)),ISNA(VLOOKUP('Case Data Entry'!T352,'DO NOT USE_School Picklist'!$S$3:$S$12,1,FALSE))),"Please select a value from the drop-down menu",IF('DO NOT USE_Case Formulas'!A352,"OK",NA()))</f>
        <v>#N/A</v>
      </c>
      <c r="U352" s="41" t="e">
        <f>IF(LEN('Case Data Entry'!U352)&gt;80,"Name of Education Group must be less than 80 characters",IF('DO NOT USE_Case Formulas'!A352,"OK",NA()))</f>
        <v>#N/A</v>
      </c>
      <c r="V352" s="41" t="e">
        <f>IF(AND(NOT(ISBLANK('Case Data Entry'!V352)),ISNA(VLOOKUP('Case Data Entry'!V352,'DO NOT USE_School Picklist'!$K$3:$K$6,1,FALSE))),"Please select a value from the drop-down menu",IF('DO NOT USE_Case Formulas'!A352,"OK",NA()))</f>
        <v>#N/A</v>
      </c>
      <c r="W352" s="41" t="e">
        <f>IF(AND('DO NOT USE_Case Formulas'!A352,ISBLANK('Case Data Entry'!W352)),"Has this person had symptoms? is required",IF(AND(NOT(ISBLANK('Case Data Entry'!W352)),ISNA(VLOOKUP('Case Data Entry'!W352,'DO NOT USE_School Picklist'!$D$3:$D$5,1,FALSE))),"Please select a value from the drop-down menu",IF(NOT(ISBLANK('Case Data Entry'!W352)),"OK",NA())))</f>
        <v>#N/A</v>
      </c>
      <c r="X352" s="41" t="e">
        <f>IF(AND('Case Data Entry'!W352='DO NOT USE_School Picklist'!$D$3,ISBLANK('Case Data Entry'!X352)),"Symptom Onset Date is required if Ever Symptomatic is Yes",IF('DO NOT USE_Case Formulas'!A352,"OK",NA()))</f>
        <v>#N/A</v>
      </c>
      <c r="Y352" s="41"/>
      <c r="Z352" s="41" t="e">
        <f ca="1">IF(AND('DO NOT USE_Case Formulas'!A352,ISBLANK('Case Data Entry'!Z352)),"Lab Result Test Date is required",IF('Case Data Entry'!Z352&gt;'DO NOT USE_School Picklist'!$C$3,"Test Date cannot be a future date",IF(NOT(ISBLANK('Case Data Entry'!Z352)),"OK",NA())))</f>
        <v>#N/A</v>
      </c>
      <c r="AA352" s="41" t="e">
        <f>IF(AND(NOT(ISBLANK('Case Data Entry'!AA352)),ISNA(VLOOKUP('Case Data Entry'!AA352,'DO NOT USE_School Picklist'!$R$3:$R$7,1,FALSE))),"Please select a value from the drop-down menu",IF('DO NOT USE_Case Formulas'!A352,"OK",NA()))</f>
        <v>#N/A</v>
      </c>
      <c r="AB352" s="41" t="e">
        <f>IF(AND(NOT(ISBLANK('Case Data Entry'!AB352)),ISNA(VLOOKUP('Case Data Entry'!AB352,'DO NOT USE_School Picklist'!$Q$3:$Q$8,1,FALSE))),"Please select a value from the drop-down menu",IF('DO NOT USE_Case Formulas'!A352,"OK",NA()))</f>
        <v>#N/A</v>
      </c>
    </row>
    <row r="353" spans="1:28" x14ac:dyDescent="0.25">
      <c r="A353" s="40" t="e">
        <f>IF('DO NOT USE_Case Formulas'!A353,IF('DO NOT USE_Case Formulas'!B353,"Not all required fields are completed","OK"),NA())</f>
        <v>#N/A</v>
      </c>
      <c r="B353" s="41" t="e">
        <f>IF(AND('DO NOT USE_Case Formulas'!A353,ISBLANK('Case Data Entry'!B353)),"First Name is required",IF(NOT(ISBLANK('Case Data Entry'!B353)),"OK",NA()))</f>
        <v>#N/A</v>
      </c>
      <c r="C353" s="41" t="e">
        <f>IF(AND('DO NOT USE_Case Formulas'!A353,ISBLANK('Case Data Entry'!C353)),"Last Name is required",IF(NOT(ISBLANK('Case Data Entry'!C353)),"OK",NA()))</f>
        <v>#N/A</v>
      </c>
      <c r="D353" s="41" t="e">
        <f>IF(AND('DO NOT USE_Case Formulas'!A353,ISBLANK('Case Data Entry'!D353)),"Birthdate is required",IF(NOT(ISBLANK('Case Data Entry'!D353)),"OK",NA()))</f>
        <v>#N/A</v>
      </c>
      <c r="E353" s="41" t="e">
        <f>IF(AND('DO NOT USE_Case Formulas'!A353,ISBLANK('Case Data Entry'!E353)),"Mobile Phone is required",IF(NOT(ISBLANK('Case Data Entry'!E353)),IF(AND(ISNUMBER(VALUE('Case Data Entry'!E353)),LEFT('Case Data Entry'!E353,1)&lt;&gt;"1",LEN('Case Data Entry'!E353)=10),"OK","Phone number must be valid format"),NA()))</f>
        <v>#N/A</v>
      </c>
      <c r="F353" s="41" t="e">
        <f>IF(LEN('Case Data Entry'!F353)&gt;255,"Home Street Address must be less than 255 characters",IF('DO NOT USE_Case Formulas'!A353,"OK",NA()))</f>
        <v>#N/A</v>
      </c>
      <c r="G353" s="41" t="e">
        <f>IF(LEN('Case Data Entry'!G353)&gt;40,"City must be less than 40 characters",IF('DO NOT USE_Case Formulas'!A353,"OK",NA()))</f>
        <v>#N/A</v>
      </c>
      <c r="H353" s="41" t="e">
        <f>IF(AND(NOT(ISBLANK('Case Data Entry'!H353)),ISNA(VLOOKUP('Case Data Entry'!H353,'DO NOT USE_School Picklist'!$P$3:$P$52,1,FALSE))),"Please select a value from the drop-down menu",IF('DO NOT USE_Case Formulas'!A353,"OK",NA()))</f>
        <v>#N/A</v>
      </c>
      <c r="I353" s="41" t="e">
        <f>IF(AND('DO NOT USE_Case Formulas'!A353,ISBLANK('Case Data Entry'!I353)),"Zip is required",IF(ISBLANK('Case Data Entry'!I353),NA(),"OK"))</f>
        <v>#N/A</v>
      </c>
      <c r="J353" s="41" t="e">
        <f>IF(AND('DO NOT USE_Case Formulas'!A353,ISBLANK('Case Data Entry'!J353)),"Student or Staff? is required",IF(ISBLANK('Case Data Entry'!J353),NA(),IF(ISNA(VLOOKUP('Case Data Entry'!J353,'DO NOT USE_School Picklist'!$B$3:$B$6,1,FALSE)),"Please select a value from the drop-down menu","OK")))</f>
        <v>#N/A</v>
      </c>
      <c r="K353" s="41" t="e">
        <f>IF(AND('Case Data Entry'!J353='DO NOT USE_School Picklist'!$B$4,ISBLANK('Case Data Entry'!K353)),"Occupation/Job Title is required if Student or Staff? is Yes, staff/faculty or volunteer",IF('DO NOT USE_Case Formulas'!A353,"OK",NA()))</f>
        <v>#N/A</v>
      </c>
      <c r="L353" s="41" t="e">
        <f ca="1">IF('Case Data Entry'!L353&gt;'DO NOT USE_School Picklist'!$C$3,"Date last on school campus/facility cannot be a future date",IF('DO NOT USE_Case Formulas'!A353,IF(ISBLANK('Case Data Entry'!L353),"Date last on school campus/facility is required","OK"),NA()))</f>
        <v>#N/A</v>
      </c>
      <c r="M353" s="41" t="e">
        <f>IF(AND('DO NOT USE_Case Formulas'!A353,ISBLANK('Case Data Entry'!M353)),"Specific Place in the Location is required",IF(ISBLANK('Case Data Entry'!M353),NA(),"OK"))</f>
        <v>#N/A</v>
      </c>
      <c r="N353" s="41" t="e">
        <f>IF(LEN('Case Data Entry'!N353)&gt;50,"Parent/Guardian Name must be less than 50 characters",IF('DO NOT USE_Case Formulas'!A353,"OK",NA()))</f>
        <v>#N/A</v>
      </c>
      <c r="O353" s="41" t="e">
        <f>IF(NOT(ISBLANK('Case Data Entry'!O353)),IF(AND(ISNUMBER('Case Data Entry'!O353),LEFT('Case Data Entry'!O353,1)&lt;&gt;"1",LEN('Case Data Entry'!O353)=10),"OK","Phone number must be valid format"),IF('DO NOT USE_Case Formulas'!A353,"OK",NA()))</f>
        <v>#N/A</v>
      </c>
      <c r="P353" s="41" t="e">
        <f>IF(AND(NOT(ISBLANK('Case Data Entry'!P353)),ISNA(VLOOKUP('Case Data Entry'!P353,'DO NOT USE_School Picklist'!$E$3:$E$10,1,FALSE))),"Please select a value from the drop-down menu",IF('DO NOT USE_Case Formulas'!A353,"OK",NA()))</f>
        <v>#N/A</v>
      </c>
      <c r="Q353" s="41" t="e">
        <f>IF(AND(NOT(ISBLANK('Case Data Entry'!Q353)),ISNA(VLOOKUP('Case Data Entry'!Q353,'DO NOT USE_School Picklist'!$F$3:$F$16,1,FALSE))),"Please select a value from the drop-down menu",IF('DO NOT USE_Case Formulas'!A353,"OK",NA()))</f>
        <v>#N/A</v>
      </c>
      <c r="R353" s="41" t="e">
        <f>IF(LEN('Case Data Entry'!R353)&gt;100,"Classroom(s) must be less than 100 characters",IF('DO NOT USE_Case Formulas'!A353,"OK",NA()))</f>
        <v>#N/A</v>
      </c>
      <c r="S353" s="41" t="e">
        <f>IF(AND(NOT(ISBLANK('Case Data Entry'!S353)),ISNA(VLOOKUP('Case Data Entry'!S353,'DO NOT USE_School Picklist'!$S$3:$S$12,1,FALSE))),"Please select a value from the drop-down menu",IF('DO NOT USE_Case Formulas'!A353,"OK",NA()))</f>
        <v>#N/A</v>
      </c>
      <c r="T353" s="41" t="e">
        <f>IF(AND(NOT(ISBLANK('Case Data Entry'!T353)),ISNA(VLOOKUP('Case Data Entry'!T353,'DO NOT USE_School Picklist'!$S$3:$S$12,1,FALSE))),"Please select a value from the drop-down menu",IF('DO NOT USE_Case Formulas'!A353,"OK",NA()))</f>
        <v>#N/A</v>
      </c>
      <c r="U353" s="41" t="e">
        <f>IF(LEN('Case Data Entry'!U353)&gt;80,"Name of Education Group must be less than 80 characters",IF('DO NOT USE_Case Formulas'!A353,"OK",NA()))</f>
        <v>#N/A</v>
      </c>
      <c r="V353" s="41" t="e">
        <f>IF(AND(NOT(ISBLANK('Case Data Entry'!V353)),ISNA(VLOOKUP('Case Data Entry'!V353,'DO NOT USE_School Picklist'!$K$3:$K$6,1,FALSE))),"Please select a value from the drop-down menu",IF('DO NOT USE_Case Formulas'!A353,"OK",NA()))</f>
        <v>#N/A</v>
      </c>
      <c r="W353" s="41" t="e">
        <f>IF(AND('DO NOT USE_Case Formulas'!A353,ISBLANK('Case Data Entry'!W353)),"Has this person had symptoms? is required",IF(AND(NOT(ISBLANK('Case Data Entry'!W353)),ISNA(VLOOKUP('Case Data Entry'!W353,'DO NOT USE_School Picklist'!$D$3:$D$5,1,FALSE))),"Please select a value from the drop-down menu",IF(NOT(ISBLANK('Case Data Entry'!W353)),"OK",NA())))</f>
        <v>#N/A</v>
      </c>
      <c r="X353" s="41" t="e">
        <f>IF(AND('Case Data Entry'!W353='DO NOT USE_School Picklist'!$D$3,ISBLANK('Case Data Entry'!X353)),"Symptom Onset Date is required if Ever Symptomatic is Yes",IF('DO NOT USE_Case Formulas'!A353,"OK",NA()))</f>
        <v>#N/A</v>
      </c>
      <c r="Y353" s="41"/>
      <c r="Z353" s="41" t="e">
        <f ca="1">IF(AND('DO NOT USE_Case Formulas'!A353,ISBLANK('Case Data Entry'!Z353)),"Lab Result Test Date is required",IF('Case Data Entry'!Z353&gt;'DO NOT USE_School Picklist'!$C$3,"Test Date cannot be a future date",IF(NOT(ISBLANK('Case Data Entry'!Z353)),"OK",NA())))</f>
        <v>#N/A</v>
      </c>
      <c r="AA353" s="41" t="e">
        <f>IF(AND(NOT(ISBLANK('Case Data Entry'!AA353)),ISNA(VLOOKUP('Case Data Entry'!AA353,'DO NOT USE_School Picklist'!$R$3:$R$7,1,FALSE))),"Please select a value from the drop-down menu",IF('DO NOT USE_Case Formulas'!A353,"OK",NA()))</f>
        <v>#N/A</v>
      </c>
      <c r="AB353" s="41" t="e">
        <f>IF(AND(NOT(ISBLANK('Case Data Entry'!AB353)),ISNA(VLOOKUP('Case Data Entry'!AB353,'DO NOT USE_School Picklist'!$Q$3:$Q$8,1,FALSE))),"Please select a value from the drop-down menu",IF('DO NOT USE_Case Formulas'!A353,"OK",NA()))</f>
        <v>#N/A</v>
      </c>
    </row>
    <row r="354" spans="1:28" x14ac:dyDescent="0.25">
      <c r="A354" s="40" t="e">
        <f>IF('DO NOT USE_Case Formulas'!A354,IF('DO NOT USE_Case Formulas'!B354,"Not all required fields are completed","OK"),NA())</f>
        <v>#N/A</v>
      </c>
      <c r="B354" s="41" t="e">
        <f>IF(AND('DO NOT USE_Case Formulas'!A354,ISBLANK('Case Data Entry'!B354)),"First Name is required",IF(NOT(ISBLANK('Case Data Entry'!B354)),"OK",NA()))</f>
        <v>#N/A</v>
      </c>
      <c r="C354" s="41" t="e">
        <f>IF(AND('DO NOT USE_Case Formulas'!A354,ISBLANK('Case Data Entry'!C354)),"Last Name is required",IF(NOT(ISBLANK('Case Data Entry'!C354)),"OK",NA()))</f>
        <v>#N/A</v>
      </c>
      <c r="D354" s="41" t="e">
        <f>IF(AND('DO NOT USE_Case Formulas'!A354,ISBLANK('Case Data Entry'!D354)),"Birthdate is required",IF(NOT(ISBLANK('Case Data Entry'!D354)),"OK",NA()))</f>
        <v>#N/A</v>
      </c>
      <c r="E354" s="41" t="e">
        <f>IF(AND('DO NOT USE_Case Formulas'!A354,ISBLANK('Case Data Entry'!E354)),"Mobile Phone is required",IF(NOT(ISBLANK('Case Data Entry'!E354)),IF(AND(ISNUMBER(VALUE('Case Data Entry'!E354)),LEFT('Case Data Entry'!E354,1)&lt;&gt;"1",LEN('Case Data Entry'!E354)=10),"OK","Phone number must be valid format"),NA()))</f>
        <v>#N/A</v>
      </c>
      <c r="F354" s="41" t="e">
        <f>IF(LEN('Case Data Entry'!F354)&gt;255,"Home Street Address must be less than 255 characters",IF('DO NOT USE_Case Formulas'!A354,"OK",NA()))</f>
        <v>#N/A</v>
      </c>
      <c r="G354" s="41" t="e">
        <f>IF(LEN('Case Data Entry'!G354)&gt;40,"City must be less than 40 characters",IF('DO NOT USE_Case Formulas'!A354,"OK",NA()))</f>
        <v>#N/A</v>
      </c>
      <c r="H354" s="41" t="e">
        <f>IF(AND(NOT(ISBLANK('Case Data Entry'!H354)),ISNA(VLOOKUP('Case Data Entry'!H354,'DO NOT USE_School Picklist'!$P$3:$P$52,1,FALSE))),"Please select a value from the drop-down menu",IF('DO NOT USE_Case Formulas'!A354,"OK",NA()))</f>
        <v>#N/A</v>
      </c>
      <c r="I354" s="41" t="e">
        <f>IF(AND('DO NOT USE_Case Formulas'!A354,ISBLANK('Case Data Entry'!I354)),"Zip is required",IF(ISBLANK('Case Data Entry'!I354),NA(),"OK"))</f>
        <v>#N/A</v>
      </c>
      <c r="J354" s="41" t="e">
        <f>IF(AND('DO NOT USE_Case Formulas'!A354,ISBLANK('Case Data Entry'!J354)),"Student or Staff? is required",IF(ISBLANK('Case Data Entry'!J354),NA(),IF(ISNA(VLOOKUP('Case Data Entry'!J354,'DO NOT USE_School Picklist'!$B$3:$B$6,1,FALSE)),"Please select a value from the drop-down menu","OK")))</f>
        <v>#N/A</v>
      </c>
      <c r="K354" s="41" t="e">
        <f>IF(AND('Case Data Entry'!J354='DO NOT USE_School Picklist'!$B$4,ISBLANK('Case Data Entry'!K354)),"Occupation/Job Title is required if Student or Staff? is Yes, staff/faculty or volunteer",IF('DO NOT USE_Case Formulas'!A354,"OK",NA()))</f>
        <v>#N/A</v>
      </c>
      <c r="L354" s="41" t="e">
        <f ca="1">IF('Case Data Entry'!L354&gt;'DO NOT USE_School Picklist'!$C$3,"Date last on school campus/facility cannot be a future date",IF('DO NOT USE_Case Formulas'!A354,IF(ISBLANK('Case Data Entry'!L354),"Date last on school campus/facility is required","OK"),NA()))</f>
        <v>#N/A</v>
      </c>
      <c r="M354" s="41" t="e">
        <f>IF(AND('DO NOT USE_Case Formulas'!A354,ISBLANK('Case Data Entry'!M354)),"Specific Place in the Location is required",IF(ISBLANK('Case Data Entry'!M354),NA(),"OK"))</f>
        <v>#N/A</v>
      </c>
      <c r="N354" s="41" t="e">
        <f>IF(LEN('Case Data Entry'!N354)&gt;50,"Parent/Guardian Name must be less than 50 characters",IF('DO NOT USE_Case Formulas'!A354,"OK",NA()))</f>
        <v>#N/A</v>
      </c>
      <c r="O354" s="41" t="e">
        <f>IF(NOT(ISBLANK('Case Data Entry'!O354)),IF(AND(ISNUMBER('Case Data Entry'!O354),LEFT('Case Data Entry'!O354,1)&lt;&gt;"1",LEN('Case Data Entry'!O354)=10),"OK","Phone number must be valid format"),IF('DO NOT USE_Case Formulas'!A354,"OK",NA()))</f>
        <v>#N/A</v>
      </c>
      <c r="P354" s="41" t="e">
        <f>IF(AND(NOT(ISBLANK('Case Data Entry'!P354)),ISNA(VLOOKUP('Case Data Entry'!P354,'DO NOT USE_School Picklist'!$E$3:$E$10,1,FALSE))),"Please select a value from the drop-down menu",IF('DO NOT USE_Case Formulas'!A354,"OK",NA()))</f>
        <v>#N/A</v>
      </c>
      <c r="Q354" s="41" t="e">
        <f>IF(AND(NOT(ISBLANK('Case Data Entry'!Q354)),ISNA(VLOOKUP('Case Data Entry'!Q354,'DO NOT USE_School Picklist'!$F$3:$F$16,1,FALSE))),"Please select a value from the drop-down menu",IF('DO NOT USE_Case Formulas'!A354,"OK",NA()))</f>
        <v>#N/A</v>
      </c>
      <c r="R354" s="41" t="e">
        <f>IF(LEN('Case Data Entry'!R354)&gt;100,"Classroom(s) must be less than 100 characters",IF('DO NOT USE_Case Formulas'!A354,"OK",NA()))</f>
        <v>#N/A</v>
      </c>
      <c r="S354" s="41" t="e">
        <f>IF(AND(NOT(ISBLANK('Case Data Entry'!S354)),ISNA(VLOOKUP('Case Data Entry'!S354,'DO NOT USE_School Picklist'!$S$3:$S$12,1,FALSE))),"Please select a value from the drop-down menu",IF('DO NOT USE_Case Formulas'!A354,"OK",NA()))</f>
        <v>#N/A</v>
      </c>
      <c r="T354" s="41" t="e">
        <f>IF(AND(NOT(ISBLANK('Case Data Entry'!T354)),ISNA(VLOOKUP('Case Data Entry'!T354,'DO NOT USE_School Picklist'!$S$3:$S$12,1,FALSE))),"Please select a value from the drop-down menu",IF('DO NOT USE_Case Formulas'!A354,"OK",NA()))</f>
        <v>#N/A</v>
      </c>
      <c r="U354" s="41" t="e">
        <f>IF(LEN('Case Data Entry'!U354)&gt;80,"Name of Education Group must be less than 80 characters",IF('DO NOT USE_Case Formulas'!A354,"OK",NA()))</f>
        <v>#N/A</v>
      </c>
      <c r="V354" s="41" t="e">
        <f>IF(AND(NOT(ISBLANK('Case Data Entry'!V354)),ISNA(VLOOKUP('Case Data Entry'!V354,'DO NOT USE_School Picklist'!$K$3:$K$6,1,FALSE))),"Please select a value from the drop-down menu",IF('DO NOT USE_Case Formulas'!A354,"OK",NA()))</f>
        <v>#N/A</v>
      </c>
      <c r="W354" s="41" t="e">
        <f>IF(AND('DO NOT USE_Case Formulas'!A354,ISBLANK('Case Data Entry'!W354)),"Has this person had symptoms? is required",IF(AND(NOT(ISBLANK('Case Data Entry'!W354)),ISNA(VLOOKUP('Case Data Entry'!W354,'DO NOT USE_School Picklist'!$D$3:$D$5,1,FALSE))),"Please select a value from the drop-down menu",IF(NOT(ISBLANK('Case Data Entry'!W354)),"OK",NA())))</f>
        <v>#N/A</v>
      </c>
      <c r="X354" s="41" t="e">
        <f>IF(AND('Case Data Entry'!W354='DO NOT USE_School Picklist'!$D$3,ISBLANK('Case Data Entry'!X354)),"Symptom Onset Date is required if Ever Symptomatic is Yes",IF('DO NOT USE_Case Formulas'!A354,"OK",NA()))</f>
        <v>#N/A</v>
      </c>
      <c r="Y354" s="41"/>
      <c r="Z354" s="41" t="e">
        <f ca="1">IF(AND('DO NOT USE_Case Formulas'!A354,ISBLANK('Case Data Entry'!Z354)),"Lab Result Test Date is required",IF('Case Data Entry'!Z354&gt;'DO NOT USE_School Picklist'!$C$3,"Test Date cannot be a future date",IF(NOT(ISBLANK('Case Data Entry'!Z354)),"OK",NA())))</f>
        <v>#N/A</v>
      </c>
      <c r="AA354" s="41" t="e">
        <f>IF(AND(NOT(ISBLANK('Case Data Entry'!AA354)),ISNA(VLOOKUP('Case Data Entry'!AA354,'DO NOT USE_School Picklist'!$R$3:$R$7,1,FALSE))),"Please select a value from the drop-down menu",IF('DO NOT USE_Case Formulas'!A354,"OK",NA()))</f>
        <v>#N/A</v>
      </c>
      <c r="AB354" s="41" t="e">
        <f>IF(AND(NOT(ISBLANK('Case Data Entry'!AB354)),ISNA(VLOOKUP('Case Data Entry'!AB354,'DO NOT USE_School Picklist'!$Q$3:$Q$8,1,FALSE))),"Please select a value from the drop-down menu",IF('DO NOT USE_Case Formulas'!A354,"OK",NA()))</f>
        <v>#N/A</v>
      </c>
    </row>
    <row r="355" spans="1:28" x14ac:dyDescent="0.25">
      <c r="A355" s="40" t="e">
        <f>IF('DO NOT USE_Case Formulas'!A355,IF('DO NOT USE_Case Formulas'!B355,"Not all required fields are completed","OK"),NA())</f>
        <v>#N/A</v>
      </c>
      <c r="B355" s="41" t="e">
        <f>IF(AND('DO NOT USE_Case Formulas'!A355,ISBLANK('Case Data Entry'!B355)),"First Name is required",IF(NOT(ISBLANK('Case Data Entry'!B355)),"OK",NA()))</f>
        <v>#N/A</v>
      </c>
      <c r="C355" s="41" t="e">
        <f>IF(AND('DO NOT USE_Case Formulas'!A355,ISBLANK('Case Data Entry'!C355)),"Last Name is required",IF(NOT(ISBLANK('Case Data Entry'!C355)),"OK",NA()))</f>
        <v>#N/A</v>
      </c>
      <c r="D355" s="41" t="e">
        <f>IF(AND('DO NOT USE_Case Formulas'!A355,ISBLANK('Case Data Entry'!D355)),"Birthdate is required",IF(NOT(ISBLANK('Case Data Entry'!D355)),"OK",NA()))</f>
        <v>#N/A</v>
      </c>
      <c r="E355" s="41" t="e">
        <f>IF(AND('DO NOT USE_Case Formulas'!A355,ISBLANK('Case Data Entry'!E355)),"Mobile Phone is required",IF(NOT(ISBLANK('Case Data Entry'!E355)),IF(AND(ISNUMBER(VALUE('Case Data Entry'!E355)),LEFT('Case Data Entry'!E355,1)&lt;&gt;"1",LEN('Case Data Entry'!E355)=10),"OK","Phone number must be valid format"),NA()))</f>
        <v>#N/A</v>
      </c>
      <c r="F355" s="41" t="e">
        <f>IF(LEN('Case Data Entry'!F355)&gt;255,"Home Street Address must be less than 255 characters",IF('DO NOT USE_Case Formulas'!A355,"OK",NA()))</f>
        <v>#N/A</v>
      </c>
      <c r="G355" s="41" t="e">
        <f>IF(LEN('Case Data Entry'!G355)&gt;40,"City must be less than 40 characters",IF('DO NOT USE_Case Formulas'!A355,"OK",NA()))</f>
        <v>#N/A</v>
      </c>
      <c r="H355" s="41" t="e">
        <f>IF(AND(NOT(ISBLANK('Case Data Entry'!H355)),ISNA(VLOOKUP('Case Data Entry'!H355,'DO NOT USE_School Picklist'!$P$3:$P$52,1,FALSE))),"Please select a value from the drop-down menu",IF('DO NOT USE_Case Formulas'!A355,"OK",NA()))</f>
        <v>#N/A</v>
      </c>
      <c r="I355" s="41" t="e">
        <f>IF(AND('DO NOT USE_Case Formulas'!A355,ISBLANK('Case Data Entry'!I355)),"Zip is required",IF(ISBLANK('Case Data Entry'!I355),NA(),"OK"))</f>
        <v>#N/A</v>
      </c>
      <c r="J355" s="41" t="e">
        <f>IF(AND('DO NOT USE_Case Formulas'!A355,ISBLANK('Case Data Entry'!J355)),"Student or Staff? is required",IF(ISBLANK('Case Data Entry'!J355),NA(),IF(ISNA(VLOOKUP('Case Data Entry'!J355,'DO NOT USE_School Picklist'!$B$3:$B$6,1,FALSE)),"Please select a value from the drop-down menu","OK")))</f>
        <v>#N/A</v>
      </c>
      <c r="K355" s="41" t="e">
        <f>IF(AND('Case Data Entry'!J355='DO NOT USE_School Picklist'!$B$4,ISBLANK('Case Data Entry'!K355)),"Occupation/Job Title is required if Student or Staff? is Yes, staff/faculty or volunteer",IF('DO NOT USE_Case Formulas'!A355,"OK",NA()))</f>
        <v>#N/A</v>
      </c>
      <c r="L355" s="41" t="e">
        <f ca="1">IF('Case Data Entry'!L355&gt;'DO NOT USE_School Picklist'!$C$3,"Date last on school campus/facility cannot be a future date",IF('DO NOT USE_Case Formulas'!A355,IF(ISBLANK('Case Data Entry'!L355),"Date last on school campus/facility is required","OK"),NA()))</f>
        <v>#N/A</v>
      </c>
      <c r="M355" s="41" t="e">
        <f>IF(AND('DO NOT USE_Case Formulas'!A355,ISBLANK('Case Data Entry'!M355)),"Specific Place in the Location is required",IF(ISBLANK('Case Data Entry'!M355),NA(),"OK"))</f>
        <v>#N/A</v>
      </c>
      <c r="N355" s="41" t="e">
        <f>IF(LEN('Case Data Entry'!N355)&gt;50,"Parent/Guardian Name must be less than 50 characters",IF('DO NOT USE_Case Formulas'!A355,"OK",NA()))</f>
        <v>#N/A</v>
      </c>
      <c r="O355" s="41" t="e">
        <f>IF(NOT(ISBLANK('Case Data Entry'!O355)),IF(AND(ISNUMBER('Case Data Entry'!O355),LEFT('Case Data Entry'!O355,1)&lt;&gt;"1",LEN('Case Data Entry'!O355)=10),"OK","Phone number must be valid format"),IF('DO NOT USE_Case Formulas'!A355,"OK",NA()))</f>
        <v>#N/A</v>
      </c>
      <c r="P355" s="41" t="e">
        <f>IF(AND(NOT(ISBLANK('Case Data Entry'!P355)),ISNA(VLOOKUP('Case Data Entry'!P355,'DO NOT USE_School Picklist'!$E$3:$E$10,1,FALSE))),"Please select a value from the drop-down menu",IF('DO NOT USE_Case Formulas'!A355,"OK",NA()))</f>
        <v>#N/A</v>
      </c>
      <c r="Q355" s="41" t="e">
        <f>IF(AND(NOT(ISBLANK('Case Data Entry'!Q355)),ISNA(VLOOKUP('Case Data Entry'!Q355,'DO NOT USE_School Picklist'!$F$3:$F$16,1,FALSE))),"Please select a value from the drop-down menu",IF('DO NOT USE_Case Formulas'!A355,"OK",NA()))</f>
        <v>#N/A</v>
      </c>
      <c r="R355" s="41" t="e">
        <f>IF(LEN('Case Data Entry'!R355)&gt;100,"Classroom(s) must be less than 100 characters",IF('DO NOT USE_Case Formulas'!A355,"OK",NA()))</f>
        <v>#N/A</v>
      </c>
      <c r="S355" s="41" t="e">
        <f>IF(AND(NOT(ISBLANK('Case Data Entry'!S355)),ISNA(VLOOKUP('Case Data Entry'!S355,'DO NOT USE_School Picklist'!$S$3:$S$12,1,FALSE))),"Please select a value from the drop-down menu",IF('DO NOT USE_Case Formulas'!A355,"OK",NA()))</f>
        <v>#N/A</v>
      </c>
      <c r="T355" s="41" t="e">
        <f>IF(AND(NOT(ISBLANK('Case Data Entry'!T355)),ISNA(VLOOKUP('Case Data Entry'!T355,'DO NOT USE_School Picklist'!$S$3:$S$12,1,FALSE))),"Please select a value from the drop-down menu",IF('DO NOT USE_Case Formulas'!A355,"OK",NA()))</f>
        <v>#N/A</v>
      </c>
      <c r="U355" s="41" t="e">
        <f>IF(LEN('Case Data Entry'!U355)&gt;80,"Name of Education Group must be less than 80 characters",IF('DO NOT USE_Case Formulas'!A355,"OK",NA()))</f>
        <v>#N/A</v>
      </c>
      <c r="V355" s="41" t="e">
        <f>IF(AND(NOT(ISBLANK('Case Data Entry'!V355)),ISNA(VLOOKUP('Case Data Entry'!V355,'DO NOT USE_School Picklist'!$K$3:$K$6,1,FALSE))),"Please select a value from the drop-down menu",IF('DO NOT USE_Case Formulas'!A355,"OK",NA()))</f>
        <v>#N/A</v>
      </c>
      <c r="W355" s="41" t="e">
        <f>IF(AND('DO NOT USE_Case Formulas'!A355,ISBLANK('Case Data Entry'!W355)),"Has this person had symptoms? is required",IF(AND(NOT(ISBLANK('Case Data Entry'!W355)),ISNA(VLOOKUP('Case Data Entry'!W355,'DO NOT USE_School Picklist'!$D$3:$D$5,1,FALSE))),"Please select a value from the drop-down menu",IF(NOT(ISBLANK('Case Data Entry'!W355)),"OK",NA())))</f>
        <v>#N/A</v>
      </c>
      <c r="X355" s="41" t="e">
        <f>IF(AND('Case Data Entry'!W355='DO NOT USE_School Picklist'!$D$3,ISBLANK('Case Data Entry'!X355)),"Symptom Onset Date is required if Ever Symptomatic is Yes",IF('DO NOT USE_Case Formulas'!A355,"OK",NA()))</f>
        <v>#N/A</v>
      </c>
      <c r="Y355" s="41"/>
      <c r="Z355" s="41" t="e">
        <f ca="1">IF(AND('DO NOT USE_Case Formulas'!A355,ISBLANK('Case Data Entry'!Z355)),"Lab Result Test Date is required",IF('Case Data Entry'!Z355&gt;'DO NOT USE_School Picklist'!$C$3,"Test Date cannot be a future date",IF(NOT(ISBLANK('Case Data Entry'!Z355)),"OK",NA())))</f>
        <v>#N/A</v>
      </c>
      <c r="AA355" s="41" t="e">
        <f>IF(AND(NOT(ISBLANK('Case Data Entry'!AA355)),ISNA(VLOOKUP('Case Data Entry'!AA355,'DO NOT USE_School Picklist'!$R$3:$R$7,1,FALSE))),"Please select a value from the drop-down menu",IF('DO NOT USE_Case Formulas'!A355,"OK",NA()))</f>
        <v>#N/A</v>
      </c>
      <c r="AB355" s="41" t="e">
        <f>IF(AND(NOT(ISBLANK('Case Data Entry'!AB355)),ISNA(VLOOKUP('Case Data Entry'!AB355,'DO NOT USE_School Picklist'!$Q$3:$Q$8,1,FALSE))),"Please select a value from the drop-down menu",IF('DO NOT USE_Case Formulas'!A355,"OK",NA()))</f>
        <v>#N/A</v>
      </c>
    </row>
    <row r="356" spans="1:28" x14ac:dyDescent="0.25">
      <c r="A356" s="40" t="e">
        <f>IF('DO NOT USE_Case Formulas'!A356,IF('DO NOT USE_Case Formulas'!B356,"Not all required fields are completed","OK"),NA())</f>
        <v>#N/A</v>
      </c>
      <c r="B356" s="41" t="e">
        <f>IF(AND('DO NOT USE_Case Formulas'!A356,ISBLANK('Case Data Entry'!B356)),"First Name is required",IF(NOT(ISBLANK('Case Data Entry'!B356)),"OK",NA()))</f>
        <v>#N/A</v>
      </c>
      <c r="C356" s="41" t="e">
        <f>IF(AND('DO NOT USE_Case Formulas'!A356,ISBLANK('Case Data Entry'!C356)),"Last Name is required",IF(NOT(ISBLANK('Case Data Entry'!C356)),"OK",NA()))</f>
        <v>#N/A</v>
      </c>
      <c r="D356" s="41" t="e">
        <f>IF(AND('DO NOT USE_Case Formulas'!A356,ISBLANK('Case Data Entry'!D356)),"Birthdate is required",IF(NOT(ISBLANK('Case Data Entry'!D356)),"OK",NA()))</f>
        <v>#N/A</v>
      </c>
      <c r="E356" s="41" t="e">
        <f>IF(AND('DO NOT USE_Case Formulas'!A356,ISBLANK('Case Data Entry'!E356)),"Mobile Phone is required",IF(NOT(ISBLANK('Case Data Entry'!E356)),IF(AND(ISNUMBER(VALUE('Case Data Entry'!E356)),LEFT('Case Data Entry'!E356,1)&lt;&gt;"1",LEN('Case Data Entry'!E356)=10),"OK","Phone number must be valid format"),NA()))</f>
        <v>#N/A</v>
      </c>
      <c r="F356" s="41" t="e">
        <f>IF(LEN('Case Data Entry'!F356)&gt;255,"Home Street Address must be less than 255 characters",IF('DO NOT USE_Case Formulas'!A356,"OK",NA()))</f>
        <v>#N/A</v>
      </c>
      <c r="G356" s="41" t="e">
        <f>IF(LEN('Case Data Entry'!G356)&gt;40,"City must be less than 40 characters",IF('DO NOT USE_Case Formulas'!A356,"OK",NA()))</f>
        <v>#N/A</v>
      </c>
      <c r="H356" s="41" t="e">
        <f>IF(AND(NOT(ISBLANK('Case Data Entry'!H356)),ISNA(VLOOKUP('Case Data Entry'!H356,'DO NOT USE_School Picklist'!$P$3:$P$52,1,FALSE))),"Please select a value from the drop-down menu",IF('DO NOT USE_Case Formulas'!A356,"OK",NA()))</f>
        <v>#N/A</v>
      </c>
      <c r="I356" s="41" t="e">
        <f>IF(AND('DO NOT USE_Case Formulas'!A356,ISBLANK('Case Data Entry'!I356)),"Zip is required",IF(ISBLANK('Case Data Entry'!I356),NA(),"OK"))</f>
        <v>#N/A</v>
      </c>
      <c r="J356" s="41" t="e">
        <f>IF(AND('DO NOT USE_Case Formulas'!A356,ISBLANK('Case Data Entry'!J356)),"Student or Staff? is required",IF(ISBLANK('Case Data Entry'!J356),NA(),IF(ISNA(VLOOKUP('Case Data Entry'!J356,'DO NOT USE_School Picklist'!$B$3:$B$6,1,FALSE)),"Please select a value from the drop-down menu","OK")))</f>
        <v>#N/A</v>
      </c>
      <c r="K356" s="41" t="e">
        <f>IF(AND('Case Data Entry'!J356='DO NOT USE_School Picklist'!$B$4,ISBLANK('Case Data Entry'!K356)),"Occupation/Job Title is required if Student or Staff? is Yes, staff/faculty or volunteer",IF('DO NOT USE_Case Formulas'!A356,"OK",NA()))</f>
        <v>#N/A</v>
      </c>
      <c r="L356" s="41" t="e">
        <f ca="1">IF('Case Data Entry'!L356&gt;'DO NOT USE_School Picklist'!$C$3,"Date last on school campus/facility cannot be a future date",IF('DO NOT USE_Case Formulas'!A356,IF(ISBLANK('Case Data Entry'!L356),"Date last on school campus/facility is required","OK"),NA()))</f>
        <v>#N/A</v>
      </c>
      <c r="M356" s="41" t="e">
        <f>IF(AND('DO NOT USE_Case Formulas'!A356,ISBLANK('Case Data Entry'!M356)),"Specific Place in the Location is required",IF(ISBLANK('Case Data Entry'!M356),NA(),"OK"))</f>
        <v>#N/A</v>
      </c>
      <c r="N356" s="41" t="e">
        <f>IF(LEN('Case Data Entry'!N356)&gt;50,"Parent/Guardian Name must be less than 50 characters",IF('DO NOT USE_Case Formulas'!A356,"OK",NA()))</f>
        <v>#N/A</v>
      </c>
      <c r="O356" s="41" t="e">
        <f>IF(NOT(ISBLANK('Case Data Entry'!O356)),IF(AND(ISNUMBER('Case Data Entry'!O356),LEFT('Case Data Entry'!O356,1)&lt;&gt;"1",LEN('Case Data Entry'!O356)=10),"OK","Phone number must be valid format"),IF('DO NOT USE_Case Formulas'!A356,"OK",NA()))</f>
        <v>#N/A</v>
      </c>
      <c r="P356" s="41" t="e">
        <f>IF(AND(NOT(ISBLANK('Case Data Entry'!P356)),ISNA(VLOOKUP('Case Data Entry'!P356,'DO NOT USE_School Picklist'!$E$3:$E$10,1,FALSE))),"Please select a value from the drop-down menu",IF('DO NOT USE_Case Formulas'!A356,"OK",NA()))</f>
        <v>#N/A</v>
      </c>
      <c r="Q356" s="41" t="e">
        <f>IF(AND(NOT(ISBLANK('Case Data Entry'!Q356)),ISNA(VLOOKUP('Case Data Entry'!Q356,'DO NOT USE_School Picklist'!$F$3:$F$16,1,FALSE))),"Please select a value from the drop-down menu",IF('DO NOT USE_Case Formulas'!A356,"OK",NA()))</f>
        <v>#N/A</v>
      </c>
      <c r="R356" s="41" t="e">
        <f>IF(LEN('Case Data Entry'!R356)&gt;100,"Classroom(s) must be less than 100 characters",IF('DO NOT USE_Case Formulas'!A356,"OK",NA()))</f>
        <v>#N/A</v>
      </c>
      <c r="S356" s="41" t="e">
        <f>IF(AND(NOT(ISBLANK('Case Data Entry'!S356)),ISNA(VLOOKUP('Case Data Entry'!S356,'DO NOT USE_School Picklist'!$S$3:$S$12,1,FALSE))),"Please select a value from the drop-down menu",IF('DO NOT USE_Case Formulas'!A356,"OK",NA()))</f>
        <v>#N/A</v>
      </c>
      <c r="T356" s="41" t="e">
        <f>IF(AND(NOT(ISBLANK('Case Data Entry'!T356)),ISNA(VLOOKUP('Case Data Entry'!T356,'DO NOT USE_School Picklist'!$S$3:$S$12,1,FALSE))),"Please select a value from the drop-down menu",IF('DO NOT USE_Case Formulas'!A356,"OK",NA()))</f>
        <v>#N/A</v>
      </c>
      <c r="U356" s="41" t="e">
        <f>IF(LEN('Case Data Entry'!U356)&gt;80,"Name of Education Group must be less than 80 characters",IF('DO NOT USE_Case Formulas'!A356,"OK",NA()))</f>
        <v>#N/A</v>
      </c>
      <c r="V356" s="41" t="e">
        <f>IF(AND(NOT(ISBLANK('Case Data Entry'!V356)),ISNA(VLOOKUP('Case Data Entry'!V356,'DO NOT USE_School Picklist'!$K$3:$K$6,1,FALSE))),"Please select a value from the drop-down menu",IF('DO NOT USE_Case Formulas'!A356,"OK",NA()))</f>
        <v>#N/A</v>
      </c>
      <c r="W356" s="41" t="e">
        <f>IF(AND('DO NOT USE_Case Formulas'!A356,ISBLANK('Case Data Entry'!W356)),"Has this person had symptoms? is required",IF(AND(NOT(ISBLANK('Case Data Entry'!W356)),ISNA(VLOOKUP('Case Data Entry'!W356,'DO NOT USE_School Picklist'!$D$3:$D$5,1,FALSE))),"Please select a value from the drop-down menu",IF(NOT(ISBLANK('Case Data Entry'!W356)),"OK",NA())))</f>
        <v>#N/A</v>
      </c>
      <c r="X356" s="41" t="e">
        <f>IF(AND('Case Data Entry'!W356='DO NOT USE_School Picklist'!$D$3,ISBLANK('Case Data Entry'!X356)),"Symptom Onset Date is required if Ever Symptomatic is Yes",IF('DO NOT USE_Case Formulas'!A356,"OK",NA()))</f>
        <v>#N/A</v>
      </c>
      <c r="Y356" s="41"/>
      <c r="Z356" s="41" t="e">
        <f ca="1">IF(AND('DO NOT USE_Case Formulas'!A356,ISBLANK('Case Data Entry'!Z356)),"Lab Result Test Date is required",IF('Case Data Entry'!Z356&gt;'DO NOT USE_School Picklist'!$C$3,"Test Date cannot be a future date",IF(NOT(ISBLANK('Case Data Entry'!Z356)),"OK",NA())))</f>
        <v>#N/A</v>
      </c>
      <c r="AA356" s="41" t="e">
        <f>IF(AND(NOT(ISBLANK('Case Data Entry'!AA356)),ISNA(VLOOKUP('Case Data Entry'!AA356,'DO NOT USE_School Picklist'!$R$3:$R$7,1,FALSE))),"Please select a value from the drop-down menu",IF('DO NOT USE_Case Formulas'!A356,"OK",NA()))</f>
        <v>#N/A</v>
      </c>
      <c r="AB356" s="41" t="e">
        <f>IF(AND(NOT(ISBLANK('Case Data Entry'!AB356)),ISNA(VLOOKUP('Case Data Entry'!AB356,'DO NOT USE_School Picklist'!$Q$3:$Q$8,1,FALSE))),"Please select a value from the drop-down menu",IF('DO NOT USE_Case Formulas'!A356,"OK",NA()))</f>
        <v>#N/A</v>
      </c>
    </row>
    <row r="357" spans="1:28" x14ac:dyDescent="0.25">
      <c r="A357" s="40" t="e">
        <f>IF('DO NOT USE_Case Formulas'!A357,IF('DO NOT USE_Case Formulas'!B357,"Not all required fields are completed","OK"),NA())</f>
        <v>#N/A</v>
      </c>
      <c r="B357" s="41" t="e">
        <f>IF(AND('DO NOT USE_Case Formulas'!A357,ISBLANK('Case Data Entry'!B357)),"First Name is required",IF(NOT(ISBLANK('Case Data Entry'!B357)),"OK",NA()))</f>
        <v>#N/A</v>
      </c>
      <c r="C357" s="41" t="e">
        <f>IF(AND('DO NOT USE_Case Formulas'!A357,ISBLANK('Case Data Entry'!C357)),"Last Name is required",IF(NOT(ISBLANK('Case Data Entry'!C357)),"OK",NA()))</f>
        <v>#N/A</v>
      </c>
      <c r="D357" s="41" t="e">
        <f>IF(AND('DO NOT USE_Case Formulas'!A357,ISBLANK('Case Data Entry'!D357)),"Birthdate is required",IF(NOT(ISBLANK('Case Data Entry'!D357)),"OK",NA()))</f>
        <v>#N/A</v>
      </c>
      <c r="E357" s="41" t="e">
        <f>IF(AND('DO NOT USE_Case Formulas'!A357,ISBLANK('Case Data Entry'!E357)),"Mobile Phone is required",IF(NOT(ISBLANK('Case Data Entry'!E357)),IF(AND(ISNUMBER(VALUE('Case Data Entry'!E357)),LEFT('Case Data Entry'!E357,1)&lt;&gt;"1",LEN('Case Data Entry'!E357)=10),"OK","Phone number must be valid format"),NA()))</f>
        <v>#N/A</v>
      </c>
      <c r="F357" s="41" t="e">
        <f>IF(LEN('Case Data Entry'!F357)&gt;255,"Home Street Address must be less than 255 characters",IF('DO NOT USE_Case Formulas'!A357,"OK",NA()))</f>
        <v>#N/A</v>
      </c>
      <c r="G357" s="41" t="e">
        <f>IF(LEN('Case Data Entry'!G357)&gt;40,"City must be less than 40 characters",IF('DO NOT USE_Case Formulas'!A357,"OK",NA()))</f>
        <v>#N/A</v>
      </c>
      <c r="H357" s="41" t="e">
        <f>IF(AND(NOT(ISBLANK('Case Data Entry'!H357)),ISNA(VLOOKUP('Case Data Entry'!H357,'DO NOT USE_School Picklist'!$P$3:$P$52,1,FALSE))),"Please select a value from the drop-down menu",IF('DO NOT USE_Case Formulas'!A357,"OK",NA()))</f>
        <v>#N/A</v>
      </c>
      <c r="I357" s="41" t="e">
        <f>IF(AND('DO NOT USE_Case Formulas'!A357,ISBLANK('Case Data Entry'!I357)),"Zip is required",IF(ISBLANK('Case Data Entry'!I357),NA(),"OK"))</f>
        <v>#N/A</v>
      </c>
      <c r="J357" s="41" t="e">
        <f>IF(AND('DO NOT USE_Case Formulas'!A357,ISBLANK('Case Data Entry'!J357)),"Student or Staff? is required",IF(ISBLANK('Case Data Entry'!J357),NA(),IF(ISNA(VLOOKUP('Case Data Entry'!J357,'DO NOT USE_School Picklist'!$B$3:$B$6,1,FALSE)),"Please select a value from the drop-down menu","OK")))</f>
        <v>#N/A</v>
      </c>
      <c r="K357" s="41" t="e">
        <f>IF(AND('Case Data Entry'!J357='DO NOT USE_School Picklist'!$B$4,ISBLANK('Case Data Entry'!K357)),"Occupation/Job Title is required if Student or Staff? is Yes, staff/faculty or volunteer",IF('DO NOT USE_Case Formulas'!A357,"OK",NA()))</f>
        <v>#N/A</v>
      </c>
      <c r="L357" s="41" t="e">
        <f ca="1">IF('Case Data Entry'!L357&gt;'DO NOT USE_School Picklist'!$C$3,"Date last on school campus/facility cannot be a future date",IF('DO NOT USE_Case Formulas'!A357,IF(ISBLANK('Case Data Entry'!L357),"Date last on school campus/facility is required","OK"),NA()))</f>
        <v>#N/A</v>
      </c>
      <c r="M357" s="41" t="e">
        <f>IF(AND('DO NOT USE_Case Formulas'!A357,ISBLANK('Case Data Entry'!M357)),"Specific Place in the Location is required",IF(ISBLANK('Case Data Entry'!M357),NA(),"OK"))</f>
        <v>#N/A</v>
      </c>
      <c r="N357" s="41" t="e">
        <f>IF(LEN('Case Data Entry'!N357)&gt;50,"Parent/Guardian Name must be less than 50 characters",IF('DO NOT USE_Case Formulas'!A357,"OK",NA()))</f>
        <v>#N/A</v>
      </c>
      <c r="O357" s="41" t="e">
        <f>IF(NOT(ISBLANK('Case Data Entry'!O357)),IF(AND(ISNUMBER('Case Data Entry'!O357),LEFT('Case Data Entry'!O357,1)&lt;&gt;"1",LEN('Case Data Entry'!O357)=10),"OK","Phone number must be valid format"),IF('DO NOT USE_Case Formulas'!A357,"OK",NA()))</f>
        <v>#N/A</v>
      </c>
      <c r="P357" s="41" t="e">
        <f>IF(AND(NOT(ISBLANK('Case Data Entry'!P357)),ISNA(VLOOKUP('Case Data Entry'!P357,'DO NOT USE_School Picklist'!$E$3:$E$10,1,FALSE))),"Please select a value from the drop-down menu",IF('DO NOT USE_Case Formulas'!A357,"OK",NA()))</f>
        <v>#N/A</v>
      </c>
      <c r="Q357" s="41" t="e">
        <f>IF(AND(NOT(ISBLANK('Case Data Entry'!Q357)),ISNA(VLOOKUP('Case Data Entry'!Q357,'DO NOT USE_School Picklist'!$F$3:$F$16,1,FALSE))),"Please select a value from the drop-down menu",IF('DO NOT USE_Case Formulas'!A357,"OK",NA()))</f>
        <v>#N/A</v>
      </c>
      <c r="R357" s="41" t="e">
        <f>IF(LEN('Case Data Entry'!R357)&gt;100,"Classroom(s) must be less than 100 characters",IF('DO NOT USE_Case Formulas'!A357,"OK",NA()))</f>
        <v>#N/A</v>
      </c>
      <c r="S357" s="41" t="e">
        <f>IF(AND(NOT(ISBLANK('Case Data Entry'!S357)),ISNA(VLOOKUP('Case Data Entry'!S357,'DO NOT USE_School Picklist'!$S$3:$S$12,1,FALSE))),"Please select a value from the drop-down menu",IF('DO NOT USE_Case Formulas'!A357,"OK",NA()))</f>
        <v>#N/A</v>
      </c>
      <c r="T357" s="41" t="e">
        <f>IF(AND(NOT(ISBLANK('Case Data Entry'!T357)),ISNA(VLOOKUP('Case Data Entry'!T357,'DO NOT USE_School Picklist'!$S$3:$S$12,1,FALSE))),"Please select a value from the drop-down menu",IF('DO NOT USE_Case Formulas'!A357,"OK",NA()))</f>
        <v>#N/A</v>
      </c>
      <c r="U357" s="41" t="e">
        <f>IF(LEN('Case Data Entry'!U357)&gt;80,"Name of Education Group must be less than 80 characters",IF('DO NOT USE_Case Formulas'!A357,"OK",NA()))</f>
        <v>#N/A</v>
      </c>
      <c r="V357" s="41" t="e">
        <f>IF(AND(NOT(ISBLANK('Case Data Entry'!V357)),ISNA(VLOOKUP('Case Data Entry'!V357,'DO NOT USE_School Picklist'!$K$3:$K$6,1,FALSE))),"Please select a value from the drop-down menu",IF('DO NOT USE_Case Formulas'!A357,"OK",NA()))</f>
        <v>#N/A</v>
      </c>
      <c r="W357" s="41" t="e">
        <f>IF(AND('DO NOT USE_Case Formulas'!A357,ISBLANK('Case Data Entry'!W357)),"Has this person had symptoms? is required",IF(AND(NOT(ISBLANK('Case Data Entry'!W357)),ISNA(VLOOKUP('Case Data Entry'!W357,'DO NOT USE_School Picklist'!$D$3:$D$5,1,FALSE))),"Please select a value from the drop-down menu",IF(NOT(ISBLANK('Case Data Entry'!W357)),"OK",NA())))</f>
        <v>#N/A</v>
      </c>
      <c r="X357" s="41" t="e">
        <f>IF(AND('Case Data Entry'!W357='DO NOT USE_School Picklist'!$D$3,ISBLANK('Case Data Entry'!X357)),"Symptom Onset Date is required if Ever Symptomatic is Yes",IF('DO NOT USE_Case Formulas'!A357,"OK",NA()))</f>
        <v>#N/A</v>
      </c>
      <c r="Y357" s="41"/>
      <c r="Z357" s="41" t="e">
        <f ca="1">IF(AND('DO NOT USE_Case Formulas'!A357,ISBLANK('Case Data Entry'!Z357)),"Lab Result Test Date is required",IF('Case Data Entry'!Z357&gt;'DO NOT USE_School Picklist'!$C$3,"Test Date cannot be a future date",IF(NOT(ISBLANK('Case Data Entry'!Z357)),"OK",NA())))</f>
        <v>#N/A</v>
      </c>
      <c r="AA357" s="41" t="e">
        <f>IF(AND(NOT(ISBLANK('Case Data Entry'!AA357)),ISNA(VLOOKUP('Case Data Entry'!AA357,'DO NOT USE_School Picklist'!$R$3:$R$7,1,FALSE))),"Please select a value from the drop-down menu",IF('DO NOT USE_Case Formulas'!A357,"OK",NA()))</f>
        <v>#N/A</v>
      </c>
      <c r="AB357" s="41" t="e">
        <f>IF(AND(NOT(ISBLANK('Case Data Entry'!AB357)),ISNA(VLOOKUP('Case Data Entry'!AB357,'DO NOT USE_School Picklist'!$Q$3:$Q$8,1,FALSE))),"Please select a value from the drop-down menu",IF('DO NOT USE_Case Formulas'!A357,"OK",NA()))</f>
        <v>#N/A</v>
      </c>
    </row>
    <row r="358" spans="1:28" x14ac:dyDescent="0.25">
      <c r="A358" s="40" t="e">
        <f>IF('DO NOT USE_Case Formulas'!A358,IF('DO NOT USE_Case Formulas'!B358,"Not all required fields are completed","OK"),NA())</f>
        <v>#N/A</v>
      </c>
      <c r="B358" s="41" t="e">
        <f>IF(AND('DO NOT USE_Case Formulas'!A358,ISBLANK('Case Data Entry'!B358)),"First Name is required",IF(NOT(ISBLANK('Case Data Entry'!B358)),"OK",NA()))</f>
        <v>#N/A</v>
      </c>
      <c r="C358" s="41" t="e">
        <f>IF(AND('DO NOT USE_Case Formulas'!A358,ISBLANK('Case Data Entry'!C358)),"Last Name is required",IF(NOT(ISBLANK('Case Data Entry'!C358)),"OK",NA()))</f>
        <v>#N/A</v>
      </c>
      <c r="D358" s="41" t="e">
        <f>IF(AND('DO NOT USE_Case Formulas'!A358,ISBLANK('Case Data Entry'!D358)),"Birthdate is required",IF(NOT(ISBLANK('Case Data Entry'!D358)),"OK",NA()))</f>
        <v>#N/A</v>
      </c>
      <c r="E358" s="41" t="e">
        <f>IF(AND('DO NOT USE_Case Formulas'!A358,ISBLANK('Case Data Entry'!E358)),"Mobile Phone is required",IF(NOT(ISBLANK('Case Data Entry'!E358)),IF(AND(ISNUMBER(VALUE('Case Data Entry'!E358)),LEFT('Case Data Entry'!E358,1)&lt;&gt;"1",LEN('Case Data Entry'!E358)=10),"OK","Phone number must be valid format"),NA()))</f>
        <v>#N/A</v>
      </c>
      <c r="F358" s="41" t="e">
        <f>IF(LEN('Case Data Entry'!F358)&gt;255,"Home Street Address must be less than 255 characters",IF('DO NOT USE_Case Formulas'!A358,"OK",NA()))</f>
        <v>#N/A</v>
      </c>
      <c r="G358" s="41" t="e">
        <f>IF(LEN('Case Data Entry'!G358)&gt;40,"City must be less than 40 characters",IF('DO NOT USE_Case Formulas'!A358,"OK",NA()))</f>
        <v>#N/A</v>
      </c>
      <c r="H358" s="41" t="e">
        <f>IF(AND(NOT(ISBLANK('Case Data Entry'!H358)),ISNA(VLOOKUP('Case Data Entry'!H358,'DO NOT USE_School Picklist'!$P$3:$P$52,1,FALSE))),"Please select a value from the drop-down menu",IF('DO NOT USE_Case Formulas'!A358,"OK",NA()))</f>
        <v>#N/A</v>
      </c>
      <c r="I358" s="41" t="e">
        <f>IF(AND('DO NOT USE_Case Formulas'!A358,ISBLANK('Case Data Entry'!I358)),"Zip is required",IF(ISBLANK('Case Data Entry'!I358),NA(),"OK"))</f>
        <v>#N/A</v>
      </c>
      <c r="J358" s="41" t="e">
        <f>IF(AND('DO NOT USE_Case Formulas'!A358,ISBLANK('Case Data Entry'!J358)),"Student or Staff? is required",IF(ISBLANK('Case Data Entry'!J358),NA(),IF(ISNA(VLOOKUP('Case Data Entry'!J358,'DO NOT USE_School Picklist'!$B$3:$B$6,1,FALSE)),"Please select a value from the drop-down menu","OK")))</f>
        <v>#N/A</v>
      </c>
      <c r="K358" s="41" t="e">
        <f>IF(AND('Case Data Entry'!J358='DO NOT USE_School Picklist'!$B$4,ISBLANK('Case Data Entry'!K358)),"Occupation/Job Title is required if Student or Staff? is Yes, staff/faculty or volunteer",IF('DO NOT USE_Case Formulas'!A358,"OK",NA()))</f>
        <v>#N/A</v>
      </c>
      <c r="L358" s="41" t="e">
        <f ca="1">IF('Case Data Entry'!L358&gt;'DO NOT USE_School Picklist'!$C$3,"Date last on school campus/facility cannot be a future date",IF('DO NOT USE_Case Formulas'!A358,IF(ISBLANK('Case Data Entry'!L358),"Date last on school campus/facility is required","OK"),NA()))</f>
        <v>#N/A</v>
      </c>
      <c r="M358" s="41" t="e">
        <f>IF(AND('DO NOT USE_Case Formulas'!A358,ISBLANK('Case Data Entry'!M358)),"Specific Place in the Location is required",IF(ISBLANK('Case Data Entry'!M358),NA(),"OK"))</f>
        <v>#N/A</v>
      </c>
      <c r="N358" s="41" t="e">
        <f>IF(LEN('Case Data Entry'!N358)&gt;50,"Parent/Guardian Name must be less than 50 characters",IF('DO NOT USE_Case Formulas'!A358,"OK",NA()))</f>
        <v>#N/A</v>
      </c>
      <c r="O358" s="41" t="e">
        <f>IF(NOT(ISBLANK('Case Data Entry'!O358)),IF(AND(ISNUMBER('Case Data Entry'!O358),LEFT('Case Data Entry'!O358,1)&lt;&gt;"1",LEN('Case Data Entry'!O358)=10),"OK","Phone number must be valid format"),IF('DO NOT USE_Case Formulas'!A358,"OK",NA()))</f>
        <v>#N/A</v>
      </c>
      <c r="P358" s="41" t="e">
        <f>IF(AND(NOT(ISBLANK('Case Data Entry'!P358)),ISNA(VLOOKUP('Case Data Entry'!P358,'DO NOT USE_School Picklist'!$E$3:$E$10,1,FALSE))),"Please select a value from the drop-down menu",IF('DO NOT USE_Case Formulas'!A358,"OK",NA()))</f>
        <v>#N/A</v>
      </c>
      <c r="Q358" s="41" t="e">
        <f>IF(AND(NOT(ISBLANK('Case Data Entry'!Q358)),ISNA(VLOOKUP('Case Data Entry'!Q358,'DO NOT USE_School Picklist'!$F$3:$F$16,1,FALSE))),"Please select a value from the drop-down menu",IF('DO NOT USE_Case Formulas'!A358,"OK",NA()))</f>
        <v>#N/A</v>
      </c>
      <c r="R358" s="41" t="e">
        <f>IF(LEN('Case Data Entry'!R358)&gt;100,"Classroom(s) must be less than 100 characters",IF('DO NOT USE_Case Formulas'!A358,"OK",NA()))</f>
        <v>#N/A</v>
      </c>
      <c r="S358" s="41" t="e">
        <f>IF(AND(NOT(ISBLANK('Case Data Entry'!S358)),ISNA(VLOOKUP('Case Data Entry'!S358,'DO NOT USE_School Picklist'!$S$3:$S$12,1,FALSE))),"Please select a value from the drop-down menu",IF('DO NOT USE_Case Formulas'!A358,"OK",NA()))</f>
        <v>#N/A</v>
      </c>
      <c r="T358" s="41" t="e">
        <f>IF(AND(NOT(ISBLANK('Case Data Entry'!T358)),ISNA(VLOOKUP('Case Data Entry'!T358,'DO NOT USE_School Picklist'!$S$3:$S$12,1,FALSE))),"Please select a value from the drop-down menu",IF('DO NOT USE_Case Formulas'!A358,"OK",NA()))</f>
        <v>#N/A</v>
      </c>
      <c r="U358" s="41" t="e">
        <f>IF(LEN('Case Data Entry'!U358)&gt;80,"Name of Education Group must be less than 80 characters",IF('DO NOT USE_Case Formulas'!A358,"OK",NA()))</f>
        <v>#N/A</v>
      </c>
      <c r="V358" s="41" t="e">
        <f>IF(AND(NOT(ISBLANK('Case Data Entry'!V358)),ISNA(VLOOKUP('Case Data Entry'!V358,'DO NOT USE_School Picklist'!$K$3:$K$6,1,FALSE))),"Please select a value from the drop-down menu",IF('DO NOT USE_Case Formulas'!A358,"OK",NA()))</f>
        <v>#N/A</v>
      </c>
      <c r="W358" s="41" t="e">
        <f>IF(AND('DO NOT USE_Case Formulas'!A358,ISBLANK('Case Data Entry'!W358)),"Has this person had symptoms? is required",IF(AND(NOT(ISBLANK('Case Data Entry'!W358)),ISNA(VLOOKUP('Case Data Entry'!W358,'DO NOT USE_School Picklist'!$D$3:$D$5,1,FALSE))),"Please select a value from the drop-down menu",IF(NOT(ISBLANK('Case Data Entry'!W358)),"OK",NA())))</f>
        <v>#N/A</v>
      </c>
      <c r="X358" s="41" t="e">
        <f>IF(AND('Case Data Entry'!W358='DO NOT USE_School Picklist'!$D$3,ISBLANK('Case Data Entry'!X358)),"Symptom Onset Date is required if Ever Symptomatic is Yes",IF('DO NOT USE_Case Formulas'!A358,"OK",NA()))</f>
        <v>#N/A</v>
      </c>
      <c r="Y358" s="41"/>
      <c r="Z358" s="41" t="e">
        <f ca="1">IF(AND('DO NOT USE_Case Formulas'!A358,ISBLANK('Case Data Entry'!Z358)),"Lab Result Test Date is required",IF('Case Data Entry'!Z358&gt;'DO NOT USE_School Picklist'!$C$3,"Test Date cannot be a future date",IF(NOT(ISBLANK('Case Data Entry'!Z358)),"OK",NA())))</f>
        <v>#N/A</v>
      </c>
      <c r="AA358" s="41" t="e">
        <f>IF(AND(NOT(ISBLANK('Case Data Entry'!AA358)),ISNA(VLOOKUP('Case Data Entry'!AA358,'DO NOT USE_School Picklist'!$R$3:$R$7,1,FALSE))),"Please select a value from the drop-down menu",IF('DO NOT USE_Case Formulas'!A358,"OK",NA()))</f>
        <v>#N/A</v>
      </c>
      <c r="AB358" s="41" t="e">
        <f>IF(AND(NOT(ISBLANK('Case Data Entry'!AB358)),ISNA(VLOOKUP('Case Data Entry'!AB358,'DO NOT USE_School Picklist'!$Q$3:$Q$8,1,FALSE))),"Please select a value from the drop-down menu",IF('DO NOT USE_Case Formulas'!A358,"OK",NA()))</f>
        <v>#N/A</v>
      </c>
    </row>
    <row r="359" spans="1:28" x14ac:dyDescent="0.25">
      <c r="A359" s="40" t="e">
        <f>IF('DO NOT USE_Case Formulas'!A359,IF('DO NOT USE_Case Formulas'!B359,"Not all required fields are completed","OK"),NA())</f>
        <v>#N/A</v>
      </c>
      <c r="B359" s="41" t="e">
        <f>IF(AND('DO NOT USE_Case Formulas'!A359,ISBLANK('Case Data Entry'!B359)),"First Name is required",IF(NOT(ISBLANK('Case Data Entry'!B359)),"OK",NA()))</f>
        <v>#N/A</v>
      </c>
      <c r="C359" s="41" t="e">
        <f>IF(AND('DO NOT USE_Case Formulas'!A359,ISBLANK('Case Data Entry'!C359)),"Last Name is required",IF(NOT(ISBLANK('Case Data Entry'!C359)),"OK",NA()))</f>
        <v>#N/A</v>
      </c>
      <c r="D359" s="41" t="e">
        <f>IF(AND('DO NOT USE_Case Formulas'!A359,ISBLANK('Case Data Entry'!D359)),"Birthdate is required",IF(NOT(ISBLANK('Case Data Entry'!D359)),"OK",NA()))</f>
        <v>#N/A</v>
      </c>
      <c r="E359" s="41" t="e">
        <f>IF(AND('DO NOT USE_Case Formulas'!A359,ISBLANK('Case Data Entry'!E359)),"Mobile Phone is required",IF(NOT(ISBLANK('Case Data Entry'!E359)),IF(AND(ISNUMBER(VALUE('Case Data Entry'!E359)),LEFT('Case Data Entry'!E359,1)&lt;&gt;"1",LEN('Case Data Entry'!E359)=10),"OK","Phone number must be valid format"),NA()))</f>
        <v>#N/A</v>
      </c>
      <c r="F359" s="41" t="e">
        <f>IF(LEN('Case Data Entry'!F359)&gt;255,"Home Street Address must be less than 255 characters",IF('DO NOT USE_Case Formulas'!A359,"OK",NA()))</f>
        <v>#N/A</v>
      </c>
      <c r="G359" s="41" t="e">
        <f>IF(LEN('Case Data Entry'!G359)&gt;40,"City must be less than 40 characters",IF('DO NOT USE_Case Formulas'!A359,"OK",NA()))</f>
        <v>#N/A</v>
      </c>
      <c r="H359" s="41" t="e">
        <f>IF(AND(NOT(ISBLANK('Case Data Entry'!H359)),ISNA(VLOOKUP('Case Data Entry'!H359,'DO NOT USE_School Picklist'!$P$3:$P$52,1,FALSE))),"Please select a value from the drop-down menu",IF('DO NOT USE_Case Formulas'!A359,"OK",NA()))</f>
        <v>#N/A</v>
      </c>
      <c r="I359" s="41" t="e">
        <f>IF(AND('DO NOT USE_Case Formulas'!A359,ISBLANK('Case Data Entry'!I359)),"Zip is required",IF(ISBLANK('Case Data Entry'!I359),NA(),"OK"))</f>
        <v>#N/A</v>
      </c>
      <c r="J359" s="41" t="e">
        <f>IF(AND('DO NOT USE_Case Formulas'!A359,ISBLANK('Case Data Entry'!J359)),"Student or Staff? is required",IF(ISBLANK('Case Data Entry'!J359),NA(),IF(ISNA(VLOOKUP('Case Data Entry'!J359,'DO NOT USE_School Picklist'!$B$3:$B$6,1,FALSE)),"Please select a value from the drop-down menu","OK")))</f>
        <v>#N/A</v>
      </c>
      <c r="K359" s="41" t="e">
        <f>IF(AND('Case Data Entry'!J359='DO NOT USE_School Picklist'!$B$4,ISBLANK('Case Data Entry'!K359)),"Occupation/Job Title is required if Student or Staff? is Yes, staff/faculty or volunteer",IF('DO NOT USE_Case Formulas'!A359,"OK",NA()))</f>
        <v>#N/A</v>
      </c>
      <c r="L359" s="41" t="e">
        <f ca="1">IF('Case Data Entry'!L359&gt;'DO NOT USE_School Picklist'!$C$3,"Date last on school campus/facility cannot be a future date",IF('DO NOT USE_Case Formulas'!A359,IF(ISBLANK('Case Data Entry'!L359),"Date last on school campus/facility is required","OK"),NA()))</f>
        <v>#N/A</v>
      </c>
      <c r="M359" s="41" t="e">
        <f>IF(AND('DO NOT USE_Case Formulas'!A359,ISBLANK('Case Data Entry'!M359)),"Specific Place in the Location is required",IF(ISBLANK('Case Data Entry'!M359),NA(),"OK"))</f>
        <v>#N/A</v>
      </c>
      <c r="N359" s="41" t="e">
        <f>IF(LEN('Case Data Entry'!N359)&gt;50,"Parent/Guardian Name must be less than 50 characters",IF('DO NOT USE_Case Formulas'!A359,"OK",NA()))</f>
        <v>#N/A</v>
      </c>
      <c r="O359" s="41" t="e">
        <f>IF(NOT(ISBLANK('Case Data Entry'!O359)),IF(AND(ISNUMBER('Case Data Entry'!O359),LEFT('Case Data Entry'!O359,1)&lt;&gt;"1",LEN('Case Data Entry'!O359)=10),"OK","Phone number must be valid format"),IF('DO NOT USE_Case Formulas'!A359,"OK",NA()))</f>
        <v>#N/A</v>
      </c>
      <c r="P359" s="41" t="e">
        <f>IF(AND(NOT(ISBLANK('Case Data Entry'!P359)),ISNA(VLOOKUP('Case Data Entry'!P359,'DO NOT USE_School Picklist'!$E$3:$E$10,1,FALSE))),"Please select a value from the drop-down menu",IF('DO NOT USE_Case Formulas'!A359,"OK",NA()))</f>
        <v>#N/A</v>
      </c>
      <c r="Q359" s="41" t="e">
        <f>IF(AND(NOT(ISBLANK('Case Data Entry'!Q359)),ISNA(VLOOKUP('Case Data Entry'!Q359,'DO NOT USE_School Picklist'!$F$3:$F$16,1,FALSE))),"Please select a value from the drop-down menu",IF('DO NOT USE_Case Formulas'!A359,"OK",NA()))</f>
        <v>#N/A</v>
      </c>
      <c r="R359" s="41" t="e">
        <f>IF(LEN('Case Data Entry'!R359)&gt;100,"Classroom(s) must be less than 100 characters",IF('DO NOT USE_Case Formulas'!A359,"OK",NA()))</f>
        <v>#N/A</v>
      </c>
      <c r="S359" s="41" t="e">
        <f>IF(AND(NOT(ISBLANK('Case Data Entry'!S359)),ISNA(VLOOKUP('Case Data Entry'!S359,'DO NOT USE_School Picklist'!$S$3:$S$12,1,FALSE))),"Please select a value from the drop-down menu",IF('DO NOT USE_Case Formulas'!A359,"OK",NA()))</f>
        <v>#N/A</v>
      </c>
      <c r="T359" s="41" t="e">
        <f>IF(AND(NOT(ISBLANK('Case Data Entry'!T359)),ISNA(VLOOKUP('Case Data Entry'!T359,'DO NOT USE_School Picklist'!$S$3:$S$12,1,FALSE))),"Please select a value from the drop-down menu",IF('DO NOT USE_Case Formulas'!A359,"OK",NA()))</f>
        <v>#N/A</v>
      </c>
      <c r="U359" s="41" t="e">
        <f>IF(LEN('Case Data Entry'!U359)&gt;80,"Name of Education Group must be less than 80 characters",IF('DO NOT USE_Case Formulas'!A359,"OK",NA()))</f>
        <v>#N/A</v>
      </c>
      <c r="V359" s="41" t="e">
        <f>IF(AND(NOT(ISBLANK('Case Data Entry'!V359)),ISNA(VLOOKUP('Case Data Entry'!V359,'DO NOT USE_School Picklist'!$K$3:$K$6,1,FALSE))),"Please select a value from the drop-down menu",IF('DO NOT USE_Case Formulas'!A359,"OK",NA()))</f>
        <v>#N/A</v>
      </c>
      <c r="W359" s="41" t="e">
        <f>IF(AND('DO NOT USE_Case Formulas'!A359,ISBLANK('Case Data Entry'!W359)),"Has this person had symptoms? is required",IF(AND(NOT(ISBLANK('Case Data Entry'!W359)),ISNA(VLOOKUP('Case Data Entry'!W359,'DO NOT USE_School Picklist'!$D$3:$D$5,1,FALSE))),"Please select a value from the drop-down menu",IF(NOT(ISBLANK('Case Data Entry'!W359)),"OK",NA())))</f>
        <v>#N/A</v>
      </c>
      <c r="X359" s="41" t="e">
        <f>IF(AND('Case Data Entry'!W359='DO NOT USE_School Picklist'!$D$3,ISBLANK('Case Data Entry'!X359)),"Symptom Onset Date is required if Ever Symptomatic is Yes",IF('DO NOT USE_Case Formulas'!A359,"OK",NA()))</f>
        <v>#N/A</v>
      </c>
      <c r="Y359" s="41"/>
      <c r="Z359" s="41" t="e">
        <f ca="1">IF(AND('DO NOT USE_Case Formulas'!A359,ISBLANK('Case Data Entry'!Z359)),"Lab Result Test Date is required",IF('Case Data Entry'!Z359&gt;'DO NOT USE_School Picklist'!$C$3,"Test Date cannot be a future date",IF(NOT(ISBLANK('Case Data Entry'!Z359)),"OK",NA())))</f>
        <v>#N/A</v>
      </c>
      <c r="AA359" s="41" t="e">
        <f>IF(AND(NOT(ISBLANK('Case Data Entry'!AA359)),ISNA(VLOOKUP('Case Data Entry'!AA359,'DO NOT USE_School Picklist'!$R$3:$R$7,1,FALSE))),"Please select a value from the drop-down menu",IF('DO NOT USE_Case Formulas'!A359,"OK",NA()))</f>
        <v>#N/A</v>
      </c>
      <c r="AB359" s="41" t="e">
        <f>IF(AND(NOT(ISBLANK('Case Data Entry'!AB359)),ISNA(VLOOKUP('Case Data Entry'!AB359,'DO NOT USE_School Picklist'!$Q$3:$Q$8,1,FALSE))),"Please select a value from the drop-down menu",IF('DO NOT USE_Case Formulas'!A359,"OK",NA()))</f>
        <v>#N/A</v>
      </c>
    </row>
    <row r="360" spans="1:28" x14ac:dyDescent="0.25">
      <c r="A360" s="40" t="e">
        <f>IF('DO NOT USE_Case Formulas'!A360,IF('DO NOT USE_Case Formulas'!B360,"Not all required fields are completed","OK"),NA())</f>
        <v>#N/A</v>
      </c>
      <c r="B360" s="41" t="e">
        <f>IF(AND('DO NOT USE_Case Formulas'!A360,ISBLANK('Case Data Entry'!B360)),"First Name is required",IF(NOT(ISBLANK('Case Data Entry'!B360)),"OK",NA()))</f>
        <v>#N/A</v>
      </c>
      <c r="C360" s="41" t="e">
        <f>IF(AND('DO NOT USE_Case Formulas'!A360,ISBLANK('Case Data Entry'!C360)),"Last Name is required",IF(NOT(ISBLANK('Case Data Entry'!C360)),"OK",NA()))</f>
        <v>#N/A</v>
      </c>
      <c r="D360" s="41" t="e">
        <f>IF(AND('DO NOT USE_Case Formulas'!A360,ISBLANK('Case Data Entry'!D360)),"Birthdate is required",IF(NOT(ISBLANK('Case Data Entry'!D360)),"OK",NA()))</f>
        <v>#N/A</v>
      </c>
      <c r="E360" s="41" t="e">
        <f>IF(AND('DO NOT USE_Case Formulas'!A360,ISBLANK('Case Data Entry'!E360)),"Mobile Phone is required",IF(NOT(ISBLANK('Case Data Entry'!E360)),IF(AND(ISNUMBER(VALUE('Case Data Entry'!E360)),LEFT('Case Data Entry'!E360,1)&lt;&gt;"1",LEN('Case Data Entry'!E360)=10),"OK","Phone number must be valid format"),NA()))</f>
        <v>#N/A</v>
      </c>
      <c r="F360" s="41" t="e">
        <f>IF(LEN('Case Data Entry'!F360)&gt;255,"Home Street Address must be less than 255 characters",IF('DO NOT USE_Case Formulas'!A360,"OK",NA()))</f>
        <v>#N/A</v>
      </c>
      <c r="G360" s="41" t="e">
        <f>IF(LEN('Case Data Entry'!G360)&gt;40,"City must be less than 40 characters",IF('DO NOT USE_Case Formulas'!A360,"OK",NA()))</f>
        <v>#N/A</v>
      </c>
      <c r="H360" s="41" t="e">
        <f>IF(AND(NOT(ISBLANK('Case Data Entry'!H360)),ISNA(VLOOKUP('Case Data Entry'!H360,'DO NOT USE_School Picklist'!$P$3:$P$52,1,FALSE))),"Please select a value from the drop-down menu",IF('DO NOT USE_Case Formulas'!A360,"OK",NA()))</f>
        <v>#N/A</v>
      </c>
      <c r="I360" s="41" t="e">
        <f>IF(AND('DO NOT USE_Case Formulas'!A360,ISBLANK('Case Data Entry'!I360)),"Zip is required",IF(ISBLANK('Case Data Entry'!I360),NA(),"OK"))</f>
        <v>#N/A</v>
      </c>
      <c r="J360" s="41" t="e">
        <f>IF(AND('DO NOT USE_Case Formulas'!A360,ISBLANK('Case Data Entry'!J360)),"Student or Staff? is required",IF(ISBLANK('Case Data Entry'!J360),NA(),IF(ISNA(VLOOKUP('Case Data Entry'!J360,'DO NOT USE_School Picklist'!$B$3:$B$6,1,FALSE)),"Please select a value from the drop-down menu","OK")))</f>
        <v>#N/A</v>
      </c>
      <c r="K360" s="41" t="e">
        <f>IF(AND('Case Data Entry'!J360='DO NOT USE_School Picklist'!$B$4,ISBLANK('Case Data Entry'!K360)),"Occupation/Job Title is required if Student or Staff? is Yes, staff/faculty or volunteer",IF('DO NOT USE_Case Formulas'!A360,"OK",NA()))</f>
        <v>#N/A</v>
      </c>
      <c r="L360" s="41" t="e">
        <f ca="1">IF('Case Data Entry'!L360&gt;'DO NOT USE_School Picklist'!$C$3,"Date last on school campus/facility cannot be a future date",IF('DO NOT USE_Case Formulas'!A360,IF(ISBLANK('Case Data Entry'!L360),"Date last on school campus/facility is required","OK"),NA()))</f>
        <v>#N/A</v>
      </c>
      <c r="M360" s="41" t="e">
        <f>IF(AND('DO NOT USE_Case Formulas'!A360,ISBLANK('Case Data Entry'!M360)),"Specific Place in the Location is required",IF(ISBLANK('Case Data Entry'!M360),NA(),"OK"))</f>
        <v>#N/A</v>
      </c>
      <c r="N360" s="41" t="e">
        <f>IF(LEN('Case Data Entry'!N360)&gt;50,"Parent/Guardian Name must be less than 50 characters",IF('DO NOT USE_Case Formulas'!A360,"OK",NA()))</f>
        <v>#N/A</v>
      </c>
      <c r="O360" s="41" t="e">
        <f>IF(NOT(ISBLANK('Case Data Entry'!O360)),IF(AND(ISNUMBER('Case Data Entry'!O360),LEFT('Case Data Entry'!O360,1)&lt;&gt;"1",LEN('Case Data Entry'!O360)=10),"OK","Phone number must be valid format"),IF('DO NOT USE_Case Formulas'!A360,"OK",NA()))</f>
        <v>#N/A</v>
      </c>
      <c r="P360" s="41" t="e">
        <f>IF(AND(NOT(ISBLANK('Case Data Entry'!P360)),ISNA(VLOOKUP('Case Data Entry'!P360,'DO NOT USE_School Picklist'!$E$3:$E$10,1,FALSE))),"Please select a value from the drop-down menu",IF('DO NOT USE_Case Formulas'!A360,"OK",NA()))</f>
        <v>#N/A</v>
      </c>
      <c r="Q360" s="41" t="e">
        <f>IF(AND(NOT(ISBLANK('Case Data Entry'!Q360)),ISNA(VLOOKUP('Case Data Entry'!Q360,'DO NOT USE_School Picklist'!$F$3:$F$16,1,FALSE))),"Please select a value from the drop-down menu",IF('DO NOT USE_Case Formulas'!A360,"OK",NA()))</f>
        <v>#N/A</v>
      </c>
      <c r="R360" s="41" t="e">
        <f>IF(LEN('Case Data Entry'!R360)&gt;100,"Classroom(s) must be less than 100 characters",IF('DO NOT USE_Case Formulas'!A360,"OK",NA()))</f>
        <v>#N/A</v>
      </c>
      <c r="S360" s="41" t="e">
        <f>IF(AND(NOT(ISBLANK('Case Data Entry'!S360)),ISNA(VLOOKUP('Case Data Entry'!S360,'DO NOT USE_School Picklist'!$S$3:$S$12,1,FALSE))),"Please select a value from the drop-down menu",IF('DO NOT USE_Case Formulas'!A360,"OK",NA()))</f>
        <v>#N/A</v>
      </c>
      <c r="T360" s="41" t="e">
        <f>IF(AND(NOT(ISBLANK('Case Data Entry'!T360)),ISNA(VLOOKUP('Case Data Entry'!T360,'DO NOT USE_School Picklist'!$S$3:$S$12,1,FALSE))),"Please select a value from the drop-down menu",IF('DO NOT USE_Case Formulas'!A360,"OK",NA()))</f>
        <v>#N/A</v>
      </c>
      <c r="U360" s="41" t="e">
        <f>IF(LEN('Case Data Entry'!U360)&gt;80,"Name of Education Group must be less than 80 characters",IF('DO NOT USE_Case Formulas'!A360,"OK",NA()))</f>
        <v>#N/A</v>
      </c>
      <c r="V360" s="41" t="e">
        <f>IF(AND(NOT(ISBLANK('Case Data Entry'!V360)),ISNA(VLOOKUP('Case Data Entry'!V360,'DO NOT USE_School Picklist'!$K$3:$K$6,1,FALSE))),"Please select a value from the drop-down menu",IF('DO NOT USE_Case Formulas'!A360,"OK",NA()))</f>
        <v>#N/A</v>
      </c>
      <c r="W360" s="41" t="e">
        <f>IF(AND('DO NOT USE_Case Formulas'!A360,ISBLANK('Case Data Entry'!W360)),"Has this person had symptoms? is required",IF(AND(NOT(ISBLANK('Case Data Entry'!W360)),ISNA(VLOOKUP('Case Data Entry'!W360,'DO NOT USE_School Picklist'!$D$3:$D$5,1,FALSE))),"Please select a value from the drop-down menu",IF(NOT(ISBLANK('Case Data Entry'!W360)),"OK",NA())))</f>
        <v>#N/A</v>
      </c>
      <c r="X360" s="41" t="e">
        <f>IF(AND('Case Data Entry'!W360='DO NOT USE_School Picklist'!$D$3,ISBLANK('Case Data Entry'!X360)),"Symptom Onset Date is required if Ever Symptomatic is Yes",IF('DO NOT USE_Case Formulas'!A360,"OK",NA()))</f>
        <v>#N/A</v>
      </c>
      <c r="Y360" s="41"/>
      <c r="Z360" s="41" t="e">
        <f ca="1">IF(AND('DO NOT USE_Case Formulas'!A360,ISBLANK('Case Data Entry'!Z360)),"Lab Result Test Date is required",IF('Case Data Entry'!Z360&gt;'DO NOT USE_School Picklist'!$C$3,"Test Date cannot be a future date",IF(NOT(ISBLANK('Case Data Entry'!Z360)),"OK",NA())))</f>
        <v>#N/A</v>
      </c>
      <c r="AA360" s="41" t="e">
        <f>IF(AND(NOT(ISBLANK('Case Data Entry'!AA360)),ISNA(VLOOKUP('Case Data Entry'!AA360,'DO NOT USE_School Picklist'!$R$3:$R$7,1,FALSE))),"Please select a value from the drop-down menu",IF('DO NOT USE_Case Formulas'!A360,"OK",NA()))</f>
        <v>#N/A</v>
      </c>
      <c r="AB360" s="41" t="e">
        <f>IF(AND(NOT(ISBLANK('Case Data Entry'!AB360)),ISNA(VLOOKUP('Case Data Entry'!AB360,'DO NOT USE_School Picklist'!$Q$3:$Q$8,1,FALSE))),"Please select a value from the drop-down menu",IF('DO NOT USE_Case Formulas'!A360,"OK",NA()))</f>
        <v>#N/A</v>
      </c>
    </row>
    <row r="361" spans="1:28" x14ac:dyDescent="0.25">
      <c r="A361" s="40" t="e">
        <f>IF('DO NOT USE_Case Formulas'!A361,IF('DO NOT USE_Case Formulas'!B361,"Not all required fields are completed","OK"),NA())</f>
        <v>#N/A</v>
      </c>
      <c r="B361" s="41" t="e">
        <f>IF(AND('DO NOT USE_Case Formulas'!A361,ISBLANK('Case Data Entry'!B361)),"First Name is required",IF(NOT(ISBLANK('Case Data Entry'!B361)),"OK",NA()))</f>
        <v>#N/A</v>
      </c>
      <c r="C361" s="41" t="e">
        <f>IF(AND('DO NOT USE_Case Formulas'!A361,ISBLANK('Case Data Entry'!C361)),"Last Name is required",IF(NOT(ISBLANK('Case Data Entry'!C361)),"OK",NA()))</f>
        <v>#N/A</v>
      </c>
      <c r="D361" s="41" t="e">
        <f>IF(AND('DO NOT USE_Case Formulas'!A361,ISBLANK('Case Data Entry'!D361)),"Birthdate is required",IF(NOT(ISBLANK('Case Data Entry'!D361)),"OK",NA()))</f>
        <v>#N/A</v>
      </c>
      <c r="E361" s="41" t="e">
        <f>IF(AND('DO NOT USE_Case Formulas'!A361,ISBLANK('Case Data Entry'!E361)),"Mobile Phone is required",IF(NOT(ISBLANK('Case Data Entry'!E361)),IF(AND(ISNUMBER(VALUE('Case Data Entry'!E361)),LEFT('Case Data Entry'!E361,1)&lt;&gt;"1",LEN('Case Data Entry'!E361)=10),"OK","Phone number must be valid format"),NA()))</f>
        <v>#N/A</v>
      </c>
      <c r="F361" s="41" t="e">
        <f>IF(LEN('Case Data Entry'!F361)&gt;255,"Home Street Address must be less than 255 characters",IF('DO NOT USE_Case Formulas'!A361,"OK",NA()))</f>
        <v>#N/A</v>
      </c>
      <c r="G361" s="41" t="e">
        <f>IF(LEN('Case Data Entry'!G361)&gt;40,"City must be less than 40 characters",IF('DO NOT USE_Case Formulas'!A361,"OK",NA()))</f>
        <v>#N/A</v>
      </c>
      <c r="H361" s="41" t="e">
        <f>IF(AND(NOT(ISBLANK('Case Data Entry'!H361)),ISNA(VLOOKUP('Case Data Entry'!H361,'DO NOT USE_School Picklist'!$P$3:$P$52,1,FALSE))),"Please select a value from the drop-down menu",IF('DO NOT USE_Case Formulas'!A361,"OK",NA()))</f>
        <v>#N/A</v>
      </c>
      <c r="I361" s="41" t="e">
        <f>IF(AND('DO NOT USE_Case Formulas'!A361,ISBLANK('Case Data Entry'!I361)),"Zip is required",IF(ISBLANK('Case Data Entry'!I361),NA(),"OK"))</f>
        <v>#N/A</v>
      </c>
      <c r="J361" s="41" t="e">
        <f>IF(AND('DO NOT USE_Case Formulas'!A361,ISBLANK('Case Data Entry'!J361)),"Student or Staff? is required",IF(ISBLANK('Case Data Entry'!J361),NA(),IF(ISNA(VLOOKUP('Case Data Entry'!J361,'DO NOT USE_School Picklist'!$B$3:$B$6,1,FALSE)),"Please select a value from the drop-down menu","OK")))</f>
        <v>#N/A</v>
      </c>
      <c r="K361" s="41" t="e">
        <f>IF(AND('Case Data Entry'!J361='DO NOT USE_School Picklist'!$B$4,ISBLANK('Case Data Entry'!K361)),"Occupation/Job Title is required if Student or Staff? is Yes, staff/faculty or volunteer",IF('DO NOT USE_Case Formulas'!A361,"OK",NA()))</f>
        <v>#N/A</v>
      </c>
      <c r="L361" s="41" t="e">
        <f ca="1">IF('Case Data Entry'!L361&gt;'DO NOT USE_School Picklist'!$C$3,"Date last on school campus/facility cannot be a future date",IF('DO NOT USE_Case Formulas'!A361,IF(ISBLANK('Case Data Entry'!L361),"Date last on school campus/facility is required","OK"),NA()))</f>
        <v>#N/A</v>
      </c>
      <c r="M361" s="41" t="e">
        <f>IF(AND('DO NOT USE_Case Formulas'!A361,ISBLANK('Case Data Entry'!M361)),"Specific Place in the Location is required",IF(ISBLANK('Case Data Entry'!M361),NA(),"OK"))</f>
        <v>#N/A</v>
      </c>
      <c r="N361" s="41" t="e">
        <f>IF(LEN('Case Data Entry'!N361)&gt;50,"Parent/Guardian Name must be less than 50 characters",IF('DO NOT USE_Case Formulas'!A361,"OK",NA()))</f>
        <v>#N/A</v>
      </c>
      <c r="O361" s="41" t="e">
        <f>IF(NOT(ISBLANK('Case Data Entry'!O361)),IF(AND(ISNUMBER('Case Data Entry'!O361),LEFT('Case Data Entry'!O361,1)&lt;&gt;"1",LEN('Case Data Entry'!O361)=10),"OK","Phone number must be valid format"),IF('DO NOT USE_Case Formulas'!A361,"OK",NA()))</f>
        <v>#N/A</v>
      </c>
      <c r="P361" s="41" t="e">
        <f>IF(AND(NOT(ISBLANK('Case Data Entry'!P361)),ISNA(VLOOKUP('Case Data Entry'!P361,'DO NOT USE_School Picklist'!$E$3:$E$10,1,FALSE))),"Please select a value from the drop-down menu",IF('DO NOT USE_Case Formulas'!A361,"OK",NA()))</f>
        <v>#N/A</v>
      </c>
      <c r="Q361" s="41" t="e">
        <f>IF(AND(NOT(ISBLANK('Case Data Entry'!Q361)),ISNA(VLOOKUP('Case Data Entry'!Q361,'DO NOT USE_School Picklist'!$F$3:$F$16,1,FALSE))),"Please select a value from the drop-down menu",IF('DO NOT USE_Case Formulas'!A361,"OK",NA()))</f>
        <v>#N/A</v>
      </c>
      <c r="R361" s="41" t="e">
        <f>IF(LEN('Case Data Entry'!R361)&gt;100,"Classroom(s) must be less than 100 characters",IF('DO NOT USE_Case Formulas'!A361,"OK",NA()))</f>
        <v>#N/A</v>
      </c>
      <c r="S361" s="41" t="e">
        <f>IF(AND(NOT(ISBLANK('Case Data Entry'!S361)),ISNA(VLOOKUP('Case Data Entry'!S361,'DO NOT USE_School Picklist'!$S$3:$S$12,1,FALSE))),"Please select a value from the drop-down menu",IF('DO NOT USE_Case Formulas'!A361,"OK",NA()))</f>
        <v>#N/A</v>
      </c>
      <c r="T361" s="41" t="e">
        <f>IF(AND(NOT(ISBLANK('Case Data Entry'!T361)),ISNA(VLOOKUP('Case Data Entry'!T361,'DO NOT USE_School Picklist'!$S$3:$S$12,1,FALSE))),"Please select a value from the drop-down menu",IF('DO NOT USE_Case Formulas'!A361,"OK",NA()))</f>
        <v>#N/A</v>
      </c>
      <c r="U361" s="41" t="e">
        <f>IF(LEN('Case Data Entry'!U361)&gt;80,"Name of Education Group must be less than 80 characters",IF('DO NOT USE_Case Formulas'!A361,"OK",NA()))</f>
        <v>#N/A</v>
      </c>
      <c r="V361" s="41" t="e">
        <f>IF(AND(NOT(ISBLANK('Case Data Entry'!V361)),ISNA(VLOOKUP('Case Data Entry'!V361,'DO NOT USE_School Picklist'!$K$3:$K$6,1,FALSE))),"Please select a value from the drop-down menu",IF('DO NOT USE_Case Formulas'!A361,"OK",NA()))</f>
        <v>#N/A</v>
      </c>
      <c r="W361" s="41" t="e">
        <f>IF(AND('DO NOT USE_Case Formulas'!A361,ISBLANK('Case Data Entry'!W361)),"Has this person had symptoms? is required",IF(AND(NOT(ISBLANK('Case Data Entry'!W361)),ISNA(VLOOKUP('Case Data Entry'!W361,'DO NOT USE_School Picklist'!$D$3:$D$5,1,FALSE))),"Please select a value from the drop-down menu",IF(NOT(ISBLANK('Case Data Entry'!W361)),"OK",NA())))</f>
        <v>#N/A</v>
      </c>
      <c r="X361" s="41" t="e">
        <f>IF(AND('Case Data Entry'!W361='DO NOT USE_School Picklist'!$D$3,ISBLANK('Case Data Entry'!X361)),"Symptom Onset Date is required if Ever Symptomatic is Yes",IF('DO NOT USE_Case Formulas'!A361,"OK",NA()))</f>
        <v>#N/A</v>
      </c>
      <c r="Y361" s="41"/>
      <c r="Z361" s="41" t="e">
        <f ca="1">IF(AND('DO NOT USE_Case Formulas'!A361,ISBLANK('Case Data Entry'!Z361)),"Lab Result Test Date is required",IF('Case Data Entry'!Z361&gt;'DO NOT USE_School Picklist'!$C$3,"Test Date cannot be a future date",IF(NOT(ISBLANK('Case Data Entry'!Z361)),"OK",NA())))</f>
        <v>#N/A</v>
      </c>
      <c r="AA361" s="41" t="e">
        <f>IF(AND(NOT(ISBLANK('Case Data Entry'!AA361)),ISNA(VLOOKUP('Case Data Entry'!AA361,'DO NOT USE_School Picklist'!$R$3:$R$7,1,FALSE))),"Please select a value from the drop-down menu",IF('DO NOT USE_Case Formulas'!A361,"OK",NA()))</f>
        <v>#N/A</v>
      </c>
      <c r="AB361" s="41" t="e">
        <f>IF(AND(NOT(ISBLANK('Case Data Entry'!AB361)),ISNA(VLOOKUP('Case Data Entry'!AB361,'DO NOT USE_School Picklist'!$Q$3:$Q$8,1,FALSE))),"Please select a value from the drop-down menu",IF('DO NOT USE_Case Formulas'!A361,"OK",NA()))</f>
        <v>#N/A</v>
      </c>
    </row>
    <row r="362" spans="1:28" x14ac:dyDescent="0.25">
      <c r="A362" s="40" t="e">
        <f>IF('DO NOT USE_Case Formulas'!A362,IF('DO NOT USE_Case Formulas'!B362,"Not all required fields are completed","OK"),NA())</f>
        <v>#N/A</v>
      </c>
      <c r="B362" s="41" t="e">
        <f>IF(AND('DO NOT USE_Case Formulas'!A362,ISBLANK('Case Data Entry'!B362)),"First Name is required",IF(NOT(ISBLANK('Case Data Entry'!B362)),"OK",NA()))</f>
        <v>#N/A</v>
      </c>
      <c r="C362" s="41" t="e">
        <f>IF(AND('DO NOT USE_Case Formulas'!A362,ISBLANK('Case Data Entry'!C362)),"Last Name is required",IF(NOT(ISBLANK('Case Data Entry'!C362)),"OK",NA()))</f>
        <v>#N/A</v>
      </c>
      <c r="D362" s="41" t="e">
        <f>IF(AND('DO NOT USE_Case Formulas'!A362,ISBLANK('Case Data Entry'!D362)),"Birthdate is required",IF(NOT(ISBLANK('Case Data Entry'!D362)),"OK",NA()))</f>
        <v>#N/A</v>
      </c>
      <c r="E362" s="41" t="e">
        <f>IF(AND('DO NOT USE_Case Formulas'!A362,ISBLANK('Case Data Entry'!E362)),"Mobile Phone is required",IF(NOT(ISBLANK('Case Data Entry'!E362)),IF(AND(ISNUMBER(VALUE('Case Data Entry'!E362)),LEFT('Case Data Entry'!E362,1)&lt;&gt;"1",LEN('Case Data Entry'!E362)=10),"OK","Phone number must be valid format"),NA()))</f>
        <v>#N/A</v>
      </c>
      <c r="F362" s="41" t="e">
        <f>IF(LEN('Case Data Entry'!F362)&gt;255,"Home Street Address must be less than 255 characters",IF('DO NOT USE_Case Formulas'!A362,"OK",NA()))</f>
        <v>#N/A</v>
      </c>
      <c r="G362" s="41" t="e">
        <f>IF(LEN('Case Data Entry'!G362)&gt;40,"City must be less than 40 characters",IF('DO NOT USE_Case Formulas'!A362,"OK",NA()))</f>
        <v>#N/A</v>
      </c>
      <c r="H362" s="41" t="e">
        <f>IF(AND(NOT(ISBLANK('Case Data Entry'!H362)),ISNA(VLOOKUP('Case Data Entry'!H362,'DO NOT USE_School Picklist'!$P$3:$P$52,1,FALSE))),"Please select a value from the drop-down menu",IF('DO NOT USE_Case Formulas'!A362,"OK",NA()))</f>
        <v>#N/A</v>
      </c>
      <c r="I362" s="41" t="e">
        <f>IF(AND('DO NOT USE_Case Formulas'!A362,ISBLANK('Case Data Entry'!I362)),"Zip is required",IF(ISBLANK('Case Data Entry'!I362),NA(),"OK"))</f>
        <v>#N/A</v>
      </c>
      <c r="J362" s="41" t="e">
        <f>IF(AND('DO NOT USE_Case Formulas'!A362,ISBLANK('Case Data Entry'!J362)),"Student or Staff? is required",IF(ISBLANK('Case Data Entry'!J362),NA(),IF(ISNA(VLOOKUP('Case Data Entry'!J362,'DO NOT USE_School Picklist'!$B$3:$B$6,1,FALSE)),"Please select a value from the drop-down menu","OK")))</f>
        <v>#N/A</v>
      </c>
      <c r="K362" s="41" t="e">
        <f>IF(AND('Case Data Entry'!J362='DO NOT USE_School Picklist'!$B$4,ISBLANK('Case Data Entry'!K362)),"Occupation/Job Title is required if Student or Staff? is Yes, staff/faculty or volunteer",IF('DO NOT USE_Case Formulas'!A362,"OK",NA()))</f>
        <v>#N/A</v>
      </c>
      <c r="L362" s="41" t="e">
        <f ca="1">IF('Case Data Entry'!L362&gt;'DO NOT USE_School Picklist'!$C$3,"Date last on school campus/facility cannot be a future date",IF('DO NOT USE_Case Formulas'!A362,IF(ISBLANK('Case Data Entry'!L362),"Date last on school campus/facility is required","OK"),NA()))</f>
        <v>#N/A</v>
      </c>
      <c r="M362" s="41" t="e">
        <f>IF(AND('DO NOT USE_Case Formulas'!A362,ISBLANK('Case Data Entry'!M362)),"Specific Place in the Location is required",IF(ISBLANK('Case Data Entry'!M362),NA(),"OK"))</f>
        <v>#N/A</v>
      </c>
      <c r="N362" s="41" t="e">
        <f>IF(LEN('Case Data Entry'!N362)&gt;50,"Parent/Guardian Name must be less than 50 characters",IF('DO NOT USE_Case Formulas'!A362,"OK",NA()))</f>
        <v>#N/A</v>
      </c>
      <c r="O362" s="41" t="e">
        <f>IF(NOT(ISBLANK('Case Data Entry'!O362)),IF(AND(ISNUMBER('Case Data Entry'!O362),LEFT('Case Data Entry'!O362,1)&lt;&gt;"1",LEN('Case Data Entry'!O362)=10),"OK","Phone number must be valid format"),IF('DO NOT USE_Case Formulas'!A362,"OK",NA()))</f>
        <v>#N/A</v>
      </c>
      <c r="P362" s="41" t="e">
        <f>IF(AND(NOT(ISBLANK('Case Data Entry'!P362)),ISNA(VLOOKUP('Case Data Entry'!P362,'DO NOT USE_School Picklist'!$E$3:$E$10,1,FALSE))),"Please select a value from the drop-down menu",IF('DO NOT USE_Case Formulas'!A362,"OK",NA()))</f>
        <v>#N/A</v>
      </c>
      <c r="Q362" s="41" t="e">
        <f>IF(AND(NOT(ISBLANK('Case Data Entry'!Q362)),ISNA(VLOOKUP('Case Data Entry'!Q362,'DO NOT USE_School Picklist'!$F$3:$F$16,1,FALSE))),"Please select a value from the drop-down menu",IF('DO NOT USE_Case Formulas'!A362,"OK",NA()))</f>
        <v>#N/A</v>
      </c>
      <c r="R362" s="41" t="e">
        <f>IF(LEN('Case Data Entry'!R362)&gt;100,"Classroom(s) must be less than 100 characters",IF('DO NOT USE_Case Formulas'!A362,"OK",NA()))</f>
        <v>#N/A</v>
      </c>
      <c r="S362" s="41" t="e">
        <f>IF(AND(NOT(ISBLANK('Case Data Entry'!S362)),ISNA(VLOOKUP('Case Data Entry'!S362,'DO NOT USE_School Picklist'!$S$3:$S$12,1,FALSE))),"Please select a value from the drop-down menu",IF('DO NOT USE_Case Formulas'!A362,"OK",NA()))</f>
        <v>#N/A</v>
      </c>
      <c r="T362" s="41" t="e">
        <f>IF(AND(NOT(ISBLANK('Case Data Entry'!T362)),ISNA(VLOOKUP('Case Data Entry'!T362,'DO NOT USE_School Picklist'!$S$3:$S$12,1,FALSE))),"Please select a value from the drop-down menu",IF('DO NOT USE_Case Formulas'!A362,"OK",NA()))</f>
        <v>#N/A</v>
      </c>
      <c r="U362" s="41" t="e">
        <f>IF(LEN('Case Data Entry'!U362)&gt;80,"Name of Education Group must be less than 80 characters",IF('DO NOT USE_Case Formulas'!A362,"OK",NA()))</f>
        <v>#N/A</v>
      </c>
      <c r="V362" s="41" t="e">
        <f>IF(AND(NOT(ISBLANK('Case Data Entry'!V362)),ISNA(VLOOKUP('Case Data Entry'!V362,'DO NOT USE_School Picklist'!$K$3:$K$6,1,FALSE))),"Please select a value from the drop-down menu",IF('DO NOT USE_Case Formulas'!A362,"OK",NA()))</f>
        <v>#N/A</v>
      </c>
      <c r="W362" s="41" t="e">
        <f>IF(AND('DO NOT USE_Case Formulas'!A362,ISBLANK('Case Data Entry'!W362)),"Has this person had symptoms? is required",IF(AND(NOT(ISBLANK('Case Data Entry'!W362)),ISNA(VLOOKUP('Case Data Entry'!W362,'DO NOT USE_School Picklist'!$D$3:$D$5,1,FALSE))),"Please select a value from the drop-down menu",IF(NOT(ISBLANK('Case Data Entry'!W362)),"OK",NA())))</f>
        <v>#N/A</v>
      </c>
      <c r="X362" s="41" t="e">
        <f>IF(AND('Case Data Entry'!W362='DO NOT USE_School Picklist'!$D$3,ISBLANK('Case Data Entry'!X362)),"Symptom Onset Date is required if Ever Symptomatic is Yes",IF('DO NOT USE_Case Formulas'!A362,"OK",NA()))</f>
        <v>#N/A</v>
      </c>
      <c r="Y362" s="41"/>
      <c r="Z362" s="41" t="e">
        <f ca="1">IF(AND('DO NOT USE_Case Formulas'!A362,ISBLANK('Case Data Entry'!Z362)),"Lab Result Test Date is required",IF('Case Data Entry'!Z362&gt;'DO NOT USE_School Picklist'!$C$3,"Test Date cannot be a future date",IF(NOT(ISBLANK('Case Data Entry'!Z362)),"OK",NA())))</f>
        <v>#N/A</v>
      </c>
      <c r="AA362" s="41" t="e">
        <f>IF(AND(NOT(ISBLANK('Case Data Entry'!AA362)),ISNA(VLOOKUP('Case Data Entry'!AA362,'DO NOT USE_School Picklist'!$R$3:$R$7,1,FALSE))),"Please select a value from the drop-down menu",IF('DO NOT USE_Case Formulas'!A362,"OK",NA()))</f>
        <v>#N/A</v>
      </c>
      <c r="AB362" s="41" t="e">
        <f>IF(AND(NOT(ISBLANK('Case Data Entry'!AB362)),ISNA(VLOOKUP('Case Data Entry'!AB362,'DO NOT USE_School Picklist'!$Q$3:$Q$8,1,FALSE))),"Please select a value from the drop-down menu",IF('DO NOT USE_Case Formulas'!A362,"OK",NA()))</f>
        <v>#N/A</v>
      </c>
    </row>
    <row r="363" spans="1:28" x14ac:dyDescent="0.25">
      <c r="A363" s="40" t="e">
        <f>IF('DO NOT USE_Case Formulas'!A363,IF('DO NOT USE_Case Formulas'!B363,"Not all required fields are completed","OK"),NA())</f>
        <v>#N/A</v>
      </c>
      <c r="B363" s="41" t="e">
        <f>IF(AND('DO NOT USE_Case Formulas'!A363,ISBLANK('Case Data Entry'!B363)),"First Name is required",IF(NOT(ISBLANK('Case Data Entry'!B363)),"OK",NA()))</f>
        <v>#N/A</v>
      </c>
      <c r="C363" s="41" t="e">
        <f>IF(AND('DO NOT USE_Case Formulas'!A363,ISBLANK('Case Data Entry'!C363)),"Last Name is required",IF(NOT(ISBLANK('Case Data Entry'!C363)),"OK",NA()))</f>
        <v>#N/A</v>
      </c>
      <c r="D363" s="41" t="e">
        <f>IF(AND('DO NOT USE_Case Formulas'!A363,ISBLANK('Case Data Entry'!D363)),"Birthdate is required",IF(NOT(ISBLANK('Case Data Entry'!D363)),"OK",NA()))</f>
        <v>#N/A</v>
      </c>
      <c r="E363" s="41" t="e">
        <f>IF(AND('DO NOT USE_Case Formulas'!A363,ISBLANK('Case Data Entry'!E363)),"Mobile Phone is required",IF(NOT(ISBLANK('Case Data Entry'!E363)),IF(AND(ISNUMBER(VALUE('Case Data Entry'!E363)),LEFT('Case Data Entry'!E363,1)&lt;&gt;"1",LEN('Case Data Entry'!E363)=10),"OK","Phone number must be valid format"),NA()))</f>
        <v>#N/A</v>
      </c>
      <c r="F363" s="41" t="e">
        <f>IF(LEN('Case Data Entry'!F363)&gt;255,"Home Street Address must be less than 255 characters",IF('DO NOT USE_Case Formulas'!A363,"OK",NA()))</f>
        <v>#N/A</v>
      </c>
      <c r="G363" s="41" t="e">
        <f>IF(LEN('Case Data Entry'!G363)&gt;40,"City must be less than 40 characters",IF('DO NOT USE_Case Formulas'!A363,"OK",NA()))</f>
        <v>#N/A</v>
      </c>
      <c r="H363" s="41" t="e">
        <f>IF(AND(NOT(ISBLANK('Case Data Entry'!H363)),ISNA(VLOOKUP('Case Data Entry'!H363,'DO NOT USE_School Picklist'!$P$3:$P$52,1,FALSE))),"Please select a value from the drop-down menu",IF('DO NOT USE_Case Formulas'!A363,"OK",NA()))</f>
        <v>#N/A</v>
      </c>
      <c r="I363" s="41" t="e">
        <f>IF(AND('DO NOT USE_Case Formulas'!A363,ISBLANK('Case Data Entry'!I363)),"Zip is required",IF(ISBLANK('Case Data Entry'!I363),NA(),"OK"))</f>
        <v>#N/A</v>
      </c>
      <c r="J363" s="41" t="e">
        <f>IF(AND('DO NOT USE_Case Formulas'!A363,ISBLANK('Case Data Entry'!J363)),"Student or Staff? is required",IF(ISBLANK('Case Data Entry'!J363),NA(),IF(ISNA(VLOOKUP('Case Data Entry'!J363,'DO NOT USE_School Picklist'!$B$3:$B$6,1,FALSE)),"Please select a value from the drop-down menu","OK")))</f>
        <v>#N/A</v>
      </c>
      <c r="K363" s="41" t="e">
        <f>IF(AND('Case Data Entry'!J363='DO NOT USE_School Picklist'!$B$4,ISBLANK('Case Data Entry'!K363)),"Occupation/Job Title is required if Student or Staff? is Yes, staff/faculty or volunteer",IF('DO NOT USE_Case Formulas'!A363,"OK",NA()))</f>
        <v>#N/A</v>
      </c>
      <c r="L363" s="41" t="e">
        <f ca="1">IF('Case Data Entry'!L363&gt;'DO NOT USE_School Picklist'!$C$3,"Date last on school campus/facility cannot be a future date",IF('DO NOT USE_Case Formulas'!A363,IF(ISBLANK('Case Data Entry'!L363),"Date last on school campus/facility is required","OK"),NA()))</f>
        <v>#N/A</v>
      </c>
      <c r="M363" s="41" t="e">
        <f>IF(AND('DO NOT USE_Case Formulas'!A363,ISBLANK('Case Data Entry'!M363)),"Specific Place in the Location is required",IF(ISBLANK('Case Data Entry'!M363),NA(),"OK"))</f>
        <v>#N/A</v>
      </c>
      <c r="N363" s="41" t="e">
        <f>IF(LEN('Case Data Entry'!N363)&gt;50,"Parent/Guardian Name must be less than 50 characters",IF('DO NOT USE_Case Formulas'!A363,"OK",NA()))</f>
        <v>#N/A</v>
      </c>
      <c r="O363" s="41" t="e">
        <f>IF(NOT(ISBLANK('Case Data Entry'!O363)),IF(AND(ISNUMBER('Case Data Entry'!O363),LEFT('Case Data Entry'!O363,1)&lt;&gt;"1",LEN('Case Data Entry'!O363)=10),"OK","Phone number must be valid format"),IF('DO NOT USE_Case Formulas'!A363,"OK",NA()))</f>
        <v>#N/A</v>
      </c>
      <c r="P363" s="41" t="e">
        <f>IF(AND(NOT(ISBLANK('Case Data Entry'!P363)),ISNA(VLOOKUP('Case Data Entry'!P363,'DO NOT USE_School Picklist'!$E$3:$E$10,1,FALSE))),"Please select a value from the drop-down menu",IF('DO NOT USE_Case Formulas'!A363,"OK",NA()))</f>
        <v>#N/A</v>
      </c>
      <c r="Q363" s="41" t="e">
        <f>IF(AND(NOT(ISBLANK('Case Data Entry'!Q363)),ISNA(VLOOKUP('Case Data Entry'!Q363,'DO NOT USE_School Picklist'!$F$3:$F$16,1,FALSE))),"Please select a value from the drop-down menu",IF('DO NOT USE_Case Formulas'!A363,"OK",NA()))</f>
        <v>#N/A</v>
      </c>
      <c r="R363" s="41" t="e">
        <f>IF(LEN('Case Data Entry'!R363)&gt;100,"Classroom(s) must be less than 100 characters",IF('DO NOT USE_Case Formulas'!A363,"OK",NA()))</f>
        <v>#N/A</v>
      </c>
      <c r="S363" s="41" t="e">
        <f>IF(AND(NOT(ISBLANK('Case Data Entry'!S363)),ISNA(VLOOKUP('Case Data Entry'!S363,'DO NOT USE_School Picklist'!$S$3:$S$12,1,FALSE))),"Please select a value from the drop-down menu",IF('DO NOT USE_Case Formulas'!A363,"OK",NA()))</f>
        <v>#N/A</v>
      </c>
      <c r="T363" s="41" t="e">
        <f>IF(AND(NOT(ISBLANK('Case Data Entry'!T363)),ISNA(VLOOKUP('Case Data Entry'!T363,'DO NOT USE_School Picklist'!$S$3:$S$12,1,FALSE))),"Please select a value from the drop-down menu",IF('DO NOT USE_Case Formulas'!A363,"OK",NA()))</f>
        <v>#N/A</v>
      </c>
      <c r="U363" s="41" t="e">
        <f>IF(LEN('Case Data Entry'!U363)&gt;80,"Name of Education Group must be less than 80 characters",IF('DO NOT USE_Case Formulas'!A363,"OK",NA()))</f>
        <v>#N/A</v>
      </c>
      <c r="V363" s="41" t="e">
        <f>IF(AND(NOT(ISBLANK('Case Data Entry'!V363)),ISNA(VLOOKUP('Case Data Entry'!V363,'DO NOT USE_School Picklist'!$K$3:$K$6,1,FALSE))),"Please select a value from the drop-down menu",IF('DO NOT USE_Case Formulas'!A363,"OK",NA()))</f>
        <v>#N/A</v>
      </c>
      <c r="W363" s="41" t="e">
        <f>IF(AND('DO NOT USE_Case Formulas'!A363,ISBLANK('Case Data Entry'!W363)),"Has this person had symptoms? is required",IF(AND(NOT(ISBLANK('Case Data Entry'!W363)),ISNA(VLOOKUP('Case Data Entry'!W363,'DO NOT USE_School Picklist'!$D$3:$D$5,1,FALSE))),"Please select a value from the drop-down menu",IF(NOT(ISBLANK('Case Data Entry'!W363)),"OK",NA())))</f>
        <v>#N/A</v>
      </c>
      <c r="X363" s="41" t="e">
        <f>IF(AND('Case Data Entry'!W363='DO NOT USE_School Picklist'!$D$3,ISBLANK('Case Data Entry'!X363)),"Symptom Onset Date is required if Ever Symptomatic is Yes",IF('DO NOT USE_Case Formulas'!A363,"OK",NA()))</f>
        <v>#N/A</v>
      </c>
      <c r="Y363" s="41"/>
      <c r="Z363" s="41" t="e">
        <f ca="1">IF(AND('DO NOT USE_Case Formulas'!A363,ISBLANK('Case Data Entry'!Z363)),"Lab Result Test Date is required",IF('Case Data Entry'!Z363&gt;'DO NOT USE_School Picklist'!$C$3,"Test Date cannot be a future date",IF(NOT(ISBLANK('Case Data Entry'!Z363)),"OK",NA())))</f>
        <v>#N/A</v>
      </c>
      <c r="AA363" s="41" t="e">
        <f>IF(AND(NOT(ISBLANK('Case Data Entry'!AA363)),ISNA(VLOOKUP('Case Data Entry'!AA363,'DO NOT USE_School Picklist'!$R$3:$R$7,1,FALSE))),"Please select a value from the drop-down menu",IF('DO NOT USE_Case Formulas'!A363,"OK",NA()))</f>
        <v>#N/A</v>
      </c>
      <c r="AB363" s="41" t="e">
        <f>IF(AND(NOT(ISBLANK('Case Data Entry'!AB363)),ISNA(VLOOKUP('Case Data Entry'!AB363,'DO NOT USE_School Picklist'!$Q$3:$Q$8,1,FALSE))),"Please select a value from the drop-down menu",IF('DO NOT USE_Case Formulas'!A363,"OK",NA()))</f>
        <v>#N/A</v>
      </c>
    </row>
    <row r="364" spans="1:28" x14ac:dyDescent="0.25">
      <c r="A364" s="40" t="e">
        <f>IF('DO NOT USE_Case Formulas'!A364,IF('DO NOT USE_Case Formulas'!B364,"Not all required fields are completed","OK"),NA())</f>
        <v>#N/A</v>
      </c>
      <c r="B364" s="41" t="e">
        <f>IF(AND('DO NOT USE_Case Formulas'!A364,ISBLANK('Case Data Entry'!B364)),"First Name is required",IF(NOT(ISBLANK('Case Data Entry'!B364)),"OK",NA()))</f>
        <v>#N/A</v>
      </c>
      <c r="C364" s="41" t="e">
        <f>IF(AND('DO NOT USE_Case Formulas'!A364,ISBLANK('Case Data Entry'!C364)),"Last Name is required",IF(NOT(ISBLANK('Case Data Entry'!C364)),"OK",NA()))</f>
        <v>#N/A</v>
      </c>
      <c r="D364" s="41" t="e">
        <f>IF(AND('DO NOT USE_Case Formulas'!A364,ISBLANK('Case Data Entry'!D364)),"Birthdate is required",IF(NOT(ISBLANK('Case Data Entry'!D364)),"OK",NA()))</f>
        <v>#N/A</v>
      </c>
      <c r="E364" s="41" t="e">
        <f>IF(AND('DO NOT USE_Case Formulas'!A364,ISBLANK('Case Data Entry'!E364)),"Mobile Phone is required",IF(NOT(ISBLANK('Case Data Entry'!E364)),IF(AND(ISNUMBER(VALUE('Case Data Entry'!E364)),LEFT('Case Data Entry'!E364,1)&lt;&gt;"1",LEN('Case Data Entry'!E364)=10),"OK","Phone number must be valid format"),NA()))</f>
        <v>#N/A</v>
      </c>
      <c r="F364" s="41" t="e">
        <f>IF(LEN('Case Data Entry'!F364)&gt;255,"Home Street Address must be less than 255 characters",IF('DO NOT USE_Case Formulas'!A364,"OK",NA()))</f>
        <v>#N/A</v>
      </c>
      <c r="G364" s="41" t="e">
        <f>IF(LEN('Case Data Entry'!G364)&gt;40,"City must be less than 40 characters",IF('DO NOT USE_Case Formulas'!A364,"OK",NA()))</f>
        <v>#N/A</v>
      </c>
      <c r="H364" s="41" t="e">
        <f>IF(AND(NOT(ISBLANK('Case Data Entry'!H364)),ISNA(VLOOKUP('Case Data Entry'!H364,'DO NOT USE_School Picklist'!$P$3:$P$52,1,FALSE))),"Please select a value from the drop-down menu",IF('DO NOT USE_Case Formulas'!A364,"OK",NA()))</f>
        <v>#N/A</v>
      </c>
      <c r="I364" s="41" t="e">
        <f>IF(AND('DO NOT USE_Case Formulas'!A364,ISBLANK('Case Data Entry'!I364)),"Zip is required",IF(ISBLANK('Case Data Entry'!I364),NA(),"OK"))</f>
        <v>#N/A</v>
      </c>
      <c r="J364" s="41" t="e">
        <f>IF(AND('DO NOT USE_Case Formulas'!A364,ISBLANK('Case Data Entry'!J364)),"Student or Staff? is required",IF(ISBLANK('Case Data Entry'!J364),NA(),IF(ISNA(VLOOKUP('Case Data Entry'!J364,'DO NOT USE_School Picklist'!$B$3:$B$6,1,FALSE)),"Please select a value from the drop-down menu","OK")))</f>
        <v>#N/A</v>
      </c>
      <c r="K364" s="41" t="e">
        <f>IF(AND('Case Data Entry'!J364='DO NOT USE_School Picklist'!$B$4,ISBLANK('Case Data Entry'!K364)),"Occupation/Job Title is required if Student or Staff? is Yes, staff/faculty or volunteer",IF('DO NOT USE_Case Formulas'!A364,"OK",NA()))</f>
        <v>#N/A</v>
      </c>
      <c r="L364" s="41" t="e">
        <f ca="1">IF('Case Data Entry'!L364&gt;'DO NOT USE_School Picklist'!$C$3,"Date last on school campus/facility cannot be a future date",IF('DO NOT USE_Case Formulas'!A364,IF(ISBLANK('Case Data Entry'!L364),"Date last on school campus/facility is required","OK"),NA()))</f>
        <v>#N/A</v>
      </c>
      <c r="M364" s="41" t="e">
        <f>IF(AND('DO NOT USE_Case Formulas'!A364,ISBLANK('Case Data Entry'!M364)),"Specific Place in the Location is required",IF(ISBLANK('Case Data Entry'!M364),NA(),"OK"))</f>
        <v>#N/A</v>
      </c>
      <c r="N364" s="41" t="e">
        <f>IF(LEN('Case Data Entry'!N364)&gt;50,"Parent/Guardian Name must be less than 50 characters",IF('DO NOT USE_Case Formulas'!A364,"OK",NA()))</f>
        <v>#N/A</v>
      </c>
      <c r="O364" s="41" t="e">
        <f>IF(NOT(ISBLANK('Case Data Entry'!O364)),IF(AND(ISNUMBER('Case Data Entry'!O364),LEFT('Case Data Entry'!O364,1)&lt;&gt;"1",LEN('Case Data Entry'!O364)=10),"OK","Phone number must be valid format"),IF('DO NOT USE_Case Formulas'!A364,"OK",NA()))</f>
        <v>#N/A</v>
      </c>
      <c r="P364" s="41" t="e">
        <f>IF(AND(NOT(ISBLANK('Case Data Entry'!P364)),ISNA(VLOOKUP('Case Data Entry'!P364,'DO NOT USE_School Picklist'!$E$3:$E$10,1,FALSE))),"Please select a value from the drop-down menu",IF('DO NOT USE_Case Formulas'!A364,"OK",NA()))</f>
        <v>#N/A</v>
      </c>
      <c r="Q364" s="41" t="e">
        <f>IF(AND(NOT(ISBLANK('Case Data Entry'!Q364)),ISNA(VLOOKUP('Case Data Entry'!Q364,'DO NOT USE_School Picklist'!$F$3:$F$16,1,FALSE))),"Please select a value from the drop-down menu",IF('DO NOT USE_Case Formulas'!A364,"OK",NA()))</f>
        <v>#N/A</v>
      </c>
      <c r="R364" s="41" t="e">
        <f>IF(LEN('Case Data Entry'!R364)&gt;100,"Classroom(s) must be less than 100 characters",IF('DO NOT USE_Case Formulas'!A364,"OK",NA()))</f>
        <v>#N/A</v>
      </c>
      <c r="S364" s="41" t="e">
        <f>IF(AND(NOT(ISBLANK('Case Data Entry'!S364)),ISNA(VLOOKUP('Case Data Entry'!S364,'DO NOT USE_School Picklist'!$S$3:$S$12,1,FALSE))),"Please select a value from the drop-down menu",IF('DO NOT USE_Case Formulas'!A364,"OK",NA()))</f>
        <v>#N/A</v>
      </c>
      <c r="T364" s="41" t="e">
        <f>IF(AND(NOT(ISBLANK('Case Data Entry'!T364)),ISNA(VLOOKUP('Case Data Entry'!T364,'DO NOT USE_School Picklist'!$S$3:$S$12,1,FALSE))),"Please select a value from the drop-down menu",IF('DO NOT USE_Case Formulas'!A364,"OK",NA()))</f>
        <v>#N/A</v>
      </c>
      <c r="U364" s="41" t="e">
        <f>IF(LEN('Case Data Entry'!U364)&gt;80,"Name of Education Group must be less than 80 characters",IF('DO NOT USE_Case Formulas'!A364,"OK",NA()))</f>
        <v>#N/A</v>
      </c>
      <c r="V364" s="41" t="e">
        <f>IF(AND(NOT(ISBLANK('Case Data Entry'!V364)),ISNA(VLOOKUP('Case Data Entry'!V364,'DO NOT USE_School Picklist'!$K$3:$K$6,1,FALSE))),"Please select a value from the drop-down menu",IF('DO NOT USE_Case Formulas'!A364,"OK",NA()))</f>
        <v>#N/A</v>
      </c>
      <c r="W364" s="41" t="e">
        <f>IF(AND('DO NOT USE_Case Formulas'!A364,ISBLANK('Case Data Entry'!W364)),"Has this person had symptoms? is required",IF(AND(NOT(ISBLANK('Case Data Entry'!W364)),ISNA(VLOOKUP('Case Data Entry'!W364,'DO NOT USE_School Picklist'!$D$3:$D$5,1,FALSE))),"Please select a value from the drop-down menu",IF(NOT(ISBLANK('Case Data Entry'!W364)),"OK",NA())))</f>
        <v>#N/A</v>
      </c>
      <c r="X364" s="41" t="e">
        <f>IF(AND('Case Data Entry'!W364='DO NOT USE_School Picklist'!$D$3,ISBLANK('Case Data Entry'!X364)),"Symptom Onset Date is required if Ever Symptomatic is Yes",IF('DO NOT USE_Case Formulas'!A364,"OK",NA()))</f>
        <v>#N/A</v>
      </c>
      <c r="Y364" s="41"/>
      <c r="Z364" s="41" t="e">
        <f ca="1">IF(AND('DO NOT USE_Case Formulas'!A364,ISBLANK('Case Data Entry'!Z364)),"Lab Result Test Date is required",IF('Case Data Entry'!Z364&gt;'DO NOT USE_School Picklist'!$C$3,"Test Date cannot be a future date",IF(NOT(ISBLANK('Case Data Entry'!Z364)),"OK",NA())))</f>
        <v>#N/A</v>
      </c>
      <c r="AA364" s="41" t="e">
        <f>IF(AND(NOT(ISBLANK('Case Data Entry'!AA364)),ISNA(VLOOKUP('Case Data Entry'!AA364,'DO NOT USE_School Picklist'!$R$3:$R$7,1,FALSE))),"Please select a value from the drop-down menu",IF('DO NOT USE_Case Formulas'!A364,"OK",NA()))</f>
        <v>#N/A</v>
      </c>
      <c r="AB364" s="41" t="e">
        <f>IF(AND(NOT(ISBLANK('Case Data Entry'!AB364)),ISNA(VLOOKUP('Case Data Entry'!AB364,'DO NOT USE_School Picklist'!$Q$3:$Q$8,1,FALSE))),"Please select a value from the drop-down menu",IF('DO NOT USE_Case Formulas'!A364,"OK",NA()))</f>
        <v>#N/A</v>
      </c>
    </row>
    <row r="365" spans="1:28" x14ac:dyDescent="0.25">
      <c r="A365" s="40" t="e">
        <f>IF('DO NOT USE_Case Formulas'!A365,IF('DO NOT USE_Case Formulas'!B365,"Not all required fields are completed","OK"),NA())</f>
        <v>#N/A</v>
      </c>
      <c r="B365" s="41" t="e">
        <f>IF(AND('DO NOT USE_Case Formulas'!A365,ISBLANK('Case Data Entry'!B365)),"First Name is required",IF(NOT(ISBLANK('Case Data Entry'!B365)),"OK",NA()))</f>
        <v>#N/A</v>
      </c>
      <c r="C365" s="41" t="e">
        <f>IF(AND('DO NOT USE_Case Formulas'!A365,ISBLANK('Case Data Entry'!C365)),"Last Name is required",IF(NOT(ISBLANK('Case Data Entry'!C365)),"OK",NA()))</f>
        <v>#N/A</v>
      </c>
      <c r="D365" s="41" t="e">
        <f>IF(AND('DO NOT USE_Case Formulas'!A365,ISBLANK('Case Data Entry'!D365)),"Birthdate is required",IF(NOT(ISBLANK('Case Data Entry'!D365)),"OK",NA()))</f>
        <v>#N/A</v>
      </c>
      <c r="E365" s="41" t="e">
        <f>IF(AND('DO NOT USE_Case Formulas'!A365,ISBLANK('Case Data Entry'!E365)),"Mobile Phone is required",IF(NOT(ISBLANK('Case Data Entry'!E365)),IF(AND(ISNUMBER(VALUE('Case Data Entry'!E365)),LEFT('Case Data Entry'!E365,1)&lt;&gt;"1",LEN('Case Data Entry'!E365)=10),"OK","Phone number must be valid format"),NA()))</f>
        <v>#N/A</v>
      </c>
      <c r="F365" s="41" t="e">
        <f>IF(LEN('Case Data Entry'!F365)&gt;255,"Home Street Address must be less than 255 characters",IF('DO NOT USE_Case Formulas'!A365,"OK",NA()))</f>
        <v>#N/A</v>
      </c>
      <c r="G365" s="41" t="e">
        <f>IF(LEN('Case Data Entry'!G365)&gt;40,"City must be less than 40 characters",IF('DO NOT USE_Case Formulas'!A365,"OK",NA()))</f>
        <v>#N/A</v>
      </c>
      <c r="H365" s="41" t="e">
        <f>IF(AND(NOT(ISBLANK('Case Data Entry'!H365)),ISNA(VLOOKUP('Case Data Entry'!H365,'DO NOT USE_School Picklist'!$P$3:$P$52,1,FALSE))),"Please select a value from the drop-down menu",IF('DO NOT USE_Case Formulas'!A365,"OK",NA()))</f>
        <v>#N/A</v>
      </c>
      <c r="I365" s="41" t="e">
        <f>IF(AND('DO NOT USE_Case Formulas'!A365,ISBLANK('Case Data Entry'!I365)),"Zip is required",IF(ISBLANK('Case Data Entry'!I365),NA(),"OK"))</f>
        <v>#N/A</v>
      </c>
      <c r="J365" s="41" t="e">
        <f>IF(AND('DO NOT USE_Case Formulas'!A365,ISBLANK('Case Data Entry'!J365)),"Student or Staff? is required",IF(ISBLANK('Case Data Entry'!J365),NA(),IF(ISNA(VLOOKUP('Case Data Entry'!J365,'DO NOT USE_School Picklist'!$B$3:$B$6,1,FALSE)),"Please select a value from the drop-down menu","OK")))</f>
        <v>#N/A</v>
      </c>
      <c r="K365" s="41" t="e">
        <f>IF(AND('Case Data Entry'!J365='DO NOT USE_School Picklist'!$B$4,ISBLANK('Case Data Entry'!K365)),"Occupation/Job Title is required if Student or Staff? is Yes, staff/faculty or volunteer",IF('DO NOT USE_Case Formulas'!A365,"OK",NA()))</f>
        <v>#N/A</v>
      </c>
      <c r="L365" s="41" t="e">
        <f ca="1">IF('Case Data Entry'!L365&gt;'DO NOT USE_School Picklist'!$C$3,"Date last on school campus/facility cannot be a future date",IF('DO NOT USE_Case Formulas'!A365,IF(ISBLANK('Case Data Entry'!L365),"Date last on school campus/facility is required","OK"),NA()))</f>
        <v>#N/A</v>
      </c>
      <c r="M365" s="41" t="e">
        <f>IF(AND('DO NOT USE_Case Formulas'!A365,ISBLANK('Case Data Entry'!M365)),"Specific Place in the Location is required",IF(ISBLANK('Case Data Entry'!M365),NA(),"OK"))</f>
        <v>#N/A</v>
      </c>
      <c r="N365" s="41" t="e">
        <f>IF(LEN('Case Data Entry'!N365)&gt;50,"Parent/Guardian Name must be less than 50 characters",IF('DO NOT USE_Case Formulas'!A365,"OK",NA()))</f>
        <v>#N/A</v>
      </c>
      <c r="O365" s="41" t="e">
        <f>IF(NOT(ISBLANK('Case Data Entry'!O365)),IF(AND(ISNUMBER('Case Data Entry'!O365),LEFT('Case Data Entry'!O365,1)&lt;&gt;"1",LEN('Case Data Entry'!O365)=10),"OK","Phone number must be valid format"),IF('DO NOT USE_Case Formulas'!A365,"OK",NA()))</f>
        <v>#N/A</v>
      </c>
      <c r="P365" s="41" t="e">
        <f>IF(AND(NOT(ISBLANK('Case Data Entry'!P365)),ISNA(VLOOKUP('Case Data Entry'!P365,'DO NOT USE_School Picklist'!$E$3:$E$10,1,FALSE))),"Please select a value from the drop-down menu",IF('DO NOT USE_Case Formulas'!A365,"OK",NA()))</f>
        <v>#N/A</v>
      </c>
      <c r="Q365" s="41" t="e">
        <f>IF(AND(NOT(ISBLANK('Case Data Entry'!Q365)),ISNA(VLOOKUP('Case Data Entry'!Q365,'DO NOT USE_School Picklist'!$F$3:$F$16,1,FALSE))),"Please select a value from the drop-down menu",IF('DO NOT USE_Case Formulas'!A365,"OK",NA()))</f>
        <v>#N/A</v>
      </c>
      <c r="R365" s="41" t="e">
        <f>IF(LEN('Case Data Entry'!R365)&gt;100,"Classroom(s) must be less than 100 characters",IF('DO NOT USE_Case Formulas'!A365,"OK",NA()))</f>
        <v>#N/A</v>
      </c>
      <c r="S365" s="41" t="e">
        <f>IF(AND(NOT(ISBLANK('Case Data Entry'!S365)),ISNA(VLOOKUP('Case Data Entry'!S365,'DO NOT USE_School Picklist'!$S$3:$S$12,1,FALSE))),"Please select a value from the drop-down menu",IF('DO NOT USE_Case Formulas'!A365,"OK",NA()))</f>
        <v>#N/A</v>
      </c>
      <c r="T365" s="41" t="e">
        <f>IF(AND(NOT(ISBLANK('Case Data Entry'!T365)),ISNA(VLOOKUP('Case Data Entry'!T365,'DO NOT USE_School Picklist'!$S$3:$S$12,1,FALSE))),"Please select a value from the drop-down menu",IF('DO NOT USE_Case Formulas'!A365,"OK",NA()))</f>
        <v>#N/A</v>
      </c>
      <c r="U365" s="41" t="e">
        <f>IF(LEN('Case Data Entry'!U365)&gt;80,"Name of Education Group must be less than 80 characters",IF('DO NOT USE_Case Formulas'!A365,"OK",NA()))</f>
        <v>#N/A</v>
      </c>
      <c r="V365" s="41" t="e">
        <f>IF(AND(NOT(ISBLANK('Case Data Entry'!V365)),ISNA(VLOOKUP('Case Data Entry'!V365,'DO NOT USE_School Picklist'!$K$3:$K$6,1,FALSE))),"Please select a value from the drop-down menu",IF('DO NOT USE_Case Formulas'!A365,"OK",NA()))</f>
        <v>#N/A</v>
      </c>
      <c r="W365" s="41" t="e">
        <f>IF(AND('DO NOT USE_Case Formulas'!A365,ISBLANK('Case Data Entry'!W365)),"Has this person had symptoms? is required",IF(AND(NOT(ISBLANK('Case Data Entry'!W365)),ISNA(VLOOKUP('Case Data Entry'!W365,'DO NOT USE_School Picklist'!$D$3:$D$5,1,FALSE))),"Please select a value from the drop-down menu",IF(NOT(ISBLANK('Case Data Entry'!W365)),"OK",NA())))</f>
        <v>#N/A</v>
      </c>
      <c r="X365" s="41" t="e">
        <f>IF(AND('Case Data Entry'!W365='DO NOT USE_School Picklist'!$D$3,ISBLANK('Case Data Entry'!X365)),"Symptom Onset Date is required if Ever Symptomatic is Yes",IF('DO NOT USE_Case Formulas'!A365,"OK",NA()))</f>
        <v>#N/A</v>
      </c>
      <c r="Y365" s="41"/>
      <c r="Z365" s="41" t="e">
        <f ca="1">IF(AND('DO NOT USE_Case Formulas'!A365,ISBLANK('Case Data Entry'!Z365)),"Lab Result Test Date is required",IF('Case Data Entry'!Z365&gt;'DO NOT USE_School Picklist'!$C$3,"Test Date cannot be a future date",IF(NOT(ISBLANK('Case Data Entry'!Z365)),"OK",NA())))</f>
        <v>#N/A</v>
      </c>
      <c r="AA365" s="41" t="e">
        <f>IF(AND(NOT(ISBLANK('Case Data Entry'!AA365)),ISNA(VLOOKUP('Case Data Entry'!AA365,'DO NOT USE_School Picklist'!$R$3:$R$7,1,FALSE))),"Please select a value from the drop-down menu",IF('DO NOT USE_Case Formulas'!A365,"OK",NA()))</f>
        <v>#N/A</v>
      </c>
      <c r="AB365" s="41" t="e">
        <f>IF(AND(NOT(ISBLANK('Case Data Entry'!AB365)),ISNA(VLOOKUP('Case Data Entry'!AB365,'DO NOT USE_School Picklist'!$Q$3:$Q$8,1,FALSE))),"Please select a value from the drop-down menu",IF('DO NOT USE_Case Formulas'!A365,"OK",NA()))</f>
        <v>#N/A</v>
      </c>
    </row>
    <row r="366" spans="1:28" x14ac:dyDescent="0.25">
      <c r="A366" s="40" t="e">
        <f>IF('DO NOT USE_Case Formulas'!A366,IF('DO NOT USE_Case Formulas'!B366,"Not all required fields are completed","OK"),NA())</f>
        <v>#N/A</v>
      </c>
      <c r="B366" s="41" t="e">
        <f>IF(AND('DO NOT USE_Case Formulas'!A366,ISBLANK('Case Data Entry'!B366)),"First Name is required",IF(NOT(ISBLANK('Case Data Entry'!B366)),"OK",NA()))</f>
        <v>#N/A</v>
      </c>
      <c r="C366" s="41" t="e">
        <f>IF(AND('DO NOT USE_Case Formulas'!A366,ISBLANK('Case Data Entry'!C366)),"Last Name is required",IF(NOT(ISBLANK('Case Data Entry'!C366)),"OK",NA()))</f>
        <v>#N/A</v>
      </c>
      <c r="D366" s="41" t="e">
        <f>IF(AND('DO NOT USE_Case Formulas'!A366,ISBLANK('Case Data Entry'!D366)),"Birthdate is required",IF(NOT(ISBLANK('Case Data Entry'!D366)),"OK",NA()))</f>
        <v>#N/A</v>
      </c>
      <c r="E366" s="41" t="e">
        <f>IF(AND('DO NOT USE_Case Formulas'!A366,ISBLANK('Case Data Entry'!E366)),"Mobile Phone is required",IF(NOT(ISBLANK('Case Data Entry'!E366)),IF(AND(ISNUMBER(VALUE('Case Data Entry'!E366)),LEFT('Case Data Entry'!E366,1)&lt;&gt;"1",LEN('Case Data Entry'!E366)=10),"OK","Phone number must be valid format"),NA()))</f>
        <v>#N/A</v>
      </c>
      <c r="F366" s="41" t="e">
        <f>IF(LEN('Case Data Entry'!F366)&gt;255,"Home Street Address must be less than 255 characters",IF('DO NOT USE_Case Formulas'!A366,"OK",NA()))</f>
        <v>#N/A</v>
      </c>
      <c r="G366" s="41" t="e">
        <f>IF(LEN('Case Data Entry'!G366)&gt;40,"City must be less than 40 characters",IF('DO NOT USE_Case Formulas'!A366,"OK",NA()))</f>
        <v>#N/A</v>
      </c>
      <c r="H366" s="41" t="e">
        <f>IF(AND(NOT(ISBLANK('Case Data Entry'!H366)),ISNA(VLOOKUP('Case Data Entry'!H366,'DO NOT USE_School Picklist'!$P$3:$P$52,1,FALSE))),"Please select a value from the drop-down menu",IF('DO NOT USE_Case Formulas'!A366,"OK",NA()))</f>
        <v>#N/A</v>
      </c>
      <c r="I366" s="41" t="e">
        <f>IF(AND('DO NOT USE_Case Formulas'!A366,ISBLANK('Case Data Entry'!I366)),"Zip is required",IF(ISBLANK('Case Data Entry'!I366),NA(),"OK"))</f>
        <v>#N/A</v>
      </c>
      <c r="J366" s="41" t="e">
        <f>IF(AND('DO NOT USE_Case Formulas'!A366,ISBLANK('Case Data Entry'!J366)),"Student or Staff? is required",IF(ISBLANK('Case Data Entry'!J366),NA(),IF(ISNA(VLOOKUP('Case Data Entry'!J366,'DO NOT USE_School Picklist'!$B$3:$B$6,1,FALSE)),"Please select a value from the drop-down menu","OK")))</f>
        <v>#N/A</v>
      </c>
      <c r="K366" s="41" t="e">
        <f>IF(AND('Case Data Entry'!J366='DO NOT USE_School Picklist'!$B$4,ISBLANK('Case Data Entry'!K366)),"Occupation/Job Title is required if Student or Staff? is Yes, staff/faculty or volunteer",IF('DO NOT USE_Case Formulas'!A366,"OK",NA()))</f>
        <v>#N/A</v>
      </c>
      <c r="L366" s="41" t="e">
        <f ca="1">IF('Case Data Entry'!L366&gt;'DO NOT USE_School Picklist'!$C$3,"Date last on school campus/facility cannot be a future date",IF('DO NOT USE_Case Formulas'!A366,IF(ISBLANK('Case Data Entry'!L366),"Date last on school campus/facility is required","OK"),NA()))</f>
        <v>#N/A</v>
      </c>
      <c r="M366" s="41" t="e">
        <f>IF(AND('DO NOT USE_Case Formulas'!A366,ISBLANK('Case Data Entry'!M366)),"Specific Place in the Location is required",IF(ISBLANK('Case Data Entry'!M366),NA(),"OK"))</f>
        <v>#N/A</v>
      </c>
      <c r="N366" s="41" t="e">
        <f>IF(LEN('Case Data Entry'!N366)&gt;50,"Parent/Guardian Name must be less than 50 characters",IF('DO NOT USE_Case Formulas'!A366,"OK",NA()))</f>
        <v>#N/A</v>
      </c>
      <c r="O366" s="41" t="e">
        <f>IF(NOT(ISBLANK('Case Data Entry'!O366)),IF(AND(ISNUMBER('Case Data Entry'!O366),LEFT('Case Data Entry'!O366,1)&lt;&gt;"1",LEN('Case Data Entry'!O366)=10),"OK","Phone number must be valid format"),IF('DO NOT USE_Case Formulas'!A366,"OK",NA()))</f>
        <v>#N/A</v>
      </c>
      <c r="P366" s="41" t="e">
        <f>IF(AND(NOT(ISBLANK('Case Data Entry'!P366)),ISNA(VLOOKUP('Case Data Entry'!P366,'DO NOT USE_School Picklist'!$E$3:$E$10,1,FALSE))),"Please select a value from the drop-down menu",IF('DO NOT USE_Case Formulas'!A366,"OK",NA()))</f>
        <v>#N/A</v>
      </c>
      <c r="Q366" s="41" t="e">
        <f>IF(AND(NOT(ISBLANK('Case Data Entry'!Q366)),ISNA(VLOOKUP('Case Data Entry'!Q366,'DO NOT USE_School Picklist'!$F$3:$F$16,1,FALSE))),"Please select a value from the drop-down menu",IF('DO NOT USE_Case Formulas'!A366,"OK",NA()))</f>
        <v>#N/A</v>
      </c>
      <c r="R366" s="41" t="e">
        <f>IF(LEN('Case Data Entry'!R366)&gt;100,"Classroom(s) must be less than 100 characters",IF('DO NOT USE_Case Formulas'!A366,"OK",NA()))</f>
        <v>#N/A</v>
      </c>
      <c r="S366" s="41" t="e">
        <f>IF(AND(NOT(ISBLANK('Case Data Entry'!S366)),ISNA(VLOOKUP('Case Data Entry'!S366,'DO NOT USE_School Picklist'!$S$3:$S$12,1,FALSE))),"Please select a value from the drop-down menu",IF('DO NOT USE_Case Formulas'!A366,"OK",NA()))</f>
        <v>#N/A</v>
      </c>
      <c r="T366" s="41" t="e">
        <f>IF(AND(NOT(ISBLANK('Case Data Entry'!T366)),ISNA(VLOOKUP('Case Data Entry'!T366,'DO NOT USE_School Picklist'!$S$3:$S$12,1,FALSE))),"Please select a value from the drop-down menu",IF('DO NOT USE_Case Formulas'!A366,"OK",NA()))</f>
        <v>#N/A</v>
      </c>
      <c r="U366" s="41" t="e">
        <f>IF(LEN('Case Data Entry'!U366)&gt;80,"Name of Education Group must be less than 80 characters",IF('DO NOT USE_Case Formulas'!A366,"OK",NA()))</f>
        <v>#N/A</v>
      </c>
      <c r="V366" s="41" t="e">
        <f>IF(AND(NOT(ISBLANK('Case Data Entry'!V366)),ISNA(VLOOKUP('Case Data Entry'!V366,'DO NOT USE_School Picklist'!$K$3:$K$6,1,FALSE))),"Please select a value from the drop-down menu",IF('DO NOT USE_Case Formulas'!A366,"OK",NA()))</f>
        <v>#N/A</v>
      </c>
      <c r="W366" s="41" t="e">
        <f>IF(AND('DO NOT USE_Case Formulas'!A366,ISBLANK('Case Data Entry'!W366)),"Has this person had symptoms? is required",IF(AND(NOT(ISBLANK('Case Data Entry'!W366)),ISNA(VLOOKUP('Case Data Entry'!W366,'DO NOT USE_School Picklist'!$D$3:$D$5,1,FALSE))),"Please select a value from the drop-down menu",IF(NOT(ISBLANK('Case Data Entry'!W366)),"OK",NA())))</f>
        <v>#N/A</v>
      </c>
      <c r="X366" s="41" t="e">
        <f>IF(AND('Case Data Entry'!W366='DO NOT USE_School Picklist'!$D$3,ISBLANK('Case Data Entry'!X366)),"Symptom Onset Date is required if Ever Symptomatic is Yes",IF('DO NOT USE_Case Formulas'!A366,"OK",NA()))</f>
        <v>#N/A</v>
      </c>
      <c r="Y366" s="41"/>
      <c r="Z366" s="41" t="e">
        <f ca="1">IF(AND('DO NOT USE_Case Formulas'!A366,ISBLANK('Case Data Entry'!Z366)),"Lab Result Test Date is required",IF('Case Data Entry'!Z366&gt;'DO NOT USE_School Picklist'!$C$3,"Test Date cannot be a future date",IF(NOT(ISBLANK('Case Data Entry'!Z366)),"OK",NA())))</f>
        <v>#N/A</v>
      </c>
      <c r="AA366" s="41" t="e">
        <f>IF(AND(NOT(ISBLANK('Case Data Entry'!AA366)),ISNA(VLOOKUP('Case Data Entry'!AA366,'DO NOT USE_School Picklist'!$R$3:$R$7,1,FALSE))),"Please select a value from the drop-down menu",IF('DO NOT USE_Case Formulas'!A366,"OK",NA()))</f>
        <v>#N/A</v>
      </c>
      <c r="AB366" s="41" t="e">
        <f>IF(AND(NOT(ISBLANK('Case Data Entry'!AB366)),ISNA(VLOOKUP('Case Data Entry'!AB366,'DO NOT USE_School Picklist'!$Q$3:$Q$8,1,FALSE))),"Please select a value from the drop-down menu",IF('DO NOT USE_Case Formulas'!A366,"OK",NA()))</f>
        <v>#N/A</v>
      </c>
    </row>
    <row r="367" spans="1:28" x14ac:dyDescent="0.25">
      <c r="A367" s="40" t="e">
        <f>IF('DO NOT USE_Case Formulas'!A367,IF('DO NOT USE_Case Formulas'!B367,"Not all required fields are completed","OK"),NA())</f>
        <v>#N/A</v>
      </c>
      <c r="B367" s="41" t="e">
        <f>IF(AND('DO NOT USE_Case Formulas'!A367,ISBLANK('Case Data Entry'!B367)),"First Name is required",IF(NOT(ISBLANK('Case Data Entry'!B367)),"OK",NA()))</f>
        <v>#N/A</v>
      </c>
      <c r="C367" s="41" t="e">
        <f>IF(AND('DO NOT USE_Case Formulas'!A367,ISBLANK('Case Data Entry'!C367)),"Last Name is required",IF(NOT(ISBLANK('Case Data Entry'!C367)),"OK",NA()))</f>
        <v>#N/A</v>
      </c>
      <c r="D367" s="41" t="e">
        <f>IF(AND('DO NOT USE_Case Formulas'!A367,ISBLANK('Case Data Entry'!D367)),"Birthdate is required",IF(NOT(ISBLANK('Case Data Entry'!D367)),"OK",NA()))</f>
        <v>#N/A</v>
      </c>
      <c r="E367" s="41" t="e">
        <f>IF(AND('DO NOT USE_Case Formulas'!A367,ISBLANK('Case Data Entry'!E367)),"Mobile Phone is required",IF(NOT(ISBLANK('Case Data Entry'!E367)),IF(AND(ISNUMBER(VALUE('Case Data Entry'!E367)),LEFT('Case Data Entry'!E367,1)&lt;&gt;"1",LEN('Case Data Entry'!E367)=10),"OK","Phone number must be valid format"),NA()))</f>
        <v>#N/A</v>
      </c>
      <c r="F367" s="41" t="e">
        <f>IF(LEN('Case Data Entry'!F367)&gt;255,"Home Street Address must be less than 255 characters",IF('DO NOT USE_Case Formulas'!A367,"OK",NA()))</f>
        <v>#N/A</v>
      </c>
      <c r="G367" s="41" t="e">
        <f>IF(LEN('Case Data Entry'!G367)&gt;40,"City must be less than 40 characters",IF('DO NOT USE_Case Formulas'!A367,"OK",NA()))</f>
        <v>#N/A</v>
      </c>
      <c r="H367" s="41" t="e">
        <f>IF(AND(NOT(ISBLANK('Case Data Entry'!H367)),ISNA(VLOOKUP('Case Data Entry'!H367,'DO NOT USE_School Picklist'!$P$3:$P$52,1,FALSE))),"Please select a value from the drop-down menu",IF('DO NOT USE_Case Formulas'!A367,"OK",NA()))</f>
        <v>#N/A</v>
      </c>
      <c r="I367" s="41" t="e">
        <f>IF(AND('DO NOT USE_Case Formulas'!A367,ISBLANK('Case Data Entry'!I367)),"Zip is required",IF(ISBLANK('Case Data Entry'!I367),NA(),"OK"))</f>
        <v>#N/A</v>
      </c>
      <c r="J367" s="41" t="e">
        <f>IF(AND('DO NOT USE_Case Formulas'!A367,ISBLANK('Case Data Entry'!J367)),"Student or Staff? is required",IF(ISBLANK('Case Data Entry'!J367),NA(),IF(ISNA(VLOOKUP('Case Data Entry'!J367,'DO NOT USE_School Picklist'!$B$3:$B$6,1,FALSE)),"Please select a value from the drop-down menu","OK")))</f>
        <v>#N/A</v>
      </c>
      <c r="K367" s="41" t="e">
        <f>IF(AND('Case Data Entry'!J367='DO NOT USE_School Picklist'!$B$4,ISBLANK('Case Data Entry'!K367)),"Occupation/Job Title is required if Student or Staff? is Yes, staff/faculty or volunteer",IF('DO NOT USE_Case Formulas'!A367,"OK",NA()))</f>
        <v>#N/A</v>
      </c>
      <c r="L367" s="41" t="e">
        <f ca="1">IF('Case Data Entry'!L367&gt;'DO NOT USE_School Picklist'!$C$3,"Date last on school campus/facility cannot be a future date",IF('DO NOT USE_Case Formulas'!A367,IF(ISBLANK('Case Data Entry'!L367),"Date last on school campus/facility is required","OK"),NA()))</f>
        <v>#N/A</v>
      </c>
      <c r="M367" s="41" t="e">
        <f>IF(AND('DO NOT USE_Case Formulas'!A367,ISBLANK('Case Data Entry'!M367)),"Specific Place in the Location is required",IF(ISBLANK('Case Data Entry'!M367),NA(),"OK"))</f>
        <v>#N/A</v>
      </c>
      <c r="N367" s="41" t="e">
        <f>IF(LEN('Case Data Entry'!N367)&gt;50,"Parent/Guardian Name must be less than 50 characters",IF('DO NOT USE_Case Formulas'!A367,"OK",NA()))</f>
        <v>#N/A</v>
      </c>
      <c r="O367" s="41" t="e">
        <f>IF(NOT(ISBLANK('Case Data Entry'!O367)),IF(AND(ISNUMBER('Case Data Entry'!O367),LEFT('Case Data Entry'!O367,1)&lt;&gt;"1",LEN('Case Data Entry'!O367)=10),"OK","Phone number must be valid format"),IF('DO NOT USE_Case Formulas'!A367,"OK",NA()))</f>
        <v>#N/A</v>
      </c>
      <c r="P367" s="41" t="e">
        <f>IF(AND(NOT(ISBLANK('Case Data Entry'!P367)),ISNA(VLOOKUP('Case Data Entry'!P367,'DO NOT USE_School Picklist'!$E$3:$E$10,1,FALSE))),"Please select a value from the drop-down menu",IF('DO NOT USE_Case Formulas'!A367,"OK",NA()))</f>
        <v>#N/A</v>
      </c>
      <c r="Q367" s="41" t="e">
        <f>IF(AND(NOT(ISBLANK('Case Data Entry'!Q367)),ISNA(VLOOKUP('Case Data Entry'!Q367,'DO NOT USE_School Picklist'!$F$3:$F$16,1,FALSE))),"Please select a value from the drop-down menu",IF('DO NOT USE_Case Formulas'!A367,"OK",NA()))</f>
        <v>#N/A</v>
      </c>
      <c r="R367" s="41" t="e">
        <f>IF(LEN('Case Data Entry'!R367)&gt;100,"Classroom(s) must be less than 100 characters",IF('DO NOT USE_Case Formulas'!A367,"OK",NA()))</f>
        <v>#N/A</v>
      </c>
      <c r="S367" s="41" t="e">
        <f>IF(AND(NOT(ISBLANK('Case Data Entry'!S367)),ISNA(VLOOKUP('Case Data Entry'!S367,'DO NOT USE_School Picklist'!$S$3:$S$12,1,FALSE))),"Please select a value from the drop-down menu",IF('DO NOT USE_Case Formulas'!A367,"OK",NA()))</f>
        <v>#N/A</v>
      </c>
      <c r="T367" s="41" t="e">
        <f>IF(AND(NOT(ISBLANK('Case Data Entry'!T367)),ISNA(VLOOKUP('Case Data Entry'!T367,'DO NOT USE_School Picklist'!$S$3:$S$12,1,FALSE))),"Please select a value from the drop-down menu",IF('DO NOT USE_Case Formulas'!A367,"OK",NA()))</f>
        <v>#N/A</v>
      </c>
      <c r="U367" s="41" t="e">
        <f>IF(LEN('Case Data Entry'!U367)&gt;80,"Name of Education Group must be less than 80 characters",IF('DO NOT USE_Case Formulas'!A367,"OK",NA()))</f>
        <v>#N/A</v>
      </c>
      <c r="V367" s="41" t="e">
        <f>IF(AND(NOT(ISBLANK('Case Data Entry'!V367)),ISNA(VLOOKUP('Case Data Entry'!V367,'DO NOT USE_School Picklist'!$K$3:$K$6,1,FALSE))),"Please select a value from the drop-down menu",IF('DO NOT USE_Case Formulas'!A367,"OK",NA()))</f>
        <v>#N/A</v>
      </c>
      <c r="W367" s="41" t="e">
        <f>IF(AND('DO NOT USE_Case Formulas'!A367,ISBLANK('Case Data Entry'!W367)),"Has this person had symptoms? is required",IF(AND(NOT(ISBLANK('Case Data Entry'!W367)),ISNA(VLOOKUP('Case Data Entry'!W367,'DO NOT USE_School Picklist'!$D$3:$D$5,1,FALSE))),"Please select a value from the drop-down menu",IF(NOT(ISBLANK('Case Data Entry'!W367)),"OK",NA())))</f>
        <v>#N/A</v>
      </c>
      <c r="X367" s="41" t="e">
        <f>IF(AND('Case Data Entry'!W367='DO NOT USE_School Picklist'!$D$3,ISBLANK('Case Data Entry'!X367)),"Symptom Onset Date is required if Ever Symptomatic is Yes",IF('DO NOT USE_Case Formulas'!A367,"OK",NA()))</f>
        <v>#N/A</v>
      </c>
      <c r="Y367" s="41"/>
      <c r="Z367" s="41" t="e">
        <f ca="1">IF(AND('DO NOT USE_Case Formulas'!A367,ISBLANK('Case Data Entry'!Z367)),"Lab Result Test Date is required",IF('Case Data Entry'!Z367&gt;'DO NOT USE_School Picklist'!$C$3,"Test Date cannot be a future date",IF(NOT(ISBLANK('Case Data Entry'!Z367)),"OK",NA())))</f>
        <v>#N/A</v>
      </c>
      <c r="AA367" s="41" t="e">
        <f>IF(AND(NOT(ISBLANK('Case Data Entry'!AA367)),ISNA(VLOOKUP('Case Data Entry'!AA367,'DO NOT USE_School Picklist'!$R$3:$R$7,1,FALSE))),"Please select a value from the drop-down menu",IF('DO NOT USE_Case Formulas'!A367,"OK",NA()))</f>
        <v>#N/A</v>
      </c>
      <c r="AB367" s="41" t="e">
        <f>IF(AND(NOT(ISBLANK('Case Data Entry'!AB367)),ISNA(VLOOKUP('Case Data Entry'!AB367,'DO NOT USE_School Picklist'!$Q$3:$Q$8,1,FALSE))),"Please select a value from the drop-down menu",IF('DO NOT USE_Case Formulas'!A367,"OK",NA()))</f>
        <v>#N/A</v>
      </c>
    </row>
    <row r="368" spans="1:28" x14ac:dyDescent="0.25">
      <c r="A368" s="40" t="e">
        <f>IF('DO NOT USE_Case Formulas'!A368,IF('DO NOT USE_Case Formulas'!B368,"Not all required fields are completed","OK"),NA())</f>
        <v>#N/A</v>
      </c>
      <c r="B368" s="41" t="e">
        <f>IF(AND('DO NOT USE_Case Formulas'!A368,ISBLANK('Case Data Entry'!B368)),"First Name is required",IF(NOT(ISBLANK('Case Data Entry'!B368)),"OK",NA()))</f>
        <v>#N/A</v>
      </c>
      <c r="C368" s="41" t="e">
        <f>IF(AND('DO NOT USE_Case Formulas'!A368,ISBLANK('Case Data Entry'!C368)),"Last Name is required",IF(NOT(ISBLANK('Case Data Entry'!C368)),"OK",NA()))</f>
        <v>#N/A</v>
      </c>
      <c r="D368" s="41" t="e">
        <f>IF(AND('DO NOT USE_Case Formulas'!A368,ISBLANK('Case Data Entry'!D368)),"Birthdate is required",IF(NOT(ISBLANK('Case Data Entry'!D368)),"OK",NA()))</f>
        <v>#N/A</v>
      </c>
      <c r="E368" s="41" t="e">
        <f>IF(AND('DO NOT USE_Case Formulas'!A368,ISBLANK('Case Data Entry'!E368)),"Mobile Phone is required",IF(NOT(ISBLANK('Case Data Entry'!E368)),IF(AND(ISNUMBER(VALUE('Case Data Entry'!E368)),LEFT('Case Data Entry'!E368,1)&lt;&gt;"1",LEN('Case Data Entry'!E368)=10),"OK","Phone number must be valid format"),NA()))</f>
        <v>#N/A</v>
      </c>
      <c r="F368" s="41" t="e">
        <f>IF(LEN('Case Data Entry'!F368)&gt;255,"Home Street Address must be less than 255 characters",IF('DO NOT USE_Case Formulas'!A368,"OK",NA()))</f>
        <v>#N/A</v>
      </c>
      <c r="G368" s="41" t="e">
        <f>IF(LEN('Case Data Entry'!G368)&gt;40,"City must be less than 40 characters",IF('DO NOT USE_Case Formulas'!A368,"OK",NA()))</f>
        <v>#N/A</v>
      </c>
      <c r="H368" s="41" t="e">
        <f>IF(AND(NOT(ISBLANK('Case Data Entry'!H368)),ISNA(VLOOKUP('Case Data Entry'!H368,'DO NOT USE_School Picklist'!$P$3:$P$52,1,FALSE))),"Please select a value from the drop-down menu",IF('DO NOT USE_Case Formulas'!A368,"OK",NA()))</f>
        <v>#N/A</v>
      </c>
      <c r="I368" s="41" t="e">
        <f>IF(AND('DO NOT USE_Case Formulas'!A368,ISBLANK('Case Data Entry'!I368)),"Zip is required",IF(ISBLANK('Case Data Entry'!I368),NA(),"OK"))</f>
        <v>#N/A</v>
      </c>
      <c r="J368" s="41" t="e">
        <f>IF(AND('DO NOT USE_Case Formulas'!A368,ISBLANK('Case Data Entry'!J368)),"Student or Staff? is required",IF(ISBLANK('Case Data Entry'!J368),NA(),IF(ISNA(VLOOKUP('Case Data Entry'!J368,'DO NOT USE_School Picklist'!$B$3:$B$6,1,FALSE)),"Please select a value from the drop-down menu","OK")))</f>
        <v>#N/A</v>
      </c>
      <c r="K368" s="41" t="e">
        <f>IF(AND('Case Data Entry'!J368='DO NOT USE_School Picklist'!$B$4,ISBLANK('Case Data Entry'!K368)),"Occupation/Job Title is required if Student or Staff? is Yes, staff/faculty or volunteer",IF('DO NOT USE_Case Formulas'!A368,"OK",NA()))</f>
        <v>#N/A</v>
      </c>
      <c r="L368" s="41" t="e">
        <f ca="1">IF('Case Data Entry'!L368&gt;'DO NOT USE_School Picklist'!$C$3,"Date last on school campus/facility cannot be a future date",IF('DO NOT USE_Case Formulas'!A368,IF(ISBLANK('Case Data Entry'!L368),"Date last on school campus/facility is required","OK"),NA()))</f>
        <v>#N/A</v>
      </c>
      <c r="M368" s="41" t="e">
        <f>IF(AND('DO NOT USE_Case Formulas'!A368,ISBLANK('Case Data Entry'!M368)),"Specific Place in the Location is required",IF(ISBLANK('Case Data Entry'!M368),NA(),"OK"))</f>
        <v>#N/A</v>
      </c>
      <c r="N368" s="41" t="e">
        <f>IF(LEN('Case Data Entry'!N368)&gt;50,"Parent/Guardian Name must be less than 50 characters",IF('DO NOT USE_Case Formulas'!A368,"OK",NA()))</f>
        <v>#N/A</v>
      </c>
      <c r="O368" s="41" t="e">
        <f>IF(NOT(ISBLANK('Case Data Entry'!O368)),IF(AND(ISNUMBER('Case Data Entry'!O368),LEFT('Case Data Entry'!O368,1)&lt;&gt;"1",LEN('Case Data Entry'!O368)=10),"OK","Phone number must be valid format"),IF('DO NOT USE_Case Formulas'!A368,"OK",NA()))</f>
        <v>#N/A</v>
      </c>
      <c r="P368" s="41" t="e">
        <f>IF(AND(NOT(ISBLANK('Case Data Entry'!P368)),ISNA(VLOOKUP('Case Data Entry'!P368,'DO NOT USE_School Picklist'!$E$3:$E$10,1,FALSE))),"Please select a value from the drop-down menu",IF('DO NOT USE_Case Formulas'!A368,"OK",NA()))</f>
        <v>#N/A</v>
      </c>
      <c r="Q368" s="41" t="e">
        <f>IF(AND(NOT(ISBLANK('Case Data Entry'!Q368)),ISNA(VLOOKUP('Case Data Entry'!Q368,'DO NOT USE_School Picklist'!$F$3:$F$16,1,FALSE))),"Please select a value from the drop-down menu",IF('DO NOT USE_Case Formulas'!A368,"OK",NA()))</f>
        <v>#N/A</v>
      </c>
      <c r="R368" s="41" t="e">
        <f>IF(LEN('Case Data Entry'!R368)&gt;100,"Classroom(s) must be less than 100 characters",IF('DO NOT USE_Case Formulas'!A368,"OK",NA()))</f>
        <v>#N/A</v>
      </c>
      <c r="S368" s="41" t="e">
        <f>IF(AND(NOT(ISBLANK('Case Data Entry'!S368)),ISNA(VLOOKUP('Case Data Entry'!S368,'DO NOT USE_School Picklist'!$S$3:$S$12,1,FALSE))),"Please select a value from the drop-down menu",IF('DO NOT USE_Case Formulas'!A368,"OK",NA()))</f>
        <v>#N/A</v>
      </c>
      <c r="T368" s="41" t="e">
        <f>IF(AND(NOT(ISBLANK('Case Data Entry'!T368)),ISNA(VLOOKUP('Case Data Entry'!T368,'DO NOT USE_School Picklist'!$S$3:$S$12,1,FALSE))),"Please select a value from the drop-down menu",IF('DO NOT USE_Case Formulas'!A368,"OK",NA()))</f>
        <v>#N/A</v>
      </c>
      <c r="U368" s="41" t="e">
        <f>IF(LEN('Case Data Entry'!U368)&gt;80,"Name of Education Group must be less than 80 characters",IF('DO NOT USE_Case Formulas'!A368,"OK",NA()))</f>
        <v>#N/A</v>
      </c>
      <c r="V368" s="41" t="e">
        <f>IF(AND(NOT(ISBLANK('Case Data Entry'!V368)),ISNA(VLOOKUP('Case Data Entry'!V368,'DO NOT USE_School Picklist'!$K$3:$K$6,1,FALSE))),"Please select a value from the drop-down menu",IF('DO NOT USE_Case Formulas'!A368,"OK",NA()))</f>
        <v>#N/A</v>
      </c>
      <c r="W368" s="41" t="e">
        <f>IF(AND('DO NOT USE_Case Formulas'!A368,ISBLANK('Case Data Entry'!W368)),"Has this person had symptoms? is required",IF(AND(NOT(ISBLANK('Case Data Entry'!W368)),ISNA(VLOOKUP('Case Data Entry'!W368,'DO NOT USE_School Picklist'!$D$3:$D$5,1,FALSE))),"Please select a value from the drop-down menu",IF(NOT(ISBLANK('Case Data Entry'!W368)),"OK",NA())))</f>
        <v>#N/A</v>
      </c>
      <c r="X368" s="41" t="e">
        <f>IF(AND('Case Data Entry'!W368='DO NOT USE_School Picklist'!$D$3,ISBLANK('Case Data Entry'!X368)),"Symptom Onset Date is required if Ever Symptomatic is Yes",IF('DO NOT USE_Case Formulas'!A368,"OK",NA()))</f>
        <v>#N/A</v>
      </c>
      <c r="Y368" s="41"/>
      <c r="Z368" s="41" t="e">
        <f ca="1">IF(AND('DO NOT USE_Case Formulas'!A368,ISBLANK('Case Data Entry'!Z368)),"Lab Result Test Date is required",IF('Case Data Entry'!Z368&gt;'DO NOT USE_School Picklist'!$C$3,"Test Date cannot be a future date",IF(NOT(ISBLANK('Case Data Entry'!Z368)),"OK",NA())))</f>
        <v>#N/A</v>
      </c>
      <c r="AA368" s="41" t="e">
        <f>IF(AND(NOT(ISBLANK('Case Data Entry'!AA368)),ISNA(VLOOKUP('Case Data Entry'!AA368,'DO NOT USE_School Picklist'!$R$3:$R$7,1,FALSE))),"Please select a value from the drop-down menu",IF('DO NOT USE_Case Formulas'!A368,"OK",NA()))</f>
        <v>#N/A</v>
      </c>
      <c r="AB368" s="41" t="e">
        <f>IF(AND(NOT(ISBLANK('Case Data Entry'!AB368)),ISNA(VLOOKUP('Case Data Entry'!AB368,'DO NOT USE_School Picklist'!$Q$3:$Q$8,1,FALSE))),"Please select a value from the drop-down menu",IF('DO NOT USE_Case Formulas'!A368,"OK",NA()))</f>
        <v>#N/A</v>
      </c>
    </row>
    <row r="369" spans="1:28" x14ac:dyDescent="0.25">
      <c r="A369" s="40" t="e">
        <f>IF('DO NOT USE_Case Formulas'!A369,IF('DO NOT USE_Case Formulas'!B369,"Not all required fields are completed","OK"),NA())</f>
        <v>#N/A</v>
      </c>
      <c r="B369" s="41" t="e">
        <f>IF(AND('DO NOT USE_Case Formulas'!A369,ISBLANK('Case Data Entry'!B369)),"First Name is required",IF(NOT(ISBLANK('Case Data Entry'!B369)),"OK",NA()))</f>
        <v>#N/A</v>
      </c>
      <c r="C369" s="41" t="e">
        <f>IF(AND('DO NOT USE_Case Formulas'!A369,ISBLANK('Case Data Entry'!C369)),"Last Name is required",IF(NOT(ISBLANK('Case Data Entry'!C369)),"OK",NA()))</f>
        <v>#N/A</v>
      </c>
      <c r="D369" s="41" t="e">
        <f>IF(AND('DO NOT USE_Case Formulas'!A369,ISBLANK('Case Data Entry'!D369)),"Birthdate is required",IF(NOT(ISBLANK('Case Data Entry'!D369)),"OK",NA()))</f>
        <v>#N/A</v>
      </c>
      <c r="E369" s="41" t="e">
        <f>IF(AND('DO NOT USE_Case Formulas'!A369,ISBLANK('Case Data Entry'!E369)),"Mobile Phone is required",IF(NOT(ISBLANK('Case Data Entry'!E369)),IF(AND(ISNUMBER(VALUE('Case Data Entry'!E369)),LEFT('Case Data Entry'!E369,1)&lt;&gt;"1",LEN('Case Data Entry'!E369)=10),"OK","Phone number must be valid format"),NA()))</f>
        <v>#N/A</v>
      </c>
      <c r="F369" s="41" t="e">
        <f>IF(LEN('Case Data Entry'!F369)&gt;255,"Home Street Address must be less than 255 characters",IF('DO NOT USE_Case Formulas'!A369,"OK",NA()))</f>
        <v>#N/A</v>
      </c>
      <c r="G369" s="41" t="e">
        <f>IF(LEN('Case Data Entry'!G369)&gt;40,"City must be less than 40 characters",IF('DO NOT USE_Case Formulas'!A369,"OK",NA()))</f>
        <v>#N/A</v>
      </c>
      <c r="H369" s="41" t="e">
        <f>IF(AND(NOT(ISBLANK('Case Data Entry'!H369)),ISNA(VLOOKUP('Case Data Entry'!H369,'DO NOT USE_School Picklist'!$P$3:$P$52,1,FALSE))),"Please select a value from the drop-down menu",IF('DO NOT USE_Case Formulas'!A369,"OK",NA()))</f>
        <v>#N/A</v>
      </c>
      <c r="I369" s="41" t="e">
        <f>IF(AND('DO NOT USE_Case Formulas'!A369,ISBLANK('Case Data Entry'!I369)),"Zip is required",IF(ISBLANK('Case Data Entry'!I369),NA(),"OK"))</f>
        <v>#N/A</v>
      </c>
      <c r="J369" s="41" t="e">
        <f>IF(AND('DO NOT USE_Case Formulas'!A369,ISBLANK('Case Data Entry'!J369)),"Student or Staff? is required",IF(ISBLANK('Case Data Entry'!J369),NA(),IF(ISNA(VLOOKUP('Case Data Entry'!J369,'DO NOT USE_School Picklist'!$B$3:$B$6,1,FALSE)),"Please select a value from the drop-down menu","OK")))</f>
        <v>#N/A</v>
      </c>
      <c r="K369" s="41" t="e">
        <f>IF(AND('Case Data Entry'!J369='DO NOT USE_School Picklist'!$B$4,ISBLANK('Case Data Entry'!K369)),"Occupation/Job Title is required if Student or Staff? is Yes, staff/faculty or volunteer",IF('DO NOT USE_Case Formulas'!A369,"OK",NA()))</f>
        <v>#N/A</v>
      </c>
      <c r="L369" s="41" t="e">
        <f ca="1">IF('Case Data Entry'!L369&gt;'DO NOT USE_School Picklist'!$C$3,"Date last on school campus/facility cannot be a future date",IF('DO NOT USE_Case Formulas'!A369,IF(ISBLANK('Case Data Entry'!L369),"Date last on school campus/facility is required","OK"),NA()))</f>
        <v>#N/A</v>
      </c>
      <c r="M369" s="41" t="e">
        <f>IF(AND('DO NOT USE_Case Formulas'!A369,ISBLANK('Case Data Entry'!M369)),"Specific Place in the Location is required",IF(ISBLANK('Case Data Entry'!M369),NA(),"OK"))</f>
        <v>#N/A</v>
      </c>
      <c r="N369" s="41" t="e">
        <f>IF(LEN('Case Data Entry'!N369)&gt;50,"Parent/Guardian Name must be less than 50 characters",IF('DO NOT USE_Case Formulas'!A369,"OK",NA()))</f>
        <v>#N/A</v>
      </c>
      <c r="O369" s="41" t="e">
        <f>IF(NOT(ISBLANK('Case Data Entry'!O369)),IF(AND(ISNUMBER('Case Data Entry'!O369),LEFT('Case Data Entry'!O369,1)&lt;&gt;"1",LEN('Case Data Entry'!O369)=10),"OK","Phone number must be valid format"),IF('DO NOT USE_Case Formulas'!A369,"OK",NA()))</f>
        <v>#N/A</v>
      </c>
      <c r="P369" s="41" t="e">
        <f>IF(AND(NOT(ISBLANK('Case Data Entry'!P369)),ISNA(VLOOKUP('Case Data Entry'!P369,'DO NOT USE_School Picklist'!$E$3:$E$10,1,FALSE))),"Please select a value from the drop-down menu",IF('DO NOT USE_Case Formulas'!A369,"OK",NA()))</f>
        <v>#N/A</v>
      </c>
      <c r="Q369" s="41" t="e">
        <f>IF(AND(NOT(ISBLANK('Case Data Entry'!Q369)),ISNA(VLOOKUP('Case Data Entry'!Q369,'DO NOT USE_School Picklist'!$F$3:$F$16,1,FALSE))),"Please select a value from the drop-down menu",IF('DO NOT USE_Case Formulas'!A369,"OK",NA()))</f>
        <v>#N/A</v>
      </c>
      <c r="R369" s="41" t="e">
        <f>IF(LEN('Case Data Entry'!R369)&gt;100,"Classroom(s) must be less than 100 characters",IF('DO NOT USE_Case Formulas'!A369,"OK",NA()))</f>
        <v>#N/A</v>
      </c>
      <c r="S369" s="41" t="e">
        <f>IF(AND(NOT(ISBLANK('Case Data Entry'!S369)),ISNA(VLOOKUP('Case Data Entry'!S369,'DO NOT USE_School Picklist'!$S$3:$S$12,1,FALSE))),"Please select a value from the drop-down menu",IF('DO NOT USE_Case Formulas'!A369,"OK",NA()))</f>
        <v>#N/A</v>
      </c>
      <c r="T369" s="41" t="e">
        <f>IF(AND(NOT(ISBLANK('Case Data Entry'!T369)),ISNA(VLOOKUP('Case Data Entry'!T369,'DO NOT USE_School Picklist'!$S$3:$S$12,1,FALSE))),"Please select a value from the drop-down menu",IF('DO NOT USE_Case Formulas'!A369,"OK",NA()))</f>
        <v>#N/A</v>
      </c>
      <c r="U369" s="41" t="e">
        <f>IF(LEN('Case Data Entry'!U369)&gt;80,"Name of Education Group must be less than 80 characters",IF('DO NOT USE_Case Formulas'!A369,"OK",NA()))</f>
        <v>#N/A</v>
      </c>
      <c r="V369" s="41" t="e">
        <f>IF(AND(NOT(ISBLANK('Case Data Entry'!V369)),ISNA(VLOOKUP('Case Data Entry'!V369,'DO NOT USE_School Picklist'!$K$3:$K$6,1,FALSE))),"Please select a value from the drop-down menu",IF('DO NOT USE_Case Formulas'!A369,"OK",NA()))</f>
        <v>#N/A</v>
      </c>
      <c r="W369" s="41" t="e">
        <f>IF(AND('DO NOT USE_Case Formulas'!A369,ISBLANK('Case Data Entry'!W369)),"Has this person had symptoms? is required",IF(AND(NOT(ISBLANK('Case Data Entry'!W369)),ISNA(VLOOKUP('Case Data Entry'!W369,'DO NOT USE_School Picklist'!$D$3:$D$5,1,FALSE))),"Please select a value from the drop-down menu",IF(NOT(ISBLANK('Case Data Entry'!W369)),"OK",NA())))</f>
        <v>#N/A</v>
      </c>
      <c r="X369" s="41" t="e">
        <f>IF(AND('Case Data Entry'!W369='DO NOT USE_School Picklist'!$D$3,ISBLANK('Case Data Entry'!X369)),"Symptom Onset Date is required if Ever Symptomatic is Yes",IF('DO NOT USE_Case Formulas'!A369,"OK",NA()))</f>
        <v>#N/A</v>
      </c>
      <c r="Y369" s="41"/>
      <c r="Z369" s="41" t="e">
        <f ca="1">IF(AND('DO NOT USE_Case Formulas'!A369,ISBLANK('Case Data Entry'!Z369)),"Lab Result Test Date is required",IF('Case Data Entry'!Z369&gt;'DO NOT USE_School Picklist'!$C$3,"Test Date cannot be a future date",IF(NOT(ISBLANK('Case Data Entry'!Z369)),"OK",NA())))</f>
        <v>#N/A</v>
      </c>
      <c r="AA369" s="41" t="e">
        <f>IF(AND(NOT(ISBLANK('Case Data Entry'!AA369)),ISNA(VLOOKUP('Case Data Entry'!AA369,'DO NOT USE_School Picklist'!$R$3:$R$7,1,FALSE))),"Please select a value from the drop-down menu",IF('DO NOT USE_Case Formulas'!A369,"OK",NA()))</f>
        <v>#N/A</v>
      </c>
      <c r="AB369" s="41" t="e">
        <f>IF(AND(NOT(ISBLANK('Case Data Entry'!AB369)),ISNA(VLOOKUP('Case Data Entry'!AB369,'DO NOT USE_School Picklist'!$Q$3:$Q$8,1,FALSE))),"Please select a value from the drop-down menu",IF('DO NOT USE_Case Formulas'!A369,"OK",NA()))</f>
        <v>#N/A</v>
      </c>
    </row>
    <row r="370" spans="1:28" x14ac:dyDescent="0.25">
      <c r="A370" s="40" t="e">
        <f>IF('DO NOT USE_Case Formulas'!A370,IF('DO NOT USE_Case Formulas'!B370,"Not all required fields are completed","OK"),NA())</f>
        <v>#N/A</v>
      </c>
      <c r="B370" s="41" t="e">
        <f>IF(AND('DO NOT USE_Case Formulas'!A370,ISBLANK('Case Data Entry'!B370)),"First Name is required",IF(NOT(ISBLANK('Case Data Entry'!B370)),"OK",NA()))</f>
        <v>#N/A</v>
      </c>
      <c r="C370" s="41" t="e">
        <f>IF(AND('DO NOT USE_Case Formulas'!A370,ISBLANK('Case Data Entry'!C370)),"Last Name is required",IF(NOT(ISBLANK('Case Data Entry'!C370)),"OK",NA()))</f>
        <v>#N/A</v>
      </c>
      <c r="D370" s="41" t="e">
        <f>IF(AND('DO NOT USE_Case Formulas'!A370,ISBLANK('Case Data Entry'!D370)),"Birthdate is required",IF(NOT(ISBLANK('Case Data Entry'!D370)),"OK",NA()))</f>
        <v>#N/A</v>
      </c>
      <c r="E370" s="41" t="e">
        <f>IF(AND('DO NOT USE_Case Formulas'!A370,ISBLANK('Case Data Entry'!E370)),"Mobile Phone is required",IF(NOT(ISBLANK('Case Data Entry'!E370)),IF(AND(ISNUMBER(VALUE('Case Data Entry'!E370)),LEFT('Case Data Entry'!E370,1)&lt;&gt;"1",LEN('Case Data Entry'!E370)=10),"OK","Phone number must be valid format"),NA()))</f>
        <v>#N/A</v>
      </c>
      <c r="F370" s="41" t="e">
        <f>IF(LEN('Case Data Entry'!F370)&gt;255,"Home Street Address must be less than 255 characters",IF('DO NOT USE_Case Formulas'!A370,"OK",NA()))</f>
        <v>#N/A</v>
      </c>
      <c r="G370" s="41" t="e">
        <f>IF(LEN('Case Data Entry'!G370)&gt;40,"City must be less than 40 characters",IF('DO NOT USE_Case Formulas'!A370,"OK",NA()))</f>
        <v>#N/A</v>
      </c>
      <c r="H370" s="41" t="e">
        <f>IF(AND(NOT(ISBLANK('Case Data Entry'!H370)),ISNA(VLOOKUP('Case Data Entry'!H370,'DO NOT USE_School Picklist'!$P$3:$P$52,1,FALSE))),"Please select a value from the drop-down menu",IF('DO NOT USE_Case Formulas'!A370,"OK",NA()))</f>
        <v>#N/A</v>
      </c>
      <c r="I370" s="41" t="e">
        <f>IF(AND('DO NOT USE_Case Formulas'!A370,ISBLANK('Case Data Entry'!I370)),"Zip is required",IF(ISBLANK('Case Data Entry'!I370),NA(),"OK"))</f>
        <v>#N/A</v>
      </c>
      <c r="J370" s="41" t="e">
        <f>IF(AND('DO NOT USE_Case Formulas'!A370,ISBLANK('Case Data Entry'!J370)),"Student or Staff? is required",IF(ISBLANK('Case Data Entry'!J370),NA(),IF(ISNA(VLOOKUP('Case Data Entry'!J370,'DO NOT USE_School Picklist'!$B$3:$B$6,1,FALSE)),"Please select a value from the drop-down menu","OK")))</f>
        <v>#N/A</v>
      </c>
      <c r="K370" s="41" t="e">
        <f>IF(AND('Case Data Entry'!J370='DO NOT USE_School Picklist'!$B$4,ISBLANK('Case Data Entry'!K370)),"Occupation/Job Title is required if Student or Staff? is Yes, staff/faculty or volunteer",IF('DO NOT USE_Case Formulas'!A370,"OK",NA()))</f>
        <v>#N/A</v>
      </c>
      <c r="L370" s="41" t="e">
        <f ca="1">IF('Case Data Entry'!L370&gt;'DO NOT USE_School Picklist'!$C$3,"Date last on school campus/facility cannot be a future date",IF('DO NOT USE_Case Formulas'!A370,IF(ISBLANK('Case Data Entry'!L370),"Date last on school campus/facility is required","OK"),NA()))</f>
        <v>#N/A</v>
      </c>
      <c r="M370" s="41" t="e">
        <f>IF(AND('DO NOT USE_Case Formulas'!A370,ISBLANK('Case Data Entry'!M370)),"Specific Place in the Location is required",IF(ISBLANK('Case Data Entry'!M370),NA(),"OK"))</f>
        <v>#N/A</v>
      </c>
      <c r="N370" s="41" t="e">
        <f>IF(LEN('Case Data Entry'!N370)&gt;50,"Parent/Guardian Name must be less than 50 characters",IF('DO NOT USE_Case Formulas'!A370,"OK",NA()))</f>
        <v>#N/A</v>
      </c>
      <c r="O370" s="41" t="e">
        <f>IF(NOT(ISBLANK('Case Data Entry'!O370)),IF(AND(ISNUMBER('Case Data Entry'!O370),LEFT('Case Data Entry'!O370,1)&lt;&gt;"1",LEN('Case Data Entry'!O370)=10),"OK","Phone number must be valid format"),IF('DO NOT USE_Case Formulas'!A370,"OK",NA()))</f>
        <v>#N/A</v>
      </c>
      <c r="P370" s="41" t="e">
        <f>IF(AND(NOT(ISBLANK('Case Data Entry'!P370)),ISNA(VLOOKUP('Case Data Entry'!P370,'DO NOT USE_School Picklist'!$E$3:$E$10,1,FALSE))),"Please select a value from the drop-down menu",IF('DO NOT USE_Case Formulas'!A370,"OK",NA()))</f>
        <v>#N/A</v>
      </c>
      <c r="Q370" s="41" t="e">
        <f>IF(AND(NOT(ISBLANK('Case Data Entry'!Q370)),ISNA(VLOOKUP('Case Data Entry'!Q370,'DO NOT USE_School Picklist'!$F$3:$F$16,1,FALSE))),"Please select a value from the drop-down menu",IF('DO NOT USE_Case Formulas'!A370,"OK",NA()))</f>
        <v>#N/A</v>
      </c>
      <c r="R370" s="41" t="e">
        <f>IF(LEN('Case Data Entry'!R370)&gt;100,"Classroom(s) must be less than 100 characters",IF('DO NOT USE_Case Formulas'!A370,"OK",NA()))</f>
        <v>#N/A</v>
      </c>
      <c r="S370" s="41" t="e">
        <f>IF(AND(NOT(ISBLANK('Case Data Entry'!S370)),ISNA(VLOOKUP('Case Data Entry'!S370,'DO NOT USE_School Picklist'!$S$3:$S$12,1,FALSE))),"Please select a value from the drop-down menu",IF('DO NOT USE_Case Formulas'!A370,"OK",NA()))</f>
        <v>#N/A</v>
      </c>
      <c r="T370" s="41" t="e">
        <f>IF(AND(NOT(ISBLANK('Case Data Entry'!T370)),ISNA(VLOOKUP('Case Data Entry'!T370,'DO NOT USE_School Picklist'!$S$3:$S$12,1,FALSE))),"Please select a value from the drop-down menu",IF('DO NOT USE_Case Formulas'!A370,"OK",NA()))</f>
        <v>#N/A</v>
      </c>
      <c r="U370" s="41" t="e">
        <f>IF(LEN('Case Data Entry'!U370)&gt;80,"Name of Education Group must be less than 80 characters",IF('DO NOT USE_Case Formulas'!A370,"OK",NA()))</f>
        <v>#N/A</v>
      </c>
      <c r="V370" s="41" t="e">
        <f>IF(AND(NOT(ISBLANK('Case Data Entry'!V370)),ISNA(VLOOKUP('Case Data Entry'!V370,'DO NOT USE_School Picklist'!$K$3:$K$6,1,FALSE))),"Please select a value from the drop-down menu",IF('DO NOT USE_Case Formulas'!A370,"OK",NA()))</f>
        <v>#N/A</v>
      </c>
      <c r="W370" s="41" t="e">
        <f>IF(AND('DO NOT USE_Case Formulas'!A370,ISBLANK('Case Data Entry'!W370)),"Has this person had symptoms? is required",IF(AND(NOT(ISBLANK('Case Data Entry'!W370)),ISNA(VLOOKUP('Case Data Entry'!W370,'DO NOT USE_School Picklist'!$D$3:$D$5,1,FALSE))),"Please select a value from the drop-down menu",IF(NOT(ISBLANK('Case Data Entry'!W370)),"OK",NA())))</f>
        <v>#N/A</v>
      </c>
      <c r="X370" s="41" t="e">
        <f>IF(AND('Case Data Entry'!W370='DO NOT USE_School Picklist'!$D$3,ISBLANK('Case Data Entry'!X370)),"Symptom Onset Date is required if Ever Symptomatic is Yes",IF('DO NOT USE_Case Formulas'!A370,"OK",NA()))</f>
        <v>#N/A</v>
      </c>
      <c r="Y370" s="41"/>
      <c r="Z370" s="41" t="e">
        <f ca="1">IF(AND('DO NOT USE_Case Formulas'!A370,ISBLANK('Case Data Entry'!Z370)),"Lab Result Test Date is required",IF('Case Data Entry'!Z370&gt;'DO NOT USE_School Picklist'!$C$3,"Test Date cannot be a future date",IF(NOT(ISBLANK('Case Data Entry'!Z370)),"OK",NA())))</f>
        <v>#N/A</v>
      </c>
      <c r="AA370" s="41" t="e">
        <f>IF(AND(NOT(ISBLANK('Case Data Entry'!AA370)),ISNA(VLOOKUP('Case Data Entry'!AA370,'DO NOT USE_School Picklist'!$R$3:$R$7,1,FALSE))),"Please select a value from the drop-down menu",IF('DO NOT USE_Case Formulas'!A370,"OK",NA()))</f>
        <v>#N/A</v>
      </c>
      <c r="AB370" s="41" t="e">
        <f>IF(AND(NOT(ISBLANK('Case Data Entry'!AB370)),ISNA(VLOOKUP('Case Data Entry'!AB370,'DO NOT USE_School Picklist'!$Q$3:$Q$8,1,FALSE))),"Please select a value from the drop-down menu",IF('DO NOT USE_Case Formulas'!A370,"OK",NA()))</f>
        <v>#N/A</v>
      </c>
    </row>
    <row r="371" spans="1:28" x14ac:dyDescent="0.25">
      <c r="A371" s="40" t="e">
        <f>IF('DO NOT USE_Case Formulas'!A371,IF('DO NOT USE_Case Formulas'!B371,"Not all required fields are completed","OK"),NA())</f>
        <v>#N/A</v>
      </c>
      <c r="B371" s="41" t="e">
        <f>IF(AND('DO NOT USE_Case Formulas'!A371,ISBLANK('Case Data Entry'!B371)),"First Name is required",IF(NOT(ISBLANK('Case Data Entry'!B371)),"OK",NA()))</f>
        <v>#N/A</v>
      </c>
      <c r="C371" s="41" t="e">
        <f>IF(AND('DO NOT USE_Case Formulas'!A371,ISBLANK('Case Data Entry'!C371)),"Last Name is required",IF(NOT(ISBLANK('Case Data Entry'!C371)),"OK",NA()))</f>
        <v>#N/A</v>
      </c>
      <c r="D371" s="41" t="e">
        <f>IF(AND('DO NOT USE_Case Formulas'!A371,ISBLANK('Case Data Entry'!D371)),"Birthdate is required",IF(NOT(ISBLANK('Case Data Entry'!D371)),"OK",NA()))</f>
        <v>#N/A</v>
      </c>
      <c r="E371" s="41" t="e">
        <f>IF(AND('DO NOT USE_Case Formulas'!A371,ISBLANK('Case Data Entry'!E371)),"Mobile Phone is required",IF(NOT(ISBLANK('Case Data Entry'!E371)),IF(AND(ISNUMBER(VALUE('Case Data Entry'!E371)),LEFT('Case Data Entry'!E371,1)&lt;&gt;"1",LEN('Case Data Entry'!E371)=10),"OK","Phone number must be valid format"),NA()))</f>
        <v>#N/A</v>
      </c>
      <c r="F371" s="41" t="e">
        <f>IF(LEN('Case Data Entry'!F371)&gt;255,"Home Street Address must be less than 255 characters",IF('DO NOT USE_Case Formulas'!A371,"OK",NA()))</f>
        <v>#N/A</v>
      </c>
      <c r="G371" s="41" t="e">
        <f>IF(LEN('Case Data Entry'!G371)&gt;40,"City must be less than 40 characters",IF('DO NOT USE_Case Formulas'!A371,"OK",NA()))</f>
        <v>#N/A</v>
      </c>
      <c r="H371" s="41" t="e">
        <f>IF(AND(NOT(ISBLANK('Case Data Entry'!H371)),ISNA(VLOOKUP('Case Data Entry'!H371,'DO NOT USE_School Picklist'!$P$3:$P$52,1,FALSE))),"Please select a value from the drop-down menu",IF('DO NOT USE_Case Formulas'!A371,"OK",NA()))</f>
        <v>#N/A</v>
      </c>
      <c r="I371" s="41" t="e">
        <f>IF(AND('DO NOT USE_Case Formulas'!A371,ISBLANK('Case Data Entry'!I371)),"Zip is required",IF(ISBLANK('Case Data Entry'!I371),NA(),"OK"))</f>
        <v>#N/A</v>
      </c>
      <c r="J371" s="41" t="e">
        <f>IF(AND('DO NOT USE_Case Formulas'!A371,ISBLANK('Case Data Entry'!J371)),"Student or Staff? is required",IF(ISBLANK('Case Data Entry'!J371),NA(),IF(ISNA(VLOOKUP('Case Data Entry'!J371,'DO NOT USE_School Picklist'!$B$3:$B$6,1,FALSE)),"Please select a value from the drop-down menu","OK")))</f>
        <v>#N/A</v>
      </c>
      <c r="K371" s="41" t="e">
        <f>IF(AND('Case Data Entry'!J371='DO NOT USE_School Picklist'!$B$4,ISBLANK('Case Data Entry'!K371)),"Occupation/Job Title is required if Student or Staff? is Yes, staff/faculty or volunteer",IF('DO NOT USE_Case Formulas'!A371,"OK",NA()))</f>
        <v>#N/A</v>
      </c>
      <c r="L371" s="41" t="e">
        <f ca="1">IF('Case Data Entry'!L371&gt;'DO NOT USE_School Picklist'!$C$3,"Date last on school campus/facility cannot be a future date",IF('DO NOT USE_Case Formulas'!A371,IF(ISBLANK('Case Data Entry'!L371),"Date last on school campus/facility is required","OK"),NA()))</f>
        <v>#N/A</v>
      </c>
      <c r="M371" s="41" t="e">
        <f>IF(AND('DO NOT USE_Case Formulas'!A371,ISBLANK('Case Data Entry'!M371)),"Specific Place in the Location is required",IF(ISBLANK('Case Data Entry'!M371),NA(),"OK"))</f>
        <v>#N/A</v>
      </c>
      <c r="N371" s="41" t="e">
        <f>IF(LEN('Case Data Entry'!N371)&gt;50,"Parent/Guardian Name must be less than 50 characters",IF('DO NOT USE_Case Formulas'!A371,"OK",NA()))</f>
        <v>#N/A</v>
      </c>
      <c r="O371" s="41" t="e">
        <f>IF(NOT(ISBLANK('Case Data Entry'!O371)),IF(AND(ISNUMBER('Case Data Entry'!O371),LEFT('Case Data Entry'!O371,1)&lt;&gt;"1",LEN('Case Data Entry'!O371)=10),"OK","Phone number must be valid format"),IF('DO NOT USE_Case Formulas'!A371,"OK",NA()))</f>
        <v>#N/A</v>
      </c>
      <c r="P371" s="41" t="e">
        <f>IF(AND(NOT(ISBLANK('Case Data Entry'!P371)),ISNA(VLOOKUP('Case Data Entry'!P371,'DO NOT USE_School Picklist'!$E$3:$E$10,1,FALSE))),"Please select a value from the drop-down menu",IF('DO NOT USE_Case Formulas'!A371,"OK",NA()))</f>
        <v>#N/A</v>
      </c>
      <c r="Q371" s="41" t="e">
        <f>IF(AND(NOT(ISBLANK('Case Data Entry'!Q371)),ISNA(VLOOKUP('Case Data Entry'!Q371,'DO NOT USE_School Picklist'!$F$3:$F$16,1,FALSE))),"Please select a value from the drop-down menu",IF('DO NOT USE_Case Formulas'!A371,"OK",NA()))</f>
        <v>#N/A</v>
      </c>
      <c r="R371" s="41" t="e">
        <f>IF(LEN('Case Data Entry'!R371)&gt;100,"Classroom(s) must be less than 100 characters",IF('DO NOT USE_Case Formulas'!A371,"OK",NA()))</f>
        <v>#N/A</v>
      </c>
      <c r="S371" s="41" t="e">
        <f>IF(AND(NOT(ISBLANK('Case Data Entry'!S371)),ISNA(VLOOKUP('Case Data Entry'!S371,'DO NOT USE_School Picklist'!$S$3:$S$12,1,FALSE))),"Please select a value from the drop-down menu",IF('DO NOT USE_Case Formulas'!A371,"OK",NA()))</f>
        <v>#N/A</v>
      </c>
      <c r="T371" s="41" t="e">
        <f>IF(AND(NOT(ISBLANK('Case Data Entry'!T371)),ISNA(VLOOKUP('Case Data Entry'!T371,'DO NOT USE_School Picklist'!$S$3:$S$12,1,FALSE))),"Please select a value from the drop-down menu",IF('DO NOT USE_Case Formulas'!A371,"OK",NA()))</f>
        <v>#N/A</v>
      </c>
      <c r="U371" s="41" t="e">
        <f>IF(LEN('Case Data Entry'!U371)&gt;80,"Name of Education Group must be less than 80 characters",IF('DO NOT USE_Case Formulas'!A371,"OK",NA()))</f>
        <v>#N/A</v>
      </c>
      <c r="V371" s="41" t="e">
        <f>IF(AND(NOT(ISBLANK('Case Data Entry'!V371)),ISNA(VLOOKUP('Case Data Entry'!V371,'DO NOT USE_School Picklist'!$K$3:$K$6,1,FALSE))),"Please select a value from the drop-down menu",IF('DO NOT USE_Case Formulas'!A371,"OK",NA()))</f>
        <v>#N/A</v>
      </c>
      <c r="W371" s="41" t="e">
        <f>IF(AND('DO NOT USE_Case Formulas'!A371,ISBLANK('Case Data Entry'!W371)),"Has this person had symptoms? is required",IF(AND(NOT(ISBLANK('Case Data Entry'!W371)),ISNA(VLOOKUP('Case Data Entry'!W371,'DO NOT USE_School Picklist'!$D$3:$D$5,1,FALSE))),"Please select a value from the drop-down menu",IF(NOT(ISBLANK('Case Data Entry'!W371)),"OK",NA())))</f>
        <v>#N/A</v>
      </c>
      <c r="X371" s="41" t="e">
        <f>IF(AND('Case Data Entry'!W371='DO NOT USE_School Picklist'!$D$3,ISBLANK('Case Data Entry'!X371)),"Symptom Onset Date is required if Ever Symptomatic is Yes",IF('DO NOT USE_Case Formulas'!A371,"OK",NA()))</f>
        <v>#N/A</v>
      </c>
      <c r="Y371" s="41"/>
      <c r="Z371" s="41" t="e">
        <f ca="1">IF(AND('DO NOT USE_Case Formulas'!A371,ISBLANK('Case Data Entry'!Z371)),"Lab Result Test Date is required",IF('Case Data Entry'!Z371&gt;'DO NOT USE_School Picklist'!$C$3,"Test Date cannot be a future date",IF(NOT(ISBLANK('Case Data Entry'!Z371)),"OK",NA())))</f>
        <v>#N/A</v>
      </c>
      <c r="AA371" s="41" t="e">
        <f>IF(AND(NOT(ISBLANK('Case Data Entry'!AA371)),ISNA(VLOOKUP('Case Data Entry'!AA371,'DO NOT USE_School Picklist'!$R$3:$R$7,1,FALSE))),"Please select a value from the drop-down menu",IF('DO NOT USE_Case Formulas'!A371,"OK",NA()))</f>
        <v>#N/A</v>
      </c>
      <c r="AB371" s="41" t="e">
        <f>IF(AND(NOT(ISBLANK('Case Data Entry'!AB371)),ISNA(VLOOKUP('Case Data Entry'!AB371,'DO NOT USE_School Picklist'!$Q$3:$Q$8,1,FALSE))),"Please select a value from the drop-down menu",IF('DO NOT USE_Case Formulas'!A371,"OK",NA()))</f>
        <v>#N/A</v>
      </c>
    </row>
    <row r="372" spans="1:28" x14ac:dyDescent="0.25">
      <c r="A372" s="40" t="e">
        <f>IF('DO NOT USE_Case Formulas'!A372,IF('DO NOT USE_Case Formulas'!B372,"Not all required fields are completed","OK"),NA())</f>
        <v>#N/A</v>
      </c>
      <c r="B372" s="41" t="e">
        <f>IF(AND('DO NOT USE_Case Formulas'!A372,ISBLANK('Case Data Entry'!B372)),"First Name is required",IF(NOT(ISBLANK('Case Data Entry'!B372)),"OK",NA()))</f>
        <v>#N/A</v>
      </c>
      <c r="C372" s="41" t="e">
        <f>IF(AND('DO NOT USE_Case Formulas'!A372,ISBLANK('Case Data Entry'!C372)),"Last Name is required",IF(NOT(ISBLANK('Case Data Entry'!C372)),"OK",NA()))</f>
        <v>#N/A</v>
      </c>
      <c r="D372" s="41" t="e">
        <f>IF(AND('DO NOT USE_Case Formulas'!A372,ISBLANK('Case Data Entry'!D372)),"Birthdate is required",IF(NOT(ISBLANK('Case Data Entry'!D372)),"OK",NA()))</f>
        <v>#N/A</v>
      </c>
      <c r="E372" s="41" t="e">
        <f>IF(AND('DO NOT USE_Case Formulas'!A372,ISBLANK('Case Data Entry'!E372)),"Mobile Phone is required",IF(NOT(ISBLANK('Case Data Entry'!E372)),IF(AND(ISNUMBER(VALUE('Case Data Entry'!E372)),LEFT('Case Data Entry'!E372,1)&lt;&gt;"1",LEN('Case Data Entry'!E372)=10),"OK","Phone number must be valid format"),NA()))</f>
        <v>#N/A</v>
      </c>
      <c r="F372" s="41" t="e">
        <f>IF(LEN('Case Data Entry'!F372)&gt;255,"Home Street Address must be less than 255 characters",IF('DO NOT USE_Case Formulas'!A372,"OK",NA()))</f>
        <v>#N/A</v>
      </c>
      <c r="G372" s="41" t="e">
        <f>IF(LEN('Case Data Entry'!G372)&gt;40,"City must be less than 40 characters",IF('DO NOT USE_Case Formulas'!A372,"OK",NA()))</f>
        <v>#N/A</v>
      </c>
      <c r="H372" s="41" t="e">
        <f>IF(AND(NOT(ISBLANK('Case Data Entry'!H372)),ISNA(VLOOKUP('Case Data Entry'!H372,'DO NOT USE_School Picklist'!$P$3:$P$52,1,FALSE))),"Please select a value from the drop-down menu",IF('DO NOT USE_Case Formulas'!A372,"OK",NA()))</f>
        <v>#N/A</v>
      </c>
      <c r="I372" s="41" t="e">
        <f>IF(AND('DO NOT USE_Case Formulas'!A372,ISBLANK('Case Data Entry'!I372)),"Zip is required",IF(ISBLANK('Case Data Entry'!I372),NA(),"OK"))</f>
        <v>#N/A</v>
      </c>
      <c r="J372" s="41" t="e">
        <f>IF(AND('DO NOT USE_Case Formulas'!A372,ISBLANK('Case Data Entry'!J372)),"Student or Staff? is required",IF(ISBLANK('Case Data Entry'!J372),NA(),IF(ISNA(VLOOKUP('Case Data Entry'!J372,'DO NOT USE_School Picklist'!$B$3:$B$6,1,FALSE)),"Please select a value from the drop-down menu","OK")))</f>
        <v>#N/A</v>
      </c>
      <c r="K372" s="41" t="e">
        <f>IF(AND('Case Data Entry'!J372='DO NOT USE_School Picklist'!$B$4,ISBLANK('Case Data Entry'!K372)),"Occupation/Job Title is required if Student or Staff? is Yes, staff/faculty or volunteer",IF('DO NOT USE_Case Formulas'!A372,"OK",NA()))</f>
        <v>#N/A</v>
      </c>
      <c r="L372" s="41" t="e">
        <f ca="1">IF('Case Data Entry'!L372&gt;'DO NOT USE_School Picklist'!$C$3,"Date last on school campus/facility cannot be a future date",IF('DO NOT USE_Case Formulas'!A372,IF(ISBLANK('Case Data Entry'!L372),"Date last on school campus/facility is required","OK"),NA()))</f>
        <v>#N/A</v>
      </c>
      <c r="M372" s="41" t="e">
        <f>IF(AND('DO NOT USE_Case Formulas'!A372,ISBLANK('Case Data Entry'!M372)),"Specific Place in the Location is required",IF(ISBLANK('Case Data Entry'!M372),NA(),"OK"))</f>
        <v>#N/A</v>
      </c>
      <c r="N372" s="41" t="e">
        <f>IF(LEN('Case Data Entry'!N372)&gt;50,"Parent/Guardian Name must be less than 50 characters",IF('DO NOT USE_Case Formulas'!A372,"OK",NA()))</f>
        <v>#N/A</v>
      </c>
      <c r="O372" s="41" t="e">
        <f>IF(NOT(ISBLANK('Case Data Entry'!O372)),IF(AND(ISNUMBER('Case Data Entry'!O372),LEFT('Case Data Entry'!O372,1)&lt;&gt;"1",LEN('Case Data Entry'!O372)=10),"OK","Phone number must be valid format"),IF('DO NOT USE_Case Formulas'!A372,"OK",NA()))</f>
        <v>#N/A</v>
      </c>
      <c r="P372" s="41" t="e">
        <f>IF(AND(NOT(ISBLANK('Case Data Entry'!P372)),ISNA(VLOOKUP('Case Data Entry'!P372,'DO NOT USE_School Picklist'!$E$3:$E$10,1,FALSE))),"Please select a value from the drop-down menu",IF('DO NOT USE_Case Formulas'!A372,"OK",NA()))</f>
        <v>#N/A</v>
      </c>
      <c r="Q372" s="41" t="e">
        <f>IF(AND(NOT(ISBLANK('Case Data Entry'!Q372)),ISNA(VLOOKUP('Case Data Entry'!Q372,'DO NOT USE_School Picklist'!$F$3:$F$16,1,FALSE))),"Please select a value from the drop-down menu",IF('DO NOT USE_Case Formulas'!A372,"OK",NA()))</f>
        <v>#N/A</v>
      </c>
      <c r="R372" s="41" t="e">
        <f>IF(LEN('Case Data Entry'!R372)&gt;100,"Classroom(s) must be less than 100 characters",IF('DO NOT USE_Case Formulas'!A372,"OK",NA()))</f>
        <v>#N/A</v>
      </c>
      <c r="S372" s="41" t="e">
        <f>IF(AND(NOT(ISBLANK('Case Data Entry'!S372)),ISNA(VLOOKUP('Case Data Entry'!S372,'DO NOT USE_School Picklist'!$S$3:$S$12,1,FALSE))),"Please select a value from the drop-down menu",IF('DO NOT USE_Case Formulas'!A372,"OK",NA()))</f>
        <v>#N/A</v>
      </c>
      <c r="T372" s="41" t="e">
        <f>IF(AND(NOT(ISBLANK('Case Data Entry'!T372)),ISNA(VLOOKUP('Case Data Entry'!T372,'DO NOT USE_School Picklist'!$S$3:$S$12,1,FALSE))),"Please select a value from the drop-down menu",IF('DO NOT USE_Case Formulas'!A372,"OK",NA()))</f>
        <v>#N/A</v>
      </c>
      <c r="U372" s="41" t="e">
        <f>IF(LEN('Case Data Entry'!U372)&gt;80,"Name of Education Group must be less than 80 characters",IF('DO NOT USE_Case Formulas'!A372,"OK",NA()))</f>
        <v>#N/A</v>
      </c>
      <c r="V372" s="41" t="e">
        <f>IF(AND(NOT(ISBLANK('Case Data Entry'!V372)),ISNA(VLOOKUP('Case Data Entry'!V372,'DO NOT USE_School Picklist'!$K$3:$K$6,1,FALSE))),"Please select a value from the drop-down menu",IF('DO NOT USE_Case Formulas'!A372,"OK",NA()))</f>
        <v>#N/A</v>
      </c>
      <c r="W372" s="41" t="e">
        <f>IF(AND('DO NOT USE_Case Formulas'!A372,ISBLANK('Case Data Entry'!W372)),"Has this person had symptoms? is required",IF(AND(NOT(ISBLANK('Case Data Entry'!W372)),ISNA(VLOOKUP('Case Data Entry'!W372,'DO NOT USE_School Picklist'!$D$3:$D$5,1,FALSE))),"Please select a value from the drop-down menu",IF(NOT(ISBLANK('Case Data Entry'!W372)),"OK",NA())))</f>
        <v>#N/A</v>
      </c>
      <c r="X372" s="41" t="e">
        <f>IF(AND('Case Data Entry'!W372='DO NOT USE_School Picklist'!$D$3,ISBLANK('Case Data Entry'!X372)),"Symptom Onset Date is required if Ever Symptomatic is Yes",IF('DO NOT USE_Case Formulas'!A372,"OK",NA()))</f>
        <v>#N/A</v>
      </c>
      <c r="Y372" s="41"/>
      <c r="Z372" s="41" t="e">
        <f ca="1">IF(AND('DO NOT USE_Case Formulas'!A372,ISBLANK('Case Data Entry'!Z372)),"Lab Result Test Date is required",IF('Case Data Entry'!Z372&gt;'DO NOT USE_School Picklist'!$C$3,"Test Date cannot be a future date",IF(NOT(ISBLANK('Case Data Entry'!Z372)),"OK",NA())))</f>
        <v>#N/A</v>
      </c>
      <c r="AA372" s="41" t="e">
        <f>IF(AND(NOT(ISBLANK('Case Data Entry'!AA372)),ISNA(VLOOKUP('Case Data Entry'!AA372,'DO NOT USE_School Picklist'!$R$3:$R$7,1,FALSE))),"Please select a value from the drop-down menu",IF('DO NOT USE_Case Formulas'!A372,"OK",NA()))</f>
        <v>#N/A</v>
      </c>
      <c r="AB372" s="41" t="e">
        <f>IF(AND(NOT(ISBLANK('Case Data Entry'!AB372)),ISNA(VLOOKUP('Case Data Entry'!AB372,'DO NOT USE_School Picklist'!$Q$3:$Q$8,1,FALSE))),"Please select a value from the drop-down menu",IF('DO NOT USE_Case Formulas'!A372,"OK",NA()))</f>
        <v>#N/A</v>
      </c>
    </row>
    <row r="373" spans="1:28" x14ac:dyDescent="0.25">
      <c r="A373" s="40" t="e">
        <f>IF('DO NOT USE_Case Formulas'!A373,IF('DO NOT USE_Case Formulas'!B373,"Not all required fields are completed","OK"),NA())</f>
        <v>#N/A</v>
      </c>
      <c r="B373" s="41" t="e">
        <f>IF(AND('DO NOT USE_Case Formulas'!A373,ISBLANK('Case Data Entry'!B373)),"First Name is required",IF(NOT(ISBLANK('Case Data Entry'!B373)),"OK",NA()))</f>
        <v>#N/A</v>
      </c>
      <c r="C373" s="41" t="e">
        <f>IF(AND('DO NOT USE_Case Formulas'!A373,ISBLANK('Case Data Entry'!C373)),"Last Name is required",IF(NOT(ISBLANK('Case Data Entry'!C373)),"OK",NA()))</f>
        <v>#N/A</v>
      </c>
      <c r="D373" s="41" t="e">
        <f>IF(AND('DO NOT USE_Case Formulas'!A373,ISBLANK('Case Data Entry'!D373)),"Birthdate is required",IF(NOT(ISBLANK('Case Data Entry'!D373)),"OK",NA()))</f>
        <v>#N/A</v>
      </c>
      <c r="E373" s="41" t="e">
        <f>IF(AND('DO NOT USE_Case Formulas'!A373,ISBLANK('Case Data Entry'!E373)),"Mobile Phone is required",IF(NOT(ISBLANK('Case Data Entry'!E373)),IF(AND(ISNUMBER(VALUE('Case Data Entry'!E373)),LEFT('Case Data Entry'!E373,1)&lt;&gt;"1",LEN('Case Data Entry'!E373)=10),"OK","Phone number must be valid format"),NA()))</f>
        <v>#N/A</v>
      </c>
      <c r="F373" s="41" t="e">
        <f>IF(LEN('Case Data Entry'!F373)&gt;255,"Home Street Address must be less than 255 characters",IF('DO NOT USE_Case Formulas'!A373,"OK",NA()))</f>
        <v>#N/A</v>
      </c>
      <c r="G373" s="41" t="e">
        <f>IF(LEN('Case Data Entry'!G373)&gt;40,"City must be less than 40 characters",IF('DO NOT USE_Case Formulas'!A373,"OK",NA()))</f>
        <v>#N/A</v>
      </c>
      <c r="H373" s="41" t="e">
        <f>IF(AND(NOT(ISBLANK('Case Data Entry'!H373)),ISNA(VLOOKUP('Case Data Entry'!H373,'DO NOT USE_School Picklist'!$P$3:$P$52,1,FALSE))),"Please select a value from the drop-down menu",IF('DO NOT USE_Case Formulas'!A373,"OK",NA()))</f>
        <v>#N/A</v>
      </c>
      <c r="I373" s="41" t="e">
        <f>IF(AND('DO NOT USE_Case Formulas'!A373,ISBLANK('Case Data Entry'!I373)),"Zip is required",IF(ISBLANK('Case Data Entry'!I373),NA(),"OK"))</f>
        <v>#N/A</v>
      </c>
      <c r="J373" s="41" t="e">
        <f>IF(AND('DO NOT USE_Case Formulas'!A373,ISBLANK('Case Data Entry'!J373)),"Student or Staff? is required",IF(ISBLANK('Case Data Entry'!J373),NA(),IF(ISNA(VLOOKUP('Case Data Entry'!J373,'DO NOT USE_School Picklist'!$B$3:$B$6,1,FALSE)),"Please select a value from the drop-down menu","OK")))</f>
        <v>#N/A</v>
      </c>
      <c r="K373" s="41" t="e">
        <f>IF(AND('Case Data Entry'!J373='DO NOT USE_School Picklist'!$B$4,ISBLANK('Case Data Entry'!K373)),"Occupation/Job Title is required if Student or Staff? is Yes, staff/faculty or volunteer",IF('DO NOT USE_Case Formulas'!A373,"OK",NA()))</f>
        <v>#N/A</v>
      </c>
      <c r="L373" s="41" t="e">
        <f ca="1">IF('Case Data Entry'!L373&gt;'DO NOT USE_School Picklist'!$C$3,"Date last on school campus/facility cannot be a future date",IF('DO NOT USE_Case Formulas'!A373,IF(ISBLANK('Case Data Entry'!L373),"Date last on school campus/facility is required","OK"),NA()))</f>
        <v>#N/A</v>
      </c>
      <c r="M373" s="41" t="e">
        <f>IF(AND('DO NOT USE_Case Formulas'!A373,ISBLANK('Case Data Entry'!M373)),"Specific Place in the Location is required",IF(ISBLANK('Case Data Entry'!M373),NA(),"OK"))</f>
        <v>#N/A</v>
      </c>
      <c r="N373" s="41" t="e">
        <f>IF(LEN('Case Data Entry'!N373)&gt;50,"Parent/Guardian Name must be less than 50 characters",IF('DO NOT USE_Case Formulas'!A373,"OK",NA()))</f>
        <v>#N/A</v>
      </c>
      <c r="O373" s="41" t="e">
        <f>IF(NOT(ISBLANK('Case Data Entry'!O373)),IF(AND(ISNUMBER('Case Data Entry'!O373),LEFT('Case Data Entry'!O373,1)&lt;&gt;"1",LEN('Case Data Entry'!O373)=10),"OK","Phone number must be valid format"),IF('DO NOT USE_Case Formulas'!A373,"OK",NA()))</f>
        <v>#N/A</v>
      </c>
      <c r="P373" s="41" t="e">
        <f>IF(AND(NOT(ISBLANK('Case Data Entry'!P373)),ISNA(VLOOKUP('Case Data Entry'!P373,'DO NOT USE_School Picklist'!$E$3:$E$10,1,FALSE))),"Please select a value from the drop-down menu",IF('DO NOT USE_Case Formulas'!A373,"OK",NA()))</f>
        <v>#N/A</v>
      </c>
      <c r="Q373" s="41" t="e">
        <f>IF(AND(NOT(ISBLANK('Case Data Entry'!Q373)),ISNA(VLOOKUP('Case Data Entry'!Q373,'DO NOT USE_School Picklist'!$F$3:$F$16,1,FALSE))),"Please select a value from the drop-down menu",IF('DO NOT USE_Case Formulas'!A373,"OK",NA()))</f>
        <v>#N/A</v>
      </c>
      <c r="R373" s="41" t="e">
        <f>IF(LEN('Case Data Entry'!R373)&gt;100,"Classroom(s) must be less than 100 characters",IF('DO NOT USE_Case Formulas'!A373,"OK",NA()))</f>
        <v>#N/A</v>
      </c>
      <c r="S373" s="41" t="e">
        <f>IF(AND(NOT(ISBLANK('Case Data Entry'!S373)),ISNA(VLOOKUP('Case Data Entry'!S373,'DO NOT USE_School Picklist'!$S$3:$S$12,1,FALSE))),"Please select a value from the drop-down menu",IF('DO NOT USE_Case Formulas'!A373,"OK",NA()))</f>
        <v>#N/A</v>
      </c>
      <c r="T373" s="41" t="e">
        <f>IF(AND(NOT(ISBLANK('Case Data Entry'!T373)),ISNA(VLOOKUP('Case Data Entry'!T373,'DO NOT USE_School Picklist'!$S$3:$S$12,1,FALSE))),"Please select a value from the drop-down menu",IF('DO NOT USE_Case Formulas'!A373,"OK",NA()))</f>
        <v>#N/A</v>
      </c>
      <c r="U373" s="41" t="e">
        <f>IF(LEN('Case Data Entry'!U373)&gt;80,"Name of Education Group must be less than 80 characters",IF('DO NOT USE_Case Formulas'!A373,"OK",NA()))</f>
        <v>#N/A</v>
      </c>
      <c r="V373" s="41" t="e">
        <f>IF(AND(NOT(ISBLANK('Case Data Entry'!V373)),ISNA(VLOOKUP('Case Data Entry'!V373,'DO NOT USE_School Picklist'!$K$3:$K$6,1,FALSE))),"Please select a value from the drop-down menu",IF('DO NOT USE_Case Formulas'!A373,"OK",NA()))</f>
        <v>#N/A</v>
      </c>
      <c r="W373" s="41" t="e">
        <f>IF(AND('DO NOT USE_Case Formulas'!A373,ISBLANK('Case Data Entry'!W373)),"Has this person had symptoms? is required",IF(AND(NOT(ISBLANK('Case Data Entry'!W373)),ISNA(VLOOKUP('Case Data Entry'!W373,'DO NOT USE_School Picklist'!$D$3:$D$5,1,FALSE))),"Please select a value from the drop-down menu",IF(NOT(ISBLANK('Case Data Entry'!W373)),"OK",NA())))</f>
        <v>#N/A</v>
      </c>
      <c r="X373" s="41" t="e">
        <f>IF(AND('Case Data Entry'!W373='DO NOT USE_School Picklist'!$D$3,ISBLANK('Case Data Entry'!X373)),"Symptom Onset Date is required if Ever Symptomatic is Yes",IF('DO NOT USE_Case Formulas'!A373,"OK",NA()))</f>
        <v>#N/A</v>
      </c>
      <c r="Y373" s="41"/>
      <c r="Z373" s="41" t="e">
        <f ca="1">IF(AND('DO NOT USE_Case Formulas'!A373,ISBLANK('Case Data Entry'!Z373)),"Lab Result Test Date is required",IF('Case Data Entry'!Z373&gt;'DO NOT USE_School Picklist'!$C$3,"Test Date cannot be a future date",IF(NOT(ISBLANK('Case Data Entry'!Z373)),"OK",NA())))</f>
        <v>#N/A</v>
      </c>
      <c r="AA373" s="41" t="e">
        <f>IF(AND(NOT(ISBLANK('Case Data Entry'!AA373)),ISNA(VLOOKUP('Case Data Entry'!AA373,'DO NOT USE_School Picklist'!$R$3:$R$7,1,FALSE))),"Please select a value from the drop-down menu",IF('DO NOT USE_Case Formulas'!A373,"OK",NA()))</f>
        <v>#N/A</v>
      </c>
      <c r="AB373" s="41" t="e">
        <f>IF(AND(NOT(ISBLANK('Case Data Entry'!AB373)),ISNA(VLOOKUP('Case Data Entry'!AB373,'DO NOT USE_School Picklist'!$Q$3:$Q$8,1,FALSE))),"Please select a value from the drop-down menu",IF('DO NOT USE_Case Formulas'!A373,"OK",NA()))</f>
        <v>#N/A</v>
      </c>
    </row>
    <row r="374" spans="1:28" x14ac:dyDescent="0.25">
      <c r="A374" s="40" t="e">
        <f>IF('DO NOT USE_Case Formulas'!A374,IF('DO NOT USE_Case Formulas'!B374,"Not all required fields are completed","OK"),NA())</f>
        <v>#N/A</v>
      </c>
      <c r="B374" s="41" t="e">
        <f>IF(AND('DO NOT USE_Case Formulas'!A374,ISBLANK('Case Data Entry'!B374)),"First Name is required",IF(NOT(ISBLANK('Case Data Entry'!B374)),"OK",NA()))</f>
        <v>#N/A</v>
      </c>
      <c r="C374" s="41" t="e">
        <f>IF(AND('DO NOT USE_Case Formulas'!A374,ISBLANK('Case Data Entry'!C374)),"Last Name is required",IF(NOT(ISBLANK('Case Data Entry'!C374)),"OK",NA()))</f>
        <v>#N/A</v>
      </c>
      <c r="D374" s="41" t="e">
        <f>IF(AND('DO NOT USE_Case Formulas'!A374,ISBLANK('Case Data Entry'!D374)),"Birthdate is required",IF(NOT(ISBLANK('Case Data Entry'!D374)),"OK",NA()))</f>
        <v>#N/A</v>
      </c>
      <c r="E374" s="41" t="e">
        <f>IF(AND('DO NOT USE_Case Formulas'!A374,ISBLANK('Case Data Entry'!E374)),"Mobile Phone is required",IF(NOT(ISBLANK('Case Data Entry'!E374)),IF(AND(ISNUMBER(VALUE('Case Data Entry'!E374)),LEFT('Case Data Entry'!E374,1)&lt;&gt;"1",LEN('Case Data Entry'!E374)=10),"OK","Phone number must be valid format"),NA()))</f>
        <v>#N/A</v>
      </c>
      <c r="F374" s="41" t="e">
        <f>IF(LEN('Case Data Entry'!F374)&gt;255,"Home Street Address must be less than 255 characters",IF('DO NOT USE_Case Formulas'!A374,"OK",NA()))</f>
        <v>#N/A</v>
      </c>
      <c r="G374" s="41" t="e">
        <f>IF(LEN('Case Data Entry'!G374)&gt;40,"City must be less than 40 characters",IF('DO NOT USE_Case Formulas'!A374,"OK",NA()))</f>
        <v>#N/A</v>
      </c>
      <c r="H374" s="41" t="e">
        <f>IF(AND(NOT(ISBLANK('Case Data Entry'!H374)),ISNA(VLOOKUP('Case Data Entry'!H374,'DO NOT USE_School Picklist'!$P$3:$P$52,1,FALSE))),"Please select a value from the drop-down menu",IF('DO NOT USE_Case Formulas'!A374,"OK",NA()))</f>
        <v>#N/A</v>
      </c>
      <c r="I374" s="41" t="e">
        <f>IF(AND('DO NOT USE_Case Formulas'!A374,ISBLANK('Case Data Entry'!I374)),"Zip is required",IF(ISBLANK('Case Data Entry'!I374),NA(),"OK"))</f>
        <v>#N/A</v>
      </c>
      <c r="J374" s="41" t="e">
        <f>IF(AND('DO NOT USE_Case Formulas'!A374,ISBLANK('Case Data Entry'!J374)),"Student or Staff? is required",IF(ISBLANK('Case Data Entry'!J374),NA(),IF(ISNA(VLOOKUP('Case Data Entry'!J374,'DO NOT USE_School Picklist'!$B$3:$B$6,1,FALSE)),"Please select a value from the drop-down menu","OK")))</f>
        <v>#N/A</v>
      </c>
      <c r="K374" s="41" t="e">
        <f>IF(AND('Case Data Entry'!J374='DO NOT USE_School Picklist'!$B$4,ISBLANK('Case Data Entry'!K374)),"Occupation/Job Title is required if Student or Staff? is Yes, staff/faculty or volunteer",IF('DO NOT USE_Case Formulas'!A374,"OK",NA()))</f>
        <v>#N/A</v>
      </c>
      <c r="L374" s="41" t="e">
        <f ca="1">IF('Case Data Entry'!L374&gt;'DO NOT USE_School Picklist'!$C$3,"Date last on school campus/facility cannot be a future date",IF('DO NOT USE_Case Formulas'!A374,IF(ISBLANK('Case Data Entry'!L374),"Date last on school campus/facility is required","OK"),NA()))</f>
        <v>#N/A</v>
      </c>
      <c r="M374" s="41" t="e">
        <f>IF(AND('DO NOT USE_Case Formulas'!A374,ISBLANK('Case Data Entry'!M374)),"Specific Place in the Location is required",IF(ISBLANK('Case Data Entry'!M374),NA(),"OK"))</f>
        <v>#N/A</v>
      </c>
      <c r="N374" s="41" t="e">
        <f>IF(LEN('Case Data Entry'!N374)&gt;50,"Parent/Guardian Name must be less than 50 characters",IF('DO NOT USE_Case Formulas'!A374,"OK",NA()))</f>
        <v>#N/A</v>
      </c>
      <c r="O374" s="41" t="e">
        <f>IF(NOT(ISBLANK('Case Data Entry'!O374)),IF(AND(ISNUMBER('Case Data Entry'!O374),LEFT('Case Data Entry'!O374,1)&lt;&gt;"1",LEN('Case Data Entry'!O374)=10),"OK","Phone number must be valid format"),IF('DO NOT USE_Case Formulas'!A374,"OK",NA()))</f>
        <v>#N/A</v>
      </c>
      <c r="P374" s="41" t="e">
        <f>IF(AND(NOT(ISBLANK('Case Data Entry'!P374)),ISNA(VLOOKUP('Case Data Entry'!P374,'DO NOT USE_School Picklist'!$E$3:$E$10,1,FALSE))),"Please select a value from the drop-down menu",IF('DO NOT USE_Case Formulas'!A374,"OK",NA()))</f>
        <v>#N/A</v>
      </c>
      <c r="Q374" s="41" t="e">
        <f>IF(AND(NOT(ISBLANK('Case Data Entry'!Q374)),ISNA(VLOOKUP('Case Data Entry'!Q374,'DO NOT USE_School Picklist'!$F$3:$F$16,1,FALSE))),"Please select a value from the drop-down menu",IF('DO NOT USE_Case Formulas'!A374,"OK",NA()))</f>
        <v>#N/A</v>
      </c>
      <c r="R374" s="41" t="e">
        <f>IF(LEN('Case Data Entry'!R374)&gt;100,"Classroom(s) must be less than 100 characters",IF('DO NOT USE_Case Formulas'!A374,"OK",NA()))</f>
        <v>#N/A</v>
      </c>
      <c r="S374" s="41" t="e">
        <f>IF(AND(NOT(ISBLANK('Case Data Entry'!S374)),ISNA(VLOOKUP('Case Data Entry'!S374,'DO NOT USE_School Picklist'!$S$3:$S$12,1,FALSE))),"Please select a value from the drop-down menu",IF('DO NOT USE_Case Formulas'!A374,"OK",NA()))</f>
        <v>#N/A</v>
      </c>
      <c r="T374" s="41" t="e">
        <f>IF(AND(NOT(ISBLANK('Case Data Entry'!T374)),ISNA(VLOOKUP('Case Data Entry'!T374,'DO NOT USE_School Picklist'!$S$3:$S$12,1,FALSE))),"Please select a value from the drop-down menu",IF('DO NOT USE_Case Formulas'!A374,"OK",NA()))</f>
        <v>#N/A</v>
      </c>
      <c r="U374" s="41" t="e">
        <f>IF(LEN('Case Data Entry'!U374)&gt;80,"Name of Education Group must be less than 80 characters",IF('DO NOT USE_Case Formulas'!A374,"OK",NA()))</f>
        <v>#N/A</v>
      </c>
      <c r="V374" s="41" t="e">
        <f>IF(AND(NOT(ISBLANK('Case Data Entry'!V374)),ISNA(VLOOKUP('Case Data Entry'!V374,'DO NOT USE_School Picklist'!$K$3:$K$6,1,FALSE))),"Please select a value from the drop-down menu",IF('DO NOT USE_Case Formulas'!A374,"OK",NA()))</f>
        <v>#N/A</v>
      </c>
      <c r="W374" s="41" t="e">
        <f>IF(AND('DO NOT USE_Case Formulas'!A374,ISBLANK('Case Data Entry'!W374)),"Has this person had symptoms? is required",IF(AND(NOT(ISBLANK('Case Data Entry'!W374)),ISNA(VLOOKUP('Case Data Entry'!W374,'DO NOT USE_School Picklist'!$D$3:$D$5,1,FALSE))),"Please select a value from the drop-down menu",IF(NOT(ISBLANK('Case Data Entry'!W374)),"OK",NA())))</f>
        <v>#N/A</v>
      </c>
      <c r="X374" s="41" t="e">
        <f>IF(AND('Case Data Entry'!W374='DO NOT USE_School Picklist'!$D$3,ISBLANK('Case Data Entry'!X374)),"Symptom Onset Date is required if Ever Symptomatic is Yes",IF('DO NOT USE_Case Formulas'!A374,"OK",NA()))</f>
        <v>#N/A</v>
      </c>
      <c r="Y374" s="41"/>
      <c r="Z374" s="41" t="e">
        <f ca="1">IF(AND('DO NOT USE_Case Formulas'!A374,ISBLANK('Case Data Entry'!Z374)),"Lab Result Test Date is required",IF('Case Data Entry'!Z374&gt;'DO NOT USE_School Picklist'!$C$3,"Test Date cannot be a future date",IF(NOT(ISBLANK('Case Data Entry'!Z374)),"OK",NA())))</f>
        <v>#N/A</v>
      </c>
      <c r="AA374" s="41" t="e">
        <f>IF(AND(NOT(ISBLANK('Case Data Entry'!AA374)),ISNA(VLOOKUP('Case Data Entry'!AA374,'DO NOT USE_School Picklist'!$R$3:$R$7,1,FALSE))),"Please select a value from the drop-down menu",IF('DO NOT USE_Case Formulas'!A374,"OK",NA()))</f>
        <v>#N/A</v>
      </c>
      <c r="AB374" s="41" t="e">
        <f>IF(AND(NOT(ISBLANK('Case Data Entry'!AB374)),ISNA(VLOOKUP('Case Data Entry'!AB374,'DO NOT USE_School Picklist'!$Q$3:$Q$8,1,FALSE))),"Please select a value from the drop-down menu",IF('DO NOT USE_Case Formulas'!A374,"OK",NA()))</f>
        <v>#N/A</v>
      </c>
    </row>
    <row r="375" spans="1:28" x14ac:dyDescent="0.25">
      <c r="A375" s="40" t="e">
        <f>IF('DO NOT USE_Case Formulas'!A375,IF('DO NOT USE_Case Formulas'!B375,"Not all required fields are completed","OK"),NA())</f>
        <v>#N/A</v>
      </c>
      <c r="B375" s="41" t="e">
        <f>IF(AND('DO NOT USE_Case Formulas'!A375,ISBLANK('Case Data Entry'!B375)),"First Name is required",IF(NOT(ISBLANK('Case Data Entry'!B375)),"OK",NA()))</f>
        <v>#N/A</v>
      </c>
      <c r="C375" s="41" t="e">
        <f>IF(AND('DO NOT USE_Case Formulas'!A375,ISBLANK('Case Data Entry'!C375)),"Last Name is required",IF(NOT(ISBLANK('Case Data Entry'!C375)),"OK",NA()))</f>
        <v>#N/A</v>
      </c>
      <c r="D375" s="41" t="e">
        <f>IF(AND('DO NOT USE_Case Formulas'!A375,ISBLANK('Case Data Entry'!D375)),"Birthdate is required",IF(NOT(ISBLANK('Case Data Entry'!D375)),"OK",NA()))</f>
        <v>#N/A</v>
      </c>
      <c r="E375" s="41" t="e">
        <f>IF(AND('DO NOT USE_Case Formulas'!A375,ISBLANK('Case Data Entry'!E375)),"Mobile Phone is required",IF(NOT(ISBLANK('Case Data Entry'!E375)),IF(AND(ISNUMBER(VALUE('Case Data Entry'!E375)),LEFT('Case Data Entry'!E375,1)&lt;&gt;"1",LEN('Case Data Entry'!E375)=10),"OK","Phone number must be valid format"),NA()))</f>
        <v>#N/A</v>
      </c>
      <c r="F375" s="41" t="e">
        <f>IF(LEN('Case Data Entry'!F375)&gt;255,"Home Street Address must be less than 255 characters",IF('DO NOT USE_Case Formulas'!A375,"OK",NA()))</f>
        <v>#N/A</v>
      </c>
      <c r="G375" s="41" t="e">
        <f>IF(LEN('Case Data Entry'!G375)&gt;40,"City must be less than 40 characters",IF('DO NOT USE_Case Formulas'!A375,"OK",NA()))</f>
        <v>#N/A</v>
      </c>
      <c r="H375" s="41" t="e">
        <f>IF(AND(NOT(ISBLANK('Case Data Entry'!H375)),ISNA(VLOOKUP('Case Data Entry'!H375,'DO NOT USE_School Picklist'!$P$3:$P$52,1,FALSE))),"Please select a value from the drop-down menu",IF('DO NOT USE_Case Formulas'!A375,"OK",NA()))</f>
        <v>#N/A</v>
      </c>
      <c r="I375" s="41" t="e">
        <f>IF(AND('DO NOT USE_Case Formulas'!A375,ISBLANK('Case Data Entry'!I375)),"Zip is required",IF(ISBLANK('Case Data Entry'!I375),NA(),"OK"))</f>
        <v>#N/A</v>
      </c>
      <c r="J375" s="41" t="e">
        <f>IF(AND('DO NOT USE_Case Formulas'!A375,ISBLANK('Case Data Entry'!J375)),"Student or Staff? is required",IF(ISBLANK('Case Data Entry'!J375),NA(),IF(ISNA(VLOOKUP('Case Data Entry'!J375,'DO NOT USE_School Picklist'!$B$3:$B$6,1,FALSE)),"Please select a value from the drop-down menu","OK")))</f>
        <v>#N/A</v>
      </c>
      <c r="K375" s="41" t="e">
        <f>IF(AND('Case Data Entry'!J375='DO NOT USE_School Picklist'!$B$4,ISBLANK('Case Data Entry'!K375)),"Occupation/Job Title is required if Student or Staff? is Yes, staff/faculty or volunteer",IF('DO NOT USE_Case Formulas'!A375,"OK",NA()))</f>
        <v>#N/A</v>
      </c>
      <c r="L375" s="41" t="e">
        <f ca="1">IF('Case Data Entry'!L375&gt;'DO NOT USE_School Picklist'!$C$3,"Date last on school campus/facility cannot be a future date",IF('DO NOT USE_Case Formulas'!A375,IF(ISBLANK('Case Data Entry'!L375),"Date last on school campus/facility is required","OK"),NA()))</f>
        <v>#N/A</v>
      </c>
      <c r="M375" s="41" t="e">
        <f>IF(AND('DO NOT USE_Case Formulas'!A375,ISBLANK('Case Data Entry'!M375)),"Specific Place in the Location is required",IF(ISBLANK('Case Data Entry'!M375),NA(),"OK"))</f>
        <v>#N/A</v>
      </c>
      <c r="N375" s="41" t="e">
        <f>IF(LEN('Case Data Entry'!N375)&gt;50,"Parent/Guardian Name must be less than 50 characters",IF('DO NOT USE_Case Formulas'!A375,"OK",NA()))</f>
        <v>#N/A</v>
      </c>
      <c r="O375" s="41" t="e">
        <f>IF(NOT(ISBLANK('Case Data Entry'!O375)),IF(AND(ISNUMBER('Case Data Entry'!O375),LEFT('Case Data Entry'!O375,1)&lt;&gt;"1",LEN('Case Data Entry'!O375)=10),"OK","Phone number must be valid format"),IF('DO NOT USE_Case Formulas'!A375,"OK",NA()))</f>
        <v>#N/A</v>
      </c>
      <c r="P375" s="41" t="e">
        <f>IF(AND(NOT(ISBLANK('Case Data Entry'!P375)),ISNA(VLOOKUP('Case Data Entry'!P375,'DO NOT USE_School Picklist'!$E$3:$E$10,1,FALSE))),"Please select a value from the drop-down menu",IF('DO NOT USE_Case Formulas'!A375,"OK",NA()))</f>
        <v>#N/A</v>
      </c>
      <c r="Q375" s="41" t="e">
        <f>IF(AND(NOT(ISBLANK('Case Data Entry'!Q375)),ISNA(VLOOKUP('Case Data Entry'!Q375,'DO NOT USE_School Picklist'!$F$3:$F$16,1,FALSE))),"Please select a value from the drop-down menu",IF('DO NOT USE_Case Formulas'!A375,"OK",NA()))</f>
        <v>#N/A</v>
      </c>
      <c r="R375" s="41" t="e">
        <f>IF(LEN('Case Data Entry'!R375)&gt;100,"Classroom(s) must be less than 100 characters",IF('DO NOT USE_Case Formulas'!A375,"OK",NA()))</f>
        <v>#N/A</v>
      </c>
      <c r="S375" s="41" t="e">
        <f>IF(AND(NOT(ISBLANK('Case Data Entry'!S375)),ISNA(VLOOKUP('Case Data Entry'!S375,'DO NOT USE_School Picklist'!$S$3:$S$12,1,FALSE))),"Please select a value from the drop-down menu",IF('DO NOT USE_Case Formulas'!A375,"OK",NA()))</f>
        <v>#N/A</v>
      </c>
      <c r="T375" s="41" t="e">
        <f>IF(AND(NOT(ISBLANK('Case Data Entry'!T375)),ISNA(VLOOKUP('Case Data Entry'!T375,'DO NOT USE_School Picklist'!$S$3:$S$12,1,FALSE))),"Please select a value from the drop-down menu",IF('DO NOT USE_Case Formulas'!A375,"OK",NA()))</f>
        <v>#N/A</v>
      </c>
      <c r="U375" s="41" t="e">
        <f>IF(LEN('Case Data Entry'!U375)&gt;80,"Name of Education Group must be less than 80 characters",IF('DO NOT USE_Case Formulas'!A375,"OK",NA()))</f>
        <v>#N/A</v>
      </c>
      <c r="V375" s="41" t="e">
        <f>IF(AND(NOT(ISBLANK('Case Data Entry'!V375)),ISNA(VLOOKUP('Case Data Entry'!V375,'DO NOT USE_School Picklist'!$K$3:$K$6,1,FALSE))),"Please select a value from the drop-down menu",IF('DO NOT USE_Case Formulas'!A375,"OK",NA()))</f>
        <v>#N/A</v>
      </c>
      <c r="W375" s="41" t="e">
        <f>IF(AND('DO NOT USE_Case Formulas'!A375,ISBLANK('Case Data Entry'!W375)),"Has this person had symptoms? is required",IF(AND(NOT(ISBLANK('Case Data Entry'!W375)),ISNA(VLOOKUP('Case Data Entry'!W375,'DO NOT USE_School Picklist'!$D$3:$D$5,1,FALSE))),"Please select a value from the drop-down menu",IF(NOT(ISBLANK('Case Data Entry'!W375)),"OK",NA())))</f>
        <v>#N/A</v>
      </c>
      <c r="X375" s="41" t="e">
        <f>IF(AND('Case Data Entry'!W375='DO NOT USE_School Picklist'!$D$3,ISBLANK('Case Data Entry'!X375)),"Symptom Onset Date is required if Ever Symptomatic is Yes",IF('DO NOT USE_Case Formulas'!A375,"OK",NA()))</f>
        <v>#N/A</v>
      </c>
      <c r="Y375" s="41"/>
      <c r="Z375" s="41" t="e">
        <f ca="1">IF(AND('DO NOT USE_Case Formulas'!A375,ISBLANK('Case Data Entry'!Z375)),"Lab Result Test Date is required",IF('Case Data Entry'!Z375&gt;'DO NOT USE_School Picklist'!$C$3,"Test Date cannot be a future date",IF(NOT(ISBLANK('Case Data Entry'!Z375)),"OK",NA())))</f>
        <v>#N/A</v>
      </c>
      <c r="AA375" s="41" t="e">
        <f>IF(AND(NOT(ISBLANK('Case Data Entry'!AA375)),ISNA(VLOOKUP('Case Data Entry'!AA375,'DO NOT USE_School Picklist'!$R$3:$R$7,1,FALSE))),"Please select a value from the drop-down menu",IF('DO NOT USE_Case Formulas'!A375,"OK",NA()))</f>
        <v>#N/A</v>
      </c>
      <c r="AB375" s="41" t="e">
        <f>IF(AND(NOT(ISBLANK('Case Data Entry'!AB375)),ISNA(VLOOKUP('Case Data Entry'!AB375,'DO NOT USE_School Picklist'!$Q$3:$Q$8,1,FALSE))),"Please select a value from the drop-down menu",IF('DO NOT USE_Case Formulas'!A375,"OK",NA()))</f>
        <v>#N/A</v>
      </c>
    </row>
    <row r="376" spans="1:28" x14ac:dyDescent="0.25">
      <c r="A376" s="40" t="e">
        <f>IF('DO NOT USE_Case Formulas'!A376,IF('DO NOT USE_Case Formulas'!B376,"Not all required fields are completed","OK"),NA())</f>
        <v>#N/A</v>
      </c>
      <c r="B376" s="41" t="e">
        <f>IF(AND('DO NOT USE_Case Formulas'!A376,ISBLANK('Case Data Entry'!B376)),"First Name is required",IF(NOT(ISBLANK('Case Data Entry'!B376)),"OK",NA()))</f>
        <v>#N/A</v>
      </c>
      <c r="C376" s="41" t="e">
        <f>IF(AND('DO NOT USE_Case Formulas'!A376,ISBLANK('Case Data Entry'!C376)),"Last Name is required",IF(NOT(ISBLANK('Case Data Entry'!C376)),"OK",NA()))</f>
        <v>#N/A</v>
      </c>
      <c r="D376" s="41" t="e">
        <f>IF(AND('DO NOT USE_Case Formulas'!A376,ISBLANK('Case Data Entry'!D376)),"Birthdate is required",IF(NOT(ISBLANK('Case Data Entry'!D376)),"OK",NA()))</f>
        <v>#N/A</v>
      </c>
      <c r="E376" s="41" t="e">
        <f>IF(AND('DO NOT USE_Case Formulas'!A376,ISBLANK('Case Data Entry'!E376)),"Mobile Phone is required",IF(NOT(ISBLANK('Case Data Entry'!E376)),IF(AND(ISNUMBER(VALUE('Case Data Entry'!E376)),LEFT('Case Data Entry'!E376,1)&lt;&gt;"1",LEN('Case Data Entry'!E376)=10),"OK","Phone number must be valid format"),NA()))</f>
        <v>#N/A</v>
      </c>
      <c r="F376" s="41" t="e">
        <f>IF(LEN('Case Data Entry'!F376)&gt;255,"Home Street Address must be less than 255 characters",IF('DO NOT USE_Case Formulas'!A376,"OK",NA()))</f>
        <v>#N/A</v>
      </c>
      <c r="G376" s="41" t="e">
        <f>IF(LEN('Case Data Entry'!G376)&gt;40,"City must be less than 40 characters",IF('DO NOT USE_Case Formulas'!A376,"OK",NA()))</f>
        <v>#N/A</v>
      </c>
      <c r="H376" s="41" t="e">
        <f>IF(AND(NOT(ISBLANK('Case Data Entry'!H376)),ISNA(VLOOKUP('Case Data Entry'!H376,'DO NOT USE_School Picklist'!$P$3:$P$52,1,FALSE))),"Please select a value from the drop-down menu",IF('DO NOT USE_Case Formulas'!A376,"OK",NA()))</f>
        <v>#N/A</v>
      </c>
      <c r="I376" s="41" t="e">
        <f>IF(AND('DO NOT USE_Case Formulas'!A376,ISBLANK('Case Data Entry'!I376)),"Zip is required",IF(ISBLANK('Case Data Entry'!I376),NA(),"OK"))</f>
        <v>#N/A</v>
      </c>
      <c r="J376" s="41" t="e">
        <f>IF(AND('DO NOT USE_Case Formulas'!A376,ISBLANK('Case Data Entry'!J376)),"Student or Staff? is required",IF(ISBLANK('Case Data Entry'!J376),NA(),IF(ISNA(VLOOKUP('Case Data Entry'!J376,'DO NOT USE_School Picklist'!$B$3:$B$6,1,FALSE)),"Please select a value from the drop-down menu","OK")))</f>
        <v>#N/A</v>
      </c>
      <c r="K376" s="41" t="e">
        <f>IF(AND('Case Data Entry'!J376='DO NOT USE_School Picklist'!$B$4,ISBLANK('Case Data Entry'!K376)),"Occupation/Job Title is required if Student or Staff? is Yes, staff/faculty or volunteer",IF('DO NOT USE_Case Formulas'!A376,"OK",NA()))</f>
        <v>#N/A</v>
      </c>
      <c r="L376" s="41" t="e">
        <f ca="1">IF('Case Data Entry'!L376&gt;'DO NOT USE_School Picklist'!$C$3,"Date last on school campus/facility cannot be a future date",IF('DO NOT USE_Case Formulas'!A376,IF(ISBLANK('Case Data Entry'!L376),"Date last on school campus/facility is required","OK"),NA()))</f>
        <v>#N/A</v>
      </c>
      <c r="M376" s="41" t="e">
        <f>IF(AND('DO NOT USE_Case Formulas'!A376,ISBLANK('Case Data Entry'!M376)),"Specific Place in the Location is required",IF(ISBLANK('Case Data Entry'!M376),NA(),"OK"))</f>
        <v>#N/A</v>
      </c>
      <c r="N376" s="41" t="e">
        <f>IF(LEN('Case Data Entry'!N376)&gt;50,"Parent/Guardian Name must be less than 50 characters",IF('DO NOT USE_Case Formulas'!A376,"OK",NA()))</f>
        <v>#N/A</v>
      </c>
      <c r="O376" s="41" t="e">
        <f>IF(NOT(ISBLANK('Case Data Entry'!O376)),IF(AND(ISNUMBER('Case Data Entry'!O376),LEFT('Case Data Entry'!O376,1)&lt;&gt;"1",LEN('Case Data Entry'!O376)=10),"OK","Phone number must be valid format"),IF('DO NOT USE_Case Formulas'!A376,"OK",NA()))</f>
        <v>#N/A</v>
      </c>
      <c r="P376" s="41" t="e">
        <f>IF(AND(NOT(ISBLANK('Case Data Entry'!P376)),ISNA(VLOOKUP('Case Data Entry'!P376,'DO NOT USE_School Picklist'!$E$3:$E$10,1,FALSE))),"Please select a value from the drop-down menu",IF('DO NOT USE_Case Formulas'!A376,"OK",NA()))</f>
        <v>#N/A</v>
      </c>
      <c r="Q376" s="41" t="e">
        <f>IF(AND(NOT(ISBLANK('Case Data Entry'!Q376)),ISNA(VLOOKUP('Case Data Entry'!Q376,'DO NOT USE_School Picklist'!$F$3:$F$16,1,FALSE))),"Please select a value from the drop-down menu",IF('DO NOT USE_Case Formulas'!A376,"OK",NA()))</f>
        <v>#N/A</v>
      </c>
      <c r="R376" s="41" t="e">
        <f>IF(LEN('Case Data Entry'!R376)&gt;100,"Classroom(s) must be less than 100 characters",IF('DO NOT USE_Case Formulas'!A376,"OK",NA()))</f>
        <v>#N/A</v>
      </c>
      <c r="S376" s="41" t="e">
        <f>IF(AND(NOT(ISBLANK('Case Data Entry'!S376)),ISNA(VLOOKUP('Case Data Entry'!S376,'DO NOT USE_School Picklist'!$S$3:$S$12,1,FALSE))),"Please select a value from the drop-down menu",IF('DO NOT USE_Case Formulas'!A376,"OK",NA()))</f>
        <v>#N/A</v>
      </c>
      <c r="T376" s="41" t="e">
        <f>IF(AND(NOT(ISBLANK('Case Data Entry'!T376)),ISNA(VLOOKUP('Case Data Entry'!T376,'DO NOT USE_School Picklist'!$S$3:$S$12,1,FALSE))),"Please select a value from the drop-down menu",IF('DO NOT USE_Case Formulas'!A376,"OK",NA()))</f>
        <v>#N/A</v>
      </c>
      <c r="U376" s="41" t="e">
        <f>IF(LEN('Case Data Entry'!U376)&gt;80,"Name of Education Group must be less than 80 characters",IF('DO NOT USE_Case Formulas'!A376,"OK",NA()))</f>
        <v>#N/A</v>
      </c>
      <c r="V376" s="41" t="e">
        <f>IF(AND(NOT(ISBLANK('Case Data Entry'!V376)),ISNA(VLOOKUP('Case Data Entry'!V376,'DO NOT USE_School Picklist'!$K$3:$K$6,1,FALSE))),"Please select a value from the drop-down menu",IF('DO NOT USE_Case Formulas'!A376,"OK",NA()))</f>
        <v>#N/A</v>
      </c>
      <c r="W376" s="41" t="e">
        <f>IF(AND('DO NOT USE_Case Formulas'!A376,ISBLANK('Case Data Entry'!W376)),"Has this person had symptoms? is required",IF(AND(NOT(ISBLANK('Case Data Entry'!W376)),ISNA(VLOOKUP('Case Data Entry'!W376,'DO NOT USE_School Picklist'!$D$3:$D$5,1,FALSE))),"Please select a value from the drop-down menu",IF(NOT(ISBLANK('Case Data Entry'!W376)),"OK",NA())))</f>
        <v>#N/A</v>
      </c>
      <c r="X376" s="41" t="e">
        <f>IF(AND('Case Data Entry'!W376='DO NOT USE_School Picklist'!$D$3,ISBLANK('Case Data Entry'!X376)),"Symptom Onset Date is required if Ever Symptomatic is Yes",IF('DO NOT USE_Case Formulas'!A376,"OK",NA()))</f>
        <v>#N/A</v>
      </c>
      <c r="Y376" s="41"/>
      <c r="Z376" s="41" t="e">
        <f ca="1">IF(AND('DO NOT USE_Case Formulas'!A376,ISBLANK('Case Data Entry'!Z376)),"Lab Result Test Date is required",IF('Case Data Entry'!Z376&gt;'DO NOT USE_School Picklist'!$C$3,"Test Date cannot be a future date",IF(NOT(ISBLANK('Case Data Entry'!Z376)),"OK",NA())))</f>
        <v>#N/A</v>
      </c>
      <c r="AA376" s="41" t="e">
        <f>IF(AND(NOT(ISBLANK('Case Data Entry'!AA376)),ISNA(VLOOKUP('Case Data Entry'!AA376,'DO NOT USE_School Picklist'!$R$3:$R$7,1,FALSE))),"Please select a value from the drop-down menu",IF('DO NOT USE_Case Formulas'!A376,"OK",NA()))</f>
        <v>#N/A</v>
      </c>
      <c r="AB376" s="41" t="e">
        <f>IF(AND(NOT(ISBLANK('Case Data Entry'!AB376)),ISNA(VLOOKUP('Case Data Entry'!AB376,'DO NOT USE_School Picklist'!$Q$3:$Q$8,1,FALSE))),"Please select a value from the drop-down menu",IF('DO NOT USE_Case Formulas'!A376,"OK",NA()))</f>
        <v>#N/A</v>
      </c>
    </row>
    <row r="377" spans="1:28" x14ac:dyDescent="0.25">
      <c r="A377" s="40" t="e">
        <f>IF('DO NOT USE_Case Formulas'!A377,IF('DO NOT USE_Case Formulas'!B377,"Not all required fields are completed","OK"),NA())</f>
        <v>#N/A</v>
      </c>
      <c r="B377" s="41" t="e">
        <f>IF(AND('DO NOT USE_Case Formulas'!A377,ISBLANK('Case Data Entry'!B377)),"First Name is required",IF(NOT(ISBLANK('Case Data Entry'!B377)),"OK",NA()))</f>
        <v>#N/A</v>
      </c>
      <c r="C377" s="41" t="e">
        <f>IF(AND('DO NOT USE_Case Formulas'!A377,ISBLANK('Case Data Entry'!C377)),"Last Name is required",IF(NOT(ISBLANK('Case Data Entry'!C377)),"OK",NA()))</f>
        <v>#N/A</v>
      </c>
      <c r="D377" s="41" t="e">
        <f>IF(AND('DO NOT USE_Case Formulas'!A377,ISBLANK('Case Data Entry'!D377)),"Birthdate is required",IF(NOT(ISBLANK('Case Data Entry'!D377)),"OK",NA()))</f>
        <v>#N/A</v>
      </c>
      <c r="E377" s="41" t="e">
        <f>IF(AND('DO NOT USE_Case Formulas'!A377,ISBLANK('Case Data Entry'!E377)),"Mobile Phone is required",IF(NOT(ISBLANK('Case Data Entry'!E377)),IF(AND(ISNUMBER(VALUE('Case Data Entry'!E377)),LEFT('Case Data Entry'!E377,1)&lt;&gt;"1",LEN('Case Data Entry'!E377)=10),"OK","Phone number must be valid format"),NA()))</f>
        <v>#N/A</v>
      </c>
      <c r="F377" s="41" t="e">
        <f>IF(LEN('Case Data Entry'!F377)&gt;255,"Home Street Address must be less than 255 characters",IF('DO NOT USE_Case Formulas'!A377,"OK",NA()))</f>
        <v>#N/A</v>
      </c>
      <c r="G377" s="41" t="e">
        <f>IF(LEN('Case Data Entry'!G377)&gt;40,"City must be less than 40 characters",IF('DO NOT USE_Case Formulas'!A377,"OK",NA()))</f>
        <v>#N/A</v>
      </c>
      <c r="H377" s="41" t="e">
        <f>IF(AND(NOT(ISBLANK('Case Data Entry'!H377)),ISNA(VLOOKUP('Case Data Entry'!H377,'DO NOT USE_School Picklist'!$P$3:$P$52,1,FALSE))),"Please select a value from the drop-down menu",IF('DO NOT USE_Case Formulas'!A377,"OK",NA()))</f>
        <v>#N/A</v>
      </c>
      <c r="I377" s="41" t="e">
        <f>IF(AND('DO NOT USE_Case Formulas'!A377,ISBLANK('Case Data Entry'!I377)),"Zip is required",IF(ISBLANK('Case Data Entry'!I377),NA(),"OK"))</f>
        <v>#N/A</v>
      </c>
      <c r="J377" s="41" t="e">
        <f>IF(AND('DO NOT USE_Case Formulas'!A377,ISBLANK('Case Data Entry'!J377)),"Student or Staff? is required",IF(ISBLANK('Case Data Entry'!J377),NA(),IF(ISNA(VLOOKUP('Case Data Entry'!J377,'DO NOT USE_School Picklist'!$B$3:$B$6,1,FALSE)),"Please select a value from the drop-down menu","OK")))</f>
        <v>#N/A</v>
      </c>
      <c r="K377" s="41" t="e">
        <f>IF(AND('Case Data Entry'!J377='DO NOT USE_School Picklist'!$B$4,ISBLANK('Case Data Entry'!K377)),"Occupation/Job Title is required if Student or Staff? is Yes, staff/faculty or volunteer",IF('DO NOT USE_Case Formulas'!A377,"OK",NA()))</f>
        <v>#N/A</v>
      </c>
      <c r="L377" s="41" t="e">
        <f ca="1">IF('Case Data Entry'!L377&gt;'DO NOT USE_School Picklist'!$C$3,"Date last on school campus/facility cannot be a future date",IF('DO NOT USE_Case Formulas'!A377,IF(ISBLANK('Case Data Entry'!L377),"Date last on school campus/facility is required","OK"),NA()))</f>
        <v>#N/A</v>
      </c>
      <c r="M377" s="41" t="e">
        <f>IF(AND('DO NOT USE_Case Formulas'!A377,ISBLANK('Case Data Entry'!M377)),"Specific Place in the Location is required",IF(ISBLANK('Case Data Entry'!M377),NA(),"OK"))</f>
        <v>#N/A</v>
      </c>
      <c r="N377" s="41" t="e">
        <f>IF(LEN('Case Data Entry'!N377)&gt;50,"Parent/Guardian Name must be less than 50 characters",IF('DO NOT USE_Case Formulas'!A377,"OK",NA()))</f>
        <v>#N/A</v>
      </c>
      <c r="O377" s="41" t="e">
        <f>IF(NOT(ISBLANK('Case Data Entry'!O377)),IF(AND(ISNUMBER('Case Data Entry'!O377),LEFT('Case Data Entry'!O377,1)&lt;&gt;"1",LEN('Case Data Entry'!O377)=10),"OK","Phone number must be valid format"),IF('DO NOT USE_Case Formulas'!A377,"OK",NA()))</f>
        <v>#N/A</v>
      </c>
      <c r="P377" s="41" t="e">
        <f>IF(AND(NOT(ISBLANK('Case Data Entry'!P377)),ISNA(VLOOKUP('Case Data Entry'!P377,'DO NOT USE_School Picklist'!$E$3:$E$10,1,FALSE))),"Please select a value from the drop-down menu",IF('DO NOT USE_Case Formulas'!A377,"OK",NA()))</f>
        <v>#N/A</v>
      </c>
      <c r="Q377" s="41" t="e">
        <f>IF(AND(NOT(ISBLANK('Case Data Entry'!Q377)),ISNA(VLOOKUP('Case Data Entry'!Q377,'DO NOT USE_School Picklist'!$F$3:$F$16,1,FALSE))),"Please select a value from the drop-down menu",IF('DO NOT USE_Case Formulas'!A377,"OK",NA()))</f>
        <v>#N/A</v>
      </c>
      <c r="R377" s="41" t="e">
        <f>IF(LEN('Case Data Entry'!R377)&gt;100,"Classroom(s) must be less than 100 characters",IF('DO NOT USE_Case Formulas'!A377,"OK",NA()))</f>
        <v>#N/A</v>
      </c>
      <c r="S377" s="41" t="e">
        <f>IF(AND(NOT(ISBLANK('Case Data Entry'!S377)),ISNA(VLOOKUP('Case Data Entry'!S377,'DO NOT USE_School Picklist'!$S$3:$S$12,1,FALSE))),"Please select a value from the drop-down menu",IF('DO NOT USE_Case Formulas'!A377,"OK",NA()))</f>
        <v>#N/A</v>
      </c>
      <c r="T377" s="41" t="e">
        <f>IF(AND(NOT(ISBLANK('Case Data Entry'!T377)),ISNA(VLOOKUP('Case Data Entry'!T377,'DO NOT USE_School Picklist'!$S$3:$S$12,1,FALSE))),"Please select a value from the drop-down menu",IF('DO NOT USE_Case Formulas'!A377,"OK",NA()))</f>
        <v>#N/A</v>
      </c>
      <c r="U377" s="41" t="e">
        <f>IF(LEN('Case Data Entry'!U377)&gt;80,"Name of Education Group must be less than 80 characters",IF('DO NOT USE_Case Formulas'!A377,"OK",NA()))</f>
        <v>#N/A</v>
      </c>
      <c r="V377" s="41" t="e">
        <f>IF(AND(NOT(ISBLANK('Case Data Entry'!V377)),ISNA(VLOOKUP('Case Data Entry'!V377,'DO NOT USE_School Picklist'!$K$3:$K$6,1,FALSE))),"Please select a value from the drop-down menu",IF('DO NOT USE_Case Formulas'!A377,"OK",NA()))</f>
        <v>#N/A</v>
      </c>
      <c r="W377" s="41" t="e">
        <f>IF(AND('DO NOT USE_Case Formulas'!A377,ISBLANK('Case Data Entry'!W377)),"Has this person had symptoms? is required",IF(AND(NOT(ISBLANK('Case Data Entry'!W377)),ISNA(VLOOKUP('Case Data Entry'!W377,'DO NOT USE_School Picklist'!$D$3:$D$5,1,FALSE))),"Please select a value from the drop-down menu",IF(NOT(ISBLANK('Case Data Entry'!W377)),"OK",NA())))</f>
        <v>#N/A</v>
      </c>
      <c r="X377" s="41" t="e">
        <f>IF(AND('Case Data Entry'!W377='DO NOT USE_School Picklist'!$D$3,ISBLANK('Case Data Entry'!X377)),"Symptom Onset Date is required if Ever Symptomatic is Yes",IF('DO NOT USE_Case Formulas'!A377,"OK",NA()))</f>
        <v>#N/A</v>
      </c>
      <c r="Y377" s="41"/>
      <c r="Z377" s="41" t="e">
        <f ca="1">IF(AND('DO NOT USE_Case Formulas'!A377,ISBLANK('Case Data Entry'!Z377)),"Lab Result Test Date is required",IF('Case Data Entry'!Z377&gt;'DO NOT USE_School Picklist'!$C$3,"Test Date cannot be a future date",IF(NOT(ISBLANK('Case Data Entry'!Z377)),"OK",NA())))</f>
        <v>#N/A</v>
      </c>
      <c r="AA377" s="41" t="e">
        <f>IF(AND(NOT(ISBLANK('Case Data Entry'!AA377)),ISNA(VLOOKUP('Case Data Entry'!AA377,'DO NOT USE_School Picklist'!$R$3:$R$7,1,FALSE))),"Please select a value from the drop-down menu",IF('DO NOT USE_Case Formulas'!A377,"OK",NA()))</f>
        <v>#N/A</v>
      </c>
      <c r="AB377" s="41" t="e">
        <f>IF(AND(NOT(ISBLANK('Case Data Entry'!AB377)),ISNA(VLOOKUP('Case Data Entry'!AB377,'DO NOT USE_School Picklist'!$Q$3:$Q$8,1,FALSE))),"Please select a value from the drop-down menu",IF('DO NOT USE_Case Formulas'!A377,"OK",NA()))</f>
        <v>#N/A</v>
      </c>
    </row>
    <row r="378" spans="1:28" x14ac:dyDescent="0.25">
      <c r="A378" s="40" t="e">
        <f>IF('DO NOT USE_Case Formulas'!A378,IF('DO NOT USE_Case Formulas'!B378,"Not all required fields are completed","OK"),NA())</f>
        <v>#N/A</v>
      </c>
      <c r="B378" s="41" t="e">
        <f>IF(AND('DO NOT USE_Case Formulas'!A378,ISBLANK('Case Data Entry'!B378)),"First Name is required",IF(NOT(ISBLANK('Case Data Entry'!B378)),"OK",NA()))</f>
        <v>#N/A</v>
      </c>
      <c r="C378" s="41" t="e">
        <f>IF(AND('DO NOT USE_Case Formulas'!A378,ISBLANK('Case Data Entry'!C378)),"Last Name is required",IF(NOT(ISBLANK('Case Data Entry'!C378)),"OK",NA()))</f>
        <v>#N/A</v>
      </c>
      <c r="D378" s="41" t="e">
        <f>IF(AND('DO NOT USE_Case Formulas'!A378,ISBLANK('Case Data Entry'!D378)),"Birthdate is required",IF(NOT(ISBLANK('Case Data Entry'!D378)),"OK",NA()))</f>
        <v>#N/A</v>
      </c>
      <c r="E378" s="41" t="e">
        <f>IF(AND('DO NOT USE_Case Formulas'!A378,ISBLANK('Case Data Entry'!E378)),"Mobile Phone is required",IF(NOT(ISBLANK('Case Data Entry'!E378)),IF(AND(ISNUMBER(VALUE('Case Data Entry'!E378)),LEFT('Case Data Entry'!E378,1)&lt;&gt;"1",LEN('Case Data Entry'!E378)=10),"OK","Phone number must be valid format"),NA()))</f>
        <v>#N/A</v>
      </c>
      <c r="F378" s="41" t="e">
        <f>IF(LEN('Case Data Entry'!F378)&gt;255,"Home Street Address must be less than 255 characters",IF('DO NOT USE_Case Formulas'!A378,"OK",NA()))</f>
        <v>#N/A</v>
      </c>
      <c r="G378" s="41" t="e">
        <f>IF(LEN('Case Data Entry'!G378)&gt;40,"City must be less than 40 characters",IF('DO NOT USE_Case Formulas'!A378,"OK",NA()))</f>
        <v>#N/A</v>
      </c>
      <c r="H378" s="41" t="e">
        <f>IF(AND(NOT(ISBLANK('Case Data Entry'!H378)),ISNA(VLOOKUP('Case Data Entry'!H378,'DO NOT USE_School Picklist'!$P$3:$P$52,1,FALSE))),"Please select a value from the drop-down menu",IF('DO NOT USE_Case Formulas'!A378,"OK",NA()))</f>
        <v>#N/A</v>
      </c>
      <c r="I378" s="41" t="e">
        <f>IF(AND('DO NOT USE_Case Formulas'!A378,ISBLANK('Case Data Entry'!I378)),"Zip is required",IF(ISBLANK('Case Data Entry'!I378),NA(),"OK"))</f>
        <v>#N/A</v>
      </c>
      <c r="J378" s="41" t="e">
        <f>IF(AND('DO NOT USE_Case Formulas'!A378,ISBLANK('Case Data Entry'!J378)),"Student or Staff? is required",IF(ISBLANK('Case Data Entry'!J378),NA(),IF(ISNA(VLOOKUP('Case Data Entry'!J378,'DO NOT USE_School Picklist'!$B$3:$B$6,1,FALSE)),"Please select a value from the drop-down menu","OK")))</f>
        <v>#N/A</v>
      </c>
      <c r="K378" s="41" t="e">
        <f>IF(AND('Case Data Entry'!J378='DO NOT USE_School Picklist'!$B$4,ISBLANK('Case Data Entry'!K378)),"Occupation/Job Title is required if Student or Staff? is Yes, staff/faculty or volunteer",IF('DO NOT USE_Case Formulas'!A378,"OK",NA()))</f>
        <v>#N/A</v>
      </c>
      <c r="L378" s="41" t="e">
        <f ca="1">IF('Case Data Entry'!L378&gt;'DO NOT USE_School Picklist'!$C$3,"Date last on school campus/facility cannot be a future date",IF('DO NOT USE_Case Formulas'!A378,IF(ISBLANK('Case Data Entry'!L378),"Date last on school campus/facility is required","OK"),NA()))</f>
        <v>#N/A</v>
      </c>
      <c r="M378" s="41" t="e">
        <f>IF(AND('DO NOT USE_Case Formulas'!A378,ISBLANK('Case Data Entry'!M378)),"Specific Place in the Location is required",IF(ISBLANK('Case Data Entry'!M378),NA(),"OK"))</f>
        <v>#N/A</v>
      </c>
      <c r="N378" s="41" t="e">
        <f>IF(LEN('Case Data Entry'!N378)&gt;50,"Parent/Guardian Name must be less than 50 characters",IF('DO NOT USE_Case Formulas'!A378,"OK",NA()))</f>
        <v>#N/A</v>
      </c>
      <c r="O378" s="41" t="e">
        <f>IF(NOT(ISBLANK('Case Data Entry'!O378)),IF(AND(ISNUMBER('Case Data Entry'!O378),LEFT('Case Data Entry'!O378,1)&lt;&gt;"1",LEN('Case Data Entry'!O378)=10),"OK","Phone number must be valid format"),IF('DO NOT USE_Case Formulas'!A378,"OK",NA()))</f>
        <v>#N/A</v>
      </c>
      <c r="P378" s="41" t="e">
        <f>IF(AND(NOT(ISBLANK('Case Data Entry'!P378)),ISNA(VLOOKUP('Case Data Entry'!P378,'DO NOT USE_School Picklist'!$E$3:$E$10,1,FALSE))),"Please select a value from the drop-down menu",IF('DO NOT USE_Case Formulas'!A378,"OK",NA()))</f>
        <v>#N/A</v>
      </c>
      <c r="Q378" s="41" t="e">
        <f>IF(AND(NOT(ISBLANK('Case Data Entry'!Q378)),ISNA(VLOOKUP('Case Data Entry'!Q378,'DO NOT USE_School Picklist'!$F$3:$F$16,1,FALSE))),"Please select a value from the drop-down menu",IF('DO NOT USE_Case Formulas'!A378,"OK",NA()))</f>
        <v>#N/A</v>
      </c>
      <c r="R378" s="41" t="e">
        <f>IF(LEN('Case Data Entry'!R378)&gt;100,"Classroom(s) must be less than 100 characters",IF('DO NOT USE_Case Formulas'!A378,"OK",NA()))</f>
        <v>#N/A</v>
      </c>
      <c r="S378" s="41" t="e">
        <f>IF(AND(NOT(ISBLANK('Case Data Entry'!S378)),ISNA(VLOOKUP('Case Data Entry'!S378,'DO NOT USE_School Picklist'!$S$3:$S$12,1,FALSE))),"Please select a value from the drop-down menu",IF('DO NOT USE_Case Formulas'!A378,"OK",NA()))</f>
        <v>#N/A</v>
      </c>
      <c r="T378" s="41" t="e">
        <f>IF(AND(NOT(ISBLANK('Case Data Entry'!T378)),ISNA(VLOOKUP('Case Data Entry'!T378,'DO NOT USE_School Picklist'!$S$3:$S$12,1,FALSE))),"Please select a value from the drop-down menu",IF('DO NOT USE_Case Formulas'!A378,"OK",NA()))</f>
        <v>#N/A</v>
      </c>
      <c r="U378" s="41" t="e">
        <f>IF(LEN('Case Data Entry'!U378)&gt;80,"Name of Education Group must be less than 80 characters",IF('DO NOT USE_Case Formulas'!A378,"OK",NA()))</f>
        <v>#N/A</v>
      </c>
      <c r="V378" s="41" t="e">
        <f>IF(AND(NOT(ISBLANK('Case Data Entry'!V378)),ISNA(VLOOKUP('Case Data Entry'!V378,'DO NOT USE_School Picklist'!$K$3:$K$6,1,FALSE))),"Please select a value from the drop-down menu",IF('DO NOT USE_Case Formulas'!A378,"OK",NA()))</f>
        <v>#N/A</v>
      </c>
      <c r="W378" s="41" t="e">
        <f>IF(AND('DO NOT USE_Case Formulas'!A378,ISBLANK('Case Data Entry'!W378)),"Has this person had symptoms? is required",IF(AND(NOT(ISBLANK('Case Data Entry'!W378)),ISNA(VLOOKUP('Case Data Entry'!W378,'DO NOT USE_School Picklist'!$D$3:$D$5,1,FALSE))),"Please select a value from the drop-down menu",IF(NOT(ISBLANK('Case Data Entry'!W378)),"OK",NA())))</f>
        <v>#N/A</v>
      </c>
      <c r="X378" s="41" t="e">
        <f>IF(AND('Case Data Entry'!W378='DO NOT USE_School Picklist'!$D$3,ISBLANK('Case Data Entry'!X378)),"Symptom Onset Date is required if Ever Symptomatic is Yes",IF('DO NOT USE_Case Formulas'!A378,"OK",NA()))</f>
        <v>#N/A</v>
      </c>
      <c r="Y378" s="41"/>
      <c r="Z378" s="41" t="e">
        <f ca="1">IF(AND('DO NOT USE_Case Formulas'!A378,ISBLANK('Case Data Entry'!Z378)),"Lab Result Test Date is required",IF('Case Data Entry'!Z378&gt;'DO NOT USE_School Picklist'!$C$3,"Test Date cannot be a future date",IF(NOT(ISBLANK('Case Data Entry'!Z378)),"OK",NA())))</f>
        <v>#N/A</v>
      </c>
      <c r="AA378" s="41" t="e">
        <f>IF(AND(NOT(ISBLANK('Case Data Entry'!AA378)),ISNA(VLOOKUP('Case Data Entry'!AA378,'DO NOT USE_School Picklist'!$R$3:$R$7,1,FALSE))),"Please select a value from the drop-down menu",IF('DO NOT USE_Case Formulas'!A378,"OK",NA()))</f>
        <v>#N/A</v>
      </c>
      <c r="AB378" s="41" t="e">
        <f>IF(AND(NOT(ISBLANK('Case Data Entry'!AB378)),ISNA(VLOOKUP('Case Data Entry'!AB378,'DO NOT USE_School Picklist'!$Q$3:$Q$8,1,FALSE))),"Please select a value from the drop-down menu",IF('DO NOT USE_Case Formulas'!A378,"OK",NA()))</f>
        <v>#N/A</v>
      </c>
    </row>
    <row r="379" spans="1:28" x14ac:dyDescent="0.25">
      <c r="A379" s="40" t="e">
        <f>IF('DO NOT USE_Case Formulas'!A379,IF('DO NOT USE_Case Formulas'!B379,"Not all required fields are completed","OK"),NA())</f>
        <v>#N/A</v>
      </c>
      <c r="B379" s="41" t="e">
        <f>IF(AND('DO NOT USE_Case Formulas'!A379,ISBLANK('Case Data Entry'!B379)),"First Name is required",IF(NOT(ISBLANK('Case Data Entry'!B379)),"OK",NA()))</f>
        <v>#N/A</v>
      </c>
      <c r="C379" s="41" t="e">
        <f>IF(AND('DO NOT USE_Case Formulas'!A379,ISBLANK('Case Data Entry'!C379)),"Last Name is required",IF(NOT(ISBLANK('Case Data Entry'!C379)),"OK",NA()))</f>
        <v>#N/A</v>
      </c>
      <c r="D379" s="41" t="e">
        <f>IF(AND('DO NOT USE_Case Formulas'!A379,ISBLANK('Case Data Entry'!D379)),"Birthdate is required",IF(NOT(ISBLANK('Case Data Entry'!D379)),"OK",NA()))</f>
        <v>#N/A</v>
      </c>
      <c r="E379" s="41" t="e">
        <f>IF(AND('DO NOT USE_Case Formulas'!A379,ISBLANK('Case Data Entry'!E379)),"Mobile Phone is required",IF(NOT(ISBLANK('Case Data Entry'!E379)),IF(AND(ISNUMBER(VALUE('Case Data Entry'!E379)),LEFT('Case Data Entry'!E379,1)&lt;&gt;"1",LEN('Case Data Entry'!E379)=10),"OK","Phone number must be valid format"),NA()))</f>
        <v>#N/A</v>
      </c>
      <c r="F379" s="41" t="e">
        <f>IF(LEN('Case Data Entry'!F379)&gt;255,"Home Street Address must be less than 255 characters",IF('DO NOT USE_Case Formulas'!A379,"OK",NA()))</f>
        <v>#N/A</v>
      </c>
      <c r="G379" s="41" t="e">
        <f>IF(LEN('Case Data Entry'!G379)&gt;40,"City must be less than 40 characters",IF('DO NOT USE_Case Formulas'!A379,"OK",NA()))</f>
        <v>#N/A</v>
      </c>
      <c r="H379" s="41" t="e">
        <f>IF(AND(NOT(ISBLANK('Case Data Entry'!H379)),ISNA(VLOOKUP('Case Data Entry'!H379,'DO NOT USE_School Picklist'!$P$3:$P$52,1,FALSE))),"Please select a value from the drop-down menu",IF('DO NOT USE_Case Formulas'!A379,"OK",NA()))</f>
        <v>#N/A</v>
      </c>
      <c r="I379" s="41" t="e">
        <f>IF(AND('DO NOT USE_Case Formulas'!A379,ISBLANK('Case Data Entry'!I379)),"Zip is required",IF(ISBLANK('Case Data Entry'!I379),NA(),"OK"))</f>
        <v>#N/A</v>
      </c>
      <c r="J379" s="41" t="e">
        <f>IF(AND('DO NOT USE_Case Formulas'!A379,ISBLANK('Case Data Entry'!J379)),"Student or Staff? is required",IF(ISBLANK('Case Data Entry'!J379),NA(),IF(ISNA(VLOOKUP('Case Data Entry'!J379,'DO NOT USE_School Picklist'!$B$3:$B$6,1,FALSE)),"Please select a value from the drop-down menu","OK")))</f>
        <v>#N/A</v>
      </c>
      <c r="K379" s="41" t="e">
        <f>IF(AND('Case Data Entry'!J379='DO NOT USE_School Picklist'!$B$4,ISBLANK('Case Data Entry'!K379)),"Occupation/Job Title is required if Student or Staff? is Yes, staff/faculty or volunteer",IF('DO NOT USE_Case Formulas'!A379,"OK",NA()))</f>
        <v>#N/A</v>
      </c>
      <c r="L379" s="41" t="e">
        <f ca="1">IF('Case Data Entry'!L379&gt;'DO NOT USE_School Picklist'!$C$3,"Date last on school campus/facility cannot be a future date",IF('DO NOT USE_Case Formulas'!A379,IF(ISBLANK('Case Data Entry'!L379),"Date last on school campus/facility is required","OK"),NA()))</f>
        <v>#N/A</v>
      </c>
      <c r="M379" s="41" t="e">
        <f>IF(AND('DO NOT USE_Case Formulas'!A379,ISBLANK('Case Data Entry'!M379)),"Specific Place in the Location is required",IF(ISBLANK('Case Data Entry'!M379),NA(),"OK"))</f>
        <v>#N/A</v>
      </c>
      <c r="N379" s="41" t="e">
        <f>IF(LEN('Case Data Entry'!N379)&gt;50,"Parent/Guardian Name must be less than 50 characters",IF('DO NOT USE_Case Formulas'!A379,"OK",NA()))</f>
        <v>#N/A</v>
      </c>
      <c r="O379" s="41" t="e">
        <f>IF(NOT(ISBLANK('Case Data Entry'!O379)),IF(AND(ISNUMBER('Case Data Entry'!O379),LEFT('Case Data Entry'!O379,1)&lt;&gt;"1",LEN('Case Data Entry'!O379)=10),"OK","Phone number must be valid format"),IF('DO NOT USE_Case Formulas'!A379,"OK",NA()))</f>
        <v>#N/A</v>
      </c>
      <c r="P379" s="41" t="e">
        <f>IF(AND(NOT(ISBLANK('Case Data Entry'!P379)),ISNA(VLOOKUP('Case Data Entry'!P379,'DO NOT USE_School Picklist'!$E$3:$E$10,1,FALSE))),"Please select a value from the drop-down menu",IF('DO NOT USE_Case Formulas'!A379,"OK",NA()))</f>
        <v>#N/A</v>
      </c>
      <c r="Q379" s="41" t="e">
        <f>IF(AND(NOT(ISBLANK('Case Data Entry'!Q379)),ISNA(VLOOKUP('Case Data Entry'!Q379,'DO NOT USE_School Picklist'!$F$3:$F$16,1,FALSE))),"Please select a value from the drop-down menu",IF('DO NOT USE_Case Formulas'!A379,"OK",NA()))</f>
        <v>#N/A</v>
      </c>
      <c r="R379" s="41" t="e">
        <f>IF(LEN('Case Data Entry'!R379)&gt;100,"Classroom(s) must be less than 100 characters",IF('DO NOT USE_Case Formulas'!A379,"OK",NA()))</f>
        <v>#N/A</v>
      </c>
      <c r="S379" s="41" t="e">
        <f>IF(AND(NOT(ISBLANK('Case Data Entry'!S379)),ISNA(VLOOKUP('Case Data Entry'!S379,'DO NOT USE_School Picklist'!$S$3:$S$12,1,FALSE))),"Please select a value from the drop-down menu",IF('DO NOT USE_Case Formulas'!A379,"OK",NA()))</f>
        <v>#N/A</v>
      </c>
      <c r="T379" s="41" t="e">
        <f>IF(AND(NOT(ISBLANK('Case Data Entry'!T379)),ISNA(VLOOKUP('Case Data Entry'!T379,'DO NOT USE_School Picklist'!$S$3:$S$12,1,FALSE))),"Please select a value from the drop-down menu",IF('DO NOT USE_Case Formulas'!A379,"OK",NA()))</f>
        <v>#N/A</v>
      </c>
      <c r="U379" s="41" t="e">
        <f>IF(LEN('Case Data Entry'!U379)&gt;80,"Name of Education Group must be less than 80 characters",IF('DO NOT USE_Case Formulas'!A379,"OK",NA()))</f>
        <v>#N/A</v>
      </c>
      <c r="V379" s="41" t="e">
        <f>IF(AND(NOT(ISBLANK('Case Data Entry'!V379)),ISNA(VLOOKUP('Case Data Entry'!V379,'DO NOT USE_School Picklist'!$K$3:$K$6,1,FALSE))),"Please select a value from the drop-down menu",IF('DO NOT USE_Case Formulas'!A379,"OK",NA()))</f>
        <v>#N/A</v>
      </c>
      <c r="W379" s="41" t="e">
        <f>IF(AND('DO NOT USE_Case Formulas'!A379,ISBLANK('Case Data Entry'!W379)),"Has this person had symptoms? is required",IF(AND(NOT(ISBLANK('Case Data Entry'!W379)),ISNA(VLOOKUP('Case Data Entry'!W379,'DO NOT USE_School Picklist'!$D$3:$D$5,1,FALSE))),"Please select a value from the drop-down menu",IF(NOT(ISBLANK('Case Data Entry'!W379)),"OK",NA())))</f>
        <v>#N/A</v>
      </c>
      <c r="X379" s="41" t="e">
        <f>IF(AND('Case Data Entry'!W379='DO NOT USE_School Picklist'!$D$3,ISBLANK('Case Data Entry'!X379)),"Symptom Onset Date is required if Ever Symptomatic is Yes",IF('DO NOT USE_Case Formulas'!A379,"OK",NA()))</f>
        <v>#N/A</v>
      </c>
      <c r="Y379" s="41"/>
      <c r="Z379" s="41" t="e">
        <f ca="1">IF(AND('DO NOT USE_Case Formulas'!A379,ISBLANK('Case Data Entry'!Z379)),"Lab Result Test Date is required",IF('Case Data Entry'!Z379&gt;'DO NOT USE_School Picklist'!$C$3,"Test Date cannot be a future date",IF(NOT(ISBLANK('Case Data Entry'!Z379)),"OK",NA())))</f>
        <v>#N/A</v>
      </c>
      <c r="AA379" s="41" t="e">
        <f>IF(AND(NOT(ISBLANK('Case Data Entry'!AA379)),ISNA(VLOOKUP('Case Data Entry'!AA379,'DO NOT USE_School Picklist'!$R$3:$R$7,1,FALSE))),"Please select a value from the drop-down menu",IF('DO NOT USE_Case Formulas'!A379,"OK",NA()))</f>
        <v>#N/A</v>
      </c>
      <c r="AB379" s="41" t="e">
        <f>IF(AND(NOT(ISBLANK('Case Data Entry'!AB379)),ISNA(VLOOKUP('Case Data Entry'!AB379,'DO NOT USE_School Picklist'!$Q$3:$Q$8,1,FALSE))),"Please select a value from the drop-down menu",IF('DO NOT USE_Case Formulas'!A379,"OK",NA()))</f>
        <v>#N/A</v>
      </c>
    </row>
    <row r="380" spans="1:28" x14ac:dyDescent="0.25">
      <c r="A380" s="40" t="e">
        <f>IF('DO NOT USE_Case Formulas'!A380,IF('DO NOT USE_Case Formulas'!B380,"Not all required fields are completed","OK"),NA())</f>
        <v>#N/A</v>
      </c>
      <c r="B380" s="41" t="e">
        <f>IF(AND('DO NOT USE_Case Formulas'!A380,ISBLANK('Case Data Entry'!B380)),"First Name is required",IF(NOT(ISBLANK('Case Data Entry'!B380)),"OK",NA()))</f>
        <v>#N/A</v>
      </c>
      <c r="C380" s="41" t="e">
        <f>IF(AND('DO NOT USE_Case Formulas'!A380,ISBLANK('Case Data Entry'!C380)),"Last Name is required",IF(NOT(ISBLANK('Case Data Entry'!C380)),"OK",NA()))</f>
        <v>#N/A</v>
      </c>
      <c r="D380" s="41" t="e">
        <f>IF(AND('DO NOT USE_Case Formulas'!A380,ISBLANK('Case Data Entry'!D380)),"Birthdate is required",IF(NOT(ISBLANK('Case Data Entry'!D380)),"OK",NA()))</f>
        <v>#N/A</v>
      </c>
      <c r="E380" s="41" t="e">
        <f>IF(AND('DO NOT USE_Case Formulas'!A380,ISBLANK('Case Data Entry'!E380)),"Mobile Phone is required",IF(NOT(ISBLANK('Case Data Entry'!E380)),IF(AND(ISNUMBER(VALUE('Case Data Entry'!E380)),LEFT('Case Data Entry'!E380,1)&lt;&gt;"1",LEN('Case Data Entry'!E380)=10),"OK","Phone number must be valid format"),NA()))</f>
        <v>#N/A</v>
      </c>
      <c r="F380" s="41" t="e">
        <f>IF(LEN('Case Data Entry'!F380)&gt;255,"Home Street Address must be less than 255 characters",IF('DO NOT USE_Case Formulas'!A380,"OK",NA()))</f>
        <v>#N/A</v>
      </c>
      <c r="G380" s="41" t="e">
        <f>IF(LEN('Case Data Entry'!G380)&gt;40,"City must be less than 40 characters",IF('DO NOT USE_Case Formulas'!A380,"OK",NA()))</f>
        <v>#N/A</v>
      </c>
      <c r="H380" s="41" t="e">
        <f>IF(AND(NOT(ISBLANK('Case Data Entry'!H380)),ISNA(VLOOKUP('Case Data Entry'!H380,'DO NOT USE_School Picklist'!$P$3:$P$52,1,FALSE))),"Please select a value from the drop-down menu",IF('DO NOT USE_Case Formulas'!A380,"OK",NA()))</f>
        <v>#N/A</v>
      </c>
      <c r="I380" s="41" t="e">
        <f>IF(AND('DO NOT USE_Case Formulas'!A380,ISBLANK('Case Data Entry'!I380)),"Zip is required",IF(ISBLANK('Case Data Entry'!I380),NA(),"OK"))</f>
        <v>#N/A</v>
      </c>
      <c r="J380" s="41" t="e">
        <f>IF(AND('DO NOT USE_Case Formulas'!A380,ISBLANK('Case Data Entry'!J380)),"Student or Staff? is required",IF(ISBLANK('Case Data Entry'!J380),NA(),IF(ISNA(VLOOKUP('Case Data Entry'!J380,'DO NOT USE_School Picklist'!$B$3:$B$6,1,FALSE)),"Please select a value from the drop-down menu","OK")))</f>
        <v>#N/A</v>
      </c>
      <c r="K380" s="41" t="e">
        <f>IF(AND('Case Data Entry'!J380='DO NOT USE_School Picklist'!$B$4,ISBLANK('Case Data Entry'!K380)),"Occupation/Job Title is required if Student or Staff? is Yes, staff/faculty or volunteer",IF('DO NOT USE_Case Formulas'!A380,"OK",NA()))</f>
        <v>#N/A</v>
      </c>
      <c r="L380" s="41" t="e">
        <f ca="1">IF('Case Data Entry'!L380&gt;'DO NOT USE_School Picklist'!$C$3,"Date last on school campus/facility cannot be a future date",IF('DO NOT USE_Case Formulas'!A380,IF(ISBLANK('Case Data Entry'!L380),"Date last on school campus/facility is required","OK"),NA()))</f>
        <v>#N/A</v>
      </c>
      <c r="M380" s="41" t="e">
        <f>IF(AND('DO NOT USE_Case Formulas'!A380,ISBLANK('Case Data Entry'!M380)),"Specific Place in the Location is required",IF(ISBLANK('Case Data Entry'!M380),NA(),"OK"))</f>
        <v>#N/A</v>
      </c>
      <c r="N380" s="41" t="e">
        <f>IF(LEN('Case Data Entry'!N380)&gt;50,"Parent/Guardian Name must be less than 50 characters",IF('DO NOT USE_Case Formulas'!A380,"OK",NA()))</f>
        <v>#N/A</v>
      </c>
      <c r="O380" s="41" t="e">
        <f>IF(NOT(ISBLANK('Case Data Entry'!O380)),IF(AND(ISNUMBER('Case Data Entry'!O380),LEFT('Case Data Entry'!O380,1)&lt;&gt;"1",LEN('Case Data Entry'!O380)=10),"OK","Phone number must be valid format"),IF('DO NOT USE_Case Formulas'!A380,"OK",NA()))</f>
        <v>#N/A</v>
      </c>
      <c r="P380" s="41" t="e">
        <f>IF(AND(NOT(ISBLANK('Case Data Entry'!P380)),ISNA(VLOOKUP('Case Data Entry'!P380,'DO NOT USE_School Picklist'!$E$3:$E$10,1,FALSE))),"Please select a value from the drop-down menu",IF('DO NOT USE_Case Formulas'!A380,"OK",NA()))</f>
        <v>#N/A</v>
      </c>
      <c r="Q380" s="41" t="e">
        <f>IF(AND(NOT(ISBLANK('Case Data Entry'!Q380)),ISNA(VLOOKUP('Case Data Entry'!Q380,'DO NOT USE_School Picklist'!$F$3:$F$16,1,FALSE))),"Please select a value from the drop-down menu",IF('DO NOT USE_Case Formulas'!A380,"OK",NA()))</f>
        <v>#N/A</v>
      </c>
      <c r="R380" s="41" t="e">
        <f>IF(LEN('Case Data Entry'!R380)&gt;100,"Classroom(s) must be less than 100 characters",IF('DO NOT USE_Case Formulas'!A380,"OK",NA()))</f>
        <v>#N/A</v>
      </c>
      <c r="S380" s="41" t="e">
        <f>IF(AND(NOT(ISBLANK('Case Data Entry'!S380)),ISNA(VLOOKUP('Case Data Entry'!S380,'DO NOT USE_School Picklist'!$S$3:$S$12,1,FALSE))),"Please select a value from the drop-down menu",IF('DO NOT USE_Case Formulas'!A380,"OK",NA()))</f>
        <v>#N/A</v>
      </c>
      <c r="T380" s="41" t="e">
        <f>IF(AND(NOT(ISBLANK('Case Data Entry'!T380)),ISNA(VLOOKUP('Case Data Entry'!T380,'DO NOT USE_School Picklist'!$S$3:$S$12,1,FALSE))),"Please select a value from the drop-down menu",IF('DO NOT USE_Case Formulas'!A380,"OK",NA()))</f>
        <v>#N/A</v>
      </c>
      <c r="U380" s="41" t="e">
        <f>IF(LEN('Case Data Entry'!U380)&gt;80,"Name of Education Group must be less than 80 characters",IF('DO NOT USE_Case Formulas'!A380,"OK",NA()))</f>
        <v>#N/A</v>
      </c>
      <c r="V380" s="41" t="e">
        <f>IF(AND(NOT(ISBLANK('Case Data Entry'!V380)),ISNA(VLOOKUP('Case Data Entry'!V380,'DO NOT USE_School Picklist'!$K$3:$K$6,1,FALSE))),"Please select a value from the drop-down menu",IF('DO NOT USE_Case Formulas'!A380,"OK",NA()))</f>
        <v>#N/A</v>
      </c>
      <c r="W380" s="41" t="e">
        <f>IF(AND('DO NOT USE_Case Formulas'!A380,ISBLANK('Case Data Entry'!W380)),"Has this person had symptoms? is required",IF(AND(NOT(ISBLANK('Case Data Entry'!W380)),ISNA(VLOOKUP('Case Data Entry'!W380,'DO NOT USE_School Picklist'!$D$3:$D$5,1,FALSE))),"Please select a value from the drop-down menu",IF(NOT(ISBLANK('Case Data Entry'!W380)),"OK",NA())))</f>
        <v>#N/A</v>
      </c>
      <c r="X380" s="41" t="e">
        <f>IF(AND('Case Data Entry'!W380='DO NOT USE_School Picklist'!$D$3,ISBLANK('Case Data Entry'!X380)),"Symptom Onset Date is required if Ever Symptomatic is Yes",IF('DO NOT USE_Case Formulas'!A380,"OK",NA()))</f>
        <v>#N/A</v>
      </c>
      <c r="Y380" s="41"/>
      <c r="Z380" s="41" t="e">
        <f ca="1">IF(AND('DO NOT USE_Case Formulas'!A380,ISBLANK('Case Data Entry'!Z380)),"Lab Result Test Date is required",IF('Case Data Entry'!Z380&gt;'DO NOT USE_School Picklist'!$C$3,"Test Date cannot be a future date",IF(NOT(ISBLANK('Case Data Entry'!Z380)),"OK",NA())))</f>
        <v>#N/A</v>
      </c>
      <c r="AA380" s="41" t="e">
        <f>IF(AND(NOT(ISBLANK('Case Data Entry'!AA380)),ISNA(VLOOKUP('Case Data Entry'!AA380,'DO NOT USE_School Picklist'!$R$3:$R$7,1,FALSE))),"Please select a value from the drop-down menu",IF('DO NOT USE_Case Formulas'!A380,"OK",NA()))</f>
        <v>#N/A</v>
      </c>
      <c r="AB380" s="41" t="e">
        <f>IF(AND(NOT(ISBLANK('Case Data Entry'!AB380)),ISNA(VLOOKUP('Case Data Entry'!AB380,'DO NOT USE_School Picklist'!$Q$3:$Q$8,1,FALSE))),"Please select a value from the drop-down menu",IF('DO NOT USE_Case Formulas'!A380,"OK",NA()))</f>
        <v>#N/A</v>
      </c>
    </row>
    <row r="381" spans="1:28" x14ac:dyDescent="0.25">
      <c r="A381" s="40" t="e">
        <f>IF('DO NOT USE_Case Formulas'!A381,IF('DO NOT USE_Case Formulas'!B381,"Not all required fields are completed","OK"),NA())</f>
        <v>#N/A</v>
      </c>
      <c r="B381" s="41" t="e">
        <f>IF(AND('DO NOT USE_Case Formulas'!A381,ISBLANK('Case Data Entry'!B381)),"First Name is required",IF(NOT(ISBLANK('Case Data Entry'!B381)),"OK",NA()))</f>
        <v>#N/A</v>
      </c>
      <c r="C381" s="41" t="e">
        <f>IF(AND('DO NOT USE_Case Formulas'!A381,ISBLANK('Case Data Entry'!C381)),"Last Name is required",IF(NOT(ISBLANK('Case Data Entry'!C381)),"OK",NA()))</f>
        <v>#N/A</v>
      </c>
      <c r="D381" s="41" t="e">
        <f>IF(AND('DO NOT USE_Case Formulas'!A381,ISBLANK('Case Data Entry'!D381)),"Birthdate is required",IF(NOT(ISBLANK('Case Data Entry'!D381)),"OK",NA()))</f>
        <v>#N/A</v>
      </c>
      <c r="E381" s="41" t="e">
        <f>IF(AND('DO NOT USE_Case Formulas'!A381,ISBLANK('Case Data Entry'!E381)),"Mobile Phone is required",IF(NOT(ISBLANK('Case Data Entry'!E381)),IF(AND(ISNUMBER(VALUE('Case Data Entry'!E381)),LEFT('Case Data Entry'!E381,1)&lt;&gt;"1",LEN('Case Data Entry'!E381)=10),"OK","Phone number must be valid format"),NA()))</f>
        <v>#N/A</v>
      </c>
      <c r="F381" s="41" t="e">
        <f>IF(LEN('Case Data Entry'!F381)&gt;255,"Home Street Address must be less than 255 characters",IF('DO NOT USE_Case Formulas'!A381,"OK",NA()))</f>
        <v>#N/A</v>
      </c>
      <c r="G381" s="41" t="e">
        <f>IF(LEN('Case Data Entry'!G381)&gt;40,"City must be less than 40 characters",IF('DO NOT USE_Case Formulas'!A381,"OK",NA()))</f>
        <v>#N/A</v>
      </c>
      <c r="H381" s="41" t="e">
        <f>IF(AND(NOT(ISBLANK('Case Data Entry'!H381)),ISNA(VLOOKUP('Case Data Entry'!H381,'DO NOT USE_School Picklist'!$P$3:$P$52,1,FALSE))),"Please select a value from the drop-down menu",IF('DO NOT USE_Case Formulas'!A381,"OK",NA()))</f>
        <v>#N/A</v>
      </c>
      <c r="I381" s="41" t="e">
        <f>IF(AND('DO NOT USE_Case Formulas'!A381,ISBLANK('Case Data Entry'!I381)),"Zip is required",IF(ISBLANK('Case Data Entry'!I381),NA(),"OK"))</f>
        <v>#N/A</v>
      </c>
      <c r="J381" s="41" t="e">
        <f>IF(AND('DO NOT USE_Case Formulas'!A381,ISBLANK('Case Data Entry'!J381)),"Student or Staff? is required",IF(ISBLANK('Case Data Entry'!J381),NA(),IF(ISNA(VLOOKUP('Case Data Entry'!J381,'DO NOT USE_School Picklist'!$B$3:$B$6,1,FALSE)),"Please select a value from the drop-down menu","OK")))</f>
        <v>#N/A</v>
      </c>
      <c r="K381" s="41" t="e">
        <f>IF(AND('Case Data Entry'!J381='DO NOT USE_School Picklist'!$B$4,ISBLANK('Case Data Entry'!K381)),"Occupation/Job Title is required if Student or Staff? is Yes, staff/faculty or volunteer",IF('DO NOT USE_Case Formulas'!A381,"OK",NA()))</f>
        <v>#N/A</v>
      </c>
      <c r="L381" s="41" t="e">
        <f ca="1">IF('Case Data Entry'!L381&gt;'DO NOT USE_School Picklist'!$C$3,"Date last on school campus/facility cannot be a future date",IF('DO NOT USE_Case Formulas'!A381,IF(ISBLANK('Case Data Entry'!L381),"Date last on school campus/facility is required","OK"),NA()))</f>
        <v>#N/A</v>
      </c>
      <c r="M381" s="41" t="e">
        <f>IF(AND('DO NOT USE_Case Formulas'!A381,ISBLANK('Case Data Entry'!M381)),"Specific Place in the Location is required",IF(ISBLANK('Case Data Entry'!M381),NA(),"OK"))</f>
        <v>#N/A</v>
      </c>
      <c r="N381" s="41" t="e">
        <f>IF(LEN('Case Data Entry'!N381)&gt;50,"Parent/Guardian Name must be less than 50 characters",IF('DO NOT USE_Case Formulas'!A381,"OK",NA()))</f>
        <v>#N/A</v>
      </c>
      <c r="O381" s="41" t="e">
        <f>IF(NOT(ISBLANK('Case Data Entry'!O381)),IF(AND(ISNUMBER('Case Data Entry'!O381),LEFT('Case Data Entry'!O381,1)&lt;&gt;"1",LEN('Case Data Entry'!O381)=10),"OK","Phone number must be valid format"),IF('DO NOT USE_Case Formulas'!A381,"OK",NA()))</f>
        <v>#N/A</v>
      </c>
      <c r="P381" s="41" t="e">
        <f>IF(AND(NOT(ISBLANK('Case Data Entry'!P381)),ISNA(VLOOKUP('Case Data Entry'!P381,'DO NOT USE_School Picklist'!$E$3:$E$10,1,FALSE))),"Please select a value from the drop-down menu",IF('DO NOT USE_Case Formulas'!A381,"OK",NA()))</f>
        <v>#N/A</v>
      </c>
      <c r="Q381" s="41" t="e">
        <f>IF(AND(NOT(ISBLANK('Case Data Entry'!Q381)),ISNA(VLOOKUP('Case Data Entry'!Q381,'DO NOT USE_School Picklist'!$F$3:$F$16,1,FALSE))),"Please select a value from the drop-down menu",IF('DO NOT USE_Case Formulas'!A381,"OK",NA()))</f>
        <v>#N/A</v>
      </c>
      <c r="R381" s="41" t="e">
        <f>IF(LEN('Case Data Entry'!R381)&gt;100,"Classroom(s) must be less than 100 characters",IF('DO NOT USE_Case Formulas'!A381,"OK",NA()))</f>
        <v>#N/A</v>
      </c>
      <c r="S381" s="41" t="e">
        <f>IF(AND(NOT(ISBLANK('Case Data Entry'!S381)),ISNA(VLOOKUP('Case Data Entry'!S381,'DO NOT USE_School Picklist'!$S$3:$S$12,1,FALSE))),"Please select a value from the drop-down menu",IF('DO NOT USE_Case Formulas'!A381,"OK",NA()))</f>
        <v>#N/A</v>
      </c>
      <c r="T381" s="41" t="e">
        <f>IF(AND(NOT(ISBLANK('Case Data Entry'!T381)),ISNA(VLOOKUP('Case Data Entry'!T381,'DO NOT USE_School Picklist'!$S$3:$S$12,1,FALSE))),"Please select a value from the drop-down menu",IF('DO NOT USE_Case Formulas'!A381,"OK",NA()))</f>
        <v>#N/A</v>
      </c>
      <c r="U381" s="41" t="e">
        <f>IF(LEN('Case Data Entry'!U381)&gt;80,"Name of Education Group must be less than 80 characters",IF('DO NOT USE_Case Formulas'!A381,"OK",NA()))</f>
        <v>#N/A</v>
      </c>
      <c r="V381" s="41" t="e">
        <f>IF(AND(NOT(ISBLANK('Case Data Entry'!V381)),ISNA(VLOOKUP('Case Data Entry'!V381,'DO NOT USE_School Picklist'!$K$3:$K$6,1,FALSE))),"Please select a value from the drop-down menu",IF('DO NOT USE_Case Formulas'!A381,"OK",NA()))</f>
        <v>#N/A</v>
      </c>
      <c r="W381" s="41" t="e">
        <f>IF(AND('DO NOT USE_Case Formulas'!A381,ISBLANK('Case Data Entry'!W381)),"Has this person had symptoms? is required",IF(AND(NOT(ISBLANK('Case Data Entry'!W381)),ISNA(VLOOKUP('Case Data Entry'!W381,'DO NOT USE_School Picklist'!$D$3:$D$5,1,FALSE))),"Please select a value from the drop-down menu",IF(NOT(ISBLANK('Case Data Entry'!W381)),"OK",NA())))</f>
        <v>#N/A</v>
      </c>
      <c r="X381" s="41" t="e">
        <f>IF(AND('Case Data Entry'!W381='DO NOT USE_School Picklist'!$D$3,ISBLANK('Case Data Entry'!X381)),"Symptom Onset Date is required if Ever Symptomatic is Yes",IF('DO NOT USE_Case Formulas'!A381,"OK",NA()))</f>
        <v>#N/A</v>
      </c>
      <c r="Y381" s="41"/>
      <c r="Z381" s="41" t="e">
        <f ca="1">IF(AND('DO NOT USE_Case Formulas'!A381,ISBLANK('Case Data Entry'!Z381)),"Lab Result Test Date is required",IF('Case Data Entry'!Z381&gt;'DO NOT USE_School Picklist'!$C$3,"Test Date cannot be a future date",IF(NOT(ISBLANK('Case Data Entry'!Z381)),"OK",NA())))</f>
        <v>#N/A</v>
      </c>
      <c r="AA381" s="41" t="e">
        <f>IF(AND(NOT(ISBLANK('Case Data Entry'!AA381)),ISNA(VLOOKUP('Case Data Entry'!AA381,'DO NOT USE_School Picklist'!$R$3:$R$7,1,FALSE))),"Please select a value from the drop-down menu",IF('DO NOT USE_Case Formulas'!A381,"OK",NA()))</f>
        <v>#N/A</v>
      </c>
      <c r="AB381" s="41" t="e">
        <f>IF(AND(NOT(ISBLANK('Case Data Entry'!AB381)),ISNA(VLOOKUP('Case Data Entry'!AB381,'DO NOT USE_School Picklist'!$Q$3:$Q$8,1,FALSE))),"Please select a value from the drop-down menu",IF('DO NOT USE_Case Formulas'!A381,"OK",NA()))</f>
        <v>#N/A</v>
      </c>
    </row>
    <row r="382" spans="1:28" x14ac:dyDescent="0.25">
      <c r="A382" s="40" t="e">
        <f>IF('DO NOT USE_Case Formulas'!A382,IF('DO NOT USE_Case Formulas'!B382,"Not all required fields are completed","OK"),NA())</f>
        <v>#N/A</v>
      </c>
      <c r="B382" s="41" t="e">
        <f>IF(AND('DO NOT USE_Case Formulas'!A382,ISBLANK('Case Data Entry'!B382)),"First Name is required",IF(NOT(ISBLANK('Case Data Entry'!B382)),"OK",NA()))</f>
        <v>#N/A</v>
      </c>
      <c r="C382" s="41" t="e">
        <f>IF(AND('DO NOT USE_Case Formulas'!A382,ISBLANK('Case Data Entry'!C382)),"Last Name is required",IF(NOT(ISBLANK('Case Data Entry'!C382)),"OK",NA()))</f>
        <v>#N/A</v>
      </c>
      <c r="D382" s="41" t="e">
        <f>IF(AND('DO NOT USE_Case Formulas'!A382,ISBLANK('Case Data Entry'!D382)),"Birthdate is required",IF(NOT(ISBLANK('Case Data Entry'!D382)),"OK",NA()))</f>
        <v>#N/A</v>
      </c>
      <c r="E382" s="41" t="e">
        <f>IF(AND('DO NOT USE_Case Formulas'!A382,ISBLANK('Case Data Entry'!E382)),"Mobile Phone is required",IF(NOT(ISBLANK('Case Data Entry'!E382)),IF(AND(ISNUMBER(VALUE('Case Data Entry'!E382)),LEFT('Case Data Entry'!E382,1)&lt;&gt;"1",LEN('Case Data Entry'!E382)=10),"OK","Phone number must be valid format"),NA()))</f>
        <v>#N/A</v>
      </c>
      <c r="F382" s="41" t="e">
        <f>IF(LEN('Case Data Entry'!F382)&gt;255,"Home Street Address must be less than 255 characters",IF('DO NOT USE_Case Formulas'!A382,"OK",NA()))</f>
        <v>#N/A</v>
      </c>
      <c r="G382" s="41" t="e">
        <f>IF(LEN('Case Data Entry'!G382)&gt;40,"City must be less than 40 characters",IF('DO NOT USE_Case Formulas'!A382,"OK",NA()))</f>
        <v>#N/A</v>
      </c>
      <c r="H382" s="41" t="e">
        <f>IF(AND(NOT(ISBLANK('Case Data Entry'!H382)),ISNA(VLOOKUP('Case Data Entry'!H382,'DO NOT USE_School Picklist'!$P$3:$P$52,1,FALSE))),"Please select a value from the drop-down menu",IF('DO NOT USE_Case Formulas'!A382,"OK",NA()))</f>
        <v>#N/A</v>
      </c>
      <c r="I382" s="41" t="e">
        <f>IF(AND('DO NOT USE_Case Formulas'!A382,ISBLANK('Case Data Entry'!I382)),"Zip is required",IF(ISBLANK('Case Data Entry'!I382),NA(),"OK"))</f>
        <v>#N/A</v>
      </c>
      <c r="J382" s="41" t="e">
        <f>IF(AND('DO NOT USE_Case Formulas'!A382,ISBLANK('Case Data Entry'!J382)),"Student or Staff? is required",IF(ISBLANK('Case Data Entry'!J382),NA(),IF(ISNA(VLOOKUP('Case Data Entry'!J382,'DO NOT USE_School Picklist'!$B$3:$B$6,1,FALSE)),"Please select a value from the drop-down menu","OK")))</f>
        <v>#N/A</v>
      </c>
      <c r="K382" s="41" t="e">
        <f>IF(AND('Case Data Entry'!J382='DO NOT USE_School Picklist'!$B$4,ISBLANK('Case Data Entry'!K382)),"Occupation/Job Title is required if Student or Staff? is Yes, staff/faculty or volunteer",IF('DO NOT USE_Case Formulas'!A382,"OK",NA()))</f>
        <v>#N/A</v>
      </c>
      <c r="L382" s="41" t="e">
        <f ca="1">IF('Case Data Entry'!L382&gt;'DO NOT USE_School Picklist'!$C$3,"Date last on school campus/facility cannot be a future date",IF('DO NOT USE_Case Formulas'!A382,IF(ISBLANK('Case Data Entry'!L382),"Date last on school campus/facility is required","OK"),NA()))</f>
        <v>#N/A</v>
      </c>
      <c r="M382" s="41" t="e">
        <f>IF(AND('DO NOT USE_Case Formulas'!A382,ISBLANK('Case Data Entry'!M382)),"Specific Place in the Location is required",IF(ISBLANK('Case Data Entry'!M382),NA(),"OK"))</f>
        <v>#N/A</v>
      </c>
      <c r="N382" s="41" t="e">
        <f>IF(LEN('Case Data Entry'!N382)&gt;50,"Parent/Guardian Name must be less than 50 characters",IF('DO NOT USE_Case Formulas'!A382,"OK",NA()))</f>
        <v>#N/A</v>
      </c>
      <c r="O382" s="41" t="e">
        <f>IF(NOT(ISBLANK('Case Data Entry'!O382)),IF(AND(ISNUMBER('Case Data Entry'!O382),LEFT('Case Data Entry'!O382,1)&lt;&gt;"1",LEN('Case Data Entry'!O382)=10),"OK","Phone number must be valid format"),IF('DO NOT USE_Case Formulas'!A382,"OK",NA()))</f>
        <v>#N/A</v>
      </c>
      <c r="P382" s="41" t="e">
        <f>IF(AND(NOT(ISBLANK('Case Data Entry'!P382)),ISNA(VLOOKUP('Case Data Entry'!P382,'DO NOT USE_School Picklist'!$E$3:$E$10,1,FALSE))),"Please select a value from the drop-down menu",IF('DO NOT USE_Case Formulas'!A382,"OK",NA()))</f>
        <v>#N/A</v>
      </c>
      <c r="Q382" s="41" t="e">
        <f>IF(AND(NOT(ISBLANK('Case Data Entry'!Q382)),ISNA(VLOOKUP('Case Data Entry'!Q382,'DO NOT USE_School Picklist'!$F$3:$F$16,1,FALSE))),"Please select a value from the drop-down menu",IF('DO NOT USE_Case Formulas'!A382,"OK",NA()))</f>
        <v>#N/A</v>
      </c>
      <c r="R382" s="41" t="e">
        <f>IF(LEN('Case Data Entry'!R382)&gt;100,"Classroom(s) must be less than 100 characters",IF('DO NOT USE_Case Formulas'!A382,"OK",NA()))</f>
        <v>#N/A</v>
      </c>
      <c r="S382" s="41" t="e">
        <f>IF(AND(NOT(ISBLANK('Case Data Entry'!S382)),ISNA(VLOOKUP('Case Data Entry'!S382,'DO NOT USE_School Picklist'!$S$3:$S$12,1,FALSE))),"Please select a value from the drop-down menu",IF('DO NOT USE_Case Formulas'!A382,"OK",NA()))</f>
        <v>#N/A</v>
      </c>
      <c r="T382" s="41" t="e">
        <f>IF(AND(NOT(ISBLANK('Case Data Entry'!T382)),ISNA(VLOOKUP('Case Data Entry'!T382,'DO NOT USE_School Picklist'!$S$3:$S$12,1,FALSE))),"Please select a value from the drop-down menu",IF('DO NOT USE_Case Formulas'!A382,"OK",NA()))</f>
        <v>#N/A</v>
      </c>
      <c r="U382" s="41" t="e">
        <f>IF(LEN('Case Data Entry'!U382)&gt;80,"Name of Education Group must be less than 80 characters",IF('DO NOT USE_Case Formulas'!A382,"OK",NA()))</f>
        <v>#N/A</v>
      </c>
      <c r="V382" s="41" t="e">
        <f>IF(AND(NOT(ISBLANK('Case Data Entry'!V382)),ISNA(VLOOKUP('Case Data Entry'!V382,'DO NOT USE_School Picklist'!$K$3:$K$6,1,FALSE))),"Please select a value from the drop-down menu",IF('DO NOT USE_Case Formulas'!A382,"OK",NA()))</f>
        <v>#N/A</v>
      </c>
      <c r="W382" s="41" t="e">
        <f>IF(AND('DO NOT USE_Case Formulas'!A382,ISBLANK('Case Data Entry'!W382)),"Has this person had symptoms? is required",IF(AND(NOT(ISBLANK('Case Data Entry'!W382)),ISNA(VLOOKUP('Case Data Entry'!W382,'DO NOT USE_School Picklist'!$D$3:$D$5,1,FALSE))),"Please select a value from the drop-down menu",IF(NOT(ISBLANK('Case Data Entry'!W382)),"OK",NA())))</f>
        <v>#N/A</v>
      </c>
      <c r="X382" s="41" t="e">
        <f>IF(AND('Case Data Entry'!W382='DO NOT USE_School Picklist'!$D$3,ISBLANK('Case Data Entry'!X382)),"Symptom Onset Date is required if Ever Symptomatic is Yes",IF('DO NOT USE_Case Formulas'!A382,"OK",NA()))</f>
        <v>#N/A</v>
      </c>
      <c r="Y382" s="41"/>
      <c r="Z382" s="41" t="e">
        <f ca="1">IF(AND('DO NOT USE_Case Formulas'!A382,ISBLANK('Case Data Entry'!Z382)),"Lab Result Test Date is required",IF('Case Data Entry'!Z382&gt;'DO NOT USE_School Picklist'!$C$3,"Test Date cannot be a future date",IF(NOT(ISBLANK('Case Data Entry'!Z382)),"OK",NA())))</f>
        <v>#N/A</v>
      </c>
      <c r="AA382" s="41" t="e">
        <f>IF(AND(NOT(ISBLANK('Case Data Entry'!AA382)),ISNA(VLOOKUP('Case Data Entry'!AA382,'DO NOT USE_School Picklist'!$R$3:$R$7,1,FALSE))),"Please select a value from the drop-down menu",IF('DO NOT USE_Case Formulas'!A382,"OK",NA()))</f>
        <v>#N/A</v>
      </c>
      <c r="AB382" s="41" t="e">
        <f>IF(AND(NOT(ISBLANK('Case Data Entry'!AB382)),ISNA(VLOOKUP('Case Data Entry'!AB382,'DO NOT USE_School Picklist'!$Q$3:$Q$8,1,FALSE))),"Please select a value from the drop-down menu",IF('DO NOT USE_Case Formulas'!A382,"OK",NA()))</f>
        <v>#N/A</v>
      </c>
    </row>
    <row r="383" spans="1:28" x14ac:dyDescent="0.25">
      <c r="A383" s="40" t="e">
        <f>IF('DO NOT USE_Case Formulas'!A383,IF('DO NOT USE_Case Formulas'!B383,"Not all required fields are completed","OK"),NA())</f>
        <v>#N/A</v>
      </c>
      <c r="B383" s="41" t="e">
        <f>IF(AND('DO NOT USE_Case Formulas'!A383,ISBLANK('Case Data Entry'!B383)),"First Name is required",IF(NOT(ISBLANK('Case Data Entry'!B383)),"OK",NA()))</f>
        <v>#N/A</v>
      </c>
      <c r="C383" s="41" t="e">
        <f>IF(AND('DO NOT USE_Case Formulas'!A383,ISBLANK('Case Data Entry'!C383)),"Last Name is required",IF(NOT(ISBLANK('Case Data Entry'!C383)),"OK",NA()))</f>
        <v>#N/A</v>
      </c>
      <c r="D383" s="41" t="e">
        <f>IF(AND('DO NOT USE_Case Formulas'!A383,ISBLANK('Case Data Entry'!D383)),"Birthdate is required",IF(NOT(ISBLANK('Case Data Entry'!D383)),"OK",NA()))</f>
        <v>#N/A</v>
      </c>
      <c r="E383" s="41" t="e">
        <f>IF(AND('DO NOT USE_Case Formulas'!A383,ISBLANK('Case Data Entry'!E383)),"Mobile Phone is required",IF(NOT(ISBLANK('Case Data Entry'!E383)),IF(AND(ISNUMBER(VALUE('Case Data Entry'!E383)),LEFT('Case Data Entry'!E383,1)&lt;&gt;"1",LEN('Case Data Entry'!E383)=10),"OK","Phone number must be valid format"),NA()))</f>
        <v>#N/A</v>
      </c>
      <c r="F383" s="41" t="e">
        <f>IF(LEN('Case Data Entry'!F383)&gt;255,"Home Street Address must be less than 255 characters",IF('DO NOT USE_Case Formulas'!A383,"OK",NA()))</f>
        <v>#N/A</v>
      </c>
      <c r="G383" s="41" t="e">
        <f>IF(LEN('Case Data Entry'!G383)&gt;40,"City must be less than 40 characters",IF('DO NOT USE_Case Formulas'!A383,"OK",NA()))</f>
        <v>#N/A</v>
      </c>
      <c r="H383" s="41" t="e">
        <f>IF(AND(NOT(ISBLANK('Case Data Entry'!H383)),ISNA(VLOOKUP('Case Data Entry'!H383,'DO NOT USE_School Picklist'!$P$3:$P$52,1,FALSE))),"Please select a value from the drop-down menu",IF('DO NOT USE_Case Formulas'!A383,"OK",NA()))</f>
        <v>#N/A</v>
      </c>
      <c r="I383" s="41" t="e">
        <f>IF(AND('DO NOT USE_Case Formulas'!A383,ISBLANK('Case Data Entry'!I383)),"Zip is required",IF(ISBLANK('Case Data Entry'!I383),NA(),"OK"))</f>
        <v>#N/A</v>
      </c>
      <c r="J383" s="41" t="e">
        <f>IF(AND('DO NOT USE_Case Formulas'!A383,ISBLANK('Case Data Entry'!J383)),"Student or Staff? is required",IF(ISBLANK('Case Data Entry'!J383),NA(),IF(ISNA(VLOOKUP('Case Data Entry'!J383,'DO NOT USE_School Picklist'!$B$3:$B$6,1,FALSE)),"Please select a value from the drop-down menu","OK")))</f>
        <v>#N/A</v>
      </c>
      <c r="K383" s="41" t="e">
        <f>IF(AND('Case Data Entry'!J383='DO NOT USE_School Picklist'!$B$4,ISBLANK('Case Data Entry'!K383)),"Occupation/Job Title is required if Student or Staff? is Yes, staff/faculty or volunteer",IF('DO NOT USE_Case Formulas'!A383,"OK",NA()))</f>
        <v>#N/A</v>
      </c>
      <c r="L383" s="41" t="e">
        <f ca="1">IF('Case Data Entry'!L383&gt;'DO NOT USE_School Picklist'!$C$3,"Date last on school campus/facility cannot be a future date",IF('DO NOT USE_Case Formulas'!A383,IF(ISBLANK('Case Data Entry'!L383),"Date last on school campus/facility is required","OK"),NA()))</f>
        <v>#N/A</v>
      </c>
      <c r="M383" s="41" t="e">
        <f>IF(AND('DO NOT USE_Case Formulas'!A383,ISBLANK('Case Data Entry'!M383)),"Specific Place in the Location is required",IF(ISBLANK('Case Data Entry'!M383),NA(),"OK"))</f>
        <v>#N/A</v>
      </c>
      <c r="N383" s="41" t="e">
        <f>IF(LEN('Case Data Entry'!N383)&gt;50,"Parent/Guardian Name must be less than 50 characters",IF('DO NOT USE_Case Formulas'!A383,"OK",NA()))</f>
        <v>#N/A</v>
      </c>
      <c r="O383" s="41" t="e">
        <f>IF(NOT(ISBLANK('Case Data Entry'!O383)),IF(AND(ISNUMBER('Case Data Entry'!O383),LEFT('Case Data Entry'!O383,1)&lt;&gt;"1",LEN('Case Data Entry'!O383)=10),"OK","Phone number must be valid format"),IF('DO NOT USE_Case Formulas'!A383,"OK",NA()))</f>
        <v>#N/A</v>
      </c>
      <c r="P383" s="41" t="e">
        <f>IF(AND(NOT(ISBLANK('Case Data Entry'!P383)),ISNA(VLOOKUP('Case Data Entry'!P383,'DO NOT USE_School Picklist'!$E$3:$E$10,1,FALSE))),"Please select a value from the drop-down menu",IF('DO NOT USE_Case Formulas'!A383,"OK",NA()))</f>
        <v>#N/A</v>
      </c>
      <c r="Q383" s="41" t="e">
        <f>IF(AND(NOT(ISBLANK('Case Data Entry'!Q383)),ISNA(VLOOKUP('Case Data Entry'!Q383,'DO NOT USE_School Picklist'!$F$3:$F$16,1,FALSE))),"Please select a value from the drop-down menu",IF('DO NOT USE_Case Formulas'!A383,"OK",NA()))</f>
        <v>#N/A</v>
      </c>
      <c r="R383" s="41" t="e">
        <f>IF(LEN('Case Data Entry'!R383)&gt;100,"Classroom(s) must be less than 100 characters",IF('DO NOT USE_Case Formulas'!A383,"OK",NA()))</f>
        <v>#N/A</v>
      </c>
      <c r="S383" s="41" t="e">
        <f>IF(AND(NOT(ISBLANK('Case Data Entry'!S383)),ISNA(VLOOKUP('Case Data Entry'!S383,'DO NOT USE_School Picklist'!$S$3:$S$12,1,FALSE))),"Please select a value from the drop-down menu",IF('DO NOT USE_Case Formulas'!A383,"OK",NA()))</f>
        <v>#N/A</v>
      </c>
      <c r="T383" s="41" t="e">
        <f>IF(AND(NOT(ISBLANK('Case Data Entry'!T383)),ISNA(VLOOKUP('Case Data Entry'!T383,'DO NOT USE_School Picklist'!$S$3:$S$12,1,FALSE))),"Please select a value from the drop-down menu",IF('DO NOT USE_Case Formulas'!A383,"OK",NA()))</f>
        <v>#N/A</v>
      </c>
      <c r="U383" s="41" t="e">
        <f>IF(LEN('Case Data Entry'!U383)&gt;80,"Name of Education Group must be less than 80 characters",IF('DO NOT USE_Case Formulas'!A383,"OK",NA()))</f>
        <v>#N/A</v>
      </c>
      <c r="V383" s="41" t="e">
        <f>IF(AND(NOT(ISBLANK('Case Data Entry'!V383)),ISNA(VLOOKUP('Case Data Entry'!V383,'DO NOT USE_School Picklist'!$K$3:$K$6,1,FALSE))),"Please select a value from the drop-down menu",IF('DO NOT USE_Case Formulas'!A383,"OK",NA()))</f>
        <v>#N/A</v>
      </c>
      <c r="W383" s="41" t="e">
        <f>IF(AND('DO NOT USE_Case Formulas'!A383,ISBLANK('Case Data Entry'!W383)),"Has this person had symptoms? is required",IF(AND(NOT(ISBLANK('Case Data Entry'!W383)),ISNA(VLOOKUP('Case Data Entry'!W383,'DO NOT USE_School Picklist'!$D$3:$D$5,1,FALSE))),"Please select a value from the drop-down menu",IF(NOT(ISBLANK('Case Data Entry'!W383)),"OK",NA())))</f>
        <v>#N/A</v>
      </c>
      <c r="X383" s="41" t="e">
        <f>IF(AND('Case Data Entry'!W383='DO NOT USE_School Picklist'!$D$3,ISBLANK('Case Data Entry'!X383)),"Symptom Onset Date is required if Ever Symptomatic is Yes",IF('DO NOT USE_Case Formulas'!A383,"OK",NA()))</f>
        <v>#N/A</v>
      </c>
      <c r="Y383" s="41"/>
      <c r="Z383" s="41" t="e">
        <f ca="1">IF(AND('DO NOT USE_Case Formulas'!A383,ISBLANK('Case Data Entry'!Z383)),"Lab Result Test Date is required",IF('Case Data Entry'!Z383&gt;'DO NOT USE_School Picklist'!$C$3,"Test Date cannot be a future date",IF(NOT(ISBLANK('Case Data Entry'!Z383)),"OK",NA())))</f>
        <v>#N/A</v>
      </c>
      <c r="AA383" s="41" t="e">
        <f>IF(AND(NOT(ISBLANK('Case Data Entry'!AA383)),ISNA(VLOOKUP('Case Data Entry'!AA383,'DO NOT USE_School Picklist'!$R$3:$R$7,1,FALSE))),"Please select a value from the drop-down menu",IF('DO NOT USE_Case Formulas'!A383,"OK",NA()))</f>
        <v>#N/A</v>
      </c>
      <c r="AB383" s="41" t="e">
        <f>IF(AND(NOT(ISBLANK('Case Data Entry'!AB383)),ISNA(VLOOKUP('Case Data Entry'!AB383,'DO NOT USE_School Picklist'!$Q$3:$Q$8,1,FALSE))),"Please select a value from the drop-down menu",IF('DO NOT USE_Case Formulas'!A383,"OK",NA()))</f>
        <v>#N/A</v>
      </c>
    </row>
    <row r="384" spans="1:28" x14ac:dyDescent="0.25">
      <c r="A384" s="40" t="e">
        <f>IF('DO NOT USE_Case Formulas'!A384,IF('DO NOT USE_Case Formulas'!B384,"Not all required fields are completed","OK"),NA())</f>
        <v>#N/A</v>
      </c>
      <c r="B384" s="41" t="e">
        <f>IF(AND('DO NOT USE_Case Formulas'!A384,ISBLANK('Case Data Entry'!B384)),"First Name is required",IF(NOT(ISBLANK('Case Data Entry'!B384)),"OK",NA()))</f>
        <v>#N/A</v>
      </c>
      <c r="C384" s="41" t="e">
        <f>IF(AND('DO NOT USE_Case Formulas'!A384,ISBLANK('Case Data Entry'!C384)),"Last Name is required",IF(NOT(ISBLANK('Case Data Entry'!C384)),"OK",NA()))</f>
        <v>#N/A</v>
      </c>
      <c r="D384" s="41" t="e">
        <f>IF(AND('DO NOT USE_Case Formulas'!A384,ISBLANK('Case Data Entry'!D384)),"Birthdate is required",IF(NOT(ISBLANK('Case Data Entry'!D384)),"OK",NA()))</f>
        <v>#N/A</v>
      </c>
      <c r="E384" s="41" t="e">
        <f>IF(AND('DO NOT USE_Case Formulas'!A384,ISBLANK('Case Data Entry'!E384)),"Mobile Phone is required",IF(NOT(ISBLANK('Case Data Entry'!E384)),IF(AND(ISNUMBER(VALUE('Case Data Entry'!E384)),LEFT('Case Data Entry'!E384,1)&lt;&gt;"1",LEN('Case Data Entry'!E384)=10),"OK","Phone number must be valid format"),NA()))</f>
        <v>#N/A</v>
      </c>
      <c r="F384" s="41" t="e">
        <f>IF(LEN('Case Data Entry'!F384)&gt;255,"Home Street Address must be less than 255 characters",IF('DO NOT USE_Case Formulas'!A384,"OK",NA()))</f>
        <v>#N/A</v>
      </c>
      <c r="G384" s="41" t="e">
        <f>IF(LEN('Case Data Entry'!G384)&gt;40,"City must be less than 40 characters",IF('DO NOT USE_Case Formulas'!A384,"OK",NA()))</f>
        <v>#N/A</v>
      </c>
      <c r="H384" s="41" t="e">
        <f>IF(AND(NOT(ISBLANK('Case Data Entry'!H384)),ISNA(VLOOKUP('Case Data Entry'!H384,'DO NOT USE_School Picklist'!$P$3:$P$52,1,FALSE))),"Please select a value from the drop-down menu",IF('DO NOT USE_Case Formulas'!A384,"OK",NA()))</f>
        <v>#N/A</v>
      </c>
      <c r="I384" s="41" t="e">
        <f>IF(AND('DO NOT USE_Case Formulas'!A384,ISBLANK('Case Data Entry'!I384)),"Zip is required",IF(ISBLANK('Case Data Entry'!I384),NA(),"OK"))</f>
        <v>#N/A</v>
      </c>
      <c r="J384" s="41" t="e">
        <f>IF(AND('DO NOT USE_Case Formulas'!A384,ISBLANK('Case Data Entry'!J384)),"Student or Staff? is required",IF(ISBLANK('Case Data Entry'!J384),NA(),IF(ISNA(VLOOKUP('Case Data Entry'!J384,'DO NOT USE_School Picklist'!$B$3:$B$6,1,FALSE)),"Please select a value from the drop-down menu","OK")))</f>
        <v>#N/A</v>
      </c>
      <c r="K384" s="41" t="e">
        <f>IF(AND('Case Data Entry'!J384='DO NOT USE_School Picklist'!$B$4,ISBLANK('Case Data Entry'!K384)),"Occupation/Job Title is required if Student or Staff? is Yes, staff/faculty or volunteer",IF('DO NOT USE_Case Formulas'!A384,"OK",NA()))</f>
        <v>#N/A</v>
      </c>
      <c r="L384" s="41" t="e">
        <f ca="1">IF('Case Data Entry'!L384&gt;'DO NOT USE_School Picklist'!$C$3,"Date last on school campus/facility cannot be a future date",IF('DO NOT USE_Case Formulas'!A384,IF(ISBLANK('Case Data Entry'!L384),"Date last on school campus/facility is required","OK"),NA()))</f>
        <v>#N/A</v>
      </c>
      <c r="M384" s="41" t="e">
        <f>IF(AND('DO NOT USE_Case Formulas'!A384,ISBLANK('Case Data Entry'!M384)),"Specific Place in the Location is required",IF(ISBLANK('Case Data Entry'!M384),NA(),"OK"))</f>
        <v>#N/A</v>
      </c>
      <c r="N384" s="41" t="e">
        <f>IF(LEN('Case Data Entry'!N384)&gt;50,"Parent/Guardian Name must be less than 50 characters",IF('DO NOT USE_Case Formulas'!A384,"OK",NA()))</f>
        <v>#N/A</v>
      </c>
      <c r="O384" s="41" t="e">
        <f>IF(NOT(ISBLANK('Case Data Entry'!O384)),IF(AND(ISNUMBER('Case Data Entry'!O384),LEFT('Case Data Entry'!O384,1)&lt;&gt;"1",LEN('Case Data Entry'!O384)=10),"OK","Phone number must be valid format"),IF('DO NOT USE_Case Formulas'!A384,"OK",NA()))</f>
        <v>#N/A</v>
      </c>
      <c r="P384" s="41" t="e">
        <f>IF(AND(NOT(ISBLANK('Case Data Entry'!P384)),ISNA(VLOOKUP('Case Data Entry'!P384,'DO NOT USE_School Picklist'!$E$3:$E$10,1,FALSE))),"Please select a value from the drop-down menu",IF('DO NOT USE_Case Formulas'!A384,"OK",NA()))</f>
        <v>#N/A</v>
      </c>
      <c r="Q384" s="41" t="e">
        <f>IF(AND(NOT(ISBLANK('Case Data Entry'!Q384)),ISNA(VLOOKUP('Case Data Entry'!Q384,'DO NOT USE_School Picklist'!$F$3:$F$16,1,FALSE))),"Please select a value from the drop-down menu",IF('DO NOT USE_Case Formulas'!A384,"OK",NA()))</f>
        <v>#N/A</v>
      </c>
      <c r="R384" s="41" t="e">
        <f>IF(LEN('Case Data Entry'!R384)&gt;100,"Classroom(s) must be less than 100 characters",IF('DO NOT USE_Case Formulas'!A384,"OK",NA()))</f>
        <v>#N/A</v>
      </c>
      <c r="S384" s="41" t="e">
        <f>IF(AND(NOT(ISBLANK('Case Data Entry'!S384)),ISNA(VLOOKUP('Case Data Entry'!S384,'DO NOT USE_School Picklist'!$S$3:$S$12,1,FALSE))),"Please select a value from the drop-down menu",IF('DO NOT USE_Case Formulas'!A384,"OK",NA()))</f>
        <v>#N/A</v>
      </c>
      <c r="T384" s="41" t="e">
        <f>IF(AND(NOT(ISBLANK('Case Data Entry'!T384)),ISNA(VLOOKUP('Case Data Entry'!T384,'DO NOT USE_School Picklist'!$S$3:$S$12,1,FALSE))),"Please select a value from the drop-down menu",IF('DO NOT USE_Case Formulas'!A384,"OK",NA()))</f>
        <v>#N/A</v>
      </c>
      <c r="U384" s="41" t="e">
        <f>IF(LEN('Case Data Entry'!U384)&gt;80,"Name of Education Group must be less than 80 characters",IF('DO NOT USE_Case Formulas'!A384,"OK",NA()))</f>
        <v>#N/A</v>
      </c>
      <c r="V384" s="41" t="e">
        <f>IF(AND(NOT(ISBLANK('Case Data Entry'!V384)),ISNA(VLOOKUP('Case Data Entry'!V384,'DO NOT USE_School Picklist'!$K$3:$K$6,1,FALSE))),"Please select a value from the drop-down menu",IF('DO NOT USE_Case Formulas'!A384,"OK",NA()))</f>
        <v>#N/A</v>
      </c>
      <c r="W384" s="41" t="e">
        <f>IF(AND('DO NOT USE_Case Formulas'!A384,ISBLANK('Case Data Entry'!W384)),"Has this person had symptoms? is required",IF(AND(NOT(ISBLANK('Case Data Entry'!W384)),ISNA(VLOOKUP('Case Data Entry'!W384,'DO NOT USE_School Picklist'!$D$3:$D$5,1,FALSE))),"Please select a value from the drop-down menu",IF(NOT(ISBLANK('Case Data Entry'!W384)),"OK",NA())))</f>
        <v>#N/A</v>
      </c>
      <c r="X384" s="41" t="e">
        <f>IF(AND('Case Data Entry'!W384='DO NOT USE_School Picklist'!$D$3,ISBLANK('Case Data Entry'!X384)),"Symptom Onset Date is required if Ever Symptomatic is Yes",IF('DO NOT USE_Case Formulas'!A384,"OK",NA()))</f>
        <v>#N/A</v>
      </c>
      <c r="Y384" s="41"/>
      <c r="Z384" s="41" t="e">
        <f ca="1">IF(AND('DO NOT USE_Case Formulas'!A384,ISBLANK('Case Data Entry'!Z384)),"Lab Result Test Date is required",IF('Case Data Entry'!Z384&gt;'DO NOT USE_School Picklist'!$C$3,"Test Date cannot be a future date",IF(NOT(ISBLANK('Case Data Entry'!Z384)),"OK",NA())))</f>
        <v>#N/A</v>
      </c>
      <c r="AA384" s="41" t="e">
        <f>IF(AND(NOT(ISBLANK('Case Data Entry'!AA384)),ISNA(VLOOKUP('Case Data Entry'!AA384,'DO NOT USE_School Picklist'!$R$3:$R$7,1,FALSE))),"Please select a value from the drop-down menu",IF('DO NOT USE_Case Formulas'!A384,"OK",NA()))</f>
        <v>#N/A</v>
      </c>
      <c r="AB384" s="41" t="e">
        <f>IF(AND(NOT(ISBLANK('Case Data Entry'!AB384)),ISNA(VLOOKUP('Case Data Entry'!AB384,'DO NOT USE_School Picklist'!$Q$3:$Q$8,1,FALSE))),"Please select a value from the drop-down menu",IF('DO NOT USE_Case Formulas'!A384,"OK",NA()))</f>
        <v>#N/A</v>
      </c>
    </row>
    <row r="385" spans="1:28" x14ac:dyDescent="0.25">
      <c r="A385" s="40" t="e">
        <f>IF('DO NOT USE_Case Formulas'!A385,IF('DO NOT USE_Case Formulas'!B385,"Not all required fields are completed","OK"),NA())</f>
        <v>#N/A</v>
      </c>
      <c r="B385" s="41" t="e">
        <f>IF(AND('DO NOT USE_Case Formulas'!A385,ISBLANK('Case Data Entry'!B385)),"First Name is required",IF(NOT(ISBLANK('Case Data Entry'!B385)),"OK",NA()))</f>
        <v>#N/A</v>
      </c>
      <c r="C385" s="41" t="e">
        <f>IF(AND('DO NOT USE_Case Formulas'!A385,ISBLANK('Case Data Entry'!C385)),"Last Name is required",IF(NOT(ISBLANK('Case Data Entry'!C385)),"OK",NA()))</f>
        <v>#N/A</v>
      </c>
      <c r="D385" s="41" t="e">
        <f>IF(AND('DO NOT USE_Case Formulas'!A385,ISBLANK('Case Data Entry'!D385)),"Birthdate is required",IF(NOT(ISBLANK('Case Data Entry'!D385)),"OK",NA()))</f>
        <v>#N/A</v>
      </c>
      <c r="E385" s="41" t="e">
        <f>IF(AND('DO NOT USE_Case Formulas'!A385,ISBLANK('Case Data Entry'!E385)),"Mobile Phone is required",IF(NOT(ISBLANK('Case Data Entry'!E385)),IF(AND(ISNUMBER(VALUE('Case Data Entry'!E385)),LEFT('Case Data Entry'!E385,1)&lt;&gt;"1",LEN('Case Data Entry'!E385)=10),"OK","Phone number must be valid format"),NA()))</f>
        <v>#N/A</v>
      </c>
      <c r="F385" s="41" t="e">
        <f>IF(LEN('Case Data Entry'!F385)&gt;255,"Home Street Address must be less than 255 characters",IF('DO NOT USE_Case Formulas'!A385,"OK",NA()))</f>
        <v>#N/A</v>
      </c>
      <c r="G385" s="41" t="e">
        <f>IF(LEN('Case Data Entry'!G385)&gt;40,"City must be less than 40 characters",IF('DO NOT USE_Case Formulas'!A385,"OK",NA()))</f>
        <v>#N/A</v>
      </c>
      <c r="H385" s="41" t="e">
        <f>IF(AND(NOT(ISBLANK('Case Data Entry'!H385)),ISNA(VLOOKUP('Case Data Entry'!H385,'DO NOT USE_School Picklist'!$P$3:$P$52,1,FALSE))),"Please select a value from the drop-down menu",IF('DO NOT USE_Case Formulas'!A385,"OK",NA()))</f>
        <v>#N/A</v>
      </c>
      <c r="I385" s="41" t="e">
        <f>IF(AND('DO NOT USE_Case Formulas'!A385,ISBLANK('Case Data Entry'!I385)),"Zip is required",IF(ISBLANK('Case Data Entry'!I385),NA(),"OK"))</f>
        <v>#N/A</v>
      </c>
      <c r="J385" s="41" t="e">
        <f>IF(AND('DO NOT USE_Case Formulas'!A385,ISBLANK('Case Data Entry'!J385)),"Student or Staff? is required",IF(ISBLANK('Case Data Entry'!J385),NA(),IF(ISNA(VLOOKUP('Case Data Entry'!J385,'DO NOT USE_School Picklist'!$B$3:$B$6,1,FALSE)),"Please select a value from the drop-down menu","OK")))</f>
        <v>#N/A</v>
      </c>
      <c r="K385" s="41" t="e">
        <f>IF(AND('Case Data Entry'!J385='DO NOT USE_School Picklist'!$B$4,ISBLANK('Case Data Entry'!K385)),"Occupation/Job Title is required if Student or Staff? is Yes, staff/faculty or volunteer",IF('DO NOT USE_Case Formulas'!A385,"OK",NA()))</f>
        <v>#N/A</v>
      </c>
      <c r="L385" s="41" t="e">
        <f ca="1">IF('Case Data Entry'!L385&gt;'DO NOT USE_School Picklist'!$C$3,"Date last on school campus/facility cannot be a future date",IF('DO NOT USE_Case Formulas'!A385,IF(ISBLANK('Case Data Entry'!L385),"Date last on school campus/facility is required","OK"),NA()))</f>
        <v>#N/A</v>
      </c>
      <c r="M385" s="41" t="e">
        <f>IF(AND('DO NOT USE_Case Formulas'!A385,ISBLANK('Case Data Entry'!M385)),"Specific Place in the Location is required",IF(ISBLANK('Case Data Entry'!M385),NA(),"OK"))</f>
        <v>#N/A</v>
      </c>
      <c r="N385" s="41" t="e">
        <f>IF(LEN('Case Data Entry'!N385)&gt;50,"Parent/Guardian Name must be less than 50 characters",IF('DO NOT USE_Case Formulas'!A385,"OK",NA()))</f>
        <v>#N/A</v>
      </c>
      <c r="O385" s="41" t="e">
        <f>IF(NOT(ISBLANK('Case Data Entry'!O385)),IF(AND(ISNUMBER('Case Data Entry'!O385),LEFT('Case Data Entry'!O385,1)&lt;&gt;"1",LEN('Case Data Entry'!O385)=10),"OK","Phone number must be valid format"),IF('DO NOT USE_Case Formulas'!A385,"OK",NA()))</f>
        <v>#N/A</v>
      </c>
      <c r="P385" s="41" t="e">
        <f>IF(AND(NOT(ISBLANK('Case Data Entry'!P385)),ISNA(VLOOKUP('Case Data Entry'!P385,'DO NOT USE_School Picklist'!$E$3:$E$10,1,FALSE))),"Please select a value from the drop-down menu",IF('DO NOT USE_Case Formulas'!A385,"OK",NA()))</f>
        <v>#N/A</v>
      </c>
      <c r="Q385" s="41" t="e">
        <f>IF(AND(NOT(ISBLANK('Case Data Entry'!Q385)),ISNA(VLOOKUP('Case Data Entry'!Q385,'DO NOT USE_School Picklist'!$F$3:$F$16,1,FALSE))),"Please select a value from the drop-down menu",IF('DO NOT USE_Case Formulas'!A385,"OK",NA()))</f>
        <v>#N/A</v>
      </c>
      <c r="R385" s="41" t="e">
        <f>IF(LEN('Case Data Entry'!R385)&gt;100,"Classroom(s) must be less than 100 characters",IF('DO NOT USE_Case Formulas'!A385,"OK",NA()))</f>
        <v>#N/A</v>
      </c>
      <c r="S385" s="41" t="e">
        <f>IF(AND(NOT(ISBLANK('Case Data Entry'!S385)),ISNA(VLOOKUP('Case Data Entry'!S385,'DO NOT USE_School Picklist'!$S$3:$S$12,1,FALSE))),"Please select a value from the drop-down menu",IF('DO NOT USE_Case Formulas'!A385,"OK",NA()))</f>
        <v>#N/A</v>
      </c>
      <c r="T385" s="41" t="e">
        <f>IF(AND(NOT(ISBLANK('Case Data Entry'!T385)),ISNA(VLOOKUP('Case Data Entry'!T385,'DO NOT USE_School Picklist'!$S$3:$S$12,1,FALSE))),"Please select a value from the drop-down menu",IF('DO NOT USE_Case Formulas'!A385,"OK",NA()))</f>
        <v>#N/A</v>
      </c>
      <c r="U385" s="41" t="e">
        <f>IF(LEN('Case Data Entry'!U385)&gt;80,"Name of Education Group must be less than 80 characters",IF('DO NOT USE_Case Formulas'!A385,"OK",NA()))</f>
        <v>#N/A</v>
      </c>
      <c r="V385" s="41" t="e">
        <f>IF(AND(NOT(ISBLANK('Case Data Entry'!V385)),ISNA(VLOOKUP('Case Data Entry'!V385,'DO NOT USE_School Picklist'!$K$3:$K$6,1,FALSE))),"Please select a value from the drop-down menu",IF('DO NOT USE_Case Formulas'!A385,"OK",NA()))</f>
        <v>#N/A</v>
      </c>
      <c r="W385" s="41" t="e">
        <f>IF(AND('DO NOT USE_Case Formulas'!A385,ISBLANK('Case Data Entry'!W385)),"Has this person had symptoms? is required",IF(AND(NOT(ISBLANK('Case Data Entry'!W385)),ISNA(VLOOKUP('Case Data Entry'!W385,'DO NOT USE_School Picklist'!$D$3:$D$5,1,FALSE))),"Please select a value from the drop-down menu",IF(NOT(ISBLANK('Case Data Entry'!W385)),"OK",NA())))</f>
        <v>#N/A</v>
      </c>
      <c r="X385" s="41" t="e">
        <f>IF(AND('Case Data Entry'!W385='DO NOT USE_School Picklist'!$D$3,ISBLANK('Case Data Entry'!X385)),"Symptom Onset Date is required if Ever Symptomatic is Yes",IF('DO NOT USE_Case Formulas'!A385,"OK",NA()))</f>
        <v>#N/A</v>
      </c>
      <c r="Y385" s="41"/>
      <c r="Z385" s="41" t="e">
        <f ca="1">IF(AND('DO NOT USE_Case Formulas'!A385,ISBLANK('Case Data Entry'!Z385)),"Lab Result Test Date is required",IF('Case Data Entry'!Z385&gt;'DO NOT USE_School Picklist'!$C$3,"Test Date cannot be a future date",IF(NOT(ISBLANK('Case Data Entry'!Z385)),"OK",NA())))</f>
        <v>#N/A</v>
      </c>
      <c r="AA385" s="41" t="e">
        <f>IF(AND(NOT(ISBLANK('Case Data Entry'!AA385)),ISNA(VLOOKUP('Case Data Entry'!AA385,'DO NOT USE_School Picklist'!$R$3:$R$7,1,FALSE))),"Please select a value from the drop-down menu",IF('DO NOT USE_Case Formulas'!A385,"OK",NA()))</f>
        <v>#N/A</v>
      </c>
      <c r="AB385" s="41" t="e">
        <f>IF(AND(NOT(ISBLANK('Case Data Entry'!AB385)),ISNA(VLOOKUP('Case Data Entry'!AB385,'DO NOT USE_School Picklist'!$Q$3:$Q$8,1,FALSE))),"Please select a value from the drop-down menu",IF('DO NOT USE_Case Formulas'!A385,"OK",NA()))</f>
        <v>#N/A</v>
      </c>
    </row>
    <row r="386" spans="1:28" x14ac:dyDescent="0.25">
      <c r="A386" s="40" t="e">
        <f>IF('DO NOT USE_Case Formulas'!A386,IF('DO NOT USE_Case Formulas'!B386,"Not all required fields are completed","OK"),NA())</f>
        <v>#N/A</v>
      </c>
      <c r="B386" s="41" t="e">
        <f>IF(AND('DO NOT USE_Case Formulas'!A386,ISBLANK('Case Data Entry'!B386)),"First Name is required",IF(NOT(ISBLANK('Case Data Entry'!B386)),"OK",NA()))</f>
        <v>#N/A</v>
      </c>
      <c r="C386" s="41" t="e">
        <f>IF(AND('DO NOT USE_Case Formulas'!A386,ISBLANK('Case Data Entry'!C386)),"Last Name is required",IF(NOT(ISBLANK('Case Data Entry'!C386)),"OK",NA()))</f>
        <v>#N/A</v>
      </c>
      <c r="D386" s="41" t="e">
        <f>IF(AND('DO NOT USE_Case Formulas'!A386,ISBLANK('Case Data Entry'!D386)),"Birthdate is required",IF(NOT(ISBLANK('Case Data Entry'!D386)),"OK",NA()))</f>
        <v>#N/A</v>
      </c>
      <c r="E386" s="41" t="e">
        <f>IF(AND('DO NOT USE_Case Formulas'!A386,ISBLANK('Case Data Entry'!E386)),"Mobile Phone is required",IF(NOT(ISBLANK('Case Data Entry'!E386)),IF(AND(ISNUMBER(VALUE('Case Data Entry'!E386)),LEFT('Case Data Entry'!E386,1)&lt;&gt;"1",LEN('Case Data Entry'!E386)=10),"OK","Phone number must be valid format"),NA()))</f>
        <v>#N/A</v>
      </c>
      <c r="F386" s="41" t="e">
        <f>IF(LEN('Case Data Entry'!F386)&gt;255,"Home Street Address must be less than 255 characters",IF('DO NOT USE_Case Formulas'!A386,"OK",NA()))</f>
        <v>#N/A</v>
      </c>
      <c r="G386" s="41" t="e">
        <f>IF(LEN('Case Data Entry'!G386)&gt;40,"City must be less than 40 characters",IF('DO NOT USE_Case Formulas'!A386,"OK",NA()))</f>
        <v>#N/A</v>
      </c>
      <c r="H386" s="41" t="e">
        <f>IF(AND(NOT(ISBLANK('Case Data Entry'!H386)),ISNA(VLOOKUP('Case Data Entry'!H386,'DO NOT USE_School Picklist'!$P$3:$P$52,1,FALSE))),"Please select a value from the drop-down menu",IF('DO NOT USE_Case Formulas'!A386,"OK",NA()))</f>
        <v>#N/A</v>
      </c>
      <c r="I386" s="41" t="e">
        <f>IF(AND('DO NOT USE_Case Formulas'!A386,ISBLANK('Case Data Entry'!I386)),"Zip is required",IF(ISBLANK('Case Data Entry'!I386),NA(),"OK"))</f>
        <v>#N/A</v>
      </c>
      <c r="J386" s="41" t="e">
        <f>IF(AND('DO NOT USE_Case Formulas'!A386,ISBLANK('Case Data Entry'!J386)),"Student or Staff? is required",IF(ISBLANK('Case Data Entry'!J386),NA(),IF(ISNA(VLOOKUP('Case Data Entry'!J386,'DO NOT USE_School Picklist'!$B$3:$B$6,1,FALSE)),"Please select a value from the drop-down menu","OK")))</f>
        <v>#N/A</v>
      </c>
      <c r="K386" s="41" t="e">
        <f>IF(AND('Case Data Entry'!J386='DO NOT USE_School Picklist'!$B$4,ISBLANK('Case Data Entry'!K386)),"Occupation/Job Title is required if Student or Staff? is Yes, staff/faculty or volunteer",IF('DO NOT USE_Case Formulas'!A386,"OK",NA()))</f>
        <v>#N/A</v>
      </c>
      <c r="L386" s="41" t="e">
        <f ca="1">IF('Case Data Entry'!L386&gt;'DO NOT USE_School Picklist'!$C$3,"Date last on school campus/facility cannot be a future date",IF('DO NOT USE_Case Formulas'!A386,IF(ISBLANK('Case Data Entry'!L386),"Date last on school campus/facility is required","OK"),NA()))</f>
        <v>#N/A</v>
      </c>
      <c r="M386" s="41" t="e">
        <f>IF(AND('DO NOT USE_Case Formulas'!A386,ISBLANK('Case Data Entry'!M386)),"Specific Place in the Location is required",IF(ISBLANK('Case Data Entry'!M386),NA(),"OK"))</f>
        <v>#N/A</v>
      </c>
      <c r="N386" s="41" t="e">
        <f>IF(LEN('Case Data Entry'!N386)&gt;50,"Parent/Guardian Name must be less than 50 characters",IF('DO NOT USE_Case Formulas'!A386,"OK",NA()))</f>
        <v>#N/A</v>
      </c>
      <c r="O386" s="41" t="e">
        <f>IF(NOT(ISBLANK('Case Data Entry'!O386)),IF(AND(ISNUMBER('Case Data Entry'!O386),LEFT('Case Data Entry'!O386,1)&lt;&gt;"1",LEN('Case Data Entry'!O386)=10),"OK","Phone number must be valid format"),IF('DO NOT USE_Case Formulas'!A386,"OK",NA()))</f>
        <v>#N/A</v>
      </c>
      <c r="P386" s="41" t="e">
        <f>IF(AND(NOT(ISBLANK('Case Data Entry'!P386)),ISNA(VLOOKUP('Case Data Entry'!P386,'DO NOT USE_School Picklist'!$E$3:$E$10,1,FALSE))),"Please select a value from the drop-down menu",IF('DO NOT USE_Case Formulas'!A386,"OK",NA()))</f>
        <v>#N/A</v>
      </c>
      <c r="Q386" s="41" t="e">
        <f>IF(AND(NOT(ISBLANK('Case Data Entry'!Q386)),ISNA(VLOOKUP('Case Data Entry'!Q386,'DO NOT USE_School Picklist'!$F$3:$F$16,1,FALSE))),"Please select a value from the drop-down menu",IF('DO NOT USE_Case Formulas'!A386,"OK",NA()))</f>
        <v>#N/A</v>
      </c>
      <c r="R386" s="41" t="e">
        <f>IF(LEN('Case Data Entry'!R386)&gt;100,"Classroom(s) must be less than 100 characters",IF('DO NOT USE_Case Formulas'!A386,"OK",NA()))</f>
        <v>#N/A</v>
      </c>
      <c r="S386" s="41" t="e">
        <f>IF(AND(NOT(ISBLANK('Case Data Entry'!S386)),ISNA(VLOOKUP('Case Data Entry'!S386,'DO NOT USE_School Picklist'!$S$3:$S$12,1,FALSE))),"Please select a value from the drop-down menu",IF('DO NOT USE_Case Formulas'!A386,"OK",NA()))</f>
        <v>#N/A</v>
      </c>
      <c r="T386" s="41" t="e">
        <f>IF(AND(NOT(ISBLANK('Case Data Entry'!T386)),ISNA(VLOOKUP('Case Data Entry'!T386,'DO NOT USE_School Picklist'!$S$3:$S$12,1,FALSE))),"Please select a value from the drop-down menu",IF('DO NOT USE_Case Formulas'!A386,"OK",NA()))</f>
        <v>#N/A</v>
      </c>
      <c r="U386" s="41" t="e">
        <f>IF(LEN('Case Data Entry'!U386)&gt;80,"Name of Education Group must be less than 80 characters",IF('DO NOT USE_Case Formulas'!A386,"OK",NA()))</f>
        <v>#N/A</v>
      </c>
      <c r="V386" s="41" t="e">
        <f>IF(AND(NOT(ISBLANK('Case Data Entry'!V386)),ISNA(VLOOKUP('Case Data Entry'!V386,'DO NOT USE_School Picklist'!$K$3:$K$6,1,FALSE))),"Please select a value from the drop-down menu",IF('DO NOT USE_Case Formulas'!A386,"OK",NA()))</f>
        <v>#N/A</v>
      </c>
      <c r="W386" s="41" t="e">
        <f>IF(AND('DO NOT USE_Case Formulas'!A386,ISBLANK('Case Data Entry'!W386)),"Has this person had symptoms? is required",IF(AND(NOT(ISBLANK('Case Data Entry'!W386)),ISNA(VLOOKUP('Case Data Entry'!W386,'DO NOT USE_School Picklist'!$D$3:$D$5,1,FALSE))),"Please select a value from the drop-down menu",IF(NOT(ISBLANK('Case Data Entry'!W386)),"OK",NA())))</f>
        <v>#N/A</v>
      </c>
      <c r="X386" s="41" t="e">
        <f>IF(AND('Case Data Entry'!W386='DO NOT USE_School Picklist'!$D$3,ISBLANK('Case Data Entry'!X386)),"Symptom Onset Date is required if Ever Symptomatic is Yes",IF('DO NOT USE_Case Formulas'!A386,"OK",NA()))</f>
        <v>#N/A</v>
      </c>
      <c r="Y386" s="41"/>
      <c r="Z386" s="41" t="e">
        <f ca="1">IF(AND('DO NOT USE_Case Formulas'!A386,ISBLANK('Case Data Entry'!Z386)),"Lab Result Test Date is required",IF('Case Data Entry'!Z386&gt;'DO NOT USE_School Picklist'!$C$3,"Test Date cannot be a future date",IF(NOT(ISBLANK('Case Data Entry'!Z386)),"OK",NA())))</f>
        <v>#N/A</v>
      </c>
      <c r="AA386" s="41" t="e">
        <f>IF(AND(NOT(ISBLANK('Case Data Entry'!AA386)),ISNA(VLOOKUP('Case Data Entry'!AA386,'DO NOT USE_School Picklist'!$R$3:$R$7,1,FALSE))),"Please select a value from the drop-down menu",IF('DO NOT USE_Case Formulas'!A386,"OK",NA()))</f>
        <v>#N/A</v>
      </c>
      <c r="AB386" s="41" t="e">
        <f>IF(AND(NOT(ISBLANK('Case Data Entry'!AB386)),ISNA(VLOOKUP('Case Data Entry'!AB386,'DO NOT USE_School Picklist'!$Q$3:$Q$8,1,FALSE))),"Please select a value from the drop-down menu",IF('DO NOT USE_Case Formulas'!A386,"OK",NA()))</f>
        <v>#N/A</v>
      </c>
    </row>
    <row r="387" spans="1:28" x14ac:dyDescent="0.25">
      <c r="A387" s="40" t="e">
        <f>IF('DO NOT USE_Case Formulas'!A387,IF('DO NOT USE_Case Formulas'!B387,"Not all required fields are completed","OK"),NA())</f>
        <v>#N/A</v>
      </c>
      <c r="B387" s="41" t="e">
        <f>IF(AND('DO NOT USE_Case Formulas'!A387,ISBLANK('Case Data Entry'!B387)),"First Name is required",IF(NOT(ISBLANK('Case Data Entry'!B387)),"OK",NA()))</f>
        <v>#N/A</v>
      </c>
      <c r="C387" s="41" t="e">
        <f>IF(AND('DO NOT USE_Case Formulas'!A387,ISBLANK('Case Data Entry'!C387)),"Last Name is required",IF(NOT(ISBLANK('Case Data Entry'!C387)),"OK",NA()))</f>
        <v>#N/A</v>
      </c>
      <c r="D387" s="41" t="e">
        <f>IF(AND('DO NOT USE_Case Formulas'!A387,ISBLANK('Case Data Entry'!D387)),"Birthdate is required",IF(NOT(ISBLANK('Case Data Entry'!D387)),"OK",NA()))</f>
        <v>#N/A</v>
      </c>
      <c r="E387" s="41" t="e">
        <f>IF(AND('DO NOT USE_Case Formulas'!A387,ISBLANK('Case Data Entry'!E387)),"Mobile Phone is required",IF(NOT(ISBLANK('Case Data Entry'!E387)),IF(AND(ISNUMBER(VALUE('Case Data Entry'!E387)),LEFT('Case Data Entry'!E387,1)&lt;&gt;"1",LEN('Case Data Entry'!E387)=10),"OK","Phone number must be valid format"),NA()))</f>
        <v>#N/A</v>
      </c>
      <c r="F387" s="41" t="e">
        <f>IF(LEN('Case Data Entry'!F387)&gt;255,"Home Street Address must be less than 255 characters",IF('DO NOT USE_Case Formulas'!A387,"OK",NA()))</f>
        <v>#N/A</v>
      </c>
      <c r="G387" s="41" t="e">
        <f>IF(LEN('Case Data Entry'!G387)&gt;40,"City must be less than 40 characters",IF('DO NOT USE_Case Formulas'!A387,"OK",NA()))</f>
        <v>#N/A</v>
      </c>
      <c r="H387" s="41" t="e">
        <f>IF(AND(NOT(ISBLANK('Case Data Entry'!H387)),ISNA(VLOOKUP('Case Data Entry'!H387,'DO NOT USE_School Picklist'!$P$3:$P$52,1,FALSE))),"Please select a value from the drop-down menu",IF('DO NOT USE_Case Formulas'!A387,"OK",NA()))</f>
        <v>#N/A</v>
      </c>
      <c r="I387" s="41" t="e">
        <f>IF(AND('DO NOT USE_Case Formulas'!A387,ISBLANK('Case Data Entry'!I387)),"Zip is required",IF(ISBLANK('Case Data Entry'!I387),NA(),"OK"))</f>
        <v>#N/A</v>
      </c>
      <c r="J387" s="41" t="e">
        <f>IF(AND('DO NOT USE_Case Formulas'!A387,ISBLANK('Case Data Entry'!J387)),"Student or Staff? is required",IF(ISBLANK('Case Data Entry'!J387),NA(),IF(ISNA(VLOOKUP('Case Data Entry'!J387,'DO NOT USE_School Picklist'!$B$3:$B$6,1,FALSE)),"Please select a value from the drop-down menu","OK")))</f>
        <v>#N/A</v>
      </c>
      <c r="K387" s="41" t="e">
        <f>IF(AND('Case Data Entry'!J387='DO NOT USE_School Picklist'!$B$4,ISBLANK('Case Data Entry'!K387)),"Occupation/Job Title is required if Student or Staff? is Yes, staff/faculty or volunteer",IF('DO NOT USE_Case Formulas'!A387,"OK",NA()))</f>
        <v>#N/A</v>
      </c>
      <c r="L387" s="41" t="e">
        <f ca="1">IF('Case Data Entry'!L387&gt;'DO NOT USE_School Picklist'!$C$3,"Date last on school campus/facility cannot be a future date",IF('DO NOT USE_Case Formulas'!A387,IF(ISBLANK('Case Data Entry'!L387),"Date last on school campus/facility is required","OK"),NA()))</f>
        <v>#N/A</v>
      </c>
      <c r="M387" s="41" t="e">
        <f>IF(AND('DO NOT USE_Case Formulas'!A387,ISBLANK('Case Data Entry'!M387)),"Specific Place in the Location is required",IF(ISBLANK('Case Data Entry'!M387),NA(),"OK"))</f>
        <v>#N/A</v>
      </c>
      <c r="N387" s="41" t="e">
        <f>IF(LEN('Case Data Entry'!N387)&gt;50,"Parent/Guardian Name must be less than 50 characters",IF('DO NOT USE_Case Formulas'!A387,"OK",NA()))</f>
        <v>#N/A</v>
      </c>
      <c r="O387" s="41" t="e">
        <f>IF(NOT(ISBLANK('Case Data Entry'!O387)),IF(AND(ISNUMBER('Case Data Entry'!O387),LEFT('Case Data Entry'!O387,1)&lt;&gt;"1",LEN('Case Data Entry'!O387)=10),"OK","Phone number must be valid format"),IF('DO NOT USE_Case Formulas'!A387,"OK",NA()))</f>
        <v>#N/A</v>
      </c>
      <c r="P387" s="41" t="e">
        <f>IF(AND(NOT(ISBLANK('Case Data Entry'!P387)),ISNA(VLOOKUP('Case Data Entry'!P387,'DO NOT USE_School Picklist'!$E$3:$E$10,1,FALSE))),"Please select a value from the drop-down menu",IF('DO NOT USE_Case Formulas'!A387,"OK",NA()))</f>
        <v>#N/A</v>
      </c>
      <c r="Q387" s="41" t="e">
        <f>IF(AND(NOT(ISBLANK('Case Data Entry'!Q387)),ISNA(VLOOKUP('Case Data Entry'!Q387,'DO NOT USE_School Picklist'!$F$3:$F$16,1,FALSE))),"Please select a value from the drop-down menu",IF('DO NOT USE_Case Formulas'!A387,"OK",NA()))</f>
        <v>#N/A</v>
      </c>
      <c r="R387" s="41" t="e">
        <f>IF(LEN('Case Data Entry'!R387)&gt;100,"Classroom(s) must be less than 100 characters",IF('DO NOT USE_Case Formulas'!A387,"OK",NA()))</f>
        <v>#N/A</v>
      </c>
      <c r="S387" s="41" t="e">
        <f>IF(AND(NOT(ISBLANK('Case Data Entry'!S387)),ISNA(VLOOKUP('Case Data Entry'!S387,'DO NOT USE_School Picklist'!$S$3:$S$12,1,FALSE))),"Please select a value from the drop-down menu",IF('DO NOT USE_Case Formulas'!A387,"OK",NA()))</f>
        <v>#N/A</v>
      </c>
      <c r="T387" s="41" t="e">
        <f>IF(AND(NOT(ISBLANK('Case Data Entry'!T387)),ISNA(VLOOKUP('Case Data Entry'!T387,'DO NOT USE_School Picklist'!$S$3:$S$12,1,FALSE))),"Please select a value from the drop-down menu",IF('DO NOT USE_Case Formulas'!A387,"OK",NA()))</f>
        <v>#N/A</v>
      </c>
      <c r="U387" s="41" t="e">
        <f>IF(LEN('Case Data Entry'!U387)&gt;80,"Name of Education Group must be less than 80 characters",IF('DO NOT USE_Case Formulas'!A387,"OK",NA()))</f>
        <v>#N/A</v>
      </c>
      <c r="V387" s="41" t="e">
        <f>IF(AND(NOT(ISBLANK('Case Data Entry'!V387)),ISNA(VLOOKUP('Case Data Entry'!V387,'DO NOT USE_School Picklist'!$K$3:$K$6,1,FALSE))),"Please select a value from the drop-down menu",IF('DO NOT USE_Case Formulas'!A387,"OK",NA()))</f>
        <v>#N/A</v>
      </c>
      <c r="W387" s="41" t="e">
        <f>IF(AND('DO NOT USE_Case Formulas'!A387,ISBLANK('Case Data Entry'!W387)),"Has this person had symptoms? is required",IF(AND(NOT(ISBLANK('Case Data Entry'!W387)),ISNA(VLOOKUP('Case Data Entry'!W387,'DO NOT USE_School Picklist'!$D$3:$D$5,1,FALSE))),"Please select a value from the drop-down menu",IF(NOT(ISBLANK('Case Data Entry'!W387)),"OK",NA())))</f>
        <v>#N/A</v>
      </c>
      <c r="X387" s="41" t="e">
        <f>IF(AND('Case Data Entry'!W387='DO NOT USE_School Picklist'!$D$3,ISBLANK('Case Data Entry'!X387)),"Symptom Onset Date is required if Ever Symptomatic is Yes",IF('DO NOT USE_Case Formulas'!A387,"OK",NA()))</f>
        <v>#N/A</v>
      </c>
      <c r="Y387" s="41"/>
      <c r="Z387" s="41" t="e">
        <f ca="1">IF(AND('DO NOT USE_Case Formulas'!A387,ISBLANK('Case Data Entry'!Z387)),"Lab Result Test Date is required",IF('Case Data Entry'!Z387&gt;'DO NOT USE_School Picklist'!$C$3,"Test Date cannot be a future date",IF(NOT(ISBLANK('Case Data Entry'!Z387)),"OK",NA())))</f>
        <v>#N/A</v>
      </c>
      <c r="AA387" s="41" t="e">
        <f>IF(AND(NOT(ISBLANK('Case Data Entry'!AA387)),ISNA(VLOOKUP('Case Data Entry'!AA387,'DO NOT USE_School Picklist'!$R$3:$R$7,1,FALSE))),"Please select a value from the drop-down menu",IF('DO NOT USE_Case Formulas'!A387,"OK",NA()))</f>
        <v>#N/A</v>
      </c>
      <c r="AB387" s="41" t="e">
        <f>IF(AND(NOT(ISBLANK('Case Data Entry'!AB387)),ISNA(VLOOKUP('Case Data Entry'!AB387,'DO NOT USE_School Picklist'!$Q$3:$Q$8,1,FALSE))),"Please select a value from the drop-down menu",IF('DO NOT USE_Case Formulas'!A387,"OK",NA()))</f>
        <v>#N/A</v>
      </c>
    </row>
    <row r="388" spans="1:28" x14ac:dyDescent="0.25">
      <c r="A388" s="40" t="e">
        <f>IF('DO NOT USE_Case Formulas'!A388,IF('DO NOT USE_Case Formulas'!B388,"Not all required fields are completed","OK"),NA())</f>
        <v>#N/A</v>
      </c>
      <c r="B388" s="41" t="e">
        <f>IF(AND('DO NOT USE_Case Formulas'!A388,ISBLANK('Case Data Entry'!B388)),"First Name is required",IF(NOT(ISBLANK('Case Data Entry'!B388)),"OK",NA()))</f>
        <v>#N/A</v>
      </c>
      <c r="C388" s="41" t="e">
        <f>IF(AND('DO NOT USE_Case Formulas'!A388,ISBLANK('Case Data Entry'!C388)),"Last Name is required",IF(NOT(ISBLANK('Case Data Entry'!C388)),"OK",NA()))</f>
        <v>#N/A</v>
      </c>
      <c r="D388" s="41" t="e">
        <f>IF(AND('DO NOT USE_Case Formulas'!A388,ISBLANK('Case Data Entry'!D388)),"Birthdate is required",IF(NOT(ISBLANK('Case Data Entry'!D388)),"OK",NA()))</f>
        <v>#N/A</v>
      </c>
      <c r="E388" s="41" t="e">
        <f>IF(AND('DO NOT USE_Case Formulas'!A388,ISBLANK('Case Data Entry'!E388)),"Mobile Phone is required",IF(NOT(ISBLANK('Case Data Entry'!E388)),IF(AND(ISNUMBER(VALUE('Case Data Entry'!E388)),LEFT('Case Data Entry'!E388,1)&lt;&gt;"1",LEN('Case Data Entry'!E388)=10),"OK","Phone number must be valid format"),NA()))</f>
        <v>#N/A</v>
      </c>
      <c r="F388" s="41" t="e">
        <f>IF(LEN('Case Data Entry'!F388)&gt;255,"Home Street Address must be less than 255 characters",IF('DO NOT USE_Case Formulas'!A388,"OK",NA()))</f>
        <v>#N/A</v>
      </c>
      <c r="G388" s="41" t="e">
        <f>IF(LEN('Case Data Entry'!G388)&gt;40,"City must be less than 40 characters",IF('DO NOT USE_Case Formulas'!A388,"OK",NA()))</f>
        <v>#N/A</v>
      </c>
      <c r="H388" s="41" t="e">
        <f>IF(AND(NOT(ISBLANK('Case Data Entry'!H388)),ISNA(VLOOKUP('Case Data Entry'!H388,'DO NOT USE_School Picklist'!$P$3:$P$52,1,FALSE))),"Please select a value from the drop-down menu",IF('DO NOT USE_Case Formulas'!A388,"OK",NA()))</f>
        <v>#N/A</v>
      </c>
      <c r="I388" s="41" t="e">
        <f>IF(AND('DO NOT USE_Case Formulas'!A388,ISBLANK('Case Data Entry'!I388)),"Zip is required",IF(ISBLANK('Case Data Entry'!I388),NA(),"OK"))</f>
        <v>#N/A</v>
      </c>
      <c r="J388" s="41" t="e">
        <f>IF(AND('DO NOT USE_Case Formulas'!A388,ISBLANK('Case Data Entry'!J388)),"Student or Staff? is required",IF(ISBLANK('Case Data Entry'!J388),NA(),IF(ISNA(VLOOKUP('Case Data Entry'!J388,'DO NOT USE_School Picklist'!$B$3:$B$6,1,FALSE)),"Please select a value from the drop-down menu","OK")))</f>
        <v>#N/A</v>
      </c>
      <c r="K388" s="41" t="e">
        <f>IF(AND('Case Data Entry'!J388='DO NOT USE_School Picklist'!$B$4,ISBLANK('Case Data Entry'!K388)),"Occupation/Job Title is required if Student or Staff? is Yes, staff/faculty or volunteer",IF('DO NOT USE_Case Formulas'!A388,"OK",NA()))</f>
        <v>#N/A</v>
      </c>
      <c r="L388" s="41" t="e">
        <f ca="1">IF('Case Data Entry'!L388&gt;'DO NOT USE_School Picklist'!$C$3,"Date last on school campus/facility cannot be a future date",IF('DO NOT USE_Case Formulas'!A388,IF(ISBLANK('Case Data Entry'!L388),"Date last on school campus/facility is required","OK"),NA()))</f>
        <v>#N/A</v>
      </c>
      <c r="M388" s="41" t="e">
        <f>IF(AND('DO NOT USE_Case Formulas'!A388,ISBLANK('Case Data Entry'!M388)),"Specific Place in the Location is required",IF(ISBLANK('Case Data Entry'!M388),NA(),"OK"))</f>
        <v>#N/A</v>
      </c>
      <c r="N388" s="41" t="e">
        <f>IF(LEN('Case Data Entry'!N388)&gt;50,"Parent/Guardian Name must be less than 50 characters",IF('DO NOT USE_Case Formulas'!A388,"OK",NA()))</f>
        <v>#N/A</v>
      </c>
      <c r="O388" s="41" t="e">
        <f>IF(NOT(ISBLANK('Case Data Entry'!O388)),IF(AND(ISNUMBER('Case Data Entry'!O388),LEFT('Case Data Entry'!O388,1)&lt;&gt;"1",LEN('Case Data Entry'!O388)=10),"OK","Phone number must be valid format"),IF('DO NOT USE_Case Formulas'!A388,"OK",NA()))</f>
        <v>#N/A</v>
      </c>
      <c r="P388" s="41" t="e">
        <f>IF(AND(NOT(ISBLANK('Case Data Entry'!P388)),ISNA(VLOOKUP('Case Data Entry'!P388,'DO NOT USE_School Picklist'!$E$3:$E$10,1,FALSE))),"Please select a value from the drop-down menu",IF('DO NOT USE_Case Formulas'!A388,"OK",NA()))</f>
        <v>#N/A</v>
      </c>
      <c r="Q388" s="41" t="e">
        <f>IF(AND(NOT(ISBLANK('Case Data Entry'!Q388)),ISNA(VLOOKUP('Case Data Entry'!Q388,'DO NOT USE_School Picklist'!$F$3:$F$16,1,FALSE))),"Please select a value from the drop-down menu",IF('DO NOT USE_Case Formulas'!A388,"OK",NA()))</f>
        <v>#N/A</v>
      </c>
      <c r="R388" s="41" t="e">
        <f>IF(LEN('Case Data Entry'!R388)&gt;100,"Classroom(s) must be less than 100 characters",IF('DO NOT USE_Case Formulas'!A388,"OK",NA()))</f>
        <v>#N/A</v>
      </c>
      <c r="S388" s="41" t="e">
        <f>IF(AND(NOT(ISBLANK('Case Data Entry'!S388)),ISNA(VLOOKUP('Case Data Entry'!S388,'DO NOT USE_School Picklist'!$S$3:$S$12,1,FALSE))),"Please select a value from the drop-down menu",IF('DO NOT USE_Case Formulas'!A388,"OK",NA()))</f>
        <v>#N/A</v>
      </c>
      <c r="T388" s="41" t="e">
        <f>IF(AND(NOT(ISBLANK('Case Data Entry'!T388)),ISNA(VLOOKUP('Case Data Entry'!T388,'DO NOT USE_School Picklist'!$S$3:$S$12,1,FALSE))),"Please select a value from the drop-down menu",IF('DO NOT USE_Case Formulas'!A388,"OK",NA()))</f>
        <v>#N/A</v>
      </c>
      <c r="U388" s="41" t="e">
        <f>IF(LEN('Case Data Entry'!U388)&gt;80,"Name of Education Group must be less than 80 characters",IF('DO NOT USE_Case Formulas'!A388,"OK",NA()))</f>
        <v>#N/A</v>
      </c>
      <c r="V388" s="41" t="e">
        <f>IF(AND(NOT(ISBLANK('Case Data Entry'!V388)),ISNA(VLOOKUP('Case Data Entry'!V388,'DO NOT USE_School Picklist'!$K$3:$K$6,1,FALSE))),"Please select a value from the drop-down menu",IF('DO NOT USE_Case Formulas'!A388,"OK",NA()))</f>
        <v>#N/A</v>
      </c>
      <c r="W388" s="41" t="e">
        <f>IF(AND('DO NOT USE_Case Formulas'!A388,ISBLANK('Case Data Entry'!W388)),"Has this person had symptoms? is required",IF(AND(NOT(ISBLANK('Case Data Entry'!W388)),ISNA(VLOOKUP('Case Data Entry'!W388,'DO NOT USE_School Picklist'!$D$3:$D$5,1,FALSE))),"Please select a value from the drop-down menu",IF(NOT(ISBLANK('Case Data Entry'!W388)),"OK",NA())))</f>
        <v>#N/A</v>
      </c>
      <c r="X388" s="41" t="e">
        <f>IF(AND('Case Data Entry'!W388='DO NOT USE_School Picklist'!$D$3,ISBLANK('Case Data Entry'!X388)),"Symptom Onset Date is required if Ever Symptomatic is Yes",IF('DO NOT USE_Case Formulas'!A388,"OK",NA()))</f>
        <v>#N/A</v>
      </c>
      <c r="Y388" s="41"/>
      <c r="Z388" s="41" t="e">
        <f ca="1">IF(AND('DO NOT USE_Case Formulas'!A388,ISBLANK('Case Data Entry'!Z388)),"Lab Result Test Date is required",IF('Case Data Entry'!Z388&gt;'DO NOT USE_School Picklist'!$C$3,"Test Date cannot be a future date",IF(NOT(ISBLANK('Case Data Entry'!Z388)),"OK",NA())))</f>
        <v>#N/A</v>
      </c>
      <c r="AA388" s="41" t="e">
        <f>IF(AND(NOT(ISBLANK('Case Data Entry'!AA388)),ISNA(VLOOKUP('Case Data Entry'!AA388,'DO NOT USE_School Picklist'!$R$3:$R$7,1,FALSE))),"Please select a value from the drop-down menu",IF('DO NOT USE_Case Formulas'!A388,"OK",NA()))</f>
        <v>#N/A</v>
      </c>
      <c r="AB388" s="41" t="e">
        <f>IF(AND(NOT(ISBLANK('Case Data Entry'!AB388)),ISNA(VLOOKUP('Case Data Entry'!AB388,'DO NOT USE_School Picklist'!$Q$3:$Q$8,1,FALSE))),"Please select a value from the drop-down menu",IF('DO NOT USE_Case Formulas'!A388,"OK",NA()))</f>
        <v>#N/A</v>
      </c>
    </row>
    <row r="389" spans="1:28" x14ac:dyDescent="0.25">
      <c r="A389" s="40" t="e">
        <f>IF('DO NOT USE_Case Formulas'!A389,IF('DO NOT USE_Case Formulas'!B389,"Not all required fields are completed","OK"),NA())</f>
        <v>#N/A</v>
      </c>
      <c r="B389" s="41" t="e">
        <f>IF(AND('DO NOT USE_Case Formulas'!A389,ISBLANK('Case Data Entry'!B389)),"First Name is required",IF(NOT(ISBLANK('Case Data Entry'!B389)),"OK",NA()))</f>
        <v>#N/A</v>
      </c>
      <c r="C389" s="41" t="e">
        <f>IF(AND('DO NOT USE_Case Formulas'!A389,ISBLANK('Case Data Entry'!C389)),"Last Name is required",IF(NOT(ISBLANK('Case Data Entry'!C389)),"OK",NA()))</f>
        <v>#N/A</v>
      </c>
      <c r="D389" s="41" t="e">
        <f>IF(AND('DO NOT USE_Case Formulas'!A389,ISBLANK('Case Data Entry'!D389)),"Birthdate is required",IF(NOT(ISBLANK('Case Data Entry'!D389)),"OK",NA()))</f>
        <v>#N/A</v>
      </c>
      <c r="E389" s="41" t="e">
        <f>IF(AND('DO NOT USE_Case Formulas'!A389,ISBLANK('Case Data Entry'!E389)),"Mobile Phone is required",IF(NOT(ISBLANK('Case Data Entry'!E389)),IF(AND(ISNUMBER(VALUE('Case Data Entry'!E389)),LEFT('Case Data Entry'!E389,1)&lt;&gt;"1",LEN('Case Data Entry'!E389)=10),"OK","Phone number must be valid format"),NA()))</f>
        <v>#N/A</v>
      </c>
      <c r="F389" s="41" t="e">
        <f>IF(LEN('Case Data Entry'!F389)&gt;255,"Home Street Address must be less than 255 characters",IF('DO NOT USE_Case Formulas'!A389,"OK",NA()))</f>
        <v>#N/A</v>
      </c>
      <c r="G389" s="41" t="e">
        <f>IF(LEN('Case Data Entry'!G389)&gt;40,"City must be less than 40 characters",IF('DO NOT USE_Case Formulas'!A389,"OK",NA()))</f>
        <v>#N/A</v>
      </c>
      <c r="H389" s="41" t="e">
        <f>IF(AND(NOT(ISBLANK('Case Data Entry'!H389)),ISNA(VLOOKUP('Case Data Entry'!H389,'DO NOT USE_School Picklist'!$P$3:$P$52,1,FALSE))),"Please select a value from the drop-down menu",IF('DO NOT USE_Case Formulas'!A389,"OK",NA()))</f>
        <v>#N/A</v>
      </c>
      <c r="I389" s="41" t="e">
        <f>IF(AND('DO NOT USE_Case Formulas'!A389,ISBLANK('Case Data Entry'!I389)),"Zip is required",IF(ISBLANK('Case Data Entry'!I389),NA(),"OK"))</f>
        <v>#N/A</v>
      </c>
      <c r="J389" s="41" t="e">
        <f>IF(AND('DO NOT USE_Case Formulas'!A389,ISBLANK('Case Data Entry'!J389)),"Student or Staff? is required",IF(ISBLANK('Case Data Entry'!J389),NA(),IF(ISNA(VLOOKUP('Case Data Entry'!J389,'DO NOT USE_School Picklist'!$B$3:$B$6,1,FALSE)),"Please select a value from the drop-down menu","OK")))</f>
        <v>#N/A</v>
      </c>
      <c r="K389" s="41" t="e">
        <f>IF(AND('Case Data Entry'!J389='DO NOT USE_School Picklist'!$B$4,ISBLANK('Case Data Entry'!K389)),"Occupation/Job Title is required if Student or Staff? is Yes, staff/faculty or volunteer",IF('DO NOT USE_Case Formulas'!A389,"OK",NA()))</f>
        <v>#N/A</v>
      </c>
      <c r="L389" s="41" t="e">
        <f ca="1">IF('Case Data Entry'!L389&gt;'DO NOT USE_School Picklist'!$C$3,"Date last on school campus/facility cannot be a future date",IF('DO NOT USE_Case Formulas'!A389,IF(ISBLANK('Case Data Entry'!L389),"Date last on school campus/facility is required","OK"),NA()))</f>
        <v>#N/A</v>
      </c>
      <c r="M389" s="41" t="e">
        <f>IF(AND('DO NOT USE_Case Formulas'!A389,ISBLANK('Case Data Entry'!M389)),"Specific Place in the Location is required",IF(ISBLANK('Case Data Entry'!M389),NA(),"OK"))</f>
        <v>#N/A</v>
      </c>
      <c r="N389" s="41" t="e">
        <f>IF(LEN('Case Data Entry'!N389)&gt;50,"Parent/Guardian Name must be less than 50 characters",IF('DO NOT USE_Case Formulas'!A389,"OK",NA()))</f>
        <v>#N/A</v>
      </c>
      <c r="O389" s="41" t="e">
        <f>IF(NOT(ISBLANK('Case Data Entry'!O389)),IF(AND(ISNUMBER('Case Data Entry'!O389),LEFT('Case Data Entry'!O389,1)&lt;&gt;"1",LEN('Case Data Entry'!O389)=10),"OK","Phone number must be valid format"),IF('DO NOT USE_Case Formulas'!A389,"OK",NA()))</f>
        <v>#N/A</v>
      </c>
      <c r="P389" s="41" t="e">
        <f>IF(AND(NOT(ISBLANK('Case Data Entry'!P389)),ISNA(VLOOKUP('Case Data Entry'!P389,'DO NOT USE_School Picklist'!$E$3:$E$10,1,FALSE))),"Please select a value from the drop-down menu",IF('DO NOT USE_Case Formulas'!A389,"OK",NA()))</f>
        <v>#N/A</v>
      </c>
      <c r="Q389" s="41" t="e">
        <f>IF(AND(NOT(ISBLANK('Case Data Entry'!Q389)),ISNA(VLOOKUP('Case Data Entry'!Q389,'DO NOT USE_School Picklist'!$F$3:$F$16,1,FALSE))),"Please select a value from the drop-down menu",IF('DO NOT USE_Case Formulas'!A389,"OK",NA()))</f>
        <v>#N/A</v>
      </c>
      <c r="R389" s="41" t="e">
        <f>IF(LEN('Case Data Entry'!R389)&gt;100,"Classroom(s) must be less than 100 characters",IF('DO NOT USE_Case Formulas'!A389,"OK",NA()))</f>
        <v>#N/A</v>
      </c>
      <c r="S389" s="41" t="e">
        <f>IF(AND(NOT(ISBLANK('Case Data Entry'!S389)),ISNA(VLOOKUP('Case Data Entry'!S389,'DO NOT USE_School Picklist'!$S$3:$S$12,1,FALSE))),"Please select a value from the drop-down menu",IF('DO NOT USE_Case Formulas'!A389,"OK",NA()))</f>
        <v>#N/A</v>
      </c>
      <c r="T389" s="41" t="e">
        <f>IF(AND(NOT(ISBLANK('Case Data Entry'!T389)),ISNA(VLOOKUP('Case Data Entry'!T389,'DO NOT USE_School Picklist'!$S$3:$S$12,1,FALSE))),"Please select a value from the drop-down menu",IF('DO NOT USE_Case Formulas'!A389,"OK",NA()))</f>
        <v>#N/A</v>
      </c>
      <c r="U389" s="41" t="e">
        <f>IF(LEN('Case Data Entry'!U389)&gt;80,"Name of Education Group must be less than 80 characters",IF('DO NOT USE_Case Formulas'!A389,"OK",NA()))</f>
        <v>#N/A</v>
      </c>
      <c r="V389" s="41" t="e">
        <f>IF(AND(NOT(ISBLANK('Case Data Entry'!V389)),ISNA(VLOOKUP('Case Data Entry'!V389,'DO NOT USE_School Picklist'!$K$3:$K$6,1,FALSE))),"Please select a value from the drop-down menu",IF('DO NOT USE_Case Formulas'!A389,"OK",NA()))</f>
        <v>#N/A</v>
      </c>
      <c r="W389" s="41" t="e">
        <f>IF(AND('DO NOT USE_Case Formulas'!A389,ISBLANK('Case Data Entry'!W389)),"Has this person had symptoms? is required",IF(AND(NOT(ISBLANK('Case Data Entry'!W389)),ISNA(VLOOKUP('Case Data Entry'!W389,'DO NOT USE_School Picklist'!$D$3:$D$5,1,FALSE))),"Please select a value from the drop-down menu",IF(NOT(ISBLANK('Case Data Entry'!W389)),"OK",NA())))</f>
        <v>#N/A</v>
      </c>
      <c r="X389" s="41" t="e">
        <f>IF(AND('Case Data Entry'!W389='DO NOT USE_School Picklist'!$D$3,ISBLANK('Case Data Entry'!X389)),"Symptom Onset Date is required if Ever Symptomatic is Yes",IF('DO NOT USE_Case Formulas'!A389,"OK",NA()))</f>
        <v>#N/A</v>
      </c>
      <c r="Y389" s="41"/>
      <c r="Z389" s="41" t="e">
        <f ca="1">IF(AND('DO NOT USE_Case Formulas'!A389,ISBLANK('Case Data Entry'!Z389)),"Lab Result Test Date is required",IF('Case Data Entry'!Z389&gt;'DO NOT USE_School Picklist'!$C$3,"Test Date cannot be a future date",IF(NOT(ISBLANK('Case Data Entry'!Z389)),"OK",NA())))</f>
        <v>#N/A</v>
      </c>
      <c r="AA389" s="41" t="e">
        <f>IF(AND(NOT(ISBLANK('Case Data Entry'!AA389)),ISNA(VLOOKUP('Case Data Entry'!AA389,'DO NOT USE_School Picklist'!$R$3:$R$7,1,FALSE))),"Please select a value from the drop-down menu",IF('DO NOT USE_Case Formulas'!A389,"OK",NA()))</f>
        <v>#N/A</v>
      </c>
      <c r="AB389" s="41" t="e">
        <f>IF(AND(NOT(ISBLANK('Case Data Entry'!AB389)),ISNA(VLOOKUP('Case Data Entry'!AB389,'DO NOT USE_School Picklist'!$Q$3:$Q$8,1,FALSE))),"Please select a value from the drop-down menu",IF('DO NOT USE_Case Formulas'!A389,"OK",NA()))</f>
        <v>#N/A</v>
      </c>
    </row>
    <row r="390" spans="1:28" x14ac:dyDescent="0.25">
      <c r="A390" s="40" t="e">
        <f>IF('DO NOT USE_Case Formulas'!A390,IF('DO NOT USE_Case Formulas'!B390,"Not all required fields are completed","OK"),NA())</f>
        <v>#N/A</v>
      </c>
      <c r="B390" s="41" t="e">
        <f>IF(AND('DO NOT USE_Case Formulas'!A390,ISBLANK('Case Data Entry'!B390)),"First Name is required",IF(NOT(ISBLANK('Case Data Entry'!B390)),"OK",NA()))</f>
        <v>#N/A</v>
      </c>
      <c r="C390" s="41" t="e">
        <f>IF(AND('DO NOT USE_Case Formulas'!A390,ISBLANK('Case Data Entry'!C390)),"Last Name is required",IF(NOT(ISBLANK('Case Data Entry'!C390)),"OK",NA()))</f>
        <v>#N/A</v>
      </c>
      <c r="D390" s="41" t="e">
        <f>IF(AND('DO NOT USE_Case Formulas'!A390,ISBLANK('Case Data Entry'!D390)),"Birthdate is required",IF(NOT(ISBLANK('Case Data Entry'!D390)),"OK",NA()))</f>
        <v>#N/A</v>
      </c>
      <c r="E390" s="41" t="e">
        <f>IF(AND('DO NOT USE_Case Formulas'!A390,ISBLANK('Case Data Entry'!E390)),"Mobile Phone is required",IF(NOT(ISBLANK('Case Data Entry'!E390)),IF(AND(ISNUMBER(VALUE('Case Data Entry'!E390)),LEFT('Case Data Entry'!E390,1)&lt;&gt;"1",LEN('Case Data Entry'!E390)=10),"OK","Phone number must be valid format"),NA()))</f>
        <v>#N/A</v>
      </c>
      <c r="F390" s="41" t="e">
        <f>IF(LEN('Case Data Entry'!F390)&gt;255,"Home Street Address must be less than 255 characters",IF('DO NOT USE_Case Formulas'!A390,"OK",NA()))</f>
        <v>#N/A</v>
      </c>
      <c r="G390" s="41" t="e">
        <f>IF(LEN('Case Data Entry'!G390)&gt;40,"City must be less than 40 characters",IF('DO NOT USE_Case Formulas'!A390,"OK",NA()))</f>
        <v>#N/A</v>
      </c>
      <c r="H390" s="41" t="e">
        <f>IF(AND(NOT(ISBLANK('Case Data Entry'!H390)),ISNA(VLOOKUP('Case Data Entry'!H390,'DO NOT USE_School Picklist'!$P$3:$P$52,1,FALSE))),"Please select a value from the drop-down menu",IF('DO NOT USE_Case Formulas'!A390,"OK",NA()))</f>
        <v>#N/A</v>
      </c>
      <c r="I390" s="41" t="e">
        <f>IF(AND('DO NOT USE_Case Formulas'!A390,ISBLANK('Case Data Entry'!I390)),"Zip is required",IF(ISBLANK('Case Data Entry'!I390),NA(),"OK"))</f>
        <v>#N/A</v>
      </c>
      <c r="J390" s="41" t="e">
        <f>IF(AND('DO NOT USE_Case Formulas'!A390,ISBLANK('Case Data Entry'!J390)),"Student or Staff? is required",IF(ISBLANK('Case Data Entry'!J390),NA(),IF(ISNA(VLOOKUP('Case Data Entry'!J390,'DO NOT USE_School Picklist'!$B$3:$B$6,1,FALSE)),"Please select a value from the drop-down menu","OK")))</f>
        <v>#N/A</v>
      </c>
      <c r="K390" s="41" t="e">
        <f>IF(AND('Case Data Entry'!J390='DO NOT USE_School Picklist'!$B$4,ISBLANK('Case Data Entry'!K390)),"Occupation/Job Title is required if Student or Staff? is Yes, staff/faculty or volunteer",IF('DO NOT USE_Case Formulas'!A390,"OK",NA()))</f>
        <v>#N/A</v>
      </c>
      <c r="L390" s="41" t="e">
        <f ca="1">IF('Case Data Entry'!L390&gt;'DO NOT USE_School Picklist'!$C$3,"Date last on school campus/facility cannot be a future date",IF('DO NOT USE_Case Formulas'!A390,IF(ISBLANK('Case Data Entry'!L390),"Date last on school campus/facility is required","OK"),NA()))</f>
        <v>#N/A</v>
      </c>
      <c r="M390" s="41" t="e">
        <f>IF(AND('DO NOT USE_Case Formulas'!A390,ISBLANK('Case Data Entry'!M390)),"Specific Place in the Location is required",IF(ISBLANK('Case Data Entry'!M390),NA(),"OK"))</f>
        <v>#N/A</v>
      </c>
      <c r="N390" s="41" t="e">
        <f>IF(LEN('Case Data Entry'!N390)&gt;50,"Parent/Guardian Name must be less than 50 characters",IF('DO NOT USE_Case Formulas'!A390,"OK",NA()))</f>
        <v>#N/A</v>
      </c>
      <c r="O390" s="41" t="e">
        <f>IF(NOT(ISBLANK('Case Data Entry'!O390)),IF(AND(ISNUMBER('Case Data Entry'!O390),LEFT('Case Data Entry'!O390,1)&lt;&gt;"1",LEN('Case Data Entry'!O390)=10),"OK","Phone number must be valid format"),IF('DO NOT USE_Case Formulas'!A390,"OK",NA()))</f>
        <v>#N/A</v>
      </c>
      <c r="P390" s="41" t="e">
        <f>IF(AND(NOT(ISBLANK('Case Data Entry'!P390)),ISNA(VLOOKUP('Case Data Entry'!P390,'DO NOT USE_School Picklist'!$E$3:$E$10,1,FALSE))),"Please select a value from the drop-down menu",IF('DO NOT USE_Case Formulas'!A390,"OK",NA()))</f>
        <v>#N/A</v>
      </c>
      <c r="Q390" s="41" t="e">
        <f>IF(AND(NOT(ISBLANK('Case Data Entry'!Q390)),ISNA(VLOOKUP('Case Data Entry'!Q390,'DO NOT USE_School Picklist'!$F$3:$F$16,1,FALSE))),"Please select a value from the drop-down menu",IF('DO NOT USE_Case Formulas'!A390,"OK",NA()))</f>
        <v>#N/A</v>
      </c>
      <c r="R390" s="41" t="e">
        <f>IF(LEN('Case Data Entry'!R390)&gt;100,"Classroom(s) must be less than 100 characters",IF('DO NOT USE_Case Formulas'!A390,"OK",NA()))</f>
        <v>#N/A</v>
      </c>
      <c r="S390" s="41" t="e">
        <f>IF(AND(NOT(ISBLANK('Case Data Entry'!S390)),ISNA(VLOOKUP('Case Data Entry'!S390,'DO NOT USE_School Picklist'!$S$3:$S$12,1,FALSE))),"Please select a value from the drop-down menu",IF('DO NOT USE_Case Formulas'!A390,"OK",NA()))</f>
        <v>#N/A</v>
      </c>
      <c r="T390" s="41" t="e">
        <f>IF(AND(NOT(ISBLANK('Case Data Entry'!T390)),ISNA(VLOOKUP('Case Data Entry'!T390,'DO NOT USE_School Picklist'!$S$3:$S$12,1,FALSE))),"Please select a value from the drop-down menu",IF('DO NOT USE_Case Formulas'!A390,"OK",NA()))</f>
        <v>#N/A</v>
      </c>
      <c r="U390" s="41" t="e">
        <f>IF(LEN('Case Data Entry'!U390)&gt;80,"Name of Education Group must be less than 80 characters",IF('DO NOT USE_Case Formulas'!A390,"OK",NA()))</f>
        <v>#N/A</v>
      </c>
      <c r="V390" s="41" t="e">
        <f>IF(AND(NOT(ISBLANK('Case Data Entry'!V390)),ISNA(VLOOKUP('Case Data Entry'!V390,'DO NOT USE_School Picklist'!$K$3:$K$6,1,FALSE))),"Please select a value from the drop-down menu",IF('DO NOT USE_Case Formulas'!A390,"OK",NA()))</f>
        <v>#N/A</v>
      </c>
      <c r="W390" s="41" t="e">
        <f>IF(AND('DO NOT USE_Case Formulas'!A390,ISBLANK('Case Data Entry'!W390)),"Has this person had symptoms? is required",IF(AND(NOT(ISBLANK('Case Data Entry'!W390)),ISNA(VLOOKUP('Case Data Entry'!W390,'DO NOT USE_School Picklist'!$D$3:$D$5,1,FALSE))),"Please select a value from the drop-down menu",IF(NOT(ISBLANK('Case Data Entry'!W390)),"OK",NA())))</f>
        <v>#N/A</v>
      </c>
      <c r="X390" s="41" t="e">
        <f>IF(AND('Case Data Entry'!W390='DO NOT USE_School Picklist'!$D$3,ISBLANK('Case Data Entry'!X390)),"Symptom Onset Date is required if Ever Symptomatic is Yes",IF('DO NOT USE_Case Formulas'!A390,"OK",NA()))</f>
        <v>#N/A</v>
      </c>
      <c r="Y390" s="41"/>
      <c r="Z390" s="41" t="e">
        <f ca="1">IF(AND('DO NOT USE_Case Formulas'!A390,ISBLANK('Case Data Entry'!Z390)),"Lab Result Test Date is required",IF('Case Data Entry'!Z390&gt;'DO NOT USE_School Picklist'!$C$3,"Test Date cannot be a future date",IF(NOT(ISBLANK('Case Data Entry'!Z390)),"OK",NA())))</f>
        <v>#N/A</v>
      </c>
      <c r="AA390" s="41" t="e">
        <f>IF(AND(NOT(ISBLANK('Case Data Entry'!AA390)),ISNA(VLOOKUP('Case Data Entry'!AA390,'DO NOT USE_School Picklist'!$R$3:$R$7,1,FALSE))),"Please select a value from the drop-down menu",IF('DO NOT USE_Case Formulas'!A390,"OK",NA()))</f>
        <v>#N/A</v>
      </c>
      <c r="AB390" s="41" t="e">
        <f>IF(AND(NOT(ISBLANK('Case Data Entry'!AB390)),ISNA(VLOOKUP('Case Data Entry'!AB390,'DO NOT USE_School Picklist'!$Q$3:$Q$8,1,FALSE))),"Please select a value from the drop-down menu",IF('DO NOT USE_Case Formulas'!A390,"OK",NA()))</f>
        <v>#N/A</v>
      </c>
    </row>
    <row r="391" spans="1:28" x14ac:dyDescent="0.25">
      <c r="A391" s="40" t="e">
        <f>IF('DO NOT USE_Case Formulas'!A391,IF('DO NOT USE_Case Formulas'!B391,"Not all required fields are completed","OK"),NA())</f>
        <v>#N/A</v>
      </c>
      <c r="B391" s="41" t="e">
        <f>IF(AND('DO NOT USE_Case Formulas'!A391,ISBLANK('Case Data Entry'!B391)),"First Name is required",IF(NOT(ISBLANK('Case Data Entry'!B391)),"OK",NA()))</f>
        <v>#N/A</v>
      </c>
      <c r="C391" s="41" t="e">
        <f>IF(AND('DO NOT USE_Case Formulas'!A391,ISBLANK('Case Data Entry'!C391)),"Last Name is required",IF(NOT(ISBLANK('Case Data Entry'!C391)),"OK",NA()))</f>
        <v>#N/A</v>
      </c>
      <c r="D391" s="41" t="e">
        <f>IF(AND('DO NOT USE_Case Formulas'!A391,ISBLANK('Case Data Entry'!D391)),"Birthdate is required",IF(NOT(ISBLANK('Case Data Entry'!D391)),"OK",NA()))</f>
        <v>#N/A</v>
      </c>
      <c r="E391" s="41" t="e">
        <f>IF(AND('DO NOT USE_Case Formulas'!A391,ISBLANK('Case Data Entry'!E391)),"Mobile Phone is required",IF(NOT(ISBLANK('Case Data Entry'!E391)),IF(AND(ISNUMBER(VALUE('Case Data Entry'!E391)),LEFT('Case Data Entry'!E391,1)&lt;&gt;"1",LEN('Case Data Entry'!E391)=10),"OK","Phone number must be valid format"),NA()))</f>
        <v>#N/A</v>
      </c>
      <c r="F391" s="41" t="e">
        <f>IF(LEN('Case Data Entry'!F391)&gt;255,"Home Street Address must be less than 255 characters",IF('DO NOT USE_Case Formulas'!A391,"OK",NA()))</f>
        <v>#N/A</v>
      </c>
      <c r="G391" s="41" t="e">
        <f>IF(LEN('Case Data Entry'!G391)&gt;40,"City must be less than 40 characters",IF('DO NOT USE_Case Formulas'!A391,"OK",NA()))</f>
        <v>#N/A</v>
      </c>
      <c r="H391" s="41" t="e">
        <f>IF(AND(NOT(ISBLANK('Case Data Entry'!H391)),ISNA(VLOOKUP('Case Data Entry'!H391,'DO NOT USE_School Picklist'!$P$3:$P$52,1,FALSE))),"Please select a value from the drop-down menu",IF('DO NOT USE_Case Formulas'!A391,"OK",NA()))</f>
        <v>#N/A</v>
      </c>
      <c r="I391" s="41" t="e">
        <f>IF(AND('DO NOT USE_Case Formulas'!A391,ISBLANK('Case Data Entry'!I391)),"Zip is required",IF(ISBLANK('Case Data Entry'!I391),NA(),"OK"))</f>
        <v>#N/A</v>
      </c>
      <c r="J391" s="41" t="e">
        <f>IF(AND('DO NOT USE_Case Formulas'!A391,ISBLANK('Case Data Entry'!J391)),"Student or Staff? is required",IF(ISBLANK('Case Data Entry'!J391),NA(),IF(ISNA(VLOOKUP('Case Data Entry'!J391,'DO NOT USE_School Picklist'!$B$3:$B$6,1,FALSE)),"Please select a value from the drop-down menu","OK")))</f>
        <v>#N/A</v>
      </c>
      <c r="K391" s="41" t="e">
        <f>IF(AND('Case Data Entry'!J391='DO NOT USE_School Picklist'!$B$4,ISBLANK('Case Data Entry'!K391)),"Occupation/Job Title is required if Student or Staff? is Yes, staff/faculty or volunteer",IF('DO NOT USE_Case Formulas'!A391,"OK",NA()))</f>
        <v>#N/A</v>
      </c>
      <c r="L391" s="41" t="e">
        <f ca="1">IF('Case Data Entry'!L391&gt;'DO NOT USE_School Picklist'!$C$3,"Date last on school campus/facility cannot be a future date",IF('DO NOT USE_Case Formulas'!A391,IF(ISBLANK('Case Data Entry'!L391),"Date last on school campus/facility is required","OK"),NA()))</f>
        <v>#N/A</v>
      </c>
      <c r="M391" s="41" t="e">
        <f>IF(AND('DO NOT USE_Case Formulas'!A391,ISBLANK('Case Data Entry'!M391)),"Specific Place in the Location is required",IF(ISBLANK('Case Data Entry'!M391),NA(),"OK"))</f>
        <v>#N/A</v>
      </c>
      <c r="N391" s="41" t="e">
        <f>IF(LEN('Case Data Entry'!N391)&gt;50,"Parent/Guardian Name must be less than 50 characters",IF('DO NOT USE_Case Formulas'!A391,"OK",NA()))</f>
        <v>#N/A</v>
      </c>
      <c r="O391" s="41" t="e">
        <f>IF(NOT(ISBLANK('Case Data Entry'!O391)),IF(AND(ISNUMBER('Case Data Entry'!O391),LEFT('Case Data Entry'!O391,1)&lt;&gt;"1",LEN('Case Data Entry'!O391)=10),"OK","Phone number must be valid format"),IF('DO NOT USE_Case Formulas'!A391,"OK",NA()))</f>
        <v>#N/A</v>
      </c>
      <c r="P391" s="41" t="e">
        <f>IF(AND(NOT(ISBLANK('Case Data Entry'!P391)),ISNA(VLOOKUP('Case Data Entry'!P391,'DO NOT USE_School Picklist'!$E$3:$E$10,1,FALSE))),"Please select a value from the drop-down menu",IF('DO NOT USE_Case Formulas'!A391,"OK",NA()))</f>
        <v>#N/A</v>
      </c>
      <c r="Q391" s="41" t="e">
        <f>IF(AND(NOT(ISBLANK('Case Data Entry'!Q391)),ISNA(VLOOKUP('Case Data Entry'!Q391,'DO NOT USE_School Picklist'!$F$3:$F$16,1,FALSE))),"Please select a value from the drop-down menu",IF('DO NOT USE_Case Formulas'!A391,"OK",NA()))</f>
        <v>#N/A</v>
      </c>
      <c r="R391" s="41" t="e">
        <f>IF(LEN('Case Data Entry'!R391)&gt;100,"Classroom(s) must be less than 100 characters",IF('DO NOT USE_Case Formulas'!A391,"OK",NA()))</f>
        <v>#N/A</v>
      </c>
      <c r="S391" s="41" t="e">
        <f>IF(AND(NOT(ISBLANK('Case Data Entry'!S391)),ISNA(VLOOKUP('Case Data Entry'!S391,'DO NOT USE_School Picklist'!$S$3:$S$12,1,FALSE))),"Please select a value from the drop-down menu",IF('DO NOT USE_Case Formulas'!A391,"OK",NA()))</f>
        <v>#N/A</v>
      </c>
      <c r="T391" s="41" t="e">
        <f>IF(AND(NOT(ISBLANK('Case Data Entry'!T391)),ISNA(VLOOKUP('Case Data Entry'!T391,'DO NOT USE_School Picklist'!$S$3:$S$12,1,FALSE))),"Please select a value from the drop-down menu",IF('DO NOT USE_Case Formulas'!A391,"OK",NA()))</f>
        <v>#N/A</v>
      </c>
      <c r="U391" s="41" t="e">
        <f>IF(LEN('Case Data Entry'!U391)&gt;80,"Name of Education Group must be less than 80 characters",IF('DO NOT USE_Case Formulas'!A391,"OK",NA()))</f>
        <v>#N/A</v>
      </c>
      <c r="V391" s="41" t="e">
        <f>IF(AND(NOT(ISBLANK('Case Data Entry'!V391)),ISNA(VLOOKUP('Case Data Entry'!V391,'DO NOT USE_School Picklist'!$K$3:$K$6,1,FALSE))),"Please select a value from the drop-down menu",IF('DO NOT USE_Case Formulas'!A391,"OK",NA()))</f>
        <v>#N/A</v>
      </c>
      <c r="W391" s="41" t="e">
        <f>IF(AND('DO NOT USE_Case Formulas'!A391,ISBLANK('Case Data Entry'!W391)),"Has this person had symptoms? is required",IF(AND(NOT(ISBLANK('Case Data Entry'!W391)),ISNA(VLOOKUP('Case Data Entry'!W391,'DO NOT USE_School Picklist'!$D$3:$D$5,1,FALSE))),"Please select a value from the drop-down menu",IF(NOT(ISBLANK('Case Data Entry'!W391)),"OK",NA())))</f>
        <v>#N/A</v>
      </c>
      <c r="X391" s="41" t="e">
        <f>IF(AND('Case Data Entry'!W391='DO NOT USE_School Picklist'!$D$3,ISBLANK('Case Data Entry'!X391)),"Symptom Onset Date is required if Ever Symptomatic is Yes",IF('DO NOT USE_Case Formulas'!A391,"OK",NA()))</f>
        <v>#N/A</v>
      </c>
      <c r="Y391" s="41"/>
      <c r="Z391" s="41" t="e">
        <f ca="1">IF(AND('DO NOT USE_Case Formulas'!A391,ISBLANK('Case Data Entry'!Z391)),"Lab Result Test Date is required",IF('Case Data Entry'!Z391&gt;'DO NOT USE_School Picklist'!$C$3,"Test Date cannot be a future date",IF(NOT(ISBLANK('Case Data Entry'!Z391)),"OK",NA())))</f>
        <v>#N/A</v>
      </c>
      <c r="AA391" s="41" t="e">
        <f>IF(AND(NOT(ISBLANK('Case Data Entry'!AA391)),ISNA(VLOOKUP('Case Data Entry'!AA391,'DO NOT USE_School Picklist'!$R$3:$R$7,1,FALSE))),"Please select a value from the drop-down menu",IF('DO NOT USE_Case Formulas'!A391,"OK",NA()))</f>
        <v>#N/A</v>
      </c>
      <c r="AB391" s="41" t="e">
        <f>IF(AND(NOT(ISBLANK('Case Data Entry'!AB391)),ISNA(VLOOKUP('Case Data Entry'!AB391,'DO NOT USE_School Picklist'!$Q$3:$Q$8,1,FALSE))),"Please select a value from the drop-down menu",IF('DO NOT USE_Case Formulas'!A391,"OK",NA()))</f>
        <v>#N/A</v>
      </c>
    </row>
    <row r="392" spans="1:28" x14ac:dyDescent="0.25">
      <c r="A392" s="40" t="e">
        <f>IF('DO NOT USE_Case Formulas'!A392,IF('DO NOT USE_Case Formulas'!B392,"Not all required fields are completed","OK"),NA())</f>
        <v>#N/A</v>
      </c>
      <c r="B392" s="41" t="e">
        <f>IF(AND('DO NOT USE_Case Formulas'!A392,ISBLANK('Case Data Entry'!B392)),"First Name is required",IF(NOT(ISBLANK('Case Data Entry'!B392)),"OK",NA()))</f>
        <v>#N/A</v>
      </c>
      <c r="C392" s="41" t="e">
        <f>IF(AND('DO NOT USE_Case Formulas'!A392,ISBLANK('Case Data Entry'!C392)),"Last Name is required",IF(NOT(ISBLANK('Case Data Entry'!C392)),"OK",NA()))</f>
        <v>#N/A</v>
      </c>
      <c r="D392" s="41" t="e">
        <f>IF(AND('DO NOT USE_Case Formulas'!A392,ISBLANK('Case Data Entry'!D392)),"Birthdate is required",IF(NOT(ISBLANK('Case Data Entry'!D392)),"OK",NA()))</f>
        <v>#N/A</v>
      </c>
      <c r="E392" s="41" t="e">
        <f>IF(AND('DO NOT USE_Case Formulas'!A392,ISBLANK('Case Data Entry'!E392)),"Mobile Phone is required",IF(NOT(ISBLANK('Case Data Entry'!E392)),IF(AND(ISNUMBER(VALUE('Case Data Entry'!E392)),LEFT('Case Data Entry'!E392,1)&lt;&gt;"1",LEN('Case Data Entry'!E392)=10),"OK","Phone number must be valid format"),NA()))</f>
        <v>#N/A</v>
      </c>
      <c r="F392" s="41" t="e">
        <f>IF(LEN('Case Data Entry'!F392)&gt;255,"Home Street Address must be less than 255 characters",IF('DO NOT USE_Case Formulas'!A392,"OK",NA()))</f>
        <v>#N/A</v>
      </c>
      <c r="G392" s="41" t="e">
        <f>IF(LEN('Case Data Entry'!G392)&gt;40,"City must be less than 40 characters",IF('DO NOT USE_Case Formulas'!A392,"OK",NA()))</f>
        <v>#N/A</v>
      </c>
      <c r="H392" s="41" t="e">
        <f>IF(AND(NOT(ISBLANK('Case Data Entry'!H392)),ISNA(VLOOKUP('Case Data Entry'!H392,'DO NOT USE_School Picklist'!$P$3:$P$52,1,FALSE))),"Please select a value from the drop-down menu",IF('DO NOT USE_Case Formulas'!A392,"OK",NA()))</f>
        <v>#N/A</v>
      </c>
      <c r="I392" s="41" t="e">
        <f>IF(AND('DO NOT USE_Case Formulas'!A392,ISBLANK('Case Data Entry'!I392)),"Zip is required",IF(ISBLANK('Case Data Entry'!I392),NA(),"OK"))</f>
        <v>#N/A</v>
      </c>
      <c r="J392" s="41" t="e">
        <f>IF(AND('DO NOT USE_Case Formulas'!A392,ISBLANK('Case Data Entry'!J392)),"Student or Staff? is required",IF(ISBLANK('Case Data Entry'!J392),NA(),IF(ISNA(VLOOKUP('Case Data Entry'!J392,'DO NOT USE_School Picklist'!$B$3:$B$6,1,FALSE)),"Please select a value from the drop-down menu","OK")))</f>
        <v>#N/A</v>
      </c>
      <c r="K392" s="41" t="e">
        <f>IF(AND('Case Data Entry'!J392='DO NOT USE_School Picklist'!$B$4,ISBLANK('Case Data Entry'!K392)),"Occupation/Job Title is required if Student or Staff? is Yes, staff/faculty or volunteer",IF('DO NOT USE_Case Formulas'!A392,"OK",NA()))</f>
        <v>#N/A</v>
      </c>
      <c r="L392" s="41" t="e">
        <f ca="1">IF('Case Data Entry'!L392&gt;'DO NOT USE_School Picklist'!$C$3,"Date last on school campus/facility cannot be a future date",IF('DO NOT USE_Case Formulas'!A392,IF(ISBLANK('Case Data Entry'!L392),"Date last on school campus/facility is required","OK"),NA()))</f>
        <v>#N/A</v>
      </c>
      <c r="M392" s="41" t="e">
        <f>IF(AND('DO NOT USE_Case Formulas'!A392,ISBLANK('Case Data Entry'!M392)),"Specific Place in the Location is required",IF(ISBLANK('Case Data Entry'!M392),NA(),"OK"))</f>
        <v>#N/A</v>
      </c>
      <c r="N392" s="41" t="e">
        <f>IF(LEN('Case Data Entry'!N392)&gt;50,"Parent/Guardian Name must be less than 50 characters",IF('DO NOT USE_Case Formulas'!A392,"OK",NA()))</f>
        <v>#N/A</v>
      </c>
      <c r="O392" s="41" t="e">
        <f>IF(NOT(ISBLANK('Case Data Entry'!O392)),IF(AND(ISNUMBER('Case Data Entry'!O392),LEFT('Case Data Entry'!O392,1)&lt;&gt;"1",LEN('Case Data Entry'!O392)=10),"OK","Phone number must be valid format"),IF('DO NOT USE_Case Formulas'!A392,"OK",NA()))</f>
        <v>#N/A</v>
      </c>
      <c r="P392" s="41" t="e">
        <f>IF(AND(NOT(ISBLANK('Case Data Entry'!P392)),ISNA(VLOOKUP('Case Data Entry'!P392,'DO NOT USE_School Picklist'!$E$3:$E$10,1,FALSE))),"Please select a value from the drop-down menu",IF('DO NOT USE_Case Formulas'!A392,"OK",NA()))</f>
        <v>#N/A</v>
      </c>
      <c r="Q392" s="41" t="e">
        <f>IF(AND(NOT(ISBLANK('Case Data Entry'!Q392)),ISNA(VLOOKUP('Case Data Entry'!Q392,'DO NOT USE_School Picklist'!$F$3:$F$16,1,FALSE))),"Please select a value from the drop-down menu",IF('DO NOT USE_Case Formulas'!A392,"OK",NA()))</f>
        <v>#N/A</v>
      </c>
      <c r="R392" s="41" t="e">
        <f>IF(LEN('Case Data Entry'!R392)&gt;100,"Classroom(s) must be less than 100 characters",IF('DO NOT USE_Case Formulas'!A392,"OK",NA()))</f>
        <v>#N/A</v>
      </c>
      <c r="S392" s="41" t="e">
        <f>IF(AND(NOT(ISBLANK('Case Data Entry'!S392)),ISNA(VLOOKUP('Case Data Entry'!S392,'DO NOT USE_School Picklist'!$S$3:$S$12,1,FALSE))),"Please select a value from the drop-down menu",IF('DO NOT USE_Case Formulas'!A392,"OK",NA()))</f>
        <v>#N/A</v>
      </c>
      <c r="T392" s="41" t="e">
        <f>IF(AND(NOT(ISBLANK('Case Data Entry'!T392)),ISNA(VLOOKUP('Case Data Entry'!T392,'DO NOT USE_School Picklist'!$S$3:$S$12,1,FALSE))),"Please select a value from the drop-down menu",IF('DO NOT USE_Case Formulas'!A392,"OK",NA()))</f>
        <v>#N/A</v>
      </c>
      <c r="U392" s="41" t="e">
        <f>IF(LEN('Case Data Entry'!U392)&gt;80,"Name of Education Group must be less than 80 characters",IF('DO NOT USE_Case Formulas'!A392,"OK",NA()))</f>
        <v>#N/A</v>
      </c>
      <c r="V392" s="41" t="e">
        <f>IF(AND(NOT(ISBLANK('Case Data Entry'!V392)),ISNA(VLOOKUP('Case Data Entry'!V392,'DO NOT USE_School Picklist'!$K$3:$K$6,1,FALSE))),"Please select a value from the drop-down menu",IF('DO NOT USE_Case Formulas'!A392,"OK",NA()))</f>
        <v>#N/A</v>
      </c>
      <c r="W392" s="41" t="e">
        <f>IF(AND('DO NOT USE_Case Formulas'!A392,ISBLANK('Case Data Entry'!W392)),"Has this person had symptoms? is required",IF(AND(NOT(ISBLANK('Case Data Entry'!W392)),ISNA(VLOOKUP('Case Data Entry'!W392,'DO NOT USE_School Picklist'!$D$3:$D$5,1,FALSE))),"Please select a value from the drop-down menu",IF(NOT(ISBLANK('Case Data Entry'!W392)),"OK",NA())))</f>
        <v>#N/A</v>
      </c>
      <c r="X392" s="41" t="e">
        <f>IF(AND('Case Data Entry'!W392='DO NOT USE_School Picklist'!$D$3,ISBLANK('Case Data Entry'!X392)),"Symptom Onset Date is required if Ever Symptomatic is Yes",IF('DO NOT USE_Case Formulas'!A392,"OK",NA()))</f>
        <v>#N/A</v>
      </c>
      <c r="Y392" s="41"/>
      <c r="Z392" s="41" t="e">
        <f ca="1">IF(AND('DO NOT USE_Case Formulas'!A392,ISBLANK('Case Data Entry'!Z392)),"Lab Result Test Date is required",IF('Case Data Entry'!Z392&gt;'DO NOT USE_School Picklist'!$C$3,"Test Date cannot be a future date",IF(NOT(ISBLANK('Case Data Entry'!Z392)),"OK",NA())))</f>
        <v>#N/A</v>
      </c>
      <c r="AA392" s="41" t="e">
        <f>IF(AND(NOT(ISBLANK('Case Data Entry'!AA392)),ISNA(VLOOKUP('Case Data Entry'!AA392,'DO NOT USE_School Picklist'!$R$3:$R$7,1,FALSE))),"Please select a value from the drop-down menu",IF('DO NOT USE_Case Formulas'!A392,"OK",NA()))</f>
        <v>#N/A</v>
      </c>
      <c r="AB392" s="41" t="e">
        <f>IF(AND(NOT(ISBLANK('Case Data Entry'!AB392)),ISNA(VLOOKUP('Case Data Entry'!AB392,'DO NOT USE_School Picklist'!$Q$3:$Q$8,1,FALSE))),"Please select a value from the drop-down menu",IF('DO NOT USE_Case Formulas'!A392,"OK",NA()))</f>
        <v>#N/A</v>
      </c>
    </row>
    <row r="393" spans="1:28" x14ac:dyDescent="0.25">
      <c r="A393" s="40" t="e">
        <f>IF('DO NOT USE_Case Formulas'!A393,IF('DO NOT USE_Case Formulas'!B393,"Not all required fields are completed","OK"),NA())</f>
        <v>#N/A</v>
      </c>
      <c r="B393" s="41" t="e">
        <f>IF(AND('DO NOT USE_Case Formulas'!A393,ISBLANK('Case Data Entry'!B393)),"First Name is required",IF(NOT(ISBLANK('Case Data Entry'!B393)),"OK",NA()))</f>
        <v>#N/A</v>
      </c>
      <c r="C393" s="41" t="e">
        <f>IF(AND('DO NOT USE_Case Formulas'!A393,ISBLANK('Case Data Entry'!C393)),"Last Name is required",IF(NOT(ISBLANK('Case Data Entry'!C393)),"OK",NA()))</f>
        <v>#N/A</v>
      </c>
      <c r="D393" s="41" t="e">
        <f>IF(AND('DO NOT USE_Case Formulas'!A393,ISBLANK('Case Data Entry'!D393)),"Birthdate is required",IF(NOT(ISBLANK('Case Data Entry'!D393)),"OK",NA()))</f>
        <v>#N/A</v>
      </c>
      <c r="E393" s="41" t="e">
        <f>IF(AND('DO NOT USE_Case Formulas'!A393,ISBLANK('Case Data Entry'!E393)),"Mobile Phone is required",IF(NOT(ISBLANK('Case Data Entry'!E393)),IF(AND(ISNUMBER(VALUE('Case Data Entry'!E393)),LEFT('Case Data Entry'!E393,1)&lt;&gt;"1",LEN('Case Data Entry'!E393)=10),"OK","Phone number must be valid format"),NA()))</f>
        <v>#N/A</v>
      </c>
      <c r="F393" s="41" t="e">
        <f>IF(LEN('Case Data Entry'!F393)&gt;255,"Home Street Address must be less than 255 characters",IF('DO NOT USE_Case Formulas'!A393,"OK",NA()))</f>
        <v>#N/A</v>
      </c>
      <c r="G393" s="41" t="e">
        <f>IF(LEN('Case Data Entry'!G393)&gt;40,"City must be less than 40 characters",IF('DO NOT USE_Case Formulas'!A393,"OK",NA()))</f>
        <v>#N/A</v>
      </c>
      <c r="H393" s="41" t="e">
        <f>IF(AND(NOT(ISBLANK('Case Data Entry'!H393)),ISNA(VLOOKUP('Case Data Entry'!H393,'DO NOT USE_School Picklist'!$P$3:$P$52,1,FALSE))),"Please select a value from the drop-down menu",IF('DO NOT USE_Case Formulas'!A393,"OK",NA()))</f>
        <v>#N/A</v>
      </c>
      <c r="I393" s="41" t="e">
        <f>IF(AND('DO NOT USE_Case Formulas'!A393,ISBLANK('Case Data Entry'!I393)),"Zip is required",IF(ISBLANK('Case Data Entry'!I393),NA(),"OK"))</f>
        <v>#N/A</v>
      </c>
      <c r="J393" s="41" t="e">
        <f>IF(AND('DO NOT USE_Case Formulas'!A393,ISBLANK('Case Data Entry'!J393)),"Student or Staff? is required",IF(ISBLANK('Case Data Entry'!J393),NA(),IF(ISNA(VLOOKUP('Case Data Entry'!J393,'DO NOT USE_School Picklist'!$B$3:$B$6,1,FALSE)),"Please select a value from the drop-down menu","OK")))</f>
        <v>#N/A</v>
      </c>
      <c r="K393" s="41" t="e">
        <f>IF(AND('Case Data Entry'!J393='DO NOT USE_School Picklist'!$B$4,ISBLANK('Case Data Entry'!K393)),"Occupation/Job Title is required if Student or Staff? is Yes, staff/faculty or volunteer",IF('DO NOT USE_Case Formulas'!A393,"OK",NA()))</f>
        <v>#N/A</v>
      </c>
      <c r="L393" s="41" t="e">
        <f ca="1">IF('Case Data Entry'!L393&gt;'DO NOT USE_School Picklist'!$C$3,"Date last on school campus/facility cannot be a future date",IF('DO NOT USE_Case Formulas'!A393,IF(ISBLANK('Case Data Entry'!L393),"Date last on school campus/facility is required","OK"),NA()))</f>
        <v>#N/A</v>
      </c>
      <c r="M393" s="41" t="e">
        <f>IF(AND('DO NOT USE_Case Formulas'!A393,ISBLANK('Case Data Entry'!M393)),"Specific Place in the Location is required",IF(ISBLANK('Case Data Entry'!M393),NA(),"OK"))</f>
        <v>#N/A</v>
      </c>
      <c r="N393" s="41" t="e">
        <f>IF(LEN('Case Data Entry'!N393)&gt;50,"Parent/Guardian Name must be less than 50 characters",IF('DO NOT USE_Case Formulas'!A393,"OK",NA()))</f>
        <v>#N/A</v>
      </c>
      <c r="O393" s="41" t="e">
        <f>IF(NOT(ISBLANK('Case Data Entry'!O393)),IF(AND(ISNUMBER('Case Data Entry'!O393),LEFT('Case Data Entry'!O393,1)&lt;&gt;"1",LEN('Case Data Entry'!O393)=10),"OK","Phone number must be valid format"),IF('DO NOT USE_Case Formulas'!A393,"OK",NA()))</f>
        <v>#N/A</v>
      </c>
      <c r="P393" s="41" t="e">
        <f>IF(AND(NOT(ISBLANK('Case Data Entry'!P393)),ISNA(VLOOKUP('Case Data Entry'!P393,'DO NOT USE_School Picklist'!$E$3:$E$10,1,FALSE))),"Please select a value from the drop-down menu",IF('DO NOT USE_Case Formulas'!A393,"OK",NA()))</f>
        <v>#N/A</v>
      </c>
      <c r="Q393" s="41" t="e">
        <f>IF(AND(NOT(ISBLANK('Case Data Entry'!Q393)),ISNA(VLOOKUP('Case Data Entry'!Q393,'DO NOT USE_School Picklist'!$F$3:$F$16,1,FALSE))),"Please select a value from the drop-down menu",IF('DO NOT USE_Case Formulas'!A393,"OK",NA()))</f>
        <v>#N/A</v>
      </c>
      <c r="R393" s="41" t="e">
        <f>IF(LEN('Case Data Entry'!R393)&gt;100,"Classroom(s) must be less than 100 characters",IF('DO NOT USE_Case Formulas'!A393,"OK",NA()))</f>
        <v>#N/A</v>
      </c>
      <c r="S393" s="41" t="e">
        <f>IF(AND(NOT(ISBLANK('Case Data Entry'!S393)),ISNA(VLOOKUP('Case Data Entry'!S393,'DO NOT USE_School Picklist'!$S$3:$S$12,1,FALSE))),"Please select a value from the drop-down menu",IF('DO NOT USE_Case Formulas'!A393,"OK",NA()))</f>
        <v>#N/A</v>
      </c>
      <c r="T393" s="41" t="e">
        <f>IF(AND(NOT(ISBLANK('Case Data Entry'!T393)),ISNA(VLOOKUP('Case Data Entry'!T393,'DO NOT USE_School Picklist'!$S$3:$S$12,1,FALSE))),"Please select a value from the drop-down menu",IF('DO NOT USE_Case Formulas'!A393,"OK",NA()))</f>
        <v>#N/A</v>
      </c>
      <c r="U393" s="41" t="e">
        <f>IF(LEN('Case Data Entry'!U393)&gt;80,"Name of Education Group must be less than 80 characters",IF('DO NOT USE_Case Formulas'!A393,"OK",NA()))</f>
        <v>#N/A</v>
      </c>
      <c r="V393" s="41" t="e">
        <f>IF(AND(NOT(ISBLANK('Case Data Entry'!V393)),ISNA(VLOOKUP('Case Data Entry'!V393,'DO NOT USE_School Picklist'!$K$3:$K$6,1,FALSE))),"Please select a value from the drop-down menu",IF('DO NOT USE_Case Formulas'!A393,"OK",NA()))</f>
        <v>#N/A</v>
      </c>
      <c r="W393" s="41" t="e">
        <f>IF(AND('DO NOT USE_Case Formulas'!A393,ISBLANK('Case Data Entry'!W393)),"Has this person had symptoms? is required",IF(AND(NOT(ISBLANK('Case Data Entry'!W393)),ISNA(VLOOKUP('Case Data Entry'!W393,'DO NOT USE_School Picklist'!$D$3:$D$5,1,FALSE))),"Please select a value from the drop-down menu",IF(NOT(ISBLANK('Case Data Entry'!W393)),"OK",NA())))</f>
        <v>#N/A</v>
      </c>
      <c r="X393" s="41" t="e">
        <f>IF(AND('Case Data Entry'!W393='DO NOT USE_School Picklist'!$D$3,ISBLANK('Case Data Entry'!X393)),"Symptom Onset Date is required if Ever Symptomatic is Yes",IF('DO NOT USE_Case Formulas'!A393,"OK",NA()))</f>
        <v>#N/A</v>
      </c>
      <c r="Y393" s="41"/>
      <c r="Z393" s="41" t="e">
        <f ca="1">IF(AND('DO NOT USE_Case Formulas'!A393,ISBLANK('Case Data Entry'!Z393)),"Lab Result Test Date is required",IF('Case Data Entry'!Z393&gt;'DO NOT USE_School Picklist'!$C$3,"Test Date cannot be a future date",IF(NOT(ISBLANK('Case Data Entry'!Z393)),"OK",NA())))</f>
        <v>#N/A</v>
      </c>
      <c r="AA393" s="41" t="e">
        <f>IF(AND(NOT(ISBLANK('Case Data Entry'!AA393)),ISNA(VLOOKUP('Case Data Entry'!AA393,'DO NOT USE_School Picklist'!$R$3:$R$7,1,FALSE))),"Please select a value from the drop-down menu",IF('DO NOT USE_Case Formulas'!A393,"OK",NA()))</f>
        <v>#N/A</v>
      </c>
      <c r="AB393" s="41" t="e">
        <f>IF(AND(NOT(ISBLANK('Case Data Entry'!AB393)),ISNA(VLOOKUP('Case Data Entry'!AB393,'DO NOT USE_School Picklist'!$Q$3:$Q$8,1,FALSE))),"Please select a value from the drop-down menu",IF('DO NOT USE_Case Formulas'!A393,"OK",NA()))</f>
        <v>#N/A</v>
      </c>
    </row>
    <row r="394" spans="1:28" x14ac:dyDescent="0.25">
      <c r="A394" s="40" t="e">
        <f>IF('DO NOT USE_Case Formulas'!A394,IF('DO NOT USE_Case Formulas'!B394,"Not all required fields are completed","OK"),NA())</f>
        <v>#N/A</v>
      </c>
      <c r="B394" s="41" t="e">
        <f>IF(AND('DO NOT USE_Case Formulas'!A394,ISBLANK('Case Data Entry'!B394)),"First Name is required",IF(NOT(ISBLANK('Case Data Entry'!B394)),"OK",NA()))</f>
        <v>#N/A</v>
      </c>
      <c r="C394" s="41" t="e">
        <f>IF(AND('DO NOT USE_Case Formulas'!A394,ISBLANK('Case Data Entry'!C394)),"Last Name is required",IF(NOT(ISBLANK('Case Data Entry'!C394)),"OK",NA()))</f>
        <v>#N/A</v>
      </c>
      <c r="D394" s="41" t="e">
        <f>IF(AND('DO NOT USE_Case Formulas'!A394,ISBLANK('Case Data Entry'!D394)),"Birthdate is required",IF(NOT(ISBLANK('Case Data Entry'!D394)),"OK",NA()))</f>
        <v>#N/A</v>
      </c>
      <c r="E394" s="41" t="e">
        <f>IF(AND('DO NOT USE_Case Formulas'!A394,ISBLANK('Case Data Entry'!E394)),"Mobile Phone is required",IF(NOT(ISBLANK('Case Data Entry'!E394)),IF(AND(ISNUMBER(VALUE('Case Data Entry'!E394)),LEFT('Case Data Entry'!E394,1)&lt;&gt;"1",LEN('Case Data Entry'!E394)=10),"OK","Phone number must be valid format"),NA()))</f>
        <v>#N/A</v>
      </c>
      <c r="F394" s="41" t="e">
        <f>IF(LEN('Case Data Entry'!F394)&gt;255,"Home Street Address must be less than 255 characters",IF('DO NOT USE_Case Formulas'!A394,"OK",NA()))</f>
        <v>#N/A</v>
      </c>
      <c r="G394" s="41" t="e">
        <f>IF(LEN('Case Data Entry'!G394)&gt;40,"City must be less than 40 characters",IF('DO NOT USE_Case Formulas'!A394,"OK",NA()))</f>
        <v>#N/A</v>
      </c>
      <c r="H394" s="41" t="e">
        <f>IF(AND(NOT(ISBLANK('Case Data Entry'!H394)),ISNA(VLOOKUP('Case Data Entry'!H394,'DO NOT USE_School Picklist'!$P$3:$P$52,1,FALSE))),"Please select a value from the drop-down menu",IF('DO NOT USE_Case Formulas'!A394,"OK",NA()))</f>
        <v>#N/A</v>
      </c>
      <c r="I394" s="41" t="e">
        <f>IF(AND('DO NOT USE_Case Formulas'!A394,ISBLANK('Case Data Entry'!I394)),"Zip is required",IF(ISBLANK('Case Data Entry'!I394),NA(),"OK"))</f>
        <v>#N/A</v>
      </c>
      <c r="J394" s="41" t="e">
        <f>IF(AND('DO NOT USE_Case Formulas'!A394,ISBLANK('Case Data Entry'!J394)),"Student or Staff? is required",IF(ISBLANK('Case Data Entry'!J394),NA(),IF(ISNA(VLOOKUP('Case Data Entry'!J394,'DO NOT USE_School Picklist'!$B$3:$B$6,1,FALSE)),"Please select a value from the drop-down menu","OK")))</f>
        <v>#N/A</v>
      </c>
      <c r="K394" s="41" t="e">
        <f>IF(AND('Case Data Entry'!J394='DO NOT USE_School Picklist'!$B$4,ISBLANK('Case Data Entry'!K394)),"Occupation/Job Title is required if Student or Staff? is Yes, staff/faculty or volunteer",IF('DO NOT USE_Case Formulas'!A394,"OK",NA()))</f>
        <v>#N/A</v>
      </c>
      <c r="L394" s="41" t="e">
        <f ca="1">IF('Case Data Entry'!L394&gt;'DO NOT USE_School Picklist'!$C$3,"Date last on school campus/facility cannot be a future date",IF('DO NOT USE_Case Formulas'!A394,IF(ISBLANK('Case Data Entry'!L394),"Date last on school campus/facility is required","OK"),NA()))</f>
        <v>#N/A</v>
      </c>
      <c r="M394" s="41" t="e">
        <f>IF(AND('DO NOT USE_Case Formulas'!A394,ISBLANK('Case Data Entry'!M394)),"Specific Place in the Location is required",IF(ISBLANK('Case Data Entry'!M394),NA(),"OK"))</f>
        <v>#N/A</v>
      </c>
      <c r="N394" s="41" t="e">
        <f>IF(LEN('Case Data Entry'!N394)&gt;50,"Parent/Guardian Name must be less than 50 characters",IF('DO NOT USE_Case Formulas'!A394,"OK",NA()))</f>
        <v>#N/A</v>
      </c>
      <c r="O394" s="41" t="e">
        <f>IF(NOT(ISBLANK('Case Data Entry'!O394)),IF(AND(ISNUMBER('Case Data Entry'!O394),LEFT('Case Data Entry'!O394,1)&lt;&gt;"1",LEN('Case Data Entry'!O394)=10),"OK","Phone number must be valid format"),IF('DO NOT USE_Case Formulas'!A394,"OK",NA()))</f>
        <v>#N/A</v>
      </c>
      <c r="P394" s="41" t="e">
        <f>IF(AND(NOT(ISBLANK('Case Data Entry'!P394)),ISNA(VLOOKUP('Case Data Entry'!P394,'DO NOT USE_School Picklist'!$E$3:$E$10,1,FALSE))),"Please select a value from the drop-down menu",IF('DO NOT USE_Case Formulas'!A394,"OK",NA()))</f>
        <v>#N/A</v>
      </c>
      <c r="Q394" s="41" t="e">
        <f>IF(AND(NOT(ISBLANK('Case Data Entry'!Q394)),ISNA(VLOOKUP('Case Data Entry'!Q394,'DO NOT USE_School Picklist'!$F$3:$F$16,1,FALSE))),"Please select a value from the drop-down menu",IF('DO NOT USE_Case Formulas'!A394,"OK",NA()))</f>
        <v>#N/A</v>
      </c>
      <c r="R394" s="41" t="e">
        <f>IF(LEN('Case Data Entry'!R394)&gt;100,"Classroom(s) must be less than 100 characters",IF('DO NOT USE_Case Formulas'!A394,"OK",NA()))</f>
        <v>#N/A</v>
      </c>
      <c r="S394" s="41" t="e">
        <f>IF(AND(NOT(ISBLANK('Case Data Entry'!S394)),ISNA(VLOOKUP('Case Data Entry'!S394,'DO NOT USE_School Picklist'!$S$3:$S$12,1,FALSE))),"Please select a value from the drop-down menu",IF('DO NOT USE_Case Formulas'!A394,"OK",NA()))</f>
        <v>#N/A</v>
      </c>
      <c r="T394" s="41" t="e">
        <f>IF(AND(NOT(ISBLANK('Case Data Entry'!T394)),ISNA(VLOOKUP('Case Data Entry'!T394,'DO NOT USE_School Picklist'!$S$3:$S$12,1,FALSE))),"Please select a value from the drop-down menu",IF('DO NOT USE_Case Formulas'!A394,"OK",NA()))</f>
        <v>#N/A</v>
      </c>
      <c r="U394" s="41" t="e">
        <f>IF(LEN('Case Data Entry'!U394)&gt;80,"Name of Education Group must be less than 80 characters",IF('DO NOT USE_Case Formulas'!A394,"OK",NA()))</f>
        <v>#N/A</v>
      </c>
      <c r="V394" s="41" t="e">
        <f>IF(AND(NOT(ISBLANK('Case Data Entry'!V394)),ISNA(VLOOKUP('Case Data Entry'!V394,'DO NOT USE_School Picklist'!$K$3:$K$6,1,FALSE))),"Please select a value from the drop-down menu",IF('DO NOT USE_Case Formulas'!A394,"OK",NA()))</f>
        <v>#N/A</v>
      </c>
      <c r="W394" s="41" t="e">
        <f>IF(AND('DO NOT USE_Case Formulas'!A394,ISBLANK('Case Data Entry'!W394)),"Has this person had symptoms? is required",IF(AND(NOT(ISBLANK('Case Data Entry'!W394)),ISNA(VLOOKUP('Case Data Entry'!W394,'DO NOT USE_School Picklist'!$D$3:$D$5,1,FALSE))),"Please select a value from the drop-down menu",IF(NOT(ISBLANK('Case Data Entry'!W394)),"OK",NA())))</f>
        <v>#N/A</v>
      </c>
      <c r="X394" s="41" t="e">
        <f>IF(AND('Case Data Entry'!W394='DO NOT USE_School Picklist'!$D$3,ISBLANK('Case Data Entry'!X394)),"Symptom Onset Date is required if Ever Symptomatic is Yes",IF('DO NOT USE_Case Formulas'!A394,"OK",NA()))</f>
        <v>#N/A</v>
      </c>
      <c r="Y394" s="41"/>
      <c r="Z394" s="41" t="e">
        <f ca="1">IF(AND('DO NOT USE_Case Formulas'!A394,ISBLANK('Case Data Entry'!Z394)),"Lab Result Test Date is required",IF('Case Data Entry'!Z394&gt;'DO NOT USE_School Picklist'!$C$3,"Test Date cannot be a future date",IF(NOT(ISBLANK('Case Data Entry'!Z394)),"OK",NA())))</f>
        <v>#N/A</v>
      </c>
      <c r="AA394" s="41" t="e">
        <f>IF(AND(NOT(ISBLANK('Case Data Entry'!AA394)),ISNA(VLOOKUP('Case Data Entry'!AA394,'DO NOT USE_School Picklist'!$R$3:$R$7,1,FALSE))),"Please select a value from the drop-down menu",IF('DO NOT USE_Case Formulas'!A394,"OK",NA()))</f>
        <v>#N/A</v>
      </c>
      <c r="AB394" s="41" t="e">
        <f>IF(AND(NOT(ISBLANK('Case Data Entry'!AB394)),ISNA(VLOOKUP('Case Data Entry'!AB394,'DO NOT USE_School Picklist'!$Q$3:$Q$8,1,FALSE))),"Please select a value from the drop-down menu",IF('DO NOT USE_Case Formulas'!A394,"OK",NA()))</f>
        <v>#N/A</v>
      </c>
    </row>
    <row r="395" spans="1:28" x14ac:dyDescent="0.25">
      <c r="A395" s="40" t="e">
        <f>IF('DO NOT USE_Case Formulas'!A395,IF('DO NOT USE_Case Formulas'!B395,"Not all required fields are completed","OK"),NA())</f>
        <v>#N/A</v>
      </c>
      <c r="B395" s="41" t="e">
        <f>IF(AND('DO NOT USE_Case Formulas'!A395,ISBLANK('Case Data Entry'!B395)),"First Name is required",IF(NOT(ISBLANK('Case Data Entry'!B395)),"OK",NA()))</f>
        <v>#N/A</v>
      </c>
      <c r="C395" s="41" t="e">
        <f>IF(AND('DO NOT USE_Case Formulas'!A395,ISBLANK('Case Data Entry'!C395)),"Last Name is required",IF(NOT(ISBLANK('Case Data Entry'!C395)),"OK",NA()))</f>
        <v>#N/A</v>
      </c>
      <c r="D395" s="41" t="e">
        <f>IF(AND('DO NOT USE_Case Formulas'!A395,ISBLANK('Case Data Entry'!D395)),"Birthdate is required",IF(NOT(ISBLANK('Case Data Entry'!D395)),"OK",NA()))</f>
        <v>#N/A</v>
      </c>
      <c r="E395" s="41" t="e">
        <f>IF(AND('DO NOT USE_Case Formulas'!A395,ISBLANK('Case Data Entry'!E395)),"Mobile Phone is required",IF(NOT(ISBLANK('Case Data Entry'!E395)),IF(AND(ISNUMBER(VALUE('Case Data Entry'!E395)),LEFT('Case Data Entry'!E395,1)&lt;&gt;"1",LEN('Case Data Entry'!E395)=10),"OK","Phone number must be valid format"),NA()))</f>
        <v>#N/A</v>
      </c>
      <c r="F395" s="41" t="e">
        <f>IF(LEN('Case Data Entry'!F395)&gt;255,"Home Street Address must be less than 255 characters",IF('DO NOT USE_Case Formulas'!A395,"OK",NA()))</f>
        <v>#N/A</v>
      </c>
      <c r="G395" s="41" t="e">
        <f>IF(LEN('Case Data Entry'!G395)&gt;40,"City must be less than 40 characters",IF('DO NOT USE_Case Formulas'!A395,"OK",NA()))</f>
        <v>#N/A</v>
      </c>
      <c r="H395" s="41" t="e">
        <f>IF(AND(NOT(ISBLANK('Case Data Entry'!H395)),ISNA(VLOOKUP('Case Data Entry'!H395,'DO NOT USE_School Picklist'!$P$3:$P$52,1,FALSE))),"Please select a value from the drop-down menu",IF('DO NOT USE_Case Formulas'!A395,"OK",NA()))</f>
        <v>#N/A</v>
      </c>
      <c r="I395" s="41" t="e">
        <f>IF(AND('DO NOT USE_Case Formulas'!A395,ISBLANK('Case Data Entry'!I395)),"Zip is required",IF(ISBLANK('Case Data Entry'!I395),NA(),"OK"))</f>
        <v>#N/A</v>
      </c>
      <c r="J395" s="41" t="e">
        <f>IF(AND('DO NOT USE_Case Formulas'!A395,ISBLANK('Case Data Entry'!J395)),"Student or Staff? is required",IF(ISBLANK('Case Data Entry'!J395),NA(),IF(ISNA(VLOOKUP('Case Data Entry'!J395,'DO NOT USE_School Picklist'!$B$3:$B$6,1,FALSE)),"Please select a value from the drop-down menu","OK")))</f>
        <v>#N/A</v>
      </c>
      <c r="K395" s="41" t="e">
        <f>IF(AND('Case Data Entry'!J395='DO NOT USE_School Picklist'!$B$4,ISBLANK('Case Data Entry'!K395)),"Occupation/Job Title is required if Student or Staff? is Yes, staff/faculty or volunteer",IF('DO NOT USE_Case Formulas'!A395,"OK",NA()))</f>
        <v>#N/A</v>
      </c>
      <c r="L395" s="41" t="e">
        <f ca="1">IF('Case Data Entry'!L395&gt;'DO NOT USE_School Picklist'!$C$3,"Date last on school campus/facility cannot be a future date",IF('DO NOT USE_Case Formulas'!A395,IF(ISBLANK('Case Data Entry'!L395),"Date last on school campus/facility is required","OK"),NA()))</f>
        <v>#N/A</v>
      </c>
      <c r="M395" s="41" t="e">
        <f>IF(AND('DO NOT USE_Case Formulas'!A395,ISBLANK('Case Data Entry'!M395)),"Specific Place in the Location is required",IF(ISBLANK('Case Data Entry'!M395),NA(),"OK"))</f>
        <v>#N/A</v>
      </c>
      <c r="N395" s="41" t="e">
        <f>IF(LEN('Case Data Entry'!N395)&gt;50,"Parent/Guardian Name must be less than 50 characters",IF('DO NOT USE_Case Formulas'!A395,"OK",NA()))</f>
        <v>#N/A</v>
      </c>
      <c r="O395" s="41" t="e">
        <f>IF(NOT(ISBLANK('Case Data Entry'!O395)),IF(AND(ISNUMBER('Case Data Entry'!O395),LEFT('Case Data Entry'!O395,1)&lt;&gt;"1",LEN('Case Data Entry'!O395)=10),"OK","Phone number must be valid format"),IF('DO NOT USE_Case Formulas'!A395,"OK",NA()))</f>
        <v>#N/A</v>
      </c>
      <c r="P395" s="41" t="e">
        <f>IF(AND(NOT(ISBLANK('Case Data Entry'!P395)),ISNA(VLOOKUP('Case Data Entry'!P395,'DO NOT USE_School Picklist'!$E$3:$E$10,1,FALSE))),"Please select a value from the drop-down menu",IF('DO NOT USE_Case Formulas'!A395,"OK",NA()))</f>
        <v>#N/A</v>
      </c>
      <c r="Q395" s="41" t="e">
        <f>IF(AND(NOT(ISBLANK('Case Data Entry'!Q395)),ISNA(VLOOKUP('Case Data Entry'!Q395,'DO NOT USE_School Picklist'!$F$3:$F$16,1,FALSE))),"Please select a value from the drop-down menu",IF('DO NOT USE_Case Formulas'!A395,"OK",NA()))</f>
        <v>#N/A</v>
      </c>
      <c r="R395" s="41" t="e">
        <f>IF(LEN('Case Data Entry'!R395)&gt;100,"Classroom(s) must be less than 100 characters",IF('DO NOT USE_Case Formulas'!A395,"OK",NA()))</f>
        <v>#N/A</v>
      </c>
      <c r="S395" s="41" t="e">
        <f>IF(AND(NOT(ISBLANK('Case Data Entry'!S395)),ISNA(VLOOKUP('Case Data Entry'!S395,'DO NOT USE_School Picklist'!$S$3:$S$12,1,FALSE))),"Please select a value from the drop-down menu",IF('DO NOT USE_Case Formulas'!A395,"OK",NA()))</f>
        <v>#N/A</v>
      </c>
      <c r="T395" s="41" t="e">
        <f>IF(AND(NOT(ISBLANK('Case Data Entry'!T395)),ISNA(VLOOKUP('Case Data Entry'!T395,'DO NOT USE_School Picklist'!$S$3:$S$12,1,FALSE))),"Please select a value from the drop-down menu",IF('DO NOT USE_Case Formulas'!A395,"OK",NA()))</f>
        <v>#N/A</v>
      </c>
      <c r="U395" s="41" t="e">
        <f>IF(LEN('Case Data Entry'!U395)&gt;80,"Name of Education Group must be less than 80 characters",IF('DO NOT USE_Case Formulas'!A395,"OK",NA()))</f>
        <v>#N/A</v>
      </c>
      <c r="V395" s="41" t="e">
        <f>IF(AND(NOT(ISBLANK('Case Data Entry'!V395)),ISNA(VLOOKUP('Case Data Entry'!V395,'DO NOT USE_School Picklist'!$K$3:$K$6,1,FALSE))),"Please select a value from the drop-down menu",IF('DO NOT USE_Case Formulas'!A395,"OK",NA()))</f>
        <v>#N/A</v>
      </c>
      <c r="W395" s="41" t="e">
        <f>IF(AND('DO NOT USE_Case Formulas'!A395,ISBLANK('Case Data Entry'!W395)),"Has this person had symptoms? is required",IF(AND(NOT(ISBLANK('Case Data Entry'!W395)),ISNA(VLOOKUP('Case Data Entry'!W395,'DO NOT USE_School Picklist'!$D$3:$D$5,1,FALSE))),"Please select a value from the drop-down menu",IF(NOT(ISBLANK('Case Data Entry'!W395)),"OK",NA())))</f>
        <v>#N/A</v>
      </c>
      <c r="X395" s="41" t="e">
        <f>IF(AND('Case Data Entry'!W395='DO NOT USE_School Picklist'!$D$3,ISBLANK('Case Data Entry'!X395)),"Symptom Onset Date is required if Ever Symptomatic is Yes",IF('DO NOT USE_Case Formulas'!A395,"OK",NA()))</f>
        <v>#N/A</v>
      </c>
      <c r="Y395" s="41"/>
      <c r="Z395" s="41" t="e">
        <f ca="1">IF(AND('DO NOT USE_Case Formulas'!A395,ISBLANK('Case Data Entry'!Z395)),"Lab Result Test Date is required",IF('Case Data Entry'!Z395&gt;'DO NOT USE_School Picklist'!$C$3,"Test Date cannot be a future date",IF(NOT(ISBLANK('Case Data Entry'!Z395)),"OK",NA())))</f>
        <v>#N/A</v>
      </c>
      <c r="AA395" s="41" t="e">
        <f>IF(AND(NOT(ISBLANK('Case Data Entry'!AA395)),ISNA(VLOOKUP('Case Data Entry'!AA395,'DO NOT USE_School Picklist'!$R$3:$R$7,1,FALSE))),"Please select a value from the drop-down menu",IF('DO NOT USE_Case Formulas'!A395,"OK",NA()))</f>
        <v>#N/A</v>
      </c>
      <c r="AB395" s="41" t="e">
        <f>IF(AND(NOT(ISBLANK('Case Data Entry'!AB395)),ISNA(VLOOKUP('Case Data Entry'!AB395,'DO NOT USE_School Picklist'!$Q$3:$Q$8,1,FALSE))),"Please select a value from the drop-down menu",IF('DO NOT USE_Case Formulas'!A395,"OK",NA()))</f>
        <v>#N/A</v>
      </c>
    </row>
    <row r="396" spans="1:28" x14ac:dyDescent="0.25">
      <c r="A396" s="40" t="e">
        <f>IF('DO NOT USE_Case Formulas'!A396,IF('DO NOT USE_Case Formulas'!B396,"Not all required fields are completed","OK"),NA())</f>
        <v>#N/A</v>
      </c>
      <c r="B396" s="41" t="e">
        <f>IF(AND('DO NOT USE_Case Formulas'!A396,ISBLANK('Case Data Entry'!B396)),"First Name is required",IF(NOT(ISBLANK('Case Data Entry'!B396)),"OK",NA()))</f>
        <v>#N/A</v>
      </c>
      <c r="C396" s="41" t="e">
        <f>IF(AND('DO NOT USE_Case Formulas'!A396,ISBLANK('Case Data Entry'!C396)),"Last Name is required",IF(NOT(ISBLANK('Case Data Entry'!C396)),"OK",NA()))</f>
        <v>#N/A</v>
      </c>
      <c r="D396" s="41" t="e">
        <f>IF(AND('DO NOT USE_Case Formulas'!A396,ISBLANK('Case Data Entry'!D396)),"Birthdate is required",IF(NOT(ISBLANK('Case Data Entry'!D396)),"OK",NA()))</f>
        <v>#N/A</v>
      </c>
      <c r="E396" s="41" t="e">
        <f>IF(AND('DO NOT USE_Case Formulas'!A396,ISBLANK('Case Data Entry'!E396)),"Mobile Phone is required",IF(NOT(ISBLANK('Case Data Entry'!E396)),IF(AND(ISNUMBER(VALUE('Case Data Entry'!E396)),LEFT('Case Data Entry'!E396,1)&lt;&gt;"1",LEN('Case Data Entry'!E396)=10),"OK","Phone number must be valid format"),NA()))</f>
        <v>#N/A</v>
      </c>
      <c r="F396" s="41" t="e">
        <f>IF(LEN('Case Data Entry'!F396)&gt;255,"Home Street Address must be less than 255 characters",IF('DO NOT USE_Case Formulas'!A396,"OK",NA()))</f>
        <v>#N/A</v>
      </c>
      <c r="G396" s="41" t="e">
        <f>IF(LEN('Case Data Entry'!G396)&gt;40,"City must be less than 40 characters",IF('DO NOT USE_Case Formulas'!A396,"OK",NA()))</f>
        <v>#N/A</v>
      </c>
      <c r="H396" s="41" t="e">
        <f>IF(AND(NOT(ISBLANK('Case Data Entry'!H396)),ISNA(VLOOKUP('Case Data Entry'!H396,'DO NOT USE_School Picklist'!$P$3:$P$52,1,FALSE))),"Please select a value from the drop-down menu",IF('DO NOT USE_Case Formulas'!A396,"OK",NA()))</f>
        <v>#N/A</v>
      </c>
      <c r="I396" s="41" t="e">
        <f>IF(AND('DO NOT USE_Case Formulas'!A396,ISBLANK('Case Data Entry'!I396)),"Zip is required",IF(ISBLANK('Case Data Entry'!I396),NA(),"OK"))</f>
        <v>#N/A</v>
      </c>
      <c r="J396" s="41" t="e">
        <f>IF(AND('DO NOT USE_Case Formulas'!A396,ISBLANK('Case Data Entry'!J396)),"Student or Staff? is required",IF(ISBLANK('Case Data Entry'!J396),NA(),IF(ISNA(VLOOKUP('Case Data Entry'!J396,'DO NOT USE_School Picklist'!$B$3:$B$6,1,FALSE)),"Please select a value from the drop-down menu","OK")))</f>
        <v>#N/A</v>
      </c>
      <c r="K396" s="41" t="e">
        <f>IF(AND('Case Data Entry'!J396='DO NOT USE_School Picklist'!$B$4,ISBLANK('Case Data Entry'!K396)),"Occupation/Job Title is required if Student or Staff? is Yes, staff/faculty or volunteer",IF('DO NOT USE_Case Formulas'!A396,"OK",NA()))</f>
        <v>#N/A</v>
      </c>
      <c r="L396" s="41" t="e">
        <f ca="1">IF('Case Data Entry'!L396&gt;'DO NOT USE_School Picklist'!$C$3,"Date last on school campus/facility cannot be a future date",IF('DO NOT USE_Case Formulas'!A396,IF(ISBLANK('Case Data Entry'!L396),"Date last on school campus/facility is required","OK"),NA()))</f>
        <v>#N/A</v>
      </c>
      <c r="M396" s="41" t="e">
        <f>IF(AND('DO NOT USE_Case Formulas'!A396,ISBLANK('Case Data Entry'!M396)),"Specific Place in the Location is required",IF(ISBLANK('Case Data Entry'!M396),NA(),"OK"))</f>
        <v>#N/A</v>
      </c>
      <c r="N396" s="41" t="e">
        <f>IF(LEN('Case Data Entry'!N396)&gt;50,"Parent/Guardian Name must be less than 50 characters",IF('DO NOT USE_Case Formulas'!A396,"OK",NA()))</f>
        <v>#N/A</v>
      </c>
      <c r="O396" s="41" t="e">
        <f>IF(NOT(ISBLANK('Case Data Entry'!O396)),IF(AND(ISNUMBER('Case Data Entry'!O396),LEFT('Case Data Entry'!O396,1)&lt;&gt;"1",LEN('Case Data Entry'!O396)=10),"OK","Phone number must be valid format"),IF('DO NOT USE_Case Formulas'!A396,"OK",NA()))</f>
        <v>#N/A</v>
      </c>
      <c r="P396" s="41" t="e">
        <f>IF(AND(NOT(ISBLANK('Case Data Entry'!P396)),ISNA(VLOOKUP('Case Data Entry'!P396,'DO NOT USE_School Picklist'!$E$3:$E$10,1,FALSE))),"Please select a value from the drop-down menu",IF('DO NOT USE_Case Formulas'!A396,"OK",NA()))</f>
        <v>#N/A</v>
      </c>
      <c r="Q396" s="41" t="e">
        <f>IF(AND(NOT(ISBLANK('Case Data Entry'!Q396)),ISNA(VLOOKUP('Case Data Entry'!Q396,'DO NOT USE_School Picklist'!$F$3:$F$16,1,FALSE))),"Please select a value from the drop-down menu",IF('DO NOT USE_Case Formulas'!A396,"OK",NA()))</f>
        <v>#N/A</v>
      </c>
      <c r="R396" s="41" t="e">
        <f>IF(LEN('Case Data Entry'!R396)&gt;100,"Classroom(s) must be less than 100 characters",IF('DO NOT USE_Case Formulas'!A396,"OK",NA()))</f>
        <v>#N/A</v>
      </c>
      <c r="S396" s="41" t="e">
        <f>IF(AND(NOT(ISBLANK('Case Data Entry'!S396)),ISNA(VLOOKUP('Case Data Entry'!S396,'DO NOT USE_School Picklist'!$S$3:$S$12,1,FALSE))),"Please select a value from the drop-down menu",IF('DO NOT USE_Case Formulas'!A396,"OK",NA()))</f>
        <v>#N/A</v>
      </c>
      <c r="T396" s="41" t="e">
        <f>IF(AND(NOT(ISBLANK('Case Data Entry'!T396)),ISNA(VLOOKUP('Case Data Entry'!T396,'DO NOT USE_School Picklist'!$S$3:$S$12,1,FALSE))),"Please select a value from the drop-down menu",IF('DO NOT USE_Case Formulas'!A396,"OK",NA()))</f>
        <v>#N/A</v>
      </c>
      <c r="U396" s="41" t="e">
        <f>IF(LEN('Case Data Entry'!U396)&gt;80,"Name of Education Group must be less than 80 characters",IF('DO NOT USE_Case Formulas'!A396,"OK",NA()))</f>
        <v>#N/A</v>
      </c>
      <c r="V396" s="41" t="e">
        <f>IF(AND(NOT(ISBLANK('Case Data Entry'!V396)),ISNA(VLOOKUP('Case Data Entry'!V396,'DO NOT USE_School Picklist'!$K$3:$K$6,1,FALSE))),"Please select a value from the drop-down menu",IF('DO NOT USE_Case Formulas'!A396,"OK",NA()))</f>
        <v>#N/A</v>
      </c>
      <c r="W396" s="41" t="e">
        <f>IF(AND('DO NOT USE_Case Formulas'!A396,ISBLANK('Case Data Entry'!W396)),"Has this person had symptoms? is required",IF(AND(NOT(ISBLANK('Case Data Entry'!W396)),ISNA(VLOOKUP('Case Data Entry'!W396,'DO NOT USE_School Picklist'!$D$3:$D$5,1,FALSE))),"Please select a value from the drop-down menu",IF(NOT(ISBLANK('Case Data Entry'!W396)),"OK",NA())))</f>
        <v>#N/A</v>
      </c>
      <c r="X396" s="41" t="e">
        <f>IF(AND('Case Data Entry'!W396='DO NOT USE_School Picklist'!$D$3,ISBLANK('Case Data Entry'!X396)),"Symptom Onset Date is required if Ever Symptomatic is Yes",IF('DO NOT USE_Case Formulas'!A396,"OK",NA()))</f>
        <v>#N/A</v>
      </c>
      <c r="Y396" s="41"/>
      <c r="Z396" s="41" t="e">
        <f ca="1">IF(AND('DO NOT USE_Case Formulas'!A396,ISBLANK('Case Data Entry'!Z396)),"Lab Result Test Date is required",IF('Case Data Entry'!Z396&gt;'DO NOT USE_School Picklist'!$C$3,"Test Date cannot be a future date",IF(NOT(ISBLANK('Case Data Entry'!Z396)),"OK",NA())))</f>
        <v>#N/A</v>
      </c>
      <c r="AA396" s="41" t="e">
        <f>IF(AND(NOT(ISBLANK('Case Data Entry'!AA396)),ISNA(VLOOKUP('Case Data Entry'!AA396,'DO NOT USE_School Picklist'!$R$3:$R$7,1,FALSE))),"Please select a value from the drop-down menu",IF('DO NOT USE_Case Formulas'!A396,"OK",NA()))</f>
        <v>#N/A</v>
      </c>
      <c r="AB396" s="41" t="e">
        <f>IF(AND(NOT(ISBLANK('Case Data Entry'!AB396)),ISNA(VLOOKUP('Case Data Entry'!AB396,'DO NOT USE_School Picklist'!$Q$3:$Q$8,1,FALSE))),"Please select a value from the drop-down menu",IF('DO NOT USE_Case Formulas'!A396,"OK",NA()))</f>
        <v>#N/A</v>
      </c>
    </row>
    <row r="397" spans="1:28" x14ac:dyDescent="0.25">
      <c r="A397" s="40" t="e">
        <f>IF('DO NOT USE_Case Formulas'!A397,IF('DO NOT USE_Case Formulas'!B397,"Not all required fields are completed","OK"),NA())</f>
        <v>#N/A</v>
      </c>
      <c r="B397" s="41" t="e">
        <f>IF(AND('DO NOT USE_Case Formulas'!A397,ISBLANK('Case Data Entry'!B397)),"First Name is required",IF(NOT(ISBLANK('Case Data Entry'!B397)),"OK",NA()))</f>
        <v>#N/A</v>
      </c>
      <c r="C397" s="41" t="e">
        <f>IF(AND('DO NOT USE_Case Formulas'!A397,ISBLANK('Case Data Entry'!C397)),"Last Name is required",IF(NOT(ISBLANK('Case Data Entry'!C397)),"OK",NA()))</f>
        <v>#N/A</v>
      </c>
      <c r="D397" s="41" t="e">
        <f>IF(AND('DO NOT USE_Case Formulas'!A397,ISBLANK('Case Data Entry'!D397)),"Birthdate is required",IF(NOT(ISBLANK('Case Data Entry'!D397)),"OK",NA()))</f>
        <v>#N/A</v>
      </c>
      <c r="E397" s="41" t="e">
        <f>IF(AND('DO NOT USE_Case Formulas'!A397,ISBLANK('Case Data Entry'!E397)),"Mobile Phone is required",IF(NOT(ISBLANK('Case Data Entry'!E397)),IF(AND(ISNUMBER(VALUE('Case Data Entry'!E397)),LEFT('Case Data Entry'!E397,1)&lt;&gt;"1",LEN('Case Data Entry'!E397)=10),"OK","Phone number must be valid format"),NA()))</f>
        <v>#N/A</v>
      </c>
      <c r="F397" s="41" t="e">
        <f>IF(LEN('Case Data Entry'!F397)&gt;255,"Home Street Address must be less than 255 characters",IF('DO NOT USE_Case Formulas'!A397,"OK",NA()))</f>
        <v>#N/A</v>
      </c>
      <c r="G397" s="41" t="e">
        <f>IF(LEN('Case Data Entry'!G397)&gt;40,"City must be less than 40 characters",IF('DO NOT USE_Case Formulas'!A397,"OK",NA()))</f>
        <v>#N/A</v>
      </c>
      <c r="H397" s="41" t="e">
        <f>IF(AND(NOT(ISBLANK('Case Data Entry'!H397)),ISNA(VLOOKUP('Case Data Entry'!H397,'DO NOT USE_School Picklist'!$P$3:$P$52,1,FALSE))),"Please select a value from the drop-down menu",IF('DO NOT USE_Case Formulas'!A397,"OK",NA()))</f>
        <v>#N/A</v>
      </c>
      <c r="I397" s="41" t="e">
        <f>IF(AND('DO NOT USE_Case Formulas'!A397,ISBLANK('Case Data Entry'!I397)),"Zip is required",IF(ISBLANK('Case Data Entry'!I397),NA(),"OK"))</f>
        <v>#N/A</v>
      </c>
      <c r="J397" s="41" t="e">
        <f>IF(AND('DO NOT USE_Case Formulas'!A397,ISBLANK('Case Data Entry'!J397)),"Student or Staff? is required",IF(ISBLANK('Case Data Entry'!J397),NA(),IF(ISNA(VLOOKUP('Case Data Entry'!J397,'DO NOT USE_School Picklist'!$B$3:$B$6,1,FALSE)),"Please select a value from the drop-down menu","OK")))</f>
        <v>#N/A</v>
      </c>
      <c r="K397" s="41" t="e">
        <f>IF(AND('Case Data Entry'!J397='DO NOT USE_School Picklist'!$B$4,ISBLANK('Case Data Entry'!K397)),"Occupation/Job Title is required if Student or Staff? is Yes, staff/faculty or volunteer",IF('DO NOT USE_Case Formulas'!A397,"OK",NA()))</f>
        <v>#N/A</v>
      </c>
      <c r="L397" s="41" t="e">
        <f ca="1">IF('Case Data Entry'!L397&gt;'DO NOT USE_School Picklist'!$C$3,"Date last on school campus/facility cannot be a future date",IF('DO NOT USE_Case Formulas'!A397,IF(ISBLANK('Case Data Entry'!L397),"Date last on school campus/facility is required","OK"),NA()))</f>
        <v>#N/A</v>
      </c>
      <c r="M397" s="41" t="e">
        <f>IF(AND('DO NOT USE_Case Formulas'!A397,ISBLANK('Case Data Entry'!M397)),"Specific Place in the Location is required",IF(ISBLANK('Case Data Entry'!M397),NA(),"OK"))</f>
        <v>#N/A</v>
      </c>
      <c r="N397" s="41" t="e">
        <f>IF(LEN('Case Data Entry'!N397)&gt;50,"Parent/Guardian Name must be less than 50 characters",IF('DO NOT USE_Case Formulas'!A397,"OK",NA()))</f>
        <v>#N/A</v>
      </c>
      <c r="O397" s="41" t="e">
        <f>IF(NOT(ISBLANK('Case Data Entry'!O397)),IF(AND(ISNUMBER('Case Data Entry'!O397),LEFT('Case Data Entry'!O397,1)&lt;&gt;"1",LEN('Case Data Entry'!O397)=10),"OK","Phone number must be valid format"),IF('DO NOT USE_Case Formulas'!A397,"OK",NA()))</f>
        <v>#N/A</v>
      </c>
      <c r="P397" s="41" t="e">
        <f>IF(AND(NOT(ISBLANK('Case Data Entry'!P397)),ISNA(VLOOKUP('Case Data Entry'!P397,'DO NOT USE_School Picklist'!$E$3:$E$10,1,FALSE))),"Please select a value from the drop-down menu",IF('DO NOT USE_Case Formulas'!A397,"OK",NA()))</f>
        <v>#N/A</v>
      </c>
      <c r="Q397" s="41" t="e">
        <f>IF(AND(NOT(ISBLANK('Case Data Entry'!Q397)),ISNA(VLOOKUP('Case Data Entry'!Q397,'DO NOT USE_School Picklist'!$F$3:$F$16,1,FALSE))),"Please select a value from the drop-down menu",IF('DO NOT USE_Case Formulas'!A397,"OK",NA()))</f>
        <v>#N/A</v>
      </c>
      <c r="R397" s="41" t="e">
        <f>IF(LEN('Case Data Entry'!R397)&gt;100,"Classroom(s) must be less than 100 characters",IF('DO NOT USE_Case Formulas'!A397,"OK",NA()))</f>
        <v>#N/A</v>
      </c>
      <c r="S397" s="41" t="e">
        <f>IF(AND(NOT(ISBLANK('Case Data Entry'!S397)),ISNA(VLOOKUP('Case Data Entry'!S397,'DO NOT USE_School Picklist'!$S$3:$S$12,1,FALSE))),"Please select a value from the drop-down menu",IF('DO NOT USE_Case Formulas'!A397,"OK",NA()))</f>
        <v>#N/A</v>
      </c>
      <c r="T397" s="41" t="e">
        <f>IF(AND(NOT(ISBLANK('Case Data Entry'!T397)),ISNA(VLOOKUP('Case Data Entry'!T397,'DO NOT USE_School Picklist'!$S$3:$S$12,1,FALSE))),"Please select a value from the drop-down menu",IF('DO NOT USE_Case Formulas'!A397,"OK",NA()))</f>
        <v>#N/A</v>
      </c>
      <c r="U397" s="41" t="e">
        <f>IF(LEN('Case Data Entry'!U397)&gt;80,"Name of Education Group must be less than 80 characters",IF('DO NOT USE_Case Formulas'!A397,"OK",NA()))</f>
        <v>#N/A</v>
      </c>
      <c r="V397" s="41" t="e">
        <f>IF(AND(NOT(ISBLANK('Case Data Entry'!V397)),ISNA(VLOOKUP('Case Data Entry'!V397,'DO NOT USE_School Picklist'!$K$3:$K$6,1,FALSE))),"Please select a value from the drop-down menu",IF('DO NOT USE_Case Formulas'!A397,"OK",NA()))</f>
        <v>#N/A</v>
      </c>
      <c r="W397" s="41" t="e">
        <f>IF(AND('DO NOT USE_Case Formulas'!A397,ISBLANK('Case Data Entry'!W397)),"Has this person had symptoms? is required",IF(AND(NOT(ISBLANK('Case Data Entry'!W397)),ISNA(VLOOKUP('Case Data Entry'!W397,'DO NOT USE_School Picklist'!$D$3:$D$5,1,FALSE))),"Please select a value from the drop-down menu",IF(NOT(ISBLANK('Case Data Entry'!W397)),"OK",NA())))</f>
        <v>#N/A</v>
      </c>
      <c r="X397" s="41" t="e">
        <f>IF(AND('Case Data Entry'!W397='DO NOT USE_School Picklist'!$D$3,ISBLANK('Case Data Entry'!X397)),"Symptom Onset Date is required if Ever Symptomatic is Yes",IF('DO NOT USE_Case Formulas'!A397,"OK",NA()))</f>
        <v>#N/A</v>
      </c>
      <c r="Y397" s="41"/>
      <c r="Z397" s="41" t="e">
        <f ca="1">IF(AND('DO NOT USE_Case Formulas'!A397,ISBLANK('Case Data Entry'!Z397)),"Lab Result Test Date is required",IF('Case Data Entry'!Z397&gt;'DO NOT USE_School Picklist'!$C$3,"Test Date cannot be a future date",IF(NOT(ISBLANK('Case Data Entry'!Z397)),"OK",NA())))</f>
        <v>#N/A</v>
      </c>
      <c r="AA397" s="41" t="e">
        <f>IF(AND(NOT(ISBLANK('Case Data Entry'!AA397)),ISNA(VLOOKUP('Case Data Entry'!AA397,'DO NOT USE_School Picklist'!$R$3:$R$7,1,FALSE))),"Please select a value from the drop-down menu",IF('DO NOT USE_Case Formulas'!A397,"OK",NA()))</f>
        <v>#N/A</v>
      </c>
      <c r="AB397" s="41" t="e">
        <f>IF(AND(NOT(ISBLANK('Case Data Entry'!AB397)),ISNA(VLOOKUP('Case Data Entry'!AB397,'DO NOT USE_School Picklist'!$Q$3:$Q$8,1,FALSE))),"Please select a value from the drop-down menu",IF('DO NOT USE_Case Formulas'!A397,"OK",NA()))</f>
        <v>#N/A</v>
      </c>
    </row>
    <row r="398" spans="1:28" x14ac:dyDescent="0.25">
      <c r="A398" s="40" t="e">
        <f>IF('DO NOT USE_Case Formulas'!A398,IF('DO NOT USE_Case Formulas'!B398,"Not all required fields are completed","OK"),NA())</f>
        <v>#N/A</v>
      </c>
      <c r="B398" s="41" t="e">
        <f>IF(AND('DO NOT USE_Case Formulas'!A398,ISBLANK('Case Data Entry'!B398)),"First Name is required",IF(NOT(ISBLANK('Case Data Entry'!B398)),"OK",NA()))</f>
        <v>#N/A</v>
      </c>
      <c r="C398" s="41" t="e">
        <f>IF(AND('DO NOT USE_Case Formulas'!A398,ISBLANK('Case Data Entry'!C398)),"Last Name is required",IF(NOT(ISBLANK('Case Data Entry'!C398)),"OK",NA()))</f>
        <v>#N/A</v>
      </c>
      <c r="D398" s="41" t="e">
        <f>IF(AND('DO NOT USE_Case Formulas'!A398,ISBLANK('Case Data Entry'!D398)),"Birthdate is required",IF(NOT(ISBLANK('Case Data Entry'!D398)),"OK",NA()))</f>
        <v>#N/A</v>
      </c>
      <c r="E398" s="41" t="e">
        <f>IF(AND('DO NOT USE_Case Formulas'!A398,ISBLANK('Case Data Entry'!E398)),"Mobile Phone is required",IF(NOT(ISBLANK('Case Data Entry'!E398)),IF(AND(ISNUMBER(VALUE('Case Data Entry'!E398)),LEFT('Case Data Entry'!E398,1)&lt;&gt;"1",LEN('Case Data Entry'!E398)=10),"OK","Phone number must be valid format"),NA()))</f>
        <v>#N/A</v>
      </c>
      <c r="F398" s="41" t="e">
        <f>IF(LEN('Case Data Entry'!F398)&gt;255,"Home Street Address must be less than 255 characters",IF('DO NOT USE_Case Formulas'!A398,"OK",NA()))</f>
        <v>#N/A</v>
      </c>
      <c r="G398" s="41" t="e">
        <f>IF(LEN('Case Data Entry'!G398)&gt;40,"City must be less than 40 characters",IF('DO NOT USE_Case Formulas'!A398,"OK",NA()))</f>
        <v>#N/A</v>
      </c>
      <c r="H398" s="41" t="e">
        <f>IF(AND(NOT(ISBLANK('Case Data Entry'!H398)),ISNA(VLOOKUP('Case Data Entry'!H398,'DO NOT USE_School Picklist'!$P$3:$P$52,1,FALSE))),"Please select a value from the drop-down menu",IF('DO NOT USE_Case Formulas'!A398,"OK",NA()))</f>
        <v>#N/A</v>
      </c>
      <c r="I398" s="41" t="e">
        <f>IF(AND('DO NOT USE_Case Formulas'!A398,ISBLANK('Case Data Entry'!I398)),"Zip is required",IF(ISBLANK('Case Data Entry'!I398),NA(),"OK"))</f>
        <v>#N/A</v>
      </c>
      <c r="J398" s="41" t="e">
        <f>IF(AND('DO NOT USE_Case Formulas'!A398,ISBLANK('Case Data Entry'!J398)),"Student or Staff? is required",IF(ISBLANK('Case Data Entry'!J398),NA(),IF(ISNA(VLOOKUP('Case Data Entry'!J398,'DO NOT USE_School Picklist'!$B$3:$B$6,1,FALSE)),"Please select a value from the drop-down menu","OK")))</f>
        <v>#N/A</v>
      </c>
      <c r="K398" s="41" t="e">
        <f>IF(AND('Case Data Entry'!J398='DO NOT USE_School Picklist'!$B$4,ISBLANK('Case Data Entry'!K398)),"Occupation/Job Title is required if Student or Staff? is Yes, staff/faculty or volunteer",IF('DO NOT USE_Case Formulas'!A398,"OK",NA()))</f>
        <v>#N/A</v>
      </c>
      <c r="L398" s="41" t="e">
        <f ca="1">IF('Case Data Entry'!L398&gt;'DO NOT USE_School Picklist'!$C$3,"Date last on school campus/facility cannot be a future date",IF('DO NOT USE_Case Formulas'!A398,IF(ISBLANK('Case Data Entry'!L398),"Date last on school campus/facility is required","OK"),NA()))</f>
        <v>#N/A</v>
      </c>
      <c r="M398" s="41" t="e">
        <f>IF(AND('DO NOT USE_Case Formulas'!A398,ISBLANK('Case Data Entry'!M398)),"Specific Place in the Location is required",IF(ISBLANK('Case Data Entry'!M398),NA(),"OK"))</f>
        <v>#N/A</v>
      </c>
      <c r="N398" s="41" t="e">
        <f>IF(LEN('Case Data Entry'!N398)&gt;50,"Parent/Guardian Name must be less than 50 characters",IF('DO NOT USE_Case Formulas'!A398,"OK",NA()))</f>
        <v>#N/A</v>
      </c>
      <c r="O398" s="41" t="e">
        <f>IF(NOT(ISBLANK('Case Data Entry'!O398)),IF(AND(ISNUMBER('Case Data Entry'!O398),LEFT('Case Data Entry'!O398,1)&lt;&gt;"1",LEN('Case Data Entry'!O398)=10),"OK","Phone number must be valid format"),IF('DO NOT USE_Case Formulas'!A398,"OK",NA()))</f>
        <v>#N/A</v>
      </c>
      <c r="P398" s="41" t="e">
        <f>IF(AND(NOT(ISBLANK('Case Data Entry'!P398)),ISNA(VLOOKUP('Case Data Entry'!P398,'DO NOT USE_School Picklist'!$E$3:$E$10,1,FALSE))),"Please select a value from the drop-down menu",IF('DO NOT USE_Case Formulas'!A398,"OK",NA()))</f>
        <v>#N/A</v>
      </c>
      <c r="Q398" s="41" t="e">
        <f>IF(AND(NOT(ISBLANK('Case Data Entry'!Q398)),ISNA(VLOOKUP('Case Data Entry'!Q398,'DO NOT USE_School Picklist'!$F$3:$F$16,1,FALSE))),"Please select a value from the drop-down menu",IF('DO NOT USE_Case Formulas'!A398,"OK",NA()))</f>
        <v>#N/A</v>
      </c>
      <c r="R398" s="41" t="e">
        <f>IF(LEN('Case Data Entry'!R398)&gt;100,"Classroom(s) must be less than 100 characters",IF('DO NOT USE_Case Formulas'!A398,"OK",NA()))</f>
        <v>#N/A</v>
      </c>
      <c r="S398" s="41" t="e">
        <f>IF(AND(NOT(ISBLANK('Case Data Entry'!S398)),ISNA(VLOOKUP('Case Data Entry'!S398,'DO NOT USE_School Picklist'!$S$3:$S$12,1,FALSE))),"Please select a value from the drop-down menu",IF('DO NOT USE_Case Formulas'!A398,"OK",NA()))</f>
        <v>#N/A</v>
      </c>
      <c r="T398" s="41" t="e">
        <f>IF(AND(NOT(ISBLANK('Case Data Entry'!T398)),ISNA(VLOOKUP('Case Data Entry'!T398,'DO NOT USE_School Picklist'!$S$3:$S$12,1,FALSE))),"Please select a value from the drop-down menu",IF('DO NOT USE_Case Formulas'!A398,"OK",NA()))</f>
        <v>#N/A</v>
      </c>
      <c r="U398" s="41" t="e">
        <f>IF(LEN('Case Data Entry'!U398)&gt;80,"Name of Education Group must be less than 80 characters",IF('DO NOT USE_Case Formulas'!A398,"OK",NA()))</f>
        <v>#N/A</v>
      </c>
      <c r="V398" s="41" t="e">
        <f>IF(AND(NOT(ISBLANK('Case Data Entry'!V398)),ISNA(VLOOKUP('Case Data Entry'!V398,'DO NOT USE_School Picklist'!$K$3:$K$6,1,FALSE))),"Please select a value from the drop-down menu",IF('DO NOT USE_Case Formulas'!A398,"OK",NA()))</f>
        <v>#N/A</v>
      </c>
      <c r="W398" s="41" t="e">
        <f>IF(AND('DO NOT USE_Case Formulas'!A398,ISBLANK('Case Data Entry'!W398)),"Has this person had symptoms? is required",IF(AND(NOT(ISBLANK('Case Data Entry'!W398)),ISNA(VLOOKUP('Case Data Entry'!W398,'DO NOT USE_School Picklist'!$D$3:$D$5,1,FALSE))),"Please select a value from the drop-down menu",IF(NOT(ISBLANK('Case Data Entry'!W398)),"OK",NA())))</f>
        <v>#N/A</v>
      </c>
      <c r="X398" s="41" t="e">
        <f>IF(AND('Case Data Entry'!W398='DO NOT USE_School Picklist'!$D$3,ISBLANK('Case Data Entry'!X398)),"Symptom Onset Date is required if Ever Symptomatic is Yes",IF('DO NOT USE_Case Formulas'!A398,"OK",NA()))</f>
        <v>#N/A</v>
      </c>
      <c r="Y398" s="41"/>
      <c r="Z398" s="41" t="e">
        <f ca="1">IF(AND('DO NOT USE_Case Formulas'!A398,ISBLANK('Case Data Entry'!Z398)),"Lab Result Test Date is required",IF('Case Data Entry'!Z398&gt;'DO NOT USE_School Picklist'!$C$3,"Test Date cannot be a future date",IF(NOT(ISBLANK('Case Data Entry'!Z398)),"OK",NA())))</f>
        <v>#N/A</v>
      </c>
      <c r="AA398" s="41" t="e">
        <f>IF(AND(NOT(ISBLANK('Case Data Entry'!AA398)),ISNA(VLOOKUP('Case Data Entry'!AA398,'DO NOT USE_School Picklist'!$R$3:$R$7,1,FALSE))),"Please select a value from the drop-down menu",IF('DO NOT USE_Case Formulas'!A398,"OK",NA()))</f>
        <v>#N/A</v>
      </c>
      <c r="AB398" s="41" t="e">
        <f>IF(AND(NOT(ISBLANK('Case Data Entry'!AB398)),ISNA(VLOOKUP('Case Data Entry'!AB398,'DO NOT USE_School Picklist'!$Q$3:$Q$8,1,FALSE))),"Please select a value from the drop-down menu",IF('DO NOT USE_Case Formulas'!A398,"OK",NA()))</f>
        <v>#N/A</v>
      </c>
    </row>
    <row r="399" spans="1:28" x14ac:dyDescent="0.25">
      <c r="A399" s="40" t="e">
        <f>IF('DO NOT USE_Case Formulas'!A399,IF('DO NOT USE_Case Formulas'!B399,"Not all required fields are completed","OK"),NA())</f>
        <v>#N/A</v>
      </c>
      <c r="B399" s="41" t="e">
        <f>IF(AND('DO NOT USE_Case Formulas'!A399,ISBLANK('Case Data Entry'!B399)),"First Name is required",IF(NOT(ISBLANK('Case Data Entry'!B399)),"OK",NA()))</f>
        <v>#N/A</v>
      </c>
      <c r="C399" s="41" t="e">
        <f>IF(AND('DO NOT USE_Case Formulas'!A399,ISBLANK('Case Data Entry'!C399)),"Last Name is required",IF(NOT(ISBLANK('Case Data Entry'!C399)),"OK",NA()))</f>
        <v>#N/A</v>
      </c>
      <c r="D399" s="41" t="e">
        <f>IF(AND('DO NOT USE_Case Formulas'!A399,ISBLANK('Case Data Entry'!D399)),"Birthdate is required",IF(NOT(ISBLANK('Case Data Entry'!D399)),"OK",NA()))</f>
        <v>#N/A</v>
      </c>
      <c r="E399" s="41" t="e">
        <f>IF(AND('DO NOT USE_Case Formulas'!A399,ISBLANK('Case Data Entry'!E399)),"Mobile Phone is required",IF(NOT(ISBLANK('Case Data Entry'!E399)),IF(AND(ISNUMBER(VALUE('Case Data Entry'!E399)),LEFT('Case Data Entry'!E399,1)&lt;&gt;"1",LEN('Case Data Entry'!E399)=10),"OK","Phone number must be valid format"),NA()))</f>
        <v>#N/A</v>
      </c>
      <c r="F399" s="41" t="e">
        <f>IF(LEN('Case Data Entry'!F399)&gt;255,"Home Street Address must be less than 255 characters",IF('DO NOT USE_Case Formulas'!A399,"OK",NA()))</f>
        <v>#N/A</v>
      </c>
      <c r="G399" s="41" t="e">
        <f>IF(LEN('Case Data Entry'!G399)&gt;40,"City must be less than 40 characters",IF('DO NOT USE_Case Formulas'!A399,"OK",NA()))</f>
        <v>#N/A</v>
      </c>
      <c r="H399" s="41" t="e">
        <f>IF(AND(NOT(ISBLANK('Case Data Entry'!H399)),ISNA(VLOOKUP('Case Data Entry'!H399,'DO NOT USE_School Picklist'!$P$3:$P$52,1,FALSE))),"Please select a value from the drop-down menu",IF('DO NOT USE_Case Formulas'!A399,"OK",NA()))</f>
        <v>#N/A</v>
      </c>
      <c r="I399" s="41" t="e">
        <f>IF(AND('DO NOT USE_Case Formulas'!A399,ISBLANK('Case Data Entry'!I399)),"Zip is required",IF(ISBLANK('Case Data Entry'!I399),NA(),"OK"))</f>
        <v>#N/A</v>
      </c>
      <c r="J399" s="41" t="e">
        <f>IF(AND('DO NOT USE_Case Formulas'!A399,ISBLANK('Case Data Entry'!J399)),"Student or Staff? is required",IF(ISBLANK('Case Data Entry'!J399),NA(),IF(ISNA(VLOOKUP('Case Data Entry'!J399,'DO NOT USE_School Picklist'!$B$3:$B$6,1,FALSE)),"Please select a value from the drop-down menu","OK")))</f>
        <v>#N/A</v>
      </c>
      <c r="K399" s="41" t="e">
        <f>IF(AND('Case Data Entry'!J399='DO NOT USE_School Picklist'!$B$4,ISBLANK('Case Data Entry'!K399)),"Occupation/Job Title is required if Student or Staff? is Yes, staff/faculty or volunteer",IF('DO NOT USE_Case Formulas'!A399,"OK",NA()))</f>
        <v>#N/A</v>
      </c>
      <c r="L399" s="41" t="e">
        <f ca="1">IF('Case Data Entry'!L399&gt;'DO NOT USE_School Picklist'!$C$3,"Date last on school campus/facility cannot be a future date",IF('DO NOT USE_Case Formulas'!A399,IF(ISBLANK('Case Data Entry'!L399),"Date last on school campus/facility is required","OK"),NA()))</f>
        <v>#N/A</v>
      </c>
      <c r="M399" s="41" t="e">
        <f>IF(AND('DO NOT USE_Case Formulas'!A399,ISBLANK('Case Data Entry'!M399)),"Specific Place in the Location is required",IF(ISBLANK('Case Data Entry'!M399),NA(),"OK"))</f>
        <v>#N/A</v>
      </c>
      <c r="N399" s="41" t="e">
        <f>IF(LEN('Case Data Entry'!N399)&gt;50,"Parent/Guardian Name must be less than 50 characters",IF('DO NOT USE_Case Formulas'!A399,"OK",NA()))</f>
        <v>#N/A</v>
      </c>
      <c r="O399" s="41" t="e">
        <f>IF(NOT(ISBLANK('Case Data Entry'!O399)),IF(AND(ISNUMBER('Case Data Entry'!O399),LEFT('Case Data Entry'!O399,1)&lt;&gt;"1",LEN('Case Data Entry'!O399)=10),"OK","Phone number must be valid format"),IF('DO NOT USE_Case Formulas'!A399,"OK",NA()))</f>
        <v>#N/A</v>
      </c>
      <c r="P399" s="41" t="e">
        <f>IF(AND(NOT(ISBLANK('Case Data Entry'!P399)),ISNA(VLOOKUP('Case Data Entry'!P399,'DO NOT USE_School Picklist'!$E$3:$E$10,1,FALSE))),"Please select a value from the drop-down menu",IF('DO NOT USE_Case Formulas'!A399,"OK",NA()))</f>
        <v>#N/A</v>
      </c>
      <c r="Q399" s="41" t="e">
        <f>IF(AND(NOT(ISBLANK('Case Data Entry'!Q399)),ISNA(VLOOKUP('Case Data Entry'!Q399,'DO NOT USE_School Picklist'!$F$3:$F$16,1,FALSE))),"Please select a value from the drop-down menu",IF('DO NOT USE_Case Formulas'!A399,"OK",NA()))</f>
        <v>#N/A</v>
      </c>
      <c r="R399" s="41" t="e">
        <f>IF(LEN('Case Data Entry'!R399)&gt;100,"Classroom(s) must be less than 100 characters",IF('DO NOT USE_Case Formulas'!A399,"OK",NA()))</f>
        <v>#N/A</v>
      </c>
      <c r="S399" s="41" t="e">
        <f>IF(AND(NOT(ISBLANK('Case Data Entry'!S399)),ISNA(VLOOKUP('Case Data Entry'!S399,'DO NOT USE_School Picklist'!$S$3:$S$12,1,FALSE))),"Please select a value from the drop-down menu",IF('DO NOT USE_Case Formulas'!A399,"OK",NA()))</f>
        <v>#N/A</v>
      </c>
      <c r="T399" s="41" t="e">
        <f>IF(AND(NOT(ISBLANK('Case Data Entry'!T399)),ISNA(VLOOKUP('Case Data Entry'!T399,'DO NOT USE_School Picklist'!$S$3:$S$12,1,FALSE))),"Please select a value from the drop-down menu",IF('DO NOT USE_Case Formulas'!A399,"OK",NA()))</f>
        <v>#N/A</v>
      </c>
      <c r="U399" s="41" t="e">
        <f>IF(LEN('Case Data Entry'!U399)&gt;80,"Name of Education Group must be less than 80 characters",IF('DO NOT USE_Case Formulas'!A399,"OK",NA()))</f>
        <v>#N/A</v>
      </c>
      <c r="V399" s="41" t="e">
        <f>IF(AND(NOT(ISBLANK('Case Data Entry'!V399)),ISNA(VLOOKUP('Case Data Entry'!V399,'DO NOT USE_School Picklist'!$K$3:$K$6,1,FALSE))),"Please select a value from the drop-down menu",IF('DO NOT USE_Case Formulas'!A399,"OK",NA()))</f>
        <v>#N/A</v>
      </c>
      <c r="W399" s="41" t="e">
        <f>IF(AND('DO NOT USE_Case Formulas'!A399,ISBLANK('Case Data Entry'!W399)),"Has this person had symptoms? is required",IF(AND(NOT(ISBLANK('Case Data Entry'!W399)),ISNA(VLOOKUP('Case Data Entry'!W399,'DO NOT USE_School Picklist'!$D$3:$D$5,1,FALSE))),"Please select a value from the drop-down menu",IF(NOT(ISBLANK('Case Data Entry'!W399)),"OK",NA())))</f>
        <v>#N/A</v>
      </c>
      <c r="X399" s="41" t="e">
        <f>IF(AND('Case Data Entry'!W399='DO NOT USE_School Picklist'!$D$3,ISBLANK('Case Data Entry'!X399)),"Symptom Onset Date is required if Ever Symptomatic is Yes",IF('DO NOT USE_Case Formulas'!A399,"OK",NA()))</f>
        <v>#N/A</v>
      </c>
      <c r="Y399" s="41"/>
      <c r="Z399" s="41" t="e">
        <f ca="1">IF(AND('DO NOT USE_Case Formulas'!A399,ISBLANK('Case Data Entry'!Z399)),"Lab Result Test Date is required",IF('Case Data Entry'!Z399&gt;'DO NOT USE_School Picklist'!$C$3,"Test Date cannot be a future date",IF(NOT(ISBLANK('Case Data Entry'!Z399)),"OK",NA())))</f>
        <v>#N/A</v>
      </c>
      <c r="AA399" s="41" t="e">
        <f>IF(AND(NOT(ISBLANK('Case Data Entry'!AA399)),ISNA(VLOOKUP('Case Data Entry'!AA399,'DO NOT USE_School Picklist'!$R$3:$R$7,1,FALSE))),"Please select a value from the drop-down menu",IF('DO NOT USE_Case Formulas'!A399,"OK",NA()))</f>
        <v>#N/A</v>
      </c>
      <c r="AB399" s="41" t="e">
        <f>IF(AND(NOT(ISBLANK('Case Data Entry'!AB399)),ISNA(VLOOKUP('Case Data Entry'!AB399,'DO NOT USE_School Picklist'!$Q$3:$Q$8,1,FALSE))),"Please select a value from the drop-down menu",IF('DO NOT USE_Case Formulas'!A399,"OK",NA()))</f>
        <v>#N/A</v>
      </c>
    </row>
    <row r="400" spans="1:28" x14ac:dyDescent="0.25">
      <c r="A400" s="40" t="e">
        <f>IF('DO NOT USE_Case Formulas'!A400,IF('DO NOT USE_Case Formulas'!B400,"Not all required fields are completed","OK"),NA())</f>
        <v>#N/A</v>
      </c>
      <c r="B400" s="41" t="e">
        <f>IF(AND('DO NOT USE_Case Formulas'!A400,ISBLANK('Case Data Entry'!B400)),"First Name is required",IF(NOT(ISBLANK('Case Data Entry'!B400)),"OK",NA()))</f>
        <v>#N/A</v>
      </c>
      <c r="C400" s="41" t="e">
        <f>IF(AND('DO NOT USE_Case Formulas'!A400,ISBLANK('Case Data Entry'!C400)),"Last Name is required",IF(NOT(ISBLANK('Case Data Entry'!C400)),"OK",NA()))</f>
        <v>#N/A</v>
      </c>
      <c r="D400" s="41" t="e">
        <f>IF(AND('DO NOT USE_Case Formulas'!A400,ISBLANK('Case Data Entry'!D400)),"Birthdate is required",IF(NOT(ISBLANK('Case Data Entry'!D400)),"OK",NA()))</f>
        <v>#N/A</v>
      </c>
      <c r="E400" s="41" t="e">
        <f>IF(AND('DO NOT USE_Case Formulas'!A400,ISBLANK('Case Data Entry'!E400)),"Mobile Phone is required",IF(NOT(ISBLANK('Case Data Entry'!E400)),IF(AND(ISNUMBER(VALUE('Case Data Entry'!E400)),LEFT('Case Data Entry'!E400,1)&lt;&gt;"1",LEN('Case Data Entry'!E400)=10),"OK","Phone number must be valid format"),NA()))</f>
        <v>#N/A</v>
      </c>
      <c r="F400" s="41" t="e">
        <f>IF(LEN('Case Data Entry'!F400)&gt;255,"Home Street Address must be less than 255 characters",IF('DO NOT USE_Case Formulas'!A400,"OK",NA()))</f>
        <v>#N/A</v>
      </c>
      <c r="G400" s="41" t="e">
        <f>IF(LEN('Case Data Entry'!G400)&gt;40,"City must be less than 40 characters",IF('DO NOT USE_Case Formulas'!A400,"OK",NA()))</f>
        <v>#N/A</v>
      </c>
      <c r="H400" s="41" t="e">
        <f>IF(AND(NOT(ISBLANK('Case Data Entry'!H400)),ISNA(VLOOKUP('Case Data Entry'!H400,'DO NOT USE_School Picklist'!$P$3:$P$52,1,FALSE))),"Please select a value from the drop-down menu",IF('DO NOT USE_Case Formulas'!A400,"OK",NA()))</f>
        <v>#N/A</v>
      </c>
      <c r="I400" s="41" t="e">
        <f>IF(AND('DO NOT USE_Case Formulas'!A400,ISBLANK('Case Data Entry'!I400)),"Zip is required",IF(ISBLANK('Case Data Entry'!I400),NA(),"OK"))</f>
        <v>#N/A</v>
      </c>
      <c r="J400" s="41" t="e">
        <f>IF(AND('DO NOT USE_Case Formulas'!A400,ISBLANK('Case Data Entry'!J400)),"Student or Staff? is required",IF(ISBLANK('Case Data Entry'!J400),NA(),IF(ISNA(VLOOKUP('Case Data Entry'!J400,'DO NOT USE_School Picklist'!$B$3:$B$6,1,FALSE)),"Please select a value from the drop-down menu","OK")))</f>
        <v>#N/A</v>
      </c>
      <c r="K400" s="41" t="e">
        <f>IF(AND('Case Data Entry'!J400='DO NOT USE_School Picklist'!$B$4,ISBLANK('Case Data Entry'!K400)),"Occupation/Job Title is required if Student or Staff? is Yes, staff/faculty or volunteer",IF('DO NOT USE_Case Formulas'!A400,"OK",NA()))</f>
        <v>#N/A</v>
      </c>
      <c r="L400" s="41" t="e">
        <f ca="1">IF('Case Data Entry'!L400&gt;'DO NOT USE_School Picklist'!$C$3,"Date last on school campus/facility cannot be a future date",IF('DO NOT USE_Case Formulas'!A400,IF(ISBLANK('Case Data Entry'!L400),"Date last on school campus/facility is required","OK"),NA()))</f>
        <v>#N/A</v>
      </c>
      <c r="M400" s="41" t="e">
        <f>IF(AND('DO NOT USE_Case Formulas'!A400,ISBLANK('Case Data Entry'!M400)),"Specific Place in the Location is required",IF(ISBLANK('Case Data Entry'!M400),NA(),"OK"))</f>
        <v>#N/A</v>
      </c>
      <c r="N400" s="41" t="e">
        <f>IF(LEN('Case Data Entry'!N400)&gt;50,"Parent/Guardian Name must be less than 50 characters",IF('DO NOT USE_Case Formulas'!A400,"OK",NA()))</f>
        <v>#N/A</v>
      </c>
      <c r="O400" s="41" t="e">
        <f>IF(NOT(ISBLANK('Case Data Entry'!O400)),IF(AND(ISNUMBER('Case Data Entry'!O400),LEFT('Case Data Entry'!O400,1)&lt;&gt;"1",LEN('Case Data Entry'!O400)=10),"OK","Phone number must be valid format"),IF('DO NOT USE_Case Formulas'!A400,"OK",NA()))</f>
        <v>#N/A</v>
      </c>
      <c r="P400" s="41" t="e">
        <f>IF(AND(NOT(ISBLANK('Case Data Entry'!P400)),ISNA(VLOOKUP('Case Data Entry'!P400,'DO NOT USE_School Picklist'!$E$3:$E$10,1,FALSE))),"Please select a value from the drop-down menu",IF('DO NOT USE_Case Formulas'!A400,"OK",NA()))</f>
        <v>#N/A</v>
      </c>
      <c r="Q400" s="41" t="e">
        <f>IF(AND(NOT(ISBLANK('Case Data Entry'!Q400)),ISNA(VLOOKUP('Case Data Entry'!Q400,'DO NOT USE_School Picklist'!$F$3:$F$16,1,FALSE))),"Please select a value from the drop-down menu",IF('DO NOT USE_Case Formulas'!A400,"OK",NA()))</f>
        <v>#N/A</v>
      </c>
      <c r="R400" s="41" t="e">
        <f>IF(LEN('Case Data Entry'!R400)&gt;100,"Classroom(s) must be less than 100 characters",IF('DO NOT USE_Case Formulas'!A400,"OK",NA()))</f>
        <v>#N/A</v>
      </c>
      <c r="S400" s="41" t="e">
        <f>IF(AND(NOT(ISBLANK('Case Data Entry'!S400)),ISNA(VLOOKUP('Case Data Entry'!S400,'DO NOT USE_School Picklist'!$S$3:$S$12,1,FALSE))),"Please select a value from the drop-down menu",IF('DO NOT USE_Case Formulas'!A400,"OK",NA()))</f>
        <v>#N/A</v>
      </c>
      <c r="T400" s="41" t="e">
        <f>IF(AND(NOT(ISBLANK('Case Data Entry'!T400)),ISNA(VLOOKUP('Case Data Entry'!T400,'DO NOT USE_School Picklist'!$S$3:$S$12,1,FALSE))),"Please select a value from the drop-down menu",IF('DO NOT USE_Case Formulas'!A400,"OK",NA()))</f>
        <v>#N/A</v>
      </c>
      <c r="U400" s="41" t="e">
        <f>IF(LEN('Case Data Entry'!U400)&gt;80,"Name of Education Group must be less than 80 characters",IF('DO NOT USE_Case Formulas'!A400,"OK",NA()))</f>
        <v>#N/A</v>
      </c>
      <c r="V400" s="41" t="e">
        <f>IF(AND(NOT(ISBLANK('Case Data Entry'!V400)),ISNA(VLOOKUP('Case Data Entry'!V400,'DO NOT USE_School Picklist'!$K$3:$K$6,1,FALSE))),"Please select a value from the drop-down menu",IF('DO NOT USE_Case Formulas'!A400,"OK",NA()))</f>
        <v>#N/A</v>
      </c>
      <c r="W400" s="41" t="e">
        <f>IF(AND('DO NOT USE_Case Formulas'!A400,ISBLANK('Case Data Entry'!W400)),"Has this person had symptoms? is required",IF(AND(NOT(ISBLANK('Case Data Entry'!W400)),ISNA(VLOOKUP('Case Data Entry'!W400,'DO NOT USE_School Picklist'!$D$3:$D$5,1,FALSE))),"Please select a value from the drop-down menu",IF(NOT(ISBLANK('Case Data Entry'!W400)),"OK",NA())))</f>
        <v>#N/A</v>
      </c>
      <c r="X400" s="41" t="e">
        <f>IF(AND('Case Data Entry'!W400='DO NOT USE_School Picklist'!$D$3,ISBLANK('Case Data Entry'!X400)),"Symptom Onset Date is required if Ever Symptomatic is Yes",IF('DO NOT USE_Case Formulas'!A400,"OK",NA()))</f>
        <v>#N/A</v>
      </c>
      <c r="Y400" s="41"/>
      <c r="Z400" s="41" t="e">
        <f ca="1">IF(AND('DO NOT USE_Case Formulas'!A400,ISBLANK('Case Data Entry'!Z400)),"Lab Result Test Date is required",IF('Case Data Entry'!Z400&gt;'DO NOT USE_School Picklist'!$C$3,"Test Date cannot be a future date",IF(NOT(ISBLANK('Case Data Entry'!Z400)),"OK",NA())))</f>
        <v>#N/A</v>
      </c>
      <c r="AA400" s="41" t="e">
        <f>IF(AND(NOT(ISBLANK('Case Data Entry'!AA400)),ISNA(VLOOKUP('Case Data Entry'!AA400,'DO NOT USE_School Picklist'!$R$3:$R$7,1,FALSE))),"Please select a value from the drop-down menu",IF('DO NOT USE_Case Formulas'!A400,"OK",NA()))</f>
        <v>#N/A</v>
      </c>
      <c r="AB400" s="41" t="e">
        <f>IF(AND(NOT(ISBLANK('Case Data Entry'!AB400)),ISNA(VLOOKUP('Case Data Entry'!AB400,'DO NOT USE_School Picklist'!$Q$3:$Q$8,1,FALSE))),"Please select a value from the drop-down menu",IF('DO NOT USE_Case Formulas'!A400,"OK",NA()))</f>
        <v>#N/A</v>
      </c>
    </row>
    <row r="401" spans="1:28" x14ac:dyDescent="0.25">
      <c r="A401" s="40" t="e">
        <f>IF('DO NOT USE_Case Formulas'!A401,IF('DO NOT USE_Case Formulas'!B401,"Not all required fields are completed","OK"),NA())</f>
        <v>#N/A</v>
      </c>
      <c r="B401" s="41" t="e">
        <f>IF(AND('DO NOT USE_Case Formulas'!A401,ISBLANK('Case Data Entry'!B401)),"First Name is required",IF(NOT(ISBLANK('Case Data Entry'!B401)),"OK",NA()))</f>
        <v>#N/A</v>
      </c>
      <c r="C401" s="41" t="e">
        <f>IF(AND('DO NOT USE_Case Formulas'!A401,ISBLANK('Case Data Entry'!C401)),"Last Name is required",IF(NOT(ISBLANK('Case Data Entry'!C401)),"OK",NA()))</f>
        <v>#N/A</v>
      </c>
      <c r="D401" s="41" t="e">
        <f>IF(AND('DO NOT USE_Case Formulas'!A401,ISBLANK('Case Data Entry'!D401)),"Birthdate is required",IF(NOT(ISBLANK('Case Data Entry'!D401)),"OK",NA()))</f>
        <v>#N/A</v>
      </c>
      <c r="E401" s="41" t="e">
        <f>IF(AND('DO NOT USE_Case Formulas'!A401,ISBLANK('Case Data Entry'!E401)),"Mobile Phone is required",IF(NOT(ISBLANK('Case Data Entry'!E401)),IF(AND(ISNUMBER(VALUE('Case Data Entry'!E401)),LEFT('Case Data Entry'!E401,1)&lt;&gt;"1",LEN('Case Data Entry'!E401)=10),"OK","Phone number must be valid format"),NA()))</f>
        <v>#N/A</v>
      </c>
      <c r="F401" s="41" t="e">
        <f>IF(LEN('Case Data Entry'!F401)&gt;255,"Home Street Address must be less than 255 characters",IF('DO NOT USE_Case Formulas'!A401,"OK",NA()))</f>
        <v>#N/A</v>
      </c>
      <c r="G401" s="41" t="e">
        <f>IF(LEN('Case Data Entry'!G401)&gt;40,"City must be less than 40 characters",IF('DO NOT USE_Case Formulas'!A401,"OK",NA()))</f>
        <v>#N/A</v>
      </c>
      <c r="H401" s="41" t="e">
        <f>IF(AND(NOT(ISBLANK('Case Data Entry'!H401)),ISNA(VLOOKUP('Case Data Entry'!H401,'DO NOT USE_School Picklist'!$P$3:$P$52,1,FALSE))),"Please select a value from the drop-down menu",IF('DO NOT USE_Case Formulas'!A401,"OK",NA()))</f>
        <v>#N/A</v>
      </c>
      <c r="I401" s="41" t="e">
        <f>IF(AND('DO NOT USE_Case Formulas'!A401,ISBLANK('Case Data Entry'!I401)),"Zip is required",IF(ISBLANK('Case Data Entry'!I401),NA(),"OK"))</f>
        <v>#N/A</v>
      </c>
      <c r="J401" s="41" t="e">
        <f>IF(AND('DO NOT USE_Case Formulas'!A401,ISBLANK('Case Data Entry'!J401)),"Student or Staff? is required",IF(ISBLANK('Case Data Entry'!J401),NA(),IF(ISNA(VLOOKUP('Case Data Entry'!J401,'DO NOT USE_School Picklist'!$B$3:$B$6,1,FALSE)),"Please select a value from the drop-down menu","OK")))</f>
        <v>#N/A</v>
      </c>
      <c r="K401" s="41" t="e">
        <f>IF(AND('Case Data Entry'!J401='DO NOT USE_School Picklist'!$B$4,ISBLANK('Case Data Entry'!K401)),"Occupation/Job Title is required if Student or Staff? is Yes, staff/faculty or volunteer",IF('DO NOT USE_Case Formulas'!A401,"OK",NA()))</f>
        <v>#N/A</v>
      </c>
      <c r="L401" s="41" t="e">
        <f ca="1">IF('Case Data Entry'!L401&gt;'DO NOT USE_School Picklist'!$C$3,"Date last on school campus/facility cannot be a future date",IF('DO NOT USE_Case Formulas'!A401,IF(ISBLANK('Case Data Entry'!L401),"Date last on school campus/facility is required","OK"),NA()))</f>
        <v>#N/A</v>
      </c>
      <c r="M401" s="41" t="e">
        <f>IF(AND('DO NOT USE_Case Formulas'!A401,ISBLANK('Case Data Entry'!M401)),"Specific Place in the Location is required",IF(ISBLANK('Case Data Entry'!M401),NA(),"OK"))</f>
        <v>#N/A</v>
      </c>
      <c r="N401" s="41" t="e">
        <f>IF(LEN('Case Data Entry'!N401)&gt;50,"Parent/Guardian Name must be less than 50 characters",IF('DO NOT USE_Case Formulas'!A401,"OK",NA()))</f>
        <v>#N/A</v>
      </c>
      <c r="O401" s="41" t="e">
        <f>IF(NOT(ISBLANK('Case Data Entry'!O401)),IF(AND(ISNUMBER('Case Data Entry'!O401),LEFT('Case Data Entry'!O401,1)&lt;&gt;"1",LEN('Case Data Entry'!O401)=10),"OK","Phone number must be valid format"),IF('DO NOT USE_Case Formulas'!A401,"OK",NA()))</f>
        <v>#N/A</v>
      </c>
      <c r="P401" s="41" t="e">
        <f>IF(AND(NOT(ISBLANK('Case Data Entry'!P401)),ISNA(VLOOKUP('Case Data Entry'!P401,'DO NOT USE_School Picklist'!$E$3:$E$10,1,FALSE))),"Please select a value from the drop-down menu",IF('DO NOT USE_Case Formulas'!A401,"OK",NA()))</f>
        <v>#N/A</v>
      </c>
      <c r="Q401" s="41" t="e">
        <f>IF(AND(NOT(ISBLANK('Case Data Entry'!Q401)),ISNA(VLOOKUP('Case Data Entry'!Q401,'DO NOT USE_School Picklist'!$F$3:$F$16,1,FALSE))),"Please select a value from the drop-down menu",IF('DO NOT USE_Case Formulas'!A401,"OK",NA()))</f>
        <v>#N/A</v>
      </c>
      <c r="R401" s="41" t="e">
        <f>IF(LEN('Case Data Entry'!R401)&gt;100,"Classroom(s) must be less than 100 characters",IF('DO NOT USE_Case Formulas'!A401,"OK",NA()))</f>
        <v>#N/A</v>
      </c>
      <c r="S401" s="41" t="e">
        <f>IF(AND(NOT(ISBLANK('Case Data Entry'!S401)),ISNA(VLOOKUP('Case Data Entry'!S401,'DO NOT USE_School Picklist'!$S$3:$S$12,1,FALSE))),"Please select a value from the drop-down menu",IF('DO NOT USE_Case Formulas'!A401,"OK",NA()))</f>
        <v>#N/A</v>
      </c>
      <c r="T401" s="41" t="e">
        <f>IF(AND(NOT(ISBLANK('Case Data Entry'!T401)),ISNA(VLOOKUP('Case Data Entry'!T401,'DO NOT USE_School Picklist'!$S$3:$S$12,1,FALSE))),"Please select a value from the drop-down menu",IF('DO NOT USE_Case Formulas'!A401,"OK",NA()))</f>
        <v>#N/A</v>
      </c>
      <c r="U401" s="41" t="e">
        <f>IF(LEN('Case Data Entry'!U401)&gt;80,"Name of Education Group must be less than 80 characters",IF('DO NOT USE_Case Formulas'!A401,"OK",NA()))</f>
        <v>#N/A</v>
      </c>
      <c r="V401" s="41" t="e">
        <f>IF(AND(NOT(ISBLANK('Case Data Entry'!V401)),ISNA(VLOOKUP('Case Data Entry'!V401,'DO NOT USE_School Picklist'!$K$3:$K$6,1,FALSE))),"Please select a value from the drop-down menu",IF('DO NOT USE_Case Formulas'!A401,"OK",NA()))</f>
        <v>#N/A</v>
      </c>
      <c r="W401" s="41" t="e">
        <f>IF(AND('DO NOT USE_Case Formulas'!A401,ISBLANK('Case Data Entry'!W401)),"Has this person had symptoms? is required",IF(AND(NOT(ISBLANK('Case Data Entry'!W401)),ISNA(VLOOKUP('Case Data Entry'!W401,'DO NOT USE_School Picklist'!$D$3:$D$5,1,FALSE))),"Please select a value from the drop-down menu",IF(NOT(ISBLANK('Case Data Entry'!W401)),"OK",NA())))</f>
        <v>#N/A</v>
      </c>
      <c r="X401" s="41" t="e">
        <f>IF(AND('Case Data Entry'!W401='DO NOT USE_School Picklist'!$D$3,ISBLANK('Case Data Entry'!X401)),"Symptom Onset Date is required if Ever Symptomatic is Yes",IF('DO NOT USE_Case Formulas'!A401,"OK",NA()))</f>
        <v>#N/A</v>
      </c>
      <c r="Y401" s="41"/>
      <c r="Z401" s="41" t="e">
        <f ca="1">IF(AND('DO NOT USE_Case Formulas'!A401,ISBLANK('Case Data Entry'!Z401)),"Lab Result Test Date is required",IF('Case Data Entry'!Z401&gt;'DO NOT USE_School Picklist'!$C$3,"Test Date cannot be a future date",IF(NOT(ISBLANK('Case Data Entry'!Z401)),"OK",NA())))</f>
        <v>#N/A</v>
      </c>
      <c r="AA401" s="41" t="e">
        <f>IF(AND(NOT(ISBLANK('Case Data Entry'!AA401)),ISNA(VLOOKUP('Case Data Entry'!AA401,'DO NOT USE_School Picklist'!$R$3:$R$7,1,FALSE))),"Please select a value from the drop-down menu",IF('DO NOT USE_Case Formulas'!A401,"OK",NA()))</f>
        <v>#N/A</v>
      </c>
      <c r="AB401" s="41" t="e">
        <f>IF(AND(NOT(ISBLANK('Case Data Entry'!AB401)),ISNA(VLOOKUP('Case Data Entry'!AB401,'DO NOT USE_School Picklist'!$Q$3:$Q$8,1,FALSE))),"Please select a value from the drop-down menu",IF('DO NOT USE_Case Formulas'!A401,"OK",NA()))</f>
        <v>#N/A</v>
      </c>
    </row>
    <row r="402" spans="1:28" x14ac:dyDescent="0.25">
      <c r="A402" s="40" t="e">
        <f>IF('DO NOT USE_Case Formulas'!A402,IF('DO NOT USE_Case Formulas'!B402,"Not all required fields are completed","OK"),NA())</f>
        <v>#N/A</v>
      </c>
      <c r="B402" s="41" t="e">
        <f>IF(AND('DO NOT USE_Case Formulas'!A402,ISBLANK('Case Data Entry'!B402)),"First Name is required",IF(NOT(ISBLANK('Case Data Entry'!B402)),"OK",NA()))</f>
        <v>#N/A</v>
      </c>
      <c r="C402" s="41" t="e">
        <f>IF(AND('DO NOT USE_Case Formulas'!A402,ISBLANK('Case Data Entry'!C402)),"Last Name is required",IF(NOT(ISBLANK('Case Data Entry'!C402)),"OK",NA()))</f>
        <v>#N/A</v>
      </c>
      <c r="D402" s="41" t="e">
        <f>IF(AND('DO NOT USE_Case Formulas'!A402,ISBLANK('Case Data Entry'!D402)),"Birthdate is required",IF(NOT(ISBLANK('Case Data Entry'!D402)),"OK",NA()))</f>
        <v>#N/A</v>
      </c>
      <c r="E402" s="41" t="e">
        <f>IF(AND('DO NOT USE_Case Formulas'!A402,ISBLANK('Case Data Entry'!E402)),"Mobile Phone is required",IF(NOT(ISBLANK('Case Data Entry'!E402)),IF(AND(ISNUMBER(VALUE('Case Data Entry'!E402)),LEFT('Case Data Entry'!E402,1)&lt;&gt;"1",LEN('Case Data Entry'!E402)=10),"OK","Phone number must be valid format"),NA()))</f>
        <v>#N/A</v>
      </c>
      <c r="F402" s="41" t="e">
        <f>IF(LEN('Case Data Entry'!F402)&gt;255,"Home Street Address must be less than 255 characters",IF('DO NOT USE_Case Formulas'!A402,"OK",NA()))</f>
        <v>#N/A</v>
      </c>
      <c r="G402" s="41" t="e">
        <f>IF(LEN('Case Data Entry'!G402)&gt;40,"City must be less than 40 characters",IF('DO NOT USE_Case Formulas'!A402,"OK",NA()))</f>
        <v>#N/A</v>
      </c>
      <c r="H402" s="41" t="e">
        <f>IF(AND(NOT(ISBLANK('Case Data Entry'!H402)),ISNA(VLOOKUP('Case Data Entry'!H402,'DO NOT USE_School Picklist'!$P$3:$P$52,1,FALSE))),"Please select a value from the drop-down menu",IF('DO NOT USE_Case Formulas'!A402,"OK",NA()))</f>
        <v>#N/A</v>
      </c>
      <c r="I402" s="41" t="e">
        <f>IF(AND('DO NOT USE_Case Formulas'!A402,ISBLANK('Case Data Entry'!I402)),"Zip is required",IF(ISBLANK('Case Data Entry'!I402),NA(),"OK"))</f>
        <v>#N/A</v>
      </c>
      <c r="J402" s="41" t="e">
        <f>IF(AND('DO NOT USE_Case Formulas'!A402,ISBLANK('Case Data Entry'!J402)),"Student or Staff? is required",IF(ISBLANK('Case Data Entry'!J402),NA(),IF(ISNA(VLOOKUP('Case Data Entry'!J402,'DO NOT USE_School Picklist'!$B$3:$B$6,1,FALSE)),"Please select a value from the drop-down menu","OK")))</f>
        <v>#N/A</v>
      </c>
      <c r="K402" s="41" t="e">
        <f>IF(AND('Case Data Entry'!J402='DO NOT USE_School Picklist'!$B$4,ISBLANK('Case Data Entry'!K402)),"Occupation/Job Title is required if Student or Staff? is Yes, staff/faculty or volunteer",IF('DO NOT USE_Case Formulas'!A402,"OK",NA()))</f>
        <v>#N/A</v>
      </c>
      <c r="L402" s="41" t="e">
        <f ca="1">IF('Case Data Entry'!L402&gt;'DO NOT USE_School Picklist'!$C$3,"Date last on school campus/facility cannot be a future date",IF('DO NOT USE_Case Formulas'!A402,IF(ISBLANK('Case Data Entry'!L402),"Date last on school campus/facility is required","OK"),NA()))</f>
        <v>#N/A</v>
      </c>
      <c r="M402" s="41" t="e">
        <f>IF(AND('DO NOT USE_Case Formulas'!A402,ISBLANK('Case Data Entry'!M402)),"Specific Place in the Location is required",IF(ISBLANK('Case Data Entry'!M402),NA(),"OK"))</f>
        <v>#N/A</v>
      </c>
      <c r="N402" s="41" t="e">
        <f>IF(LEN('Case Data Entry'!N402)&gt;50,"Parent/Guardian Name must be less than 50 characters",IF('DO NOT USE_Case Formulas'!A402,"OK",NA()))</f>
        <v>#N/A</v>
      </c>
      <c r="O402" s="41" t="e">
        <f>IF(NOT(ISBLANK('Case Data Entry'!O402)),IF(AND(ISNUMBER('Case Data Entry'!O402),LEFT('Case Data Entry'!O402,1)&lt;&gt;"1",LEN('Case Data Entry'!O402)=10),"OK","Phone number must be valid format"),IF('DO NOT USE_Case Formulas'!A402,"OK",NA()))</f>
        <v>#N/A</v>
      </c>
      <c r="P402" s="41" t="e">
        <f>IF(AND(NOT(ISBLANK('Case Data Entry'!P402)),ISNA(VLOOKUP('Case Data Entry'!P402,'DO NOT USE_School Picklist'!$E$3:$E$10,1,FALSE))),"Please select a value from the drop-down menu",IF('DO NOT USE_Case Formulas'!A402,"OK",NA()))</f>
        <v>#N/A</v>
      </c>
      <c r="Q402" s="41" t="e">
        <f>IF(AND(NOT(ISBLANK('Case Data Entry'!Q402)),ISNA(VLOOKUP('Case Data Entry'!Q402,'DO NOT USE_School Picklist'!$F$3:$F$16,1,FALSE))),"Please select a value from the drop-down menu",IF('DO NOT USE_Case Formulas'!A402,"OK",NA()))</f>
        <v>#N/A</v>
      </c>
      <c r="R402" s="41" t="e">
        <f>IF(LEN('Case Data Entry'!R402)&gt;100,"Classroom(s) must be less than 100 characters",IF('DO NOT USE_Case Formulas'!A402,"OK",NA()))</f>
        <v>#N/A</v>
      </c>
      <c r="S402" s="41" t="e">
        <f>IF(AND(NOT(ISBLANK('Case Data Entry'!S402)),ISNA(VLOOKUP('Case Data Entry'!S402,'DO NOT USE_School Picklist'!$S$3:$S$12,1,FALSE))),"Please select a value from the drop-down menu",IF('DO NOT USE_Case Formulas'!A402,"OK",NA()))</f>
        <v>#N/A</v>
      </c>
      <c r="T402" s="41" t="e">
        <f>IF(AND(NOT(ISBLANK('Case Data Entry'!T402)),ISNA(VLOOKUP('Case Data Entry'!T402,'DO NOT USE_School Picklist'!$S$3:$S$12,1,FALSE))),"Please select a value from the drop-down menu",IF('DO NOT USE_Case Formulas'!A402,"OK",NA()))</f>
        <v>#N/A</v>
      </c>
      <c r="U402" s="41" t="e">
        <f>IF(LEN('Case Data Entry'!U402)&gt;80,"Name of Education Group must be less than 80 characters",IF('DO NOT USE_Case Formulas'!A402,"OK",NA()))</f>
        <v>#N/A</v>
      </c>
      <c r="V402" s="41" t="e">
        <f>IF(AND(NOT(ISBLANK('Case Data Entry'!V402)),ISNA(VLOOKUP('Case Data Entry'!V402,'DO NOT USE_School Picklist'!$K$3:$K$6,1,FALSE))),"Please select a value from the drop-down menu",IF('DO NOT USE_Case Formulas'!A402,"OK",NA()))</f>
        <v>#N/A</v>
      </c>
      <c r="W402" s="41" t="e">
        <f>IF(AND('DO NOT USE_Case Formulas'!A402,ISBLANK('Case Data Entry'!W402)),"Has this person had symptoms? is required",IF(AND(NOT(ISBLANK('Case Data Entry'!W402)),ISNA(VLOOKUP('Case Data Entry'!W402,'DO NOT USE_School Picklist'!$D$3:$D$5,1,FALSE))),"Please select a value from the drop-down menu",IF(NOT(ISBLANK('Case Data Entry'!W402)),"OK",NA())))</f>
        <v>#N/A</v>
      </c>
      <c r="X402" s="41" t="e">
        <f>IF(AND('Case Data Entry'!W402='DO NOT USE_School Picklist'!$D$3,ISBLANK('Case Data Entry'!X402)),"Symptom Onset Date is required if Ever Symptomatic is Yes",IF('DO NOT USE_Case Formulas'!A402,"OK",NA()))</f>
        <v>#N/A</v>
      </c>
      <c r="Y402" s="41"/>
      <c r="Z402" s="41" t="e">
        <f ca="1">IF(AND('DO NOT USE_Case Formulas'!A402,ISBLANK('Case Data Entry'!Z402)),"Lab Result Test Date is required",IF('Case Data Entry'!Z402&gt;'DO NOT USE_School Picklist'!$C$3,"Test Date cannot be a future date",IF(NOT(ISBLANK('Case Data Entry'!Z402)),"OK",NA())))</f>
        <v>#N/A</v>
      </c>
      <c r="AA402" s="41" t="e">
        <f>IF(AND(NOT(ISBLANK('Case Data Entry'!AA402)),ISNA(VLOOKUP('Case Data Entry'!AA402,'DO NOT USE_School Picklist'!$R$3:$R$7,1,FALSE))),"Please select a value from the drop-down menu",IF('DO NOT USE_Case Formulas'!A402,"OK",NA()))</f>
        <v>#N/A</v>
      </c>
      <c r="AB402" s="41" t="e">
        <f>IF(AND(NOT(ISBLANK('Case Data Entry'!AB402)),ISNA(VLOOKUP('Case Data Entry'!AB402,'DO NOT USE_School Picklist'!$Q$3:$Q$8,1,FALSE))),"Please select a value from the drop-down menu",IF('DO NOT USE_Case Formulas'!A402,"OK",NA()))</f>
        <v>#N/A</v>
      </c>
    </row>
    <row r="403" spans="1:28" x14ac:dyDescent="0.25">
      <c r="A403" s="40" t="e">
        <f>IF('DO NOT USE_Case Formulas'!A403,IF('DO NOT USE_Case Formulas'!B403,"Not all required fields are completed","OK"),NA())</f>
        <v>#N/A</v>
      </c>
      <c r="B403" s="41" t="e">
        <f>IF(AND('DO NOT USE_Case Formulas'!A403,ISBLANK('Case Data Entry'!B403)),"First Name is required",IF(NOT(ISBLANK('Case Data Entry'!B403)),"OK",NA()))</f>
        <v>#N/A</v>
      </c>
      <c r="C403" s="41" t="e">
        <f>IF(AND('DO NOT USE_Case Formulas'!A403,ISBLANK('Case Data Entry'!C403)),"Last Name is required",IF(NOT(ISBLANK('Case Data Entry'!C403)),"OK",NA()))</f>
        <v>#N/A</v>
      </c>
      <c r="D403" s="41" t="e">
        <f>IF(AND('DO NOT USE_Case Formulas'!A403,ISBLANK('Case Data Entry'!D403)),"Birthdate is required",IF(NOT(ISBLANK('Case Data Entry'!D403)),"OK",NA()))</f>
        <v>#N/A</v>
      </c>
      <c r="E403" s="41" t="e">
        <f>IF(AND('DO NOT USE_Case Formulas'!A403,ISBLANK('Case Data Entry'!E403)),"Mobile Phone is required",IF(NOT(ISBLANK('Case Data Entry'!E403)),IF(AND(ISNUMBER(VALUE('Case Data Entry'!E403)),LEFT('Case Data Entry'!E403,1)&lt;&gt;"1",LEN('Case Data Entry'!E403)=10),"OK","Phone number must be valid format"),NA()))</f>
        <v>#N/A</v>
      </c>
      <c r="F403" s="41" t="e">
        <f>IF(LEN('Case Data Entry'!F403)&gt;255,"Home Street Address must be less than 255 characters",IF('DO NOT USE_Case Formulas'!A403,"OK",NA()))</f>
        <v>#N/A</v>
      </c>
      <c r="G403" s="41" t="e">
        <f>IF(LEN('Case Data Entry'!G403)&gt;40,"City must be less than 40 characters",IF('DO NOT USE_Case Formulas'!A403,"OK",NA()))</f>
        <v>#N/A</v>
      </c>
      <c r="H403" s="41" t="e">
        <f>IF(AND(NOT(ISBLANK('Case Data Entry'!H403)),ISNA(VLOOKUP('Case Data Entry'!H403,'DO NOT USE_School Picklist'!$P$3:$P$52,1,FALSE))),"Please select a value from the drop-down menu",IF('DO NOT USE_Case Formulas'!A403,"OK",NA()))</f>
        <v>#N/A</v>
      </c>
      <c r="I403" s="41" t="e">
        <f>IF(AND('DO NOT USE_Case Formulas'!A403,ISBLANK('Case Data Entry'!I403)),"Zip is required",IF(ISBLANK('Case Data Entry'!I403),NA(),"OK"))</f>
        <v>#N/A</v>
      </c>
      <c r="J403" s="41" t="e">
        <f>IF(AND('DO NOT USE_Case Formulas'!A403,ISBLANK('Case Data Entry'!J403)),"Student or Staff? is required",IF(ISBLANK('Case Data Entry'!J403),NA(),IF(ISNA(VLOOKUP('Case Data Entry'!J403,'DO NOT USE_School Picklist'!$B$3:$B$6,1,FALSE)),"Please select a value from the drop-down menu","OK")))</f>
        <v>#N/A</v>
      </c>
      <c r="K403" s="41" t="e">
        <f>IF(AND('Case Data Entry'!J403='DO NOT USE_School Picklist'!$B$4,ISBLANK('Case Data Entry'!K403)),"Occupation/Job Title is required if Student or Staff? is Yes, staff/faculty or volunteer",IF('DO NOT USE_Case Formulas'!A403,"OK",NA()))</f>
        <v>#N/A</v>
      </c>
      <c r="L403" s="41" t="e">
        <f ca="1">IF('Case Data Entry'!L403&gt;'DO NOT USE_School Picklist'!$C$3,"Date last on school campus/facility cannot be a future date",IF('DO NOT USE_Case Formulas'!A403,IF(ISBLANK('Case Data Entry'!L403),"Date last on school campus/facility is required","OK"),NA()))</f>
        <v>#N/A</v>
      </c>
      <c r="M403" s="41" t="e">
        <f>IF(AND('DO NOT USE_Case Formulas'!A403,ISBLANK('Case Data Entry'!M403)),"Specific Place in the Location is required",IF(ISBLANK('Case Data Entry'!M403),NA(),"OK"))</f>
        <v>#N/A</v>
      </c>
      <c r="N403" s="41" t="e">
        <f>IF(LEN('Case Data Entry'!N403)&gt;50,"Parent/Guardian Name must be less than 50 characters",IF('DO NOT USE_Case Formulas'!A403,"OK",NA()))</f>
        <v>#N/A</v>
      </c>
      <c r="O403" s="41" t="e">
        <f>IF(NOT(ISBLANK('Case Data Entry'!O403)),IF(AND(ISNUMBER('Case Data Entry'!O403),LEFT('Case Data Entry'!O403,1)&lt;&gt;"1",LEN('Case Data Entry'!O403)=10),"OK","Phone number must be valid format"),IF('DO NOT USE_Case Formulas'!A403,"OK",NA()))</f>
        <v>#N/A</v>
      </c>
      <c r="P403" s="41" t="e">
        <f>IF(AND(NOT(ISBLANK('Case Data Entry'!P403)),ISNA(VLOOKUP('Case Data Entry'!P403,'DO NOT USE_School Picklist'!$E$3:$E$10,1,FALSE))),"Please select a value from the drop-down menu",IF('DO NOT USE_Case Formulas'!A403,"OK",NA()))</f>
        <v>#N/A</v>
      </c>
      <c r="Q403" s="41" t="e">
        <f>IF(AND(NOT(ISBLANK('Case Data Entry'!Q403)),ISNA(VLOOKUP('Case Data Entry'!Q403,'DO NOT USE_School Picklist'!$F$3:$F$16,1,FALSE))),"Please select a value from the drop-down menu",IF('DO NOT USE_Case Formulas'!A403,"OK",NA()))</f>
        <v>#N/A</v>
      </c>
      <c r="R403" s="41" t="e">
        <f>IF(LEN('Case Data Entry'!R403)&gt;100,"Classroom(s) must be less than 100 characters",IF('DO NOT USE_Case Formulas'!A403,"OK",NA()))</f>
        <v>#N/A</v>
      </c>
      <c r="S403" s="41" t="e">
        <f>IF(AND(NOT(ISBLANK('Case Data Entry'!S403)),ISNA(VLOOKUP('Case Data Entry'!S403,'DO NOT USE_School Picklist'!$S$3:$S$12,1,FALSE))),"Please select a value from the drop-down menu",IF('DO NOT USE_Case Formulas'!A403,"OK",NA()))</f>
        <v>#N/A</v>
      </c>
      <c r="T403" s="41" t="e">
        <f>IF(AND(NOT(ISBLANK('Case Data Entry'!T403)),ISNA(VLOOKUP('Case Data Entry'!T403,'DO NOT USE_School Picklist'!$S$3:$S$12,1,FALSE))),"Please select a value from the drop-down menu",IF('DO NOT USE_Case Formulas'!A403,"OK",NA()))</f>
        <v>#N/A</v>
      </c>
      <c r="U403" s="41" t="e">
        <f>IF(LEN('Case Data Entry'!U403)&gt;80,"Name of Education Group must be less than 80 characters",IF('DO NOT USE_Case Formulas'!A403,"OK",NA()))</f>
        <v>#N/A</v>
      </c>
      <c r="V403" s="41" t="e">
        <f>IF(AND(NOT(ISBLANK('Case Data Entry'!V403)),ISNA(VLOOKUP('Case Data Entry'!V403,'DO NOT USE_School Picklist'!$K$3:$K$6,1,FALSE))),"Please select a value from the drop-down menu",IF('DO NOT USE_Case Formulas'!A403,"OK",NA()))</f>
        <v>#N/A</v>
      </c>
      <c r="W403" s="41" t="e">
        <f>IF(AND('DO NOT USE_Case Formulas'!A403,ISBLANK('Case Data Entry'!W403)),"Has this person had symptoms? is required",IF(AND(NOT(ISBLANK('Case Data Entry'!W403)),ISNA(VLOOKUP('Case Data Entry'!W403,'DO NOT USE_School Picklist'!$D$3:$D$5,1,FALSE))),"Please select a value from the drop-down menu",IF(NOT(ISBLANK('Case Data Entry'!W403)),"OK",NA())))</f>
        <v>#N/A</v>
      </c>
      <c r="X403" s="41" t="e">
        <f>IF(AND('Case Data Entry'!W403='DO NOT USE_School Picklist'!$D$3,ISBLANK('Case Data Entry'!X403)),"Symptom Onset Date is required if Ever Symptomatic is Yes",IF('DO NOT USE_Case Formulas'!A403,"OK",NA()))</f>
        <v>#N/A</v>
      </c>
      <c r="Y403" s="41"/>
      <c r="Z403" s="41" t="e">
        <f ca="1">IF(AND('DO NOT USE_Case Formulas'!A403,ISBLANK('Case Data Entry'!Z403)),"Lab Result Test Date is required",IF('Case Data Entry'!Z403&gt;'DO NOT USE_School Picklist'!$C$3,"Test Date cannot be a future date",IF(NOT(ISBLANK('Case Data Entry'!Z403)),"OK",NA())))</f>
        <v>#N/A</v>
      </c>
      <c r="AA403" s="41" t="e">
        <f>IF(AND(NOT(ISBLANK('Case Data Entry'!AA403)),ISNA(VLOOKUP('Case Data Entry'!AA403,'DO NOT USE_School Picklist'!$R$3:$R$7,1,FALSE))),"Please select a value from the drop-down menu",IF('DO NOT USE_Case Formulas'!A403,"OK",NA()))</f>
        <v>#N/A</v>
      </c>
      <c r="AB403" s="41" t="e">
        <f>IF(AND(NOT(ISBLANK('Case Data Entry'!AB403)),ISNA(VLOOKUP('Case Data Entry'!AB403,'DO NOT USE_School Picklist'!$Q$3:$Q$8,1,FALSE))),"Please select a value from the drop-down menu",IF('DO NOT USE_Case Formulas'!A403,"OK",NA()))</f>
        <v>#N/A</v>
      </c>
    </row>
    <row r="404" spans="1:28" x14ac:dyDescent="0.25">
      <c r="A404" s="40" t="e">
        <f>IF('DO NOT USE_Case Formulas'!A404,IF('DO NOT USE_Case Formulas'!B404,"Not all required fields are completed","OK"),NA())</f>
        <v>#N/A</v>
      </c>
      <c r="B404" s="41" t="e">
        <f>IF(AND('DO NOT USE_Case Formulas'!A404,ISBLANK('Case Data Entry'!B404)),"First Name is required",IF(NOT(ISBLANK('Case Data Entry'!B404)),"OK",NA()))</f>
        <v>#N/A</v>
      </c>
      <c r="C404" s="41" t="e">
        <f>IF(AND('DO NOT USE_Case Formulas'!A404,ISBLANK('Case Data Entry'!C404)),"Last Name is required",IF(NOT(ISBLANK('Case Data Entry'!C404)),"OK",NA()))</f>
        <v>#N/A</v>
      </c>
      <c r="D404" s="41" t="e">
        <f>IF(AND('DO NOT USE_Case Formulas'!A404,ISBLANK('Case Data Entry'!D404)),"Birthdate is required",IF(NOT(ISBLANK('Case Data Entry'!D404)),"OK",NA()))</f>
        <v>#N/A</v>
      </c>
      <c r="E404" s="41" t="e">
        <f>IF(AND('DO NOT USE_Case Formulas'!A404,ISBLANK('Case Data Entry'!E404)),"Mobile Phone is required",IF(NOT(ISBLANK('Case Data Entry'!E404)),IF(AND(ISNUMBER(VALUE('Case Data Entry'!E404)),LEFT('Case Data Entry'!E404,1)&lt;&gt;"1",LEN('Case Data Entry'!E404)=10),"OK","Phone number must be valid format"),NA()))</f>
        <v>#N/A</v>
      </c>
      <c r="F404" s="41" t="e">
        <f>IF(LEN('Case Data Entry'!F404)&gt;255,"Home Street Address must be less than 255 characters",IF('DO NOT USE_Case Formulas'!A404,"OK",NA()))</f>
        <v>#N/A</v>
      </c>
      <c r="G404" s="41" t="e">
        <f>IF(LEN('Case Data Entry'!G404)&gt;40,"City must be less than 40 characters",IF('DO NOT USE_Case Formulas'!A404,"OK",NA()))</f>
        <v>#N/A</v>
      </c>
      <c r="H404" s="41" t="e">
        <f>IF(AND(NOT(ISBLANK('Case Data Entry'!H404)),ISNA(VLOOKUP('Case Data Entry'!H404,'DO NOT USE_School Picklist'!$P$3:$P$52,1,FALSE))),"Please select a value from the drop-down menu",IF('DO NOT USE_Case Formulas'!A404,"OK",NA()))</f>
        <v>#N/A</v>
      </c>
      <c r="I404" s="41" t="e">
        <f>IF(AND('DO NOT USE_Case Formulas'!A404,ISBLANK('Case Data Entry'!I404)),"Zip is required",IF(ISBLANK('Case Data Entry'!I404),NA(),"OK"))</f>
        <v>#N/A</v>
      </c>
      <c r="J404" s="41" t="e">
        <f>IF(AND('DO NOT USE_Case Formulas'!A404,ISBLANK('Case Data Entry'!J404)),"Student or Staff? is required",IF(ISBLANK('Case Data Entry'!J404),NA(),IF(ISNA(VLOOKUP('Case Data Entry'!J404,'DO NOT USE_School Picklist'!$B$3:$B$6,1,FALSE)),"Please select a value from the drop-down menu","OK")))</f>
        <v>#N/A</v>
      </c>
      <c r="K404" s="41" t="e">
        <f>IF(AND('Case Data Entry'!J404='DO NOT USE_School Picklist'!$B$4,ISBLANK('Case Data Entry'!K404)),"Occupation/Job Title is required if Student or Staff? is Yes, staff/faculty or volunteer",IF('DO NOT USE_Case Formulas'!A404,"OK",NA()))</f>
        <v>#N/A</v>
      </c>
      <c r="L404" s="41" t="e">
        <f ca="1">IF('Case Data Entry'!L404&gt;'DO NOT USE_School Picklist'!$C$3,"Date last on school campus/facility cannot be a future date",IF('DO NOT USE_Case Formulas'!A404,IF(ISBLANK('Case Data Entry'!L404),"Date last on school campus/facility is required","OK"),NA()))</f>
        <v>#N/A</v>
      </c>
      <c r="M404" s="41" t="e">
        <f>IF(AND('DO NOT USE_Case Formulas'!A404,ISBLANK('Case Data Entry'!M404)),"Specific Place in the Location is required",IF(ISBLANK('Case Data Entry'!M404),NA(),"OK"))</f>
        <v>#N/A</v>
      </c>
      <c r="N404" s="41" t="e">
        <f>IF(LEN('Case Data Entry'!N404)&gt;50,"Parent/Guardian Name must be less than 50 characters",IF('DO NOT USE_Case Formulas'!A404,"OK",NA()))</f>
        <v>#N/A</v>
      </c>
      <c r="O404" s="41" t="e">
        <f>IF(NOT(ISBLANK('Case Data Entry'!O404)),IF(AND(ISNUMBER('Case Data Entry'!O404),LEFT('Case Data Entry'!O404,1)&lt;&gt;"1",LEN('Case Data Entry'!O404)=10),"OK","Phone number must be valid format"),IF('DO NOT USE_Case Formulas'!A404,"OK",NA()))</f>
        <v>#N/A</v>
      </c>
      <c r="P404" s="41" t="e">
        <f>IF(AND(NOT(ISBLANK('Case Data Entry'!P404)),ISNA(VLOOKUP('Case Data Entry'!P404,'DO NOT USE_School Picklist'!$E$3:$E$10,1,FALSE))),"Please select a value from the drop-down menu",IF('DO NOT USE_Case Formulas'!A404,"OK",NA()))</f>
        <v>#N/A</v>
      </c>
      <c r="Q404" s="41" t="e">
        <f>IF(AND(NOT(ISBLANK('Case Data Entry'!Q404)),ISNA(VLOOKUP('Case Data Entry'!Q404,'DO NOT USE_School Picklist'!$F$3:$F$16,1,FALSE))),"Please select a value from the drop-down menu",IF('DO NOT USE_Case Formulas'!A404,"OK",NA()))</f>
        <v>#N/A</v>
      </c>
      <c r="R404" s="41" t="e">
        <f>IF(LEN('Case Data Entry'!R404)&gt;100,"Classroom(s) must be less than 100 characters",IF('DO NOT USE_Case Formulas'!A404,"OK",NA()))</f>
        <v>#N/A</v>
      </c>
      <c r="S404" s="41" t="e">
        <f>IF(AND(NOT(ISBLANK('Case Data Entry'!S404)),ISNA(VLOOKUP('Case Data Entry'!S404,'DO NOT USE_School Picklist'!$S$3:$S$12,1,FALSE))),"Please select a value from the drop-down menu",IF('DO NOT USE_Case Formulas'!A404,"OK",NA()))</f>
        <v>#N/A</v>
      </c>
      <c r="T404" s="41" t="e">
        <f>IF(AND(NOT(ISBLANK('Case Data Entry'!T404)),ISNA(VLOOKUP('Case Data Entry'!T404,'DO NOT USE_School Picklist'!$S$3:$S$12,1,FALSE))),"Please select a value from the drop-down menu",IF('DO NOT USE_Case Formulas'!A404,"OK",NA()))</f>
        <v>#N/A</v>
      </c>
      <c r="U404" s="41" t="e">
        <f>IF(LEN('Case Data Entry'!U404)&gt;80,"Name of Education Group must be less than 80 characters",IF('DO NOT USE_Case Formulas'!A404,"OK",NA()))</f>
        <v>#N/A</v>
      </c>
      <c r="V404" s="41" t="e">
        <f>IF(AND(NOT(ISBLANK('Case Data Entry'!V404)),ISNA(VLOOKUP('Case Data Entry'!V404,'DO NOT USE_School Picklist'!$K$3:$K$6,1,FALSE))),"Please select a value from the drop-down menu",IF('DO NOT USE_Case Formulas'!A404,"OK",NA()))</f>
        <v>#N/A</v>
      </c>
      <c r="W404" s="41" t="e">
        <f>IF(AND('DO NOT USE_Case Formulas'!A404,ISBLANK('Case Data Entry'!W404)),"Has this person had symptoms? is required",IF(AND(NOT(ISBLANK('Case Data Entry'!W404)),ISNA(VLOOKUP('Case Data Entry'!W404,'DO NOT USE_School Picklist'!$D$3:$D$5,1,FALSE))),"Please select a value from the drop-down menu",IF(NOT(ISBLANK('Case Data Entry'!W404)),"OK",NA())))</f>
        <v>#N/A</v>
      </c>
      <c r="X404" s="41" t="e">
        <f>IF(AND('Case Data Entry'!W404='DO NOT USE_School Picklist'!$D$3,ISBLANK('Case Data Entry'!X404)),"Symptom Onset Date is required if Ever Symptomatic is Yes",IF('DO NOT USE_Case Formulas'!A404,"OK",NA()))</f>
        <v>#N/A</v>
      </c>
      <c r="Y404" s="41"/>
      <c r="Z404" s="41" t="e">
        <f ca="1">IF(AND('DO NOT USE_Case Formulas'!A404,ISBLANK('Case Data Entry'!Z404)),"Lab Result Test Date is required",IF('Case Data Entry'!Z404&gt;'DO NOT USE_School Picklist'!$C$3,"Test Date cannot be a future date",IF(NOT(ISBLANK('Case Data Entry'!Z404)),"OK",NA())))</f>
        <v>#N/A</v>
      </c>
      <c r="AA404" s="41" t="e">
        <f>IF(AND(NOT(ISBLANK('Case Data Entry'!AA404)),ISNA(VLOOKUP('Case Data Entry'!AA404,'DO NOT USE_School Picklist'!$R$3:$R$7,1,FALSE))),"Please select a value from the drop-down menu",IF('DO NOT USE_Case Formulas'!A404,"OK",NA()))</f>
        <v>#N/A</v>
      </c>
      <c r="AB404" s="41" t="e">
        <f>IF(AND(NOT(ISBLANK('Case Data Entry'!AB404)),ISNA(VLOOKUP('Case Data Entry'!AB404,'DO NOT USE_School Picklist'!$Q$3:$Q$8,1,FALSE))),"Please select a value from the drop-down menu",IF('DO NOT USE_Case Formulas'!A404,"OK",NA()))</f>
        <v>#N/A</v>
      </c>
    </row>
    <row r="405" spans="1:28" x14ac:dyDescent="0.25">
      <c r="A405" s="40" t="e">
        <f>IF('DO NOT USE_Case Formulas'!A405,IF('DO NOT USE_Case Formulas'!B405,"Not all required fields are completed","OK"),NA())</f>
        <v>#N/A</v>
      </c>
      <c r="B405" s="41" t="e">
        <f>IF(AND('DO NOT USE_Case Formulas'!A405,ISBLANK('Case Data Entry'!B405)),"First Name is required",IF(NOT(ISBLANK('Case Data Entry'!B405)),"OK",NA()))</f>
        <v>#N/A</v>
      </c>
      <c r="C405" s="41" t="e">
        <f>IF(AND('DO NOT USE_Case Formulas'!A405,ISBLANK('Case Data Entry'!C405)),"Last Name is required",IF(NOT(ISBLANK('Case Data Entry'!C405)),"OK",NA()))</f>
        <v>#N/A</v>
      </c>
      <c r="D405" s="41" t="e">
        <f>IF(AND('DO NOT USE_Case Formulas'!A405,ISBLANK('Case Data Entry'!D405)),"Birthdate is required",IF(NOT(ISBLANK('Case Data Entry'!D405)),"OK",NA()))</f>
        <v>#N/A</v>
      </c>
      <c r="E405" s="41" t="e">
        <f>IF(AND('DO NOT USE_Case Formulas'!A405,ISBLANK('Case Data Entry'!E405)),"Mobile Phone is required",IF(NOT(ISBLANK('Case Data Entry'!E405)),IF(AND(ISNUMBER(VALUE('Case Data Entry'!E405)),LEFT('Case Data Entry'!E405,1)&lt;&gt;"1",LEN('Case Data Entry'!E405)=10),"OK","Phone number must be valid format"),NA()))</f>
        <v>#N/A</v>
      </c>
      <c r="F405" s="41" t="e">
        <f>IF(LEN('Case Data Entry'!F405)&gt;255,"Home Street Address must be less than 255 characters",IF('DO NOT USE_Case Formulas'!A405,"OK",NA()))</f>
        <v>#N/A</v>
      </c>
      <c r="G405" s="41" t="e">
        <f>IF(LEN('Case Data Entry'!G405)&gt;40,"City must be less than 40 characters",IF('DO NOT USE_Case Formulas'!A405,"OK",NA()))</f>
        <v>#N/A</v>
      </c>
      <c r="H405" s="41" t="e">
        <f>IF(AND(NOT(ISBLANK('Case Data Entry'!H405)),ISNA(VLOOKUP('Case Data Entry'!H405,'DO NOT USE_School Picklist'!$P$3:$P$52,1,FALSE))),"Please select a value from the drop-down menu",IF('DO NOT USE_Case Formulas'!A405,"OK",NA()))</f>
        <v>#N/A</v>
      </c>
      <c r="I405" s="41" t="e">
        <f>IF(AND('DO NOT USE_Case Formulas'!A405,ISBLANK('Case Data Entry'!I405)),"Zip is required",IF(ISBLANK('Case Data Entry'!I405),NA(),"OK"))</f>
        <v>#N/A</v>
      </c>
      <c r="J405" s="41" t="e">
        <f>IF(AND('DO NOT USE_Case Formulas'!A405,ISBLANK('Case Data Entry'!J405)),"Student or Staff? is required",IF(ISBLANK('Case Data Entry'!J405),NA(),IF(ISNA(VLOOKUP('Case Data Entry'!J405,'DO NOT USE_School Picklist'!$B$3:$B$6,1,FALSE)),"Please select a value from the drop-down menu","OK")))</f>
        <v>#N/A</v>
      </c>
      <c r="K405" s="41" t="e">
        <f>IF(AND('Case Data Entry'!J405='DO NOT USE_School Picklist'!$B$4,ISBLANK('Case Data Entry'!K405)),"Occupation/Job Title is required if Student or Staff? is Yes, staff/faculty or volunteer",IF('DO NOT USE_Case Formulas'!A405,"OK",NA()))</f>
        <v>#N/A</v>
      </c>
      <c r="L405" s="41" t="e">
        <f ca="1">IF('Case Data Entry'!L405&gt;'DO NOT USE_School Picklist'!$C$3,"Date last on school campus/facility cannot be a future date",IF('DO NOT USE_Case Formulas'!A405,IF(ISBLANK('Case Data Entry'!L405),"Date last on school campus/facility is required","OK"),NA()))</f>
        <v>#N/A</v>
      </c>
      <c r="M405" s="41" t="e">
        <f>IF(AND('DO NOT USE_Case Formulas'!A405,ISBLANK('Case Data Entry'!M405)),"Specific Place in the Location is required",IF(ISBLANK('Case Data Entry'!M405),NA(),"OK"))</f>
        <v>#N/A</v>
      </c>
      <c r="N405" s="41" t="e">
        <f>IF(LEN('Case Data Entry'!N405)&gt;50,"Parent/Guardian Name must be less than 50 characters",IF('DO NOT USE_Case Formulas'!A405,"OK",NA()))</f>
        <v>#N/A</v>
      </c>
      <c r="O405" s="41" t="e">
        <f>IF(NOT(ISBLANK('Case Data Entry'!O405)),IF(AND(ISNUMBER('Case Data Entry'!O405),LEFT('Case Data Entry'!O405,1)&lt;&gt;"1",LEN('Case Data Entry'!O405)=10),"OK","Phone number must be valid format"),IF('DO NOT USE_Case Formulas'!A405,"OK",NA()))</f>
        <v>#N/A</v>
      </c>
      <c r="P405" s="41" t="e">
        <f>IF(AND(NOT(ISBLANK('Case Data Entry'!P405)),ISNA(VLOOKUP('Case Data Entry'!P405,'DO NOT USE_School Picklist'!$E$3:$E$10,1,FALSE))),"Please select a value from the drop-down menu",IF('DO NOT USE_Case Formulas'!A405,"OK",NA()))</f>
        <v>#N/A</v>
      </c>
      <c r="Q405" s="41" t="e">
        <f>IF(AND(NOT(ISBLANK('Case Data Entry'!Q405)),ISNA(VLOOKUP('Case Data Entry'!Q405,'DO NOT USE_School Picklist'!$F$3:$F$16,1,FALSE))),"Please select a value from the drop-down menu",IF('DO NOT USE_Case Formulas'!A405,"OK",NA()))</f>
        <v>#N/A</v>
      </c>
      <c r="R405" s="41" t="e">
        <f>IF(LEN('Case Data Entry'!R405)&gt;100,"Classroom(s) must be less than 100 characters",IF('DO NOT USE_Case Formulas'!A405,"OK",NA()))</f>
        <v>#N/A</v>
      </c>
      <c r="S405" s="41" t="e">
        <f>IF(AND(NOT(ISBLANK('Case Data Entry'!S405)),ISNA(VLOOKUP('Case Data Entry'!S405,'DO NOT USE_School Picklist'!$S$3:$S$12,1,FALSE))),"Please select a value from the drop-down menu",IF('DO NOT USE_Case Formulas'!A405,"OK",NA()))</f>
        <v>#N/A</v>
      </c>
      <c r="T405" s="41" t="e">
        <f>IF(AND(NOT(ISBLANK('Case Data Entry'!T405)),ISNA(VLOOKUP('Case Data Entry'!T405,'DO NOT USE_School Picklist'!$S$3:$S$12,1,FALSE))),"Please select a value from the drop-down menu",IF('DO NOT USE_Case Formulas'!A405,"OK",NA()))</f>
        <v>#N/A</v>
      </c>
      <c r="U405" s="41" t="e">
        <f>IF(LEN('Case Data Entry'!U405)&gt;80,"Name of Education Group must be less than 80 characters",IF('DO NOT USE_Case Formulas'!A405,"OK",NA()))</f>
        <v>#N/A</v>
      </c>
      <c r="V405" s="41" t="e">
        <f>IF(AND(NOT(ISBLANK('Case Data Entry'!V405)),ISNA(VLOOKUP('Case Data Entry'!V405,'DO NOT USE_School Picklist'!$K$3:$K$6,1,FALSE))),"Please select a value from the drop-down menu",IF('DO NOT USE_Case Formulas'!A405,"OK",NA()))</f>
        <v>#N/A</v>
      </c>
      <c r="W405" s="41" t="e">
        <f>IF(AND('DO NOT USE_Case Formulas'!A405,ISBLANK('Case Data Entry'!W405)),"Has this person had symptoms? is required",IF(AND(NOT(ISBLANK('Case Data Entry'!W405)),ISNA(VLOOKUP('Case Data Entry'!W405,'DO NOT USE_School Picklist'!$D$3:$D$5,1,FALSE))),"Please select a value from the drop-down menu",IF(NOT(ISBLANK('Case Data Entry'!W405)),"OK",NA())))</f>
        <v>#N/A</v>
      </c>
      <c r="X405" s="41" t="e">
        <f>IF(AND('Case Data Entry'!W405='DO NOT USE_School Picklist'!$D$3,ISBLANK('Case Data Entry'!X405)),"Symptom Onset Date is required if Ever Symptomatic is Yes",IF('DO NOT USE_Case Formulas'!A405,"OK",NA()))</f>
        <v>#N/A</v>
      </c>
      <c r="Y405" s="41"/>
      <c r="Z405" s="41" t="e">
        <f ca="1">IF(AND('DO NOT USE_Case Formulas'!A405,ISBLANK('Case Data Entry'!Z405)),"Lab Result Test Date is required",IF('Case Data Entry'!Z405&gt;'DO NOT USE_School Picklist'!$C$3,"Test Date cannot be a future date",IF(NOT(ISBLANK('Case Data Entry'!Z405)),"OK",NA())))</f>
        <v>#N/A</v>
      </c>
      <c r="AA405" s="41" t="e">
        <f>IF(AND(NOT(ISBLANK('Case Data Entry'!AA405)),ISNA(VLOOKUP('Case Data Entry'!AA405,'DO NOT USE_School Picklist'!$R$3:$R$7,1,FALSE))),"Please select a value from the drop-down menu",IF('DO NOT USE_Case Formulas'!A405,"OK",NA()))</f>
        <v>#N/A</v>
      </c>
      <c r="AB405" s="41" t="e">
        <f>IF(AND(NOT(ISBLANK('Case Data Entry'!AB405)),ISNA(VLOOKUP('Case Data Entry'!AB405,'DO NOT USE_School Picklist'!$Q$3:$Q$8,1,FALSE))),"Please select a value from the drop-down menu",IF('DO NOT USE_Case Formulas'!A405,"OK",NA()))</f>
        <v>#N/A</v>
      </c>
    </row>
    <row r="406" spans="1:28" x14ac:dyDescent="0.25">
      <c r="A406" s="40" t="e">
        <f>IF('DO NOT USE_Case Formulas'!A406,IF('DO NOT USE_Case Formulas'!B406,"Not all required fields are completed","OK"),NA())</f>
        <v>#N/A</v>
      </c>
      <c r="B406" s="41" t="e">
        <f>IF(AND('DO NOT USE_Case Formulas'!A406,ISBLANK('Case Data Entry'!B406)),"First Name is required",IF(NOT(ISBLANK('Case Data Entry'!B406)),"OK",NA()))</f>
        <v>#N/A</v>
      </c>
      <c r="C406" s="41" t="e">
        <f>IF(AND('DO NOT USE_Case Formulas'!A406,ISBLANK('Case Data Entry'!C406)),"Last Name is required",IF(NOT(ISBLANK('Case Data Entry'!C406)),"OK",NA()))</f>
        <v>#N/A</v>
      </c>
      <c r="D406" s="41" t="e">
        <f>IF(AND('DO NOT USE_Case Formulas'!A406,ISBLANK('Case Data Entry'!D406)),"Birthdate is required",IF(NOT(ISBLANK('Case Data Entry'!D406)),"OK",NA()))</f>
        <v>#N/A</v>
      </c>
      <c r="E406" s="41" t="e">
        <f>IF(AND('DO NOT USE_Case Formulas'!A406,ISBLANK('Case Data Entry'!E406)),"Mobile Phone is required",IF(NOT(ISBLANK('Case Data Entry'!E406)),IF(AND(ISNUMBER(VALUE('Case Data Entry'!E406)),LEFT('Case Data Entry'!E406,1)&lt;&gt;"1",LEN('Case Data Entry'!E406)=10),"OK","Phone number must be valid format"),NA()))</f>
        <v>#N/A</v>
      </c>
      <c r="F406" s="41" t="e">
        <f>IF(LEN('Case Data Entry'!F406)&gt;255,"Home Street Address must be less than 255 characters",IF('DO NOT USE_Case Formulas'!A406,"OK",NA()))</f>
        <v>#N/A</v>
      </c>
      <c r="G406" s="41" t="e">
        <f>IF(LEN('Case Data Entry'!G406)&gt;40,"City must be less than 40 characters",IF('DO NOT USE_Case Formulas'!A406,"OK",NA()))</f>
        <v>#N/A</v>
      </c>
      <c r="H406" s="41" t="e">
        <f>IF(AND(NOT(ISBLANK('Case Data Entry'!H406)),ISNA(VLOOKUP('Case Data Entry'!H406,'DO NOT USE_School Picklist'!$P$3:$P$52,1,FALSE))),"Please select a value from the drop-down menu",IF('DO NOT USE_Case Formulas'!A406,"OK",NA()))</f>
        <v>#N/A</v>
      </c>
      <c r="I406" s="41" t="e">
        <f>IF(AND('DO NOT USE_Case Formulas'!A406,ISBLANK('Case Data Entry'!I406)),"Zip is required",IF(ISBLANK('Case Data Entry'!I406),NA(),"OK"))</f>
        <v>#N/A</v>
      </c>
      <c r="J406" s="41" t="e">
        <f>IF(AND('DO NOT USE_Case Formulas'!A406,ISBLANK('Case Data Entry'!J406)),"Student or Staff? is required",IF(ISBLANK('Case Data Entry'!J406),NA(),IF(ISNA(VLOOKUP('Case Data Entry'!J406,'DO NOT USE_School Picklist'!$B$3:$B$6,1,FALSE)),"Please select a value from the drop-down menu","OK")))</f>
        <v>#N/A</v>
      </c>
      <c r="K406" s="41" t="e">
        <f>IF(AND('Case Data Entry'!J406='DO NOT USE_School Picklist'!$B$4,ISBLANK('Case Data Entry'!K406)),"Occupation/Job Title is required if Student or Staff? is Yes, staff/faculty or volunteer",IF('DO NOT USE_Case Formulas'!A406,"OK",NA()))</f>
        <v>#N/A</v>
      </c>
      <c r="L406" s="41" t="e">
        <f ca="1">IF('Case Data Entry'!L406&gt;'DO NOT USE_School Picklist'!$C$3,"Date last on school campus/facility cannot be a future date",IF('DO NOT USE_Case Formulas'!A406,IF(ISBLANK('Case Data Entry'!L406),"Date last on school campus/facility is required","OK"),NA()))</f>
        <v>#N/A</v>
      </c>
      <c r="M406" s="41" t="e">
        <f>IF(AND('DO NOT USE_Case Formulas'!A406,ISBLANK('Case Data Entry'!M406)),"Specific Place in the Location is required",IF(ISBLANK('Case Data Entry'!M406),NA(),"OK"))</f>
        <v>#N/A</v>
      </c>
      <c r="N406" s="41" t="e">
        <f>IF(LEN('Case Data Entry'!N406)&gt;50,"Parent/Guardian Name must be less than 50 characters",IF('DO NOT USE_Case Formulas'!A406,"OK",NA()))</f>
        <v>#N/A</v>
      </c>
      <c r="O406" s="41" t="e">
        <f>IF(NOT(ISBLANK('Case Data Entry'!O406)),IF(AND(ISNUMBER('Case Data Entry'!O406),LEFT('Case Data Entry'!O406,1)&lt;&gt;"1",LEN('Case Data Entry'!O406)=10),"OK","Phone number must be valid format"),IF('DO NOT USE_Case Formulas'!A406,"OK",NA()))</f>
        <v>#N/A</v>
      </c>
      <c r="P406" s="41" t="e">
        <f>IF(AND(NOT(ISBLANK('Case Data Entry'!P406)),ISNA(VLOOKUP('Case Data Entry'!P406,'DO NOT USE_School Picklist'!$E$3:$E$10,1,FALSE))),"Please select a value from the drop-down menu",IF('DO NOT USE_Case Formulas'!A406,"OK",NA()))</f>
        <v>#N/A</v>
      </c>
      <c r="Q406" s="41" t="e">
        <f>IF(AND(NOT(ISBLANK('Case Data Entry'!Q406)),ISNA(VLOOKUP('Case Data Entry'!Q406,'DO NOT USE_School Picklist'!$F$3:$F$16,1,FALSE))),"Please select a value from the drop-down menu",IF('DO NOT USE_Case Formulas'!A406,"OK",NA()))</f>
        <v>#N/A</v>
      </c>
      <c r="R406" s="41" t="e">
        <f>IF(LEN('Case Data Entry'!R406)&gt;100,"Classroom(s) must be less than 100 characters",IF('DO NOT USE_Case Formulas'!A406,"OK",NA()))</f>
        <v>#N/A</v>
      </c>
      <c r="S406" s="41" t="e">
        <f>IF(AND(NOT(ISBLANK('Case Data Entry'!S406)),ISNA(VLOOKUP('Case Data Entry'!S406,'DO NOT USE_School Picklist'!$S$3:$S$12,1,FALSE))),"Please select a value from the drop-down menu",IF('DO NOT USE_Case Formulas'!A406,"OK",NA()))</f>
        <v>#N/A</v>
      </c>
      <c r="T406" s="41" t="e">
        <f>IF(AND(NOT(ISBLANK('Case Data Entry'!T406)),ISNA(VLOOKUP('Case Data Entry'!T406,'DO NOT USE_School Picklist'!$S$3:$S$12,1,FALSE))),"Please select a value from the drop-down menu",IF('DO NOT USE_Case Formulas'!A406,"OK",NA()))</f>
        <v>#N/A</v>
      </c>
      <c r="U406" s="41" t="e">
        <f>IF(LEN('Case Data Entry'!U406)&gt;80,"Name of Education Group must be less than 80 characters",IF('DO NOT USE_Case Formulas'!A406,"OK",NA()))</f>
        <v>#N/A</v>
      </c>
      <c r="V406" s="41" t="e">
        <f>IF(AND(NOT(ISBLANK('Case Data Entry'!V406)),ISNA(VLOOKUP('Case Data Entry'!V406,'DO NOT USE_School Picklist'!$K$3:$K$6,1,FALSE))),"Please select a value from the drop-down menu",IF('DO NOT USE_Case Formulas'!A406,"OK",NA()))</f>
        <v>#N/A</v>
      </c>
      <c r="W406" s="41" t="e">
        <f>IF(AND('DO NOT USE_Case Formulas'!A406,ISBLANK('Case Data Entry'!W406)),"Has this person had symptoms? is required",IF(AND(NOT(ISBLANK('Case Data Entry'!W406)),ISNA(VLOOKUP('Case Data Entry'!W406,'DO NOT USE_School Picklist'!$D$3:$D$5,1,FALSE))),"Please select a value from the drop-down menu",IF(NOT(ISBLANK('Case Data Entry'!W406)),"OK",NA())))</f>
        <v>#N/A</v>
      </c>
      <c r="X406" s="41" t="e">
        <f>IF(AND('Case Data Entry'!W406='DO NOT USE_School Picklist'!$D$3,ISBLANK('Case Data Entry'!X406)),"Symptom Onset Date is required if Ever Symptomatic is Yes",IF('DO NOT USE_Case Formulas'!A406,"OK",NA()))</f>
        <v>#N/A</v>
      </c>
      <c r="Y406" s="41"/>
      <c r="Z406" s="41" t="e">
        <f ca="1">IF(AND('DO NOT USE_Case Formulas'!A406,ISBLANK('Case Data Entry'!Z406)),"Lab Result Test Date is required",IF('Case Data Entry'!Z406&gt;'DO NOT USE_School Picklist'!$C$3,"Test Date cannot be a future date",IF(NOT(ISBLANK('Case Data Entry'!Z406)),"OK",NA())))</f>
        <v>#N/A</v>
      </c>
      <c r="AA406" s="41" t="e">
        <f>IF(AND(NOT(ISBLANK('Case Data Entry'!AA406)),ISNA(VLOOKUP('Case Data Entry'!AA406,'DO NOT USE_School Picklist'!$R$3:$R$7,1,FALSE))),"Please select a value from the drop-down menu",IF('DO NOT USE_Case Formulas'!A406,"OK",NA()))</f>
        <v>#N/A</v>
      </c>
      <c r="AB406" s="41" t="e">
        <f>IF(AND(NOT(ISBLANK('Case Data Entry'!AB406)),ISNA(VLOOKUP('Case Data Entry'!AB406,'DO NOT USE_School Picklist'!$Q$3:$Q$8,1,FALSE))),"Please select a value from the drop-down menu",IF('DO NOT USE_Case Formulas'!A406,"OK",NA()))</f>
        <v>#N/A</v>
      </c>
    </row>
    <row r="407" spans="1:28" x14ac:dyDescent="0.25">
      <c r="A407" s="40" t="e">
        <f>IF('DO NOT USE_Case Formulas'!A407,IF('DO NOT USE_Case Formulas'!B407,"Not all required fields are completed","OK"),NA())</f>
        <v>#N/A</v>
      </c>
      <c r="B407" s="41" t="e">
        <f>IF(AND('DO NOT USE_Case Formulas'!A407,ISBLANK('Case Data Entry'!B407)),"First Name is required",IF(NOT(ISBLANK('Case Data Entry'!B407)),"OK",NA()))</f>
        <v>#N/A</v>
      </c>
      <c r="C407" s="41" t="e">
        <f>IF(AND('DO NOT USE_Case Formulas'!A407,ISBLANK('Case Data Entry'!C407)),"Last Name is required",IF(NOT(ISBLANK('Case Data Entry'!C407)),"OK",NA()))</f>
        <v>#N/A</v>
      </c>
      <c r="D407" s="41" t="e">
        <f>IF(AND('DO NOT USE_Case Formulas'!A407,ISBLANK('Case Data Entry'!D407)),"Birthdate is required",IF(NOT(ISBLANK('Case Data Entry'!D407)),"OK",NA()))</f>
        <v>#N/A</v>
      </c>
      <c r="E407" s="41" t="e">
        <f>IF(AND('DO NOT USE_Case Formulas'!A407,ISBLANK('Case Data Entry'!E407)),"Mobile Phone is required",IF(NOT(ISBLANK('Case Data Entry'!E407)),IF(AND(ISNUMBER(VALUE('Case Data Entry'!E407)),LEFT('Case Data Entry'!E407,1)&lt;&gt;"1",LEN('Case Data Entry'!E407)=10),"OK","Phone number must be valid format"),NA()))</f>
        <v>#N/A</v>
      </c>
      <c r="F407" s="41" t="e">
        <f>IF(LEN('Case Data Entry'!F407)&gt;255,"Home Street Address must be less than 255 characters",IF('DO NOT USE_Case Formulas'!A407,"OK",NA()))</f>
        <v>#N/A</v>
      </c>
      <c r="G407" s="41" t="e">
        <f>IF(LEN('Case Data Entry'!G407)&gt;40,"City must be less than 40 characters",IF('DO NOT USE_Case Formulas'!A407,"OK",NA()))</f>
        <v>#N/A</v>
      </c>
      <c r="H407" s="41" t="e">
        <f>IF(AND(NOT(ISBLANK('Case Data Entry'!H407)),ISNA(VLOOKUP('Case Data Entry'!H407,'DO NOT USE_School Picklist'!$P$3:$P$52,1,FALSE))),"Please select a value from the drop-down menu",IF('DO NOT USE_Case Formulas'!A407,"OK",NA()))</f>
        <v>#N/A</v>
      </c>
      <c r="I407" s="41" t="e">
        <f>IF(AND('DO NOT USE_Case Formulas'!A407,ISBLANK('Case Data Entry'!I407)),"Zip is required",IF(ISBLANK('Case Data Entry'!I407),NA(),"OK"))</f>
        <v>#N/A</v>
      </c>
      <c r="J407" s="41" t="e">
        <f>IF(AND('DO NOT USE_Case Formulas'!A407,ISBLANK('Case Data Entry'!J407)),"Student or Staff? is required",IF(ISBLANK('Case Data Entry'!J407),NA(),IF(ISNA(VLOOKUP('Case Data Entry'!J407,'DO NOT USE_School Picklist'!$B$3:$B$6,1,FALSE)),"Please select a value from the drop-down menu","OK")))</f>
        <v>#N/A</v>
      </c>
      <c r="K407" s="41" t="e">
        <f>IF(AND('Case Data Entry'!J407='DO NOT USE_School Picklist'!$B$4,ISBLANK('Case Data Entry'!K407)),"Occupation/Job Title is required if Student or Staff? is Yes, staff/faculty or volunteer",IF('DO NOT USE_Case Formulas'!A407,"OK",NA()))</f>
        <v>#N/A</v>
      </c>
      <c r="L407" s="41" t="e">
        <f ca="1">IF('Case Data Entry'!L407&gt;'DO NOT USE_School Picklist'!$C$3,"Date last on school campus/facility cannot be a future date",IF('DO NOT USE_Case Formulas'!A407,IF(ISBLANK('Case Data Entry'!L407),"Date last on school campus/facility is required","OK"),NA()))</f>
        <v>#N/A</v>
      </c>
      <c r="M407" s="41" t="e">
        <f>IF(AND('DO NOT USE_Case Formulas'!A407,ISBLANK('Case Data Entry'!M407)),"Specific Place in the Location is required",IF(ISBLANK('Case Data Entry'!M407),NA(),"OK"))</f>
        <v>#N/A</v>
      </c>
      <c r="N407" s="41" t="e">
        <f>IF(LEN('Case Data Entry'!N407)&gt;50,"Parent/Guardian Name must be less than 50 characters",IF('DO NOT USE_Case Formulas'!A407,"OK",NA()))</f>
        <v>#N/A</v>
      </c>
      <c r="O407" s="41" t="e">
        <f>IF(NOT(ISBLANK('Case Data Entry'!O407)),IF(AND(ISNUMBER('Case Data Entry'!O407),LEFT('Case Data Entry'!O407,1)&lt;&gt;"1",LEN('Case Data Entry'!O407)=10),"OK","Phone number must be valid format"),IF('DO NOT USE_Case Formulas'!A407,"OK",NA()))</f>
        <v>#N/A</v>
      </c>
      <c r="P407" s="41" t="e">
        <f>IF(AND(NOT(ISBLANK('Case Data Entry'!P407)),ISNA(VLOOKUP('Case Data Entry'!P407,'DO NOT USE_School Picklist'!$E$3:$E$10,1,FALSE))),"Please select a value from the drop-down menu",IF('DO NOT USE_Case Formulas'!A407,"OK",NA()))</f>
        <v>#N/A</v>
      </c>
      <c r="Q407" s="41" t="e">
        <f>IF(AND(NOT(ISBLANK('Case Data Entry'!Q407)),ISNA(VLOOKUP('Case Data Entry'!Q407,'DO NOT USE_School Picklist'!$F$3:$F$16,1,FALSE))),"Please select a value from the drop-down menu",IF('DO NOT USE_Case Formulas'!A407,"OK",NA()))</f>
        <v>#N/A</v>
      </c>
      <c r="R407" s="41" t="e">
        <f>IF(LEN('Case Data Entry'!R407)&gt;100,"Classroom(s) must be less than 100 characters",IF('DO NOT USE_Case Formulas'!A407,"OK",NA()))</f>
        <v>#N/A</v>
      </c>
      <c r="S407" s="41" t="e">
        <f>IF(AND(NOT(ISBLANK('Case Data Entry'!S407)),ISNA(VLOOKUP('Case Data Entry'!S407,'DO NOT USE_School Picklist'!$S$3:$S$12,1,FALSE))),"Please select a value from the drop-down menu",IF('DO NOT USE_Case Formulas'!A407,"OK",NA()))</f>
        <v>#N/A</v>
      </c>
      <c r="T407" s="41" t="e">
        <f>IF(AND(NOT(ISBLANK('Case Data Entry'!T407)),ISNA(VLOOKUP('Case Data Entry'!T407,'DO NOT USE_School Picklist'!$S$3:$S$12,1,FALSE))),"Please select a value from the drop-down menu",IF('DO NOT USE_Case Formulas'!A407,"OK",NA()))</f>
        <v>#N/A</v>
      </c>
      <c r="U407" s="41" t="e">
        <f>IF(LEN('Case Data Entry'!U407)&gt;80,"Name of Education Group must be less than 80 characters",IF('DO NOT USE_Case Formulas'!A407,"OK",NA()))</f>
        <v>#N/A</v>
      </c>
      <c r="V407" s="41" t="e">
        <f>IF(AND(NOT(ISBLANK('Case Data Entry'!V407)),ISNA(VLOOKUP('Case Data Entry'!V407,'DO NOT USE_School Picklist'!$K$3:$K$6,1,FALSE))),"Please select a value from the drop-down menu",IF('DO NOT USE_Case Formulas'!A407,"OK",NA()))</f>
        <v>#N/A</v>
      </c>
      <c r="W407" s="41" t="e">
        <f>IF(AND('DO NOT USE_Case Formulas'!A407,ISBLANK('Case Data Entry'!W407)),"Has this person had symptoms? is required",IF(AND(NOT(ISBLANK('Case Data Entry'!W407)),ISNA(VLOOKUP('Case Data Entry'!W407,'DO NOT USE_School Picklist'!$D$3:$D$5,1,FALSE))),"Please select a value from the drop-down menu",IF(NOT(ISBLANK('Case Data Entry'!W407)),"OK",NA())))</f>
        <v>#N/A</v>
      </c>
      <c r="X407" s="41" t="e">
        <f>IF(AND('Case Data Entry'!W407='DO NOT USE_School Picklist'!$D$3,ISBLANK('Case Data Entry'!X407)),"Symptom Onset Date is required if Ever Symptomatic is Yes",IF('DO NOT USE_Case Formulas'!A407,"OK",NA()))</f>
        <v>#N/A</v>
      </c>
      <c r="Y407" s="41"/>
      <c r="Z407" s="41" t="e">
        <f ca="1">IF(AND('DO NOT USE_Case Formulas'!A407,ISBLANK('Case Data Entry'!Z407)),"Lab Result Test Date is required",IF('Case Data Entry'!Z407&gt;'DO NOT USE_School Picklist'!$C$3,"Test Date cannot be a future date",IF(NOT(ISBLANK('Case Data Entry'!Z407)),"OK",NA())))</f>
        <v>#N/A</v>
      </c>
      <c r="AA407" s="41" t="e">
        <f>IF(AND(NOT(ISBLANK('Case Data Entry'!AA407)),ISNA(VLOOKUP('Case Data Entry'!AA407,'DO NOT USE_School Picklist'!$R$3:$R$7,1,FALSE))),"Please select a value from the drop-down menu",IF('DO NOT USE_Case Formulas'!A407,"OK",NA()))</f>
        <v>#N/A</v>
      </c>
      <c r="AB407" s="41" t="e">
        <f>IF(AND(NOT(ISBLANK('Case Data Entry'!AB407)),ISNA(VLOOKUP('Case Data Entry'!AB407,'DO NOT USE_School Picklist'!$Q$3:$Q$8,1,FALSE))),"Please select a value from the drop-down menu",IF('DO NOT USE_Case Formulas'!A407,"OK",NA()))</f>
        <v>#N/A</v>
      </c>
    </row>
    <row r="408" spans="1:28" x14ac:dyDescent="0.25">
      <c r="A408" s="40" t="e">
        <f>IF('DO NOT USE_Case Formulas'!A408,IF('DO NOT USE_Case Formulas'!B408,"Not all required fields are completed","OK"),NA())</f>
        <v>#N/A</v>
      </c>
      <c r="B408" s="41" t="e">
        <f>IF(AND('DO NOT USE_Case Formulas'!A408,ISBLANK('Case Data Entry'!B408)),"First Name is required",IF(NOT(ISBLANK('Case Data Entry'!B408)),"OK",NA()))</f>
        <v>#N/A</v>
      </c>
      <c r="C408" s="41" t="e">
        <f>IF(AND('DO NOT USE_Case Formulas'!A408,ISBLANK('Case Data Entry'!C408)),"Last Name is required",IF(NOT(ISBLANK('Case Data Entry'!C408)),"OK",NA()))</f>
        <v>#N/A</v>
      </c>
      <c r="D408" s="41" t="e">
        <f>IF(AND('DO NOT USE_Case Formulas'!A408,ISBLANK('Case Data Entry'!D408)),"Birthdate is required",IF(NOT(ISBLANK('Case Data Entry'!D408)),"OK",NA()))</f>
        <v>#N/A</v>
      </c>
      <c r="E408" s="41" t="e">
        <f>IF(AND('DO NOT USE_Case Formulas'!A408,ISBLANK('Case Data Entry'!E408)),"Mobile Phone is required",IF(NOT(ISBLANK('Case Data Entry'!E408)),IF(AND(ISNUMBER(VALUE('Case Data Entry'!E408)),LEFT('Case Data Entry'!E408,1)&lt;&gt;"1",LEN('Case Data Entry'!E408)=10),"OK","Phone number must be valid format"),NA()))</f>
        <v>#N/A</v>
      </c>
      <c r="F408" s="41" t="e">
        <f>IF(LEN('Case Data Entry'!F408)&gt;255,"Home Street Address must be less than 255 characters",IF('DO NOT USE_Case Formulas'!A408,"OK",NA()))</f>
        <v>#N/A</v>
      </c>
      <c r="G408" s="41" t="e">
        <f>IF(LEN('Case Data Entry'!G408)&gt;40,"City must be less than 40 characters",IF('DO NOT USE_Case Formulas'!A408,"OK",NA()))</f>
        <v>#N/A</v>
      </c>
      <c r="H408" s="41" t="e">
        <f>IF(AND(NOT(ISBLANK('Case Data Entry'!H408)),ISNA(VLOOKUP('Case Data Entry'!H408,'DO NOT USE_School Picklist'!$P$3:$P$52,1,FALSE))),"Please select a value from the drop-down menu",IF('DO NOT USE_Case Formulas'!A408,"OK",NA()))</f>
        <v>#N/A</v>
      </c>
      <c r="I408" s="41" t="e">
        <f>IF(AND('DO NOT USE_Case Formulas'!A408,ISBLANK('Case Data Entry'!I408)),"Zip is required",IF(ISBLANK('Case Data Entry'!I408),NA(),"OK"))</f>
        <v>#N/A</v>
      </c>
      <c r="J408" s="41" t="e">
        <f>IF(AND('DO NOT USE_Case Formulas'!A408,ISBLANK('Case Data Entry'!J408)),"Student or Staff? is required",IF(ISBLANK('Case Data Entry'!J408),NA(),IF(ISNA(VLOOKUP('Case Data Entry'!J408,'DO NOT USE_School Picklist'!$B$3:$B$6,1,FALSE)),"Please select a value from the drop-down menu","OK")))</f>
        <v>#N/A</v>
      </c>
      <c r="K408" s="41" t="e">
        <f>IF(AND('Case Data Entry'!J408='DO NOT USE_School Picklist'!$B$4,ISBLANK('Case Data Entry'!K408)),"Occupation/Job Title is required if Student or Staff? is Yes, staff/faculty or volunteer",IF('DO NOT USE_Case Formulas'!A408,"OK",NA()))</f>
        <v>#N/A</v>
      </c>
      <c r="L408" s="41" t="e">
        <f ca="1">IF('Case Data Entry'!L408&gt;'DO NOT USE_School Picklist'!$C$3,"Date last on school campus/facility cannot be a future date",IF('DO NOT USE_Case Formulas'!A408,IF(ISBLANK('Case Data Entry'!L408),"Date last on school campus/facility is required","OK"),NA()))</f>
        <v>#N/A</v>
      </c>
      <c r="M408" s="41" t="e">
        <f>IF(AND('DO NOT USE_Case Formulas'!A408,ISBLANK('Case Data Entry'!M408)),"Specific Place in the Location is required",IF(ISBLANK('Case Data Entry'!M408),NA(),"OK"))</f>
        <v>#N/A</v>
      </c>
      <c r="N408" s="41" t="e">
        <f>IF(LEN('Case Data Entry'!N408)&gt;50,"Parent/Guardian Name must be less than 50 characters",IF('DO NOT USE_Case Formulas'!A408,"OK",NA()))</f>
        <v>#N/A</v>
      </c>
      <c r="O408" s="41" t="e">
        <f>IF(NOT(ISBLANK('Case Data Entry'!O408)),IF(AND(ISNUMBER('Case Data Entry'!O408),LEFT('Case Data Entry'!O408,1)&lt;&gt;"1",LEN('Case Data Entry'!O408)=10),"OK","Phone number must be valid format"),IF('DO NOT USE_Case Formulas'!A408,"OK",NA()))</f>
        <v>#N/A</v>
      </c>
      <c r="P408" s="41" t="e">
        <f>IF(AND(NOT(ISBLANK('Case Data Entry'!P408)),ISNA(VLOOKUP('Case Data Entry'!P408,'DO NOT USE_School Picklist'!$E$3:$E$10,1,FALSE))),"Please select a value from the drop-down menu",IF('DO NOT USE_Case Formulas'!A408,"OK",NA()))</f>
        <v>#N/A</v>
      </c>
      <c r="Q408" s="41" t="e">
        <f>IF(AND(NOT(ISBLANK('Case Data Entry'!Q408)),ISNA(VLOOKUP('Case Data Entry'!Q408,'DO NOT USE_School Picklist'!$F$3:$F$16,1,FALSE))),"Please select a value from the drop-down menu",IF('DO NOT USE_Case Formulas'!A408,"OK",NA()))</f>
        <v>#N/A</v>
      </c>
      <c r="R408" s="41" t="e">
        <f>IF(LEN('Case Data Entry'!R408)&gt;100,"Classroom(s) must be less than 100 characters",IF('DO NOT USE_Case Formulas'!A408,"OK",NA()))</f>
        <v>#N/A</v>
      </c>
      <c r="S408" s="41" t="e">
        <f>IF(AND(NOT(ISBLANK('Case Data Entry'!S408)),ISNA(VLOOKUP('Case Data Entry'!S408,'DO NOT USE_School Picklist'!$S$3:$S$12,1,FALSE))),"Please select a value from the drop-down menu",IF('DO NOT USE_Case Formulas'!A408,"OK",NA()))</f>
        <v>#N/A</v>
      </c>
      <c r="T408" s="41" t="e">
        <f>IF(AND(NOT(ISBLANK('Case Data Entry'!T408)),ISNA(VLOOKUP('Case Data Entry'!T408,'DO NOT USE_School Picklist'!$S$3:$S$12,1,FALSE))),"Please select a value from the drop-down menu",IF('DO NOT USE_Case Formulas'!A408,"OK",NA()))</f>
        <v>#N/A</v>
      </c>
      <c r="U408" s="41" t="e">
        <f>IF(LEN('Case Data Entry'!U408)&gt;80,"Name of Education Group must be less than 80 characters",IF('DO NOT USE_Case Formulas'!A408,"OK",NA()))</f>
        <v>#N/A</v>
      </c>
      <c r="V408" s="41" t="e">
        <f>IF(AND(NOT(ISBLANK('Case Data Entry'!V408)),ISNA(VLOOKUP('Case Data Entry'!V408,'DO NOT USE_School Picklist'!$K$3:$K$6,1,FALSE))),"Please select a value from the drop-down menu",IF('DO NOT USE_Case Formulas'!A408,"OK",NA()))</f>
        <v>#N/A</v>
      </c>
      <c r="W408" s="41" t="e">
        <f>IF(AND('DO NOT USE_Case Formulas'!A408,ISBLANK('Case Data Entry'!W408)),"Has this person had symptoms? is required",IF(AND(NOT(ISBLANK('Case Data Entry'!W408)),ISNA(VLOOKUP('Case Data Entry'!W408,'DO NOT USE_School Picklist'!$D$3:$D$5,1,FALSE))),"Please select a value from the drop-down menu",IF(NOT(ISBLANK('Case Data Entry'!W408)),"OK",NA())))</f>
        <v>#N/A</v>
      </c>
      <c r="X408" s="41" t="e">
        <f>IF(AND('Case Data Entry'!W408='DO NOT USE_School Picklist'!$D$3,ISBLANK('Case Data Entry'!X408)),"Symptom Onset Date is required if Ever Symptomatic is Yes",IF('DO NOT USE_Case Formulas'!A408,"OK",NA()))</f>
        <v>#N/A</v>
      </c>
      <c r="Y408" s="41"/>
      <c r="Z408" s="41" t="e">
        <f ca="1">IF(AND('DO NOT USE_Case Formulas'!A408,ISBLANK('Case Data Entry'!Z408)),"Lab Result Test Date is required",IF('Case Data Entry'!Z408&gt;'DO NOT USE_School Picklist'!$C$3,"Test Date cannot be a future date",IF(NOT(ISBLANK('Case Data Entry'!Z408)),"OK",NA())))</f>
        <v>#N/A</v>
      </c>
      <c r="AA408" s="41" t="e">
        <f>IF(AND(NOT(ISBLANK('Case Data Entry'!AA408)),ISNA(VLOOKUP('Case Data Entry'!AA408,'DO NOT USE_School Picklist'!$R$3:$R$7,1,FALSE))),"Please select a value from the drop-down menu",IF('DO NOT USE_Case Formulas'!A408,"OK",NA()))</f>
        <v>#N/A</v>
      </c>
      <c r="AB408" s="41" t="e">
        <f>IF(AND(NOT(ISBLANK('Case Data Entry'!AB408)),ISNA(VLOOKUP('Case Data Entry'!AB408,'DO NOT USE_School Picklist'!$Q$3:$Q$8,1,FALSE))),"Please select a value from the drop-down menu",IF('DO NOT USE_Case Formulas'!A408,"OK",NA()))</f>
        <v>#N/A</v>
      </c>
    </row>
    <row r="409" spans="1:28" x14ac:dyDescent="0.25">
      <c r="A409" s="40" t="e">
        <f>IF('DO NOT USE_Case Formulas'!A409,IF('DO NOT USE_Case Formulas'!B409,"Not all required fields are completed","OK"),NA())</f>
        <v>#N/A</v>
      </c>
      <c r="B409" s="41" t="e">
        <f>IF(AND('DO NOT USE_Case Formulas'!A409,ISBLANK('Case Data Entry'!B409)),"First Name is required",IF(NOT(ISBLANK('Case Data Entry'!B409)),"OK",NA()))</f>
        <v>#N/A</v>
      </c>
      <c r="C409" s="41" t="e">
        <f>IF(AND('DO NOT USE_Case Formulas'!A409,ISBLANK('Case Data Entry'!C409)),"Last Name is required",IF(NOT(ISBLANK('Case Data Entry'!C409)),"OK",NA()))</f>
        <v>#N/A</v>
      </c>
      <c r="D409" s="41" t="e">
        <f>IF(AND('DO NOT USE_Case Formulas'!A409,ISBLANK('Case Data Entry'!D409)),"Birthdate is required",IF(NOT(ISBLANK('Case Data Entry'!D409)),"OK",NA()))</f>
        <v>#N/A</v>
      </c>
      <c r="E409" s="41" t="e">
        <f>IF(AND('DO NOT USE_Case Formulas'!A409,ISBLANK('Case Data Entry'!E409)),"Mobile Phone is required",IF(NOT(ISBLANK('Case Data Entry'!E409)),IF(AND(ISNUMBER(VALUE('Case Data Entry'!E409)),LEFT('Case Data Entry'!E409,1)&lt;&gt;"1",LEN('Case Data Entry'!E409)=10),"OK","Phone number must be valid format"),NA()))</f>
        <v>#N/A</v>
      </c>
      <c r="F409" s="41" t="e">
        <f>IF(LEN('Case Data Entry'!F409)&gt;255,"Home Street Address must be less than 255 characters",IF('DO NOT USE_Case Formulas'!A409,"OK",NA()))</f>
        <v>#N/A</v>
      </c>
      <c r="G409" s="41" t="e">
        <f>IF(LEN('Case Data Entry'!G409)&gt;40,"City must be less than 40 characters",IF('DO NOT USE_Case Formulas'!A409,"OK",NA()))</f>
        <v>#N/A</v>
      </c>
      <c r="H409" s="41" t="e">
        <f>IF(AND(NOT(ISBLANK('Case Data Entry'!H409)),ISNA(VLOOKUP('Case Data Entry'!H409,'DO NOT USE_School Picklist'!$P$3:$P$52,1,FALSE))),"Please select a value from the drop-down menu",IF('DO NOT USE_Case Formulas'!A409,"OK",NA()))</f>
        <v>#N/A</v>
      </c>
      <c r="I409" s="41" t="e">
        <f>IF(AND('DO NOT USE_Case Formulas'!A409,ISBLANK('Case Data Entry'!I409)),"Zip is required",IF(ISBLANK('Case Data Entry'!I409),NA(),"OK"))</f>
        <v>#N/A</v>
      </c>
      <c r="J409" s="41" t="e">
        <f>IF(AND('DO NOT USE_Case Formulas'!A409,ISBLANK('Case Data Entry'!J409)),"Student or Staff? is required",IF(ISBLANK('Case Data Entry'!J409),NA(),IF(ISNA(VLOOKUP('Case Data Entry'!J409,'DO NOT USE_School Picklist'!$B$3:$B$6,1,FALSE)),"Please select a value from the drop-down menu","OK")))</f>
        <v>#N/A</v>
      </c>
      <c r="K409" s="41" t="e">
        <f>IF(AND('Case Data Entry'!J409='DO NOT USE_School Picklist'!$B$4,ISBLANK('Case Data Entry'!K409)),"Occupation/Job Title is required if Student or Staff? is Yes, staff/faculty or volunteer",IF('DO NOT USE_Case Formulas'!A409,"OK",NA()))</f>
        <v>#N/A</v>
      </c>
      <c r="L409" s="41" t="e">
        <f ca="1">IF('Case Data Entry'!L409&gt;'DO NOT USE_School Picklist'!$C$3,"Date last on school campus/facility cannot be a future date",IF('DO NOT USE_Case Formulas'!A409,IF(ISBLANK('Case Data Entry'!L409),"Date last on school campus/facility is required","OK"),NA()))</f>
        <v>#N/A</v>
      </c>
      <c r="M409" s="41" t="e">
        <f>IF(AND('DO NOT USE_Case Formulas'!A409,ISBLANK('Case Data Entry'!M409)),"Specific Place in the Location is required",IF(ISBLANK('Case Data Entry'!M409),NA(),"OK"))</f>
        <v>#N/A</v>
      </c>
      <c r="N409" s="41" t="e">
        <f>IF(LEN('Case Data Entry'!N409)&gt;50,"Parent/Guardian Name must be less than 50 characters",IF('DO NOT USE_Case Formulas'!A409,"OK",NA()))</f>
        <v>#N/A</v>
      </c>
      <c r="O409" s="41" t="e">
        <f>IF(NOT(ISBLANK('Case Data Entry'!O409)),IF(AND(ISNUMBER('Case Data Entry'!O409),LEFT('Case Data Entry'!O409,1)&lt;&gt;"1",LEN('Case Data Entry'!O409)=10),"OK","Phone number must be valid format"),IF('DO NOT USE_Case Formulas'!A409,"OK",NA()))</f>
        <v>#N/A</v>
      </c>
      <c r="P409" s="41" t="e">
        <f>IF(AND(NOT(ISBLANK('Case Data Entry'!P409)),ISNA(VLOOKUP('Case Data Entry'!P409,'DO NOT USE_School Picklist'!$E$3:$E$10,1,FALSE))),"Please select a value from the drop-down menu",IF('DO NOT USE_Case Formulas'!A409,"OK",NA()))</f>
        <v>#N/A</v>
      </c>
      <c r="Q409" s="41" t="e">
        <f>IF(AND(NOT(ISBLANK('Case Data Entry'!Q409)),ISNA(VLOOKUP('Case Data Entry'!Q409,'DO NOT USE_School Picklist'!$F$3:$F$16,1,FALSE))),"Please select a value from the drop-down menu",IF('DO NOT USE_Case Formulas'!A409,"OK",NA()))</f>
        <v>#N/A</v>
      </c>
      <c r="R409" s="41" t="e">
        <f>IF(LEN('Case Data Entry'!R409)&gt;100,"Classroom(s) must be less than 100 characters",IF('DO NOT USE_Case Formulas'!A409,"OK",NA()))</f>
        <v>#N/A</v>
      </c>
      <c r="S409" s="41" t="e">
        <f>IF(AND(NOT(ISBLANK('Case Data Entry'!S409)),ISNA(VLOOKUP('Case Data Entry'!S409,'DO NOT USE_School Picklist'!$S$3:$S$12,1,FALSE))),"Please select a value from the drop-down menu",IF('DO NOT USE_Case Formulas'!A409,"OK",NA()))</f>
        <v>#N/A</v>
      </c>
      <c r="T409" s="41" t="e">
        <f>IF(AND(NOT(ISBLANK('Case Data Entry'!T409)),ISNA(VLOOKUP('Case Data Entry'!T409,'DO NOT USE_School Picklist'!$S$3:$S$12,1,FALSE))),"Please select a value from the drop-down menu",IF('DO NOT USE_Case Formulas'!A409,"OK",NA()))</f>
        <v>#N/A</v>
      </c>
      <c r="U409" s="41" t="e">
        <f>IF(LEN('Case Data Entry'!U409)&gt;80,"Name of Education Group must be less than 80 characters",IF('DO NOT USE_Case Formulas'!A409,"OK",NA()))</f>
        <v>#N/A</v>
      </c>
      <c r="V409" s="41" t="e">
        <f>IF(AND(NOT(ISBLANK('Case Data Entry'!V409)),ISNA(VLOOKUP('Case Data Entry'!V409,'DO NOT USE_School Picklist'!$K$3:$K$6,1,FALSE))),"Please select a value from the drop-down menu",IF('DO NOT USE_Case Formulas'!A409,"OK",NA()))</f>
        <v>#N/A</v>
      </c>
      <c r="W409" s="41" t="e">
        <f>IF(AND('DO NOT USE_Case Formulas'!A409,ISBLANK('Case Data Entry'!W409)),"Has this person had symptoms? is required",IF(AND(NOT(ISBLANK('Case Data Entry'!W409)),ISNA(VLOOKUP('Case Data Entry'!W409,'DO NOT USE_School Picklist'!$D$3:$D$5,1,FALSE))),"Please select a value from the drop-down menu",IF(NOT(ISBLANK('Case Data Entry'!W409)),"OK",NA())))</f>
        <v>#N/A</v>
      </c>
      <c r="X409" s="41" t="e">
        <f>IF(AND('Case Data Entry'!W409='DO NOT USE_School Picklist'!$D$3,ISBLANK('Case Data Entry'!X409)),"Symptom Onset Date is required if Ever Symptomatic is Yes",IF('DO NOT USE_Case Formulas'!A409,"OK",NA()))</f>
        <v>#N/A</v>
      </c>
      <c r="Y409" s="41"/>
      <c r="Z409" s="41" t="e">
        <f ca="1">IF(AND('DO NOT USE_Case Formulas'!A409,ISBLANK('Case Data Entry'!Z409)),"Lab Result Test Date is required",IF('Case Data Entry'!Z409&gt;'DO NOT USE_School Picklist'!$C$3,"Test Date cannot be a future date",IF(NOT(ISBLANK('Case Data Entry'!Z409)),"OK",NA())))</f>
        <v>#N/A</v>
      </c>
      <c r="AA409" s="41" t="e">
        <f>IF(AND(NOT(ISBLANK('Case Data Entry'!AA409)),ISNA(VLOOKUP('Case Data Entry'!AA409,'DO NOT USE_School Picklist'!$R$3:$R$7,1,FALSE))),"Please select a value from the drop-down menu",IF('DO NOT USE_Case Formulas'!A409,"OK",NA()))</f>
        <v>#N/A</v>
      </c>
      <c r="AB409" s="41" t="e">
        <f>IF(AND(NOT(ISBLANK('Case Data Entry'!AB409)),ISNA(VLOOKUP('Case Data Entry'!AB409,'DO NOT USE_School Picklist'!$Q$3:$Q$8,1,FALSE))),"Please select a value from the drop-down menu",IF('DO NOT USE_Case Formulas'!A409,"OK",NA()))</f>
        <v>#N/A</v>
      </c>
    </row>
    <row r="410" spans="1:28" x14ac:dyDescent="0.25">
      <c r="A410" s="40" t="e">
        <f>IF('DO NOT USE_Case Formulas'!A410,IF('DO NOT USE_Case Formulas'!B410,"Not all required fields are completed","OK"),NA())</f>
        <v>#N/A</v>
      </c>
      <c r="B410" s="41" t="e">
        <f>IF(AND('DO NOT USE_Case Formulas'!A410,ISBLANK('Case Data Entry'!B410)),"First Name is required",IF(NOT(ISBLANK('Case Data Entry'!B410)),"OK",NA()))</f>
        <v>#N/A</v>
      </c>
      <c r="C410" s="41" t="e">
        <f>IF(AND('DO NOT USE_Case Formulas'!A410,ISBLANK('Case Data Entry'!C410)),"Last Name is required",IF(NOT(ISBLANK('Case Data Entry'!C410)),"OK",NA()))</f>
        <v>#N/A</v>
      </c>
      <c r="D410" s="41" t="e">
        <f>IF(AND('DO NOT USE_Case Formulas'!A410,ISBLANK('Case Data Entry'!D410)),"Birthdate is required",IF(NOT(ISBLANK('Case Data Entry'!D410)),"OK",NA()))</f>
        <v>#N/A</v>
      </c>
      <c r="E410" s="41" t="e">
        <f>IF(AND('DO NOT USE_Case Formulas'!A410,ISBLANK('Case Data Entry'!E410)),"Mobile Phone is required",IF(NOT(ISBLANK('Case Data Entry'!E410)),IF(AND(ISNUMBER(VALUE('Case Data Entry'!E410)),LEFT('Case Data Entry'!E410,1)&lt;&gt;"1",LEN('Case Data Entry'!E410)=10),"OK","Phone number must be valid format"),NA()))</f>
        <v>#N/A</v>
      </c>
      <c r="F410" s="41" t="e">
        <f>IF(LEN('Case Data Entry'!F410)&gt;255,"Home Street Address must be less than 255 characters",IF('DO NOT USE_Case Formulas'!A410,"OK",NA()))</f>
        <v>#N/A</v>
      </c>
      <c r="G410" s="41" t="e">
        <f>IF(LEN('Case Data Entry'!G410)&gt;40,"City must be less than 40 characters",IF('DO NOT USE_Case Formulas'!A410,"OK",NA()))</f>
        <v>#N/A</v>
      </c>
      <c r="H410" s="41" t="e">
        <f>IF(AND(NOT(ISBLANK('Case Data Entry'!H410)),ISNA(VLOOKUP('Case Data Entry'!H410,'DO NOT USE_School Picklist'!$P$3:$P$52,1,FALSE))),"Please select a value from the drop-down menu",IF('DO NOT USE_Case Formulas'!A410,"OK",NA()))</f>
        <v>#N/A</v>
      </c>
      <c r="I410" s="41" t="e">
        <f>IF(AND('DO NOT USE_Case Formulas'!A410,ISBLANK('Case Data Entry'!I410)),"Zip is required",IF(ISBLANK('Case Data Entry'!I410),NA(),"OK"))</f>
        <v>#N/A</v>
      </c>
      <c r="J410" s="41" t="e">
        <f>IF(AND('DO NOT USE_Case Formulas'!A410,ISBLANK('Case Data Entry'!J410)),"Student or Staff? is required",IF(ISBLANK('Case Data Entry'!J410),NA(),IF(ISNA(VLOOKUP('Case Data Entry'!J410,'DO NOT USE_School Picklist'!$B$3:$B$6,1,FALSE)),"Please select a value from the drop-down menu","OK")))</f>
        <v>#N/A</v>
      </c>
      <c r="K410" s="41" t="e">
        <f>IF(AND('Case Data Entry'!J410='DO NOT USE_School Picklist'!$B$4,ISBLANK('Case Data Entry'!K410)),"Occupation/Job Title is required if Student or Staff? is Yes, staff/faculty or volunteer",IF('DO NOT USE_Case Formulas'!A410,"OK",NA()))</f>
        <v>#N/A</v>
      </c>
      <c r="L410" s="41" t="e">
        <f ca="1">IF('Case Data Entry'!L410&gt;'DO NOT USE_School Picklist'!$C$3,"Date last on school campus/facility cannot be a future date",IF('DO NOT USE_Case Formulas'!A410,IF(ISBLANK('Case Data Entry'!L410),"Date last on school campus/facility is required","OK"),NA()))</f>
        <v>#N/A</v>
      </c>
      <c r="M410" s="41" t="e">
        <f>IF(AND('DO NOT USE_Case Formulas'!A410,ISBLANK('Case Data Entry'!M410)),"Specific Place in the Location is required",IF(ISBLANK('Case Data Entry'!M410),NA(),"OK"))</f>
        <v>#N/A</v>
      </c>
      <c r="N410" s="41" t="e">
        <f>IF(LEN('Case Data Entry'!N410)&gt;50,"Parent/Guardian Name must be less than 50 characters",IF('DO NOT USE_Case Formulas'!A410,"OK",NA()))</f>
        <v>#N/A</v>
      </c>
      <c r="O410" s="41" t="e">
        <f>IF(NOT(ISBLANK('Case Data Entry'!O410)),IF(AND(ISNUMBER('Case Data Entry'!O410),LEFT('Case Data Entry'!O410,1)&lt;&gt;"1",LEN('Case Data Entry'!O410)=10),"OK","Phone number must be valid format"),IF('DO NOT USE_Case Formulas'!A410,"OK",NA()))</f>
        <v>#N/A</v>
      </c>
      <c r="P410" s="41" t="e">
        <f>IF(AND(NOT(ISBLANK('Case Data Entry'!P410)),ISNA(VLOOKUP('Case Data Entry'!P410,'DO NOT USE_School Picklist'!$E$3:$E$10,1,FALSE))),"Please select a value from the drop-down menu",IF('DO NOT USE_Case Formulas'!A410,"OK",NA()))</f>
        <v>#N/A</v>
      </c>
      <c r="Q410" s="41" t="e">
        <f>IF(AND(NOT(ISBLANK('Case Data Entry'!Q410)),ISNA(VLOOKUP('Case Data Entry'!Q410,'DO NOT USE_School Picklist'!$F$3:$F$16,1,FALSE))),"Please select a value from the drop-down menu",IF('DO NOT USE_Case Formulas'!A410,"OK",NA()))</f>
        <v>#N/A</v>
      </c>
      <c r="R410" s="41" t="e">
        <f>IF(LEN('Case Data Entry'!R410)&gt;100,"Classroom(s) must be less than 100 characters",IF('DO NOT USE_Case Formulas'!A410,"OK",NA()))</f>
        <v>#N/A</v>
      </c>
      <c r="S410" s="41" t="e">
        <f>IF(AND(NOT(ISBLANK('Case Data Entry'!S410)),ISNA(VLOOKUP('Case Data Entry'!S410,'DO NOT USE_School Picklist'!$S$3:$S$12,1,FALSE))),"Please select a value from the drop-down menu",IF('DO NOT USE_Case Formulas'!A410,"OK",NA()))</f>
        <v>#N/A</v>
      </c>
      <c r="T410" s="41" t="e">
        <f>IF(AND(NOT(ISBLANK('Case Data Entry'!T410)),ISNA(VLOOKUP('Case Data Entry'!T410,'DO NOT USE_School Picklist'!$S$3:$S$12,1,FALSE))),"Please select a value from the drop-down menu",IF('DO NOT USE_Case Formulas'!A410,"OK",NA()))</f>
        <v>#N/A</v>
      </c>
      <c r="U410" s="41" t="e">
        <f>IF(LEN('Case Data Entry'!U410)&gt;80,"Name of Education Group must be less than 80 characters",IF('DO NOT USE_Case Formulas'!A410,"OK",NA()))</f>
        <v>#N/A</v>
      </c>
      <c r="V410" s="41" t="e">
        <f>IF(AND(NOT(ISBLANK('Case Data Entry'!V410)),ISNA(VLOOKUP('Case Data Entry'!V410,'DO NOT USE_School Picklist'!$K$3:$K$6,1,FALSE))),"Please select a value from the drop-down menu",IF('DO NOT USE_Case Formulas'!A410,"OK",NA()))</f>
        <v>#N/A</v>
      </c>
      <c r="W410" s="41" t="e">
        <f>IF(AND('DO NOT USE_Case Formulas'!A410,ISBLANK('Case Data Entry'!W410)),"Has this person had symptoms? is required",IF(AND(NOT(ISBLANK('Case Data Entry'!W410)),ISNA(VLOOKUP('Case Data Entry'!W410,'DO NOT USE_School Picklist'!$D$3:$D$5,1,FALSE))),"Please select a value from the drop-down menu",IF(NOT(ISBLANK('Case Data Entry'!W410)),"OK",NA())))</f>
        <v>#N/A</v>
      </c>
      <c r="X410" s="41" t="e">
        <f>IF(AND('Case Data Entry'!W410='DO NOT USE_School Picklist'!$D$3,ISBLANK('Case Data Entry'!X410)),"Symptom Onset Date is required if Ever Symptomatic is Yes",IF('DO NOT USE_Case Formulas'!A410,"OK",NA()))</f>
        <v>#N/A</v>
      </c>
      <c r="Y410" s="41"/>
      <c r="Z410" s="41" t="e">
        <f ca="1">IF(AND('DO NOT USE_Case Formulas'!A410,ISBLANK('Case Data Entry'!Z410)),"Lab Result Test Date is required",IF('Case Data Entry'!Z410&gt;'DO NOT USE_School Picklist'!$C$3,"Test Date cannot be a future date",IF(NOT(ISBLANK('Case Data Entry'!Z410)),"OK",NA())))</f>
        <v>#N/A</v>
      </c>
      <c r="AA410" s="41" t="e">
        <f>IF(AND(NOT(ISBLANK('Case Data Entry'!AA410)),ISNA(VLOOKUP('Case Data Entry'!AA410,'DO NOT USE_School Picklist'!$R$3:$R$7,1,FALSE))),"Please select a value from the drop-down menu",IF('DO NOT USE_Case Formulas'!A410,"OK",NA()))</f>
        <v>#N/A</v>
      </c>
      <c r="AB410" s="41" t="e">
        <f>IF(AND(NOT(ISBLANK('Case Data Entry'!AB410)),ISNA(VLOOKUP('Case Data Entry'!AB410,'DO NOT USE_School Picklist'!$Q$3:$Q$8,1,FALSE))),"Please select a value from the drop-down menu",IF('DO NOT USE_Case Formulas'!A410,"OK",NA()))</f>
        <v>#N/A</v>
      </c>
    </row>
    <row r="411" spans="1:28" x14ac:dyDescent="0.25">
      <c r="A411" s="40" t="e">
        <f>IF('DO NOT USE_Case Formulas'!A411,IF('DO NOT USE_Case Formulas'!B411,"Not all required fields are completed","OK"),NA())</f>
        <v>#N/A</v>
      </c>
      <c r="B411" s="41" t="e">
        <f>IF(AND('DO NOT USE_Case Formulas'!A411,ISBLANK('Case Data Entry'!B411)),"First Name is required",IF(NOT(ISBLANK('Case Data Entry'!B411)),"OK",NA()))</f>
        <v>#N/A</v>
      </c>
      <c r="C411" s="41" t="e">
        <f>IF(AND('DO NOT USE_Case Formulas'!A411,ISBLANK('Case Data Entry'!C411)),"Last Name is required",IF(NOT(ISBLANK('Case Data Entry'!C411)),"OK",NA()))</f>
        <v>#N/A</v>
      </c>
      <c r="D411" s="41" t="e">
        <f>IF(AND('DO NOT USE_Case Formulas'!A411,ISBLANK('Case Data Entry'!D411)),"Birthdate is required",IF(NOT(ISBLANK('Case Data Entry'!D411)),"OK",NA()))</f>
        <v>#N/A</v>
      </c>
      <c r="E411" s="41" t="e">
        <f>IF(AND('DO NOT USE_Case Formulas'!A411,ISBLANK('Case Data Entry'!E411)),"Mobile Phone is required",IF(NOT(ISBLANK('Case Data Entry'!E411)),IF(AND(ISNUMBER(VALUE('Case Data Entry'!E411)),LEFT('Case Data Entry'!E411,1)&lt;&gt;"1",LEN('Case Data Entry'!E411)=10),"OK","Phone number must be valid format"),NA()))</f>
        <v>#N/A</v>
      </c>
      <c r="F411" s="41" t="e">
        <f>IF(LEN('Case Data Entry'!F411)&gt;255,"Home Street Address must be less than 255 characters",IF('DO NOT USE_Case Formulas'!A411,"OK",NA()))</f>
        <v>#N/A</v>
      </c>
      <c r="G411" s="41" t="e">
        <f>IF(LEN('Case Data Entry'!G411)&gt;40,"City must be less than 40 characters",IF('DO NOT USE_Case Formulas'!A411,"OK",NA()))</f>
        <v>#N/A</v>
      </c>
      <c r="H411" s="41" t="e">
        <f>IF(AND(NOT(ISBLANK('Case Data Entry'!H411)),ISNA(VLOOKUP('Case Data Entry'!H411,'DO NOT USE_School Picklist'!$P$3:$P$52,1,FALSE))),"Please select a value from the drop-down menu",IF('DO NOT USE_Case Formulas'!A411,"OK",NA()))</f>
        <v>#N/A</v>
      </c>
      <c r="I411" s="41" t="e">
        <f>IF(AND('DO NOT USE_Case Formulas'!A411,ISBLANK('Case Data Entry'!I411)),"Zip is required",IF(ISBLANK('Case Data Entry'!I411),NA(),"OK"))</f>
        <v>#N/A</v>
      </c>
      <c r="J411" s="41" t="e">
        <f>IF(AND('DO NOT USE_Case Formulas'!A411,ISBLANK('Case Data Entry'!J411)),"Student or Staff? is required",IF(ISBLANK('Case Data Entry'!J411),NA(),IF(ISNA(VLOOKUP('Case Data Entry'!J411,'DO NOT USE_School Picklist'!$B$3:$B$6,1,FALSE)),"Please select a value from the drop-down menu","OK")))</f>
        <v>#N/A</v>
      </c>
      <c r="K411" s="41" t="e">
        <f>IF(AND('Case Data Entry'!J411='DO NOT USE_School Picklist'!$B$4,ISBLANK('Case Data Entry'!K411)),"Occupation/Job Title is required if Student or Staff? is Yes, staff/faculty or volunteer",IF('DO NOT USE_Case Formulas'!A411,"OK",NA()))</f>
        <v>#N/A</v>
      </c>
      <c r="L411" s="41" t="e">
        <f ca="1">IF('Case Data Entry'!L411&gt;'DO NOT USE_School Picklist'!$C$3,"Date last on school campus/facility cannot be a future date",IF('DO NOT USE_Case Formulas'!A411,IF(ISBLANK('Case Data Entry'!L411),"Date last on school campus/facility is required","OK"),NA()))</f>
        <v>#N/A</v>
      </c>
      <c r="M411" s="41" t="e">
        <f>IF(AND('DO NOT USE_Case Formulas'!A411,ISBLANK('Case Data Entry'!M411)),"Specific Place in the Location is required",IF(ISBLANK('Case Data Entry'!M411),NA(),"OK"))</f>
        <v>#N/A</v>
      </c>
      <c r="N411" s="41" t="e">
        <f>IF(LEN('Case Data Entry'!N411)&gt;50,"Parent/Guardian Name must be less than 50 characters",IF('DO NOT USE_Case Formulas'!A411,"OK",NA()))</f>
        <v>#N/A</v>
      </c>
      <c r="O411" s="41" t="e">
        <f>IF(NOT(ISBLANK('Case Data Entry'!O411)),IF(AND(ISNUMBER('Case Data Entry'!O411),LEFT('Case Data Entry'!O411,1)&lt;&gt;"1",LEN('Case Data Entry'!O411)=10),"OK","Phone number must be valid format"),IF('DO NOT USE_Case Formulas'!A411,"OK",NA()))</f>
        <v>#N/A</v>
      </c>
      <c r="P411" s="41" t="e">
        <f>IF(AND(NOT(ISBLANK('Case Data Entry'!P411)),ISNA(VLOOKUP('Case Data Entry'!P411,'DO NOT USE_School Picklist'!$E$3:$E$10,1,FALSE))),"Please select a value from the drop-down menu",IF('DO NOT USE_Case Formulas'!A411,"OK",NA()))</f>
        <v>#N/A</v>
      </c>
      <c r="Q411" s="41" t="e">
        <f>IF(AND(NOT(ISBLANK('Case Data Entry'!Q411)),ISNA(VLOOKUP('Case Data Entry'!Q411,'DO NOT USE_School Picklist'!$F$3:$F$16,1,FALSE))),"Please select a value from the drop-down menu",IF('DO NOT USE_Case Formulas'!A411,"OK",NA()))</f>
        <v>#N/A</v>
      </c>
      <c r="R411" s="41" t="e">
        <f>IF(LEN('Case Data Entry'!R411)&gt;100,"Classroom(s) must be less than 100 characters",IF('DO NOT USE_Case Formulas'!A411,"OK",NA()))</f>
        <v>#N/A</v>
      </c>
      <c r="S411" s="41" t="e">
        <f>IF(AND(NOT(ISBLANK('Case Data Entry'!S411)),ISNA(VLOOKUP('Case Data Entry'!S411,'DO NOT USE_School Picklist'!$S$3:$S$12,1,FALSE))),"Please select a value from the drop-down menu",IF('DO NOT USE_Case Formulas'!A411,"OK",NA()))</f>
        <v>#N/A</v>
      </c>
      <c r="T411" s="41" t="e">
        <f>IF(AND(NOT(ISBLANK('Case Data Entry'!T411)),ISNA(VLOOKUP('Case Data Entry'!T411,'DO NOT USE_School Picklist'!$S$3:$S$12,1,FALSE))),"Please select a value from the drop-down menu",IF('DO NOT USE_Case Formulas'!A411,"OK",NA()))</f>
        <v>#N/A</v>
      </c>
      <c r="U411" s="41" t="e">
        <f>IF(LEN('Case Data Entry'!U411)&gt;80,"Name of Education Group must be less than 80 characters",IF('DO NOT USE_Case Formulas'!A411,"OK",NA()))</f>
        <v>#N/A</v>
      </c>
      <c r="V411" s="41" t="e">
        <f>IF(AND(NOT(ISBLANK('Case Data Entry'!V411)),ISNA(VLOOKUP('Case Data Entry'!V411,'DO NOT USE_School Picklist'!$K$3:$K$6,1,FALSE))),"Please select a value from the drop-down menu",IF('DO NOT USE_Case Formulas'!A411,"OK",NA()))</f>
        <v>#N/A</v>
      </c>
      <c r="W411" s="41" t="e">
        <f>IF(AND('DO NOT USE_Case Formulas'!A411,ISBLANK('Case Data Entry'!W411)),"Has this person had symptoms? is required",IF(AND(NOT(ISBLANK('Case Data Entry'!W411)),ISNA(VLOOKUP('Case Data Entry'!W411,'DO NOT USE_School Picklist'!$D$3:$D$5,1,FALSE))),"Please select a value from the drop-down menu",IF(NOT(ISBLANK('Case Data Entry'!W411)),"OK",NA())))</f>
        <v>#N/A</v>
      </c>
      <c r="X411" s="41" t="e">
        <f>IF(AND('Case Data Entry'!W411='DO NOT USE_School Picklist'!$D$3,ISBLANK('Case Data Entry'!X411)),"Symptom Onset Date is required if Ever Symptomatic is Yes",IF('DO NOT USE_Case Formulas'!A411,"OK",NA()))</f>
        <v>#N/A</v>
      </c>
      <c r="Y411" s="41"/>
      <c r="Z411" s="41" t="e">
        <f ca="1">IF(AND('DO NOT USE_Case Formulas'!A411,ISBLANK('Case Data Entry'!Z411)),"Lab Result Test Date is required",IF('Case Data Entry'!Z411&gt;'DO NOT USE_School Picklist'!$C$3,"Test Date cannot be a future date",IF(NOT(ISBLANK('Case Data Entry'!Z411)),"OK",NA())))</f>
        <v>#N/A</v>
      </c>
      <c r="AA411" s="41" t="e">
        <f>IF(AND(NOT(ISBLANK('Case Data Entry'!AA411)),ISNA(VLOOKUP('Case Data Entry'!AA411,'DO NOT USE_School Picklist'!$R$3:$R$7,1,FALSE))),"Please select a value from the drop-down menu",IF('DO NOT USE_Case Formulas'!A411,"OK",NA()))</f>
        <v>#N/A</v>
      </c>
      <c r="AB411" s="41" t="e">
        <f>IF(AND(NOT(ISBLANK('Case Data Entry'!AB411)),ISNA(VLOOKUP('Case Data Entry'!AB411,'DO NOT USE_School Picklist'!$Q$3:$Q$8,1,FALSE))),"Please select a value from the drop-down menu",IF('DO NOT USE_Case Formulas'!A411,"OK",NA()))</f>
        <v>#N/A</v>
      </c>
    </row>
    <row r="412" spans="1:28" x14ac:dyDescent="0.25">
      <c r="A412" s="40" t="e">
        <f>IF('DO NOT USE_Case Formulas'!A412,IF('DO NOT USE_Case Formulas'!B412,"Not all required fields are completed","OK"),NA())</f>
        <v>#N/A</v>
      </c>
      <c r="B412" s="41" t="e">
        <f>IF(AND('DO NOT USE_Case Formulas'!A412,ISBLANK('Case Data Entry'!B412)),"First Name is required",IF(NOT(ISBLANK('Case Data Entry'!B412)),"OK",NA()))</f>
        <v>#N/A</v>
      </c>
      <c r="C412" s="41" t="e">
        <f>IF(AND('DO NOT USE_Case Formulas'!A412,ISBLANK('Case Data Entry'!C412)),"Last Name is required",IF(NOT(ISBLANK('Case Data Entry'!C412)),"OK",NA()))</f>
        <v>#N/A</v>
      </c>
      <c r="D412" s="41" t="e">
        <f>IF(AND('DO NOT USE_Case Formulas'!A412,ISBLANK('Case Data Entry'!D412)),"Birthdate is required",IF(NOT(ISBLANK('Case Data Entry'!D412)),"OK",NA()))</f>
        <v>#N/A</v>
      </c>
      <c r="E412" s="41" t="e">
        <f>IF(AND('DO NOT USE_Case Formulas'!A412,ISBLANK('Case Data Entry'!E412)),"Mobile Phone is required",IF(NOT(ISBLANK('Case Data Entry'!E412)),IF(AND(ISNUMBER(VALUE('Case Data Entry'!E412)),LEFT('Case Data Entry'!E412,1)&lt;&gt;"1",LEN('Case Data Entry'!E412)=10),"OK","Phone number must be valid format"),NA()))</f>
        <v>#N/A</v>
      </c>
      <c r="F412" s="41" t="e">
        <f>IF(LEN('Case Data Entry'!F412)&gt;255,"Home Street Address must be less than 255 characters",IF('DO NOT USE_Case Formulas'!A412,"OK",NA()))</f>
        <v>#N/A</v>
      </c>
      <c r="G412" s="41" t="e">
        <f>IF(LEN('Case Data Entry'!G412)&gt;40,"City must be less than 40 characters",IF('DO NOT USE_Case Formulas'!A412,"OK",NA()))</f>
        <v>#N/A</v>
      </c>
      <c r="H412" s="41" t="e">
        <f>IF(AND(NOT(ISBLANK('Case Data Entry'!H412)),ISNA(VLOOKUP('Case Data Entry'!H412,'DO NOT USE_School Picklist'!$P$3:$P$52,1,FALSE))),"Please select a value from the drop-down menu",IF('DO NOT USE_Case Formulas'!A412,"OK",NA()))</f>
        <v>#N/A</v>
      </c>
      <c r="I412" s="41" t="e">
        <f>IF(AND('DO NOT USE_Case Formulas'!A412,ISBLANK('Case Data Entry'!I412)),"Zip is required",IF(ISBLANK('Case Data Entry'!I412),NA(),"OK"))</f>
        <v>#N/A</v>
      </c>
      <c r="J412" s="41" t="e">
        <f>IF(AND('DO NOT USE_Case Formulas'!A412,ISBLANK('Case Data Entry'!J412)),"Student or Staff? is required",IF(ISBLANK('Case Data Entry'!J412),NA(),IF(ISNA(VLOOKUP('Case Data Entry'!J412,'DO NOT USE_School Picklist'!$B$3:$B$6,1,FALSE)),"Please select a value from the drop-down menu","OK")))</f>
        <v>#N/A</v>
      </c>
      <c r="K412" s="41" t="e">
        <f>IF(AND('Case Data Entry'!J412='DO NOT USE_School Picklist'!$B$4,ISBLANK('Case Data Entry'!K412)),"Occupation/Job Title is required if Student or Staff? is Yes, staff/faculty or volunteer",IF('DO NOT USE_Case Formulas'!A412,"OK",NA()))</f>
        <v>#N/A</v>
      </c>
      <c r="L412" s="41" t="e">
        <f ca="1">IF('Case Data Entry'!L412&gt;'DO NOT USE_School Picklist'!$C$3,"Date last on school campus/facility cannot be a future date",IF('DO NOT USE_Case Formulas'!A412,IF(ISBLANK('Case Data Entry'!L412),"Date last on school campus/facility is required","OK"),NA()))</f>
        <v>#N/A</v>
      </c>
      <c r="M412" s="41" t="e">
        <f>IF(AND('DO NOT USE_Case Formulas'!A412,ISBLANK('Case Data Entry'!M412)),"Specific Place in the Location is required",IF(ISBLANK('Case Data Entry'!M412),NA(),"OK"))</f>
        <v>#N/A</v>
      </c>
      <c r="N412" s="41" t="e">
        <f>IF(LEN('Case Data Entry'!N412)&gt;50,"Parent/Guardian Name must be less than 50 characters",IF('DO NOT USE_Case Formulas'!A412,"OK",NA()))</f>
        <v>#N/A</v>
      </c>
      <c r="O412" s="41" t="e">
        <f>IF(NOT(ISBLANK('Case Data Entry'!O412)),IF(AND(ISNUMBER('Case Data Entry'!O412),LEFT('Case Data Entry'!O412,1)&lt;&gt;"1",LEN('Case Data Entry'!O412)=10),"OK","Phone number must be valid format"),IF('DO NOT USE_Case Formulas'!A412,"OK",NA()))</f>
        <v>#N/A</v>
      </c>
      <c r="P412" s="41" t="e">
        <f>IF(AND(NOT(ISBLANK('Case Data Entry'!P412)),ISNA(VLOOKUP('Case Data Entry'!P412,'DO NOT USE_School Picklist'!$E$3:$E$10,1,FALSE))),"Please select a value from the drop-down menu",IF('DO NOT USE_Case Formulas'!A412,"OK",NA()))</f>
        <v>#N/A</v>
      </c>
      <c r="Q412" s="41" t="e">
        <f>IF(AND(NOT(ISBLANK('Case Data Entry'!Q412)),ISNA(VLOOKUP('Case Data Entry'!Q412,'DO NOT USE_School Picklist'!$F$3:$F$16,1,FALSE))),"Please select a value from the drop-down menu",IF('DO NOT USE_Case Formulas'!A412,"OK",NA()))</f>
        <v>#N/A</v>
      </c>
      <c r="R412" s="41" t="e">
        <f>IF(LEN('Case Data Entry'!R412)&gt;100,"Classroom(s) must be less than 100 characters",IF('DO NOT USE_Case Formulas'!A412,"OK",NA()))</f>
        <v>#N/A</v>
      </c>
      <c r="S412" s="41" t="e">
        <f>IF(AND(NOT(ISBLANK('Case Data Entry'!S412)),ISNA(VLOOKUP('Case Data Entry'!S412,'DO NOT USE_School Picklist'!$S$3:$S$12,1,FALSE))),"Please select a value from the drop-down menu",IF('DO NOT USE_Case Formulas'!A412,"OK",NA()))</f>
        <v>#N/A</v>
      </c>
      <c r="T412" s="41" t="e">
        <f>IF(AND(NOT(ISBLANK('Case Data Entry'!T412)),ISNA(VLOOKUP('Case Data Entry'!T412,'DO NOT USE_School Picklist'!$S$3:$S$12,1,FALSE))),"Please select a value from the drop-down menu",IF('DO NOT USE_Case Formulas'!A412,"OK",NA()))</f>
        <v>#N/A</v>
      </c>
      <c r="U412" s="41" t="e">
        <f>IF(LEN('Case Data Entry'!U412)&gt;80,"Name of Education Group must be less than 80 characters",IF('DO NOT USE_Case Formulas'!A412,"OK",NA()))</f>
        <v>#N/A</v>
      </c>
      <c r="V412" s="41" t="e">
        <f>IF(AND(NOT(ISBLANK('Case Data Entry'!V412)),ISNA(VLOOKUP('Case Data Entry'!V412,'DO NOT USE_School Picklist'!$K$3:$K$6,1,FALSE))),"Please select a value from the drop-down menu",IF('DO NOT USE_Case Formulas'!A412,"OK",NA()))</f>
        <v>#N/A</v>
      </c>
      <c r="W412" s="41" t="e">
        <f>IF(AND('DO NOT USE_Case Formulas'!A412,ISBLANK('Case Data Entry'!W412)),"Has this person had symptoms? is required",IF(AND(NOT(ISBLANK('Case Data Entry'!W412)),ISNA(VLOOKUP('Case Data Entry'!W412,'DO NOT USE_School Picklist'!$D$3:$D$5,1,FALSE))),"Please select a value from the drop-down menu",IF(NOT(ISBLANK('Case Data Entry'!W412)),"OK",NA())))</f>
        <v>#N/A</v>
      </c>
      <c r="X412" s="41" t="e">
        <f>IF(AND('Case Data Entry'!W412='DO NOT USE_School Picklist'!$D$3,ISBLANK('Case Data Entry'!X412)),"Symptom Onset Date is required if Ever Symptomatic is Yes",IF('DO NOT USE_Case Formulas'!A412,"OK",NA()))</f>
        <v>#N/A</v>
      </c>
      <c r="Y412" s="41"/>
      <c r="Z412" s="41" t="e">
        <f ca="1">IF(AND('DO NOT USE_Case Formulas'!A412,ISBLANK('Case Data Entry'!Z412)),"Lab Result Test Date is required",IF('Case Data Entry'!Z412&gt;'DO NOT USE_School Picklist'!$C$3,"Test Date cannot be a future date",IF(NOT(ISBLANK('Case Data Entry'!Z412)),"OK",NA())))</f>
        <v>#N/A</v>
      </c>
      <c r="AA412" s="41" t="e">
        <f>IF(AND(NOT(ISBLANK('Case Data Entry'!AA412)),ISNA(VLOOKUP('Case Data Entry'!AA412,'DO NOT USE_School Picklist'!$R$3:$R$7,1,FALSE))),"Please select a value from the drop-down menu",IF('DO NOT USE_Case Formulas'!A412,"OK",NA()))</f>
        <v>#N/A</v>
      </c>
      <c r="AB412" s="41" t="e">
        <f>IF(AND(NOT(ISBLANK('Case Data Entry'!AB412)),ISNA(VLOOKUP('Case Data Entry'!AB412,'DO NOT USE_School Picklist'!$Q$3:$Q$8,1,FALSE))),"Please select a value from the drop-down menu",IF('DO NOT USE_Case Formulas'!A412,"OK",NA()))</f>
        <v>#N/A</v>
      </c>
    </row>
    <row r="413" spans="1:28" x14ac:dyDescent="0.25">
      <c r="A413" s="40" t="e">
        <f>IF('DO NOT USE_Case Formulas'!A413,IF('DO NOT USE_Case Formulas'!B413,"Not all required fields are completed","OK"),NA())</f>
        <v>#N/A</v>
      </c>
      <c r="B413" s="41" t="e">
        <f>IF(AND('DO NOT USE_Case Formulas'!A413,ISBLANK('Case Data Entry'!B413)),"First Name is required",IF(NOT(ISBLANK('Case Data Entry'!B413)),"OK",NA()))</f>
        <v>#N/A</v>
      </c>
      <c r="C413" s="41" t="e">
        <f>IF(AND('DO NOT USE_Case Formulas'!A413,ISBLANK('Case Data Entry'!C413)),"Last Name is required",IF(NOT(ISBLANK('Case Data Entry'!C413)),"OK",NA()))</f>
        <v>#N/A</v>
      </c>
      <c r="D413" s="41" t="e">
        <f>IF(AND('DO NOT USE_Case Formulas'!A413,ISBLANK('Case Data Entry'!D413)),"Birthdate is required",IF(NOT(ISBLANK('Case Data Entry'!D413)),"OK",NA()))</f>
        <v>#N/A</v>
      </c>
      <c r="E413" s="41" t="e">
        <f>IF(AND('DO NOT USE_Case Formulas'!A413,ISBLANK('Case Data Entry'!E413)),"Mobile Phone is required",IF(NOT(ISBLANK('Case Data Entry'!E413)),IF(AND(ISNUMBER(VALUE('Case Data Entry'!E413)),LEFT('Case Data Entry'!E413,1)&lt;&gt;"1",LEN('Case Data Entry'!E413)=10),"OK","Phone number must be valid format"),NA()))</f>
        <v>#N/A</v>
      </c>
      <c r="F413" s="41" t="e">
        <f>IF(LEN('Case Data Entry'!F413)&gt;255,"Home Street Address must be less than 255 characters",IF('DO NOT USE_Case Formulas'!A413,"OK",NA()))</f>
        <v>#N/A</v>
      </c>
      <c r="G413" s="41" t="e">
        <f>IF(LEN('Case Data Entry'!G413)&gt;40,"City must be less than 40 characters",IF('DO NOT USE_Case Formulas'!A413,"OK",NA()))</f>
        <v>#N/A</v>
      </c>
      <c r="H413" s="41" t="e">
        <f>IF(AND(NOT(ISBLANK('Case Data Entry'!H413)),ISNA(VLOOKUP('Case Data Entry'!H413,'DO NOT USE_School Picklist'!$P$3:$P$52,1,FALSE))),"Please select a value from the drop-down menu",IF('DO NOT USE_Case Formulas'!A413,"OK",NA()))</f>
        <v>#N/A</v>
      </c>
      <c r="I413" s="41" t="e">
        <f>IF(AND('DO NOT USE_Case Formulas'!A413,ISBLANK('Case Data Entry'!I413)),"Zip is required",IF(ISBLANK('Case Data Entry'!I413),NA(),"OK"))</f>
        <v>#N/A</v>
      </c>
      <c r="J413" s="41" t="e">
        <f>IF(AND('DO NOT USE_Case Formulas'!A413,ISBLANK('Case Data Entry'!J413)),"Student or Staff? is required",IF(ISBLANK('Case Data Entry'!J413),NA(),IF(ISNA(VLOOKUP('Case Data Entry'!J413,'DO NOT USE_School Picklist'!$B$3:$B$6,1,FALSE)),"Please select a value from the drop-down menu","OK")))</f>
        <v>#N/A</v>
      </c>
      <c r="K413" s="41" t="e">
        <f>IF(AND('Case Data Entry'!J413='DO NOT USE_School Picklist'!$B$4,ISBLANK('Case Data Entry'!K413)),"Occupation/Job Title is required if Student or Staff? is Yes, staff/faculty or volunteer",IF('DO NOT USE_Case Formulas'!A413,"OK",NA()))</f>
        <v>#N/A</v>
      </c>
      <c r="L413" s="41" t="e">
        <f ca="1">IF('Case Data Entry'!L413&gt;'DO NOT USE_School Picklist'!$C$3,"Date last on school campus/facility cannot be a future date",IF('DO NOT USE_Case Formulas'!A413,IF(ISBLANK('Case Data Entry'!L413),"Date last on school campus/facility is required","OK"),NA()))</f>
        <v>#N/A</v>
      </c>
      <c r="M413" s="41" t="e">
        <f>IF(AND('DO NOT USE_Case Formulas'!A413,ISBLANK('Case Data Entry'!M413)),"Specific Place in the Location is required",IF(ISBLANK('Case Data Entry'!M413),NA(),"OK"))</f>
        <v>#N/A</v>
      </c>
      <c r="N413" s="41" t="e">
        <f>IF(LEN('Case Data Entry'!N413)&gt;50,"Parent/Guardian Name must be less than 50 characters",IF('DO NOT USE_Case Formulas'!A413,"OK",NA()))</f>
        <v>#N/A</v>
      </c>
      <c r="O413" s="41" t="e">
        <f>IF(NOT(ISBLANK('Case Data Entry'!O413)),IF(AND(ISNUMBER('Case Data Entry'!O413),LEFT('Case Data Entry'!O413,1)&lt;&gt;"1",LEN('Case Data Entry'!O413)=10),"OK","Phone number must be valid format"),IF('DO NOT USE_Case Formulas'!A413,"OK",NA()))</f>
        <v>#N/A</v>
      </c>
      <c r="P413" s="41" t="e">
        <f>IF(AND(NOT(ISBLANK('Case Data Entry'!P413)),ISNA(VLOOKUP('Case Data Entry'!P413,'DO NOT USE_School Picklist'!$E$3:$E$10,1,FALSE))),"Please select a value from the drop-down menu",IF('DO NOT USE_Case Formulas'!A413,"OK",NA()))</f>
        <v>#N/A</v>
      </c>
      <c r="Q413" s="41" t="e">
        <f>IF(AND(NOT(ISBLANK('Case Data Entry'!Q413)),ISNA(VLOOKUP('Case Data Entry'!Q413,'DO NOT USE_School Picklist'!$F$3:$F$16,1,FALSE))),"Please select a value from the drop-down menu",IF('DO NOT USE_Case Formulas'!A413,"OK",NA()))</f>
        <v>#N/A</v>
      </c>
      <c r="R413" s="41" t="e">
        <f>IF(LEN('Case Data Entry'!R413)&gt;100,"Classroom(s) must be less than 100 characters",IF('DO NOT USE_Case Formulas'!A413,"OK",NA()))</f>
        <v>#N/A</v>
      </c>
      <c r="S413" s="41" t="e">
        <f>IF(AND(NOT(ISBLANK('Case Data Entry'!S413)),ISNA(VLOOKUP('Case Data Entry'!S413,'DO NOT USE_School Picklist'!$S$3:$S$12,1,FALSE))),"Please select a value from the drop-down menu",IF('DO NOT USE_Case Formulas'!A413,"OK",NA()))</f>
        <v>#N/A</v>
      </c>
      <c r="T413" s="41" t="e">
        <f>IF(AND(NOT(ISBLANK('Case Data Entry'!T413)),ISNA(VLOOKUP('Case Data Entry'!T413,'DO NOT USE_School Picklist'!$S$3:$S$12,1,FALSE))),"Please select a value from the drop-down menu",IF('DO NOT USE_Case Formulas'!A413,"OK",NA()))</f>
        <v>#N/A</v>
      </c>
      <c r="U413" s="41" t="e">
        <f>IF(LEN('Case Data Entry'!U413)&gt;80,"Name of Education Group must be less than 80 characters",IF('DO NOT USE_Case Formulas'!A413,"OK",NA()))</f>
        <v>#N/A</v>
      </c>
      <c r="V413" s="41" t="e">
        <f>IF(AND(NOT(ISBLANK('Case Data Entry'!V413)),ISNA(VLOOKUP('Case Data Entry'!V413,'DO NOT USE_School Picklist'!$K$3:$K$6,1,FALSE))),"Please select a value from the drop-down menu",IF('DO NOT USE_Case Formulas'!A413,"OK",NA()))</f>
        <v>#N/A</v>
      </c>
      <c r="W413" s="41" t="e">
        <f>IF(AND('DO NOT USE_Case Formulas'!A413,ISBLANK('Case Data Entry'!W413)),"Has this person had symptoms? is required",IF(AND(NOT(ISBLANK('Case Data Entry'!W413)),ISNA(VLOOKUP('Case Data Entry'!W413,'DO NOT USE_School Picklist'!$D$3:$D$5,1,FALSE))),"Please select a value from the drop-down menu",IF(NOT(ISBLANK('Case Data Entry'!W413)),"OK",NA())))</f>
        <v>#N/A</v>
      </c>
      <c r="X413" s="41" t="e">
        <f>IF(AND('Case Data Entry'!W413='DO NOT USE_School Picklist'!$D$3,ISBLANK('Case Data Entry'!X413)),"Symptom Onset Date is required if Ever Symptomatic is Yes",IF('DO NOT USE_Case Formulas'!A413,"OK",NA()))</f>
        <v>#N/A</v>
      </c>
      <c r="Y413" s="41"/>
      <c r="Z413" s="41" t="e">
        <f ca="1">IF(AND('DO NOT USE_Case Formulas'!A413,ISBLANK('Case Data Entry'!Z413)),"Lab Result Test Date is required",IF('Case Data Entry'!Z413&gt;'DO NOT USE_School Picklist'!$C$3,"Test Date cannot be a future date",IF(NOT(ISBLANK('Case Data Entry'!Z413)),"OK",NA())))</f>
        <v>#N/A</v>
      </c>
      <c r="AA413" s="41" t="e">
        <f>IF(AND(NOT(ISBLANK('Case Data Entry'!AA413)),ISNA(VLOOKUP('Case Data Entry'!AA413,'DO NOT USE_School Picklist'!$R$3:$R$7,1,FALSE))),"Please select a value from the drop-down menu",IF('DO NOT USE_Case Formulas'!A413,"OK",NA()))</f>
        <v>#N/A</v>
      </c>
      <c r="AB413" s="41" t="e">
        <f>IF(AND(NOT(ISBLANK('Case Data Entry'!AB413)),ISNA(VLOOKUP('Case Data Entry'!AB413,'DO NOT USE_School Picklist'!$Q$3:$Q$8,1,FALSE))),"Please select a value from the drop-down menu",IF('DO NOT USE_Case Formulas'!A413,"OK",NA()))</f>
        <v>#N/A</v>
      </c>
    </row>
    <row r="414" spans="1:28" x14ac:dyDescent="0.25">
      <c r="A414" s="40" t="e">
        <f>IF('DO NOT USE_Case Formulas'!A414,IF('DO NOT USE_Case Formulas'!B414,"Not all required fields are completed","OK"),NA())</f>
        <v>#N/A</v>
      </c>
      <c r="B414" s="41" t="e">
        <f>IF(AND('DO NOT USE_Case Formulas'!A414,ISBLANK('Case Data Entry'!B414)),"First Name is required",IF(NOT(ISBLANK('Case Data Entry'!B414)),"OK",NA()))</f>
        <v>#N/A</v>
      </c>
      <c r="C414" s="41" t="e">
        <f>IF(AND('DO NOT USE_Case Formulas'!A414,ISBLANK('Case Data Entry'!C414)),"Last Name is required",IF(NOT(ISBLANK('Case Data Entry'!C414)),"OK",NA()))</f>
        <v>#N/A</v>
      </c>
      <c r="D414" s="41" t="e">
        <f>IF(AND('DO NOT USE_Case Formulas'!A414,ISBLANK('Case Data Entry'!D414)),"Birthdate is required",IF(NOT(ISBLANK('Case Data Entry'!D414)),"OK",NA()))</f>
        <v>#N/A</v>
      </c>
      <c r="E414" s="41" t="e">
        <f>IF(AND('DO NOT USE_Case Formulas'!A414,ISBLANK('Case Data Entry'!E414)),"Mobile Phone is required",IF(NOT(ISBLANK('Case Data Entry'!E414)),IF(AND(ISNUMBER(VALUE('Case Data Entry'!E414)),LEFT('Case Data Entry'!E414,1)&lt;&gt;"1",LEN('Case Data Entry'!E414)=10),"OK","Phone number must be valid format"),NA()))</f>
        <v>#N/A</v>
      </c>
      <c r="F414" s="41" t="e">
        <f>IF(LEN('Case Data Entry'!F414)&gt;255,"Home Street Address must be less than 255 characters",IF('DO NOT USE_Case Formulas'!A414,"OK",NA()))</f>
        <v>#N/A</v>
      </c>
      <c r="G414" s="41" t="e">
        <f>IF(LEN('Case Data Entry'!G414)&gt;40,"City must be less than 40 characters",IF('DO NOT USE_Case Formulas'!A414,"OK",NA()))</f>
        <v>#N/A</v>
      </c>
      <c r="H414" s="41" t="e">
        <f>IF(AND(NOT(ISBLANK('Case Data Entry'!H414)),ISNA(VLOOKUP('Case Data Entry'!H414,'DO NOT USE_School Picklist'!$P$3:$P$52,1,FALSE))),"Please select a value from the drop-down menu",IF('DO NOT USE_Case Formulas'!A414,"OK",NA()))</f>
        <v>#N/A</v>
      </c>
      <c r="I414" s="41" t="e">
        <f>IF(AND('DO NOT USE_Case Formulas'!A414,ISBLANK('Case Data Entry'!I414)),"Zip is required",IF(ISBLANK('Case Data Entry'!I414),NA(),"OK"))</f>
        <v>#N/A</v>
      </c>
      <c r="J414" s="41" t="e">
        <f>IF(AND('DO NOT USE_Case Formulas'!A414,ISBLANK('Case Data Entry'!J414)),"Student or Staff? is required",IF(ISBLANK('Case Data Entry'!J414),NA(),IF(ISNA(VLOOKUP('Case Data Entry'!J414,'DO NOT USE_School Picklist'!$B$3:$B$6,1,FALSE)),"Please select a value from the drop-down menu","OK")))</f>
        <v>#N/A</v>
      </c>
      <c r="K414" s="41" t="e">
        <f>IF(AND('Case Data Entry'!J414='DO NOT USE_School Picklist'!$B$4,ISBLANK('Case Data Entry'!K414)),"Occupation/Job Title is required if Student or Staff? is Yes, staff/faculty or volunteer",IF('DO NOT USE_Case Formulas'!A414,"OK",NA()))</f>
        <v>#N/A</v>
      </c>
      <c r="L414" s="41" t="e">
        <f ca="1">IF('Case Data Entry'!L414&gt;'DO NOT USE_School Picklist'!$C$3,"Date last on school campus/facility cannot be a future date",IF('DO NOT USE_Case Formulas'!A414,IF(ISBLANK('Case Data Entry'!L414),"Date last on school campus/facility is required","OK"),NA()))</f>
        <v>#N/A</v>
      </c>
      <c r="M414" s="41" t="e">
        <f>IF(AND('DO NOT USE_Case Formulas'!A414,ISBLANK('Case Data Entry'!M414)),"Specific Place in the Location is required",IF(ISBLANK('Case Data Entry'!M414),NA(),"OK"))</f>
        <v>#N/A</v>
      </c>
      <c r="N414" s="41" t="e">
        <f>IF(LEN('Case Data Entry'!N414)&gt;50,"Parent/Guardian Name must be less than 50 characters",IF('DO NOT USE_Case Formulas'!A414,"OK",NA()))</f>
        <v>#N/A</v>
      </c>
      <c r="O414" s="41" t="e">
        <f>IF(NOT(ISBLANK('Case Data Entry'!O414)),IF(AND(ISNUMBER('Case Data Entry'!O414),LEFT('Case Data Entry'!O414,1)&lt;&gt;"1",LEN('Case Data Entry'!O414)=10),"OK","Phone number must be valid format"),IF('DO NOT USE_Case Formulas'!A414,"OK",NA()))</f>
        <v>#N/A</v>
      </c>
      <c r="P414" s="41" t="e">
        <f>IF(AND(NOT(ISBLANK('Case Data Entry'!P414)),ISNA(VLOOKUP('Case Data Entry'!P414,'DO NOT USE_School Picklist'!$E$3:$E$10,1,FALSE))),"Please select a value from the drop-down menu",IF('DO NOT USE_Case Formulas'!A414,"OK",NA()))</f>
        <v>#N/A</v>
      </c>
      <c r="Q414" s="41" t="e">
        <f>IF(AND(NOT(ISBLANK('Case Data Entry'!Q414)),ISNA(VLOOKUP('Case Data Entry'!Q414,'DO NOT USE_School Picklist'!$F$3:$F$16,1,FALSE))),"Please select a value from the drop-down menu",IF('DO NOT USE_Case Formulas'!A414,"OK",NA()))</f>
        <v>#N/A</v>
      </c>
      <c r="R414" s="41" t="e">
        <f>IF(LEN('Case Data Entry'!R414)&gt;100,"Classroom(s) must be less than 100 characters",IF('DO NOT USE_Case Formulas'!A414,"OK",NA()))</f>
        <v>#N/A</v>
      </c>
      <c r="S414" s="41" t="e">
        <f>IF(AND(NOT(ISBLANK('Case Data Entry'!S414)),ISNA(VLOOKUP('Case Data Entry'!S414,'DO NOT USE_School Picklist'!$S$3:$S$12,1,FALSE))),"Please select a value from the drop-down menu",IF('DO NOT USE_Case Formulas'!A414,"OK",NA()))</f>
        <v>#N/A</v>
      </c>
      <c r="T414" s="41" t="e">
        <f>IF(AND(NOT(ISBLANK('Case Data Entry'!T414)),ISNA(VLOOKUP('Case Data Entry'!T414,'DO NOT USE_School Picklist'!$S$3:$S$12,1,FALSE))),"Please select a value from the drop-down menu",IF('DO NOT USE_Case Formulas'!A414,"OK",NA()))</f>
        <v>#N/A</v>
      </c>
      <c r="U414" s="41" t="e">
        <f>IF(LEN('Case Data Entry'!U414)&gt;80,"Name of Education Group must be less than 80 characters",IF('DO NOT USE_Case Formulas'!A414,"OK",NA()))</f>
        <v>#N/A</v>
      </c>
      <c r="V414" s="41" t="e">
        <f>IF(AND(NOT(ISBLANK('Case Data Entry'!V414)),ISNA(VLOOKUP('Case Data Entry'!V414,'DO NOT USE_School Picklist'!$K$3:$K$6,1,FALSE))),"Please select a value from the drop-down menu",IF('DO NOT USE_Case Formulas'!A414,"OK",NA()))</f>
        <v>#N/A</v>
      </c>
      <c r="W414" s="41" t="e">
        <f>IF(AND('DO NOT USE_Case Formulas'!A414,ISBLANK('Case Data Entry'!W414)),"Has this person had symptoms? is required",IF(AND(NOT(ISBLANK('Case Data Entry'!W414)),ISNA(VLOOKUP('Case Data Entry'!W414,'DO NOT USE_School Picklist'!$D$3:$D$5,1,FALSE))),"Please select a value from the drop-down menu",IF(NOT(ISBLANK('Case Data Entry'!W414)),"OK",NA())))</f>
        <v>#N/A</v>
      </c>
      <c r="X414" s="41" t="e">
        <f>IF(AND('Case Data Entry'!W414='DO NOT USE_School Picklist'!$D$3,ISBLANK('Case Data Entry'!X414)),"Symptom Onset Date is required if Ever Symptomatic is Yes",IF('DO NOT USE_Case Formulas'!A414,"OK",NA()))</f>
        <v>#N/A</v>
      </c>
      <c r="Y414" s="41"/>
      <c r="Z414" s="41" t="e">
        <f ca="1">IF(AND('DO NOT USE_Case Formulas'!A414,ISBLANK('Case Data Entry'!Z414)),"Lab Result Test Date is required",IF('Case Data Entry'!Z414&gt;'DO NOT USE_School Picklist'!$C$3,"Test Date cannot be a future date",IF(NOT(ISBLANK('Case Data Entry'!Z414)),"OK",NA())))</f>
        <v>#N/A</v>
      </c>
      <c r="AA414" s="41" t="e">
        <f>IF(AND(NOT(ISBLANK('Case Data Entry'!AA414)),ISNA(VLOOKUP('Case Data Entry'!AA414,'DO NOT USE_School Picklist'!$R$3:$R$7,1,FALSE))),"Please select a value from the drop-down menu",IF('DO NOT USE_Case Formulas'!A414,"OK",NA()))</f>
        <v>#N/A</v>
      </c>
      <c r="AB414" s="41" t="e">
        <f>IF(AND(NOT(ISBLANK('Case Data Entry'!AB414)),ISNA(VLOOKUP('Case Data Entry'!AB414,'DO NOT USE_School Picklist'!$Q$3:$Q$8,1,FALSE))),"Please select a value from the drop-down menu",IF('DO NOT USE_Case Formulas'!A414,"OK",NA()))</f>
        <v>#N/A</v>
      </c>
    </row>
    <row r="415" spans="1:28" x14ac:dyDescent="0.25">
      <c r="A415" s="40" t="e">
        <f>IF('DO NOT USE_Case Formulas'!A415,IF('DO NOT USE_Case Formulas'!B415,"Not all required fields are completed","OK"),NA())</f>
        <v>#N/A</v>
      </c>
      <c r="B415" s="41" t="e">
        <f>IF(AND('DO NOT USE_Case Formulas'!A415,ISBLANK('Case Data Entry'!B415)),"First Name is required",IF(NOT(ISBLANK('Case Data Entry'!B415)),"OK",NA()))</f>
        <v>#N/A</v>
      </c>
      <c r="C415" s="41" t="e">
        <f>IF(AND('DO NOT USE_Case Formulas'!A415,ISBLANK('Case Data Entry'!C415)),"Last Name is required",IF(NOT(ISBLANK('Case Data Entry'!C415)),"OK",NA()))</f>
        <v>#N/A</v>
      </c>
      <c r="D415" s="41" t="e">
        <f>IF(AND('DO NOT USE_Case Formulas'!A415,ISBLANK('Case Data Entry'!D415)),"Birthdate is required",IF(NOT(ISBLANK('Case Data Entry'!D415)),"OK",NA()))</f>
        <v>#N/A</v>
      </c>
      <c r="E415" s="41" t="e">
        <f>IF(AND('DO NOT USE_Case Formulas'!A415,ISBLANK('Case Data Entry'!E415)),"Mobile Phone is required",IF(NOT(ISBLANK('Case Data Entry'!E415)),IF(AND(ISNUMBER(VALUE('Case Data Entry'!E415)),LEFT('Case Data Entry'!E415,1)&lt;&gt;"1",LEN('Case Data Entry'!E415)=10),"OK","Phone number must be valid format"),NA()))</f>
        <v>#N/A</v>
      </c>
      <c r="F415" s="41" t="e">
        <f>IF(LEN('Case Data Entry'!F415)&gt;255,"Home Street Address must be less than 255 characters",IF('DO NOT USE_Case Formulas'!A415,"OK",NA()))</f>
        <v>#N/A</v>
      </c>
      <c r="G415" s="41" t="e">
        <f>IF(LEN('Case Data Entry'!G415)&gt;40,"City must be less than 40 characters",IF('DO NOT USE_Case Formulas'!A415,"OK",NA()))</f>
        <v>#N/A</v>
      </c>
      <c r="H415" s="41" t="e">
        <f>IF(AND(NOT(ISBLANK('Case Data Entry'!H415)),ISNA(VLOOKUP('Case Data Entry'!H415,'DO NOT USE_School Picklist'!$P$3:$P$52,1,FALSE))),"Please select a value from the drop-down menu",IF('DO NOT USE_Case Formulas'!A415,"OK",NA()))</f>
        <v>#N/A</v>
      </c>
      <c r="I415" s="41" t="e">
        <f>IF(AND('DO NOT USE_Case Formulas'!A415,ISBLANK('Case Data Entry'!I415)),"Zip is required",IF(ISBLANK('Case Data Entry'!I415),NA(),"OK"))</f>
        <v>#N/A</v>
      </c>
      <c r="J415" s="41" t="e">
        <f>IF(AND('DO NOT USE_Case Formulas'!A415,ISBLANK('Case Data Entry'!J415)),"Student or Staff? is required",IF(ISBLANK('Case Data Entry'!J415),NA(),IF(ISNA(VLOOKUP('Case Data Entry'!J415,'DO NOT USE_School Picklist'!$B$3:$B$6,1,FALSE)),"Please select a value from the drop-down menu","OK")))</f>
        <v>#N/A</v>
      </c>
      <c r="K415" s="41" t="e">
        <f>IF(AND('Case Data Entry'!J415='DO NOT USE_School Picklist'!$B$4,ISBLANK('Case Data Entry'!K415)),"Occupation/Job Title is required if Student or Staff? is Yes, staff/faculty or volunteer",IF('DO NOT USE_Case Formulas'!A415,"OK",NA()))</f>
        <v>#N/A</v>
      </c>
      <c r="L415" s="41" t="e">
        <f ca="1">IF('Case Data Entry'!L415&gt;'DO NOT USE_School Picklist'!$C$3,"Date last on school campus/facility cannot be a future date",IF('DO NOT USE_Case Formulas'!A415,IF(ISBLANK('Case Data Entry'!L415),"Date last on school campus/facility is required","OK"),NA()))</f>
        <v>#N/A</v>
      </c>
      <c r="M415" s="41" t="e">
        <f>IF(AND('DO NOT USE_Case Formulas'!A415,ISBLANK('Case Data Entry'!M415)),"Specific Place in the Location is required",IF(ISBLANK('Case Data Entry'!M415),NA(),"OK"))</f>
        <v>#N/A</v>
      </c>
      <c r="N415" s="41" t="e">
        <f>IF(LEN('Case Data Entry'!N415)&gt;50,"Parent/Guardian Name must be less than 50 characters",IF('DO NOT USE_Case Formulas'!A415,"OK",NA()))</f>
        <v>#N/A</v>
      </c>
      <c r="O415" s="41" t="e">
        <f>IF(NOT(ISBLANK('Case Data Entry'!O415)),IF(AND(ISNUMBER('Case Data Entry'!O415),LEFT('Case Data Entry'!O415,1)&lt;&gt;"1",LEN('Case Data Entry'!O415)=10),"OK","Phone number must be valid format"),IF('DO NOT USE_Case Formulas'!A415,"OK",NA()))</f>
        <v>#N/A</v>
      </c>
      <c r="P415" s="41" t="e">
        <f>IF(AND(NOT(ISBLANK('Case Data Entry'!P415)),ISNA(VLOOKUP('Case Data Entry'!P415,'DO NOT USE_School Picklist'!$E$3:$E$10,1,FALSE))),"Please select a value from the drop-down menu",IF('DO NOT USE_Case Formulas'!A415,"OK",NA()))</f>
        <v>#N/A</v>
      </c>
      <c r="Q415" s="41" t="e">
        <f>IF(AND(NOT(ISBLANK('Case Data Entry'!Q415)),ISNA(VLOOKUP('Case Data Entry'!Q415,'DO NOT USE_School Picklist'!$F$3:$F$16,1,FALSE))),"Please select a value from the drop-down menu",IF('DO NOT USE_Case Formulas'!A415,"OK",NA()))</f>
        <v>#N/A</v>
      </c>
      <c r="R415" s="41" t="e">
        <f>IF(LEN('Case Data Entry'!R415)&gt;100,"Classroom(s) must be less than 100 characters",IF('DO NOT USE_Case Formulas'!A415,"OK",NA()))</f>
        <v>#N/A</v>
      </c>
      <c r="S415" s="41" t="e">
        <f>IF(AND(NOT(ISBLANK('Case Data Entry'!S415)),ISNA(VLOOKUP('Case Data Entry'!S415,'DO NOT USE_School Picklist'!$S$3:$S$12,1,FALSE))),"Please select a value from the drop-down menu",IF('DO NOT USE_Case Formulas'!A415,"OK",NA()))</f>
        <v>#N/A</v>
      </c>
      <c r="T415" s="41" t="e">
        <f>IF(AND(NOT(ISBLANK('Case Data Entry'!T415)),ISNA(VLOOKUP('Case Data Entry'!T415,'DO NOT USE_School Picklist'!$S$3:$S$12,1,FALSE))),"Please select a value from the drop-down menu",IF('DO NOT USE_Case Formulas'!A415,"OK",NA()))</f>
        <v>#N/A</v>
      </c>
      <c r="U415" s="41" t="e">
        <f>IF(LEN('Case Data Entry'!U415)&gt;80,"Name of Education Group must be less than 80 characters",IF('DO NOT USE_Case Formulas'!A415,"OK",NA()))</f>
        <v>#N/A</v>
      </c>
      <c r="V415" s="41" t="e">
        <f>IF(AND(NOT(ISBLANK('Case Data Entry'!V415)),ISNA(VLOOKUP('Case Data Entry'!V415,'DO NOT USE_School Picklist'!$K$3:$K$6,1,FALSE))),"Please select a value from the drop-down menu",IF('DO NOT USE_Case Formulas'!A415,"OK",NA()))</f>
        <v>#N/A</v>
      </c>
      <c r="W415" s="41" t="e">
        <f>IF(AND('DO NOT USE_Case Formulas'!A415,ISBLANK('Case Data Entry'!W415)),"Has this person had symptoms? is required",IF(AND(NOT(ISBLANK('Case Data Entry'!W415)),ISNA(VLOOKUP('Case Data Entry'!W415,'DO NOT USE_School Picklist'!$D$3:$D$5,1,FALSE))),"Please select a value from the drop-down menu",IF(NOT(ISBLANK('Case Data Entry'!W415)),"OK",NA())))</f>
        <v>#N/A</v>
      </c>
      <c r="X415" s="41" t="e">
        <f>IF(AND('Case Data Entry'!W415='DO NOT USE_School Picklist'!$D$3,ISBLANK('Case Data Entry'!X415)),"Symptom Onset Date is required if Ever Symptomatic is Yes",IF('DO NOT USE_Case Formulas'!A415,"OK",NA()))</f>
        <v>#N/A</v>
      </c>
      <c r="Y415" s="41"/>
      <c r="Z415" s="41" t="e">
        <f ca="1">IF(AND('DO NOT USE_Case Formulas'!A415,ISBLANK('Case Data Entry'!Z415)),"Lab Result Test Date is required",IF('Case Data Entry'!Z415&gt;'DO NOT USE_School Picklist'!$C$3,"Test Date cannot be a future date",IF(NOT(ISBLANK('Case Data Entry'!Z415)),"OK",NA())))</f>
        <v>#N/A</v>
      </c>
      <c r="AA415" s="41" t="e">
        <f>IF(AND(NOT(ISBLANK('Case Data Entry'!AA415)),ISNA(VLOOKUP('Case Data Entry'!AA415,'DO NOT USE_School Picklist'!$R$3:$R$7,1,FALSE))),"Please select a value from the drop-down menu",IF('DO NOT USE_Case Formulas'!A415,"OK",NA()))</f>
        <v>#N/A</v>
      </c>
      <c r="AB415" s="41" t="e">
        <f>IF(AND(NOT(ISBLANK('Case Data Entry'!AB415)),ISNA(VLOOKUP('Case Data Entry'!AB415,'DO NOT USE_School Picklist'!$Q$3:$Q$8,1,FALSE))),"Please select a value from the drop-down menu",IF('DO NOT USE_Case Formulas'!A415,"OK",NA()))</f>
        <v>#N/A</v>
      </c>
    </row>
    <row r="416" spans="1:28" x14ac:dyDescent="0.25">
      <c r="A416" s="40" t="e">
        <f>IF('DO NOT USE_Case Formulas'!A416,IF('DO NOT USE_Case Formulas'!B416,"Not all required fields are completed","OK"),NA())</f>
        <v>#N/A</v>
      </c>
      <c r="B416" s="41" t="e">
        <f>IF(AND('DO NOT USE_Case Formulas'!A416,ISBLANK('Case Data Entry'!B416)),"First Name is required",IF(NOT(ISBLANK('Case Data Entry'!B416)),"OK",NA()))</f>
        <v>#N/A</v>
      </c>
      <c r="C416" s="41" t="e">
        <f>IF(AND('DO NOT USE_Case Formulas'!A416,ISBLANK('Case Data Entry'!C416)),"Last Name is required",IF(NOT(ISBLANK('Case Data Entry'!C416)),"OK",NA()))</f>
        <v>#N/A</v>
      </c>
      <c r="D416" s="41" t="e">
        <f>IF(AND('DO NOT USE_Case Formulas'!A416,ISBLANK('Case Data Entry'!D416)),"Birthdate is required",IF(NOT(ISBLANK('Case Data Entry'!D416)),"OK",NA()))</f>
        <v>#N/A</v>
      </c>
      <c r="E416" s="41" t="e">
        <f>IF(AND('DO NOT USE_Case Formulas'!A416,ISBLANK('Case Data Entry'!E416)),"Mobile Phone is required",IF(NOT(ISBLANK('Case Data Entry'!E416)),IF(AND(ISNUMBER(VALUE('Case Data Entry'!E416)),LEFT('Case Data Entry'!E416,1)&lt;&gt;"1",LEN('Case Data Entry'!E416)=10),"OK","Phone number must be valid format"),NA()))</f>
        <v>#N/A</v>
      </c>
      <c r="F416" s="41" t="e">
        <f>IF(LEN('Case Data Entry'!F416)&gt;255,"Home Street Address must be less than 255 characters",IF('DO NOT USE_Case Formulas'!A416,"OK",NA()))</f>
        <v>#N/A</v>
      </c>
      <c r="G416" s="41" t="e">
        <f>IF(LEN('Case Data Entry'!G416)&gt;40,"City must be less than 40 characters",IF('DO NOT USE_Case Formulas'!A416,"OK",NA()))</f>
        <v>#N/A</v>
      </c>
      <c r="H416" s="41" t="e">
        <f>IF(AND(NOT(ISBLANK('Case Data Entry'!H416)),ISNA(VLOOKUP('Case Data Entry'!H416,'DO NOT USE_School Picklist'!$P$3:$P$52,1,FALSE))),"Please select a value from the drop-down menu",IF('DO NOT USE_Case Formulas'!A416,"OK",NA()))</f>
        <v>#N/A</v>
      </c>
      <c r="I416" s="41" t="e">
        <f>IF(AND('DO NOT USE_Case Formulas'!A416,ISBLANK('Case Data Entry'!I416)),"Zip is required",IF(ISBLANK('Case Data Entry'!I416),NA(),"OK"))</f>
        <v>#N/A</v>
      </c>
      <c r="J416" s="41" t="e">
        <f>IF(AND('DO NOT USE_Case Formulas'!A416,ISBLANK('Case Data Entry'!J416)),"Student or Staff? is required",IF(ISBLANK('Case Data Entry'!J416),NA(),IF(ISNA(VLOOKUP('Case Data Entry'!J416,'DO NOT USE_School Picklist'!$B$3:$B$6,1,FALSE)),"Please select a value from the drop-down menu","OK")))</f>
        <v>#N/A</v>
      </c>
      <c r="K416" s="41" t="e">
        <f>IF(AND('Case Data Entry'!J416='DO NOT USE_School Picklist'!$B$4,ISBLANK('Case Data Entry'!K416)),"Occupation/Job Title is required if Student or Staff? is Yes, staff/faculty or volunteer",IF('DO NOT USE_Case Formulas'!A416,"OK",NA()))</f>
        <v>#N/A</v>
      </c>
      <c r="L416" s="41" t="e">
        <f ca="1">IF('Case Data Entry'!L416&gt;'DO NOT USE_School Picklist'!$C$3,"Date last on school campus/facility cannot be a future date",IF('DO NOT USE_Case Formulas'!A416,IF(ISBLANK('Case Data Entry'!L416),"Date last on school campus/facility is required","OK"),NA()))</f>
        <v>#N/A</v>
      </c>
      <c r="M416" s="41" t="e">
        <f>IF(AND('DO NOT USE_Case Formulas'!A416,ISBLANK('Case Data Entry'!M416)),"Specific Place in the Location is required",IF(ISBLANK('Case Data Entry'!M416),NA(),"OK"))</f>
        <v>#N/A</v>
      </c>
      <c r="N416" s="41" t="e">
        <f>IF(LEN('Case Data Entry'!N416)&gt;50,"Parent/Guardian Name must be less than 50 characters",IF('DO NOT USE_Case Formulas'!A416,"OK",NA()))</f>
        <v>#N/A</v>
      </c>
      <c r="O416" s="41" t="e">
        <f>IF(NOT(ISBLANK('Case Data Entry'!O416)),IF(AND(ISNUMBER('Case Data Entry'!O416),LEFT('Case Data Entry'!O416,1)&lt;&gt;"1",LEN('Case Data Entry'!O416)=10),"OK","Phone number must be valid format"),IF('DO NOT USE_Case Formulas'!A416,"OK",NA()))</f>
        <v>#N/A</v>
      </c>
      <c r="P416" s="41" t="e">
        <f>IF(AND(NOT(ISBLANK('Case Data Entry'!P416)),ISNA(VLOOKUP('Case Data Entry'!P416,'DO NOT USE_School Picklist'!$E$3:$E$10,1,FALSE))),"Please select a value from the drop-down menu",IF('DO NOT USE_Case Formulas'!A416,"OK",NA()))</f>
        <v>#N/A</v>
      </c>
      <c r="Q416" s="41" t="e">
        <f>IF(AND(NOT(ISBLANK('Case Data Entry'!Q416)),ISNA(VLOOKUP('Case Data Entry'!Q416,'DO NOT USE_School Picklist'!$F$3:$F$16,1,FALSE))),"Please select a value from the drop-down menu",IF('DO NOT USE_Case Formulas'!A416,"OK",NA()))</f>
        <v>#N/A</v>
      </c>
      <c r="R416" s="41" t="e">
        <f>IF(LEN('Case Data Entry'!R416)&gt;100,"Classroom(s) must be less than 100 characters",IF('DO NOT USE_Case Formulas'!A416,"OK",NA()))</f>
        <v>#N/A</v>
      </c>
      <c r="S416" s="41" t="e">
        <f>IF(AND(NOT(ISBLANK('Case Data Entry'!S416)),ISNA(VLOOKUP('Case Data Entry'!S416,'DO NOT USE_School Picklist'!$S$3:$S$12,1,FALSE))),"Please select a value from the drop-down menu",IF('DO NOT USE_Case Formulas'!A416,"OK",NA()))</f>
        <v>#N/A</v>
      </c>
      <c r="T416" s="41" t="e">
        <f>IF(AND(NOT(ISBLANK('Case Data Entry'!T416)),ISNA(VLOOKUP('Case Data Entry'!T416,'DO NOT USE_School Picklist'!$S$3:$S$12,1,FALSE))),"Please select a value from the drop-down menu",IF('DO NOT USE_Case Formulas'!A416,"OK",NA()))</f>
        <v>#N/A</v>
      </c>
      <c r="U416" s="41" t="e">
        <f>IF(LEN('Case Data Entry'!U416)&gt;80,"Name of Education Group must be less than 80 characters",IF('DO NOT USE_Case Formulas'!A416,"OK",NA()))</f>
        <v>#N/A</v>
      </c>
      <c r="V416" s="41" t="e">
        <f>IF(AND(NOT(ISBLANK('Case Data Entry'!V416)),ISNA(VLOOKUP('Case Data Entry'!V416,'DO NOT USE_School Picklist'!$K$3:$K$6,1,FALSE))),"Please select a value from the drop-down menu",IF('DO NOT USE_Case Formulas'!A416,"OK",NA()))</f>
        <v>#N/A</v>
      </c>
      <c r="W416" s="41" t="e">
        <f>IF(AND('DO NOT USE_Case Formulas'!A416,ISBLANK('Case Data Entry'!W416)),"Has this person had symptoms? is required",IF(AND(NOT(ISBLANK('Case Data Entry'!W416)),ISNA(VLOOKUP('Case Data Entry'!W416,'DO NOT USE_School Picklist'!$D$3:$D$5,1,FALSE))),"Please select a value from the drop-down menu",IF(NOT(ISBLANK('Case Data Entry'!W416)),"OK",NA())))</f>
        <v>#N/A</v>
      </c>
      <c r="X416" s="41" t="e">
        <f>IF(AND('Case Data Entry'!W416='DO NOT USE_School Picklist'!$D$3,ISBLANK('Case Data Entry'!X416)),"Symptom Onset Date is required if Ever Symptomatic is Yes",IF('DO NOT USE_Case Formulas'!A416,"OK",NA()))</f>
        <v>#N/A</v>
      </c>
      <c r="Y416" s="41"/>
      <c r="Z416" s="41" t="e">
        <f ca="1">IF(AND('DO NOT USE_Case Formulas'!A416,ISBLANK('Case Data Entry'!Z416)),"Lab Result Test Date is required",IF('Case Data Entry'!Z416&gt;'DO NOT USE_School Picklist'!$C$3,"Test Date cannot be a future date",IF(NOT(ISBLANK('Case Data Entry'!Z416)),"OK",NA())))</f>
        <v>#N/A</v>
      </c>
      <c r="AA416" s="41" t="e">
        <f>IF(AND(NOT(ISBLANK('Case Data Entry'!AA416)),ISNA(VLOOKUP('Case Data Entry'!AA416,'DO NOT USE_School Picklist'!$R$3:$R$7,1,FALSE))),"Please select a value from the drop-down menu",IF('DO NOT USE_Case Formulas'!A416,"OK",NA()))</f>
        <v>#N/A</v>
      </c>
      <c r="AB416" s="41" t="e">
        <f>IF(AND(NOT(ISBLANK('Case Data Entry'!AB416)),ISNA(VLOOKUP('Case Data Entry'!AB416,'DO NOT USE_School Picklist'!$Q$3:$Q$8,1,FALSE))),"Please select a value from the drop-down menu",IF('DO NOT USE_Case Formulas'!A416,"OK",NA()))</f>
        <v>#N/A</v>
      </c>
    </row>
    <row r="417" spans="1:28" x14ac:dyDescent="0.25">
      <c r="A417" s="40" t="e">
        <f>IF('DO NOT USE_Case Formulas'!A417,IF('DO NOT USE_Case Formulas'!B417,"Not all required fields are completed","OK"),NA())</f>
        <v>#N/A</v>
      </c>
      <c r="B417" s="41" t="e">
        <f>IF(AND('DO NOT USE_Case Formulas'!A417,ISBLANK('Case Data Entry'!B417)),"First Name is required",IF(NOT(ISBLANK('Case Data Entry'!B417)),"OK",NA()))</f>
        <v>#N/A</v>
      </c>
      <c r="C417" s="41" t="e">
        <f>IF(AND('DO NOT USE_Case Formulas'!A417,ISBLANK('Case Data Entry'!C417)),"Last Name is required",IF(NOT(ISBLANK('Case Data Entry'!C417)),"OK",NA()))</f>
        <v>#N/A</v>
      </c>
      <c r="D417" s="41" t="e">
        <f>IF(AND('DO NOT USE_Case Formulas'!A417,ISBLANK('Case Data Entry'!D417)),"Birthdate is required",IF(NOT(ISBLANK('Case Data Entry'!D417)),"OK",NA()))</f>
        <v>#N/A</v>
      </c>
      <c r="E417" s="41" t="e">
        <f>IF(AND('DO NOT USE_Case Formulas'!A417,ISBLANK('Case Data Entry'!E417)),"Mobile Phone is required",IF(NOT(ISBLANK('Case Data Entry'!E417)),IF(AND(ISNUMBER(VALUE('Case Data Entry'!E417)),LEFT('Case Data Entry'!E417,1)&lt;&gt;"1",LEN('Case Data Entry'!E417)=10),"OK","Phone number must be valid format"),NA()))</f>
        <v>#N/A</v>
      </c>
      <c r="F417" s="41" t="e">
        <f>IF(LEN('Case Data Entry'!F417)&gt;255,"Home Street Address must be less than 255 characters",IF('DO NOT USE_Case Formulas'!A417,"OK",NA()))</f>
        <v>#N/A</v>
      </c>
      <c r="G417" s="41" t="e">
        <f>IF(LEN('Case Data Entry'!G417)&gt;40,"City must be less than 40 characters",IF('DO NOT USE_Case Formulas'!A417,"OK",NA()))</f>
        <v>#N/A</v>
      </c>
      <c r="H417" s="41" t="e">
        <f>IF(AND(NOT(ISBLANK('Case Data Entry'!H417)),ISNA(VLOOKUP('Case Data Entry'!H417,'DO NOT USE_School Picklist'!$P$3:$P$52,1,FALSE))),"Please select a value from the drop-down menu",IF('DO NOT USE_Case Formulas'!A417,"OK",NA()))</f>
        <v>#N/A</v>
      </c>
      <c r="I417" s="41" t="e">
        <f>IF(AND('DO NOT USE_Case Formulas'!A417,ISBLANK('Case Data Entry'!I417)),"Zip is required",IF(ISBLANK('Case Data Entry'!I417),NA(),"OK"))</f>
        <v>#N/A</v>
      </c>
      <c r="J417" s="41" t="e">
        <f>IF(AND('DO NOT USE_Case Formulas'!A417,ISBLANK('Case Data Entry'!J417)),"Student or Staff? is required",IF(ISBLANK('Case Data Entry'!J417),NA(),IF(ISNA(VLOOKUP('Case Data Entry'!J417,'DO NOT USE_School Picklist'!$B$3:$B$6,1,FALSE)),"Please select a value from the drop-down menu","OK")))</f>
        <v>#N/A</v>
      </c>
      <c r="K417" s="41" t="e">
        <f>IF(AND('Case Data Entry'!J417='DO NOT USE_School Picklist'!$B$4,ISBLANK('Case Data Entry'!K417)),"Occupation/Job Title is required if Student or Staff? is Yes, staff/faculty or volunteer",IF('DO NOT USE_Case Formulas'!A417,"OK",NA()))</f>
        <v>#N/A</v>
      </c>
      <c r="L417" s="41" t="e">
        <f ca="1">IF('Case Data Entry'!L417&gt;'DO NOT USE_School Picklist'!$C$3,"Date last on school campus/facility cannot be a future date",IF('DO NOT USE_Case Formulas'!A417,IF(ISBLANK('Case Data Entry'!L417),"Date last on school campus/facility is required","OK"),NA()))</f>
        <v>#N/A</v>
      </c>
      <c r="M417" s="41" t="e">
        <f>IF(AND('DO NOT USE_Case Formulas'!A417,ISBLANK('Case Data Entry'!M417)),"Specific Place in the Location is required",IF(ISBLANK('Case Data Entry'!M417),NA(),"OK"))</f>
        <v>#N/A</v>
      </c>
      <c r="N417" s="41" t="e">
        <f>IF(LEN('Case Data Entry'!N417)&gt;50,"Parent/Guardian Name must be less than 50 characters",IF('DO NOT USE_Case Formulas'!A417,"OK",NA()))</f>
        <v>#N/A</v>
      </c>
      <c r="O417" s="41" t="e">
        <f>IF(NOT(ISBLANK('Case Data Entry'!O417)),IF(AND(ISNUMBER('Case Data Entry'!O417),LEFT('Case Data Entry'!O417,1)&lt;&gt;"1",LEN('Case Data Entry'!O417)=10),"OK","Phone number must be valid format"),IF('DO NOT USE_Case Formulas'!A417,"OK",NA()))</f>
        <v>#N/A</v>
      </c>
      <c r="P417" s="41" t="e">
        <f>IF(AND(NOT(ISBLANK('Case Data Entry'!P417)),ISNA(VLOOKUP('Case Data Entry'!P417,'DO NOT USE_School Picklist'!$E$3:$E$10,1,FALSE))),"Please select a value from the drop-down menu",IF('DO NOT USE_Case Formulas'!A417,"OK",NA()))</f>
        <v>#N/A</v>
      </c>
      <c r="Q417" s="41" t="e">
        <f>IF(AND(NOT(ISBLANK('Case Data Entry'!Q417)),ISNA(VLOOKUP('Case Data Entry'!Q417,'DO NOT USE_School Picklist'!$F$3:$F$16,1,FALSE))),"Please select a value from the drop-down menu",IF('DO NOT USE_Case Formulas'!A417,"OK",NA()))</f>
        <v>#N/A</v>
      </c>
      <c r="R417" s="41" t="e">
        <f>IF(LEN('Case Data Entry'!R417)&gt;100,"Classroom(s) must be less than 100 characters",IF('DO NOT USE_Case Formulas'!A417,"OK",NA()))</f>
        <v>#N/A</v>
      </c>
      <c r="S417" s="41" t="e">
        <f>IF(AND(NOT(ISBLANK('Case Data Entry'!S417)),ISNA(VLOOKUP('Case Data Entry'!S417,'DO NOT USE_School Picklist'!$S$3:$S$12,1,FALSE))),"Please select a value from the drop-down menu",IF('DO NOT USE_Case Formulas'!A417,"OK",NA()))</f>
        <v>#N/A</v>
      </c>
      <c r="T417" s="41" t="e">
        <f>IF(AND(NOT(ISBLANK('Case Data Entry'!T417)),ISNA(VLOOKUP('Case Data Entry'!T417,'DO NOT USE_School Picklist'!$S$3:$S$12,1,FALSE))),"Please select a value from the drop-down menu",IF('DO NOT USE_Case Formulas'!A417,"OK",NA()))</f>
        <v>#N/A</v>
      </c>
      <c r="U417" s="41" t="e">
        <f>IF(LEN('Case Data Entry'!U417)&gt;80,"Name of Education Group must be less than 80 characters",IF('DO NOT USE_Case Formulas'!A417,"OK",NA()))</f>
        <v>#N/A</v>
      </c>
      <c r="V417" s="41" t="e">
        <f>IF(AND(NOT(ISBLANK('Case Data Entry'!V417)),ISNA(VLOOKUP('Case Data Entry'!V417,'DO NOT USE_School Picklist'!$K$3:$K$6,1,FALSE))),"Please select a value from the drop-down menu",IF('DO NOT USE_Case Formulas'!A417,"OK",NA()))</f>
        <v>#N/A</v>
      </c>
      <c r="W417" s="41" t="e">
        <f>IF(AND('DO NOT USE_Case Formulas'!A417,ISBLANK('Case Data Entry'!W417)),"Has this person had symptoms? is required",IF(AND(NOT(ISBLANK('Case Data Entry'!W417)),ISNA(VLOOKUP('Case Data Entry'!W417,'DO NOT USE_School Picklist'!$D$3:$D$5,1,FALSE))),"Please select a value from the drop-down menu",IF(NOT(ISBLANK('Case Data Entry'!W417)),"OK",NA())))</f>
        <v>#N/A</v>
      </c>
      <c r="X417" s="41" t="e">
        <f>IF(AND('Case Data Entry'!W417='DO NOT USE_School Picklist'!$D$3,ISBLANK('Case Data Entry'!X417)),"Symptom Onset Date is required if Ever Symptomatic is Yes",IF('DO NOT USE_Case Formulas'!A417,"OK",NA()))</f>
        <v>#N/A</v>
      </c>
      <c r="Y417" s="41"/>
      <c r="Z417" s="41" t="e">
        <f ca="1">IF(AND('DO NOT USE_Case Formulas'!A417,ISBLANK('Case Data Entry'!Z417)),"Lab Result Test Date is required",IF('Case Data Entry'!Z417&gt;'DO NOT USE_School Picklist'!$C$3,"Test Date cannot be a future date",IF(NOT(ISBLANK('Case Data Entry'!Z417)),"OK",NA())))</f>
        <v>#N/A</v>
      </c>
      <c r="AA417" s="41" t="e">
        <f>IF(AND(NOT(ISBLANK('Case Data Entry'!AA417)),ISNA(VLOOKUP('Case Data Entry'!AA417,'DO NOT USE_School Picklist'!$R$3:$R$7,1,FALSE))),"Please select a value from the drop-down menu",IF('DO NOT USE_Case Formulas'!A417,"OK",NA()))</f>
        <v>#N/A</v>
      </c>
      <c r="AB417" s="41" t="e">
        <f>IF(AND(NOT(ISBLANK('Case Data Entry'!AB417)),ISNA(VLOOKUP('Case Data Entry'!AB417,'DO NOT USE_School Picklist'!$Q$3:$Q$8,1,FALSE))),"Please select a value from the drop-down menu",IF('DO NOT USE_Case Formulas'!A417,"OK",NA()))</f>
        <v>#N/A</v>
      </c>
    </row>
    <row r="418" spans="1:28" x14ac:dyDescent="0.25">
      <c r="A418" s="40" t="e">
        <f>IF('DO NOT USE_Case Formulas'!A418,IF('DO NOT USE_Case Formulas'!B418,"Not all required fields are completed","OK"),NA())</f>
        <v>#N/A</v>
      </c>
      <c r="B418" s="41" t="e">
        <f>IF(AND('DO NOT USE_Case Formulas'!A418,ISBLANK('Case Data Entry'!B418)),"First Name is required",IF(NOT(ISBLANK('Case Data Entry'!B418)),"OK",NA()))</f>
        <v>#N/A</v>
      </c>
      <c r="C418" s="41" t="e">
        <f>IF(AND('DO NOT USE_Case Formulas'!A418,ISBLANK('Case Data Entry'!C418)),"Last Name is required",IF(NOT(ISBLANK('Case Data Entry'!C418)),"OK",NA()))</f>
        <v>#N/A</v>
      </c>
      <c r="D418" s="41" t="e">
        <f>IF(AND('DO NOT USE_Case Formulas'!A418,ISBLANK('Case Data Entry'!D418)),"Birthdate is required",IF(NOT(ISBLANK('Case Data Entry'!D418)),"OK",NA()))</f>
        <v>#N/A</v>
      </c>
      <c r="E418" s="41" t="e">
        <f>IF(AND('DO NOT USE_Case Formulas'!A418,ISBLANK('Case Data Entry'!E418)),"Mobile Phone is required",IF(NOT(ISBLANK('Case Data Entry'!E418)),IF(AND(ISNUMBER(VALUE('Case Data Entry'!E418)),LEFT('Case Data Entry'!E418,1)&lt;&gt;"1",LEN('Case Data Entry'!E418)=10),"OK","Phone number must be valid format"),NA()))</f>
        <v>#N/A</v>
      </c>
      <c r="F418" s="41" t="e">
        <f>IF(LEN('Case Data Entry'!F418)&gt;255,"Home Street Address must be less than 255 characters",IF('DO NOT USE_Case Formulas'!A418,"OK",NA()))</f>
        <v>#N/A</v>
      </c>
      <c r="G418" s="41" t="e">
        <f>IF(LEN('Case Data Entry'!G418)&gt;40,"City must be less than 40 characters",IF('DO NOT USE_Case Formulas'!A418,"OK",NA()))</f>
        <v>#N/A</v>
      </c>
      <c r="H418" s="41" t="e">
        <f>IF(AND(NOT(ISBLANK('Case Data Entry'!H418)),ISNA(VLOOKUP('Case Data Entry'!H418,'DO NOT USE_School Picklist'!$P$3:$P$52,1,FALSE))),"Please select a value from the drop-down menu",IF('DO NOT USE_Case Formulas'!A418,"OK",NA()))</f>
        <v>#N/A</v>
      </c>
      <c r="I418" s="41" t="e">
        <f>IF(AND('DO NOT USE_Case Formulas'!A418,ISBLANK('Case Data Entry'!I418)),"Zip is required",IF(ISBLANK('Case Data Entry'!I418),NA(),"OK"))</f>
        <v>#N/A</v>
      </c>
      <c r="J418" s="41" t="e">
        <f>IF(AND('DO NOT USE_Case Formulas'!A418,ISBLANK('Case Data Entry'!J418)),"Student or Staff? is required",IF(ISBLANK('Case Data Entry'!J418),NA(),IF(ISNA(VLOOKUP('Case Data Entry'!J418,'DO NOT USE_School Picklist'!$B$3:$B$6,1,FALSE)),"Please select a value from the drop-down menu","OK")))</f>
        <v>#N/A</v>
      </c>
      <c r="K418" s="41" t="e">
        <f>IF(AND('Case Data Entry'!J418='DO NOT USE_School Picklist'!$B$4,ISBLANK('Case Data Entry'!K418)),"Occupation/Job Title is required if Student or Staff? is Yes, staff/faculty or volunteer",IF('DO NOT USE_Case Formulas'!A418,"OK",NA()))</f>
        <v>#N/A</v>
      </c>
      <c r="L418" s="41" t="e">
        <f ca="1">IF('Case Data Entry'!L418&gt;'DO NOT USE_School Picklist'!$C$3,"Date last on school campus/facility cannot be a future date",IF('DO NOT USE_Case Formulas'!A418,IF(ISBLANK('Case Data Entry'!L418),"Date last on school campus/facility is required","OK"),NA()))</f>
        <v>#N/A</v>
      </c>
      <c r="M418" s="41" t="e">
        <f>IF(AND('DO NOT USE_Case Formulas'!A418,ISBLANK('Case Data Entry'!M418)),"Specific Place in the Location is required",IF(ISBLANK('Case Data Entry'!M418),NA(),"OK"))</f>
        <v>#N/A</v>
      </c>
      <c r="N418" s="41" t="e">
        <f>IF(LEN('Case Data Entry'!N418)&gt;50,"Parent/Guardian Name must be less than 50 characters",IF('DO NOT USE_Case Formulas'!A418,"OK",NA()))</f>
        <v>#N/A</v>
      </c>
      <c r="O418" s="41" t="e">
        <f>IF(NOT(ISBLANK('Case Data Entry'!O418)),IF(AND(ISNUMBER('Case Data Entry'!O418),LEFT('Case Data Entry'!O418,1)&lt;&gt;"1",LEN('Case Data Entry'!O418)=10),"OK","Phone number must be valid format"),IF('DO NOT USE_Case Formulas'!A418,"OK",NA()))</f>
        <v>#N/A</v>
      </c>
      <c r="P418" s="41" t="e">
        <f>IF(AND(NOT(ISBLANK('Case Data Entry'!P418)),ISNA(VLOOKUP('Case Data Entry'!P418,'DO NOT USE_School Picklist'!$E$3:$E$10,1,FALSE))),"Please select a value from the drop-down menu",IF('DO NOT USE_Case Formulas'!A418,"OK",NA()))</f>
        <v>#N/A</v>
      </c>
      <c r="Q418" s="41" t="e">
        <f>IF(AND(NOT(ISBLANK('Case Data Entry'!Q418)),ISNA(VLOOKUP('Case Data Entry'!Q418,'DO NOT USE_School Picklist'!$F$3:$F$16,1,FALSE))),"Please select a value from the drop-down menu",IF('DO NOT USE_Case Formulas'!A418,"OK",NA()))</f>
        <v>#N/A</v>
      </c>
      <c r="R418" s="41" t="e">
        <f>IF(LEN('Case Data Entry'!R418)&gt;100,"Classroom(s) must be less than 100 characters",IF('DO NOT USE_Case Formulas'!A418,"OK",NA()))</f>
        <v>#N/A</v>
      </c>
      <c r="S418" s="41" t="e">
        <f>IF(AND(NOT(ISBLANK('Case Data Entry'!S418)),ISNA(VLOOKUP('Case Data Entry'!S418,'DO NOT USE_School Picklist'!$S$3:$S$12,1,FALSE))),"Please select a value from the drop-down menu",IF('DO NOT USE_Case Formulas'!A418,"OK",NA()))</f>
        <v>#N/A</v>
      </c>
      <c r="T418" s="41" t="e">
        <f>IF(AND(NOT(ISBLANK('Case Data Entry'!T418)),ISNA(VLOOKUP('Case Data Entry'!T418,'DO NOT USE_School Picklist'!$S$3:$S$12,1,FALSE))),"Please select a value from the drop-down menu",IF('DO NOT USE_Case Formulas'!A418,"OK",NA()))</f>
        <v>#N/A</v>
      </c>
      <c r="U418" s="41" t="e">
        <f>IF(LEN('Case Data Entry'!U418)&gt;80,"Name of Education Group must be less than 80 characters",IF('DO NOT USE_Case Formulas'!A418,"OK",NA()))</f>
        <v>#N/A</v>
      </c>
      <c r="V418" s="41" t="e">
        <f>IF(AND(NOT(ISBLANK('Case Data Entry'!V418)),ISNA(VLOOKUP('Case Data Entry'!V418,'DO NOT USE_School Picklist'!$K$3:$K$6,1,FALSE))),"Please select a value from the drop-down menu",IF('DO NOT USE_Case Formulas'!A418,"OK",NA()))</f>
        <v>#N/A</v>
      </c>
      <c r="W418" s="41" t="e">
        <f>IF(AND('DO NOT USE_Case Formulas'!A418,ISBLANK('Case Data Entry'!W418)),"Has this person had symptoms? is required",IF(AND(NOT(ISBLANK('Case Data Entry'!W418)),ISNA(VLOOKUP('Case Data Entry'!W418,'DO NOT USE_School Picklist'!$D$3:$D$5,1,FALSE))),"Please select a value from the drop-down menu",IF(NOT(ISBLANK('Case Data Entry'!W418)),"OK",NA())))</f>
        <v>#N/A</v>
      </c>
      <c r="X418" s="41" t="e">
        <f>IF(AND('Case Data Entry'!W418='DO NOT USE_School Picklist'!$D$3,ISBLANK('Case Data Entry'!X418)),"Symptom Onset Date is required if Ever Symptomatic is Yes",IF('DO NOT USE_Case Formulas'!A418,"OK",NA()))</f>
        <v>#N/A</v>
      </c>
      <c r="Y418" s="41"/>
      <c r="Z418" s="41" t="e">
        <f ca="1">IF(AND('DO NOT USE_Case Formulas'!A418,ISBLANK('Case Data Entry'!Z418)),"Lab Result Test Date is required",IF('Case Data Entry'!Z418&gt;'DO NOT USE_School Picklist'!$C$3,"Test Date cannot be a future date",IF(NOT(ISBLANK('Case Data Entry'!Z418)),"OK",NA())))</f>
        <v>#N/A</v>
      </c>
      <c r="AA418" s="41" t="e">
        <f>IF(AND(NOT(ISBLANK('Case Data Entry'!AA418)),ISNA(VLOOKUP('Case Data Entry'!AA418,'DO NOT USE_School Picklist'!$R$3:$R$7,1,FALSE))),"Please select a value from the drop-down menu",IF('DO NOT USE_Case Formulas'!A418,"OK",NA()))</f>
        <v>#N/A</v>
      </c>
      <c r="AB418" s="41" t="e">
        <f>IF(AND(NOT(ISBLANK('Case Data Entry'!AB418)),ISNA(VLOOKUP('Case Data Entry'!AB418,'DO NOT USE_School Picklist'!$Q$3:$Q$8,1,FALSE))),"Please select a value from the drop-down menu",IF('DO NOT USE_Case Formulas'!A418,"OK",NA()))</f>
        <v>#N/A</v>
      </c>
    </row>
    <row r="419" spans="1:28" x14ac:dyDescent="0.25">
      <c r="A419" s="40" t="e">
        <f>IF('DO NOT USE_Case Formulas'!A419,IF('DO NOT USE_Case Formulas'!B419,"Not all required fields are completed","OK"),NA())</f>
        <v>#N/A</v>
      </c>
      <c r="B419" s="41" t="e">
        <f>IF(AND('DO NOT USE_Case Formulas'!A419,ISBLANK('Case Data Entry'!B419)),"First Name is required",IF(NOT(ISBLANK('Case Data Entry'!B419)),"OK",NA()))</f>
        <v>#N/A</v>
      </c>
      <c r="C419" s="41" t="e">
        <f>IF(AND('DO NOT USE_Case Formulas'!A419,ISBLANK('Case Data Entry'!C419)),"Last Name is required",IF(NOT(ISBLANK('Case Data Entry'!C419)),"OK",NA()))</f>
        <v>#N/A</v>
      </c>
      <c r="D419" s="41" t="e">
        <f>IF(AND('DO NOT USE_Case Formulas'!A419,ISBLANK('Case Data Entry'!D419)),"Birthdate is required",IF(NOT(ISBLANK('Case Data Entry'!D419)),"OK",NA()))</f>
        <v>#N/A</v>
      </c>
      <c r="E419" s="41" t="e">
        <f>IF(AND('DO NOT USE_Case Formulas'!A419,ISBLANK('Case Data Entry'!E419)),"Mobile Phone is required",IF(NOT(ISBLANK('Case Data Entry'!E419)),IF(AND(ISNUMBER(VALUE('Case Data Entry'!E419)),LEFT('Case Data Entry'!E419,1)&lt;&gt;"1",LEN('Case Data Entry'!E419)=10),"OK","Phone number must be valid format"),NA()))</f>
        <v>#N/A</v>
      </c>
      <c r="F419" s="41" t="e">
        <f>IF(LEN('Case Data Entry'!F419)&gt;255,"Home Street Address must be less than 255 characters",IF('DO NOT USE_Case Formulas'!A419,"OK",NA()))</f>
        <v>#N/A</v>
      </c>
      <c r="G419" s="41" t="e">
        <f>IF(LEN('Case Data Entry'!G419)&gt;40,"City must be less than 40 characters",IF('DO NOT USE_Case Formulas'!A419,"OK",NA()))</f>
        <v>#N/A</v>
      </c>
      <c r="H419" s="41" t="e">
        <f>IF(AND(NOT(ISBLANK('Case Data Entry'!H419)),ISNA(VLOOKUP('Case Data Entry'!H419,'DO NOT USE_School Picklist'!$P$3:$P$52,1,FALSE))),"Please select a value from the drop-down menu",IF('DO NOT USE_Case Formulas'!A419,"OK",NA()))</f>
        <v>#N/A</v>
      </c>
      <c r="I419" s="41" t="e">
        <f>IF(AND('DO NOT USE_Case Formulas'!A419,ISBLANK('Case Data Entry'!I419)),"Zip is required",IF(ISBLANK('Case Data Entry'!I419),NA(),"OK"))</f>
        <v>#N/A</v>
      </c>
      <c r="J419" s="41" t="e">
        <f>IF(AND('DO NOT USE_Case Formulas'!A419,ISBLANK('Case Data Entry'!J419)),"Student or Staff? is required",IF(ISBLANK('Case Data Entry'!J419),NA(),IF(ISNA(VLOOKUP('Case Data Entry'!J419,'DO NOT USE_School Picklist'!$B$3:$B$6,1,FALSE)),"Please select a value from the drop-down menu","OK")))</f>
        <v>#N/A</v>
      </c>
      <c r="K419" s="41" t="e">
        <f>IF(AND('Case Data Entry'!J419='DO NOT USE_School Picklist'!$B$4,ISBLANK('Case Data Entry'!K419)),"Occupation/Job Title is required if Student or Staff? is Yes, staff/faculty or volunteer",IF('DO NOT USE_Case Formulas'!A419,"OK",NA()))</f>
        <v>#N/A</v>
      </c>
      <c r="L419" s="41" t="e">
        <f ca="1">IF('Case Data Entry'!L419&gt;'DO NOT USE_School Picklist'!$C$3,"Date last on school campus/facility cannot be a future date",IF('DO NOT USE_Case Formulas'!A419,IF(ISBLANK('Case Data Entry'!L419),"Date last on school campus/facility is required","OK"),NA()))</f>
        <v>#N/A</v>
      </c>
      <c r="M419" s="41" t="e">
        <f>IF(AND('DO NOT USE_Case Formulas'!A419,ISBLANK('Case Data Entry'!M419)),"Specific Place in the Location is required",IF(ISBLANK('Case Data Entry'!M419),NA(),"OK"))</f>
        <v>#N/A</v>
      </c>
      <c r="N419" s="41" t="e">
        <f>IF(LEN('Case Data Entry'!N419)&gt;50,"Parent/Guardian Name must be less than 50 characters",IF('DO NOT USE_Case Formulas'!A419,"OK",NA()))</f>
        <v>#N/A</v>
      </c>
      <c r="O419" s="41" t="e">
        <f>IF(NOT(ISBLANK('Case Data Entry'!O419)),IF(AND(ISNUMBER('Case Data Entry'!O419),LEFT('Case Data Entry'!O419,1)&lt;&gt;"1",LEN('Case Data Entry'!O419)=10),"OK","Phone number must be valid format"),IF('DO NOT USE_Case Formulas'!A419,"OK",NA()))</f>
        <v>#N/A</v>
      </c>
      <c r="P419" s="41" t="e">
        <f>IF(AND(NOT(ISBLANK('Case Data Entry'!P419)),ISNA(VLOOKUP('Case Data Entry'!P419,'DO NOT USE_School Picklist'!$E$3:$E$10,1,FALSE))),"Please select a value from the drop-down menu",IF('DO NOT USE_Case Formulas'!A419,"OK",NA()))</f>
        <v>#N/A</v>
      </c>
      <c r="Q419" s="41" t="e">
        <f>IF(AND(NOT(ISBLANK('Case Data Entry'!Q419)),ISNA(VLOOKUP('Case Data Entry'!Q419,'DO NOT USE_School Picklist'!$F$3:$F$16,1,FALSE))),"Please select a value from the drop-down menu",IF('DO NOT USE_Case Formulas'!A419,"OK",NA()))</f>
        <v>#N/A</v>
      </c>
      <c r="R419" s="41" t="e">
        <f>IF(LEN('Case Data Entry'!R419)&gt;100,"Classroom(s) must be less than 100 characters",IF('DO NOT USE_Case Formulas'!A419,"OK",NA()))</f>
        <v>#N/A</v>
      </c>
      <c r="S419" s="41" t="e">
        <f>IF(AND(NOT(ISBLANK('Case Data Entry'!S419)),ISNA(VLOOKUP('Case Data Entry'!S419,'DO NOT USE_School Picklist'!$S$3:$S$12,1,FALSE))),"Please select a value from the drop-down menu",IF('DO NOT USE_Case Formulas'!A419,"OK",NA()))</f>
        <v>#N/A</v>
      </c>
      <c r="T419" s="41" t="e">
        <f>IF(AND(NOT(ISBLANK('Case Data Entry'!T419)),ISNA(VLOOKUP('Case Data Entry'!T419,'DO NOT USE_School Picklist'!$S$3:$S$12,1,FALSE))),"Please select a value from the drop-down menu",IF('DO NOT USE_Case Formulas'!A419,"OK",NA()))</f>
        <v>#N/A</v>
      </c>
      <c r="U419" s="41" t="e">
        <f>IF(LEN('Case Data Entry'!U419)&gt;80,"Name of Education Group must be less than 80 characters",IF('DO NOT USE_Case Formulas'!A419,"OK",NA()))</f>
        <v>#N/A</v>
      </c>
      <c r="V419" s="41" t="e">
        <f>IF(AND(NOT(ISBLANK('Case Data Entry'!V419)),ISNA(VLOOKUP('Case Data Entry'!V419,'DO NOT USE_School Picklist'!$K$3:$K$6,1,FALSE))),"Please select a value from the drop-down menu",IF('DO NOT USE_Case Formulas'!A419,"OK",NA()))</f>
        <v>#N/A</v>
      </c>
      <c r="W419" s="41" t="e">
        <f>IF(AND('DO NOT USE_Case Formulas'!A419,ISBLANK('Case Data Entry'!W419)),"Has this person had symptoms? is required",IF(AND(NOT(ISBLANK('Case Data Entry'!W419)),ISNA(VLOOKUP('Case Data Entry'!W419,'DO NOT USE_School Picklist'!$D$3:$D$5,1,FALSE))),"Please select a value from the drop-down menu",IF(NOT(ISBLANK('Case Data Entry'!W419)),"OK",NA())))</f>
        <v>#N/A</v>
      </c>
      <c r="X419" s="41" t="e">
        <f>IF(AND('Case Data Entry'!W419='DO NOT USE_School Picklist'!$D$3,ISBLANK('Case Data Entry'!X419)),"Symptom Onset Date is required if Ever Symptomatic is Yes",IF('DO NOT USE_Case Formulas'!A419,"OK",NA()))</f>
        <v>#N/A</v>
      </c>
      <c r="Y419" s="41"/>
      <c r="Z419" s="41" t="e">
        <f ca="1">IF(AND('DO NOT USE_Case Formulas'!A419,ISBLANK('Case Data Entry'!Z419)),"Lab Result Test Date is required",IF('Case Data Entry'!Z419&gt;'DO NOT USE_School Picklist'!$C$3,"Test Date cannot be a future date",IF(NOT(ISBLANK('Case Data Entry'!Z419)),"OK",NA())))</f>
        <v>#N/A</v>
      </c>
      <c r="AA419" s="41" t="e">
        <f>IF(AND(NOT(ISBLANK('Case Data Entry'!AA419)),ISNA(VLOOKUP('Case Data Entry'!AA419,'DO NOT USE_School Picklist'!$R$3:$R$7,1,FALSE))),"Please select a value from the drop-down menu",IF('DO NOT USE_Case Formulas'!A419,"OK",NA()))</f>
        <v>#N/A</v>
      </c>
      <c r="AB419" s="41" t="e">
        <f>IF(AND(NOT(ISBLANK('Case Data Entry'!AB419)),ISNA(VLOOKUP('Case Data Entry'!AB419,'DO NOT USE_School Picklist'!$Q$3:$Q$8,1,FALSE))),"Please select a value from the drop-down menu",IF('DO NOT USE_Case Formulas'!A419,"OK",NA()))</f>
        <v>#N/A</v>
      </c>
    </row>
    <row r="420" spans="1:28" x14ac:dyDescent="0.25">
      <c r="A420" s="40" t="e">
        <f>IF('DO NOT USE_Case Formulas'!A420,IF('DO NOT USE_Case Formulas'!B420,"Not all required fields are completed","OK"),NA())</f>
        <v>#N/A</v>
      </c>
      <c r="B420" s="41" t="e">
        <f>IF(AND('DO NOT USE_Case Formulas'!A420,ISBLANK('Case Data Entry'!B420)),"First Name is required",IF(NOT(ISBLANK('Case Data Entry'!B420)),"OK",NA()))</f>
        <v>#N/A</v>
      </c>
      <c r="C420" s="41" t="e">
        <f>IF(AND('DO NOT USE_Case Formulas'!A420,ISBLANK('Case Data Entry'!C420)),"Last Name is required",IF(NOT(ISBLANK('Case Data Entry'!C420)),"OK",NA()))</f>
        <v>#N/A</v>
      </c>
      <c r="D420" s="41" t="e">
        <f>IF(AND('DO NOT USE_Case Formulas'!A420,ISBLANK('Case Data Entry'!D420)),"Birthdate is required",IF(NOT(ISBLANK('Case Data Entry'!D420)),"OK",NA()))</f>
        <v>#N/A</v>
      </c>
      <c r="E420" s="41" t="e">
        <f>IF(AND('DO NOT USE_Case Formulas'!A420,ISBLANK('Case Data Entry'!E420)),"Mobile Phone is required",IF(NOT(ISBLANK('Case Data Entry'!E420)),IF(AND(ISNUMBER(VALUE('Case Data Entry'!E420)),LEFT('Case Data Entry'!E420,1)&lt;&gt;"1",LEN('Case Data Entry'!E420)=10),"OK","Phone number must be valid format"),NA()))</f>
        <v>#N/A</v>
      </c>
      <c r="F420" s="41" t="e">
        <f>IF(LEN('Case Data Entry'!F420)&gt;255,"Home Street Address must be less than 255 characters",IF('DO NOT USE_Case Formulas'!A420,"OK",NA()))</f>
        <v>#N/A</v>
      </c>
      <c r="G420" s="41" t="e">
        <f>IF(LEN('Case Data Entry'!G420)&gt;40,"City must be less than 40 characters",IF('DO NOT USE_Case Formulas'!A420,"OK",NA()))</f>
        <v>#N/A</v>
      </c>
      <c r="H420" s="41" t="e">
        <f>IF(AND(NOT(ISBLANK('Case Data Entry'!H420)),ISNA(VLOOKUP('Case Data Entry'!H420,'DO NOT USE_School Picklist'!$P$3:$P$52,1,FALSE))),"Please select a value from the drop-down menu",IF('DO NOT USE_Case Formulas'!A420,"OK",NA()))</f>
        <v>#N/A</v>
      </c>
      <c r="I420" s="41" t="e">
        <f>IF(AND('DO NOT USE_Case Formulas'!A420,ISBLANK('Case Data Entry'!I420)),"Zip is required",IF(ISBLANK('Case Data Entry'!I420),NA(),"OK"))</f>
        <v>#N/A</v>
      </c>
      <c r="J420" s="41" t="e">
        <f>IF(AND('DO NOT USE_Case Formulas'!A420,ISBLANK('Case Data Entry'!J420)),"Student or Staff? is required",IF(ISBLANK('Case Data Entry'!J420),NA(),IF(ISNA(VLOOKUP('Case Data Entry'!J420,'DO NOT USE_School Picklist'!$B$3:$B$6,1,FALSE)),"Please select a value from the drop-down menu","OK")))</f>
        <v>#N/A</v>
      </c>
      <c r="K420" s="41" t="e">
        <f>IF(AND('Case Data Entry'!J420='DO NOT USE_School Picklist'!$B$4,ISBLANK('Case Data Entry'!K420)),"Occupation/Job Title is required if Student or Staff? is Yes, staff/faculty or volunteer",IF('DO NOT USE_Case Formulas'!A420,"OK",NA()))</f>
        <v>#N/A</v>
      </c>
      <c r="L420" s="41" t="e">
        <f ca="1">IF('Case Data Entry'!L420&gt;'DO NOT USE_School Picklist'!$C$3,"Date last on school campus/facility cannot be a future date",IF('DO NOT USE_Case Formulas'!A420,IF(ISBLANK('Case Data Entry'!L420),"Date last on school campus/facility is required","OK"),NA()))</f>
        <v>#N/A</v>
      </c>
      <c r="M420" s="41" t="e">
        <f>IF(AND('DO NOT USE_Case Formulas'!A420,ISBLANK('Case Data Entry'!M420)),"Specific Place in the Location is required",IF(ISBLANK('Case Data Entry'!M420),NA(),"OK"))</f>
        <v>#N/A</v>
      </c>
      <c r="N420" s="41" t="e">
        <f>IF(LEN('Case Data Entry'!N420)&gt;50,"Parent/Guardian Name must be less than 50 characters",IF('DO NOT USE_Case Formulas'!A420,"OK",NA()))</f>
        <v>#N/A</v>
      </c>
      <c r="O420" s="41" t="e">
        <f>IF(NOT(ISBLANK('Case Data Entry'!O420)),IF(AND(ISNUMBER('Case Data Entry'!O420),LEFT('Case Data Entry'!O420,1)&lt;&gt;"1",LEN('Case Data Entry'!O420)=10),"OK","Phone number must be valid format"),IF('DO NOT USE_Case Formulas'!A420,"OK",NA()))</f>
        <v>#N/A</v>
      </c>
      <c r="P420" s="41" t="e">
        <f>IF(AND(NOT(ISBLANK('Case Data Entry'!P420)),ISNA(VLOOKUP('Case Data Entry'!P420,'DO NOT USE_School Picklist'!$E$3:$E$10,1,FALSE))),"Please select a value from the drop-down menu",IF('DO NOT USE_Case Formulas'!A420,"OK",NA()))</f>
        <v>#N/A</v>
      </c>
      <c r="Q420" s="41" t="e">
        <f>IF(AND(NOT(ISBLANK('Case Data Entry'!Q420)),ISNA(VLOOKUP('Case Data Entry'!Q420,'DO NOT USE_School Picklist'!$F$3:$F$16,1,FALSE))),"Please select a value from the drop-down menu",IF('DO NOT USE_Case Formulas'!A420,"OK",NA()))</f>
        <v>#N/A</v>
      </c>
      <c r="R420" s="41" t="e">
        <f>IF(LEN('Case Data Entry'!R420)&gt;100,"Classroom(s) must be less than 100 characters",IF('DO NOT USE_Case Formulas'!A420,"OK",NA()))</f>
        <v>#N/A</v>
      </c>
      <c r="S420" s="41" t="e">
        <f>IF(AND(NOT(ISBLANK('Case Data Entry'!S420)),ISNA(VLOOKUP('Case Data Entry'!S420,'DO NOT USE_School Picklist'!$S$3:$S$12,1,FALSE))),"Please select a value from the drop-down menu",IF('DO NOT USE_Case Formulas'!A420,"OK",NA()))</f>
        <v>#N/A</v>
      </c>
      <c r="T420" s="41" t="e">
        <f>IF(AND(NOT(ISBLANK('Case Data Entry'!T420)),ISNA(VLOOKUP('Case Data Entry'!T420,'DO NOT USE_School Picklist'!$S$3:$S$12,1,FALSE))),"Please select a value from the drop-down menu",IF('DO NOT USE_Case Formulas'!A420,"OK",NA()))</f>
        <v>#N/A</v>
      </c>
      <c r="U420" s="41" t="e">
        <f>IF(LEN('Case Data Entry'!U420)&gt;80,"Name of Education Group must be less than 80 characters",IF('DO NOT USE_Case Formulas'!A420,"OK",NA()))</f>
        <v>#N/A</v>
      </c>
      <c r="V420" s="41" t="e">
        <f>IF(AND(NOT(ISBLANK('Case Data Entry'!V420)),ISNA(VLOOKUP('Case Data Entry'!V420,'DO NOT USE_School Picklist'!$K$3:$K$6,1,FALSE))),"Please select a value from the drop-down menu",IF('DO NOT USE_Case Formulas'!A420,"OK",NA()))</f>
        <v>#N/A</v>
      </c>
      <c r="W420" s="41" t="e">
        <f>IF(AND('DO NOT USE_Case Formulas'!A420,ISBLANK('Case Data Entry'!W420)),"Has this person had symptoms? is required",IF(AND(NOT(ISBLANK('Case Data Entry'!W420)),ISNA(VLOOKUP('Case Data Entry'!W420,'DO NOT USE_School Picklist'!$D$3:$D$5,1,FALSE))),"Please select a value from the drop-down menu",IF(NOT(ISBLANK('Case Data Entry'!W420)),"OK",NA())))</f>
        <v>#N/A</v>
      </c>
      <c r="X420" s="41" t="e">
        <f>IF(AND('Case Data Entry'!W420='DO NOT USE_School Picklist'!$D$3,ISBLANK('Case Data Entry'!X420)),"Symptom Onset Date is required if Ever Symptomatic is Yes",IF('DO NOT USE_Case Formulas'!A420,"OK",NA()))</f>
        <v>#N/A</v>
      </c>
      <c r="Y420" s="41"/>
      <c r="Z420" s="41" t="e">
        <f ca="1">IF(AND('DO NOT USE_Case Formulas'!A420,ISBLANK('Case Data Entry'!Z420)),"Lab Result Test Date is required",IF('Case Data Entry'!Z420&gt;'DO NOT USE_School Picklist'!$C$3,"Test Date cannot be a future date",IF(NOT(ISBLANK('Case Data Entry'!Z420)),"OK",NA())))</f>
        <v>#N/A</v>
      </c>
      <c r="AA420" s="41" t="e">
        <f>IF(AND(NOT(ISBLANK('Case Data Entry'!AA420)),ISNA(VLOOKUP('Case Data Entry'!AA420,'DO NOT USE_School Picklist'!$R$3:$R$7,1,FALSE))),"Please select a value from the drop-down menu",IF('DO NOT USE_Case Formulas'!A420,"OK",NA()))</f>
        <v>#N/A</v>
      </c>
      <c r="AB420" s="41" t="e">
        <f>IF(AND(NOT(ISBLANK('Case Data Entry'!AB420)),ISNA(VLOOKUP('Case Data Entry'!AB420,'DO NOT USE_School Picklist'!$Q$3:$Q$8,1,FALSE))),"Please select a value from the drop-down menu",IF('DO NOT USE_Case Formulas'!A420,"OK",NA()))</f>
        <v>#N/A</v>
      </c>
    </row>
    <row r="421" spans="1:28" x14ac:dyDescent="0.25">
      <c r="A421" s="40" t="e">
        <f>IF('DO NOT USE_Case Formulas'!A421,IF('DO NOT USE_Case Formulas'!B421,"Not all required fields are completed","OK"),NA())</f>
        <v>#N/A</v>
      </c>
      <c r="B421" s="41" t="e">
        <f>IF(AND('DO NOT USE_Case Formulas'!A421,ISBLANK('Case Data Entry'!B421)),"First Name is required",IF(NOT(ISBLANK('Case Data Entry'!B421)),"OK",NA()))</f>
        <v>#N/A</v>
      </c>
      <c r="C421" s="41" t="e">
        <f>IF(AND('DO NOT USE_Case Formulas'!A421,ISBLANK('Case Data Entry'!C421)),"Last Name is required",IF(NOT(ISBLANK('Case Data Entry'!C421)),"OK",NA()))</f>
        <v>#N/A</v>
      </c>
      <c r="D421" s="41" t="e">
        <f>IF(AND('DO NOT USE_Case Formulas'!A421,ISBLANK('Case Data Entry'!D421)),"Birthdate is required",IF(NOT(ISBLANK('Case Data Entry'!D421)),"OK",NA()))</f>
        <v>#N/A</v>
      </c>
      <c r="E421" s="41" t="e">
        <f>IF(AND('DO NOT USE_Case Formulas'!A421,ISBLANK('Case Data Entry'!E421)),"Mobile Phone is required",IF(NOT(ISBLANK('Case Data Entry'!E421)),IF(AND(ISNUMBER(VALUE('Case Data Entry'!E421)),LEFT('Case Data Entry'!E421,1)&lt;&gt;"1",LEN('Case Data Entry'!E421)=10),"OK","Phone number must be valid format"),NA()))</f>
        <v>#N/A</v>
      </c>
      <c r="F421" s="41" t="e">
        <f>IF(LEN('Case Data Entry'!F421)&gt;255,"Home Street Address must be less than 255 characters",IF('DO NOT USE_Case Formulas'!A421,"OK",NA()))</f>
        <v>#N/A</v>
      </c>
      <c r="G421" s="41" t="e">
        <f>IF(LEN('Case Data Entry'!G421)&gt;40,"City must be less than 40 characters",IF('DO NOT USE_Case Formulas'!A421,"OK",NA()))</f>
        <v>#N/A</v>
      </c>
      <c r="H421" s="41" t="e">
        <f>IF(AND(NOT(ISBLANK('Case Data Entry'!H421)),ISNA(VLOOKUP('Case Data Entry'!H421,'DO NOT USE_School Picklist'!$P$3:$P$52,1,FALSE))),"Please select a value from the drop-down menu",IF('DO NOT USE_Case Formulas'!A421,"OK",NA()))</f>
        <v>#N/A</v>
      </c>
      <c r="I421" s="41" t="e">
        <f>IF(AND('DO NOT USE_Case Formulas'!A421,ISBLANK('Case Data Entry'!I421)),"Zip is required",IF(ISBLANK('Case Data Entry'!I421),NA(),"OK"))</f>
        <v>#N/A</v>
      </c>
      <c r="J421" s="41" t="e">
        <f>IF(AND('DO NOT USE_Case Formulas'!A421,ISBLANK('Case Data Entry'!J421)),"Student or Staff? is required",IF(ISBLANK('Case Data Entry'!J421),NA(),IF(ISNA(VLOOKUP('Case Data Entry'!J421,'DO NOT USE_School Picklist'!$B$3:$B$6,1,FALSE)),"Please select a value from the drop-down menu","OK")))</f>
        <v>#N/A</v>
      </c>
      <c r="K421" s="41" t="e">
        <f>IF(AND('Case Data Entry'!J421='DO NOT USE_School Picklist'!$B$4,ISBLANK('Case Data Entry'!K421)),"Occupation/Job Title is required if Student or Staff? is Yes, staff/faculty or volunteer",IF('DO NOT USE_Case Formulas'!A421,"OK",NA()))</f>
        <v>#N/A</v>
      </c>
      <c r="L421" s="41" t="e">
        <f ca="1">IF('Case Data Entry'!L421&gt;'DO NOT USE_School Picklist'!$C$3,"Date last on school campus/facility cannot be a future date",IF('DO NOT USE_Case Formulas'!A421,IF(ISBLANK('Case Data Entry'!L421),"Date last on school campus/facility is required","OK"),NA()))</f>
        <v>#N/A</v>
      </c>
      <c r="M421" s="41" t="e">
        <f>IF(AND('DO NOT USE_Case Formulas'!A421,ISBLANK('Case Data Entry'!M421)),"Specific Place in the Location is required",IF(ISBLANK('Case Data Entry'!M421),NA(),"OK"))</f>
        <v>#N/A</v>
      </c>
      <c r="N421" s="41" t="e">
        <f>IF(LEN('Case Data Entry'!N421)&gt;50,"Parent/Guardian Name must be less than 50 characters",IF('DO NOT USE_Case Formulas'!A421,"OK",NA()))</f>
        <v>#N/A</v>
      </c>
      <c r="O421" s="41" t="e">
        <f>IF(NOT(ISBLANK('Case Data Entry'!O421)),IF(AND(ISNUMBER('Case Data Entry'!O421),LEFT('Case Data Entry'!O421,1)&lt;&gt;"1",LEN('Case Data Entry'!O421)=10),"OK","Phone number must be valid format"),IF('DO NOT USE_Case Formulas'!A421,"OK",NA()))</f>
        <v>#N/A</v>
      </c>
      <c r="P421" s="41" t="e">
        <f>IF(AND(NOT(ISBLANK('Case Data Entry'!P421)),ISNA(VLOOKUP('Case Data Entry'!P421,'DO NOT USE_School Picklist'!$E$3:$E$10,1,FALSE))),"Please select a value from the drop-down menu",IF('DO NOT USE_Case Formulas'!A421,"OK",NA()))</f>
        <v>#N/A</v>
      </c>
      <c r="Q421" s="41" t="e">
        <f>IF(AND(NOT(ISBLANK('Case Data Entry'!Q421)),ISNA(VLOOKUP('Case Data Entry'!Q421,'DO NOT USE_School Picklist'!$F$3:$F$16,1,FALSE))),"Please select a value from the drop-down menu",IF('DO NOT USE_Case Formulas'!A421,"OK",NA()))</f>
        <v>#N/A</v>
      </c>
      <c r="R421" s="41" t="e">
        <f>IF(LEN('Case Data Entry'!R421)&gt;100,"Classroom(s) must be less than 100 characters",IF('DO NOT USE_Case Formulas'!A421,"OK",NA()))</f>
        <v>#N/A</v>
      </c>
      <c r="S421" s="41" t="e">
        <f>IF(AND(NOT(ISBLANK('Case Data Entry'!S421)),ISNA(VLOOKUP('Case Data Entry'!S421,'DO NOT USE_School Picklist'!$S$3:$S$12,1,FALSE))),"Please select a value from the drop-down menu",IF('DO NOT USE_Case Formulas'!A421,"OK",NA()))</f>
        <v>#N/A</v>
      </c>
      <c r="T421" s="41" t="e">
        <f>IF(AND(NOT(ISBLANK('Case Data Entry'!T421)),ISNA(VLOOKUP('Case Data Entry'!T421,'DO NOT USE_School Picklist'!$S$3:$S$12,1,FALSE))),"Please select a value from the drop-down menu",IF('DO NOT USE_Case Formulas'!A421,"OK",NA()))</f>
        <v>#N/A</v>
      </c>
      <c r="U421" s="41" t="e">
        <f>IF(LEN('Case Data Entry'!U421)&gt;80,"Name of Education Group must be less than 80 characters",IF('DO NOT USE_Case Formulas'!A421,"OK",NA()))</f>
        <v>#N/A</v>
      </c>
      <c r="V421" s="41" t="e">
        <f>IF(AND(NOT(ISBLANK('Case Data Entry'!V421)),ISNA(VLOOKUP('Case Data Entry'!V421,'DO NOT USE_School Picklist'!$K$3:$K$6,1,FALSE))),"Please select a value from the drop-down menu",IF('DO NOT USE_Case Formulas'!A421,"OK",NA()))</f>
        <v>#N/A</v>
      </c>
      <c r="W421" s="41" t="e">
        <f>IF(AND('DO NOT USE_Case Formulas'!A421,ISBLANK('Case Data Entry'!W421)),"Has this person had symptoms? is required",IF(AND(NOT(ISBLANK('Case Data Entry'!W421)),ISNA(VLOOKUP('Case Data Entry'!W421,'DO NOT USE_School Picklist'!$D$3:$D$5,1,FALSE))),"Please select a value from the drop-down menu",IF(NOT(ISBLANK('Case Data Entry'!W421)),"OK",NA())))</f>
        <v>#N/A</v>
      </c>
      <c r="X421" s="41" t="e">
        <f>IF(AND('Case Data Entry'!W421='DO NOT USE_School Picklist'!$D$3,ISBLANK('Case Data Entry'!X421)),"Symptom Onset Date is required if Ever Symptomatic is Yes",IF('DO NOT USE_Case Formulas'!A421,"OK",NA()))</f>
        <v>#N/A</v>
      </c>
      <c r="Y421" s="41"/>
      <c r="Z421" s="41" t="e">
        <f ca="1">IF(AND('DO NOT USE_Case Formulas'!A421,ISBLANK('Case Data Entry'!Z421)),"Lab Result Test Date is required",IF('Case Data Entry'!Z421&gt;'DO NOT USE_School Picklist'!$C$3,"Test Date cannot be a future date",IF(NOT(ISBLANK('Case Data Entry'!Z421)),"OK",NA())))</f>
        <v>#N/A</v>
      </c>
      <c r="AA421" s="41" t="e">
        <f>IF(AND(NOT(ISBLANK('Case Data Entry'!AA421)),ISNA(VLOOKUP('Case Data Entry'!AA421,'DO NOT USE_School Picklist'!$R$3:$R$7,1,FALSE))),"Please select a value from the drop-down menu",IF('DO NOT USE_Case Formulas'!A421,"OK",NA()))</f>
        <v>#N/A</v>
      </c>
      <c r="AB421" s="41" t="e">
        <f>IF(AND(NOT(ISBLANK('Case Data Entry'!AB421)),ISNA(VLOOKUP('Case Data Entry'!AB421,'DO NOT USE_School Picklist'!$Q$3:$Q$8,1,FALSE))),"Please select a value from the drop-down menu",IF('DO NOT USE_Case Formulas'!A421,"OK",NA()))</f>
        <v>#N/A</v>
      </c>
    </row>
    <row r="422" spans="1:28" x14ac:dyDescent="0.25">
      <c r="A422" s="40" t="e">
        <f>IF('DO NOT USE_Case Formulas'!A422,IF('DO NOT USE_Case Formulas'!B422,"Not all required fields are completed","OK"),NA())</f>
        <v>#N/A</v>
      </c>
      <c r="B422" s="41" t="e">
        <f>IF(AND('DO NOT USE_Case Formulas'!A422,ISBLANK('Case Data Entry'!B422)),"First Name is required",IF(NOT(ISBLANK('Case Data Entry'!B422)),"OK",NA()))</f>
        <v>#N/A</v>
      </c>
      <c r="C422" s="41" t="e">
        <f>IF(AND('DO NOT USE_Case Formulas'!A422,ISBLANK('Case Data Entry'!C422)),"Last Name is required",IF(NOT(ISBLANK('Case Data Entry'!C422)),"OK",NA()))</f>
        <v>#N/A</v>
      </c>
      <c r="D422" s="41" t="e">
        <f>IF(AND('DO NOT USE_Case Formulas'!A422,ISBLANK('Case Data Entry'!D422)),"Birthdate is required",IF(NOT(ISBLANK('Case Data Entry'!D422)),"OK",NA()))</f>
        <v>#N/A</v>
      </c>
      <c r="E422" s="41" t="e">
        <f>IF(AND('DO NOT USE_Case Formulas'!A422,ISBLANK('Case Data Entry'!E422)),"Mobile Phone is required",IF(NOT(ISBLANK('Case Data Entry'!E422)),IF(AND(ISNUMBER(VALUE('Case Data Entry'!E422)),LEFT('Case Data Entry'!E422,1)&lt;&gt;"1",LEN('Case Data Entry'!E422)=10),"OK","Phone number must be valid format"),NA()))</f>
        <v>#N/A</v>
      </c>
      <c r="F422" s="41" t="e">
        <f>IF(LEN('Case Data Entry'!F422)&gt;255,"Home Street Address must be less than 255 characters",IF('DO NOT USE_Case Formulas'!A422,"OK",NA()))</f>
        <v>#N/A</v>
      </c>
      <c r="G422" s="41" t="e">
        <f>IF(LEN('Case Data Entry'!G422)&gt;40,"City must be less than 40 characters",IF('DO NOT USE_Case Formulas'!A422,"OK",NA()))</f>
        <v>#N/A</v>
      </c>
      <c r="H422" s="41" t="e">
        <f>IF(AND(NOT(ISBLANK('Case Data Entry'!H422)),ISNA(VLOOKUP('Case Data Entry'!H422,'DO NOT USE_School Picklist'!$P$3:$P$52,1,FALSE))),"Please select a value from the drop-down menu",IF('DO NOT USE_Case Formulas'!A422,"OK",NA()))</f>
        <v>#N/A</v>
      </c>
      <c r="I422" s="41" t="e">
        <f>IF(AND('DO NOT USE_Case Formulas'!A422,ISBLANK('Case Data Entry'!I422)),"Zip is required",IF(ISBLANK('Case Data Entry'!I422),NA(),"OK"))</f>
        <v>#N/A</v>
      </c>
      <c r="J422" s="41" t="e">
        <f>IF(AND('DO NOT USE_Case Formulas'!A422,ISBLANK('Case Data Entry'!J422)),"Student or Staff? is required",IF(ISBLANK('Case Data Entry'!J422),NA(),IF(ISNA(VLOOKUP('Case Data Entry'!J422,'DO NOT USE_School Picklist'!$B$3:$B$6,1,FALSE)),"Please select a value from the drop-down menu","OK")))</f>
        <v>#N/A</v>
      </c>
      <c r="K422" s="41" t="e">
        <f>IF(AND('Case Data Entry'!J422='DO NOT USE_School Picklist'!$B$4,ISBLANK('Case Data Entry'!K422)),"Occupation/Job Title is required if Student or Staff? is Yes, staff/faculty or volunteer",IF('DO NOT USE_Case Formulas'!A422,"OK",NA()))</f>
        <v>#N/A</v>
      </c>
      <c r="L422" s="41" t="e">
        <f ca="1">IF('Case Data Entry'!L422&gt;'DO NOT USE_School Picklist'!$C$3,"Date last on school campus/facility cannot be a future date",IF('DO NOT USE_Case Formulas'!A422,IF(ISBLANK('Case Data Entry'!L422),"Date last on school campus/facility is required","OK"),NA()))</f>
        <v>#N/A</v>
      </c>
      <c r="M422" s="41" t="e">
        <f>IF(AND('DO NOT USE_Case Formulas'!A422,ISBLANK('Case Data Entry'!M422)),"Specific Place in the Location is required",IF(ISBLANK('Case Data Entry'!M422),NA(),"OK"))</f>
        <v>#N/A</v>
      </c>
      <c r="N422" s="41" t="e">
        <f>IF(LEN('Case Data Entry'!N422)&gt;50,"Parent/Guardian Name must be less than 50 characters",IF('DO NOT USE_Case Formulas'!A422,"OK",NA()))</f>
        <v>#N/A</v>
      </c>
      <c r="O422" s="41" t="e">
        <f>IF(NOT(ISBLANK('Case Data Entry'!O422)),IF(AND(ISNUMBER('Case Data Entry'!O422),LEFT('Case Data Entry'!O422,1)&lt;&gt;"1",LEN('Case Data Entry'!O422)=10),"OK","Phone number must be valid format"),IF('DO NOT USE_Case Formulas'!A422,"OK",NA()))</f>
        <v>#N/A</v>
      </c>
      <c r="P422" s="41" t="e">
        <f>IF(AND(NOT(ISBLANK('Case Data Entry'!P422)),ISNA(VLOOKUP('Case Data Entry'!P422,'DO NOT USE_School Picklist'!$E$3:$E$10,1,FALSE))),"Please select a value from the drop-down menu",IF('DO NOT USE_Case Formulas'!A422,"OK",NA()))</f>
        <v>#N/A</v>
      </c>
      <c r="Q422" s="41" t="e">
        <f>IF(AND(NOT(ISBLANK('Case Data Entry'!Q422)),ISNA(VLOOKUP('Case Data Entry'!Q422,'DO NOT USE_School Picklist'!$F$3:$F$16,1,FALSE))),"Please select a value from the drop-down menu",IF('DO NOT USE_Case Formulas'!A422,"OK",NA()))</f>
        <v>#N/A</v>
      </c>
      <c r="R422" s="41" t="e">
        <f>IF(LEN('Case Data Entry'!R422)&gt;100,"Classroom(s) must be less than 100 characters",IF('DO NOT USE_Case Formulas'!A422,"OK",NA()))</f>
        <v>#N/A</v>
      </c>
      <c r="S422" s="41" t="e">
        <f>IF(AND(NOT(ISBLANK('Case Data Entry'!S422)),ISNA(VLOOKUP('Case Data Entry'!S422,'DO NOT USE_School Picklist'!$S$3:$S$12,1,FALSE))),"Please select a value from the drop-down menu",IF('DO NOT USE_Case Formulas'!A422,"OK",NA()))</f>
        <v>#N/A</v>
      </c>
      <c r="T422" s="41" t="e">
        <f>IF(AND(NOT(ISBLANK('Case Data Entry'!T422)),ISNA(VLOOKUP('Case Data Entry'!T422,'DO NOT USE_School Picklist'!$S$3:$S$12,1,FALSE))),"Please select a value from the drop-down menu",IF('DO NOT USE_Case Formulas'!A422,"OK",NA()))</f>
        <v>#N/A</v>
      </c>
      <c r="U422" s="41" t="e">
        <f>IF(LEN('Case Data Entry'!U422)&gt;80,"Name of Education Group must be less than 80 characters",IF('DO NOT USE_Case Formulas'!A422,"OK",NA()))</f>
        <v>#N/A</v>
      </c>
      <c r="V422" s="41" t="e">
        <f>IF(AND(NOT(ISBLANK('Case Data Entry'!V422)),ISNA(VLOOKUP('Case Data Entry'!V422,'DO NOT USE_School Picklist'!$K$3:$K$6,1,FALSE))),"Please select a value from the drop-down menu",IF('DO NOT USE_Case Formulas'!A422,"OK",NA()))</f>
        <v>#N/A</v>
      </c>
      <c r="W422" s="41" t="e">
        <f>IF(AND('DO NOT USE_Case Formulas'!A422,ISBLANK('Case Data Entry'!W422)),"Has this person had symptoms? is required",IF(AND(NOT(ISBLANK('Case Data Entry'!W422)),ISNA(VLOOKUP('Case Data Entry'!W422,'DO NOT USE_School Picklist'!$D$3:$D$5,1,FALSE))),"Please select a value from the drop-down menu",IF(NOT(ISBLANK('Case Data Entry'!W422)),"OK",NA())))</f>
        <v>#N/A</v>
      </c>
      <c r="X422" s="41" t="e">
        <f>IF(AND('Case Data Entry'!W422='DO NOT USE_School Picklist'!$D$3,ISBLANK('Case Data Entry'!X422)),"Symptom Onset Date is required if Ever Symptomatic is Yes",IF('DO NOT USE_Case Formulas'!A422,"OK",NA()))</f>
        <v>#N/A</v>
      </c>
      <c r="Y422" s="41"/>
      <c r="Z422" s="41" t="e">
        <f ca="1">IF(AND('DO NOT USE_Case Formulas'!A422,ISBLANK('Case Data Entry'!Z422)),"Lab Result Test Date is required",IF('Case Data Entry'!Z422&gt;'DO NOT USE_School Picklist'!$C$3,"Test Date cannot be a future date",IF(NOT(ISBLANK('Case Data Entry'!Z422)),"OK",NA())))</f>
        <v>#N/A</v>
      </c>
      <c r="AA422" s="41" t="e">
        <f>IF(AND(NOT(ISBLANK('Case Data Entry'!AA422)),ISNA(VLOOKUP('Case Data Entry'!AA422,'DO NOT USE_School Picklist'!$R$3:$R$7,1,FALSE))),"Please select a value from the drop-down menu",IF('DO NOT USE_Case Formulas'!A422,"OK",NA()))</f>
        <v>#N/A</v>
      </c>
      <c r="AB422" s="41" t="e">
        <f>IF(AND(NOT(ISBLANK('Case Data Entry'!AB422)),ISNA(VLOOKUP('Case Data Entry'!AB422,'DO NOT USE_School Picklist'!$Q$3:$Q$8,1,FALSE))),"Please select a value from the drop-down menu",IF('DO NOT USE_Case Formulas'!A422,"OK",NA()))</f>
        <v>#N/A</v>
      </c>
    </row>
    <row r="423" spans="1:28" x14ac:dyDescent="0.25">
      <c r="A423" s="40" t="e">
        <f>IF('DO NOT USE_Case Formulas'!A423,IF('DO NOT USE_Case Formulas'!B423,"Not all required fields are completed","OK"),NA())</f>
        <v>#N/A</v>
      </c>
      <c r="B423" s="41" t="e">
        <f>IF(AND('DO NOT USE_Case Formulas'!A423,ISBLANK('Case Data Entry'!B423)),"First Name is required",IF(NOT(ISBLANK('Case Data Entry'!B423)),"OK",NA()))</f>
        <v>#N/A</v>
      </c>
      <c r="C423" s="41" t="e">
        <f>IF(AND('DO NOT USE_Case Formulas'!A423,ISBLANK('Case Data Entry'!C423)),"Last Name is required",IF(NOT(ISBLANK('Case Data Entry'!C423)),"OK",NA()))</f>
        <v>#N/A</v>
      </c>
      <c r="D423" s="41" t="e">
        <f>IF(AND('DO NOT USE_Case Formulas'!A423,ISBLANK('Case Data Entry'!D423)),"Birthdate is required",IF(NOT(ISBLANK('Case Data Entry'!D423)),"OK",NA()))</f>
        <v>#N/A</v>
      </c>
      <c r="E423" s="41" t="e">
        <f>IF(AND('DO NOT USE_Case Formulas'!A423,ISBLANK('Case Data Entry'!E423)),"Mobile Phone is required",IF(NOT(ISBLANK('Case Data Entry'!E423)),IF(AND(ISNUMBER(VALUE('Case Data Entry'!E423)),LEFT('Case Data Entry'!E423,1)&lt;&gt;"1",LEN('Case Data Entry'!E423)=10),"OK","Phone number must be valid format"),NA()))</f>
        <v>#N/A</v>
      </c>
      <c r="F423" s="41" t="e">
        <f>IF(LEN('Case Data Entry'!F423)&gt;255,"Home Street Address must be less than 255 characters",IF('DO NOT USE_Case Formulas'!A423,"OK",NA()))</f>
        <v>#N/A</v>
      </c>
      <c r="G423" s="41" t="e">
        <f>IF(LEN('Case Data Entry'!G423)&gt;40,"City must be less than 40 characters",IF('DO NOT USE_Case Formulas'!A423,"OK",NA()))</f>
        <v>#N/A</v>
      </c>
      <c r="H423" s="41" t="e">
        <f>IF(AND(NOT(ISBLANK('Case Data Entry'!H423)),ISNA(VLOOKUP('Case Data Entry'!H423,'DO NOT USE_School Picklist'!$P$3:$P$52,1,FALSE))),"Please select a value from the drop-down menu",IF('DO NOT USE_Case Formulas'!A423,"OK",NA()))</f>
        <v>#N/A</v>
      </c>
      <c r="I423" s="41" t="e">
        <f>IF(AND('DO NOT USE_Case Formulas'!A423,ISBLANK('Case Data Entry'!I423)),"Zip is required",IF(ISBLANK('Case Data Entry'!I423),NA(),"OK"))</f>
        <v>#N/A</v>
      </c>
      <c r="J423" s="41" t="e">
        <f>IF(AND('DO NOT USE_Case Formulas'!A423,ISBLANK('Case Data Entry'!J423)),"Student or Staff? is required",IF(ISBLANK('Case Data Entry'!J423),NA(),IF(ISNA(VLOOKUP('Case Data Entry'!J423,'DO NOT USE_School Picklist'!$B$3:$B$6,1,FALSE)),"Please select a value from the drop-down menu","OK")))</f>
        <v>#N/A</v>
      </c>
      <c r="K423" s="41" t="e">
        <f>IF(AND('Case Data Entry'!J423='DO NOT USE_School Picklist'!$B$4,ISBLANK('Case Data Entry'!K423)),"Occupation/Job Title is required if Student or Staff? is Yes, staff/faculty or volunteer",IF('DO NOT USE_Case Formulas'!A423,"OK",NA()))</f>
        <v>#N/A</v>
      </c>
      <c r="L423" s="41" t="e">
        <f ca="1">IF('Case Data Entry'!L423&gt;'DO NOT USE_School Picklist'!$C$3,"Date last on school campus/facility cannot be a future date",IF('DO NOT USE_Case Formulas'!A423,IF(ISBLANK('Case Data Entry'!L423),"Date last on school campus/facility is required","OK"),NA()))</f>
        <v>#N/A</v>
      </c>
      <c r="M423" s="41" t="e">
        <f>IF(AND('DO NOT USE_Case Formulas'!A423,ISBLANK('Case Data Entry'!M423)),"Specific Place in the Location is required",IF(ISBLANK('Case Data Entry'!M423),NA(),"OK"))</f>
        <v>#N/A</v>
      </c>
      <c r="N423" s="41" t="e">
        <f>IF(LEN('Case Data Entry'!N423)&gt;50,"Parent/Guardian Name must be less than 50 characters",IF('DO NOT USE_Case Formulas'!A423,"OK",NA()))</f>
        <v>#N/A</v>
      </c>
      <c r="O423" s="41" t="e">
        <f>IF(NOT(ISBLANK('Case Data Entry'!O423)),IF(AND(ISNUMBER('Case Data Entry'!O423),LEFT('Case Data Entry'!O423,1)&lt;&gt;"1",LEN('Case Data Entry'!O423)=10),"OK","Phone number must be valid format"),IF('DO NOT USE_Case Formulas'!A423,"OK",NA()))</f>
        <v>#N/A</v>
      </c>
      <c r="P423" s="41" t="e">
        <f>IF(AND(NOT(ISBLANK('Case Data Entry'!P423)),ISNA(VLOOKUP('Case Data Entry'!P423,'DO NOT USE_School Picklist'!$E$3:$E$10,1,FALSE))),"Please select a value from the drop-down menu",IF('DO NOT USE_Case Formulas'!A423,"OK",NA()))</f>
        <v>#N/A</v>
      </c>
      <c r="Q423" s="41" t="e">
        <f>IF(AND(NOT(ISBLANK('Case Data Entry'!Q423)),ISNA(VLOOKUP('Case Data Entry'!Q423,'DO NOT USE_School Picklist'!$F$3:$F$16,1,FALSE))),"Please select a value from the drop-down menu",IF('DO NOT USE_Case Formulas'!A423,"OK",NA()))</f>
        <v>#N/A</v>
      </c>
      <c r="R423" s="41" t="e">
        <f>IF(LEN('Case Data Entry'!R423)&gt;100,"Classroom(s) must be less than 100 characters",IF('DO NOT USE_Case Formulas'!A423,"OK",NA()))</f>
        <v>#N/A</v>
      </c>
      <c r="S423" s="41" t="e">
        <f>IF(AND(NOT(ISBLANK('Case Data Entry'!S423)),ISNA(VLOOKUP('Case Data Entry'!S423,'DO NOT USE_School Picklist'!$S$3:$S$12,1,FALSE))),"Please select a value from the drop-down menu",IF('DO NOT USE_Case Formulas'!A423,"OK",NA()))</f>
        <v>#N/A</v>
      </c>
      <c r="T423" s="41" t="e">
        <f>IF(AND(NOT(ISBLANK('Case Data Entry'!T423)),ISNA(VLOOKUP('Case Data Entry'!T423,'DO NOT USE_School Picklist'!$S$3:$S$12,1,FALSE))),"Please select a value from the drop-down menu",IF('DO NOT USE_Case Formulas'!A423,"OK",NA()))</f>
        <v>#N/A</v>
      </c>
      <c r="U423" s="41" t="e">
        <f>IF(LEN('Case Data Entry'!U423)&gt;80,"Name of Education Group must be less than 80 characters",IF('DO NOT USE_Case Formulas'!A423,"OK",NA()))</f>
        <v>#N/A</v>
      </c>
      <c r="V423" s="41" t="e">
        <f>IF(AND(NOT(ISBLANK('Case Data Entry'!V423)),ISNA(VLOOKUP('Case Data Entry'!V423,'DO NOT USE_School Picklist'!$K$3:$K$6,1,FALSE))),"Please select a value from the drop-down menu",IF('DO NOT USE_Case Formulas'!A423,"OK",NA()))</f>
        <v>#N/A</v>
      </c>
      <c r="W423" s="41" t="e">
        <f>IF(AND('DO NOT USE_Case Formulas'!A423,ISBLANK('Case Data Entry'!W423)),"Has this person had symptoms? is required",IF(AND(NOT(ISBLANK('Case Data Entry'!W423)),ISNA(VLOOKUP('Case Data Entry'!W423,'DO NOT USE_School Picklist'!$D$3:$D$5,1,FALSE))),"Please select a value from the drop-down menu",IF(NOT(ISBLANK('Case Data Entry'!W423)),"OK",NA())))</f>
        <v>#N/A</v>
      </c>
      <c r="X423" s="41" t="e">
        <f>IF(AND('Case Data Entry'!W423='DO NOT USE_School Picklist'!$D$3,ISBLANK('Case Data Entry'!X423)),"Symptom Onset Date is required if Ever Symptomatic is Yes",IF('DO NOT USE_Case Formulas'!A423,"OK",NA()))</f>
        <v>#N/A</v>
      </c>
      <c r="Y423" s="41"/>
      <c r="Z423" s="41" t="e">
        <f ca="1">IF(AND('DO NOT USE_Case Formulas'!A423,ISBLANK('Case Data Entry'!Z423)),"Lab Result Test Date is required",IF('Case Data Entry'!Z423&gt;'DO NOT USE_School Picklist'!$C$3,"Test Date cannot be a future date",IF(NOT(ISBLANK('Case Data Entry'!Z423)),"OK",NA())))</f>
        <v>#N/A</v>
      </c>
      <c r="AA423" s="41" t="e">
        <f>IF(AND(NOT(ISBLANK('Case Data Entry'!AA423)),ISNA(VLOOKUP('Case Data Entry'!AA423,'DO NOT USE_School Picklist'!$R$3:$R$7,1,FALSE))),"Please select a value from the drop-down menu",IF('DO NOT USE_Case Formulas'!A423,"OK",NA()))</f>
        <v>#N/A</v>
      </c>
      <c r="AB423" s="41" t="e">
        <f>IF(AND(NOT(ISBLANK('Case Data Entry'!AB423)),ISNA(VLOOKUP('Case Data Entry'!AB423,'DO NOT USE_School Picklist'!$Q$3:$Q$8,1,FALSE))),"Please select a value from the drop-down menu",IF('DO NOT USE_Case Formulas'!A423,"OK",NA()))</f>
        <v>#N/A</v>
      </c>
    </row>
    <row r="424" spans="1:28" x14ac:dyDescent="0.25">
      <c r="A424" s="40" t="e">
        <f>IF('DO NOT USE_Case Formulas'!A424,IF('DO NOT USE_Case Formulas'!B424,"Not all required fields are completed","OK"),NA())</f>
        <v>#N/A</v>
      </c>
      <c r="B424" s="41" t="e">
        <f>IF(AND('DO NOT USE_Case Formulas'!A424,ISBLANK('Case Data Entry'!B424)),"First Name is required",IF(NOT(ISBLANK('Case Data Entry'!B424)),"OK",NA()))</f>
        <v>#N/A</v>
      </c>
      <c r="C424" s="41" t="e">
        <f>IF(AND('DO NOT USE_Case Formulas'!A424,ISBLANK('Case Data Entry'!C424)),"Last Name is required",IF(NOT(ISBLANK('Case Data Entry'!C424)),"OK",NA()))</f>
        <v>#N/A</v>
      </c>
      <c r="D424" s="41" t="e">
        <f>IF(AND('DO NOT USE_Case Formulas'!A424,ISBLANK('Case Data Entry'!D424)),"Birthdate is required",IF(NOT(ISBLANK('Case Data Entry'!D424)),"OK",NA()))</f>
        <v>#N/A</v>
      </c>
      <c r="E424" s="41" t="e">
        <f>IF(AND('DO NOT USE_Case Formulas'!A424,ISBLANK('Case Data Entry'!E424)),"Mobile Phone is required",IF(NOT(ISBLANK('Case Data Entry'!E424)),IF(AND(ISNUMBER(VALUE('Case Data Entry'!E424)),LEFT('Case Data Entry'!E424,1)&lt;&gt;"1",LEN('Case Data Entry'!E424)=10),"OK","Phone number must be valid format"),NA()))</f>
        <v>#N/A</v>
      </c>
      <c r="F424" s="41" t="e">
        <f>IF(LEN('Case Data Entry'!F424)&gt;255,"Home Street Address must be less than 255 characters",IF('DO NOT USE_Case Formulas'!A424,"OK",NA()))</f>
        <v>#N/A</v>
      </c>
      <c r="G424" s="41" t="e">
        <f>IF(LEN('Case Data Entry'!G424)&gt;40,"City must be less than 40 characters",IF('DO NOT USE_Case Formulas'!A424,"OK",NA()))</f>
        <v>#N/A</v>
      </c>
      <c r="H424" s="41" t="e">
        <f>IF(AND(NOT(ISBLANK('Case Data Entry'!H424)),ISNA(VLOOKUP('Case Data Entry'!H424,'DO NOT USE_School Picklist'!$P$3:$P$52,1,FALSE))),"Please select a value from the drop-down menu",IF('DO NOT USE_Case Formulas'!A424,"OK",NA()))</f>
        <v>#N/A</v>
      </c>
      <c r="I424" s="41" t="e">
        <f>IF(AND('DO NOT USE_Case Formulas'!A424,ISBLANK('Case Data Entry'!I424)),"Zip is required",IF(ISBLANK('Case Data Entry'!I424),NA(),"OK"))</f>
        <v>#N/A</v>
      </c>
      <c r="J424" s="41" t="e">
        <f>IF(AND('DO NOT USE_Case Formulas'!A424,ISBLANK('Case Data Entry'!J424)),"Student or Staff? is required",IF(ISBLANK('Case Data Entry'!J424),NA(),IF(ISNA(VLOOKUP('Case Data Entry'!J424,'DO NOT USE_School Picklist'!$B$3:$B$6,1,FALSE)),"Please select a value from the drop-down menu","OK")))</f>
        <v>#N/A</v>
      </c>
      <c r="K424" s="41" t="e">
        <f>IF(AND('Case Data Entry'!J424='DO NOT USE_School Picklist'!$B$4,ISBLANK('Case Data Entry'!K424)),"Occupation/Job Title is required if Student or Staff? is Yes, staff/faculty or volunteer",IF('DO NOT USE_Case Formulas'!A424,"OK",NA()))</f>
        <v>#N/A</v>
      </c>
      <c r="L424" s="41" t="e">
        <f ca="1">IF('Case Data Entry'!L424&gt;'DO NOT USE_School Picklist'!$C$3,"Date last on school campus/facility cannot be a future date",IF('DO NOT USE_Case Formulas'!A424,IF(ISBLANK('Case Data Entry'!L424),"Date last on school campus/facility is required","OK"),NA()))</f>
        <v>#N/A</v>
      </c>
      <c r="M424" s="41" t="e">
        <f>IF(AND('DO NOT USE_Case Formulas'!A424,ISBLANK('Case Data Entry'!M424)),"Specific Place in the Location is required",IF(ISBLANK('Case Data Entry'!M424),NA(),"OK"))</f>
        <v>#N/A</v>
      </c>
      <c r="N424" s="41" t="e">
        <f>IF(LEN('Case Data Entry'!N424)&gt;50,"Parent/Guardian Name must be less than 50 characters",IF('DO NOT USE_Case Formulas'!A424,"OK",NA()))</f>
        <v>#N/A</v>
      </c>
      <c r="O424" s="41" t="e">
        <f>IF(NOT(ISBLANK('Case Data Entry'!O424)),IF(AND(ISNUMBER('Case Data Entry'!O424),LEFT('Case Data Entry'!O424,1)&lt;&gt;"1",LEN('Case Data Entry'!O424)=10),"OK","Phone number must be valid format"),IF('DO NOT USE_Case Formulas'!A424,"OK",NA()))</f>
        <v>#N/A</v>
      </c>
      <c r="P424" s="41" t="e">
        <f>IF(AND(NOT(ISBLANK('Case Data Entry'!P424)),ISNA(VLOOKUP('Case Data Entry'!P424,'DO NOT USE_School Picklist'!$E$3:$E$10,1,FALSE))),"Please select a value from the drop-down menu",IF('DO NOT USE_Case Formulas'!A424,"OK",NA()))</f>
        <v>#N/A</v>
      </c>
      <c r="Q424" s="41" t="e">
        <f>IF(AND(NOT(ISBLANK('Case Data Entry'!Q424)),ISNA(VLOOKUP('Case Data Entry'!Q424,'DO NOT USE_School Picklist'!$F$3:$F$16,1,FALSE))),"Please select a value from the drop-down menu",IF('DO NOT USE_Case Formulas'!A424,"OK",NA()))</f>
        <v>#N/A</v>
      </c>
      <c r="R424" s="41" t="e">
        <f>IF(LEN('Case Data Entry'!R424)&gt;100,"Classroom(s) must be less than 100 characters",IF('DO NOT USE_Case Formulas'!A424,"OK",NA()))</f>
        <v>#N/A</v>
      </c>
      <c r="S424" s="41" t="e">
        <f>IF(AND(NOT(ISBLANK('Case Data Entry'!S424)),ISNA(VLOOKUP('Case Data Entry'!S424,'DO NOT USE_School Picklist'!$S$3:$S$12,1,FALSE))),"Please select a value from the drop-down menu",IF('DO NOT USE_Case Formulas'!A424,"OK",NA()))</f>
        <v>#N/A</v>
      </c>
      <c r="T424" s="41" t="e">
        <f>IF(AND(NOT(ISBLANK('Case Data Entry'!T424)),ISNA(VLOOKUP('Case Data Entry'!T424,'DO NOT USE_School Picklist'!$S$3:$S$12,1,FALSE))),"Please select a value from the drop-down menu",IF('DO NOT USE_Case Formulas'!A424,"OK",NA()))</f>
        <v>#N/A</v>
      </c>
      <c r="U424" s="41" t="e">
        <f>IF(LEN('Case Data Entry'!U424)&gt;80,"Name of Education Group must be less than 80 characters",IF('DO NOT USE_Case Formulas'!A424,"OK",NA()))</f>
        <v>#N/A</v>
      </c>
      <c r="V424" s="41" t="e">
        <f>IF(AND(NOT(ISBLANK('Case Data Entry'!V424)),ISNA(VLOOKUP('Case Data Entry'!V424,'DO NOT USE_School Picklist'!$K$3:$K$6,1,FALSE))),"Please select a value from the drop-down menu",IF('DO NOT USE_Case Formulas'!A424,"OK",NA()))</f>
        <v>#N/A</v>
      </c>
      <c r="W424" s="41" t="e">
        <f>IF(AND('DO NOT USE_Case Formulas'!A424,ISBLANK('Case Data Entry'!W424)),"Has this person had symptoms? is required",IF(AND(NOT(ISBLANK('Case Data Entry'!W424)),ISNA(VLOOKUP('Case Data Entry'!W424,'DO NOT USE_School Picklist'!$D$3:$D$5,1,FALSE))),"Please select a value from the drop-down menu",IF(NOT(ISBLANK('Case Data Entry'!W424)),"OK",NA())))</f>
        <v>#N/A</v>
      </c>
      <c r="X424" s="41" t="e">
        <f>IF(AND('Case Data Entry'!W424='DO NOT USE_School Picklist'!$D$3,ISBLANK('Case Data Entry'!X424)),"Symptom Onset Date is required if Ever Symptomatic is Yes",IF('DO NOT USE_Case Formulas'!A424,"OK",NA()))</f>
        <v>#N/A</v>
      </c>
      <c r="Y424" s="41"/>
      <c r="Z424" s="41" t="e">
        <f ca="1">IF(AND('DO NOT USE_Case Formulas'!A424,ISBLANK('Case Data Entry'!Z424)),"Lab Result Test Date is required",IF('Case Data Entry'!Z424&gt;'DO NOT USE_School Picklist'!$C$3,"Test Date cannot be a future date",IF(NOT(ISBLANK('Case Data Entry'!Z424)),"OK",NA())))</f>
        <v>#N/A</v>
      </c>
      <c r="AA424" s="41" t="e">
        <f>IF(AND(NOT(ISBLANK('Case Data Entry'!AA424)),ISNA(VLOOKUP('Case Data Entry'!AA424,'DO NOT USE_School Picklist'!$R$3:$R$7,1,FALSE))),"Please select a value from the drop-down menu",IF('DO NOT USE_Case Formulas'!A424,"OK",NA()))</f>
        <v>#N/A</v>
      </c>
      <c r="AB424" s="41" t="e">
        <f>IF(AND(NOT(ISBLANK('Case Data Entry'!AB424)),ISNA(VLOOKUP('Case Data Entry'!AB424,'DO NOT USE_School Picklist'!$Q$3:$Q$8,1,FALSE))),"Please select a value from the drop-down menu",IF('DO NOT USE_Case Formulas'!A424,"OK",NA()))</f>
        <v>#N/A</v>
      </c>
    </row>
    <row r="425" spans="1:28" x14ac:dyDescent="0.25">
      <c r="A425" s="40" t="e">
        <f>IF('DO NOT USE_Case Formulas'!A425,IF('DO NOT USE_Case Formulas'!B425,"Not all required fields are completed","OK"),NA())</f>
        <v>#N/A</v>
      </c>
      <c r="B425" s="41" t="e">
        <f>IF(AND('DO NOT USE_Case Formulas'!A425,ISBLANK('Case Data Entry'!B425)),"First Name is required",IF(NOT(ISBLANK('Case Data Entry'!B425)),"OK",NA()))</f>
        <v>#N/A</v>
      </c>
      <c r="C425" s="41" t="e">
        <f>IF(AND('DO NOT USE_Case Formulas'!A425,ISBLANK('Case Data Entry'!C425)),"Last Name is required",IF(NOT(ISBLANK('Case Data Entry'!C425)),"OK",NA()))</f>
        <v>#N/A</v>
      </c>
      <c r="D425" s="41" t="e">
        <f>IF(AND('DO NOT USE_Case Formulas'!A425,ISBLANK('Case Data Entry'!D425)),"Birthdate is required",IF(NOT(ISBLANK('Case Data Entry'!D425)),"OK",NA()))</f>
        <v>#N/A</v>
      </c>
      <c r="E425" s="41" t="e">
        <f>IF(AND('DO NOT USE_Case Formulas'!A425,ISBLANK('Case Data Entry'!E425)),"Mobile Phone is required",IF(NOT(ISBLANK('Case Data Entry'!E425)),IF(AND(ISNUMBER(VALUE('Case Data Entry'!E425)),LEFT('Case Data Entry'!E425,1)&lt;&gt;"1",LEN('Case Data Entry'!E425)=10),"OK","Phone number must be valid format"),NA()))</f>
        <v>#N/A</v>
      </c>
      <c r="F425" s="41" t="e">
        <f>IF(LEN('Case Data Entry'!F425)&gt;255,"Home Street Address must be less than 255 characters",IF('DO NOT USE_Case Formulas'!A425,"OK",NA()))</f>
        <v>#N/A</v>
      </c>
      <c r="G425" s="41" t="e">
        <f>IF(LEN('Case Data Entry'!G425)&gt;40,"City must be less than 40 characters",IF('DO NOT USE_Case Formulas'!A425,"OK",NA()))</f>
        <v>#N/A</v>
      </c>
      <c r="H425" s="41" t="e">
        <f>IF(AND(NOT(ISBLANK('Case Data Entry'!H425)),ISNA(VLOOKUP('Case Data Entry'!H425,'DO NOT USE_School Picklist'!$P$3:$P$52,1,FALSE))),"Please select a value from the drop-down menu",IF('DO NOT USE_Case Formulas'!A425,"OK",NA()))</f>
        <v>#N/A</v>
      </c>
      <c r="I425" s="41" t="e">
        <f>IF(AND('DO NOT USE_Case Formulas'!A425,ISBLANK('Case Data Entry'!I425)),"Zip is required",IF(ISBLANK('Case Data Entry'!I425),NA(),"OK"))</f>
        <v>#N/A</v>
      </c>
      <c r="J425" s="41" t="e">
        <f>IF(AND('DO NOT USE_Case Formulas'!A425,ISBLANK('Case Data Entry'!J425)),"Student or Staff? is required",IF(ISBLANK('Case Data Entry'!J425),NA(),IF(ISNA(VLOOKUP('Case Data Entry'!J425,'DO NOT USE_School Picklist'!$B$3:$B$6,1,FALSE)),"Please select a value from the drop-down menu","OK")))</f>
        <v>#N/A</v>
      </c>
      <c r="K425" s="41" t="e">
        <f>IF(AND('Case Data Entry'!J425='DO NOT USE_School Picklist'!$B$4,ISBLANK('Case Data Entry'!K425)),"Occupation/Job Title is required if Student or Staff? is Yes, staff/faculty or volunteer",IF('DO NOT USE_Case Formulas'!A425,"OK",NA()))</f>
        <v>#N/A</v>
      </c>
      <c r="L425" s="41" t="e">
        <f ca="1">IF('Case Data Entry'!L425&gt;'DO NOT USE_School Picklist'!$C$3,"Date last on school campus/facility cannot be a future date",IF('DO NOT USE_Case Formulas'!A425,IF(ISBLANK('Case Data Entry'!L425),"Date last on school campus/facility is required","OK"),NA()))</f>
        <v>#N/A</v>
      </c>
      <c r="M425" s="41" t="e">
        <f>IF(AND('DO NOT USE_Case Formulas'!A425,ISBLANK('Case Data Entry'!M425)),"Specific Place in the Location is required",IF(ISBLANK('Case Data Entry'!M425),NA(),"OK"))</f>
        <v>#N/A</v>
      </c>
      <c r="N425" s="41" t="e">
        <f>IF(LEN('Case Data Entry'!N425)&gt;50,"Parent/Guardian Name must be less than 50 characters",IF('DO NOT USE_Case Formulas'!A425,"OK",NA()))</f>
        <v>#N/A</v>
      </c>
      <c r="O425" s="41" t="e">
        <f>IF(NOT(ISBLANK('Case Data Entry'!O425)),IF(AND(ISNUMBER('Case Data Entry'!O425),LEFT('Case Data Entry'!O425,1)&lt;&gt;"1",LEN('Case Data Entry'!O425)=10),"OK","Phone number must be valid format"),IF('DO NOT USE_Case Formulas'!A425,"OK",NA()))</f>
        <v>#N/A</v>
      </c>
      <c r="P425" s="41" t="e">
        <f>IF(AND(NOT(ISBLANK('Case Data Entry'!P425)),ISNA(VLOOKUP('Case Data Entry'!P425,'DO NOT USE_School Picklist'!$E$3:$E$10,1,FALSE))),"Please select a value from the drop-down menu",IF('DO NOT USE_Case Formulas'!A425,"OK",NA()))</f>
        <v>#N/A</v>
      </c>
      <c r="Q425" s="41" t="e">
        <f>IF(AND(NOT(ISBLANK('Case Data Entry'!Q425)),ISNA(VLOOKUP('Case Data Entry'!Q425,'DO NOT USE_School Picklist'!$F$3:$F$16,1,FALSE))),"Please select a value from the drop-down menu",IF('DO NOT USE_Case Formulas'!A425,"OK",NA()))</f>
        <v>#N/A</v>
      </c>
      <c r="R425" s="41" t="e">
        <f>IF(LEN('Case Data Entry'!R425)&gt;100,"Classroom(s) must be less than 100 characters",IF('DO NOT USE_Case Formulas'!A425,"OK",NA()))</f>
        <v>#N/A</v>
      </c>
      <c r="S425" s="41" t="e">
        <f>IF(AND(NOT(ISBLANK('Case Data Entry'!S425)),ISNA(VLOOKUP('Case Data Entry'!S425,'DO NOT USE_School Picklist'!$S$3:$S$12,1,FALSE))),"Please select a value from the drop-down menu",IF('DO NOT USE_Case Formulas'!A425,"OK",NA()))</f>
        <v>#N/A</v>
      </c>
      <c r="T425" s="41" t="e">
        <f>IF(AND(NOT(ISBLANK('Case Data Entry'!T425)),ISNA(VLOOKUP('Case Data Entry'!T425,'DO NOT USE_School Picklist'!$S$3:$S$12,1,FALSE))),"Please select a value from the drop-down menu",IF('DO NOT USE_Case Formulas'!A425,"OK",NA()))</f>
        <v>#N/A</v>
      </c>
      <c r="U425" s="41" t="e">
        <f>IF(LEN('Case Data Entry'!U425)&gt;80,"Name of Education Group must be less than 80 characters",IF('DO NOT USE_Case Formulas'!A425,"OK",NA()))</f>
        <v>#N/A</v>
      </c>
      <c r="V425" s="41" t="e">
        <f>IF(AND(NOT(ISBLANK('Case Data Entry'!V425)),ISNA(VLOOKUP('Case Data Entry'!V425,'DO NOT USE_School Picklist'!$K$3:$K$6,1,FALSE))),"Please select a value from the drop-down menu",IF('DO NOT USE_Case Formulas'!A425,"OK",NA()))</f>
        <v>#N/A</v>
      </c>
      <c r="W425" s="41" t="e">
        <f>IF(AND('DO NOT USE_Case Formulas'!A425,ISBLANK('Case Data Entry'!W425)),"Has this person had symptoms? is required",IF(AND(NOT(ISBLANK('Case Data Entry'!W425)),ISNA(VLOOKUP('Case Data Entry'!W425,'DO NOT USE_School Picklist'!$D$3:$D$5,1,FALSE))),"Please select a value from the drop-down menu",IF(NOT(ISBLANK('Case Data Entry'!W425)),"OK",NA())))</f>
        <v>#N/A</v>
      </c>
      <c r="X425" s="41" t="e">
        <f>IF(AND('Case Data Entry'!W425='DO NOT USE_School Picklist'!$D$3,ISBLANK('Case Data Entry'!X425)),"Symptom Onset Date is required if Ever Symptomatic is Yes",IF('DO NOT USE_Case Formulas'!A425,"OK",NA()))</f>
        <v>#N/A</v>
      </c>
      <c r="Y425" s="41"/>
      <c r="Z425" s="41" t="e">
        <f ca="1">IF(AND('DO NOT USE_Case Formulas'!A425,ISBLANK('Case Data Entry'!Z425)),"Lab Result Test Date is required",IF('Case Data Entry'!Z425&gt;'DO NOT USE_School Picklist'!$C$3,"Test Date cannot be a future date",IF(NOT(ISBLANK('Case Data Entry'!Z425)),"OK",NA())))</f>
        <v>#N/A</v>
      </c>
      <c r="AA425" s="41" t="e">
        <f>IF(AND(NOT(ISBLANK('Case Data Entry'!AA425)),ISNA(VLOOKUP('Case Data Entry'!AA425,'DO NOT USE_School Picklist'!$R$3:$R$7,1,FALSE))),"Please select a value from the drop-down menu",IF('DO NOT USE_Case Formulas'!A425,"OK",NA()))</f>
        <v>#N/A</v>
      </c>
      <c r="AB425" s="41" t="e">
        <f>IF(AND(NOT(ISBLANK('Case Data Entry'!AB425)),ISNA(VLOOKUP('Case Data Entry'!AB425,'DO NOT USE_School Picklist'!$Q$3:$Q$8,1,FALSE))),"Please select a value from the drop-down menu",IF('DO NOT USE_Case Formulas'!A425,"OK",NA()))</f>
        <v>#N/A</v>
      </c>
    </row>
    <row r="426" spans="1:28" x14ac:dyDescent="0.25">
      <c r="A426" s="40" t="e">
        <f>IF('DO NOT USE_Case Formulas'!A426,IF('DO NOT USE_Case Formulas'!B426,"Not all required fields are completed","OK"),NA())</f>
        <v>#N/A</v>
      </c>
      <c r="B426" s="41" t="e">
        <f>IF(AND('DO NOT USE_Case Formulas'!A426,ISBLANK('Case Data Entry'!B426)),"First Name is required",IF(NOT(ISBLANK('Case Data Entry'!B426)),"OK",NA()))</f>
        <v>#N/A</v>
      </c>
      <c r="C426" s="41" t="e">
        <f>IF(AND('DO NOT USE_Case Formulas'!A426,ISBLANK('Case Data Entry'!C426)),"Last Name is required",IF(NOT(ISBLANK('Case Data Entry'!C426)),"OK",NA()))</f>
        <v>#N/A</v>
      </c>
      <c r="D426" s="41" t="e">
        <f>IF(AND('DO NOT USE_Case Formulas'!A426,ISBLANK('Case Data Entry'!D426)),"Birthdate is required",IF(NOT(ISBLANK('Case Data Entry'!D426)),"OK",NA()))</f>
        <v>#N/A</v>
      </c>
      <c r="E426" s="41" t="e">
        <f>IF(AND('DO NOT USE_Case Formulas'!A426,ISBLANK('Case Data Entry'!E426)),"Mobile Phone is required",IF(NOT(ISBLANK('Case Data Entry'!E426)),IF(AND(ISNUMBER(VALUE('Case Data Entry'!E426)),LEFT('Case Data Entry'!E426,1)&lt;&gt;"1",LEN('Case Data Entry'!E426)=10),"OK","Phone number must be valid format"),NA()))</f>
        <v>#N/A</v>
      </c>
      <c r="F426" s="41" t="e">
        <f>IF(LEN('Case Data Entry'!F426)&gt;255,"Home Street Address must be less than 255 characters",IF('DO NOT USE_Case Formulas'!A426,"OK",NA()))</f>
        <v>#N/A</v>
      </c>
      <c r="G426" s="41" t="e">
        <f>IF(LEN('Case Data Entry'!G426)&gt;40,"City must be less than 40 characters",IF('DO NOT USE_Case Formulas'!A426,"OK",NA()))</f>
        <v>#N/A</v>
      </c>
      <c r="H426" s="41" t="e">
        <f>IF(AND(NOT(ISBLANK('Case Data Entry'!H426)),ISNA(VLOOKUP('Case Data Entry'!H426,'DO NOT USE_School Picklist'!$P$3:$P$52,1,FALSE))),"Please select a value from the drop-down menu",IF('DO NOT USE_Case Formulas'!A426,"OK",NA()))</f>
        <v>#N/A</v>
      </c>
      <c r="I426" s="41" t="e">
        <f>IF(AND('DO NOT USE_Case Formulas'!A426,ISBLANK('Case Data Entry'!I426)),"Zip is required",IF(ISBLANK('Case Data Entry'!I426),NA(),"OK"))</f>
        <v>#N/A</v>
      </c>
      <c r="J426" s="41" t="e">
        <f>IF(AND('DO NOT USE_Case Formulas'!A426,ISBLANK('Case Data Entry'!J426)),"Student or Staff? is required",IF(ISBLANK('Case Data Entry'!J426),NA(),IF(ISNA(VLOOKUP('Case Data Entry'!J426,'DO NOT USE_School Picklist'!$B$3:$B$6,1,FALSE)),"Please select a value from the drop-down menu","OK")))</f>
        <v>#N/A</v>
      </c>
      <c r="K426" s="41" t="e">
        <f>IF(AND('Case Data Entry'!J426='DO NOT USE_School Picklist'!$B$4,ISBLANK('Case Data Entry'!K426)),"Occupation/Job Title is required if Student or Staff? is Yes, staff/faculty or volunteer",IF('DO NOT USE_Case Formulas'!A426,"OK",NA()))</f>
        <v>#N/A</v>
      </c>
      <c r="L426" s="41" t="e">
        <f ca="1">IF('Case Data Entry'!L426&gt;'DO NOT USE_School Picklist'!$C$3,"Date last on school campus/facility cannot be a future date",IF('DO NOT USE_Case Formulas'!A426,IF(ISBLANK('Case Data Entry'!L426),"Date last on school campus/facility is required","OK"),NA()))</f>
        <v>#N/A</v>
      </c>
      <c r="M426" s="41" t="e">
        <f>IF(AND('DO NOT USE_Case Formulas'!A426,ISBLANK('Case Data Entry'!M426)),"Specific Place in the Location is required",IF(ISBLANK('Case Data Entry'!M426),NA(),"OK"))</f>
        <v>#N/A</v>
      </c>
      <c r="N426" s="41" t="e">
        <f>IF(LEN('Case Data Entry'!N426)&gt;50,"Parent/Guardian Name must be less than 50 characters",IF('DO NOT USE_Case Formulas'!A426,"OK",NA()))</f>
        <v>#N/A</v>
      </c>
      <c r="O426" s="41" t="e">
        <f>IF(NOT(ISBLANK('Case Data Entry'!O426)),IF(AND(ISNUMBER('Case Data Entry'!O426),LEFT('Case Data Entry'!O426,1)&lt;&gt;"1",LEN('Case Data Entry'!O426)=10),"OK","Phone number must be valid format"),IF('DO NOT USE_Case Formulas'!A426,"OK",NA()))</f>
        <v>#N/A</v>
      </c>
      <c r="P426" s="41" t="e">
        <f>IF(AND(NOT(ISBLANK('Case Data Entry'!P426)),ISNA(VLOOKUP('Case Data Entry'!P426,'DO NOT USE_School Picklist'!$E$3:$E$10,1,FALSE))),"Please select a value from the drop-down menu",IF('DO NOT USE_Case Formulas'!A426,"OK",NA()))</f>
        <v>#N/A</v>
      </c>
      <c r="Q426" s="41" t="e">
        <f>IF(AND(NOT(ISBLANK('Case Data Entry'!Q426)),ISNA(VLOOKUP('Case Data Entry'!Q426,'DO NOT USE_School Picklist'!$F$3:$F$16,1,FALSE))),"Please select a value from the drop-down menu",IF('DO NOT USE_Case Formulas'!A426,"OK",NA()))</f>
        <v>#N/A</v>
      </c>
      <c r="R426" s="41" t="e">
        <f>IF(LEN('Case Data Entry'!R426)&gt;100,"Classroom(s) must be less than 100 characters",IF('DO NOT USE_Case Formulas'!A426,"OK",NA()))</f>
        <v>#N/A</v>
      </c>
      <c r="S426" s="41" t="e">
        <f>IF(AND(NOT(ISBLANK('Case Data Entry'!S426)),ISNA(VLOOKUP('Case Data Entry'!S426,'DO NOT USE_School Picklist'!$S$3:$S$12,1,FALSE))),"Please select a value from the drop-down menu",IF('DO NOT USE_Case Formulas'!A426,"OK",NA()))</f>
        <v>#N/A</v>
      </c>
      <c r="T426" s="41" t="e">
        <f>IF(AND(NOT(ISBLANK('Case Data Entry'!T426)),ISNA(VLOOKUP('Case Data Entry'!T426,'DO NOT USE_School Picklist'!$S$3:$S$12,1,FALSE))),"Please select a value from the drop-down menu",IF('DO NOT USE_Case Formulas'!A426,"OK",NA()))</f>
        <v>#N/A</v>
      </c>
      <c r="U426" s="41" t="e">
        <f>IF(LEN('Case Data Entry'!U426)&gt;80,"Name of Education Group must be less than 80 characters",IF('DO NOT USE_Case Formulas'!A426,"OK",NA()))</f>
        <v>#N/A</v>
      </c>
      <c r="V426" s="41" t="e">
        <f>IF(AND(NOT(ISBLANK('Case Data Entry'!V426)),ISNA(VLOOKUP('Case Data Entry'!V426,'DO NOT USE_School Picklist'!$K$3:$K$6,1,FALSE))),"Please select a value from the drop-down menu",IF('DO NOT USE_Case Formulas'!A426,"OK",NA()))</f>
        <v>#N/A</v>
      </c>
      <c r="W426" s="41" t="e">
        <f>IF(AND('DO NOT USE_Case Formulas'!A426,ISBLANK('Case Data Entry'!W426)),"Has this person had symptoms? is required",IF(AND(NOT(ISBLANK('Case Data Entry'!W426)),ISNA(VLOOKUP('Case Data Entry'!W426,'DO NOT USE_School Picklist'!$D$3:$D$5,1,FALSE))),"Please select a value from the drop-down menu",IF(NOT(ISBLANK('Case Data Entry'!W426)),"OK",NA())))</f>
        <v>#N/A</v>
      </c>
      <c r="X426" s="41" t="e">
        <f>IF(AND('Case Data Entry'!W426='DO NOT USE_School Picklist'!$D$3,ISBLANK('Case Data Entry'!X426)),"Symptom Onset Date is required if Ever Symptomatic is Yes",IF('DO NOT USE_Case Formulas'!A426,"OK",NA()))</f>
        <v>#N/A</v>
      </c>
      <c r="Y426" s="41"/>
      <c r="Z426" s="41" t="e">
        <f ca="1">IF(AND('DO NOT USE_Case Formulas'!A426,ISBLANK('Case Data Entry'!Z426)),"Lab Result Test Date is required",IF('Case Data Entry'!Z426&gt;'DO NOT USE_School Picklist'!$C$3,"Test Date cannot be a future date",IF(NOT(ISBLANK('Case Data Entry'!Z426)),"OK",NA())))</f>
        <v>#N/A</v>
      </c>
      <c r="AA426" s="41" t="e">
        <f>IF(AND(NOT(ISBLANK('Case Data Entry'!AA426)),ISNA(VLOOKUP('Case Data Entry'!AA426,'DO NOT USE_School Picklist'!$R$3:$R$7,1,FALSE))),"Please select a value from the drop-down menu",IF('DO NOT USE_Case Formulas'!A426,"OK",NA()))</f>
        <v>#N/A</v>
      </c>
      <c r="AB426" s="41" t="e">
        <f>IF(AND(NOT(ISBLANK('Case Data Entry'!AB426)),ISNA(VLOOKUP('Case Data Entry'!AB426,'DO NOT USE_School Picklist'!$Q$3:$Q$8,1,FALSE))),"Please select a value from the drop-down menu",IF('DO NOT USE_Case Formulas'!A426,"OK",NA()))</f>
        <v>#N/A</v>
      </c>
    </row>
    <row r="427" spans="1:28" x14ac:dyDescent="0.25">
      <c r="A427" s="40" t="e">
        <f>IF('DO NOT USE_Case Formulas'!A427,IF('DO NOT USE_Case Formulas'!B427,"Not all required fields are completed","OK"),NA())</f>
        <v>#N/A</v>
      </c>
      <c r="B427" s="41" t="e">
        <f>IF(AND('DO NOT USE_Case Formulas'!A427,ISBLANK('Case Data Entry'!B427)),"First Name is required",IF(NOT(ISBLANK('Case Data Entry'!B427)),"OK",NA()))</f>
        <v>#N/A</v>
      </c>
      <c r="C427" s="41" t="e">
        <f>IF(AND('DO NOT USE_Case Formulas'!A427,ISBLANK('Case Data Entry'!C427)),"Last Name is required",IF(NOT(ISBLANK('Case Data Entry'!C427)),"OK",NA()))</f>
        <v>#N/A</v>
      </c>
      <c r="D427" s="41" t="e">
        <f>IF(AND('DO NOT USE_Case Formulas'!A427,ISBLANK('Case Data Entry'!D427)),"Birthdate is required",IF(NOT(ISBLANK('Case Data Entry'!D427)),"OK",NA()))</f>
        <v>#N/A</v>
      </c>
      <c r="E427" s="41" t="e">
        <f>IF(AND('DO NOT USE_Case Formulas'!A427,ISBLANK('Case Data Entry'!E427)),"Mobile Phone is required",IF(NOT(ISBLANK('Case Data Entry'!E427)),IF(AND(ISNUMBER(VALUE('Case Data Entry'!E427)),LEFT('Case Data Entry'!E427,1)&lt;&gt;"1",LEN('Case Data Entry'!E427)=10),"OK","Phone number must be valid format"),NA()))</f>
        <v>#N/A</v>
      </c>
      <c r="F427" s="41" t="e">
        <f>IF(LEN('Case Data Entry'!F427)&gt;255,"Home Street Address must be less than 255 characters",IF('DO NOT USE_Case Formulas'!A427,"OK",NA()))</f>
        <v>#N/A</v>
      </c>
      <c r="G427" s="41" t="e">
        <f>IF(LEN('Case Data Entry'!G427)&gt;40,"City must be less than 40 characters",IF('DO NOT USE_Case Formulas'!A427,"OK",NA()))</f>
        <v>#N/A</v>
      </c>
      <c r="H427" s="41" t="e">
        <f>IF(AND(NOT(ISBLANK('Case Data Entry'!H427)),ISNA(VLOOKUP('Case Data Entry'!H427,'DO NOT USE_School Picklist'!$P$3:$P$52,1,FALSE))),"Please select a value from the drop-down menu",IF('DO NOT USE_Case Formulas'!A427,"OK",NA()))</f>
        <v>#N/A</v>
      </c>
      <c r="I427" s="41" t="e">
        <f>IF(AND('DO NOT USE_Case Formulas'!A427,ISBLANK('Case Data Entry'!I427)),"Zip is required",IF(ISBLANK('Case Data Entry'!I427),NA(),"OK"))</f>
        <v>#N/A</v>
      </c>
      <c r="J427" s="41" t="e">
        <f>IF(AND('DO NOT USE_Case Formulas'!A427,ISBLANK('Case Data Entry'!J427)),"Student or Staff? is required",IF(ISBLANK('Case Data Entry'!J427),NA(),IF(ISNA(VLOOKUP('Case Data Entry'!J427,'DO NOT USE_School Picklist'!$B$3:$B$6,1,FALSE)),"Please select a value from the drop-down menu","OK")))</f>
        <v>#N/A</v>
      </c>
      <c r="K427" s="41" t="e">
        <f>IF(AND('Case Data Entry'!J427='DO NOT USE_School Picklist'!$B$4,ISBLANK('Case Data Entry'!K427)),"Occupation/Job Title is required if Student or Staff? is Yes, staff/faculty or volunteer",IF('DO NOT USE_Case Formulas'!A427,"OK",NA()))</f>
        <v>#N/A</v>
      </c>
      <c r="L427" s="41" t="e">
        <f ca="1">IF('Case Data Entry'!L427&gt;'DO NOT USE_School Picklist'!$C$3,"Date last on school campus/facility cannot be a future date",IF('DO NOT USE_Case Formulas'!A427,IF(ISBLANK('Case Data Entry'!L427),"Date last on school campus/facility is required","OK"),NA()))</f>
        <v>#N/A</v>
      </c>
      <c r="M427" s="41" t="e">
        <f>IF(AND('DO NOT USE_Case Formulas'!A427,ISBLANK('Case Data Entry'!M427)),"Specific Place in the Location is required",IF(ISBLANK('Case Data Entry'!M427),NA(),"OK"))</f>
        <v>#N/A</v>
      </c>
      <c r="N427" s="41" t="e">
        <f>IF(LEN('Case Data Entry'!N427)&gt;50,"Parent/Guardian Name must be less than 50 characters",IF('DO NOT USE_Case Formulas'!A427,"OK",NA()))</f>
        <v>#N/A</v>
      </c>
      <c r="O427" s="41" t="e">
        <f>IF(NOT(ISBLANK('Case Data Entry'!O427)),IF(AND(ISNUMBER('Case Data Entry'!O427),LEFT('Case Data Entry'!O427,1)&lt;&gt;"1",LEN('Case Data Entry'!O427)=10),"OK","Phone number must be valid format"),IF('DO NOT USE_Case Formulas'!A427,"OK",NA()))</f>
        <v>#N/A</v>
      </c>
      <c r="P427" s="41" t="e">
        <f>IF(AND(NOT(ISBLANK('Case Data Entry'!P427)),ISNA(VLOOKUP('Case Data Entry'!P427,'DO NOT USE_School Picklist'!$E$3:$E$10,1,FALSE))),"Please select a value from the drop-down menu",IF('DO NOT USE_Case Formulas'!A427,"OK",NA()))</f>
        <v>#N/A</v>
      </c>
      <c r="Q427" s="41" t="e">
        <f>IF(AND(NOT(ISBLANK('Case Data Entry'!Q427)),ISNA(VLOOKUP('Case Data Entry'!Q427,'DO NOT USE_School Picklist'!$F$3:$F$16,1,FALSE))),"Please select a value from the drop-down menu",IF('DO NOT USE_Case Formulas'!A427,"OK",NA()))</f>
        <v>#N/A</v>
      </c>
      <c r="R427" s="41" t="e">
        <f>IF(LEN('Case Data Entry'!R427)&gt;100,"Classroom(s) must be less than 100 characters",IF('DO NOT USE_Case Formulas'!A427,"OK",NA()))</f>
        <v>#N/A</v>
      </c>
      <c r="S427" s="41" t="e">
        <f>IF(AND(NOT(ISBLANK('Case Data Entry'!S427)),ISNA(VLOOKUP('Case Data Entry'!S427,'DO NOT USE_School Picklist'!$S$3:$S$12,1,FALSE))),"Please select a value from the drop-down menu",IF('DO NOT USE_Case Formulas'!A427,"OK",NA()))</f>
        <v>#N/A</v>
      </c>
      <c r="T427" s="41" t="e">
        <f>IF(AND(NOT(ISBLANK('Case Data Entry'!T427)),ISNA(VLOOKUP('Case Data Entry'!T427,'DO NOT USE_School Picklist'!$S$3:$S$12,1,FALSE))),"Please select a value from the drop-down menu",IF('DO NOT USE_Case Formulas'!A427,"OK",NA()))</f>
        <v>#N/A</v>
      </c>
      <c r="U427" s="41" t="e">
        <f>IF(LEN('Case Data Entry'!U427)&gt;80,"Name of Education Group must be less than 80 characters",IF('DO NOT USE_Case Formulas'!A427,"OK",NA()))</f>
        <v>#N/A</v>
      </c>
      <c r="V427" s="41" t="e">
        <f>IF(AND(NOT(ISBLANK('Case Data Entry'!V427)),ISNA(VLOOKUP('Case Data Entry'!V427,'DO NOT USE_School Picklist'!$K$3:$K$6,1,FALSE))),"Please select a value from the drop-down menu",IF('DO NOT USE_Case Formulas'!A427,"OK",NA()))</f>
        <v>#N/A</v>
      </c>
      <c r="W427" s="41" t="e">
        <f>IF(AND('DO NOT USE_Case Formulas'!A427,ISBLANK('Case Data Entry'!W427)),"Has this person had symptoms? is required",IF(AND(NOT(ISBLANK('Case Data Entry'!W427)),ISNA(VLOOKUP('Case Data Entry'!W427,'DO NOT USE_School Picklist'!$D$3:$D$5,1,FALSE))),"Please select a value from the drop-down menu",IF(NOT(ISBLANK('Case Data Entry'!W427)),"OK",NA())))</f>
        <v>#N/A</v>
      </c>
      <c r="X427" s="41" t="e">
        <f>IF(AND('Case Data Entry'!W427='DO NOT USE_School Picklist'!$D$3,ISBLANK('Case Data Entry'!X427)),"Symptom Onset Date is required if Ever Symptomatic is Yes",IF('DO NOT USE_Case Formulas'!A427,"OK",NA()))</f>
        <v>#N/A</v>
      </c>
      <c r="Y427" s="41"/>
      <c r="Z427" s="41" t="e">
        <f ca="1">IF(AND('DO NOT USE_Case Formulas'!A427,ISBLANK('Case Data Entry'!Z427)),"Lab Result Test Date is required",IF('Case Data Entry'!Z427&gt;'DO NOT USE_School Picklist'!$C$3,"Test Date cannot be a future date",IF(NOT(ISBLANK('Case Data Entry'!Z427)),"OK",NA())))</f>
        <v>#N/A</v>
      </c>
      <c r="AA427" s="41" t="e">
        <f>IF(AND(NOT(ISBLANK('Case Data Entry'!AA427)),ISNA(VLOOKUP('Case Data Entry'!AA427,'DO NOT USE_School Picklist'!$R$3:$R$7,1,FALSE))),"Please select a value from the drop-down menu",IF('DO NOT USE_Case Formulas'!A427,"OK",NA()))</f>
        <v>#N/A</v>
      </c>
      <c r="AB427" s="41" t="e">
        <f>IF(AND(NOT(ISBLANK('Case Data Entry'!AB427)),ISNA(VLOOKUP('Case Data Entry'!AB427,'DO NOT USE_School Picklist'!$Q$3:$Q$8,1,FALSE))),"Please select a value from the drop-down menu",IF('DO NOT USE_Case Formulas'!A427,"OK",NA()))</f>
        <v>#N/A</v>
      </c>
    </row>
    <row r="428" spans="1:28" x14ac:dyDescent="0.25">
      <c r="A428" s="40" t="e">
        <f>IF('DO NOT USE_Case Formulas'!A428,IF('DO NOT USE_Case Formulas'!B428,"Not all required fields are completed","OK"),NA())</f>
        <v>#N/A</v>
      </c>
      <c r="B428" s="41" t="e">
        <f>IF(AND('DO NOT USE_Case Formulas'!A428,ISBLANK('Case Data Entry'!B428)),"First Name is required",IF(NOT(ISBLANK('Case Data Entry'!B428)),"OK",NA()))</f>
        <v>#N/A</v>
      </c>
      <c r="C428" s="41" t="e">
        <f>IF(AND('DO NOT USE_Case Formulas'!A428,ISBLANK('Case Data Entry'!C428)),"Last Name is required",IF(NOT(ISBLANK('Case Data Entry'!C428)),"OK",NA()))</f>
        <v>#N/A</v>
      </c>
      <c r="D428" s="41" t="e">
        <f>IF(AND('DO NOT USE_Case Formulas'!A428,ISBLANK('Case Data Entry'!D428)),"Birthdate is required",IF(NOT(ISBLANK('Case Data Entry'!D428)),"OK",NA()))</f>
        <v>#N/A</v>
      </c>
      <c r="E428" s="41" t="e">
        <f>IF(AND('DO NOT USE_Case Formulas'!A428,ISBLANK('Case Data Entry'!E428)),"Mobile Phone is required",IF(NOT(ISBLANK('Case Data Entry'!E428)),IF(AND(ISNUMBER(VALUE('Case Data Entry'!E428)),LEFT('Case Data Entry'!E428,1)&lt;&gt;"1",LEN('Case Data Entry'!E428)=10),"OK","Phone number must be valid format"),NA()))</f>
        <v>#N/A</v>
      </c>
      <c r="F428" s="41" t="e">
        <f>IF(LEN('Case Data Entry'!F428)&gt;255,"Home Street Address must be less than 255 characters",IF('DO NOT USE_Case Formulas'!A428,"OK",NA()))</f>
        <v>#N/A</v>
      </c>
      <c r="G428" s="41" t="e">
        <f>IF(LEN('Case Data Entry'!G428)&gt;40,"City must be less than 40 characters",IF('DO NOT USE_Case Formulas'!A428,"OK",NA()))</f>
        <v>#N/A</v>
      </c>
      <c r="H428" s="41" t="e">
        <f>IF(AND(NOT(ISBLANK('Case Data Entry'!H428)),ISNA(VLOOKUP('Case Data Entry'!H428,'DO NOT USE_School Picklist'!$P$3:$P$52,1,FALSE))),"Please select a value from the drop-down menu",IF('DO NOT USE_Case Formulas'!A428,"OK",NA()))</f>
        <v>#N/A</v>
      </c>
      <c r="I428" s="41" t="e">
        <f>IF(AND('DO NOT USE_Case Formulas'!A428,ISBLANK('Case Data Entry'!I428)),"Zip is required",IF(ISBLANK('Case Data Entry'!I428),NA(),"OK"))</f>
        <v>#N/A</v>
      </c>
      <c r="J428" s="41" t="e">
        <f>IF(AND('DO NOT USE_Case Formulas'!A428,ISBLANK('Case Data Entry'!J428)),"Student or Staff? is required",IF(ISBLANK('Case Data Entry'!J428),NA(),IF(ISNA(VLOOKUP('Case Data Entry'!J428,'DO NOT USE_School Picklist'!$B$3:$B$6,1,FALSE)),"Please select a value from the drop-down menu","OK")))</f>
        <v>#N/A</v>
      </c>
      <c r="K428" s="41" t="e">
        <f>IF(AND('Case Data Entry'!J428='DO NOT USE_School Picklist'!$B$4,ISBLANK('Case Data Entry'!K428)),"Occupation/Job Title is required if Student or Staff? is Yes, staff/faculty or volunteer",IF('DO NOT USE_Case Formulas'!A428,"OK",NA()))</f>
        <v>#N/A</v>
      </c>
      <c r="L428" s="41" t="e">
        <f ca="1">IF('Case Data Entry'!L428&gt;'DO NOT USE_School Picklist'!$C$3,"Date last on school campus/facility cannot be a future date",IF('DO NOT USE_Case Formulas'!A428,IF(ISBLANK('Case Data Entry'!L428),"Date last on school campus/facility is required","OK"),NA()))</f>
        <v>#N/A</v>
      </c>
      <c r="M428" s="41" t="e">
        <f>IF(AND('DO NOT USE_Case Formulas'!A428,ISBLANK('Case Data Entry'!M428)),"Specific Place in the Location is required",IF(ISBLANK('Case Data Entry'!M428),NA(),"OK"))</f>
        <v>#N/A</v>
      </c>
      <c r="N428" s="41" t="e">
        <f>IF(LEN('Case Data Entry'!N428)&gt;50,"Parent/Guardian Name must be less than 50 characters",IF('DO NOT USE_Case Formulas'!A428,"OK",NA()))</f>
        <v>#N/A</v>
      </c>
      <c r="O428" s="41" t="e">
        <f>IF(NOT(ISBLANK('Case Data Entry'!O428)),IF(AND(ISNUMBER('Case Data Entry'!O428),LEFT('Case Data Entry'!O428,1)&lt;&gt;"1",LEN('Case Data Entry'!O428)=10),"OK","Phone number must be valid format"),IF('DO NOT USE_Case Formulas'!A428,"OK",NA()))</f>
        <v>#N/A</v>
      </c>
      <c r="P428" s="41" t="e">
        <f>IF(AND(NOT(ISBLANK('Case Data Entry'!P428)),ISNA(VLOOKUP('Case Data Entry'!P428,'DO NOT USE_School Picklist'!$E$3:$E$10,1,FALSE))),"Please select a value from the drop-down menu",IF('DO NOT USE_Case Formulas'!A428,"OK",NA()))</f>
        <v>#N/A</v>
      </c>
      <c r="Q428" s="41" t="e">
        <f>IF(AND(NOT(ISBLANK('Case Data Entry'!Q428)),ISNA(VLOOKUP('Case Data Entry'!Q428,'DO NOT USE_School Picklist'!$F$3:$F$16,1,FALSE))),"Please select a value from the drop-down menu",IF('DO NOT USE_Case Formulas'!A428,"OK",NA()))</f>
        <v>#N/A</v>
      </c>
      <c r="R428" s="41" t="e">
        <f>IF(LEN('Case Data Entry'!R428)&gt;100,"Classroom(s) must be less than 100 characters",IF('DO NOT USE_Case Formulas'!A428,"OK",NA()))</f>
        <v>#N/A</v>
      </c>
      <c r="S428" s="41" t="e">
        <f>IF(AND(NOT(ISBLANK('Case Data Entry'!S428)),ISNA(VLOOKUP('Case Data Entry'!S428,'DO NOT USE_School Picklist'!$S$3:$S$12,1,FALSE))),"Please select a value from the drop-down menu",IF('DO NOT USE_Case Formulas'!A428,"OK",NA()))</f>
        <v>#N/A</v>
      </c>
      <c r="T428" s="41" t="e">
        <f>IF(AND(NOT(ISBLANK('Case Data Entry'!T428)),ISNA(VLOOKUP('Case Data Entry'!T428,'DO NOT USE_School Picklist'!$S$3:$S$12,1,FALSE))),"Please select a value from the drop-down menu",IF('DO NOT USE_Case Formulas'!A428,"OK",NA()))</f>
        <v>#N/A</v>
      </c>
      <c r="U428" s="41" t="e">
        <f>IF(LEN('Case Data Entry'!U428)&gt;80,"Name of Education Group must be less than 80 characters",IF('DO NOT USE_Case Formulas'!A428,"OK",NA()))</f>
        <v>#N/A</v>
      </c>
      <c r="V428" s="41" t="e">
        <f>IF(AND(NOT(ISBLANK('Case Data Entry'!V428)),ISNA(VLOOKUP('Case Data Entry'!V428,'DO NOT USE_School Picklist'!$K$3:$K$6,1,FALSE))),"Please select a value from the drop-down menu",IF('DO NOT USE_Case Formulas'!A428,"OK",NA()))</f>
        <v>#N/A</v>
      </c>
      <c r="W428" s="41" t="e">
        <f>IF(AND('DO NOT USE_Case Formulas'!A428,ISBLANK('Case Data Entry'!W428)),"Has this person had symptoms? is required",IF(AND(NOT(ISBLANK('Case Data Entry'!W428)),ISNA(VLOOKUP('Case Data Entry'!W428,'DO NOT USE_School Picklist'!$D$3:$D$5,1,FALSE))),"Please select a value from the drop-down menu",IF(NOT(ISBLANK('Case Data Entry'!W428)),"OK",NA())))</f>
        <v>#N/A</v>
      </c>
      <c r="X428" s="41" t="e">
        <f>IF(AND('Case Data Entry'!W428='DO NOT USE_School Picklist'!$D$3,ISBLANK('Case Data Entry'!X428)),"Symptom Onset Date is required if Ever Symptomatic is Yes",IF('DO NOT USE_Case Formulas'!A428,"OK",NA()))</f>
        <v>#N/A</v>
      </c>
      <c r="Y428" s="41"/>
      <c r="Z428" s="41" t="e">
        <f ca="1">IF(AND('DO NOT USE_Case Formulas'!A428,ISBLANK('Case Data Entry'!Z428)),"Lab Result Test Date is required",IF('Case Data Entry'!Z428&gt;'DO NOT USE_School Picklist'!$C$3,"Test Date cannot be a future date",IF(NOT(ISBLANK('Case Data Entry'!Z428)),"OK",NA())))</f>
        <v>#N/A</v>
      </c>
      <c r="AA428" s="41" t="e">
        <f>IF(AND(NOT(ISBLANK('Case Data Entry'!AA428)),ISNA(VLOOKUP('Case Data Entry'!AA428,'DO NOT USE_School Picklist'!$R$3:$R$7,1,FALSE))),"Please select a value from the drop-down menu",IF('DO NOT USE_Case Formulas'!A428,"OK",NA()))</f>
        <v>#N/A</v>
      </c>
      <c r="AB428" s="41" t="e">
        <f>IF(AND(NOT(ISBLANK('Case Data Entry'!AB428)),ISNA(VLOOKUP('Case Data Entry'!AB428,'DO NOT USE_School Picklist'!$Q$3:$Q$8,1,FALSE))),"Please select a value from the drop-down menu",IF('DO NOT USE_Case Formulas'!A428,"OK",NA()))</f>
        <v>#N/A</v>
      </c>
    </row>
    <row r="429" spans="1:28" x14ac:dyDescent="0.25">
      <c r="A429" s="40" t="e">
        <f>IF('DO NOT USE_Case Formulas'!A429,IF('DO NOT USE_Case Formulas'!B429,"Not all required fields are completed","OK"),NA())</f>
        <v>#N/A</v>
      </c>
      <c r="B429" s="41" t="e">
        <f>IF(AND('DO NOT USE_Case Formulas'!A429,ISBLANK('Case Data Entry'!B429)),"First Name is required",IF(NOT(ISBLANK('Case Data Entry'!B429)),"OK",NA()))</f>
        <v>#N/A</v>
      </c>
      <c r="C429" s="41" t="e">
        <f>IF(AND('DO NOT USE_Case Formulas'!A429,ISBLANK('Case Data Entry'!C429)),"Last Name is required",IF(NOT(ISBLANK('Case Data Entry'!C429)),"OK",NA()))</f>
        <v>#N/A</v>
      </c>
      <c r="D429" s="41" t="e">
        <f>IF(AND('DO NOT USE_Case Formulas'!A429,ISBLANK('Case Data Entry'!D429)),"Birthdate is required",IF(NOT(ISBLANK('Case Data Entry'!D429)),"OK",NA()))</f>
        <v>#N/A</v>
      </c>
      <c r="E429" s="41" t="e">
        <f>IF(AND('DO NOT USE_Case Formulas'!A429,ISBLANK('Case Data Entry'!E429)),"Mobile Phone is required",IF(NOT(ISBLANK('Case Data Entry'!E429)),IF(AND(ISNUMBER(VALUE('Case Data Entry'!E429)),LEFT('Case Data Entry'!E429,1)&lt;&gt;"1",LEN('Case Data Entry'!E429)=10),"OK","Phone number must be valid format"),NA()))</f>
        <v>#N/A</v>
      </c>
      <c r="F429" s="41" t="e">
        <f>IF(LEN('Case Data Entry'!F429)&gt;255,"Home Street Address must be less than 255 characters",IF('DO NOT USE_Case Formulas'!A429,"OK",NA()))</f>
        <v>#N/A</v>
      </c>
      <c r="G429" s="41" t="e">
        <f>IF(LEN('Case Data Entry'!G429)&gt;40,"City must be less than 40 characters",IF('DO NOT USE_Case Formulas'!A429,"OK",NA()))</f>
        <v>#N/A</v>
      </c>
      <c r="H429" s="41" t="e">
        <f>IF(AND(NOT(ISBLANK('Case Data Entry'!H429)),ISNA(VLOOKUP('Case Data Entry'!H429,'DO NOT USE_School Picklist'!$P$3:$P$52,1,FALSE))),"Please select a value from the drop-down menu",IF('DO NOT USE_Case Formulas'!A429,"OK",NA()))</f>
        <v>#N/A</v>
      </c>
      <c r="I429" s="41" t="e">
        <f>IF(AND('DO NOT USE_Case Formulas'!A429,ISBLANK('Case Data Entry'!I429)),"Zip is required",IF(ISBLANK('Case Data Entry'!I429),NA(),"OK"))</f>
        <v>#N/A</v>
      </c>
      <c r="J429" s="41" t="e">
        <f>IF(AND('DO NOT USE_Case Formulas'!A429,ISBLANK('Case Data Entry'!J429)),"Student or Staff? is required",IF(ISBLANK('Case Data Entry'!J429),NA(),IF(ISNA(VLOOKUP('Case Data Entry'!J429,'DO NOT USE_School Picklist'!$B$3:$B$6,1,FALSE)),"Please select a value from the drop-down menu","OK")))</f>
        <v>#N/A</v>
      </c>
      <c r="K429" s="41" t="e">
        <f>IF(AND('Case Data Entry'!J429='DO NOT USE_School Picklist'!$B$4,ISBLANK('Case Data Entry'!K429)),"Occupation/Job Title is required if Student or Staff? is Yes, staff/faculty or volunteer",IF('DO NOT USE_Case Formulas'!A429,"OK",NA()))</f>
        <v>#N/A</v>
      </c>
      <c r="L429" s="41" t="e">
        <f ca="1">IF('Case Data Entry'!L429&gt;'DO NOT USE_School Picklist'!$C$3,"Date last on school campus/facility cannot be a future date",IF('DO NOT USE_Case Formulas'!A429,IF(ISBLANK('Case Data Entry'!L429),"Date last on school campus/facility is required","OK"),NA()))</f>
        <v>#N/A</v>
      </c>
      <c r="M429" s="41" t="e">
        <f>IF(AND('DO NOT USE_Case Formulas'!A429,ISBLANK('Case Data Entry'!M429)),"Specific Place in the Location is required",IF(ISBLANK('Case Data Entry'!M429),NA(),"OK"))</f>
        <v>#N/A</v>
      </c>
      <c r="N429" s="41" t="e">
        <f>IF(LEN('Case Data Entry'!N429)&gt;50,"Parent/Guardian Name must be less than 50 characters",IF('DO NOT USE_Case Formulas'!A429,"OK",NA()))</f>
        <v>#N/A</v>
      </c>
      <c r="O429" s="41" t="e">
        <f>IF(NOT(ISBLANK('Case Data Entry'!O429)),IF(AND(ISNUMBER('Case Data Entry'!O429),LEFT('Case Data Entry'!O429,1)&lt;&gt;"1",LEN('Case Data Entry'!O429)=10),"OK","Phone number must be valid format"),IF('DO NOT USE_Case Formulas'!A429,"OK",NA()))</f>
        <v>#N/A</v>
      </c>
      <c r="P429" s="41" t="e">
        <f>IF(AND(NOT(ISBLANK('Case Data Entry'!P429)),ISNA(VLOOKUP('Case Data Entry'!P429,'DO NOT USE_School Picklist'!$E$3:$E$10,1,FALSE))),"Please select a value from the drop-down menu",IF('DO NOT USE_Case Formulas'!A429,"OK",NA()))</f>
        <v>#N/A</v>
      </c>
      <c r="Q429" s="41" t="e">
        <f>IF(AND(NOT(ISBLANK('Case Data Entry'!Q429)),ISNA(VLOOKUP('Case Data Entry'!Q429,'DO NOT USE_School Picklist'!$F$3:$F$16,1,FALSE))),"Please select a value from the drop-down menu",IF('DO NOT USE_Case Formulas'!A429,"OK",NA()))</f>
        <v>#N/A</v>
      </c>
      <c r="R429" s="41" t="e">
        <f>IF(LEN('Case Data Entry'!R429)&gt;100,"Classroom(s) must be less than 100 characters",IF('DO NOT USE_Case Formulas'!A429,"OK",NA()))</f>
        <v>#N/A</v>
      </c>
      <c r="S429" s="41" t="e">
        <f>IF(AND(NOT(ISBLANK('Case Data Entry'!S429)),ISNA(VLOOKUP('Case Data Entry'!S429,'DO NOT USE_School Picklist'!$S$3:$S$12,1,FALSE))),"Please select a value from the drop-down menu",IF('DO NOT USE_Case Formulas'!A429,"OK",NA()))</f>
        <v>#N/A</v>
      </c>
      <c r="T429" s="41" t="e">
        <f>IF(AND(NOT(ISBLANK('Case Data Entry'!T429)),ISNA(VLOOKUP('Case Data Entry'!T429,'DO NOT USE_School Picklist'!$S$3:$S$12,1,FALSE))),"Please select a value from the drop-down menu",IF('DO NOT USE_Case Formulas'!A429,"OK",NA()))</f>
        <v>#N/A</v>
      </c>
      <c r="U429" s="41" t="e">
        <f>IF(LEN('Case Data Entry'!U429)&gt;80,"Name of Education Group must be less than 80 characters",IF('DO NOT USE_Case Formulas'!A429,"OK",NA()))</f>
        <v>#N/A</v>
      </c>
      <c r="V429" s="41" t="e">
        <f>IF(AND(NOT(ISBLANK('Case Data Entry'!V429)),ISNA(VLOOKUP('Case Data Entry'!V429,'DO NOT USE_School Picklist'!$K$3:$K$6,1,FALSE))),"Please select a value from the drop-down menu",IF('DO NOT USE_Case Formulas'!A429,"OK",NA()))</f>
        <v>#N/A</v>
      </c>
      <c r="W429" s="41" t="e">
        <f>IF(AND('DO NOT USE_Case Formulas'!A429,ISBLANK('Case Data Entry'!W429)),"Has this person had symptoms? is required",IF(AND(NOT(ISBLANK('Case Data Entry'!W429)),ISNA(VLOOKUP('Case Data Entry'!W429,'DO NOT USE_School Picklist'!$D$3:$D$5,1,FALSE))),"Please select a value from the drop-down menu",IF(NOT(ISBLANK('Case Data Entry'!W429)),"OK",NA())))</f>
        <v>#N/A</v>
      </c>
      <c r="X429" s="41" t="e">
        <f>IF(AND('Case Data Entry'!W429='DO NOT USE_School Picklist'!$D$3,ISBLANK('Case Data Entry'!X429)),"Symptom Onset Date is required if Ever Symptomatic is Yes",IF('DO NOT USE_Case Formulas'!A429,"OK",NA()))</f>
        <v>#N/A</v>
      </c>
      <c r="Y429" s="41"/>
      <c r="Z429" s="41" t="e">
        <f ca="1">IF(AND('DO NOT USE_Case Formulas'!A429,ISBLANK('Case Data Entry'!Z429)),"Lab Result Test Date is required",IF('Case Data Entry'!Z429&gt;'DO NOT USE_School Picklist'!$C$3,"Test Date cannot be a future date",IF(NOT(ISBLANK('Case Data Entry'!Z429)),"OK",NA())))</f>
        <v>#N/A</v>
      </c>
      <c r="AA429" s="41" t="e">
        <f>IF(AND(NOT(ISBLANK('Case Data Entry'!AA429)),ISNA(VLOOKUP('Case Data Entry'!AA429,'DO NOT USE_School Picklist'!$R$3:$R$7,1,FALSE))),"Please select a value from the drop-down menu",IF('DO NOT USE_Case Formulas'!A429,"OK",NA()))</f>
        <v>#N/A</v>
      </c>
      <c r="AB429" s="41" t="e">
        <f>IF(AND(NOT(ISBLANK('Case Data Entry'!AB429)),ISNA(VLOOKUP('Case Data Entry'!AB429,'DO NOT USE_School Picklist'!$Q$3:$Q$8,1,FALSE))),"Please select a value from the drop-down menu",IF('DO NOT USE_Case Formulas'!A429,"OK",NA()))</f>
        <v>#N/A</v>
      </c>
    </row>
    <row r="430" spans="1:28" x14ac:dyDescent="0.25">
      <c r="A430" s="40" t="e">
        <f>IF('DO NOT USE_Case Formulas'!A430,IF('DO NOT USE_Case Formulas'!B430,"Not all required fields are completed","OK"),NA())</f>
        <v>#N/A</v>
      </c>
      <c r="B430" s="41" t="e">
        <f>IF(AND('DO NOT USE_Case Formulas'!A430,ISBLANK('Case Data Entry'!B430)),"First Name is required",IF(NOT(ISBLANK('Case Data Entry'!B430)),"OK",NA()))</f>
        <v>#N/A</v>
      </c>
      <c r="C430" s="41" t="e">
        <f>IF(AND('DO NOT USE_Case Formulas'!A430,ISBLANK('Case Data Entry'!C430)),"Last Name is required",IF(NOT(ISBLANK('Case Data Entry'!C430)),"OK",NA()))</f>
        <v>#N/A</v>
      </c>
      <c r="D430" s="41" t="e">
        <f>IF(AND('DO NOT USE_Case Formulas'!A430,ISBLANK('Case Data Entry'!D430)),"Birthdate is required",IF(NOT(ISBLANK('Case Data Entry'!D430)),"OK",NA()))</f>
        <v>#N/A</v>
      </c>
      <c r="E430" s="41" t="e">
        <f>IF(AND('DO NOT USE_Case Formulas'!A430,ISBLANK('Case Data Entry'!E430)),"Mobile Phone is required",IF(NOT(ISBLANK('Case Data Entry'!E430)),IF(AND(ISNUMBER(VALUE('Case Data Entry'!E430)),LEFT('Case Data Entry'!E430,1)&lt;&gt;"1",LEN('Case Data Entry'!E430)=10),"OK","Phone number must be valid format"),NA()))</f>
        <v>#N/A</v>
      </c>
      <c r="F430" s="41" t="e">
        <f>IF(LEN('Case Data Entry'!F430)&gt;255,"Home Street Address must be less than 255 characters",IF('DO NOT USE_Case Formulas'!A430,"OK",NA()))</f>
        <v>#N/A</v>
      </c>
      <c r="G430" s="41" t="e">
        <f>IF(LEN('Case Data Entry'!G430)&gt;40,"City must be less than 40 characters",IF('DO NOT USE_Case Formulas'!A430,"OK",NA()))</f>
        <v>#N/A</v>
      </c>
      <c r="H430" s="41" t="e">
        <f>IF(AND(NOT(ISBLANK('Case Data Entry'!H430)),ISNA(VLOOKUP('Case Data Entry'!H430,'DO NOT USE_School Picklist'!$P$3:$P$52,1,FALSE))),"Please select a value from the drop-down menu",IF('DO NOT USE_Case Formulas'!A430,"OK",NA()))</f>
        <v>#N/A</v>
      </c>
      <c r="I430" s="41" t="e">
        <f>IF(AND('DO NOT USE_Case Formulas'!A430,ISBLANK('Case Data Entry'!I430)),"Zip is required",IF(ISBLANK('Case Data Entry'!I430),NA(),"OK"))</f>
        <v>#N/A</v>
      </c>
      <c r="J430" s="41" t="e">
        <f>IF(AND('DO NOT USE_Case Formulas'!A430,ISBLANK('Case Data Entry'!J430)),"Student or Staff? is required",IF(ISBLANK('Case Data Entry'!J430),NA(),IF(ISNA(VLOOKUP('Case Data Entry'!J430,'DO NOT USE_School Picklist'!$B$3:$B$6,1,FALSE)),"Please select a value from the drop-down menu","OK")))</f>
        <v>#N/A</v>
      </c>
      <c r="K430" s="41" t="e">
        <f>IF(AND('Case Data Entry'!J430='DO NOT USE_School Picklist'!$B$4,ISBLANK('Case Data Entry'!K430)),"Occupation/Job Title is required if Student or Staff? is Yes, staff/faculty or volunteer",IF('DO NOT USE_Case Formulas'!A430,"OK",NA()))</f>
        <v>#N/A</v>
      </c>
      <c r="L430" s="41" t="e">
        <f ca="1">IF('Case Data Entry'!L430&gt;'DO NOT USE_School Picklist'!$C$3,"Date last on school campus/facility cannot be a future date",IF('DO NOT USE_Case Formulas'!A430,IF(ISBLANK('Case Data Entry'!L430),"Date last on school campus/facility is required","OK"),NA()))</f>
        <v>#N/A</v>
      </c>
      <c r="M430" s="41" t="e">
        <f>IF(AND('DO NOT USE_Case Formulas'!A430,ISBLANK('Case Data Entry'!M430)),"Specific Place in the Location is required",IF(ISBLANK('Case Data Entry'!M430),NA(),"OK"))</f>
        <v>#N/A</v>
      </c>
      <c r="N430" s="41" t="e">
        <f>IF(LEN('Case Data Entry'!N430)&gt;50,"Parent/Guardian Name must be less than 50 characters",IF('DO NOT USE_Case Formulas'!A430,"OK",NA()))</f>
        <v>#N/A</v>
      </c>
      <c r="O430" s="41" t="e">
        <f>IF(NOT(ISBLANK('Case Data Entry'!O430)),IF(AND(ISNUMBER('Case Data Entry'!O430),LEFT('Case Data Entry'!O430,1)&lt;&gt;"1",LEN('Case Data Entry'!O430)=10),"OK","Phone number must be valid format"),IF('DO NOT USE_Case Formulas'!A430,"OK",NA()))</f>
        <v>#N/A</v>
      </c>
      <c r="P430" s="41" t="e">
        <f>IF(AND(NOT(ISBLANK('Case Data Entry'!P430)),ISNA(VLOOKUP('Case Data Entry'!P430,'DO NOT USE_School Picklist'!$E$3:$E$10,1,FALSE))),"Please select a value from the drop-down menu",IF('DO NOT USE_Case Formulas'!A430,"OK",NA()))</f>
        <v>#N/A</v>
      </c>
      <c r="Q430" s="41" t="e">
        <f>IF(AND(NOT(ISBLANK('Case Data Entry'!Q430)),ISNA(VLOOKUP('Case Data Entry'!Q430,'DO NOT USE_School Picklist'!$F$3:$F$16,1,FALSE))),"Please select a value from the drop-down menu",IF('DO NOT USE_Case Formulas'!A430,"OK",NA()))</f>
        <v>#N/A</v>
      </c>
      <c r="R430" s="41" t="e">
        <f>IF(LEN('Case Data Entry'!R430)&gt;100,"Classroom(s) must be less than 100 characters",IF('DO NOT USE_Case Formulas'!A430,"OK",NA()))</f>
        <v>#N/A</v>
      </c>
      <c r="S430" s="41" t="e">
        <f>IF(AND(NOT(ISBLANK('Case Data Entry'!S430)),ISNA(VLOOKUP('Case Data Entry'!S430,'DO NOT USE_School Picklist'!$S$3:$S$12,1,FALSE))),"Please select a value from the drop-down menu",IF('DO NOT USE_Case Formulas'!A430,"OK",NA()))</f>
        <v>#N/A</v>
      </c>
      <c r="T430" s="41" t="e">
        <f>IF(AND(NOT(ISBLANK('Case Data Entry'!T430)),ISNA(VLOOKUP('Case Data Entry'!T430,'DO NOT USE_School Picklist'!$S$3:$S$12,1,FALSE))),"Please select a value from the drop-down menu",IF('DO NOT USE_Case Formulas'!A430,"OK",NA()))</f>
        <v>#N/A</v>
      </c>
      <c r="U430" s="41" t="e">
        <f>IF(LEN('Case Data Entry'!U430)&gt;80,"Name of Education Group must be less than 80 characters",IF('DO NOT USE_Case Formulas'!A430,"OK",NA()))</f>
        <v>#N/A</v>
      </c>
      <c r="V430" s="41" t="e">
        <f>IF(AND(NOT(ISBLANK('Case Data Entry'!V430)),ISNA(VLOOKUP('Case Data Entry'!V430,'DO NOT USE_School Picklist'!$K$3:$K$6,1,FALSE))),"Please select a value from the drop-down menu",IF('DO NOT USE_Case Formulas'!A430,"OK",NA()))</f>
        <v>#N/A</v>
      </c>
      <c r="W430" s="41" t="e">
        <f>IF(AND('DO NOT USE_Case Formulas'!A430,ISBLANK('Case Data Entry'!W430)),"Has this person had symptoms? is required",IF(AND(NOT(ISBLANK('Case Data Entry'!W430)),ISNA(VLOOKUP('Case Data Entry'!W430,'DO NOT USE_School Picklist'!$D$3:$D$5,1,FALSE))),"Please select a value from the drop-down menu",IF(NOT(ISBLANK('Case Data Entry'!W430)),"OK",NA())))</f>
        <v>#N/A</v>
      </c>
      <c r="X430" s="41" t="e">
        <f>IF(AND('Case Data Entry'!W430='DO NOT USE_School Picklist'!$D$3,ISBLANK('Case Data Entry'!X430)),"Symptom Onset Date is required if Ever Symptomatic is Yes",IF('DO NOT USE_Case Formulas'!A430,"OK",NA()))</f>
        <v>#N/A</v>
      </c>
      <c r="Y430" s="41"/>
      <c r="Z430" s="41" t="e">
        <f ca="1">IF(AND('DO NOT USE_Case Formulas'!A430,ISBLANK('Case Data Entry'!Z430)),"Lab Result Test Date is required",IF('Case Data Entry'!Z430&gt;'DO NOT USE_School Picklist'!$C$3,"Test Date cannot be a future date",IF(NOT(ISBLANK('Case Data Entry'!Z430)),"OK",NA())))</f>
        <v>#N/A</v>
      </c>
      <c r="AA430" s="41" t="e">
        <f>IF(AND(NOT(ISBLANK('Case Data Entry'!AA430)),ISNA(VLOOKUP('Case Data Entry'!AA430,'DO NOT USE_School Picklist'!$R$3:$R$7,1,FALSE))),"Please select a value from the drop-down menu",IF('DO NOT USE_Case Formulas'!A430,"OK",NA()))</f>
        <v>#N/A</v>
      </c>
      <c r="AB430" s="41" t="e">
        <f>IF(AND(NOT(ISBLANK('Case Data Entry'!AB430)),ISNA(VLOOKUP('Case Data Entry'!AB430,'DO NOT USE_School Picklist'!$Q$3:$Q$8,1,FALSE))),"Please select a value from the drop-down menu",IF('DO NOT USE_Case Formulas'!A430,"OK",NA()))</f>
        <v>#N/A</v>
      </c>
    </row>
    <row r="431" spans="1:28" x14ac:dyDescent="0.25">
      <c r="A431" s="40" t="e">
        <f>IF('DO NOT USE_Case Formulas'!A431,IF('DO NOT USE_Case Formulas'!B431,"Not all required fields are completed","OK"),NA())</f>
        <v>#N/A</v>
      </c>
      <c r="B431" s="41" t="e">
        <f>IF(AND('DO NOT USE_Case Formulas'!A431,ISBLANK('Case Data Entry'!B431)),"First Name is required",IF(NOT(ISBLANK('Case Data Entry'!B431)),"OK",NA()))</f>
        <v>#N/A</v>
      </c>
      <c r="C431" s="41" t="e">
        <f>IF(AND('DO NOT USE_Case Formulas'!A431,ISBLANK('Case Data Entry'!C431)),"Last Name is required",IF(NOT(ISBLANK('Case Data Entry'!C431)),"OK",NA()))</f>
        <v>#N/A</v>
      </c>
      <c r="D431" s="41" t="e">
        <f>IF(AND('DO NOT USE_Case Formulas'!A431,ISBLANK('Case Data Entry'!D431)),"Birthdate is required",IF(NOT(ISBLANK('Case Data Entry'!D431)),"OK",NA()))</f>
        <v>#N/A</v>
      </c>
      <c r="E431" s="41" t="e">
        <f>IF(AND('DO NOT USE_Case Formulas'!A431,ISBLANK('Case Data Entry'!E431)),"Mobile Phone is required",IF(NOT(ISBLANK('Case Data Entry'!E431)),IF(AND(ISNUMBER(VALUE('Case Data Entry'!E431)),LEFT('Case Data Entry'!E431,1)&lt;&gt;"1",LEN('Case Data Entry'!E431)=10),"OK","Phone number must be valid format"),NA()))</f>
        <v>#N/A</v>
      </c>
      <c r="F431" s="41" t="e">
        <f>IF(LEN('Case Data Entry'!F431)&gt;255,"Home Street Address must be less than 255 characters",IF('DO NOT USE_Case Formulas'!A431,"OK",NA()))</f>
        <v>#N/A</v>
      </c>
      <c r="G431" s="41" t="e">
        <f>IF(LEN('Case Data Entry'!G431)&gt;40,"City must be less than 40 characters",IF('DO NOT USE_Case Formulas'!A431,"OK",NA()))</f>
        <v>#N/A</v>
      </c>
      <c r="H431" s="41" t="e">
        <f>IF(AND(NOT(ISBLANK('Case Data Entry'!H431)),ISNA(VLOOKUP('Case Data Entry'!H431,'DO NOT USE_School Picklist'!$P$3:$P$52,1,FALSE))),"Please select a value from the drop-down menu",IF('DO NOT USE_Case Formulas'!A431,"OK",NA()))</f>
        <v>#N/A</v>
      </c>
      <c r="I431" s="41" t="e">
        <f>IF(AND('DO NOT USE_Case Formulas'!A431,ISBLANK('Case Data Entry'!I431)),"Zip is required",IF(ISBLANK('Case Data Entry'!I431),NA(),"OK"))</f>
        <v>#N/A</v>
      </c>
      <c r="J431" s="41" t="e">
        <f>IF(AND('DO NOT USE_Case Formulas'!A431,ISBLANK('Case Data Entry'!J431)),"Student or Staff? is required",IF(ISBLANK('Case Data Entry'!J431),NA(),IF(ISNA(VLOOKUP('Case Data Entry'!J431,'DO NOT USE_School Picklist'!$B$3:$B$6,1,FALSE)),"Please select a value from the drop-down menu","OK")))</f>
        <v>#N/A</v>
      </c>
      <c r="K431" s="41" t="e">
        <f>IF(AND('Case Data Entry'!J431='DO NOT USE_School Picklist'!$B$4,ISBLANK('Case Data Entry'!K431)),"Occupation/Job Title is required if Student or Staff? is Yes, staff/faculty or volunteer",IF('DO NOT USE_Case Formulas'!A431,"OK",NA()))</f>
        <v>#N/A</v>
      </c>
      <c r="L431" s="41" t="e">
        <f ca="1">IF('Case Data Entry'!L431&gt;'DO NOT USE_School Picklist'!$C$3,"Date last on school campus/facility cannot be a future date",IF('DO NOT USE_Case Formulas'!A431,IF(ISBLANK('Case Data Entry'!L431),"Date last on school campus/facility is required","OK"),NA()))</f>
        <v>#N/A</v>
      </c>
      <c r="M431" s="41" t="e">
        <f>IF(AND('DO NOT USE_Case Formulas'!A431,ISBLANK('Case Data Entry'!M431)),"Specific Place in the Location is required",IF(ISBLANK('Case Data Entry'!M431),NA(),"OK"))</f>
        <v>#N/A</v>
      </c>
      <c r="N431" s="41" t="e">
        <f>IF(LEN('Case Data Entry'!N431)&gt;50,"Parent/Guardian Name must be less than 50 characters",IF('DO NOT USE_Case Formulas'!A431,"OK",NA()))</f>
        <v>#N/A</v>
      </c>
      <c r="O431" s="41" t="e">
        <f>IF(NOT(ISBLANK('Case Data Entry'!O431)),IF(AND(ISNUMBER('Case Data Entry'!O431),LEFT('Case Data Entry'!O431,1)&lt;&gt;"1",LEN('Case Data Entry'!O431)=10),"OK","Phone number must be valid format"),IF('DO NOT USE_Case Formulas'!A431,"OK",NA()))</f>
        <v>#N/A</v>
      </c>
      <c r="P431" s="41" t="e">
        <f>IF(AND(NOT(ISBLANK('Case Data Entry'!P431)),ISNA(VLOOKUP('Case Data Entry'!P431,'DO NOT USE_School Picklist'!$E$3:$E$10,1,FALSE))),"Please select a value from the drop-down menu",IF('DO NOT USE_Case Formulas'!A431,"OK",NA()))</f>
        <v>#N/A</v>
      </c>
      <c r="Q431" s="41" t="e">
        <f>IF(AND(NOT(ISBLANK('Case Data Entry'!Q431)),ISNA(VLOOKUP('Case Data Entry'!Q431,'DO NOT USE_School Picklist'!$F$3:$F$16,1,FALSE))),"Please select a value from the drop-down menu",IF('DO NOT USE_Case Formulas'!A431,"OK",NA()))</f>
        <v>#N/A</v>
      </c>
      <c r="R431" s="41" t="e">
        <f>IF(LEN('Case Data Entry'!R431)&gt;100,"Classroom(s) must be less than 100 characters",IF('DO NOT USE_Case Formulas'!A431,"OK",NA()))</f>
        <v>#N/A</v>
      </c>
      <c r="S431" s="41" t="e">
        <f>IF(AND(NOT(ISBLANK('Case Data Entry'!S431)),ISNA(VLOOKUP('Case Data Entry'!S431,'DO NOT USE_School Picklist'!$S$3:$S$12,1,FALSE))),"Please select a value from the drop-down menu",IF('DO NOT USE_Case Formulas'!A431,"OK",NA()))</f>
        <v>#N/A</v>
      </c>
      <c r="T431" s="41" t="e">
        <f>IF(AND(NOT(ISBLANK('Case Data Entry'!T431)),ISNA(VLOOKUP('Case Data Entry'!T431,'DO NOT USE_School Picklist'!$S$3:$S$12,1,FALSE))),"Please select a value from the drop-down menu",IF('DO NOT USE_Case Formulas'!A431,"OK",NA()))</f>
        <v>#N/A</v>
      </c>
      <c r="U431" s="41" t="e">
        <f>IF(LEN('Case Data Entry'!U431)&gt;80,"Name of Education Group must be less than 80 characters",IF('DO NOT USE_Case Formulas'!A431,"OK",NA()))</f>
        <v>#N/A</v>
      </c>
      <c r="V431" s="41" t="e">
        <f>IF(AND(NOT(ISBLANK('Case Data Entry'!V431)),ISNA(VLOOKUP('Case Data Entry'!V431,'DO NOT USE_School Picklist'!$K$3:$K$6,1,FALSE))),"Please select a value from the drop-down menu",IF('DO NOT USE_Case Formulas'!A431,"OK",NA()))</f>
        <v>#N/A</v>
      </c>
      <c r="W431" s="41" t="e">
        <f>IF(AND('DO NOT USE_Case Formulas'!A431,ISBLANK('Case Data Entry'!W431)),"Has this person had symptoms? is required",IF(AND(NOT(ISBLANK('Case Data Entry'!W431)),ISNA(VLOOKUP('Case Data Entry'!W431,'DO NOT USE_School Picklist'!$D$3:$D$5,1,FALSE))),"Please select a value from the drop-down menu",IF(NOT(ISBLANK('Case Data Entry'!W431)),"OK",NA())))</f>
        <v>#N/A</v>
      </c>
      <c r="X431" s="41" t="e">
        <f>IF(AND('Case Data Entry'!W431='DO NOT USE_School Picklist'!$D$3,ISBLANK('Case Data Entry'!X431)),"Symptom Onset Date is required if Ever Symptomatic is Yes",IF('DO NOT USE_Case Formulas'!A431,"OK",NA()))</f>
        <v>#N/A</v>
      </c>
      <c r="Y431" s="41"/>
      <c r="Z431" s="41" t="e">
        <f ca="1">IF(AND('DO NOT USE_Case Formulas'!A431,ISBLANK('Case Data Entry'!Z431)),"Lab Result Test Date is required",IF('Case Data Entry'!Z431&gt;'DO NOT USE_School Picklist'!$C$3,"Test Date cannot be a future date",IF(NOT(ISBLANK('Case Data Entry'!Z431)),"OK",NA())))</f>
        <v>#N/A</v>
      </c>
      <c r="AA431" s="41" t="e">
        <f>IF(AND(NOT(ISBLANK('Case Data Entry'!AA431)),ISNA(VLOOKUP('Case Data Entry'!AA431,'DO NOT USE_School Picklist'!$R$3:$R$7,1,FALSE))),"Please select a value from the drop-down menu",IF('DO NOT USE_Case Formulas'!A431,"OK",NA()))</f>
        <v>#N/A</v>
      </c>
      <c r="AB431" s="41" t="e">
        <f>IF(AND(NOT(ISBLANK('Case Data Entry'!AB431)),ISNA(VLOOKUP('Case Data Entry'!AB431,'DO NOT USE_School Picklist'!$Q$3:$Q$8,1,FALSE))),"Please select a value from the drop-down menu",IF('DO NOT USE_Case Formulas'!A431,"OK",NA()))</f>
        <v>#N/A</v>
      </c>
    </row>
    <row r="432" spans="1:28" x14ac:dyDescent="0.25">
      <c r="A432" s="40" t="e">
        <f>IF('DO NOT USE_Case Formulas'!A432,IF('DO NOT USE_Case Formulas'!B432,"Not all required fields are completed","OK"),NA())</f>
        <v>#N/A</v>
      </c>
      <c r="B432" s="41" t="e">
        <f>IF(AND('DO NOT USE_Case Formulas'!A432,ISBLANK('Case Data Entry'!B432)),"First Name is required",IF(NOT(ISBLANK('Case Data Entry'!B432)),"OK",NA()))</f>
        <v>#N/A</v>
      </c>
      <c r="C432" s="41" t="e">
        <f>IF(AND('DO NOT USE_Case Formulas'!A432,ISBLANK('Case Data Entry'!C432)),"Last Name is required",IF(NOT(ISBLANK('Case Data Entry'!C432)),"OK",NA()))</f>
        <v>#N/A</v>
      </c>
      <c r="D432" s="41" t="e">
        <f>IF(AND('DO NOT USE_Case Formulas'!A432,ISBLANK('Case Data Entry'!D432)),"Birthdate is required",IF(NOT(ISBLANK('Case Data Entry'!D432)),"OK",NA()))</f>
        <v>#N/A</v>
      </c>
      <c r="E432" s="41" t="e">
        <f>IF(AND('DO NOT USE_Case Formulas'!A432,ISBLANK('Case Data Entry'!E432)),"Mobile Phone is required",IF(NOT(ISBLANK('Case Data Entry'!E432)),IF(AND(ISNUMBER(VALUE('Case Data Entry'!E432)),LEFT('Case Data Entry'!E432,1)&lt;&gt;"1",LEN('Case Data Entry'!E432)=10),"OK","Phone number must be valid format"),NA()))</f>
        <v>#N/A</v>
      </c>
      <c r="F432" s="41" t="e">
        <f>IF(LEN('Case Data Entry'!F432)&gt;255,"Home Street Address must be less than 255 characters",IF('DO NOT USE_Case Formulas'!A432,"OK",NA()))</f>
        <v>#N/A</v>
      </c>
      <c r="G432" s="41" t="e">
        <f>IF(LEN('Case Data Entry'!G432)&gt;40,"City must be less than 40 characters",IF('DO NOT USE_Case Formulas'!A432,"OK",NA()))</f>
        <v>#N/A</v>
      </c>
      <c r="H432" s="41" t="e">
        <f>IF(AND(NOT(ISBLANK('Case Data Entry'!H432)),ISNA(VLOOKUP('Case Data Entry'!H432,'DO NOT USE_School Picklist'!$P$3:$P$52,1,FALSE))),"Please select a value from the drop-down menu",IF('DO NOT USE_Case Formulas'!A432,"OK",NA()))</f>
        <v>#N/A</v>
      </c>
      <c r="I432" s="41" t="e">
        <f>IF(AND('DO NOT USE_Case Formulas'!A432,ISBLANK('Case Data Entry'!I432)),"Zip is required",IF(ISBLANK('Case Data Entry'!I432),NA(),"OK"))</f>
        <v>#N/A</v>
      </c>
      <c r="J432" s="41" t="e">
        <f>IF(AND('DO NOT USE_Case Formulas'!A432,ISBLANK('Case Data Entry'!J432)),"Student or Staff? is required",IF(ISBLANK('Case Data Entry'!J432),NA(),IF(ISNA(VLOOKUP('Case Data Entry'!J432,'DO NOT USE_School Picklist'!$B$3:$B$6,1,FALSE)),"Please select a value from the drop-down menu","OK")))</f>
        <v>#N/A</v>
      </c>
      <c r="K432" s="41" t="e">
        <f>IF(AND('Case Data Entry'!J432='DO NOT USE_School Picklist'!$B$4,ISBLANK('Case Data Entry'!K432)),"Occupation/Job Title is required if Student or Staff? is Yes, staff/faculty or volunteer",IF('DO NOT USE_Case Formulas'!A432,"OK",NA()))</f>
        <v>#N/A</v>
      </c>
      <c r="L432" s="41" t="e">
        <f ca="1">IF('Case Data Entry'!L432&gt;'DO NOT USE_School Picklist'!$C$3,"Date last on school campus/facility cannot be a future date",IF('DO NOT USE_Case Formulas'!A432,IF(ISBLANK('Case Data Entry'!L432),"Date last on school campus/facility is required","OK"),NA()))</f>
        <v>#N/A</v>
      </c>
      <c r="M432" s="41" t="e">
        <f>IF(AND('DO NOT USE_Case Formulas'!A432,ISBLANK('Case Data Entry'!M432)),"Specific Place in the Location is required",IF(ISBLANK('Case Data Entry'!M432),NA(),"OK"))</f>
        <v>#N/A</v>
      </c>
      <c r="N432" s="41" t="e">
        <f>IF(LEN('Case Data Entry'!N432)&gt;50,"Parent/Guardian Name must be less than 50 characters",IF('DO NOT USE_Case Formulas'!A432,"OK",NA()))</f>
        <v>#N/A</v>
      </c>
      <c r="O432" s="41" t="e">
        <f>IF(NOT(ISBLANK('Case Data Entry'!O432)),IF(AND(ISNUMBER('Case Data Entry'!O432),LEFT('Case Data Entry'!O432,1)&lt;&gt;"1",LEN('Case Data Entry'!O432)=10),"OK","Phone number must be valid format"),IF('DO NOT USE_Case Formulas'!A432,"OK",NA()))</f>
        <v>#N/A</v>
      </c>
      <c r="P432" s="41" t="e">
        <f>IF(AND(NOT(ISBLANK('Case Data Entry'!P432)),ISNA(VLOOKUP('Case Data Entry'!P432,'DO NOT USE_School Picklist'!$E$3:$E$10,1,FALSE))),"Please select a value from the drop-down menu",IF('DO NOT USE_Case Formulas'!A432,"OK",NA()))</f>
        <v>#N/A</v>
      </c>
      <c r="Q432" s="41" t="e">
        <f>IF(AND(NOT(ISBLANK('Case Data Entry'!Q432)),ISNA(VLOOKUP('Case Data Entry'!Q432,'DO NOT USE_School Picklist'!$F$3:$F$16,1,FALSE))),"Please select a value from the drop-down menu",IF('DO NOT USE_Case Formulas'!A432,"OK",NA()))</f>
        <v>#N/A</v>
      </c>
      <c r="R432" s="41" t="e">
        <f>IF(LEN('Case Data Entry'!R432)&gt;100,"Classroom(s) must be less than 100 characters",IF('DO NOT USE_Case Formulas'!A432,"OK",NA()))</f>
        <v>#N/A</v>
      </c>
      <c r="S432" s="41" t="e">
        <f>IF(AND(NOT(ISBLANK('Case Data Entry'!S432)),ISNA(VLOOKUP('Case Data Entry'!S432,'DO NOT USE_School Picklist'!$S$3:$S$12,1,FALSE))),"Please select a value from the drop-down menu",IF('DO NOT USE_Case Formulas'!A432,"OK",NA()))</f>
        <v>#N/A</v>
      </c>
      <c r="T432" s="41" t="e">
        <f>IF(AND(NOT(ISBLANK('Case Data Entry'!T432)),ISNA(VLOOKUP('Case Data Entry'!T432,'DO NOT USE_School Picklist'!$S$3:$S$12,1,FALSE))),"Please select a value from the drop-down menu",IF('DO NOT USE_Case Formulas'!A432,"OK",NA()))</f>
        <v>#N/A</v>
      </c>
      <c r="U432" s="41" t="e">
        <f>IF(LEN('Case Data Entry'!U432)&gt;80,"Name of Education Group must be less than 80 characters",IF('DO NOT USE_Case Formulas'!A432,"OK",NA()))</f>
        <v>#N/A</v>
      </c>
      <c r="V432" s="41" t="e">
        <f>IF(AND(NOT(ISBLANK('Case Data Entry'!V432)),ISNA(VLOOKUP('Case Data Entry'!V432,'DO NOT USE_School Picklist'!$K$3:$K$6,1,FALSE))),"Please select a value from the drop-down menu",IF('DO NOT USE_Case Formulas'!A432,"OK",NA()))</f>
        <v>#N/A</v>
      </c>
      <c r="W432" s="41" t="e">
        <f>IF(AND('DO NOT USE_Case Formulas'!A432,ISBLANK('Case Data Entry'!W432)),"Has this person had symptoms? is required",IF(AND(NOT(ISBLANK('Case Data Entry'!W432)),ISNA(VLOOKUP('Case Data Entry'!W432,'DO NOT USE_School Picklist'!$D$3:$D$5,1,FALSE))),"Please select a value from the drop-down menu",IF(NOT(ISBLANK('Case Data Entry'!W432)),"OK",NA())))</f>
        <v>#N/A</v>
      </c>
      <c r="X432" s="41" t="e">
        <f>IF(AND('Case Data Entry'!W432='DO NOT USE_School Picklist'!$D$3,ISBLANK('Case Data Entry'!X432)),"Symptom Onset Date is required if Ever Symptomatic is Yes",IF('DO NOT USE_Case Formulas'!A432,"OK",NA()))</f>
        <v>#N/A</v>
      </c>
      <c r="Y432" s="41"/>
      <c r="Z432" s="41" t="e">
        <f ca="1">IF(AND('DO NOT USE_Case Formulas'!A432,ISBLANK('Case Data Entry'!Z432)),"Lab Result Test Date is required",IF('Case Data Entry'!Z432&gt;'DO NOT USE_School Picklist'!$C$3,"Test Date cannot be a future date",IF(NOT(ISBLANK('Case Data Entry'!Z432)),"OK",NA())))</f>
        <v>#N/A</v>
      </c>
      <c r="AA432" s="41" t="e">
        <f>IF(AND(NOT(ISBLANK('Case Data Entry'!AA432)),ISNA(VLOOKUP('Case Data Entry'!AA432,'DO NOT USE_School Picklist'!$R$3:$R$7,1,FALSE))),"Please select a value from the drop-down menu",IF('DO NOT USE_Case Formulas'!A432,"OK",NA()))</f>
        <v>#N/A</v>
      </c>
      <c r="AB432" s="41" t="e">
        <f>IF(AND(NOT(ISBLANK('Case Data Entry'!AB432)),ISNA(VLOOKUP('Case Data Entry'!AB432,'DO NOT USE_School Picklist'!$Q$3:$Q$8,1,FALSE))),"Please select a value from the drop-down menu",IF('DO NOT USE_Case Formulas'!A432,"OK",NA()))</f>
        <v>#N/A</v>
      </c>
    </row>
    <row r="433" spans="1:28" x14ac:dyDescent="0.25">
      <c r="A433" s="40" t="e">
        <f>IF('DO NOT USE_Case Formulas'!A433,IF('DO NOT USE_Case Formulas'!B433,"Not all required fields are completed","OK"),NA())</f>
        <v>#N/A</v>
      </c>
      <c r="B433" s="41" t="e">
        <f>IF(AND('DO NOT USE_Case Formulas'!A433,ISBLANK('Case Data Entry'!B433)),"First Name is required",IF(NOT(ISBLANK('Case Data Entry'!B433)),"OK",NA()))</f>
        <v>#N/A</v>
      </c>
      <c r="C433" s="41" t="e">
        <f>IF(AND('DO NOT USE_Case Formulas'!A433,ISBLANK('Case Data Entry'!C433)),"Last Name is required",IF(NOT(ISBLANK('Case Data Entry'!C433)),"OK",NA()))</f>
        <v>#N/A</v>
      </c>
      <c r="D433" s="41" t="e">
        <f>IF(AND('DO NOT USE_Case Formulas'!A433,ISBLANK('Case Data Entry'!D433)),"Birthdate is required",IF(NOT(ISBLANK('Case Data Entry'!D433)),"OK",NA()))</f>
        <v>#N/A</v>
      </c>
      <c r="E433" s="41" t="e">
        <f>IF(AND('DO NOT USE_Case Formulas'!A433,ISBLANK('Case Data Entry'!E433)),"Mobile Phone is required",IF(NOT(ISBLANK('Case Data Entry'!E433)),IF(AND(ISNUMBER(VALUE('Case Data Entry'!E433)),LEFT('Case Data Entry'!E433,1)&lt;&gt;"1",LEN('Case Data Entry'!E433)=10),"OK","Phone number must be valid format"),NA()))</f>
        <v>#N/A</v>
      </c>
      <c r="F433" s="41" t="e">
        <f>IF(LEN('Case Data Entry'!F433)&gt;255,"Home Street Address must be less than 255 characters",IF('DO NOT USE_Case Formulas'!A433,"OK",NA()))</f>
        <v>#N/A</v>
      </c>
      <c r="G433" s="41" t="e">
        <f>IF(LEN('Case Data Entry'!G433)&gt;40,"City must be less than 40 characters",IF('DO NOT USE_Case Formulas'!A433,"OK",NA()))</f>
        <v>#N/A</v>
      </c>
      <c r="H433" s="41" t="e">
        <f>IF(AND(NOT(ISBLANK('Case Data Entry'!H433)),ISNA(VLOOKUP('Case Data Entry'!H433,'DO NOT USE_School Picklist'!$P$3:$P$52,1,FALSE))),"Please select a value from the drop-down menu",IF('DO NOT USE_Case Formulas'!A433,"OK",NA()))</f>
        <v>#N/A</v>
      </c>
      <c r="I433" s="41" t="e">
        <f>IF(AND('DO NOT USE_Case Formulas'!A433,ISBLANK('Case Data Entry'!I433)),"Zip is required",IF(ISBLANK('Case Data Entry'!I433),NA(),"OK"))</f>
        <v>#N/A</v>
      </c>
      <c r="J433" s="41" t="e">
        <f>IF(AND('DO NOT USE_Case Formulas'!A433,ISBLANK('Case Data Entry'!J433)),"Student or Staff? is required",IF(ISBLANK('Case Data Entry'!J433),NA(),IF(ISNA(VLOOKUP('Case Data Entry'!J433,'DO NOT USE_School Picklist'!$B$3:$B$6,1,FALSE)),"Please select a value from the drop-down menu","OK")))</f>
        <v>#N/A</v>
      </c>
      <c r="K433" s="41" t="e">
        <f>IF(AND('Case Data Entry'!J433='DO NOT USE_School Picklist'!$B$4,ISBLANK('Case Data Entry'!K433)),"Occupation/Job Title is required if Student or Staff? is Yes, staff/faculty or volunteer",IF('DO NOT USE_Case Formulas'!A433,"OK",NA()))</f>
        <v>#N/A</v>
      </c>
      <c r="L433" s="41" t="e">
        <f ca="1">IF('Case Data Entry'!L433&gt;'DO NOT USE_School Picklist'!$C$3,"Date last on school campus/facility cannot be a future date",IF('DO NOT USE_Case Formulas'!A433,IF(ISBLANK('Case Data Entry'!L433),"Date last on school campus/facility is required","OK"),NA()))</f>
        <v>#N/A</v>
      </c>
      <c r="M433" s="41" t="e">
        <f>IF(AND('DO NOT USE_Case Formulas'!A433,ISBLANK('Case Data Entry'!M433)),"Specific Place in the Location is required",IF(ISBLANK('Case Data Entry'!M433),NA(),"OK"))</f>
        <v>#N/A</v>
      </c>
      <c r="N433" s="41" t="e">
        <f>IF(LEN('Case Data Entry'!N433)&gt;50,"Parent/Guardian Name must be less than 50 characters",IF('DO NOT USE_Case Formulas'!A433,"OK",NA()))</f>
        <v>#N/A</v>
      </c>
      <c r="O433" s="41" t="e">
        <f>IF(NOT(ISBLANK('Case Data Entry'!O433)),IF(AND(ISNUMBER('Case Data Entry'!O433),LEFT('Case Data Entry'!O433,1)&lt;&gt;"1",LEN('Case Data Entry'!O433)=10),"OK","Phone number must be valid format"),IF('DO NOT USE_Case Formulas'!A433,"OK",NA()))</f>
        <v>#N/A</v>
      </c>
      <c r="P433" s="41" t="e">
        <f>IF(AND(NOT(ISBLANK('Case Data Entry'!P433)),ISNA(VLOOKUP('Case Data Entry'!P433,'DO NOT USE_School Picklist'!$E$3:$E$10,1,FALSE))),"Please select a value from the drop-down menu",IF('DO NOT USE_Case Formulas'!A433,"OK",NA()))</f>
        <v>#N/A</v>
      </c>
      <c r="Q433" s="41" t="e">
        <f>IF(AND(NOT(ISBLANK('Case Data Entry'!Q433)),ISNA(VLOOKUP('Case Data Entry'!Q433,'DO NOT USE_School Picklist'!$F$3:$F$16,1,FALSE))),"Please select a value from the drop-down menu",IF('DO NOT USE_Case Formulas'!A433,"OK",NA()))</f>
        <v>#N/A</v>
      </c>
      <c r="R433" s="41" t="e">
        <f>IF(LEN('Case Data Entry'!R433)&gt;100,"Classroom(s) must be less than 100 characters",IF('DO NOT USE_Case Formulas'!A433,"OK",NA()))</f>
        <v>#N/A</v>
      </c>
      <c r="S433" s="41" t="e">
        <f>IF(AND(NOT(ISBLANK('Case Data Entry'!S433)),ISNA(VLOOKUP('Case Data Entry'!S433,'DO NOT USE_School Picklist'!$S$3:$S$12,1,FALSE))),"Please select a value from the drop-down menu",IF('DO NOT USE_Case Formulas'!A433,"OK",NA()))</f>
        <v>#N/A</v>
      </c>
      <c r="T433" s="41" t="e">
        <f>IF(AND(NOT(ISBLANK('Case Data Entry'!T433)),ISNA(VLOOKUP('Case Data Entry'!T433,'DO NOT USE_School Picklist'!$S$3:$S$12,1,FALSE))),"Please select a value from the drop-down menu",IF('DO NOT USE_Case Formulas'!A433,"OK",NA()))</f>
        <v>#N/A</v>
      </c>
      <c r="U433" s="41" t="e">
        <f>IF(LEN('Case Data Entry'!U433)&gt;80,"Name of Education Group must be less than 80 characters",IF('DO NOT USE_Case Formulas'!A433,"OK",NA()))</f>
        <v>#N/A</v>
      </c>
      <c r="V433" s="41" t="e">
        <f>IF(AND(NOT(ISBLANK('Case Data Entry'!V433)),ISNA(VLOOKUP('Case Data Entry'!V433,'DO NOT USE_School Picklist'!$K$3:$K$6,1,FALSE))),"Please select a value from the drop-down menu",IF('DO NOT USE_Case Formulas'!A433,"OK",NA()))</f>
        <v>#N/A</v>
      </c>
      <c r="W433" s="41" t="e">
        <f>IF(AND('DO NOT USE_Case Formulas'!A433,ISBLANK('Case Data Entry'!W433)),"Has this person had symptoms? is required",IF(AND(NOT(ISBLANK('Case Data Entry'!W433)),ISNA(VLOOKUP('Case Data Entry'!W433,'DO NOT USE_School Picklist'!$D$3:$D$5,1,FALSE))),"Please select a value from the drop-down menu",IF(NOT(ISBLANK('Case Data Entry'!W433)),"OK",NA())))</f>
        <v>#N/A</v>
      </c>
      <c r="X433" s="41" t="e">
        <f>IF(AND('Case Data Entry'!W433='DO NOT USE_School Picklist'!$D$3,ISBLANK('Case Data Entry'!X433)),"Symptom Onset Date is required if Ever Symptomatic is Yes",IF('DO NOT USE_Case Formulas'!A433,"OK",NA()))</f>
        <v>#N/A</v>
      </c>
      <c r="Y433" s="41"/>
      <c r="Z433" s="41" t="e">
        <f ca="1">IF(AND('DO NOT USE_Case Formulas'!A433,ISBLANK('Case Data Entry'!Z433)),"Lab Result Test Date is required",IF('Case Data Entry'!Z433&gt;'DO NOT USE_School Picklist'!$C$3,"Test Date cannot be a future date",IF(NOT(ISBLANK('Case Data Entry'!Z433)),"OK",NA())))</f>
        <v>#N/A</v>
      </c>
      <c r="AA433" s="41" t="e">
        <f>IF(AND(NOT(ISBLANK('Case Data Entry'!AA433)),ISNA(VLOOKUP('Case Data Entry'!AA433,'DO NOT USE_School Picklist'!$R$3:$R$7,1,FALSE))),"Please select a value from the drop-down menu",IF('DO NOT USE_Case Formulas'!A433,"OK",NA()))</f>
        <v>#N/A</v>
      </c>
      <c r="AB433" s="41" t="e">
        <f>IF(AND(NOT(ISBLANK('Case Data Entry'!AB433)),ISNA(VLOOKUP('Case Data Entry'!AB433,'DO NOT USE_School Picklist'!$Q$3:$Q$8,1,FALSE))),"Please select a value from the drop-down menu",IF('DO NOT USE_Case Formulas'!A433,"OK",NA()))</f>
        <v>#N/A</v>
      </c>
    </row>
    <row r="434" spans="1:28" x14ac:dyDescent="0.25">
      <c r="A434" s="40" t="e">
        <f>IF('DO NOT USE_Case Formulas'!A434,IF('DO NOT USE_Case Formulas'!B434,"Not all required fields are completed","OK"),NA())</f>
        <v>#N/A</v>
      </c>
      <c r="B434" s="41" t="e">
        <f>IF(AND('DO NOT USE_Case Formulas'!A434,ISBLANK('Case Data Entry'!B434)),"First Name is required",IF(NOT(ISBLANK('Case Data Entry'!B434)),"OK",NA()))</f>
        <v>#N/A</v>
      </c>
      <c r="C434" s="41" t="e">
        <f>IF(AND('DO NOT USE_Case Formulas'!A434,ISBLANK('Case Data Entry'!C434)),"Last Name is required",IF(NOT(ISBLANK('Case Data Entry'!C434)),"OK",NA()))</f>
        <v>#N/A</v>
      </c>
      <c r="D434" s="41" t="e">
        <f>IF(AND('DO NOT USE_Case Formulas'!A434,ISBLANK('Case Data Entry'!D434)),"Birthdate is required",IF(NOT(ISBLANK('Case Data Entry'!D434)),"OK",NA()))</f>
        <v>#N/A</v>
      </c>
      <c r="E434" s="41" t="e">
        <f>IF(AND('DO NOT USE_Case Formulas'!A434,ISBLANK('Case Data Entry'!E434)),"Mobile Phone is required",IF(NOT(ISBLANK('Case Data Entry'!E434)),IF(AND(ISNUMBER(VALUE('Case Data Entry'!E434)),LEFT('Case Data Entry'!E434,1)&lt;&gt;"1",LEN('Case Data Entry'!E434)=10),"OK","Phone number must be valid format"),NA()))</f>
        <v>#N/A</v>
      </c>
      <c r="F434" s="41" t="e">
        <f>IF(LEN('Case Data Entry'!F434)&gt;255,"Home Street Address must be less than 255 characters",IF('DO NOT USE_Case Formulas'!A434,"OK",NA()))</f>
        <v>#N/A</v>
      </c>
      <c r="G434" s="41" t="e">
        <f>IF(LEN('Case Data Entry'!G434)&gt;40,"City must be less than 40 characters",IF('DO NOT USE_Case Formulas'!A434,"OK",NA()))</f>
        <v>#N/A</v>
      </c>
      <c r="H434" s="41" t="e">
        <f>IF(AND(NOT(ISBLANK('Case Data Entry'!H434)),ISNA(VLOOKUP('Case Data Entry'!H434,'DO NOT USE_School Picklist'!$P$3:$P$52,1,FALSE))),"Please select a value from the drop-down menu",IF('DO NOT USE_Case Formulas'!A434,"OK",NA()))</f>
        <v>#N/A</v>
      </c>
      <c r="I434" s="41" t="e">
        <f>IF(AND('DO NOT USE_Case Formulas'!A434,ISBLANK('Case Data Entry'!I434)),"Zip is required",IF(ISBLANK('Case Data Entry'!I434),NA(),"OK"))</f>
        <v>#N/A</v>
      </c>
      <c r="J434" s="41" t="e">
        <f>IF(AND('DO NOT USE_Case Formulas'!A434,ISBLANK('Case Data Entry'!J434)),"Student or Staff? is required",IF(ISBLANK('Case Data Entry'!J434),NA(),IF(ISNA(VLOOKUP('Case Data Entry'!J434,'DO NOT USE_School Picklist'!$B$3:$B$6,1,FALSE)),"Please select a value from the drop-down menu","OK")))</f>
        <v>#N/A</v>
      </c>
      <c r="K434" s="41" t="e">
        <f>IF(AND('Case Data Entry'!J434='DO NOT USE_School Picklist'!$B$4,ISBLANK('Case Data Entry'!K434)),"Occupation/Job Title is required if Student or Staff? is Yes, staff/faculty or volunteer",IF('DO NOT USE_Case Formulas'!A434,"OK",NA()))</f>
        <v>#N/A</v>
      </c>
      <c r="L434" s="41" t="e">
        <f ca="1">IF('Case Data Entry'!L434&gt;'DO NOT USE_School Picklist'!$C$3,"Date last on school campus/facility cannot be a future date",IF('DO NOT USE_Case Formulas'!A434,IF(ISBLANK('Case Data Entry'!L434),"Date last on school campus/facility is required","OK"),NA()))</f>
        <v>#N/A</v>
      </c>
      <c r="M434" s="41" t="e">
        <f>IF(AND('DO NOT USE_Case Formulas'!A434,ISBLANK('Case Data Entry'!M434)),"Specific Place in the Location is required",IF(ISBLANK('Case Data Entry'!M434),NA(),"OK"))</f>
        <v>#N/A</v>
      </c>
      <c r="N434" s="41" t="e">
        <f>IF(LEN('Case Data Entry'!N434)&gt;50,"Parent/Guardian Name must be less than 50 characters",IF('DO NOT USE_Case Formulas'!A434,"OK",NA()))</f>
        <v>#N/A</v>
      </c>
      <c r="O434" s="41" t="e">
        <f>IF(NOT(ISBLANK('Case Data Entry'!O434)),IF(AND(ISNUMBER('Case Data Entry'!O434),LEFT('Case Data Entry'!O434,1)&lt;&gt;"1",LEN('Case Data Entry'!O434)=10),"OK","Phone number must be valid format"),IF('DO NOT USE_Case Formulas'!A434,"OK",NA()))</f>
        <v>#N/A</v>
      </c>
      <c r="P434" s="41" t="e">
        <f>IF(AND(NOT(ISBLANK('Case Data Entry'!P434)),ISNA(VLOOKUP('Case Data Entry'!P434,'DO NOT USE_School Picklist'!$E$3:$E$10,1,FALSE))),"Please select a value from the drop-down menu",IF('DO NOT USE_Case Formulas'!A434,"OK",NA()))</f>
        <v>#N/A</v>
      </c>
      <c r="Q434" s="41" t="e">
        <f>IF(AND(NOT(ISBLANK('Case Data Entry'!Q434)),ISNA(VLOOKUP('Case Data Entry'!Q434,'DO NOT USE_School Picklist'!$F$3:$F$16,1,FALSE))),"Please select a value from the drop-down menu",IF('DO NOT USE_Case Formulas'!A434,"OK",NA()))</f>
        <v>#N/A</v>
      </c>
      <c r="R434" s="41" t="e">
        <f>IF(LEN('Case Data Entry'!R434)&gt;100,"Classroom(s) must be less than 100 characters",IF('DO NOT USE_Case Formulas'!A434,"OK",NA()))</f>
        <v>#N/A</v>
      </c>
      <c r="S434" s="41" t="e">
        <f>IF(AND(NOT(ISBLANK('Case Data Entry'!S434)),ISNA(VLOOKUP('Case Data Entry'!S434,'DO NOT USE_School Picklist'!$S$3:$S$12,1,FALSE))),"Please select a value from the drop-down menu",IF('DO NOT USE_Case Formulas'!A434,"OK",NA()))</f>
        <v>#N/A</v>
      </c>
      <c r="T434" s="41" t="e">
        <f>IF(AND(NOT(ISBLANK('Case Data Entry'!T434)),ISNA(VLOOKUP('Case Data Entry'!T434,'DO NOT USE_School Picklist'!$S$3:$S$12,1,FALSE))),"Please select a value from the drop-down menu",IF('DO NOT USE_Case Formulas'!A434,"OK",NA()))</f>
        <v>#N/A</v>
      </c>
      <c r="U434" s="41" t="e">
        <f>IF(LEN('Case Data Entry'!U434)&gt;80,"Name of Education Group must be less than 80 characters",IF('DO NOT USE_Case Formulas'!A434,"OK",NA()))</f>
        <v>#N/A</v>
      </c>
      <c r="V434" s="41" t="e">
        <f>IF(AND(NOT(ISBLANK('Case Data Entry'!V434)),ISNA(VLOOKUP('Case Data Entry'!V434,'DO NOT USE_School Picklist'!$K$3:$K$6,1,FALSE))),"Please select a value from the drop-down menu",IF('DO NOT USE_Case Formulas'!A434,"OK",NA()))</f>
        <v>#N/A</v>
      </c>
      <c r="W434" s="41" t="e">
        <f>IF(AND('DO NOT USE_Case Formulas'!A434,ISBLANK('Case Data Entry'!W434)),"Has this person had symptoms? is required",IF(AND(NOT(ISBLANK('Case Data Entry'!W434)),ISNA(VLOOKUP('Case Data Entry'!W434,'DO NOT USE_School Picklist'!$D$3:$D$5,1,FALSE))),"Please select a value from the drop-down menu",IF(NOT(ISBLANK('Case Data Entry'!W434)),"OK",NA())))</f>
        <v>#N/A</v>
      </c>
      <c r="X434" s="41" t="e">
        <f>IF(AND('Case Data Entry'!W434='DO NOT USE_School Picklist'!$D$3,ISBLANK('Case Data Entry'!X434)),"Symptom Onset Date is required if Ever Symptomatic is Yes",IF('DO NOT USE_Case Formulas'!A434,"OK",NA()))</f>
        <v>#N/A</v>
      </c>
      <c r="Y434" s="41"/>
      <c r="Z434" s="41" t="e">
        <f ca="1">IF(AND('DO NOT USE_Case Formulas'!A434,ISBLANK('Case Data Entry'!Z434)),"Lab Result Test Date is required",IF('Case Data Entry'!Z434&gt;'DO NOT USE_School Picklist'!$C$3,"Test Date cannot be a future date",IF(NOT(ISBLANK('Case Data Entry'!Z434)),"OK",NA())))</f>
        <v>#N/A</v>
      </c>
      <c r="AA434" s="41" t="e">
        <f>IF(AND(NOT(ISBLANK('Case Data Entry'!AA434)),ISNA(VLOOKUP('Case Data Entry'!AA434,'DO NOT USE_School Picklist'!$R$3:$R$7,1,FALSE))),"Please select a value from the drop-down menu",IF('DO NOT USE_Case Formulas'!A434,"OK",NA()))</f>
        <v>#N/A</v>
      </c>
      <c r="AB434" s="41" t="e">
        <f>IF(AND(NOT(ISBLANK('Case Data Entry'!AB434)),ISNA(VLOOKUP('Case Data Entry'!AB434,'DO NOT USE_School Picklist'!$Q$3:$Q$8,1,FALSE))),"Please select a value from the drop-down menu",IF('DO NOT USE_Case Formulas'!A434,"OK",NA()))</f>
        <v>#N/A</v>
      </c>
    </row>
    <row r="435" spans="1:28" x14ac:dyDescent="0.25">
      <c r="A435" s="40" t="e">
        <f>IF('DO NOT USE_Case Formulas'!A435,IF('DO NOT USE_Case Formulas'!B435,"Not all required fields are completed","OK"),NA())</f>
        <v>#N/A</v>
      </c>
      <c r="B435" s="41" t="e">
        <f>IF(AND('DO NOT USE_Case Formulas'!A435,ISBLANK('Case Data Entry'!B435)),"First Name is required",IF(NOT(ISBLANK('Case Data Entry'!B435)),"OK",NA()))</f>
        <v>#N/A</v>
      </c>
      <c r="C435" s="41" t="e">
        <f>IF(AND('DO NOT USE_Case Formulas'!A435,ISBLANK('Case Data Entry'!C435)),"Last Name is required",IF(NOT(ISBLANK('Case Data Entry'!C435)),"OK",NA()))</f>
        <v>#N/A</v>
      </c>
      <c r="D435" s="41" t="e">
        <f>IF(AND('DO NOT USE_Case Formulas'!A435,ISBLANK('Case Data Entry'!D435)),"Birthdate is required",IF(NOT(ISBLANK('Case Data Entry'!D435)),"OK",NA()))</f>
        <v>#N/A</v>
      </c>
      <c r="E435" s="41" t="e">
        <f>IF(AND('DO NOT USE_Case Formulas'!A435,ISBLANK('Case Data Entry'!E435)),"Mobile Phone is required",IF(NOT(ISBLANK('Case Data Entry'!E435)),IF(AND(ISNUMBER(VALUE('Case Data Entry'!E435)),LEFT('Case Data Entry'!E435,1)&lt;&gt;"1",LEN('Case Data Entry'!E435)=10),"OK","Phone number must be valid format"),NA()))</f>
        <v>#N/A</v>
      </c>
      <c r="F435" s="41" t="e">
        <f>IF(LEN('Case Data Entry'!F435)&gt;255,"Home Street Address must be less than 255 characters",IF('DO NOT USE_Case Formulas'!A435,"OK",NA()))</f>
        <v>#N/A</v>
      </c>
      <c r="G435" s="41" t="e">
        <f>IF(LEN('Case Data Entry'!G435)&gt;40,"City must be less than 40 characters",IF('DO NOT USE_Case Formulas'!A435,"OK",NA()))</f>
        <v>#N/A</v>
      </c>
      <c r="H435" s="41" t="e">
        <f>IF(AND(NOT(ISBLANK('Case Data Entry'!H435)),ISNA(VLOOKUP('Case Data Entry'!H435,'DO NOT USE_School Picklist'!$P$3:$P$52,1,FALSE))),"Please select a value from the drop-down menu",IF('DO NOT USE_Case Formulas'!A435,"OK",NA()))</f>
        <v>#N/A</v>
      </c>
      <c r="I435" s="41" t="e">
        <f>IF(AND('DO NOT USE_Case Formulas'!A435,ISBLANK('Case Data Entry'!I435)),"Zip is required",IF(ISBLANK('Case Data Entry'!I435),NA(),"OK"))</f>
        <v>#N/A</v>
      </c>
      <c r="J435" s="41" t="e">
        <f>IF(AND('DO NOT USE_Case Formulas'!A435,ISBLANK('Case Data Entry'!J435)),"Student or Staff? is required",IF(ISBLANK('Case Data Entry'!J435),NA(),IF(ISNA(VLOOKUP('Case Data Entry'!J435,'DO NOT USE_School Picklist'!$B$3:$B$6,1,FALSE)),"Please select a value from the drop-down menu","OK")))</f>
        <v>#N/A</v>
      </c>
      <c r="K435" s="41" t="e">
        <f>IF(AND('Case Data Entry'!J435='DO NOT USE_School Picklist'!$B$4,ISBLANK('Case Data Entry'!K435)),"Occupation/Job Title is required if Student or Staff? is Yes, staff/faculty or volunteer",IF('DO NOT USE_Case Formulas'!A435,"OK",NA()))</f>
        <v>#N/A</v>
      </c>
      <c r="L435" s="41" t="e">
        <f ca="1">IF('Case Data Entry'!L435&gt;'DO NOT USE_School Picklist'!$C$3,"Date last on school campus/facility cannot be a future date",IF('DO NOT USE_Case Formulas'!A435,IF(ISBLANK('Case Data Entry'!L435),"Date last on school campus/facility is required","OK"),NA()))</f>
        <v>#N/A</v>
      </c>
      <c r="M435" s="41" t="e">
        <f>IF(AND('DO NOT USE_Case Formulas'!A435,ISBLANK('Case Data Entry'!M435)),"Specific Place in the Location is required",IF(ISBLANK('Case Data Entry'!M435),NA(),"OK"))</f>
        <v>#N/A</v>
      </c>
      <c r="N435" s="41" t="e">
        <f>IF(LEN('Case Data Entry'!N435)&gt;50,"Parent/Guardian Name must be less than 50 characters",IF('DO NOT USE_Case Formulas'!A435,"OK",NA()))</f>
        <v>#N/A</v>
      </c>
      <c r="O435" s="41" t="e">
        <f>IF(NOT(ISBLANK('Case Data Entry'!O435)),IF(AND(ISNUMBER('Case Data Entry'!O435),LEFT('Case Data Entry'!O435,1)&lt;&gt;"1",LEN('Case Data Entry'!O435)=10),"OK","Phone number must be valid format"),IF('DO NOT USE_Case Formulas'!A435,"OK",NA()))</f>
        <v>#N/A</v>
      </c>
      <c r="P435" s="41" t="e">
        <f>IF(AND(NOT(ISBLANK('Case Data Entry'!P435)),ISNA(VLOOKUP('Case Data Entry'!P435,'DO NOT USE_School Picklist'!$E$3:$E$10,1,FALSE))),"Please select a value from the drop-down menu",IF('DO NOT USE_Case Formulas'!A435,"OK",NA()))</f>
        <v>#N/A</v>
      </c>
      <c r="Q435" s="41" t="e">
        <f>IF(AND(NOT(ISBLANK('Case Data Entry'!Q435)),ISNA(VLOOKUP('Case Data Entry'!Q435,'DO NOT USE_School Picklist'!$F$3:$F$16,1,FALSE))),"Please select a value from the drop-down menu",IF('DO NOT USE_Case Formulas'!A435,"OK",NA()))</f>
        <v>#N/A</v>
      </c>
      <c r="R435" s="41" t="e">
        <f>IF(LEN('Case Data Entry'!R435)&gt;100,"Classroom(s) must be less than 100 characters",IF('DO NOT USE_Case Formulas'!A435,"OK",NA()))</f>
        <v>#N/A</v>
      </c>
      <c r="S435" s="41" t="e">
        <f>IF(AND(NOT(ISBLANK('Case Data Entry'!S435)),ISNA(VLOOKUP('Case Data Entry'!S435,'DO NOT USE_School Picklist'!$S$3:$S$12,1,FALSE))),"Please select a value from the drop-down menu",IF('DO NOT USE_Case Formulas'!A435,"OK",NA()))</f>
        <v>#N/A</v>
      </c>
      <c r="T435" s="41" t="e">
        <f>IF(AND(NOT(ISBLANK('Case Data Entry'!T435)),ISNA(VLOOKUP('Case Data Entry'!T435,'DO NOT USE_School Picklist'!$S$3:$S$12,1,FALSE))),"Please select a value from the drop-down menu",IF('DO NOT USE_Case Formulas'!A435,"OK",NA()))</f>
        <v>#N/A</v>
      </c>
      <c r="U435" s="41" t="e">
        <f>IF(LEN('Case Data Entry'!U435)&gt;80,"Name of Education Group must be less than 80 characters",IF('DO NOT USE_Case Formulas'!A435,"OK",NA()))</f>
        <v>#N/A</v>
      </c>
      <c r="V435" s="41" t="e">
        <f>IF(AND(NOT(ISBLANK('Case Data Entry'!V435)),ISNA(VLOOKUP('Case Data Entry'!V435,'DO NOT USE_School Picklist'!$K$3:$K$6,1,FALSE))),"Please select a value from the drop-down menu",IF('DO NOT USE_Case Formulas'!A435,"OK",NA()))</f>
        <v>#N/A</v>
      </c>
      <c r="W435" s="41" t="e">
        <f>IF(AND('DO NOT USE_Case Formulas'!A435,ISBLANK('Case Data Entry'!W435)),"Has this person had symptoms? is required",IF(AND(NOT(ISBLANK('Case Data Entry'!W435)),ISNA(VLOOKUP('Case Data Entry'!W435,'DO NOT USE_School Picklist'!$D$3:$D$5,1,FALSE))),"Please select a value from the drop-down menu",IF(NOT(ISBLANK('Case Data Entry'!W435)),"OK",NA())))</f>
        <v>#N/A</v>
      </c>
      <c r="X435" s="41" t="e">
        <f>IF(AND('Case Data Entry'!W435='DO NOT USE_School Picklist'!$D$3,ISBLANK('Case Data Entry'!X435)),"Symptom Onset Date is required if Ever Symptomatic is Yes",IF('DO NOT USE_Case Formulas'!A435,"OK",NA()))</f>
        <v>#N/A</v>
      </c>
      <c r="Y435" s="41"/>
      <c r="Z435" s="41" t="e">
        <f ca="1">IF(AND('DO NOT USE_Case Formulas'!A435,ISBLANK('Case Data Entry'!Z435)),"Lab Result Test Date is required",IF('Case Data Entry'!Z435&gt;'DO NOT USE_School Picklist'!$C$3,"Test Date cannot be a future date",IF(NOT(ISBLANK('Case Data Entry'!Z435)),"OK",NA())))</f>
        <v>#N/A</v>
      </c>
      <c r="AA435" s="41" t="e">
        <f>IF(AND(NOT(ISBLANK('Case Data Entry'!AA435)),ISNA(VLOOKUP('Case Data Entry'!AA435,'DO NOT USE_School Picklist'!$R$3:$R$7,1,FALSE))),"Please select a value from the drop-down menu",IF('DO NOT USE_Case Formulas'!A435,"OK",NA()))</f>
        <v>#N/A</v>
      </c>
      <c r="AB435" s="41" t="e">
        <f>IF(AND(NOT(ISBLANK('Case Data Entry'!AB435)),ISNA(VLOOKUP('Case Data Entry'!AB435,'DO NOT USE_School Picklist'!$Q$3:$Q$8,1,FALSE))),"Please select a value from the drop-down menu",IF('DO NOT USE_Case Formulas'!A435,"OK",NA()))</f>
        <v>#N/A</v>
      </c>
    </row>
    <row r="436" spans="1:28" x14ac:dyDescent="0.25">
      <c r="A436" s="40" t="e">
        <f>IF('DO NOT USE_Case Formulas'!A436,IF('DO NOT USE_Case Formulas'!B436,"Not all required fields are completed","OK"),NA())</f>
        <v>#N/A</v>
      </c>
      <c r="B436" s="41" t="e">
        <f>IF(AND('DO NOT USE_Case Formulas'!A436,ISBLANK('Case Data Entry'!B436)),"First Name is required",IF(NOT(ISBLANK('Case Data Entry'!B436)),"OK",NA()))</f>
        <v>#N/A</v>
      </c>
      <c r="C436" s="41" t="e">
        <f>IF(AND('DO NOT USE_Case Formulas'!A436,ISBLANK('Case Data Entry'!C436)),"Last Name is required",IF(NOT(ISBLANK('Case Data Entry'!C436)),"OK",NA()))</f>
        <v>#N/A</v>
      </c>
      <c r="D436" s="41" t="e">
        <f>IF(AND('DO NOT USE_Case Formulas'!A436,ISBLANK('Case Data Entry'!D436)),"Birthdate is required",IF(NOT(ISBLANK('Case Data Entry'!D436)),"OK",NA()))</f>
        <v>#N/A</v>
      </c>
      <c r="E436" s="41" t="e">
        <f>IF(AND('DO NOT USE_Case Formulas'!A436,ISBLANK('Case Data Entry'!E436)),"Mobile Phone is required",IF(NOT(ISBLANK('Case Data Entry'!E436)),IF(AND(ISNUMBER(VALUE('Case Data Entry'!E436)),LEFT('Case Data Entry'!E436,1)&lt;&gt;"1",LEN('Case Data Entry'!E436)=10),"OK","Phone number must be valid format"),NA()))</f>
        <v>#N/A</v>
      </c>
      <c r="F436" s="41" t="e">
        <f>IF(LEN('Case Data Entry'!F436)&gt;255,"Home Street Address must be less than 255 characters",IF('DO NOT USE_Case Formulas'!A436,"OK",NA()))</f>
        <v>#N/A</v>
      </c>
      <c r="G436" s="41" t="e">
        <f>IF(LEN('Case Data Entry'!G436)&gt;40,"City must be less than 40 characters",IF('DO NOT USE_Case Formulas'!A436,"OK",NA()))</f>
        <v>#N/A</v>
      </c>
      <c r="H436" s="41" t="e">
        <f>IF(AND(NOT(ISBLANK('Case Data Entry'!H436)),ISNA(VLOOKUP('Case Data Entry'!H436,'DO NOT USE_School Picklist'!$P$3:$P$52,1,FALSE))),"Please select a value from the drop-down menu",IF('DO NOT USE_Case Formulas'!A436,"OK",NA()))</f>
        <v>#N/A</v>
      </c>
      <c r="I436" s="41" t="e">
        <f>IF(AND('DO NOT USE_Case Formulas'!A436,ISBLANK('Case Data Entry'!I436)),"Zip is required",IF(ISBLANK('Case Data Entry'!I436),NA(),"OK"))</f>
        <v>#N/A</v>
      </c>
      <c r="J436" s="41" t="e">
        <f>IF(AND('DO NOT USE_Case Formulas'!A436,ISBLANK('Case Data Entry'!J436)),"Student or Staff? is required",IF(ISBLANK('Case Data Entry'!J436),NA(),IF(ISNA(VLOOKUP('Case Data Entry'!J436,'DO NOT USE_School Picklist'!$B$3:$B$6,1,FALSE)),"Please select a value from the drop-down menu","OK")))</f>
        <v>#N/A</v>
      </c>
      <c r="K436" s="41" t="e">
        <f>IF(AND('Case Data Entry'!J436='DO NOT USE_School Picklist'!$B$4,ISBLANK('Case Data Entry'!K436)),"Occupation/Job Title is required if Student or Staff? is Yes, staff/faculty or volunteer",IF('DO NOT USE_Case Formulas'!A436,"OK",NA()))</f>
        <v>#N/A</v>
      </c>
      <c r="L436" s="41" t="e">
        <f ca="1">IF('Case Data Entry'!L436&gt;'DO NOT USE_School Picklist'!$C$3,"Date last on school campus/facility cannot be a future date",IF('DO NOT USE_Case Formulas'!A436,IF(ISBLANK('Case Data Entry'!L436),"Date last on school campus/facility is required","OK"),NA()))</f>
        <v>#N/A</v>
      </c>
      <c r="M436" s="41" t="e">
        <f>IF(AND('DO NOT USE_Case Formulas'!A436,ISBLANK('Case Data Entry'!M436)),"Specific Place in the Location is required",IF(ISBLANK('Case Data Entry'!M436),NA(),"OK"))</f>
        <v>#N/A</v>
      </c>
      <c r="N436" s="41" t="e">
        <f>IF(LEN('Case Data Entry'!N436)&gt;50,"Parent/Guardian Name must be less than 50 characters",IF('DO NOT USE_Case Formulas'!A436,"OK",NA()))</f>
        <v>#N/A</v>
      </c>
      <c r="O436" s="41" t="e">
        <f>IF(NOT(ISBLANK('Case Data Entry'!O436)),IF(AND(ISNUMBER('Case Data Entry'!O436),LEFT('Case Data Entry'!O436,1)&lt;&gt;"1",LEN('Case Data Entry'!O436)=10),"OK","Phone number must be valid format"),IF('DO NOT USE_Case Formulas'!A436,"OK",NA()))</f>
        <v>#N/A</v>
      </c>
      <c r="P436" s="41" t="e">
        <f>IF(AND(NOT(ISBLANK('Case Data Entry'!P436)),ISNA(VLOOKUP('Case Data Entry'!P436,'DO NOT USE_School Picklist'!$E$3:$E$10,1,FALSE))),"Please select a value from the drop-down menu",IF('DO NOT USE_Case Formulas'!A436,"OK",NA()))</f>
        <v>#N/A</v>
      </c>
      <c r="Q436" s="41" t="e">
        <f>IF(AND(NOT(ISBLANK('Case Data Entry'!Q436)),ISNA(VLOOKUP('Case Data Entry'!Q436,'DO NOT USE_School Picklist'!$F$3:$F$16,1,FALSE))),"Please select a value from the drop-down menu",IF('DO NOT USE_Case Formulas'!A436,"OK",NA()))</f>
        <v>#N/A</v>
      </c>
      <c r="R436" s="41" t="e">
        <f>IF(LEN('Case Data Entry'!R436)&gt;100,"Classroom(s) must be less than 100 characters",IF('DO NOT USE_Case Formulas'!A436,"OK",NA()))</f>
        <v>#N/A</v>
      </c>
      <c r="S436" s="41" t="e">
        <f>IF(AND(NOT(ISBLANK('Case Data Entry'!S436)),ISNA(VLOOKUP('Case Data Entry'!S436,'DO NOT USE_School Picklist'!$S$3:$S$12,1,FALSE))),"Please select a value from the drop-down menu",IF('DO NOT USE_Case Formulas'!A436,"OK",NA()))</f>
        <v>#N/A</v>
      </c>
      <c r="T436" s="41" t="e">
        <f>IF(AND(NOT(ISBLANK('Case Data Entry'!T436)),ISNA(VLOOKUP('Case Data Entry'!T436,'DO NOT USE_School Picklist'!$S$3:$S$12,1,FALSE))),"Please select a value from the drop-down menu",IF('DO NOT USE_Case Formulas'!A436,"OK",NA()))</f>
        <v>#N/A</v>
      </c>
      <c r="U436" s="41" t="e">
        <f>IF(LEN('Case Data Entry'!U436)&gt;80,"Name of Education Group must be less than 80 characters",IF('DO NOT USE_Case Formulas'!A436,"OK",NA()))</f>
        <v>#N/A</v>
      </c>
      <c r="V436" s="41" t="e">
        <f>IF(AND(NOT(ISBLANK('Case Data Entry'!V436)),ISNA(VLOOKUP('Case Data Entry'!V436,'DO NOT USE_School Picklist'!$K$3:$K$6,1,FALSE))),"Please select a value from the drop-down menu",IF('DO NOT USE_Case Formulas'!A436,"OK",NA()))</f>
        <v>#N/A</v>
      </c>
      <c r="W436" s="41" t="e">
        <f>IF(AND('DO NOT USE_Case Formulas'!A436,ISBLANK('Case Data Entry'!W436)),"Has this person had symptoms? is required",IF(AND(NOT(ISBLANK('Case Data Entry'!W436)),ISNA(VLOOKUP('Case Data Entry'!W436,'DO NOT USE_School Picklist'!$D$3:$D$5,1,FALSE))),"Please select a value from the drop-down menu",IF(NOT(ISBLANK('Case Data Entry'!W436)),"OK",NA())))</f>
        <v>#N/A</v>
      </c>
      <c r="X436" s="41" t="e">
        <f>IF(AND('Case Data Entry'!W436='DO NOT USE_School Picklist'!$D$3,ISBLANK('Case Data Entry'!X436)),"Symptom Onset Date is required if Ever Symptomatic is Yes",IF('DO NOT USE_Case Formulas'!A436,"OK",NA()))</f>
        <v>#N/A</v>
      </c>
      <c r="Y436" s="41"/>
      <c r="Z436" s="41" t="e">
        <f ca="1">IF(AND('DO NOT USE_Case Formulas'!A436,ISBLANK('Case Data Entry'!Z436)),"Lab Result Test Date is required",IF('Case Data Entry'!Z436&gt;'DO NOT USE_School Picklist'!$C$3,"Test Date cannot be a future date",IF(NOT(ISBLANK('Case Data Entry'!Z436)),"OK",NA())))</f>
        <v>#N/A</v>
      </c>
      <c r="AA436" s="41" t="e">
        <f>IF(AND(NOT(ISBLANK('Case Data Entry'!AA436)),ISNA(VLOOKUP('Case Data Entry'!AA436,'DO NOT USE_School Picklist'!$R$3:$R$7,1,FALSE))),"Please select a value from the drop-down menu",IF('DO NOT USE_Case Formulas'!A436,"OK",NA()))</f>
        <v>#N/A</v>
      </c>
      <c r="AB436" s="41" t="e">
        <f>IF(AND(NOT(ISBLANK('Case Data Entry'!AB436)),ISNA(VLOOKUP('Case Data Entry'!AB436,'DO NOT USE_School Picklist'!$Q$3:$Q$8,1,FALSE))),"Please select a value from the drop-down menu",IF('DO NOT USE_Case Formulas'!A436,"OK",NA()))</f>
        <v>#N/A</v>
      </c>
    </row>
    <row r="437" spans="1:28" x14ac:dyDescent="0.25">
      <c r="A437" s="40" t="e">
        <f>IF('DO NOT USE_Case Formulas'!A437,IF('DO NOT USE_Case Formulas'!B437,"Not all required fields are completed","OK"),NA())</f>
        <v>#N/A</v>
      </c>
      <c r="B437" s="41" t="e">
        <f>IF(AND('DO NOT USE_Case Formulas'!A437,ISBLANK('Case Data Entry'!B437)),"First Name is required",IF(NOT(ISBLANK('Case Data Entry'!B437)),"OK",NA()))</f>
        <v>#N/A</v>
      </c>
      <c r="C437" s="41" t="e">
        <f>IF(AND('DO NOT USE_Case Formulas'!A437,ISBLANK('Case Data Entry'!C437)),"Last Name is required",IF(NOT(ISBLANK('Case Data Entry'!C437)),"OK",NA()))</f>
        <v>#N/A</v>
      </c>
      <c r="D437" s="41" t="e">
        <f>IF(AND('DO NOT USE_Case Formulas'!A437,ISBLANK('Case Data Entry'!D437)),"Birthdate is required",IF(NOT(ISBLANK('Case Data Entry'!D437)),"OK",NA()))</f>
        <v>#N/A</v>
      </c>
      <c r="E437" s="41" t="e">
        <f>IF(AND('DO NOT USE_Case Formulas'!A437,ISBLANK('Case Data Entry'!E437)),"Mobile Phone is required",IF(NOT(ISBLANK('Case Data Entry'!E437)),IF(AND(ISNUMBER(VALUE('Case Data Entry'!E437)),LEFT('Case Data Entry'!E437,1)&lt;&gt;"1",LEN('Case Data Entry'!E437)=10),"OK","Phone number must be valid format"),NA()))</f>
        <v>#N/A</v>
      </c>
      <c r="F437" s="41" t="e">
        <f>IF(LEN('Case Data Entry'!F437)&gt;255,"Home Street Address must be less than 255 characters",IF('DO NOT USE_Case Formulas'!A437,"OK",NA()))</f>
        <v>#N/A</v>
      </c>
      <c r="G437" s="41" t="e">
        <f>IF(LEN('Case Data Entry'!G437)&gt;40,"City must be less than 40 characters",IF('DO NOT USE_Case Formulas'!A437,"OK",NA()))</f>
        <v>#N/A</v>
      </c>
      <c r="H437" s="41" t="e">
        <f>IF(AND(NOT(ISBLANK('Case Data Entry'!H437)),ISNA(VLOOKUP('Case Data Entry'!H437,'DO NOT USE_School Picklist'!$P$3:$P$52,1,FALSE))),"Please select a value from the drop-down menu",IF('DO NOT USE_Case Formulas'!A437,"OK",NA()))</f>
        <v>#N/A</v>
      </c>
      <c r="I437" s="41" t="e">
        <f>IF(AND('DO NOT USE_Case Formulas'!A437,ISBLANK('Case Data Entry'!I437)),"Zip is required",IF(ISBLANK('Case Data Entry'!I437),NA(),"OK"))</f>
        <v>#N/A</v>
      </c>
      <c r="J437" s="41" t="e">
        <f>IF(AND('DO NOT USE_Case Formulas'!A437,ISBLANK('Case Data Entry'!J437)),"Student or Staff? is required",IF(ISBLANK('Case Data Entry'!J437),NA(),IF(ISNA(VLOOKUP('Case Data Entry'!J437,'DO NOT USE_School Picklist'!$B$3:$B$6,1,FALSE)),"Please select a value from the drop-down menu","OK")))</f>
        <v>#N/A</v>
      </c>
      <c r="K437" s="41" t="e">
        <f>IF(AND('Case Data Entry'!J437='DO NOT USE_School Picklist'!$B$4,ISBLANK('Case Data Entry'!K437)),"Occupation/Job Title is required if Student or Staff? is Yes, staff/faculty or volunteer",IF('DO NOT USE_Case Formulas'!A437,"OK",NA()))</f>
        <v>#N/A</v>
      </c>
      <c r="L437" s="41" t="e">
        <f ca="1">IF('Case Data Entry'!L437&gt;'DO NOT USE_School Picklist'!$C$3,"Date last on school campus/facility cannot be a future date",IF('DO NOT USE_Case Formulas'!A437,IF(ISBLANK('Case Data Entry'!L437),"Date last on school campus/facility is required","OK"),NA()))</f>
        <v>#N/A</v>
      </c>
      <c r="M437" s="41" t="e">
        <f>IF(AND('DO NOT USE_Case Formulas'!A437,ISBLANK('Case Data Entry'!M437)),"Specific Place in the Location is required",IF(ISBLANK('Case Data Entry'!M437),NA(),"OK"))</f>
        <v>#N/A</v>
      </c>
      <c r="N437" s="41" t="e">
        <f>IF(LEN('Case Data Entry'!N437)&gt;50,"Parent/Guardian Name must be less than 50 characters",IF('DO NOT USE_Case Formulas'!A437,"OK",NA()))</f>
        <v>#N/A</v>
      </c>
      <c r="O437" s="41" t="e">
        <f>IF(NOT(ISBLANK('Case Data Entry'!O437)),IF(AND(ISNUMBER('Case Data Entry'!O437),LEFT('Case Data Entry'!O437,1)&lt;&gt;"1",LEN('Case Data Entry'!O437)=10),"OK","Phone number must be valid format"),IF('DO NOT USE_Case Formulas'!A437,"OK",NA()))</f>
        <v>#N/A</v>
      </c>
      <c r="P437" s="41" t="e">
        <f>IF(AND(NOT(ISBLANK('Case Data Entry'!P437)),ISNA(VLOOKUP('Case Data Entry'!P437,'DO NOT USE_School Picklist'!$E$3:$E$10,1,FALSE))),"Please select a value from the drop-down menu",IF('DO NOT USE_Case Formulas'!A437,"OK",NA()))</f>
        <v>#N/A</v>
      </c>
      <c r="Q437" s="41" t="e">
        <f>IF(AND(NOT(ISBLANK('Case Data Entry'!Q437)),ISNA(VLOOKUP('Case Data Entry'!Q437,'DO NOT USE_School Picklist'!$F$3:$F$16,1,FALSE))),"Please select a value from the drop-down menu",IF('DO NOT USE_Case Formulas'!A437,"OK",NA()))</f>
        <v>#N/A</v>
      </c>
      <c r="R437" s="41" t="e">
        <f>IF(LEN('Case Data Entry'!R437)&gt;100,"Classroom(s) must be less than 100 characters",IF('DO NOT USE_Case Formulas'!A437,"OK",NA()))</f>
        <v>#N/A</v>
      </c>
      <c r="S437" s="41" t="e">
        <f>IF(AND(NOT(ISBLANK('Case Data Entry'!S437)),ISNA(VLOOKUP('Case Data Entry'!S437,'DO NOT USE_School Picklist'!$S$3:$S$12,1,FALSE))),"Please select a value from the drop-down menu",IF('DO NOT USE_Case Formulas'!A437,"OK",NA()))</f>
        <v>#N/A</v>
      </c>
      <c r="T437" s="41" t="e">
        <f>IF(AND(NOT(ISBLANK('Case Data Entry'!T437)),ISNA(VLOOKUP('Case Data Entry'!T437,'DO NOT USE_School Picklist'!$S$3:$S$12,1,FALSE))),"Please select a value from the drop-down menu",IF('DO NOT USE_Case Formulas'!A437,"OK",NA()))</f>
        <v>#N/A</v>
      </c>
      <c r="U437" s="41" t="e">
        <f>IF(LEN('Case Data Entry'!U437)&gt;80,"Name of Education Group must be less than 80 characters",IF('DO NOT USE_Case Formulas'!A437,"OK",NA()))</f>
        <v>#N/A</v>
      </c>
      <c r="V437" s="41" t="e">
        <f>IF(AND(NOT(ISBLANK('Case Data Entry'!V437)),ISNA(VLOOKUP('Case Data Entry'!V437,'DO NOT USE_School Picklist'!$K$3:$K$6,1,FALSE))),"Please select a value from the drop-down menu",IF('DO NOT USE_Case Formulas'!A437,"OK",NA()))</f>
        <v>#N/A</v>
      </c>
      <c r="W437" s="41" t="e">
        <f>IF(AND('DO NOT USE_Case Formulas'!A437,ISBLANK('Case Data Entry'!W437)),"Has this person had symptoms? is required",IF(AND(NOT(ISBLANK('Case Data Entry'!W437)),ISNA(VLOOKUP('Case Data Entry'!W437,'DO NOT USE_School Picklist'!$D$3:$D$5,1,FALSE))),"Please select a value from the drop-down menu",IF(NOT(ISBLANK('Case Data Entry'!W437)),"OK",NA())))</f>
        <v>#N/A</v>
      </c>
      <c r="X437" s="41" t="e">
        <f>IF(AND('Case Data Entry'!W437='DO NOT USE_School Picklist'!$D$3,ISBLANK('Case Data Entry'!X437)),"Symptom Onset Date is required if Ever Symptomatic is Yes",IF('DO NOT USE_Case Formulas'!A437,"OK",NA()))</f>
        <v>#N/A</v>
      </c>
      <c r="Y437" s="41"/>
      <c r="Z437" s="41" t="e">
        <f ca="1">IF(AND('DO NOT USE_Case Formulas'!A437,ISBLANK('Case Data Entry'!Z437)),"Lab Result Test Date is required",IF('Case Data Entry'!Z437&gt;'DO NOT USE_School Picklist'!$C$3,"Test Date cannot be a future date",IF(NOT(ISBLANK('Case Data Entry'!Z437)),"OK",NA())))</f>
        <v>#N/A</v>
      </c>
      <c r="AA437" s="41" t="e">
        <f>IF(AND(NOT(ISBLANK('Case Data Entry'!AA437)),ISNA(VLOOKUP('Case Data Entry'!AA437,'DO NOT USE_School Picklist'!$R$3:$R$7,1,FALSE))),"Please select a value from the drop-down menu",IF('DO NOT USE_Case Formulas'!A437,"OK",NA()))</f>
        <v>#N/A</v>
      </c>
      <c r="AB437" s="41" t="e">
        <f>IF(AND(NOT(ISBLANK('Case Data Entry'!AB437)),ISNA(VLOOKUP('Case Data Entry'!AB437,'DO NOT USE_School Picklist'!$Q$3:$Q$8,1,FALSE))),"Please select a value from the drop-down menu",IF('DO NOT USE_Case Formulas'!A437,"OK",NA()))</f>
        <v>#N/A</v>
      </c>
    </row>
    <row r="438" spans="1:28" x14ac:dyDescent="0.25">
      <c r="A438" s="40" t="e">
        <f>IF('DO NOT USE_Case Formulas'!A438,IF('DO NOT USE_Case Formulas'!B438,"Not all required fields are completed","OK"),NA())</f>
        <v>#N/A</v>
      </c>
      <c r="B438" s="41" t="e">
        <f>IF(AND('DO NOT USE_Case Formulas'!A438,ISBLANK('Case Data Entry'!B438)),"First Name is required",IF(NOT(ISBLANK('Case Data Entry'!B438)),"OK",NA()))</f>
        <v>#N/A</v>
      </c>
      <c r="C438" s="41" t="e">
        <f>IF(AND('DO NOT USE_Case Formulas'!A438,ISBLANK('Case Data Entry'!C438)),"Last Name is required",IF(NOT(ISBLANK('Case Data Entry'!C438)),"OK",NA()))</f>
        <v>#N/A</v>
      </c>
      <c r="D438" s="41" t="e">
        <f>IF(AND('DO NOT USE_Case Formulas'!A438,ISBLANK('Case Data Entry'!D438)),"Birthdate is required",IF(NOT(ISBLANK('Case Data Entry'!D438)),"OK",NA()))</f>
        <v>#N/A</v>
      </c>
      <c r="E438" s="41" t="e">
        <f>IF(AND('DO NOT USE_Case Formulas'!A438,ISBLANK('Case Data Entry'!E438)),"Mobile Phone is required",IF(NOT(ISBLANK('Case Data Entry'!E438)),IF(AND(ISNUMBER(VALUE('Case Data Entry'!E438)),LEFT('Case Data Entry'!E438,1)&lt;&gt;"1",LEN('Case Data Entry'!E438)=10),"OK","Phone number must be valid format"),NA()))</f>
        <v>#N/A</v>
      </c>
      <c r="F438" s="41" t="e">
        <f>IF(LEN('Case Data Entry'!F438)&gt;255,"Home Street Address must be less than 255 characters",IF('DO NOT USE_Case Formulas'!A438,"OK",NA()))</f>
        <v>#N/A</v>
      </c>
      <c r="G438" s="41" t="e">
        <f>IF(LEN('Case Data Entry'!G438)&gt;40,"City must be less than 40 characters",IF('DO NOT USE_Case Formulas'!A438,"OK",NA()))</f>
        <v>#N/A</v>
      </c>
      <c r="H438" s="41" t="e">
        <f>IF(AND(NOT(ISBLANK('Case Data Entry'!H438)),ISNA(VLOOKUP('Case Data Entry'!H438,'DO NOT USE_School Picklist'!$P$3:$P$52,1,FALSE))),"Please select a value from the drop-down menu",IF('DO NOT USE_Case Formulas'!A438,"OK",NA()))</f>
        <v>#N/A</v>
      </c>
      <c r="I438" s="41" t="e">
        <f>IF(AND('DO NOT USE_Case Formulas'!A438,ISBLANK('Case Data Entry'!I438)),"Zip is required",IF(ISBLANK('Case Data Entry'!I438),NA(),"OK"))</f>
        <v>#N/A</v>
      </c>
      <c r="J438" s="41" t="e">
        <f>IF(AND('DO NOT USE_Case Formulas'!A438,ISBLANK('Case Data Entry'!J438)),"Student or Staff? is required",IF(ISBLANK('Case Data Entry'!J438),NA(),IF(ISNA(VLOOKUP('Case Data Entry'!J438,'DO NOT USE_School Picklist'!$B$3:$B$6,1,FALSE)),"Please select a value from the drop-down menu","OK")))</f>
        <v>#N/A</v>
      </c>
      <c r="K438" s="41" t="e">
        <f>IF(AND('Case Data Entry'!J438='DO NOT USE_School Picklist'!$B$4,ISBLANK('Case Data Entry'!K438)),"Occupation/Job Title is required if Student or Staff? is Yes, staff/faculty or volunteer",IF('DO NOT USE_Case Formulas'!A438,"OK",NA()))</f>
        <v>#N/A</v>
      </c>
      <c r="L438" s="41" t="e">
        <f ca="1">IF('Case Data Entry'!L438&gt;'DO NOT USE_School Picklist'!$C$3,"Date last on school campus/facility cannot be a future date",IF('DO NOT USE_Case Formulas'!A438,IF(ISBLANK('Case Data Entry'!L438),"Date last on school campus/facility is required","OK"),NA()))</f>
        <v>#N/A</v>
      </c>
      <c r="M438" s="41" t="e">
        <f>IF(AND('DO NOT USE_Case Formulas'!A438,ISBLANK('Case Data Entry'!M438)),"Specific Place in the Location is required",IF(ISBLANK('Case Data Entry'!M438),NA(),"OK"))</f>
        <v>#N/A</v>
      </c>
      <c r="N438" s="41" t="e">
        <f>IF(LEN('Case Data Entry'!N438)&gt;50,"Parent/Guardian Name must be less than 50 characters",IF('DO NOT USE_Case Formulas'!A438,"OK",NA()))</f>
        <v>#N/A</v>
      </c>
      <c r="O438" s="41" t="e">
        <f>IF(NOT(ISBLANK('Case Data Entry'!O438)),IF(AND(ISNUMBER('Case Data Entry'!O438),LEFT('Case Data Entry'!O438,1)&lt;&gt;"1",LEN('Case Data Entry'!O438)=10),"OK","Phone number must be valid format"),IF('DO NOT USE_Case Formulas'!A438,"OK",NA()))</f>
        <v>#N/A</v>
      </c>
      <c r="P438" s="41" t="e">
        <f>IF(AND(NOT(ISBLANK('Case Data Entry'!P438)),ISNA(VLOOKUP('Case Data Entry'!P438,'DO NOT USE_School Picklist'!$E$3:$E$10,1,FALSE))),"Please select a value from the drop-down menu",IF('DO NOT USE_Case Formulas'!A438,"OK",NA()))</f>
        <v>#N/A</v>
      </c>
      <c r="Q438" s="41" t="e">
        <f>IF(AND(NOT(ISBLANK('Case Data Entry'!Q438)),ISNA(VLOOKUP('Case Data Entry'!Q438,'DO NOT USE_School Picklist'!$F$3:$F$16,1,FALSE))),"Please select a value from the drop-down menu",IF('DO NOT USE_Case Formulas'!A438,"OK",NA()))</f>
        <v>#N/A</v>
      </c>
      <c r="R438" s="41" t="e">
        <f>IF(LEN('Case Data Entry'!R438)&gt;100,"Classroom(s) must be less than 100 characters",IF('DO NOT USE_Case Formulas'!A438,"OK",NA()))</f>
        <v>#N/A</v>
      </c>
      <c r="S438" s="41" t="e">
        <f>IF(AND(NOT(ISBLANK('Case Data Entry'!S438)),ISNA(VLOOKUP('Case Data Entry'!S438,'DO NOT USE_School Picklist'!$S$3:$S$12,1,FALSE))),"Please select a value from the drop-down menu",IF('DO NOT USE_Case Formulas'!A438,"OK",NA()))</f>
        <v>#N/A</v>
      </c>
      <c r="T438" s="41" t="e">
        <f>IF(AND(NOT(ISBLANK('Case Data Entry'!T438)),ISNA(VLOOKUP('Case Data Entry'!T438,'DO NOT USE_School Picklist'!$S$3:$S$12,1,FALSE))),"Please select a value from the drop-down menu",IF('DO NOT USE_Case Formulas'!A438,"OK",NA()))</f>
        <v>#N/A</v>
      </c>
      <c r="U438" s="41" t="e">
        <f>IF(LEN('Case Data Entry'!U438)&gt;80,"Name of Education Group must be less than 80 characters",IF('DO NOT USE_Case Formulas'!A438,"OK",NA()))</f>
        <v>#N/A</v>
      </c>
      <c r="V438" s="41" t="e">
        <f>IF(AND(NOT(ISBLANK('Case Data Entry'!V438)),ISNA(VLOOKUP('Case Data Entry'!V438,'DO NOT USE_School Picklist'!$K$3:$K$6,1,FALSE))),"Please select a value from the drop-down menu",IF('DO NOT USE_Case Formulas'!A438,"OK",NA()))</f>
        <v>#N/A</v>
      </c>
      <c r="W438" s="41" t="e">
        <f>IF(AND('DO NOT USE_Case Formulas'!A438,ISBLANK('Case Data Entry'!W438)),"Has this person had symptoms? is required",IF(AND(NOT(ISBLANK('Case Data Entry'!W438)),ISNA(VLOOKUP('Case Data Entry'!W438,'DO NOT USE_School Picklist'!$D$3:$D$5,1,FALSE))),"Please select a value from the drop-down menu",IF(NOT(ISBLANK('Case Data Entry'!W438)),"OK",NA())))</f>
        <v>#N/A</v>
      </c>
      <c r="X438" s="41" t="e">
        <f>IF(AND('Case Data Entry'!W438='DO NOT USE_School Picklist'!$D$3,ISBLANK('Case Data Entry'!X438)),"Symptom Onset Date is required if Ever Symptomatic is Yes",IF('DO NOT USE_Case Formulas'!A438,"OK",NA()))</f>
        <v>#N/A</v>
      </c>
      <c r="Y438" s="41"/>
      <c r="Z438" s="41" t="e">
        <f ca="1">IF(AND('DO NOT USE_Case Formulas'!A438,ISBLANK('Case Data Entry'!Z438)),"Lab Result Test Date is required",IF('Case Data Entry'!Z438&gt;'DO NOT USE_School Picklist'!$C$3,"Test Date cannot be a future date",IF(NOT(ISBLANK('Case Data Entry'!Z438)),"OK",NA())))</f>
        <v>#N/A</v>
      </c>
      <c r="AA438" s="41" t="e">
        <f>IF(AND(NOT(ISBLANK('Case Data Entry'!AA438)),ISNA(VLOOKUP('Case Data Entry'!AA438,'DO NOT USE_School Picklist'!$R$3:$R$7,1,FALSE))),"Please select a value from the drop-down menu",IF('DO NOT USE_Case Formulas'!A438,"OK",NA()))</f>
        <v>#N/A</v>
      </c>
      <c r="AB438" s="41" t="e">
        <f>IF(AND(NOT(ISBLANK('Case Data Entry'!AB438)),ISNA(VLOOKUP('Case Data Entry'!AB438,'DO NOT USE_School Picklist'!$Q$3:$Q$8,1,FALSE))),"Please select a value from the drop-down menu",IF('DO NOT USE_Case Formulas'!A438,"OK",NA()))</f>
        <v>#N/A</v>
      </c>
    </row>
    <row r="439" spans="1:28" x14ac:dyDescent="0.25">
      <c r="A439" s="40" t="e">
        <f>IF('DO NOT USE_Case Formulas'!A439,IF('DO NOT USE_Case Formulas'!B439,"Not all required fields are completed","OK"),NA())</f>
        <v>#N/A</v>
      </c>
      <c r="B439" s="41" t="e">
        <f>IF(AND('DO NOT USE_Case Formulas'!A439,ISBLANK('Case Data Entry'!B439)),"First Name is required",IF(NOT(ISBLANK('Case Data Entry'!B439)),"OK",NA()))</f>
        <v>#N/A</v>
      </c>
      <c r="C439" s="41" t="e">
        <f>IF(AND('DO NOT USE_Case Formulas'!A439,ISBLANK('Case Data Entry'!C439)),"Last Name is required",IF(NOT(ISBLANK('Case Data Entry'!C439)),"OK",NA()))</f>
        <v>#N/A</v>
      </c>
      <c r="D439" s="41" t="e">
        <f>IF(AND('DO NOT USE_Case Formulas'!A439,ISBLANK('Case Data Entry'!D439)),"Birthdate is required",IF(NOT(ISBLANK('Case Data Entry'!D439)),"OK",NA()))</f>
        <v>#N/A</v>
      </c>
      <c r="E439" s="41" t="e">
        <f>IF(AND('DO NOT USE_Case Formulas'!A439,ISBLANK('Case Data Entry'!E439)),"Mobile Phone is required",IF(NOT(ISBLANK('Case Data Entry'!E439)),IF(AND(ISNUMBER(VALUE('Case Data Entry'!E439)),LEFT('Case Data Entry'!E439,1)&lt;&gt;"1",LEN('Case Data Entry'!E439)=10),"OK","Phone number must be valid format"),NA()))</f>
        <v>#N/A</v>
      </c>
      <c r="F439" s="41" t="e">
        <f>IF(LEN('Case Data Entry'!F439)&gt;255,"Home Street Address must be less than 255 characters",IF('DO NOT USE_Case Formulas'!A439,"OK",NA()))</f>
        <v>#N/A</v>
      </c>
      <c r="G439" s="41" t="e">
        <f>IF(LEN('Case Data Entry'!G439)&gt;40,"City must be less than 40 characters",IF('DO NOT USE_Case Formulas'!A439,"OK",NA()))</f>
        <v>#N/A</v>
      </c>
      <c r="H439" s="41" t="e">
        <f>IF(AND(NOT(ISBLANK('Case Data Entry'!H439)),ISNA(VLOOKUP('Case Data Entry'!H439,'DO NOT USE_School Picklist'!$P$3:$P$52,1,FALSE))),"Please select a value from the drop-down menu",IF('DO NOT USE_Case Formulas'!A439,"OK",NA()))</f>
        <v>#N/A</v>
      </c>
      <c r="I439" s="41" t="e">
        <f>IF(AND('DO NOT USE_Case Formulas'!A439,ISBLANK('Case Data Entry'!I439)),"Zip is required",IF(ISBLANK('Case Data Entry'!I439),NA(),"OK"))</f>
        <v>#N/A</v>
      </c>
      <c r="J439" s="41" t="e">
        <f>IF(AND('DO NOT USE_Case Formulas'!A439,ISBLANK('Case Data Entry'!J439)),"Student or Staff? is required",IF(ISBLANK('Case Data Entry'!J439),NA(),IF(ISNA(VLOOKUP('Case Data Entry'!J439,'DO NOT USE_School Picklist'!$B$3:$B$6,1,FALSE)),"Please select a value from the drop-down menu","OK")))</f>
        <v>#N/A</v>
      </c>
      <c r="K439" s="41" t="e">
        <f>IF(AND('Case Data Entry'!J439='DO NOT USE_School Picklist'!$B$4,ISBLANK('Case Data Entry'!K439)),"Occupation/Job Title is required if Student or Staff? is Yes, staff/faculty or volunteer",IF('DO NOT USE_Case Formulas'!A439,"OK",NA()))</f>
        <v>#N/A</v>
      </c>
      <c r="L439" s="41" t="e">
        <f ca="1">IF('Case Data Entry'!L439&gt;'DO NOT USE_School Picklist'!$C$3,"Date last on school campus/facility cannot be a future date",IF('DO NOT USE_Case Formulas'!A439,IF(ISBLANK('Case Data Entry'!L439),"Date last on school campus/facility is required","OK"),NA()))</f>
        <v>#N/A</v>
      </c>
      <c r="M439" s="41" t="e">
        <f>IF(AND('DO NOT USE_Case Formulas'!A439,ISBLANK('Case Data Entry'!M439)),"Specific Place in the Location is required",IF(ISBLANK('Case Data Entry'!M439),NA(),"OK"))</f>
        <v>#N/A</v>
      </c>
      <c r="N439" s="41" t="e">
        <f>IF(LEN('Case Data Entry'!N439)&gt;50,"Parent/Guardian Name must be less than 50 characters",IF('DO NOT USE_Case Formulas'!A439,"OK",NA()))</f>
        <v>#N/A</v>
      </c>
      <c r="O439" s="41" t="e">
        <f>IF(NOT(ISBLANK('Case Data Entry'!O439)),IF(AND(ISNUMBER('Case Data Entry'!O439),LEFT('Case Data Entry'!O439,1)&lt;&gt;"1",LEN('Case Data Entry'!O439)=10),"OK","Phone number must be valid format"),IF('DO NOT USE_Case Formulas'!A439,"OK",NA()))</f>
        <v>#N/A</v>
      </c>
      <c r="P439" s="41" t="e">
        <f>IF(AND(NOT(ISBLANK('Case Data Entry'!P439)),ISNA(VLOOKUP('Case Data Entry'!P439,'DO NOT USE_School Picklist'!$E$3:$E$10,1,FALSE))),"Please select a value from the drop-down menu",IF('DO NOT USE_Case Formulas'!A439,"OK",NA()))</f>
        <v>#N/A</v>
      </c>
      <c r="Q439" s="41" t="e">
        <f>IF(AND(NOT(ISBLANK('Case Data Entry'!Q439)),ISNA(VLOOKUP('Case Data Entry'!Q439,'DO NOT USE_School Picklist'!$F$3:$F$16,1,FALSE))),"Please select a value from the drop-down menu",IF('DO NOT USE_Case Formulas'!A439,"OK",NA()))</f>
        <v>#N/A</v>
      </c>
      <c r="R439" s="41" t="e">
        <f>IF(LEN('Case Data Entry'!R439)&gt;100,"Classroom(s) must be less than 100 characters",IF('DO NOT USE_Case Formulas'!A439,"OK",NA()))</f>
        <v>#N/A</v>
      </c>
      <c r="S439" s="41" t="e">
        <f>IF(AND(NOT(ISBLANK('Case Data Entry'!S439)),ISNA(VLOOKUP('Case Data Entry'!S439,'DO NOT USE_School Picklist'!$S$3:$S$12,1,FALSE))),"Please select a value from the drop-down menu",IF('DO NOT USE_Case Formulas'!A439,"OK",NA()))</f>
        <v>#N/A</v>
      </c>
      <c r="T439" s="41" t="e">
        <f>IF(AND(NOT(ISBLANK('Case Data Entry'!T439)),ISNA(VLOOKUP('Case Data Entry'!T439,'DO NOT USE_School Picklist'!$S$3:$S$12,1,FALSE))),"Please select a value from the drop-down menu",IF('DO NOT USE_Case Formulas'!A439,"OK",NA()))</f>
        <v>#N/A</v>
      </c>
      <c r="U439" s="41" t="e">
        <f>IF(LEN('Case Data Entry'!U439)&gt;80,"Name of Education Group must be less than 80 characters",IF('DO NOT USE_Case Formulas'!A439,"OK",NA()))</f>
        <v>#N/A</v>
      </c>
      <c r="V439" s="41" t="e">
        <f>IF(AND(NOT(ISBLANK('Case Data Entry'!V439)),ISNA(VLOOKUP('Case Data Entry'!V439,'DO NOT USE_School Picklist'!$K$3:$K$6,1,FALSE))),"Please select a value from the drop-down menu",IF('DO NOT USE_Case Formulas'!A439,"OK",NA()))</f>
        <v>#N/A</v>
      </c>
      <c r="W439" s="41" t="e">
        <f>IF(AND('DO NOT USE_Case Formulas'!A439,ISBLANK('Case Data Entry'!W439)),"Has this person had symptoms? is required",IF(AND(NOT(ISBLANK('Case Data Entry'!W439)),ISNA(VLOOKUP('Case Data Entry'!W439,'DO NOT USE_School Picklist'!$D$3:$D$5,1,FALSE))),"Please select a value from the drop-down menu",IF(NOT(ISBLANK('Case Data Entry'!W439)),"OK",NA())))</f>
        <v>#N/A</v>
      </c>
      <c r="X439" s="41" t="e">
        <f>IF(AND('Case Data Entry'!W439='DO NOT USE_School Picklist'!$D$3,ISBLANK('Case Data Entry'!X439)),"Symptom Onset Date is required if Ever Symptomatic is Yes",IF('DO NOT USE_Case Formulas'!A439,"OK",NA()))</f>
        <v>#N/A</v>
      </c>
      <c r="Y439" s="41"/>
      <c r="Z439" s="41" t="e">
        <f ca="1">IF(AND('DO NOT USE_Case Formulas'!A439,ISBLANK('Case Data Entry'!Z439)),"Lab Result Test Date is required",IF('Case Data Entry'!Z439&gt;'DO NOT USE_School Picklist'!$C$3,"Test Date cannot be a future date",IF(NOT(ISBLANK('Case Data Entry'!Z439)),"OK",NA())))</f>
        <v>#N/A</v>
      </c>
      <c r="AA439" s="41" t="e">
        <f>IF(AND(NOT(ISBLANK('Case Data Entry'!AA439)),ISNA(VLOOKUP('Case Data Entry'!AA439,'DO NOT USE_School Picklist'!$R$3:$R$7,1,FALSE))),"Please select a value from the drop-down menu",IF('DO NOT USE_Case Formulas'!A439,"OK",NA()))</f>
        <v>#N/A</v>
      </c>
      <c r="AB439" s="41" t="e">
        <f>IF(AND(NOT(ISBLANK('Case Data Entry'!AB439)),ISNA(VLOOKUP('Case Data Entry'!AB439,'DO NOT USE_School Picklist'!$Q$3:$Q$8,1,FALSE))),"Please select a value from the drop-down menu",IF('DO NOT USE_Case Formulas'!A439,"OK",NA()))</f>
        <v>#N/A</v>
      </c>
    </row>
    <row r="440" spans="1:28" x14ac:dyDescent="0.25">
      <c r="A440" s="40" t="e">
        <f>IF('DO NOT USE_Case Formulas'!A440,IF('DO NOT USE_Case Formulas'!B440,"Not all required fields are completed","OK"),NA())</f>
        <v>#N/A</v>
      </c>
      <c r="B440" s="41" t="e">
        <f>IF(AND('DO NOT USE_Case Formulas'!A440,ISBLANK('Case Data Entry'!B440)),"First Name is required",IF(NOT(ISBLANK('Case Data Entry'!B440)),"OK",NA()))</f>
        <v>#N/A</v>
      </c>
      <c r="C440" s="41" t="e">
        <f>IF(AND('DO NOT USE_Case Formulas'!A440,ISBLANK('Case Data Entry'!C440)),"Last Name is required",IF(NOT(ISBLANK('Case Data Entry'!C440)),"OK",NA()))</f>
        <v>#N/A</v>
      </c>
      <c r="D440" s="41" t="e">
        <f>IF(AND('DO NOT USE_Case Formulas'!A440,ISBLANK('Case Data Entry'!D440)),"Birthdate is required",IF(NOT(ISBLANK('Case Data Entry'!D440)),"OK",NA()))</f>
        <v>#N/A</v>
      </c>
      <c r="E440" s="41" t="e">
        <f>IF(AND('DO NOT USE_Case Formulas'!A440,ISBLANK('Case Data Entry'!E440)),"Mobile Phone is required",IF(NOT(ISBLANK('Case Data Entry'!E440)),IF(AND(ISNUMBER(VALUE('Case Data Entry'!E440)),LEFT('Case Data Entry'!E440,1)&lt;&gt;"1",LEN('Case Data Entry'!E440)=10),"OK","Phone number must be valid format"),NA()))</f>
        <v>#N/A</v>
      </c>
      <c r="F440" s="41" t="e">
        <f>IF(LEN('Case Data Entry'!F440)&gt;255,"Home Street Address must be less than 255 characters",IF('DO NOT USE_Case Formulas'!A440,"OK",NA()))</f>
        <v>#N/A</v>
      </c>
      <c r="G440" s="41" t="e">
        <f>IF(LEN('Case Data Entry'!G440)&gt;40,"City must be less than 40 characters",IF('DO NOT USE_Case Formulas'!A440,"OK",NA()))</f>
        <v>#N/A</v>
      </c>
      <c r="H440" s="41" t="e">
        <f>IF(AND(NOT(ISBLANK('Case Data Entry'!H440)),ISNA(VLOOKUP('Case Data Entry'!H440,'DO NOT USE_School Picklist'!$P$3:$P$52,1,FALSE))),"Please select a value from the drop-down menu",IF('DO NOT USE_Case Formulas'!A440,"OK",NA()))</f>
        <v>#N/A</v>
      </c>
      <c r="I440" s="41" t="e">
        <f>IF(AND('DO NOT USE_Case Formulas'!A440,ISBLANK('Case Data Entry'!I440)),"Zip is required",IF(ISBLANK('Case Data Entry'!I440),NA(),"OK"))</f>
        <v>#N/A</v>
      </c>
      <c r="J440" s="41" t="e">
        <f>IF(AND('DO NOT USE_Case Formulas'!A440,ISBLANK('Case Data Entry'!J440)),"Student or Staff? is required",IF(ISBLANK('Case Data Entry'!J440),NA(),IF(ISNA(VLOOKUP('Case Data Entry'!J440,'DO NOT USE_School Picklist'!$B$3:$B$6,1,FALSE)),"Please select a value from the drop-down menu","OK")))</f>
        <v>#N/A</v>
      </c>
      <c r="K440" s="41" t="e">
        <f>IF(AND('Case Data Entry'!J440='DO NOT USE_School Picklist'!$B$4,ISBLANK('Case Data Entry'!K440)),"Occupation/Job Title is required if Student or Staff? is Yes, staff/faculty or volunteer",IF('DO NOT USE_Case Formulas'!A440,"OK",NA()))</f>
        <v>#N/A</v>
      </c>
      <c r="L440" s="41" t="e">
        <f ca="1">IF('Case Data Entry'!L440&gt;'DO NOT USE_School Picklist'!$C$3,"Date last on school campus/facility cannot be a future date",IF('DO NOT USE_Case Formulas'!A440,IF(ISBLANK('Case Data Entry'!L440),"Date last on school campus/facility is required","OK"),NA()))</f>
        <v>#N/A</v>
      </c>
      <c r="M440" s="41" t="e">
        <f>IF(AND('DO NOT USE_Case Formulas'!A440,ISBLANK('Case Data Entry'!M440)),"Specific Place in the Location is required",IF(ISBLANK('Case Data Entry'!M440),NA(),"OK"))</f>
        <v>#N/A</v>
      </c>
      <c r="N440" s="41" t="e">
        <f>IF(LEN('Case Data Entry'!N440)&gt;50,"Parent/Guardian Name must be less than 50 characters",IF('DO NOT USE_Case Formulas'!A440,"OK",NA()))</f>
        <v>#N/A</v>
      </c>
      <c r="O440" s="41" t="e">
        <f>IF(NOT(ISBLANK('Case Data Entry'!O440)),IF(AND(ISNUMBER('Case Data Entry'!O440),LEFT('Case Data Entry'!O440,1)&lt;&gt;"1",LEN('Case Data Entry'!O440)=10),"OK","Phone number must be valid format"),IF('DO NOT USE_Case Formulas'!A440,"OK",NA()))</f>
        <v>#N/A</v>
      </c>
      <c r="P440" s="41" t="e">
        <f>IF(AND(NOT(ISBLANK('Case Data Entry'!P440)),ISNA(VLOOKUP('Case Data Entry'!P440,'DO NOT USE_School Picklist'!$E$3:$E$10,1,FALSE))),"Please select a value from the drop-down menu",IF('DO NOT USE_Case Formulas'!A440,"OK",NA()))</f>
        <v>#N/A</v>
      </c>
      <c r="Q440" s="41" t="e">
        <f>IF(AND(NOT(ISBLANK('Case Data Entry'!Q440)),ISNA(VLOOKUP('Case Data Entry'!Q440,'DO NOT USE_School Picklist'!$F$3:$F$16,1,FALSE))),"Please select a value from the drop-down menu",IF('DO NOT USE_Case Formulas'!A440,"OK",NA()))</f>
        <v>#N/A</v>
      </c>
      <c r="R440" s="41" t="e">
        <f>IF(LEN('Case Data Entry'!R440)&gt;100,"Classroom(s) must be less than 100 characters",IF('DO NOT USE_Case Formulas'!A440,"OK",NA()))</f>
        <v>#N/A</v>
      </c>
      <c r="S440" s="41" t="e">
        <f>IF(AND(NOT(ISBLANK('Case Data Entry'!S440)),ISNA(VLOOKUP('Case Data Entry'!S440,'DO NOT USE_School Picklist'!$S$3:$S$12,1,FALSE))),"Please select a value from the drop-down menu",IF('DO NOT USE_Case Formulas'!A440,"OK",NA()))</f>
        <v>#N/A</v>
      </c>
      <c r="T440" s="41" t="e">
        <f>IF(AND(NOT(ISBLANK('Case Data Entry'!T440)),ISNA(VLOOKUP('Case Data Entry'!T440,'DO NOT USE_School Picklist'!$S$3:$S$12,1,FALSE))),"Please select a value from the drop-down menu",IF('DO NOT USE_Case Formulas'!A440,"OK",NA()))</f>
        <v>#N/A</v>
      </c>
      <c r="U440" s="41" t="e">
        <f>IF(LEN('Case Data Entry'!U440)&gt;80,"Name of Education Group must be less than 80 characters",IF('DO NOT USE_Case Formulas'!A440,"OK",NA()))</f>
        <v>#N/A</v>
      </c>
      <c r="V440" s="41" t="e">
        <f>IF(AND(NOT(ISBLANK('Case Data Entry'!V440)),ISNA(VLOOKUP('Case Data Entry'!V440,'DO NOT USE_School Picklist'!$K$3:$K$6,1,FALSE))),"Please select a value from the drop-down menu",IF('DO NOT USE_Case Formulas'!A440,"OK",NA()))</f>
        <v>#N/A</v>
      </c>
      <c r="W440" s="41" t="e">
        <f>IF(AND('DO NOT USE_Case Formulas'!A440,ISBLANK('Case Data Entry'!W440)),"Has this person had symptoms? is required",IF(AND(NOT(ISBLANK('Case Data Entry'!W440)),ISNA(VLOOKUP('Case Data Entry'!W440,'DO NOT USE_School Picklist'!$D$3:$D$5,1,FALSE))),"Please select a value from the drop-down menu",IF(NOT(ISBLANK('Case Data Entry'!W440)),"OK",NA())))</f>
        <v>#N/A</v>
      </c>
      <c r="X440" s="41" t="e">
        <f>IF(AND('Case Data Entry'!W440='DO NOT USE_School Picklist'!$D$3,ISBLANK('Case Data Entry'!X440)),"Symptom Onset Date is required if Ever Symptomatic is Yes",IF('DO NOT USE_Case Formulas'!A440,"OK",NA()))</f>
        <v>#N/A</v>
      </c>
      <c r="Y440" s="41"/>
      <c r="Z440" s="41" t="e">
        <f ca="1">IF(AND('DO NOT USE_Case Formulas'!A440,ISBLANK('Case Data Entry'!Z440)),"Lab Result Test Date is required",IF('Case Data Entry'!Z440&gt;'DO NOT USE_School Picklist'!$C$3,"Test Date cannot be a future date",IF(NOT(ISBLANK('Case Data Entry'!Z440)),"OK",NA())))</f>
        <v>#N/A</v>
      </c>
      <c r="AA440" s="41" t="e">
        <f>IF(AND(NOT(ISBLANK('Case Data Entry'!AA440)),ISNA(VLOOKUP('Case Data Entry'!AA440,'DO NOT USE_School Picklist'!$R$3:$R$7,1,FALSE))),"Please select a value from the drop-down menu",IF('DO NOT USE_Case Formulas'!A440,"OK",NA()))</f>
        <v>#N/A</v>
      </c>
      <c r="AB440" s="41" t="e">
        <f>IF(AND(NOT(ISBLANK('Case Data Entry'!AB440)),ISNA(VLOOKUP('Case Data Entry'!AB440,'DO NOT USE_School Picklist'!$Q$3:$Q$8,1,FALSE))),"Please select a value from the drop-down menu",IF('DO NOT USE_Case Formulas'!A440,"OK",NA()))</f>
        <v>#N/A</v>
      </c>
    </row>
    <row r="441" spans="1:28" x14ac:dyDescent="0.25">
      <c r="A441" s="40" t="e">
        <f>IF('DO NOT USE_Case Formulas'!A441,IF('DO NOT USE_Case Formulas'!B441,"Not all required fields are completed","OK"),NA())</f>
        <v>#N/A</v>
      </c>
      <c r="B441" s="41" t="e">
        <f>IF(AND('DO NOT USE_Case Formulas'!A441,ISBLANK('Case Data Entry'!B441)),"First Name is required",IF(NOT(ISBLANK('Case Data Entry'!B441)),"OK",NA()))</f>
        <v>#N/A</v>
      </c>
      <c r="C441" s="41" t="e">
        <f>IF(AND('DO NOT USE_Case Formulas'!A441,ISBLANK('Case Data Entry'!C441)),"Last Name is required",IF(NOT(ISBLANK('Case Data Entry'!C441)),"OK",NA()))</f>
        <v>#N/A</v>
      </c>
      <c r="D441" s="41" t="e">
        <f>IF(AND('DO NOT USE_Case Formulas'!A441,ISBLANK('Case Data Entry'!D441)),"Birthdate is required",IF(NOT(ISBLANK('Case Data Entry'!D441)),"OK",NA()))</f>
        <v>#N/A</v>
      </c>
      <c r="E441" s="41" t="e">
        <f>IF(AND('DO NOT USE_Case Formulas'!A441,ISBLANK('Case Data Entry'!E441)),"Mobile Phone is required",IF(NOT(ISBLANK('Case Data Entry'!E441)),IF(AND(ISNUMBER(VALUE('Case Data Entry'!E441)),LEFT('Case Data Entry'!E441,1)&lt;&gt;"1",LEN('Case Data Entry'!E441)=10),"OK","Phone number must be valid format"),NA()))</f>
        <v>#N/A</v>
      </c>
      <c r="F441" s="41" t="e">
        <f>IF(LEN('Case Data Entry'!F441)&gt;255,"Home Street Address must be less than 255 characters",IF('DO NOT USE_Case Formulas'!A441,"OK",NA()))</f>
        <v>#N/A</v>
      </c>
      <c r="G441" s="41" t="e">
        <f>IF(LEN('Case Data Entry'!G441)&gt;40,"City must be less than 40 characters",IF('DO NOT USE_Case Formulas'!A441,"OK",NA()))</f>
        <v>#N/A</v>
      </c>
      <c r="H441" s="41" t="e">
        <f>IF(AND(NOT(ISBLANK('Case Data Entry'!H441)),ISNA(VLOOKUP('Case Data Entry'!H441,'DO NOT USE_School Picklist'!$P$3:$P$52,1,FALSE))),"Please select a value from the drop-down menu",IF('DO NOT USE_Case Formulas'!A441,"OK",NA()))</f>
        <v>#N/A</v>
      </c>
      <c r="I441" s="41" t="e">
        <f>IF(AND('DO NOT USE_Case Formulas'!A441,ISBLANK('Case Data Entry'!I441)),"Zip is required",IF(ISBLANK('Case Data Entry'!I441),NA(),"OK"))</f>
        <v>#N/A</v>
      </c>
      <c r="J441" s="41" t="e">
        <f>IF(AND('DO NOT USE_Case Formulas'!A441,ISBLANK('Case Data Entry'!J441)),"Student or Staff? is required",IF(ISBLANK('Case Data Entry'!J441),NA(),IF(ISNA(VLOOKUP('Case Data Entry'!J441,'DO NOT USE_School Picklist'!$B$3:$B$6,1,FALSE)),"Please select a value from the drop-down menu","OK")))</f>
        <v>#N/A</v>
      </c>
      <c r="K441" s="41" t="e">
        <f>IF(AND('Case Data Entry'!J441='DO NOT USE_School Picklist'!$B$4,ISBLANK('Case Data Entry'!K441)),"Occupation/Job Title is required if Student or Staff? is Yes, staff/faculty or volunteer",IF('DO NOT USE_Case Formulas'!A441,"OK",NA()))</f>
        <v>#N/A</v>
      </c>
      <c r="L441" s="41" t="e">
        <f ca="1">IF('Case Data Entry'!L441&gt;'DO NOT USE_School Picklist'!$C$3,"Date last on school campus/facility cannot be a future date",IF('DO NOT USE_Case Formulas'!A441,IF(ISBLANK('Case Data Entry'!L441),"Date last on school campus/facility is required","OK"),NA()))</f>
        <v>#N/A</v>
      </c>
      <c r="M441" s="41" t="e">
        <f>IF(AND('DO NOT USE_Case Formulas'!A441,ISBLANK('Case Data Entry'!M441)),"Specific Place in the Location is required",IF(ISBLANK('Case Data Entry'!M441),NA(),"OK"))</f>
        <v>#N/A</v>
      </c>
      <c r="N441" s="41" t="e">
        <f>IF(LEN('Case Data Entry'!N441)&gt;50,"Parent/Guardian Name must be less than 50 characters",IF('DO NOT USE_Case Formulas'!A441,"OK",NA()))</f>
        <v>#N/A</v>
      </c>
      <c r="O441" s="41" t="e">
        <f>IF(NOT(ISBLANK('Case Data Entry'!O441)),IF(AND(ISNUMBER('Case Data Entry'!O441),LEFT('Case Data Entry'!O441,1)&lt;&gt;"1",LEN('Case Data Entry'!O441)=10),"OK","Phone number must be valid format"),IF('DO NOT USE_Case Formulas'!A441,"OK",NA()))</f>
        <v>#N/A</v>
      </c>
      <c r="P441" s="41" t="e">
        <f>IF(AND(NOT(ISBLANK('Case Data Entry'!P441)),ISNA(VLOOKUP('Case Data Entry'!P441,'DO NOT USE_School Picklist'!$E$3:$E$10,1,FALSE))),"Please select a value from the drop-down menu",IF('DO NOT USE_Case Formulas'!A441,"OK",NA()))</f>
        <v>#N/A</v>
      </c>
      <c r="Q441" s="41" t="e">
        <f>IF(AND(NOT(ISBLANK('Case Data Entry'!Q441)),ISNA(VLOOKUP('Case Data Entry'!Q441,'DO NOT USE_School Picklist'!$F$3:$F$16,1,FALSE))),"Please select a value from the drop-down menu",IF('DO NOT USE_Case Formulas'!A441,"OK",NA()))</f>
        <v>#N/A</v>
      </c>
      <c r="R441" s="41" t="e">
        <f>IF(LEN('Case Data Entry'!R441)&gt;100,"Classroom(s) must be less than 100 characters",IF('DO NOT USE_Case Formulas'!A441,"OK",NA()))</f>
        <v>#N/A</v>
      </c>
      <c r="S441" s="41" t="e">
        <f>IF(AND(NOT(ISBLANK('Case Data Entry'!S441)),ISNA(VLOOKUP('Case Data Entry'!S441,'DO NOT USE_School Picklist'!$S$3:$S$12,1,FALSE))),"Please select a value from the drop-down menu",IF('DO NOT USE_Case Formulas'!A441,"OK",NA()))</f>
        <v>#N/A</v>
      </c>
      <c r="T441" s="41" t="e">
        <f>IF(AND(NOT(ISBLANK('Case Data Entry'!T441)),ISNA(VLOOKUP('Case Data Entry'!T441,'DO NOT USE_School Picklist'!$S$3:$S$12,1,FALSE))),"Please select a value from the drop-down menu",IF('DO NOT USE_Case Formulas'!A441,"OK",NA()))</f>
        <v>#N/A</v>
      </c>
      <c r="U441" s="41" t="e">
        <f>IF(LEN('Case Data Entry'!U441)&gt;80,"Name of Education Group must be less than 80 characters",IF('DO NOT USE_Case Formulas'!A441,"OK",NA()))</f>
        <v>#N/A</v>
      </c>
      <c r="V441" s="41" t="e">
        <f>IF(AND(NOT(ISBLANK('Case Data Entry'!V441)),ISNA(VLOOKUP('Case Data Entry'!V441,'DO NOT USE_School Picklist'!$K$3:$K$6,1,FALSE))),"Please select a value from the drop-down menu",IF('DO NOT USE_Case Formulas'!A441,"OK",NA()))</f>
        <v>#N/A</v>
      </c>
      <c r="W441" s="41" t="e">
        <f>IF(AND('DO NOT USE_Case Formulas'!A441,ISBLANK('Case Data Entry'!W441)),"Has this person had symptoms? is required",IF(AND(NOT(ISBLANK('Case Data Entry'!W441)),ISNA(VLOOKUP('Case Data Entry'!W441,'DO NOT USE_School Picklist'!$D$3:$D$5,1,FALSE))),"Please select a value from the drop-down menu",IF(NOT(ISBLANK('Case Data Entry'!W441)),"OK",NA())))</f>
        <v>#N/A</v>
      </c>
      <c r="X441" s="41" t="e">
        <f>IF(AND('Case Data Entry'!W441='DO NOT USE_School Picklist'!$D$3,ISBLANK('Case Data Entry'!X441)),"Symptom Onset Date is required if Ever Symptomatic is Yes",IF('DO NOT USE_Case Formulas'!A441,"OK",NA()))</f>
        <v>#N/A</v>
      </c>
      <c r="Y441" s="41"/>
      <c r="Z441" s="41" t="e">
        <f ca="1">IF(AND('DO NOT USE_Case Formulas'!A441,ISBLANK('Case Data Entry'!Z441)),"Lab Result Test Date is required",IF('Case Data Entry'!Z441&gt;'DO NOT USE_School Picklist'!$C$3,"Test Date cannot be a future date",IF(NOT(ISBLANK('Case Data Entry'!Z441)),"OK",NA())))</f>
        <v>#N/A</v>
      </c>
      <c r="AA441" s="41" t="e">
        <f>IF(AND(NOT(ISBLANK('Case Data Entry'!AA441)),ISNA(VLOOKUP('Case Data Entry'!AA441,'DO NOT USE_School Picklist'!$R$3:$R$7,1,FALSE))),"Please select a value from the drop-down menu",IF('DO NOT USE_Case Formulas'!A441,"OK",NA()))</f>
        <v>#N/A</v>
      </c>
      <c r="AB441" s="41" t="e">
        <f>IF(AND(NOT(ISBLANK('Case Data Entry'!AB441)),ISNA(VLOOKUP('Case Data Entry'!AB441,'DO NOT USE_School Picklist'!$Q$3:$Q$8,1,FALSE))),"Please select a value from the drop-down menu",IF('DO NOT USE_Case Formulas'!A441,"OK",NA()))</f>
        <v>#N/A</v>
      </c>
    </row>
    <row r="442" spans="1:28" x14ac:dyDescent="0.25">
      <c r="A442" s="40" t="e">
        <f>IF('DO NOT USE_Case Formulas'!A442,IF('DO NOT USE_Case Formulas'!B442,"Not all required fields are completed","OK"),NA())</f>
        <v>#N/A</v>
      </c>
      <c r="B442" s="41" t="e">
        <f>IF(AND('DO NOT USE_Case Formulas'!A442,ISBLANK('Case Data Entry'!B442)),"First Name is required",IF(NOT(ISBLANK('Case Data Entry'!B442)),"OK",NA()))</f>
        <v>#N/A</v>
      </c>
      <c r="C442" s="41" t="e">
        <f>IF(AND('DO NOT USE_Case Formulas'!A442,ISBLANK('Case Data Entry'!C442)),"Last Name is required",IF(NOT(ISBLANK('Case Data Entry'!C442)),"OK",NA()))</f>
        <v>#N/A</v>
      </c>
      <c r="D442" s="41" t="e">
        <f>IF(AND('DO NOT USE_Case Formulas'!A442,ISBLANK('Case Data Entry'!D442)),"Birthdate is required",IF(NOT(ISBLANK('Case Data Entry'!D442)),"OK",NA()))</f>
        <v>#N/A</v>
      </c>
      <c r="E442" s="41" t="e">
        <f>IF(AND('DO NOT USE_Case Formulas'!A442,ISBLANK('Case Data Entry'!E442)),"Mobile Phone is required",IF(NOT(ISBLANK('Case Data Entry'!E442)),IF(AND(ISNUMBER(VALUE('Case Data Entry'!E442)),LEFT('Case Data Entry'!E442,1)&lt;&gt;"1",LEN('Case Data Entry'!E442)=10),"OK","Phone number must be valid format"),NA()))</f>
        <v>#N/A</v>
      </c>
      <c r="F442" s="41" t="e">
        <f>IF(LEN('Case Data Entry'!F442)&gt;255,"Home Street Address must be less than 255 characters",IF('DO NOT USE_Case Formulas'!A442,"OK",NA()))</f>
        <v>#N/A</v>
      </c>
      <c r="G442" s="41" t="e">
        <f>IF(LEN('Case Data Entry'!G442)&gt;40,"City must be less than 40 characters",IF('DO NOT USE_Case Formulas'!A442,"OK",NA()))</f>
        <v>#N/A</v>
      </c>
      <c r="H442" s="41" t="e">
        <f>IF(AND(NOT(ISBLANK('Case Data Entry'!H442)),ISNA(VLOOKUP('Case Data Entry'!H442,'DO NOT USE_School Picklist'!$P$3:$P$52,1,FALSE))),"Please select a value from the drop-down menu",IF('DO NOT USE_Case Formulas'!A442,"OK",NA()))</f>
        <v>#N/A</v>
      </c>
      <c r="I442" s="41" t="e">
        <f>IF(AND('DO NOT USE_Case Formulas'!A442,ISBLANK('Case Data Entry'!I442)),"Zip is required",IF(ISBLANK('Case Data Entry'!I442),NA(),"OK"))</f>
        <v>#N/A</v>
      </c>
      <c r="J442" s="41" t="e">
        <f>IF(AND('DO NOT USE_Case Formulas'!A442,ISBLANK('Case Data Entry'!J442)),"Student or Staff? is required",IF(ISBLANK('Case Data Entry'!J442),NA(),IF(ISNA(VLOOKUP('Case Data Entry'!J442,'DO NOT USE_School Picklist'!$B$3:$B$6,1,FALSE)),"Please select a value from the drop-down menu","OK")))</f>
        <v>#N/A</v>
      </c>
      <c r="K442" s="41" t="e">
        <f>IF(AND('Case Data Entry'!J442='DO NOT USE_School Picklist'!$B$4,ISBLANK('Case Data Entry'!K442)),"Occupation/Job Title is required if Student or Staff? is Yes, staff/faculty or volunteer",IF('DO NOT USE_Case Formulas'!A442,"OK",NA()))</f>
        <v>#N/A</v>
      </c>
      <c r="L442" s="41" t="e">
        <f ca="1">IF('Case Data Entry'!L442&gt;'DO NOT USE_School Picklist'!$C$3,"Date last on school campus/facility cannot be a future date",IF('DO NOT USE_Case Formulas'!A442,IF(ISBLANK('Case Data Entry'!L442),"Date last on school campus/facility is required","OK"),NA()))</f>
        <v>#N/A</v>
      </c>
      <c r="M442" s="41" t="e">
        <f>IF(AND('DO NOT USE_Case Formulas'!A442,ISBLANK('Case Data Entry'!M442)),"Specific Place in the Location is required",IF(ISBLANK('Case Data Entry'!M442),NA(),"OK"))</f>
        <v>#N/A</v>
      </c>
      <c r="N442" s="41" t="e">
        <f>IF(LEN('Case Data Entry'!N442)&gt;50,"Parent/Guardian Name must be less than 50 characters",IF('DO NOT USE_Case Formulas'!A442,"OK",NA()))</f>
        <v>#N/A</v>
      </c>
      <c r="O442" s="41" t="e">
        <f>IF(NOT(ISBLANK('Case Data Entry'!O442)),IF(AND(ISNUMBER('Case Data Entry'!O442),LEFT('Case Data Entry'!O442,1)&lt;&gt;"1",LEN('Case Data Entry'!O442)=10),"OK","Phone number must be valid format"),IF('DO NOT USE_Case Formulas'!A442,"OK",NA()))</f>
        <v>#N/A</v>
      </c>
      <c r="P442" s="41" t="e">
        <f>IF(AND(NOT(ISBLANK('Case Data Entry'!P442)),ISNA(VLOOKUP('Case Data Entry'!P442,'DO NOT USE_School Picklist'!$E$3:$E$10,1,FALSE))),"Please select a value from the drop-down menu",IF('DO NOT USE_Case Formulas'!A442,"OK",NA()))</f>
        <v>#N/A</v>
      </c>
      <c r="Q442" s="41" t="e">
        <f>IF(AND(NOT(ISBLANK('Case Data Entry'!Q442)),ISNA(VLOOKUP('Case Data Entry'!Q442,'DO NOT USE_School Picklist'!$F$3:$F$16,1,FALSE))),"Please select a value from the drop-down menu",IF('DO NOT USE_Case Formulas'!A442,"OK",NA()))</f>
        <v>#N/A</v>
      </c>
      <c r="R442" s="41" t="e">
        <f>IF(LEN('Case Data Entry'!R442)&gt;100,"Classroom(s) must be less than 100 characters",IF('DO NOT USE_Case Formulas'!A442,"OK",NA()))</f>
        <v>#N/A</v>
      </c>
      <c r="S442" s="41" t="e">
        <f>IF(AND(NOT(ISBLANK('Case Data Entry'!S442)),ISNA(VLOOKUP('Case Data Entry'!S442,'DO NOT USE_School Picklist'!$S$3:$S$12,1,FALSE))),"Please select a value from the drop-down menu",IF('DO NOT USE_Case Formulas'!A442,"OK",NA()))</f>
        <v>#N/A</v>
      </c>
      <c r="T442" s="41" t="e">
        <f>IF(AND(NOT(ISBLANK('Case Data Entry'!T442)),ISNA(VLOOKUP('Case Data Entry'!T442,'DO NOT USE_School Picklist'!$S$3:$S$12,1,FALSE))),"Please select a value from the drop-down menu",IF('DO NOT USE_Case Formulas'!A442,"OK",NA()))</f>
        <v>#N/A</v>
      </c>
      <c r="U442" s="41" t="e">
        <f>IF(LEN('Case Data Entry'!U442)&gt;80,"Name of Education Group must be less than 80 characters",IF('DO NOT USE_Case Formulas'!A442,"OK",NA()))</f>
        <v>#N/A</v>
      </c>
      <c r="V442" s="41" t="e">
        <f>IF(AND(NOT(ISBLANK('Case Data Entry'!V442)),ISNA(VLOOKUP('Case Data Entry'!V442,'DO NOT USE_School Picklist'!$K$3:$K$6,1,FALSE))),"Please select a value from the drop-down menu",IF('DO NOT USE_Case Formulas'!A442,"OK",NA()))</f>
        <v>#N/A</v>
      </c>
      <c r="W442" s="41" t="e">
        <f>IF(AND('DO NOT USE_Case Formulas'!A442,ISBLANK('Case Data Entry'!W442)),"Has this person had symptoms? is required",IF(AND(NOT(ISBLANK('Case Data Entry'!W442)),ISNA(VLOOKUP('Case Data Entry'!W442,'DO NOT USE_School Picklist'!$D$3:$D$5,1,FALSE))),"Please select a value from the drop-down menu",IF(NOT(ISBLANK('Case Data Entry'!W442)),"OK",NA())))</f>
        <v>#N/A</v>
      </c>
      <c r="X442" s="41" t="e">
        <f>IF(AND('Case Data Entry'!W442='DO NOT USE_School Picklist'!$D$3,ISBLANK('Case Data Entry'!X442)),"Symptom Onset Date is required if Ever Symptomatic is Yes",IF('DO NOT USE_Case Formulas'!A442,"OK",NA()))</f>
        <v>#N/A</v>
      </c>
      <c r="Y442" s="41"/>
      <c r="Z442" s="41" t="e">
        <f ca="1">IF(AND('DO NOT USE_Case Formulas'!A442,ISBLANK('Case Data Entry'!Z442)),"Lab Result Test Date is required",IF('Case Data Entry'!Z442&gt;'DO NOT USE_School Picklist'!$C$3,"Test Date cannot be a future date",IF(NOT(ISBLANK('Case Data Entry'!Z442)),"OK",NA())))</f>
        <v>#N/A</v>
      </c>
      <c r="AA442" s="41" t="e">
        <f>IF(AND(NOT(ISBLANK('Case Data Entry'!AA442)),ISNA(VLOOKUP('Case Data Entry'!AA442,'DO NOT USE_School Picklist'!$R$3:$R$7,1,FALSE))),"Please select a value from the drop-down menu",IF('DO NOT USE_Case Formulas'!A442,"OK",NA()))</f>
        <v>#N/A</v>
      </c>
      <c r="AB442" s="41" t="e">
        <f>IF(AND(NOT(ISBLANK('Case Data Entry'!AB442)),ISNA(VLOOKUP('Case Data Entry'!AB442,'DO NOT USE_School Picklist'!$Q$3:$Q$8,1,FALSE))),"Please select a value from the drop-down menu",IF('DO NOT USE_Case Formulas'!A442,"OK",NA()))</f>
        <v>#N/A</v>
      </c>
    </row>
    <row r="443" spans="1:28" x14ac:dyDescent="0.25">
      <c r="A443" s="40" t="e">
        <f>IF('DO NOT USE_Case Formulas'!A443,IF('DO NOT USE_Case Formulas'!B443,"Not all required fields are completed","OK"),NA())</f>
        <v>#N/A</v>
      </c>
      <c r="B443" s="41" t="e">
        <f>IF(AND('DO NOT USE_Case Formulas'!A443,ISBLANK('Case Data Entry'!B443)),"First Name is required",IF(NOT(ISBLANK('Case Data Entry'!B443)),"OK",NA()))</f>
        <v>#N/A</v>
      </c>
      <c r="C443" s="41" t="e">
        <f>IF(AND('DO NOT USE_Case Formulas'!A443,ISBLANK('Case Data Entry'!C443)),"Last Name is required",IF(NOT(ISBLANK('Case Data Entry'!C443)),"OK",NA()))</f>
        <v>#N/A</v>
      </c>
      <c r="D443" s="41" t="e">
        <f>IF(AND('DO NOT USE_Case Formulas'!A443,ISBLANK('Case Data Entry'!D443)),"Birthdate is required",IF(NOT(ISBLANK('Case Data Entry'!D443)),"OK",NA()))</f>
        <v>#N/A</v>
      </c>
      <c r="E443" s="41" t="e">
        <f>IF(AND('DO NOT USE_Case Formulas'!A443,ISBLANK('Case Data Entry'!E443)),"Mobile Phone is required",IF(NOT(ISBLANK('Case Data Entry'!E443)),IF(AND(ISNUMBER(VALUE('Case Data Entry'!E443)),LEFT('Case Data Entry'!E443,1)&lt;&gt;"1",LEN('Case Data Entry'!E443)=10),"OK","Phone number must be valid format"),NA()))</f>
        <v>#N/A</v>
      </c>
      <c r="F443" s="41" t="e">
        <f>IF(LEN('Case Data Entry'!F443)&gt;255,"Home Street Address must be less than 255 characters",IF('DO NOT USE_Case Formulas'!A443,"OK",NA()))</f>
        <v>#N/A</v>
      </c>
      <c r="G443" s="41" t="e">
        <f>IF(LEN('Case Data Entry'!G443)&gt;40,"City must be less than 40 characters",IF('DO NOT USE_Case Formulas'!A443,"OK",NA()))</f>
        <v>#N/A</v>
      </c>
      <c r="H443" s="41" t="e">
        <f>IF(AND(NOT(ISBLANK('Case Data Entry'!H443)),ISNA(VLOOKUP('Case Data Entry'!H443,'DO NOT USE_School Picklist'!$P$3:$P$52,1,FALSE))),"Please select a value from the drop-down menu",IF('DO NOT USE_Case Formulas'!A443,"OK",NA()))</f>
        <v>#N/A</v>
      </c>
      <c r="I443" s="41" t="e">
        <f>IF(AND('DO NOT USE_Case Formulas'!A443,ISBLANK('Case Data Entry'!I443)),"Zip is required",IF(ISBLANK('Case Data Entry'!I443),NA(),"OK"))</f>
        <v>#N/A</v>
      </c>
      <c r="J443" s="41" t="e">
        <f>IF(AND('DO NOT USE_Case Formulas'!A443,ISBLANK('Case Data Entry'!J443)),"Student or Staff? is required",IF(ISBLANK('Case Data Entry'!J443),NA(),IF(ISNA(VLOOKUP('Case Data Entry'!J443,'DO NOT USE_School Picklist'!$B$3:$B$6,1,FALSE)),"Please select a value from the drop-down menu","OK")))</f>
        <v>#N/A</v>
      </c>
      <c r="K443" s="41" t="e">
        <f>IF(AND('Case Data Entry'!J443='DO NOT USE_School Picklist'!$B$4,ISBLANK('Case Data Entry'!K443)),"Occupation/Job Title is required if Student or Staff? is Yes, staff/faculty or volunteer",IF('DO NOT USE_Case Formulas'!A443,"OK",NA()))</f>
        <v>#N/A</v>
      </c>
      <c r="L443" s="41" t="e">
        <f ca="1">IF('Case Data Entry'!L443&gt;'DO NOT USE_School Picklist'!$C$3,"Date last on school campus/facility cannot be a future date",IF('DO NOT USE_Case Formulas'!A443,IF(ISBLANK('Case Data Entry'!L443),"Date last on school campus/facility is required","OK"),NA()))</f>
        <v>#N/A</v>
      </c>
      <c r="M443" s="41" t="e">
        <f>IF(AND('DO NOT USE_Case Formulas'!A443,ISBLANK('Case Data Entry'!M443)),"Specific Place in the Location is required",IF(ISBLANK('Case Data Entry'!M443),NA(),"OK"))</f>
        <v>#N/A</v>
      </c>
      <c r="N443" s="41" t="e">
        <f>IF(LEN('Case Data Entry'!N443)&gt;50,"Parent/Guardian Name must be less than 50 characters",IF('DO NOT USE_Case Formulas'!A443,"OK",NA()))</f>
        <v>#N/A</v>
      </c>
      <c r="O443" s="41" t="e">
        <f>IF(NOT(ISBLANK('Case Data Entry'!O443)),IF(AND(ISNUMBER('Case Data Entry'!O443),LEFT('Case Data Entry'!O443,1)&lt;&gt;"1",LEN('Case Data Entry'!O443)=10),"OK","Phone number must be valid format"),IF('DO NOT USE_Case Formulas'!A443,"OK",NA()))</f>
        <v>#N/A</v>
      </c>
      <c r="P443" s="41" t="e">
        <f>IF(AND(NOT(ISBLANK('Case Data Entry'!P443)),ISNA(VLOOKUP('Case Data Entry'!P443,'DO NOT USE_School Picklist'!$E$3:$E$10,1,FALSE))),"Please select a value from the drop-down menu",IF('DO NOT USE_Case Formulas'!A443,"OK",NA()))</f>
        <v>#N/A</v>
      </c>
      <c r="Q443" s="41" t="e">
        <f>IF(AND(NOT(ISBLANK('Case Data Entry'!Q443)),ISNA(VLOOKUP('Case Data Entry'!Q443,'DO NOT USE_School Picklist'!$F$3:$F$16,1,FALSE))),"Please select a value from the drop-down menu",IF('DO NOT USE_Case Formulas'!A443,"OK",NA()))</f>
        <v>#N/A</v>
      </c>
      <c r="R443" s="41" t="e">
        <f>IF(LEN('Case Data Entry'!R443)&gt;100,"Classroom(s) must be less than 100 characters",IF('DO NOT USE_Case Formulas'!A443,"OK",NA()))</f>
        <v>#N/A</v>
      </c>
      <c r="S443" s="41" t="e">
        <f>IF(AND(NOT(ISBLANK('Case Data Entry'!S443)),ISNA(VLOOKUP('Case Data Entry'!S443,'DO NOT USE_School Picklist'!$S$3:$S$12,1,FALSE))),"Please select a value from the drop-down menu",IF('DO NOT USE_Case Formulas'!A443,"OK",NA()))</f>
        <v>#N/A</v>
      </c>
      <c r="T443" s="41" t="e">
        <f>IF(AND(NOT(ISBLANK('Case Data Entry'!T443)),ISNA(VLOOKUP('Case Data Entry'!T443,'DO NOT USE_School Picklist'!$S$3:$S$12,1,FALSE))),"Please select a value from the drop-down menu",IF('DO NOT USE_Case Formulas'!A443,"OK",NA()))</f>
        <v>#N/A</v>
      </c>
      <c r="U443" s="41" t="e">
        <f>IF(LEN('Case Data Entry'!U443)&gt;80,"Name of Education Group must be less than 80 characters",IF('DO NOT USE_Case Formulas'!A443,"OK",NA()))</f>
        <v>#N/A</v>
      </c>
      <c r="V443" s="41" t="e">
        <f>IF(AND(NOT(ISBLANK('Case Data Entry'!V443)),ISNA(VLOOKUP('Case Data Entry'!V443,'DO NOT USE_School Picklist'!$K$3:$K$6,1,FALSE))),"Please select a value from the drop-down menu",IF('DO NOT USE_Case Formulas'!A443,"OK",NA()))</f>
        <v>#N/A</v>
      </c>
      <c r="W443" s="41" t="e">
        <f>IF(AND('DO NOT USE_Case Formulas'!A443,ISBLANK('Case Data Entry'!W443)),"Has this person had symptoms? is required",IF(AND(NOT(ISBLANK('Case Data Entry'!W443)),ISNA(VLOOKUP('Case Data Entry'!W443,'DO NOT USE_School Picklist'!$D$3:$D$5,1,FALSE))),"Please select a value from the drop-down menu",IF(NOT(ISBLANK('Case Data Entry'!W443)),"OK",NA())))</f>
        <v>#N/A</v>
      </c>
      <c r="X443" s="41" t="e">
        <f>IF(AND('Case Data Entry'!W443='DO NOT USE_School Picklist'!$D$3,ISBLANK('Case Data Entry'!X443)),"Symptom Onset Date is required if Ever Symptomatic is Yes",IF('DO NOT USE_Case Formulas'!A443,"OK",NA()))</f>
        <v>#N/A</v>
      </c>
      <c r="Y443" s="41"/>
      <c r="Z443" s="41" t="e">
        <f ca="1">IF(AND('DO NOT USE_Case Formulas'!A443,ISBLANK('Case Data Entry'!Z443)),"Lab Result Test Date is required",IF('Case Data Entry'!Z443&gt;'DO NOT USE_School Picklist'!$C$3,"Test Date cannot be a future date",IF(NOT(ISBLANK('Case Data Entry'!Z443)),"OK",NA())))</f>
        <v>#N/A</v>
      </c>
      <c r="AA443" s="41" t="e">
        <f>IF(AND(NOT(ISBLANK('Case Data Entry'!AA443)),ISNA(VLOOKUP('Case Data Entry'!AA443,'DO NOT USE_School Picklist'!$R$3:$R$7,1,FALSE))),"Please select a value from the drop-down menu",IF('DO NOT USE_Case Formulas'!A443,"OK",NA()))</f>
        <v>#N/A</v>
      </c>
      <c r="AB443" s="41" t="e">
        <f>IF(AND(NOT(ISBLANK('Case Data Entry'!AB443)),ISNA(VLOOKUP('Case Data Entry'!AB443,'DO NOT USE_School Picklist'!$Q$3:$Q$8,1,FALSE))),"Please select a value from the drop-down menu",IF('DO NOT USE_Case Formulas'!A443,"OK",NA()))</f>
        <v>#N/A</v>
      </c>
    </row>
    <row r="444" spans="1:28" x14ac:dyDescent="0.25">
      <c r="A444" s="40" t="e">
        <f>IF('DO NOT USE_Case Formulas'!A444,IF('DO NOT USE_Case Formulas'!B444,"Not all required fields are completed","OK"),NA())</f>
        <v>#N/A</v>
      </c>
      <c r="B444" s="41" t="e">
        <f>IF(AND('DO NOT USE_Case Formulas'!A444,ISBLANK('Case Data Entry'!B444)),"First Name is required",IF(NOT(ISBLANK('Case Data Entry'!B444)),"OK",NA()))</f>
        <v>#N/A</v>
      </c>
      <c r="C444" s="41" t="e">
        <f>IF(AND('DO NOT USE_Case Formulas'!A444,ISBLANK('Case Data Entry'!C444)),"Last Name is required",IF(NOT(ISBLANK('Case Data Entry'!C444)),"OK",NA()))</f>
        <v>#N/A</v>
      </c>
      <c r="D444" s="41" t="e">
        <f>IF(AND('DO NOT USE_Case Formulas'!A444,ISBLANK('Case Data Entry'!D444)),"Birthdate is required",IF(NOT(ISBLANK('Case Data Entry'!D444)),"OK",NA()))</f>
        <v>#N/A</v>
      </c>
      <c r="E444" s="41" t="e">
        <f>IF(AND('DO NOT USE_Case Formulas'!A444,ISBLANK('Case Data Entry'!E444)),"Mobile Phone is required",IF(NOT(ISBLANK('Case Data Entry'!E444)),IF(AND(ISNUMBER(VALUE('Case Data Entry'!E444)),LEFT('Case Data Entry'!E444,1)&lt;&gt;"1",LEN('Case Data Entry'!E444)=10),"OK","Phone number must be valid format"),NA()))</f>
        <v>#N/A</v>
      </c>
      <c r="F444" s="41" t="e">
        <f>IF(LEN('Case Data Entry'!F444)&gt;255,"Home Street Address must be less than 255 characters",IF('DO NOT USE_Case Formulas'!A444,"OK",NA()))</f>
        <v>#N/A</v>
      </c>
      <c r="G444" s="41" t="e">
        <f>IF(LEN('Case Data Entry'!G444)&gt;40,"City must be less than 40 characters",IF('DO NOT USE_Case Formulas'!A444,"OK",NA()))</f>
        <v>#N/A</v>
      </c>
      <c r="H444" s="41" t="e">
        <f>IF(AND(NOT(ISBLANK('Case Data Entry'!H444)),ISNA(VLOOKUP('Case Data Entry'!H444,'DO NOT USE_School Picklist'!$P$3:$P$52,1,FALSE))),"Please select a value from the drop-down menu",IF('DO NOT USE_Case Formulas'!A444,"OK",NA()))</f>
        <v>#N/A</v>
      </c>
      <c r="I444" s="41" t="e">
        <f>IF(AND('DO NOT USE_Case Formulas'!A444,ISBLANK('Case Data Entry'!I444)),"Zip is required",IF(ISBLANK('Case Data Entry'!I444),NA(),"OK"))</f>
        <v>#N/A</v>
      </c>
      <c r="J444" s="41" t="e">
        <f>IF(AND('DO NOT USE_Case Formulas'!A444,ISBLANK('Case Data Entry'!J444)),"Student or Staff? is required",IF(ISBLANK('Case Data Entry'!J444),NA(),IF(ISNA(VLOOKUP('Case Data Entry'!J444,'DO NOT USE_School Picklist'!$B$3:$B$6,1,FALSE)),"Please select a value from the drop-down menu","OK")))</f>
        <v>#N/A</v>
      </c>
      <c r="K444" s="41" t="e">
        <f>IF(AND('Case Data Entry'!J444='DO NOT USE_School Picklist'!$B$4,ISBLANK('Case Data Entry'!K444)),"Occupation/Job Title is required if Student or Staff? is Yes, staff/faculty or volunteer",IF('DO NOT USE_Case Formulas'!A444,"OK",NA()))</f>
        <v>#N/A</v>
      </c>
      <c r="L444" s="41" t="e">
        <f ca="1">IF('Case Data Entry'!L444&gt;'DO NOT USE_School Picklist'!$C$3,"Date last on school campus/facility cannot be a future date",IF('DO NOT USE_Case Formulas'!A444,IF(ISBLANK('Case Data Entry'!L444),"Date last on school campus/facility is required","OK"),NA()))</f>
        <v>#N/A</v>
      </c>
      <c r="M444" s="41" t="e">
        <f>IF(AND('DO NOT USE_Case Formulas'!A444,ISBLANK('Case Data Entry'!M444)),"Specific Place in the Location is required",IF(ISBLANK('Case Data Entry'!M444),NA(),"OK"))</f>
        <v>#N/A</v>
      </c>
      <c r="N444" s="41" t="e">
        <f>IF(LEN('Case Data Entry'!N444)&gt;50,"Parent/Guardian Name must be less than 50 characters",IF('DO NOT USE_Case Formulas'!A444,"OK",NA()))</f>
        <v>#N/A</v>
      </c>
      <c r="O444" s="41" t="e">
        <f>IF(NOT(ISBLANK('Case Data Entry'!O444)),IF(AND(ISNUMBER('Case Data Entry'!O444),LEFT('Case Data Entry'!O444,1)&lt;&gt;"1",LEN('Case Data Entry'!O444)=10),"OK","Phone number must be valid format"),IF('DO NOT USE_Case Formulas'!A444,"OK",NA()))</f>
        <v>#N/A</v>
      </c>
      <c r="P444" s="41" t="e">
        <f>IF(AND(NOT(ISBLANK('Case Data Entry'!P444)),ISNA(VLOOKUP('Case Data Entry'!P444,'DO NOT USE_School Picklist'!$E$3:$E$10,1,FALSE))),"Please select a value from the drop-down menu",IF('DO NOT USE_Case Formulas'!A444,"OK",NA()))</f>
        <v>#N/A</v>
      </c>
      <c r="Q444" s="41" t="e">
        <f>IF(AND(NOT(ISBLANK('Case Data Entry'!Q444)),ISNA(VLOOKUP('Case Data Entry'!Q444,'DO NOT USE_School Picklist'!$F$3:$F$16,1,FALSE))),"Please select a value from the drop-down menu",IF('DO NOT USE_Case Formulas'!A444,"OK",NA()))</f>
        <v>#N/A</v>
      </c>
      <c r="R444" s="41" t="e">
        <f>IF(LEN('Case Data Entry'!R444)&gt;100,"Classroom(s) must be less than 100 characters",IF('DO NOT USE_Case Formulas'!A444,"OK",NA()))</f>
        <v>#N/A</v>
      </c>
      <c r="S444" s="41" t="e">
        <f>IF(AND(NOT(ISBLANK('Case Data Entry'!S444)),ISNA(VLOOKUP('Case Data Entry'!S444,'DO NOT USE_School Picklist'!$S$3:$S$12,1,FALSE))),"Please select a value from the drop-down menu",IF('DO NOT USE_Case Formulas'!A444,"OK",NA()))</f>
        <v>#N/A</v>
      </c>
      <c r="T444" s="41" t="e">
        <f>IF(AND(NOT(ISBLANK('Case Data Entry'!T444)),ISNA(VLOOKUP('Case Data Entry'!T444,'DO NOT USE_School Picklist'!$S$3:$S$12,1,FALSE))),"Please select a value from the drop-down menu",IF('DO NOT USE_Case Formulas'!A444,"OK",NA()))</f>
        <v>#N/A</v>
      </c>
      <c r="U444" s="41" t="e">
        <f>IF(LEN('Case Data Entry'!U444)&gt;80,"Name of Education Group must be less than 80 characters",IF('DO NOT USE_Case Formulas'!A444,"OK",NA()))</f>
        <v>#N/A</v>
      </c>
      <c r="V444" s="41" t="e">
        <f>IF(AND(NOT(ISBLANK('Case Data Entry'!V444)),ISNA(VLOOKUP('Case Data Entry'!V444,'DO NOT USE_School Picklist'!$K$3:$K$6,1,FALSE))),"Please select a value from the drop-down menu",IF('DO NOT USE_Case Formulas'!A444,"OK",NA()))</f>
        <v>#N/A</v>
      </c>
      <c r="W444" s="41" t="e">
        <f>IF(AND('DO NOT USE_Case Formulas'!A444,ISBLANK('Case Data Entry'!W444)),"Has this person had symptoms? is required",IF(AND(NOT(ISBLANK('Case Data Entry'!W444)),ISNA(VLOOKUP('Case Data Entry'!W444,'DO NOT USE_School Picklist'!$D$3:$D$5,1,FALSE))),"Please select a value from the drop-down menu",IF(NOT(ISBLANK('Case Data Entry'!W444)),"OK",NA())))</f>
        <v>#N/A</v>
      </c>
      <c r="X444" s="41" t="e">
        <f>IF(AND('Case Data Entry'!W444='DO NOT USE_School Picklist'!$D$3,ISBLANK('Case Data Entry'!X444)),"Symptom Onset Date is required if Ever Symptomatic is Yes",IF('DO NOT USE_Case Formulas'!A444,"OK",NA()))</f>
        <v>#N/A</v>
      </c>
      <c r="Y444" s="41"/>
      <c r="Z444" s="41" t="e">
        <f ca="1">IF(AND('DO NOT USE_Case Formulas'!A444,ISBLANK('Case Data Entry'!Z444)),"Lab Result Test Date is required",IF('Case Data Entry'!Z444&gt;'DO NOT USE_School Picklist'!$C$3,"Test Date cannot be a future date",IF(NOT(ISBLANK('Case Data Entry'!Z444)),"OK",NA())))</f>
        <v>#N/A</v>
      </c>
      <c r="AA444" s="41" t="e">
        <f>IF(AND(NOT(ISBLANK('Case Data Entry'!AA444)),ISNA(VLOOKUP('Case Data Entry'!AA444,'DO NOT USE_School Picklist'!$R$3:$R$7,1,FALSE))),"Please select a value from the drop-down menu",IF('DO NOT USE_Case Formulas'!A444,"OK",NA()))</f>
        <v>#N/A</v>
      </c>
      <c r="AB444" s="41" t="e">
        <f>IF(AND(NOT(ISBLANK('Case Data Entry'!AB444)),ISNA(VLOOKUP('Case Data Entry'!AB444,'DO NOT USE_School Picklist'!$Q$3:$Q$8,1,FALSE))),"Please select a value from the drop-down menu",IF('DO NOT USE_Case Formulas'!A444,"OK",NA()))</f>
        <v>#N/A</v>
      </c>
    </row>
    <row r="445" spans="1:28" x14ac:dyDescent="0.25">
      <c r="A445" s="40" t="e">
        <f>IF('DO NOT USE_Case Formulas'!A445,IF('DO NOT USE_Case Formulas'!B445,"Not all required fields are completed","OK"),NA())</f>
        <v>#N/A</v>
      </c>
      <c r="B445" s="41" t="e">
        <f>IF(AND('DO NOT USE_Case Formulas'!A445,ISBLANK('Case Data Entry'!B445)),"First Name is required",IF(NOT(ISBLANK('Case Data Entry'!B445)),"OK",NA()))</f>
        <v>#N/A</v>
      </c>
      <c r="C445" s="41" t="e">
        <f>IF(AND('DO NOT USE_Case Formulas'!A445,ISBLANK('Case Data Entry'!C445)),"Last Name is required",IF(NOT(ISBLANK('Case Data Entry'!C445)),"OK",NA()))</f>
        <v>#N/A</v>
      </c>
      <c r="D445" s="41" t="e">
        <f>IF(AND('DO NOT USE_Case Formulas'!A445,ISBLANK('Case Data Entry'!D445)),"Birthdate is required",IF(NOT(ISBLANK('Case Data Entry'!D445)),"OK",NA()))</f>
        <v>#N/A</v>
      </c>
      <c r="E445" s="41" t="e">
        <f>IF(AND('DO NOT USE_Case Formulas'!A445,ISBLANK('Case Data Entry'!E445)),"Mobile Phone is required",IF(NOT(ISBLANK('Case Data Entry'!E445)),IF(AND(ISNUMBER(VALUE('Case Data Entry'!E445)),LEFT('Case Data Entry'!E445,1)&lt;&gt;"1",LEN('Case Data Entry'!E445)=10),"OK","Phone number must be valid format"),NA()))</f>
        <v>#N/A</v>
      </c>
      <c r="F445" s="41" t="e">
        <f>IF(LEN('Case Data Entry'!F445)&gt;255,"Home Street Address must be less than 255 characters",IF('DO NOT USE_Case Formulas'!A445,"OK",NA()))</f>
        <v>#N/A</v>
      </c>
      <c r="G445" s="41" t="e">
        <f>IF(LEN('Case Data Entry'!G445)&gt;40,"City must be less than 40 characters",IF('DO NOT USE_Case Formulas'!A445,"OK",NA()))</f>
        <v>#N/A</v>
      </c>
      <c r="H445" s="41" t="e">
        <f>IF(AND(NOT(ISBLANK('Case Data Entry'!H445)),ISNA(VLOOKUP('Case Data Entry'!H445,'DO NOT USE_School Picklist'!$P$3:$P$52,1,FALSE))),"Please select a value from the drop-down menu",IF('DO NOT USE_Case Formulas'!A445,"OK",NA()))</f>
        <v>#N/A</v>
      </c>
      <c r="I445" s="41" t="e">
        <f>IF(AND('DO NOT USE_Case Formulas'!A445,ISBLANK('Case Data Entry'!I445)),"Zip is required",IF(ISBLANK('Case Data Entry'!I445),NA(),"OK"))</f>
        <v>#N/A</v>
      </c>
      <c r="J445" s="41" t="e">
        <f>IF(AND('DO NOT USE_Case Formulas'!A445,ISBLANK('Case Data Entry'!J445)),"Student or Staff? is required",IF(ISBLANK('Case Data Entry'!J445),NA(),IF(ISNA(VLOOKUP('Case Data Entry'!J445,'DO NOT USE_School Picklist'!$B$3:$B$6,1,FALSE)),"Please select a value from the drop-down menu","OK")))</f>
        <v>#N/A</v>
      </c>
      <c r="K445" s="41" t="e">
        <f>IF(AND('Case Data Entry'!J445='DO NOT USE_School Picklist'!$B$4,ISBLANK('Case Data Entry'!K445)),"Occupation/Job Title is required if Student or Staff? is Yes, staff/faculty or volunteer",IF('DO NOT USE_Case Formulas'!A445,"OK",NA()))</f>
        <v>#N/A</v>
      </c>
      <c r="L445" s="41" t="e">
        <f ca="1">IF('Case Data Entry'!L445&gt;'DO NOT USE_School Picklist'!$C$3,"Date last on school campus/facility cannot be a future date",IF('DO NOT USE_Case Formulas'!A445,IF(ISBLANK('Case Data Entry'!L445),"Date last on school campus/facility is required","OK"),NA()))</f>
        <v>#N/A</v>
      </c>
      <c r="M445" s="41" t="e">
        <f>IF(AND('DO NOT USE_Case Formulas'!A445,ISBLANK('Case Data Entry'!M445)),"Specific Place in the Location is required",IF(ISBLANK('Case Data Entry'!M445),NA(),"OK"))</f>
        <v>#N/A</v>
      </c>
      <c r="N445" s="41" t="e">
        <f>IF(LEN('Case Data Entry'!N445)&gt;50,"Parent/Guardian Name must be less than 50 characters",IF('DO NOT USE_Case Formulas'!A445,"OK",NA()))</f>
        <v>#N/A</v>
      </c>
      <c r="O445" s="41" t="e">
        <f>IF(NOT(ISBLANK('Case Data Entry'!O445)),IF(AND(ISNUMBER('Case Data Entry'!O445),LEFT('Case Data Entry'!O445,1)&lt;&gt;"1",LEN('Case Data Entry'!O445)=10),"OK","Phone number must be valid format"),IF('DO NOT USE_Case Formulas'!A445,"OK",NA()))</f>
        <v>#N/A</v>
      </c>
      <c r="P445" s="41" t="e">
        <f>IF(AND(NOT(ISBLANK('Case Data Entry'!P445)),ISNA(VLOOKUP('Case Data Entry'!P445,'DO NOT USE_School Picklist'!$E$3:$E$10,1,FALSE))),"Please select a value from the drop-down menu",IF('DO NOT USE_Case Formulas'!A445,"OK",NA()))</f>
        <v>#N/A</v>
      </c>
      <c r="Q445" s="41" t="e">
        <f>IF(AND(NOT(ISBLANK('Case Data Entry'!Q445)),ISNA(VLOOKUP('Case Data Entry'!Q445,'DO NOT USE_School Picklist'!$F$3:$F$16,1,FALSE))),"Please select a value from the drop-down menu",IF('DO NOT USE_Case Formulas'!A445,"OK",NA()))</f>
        <v>#N/A</v>
      </c>
      <c r="R445" s="41" t="e">
        <f>IF(LEN('Case Data Entry'!R445)&gt;100,"Classroom(s) must be less than 100 characters",IF('DO NOT USE_Case Formulas'!A445,"OK",NA()))</f>
        <v>#N/A</v>
      </c>
      <c r="S445" s="41" t="e">
        <f>IF(AND(NOT(ISBLANK('Case Data Entry'!S445)),ISNA(VLOOKUP('Case Data Entry'!S445,'DO NOT USE_School Picklist'!$S$3:$S$12,1,FALSE))),"Please select a value from the drop-down menu",IF('DO NOT USE_Case Formulas'!A445,"OK",NA()))</f>
        <v>#N/A</v>
      </c>
      <c r="T445" s="41" t="e">
        <f>IF(AND(NOT(ISBLANK('Case Data Entry'!T445)),ISNA(VLOOKUP('Case Data Entry'!T445,'DO NOT USE_School Picklist'!$S$3:$S$12,1,FALSE))),"Please select a value from the drop-down menu",IF('DO NOT USE_Case Formulas'!A445,"OK",NA()))</f>
        <v>#N/A</v>
      </c>
      <c r="U445" s="41" t="e">
        <f>IF(LEN('Case Data Entry'!U445)&gt;80,"Name of Education Group must be less than 80 characters",IF('DO NOT USE_Case Formulas'!A445,"OK",NA()))</f>
        <v>#N/A</v>
      </c>
      <c r="V445" s="41" t="e">
        <f>IF(AND(NOT(ISBLANK('Case Data Entry'!V445)),ISNA(VLOOKUP('Case Data Entry'!V445,'DO NOT USE_School Picklist'!$K$3:$K$6,1,FALSE))),"Please select a value from the drop-down menu",IF('DO NOT USE_Case Formulas'!A445,"OK",NA()))</f>
        <v>#N/A</v>
      </c>
      <c r="W445" s="41" t="e">
        <f>IF(AND('DO NOT USE_Case Formulas'!A445,ISBLANK('Case Data Entry'!W445)),"Has this person had symptoms? is required",IF(AND(NOT(ISBLANK('Case Data Entry'!W445)),ISNA(VLOOKUP('Case Data Entry'!W445,'DO NOT USE_School Picklist'!$D$3:$D$5,1,FALSE))),"Please select a value from the drop-down menu",IF(NOT(ISBLANK('Case Data Entry'!W445)),"OK",NA())))</f>
        <v>#N/A</v>
      </c>
      <c r="X445" s="41" t="e">
        <f>IF(AND('Case Data Entry'!W445='DO NOT USE_School Picklist'!$D$3,ISBLANK('Case Data Entry'!X445)),"Symptom Onset Date is required if Ever Symptomatic is Yes",IF('DO NOT USE_Case Formulas'!A445,"OK",NA()))</f>
        <v>#N/A</v>
      </c>
      <c r="Y445" s="41"/>
      <c r="Z445" s="41" t="e">
        <f ca="1">IF(AND('DO NOT USE_Case Formulas'!A445,ISBLANK('Case Data Entry'!Z445)),"Lab Result Test Date is required",IF('Case Data Entry'!Z445&gt;'DO NOT USE_School Picklist'!$C$3,"Test Date cannot be a future date",IF(NOT(ISBLANK('Case Data Entry'!Z445)),"OK",NA())))</f>
        <v>#N/A</v>
      </c>
      <c r="AA445" s="41" t="e">
        <f>IF(AND(NOT(ISBLANK('Case Data Entry'!AA445)),ISNA(VLOOKUP('Case Data Entry'!AA445,'DO NOT USE_School Picklist'!$R$3:$R$7,1,FALSE))),"Please select a value from the drop-down menu",IF('DO NOT USE_Case Formulas'!A445,"OK",NA()))</f>
        <v>#N/A</v>
      </c>
      <c r="AB445" s="41" t="e">
        <f>IF(AND(NOT(ISBLANK('Case Data Entry'!AB445)),ISNA(VLOOKUP('Case Data Entry'!AB445,'DO NOT USE_School Picklist'!$Q$3:$Q$8,1,FALSE))),"Please select a value from the drop-down menu",IF('DO NOT USE_Case Formulas'!A445,"OK",NA()))</f>
        <v>#N/A</v>
      </c>
    </row>
    <row r="446" spans="1:28" x14ac:dyDescent="0.25">
      <c r="A446" s="40" t="e">
        <f>IF('DO NOT USE_Case Formulas'!A446,IF('DO NOT USE_Case Formulas'!B446,"Not all required fields are completed","OK"),NA())</f>
        <v>#N/A</v>
      </c>
      <c r="B446" s="41" t="e">
        <f>IF(AND('DO NOT USE_Case Formulas'!A446,ISBLANK('Case Data Entry'!B446)),"First Name is required",IF(NOT(ISBLANK('Case Data Entry'!B446)),"OK",NA()))</f>
        <v>#N/A</v>
      </c>
      <c r="C446" s="41" t="e">
        <f>IF(AND('DO NOT USE_Case Formulas'!A446,ISBLANK('Case Data Entry'!C446)),"Last Name is required",IF(NOT(ISBLANK('Case Data Entry'!C446)),"OK",NA()))</f>
        <v>#N/A</v>
      </c>
      <c r="D446" s="41" t="e">
        <f>IF(AND('DO NOT USE_Case Formulas'!A446,ISBLANK('Case Data Entry'!D446)),"Birthdate is required",IF(NOT(ISBLANK('Case Data Entry'!D446)),"OK",NA()))</f>
        <v>#N/A</v>
      </c>
      <c r="E446" s="41" t="e">
        <f>IF(AND('DO NOT USE_Case Formulas'!A446,ISBLANK('Case Data Entry'!E446)),"Mobile Phone is required",IF(NOT(ISBLANK('Case Data Entry'!E446)),IF(AND(ISNUMBER(VALUE('Case Data Entry'!E446)),LEFT('Case Data Entry'!E446,1)&lt;&gt;"1",LEN('Case Data Entry'!E446)=10),"OK","Phone number must be valid format"),NA()))</f>
        <v>#N/A</v>
      </c>
      <c r="F446" s="41" t="e">
        <f>IF(LEN('Case Data Entry'!F446)&gt;255,"Home Street Address must be less than 255 characters",IF('DO NOT USE_Case Formulas'!A446,"OK",NA()))</f>
        <v>#N/A</v>
      </c>
      <c r="G446" s="41" t="e">
        <f>IF(LEN('Case Data Entry'!G446)&gt;40,"City must be less than 40 characters",IF('DO NOT USE_Case Formulas'!A446,"OK",NA()))</f>
        <v>#N/A</v>
      </c>
      <c r="H446" s="41" t="e">
        <f>IF(AND(NOT(ISBLANK('Case Data Entry'!H446)),ISNA(VLOOKUP('Case Data Entry'!H446,'DO NOT USE_School Picklist'!$P$3:$P$52,1,FALSE))),"Please select a value from the drop-down menu",IF('DO NOT USE_Case Formulas'!A446,"OK",NA()))</f>
        <v>#N/A</v>
      </c>
      <c r="I446" s="41" t="e">
        <f>IF(AND('DO NOT USE_Case Formulas'!A446,ISBLANK('Case Data Entry'!I446)),"Zip is required",IF(ISBLANK('Case Data Entry'!I446),NA(),"OK"))</f>
        <v>#N/A</v>
      </c>
      <c r="J446" s="41" t="e">
        <f>IF(AND('DO NOT USE_Case Formulas'!A446,ISBLANK('Case Data Entry'!J446)),"Student or Staff? is required",IF(ISBLANK('Case Data Entry'!J446),NA(),IF(ISNA(VLOOKUP('Case Data Entry'!J446,'DO NOT USE_School Picklist'!$B$3:$B$6,1,FALSE)),"Please select a value from the drop-down menu","OK")))</f>
        <v>#N/A</v>
      </c>
      <c r="K446" s="41" t="e">
        <f>IF(AND('Case Data Entry'!J446='DO NOT USE_School Picklist'!$B$4,ISBLANK('Case Data Entry'!K446)),"Occupation/Job Title is required if Student or Staff? is Yes, staff/faculty or volunteer",IF('DO NOT USE_Case Formulas'!A446,"OK",NA()))</f>
        <v>#N/A</v>
      </c>
      <c r="L446" s="41" t="e">
        <f ca="1">IF('Case Data Entry'!L446&gt;'DO NOT USE_School Picklist'!$C$3,"Date last on school campus/facility cannot be a future date",IF('DO NOT USE_Case Formulas'!A446,IF(ISBLANK('Case Data Entry'!L446),"Date last on school campus/facility is required","OK"),NA()))</f>
        <v>#N/A</v>
      </c>
      <c r="M446" s="41" t="e">
        <f>IF(AND('DO NOT USE_Case Formulas'!A446,ISBLANK('Case Data Entry'!M446)),"Specific Place in the Location is required",IF(ISBLANK('Case Data Entry'!M446),NA(),"OK"))</f>
        <v>#N/A</v>
      </c>
      <c r="N446" s="41" t="e">
        <f>IF(LEN('Case Data Entry'!N446)&gt;50,"Parent/Guardian Name must be less than 50 characters",IF('DO NOT USE_Case Formulas'!A446,"OK",NA()))</f>
        <v>#N/A</v>
      </c>
      <c r="O446" s="41" t="e">
        <f>IF(NOT(ISBLANK('Case Data Entry'!O446)),IF(AND(ISNUMBER('Case Data Entry'!O446),LEFT('Case Data Entry'!O446,1)&lt;&gt;"1",LEN('Case Data Entry'!O446)=10),"OK","Phone number must be valid format"),IF('DO NOT USE_Case Formulas'!A446,"OK",NA()))</f>
        <v>#N/A</v>
      </c>
      <c r="P446" s="41" t="e">
        <f>IF(AND(NOT(ISBLANK('Case Data Entry'!P446)),ISNA(VLOOKUP('Case Data Entry'!P446,'DO NOT USE_School Picklist'!$E$3:$E$10,1,FALSE))),"Please select a value from the drop-down menu",IF('DO NOT USE_Case Formulas'!A446,"OK",NA()))</f>
        <v>#N/A</v>
      </c>
      <c r="Q446" s="41" t="e">
        <f>IF(AND(NOT(ISBLANK('Case Data Entry'!Q446)),ISNA(VLOOKUP('Case Data Entry'!Q446,'DO NOT USE_School Picklist'!$F$3:$F$16,1,FALSE))),"Please select a value from the drop-down menu",IF('DO NOT USE_Case Formulas'!A446,"OK",NA()))</f>
        <v>#N/A</v>
      </c>
      <c r="R446" s="41" t="e">
        <f>IF(LEN('Case Data Entry'!R446)&gt;100,"Classroom(s) must be less than 100 characters",IF('DO NOT USE_Case Formulas'!A446,"OK",NA()))</f>
        <v>#N/A</v>
      </c>
      <c r="S446" s="41" t="e">
        <f>IF(AND(NOT(ISBLANK('Case Data Entry'!S446)),ISNA(VLOOKUP('Case Data Entry'!S446,'DO NOT USE_School Picklist'!$S$3:$S$12,1,FALSE))),"Please select a value from the drop-down menu",IF('DO NOT USE_Case Formulas'!A446,"OK",NA()))</f>
        <v>#N/A</v>
      </c>
      <c r="T446" s="41" t="e">
        <f>IF(AND(NOT(ISBLANK('Case Data Entry'!T446)),ISNA(VLOOKUP('Case Data Entry'!T446,'DO NOT USE_School Picklist'!$S$3:$S$12,1,FALSE))),"Please select a value from the drop-down menu",IF('DO NOT USE_Case Formulas'!A446,"OK",NA()))</f>
        <v>#N/A</v>
      </c>
      <c r="U446" s="41" t="e">
        <f>IF(LEN('Case Data Entry'!U446)&gt;80,"Name of Education Group must be less than 80 characters",IF('DO NOT USE_Case Formulas'!A446,"OK",NA()))</f>
        <v>#N/A</v>
      </c>
      <c r="V446" s="41" t="e">
        <f>IF(AND(NOT(ISBLANK('Case Data Entry'!V446)),ISNA(VLOOKUP('Case Data Entry'!V446,'DO NOT USE_School Picklist'!$K$3:$K$6,1,FALSE))),"Please select a value from the drop-down menu",IF('DO NOT USE_Case Formulas'!A446,"OK",NA()))</f>
        <v>#N/A</v>
      </c>
      <c r="W446" s="41" t="e">
        <f>IF(AND('DO NOT USE_Case Formulas'!A446,ISBLANK('Case Data Entry'!W446)),"Has this person had symptoms? is required",IF(AND(NOT(ISBLANK('Case Data Entry'!W446)),ISNA(VLOOKUP('Case Data Entry'!W446,'DO NOT USE_School Picklist'!$D$3:$D$5,1,FALSE))),"Please select a value from the drop-down menu",IF(NOT(ISBLANK('Case Data Entry'!W446)),"OK",NA())))</f>
        <v>#N/A</v>
      </c>
      <c r="X446" s="41" t="e">
        <f>IF(AND('Case Data Entry'!W446='DO NOT USE_School Picklist'!$D$3,ISBLANK('Case Data Entry'!X446)),"Symptom Onset Date is required if Ever Symptomatic is Yes",IF('DO NOT USE_Case Formulas'!A446,"OK",NA()))</f>
        <v>#N/A</v>
      </c>
      <c r="Y446" s="41"/>
      <c r="Z446" s="41" t="e">
        <f ca="1">IF(AND('DO NOT USE_Case Formulas'!A446,ISBLANK('Case Data Entry'!Z446)),"Lab Result Test Date is required",IF('Case Data Entry'!Z446&gt;'DO NOT USE_School Picklist'!$C$3,"Test Date cannot be a future date",IF(NOT(ISBLANK('Case Data Entry'!Z446)),"OK",NA())))</f>
        <v>#N/A</v>
      </c>
      <c r="AA446" s="41" t="e">
        <f>IF(AND(NOT(ISBLANK('Case Data Entry'!AA446)),ISNA(VLOOKUP('Case Data Entry'!AA446,'DO NOT USE_School Picklist'!$R$3:$R$7,1,FALSE))),"Please select a value from the drop-down menu",IF('DO NOT USE_Case Formulas'!A446,"OK",NA()))</f>
        <v>#N/A</v>
      </c>
      <c r="AB446" s="41" t="e">
        <f>IF(AND(NOT(ISBLANK('Case Data Entry'!AB446)),ISNA(VLOOKUP('Case Data Entry'!AB446,'DO NOT USE_School Picklist'!$Q$3:$Q$8,1,FALSE))),"Please select a value from the drop-down menu",IF('DO NOT USE_Case Formulas'!A446,"OK",NA()))</f>
        <v>#N/A</v>
      </c>
    </row>
    <row r="447" spans="1:28" x14ac:dyDescent="0.25">
      <c r="A447" s="40" t="e">
        <f>IF('DO NOT USE_Case Formulas'!A447,IF('DO NOT USE_Case Formulas'!B447,"Not all required fields are completed","OK"),NA())</f>
        <v>#N/A</v>
      </c>
      <c r="B447" s="41" t="e">
        <f>IF(AND('DO NOT USE_Case Formulas'!A447,ISBLANK('Case Data Entry'!B447)),"First Name is required",IF(NOT(ISBLANK('Case Data Entry'!B447)),"OK",NA()))</f>
        <v>#N/A</v>
      </c>
      <c r="C447" s="41" t="e">
        <f>IF(AND('DO NOT USE_Case Formulas'!A447,ISBLANK('Case Data Entry'!C447)),"Last Name is required",IF(NOT(ISBLANK('Case Data Entry'!C447)),"OK",NA()))</f>
        <v>#N/A</v>
      </c>
      <c r="D447" s="41" t="e">
        <f>IF(AND('DO NOT USE_Case Formulas'!A447,ISBLANK('Case Data Entry'!D447)),"Birthdate is required",IF(NOT(ISBLANK('Case Data Entry'!D447)),"OK",NA()))</f>
        <v>#N/A</v>
      </c>
      <c r="E447" s="41" t="e">
        <f>IF(AND('DO NOT USE_Case Formulas'!A447,ISBLANK('Case Data Entry'!E447)),"Mobile Phone is required",IF(NOT(ISBLANK('Case Data Entry'!E447)),IF(AND(ISNUMBER(VALUE('Case Data Entry'!E447)),LEFT('Case Data Entry'!E447,1)&lt;&gt;"1",LEN('Case Data Entry'!E447)=10),"OK","Phone number must be valid format"),NA()))</f>
        <v>#N/A</v>
      </c>
      <c r="F447" s="41" t="e">
        <f>IF(LEN('Case Data Entry'!F447)&gt;255,"Home Street Address must be less than 255 characters",IF('DO NOT USE_Case Formulas'!A447,"OK",NA()))</f>
        <v>#N/A</v>
      </c>
      <c r="G447" s="41" t="e">
        <f>IF(LEN('Case Data Entry'!G447)&gt;40,"City must be less than 40 characters",IF('DO NOT USE_Case Formulas'!A447,"OK",NA()))</f>
        <v>#N/A</v>
      </c>
      <c r="H447" s="41" t="e">
        <f>IF(AND(NOT(ISBLANK('Case Data Entry'!H447)),ISNA(VLOOKUP('Case Data Entry'!H447,'DO NOT USE_School Picklist'!$P$3:$P$52,1,FALSE))),"Please select a value from the drop-down menu",IF('DO NOT USE_Case Formulas'!A447,"OK",NA()))</f>
        <v>#N/A</v>
      </c>
      <c r="I447" s="41" t="e">
        <f>IF(AND('DO NOT USE_Case Formulas'!A447,ISBLANK('Case Data Entry'!I447)),"Zip is required",IF(ISBLANK('Case Data Entry'!I447),NA(),"OK"))</f>
        <v>#N/A</v>
      </c>
      <c r="J447" s="41" t="e">
        <f>IF(AND('DO NOT USE_Case Formulas'!A447,ISBLANK('Case Data Entry'!J447)),"Student or Staff? is required",IF(ISBLANK('Case Data Entry'!J447),NA(),IF(ISNA(VLOOKUP('Case Data Entry'!J447,'DO NOT USE_School Picklist'!$B$3:$B$6,1,FALSE)),"Please select a value from the drop-down menu","OK")))</f>
        <v>#N/A</v>
      </c>
      <c r="K447" s="41" t="e">
        <f>IF(AND('Case Data Entry'!J447='DO NOT USE_School Picklist'!$B$4,ISBLANK('Case Data Entry'!K447)),"Occupation/Job Title is required if Student or Staff? is Yes, staff/faculty or volunteer",IF('DO NOT USE_Case Formulas'!A447,"OK",NA()))</f>
        <v>#N/A</v>
      </c>
      <c r="L447" s="41" t="e">
        <f ca="1">IF('Case Data Entry'!L447&gt;'DO NOT USE_School Picklist'!$C$3,"Date last on school campus/facility cannot be a future date",IF('DO NOT USE_Case Formulas'!A447,IF(ISBLANK('Case Data Entry'!L447),"Date last on school campus/facility is required","OK"),NA()))</f>
        <v>#N/A</v>
      </c>
      <c r="M447" s="41" t="e">
        <f>IF(AND('DO NOT USE_Case Formulas'!A447,ISBLANK('Case Data Entry'!M447)),"Specific Place in the Location is required",IF(ISBLANK('Case Data Entry'!M447),NA(),"OK"))</f>
        <v>#N/A</v>
      </c>
      <c r="N447" s="41" t="e">
        <f>IF(LEN('Case Data Entry'!N447)&gt;50,"Parent/Guardian Name must be less than 50 characters",IF('DO NOT USE_Case Formulas'!A447,"OK",NA()))</f>
        <v>#N/A</v>
      </c>
      <c r="O447" s="41" t="e">
        <f>IF(NOT(ISBLANK('Case Data Entry'!O447)),IF(AND(ISNUMBER('Case Data Entry'!O447),LEFT('Case Data Entry'!O447,1)&lt;&gt;"1",LEN('Case Data Entry'!O447)=10),"OK","Phone number must be valid format"),IF('DO NOT USE_Case Formulas'!A447,"OK",NA()))</f>
        <v>#N/A</v>
      </c>
      <c r="P447" s="41" t="e">
        <f>IF(AND(NOT(ISBLANK('Case Data Entry'!P447)),ISNA(VLOOKUP('Case Data Entry'!P447,'DO NOT USE_School Picklist'!$E$3:$E$10,1,FALSE))),"Please select a value from the drop-down menu",IF('DO NOT USE_Case Formulas'!A447,"OK",NA()))</f>
        <v>#N/A</v>
      </c>
      <c r="Q447" s="41" t="e">
        <f>IF(AND(NOT(ISBLANK('Case Data Entry'!Q447)),ISNA(VLOOKUP('Case Data Entry'!Q447,'DO NOT USE_School Picklist'!$F$3:$F$16,1,FALSE))),"Please select a value from the drop-down menu",IF('DO NOT USE_Case Formulas'!A447,"OK",NA()))</f>
        <v>#N/A</v>
      </c>
      <c r="R447" s="41" t="e">
        <f>IF(LEN('Case Data Entry'!R447)&gt;100,"Classroom(s) must be less than 100 characters",IF('DO NOT USE_Case Formulas'!A447,"OK",NA()))</f>
        <v>#N/A</v>
      </c>
      <c r="S447" s="41" t="e">
        <f>IF(AND(NOT(ISBLANK('Case Data Entry'!S447)),ISNA(VLOOKUP('Case Data Entry'!S447,'DO NOT USE_School Picklist'!$S$3:$S$12,1,FALSE))),"Please select a value from the drop-down menu",IF('DO NOT USE_Case Formulas'!A447,"OK",NA()))</f>
        <v>#N/A</v>
      </c>
      <c r="T447" s="41" t="e">
        <f>IF(AND(NOT(ISBLANK('Case Data Entry'!T447)),ISNA(VLOOKUP('Case Data Entry'!T447,'DO NOT USE_School Picklist'!$S$3:$S$12,1,FALSE))),"Please select a value from the drop-down menu",IF('DO NOT USE_Case Formulas'!A447,"OK",NA()))</f>
        <v>#N/A</v>
      </c>
      <c r="U447" s="41" t="e">
        <f>IF(LEN('Case Data Entry'!U447)&gt;80,"Name of Education Group must be less than 80 characters",IF('DO NOT USE_Case Formulas'!A447,"OK",NA()))</f>
        <v>#N/A</v>
      </c>
      <c r="V447" s="41" t="e">
        <f>IF(AND(NOT(ISBLANK('Case Data Entry'!V447)),ISNA(VLOOKUP('Case Data Entry'!V447,'DO NOT USE_School Picklist'!$K$3:$K$6,1,FALSE))),"Please select a value from the drop-down menu",IF('DO NOT USE_Case Formulas'!A447,"OK",NA()))</f>
        <v>#N/A</v>
      </c>
      <c r="W447" s="41" t="e">
        <f>IF(AND('DO NOT USE_Case Formulas'!A447,ISBLANK('Case Data Entry'!W447)),"Has this person had symptoms? is required",IF(AND(NOT(ISBLANK('Case Data Entry'!W447)),ISNA(VLOOKUP('Case Data Entry'!W447,'DO NOT USE_School Picklist'!$D$3:$D$5,1,FALSE))),"Please select a value from the drop-down menu",IF(NOT(ISBLANK('Case Data Entry'!W447)),"OK",NA())))</f>
        <v>#N/A</v>
      </c>
      <c r="X447" s="41" t="e">
        <f>IF(AND('Case Data Entry'!W447='DO NOT USE_School Picklist'!$D$3,ISBLANK('Case Data Entry'!X447)),"Symptom Onset Date is required if Ever Symptomatic is Yes",IF('DO NOT USE_Case Formulas'!A447,"OK",NA()))</f>
        <v>#N/A</v>
      </c>
      <c r="Y447" s="41"/>
      <c r="Z447" s="41" t="e">
        <f ca="1">IF(AND('DO NOT USE_Case Formulas'!A447,ISBLANK('Case Data Entry'!Z447)),"Lab Result Test Date is required",IF('Case Data Entry'!Z447&gt;'DO NOT USE_School Picklist'!$C$3,"Test Date cannot be a future date",IF(NOT(ISBLANK('Case Data Entry'!Z447)),"OK",NA())))</f>
        <v>#N/A</v>
      </c>
      <c r="AA447" s="41" t="e">
        <f>IF(AND(NOT(ISBLANK('Case Data Entry'!AA447)),ISNA(VLOOKUP('Case Data Entry'!AA447,'DO NOT USE_School Picklist'!$R$3:$R$7,1,FALSE))),"Please select a value from the drop-down menu",IF('DO NOT USE_Case Formulas'!A447,"OK",NA()))</f>
        <v>#N/A</v>
      </c>
      <c r="AB447" s="41" t="e">
        <f>IF(AND(NOT(ISBLANK('Case Data Entry'!AB447)),ISNA(VLOOKUP('Case Data Entry'!AB447,'DO NOT USE_School Picklist'!$Q$3:$Q$8,1,FALSE))),"Please select a value from the drop-down menu",IF('DO NOT USE_Case Formulas'!A447,"OK",NA()))</f>
        <v>#N/A</v>
      </c>
    </row>
    <row r="448" spans="1:28" x14ac:dyDescent="0.25">
      <c r="A448" s="40" t="e">
        <f>IF('DO NOT USE_Case Formulas'!A448,IF('DO NOT USE_Case Formulas'!B448,"Not all required fields are completed","OK"),NA())</f>
        <v>#N/A</v>
      </c>
      <c r="B448" s="41" t="e">
        <f>IF(AND('DO NOT USE_Case Formulas'!A448,ISBLANK('Case Data Entry'!B448)),"First Name is required",IF(NOT(ISBLANK('Case Data Entry'!B448)),"OK",NA()))</f>
        <v>#N/A</v>
      </c>
      <c r="C448" s="41" t="e">
        <f>IF(AND('DO NOT USE_Case Formulas'!A448,ISBLANK('Case Data Entry'!C448)),"Last Name is required",IF(NOT(ISBLANK('Case Data Entry'!C448)),"OK",NA()))</f>
        <v>#N/A</v>
      </c>
      <c r="D448" s="41" t="e">
        <f>IF(AND('DO NOT USE_Case Formulas'!A448,ISBLANK('Case Data Entry'!D448)),"Birthdate is required",IF(NOT(ISBLANK('Case Data Entry'!D448)),"OK",NA()))</f>
        <v>#N/A</v>
      </c>
      <c r="E448" s="41" t="e">
        <f>IF(AND('DO NOT USE_Case Formulas'!A448,ISBLANK('Case Data Entry'!E448)),"Mobile Phone is required",IF(NOT(ISBLANK('Case Data Entry'!E448)),IF(AND(ISNUMBER(VALUE('Case Data Entry'!E448)),LEFT('Case Data Entry'!E448,1)&lt;&gt;"1",LEN('Case Data Entry'!E448)=10),"OK","Phone number must be valid format"),NA()))</f>
        <v>#N/A</v>
      </c>
      <c r="F448" s="41" t="e">
        <f>IF(LEN('Case Data Entry'!F448)&gt;255,"Home Street Address must be less than 255 characters",IF('DO NOT USE_Case Formulas'!A448,"OK",NA()))</f>
        <v>#N/A</v>
      </c>
      <c r="G448" s="41" t="e">
        <f>IF(LEN('Case Data Entry'!G448)&gt;40,"City must be less than 40 characters",IF('DO NOT USE_Case Formulas'!A448,"OK",NA()))</f>
        <v>#N/A</v>
      </c>
      <c r="H448" s="41" t="e">
        <f>IF(AND(NOT(ISBLANK('Case Data Entry'!H448)),ISNA(VLOOKUP('Case Data Entry'!H448,'DO NOT USE_School Picklist'!$P$3:$P$52,1,FALSE))),"Please select a value from the drop-down menu",IF('DO NOT USE_Case Formulas'!A448,"OK",NA()))</f>
        <v>#N/A</v>
      </c>
      <c r="I448" s="41" t="e">
        <f>IF(AND('DO NOT USE_Case Formulas'!A448,ISBLANK('Case Data Entry'!I448)),"Zip is required",IF(ISBLANK('Case Data Entry'!I448),NA(),"OK"))</f>
        <v>#N/A</v>
      </c>
      <c r="J448" s="41" t="e">
        <f>IF(AND('DO NOT USE_Case Formulas'!A448,ISBLANK('Case Data Entry'!J448)),"Student or Staff? is required",IF(ISBLANK('Case Data Entry'!J448),NA(),IF(ISNA(VLOOKUP('Case Data Entry'!J448,'DO NOT USE_School Picklist'!$B$3:$B$6,1,FALSE)),"Please select a value from the drop-down menu","OK")))</f>
        <v>#N/A</v>
      </c>
      <c r="K448" s="41" t="e">
        <f>IF(AND('Case Data Entry'!J448='DO NOT USE_School Picklist'!$B$4,ISBLANK('Case Data Entry'!K448)),"Occupation/Job Title is required if Student or Staff? is Yes, staff/faculty or volunteer",IF('DO NOT USE_Case Formulas'!A448,"OK",NA()))</f>
        <v>#N/A</v>
      </c>
      <c r="L448" s="41" t="e">
        <f ca="1">IF('Case Data Entry'!L448&gt;'DO NOT USE_School Picklist'!$C$3,"Date last on school campus/facility cannot be a future date",IF('DO NOT USE_Case Formulas'!A448,IF(ISBLANK('Case Data Entry'!L448),"Date last on school campus/facility is required","OK"),NA()))</f>
        <v>#N/A</v>
      </c>
      <c r="M448" s="41" t="e">
        <f>IF(AND('DO NOT USE_Case Formulas'!A448,ISBLANK('Case Data Entry'!M448)),"Specific Place in the Location is required",IF(ISBLANK('Case Data Entry'!M448),NA(),"OK"))</f>
        <v>#N/A</v>
      </c>
      <c r="N448" s="41" t="e">
        <f>IF(LEN('Case Data Entry'!N448)&gt;50,"Parent/Guardian Name must be less than 50 characters",IF('DO NOT USE_Case Formulas'!A448,"OK",NA()))</f>
        <v>#N/A</v>
      </c>
      <c r="O448" s="41" t="e">
        <f>IF(NOT(ISBLANK('Case Data Entry'!O448)),IF(AND(ISNUMBER('Case Data Entry'!O448),LEFT('Case Data Entry'!O448,1)&lt;&gt;"1",LEN('Case Data Entry'!O448)=10),"OK","Phone number must be valid format"),IF('DO NOT USE_Case Formulas'!A448,"OK",NA()))</f>
        <v>#N/A</v>
      </c>
      <c r="P448" s="41" t="e">
        <f>IF(AND(NOT(ISBLANK('Case Data Entry'!P448)),ISNA(VLOOKUP('Case Data Entry'!P448,'DO NOT USE_School Picklist'!$E$3:$E$10,1,FALSE))),"Please select a value from the drop-down menu",IF('DO NOT USE_Case Formulas'!A448,"OK",NA()))</f>
        <v>#N/A</v>
      </c>
      <c r="Q448" s="41" t="e">
        <f>IF(AND(NOT(ISBLANK('Case Data Entry'!Q448)),ISNA(VLOOKUP('Case Data Entry'!Q448,'DO NOT USE_School Picklist'!$F$3:$F$16,1,FALSE))),"Please select a value from the drop-down menu",IF('DO NOT USE_Case Formulas'!A448,"OK",NA()))</f>
        <v>#N/A</v>
      </c>
      <c r="R448" s="41" t="e">
        <f>IF(LEN('Case Data Entry'!R448)&gt;100,"Classroom(s) must be less than 100 characters",IF('DO NOT USE_Case Formulas'!A448,"OK",NA()))</f>
        <v>#N/A</v>
      </c>
      <c r="S448" s="41" t="e">
        <f>IF(AND(NOT(ISBLANK('Case Data Entry'!S448)),ISNA(VLOOKUP('Case Data Entry'!S448,'DO NOT USE_School Picklist'!$S$3:$S$12,1,FALSE))),"Please select a value from the drop-down menu",IF('DO NOT USE_Case Formulas'!A448,"OK",NA()))</f>
        <v>#N/A</v>
      </c>
      <c r="T448" s="41" t="e">
        <f>IF(AND(NOT(ISBLANK('Case Data Entry'!T448)),ISNA(VLOOKUP('Case Data Entry'!T448,'DO NOT USE_School Picklist'!$S$3:$S$12,1,FALSE))),"Please select a value from the drop-down menu",IF('DO NOT USE_Case Formulas'!A448,"OK",NA()))</f>
        <v>#N/A</v>
      </c>
      <c r="U448" s="41" t="e">
        <f>IF(LEN('Case Data Entry'!U448)&gt;80,"Name of Education Group must be less than 80 characters",IF('DO NOT USE_Case Formulas'!A448,"OK",NA()))</f>
        <v>#N/A</v>
      </c>
      <c r="V448" s="41" t="e">
        <f>IF(AND(NOT(ISBLANK('Case Data Entry'!V448)),ISNA(VLOOKUP('Case Data Entry'!V448,'DO NOT USE_School Picklist'!$K$3:$K$6,1,FALSE))),"Please select a value from the drop-down menu",IF('DO NOT USE_Case Formulas'!A448,"OK",NA()))</f>
        <v>#N/A</v>
      </c>
      <c r="W448" s="41" t="e">
        <f>IF(AND('DO NOT USE_Case Formulas'!A448,ISBLANK('Case Data Entry'!W448)),"Has this person had symptoms? is required",IF(AND(NOT(ISBLANK('Case Data Entry'!W448)),ISNA(VLOOKUP('Case Data Entry'!W448,'DO NOT USE_School Picklist'!$D$3:$D$5,1,FALSE))),"Please select a value from the drop-down menu",IF(NOT(ISBLANK('Case Data Entry'!W448)),"OK",NA())))</f>
        <v>#N/A</v>
      </c>
      <c r="X448" s="41" t="e">
        <f>IF(AND('Case Data Entry'!W448='DO NOT USE_School Picklist'!$D$3,ISBLANK('Case Data Entry'!X448)),"Symptom Onset Date is required if Ever Symptomatic is Yes",IF('DO NOT USE_Case Formulas'!A448,"OK",NA()))</f>
        <v>#N/A</v>
      </c>
      <c r="Y448" s="41"/>
      <c r="Z448" s="41" t="e">
        <f ca="1">IF(AND('DO NOT USE_Case Formulas'!A448,ISBLANK('Case Data Entry'!Z448)),"Lab Result Test Date is required",IF('Case Data Entry'!Z448&gt;'DO NOT USE_School Picklist'!$C$3,"Test Date cannot be a future date",IF(NOT(ISBLANK('Case Data Entry'!Z448)),"OK",NA())))</f>
        <v>#N/A</v>
      </c>
      <c r="AA448" s="41" t="e">
        <f>IF(AND(NOT(ISBLANK('Case Data Entry'!AA448)),ISNA(VLOOKUP('Case Data Entry'!AA448,'DO NOT USE_School Picklist'!$R$3:$R$7,1,FALSE))),"Please select a value from the drop-down menu",IF('DO NOT USE_Case Formulas'!A448,"OK",NA()))</f>
        <v>#N/A</v>
      </c>
      <c r="AB448" s="41" t="e">
        <f>IF(AND(NOT(ISBLANK('Case Data Entry'!AB448)),ISNA(VLOOKUP('Case Data Entry'!AB448,'DO NOT USE_School Picklist'!$Q$3:$Q$8,1,FALSE))),"Please select a value from the drop-down menu",IF('DO NOT USE_Case Formulas'!A448,"OK",NA()))</f>
        <v>#N/A</v>
      </c>
    </row>
    <row r="449" spans="1:28" x14ac:dyDescent="0.25">
      <c r="A449" s="40" t="e">
        <f>IF('DO NOT USE_Case Formulas'!A449,IF('DO NOT USE_Case Formulas'!B449,"Not all required fields are completed","OK"),NA())</f>
        <v>#N/A</v>
      </c>
      <c r="B449" s="41" t="e">
        <f>IF(AND('DO NOT USE_Case Formulas'!A449,ISBLANK('Case Data Entry'!B449)),"First Name is required",IF(NOT(ISBLANK('Case Data Entry'!B449)),"OK",NA()))</f>
        <v>#N/A</v>
      </c>
      <c r="C449" s="41" t="e">
        <f>IF(AND('DO NOT USE_Case Formulas'!A449,ISBLANK('Case Data Entry'!C449)),"Last Name is required",IF(NOT(ISBLANK('Case Data Entry'!C449)),"OK",NA()))</f>
        <v>#N/A</v>
      </c>
      <c r="D449" s="41" t="e">
        <f>IF(AND('DO NOT USE_Case Formulas'!A449,ISBLANK('Case Data Entry'!D449)),"Birthdate is required",IF(NOT(ISBLANK('Case Data Entry'!D449)),"OK",NA()))</f>
        <v>#N/A</v>
      </c>
      <c r="E449" s="41" t="e">
        <f>IF(AND('DO NOT USE_Case Formulas'!A449,ISBLANK('Case Data Entry'!E449)),"Mobile Phone is required",IF(NOT(ISBLANK('Case Data Entry'!E449)),IF(AND(ISNUMBER(VALUE('Case Data Entry'!E449)),LEFT('Case Data Entry'!E449,1)&lt;&gt;"1",LEN('Case Data Entry'!E449)=10),"OK","Phone number must be valid format"),NA()))</f>
        <v>#N/A</v>
      </c>
      <c r="F449" s="41" t="e">
        <f>IF(LEN('Case Data Entry'!F449)&gt;255,"Home Street Address must be less than 255 characters",IF('DO NOT USE_Case Formulas'!A449,"OK",NA()))</f>
        <v>#N/A</v>
      </c>
      <c r="G449" s="41" t="e">
        <f>IF(LEN('Case Data Entry'!G449)&gt;40,"City must be less than 40 characters",IF('DO NOT USE_Case Formulas'!A449,"OK",NA()))</f>
        <v>#N/A</v>
      </c>
      <c r="H449" s="41" t="e">
        <f>IF(AND(NOT(ISBLANK('Case Data Entry'!H449)),ISNA(VLOOKUP('Case Data Entry'!H449,'DO NOT USE_School Picklist'!$P$3:$P$52,1,FALSE))),"Please select a value from the drop-down menu",IF('DO NOT USE_Case Formulas'!A449,"OK",NA()))</f>
        <v>#N/A</v>
      </c>
      <c r="I449" s="41" t="e">
        <f>IF(AND('DO NOT USE_Case Formulas'!A449,ISBLANK('Case Data Entry'!I449)),"Zip is required",IF(ISBLANK('Case Data Entry'!I449),NA(),"OK"))</f>
        <v>#N/A</v>
      </c>
      <c r="J449" s="41" t="e">
        <f>IF(AND('DO NOT USE_Case Formulas'!A449,ISBLANK('Case Data Entry'!J449)),"Student or Staff? is required",IF(ISBLANK('Case Data Entry'!J449),NA(),IF(ISNA(VLOOKUP('Case Data Entry'!J449,'DO NOT USE_School Picklist'!$B$3:$B$6,1,FALSE)),"Please select a value from the drop-down menu","OK")))</f>
        <v>#N/A</v>
      </c>
      <c r="K449" s="41" t="e">
        <f>IF(AND('Case Data Entry'!J449='DO NOT USE_School Picklist'!$B$4,ISBLANK('Case Data Entry'!K449)),"Occupation/Job Title is required if Student or Staff? is Yes, staff/faculty or volunteer",IF('DO NOT USE_Case Formulas'!A449,"OK",NA()))</f>
        <v>#N/A</v>
      </c>
      <c r="L449" s="41" t="e">
        <f ca="1">IF('Case Data Entry'!L449&gt;'DO NOT USE_School Picklist'!$C$3,"Date last on school campus/facility cannot be a future date",IF('DO NOT USE_Case Formulas'!A449,IF(ISBLANK('Case Data Entry'!L449),"Date last on school campus/facility is required","OK"),NA()))</f>
        <v>#N/A</v>
      </c>
      <c r="M449" s="41" t="e">
        <f>IF(AND('DO NOT USE_Case Formulas'!A449,ISBLANK('Case Data Entry'!M449)),"Specific Place in the Location is required",IF(ISBLANK('Case Data Entry'!M449),NA(),"OK"))</f>
        <v>#N/A</v>
      </c>
      <c r="N449" s="41" t="e">
        <f>IF(LEN('Case Data Entry'!N449)&gt;50,"Parent/Guardian Name must be less than 50 characters",IF('DO NOT USE_Case Formulas'!A449,"OK",NA()))</f>
        <v>#N/A</v>
      </c>
      <c r="O449" s="41" t="e">
        <f>IF(NOT(ISBLANK('Case Data Entry'!O449)),IF(AND(ISNUMBER('Case Data Entry'!O449),LEFT('Case Data Entry'!O449,1)&lt;&gt;"1",LEN('Case Data Entry'!O449)=10),"OK","Phone number must be valid format"),IF('DO NOT USE_Case Formulas'!A449,"OK",NA()))</f>
        <v>#N/A</v>
      </c>
      <c r="P449" s="41" t="e">
        <f>IF(AND(NOT(ISBLANK('Case Data Entry'!P449)),ISNA(VLOOKUP('Case Data Entry'!P449,'DO NOT USE_School Picklist'!$E$3:$E$10,1,FALSE))),"Please select a value from the drop-down menu",IF('DO NOT USE_Case Formulas'!A449,"OK",NA()))</f>
        <v>#N/A</v>
      </c>
      <c r="Q449" s="41" t="e">
        <f>IF(AND(NOT(ISBLANK('Case Data Entry'!Q449)),ISNA(VLOOKUP('Case Data Entry'!Q449,'DO NOT USE_School Picklist'!$F$3:$F$16,1,FALSE))),"Please select a value from the drop-down menu",IF('DO NOT USE_Case Formulas'!A449,"OK",NA()))</f>
        <v>#N/A</v>
      </c>
      <c r="R449" s="41" t="e">
        <f>IF(LEN('Case Data Entry'!R449)&gt;100,"Classroom(s) must be less than 100 characters",IF('DO NOT USE_Case Formulas'!A449,"OK",NA()))</f>
        <v>#N/A</v>
      </c>
      <c r="S449" s="41" t="e">
        <f>IF(AND(NOT(ISBLANK('Case Data Entry'!S449)),ISNA(VLOOKUP('Case Data Entry'!S449,'DO NOT USE_School Picklist'!$S$3:$S$12,1,FALSE))),"Please select a value from the drop-down menu",IF('DO NOT USE_Case Formulas'!A449,"OK",NA()))</f>
        <v>#N/A</v>
      </c>
      <c r="T449" s="41" t="e">
        <f>IF(AND(NOT(ISBLANK('Case Data Entry'!T449)),ISNA(VLOOKUP('Case Data Entry'!T449,'DO NOT USE_School Picklist'!$S$3:$S$12,1,FALSE))),"Please select a value from the drop-down menu",IF('DO NOT USE_Case Formulas'!A449,"OK",NA()))</f>
        <v>#N/A</v>
      </c>
      <c r="U449" s="41" t="e">
        <f>IF(LEN('Case Data Entry'!U449)&gt;80,"Name of Education Group must be less than 80 characters",IF('DO NOT USE_Case Formulas'!A449,"OK",NA()))</f>
        <v>#N/A</v>
      </c>
      <c r="V449" s="41" t="e">
        <f>IF(AND(NOT(ISBLANK('Case Data Entry'!V449)),ISNA(VLOOKUP('Case Data Entry'!V449,'DO NOT USE_School Picklist'!$K$3:$K$6,1,FALSE))),"Please select a value from the drop-down menu",IF('DO NOT USE_Case Formulas'!A449,"OK",NA()))</f>
        <v>#N/A</v>
      </c>
      <c r="W449" s="41" t="e">
        <f>IF(AND('DO NOT USE_Case Formulas'!A449,ISBLANK('Case Data Entry'!W449)),"Has this person had symptoms? is required",IF(AND(NOT(ISBLANK('Case Data Entry'!W449)),ISNA(VLOOKUP('Case Data Entry'!W449,'DO NOT USE_School Picklist'!$D$3:$D$5,1,FALSE))),"Please select a value from the drop-down menu",IF(NOT(ISBLANK('Case Data Entry'!W449)),"OK",NA())))</f>
        <v>#N/A</v>
      </c>
      <c r="X449" s="41" t="e">
        <f>IF(AND('Case Data Entry'!W449='DO NOT USE_School Picklist'!$D$3,ISBLANK('Case Data Entry'!X449)),"Symptom Onset Date is required if Ever Symptomatic is Yes",IF('DO NOT USE_Case Formulas'!A449,"OK",NA()))</f>
        <v>#N/A</v>
      </c>
      <c r="Y449" s="41"/>
      <c r="Z449" s="41" t="e">
        <f ca="1">IF(AND('DO NOT USE_Case Formulas'!A449,ISBLANK('Case Data Entry'!Z449)),"Lab Result Test Date is required",IF('Case Data Entry'!Z449&gt;'DO NOT USE_School Picklist'!$C$3,"Test Date cannot be a future date",IF(NOT(ISBLANK('Case Data Entry'!Z449)),"OK",NA())))</f>
        <v>#N/A</v>
      </c>
      <c r="AA449" s="41" t="e">
        <f>IF(AND(NOT(ISBLANK('Case Data Entry'!AA449)),ISNA(VLOOKUP('Case Data Entry'!AA449,'DO NOT USE_School Picklist'!$R$3:$R$7,1,FALSE))),"Please select a value from the drop-down menu",IF('DO NOT USE_Case Formulas'!A449,"OK",NA()))</f>
        <v>#N/A</v>
      </c>
      <c r="AB449" s="41" t="e">
        <f>IF(AND(NOT(ISBLANK('Case Data Entry'!AB449)),ISNA(VLOOKUP('Case Data Entry'!AB449,'DO NOT USE_School Picklist'!$Q$3:$Q$8,1,FALSE))),"Please select a value from the drop-down menu",IF('DO NOT USE_Case Formulas'!A449,"OK",NA()))</f>
        <v>#N/A</v>
      </c>
    </row>
    <row r="450" spans="1:28" x14ac:dyDescent="0.25">
      <c r="A450" s="40" t="e">
        <f>IF('DO NOT USE_Case Formulas'!A450,IF('DO NOT USE_Case Formulas'!B450,"Not all required fields are completed","OK"),NA())</f>
        <v>#N/A</v>
      </c>
      <c r="B450" s="41" t="e">
        <f>IF(AND('DO NOT USE_Case Formulas'!A450,ISBLANK('Case Data Entry'!B450)),"First Name is required",IF(NOT(ISBLANK('Case Data Entry'!B450)),"OK",NA()))</f>
        <v>#N/A</v>
      </c>
      <c r="C450" s="41" t="e">
        <f>IF(AND('DO NOT USE_Case Formulas'!A450,ISBLANK('Case Data Entry'!C450)),"Last Name is required",IF(NOT(ISBLANK('Case Data Entry'!C450)),"OK",NA()))</f>
        <v>#N/A</v>
      </c>
      <c r="D450" s="41" t="e">
        <f>IF(AND('DO NOT USE_Case Formulas'!A450,ISBLANK('Case Data Entry'!D450)),"Birthdate is required",IF(NOT(ISBLANK('Case Data Entry'!D450)),"OK",NA()))</f>
        <v>#N/A</v>
      </c>
      <c r="E450" s="41" t="e">
        <f>IF(AND('DO NOT USE_Case Formulas'!A450,ISBLANK('Case Data Entry'!E450)),"Mobile Phone is required",IF(NOT(ISBLANK('Case Data Entry'!E450)),IF(AND(ISNUMBER(VALUE('Case Data Entry'!E450)),LEFT('Case Data Entry'!E450,1)&lt;&gt;"1",LEN('Case Data Entry'!E450)=10),"OK","Phone number must be valid format"),NA()))</f>
        <v>#N/A</v>
      </c>
      <c r="F450" s="41" t="e">
        <f>IF(LEN('Case Data Entry'!F450)&gt;255,"Home Street Address must be less than 255 characters",IF('DO NOT USE_Case Formulas'!A450,"OK",NA()))</f>
        <v>#N/A</v>
      </c>
      <c r="G450" s="41" t="e">
        <f>IF(LEN('Case Data Entry'!G450)&gt;40,"City must be less than 40 characters",IF('DO NOT USE_Case Formulas'!A450,"OK",NA()))</f>
        <v>#N/A</v>
      </c>
      <c r="H450" s="41" t="e">
        <f>IF(AND(NOT(ISBLANK('Case Data Entry'!H450)),ISNA(VLOOKUP('Case Data Entry'!H450,'DO NOT USE_School Picklist'!$P$3:$P$52,1,FALSE))),"Please select a value from the drop-down menu",IF('DO NOT USE_Case Formulas'!A450,"OK",NA()))</f>
        <v>#N/A</v>
      </c>
      <c r="I450" s="41" t="e">
        <f>IF(AND('DO NOT USE_Case Formulas'!A450,ISBLANK('Case Data Entry'!I450)),"Zip is required",IF(ISBLANK('Case Data Entry'!I450),NA(),"OK"))</f>
        <v>#N/A</v>
      </c>
      <c r="J450" s="41" t="e">
        <f>IF(AND('DO NOT USE_Case Formulas'!A450,ISBLANK('Case Data Entry'!J450)),"Student or Staff? is required",IF(ISBLANK('Case Data Entry'!J450),NA(),IF(ISNA(VLOOKUP('Case Data Entry'!J450,'DO NOT USE_School Picklist'!$B$3:$B$6,1,FALSE)),"Please select a value from the drop-down menu","OK")))</f>
        <v>#N/A</v>
      </c>
      <c r="K450" s="41" t="e">
        <f>IF(AND('Case Data Entry'!J450='DO NOT USE_School Picklist'!$B$4,ISBLANK('Case Data Entry'!K450)),"Occupation/Job Title is required if Student or Staff? is Yes, staff/faculty or volunteer",IF('DO NOT USE_Case Formulas'!A450,"OK",NA()))</f>
        <v>#N/A</v>
      </c>
      <c r="L450" s="41" t="e">
        <f ca="1">IF('Case Data Entry'!L450&gt;'DO NOT USE_School Picklist'!$C$3,"Date last on school campus/facility cannot be a future date",IF('DO NOT USE_Case Formulas'!A450,IF(ISBLANK('Case Data Entry'!L450),"Date last on school campus/facility is required","OK"),NA()))</f>
        <v>#N/A</v>
      </c>
      <c r="M450" s="41" t="e">
        <f>IF(AND('DO NOT USE_Case Formulas'!A450,ISBLANK('Case Data Entry'!M450)),"Specific Place in the Location is required",IF(ISBLANK('Case Data Entry'!M450),NA(),"OK"))</f>
        <v>#N/A</v>
      </c>
      <c r="N450" s="41" t="e">
        <f>IF(LEN('Case Data Entry'!N450)&gt;50,"Parent/Guardian Name must be less than 50 characters",IF('DO NOT USE_Case Formulas'!A450,"OK",NA()))</f>
        <v>#N/A</v>
      </c>
      <c r="O450" s="41" t="e">
        <f>IF(NOT(ISBLANK('Case Data Entry'!O450)),IF(AND(ISNUMBER('Case Data Entry'!O450),LEFT('Case Data Entry'!O450,1)&lt;&gt;"1",LEN('Case Data Entry'!O450)=10),"OK","Phone number must be valid format"),IF('DO NOT USE_Case Formulas'!A450,"OK",NA()))</f>
        <v>#N/A</v>
      </c>
      <c r="P450" s="41" t="e">
        <f>IF(AND(NOT(ISBLANK('Case Data Entry'!P450)),ISNA(VLOOKUP('Case Data Entry'!P450,'DO NOT USE_School Picklist'!$E$3:$E$10,1,FALSE))),"Please select a value from the drop-down menu",IF('DO NOT USE_Case Formulas'!A450,"OK",NA()))</f>
        <v>#N/A</v>
      </c>
      <c r="Q450" s="41" t="e">
        <f>IF(AND(NOT(ISBLANK('Case Data Entry'!Q450)),ISNA(VLOOKUP('Case Data Entry'!Q450,'DO NOT USE_School Picklist'!$F$3:$F$16,1,FALSE))),"Please select a value from the drop-down menu",IF('DO NOT USE_Case Formulas'!A450,"OK",NA()))</f>
        <v>#N/A</v>
      </c>
      <c r="R450" s="41" t="e">
        <f>IF(LEN('Case Data Entry'!R450)&gt;100,"Classroom(s) must be less than 100 characters",IF('DO NOT USE_Case Formulas'!A450,"OK",NA()))</f>
        <v>#N/A</v>
      </c>
      <c r="S450" s="41" t="e">
        <f>IF(AND(NOT(ISBLANK('Case Data Entry'!S450)),ISNA(VLOOKUP('Case Data Entry'!S450,'DO NOT USE_School Picklist'!$S$3:$S$12,1,FALSE))),"Please select a value from the drop-down menu",IF('DO NOT USE_Case Formulas'!A450,"OK",NA()))</f>
        <v>#N/A</v>
      </c>
      <c r="T450" s="41" t="e">
        <f>IF(AND(NOT(ISBLANK('Case Data Entry'!T450)),ISNA(VLOOKUP('Case Data Entry'!T450,'DO NOT USE_School Picklist'!$S$3:$S$12,1,FALSE))),"Please select a value from the drop-down menu",IF('DO NOT USE_Case Formulas'!A450,"OK",NA()))</f>
        <v>#N/A</v>
      </c>
      <c r="U450" s="41" t="e">
        <f>IF(LEN('Case Data Entry'!U450)&gt;80,"Name of Education Group must be less than 80 characters",IF('DO NOT USE_Case Formulas'!A450,"OK",NA()))</f>
        <v>#N/A</v>
      </c>
      <c r="V450" s="41" t="e">
        <f>IF(AND(NOT(ISBLANK('Case Data Entry'!V450)),ISNA(VLOOKUP('Case Data Entry'!V450,'DO NOT USE_School Picklist'!$K$3:$K$6,1,FALSE))),"Please select a value from the drop-down menu",IF('DO NOT USE_Case Formulas'!A450,"OK",NA()))</f>
        <v>#N/A</v>
      </c>
      <c r="W450" s="41" t="e">
        <f>IF(AND('DO NOT USE_Case Formulas'!A450,ISBLANK('Case Data Entry'!W450)),"Has this person had symptoms? is required",IF(AND(NOT(ISBLANK('Case Data Entry'!W450)),ISNA(VLOOKUP('Case Data Entry'!W450,'DO NOT USE_School Picklist'!$D$3:$D$5,1,FALSE))),"Please select a value from the drop-down menu",IF(NOT(ISBLANK('Case Data Entry'!W450)),"OK",NA())))</f>
        <v>#N/A</v>
      </c>
      <c r="X450" s="41" t="e">
        <f>IF(AND('Case Data Entry'!W450='DO NOT USE_School Picklist'!$D$3,ISBLANK('Case Data Entry'!X450)),"Symptom Onset Date is required if Ever Symptomatic is Yes",IF('DO NOT USE_Case Formulas'!A450,"OK",NA()))</f>
        <v>#N/A</v>
      </c>
      <c r="Y450" s="41"/>
      <c r="Z450" s="41" t="e">
        <f ca="1">IF(AND('DO NOT USE_Case Formulas'!A450,ISBLANK('Case Data Entry'!Z450)),"Lab Result Test Date is required",IF('Case Data Entry'!Z450&gt;'DO NOT USE_School Picklist'!$C$3,"Test Date cannot be a future date",IF(NOT(ISBLANK('Case Data Entry'!Z450)),"OK",NA())))</f>
        <v>#N/A</v>
      </c>
      <c r="AA450" s="41" t="e">
        <f>IF(AND(NOT(ISBLANK('Case Data Entry'!AA450)),ISNA(VLOOKUP('Case Data Entry'!AA450,'DO NOT USE_School Picklist'!$R$3:$R$7,1,FALSE))),"Please select a value from the drop-down menu",IF('DO NOT USE_Case Formulas'!A450,"OK",NA()))</f>
        <v>#N/A</v>
      </c>
      <c r="AB450" s="41" t="e">
        <f>IF(AND(NOT(ISBLANK('Case Data Entry'!AB450)),ISNA(VLOOKUP('Case Data Entry'!AB450,'DO NOT USE_School Picklist'!$Q$3:$Q$8,1,FALSE))),"Please select a value from the drop-down menu",IF('DO NOT USE_Case Formulas'!A450,"OK",NA()))</f>
        <v>#N/A</v>
      </c>
    </row>
    <row r="451" spans="1:28" x14ac:dyDescent="0.25">
      <c r="A451" s="40" t="e">
        <f>IF('DO NOT USE_Case Formulas'!A451,IF('DO NOT USE_Case Formulas'!B451,"Not all required fields are completed","OK"),NA())</f>
        <v>#N/A</v>
      </c>
      <c r="B451" s="41" t="e">
        <f>IF(AND('DO NOT USE_Case Formulas'!A451,ISBLANK('Case Data Entry'!B451)),"First Name is required",IF(NOT(ISBLANK('Case Data Entry'!B451)),"OK",NA()))</f>
        <v>#N/A</v>
      </c>
      <c r="C451" s="41" t="e">
        <f>IF(AND('DO NOT USE_Case Formulas'!A451,ISBLANK('Case Data Entry'!C451)),"Last Name is required",IF(NOT(ISBLANK('Case Data Entry'!C451)),"OK",NA()))</f>
        <v>#N/A</v>
      </c>
      <c r="D451" s="41" t="e">
        <f>IF(AND('DO NOT USE_Case Formulas'!A451,ISBLANK('Case Data Entry'!D451)),"Birthdate is required",IF(NOT(ISBLANK('Case Data Entry'!D451)),"OK",NA()))</f>
        <v>#N/A</v>
      </c>
      <c r="E451" s="41" t="e">
        <f>IF(AND('DO NOT USE_Case Formulas'!A451,ISBLANK('Case Data Entry'!E451)),"Mobile Phone is required",IF(NOT(ISBLANK('Case Data Entry'!E451)),IF(AND(ISNUMBER(VALUE('Case Data Entry'!E451)),LEFT('Case Data Entry'!E451,1)&lt;&gt;"1",LEN('Case Data Entry'!E451)=10),"OK","Phone number must be valid format"),NA()))</f>
        <v>#N/A</v>
      </c>
      <c r="F451" s="41" t="e">
        <f>IF(LEN('Case Data Entry'!F451)&gt;255,"Home Street Address must be less than 255 characters",IF('DO NOT USE_Case Formulas'!A451,"OK",NA()))</f>
        <v>#N/A</v>
      </c>
      <c r="G451" s="41" t="e">
        <f>IF(LEN('Case Data Entry'!G451)&gt;40,"City must be less than 40 characters",IF('DO NOT USE_Case Formulas'!A451,"OK",NA()))</f>
        <v>#N/A</v>
      </c>
      <c r="H451" s="41" t="e">
        <f>IF(AND(NOT(ISBLANK('Case Data Entry'!H451)),ISNA(VLOOKUP('Case Data Entry'!H451,'DO NOT USE_School Picklist'!$P$3:$P$52,1,FALSE))),"Please select a value from the drop-down menu",IF('DO NOT USE_Case Formulas'!A451,"OK",NA()))</f>
        <v>#N/A</v>
      </c>
      <c r="I451" s="41" t="e">
        <f>IF(AND('DO NOT USE_Case Formulas'!A451,ISBLANK('Case Data Entry'!I451)),"Zip is required",IF(ISBLANK('Case Data Entry'!I451),NA(),"OK"))</f>
        <v>#N/A</v>
      </c>
      <c r="J451" s="41" t="e">
        <f>IF(AND('DO NOT USE_Case Formulas'!A451,ISBLANK('Case Data Entry'!J451)),"Student or Staff? is required",IF(ISBLANK('Case Data Entry'!J451),NA(),IF(ISNA(VLOOKUP('Case Data Entry'!J451,'DO NOT USE_School Picklist'!$B$3:$B$6,1,FALSE)),"Please select a value from the drop-down menu","OK")))</f>
        <v>#N/A</v>
      </c>
      <c r="K451" s="41" t="e">
        <f>IF(AND('Case Data Entry'!J451='DO NOT USE_School Picklist'!$B$4,ISBLANK('Case Data Entry'!K451)),"Occupation/Job Title is required if Student or Staff? is Yes, staff/faculty or volunteer",IF('DO NOT USE_Case Formulas'!A451,"OK",NA()))</f>
        <v>#N/A</v>
      </c>
      <c r="L451" s="41" t="e">
        <f ca="1">IF('Case Data Entry'!L451&gt;'DO NOT USE_School Picklist'!$C$3,"Date last on school campus/facility cannot be a future date",IF('DO NOT USE_Case Formulas'!A451,IF(ISBLANK('Case Data Entry'!L451),"Date last on school campus/facility is required","OK"),NA()))</f>
        <v>#N/A</v>
      </c>
      <c r="M451" s="41" t="e">
        <f>IF(AND('DO NOT USE_Case Formulas'!A451,ISBLANK('Case Data Entry'!M451)),"Specific Place in the Location is required",IF(ISBLANK('Case Data Entry'!M451),NA(),"OK"))</f>
        <v>#N/A</v>
      </c>
      <c r="N451" s="41" t="e">
        <f>IF(LEN('Case Data Entry'!N451)&gt;50,"Parent/Guardian Name must be less than 50 characters",IF('DO NOT USE_Case Formulas'!A451,"OK",NA()))</f>
        <v>#N/A</v>
      </c>
      <c r="O451" s="41" t="e">
        <f>IF(NOT(ISBLANK('Case Data Entry'!O451)),IF(AND(ISNUMBER('Case Data Entry'!O451),LEFT('Case Data Entry'!O451,1)&lt;&gt;"1",LEN('Case Data Entry'!O451)=10),"OK","Phone number must be valid format"),IF('DO NOT USE_Case Formulas'!A451,"OK",NA()))</f>
        <v>#N/A</v>
      </c>
      <c r="P451" s="41" t="e">
        <f>IF(AND(NOT(ISBLANK('Case Data Entry'!P451)),ISNA(VLOOKUP('Case Data Entry'!P451,'DO NOT USE_School Picklist'!$E$3:$E$10,1,FALSE))),"Please select a value from the drop-down menu",IF('DO NOT USE_Case Formulas'!A451,"OK",NA()))</f>
        <v>#N/A</v>
      </c>
      <c r="Q451" s="41" t="e">
        <f>IF(AND(NOT(ISBLANK('Case Data Entry'!Q451)),ISNA(VLOOKUP('Case Data Entry'!Q451,'DO NOT USE_School Picklist'!$F$3:$F$16,1,FALSE))),"Please select a value from the drop-down menu",IF('DO NOT USE_Case Formulas'!A451,"OK",NA()))</f>
        <v>#N/A</v>
      </c>
      <c r="R451" s="41" t="e">
        <f>IF(LEN('Case Data Entry'!R451)&gt;100,"Classroom(s) must be less than 100 characters",IF('DO NOT USE_Case Formulas'!A451,"OK",NA()))</f>
        <v>#N/A</v>
      </c>
      <c r="S451" s="41" t="e">
        <f>IF(AND(NOT(ISBLANK('Case Data Entry'!S451)),ISNA(VLOOKUP('Case Data Entry'!S451,'DO NOT USE_School Picklist'!$S$3:$S$12,1,FALSE))),"Please select a value from the drop-down menu",IF('DO NOT USE_Case Formulas'!A451,"OK",NA()))</f>
        <v>#N/A</v>
      </c>
      <c r="T451" s="41" t="e">
        <f>IF(AND(NOT(ISBLANK('Case Data Entry'!T451)),ISNA(VLOOKUP('Case Data Entry'!T451,'DO NOT USE_School Picklist'!$S$3:$S$12,1,FALSE))),"Please select a value from the drop-down menu",IF('DO NOT USE_Case Formulas'!A451,"OK",NA()))</f>
        <v>#N/A</v>
      </c>
      <c r="U451" s="41" t="e">
        <f>IF(LEN('Case Data Entry'!U451)&gt;80,"Name of Education Group must be less than 80 characters",IF('DO NOT USE_Case Formulas'!A451,"OK",NA()))</f>
        <v>#N/A</v>
      </c>
      <c r="V451" s="41" t="e">
        <f>IF(AND(NOT(ISBLANK('Case Data Entry'!V451)),ISNA(VLOOKUP('Case Data Entry'!V451,'DO NOT USE_School Picklist'!$K$3:$K$6,1,FALSE))),"Please select a value from the drop-down menu",IF('DO NOT USE_Case Formulas'!A451,"OK",NA()))</f>
        <v>#N/A</v>
      </c>
      <c r="W451" s="41" t="e">
        <f>IF(AND('DO NOT USE_Case Formulas'!A451,ISBLANK('Case Data Entry'!W451)),"Has this person had symptoms? is required",IF(AND(NOT(ISBLANK('Case Data Entry'!W451)),ISNA(VLOOKUP('Case Data Entry'!W451,'DO NOT USE_School Picklist'!$D$3:$D$5,1,FALSE))),"Please select a value from the drop-down menu",IF(NOT(ISBLANK('Case Data Entry'!W451)),"OK",NA())))</f>
        <v>#N/A</v>
      </c>
      <c r="X451" s="41" t="e">
        <f>IF(AND('Case Data Entry'!W451='DO NOT USE_School Picklist'!$D$3,ISBLANK('Case Data Entry'!X451)),"Symptom Onset Date is required if Ever Symptomatic is Yes",IF('DO NOT USE_Case Formulas'!A451,"OK",NA()))</f>
        <v>#N/A</v>
      </c>
      <c r="Y451" s="41"/>
      <c r="Z451" s="41" t="e">
        <f ca="1">IF(AND('DO NOT USE_Case Formulas'!A451,ISBLANK('Case Data Entry'!Z451)),"Lab Result Test Date is required",IF('Case Data Entry'!Z451&gt;'DO NOT USE_School Picklist'!$C$3,"Test Date cannot be a future date",IF(NOT(ISBLANK('Case Data Entry'!Z451)),"OK",NA())))</f>
        <v>#N/A</v>
      </c>
      <c r="AA451" s="41" t="e">
        <f>IF(AND(NOT(ISBLANK('Case Data Entry'!AA451)),ISNA(VLOOKUP('Case Data Entry'!AA451,'DO NOT USE_School Picklist'!$R$3:$R$7,1,FALSE))),"Please select a value from the drop-down menu",IF('DO NOT USE_Case Formulas'!A451,"OK",NA()))</f>
        <v>#N/A</v>
      </c>
      <c r="AB451" s="41" t="e">
        <f>IF(AND(NOT(ISBLANK('Case Data Entry'!AB451)),ISNA(VLOOKUP('Case Data Entry'!AB451,'DO NOT USE_School Picklist'!$Q$3:$Q$8,1,FALSE))),"Please select a value from the drop-down menu",IF('DO NOT USE_Case Formulas'!A451,"OK",NA()))</f>
        <v>#N/A</v>
      </c>
    </row>
    <row r="452" spans="1:28" x14ac:dyDescent="0.25">
      <c r="A452" s="40" t="e">
        <f>IF('DO NOT USE_Case Formulas'!A452,IF('DO NOT USE_Case Formulas'!B452,"Not all required fields are completed","OK"),NA())</f>
        <v>#N/A</v>
      </c>
      <c r="B452" s="41" t="e">
        <f>IF(AND('DO NOT USE_Case Formulas'!A452,ISBLANK('Case Data Entry'!B452)),"First Name is required",IF(NOT(ISBLANK('Case Data Entry'!B452)),"OK",NA()))</f>
        <v>#N/A</v>
      </c>
      <c r="C452" s="41" t="e">
        <f>IF(AND('DO NOT USE_Case Formulas'!A452,ISBLANK('Case Data Entry'!C452)),"Last Name is required",IF(NOT(ISBLANK('Case Data Entry'!C452)),"OK",NA()))</f>
        <v>#N/A</v>
      </c>
      <c r="D452" s="41" t="e">
        <f>IF(AND('DO NOT USE_Case Formulas'!A452,ISBLANK('Case Data Entry'!D452)),"Birthdate is required",IF(NOT(ISBLANK('Case Data Entry'!D452)),"OK",NA()))</f>
        <v>#N/A</v>
      </c>
      <c r="E452" s="41" t="e">
        <f>IF(AND('DO NOT USE_Case Formulas'!A452,ISBLANK('Case Data Entry'!E452)),"Mobile Phone is required",IF(NOT(ISBLANK('Case Data Entry'!E452)),IF(AND(ISNUMBER(VALUE('Case Data Entry'!E452)),LEFT('Case Data Entry'!E452,1)&lt;&gt;"1",LEN('Case Data Entry'!E452)=10),"OK","Phone number must be valid format"),NA()))</f>
        <v>#N/A</v>
      </c>
      <c r="F452" s="41" t="e">
        <f>IF(LEN('Case Data Entry'!F452)&gt;255,"Home Street Address must be less than 255 characters",IF('DO NOT USE_Case Formulas'!A452,"OK",NA()))</f>
        <v>#N/A</v>
      </c>
      <c r="G452" s="41" t="e">
        <f>IF(LEN('Case Data Entry'!G452)&gt;40,"City must be less than 40 characters",IF('DO NOT USE_Case Formulas'!A452,"OK",NA()))</f>
        <v>#N/A</v>
      </c>
      <c r="H452" s="41" t="e">
        <f>IF(AND(NOT(ISBLANK('Case Data Entry'!H452)),ISNA(VLOOKUP('Case Data Entry'!H452,'DO NOT USE_School Picklist'!$P$3:$P$52,1,FALSE))),"Please select a value from the drop-down menu",IF('DO NOT USE_Case Formulas'!A452,"OK",NA()))</f>
        <v>#N/A</v>
      </c>
      <c r="I452" s="41" t="e">
        <f>IF(AND('DO NOT USE_Case Formulas'!A452,ISBLANK('Case Data Entry'!I452)),"Zip is required",IF(ISBLANK('Case Data Entry'!I452),NA(),"OK"))</f>
        <v>#N/A</v>
      </c>
      <c r="J452" s="41" t="e">
        <f>IF(AND('DO NOT USE_Case Formulas'!A452,ISBLANK('Case Data Entry'!J452)),"Student or Staff? is required",IF(ISBLANK('Case Data Entry'!J452),NA(),IF(ISNA(VLOOKUP('Case Data Entry'!J452,'DO NOT USE_School Picklist'!$B$3:$B$6,1,FALSE)),"Please select a value from the drop-down menu","OK")))</f>
        <v>#N/A</v>
      </c>
      <c r="K452" s="41" t="e">
        <f>IF(AND('Case Data Entry'!J452='DO NOT USE_School Picklist'!$B$4,ISBLANK('Case Data Entry'!K452)),"Occupation/Job Title is required if Student or Staff? is Yes, staff/faculty or volunteer",IF('DO NOT USE_Case Formulas'!A452,"OK",NA()))</f>
        <v>#N/A</v>
      </c>
      <c r="L452" s="41" t="e">
        <f ca="1">IF('Case Data Entry'!L452&gt;'DO NOT USE_School Picklist'!$C$3,"Date last on school campus/facility cannot be a future date",IF('DO NOT USE_Case Formulas'!A452,IF(ISBLANK('Case Data Entry'!L452),"Date last on school campus/facility is required","OK"),NA()))</f>
        <v>#N/A</v>
      </c>
      <c r="M452" s="41" t="e">
        <f>IF(AND('DO NOT USE_Case Formulas'!A452,ISBLANK('Case Data Entry'!M452)),"Specific Place in the Location is required",IF(ISBLANK('Case Data Entry'!M452),NA(),"OK"))</f>
        <v>#N/A</v>
      </c>
      <c r="N452" s="41" t="e">
        <f>IF(LEN('Case Data Entry'!N452)&gt;50,"Parent/Guardian Name must be less than 50 characters",IF('DO NOT USE_Case Formulas'!A452,"OK",NA()))</f>
        <v>#N/A</v>
      </c>
      <c r="O452" s="41" t="e">
        <f>IF(NOT(ISBLANK('Case Data Entry'!O452)),IF(AND(ISNUMBER('Case Data Entry'!O452),LEFT('Case Data Entry'!O452,1)&lt;&gt;"1",LEN('Case Data Entry'!O452)=10),"OK","Phone number must be valid format"),IF('DO NOT USE_Case Formulas'!A452,"OK",NA()))</f>
        <v>#N/A</v>
      </c>
      <c r="P452" s="41" t="e">
        <f>IF(AND(NOT(ISBLANK('Case Data Entry'!P452)),ISNA(VLOOKUP('Case Data Entry'!P452,'DO NOT USE_School Picklist'!$E$3:$E$10,1,FALSE))),"Please select a value from the drop-down menu",IF('DO NOT USE_Case Formulas'!A452,"OK",NA()))</f>
        <v>#N/A</v>
      </c>
      <c r="Q452" s="41" t="e">
        <f>IF(AND(NOT(ISBLANK('Case Data Entry'!Q452)),ISNA(VLOOKUP('Case Data Entry'!Q452,'DO NOT USE_School Picklist'!$F$3:$F$16,1,FALSE))),"Please select a value from the drop-down menu",IF('DO NOT USE_Case Formulas'!A452,"OK",NA()))</f>
        <v>#N/A</v>
      </c>
      <c r="R452" s="41" t="e">
        <f>IF(LEN('Case Data Entry'!R452)&gt;100,"Classroom(s) must be less than 100 characters",IF('DO NOT USE_Case Formulas'!A452,"OK",NA()))</f>
        <v>#N/A</v>
      </c>
      <c r="S452" s="41" t="e">
        <f>IF(AND(NOT(ISBLANK('Case Data Entry'!S452)),ISNA(VLOOKUP('Case Data Entry'!S452,'DO NOT USE_School Picklist'!$S$3:$S$12,1,FALSE))),"Please select a value from the drop-down menu",IF('DO NOT USE_Case Formulas'!A452,"OK",NA()))</f>
        <v>#N/A</v>
      </c>
      <c r="T452" s="41" t="e">
        <f>IF(AND(NOT(ISBLANK('Case Data Entry'!T452)),ISNA(VLOOKUP('Case Data Entry'!T452,'DO NOT USE_School Picklist'!$S$3:$S$12,1,FALSE))),"Please select a value from the drop-down menu",IF('DO NOT USE_Case Formulas'!A452,"OK",NA()))</f>
        <v>#N/A</v>
      </c>
      <c r="U452" s="41" t="e">
        <f>IF(LEN('Case Data Entry'!U452)&gt;80,"Name of Education Group must be less than 80 characters",IF('DO NOT USE_Case Formulas'!A452,"OK",NA()))</f>
        <v>#N/A</v>
      </c>
      <c r="V452" s="41" t="e">
        <f>IF(AND(NOT(ISBLANK('Case Data Entry'!V452)),ISNA(VLOOKUP('Case Data Entry'!V452,'DO NOT USE_School Picklist'!$K$3:$K$6,1,FALSE))),"Please select a value from the drop-down menu",IF('DO NOT USE_Case Formulas'!A452,"OK",NA()))</f>
        <v>#N/A</v>
      </c>
      <c r="W452" s="41" t="e">
        <f>IF(AND('DO NOT USE_Case Formulas'!A452,ISBLANK('Case Data Entry'!W452)),"Has this person had symptoms? is required",IF(AND(NOT(ISBLANK('Case Data Entry'!W452)),ISNA(VLOOKUP('Case Data Entry'!W452,'DO NOT USE_School Picklist'!$D$3:$D$5,1,FALSE))),"Please select a value from the drop-down menu",IF(NOT(ISBLANK('Case Data Entry'!W452)),"OK",NA())))</f>
        <v>#N/A</v>
      </c>
      <c r="X452" s="41" t="e">
        <f>IF(AND('Case Data Entry'!W452='DO NOT USE_School Picklist'!$D$3,ISBLANK('Case Data Entry'!X452)),"Symptom Onset Date is required if Ever Symptomatic is Yes",IF('DO NOT USE_Case Formulas'!A452,"OK",NA()))</f>
        <v>#N/A</v>
      </c>
      <c r="Y452" s="41"/>
      <c r="Z452" s="41" t="e">
        <f ca="1">IF(AND('DO NOT USE_Case Formulas'!A452,ISBLANK('Case Data Entry'!Z452)),"Lab Result Test Date is required",IF('Case Data Entry'!Z452&gt;'DO NOT USE_School Picklist'!$C$3,"Test Date cannot be a future date",IF(NOT(ISBLANK('Case Data Entry'!Z452)),"OK",NA())))</f>
        <v>#N/A</v>
      </c>
      <c r="AA452" s="41" t="e">
        <f>IF(AND(NOT(ISBLANK('Case Data Entry'!AA452)),ISNA(VLOOKUP('Case Data Entry'!AA452,'DO NOT USE_School Picklist'!$R$3:$R$7,1,FALSE))),"Please select a value from the drop-down menu",IF('DO NOT USE_Case Formulas'!A452,"OK",NA()))</f>
        <v>#N/A</v>
      </c>
      <c r="AB452" s="41" t="e">
        <f>IF(AND(NOT(ISBLANK('Case Data Entry'!AB452)),ISNA(VLOOKUP('Case Data Entry'!AB452,'DO NOT USE_School Picklist'!$Q$3:$Q$8,1,FALSE))),"Please select a value from the drop-down menu",IF('DO NOT USE_Case Formulas'!A452,"OK",NA()))</f>
        <v>#N/A</v>
      </c>
    </row>
    <row r="453" spans="1:28" x14ac:dyDescent="0.25">
      <c r="A453" s="40" t="e">
        <f>IF('DO NOT USE_Case Formulas'!A453,IF('DO NOT USE_Case Formulas'!B453,"Not all required fields are completed","OK"),NA())</f>
        <v>#N/A</v>
      </c>
      <c r="B453" s="41" t="e">
        <f>IF(AND('DO NOT USE_Case Formulas'!A453,ISBLANK('Case Data Entry'!B453)),"First Name is required",IF(NOT(ISBLANK('Case Data Entry'!B453)),"OK",NA()))</f>
        <v>#N/A</v>
      </c>
      <c r="C453" s="41" t="e">
        <f>IF(AND('DO NOT USE_Case Formulas'!A453,ISBLANK('Case Data Entry'!C453)),"Last Name is required",IF(NOT(ISBLANK('Case Data Entry'!C453)),"OK",NA()))</f>
        <v>#N/A</v>
      </c>
      <c r="D453" s="41" t="e">
        <f>IF(AND('DO NOT USE_Case Formulas'!A453,ISBLANK('Case Data Entry'!D453)),"Birthdate is required",IF(NOT(ISBLANK('Case Data Entry'!D453)),"OK",NA()))</f>
        <v>#N/A</v>
      </c>
      <c r="E453" s="41" t="e">
        <f>IF(AND('DO NOT USE_Case Formulas'!A453,ISBLANK('Case Data Entry'!E453)),"Mobile Phone is required",IF(NOT(ISBLANK('Case Data Entry'!E453)),IF(AND(ISNUMBER(VALUE('Case Data Entry'!E453)),LEFT('Case Data Entry'!E453,1)&lt;&gt;"1",LEN('Case Data Entry'!E453)=10),"OK","Phone number must be valid format"),NA()))</f>
        <v>#N/A</v>
      </c>
      <c r="F453" s="41" t="e">
        <f>IF(LEN('Case Data Entry'!F453)&gt;255,"Home Street Address must be less than 255 characters",IF('DO NOT USE_Case Formulas'!A453,"OK",NA()))</f>
        <v>#N/A</v>
      </c>
      <c r="G453" s="41" t="e">
        <f>IF(LEN('Case Data Entry'!G453)&gt;40,"City must be less than 40 characters",IF('DO NOT USE_Case Formulas'!A453,"OK",NA()))</f>
        <v>#N/A</v>
      </c>
      <c r="H453" s="41" t="e">
        <f>IF(AND(NOT(ISBLANK('Case Data Entry'!H453)),ISNA(VLOOKUP('Case Data Entry'!H453,'DO NOT USE_School Picklist'!$P$3:$P$52,1,FALSE))),"Please select a value from the drop-down menu",IF('DO NOT USE_Case Formulas'!A453,"OK",NA()))</f>
        <v>#N/A</v>
      </c>
      <c r="I453" s="41" t="e">
        <f>IF(AND('DO NOT USE_Case Formulas'!A453,ISBLANK('Case Data Entry'!I453)),"Zip is required",IF(ISBLANK('Case Data Entry'!I453),NA(),"OK"))</f>
        <v>#N/A</v>
      </c>
      <c r="J453" s="41" t="e">
        <f>IF(AND('DO NOT USE_Case Formulas'!A453,ISBLANK('Case Data Entry'!J453)),"Student or Staff? is required",IF(ISBLANK('Case Data Entry'!J453),NA(),IF(ISNA(VLOOKUP('Case Data Entry'!J453,'DO NOT USE_School Picklist'!$B$3:$B$6,1,FALSE)),"Please select a value from the drop-down menu","OK")))</f>
        <v>#N/A</v>
      </c>
      <c r="K453" s="41" t="e">
        <f>IF(AND('Case Data Entry'!J453='DO NOT USE_School Picklist'!$B$4,ISBLANK('Case Data Entry'!K453)),"Occupation/Job Title is required if Student or Staff? is Yes, staff/faculty or volunteer",IF('DO NOT USE_Case Formulas'!A453,"OK",NA()))</f>
        <v>#N/A</v>
      </c>
      <c r="L453" s="41" t="e">
        <f ca="1">IF('Case Data Entry'!L453&gt;'DO NOT USE_School Picklist'!$C$3,"Date last on school campus/facility cannot be a future date",IF('DO NOT USE_Case Formulas'!A453,IF(ISBLANK('Case Data Entry'!L453),"Date last on school campus/facility is required","OK"),NA()))</f>
        <v>#N/A</v>
      </c>
      <c r="M453" s="41" t="e">
        <f>IF(AND('DO NOT USE_Case Formulas'!A453,ISBLANK('Case Data Entry'!M453)),"Specific Place in the Location is required",IF(ISBLANK('Case Data Entry'!M453),NA(),"OK"))</f>
        <v>#N/A</v>
      </c>
      <c r="N453" s="41" t="e">
        <f>IF(LEN('Case Data Entry'!N453)&gt;50,"Parent/Guardian Name must be less than 50 characters",IF('DO NOT USE_Case Formulas'!A453,"OK",NA()))</f>
        <v>#N/A</v>
      </c>
      <c r="O453" s="41" t="e">
        <f>IF(NOT(ISBLANK('Case Data Entry'!O453)),IF(AND(ISNUMBER('Case Data Entry'!O453),LEFT('Case Data Entry'!O453,1)&lt;&gt;"1",LEN('Case Data Entry'!O453)=10),"OK","Phone number must be valid format"),IF('DO NOT USE_Case Formulas'!A453,"OK",NA()))</f>
        <v>#N/A</v>
      </c>
      <c r="P453" s="41" t="e">
        <f>IF(AND(NOT(ISBLANK('Case Data Entry'!P453)),ISNA(VLOOKUP('Case Data Entry'!P453,'DO NOT USE_School Picklist'!$E$3:$E$10,1,FALSE))),"Please select a value from the drop-down menu",IF('DO NOT USE_Case Formulas'!A453,"OK",NA()))</f>
        <v>#N/A</v>
      </c>
      <c r="Q453" s="41" t="e">
        <f>IF(AND(NOT(ISBLANK('Case Data Entry'!Q453)),ISNA(VLOOKUP('Case Data Entry'!Q453,'DO NOT USE_School Picklist'!$F$3:$F$16,1,FALSE))),"Please select a value from the drop-down menu",IF('DO NOT USE_Case Formulas'!A453,"OK",NA()))</f>
        <v>#N/A</v>
      </c>
      <c r="R453" s="41" t="e">
        <f>IF(LEN('Case Data Entry'!R453)&gt;100,"Classroom(s) must be less than 100 characters",IF('DO NOT USE_Case Formulas'!A453,"OK",NA()))</f>
        <v>#N/A</v>
      </c>
      <c r="S453" s="41" t="e">
        <f>IF(AND(NOT(ISBLANK('Case Data Entry'!S453)),ISNA(VLOOKUP('Case Data Entry'!S453,'DO NOT USE_School Picklist'!$S$3:$S$12,1,FALSE))),"Please select a value from the drop-down menu",IF('DO NOT USE_Case Formulas'!A453,"OK",NA()))</f>
        <v>#N/A</v>
      </c>
      <c r="T453" s="41" t="e">
        <f>IF(AND(NOT(ISBLANK('Case Data Entry'!T453)),ISNA(VLOOKUP('Case Data Entry'!T453,'DO NOT USE_School Picklist'!$S$3:$S$12,1,FALSE))),"Please select a value from the drop-down menu",IF('DO NOT USE_Case Formulas'!A453,"OK",NA()))</f>
        <v>#N/A</v>
      </c>
      <c r="U453" s="41" t="e">
        <f>IF(LEN('Case Data Entry'!U453)&gt;80,"Name of Education Group must be less than 80 characters",IF('DO NOT USE_Case Formulas'!A453,"OK",NA()))</f>
        <v>#N/A</v>
      </c>
      <c r="V453" s="41" t="e">
        <f>IF(AND(NOT(ISBLANK('Case Data Entry'!V453)),ISNA(VLOOKUP('Case Data Entry'!V453,'DO NOT USE_School Picklist'!$K$3:$K$6,1,FALSE))),"Please select a value from the drop-down menu",IF('DO NOT USE_Case Formulas'!A453,"OK",NA()))</f>
        <v>#N/A</v>
      </c>
      <c r="W453" s="41" t="e">
        <f>IF(AND('DO NOT USE_Case Formulas'!A453,ISBLANK('Case Data Entry'!W453)),"Has this person had symptoms? is required",IF(AND(NOT(ISBLANK('Case Data Entry'!W453)),ISNA(VLOOKUP('Case Data Entry'!W453,'DO NOT USE_School Picklist'!$D$3:$D$5,1,FALSE))),"Please select a value from the drop-down menu",IF(NOT(ISBLANK('Case Data Entry'!W453)),"OK",NA())))</f>
        <v>#N/A</v>
      </c>
      <c r="X453" s="41" t="e">
        <f>IF(AND('Case Data Entry'!W453='DO NOT USE_School Picklist'!$D$3,ISBLANK('Case Data Entry'!X453)),"Symptom Onset Date is required if Ever Symptomatic is Yes",IF('DO NOT USE_Case Formulas'!A453,"OK",NA()))</f>
        <v>#N/A</v>
      </c>
      <c r="Y453" s="41"/>
      <c r="Z453" s="41" t="e">
        <f ca="1">IF(AND('DO NOT USE_Case Formulas'!A453,ISBLANK('Case Data Entry'!Z453)),"Lab Result Test Date is required",IF('Case Data Entry'!Z453&gt;'DO NOT USE_School Picklist'!$C$3,"Test Date cannot be a future date",IF(NOT(ISBLANK('Case Data Entry'!Z453)),"OK",NA())))</f>
        <v>#N/A</v>
      </c>
      <c r="AA453" s="41" t="e">
        <f>IF(AND(NOT(ISBLANK('Case Data Entry'!AA453)),ISNA(VLOOKUP('Case Data Entry'!AA453,'DO NOT USE_School Picklist'!$R$3:$R$7,1,FALSE))),"Please select a value from the drop-down menu",IF('DO NOT USE_Case Formulas'!A453,"OK",NA()))</f>
        <v>#N/A</v>
      </c>
      <c r="AB453" s="41" t="e">
        <f>IF(AND(NOT(ISBLANK('Case Data Entry'!AB453)),ISNA(VLOOKUP('Case Data Entry'!AB453,'DO NOT USE_School Picklist'!$Q$3:$Q$8,1,FALSE))),"Please select a value from the drop-down menu",IF('DO NOT USE_Case Formulas'!A453,"OK",NA()))</f>
        <v>#N/A</v>
      </c>
    </row>
    <row r="454" spans="1:28" x14ac:dyDescent="0.25">
      <c r="A454" s="40" t="e">
        <f>IF('DO NOT USE_Case Formulas'!A454,IF('DO NOT USE_Case Formulas'!B454,"Not all required fields are completed","OK"),NA())</f>
        <v>#N/A</v>
      </c>
      <c r="B454" s="41" t="e">
        <f>IF(AND('DO NOT USE_Case Formulas'!A454,ISBLANK('Case Data Entry'!B454)),"First Name is required",IF(NOT(ISBLANK('Case Data Entry'!B454)),"OK",NA()))</f>
        <v>#N/A</v>
      </c>
      <c r="C454" s="41" t="e">
        <f>IF(AND('DO NOT USE_Case Formulas'!A454,ISBLANK('Case Data Entry'!C454)),"Last Name is required",IF(NOT(ISBLANK('Case Data Entry'!C454)),"OK",NA()))</f>
        <v>#N/A</v>
      </c>
      <c r="D454" s="41" t="e">
        <f>IF(AND('DO NOT USE_Case Formulas'!A454,ISBLANK('Case Data Entry'!D454)),"Birthdate is required",IF(NOT(ISBLANK('Case Data Entry'!D454)),"OK",NA()))</f>
        <v>#N/A</v>
      </c>
      <c r="E454" s="41" t="e">
        <f>IF(AND('DO NOT USE_Case Formulas'!A454,ISBLANK('Case Data Entry'!E454)),"Mobile Phone is required",IF(NOT(ISBLANK('Case Data Entry'!E454)),IF(AND(ISNUMBER(VALUE('Case Data Entry'!E454)),LEFT('Case Data Entry'!E454,1)&lt;&gt;"1",LEN('Case Data Entry'!E454)=10),"OK","Phone number must be valid format"),NA()))</f>
        <v>#N/A</v>
      </c>
      <c r="F454" s="41" t="e">
        <f>IF(LEN('Case Data Entry'!F454)&gt;255,"Home Street Address must be less than 255 characters",IF('DO NOT USE_Case Formulas'!A454,"OK",NA()))</f>
        <v>#N/A</v>
      </c>
      <c r="G454" s="41" t="e">
        <f>IF(LEN('Case Data Entry'!G454)&gt;40,"City must be less than 40 characters",IF('DO NOT USE_Case Formulas'!A454,"OK",NA()))</f>
        <v>#N/A</v>
      </c>
      <c r="H454" s="41" t="e">
        <f>IF(AND(NOT(ISBLANK('Case Data Entry'!H454)),ISNA(VLOOKUP('Case Data Entry'!H454,'DO NOT USE_School Picklist'!$P$3:$P$52,1,FALSE))),"Please select a value from the drop-down menu",IF('DO NOT USE_Case Formulas'!A454,"OK",NA()))</f>
        <v>#N/A</v>
      </c>
      <c r="I454" s="41" t="e">
        <f>IF(AND('DO NOT USE_Case Formulas'!A454,ISBLANK('Case Data Entry'!I454)),"Zip is required",IF(ISBLANK('Case Data Entry'!I454),NA(),"OK"))</f>
        <v>#N/A</v>
      </c>
      <c r="J454" s="41" t="e">
        <f>IF(AND('DO NOT USE_Case Formulas'!A454,ISBLANK('Case Data Entry'!J454)),"Student or Staff? is required",IF(ISBLANK('Case Data Entry'!J454),NA(),IF(ISNA(VLOOKUP('Case Data Entry'!J454,'DO NOT USE_School Picklist'!$B$3:$B$6,1,FALSE)),"Please select a value from the drop-down menu","OK")))</f>
        <v>#N/A</v>
      </c>
      <c r="K454" s="41" t="e">
        <f>IF(AND('Case Data Entry'!J454='DO NOT USE_School Picklist'!$B$4,ISBLANK('Case Data Entry'!K454)),"Occupation/Job Title is required if Student or Staff? is Yes, staff/faculty or volunteer",IF('DO NOT USE_Case Formulas'!A454,"OK",NA()))</f>
        <v>#N/A</v>
      </c>
      <c r="L454" s="41" t="e">
        <f ca="1">IF('Case Data Entry'!L454&gt;'DO NOT USE_School Picklist'!$C$3,"Date last on school campus/facility cannot be a future date",IF('DO NOT USE_Case Formulas'!A454,IF(ISBLANK('Case Data Entry'!L454),"Date last on school campus/facility is required","OK"),NA()))</f>
        <v>#N/A</v>
      </c>
      <c r="M454" s="41" t="e">
        <f>IF(AND('DO NOT USE_Case Formulas'!A454,ISBLANK('Case Data Entry'!M454)),"Specific Place in the Location is required",IF(ISBLANK('Case Data Entry'!M454),NA(),"OK"))</f>
        <v>#N/A</v>
      </c>
      <c r="N454" s="41" t="e">
        <f>IF(LEN('Case Data Entry'!N454)&gt;50,"Parent/Guardian Name must be less than 50 characters",IF('DO NOT USE_Case Formulas'!A454,"OK",NA()))</f>
        <v>#N/A</v>
      </c>
      <c r="O454" s="41" t="e">
        <f>IF(NOT(ISBLANK('Case Data Entry'!O454)),IF(AND(ISNUMBER('Case Data Entry'!O454),LEFT('Case Data Entry'!O454,1)&lt;&gt;"1",LEN('Case Data Entry'!O454)=10),"OK","Phone number must be valid format"),IF('DO NOT USE_Case Formulas'!A454,"OK",NA()))</f>
        <v>#N/A</v>
      </c>
      <c r="P454" s="41" t="e">
        <f>IF(AND(NOT(ISBLANK('Case Data Entry'!P454)),ISNA(VLOOKUP('Case Data Entry'!P454,'DO NOT USE_School Picklist'!$E$3:$E$10,1,FALSE))),"Please select a value from the drop-down menu",IF('DO NOT USE_Case Formulas'!A454,"OK",NA()))</f>
        <v>#N/A</v>
      </c>
      <c r="Q454" s="41" t="e">
        <f>IF(AND(NOT(ISBLANK('Case Data Entry'!Q454)),ISNA(VLOOKUP('Case Data Entry'!Q454,'DO NOT USE_School Picklist'!$F$3:$F$16,1,FALSE))),"Please select a value from the drop-down menu",IF('DO NOT USE_Case Formulas'!A454,"OK",NA()))</f>
        <v>#N/A</v>
      </c>
      <c r="R454" s="41" t="e">
        <f>IF(LEN('Case Data Entry'!R454)&gt;100,"Classroom(s) must be less than 100 characters",IF('DO NOT USE_Case Formulas'!A454,"OK",NA()))</f>
        <v>#N/A</v>
      </c>
      <c r="S454" s="41" t="e">
        <f>IF(AND(NOT(ISBLANK('Case Data Entry'!S454)),ISNA(VLOOKUP('Case Data Entry'!S454,'DO NOT USE_School Picklist'!$S$3:$S$12,1,FALSE))),"Please select a value from the drop-down menu",IF('DO NOT USE_Case Formulas'!A454,"OK",NA()))</f>
        <v>#N/A</v>
      </c>
      <c r="T454" s="41" t="e">
        <f>IF(AND(NOT(ISBLANK('Case Data Entry'!T454)),ISNA(VLOOKUP('Case Data Entry'!T454,'DO NOT USE_School Picklist'!$S$3:$S$12,1,FALSE))),"Please select a value from the drop-down menu",IF('DO NOT USE_Case Formulas'!A454,"OK",NA()))</f>
        <v>#N/A</v>
      </c>
      <c r="U454" s="41" t="e">
        <f>IF(LEN('Case Data Entry'!U454)&gt;80,"Name of Education Group must be less than 80 characters",IF('DO NOT USE_Case Formulas'!A454,"OK",NA()))</f>
        <v>#N/A</v>
      </c>
      <c r="V454" s="41" t="e">
        <f>IF(AND(NOT(ISBLANK('Case Data Entry'!V454)),ISNA(VLOOKUP('Case Data Entry'!V454,'DO NOT USE_School Picklist'!$K$3:$K$6,1,FALSE))),"Please select a value from the drop-down menu",IF('DO NOT USE_Case Formulas'!A454,"OK",NA()))</f>
        <v>#N/A</v>
      </c>
      <c r="W454" s="41" t="e">
        <f>IF(AND('DO NOT USE_Case Formulas'!A454,ISBLANK('Case Data Entry'!W454)),"Has this person had symptoms? is required",IF(AND(NOT(ISBLANK('Case Data Entry'!W454)),ISNA(VLOOKUP('Case Data Entry'!W454,'DO NOT USE_School Picklist'!$D$3:$D$5,1,FALSE))),"Please select a value from the drop-down menu",IF(NOT(ISBLANK('Case Data Entry'!W454)),"OK",NA())))</f>
        <v>#N/A</v>
      </c>
      <c r="X454" s="41" t="e">
        <f>IF(AND('Case Data Entry'!W454='DO NOT USE_School Picklist'!$D$3,ISBLANK('Case Data Entry'!X454)),"Symptom Onset Date is required if Ever Symptomatic is Yes",IF('DO NOT USE_Case Formulas'!A454,"OK",NA()))</f>
        <v>#N/A</v>
      </c>
      <c r="Y454" s="41"/>
      <c r="Z454" s="41" t="e">
        <f ca="1">IF(AND('DO NOT USE_Case Formulas'!A454,ISBLANK('Case Data Entry'!Z454)),"Lab Result Test Date is required",IF('Case Data Entry'!Z454&gt;'DO NOT USE_School Picklist'!$C$3,"Test Date cannot be a future date",IF(NOT(ISBLANK('Case Data Entry'!Z454)),"OK",NA())))</f>
        <v>#N/A</v>
      </c>
      <c r="AA454" s="41" t="e">
        <f>IF(AND(NOT(ISBLANK('Case Data Entry'!AA454)),ISNA(VLOOKUP('Case Data Entry'!AA454,'DO NOT USE_School Picklist'!$R$3:$R$7,1,FALSE))),"Please select a value from the drop-down menu",IF('DO NOT USE_Case Formulas'!A454,"OK",NA()))</f>
        <v>#N/A</v>
      </c>
      <c r="AB454" s="41" t="e">
        <f>IF(AND(NOT(ISBLANK('Case Data Entry'!AB454)),ISNA(VLOOKUP('Case Data Entry'!AB454,'DO NOT USE_School Picklist'!$Q$3:$Q$8,1,FALSE))),"Please select a value from the drop-down menu",IF('DO NOT USE_Case Formulas'!A454,"OK",NA()))</f>
        <v>#N/A</v>
      </c>
    </row>
    <row r="455" spans="1:28" x14ac:dyDescent="0.25">
      <c r="A455" s="40" t="e">
        <f>IF('DO NOT USE_Case Formulas'!A455,IF('DO NOT USE_Case Formulas'!B455,"Not all required fields are completed","OK"),NA())</f>
        <v>#N/A</v>
      </c>
      <c r="B455" s="41" t="e">
        <f>IF(AND('DO NOT USE_Case Formulas'!A455,ISBLANK('Case Data Entry'!B455)),"First Name is required",IF(NOT(ISBLANK('Case Data Entry'!B455)),"OK",NA()))</f>
        <v>#N/A</v>
      </c>
      <c r="C455" s="41" t="e">
        <f>IF(AND('DO NOT USE_Case Formulas'!A455,ISBLANK('Case Data Entry'!C455)),"Last Name is required",IF(NOT(ISBLANK('Case Data Entry'!C455)),"OK",NA()))</f>
        <v>#N/A</v>
      </c>
      <c r="D455" s="41" t="e">
        <f>IF(AND('DO NOT USE_Case Formulas'!A455,ISBLANK('Case Data Entry'!D455)),"Birthdate is required",IF(NOT(ISBLANK('Case Data Entry'!D455)),"OK",NA()))</f>
        <v>#N/A</v>
      </c>
      <c r="E455" s="41" t="e">
        <f>IF(AND('DO NOT USE_Case Formulas'!A455,ISBLANK('Case Data Entry'!E455)),"Mobile Phone is required",IF(NOT(ISBLANK('Case Data Entry'!E455)),IF(AND(ISNUMBER(VALUE('Case Data Entry'!E455)),LEFT('Case Data Entry'!E455,1)&lt;&gt;"1",LEN('Case Data Entry'!E455)=10),"OK","Phone number must be valid format"),NA()))</f>
        <v>#N/A</v>
      </c>
      <c r="F455" s="41" t="e">
        <f>IF(LEN('Case Data Entry'!F455)&gt;255,"Home Street Address must be less than 255 characters",IF('DO NOT USE_Case Formulas'!A455,"OK",NA()))</f>
        <v>#N/A</v>
      </c>
      <c r="G455" s="41" t="e">
        <f>IF(LEN('Case Data Entry'!G455)&gt;40,"City must be less than 40 characters",IF('DO NOT USE_Case Formulas'!A455,"OK",NA()))</f>
        <v>#N/A</v>
      </c>
      <c r="H455" s="41" t="e">
        <f>IF(AND(NOT(ISBLANK('Case Data Entry'!H455)),ISNA(VLOOKUP('Case Data Entry'!H455,'DO NOT USE_School Picklist'!$P$3:$P$52,1,FALSE))),"Please select a value from the drop-down menu",IF('DO NOT USE_Case Formulas'!A455,"OK",NA()))</f>
        <v>#N/A</v>
      </c>
      <c r="I455" s="41" t="e">
        <f>IF(AND('DO NOT USE_Case Formulas'!A455,ISBLANK('Case Data Entry'!I455)),"Zip is required",IF(ISBLANK('Case Data Entry'!I455),NA(),"OK"))</f>
        <v>#N/A</v>
      </c>
      <c r="J455" s="41" t="e">
        <f>IF(AND('DO NOT USE_Case Formulas'!A455,ISBLANK('Case Data Entry'!J455)),"Student or Staff? is required",IF(ISBLANK('Case Data Entry'!J455),NA(),IF(ISNA(VLOOKUP('Case Data Entry'!J455,'DO NOT USE_School Picklist'!$B$3:$B$6,1,FALSE)),"Please select a value from the drop-down menu","OK")))</f>
        <v>#N/A</v>
      </c>
      <c r="K455" s="41" t="e">
        <f>IF(AND('Case Data Entry'!J455='DO NOT USE_School Picklist'!$B$4,ISBLANK('Case Data Entry'!K455)),"Occupation/Job Title is required if Student or Staff? is Yes, staff/faculty or volunteer",IF('DO NOT USE_Case Formulas'!A455,"OK",NA()))</f>
        <v>#N/A</v>
      </c>
      <c r="L455" s="41" t="e">
        <f ca="1">IF('Case Data Entry'!L455&gt;'DO NOT USE_School Picklist'!$C$3,"Date last on school campus/facility cannot be a future date",IF('DO NOT USE_Case Formulas'!A455,IF(ISBLANK('Case Data Entry'!L455),"Date last on school campus/facility is required","OK"),NA()))</f>
        <v>#N/A</v>
      </c>
      <c r="M455" s="41" t="e">
        <f>IF(AND('DO NOT USE_Case Formulas'!A455,ISBLANK('Case Data Entry'!M455)),"Specific Place in the Location is required",IF(ISBLANK('Case Data Entry'!M455),NA(),"OK"))</f>
        <v>#N/A</v>
      </c>
      <c r="N455" s="41" t="e">
        <f>IF(LEN('Case Data Entry'!N455)&gt;50,"Parent/Guardian Name must be less than 50 characters",IF('DO NOT USE_Case Formulas'!A455,"OK",NA()))</f>
        <v>#N/A</v>
      </c>
      <c r="O455" s="41" t="e">
        <f>IF(NOT(ISBLANK('Case Data Entry'!O455)),IF(AND(ISNUMBER('Case Data Entry'!O455),LEFT('Case Data Entry'!O455,1)&lt;&gt;"1",LEN('Case Data Entry'!O455)=10),"OK","Phone number must be valid format"),IF('DO NOT USE_Case Formulas'!A455,"OK",NA()))</f>
        <v>#N/A</v>
      </c>
      <c r="P455" s="41" t="e">
        <f>IF(AND(NOT(ISBLANK('Case Data Entry'!P455)),ISNA(VLOOKUP('Case Data Entry'!P455,'DO NOT USE_School Picklist'!$E$3:$E$10,1,FALSE))),"Please select a value from the drop-down menu",IF('DO NOT USE_Case Formulas'!A455,"OK",NA()))</f>
        <v>#N/A</v>
      </c>
      <c r="Q455" s="41" t="e">
        <f>IF(AND(NOT(ISBLANK('Case Data Entry'!Q455)),ISNA(VLOOKUP('Case Data Entry'!Q455,'DO NOT USE_School Picklist'!$F$3:$F$16,1,FALSE))),"Please select a value from the drop-down menu",IF('DO NOT USE_Case Formulas'!A455,"OK",NA()))</f>
        <v>#N/A</v>
      </c>
      <c r="R455" s="41" t="e">
        <f>IF(LEN('Case Data Entry'!R455)&gt;100,"Classroom(s) must be less than 100 characters",IF('DO NOT USE_Case Formulas'!A455,"OK",NA()))</f>
        <v>#N/A</v>
      </c>
      <c r="S455" s="41" t="e">
        <f>IF(AND(NOT(ISBLANK('Case Data Entry'!S455)),ISNA(VLOOKUP('Case Data Entry'!S455,'DO NOT USE_School Picklist'!$S$3:$S$12,1,FALSE))),"Please select a value from the drop-down menu",IF('DO NOT USE_Case Formulas'!A455,"OK",NA()))</f>
        <v>#N/A</v>
      </c>
      <c r="T455" s="41" t="e">
        <f>IF(AND(NOT(ISBLANK('Case Data Entry'!T455)),ISNA(VLOOKUP('Case Data Entry'!T455,'DO NOT USE_School Picklist'!$S$3:$S$12,1,FALSE))),"Please select a value from the drop-down menu",IF('DO NOT USE_Case Formulas'!A455,"OK",NA()))</f>
        <v>#N/A</v>
      </c>
      <c r="U455" s="41" t="e">
        <f>IF(LEN('Case Data Entry'!U455)&gt;80,"Name of Education Group must be less than 80 characters",IF('DO NOT USE_Case Formulas'!A455,"OK",NA()))</f>
        <v>#N/A</v>
      </c>
      <c r="V455" s="41" t="e">
        <f>IF(AND(NOT(ISBLANK('Case Data Entry'!V455)),ISNA(VLOOKUP('Case Data Entry'!V455,'DO NOT USE_School Picklist'!$K$3:$K$6,1,FALSE))),"Please select a value from the drop-down menu",IF('DO NOT USE_Case Formulas'!A455,"OK",NA()))</f>
        <v>#N/A</v>
      </c>
      <c r="W455" s="41" t="e">
        <f>IF(AND('DO NOT USE_Case Formulas'!A455,ISBLANK('Case Data Entry'!W455)),"Has this person had symptoms? is required",IF(AND(NOT(ISBLANK('Case Data Entry'!W455)),ISNA(VLOOKUP('Case Data Entry'!W455,'DO NOT USE_School Picklist'!$D$3:$D$5,1,FALSE))),"Please select a value from the drop-down menu",IF(NOT(ISBLANK('Case Data Entry'!W455)),"OK",NA())))</f>
        <v>#N/A</v>
      </c>
      <c r="X455" s="41" t="e">
        <f>IF(AND('Case Data Entry'!W455='DO NOT USE_School Picklist'!$D$3,ISBLANK('Case Data Entry'!X455)),"Symptom Onset Date is required if Ever Symptomatic is Yes",IF('DO NOT USE_Case Formulas'!A455,"OK",NA()))</f>
        <v>#N/A</v>
      </c>
      <c r="Y455" s="41"/>
      <c r="Z455" s="41" t="e">
        <f ca="1">IF(AND('DO NOT USE_Case Formulas'!A455,ISBLANK('Case Data Entry'!Z455)),"Lab Result Test Date is required",IF('Case Data Entry'!Z455&gt;'DO NOT USE_School Picklist'!$C$3,"Test Date cannot be a future date",IF(NOT(ISBLANK('Case Data Entry'!Z455)),"OK",NA())))</f>
        <v>#N/A</v>
      </c>
      <c r="AA455" s="41" t="e">
        <f>IF(AND(NOT(ISBLANK('Case Data Entry'!AA455)),ISNA(VLOOKUP('Case Data Entry'!AA455,'DO NOT USE_School Picklist'!$R$3:$R$7,1,FALSE))),"Please select a value from the drop-down menu",IF('DO NOT USE_Case Formulas'!A455,"OK",NA()))</f>
        <v>#N/A</v>
      </c>
      <c r="AB455" s="41" t="e">
        <f>IF(AND(NOT(ISBLANK('Case Data Entry'!AB455)),ISNA(VLOOKUP('Case Data Entry'!AB455,'DO NOT USE_School Picklist'!$Q$3:$Q$8,1,FALSE))),"Please select a value from the drop-down menu",IF('DO NOT USE_Case Formulas'!A455,"OK",NA()))</f>
        <v>#N/A</v>
      </c>
    </row>
    <row r="456" spans="1:28" x14ac:dyDescent="0.25">
      <c r="A456" s="40" t="e">
        <f>IF('DO NOT USE_Case Formulas'!A456,IF('DO NOT USE_Case Formulas'!B456,"Not all required fields are completed","OK"),NA())</f>
        <v>#N/A</v>
      </c>
      <c r="B456" s="41" t="e">
        <f>IF(AND('DO NOT USE_Case Formulas'!A456,ISBLANK('Case Data Entry'!B456)),"First Name is required",IF(NOT(ISBLANK('Case Data Entry'!B456)),"OK",NA()))</f>
        <v>#N/A</v>
      </c>
      <c r="C456" s="41" t="e">
        <f>IF(AND('DO NOT USE_Case Formulas'!A456,ISBLANK('Case Data Entry'!C456)),"Last Name is required",IF(NOT(ISBLANK('Case Data Entry'!C456)),"OK",NA()))</f>
        <v>#N/A</v>
      </c>
      <c r="D456" s="41" t="e">
        <f>IF(AND('DO NOT USE_Case Formulas'!A456,ISBLANK('Case Data Entry'!D456)),"Birthdate is required",IF(NOT(ISBLANK('Case Data Entry'!D456)),"OK",NA()))</f>
        <v>#N/A</v>
      </c>
      <c r="E456" s="41" t="e">
        <f>IF(AND('DO NOT USE_Case Formulas'!A456,ISBLANK('Case Data Entry'!E456)),"Mobile Phone is required",IF(NOT(ISBLANK('Case Data Entry'!E456)),IF(AND(ISNUMBER(VALUE('Case Data Entry'!E456)),LEFT('Case Data Entry'!E456,1)&lt;&gt;"1",LEN('Case Data Entry'!E456)=10),"OK","Phone number must be valid format"),NA()))</f>
        <v>#N/A</v>
      </c>
      <c r="F456" s="41" t="e">
        <f>IF(LEN('Case Data Entry'!F456)&gt;255,"Home Street Address must be less than 255 characters",IF('DO NOT USE_Case Formulas'!A456,"OK",NA()))</f>
        <v>#N/A</v>
      </c>
      <c r="G456" s="41" t="e">
        <f>IF(LEN('Case Data Entry'!G456)&gt;40,"City must be less than 40 characters",IF('DO NOT USE_Case Formulas'!A456,"OK",NA()))</f>
        <v>#N/A</v>
      </c>
      <c r="H456" s="41" t="e">
        <f>IF(AND(NOT(ISBLANK('Case Data Entry'!H456)),ISNA(VLOOKUP('Case Data Entry'!H456,'DO NOT USE_School Picklist'!$P$3:$P$52,1,FALSE))),"Please select a value from the drop-down menu",IF('DO NOT USE_Case Formulas'!A456,"OK",NA()))</f>
        <v>#N/A</v>
      </c>
      <c r="I456" s="41" t="e">
        <f>IF(AND('DO NOT USE_Case Formulas'!A456,ISBLANK('Case Data Entry'!I456)),"Zip is required",IF(ISBLANK('Case Data Entry'!I456),NA(),"OK"))</f>
        <v>#N/A</v>
      </c>
      <c r="J456" s="41" t="e">
        <f>IF(AND('DO NOT USE_Case Formulas'!A456,ISBLANK('Case Data Entry'!J456)),"Student or Staff? is required",IF(ISBLANK('Case Data Entry'!J456),NA(),IF(ISNA(VLOOKUP('Case Data Entry'!J456,'DO NOT USE_School Picklist'!$B$3:$B$6,1,FALSE)),"Please select a value from the drop-down menu","OK")))</f>
        <v>#N/A</v>
      </c>
      <c r="K456" s="41" t="e">
        <f>IF(AND('Case Data Entry'!J456='DO NOT USE_School Picklist'!$B$4,ISBLANK('Case Data Entry'!K456)),"Occupation/Job Title is required if Student or Staff? is Yes, staff/faculty or volunteer",IF('DO NOT USE_Case Formulas'!A456,"OK",NA()))</f>
        <v>#N/A</v>
      </c>
      <c r="L456" s="41" t="e">
        <f ca="1">IF('Case Data Entry'!L456&gt;'DO NOT USE_School Picklist'!$C$3,"Date last on school campus/facility cannot be a future date",IF('DO NOT USE_Case Formulas'!A456,IF(ISBLANK('Case Data Entry'!L456),"Date last on school campus/facility is required","OK"),NA()))</f>
        <v>#N/A</v>
      </c>
      <c r="M456" s="41" t="e">
        <f>IF(AND('DO NOT USE_Case Formulas'!A456,ISBLANK('Case Data Entry'!M456)),"Specific Place in the Location is required",IF(ISBLANK('Case Data Entry'!M456),NA(),"OK"))</f>
        <v>#N/A</v>
      </c>
      <c r="N456" s="41" t="e">
        <f>IF(LEN('Case Data Entry'!N456)&gt;50,"Parent/Guardian Name must be less than 50 characters",IF('DO NOT USE_Case Formulas'!A456,"OK",NA()))</f>
        <v>#N/A</v>
      </c>
      <c r="O456" s="41" t="e">
        <f>IF(NOT(ISBLANK('Case Data Entry'!O456)),IF(AND(ISNUMBER('Case Data Entry'!O456),LEFT('Case Data Entry'!O456,1)&lt;&gt;"1",LEN('Case Data Entry'!O456)=10),"OK","Phone number must be valid format"),IF('DO NOT USE_Case Formulas'!A456,"OK",NA()))</f>
        <v>#N/A</v>
      </c>
      <c r="P456" s="41" t="e">
        <f>IF(AND(NOT(ISBLANK('Case Data Entry'!P456)),ISNA(VLOOKUP('Case Data Entry'!P456,'DO NOT USE_School Picklist'!$E$3:$E$10,1,FALSE))),"Please select a value from the drop-down menu",IF('DO NOT USE_Case Formulas'!A456,"OK",NA()))</f>
        <v>#N/A</v>
      </c>
      <c r="Q456" s="41" t="e">
        <f>IF(AND(NOT(ISBLANK('Case Data Entry'!Q456)),ISNA(VLOOKUP('Case Data Entry'!Q456,'DO NOT USE_School Picklist'!$F$3:$F$16,1,FALSE))),"Please select a value from the drop-down menu",IF('DO NOT USE_Case Formulas'!A456,"OK",NA()))</f>
        <v>#N/A</v>
      </c>
      <c r="R456" s="41" t="e">
        <f>IF(LEN('Case Data Entry'!R456)&gt;100,"Classroom(s) must be less than 100 characters",IF('DO NOT USE_Case Formulas'!A456,"OK",NA()))</f>
        <v>#N/A</v>
      </c>
      <c r="S456" s="41" t="e">
        <f>IF(AND(NOT(ISBLANK('Case Data Entry'!S456)),ISNA(VLOOKUP('Case Data Entry'!S456,'DO NOT USE_School Picklist'!$S$3:$S$12,1,FALSE))),"Please select a value from the drop-down menu",IF('DO NOT USE_Case Formulas'!A456,"OK",NA()))</f>
        <v>#N/A</v>
      </c>
      <c r="T456" s="41" t="e">
        <f>IF(AND(NOT(ISBLANK('Case Data Entry'!T456)),ISNA(VLOOKUP('Case Data Entry'!T456,'DO NOT USE_School Picklist'!$S$3:$S$12,1,FALSE))),"Please select a value from the drop-down menu",IF('DO NOT USE_Case Formulas'!A456,"OK",NA()))</f>
        <v>#N/A</v>
      </c>
      <c r="U456" s="41" t="e">
        <f>IF(LEN('Case Data Entry'!U456)&gt;80,"Name of Education Group must be less than 80 characters",IF('DO NOT USE_Case Formulas'!A456,"OK",NA()))</f>
        <v>#N/A</v>
      </c>
      <c r="V456" s="41" t="e">
        <f>IF(AND(NOT(ISBLANK('Case Data Entry'!V456)),ISNA(VLOOKUP('Case Data Entry'!V456,'DO NOT USE_School Picklist'!$K$3:$K$6,1,FALSE))),"Please select a value from the drop-down menu",IF('DO NOT USE_Case Formulas'!A456,"OK",NA()))</f>
        <v>#N/A</v>
      </c>
      <c r="W456" s="41" t="e">
        <f>IF(AND('DO NOT USE_Case Formulas'!A456,ISBLANK('Case Data Entry'!W456)),"Has this person had symptoms? is required",IF(AND(NOT(ISBLANK('Case Data Entry'!W456)),ISNA(VLOOKUP('Case Data Entry'!W456,'DO NOT USE_School Picklist'!$D$3:$D$5,1,FALSE))),"Please select a value from the drop-down menu",IF(NOT(ISBLANK('Case Data Entry'!W456)),"OK",NA())))</f>
        <v>#N/A</v>
      </c>
      <c r="X456" s="41" t="e">
        <f>IF(AND('Case Data Entry'!W456='DO NOT USE_School Picklist'!$D$3,ISBLANK('Case Data Entry'!X456)),"Symptom Onset Date is required if Ever Symptomatic is Yes",IF('DO NOT USE_Case Formulas'!A456,"OK",NA()))</f>
        <v>#N/A</v>
      </c>
      <c r="Y456" s="41"/>
      <c r="Z456" s="41" t="e">
        <f ca="1">IF(AND('DO NOT USE_Case Formulas'!A456,ISBLANK('Case Data Entry'!Z456)),"Lab Result Test Date is required",IF('Case Data Entry'!Z456&gt;'DO NOT USE_School Picklist'!$C$3,"Test Date cannot be a future date",IF(NOT(ISBLANK('Case Data Entry'!Z456)),"OK",NA())))</f>
        <v>#N/A</v>
      </c>
      <c r="AA456" s="41" t="e">
        <f>IF(AND(NOT(ISBLANK('Case Data Entry'!AA456)),ISNA(VLOOKUP('Case Data Entry'!AA456,'DO NOT USE_School Picklist'!$R$3:$R$7,1,FALSE))),"Please select a value from the drop-down menu",IF('DO NOT USE_Case Formulas'!A456,"OK",NA()))</f>
        <v>#N/A</v>
      </c>
      <c r="AB456" s="41" t="e">
        <f>IF(AND(NOT(ISBLANK('Case Data Entry'!AB456)),ISNA(VLOOKUP('Case Data Entry'!AB456,'DO NOT USE_School Picklist'!$Q$3:$Q$8,1,FALSE))),"Please select a value from the drop-down menu",IF('DO NOT USE_Case Formulas'!A456,"OK",NA()))</f>
        <v>#N/A</v>
      </c>
    </row>
    <row r="457" spans="1:28" x14ac:dyDescent="0.25">
      <c r="A457" s="40" t="e">
        <f>IF('DO NOT USE_Case Formulas'!A457,IF('DO NOT USE_Case Formulas'!B457,"Not all required fields are completed","OK"),NA())</f>
        <v>#N/A</v>
      </c>
      <c r="B457" s="41" t="e">
        <f>IF(AND('DO NOT USE_Case Formulas'!A457,ISBLANK('Case Data Entry'!B457)),"First Name is required",IF(NOT(ISBLANK('Case Data Entry'!B457)),"OK",NA()))</f>
        <v>#N/A</v>
      </c>
      <c r="C457" s="41" t="e">
        <f>IF(AND('DO NOT USE_Case Formulas'!A457,ISBLANK('Case Data Entry'!C457)),"Last Name is required",IF(NOT(ISBLANK('Case Data Entry'!C457)),"OK",NA()))</f>
        <v>#N/A</v>
      </c>
      <c r="D457" s="41" t="e">
        <f>IF(AND('DO NOT USE_Case Formulas'!A457,ISBLANK('Case Data Entry'!D457)),"Birthdate is required",IF(NOT(ISBLANK('Case Data Entry'!D457)),"OK",NA()))</f>
        <v>#N/A</v>
      </c>
      <c r="E457" s="41" t="e">
        <f>IF(AND('DO NOT USE_Case Formulas'!A457,ISBLANK('Case Data Entry'!E457)),"Mobile Phone is required",IF(NOT(ISBLANK('Case Data Entry'!E457)),IF(AND(ISNUMBER(VALUE('Case Data Entry'!E457)),LEFT('Case Data Entry'!E457,1)&lt;&gt;"1",LEN('Case Data Entry'!E457)=10),"OK","Phone number must be valid format"),NA()))</f>
        <v>#N/A</v>
      </c>
      <c r="F457" s="41" t="e">
        <f>IF(LEN('Case Data Entry'!F457)&gt;255,"Home Street Address must be less than 255 characters",IF('DO NOT USE_Case Formulas'!A457,"OK",NA()))</f>
        <v>#N/A</v>
      </c>
      <c r="G457" s="41" t="e">
        <f>IF(LEN('Case Data Entry'!G457)&gt;40,"City must be less than 40 characters",IF('DO NOT USE_Case Formulas'!A457,"OK",NA()))</f>
        <v>#N/A</v>
      </c>
      <c r="H457" s="41" t="e">
        <f>IF(AND(NOT(ISBLANK('Case Data Entry'!H457)),ISNA(VLOOKUP('Case Data Entry'!H457,'DO NOT USE_School Picklist'!$P$3:$P$52,1,FALSE))),"Please select a value from the drop-down menu",IF('DO NOT USE_Case Formulas'!A457,"OK",NA()))</f>
        <v>#N/A</v>
      </c>
      <c r="I457" s="41" t="e">
        <f>IF(AND('DO NOT USE_Case Formulas'!A457,ISBLANK('Case Data Entry'!I457)),"Zip is required",IF(ISBLANK('Case Data Entry'!I457),NA(),"OK"))</f>
        <v>#N/A</v>
      </c>
      <c r="J457" s="41" t="e">
        <f>IF(AND('DO NOT USE_Case Formulas'!A457,ISBLANK('Case Data Entry'!J457)),"Student or Staff? is required",IF(ISBLANK('Case Data Entry'!J457),NA(),IF(ISNA(VLOOKUP('Case Data Entry'!J457,'DO NOT USE_School Picklist'!$B$3:$B$6,1,FALSE)),"Please select a value from the drop-down menu","OK")))</f>
        <v>#N/A</v>
      </c>
      <c r="K457" s="41" t="e">
        <f>IF(AND('Case Data Entry'!J457='DO NOT USE_School Picklist'!$B$4,ISBLANK('Case Data Entry'!K457)),"Occupation/Job Title is required if Student or Staff? is Yes, staff/faculty or volunteer",IF('DO NOT USE_Case Formulas'!A457,"OK",NA()))</f>
        <v>#N/A</v>
      </c>
      <c r="L457" s="41" t="e">
        <f ca="1">IF('Case Data Entry'!L457&gt;'DO NOT USE_School Picklist'!$C$3,"Date last on school campus/facility cannot be a future date",IF('DO NOT USE_Case Formulas'!A457,IF(ISBLANK('Case Data Entry'!L457),"Date last on school campus/facility is required","OK"),NA()))</f>
        <v>#N/A</v>
      </c>
      <c r="M457" s="41" t="e">
        <f>IF(AND('DO NOT USE_Case Formulas'!A457,ISBLANK('Case Data Entry'!M457)),"Specific Place in the Location is required",IF(ISBLANK('Case Data Entry'!M457),NA(),"OK"))</f>
        <v>#N/A</v>
      </c>
      <c r="N457" s="41" t="e">
        <f>IF(LEN('Case Data Entry'!N457)&gt;50,"Parent/Guardian Name must be less than 50 characters",IF('DO NOT USE_Case Formulas'!A457,"OK",NA()))</f>
        <v>#N/A</v>
      </c>
      <c r="O457" s="41" t="e">
        <f>IF(NOT(ISBLANK('Case Data Entry'!O457)),IF(AND(ISNUMBER('Case Data Entry'!O457),LEFT('Case Data Entry'!O457,1)&lt;&gt;"1",LEN('Case Data Entry'!O457)=10),"OK","Phone number must be valid format"),IF('DO NOT USE_Case Formulas'!A457,"OK",NA()))</f>
        <v>#N/A</v>
      </c>
      <c r="P457" s="41" t="e">
        <f>IF(AND(NOT(ISBLANK('Case Data Entry'!P457)),ISNA(VLOOKUP('Case Data Entry'!P457,'DO NOT USE_School Picklist'!$E$3:$E$10,1,FALSE))),"Please select a value from the drop-down menu",IF('DO NOT USE_Case Formulas'!A457,"OK",NA()))</f>
        <v>#N/A</v>
      </c>
      <c r="Q457" s="41" t="e">
        <f>IF(AND(NOT(ISBLANK('Case Data Entry'!Q457)),ISNA(VLOOKUP('Case Data Entry'!Q457,'DO NOT USE_School Picklist'!$F$3:$F$16,1,FALSE))),"Please select a value from the drop-down menu",IF('DO NOT USE_Case Formulas'!A457,"OK",NA()))</f>
        <v>#N/A</v>
      </c>
      <c r="R457" s="41" t="e">
        <f>IF(LEN('Case Data Entry'!R457)&gt;100,"Classroom(s) must be less than 100 characters",IF('DO NOT USE_Case Formulas'!A457,"OK",NA()))</f>
        <v>#N/A</v>
      </c>
      <c r="S457" s="41" t="e">
        <f>IF(AND(NOT(ISBLANK('Case Data Entry'!S457)),ISNA(VLOOKUP('Case Data Entry'!S457,'DO NOT USE_School Picklist'!$S$3:$S$12,1,FALSE))),"Please select a value from the drop-down menu",IF('DO NOT USE_Case Formulas'!A457,"OK",NA()))</f>
        <v>#N/A</v>
      </c>
      <c r="T457" s="41" t="e">
        <f>IF(AND(NOT(ISBLANK('Case Data Entry'!T457)),ISNA(VLOOKUP('Case Data Entry'!T457,'DO NOT USE_School Picklist'!$S$3:$S$12,1,FALSE))),"Please select a value from the drop-down menu",IF('DO NOT USE_Case Formulas'!A457,"OK",NA()))</f>
        <v>#N/A</v>
      </c>
      <c r="U457" s="41" t="e">
        <f>IF(LEN('Case Data Entry'!U457)&gt;80,"Name of Education Group must be less than 80 characters",IF('DO NOT USE_Case Formulas'!A457,"OK",NA()))</f>
        <v>#N/A</v>
      </c>
      <c r="V457" s="41" t="e">
        <f>IF(AND(NOT(ISBLANK('Case Data Entry'!V457)),ISNA(VLOOKUP('Case Data Entry'!V457,'DO NOT USE_School Picklist'!$K$3:$K$6,1,FALSE))),"Please select a value from the drop-down menu",IF('DO NOT USE_Case Formulas'!A457,"OK",NA()))</f>
        <v>#N/A</v>
      </c>
      <c r="W457" s="41" t="e">
        <f>IF(AND('DO NOT USE_Case Formulas'!A457,ISBLANK('Case Data Entry'!W457)),"Has this person had symptoms? is required",IF(AND(NOT(ISBLANK('Case Data Entry'!W457)),ISNA(VLOOKUP('Case Data Entry'!W457,'DO NOT USE_School Picklist'!$D$3:$D$5,1,FALSE))),"Please select a value from the drop-down menu",IF(NOT(ISBLANK('Case Data Entry'!W457)),"OK",NA())))</f>
        <v>#N/A</v>
      </c>
      <c r="X457" s="41" t="e">
        <f>IF(AND('Case Data Entry'!W457='DO NOT USE_School Picklist'!$D$3,ISBLANK('Case Data Entry'!X457)),"Symptom Onset Date is required if Ever Symptomatic is Yes",IF('DO NOT USE_Case Formulas'!A457,"OK",NA()))</f>
        <v>#N/A</v>
      </c>
      <c r="Y457" s="41"/>
      <c r="Z457" s="41" t="e">
        <f ca="1">IF(AND('DO NOT USE_Case Formulas'!A457,ISBLANK('Case Data Entry'!Z457)),"Lab Result Test Date is required",IF('Case Data Entry'!Z457&gt;'DO NOT USE_School Picklist'!$C$3,"Test Date cannot be a future date",IF(NOT(ISBLANK('Case Data Entry'!Z457)),"OK",NA())))</f>
        <v>#N/A</v>
      </c>
      <c r="AA457" s="41" t="e">
        <f>IF(AND(NOT(ISBLANK('Case Data Entry'!AA457)),ISNA(VLOOKUP('Case Data Entry'!AA457,'DO NOT USE_School Picklist'!$R$3:$R$7,1,FALSE))),"Please select a value from the drop-down menu",IF('DO NOT USE_Case Formulas'!A457,"OK",NA()))</f>
        <v>#N/A</v>
      </c>
      <c r="AB457" s="41" t="e">
        <f>IF(AND(NOT(ISBLANK('Case Data Entry'!AB457)),ISNA(VLOOKUP('Case Data Entry'!AB457,'DO NOT USE_School Picklist'!$Q$3:$Q$8,1,FALSE))),"Please select a value from the drop-down menu",IF('DO NOT USE_Case Formulas'!A457,"OK",NA()))</f>
        <v>#N/A</v>
      </c>
    </row>
    <row r="458" spans="1:28" x14ac:dyDescent="0.25">
      <c r="A458" s="40" t="e">
        <f>IF('DO NOT USE_Case Formulas'!A458,IF('DO NOT USE_Case Formulas'!B458,"Not all required fields are completed","OK"),NA())</f>
        <v>#N/A</v>
      </c>
      <c r="B458" s="41" t="e">
        <f>IF(AND('DO NOT USE_Case Formulas'!A458,ISBLANK('Case Data Entry'!B458)),"First Name is required",IF(NOT(ISBLANK('Case Data Entry'!B458)),"OK",NA()))</f>
        <v>#N/A</v>
      </c>
      <c r="C458" s="41" t="e">
        <f>IF(AND('DO NOT USE_Case Formulas'!A458,ISBLANK('Case Data Entry'!C458)),"Last Name is required",IF(NOT(ISBLANK('Case Data Entry'!C458)),"OK",NA()))</f>
        <v>#N/A</v>
      </c>
      <c r="D458" s="41" t="e">
        <f>IF(AND('DO NOT USE_Case Formulas'!A458,ISBLANK('Case Data Entry'!D458)),"Birthdate is required",IF(NOT(ISBLANK('Case Data Entry'!D458)),"OK",NA()))</f>
        <v>#N/A</v>
      </c>
      <c r="E458" s="41" t="e">
        <f>IF(AND('DO NOT USE_Case Formulas'!A458,ISBLANK('Case Data Entry'!E458)),"Mobile Phone is required",IF(NOT(ISBLANK('Case Data Entry'!E458)),IF(AND(ISNUMBER(VALUE('Case Data Entry'!E458)),LEFT('Case Data Entry'!E458,1)&lt;&gt;"1",LEN('Case Data Entry'!E458)=10),"OK","Phone number must be valid format"),NA()))</f>
        <v>#N/A</v>
      </c>
      <c r="F458" s="41" t="e">
        <f>IF(LEN('Case Data Entry'!F458)&gt;255,"Home Street Address must be less than 255 characters",IF('DO NOT USE_Case Formulas'!A458,"OK",NA()))</f>
        <v>#N/A</v>
      </c>
      <c r="G458" s="41" t="e">
        <f>IF(LEN('Case Data Entry'!G458)&gt;40,"City must be less than 40 characters",IF('DO NOT USE_Case Formulas'!A458,"OK",NA()))</f>
        <v>#N/A</v>
      </c>
      <c r="H458" s="41" t="e">
        <f>IF(AND(NOT(ISBLANK('Case Data Entry'!H458)),ISNA(VLOOKUP('Case Data Entry'!H458,'DO NOT USE_School Picklist'!$P$3:$P$52,1,FALSE))),"Please select a value from the drop-down menu",IF('DO NOT USE_Case Formulas'!A458,"OK",NA()))</f>
        <v>#N/A</v>
      </c>
      <c r="I458" s="41" t="e">
        <f>IF(AND('DO NOT USE_Case Formulas'!A458,ISBLANK('Case Data Entry'!I458)),"Zip is required",IF(ISBLANK('Case Data Entry'!I458),NA(),"OK"))</f>
        <v>#N/A</v>
      </c>
      <c r="J458" s="41" t="e">
        <f>IF(AND('DO NOT USE_Case Formulas'!A458,ISBLANK('Case Data Entry'!J458)),"Student or Staff? is required",IF(ISBLANK('Case Data Entry'!J458),NA(),IF(ISNA(VLOOKUP('Case Data Entry'!J458,'DO NOT USE_School Picklist'!$B$3:$B$6,1,FALSE)),"Please select a value from the drop-down menu","OK")))</f>
        <v>#N/A</v>
      </c>
      <c r="K458" s="41" t="e">
        <f>IF(AND('Case Data Entry'!J458='DO NOT USE_School Picklist'!$B$4,ISBLANK('Case Data Entry'!K458)),"Occupation/Job Title is required if Student or Staff? is Yes, staff/faculty or volunteer",IF('DO NOT USE_Case Formulas'!A458,"OK",NA()))</f>
        <v>#N/A</v>
      </c>
      <c r="L458" s="41" t="e">
        <f ca="1">IF('Case Data Entry'!L458&gt;'DO NOT USE_School Picklist'!$C$3,"Date last on school campus/facility cannot be a future date",IF('DO NOT USE_Case Formulas'!A458,IF(ISBLANK('Case Data Entry'!L458),"Date last on school campus/facility is required","OK"),NA()))</f>
        <v>#N/A</v>
      </c>
      <c r="M458" s="41" t="e">
        <f>IF(AND('DO NOT USE_Case Formulas'!A458,ISBLANK('Case Data Entry'!M458)),"Specific Place in the Location is required",IF(ISBLANK('Case Data Entry'!M458),NA(),"OK"))</f>
        <v>#N/A</v>
      </c>
      <c r="N458" s="41" t="e">
        <f>IF(LEN('Case Data Entry'!N458)&gt;50,"Parent/Guardian Name must be less than 50 characters",IF('DO NOT USE_Case Formulas'!A458,"OK",NA()))</f>
        <v>#N/A</v>
      </c>
      <c r="O458" s="41" t="e">
        <f>IF(NOT(ISBLANK('Case Data Entry'!O458)),IF(AND(ISNUMBER('Case Data Entry'!O458),LEFT('Case Data Entry'!O458,1)&lt;&gt;"1",LEN('Case Data Entry'!O458)=10),"OK","Phone number must be valid format"),IF('DO NOT USE_Case Formulas'!A458,"OK",NA()))</f>
        <v>#N/A</v>
      </c>
      <c r="P458" s="41" t="e">
        <f>IF(AND(NOT(ISBLANK('Case Data Entry'!P458)),ISNA(VLOOKUP('Case Data Entry'!P458,'DO NOT USE_School Picklist'!$E$3:$E$10,1,FALSE))),"Please select a value from the drop-down menu",IF('DO NOT USE_Case Formulas'!A458,"OK",NA()))</f>
        <v>#N/A</v>
      </c>
      <c r="Q458" s="41" t="e">
        <f>IF(AND(NOT(ISBLANK('Case Data Entry'!Q458)),ISNA(VLOOKUP('Case Data Entry'!Q458,'DO NOT USE_School Picklist'!$F$3:$F$16,1,FALSE))),"Please select a value from the drop-down menu",IF('DO NOT USE_Case Formulas'!A458,"OK",NA()))</f>
        <v>#N/A</v>
      </c>
      <c r="R458" s="41" t="e">
        <f>IF(LEN('Case Data Entry'!R458)&gt;100,"Classroom(s) must be less than 100 characters",IF('DO NOT USE_Case Formulas'!A458,"OK",NA()))</f>
        <v>#N/A</v>
      </c>
      <c r="S458" s="41" t="e">
        <f>IF(AND(NOT(ISBLANK('Case Data Entry'!S458)),ISNA(VLOOKUP('Case Data Entry'!S458,'DO NOT USE_School Picklist'!$S$3:$S$12,1,FALSE))),"Please select a value from the drop-down menu",IF('DO NOT USE_Case Formulas'!A458,"OK",NA()))</f>
        <v>#N/A</v>
      </c>
      <c r="T458" s="41" t="e">
        <f>IF(AND(NOT(ISBLANK('Case Data Entry'!T458)),ISNA(VLOOKUP('Case Data Entry'!T458,'DO NOT USE_School Picklist'!$S$3:$S$12,1,FALSE))),"Please select a value from the drop-down menu",IF('DO NOT USE_Case Formulas'!A458,"OK",NA()))</f>
        <v>#N/A</v>
      </c>
      <c r="U458" s="41" t="e">
        <f>IF(LEN('Case Data Entry'!U458)&gt;80,"Name of Education Group must be less than 80 characters",IF('DO NOT USE_Case Formulas'!A458,"OK",NA()))</f>
        <v>#N/A</v>
      </c>
      <c r="V458" s="41" t="e">
        <f>IF(AND(NOT(ISBLANK('Case Data Entry'!V458)),ISNA(VLOOKUP('Case Data Entry'!V458,'DO NOT USE_School Picklist'!$K$3:$K$6,1,FALSE))),"Please select a value from the drop-down menu",IF('DO NOT USE_Case Formulas'!A458,"OK",NA()))</f>
        <v>#N/A</v>
      </c>
      <c r="W458" s="41" t="e">
        <f>IF(AND('DO NOT USE_Case Formulas'!A458,ISBLANK('Case Data Entry'!W458)),"Has this person had symptoms? is required",IF(AND(NOT(ISBLANK('Case Data Entry'!W458)),ISNA(VLOOKUP('Case Data Entry'!W458,'DO NOT USE_School Picklist'!$D$3:$D$5,1,FALSE))),"Please select a value from the drop-down menu",IF(NOT(ISBLANK('Case Data Entry'!W458)),"OK",NA())))</f>
        <v>#N/A</v>
      </c>
      <c r="X458" s="41" t="e">
        <f>IF(AND('Case Data Entry'!W458='DO NOT USE_School Picklist'!$D$3,ISBLANK('Case Data Entry'!X458)),"Symptom Onset Date is required if Ever Symptomatic is Yes",IF('DO NOT USE_Case Formulas'!A458,"OK",NA()))</f>
        <v>#N/A</v>
      </c>
      <c r="Y458" s="41"/>
      <c r="Z458" s="41" t="e">
        <f ca="1">IF(AND('DO NOT USE_Case Formulas'!A458,ISBLANK('Case Data Entry'!Z458)),"Lab Result Test Date is required",IF('Case Data Entry'!Z458&gt;'DO NOT USE_School Picklist'!$C$3,"Test Date cannot be a future date",IF(NOT(ISBLANK('Case Data Entry'!Z458)),"OK",NA())))</f>
        <v>#N/A</v>
      </c>
      <c r="AA458" s="41" t="e">
        <f>IF(AND(NOT(ISBLANK('Case Data Entry'!AA458)),ISNA(VLOOKUP('Case Data Entry'!AA458,'DO NOT USE_School Picklist'!$R$3:$R$7,1,FALSE))),"Please select a value from the drop-down menu",IF('DO NOT USE_Case Formulas'!A458,"OK",NA()))</f>
        <v>#N/A</v>
      </c>
      <c r="AB458" s="41" t="e">
        <f>IF(AND(NOT(ISBLANK('Case Data Entry'!AB458)),ISNA(VLOOKUP('Case Data Entry'!AB458,'DO NOT USE_School Picklist'!$Q$3:$Q$8,1,FALSE))),"Please select a value from the drop-down menu",IF('DO NOT USE_Case Formulas'!A458,"OK",NA()))</f>
        <v>#N/A</v>
      </c>
    </row>
    <row r="459" spans="1:28" x14ac:dyDescent="0.25">
      <c r="A459" s="40" t="e">
        <f>IF('DO NOT USE_Case Formulas'!A459,IF('DO NOT USE_Case Formulas'!B459,"Not all required fields are completed","OK"),NA())</f>
        <v>#N/A</v>
      </c>
      <c r="B459" s="41" t="e">
        <f>IF(AND('DO NOT USE_Case Formulas'!A459,ISBLANK('Case Data Entry'!B459)),"First Name is required",IF(NOT(ISBLANK('Case Data Entry'!B459)),"OK",NA()))</f>
        <v>#N/A</v>
      </c>
      <c r="C459" s="41" t="e">
        <f>IF(AND('DO NOT USE_Case Formulas'!A459,ISBLANK('Case Data Entry'!C459)),"Last Name is required",IF(NOT(ISBLANK('Case Data Entry'!C459)),"OK",NA()))</f>
        <v>#N/A</v>
      </c>
      <c r="D459" s="41" t="e">
        <f>IF(AND('DO NOT USE_Case Formulas'!A459,ISBLANK('Case Data Entry'!D459)),"Birthdate is required",IF(NOT(ISBLANK('Case Data Entry'!D459)),"OK",NA()))</f>
        <v>#N/A</v>
      </c>
      <c r="E459" s="41" t="e">
        <f>IF(AND('DO NOT USE_Case Formulas'!A459,ISBLANK('Case Data Entry'!E459)),"Mobile Phone is required",IF(NOT(ISBLANK('Case Data Entry'!E459)),IF(AND(ISNUMBER(VALUE('Case Data Entry'!E459)),LEFT('Case Data Entry'!E459,1)&lt;&gt;"1",LEN('Case Data Entry'!E459)=10),"OK","Phone number must be valid format"),NA()))</f>
        <v>#N/A</v>
      </c>
      <c r="F459" s="41" t="e">
        <f>IF(LEN('Case Data Entry'!F459)&gt;255,"Home Street Address must be less than 255 characters",IF('DO NOT USE_Case Formulas'!A459,"OK",NA()))</f>
        <v>#N/A</v>
      </c>
      <c r="G459" s="41" t="e">
        <f>IF(LEN('Case Data Entry'!G459)&gt;40,"City must be less than 40 characters",IF('DO NOT USE_Case Formulas'!A459,"OK",NA()))</f>
        <v>#N/A</v>
      </c>
      <c r="H459" s="41" t="e">
        <f>IF(AND(NOT(ISBLANK('Case Data Entry'!H459)),ISNA(VLOOKUP('Case Data Entry'!H459,'DO NOT USE_School Picklist'!$P$3:$P$52,1,FALSE))),"Please select a value from the drop-down menu",IF('DO NOT USE_Case Formulas'!A459,"OK",NA()))</f>
        <v>#N/A</v>
      </c>
      <c r="I459" s="41" t="e">
        <f>IF(AND('DO NOT USE_Case Formulas'!A459,ISBLANK('Case Data Entry'!I459)),"Zip is required",IF(ISBLANK('Case Data Entry'!I459),NA(),"OK"))</f>
        <v>#N/A</v>
      </c>
      <c r="J459" s="41" t="e">
        <f>IF(AND('DO NOT USE_Case Formulas'!A459,ISBLANK('Case Data Entry'!J459)),"Student or Staff? is required",IF(ISBLANK('Case Data Entry'!J459),NA(),IF(ISNA(VLOOKUP('Case Data Entry'!J459,'DO NOT USE_School Picklist'!$B$3:$B$6,1,FALSE)),"Please select a value from the drop-down menu","OK")))</f>
        <v>#N/A</v>
      </c>
      <c r="K459" s="41" t="e">
        <f>IF(AND('Case Data Entry'!J459='DO NOT USE_School Picklist'!$B$4,ISBLANK('Case Data Entry'!K459)),"Occupation/Job Title is required if Student or Staff? is Yes, staff/faculty or volunteer",IF('DO NOT USE_Case Formulas'!A459,"OK",NA()))</f>
        <v>#N/A</v>
      </c>
      <c r="L459" s="41" t="e">
        <f ca="1">IF('Case Data Entry'!L459&gt;'DO NOT USE_School Picklist'!$C$3,"Date last on school campus/facility cannot be a future date",IF('DO NOT USE_Case Formulas'!A459,IF(ISBLANK('Case Data Entry'!L459),"Date last on school campus/facility is required","OK"),NA()))</f>
        <v>#N/A</v>
      </c>
      <c r="M459" s="41" t="e">
        <f>IF(AND('DO NOT USE_Case Formulas'!A459,ISBLANK('Case Data Entry'!M459)),"Specific Place in the Location is required",IF(ISBLANK('Case Data Entry'!M459),NA(),"OK"))</f>
        <v>#N/A</v>
      </c>
      <c r="N459" s="41" t="e">
        <f>IF(LEN('Case Data Entry'!N459)&gt;50,"Parent/Guardian Name must be less than 50 characters",IF('DO NOT USE_Case Formulas'!A459,"OK",NA()))</f>
        <v>#N/A</v>
      </c>
      <c r="O459" s="41" t="e">
        <f>IF(NOT(ISBLANK('Case Data Entry'!O459)),IF(AND(ISNUMBER('Case Data Entry'!O459),LEFT('Case Data Entry'!O459,1)&lt;&gt;"1",LEN('Case Data Entry'!O459)=10),"OK","Phone number must be valid format"),IF('DO NOT USE_Case Formulas'!A459,"OK",NA()))</f>
        <v>#N/A</v>
      </c>
      <c r="P459" s="41" t="e">
        <f>IF(AND(NOT(ISBLANK('Case Data Entry'!P459)),ISNA(VLOOKUP('Case Data Entry'!P459,'DO NOT USE_School Picklist'!$E$3:$E$10,1,FALSE))),"Please select a value from the drop-down menu",IF('DO NOT USE_Case Formulas'!A459,"OK",NA()))</f>
        <v>#N/A</v>
      </c>
      <c r="Q459" s="41" t="e">
        <f>IF(AND(NOT(ISBLANK('Case Data Entry'!Q459)),ISNA(VLOOKUP('Case Data Entry'!Q459,'DO NOT USE_School Picklist'!$F$3:$F$16,1,FALSE))),"Please select a value from the drop-down menu",IF('DO NOT USE_Case Formulas'!A459,"OK",NA()))</f>
        <v>#N/A</v>
      </c>
      <c r="R459" s="41" t="e">
        <f>IF(LEN('Case Data Entry'!R459)&gt;100,"Classroom(s) must be less than 100 characters",IF('DO NOT USE_Case Formulas'!A459,"OK",NA()))</f>
        <v>#N/A</v>
      </c>
      <c r="S459" s="41" t="e">
        <f>IF(AND(NOT(ISBLANK('Case Data Entry'!S459)),ISNA(VLOOKUP('Case Data Entry'!S459,'DO NOT USE_School Picklist'!$S$3:$S$12,1,FALSE))),"Please select a value from the drop-down menu",IF('DO NOT USE_Case Formulas'!A459,"OK",NA()))</f>
        <v>#N/A</v>
      </c>
      <c r="T459" s="41" t="e">
        <f>IF(AND(NOT(ISBLANK('Case Data Entry'!T459)),ISNA(VLOOKUP('Case Data Entry'!T459,'DO NOT USE_School Picklist'!$S$3:$S$12,1,FALSE))),"Please select a value from the drop-down menu",IF('DO NOT USE_Case Formulas'!A459,"OK",NA()))</f>
        <v>#N/A</v>
      </c>
      <c r="U459" s="41" t="e">
        <f>IF(LEN('Case Data Entry'!U459)&gt;80,"Name of Education Group must be less than 80 characters",IF('DO NOT USE_Case Formulas'!A459,"OK",NA()))</f>
        <v>#N/A</v>
      </c>
      <c r="V459" s="41" t="e">
        <f>IF(AND(NOT(ISBLANK('Case Data Entry'!V459)),ISNA(VLOOKUP('Case Data Entry'!V459,'DO NOT USE_School Picklist'!$K$3:$K$6,1,FALSE))),"Please select a value from the drop-down menu",IF('DO NOT USE_Case Formulas'!A459,"OK",NA()))</f>
        <v>#N/A</v>
      </c>
      <c r="W459" s="41" t="e">
        <f>IF(AND('DO NOT USE_Case Formulas'!A459,ISBLANK('Case Data Entry'!W459)),"Has this person had symptoms? is required",IF(AND(NOT(ISBLANK('Case Data Entry'!W459)),ISNA(VLOOKUP('Case Data Entry'!W459,'DO NOT USE_School Picklist'!$D$3:$D$5,1,FALSE))),"Please select a value from the drop-down menu",IF(NOT(ISBLANK('Case Data Entry'!W459)),"OK",NA())))</f>
        <v>#N/A</v>
      </c>
      <c r="X459" s="41" t="e">
        <f>IF(AND('Case Data Entry'!W459='DO NOT USE_School Picklist'!$D$3,ISBLANK('Case Data Entry'!X459)),"Symptom Onset Date is required if Ever Symptomatic is Yes",IF('DO NOT USE_Case Formulas'!A459,"OK",NA()))</f>
        <v>#N/A</v>
      </c>
      <c r="Y459" s="41"/>
      <c r="Z459" s="41" t="e">
        <f ca="1">IF(AND('DO NOT USE_Case Formulas'!A459,ISBLANK('Case Data Entry'!Z459)),"Lab Result Test Date is required",IF('Case Data Entry'!Z459&gt;'DO NOT USE_School Picklist'!$C$3,"Test Date cannot be a future date",IF(NOT(ISBLANK('Case Data Entry'!Z459)),"OK",NA())))</f>
        <v>#N/A</v>
      </c>
      <c r="AA459" s="41" t="e">
        <f>IF(AND(NOT(ISBLANK('Case Data Entry'!AA459)),ISNA(VLOOKUP('Case Data Entry'!AA459,'DO NOT USE_School Picklist'!$R$3:$R$7,1,FALSE))),"Please select a value from the drop-down menu",IF('DO NOT USE_Case Formulas'!A459,"OK",NA()))</f>
        <v>#N/A</v>
      </c>
      <c r="AB459" s="41" t="e">
        <f>IF(AND(NOT(ISBLANK('Case Data Entry'!AB459)),ISNA(VLOOKUP('Case Data Entry'!AB459,'DO NOT USE_School Picklist'!$Q$3:$Q$8,1,FALSE))),"Please select a value from the drop-down menu",IF('DO NOT USE_Case Formulas'!A459,"OK",NA()))</f>
        <v>#N/A</v>
      </c>
    </row>
    <row r="460" spans="1:28" x14ac:dyDescent="0.25">
      <c r="A460" s="40" t="e">
        <f>IF('DO NOT USE_Case Formulas'!A460,IF('DO NOT USE_Case Formulas'!B460,"Not all required fields are completed","OK"),NA())</f>
        <v>#N/A</v>
      </c>
      <c r="B460" s="41" t="e">
        <f>IF(AND('DO NOT USE_Case Formulas'!A460,ISBLANK('Case Data Entry'!B460)),"First Name is required",IF(NOT(ISBLANK('Case Data Entry'!B460)),"OK",NA()))</f>
        <v>#N/A</v>
      </c>
      <c r="C460" s="41" t="e">
        <f>IF(AND('DO NOT USE_Case Formulas'!A460,ISBLANK('Case Data Entry'!C460)),"Last Name is required",IF(NOT(ISBLANK('Case Data Entry'!C460)),"OK",NA()))</f>
        <v>#N/A</v>
      </c>
      <c r="D460" s="41" t="e">
        <f>IF(AND('DO NOT USE_Case Formulas'!A460,ISBLANK('Case Data Entry'!D460)),"Birthdate is required",IF(NOT(ISBLANK('Case Data Entry'!D460)),"OK",NA()))</f>
        <v>#N/A</v>
      </c>
      <c r="E460" s="41" t="e">
        <f>IF(AND('DO NOT USE_Case Formulas'!A460,ISBLANK('Case Data Entry'!E460)),"Mobile Phone is required",IF(NOT(ISBLANK('Case Data Entry'!E460)),IF(AND(ISNUMBER(VALUE('Case Data Entry'!E460)),LEFT('Case Data Entry'!E460,1)&lt;&gt;"1",LEN('Case Data Entry'!E460)=10),"OK","Phone number must be valid format"),NA()))</f>
        <v>#N/A</v>
      </c>
      <c r="F460" s="41" t="e">
        <f>IF(LEN('Case Data Entry'!F460)&gt;255,"Home Street Address must be less than 255 characters",IF('DO NOT USE_Case Formulas'!A460,"OK",NA()))</f>
        <v>#N/A</v>
      </c>
      <c r="G460" s="41" t="e">
        <f>IF(LEN('Case Data Entry'!G460)&gt;40,"City must be less than 40 characters",IF('DO NOT USE_Case Formulas'!A460,"OK",NA()))</f>
        <v>#N/A</v>
      </c>
      <c r="H460" s="41" t="e">
        <f>IF(AND(NOT(ISBLANK('Case Data Entry'!H460)),ISNA(VLOOKUP('Case Data Entry'!H460,'DO NOT USE_School Picklist'!$P$3:$P$52,1,FALSE))),"Please select a value from the drop-down menu",IF('DO NOT USE_Case Formulas'!A460,"OK",NA()))</f>
        <v>#N/A</v>
      </c>
      <c r="I460" s="41" t="e">
        <f>IF(AND('DO NOT USE_Case Formulas'!A460,ISBLANK('Case Data Entry'!I460)),"Zip is required",IF(ISBLANK('Case Data Entry'!I460),NA(),"OK"))</f>
        <v>#N/A</v>
      </c>
      <c r="J460" s="41" t="e">
        <f>IF(AND('DO NOT USE_Case Formulas'!A460,ISBLANK('Case Data Entry'!J460)),"Student or Staff? is required",IF(ISBLANK('Case Data Entry'!J460),NA(),IF(ISNA(VLOOKUP('Case Data Entry'!J460,'DO NOT USE_School Picklist'!$B$3:$B$6,1,FALSE)),"Please select a value from the drop-down menu","OK")))</f>
        <v>#N/A</v>
      </c>
      <c r="K460" s="41" t="e">
        <f>IF(AND('Case Data Entry'!J460='DO NOT USE_School Picklist'!$B$4,ISBLANK('Case Data Entry'!K460)),"Occupation/Job Title is required if Student or Staff? is Yes, staff/faculty or volunteer",IF('DO NOT USE_Case Formulas'!A460,"OK",NA()))</f>
        <v>#N/A</v>
      </c>
      <c r="L460" s="41" t="e">
        <f ca="1">IF('Case Data Entry'!L460&gt;'DO NOT USE_School Picklist'!$C$3,"Date last on school campus/facility cannot be a future date",IF('DO NOT USE_Case Formulas'!A460,IF(ISBLANK('Case Data Entry'!L460),"Date last on school campus/facility is required","OK"),NA()))</f>
        <v>#N/A</v>
      </c>
      <c r="M460" s="41" t="e">
        <f>IF(AND('DO NOT USE_Case Formulas'!A460,ISBLANK('Case Data Entry'!M460)),"Specific Place in the Location is required",IF(ISBLANK('Case Data Entry'!M460),NA(),"OK"))</f>
        <v>#N/A</v>
      </c>
      <c r="N460" s="41" t="e">
        <f>IF(LEN('Case Data Entry'!N460)&gt;50,"Parent/Guardian Name must be less than 50 characters",IF('DO NOT USE_Case Formulas'!A460,"OK",NA()))</f>
        <v>#N/A</v>
      </c>
      <c r="O460" s="41" t="e">
        <f>IF(NOT(ISBLANK('Case Data Entry'!O460)),IF(AND(ISNUMBER('Case Data Entry'!O460),LEFT('Case Data Entry'!O460,1)&lt;&gt;"1",LEN('Case Data Entry'!O460)=10),"OK","Phone number must be valid format"),IF('DO NOT USE_Case Formulas'!A460,"OK",NA()))</f>
        <v>#N/A</v>
      </c>
      <c r="P460" s="41" t="e">
        <f>IF(AND(NOT(ISBLANK('Case Data Entry'!P460)),ISNA(VLOOKUP('Case Data Entry'!P460,'DO NOT USE_School Picklist'!$E$3:$E$10,1,FALSE))),"Please select a value from the drop-down menu",IF('DO NOT USE_Case Formulas'!A460,"OK",NA()))</f>
        <v>#N/A</v>
      </c>
      <c r="Q460" s="41" t="e">
        <f>IF(AND(NOT(ISBLANK('Case Data Entry'!Q460)),ISNA(VLOOKUP('Case Data Entry'!Q460,'DO NOT USE_School Picklist'!$F$3:$F$16,1,FALSE))),"Please select a value from the drop-down menu",IF('DO NOT USE_Case Formulas'!A460,"OK",NA()))</f>
        <v>#N/A</v>
      </c>
      <c r="R460" s="41" t="e">
        <f>IF(LEN('Case Data Entry'!R460)&gt;100,"Classroom(s) must be less than 100 characters",IF('DO NOT USE_Case Formulas'!A460,"OK",NA()))</f>
        <v>#N/A</v>
      </c>
      <c r="S460" s="41" t="e">
        <f>IF(AND(NOT(ISBLANK('Case Data Entry'!S460)),ISNA(VLOOKUP('Case Data Entry'!S460,'DO NOT USE_School Picklist'!$S$3:$S$12,1,FALSE))),"Please select a value from the drop-down menu",IF('DO NOT USE_Case Formulas'!A460,"OK",NA()))</f>
        <v>#N/A</v>
      </c>
      <c r="T460" s="41" t="e">
        <f>IF(AND(NOT(ISBLANK('Case Data Entry'!T460)),ISNA(VLOOKUP('Case Data Entry'!T460,'DO NOT USE_School Picklist'!$S$3:$S$12,1,FALSE))),"Please select a value from the drop-down menu",IF('DO NOT USE_Case Formulas'!A460,"OK",NA()))</f>
        <v>#N/A</v>
      </c>
      <c r="U460" s="41" t="e">
        <f>IF(LEN('Case Data Entry'!U460)&gt;80,"Name of Education Group must be less than 80 characters",IF('DO NOT USE_Case Formulas'!A460,"OK",NA()))</f>
        <v>#N/A</v>
      </c>
      <c r="V460" s="41" t="e">
        <f>IF(AND(NOT(ISBLANK('Case Data Entry'!V460)),ISNA(VLOOKUP('Case Data Entry'!V460,'DO NOT USE_School Picklist'!$K$3:$K$6,1,FALSE))),"Please select a value from the drop-down menu",IF('DO NOT USE_Case Formulas'!A460,"OK",NA()))</f>
        <v>#N/A</v>
      </c>
      <c r="W460" s="41" t="e">
        <f>IF(AND('DO NOT USE_Case Formulas'!A460,ISBLANK('Case Data Entry'!W460)),"Has this person had symptoms? is required",IF(AND(NOT(ISBLANK('Case Data Entry'!W460)),ISNA(VLOOKUP('Case Data Entry'!W460,'DO NOT USE_School Picklist'!$D$3:$D$5,1,FALSE))),"Please select a value from the drop-down menu",IF(NOT(ISBLANK('Case Data Entry'!W460)),"OK",NA())))</f>
        <v>#N/A</v>
      </c>
      <c r="X460" s="41" t="e">
        <f>IF(AND('Case Data Entry'!W460='DO NOT USE_School Picklist'!$D$3,ISBLANK('Case Data Entry'!X460)),"Symptom Onset Date is required if Ever Symptomatic is Yes",IF('DO NOT USE_Case Formulas'!A460,"OK",NA()))</f>
        <v>#N/A</v>
      </c>
      <c r="Y460" s="41"/>
      <c r="Z460" s="41" t="e">
        <f ca="1">IF(AND('DO NOT USE_Case Formulas'!A460,ISBLANK('Case Data Entry'!Z460)),"Lab Result Test Date is required",IF('Case Data Entry'!Z460&gt;'DO NOT USE_School Picklist'!$C$3,"Test Date cannot be a future date",IF(NOT(ISBLANK('Case Data Entry'!Z460)),"OK",NA())))</f>
        <v>#N/A</v>
      </c>
      <c r="AA460" s="41" t="e">
        <f>IF(AND(NOT(ISBLANK('Case Data Entry'!AA460)),ISNA(VLOOKUP('Case Data Entry'!AA460,'DO NOT USE_School Picklist'!$R$3:$R$7,1,FALSE))),"Please select a value from the drop-down menu",IF('DO NOT USE_Case Formulas'!A460,"OK",NA()))</f>
        <v>#N/A</v>
      </c>
      <c r="AB460" s="41" t="e">
        <f>IF(AND(NOT(ISBLANK('Case Data Entry'!AB460)),ISNA(VLOOKUP('Case Data Entry'!AB460,'DO NOT USE_School Picklist'!$Q$3:$Q$8,1,FALSE))),"Please select a value from the drop-down menu",IF('DO NOT USE_Case Formulas'!A460,"OK",NA()))</f>
        <v>#N/A</v>
      </c>
    </row>
    <row r="461" spans="1:28" x14ac:dyDescent="0.25">
      <c r="A461" s="40" t="e">
        <f>IF('DO NOT USE_Case Formulas'!A461,IF('DO NOT USE_Case Formulas'!B461,"Not all required fields are completed","OK"),NA())</f>
        <v>#N/A</v>
      </c>
      <c r="B461" s="41" t="e">
        <f>IF(AND('DO NOT USE_Case Formulas'!A461,ISBLANK('Case Data Entry'!B461)),"First Name is required",IF(NOT(ISBLANK('Case Data Entry'!B461)),"OK",NA()))</f>
        <v>#N/A</v>
      </c>
      <c r="C461" s="41" t="e">
        <f>IF(AND('DO NOT USE_Case Formulas'!A461,ISBLANK('Case Data Entry'!C461)),"Last Name is required",IF(NOT(ISBLANK('Case Data Entry'!C461)),"OK",NA()))</f>
        <v>#N/A</v>
      </c>
      <c r="D461" s="41" t="e">
        <f>IF(AND('DO NOT USE_Case Formulas'!A461,ISBLANK('Case Data Entry'!D461)),"Birthdate is required",IF(NOT(ISBLANK('Case Data Entry'!D461)),"OK",NA()))</f>
        <v>#N/A</v>
      </c>
      <c r="E461" s="41" t="e">
        <f>IF(AND('DO NOT USE_Case Formulas'!A461,ISBLANK('Case Data Entry'!E461)),"Mobile Phone is required",IF(NOT(ISBLANK('Case Data Entry'!E461)),IF(AND(ISNUMBER(VALUE('Case Data Entry'!E461)),LEFT('Case Data Entry'!E461,1)&lt;&gt;"1",LEN('Case Data Entry'!E461)=10),"OK","Phone number must be valid format"),NA()))</f>
        <v>#N/A</v>
      </c>
      <c r="F461" s="41" t="e">
        <f>IF(LEN('Case Data Entry'!F461)&gt;255,"Home Street Address must be less than 255 characters",IF('DO NOT USE_Case Formulas'!A461,"OK",NA()))</f>
        <v>#N/A</v>
      </c>
      <c r="G461" s="41" t="e">
        <f>IF(LEN('Case Data Entry'!G461)&gt;40,"City must be less than 40 characters",IF('DO NOT USE_Case Formulas'!A461,"OK",NA()))</f>
        <v>#N/A</v>
      </c>
      <c r="H461" s="41" t="e">
        <f>IF(AND(NOT(ISBLANK('Case Data Entry'!H461)),ISNA(VLOOKUP('Case Data Entry'!H461,'DO NOT USE_School Picklist'!$P$3:$P$52,1,FALSE))),"Please select a value from the drop-down menu",IF('DO NOT USE_Case Formulas'!A461,"OK",NA()))</f>
        <v>#N/A</v>
      </c>
      <c r="I461" s="41" t="e">
        <f>IF(AND('DO NOT USE_Case Formulas'!A461,ISBLANK('Case Data Entry'!I461)),"Zip is required",IF(ISBLANK('Case Data Entry'!I461),NA(),"OK"))</f>
        <v>#N/A</v>
      </c>
      <c r="J461" s="41" t="e">
        <f>IF(AND('DO NOT USE_Case Formulas'!A461,ISBLANK('Case Data Entry'!J461)),"Student or Staff? is required",IF(ISBLANK('Case Data Entry'!J461),NA(),IF(ISNA(VLOOKUP('Case Data Entry'!J461,'DO NOT USE_School Picklist'!$B$3:$B$6,1,FALSE)),"Please select a value from the drop-down menu","OK")))</f>
        <v>#N/A</v>
      </c>
      <c r="K461" s="41" t="e">
        <f>IF(AND('Case Data Entry'!J461='DO NOT USE_School Picklist'!$B$4,ISBLANK('Case Data Entry'!K461)),"Occupation/Job Title is required if Student or Staff? is Yes, staff/faculty or volunteer",IF('DO NOT USE_Case Formulas'!A461,"OK",NA()))</f>
        <v>#N/A</v>
      </c>
      <c r="L461" s="41" t="e">
        <f ca="1">IF('Case Data Entry'!L461&gt;'DO NOT USE_School Picklist'!$C$3,"Date last on school campus/facility cannot be a future date",IF('DO NOT USE_Case Formulas'!A461,IF(ISBLANK('Case Data Entry'!L461),"Date last on school campus/facility is required","OK"),NA()))</f>
        <v>#N/A</v>
      </c>
      <c r="M461" s="41" t="e">
        <f>IF(AND('DO NOT USE_Case Formulas'!A461,ISBLANK('Case Data Entry'!M461)),"Specific Place in the Location is required",IF(ISBLANK('Case Data Entry'!M461),NA(),"OK"))</f>
        <v>#N/A</v>
      </c>
      <c r="N461" s="41" t="e">
        <f>IF(LEN('Case Data Entry'!N461)&gt;50,"Parent/Guardian Name must be less than 50 characters",IF('DO NOT USE_Case Formulas'!A461,"OK",NA()))</f>
        <v>#N/A</v>
      </c>
      <c r="O461" s="41" t="e">
        <f>IF(NOT(ISBLANK('Case Data Entry'!O461)),IF(AND(ISNUMBER('Case Data Entry'!O461),LEFT('Case Data Entry'!O461,1)&lt;&gt;"1",LEN('Case Data Entry'!O461)=10),"OK","Phone number must be valid format"),IF('DO NOT USE_Case Formulas'!A461,"OK",NA()))</f>
        <v>#N/A</v>
      </c>
      <c r="P461" s="41" t="e">
        <f>IF(AND(NOT(ISBLANK('Case Data Entry'!P461)),ISNA(VLOOKUP('Case Data Entry'!P461,'DO NOT USE_School Picklist'!$E$3:$E$10,1,FALSE))),"Please select a value from the drop-down menu",IF('DO NOT USE_Case Formulas'!A461,"OK",NA()))</f>
        <v>#N/A</v>
      </c>
      <c r="Q461" s="41" t="e">
        <f>IF(AND(NOT(ISBLANK('Case Data Entry'!Q461)),ISNA(VLOOKUP('Case Data Entry'!Q461,'DO NOT USE_School Picklist'!$F$3:$F$16,1,FALSE))),"Please select a value from the drop-down menu",IF('DO NOT USE_Case Formulas'!A461,"OK",NA()))</f>
        <v>#N/A</v>
      </c>
      <c r="R461" s="41" t="e">
        <f>IF(LEN('Case Data Entry'!R461)&gt;100,"Classroom(s) must be less than 100 characters",IF('DO NOT USE_Case Formulas'!A461,"OK",NA()))</f>
        <v>#N/A</v>
      </c>
      <c r="S461" s="41" t="e">
        <f>IF(AND(NOT(ISBLANK('Case Data Entry'!S461)),ISNA(VLOOKUP('Case Data Entry'!S461,'DO NOT USE_School Picklist'!$S$3:$S$12,1,FALSE))),"Please select a value from the drop-down menu",IF('DO NOT USE_Case Formulas'!A461,"OK",NA()))</f>
        <v>#N/A</v>
      </c>
      <c r="T461" s="41" t="e">
        <f>IF(AND(NOT(ISBLANK('Case Data Entry'!T461)),ISNA(VLOOKUP('Case Data Entry'!T461,'DO NOT USE_School Picklist'!$S$3:$S$12,1,FALSE))),"Please select a value from the drop-down menu",IF('DO NOT USE_Case Formulas'!A461,"OK",NA()))</f>
        <v>#N/A</v>
      </c>
      <c r="U461" s="41" t="e">
        <f>IF(LEN('Case Data Entry'!U461)&gt;80,"Name of Education Group must be less than 80 characters",IF('DO NOT USE_Case Formulas'!A461,"OK",NA()))</f>
        <v>#N/A</v>
      </c>
      <c r="V461" s="41" t="e">
        <f>IF(AND(NOT(ISBLANK('Case Data Entry'!V461)),ISNA(VLOOKUP('Case Data Entry'!V461,'DO NOT USE_School Picklist'!$K$3:$K$6,1,FALSE))),"Please select a value from the drop-down menu",IF('DO NOT USE_Case Formulas'!A461,"OK",NA()))</f>
        <v>#N/A</v>
      </c>
      <c r="W461" s="41" t="e">
        <f>IF(AND('DO NOT USE_Case Formulas'!A461,ISBLANK('Case Data Entry'!W461)),"Has this person had symptoms? is required",IF(AND(NOT(ISBLANK('Case Data Entry'!W461)),ISNA(VLOOKUP('Case Data Entry'!W461,'DO NOT USE_School Picklist'!$D$3:$D$5,1,FALSE))),"Please select a value from the drop-down menu",IF(NOT(ISBLANK('Case Data Entry'!W461)),"OK",NA())))</f>
        <v>#N/A</v>
      </c>
      <c r="X461" s="41" t="e">
        <f>IF(AND('Case Data Entry'!W461='DO NOT USE_School Picklist'!$D$3,ISBLANK('Case Data Entry'!X461)),"Symptom Onset Date is required if Ever Symptomatic is Yes",IF('DO NOT USE_Case Formulas'!A461,"OK",NA()))</f>
        <v>#N/A</v>
      </c>
      <c r="Y461" s="41"/>
      <c r="Z461" s="41" t="e">
        <f ca="1">IF(AND('DO NOT USE_Case Formulas'!A461,ISBLANK('Case Data Entry'!Z461)),"Lab Result Test Date is required",IF('Case Data Entry'!Z461&gt;'DO NOT USE_School Picklist'!$C$3,"Test Date cannot be a future date",IF(NOT(ISBLANK('Case Data Entry'!Z461)),"OK",NA())))</f>
        <v>#N/A</v>
      </c>
      <c r="AA461" s="41" t="e">
        <f>IF(AND(NOT(ISBLANK('Case Data Entry'!AA461)),ISNA(VLOOKUP('Case Data Entry'!AA461,'DO NOT USE_School Picklist'!$R$3:$R$7,1,FALSE))),"Please select a value from the drop-down menu",IF('DO NOT USE_Case Formulas'!A461,"OK",NA()))</f>
        <v>#N/A</v>
      </c>
      <c r="AB461" s="41" t="e">
        <f>IF(AND(NOT(ISBLANK('Case Data Entry'!AB461)),ISNA(VLOOKUP('Case Data Entry'!AB461,'DO NOT USE_School Picklist'!$Q$3:$Q$8,1,FALSE))),"Please select a value from the drop-down menu",IF('DO NOT USE_Case Formulas'!A461,"OK",NA()))</f>
        <v>#N/A</v>
      </c>
    </row>
    <row r="462" spans="1:28" x14ac:dyDescent="0.25">
      <c r="A462" s="40" t="e">
        <f>IF('DO NOT USE_Case Formulas'!A462,IF('DO NOT USE_Case Formulas'!B462,"Not all required fields are completed","OK"),NA())</f>
        <v>#N/A</v>
      </c>
      <c r="B462" s="41" t="e">
        <f>IF(AND('DO NOT USE_Case Formulas'!A462,ISBLANK('Case Data Entry'!B462)),"First Name is required",IF(NOT(ISBLANK('Case Data Entry'!B462)),"OK",NA()))</f>
        <v>#N/A</v>
      </c>
      <c r="C462" s="41" t="e">
        <f>IF(AND('DO NOT USE_Case Formulas'!A462,ISBLANK('Case Data Entry'!C462)),"Last Name is required",IF(NOT(ISBLANK('Case Data Entry'!C462)),"OK",NA()))</f>
        <v>#N/A</v>
      </c>
      <c r="D462" s="41" t="e">
        <f>IF(AND('DO NOT USE_Case Formulas'!A462,ISBLANK('Case Data Entry'!D462)),"Birthdate is required",IF(NOT(ISBLANK('Case Data Entry'!D462)),"OK",NA()))</f>
        <v>#N/A</v>
      </c>
      <c r="E462" s="41" t="e">
        <f>IF(AND('DO NOT USE_Case Formulas'!A462,ISBLANK('Case Data Entry'!E462)),"Mobile Phone is required",IF(NOT(ISBLANK('Case Data Entry'!E462)),IF(AND(ISNUMBER(VALUE('Case Data Entry'!E462)),LEFT('Case Data Entry'!E462,1)&lt;&gt;"1",LEN('Case Data Entry'!E462)=10),"OK","Phone number must be valid format"),NA()))</f>
        <v>#N/A</v>
      </c>
      <c r="F462" s="41" t="e">
        <f>IF(LEN('Case Data Entry'!F462)&gt;255,"Home Street Address must be less than 255 characters",IF('DO NOT USE_Case Formulas'!A462,"OK",NA()))</f>
        <v>#N/A</v>
      </c>
      <c r="G462" s="41" t="e">
        <f>IF(LEN('Case Data Entry'!G462)&gt;40,"City must be less than 40 characters",IF('DO NOT USE_Case Formulas'!A462,"OK",NA()))</f>
        <v>#N/A</v>
      </c>
      <c r="H462" s="41" t="e">
        <f>IF(AND(NOT(ISBLANK('Case Data Entry'!H462)),ISNA(VLOOKUP('Case Data Entry'!H462,'DO NOT USE_School Picklist'!$P$3:$P$52,1,FALSE))),"Please select a value from the drop-down menu",IF('DO NOT USE_Case Formulas'!A462,"OK",NA()))</f>
        <v>#N/A</v>
      </c>
      <c r="I462" s="41" t="e">
        <f>IF(AND('DO NOT USE_Case Formulas'!A462,ISBLANK('Case Data Entry'!I462)),"Zip is required",IF(ISBLANK('Case Data Entry'!I462),NA(),"OK"))</f>
        <v>#N/A</v>
      </c>
      <c r="J462" s="41" t="e">
        <f>IF(AND('DO NOT USE_Case Formulas'!A462,ISBLANK('Case Data Entry'!J462)),"Student or Staff? is required",IF(ISBLANK('Case Data Entry'!J462),NA(),IF(ISNA(VLOOKUP('Case Data Entry'!J462,'DO NOT USE_School Picklist'!$B$3:$B$6,1,FALSE)),"Please select a value from the drop-down menu","OK")))</f>
        <v>#N/A</v>
      </c>
      <c r="K462" s="41" t="e">
        <f>IF(AND('Case Data Entry'!J462='DO NOT USE_School Picklist'!$B$4,ISBLANK('Case Data Entry'!K462)),"Occupation/Job Title is required if Student or Staff? is Yes, staff/faculty or volunteer",IF('DO NOT USE_Case Formulas'!A462,"OK",NA()))</f>
        <v>#N/A</v>
      </c>
      <c r="L462" s="41" t="e">
        <f ca="1">IF('Case Data Entry'!L462&gt;'DO NOT USE_School Picklist'!$C$3,"Date last on school campus/facility cannot be a future date",IF('DO NOT USE_Case Formulas'!A462,IF(ISBLANK('Case Data Entry'!L462),"Date last on school campus/facility is required","OK"),NA()))</f>
        <v>#N/A</v>
      </c>
      <c r="M462" s="41" t="e">
        <f>IF(AND('DO NOT USE_Case Formulas'!A462,ISBLANK('Case Data Entry'!M462)),"Specific Place in the Location is required",IF(ISBLANK('Case Data Entry'!M462),NA(),"OK"))</f>
        <v>#N/A</v>
      </c>
      <c r="N462" s="41" t="e">
        <f>IF(LEN('Case Data Entry'!N462)&gt;50,"Parent/Guardian Name must be less than 50 characters",IF('DO NOT USE_Case Formulas'!A462,"OK",NA()))</f>
        <v>#N/A</v>
      </c>
      <c r="O462" s="41" t="e">
        <f>IF(NOT(ISBLANK('Case Data Entry'!O462)),IF(AND(ISNUMBER('Case Data Entry'!O462),LEFT('Case Data Entry'!O462,1)&lt;&gt;"1",LEN('Case Data Entry'!O462)=10),"OK","Phone number must be valid format"),IF('DO NOT USE_Case Formulas'!A462,"OK",NA()))</f>
        <v>#N/A</v>
      </c>
      <c r="P462" s="41" t="e">
        <f>IF(AND(NOT(ISBLANK('Case Data Entry'!P462)),ISNA(VLOOKUP('Case Data Entry'!P462,'DO NOT USE_School Picklist'!$E$3:$E$10,1,FALSE))),"Please select a value from the drop-down menu",IF('DO NOT USE_Case Formulas'!A462,"OK",NA()))</f>
        <v>#N/A</v>
      </c>
      <c r="Q462" s="41" t="e">
        <f>IF(AND(NOT(ISBLANK('Case Data Entry'!Q462)),ISNA(VLOOKUP('Case Data Entry'!Q462,'DO NOT USE_School Picklist'!$F$3:$F$16,1,FALSE))),"Please select a value from the drop-down menu",IF('DO NOT USE_Case Formulas'!A462,"OK",NA()))</f>
        <v>#N/A</v>
      </c>
      <c r="R462" s="41" t="e">
        <f>IF(LEN('Case Data Entry'!R462)&gt;100,"Classroom(s) must be less than 100 characters",IF('DO NOT USE_Case Formulas'!A462,"OK",NA()))</f>
        <v>#N/A</v>
      </c>
      <c r="S462" s="41" t="e">
        <f>IF(AND(NOT(ISBLANK('Case Data Entry'!S462)),ISNA(VLOOKUP('Case Data Entry'!S462,'DO NOT USE_School Picklist'!$S$3:$S$12,1,FALSE))),"Please select a value from the drop-down menu",IF('DO NOT USE_Case Formulas'!A462,"OK",NA()))</f>
        <v>#N/A</v>
      </c>
      <c r="T462" s="41" t="e">
        <f>IF(AND(NOT(ISBLANK('Case Data Entry'!T462)),ISNA(VLOOKUP('Case Data Entry'!T462,'DO NOT USE_School Picklist'!$S$3:$S$12,1,FALSE))),"Please select a value from the drop-down menu",IF('DO NOT USE_Case Formulas'!A462,"OK",NA()))</f>
        <v>#N/A</v>
      </c>
      <c r="U462" s="41" t="e">
        <f>IF(LEN('Case Data Entry'!U462)&gt;80,"Name of Education Group must be less than 80 characters",IF('DO NOT USE_Case Formulas'!A462,"OK",NA()))</f>
        <v>#N/A</v>
      </c>
      <c r="V462" s="41" t="e">
        <f>IF(AND(NOT(ISBLANK('Case Data Entry'!V462)),ISNA(VLOOKUP('Case Data Entry'!V462,'DO NOT USE_School Picklist'!$K$3:$K$6,1,FALSE))),"Please select a value from the drop-down menu",IF('DO NOT USE_Case Formulas'!A462,"OK",NA()))</f>
        <v>#N/A</v>
      </c>
      <c r="W462" s="41" t="e">
        <f>IF(AND('DO NOT USE_Case Formulas'!A462,ISBLANK('Case Data Entry'!W462)),"Has this person had symptoms? is required",IF(AND(NOT(ISBLANK('Case Data Entry'!W462)),ISNA(VLOOKUP('Case Data Entry'!W462,'DO NOT USE_School Picklist'!$D$3:$D$5,1,FALSE))),"Please select a value from the drop-down menu",IF(NOT(ISBLANK('Case Data Entry'!W462)),"OK",NA())))</f>
        <v>#N/A</v>
      </c>
      <c r="X462" s="41" t="e">
        <f>IF(AND('Case Data Entry'!W462='DO NOT USE_School Picklist'!$D$3,ISBLANK('Case Data Entry'!X462)),"Symptom Onset Date is required if Ever Symptomatic is Yes",IF('DO NOT USE_Case Formulas'!A462,"OK",NA()))</f>
        <v>#N/A</v>
      </c>
      <c r="Y462" s="41"/>
      <c r="Z462" s="41" t="e">
        <f ca="1">IF(AND('DO NOT USE_Case Formulas'!A462,ISBLANK('Case Data Entry'!Z462)),"Lab Result Test Date is required",IF('Case Data Entry'!Z462&gt;'DO NOT USE_School Picklist'!$C$3,"Test Date cannot be a future date",IF(NOT(ISBLANK('Case Data Entry'!Z462)),"OK",NA())))</f>
        <v>#N/A</v>
      </c>
      <c r="AA462" s="41" t="e">
        <f>IF(AND(NOT(ISBLANK('Case Data Entry'!AA462)),ISNA(VLOOKUP('Case Data Entry'!AA462,'DO NOT USE_School Picklist'!$R$3:$R$7,1,FALSE))),"Please select a value from the drop-down menu",IF('DO NOT USE_Case Formulas'!A462,"OK",NA()))</f>
        <v>#N/A</v>
      </c>
      <c r="AB462" s="41" t="e">
        <f>IF(AND(NOT(ISBLANK('Case Data Entry'!AB462)),ISNA(VLOOKUP('Case Data Entry'!AB462,'DO NOT USE_School Picklist'!$Q$3:$Q$8,1,FALSE))),"Please select a value from the drop-down menu",IF('DO NOT USE_Case Formulas'!A462,"OK",NA()))</f>
        <v>#N/A</v>
      </c>
    </row>
    <row r="463" spans="1:28" x14ac:dyDescent="0.25">
      <c r="A463" s="40" t="e">
        <f>IF('DO NOT USE_Case Formulas'!A463,IF('DO NOT USE_Case Formulas'!B463,"Not all required fields are completed","OK"),NA())</f>
        <v>#N/A</v>
      </c>
      <c r="B463" s="41" t="e">
        <f>IF(AND('DO NOT USE_Case Formulas'!A463,ISBLANK('Case Data Entry'!B463)),"First Name is required",IF(NOT(ISBLANK('Case Data Entry'!B463)),"OK",NA()))</f>
        <v>#N/A</v>
      </c>
      <c r="C463" s="41" t="e">
        <f>IF(AND('DO NOT USE_Case Formulas'!A463,ISBLANK('Case Data Entry'!C463)),"Last Name is required",IF(NOT(ISBLANK('Case Data Entry'!C463)),"OK",NA()))</f>
        <v>#N/A</v>
      </c>
      <c r="D463" s="41" t="e">
        <f>IF(AND('DO NOT USE_Case Formulas'!A463,ISBLANK('Case Data Entry'!D463)),"Birthdate is required",IF(NOT(ISBLANK('Case Data Entry'!D463)),"OK",NA()))</f>
        <v>#N/A</v>
      </c>
      <c r="E463" s="41" t="e">
        <f>IF(AND('DO NOT USE_Case Formulas'!A463,ISBLANK('Case Data Entry'!E463)),"Mobile Phone is required",IF(NOT(ISBLANK('Case Data Entry'!E463)),IF(AND(ISNUMBER(VALUE('Case Data Entry'!E463)),LEFT('Case Data Entry'!E463,1)&lt;&gt;"1",LEN('Case Data Entry'!E463)=10),"OK","Phone number must be valid format"),NA()))</f>
        <v>#N/A</v>
      </c>
      <c r="F463" s="41" t="e">
        <f>IF(LEN('Case Data Entry'!F463)&gt;255,"Home Street Address must be less than 255 characters",IF('DO NOT USE_Case Formulas'!A463,"OK",NA()))</f>
        <v>#N/A</v>
      </c>
      <c r="G463" s="41" t="e">
        <f>IF(LEN('Case Data Entry'!G463)&gt;40,"City must be less than 40 characters",IF('DO NOT USE_Case Formulas'!A463,"OK",NA()))</f>
        <v>#N/A</v>
      </c>
      <c r="H463" s="41" t="e">
        <f>IF(AND(NOT(ISBLANK('Case Data Entry'!H463)),ISNA(VLOOKUP('Case Data Entry'!H463,'DO NOT USE_School Picklist'!$P$3:$P$52,1,FALSE))),"Please select a value from the drop-down menu",IF('DO NOT USE_Case Formulas'!A463,"OK",NA()))</f>
        <v>#N/A</v>
      </c>
      <c r="I463" s="41" t="e">
        <f>IF(AND('DO NOT USE_Case Formulas'!A463,ISBLANK('Case Data Entry'!I463)),"Zip is required",IF(ISBLANK('Case Data Entry'!I463),NA(),"OK"))</f>
        <v>#N/A</v>
      </c>
      <c r="J463" s="41" t="e">
        <f>IF(AND('DO NOT USE_Case Formulas'!A463,ISBLANK('Case Data Entry'!J463)),"Student or Staff? is required",IF(ISBLANK('Case Data Entry'!J463),NA(),IF(ISNA(VLOOKUP('Case Data Entry'!J463,'DO NOT USE_School Picklist'!$B$3:$B$6,1,FALSE)),"Please select a value from the drop-down menu","OK")))</f>
        <v>#N/A</v>
      </c>
      <c r="K463" s="41" t="e">
        <f>IF(AND('Case Data Entry'!J463='DO NOT USE_School Picklist'!$B$4,ISBLANK('Case Data Entry'!K463)),"Occupation/Job Title is required if Student or Staff? is Yes, staff/faculty or volunteer",IF('DO NOT USE_Case Formulas'!A463,"OK",NA()))</f>
        <v>#N/A</v>
      </c>
      <c r="L463" s="41" t="e">
        <f ca="1">IF('Case Data Entry'!L463&gt;'DO NOT USE_School Picklist'!$C$3,"Date last on school campus/facility cannot be a future date",IF('DO NOT USE_Case Formulas'!A463,IF(ISBLANK('Case Data Entry'!L463),"Date last on school campus/facility is required","OK"),NA()))</f>
        <v>#N/A</v>
      </c>
      <c r="M463" s="41" t="e">
        <f>IF(AND('DO NOT USE_Case Formulas'!A463,ISBLANK('Case Data Entry'!M463)),"Specific Place in the Location is required",IF(ISBLANK('Case Data Entry'!M463),NA(),"OK"))</f>
        <v>#N/A</v>
      </c>
      <c r="N463" s="41" t="e">
        <f>IF(LEN('Case Data Entry'!N463)&gt;50,"Parent/Guardian Name must be less than 50 characters",IF('DO NOT USE_Case Formulas'!A463,"OK",NA()))</f>
        <v>#N/A</v>
      </c>
      <c r="O463" s="41" t="e">
        <f>IF(NOT(ISBLANK('Case Data Entry'!O463)),IF(AND(ISNUMBER('Case Data Entry'!O463),LEFT('Case Data Entry'!O463,1)&lt;&gt;"1",LEN('Case Data Entry'!O463)=10),"OK","Phone number must be valid format"),IF('DO NOT USE_Case Formulas'!A463,"OK",NA()))</f>
        <v>#N/A</v>
      </c>
      <c r="P463" s="41" t="e">
        <f>IF(AND(NOT(ISBLANK('Case Data Entry'!P463)),ISNA(VLOOKUP('Case Data Entry'!P463,'DO NOT USE_School Picklist'!$E$3:$E$10,1,FALSE))),"Please select a value from the drop-down menu",IF('DO NOT USE_Case Formulas'!A463,"OK",NA()))</f>
        <v>#N/A</v>
      </c>
      <c r="Q463" s="41" t="e">
        <f>IF(AND(NOT(ISBLANK('Case Data Entry'!Q463)),ISNA(VLOOKUP('Case Data Entry'!Q463,'DO NOT USE_School Picklist'!$F$3:$F$16,1,FALSE))),"Please select a value from the drop-down menu",IF('DO NOT USE_Case Formulas'!A463,"OK",NA()))</f>
        <v>#N/A</v>
      </c>
      <c r="R463" s="41" t="e">
        <f>IF(LEN('Case Data Entry'!R463)&gt;100,"Classroom(s) must be less than 100 characters",IF('DO NOT USE_Case Formulas'!A463,"OK",NA()))</f>
        <v>#N/A</v>
      </c>
      <c r="S463" s="41" t="e">
        <f>IF(AND(NOT(ISBLANK('Case Data Entry'!S463)),ISNA(VLOOKUP('Case Data Entry'!S463,'DO NOT USE_School Picklist'!$S$3:$S$12,1,FALSE))),"Please select a value from the drop-down menu",IF('DO NOT USE_Case Formulas'!A463,"OK",NA()))</f>
        <v>#N/A</v>
      </c>
      <c r="T463" s="41" t="e">
        <f>IF(AND(NOT(ISBLANK('Case Data Entry'!T463)),ISNA(VLOOKUP('Case Data Entry'!T463,'DO NOT USE_School Picklist'!$S$3:$S$12,1,FALSE))),"Please select a value from the drop-down menu",IF('DO NOT USE_Case Formulas'!A463,"OK",NA()))</f>
        <v>#N/A</v>
      </c>
      <c r="U463" s="41" t="e">
        <f>IF(LEN('Case Data Entry'!U463)&gt;80,"Name of Education Group must be less than 80 characters",IF('DO NOT USE_Case Formulas'!A463,"OK",NA()))</f>
        <v>#N/A</v>
      </c>
      <c r="V463" s="41" t="e">
        <f>IF(AND(NOT(ISBLANK('Case Data Entry'!V463)),ISNA(VLOOKUP('Case Data Entry'!V463,'DO NOT USE_School Picklist'!$K$3:$K$6,1,FALSE))),"Please select a value from the drop-down menu",IF('DO NOT USE_Case Formulas'!A463,"OK",NA()))</f>
        <v>#N/A</v>
      </c>
      <c r="W463" s="41" t="e">
        <f>IF(AND('DO NOT USE_Case Formulas'!A463,ISBLANK('Case Data Entry'!W463)),"Has this person had symptoms? is required",IF(AND(NOT(ISBLANK('Case Data Entry'!W463)),ISNA(VLOOKUP('Case Data Entry'!W463,'DO NOT USE_School Picklist'!$D$3:$D$5,1,FALSE))),"Please select a value from the drop-down menu",IF(NOT(ISBLANK('Case Data Entry'!W463)),"OK",NA())))</f>
        <v>#N/A</v>
      </c>
      <c r="X463" s="41" t="e">
        <f>IF(AND('Case Data Entry'!W463='DO NOT USE_School Picklist'!$D$3,ISBLANK('Case Data Entry'!X463)),"Symptom Onset Date is required if Ever Symptomatic is Yes",IF('DO NOT USE_Case Formulas'!A463,"OK",NA()))</f>
        <v>#N/A</v>
      </c>
      <c r="Y463" s="41"/>
      <c r="Z463" s="41" t="e">
        <f ca="1">IF(AND('DO NOT USE_Case Formulas'!A463,ISBLANK('Case Data Entry'!Z463)),"Lab Result Test Date is required",IF('Case Data Entry'!Z463&gt;'DO NOT USE_School Picklist'!$C$3,"Test Date cannot be a future date",IF(NOT(ISBLANK('Case Data Entry'!Z463)),"OK",NA())))</f>
        <v>#N/A</v>
      </c>
      <c r="AA463" s="41" t="e">
        <f>IF(AND(NOT(ISBLANK('Case Data Entry'!AA463)),ISNA(VLOOKUP('Case Data Entry'!AA463,'DO NOT USE_School Picklist'!$R$3:$R$7,1,FALSE))),"Please select a value from the drop-down menu",IF('DO NOT USE_Case Formulas'!A463,"OK",NA()))</f>
        <v>#N/A</v>
      </c>
      <c r="AB463" s="41" t="e">
        <f>IF(AND(NOT(ISBLANK('Case Data Entry'!AB463)),ISNA(VLOOKUP('Case Data Entry'!AB463,'DO NOT USE_School Picklist'!$Q$3:$Q$8,1,FALSE))),"Please select a value from the drop-down menu",IF('DO NOT USE_Case Formulas'!A463,"OK",NA()))</f>
        <v>#N/A</v>
      </c>
    </row>
    <row r="464" spans="1:28" x14ac:dyDescent="0.25">
      <c r="A464" s="40" t="e">
        <f>IF('DO NOT USE_Case Formulas'!A464,IF('DO NOT USE_Case Formulas'!B464,"Not all required fields are completed","OK"),NA())</f>
        <v>#N/A</v>
      </c>
      <c r="B464" s="41" t="e">
        <f>IF(AND('DO NOT USE_Case Formulas'!A464,ISBLANK('Case Data Entry'!B464)),"First Name is required",IF(NOT(ISBLANK('Case Data Entry'!B464)),"OK",NA()))</f>
        <v>#N/A</v>
      </c>
      <c r="C464" s="41" t="e">
        <f>IF(AND('DO NOT USE_Case Formulas'!A464,ISBLANK('Case Data Entry'!C464)),"Last Name is required",IF(NOT(ISBLANK('Case Data Entry'!C464)),"OK",NA()))</f>
        <v>#N/A</v>
      </c>
      <c r="D464" s="41" t="e">
        <f>IF(AND('DO NOT USE_Case Formulas'!A464,ISBLANK('Case Data Entry'!D464)),"Birthdate is required",IF(NOT(ISBLANK('Case Data Entry'!D464)),"OK",NA()))</f>
        <v>#N/A</v>
      </c>
      <c r="E464" s="41" t="e">
        <f>IF(AND('DO NOT USE_Case Formulas'!A464,ISBLANK('Case Data Entry'!E464)),"Mobile Phone is required",IF(NOT(ISBLANK('Case Data Entry'!E464)),IF(AND(ISNUMBER(VALUE('Case Data Entry'!E464)),LEFT('Case Data Entry'!E464,1)&lt;&gt;"1",LEN('Case Data Entry'!E464)=10),"OK","Phone number must be valid format"),NA()))</f>
        <v>#N/A</v>
      </c>
      <c r="F464" s="41" t="e">
        <f>IF(LEN('Case Data Entry'!F464)&gt;255,"Home Street Address must be less than 255 characters",IF('DO NOT USE_Case Formulas'!A464,"OK",NA()))</f>
        <v>#N/A</v>
      </c>
      <c r="G464" s="41" t="e">
        <f>IF(LEN('Case Data Entry'!G464)&gt;40,"City must be less than 40 characters",IF('DO NOT USE_Case Formulas'!A464,"OK",NA()))</f>
        <v>#N/A</v>
      </c>
      <c r="H464" s="41" t="e">
        <f>IF(AND(NOT(ISBLANK('Case Data Entry'!H464)),ISNA(VLOOKUP('Case Data Entry'!H464,'DO NOT USE_School Picklist'!$P$3:$P$52,1,FALSE))),"Please select a value from the drop-down menu",IF('DO NOT USE_Case Formulas'!A464,"OK",NA()))</f>
        <v>#N/A</v>
      </c>
      <c r="I464" s="41" t="e">
        <f>IF(AND('DO NOT USE_Case Formulas'!A464,ISBLANK('Case Data Entry'!I464)),"Zip is required",IF(ISBLANK('Case Data Entry'!I464),NA(),"OK"))</f>
        <v>#N/A</v>
      </c>
      <c r="J464" s="41" t="e">
        <f>IF(AND('DO NOT USE_Case Formulas'!A464,ISBLANK('Case Data Entry'!J464)),"Student or Staff? is required",IF(ISBLANK('Case Data Entry'!J464),NA(),IF(ISNA(VLOOKUP('Case Data Entry'!J464,'DO NOT USE_School Picklist'!$B$3:$B$6,1,FALSE)),"Please select a value from the drop-down menu","OK")))</f>
        <v>#N/A</v>
      </c>
      <c r="K464" s="41" t="e">
        <f>IF(AND('Case Data Entry'!J464='DO NOT USE_School Picklist'!$B$4,ISBLANK('Case Data Entry'!K464)),"Occupation/Job Title is required if Student or Staff? is Yes, staff/faculty or volunteer",IF('DO NOT USE_Case Formulas'!A464,"OK",NA()))</f>
        <v>#N/A</v>
      </c>
      <c r="L464" s="41" t="e">
        <f ca="1">IF('Case Data Entry'!L464&gt;'DO NOT USE_School Picklist'!$C$3,"Date last on school campus/facility cannot be a future date",IF('DO NOT USE_Case Formulas'!A464,IF(ISBLANK('Case Data Entry'!L464),"Date last on school campus/facility is required","OK"),NA()))</f>
        <v>#N/A</v>
      </c>
      <c r="M464" s="41" t="e">
        <f>IF(AND('DO NOT USE_Case Formulas'!A464,ISBLANK('Case Data Entry'!M464)),"Specific Place in the Location is required",IF(ISBLANK('Case Data Entry'!M464),NA(),"OK"))</f>
        <v>#N/A</v>
      </c>
      <c r="N464" s="41" t="e">
        <f>IF(LEN('Case Data Entry'!N464)&gt;50,"Parent/Guardian Name must be less than 50 characters",IF('DO NOT USE_Case Formulas'!A464,"OK",NA()))</f>
        <v>#N/A</v>
      </c>
      <c r="O464" s="41" t="e">
        <f>IF(NOT(ISBLANK('Case Data Entry'!O464)),IF(AND(ISNUMBER('Case Data Entry'!O464),LEFT('Case Data Entry'!O464,1)&lt;&gt;"1",LEN('Case Data Entry'!O464)=10),"OK","Phone number must be valid format"),IF('DO NOT USE_Case Formulas'!A464,"OK",NA()))</f>
        <v>#N/A</v>
      </c>
      <c r="P464" s="41" t="e">
        <f>IF(AND(NOT(ISBLANK('Case Data Entry'!P464)),ISNA(VLOOKUP('Case Data Entry'!P464,'DO NOT USE_School Picklist'!$E$3:$E$10,1,FALSE))),"Please select a value from the drop-down menu",IF('DO NOT USE_Case Formulas'!A464,"OK",NA()))</f>
        <v>#N/A</v>
      </c>
      <c r="Q464" s="41" t="e">
        <f>IF(AND(NOT(ISBLANK('Case Data Entry'!Q464)),ISNA(VLOOKUP('Case Data Entry'!Q464,'DO NOT USE_School Picklist'!$F$3:$F$16,1,FALSE))),"Please select a value from the drop-down menu",IF('DO NOT USE_Case Formulas'!A464,"OK",NA()))</f>
        <v>#N/A</v>
      </c>
      <c r="R464" s="41" t="e">
        <f>IF(LEN('Case Data Entry'!R464)&gt;100,"Classroom(s) must be less than 100 characters",IF('DO NOT USE_Case Formulas'!A464,"OK",NA()))</f>
        <v>#N/A</v>
      </c>
      <c r="S464" s="41" t="e">
        <f>IF(AND(NOT(ISBLANK('Case Data Entry'!S464)),ISNA(VLOOKUP('Case Data Entry'!S464,'DO NOT USE_School Picklist'!$S$3:$S$12,1,FALSE))),"Please select a value from the drop-down menu",IF('DO NOT USE_Case Formulas'!A464,"OK",NA()))</f>
        <v>#N/A</v>
      </c>
      <c r="T464" s="41" t="e">
        <f>IF(AND(NOT(ISBLANK('Case Data Entry'!T464)),ISNA(VLOOKUP('Case Data Entry'!T464,'DO NOT USE_School Picklist'!$S$3:$S$12,1,FALSE))),"Please select a value from the drop-down menu",IF('DO NOT USE_Case Formulas'!A464,"OK",NA()))</f>
        <v>#N/A</v>
      </c>
      <c r="U464" s="41" t="e">
        <f>IF(LEN('Case Data Entry'!U464)&gt;80,"Name of Education Group must be less than 80 characters",IF('DO NOT USE_Case Formulas'!A464,"OK",NA()))</f>
        <v>#N/A</v>
      </c>
      <c r="V464" s="41" t="e">
        <f>IF(AND(NOT(ISBLANK('Case Data Entry'!V464)),ISNA(VLOOKUP('Case Data Entry'!V464,'DO NOT USE_School Picklist'!$K$3:$K$6,1,FALSE))),"Please select a value from the drop-down menu",IF('DO NOT USE_Case Formulas'!A464,"OK",NA()))</f>
        <v>#N/A</v>
      </c>
      <c r="W464" s="41" t="e">
        <f>IF(AND('DO NOT USE_Case Formulas'!A464,ISBLANK('Case Data Entry'!W464)),"Has this person had symptoms? is required",IF(AND(NOT(ISBLANK('Case Data Entry'!W464)),ISNA(VLOOKUP('Case Data Entry'!W464,'DO NOT USE_School Picklist'!$D$3:$D$5,1,FALSE))),"Please select a value from the drop-down menu",IF(NOT(ISBLANK('Case Data Entry'!W464)),"OK",NA())))</f>
        <v>#N/A</v>
      </c>
      <c r="X464" s="41" t="e">
        <f>IF(AND('Case Data Entry'!W464='DO NOT USE_School Picklist'!$D$3,ISBLANK('Case Data Entry'!X464)),"Symptom Onset Date is required if Ever Symptomatic is Yes",IF('DO NOT USE_Case Formulas'!A464,"OK",NA()))</f>
        <v>#N/A</v>
      </c>
      <c r="Y464" s="41"/>
      <c r="Z464" s="41" t="e">
        <f ca="1">IF(AND('DO NOT USE_Case Formulas'!A464,ISBLANK('Case Data Entry'!Z464)),"Lab Result Test Date is required",IF('Case Data Entry'!Z464&gt;'DO NOT USE_School Picklist'!$C$3,"Test Date cannot be a future date",IF(NOT(ISBLANK('Case Data Entry'!Z464)),"OK",NA())))</f>
        <v>#N/A</v>
      </c>
      <c r="AA464" s="41" t="e">
        <f>IF(AND(NOT(ISBLANK('Case Data Entry'!AA464)),ISNA(VLOOKUP('Case Data Entry'!AA464,'DO NOT USE_School Picklist'!$R$3:$R$7,1,FALSE))),"Please select a value from the drop-down menu",IF('DO NOT USE_Case Formulas'!A464,"OK",NA()))</f>
        <v>#N/A</v>
      </c>
      <c r="AB464" s="41" t="e">
        <f>IF(AND(NOT(ISBLANK('Case Data Entry'!AB464)),ISNA(VLOOKUP('Case Data Entry'!AB464,'DO NOT USE_School Picklist'!$Q$3:$Q$8,1,FALSE))),"Please select a value from the drop-down menu",IF('DO NOT USE_Case Formulas'!A464,"OK",NA()))</f>
        <v>#N/A</v>
      </c>
    </row>
    <row r="465" spans="1:28" x14ac:dyDescent="0.25">
      <c r="A465" s="40" t="e">
        <f>IF('DO NOT USE_Case Formulas'!A465,IF('DO NOT USE_Case Formulas'!B465,"Not all required fields are completed","OK"),NA())</f>
        <v>#N/A</v>
      </c>
      <c r="B465" s="41" t="e">
        <f>IF(AND('DO NOT USE_Case Formulas'!A465,ISBLANK('Case Data Entry'!B465)),"First Name is required",IF(NOT(ISBLANK('Case Data Entry'!B465)),"OK",NA()))</f>
        <v>#N/A</v>
      </c>
      <c r="C465" s="41" t="e">
        <f>IF(AND('DO NOT USE_Case Formulas'!A465,ISBLANK('Case Data Entry'!C465)),"Last Name is required",IF(NOT(ISBLANK('Case Data Entry'!C465)),"OK",NA()))</f>
        <v>#N/A</v>
      </c>
      <c r="D465" s="41" t="e">
        <f>IF(AND('DO NOT USE_Case Formulas'!A465,ISBLANK('Case Data Entry'!D465)),"Birthdate is required",IF(NOT(ISBLANK('Case Data Entry'!D465)),"OK",NA()))</f>
        <v>#N/A</v>
      </c>
      <c r="E465" s="41" t="e">
        <f>IF(AND('DO NOT USE_Case Formulas'!A465,ISBLANK('Case Data Entry'!E465)),"Mobile Phone is required",IF(NOT(ISBLANK('Case Data Entry'!E465)),IF(AND(ISNUMBER(VALUE('Case Data Entry'!E465)),LEFT('Case Data Entry'!E465,1)&lt;&gt;"1",LEN('Case Data Entry'!E465)=10),"OK","Phone number must be valid format"),NA()))</f>
        <v>#N/A</v>
      </c>
      <c r="F465" s="41" t="e">
        <f>IF(LEN('Case Data Entry'!F465)&gt;255,"Home Street Address must be less than 255 characters",IF('DO NOT USE_Case Formulas'!A465,"OK",NA()))</f>
        <v>#N/A</v>
      </c>
      <c r="G465" s="41" t="e">
        <f>IF(LEN('Case Data Entry'!G465)&gt;40,"City must be less than 40 characters",IF('DO NOT USE_Case Formulas'!A465,"OK",NA()))</f>
        <v>#N/A</v>
      </c>
      <c r="H465" s="41" t="e">
        <f>IF(AND(NOT(ISBLANK('Case Data Entry'!H465)),ISNA(VLOOKUP('Case Data Entry'!H465,'DO NOT USE_School Picklist'!$P$3:$P$52,1,FALSE))),"Please select a value from the drop-down menu",IF('DO NOT USE_Case Formulas'!A465,"OK",NA()))</f>
        <v>#N/A</v>
      </c>
      <c r="I465" s="41" t="e">
        <f>IF(AND('DO NOT USE_Case Formulas'!A465,ISBLANK('Case Data Entry'!I465)),"Zip is required",IF(ISBLANK('Case Data Entry'!I465),NA(),"OK"))</f>
        <v>#N/A</v>
      </c>
      <c r="J465" s="41" t="e">
        <f>IF(AND('DO NOT USE_Case Formulas'!A465,ISBLANK('Case Data Entry'!J465)),"Student or Staff? is required",IF(ISBLANK('Case Data Entry'!J465),NA(),IF(ISNA(VLOOKUP('Case Data Entry'!J465,'DO NOT USE_School Picklist'!$B$3:$B$6,1,FALSE)),"Please select a value from the drop-down menu","OK")))</f>
        <v>#N/A</v>
      </c>
      <c r="K465" s="41" t="e">
        <f>IF(AND('Case Data Entry'!J465='DO NOT USE_School Picklist'!$B$4,ISBLANK('Case Data Entry'!K465)),"Occupation/Job Title is required if Student or Staff? is Yes, staff/faculty or volunteer",IF('DO NOT USE_Case Formulas'!A465,"OK",NA()))</f>
        <v>#N/A</v>
      </c>
      <c r="L465" s="41" t="e">
        <f ca="1">IF('Case Data Entry'!L465&gt;'DO NOT USE_School Picklist'!$C$3,"Date last on school campus/facility cannot be a future date",IF('DO NOT USE_Case Formulas'!A465,IF(ISBLANK('Case Data Entry'!L465),"Date last on school campus/facility is required","OK"),NA()))</f>
        <v>#N/A</v>
      </c>
      <c r="M465" s="41" t="e">
        <f>IF(AND('DO NOT USE_Case Formulas'!A465,ISBLANK('Case Data Entry'!M465)),"Specific Place in the Location is required",IF(ISBLANK('Case Data Entry'!M465),NA(),"OK"))</f>
        <v>#N/A</v>
      </c>
      <c r="N465" s="41" t="e">
        <f>IF(LEN('Case Data Entry'!N465)&gt;50,"Parent/Guardian Name must be less than 50 characters",IF('DO NOT USE_Case Formulas'!A465,"OK",NA()))</f>
        <v>#N/A</v>
      </c>
      <c r="O465" s="41" t="e">
        <f>IF(NOT(ISBLANK('Case Data Entry'!O465)),IF(AND(ISNUMBER('Case Data Entry'!O465),LEFT('Case Data Entry'!O465,1)&lt;&gt;"1",LEN('Case Data Entry'!O465)=10),"OK","Phone number must be valid format"),IF('DO NOT USE_Case Formulas'!A465,"OK",NA()))</f>
        <v>#N/A</v>
      </c>
      <c r="P465" s="41" t="e">
        <f>IF(AND(NOT(ISBLANK('Case Data Entry'!P465)),ISNA(VLOOKUP('Case Data Entry'!P465,'DO NOT USE_School Picklist'!$E$3:$E$10,1,FALSE))),"Please select a value from the drop-down menu",IF('DO NOT USE_Case Formulas'!A465,"OK",NA()))</f>
        <v>#N/A</v>
      </c>
      <c r="Q465" s="41" t="e">
        <f>IF(AND(NOT(ISBLANK('Case Data Entry'!Q465)),ISNA(VLOOKUP('Case Data Entry'!Q465,'DO NOT USE_School Picklist'!$F$3:$F$16,1,FALSE))),"Please select a value from the drop-down menu",IF('DO NOT USE_Case Formulas'!A465,"OK",NA()))</f>
        <v>#N/A</v>
      </c>
      <c r="R465" s="41" t="e">
        <f>IF(LEN('Case Data Entry'!R465)&gt;100,"Classroom(s) must be less than 100 characters",IF('DO NOT USE_Case Formulas'!A465,"OK",NA()))</f>
        <v>#N/A</v>
      </c>
      <c r="S465" s="41" t="e">
        <f>IF(AND(NOT(ISBLANK('Case Data Entry'!S465)),ISNA(VLOOKUP('Case Data Entry'!S465,'DO NOT USE_School Picklist'!$S$3:$S$12,1,FALSE))),"Please select a value from the drop-down menu",IF('DO NOT USE_Case Formulas'!A465,"OK",NA()))</f>
        <v>#N/A</v>
      </c>
      <c r="T465" s="41" t="e">
        <f>IF(AND(NOT(ISBLANK('Case Data Entry'!T465)),ISNA(VLOOKUP('Case Data Entry'!T465,'DO NOT USE_School Picklist'!$S$3:$S$12,1,FALSE))),"Please select a value from the drop-down menu",IF('DO NOT USE_Case Formulas'!A465,"OK",NA()))</f>
        <v>#N/A</v>
      </c>
      <c r="U465" s="41" t="e">
        <f>IF(LEN('Case Data Entry'!U465)&gt;80,"Name of Education Group must be less than 80 characters",IF('DO NOT USE_Case Formulas'!A465,"OK",NA()))</f>
        <v>#N/A</v>
      </c>
      <c r="V465" s="41" t="e">
        <f>IF(AND(NOT(ISBLANK('Case Data Entry'!V465)),ISNA(VLOOKUP('Case Data Entry'!V465,'DO NOT USE_School Picklist'!$K$3:$K$6,1,FALSE))),"Please select a value from the drop-down menu",IF('DO NOT USE_Case Formulas'!A465,"OK",NA()))</f>
        <v>#N/A</v>
      </c>
      <c r="W465" s="41" t="e">
        <f>IF(AND('DO NOT USE_Case Formulas'!A465,ISBLANK('Case Data Entry'!W465)),"Has this person had symptoms? is required",IF(AND(NOT(ISBLANK('Case Data Entry'!W465)),ISNA(VLOOKUP('Case Data Entry'!W465,'DO NOT USE_School Picklist'!$D$3:$D$5,1,FALSE))),"Please select a value from the drop-down menu",IF(NOT(ISBLANK('Case Data Entry'!W465)),"OK",NA())))</f>
        <v>#N/A</v>
      </c>
      <c r="X465" s="41" t="e">
        <f>IF(AND('Case Data Entry'!W465='DO NOT USE_School Picklist'!$D$3,ISBLANK('Case Data Entry'!X465)),"Symptom Onset Date is required if Ever Symptomatic is Yes",IF('DO NOT USE_Case Formulas'!A465,"OK",NA()))</f>
        <v>#N/A</v>
      </c>
      <c r="Y465" s="41"/>
      <c r="Z465" s="41" t="e">
        <f ca="1">IF(AND('DO NOT USE_Case Formulas'!A465,ISBLANK('Case Data Entry'!Z465)),"Lab Result Test Date is required",IF('Case Data Entry'!Z465&gt;'DO NOT USE_School Picklist'!$C$3,"Test Date cannot be a future date",IF(NOT(ISBLANK('Case Data Entry'!Z465)),"OK",NA())))</f>
        <v>#N/A</v>
      </c>
      <c r="AA465" s="41" t="e">
        <f>IF(AND(NOT(ISBLANK('Case Data Entry'!AA465)),ISNA(VLOOKUP('Case Data Entry'!AA465,'DO NOT USE_School Picklist'!$R$3:$R$7,1,FALSE))),"Please select a value from the drop-down menu",IF('DO NOT USE_Case Formulas'!A465,"OK",NA()))</f>
        <v>#N/A</v>
      </c>
      <c r="AB465" s="41" t="e">
        <f>IF(AND(NOT(ISBLANK('Case Data Entry'!AB465)),ISNA(VLOOKUP('Case Data Entry'!AB465,'DO NOT USE_School Picklist'!$Q$3:$Q$8,1,FALSE))),"Please select a value from the drop-down menu",IF('DO NOT USE_Case Formulas'!A465,"OK",NA()))</f>
        <v>#N/A</v>
      </c>
    </row>
    <row r="466" spans="1:28" x14ac:dyDescent="0.25">
      <c r="A466" s="40" t="e">
        <f>IF('DO NOT USE_Case Formulas'!A466,IF('DO NOT USE_Case Formulas'!B466,"Not all required fields are completed","OK"),NA())</f>
        <v>#N/A</v>
      </c>
      <c r="B466" s="41" t="e">
        <f>IF(AND('DO NOT USE_Case Formulas'!A466,ISBLANK('Case Data Entry'!B466)),"First Name is required",IF(NOT(ISBLANK('Case Data Entry'!B466)),"OK",NA()))</f>
        <v>#N/A</v>
      </c>
      <c r="C466" s="41" t="e">
        <f>IF(AND('DO NOT USE_Case Formulas'!A466,ISBLANK('Case Data Entry'!C466)),"Last Name is required",IF(NOT(ISBLANK('Case Data Entry'!C466)),"OK",NA()))</f>
        <v>#N/A</v>
      </c>
      <c r="D466" s="41" t="e">
        <f>IF(AND('DO NOT USE_Case Formulas'!A466,ISBLANK('Case Data Entry'!D466)),"Birthdate is required",IF(NOT(ISBLANK('Case Data Entry'!D466)),"OK",NA()))</f>
        <v>#N/A</v>
      </c>
      <c r="E466" s="41" t="e">
        <f>IF(AND('DO NOT USE_Case Formulas'!A466,ISBLANK('Case Data Entry'!E466)),"Mobile Phone is required",IF(NOT(ISBLANK('Case Data Entry'!E466)),IF(AND(ISNUMBER(VALUE('Case Data Entry'!E466)),LEFT('Case Data Entry'!E466,1)&lt;&gt;"1",LEN('Case Data Entry'!E466)=10),"OK","Phone number must be valid format"),NA()))</f>
        <v>#N/A</v>
      </c>
      <c r="F466" s="41" t="e">
        <f>IF(LEN('Case Data Entry'!F466)&gt;255,"Home Street Address must be less than 255 characters",IF('DO NOT USE_Case Formulas'!A466,"OK",NA()))</f>
        <v>#N/A</v>
      </c>
      <c r="G466" s="41" t="e">
        <f>IF(LEN('Case Data Entry'!G466)&gt;40,"City must be less than 40 characters",IF('DO NOT USE_Case Formulas'!A466,"OK",NA()))</f>
        <v>#N/A</v>
      </c>
      <c r="H466" s="41" t="e">
        <f>IF(AND(NOT(ISBLANK('Case Data Entry'!H466)),ISNA(VLOOKUP('Case Data Entry'!H466,'DO NOT USE_School Picklist'!$P$3:$P$52,1,FALSE))),"Please select a value from the drop-down menu",IF('DO NOT USE_Case Formulas'!A466,"OK",NA()))</f>
        <v>#N/A</v>
      </c>
      <c r="I466" s="41" t="e">
        <f>IF(AND('DO NOT USE_Case Formulas'!A466,ISBLANK('Case Data Entry'!I466)),"Zip is required",IF(ISBLANK('Case Data Entry'!I466),NA(),"OK"))</f>
        <v>#N/A</v>
      </c>
      <c r="J466" s="41" t="e">
        <f>IF(AND('DO NOT USE_Case Formulas'!A466,ISBLANK('Case Data Entry'!J466)),"Student or Staff? is required",IF(ISBLANK('Case Data Entry'!J466),NA(),IF(ISNA(VLOOKUP('Case Data Entry'!J466,'DO NOT USE_School Picklist'!$B$3:$B$6,1,FALSE)),"Please select a value from the drop-down menu","OK")))</f>
        <v>#N/A</v>
      </c>
      <c r="K466" s="41" t="e">
        <f>IF(AND('Case Data Entry'!J466='DO NOT USE_School Picklist'!$B$4,ISBLANK('Case Data Entry'!K466)),"Occupation/Job Title is required if Student or Staff? is Yes, staff/faculty or volunteer",IF('DO NOT USE_Case Formulas'!A466,"OK",NA()))</f>
        <v>#N/A</v>
      </c>
      <c r="L466" s="41" t="e">
        <f ca="1">IF('Case Data Entry'!L466&gt;'DO NOT USE_School Picklist'!$C$3,"Date last on school campus/facility cannot be a future date",IF('DO NOT USE_Case Formulas'!A466,IF(ISBLANK('Case Data Entry'!L466),"Date last on school campus/facility is required","OK"),NA()))</f>
        <v>#N/A</v>
      </c>
      <c r="M466" s="41" t="e">
        <f>IF(AND('DO NOT USE_Case Formulas'!A466,ISBLANK('Case Data Entry'!M466)),"Specific Place in the Location is required",IF(ISBLANK('Case Data Entry'!M466),NA(),"OK"))</f>
        <v>#N/A</v>
      </c>
      <c r="N466" s="41" t="e">
        <f>IF(LEN('Case Data Entry'!N466)&gt;50,"Parent/Guardian Name must be less than 50 characters",IF('DO NOT USE_Case Formulas'!A466,"OK",NA()))</f>
        <v>#N/A</v>
      </c>
      <c r="O466" s="41" t="e">
        <f>IF(NOT(ISBLANK('Case Data Entry'!O466)),IF(AND(ISNUMBER('Case Data Entry'!O466),LEFT('Case Data Entry'!O466,1)&lt;&gt;"1",LEN('Case Data Entry'!O466)=10),"OK","Phone number must be valid format"),IF('DO NOT USE_Case Formulas'!A466,"OK",NA()))</f>
        <v>#N/A</v>
      </c>
      <c r="P466" s="41" t="e">
        <f>IF(AND(NOT(ISBLANK('Case Data Entry'!P466)),ISNA(VLOOKUP('Case Data Entry'!P466,'DO NOT USE_School Picklist'!$E$3:$E$10,1,FALSE))),"Please select a value from the drop-down menu",IF('DO NOT USE_Case Formulas'!A466,"OK",NA()))</f>
        <v>#N/A</v>
      </c>
      <c r="Q466" s="41" t="e">
        <f>IF(AND(NOT(ISBLANK('Case Data Entry'!Q466)),ISNA(VLOOKUP('Case Data Entry'!Q466,'DO NOT USE_School Picklist'!$F$3:$F$16,1,FALSE))),"Please select a value from the drop-down menu",IF('DO NOT USE_Case Formulas'!A466,"OK",NA()))</f>
        <v>#N/A</v>
      </c>
      <c r="R466" s="41" t="e">
        <f>IF(LEN('Case Data Entry'!R466)&gt;100,"Classroom(s) must be less than 100 characters",IF('DO NOT USE_Case Formulas'!A466,"OK",NA()))</f>
        <v>#N/A</v>
      </c>
      <c r="S466" s="41" t="e">
        <f>IF(AND(NOT(ISBLANK('Case Data Entry'!S466)),ISNA(VLOOKUP('Case Data Entry'!S466,'DO NOT USE_School Picklist'!$S$3:$S$12,1,FALSE))),"Please select a value from the drop-down menu",IF('DO NOT USE_Case Formulas'!A466,"OK",NA()))</f>
        <v>#N/A</v>
      </c>
      <c r="T466" s="41" t="e">
        <f>IF(AND(NOT(ISBLANK('Case Data Entry'!T466)),ISNA(VLOOKUP('Case Data Entry'!T466,'DO NOT USE_School Picklist'!$S$3:$S$12,1,FALSE))),"Please select a value from the drop-down menu",IF('DO NOT USE_Case Formulas'!A466,"OK",NA()))</f>
        <v>#N/A</v>
      </c>
      <c r="U466" s="41" t="e">
        <f>IF(LEN('Case Data Entry'!U466)&gt;80,"Name of Education Group must be less than 80 characters",IF('DO NOT USE_Case Formulas'!A466,"OK",NA()))</f>
        <v>#N/A</v>
      </c>
      <c r="V466" s="41" t="e">
        <f>IF(AND(NOT(ISBLANK('Case Data Entry'!V466)),ISNA(VLOOKUP('Case Data Entry'!V466,'DO NOT USE_School Picklist'!$K$3:$K$6,1,FALSE))),"Please select a value from the drop-down menu",IF('DO NOT USE_Case Formulas'!A466,"OK",NA()))</f>
        <v>#N/A</v>
      </c>
      <c r="W466" s="41" t="e">
        <f>IF(AND('DO NOT USE_Case Formulas'!A466,ISBLANK('Case Data Entry'!W466)),"Has this person had symptoms? is required",IF(AND(NOT(ISBLANK('Case Data Entry'!W466)),ISNA(VLOOKUP('Case Data Entry'!W466,'DO NOT USE_School Picklist'!$D$3:$D$5,1,FALSE))),"Please select a value from the drop-down menu",IF(NOT(ISBLANK('Case Data Entry'!W466)),"OK",NA())))</f>
        <v>#N/A</v>
      </c>
      <c r="X466" s="41" t="e">
        <f>IF(AND('Case Data Entry'!W466='DO NOT USE_School Picklist'!$D$3,ISBLANK('Case Data Entry'!X466)),"Symptom Onset Date is required if Ever Symptomatic is Yes",IF('DO NOT USE_Case Formulas'!A466,"OK",NA()))</f>
        <v>#N/A</v>
      </c>
      <c r="Y466" s="41"/>
      <c r="Z466" s="41" t="e">
        <f ca="1">IF(AND('DO NOT USE_Case Formulas'!A466,ISBLANK('Case Data Entry'!Z466)),"Lab Result Test Date is required",IF('Case Data Entry'!Z466&gt;'DO NOT USE_School Picklist'!$C$3,"Test Date cannot be a future date",IF(NOT(ISBLANK('Case Data Entry'!Z466)),"OK",NA())))</f>
        <v>#N/A</v>
      </c>
      <c r="AA466" s="41" t="e">
        <f>IF(AND(NOT(ISBLANK('Case Data Entry'!AA466)),ISNA(VLOOKUP('Case Data Entry'!AA466,'DO NOT USE_School Picklist'!$R$3:$R$7,1,FALSE))),"Please select a value from the drop-down menu",IF('DO NOT USE_Case Formulas'!A466,"OK",NA()))</f>
        <v>#N/A</v>
      </c>
      <c r="AB466" s="41" t="e">
        <f>IF(AND(NOT(ISBLANK('Case Data Entry'!AB466)),ISNA(VLOOKUP('Case Data Entry'!AB466,'DO NOT USE_School Picklist'!$Q$3:$Q$8,1,FALSE))),"Please select a value from the drop-down menu",IF('DO NOT USE_Case Formulas'!A466,"OK",NA()))</f>
        <v>#N/A</v>
      </c>
    </row>
    <row r="467" spans="1:28" x14ac:dyDescent="0.25">
      <c r="A467" s="40" t="e">
        <f>IF('DO NOT USE_Case Formulas'!A467,IF('DO NOT USE_Case Formulas'!B467,"Not all required fields are completed","OK"),NA())</f>
        <v>#N/A</v>
      </c>
      <c r="B467" s="41" t="e">
        <f>IF(AND('DO NOT USE_Case Formulas'!A467,ISBLANK('Case Data Entry'!B467)),"First Name is required",IF(NOT(ISBLANK('Case Data Entry'!B467)),"OK",NA()))</f>
        <v>#N/A</v>
      </c>
      <c r="C467" s="41" t="e">
        <f>IF(AND('DO NOT USE_Case Formulas'!A467,ISBLANK('Case Data Entry'!C467)),"Last Name is required",IF(NOT(ISBLANK('Case Data Entry'!C467)),"OK",NA()))</f>
        <v>#N/A</v>
      </c>
      <c r="D467" s="41" t="e">
        <f>IF(AND('DO NOT USE_Case Formulas'!A467,ISBLANK('Case Data Entry'!D467)),"Birthdate is required",IF(NOT(ISBLANK('Case Data Entry'!D467)),"OK",NA()))</f>
        <v>#N/A</v>
      </c>
      <c r="E467" s="41" t="e">
        <f>IF(AND('DO NOT USE_Case Formulas'!A467,ISBLANK('Case Data Entry'!E467)),"Mobile Phone is required",IF(NOT(ISBLANK('Case Data Entry'!E467)),IF(AND(ISNUMBER(VALUE('Case Data Entry'!E467)),LEFT('Case Data Entry'!E467,1)&lt;&gt;"1",LEN('Case Data Entry'!E467)=10),"OK","Phone number must be valid format"),NA()))</f>
        <v>#N/A</v>
      </c>
      <c r="F467" s="41" t="e">
        <f>IF(LEN('Case Data Entry'!F467)&gt;255,"Home Street Address must be less than 255 characters",IF('DO NOT USE_Case Formulas'!A467,"OK",NA()))</f>
        <v>#N/A</v>
      </c>
      <c r="G467" s="41" t="e">
        <f>IF(LEN('Case Data Entry'!G467)&gt;40,"City must be less than 40 characters",IF('DO NOT USE_Case Formulas'!A467,"OK",NA()))</f>
        <v>#N/A</v>
      </c>
      <c r="H467" s="41" t="e">
        <f>IF(AND(NOT(ISBLANK('Case Data Entry'!H467)),ISNA(VLOOKUP('Case Data Entry'!H467,'DO NOT USE_School Picklist'!$P$3:$P$52,1,FALSE))),"Please select a value from the drop-down menu",IF('DO NOT USE_Case Formulas'!A467,"OK",NA()))</f>
        <v>#N/A</v>
      </c>
      <c r="I467" s="41" t="e">
        <f>IF(AND('DO NOT USE_Case Formulas'!A467,ISBLANK('Case Data Entry'!I467)),"Zip is required",IF(ISBLANK('Case Data Entry'!I467),NA(),"OK"))</f>
        <v>#N/A</v>
      </c>
      <c r="J467" s="41" t="e">
        <f>IF(AND('DO NOT USE_Case Formulas'!A467,ISBLANK('Case Data Entry'!J467)),"Student or Staff? is required",IF(ISBLANK('Case Data Entry'!J467),NA(),IF(ISNA(VLOOKUP('Case Data Entry'!J467,'DO NOT USE_School Picklist'!$B$3:$B$6,1,FALSE)),"Please select a value from the drop-down menu","OK")))</f>
        <v>#N/A</v>
      </c>
      <c r="K467" s="41" t="e">
        <f>IF(AND('Case Data Entry'!J467='DO NOT USE_School Picklist'!$B$4,ISBLANK('Case Data Entry'!K467)),"Occupation/Job Title is required if Student or Staff? is Yes, staff/faculty or volunteer",IF('DO NOT USE_Case Formulas'!A467,"OK",NA()))</f>
        <v>#N/A</v>
      </c>
      <c r="L467" s="41" t="e">
        <f ca="1">IF('Case Data Entry'!L467&gt;'DO NOT USE_School Picklist'!$C$3,"Date last on school campus/facility cannot be a future date",IF('DO NOT USE_Case Formulas'!A467,IF(ISBLANK('Case Data Entry'!L467),"Date last on school campus/facility is required","OK"),NA()))</f>
        <v>#N/A</v>
      </c>
      <c r="M467" s="41" t="e">
        <f>IF(AND('DO NOT USE_Case Formulas'!A467,ISBLANK('Case Data Entry'!M467)),"Specific Place in the Location is required",IF(ISBLANK('Case Data Entry'!M467),NA(),"OK"))</f>
        <v>#N/A</v>
      </c>
      <c r="N467" s="41" t="e">
        <f>IF(LEN('Case Data Entry'!N467)&gt;50,"Parent/Guardian Name must be less than 50 characters",IF('DO NOT USE_Case Formulas'!A467,"OK",NA()))</f>
        <v>#N/A</v>
      </c>
      <c r="O467" s="41" t="e">
        <f>IF(NOT(ISBLANK('Case Data Entry'!O467)),IF(AND(ISNUMBER('Case Data Entry'!O467),LEFT('Case Data Entry'!O467,1)&lt;&gt;"1",LEN('Case Data Entry'!O467)=10),"OK","Phone number must be valid format"),IF('DO NOT USE_Case Formulas'!A467,"OK",NA()))</f>
        <v>#N/A</v>
      </c>
      <c r="P467" s="41" t="e">
        <f>IF(AND(NOT(ISBLANK('Case Data Entry'!P467)),ISNA(VLOOKUP('Case Data Entry'!P467,'DO NOT USE_School Picklist'!$E$3:$E$10,1,FALSE))),"Please select a value from the drop-down menu",IF('DO NOT USE_Case Formulas'!A467,"OK",NA()))</f>
        <v>#N/A</v>
      </c>
      <c r="Q467" s="41" t="e">
        <f>IF(AND(NOT(ISBLANK('Case Data Entry'!Q467)),ISNA(VLOOKUP('Case Data Entry'!Q467,'DO NOT USE_School Picklist'!$F$3:$F$16,1,FALSE))),"Please select a value from the drop-down menu",IF('DO NOT USE_Case Formulas'!A467,"OK",NA()))</f>
        <v>#N/A</v>
      </c>
      <c r="R467" s="41" t="e">
        <f>IF(LEN('Case Data Entry'!R467)&gt;100,"Classroom(s) must be less than 100 characters",IF('DO NOT USE_Case Formulas'!A467,"OK",NA()))</f>
        <v>#N/A</v>
      </c>
      <c r="S467" s="41" t="e">
        <f>IF(AND(NOT(ISBLANK('Case Data Entry'!S467)),ISNA(VLOOKUP('Case Data Entry'!S467,'DO NOT USE_School Picklist'!$S$3:$S$12,1,FALSE))),"Please select a value from the drop-down menu",IF('DO NOT USE_Case Formulas'!A467,"OK",NA()))</f>
        <v>#N/A</v>
      </c>
      <c r="T467" s="41" t="e">
        <f>IF(AND(NOT(ISBLANK('Case Data Entry'!T467)),ISNA(VLOOKUP('Case Data Entry'!T467,'DO NOT USE_School Picklist'!$S$3:$S$12,1,FALSE))),"Please select a value from the drop-down menu",IF('DO NOT USE_Case Formulas'!A467,"OK",NA()))</f>
        <v>#N/A</v>
      </c>
      <c r="U467" s="41" t="e">
        <f>IF(LEN('Case Data Entry'!U467)&gt;80,"Name of Education Group must be less than 80 characters",IF('DO NOT USE_Case Formulas'!A467,"OK",NA()))</f>
        <v>#N/A</v>
      </c>
      <c r="V467" s="41" t="e">
        <f>IF(AND(NOT(ISBLANK('Case Data Entry'!V467)),ISNA(VLOOKUP('Case Data Entry'!V467,'DO NOT USE_School Picklist'!$K$3:$K$6,1,FALSE))),"Please select a value from the drop-down menu",IF('DO NOT USE_Case Formulas'!A467,"OK",NA()))</f>
        <v>#N/A</v>
      </c>
      <c r="W467" s="41" t="e">
        <f>IF(AND('DO NOT USE_Case Formulas'!A467,ISBLANK('Case Data Entry'!W467)),"Has this person had symptoms? is required",IF(AND(NOT(ISBLANK('Case Data Entry'!W467)),ISNA(VLOOKUP('Case Data Entry'!W467,'DO NOT USE_School Picklist'!$D$3:$D$5,1,FALSE))),"Please select a value from the drop-down menu",IF(NOT(ISBLANK('Case Data Entry'!W467)),"OK",NA())))</f>
        <v>#N/A</v>
      </c>
      <c r="X467" s="41" t="e">
        <f>IF(AND('Case Data Entry'!W467='DO NOT USE_School Picklist'!$D$3,ISBLANK('Case Data Entry'!X467)),"Symptom Onset Date is required if Ever Symptomatic is Yes",IF('DO NOT USE_Case Formulas'!A467,"OK",NA()))</f>
        <v>#N/A</v>
      </c>
      <c r="Y467" s="41"/>
      <c r="Z467" s="41" t="e">
        <f ca="1">IF(AND('DO NOT USE_Case Formulas'!A467,ISBLANK('Case Data Entry'!Z467)),"Lab Result Test Date is required",IF('Case Data Entry'!Z467&gt;'DO NOT USE_School Picklist'!$C$3,"Test Date cannot be a future date",IF(NOT(ISBLANK('Case Data Entry'!Z467)),"OK",NA())))</f>
        <v>#N/A</v>
      </c>
      <c r="AA467" s="41" t="e">
        <f>IF(AND(NOT(ISBLANK('Case Data Entry'!AA467)),ISNA(VLOOKUP('Case Data Entry'!AA467,'DO NOT USE_School Picklist'!$R$3:$R$7,1,FALSE))),"Please select a value from the drop-down menu",IF('DO NOT USE_Case Formulas'!A467,"OK",NA()))</f>
        <v>#N/A</v>
      </c>
      <c r="AB467" s="41" t="e">
        <f>IF(AND(NOT(ISBLANK('Case Data Entry'!AB467)),ISNA(VLOOKUP('Case Data Entry'!AB467,'DO NOT USE_School Picklist'!$Q$3:$Q$8,1,FALSE))),"Please select a value from the drop-down menu",IF('DO NOT USE_Case Formulas'!A467,"OK",NA()))</f>
        <v>#N/A</v>
      </c>
    </row>
    <row r="468" spans="1:28" x14ac:dyDescent="0.25">
      <c r="A468" s="40" t="e">
        <f>IF('DO NOT USE_Case Formulas'!A468,IF('DO NOT USE_Case Formulas'!B468,"Not all required fields are completed","OK"),NA())</f>
        <v>#N/A</v>
      </c>
      <c r="B468" s="41" t="e">
        <f>IF(AND('DO NOT USE_Case Formulas'!A468,ISBLANK('Case Data Entry'!B468)),"First Name is required",IF(NOT(ISBLANK('Case Data Entry'!B468)),"OK",NA()))</f>
        <v>#N/A</v>
      </c>
      <c r="C468" s="41" t="e">
        <f>IF(AND('DO NOT USE_Case Formulas'!A468,ISBLANK('Case Data Entry'!C468)),"Last Name is required",IF(NOT(ISBLANK('Case Data Entry'!C468)),"OK",NA()))</f>
        <v>#N/A</v>
      </c>
      <c r="D468" s="41" t="e">
        <f>IF(AND('DO NOT USE_Case Formulas'!A468,ISBLANK('Case Data Entry'!D468)),"Birthdate is required",IF(NOT(ISBLANK('Case Data Entry'!D468)),"OK",NA()))</f>
        <v>#N/A</v>
      </c>
      <c r="E468" s="41" t="e">
        <f>IF(AND('DO NOT USE_Case Formulas'!A468,ISBLANK('Case Data Entry'!E468)),"Mobile Phone is required",IF(NOT(ISBLANK('Case Data Entry'!E468)),IF(AND(ISNUMBER(VALUE('Case Data Entry'!E468)),LEFT('Case Data Entry'!E468,1)&lt;&gt;"1",LEN('Case Data Entry'!E468)=10),"OK","Phone number must be valid format"),NA()))</f>
        <v>#N/A</v>
      </c>
      <c r="F468" s="41" t="e">
        <f>IF(LEN('Case Data Entry'!F468)&gt;255,"Home Street Address must be less than 255 characters",IF('DO NOT USE_Case Formulas'!A468,"OK",NA()))</f>
        <v>#N/A</v>
      </c>
      <c r="G468" s="41" t="e">
        <f>IF(LEN('Case Data Entry'!G468)&gt;40,"City must be less than 40 characters",IF('DO NOT USE_Case Formulas'!A468,"OK",NA()))</f>
        <v>#N/A</v>
      </c>
      <c r="H468" s="41" t="e">
        <f>IF(AND(NOT(ISBLANK('Case Data Entry'!H468)),ISNA(VLOOKUP('Case Data Entry'!H468,'DO NOT USE_School Picklist'!$P$3:$P$52,1,FALSE))),"Please select a value from the drop-down menu",IF('DO NOT USE_Case Formulas'!A468,"OK",NA()))</f>
        <v>#N/A</v>
      </c>
      <c r="I468" s="41" t="e">
        <f>IF(AND('DO NOT USE_Case Formulas'!A468,ISBLANK('Case Data Entry'!I468)),"Zip is required",IF(ISBLANK('Case Data Entry'!I468),NA(),"OK"))</f>
        <v>#N/A</v>
      </c>
      <c r="J468" s="41" t="e">
        <f>IF(AND('DO NOT USE_Case Formulas'!A468,ISBLANK('Case Data Entry'!J468)),"Student or Staff? is required",IF(ISBLANK('Case Data Entry'!J468),NA(),IF(ISNA(VLOOKUP('Case Data Entry'!J468,'DO NOT USE_School Picklist'!$B$3:$B$6,1,FALSE)),"Please select a value from the drop-down menu","OK")))</f>
        <v>#N/A</v>
      </c>
      <c r="K468" s="41" t="e">
        <f>IF(AND('Case Data Entry'!J468='DO NOT USE_School Picklist'!$B$4,ISBLANK('Case Data Entry'!K468)),"Occupation/Job Title is required if Student or Staff? is Yes, staff/faculty or volunteer",IF('DO NOT USE_Case Formulas'!A468,"OK",NA()))</f>
        <v>#N/A</v>
      </c>
      <c r="L468" s="41" t="e">
        <f ca="1">IF('Case Data Entry'!L468&gt;'DO NOT USE_School Picklist'!$C$3,"Date last on school campus/facility cannot be a future date",IF('DO NOT USE_Case Formulas'!A468,IF(ISBLANK('Case Data Entry'!L468),"Date last on school campus/facility is required","OK"),NA()))</f>
        <v>#N/A</v>
      </c>
      <c r="M468" s="41" t="e">
        <f>IF(AND('DO NOT USE_Case Formulas'!A468,ISBLANK('Case Data Entry'!M468)),"Specific Place in the Location is required",IF(ISBLANK('Case Data Entry'!M468),NA(),"OK"))</f>
        <v>#N/A</v>
      </c>
      <c r="N468" s="41" t="e">
        <f>IF(LEN('Case Data Entry'!N468)&gt;50,"Parent/Guardian Name must be less than 50 characters",IF('DO NOT USE_Case Formulas'!A468,"OK",NA()))</f>
        <v>#N/A</v>
      </c>
      <c r="O468" s="41" t="e">
        <f>IF(NOT(ISBLANK('Case Data Entry'!O468)),IF(AND(ISNUMBER('Case Data Entry'!O468),LEFT('Case Data Entry'!O468,1)&lt;&gt;"1",LEN('Case Data Entry'!O468)=10),"OK","Phone number must be valid format"),IF('DO NOT USE_Case Formulas'!A468,"OK",NA()))</f>
        <v>#N/A</v>
      </c>
      <c r="P468" s="41" t="e">
        <f>IF(AND(NOT(ISBLANK('Case Data Entry'!P468)),ISNA(VLOOKUP('Case Data Entry'!P468,'DO NOT USE_School Picklist'!$E$3:$E$10,1,FALSE))),"Please select a value from the drop-down menu",IF('DO NOT USE_Case Formulas'!A468,"OK",NA()))</f>
        <v>#N/A</v>
      </c>
      <c r="Q468" s="41" t="e">
        <f>IF(AND(NOT(ISBLANK('Case Data Entry'!Q468)),ISNA(VLOOKUP('Case Data Entry'!Q468,'DO NOT USE_School Picklist'!$F$3:$F$16,1,FALSE))),"Please select a value from the drop-down menu",IF('DO NOT USE_Case Formulas'!A468,"OK",NA()))</f>
        <v>#N/A</v>
      </c>
      <c r="R468" s="41" t="e">
        <f>IF(LEN('Case Data Entry'!R468)&gt;100,"Classroom(s) must be less than 100 characters",IF('DO NOT USE_Case Formulas'!A468,"OK",NA()))</f>
        <v>#N/A</v>
      </c>
      <c r="S468" s="41" t="e">
        <f>IF(AND(NOT(ISBLANK('Case Data Entry'!S468)),ISNA(VLOOKUP('Case Data Entry'!S468,'DO NOT USE_School Picklist'!$S$3:$S$12,1,FALSE))),"Please select a value from the drop-down menu",IF('DO NOT USE_Case Formulas'!A468,"OK",NA()))</f>
        <v>#N/A</v>
      </c>
      <c r="T468" s="41" t="e">
        <f>IF(AND(NOT(ISBLANK('Case Data Entry'!T468)),ISNA(VLOOKUP('Case Data Entry'!T468,'DO NOT USE_School Picklist'!$S$3:$S$12,1,FALSE))),"Please select a value from the drop-down menu",IF('DO NOT USE_Case Formulas'!A468,"OK",NA()))</f>
        <v>#N/A</v>
      </c>
      <c r="U468" s="41" t="e">
        <f>IF(LEN('Case Data Entry'!U468)&gt;80,"Name of Education Group must be less than 80 characters",IF('DO NOT USE_Case Formulas'!A468,"OK",NA()))</f>
        <v>#N/A</v>
      </c>
      <c r="V468" s="41" t="e">
        <f>IF(AND(NOT(ISBLANK('Case Data Entry'!V468)),ISNA(VLOOKUP('Case Data Entry'!V468,'DO NOT USE_School Picklist'!$K$3:$K$6,1,FALSE))),"Please select a value from the drop-down menu",IF('DO NOT USE_Case Formulas'!A468,"OK",NA()))</f>
        <v>#N/A</v>
      </c>
      <c r="W468" s="41" t="e">
        <f>IF(AND('DO NOT USE_Case Formulas'!A468,ISBLANK('Case Data Entry'!W468)),"Has this person had symptoms? is required",IF(AND(NOT(ISBLANK('Case Data Entry'!W468)),ISNA(VLOOKUP('Case Data Entry'!W468,'DO NOT USE_School Picklist'!$D$3:$D$5,1,FALSE))),"Please select a value from the drop-down menu",IF(NOT(ISBLANK('Case Data Entry'!W468)),"OK",NA())))</f>
        <v>#N/A</v>
      </c>
      <c r="X468" s="41" t="e">
        <f>IF(AND('Case Data Entry'!W468='DO NOT USE_School Picklist'!$D$3,ISBLANK('Case Data Entry'!X468)),"Symptom Onset Date is required if Ever Symptomatic is Yes",IF('DO NOT USE_Case Formulas'!A468,"OK",NA()))</f>
        <v>#N/A</v>
      </c>
      <c r="Y468" s="41"/>
      <c r="Z468" s="41" t="e">
        <f ca="1">IF(AND('DO NOT USE_Case Formulas'!A468,ISBLANK('Case Data Entry'!Z468)),"Lab Result Test Date is required",IF('Case Data Entry'!Z468&gt;'DO NOT USE_School Picklist'!$C$3,"Test Date cannot be a future date",IF(NOT(ISBLANK('Case Data Entry'!Z468)),"OK",NA())))</f>
        <v>#N/A</v>
      </c>
      <c r="AA468" s="41" t="e">
        <f>IF(AND(NOT(ISBLANK('Case Data Entry'!AA468)),ISNA(VLOOKUP('Case Data Entry'!AA468,'DO NOT USE_School Picklist'!$R$3:$R$7,1,FALSE))),"Please select a value from the drop-down menu",IF('DO NOT USE_Case Formulas'!A468,"OK",NA()))</f>
        <v>#N/A</v>
      </c>
      <c r="AB468" s="41" t="e">
        <f>IF(AND(NOT(ISBLANK('Case Data Entry'!AB468)),ISNA(VLOOKUP('Case Data Entry'!AB468,'DO NOT USE_School Picklist'!$Q$3:$Q$8,1,FALSE))),"Please select a value from the drop-down menu",IF('DO NOT USE_Case Formulas'!A468,"OK",NA()))</f>
        <v>#N/A</v>
      </c>
    </row>
    <row r="469" spans="1:28" x14ac:dyDescent="0.25">
      <c r="A469" s="40" t="e">
        <f>IF('DO NOT USE_Case Formulas'!A469,IF('DO NOT USE_Case Formulas'!B469,"Not all required fields are completed","OK"),NA())</f>
        <v>#N/A</v>
      </c>
      <c r="B469" s="41" t="e">
        <f>IF(AND('DO NOT USE_Case Formulas'!A469,ISBLANK('Case Data Entry'!B469)),"First Name is required",IF(NOT(ISBLANK('Case Data Entry'!B469)),"OK",NA()))</f>
        <v>#N/A</v>
      </c>
      <c r="C469" s="41" t="e">
        <f>IF(AND('DO NOT USE_Case Formulas'!A469,ISBLANK('Case Data Entry'!C469)),"Last Name is required",IF(NOT(ISBLANK('Case Data Entry'!C469)),"OK",NA()))</f>
        <v>#N/A</v>
      </c>
      <c r="D469" s="41" t="e">
        <f>IF(AND('DO NOT USE_Case Formulas'!A469,ISBLANK('Case Data Entry'!D469)),"Birthdate is required",IF(NOT(ISBLANK('Case Data Entry'!D469)),"OK",NA()))</f>
        <v>#N/A</v>
      </c>
      <c r="E469" s="41" t="e">
        <f>IF(AND('DO NOT USE_Case Formulas'!A469,ISBLANK('Case Data Entry'!E469)),"Mobile Phone is required",IF(NOT(ISBLANK('Case Data Entry'!E469)),IF(AND(ISNUMBER(VALUE('Case Data Entry'!E469)),LEFT('Case Data Entry'!E469,1)&lt;&gt;"1",LEN('Case Data Entry'!E469)=10),"OK","Phone number must be valid format"),NA()))</f>
        <v>#N/A</v>
      </c>
      <c r="F469" s="41" t="e">
        <f>IF(LEN('Case Data Entry'!F469)&gt;255,"Home Street Address must be less than 255 characters",IF('DO NOT USE_Case Formulas'!A469,"OK",NA()))</f>
        <v>#N/A</v>
      </c>
      <c r="G469" s="41" t="e">
        <f>IF(LEN('Case Data Entry'!G469)&gt;40,"City must be less than 40 characters",IF('DO NOT USE_Case Formulas'!A469,"OK",NA()))</f>
        <v>#N/A</v>
      </c>
      <c r="H469" s="41" t="e">
        <f>IF(AND(NOT(ISBLANK('Case Data Entry'!H469)),ISNA(VLOOKUP('Case Data Entry'!H469,'DO NOT USE_School Picklist'!$P$3:$P$52,1,FALSE))),"Please select a value from the drop-down menu",IF('DO NOT USE_Case Formulas'!A469,"OK",NA()))</f>
        <v>#N/A</v>
      </c>
      <c r="I469" s="41" t="e">
        <f>IF(AND('DO NOT USE_Case Formulas'!A469,ISBLANK('Case Data Entry'!I469)),"Zip is required",IF(ISBLANK('Case Data Entry'!I469),NA(),"OK"))</f>
        <v>#N/A</v>
      </c>
      <c r="J469" s="41" t="e">
        <f>IF(AND('DO NOT USE_Case Formulas'!A469,ISBLANK('Case Data Entry'!J469)),"Student or Staff? is required",IF(ISBLANK('Case Data Entry'!J469),NA(),IF(ISNA(VLOOKUP('Case Data Entry'!J469,'DO NOT USE_School Picklist'!$B$3:$B$6,1,FALSE)),"Please select a value from the drop-down menu","OK")))</f>
        <v>#N/A</v>
      </c>
      <c r="K469" s="41" t="e">
        <f>IF(AND('Case Data Entry'!J469='DO NOT USE_School Picklist'!$B$4,ISBLANK('Case Data Entry'!K469)),"Occupation/Job Title is required if Student or Staff? is Yes, staff/faculty or volunteer",IF('DO NOT USE_Case Formulas'!A469,"OK",NA()))</f>
        <v>#N/A</v>
      </c>
      <c r="L469" s="41" t="e">
        <f ca="1">IF('Case Data Entry'!L469&gt;'DO NOT USE_School Picklist'!$C$3,"Date last on school campus/facility cannot be a future date",IF('DO NOT USE_Case Formulas'!A469,IF(ISBLANK('Case Data Entry'!L469),"Date last on school campus/facility is required","OK"),NA()))</f>
        <v>#N/A</v>
      </c>
      <c r="M469" s="41" t="e">
        <f>IF(AND('DO NOT USE_Case Formulas'!A469,ISBLANK('Case Data Entry'!M469)),"Specific Place in the Location is required",IF(ISBLANK('Case Data Entry'!M469),NA(),"OK"))</f>
        <v>#N/A</v>
      </c>
      <c r="N469" s="41" t="e">
        <f>IF(LEN('Case Data Entry'!N469)&gt;50,"Parent/Guardian Name must be less than 50 characters",IF('DO NOT USE_Case Formulas'!A469,"OK",NA()))</f>
        <v>#N/A</v>
      </c>
      <c r="O469" s="41" t="e">
        <f>IF(NOT(ISBLANK('Case Data Entry'!O469)),IF(AND(ISNUMBER('Case Data Entry'!O469),LEFT('Case Data Entry'!O469,1)&lt;&gt;"1",LEN('Case Data Entry'!O469)=10),"OK","Phone number must be valid format"),IF('DO NOT USE_Case Formulas'!A469,"OK",NA()))</f>
        <v>#N/A</v>
      </c>
      <c r="P469" s="41" t="e">
        <f>IF(AND(NOT(ISBLANK('Case Data Entry'!P469)),ISNA(VLOOKUP('Case Data Entry'!P469,'DO NOT USE_School Picklist'!$E$3:$E$10,1,FALSE))),"Please select a value from the drop-down menu",IF('DO NOT USE_Case Formulas'!A469,"OK",NA()))</f>
        <v>#N/A</v>
      </c>
      <c r="Q469" s="41" t="e">
        <f>IF(AND(NOT(ISBLANK('Case Data Entry'!Q469)),ISNA(VLOOKUP('Case Data Entry'!Q469,'DO NOT USE_School Picklist'!$F$3:$F$16,1,FALSE))),"Please select a value from the drop-down menu",IF('DO NOT USE_Case Formulas'!A469,"OK",NA()))</f>
        <v>#N/A</v>
      </c>
      <c r="R469" s="41" t="e">
        <f>IF(LEN('Case Data Entry'!R469)&gt;100,"Classroom(s) must be less than 100 characters",IF('DO NOT USE_Case Formulas'!A469,"OK",NA()))</f>
        <v>#N/A</v>
      </c>
      <c r="S469" s="41" t="e">
        <f>IF(AND(NOT(ISBLANK('Case Data Entry'!S469)),ISNA(VLOOKUP('Case Data Entry'!S469,'DO NOT USE_School Picklist'!$S$3:$S$12,1,FALSE))),"Please select a value from the drop-down menu",IF('DO NOT USE_Case Formulas'!A469,"OK",NA()))</f>
        <v>#N/A</v>
      </c>
      <c r="T469" s="41" t="e">
        <f>IF(AND(NOT(ISBLANK('Case Data Entry'!T469)),ISNA(VLOOKUP('Case Data Entry'!T469,'DO NOT USE_School Picklist'!$S$3:$S$12,1,FALSE))),"Please select a value from the drop-down menu",IF('DO NOT USE_Case Formulas'!A469,"OK",NA()))</f>
        <v>#N/A</v>
      </c>
      <c r="U469" s="41" t="e">
        <f>IF(LEN('Case Data Entry'!U469)&gt;80,"Name of Education Group must be less than 80 characters",IF('DO NOT USE_Case Formulas'!A469,"OK",NA()))</f>
        <v>#N/A</v>
      </c>
      <c r="V469" s="41" t="e">
        <f>IF(AND(NOT(ISBLANK('Case Data Entry'!V469)),ISNA(VLOOKUP('Case Data Entry'!V469,'DO NOT USE_School Picklist'!$K$3:$K$6,1,FALSE))),"Please select a value from the drop-down menu",IF('DO NOT USE_Case Formulas'!A469,"OK",NA()))</f>
        <v>#N/A</v>
      </c>
      <c r="W469" s="41" t="e">
        <f>IF(AND('DO NOT USE_Case Formulas'!A469,ISBLANK('Case Data Entry'!W469)),"Has this person had symptoms? is required",IF(AND(NOT(ISBLANK('Case Data Entry'!W469)),ISNA(VLOOKUP('Case Data Entry'!W469,'DO NOT USE_School Picklist'!$D$3:$D$5,1,FALSE))),"Please select a value from the drop-down menu",IF(NOT(ISBLANK('Case Data Entry'!W469)),"OK",NA())))</f>
        <v>#N/A</v>
      </c>
      <c r="X469" s="41" t="e">
        <f>IF(AND('Case Data Entry'!W469='DO NOT USE_School Picklist'!$D$3,ISBLANK('Case Data Entry'!X469)),"Symptom Onset Date is required if Ever Symptomatic is Yes",IF('DO NOT USE_Case Formulas'!A469,"OK",NA()))</f>
        <v>#N/A</v>
      </c>
      <c r="Y469" s="41"/>
      <c r="Z469" s="41" t="e">
        <f ca="1">IF(AND('DO NOT USE_Case Formulas'!A469,ISBLANK('Case Data Entry'!Z469)),"Lab Result Test Date is required",IF('Case Data Entry'!Z469&gt;'DO NOT USE_School Picklist'!$C$3,"Test Date cannot be a future date",IF(NOT(ISBLANK('Case Data Entry'!Z469)),"OK",NA())))</f>
        <v>#N/A</v>
      </c>
      <c r="AA469" s="41" t="e">
        <f>IF(AND(NOT(ISBLANK('Case Data Entry'!AA469)),ISNA(VLOOKUP('Case Data Entry'!AA469,'DO NOT USE_School Picklist'!$R$3:$R$7,1,FALSE))),"Please select a value from the drop-down menu",IF('DO NOT USE_Case Formulas'!A469,"OK",NA()))</f>
        <v>#N/A</v>
      </c>
      <c r="AB469" s="41" t="e">
        <f>IF(AND(NOT(ISBLANK('Case Data Entry'!AB469)),ISNA(VLOOKUP('Case Data Entry'!AB469,'DO NOT USE_School Picklist'!$Q$3:$Q$8,1,FALSE))),"Please select a value from the drop-down menu",IF('DO NOT USE_Case Formulas'!A469,"OK",NA()))</f>
        <v>#N/A</v>
      </c>
    </row>
    <row r="470" spans="1:28" x14ac:dyDescent="0.25">
      <c r="A470" s="40" t="e">
        <f>IF('DO NOT USE_Case Formulas'!A470,IF('DO NOT USE_Case Formulas'!B470,"Not all required fields are completed","OK"),NA())</f>
        <v>#N/A</v>
      </c>
      <c r="B470" s="41" t="e">
        <f>IF(AND('DO NOT USE_Case Formulas'!A470,ISBLANK('Case Data Entry'!B470)),"First Name is required",IF(NOT(ISBLANK('Case Data Entry'!B470)),"OK",NA()))</f>
        <v>#N/A</v>
      </c>
      <c r="C470" s="41" t="e">
        <f>IF(AND('DO NOT USE_Case Formulas'!A470,ISBLANK('Case Data Entry'!C470)),"Last Name is required",IF(NOT(ISBLANK('Case Data Entry'!C470)),"OK",NA()))</f>
        <v>#N/A</v>
      </c>
      <c r="D470" s="41" t="e">
        <f>IF(AND('DO NOT USE_Case Formulas'!A470,ISBLANK('Case Data Entry'!D470)),"Birthdate is required",IF(NOT(ISBLANK('Case Data Entry'!D470)),"OK",NA()))</f>
        <v>#N/A</v>
      </c>
      <c r="E470" s="41" t="e">
        <f>IF(AND('DO NOT USE_Case Formulas'!A470,ISBLANK('Case Data Entry'!E470)),"Mobile Phone is required",IF(NOT(ISBLANK('Case Data Entry'!E470)),IF(AND(ISNUMBER(VALUE('Case Data Entry'!E470)),LEFT('Case Data Entry'!E470,1)&lt;&gt;"1",LEN('Case Data Entry'!E470)=10),"OK","Phone number must be valid format"),NA()))</f>
        <v>#N/A</v>
      </c>
      <c r="F470" s="41" t="e">
        <f>IF(LEN('Case Data Entry'!F470)&gt;255,"Home Street Address must be less than 255 characters",IF('DO NOT USE_Case Formulas'!A470,"OK",NA()))</f>
        <v>#N/A</v>
      </c>
      <c r="G470" s="41" t="e">
        <f>IF(LEN('Case Data Entry'!G470)&gt;40,"City must be less than 40 characters",IF('DO NOT USE_Case Formulas'!A470,"OK",NA()))</f>
        <v>#N/A</v>
      </c>
      <c r="H470" s="41" t="e">
        <f>IF(AND(NOT(ISBLANK('Case Data Entry'!H470)),ISNA(VLOOKUP('Case Data Entry'!H470,'DO NOT USE_School Picklist'!$P$3:$P$52,1,FALSE))),"Please select a value from the drop-down menu",IF('DO NOT USE_Case Formulas'!A470,"OK",NA()))</f>
        <v>#N/A</v>
      </c>
      <c r="I470" s="41" t="e">
        <f>IF(AND('DO NOT USE_Case Formulas'!A470,ISBLANK('Case Data Entry'!I470)),"Zip is required",IF(ISBLANK('Case Data Entry'!I470),NA(),"OK"))</f>
        <v>#N/A</v>
      </c>
      <c r="J470" s="41" t="e">
        <f>IF(AND('DO NOT USE_Case Formulas'!A470,ISBLANK('Case Data Entry'!J470)),"Student or Staff? is required",IF(ISBLANK('Case Data Entry'!J470),NA(),IF(ISNA(VLOOKUP('Case Data Entry'!J470,'DO NOT USE_School Picklist'!$B$3:$B$6,1,FALSE)),"Please select a value from the drop-down menu","OK")))</f>
        <v>#N/A</v>
      </c>
      <c r="K470" s="41" t="e">
        <f>IF(AND('Case Data Entry'!J470='DO NOT USE_School Picklist'!$B$4,ISBLANK('Case Data Entry'!K470)),"Occupation/Job Title is required if Student or Staff? is Yes, staff/faculty or volunteer",IF('DO NOT USE_Case Formulas'!A470,"OK",NA()))</f>
        <v>#N/A</v>
      </c>
      <c r="L470" s="41" t="e">
        <f ca="1">IF('Case Data Entry'!L470&gt;'DO NOT USE_School Picklist'!$C$3,"Date last on school campus/facility cannot be a future date",IF('DO NOT USE_Case Formulas'!A470,IF(ISBLANK('Case Data Entry'!L470),"Date last on school campus/facility is required","OK"),NA()))</f>
        <v>#N/A</v>
      </c>
      <c r="M470" s="41" t="e">
        <f>IF(AND('DO NOT USE_Case Formulas'!A470,ISBLANK('Case Data Entry'!M470)),"Specific Place in the Location is required",IF(ISBLANK('Case Data Entry'!M470),NA(),"OK"))</f>
        <v>#N/A</v>
      </c>
      <c r="N470" s="41" t="e">
        <f>IF(LEN('Case Data Entry'!N470)&gt;50,"Parent/Guardian Name must be less than 50 characters",IF('DO NOT USE_Case Formulas'!A470,"OK",NA()))</f>
        <v>#N/A</v>
      </c>
      <c r="O470" s="41" t="e">
        <f>IF(NOT(ISBLANK('Case Data Entry'!O470)),IF(AND(ISNUMBER('Case Data Entry'!O470),LEFT('Case Data Entry'!O470,1)&lt;&gt;"1",LEN('Case Data Entry'!O470)=10),"OK","Phone number must be valid format"),IF('DO NOT USE_Case Formulas'!A470,"OK",NA()))</f>
        <v>#N/A</v>
      </c>
      <c r="P470" s="41" t="e">
        <f>IF(AND(NOT(ISBLANK('Case Data Entry'!P470)),ISNA(VLOOKUP('Case Data Entry'!P470,'DO NOT USE_School Picklist'!$E$3:$E$10,1,FALSE))),"Please select a value from the drop-down menu",IF('DO NOT USE_Case Formulas'!A470,"OK",NA()))</f>
        <v>#N/A</v>
      </c>
      <c r="Q470" s="41" t="e">
        <f>IF(AND(NOT(ISBLANK('Case Data Entry'!Q470)),ISNA(VLOOKUP('Case Data Entry'!Q470,'DO NOT USE_School Picklist'!$F$3:$F$16,1,FALSE))),"Please select a value from the drop-down menu",IF('DO NOT USE_Case Formulas'!A470,"OK",NA()))</f>
        <v>#N/A</v>
      </c>
      <c r="R470" s="41" t="e">
        <f>IF(LEN('Case Data Entry'!R470)&gt;100,"Classroom(s) must be less than 100 characters",IF('DO NOT USE_Case Formulas'!A470,"OK",NA()))</f>
        <v>#N/A</v>
      </c>
      <c r="S470" s="41" t="e">
        <f>IF(AND(NOT(ISBLANK('Case Data Entry'!S470)),ISNA(VLOOKUP('Case Data Entry'!S470,'DO NOT USE_School Picklist'!$S$3:$S$12,1,FALSE))),"Please select a value from the drop-down menu",IF('DO NOT USE_Case Formulas'!A470,"OK",NA()))</f>
        <v>#N/A</v>
      </c>
      <c r="T470" s="41" t="e">
        <f>IF(AND(NOT(ISBLANK('Case Data Entry'!T470)),ISNA(VLOOKUP('Case Data Entry'!T470,'DO NOT USE_School Picklist'!$S$3:$S$12,1,FALSE))),"Please select a value from the drop-down menu",IF('DO NOT USE_Case Formulas'!A470,"OK",NA()))</f>
        <v>#N/A</v>
      </c>
      <c r="U470" s="41" t="e">
        <f>IF(LEN('Case Data Entry'!U470)&gt;80,"Name of Education Group must be less than 80 characters",IF('DO NOT USE_Case Formulas'!A470,"OK",NA()))</f>
        <v>#N/A</v>
      </c>
      <c r="V470" s="41" t="e">
        <f>IF(AND(NOT(ISBLANK('Case Data Entry'!V470)),ISNA(VLOOKUP('Case Data Entry'!V470,'DO NOT USE_School Picklist'!$K$3:$K$6,1,FALSE))),"Please select a value from the drop-down menu",IF('DO NOT USE_Case Formulas'!A470,"OK",NA()))</f>
        <v>#N/A</v>
      </c>
      <c r="W470" s="41" t="e">
        <f>IF(AND('DO NOT USE_Case Formulas'!A470,ISBLANK('Case Data Entry'!W470)),"Has this person had symptoms? is required",IF(AND(NOT(ISBLANK('Case Data Entry'!W470)),ISNA(VLOOKUP('Case Data Entry'!W470,'DO NOT USE_School Picklist'!$D$3:$D$5,1,FALSE))),"Please select a value from the drop-down menu",IF(NOT(ISBLANK('Case Data Entry'!W470)),"OK",NA())))</f>
        <v>#N/A</v>
      </c>
      <c r="X470" s="41" t="e">
        <f>IF(AND('Case Data Entry'!W470='DO NOT USE_School Picklist'!$D$3,ISBLANK('Case Data Entry'!X470)),"Symptom Onset Date is required if Ever Symptomatic is Yes",IF('DO NOT USE_Case Formulas'!A470,"OK",NA()))</f>
        <v>#N/A</v>
      </c>
      <c r="Y470" s="41"/>
      <c r="Z470" s="41" t="e">
        <f ca="1">IF(AND('DO NOT USE_Case Formulas'!A470,ISBLANK('Case Data Entry'!Z470)),"Lab Result Test Date is required",IF('Case Data Entry'!Z470&gt;'DO NOT USE_School Picklist'!$C$3,"Test Date cannot be a future date",IF(NOT(ISBLANK('Case Data Entry'!Z470)),"OK",NA())))</f>
        <v>#N/A</v>
      </c>
      <c r="AA470" s="41" t="e">
        <f>IF(AND(NOT(ISBLANK('Case Data Entry'!AA470)),ISNA(VLOOKUP('Case Data Entry'!AA470,'DO NOT USE_School Picklist'!$R$3:$R$7,1,FALSE))),"Please select a value from the drop-down menu",IF('DO NOT USE_Case Formulas'!A470,"OK",NA()))</f>
        <v>#N/A</v>
      </c>
      <c r="AB470" s="41" t="e">
        <f>IF(AND(NOT(ISBLANK('Case Data Entry'!AB470)),ISNA(VLOOKUP('Case Data Entry'!AB470,'DO NOT USE_School Picklist'!$Q$3:$Q$8,1,FALSE))),"Please select a value from the drop-down menu",IF('DO NOT USE_Case Formulas'!A470,"OK",NA()))</f>
        <v>#N/A</v>
      </c>
    </row>
    <row r="471" spans="1:28" x14ac:dyDescent="0.25">
      <c r="A471" s="40" t="e">
        <f>IF('DO NOT USE_Case Formulas'!A471,IF('DO NOT USE_Case Formulas'!B471,"Not all required fields are completed","OK"),NA())</f>
        <v>#N/A</v>
      </c>
      <c r="B471" s="41" t="e">
        <f>IF(AND('DO NOT USE_Case Formulas'!A471,ISBLANK('Case Data Entry'!B471)),"First Name is required",IF(NOT(ISBLANK('Case Data Entry'!B471)),"OK",NA()))</f>
        <v>#N/A</v>
      </c>
      <c r="C471" s="41" t="e">
        <f>IF(AND('DO NOT USE_Case Formulas'!A471,ISBLANK('Case Data Entry'!C471)),"Last Name is required",IF(NOT(ISBLANK('Case Data Entry'!C471)),"OK",NA()))</f>
        <v>#N/A</v>
      </c>
      <c r="D471" s="41" t="e">
        <f>IF(AND('DO NOT USE_Case Formulas'!A471,ISBLANK('Case Data Entry'!D471)),"Birthdate is required",IF(NOT(ISBLANK('Case Data Entry'!D471)),"OK",NA()))</f>
        <v>#N/A</v>
      </c>
      <c r="E471" s="41" t="e">
        <f>IF(AND('DO NOT USE_Case Formulas'!A471,ISBLANK('Case Data Entry'!E471)),"Mobile Phone is required",IF(NOT(ISBLANK('Case Data Entry'!E471)),IF(AND(ISNUMBER(VALUE('Case Data Entry'!E471)),LEFT('Case Data Entry'!E471,1)&lt;&gt;"1",LEN('Case Data Entry'!E471)=10),"OK","Phone number must be valid format"),NA()))</f>
        <v>#N/A</v>
      </c>
      <c r="F471" s="41" t="e">
        <f>IF(LEN('Case Data Entry'!F471)&gt;255,"Home Street Address must be less than 255 characters",IF('DO NOT USE_Case Formulas'!A471,"OK",NA()))</f>
        <v>#N/A</v>
      </c>
      <c r="G471" s="41" t="e">
        <f>IF(LEN('Case Data Entry'!G471)&gt;40,"City must be less than 40 characters",IF('DO NOT USE_Case Formulas'!A471,"OK",NA()))</f>
        <v>#N/A</v>
      </c>
      <c r="H471" s="41" t="e">
        <f>IF(AND(NOT(ISBLANK('Case Data Entry'!H471)),ISNA(VLOOKUP('Case Data Entry'!H471,'DO NOT USE_School Picklist'!$P$3:$P$52,1,FALSE))),"Please select a value from the drop-down menu",IF('DO NOT USE_Case Formulas'!A471,"OK",NA()))</f>
        <v>#N/A</v>
      </c>
      <c r="I471" s="41" t="e">
        <f>IF(AND('DO NOT USE_Case Formulas'!A471,ISBLANK('Case Data Entry'!I471)),"Zip is required",IF(ISBLANK('Case Data Entry'!I471),NA(),"OK"))</f>
        <v>#N/A</v>
      </c>
      <c r="J471" s="41" t="e">
        <f>IF(AND('DO NOT USE_Case Formulas'!A471,ISBLANK('Case Data Entry'!J471)),"Student or Staff? is required",IF(ISBLANK('Case Data Entry'!J471),NA(),IF(ISNA(VLOOKUP('Case Data Entry'!J471,'DO NOT USE_School Picklist'!$B$3:$B$6,1,FALSE)),"Please select a value from the drop-down menu","OK")))</f>
        <v>#N/A</v>
      </c>
      <c r="K471" s="41" t="e">
        <f>IF(AND('Case Data Entry'!J471='DO NOT USE_School Picklist'!$B$4,ISBLANK('Case Data Entry'!K471)),"Occupation/Job Title is required if Student or Staff? is Yes, staff/faculty or volunteer",IF('DO NOT USE_Case Formulas'!A471,"OK",NA()))</f>
        <v>#N/A</v>
      </c>
      <c r="L471" s="41" t="e">
        <f ca="1">IF('Case Data Entry'!L471&gt;'DO NOT USE_School Picklist'!$C$3,"Date last on school campus/facility cannot be a future date",IF('DO NOT USE_Case Formulas'!A471,IF(ISBLANK('Case Data Entry'!L471),"Date last on school campus/facility is required","OK"),NA()))</f>
        <v>#N/A</v>
      </c>
      <c r="M471" s="41" t="e">
        <f>IF(AND('DO NOT USE_Case Formulas'!A471,ISBLANK('Case Data Entry'!M471)),"Specific Place in the Location is required",IF(ISBLANK('Case Data Entry'!M471),NA(),"OK"))</f>
        <v>#N/A</v>
      </c>
      <c r="N471" s="41" t="e">
        <f>IF(LEN('Case Data Entry'!N471)&gt;50,"Parent/Guardian Name must be less than 50 characters",IF('DO NOT USE_Case Formulas'!A471,"OK",NA()))</f>
        <v>#N/A</v>
      </c>
      <c r="O471" s="41" t="e">
        <f>IF(NOT(ISBLANK('Case Data Entry'!O471)),IF(AND(ISNUMBER('Case Data Entry'!O471),LEFT('Case Data Entry'!O471,1)&lt;&gt;"1",LEN('Case Data Entry'!O471)=10),"OK","Phone number must be valid format"),IF('DO NOT USE_Case Formulas'!A471,"OK",NA()))</f>
        <v>#N/A</v>
      </c>
      <c r="P471" s="41" t="e">
        <f>IF(AND(NOT(ISBLANK('Case Data Entry'!P471)),ISNA(VLOOKUP('Case Data Entry'!P471,'DO NOT USE_School Picklist'!$E$3:$E$10,1,FALSE))),"Please select a value from the drop-down menu",IF('DO NOT USE_Case Formulas'!A471,"OK",NA()))</f>
        <v>#N/A</v>
      </c>
      <c r="Q471" s="41" t="e">
        <f>IF(AND(NOT(ISBLANK('Case Data Entry'!Q471)),ISNA(VLOOKUP('Case Data Entry'!Q471,'DO NOT USE_School Picklist'!$F$3:$F$16,1,FALSE))),"Please select a value from the drop-down menu",IF('DO NOT USE_Case Formulas'!A471,"OK",NA()))</f>
        <v>#N/A</v>
      </c>
      <c r="R471" s="41" t="e">
        <f>IF(LEN('Case Data Entry'!R471)&gt;100,"Classroom(s) must be less than 100 characters",IF('DO NOT USE_Case Formulas'!A471,"OK",NA()))</f>
        <v>#N/A</v>
      </c>
      <c r="S471" s="41" t="e">
        <f>IF(AND(NOT(ISBLANK('Case Data Entry'!S471)),ISNA(VLOOKUP('Case Data Entry'!S471,'DO NOT USE_School Picklist'!$S$3:$S$12,1,FALSE))),"Please select a value from the drop-down menu",IF('DO NOT USE_Case Formulas'!A471,"OK",NA()))</f>
        <v>#N/A</v>
      </c>
      <c r="T471" s="41" t="e">
        <f>IF(AND(NOT(ISBLANK('Case Data Entry'!T471)),ISNA(VLOOKUP('Case Data Entry'!T471,'DO NOT USE_School Picklist'!$S$3:$S$12,1,FALSE))),"Please select a value from the drop-down menu",IF('DO NOT USE_Case Formulas'!A471,"OK",NA()))</f>
        <v>#N/A</v>
      </c>
      <c r="U471" s="41" t="e">
        <f>IF(LEN('Case Data Entry'!U471)&gt;80,"Name of Education Group must be less than 80 characters",IF('DO NOT USE_Case Formulas'!A471,"OK",NA()))</f>
        <v>#N/A</v>
      </c>
      <c r="V471" s="41" t="e">
        <f>IF(AND(NOT(ISBLANK('Case Data Entry'!V471)),ISNA(VLOOKUP('Case Data Entry'!V471,'DO NOT USE_School Picklist'!$K$3:$K$6,1,FALSE))),"Please select a value from the drop-down menu",IF('DO NOT USE_Case Formulas'!A471,"OK",NA()))</f>
        <v>#N/A</v>
      </c>
      <c r="W471" s="41" t="e">
        <f>IF(AND('DO NOT USE_Case Formulas'!A471,ISBLANK('Case Data Entry'!W471)),"Has this person had symptoms? is required",IF(AND(NOT(ISBLANK('Case Data Entry'!W471)),ISNA(VLOOKUP('Case Data Entry'!W471,'DO NOT USE_School Picklist'!$D$3:$D$5,1,FALSE))),"Please select a value from the drop-down menu",IF(NOT(ISBLANK('Case Data Entry'!W471)),"OK",NA())))</f>
        <v>#N/A</v>
      </c>
      <c r="X471" s="41" t="e">
        <f>IF(AND('Case Data Entry'!W471='DO NOT USE_School Picklist'!$D$3,ISBLANK('Case Data Entry'!X471)),"Symptom Onset Date is required if Ever Symptomatic is Yes",IF('DO NOT USE_Case Formulas'!A471,"OK",NA()))</f>
        <v>#N/A</v>
      </c>
      <c r="Y471" s="41"/>
      <c r="Z471" s="41" t="e">
        <f ca="1">IF(AND('DO NOT USE_Case Formulas'!A471,ISBLANK('Case Data Entry'!Z471)),"Lab Result Test Date is required",IF('Case Data Entry'!Z471&gt;'DO NOT USE_School Picklist'!$C$3,"Test Date cannot be a future date",IF(NOT(ISBLANK('Case Data Entry'!Z471)),"OK",NA())))</f>
        <v>#N/A</v>
      </c>
      <c r="AA471" s="41" t="e">
        <f>IF(AND(NOT(ISBLANK('Case Data Entry'!AA471)),ISNA(VLOOKUP('Case Data Entry'!AA471,'DO NOT USE_School Picklist'!$R$3:$R$7,1,FALSE))),"Please select a value from the drop-down menu",IF('DO NOT USE_Case Formulas'!A471,"OK",NA()))</f>
        <v>#N/A</v>
      </c>
      <c r="AB471" s="41" t="e">
        <f>IF(AND(NOT(ISBLANK('Case Data Entry'!AB471)),ISNA(VLOOKUP('Case Data Entry'!AB471,'DO NOT USE_School Picklist'!$Q$3:$Q$8,1,FALSE))),"Please select a value from the drop-down menu",IF('DO NOT USE_Case Formulas'!A471,"OK",NA()))</f>
        <v>#N/A</v>
      </c>
    </row>
    <row r="472" spans="1:28" x14ac:dyDescent="0.25">
      <c r="A472" s="40" t="e">
        <f>IF('DO NOT USE_Case Formulas'!A472,IF('DO NOT USE_Case Formulas'!B472,"Not all required fields are completed","OK"),NA())</f>
        <v>#N/A</v>
      </c>
      <c r="B472" s="41" t="e">
        <f>IF(AND('DO NOT USE_Case Formulas'!A472,ISBLANK('Case Data Entry'!B472)),"First Name is required",IF(NOT(ISBLANK('Case Data Entry'!B472)),"OK",NA()))</f>
        <v>#N/A</v>
      </c>
      <c r="C472" s="41" t="e">
        <f>IF(AND('DO NOT USE_Case Formulas'!A472,ISBLANK('Case Data Entry'!C472)),"Last Name is required",IF(NOT(ISBLANK('Case Data Entry'!C472)),"OK",NA()))</f>
        <v>#N/A</v>
      </c>
      <c r="D472" s="41" t="e">
        <f>IF(AND('DO NOT USE_Case Formulas'!A472,ISBLANK('Case Data Entry'!D472)),"Birthdate is required",IF(NOT(ISBLANK('Case Data Entry'!D472)),"OK",NA()))</f>
        <v>#N/A</v>
      </c>
      <c r="E472" s="41" t="e">
        <f>IF(AND('DO NOT USE_Case Formulas'!A472,ISBLANK('Case Data Entry'!E472)),"Mobile Phone is required",IF(NOT(ISBLANK('Case Data Entry'!E472)),IF(AND(ISNUMBER(VALUE('Case Data Entry'!E472)),LEFT('Case Data Entry'!E472,1)&lt;&gt;"1",LEN('Case Data Entry'!E472)=10),"OK","Phone number must be valid format"),NA()))</f>
        <v>#N/A</v>
      </c>
      <c r="F472" s="41" t="e">
        <f>IF(LEN('Case Data Entry'!F472)&gt;255,"Home Street Address must be less than 255 characters",IF('DO NOT USE_Case Formulas'!A472,"OK",NA()))</f>
        <v>#N/A</v>
      </c>
      <c r="G472" s="41" t="e">
        <f>IF(LEN('Case Data Entry'!G472)&gt;40,"City must be less than 40 characters",IF('DO NOT USE_Case Formulas'!A472,"OK",NA()))</f>
        <v>#N/A</v>
      </c>
      <c r="H472" s="41" t="e">
        <f>IF(AND(NOT(ISBLANK('Case Data Entry'!H472)),ISNA(VLOOKUP('Case Data Entry'!H472,'DO NOT USE_School Picklist'!$P$3:$P$52,1,FALSE))),"Please select a value from the drop-down menu",IF('DO NOT USE_Case Formulas'!A472,"OK",NA()))</f>
        <v>#N/A</v>
      </c>
      <c r="I472" s="41" t="e">
        <f>IF(AND('DO NOT USE_Case Formulas'!A472,ISBLANK('Case Data Entry'!I472)),"Zip is required",IF(ISBLANK('Case Data Entry'!I472),NA(),"OK"))</f>
        <v>#N/A</v>
      </c>
      <c r="J472" s="41" t="e">
        <f>IF(AND('DO NOT USE_Case Formulas'!A472,ISBLANK('Case Data Entry'!J472)),"Student or Staff? is required",IF(ISBLANK('Case Data Entry'!J472),NA(),IF(ISNA(VLOOKUP('Case Data Entry'!J472,'DO NOT USE_School Picklist'!$B$3:$B$6,1,FALSE)),"Please select a value from the drop-down menu","OK")))</f>
        <v>#N/A</v>
      </c>
      <c r="K472" s="41" t="e">
        <f>IF(AND('Case Data Entry'!J472='DO NOT USE_School Picklist'!$B$4,ISBLANK('Case Data Entry'!K472)),"Occupation/Job Title is required if Student or Staff? is Yes, staff/faculty or volunteer",IF('DO NOT USE_Case Formulas'!A472,"OK",NA()))</f>
        <v>#N/A</v>
      </c>
      <c r="L472" s="41" t="e">
        <f ca="1">IF('Case Data Entry'!L472&gt;'DO NOT USE_School Picklist'!$C$3,"Date last on school campus/facility cannot be a future date",IF('DO NOT USE_Case Formulas'!A472,IF(ISBLANK('Case Data Entry'!L472),"Date last on school campus/facility is required","OK"),NA()))</f>
        <v>#N/A</v>
      </c>
      <c r="M472" s="41" t="e">
        <f>IF(AND('DO NOT USE_Case Formulas'!A472,ISBLANK('Case Data Entry'!M472)),"Specific Place in the Location is required",IF(ISBLANK('Case Data Entry'!M472),NA(),"OK"))</f>
        <v>#N/A</v>
      </c>
      <c r="N472" s="41" t="e">
        <f>IF(LEN('Case Data Entry'!N472)&gt;50,"Parent/Guardian Name must be less than 50 characters",IF('DO NOT USE_Case Formulas'!A472,"OK",NA()))</f>
        <v>#N/A</v>
      </c>
      <c r="O472" s="41" t="e">
        <f>IF(NOT(ISBLANK('Case Data Entry'!O472)),IF(AND(ISNUMBER('Case Data Entry'!O472),LEFT('Case Data Entry'!O472,1)&lt;&gt;"1",LEN('Case Data Entry'!O472)=10),"OK","Phone number must be valid format"),IF('DO NOT USE_Case Formulas'!A472,"OK",NA()))</f>
        <v>#N/A</v>
      </c>
      <c r="P472" s="41" t="e">
        <f>IF(AND(NOT(ISBLANK('Case Data Entry'!P472)),ISNA(VLOOKUP('Case Data Entry'!P472,'DO NOT USE_School Picklist'!$E$3:$E$10,1,FALSE))),"Please select a value from the drop-down menu",IF('DO NOT USE_Case Formulas'!A472,"OK",NA()))</f>
        <v>#N/A</v>
      </c>
      <c r="Q472" s="41" t="e">
        <f>IF(AND(NOT(ISBLANK('Case Data Entry'!Q472)),ISNA(VLOOKUP('Case Data Entry'!Q472,'DO NOT USE_School Picklist'!$F$3:$F$16,1,FALSE))),"Please select a value from the drop-down menu",IF('DO NOT USE_Case Formulas'!A472,"OK",NA()))</f>
        <v>#N/A</v>
      </c>
      <c r="R472" s="41" t="e">
        <f>IF(LEN('Case Data Entry'!R472)&gt;100,"Classroom(s) must be less than 100 characters",IF('DO NOT USE_Case Formulas'!A472,"OK",NA()))</f>
        <v>#N/A</v>
      </c>
      <c r="S472" s="41" t="e">
        <f>IF(AND(NOT(ISBLANK('Case Data Entry'!S472)),ISNA(VLOOKUP('Case Data Entry'!S472,'DO NOT USE_School Picklist'!$S$3:$S$12,1,FALSE))),"Please select a value from the drop-down menu",IF('DO NOT USE_Case Formulas'!A472,"OK",NA()))</f>
        <v>#N/A</v>
      </c>
      <c r="T472" s="41" t="e">
        <f>IF(AND(NOT(ISBLANK('Case Data Entry'!T472)),ISNA(VLOOKUP('Case Data Entry'!T472,'DO NOT USE_School Picklist'!$S$3:$S$12,1,FALSE))),"Please select a value from the drop-down menu",IF('DO NOT USE_Case Formulas'!A472,"OK",NA()))</f>
        <v>#N/A</v>
      </c>
      <c r="U472" s="41" t="e">
        <f>IF(LEN('Case Data Entry'!U472)&gt;80,"Name of Education Group must be less than 80 characters",IF('DO NOT USE_Case Formulas'!A472,"OK",NA()))</f>
        <v>#N/A</v>
      </c>
      <c r="V472" s="41" t="e">
        <f>IF(AND(NOT(ISBLANK('Case Data Entry'!V472)),ISNA(VLOOKUP('Case Data Entry'!V472,'DO NOT USE_School Picklist'!$K$3:$K$6,1,FALSE))),"Please select a value from the drop-down menu",IF('DO NOT USE_Case Formulas'!A472,"OK",NA()))</f>
        <v>#N/A</v>
      </c>
      <c r="W472" s="41" t="e">
        <f>IF(AND('DO NOT USE_Case Formulas'!A472,ISBLANK('Case Data Entry'!W472)),"Has this person had symptoms? is required",IF(AND(NOT(ISBLANK('Case Data Entry'!W472)),ISNA(VLOOKUP('Case Data Entry'!W472,'DO NOT USE_School Picklist'!$D$3:$D$5,1,FALSE))),"Please select a value from the drop-down menu",IF(NOT(ISBLANK('Case Data Entry'!W472)),"OK",NA())))</f>
        <v>#N/A</v>
      </c>
      <c r="X472" s="41" t="e">
        <f>IF(AND('Case Data Entry'!W472='DO NOT USE_School Picklist'!$D$3,ISBLANK('Case Data Entry'!X472)),"Symptom Onset Date is required if Ever Symptomatic is Yes",IF('DO NOT USE_Case Formulas'!A472,"OK",NA()))</f>
        <v>#N/A</v>
      </c>
      <c r="Y472" s="41"/>
      <c r="Z472" s="41" t="e">
        <f ca="1">IF(AND('DO NOT USE_Case Formulas'!A472,ISBLANK('Case Data Entry'!Z472)),"Lab Result Test Date is required",IF('Case Data Entry'!Z472&gt;'DO NOT USE_School Picklist'!$C$3,"Test Date cannot be a future date",IF(NOT(ISBLANK('Case Data Entry'!Z472)),"OK",NA())))</f>
        <v>#N/A</v>
      </c>
      <c r="AA472" s="41" t="e">
        <f>IF(AND(NOT(ISBLANK('Case Data Entry'!AA472)),ISNA(VLOOKUP('Case Data Entry'!AA472,'DO NOT USE_School Picklist'!$R$3:$R$7,1,FALSE))),"Please select a value from the drop-down menu",IF('DO NOT USE_Case Formulas'!A472,"OK",NA()))</f>
        <v>#N/A</v>
      </c>
      <c r="AB472" s="41" t="e">
        <f>IF(AND(NOT(ISBLANK('Case Data Entry'!AB472)),ISNA(VLOOKUP('Case Data Entry'!AB472,'DO NOT USE_School Picklist'!$Q$3:$Q$8,1,FALSE))),"Please select a value from the drop-down menu",IF('DO NOT USE_Case Formulas'!A472,"OK",NA()))</f>
        <v>#N/A</v>
      </c>
    </row>
    <row r="473" spans="1:28" x14ac:dyDescent="0.25">
      <c r="A473" s="40" t="e">
        <f>IF('DO NOT USE_Case Formulas'!A473,IF('DO NOT USE_Case Formulas'!B473,"Not all required fields are completed","OK"),NA())</f>
        <v>#N/A</v>
      </c>
      <c r="B473" s="41" t="e">
        <f>IF(AND('DO NOT USE_Case Formulas'!A473,ISBLANK('Case Data Entry'!B473)),"First Name is required",IF(NOT(ISBLANK('Case Data Entry'!B473)),"OK",NA()))</f>
        <v>#N/A</v>
      </c>
      <c r="C473" s="41" t="e">
        <f>IF(AND('DO NOT USE_Case Formulas'!A473,ISBLANK('Case Data Entry'!C473)),"Last Name is required",IF(NOT(ISBLANK('Case Data Entry'!C473)),"OK",NA()))</f>
        <v>#N/A</v>
      </c>
      <c r="D473" s="41" t="e">
        <f>IF(AND('DO NOT USE_Case Formulas'!A473,ISBLANK('Case Data Entry'!D473)),"Birthdate is required",IF(NOT(ISBLANK('Case Data Entry'!D473)),"OK",NA()))</f>
        <v>#N/A</v>
      </c>
      <c r="E473" s="41" t="e">
        <f>IF(AND('DO NOT USE_Case Formulas'!A473,ISBLANK('Case Data Entry'!E473)),"Mobile Phone is required",IF(NOT(ISBLANK('Case Data Entry'!E473)),IF(AND(ISNUMBER(VALUE('Case Data Entry'!E473)),LEFT('Case Data Entry'!E473,1)&lt;&gt;"1",LEN('Case Data Entry'!E473)=10),"OK","Phone number must be valid format"),NA()))</f>
        <v>#N/A</v>
      </c>
      <c r="F473" s="41" t="e">
        <f>IF(LEN('Case Data Entry'!F473)&gt;255,"Home Street Address must be less than 255 characters",IF('DO NOT USE_Case Formulas'!A473,"OK",NA()))</f>
        <v>#N/A</v>
      </c>
      <c r="G473" s="41" t="e">
        <f>IF(LEN('Case Data Entry'!G473)&gt;40,"City must be less than 40 characters",IF('DO NOT USE_Case Formulas'!A473,"OK",NA()))</f>
        <v>#N/A</v>
      </c>
      <c r="H473" s="41" t="e">
        <f>IF(AND(NOT(ISBLANK('Case Data Entry'!H473)),ISNA(VLOOKUP('Case Data Entry'!H473,'DO NOT USE_School Picklist'!$P$3:$P$52,1,FALSE))),"Please select a value from the drop-down menu",IF('DO NOT USE_Case Formulas'!A473,"OK",NA()))</f>
        <v>#N/A</v>
      </c>
      <c r="I473" s="41" t="e">
        <f>IF(AND('DO NOT USE_Case Formulas'!A473,ISBLANK('Case Data Entry'!I473)),"Zip is required",IF(ISBLANK('Case Data Entry'!I473),NA(),"OK"))</f>
        <v>#N/A</v>
      </c>
      <c r="J473" s="41" t="e">
        <f>IF(AND('DO NOT USE_Case Formulas'!A473,ISBLANK('Case Data Entry'!J473)),"Student or Staff? is required",IF(ISBLANK('Case Data Entry'!J473),NA(),IF(ISNA(VLOOKUP('Case Data Entry'!J473,'DO NOT USE_School Picklist'!$B$3:$B$6,1,FALSE)),"Please select a value from the drop-down menu","OK")))</f>
        <v>#N/A</v>
      </c>
      <c r="K473" s="41" t="e">
        <f>IF(AND('Case Data Entry'!J473='DO NOT USE_School Picklist'!$B$4,ISBLANK('Case Data Entry'!K473)),"Occupation/Job Title is required if Student or Staff? is Yes, staff/faculty or volunteer",IF('DO NOT USE_Case Formulas'!A473,"OK",NA()))</f>
        <v>#N/A</v>
      </c>
      <c r="L473" s="41" t="e">
        <f ca="1">IF('Case Data Entry'!L473&gt;'DO NOT USE_School Picklist'!$C$3,"Date last on school campus/facility cannot be a future date",IF('DO NOT USE_Case Formulas'!A473,IF(ISBLANK('Case Data Entry'!L473),"Date last on school campus/facility is required","OK"),NA()))</f>
        <v>#N/A</v>
      </c>
      <c r="M473" s="41" t="e">
        <f>IF(AND('DO NOT USE_Case Formulas'!A473,ISBLANK('Case Data Entry'!M473)),"Specific Place in the Location is required",IF(ISBLANK('Case Data Entry'!M473),NA(),"OK"))</f>
        <v>#N/A</v>
      </c>
      <c r="N473" s="41" t="e">
        <f>IF(LEN('Case Data Entry'!N473)&gt;50,"Parent/Guardian Name must be less than 50 characters",IF('DO NOT USE_Case Formulas'!A473,"OK",NA()))</f>
        <v>#N/A</v>
      </c>
      <c r="O473" s="41" t="e">
        <f>IF(NOT(ISBLANK('Case Data Entry'!O473)),IF(AND(ISNUMBER('Case Data Entry'!O473),LEFT('Case Data Entry'!O473,1)&lt;&gt;"1",LEN('Case Data Entry'!O473)=10),"OK","Phone number must be valid format"),IF('DO NOT USE_Case Formulas'!A473,"OK",NA()))</f>
        <v>#N/A</v>
      </c>
      <c r="P473" s="41" t="e">
        <f>IF(AND(NOT(ISBLANK('Case Data Entry'!P473)),ISNA(VLOOKUP('Case Data Entry'!P473,'DO NOT USE_School Picklist'!$E$3:$E$10,1,FALSE))),"Please select a value from the drop-down menu",IF('DO NOT USE_Case Formulas'!A473,"OK",NA()))</f>
        <v>#N/A</v>
      </c>
      <c r="Q473" s="41" t="e">
        <f>IF(AND(NOT(ISBLANK('Case Data Entry'!Q473)),ISNA(VLOOKUP('Case Data Entry'!Q473,'DO NOT USE_School Picklist'!$F$3:$F$16,1,FALSE))),"Please select a value from the drop-down menu",IF('DO NOT USE_Case Formulas'!A473,"OK",NA()))</f>
        <v>#N/A</v>
      </c>
      <c r="R473" s="41" t="e">
        <f>IF(LEN('Case Data Entry'!R473)&gt;100,"Classroom(s) must be less than 100 characters",IF('DO NOT USE_Case Formulas'!A473,"OK",NA()))</f>
        <v>#N/A</v>
      </c>
      <c r="S473" s="41" t="e">
        <f>IF(AND(NOT(ISBLANK('Case Data Entry'!S473)),ISNA(VLOOKUP('Case Data Entry'!S473,'DO NOT USE_School Picklist'!$S$3:$S$12,1,FALSE))),"Please select a value from the drop-down menu",IF('DO NOT USE_Case Formulas'!A473,"OK",NA()))</f>
        <v>#N/A</v>
      </c>
      <c r="T473" s="41" t="e">
        <f>IF(AND(NOT(ISBLANK('Case Data Entry'!T473)),ISNA(VLOOKUP('Case Data Entry'!T473,'DO NOT USE_School Picklist'!$S$3:$S$12,1,FALSE))),"Please select a value from the drop-down menu",IF('DO NOT USE_Case Formulas'!A473,"OK",NA()))</f>
        <v>#N/A</v>
      </c>
      <c r="U473" s="41" t="e">
        <f>IF(LEN('Case Data Entry'!U473)&gt;80,"Name of Education Group must be less than 80 characters",IF('DO NOT USE_Case Formulas'!A473,"OK",NA()))</f>
        <v>#N/A</v>
      </c>
      <c r="V473" s="41" t="e">
        <f>IF(AND(NOT(ISBLANK('Case Data Entry'!V473)),ISNA(VLOOKUP('Case Data Entry'!V473,'DO NOT USE_School Picklist'!$K$3:$K$6,1,FALSE))),"Please select a value from the drop-down menu",IF('DO NOT USE_Case Formulas'!A473,"OK",NA()))</f>
        <v>#N/A</v>
      </c>
      <c r="W473" s="41" t="e">
        <f>IF(AND('DO NOT USE_Case Formulas'!A473,ISBLANK('Case Data Entry'!W473)),"Has this person had symptoms? is required",IF(AND(NOT(ISBLANK('Case Data Entry'!W473)),ISNA(VLOOKUP('Case Data Entry'!W473,'DO NOT USE_School Picklist'!$D$3:$D$5,1,FALSE))),"Please select a value from the drop-down menu",IF(NOT(ISBLANK('Case Data Entry'!W473)),"OK",NA())))</f>
        <v>#N/A</v>
      </c>
      <c r="X473" s="41" t="e">
        <f>IF(AND('Case Data Entry'!W473='DO NOT USE_School Picklist'!$D$3,ISBLANK('Case Data Entry'!X473)),"Symptom Onset Date is required if Ever Symptomatic is Yes",IF('DO NOT USE_Case Formulas'!A473,"OK",NA()))</f>
        <v>#N/A</v>
      </c>
      <c r="Y473" s="41"/>
      <c r="Z473" s="41" t="e">
        <f ca="1">IF(AND('DO NOT USE_Case Formulas'!A473,ISBLANK('Case Data Entry'!Z473)),"Lab Result Test Date is required",IF('Case Data Entry'!Z473&gt;'DO NOT USE_School Picklist'!$C$3,"Test Date cannot be a future date",IF(NOT(ISBLANK('Case Data Entry'!Z473)),"OK",NA())))</f>
        <v>#N/A</v>
      </c>
      <c r="AA473" s="41" t="e">
        <f>IF(AND(NOT(ISBLANK('Case Data Entry'!AA473)),ISNA(VLOOKUP('Case Data Entry'!AA473,'DO NOT USE_School Picklist'!$R$3:$R$7,1,FALSE))),"Please select a value from the drop-down menu",IF('DO NOT USE_Case Formulas'!A473,"OK",NA()))</f>
        <v>#N/A</v>
      </c>
      <c r="AB473" s="41" t="e">
        <f>IF(AND(NOT(ISBLANK('Case Data Entry'!AB473)),ISNA(VLOOKUP('Case Data Entry'!AB473,'DO NOT USE_School Picklist'!$Q$3:$Q$8,1,FALSE))),"Please select a value from the drop-down menu",IF('DO NOT USE_Case Formulas'!A473,"OK",NA()))</f>
        <v>#N/A</v>
      </c>
    </row>
    <row r="474" spans="1:28" x14ac:dyDescent="0.25">
      <c r="A474" s="40" t="e">
        <f>IF('DO NOT USE_Case Formulas'!A474,IF('DO NOT USE_Case Formulas'!B474,"Not all required fields are completed","OK"),NA())</f>
        <v>#N/A</v>
      </c>
      <c r="B474" s="41" t="e">
        <f>IF(AND('DO NOT USE_Case Formulas'!A474,ISBLANK('Case Data Entry'!B474)),"First Name is required",IF(NOT(ISBLANK('Case Data Entry'!B474)),"OK",NA()))</f>
        <v>#N/A</v>
      </c>
      <c r="C474" s="41" t="e">
        <f>IF(AND('DO NOT USE_Case Formulas'!A474,ISBLANK('Case Data Entry'!C474)),"Last Name is required",IF(NOT(ISBLANK('Case Data Entry'!C474)),"OK",NA()))</f>
        <v>#N/A</v>
      </c>
      <c r="D474" s="41" t="e">
        <f>IF(AND('DO NOT USE_Case Formulas'!A474,ISBLANK('Case Data Entry'!D474)),"Birthdate is required",IF(NOT(ISBLANK('Case Data Entry'!D474)),"OK",NA()))</f>
        <v>#N/A</v>
      </c>
      <c r="E474" s="41" t="e">
        <f>IF(AND('DO NOT USE_Case Formulas'!A474,ISBLANK('Case Data Entry'!E474)),"Mobile Phone is required",IF(NOT(ISBLANK('Case Data Entry'!E474)),IF(AND(ISNUMBER(VALUE('Case Data Entry'!E474)),LEFT('Case Data Entry'!E474,1)&lt;&gt;"1",LEN('Case Data Entry'!E474)=10),"OK","Phone number must be valid format"),NA()))</f>
        <v>#N/A</v>
      </c>
      <c r="F474" s="41" t="e">
        <f>IF(LEN('Case Data Entry'!F474)&gt;255,"Home Street Address must be less than 255 characters",IF('DO NOT USE_Case Formulas'!A474,"OK",NA()))</f>
        <v>#N/A</v>
      </c>
      <c r="G474" s="41" t="e">
        <f>IF(LEN('Case Data Entry'!G474)&gt;40,"City must be less than 40 characters",IF('DO NOT USE_Case Formulas'!A474,"OK",NA()))</f>
        <v>#N/A</v>
      </c>
      <c r="H474" s="41" t="e">
        <f>IF(AND(NOT(ISBLANK('Case Data Entry'!H474)),ISNA(VLOOKUP('Case Data Entry'!H474,'DO NOT USE_School Picklist'!$P$3:$P$52,1,FALSE))),"Please select a value from the drop-down menu",IF('DO NOT USE_Case Formulas'!A474,"OK",NA()))</f>
        <v>#N/A</v>
      </c>
      <c r="I474" s="41" t="e">
        <f>IF(AND('DO NOT USE_Case Formulas'!A474,ISBLANK('Case Data Entry'!I474)),"Zip is required",IF(ISBLANK('Case Data Entry'!I474),NA(),"OK"))</f>
        <v>#N/A</v>
      </c>
      <c r="J474" s="41" t="e">
        <f>IF(AND('DO NOT USE_Case Formulas'!A474,ISBLANK('Case Data Entry'!J474)),"Student or Staff? is required",IF(ISBLANK('Case Data Entry'!J474),NA(),IF(ISNA(VLOOKUP('Case Data Entry'!J474,'DO NOT USE_School Picklist'!$B$3:$B$6,1,FALSE)),"Please select a value from the drop-down menu","OK")))</f>
        <v>#N/A</v>
      </c>
      <c r="K474" s="41" t="e">
        <f>IF(AND('Case Data Entry'!J474='DO NOT USE_School Picklist'!$B$4,ISBLANK('Case Data Entry'!K474)),"Occupation/Job Title is required if Student or Staff? is Yes, staff/faculty or volunteer",IF('DO NOT USE_Case Formulas'!A474,"OK",NA()))</f>
        <v>#N/A</v>
      </c>
      <c r="L474" s="41" t="e">
        <f ca="1">IF('Case Data Entry'!L474&gt;'DO NOT USE_School Picklist'!$C$3,"Date last on school campus/facility cannot be a future date",IF('DO NOT USE_Case Formulas'!A474,IF(ISBLANK('Case Data Entry'!L474),"Date last on school campus/facility is required","OK"),NA()))</f>
        <v>#N/A</v>
      </c>
      <c r="M474" s="41" t="e">
        <f>IF(AND('DO NOT USE_Case Formulas'!A474,ISBLANK('Case Data Entry'!M474)),"Specific Place in the Location is required",IF(ISBLANK('Case Data Entry'!M474),NA(),"OK"))</f>
        <v>#N/A</v>
      </c>
      <c r="N474" s="41" t="e">
        <f>IF(LEN('Case Data Entry'!N474)&gt;50,"Parent/Guardian Name must be less than 50 characters",IF('DO NOT USE_Case Formulas'!A474,"OK",NA()))</f>
        <v>#N/A</v>
      </c>
      <c r="O474" s="41" t="e">
        <f>IF(NOT(ISBLANK('Case Data Entry'!O474)),IF(AND(ISNUMBER('Case Data Entry'!O474),LEFT('Case Data Entry'!O474,1)&lt;&gt;"1",LEN('Case Data Entry'!O474)=10),"OK","Phone number must be valid format"),IF('DO NOT USE_Case Formulas'!A474,"OK",NA()))</f>
        <v>#N/A</v>
      </c>
      <c r="P474" s="41" t="e">
        <f>IF(AND(NOT(ISBLANK('Case Data Entry'!P474)),ISNA(VLOOKUP('Case Data Entry'!P474,'DO NOT USE_School Picklist'!$E$3:$E$10,1,FALSE))),"Please select a value from the drop-down menu",IF('DO NOT USE_Case Formulas'!A474,"OK",NA()))</f>
        <v>#N/A</v>
      </c>
      <c r="Q474" s="41" t="e">
        <f>IF(AND(NOT(ISBLANK('Case Data Entry'!Q474)),ISNA(VLOOKUP('Case Data Entry'!Q474,'DO NOT USE_School Picklist'!$F$3:$F$16,1,FALSE))),"Please select a value from the drop-down menu",IF('DO NOT USE_Case Formulas'!A474,"OK",NA()))</f>
        <v>#N/A</v>
      </c>
      <c r="R474" s="41" t="e">
        <f>IF(LEN('Case Data Entry'!R474)&gt;100,"Classroom(s) must be less than 100 characters",IF('DO NOT USE_Case Formulas'!A474,"OK",NA()))</f>
        <v>#N/A</v>
      </c>
      <c r="S474" s="41" t="e">
        <f>IF(AND(NOT(ISBLANK('Case Data Entry'!S474)),ISNA(VLOOKUP('Case Data Entry'!S474,'DO NOT USE_School Picklist'!$S$3:$S$12,1,FALSE))),"Please select a value from the drop-down menu",IF('DO NOT USE_Case Formulas'!A474,"OK",NA()))</f>
        <v>#N/A</v>
      </c>
      <c r="T474" s="41" t="e">
        <f>IF(AND(NOT(ISBLANK('Case Data Entry'!T474)),ISNA(VLOOKUP('Case Data Entry'!T474,'DO NOT USE_School Picklist'!$S$3:$S$12,1,FALSE))),"Please select a value from the drop-down menu",IF('DO NOT USE_Case Formulas'!A474,"OK",NA()))</f>
        <v>#N/A</v>
      </c>
      <c r="U474" s="41" t="e">
        <f>IF(LEN('Case Data Entry'!U474)&gt;80,"Name of Education Group must be less than 80 characters",IF('DO NOT USE_Case Formulas'!A474,"OK",NA()))</f>
        <v>#N/A</v>
      </c>
      <c r="V474" s="41" t="e">
        <f>IF(AND(NOT(ISBLANK('Case Data Entry'!V474)),ISNA(VLOOKUP('Case Data Entry'!V474,'DO NOT USE_School Picklist'!$K$3:$K$6,1,FALSE))),"Please select a value from the drop-down menu",IF('DO NOT USE_Case Formulas'!A474,"OK",NA()))</f>
        <v>#N/A</v>
      </c>
      <c r="W474" s="41" t="e">
        <f>IF(AND('DO NOT USE_Case Formulas'!A474,ISBLANK('Case Data Entry'!W474)),"Has this person had symptoms? is required",IF(AND(NOT(ISBLANK('Case Data Entry'!W474)),ISNA(VLOOKUP('Case Data Entry'!W474,'DO NOT USE_School Picklist'!$D$3:$D$5,1,FALSE))),"Please select a value from the drop-down menu",IF(NOT(ISBLANK('Case Data Entry'!W474)),"OK",NA())))</f>
        <v>#N/A</v>
      </c>
      <c r="X474" s="41" t="e">
        <f>IF(AND('Case Data Entry'!W474='DO NOT USE_School Picklist'!$D$3,ISBLANK('Case Data Entry'!X474)),"Symptom Onset Date is required if Ever Symptomatic is Yes",IF('DO NOT USE_Case Formulas'!A474,"OK",NA()))</f>
        <v>#N/A</v>
      </c>
      <c r="Y474" s="41"/>
      <c r="Z474" s="41" t="e">
        <f ca="1">IF(AND('DO NOT USE_Case Formulas'!A474,ISBLANK('Case Data Entry'!Z474)),"Lab Result Test Date is required",IF('Case Data Entry'!Z474&gt;'DO NOT USE_School Picklist'!$C$3,"Test Date cannot be a future date",IF(NOT(ISBLANK('Case Data Entry'!Z474)),"OK",NA())))</f>
        <v>#N/A</v>
      </c>
      <c r="AA474" s="41" t="e">
        <f>IF(AND(NOT(ISBLANK('Case Data Entry'!AA474)),ISNA(VLOOKUP('Case Data Entry'!AA474,'DO NOT USE_School Picklist'!$R$3:$R$7,1,FALSE))),"Please select a value from the drop-down menu",IF('DO NOT USE_Case Formulas'!A474,"OK",NA()))</f>
        <v>#N/A</v>
      </c>
      <c r="AB474" s="41" t="e">
        <f>IF(AND(NOT(ISBLANK('Case Data Entry'!AB474)),ISNA(VLOOKUP('Case Data Entry'!AB474,'DO NOT USE_School Picklist'!$Q$3:$Q$8,1,FALSE))),"Please select a value from the drop-down menu",IF('DO NOT USE_Case Formulas'!A474,"OK",NA()))</f>
        <v>#N/A</v>
      </c>
    </row>
    <row r="475" spans="1:28" x14ac:dyDescent="0.25">
      <c r="A475" s="40" t="e">
        <f>IF('DO NOT USE_Case Formulas'!A475,IF('DO NOT USE_Case Formulas'!B475,"Not all required fields are completed","OK"),NA())</f>
        <v>#N/A</v>
      </c>
      <c r="B475" s="41" t="e">
        <f>IF(AND('DO NOT USE_Case Formulas'!A475,ISBLANK('Case Data Entry'!B475)),"First Name is required",IF(NOT(ISBLANK('Case Data Entry'!B475)),"OK",NA()))</f>
        <v>#N/A</v>
      </c>
      <c r="C475" s="41" t="e">
        <f>IF(AND('DO NOT USE_Case Formulas'!A475,ISBLANK('Case Data Entry'!C475)),"Last Name is required",IF(NOT(ISBLANK('Case Data Entry'!C475)),"OK",NA()))</f>
        <v>#N/A</v>
      </c>
      <c r="D475" s="41" t="e">
        <f>IF(AND('DO NOT USE_Case Formulas'!A475,ISBLANK('Case Data Entry'!D475)),"Birthdate is required",IF(NOT(ISBLANK('Case Data Entry'!D475)),"OK",NA()))</f>
        <v>#N/A</v>
      </c>
      <c r="E475" s="41" t="e">
        <f>IF(AND('DO NOT USE_Case Formulas'!A475,ISBLANK('Case Data Entry'!E475)),"Mobile Phone is required",IF(NOT(ISBLANK('Case Data Entry'!E475)),IF(AND(ISNUMBER(VALUE('Case Data Entry'!E475)),LEFT('Case Data Entry'!E475,1)&lt;&gt;"1",LEN('Case Data Entry'!E475)=10),"OK","Phone number must be valid format"),NA()))</f>
        <v>#N/A</v>
      </c>
      <c r="F475" s="41" t="e">
        <f>IF(LEN('Case Data Entry'!F475)&gt;255,"Home Street Address must be less than 255 characters",IF('DO NOT USE_Case Formulas'!A475,"OK",NA()))</f>
        <v>#N/A</v>
      </c>
      <c r="G475" s="41" t="e">
        <f>IF(LEN('Case Data Entry'!G475)&gt;40,"City must be less than 40 characters",IF('DO NOT USE_Case Formulas'!A475,"OK",NA()))</f>
        <v>#N/A</v>
      </c>
      <c r="H475" s="41" t="e">
        <f>IF(AND(NOT(ISBLANK('Case Data Entry'!H475)),ISNA(VLOOKUP('Case Data Entry'!H475,'DO NOT USE_School Picklist'!$P$3:$P$52,1,FALSE))),"Please select a value from the drop-down menu",IF('DO NOT USE_Case Formulas'!A475,"OK",NA()))</f>
        <v>#N/A</v>
      </c>
      <c r="I475" s="41" t="e">
        <f>IF(AND('DO NOT USE_Case Formulas'!A475,ISBLANK('Case Data Entry'!I475)),"Zip is required",IF(ISBLANK('Case Data Entry'!I475),NA(),"OK"))</f>
        <v>#N/A</v>
      </c>
      <c r="J475" s="41" t="e">
        <f>IF(AND('DO NOT USE_Case Formulas'!A475,ISBLANK('Case Data Entry'!J475)),"Student or Staff? is required",IF(ISBLANK('Case Data Entry'!J475),NA(),IF(ISNA(VLOOKUP('Case Data Entry'!J475,'DO NOT USE_School Picklist'!$B$3:$B$6,1,FALSE)),"Please select a value from the drop-down menu","OK")))</f>
        <v>#N/A</v>
      </c>
      <c r="K475" s="41" t="e">
        <f>IF(AND('Case Data Entry'!J475='DO NOT USE_School Picklist'!$B$4,ISBLANK('Case Data Entry'!K475)),"Occupation/Job Title is required if Student or Staff? is Yes, staff/faculty or volunteer",IF('DO NOT USE_Case Formulas'!A475,"OK",NA()))</f>
        <v>#N/A</v>
      </c>
      <c r="L475" s="41" t="e">
        <f ca="1">IF('Case Data Entry'!L475&gt;'DO NOT USE_School Picklist'!$C$3,"Date last on school campus/facility cannot be a future date",IF('DO NOT USE_Case Formulas'!A475,IF(ISBLANK('Case Data Entry'!L475),"Date last on school campus/facility is required","OK"),NA()))</f>
        <v>#N/A</v>
      </c>
      <c r="M475" s="41" t="e">
        <f>IF(AND('DO NOT USE_Case Formulas'!A475,ISBLANK('Case Data Entry'!M475)),"Specific Place in the Location is required",IF(ISBLANK('Case Data Entry'!M475),NA(),"OK"))</f>
        <v>#N/A</v>
      </c>
      <c r="N475" s="41" t="e">
        <f>IF(LEN('Case Data Entry'!N475)&gt;50,"Parent/Guardian Name must be less than 50 characters",IF('DO NOT USE_Case Formulas'!A475,"OK",NA()))</f>
        <v>#N/A</v>
      </c>
      <c r="O475" s="41" t="e">
        <f>IF(NOT(ISBLANK('Case Data Entry'!O475)),IF(AND(ISNUMBER('Case Data Entry'!O475),LEFT('Case Data Entry'!O475,1)&lt;&gt;"1",LEN('Case Data Entry'!O475)=10),"OK","Phone number must be valid format"),IF('DO NOT USE_Case Formulas'!A475,"OK",NA()))</f>
        <v>#N/A</v>
      </c>
      <c r="P475" s="41" t="e">
        <f>IF(AND(NOT(ISBLANK('Case Data Entry'!P475)),ISNA(VLOOKUP('Case Data Entry'!P475,'DO NOT USE_School Picklist'!$E$3:$E$10,1,FALSE))),"Please select a value from the drop-down menu",IF('DO NOT USE_Case Formulas'!A475,"OK",NA()))</f>
        <v>#N/A</v>
      </c>
      <c r="Q475" s="41" t="e">
        <f>IF(AND(NOT(ISBLANK('Case Data Entry'!Q475)),ISNA(VLOOKUP('Case Data Entry'!Q475,'DO NOT USE_School Picklist'!$F$3:$F$16,1,FALSE))),"Please select a value from the drop-down menu",IF('DO NOT USE_Case Formulas'!A475,"OK",NA()))</f>
        <v>#N/A</v>
      </c>
      <c r="R475" s="41" t="e">
        <f>IF(LEN('Case Data Entry'!R475)&gt;100,"Classroom(s) must be less than 100 characters",IF('DO NOT USE_Case Formulas'!A475,"OK",NA()))</f>
        <v>#N/A</v>
      </c>
      <c r="S475" s="41" t="e">
        <f>IF(AND(NOT(ISBLANK('Case Data Entry'!S475)),ISNA(VLOOKUP('Case Data Entry'!S475,'DO NOT USE_School Picklist'!$S$3:$S$12,1,FALSE))),"Please select a value from the drop-down menu",IF('DO NOT USE_Case Formulas'!A475,"OK",NA()))</f>
        <v>#N/A</v>
      </c>
      <c r="T475" s="41" t="e">
        <f>IF(AND(NOT(ISBLANK('Case Data Entry'!T475)),ISNA(VLOOKUP('Case Data Entry'!T475,'DO NOT USE_School Picklist'!$S$3:$S$12,1,FALSE))),"Please select a value from the drop-down menu",IF('DO NOT USE_Case Formulas'!A475,"OK",NA()))</f>
        <v>#N/A</v>
      </c>
      <c r="U475" s="41" t="e">
        <f>IF(LEN('Case Data Entry'!U475)&gt;80,"Name of Education Group must be less than 80 characters",IF('DO NOT USE_Case Formulas'!A475,"OK",NA()))</f>
        <v>#N/A</v>
      </c>
      <c r="V475" s="41" t="e">
        <f>IF(AND(NOT(ISBLANK('Case Data Entry'!V475)),ISNA(VLOOKUP('Case Data Entry'!V475,'DO NOT USE_School Picklist'!$K$3:$K$6,1,FALSE))),"Please select a value from the drop-down menu",IF('DO NOT USE_Case Formulas'!A475,"OK",NA()))</f>
        <v>#N/A</v>
      </c>
      <c r="W475" s="41" t="e">
        <f>IF(AND('DO NOT USE_Case Formulas'!A475,ISBLANK('Case Data Entry'!W475)),"Has this person had symptoms? is required",IF(AND(NOT(ISBLANK('Case Data Entry'!W475)),ISNA(VLOOKUP('Case Data Entry'!W475,'DO NOT USE_School Picklist'!$D$3:$D$5,1,FALSE))),"Please select a value from the drop-down menu",IF(NOT(ISBLANK('Case Data Entry'!W475)),"OK",NA())))</f>
        <v>#N/A</v>
      </c>
      <c r="X475" s="41" t="e">
        <f>IF(AND('Case Data Entry'!W475='DO NOT USE_School Picklist'!$D$3,ISBLANK('Case Data Entry'!X475)),"Symptom Onset Date is required if Ever Symptomatic is Yes",IF('DO NOT USE_Case Formulas'!A475,"OK",NA()))</f>
        <v>#N/A</v>
      </c>
      <c r="Y475" s="41"/>
      <c r="Z475" s="41" t="e">
        <f ca="1">IF(AND('DO NOT USE_Case Formulas'!A475,ISBLANK('Case Data Entry'!Z475)),"Lab Result Test Date is required",IF('Case Data Entry'!Z475&gt;'DO NOT USE_School Picklist'!$C$3,"Test Date cannot be a future date",IF(NOT(ISBLANK('Case Data Entry'!Z475)),"OK",NA())))</f>
        <v>#N/A</v>
      </c>
      <c r="AA475" s="41" t="e">
        <f>IF(AND(NOT(ISBLANK('Case Data Entry'!AA475)),ISNA(VLOOKUP('Case Data Entry'!AA475,'DO NOT USE_School Picklist'!$R$3:$R$7,1,FALSE))),"Please select a value from the drop-down menu",IF('DO NOT USE_Case Formulas'!A475,"OK",NA()))</f>
        <v>#N/A</v>
      </c>
      <c r="AB475" s="41" t="e">
        <f>IF(AND(NOT(ISBLANK('Case Data Entry'!AB475)),ISNA(VLOOKUP('Case Data Entry'!AB475,'DO NOT USE_School Picklist'!$Q$3:$Q$8,1,FALSE))),"Please select a value from the drop-down menu",IF('DO NOT USE_Case Formulas'!A475,"OK",NA()))</f>
        <v>#N/A</v>
      </c>
    </row>
    <row r="476" spans="1:28" x14ac:dyDescent="0.25">
      <c r="A476" s="40" t="e">
        <f>IF('DO NOT USE_Case Formulas'!A476,IF('DO NOT USE_Case Formulas'!B476,"Not all required fields are completed","OK"),NA())</f>
        <v>#N/A</v>
      </c>
      <c r="B476" s="41" t="e">
        <f>IF(AND('DO NOT USE_Case Formulas'!A476,ISBLANK('Case Data Entry'!B476)),"First Name is required",IF(NOT(ISBLANK('Case Data Entry'!B476)),"OK",NA()))</f>
        <v>#N/A</v>
      </c>
      <c r="C476" s="41" t="e">
        <f>IF(AND('DO NOT USE_Case Formulas'!A476,ISBLANK('Case Data Entry'!C476)),"Last Name is required",IF(NOT(ISBLANK('Case Data Entry'!C476)),"OK",NA()))</f>
        <v>#N/A</v>
      </c>
      <c r="D476" s="41" t="e">
        <f>IF(AND('DO NOT USE_Case Formulas'!A476,ISBLANK('Case Data Entry'!D476)),"Birthdate is required",IF(NOT(ISBLANK('Case Data Entry'!D476)),"OK",NA()))</f>
        <v>#N/A</v>
      </c>
      <c r="E476" s="41" t="e">
        <f>IF(AND('DO NOT USE_Case Formulas'!A476,ISBLANK('Case Data Entry'!E476)),"Mobile Phone is required",IF(NOT(ISBLANK('Case Data Entry'!E476)),IF(AND(ISNUMBER(VALUE('Case Data Entry'!E476)),LEFT('Case Data Entry'!E476,1)&lt;&gt;"1",LEN('Case Data Entry'!E476)=10),"OK","Phone number must be valid format"),NA()))</f>
        <v>#N/A</v>
      </c>
      <c r="F476" s="41" t="e">
        <f>IF(LEN('Case Data Entry'!F476)&gt;255,"Home Street Address must be less than 255 characters",IF('DO NOT USE_Case Formulas'!A476,"OK",NA()))</f>
        <v>#N/A</v>
      </c>
      <c r="G476" s="41" t="e">
        <f>IF(LEN('Case Data Entry'!G476)&gt;40,"City must be less than 40 characters",IF('DO NOT USE_Case Formulas'!A476,"OK",NA()))</f>
        <v>#N/A</v>
      </c>
      <c r="H476" s="41" t="e">
        <f>IF(AND(NOT(ISBLANK('Case Data Entry'!H476)),ISNA(VLOOKUP('Case Data Entry'!H476,'DO NOT USE_School Picklist'!$P$3:$P$52,1,FALSE))),"Please select a value from the drop-down menu",IF('DO NOT USE_Case Formulas'!A476,"OK",NA()))</f>
        <v>#N/A</v>
      </c>
      <c r="I476" s="41" t="e">
        <f>IF(AND('DO NOT USE_Case Formulas'!A476,ISBLANK('Case Data Entry'!I476)),"Zip is required",IF(ISBLANK('Case Data Entry'!I476),NA(),"OK"))</f>
        <v>#N/A</v>
      </c>
      <c r="J476" s="41" t="e">
        <f>IF(AND('DO NOT USE_Case Formulas'!A476,ISBLANK('Case Data Entry'!J476)),"Student or Staff? is required",IF(ISBLANK('Case Data Entry'!J476),NA(),IF(ISNA(VLOOKUP('Case Data Entry'!J476,'DO NOT USE_School Picklist'!$B$3:$B$6,1,FALSE)),"Please select a value from the drop-down menu","OK")))</f>
        <v>#N/A</v>
      </c>
      <c r="K476" s="41" t="e">
        <f>IF(AND('Case Data Entry'!J476='DO NOT USE_School Picklist'!$B$4,ISBLANK('Case Data Entry'!K476)),"Occupation/Job Title is required if Student or Staff? is Yes, staff/faculty or volunteer",IF('DO NOT USE_Case Formulas'!A476,"OK",NA()))</f>
        <v>#N/A</v>
      </c>
      <c r="L476" s="41" t="e">
        <f ca="1">IF('Case Data Entry'!L476&gt;'DO NOT USE_School Picklist'!$C$3,"Date last on school campus/facility cannot be a future date",IF('DO NOT USE_Case Formulas'!A476,IF(ISBLANK('Case Data Entry'!L476),"Date last on school campus/facility is required","OK"),NA()))</f>
        <v>#N/A</v>
      </c>
      <c r="M476" s="41" t="e">
        <f>IF(AND('DO NOT USE_Case Formulas'!A476,ISBLANK('Case Data Entry'!M476)),"Specific Place in the Location is required",IF(ISBLANK('Case Data Entry'!M476),NA(),"OK"))</f>
        <v>#N/A</v>
      </c>
      <c r="N476" s="41" t="e">
        <f>IF(LEN('Case Data Entry'!N476)&gt;50,"Parent/Guardian Name must be less than 50 characters",IF('DO NOT USE_Case Formulas'!A476,"OK",NA()))</f>
        <v>#N/A</v>
      </c>
      <c r="O476" s="41" t="e">
        <f>IF(NOT(ISBLANK('Case Data Entry'!O476)),IF(AND(ISNUMBER('Case Data Entry'!O476),LEFT('Case Data Entry'!O476,1)&lt;&gt;"1",LEN('Case Data Entry'!O476)=10),"OK","Phone number must be valid format"),IF('DO NOT USE_Case Formulas'!A476,"OK",NA()))</f>
        <v>#N/A</v>
      </c>
      <c r="P476" s="41" t="e">
        <f>IF(AND(NOT(ISBLANK('Case Data Entry'!P476)),ISNA(VLOOKUP('Case Data Entry'!P476,'DO NOT USE_School Picklist'!$E$3:$E$10,1,FALSE))),"Please select a value from the drop-down menu",IF('DO NOT USE_Case Formulas'!A476,"OK",NA()))</f>
        <v>#N/A</v>
      </c>
      <c r="Q476" s="41" t="e">
        <f>IF(AND(NOT(ISBLANK('Case Data Entry'!Q476)),ISNA(VLOOKUP('Case Data Entry'!Q476,'DO NOT USE_School Picklist'!$F$3:$F$16,1,FALSE))),"Please select a value from the drop-down menu",IF('DO NOT USE_Case Formulas'!A476,"OK",NA()))</f>
        <v>#N/A</v>
      </c>
      <c r="R476" s="41" t="e">
        <f>IF(LEN('Case Data Entry'!R476)&gt;100,"Classroom(s) must be less than 100 characters",IF('DO NOT USE_Case Formulas'!A476,"OK",NA()))</f>
        <v>#N/A</v>
      </c>
      <c r="S476" s="41" t="e">
        <f>IF(AND(NOT(ISBLANK('Case Data Entry'!S476)),ISNA(VLOOKUP('Case Data Entry'!S476,'DO NOT USE_School Picklist'!$S$3:$S$12,1,FALSE))),"Please select a value from the drop-down menu",IF('DO NOT USE_Case Formulas'!A476,"OK",NA()))</f>
        <v>#N/A</v>
      </c>
      <c r="T476" s="41" t="e">
        <f>IF(AND(NOT(ISBLANK('Case Data Entry'!T476)),ISNA(VLOOKUP('Case Data Entry'!T476,'DO NOT USE_School Picklist'!$S$3:$S$12,1,FALSE))),"Please select a value from the drop-down menu",IF('DO NOT USE_Case Formulas'!A476,"OK",NA()))</f>
        <v>#N/A</v>
      </c>
      <c r="U476" s="41" t="e">
        <f>IF(LEN('Case Data Entry'!U476)&gt;80,"Name of Education Group must be less than 80 characters",IF('DO NOT USE_Case Formulas'!A476,"OK",NA()))</f>
        <v>#N/A</v>
      </c>
      <c r="V476" s="41" t="e">
        <f>IF(AND(NOT(ISBLANK('Case Data Entry'!V476)),ISNA(VLOOKUP('Case Data Entry'!V476,'DO NOT USE_School Picklist'!$K$3:$K$6,1,FALSE))),"Please select a value from the drop-down menu",IF('DO NOT USE_Case Formulas'!A476,"OK",NA()))</f>
        <v>#N/A</v>
      </c>
      <c r="W476" s="41" t="e">
        <f>IF(AND('DO NOT USE_Case Formulas'!A476,ISBLANK('Case Data Entry'!W476)),"Has this person had symptoms? is required",IF(AND(NOT(ISBLANK('Case Data Entry'!W476)),ISNA(VLOOKUP('Case Data Entry'!W476,'DO NOT USE_School Picklist'!$D$3:$D$5,1,FALSE))),"Please select a value from the drop-down menu",IF(NOT(ISBLANK('Case Data Entry'!W476)),"OK",NA())))</f>
        <v>#N/A</v>
      </c>
      <c r="X476" s="41" t="e">
        <f>IF(AND('Case Data Entry'!W476='DO NOT USE_School Picklist'!$D$3,ISBLANK('Case Data Entry'!X476)),"Symptom Onset Date is required if Ever Symptomatic is Yes",IF('DO NOT USE_Case Formulas'!A476,"OK",NA()))</f>
        <v>#N/A</v>
      </c>
      <c r="Y476" s="41"/>
      <c r="Z476" s="41" t="e">
        <f ca="1">IF(AND('DO NOT USE_Case Formulas'!A476,ISBLANK('Case Data Entry'!Z476)),"Lab Result Test Date is required",IF('Case Data Entry'!Z476&gt;'DO NOT USE_School Picklist'!$C$3,"Test Date cannot be a future date",IF(NOT(ISBLANK('Case Data Entry'!Z476)),"OK",NA())))</f>
        <v>#N/A</v>
      </c>
      <c r="AA476" s="41" t="e">
        <f>IF(AND(NOT(ISBLANK('Case Data Entry'!AA476)),ISNA(VLOOKUP('Case Data Entry'!AA476,'DO NOT USE_School Picklist'!$R$3:$R$7,1,FALSE))),"Please select a value from the drop-down menu",IF('DO NOT USE_Case Formulas'!A476,"OK",NA()))</f>
        <v>#N/A</v>
      </c>
      <c r="AB476" s="41" t="e">
        <f>IF(AND(NOT(ISBLANK('Case Data Entry'!AB476)),ISNA(VLOOKUP('Case Data Entry'!AB476,'DO NOT USE_School Picklist'!$Q$3:$Q$8,1,FALSE))),"Please select a value from the drop-down menu",IF('DO NOT USE_Case Formulas'!A476,"OK",NA()))</f>
        <v>#N/A</v>
      </c>
    </row>
    <row r="477" spans="1:28" x14ac:dyDescent="0.25">
      <c r="A477" s="40" t="e">
        <f>IF('DO NOT USE_Case Formulas'!A477,IF('DO NOT USE_Case Formulas'!B477,"Not all required fields are completed","OK"),NA())</f>
        <v>#N/A</v>
      </c>
      <c r="B477" s="41" t="e">
        <f>IF(AND('DO NOT USE_Case Formulas'!A477,ISBLANK('Case Data Entry'!B477)),"First Name is required",IF(NOT(ISBLANK('Case Data Entry'!B477)),"OK",NA()))</f>
        <v>#N/A</v>
      </c>
      <c r="C477" s="41" t="e">
        <f>IF(AND('DO NOT USE_Case Formulas'!A477,ISBLANK('Case Data Entry'!C477)),"Last Name is required",IF(NOT(ISBLANK('Case Data Entry'!C477)),"OK",NA()))</f>
        <v>#N/A</v>
      </c>
      <c r="D477" s="41" t="e">
        <f>IF(AND('DO NOT USE_Case Formulas'!A477,ISBLANK('Case Data Entry'!D477)),"Birthdate is required",IF(NOT(ISBLANK('Case Data Entry'!D477)),"OK",NA()))</f>
        <v>#N/A</v>
      </c>
      <c r="E477" s="41" t="e">
        <f>IF(AND('DO NOT USE_Case Formulas'!A477,ISBLANK('Case Data Entry'!E477)),"Mobile Phone is required",IF(NOT(ISBLANK('Case Data Entry'!E477)),IF(AND(ISNUMBER(VALUE('Case Data Entry'!E477)),LEFT('Case Data Entry'!E477,1)&lt;&gt;"1",LEN('Case Data Entry'!E477)=10),"OK","Phone number must be valid format"),NA()))</f>
        <v>#N/A</v>
      </c>
      <c r="F477" s="41" t="e">
        <f>IF(LEN('Case Data Entry'!F477)&gt;255,"Home Street Address must be less than 255 characters",IF('DO NOT USE_Case Formulas'!A477,"OK",NA()))</f>
        <v>#N/A</v>
      </c>
      <c r="G477" s="41" t="e">
        <f>IF(LEN('Case Data Entry'!G477)&gt;40,"City must be less than 40 characters",IF('DO NOT USE_Case Formulas'!A477,"OK",NA()))</f>
        <v>#N/A</v>
      </c>
      <c r="H477" s="41" t="e">
        <f>IF(AND(NOT(ISBLANK('Case Data Entry'!H477)),ISNA(VLOOKUP('Case Data Entry'!H477,'DO NOT USE_School Picklist'!$P$3:$P$52,1,FALSE))),"Please select a value from the drop-down menu",IF('DO NOT USE_Case Formulas'!A477,"OK",NA()))</f>
        <v>#N/A</v>
      </c>
      <c r="I477" s="41" t="e">
        <f>IF(AND('DO NOT USE_Case Formulas'!A477,ISBLANK('Case Data Entry'!I477)),"Zip is required",IF(ISBLANK('Case Data Entry'!I477),NA(),"OK"))</f>
        <v>#N/A</v>
      </c>
      <c r="J477" s="41" t="e">
        <f>IF(AND('DO NOT USE_Case Formulas'!A477,ISBLANK('Case Data Entry'!J477)),"Student or Staff? is required",IF(ISBLANK('Case Data Entry'!J477),NA(),IF(ISNA(VLOOKUP('Case Data Entry'!J477,'DO NOT USE_School Picklist'!$B$3:$B$6,1,FALSE)),"Please select a value from the drop-down menu","OK")))</f>
        <v>#N/A</v>
      </c>
      <c r="K477" s="41" t="e">
        <f>IF(AND('Case Data Entry'!J477='DO NOT USE_School Picklist'!$B$4,ISBLANK('Case Data Entry'!K477)),"Occupation/Job Title is required if Student or Staff? is Yes, staff/faculty or volunteer",IF('DO NOT USE_Case Formulas'!A477,"OK",NA()))</f>
        <v>#N/A</v>
      </c>
      <c r="L477" s="41" t="e">
        <f ca="1">IF('Case Data Entry'!L477&gt;'DO NOT USE_School Picklist'!$C$3,"Date last on school campus/facility cannot be a future date",IF('DO NOT USE_Case Formulas'!A477,IF(ISBLANK('Case Data Entry'!L477),"Date last on school campus/facility is required","OK"),NA()))</f>
        <v>#N/A</v>
      </c>
      <c r="M477" s="41" t="e">
        <f>IF(AND('DO NOT USE_Case Formulas'!A477,ISBLANK('Case Data Entry'!M477)),"Specific Place in the Location is required",IF(ISBLANK('Case Data Entry'!M477),NA(),"OK"))</f>
        <v>#N/A</v>
      </c>
      <c r="N477" s="41" t="e">
        <f>IF(LEN('Case Data Entry'!N477)&gt;50,"Parent/Guardian Name must be less than 50 characters",IF('DO NOT USE_Case Formulas'!A477,"OK",NA()))</f>
        <v>#N/A</v>
      </c>
      <c r="O477" s="41" t="e">
        <f>IF(NOT(ISBLANK('Case Data Entry'!O477)),IF(AND(ISNUMBER('Case Data Entry'!O477),LEFT('Case Data Entry'!O477,1)&lt;&gt;"1",LEN('Case Data Entry'!O477)=10),"OK","Phone number must be valid format"),IF('DO NOT USE_Case Formulas'!A477,"OK",NA()))</f>
        <v>#N/A</v>
      </c>
      <c r="P477" s="41" t="e">
        <f>IF(AND(NOT(ISBLANK('Case Data Entry'!P477)),ISNA(VLOOKUP('Case Data Entry'!P477,'DO NOT USE_School Picklist'!$E$3:$E$10,1,FALSE))),"Please select a value from the drop-down menu",IF('DO NOT USE_Case Formulas'!A477,"OK",NA()))</f>
        <v>#N/A</v>
      </c>
      <c r="Q477" s="41" t="e">
        <f>IF(AND(NOT(ISBLANK('Case Data Entry'!Q477)),ISNA(VLOOKUP('Case Data Entry'!Q477,'DO NOT USE_School Picklist'!$F$3:$F$16,1,FALSE))),"Please select a value from the drop-down menu",IF('DO NOT USE_Case Formulas'!A477,"OK",NA()))</f>
        <v>#N/A</v>
      </c>
      <c r="R477" s="41" t="e">
        <f>IF(LEN('Case Data Entry'!R477)&gt;100,"Classroom(s) must be less than 100 characters",IF('DO NOT USE_Case Formulas'!A477,"OK",NA()))</f>
        <v>#N/A</v>
      </c>
      <c r="S477" s="41" t="e">
        <f>IF(AND(NOT(ISBLANK('Case Data Entry'!S477)),ISNA(VLOOKUP('Case Data Entry'!S477,'DO NOT USE_School Picklist'!$S$3:$S$12,1,FALSE))),"Please select a value from the drop-down menu",IF('DO NOT USE_Case Formulas'!A477,"OK",NA()))</f>
        <v>#N/A</v>
      </c>
      <c r="T477" s="41" t="e">
        <f>IF(AND(NOT(ISBLANK('Case Data Entry'!T477)),ISNA(VLOOKUP('Case Data Entry'!T477,'DO NOT USE_School Picklist'!$S$3:$S$12,1,FALSE))),"Please select a value from the drop-down menu",IF('DO NOT USE_Case Formulas'!A477,"OK",NA()))</f>
        <v>#N/A</v>
      </c>
      <c r="U477" s="41" t="e">
        <f>IF(LEN('Case Data Entry'!U477)&gt;80,"Name of Education Group must be less than 80 characters",IF('DO NOT USE_Case Formulas'!A477,"OK",NA()))</f>
        <v>#N/A</v>
      </c>
      <c r="V477" s="41" t="e">
        <f>IF(AND(NOT(ISBLANK('Case Data Entry'!V477)),ISNA(VLOOKUP('Case Data Entry'!V477,'DO NOT USE_School Picklist'!$K$3:$K$6,1,FALSE))),"Please select a value from the drop-down menu",IF('DO NOT USE_Case Formulas'!A477,"OK",NA()))</f>
        <v>#N/A</v>
      </c>
      <c r="W477" s="41" t="e">
        <f>IF(AND('DO NOT USE_Case Formulas'!A477,ISBLANK('Case Data Entry'!W477)),"Has this person had symptoms? is required",IF(AND(NOT(ISBLANK('Case Data Entry'!W477)),ISNA(VLOOKUP('Case Data Entry'!W477,'DO NOT USE_School Picklist'!$D$3:$D$5,1,FALSE))),"Please select a value from the drop-down menu",IF(NOT(ISBLANK('Case Data Entry'!W477)),"OK",NA())))</f>
        <v>#N/A</v>
      </c>
      <c r="X477" s="41" t="e">
        <f>IF(AND('Case Data Entry'!W477='DO NOT USE_School Picklist'!$D$3,ISBLANK('Case Data Entry'!X477)),"Symptom Onset Date is required if Ever Symptomatic is Yes",IF('DO NOT USE_Case Formulas'!A477,"OK",NA()))</f>
        <v>#N/A</v>
      </c>
      <c r="Y477" s="41"/>
      <c r="Z477" s="41" t="e">
        <f ca="1">IF(AND('DO NOT USE_Case Formulas'!A477,ISBLANK('Case Data Entry'!Z477)),"Lab Result Test Date is required",IF('Case Data Entry'!Z477&gt;'DO NOT USE_School Picklist'!$C$3,"Test Date cannot be a future date",IF(NOT(ISBLANK('Case Data Entry'!Z477)),"OK",NA())))</f>
        <v>#N/A</v>
      </c>
      <c r="AA477" s="41" t="e">
        <f>IF(AND(NOT(ISBLANK('Case Data Entry'!AA477)),ISNA(VLOOKUP('Case Data Entry'!AA477,'DO NOT USE_School Picklist'!$R$3:$R$7,1,FALSE))),"Please select a value from the drop-down menu",IF('DO NOT USE_Case Formulas'!A477,"OK",NA()))</f>
        <v>#N/A</v>
      </c>
      <c r="AB477" s="41" t="e">
        <f>IF(AND(NOT(ISBLANK('Case Data Entry'!AB477)),ISNA(VLOOKUP('Case Data Entry'!AB477,'DO NOT USE_School Picklist'!$Q$3:$Q$8,1,FALSE))),"Please select a value from the drop-down menu",IF('DO NOT USE_Case Formulas'!A477,"OK",NA()))</f>
        <v>#N/A</v>
      </c>
    </row>
    <row r="478" spans="1:28" x14ac:dyDescent="0.25">
      <c r="A478" s="40" t="e">
        <f>IF('DO NOT USE_Case Formulas'!A478,IF('DO NOT USE_Case Formulas'!B478,"Not all required fields are completed","OK"),NA())</f>
        <v>#N/A</v>
      </c>
      <c r="B478" s="41" t="e">
        <f>IF(AND('DO NOT USE_Case Formulas'!A478,ISBLANK('Case Data Entry'!B478)),"First Name is required",IF(NOT(ISBLANK('Case Data Entry'!B478)),"OK",NA()))</f>
        <v>#N/A</v>
      </c>
      <c r="C478" s="41" t="e">
        <f>IF(AND('DO NOT USE_Case Formulas'!A478,ISBLANK('Case Data Entry'!C478)),"Last Name is required",IF(NOT(ISBLANK('Case Data Entry'!C478)),"OK",NA()))</f>
        <v>#N/A</v>
      </c>
      <c r="D478" s="41" t="e">
        <f>IF(AND('DO NOT USE_Case Formulas'!A478,ISBLANK('Case Data Entry'!D478)),"Birthdate is required",IF(NOT(ISBLANK('Case Data Entry'!D478)),"OK",NA()))</f>
        <v>#N/A</v>
      </c>
      <c r="E478" s="41" t="e">
        <f>IF(AND('DO NOT USE_Case Formulas'!A478,ISBLANK('Case Data Entry'!E478)),"Mobile Phone is required",IF(NOT(ISBLANK('Case Data Entry'!E478)),IF(AND(ISNUMBER(VALUE('Case Data Entry'!E478)),LEFT('Case Data Entry'!E478,1)&lt;&gt;"1",LEN('Case Data Entry'!E478)=10),"OK","Phone number must be valid format"),NA()))</f>
        <v>#N/A</v>
      </c>
      <c r="F478" s="41" t="e">
        <f>IF(LEN('Case Data Entry'!F478)&gt;255,"Home Street Address must be less than 255 characters",IF('DO NOT USE_Case Formulas'!A478,"OK",NA()))</f>
        <v>#N/A</v>
      </c>
      <c r="G478" s="41" t="e">
        <f>IF(LEN('Case Data Entry'!G478)&gt;40,"City must be less than 40 characters",IF('DO NOT USE_Case Formulas'!A478,"OK",NA()))</f>
        <v>#N/A</v>
      </c>
      <c r="H478" s="41" t="e">
        <f>IF(AND(NOT(ISBLANK('Case Data Entry'!H478)),ISNA(VLOOKUP('Case Data Entry'!H478,'DO NOT USE_School Picklist'!$P$3:$P$52,1,FALSE))),"Please select a value from the drop-down menu",IF('DO NOT USE_Case Formulas'!A478,"OK",NA()))</f>
        <v>#N/A</v>
      </c>
      <c r="I478" s="41" t="e">
        <f>IF(AND('DO NOT USE_Case Formulas'!A478,ISBLANK('Case Data Entry'!I478)),"Zip is required",IF(ISBLANK('Case Data Entry'!I478),NA(),"OK"))</f>
        <v>#N/A</v>
      </c>
      <c r="J478" s="41" t="e">
        <f>IF(AND('DO NOT USE_Case Formulas'!A478,ISBLANK('Case Data Entry'!J478)),"Student or Staff? is required",IF(ISBLANK('Case Data Entry'!J478),NA(),IF(ISNA(VLOOKUP('Case Data Entry'!J478,'DO NOT USE_School Picklist'!$B$3:$B$6,1,FALSE)),"Please select a value from the drop-down menu","OK")))</f>
        <v>#N/A</v>
      </c>
      <c r="K478" s="41" t="e">
        <f>IF(AND('Case Data Entry'!J478='DO NOT USE_School Picklist'!$B$4,ISBLANK('Case Data Entry'!K478)),"Occupation/Job Title is required if Student or Staff? is Yes, staff/faculty or volunteer",IF('DO NOT USE_Case Formulas'!A478,"OK",NA()))</f>
        <v>#N/A</v>
      </c>
      <c r="L478" s="41" t="e">
        <f ca="1">IF('Case Data Entry'!L478&gt;'DO NOT USE_School Picklist'!$C$3,"Date last on school campus/facility cannot be a future date",IF('DO NOT USE_Case Formulas'!A478,IF(ISBLANK('Case Data Entry'!L478),"Date last on school campus/facility is required","OK"),NA()))</f>
        <v>#N/A</v>
      </c>
      <c r="M478" s="41" t="e">
        <f>IF(AND('DO NOT USE_Case Formulas'!A478,ISBLANK('Case Data Entry'!M478)),"Specific Place in the Location is required",IF(ISBLANK('Case Data Entry'!M478),NA(),"OK"))</f>
        <v>#N/A</v>
      </c>
      <c r="N478" s="41" t="e">
        <f>IF(LEN('Case Data Entry'!N478)&gt;50,"Parent/Guardian Name must be less than 50 characters",IF('DO NOT USE_Case Formulas'!A478,"OK",NA()))</f>
        <v>#N/A</v>
      </c>
      <c r="O478" s="41" t="e">
        <f>IF(NOT(ISBLANK('Case Data Entry'!O478)),IF(AND(ISNUMBER('Case Data Entry'!O478),LEFT('Case Data Entry'!O478,1)&lt;&gt;"1",LEN('Case Data Entry'!O478)=10),"OK","Phone number must be valid format"),IF('DO NOT USE_Case Formulas'!A478,"OK",NA()))</f>
        <v>#N/A</v>
      </c>
      <c r="P478" s="41" t="e">
        <f>IF(AND(NOT(ISBLANK('Case Data Entry'!P478)),ISNA(VLOOKUP('Case Data Entry'!P478,'DO NOT USE_School Picklist'!$E$3:$E$10,1,FALSE))),"Please select a value from the drop-down menu",IF('DO NOT USE_Case Formulas'!A478,"OK",NA()))</f>
        <v>#N/A</v>
      </c>
      <c r="Q478" s="41" t="e">
        <f>IF(AND(NOT(ISBLANK('Case Data Entry'!Q478)),ISNA(VLOOKUP('Case Data Entry'!Q478,'DO NOT USE_School Picklist'!$F$3:$F$16,1,FALSE))),"Please select a value from the drop-down menu",IF('DO NOT USE_Case Formulas'!A478,"OK",NA()))</f>
        <v>#N/A</v>
      </c>
      <c r="R478" s="41" t="e">
        <f>IF(LEN('Case Data Entry'!R478)&gt;100,"Classroom(s) must be less than 100 characters",IF('DO NOT USE_Case Formulas'!A478,"OK",NA()))</f>
        <v>#N/A</v>
      </c>
      <c r="S478" s="41" t="e">
        <f>IF(AND(NOT(ISBLANK('Case Data Entry'!S478)),ISNA(VLOOKUP('Case Data Entry'!S478,'DO NOT USE_School Picklist'!$S$3:$S$12,1,FALSE))),"Please select a value from the drop-down menu",IF('DO NOT USE_Case Formulas'!A478,"OK",NA()))</f>
        <v>#N/A</v>
      </c>
      <c r="T478" s="41" t="e">
        <f>IF(AND(NOT(ISBLANK('Case Data Entry'!T478)),ISNA(VLOOKUP('Case Data Entry'!T478,'DO NOT USE_School Picklist'!$S$3:$S$12,1,FALSE))),"Please select a value from the drop-down menu",IF('DO NOT USE_Case Formulas'!A478,"OK",NA()))</f>
        <v>#N/A</v>
      </c>
      <c r="U478" s="41" t="e">
        <f>IF(LEN('Case Data Entry'!U478)&gt;80,"Name of Education Group must be less than 80 characters",IF('DO NOT USE_Case Formulas'!A478,"OK",NA()))</f>
        <v>#N/A</v>
      </c>
      <c r="V478" s="41" t="e">
        <f>IF(AND(NOT(ISBLANK('Case Data Entry'!V478)),ISNA(VLOOKUP('Case Data Entry'!V478,'DO NOT USE_School Picklist'!$K$3:$K$6,1,FALSE))),"Please select a value from the drop-down menu",IF('DO NOT USE_Case Formulas'!A478,"OK",NA()))</f>
        <v>#N/A</v>
      </c>
      <c r="W478" s="41" t="e">
        <f>IF(AND('DO NOT USE_Case Formulas'!A478,ISBLANK('Case Data Entry'!W478)),"Has this person had symptoms? is required",IF(AND(NOT(ISBLANK('Case Data Entry'!W478)),ISNA(VLOOKUP('Case Data Entry'!W478,'DO NOT USE_School Picklist'!$D$3:$D$5,1,FALSE))),"Please select a value from the drop-down menu",IF(NOT(ISBLANK('Case Data Entry'!W478)),"OK",NA())))</f>
        <v>#N/A</v>
      </c>
      <c r="X478" s="41" t="e">
        <f>IF(AND('Case Data Entry'!W478='DO NOT USE_School Picklist'!$D$3,ISBLANK('Case Data Entry'!X478)),"Symptom Onset Date is required if Ever Symptomatic is Yes",IF('DO NOT USE_Case Formulas'!A478,"OK",NA()))</f>
        <v>#N/A</v>
      </c>
      <c r="Y478" s="41"/>
      <c r="Z478" s="41" t="e">
        <f ca="1">IF(AND('DO NOT USE_Case Formulas'!A478,ISBLANK('Case Data Entry'!Z478)),"Lab Result Test Date is required",IF('Case Data Entry'!Z478&gt;'DO NOT USE_School Picklist'!$C$3,"Test Date cannot be a future date",IF(NOT(ISBLANK('Case Data Entry'!Z478)),"OK",NA())))</f>
        <v>#N/A</v>
      </c>
      <c r="AA478" s="41" t="e">
        <f>IF(AND(NOT(ISBLANK('Case Data Entry'!AA478)),ISNA(VLOOKUP('Case Data Entry'!AA478,'DO NOT USE_School Picklist'!$R$3:$R$7,1,FALSE))),"Please select a value from the drop-down menu",IF('DO NOT USE_Case Formulas'!A478,"OK",NA()))</f>
        <v>#N/A</v>
      </c>
      <c r="AB478" s="41" t="e">
        <f>IF(AND(NOT(ISBLANK('Case Data Entry'!AB478)),ISNA(VLOOKUP('Case Data Entry'!AB478,'DO NOT USE_School Picklist'!$Q$3:$Q$8,1,FALSE))),"Please select a value from the drop-down menu",IF('DO NOT USE_Case Formulas'!A478,"OK",NA()))</f>
        <v>#N/A</v>
      </c>
    </row>
    <row r="479" spans="1:28" x14ac:dyDescent="0.25">
      <c r="A479" s="40" t="e">
        <f>IF('DO NOT USE_Case Formulas'!A479,IF('DO NOT USE_Case Formulas'!B479,"Not all required fields are completed","OK"),NA())</f>
        <v>#N/A</v>
      </c>
      <c r="B479" s="41" t="e">
        <f>IF(AND('DO NOT USE_Case Formulas'!A479,ISBLANK('Case Data Entry'!B479)),"First Name is required",IF(NOT(ISBLANK('Case Data Entry'!B479)),"OK",NA()))</f>
        <v>#N/A</v>
      </c>
      <c r="C479" s="41" t="e">
        <f>IF(AND('DO NOT USE_Case Formulas'!A479,ISBLANK('Case Data Entry'!C479)),"Last Name is required",IF(NOT(ISBLANK('Case Data Entry'!C479)),"OK",NA()))</f>
        <v>#N/A</v>
      </c>
      <c r="D479" s="41" t="e">
        <f>IF(AND('DO NOT USE_Case Formulas'!A479,ISBLANK('Case Data Entry'!D479)),"Birthdate is required",IF(NOT(ISBLANK('Case Data Entry'!D479)),"OK",NA()))</f>
        <v>#N/A</v>
      </c>
      <c r="E479" s="41" t="e">
        <f>IF(AND('DO NOT USE_Case Formulas'!A479,ISBLANK('Case Data Entry'!E479)),"Mobile Phone is required",IF(NOT(ISBLANK('Case Data Entry'!E479)),IF(AND(ISNUMBER(VALUE('Case Data Entry'!E479)),LEFT('Case Data Entry'!E479,1)&lt;&gt;"1",LEN('Case Data Entry'!E479)=10),"OK","Phone number must be valid format"),NA()))</f>
        <v>#N/A</v>
      </c>
      <c r="F479" s="41" t="e">
        <f>IF(LEN('Case Data Entry'!F479)&gt;255,"Home Street Address must be less than 255 characters",IF('DO NOT USE_Case Formulas'!A479,"OK",NA()))</f>
        <v>#N/A</v>
      </c>
      <c r="G479" s="41" t="e">
        <f>IF(LEN('Case Data Entry'!G479)&gt;40,"City must be less than 40 characters",IF('DO NOT USE_Case Formulas'!A479,"OK",NA()))</f>
        <v>#N/A</v>
      </c>
      <c r="H479" s="41" t="e">
        <f>IF(AND(NOT(ISBLANK('Case Data Entry'!H479)),ISNA(VLOOKUP('Case Data Entry'!H479,'DO NOT USE_School Picklist'!$P$3:$P$52,1,FALSE))),"Please select a value from the drop-down menu",IF('DO NOT USE_Case Formulas'!A479,"OK",NA()))</f>
        <v>#N/A</v>
      </c>
      <c r="I479" s="41" t="e">
        <f>IF(AND('DO NOT USE_Case Formulas'!A479,ISBLANK('Case Data Entry'!I479)),"Zip is required",IF(ISBLANK('Case Data Entry'!I479),NA(),"OK"))</f>
        <v>#N/A</v>
      </c>
      <c r="J479" s="41" t="e">
        <f>IF(AND('DO NOT USE_Case Formulas'!A479,ISBLANK('Case Data Entry'!J479)),"Student or Staff? is required",IF(ISBLANK('Case Data Entry'!J479),NA(),IF(ISNA(VLOOKUP('Case Data Entry'!J479,'DO NOT USE_School Picklist'!$B$3:$B$6,1,FALSE)),"Please select a value from the drop-down menu","OK")))</f>
        <v>#N/A</v>
      </c>
      <c r="K479" s="41" t="e">
        <f>IF(AND('Case Data Entry'!J479='DO NOT USE_School Picklist'!$B$4,ISBLANK('Case Data Entry'!K479)),"Occupation/Job Title is required if Student or Staff? is Yes, staff/faculty or volunteer",IF('DO NOT USE_Case Formulas'!A479,"OK",NA()))</f>
        <v>#N/A</v>
      </c>
      <c r="L479" s="41" t="e">
        <f ca="1">IF('Case Data Entry'!L479&gt;'DO NOT USE_School Picklist'!$C$3,"Date last on school campus/facility cannot be a future date",IF('DO NOT USE_Case Formulas'!A479,IF(ISBLANK('Case Data Entry'!L479),"Date last on school campus/facility is required","OK"),NA()))</f>
        <v>#N/A</v>
      </c>
      <c r="M479" s="41" t="e">
        <f>IF(AND('DO NOT USE_Case Formulas'!A479,ISBLANK('Case Data Entry'!M479)),"Specific Place in the Location is required",IF(ISBLANK('Case Data Entry'!M479),NA(),"OK"))</f>
        <v>#N/A</v>
      </c>
      <c r="N479" s="41" t="e">
        <f>IF(LEN('Case Data Entry'!N479)&gt;50,"Parent/Guardian Name must be less than 50 characters",IF('DO NOT USE_Case Formulas'!A479,"OK",NA()))</f>
        <v>#N/A</v>
      </c>
      <c r="O479" s="41" t="e">
        <f>IF(NOT(ISBLANK('Case Data Entry'!O479)),IF(AND(ISNUMBER('Case Data Entry'!O479),LEFT('Case Data Entry'!O479,1)&lt;&gt;"1",LEN('Case Data Entry'!O479)=10),"OK","Phone number must be valid format"),IF('DO NOT USE_Case Formulas'!A479,"OK",NA()))</f>
        <v>#N/A</v>
      </c>
      <c r="P479" s="41" t="e">
        <f>IF(AND(NOT(ISBLANK('Case Data Entry'!P479)),ISNA(VLOOKUP('Case Data Entry'!P479,'DO NOT USE_School Picklist'!$E$3:$E$10,1,FALSE))),"Please select a value from the drop-down menu",IF('DO NOT USE_Case Formulas'!A479,"OK",NA()))</f>
        <v>#N/A</v>
      </c>
      <c r="Q479" s="41" t="e">
        <f>IF(AND(NOT(ISBLANK('Case Data Entry'!Q479)),ISNA(VLOOKUP('Case Data Entry'!Q479,'DO NOT USE_School Picklist'!$F$3:$F$16,1,FALSE))),"Please select a value from the drop-down menu",IF('DO NOT USE_Case Formulas'!A479,"OK",NA()))</f>
        <v>#N/A</v>
      </c>
      <c r="R479" s="41" t="e">
        <f>IF(LEN('Case Data Entry'!R479)&gt;100,"Classroom(s) must be less than 100 characters",IF('DO NOT USE_Case Formulas'!A479,"OK",NA()))</f>
        <v>#N/A</v>
      </c>
      <c r="S479" s="41" t="e">
        <f>IF(AND(NOT(ISBLANK('Case Data Entry'!S479)),ISNA(VLOOKUP('Case Data Entry'!S479,'DO NOT USE_School Picklist'!$S$3:$S$12,1,FALSE))),"Please select a value from the drop-down menu",IF('DO NOT USE_Case Formulas'!A479,"OK",NA()))</f>
        <v>#N/A</v>
      </c>
      <c r="T479" s="41" t="e">
        <f>IF(AND(NOT(ISBLANK('Case Data Entry'!T479)),ISNA(VLOOKUP('Case Data Entry'!T479,'DO NOT USE_School Picklist'!$S$3:$S$12,1,FALSE))),"Please select a value from the drop-down menu",IF('DO NOT USE_Case Formulas'!A479,"OK",NA()))</f>
        <v>#N/A</v>
      </c>
      <c r="U479" s="41" t="e">
        <f>IF(LEN('Case Data Entry'!U479)&gt;80,"Name of Education Group must be less than 80 characters",IF('DO NOT USE_Case Formulas'!A479,"OK",NA()))</f>
        <v>#N/A</v>
      </c>
      <c r="V479" s="41" t="e">
        <f>IF(AND(NOT(ISBLANK('Case Data Entry'!V479)),ISNA(VLOOKUP('Case Data Entry'!V479,'DO NOT USE_School Picklist'!$K$3:$K$6,1,FALSE))),"Please select a value from the drop-down menu",IF('DO NOT USE_Case Formulas'!A479,"OK",NA()))</f>
        <v>#N/A</v>
      </c>
      <c r="W479" s="41" t="e">
        <f>IF(AND('DO NOT USE_Case Formulas'!A479,ISBLANK('Case Data Entry'!W479)),"Has this person had symptoms? is required",IF(AND(NOT(ISBLANK('Case Data Entry'!W479)),ISNA(VLOOKUP('Case Data Entry'!W479,'DO NOT USE_School Picklist'!$D$3:$D$5,1,FALSE))),"Please select a value from the drop-down menu",IF(NOT(ISBLANK('Case Data Entry'!W479)),"OK",NA())))</f>
        <v>#N/A</v>
      </c>
      <c r="X479" s="41" t="e">
        <f>IF(AND('Case Data Entry'!W479='DO NOT USE_School Picklist'!$D$3,ISBLANK('Case Data Entry'!X479)),"Symptom Onset Date is required if Ever Symptomatic is Yes",IF('DO NOT USE_Case Formulas'!A479,"OK",NA()))</f>
        <v>#N/A</v>
      </c>
      <c r="Y479" s="41"/>
      <c r="Z479" s="41" t="e">
        <f ca="1">IF(AND('DO NOT USE_Case Formulas'!A479,ISBLANK('Case Data Entry'!Z479)),"Lab Result Test Date is required",IF('Case Data Entry'!Z479&gt;'DO NOT USE_School Picklist'!$C$3,"Test Date cannot be a future date",IF(NOT(ISBLANK('Case Data Entry'!Z479)),"OK",NA())))</f>
        <v>#N/A</v>
      </c>
      <c r="AA479" s="41" t="e">
        <f>IF(AND(NOT(ISBLANK('Case Data Entry'!AA479)),ISNA(VLOOKUP('Case Data Entry'!AA479,'DO NOT USE_School Picklist'!$R$3:$R$7,1,FALSE))),"Please select a value from the drop-down menu",IF('DO NOT USE_Case Formulas'!A479,"OK",NA()))</f>
        <v>#N/A</v>
      </c>
      <c r="AB479" s="41" t="e">
        <f>IF(AND(NOT(ISBLANK('Case Data Entry'!AB479)),ISNA(VLOOKUP('Case Data Entry'!AB479,'DO NOT USE_School Picklist'!$Q$3:$Q$8,1,FALSE))),"Please select a value from the drop-down menu",IF('DO NOT USE_Case Formulas'!A479,"OK",NA()))</f>
        <v>#N/A</v>
      </c>
    </row>
    <row r="480" spans="1:28" x14ac:dyDescent="0.25">
      <c r="A480" s="40" t="e">
        <f>IF('DO NOT USE_Case Formulas'!A480,IF('DO NOT USE_Case Formulas'!B480,"Not all required fields are completed","OK"),NA())</f>
        <v>#N/A</v>
      </c>
      <c r="B480" s="41" t="e">
        <f>IF(AND('DO NOT USE_Case Formulas'!A480,ISBLANK('Case Data Entry'!B480)),"First Name is required",IF(NOT(ISBLANK('Case Data Entry'!B480)),"OK",NA()))</f>
        <v>#N/A</v>
      </c>
      <c r="C480" s="41" t="e">
        <f>IF(AND('DO NOT USE_Case Formulas'!A480,ISBLANK('Case Data Entry'!C480)),"Last Name is required",IF(NOT(ISBLANK('Case Data Entry'!C480)),"OK",NA()))</f>
        <v>#N/A</v>
      </c>
      <c r="D480" s="41" t="e">
        <f>IF(AND('DO NOT USE_Case Formulas'!A480,ISBLANK('Case Data Entry'!D480)),"Birthdate is required",IF(NOT(ISBLANK('Case Data Entry'!D480)),"OK",NA()))</f>
        <v>#N/A</v>
      </c>
      <c r="E480" s="41" t="e">
        <f>IF(AND('DO NOT USE_Case Formulas'!A480,ISBLANK('Case Data Entry'!E480)),"Mobile Phone is required",IF(NOT(ISBLANK('Case Data Entry'!E480)),IF(AND(ISNUMBER(VALUE('Case Data Entry'!E480)),LEFT('Case Data Entry'!E480,1)&lt;&gt;"1",LEN('Case Data Entry'!E480)=10),"OK","Phone number must be valid format"),NA()))</f>
        <v>#N/A</v>
      </c>
      <c r="F480" s="41" t="e">
        <f>IF(LEN('Case Data Entry'!F480)&gt;255,"Home Street Address must be less than 255 characters",IF('DO NOT USE_Case Formulas'!A480,"OK",NA()))</f>
        <v>#N/A</v>
      </c>
      <c r="G480" s="41" t="e">
        <f>IF(LEN('Case Data Entry'!G480)&gt;40,"City must be less than 40 characters",IF('DO NOT USE_Case Formulas'!A480,"OK",NA()))</f>
        <v>#N/A</v>
      </c>
      <c r="H480" s="41" t="e">
        <f>IF(AND(NOT(ISBLANK('Case Data Entry'!H480)),ISNA(VLOOKUP('Case Data Entry'!H480,'DO NOT USE_School Picklist'!$P$3:$P$52,1,FALSE))),"Please select a value from the drop-down menu",IF('DO NOT USE_Case Formulas'!A480,"OK",NA()))</f>
        <v>#N/A</v>
      </c>
      <c r="I480" s="41" t="e">
        <f>IF(AND('DO NOT USE_Case Formulas'!A480,ISBLANK('Case Data Entry'!I480)),"Zip is required",IF(ISBLANK('Case Data Entry'!I480),NA(),"OK"))</f>
        <v>#N/A</v>
      </c>
      <c r="J480" s="41" t="e">
        <f>IF(AND('DO NOT USE_Case Formulas'!A480,ISBLANK('Case Data Entry'!J480)),"Student or Staff? is required",IF(ISBLANK('Case Data Entry'!J480),NA(),IF(ISNA(VLOOKUP('Case Data Entry'!J480,'DO NOT USE_School Picklist'!$B$3:$B$6,1,FALSE)),"Please select a value from the drop-down menu","OK")))</f>
        <v>#N/A</v>
      </c>
      <c r="K480" s="41" t="e">
        <f>IF(AND('Case Data Entry'!J480='DO NOT USE_School Picklist'!$B$4,ISBLANK('Case Data Entry'!K480)),"Occupation/Job Title is required if Student or Staff? is Yes, staff/faculty or volunteer",IF('DO NOT USE_Case Formulas'!A480,"OK",NA()))</f>
        <v>#N/A</v>
      </c>
      <c r="L480" s="41" t="e">
        <f ca="1">IF('Case Data Entry'!L480&gt;'DO NOT USE_School Picklist'!$C$3,"Date last on school campus/facility cannot be a future date",IF('DO NOT USE_Case Formulas'!A480,IF(ISBLANK('Case Data Entry'!L480),"Date last on school campus/facility is required","OK"),NA()))</f>
        <v>#N/A</v>
      </c>
      <c r="M480" s="41" t="e">
        <f>IF(AND('DO NOT USE_Case Formulas'!A480,ISBLANK('Case Data Entry'!M480)),"Specific Place in the Location is required",IF(ISBLANK('Case Data Entry'!M480),NA(),"OK"))</f>
        <v>#N/A</v>
      </c>
      <c r="N480" s="41" t="e">
        <f>IF(LEN('Case Data Entry'!N480)&gt;50,"Parent/Guardian Name must be less than 50 characters",IF('DO NOT USE_Case Formulas'!A480,"OK",NA()))</f>
        <v>#N/A</v>
      </c>
      <c r="O480" s="41" t="e">
        <f>IF(NOT(ISBLANK('Case Data Entry'!O480)),IF(AND(ISNUMBER('Case Data Entry'!O480),LEFT('Case Data Entry'!O480,1)&lt;&gt;"1",LEN('Case Data Entry'!O480)=10),"OK","Phone number must be valid format"),IF('DO NOT USE_Case Formulas'!A480,"OK",NA()))</f>
        <v>#N/A</v>
      </c>
      <c r="P480" s="41" t="e">
        <f>IF(AND(NOT(ISBLANK('Case Data Entry'!P480)),ISNA(VLOOKUP('Case Data Entry'!P480,'DO NOT USE_School Picklist'!$E$3:$E$10,1,FALSE))),"Please select a value from the drop-down menu",IF('DO NOT USE_Case Formulas'!A480,"OK",NA()))</f>
        <v>#N/A</v>
      </c>
      <c r="Q480" s="41" t="e">
        <f>IF(AND(NOT(ISBLANK('Case Data Entry'!Q480)),ISNA(VLOOKUP('Case Data Entry'!Q480,'DO NOT USE_School Picklist'!$F$3:$F$16,1,FALSE))),"Please select a value from the drop-down menu",IF('DO NOT USE_Case Formulas'!A480,"OK",NA()))</f>
        <v>#N/A</v>
      </c>
      <c r="R480" s="41" t="e">
        <f>IF(LEN('Case Data Entry'!R480)&gt;100,"Classroom(s) must be less than 100 characters",IF('DO NOT USE_Case Formulas'!A480,"OK",NA()))</f>
        <v>#N/A</v>
      </c>
      <c r="S480" s="41" t="e">
        <f>IF(AND(NOT(ISBLANK('Case Data Entry'!S480)),ISNA(VLOOKUP('Case Data Entry'!S480,'DO NOT USE_School Picklist'!$S$3:$S$12,1,FALSE))),"Please select a value from the drop-down menu",IF('DO NOT USE_Case Formulas'!A480,"OK",NA()))</f>
        <v>#N/A</v>
      </c>
      <c r="T480" s="41" t="e">
        <f>IF(AND(NOT(ISBLANK('Case Data Entry'!T480)),ISNA(VLOOKUP('Case Data Entry'!T480,'DO NOT USE_School Picklist'!$S$3:$S$12,1,FALSE))),"Please select a value from the drop-down menu",IF('DO NOT USE_Case Formulas'!A480,"OK",NA()))</f>
        <v>#N/A</v>
      </c>
      <c r="U480" s="41" t="e">
        <f>IF(LEN('Case Data Entry'!U480)&gt;80,"Name of Education Group must be less than 80 characters",IF('DO NOT USE_Case Formulas'!A480,"OK",NA()))</f>
        <v>#N/A</v>
      </c>
      <c r="V480" s="41" t="e">
        <f>IF(AND(NOT(ISBLANK('Case Data Entry'!V480)),ISNA(VLOOKUP('Case Data Entry'!V480,'DO NOT USE_School Picklist'!$K$3:$K$6,1,FALSE))),"Please select a value from the drop-down menu",IF('DO NOT USE_Case Formulas'!A480,"OK",NA()))</f>
        <v>#N/A</v>
      </c>
      <c r="W480" s="41" t="e">
        <f>IF(AND('DO NOT USE_Case Formulas'!A480,ISBLANK('Case Data Entry'!W480)),"Has this person had symptoms? is required",IF(AND(NOT(ISBLANK('Case Data Entry'!W480)),ISNA(VLOOKUP('Case Data Entry'!W480,'DO NOT USE_School Picklist'!$D$3:$D$5,1,FALSE))),"Please select a value from the drop-down menu",IF(NOT(ISBLANK('Case Data Entry'!W480)),"OK",NA())))</f>
        <v>#N/A</v>
      </c>
      <c r="X480" s="41" t="e">
        <f>IF(AND('Case Data Entry'!W480='DO NOT USE_School Picklist'!$D$3,ISBLANK('Case Data Entry'!X480)),"Symptom Onset Date is required if Ever Symptomatic is Yes",IF('DO NOT USE_Case Formulas'!A480,"OK",NA()))</f>
        <v>#N/A</v>
      </c>
      <c r="Y480" s="41"/>
      <c r="Z480" s="41" t="e">
        <f ca="1">IF(AND('DO NOT USE_Case Formulas'!A480,ISBLANK('Case Data Entry'!Z480)),"Lab Result Test Date is required",IF('Case Data Entry'!Z480&gt;'DO NOT USE_School Picklist'!$C$3,"Test Date cannot be a future date",IF(NOT(ISBLANK('Case Data Entry'!Z480)),"OK",NA())))</f>
        <v>#N/A</v>
      </c>
      <c r="AA480" s="41" t="e">
        <f>IF(AND(NOT(ISBLANK('Case Data Entry'!AA480)),ISNA(VLOOKUP('Case Data Entry'!AA480,'DO NOT USE_School Picklist'!$R$3:$R$7,1,FALSE))),"Please select a value from the drop-down menu",IF('DO NOT USE_Case Formulas'!A480,"OK",NA()))</f>
        <v>#N/A</v>
      </c>
      <c r="AB480" s="41" t="e">
        <f>IF(AND(NOT(ISBLANK('Case Data Entry'!AB480)),ISNA(VLOOKUP('Case Data Entry'!AB480,'DO NOT USE_School Picklist'!$Q$3:$Q$8,1,FALSE))),"Please select a value from the drop-down menu",IF('DO NOT USE_Case Formulas'!A480,"OK",NA()))</f>
        <v>#N/A</v>
      </c>
    </row>
    <row r="481" spans="1:28" x14ac:dyDescent="0.25">
      <c r="A481" s="40" t="e">
        <f>IF('DO NOT USE_Case Formulas'!A481,IF('DO NOT USE_Case Formulas'!B481,"Not all required fields are completed","OK"),NA())</f>
        <v>#N/A</v>
      </c>
      <c r="B481" s="41" t="e">
        <f>IF(AND('DO NOT USE_Case Formulas'!A481,ISBLANK('Case Data Entry'!B481)),"First Name is required",IF(NOT(ISBLANK('Case Data Entry'!B481)),"OK",NA()))</f>
        <v>#N/A</v>
      </c>
      <c r="C481" s="41" t="e">
        <f>IF(AND('DO NOT USE_Case Formulas'!A481,ISBLANK('Case Data Entry'!C481)),"Last Name is required",IF(NOT(ISBLANK('Case Data Entry'!C481)),"OK",NA()))</f>
        <v>#N/A</v>
      </c>
      <c r="D481" s="41" t="e">
        <f>IF(AND('DO NOT USE_Case Formulas'!A481,ISBLANK('Case Data Entry'!D481)),"Birthdate is required",IF(NOT(ISBLANK('Case Data Entry'!D481)),"OK",NA()))</f>
        <v>#N/A</v>
      </c>
      <c r="E481" s="41" t="e">
        <f>IF(AND('DO NOT USE_Case Formulas'!A481,ISBLANK('Case Data Entry'!E481)),"Mobile Phone is required",IF(NOT(ISBLANK('Case Data Entry'!E481)),IF(AND(ISNUMBER(VALUE('Case Data Entry'!E481)),LEFT('Case Data Entry'!E481,1)&lt;&gt;"1",LEN('Case Data Entry'!E481)=10),"OK","Phone number must be valid format"),NA()))</f>
        <v>#N/A</v>
      </c>
      <c r="F481" s="41" t="e">
        <f>IF(LEN('Case Data Entry'!F481)&gt;255,"Home Street Address must be less than 255 characters",IF('DO NOT USE_Case Formulas'!A481,"OK",NA()))</f>
        <v>#N/A</v>
      </c>
      <c r="G481" s="41" t="e">
        <f>IF(LEN('Case Data Entry'!G481)&gt;40,"City must be less than 40 characters",IF('DO NOT USE_Case Formulas'!A481,"OK",NA()))</f>
        <v>#N/A</v>
      </c>
      <c r="H481" s="41" t="e">
        <f>IF(AND(NOT(ISBLANK('Case Data Entry'!H481)),ISNA(VLOOKUP('Case Data Entry'!H481,'DO NOT USE_School Picklist'!$P$3:$P$52,1,FALSE))),"Please select a value from the drop-down menu",IF('DO NOT USE_Case Formulas'!A481,"OK",NA()))</f>
        <v>#N/A</v>
      </c>
      <c r="I481" s="41" t="e">
        <f>IF(AND('DO NOT USE_Case Formulas'!A481,ISBLANK('Case Data Entry'!I481)),"Zip is required",IF(ISBLANK('Case Data Entry'!I481),NA(),"OK"))</f>
        <v>#N/A</v>
      </c>
      <c r="J481" s="41" t="e">
        <f>IF(AND('DO NOT USE_Case Formulas'!A481,ISBLANK('Case Data Entry'!J481)),"Student or Staff? is required",IF(ISBLANK('Case Data Entry'!J481),NA(),IF(ISNA(VLOOKUP('Case Data Entry'!J481,'DO NOT USE_School Picklist'!$B$3:$B$6,1,FALSE)),"Please select a value from the drop-down menu","OK")))</f>
        <v>#N/A</v>
      </c>
      <c r="K481" s="41" t="e">
        <f>IF(AND('Case Data Entry'!J481='DO NOT USE_School Picklist'!$B$4,ISBLANK('Case Data Entry'!K481)),"Occupation/Job Title is required if Student or Staff? is Yes, staff/faculty or volunteer",IF('DO NOT USE_Case Formulas'!A481,"OK",NA()))</f>
        <v>#N/A</v>
      </c>
      <c r="L481" s="41" t="e">
        <f ca="1">IF('Case Data Entry'!L481&gt;'DO NOT USE_School Picklist'!$C$3,"Date last on school campus/facility cannot be a future date",IF('DO NOT USE_Case Formulas'!A481,IF(ISBLANK('Case Data Entry'!L481),"Date last on school campus/facility is required","OK"),NA()))</f>
        <v>#N/A</v>
      </c>
      <c r="M481" s="41" t="e">
        <f>IF(AND('DO NOT USE_Case Formulas'!A481,ISBLANK('Case Data Entry'!M481)),"Specific Place in the Location is required",IF(ISBLANK('Case Data Entry'!M481),NA(),"OK"))</f>
        <v>#N/A</v>
      </c>
      <c r="N481" s="41" t="e">
        <f>IF(LEN('Case Data Entry'!N481)&gt;50,"Parent/Guardian Name must be less than 50 characters",IF('DO NOT USE_Case Formulas'!A481,"OK",NA()))</f>
        <v>#N/A</v>
      </c>
      <c r="O481" s="41" t="e">
        <f>IF(NOT(ISBLANK('Case Data Entry'!O481)),IF(AND(ISNUMBER('Case Data Entry'!O481),LEFT('Case Data Entry'!O481,1)&lt;&gt;"1",LEN('Case Data Entry'!O481)=10),"OK","Phone number must be valid format"),IF('DO NOT USE_Case Formulas'!A481,"OK",NA()))</f>
        <v>#N/A</v>
      </c>
      <c r="P481" s="41" t="e">
        <f>IF(AND(NOT(ISBLANK('Case Data Entry'!P481)),ISNA(VLOOKUP('Case Data Entry'!P481,'DO NOT USE_School Picklist'!$E$3:$E$10,1,FALSE))),"Please select a value from the drop-down menu",IF('DO NOT USE_Case Formulas'!A481,"OK",NA()))</f>
        <v>#N/A</v>
      </c>
      <c r="Q481" s="41" t="e">
        <f>IF(AND(NOT(ISBLANK('Case Data Entry'!Q481)),ISNA(VLOOKUP('Case Data Entry'!Q481,'DO NOT USE_School Picklist'!$F$3:$F$16,1,FALSE))),"Please select a value from the drop-down menu",IF('DO NOT USE_Case Formulas'!A481,"OK",NA()))</f>
        <v>#N/A</v>
      </c>
      <c r="R481" s="41" t="e">
        <f>IF(LEN('Case Data Entry'!R481)&gt;100,"Classroom(s) must be less than 100 characters",IF('DO NOT USE_Case Formulas'!A481,"OK",NA()))</f>
        <v>#N/A</v>
      </c>
      <c r="S481" s="41" t="e">
        <f>IF(AND(NOT(ISBLANK('Case Data Entry'!S481)),ISNA(VLOOKUP('Case Data Entry'!S481,'DO NOT USE_School Picklist'!$S$3:$S$12,1,FALSE))),"Please select a value from the drop-down menu",IF('DO NOT USE_Case Formulas'!A481,"OK",NA()))</f>
        <v>#N/A</v>
      </c>
      <c r="T481" s="41" t="e">
        <f>IF(AND(NOT(ISBLANK('Case Data Entry'!T481)),ISNA(VLOOKUP('Case Data Entry'!T481,'DO NOT USE_School Picklist'!$S$3:$S$12,1,FALSE))),"Please select a value from the drop-down menu",IF('DO NOT USE_Case Formulas'!A481,"OK",NA()))</f>
        <v>#N/A</v>
      </c>
      <c r="U481" s="41" t="e">
        <f>IF(LEN('Case Data Entry'!U481)&gt;80,"Name of Education Group must be less than 80 characters",IF('DO NOT USE_Case Formulas'!A481,"OK",NA()))</f>
        <v>#N/A</v>
      </c>
      <c r="V481" s="41" t="e">
        <f>IF(AND(NOT(ISBLANK('Case Data Entry'!V481)),ISNA(VLOOKUP('Case Data Entry'!V481,'DO NOT USE_School Picklist'!$K$3:$K$6,1,FALSE))),"Please select a value from the drop-down menu",IF('DO NOT USE_Case Formulas'!A481,"OK",NA()))</f>
        <v>#N/A</v>
      </c>
      <c r="W481" s="41" t="e">
        <f>IF(AND('DO NOT USE_Case Formulas'!A481,ISBLANK('Case Data Entry'!W481)),"Has this person had symptoms? is required",IF(AND(NOT(ISBLANK('Case Data Entry'!W481)),ISNA(VLOOKUP('Case Data Entry'!W481,'DO NOT USE_School Picklist'!$D$3:$D$5,1,FALSE))),"Please select a value from the drop-down menu",IF(NOT(ISBLANK('Case Data Entry'!W481)),"OK",NA())))</f>
        <v>#N/A</v>
      </c>
      <c r="X481" s="41" t="e">
        <f>IF(AND('Case Data Entry'!W481='DO NOT USE_School Picklist'!$D$3,ISBLANK('Case Data Entry'!X481)),"Symptom Onset Date is required if Ever Symptomatic is Yes",IF('DO NOT USE_Case Formulas'!A481,"OK",NA()))</f>
        <v>#N/A</v>
      </c>
      <c r="Y481" s="41"/>
      <c r="Z481" s="41" t="e">
        <f ca="1">IF(AND('DO NOT USE_Case Formulas'!A481,ISBLANK('Case Data Entry'!Z481)),"Lab Result Test Date is required",IF('Case Data Entry'!Z481&gt;'DO NOT USE_School Picklist'!$C$3,"Test Date cannot be a future date",IF(NOT(ISBLANK('Case Data Entry'!Z481)),"OK",NA())))</f>
        <v>#N/A</v>
      </c>
      <c r="AA481" s="41" t="e">
        <f>IF(AND(NOT(ISBLANK('Case Data Entry'!AA481)),ISNA(VLOOKUP('Case Data Entry'!AA481,'DO NOT USE_School Picklist'!$R$3:$R$7,1,FALSE))),"Please select a value from the drop-down menu",IF('DO NOT USE_Case Formulas'!A481,"OK",NA()))</f>
        <v>#N/A</v>
      </c>
      <c r="AB481" s="41" t="e">
        <f>IF(AND(NOT(ISBLANK('Case Data Entry'!AB481)),ISNA(VLOOKUP('Case Data Entry'!AB481,'DO NOT USE_School Picklist'!$Q$3:$Q$8,1,FALSE))),"Please select a value from the drop-down menu",IF('DO NOT USE_Case Formulas'!A481,"OK",NA()))</f>
        <v>#N/A</v>
      </c>
    </row>
    <row r="482" spans="1:28" x14ac:dyDescent="0.25">
      <c r="A482" s="40" t="e">
        <f>IF('DO NOT USE_Case Formulas'!A482,IF('DO NOT USE_Case Formulas'!B482,"Not all required fields are completed","OK"),NA())</f>
        <v>#N/A</v>
      </c>
      <c r="B482" s="41" t="e">
        <f>IF(AND('DO NOT USE_Case Formulas'!A482,ISBLANK('Case Data Entry'!B482)),"First Name is required",IF(NOT(ISBLANK('Case Data Entry'!B482)),"OK",NA()))</f>
        <v>#N/A</v>
      </c>
      <c r="C482" s="41" t="e">
        <f>IF(AND('DO NOT USE_Case Formulas'!A482,ISBLANK('Case Data Entry'!C482)),"Last Name is required",IF(NOT(ISBLANK('Case Data Entry'!C482)),"OK",NA()))</f>
        <v>#N/A</v>
      </c>
      <c r="D482" s="41" t="e">
        <f>IF(AND('DO NOT USE_Case Formulas'!A482,ISBLANK('Case Data Entry'!D482)),"Birthdate is required",IF(NOT(ISBLANK('Case Data Entry'!D482)),"OK",NA()))</f>
        <v>#N/A</v>
      </c>
      <c r="E482" s="41" t="e">
        <f>IF(AND('DO NOT USE_Case Formulas'!A482,ISBLANK('Case Data Entry'!E482)),"Mobile Phone is required",IF(NOT(ISBLANK('Case Data Entry'!E482)),IF(AND(ISNUMBER(VALUE('Case Data Entry'!E482)),LEFT('Case Data Entry'!E482,1)&lt;&gt;"1",LEN('Case Data Entry'!E482)=10),"OK","Phone number must be valid format"),NA()))</f>
        <v>#N/A</v>
      </c>
      <c r="F482" s="41" t="e">
        <f>IF(LEN('Case Data Entry'!F482)&gt;255,"Home Street Address must be less than 255 characters",IF('DO NOT USE_Case Formulas'!A482,"OK",NA()))</f>
        <v>#N/A</v>
      </c>
      <c r="G482" s="41" t="e">
        <f>IF(LEN('Case Data Entry'!G482)&gt;40,"City must be less than 40 characters",IF('DO NOT USE_Case Formulas'!A482,"OK",NA()))</f>
        <v>#N/A</v>
      </c>
      <c r="H482" s="41" t="e">
        <f>IF(AND(NOT(ISBLANK('Case Data Entry'!H482)),ISNA(VLOOKUP('Case Data Entry'!H482,'DO NOT USE_School Picklist'!$P$3:$P$52,1,FALSE))),"Please select a value from the drop-down menu",IF('DO NOT USE_Case Formulas'!A482,"OK",NA()))</f>
        <v>#N/A</v>
      </c>
      <c r="I482" s="41" t="e">
        <f>IF(AND('DO NOT USE_Case Formulas'!A482,ISBLANK('Case Data Entry'!I482)),"Zip is required",IF(ISBLANK('Case Data Entry'!I482),NA(),"OK"))</f>
        <v>#N/A</v>
      </c>
      <c r="J482" s="41" t="e">
        <f>IF(AND('DO NOT USE_Case Formulas'!A482,ISBLANK('Case Data Entry'!J482)),"Student or Staff? is required",IF(ISBLANK('Case Data Entry'!J482),NA(),IF(ISNA(VLOOKUP('Case Data Entry'!J482,'DO NOT USE_School Picklist'!$B$3:$B$6,1,FALSE)),"Please select a value from the drop-down menu","OK")))</f>
        <v>#N/A</v>
      </c>
      <c r="K482" s="41" t="e">
        <f>IF(AND('Case Data Entry'!J482='DO NOT USE_School Picklist'!$B$4,ISBLANK('Case Data Entry'!K482)),"Occupation/Job Title is required if Student or Staff? is Yes, staff/faculty or volunteer",IF('DO NOT USE_Case Formulas'!A482,"OK",NA()))</f>
        <v>#N/A</v>
      </c>
      <c r="L482" s="41" t="e">
        <f ca="1">IF('Case Data Entry'!L482&gt;'DO NOT USE_School Picklist'!$C$3,"Date last on school campus/facility cannot be a future date",IF('DO NOT USE_Case Formulas'!A482,IF(ISBLANK('Case Data Entry'!L482),"Date last on school campus/facility is required","OK"),NA()))</f>
        <v>#N/A</v>
      </c>
      <c r="M482" s="41" t="e">
        <f>IF(AND('DO NOT USE_Case Formulas'!A482,ISBLANK('Case Data Entry'!M482)),"Specific Place in the Location is required",IF(ISBLANK('Case Data Entry'!M482),NA(),"OK"))</f>
        <v>#N/A</v>
      </c>
      <c r="N482" s="41" t="e">
        <f>IF(LEN('Case Data Entry'!N482)&gt;50,"Parent/Guardian Name must be less than 50 characters",IF('DO NOT USE_Case Formulas'!A482,"OK",NA()))</f>
        <v>#N/A</v>
      </c>
      <c r="O482" s="41" t="e">
        <f>IF(NOT(ISBLANK('Case Data Entry'!O482)),IF(AND(ISNUMBER('Case Data Entry'!O482),LEFT('Case Data Entry'!O482,1)&lt;&gt;"1",LEN('Case Data Entry'!O482)=10),"OK","Phone number must be valid format"),IF('DO NOT USE_Case Formulas'!A482,"OK",NA()))</f>
        <v>#N/A</v>
      </c>
      <c r="P482" s="41" t="e">
        <f>IF(AND(NOT(ISBLANK('Case Data Entry'!P482)),ISNA(VLOOKUP('Case Data Entry'!P482,'DO NOT USE_School Picklist'!$E$3:$E$10,1,FALSE))),"Please select a value from the drop-down menu",IF('DO NOT USE_Case Formulas'!A482,"OK",NA()))</f>
        <v>#N/A</v>
      </c>
      <c r="Q482" s="41" t="e">
        <f>IF(AND(NOT(ISBLANK('Case Data Entry'!Q482)),ISNA(VLOOKUP('Case Data Entry'!Q482,'DO NOT USE_School Picklist'!$F$3:$F$16,1,FALSE))),"Please select a value from the drop-down menu",IF('DO NOT USE_Case Formulas'!A482,"OK",NA()))</f>
        <v>#N/A</v>
      </c>
      <c r="R482" s="41" t="e">
        <f>IF(LEN('Case Data Entry'!R482)&gt;100,"Classroom(s) must be less than 100 characters",IF('DO NOT USE_Case Formulas'!A482,"OK",NA()))</f>
        <v>#N/A</v>
      </c>
      <c r="S482" s="41" t="e">
        <f>IF(AND(NOT(ISBLANK('Case Data Entry'!S482)),ISNA(VLOOKUP('Case Data Entry'!S482,'DO NOT USE_School Picklist'!$S$3:$S$12,1,FALSE))),"Please select a value from the drop-down menu",IF('DO NOT USE_Case Formulas'!A482,"OK",NA()))</f>
        <v>#N/A</v>
      </c>
      <c r="T482" s="41" t="e">
        <f>IF(AND(NOT(ISBLANK('Case Data Entry'!T482)),ISNA(VLOOKUP('Case Data Entry'!T482,'DO NOT USE_School Picklist'!$S$3:$S$12,1,FALSE))),"Please select a value from the drop-down menu",IF('DO NOT USE_Case Formulas'!A482,"OK",NA()))</f>
        <v>#N/A</v>
      </c>
      <c r="U482" s="41" t="e">
        <f>IF(LEN('Case Data Entry'!U482)&gt;80,"Name of Education Group must be less than 80 characters",IF('DO NOT USE_Case Formulas'!A482,"OK",NA()))</f>
        <v>#N/A</v>
      </c>
      <c r="V482" s="41" t="e">
        <f>IF(AND(NOT(ISBLANK('Case Data Entry'!V482)),ISNA(VLOOKUP('Case Data Entry'!V482,'DO NOT USE_School Picklist'!$K$3:$K$6,1,FALSE))),"Please select a value from the drop-down menu",IF('DO NOT USE_Case Formulas'!A482,"OK",NA()))</f>
        <v>#N/A</v>
      </c>
      <c r="W482" s="41" t="e">
        <f>IF(AND('DO NOT USE_Case Formulas'!A482,ISBLANK('Case Data Entry'!W482)),"Has this person had symptoms? is required",IF(AND(NOT(ISBLANK('Case Data Entry'!W482)),ISNA(VLOOKUP('Case Data Entry'!W482,'DO NOT USE_School Picklist'!$D$3:$D$5,1,FALSE))),"Please select a value from the drop-down menu",IF(NOT(ISBLANK('Case Data Entry'!W482)),"OK",NA())))</f>
        <v>#N/A</v>
      </c>
      <c r="X482" s="41" t="e">
        <f>IF(AND('Case Data Entry'!W482='DO NOT USE_School Picklist'!$D$3,ISBLANK('Case Data Entry'!X482)),"Symptom Onset Date is required if Ever Symptomatic is Yes",IF('DO NOT USE_Case Formulas'!A482,"OK",NA()))</f>
        <v>#N/A</v>
      </c>
      <c r="Y482" s="41"/>
      <c r="Z482" s="41" t="e">
        <f ca="1">IF(AND('DO NOT USE_Case Formulas'!A482,ISBLANK('Case Data Entry'!Z482)),"Lab Result Test Date is required",IF('Case Data Entry'!Z482&gt;'DO NOT USE_School Picklist'!$C$3,"Test Date cannot be a future date",IF(NOT(ISBLANK('Case Data Entry'!Z482)),"OK",NA())))</f>
        <v>#N/A</v>
      </c>
      <c r="AA482" s="41" t="e">
        <f>IF(AND(NOT(ISBLANK('Case Data Entry'!AA482)),ISNA(VLOOKUP('Case Data Entry'!AA482,'DO NOT USE_School Picklist'!$R$3:$R$7,1,FALSE))),"Please select a value from the drop-down menu",IF('DO NOT USE_Case Formulas'!A482,"OK",NA()))</f>
        <v>#N/A</v>
      </c>
      <c r="AB482" s="41" t="e">
        <f>IF(AND(NOT(ISBLANK('Case Data Entry'!AB482)),ISNA(VLOOKUP('Case Data Entry'!AB482,'DO NOT USE_School Picklist'!$Q$3:$Q$8,1,FALSE))),"Please select a value from the drop-down menu",IF('DO NOT USE_Case Formulas'!A482,"OK",NA()))</f>
        <v>#N/A</v>
      </c>
    </row>
    <row r="483" spans="1:28" x14ac:dyDescent="0.25">
      <c r="A483" s="40" t="e">
        <f>IF('DO NOT USE_Case Formulas'!A483,IF('DO NOT USE_Case Formulas'!B483,"Not all required fields are completed","OK"),NA())</f>
        <v>#N/A</v>
      </c>
      <c r="B483" s="41" t="e">
        <f>IF(AND('DO NOT USE_Case Formulas'!A483,ISBLANK('Case Data Entry'!B483)),"First Name is required",IF(NOT(ISBLANK('Case Data Entry'!B483)),"OK",NA()))</f>
        <v>#N/A</v>
      </c>
      <c r="C483" s="41" t="e">
        <f>IF(AND('DO NOT USE_Case Formulas'!A483,ISBLANK('Case Data Entry'!C483)),"Last Name is required",IF(NOT(ISBLANK('Case Data Entry'!C483)),"OK",NA()))</f>
        <v>#N/A</v>
      </c>
      <c r="D483" s="41" t="e">
        <f>IF(AND('DO NOT USE_Case Formulas'!A483,ISBLANK('Case Data Entry'!D483)),"Birthdate is required",IF(NOT(ISBLANK('Case Data Entry'!D483)),"OK",NA()))</f>
        <v>#N/A</v>
      </c>
      <c r="E483" s="41" t="e">
        <f>IF(AND('DO NOT USE_Case Formulas'!A483,ISBLANK('Case Data Entry'!E483)),"Mobile Phone is required",IF(NOT(ISBLANK('Case Data Entry'!E483)),IF(AND(ISNUMBER(VALUE('Case Data Entry'!E483)),LEFT('Case Data Entry'!E483,1)&lt;&gt;"1",LEN('Case Data Entry'!E483)=10),"OK","Phone number must be valid format"),NA()))</f>
        <v>#N/A</v>
      </c>
      <c r="F483" s="41" t="e">
        <f>IF(LEN('Case Data Entry'!F483)&gt;255,"Home Street Address must be less than 255 characters",IF('DO NOT USE_Case Formulas'!A483,"OK",NA()))</f>
        <v>#N/A</v>
      </c>
      <c r="G483" s="41" t="e">
        <f>IF(LEN('Case Data Entry'!G483)&gt;40,"City must be less than 40 characters",IF('DO NOT USE_Case Formulas'!A483,"OK",NA()))</f>
        <v>#N/A</v>
      </c>
      <c r="H483" s="41" t="e">
        <f>IF(AND(NOT(ISBLANK('Case Data Entry'!H483)),ISNA(VLOOKUP('Case Data Entry'!H483,'DO NOT USE_School Picklist'!$P$3:$P$52,1,FALSE))),"Please select a value from the drop-down menu",IF('DO NOT USE_Case Formulas'!A483,"OK",NA()))</f>
        <v>#N/A</v>
      </c>
      <c r="I483" s="41" t="e">
        <f>IF(AND('DO NOT USE_Case Formulas'!A483,ISBLANK('Case Data Entry'!I483)),"Zip is required",IF(ISBLANK('Case Data Entry'!I483),NA(),"OK"))</f>
        <v>#N/A</v>
      </c>
      <c r="J483" s="41" t="e">
        <f>IF(AND('DO NOT USE_Case Formulas'!A483,ISBLANK('Case Data Entry'!J483)),"Student or Staff? is required",IF(ISBLANK('Case Data Entry'!J483),NA(),IF(ISNA(VLOOKUP('Case Data Entry'!J483,'DO NOT USE_School Picklist'!$B$3:$B$6,1,FALSE)),"Please select a value from the drop-down menu","OK")))</f>
        <v>#N/A</v>
      </c>
      <c r="K483" s="41" t="e">
        <f>IF(AND('Case Data Entry'!J483='DO NOT USE_School Picklist'!$B$4,ISBLANK('Case Data Entry'!K483)),"Occupation/Job Title is required if Student or Staff? is Yes, staff/faculty or volunteer",IF('DO NOT USE_Case Formulas'!A483,"OK",NA()))</f>
        <v>#N/A</v>
      </c>
      <c r="L483" s="41" t="e">
        <f ca="1">IF('Case Data Entry'!L483&gt;'DO NOT USE_School Picklist'!$C$3,"Date last on school campus/facility cannot be a future date",IF('DO NOT USE_Case Formulas'!A483,IF(ISBLANK('Case Data Entry'!L483),"Date last on school campus/facility is required","OK"),NA()))</f>
        <v>#N/A</v>
      </c>
      <c r="M483" s="41" t="e">
        <f>IF(AND('DO NOT USE_Case Formulas'!A483,ISBLANK('Case Data Entry'!M483)),"Specific Place in the Location is required",IF(ISBLANK('Case Data Entry'!M483),NA(),"OK"))</f>
        <v>#N/A</v>
      </c>
      <c r="N483" s="41" t="e">
        <f>IF(LEN('Case Data Entry'!N483)&gt;50,"Parent/Guardian Name must be less than 50 characters",IF('DO NOT USE_Case Formulas'!A483,"OK",NA()))</f>
        <v>#N/A</v>
      </c>
      <c r="O483" s="41" t="e">
        <f>IF(NOT(ISBLANK('Case Data Entry'!O483)),IF(AND(ISNUMBER('Case Data Entry'!O483),LEFT('Case Data Entry'!O483,1)&lt;&gt;"1",LEN('Case Data Entry'!O483)=10),"OK","Phone number must be valid format"),IF('DO NOT USE_Case Formulas'!A483,"OK",NA()))</f>
        <v>#N/A</v>
      </c>
      <c r="P483" s="41" t="e">
        <f>IF(AND(NOT(ISBLANK('Case Data Entry'!P483)),ISNA(VLOOKUP('Case Data Entry'!P483,'DO NOT USE_School Picklist'!$E$3:$E$10,1,FALSE))),"Please select a value from the drop-down menu",IF('DO NOT USE_Case Formulas'!A483,"OK",NA()))</f>
        <v>#N/A</v>
      </c>
      <c r="Q483" s="41" t="e">
        <f>IF(AND(NOT(ISBLANK('Case Data Entry'!Q483)),ISNA(VLOOKUP('Case Data Entry'!Q483,'DO NOT USE_School Picklist'!$F$3:$F$16,1,FALSE))),"Please select a value from the drop-down menu",IF('DO NOT USE_Case Formulas'!A483,"OK",NA()))</f>
        <v>#N/A</v>
      </c>
      <c r="R483" s="41" t="e">
        <f>IF(LEN('Case Data Entry'!R483)&gt;100,"Classroom(s) must be less than 100 characters",IF('DO NOT USE_Case Formulas'!A483,"OK",NA()))</f>
        <v>#N/A</v>
      </c>
      <c r="S483" s="41" t="e">
        <f>IF(AND(NOT(ISBLANK('Case Data Entry'!S483)),ISNA(VLOOKUP('Case Data Entry'!S483,'DO NOT USE_School Picklist'!$S$3:$S$12,1,FALSE))),"Please select a value from the drop-down menu",IF('DO NOT USE_Case Formulas'!A483,"OK",NA()))</f>
        <v>#N/A</v>
      </c>
      <c r="T483" s="41" t="e">
        <f>IF(AND(NOT(ISBLANK('Case Data Entry'!T483)),ISNA(VLOOKUP('Case Data Entry'!T483,'DO NOT USE_School Picklist'!$S$3:$S$12,1,FALSE))),"Please select a value from the drop-down menu",IF('DO NOT USE_Case Formulas'!A483,"OK",NA()))</f>
        <v>#N/A</v>
      </c>
      <c r="U483" s="41" t="e">
        <f>IF(LEN('Case Data Entry'!U483)&gt;80,"Name of Education Group must be less than 80 characters",IF('DO NOT USE_Case Formulas'!A483,"OK",NA()))</f>
        <v>#N/A</v>
      </c>
      <c r="V483" s="41" t="e">
        <f>IF(AND(NOT(ISBLANK('Case Data Entry'!V483)),ISNA(VLOOKUP('Case Data Entry'!V483,'DO NOT USE_School Picklist'!$K$3:$K$6,1,FALSE))),"Please select a value from the drop-down menu",IF('DO NOT USE_Case Formulas'!A483,"OK",NA()))</f>
        <v>#N/A</v>
      </c>
      <c r="W483" s="41" t="e">
        <f>IF(AND('DO NOT USE_Case Formulas'!A483,ISBLANK('Case Data Entry'!W483)),"Has this person had symptoms? is required",IF(AND(NOT(ISBLANK('Case Data Entry'!W483)),ISNA(VLOOKUP('Case Data Entry'!W483,'DO NOT USE_School Picklist'!$D$3:$D$5,1,FALSE))),"Please select a value from the drop-down menu",IF(NOT(ISBLANK('Case Data Entry'!W483)),"OK",NA())))</f>
        <v>#N/A</v>
      </c>
      <c r="X483" s="41" t="e">
        <f>IF(AND('Case Data Entry'!W483='DO NOT USE_School Picklist'!$D$3,ISBLANK('Case Data Entry'!X483)),"Symptom Onset Date is required if Ever Symptomatic is Yes",IF('DO NOT USE_Case Formulas'!A483,"OK",NA()))</f>
        <v>#N/A</v>
      </c>
      <c r="Y483" s="41"/>
      <c r="Z483" s="41" t="e">
        <f ca="1">IF(AND('DO NOT USE_Case Formulas'!A483,ISBLANK('Case Data Entry'!Z483)),"Lab Result Test Date is required",IF('Case Data Entry'!Z483&gt;'DO NOT USE_School Picklist'!$C$3,"Test Date cannot be a future date",IF(NOT(ISBLANK('Case Data Entry'!Z483)),"OK",NA())))</f>
        <v>#N/A</v>
      </c>
      <c r="AA483" s="41" t="e">
        <f>IF(AND(NOT(ISBLANK('Case Data Entry'!AA483)),ISNA(VLOOKUP('Case Data Entry'!AA483,'DO NOT USE_School Picklist'!$R$3:$R$7,1,FALSE))),"Please select a value from the drop-down menu",IF('DO NOT USE_Case Formulas'!A483,"OK",NA()))</f>
        <v>#N/A</v>
      </c>
      <c r="AB483" s="41" t="e">
        <f>IF(AND(NOT(ISBLANK('Case Data Entry'!AB483)),ISNA(VLOOKUP('Case Data Entry'!AB483,'DO NOT USE_School Picklist'!$Q$3:$Q$8,1,FALSE))),"Please select a value from the drop-down menu",IF('DO NOT USE_Case Formulas'!A483,"OK",NA()))</f>
        <v>#N/A</v>
      </c>
    </row>
    <row r="484" spans="1:28" x14ac:dyDescent="0.25">
      <c r="A484" s="40" t="e">
        <f>IF('DO NOT USE_Case Formulas'!A484,IF('DO NOT USE_Case Formulas'!B484,"Not all required fields are completed","OK"),NA())</f>
        <v>#N/A</v>
      </c>
      <c r="B484" s="41" t="e">
        <f>IF(AND('DO NOT USE_Case Formulas'!A484,ISBLANK('Case Data Entry'!B484)),"First Name is required",IF(NOT(ISBLANK('Case Data Entry'!B484)),"OK",NA()))</f>
        <v>#N/A</v>
      </c>
      <c r="C484" s="41" t="e">
        <f>IF(AND('DO NOT USE_Case Formulas'!A484,ISBLANK('Case Data Entry'!C484)),"Last Name is required",IF(NOT(ISBLANK('Case Data Entry'!C484)),"OK",NA()))</f>
        <v>#N/A</v>
      </c>
      <c r="D484" s="41" t="e">
        <f>IF(AND('DO NOT USE_Case Formulas'!A484,ISBLANK('Case Data Entry'!D484)),"Birthdate is required",IF(NOT(ISBLANK('Case Data Entry'!D484)),"OK",NA()))</f>
        <v>#N/A</v>
      </c>
      <c r="E484" s="41" t="e">
        <f>IF(AND('DO NOT USE_Case Formulas'!A484,ISBLANK('Case Data Entry'!E484)),"Mobile Phone is required",IF(NOT(ISBLANK('Case Data Entry'!E484)),IF(AND(ISNUMBER(VALUE('Case Data Entry'!E484)),LEFT('Case Data Entry'!E484,1)&lt;&gt;"1",LEN('Case Data Entry'!E484)=10),"OK","Phone number must be valid format"),NA()))</f>
        <v>#N/A</v>
      </c>
      <c r="F484" s="41" t="e">
        <f>IF(LEN('Case Data Entry'!F484)&gt;255,"Home Street Address must be less than 255 characters",IF('DO NOT USE_Case Formulas'!A484,"OK",NA()))</f>
        <v>#N/A</v>
      </c>
      <c r="G484" s="41" t="e">
        <f>IF(LEN('Case Data Entry'!G484)&gt;40,"City must be less than 40 characters",IF('DO NOT USE_Case Formulas'!A484,"OK",NA()))</f>
        <v>#N/A</v>
      </c>
      <c r="H484" s="41" t="e">
        <f>IF(AND(NOT(ISBLANK('Case Data Entry'!H484)),ISNA(VLOOKUP('Case Data Entry'!H484,'DO NOT USE_School Picklist'!$P$3:$P$52,1,FALSE))),"Please select a value from the drop-down menu",IF('DO NOT USE_Case Formulas'!A484,"OK",NA()))</f>
        <v>#N/A</v>
      </c>
      <c r="I484" s="41" t="e">
        <f>IF(AND('DO NOT USE_Case Formulas'!A484,ISBLANK('Case Data Entry'!I484)),"Zip is required",IF(ISBLANK('Case Data Entry'!I484),NA(),"OK"))</f>
        <v>#N/A</v>
      </c>
      <c r="J484" s="41" t="e">
        <f>IF(AND('DO NOT USE_Case Formulas'!A484,ISBLANK('Case Data Entry'!J484)),"Student or Staff? is required",IF(ISBLANK('Case Data Entry'!J484),NA(),IF(ISNA(VLOOKUP('Case Data Entry'!J484,'DO NOT USE_School Picklist'!$B$3:$B$6,1,FALSE)),"Please select a value from the drop-down menu","OK")))</f>
        <v>#N/A</v>
      </c>
      <c r="K484" s="41" t="e">
        <f>IF(AND('Case Data Entry'!J484='DO NOT USE_School Picklist'!$B$4,ISBLANK('Case Data Entry'!K484)),"Occupation/Job Title is required if Student or Staff? is Yes, staff/faculty or volunteer",IF('DO NOT USE_Case Formulas'!A484,"OK",NA()))</f>
        <v>#N/A</v>
      </c>
      <c r="L484" s="41" t="e">
        <f ca="1">IF('Case Data Entry'!L484&gt;'DO NOT USE_School Picklist'!$C$3,"Date last on school campus/facility cannot be a future date",IF('DO NOT USE_Case Formulas'!A484,IF(ISBLANK('Case Data Entry'!L484),"Date last on school campus/facility is required","OK"),NA()))</f>
        <v>#N/A</v>
      </c>
      <c r="M484" s="41" t="e">
        <f>IF(AND('DO NOT USE_Case Formulas'!A484,ISBLANK('Case Data Entry'!M484)),"Specific Place in the Location is required",IF(ISBLANK('Case Data Entry'!M484),NA(),"OK"))</f>
        <v>#N/A</v>
      </c>
      <c r="N484" s="41" t="e">
        <f>IF(LEN('Case Data Entry'!N484)&gt;50,"Parent/Guardian Name must be less than 50 characters",IF('DO NOT USE_Case Formulas'!A484,"OK",NA()))</f>
        <v>#N/A</v>
      </c>
      <c r="O484" s="41" t="e">
        <f>IF(NOT(ISBLANK('Case Data Entry'!O484)),IF(AND(ISNUMBER('Case Data Entry'!O484),LEFT('Case Data Entry'!O484,1)&lt;&gt;"1",LEN('Case Data Entry'!O484)=10),"OK","Phone number must be valid format"),IF('DO NOT USE_Case Formulas'!A484,"OK",NA()))</f>
        <v>#N/A</v>
      </c>
      <c r="P484" s="41" t="e">
        <f>IF(AND(NOT(ISBLANK('Case Data Entry'!P484)),ISNA(VLOOKUP('Case Data Entry'!P484,'DO NOT USE_School Picklist'!$E$3:$E$10,1,FALSE))),"Please select a value from the drop-down menu",IF('DO NOT USE_Case Formulas'!A484,"OK",NA()))</f>
        <v>#N/A</v>
      </c>
      <c r="Q484" s="41" t="e">
        <f>IF(AND(NOT(ISBLANK('Case Data Entry'!Q484)),ISNA(VLOOKUP('Case Data Entry'!Q484,'DO NOT USE_School Picklist'!$F$3:$F$16,1,FALSE))),"Please select a value from the drop-down menu",IF('DO NOT USE_Case Formulas'!A484,"OK",NA()))</f>
        <v>#N/A</v>
      </c>
      <c r="R484" s="41" t="e">
        <f>IF(LEN('Case Data Entry'!R484)&gt;100,"Classroom(s) must be less than 100 characters",IF('DO NOT USE_Case Formulas'!A484,"OK",NA()))</f>
        <v>#N/A</v>
      </c>
      <c r="S484" s="41" t="e">
        <f>IF(AND(NOT(ISBLANK('Case Data Entry'!S484)),ISNA(VLOOKUP('Case Data Entry'!S484,'DO NOT USE_School Picklist'!$S$3:$S$12,1,FALSE))),"Please select a value from the drop-down menu",IF('DO NOT USE_Case Formulas'!A484,"OK",NA()))</f>
        <v>#N/A</v>
      </c>
      <c r="T484" s="41" t="e">
        <f>IF(AND(NOT(ISBLANK('Case Data Entry'!T484)),ISNA(VLOOKUP('Case Data Entry'!T484,'DO NOT USE_School Picklist'!$S$3:$S$12,1,FALSE))),"Please select a value from the drop-down menu",IF('DO NOT USE_Case Formulas'!A484,"OK",NA()))</f>
        <v>#N/A</v>
      </c>
      <c r="U484" s="41" t="e">
        <f>IF(LEN('Case Data Entry'!U484)&gt;80,"Name of Education Group must be less than 80 characters",IF('DO NOT USE_Case Formulas'!A484,"OK",NA()))</f>
        <v>#N/A</v>
      </c>
      <c r="V484" s="41" t="e">
        <f>IF(AND(NOT(ISBLANK('Case Data Entry'!V484)),ISNA(VLOOKUP('Case Data Entry'!V484,'DO NOT USE_School Picklist'!$K$3:$K$6,1,FALSE))),"Please select a value from the drop-down menu",IF('DO NOT USE_Case Formulas'!A484,"OK",NA()))</f>
        <v>#N/A</v>
      </c>
      <c r="W484" s="41" t="e">
        <f>IF(AND('DO NOT USE_Case Formulas'!A484,ISBLANK('Case Data Entry'!W484)),"Has this person had symptoms? is required",IF(AND(NOT(ISBLANK('Case Data Entry'!W484)),ISNA(VLOOKUP('Case Data Entry'!W484,'DO NOT USE_School Picklist'!$D$3:$D$5,1,FALSE))),"Please select a value from the drop-down menu",IF(NOT(ISBLANK('Case Data Entry'!W484)),"OK",NA())))</f>
        <v>#N/A</v>
      </c>
      <c r="X484" s="41" t="e">
        <f>IF(AND('Case Data Entry'!W484='DO NOT USE_School Picklist'!$D$3,ISBLANK('Case Data Entry'!X484)),"Symptom Onset Date is required if Ever Symptomatic is Yes",IF('DO NOT USE_Case Formulas'!A484,"OK",NA()))</f>
        <v>#N/A</v>
      </c>
      <c r="Y484" s="41"/>
      <c r="Z484" s="41" t="e">
        <f ca="1">IF(AND('DO NOT USE_Case Formulas'!A484,ISBLANK('Case Data Entry'!Z484)),"Lab Result Test Date is required",IF('Case Data Entry'!Z484&gt;'DO NOT USE_School Picklist'!$C$3,"Test Date cannot be a future date",IF(NOT(ISBLANK('Case Data Entry'!Z484)),"OK",NA())))</f>
        <v>#N/A</v>
      </c>
      <c r="AA484" s="41" t="e">
        <f>IF(AND(NOT(ISBLANK('Case Data Entry'!AA484)),ISNA(VLOOKUP('Case Data Entry'!AA484,'DO NOT USE_School Picklist'!$R$3:$R$7,1,FALSE))),"Please select a value from the drop-down menu",IF('DO NOT USE_Case Formulas'!A484,"OK",NA()))</f>
        <v>#N/A</v>
      </c>
      <c r="AB484" s="41" t="e">
        <f>IF(AND(NOT(ISBLANK('Case Data Entry'!AB484)),ISNA(VLOOKUP('Case Data Entry'!AB484,'DO NOT USE_School Picklist'!$Q$3:$Q$8,1,FALSE))),"Please select a value from the drop-down menu",IF('DO NOT USE_Case Formulas'!A484,"OK",NA()))</f>
        <v>#N/A</v>
      </c>
    </row>
    <row r="485" spans="1:28" x14ac:dyDescent="0.25">
      <c r="A485" s="40" t="e">
        <f>IF('DO NOT USE_Case Formulas'!A485,IF('DO NOT USE_Case Formulas'!B485,"Not all required fields are completed","OK"),NA())</f>
        <v>#N/A</v>
      </c>
      <c r="B485" s="41" t="e">
        <f>IF(AND('DO NOT USE_Case Formulas'!A485,ISBLANK('Case Data Entry'!B485)),"First Name is required",IF(NOT(ISBLANK('Case Data Entry'!B485)),"OK",NA()))</f>
        <v>#N/A</v>
      </c>
      <c r="C485" s="41" t="e">
        <f>IF(AND('DO NOT USE_Case Formulas'!A485,ISBLANK('Case Data Entry'!C485)),"Last Name is required",IF(NOT(ISBLANK('Case Data Entry'!C485)),"OK",NA()))</f>
        <v>#N/A</v>
      </c>
      <c r="D485" s="41" t="e">
        <f>IF(AND('DO NOT USE_Case Formulas'!A485,ISBLANK('Case Data Entry'!D485)),"Birthdate is required",IF(NOT(ISBLANK('Case Data Entry'!D485)),"OK",NA()))</f>
        <v>#N/A</v>
      </c>
      <c r="E485" s="41" t="e">
        <f>IF(AND('DO NOT USE_Case Formulas'!A485,ISBLANK('Case Data Entry'!E485)),"Mobile Phone is required",IF(NOT(ISBLANK('Case Data Entry'!E485)),IF(AND(ISNUMBER(VALUE('Case Data Entry'!E485)),LEFT('Case Data Entry'!E485,1)&lt;&gt;"1",LEN('Case Data Entry'!E485)=10),"OK","Phone number must be valid format"),NA()))</f>
        <v>#N/A</v>
      </c>
      <c r="F485" s="41" t="e">
        <f>IF(LEN('Case Data Entry'!F485)&gt;255,"Home Street Address must be less than 255 characters",IF('DO NOT USE_Case Formulas'!A485,"OK",NA()))</f>
        <v>#N/A</v>
      </c>
      <c r="G485" s="41" t="e">
        <f>IF(LEN('Case Data Entry'!G485)&gt;40,"City must be less than 40 characters",IF('DO NOT USE_Case Formulas'!A485,"OK",NA()))</f>
        <v>#N/A</v>
      </c>
      <c r="H485" s="41" t="e">
        <f>IF(AND(NOT(ISBLANK('Case Data Entry'!H485)),ISNA(VLOOKUP('Case Data Entry'!H485,'DO NOT USE_School Picklist'!$P$3:$P$52,1,FALSE))),"Please select a value from the drop-down menu",IF('DO NOT USE_Case Formulas'!A485,"OK",NA()))</f>
        <v>#N/A</v>
      </c>
      <c r="I485" s="41" t="e">
        <f>IF(AND('DO NOT USE_Case Formulas'!A485,ISBLANK('Case Data Entry'!I485)),"Zip is required",IF(ISBLANK('Case Data Entry'!I485),NA(),"OK"))</f>
        <v>#N/A</v>
      </c>
      <c r="J485" s="41" t="e">
        <f>IF(AND('DO NOT USE_Case Formulas'!A485,ISBLANK('Case Data Entry'!J485)),"Student or Staff? is required",IF(ISBLANK('Case Data Entry'!J485),NA(),IF(ISNA(VLOOKUP('Case Data Entry'!J485,'DO NOT USE_School Picklist'!$B$3:$B$6,1,FALSE)),"Please select a value from the drop-down menu","OK")))</f>
        <v>#N/A</v>
      </c>
      <c r="K485" s="41" t="e">
        <f>IF(AND('Case Data Entry'!J485='DO NOT USE_School Picklist'!$B$4,ISBLANK('Case Data Entry'!K485)),"Occupation/Job Title is required if Student or Staff? is Yes, staff/faculty or volunteer",IF('DO NOT USE_Case Formulas'!A485,"OK",NA()))</f>
        <v>#N/A</v>
      </c>
      <c r="L485" s="41" t="e">
        <f ca="1">IF('Case Data Entry'!L485&gt;'DO NOT USE_School Picklist'!$C$3,"Date last on school campus/facility cannot be a future date",IF('DO NOT USE_Case Formulas'!A485,IF(ISBLANK('Case Data Entry'!L485),"Date last on school campus/facility is required","OK"),NA()))</f>
        <v>#N/A</v>
      </c>
      <c r="M485" s="41" t="e">
        <f>IF(AND('DO NOT USE_Case Formulas'!A485,ISBLANK('Case Data Entry'!M485)),"Specific Place in the Location is required",IF(ISBLANK('Case Data Entry'!M485),NA(),"OK"))</f>
        <v>#N/A</v>
      </c>
      <c r="N485" s="41" t="e">
        <f>IF(LEN('Case Data Entry'!N485)&gt;50,"Parent/Guardian Name must be less than 50 characters",IF('DO NOT USE_Case Formulas'!A485,"OK",NA()))</f>
        <v>#N/A</v>
      </c>
      <c r="O485" s="41" t="e">
        <f>IF(NOT(ISBLANK('Case Data Entry'!O485)),IF(AND(ISNUMBER('Case Data Entry'!O485),LEFT('Case Data Entry'!O485,1)&lt;&gt;"1",LEN('Case Data Entry'!O485)=10),"OK","Phone number must be valid format"),IF('DO NOT USE_Case Formulas'!A485,"OK",NA()))</f>
        <v>#N/A</v>
      </c>
      <c r="P485" s="41" t="e">
        <f>IF(AND(NOT(ISBLANK('Case Data Entry'!P485)),ISNA(VLOOKUP('Case Data Entry'!P485,'DO NOT USE_School Picklist'!$E$3:$E$10,1,FALSE))),"Please select a value from the drop-down menu",IF('DO NOT USE_Case Formulas'!A485,"OK",NA()))</f>
        <v>#N/A</v>
      </c>
      <c r="Q485" s="41" t="e">
        <f>IF(AND(NOT(ISBLANK('Case Data Entry'!Q485)),ISNA(VLOOKUP('Case Data Entry'!Q485,'DO NOT USE_School Picklist'!$F$3:$F$16,1,FALSE))),"Please select a value from the drop-down menu",IF('DO NOT USE_Case Formulas'!A485,"OK",NA()))</f>
        <v>#N/A</v>
      </c>
      <c r="R485" s="41" t="e">
        <f>IF(LEN('Case Data Entry'!R485)&gt;100,"Classroom(s) must be less than 100 characters",IF('DO NOT USE_Case Formulas'!A485,"OK",NA()))</f>
        <v>#N/A</v>
      </c>
      <c r="S485" s="41" t="e">
        <f>IF(AND(NOT(ISBLANK('Case Data Entry'!S485)),ISNA(VLOOKUP('Case Data Entry'!S485,'DO NOT USE_School Picklist'!$S$3:$S$12,1,FALSE))),"Please select a value from the drop-down menu",IF('DO NOT USE_Case Formulas'!A485,"OK",NA()))</f>
        <v>#N/A</v>
      </c>
      <c r="T485" s="41" t="e">
        <f>IF(AND(NOT(ISBLANK('Case Data Entry'!T485)),ISNA(VLOOKUP('Case Data Entry'!T485,'DO NOT USE_School Picklist'!$S$3:$S$12,1,FALSE))),"Please select a value from the drop-down menu",IF('DO NOT USE_Case Formulas'!A485,"OK",NA()))</f>
        <v>#N/A</v>
      </c>
      <c r="U485" s="41" t="e">
        <f>IF(LEN('Case Data Entry'!U485)&gt;80,"Name of Education Group must be less than 80 characters",IF('DO NOT USE_Case Formulas'!A485,"OK",NA()))</f>
        <v>#N/A</v>
      </c>
      <c r="V485" s="41" t="e">
        <f>IF(AND(NOT(ISBLANK('Case Data Entry'!V485)),ISNA(VLOOKUP('Case Data Entry'!V485,'DO NOT USE_School Picklist'!$K$3:$K$6,1,FALSE))),"Please select a value from the drop-down menu",IF('DO NOT USE_Case Formulas'!A485,"OK",NA()))</f>
        <v>#N/A</v>
      </c>
      <c r="W485" s="41" t="e">
        <f>IF(AND('DO NOT USE_Case Formulas'!A485,ISBLANK('Case Data Entry'!W485)),"Has this person had symptoms? is required",IF(AND(NOT(ISBLANK('Case Data Entry'!W485)),ISNA(VLOOKUP('Case Data Entry'!W485,'DO NOT USE_School Picklist'!$D$3:$D$5,1,FALSE))),"Please select a value from the drop-down menu",IF(NOT(ISBLANK('Case Data Entry'!W485)),"OK",NA())))</f>
        <v>#N/A</v>
      </c>
      <c r="X485" s="41" t="e">
        <f>IF(AND('Case Data Entry'!W485='DO NOT USE_School Picklist'!$D$3,ISBLANK('Case Data Entry'!X485)),"Symptom Onset Date is required if Ever Symptomatic is Yes",IF('DO NOT USE_Case Formulas'!A485,"OK",NA()))</f>
        <v>#N/A</v>
      </c>
      <c r="Y485" s="41"/>
      <c r="Z485" s="41" t="e">
        <f ca="1">IF(AND('DO NOT USE_Case Formulas'!A485,ISBLANK('Case Data Entry'!Z485)),"Lab Result Test Date is required",IF('Case Data Entry'!Z485&gt;'DO NOT USE_School Picklist'!$C$3,"Test Date cannot be a future date",IF(NOT(ISBLANK('Case Data Entry'!Z485)),"OK",NA())))</f>
        <v>#N/A</v>
      </c>
      <c r="AA485" s="41" t="e">
        <f>IF(AND(NOT(ISBLANK('Case Data Entry'!AA485)),ISNA(VLOOKUP('Case Data Entry'!AA485,'DO NOT USE_School Picklist'!$R$3:$R$7,1,FALSE))),"Please select a value from the drop-down menu",IF('DO NOT USE_Case Formulas'!A485,"OK",NA()))</f>
        <v>#N/A</v>
      </c>
      <c r="AB485" s="41" t="e">
        <f>IF(AND(NOT(ISBLANK('Case Data Entry'!AB485)),ISNA(VLOOKUP('Case Data Entry'!AB485,'DO NOT USE_School Picklist'!$Q$3:$Q$8,1,FALSE))),"Please select a value from the drop-down menu",IF('DO NOT USE_Case Formulas'!A485,"OK",NA()))</f>
        <v>#N/A</v>
      </c>
    </row>
    <row r="486" spans="1:28" x14ac:dyDescent="0.25">
      <c r="A486" s="40" t="e">
        <f>IF('DO NOT USE_Case Formulas'!A486,IF('DO NOT USE_Case Formulas'!B486,"Not all required fields are completed","OK"),NA())</f>
        <v>#N/A</v>
      </c>
      <c r="B486" s="41" t="e">
        <f>IF(AND('DO NOT USE_Case Formulas'!A486,ISBLANK('Case Data Entry'!B486)),"First Name is required",IF(NOT(ISBLANK('Case Data Entry'!B486)),"OK",NA()))</f>
        <v>#N/A</v>
      </c>
      <c r="C486" s="41" t="e">
        <f>IF(AND('DO NOT USE_Case Formulas'!A486,ISBLANK('Case Data Entry'!C486)),"Last Name is required",IF(NOT(ISBLANK('Case Data Entry'!C486)),"OK",NA()))</f>
        <v>#N/A</v>
      </c>
      <c r="D486" s="41" t="e">
        <f>IF(AND('DO NOT USE_Case Formulas'!A486,ISBLANK('Case Data Entry'!D486)),"Birthdate is required",IF(NOT(ISBLANK('Case Data Entry'!D486)),"OK",NA()))</f>
        <v>#N/A</v>
      </c>
      <c r="E486" s="41" t="e">
        <f>IF(AND('DO NOT USE_Case Formulas'!A486,ISBLANK('Case Data Entry'!E486)),"Mobile Phone is required",IF(NOT(ISBLANK('Case Data Entry'!E486)),IF(AND(ISNUMBER(VALUE('Case Data Entry'!E486)),LEFT('Case Data Entry'!E486,1)&lt;&gt;"1",LEN('Case Data Entry'!E486)=10),"OK","Phone number must be valid format"),NA()))</f>
        <v>#N/A</v>
      </c>
      <c r="F486" s="41" t="e">
        <f>IF(LEN('Case Data Entry'!F486)&gt;255,"Home Street Address must be less than 255 characters",IF('DO NOT USE_Case Formulas'!A486,"OK",NA()))</f>
        <v>#N/A</v>
      </c>
      <c r="G486" s="41" t="e">
        <f>IF(LEN('Case Data Entry'!G486)&gt;40,"City must be less than 40 characters",IF('DO NOT USE_Case Formulas'!A486,"OK",NA()))</f>
        <v>#N/A</v>
      </c>
      <c r="H486" s="41" t="e">
        <f>IF(AND(NOT(ISBLANK('Case Data Entry'!H486)),ISNA(VLOOKUP('Case Data Entry'!H486,'DO NOT USE_School Picklist'!$P$3:$P$52,1,FALSE))),"Please select a value from the drop-down menu",IF('DO NOT USE_Case Formulas'!A486,"OK",NA()))</f>
        <v>#N/A</v>
      </c>
      <c r="I486" s="41" t="e">
        <f>IF(AND('DO NOT USE_Case Formulas'!A486,ISBLANK('Case Data Entry'!I486)),"Zip is required",IF(ISBLANK('Case Data Entry'!I486),NA(),"OK"))</f>
        <v>#N/A</v>
      </c>
      <c r="J486" s="41" t="e">
        <f>IF(AND('DO NOT USE_Case Formulas'!A486,ISBLANK('Case Data Entry'!J486)),"Student or Staff? is required",IF(ISBLANK('Case Data Entry'!J486),NA(),IF(ISNA(VLOOKUP('Case Data Entry'!J486,'DO NOT USE_School Picklist'!$B$3:$B$6,1,FALSE)),"Please select a value from the drop-down menu","OK")))</f>
        <v>#N/A</v>
      </c>
      <c r="K486" s="41" t="e">
        <f>IF(AND('Case Data Entry'!J486='DO NOT USE_School Picklist'!$B$4,ISBLANK('Case Data Entry'!K486)),"Occupation/Job Title is required if Student or Staff? is Yes, staff/faculty or volunteer",IF('DO NOT USE_Case Formulas'!A486,"OK",NA()))</f>
        <v>#N/A</v>
      </c>
      <c r="L486" s="41" t="e">
        <f ca="1">IF('Case Data Entry'!L486&gt;'DO NOT USE_School Picklist'!$C$3,"Date last on school campus/facility cannot be a future date",IF('DO NOT USE_Case Formulas'!A486,IF(ISBLANK('Case Data Entry'!L486),"Date last on school campus/facility is required","OK"),NA()))</f>
        <v>#N/A</v>
      </c>
      <c r="M486" s="41" t="e">
        <f>IF(AND('DO NOT USE_Case Formulas'!A486,ISBLANK('Case Data Entry'!M486)),"Specific Place in the Location is required",IF(ISBLANK('Case Data Entry'!M486),NA(),"OK"))</f>
        <v>#N/A</v>
      </c>
      <c r="N486" s="41" t="e">
        <f>IF(LEN('Case Data Entry'!N486)&gt;50,"Parent/Guardian Name must be less than 50 characters",IF('DO NOT USE_Case Formulas'!A486,"OK",NA()))</f>
        <v>#N/A</v>
      </c>
      <c r="O486" s="41" t="e">
        <f>IF(NOT(ISBLANK('Case Data Entry'!O486)),IF(AND(ISNUMBER('Case Data Entry'!O486),LEFT('Case Data Entry'!O486,1)&lt;&gt;"1",LEN('Case Data Entry'!O486)=10),"OK","Phone number must be valid format"),IF('DO NOT USE_Case Formulas'!A486,"OK",NA()))</f>
        <v>#N/A</v>
      </c>
      <c r="P486" s="41" t="e">
        <f>IF(AND(NOT(ISBLANK('Case Data Entry'!P486)),ISNA(VLOOKUP('Case Data Entry'!P486,'DO NOT USE_School Picklist'!$E$3:$E$10,1,FALSE))),"Please select a value from the drop-down menu",IF('DO NOT USE_Case Formulas'!A486,"OK",NA()))</f>
        <v>#N/A</v>
      </c>
      <c r="Q486" s="41" t="e">
        <f>IF(AND(NOT(ISBLANK('Case Data Entry'!Q486)),ISNA(VLOOKUP('Case Data Entry'!Q486,'DO NOT USE_School Picklist'!$F$3:$F$16,1,FALSE))),"Please select a value from the drop-down menu",IF('DO NOT USE_Case Formulas'!A486,"OK",NA()))</f>
        <v>#N/A</v>
      </c>
      <c r="R486" s="41" t="e">
        <f>IF(LEN('Case Data Entry'!R486)&gt;100,"Classroom(s) must be less than 100 characters",IF('DO NOT USE_Case Formulas'!A486,"OK",NA()))</f>
        <v>#N/A</v>
      </c>
      <c r="S486" s="41" t="e">
        <f>IF(AND(NOT(ISBLANK('Case Data Entry'!S486)),ISNA(VLOOKUP('Case Data Entry'!S486,'DO NOT USE_School Picklist'!$S$3:$S$12,1,FALSE))),"Please select a value from the drop-down menu",IF('DO NOT USE_Case Formulas'!A486,"OK",NA()))</f>
        <v>#N/A</v>
      </c>
      <c r="T486" s="41" t="e">
        <f>IF(AND(NOT(ISBLANK('Case Data Entry'!T486)),ISNA(VLOOKUP('Case Data Entry'!T486,'DO NOT USE_School Picklist'!$S$3:$S$12,1,FALSE))),"Please select a value from the drop-down menu",IF('DO NOT USE_Case Formulas'!A486,"OK",NA()))</f>
        <v>#N/A</v>
      </c>
      <c r="U486" s="41" t="e">
        <f>IF(LEN('Case Data Entry'!U486)&gt;80,"Name of Education Group must be less than 80 characters",IF('DO NOT USE_Case Formulas'!A486,"OK",NA()))</f>
        <v>#N/A</v>
      </c>
      <c r="V486" s="41" t="e">
        <f>IF(AND(NOT(ISBLANK('Case Data Entry'!V486)),ISNA(VLOOKUP('Case Data Entry'!V486,'DO NOT USE_School Picklist'!$K$3:$K$6,1,FALSE))),"Please select a value from the drop-down menu",IF('DO NOT USE_Case Formulas'!A486,"OK",NA()))</f>
        <v>#N/A</v>
      </c>
      <c r="W486" s="41" t="e">
        <f>IF(AND('DO NOT USE_Case Formulas'!A486,ISBLANK('Case Data Entry'!W486)),"Has this person had symptoms? is required",IF(AND(NOT(ISBLANK('Case Data Entry'!W486)),ISNA(VLOOKUP('Case Data Entry'!W486,'DO NOT USE_School Picklist'!$D$3:$D$5,1,FALSE))),"Please select a value from the drop-down menu",IF(NOT(ISBLANK('Case Data Entry'!W486)),"OK",NA())))</f>
        <v>#N/A</v>
      </c>
      <c r="X486" s="41" t="e">
        <f>IF(AND('Case Data Entry'!W486='DO NOT USE_School Picklist'!$D$3,ISBLANK('Case Data Entry'!X486)),"Symptom Onset Date is required if Ever Symptomatic is Yes",IF('DO NOT USE_Case Formulas'!A486,"OK",NA()))</f>
        <v>#N/A</v>
      </c>
      <c r="Y486" s="41"/>
      <c r="Z486" s="41" t="e">
        <f ca="1">IF(AND('DO NOT USE_Case Formulas'!A486,ISBLANK('Case Data Entry'!Z486)),"Lab Result Test Date is required",IF('Case Data Entry'!Z486&gt;'DO NOT USE_School Picklist'!$C$3,"Test Date cannot be a future date",IF(NOT(ISBLANK('Case Data Entry'!Z486)),"OK",NA())))</f>
        <v>#N/A</v>
      </c>
      <c r="AA486" s="41" t="e">
        <f>IF(AND(NOT(ISBLANK('Case Data Entry'!AA486)),ISNA(VLOOKUP('Case Data Entry'!AA486,'DO NOT USE_School Picklist'!$R$3:$R$7,1,FALSE))),"Please select a value from the drop-down menu",IF('DO NOT USE_Case Formulas'!A486,"OK",NA()))</f>
        <v>#N/A</v>
      </c>
      <c r="AB486" s="41" t="e">
        <f>IF(AND(NOT(ISBLANK('Case Data Entry'!AB486)),ISNA(VLOOKUP('Case Data Entry'!AB486,'DO NOT USE_School Picklist'!$Q$3:$Q$8,1,FALSE))),"Please select a value from the drop-down menu",IF('DO NOT USE_Case Formulas'!A486,"OK",NA()))</f>
        <v>#N/A</v>
      </c>
    </row>
    <row r="487" spans="1:28" x14ac:dyDescent="0.25">
      <c r="A487" s="40" t="e">
        <f>IF('DO NOT USE_Case Formulas'!A487,IF('DO NOT USE_Case Formulas'!B487,"Not all required fields are completed","OK"),NA())</f>
        <v>#N/A</v>
      </c>
      <c r="B487" s="41" t="e">
        <f>IF(AND('DO NOT USE_Case Formulas'!A487,ISBLANK('Case Data Entry'!B487)),"First Name is required",IF(NOT(ISBLANK('Case Data Entry'!B487)),"OK",NA()))</f>
        <v>#N/A</v>
      </c>
      <c r="C487" s="41" t="e">
        <f>IF(AND('DO NOT USE_Case Formulas'!A487,ISBLANK('Case Data Entry'!C487)),"Last Name is required",IF(NOT(ISBLANK('Case Data Entry'!C487)),"OK",NA()))</f>
        <v>#N/A</v>
      </c>
      <c r="D487" s="41" t="e">
        <f>IF(AND('DO NOT USE_Case Formulas'!A487,ISBLANK('Case Data Entry'!D487)),"Birthdate is required",IF(NOT(ISBLANK('Case Data Entry'!D487)),"OK",NA()))</f>
        <v>#N/A</v>
      </c>
      <c r="E487" s="41" t="e">
        <f>IF(AND('DO NOT USE_Case Formulas'!A487,ISBLANK('Case Data Entry'!E487)),"Mobile Phone is required",IF(NOT(ISBLANK('Case Data Entry'!E487)),IF(AND(ISNUMBER(VALUE('Case Data Entry'!E487)),LEFT('Case Data Entry'!E487,1)&lt;&gt;"1",LEN('Case Data Entry'!E487)=10),"OK","Phone number must be valid format"),NA()))</f>
        <v>#N/A</v>
      </c>
      <c r="F487" s="41" t="e">
        <f>IF(LEN('Case Data Entry'!F487)&gt;255,"Home Street Address must be less than 255 characters",IF('DO NOT USE_Case Formulas'!A487,"OK",NA()))</f>
        <v>#N/A</v>
      </c>
      <c r="G487" s="41" t="e">
        <f>IF(LEN('Case Data Entry'!G487)&gt;40,"City must be less than 40 characters",IF('DO NOT USE_Case Formulas'!A487,"OK",NA()))</f>
        <v>#N/A</v>
      </c>
      <c r="H487" s="41" t="e">
        <f>IF(AND(NOT(ISBLANK('Case Data Entry'!H487)),ISNA(VLOOKUP('Case Data Entry'!H487,'DO NOT USE_School Picklist'!$P$3:$P$52,1,FALSE))),"Please select a value from the drop-down menu",IF('DO NOT USE_Case Formulas'!A487,"OK",NA()))</f>
        <v>#N/A</v>
      </c>
      <c r="I487" s="41" t="e">
        <f>IF(AND('DO NOT USE_Case Formulas'!A487,ISBLANK('Case Data Entry'!I487)),"Zip is required",IF(ISBLANK('Case Data Entry'!I487),NA(),"OK"))</f>
        <v>#N/A</v>
      </c>
      <c r="J487" s="41" t="e">
        <f>IF(AND('DO NOT USE_Case Formulas'!A487,ISBLANK('Case Data Entry'!J487)),"Student or Staff? is required",IF(ISBLANK('Case Data Entry'!J487),NA(),IF(ISNA(VLOOKUP('Case Data Entry'!J487,'DO NOT USE_School Picklist'!$B$3:$B$6,1,FALSE)),"Please select a value from the drop-down menu","OK")))</f>
        <v>#N/A</v>
      </c>
      <c r="K487" s="41" t="e">
        <f>IF(AND('Case Data Entry'!J487='DO NOT USE_School Picklist'!$B$4,ISBLANK('Case Data Entry'!K487)),"Occupation/Job Title is required if Student or Staff? is Yes, staff/faculty or volunteer",IF('DO NOT USE_Case Formulas'!A487,"OK",NA()))</f>
        <v>#N/A</v>
      </c>
      <c r="L487" s="41" t="e">
        <f ca="1">IF('Case Data Entry'!L487&gt;'DO NOT USE_School Picklist'!$C$3,"Date last on school campus/facility cannot be a future date",IF('DO NOT USE_Case Formulas'!A487,IF(ISBLANK('Case Data Entry'!L487),"Date last on school campus/facility is required","OK"),NA()))</f>
        <v>#N/A</v>
      </c>
      <c r="M487" s="41" t="e">
        <f>IF(AND('DO NOT USE_Case Formulas'!A487,ISBLANK('Case Data Entry'!M487)),"Specific Place in the Location is required",IF(ISBLANK('Case Data Entry'!M487),NA(),"OK"))</f>
        <v>#N/A</v>
      </c>
      <c r="N487" s="41" t="e">
        <f>IF(LEN('Case Data Entry'!N487)&gt;50,"Parent/Guardian Name must be less than 50 characters",IF('DO NOT USE_Case Formulas'!A487,"OK",NA()))</f>
        <v>#N/A</v>
      </c>
      <c r="O487" s="41" t="e">
        <f>IF(NOT(ISBLANK('Case Data Entry'!O487)),IF(AND(ISNUMBER('Case Data Entry'!O487),LEFT('Case Data Entry'!O487,1)&lt;&gt;"1",LEN('Case Data Entry'!O487)=10),"OK","Phone number must be valid format"),IF('DO NOT USE_Case Formulas'!A487,"OK",NA()))</f>
        <v>#N/A</v>
      </c>
      <c r="P487" s="41" t="e">
        <f>IF(AND(NOT(ISBLANK('Case Data Entry'!P487)),ISNA(VLOOKUP('Case Data Entry'!P487,'DO NOT USE_School Picklist'!$E$3:$E$10,1,FALSE))),"Please select a value from the drop-down menu",IF('DO NOT USE_Case Formulas'!A487,"OK",NA()))</f>
        <v>#N/A</v>
      </c>
      <c r="Q487" s="41" t="e">
        <f>IF(AND(NOT(ISBLANK('Case Data Entry'!Q487)),ISNA(VLOOKUP('Case Data Entry'!Q487,'DO NOT USE_School Picklist'!$F$3:$F$16,1,FALSE))),"Please select a value from the drop-down menu",IF('DO NOT USE_Case Formulas'!A487,"OK",NA()))</f>
        <v>#N/A</v>
      </c>
      <c r="R487" s="41" t="e">
        <f>IF(LEN('Case Data Entry'!R487)&gt;100,"Classroom(s) must be less than 100 characters",IF('DO NOT USE_Case Formulas'!A487,"OK",NA()))</f>
        <v>#N/A</v>
      </c>
      <c r="S487" s="41" t="e">
        <f>IF(AND(NOT(ISBLANK('Case Data Entry'!S487)),ISNA(VLOOKUP('Case Data Entry'!S487,'DO NOT USE_School Picklist'!$S$3:$S$12,1,FALSE))),"Please select a value from the drop-down menu",IF('DO NOT USE_Case Formulas'!A487,"OK",NA()))</f>
        <v>#N/A</v>
      </c>
      <c r="T487" s="41" t="e">
        <f>IF(AND(NOT(ISBLANK('Case Data Entry'!T487)),ISNA(VLOOKUP('Case Data Entry'!T487,'DO NOT USE_School Picklist'!$S$3:$S$12,1,FALSE))),"Please select a value from the drop-down menu",IF('DO NOT USE_Case Formulas'!A487,"OK",NA()))</f>
        <v>#N/A</v>
      </c>
      <c r="U487" s="41" t="e">
        <f>IF(LEN('Case Data Entry'!U487)&gt;80,"Name of Education Group must be less than 80 characters",IF('DO NOT USE_Case Formulas'!A487,"OK",NA()))</f>
        <v>#N/A</v>
      </c>
      <c r="V487" s="41" t="e">
        <f>IF(AND(NOT(ISBLANK('Case Data Entry'!V487)),ISNA(VLOOKUP('Case Data Entry'!V487,'DO NOT USE_School Picklist'!$K$3:$K$6,1,FALSE))),"Please select a value from the drop-down menu",IF('DO NOT USE_Case Formulas'!A487,"OK",NA()))</f>
        <v>#N/A</v>
      </c>
      <c r="W487" s="41" t="e">
        <f>IF(AND('DO NOT USE_Case Formulas'!A487,ISBLANK('Case Data Entry'!W487)),"Has this person had symptoms? is required",IF(AND(NOT(ISBLANK('Case Data Entry'!W487)),ISNA(VLOOKUP('Case Data Entry'!W487,'DO NOT USE_School Picklist'!$D$3:$D$5,1,FALSE))),"Please select a value from the drop-down menu",IF(NOT(ISBLANK('Case Data Entry'!W487)),"OK",NA())))</f>
        <v>#N/A</v>
      </c>
      <c r="X487" s="41" t="e">
        <f>IF(AND('Case Data Entry'!W487='DO NOT USE_School Picklist'!$D$3,ISBLANK('Case Data Entry'!X487)),"Symptom Onset Date is required if Ever Symptomatic is Yes",IF('DO NOT USE_Case Formulas'!A487,"OK",NA()))</f>
        <v>#N/A</v>
      </c>
      <c r="Y487" s="41"/>
      <c r="Z487" s="41" t="e">
        <f ca="1">IF(AND('DO NOT USE_Case Formulas'!A487,ISBLANK('Case Data Entry'!Z487)),"Lab Result Test Date is required",IF('Case Data Entry'!Z487&gt;'DO NOT USE_School Picklist'!$C$3,"Test Date cannot be a future date",IF(NOT(ISBLANK('Case Data Entry'!Z487)),"OK",NA())))</f>
        <v>#N/A</v>
      </c>
      <c r="AA487" s="41" t="e">
        <f>IF(AND(NOT(ISBLANK('Case Data Entry'!AA487)),ISNA(VLOOKUP('Case Data Entry'!AA487,'DO NOT USE_School Picklist'!$R$3:$R$7,1,FALSE))),"Please select a value from the drop-down menu",IF('DO NOT USE_Case Formulas'!A487,"OK",NA()))</f>
        <v>#N/A</v>
      </c>
      <c r="AB487" s="41" t="e">
        <f>IF(AND(NOT(ISBLANK('Case Data Entry'!AB487)),ISNA(VLOOKUP('Case Data Entry'!AB487,'DO NOT USE_School Picklist'!$Q$3:$Q$8,1,FALSE))),"Please select a value from the drop-down menu",IF('DO NOT USE_Case Formulas'!A487,"OK",NA()))</f>
        <v>#N/A</v>
      </c>
    </row>
    <row r="488" spans="1:28" x14ac:dyDescent="0.25">
      <c r="A488" s="40" t="e">
        <f>IF('DO NOT USE_Case Formulas'!A488,IF('DO NOT USE_Case Formulas'!B488,"Not all required fields are completed","OK"),NA())</f>
        <v>#N/A</v>
      </c>
      <c r="B488" s="41" t="e">
        <f>IF(AND('DO NOT USE_Case Formulas'!A488,ISBLANK('Case Data Entry'!B488)),"First Name is required",IF(NOT(ISBLANK('Case Data Entry'!B488)),"OK",NA()))</f>
        <v>#N/A</v>
      </c>
      <c r="C488" s="41" t="e">
        <f>IF(AND('DO NOT USE_Case Formulas'!A488,ISBLANK('Case Data Entry'!C488)),"Last Name is required",IF(NOT(ISBLANK('Case Data Entry'!C488)),"OK",NA()))</f>
        <v>#N/A</v>
      </c>
      <c r="D488" s="41" t="e">
        <f>IF(AND('DO NOT USE_Case Formulas'!A488,ISBLANK('Case Data Entry'!D488)),"Birthdate is required",IF(NOT(ISBLANK('Case Data Entry'!D488)),"OK",NA()))</f>
        <v>#N/A</v>
      </c>
      <c r="E488" s="41" t="e">
        <f>IF(AND('DO NOT USE_Case Formulas'!A488,ISBLANK('Case Data Entry'!E488)),"Mobile Phone is required",IF(NOT(ISBLANK('Case Data Entry'!E488)),IF(AND(ISNUMBER(VALUE('Case Data Entry'!E488)),LEFT('Case Data Entry'!E488,1)&lt;&gt;"1",LEN('Case Data Entry'!E488)=10),"OK","Phone number must be valid format"),NA()))</f>
        <v>#N/A</v>
      </c>
      <c r="F488" s="41" t="e">
        <f>IF(LEN('Case Data Entry'!F488)&gt;255,"Home Street Address must be less than 255 characters",IF('DO NOT USE_Case Formulas'!A488,"OK",NA()))</f>
        <v>#N/A</v>
      </c>
      <c r="G488" s="41" t="e">
        <f>IF(LEN('Case Data Entry'!G488)&gt;40,"City must be less than 40 characters",IF('DO NOT USE_Case Formulas'!A488,"OK",NA()))</f>
        <v>#N/A</v>
      </c>
      <c r="H488" s="41" t="e">
        <f>IF(AND(NOT(ISBLANK('Case Data Entry'!H488)),ISNA(VLOOKUP('Case Data Entry'!H488,'DO NOT USE_School Picklist'!$P$3:$P$52,1,FALSE))),"Please select a value from the drop-down menu",IF('DO NOT USE_Case Formulas'!A488,"OK",NA()))</f>
        <v>#N/A</v>
      </c>
      <c r="I488" s="41" t="e">
        <f>IF(AND('DO NOT USE_Case Formulas'!A488,ISBLANK('Case Data Entry'!I488)),"Zip is required",IF(ISBLANK('Case Data Entry'!I488),NA(),"OK"))</f>
        <v>#N/A</v>
      </c>
      <c r="J488" s="41" t="e">
        <f>IF(AND('DO NOT USE_Case Formulas'!A488,ISBLANK('Case Data Entry'!J488)),"Student or Staff? is required",IF(ISBLANK('Case Data Entry'!J488),NA(),IF(ISNA(VLOOKUP('Case Data Entry'!J488,'DO NOT USE_School Picklist'!$B$3:$B$6,1,FALSE)),"Please select a value from the drop-down menu","OK")))</f>
        <v>#N/A</v>
      </c>
      <c r="K488" s="41" t="e">
        <f>IF(AND('Case Data Entry'!J488='DO NOT USE_School Picklist'!$B$4,ISBLANK('Case Data Entry'!K488)),"Occupation/Job Title is required if Student or Staff? is Yes, staff/faculty or volunteer",IF('DO NOT USE_Case Formulas'!A488,"OK",NA()))</f>
        <v>#N/A</v>
      </c>
      <c r="L488" s="41" t="e">
        <f ca="1">IF('Case Data Entry'!L488&gt;'DO NOT USE_School Picklist'!$C$3,"Date last on school campus/facility cannot be a future date",IF('DO NOT USE_Case Formulas'!A488,IF(ISBLANK('Case Data Entry'!L488),"Date last on school campus/facility is required","OK"),NA()))</f>
        <v>#N/A</v>
      </c>
      <c r="M488" s="41" t="e">
        <f>IF(AND('DO NOT USE_Case Formulas'!A488,ISBLANK('Case Data Entry'!M488)),"Specific Place in the Location is required",IF(ISBLANK('Case Data Entry'!M488),NA(),"OK"))</f>
        <v>#N/A</v>
      </c>
      <c r="N488" s="41" t="e">
        <f>IF(LEN('Case Data Entry'!N488)&gt;50,"Parent/Guardian Name must be less than 50 characters",IF('DO NOT USE_Case Formulas'!A488,"OK",NA()))</f>
        <v>#N/A</v>
      </c>
      <c r="O488" s="41" t="e">
        <f>IF(NOT(ISBLANK('Case Data Entry'!O488)),IF(AND(ISNUMBER('Case Data Entry'!O488),LEFT('Case Data Entry'!O488,1)&lt;&gt;"1",LEN('Case Data Entry'!O488)=10),"OK","Phone number must be valid format"),IF('DO NOT USE_Case Formulas'!A488,"OK",NA()))</f>
        <v>#N/A</v>
      </c>
      <c r="P488" s="41" t="e">
        <f>IF(AND(NOT(ISBLANK('Case Data Entry'!P488)),ISNA(VLOOKUP('Case Data Entry'!P488,'DO NOT USE_School Picklist'!$E$3:$E$10,1,FALSE))),"Please select a value from the drop-down menu",IF('DO NOT USE_Case Formulas'!A488,"OK",NA()))</f>
        <v>#N/A</v>
      </c>
      <c r="Q488" s="41" t="e">
        <f>IF(AND(NOT(ISBLANK('Case Data Entry'!Q488)),ISNA(VLOOKUP('Case Data Entry'!Q488,'DO NOT USE_School Picklist'!$F$3:$F$16,1,FALSE))),"Please select a value from the drop-down menu",IF('DO NOT USE_Case Formulas'!A488,"OK",NA()))</f>
        <v>#N/A</v>
      </c>
      <c r="R488" s="41" t="e">
        <f>IF(LEN('Case Data Entry'!R488)&gt;100,"Classroom(s) must be less than 100 characters",IF('DO NOT USE_Case Formulas'!A488,"OK",NA()))</f>
        <v>#N/A</v>
      </c>
      <c r="S488" s="41" t="e">
        <f>IF(AND(NOT(ISBLANK('Case Data Entry'!S488)),ISNA(VLOOKUP('Case Data Entry'!S488,'DO NOT USE_School Picklist'!$S$3:$S$12,1,FALSE))),"Please select a value from the drop-down menu",IF('DO NOT USE_Case Formulas'!A488,"OK",NA()))</f>
        <v>#N/A</v>
      </c>
      <c r="T488" s="41" t="e">
        <f>IF(AND(NOT(ISBLANK('Case Data Entry'!T488)),ISNA(VLOOKUP('Case Data Entry'!T488,'DO NOT USE_School Picklist'!$S$3:$S$12,1,FALSE))),"Please select a value from the drop-down menu",IF('DO NOT USE_Case Formulas'!A488,"OK",NA()))</f>
        <v>#N/A</v>
      </c>
      <c r="U488" s="41" t="e">
        <f>IF(LEN('Case Data Entry'!U488)&gt;80,"Name of Education Group must be less than 80 characters",IF('DO NOT USE_Case Formulas'!A488,"OK",NA()))</f>
        <v>#N/A</v>
      </c>
      <c r="V488" s="41" t="e">
        <f>IF(AND(NOT(ISBLANK('Case Data Entry'!V488)),ISNA(VLOOKUP('Case Data Entry'!V488,'DO NOT USE_School Picklist'!$K$3:$K$6,1,FALSE))),"Please select a value from the drop-down menu",IF('DO NOT USE_Case Formulas'!A488,"OK",NA()))</f>
        <v>#N/A</v>
      </c>
      <c r="W488" s="41" t="e">
        <f>IF(AND('DO NOT USE_Case Formulas'!A488,ISBLANK('Case Data Entry'!W488)),"Has this person had symptoms? is required",IF(AND(NOT(ISBLANK('Case Data Entry'!W488)),ISNA(VLOOKUP('Case Data Entry'!W488,'DO NOT USE_School Picklist'!$D$3:$D$5,1,FALSE))),"Please select a value from the drop-down menu",IF(NOT(ISBLANK('Case Data Entry'!W488)),"OK",NA())))</f>
        <v>#N/A</v>
      </c>
      <c r="X488" s="41" t="e">
        <f>IF(AND('Case Data Entry'!W488='DO NOT USE_School Picklist'!$D$3,ISBLANK('Case Data Entry'!X488)),"Symptom Onset Date is required if Ever Symptomatic is Yes",IF('DO NOT USE_Case Formulas'!A488,"OK",NA()))</f>
        <v>#N/A</v>
      </c>
      <c r="Y488" s="41"/>
      <c r="Z488" s="41" t="e">
        <f ca="1">IF(AND('DO NOT USE_Case Formulas'!A488,ISBLANK('Case Data Entry'!Z488)),"Lab Result Test Date is required",IF('Case Data Entry'!Z488&gt;'DO NOT USE_School Picklist'!$C$3,"Test Date cannot be a future date",IF(NOT(ISBLANK('Case Data Entry'!Z488)),"OK",NA())))</f>
        <v>#N/A</v>
      </c>
      <c r="AA488" s="41" t="e">
        <f>IF(AND(NOT(ISBLANK('Case Data Entry'!AA488)),ISNA(VLOOKUP('Case Data Entry'!AA488,'DO NOT USE_School Picklist'!$R$3:$R$7,1,FALSE))),"Please select a value from the drop-down menu",IF('DO NOT USE_Case Formulas'!A488,"OK",NA()))</f>
        <v>#N/A</v>
      </c>
      <c r="AB488" s="41" t="e">
        <f>IF(AND(NOT(ISBLANK('Case Data Entry'!AB488)),ISNA(VLOOKUP('Case Data Entry'!AB488,'DO NOT USE_School Picklist'!$Q$3:$Q$8,1,FALSE))),"Please select a value from the drop-down menu",IF('DO NOT USE_Case Formulas'!A488,"OK",NA()))</f>
        <v>#N/A</v>
      </c>
    </row>
    <row r="489" spans="1:28" x14ac:dyDescent="0.25">
      <c r="A489" s="40" t="e">
        <f>IF('DO NOT USE_Case Formulas'!A489,IF('DO NOT USE_Case Formulas'!B489,"Not all required fields are completed","OK"),NA())</f>
        <v>#N/A</v>
      </c>
      <c r="B489" s="41" t="e">
        <f>IF(AND('DO NOT USE_Case Formulas'!A489,ISBLANK('Case Data Entry'!B489)),"First Name is required",IF(NOT(ISBLANK('Case Data Entry'!B489)),"OK",NA()))</f>
        <v>#N/A</v>
      </c>
      <c r="C489" s="41" t="e">
        <f>IF(AND('DO NOT USE_Case Formulas'!A489,ISBLANK('Case Data Entry'!C489)),"Last Name is required",IF(NOT(ISBLANK('Case Data Entry'!C489)),"OK",NA()))</f>
        <v>#N/A</v>
      </c>
      <c r="D489" s="41" t="e">
        <f>IF(AND('DO NOT USE_Case Formulas'!A489,ISBLANK('Case Data Entry'!D489)),"Birthdate is required",IF(NOT(ISBLANK('Case Data Entry'!D489)),"OK",NA()))</f>
        <v>#N/A</v>
      </c>
      <c r="E489" s="41" t="e">
        <f>IF(AND('DO NOT USE_Case Formulas'!A489,ISBLANK('Case Data Entry'!E489)),"Mobile Phone is required",IF(NOT(ISBLANK('Case Data Entry'!E489)),IF(AND(ISNUMBER(VALUE('Case Data Entry'!E489)),LEFT('Case Data Entry'!E489,1)&lt;&gt;"1",LEN('Case Data Entry'!E489)=10),"OK","Phone number must be valid format"),NA()))</f>
        <v>#N/A</v>
      </c>
      <c r="F489" s="41" t="e">
        <f>IF(LEN('Case Data Entry'!F489)&gt;255,"Home Street Address must be less than 255 characters",IF('DO NOT USE_Case Formulas'!A489,"OK",NA()))</f>
        <v>#N/A</v>
      </c>
      <c r="G489" s="41" t="e">
        <f>IF(LEN('Case Data Entry'!G489)&gt;40,"City must be less than 40 characters",IF('DO NOT USE_Case Formulas'!A489,"OK",NA()))</f>
        <v>#N/A</v>
      </c>
      <c r="H489" s="41" t="e">
        <f>IF(AND(NOT(ISBLANK('Case Data Entry'!H489)),ISNA(VLOOKUP('Case Data Entry'!H489,'DO NOT USE_School Picklist'!$P$3:$P$52,1,FALSE))),"Please select a value from the drop-down menu",IF('DO NOT USE_Case Formulas'!A489,"OK",NA()))</f>
        <v>#N/A</v>
      </c>
      <c r="I489" s="41" t="e">
        <f>IF(AND('DO NOT USE_Case Formulas'!A489,ISBLANK('Case Data Entry'!I489)),"Zip is required",IF(ISBLANK('Case Data Entry'!I489),NA(),"OK"))</f>
        <v>#N/A</v>
      </c>
      <c r="J489" s="41" t="e">
        <f>IF(AND('DO NOT USE_Case Formulas'!A489,ISBLANK('Case Data Entry'!J489)),"Student or Staff? is required",IF(ISBLANK('Case Data Entry'!J489),NA(),IF(ISNA(VLOOKUP('Case Data Entry'!J489,'DO NOT USE_School Picklist'!$B$3:$B$6,1,FALSE)),"Please select a value from the drop-down menu","OK")))</f>
        <v>#N/A</v>
      </c>
      <c r="K489" s="41" t="e">
        <f>IF(AND('Case Data Entry'!J489='DO NOT USE_School Picklist'!$B$4,ISBLANK('Case Data Entry'!K489)),"Occupation/Job Title is required if Student or Staff? is Yes, staff/faculty or volunteer",IF('DO NOT USE_Case Formulas'!A489,"OK",NA()))</f>
        <v>#N/A</v>
      </c>
      <c r="L489" s="41" t="e">
        <f ca="1">IF('Case Data Entry'!L489&gt;'DO NOT USE_School Picklist'!$C$3,"Date last on school campus/facility cannot be a future date",IF('DO NOT USE_Case Formulas'!A489,IF(ISBLANK('Case Data Entry'!L489),"Date last on school campus/facility is required","OK"),NA()))</f>
        <v>#N/A</v>
      </c>
      <c r="M489" s="41" t="e">
        <f>IF(AND('DO NOT USE_Case Formulas'!A489,ISBLANK('Case Data Entry'!M489)),"Specific Place in the Location is required",IF(ISBLANK('Case Data Entry'!M489),NA(),"OK"))</f>
        <v>#N/A</v>
      </c>
      <c r="N489" s="41" t="e">
        <f>IF(LEN('Case Data Entry'!N489)&gt;50,"Parent/Guardian Name must be less than 50 characters",IF('DO NOT USE_Case Formulas'!A489,"OK",NA()))</f>
        <v>#N/A</v>
      </c>
      <c r="O489" s="41" t="e">
        <f>IF(NOT(ISBLANK('Case Data Entry'!O489)),IF(AND(ISNUMBER('Case Data Entry'!O489),LEFT('Case Data Entry'!O489,1)&lt;&gt;"1",LEN('Case Data Entry'!O489)=10),"OK","Phone number must be valid format"),IF('DO NOT USE_Case Formulas'!A489,"OK",NA()))</f>
        <v>#N/A</v>
      </c>
      <c r="P489" s="41" t="e">
        <f>IF(AND(NOT(ISBLANK('Case Data Entry'!P489)),ISNA(VLOOKUP('Case Data Entry'!P489,'DO NOT USE_School Picklist'!$E$3:$E$10,1,FALSE))),"Please select a value from the drop-down menu",IF('DO NOT USE_Case Formulas'!A489,"OK",NA()))</f>
        <v>#N/A</v>
      </c>
      <c r="Q489" s="41" t="e">
        <f>IF(AND(NOT(ISBLANK('Case Data Entry'!Q489)),ISNA(VLOOKUP('Case Data Entry'!Q489,'DO NOT USE_School Picklist'!$F$3:$F$16,1,FALSE))),"Please select a value from the drop-down menu",IF('DO NOT USE_Case Formulas'!A489,"OK",NA()))</f>
        <v>#N/A</v>
      </c>
      <c r="R489" s="41" t="e">
        <f>IF(LEN('Case Data Entry'!R489)&gt;100,"Classroom(s) must be less than 100 characters",IF('DO NOT USE_Case Formulas'!A489,"OK",NA()))</f>
        <v>#N/A</v>
      </c>
      <c r="S489" s="41" t="e">
        <f>IF(AND(NOT(ISBLANK('Case Data Entry'!S489)),ISNA(VLOOKUP('Case Data Entry'!S489,'DO NOT USE_School Picklist'!$S$3:$S$12,1,FALSE))),"Please select a value from the drop-down menu",IF('DO NOT USE_Case Formulas'!A489,"OK",NA()))</f>
        <v>#N/A</v>
      </c>
      <c r="T489" s="41" t="e">
        <f>IF(AND(NOT(ISBLANK('Case Data Entry'!T489)),ISNA(VLOOKUP('Case Data Entry'!T489,'DO NOT USE_School Picklist'!$S$3:$S$12,1,FALSE))),"Please select a value from the drop-down menu",IF('DO NOT USE_Case Formulas'!A489,"OK",NA()))</f>
        <v>#N/A</v>
      </c>
      <c r="U489" s="41" t="e">
        <f>IF(LEN('Case Data Entry'!U489)&gt;80,"Name of Education Group must be less than 80 characters",IF('DO NOT USE_Case Formulas'!A489,"OK",NA()))</f>
        <v>#N/A</v>
      </c>
      <c r="V489" s="41" t="e">
        <f>IF(AND(NOT(ISBLANK('Case Data Entry'!V489)),ISNA(VLOOKUP('Case Data Entry'!V489,'DO NOT USE_School Picklist'!$K$3:$K$6,1,FALSE))),"Please select a value from the drop-down menu",IF('DO NOT USE_Case Formulas'!A489,"OK",NA()))</f>
        <v>#N/A</v>
      </c>
      <c r="W489" s="41" t="e">
        <f>IF(AND('DO NOT USE_Case Formulas'!A489,ISBLANK('Case Data Entry'!W489)),"Has this person had symptoms? is required",IF(AND(NOT(ISBLANK('Case Data Entry'!W489)),ISNA(VLOOKUP('Case Data Entry'!W489,'DO NOT USE_School Picklist'!$D$3:$D$5,1,FALSE))),"Please select a value from the drop-down menu",IF(NOT(ISBLANK('Case Data Entry'!W489)),"OK",NA())))</f>
        <v>#N/A</v>
      </c>
      <c r="X489" s="41" t="e">
        <f>IF(AND('Case Data Entry'!W489='DO NOT USE_School Picklist'!$D$3,ISBLANK('Case Data Entry'!X489)),"Symptom Onset Date is required if Ever Symptomatic is Yes",IF('DO NOT USE_Case Formulas'!A489,"OK",NA()))</f>
        <v>#N/A</v>
      </c>
      <c r="Y489" s="41"/>
      <c r="Z489" s="41" t="e">
        <f ca="1">IF(AND('DO NOT USE_Case Formulas'!A489,ISBLANK('Case Data Entry'!Z489)),"Lab Result Test Date is required",IF('Case Data Entry'!Z489&gt;'DO NOT USE_School Picklist'!$C$3,"Test Date cannot be a future date",IF(NOT(ISBLANK('Case Data Entry'!Z489)),"OK",NA())))</f>
        <v>#N/A</v>
      </c>
      <c r="AA489" s="41" t="e">
        <f>IF(AND(NOT(ISBLANK('Case Data Entry'!AA489)),ISNA(VLOOKUP('Case Data Entry'!AA489,'DO NOT USE_School Picklist'!$R$3:$R$7,1,FALSE))),"Please select a value from the drop-down menu",IF('DO NOT USE_Case Formulas'!A489,"OK",NA()))</f>
        <v>#N/A</v>
      </c>
      <c r="AB489" s="41" t="e">
        <f>IF(AND(NOT(ISBLANK('Case Data Entry'!AB489)),ISNA(VLOOKUP('Case Data Entry'!AB489,'DO NOT USE_School Picklist'!$Q$3:$Q$8,1,FALSE))),"Please select a value from the drop-down menu",IF('DO NOT USE_Case Formulas'!A489,"OK",NA()))</f>
        <v>#N/A</v>
      </c>
    </row>
    <row r="490" spans="1:28" x14ac:dyDescent="0.25">
      <c r="A490" s="40" t="e">
        <f>IF('DO NOT USE_Case Formulas'!A490,IF('DO NOT USE_Case Formulas'!B490,"Not all required fields are completed","OK"),NA())</f>
        <v>#N/A</v>
      </c>
      <c r="B490" s="41" t="e">
        <f>IF(AND('DO NOT USE_Case Formulas'!A490,ISBLANK('Case Data Entry'!B490)),"First Name is required",IF(NOT(ISBLANK('Case Data Entry'!B490)),"OK",NA()))</f>
        <v>#N/A</v>
      </c>
      <c r="C490" s="41" t="e">
        <f>IF(AND('DO NOT USE_Case Formulas'!A490,ISBLANK('Case Data Entry'!C490)),"Last Name is required",IF(NOT(ISBLANK('Case Data Entry'!C490)),"OK",NA()))</f>
        <v>#N/A</v>
      </c>
      <c r="D490" s="41" t="e">
        <f>IF(AND('DO NOT USE_Case Formulas'!A490,ISBLANK('Case Data Entry'!D490)),"Birthdate is required",IF(NOT(ISBLANK('Case Data Entry'!D490)),"OK",NA()))</f>
        <v>#N/A</v>
      </c>
      <c r="E490" s="41" t="e">
        <f>IF(AND('DO NOT USE_Case Formulas'!A490,ISBLANK('Case Data Entry'!E490)),"Mobile Phone is required",IF(NOT(ISBLANK('Case Data Entry'!E490)),IF(AND(ISNUMBER(VALUE('Case Data Entry'!E490)),LEFT('Case Data Entry'!E490,1)&lt;&gt;"1",LEN('Case Data Entry'!E490)=10),"OK","Phone number must be valid format"),NA()))</f>
        <v>#N/A</v>
      </c>
      <c r="F490" s="41" t="e">
        <f>IF(LEN('Case Data Entry'!F490)&gt;255,"Home Street Address must be less than 255 characters",IF('DO NOT USE_Case Formulas'!A490,"OK",NA()))</f>
        <v>#N/A</v>
      </c>
      <c r="G490" s="41" t="e">
        <f>IF(LEN('Case Data Entry'!G490)&gt;40,"City must be less than 40 characters",IF('DO NOT USE_Case Formulas'!A490,"OK",NA()))</f>
        <v>#N/A</v>
      </c>
      <c r="H490" s="41" t="e">
        <f>IF(AND(NOT(ISBLANK('Case Data Entry'!H490)),ISNA(VLOOKUP('Case Data Entry'!H490,'DO NOT USE_School Picklist'!$P$3:$P$52,1,FALSE))),"Please select a value from the drop-down menu",IF('DO NOT USE_Case Formulas'!A490,"OK",NA()))</f>
        <v>#N/A</v>
      </c>
      <c r="I490" s="41" t="e">
        <f>IF(AND('DO NOT USE_Case Formulas'!A490,ISBLANK('Case Data Entry'!I490)),"Zip is required",IF(ISBLANK('Case Data Entry'!I490),NA(),"OK"))</f>
        <v>#N/A</v>
      </c>
      <c r="J490" s="41" t="e">
        <f>IF(AND('DO NOT USE_Case Formulas'!A490,ISBLANK('Case Data Entry'!J490)),"Student or Staff? is required",IF(ISBLANK('Case Data Entry'!J490),NA(),IF(ISNA(VLOOKUP('Case Data Entry'!J490,'DO NOT USE_School Picklist'!$B$3:$B$6,1,FALSE)),"Please select a value from the drop-down menu","OK")))</f>
        <v>#N/A</v>
      </c>
      <c r="K490" s="41" t="e">
        <f>IF(AND('Case Data Entry'!J490='DO NOT USE_School Picklist'!$B$4,ISBLANK('Case Data Entry'!K490)),"Occupation/Job Title is required if Student or Staff? is Yes, staff/faculty or volunteer",IF('DO NOT USE_Case Formulas'!A490,"OK",NA()))</f>
        <v>#N/A</v>
      </c>
      <c r="L490" s="41" t="e">
        <f ca="1">IF('Case Data Entry'!L490&gt;'DO NOT USE_School Picklist'!$C$3,"Date last on school campus/facility cannot be a future date",IF('DO NOT USE_Case Formulas'!A490,IF(ISBLANK('Case Data Entry'!L490),"Date last on school campus/facility is required","OK"),NA()))</f>
        <v>#N/A</v>
      </c>
      <c r="M490" s="41" t="e">
        <f>IF(AND('DO NOT USE_Case Formulas'!A490,ISBLANK('Case Data Entry'!M490)),"Specific Place in the Location is required",IF(ISBLANK('Case Data Entry'!M490),NA(),"OK"))</f>
        <v>#N/A</v>
      </c>
      <c r="N490" s="41" t="e">
        <f>IF(LEN('Case Data Entry'!N490)&gt;50,"Parent/Guardian Name must be less than 50 characters",IF('DO NOT USE_Case Formulas'!A490,"OK",NA()))</f>
        <v>#N/A</v>
      </c>
      <c r="O490" s="41" t="e">
        <f>IF(NOT(ISBLANK('Case Data Entry'!O490)),IF(AND(ISNUMBER('Case Data Entry'!O490),LEFT('Case Data Entry'!O490,1)&lt;&gt;"1",LEN('Case Data Entry'!O490)=10),"OK","Phone number must be valid format"),IF('DO NOT USE_Case Formulas'!A490,"OK",NA()))</f>
        <v>#N/A</v>
      </c>
      <c r="P490" s="41" t="e">
        <f>IF(AND(NOT(ISBLANK('Case Data Entry'!P490)),ISNA(VLOOKUP('Case Data Entry'!P490,'DO NOT USE_School Picklist'!$E$3:$E$10,1,FALSE))),"Please select a value from the drop-down menu",IF('DO NOT USE_Case Formulas'!A490,"OK",NA()))</f>
        <v>#N/A</v>
      </c>
      <c r="Q490" s="41" t="e">
        <f>IF(AND(NOT(ISBLANK('Case Data Entry'!Q490)),ISNA(VLOOKUP('Case Data Entry'!Q490,'DO NOT USE_School Picklist'!$F$3:$F$16,1,FALSE))),"Please select a value from the drop-down menu",IF('DO NOT USE_Case Formulas'!A490,"OK",NA()))</f>
        <v>#N/A</v>
      </c>
      <c r="R490" s="41" t="e">
        <f>IF(LEN('Case Data Entry'!R490)&gt;100,"Classroom(s) must be less than 100 characters",IF('DO NOT USE_Case Formulas'!A490,"OK",NA()))</f>
        <v>#N/A</v>
      </c>
      <c r="S490" s="41" t="e">
        <f>IF(AND(NOT(ISBLANK('Case Data Entry'!S490)),ISNA(VLOOKUP('Case Data Entry'!S490,'DO NOT USE_School Picklist'!$S$3:$S$12,1,FALSE))),"Please select a value from the drop-down menu",IF('DO NOT USE_Case Formulas'!A490,"OK",NA()))</f>
        <v>#N/A</v>
      </c>
      <c r="T490" s="41" t="e">
        <f>IF(AND(NOT(ISBLANK('Case Data Entry'!T490)),ISNA(VLOOKUP('Case Data Entry'!T490,'DO NOT USE_School Picklist'!$S$3:$S$12,1,FALSE))),"Please select a value from the drop-down menu",IF('DO NOT USE_Case Formulas'!A490,"OK",NA()))</f>
        <v>#N/A</v>
      </c>
      <c r="U490" s="41" t="e">
        <f>IF(LEN('Case Data Entry'!U490)&gt;80,"Name of Education Group must be less than 80 characters",IF('DO NOT USE_Case Formulas'!A490,"OK",NA()))</f>
        <v>#N/A</v>
      </c>
      <c r="V490" s="41" t="e">
        <f>IF(AND(NOT(ISBLANK('Case Data Entry'!V490)),ISNA(VLOOKUP('Case Data Entry'!V490,'DO NOT USE_School Picklist'!$K$3:$K$6,1,FALSE))),"Please select a value from the drop-down menu",IF('DO NOT USE_Case Formulas'!A490,"OK",NA()))</f>
        <v>#N/A</v>
      </c>
      <c r="W490" s="41" t="e">
        <f>IF(AND('DO NOT USE_Case Formulas'!A490,ISBLANK('Case Data Entry'!W490)),"Has this person had symptoms? is required",IF(AND(NOT(ISBLANK('Case Data Entry'!W490)),ISNA(VLOOKUP('Case Data Entry'!W490,'DO NOT USE_School Picklist'!$D$3:$D$5,1,FALSE))),"Please select a value from the drop-down menu",IF(NOT(ISBLANK('Case Data Entry'!W490)),"OK",NA())))</f>
        <v>#N/A</v>
      </c>
      <c r="X490" s="41" t="e">
        <f>IF(AND('Case Data Entry'!W490='DO NOT USE_School Picklist'!$D$3,ISBLANK('Case Data Entry'!X490)),"Symptom Onset Date is required if Ever Symptomatic is Yes",IF('DO NOT USE_Case Formulas'!A490,"OK",NA()))</f>
        <v>#N/A</v>
      </c>
      <c r="Y490" s="41"/>
      <c r="Z490" s="41" t="e">
        <f ca="1">IF(AND('DO NOT USE_Case Formulas'!A490,ISBLANK('Case Data Entry'!Z490)),"Lab Result Test Date is required",IF('Case Data Entry'!Z490&gt;'DO NOT USE_School Picklist'!$C$3,"Test Date cannot be a future date",IF(NOT(ISBLANK('Case Data Entry'!Z490)),"OK",NA())))</f>
        <v>#N/A</v>
      </c>
      <c r="AA490" s="41" t="e">
        <f>IF(AND(NOT(ISBLANK('Case Data Entry'!AA490)),ISNA(VLOOKUP('Case Data Entry'!AA490,'DO NOT USE_School Picklist'!$R$3:$R$7,1,FALSE))),"Please select a value from the drop-down menu",IF('DO NOT USE_Case Formulas'!A490,"OK",NA()))</f>
        <v>#N/A</v>
      </c>
      <c r="AB490" s="41" t="e">
        <f>IF(AND(NOT(ISBLANK('Case Data Entry'!AB490)),ISNA(VLOOKUP('Case Data Entry'!AB490,'DO NOT USE_School Picklist'!$Q$3:$Q$8,1,FALSE))),"Please select a value from the drop-down menu",IF('DO NOT USE_Case Formulas'!A490,"OK",NA()))</f>
        <v>#N/A</v>
      </c>
    </row>
    <row r="491" spans="1:28" x14ac:dyDescent="0.25">
      <c r="A491" s="40" t="e">
        <f>IF('DO NOT USE_Case Formulas'!A491,IF('DO NOT USE_Case Formulas'!B491,"Not all required fields are completed","OK"),NA())</f>
        <v>#N/A</v>
      </c>
      <c r="B491" s="41" t="e">
        <f>IF(AND('DO NOT USE_Case Formulas'!A491,ISBLANK('Case Data Entry'!B491)),"First Name is required",IF(NOT(ISBLANK('Case Data Entry'!B491)),"OK",NA()))</f>
        <v>#N/A</v>
      </c>
      <c r="C491" s="41" t="e">
        <f>IF(AND('DO NOT USE_Case Formulas'!A491,ISBLANK('Case Data Entry'!C491)),"Last Name is required",IF(NOT(ISBLANK('Case Data Entry'!C491)),"OK",NA()))</f>
        <v>#N/A</v>
      </c>
      <c r="D491" s="41" t="e">
        <f>IF(AND('DO NOT USE_Case Formulas'!A491,ISBLANK('Case Data Entry'!D491)),"Birthdate is required",IF(NOT(ISBLANK('Case Data Entry'!D491)),"OK",NA()))</f>
        <v>#N/A</v>
      </c>
      <c r="E491" s="41" t="e">
        <f>IF(AND('DO NOT USE_Case Formulas'!A491,ISBLANK('Case Data Entry'!E491)),"Mobile Phone is required",IF(NOT(ISBLANK('Case Data Entry'!E491)),IF(AND(ISNUMBER(VALUE('Case Data Entry'!E491)),LEFT('Case Data Entry'!E491,1)&lt;&gt;"1",LEN('Case Data Entry'!E491)=10),"OK","Phone number must be valid format"),NA()))</f>
        <v>#N/A</v>
      </c>
      <c r="F491" s="41" t="e">
        <f>IF(LEN('Case Data Entry'!F491)&gt;255,"Home Street Address must be less than 255 characters",IF('DO NOT USE_Case Formulas'!A491,"OK",NA()))</f>
        <v>#N/A</v>
      </c>
      <c r="G491" s="41" t="e">
        <f>IF(LEN('Case Data Entry'!G491)&gt;40,"City must be less than 40 characters",IF('DO NOT USE_Case Formulas'!A491,"OK",NA()))</f>
        <v>#N/A</v>
      </c>
      <c r="H491" s="41" t="e">
        <f>IF(AND(NOT(ISBLANK('Case Data Entry'!H491)),ISNA(VLOOKUP('Case Data Entry'!H491,'DO NOT USE_School Picklist'!$P$3:$P$52,1,FALSE))),"Please select a value from the drop-down menu",IF('DO NOT USE_Case Formulas'!A491,"OK",NA()))</f>
        <v>#N/A</v>
      </c>
      <c r="I491" s="41" t="e">
        <f>IF(AND('DO NOT USE_Case Formulas'!A491,ISBLANK('Case Data Entry'!I491)),"Zip is required",IF(ISBLANK('Case Data Entry'!I491),NA(),"OK"))</f>
        <v>#N/A</v>
      </c>
      <c r="J491" s="41" t="e">
        <f>IF(AND('DO NOT USE_Case Formulas'!A491,ISBLANK('Case Data Entry'!J491)),"Student or Staff? is required",IF(ISBLANK('Case Data Entry'!J491),NA(),IF(ISNA(VLOOKUP('Case Data Entry'!J491,'DO NOT USE_School Picklist'!$B$3:$B$6,1,FALSE)),"Please select a value from the drop-down menu","OK")))</f>
        <v>#N/A</v>
      </c>
      <c r="K491" s="41" t="e">
        <f>IF(AND('Case Data Entry'!J491='DO NOT USE_School Picklist'!$B$4,ISBLANK('Case Data Entry'!K491)),"Occupation/Job Title is required if Student or Staff? is Yes, staff/faculty or volunteer",IF('DO NOT USE_Case Formulas'!A491,"OK",NA()))</f>
        <v>#N/A</v>
      </c>
      <c r="L491" s="41" t="e">
        <f ca="1">IF('Case Data Entry'!L491&gt;'DO NOT USE_School Picklist'!$C$3,"Date last on school campus/facility cannot be a future date",IF('DO NOT USE_Case Formulas'!A491,IF(ISBLANK('Case Data Entry'!L491),"Date last on school campus/facility is required","OK"),NA()))</f>
        <v>#N/A</v>
      </c>
      <c r="M491" s="41" t="e">
        <f>IF(AND('DO NOT USE_Case Formulas'!A491,ISBLANK('Case Data Entry'!M491)),"Specific Place in the Location is required",IF(ISBLANK('Case Data Entry'!M491),NA(),"OK"))</f>
        <v>#N/A</v>
      </c>
      <c r="N491" s="41" t="e">
        <f>IF(LEN('Case Data Entry'!N491)&gt;50,"Parent/Guardian Name must be less than 50 characters",IF('DO NOT USE_Case Formulas'!A491,"OK",NA()))</f>
        <v>#N/A</v>
      </c>
      <c r="O491" s="41" t="e">
        <f>IF(NOT(ISBLANK('Case Data Entry'!O491)),IF(AND(ISNUMBER('Case Data Entry'!O491),LEFT('Case Data Entry'!O491,1)&lt;&gt;"1",LEN('Case Data Entry'!O491)=10),"OK","Phone number must be valid format"),IF('DO NOT USE_Case Formulas'!A491,"OK",NA()))</f>
        <v>#N/A</v>
      </c>
      <c r="P491" s="41" t="e">
        <f>IF(AND(NOT(ISBLANK('Case Data Entry'!P491)),ISNA(VLOOKUP('Case Data Entry'!P491,'DO NOT USE_School Picklist'!$E$3:$E$10,1,FALSE))),"Please select a value from the drop-down menu",IF('DO NOT USE_Case Formulas'!A491,"OK",NA()))</f>
        <v>#N/A</v>
      </c>
      <c r="Q491" s="41" t="e">
        <f>IF(AND(NOT(ISBLANK('Case Data Entry'!Q491)),ISNA(VLOOKUP('Case Data Entry'!Q491,'DO NOT USE_School Picklist'!$F$3:$F$16,1,FALSE))),"Please select a value from the drop-down menu",IF('DO NOT USE_Case Formulas'!A491,"OK",NA()))</f>
        <v>#N/A</v>
      </c>
      <c r="R491" s="41" t="e">
        <f>IF(LEN('Case Data Entry'!R491)&gt;100,"Classroom(s) must be less than 100 characters",IF('DO NOT USE_Case Formulas'!A491,"OK",NA()))</f>
        <v>#N/A</v>
      </c>
      <c r="S491" s="41" t="e">
        <f>IF(AND(NOT(ISBLANK('Case Data Entry'!S491)),ISNA(VLOOKUP('Case Data Entry'!S491,'DO NOT USE_School Picklist'!$S$3:$S$12,1,FALSE))),"Please select a value from the drop-down menu",IF('DO NOT USE_Case Formulas'!A491,"OK",NA()))</f>
        <v>#N/A</v>
      </c>
      <c r="T491" s="41" t="e">
        <f>IF(AND(NOT(ISBLANK('Case Data Entry'!T491)),ISNA(VLOOKUP('Case Data Entry'!T491,'DO NOT USE_School Picklist'!$S$3:$S$12,1,FALSE))),"Please select a value from the drop-down menu",IF('DO NOT USE_Case Formulas'!A491,"OK",NA()))</f>
        <v>#N/A</v>
      </c>
      <c r="U491" s="41" t="e">
        <f>IF(LEN('Case Data Entry'!U491)&gt;80,"Name of Education Group must be less than 80 characters",IF('DO NOT USE_Case Formulas'!A491,"OK",NA()))</f>
        <v>#N/A</v>
      </c>
      <c r="V491" s="41" t="e">
        <f>IF(AND(NOT(ISBLANK('Case Data Entry'!V491)),ISNA(VLOOKUP('Case Data Entry'!V491,'DO NOT USE_School Picklist'!$K$3:$K$6,1,FALSE))),"Please select a value from the drop-down menu",IF('DO NOT USE_Case Formulas'!A491,"OK",NA()))</f>
        <v>#N/A</v>
      </c>
      <c r="W491" s="41" t="e">
        <f>IF(AND('DO NOT USE_Case Formulas'!A491,ISBLANK('Case Data Entry'!W491)),"Has this person had symptoms? is required",IF(AND(NOT(ISBLANK('Case Data Entry'!W491)),ISNA(VLOOKUP('Case Data Entry'!W491,'DO NOT USE_School Picklist'!$D$3:$D$5,1,FALSE))),"Please select a value from the drop-down menu",IF(NOT(ISBLANK('Case Data Entry'!W491)),"OK",NA())))</f>
        <v>#N/A</v>
      </c>
      <c r="X491" s="41" t="e">
        <f>IF(AND('Case Data Entry'!W491='DO NOT USE_School Picklist'!$D$3,ISBLANK('Case Data Entry'!X491)),"Symptom Onset Date is required if Ever Symptomatic is Yes",IF('DO NOT USE_Case Formulas'!A491,"OK",NA()))</f>
        <v>#N/A</v>
      </c>
      <c r="Y491" s="41"/>
      <c r="Z491" s="41" t="e">
        <f ca="1">IF(AND('DO NOT USE_Case Formulas'!A491,ISBLANK('Case Data Entry'!Z491)),"Lab Result Test Date is required",IF('Case Data Entry'!Z491&gt;'DO NOT USE_School Picklist'!$C$3,"Test Date cannot be a future date",IF(NOT(ISBLANK('Case Data Entry'!Z491)),"OK",NA())))</f>
        <v>#N/A</v>
      </c>
      <c r="AA491" s="41" t="e">
        <f>IF(AND(NOT(ISBLANK('Case Data Entry'!AA491)),ISNA(VLOOKUP('Case Data Entry'!AA491,'DO NOT USE_School Picklist'!$R$3:$R$7,1,FALSE))),"Please select a value from the drop-down menu",IF('DO NOT USE_Case Formulas'!A491,"OK",NA()))</f>
        <v>#N/A</v>
      </c>
      <c r="AB491" s="41" t="e">
        <f>IF(AND(NOT(ISBLANK('Case Data Entry'!AB491)),ISNA(VLOOKUP('Case Data Entry'!AB491,'DO NOT USE_School Picklist'!$Q$3:$Q$8,1,FALSE))),"Please select a value from the drop-down menu",IF('DO NOT USE_Case Formulas'!A491,"OK",NA()))</f>
        <v>#N/A</v>
      </c>
    </row>
    <row r="492" spans="1:28" x14ac:dyDescent="0.25">
      <c r="A492" s="40" t="e">
        <f>IF('DO NOT USE_Case Formulas'!A492,IF('DO NOT USE_Case Formulas'!B492,"Not all required fields are completed","OK"),NA())</f>
        <v>#N/A</v>
      </c>
      <c r="B492" s="41" t="e">
        <f>IF(AND('DO NOT USE_Case Formulas'!A492,ISBLANK('Case Data Entry'!B492)),"First Name is required",IF(NOT(ISBLANK('Case Data Entry'!B492)),"OK",NA()))</f>
        <v>#N/A</v>
      </c>
      <c r="C492" s="41" t="e">
        <f>IF(AND('DO NOT USE_Case Formulas'!A492,ISBLANK('Case Data Entry'!C492)),"Last Name is required",IF(NOT(ISBLANK('Case Data Entry'!C492)),"OK",NA()))</f>
        <v>#N/A</v>
      </c>
      <c r="D492" s="41" t="e">
        <f>IF(AND('DO NOT USE_Case Formulas'!A492,ISBLANK('Case Data Entry'!D492)),"Birthdate is required",IF(NOT(ISBLANK('Case Data Entry'!D492)),"OK",NA()))</f>
        <v>#N/A</v>
      </c>
      <c r="E492" s="41" t="e">
        <f>IF(AND('DO NOT USE_Case Formulas'!A492,ISBLANK('Case Data Entry'!E492)),"Mobile Phone is required",IF(NOT(ISBLANK('Case Data Entry'!E492)),IF(AND(ISNUMBER(VALUE('Case Data Entry'!E492)),LEFT('Case Data Entry'!E492,1)&lt;&gt;"1",LEN('Case Data Entry'!E492)=10),"OK","Phone number must be valid format"),NA()))</f>
        <v>#N/A</v>
      </c>
      <c r="F492" s="41" t="e">
        <f>IF(LEN('Case Data Entry'!F492)&gt;255,"Home Street Address must be less than 255 characters",IF('DO NOT USE_Case Formulas'!A492,"OK",NA()))</f>
        <v>#N/A</v>
      </c>
      <c r="G492" s="41" t="e">
        <f>IF(LEN('Case Data Entry'!G492)&gt;40,"City must be less than 40 characters",IF('DO NOT USE_Case Formulas'!A492,"OK",NA()))</f>
        <v>#N/A</v>
      </c>
      <c r="H492" s="41" t="e">
        <f>IF(AND(NOT(ISBLANK('Case Data Entry'!H492)),ISNA(VLOOKUP('Case Data Entry'!H492,'DO NOT USE_School Picklist'!$P$3:$P$52,1,FALSE))),"Please select a value from the drop-down menu",IF('DO NOT USE_Case Formulas'!A492,"OK",NA()))</f>
        <v>#N/A</v>
      </c>
      <c r="I492" s="41" t="e">
        <f>IF(AND('DO NOT USE_Case Formulas'!A492,ISBLANK('Case Data Entry'!I492)),"Zip is required",IF(ISBLANK('Case Data Entry'!I492),NA(),"OK"))</f>
        <v>#N/A</v>
      </c>
      <c r="J492" s="41" t="e">
        <f>IF(AND('DO NOT USE_Case Formulas'!A492,ISBLANK('Case Data Entry'!J492)),"Student or Staff? is required",IF(ISBLANK('Case Data Entry'!J492),NA(),IF(ISNA(VLOOKUP('Case Data Entry'!J492,'DO NOT USE_School Picklist'!$B$3:$B$6,1,FALSE)),"Please select a value from the drop-down menu","OK")))</f>
        <v>#N/A</v>
      </c>
      <c r="K492" s="41" t="e">
        <f>IF(AND('Case Data Entry'!J492='DO NOT USE_School Picklist'!$B$4,ISBLANK('Case Data Entry'!K492)),"Occupation/Job Title is required if Student or Staff? is Yes, staff/faculty or volunteer",IF('DO NOT USE_Case Formulas'!A492,"OK",NA()))</f>
        <v>#N/A</v>
      </c>
      <c r="L492" s="41" t="e">
        <f ca="1">IF('Case Data Entry'!L492&gt;'DO NOT USE_School Picklist'!$C$3,"Date last on school campus/facility cannot be a future date",IF('DO NOT USE_Case Formulas'!A492,IF(ISBLANK('Case Data Entry'!L492),"Date last on school campus/facility is required","OK"),NA()))</f>
        <v>#N/A</v>
      </c>
      <c r="M492" s="41" t="e">
        <f>IF(AND('DO NOT USE_Case Formulas'!A492,ISBLANK('Case Data Entry'!M492)),"Specific Place in the Location is required",IF(ISBLANK('Case Data Entry'!M492),NA(),"OK"))</f>
        <v>#N/A</v>
      </c>
      <c r="N492" s="41" t="e">
        <f>IF(LEN('Case Data Entry'!N492)&gt;50,"Parent/Guardian Name must be less than 50 characters",IF('DO NOT USE_Case Formulas'!A492,"OK",NA()))</f>
        <v>#N/A</v>
      </c>
      <c r="O492" s="41" t="e">
        <f>IF(NOT(ISBLANK('Case Data Entry'!O492)),IF(AND(ISNUMBER('Case Data Entry'!O492),LEFT('Case Data Entry'!O492,1)&lt;&gt;"1",LEN('Case Data Entry'!O492)=10),"OK","Phone number must be valid format"),IF('DO NOT USE_Case Formulas'!A492,"OK",NA()))</f>
        <v>#N/A</v>
      </c>
      <c r="P492" s="41" t="e">
        <f>IF(AND(NOT(ISBLANK('Case Data Entry'!P492)),ISNA(VLOOKUP('Case Data Entry'!P492,'DO NOT USE_School Picklist'!$E$3:$E$10,1,FALSE))),"Please select a value from the drop-down menu",IF('DO NOT USE_Case Formulas'!A492,"OK",NA()))</f>
        <v>#N/A</v>
      </c>
      <c r="Q492" s="41" t="e">
        <f>IF(AND(NOT(ISBLANK('Case Data Entry'!Q492)),ISNA(VLOOKUP('Case Data Entry'!Q492,'DO NOT USE_School Picklist'!$F$3:$F$16,1,FALSE))),"Please select a value from the drop-down menu",IF('DO NOT USE_Case Formulas'!A492,"OK",NA()))</f>
        <v>#N/A</v>
      </c>
      <c r="R492" s="41" t="e">
        <f>IF(LEN('Case Data Entry'!R492)&gt;100,"Classroom(s) must be less than 100 characters",IF('DO NOT USE_Case Formulas'!A492,"OK",NA()))</f>
        <v>#N/A</v>
      </c>
      <c r="S492" s="41" t="e">
        <f>IF(AND(NOT(ISBLANK('Case Data Entry'!S492)),ISNA(VLOOKUP('Case Data Entry'!S492,'DO NOT USE_School Picklist'!$S$3:$S$12,1,FALSE))),"Please select a value from the drop-down menu",IF('DO NOT USE_Case Formulas'!A492,"OK",NA()))</f>
        <v>#N/A</v>
      </c>
      <c r="T492" s="41" t="e">
        <f>IF(AND(NOT(ISBLANK('Case Data Entry'!T492)),ISNA(VLOOKUP('Case Data Entry'!T492,'DO NOT USE_School Picklist'!$S$3:$S$12,1,FALSE))),"Please select a value from the drop-down menu",IF('DO NOT USE_Case Formulas'!A492,"OK",NA()))</f>
        <v>#N/A</v>
      </c>
      <c r="U492" s="41" t="e">
        <f>IF(LEN('Case Data Entry'!U492)&gt;80,"Name of Education Group must be less than 80 characters",IF('DO NOT USE_Case Formulas'!A492,"OK",NA()))</f>
        <v>#N/A</v>
      </c>
      <c r="V492" s="41" t="e">
        <f>IF(AND(NOT(ISBLANK('Case Data Entry'!V492)),ISNA(VLOOKUP('Case Data Entry'!V492,'DO NOT USE_School Picklist'!$K$3:$K$6,1,FALSE))),"Please select a value from the drop-down menu",IF('DO NOT USE_Case Formulas'!A492,"OK",NA()))</f>
        <v>#N/A</v>
      </c>
      <c r="W492" s="41" t="e">
        <f>IF(AND('DO NOT USE_Case Formulas'!A492,ISBLANK('Case Data Entry'!W492)),"Has this person had symptoms? is required",IF(AND(NOT(ISBLANK('Case Data Entry'!W492)),ISNA(VLOOKUP('Case Data Entry'!W492,'DO NOT USE_School Picklist'!$D$3:$D$5,1,FALSE))),"Please select a value from the drop-down menu",IF(NOT(ISBLANK('Case Data Entry'!W492)),"OK",NA())))</f>
        <v>#N/A</v>
      </c>
      <c r="X492" s="41" t="e">
        <f>IF(AND('Case Data Entry'!W492='DO NOT USE_School Picklist'!$D$3,ISBLANK('Case Data Entry'!X492)),"Symptom Onset Date is required if Ever Symptomatic is Yes",IF('DO NOT USE_Case Formulas'!A492,"OK",NA()))</f>
        <v>#N/A</v>
      </c>
      <c r="Y492" s="41"/>
      <c r="Z492" s="41" t="e">
        <f ca="1">IF(AND('DO NOT USE_Case Formulas'!A492,ISBLANK('Case Data Entry'!Z492)),"Lab Result Test Date is required",IF('Case Data Entry'!Z492&gt;'DO NOT USE_School Picklist'!$C$3,"Test Date cannot be a future date",IF(NOT(ISBLANK('Case Data Entry'!Z492)),"OK",NA())))</f>
        <v>#N/A</v>
      </c>
      <c r="AA492" s="41" t="e">
        <f>IF(AND(NOT(ISBLANK('Case Data Entry'!AA492)),ISNA(VLOOKUP('Case Data Entry'!AA492,'DO NOT USE_School Picklist'!$R$3:$R$7,1,FALSE))),"Please select a value from the drop-down menu",IF('DO NOT USE_Case Formulas'!A492,"OK",NA()))</f>
        <v>#N/A</v>
      </c>
      <c r="AB492" s="41" t="e">
        <f>IF(AND(NOT(ISBLANK('Case Data Entry'!AB492)),ISNA(VLOOKUP('Case Data Entry'!AB492,'DO NOT USE_School Picklist'!$Q$3:$Q$8,1,FALSE))),"Please select a value from the drop-down menu",IF('DO NOT USE_Case Formulas'!A492,"OK",NA()))</f>
        <v>#N/A</v>
      </c>
    </row>
    <row r="493" spans="1:28" x14ac:dyDescent="0.25">
      <c r="A493" s="40" t="e">
        <f>IF('DO NOT USE_Case Formulas'!A493,IF('DO NOT USE_Case Formulas'!B493,"Not all required fields are completed","OK"),NA())</f>
        <v>#N/A</v>
      </c>
      <c r="B493" s="41" t="e">
        <f>IF(AND('DO NOT USE_Case Formulas'!A493,ISBLANK('Case Data Entry'!B493)),"First Name is required",IF(NOT(ISBLANK('Case Data Entry'!B493)),"OK",NA()))</f>
        <v>#N/A</v>
      </c>
      <c r="C493" s="41" t="e">
        <f>IF(AND('DO NOT USE_Case Formulas'!A493,ISBLANK('Case Data Entry'!C493)),"Last Name is required",IF(NOT(ISBLANK('Case Data Entry'!C493)),"OK",NA()))</f>
        <v>#N/A</v>
      </c>
      <c r="D493" s="41" t="e">
        <f>IF(AND('DO NOT USE_Case Formulas'!A493,ISBLANK('Case Data Entry'!D493)),"Birthdate is required",IF(NOT(ISBLANK('Case Data Entry'!D493)),"OK",NA()))</f>
        <v>#N/A</v>
      </c>
      <c r="E493" s="41" t="e">
        <f>IF(AND('DO NOT USE_Case Formulas'!A493,ISBLANK('Case Data Entry'!E493)),"Mobile Phone is required",IF(NOT(ISBLANK('Case Data Entry'!E493)),IF(AND(ISNUMBER(VALUE('Case Data Entry'!E493)),LEFT('Case Data Entry'!E493,1)&lt;&gt;"1",LEN('Case Data Entry'!E493)=10),"OK","Phone number must be valid format"),NA()))</f>
        <v>#N/A</v>
      </c>
      <c r="F493" s="41" t="e">
        <f>IF(LEN('Case Data Entry'!F493)&gt;255,"Home Street Address must be less than 255 characters",IF('DO NOT USE_Case Formulas'!A493,"OK",NA()))</f>
        <v>#N/A</v>
      </c>
      <c r="G493" s="41" t="e">
        <f>IF(LEN('Case Data Entry'!G493)&gt;40,"City must be less than 40 characters",IF('DO NOT USE_Case Formulas'!A493,"OK",NA()))</f>
        <v>#N/A</v>
      </c>
      <c r="H493" s="41" t="e">
        <f>IF(AND(NOT(ISBLANK('Case Data Entry'!H493)),ISNA(VLOOKUP('Case Data Entry'!H493,'DO NOT USE_School Picklist'!$P$3:$P$52,1,FALSE))),"Please select a value from the drop-down menu",IF('DO NOT USE_Case Formulas'!A493,"OK",NA()))</f>
        <v>#N/A</v>
      </c>
      <c r="I493" s="41" t="e">
        <f>IF(AND('DO NOT USE_Case Formulas'!A493,ISBLANK('Case Data Entry'!I493)),"Zip is required",IF(ISBLANK('Case Data Entry'!I493),NA(),"OK"))</f>
        <v>#N/A</v>
      </c>
      <c r="J493" s="41" t="e">
        <f>IF(AND('DO NOT USE_Case Formulas'!A493,ISBLANK('Case Data Entry'!J493)),"Student or Staff? is required",IF(ISBLANK('Case Data Entry'!J493),NA(),IF(ISNA(VLOOKUP('Case Data Entry'!J493,'DO NOT USE_School Picklist'!$B$3:$B$6,1,FALSE)),"Please select a value from the drop-down menu","OK")))</f>
        <v>#N/A</v>
      </c>
      <c r="K493" s="41" t="e">
        <f>IF(AND('Case Data Entry'!J493='DO NOT USE_School Picklist'!$B$4,ISBLANK('Case Data Entry'!K493)),"Occupation/Job Title is required if Student or Staff? is Yes, staff/faculty or volunteer",IF('DO NOT USE_Case Formulas'!A493,"OK",NA()))</f>
        <v>#N/A</v>
      </c>
      <c r="L493" s="41" t="e">
        <f ca="1">IF('Case Data Entry'!L493&gt;'DO NOT USE_School Picklist'!$C$3,"Date last on school campus/facility cannot be a future date",IF('DO NOT USE_Case Formulas'!A493,IF(ISBLANK('Case Data Entry'!L493),"Date last on school campus/facility is required","OK"),NA()))</f>
        <v>#N/A</v>
      </c>
      <c r="M493" s="41" t="e">
        <f>IF(AND('DO NOT USE_Case Formulas'!A493,ISBLANK('Case Data Entry'!M493)),"Specific Place in the Location is required",IF(ISBLANK('Case Data Entry'!M493),NA(),"OK"))</f>
        <v>#N/A</v>
      </c>
      <c r="N493" s="41" t="e">
        <f>IF(LEN('Case Data Entry'!N493)&gt;50,"Parent/Guardian Name must be less than 50 characters",IF('DO NOT USE_Case Formulas'!A493,"OK",NA()))</f>
        <v>#N/A</v>
      </c>
      <c r="O493" s="41" t="e">
        <f>IF(NOT(ISBLANK('Case Data Entry'!O493)),IF(AND(ISNUMBER('Case Data Entry'!O493),LEFT('Case Data Entry'!O493,1)&lt;&gt;"1",LEN('Case Data Entry'!O493)=10),"OK","Phone number must be valid format"),IF('DO NOT USE_Case Formulas'!A493,"OK",NA()))</f>
        <v>#N/A</v>
      </c>
      <c r="P493" s="41" t="e">
        <f>IF(AND(NOT(ISBLANK('Case Data Entry'!P493)),ISNA(VLOOKUP('Case Data Entry'!P493,'DO NOT USE_School Picklist'!$E$3:$E$10,1,FALSE))),"Please select a value from the drop-down menu",IF('DO NOT USE_Case Formulas'!A493,"OK",NA()))</f>
        <v>#N/A</v>
      </c>
      <c r="Q493" s="41" t="e">
        <f>IF(AND(NOT(ISBLANK('Case Data Entry'!Q493)),ISNA(VLOOKUP('Case Data Entry'!Q493,'DO NOT USE_School Picklist'!$F$3:$F$16,1,FALSE))),"Please select a value from the drop-down menu",IF('DO NOT USE_Case Formulas'!A493,"OK",NA()))</f>
        <v>#N/A</v>
      </c>
      <c r="R493" s="41" t="e">
        <f>IF(LEN('Case Data Entry'!R493)&gt;100,"Classroom(s) must be less than 100 characters",IF('DO NOT USE_Case Formulas'!A493,"OK",NA()))</f>
        <v>#N/A</v>
      </c>
      <c r="S493" s="41" t="e">
        <f>IF(AND(NOT(ISBLANK('Case Data Entry'!S493)),ISNA(VLOOKUP('Case Data Entry'!S493,'DO NOT USE_School Picklist'!$S$3:$S$12,1,FALSE))),"Please select a value from the drop-down menu",IF('DO NOT USE_Case Formulas'!A493,"OK",NA()))</f>
        <v>#N/A</v>
      </c>
      <c r="T493" s="41" t="e">
        <f>IF(AND(NOT(ISBLANK('Case Data Entry'!T493)),ISNA(VLOOKUP('Case Data Entry'!T493,'DO NOT USE_School Picklist'!$S$3:$S$12,1,FALSE))),"Please select a value from the drop-down menu",IF('DO NOT USE_Case Formulas'!A493,"OK",NA()))</f>
        <v>#N/A</v>
      </c>
      <c r="U493" s="41" t="e">
        <f>IF(LEN('Case Data Entry'!U493)&gt;80,"Name of Education Group must be less than 80 characters",IF('DO NOT USE_Case Formulas'!A493,"OK",NA()))</f>
        <v>#N/A</v>
      </c>
      <c r="V493" s="41" t="e">
        <f>IF(AND(NOT(ISBLANK('Case Data Entry'!V493)),ISNA(VLOOKUP('Case Data Entry'!V493,'DO NOT USE_School Picklist'!$K$3:$K$6,1,FALSE))),"Please select a value from the drop-down menu",IF('DO NOT USE_Case Formulas'!A493,"OK",NA()))</f>
        <v>#N/A</v>
      </c>
      <c r="W493" s="41" t="e">
        <f>IF(AND('DO NOT USE_Case Formulas'!A493,ISBLANK('Case Data Entry'!W493)),"Has this person had symptoms? is required",IF(AND(NOT(ISBLANK('Case Data Entry'!W493)),ISNA(VLOOKUP('Case Data Entry'!W493,'DO NOT USE_School Picklist'!$D$3:$D$5,1,FALSE))),"Please select a value from the drop-down menu",IF(NOT(ISBLANK('Case Data Entry'!W493)),"OK",NA())))</f>
        <v>#N/A</v>
      </c>
      <c r="X493" s="41" t="e">
        <f>IF(AND('Case Data Entry'!W493='DO NOT USE_School Picklist'!$D$3,ISBLANK('Case Data Entry'!X493)),"Symptom Onset Date is required if Ever Symptomatic is Yes",IF('DO NOT USE_Case Formulas'!A493,"OK",NA()))</f>
        <v>#N/A</v>
      </c>
      <c r="Y493" s="41"/>
      <c r="Z493" s="41" t="e">
        <f ca="1">IF(AND('DO NOT USE_Case Formulas'!A493,ISBLANK('Case Data Entry'!Z493)),"Lab Result Test Date is required",IF('Case Data Entry'!Z493&gt;'DO NOT USE_School Picklist'!$C$3,"Test Date cannot be a future date",IF(NOT(ISBLANK('Case Data Entry'!Z493)),"OK",NA())))</f>
        <v>#N/A</v>
      </c>
      <c r="AA493" s="41" t="e">
        <f>IF(AND(NOT(ISBLANK('Case Data Entry'!AA493)),ISNA(VLOOKUP('Case Data Entry'!AA493,'DO NOT USE_School Picklist'!$R$3:$R$7,1,FALSE))),"Please select a value from the drop-down menu",IF('DO NOT USE_Case Formulas'!A493,"OK",NA()))</f>
        <v>#N/A</v>
      </c>
      <c r="AB493" s="41" t="e">
        <f>IF(AND(NOT(ISBLANK('Case Data Entry'!AB493)),ISNA(VLOOKUP('Case Data Entry'!AB493,'DO NOT USE_School Picklist'!$Q$3:$Q$8,1,FALSE))),"Please select a value from the drop-down menu",IF('DO NOT USE_Case Formulas'!A493,"OK",NA()))</f>
        <v>#N/A</v>
      </c>
    </row>
    <row r="494" spans="1:28" x14ac:dyDescent="0.25">
      <c r="A494" s="40" t="e">
        <f>IF('DO NOT USE_Case Formulas'!A494,IF('DO NOT USE_Case Formulas'!B494,"Not all required fields are completed","OK"),NA())</f>
        <v>#N/A</v>
      </c>
      <c r="B494" s="41" t="e">
        <f>IF(AND('DO NOT USE_Case Formulas'!A494,ISBLANK('Case Data Entry'!B494)),"First Name is required",IF(NOT(ISBLANK('Case Data Entry'!B494)),"OK",NA()))</f>
        <v>#N/A</v>
      </c>
      <c r="C494" s="41" t="e">
        <f>IF(AND('DO NOT USE_Case Formulas'!A494,ISBLANK('Case Data Entry'!C494)),"Last Name is required",IF(NOT(ISBLANK('Case Data Entry'!C494)),"OK",NA()))</f>
        <v>#N/A</v>
      </c>
      <c r="D494" s="41" t="e">
        <f>IF(AND('DO NOT USE_Case Formulas'!A494,ISBLANK('Case Data Entry'!D494)),"Birthdate is required",IF(NOT(ISBLANK('Case Data Entry'!D494)),"OK",NA()))</f>
        <v>#N/A</v>
      </c>
      <c r="E494" s="41" t="e">
        <f>IF(AND('DO NOT USE_Case Formulas'!A494,ISBLANK('Case Data Entry'!E494)),"Mobile Phone is required",IF(NOT(ISBLANK('Case Data Entry'!E494)),IF(AND(ISNUMBER(VALUE('Case Data Entry'!E494)),LEFT('Case Data Entry'!E494,1)&lt;&gt;"1",LEN('Case Data Entry'!E494)=10),"OK","Phone number must be valid format"),NA()))</f>
        <v>#N/A</v>
      </c>
      <c r="F494" s="41" t="e">
        <f>IF(LEN('Case Data Entry'!F494)&gt;255,"Home Street Address must be less than 255 characters",IF('DO NOT USE_Case Formulas'!A494,"OK",NA()))</f>
        <v>#N/A</v>
      </c>
      <c r="G494" s="41" t="e">
        <f>IF(LEN('Case Data Entry'!G494)&gt;40,"City must be less than 40 characters",IF('DO NOT USE_Case Formulas'!A494,"OK",NA()))</f>
        <v>#N/A</v>
      </c>
      <c r="H494" s="41" t="e">
        <f>IF(AND(NOT(ISBLANK('Case Data Entry'!H494)),ISNA(VLOOKUP('Case Data Entry'!H494,'DO NOT USE_School Picklist'!$P$3:$P$52,1,FALSE))),"Please select a value from the drop-down menu",IF('DO NOT USE_Case Formulas'!A494,"OK",NA()))</f>
        <v>#N/A</v>
      </c>
      <c r="I494" s="41" t="e">
        <f>IF(AND('DO NOT USE_Case Formulas'!A494,ISBLANK('Case Data Entry'!I494)),"Zip is required",IF(ISBLANK('Case Data Entry'!I494),NA(),"OK"))</f>
        <v>#N/A</v>
      </c>
      <c r="J494" s="41" t="e">
        <f>IF(AND('DO NOT USE_Case Formulas'!A494,ISBLANK('Case Data Entry'!J494)),"Student or Staff? is required",IF(ISBLANK('Case Data Entry'!J494),NA(),IF(ISNA(VLOOKUP('Case Data Entry'!J494,'DO NOT USE_School Picklist'!$B$3:$B$6,1,FALSE)),"Please select a value from the drop-down menu","OK")))</f>
        <v>#N/A</v>
      </c>
      <c r="K494" s="41" t="e">
        <f>IF(AND('Case Data Entry'!J494='DO NOT USE_School Picklist'!$B$4,ISBLANK('Case Data Entry'!K494)),"Occupation/Job Title is required if Student or Staff? is Yes, staff/faculty or volunteer",IF('DO NOT USE_Case Formulas'!A494,"OK",NA()))</f>
        <v>#N/A</v>
      </c>
      <c r="L494" s="41" t="e">
        <f ca="1">IF('Case Data Entry'!L494&gt;'DO NOT USE_School Picklist'!$C$3,"Date last on school campus/facility cannot be a future date",IF('DO NOT USE_Case Formulas'!A494,IF(ISBLANK('Case Data Entry'!L494),"Date last on school campus/facility is required","OK"),NA()))</f>
        <v>#N/A</v>
      </c>
      <c r="M494" s="41" t="e">
        <f>IF(AND('DO NOT USE_Case Formulas'!A494,ISBLANK('Case Data Entry'!M494)),"Specific Place in the Location is required",IF(ISBLANK('Case Data Entry'!M494),NA(),"OK"))</f>
        <v>#N/A</v>
      </c>
      <c r="N494" s="41" t="e">
        <f>IF(LEN('Case Data Entry'!N494)&gt;50,"Parent/Guardian Name must be less than 50 characters",IF('DO NOT USE_Case Formulas'!A494,"OK",NA()))</f>
        <v>#N/A</v>
      </c>
      <c r="O494" s="41" t="e">
        <f>IF(NOT(ISBLANK('Case Data Entry'!O494)),IF(AND(ISNUMBER('Case Data Entry'!O494),LEFT('Case Data Entry'!O494,1)&lt;&gt;"1",LEN('Case Data Entry'!O494)=10),"OK","Phone number must be valid format"),IF('DO NOT USE_Case Formulas'!A494,"OK",NA()))</f>
        <v>#N/A</v>
      </c>
      <c r="P494" s="41" t="e">
        <f>IF(AND(NOT(ISBLANK('Case Data Entry'!P494)),ISNA(VLOOKUP('Case Data Entry'!P494,'DO NOT USE_School Picklist'!$E$3:$E$10,1,FALSE))),"Please select a value from the drop-down menu",IF('DO NOT USE_Case Formulas'!A494,"OK",NA()))</f>
        <v>#N/A</v>
      </c>
      <c r="Q494" s="41" t="e">
        <f>IF(AND(NOT(ISBLANK('Case Data Entry'!Q494)),ISNA(VLOOKUP('Case Data Entry'!Q494,'DO NOT USE_School Picklist'!$F$3:$F$16,1,FALSE))),"Please select a value from the drop-down menu",IF('DO NOT USE_Case Formulas'!A494,"OK",NA()))</f>
        <v>#N/A</v>
      </c>
      <c r="R494" s="41" t="e">
        <f>IF(LEN('Case Data Entry'!R494)&gt;100,"Classroom(s) must be less than 100 characters",IF('DO NOT USE_Case Formulas'!A494,"OK",NA()))</f>
        <v>#N/A</v>
      </c>
      <c r="S494" s="41" t="e">
        <f>IF(AND(NOT(ISBLANK('Case Data Entry'!S494)),ISNA(VLOOKUP('Case Data Entry'!S494,'DO NOT USE_School Picklist'!$S$3:$S$12,1,FALSE))),"Please select a value from the drop-down menu",IF('DO NOT USE_Case Formulas'!A494,"OK",NA()))</f>
        <v>#N/A</v>
      </c>
      <c r="T494" s="41" t="e">
        <f>IF(AND(NOT(ISBLANK('Case Data Entry'!T494)),ISNA(VLOOKUP('Case Data Entry'!T494,'DO NOT USE_School Picklist'!$S$3:$S$12,1,FALSE))),"Please select a value from the drop-down menu",IF('DO NOT USE_Case Formulas'!A494,"OK",NA()))</f>
        <v>#N/A</v>
      </c>
      <c r="U494" s="41" t="e">
        <f>IF(LEN('Case Data Entry'!U494)&gt;80,"Name of Education Group must be less than 80 characters",IF('DO NOT USE_Case Formulas'!A494,"OK",NA()))</f>
        <v>#N/A</v>
      </c>
      <c r="V494" s="41" t="e">
        <f>IF(AND(NOT(ISBLANK('Case Data Entry'!V494)),ISNA(VLOOKUP('Case Data Entry'!V494,'DO NOT USE_School Picklist'!$K$3:$K$6,1,FALSE))),"Please select a value from the drop-down menu",IF('DO NOT USE_Case Formulas'!A494,"OK",NA()))</f>
        <v>#N/A</v>
      </c>
      <c r="W494" s="41" t="e">
        <f>IF(AND('DO NOT USE_Case Formulas'!A494,ISBLANK('Case Data Entry'!W494)),"Has this person had symptoms? is required",IF(AND(NOT(ISBLANK('Case Data Entry'!W494)),ISNA(VLOOKUP('Case Data Entry'!W494,'DO NOT USE_School Picklist'!$D$3:$D$5,1,FALSE))),"Please select a value from the drop-down menu",IF(NOT(ISBLANK('Case Data Entry'!W494)),"OK",NA())))</f>
        <v>#N/A</v>
      </c>
      <c r="X494" s="41" t="e">
        <f>IF(AND('Case Data Entry'!W494='DO NOT USE_School Picklist'!$D$3,ISBLANK('Case Data Entry'!X494)),"Symptom Onset Date is required if Ever Symptomatic is Yes",IF('DO NOT USE_Case Formulas'!A494,"OK",NA()))</f>
        <v>#N/A</v>
      </c>
      <c r="Y494" s="41"/>
      <c r="Z494" s="41" t="e">
        <f ca="1">IF(AND('DO NOT USE_Case Formulas'!A494,ISBLANK('Case Data Entry'!Z494)),"Lab Result Test Date is required",IF('Case Data Entry'!Z494&gt;'DO NOT USE_School Picklist'!$C$3,"Test Date cannot be a future date",IF(NOT(ISBLANK('Case Data Entry'!Z494)),"OK",NA())))</f>
        <v>#N/A</v>
      </c>
      <c r="AA494" s="41" t="e">
        <f>IF(AND(NOT(ISBLANK('Case Data Entry'!AA494)),ISNA(VLOOKUP('Case Data Entry'!AA494,'DO NOT USE_School Picklist'!$R$3:$R$7,1,FALSE))),"Please select a value from the drop-down menu",IF('DO NOT USE_Case Formulas'!A494,"OK",NA()))</f>
        <v>#N/A</v>
      </c>
      <c r="AB494" s="41" t="e">
        <f>IF(AND(NOT(ISBLANK('Case Data Entry'!AB494)),ISNA(VLOOKUP('Case Data Entry'!AB494,'DO NOT USE_School Picklist'!$Q$3:$Q$8,1,FALSE))),"Please select a value from the drop-down menu",IF('DO NOT USE_Case Formulas'!A494,"OK",NA()))</f>
        <v>#N/A</v>
      </c>
    </row>
    <row r="495" spans="1:28" x14ac:dyDescent="0.25">
      <c r="A495" s="40" t="e">
        <f>IF('DO NOT USE_Case Formulas'!A495,IF('DO NOT USE_Case Formulas'!B495,"Not all required fields are completed","OK"),NA())</f>
        <v>#N/A</v>
      </c>
      <c r="B495" s="41" t="e">
        <f>IF(AND('DO NOT USE_Case Formulas'!A495,ISBLANK('Case Data Entry'!B495)),"First Name is required",IF(NOT(ISBLANK('Case Data Entry'!B495)),"OK",NA()))</f>
        <v>#N/A</v>
      </c>
      <c r="C495" s="41" t="e">
        <f>IF(AND('DO NOT USE_Case Formulas'!A495,ISBLANK('Case Data Entry'!C495)),"Last Name is required",IF(NOT(ISBLANK('Case Data Entry'!C495)),"OK",NA()))</f>
        <v>#N/A</v>
      </c>
      <c r="D495" s="41" t="e">
        <f>IF(AND('DO NOT USE_Case Formulas'!A495,ISBLANK('Case Data Entry'!D495)),"Birthdate is required",IF(NOT(ISBLANK('Case Data Entry'!D495)),"OK",NA()))</f>
        <v>#N/A</v>
      </c>
      <c r="E495" s="41" t="e">
        <f>IF(AND('DO NOT USE_Case Formulas'!A495,ISBLANK('Case Data Entry'!E495)),"Mobile Phone is required",IF(NOT(ISBLANK('Case Data Entry'!E495)),IF(AND(ISNUMBER(VALUE('Case Data Entry'!E495)),LEFT('Case Data Entry'!E495,1)&lt;&gt;"1",LEN('Case Data Entry'!E495)=10),"OK","Phone number must be valid format"),NA()))</f>
        <v>#N/A</v>
      </c>
      <c r="F495" s="41" t="e">
        <f>IF(LEN('Case Data Entry'!F495)&gt;255,"Home Street Address must be less than 255 characters",IF('DO NOT USE_Case Formulas'!A495,"OK",NA()))</f>
        <v>#N/A</v>
      </c>
      <c r="G495" s="41" t="e">
        <f>IF(LEN('Case Data Entry'!G495)&gt;40,"City must be less than 40 characters",IF('DO NOT USE_Case Formulas'!A495,"OK",NA()))</f>
        <v>#N/A</v>
      </c>
      <c r="H495" s="41" t="e">
        <f>IF(AND(NOT(ISBLANK('Case Data Entry'!H495)),ISNA(VLOOKUP('Case Data Entry'!H495,'DO NOT USE_School Picklist'!$P$3:$P$52,1,FALSE))),"Please select a value from the drop-down menu",IF('DO NOT USE_Case Formulas'!A495,"OK",NA()))</f>
        <v>#N/A</v>
      </c>
      <c r="I495" s="41" t="e">
        <f>IF(AND('DO NOT USE_Case Formulas'!A495,ISBLANK('Case Data Entry'!I495)),"Zip is required",IF(ISBLANK('Case Data Entry'!I495),NA(),"OK"))</f>
        <v>#N/A</v>
      </c>
      <c r="J495" s="41" t="e">
        <f>IF(AND('DO NOT USE_Case Formulas'!A495,ISBLANK('Case Data Entry'!J495)),"Student or Staff? is required",IF(ISBLANK('Case Data Entry'!J495),NA(),IF(ISNA(VLOOKUP('Case Data Entry'!J495,'DO NOT USE_School Picklist'!$B$3:$B$6,1,FALSE)),"Please select a value from the drop-down menu","OK")))</f>
        <v>#N/A</v>
      </c>
      <c r="K495" s="41" t="e">
        <f>IF(AND('Case Data Entry'!J495='DO NOT USE_School Picklist'!$B$4,ISBLANK('Case Data Entry'!K495)),"Occupation/Job Title is required if Student or Staff? is Yes, staff/faculty or volunteer",IF('DO NOT USE_Case Formulas'!A495,"OK",NA()))</f>
        <v>#N/A</v>
      </c>
      <c r="L495" s="41" t="e">
        <f ca="1">IF('Case Data Entry'!L495&gt;'DO NOT USE_School Picklist'!$C$3,"Date last on school campus/facility cannot be a future date",IF('DO NOT USE_Case Formulas'!A495,IF(ISBLANK('Case Data Entry'!L495),"Date last on school campus/facility is required","OK"),NA()))</f>
        <v>#N/A</v>
      </c>
      <c r="M495" s="41" t="e">
        <f>IF(AND('DO NOT USE_Case Formulas'!A495,ISBLANK('Case Data Entry'!M495)),"Specific Place in the Location is required",IF(ISBLANK('Case Data Entry'!M495),NA(),"OK"))</f>
        <v>#N/A</v>
      </c>
      <c r="N495" s="41" t="e">
        <f>IF(LEN('Case Data Entry'!N495)&gt;50,"Parent/Guardian Name must be less than 50 characters",IF('DO NOT USE_Case Formulas'!A495,"OK",NA()))</f>
        <v>#N/A</v>
      </c>
      <c r="O495" s="41" t="e">
        <f>IF(NOT(ISBLANK('Case Data Entry'!O495)),IF(AND(ISNUMBER('Case Data Entry'!O495),LEFT('Case Data Entry'!O495,1)&lt;&gt;"1",LEN('Case Data Entry'!O495)=10),"OK","Phone number must be valid format"),IF('DO NOT USE_Case Formulas'!A495,"OK",NA()))</f>
        <v>#N/A</v>
      </c>
      <c r="P495" s="41" t="e">
        <f>IF(AND(NOT(ISBLANK('Case Data Entry'!P495)),ISNA(VLOOKUP('Case Data Entry'!P495,'DO NOT USE_School Picklist'!$E$3:$E$10,1,FALSE))),"Please select a value from the drop-down menu",IF('DO NOT USE_Case Formulas'!A495,"OK",NA()))</f>
        <v>#N/A</v>
      </c>
      <c r="Q495" s="41" t="e">
        <f>IF(AND(NOT(ISBLANK('Case Data Entry'!Q495)),ISNA(VLOOKUP('Case Data Entry'!Q495,'DO NOT USE_School Picklist'!$F$3:$F$16,1,FALSE))),"Please select a value from the drop-down menu",IF('DO NOT USE_Case Formulas'!A495,"OK",NA()))</f>
        <v>#N/A</v>
      </c>
      <c r="R495" s="41" t="e">
        <f>IF(LEN('Case Data Entry'!R495)&gt;100,"Classroom(s) must be less than 100 characters",IF('DO NOT USE_Case Formulas'!A495,"OK",NA()))</f>
        <v>#N/A</v>
      </c>
      <c r="S495" s="41" t="e">
        <f>IF(AND(NOT(ISBLANK('Case Data Entry'!S495)),ISNA(VLOOKUP('Case Data Entry'!S495,'DO NOT USE_School Picklist'!$S$3:$S$12,1,FALSE))),"Please select a value from the drop-down menu",IF('DO NOT USE_Case Formulas'!A495,"OK",NA()))</f>
        <v>#N/A</v>
      </c>
      <c r="T495" s="41" t="e">
        <f>IF(AND(NOT(ISBLANK('Case Data Entry'!T495)),ISNA(VLOOKUP('Case Data Entry'!T495,'DO NOT USE_School Picklist'!$S$3:$S$12,1,FALSE))),"Please select a value from the drop-down menu",IF('DO NOT USE_Case Formulas'!A495,"OK",NA()))</f>
        <v>#N/A</v>
      </c>
      <c r="U495" s="41" t="e">
        <f>IF(LEN('Case Data Entry'!U495)&gt;80,"Name of Education Group must be less than 80 characters",IF('DO NOT USE_Case Formulas'!A495,"OK",NA()))</f>
        <v>#N/A</v>
      </c>
      <c r="V495" s="41" t="e">
        <f>IF(AND(NOT(ISBLANK('Case Data Entry'!V495)),ISNA(VLOOKUP('Case Data Entry'!V495,'DO NOT USE_School Picklist'!$K$3:$K$6,1,FALSE))),"Please select a value from the drop-down menu",IF('DO NOT USE_Case Formulas'!A495,"OK",NA()))</f>
        <v>#N/A</v>
      </c>
      <c r="W495" s="41" t="e">
        <f>IF(AND('DO NOT USE_Case Formulas'!A495,ISBLANK('Case Data Entry'!W495)),"Has this person had symptoms? is required",IF(AND(NOT(ISBLANK('Case Data Entry'!W495)),ISNA(VLOOKUP('Case Data Entry'!W495,'DO NOT USE_School Picklist'!$D$3:$D$5,1,FALSE))),"Please select a value from the drop-down menu",IF(NOT(ISBLANK('Case Data Entry'!W495)),"OK",NA())))</f>
        <v>#N/A</v>
      </c>
      <c r="X495" s="41" t="e">
        <f>IF(AND('Case Data Entry'!W495='DO NOT USE_School Picklist'!$D$3,ISBLANK('Case Data Entry'!X495)),"Symptom Onset Date is required if Ever Symptomatic is Yes",IF('DO NOT USE_Case Formulas'!A495,"OK",NA()))</f>
        <v>#N/A</v>
      </c>
      <c r="Y495" s="41"/>
      <c r="Z495" s="41" t="e">
        <f ca="1">IF(AND('DO NOT USE_Case Formulas'!A495,ISBLANK('Case Data Entry'!Z495)),"Lab Result Test Date is required",IF('Case Data Entry'!Z495&gt;'DO NOT USE_School Picklist'!$C$3,"Test Date cannot be a future date",IF(NOT(ISBLANK('Case Data Entry'!Z495)),"OK",NA())))</f>
        <v>#N/A</v>
      </c>
      <c r="AA495" s="41" t="e">
        <f>IF(AND(NOT(ISBLANK('Case Data Entry'!AA495)),ISNA(VLOOKUP('Case Data Entry'!AA495,'DO NOT USE_School Picklist'!$R$3:$R$7,1,FALSE))),"Please select a value from the drop-down menu",IF('DO NOT USE_Case Formulas'!A495,"OK",NA()))</f>
        <v>#N/A</v>
      </c>
      <c r="AB495" s="41" t="e">
        <f>IF(AND(NOT(ISBLANK('Case Data Entry'!AB495)),ISNA(VLOOKUP('Case Data Entry'!AB495,'DO NOT USE_School Picklist'!$Q$3:$Q$8,1,FALSE))),"Please select a value from the drop-down menu",IF('DO NOT USE_Case Formulas'!A495,"OK",NA()))</f>
        <v>#N/A</v>
      </c>
    </row>
    <row r="496" spans="1:28" x14ac:dyDescent="0.25">
      <c r="A496" s="40" t="e">
        <f>IF('DO NOT USE_Case Formulas'!A496,IF('DO NOT USE_Case Formulas'!B496,"Not all required fields are completed","OK"),NA())</f>
        <v>#N/A</v>
      </c>
      <c r="B496" s="41" t="e">
        <f>IF(AND('DO NOT USE_Case Formulas'!A496,ISBLANK('Case Data Entry'!B496)),"First Name is required",IF(NOT(ISBLANK('Case Data Entry'!B496)),"OK",NA()))</f>
        <v>#N/A</v>
      </c>
      <c r="C496" s="41" t="e">
        <f>IF(AND('DO NOT USE_Case Formulas'!A496,ISBLANK('Case Data Entry'!C496)),"Last Name is required",IF(NOT(ISBLANK('Case Data Entry'!C496)),"OK",NA()))</f>
        <v>#N/A</v>
      </c>
      <c r="D496" s="41" t="e">
        <f>IF(AND('DO NOT USE_Case Formulas'!A496,ISBLANK('Case Data Entry'!D496)),"Birthdate is required",IF(NOT(ISBLANK('Case Data Entry'!D496)),"OK",NA()))</f>
        <v>#N/A</v>
      </c>
      <c r="E496" s="41" t="e">
        <f>IF(AND('DO NOT USE_Case Formulas'!A496,ISBLANK('Case Data Entry'!E496)),"Mobile Phone is required",IF(NOT(ISBLANK('Case Data Entry'!E496)),IF(AND(ISNUMBER(VALUE('Case Data Entry'!E496)),LEFT('Case Data Entry'!E496,1)&lt;&gt;"1",LEN('Case Data Entry'!E496)=10),"OK","Phone number must be valid format"),NA()))</f>
        <v>#N/A</v>
      </c>
      <c r="F496" s="41" t="e">
        <f>IF(LEN('Case Data Entry'!F496)&gt;255,"Home Street Address must be less than 255 characters",IF('DO NOT USE_Case Formulas'!A496,"OK",NA()))</f>
        <v>#N/A</v>
      </c>
      <c r="G496" s="41" t="e">
        <f>IF(LEN('Case Data Entry'!G496)&gt;40,"City must be less than 40 characters",IF('DO NOT USE_Case Formulas'!A496,"OK",NA()))</f>
        <v>#N/A</v>
      </c>
      <c r="H496" s="41" t="e">
        <f>IF(AND(NOT(ISBLANK('Case Data Entry'!H496)),ISNA(VLOOKUP('Case Data Entry'!H496,'DO NOT USE_School Picklist'!$P$3:$P$52,1,FALSE))),"Please select a value from the drop-down menu",IF('DO NOT USE_Case Formulas'!A496,"OK",NA()))</f>
        <v>#N/A</v>
      </c>
      <c r="I496" s="41" t="e">
        <f>IF(AND('DO NOT USE_Case Formulas'!A496,ISBLANK('Case Data Entry'!I496)),"Zip is required",IF(ISBLANK('Case Data Entry'!I496),NA(),"OK"))</f>
        <v>#N/A</v>
      </c>
      <c r="J496" s="41" t="e">
        <f>IF(AND('DO NOT USE_Case Formulas'!A496,ISBLANK('Case Data Entry'!J496)),"Student or Staff? is required",IF(ISBLANK('Case Data Entry'!J496),NA(),IF(ISNA(VLOOKUP('Case Data Entry'!J496,'DO NOT USE_School Picklist'!$B$3:$B$6,1,FALSE)),"Please select a value from the drop-down menu","OK")))</f>
        <v>#N/A</v>
      </c>
      <c r="K496" s="41" t="e">
        <f>IF(AND('Case Data Entry'!J496='DO NOT USE_School Picklist'!$B$4,ISBLANK('Case Data Entry'!K496)),"Occupation/Job Title is required if Student or Staff? is Yes, staff/faculty or volunteer",IF('DO NOT USE_Case Formulas'!A496,"OK",NA()))</f>
        <v>#N/A</v>
      </c>
      <c r="L496" s="41" t="e">
        <f ca="1">IF('Case Data Entry'!L496&gt;'DO NOT USE_School Picklist'!$C$3,"Date last on school campus/facility cannot be a future date",IF('DO NOT USE_Case Formulas'!A496,IF(ISBLANK('Case Data Entry'!L496),"Date last on school campus/facility is required","OK"),NA()))</f>
        <v>#N/A</v>
      </c>
      <c r="M496" s="41" t="e">
        <f>IF(AND('DO NOT USE_Case Formulas'!A496,ISBLANK('Case Data Entry'!M496)),"Specific Place in the Location is required",IF(ISBLANK('Case Data Entry'!M496),NA(),"OK"))</f>
        <v>#N/A</v>
      </c>
      <c r="N496" s="41" t="e">
        <f>IF(LEN('Case Data Entry'!N496)&gt;50,"Parent/Guardian Name must be less than 50 characters",IF('DO NOT USE_Case Formulas'!A496,"OK",NA()))</f>
        <v>#N/A</v>
      </c>
      <c r="O496" s="41" t="e">
        <f>IF(NOT(ISBLANK('Case Data Entry'!O496)),IF(AND(ISNUMBER('Case Data Entry'!O496),LEFT('Case Data Entry'!O496,1)&lt;&gt;"1",LEN('Case Data Entry'!O496)=10),"OK","Phone number must be valid format"),IF('DO NOT USE_Case Formulas'!A496,"OK",NA()))</f>
        <v>#N/A</v>
      </c>
      <c r="P496" s="41" t="e">
        <f>IF(AND(NOT(ISBLANK('Case Data Entry'!P496)),ISNA(VLOOKUP('Case Data Entry'!P496,'DO NOT USE_School Picklist'!$E$3:$E$10,1,FALSE))),"Please select a value from the drop-down menu",IF('DO NOT USE_Case Formulas'!A496,"OK",NA()))</f>
        <v>#N/A</v>
      </c>
      <c r="Q496" s="41" t="e">
        <f>IF(AND(NOT(ISBLANK('Case Data Entry'!Q496)),ISNA(VLOOKUP('Case Data Entry'!Q496,'DO NOT USE_School Picklist'!$F$3:$F$16,1,FALSE))),"Please select a value from the drop-down menu",IF('DO NOT USE_Case Formulas'!A496,"OK",NA()))</f>
        <v>#N/A</v>
      </c>
      <c r="R496" s="41" t="e">
        <f>IF(LEN('Case Data Entry'!R496)&gt;100,"Classroom(s) must be less than 100 characters",IF('DO NOT USE_Case Formulas'!A496,"OK",NA()))</f>
        <v>#N/A</v>
      </c>
      <c r="S496" s="41" t="e">
        <f>IF(AND(NOT(ISBLANK('Case Data Entry'!S496)),ISNA(VLOOKUP('Case Data Entry'!S496,'DO NOT USE_School Picklist'!$S$3:$S$12,1,FALSE))),"Please select a value from the drop-down menu",IF('DO NOT USE_Case Formulas'!A496,"OK",NA()))</f>
        <v>#N/A</v>
      </c>
      <c r="T496" s="41" t="e">
        <f>IF(AND(NOT(ISBLANK('Case Data Entry'!T496)),ISNA(VLOOKUP('Case Data Entry'!T496,'DO NOT USE_School Picklist'!$S$3:$S$12,1,FALSE))),"Please select a value from the drop-down menu",IF('DO NOT USE_Case Formulas'!A496,"OK",NA()))</f>
        <v>#N/A</v>
      </c>
      <c r="U496" s="41" t="e">
        <f>IF(LEN('Case Data Entry'!U496)&gt;80,"Name of Education Group must be less than 80 characters",IF('DO NOT USE_Case Formulas'!A496,"OK",NA()))</f>
        <v>#N/A</v>
      </c>
      <c r="V496" s="41" t="e">
        <f>IF(AND(NOT(ISBLANK('Case Data Entry'!V496)),ISNA(VLOOKUP('Case Data Entry'!V496,'DO NOT USE_School Picklist'!$K$3:$K$6,1,FALSE))),"Please select a value from the drop-down menu",IF('DO NOT USE_Case Formulas'!A496,"OK",NA()))</f>
        <v>#N/A</v>
      </c>
      <c r="W496" s="41" t="e">
        <f>IF(AND('DO NOT USE_Case Formulas'!A496,ISBLANK('Case Data Entry'!W496)),"Has this person had symptoms? is required",IF(AND(NOT(ISBLANK('Case Data Entry'!W496)),ISNA(VLOOKUP('Case Data Entry'!W496,'DO NOT USE_School Picklist'!$D$3:$D$5,1,FALSE))),"Please select a value from the drop-down menu",IF(NOT(ISBLANK('Case Data Entry'!W496)),"OK",NA())))</f>
        <v>#N/A</v>
      </c>
      <c r="X496" s="41" t="e">
        <f>IF(AND('Case Data Entry'!W496='DO NOT USE_School Picklist'!$D$3,ISBLANK('Case Data Entry'!X496)),"Symptom Onset Date is required if Ever Symptomatic is Yes",IF('DO NOT USE_Case Formulas'!A496,"OK",NA()))</f>
        <v>#N/A</v>
      </c>
      <c r="Y496" s="41"/>
      <c r="Z496" s="41" t="e">
        <f ca="1">IF(AND('DO NOT USE_Case Formulas'!A496,ISBLANK('Case Data Entry'!Z496)),"Lab Result Test Date is required",IF('Case Data Entry'!Z496&gt;'DO NOT USE_School Picklist'!$C$3,"Test Date cannot be a future date",IF(NOT(ISBLANK('Case Data Entry'!Z496)),"OK",NA())))</f>
        <v>#N/A</v>
      </c>
      <c r="AA496" s="41" t="e">
        <f>IF(AND(NOT(ISBLANK('Case Data Entry'!AA496)),ISNA(VLOOKUP('Case Data Entry'!AA496,'DO NOT USE_School Picklist'!$R$3:$R$7,1,FALSE))),"Please select a value from the drop-down menu",IF('DO NOT USE_Case Formulas'!A496,"OK",NA()))</f>
        <v>#N/A</v>
      </c>
      <c r="AB496" s="41" t="e">
        <f>IF(AND(NOT(ISBLANK('Case Data Entry'!AB496)),ISNA(VLOOKUP('Case Data Entry'!AB496,'DO NOT USE_School Picklist'!$Q$3:$Q$8,1,FALSE))),"Please select a value from the drop-down menu",IF('DO NOT USE_Case Formulas'!A496,"OK",NA()))</f>
        <v>#N/A</v>
      </c>
    </row>
    <row r="497" spans="1:28" x14ac:dyDescent="0.25">
      <c r="A497" s="40" t="e">
        <f>IF('DO NOT USE_Case Formulas'!A497,IF('DO NOT USE_Case Formulas'!B497,"Not all required fields are completed","OK"),NA())</f>
        <v>#N/A</v>
      </c>
      <c r="B497" s="41" t="e">
        <f>IF(AND('DO NOT USE_Case Formulas'!A497,ISBLANK('Case Data Entry'!B497)),"First Name is required",IF(NOT(ISBLANK('Case Data Entry'!B497)),"OK",NA()))</f>
        <v>#N/A</v>
      </c>
      <c r="C497" s="41" t="e">
        <f>IF(AND('DO NOT USE_Case Formulas'!A497,ISBLANK('Case Data Entry'!C497)),"Last Name is required",IF(NOT(ISBLANK('Case Data Entry'!C497)),"OK",NA()))</f>
        <v>#N/A</v>
      </c>
      <c r="D497" s="41" t="e">
        <f>IF(AND('DO NOT USE_Case Formulas'!A497,ISBLANK('Case Data Entry'!D497)),"Birthdate is required",IF(NOT(ISBLANK('Case Data Entry'!D497)),"OK",NA()))</f>
        <v>#N/A</v>
      </c>
      <c r="E497" s="41" t="e">
        <f>IF(AND('DO NOT USE_Case Formulas'!A497,ISBLANK('Case Data Entry'!E497)),"Mobile Phone is required",IF(NOT(ISBLANK('Case Data Entry'!E497)),IF(AND(ISNUMBER(VALUE('Case Data Entry'!E497)),LEFT('Case Data Entry'!E497,1)&lt;&gt;"1",LEN('Case Data Entry'!E497)=10),"OK","Phone number must be valid format"),NA()))</f>
        <v>#N/A</v>
      </c>
      <c r="F497" s="41" t="e">
        <f>IF(LEN('Case Data Entry'!F497)&gt;255,"Home Street Address must be less than 255 characters",IF('DO NOT USE_Case Formulas'!A497,"OK",NA()))</f>
        <v>#N/A</v>
      </c>
      <c r="G497" s="41" t="e">
        <f>IF(LEN('Case Data Entry'!G497)&gt;40,"City must be less than 40 characters",IF('DO NOT USE_Case Formulas'!A497,"OK",NA()))</f>
        <v>#N/A</v>
      </c>
      <c r="H497" s="41" t="e">
        <f>IF(AND(NOT(ISBLANK('Case Data Entry'!H497)),ISNA(VLOOKUP('Case Data Entry'!H497,'DO NOT USE_School Picklist'!$P$3:$P$52,1,FALSE))),"Please select a value from the drop-down menu",IF('DO NOT USE_Case Formulas'!A497,"OK",NA()))</f>
        <v>#N/A</v>
      </c>
      <c r="I497" s="41" t="e">
        <f>IF(AND('DO NOT USE_Case Formulas'!A497,ISBLANK('Case Data Entry'!I497)),"Zip is required",IF(ISBLANK('Case Data Entry'!I497),NA(),"OK"))</f>
        <v>#N/A</v>
      </c>
      <c r="J497" s="41" t="e">
        <f>IF(AND('DO NOT USE_Case Formulas'!A497,ISBLANK('Case Data Entry'!J497)),"Student or Staff? is required",IF(ISBLANK('Case Data Entry'!J497),NA(),IF(ISNA(VLOOKUP('Case Data Entry'!J497,'DO NOT USE_School Picklist'!$B$3:$B$6,1,FALSE)),"Please select a value from the drop-down menu","OK")))</f>
        <v>#N/A</v>
      </c>
      <c r="K497" s="41" t="e">
        <f>IF(AND('Case Data Entry'!J497='DO NOT USE_School Picklist'!$B$4,ISBLANK('Case Data Entry'!K497)),"Occupation/Job Title is required if Student or Staff? is Yes, staff/faculty or volunteer",IF('DO NOT USE_Case Formulas'!A497,"OK",NA()))</f>
        <v>#N/A</v>
      </c>
      <c r="L497" s="41" t="e">
        <f ca="1">IF('Case Data Entry'!L497&gt;'DO NOT USE_School Picklist'!$C$3,"Date last on school campus/facility cannot be a future date",IF('DO NOT USE_Case Formulas'!A497,IF(ISBLANK('Case Data Entry'!L497),"Date last on school campus/facility is required","OK"),NA()))</f>
        <v>#N/A</v>
      </c>
      <c r="M497" s="41" t="e">
        <f>IF(AND('DO NOT USE_Case Formulas'!A497,ISBLANK('Case Data Entry'!M497)),"Specific Place in the Location is required",IF(ISBLANK('Case Data Entry'!M497),NA(),"OK"))</f>
        <v>#N/A</v>
      </c>
      <c r="N497" s="41" t="e">
        <f>IF(LEN('Case Data Entry'!N497)&gt;50,"Parent/Guardian Name must be less than 50 characters",IF('DO NOT USE_Case Formulas'!A497,"OK",NA()))</f>
        <v>#N/A</v>
      </c>
      <c r="O497" s="41" t="e">
        <f>IF(NOT(ISBLANK('Case Data Entry'!O497)),IF(AND(ISNUMBER('Case Data Entry'!O497),LEFT('Case Data Entry'!O497,1)&lt;&gt;"1",LEN('Case Data Entry'!O497)=10),"OK","Phone number must be valid format"),IF('DO NOT USE_Case Formulas'!A497,"OK",NA()))</f>
        <v>#N/A</v>
      </c>
      <c r="P497" s="41" t="e">
        <f>IF(AND(NOT(ISBLANK('Case Data Entry'!P497)),ISNA(VLOOKUP('Case Data Entry'!P497,'DO NOT USE_School Picklist'!$E$3:$E$10,1,FALSE))),"Please select a value from the drop-down menu",IF('DO NOT USE_Case Formulas'!A497,"OK",NA()))</f>
        <v>#N/A</v>
      </c>
      <c r="Q497" s="41" t="e">
        <f>IF(AND(NOT(ISBLANK('Case Data Entry'!Q497)),ISNA(VLOOKUP('Case Data Entry'!Q497,'DO NOT USE_School Picklist'!$F$3:$F$16,1,FALSE))),"Please select a value from the drop-down menu",IF('DO NOT USE_Case Formulas'!A497,"OK",NA()))</f>
        <v>#N/A</v>
      </c>
      <c r="R497" s="41" t="e">
        <f>IF(LEN('Case Data Entry'!R497)&gt;100,"Classroom(s) must be less than 100 characters",IF('DO NOT USE_Case Formulas'!A497,"OK",NA()))</f>
        <v>#N/A</v>
      </c>
      <c r="S497" s="41" t="e">
        <f>IF(AND(NOT(ISBLANK('Case Data Entry'!S497)),ISNA(VLOOKUP('Case Data Entry'!S497,'DO NOT USE_School Picklist'!$S$3:$S$12,1,FALSE))),"Please select a value from the drop-down menu",IF('DO NOT USE_Case Formulas'!A497,"OK",NA()))</f>
        <v>#N/A</v>
      </c>
      <c r="T497" s="41" t="e">
        <f>IF(AND(NOT(ISBLANK('Case Data Entry'!T497)),ISNA(VLOOKUP('Case Data Entry'!T497,'DO NOT USE_School Picklist'!$S$3:$S$12,1,FALSE))),"Please select a value from the drop-down menu",IF('DO NOT USE_Case Formulas'!A497,"OK",NA()))</f>
        <v>#N/A</v>
      </c>
      <c r="U497" s="41" t="e">
        <f>IF(LEN('Case Data Entry'!U497)&gt;80,"Name of Education Group must be less than 80 characters",IF('DO NOT USE_Case Formulas'!A497,"OK",NA()))</f>
        <v>#N/A</v>
      </c>
      <c r="V497" s="41" t="e">
        <f>IF(AND(NOT(ISBLANK('Case Data Entry'!V497)),ISNA(VLOOKUP('Case Data Entry'!V497,'DO NOT USE_School Picklist'!$K$3:$K$6,1,FALSE))),"Please select a value from the drop-down menu",IF('DO NOT USE_Case Formulas'!A497,"OK",NA()))</f>
        <v>#N/A</v>
      </c>
      <c r="W497" s="41" t="e">
        <f>IF(AND('DO NOT USE_Case Formulas'!A497,ISBLANK('Case Data Entry'!W497)),"Has this person had symptoms? is required",IF(AND(NOT(ISBLANK('Case Data Entry'!W497)),ISNA(VLOOKUP('Case Data Entry'!W497,'DO NOT USE_School Picklist'!$D$3:$D$5,1,FALSE))),"Please select a value from the drop-down menu",IF(NOT(ISBLANK('Case Data Entry'!W497)),"OK",NA())))</f>
        <v>#N/A</v>
      </c>
      <c r="X497" s="41" t="e">
        <f>IF(AND('Case Data Entry'!W497='DO NOT USE_School Picklist'!$D$3,ISBLANK('Case Data Entry'!X497)),"Symptom Onset Date is required if Ever Symptomatic is Yes",IF('DO NOT USE_Case Formulas'!A497,"OK",NA()))</f>
        <v>#N/A</v>
      </c>
      <c r="Y497" s="41"/>
      <c r="Z497" s="41" t="e">
        <f ca="1">IF(AND('DO NOT USE_Case Formulas'!A497,ISBLANK('Case Data Entry'!Z497)),"Lab Result Test Date is required",IF('Case Data Entry'!Z497&gt;'DO NOT USE_School Picklist'!$C$3,"Test Date cannot be a future date",IF(NOT(ISBLANK('Case Data Entry'!Z497)),"OK",NA())))</f>
        <v>#N/A</v>
      </c>
      <c r="AA497" s="41" t="e">
        <f>IF(AND(NOT(ISBLANK('Case Data Entry'!AA497)),ISNA(VLOOKUP('Case Data Entry'!AA497,'DO NOT USE_School Picklist'!$R$3:$R$7,1,FALSE))),"Please select a value from the drop-down menu",IF('DO NOT USE_Case Formulas'!A497,"OK",NA()))</f>
        <v>#N/A</v>
      </c>
      <c r="AB497" s="41" t="e">
        <f>IF(AND(NOT(ISBLANK('Case Data Entry'!AB497)),ISNA(VLOOKUP('Case Data Entry'!AB497,'DO NOT USE_School Picklist'!$Q$3:$Q$8,1,FALSE))),"Please select a value from the drop-down menu",IF('DO NOT USE_Case Formulas'!A497,"OK",NA()))</f>
        <v>#N/A</v>
      </c>
    </row>
    <row r="498" spans="1:28" x14ac:dyDescent="0.25">
      <c r="A498" s="40" t="e">
        <f>IF('DO NOT USE_Case Formulas'!A498,IF('DO NOT USE_Case Formulas'!B498,"Not all required fields are completed","OK"),NA())</f>
        <v>#N/A</v>
      </c>
      <c r="B498" s="41" t="e">
        <f>IF(AND('DO NOT USE_Case Formulas'!A498,ISBLANK('Case Data Entry'!B498)),"First Name is required",IF(NOT(ISBLANK('Case Data Entry'!B498)),"OK",NA()))</f>
        <v>#N/A</v>
      </c>
      <c r="C498" s="41" t="e">
        <f>IF(AND('DO NOT USE_Case Formulas'!A498,ISBLANK('Case Data Entry'!C498)),"Last Name is required",IF(NOT(ISBLANK('Case Data Entry'!C498)),"OK",NA()))</f>
        <v>#N/A</v>
      </c>
      <c r="D498" s="41" t="e">
        <f>IF(AND('DO NOT USE_Case Formulas'!A498,ISBLANK('Case Data Entry'!D498)),"Birthdate is required",IF(NOT(ISBLANK('Case Data Entry'!D498)),"OK",NA()))</f>
        <v>#N/A</v>
      </c>
      <c r="E498" s="41" t="e">
        <f>IF(AND('DO NOT USE_Case Formulas'!A498,ISBLANK('Case Data Entry'!E498)),"Mobile Phone is required",IF(NOT(ISBLANK('Case Data Entry'!E498)),IF(AND(ISNUMBER(VALUE('Case Data Entry'!E498)),LEFT('Case Data Entry'!E498,1)&lt;&gt;"1",LEN('Case Data Entry'!E498)=10),"OK","Phone number must be valid format"),NA()))</f>
        <v>#N/A</v>
      </c>
      <c r="F498" s="41" t="e">
        <f>IF(LEN('Case Data Entry'!F498)&gt;255,"Home Street Address must be less than 255 characters",IF('DO NOT USE_Case Formulas'!A498,"OK",NA()))</f>
        <v>#N/A</v>
      </c>
      <c r="G498" s="41" t="e">
        <f>IF(LEN('Case Data Entry'!G498)&gt;40,"City must be less than 40 characters",IF('DO NOT USE_Case Formulas'!A498,"OK",NA()))</f>
        <v>#N/A</v>
      </c>
      <c r="H498" s="41" t="e">
        <f>IF(AND(NOT(ISBLANK('Case Data Entry'!H498)),ISNA(VLOOKUP('Case Data Entry'!H498,'DO NOT USE_School Picklist'!$P$3:$P$52,1,FALSE))),"Please select a value from the drop-down menu",IF('DO NOT USE_Case Formulas'!A498,"OK",NA()))</f>
        <v>#N/A</v>
      </c>
      <c r="I498" s="41" t="e">
        <f>IF(AND('DO NOT USE_Case Formulas'!A498,ISBLANK('Case Data Entry'!I498)),"Zip is required",IF(ISBLANK('Case Data Entry'!I498),NA(),"OK"))</f>
        <v>#N/A</v>
      </c>
      <c r="J498" s="41" t="e">
        <f>IF(AND('DO NOT USE_Case Formulas'!A498,ISBLANK('Case Data Entry'!J498)),"Student or Staff? is required",IF(ISBLANK('Case Data Entry'!J498),NA(),IF(ISNA(VLOOKUP('Case Data Entry'!J498,'DO NOT USE_School Picklist'!$B$3:$B$6,1,FALSE)),"Please select a value from the drop-down menu","OK")))</f>
        <v>#N/A</v>
      </c>
      <c r="K498" s="41" t="e">
        <f>IF(AND('Case Data Entry'!J498='DO NOT USE_School Picklist'!$B$4,ISBLANK('Case Data Entry'!K498)),"Occupation/Job Title is required if Student or Staff? is Yes, staff/faculty or volunteer",IF('DO NOT USE_Case Formulas'!A498,"OK",NA()))</f>
        <v>#N/A</v>
      </c>
      <c r="L498" s="41" t="e">
        <f ca="1">IF('Case Data Entry'!L498&gt;'DO NOT USE_School Picklist'!$C$3,"Date last on school campus/facility cannot be a future date",IF('DO NOT USE_Case Formulas'!A498,IF(ISBLANK('Case Data Entry'!L498),"Date last on school campus/facility is required","OK"),NA()))</f>
        <v>#N/A</v>
      </c>
      <c r="M498" s="41" t="e">
        <f>IF(AND('DO NOT USE_Case Formulas'!A498,ISBLANK('Case Data Entry'!M498)),"Specific Place in the Location is required",IF(ISBLANK('Case Data Entry'!M498),NA(),"OK"))</f>
        <v>#N/A</v>
      </c>
      <c r="N498" s="41" t="e">
        <f>IF(LEN('Case Data Entry'!N498)&gt;50,"Parent/Guardian Name must be less than 50 characters",IF('DO NOT USE_Case Formulas'!A498,"OK",NA()))</f>
        <v>#N/A</v>
      </c>
      <c r="O498" s="41" t="e">
        <f>IF(NOT(ISBLANK('Case Data Entry'!O498)),IF(AND(ISNUMBER('Case Data Entry'!O498),LEFT('Case Data Entry'!O498,1)&lt;&gt;"1",LEN('Case Data Entry'!O498)=10),"OK","Phone number must be valid format"),IF('DO NOT USE_Case Formulas'!A498,"OK",NA()))</f>
        <v>#N/A</v>
      </c>
      <c r="P498" s="41" t="e">
        <f>IF(AND(NOT(ISBLANK('Case Data Entry'!P498)),ISNA(VLOOKUP('Case Data Entry'!P498,'DO NOT USE_School Picklist'!$E$3:$E$10,1,FALSE))),"Please select a value from the drop-down menu",IF('DO NOT USE_Case Formulas'!A498,"OK",NA()))</f>
        <v>#N/A</v>
      </c>
      <c r="Q498" s="41" t="e">
        <f>IF(AND(NOT(ISBLANK('Case Data Entry'!Q498)),ISNA(VLOOKUP('Case Data Entry'!Q498,'DO NOT USE_School Picklist'!$F$3:$F$16,1,FALSE))),"Please select a value from the drop-down menu",IF('DO NOT USE_Case Formulas'!A498,"OK",NA()))</f>
        <v>#N/A</v>
      </c>
      <c r="R498" s="41" t="e">
        <f>IF(LEN('Case Data Entry'!R498)&gt;100,"Classroom(s) must be less than 100 characters",IF('DO NOT USE_Case Formulas'!A498,"OK",NA()))</f>
        <v>#N/A</v>
      </c>
      <c r="S498" s="41" t="e">
        <f>IF(AND(NOT(ISBLANK('Case Data Entry'!S498)),ISNA(VLOOKUP('Case Data Entry'!S498,'DO NOT USE_School Picklist'!$S$3:$S$12,1,FALSE))),"Please select a value from the drop-down menu",IF('DO NOT USE_Case Formulas'!A498,"OK",NA()))</f>
        <v>#N/A</v>
      </c>
      <c r="T498" s="41" t="e">
        <f>IF(AND(NOT(ISBLANK('Case Data Entry'!T498)),ISNA(VLOOKUP('Case Data Entry'!T498,'DO NOT USE_School Picklist'!$S$3:$S$12,1,FALSE))),"Please select a value from the drop-down menu",IF('DO NOT USE_Case Formulas'!A498,"OK",NA()))</f>
        <v>#N/A</v>
      </c>
      <c r="U498" s="41" t="e">
        <f>IF(LEN('Case Data Entry'!U498)&gt;80,"Name of Education Group must be less than 80 characters",IF('DO NOT USE_Case Formulas'!A498,"OK",NA()))</f>
        <v>#N/A</v>
      </c>
      <c r="V498" s="41" t="e">
        <f>IF(AND(NOT(ISBLANK('Case Data Entry'!V498)),ISNA(VLOOKUP('Case Data Entry'!V498,'DO NOT USE_School Picklist'!$K$3:$K$6,1,FALSE))),"Please select a value from the drop-down menu",IF('DO NOT USE_Case Formulas'!A498,"OK",NA()))</f>
        <v>#N/A</v>
      </c>
      <c r="W498" s="41" t="e">
        <f>IF(AND('DO NOT USE_Case Formulas'!A498,ISBLANK('Case Data Entry'!W498)),"Has this person had symptoms? is required",IF(AND(NOT(ISBLANK('Case Data Entry'!W498)),ISNA(VLOOKUP('Case Data Entry'!W498,'DO NOT USE_School Picklist'!$D$3:$D$5,1,FALSE))),"Please select a value from the drop-down menu",IF(NOT(ISBLANK('Case Data Entry'!W498)),"OK",NA())))</f>
        <v>#N/A</v>
      </c>
      <c r="X498" s="41" t="e">
        <f>IF(AND('Case Data Entry'!W498='DO NOT USE_School Picklist'!$D$3,ISBLANK('Case Data Entry'!X498)),"Symptom Onset Date is required if Ever Symptomatic is Yes",IF('DO NOT USE_Case Formulas'!A498,"OK",NA()))</f>
        <v>#N/A</v>
      </c>
      <c r="Y498" s="41"/>
      <c r="Z498" s="41" t="e">
        <f ca="1">IF(AND('DO NOT USE_Case Formulas'!A498,ISBLANK('Case Data Entry'!Z498)),"Lab Result Test Date is required",IF('Case Data Entry'!Z498&gt;'DO NOT USE_School Picklist'!$C$3,"Test Date cannot be a future date",IF(NOT(ISBLANK('Case Data Entry'!Z498)),"OK",NA())))</f>
        <v>#N/A</v>
      </c>
      <c r="AA498" s="41" t="e">
        <f>IF(AND(NOT(ISBLANK('Case Data Entry'!AA498)),ISNA(VLOOKUP('Case Data Entry'!AA498,'DO NOT USE_School Picklist'!$R$3:$R$7,1,FALSE))),"Please select a value from the drop-down menu",IF('DO NOT USE_Case Formulas'!A498,"OK",NA()))</f>
        <v>#N/A</v>
      </c>
      <c r="AB498" s="41" t="e">
        <f>IF(AND(NOT(ISBLANK('Case Data Entry'!AB498)),ISNA(VLOOKUP('Case Data Entry'!AB498,'DO NOT USE_School Picklist'!$Q$3:$Q$8,1,FALSE))),"Please select a value from the drop-down menu",IF('DO NOT USE_Case Formulas'!A498,"OK",NA()))</f>
        <v>#N/A</v>
      </c>
    </row>
    <row r="499" spans="1:28" x14ac:dyDescent="0.25">
      <c r="A499" s="40" t="e">
        <f>IF('DO NOT USE_Case Formulas'!A499,IF('DO NOT USE_Case Formulas'!B499,"Not all required fields are completed","OK"),NA())</f>
        <v>#N/A</v>
      </c>
      <c r="B499" s="41" t="e">
        <f>IF(AND('DO NOT USE_Case Formulas'!A499,ISBLANK('Case Data Entry'!B499)),"First Name is required",IF(NOT(ISBLANK('Case Data Entry'!B499)),"OK",NA()))</f>
        <v>#N/A</v>
      </c>
      <c r="C499" s="41" t="e">
        <f>IF(AND('DO NOT USE_Case Formulas'!A499,ISBLANK('Case Data Entry'!C499)),"Last Name is required",IF(NOT(ISBLANK('Case Data Entry'!C499)),"OK",NA()))</f>
        <v>#N/A</v>
      </c>
      <c r="D499" s="41" t="e">
        <f>IF(AND('DO NOT USE_Case Formulas'!A499,ISBLANK('Case Data Entry'!D499)),"Birthdate is required",IF(NOT(ISBLANK('Case Data Entry'!D499)),"OK",NA()))</f>
        <v>#N/A</v>
      </c>
      <c r="E499" s="41" t="e">
        <f>IF(AND('DO NOT USE_Case Formulas'!A499,ISBLANK('Case Data Entry'!E499)),"Mobile Phone is required",IF(NOT(ISBLANK('Case Data Entry'!E499)),IF(AND(ISNUMBER(VALUE('Case Data Entry'!E499)),LEFT('Case Data Entry'!E499,1)&lt;&gt;"1",LEN('Case Data Entry'!E499)=10),"OK","Phone number must be valid format"),NA()))</f>
        <v>#N/A</v>
      </c>
      <c r="F499" s="41" t="e">
        <f>IF(LEN('Case Data Entry'!F499)&gt;255,"Home Street Address must be less than 255 characters",IF('DO NOT USE_Case Formulas'!A499,"OK",NA()))</f>
        <v>#N/A</v>
      </c>
      <c r="G499" s="41" t="e">
        <f>IF(LEN('Case Data Entry'!G499)&gt;40,"City must be less than 40 characters",IF('DO NOT USE_Case Formulas'!A499,"OK",NA()))</f>
        <v>#N/A</v>
      </c>
      <c r="H499" s="41" t="e">
        <f>IF(AND(NOT(ISBLANK('Case Data Entry'!H499)),ISNA(VLOOKUP('Case Data Entry'!H499,'DO NOT USE_School Picklist'!$P$3:$P$52,1,FALSE))),"Please select a value from the drop-down menu",IF('DO NOT USE_Case Formulas'!A499,"OK",NA()))</f>
        <v>#N/A</v>
      </c>
      <c r="I499" s="41" t="e">
        <f>IF(AND('DO NOT USE_Case Formulas'!A499,ISBLANK('Case Data Entry'!I499)),"Zip is required",IF(ISBLANK('Case Data Entry'!I499),NA(),"OK"))</f>
        <v>#N/A</v>
      </c>
      <c r="J499" s="41" t="e">
        <f>IF(AND('DO NOT USE_Case Formulas'!A499,ISBLANK('Case Data Entry'!J499)),"Student or Staff? is required",IF(ISBLANK('Case Data Entry'!J499),NA(),IF(ISNA(VLOOKUP('Case Data Entry'!J499,'DO NOT USE_School Picklist'!$B$3:$B$6,1,FALSE)),"Please select a value from the drop-down menu","OK")))</f>
        <v>#N/A</v>
      </c>
      <c r="K499" s="41" t="e">
        <f>IF(AND('Case Data Entry'!J499='DO NOT USE_School Picklist'!$B$4,ISBLANK('Case Data Entry'!K499)),"Occupation/Job Title is required if Student or Staff? is Yes, staff/faculty or volunteer",IF('DO NOT USE_Case Formulas'!A499,"OK",NA()))</f>
        <v>#N/A</v>
      </c>
      <c r="L499" s="41" t="e">
        <f ca="1">IF('Case Data Entry'!L499&gt;'DO NOT USE_School Picklist'!$C$3,"Date last on school campus/facility cannot be a future date",IF('DO NOT USE_Case Formulas'!A499,IF(ISBLANK('Case Data Entry'!L499),"Date last on school campus/facility is required","OK"),NA()))</f>
        <v>#N/A</v>
      </c>
      <c r="M499" s="41" t="e">
        <f>IF(AND('DO NOT USE_Case Formulas'!A499,ISBLANK('Case Data Entry'!M499)),"Specific Place in the Location is required",IF(ISBLANK('Case Data Entry'!M499),NA(),"OK"))</f>
        <v>#N/A</v>
      </c>
      <c r="N499" s="41" t="e">
        <f>IF(LEN('Case Data Entry'!N499)&gt;50,"Parent/Guardian Name must be less than 50 characters",IF('DO NOT USE_Case Formulas'!A499,"OK",NA()))</f>
        <v>#N/A</v>
      </c>
      <c r="O499" s="41" t="e">
        <f>IF(NOT(ISBLANK('Case Data Entry'!O499)),IF(AND(ISNUMBER('Case Data Entry'!O499),LEFT('Case Data Entry'!O499,1)&lt;&gt;"1",LEN('Case Data Entry'!O499)=10),"OK","Phone number must be valid format"),IF('DO NOT USE_Case Formulas'!A499,"OK",NA()))</f>
        <v>#N/A</v>
      </c>
      <c r="P499" s="41" t="e">
        <f>IF(AND(NOT(ISBLANK('Case Data Entry'!P499)),ISNA(VLOOKUP('Case Data Entry'!P499,'DO NOT USE_School Picklist'!$E$3:$E$10,1,FALSE))),"Please select a value from the drop-down menu",IF('DO NOT USE_Case Formulas'!A499,"OK",NA()))</f>
        <v>#N/A</v>
      </c>
      <c r="Q499" s="41" t="e">
        <f>IF(AND(NOT(ISBLANK('Case Data Entry'!Q499)),ISNA(VLOOKUP('Case Data Entry'!Q499,'DO NOT USE_School Picklist'!$F$3:$F$16,1,FALSE))),"Please select a value from the drop-down menu",IF('DO NOT USE_Case Formulas'!A499,"OK",NA()))</f>
        <v>#N/A</v>
      </c>
      <c r="R499" s="41" t="e">
        <f>IF(LEN('Case Data Entry'!R499)&gt;100,"Classroom(s) must be less than 100 characters",IF('DO NOT USE_Case Formulas'!A499,"OK",NA()))</f>
        <v>#N/A</v>
      </c>
      <c r="S499" s="41" t="e">
        <f>IF(AND(NOT(ISBLANK('Case Data Entry'!S499)),ISNA(VLOOKUP('Case Data Entry'!S499,'DO NOT USE_School Picklist'!$S$3:$S$12,1,FALSE))),"Please select a value from the drop-down menu",IF('DO NOT USE_Case Formulas'!A499,"OK",NA()))</f>
        <v>#N/A</v>
      </c>
      <c r="T499" s="41" t="e">
        <f>IF(AND(NOT(ISBLANK('Case Data Entry'!T499)),ISNA(VLOOKUP('Case Data Entry'!T499,'DO NOT USE_School Picklist'!$S$3:$S$12,1,FALSE))),"Please select a value from the drop-down menu",IF('DO NOT USE_Case Formulas'!A499,"OK",NA()))</f>
        <v>#N/A</v>
      </c>
      <c r="U499" s="41" t="e">
        <f>IF(LEN('Case Data Entry'!U499)&gt;80,"Name of Education Group must be less than 80 characters",IF('DO NOT USE_Case Formulas'!A499,"OK",NA()))</f>
        <v>#N/A</v>
      </c>
      <c r="V499" s="41" t="e">
        <f>IF(AND(NOT(ISBLANK('Case Data Entry'!V499)),ISNA(VLOOKUP('Case Data Entry'!V499,'DO NOT USE_School Picklist'!$K$3:$K$6,1,FALSE))),"Please select a value from the drop-down menu",IF('DO NOT USE_Case Formulas'!A499,"OK",NA()))</f>
        <v>#N/A</v>
      </c>
      <c r="W499" s="41" t="e">
        <f>IF(AND('DO NOT USE_Case Formulas'!A499,ISBLANK('Case Data Entry'!W499)),"Has this person had symptoms? is required",IF(AND(NOT(ISBLANK('Case Data Entry'!W499)),ISNA(VLOOKUP('Case Data Entry'!W499,'DO NOT USE_School Picklist'!$D$3:$D$5,1,FALSE))),"Please select a value from the drop-down menu",IF(NOT(ISBLANK('Case Data Entry'!W499)),"OK",NA())))</f>
        <v>#N/A</v>
      </c>
      <c r="X499" s="41" t="e">
        <f>IF(AND('Case Data Entry'!W499='DO NOT USE_School Picklist'!$D$3,ISBLANK('Case Data Entry'!X499)),"Symptom Onset Date is required if Ever Symptomatic is Yes",IF('DO NOT USE_Case Formulas'!A499,"OK",NA()))</f>
        <v>#N/A</v>
      </c>
      <c r="Y499" s="41"/>
      <c r="Z499" s="41" t="e">
        <f ca="1">IF(AND('DO NOT USE_Case Formulas'!A499,ISBLANK('Case Data Entry'!Z499)),"Lab Result Test Date is required",IF('Case Data Entry'!Z499&gt;'DO NOT USE_School Picklist'!$C$3,"Test Date cannot be a future date",IF(NOT(ISBLANK('Case Data Entry'!Z499)),"OK",NA())))</f>
        <v>#N/A</v>
      </c>
      <c r="AA499" s="41" t="e">
        <f>IF(AND(NOT(ISBLANK('Case Data Entry'!AA499)),ISNA(VLOOKUP('Case Data Entry'!AA499,'DO NOT USE_School Picklist'!$R$3:$R$7,1,FALSE))),"Please select a value from the drop-down menu",IF('DO NOT USE_Case Formulas'!A499,"OK",NA()))</f>
        <v>#N/A</v>
      </c>
      <c r="AB499" s="41" t="e">
        <f>IF(AND(NOT(ISBLANK('Case Data Entry'!AB499)),ISNA(VLOOKUP('Case Data Entry'!AB499,'DO NOT USE_School Picklist'!$Q$3:$Q$8,1,FALSE))),"Please select a value from the drop-down menu",IF('DO NOT USE_Case Formulas'!A499,"OK",NA()))</f>
        <v>#N/A</v>
      </c>
    </row>
    <row r="500" spans="1:28" x14ac:dyDescent="0.25">
      <c r="A500" s="40" t="e">
        <f>IF('DO NOT USE_Case Formulas'!A500,IF('DO NOT USE_Case Formulas'!B500,"Not all required fields are completed","OK"),NA())</f>
        <v>#N/A</v>
      </c>
      <c r="B500" s="41" t="e">
        <f>IF(AND('DO NOT USE_Case Formulas'!A500,ISBLANK('Case Data Entry'!B500)),"First Name is required",IF(NOT(ISBLANK('Case Data Entry'!B500)),"OK",NA()))</f>
        <v>#N/A</v>
      </c>
      <c r="C500" s="41" t="e">
        <f>IF(AND('DO NOT USE_Case Formulas'!A500,ISBLANK('Case Data Entry'!C500)),"Last Name is required",IF(NOT(ISBLANK('Case Data Entry'!C500)),"OK",NA()))</f>
        <v>#N/A</v>
      </c>
      <c r="D500" s="41" t="e">
        <f>IF(AND('DO NOT USE_Case Formulas'!A500,ISBLANK('Case Data Entry'!D500)),"Birthdate is required",IF(NOT(ISBLANK('Case Data Entry'!D500)),"OK",NA()))</f>
        <v>#N/A</v>
      </c>
      <c r="E500" s="41" t="e">
        <f>IF(AND('DO NOT USE_Case Formulas'!A500,ISBLANK('Case Data Entry'!E500)),"Mobile Phone is required",IF(NOT(ISBLANK('Case Data Entry'!E500)),IF(AND(ISNUMBER(VALUE('Case Data Entry'!E500)),LEFT('Case Data Entry'!E500,1)&lt;&gt;"1",LEN('Case Data Entry'!E500)=10),"OK","Phone number must be valid format"),NA()))</f>
        <v>#N/A</v>
      </c>
      <c r="F500" s="41" t="e">
        <f>IF(LEN('Case Data Entry'!F500)&gt;255,"Home Street Address must be less than 255 characters",IF('DO NOT USE_Case Formulas'!A500,"OK",NA()))</f>
        <v>#N/A</v>
      </c>
      <c r="G500" s="41" t="e">
        <f>IF(LEN('Case Data Entry'!G500)&gt;40,"City must be less than 40 characters",IF('DO NOT USE_Case Formulas'!A500,"OK",NA()))</f>
        <v>#N/A</v>
      </c>
      <c r="H500" s="41" t="e">
        <f>IF(AND(NOT(ISBLANK('Case Data Entry'!H500)),ISNA(VLOOKUP('Case Data Entry'!H500,'DO NOT USE_School Picklist'!$P$3:$P$52,1,FALSE))),"Please select a value from the drop-down menu",IF('DO NOT USE_Case Formulas'!A500,"OK",NA()))</f>
        <v>#N/A</v>
      </c>
      <c r="I500" s="41" t="e">
        <f>IF(AND('DO NOT USE_Case Formulas'!A500,ISBLANK('Case Data Entry'!I500)),"Zip is required",IF(ISBLANK('Case Data Entry'!I500),NA(),"OK"))</f>
        <v>#N/A</v>
      </c>
      <c r="J500" s="41" t="e">
        <f>IF(AND('DO NOT USE_Case Formulas'!A500,ISBLANK('Case Data Entry'!J500)),"Student or Staff? is required",IF(ISBLANK('Case Data Entry'!J500),NA(),IF(ISNA(VLOOKUP('Case Data Entry'!J500,'DO NOT USE_School Picklist'!$B$3:$B$6,1,FALSE)),"Please select a value from the drop-down menu","OK")))</f>
        <v>#N/A</v>
      </c>
      <c r="K500" s="41" t="e">
        <f>IF(AND('Case Data Entry'!J500='DO NOT USE_School Picklist'!$B$4,ISBLANK('Case Data Entry'!K500)),"Occupation/Job Title is required if Student or Staff? is Yes, staff/faculty or volunteer",IF('DO NOT USE_Case Formulas'!A500,"OK",NA()))</f>
        <v>#N/A</v>
      </c>
      <c r="L500" s="41" t="e">
        <f ca="1">IF('Case Data Entry'!L500&gt;'DO NOT USE_School Picklist'!$C$3,"Date last on school campus/facility cannot be a future date",IF('DO NOT USE_Case Formulas'!A500,IF(ISBLANK('Case Data Entry'!L500),"Date last on school campus/facility is required","OK"),NA()))</f>
        <v>#N/A</v>
      </c>
      <c r="M500" s="41" t="e">
        <f>IF(AND('DO NOT USE_Case Formulas'!A500,ISBLANK('Case Data Entry'!M500)),"Specific Place in the Location is required",IF(ISBLANK('Case Data Entry'!M500),NA(),"OK"))</f>
        <v>#N/A</v>
      </c>
      <c r="N500" s="41" t="e">
        <f>IF(LEN('Case Data Entry'!N500)&gt;50,"Parent/Guardian Name must be less than 50 characters",IF('DO NOT USE_Case Formulas'!A500,"OK",NA()))</f>
        <v>#N/A</v>
      </c>
      <c r="O500" s="41" t="e">
        <f>IF(NOT(ISBLANK('Case Data Entry'!O500)),IF(AND(ISNUMBER('Case Data Entry'!O500),LEFT('Case Data Entry'!O500,1)&lt;&gt;"1",LEN('Case Data Entry'!O500)=10),"OK","Phone number must be valid format"),IF('DO NOT USE_Case Formulas'!A500,"OK",NA()))</f>
        <v>#N/A</v>
      </c>
      <c r="P500" s="41" t="e">
        <f>IF(AND(NOT(ISBLANK('Case Data Entry'!P500)),ISNA(VLOOKUP('Case Data Entry'!P500,'DO NOT USE_School Picklist'!$E$3:$E$10,1,FALSE))),"Please select a value from the drop-down menu",IF('DO NOT USE_Case Formulas'!A500,"OK",NA()))</f>
        <v>#N/A</v>
      </c>
      <c r="Q500" s="41" t="e">
        <f>IF(AND(NOT(ISBLANK('Case Data Entry'!Q500)),ISNA(VLOOKUP('Case Data Entry'!Q500,'DO NOT USE_School Picklist'!$F$3:$F$16,1,FALSE))),"Please select a value from the drop-down menu",IF('DO NOT USE_Case Formulas'!A500,"OK",NA()))</f>
        <v>#N/A</v>
      </c>
      <c r="R500" s="41" t="e">
        <f>IF(LEN('Case Data Entry'!R500)&gt;100,"Classroom(s) must be less than 100 characters",IF('DO NOT USE_Case Formulas'!A500,"OK",NA()))</f>
        <v>#N/A</v>
      </c>
      <c r="S500" s="41" t="e">
        <f>IF(AND(NOT(ISBLANK('Case Data Entry'!S500)),ISNA(VLOOKUP('Case Data Entry'!S500,'DO NOT USE_School Picklist'!$S$3:$S$12,1,FALSE))),"Please select a value from the drop-down menu",IF('DO NOT USE_Case Formulas'!A500,"OK",NA()))</f>
        <v>#N/A</v>
      </c>
      <c r="T500" s="41" t="e">
        <f>IF(AND(NOT(ISBLANK('Case Data Entry'!T500)),ISNA(VLOOKUP('Case Data Entry'!T500,'DO NOT USE_School Picklist'!$S$3:$S$12,1,FALSE))),"Please select a value from the drop-down menu",IF('DO NOT USE_Case Formulas'!A500,"OK",NA()))</f>
        <v>#N/A</v>
      </c>
      <c r="U500" s="41" t="e">
        <f>IF(LEN('Case Data Entry'!U500)&gt;80,"Name of Education Group must be less than 80 characters",IF('DO NOT USE_Case Formulas'!A500,"OK",NA()))</f>
        <v>#N/A</v>
      </c>
      <c r="V500" s="41" t="e">
        <f>IF(AND(NOT(ISBLANK('Case Data Entry'!V500)),ISNA(VLOOKUP('Case Data Entry'!V500,'DO NOT USE_School Picklist'!$K$3:$K$6,1,FALSE))),"Please select a value from the drop-down menu",IF('DO NOT USE_Case Formulas'!A500,"OK",NA()))</f>
        <v>#N/A</v>
      </c>
      <c r="W500" s="41" t="e">
        <f>IF(AND('DO NOT USE_Case Formulas'!A500,ISBLANK('Case Data Entry'!W500)),"Has this person had symptoms? is required",IF(AND(NOT(ISBLANK('Case Data Entry'!W500)),ISNA(VLOOKUP('Case Data Entry'!W500,'DO NOT USE_School Picklist'!$D$3:$D$5,1,FALSE))),"Please select a value from the drop-down menu",IF(NOT(ISBLANK('Case Data Entry'!W500)),"OK",NA())))</f>
        <v>#N/A</v>
      </c>
      <c r="X500" s="41" t="e">
        <f>IF(AND('Case Data Entry'!W500='DO NOT USE_School Picklist'!$D$3,ISBLANK('Case Data Entry'!X500)),"Symptom Onset Date is required if Ever Symptomatic is Yes",IF('DO NOT USE_Case Formulas'!A500,"OK",NA()))</f>
        <v>#N/A</v>
      </c>
      <c r="Y500" s="41"/>
      <c r="Z500" s="41" t="e">
        <f ca="1">IF(AND('DO NOT USE_Case Formulas'!A500,ISBLANK('Case Data Entry'!Z500)),"Lab Result Test Date is required",IF('Case Data Entry'!Z500&gt;'DO NOT USE_School Picklist'!$C$3,"Test Date cannot be a future date",IF(NOT(ISBLANK('Case Data Entry'!Z500)),"OK",NA())))</f>
        <v>#N/A</v>
      </c>
      <c r="AA500" s="41" t="e">
        <f>IF(AND(NOT(ISBLANK('Case Data Entry'!AA500)),ISNA(VLOOKUP('Case Data Entry'!AA500,'DO NOT USE_School Picklist'!$R$3:$R$7,1,FALSE))),"Please select a value from the drop-down menu",IF('DO NOT USE_Case Formulas'!A500,"OK",NA()))</f>
        <v>#N/A</v>
      </c>
      <c r="AB500" s="41" t="e">
        <f>IF(AND(NOT(ISBLANK('Case Data Entry'!AB500)),ISNA(VLOOKUP('Case Data Entry'!AB500,'DO NOT USE_School Picklist'!$Q$3:$Q$8,1,FALSE))),"Please select a value from the drop-down menu",IF('DO NOT USE_Case Formulas'!A500,"OK",NA()))</f>
        <v>#N/A</v>
      </c>
    </row>
    <row r="501" spans="1:28" x14ac:dyDescent="0.25">
      <c r="A501" s="40" t="e">
        <f>IF('DO NOT USE_Case Formulas'!A501,IF('DO NOT USE_Case Formulas'!B501,"Not all required fields are completed","OK"),NA())</f>
        <v>#N/A</v>
      </c>
      <c r="B501" s="41" t="e">
        <f>IF(AND('DO NOT USE_Case Formulas'!A501,ISBLANK('Case Data Entry'!B501)),"First Name is required",IF(NOT(ISBLANK('Case Data Entry'!B501)),"OK",NA()))</f>
        <v>#N/A</v>
      </c>
      <c r="C501" s="41" t="e">
        <f>IF(AND('DO NOT USE_Case Formulas'!A501,ISBLANK('Case Data Entry'!C501)),"Last Name is required",IF(NOT(ISBLANK('Case Data Entry'!C501)),"OK",NA()))</f>
        <v>#N/A</v>
      </c>
      <c r="D501" s="41" t="e">
        <f>IF(AND('DO NOT USE_Case Formulas'!A501,ISBLANK('Case Data Entry'!D501)),"Birthdate is required",IF(NOT(ISBLANK('Case Data Entry'!D501)),"OK",NA()))</f>
        <v>#N/A</v>
      </c>
      <c r="E501" s="41" t="e">
        <f>IF(AND('DO NOT USE_Case Formulas'!A501,ISBLANK('Case Data Entry'!E501)),"Mobile Phone is required",IF(NOT(ISBLANK('Case Data Entry'!E501)),IF(AND(ISNUMBER(VALUE('Case Data Entry'!E501)),LEFT('Case Data Entry'!E501,1)&lt;&gt;"1",LEN('Case Data Entry'!E501)=10),"OK","Phone number must be valid format"),NA()))</f>
        <v>#N/A</v>
      </c>
      <c r="F501" s="41" t="e">
        <f>IF(LEN('Case Data Entry'!F501)&gt;255,"Home Street Address must be less than 255 characters",IF('DO NOT USE_Case Formulas'!A501,"OK",NA()))</f>
        <v>#N/A</v>
      </c>
      <c r="G501" s="41" t="e">
        <f>IF(LEN('Case Data Entry'!G501)&gt;40,"City must be less than 40 characters",IF('DO NOT USE_Case Formulas'!A501,"OK",NA()))</f>
        <v>#N/A</v>
      </c>
      <c r="H501" s="41" t="e">
        <f>IF(AND(NOT(ISBLANK('Case Data Entry'!H501)),ISNA(VLOOKUP('Case Data Entry'!H501,'DO NOT USE_School Picklist'!$P$3:$P$52,1,FALSE))),"Please select a value from the drop-down menu",IF('DO NOT USE_Case Formulas'!A501,"OK",NA()))</f>
        <v>#N/A</v>
      </c>
      <c r="I501" s="41" t="e">
        <f>IF(AND('DO NOT USE_Case Formulas'!A501,ISBLANK('Case Data Entry'!I501)),"Zip is required",IF(ISBLANK('Case Data Entry'!I501),NA(),"OK"))</f>
        <v>#N/A</v>
      </c>
      <c r="J501" s="41" t="e">
        <f>IF(AND('DO NOT USE_Case Formulas'!A501,ISBLANK('Case Data Entry'!J501)),"Student or Staff? is required",IF(ISBLANK('Case Data Entry'!J501),NA(),IF(ISNA(VLOOKUP('Case Data Entry'!J501,'DO NOT USE_School Picklist'!$B$3:$B$6,1,FALSE)),"Please select a value from the drop-down menu","OK")))</f>
        <v>#N/A</v>
      </c>
      <c r="K501" s="41" t="e">
        <f>IF(AND('Case Data Entry'!J501='DO NOT USE_School Picklist'!$B$4,ISBLANK('Case Data Entry'!K501)),"Occupation/Job Title is required if Student or Staff? is Yes, staff/faculty or volunteer",IF('DO NOT USE_Case Formulas'!A501,"OK",NA()))</f>
        <v>#N/A</v>
      </c>
      <c r="L501" s="41" t="e">
        <f ca="1">IF('Case Data Entry'!L501&gt;'DO NOT USE_School Picklist'!$C$3,"Date last on school campus/facility cannot be a future date",IF('DO NOT USE_Case Formulas'!A501,IF(ISBLANK('Case Data Entry'!L501),"Date last on school campus/facility is required","OK"),NA()))</f>
        <v>#N/A</v>
      </c>
      <c r="M501" s="41" t="e">
        <f>IF(AND('DO NOT USE_Case Formulas'!A501,ISBLANK('Case Data Entry'!M501)),"Specific Place in the Location is required",IF(ISBLANK('Case Data Entry'!M501),NA(),"OK"))</f>
        <v>#N/A</v>
      </c>
      <c r="N501" s="41" t="e">
        <f>IF(LEN('Case Data Entry'!N501)&gt;50,"Parent/Guardian Name must be less than 50 characters",IF('DO NOT USE_Case Formulas'!A501,"OK",NA()))</f>
        <v>#N/A</v>
      </c>
      <c r="O501" s="41" t="e">
        <f>IF(NOT(ISBLANK('Case Data Entry'!O501)),IF(AND(ISNUMBER('Case Data Entry'!O501),LEFT('Case Data Entry'!O501,1)&lt;&gt;"1",LEN('Case Data Entry'!O501)=10),"OK","Phone number must be valid format"),IF('DO NOT USE_Case Formulas'!A501,"OK",NA()))</f>
        <v>#N/A</v>
      </c>
      <c r="P501" s="41" t="e">
        <f>IF(AND(NOT(ISBLANK('Case Data Entry'!P501)),ISNA(VLOOKUP('Case Data Entry'!P501,'DO NOT USE_School Picklist'!$E$3:$E$10,1,FALSE))),"Please select a value from the drop-down menu",IF('DO NOT USE_Case Formulas'!A501,"OK",NA()))</f>
        <v>#N/A</v>
      </c>
      <c r="Q501" s="41" t="e">
        <f>IF(AND(NOT(ISBLANK('Case Data Entry'!Q501)),ISNA(VLOOKUP('Case Data Entry'!Q501,'DO NOT USE_School Picklist'!$F$3:$F$16,1,FALSE))),"Please select a value from the drop-down menu",IF('DO NOT USE_Case Formulas'!A501,"OK",NA()))</f>
        <v>#N/A</v>
      </c>
      <c r="R501" s="41" t="e">
        <f>IF(LEN('Case Data Entry'!R501)&gt;100,"Classroom(s) must be less than 100 characters",IF('DO NOT USE_Case Formulas'!A501,"OK",NA()))</f>
        <v>#N/A</v>
      </c>
      <c r="S501" s="41" t="e">
        <f>IF(AND(NOT(ISBLANK('Case Data Entry'!S501)),ISNA(VLOOKUP('Case Data Entry'!S501,'DO NOT USE_School Picklist'!$S$3:$S$12,1,FALSE))),"Please select a value from the drop-down menu",IF('DO NOT USE_Case Formulas'!A501,"OK",NA()))</f>
        <v>#N/A</v>
      </c>
      <c r="T501" s="41" t="e">
        <f>IF(AND(NOT(ISBLANK('Case Data Entry'!T501)),ISNA(VLOOKUP('Case Data Entry'!T501,'DO NOT USE_School Picklist'!$S$3:$S$12,1,FALSE))),"Please select a value from the drop-down menu",IF('DO NOT USE_Case Formulas'!A501,"OK",NA()))</f>
        <v>#N/A</v>
      </c>
      <c r="U501" s="41" t="e">
        <f>IF(LEN('Case Data Entry'!U501)&gt;80,"Name of Education Group must be less than 80 characters",IF('DO NOT USE_Case Formulas'!A501,"OK",NA()))</f>
        <v>#N/A</v>
      </c>
      <c r="V501" s="41" t="e">
        <f>IF(AND(NOT(ISBLANK('Case Data Entry'!V501)),ISNA(VLOOKUP('Case Data Entry'!V501,'DO NOT USE_School Picklist'!$K$3:$K$6,1,FALSE))),"Please select a value from the drop-down menu",IF('DO NOT USE_Case Formulas'!A501,"OK",NA()))</f>
        <v>#N/A</v>
      </c>
      <c r="W501" s="41" t="e">
        <f>IF(AND('DO NOT USE_Case Formulas'!A501,ISBLANK('Case Data Entry'!W501)),"Has this person had symptoms? is required",IF(AND(NOT(ISBLANK('Case Data Entry'!W501)),ISNA(VLOOKUP('Case Data Entry'!W501,'DO NOT USE_School Picklist'!$D$3:$D$5,1,FALSE))),"Please select a value from the drop-down menu",IF(NOT(ISBLANK('Case Data Entry'!W501)),"OK",NA())))</f>
        <v>#N/A</v>
      </c>
      <c r="X501" s="41" t="e">
        <f>IF(AND('Case Data Entry'!W501='DO NOT USE_School Picklist'!$D$3,ISBLANK('Case Data Entry'!X501)),"Symptom Onset Date is required if Ever Symptomatic is Yes",IF('DO NOT USE_Case Formulas'!A501,"OK",NA()))</f>
        <v>#N/A</v>
      </c>
      <c r="Y501" s="41"/>
      <c r="Z501" s="41" t="e">
        <f ca="1">IF(AND('DO NOT USE_Case Formulas'!A501,ISBLANK('Case Data Entry'!Z501)),"Lab Result Test Date is required",IF('Case Data Entry'!Z501&gt;'DO NOT USE_School Picklist'!$C$3,"Test Date cannot be a future date",IF(NOT(ISBLANK('Case Data Entry'!Z501)),"OK",NA())))</f>
        <v>#N/A</v>
      </c>
      <c r="AA501" s="41" t="e">
        <f>IF(AND(NOT(ISBLANK('Case Data Entry'!AA501)),ISNA(VLOOKUP('Case Data Entry'!AA501,'DO NOT USE_School Picklist'!$R$3:$R$7,1,FALSE))),"Please select a value from the drop-down menu",IF('DO NOT USE_Case Formulas'!A501,"OK",NA()))</f>
        <v>#N/A</v>
      </c>
      <c r="AB501" s="41" t="e">
        <f>IF(AND(NOT(ISBLANK('Case Data Entry'!AB501)),ISNA(VLOOKUP('Case Data Entry'!AB501,'DO NOT USE_School Picklist'!$Q$3:$Q$8,1,FALSE))),"Please select a value from the drop-down menu",IF('DO NOT USE_Case Formulas'!A501,"OK",NA()))</f>
        <v>#N/A</v>
      </c>
    </row>
    <row r="502" spans="1:28" x14ac:dyDescent="0.25">
      <c r="A502" s="40" t="e">
        <f>IF('DO NOT USE_Case Formulas'!A502,IF('DO NOT USE_Case Formulas'!B502,"Not all required fields are completed","OK"),NA())</f>
        <v>#N/A</v>
      </c>
      <c r="B502" s="41" t="e">
        <f>IF(AND('DO NOT USE_Case Formulas'!A502,ISBLANK('Case Data Entry'!B502)),"First Name is required",IF(NOT(ISBLANK('Case Data Entry'!B502)),"OK",NA()))</f>
        <v>#N/A</v>
      </c>
      <c r="C502" s="41" t="e">
        <f>IF(AND('DO NOT USE_Case Formulas'!A502,ISBLANK('Case Data Entry'!C502)),"Last Name is required",IF(NOT(ISBLANK('Case Data Entry'!C502)),"OK",NA()))</f>
        <v>#N/A</v>
      </c>
      <c r="D502" s="41" t="e">
        <f>IF(AND('DO NOT USE_Case Formulas'!A502,ISBLANK('Case Data Entry'!D502)),"Birthdate is required",IF(NOT(ISBLANK('Case Data Entry'!D502)),"OK",NA()))</f>
        <v>#N/A</v>
      </c>
      <c r="E502" s="41" t="e">
        <f>IF(AND('DO NOT USE_Case Formulas'!A502,ISBLANK('Case Data Entry'!E502)),"Mobile Phone is required",IF(NOT(ISBLANK('Case Data Entry'!E502)),IF(AND(ISNUMBER(VALUE('Case Data Entry'!E502)),LEFT('Case Data Entry'!E502,1)&lt;&gt;"1",LEN('Case Data Entry'!E502)=10),"OK","Phone number must be valid format"),NA()))</f>
        <v>#N/A</v>
      </c>
      <c r="F502" s="41" t="e">
        <f>IF(LEN('Case Data Entry'!F502)&gt;255,"Home Street Address must be less than 255 characters",IF('DO NOT USE_Case Formulas'!A502,"OK",NA()))</f>
        <v>#N/A</v>
      </c>
      <c r="G502" s="41" t="e">
        <f>IF(LEN('Case Data Entry'!G502)&gt;40,"City must be less than 40 characters",IF('DO NOT USE_Case Formulas'!A502,"OK",NA()))</f>
        <v>#N/A</v>
      </c>
      <c r="H502" s="41" t="e">
        <f>IF(AND(NOT(ISBLANK('Case Data Entry'!H502)),ISNA(VLOOKUP('Case Data Entry'!H502,'DO NOT USE_School Picklist'!$P$3:$P$52,1,FALSE))),"Please select a value from the drop-down menu",IF('DO NOT USE_Case Formulas'!A502,"OK",NA()))</f>
        <v>#N/A</v>
      </c>
      <c r="I502" s="41" t="e">
        <f>IF(AND('DO NOT USE_Case Formulas'!A502,ISBLANK('Case Data Entry'!I502)),"Zip is required",IF(ISBLANK('Case Data Entry'!I502),NA(),"OK"))</f>
        <v>#N/A</v>
      </c>
      <c r="J502" s="41" t="e">
        <f>IF(AND('DO NOT USE_Case Formulas'!A502,ISBLANK('Case Data Entry'!J502)),"Student or Staff? is required",IF(ISBLANK('Case Data Entry'!J502),NA(),IF(ISNA(VLOOKUP('Case Data Entry'!J502,'DO NOT USE_School Picklist'!$B$3:$B$6,1,FALSE)),"Please select a value from the drop-down menu","OK")))</f>
        <v>#N/A</v>
      </c>
      <c r="K502" s="41" t="e">
        <f>IF(AND('Case Data Entry'!J502='DO NOT USE_School Picklist'!$B$4,ISBLANK('Case Data Entry'!K502)),"Occupation/Job Title is required if Student or Staff? is Yes, staff/faculty or volunteer",IF('DO NOT USE_Case Formulas'!A502,"OK",NA()))</f>
        <v>#N/A</v>
      </c>
      <c r="L502" s="41" t="e">
        <f ca="1">IF('Case Data Entry'!L502&gt;'DO NOT USE_School Picklist'!$C$3,"Date last on school campus/facility cannot be a future date",IF('DO NOT USE_Case Formulas'!A502,IF(ISBLANK('Case Data Entry'!L502),"Date last on school campus/facility is required","OK"),NA()))</f>
        <v>#N/A</v>
      </c>
      <c r="M502" s="41" t="e">
        <f>IF(AND('DO NOT USE_Case Formulas'!A502,ISBLANK('Case Data Entry'!M502)),"Specific Place in the Location is required",IF(ISBLANK('Case Data Entry'!M502),NA(),"OK"))</f>
        <v>#N/A</v>
      </c>
      <c r="N502" s="41" t="e">
        <f>IF(LEN('Case Data Entry'!N502)&gt;50,"Parent/Guardian Name must be less than 50 characters",IF('DO NOT USE_Case Formulas'!A502,"OK",NA()))</f>
        <v>#N/A</v>
      </c>
      <c r="O502" s="41" t="e">
        <f>IF(NOT(ISBLANK('Case Data Entry'!O502)),IF(AND(ISNUMBER('Case Data Entry'!O502),LEFT('Case Data Entry'!O502,1)&lt;&gt;"1",LEN('Case Data Entry'!O502)=10),"OK","Phone number must be valid format"),IF('DO NOT USE_Case Formulas'!A502,"OK",NA()))</f>
        <v>#N/A</v>
      </c>
      <c r="P502" s="41" t="e">
        <f>IF(AND(NOT(ISBLANK('Case Data Entry'!P502)),ISNA(VLOOKUP('Case Data Entry'!P502,'DO NOT USE_School Picklist'!$E$3:$E$10,1,FALSE))),"Please select a value from the drop-down menu",IF('DO NOT USE_Case Formulas'!A502,"OK",NA()))</f>
        <v>#N/A</v>
      </c>
      <c r="Q502" s="41" t="e">
        <f>IF(AND(NOT(ISBLANK('Case Data Entry'!Q502)),ISNA(VLOOKUP('Case Data Entry'!Q502,'DO NOT USE_School Picklist'!$F$3:$F$16,1,FALSE))),"Please select a value from the drop-down menu",IF('DO NOT USE_Case Formulas'!A502,"OK",NA()))</f>
        <v>#N/A</v>
      </c>
      <c r="R502" s="41" t="e">
        <f>IF(LEN('Case Data Entry'!R502)&gt;100,"Classroom(s) must be less than 100 characters",IF('DO NOT USE_Case Formulas'!A502,"OK",NA()))</f>
        <v>#N/A</v>
      </c>
      <c r="S502" s="41" t="e">
        <f>IF(AND(NOT(ISBLANK('Case Data Entry'!S502)),ISNA(VLOOKUP('Case Data Entry'!S502,'DO NOT USE_School Picklist'!$S$3:$S$12,1,FALSE))),"Please select a value from the drop-down menu",IF('DO NOT USE_Case Formulas'!A502,"OK",NA()))</f>
        <v>#N/A</v>
      </c>
      <c r="T502" s="41" t="e">
        <f>IF(AND(NOT(ISBLANK('Case Data Entry'!T502)),ISNA(VLOOKUP('Case Data Entry'!T502,'DO NOT USE_School Picklist'!$S$3:$S$12,1,FALSE))),"Please select a value from the drop-down menu",IF('DO NOT USE_Case Formulas'!A502,"OK",NA()))</f>
        <v>#N/A</v>
      </c>
      <c r="U502" s="41" t="e">
        <f>IF(LEN('Case Data Entry'!U502)&gt;80,"Name of Education Group must be less than 80 characters",IF('DO NOT USE_Case Formulas'!A502,"OK",NA()))</f>
        <v>#N/A</v>
      </c>
      <c r="V502" s="41" t="e">
        <f>IF(AND(NOT(ISBLANK('Case Data Entry'!V502)),ISNA(VLOOKUP('Case Data Entry'!V502,'DO NOT USE_School Picklist'!$K$3:$K$6,1,FALSE))),"Please select a value from the drop-down menu",IF('DO NOT USE_Case Formulas'!A502,"OK",NA()))</f>
        <v>#N/A</v>
      </c>
      <c r="W502" s="41" t="e">
        <f>IF(AND('DO NOT USE_Case Formulas'!A502,ISBLANK('Case Data Entry'!W502)),"Has this person had symptoms? is required",IF(AND(NOT(ISBLANK('Case Data Entry'!W502)),ISNA(VLOOKUP('Case Data Entry'!W502,'DO NOT USE_School Picklist'!$D$3:$D$5,1,FALSE))),"Please select a value from the drop-down menu",IF(NOT(ISBLANK('Case Data Entry'!W502)),"OK",NA())))</f>
        <v>#N/A</v>
      </c>
      <c r="X502" s="41" t="e">
        <f>IF(AND('Case Data Entry'!W502='DO NOT USE_School Picklist'!$D$3,ISBLANK('Case Data Entry'!X502)),"Symptom Onset Date is required if Ever Symptomatic is Yes",IF('DO NOT USE_Case Formulas'!A502,"OK",NA()))</f>
        <v>#N/A</v>
      </c>
      <c r="Y502" s="41"/>
      <c r="Z502" s="41" t="e">
        <f ca="1">IF(AND('DO NOT USE_Case Formulas'!A502,ISBLANK('Case Data Entry'!Z502)),"Lab Result Test Date is required",IF('Case Data Entry'!Z502&gt;'DO NOT USE_School Picklist'!$C$3,"Test Date cannot be a future date",IF(NOT(ISBLANK('Case Data Entry'!Z502)),"OK",NA())))</f>
        <v>#N/A</v>
      </c>
      <c r="AA502" s="41" t="e">
        <f>IF(AND(NOT(ISBLANK('Case Data Entry'!AA502)),ISNA(VLOOKUP('Case Data Entry'!AA502,'DO NOT USE_School Picklist'!$R$3:$R$7,1,FALSE))),"Please select a value from the drop-down menu",IF('DO NOT USE_Case Formulas'!A502,"OK",NA()))</f>
        <v>#N/A</v>
      </c>
      <c r="AB502" s="41" t="e">
        <f>IF(AND(NOT(ISBLANK('Case Data Entry'!AB502)),ISNA(VLOOKUP('Case Data Entry'!AB502,'DO NOT USE_School Picklist'!$Q$3:$Q$8,1,FALSE))),"Please select a value from the drop-down menu",IF('DO NOT USE_Case Formulas'!A502,"OK",NA()))</f>
        <v>#N/A</v>
      </c>
    </row>
    <row r="503" spans="1:28" x14ac:dyDescent="0.25">
      <c r="A503" s="40" t="e">
        <f>IF('DO NOT USE_Case Formulas'!A503,IF('DO NOT USE_Case Formulas'!B503,"Not all required fields are completed","OK"),NA())</f>
        <v>#N/A</v>
      </c>
      <c r="B503" s="41" t="e">
        <f>IF(AND('DO NOT USE_Case Formulas'!A503,ISBLANK('Case Data Entry'!B503)),"First Name is required",IF(NOT(ISBLANK('Case Data Entry'!B503)),"OK",NA()))</f>
        <v>#N/A</v>
      </c>
      <c r="C503" s="41" t="e">
        <f>IF(AND('DO NOT USE_Case Formulas'!A503,ISBLANK('Case Data Entry'!C503)),"Last Name is required",IF(NOT(ISBLANK('Case Data Entry'!C503)),"OK",NA()))</f>
        <v>#N/A</v>
      </c>
      <c r="D503" s="41" t="e">
        <f>IF(AND('DO NOT USE_Case Formulas'!A503,ISBLANK('Case Data Entry'!D503)),"Birthdate is required",IF(NOT(ISBLANK('Case Data Entry'!D503)),"OK",NA()))</f>
        <v>#N/A</v>
      </c>
      <c r="E503" s="41" t="e">
        <f>IF(AND('DO NOT USE_Case Formulas'!A503,ISBLANK('Case Data Entry'!E503)),"Mobile Phone is required",IF(NOT(ISBLANK('Case Data Entry'!E503)),IF(AND(ISNUMBER(VALUE('Case Data Entry'!E503)),LEFT('Case Data Entry'!E503,1)&lt;&gt;"1",LEN('Case Data Entry'!E503)=10),"OK","Phone number must be valid format"),NA()))</f>
        <v>#N/A</v>
      </c>
      <c r="F503" s="41" t="e">
        <f>IF(LEN('Case Data Entry'!F503)&gt;255,"Home Street Address must be less than 255 characters",IF('DO NOT USE_Case Formulas'!A503,"OK",NA()))</f>
        <v>#N/A</v>
      </c>
      <c r="G503" s="41" t="e">
        <f>IF(LEN('Case Data Entry'!G503)&gt;40,"City must be less than 40 characters",IF('DO NOT USE_Case Formulas'!A503,"OK",NA()))</f>
        <v>#N/A</v>
      </c>
      <c r="H503" s="41" t="e">
        <f>IF(AND(NOT(ISBLANK('Case Data Entry'!H503)),ISNA(VLOOKUP('Case Data Entry'!H503,'DO NOT USE_School Picklist'!$P$3:$P$52,1,FALSE))),"Please select a value from the drop-down menu",IF('DO NOT USE_Case Formulas'!A503,"OK",NA()))</f>
        <v>#N/A</v>
      </c>
      <c r="I503" s="41" t="e">
        <f>IF(AND('DO NOT USE_Case Formulas'!A503,ISBLANK('Case Data Entry'!I503)),"Zip is required",IF(ISBLANK('Case Data Entry'!I503),NA(),"OK"))</f>
        <v>#N/A</v>
      </c>
      <c r="J503" s="41" t="e">
        <f>IF(AND('DO NOT USE_Case Formulas'!A503,ISBLANK('Case Data Entry'!J503)),"Student or Staff? is required",IF(ISBLANK('Case Data Entry'!J503),NA(),IF(ISNA(VLOOKUP('Case Data Entry'!J503,'DO NOT USE_School Picklist'!$B$3:$B$6,1,FALSE)),"Please select a value from the drop-down menu","OK")))</f>
        <v>#N/A</v>
      </c>
      <c r="K503" s="41" t="e">
        <f>IF(AND('Case Data Entry'!J503='DO NOT USE_School Picklist'!$B$4,ISBLANK('Case Data Entry'!K503)),"Occupation/Job Title is required if Student or Staff? is Yes, staff/faculty or volunteer",IF('DO NOT USE_Case Formulas'!A503,"OK",NA()))</f>
        <v>#N/A</v>
      </c>
      <c r="L503" s="41" t="e">
        <f ca="1">IF('Case Data Entry'!L503&gt;'DO NOT USE_School Picklist'!$C$3,"Date last on school campus/facility cannot be a future date",IF('DO NOT USE_Case Formulas'!A503,IF(ISBLANK('Case Data Entry'!L503),"Date last on school campus/facility is required","OK"),NA()))</f>
        <v>#N/A</v>
      </c>
      <c r="M503" s="41" t="e">
        <f>IF(AND('DO NOT USE_Case Formulas'!A503,ISBLANK('Case Data Entry'!M503)),"Specific Place in the Location is required",IF(ISBLANK('Case Data Entry'!M503),NA(),"OK"))</f>
        <v>#N/A</v>
      </c>
      <c r="N503" s="41" t="e">
        <f>IF(LEN('Case Data Entry'!N503)&gt;50,"Parent/Guardian Name must be less than 50 characters",IF('DO NOT USE_Case Formulas'!A503,"OK",NA()))</f>
        <v>#N/A</v>
      </c>
      <c r="O503" s="41" t="e">
        <f>IF(NOT(ISBLANK('Case Data Entry'!O503)),IF(AND(ISNUMBER('Case Data Entry'!O503),LEFT('Case Data Entry'!O503,1)&lt;&gt;"1",LEN('Case Data Entry'!O503)=10),"OK","Phone number must be valid format"),IF('DO NOT USE_Case Formulas'!A503,"OK",NA()))</f>
        <v>#N/A</v>
      </c>
      <c r="P503" s="41" t="e">
        <f>IF(AND(NOT(ISBLANK('Case Data Entry'!P503)),ISNA(VLOOKUP('Case Data Entry'!P503,'DO NOT USE_School Picklist'!$E$3:$E$10,1,FALSE))),"Please select a value from the drop-down menu",IF('DO NOT USE_Case Formulas'!A503,"OK",NA()))</f>
        <v>#N/A</v>
      </c>
      <c r="Q503" s="41" t="e">
        <f>IF(AND(NOT(ISBLANK('Case Data Entry'!Q503)),ISNA(VLOOKUP('Case Data Entry'!Q503,'DO NOT USE_School Picklist'!$F$3:$F$16,1,FALSE))),"Please select a value from the drop-down menu",IF('DO NOT USE_Case Formulas'!A503,"OK",NA()))</f>
        <v>#N/A</v>
      </c>
      <c r="R503" s="41" t="e">
        <f>IF(LEN('Case Data Entry'!R503)&gt;100,"Classroom(s) must be less than 100 characters",IF('DO NOT USE_Case Formulas'!A503,"OK",NA()))</f>
        <v>#N/A</v>
      </c>
      <c r="S503" s="41" t="e">
        <f>IF(AND(NOT(ISBLANK('Case Data Entry'!S503)),ISNA(VLOOKUP('Case Data Entry'!S503,'DO NOT USE_School Picklist'!$S$3:$S$12,1,FALSE))),"Please select a value from the drop-down menu",IF('DO NOT USE_Case Formulas'!A503,"OK",NA()))</f>
        <v>#N/A</v>
      </c>
      <c r="T503" s="41" t="e">
        <f>IF(AND(NOT(ISBLANK('Case Data Entry'!T503)),ISNA(VLOOKUP('Case Data Entry'!T503,'DO NOT USE_School Picklist'!$S$3:$S$12,1,FALSE))),"Please select a value from the drop-down menu",IF('DO NOT USE_Case Formulas'!A503,"OK",NA()))</f>
        <v>#N/A</v>
      </c>
      <c r="U503" s="41" t="e">
        <f>IF(LEN('Case Data Entry'!U503)&gt;80,"Name of Education Group must be less than 80 characters",IF('DO NOT USE_Case Formulas'!A503,"OK",NA()))</f>
        <v>#N/A</v>
      </c>
      <c r="V503" s="41" t="e">
        <f>IF(AND(NOT(ISBLANK('Case Data Entry'!V503)),ISNA(VLOOKUP('Case Data Entry'!V503,'DO NOT USE_School Picklist'!$K$3:$K$6,1,FALSE))),"Please select a value from the drop-down menu",IF('DO NOT USE_Case Formulas'!A503,"OK",NA()))</f>
        <v>#N/A</v>
      </c>
      <c r="W503" s="41" t="e">
        <f>IF(AND('DO NOT USE_Case Formulas'!A503,ISBLANK('Case Data Entry'!W503)),"Has this person had symptoms? is required",IF(AND(NOT(ISBLANK('Case Data Entry'!W503)),ISNA(VLOOKUP('Case Data Entry'!W503,'DO NOT USE_School Picklist'!$D$3:$D$5,1,FALSE))),"Please select a value from the drop-down menu",IF(NOT(ISBLANK('Case Data Entry'!W503)),"OK",NA())))</f>
        <v>#N/A</v>
      </c>
      <c r="X503" s="41" t="e">
        <f>IF(AND('Case Data Entry'!W503='DO NOT USE_School Picklist'!$D$3,ISBLANK('Case Data Entry'!X503)),"Symptom Onset Date is required if Ever Symptomatic is Yes",IF('DO NOT USE_Case Formulas'!A503,"OK",NA()))</f>
        <v>#N/A</v>
      </c>
      <c r="Y503" s="41"/>
      <c r="Z503" s="41" t="e">
        <f ca="1">IF(AND('DO NOT USE_Case Formulas'!A503,ISBLANK('Case Data Entry'!Z503)),"Lab Result Test Date is required",IF('Case Data Entry'!Z503&gt;'DO NOT USE_School Picklist'!$C$3,"Test Date cannot be a future date",IF(NOT(ISBLANK('Case Data Entry'!Z503)),"OK",NA())))</f>
        <v>#N/A</v>
      </c>
      <c r="AA503" s="41" t="e">
        <f>IF(AND(NOT(ISBLANK('Case Data Entry'!AA503)),ISNA(VLOOKUP('Case Data Entry'!AA503,'DO NOT USE_School Picklist'!$R$3:$R$7,1,FALSE))),"Please select a value from the drop-down menu",IF('DO NOT USE_Case Formulas'!A503,"OK",NA()))</f>
        <v>#N/A</v>
      </c>
      <c r="AB503" s="41" t="e">
        <f>IF(AND(NOT(ISBLANK('Case Data Entry'!AB503)),ISNA(VLOOKUP('Case Data Entry'!AB503,'DO NOT USE_School Picklist'!$Q$3:$Q$8,1,FALSE))),"Please select a value from the drop-down menu",IF('DO NOT USE_Case Formulas'!A503,"OK",NA()))</f>
        <v>#N/A</v>
      </c>
    </row>
    <row r="504" spans="1:28" x14ac:dyDescent="0.25">
      <c r="A504" s="40" t="e">
        <f>IF('DO NOT USE_Case Formulas'!A504,IF('DO NOT USE_Case Formulas'!B504,"Not all required fields are completed","OK"),NA())</f>
        <v>#N/A</v>
      </c>
      <c r="B504" s="41" t="e">
        <f>IF(AND('DO NOT USE_Case Formulas'!A504,ISBLANK('Case Data Entry'!B504)),"First Name is required",IF(NOT(ISBLANK('Case Data Entry'!B504)),"OK",NA()))</f>
        <v>#N/A</v>
      </c>
      <c r="C504" s="41" t="e">
        <f>IF(AND('DO NOT USE_Case Formulas'!A504,ISBLANK('Case Data Entry'!C504)),"Last Name is required",IF(NOT(ISBLANK('Case Data Entry'!C504)),"OK",NA()))</f>
        <v>#N/A</v>
      </c>
      <c r="D504" s="41" t="e">
        <f>IF(AND('DO NOT USE_Case Formulas'!A504,ISBLANK('Case Data Entry'!D504)),"Birthdate is required",IF(NOT(ISBLANK('Case Data Entry'!D504)),"OK",NA()))</f>
        <v>#N/A</v>
      </c>
      <c r="E504" s="41" t="e">
        <f>IF(AND('DO NOT USE_Case Formulas'!A504,ISBLANK('Case Data Entry'!E504)),"Mobile Phone is required",IF(NOT(ISBLANK('Case Data Entry'!E504)),IF(AND(ISNUMBER(VALUE('Case Data Entry'!E504)),LEFT('Case Data Entry'!E504,1)&lt;&gt;"1",LEN('Case Data Entry'!E504)=10),"OK","Phone number must be valid format"),NA()))</f>
        <v>#N/A</v>
      </c>
      <c r="F504" s="41" t="e">
        <f>IF(LEN('Case Data Entry'!F504)&gt;255,"Home Street Address must be less than 255 characters",IF('DO NOT USE_Case Formulas'!A504,"OK",NA()))</f>
        <v>#N/A</v>
      </c>
      <c r="G504" s="41" t="e">
        <f>IF(LEN('Case Data Entry'!G504)&gt;40,"City must be less than 40 characters",IF('DO NOT USE_Case Formulas'!A504,"OK",NA()))</f>
        <v>#N/A</v>
      </c>
      <c r="H504" s="41" t="e">
        <f>IF(AND(NOT(ISBLANK('Case Data Entry'!H504)),ISNA(VLOOKUP('Case Data Entry'!H504,'DO NOT USE_School Picklist'!$P$3:$P$52,1,FALSE))),"Please select a value from the drop-down menu",IF('DO NOT USE_Case Formulas'!A504,"OK",NA()))</f>
        <v>#N/A</v>
      </c>
      <c r="I504" s="41" t="e">
        <f>IF(AND('DO NOT USE_Case Formulas'!A504,ISBLANK('Case Data Entry'!I504)),"Zip is required",IF(ISBLANK('Case Data Entry'!I504),NA(),"OK"))</f>
        <v>#N/A</v>
      </c>
      <c r="J504" s="41" t="e">
        <f>IF(AND('DO NOT USE_Case Formulas'!A504,ISBLANK('Case Data Entry'!J504)),"Student or Staff? is required",IF(ISBLANK('Case Data Entry'!J504),NA(),IF(ISNA(VLOOKUP('Case Data Entry'!J504,'DO NOT USE_School Picklist'!$B$3:$B$6,1,FALSE)),"Please select a value from the drop-down menu","OK")))</f>
        <v>#N/A</v>
      </c>
      <c r="K504" s="41" t="e">
        <f>IF(AND('Case Data Entry'!J504='DO NOT USE_School Picklist'!$B$4,ISBLANK('Case Data Entry'!K504)),"Occupation/Job Title is required if Student or Staff? is Yes, staff/faculty or volunteer",IF('DO NOT USE_Case Formulas'!A504,"OK",NA()))</f>
        <v>#N/A</v>
      </c>
      <c r="L504" s="41" t="e">
        <f ca="1">IF('Case Data Entry'!L504&gt;'DO NOT USE_School Picklist'!$C$3,"Date last on school campus/facility cannot be a future date",IF('DO NOT USE_Case Formulas'!A504,IF(ISBLANK('Case Data Entry'!L504),"Date last on school campus/facility is required","OK"),NA()))</f>
        <v>#N/A</v>
      </c>
      <c r="M504" s="41" t="e">
        <f>IF(AND('DO NOT USE_Case Formulas'!A504,ISBLANK('Case Data Entry'!M504)),"Specific Place in the Location is required",IF(ISBLANK('Case Data Entry'!M504),NA(),"OK"))</f>
        <v>#N/A</v>
      </c>
      <c r="N504" s="41" t="e">
        <f>IF(LEN('Case Data Entry'!N504)&gt;50,"Parent/Guardian Name must be less than 50 characters",IF('DO NOT USE_Case Formulas'!A504,"OK",NA()))</f>
        <v>#N/A</v>
      </c>
      <c r="O504" s="41" t="e">
        <f>IF(NOT(ISBLANK('Case Data Entry'!O504)),IF(AND(ISNUMBER('Case Data Entry'!O504),LEFT('Case Data Entry'!O504,1)&lt;&gt;"1",LEN('Case Data Entry'!O504)=10),"OK","Phone number must be valid format"),IF('DO NOT USE_Case Formulas'!A504,"OK",NA()))</f>
        <v>#N/A</v>
      </c>
      <c r="P504" s="41" t="e">
        <f>IF(AND(NOT(ISBLANK('Case Data Entry'!P504)),ISNA(VLOOKUP('Case Data Entry'!P504,'DO NOT USE_School Picklist'!$E$3:$E$10,1,FALSE))),"Please select a value from the drop-down menu",IF('DO NOT USE_Case Formulas'!A504,"OK",NA()))</f>
        <v>#N/A</v>
      </c>
      <c r="Q504" s="41" t="e">
        <f>IF(AND(NOT(ISBLANK('Case Data Entry'!Q504)),ISNA(VLOOKUP('Case Data Entry'!Q504,'DO NOT USE_School Picklist'!$F$3:$F$16,1,FALSE))),"Please select a value from the drop-down menu",IF('DO NOT USE_Case Formulas'!A504,"OK",NA()))</f>
        <v>#N/A</v>
      </c>
      <c r="R504" s="41" t="e">
        <f>IF(LEN('Case Data Entry'!R504)&gt;100,"Classroom(s) must be less than 100 characters",IF('DO NOT USE_Case Formulas'!A504,"OK",NA()))</f>
        <v>#N/A</v>
      </c>
      <c r="S504" s="41" t="e">
        <f>IF(AND(NOT(ISBLANK('Case Data Entry'!S504)),ISNA(VLOOKUP('Case Data Entry'!S504,'DO NOT USE_School Picklist'!$S$3:$S$12,1,FALSE))),"Please select a value from the drop-down menu",IF('DO NOT USE_Case Formulas'!A504,"OK",NA()))</f>
        <v>#N/A</v>
      </c>
      <c r="T504" s="41" t="e">
        <f>IF(AND(NOT(ISBLANK('Case Data Entry'!T504)),ISNA(VLOOKUP('Case Data Entry'!T504,'DO NOT USE_School Picklist'!$S$3:$S$12,1,FALSE))),"Please select a value from the drop-down menu",IF('DO NOT USE_Case Formulas'!A504,"OK",NA()))</f>
        <v>#N/A</v>
      </c>
      <c r="U504" s="41" t="e">
        <f>IF(LEN('Case Data Entry'!U504)&gt;80,"Name of Education Group must be less than 80 characters",IF('DO NOT USE_Case Formulas'!A504,"OK",NA()))</f>
        <v>#N/A</v>
      </c>
      <c r="V504" s="41" t="e">
        <f>IF(AND(NOT(ISBLANK('Case Data Entry'!V504)),ISNA(VLOOKUP('Case Data Entry'!V504,'DO NOT USE_School Picklist'!$K$3:$K$6,1,FALSE))),"Please select a value from the drop-down menu",IF('DO NOT USE_Case Formulas'!A504,"OK",NA()))</f>
        <v>#N/A</v>
      </c>
      <c r="W504" s="41" t="e">
        <f>IF(AND('DO NOT USE_Case Formulas'!A504,ISBLANK('Case Data Entry'!W504)),"Has this person had symptoms? is required",IF(AND(NOT(ISBLANK('Case Data Entry'!W504)),ISNA(VLOOKUP('Case Data Entry'!W504,'DO NOT USE_School Picklist'!$D$3:$D$5,1,FALSE))),"Please select a value from the drop-down menu",IF(NOT(ISBLANK('Case Data Entry'!W504)),"OK",NA())))</f>
        <v>#N/A</v>
      </c>
      <c r="X504" s="41" t="e">
        <f>IF(AND('Case Data Entry'!W504='DO NOT USE_School Picklist'!$D$3,ISBLANK('Case Data Entry'!X504)),"Symptom Onset Date is required if Ever Symptomatic is Yes",IF('DO NOT USE_Case Formulas'!A504,"OK",NA()))</f>
        <v>#N/A</v>
      </c>
      <c r="Y504" s="41"/>
      <c r="Z504" s="41" t="e">
        <f ca="1">IF(AND('DO NOT USE_Case Formulas'!A504,ISBLANK('Case Data Entry'!Z504)),"Lab Result Test Date is required",IF('Case Data Entry'!Z504&gt;'DO NOT USE_School Picklist'!$C$3,"Test Date cannot be a future date",IF(NOT(ISBLANK('Case Data Entry'!Z504)),"OK",NA())))</f>
        <v>#N/A</v>
      </c>
      <c r="AA504" s="41" t="e">
        <f>IF(AND(NOT(ISBLANK('Case Data Entry'!AA504)),ISNA(VLOOKUP('Case Data Entry'!AA504,'DO NOT USE_School Picklist'!$R$3:$R$7,1,FALSE))),"Please select a value from the drop-down menu",IF('DO NOT USE_Case Formulas'!A504,"OK",NA()))</f>
        <v>#N/A</v>
      </c>
      <c r="AB504" s="41" t="e">
        <f>IF(AND(NOT(ISBLANK('Case Data Entry'!AB504)),ISNA(VLOOKUP('Case Data Entry'!AB504,'DO NOT USE_School Picklist'!$Q$3:$Q$8,1,FALSE))),"Please select a value from the drop-down menu",IF('DO NOT USE_Case Formulas'!A504,"OK",NA()))</f>
        <v>#N/A</v>
      </c>
    </row>
    <row r="505" spans="1:28" x14ac:dyDescent="0.25">
      <c r="A505" s="40" t="e">
        <f>IF('DO NOT USE_Case Formulas'!A505,IF('DO NOT USE_Case Formulas'!B505,"Not all required fields are completed","OK"),NA())</f>
        <v>#N/A</v>
      </c>
      <c r="B505" s="41" t="e">
        <f>IF(AND('DO NOT USE_Case Formulas'!A505,ISBLANK('Case Data Entry'!B505)),"First Name is required",IF(NOT(ISBLANK('Case Data Entry'!B505)),"OK",NA()))</f>
        <v>#N/A</v>
      </c>
      <c r="C505" s="41" t="e">
        <f>IF(AND('DO NOT USE_Case Formulas'!A505,ISBLANK('Case Data Entry'!C505)),"Last Name is required",IF(NOT(ISBLANK('Case Data Entry'!C505)),"OK",NA()))</f>
        <v>#N/A</v>
      </c>
      <c r="D505" s="41" t="e">
        <f>IF(AND('DO NOT USE_Case Formulas'!A505,ISBLANK('Case Data Entry'!D505)),"Birthdate is required",IF(NOT(ISBLANK('Case Data Entry'!D505)),"OK",NA()))</f>
        <v>#N/A</v>
      </c>
      <c r="E505" s="41" t="e">
        <f>IF(AND('DO NOT USE_Case Formulas'!A505,ISBLANK('Case Data Entry'!E505)),"Mobile Phone is required",IF(NOT(ISBLANK('Case Data Entry'!E505)),IF(AND(ISNUMBER(VALUE('Case Data Entry'!E505)),LEFT('Case Data Entry'!E505,1)&lt;&gt;"1",LEN('Case Data Entry'!E505)=10),"OK","Phone number must be valid format"),NA()))</f>
        <v>#N/A</v>
      </c>
      <c r="F505" s="41" t="e">
        <f>IF(LEN('Case Data Entry'!F505)&gt;255,"Home Street Address must be less than 255 characters",IF('DO NOT USE_Case Formulas'!A505,"OK",NA()))</f>
        <v>#N/A</v>
      </c>
      <c r="G505" s="41" t="e">
        <f>IF(LEN('Case Data Entry'!G505)&gt;40,"City must be less than 40 characters",IF('DO NOT USE_Case Formulas'!A505,"OK",NA()))</f>
        <v>#N/A</v>
      </c>
      <c r="H505" s="41" t="e">
        <f>IF(AND(NOT(ISBLANK('Case Data Entry'!H505)),ISNA(VLOOKUP('Case Data Entry'!H505,'DO NOT USE_School Picklist'!$P$3:$P$52,1,FALSE))),"Please select a value from the drop-down menu",IF('DO NOT USE_Case Formulas'!A505,"OK",NA()))</f>
        <v>#N/A</v>
      </c>
      <c r="I505" s="41" t="e">
        <f>IF(AND('DO NOT USE_Case Formulas'!A505,ISBLANK('Case Data Entry'!I505)),"Zip is required",IF(ISBLANK('Case Data Entry'!I505),NA(),"OK"))</f>
        <v>#N/A</v>
      </c>
      <c r="J505" s="41" t="e">
        <f>IF(AND('DO NOT USE_Case Formulas'!A505,ISBLANK('Case Data Entry'!J505)),"Student or Staff? is required",IF(ISBLANK('Case Data Entry'!J505),NA(),IF(ISNA(VLOOKUP('Case Data Entry'!J505,'DO NOT USE_School Picklist'!$B$3:$B$6,1,FALSE)),"Please select a value from the drop-down menu","OK")))</f>
        <v>#N/A</v>
      </c>
      <c r="K505" s="41" t="e">
        <f>IF(AND('Case Data Entry'!J505='DO NOT USE_School Picklist'!$B$4,ISBLANK('Case Data Entry'!K505)),"Occupation/Job Title is required if Student or Staff? is Yes, staff/faculty or volunteer",IF('DO NOT USE_Case Formulas'!A505,"OK",NA()))</f>
        <v>#N/A</v>
      </c>
      <c r="L505" s="41" t="e">
        <f ca="1">IF('Case Data Entry'!L505&gt;'DO NOT USE_School Picklist'!$C$3,"Date last on school campus/facility cannot be a future date",IF('DO NOT USE_Case Formulas'!A505,IF(ISBLANK('Case Data Entry'!L505),"Date last on school campus/facility is required","OK"),NA()))</f>
        <v>#N/A</v>
      </c>
      <c r="M505" s="41" t="e">
        <f>IF(AND('DO NOT USE_Case Formulas'!A505,ISBLANK('Case Data Entry'!M505)),"Specific Place in the Location is required",IF(ISBLANK('Case Data Entry'!M505),NA(),"OK"))</f>
        <v>#N/A</v>
      </c>
      <c r="N505" s="41" t="e">
        <f>IF(LEN('Case Data Entry'!N505)&gt;50,"Parent/Guardian Name must be less than 50 characters",IF('DO NOT USE_Case Formulas'!A505,"OK",NA()))</f>
        <v>#N/A</v>
      </c>
      <c r="O505" s="41" t="e">
        <f>IF(NOT(ISBLANK('Case Data Entry'!O505)),IF(AND(ISNUMBER('Case Data Entry'!O505),LEFT('Case Data Entry'!O505,1)&lt;&gt;"1",LEN('Case Data Entry'!O505)=10),"OK","Phone number must be valid format"),IF('DO NOT USE_Case Formulas'!A505,"OK",NA()))</f>
        <v>#N/A</v>
      </c>
      <c r="P505" s="41" t="e">
        <f>IF(AND(NOT(ISBLANK('Case Data Entry'!P505)),ISNA(VLOOKUP('Case Data Entry'!P505,'DO NOT USE_School Picklist'!$E$3:$E$10,1,FALSE))),"Please select a value from the drop-down menu",IF('DO NOT USE_Case Formulas'!A505,"OK",NA()))</f>
        <v>#N/A</v>
      </c>
      <c r="Q505" s="41" t="e">
        <f>IF(AND(NOT(ISBLANK('Case Data Entry'!Q505)),ISNA(VLOOKUP('Case Data Entry'!Q505,'DO NOT USE_School Picklist'!$F$3:$F$16,1,FALSE))),"Please select a value from the drop-down menu",IF('DO NOT USE_Case Formulas'!A505,"OK",NA()))</f>
        <v>#N/A</v>
      </c>
      <c r="R505" s="41" t="e">
        <f>IF(LEN('Case Data Entry'!R505)&gt;100,"Classroom(s) must be less than 100 characters",IF('DO NOT USE_Case Formulas'!A505,"OK",NA()))</f>
        <v>#N/A</v>
      </c>
      <c r="S505" s="41" t="e">
        <f>IF(AND(NOT(ISBLANK('Case Data Entry'!S505)),ISNA(VLOOKUP('Case Data Entry'!S505,'DO NOT USE_School Picklist'!$S$3:$S$12,1,FALSE))),"Please select a value from the drop-down menu",IF('DO NOT USE_Case Formulas'!A505,"OK",NA()))</f>
        <v>#N/A</v>
      </c>
      <c r="T505" s="41" t="e">
        <f>IF(AND(NOT(ISBLANK('Case Data Entry'!T505)),ISNA(VLOOKUP('Case Data Entry'!T505,'DO NOT USE_School Picklist'!$S$3:$S$12,1,FALSE))),"Please select a value from the drop-down menu",IF('DO NOT USE_Case Formulas'!A505,"OK",NA()))</f>
        <v>#N/A</v>
      </c>
      <c r="U505" s="41" t="e">
        <f>IF(LEN('Case Data Entry'!U505)&gt;80,"Name of Education Group must be less than 80 characters",IF('DO NOT USE_Case Formulas'!A505,"OK",NA()))</f>
        <v>#N/A</v>
      </c>
      <c r="V505" s="41" t="e">
        <f>IF(AND(NOT(ISBLANK('Case Data Entry'!V505)),ISNA(VLOOKUP('Case Data Entry'!V505,'DO NOT USE_School Picklist'!$K$3:$K$6,1,FALSE))),"Please select a value from the drop-down menu",IF('DO NOT USE_Case Formulas'!A505,"OK",NA()))</f>
        <v>#N/A</v>
      </c>
      <c r="W505" s="41" t="e">
        <f>IF(AND('DO NOT USE_Case Formulas'!A505,ISBLANK('Case Data Entry'!W505)),"Has this person had symptoms? is required",IF(AND(NOT(ISBLANK('Case Data Entry'!W505)),ISNA(VLOOKUP('Case Data Entry'!W505,'DO NOT USE_School Picklist'!$D$3:$D$5,1,FALSE))),"Please select a value from the drop-down menu",IF(NOT(ISBLANK('Case Data Entry'!W505)),"OK",NA())))</f>
        <v>#N/A</v>
      </c>
      <c r="X505" s="41" t="e">
        <f>IF(AND('Case Data Entry'!W505='DO NOT USE_School Picklist'!$D$3,ISBLANK('Case Data Entry'!X505)),"Symptom Onset Date is required if Ever Symptomatic is Yes",IF('DO NOT USE_Case Formulas'!A505,"OK",NA()))</f>
        <v>#N/A</v>
      </c>
      <c r="Y505" s="41"/>
      <c r="Z505" s="41" t="e">
        <f ca="1">IF(AND('DO NOT USE_Case Formulas'!A505,ISBLANK('Case Data Entry'!Z505)),"Lab Result Test Date is required",IF('Case Data Entry'!Z505&gt;'DO NOT USE_School Picklist'!$C$3,"Test Date cannot be a future date",IF(NOT(ISBLANK('Case Data Entry'!Z505)),"OK",NA())))</f>
        <v>#N/A</v>
      </c>
      <c r="AA505" s="41" t="e">
        <f>IF(AND(NOT(ISBLANK('Case Data Entry'!AA505)),ISNA(VLOOKUP('Case Data Entry'!AA505,'DO NOT USE_School Picklist'!$R$3:$R$7,1,FALSE))),"Please select a value from the drop-down menu",IF('DO NOT USE_Case Formulas'!A505,"OK",NA()))</f>
        <v>#N/A</v>
      </c>
      <c r="AB505" s="41" t="e">
        <f>IF(AND(NOT(ISBLANK('Case Data Entry'!AB505)),ISNA(VLOOKUP('Case Data Entry'!AB505,'DO NOT USE_School Picklist'!$Q$3:$Q$8,1,FALSE))),"Please select a value from the drop-down menu",IF('DO NOT USE_Case Formulas'!A505,"OK",NA()))</f>
        <v>#N/A</v>
      </c>
    </row>
    <row r="506" spans="1:28" x14ac:dyDescent="0.25">
      <c r="A506" s="40" t="e">
        <f>IF('DO NOT USE_Case Formulas'!A506,IF('DO NOT USE_Case Formulas'!B506,"Not all required fields are completed","OK"),NA())</f>
        <v>#N/A</v>
      </c>
      <c r="B506" s="41" t="e">
        <f>IF(AND('DO NOT USE_Case Formulas'!A506,ISBLANK('Case Data Entry'!B506)),"First Name is required",IF(NOT(ISBLANK('Case Data Entry'!B506)),"OK",NA()))</f>
        <v>#N/A</v>
      </c>
      <c r="C506" s="41" t="e">
        <f>IF(AND('DO NOT USE_Case Formulas'!A506,ISBLANK('Case Data Entry'!C506)),"Last Name is required",IF(NOT(ISBLANK('Case Data Entry'!C506)),"OK",NA()))</f>
        <v>#N/A</v>
      </c>
      <c r="D506" s="41" t="e">
        <f>IF(AND('DO NOT USE_Case Formulas'!A506,ISBLANK('Case Data Entry'!D506)),"Birthdate is required",IF(NOT(ISBLANK('Case Data Entry'!D506)),"OK",NA()))</f>
        <v>#N/A</v>
      </c>
      <c r="E506" s="41" t="e">
        <f>IF(AND('DO NOT USE_Case Formulas'!A506,ISBLANK('Case Data Entry'!E506)),"Mobile Phone is required",IF(NOT(ISBLANK('Case Data Entry'!E506)),IF(AND(ISNUMBER(VALUE('Case Data Entry'!E506)),LEFT('Case Data Entry'!E506,1)&lt;&gt;"1",LEN('Case Data Entry'!E506)=10),"OK","Phone number must be valid format"),NA()))</f>
        <v>#N/A</v>
      </c>
      <c r="F506" s="41" t="e">
        <f>IF(LEN('Case Data Entry'!F506)&gt;255,"Home Street Address must be less than 255 characters",IF('DO NOT USE_Case Formulas'!A506,"OK",NA()))</f>
        <v>#N/A</v>
      </c>
      <c r="G506" s="41" t="e">
        <f>IF(LEN('Case Data Entry'!G506)&gt;40,"City must be less than 40 characters",IF('DO NOT USE_Case Formulas'!A506,"OK",NA()))</f>
        <v>#N/A</v>
      </c>
      <c r="H506" s="41" t="e">
        <f>IF(AND(NOT(ISBLANK('Case Data Entry'!H506)),ISNA(VLOOKUP('Case Data Entry'!H506,'DO NOT USE_School Picklist'!$P$3:$P$52,1,FALSE))),"Please select a value from the drop-down menu",IF('DO NOT USE_Case Formulas'!A506,"OK",NA()))</f>
        <v>#N/A</v>
      </c>
      <c r="I506" s="41" t="e">
        <f>IF(AND('DO NOT USE_Case Formulas'!A506,ISBLANK('Case Data Entry'!I506)),"Zip is required",IF(ISBLANK('Case Data Entry'!I506),NA(),"OK"))</f>
        <v>#N/A</v>
      </c>
      <c r="J506" s="41" t="e">
        <f>IF(AND('DO NOT USE_Case Formulas'!A506,ISBLANK('Case Data Entry'!J506)),"Student or Staff? is required",IF(ISBLANK('Case Data Entry'!J506),NA(),IF(ISNA(VLOOKUP('Case Data Entry'!J506,'DO NOT USE_School Picklist'!$B$3:$B$6,1,FALSE)),"Please select a value from the drop-down menu","OK")))</f>
        <v>#N/A</v>
      </c>
      <c r="K506" s="41" t="e">
        <f>IF(AND('Case Data Entry'!J506='DO NOT USE_School Picklist'!$B$4,ISBLANK('Case Data Entry'!K506)),"Occupation/Job Title is required if Student or Staff? is Yes, staff/faculty or volunteer",IF('DO NOT USE_Case Formulas'!A506,"OK",NA()))</f>
        <v>#N/A</v>
      </c>
      <c r="L506" s="41" t="e">
        <f ca="1">IF('Case Data Entry'!L506&gt;'DO NOT USE_School Picklist'!$C$3,"Date last on school campus/facility cannot be a future date",IF('DO NOT USE_Case Formulas'!A506,IF(ISBLANK('Case Data Entry'!L506),"Date last on school campus/facility is required","OK"),NA()))</f>
        <v>#N/A</v>
      </c>
      <c r="M506" s="41" t="e">
        <f>IF(AND('DO NOT USE_Case Formulas'!A506,ISBLANK('Case Data Entry'!M506)),"Specific Place in the Location is required",IF(ISBLANK('Case Data Entry'!M506),NA(),"OK"))</f>
        <v>#N/A</v>
      </c>
      <c r="N506" s="41" t="e">
        <f>IF(LEN('Case Data Entry'!N506)&gt;50,"Parent/Guardian Name must be less than 50 characters",IF('DO NOT USE_Case Formulas'!A506,"OK",NA()))</f>
        <v>#N/A</v>
      </c>
      <c r="O506" s="41" t="e">
        <f>IF(NOT(ISBLANK('Case Data Entry'!O506)),IF(AND(ISNUMBER('Case Data Entry'!O506),LEFT('Case Data Entry'!O506,1)&lt;&gt;"1",LEN('Case Data Entry'!O506)=10),"OK","Phone number must be valid format"),IF('DO NOT USE_Case Formulas'!A506,"OK",NA()))</f>
        <v>#N/A</v>
      </c>
      <c r="P506" s="41" t="e">
        <f>IF(AND(NOT(ISBLANK('Case Data Entry'!P506)),ISNA(VLOOKUP('Case Data Entry'!P506,'DO NOT USE_School Picklist'!$E$3:$E$10,1,FALSE))),"Please select a value from the drop-down menu",IF('DO NOT USE_Case Formulas'!A506,"OK",NA()))</f>
        <v>#N/A</v>
      </c>
      <c r="Q506" s="41" t="e">
        <f>IF(AND(NOT(ISBLANK('Case Data Entry'!Q506)),ISNA(VLOOKUP('Case Data Entry'!Q506,'DO NOT USE_School Picklist'!$F$3:$F$16,1,FALSE))),"Please select a value from the drop-down menu",IF('DO NOT USE_Case Formulas'!A506,"OK",NA()))</f>
        <v>#N/A</v>
      </c>
      <c r="R506" s="41" t="e">
        <f>IF(LEN('Case Data Entry'!R506)&gt;100,"Classroom(s) must be less than 100 characters",IF('DO NOT USE_Case Formulas'!A506,"OK",NA()))</f>
        <v>#N/A</v>
      </c>
      <c r="S506" s="41" t="e">
        <f>IF(AND(NOT(ISBLANK('Case Data Entry'!S506)),ISNA(VLOOKUP('Case Data Entry'!S506,'DO NOT USE_School Picklist'!$S$3:$S$12,1,FALSE))),"Please select a value from the drop-down menu",IF('DO NOT USE_Case Formulas'!A506,"OK",NA()))</f>
        <v>#N/A</v>
      </c>
      <c r="T506" s="41" t="e">
        <f>IF(AND(NOT(ISBLANK('Case Data Entry'!T506)),ISNA(VLOOKUP('Case Data Entry'!T506,'DO NOT USE_School Picklist'!$S$3:$S$12,1,FALSE))),"Please select a value from the drop-down menu",IF('DO NOT USE_Case Formulas'!A506,"OK",NA()))</f>
        <v>#N/A</v>
      </c>
      <c r="U506" s="41" t="e">
        <f>IF(LEN('Case Data Entry'!U506)&gt;80,"Name of Education Group must be less than 80 characters",IF('DO NOT USE_Case Formulas'!A506,"OK",NA()))</f>
        <v>#N/A</v>
      </c>
      <c r="V506" s="41" t="e">
        <f>IF(AND(NOT(ISBLANK('Case Data Entry'!V506)),ISNA(VLOOKUP('Case Data Entry'!V506,'DO NOT USE_School Picklist'!$K$3:$K$6,1,FALSE))),"Please select a value from the drop-down menu",IF('DO NOT USE_Case Formulas'!A506,"OK",NA()))</f>
        <v>#N/A</v>
      </c>
      <c r="W506" s="41" t="e">
        <f>IF(AND('DO NOT USE_Case Formulas'!A506,ISBLANK('Case Data Entry'!W506)),"Has this person had symptoms? is required",IF(AND(NOT(ISBLANK('Case Data Entry'!W506)),ISNA(VLOOKUP('Case Data Entry'!W506,'DO NOT USE_School Picklist'!$D$3:$D$5,1,FALSE))),"Please select a value from the drop-down menu",IF(NOT(ISBLANK('Case Data Entry'!W506)),"OK",NA())))</f>
        <v>#N/A</v>
      </c>
      <c r="X506" s="41" t="e">
        <f>IF(AND('Case Data Entry'!W506='DO NOT USE_School Picklist'!$D$3,ISBLANK('Case Data Entry'!X506)),"Symptom Onset Date is required if Ever Symptomatic is Yes",IF('DO NOT USE_Case Formulas'!A506,"OK",NA()))</f>
        <v>#N/A</v>
      </c>
      <c r="Y506" s="41"/>
      <c r="Z506" s="41" t="e">
        <f ca="1">IF(AND('DO NOT USE_Case Formulas'!A506,ISBLANK('Case Data Entry'!Z506)),"Lab Result Test Date is required",IF('Case Data Entry'!Z506&gt;'DO NOT USE_School Picklist'!$C$3,"Test Date cannot be a future date",IF(NOT(ISBLANK('Case Data Entry'!Z506)),"OK",NA())))</f>
        <v>#N/A</v>
      </c>
      <c r="AA506" s="41" t="e">
        <f>IF(AND(NOT(ISBLANK('Case Data Entry'!AA506)),ISNA(VLOOKUP('Case Data Entry'!AA506,'DO NOT USE_School Picklist'!$R$3:$R$7,1,FALSE))),"Please select a value from the drop-down menu",IF('DO NOT USE_Case Formulas'!A506,"OK",NA()))</f>
        <v>#N/A</v>
      </c>
      <c r="AB506" s="41" t="e">
        <f>IF(AND(NOT(ISBLANK('Case Data Entry'!AB506)),ISNA(VLOOKUP('Case Data Entry'!AB506,'DO NOT USE_School Picklist'!$Q$3:$Q$8,1,FALSE))),"Please select a value from the drop-down menu",IF('DO NOT USE_Case Formulas'!A506,"OK",NA()))</f>
        <v>#N/A</v>
      </c>
    </row>
    <row r="507" spans="1:28" x14ac:dyDescent="0.25">
      <c r="A507" s="40" t="e">
        <f>IF('DO NOT USE_Case Formulas'!A507,IF('DO NOT USE_Case Formulas'!B507,"Not all required fields are completed","OK"),NA())</f>
        <v>#N/A</v>
      </c>
      <c r="B507" s="41" t="e">
        <f>IF(AND('DO NOT USE_Case Formulas'!A507,ISBLANK('Case Data Entry'!B507)),"First Name is required",IF(NOT(ISBLANK('Case Data Entry'!B507)),"OK",NA()))</f>
        <v>#N/A</v>
      </c>
      <c r="C507" s="41" t="e">
        <f>IF(AND('DO NOT USE_Case Formulas'!A507,ISBLANK('Case Data Entry'!C507)),"Last Name is required",IF(NOT(ISBLANK('Case Data Entry'!C507)),"OK",NA()))</f>
        <v>#N/A</v>
      </c>
      <c r="D507" s="41" t="e">
        <f>IF(AND('DO NOT USE_Case Formulas'!A507,ISBLANK('Case Data Entry'!D507)),"Birthdate is required",IF(NOT(ISBLANK('Case Data Entry'!D507)),"OK",NA()))</f>
        <v>#N/A</v>
      </c>
      <c r="E507" s="41" t="e">
        <f>IF(AND('DO NOT USE_Case Formulas'!A507,ISBLANK('Case Data Entry'!E507)),"Mobile Phone is required",IF(NOT(ISBLANK('Case Data Entry'!E507)),IF(AND(ISNUMBER(VALUE('Case Data Entry'!E507)),LEFT('Case Data Entry'!E507,1)&lt;&gt;"1",LEN('Case Data Entry'!E507)=10),"OK","Phone number must be valid format"),NA()))</f>
        <v>#N/A</v>
      </c>
      <c r="F507" s="41" t="e">
        <f>IF(LEN('Case Data Entry'!F507)&gt;255,"Home Street Address must be less than 255 characters",IF('DO NOT USE_Case Formulas'!A507,"OK",NA()))</f>
        <v>#N/A</v>
      </c>
      <c r="G507" s="41" t="e">
        <f>IF(LEN('Case Data Entry'!G507)&gt;40,"City must be less than 40 characters",IF('DO NOT USE_Case Formulas'!A507,"OK",NA()))</f>
        <v>#N/A</v>
      </c>
      <c r="H507" s="41" t="e">
        <f>IF(AND(NOT(ISBLANK('Case Data Entry'!H507)),ISNA(VLOOKUP('Case Data Entry'!H507,'DO NOT USE_School Picklist'!$P$3:$P$52,1,FALSE))),"Please select a value from the drop-down menu",IF('DO NOT USE_Case Formulas'!A507,"OK",NA()))</f>
        <v>#N/A</v>
      </c>
      <c r="I507" s="41" t="e">
        <f>IF(AND('DO NOT USE_Case Formulas'!A507,ISBLANK('Case Data Entry'!I507)),"Zip is required",IF(ISBLANK('Case Data Entry'!I507),NA(),"OK"))</f>
        <v>#N/A</v>
      </c>
      <c r="J507" s="41" t="e">
        <f>IF(AND('DO NOT USE_Case Formulas'!A507,ISBLANK('Case Data Entry'!J507)),"Student or Staff? is required",IF(ISBLANK('Case Data Entry'!J507),NA(),IF(ISNA(VLOOKUP('Case Data Entry'!J507,'DO NOT USE_School Picklist'!$B$3:$B$6,1,FALSE)),"Please select a value from the drop-down menu","OK")))</f>
        <v>#N/A</v>
      </c>
      <c r="K507" s="41" t="e">
        <f>IF(AND('Case Data Entry'!J507='DO NOT USE_School Picklist'!$B$4,ISBLANK('Case Data Entry'!K507)),"Occupation/Job Title is required if Student or Staff? is Yes, staff/faculty or volunteer",IF('DO NOT USE_Case Formulas'!A507,"OK",NA()))</f>
        <v>#N/A</v>
      </c>
      <c r="L507" s="41" t="e">
        <f ca="1">IF('Case Data Entry'!L507&gt;'DO NOT USE_School Picklist'!$C$3,"Date last on school campus/facility cannot be a future date",IF('DO NOT USE_Case Formulas'!A507,IF(ISBLANK('Case Data Entry'!L507),"Date last on school campus/facility is required","OK"),NA()))</f>
        <v>#N/A</v>
      </c>
      <c r="M507" s="41" t="e">
        <f>IF(AND('DO NOT USE_Case Formulas'!A507,ISBLANK('Case Data Entry'!M507)),"Specific Place in the Location is required",IF(ISBLANK('Case Data Entry'!M507),NA(),"OK"))</f>
        <v>#N/A</v>
      </c>
      <c r="N507" s="41" t="e">
        <f>IF(LEN('Case Data Entry'!N507)&gt;50,"Parent/Guardian Name must be less than 50 characters",IF('DO NOT USE_Case Formulas'!A507,"OK",NA()))</f>
        <v>#N/A</v>
      </c>
      <c r="O507" s="41" t="e">
        <f>IF(NOT(ISBLANK('Case Data Entry'!O507)),IF(AND(ISNUMBER('Case Data Entry'!O507),LEFT('Case Data Entry'!O507,1)&lt;&gt;"1",LEN('Case Data Entry'!O507)=10),"OK","Phone number must be valid format"),IF('DO NOT USE_Case Formulas'!A507,"OK",NA()))</f>
        <v>#N/A</v>
      </c>
      <c r="P507" s="41" t="e">
        <f>IF(AND(NOT(ISBLANK('Case Data Entry'!P507)),ISNA(VLOOKUP('Case Data Entry'!P507,'DO NOT USE_School Picklist'!$E$3:$E$10,1,FALSE))),"Please select a value from the drop-down menu",IF('DO NOT USE_Case Formulas'!A507,"OK",NA()))</f>
        <v>#N/A</v>
      </c>
      <c r="Q507" s="41" t="e">
        <f>IF(AND(NOT(ISBLANK('Case Data Entry'!Q507)),ISNA(VLOOKUP('Case Data Entry'!Q507,'DO NOT USE_School Picklist'!$F$3:$F$16,1,FALSE))),"Please select a value from the drop-down menu",IF('DO NOT USE_Case Formulas'!A507,"OK",NA()))</f>
        <v>#N/A</v>
      </c>
      <c r="R507" s="41" t="e">
        <f>IF(LEN('Case Data Entry'!R507)&gt;100,"Classroom(s) must be less than 100 characters",IF('DO NOT USE_Case Formulas'!A507,"OK",NA()))</f>
        <v>#N/A</v>
      </c>
      <c r="S507" s="41" t="e">
        <f>IF(AND(NOT(ISBLANK('Case Data Entry'!S507)),ISNA(VLOOKUP('Case Data Entry'!S507,'DO NOT USE_School Picklist'!$S$3:$S$12,1,FALSE))),"Please select a value from the drop-down menu",IF('DO NOT USE_Case Formulas'!A507,"OK",NA()))</f>
        <v>#N/A</v>
      </c>
      <c r="T507" s="41" t="e">
        <f>IF(AND(NOT(ISBLANK('Case Data Entry'!T507)),ISNA(VLOOKUP('Case Data Entry'!T507,'DO NOT USE_School Picklist'!$S$3:$S$12,1,FALSE))),"Please select a value from the drop-down menu",IF('DO NOT USE_Case Formulas'!A507,"OK",NA()))</f>
        <v>#N/A</v>
      </c>
      <c r="U507" s="41" t="e">
        <f>IF(LEN('Case Data Entry'!U507)&gt;80,"Name of Education Group must be less than 80 characters",IF('DO NOT USE_Case Formulas'!A507,"OK",NA()))</f>
        <v>#N/A</v>
      </c>
      <c r="V507" s="41" t="e">
        <f>IF(AND(NOT(ISBLANK('Case Data Entry'!V507)),ISNA(VLOOKUP('Case Data Entry'!V507,'DO NOT USE_School Picklist'!$K$3:$K$6,1,FALSE))),"Please select a value from the drop-down menu",IF('DO NOT USE_Case Formulas'!A507,"OK",NA()))</f>
        <v>#N/A</v>
      </c>
      <c r="W507" s="41" t="e">
        <f>IF(AND('DO NOT USE_Case Formulas'!A507,ISBLANK('Case Data Entry'!W507)),"Has this person had symptoms? is required",IF(AND(NOT(ISBLANK('Case Data Entry'!W507)),ISNA(VLOOKUP('Case Data Entry'!W507,'DO NOT USE_School Picklist'!$D$3:$D$5,1,FALSE))),"Please select a value from the drop-down menu",IF(NOT(ISBLANK('Case Data Entry'!W507)),"OK",NA())))</f>
        <v>#N/A</v>
      </c>
      <c r="X507" s="41" t="e">
        <f>IF(AND('Case Data Entry'!W507='DO NOT USE_School Picklist'!$D$3,ISBLANK('Case Data Entry'!X507)),"Symptom Onset Date is required if Ever Symptomatic is Yes",IF('DO NOT USE_Case Formulas'!A507,"OK",NA()))</f>
        <v>#N/A</v>
      </c>
      <c r="Y507" s="41"/>
      <c r="Z507" s="41" t="e">
        <f ca="1">IF(AND('DO NOT USE_Case Formulas'!A507,ISBLANK('Case Data Entry'!Z507)),"Lab Result Test Date is required",IF('Case Data Entry'!Z507&gt;'DO NOT USE_School Picklist'!$C$3,"Test Date cannot be a future date",IF(NOT(ISBLANK('Case Data Entry'!Z507)),"OK",NA())))</f>
        <v>#N/A</v>
      </c>
      <c r="AA507" s="41" t="e">
        <f>IF(AND(NOT(ISBLANK('Case Data Entry'!AA507)),ISNA(VLOOKUP('Case Data Entry'!AA507,'DO NOT USE_School Picklist'!$R$3:$R$7,1,FALSE))),"Please select a value from the drop-down menu",IF('DO NOT USE_Case Formulas'!A507,"OK",NA()))</f>
        <v>#N/A</v>
      </c>
      <c r="AB507" s="41" t="e">
        <f>IF(AND(NOT(ISBLANK('Case Data Entry'!AB507)),ISNA(VLOOKUP('Case Data Entry'!AB507,'DO NOT USE_School Picklist'!$Q$3:$Q$8,1,FALSE))),"Please select a value from the drop-down menu",IF('DO NOT USE_Case Formulas'!A507,"OK",NA()))</f>
        <v>#N/A</v>
      </c>
    </row>
    <row r="508" spans="1:28" x14ac:dyDescent="0.25">
      <c r="A508" s="40" t="e">
        <f>IF('DO NOT USE_Case Formulas'!A508,IF('DO NOT USE_Case Formulas'!B508,"Not all required fields are completed","OK"),NA())</f>
        <v>#N/A</v>
      </c>
      <c r="B508" s="41" t="e">
        <f>IF(AND('DO NOT USE_Case Formulas'!A508,ISBLANK('Case Data Entry'!B508)),"First Name is required",IF(NOT(ISBLANK('Case Data Entry'!B508)),"OK",NA()))</f>
        <v>#N/A</v>
      </c>
      <c r="C508" s="41" t="e">
        <f>IF(AND('DO NOT USE_Case Formulas'!A508,ISBLANK('Case Data Entry'!C508)),"Last Name is required",IF(NOT(ISBLANK('Case Data Entry'!C508)),"OK",NA()))</f>
        <v>#N/A</v>
      </c>
      <c r="D508" s="41" t="e">
        <f>IF(AND('DO NOT USE_Case Formulas'!A508,ISBLANK('Case Data Entry'!D508)),"Birthdate is required",IF(NOT(ISBLANK('Case Data Entry'!D508)),"OK",NA()))</f>
        <v>#N/A</v>
      </c>
      <c r="E508" s="41" t="e">
        <f>IF(AND('DO NOT USE_Case Formulas'!A508,ISBLANK('Case Data Entry'!E508)),"Mobile Phone is required",IF(NOT(ISBLANK('Case Data Entry'!E508)),IF(AND(ISNUMBER(VALUE('Case Data Entry'!E508)),LEFT('Case Data Entry'!E508,1)&lt;&gt;"1",LEN('Case Data Entry'!E508)=10),"OK","Phone number must be valid format"),NA()))</f>
        <v>#N/A</v>
      </c>
      <c r="F508" s="41" t="e">
        <f>IF(LEN('Case Data Entry'!F508)&gt;255,"Home Street Address must be less than 255 characters",IF('DO NOT USE_Case Formulas'!A508,"OK",NA()))</f>
        <v>#N/A</v>
      </c>
      <c r="G508" s="41" t="e">
        <f>IF(LEN('Case Data Entry'!G508)&gt;40,"City must be less than 40 characters",IF('DO NOT USE_Case Formulas'!A508,"OK",NA()))</f>
        <v>#N/A</v>
      </c>
      <c r="H508" s="41" t="e">
        <f>IF(AND(NOT(ISBLANK('Case Data Entry'!H508)),ISNA(VLOOKUP('Case Data Entry'!H508,'DO NOT USE_School Picklist'!$P$3:$P$52,1,FALSE))),"Please select a value from the drop-down menu",IF('DO NOT USE_Case Formulas'!A508,"OK",NA()))</f>
        <v>#N/A</v>
      </c>
      <c r="I508" s="41" t="e">
        <f>IF(AND('DO NOT USE_Case Formulas'!A508,ISBLANK('Case Data Entry'!I508)),"Zip is required",IF(ISBLANK('Case Data Entry'!I508),NA(),"OK"))</f>
        <v>#N/A</v>
      </c>
      <c r="J508" s="41" t="e">
        <f>IF(AND('DO NOT USE_Case Formulas'!A508,ISBLANK('Case Data Entry'!J508)),"Student or Staff? is required",IF(ISBLANK('Case Data Entry'!J508),NA(),IF(ISNA(VLOOKUP('Case Data Entry'!J508,'DO NOT USE_School Picklist'!$B$3:$B$6,1,FALSE)),"Please select a value from the drop-down menu","OK")))</f>
        <v>#N/A</v>
      </c>
      <c r="K508" s="41" t="e">
        <f>IF(AND('Case Data Entry'!J508='DO NOT USE_School Picklist'!$B$4,ISBLANK('Case Data Entry'!K508)),"Occupation/Job Title is required if Student or Staff? is Yes, staff/faculty or volunteer",IF('DO NOT USE_Case Formulas'!A508,"OK",NA()))</f>
        <v>#N/A</v>
      </c>
      <c r="L508" s="41" t="e">
        <f ca="1">IF('Case Data Entry'!L508&gt;'DO NOT USE_School Picklist'!$C$3,"Date last on school campus/facility cannot be a future date",IF('DO NOT USE_Case Formulas'!A508,IF(ISBLANK('Case Data Entry'!L508),"Date last on school campus/facility is required","OK"),NA()))</f>
        <v>#N/A</v>
      </c>
      <c r="M508" s="41" t="e">
        <f>IF(AND('DO NOT USE_Case Formulas'!A508,ISBLANK('Case Data Entry'!M508)),"Specific Place in the Location is required",IF(ISBLANK('Case Data Entry'!M508),NA(),"OK"))</f>
        <v>#N/A</v>
      </c>
      <c r="N508" s="41" t="e">
        <f>IF(LEN('Case Data Entry'!N508)&gt;50,"Parent/Guardian Name must be less than 50 characters",IF('DO NOT USE_Case Formulas'!A508,"OK",NA()))</f>
        <v>#N/A</v>
      </c>
      <c r="O508" s="41" t="e">
        <f>IF(NOT(ISBLANK('Case Data Entry'!O508)),IF(AND(ISNUMBER('Case Data Entry'!O508),LEFT('Case Data Entry'!O508,1)&lt;&gt;"1",LEN('Case Data Entry'!O508)=10),"OK","Phone number must be valid format"),IF('DO NOT USE_Case Formulas'!A508,"OK",NA()))</f>
        <v>#N/A</v>
      </c>
      <c r="P508" s="41" t="e">
        <f>IF(AND(NOT(ISBLANK('Case Data Entry'!P508)),ISNA(VLOOKUP('Case Data Entry'!P508,'DO NOT USE_School Picklist'!$E$3:$E$10,1,FALSE))),"Please select a value from the drop-down menu",IF('DO NOT USE_Case Formulas'!A508,"OK",NA()))</f>
        <v>#N/A</v>
      </c>
      <c r="Q508" s="41" t="e">
        <f>IF(AND(NOT(ISBLANK('Case Data Entry'!Q508)),ISNA(VLOOKUP('Case Data Entry'!Q508,'DO NOT USE_School Picklist'!$F$3:$F$16,1,FALSE))),"Please select a value from the drop-down menu",IF('DO NOT USE_Case Formulas'!A508,"OK",NA()))</f>
        <v>#N/A</v>
      </c>
      <c r="R508" s="41" t="e">
        <f>IF(LEN('Case Data Entry'!R508)&gt;100,"Classroom(s) must be less than 100 characters",IF('DO NOT USE_Case Formulas'!A508,"OK",NA()))</f>
        <v>#N/A</v>
      </c>
      <c r="S508" s="41" t="e">
        <f>IF(AND(NOT(ISBLANK('Case Data Entry'!S508)),ISNA(VLOOKUP('Case Data Entry'!S508,'DO NOT USE_School Picklist'!$S$3:$S$12,1,FALSE))),"Please select a value from the drop-down menu",IF('DO NOT USE_Case Formulas'!A508,"OK",NA()))</f>
        <v>#N/A</v>
      </c>
      <c r="T508" s="41" t="e">
        <f>IF(AND(NOT(ISBLANK('Case Data Entry'!T508)),ISNA(VLOOKUP('Case Data Entry'!T508,'DO NOT USE_School Picklist'!$S$3:$S$12,1,FALSE))),"Please select a value from the drop-down menu",IF('DO NOT USE_Case Formulas'!A508,"OK",NA()))</f>
        <v>#N/A</v>
      </c>
      <c r="U508" s="41" t="e">
        <f>IF(LEN('Case Data Entry'!U508)&gt;80,"Name of Education Group must be less than 80 characters",IF('DO NOT USE_Case Formulas'!A508,"OK",NA()))</f>
        <v>#N/A</v>
      </c>
      <c r="V508" s="41" t="e">
        <f>IF(AND(NOT(ISBLANK('Case Data Entry'!V508)),ISNA(VLOOKUP('Case Data Entry'!V508,'DO NOT USE_School Picklist'!$K$3:$K$6,1,FALSE))),"Please select a value from the drop-down menu",IF('DO NOT USE_Case Formulas'!A508,"OK",NA()))</f>
        <v>#N/A</v>
      </c>
      <c r="W508" s="41" t="e">
        <f>IF(AND('DO NOT USE_Case Formulas'!A508,ISBLANK('Case Data Entry'!W508)),"Has this person had symptoms? is required",IF(AND(NOT(ISBLANK('Case Data Entry'!W508)),ISNA(VLOOKUP('Case Data Entry'!W508,'DO NOT USE_School Picklist'!$D$3:$D$5,1,FALSE))),"Please select a value from the drop-down menu",IF(NOT(ISBLANK('Case Data Entry'!W508)),"OK",NA())))</f>
        <v>#N/A</v>
      </c>
      <c r="X508" s="41" t="e">
        <f>IF(AND('Case Data Entry'!W508='DO NOT USE_School Picklist'!$D$3,ISBLANK('Case Data Entry'!X508)),"Symptom Onset Date is required if Ever Symptomatic is Yes",IF('DO NOT USE_Case Formulas'!A508,"OK",NA()))</f>
        <v>#N/A</v>
      </c>
      <c r="Y508" s="41"/>
      <c r="Z508" s="41" t="e">
        <f ca="1">IF(AND('DO NOT USE_Case Formulas'!A508,ISBLANK('Case Data Entry'!Z508)),"Lab Result Test Date is required",IF('Case Data Entry'!Z508&gt;'DO NOT USE_School Picklist'!$C$3,"Test Date cannot be a future date",IF(NOT(ISBLANK('Case Data Entry'!Z508)),"OK",NA())))</f>
        <v>#N/A</v>
      </c>
      <c r="AA508" s="41" t="e">
        <f>IF(AND(NOT(ISBLANK('Case Data Entry'!AA508)),ISNA(VLOOKUP('Case Data Entry'!AA508,'DO NOT USE_School Picklist'!$R$3:$R$7,1,FALSE))),"Please select a value from the drop-down menu",IF('DO NOT USE_Case Formulas'!A508,"OK",NA()))</f>
        <v>#N/A</v>
      </c>
      <c r="AB508" s="41" t="e">
        <f>IF(AND(NOT(ISBLANK('Case Data Entry'!AB508)),ISNA(VLOOKUP('Case Data Entry'!AB508,'DO NOT USE_School Picklist'!$Q$3:$Q$8,1,FALSE))),"Please select a value from the drop-down menu",IF('DO NOT USE_Case Formulas'!A508,"OK",NA()))</f>
        <v>#N/A</v>
      </c>
    </row>
    <row r="509" spans="1:28" x14ac:dyDescent="0.25">
      <c r="A509" s="40" t="e">
        <f>IF('DO NOT USE_Case Formulas'!A509,IF('DO NOT USE_Case Formulas'!B509,"Not all required fields are completed","OK"),NA())</f>
        <v>#N/A</v>
      </c>
      <c r="B509" s="41" t="e">
        <f>IF(AND('DO NOT USE_Case Formulas'!A509,ISBLANK('Case Data Entry'!B509)),"First Name is required",IF(NOT(ISBLANK('Case Data Entry'!B509)),"OK",NA()))</f>
        <v>#N/A</v>
      </c>
      <c r="C509" s="41" t="e">
        <f>IF(AND('DO NOT USE_Case Formulas'!A509,ISBLANK('Case Data Entry'!C509)),"Last Name is required",IF(NOT(ISBLANK('Case Data Entry'!C509)),"OK",NA()))</f>
        <v>#N/A</v>
      </c>
      <c r="D509" s="41" t="e">
        <f>IF(AND('DO NOT USE_Case Formulas'!A509,ISBLANK('Case Data Entry'!D509)),"Birthdate is required",IF(NOT(ISBLANK('Case Data Entry'!D509)),"OK",NA()))</f>
        <v>#N/A</v>
      </c>
      <c r="E509" s="41" t="e">
        <f>IF(AND('DO NOT USE_Case Formulas'!A509,ISBLANK('Case Data Entry'!E509)),"Mobile Phone is required",IF(NOT(ISBLANK('Case Data Entry'!E509)),IF(AND(ISNUMBER(VALUE('Case Data Entry'!E509)),LEFT('Case Data Entry'!E509,1)&lt;&gt;"1",LEN('Case Data Entry'!E509)=10),"OK","Phone number must be valid format"),NA()))</f>
        <v>#N/A</v>
      </c>
      <c r="F509" s="41" t="e">
        <f>IF(LEN('Case Data Entry'!F509)&gt;255,"Home Street Address must be less than 255 characters",IF('DO NOT USE_Case Formulas'!A509,"OK",NA()))</f>
        <v>#N/A</v>
      </c>
      <c r="G509" s="41" t="e">
        <f>IF(LEN('Case Data Entry'!G509)&gt;40,"City must be less than 40 characters",IF('DO NOT USE_Case Formulas'!A509,"OK",NA()))</f>
        <v>#N/A</v>
      </c>
      <c r="H509" s="41" t="e">
        <f>IF(AND(NOT(ISBLANK('Case Data Entry'!H509)),ISNA(VLOOKUP('Case Data Entry'!H509,'DO NOT USE_School Picklist'!$P$3:$P$52,1,FALSE))),"Please select a value from the drop-down menu",IF('DO NOT USE_Case Formulas'!A509,"OK",NA()))</f>
        <v>#N/A</v>
      </c>
      <c r="I509" s="41" t="e">
        <f>IF(AND('DO NOT USE_Case Formulas'!A509,ISBLANK('Case Data Entry'!I509)),"Zip is required",IF(ISBLANK('Case Data Entry'!I509),NA(),"OK"))</f>
        <v>#N/A</v>
      </c>
      <c r="J509" s="41" t="e">
        <f>IF(AND('DO NOT USE_Case Formulas'!A509,ISBLANK('Case Data Entry'!J509)),"Student or Staff? is required",IF(ISBLANK('Case Data Entry'!J509),NA(),IF(ISNA(VLOOKUP('Case Data Entry'!J509,'DO NOT USE_School Picklist'!$B$3:$B$6,1,FALSE)),"Please select a value from the drop-down menu","OK")))</f>
        <v>#N/A</v>
      </c>
      <c r="K509" s="41" t="e">
        <f>IF(AND('Case Data Entry'!J509='DO NOT USE_School Picklist'!$B$4,ISBLANK('Case Data Entry'!K509)),"Occupation/Job Title is required if Student or Staff? is Yes, staff/faculty or volunteer",IF('DO NOT USE_Case Formulas'!A509,"OK",NA()))</f>
        <v>#N/A</v>
      </c>
      <c r="L509" s="41" t="e">
        <f ca="1">IF('Case Data Entry'!L509&gt;'DO NOT USE_School Picklist'!$C$3,"Date last on school campus/facility cannot be a future date",IF('DO NOT USE_Case Formulas'!A509,IF(ISBLANK('Case Data Entry'!L509),"Date last on school campus/facility is required","OK"),NA()))</f>
        <v>#N/A</v>
      </c>
      <c r="M509" s="41" t="e">
        <f>IF(AND('DO NOT USE_Case Formulas'!A509,ISBLANK('Case Data Entry'!M509)),"Specific Place in the Location is required",IF(ISBLANK('Case Data Entry'!M509),NA(),"OK"))</f>
        <v>#N/A</v>
      </c>
      <c r="N509" s="41" t="e">
        <f>IF(LEN('Case Data Entry'!N509)&gt;50,"Parent/Guardian Name must be less than 50 characters",IF('DO NOT USE_Case Formulas'!A509,"OK",NA()))</f>
        <v>#N/A</v>
      </c>
      <c r="O509" s="41" t="e">
        <f>IF(NOT(ISBLANK('Case Data Entry'!O509)),IF(AND(ISNUMBER('Case Data Entry'!O509),LEFT('Case Data Entry'!O509,1)&lt;&gt;"1",LEN('Case Data Entry'!O509)=10),"OK","Phone number must be valid format"),IF('DO NOT USE_Case Formulas'!A509,"OK",NA()))</f>
        <v>#N/A</v>
      </c>
      <c r="P509" s="41" t="e">
        <f>IF(AND(NOT(ISBLANK('Case Data Entry'!P509)),ISNA(VLOOKUP('Case Data Entry'!P509,'DO NOT USE_School Picklist'!$E$3:$E$10,1,FALSE))),"Please select a value from the drop-down menu",IF('DO NOT USE_Case Formulas'!A509,"OK",NA()))</f>
        <v>#N/A</v>
      </c>
      <c r="Q509" s="41" t="e">
        <f>IF(AND(NOT(ISBLANK('Case Data Entry'!Q509)),ISNA(VLOOKUP('Case Data Entry'!Q509,'DO NOT USE_School Picklist'!$F$3:$F$16,1,FALSE))),"Please select a value from the drop-down menu",IF('DO NOT USE_Case Formulas'!A509,"OK",NA()))</f>
        <v>#N/A</v>
      </c>
      <c r="R509" s="41" t="e">
        <f>IF(LEN('Case Data Entry'!R509)&gt;100,"Classroom(s) must be less than 100 characters",IF('DO NOT USE_Case Formulas'!A509,"OK",NA()))</f>
        <v>#N/A</v>
      </c>
      <c r="S509" s="41" t="e">
        <f>IF(AND(NOT(ISBLANK('Case Data Entry'!S509)),ISNA(VLOOKUP('Case Data Entry'!S509,'DO NOT USE_School Picklist'!$S$3:$S$12,1,FALSE))),"Please select a value from the drop-down menu",IF('DO NOT USE_Case Formulas'!A509,"OK",NA()))</f>
        <v>#N/A</v>
      </c>
      <c r="T509" s="41" t="e">
        <f>IF(AND(NOT(ISBLANK('Case Data Entry'!T509)),ISNA(VLOOKUP('Case Data Entry'!T509,'DO NOT USE_School Picklist'!$S$3:$S$12,1,FALSE))),"Please select a value from the drop-down menu",IF('DO NOT USE_Case Formulas'!A509,"OK",NA()))</f>
        <v>#N/A</v>
      </c>
      <c r="U509" s="41" t="e">
        <f>IF(LEN('Case Data Entry'!U509)&gt;80,"Name of Education Group must be less than 80 characters",IF('DO NOT USE_Case Formulas'!A509,"OK",NA()))</f>
        <v>#N/A</v>
      </c>
      <c r="V509" s="41" t="e">
        <f>IF(AND(NOT(ISBLANK('Case Data Entry'!V509)),ISNA(VLOOKUP('Case Data Entry'!V509,'DO NOT USE_School Picklist'!$K$3:$K$6,1,FALSE))),"Please select a value from the drop-down menu",IF('DO NOT USE_Case Formulas'!A509,"OK",NA()))</f>
        <v>#N/A</v>
      </c>
      <c r="W509" s="41" t="e">
        <f>IF(AND('DO NOT USE_Case Formulas'!A509,ISBLANK('Case Data Entry'!W509)),"Has this person had symptoms? is required",IF(AND(NOT(ISBLANK('Case Data Entry'!W509)),ISNA(VLOOKUP('Case Data Entry'!W509,'DO NOT USE_School Picklist'!$D$3:$D$5,1,FALSE))),"Please select a value from the drop-down menu",IF(NOT(ISBLANK('Case Data Entry'!W509)),"OK",NA())))</f>
        <v>#N/A</v>
      </c>
      <c r="X509" s="41" t="e">
        <f>IF(AND('Case Data Entry'!W509='DO NOT USE_School Picklist'!$D$3,ISBLANK('Case Data Entry'!X509)),"Symptom Onset Date is required if Ever Symptomatic is Yes",IF('DO NOT USE_Case Formulas'!A509,"OK",NA()))</f>
        <v>#N/A</v>
      </c>
      <c r="Y509" s="41"/>
      <c r="Z509" s="41" t="e">
        <f ca="1">IF(AND('DO NOT USE_Case Formulas'!A509,ISBLANK('Case Data Entry'!Z509)),"Lab Result Test Date is required",IF('Case Data Entry'!Z509&gt;'DO NOT USE_School Picklist'!$C$3,"Test Date cannot be a future date",IF(NOT(ISBLANK('Case Data Entry'!Z509)),"OK",NA())))</f>
        <v>#N/A</v>
      </c>
      <c r="AA509" s="41" t="e">
        <f>IF(AND(NOT(ISBLANK('Case Data Entry'!AA509)),ISNA(VLOOKUP('Case Data Entry'!AA509,'DO NOT USE_School Picklist'!$R$3:$R$7,1,FALSE))),"Please select a value from the drop-down menu",IF('DO NOT USE_Case Formulas'!A509,"OK",NA()))</f>
        <v>#N/A</v>
      </c>
      <c r="AB509" s="41" t="e">
        <f>IF(AND(NOT(ISBLANK('Case Data Entry'!AB509)),ISNA(VLOOKUP('Case Data Entry'!AB509,'DO NOT USE_School Picklist'!$Q$3:$Q$8,1,FALSE))),"Please select a value from the drop-down menu",IF('DO NOT USE_Case Formulas'!A509,"OK",NA()))</f>
        <v>#N/A</v>
      </c>
    </row>
    <row r="510" spans="1:28" x14ac:dyDescent="0.25">
      <c r="A510" s="40" t="e">
        <f>IF('DO NOT USE_Case Formulas'!A510,IF('DO NOT USE_Case Formulas'!B510,"Not all required fields are completed","OK"),NA())</f>
        <v>#N/A</v>
      </c>
      <c r="B510" s="41" t="e">
        <f>IF(AND('DO NOT USE_Case Formulas'!A510,ISBLANK('Case Data Entry'!B510)),"First Name is required",IF(NOT(ISBLANK('Case Data Entry'!B510)),"OK",NA()))</f>
        <v>#N/A</v>
      </c>
      <c r="C510" s="41" t="e">
        <f>IF(AND('DO NOT USE_Case Formulas'!A510,ISBLANK('Case Data Entry'!C510)),"Last Name is required",IF(NOT(ISBLANK('Case Data Entry'!C510)),"OK",NA()))</f>
        <v>#N/A</v>
      </c>
      <c r="D510" s="41" t="e">
        <f>IF(AND('DO NOT USE_Case Formulas'!A510,ISBLANK('Case Data Entry'!D510)),"Birthdate is required",IF(NOT(ISBLANK('Case Data Entry'!D510)),"OK",NA()))</f>
        <v>#N/A</v>
      </c>
      <c r="E510" s="41" t="e">
        <f>IF(AND('DO NOT USE_Case Formulas'!A510,ISBLANK('Case Data Entry'!E510)),"Mobile Phone is required",IF(NOT(ISBLANK('Case Data Entry'!E510)),IF(AND(ISNUMBER(VALUE('Case Data Entry'!E510)),LEFT('Case Data Entry'!E510,1)&lt;&gt;"1",LEN('Case Data Entry'!E510)=10),"OK","Phone number must be valid format"),NA()))</f>
        <v>#N/A</v>
      </c>
      <c r="F510" s="41" t="e">
        <f>IF(LEN('Case Data Entry'!F510)&gt;255,"Home Street Address must be less than 255 characters",IF('DO NOT USE_Case Formulas'!A510,"OK",NA()))</f>
        <v>#N/A</v>
      </c>
      <c r="G510" s="41" t="e">
        <f>IF(LEN('Case Data Entry'!G510)&gt;40,"City must be less than 40 characters",IF('DO NOT USE_Case Formulas'!A510,"OK",NA()))</f>
        <v>#N/A</v>
      </c>
      <c r="H510" s="41" t="e">
        <f>IF(AND(NOT(ISBLANK('Case Data Entry'!H510)),ISNA(VLOOKUP('Case Data Entry'!H510,'DO NOT USE_School Picklist'!$P$3:$P$52,1,FALSE))),"Please select a value from the drop-down menu",IF('DO NOT USE_Case Formulas'!A510,"OK",NA()))</f>
        <v>#N/A</v>
      </c>
      <c r="I510" s="41" t="e">
        <f>IF(AND('DO NOT USE_Case Formulas'!A510,ISBLANK('Case Data Entry'!I510)),"Zip is required",IF(ISBLANK('Case Data Entry'!I510),NA(),"OK"))</f>
        <v>#N/A</v>
      </c>
      <c r="J510" s="41" t="e">
        <f>IF(AND('DO NOT USE_Case Formulas'!A510,ISBLANK('Case Data Entry'!J510)),"Student or Staff? is required",IF(ISBLANK('Case Data Entry'!J510),NA(),IF(ISNA(VLOOKUP('Case Data Entry'!J510,'DO NOT USE_School Picklist'!$B$3:$B$6,1,FALSE)),"Please select a value from the drop-down menu","OK")))</f>
        <v>#N/A</v>
      </c>
      <c r="K510" s="41" t="e">
        <f>IF(AND('Case Data Entry'!J510='DO NOT USE_School Picklist'!$B$4,ISBLANK('Case Data Entry'!K510)),"Occupation/Job Title is required if Student or Staff? is Yes, staff/faculty or volunteer",IF('DO NOT USE_Case Formulas'!A510,"OK",NA()))</f>
        <v>#N/A</v>
      </c>
      <c r="L510" s="41" t="e">
        <f ca="1">IF('Case Data Entry'!L510&gt;'DO NOT USE_School Picklist'!$C$3,"Date last on school campus/facility cannot be a future date",IF('DO NOT USE_Case Formulas'!A510,IF(ISBLANK('Case Data Entry'!L510),"Date last on school campus/facility is required","OK"),NA()))</f>
        <v>#N/A</v>
      </c>
      <c r="M510" s="41" t="e">
        <f>IF(AND('DO NOT USE_Case Formulas'!A510,ISBLANK('Case Data Entry'!M510)),"Specific Place in the Location is required",IF(ISBLANK('Case Data Entry'!M510),NA(),"OK"))</f>
        <v>#N/A</v>
      </c>
      <c r="N510" s="41" t="e">
        <f>IF(LEN('Case Data Entry'!N510)&gt;50,"Parent/Guardian Name must be less than 50 characters",IF('DO NOT USE_Case Formulas'!A510,"OK",NA()))</f>
        <v>#N/A</v>
      </c>
      <c r="O510" s="41" t="e">
        <f>IF(NOT(ISBLANK('Case Data Entry'!O510)),IF(AND(ISNUMBER('Case Data Entry'!O510),LEFT('Case Data Entry'!O510,1)&lt;&gt;"1",LEN('Case Data Entry'!O510)=10),"OK","Phone number must be valid format"),IF('DO NOT USE_Case Formulas'!A510,"OK",NA()))</f>
        <v>#N/A</v>
      </c>
      <c r="P510" s="41" t="e">
        <f>IF(AND(NOT(ISBLANK('Case Data Entry'!P510)),ISNA(VLOOKUP('Case Data Entry'!P510,'DO NOT USE_School Picklist'!$E$3:$E$10,1,FALSE))),"Please select a value from the drop-down menu",IF('DO NOT USE_Case Formulas'!A510,"OK",NA()))</f>
        <v>#N/A</v>
      </c>
      <c r="Q510" s="41" t="e">
        <f>IF(AND(NOT(ISBLANK('Case Data Entry'!Q510)),ISNA(VLOOKUP('Case Data Entry'!Q510,'DO NOT USE_School Picklist'!$F$3:$F$16,1,FALSE))),"Please select a value from the drop-down menu",IF('DO NOT USE_Case Formulas'!A510,"OK",NA()))</f>
        <v>#N/A</v>
      </c>
      <c r="R510" s="41" t="e">
        <f>IF(LEN('Case Data Entry'!R510)&gt;100,"Classroom(s) must be less than 100 characters",IF('DO NOT USE_Case Formulas'!A510,"OK",NA()))</f>
        <v>#N/A</v>
      </c>
      <c r="S510" s="41" t="e">
        <f>IF(AND(NOT(ISBLANK('Case Data Entry'!S510)),ISNA(VLOOKUP('Case Data Entry'!S510,'DO NOT USE_School Picklist'!$S$3:$S$12,1,FALSE))),"Please select a value from the drop-down menu",IF('DO NOT USE_Case Formulas'!A510,"OK",NA()))</f>
        <v>#N/A</v>
      </c>
      <c r="T510" s="41" t="e">
        <f>IF(AND(NOT(ISBLANK('Case Data Entry'!T510)),ISNA(VLOOKUP('Case Data Entry'!T510,'DO NOT USE_School Picklist'!$S$3:$S$12,1,FALSE))),"Please select a value from the drop-down menu",IF('DO NOT USE_Case Formulas'!A510,"OK",NA()))</f>
        <v>#N/A</v>
      </c>
      <c r="U510" s="41" t="e">
        <f>IF(LEN('Case Data Entry'!U510)&gt;80,"Name of Education Group must be less than 80 characters",IF('DO NOT USE_Case Formulas'!A510,"OK",NA()))</f>
        <v>#N/A</v>
      </c>
      <c r="V510" s="41" t="e">
        <f>IF(AND(NOT(ISBLANK('Case Data Entry'!V510)),ISNA(VLOOKUP('Case Data Entry'!V510,'DO NOT USE_School Picklist'!$K$3:$K$6,1,FALSE))),"Please select a value from the drop-down menu",IF('DO NOT USE_Case Formulas'!A510,"OK",NA()))</f>
        <v>#N/A</v>
      </c>
      <c r="W510" s="41" t="e">
        <f>IF(AND('DO NOT USE_Case Formulas'!A510,ISBLANK('Case Data Entry'!W510)),"Has this person had symptoms? is required",IF(AND(NOT(ISBLANK('Case Data Entry'!W510)),ISNA(VLOOKUP('Case Data Entry'!W510,'DO NOT USE_School Picklist'!$D$3:$D$5,1,FALSE))),"Please select a value from the drop-down menu",IF(NOT(ISBLANK('Case Data Entry'!W510)),"OK",NA())))</f>
        <v>#N/A</v>
      </c>
      <c r="X510" s="41" t="e">
        <f>IF(AND('Case Data Entry'!W510='DO NOT USE_School Picklist'!$D$3,ISBLANK('Case Data Entry'!X510)),"Symptom Onset Date is required if Ever Symptomatic is Yes",IF('DO NOT USE_Case Formulas'!A510,"OK",NA()))</f>
        <v>#N/A</v>
      </c>
      <c r="Y510" s="41"/>
      <c r="Z510" s="41" t="e">
        <f ca="1">IF(AND('DO NOT USE_Case Formulas'!A510,ISBLANK('Case Data Entry'!Z510)),"Lab Result Test Date is required",IF('Case Data Entry'!Z510&gt;'DO NOT USE_School Picklist'!$C$3,"Test Date cannot be a future date",IF(NOT(ISBLANK('Case Data Entry'!Z510)),"OK",NA())))</f>
        <v>#N/A</v>
      </c>
      <c r="AA510" s="41" t="e">
        <f>IF(AND(NOT(ISBLANK('Case Data Entry'!AA510)),ISNA(VLOOKUP('Case Data Entry'!AA510,'DO NOT USE_School Picklist'!$R$3:$R$7,1,FALSE))),"Please select a value from the drop-down menu",IF('DO NOT USE_Case Formulas'!A510,"OK",NA()))</f>
        <v>#N/A</v>
      </c>
      <c r="AB510" s="41" t="e">
        <f>IF(AND(NOT(ISBLANK('Case Data Entry'!AB510)),ISNA(VLOOKUP('Case Data Entry'!AB510,'DO NOT USE_School Picklist'!$Q$3:$Q$8,1,FALSE))),"Please select a value from the drop-down menu",IF('DO NOT USE_Case Formulas'!A510,"OK",NA()))</f>
        <v>#N/A</v>
      </c>
    </row>
    <row r="511" spans="1:28" x14ac:dyDescent="0.25">
      <c r="A511" s="40" t="e">
        <f>IF('DO NOT USE_Case Formulas'!A511,IF('DO NOT USE_Case Formulas'!B511,"Not all required fields are completed","OK"),NA())</f>
        <v>#N/A</v>
      </c>
      <c r="B511" s="41" t="e">
        <f>IF(AND('DO NOT USE_Case Formulas'!A511,ISBLANK('Case Data Entry'!B511)),"First Name is required",IF(NOT(ISBLANK('Case Data Entry'!B511)),"OK",NA()))</f>
        <v>#N/A</v>
      </c>
      <c r="C511" s="41" t="e">
        <f>IF(AND('DO NOT USE_Case Formulas'!A511,ISBLANK('Case Data Entry'!C511)),"Last Name is required",IF(NOT(ISBLANK('Case Data Entry'!C511)),"OK",NA()))</f>
        <v>#N/A</v>
      </c>
      <c r="D511" s="41" t="e">
        <f>IF(AND('DO NOT USE_Case Formulas'!A511,ISBLANK('Case Data Entry'!D511)),"Birthdate is required",IF(NOT(ISBLANK('Case Data Entry'!D511)),"OK",NA()))</f>
        <v>#N/A</v>
      </c>
      <c r="E511" s="41" t="e">
        <f>IF(AND('DO NOT USE_Case Formulas'!A511,ISBLANK('Case Data Entry'!E511)),"Mobile Phone is required",IF(NOT(ISBLANK('Case Data Entry'!E511)),IF(AND(ISNUMBER(VALUE('Case Data Entry'!E511)),LEFT('Case Data Entry'!E511,1)&lt;&gt;"1",LEN('Case Data Entry'!E511)=10),"OK","Phone number must be valid format"),NA()))</f>
        <v>#N/A</v>
      </c>
      <c r="F511" s="41" t="e">
        <f>IF(LEN('Case Data Entry'!F511)&gt;255,"Home Street Address must be less than 255 characters",IF('DO NOT USE_Case Formulas'!A511,"OK",NA()))</f>
        <v>#N/A</v>
      </c>
      <c r="G511" s="41" t="e">
        <f>IF(LEN('Case Data Entry'!G511)&gt;40,"City must be less than 40 characters",IF('DO NOT USE_Case Formulas'!A511,"OK",NA()))</f>
        <v>#N/A</v>
      </c>
      <c r="H511" s="41" t="e">
        <f>IF(AND(NOT(ISBLANK('Case Data Entry'!H511)),ISNA(VLOOKUP('Case Data Entry'!H511,'DO NOT USE_School Picklist'!$P$3:$P$52,1,FALSE))),"Please select a value from the drop-down menu",IF('DO NOT USE_Case Formulas'!A511,"OK",NA()))</f>
        <v>#N/A</v>
      </c>
      <c r="I511" s="41" t="e">
        <f>IF(AND('DO NOT USE_Case Formulas'!A511,ISBLANK('Case Data Entry'!I511)),"Zip is required",IF(ISBLANK('Case Data Entry'!I511),NA(),"OK"))</f>
        <v>#N/A</v>
      </c>
      <c r="J511" s="41" t="e">
        <f>IF(AND('DO NOT USE_Case Formulas'!A511,ISBLANK('Case Data Entry'!J511)),"Student or Staff? is required",IF(ISBLANK('Case Data Entry'!J511),NA(),IF(ISNA(VLOOKUP('Case Data Entry'!J511,'DO NOT USE_School Picklist'!$B$3:$B$6,1,FALSE)),"Please select a value from the drop-down menu","OK")))</f>
        <v>#N/A</v>
      </c>
      <c r="K511" s="41" t="e">
        <f>IF(AND('Case Data Entry'!J511='DO NOT USE_School Picklist'!$B$4,ISBLANK('Case Data Entry'!K511)),"Occupation/Job Title is required if Student or Staff? is Yes, staff/faculty or volunteer",IF('DO NOT USE_Case Formulas'!A511,"OK",NA()))</f>
        <v>#N/A</v>
      </c>
      <c r="L511" s="41" t="e">
        <f ca="1">IF('Case Data Entry'!L511&gt;'DO NOT USE_School Picklist'!$C$3,"Date last on school campus/facility cannot be a future date",IF('DO NOT USE_Case Formulas'!A511,IF(ISBLANK('Case Data Entry'!L511),"Date last on school campus/facility is required","OK"),NA()))</f>
        <v>#N/A</v>
      </c>
      <c r="M511" s="41" t="e">
        <f>IF(AND('DO NOT USE_Case Formulas'!A511,ISBLANK('Case Data Entry'!M511)),"Specific Place in the Location is required",IF(ISBLANK('Case Data Entry'!M511),NA(),"OK"))</f>
        <v>#N/A</v>
      </c>
      <c r="N511" s="41" t="e">
        <f>IF(LEN('Case Data Entry'!N511)&gt;50,"Parent/Guardian Name must be less than 50 characters",IF('DO NOT USE_Case Formulas'!A511,"OK",NA()))</f>
        <v>#N/A</v>
      </c>
      <c r="O511" s="41" t="e">
        <f>IF(NOT(ISBLANK('Case Data Entry'!O511)),IF(AND(ISNUMBER('Case Data Entry'!O511),LEFT('Case Data Entry'!O511,1)&lt;&gt;"1",LEN('Case Data Entry'!O511)=10),"OK","Phone number must be valid format"),IF('DO NOT USE_Case Formulas'!A511,"OK",NA()))</f>
        <v>#N/A</v>
      </c>
      <c r="P511" s="41" t="e">
        <f>IF(AND(NOT(ISBLANK('Case Data Entry'!P511)),ISNA(VLOOKUP('Case Data Entry'!P511,'DO NOT USE_School Picklist'!$E$3:$E$10,1,FALSE))),"Please select a value from the drop-down menu",IF('DO NOT USE_Case Formulas'!A511,"OK",NA()))</f>
        <v>#N/A</v>
      </c>
      <c r="Q511" s="41" t="e">
        <f>IF(AND(NOT(ISBLANK('Case Data Entry'!Q511)),ISNA(VLOOKUP('Case Data Entry'!Q511,'DO NOT USE_School Picklist'!$F$3:$F$16,1,FALSE))),"Please select a value from the drop-down menu",IF('DO NOT USE_Case Formulas'!A511,"OK",NA()))</f>
        <v>#N/A</v>
      </c>
      <c r="R511" s="41" t="e">
        <f>IF(LEN('Case Data Entry'!R511)&gt;100,"Classroom(s) must be less than 100 characters",IF('DO NOT USE_Case Formulas'!A511,"OK",NA()))</f>
        <v>#N/A</v>
      </c>
      <c r="S511" s="41" t="e">
        <f>IF(AND(NOT(ISBLANK('Case Data Entry'!S511)),ISNA(VLOOKUP('Case Data Entry'!S511,'DO NOT USE_School Picklist'!$S$3:$S$12,1,FALSE))),"Please select a value from the drop-down menu",IF('DO NOT USE_Case Formulas'!A511,"OK",NA()))</f>
        <v>#N/A</v>
      </c>
      <c r="T511" s="41" t="e">
        <f>IF(AND(NOT(ISBLANK('Case Data Entry'!T511)),ISNA(VLOOKUP('Case Data Entry'!T511,'DO NOT USE_School Picklist'!$S$3:$S$12,1,FALSE))),"Please select a value from the drop-down menu",IF('DO NOT USE_Case Formulas'!A511,"OK",NA()))</f>
        <v>#N/A</v>
      </c>
      <c r="U511" s="41" t="e">
        <f>IF(LEN('Case Data Entry'!U511)&gt;80,"Name of Education Group must be less than 80 characters",IF('DO NOT USE_Case Formulas'!A511,"OK",NA()))</f>
        <v>#N/A</v>
      </c>
      <c r="V511" s="41" t="e">
        <f>IF(AND(NOT(ISBLANK('Case Data Entry'!V511)),ISNA(VLOOKUP('Case Data Entry'!V511,'DO NOT USE_School Picklist'!$K$3:$K$6,1,FALSE))),"Please select a value from the drop-down menu",IF('DO NOT USE_Case Formulas'!A511,"OK",NA()))</f>
        <v>#N/A</v>
      </c>
      <c r="W511" s="41" t="e">
        <f>IF(AND('DO NOT USE_Case Formulas'!A511,ISBLANK('Case Data Entry'!W511)),"Has this person had symptoms? is required",IF(AND(NOT(ISBLANK('Case Data Entry'!W511)),ISNA(VLOOKUP('Case Data Entry'!W511,'DO NOT USE_School Picklist'!$D$3:$D$5,1,FALSE))),"Please select a value from the drop-down menu",IF(NOT(ISBLANK('Case Data Entry'!W511)),"OK",NA())))</f>
        <v>#N/A</v>
      </c>
      <c r="X511" s="41" t="e">
        <f>IF(AND('Case Data Entry'!W511='DO NOT USE_School Picklist'!$D$3,ISBLANK('Case Data Entry'!X511)),"Symptom Onset Date is required if Ever Symptomatic is Yes",IF('DO NOT USE_Case Formulas'!A511,"OK",NA()))</f>
        <v>#N/A</v>
      </c>
      <c r="Y511" s="41"/>
      <c r="Z511" s="41" t="e">
        <f ca="1">IF(AND('DO NOT USE_Case Formulas'!A511,ISBLANK('Case Data Entry'!Z511)),"Lab Result Test Date is required",IF('Case Data Entry'!Z511&gt;'DO NOT USE_School Picklist'!$C$3,"Test Date cannot be a future date",IF(NOT(ISBLANK('Case Data Entry'!Z511)),"OK",NA())))</f>
        <v>#N/A</v>
      </c>
      <c r="AA511" s="41" t="e">
        <f>IF(AND(NOT(ISBLANK('Case Data Entry'!AA511)),ISNA(VLOOKUP('Case Data Entry'!AA511,'DO NOT USE_School Picklist'!$R$3:$R$7,1,FALSE))),"Please select a value from the drop-down menu",IF('DO NOT USE_Case Formulas'!A511,"OK",NA()))</f>
        <v>#N/A</v>
      </c>
      <c r="AB511" s="41" t="e">
        <f>IF(AND(NOT(ISBLANK('Case Data Entry'!AB511)),ISNA(VLOOKUP('Case Data Entry'!AB511,'DO NOT USE_School Picklist'!$Q$3:$Q$8,1,FALSE))),"Please select a value from the drop-down menu",IF('DO NOT USE_Case Formulas'!A511,"OK",NA()))</f>
        <v>#N/A</v>
      </c>
    </row>
    <row r="512" spans="1:28" x14ac:dyDescent="0.25">
      <c r="A512" s="40" t="e">
        <f>IF('DO NOT USE_Case Formulas'!A512,IF('DO NOT USE_Case Formulas'!B512,"Not all required fields are completed","OK"),NA())</f>
        <v>#N/A</v>
      </c>
      <c r="B512" s="41" t="e">
        <f>IF(AND('DO NOT USE_Case Formulas'!A512,ISBLANK('Case Data Entry'!B512)),"First Name is required",IF(NOT(ISBLANK('Case Data Entry'!B512)),"OK",NA()))</f>
        <v>#N/A</v>
      </c>
      <c r="C512" s="41" t="e">
        <f>IF(AND('DO NOT USE_Case Formulas'!A512,ISBLANK('Case Data Entry'!C512)),"Last Name is required",IF(NOT(ISBLANK('Case Data Entry'!C512)),"OK",NA()))</f>
        <v>#N/A</v>
      </c>
      <c r="D512" s="41" t="e">
        <f>IF(AND('DO NOT USE_Case Formulas'!A512,ISBLANK('Case Data Entry'!D512)),"Birthdate is required",IF(NOT(ISBLANK('Case Data Entry'!D512)),"OK",NA()))</f>
        <v>#N/A</v>
      </c>
      <c r="E512" s="41" t="e">
        <f>IF(AND('DO NOT USE_Case Formulas'!A512,ISBLANK('Case Data Entry'!E512)),"Mobile Phone is required",IF(NOT(ISBLANK('Case Data Entry'!E512)),IF(AND(ISNUMBER(VALUE('Case Data Entry'!E512)),LEFT('Case Data Entry'!E512,1)&lt;&gt;"1",LEN('Case Data Entry'!E512)=10),"OK","Phone number must be valid format"),NA()))</f>
        <v>#N/A</v>
      </c>
      <c r="F512" s="41" t="e">
        <f>IF(LEN('Case Data Entry'!F512)&gt;255,"Home Street Address must be less than 255 characters",IF('DO NOT USE_Case Formulas'!A512,"OK",NA()))</f>
        <v>#N/A</v>
      </c>
      <c r="G512" s="41" t="e">
        <f>IF(LEN('Case Data Entry'!G512)&gt;40,"City must be less than 40 characters",IF('DO NOT USE_Case Formulas'!A512,"OK",NA()))</f>
        <v>#N/A</v>
      </c>
      <c r="H512" s="41" t="e">
        <f>IF(AND(NOT(ISBLANK('Case Data Entry'!H512)),ISNA(VLOOKUP('Case Data Entry'!H512,'DO NOT USE_School Picklist'!$P$3:$P$52,1,FALSE))),"Please select a value from the drop-down menu",IF('DO NOT USE_Case Formulas'!A512,"OK",NA()))</f>
        <v>#N/A</v>
      </c>
      <c r="I512" s="41" t="e">
        <f>IF(AND('DO NOT USE_Case Formulas'!A512,ISBLANK('Case Data Entry'!I512)),"Zip is required",IF(ISBLANK('Case Data Entry'!I512),NA(),"OK"))</f>
        <v>#N/A</v>
      </c>
      <c r="J512" s="41" t="e">
        <f>IF(AND('DO NOT USE_Case Formulas'!A512,ISBLANK('Case Data Entry'!J512)),"Student or Staff? is required",IF(ISBLANK('Case Data Entry'!J512),NA(),IF(ISNA(VLOOKUP('Case Data Entry'!J512,'DO NOT USE_School Picklist'!$B$3:$B$6,1,FALSE)),"Please select a value from the drop-down menu","OK")))</f>
        <v>#N/A</v>
      </c>
      <c r="K512" s="41" t="e">
        <f>IF(AND('Case Data Entry'!J512='DO NOT USE_School Picklist'!$B$4,ISBLANK('Case Data Entry'!K512)),"Occupation/Job Title is required if Student or Staff? is Yes, staff/faculty or volunteer",IF('DO NOT USE_Case Formulas'!A512,"OK",NA()))</f>
        <v>#N/A</v>
      </c>
      <c r="L512" s="41" t="e">
        <f ca="1">IF('Case Data Entry'!L512&gt;'DO NOT USE_School Picklist'!$C$3,"Date last on school campus/facility cannot be a future date",IF('DO NOT USE_Case Formulas'!A512,IF(ISBLANK('Case Data Entry'!L512),"Date last on school campus/facility is required","OK"),NA()))</f>
        <v>#N/A</v>
      </c>
      <c r="M512" s="41" t="e">
        <f>IF(AND('DO NOT USE_Case Formulas'!A512,ISBLANK('Case Data Entry'!M512)),"Specific Place in the Location is required",IF(ISBLANK('Case Data Entry'!M512),NA(),"OK"))</f>
        <v>#N/A</v>
      </c>
      <c r="N512" s="41" t="e">
        <f>IF(LEN('Case Data Entry'!N512)&gt;50,"Parent/Guardian Name must be less than 50 characters",IF('DO NOT USE_Case Formulas'!A512,"OK",NA()))</f>
        <v>#N/A</v>
      </c>
      <c r="O512" s="41" t="e">
        <f>IF(NOT(ISBLANK('Case Data Entry'!O512)),IF(AND(ISNUMBER('Case Data Entry'!O512),LEFT('Case Data Entry'!O512,1)&lt;&gt;"1",LEN('Case Data Entry'!O512)=10),"OK","Phone number must be valid format"),IF('DO NOT USE_Case Formulas'!A512,"OK",NA()))</f>
        <v>#N/A</v>
      </c>
      <c r="P512" s="41" t="e">
        <f>IF(AND(NOT(ISBLANK('Case Data Entry'!P512)),ISNA(VLOOKUP('Case Data Entry'!P512,'DO NOT USE_School Picklist'!$E$3:$E$10,1,FALSE))),"Please select a value from the drop-down menu",IF('DO NOT USE_Case Formulas'!A512,"OK",NA()))</f>
        <v>#N/A</v>
      </c>
      <c r="Q512" s="41" t="e">
        <f>IF(AND(NOT(ISBLANK('Case Data Entry'!Q512)),ISNA(VLOOKUP('Case Data Entry'!Q512,'DO NOT USE_School Picklist'!$F$3:$F$16,1,FALSE))),"Please select a value from the drop-down menu",IF('DO NOT USE_Case Formulas'!A512,"OK",NA()))</f>
        <v>#N/A</v>
      </c>
      <c r="R512" s="41" t="e">
        <f>IF(LEN('Case Data Entry'!R512)&gt;100,"Classroom(s) must be less than 100 characters",IF('DO NOT USE_Case Formulas'!A512,"OK",NA()))</f>
        <v>#N/A</v>
      </c>
      <c r="S512" s="41" t="e">
        <f>IF(AND(NOT(ISBLANK('Case Data Entry'!S512)),ISNA(VLOOKUP('Case Data Entry'!S512,'DO NOT USE_School Picklist'!$S$3:$S$12,1,FALSE))),"Please select a value from the drop-down menu",IF('DO NOT USE_Case Formulas'!A512,"OK",NA()))</f>
        <v>#N/A</v>
      </c>
      <c r="T512" s="41" t="e">
        <f>IF(AND(NOT(ISBLANK('Case Data Entry'!T512)),ISNA(VLOOKUP('Case Data Entry'!T512,'DO NOT USE_School Picklist'!$S$3:$S$12,1,FALSE))),"Please select a value from the drop-down menu",IF('DO NOT USE_Case Formulas'!A512,"OK",NA()))</f>
        <v>#N/A</v>
      </c>
      <c r="U512" s="41" t="e">
        <f>IF(LEN('Case Data Entry'!U512)&gt;80,"Name of Education Group must be less than 80 characters",IF('DO NOT USE_Case Formulas'!A512,"OK",NA()))</f>
        <v>#N/A</v>
      </c>
      <c r="V512" s="41" t="e">
        <f>IF(AND(NOT(ISBLANK('Case Data Entry'!V512)),ISNA(VLOOKUP('Case Data Entry'!V512,'DO NOT USE_School Picklist'!$K$3:$K$6,1,FALSE))),"Please select a value from the drop-down menu",IF('DO NOT USE_Case Formulas'!A512,"OK",NA()))</f>
        <v>#N/A</v>
      </c>
      <c r="W512" s="41" t="e">
        <f>IF(AND('DO NOT USE_Case Formulas'!A512,ISBLANK('Case Data Entry'!W512)),"Has this person had symptoms? is required",IF(AND(NOT(ISBLANK('Case Data Entry'!W512)),ISNA(VLOOKUP('Case Data Entry'!W512,'DO NOT USE_School Picklist'!$D$3:$D$5,1,FALSE))),"Please select a value from the drop-down menu",IF(NOT(ISBLANK('Case Data Entry'!W512)),"OK",NA())))</f>
        <v>#N/A</v>
      </c>
      <c r="X512" s="41" t="e">
        <f>IF(AND('Case Data Entry'!W512='DO NOT USE_School Picklist'!$D$3,ISBLANK('Case Data Entry'!X512)),"Symptom Onset Date is required if Ever Symptomatic is Yes",IF('DO NOT USE_Case Formulas'!A512,"OK",NA()))</f>
        <v>#N/A</v>
      </c>
      <c r="Y512" s="41"/>
      <c r="Z512" s="41" t="e">
        <f ca="1">IF(AND('DO NOT USE_Case Formulas'!A512,ISBLANK('Case Data Entry'!Z512)),"Lab Result Test Date is required",IF('Case Data Entry'!Z512&gt;'DO NOT USE_School Picklist'!$C$3,"Test Date cannot be a future date",IF(NOT(ISBLANK('Case Data Entry'!Z512)),"OK",NA())))</f>
        <v>#N/A</v>
      </c>
      <c r="AA512" s="41" t="e">
        <f>IF(AND(NOT(ISBLANK('Case Data Entry'!AA512)),ISNA(VLOOKUP('Case Data Entry'!AA512,'DO NOT USE_School Picklist'!$R$3:$R$7,1,FALSE))),"Please select a value from the drop-down menu",IF('DO NOT USE_Case Formulas'!A512,"OK",NA()))</f>
        <v>#N/A</v>
      </c>
      <c r="AB512" s="41" t="e">
        <f>IF(AND(NOT(ISBLANK('Case Data Entry'!AB512)),ISNA(VLOOKUP('Case Data Entry'!AB512,'DO NOT USE_School Picklist'!$Q$3:$Q$8,1,FALSE))),"Please select a value from the drop-down menu",IF('DO NOT USE_Case Formulas'!A512,"OK",NA()))</f>
        <v>#N/A</v>
      </c>
    </row>
    <row r="513" spans="1:28" x14ac:dyDescent="0.25">
      <c r="A513" s="40" t="e">
        <f>IF('DO NOT USE_Case Formulas'!A513,IF('DO NOT USE_Case Formulas'!B513,"Not all required fields are completed","OK"),NA())</f>
        <v>#N/A</v>
      </c>
      <c r="B513" s="41" t="e">
        <f>IF(AND('DO NOT USE_Case Formulas'!A513,ISBLANK('Case Data Entry'!B513)),"First Name is required",IF(NOT(ISBLANK('Case Data Entry'!B513)),"OK",NA()))</f>
        <v>#N/A</v>
      </c>
      <c r="C513" s="41" t="e">
        <f>IF(AND('DO NOT USE_Case Formulas'!A513,ISBLANK('Case Data Entry'!C513)),"Last Name is required",IF(NOT(ISBLANK('Case Data Entry'!C513)),"OK",NA()))</f>
        <v>#N/A</v>
      </c>
      <c r="D513" s="41" t="e">
        <f>IF(AND('DO NOT USE_Case Formulas'!A513,ISBLANK('Case Data Entry'!D513)),"Birthdate is required",IF(NOT(ISBLANK('Case Data Entry'!D513)),"OK",NA()))</f>
        <v>#N/A</v>
      </c>
      <c r="E513" s="41" t="e">
        <f>IF(AND('DO NOT USE_Case Formulas'!A513,ISBLANK('Case Data Entry'!E513)),"Mobile Phone is required",IF(NOT(ISBLANK('Case Data Entry'!E513)),IF(AND(ISNUMBER(VALUE('Case Data Entry'!E513)),LEFT('Case Data Entry'!E513,1)&lt;&gt;"1",LEN('Case Data Entry'!E513)=10),"OK","Phone number must be valid format"),NA()))</f>
        <v>#N/A</v>
      </c>
      <c r="F513" s="41" t="e">
        <f>IF(LEN('Case Data Entry'!F513)&gt;255,"Home Street Address must be less than 255 characters",IF('DO NOT USE_Case Formulas'!A513,"OK",NA()))</f>
        <v>#N/A</v>
      </c>
      <c r="G513" s="41" t="e">
        <f>IF(LEN('Case Data Entry'!G513)&gt;40,"City must be less than 40 characters",IF('DO NOT USE_Case Formulas'!A513,"OK",NA()))</f>
        <v>#N/A</v>
      </c>
      <c r="H513" s="41" t="e">
        <f>IF(AND(NOT(ISBLANK('Case Data Entry'!H513)),ISNA(VLOOKUP('Case Data Entry'!H513,'DO NOT USE_School Picklist'!$P$3:$P$52,1,FALSE))),"Please select a value from the drop-down menu",IF('DO NOT USE_Case Formulas'!A513,"OK",NA()))</f>
        <v>#N/A</v>
      </c>
      <c r="I513" s="41" t="e">
        <f>IF(AND('DO NOT USE_Case Formulas'!A513,ISBLANK('Case Data Entry'!I513)),"Zip is required",IF(ISBLANK('Case Data Entry'!I513),NA(),"OK"))</f>
        <v>#N/A</v>
      </c>
      <c r="J513" s="41" t="e">
        <f>IF(AND('DO NOT USE_Case Formulas'!A513,ISBLANK('Case Data Entry'!J513)),"Student or Staff? is required",IF(ISBLANK('Case Data Entry'!J513),NA(),IF(ISNA(VLOOKUP('Case Data Entry'!J513,'DO NOT USE_School Picklist'!$B$3:$B$6,1,FALSE)),"Please select a value from the drop-down menu","OK")))</f>
        <v>#N/A</v>
      </c>
      <c r="K513" s="41" t="e">
        <f>IF(AND('Case Data Entry'!J513='DO NOT USE_School Picklist'!$B$4,ISBLANK('Case Data Entry'!K513)),"Occupation/Job Title is required if Student or Staff? is Yes, staff/faculty or volunteer",IF('DO NOT USE_Case Formulas'!A513,"OK",NA()))</f>
        <v>#N/A</v>
      </c>
      <c r="L513" s="41" t="e">
        <f ca="1">IF('Case Data Entry'!L513&gt;'DO NOT USE_School Picklist'!$C$3,"Date last on school campus/facility cannot be a future date",IF('DO NOT USE_Case Formulas'!A513,IF(ISBLANK('Case Data Entry'!L513),"Date last on school campus/facility is required","OK"),NA()))</f>
        <v>#N/A</v>
      </c>
      <c r="M513" s="41" t="e">
        <f>IF(AND('DO NOT USE_Case Formulas'!A513,ISBLANK('Case Data Entry'!M513)),"Specific Place in the Location is required",IF(ISBLANK('Case Data Entry'!M513),NA(),"OK"))</f>
        <v>#N/A</v>
      </c>
      <c r="N513" s="41" t="e">
        <f>IF(LEN('Case Data Entry'!N513)&gt;50,"Parent/Guardian Name must be less than 50 characters",IF('DO NOT USE_Case Formulas'!A513,"OK",NA()))</f>
        <v>#N/A</v>
      </c>
      <c r="O513" s="41" t="e">
        <f>IF(NOT(ISBLANK('Case Data Entry'!O513)),IF(AND(ISNUMBER('Case Data Entry'!O513),LEFT('Case Data Entry'!O513,1)&lt;&gt;"1",LEN('Case Data Entry'!O513)=10),"OK","Phone number must be valid format"),IF('DO NOT USE_Case Formulas'!A513,"OK",NA()))</f>
        <v>#N/A</v>
      </c>
      <c r="P513" s="41" t="e">
        <f>IF(AND(NOT(ISBLANK('Case Data Entry'!P513)),ISNA(VLOOKUP('Case Data Entry'!P513,'DO NOT USE_School Picklist'!$E$3:$E$10,1,FALSE))),"Please select a value from the drop-down menu",IF('DO NOT USE_Case Formulas'!A513,"OK",NA()))</f>
        <v>#N/A</v>
      </c>
      <c r="Q513" s="41" t="e">
        <f>IF(AND(NOT(ISBLANK('Case Data Entry'!Q513)),ISNA(VLOOKUP('Case Data Entry'!Q513,'DO NOT USE_School Picklist'!$F$3:$F$16,1,FALSE))),"Please select a value from the drop-down menu",IF('DO NOT USE_Case Formulas'!A513,"OK",NA()))</f>
        <v>#N/A</v>
      </c>
      <c r="R513" s="41" t="e">
        <f>IF(LEN('Case Data Entry'!R513)&gt;100,"Classroom(s) must be less than 100 characters",IF('DO NOT USE_Case Formulas'!A513,"OK",NA()))</f>
        <v>#N/A</v>
      </c>
      <c r="S513" s="41" t="e">
        <f>IF(AND(NOT(ISBLANK('Case Data Entry'!S513)),ISNA(VLOOKUP('Case Data Entry'!S513,'DO NOT USE_School Picklist'!$S$3:$S$12,1,FALSE))),"Please select a value from the drop-down menu",IF('DO NOT USE_Case Formulas'!A513,"OK",NA()))</f>
        <v>#N/A</v>
      </c>
      <c r="T513" s="41" t="e">
        <f>IF(AND(NOT(ISBLANK('Case Data Entry'!T513)),ISNA(VLOOKUP('Case Data Entry'!T513,'DO NOT USE_School Picklist'!$S$3:$S$12,1,FALSE))),"Please select a value from the drop-down menu",IF('DO NOT USE_Case Formulas'!A513,"OK",NA()))</f>
        <v>#N/A</v>
      </c>
      <c r="U513" s="41" t="e">
        <f>IF(LEN('Case Data Entry'!U513)&gt;80,"Name of Education Group must be less than 80 characters",IF('DO NOT USE_Case Formulas'!A513,"OK",NA()))</f>
        <v>#N/A</v>
      </c>
      <c r="V513" s="41" t="e">
        <f>IF(AND(NOT(ISBLANK('Case Data Entry'!V513)),ISNA(VLOOKUP('Case Data Entry'!V513,'DO NOT USE_School Picklist'!$K$3:$K$6,1,FALSE))),"Please select a value from the drop-down menu",IF('DO NOT USE_Case Formulas'!A513,"OK",NA()))</f>
        <v>#N/A</v>
      </c>
      <c r="W513" s="41" t="e">
        <f>IF(AND('DO NOT USE_Case Formulas'!A513,ISBLANK('Case Data Entry'!W513)),"Has this person had symptoms? is required",IF(AND(NOT(ISBLANK('Case Data Entry'!W513)),ISNA(VLOOKUP('Case Data Entry'!W513,'DO NOT USE_School Picklist'!$D$3:$D$5,1,FALSE))),"Please select a value from the drop-down menu",IF(NOT(ISBLANK('Case Data Entry'!W513)),"OK",NA())))</f>
        <v>#N/A</v>
      </c>
      <c r="X513" s="41" t="e">
        <f>IF(AND('Case Data Entry'!W513='DO NOT USE_School Picklist'!$D$3,ISBLANK('Case Data Entry'!X513)),"Symptom Onset Date is required if Ever Symptomatic is Yes",IF('DO NOT USE_Case Formulas'!A513,"OK",NA()))</f>
        <v>#N/A</v>
      </c>
      <c r="Y513" s="41"/>
      <c r="Z513" s="41" t="e">
        <f ca="1">IF(AND('DO NOT USE_Case Formulas'!A513,ISBLANK('Case Data Entry'!Z513)),"Lab Result Test Date is required",IF('Case Data Entry'!Z513&gt;'DO NOT USE_School Picklist'!$C$3,"Test Date cannot be a future date",IF(NOT(ISBLANK('Case Data Entry'!Z513)),"OK",NA())))</f>
        <v>#N/A</v>
      </c>
      <c r="AA513" s="41" t="e">
        <f>IF(AND(NOT(ISBLANK('Case Data Entry'!AA513)),ISNA(VLOOKUP('Case Data Entry'!AA513,'DO NOT USE_School Picklist'!$R$3:$R$7,1,FALSE))),"Please select a value from the drop-down menu",IF('DO NOT USE_Case Formulas'!A513,"OK",NA()))</f>
        <v>#N/A</v>
      </c>
      <c r="AB513" s="41" t="e">
        <f>IF(AND(NOT(ISBLANK('Case Data Entry'!AB513)),ISNA(VLOOKUP('Case Data Entry'!AB513,'DO NOT USE_School Picklist'!$Q$3:$Q$8,1,FALSE))),"Please select a value from the drop-down menu",IF('DO NOT USE_Case Formulas'!A513,"OK",NA()))</f>
        <v>#N/A</v>
      </c>
    </row>
    <row r="514" spans="1:28" x14ac:dyDescent="0.25">
      <c r="A514" s="40" t="e">
        <f>IF('DO NOT USE_Case Formulas'!A514,IF('DO NOT USE_Case Formulas'!B514,"Not all required fields are completed","OK"),NA())</f>
        <v>#N/A</v>
      </c>
      <c r="B514" s="41" t="e">
        <f>IF(AND('DO NOT USE_Case Formulas'!A514,ISBLANK('Case Data Entry'!B514)),"First Name is required",IF(NOT(ISBLANK('Case Data Entry'!B514)),"OK",NA()))</f>
        <v>#N/A</v>
      </c>
      <c r="C514" s="41" t="e">
        <f>IF(AND('DO NOT USE_Case Formulas'!A514,ISBLANK('Case Data Entry'!C514)),"Last Name is required",IF(NOT(ISBLANK('Case Data Entry'!C514)),"OK",NA()))</f>
        <v>#N/A</v>
      </c>
      <c r="D514" s="41" t="e">
        <f>IF(AND('DO NOT USE_Case Formulas'!A514,ISBLANK('Case Data Entry'!D514)),"Birthdate is required",IF(NOT(ISBLANK('Case Data Entry'!D514)),"OK",NA()))</f>
        <v>#N/A</v>
      </c>
      <c r="E514" s="41" t="e">
        <f>IF(AND('DO NOT USE_Case Formulas'!A514,ISBLANK('Case Data Entry'!E514)),"Mobile Phone is required",IF(NOT(ISBLANK('Case Data Entry'!E514)),IF(AND(ISNUMBER(VALUE('Case Data Entry'!E514)),LEFT('Case Data Entry'!E514,1)&lt;&gt;"1",LEN('Case Data Entry'!E514)=10),"OK","Phone number must be valid format"),NA()))</f>
        <v>#N/A</v>
      </c>
      <c r="F514" s="41" t="e">
        <f>IF(LEN('Case Data Entry'!F514)&gt;255,"Home Street Address must be less than 255 characters",IF('DO NOT USE_Case Formulas'!A514,"OK",NA()))</f>
        <v>#N/A</v>
      </c>
      <c r="G514" s="41" t="e">
        <f>IF(LEN('Case Data Entry'!G514)&gt;40,"City must be less than 40 characters",IF('DO NOT USE_Case Formulas'!A514,"OK",NA()))</f>
        <v>#N/A</v>
      </c>
      <c r="H514" s="41" t="e">
        <f>IF(AND(NOT(ISBLANK('Case Data Entry'!H514)),ISNA(VLOOKUP('Case Data Entry'!H514,'DO NOT USE_School Picklist'!$P$3:$P$52,1,FALSE))),"Please select a value from the drop-down menu",IF('DO NOT USE_Case Formulas'!A514,"OK",NA()))</f>
        <v>#N/A</v>
      </c>
      <c r="I514" s="41" t="e">
        <f>IF(AND('DO NOT USE_Case Formulas'!A514,ISBLANK('Case Data Entry'!I514)),"Zip is required",IF(ISBLANK('Case Data Entry'!I514),NA(),"OK"))</f>
        <v>#N/A</v>
      </c>
      <c r="J514" s="41" t="e">
        <f>IF(AND('DO NOT USE_Case Formulas'!A514,ISBLANK('Case Data Entry'!J514)),"Student or Staff? is required",IF(ISBLANK('Case Data Entry'!J514),NA(),IF(ISNA(VLOOKUP('Case Data Entry'!J514,'DO NOT USE_School Picklist'!$B$3:$B$6,1,FALSE)),"Please select a value from the drop-down menu","OK")))</f>
        <v>#N/A</v>
      </c>
      <c r="K514" s="41" t="e">
        <f>IF(AND('Case Data Entry'!J514='DO NOT USE_School Picklist'!$B$4,ISBLANK('Case Data Entry'!K514)),"Occupation/Job Title is required if Student or Staff? is Yes, staff/faculty or volunteer",IF('DO NOT USE_Case Formulas'!A514,"OK",NA()))</f>
        <v>#N/A</v>
      </c>
      <c r="L514" s="41" t="e">
        <f ca="1">IF('Case Data Entry'!L514&gt;'DO NOT USE_School Picklist'!$C$3,"Date last on school campus/facility cannot be a future date",IF('DO NOT USE_Case Formulas'!A514,IF(ISBLANK('Case Data Entry'!L514),"Date last on school campus/facility is required","OK"),NA()))</f>
        <v>#N/A</v>
      </c>
      <c r="M514" s="41" t="e">
        <f>IF(AND('DO NOT USE_Case Formulas'!A514,ISBLANK('Case Data Entry'!M514)),"Specific Place in the Location is required",IF(ISBLANK('Case Data Entry'!M514),NA(),"OK"))</f>
        <v>#N/A</v>
      </c>
      <c r="N514" s="41" t="e">
        <f>IF(LEN('Case Data Entry'!N514)&gt;50,"Parent/Guardian Name must be less than 50 characters",IF('DO NOT USE_Case Formulas'!A514,"OK",NA()))</f>
        <v>#N/A</v>
      </c>
      <c r="O514" s="41" t="e">
        <f>IF(NOT(ISBLANK('Case Data Entry'!O514)),IF(AND(ISNUMBER('Case Data Entry'!O514),LEFT('Case Data Entry'!O514,1)&lt;&gt;"1",LEN('Case Data Entry'!O514)=10),"OK","Phone number must be valid format"),IF('DO NOT USE_Case Formulas'!A514,"OK",NA()))</f>
        <v>#N/A</v>
      </c>
      <c r="P514" s="41" t="e">
        <f>IF(AND(NOT(ISBLANK('Case Data Entry'!P514)),ISNA(VLOOKUP('Case Data Entry'!P514,'DO NOT USE_School Picklist'!$E$3:$E$10,1,FALSE))),"Please select a value from the drop-down menu",IF('DO NOT USE_Case Formulas'!A514,"OK",NA()))</f>
        <v>#N/A</v>
      </c>
      <c r="Q514" s="41" t="e">
        <f>IF(AND(NOT(ISBLANK('Case Data Entry'!Q514)),ISNA(VLOOKUP('Case Data Entry'!Q514,'DO NOT USE_School Picklist'!$F$3:$F$16,1,FALSE))),"Please select a value from the drop-down menu",IF('DO NOT USE_Case Formulas'!A514,"OK",NA()))</f>
        <v>#N/A</v>
      </c>
      <c r="R514" s="41" t="e">
        <f>IF(LEN('Case Data Entry'!R514)&gt;100,"Classroom(s) must be less than 100 characters",IF('DO NOT USE_Case Formulas'!A514,"OK",NA()))</f>
        <v>#N/A</v>
      </c>
      <c r="S514" s="41" t="e">
        <f>IF(AND(NOT(ISBLANK('Case Data Entry'!S514)),ISNA(VLOOKUP('Case Data Entry'!S514,'DO NOT USE_School Picklist'!$S$3:$S$12,1,FALSE))),"Please select a value from the drop-down menu",IF('DO NOT USE_Case Formulas'!A514,"OK",NA()))</f>
        <v>#N/A</v>
      </c>
      <c r="T514" s="41" t="e">
        <f>IF(AND(NOT(ISBLANK('Case Data Entry'!T514)),ISNA(VLOOKUP('Case Data Entry'!T514,'DO NOT USE_School Picklist'!$S$3:$S$12,1,FALSE))),"Please select a value from the drop-down menu",IF('DO NOT USE_Case Formulas'!A514,"OK",NA()))</f>
        <v>#N/A</v>
      </c>
      <c r="U514" s="41" t="e">
        <f>IF(LEN('Case Data Entry'!U514)&gt;80,"Name of Education Group must be less than 80 characters",IF('DO NOT USE_Case Formulas'!A514,"OK",NA()))</f>
        <v>#N/A</v>
      </c>
      <c r="V514" s="41" t="e">
        <f>IF(AND(NOT(ISBLANK('Case Data Entry'!V514)),ISNA(VLOOKUP('Case Data Entry'!V514,'DO NOT USE_School Picklist'!$K$3:$K$6,1,FALSE))),"Please select a value from the drop-down menu",IF('DO NOT USE_Case Formulas'!A514,"OK",NA()))</f>
        <v>#N/A</v>
      </c>
      <c r="W514" s="41" t="e">
        <f>IF(AND('DO NOT USE_Case Formulas'!A514,ISBLANK('Case Data Entry'!W514)),"Has this person had symptoms? is required",IF(AND(NOT(ISBLANK('Case Data Entry'!W514)),ISNA(VLOOKUP('Case Data Entry'!W514,'DO NOT USE_School Picklist'!$D$3:$D$5,1,FALSE))),"Please select a value from the drop-down menu",IF(NOT(ISBLANK('Case Data Entry'!W514)),"OK",NA())))</f>
        <v>#N/A</v>
      </c>
      <c r="X514" s="41" t="e">
        <f>IF(AND('Case Data Entry'!W514='DO NOT USE_School Picklist'!$D$3,ISBLANK('Case Data Entry'!X514)),"Symptom Onset Date is required if Ever Symptomatic is Yes",IF('DO NOT USE_Case Formulas'!A514,"OK",NA()))</f>
        <v>#N/A</v>
      </c>
      <c r="Y514" s="41"/>
      <c r="Z514" s="41" t="e">
        <f ca="1">IF(AND('DO NOT USE_Case Formulas'!A514,ISBLANK('Case Data Entry'!Z514)),"Lab Result Test Date is required",IF('Case Data Entry'!Z514&gt;'DO NOT USE_School Picklist'!$C$3,"Test Date cannot be a future date",IF(NOT(ISBLANK('Case Data Entry'!Z514)),"OK",NA())))</f>
        <v>#N/A</v>
      </c>
      <c r="AA514" s="41" t="e">
        <f>IF(AND(NOT(ISBLANK('Case Data Entry'!AA514)),ISNA(VLOOKUP('Case Data Entry'!AA514,'DO NOT USE_School Picklist'!$R$3:$R$7,1,FALSE))),"Please select a value from the drop-down menu",IF('DO NOT USE_Case Formulas'!A514,"OK",NA()))</f>
        <v>#N/A</v>
      </c>
      <c r="AB514" s="41" t="e">
        <f>IF(AND(NOT(ISBLANK('Case Data Entry'!AB514)),ISNA(VLOOKUP('Case Data Entry'!AB514,'DO NOT USE_School Picklist'!$Q$3:$Q$8,1,FALSE))),"Please select a value from the drop-down menu",IF('DO NOT USE_Case Formulas'!A514,"OK",NA()))</f>
        <v>#N/A</v>
      </c>
    </row>
    <row r="515" spans="1:28" x14ac:dyDescent="0.25">
      <c r="A515" s="40" t="e">
        <f>IF('DO NOT USE_Case Formulas'!A515,IF('DO NOT USE_Case Formulas'!B515,"Not all required fields are completed","OK"),NA())</f>
        <v>#N/A</v>
      </c>
      <c r="B515" s="41" t="e">
        <f>IF(AND('DO NOT USE_Case Formulas'!A515,ISBLANK('Case Data Entry'!B515)),"First Name is required",IF(NOT(ISBLANK('Case Data Entry'!B515)),"OK",NA()))</f>
        <v>#N/A</v>
      </c>
      <c r="C515" s="41" t="e">
        <f>IF(AND('DO NOT USE_Case Formulas'!A515,ISBLANK('Case Data Entry'!C515)),"Last Name is required",IF(NOT(ISBLANK('Case Data Entry'!C515)),"OK",NA()))</f>
        <v>#N/A</v>
      </c>
      <c r="D515" s="41" t="e">
        <f>IF(AND('DO NOT USE_Case Formulas'!A515,ISBLANK('Case Data Entry'!D515)),"Birthdate is required",IF(NOT(ISBLANK('Case Data Entry'!D515)),"OK",NA()))</f>
        <v>#N/A</v>
      </c>
      <c r="E515" s="41" t="e">
        <f>IF(AND('DO NOT USE_Case Formulas'!A515,ISBLANK('Case Data Entry'!E515)),"Mobile Phone is required",IF(NOT(ISBLANK('Case Data Entry'!E515)),IF(AND(ISNUMBER(VALUE('Case Data Entry'!E515)),LEFT('Case Data Entry'!E515,1)&lt;&gt;"1",LEN('Case Data Entry'!E515)=10),"OK","Phone number must be valid format"),NA()))</f>
        <v>#N/A</v>
      </c>
      <c r="F515" s="41" t="e">
        <f>IF(LEN('Case Data Entry'!F515)&gt;255,"Home Street Address must be less than 255 characters",IF('DO NOT USE_Case Formulas'!A515,"OK",NA()))</f>
        <v>#N/A</v>
      </c>
      <c r="G515" s="41" t="e">
        <f>IF(LEN('Case Data Entry'!G515)&gt;40,"City must be less than 40 characters",IF('DO NOT USE_Case Formulas'!A515,"OK",NA()))</f>
        <v>#N/A</v>
      </c>
      <c r="H515" s="41" t="e">
        <f>IF(AND(NOT(ISBLANK('Case Data Entry'!H515)),ISNA(VLOOKUP('Case Data Entry'!H515,'DO NOT USE_School Picklist'!$P$3:$P$52,1,FALSE))),"Please select a value from the drop-down menu",IF('DO NOT USE_Case Formulas'!A515,"OK",NA()))</f>
        <v>#N/A</v>
      </c>
      <c r="I515" s="41" t="e">
        <f>IF(AND('DO NOT USE_Case Formulas'!A515,ISBLANK('Case Data Entry'!I515)),"Zip is required",IF(ISBLANK('Case Data Entry'!I515),NA(),"OK"))</f>
        <v>#N/A</v>
      </c>
      <c r="J515" s="41" t="e">
        <f>IF(AND('DO NOT USE_Case Formulas'!A515,ISBLANK('Case Data Entry'!J515)),"Student or Staff? is required",IF(ISBLANK('Case Data Entry'!J515),NA(),IF(ISNA(VLOOKUP('Case Data Entry'!J515,'DO NOT USE_School Picklist'!$B$3:$B$6,1,FALSE)),"Please select a value from the drop-down menu","OK")))</f>
        <v>#N/A</v>
      </c>
      <c r="K515" s="41" t="e">
        <f>IF(AND('Case Data Entry'!J515='DO NOT USE_School Picklist'!$B$4,ISBLANK('Case Data Entry'!K515)),"Occupation/Job Title is required if Student or Staff? is Yes, staff/faculty or volunteer",IF('DO NOT USE_Case Formulas'!A515,"OK",NA()))</f>
        <v>#N/A</v>
      </c>
      <c r="L515" s="41" t="e">
        <f ca="1">IF('Case Data Entry'!L515&gt;'DO NOT USE_School Picklist'!$C$3,"Date last on school campus/facility cannot be a future date",IF('DO NOT USE_Case Formulas'!A515,IF(ISBLANK('Case Data Entry'!L515),"Date last on school campus/facility is required","OK"),NA()))</f>
        <v>#N/A</v>
      </c>
      <c r="M515" s="41" t="e">
        <f>IF(AND('DO NOT USE_Case Formulas'!A515,ISBLANK('Case Data Entry'!M515)),"Specific Place in the Location is required",IF(ISBLANK('Case Data Entry'!M515),NA(),"OK"))</f>
        <v>#N/A</v>
      </c>
      <c r="N515" s="41" t="e">
        <f>IF(LEN('Case Data Entry'!N515)&gt;50,"Parent/Guardian Name must be less than 50 characters",IF('DO NOT USE_Case Formulas'!A515,"OK",NA()))</f>
        <v>#N/A</v>
      </c>
      <c r="O515" s="41" t="e">
        <f>IF(NOT(ISBLANK('Case Data Entry'!O515)),IF(AND(ISNUMBER('Case Data Entry'!O515),LEFT('Case Data Entry'!O515,1)&lt;&gt;"1",LEN('Case Data Entry'!O515)=10),"OK","Phone number must be valid format"),IF('DO NOT USE_Case Formulas'!A515,"OK",NA()))</f>
        <v>#N/A</v>
      </c>
      <c r="P515" s="41" t="e">
        <f>IF(AND(NOT(ISBLANK('Case Data Entry'!P515)),ISNA(VLOOKUP('Case Data Entry'!P515,'DO NOT USE_School Picklist'!$E$3:$E$10,1,FALSE))),"Please select a value from the drop-down menu",IF('DO NOT USE_Case Formulas'!A515,"OK",NA()))</f>
        <v>#N/A</v>
      </c>
      <c r="Q515" s="41" t="e">
        <f>IF(AND(NOT(ISBLANK('Case Data Entry'!Q515)),ISNA(VLOOKUP('Case Data Entry'!Q515,'DO NOT USE_School Picklist'!$F$3:$F$16,1,FALSE))),"Please select a value from the drop-down menu",IF('DO NOT USE_Case Formulas'!A515,"OK",NA()))</f>
        <v>#N/A</v>
      </c>
      <c r="R515" s="41" t="e">
        <f>IF(LEN('Case Data Entry'!R515)&gt;100,"Classroom(s) must be less than 100 characters",IF('DO NOT USE_Case Formulas'!A515,"OK",NA()))</f>
        <v>#N/A</v>
      </c>
      <c r="S515" s="41" t="e">
        <f>IF(AND(NOT(ISBLANK('Case Data Entry'!S515)),ISNA(VLOOKUP('Case Data Entry'!S515,'DO NOT USE_School Picklist'!$S$3:$S$12,1,FALSE))),"Please select a value from the drop-down menu",IF('DO NOT USE_Case Formulas'!A515,"OK",NA()))</f>
        <v>#N/A</v>
      </c>
      <c r="T515" s="41" t="e">
        <f>IF(AND(NOT(ISBLANK('Case Data Entry'!T515)),ISNA(VLOOKUP('Case Data Entry'!T515,'DO NOT USE_School Picklist'!$S$3:$S$12,1,FALSE))),"Please select a value from the drop-down menu",IF('DO NOT USE_Case Formulas'!A515,"OK",NA()))</f>
        <v>#N/A</v>
      </c>
      <c r="U515" s="41" t="e">
        <f>IF(LEN('Case Data Entry'!U515)&gt;80,"Name of Education Group must be less than 80 characters",IF('DO NOT USE_Case Formulas'!A515,"OK",NA()))</f>
        <v>#N/A</v>
      </c>
      <c r="V515" s="41" t="e">
        <f>IF(AND(NOT(ISBLANK('Case Data Entry'!V515)),ISNA(VLOOKUP('Case Data Entry'!V515,'DO NOT USE_School Picklist'!$K$3:$K$6,1,FALSE))),"Please select a value from the drop-down menu",IF('DO NOT USE_Case Formulas'!A515,"OK",NA()))</f>
        <v>#N/A</v>
      </c>
      <c r="W515" s="41" t="e">
        <f>IF(AND('DO NOT USE_Case Formulas'!A515,ISBLANK('Case Data Entry'!W515)),"Has this person had symptoms? is required",IF(AND(NOT(ISBLANK('Case Data Entry'!W515)),ISNA(VLOOKUP('Case Data Entry'!W515,'DO NOT USE_School Picklist'!$D$3:$D$5,1,FALSE))),"Please select a value from the drop-down menu",IF(NOT(ISBLANK('Case Data Entry'!W515)),"OK",NA())))</f>
        <v>#N/A</v>
      </c>
      <c r="X515" s="41" t="e">
        <f>IF(AND('Case Data Entry'!W515='DO NOT USE_School Picklist'!$D$3,ISBLANK('Case Data Entry'!X515)),"Symptom Onset Date is required if Ever Symptomatic is Yes",IF('DO NOT USE_Case Formulas'!A515,"OK",NA()))</f>
        <v>#N/A</v>
      </c>
      <c r="Y515" s="41"/>
      <c r="Z515" s="41" t="e">
        <f ca="1">IF(AND('DO NOT USE_Case Formulas'!A515,ISBLANK('Case Data Entry'!Z515)),"Lab Result Test Date is required",IF('Case Data Entry'!Z515&gt;'DO NOT USE_School Picklist'!$C$3,"Test Date cannot be a future date",IF(NOT(ISBLANK('Case Data Entry'!Z515)),"OK",NA())))</f>
        <v>#N/A</v>
      </c>
      <c r="AA515" s="41" t="e">
        <f>IF(AND(NOT(ISBLANK('Case Data Entry'!AA515)),ISNA(VLOOKUP('Case Data Entry'!AA515,'DO NOT USE_School Picklist'!$R$3:$R$7,1,FALSE))),"Please select a value from the drop-down menu",IF('DO NOT USE_Case Formulas'!A515,"OK",NA()))</f>
        <v>#N/A</v>
      </c>
      <c r="AB515" s="41" t="e">
        <f>IF(AND(NOT(ISBLANK('Case Data Entry'!AB515)),ISNA(VLOOKUP('Case Data Entry'!AB515,'DO NOT USE_School Picklist'!$Q$3:$Q$8,1,FALSE))),"Please select a value from the drop-down menu",IF('DO NOT USE_Case Formulas'!A515,"OK",NA()))</f>
        <v>#N/A</v>
      </c>
    </row>
    <row r="516" spans="1:28" x14ac:dyDescent="0.25">
      <c r="A516" s="40" t="e">
        <f>IF('DO NOT USE_Case Formulas'!A516,IF('DO NOT USE_Case Formulas'!B516,"Not all required fields are completed","OK"),NA())</f>
        <v>#N/A</v>
      </c>
      <c r="B516" s="41" t="e">
        <f>IF(AND('DO NOT USE_Case Formulas'!A516,ISBLANK('Case Data Entry'!B516)),"First Name is required",IF(NOT(ISBLANK('Case Data Entry'!B516)),"OK",NA()))</f>
        <v>#N/A</v>
      </c>
      <c r="C516" s="41" t="e">
        <f>IF(AND('DO NOT USE_Case Formulas'!A516,ISBLANK('Case Data Entry'!C516)),"Last Name is required",IF(NOT(ISBLANK('Case Data Entry'!C516)),"OK",NA()))</f>
        <v>#N/A</v>
      </c>
      <c r="D516" s="41" t="e">
        <f>IF(AND('DO NOT USE_Case Formulas'!A516,ISBLANK('Case Data Entry'!D516)),"Birthdate is required",IF(NOT(ISBLANK('Case Data Entry'!D516)),"OK",NA()))</f>
        <v>#N/A</v>
      </c>
      <c r="E516" s="41" t="e">
        <f>IF(AND('DO NOT USE_Case Formulas'!A516,ISBLANK('Case Data Entry'!E516)),"Mobile Phone is required",IF(NOT(ISBLANK('Case Data Entry'!E516)),IF(AND(ISNUMBER(VALUE('Case Data Entry'!E516)),LEFT('Case Data Entry'!E516,1)&lt;&gt;"1",LEN('Case Data Entry'!E516)=10),"OK","Phone number must be valid format"),NA()))</f>
        <v>#N/A</v>
      </c>
      <c r="F516" s="41" t="e">
        <f>IF(LEN('Case Data Entry'!F516)&gt;255,"Home Street Address must be less than 255 characters",IF('DO NOT USE_Case Formulas'!A516,"OK",NA()))</f>
        <v>#N/A</v>
      </c>
      <c r="G516" s="41" t="e">
        <f>IF(LEN('Case Data Entry'!G516)&gt;40,"City must be less than 40 characters",IF('DO NOT USE_Case Formulas'!A516,"OK",NA()))</f>
        <v>#N/A</v>
      </c>
      <c r="H516" s="41" t="e">
        <f>IF(AND(NOT(ISBLANK('Case Data Entry'!H516)),ISNA(VLOOKUP('Case Data Entry'!H516,'DO NOT USE_School Picklist'!$P$3:$P$52,1,FALSE))),"Please select a value from the drop-down menu",IF('DO NOT USE_Case Formulas'!A516,"OK",NA()))</f>
        <v>#N/A</v>
      </c>
      <c r="I516" s="41" t="e">
        <f>IF(AND('DO NOT USE_Case Formulas'!A516,ISBLANK('Case Data Entry'!I516)),"Zip is required",IF(ISBLANK('Case Data Entry'!I516),NA(),"OK"))</f>
        <v>#N/A</v>
      </c>
      <c r="J516" s="41" t="e">
        <f>IF(AND('DO NOT USE_Case Formulas'!A516,ISBLANK('Case Data Entry'!J516)),"Student or Staff? is required",IF(ISBLANK('Case Data Entry'!J516),NA(),IF(ISNA(VLOOKUP('Case Data Entry'!J516,'DO NOT USE_School Picklist'!$B$3:$B$6,1,FALSE)),"Please select a value from the drop-down menu","OK")))</f>
        <v>#N/A</v>
      </c>
      <c r="K516" s="41" t="e">
        <f>IF(AND('Case Data Entry'!J516='DO NOT USE_School Picklist'!$B$4,ISBLANK('Case Data Entry'!K516)),"Occupation/Job Title is required if Student or Staff? is Yes, staff/faculty or volunteer",IF('DO NOT USE_Case Formulas'!A516,"OK",NA()))</f>
        <v>#N/A</v>
      </c>
      <c r="L516" s="41" t="e">
        <f ca="1">IF('Case Data Entry'!L516&gt;'DO NOT USE_School Picklist'!$C$3,"Date last on school campus/facility cannot be a future date",IF('DO NOT USE_Case Formulas'!A516,IF(ISBLANK('Case Data Entry'!L516),"Date last on school campus/facility is required","OK"),NA()))</f>
        <v>#N/A</v>
      </c>
      <c r="M516" s="41" t="e">
        <f>IF(AND('DO NOT USE_Case Formulas'!A516,ISBLANK('Case Data Entry'!M516)),"Specific Place in the Location is required",IF(ISBLANK('Case Data Entry'!M516),NA(),"OK"))</f>
        <v>#N/A</v>
      </c>
      <c r="N516" s="41" t="e">
        <f>IF(LEN('Case Data Entry'!N516)&gt;50,"Parent/Guardian Name must be less than 50 characters",IF('DO NOT USE_Case Formulas'!A516,"OK",NA()))</f>
        <v>#N/A</v>
      </c>
      <c r="O516" s="41" t="e">
        <f>IF(NOT(ISBLANK('Case Data Entry'!O516)),IF(AND(ISNUMBER('Case Data Entry'!O516),LEFT('Case Data Entry'!O516,1)&lt;&gt;"1",LEN('Case Data Entry'!O516)=10),"OK","Phone number must be valid format"),IF('DO NOT USE_Case Formulas'!A516,"OK",NA()))</f>
        <v>#N/A</v>
      </c>
      <c r="P516" s="41" t="e">
        <f>IF(AND(NOT(ISBLANK('Case Data Entry'!P516)),ISNA(VLOOKUP('Case Data Entry'!P516,'DO NOT USE_School Picklist'!$E$3:$E$10,1,FALSE))),"Please select a value from the drop-down menu",IF('DO NOT USE_Case Formulas'!A516,"OK",NA()))</f>
        <v>#N/A</v>
      </c>
      <c r="Q516" s="41" t="e">
        <f>IF(AND(NOT(ISBLANK('Case Data Entry'!Q516)),ISNA(VLOOKUP('Case Data Entry'!Q516,'DO NOT USE_School Picklist'!$F$3:$F$16,1,FALSE))),"Please select a value from the drop-down menu",IF('DO NOT USE_Case Formulas'!A516,"OK",NA()))</f>
        <v>#N/A</v>
      </c>
      <c r="R516" s="41" t="e">
        <f>IF(LEN('Case Data Entry'!R516)&gt;100,"Classroom(s) must be less than 100 characters",IF('DO NOT USE_Case Formulas'!A516,"OK",NA()))</f>
        <v>#N/A</v>
      </c>
      <c r="S516" s="41" t="e">
        <f>IF(AND(NOT(ISBLANK('Case Data Entry'!S516)),ISNA(VLOOKUP('Case Data Entry'!S516,'DO NOT USE_School Picklist'!$S$3:$S$12,1,FALSE))),"Please select a value from the drop-down menu",IF('DO NOT USE_Case Formulas'!A516,"OK",NA()))</f>
        <v>#N/A</v>
      </c>
      <c r="T516" s="41" t="e">
        <f>IF(AND(NOT(ISBLANK('Case Data Entry'!T516)),ISNA(VLOOKUP('Case Data Entry'!T516,'DO NOT USE_School Picklist'!$S$3:$S$12,1,FALSE))),"Please select a value from the drop-down menu",IF('DO NOT USE_Case Formulas'!A516,"OK",NA()))</f>
        <v>#N/A</v>
      </c>
      <c r="U516" s="41" t="e">
        <f>IF(LEN('Case Data Entry'!U516)&gt;80,"Name of Education Group must be less than 80 characters",IF('DO NOT USE_Case Formulas'!A516,"OK",NA()))</f>
        <v>#N/A</v>
      </c>
      <c r="V516" s="41" t="e">
        <f>IF(AND(NOT(ISBLANK('Case Data Entry'!V516)),ISNA(VLOOKUP('Case Data Entry'!V516,'DO NOT USE_School Picklist'!$K$3:$K$6,1,FALSE))),"Please select a value from the drop-down menu",IF('DO NOT USE_Case Formulas'!A516,"OK",NA()))</f>
        <v>#N/A</v>
      </c>
      <c r="W516" s="41" t="e">
        <f>IF(AND('DO NOT USE_Case Formulas'!A516,ISBLANK('Case Data Entry'!W516)),"Has this person had symptoms? is required",IF(AND(NOT(ISBLANK('Case Data Entry'!W516)),ISNA(VLOOKUP('Case Data Entry'!W516,'DO NOT USE_School Picklist'!$D$3:$D$5,1,FALSE))),"Please select a value from the drop-down menu",IF(NOT(ISBLANK('Case Data Entry'!W516)),"OK",NA())))</f>
        <v>#N/A</v>
      </c>
      <c r="X516" s="41" t="e">
        <f>IF(AND('Case Data Entry'!W516='DO NOT USE_School Picklist'!$D$3,ISBLANK('Case Data Entry'!X516)),"Symptom Onset Date is required if Ever Symptomatic is Yes",IF('DO NOT USE_Case Formulas'!A516,"OK",NA()))</f>
        <v>#N/A</v>
      </c>
      <c r="Y516" s="41"/>
      <c r="Z516" s="41" t="e">
        <f ca="1">IF(AND('DO NOT USE_Case Formulas'!A516,ISBLANK('Case Data Entry'!Z516)),"Lab Result Test Date is required",IF('Case Data Entry'!Z516&gt;'DO NOT USE_School Picklist'!$C$3,"Test Date cannot be a future date",IF(NOT(ISBLANK('Case Data Entry'!Z516)),"OK",NA())))</f>
        <v>#N/A</v>
      </c>
      <c r="AA516" s="41" t="e">
        <f>IF(AND(NOT(ISBLANK('Case Data Entry'!AA516)),ISNA(VLOOKUP('Case Data Entry'!AA516,'DO NOT USE_School Picklist'!$R$3:$R$7,1,FALSE))),"Please select a value from the drop-down menu",IF('DO NOT USE_Case Formulas'!A516,"OK",NA()))</f>
        <v>#N/A</v>
      </c>
      <c r="AB516" s="41" t="e">
        <f>IF(AND(NOT(ISBLANK('Case Data Entry'!AB516)),ISNA(VLOOKUP('Case Data Entry'!AB516,'DO NOT USE_School Picklist'!$Q$3:$Q$8,1,FALSE))),"Please select a value from the drop-down menu",IF('DO NOT USE_Case Formulas'!A516,"OK",NA()))</f>
        <v>#N/A</v>
      </c>
    </row>
    <row r="517" spans="1:28" x14ac:dyDescent="0.25">
      <c r="A517" s="40" t="e">
        <f>IF('DO NOT USE_Case Formulas'!A517,IF('DO NOT USE_Case Formulas'!B517,"Not all required fields are completed","OK"),NA())</f>
        <v>#N/A</v>
      </c>
      <c r="B517" s="41" t="e">
        <f>IF(AND('DO NOT USE_Case Formulas'!A517,ISBLANK('Case Data Entry'!B517)),"First Name is required",IF(NOT(ISBLANK('Case Data Entry'!B517)),"OK",NA()))</f>
        <v>#N/A</v>
      </c>
      <c r="C517" s="41" t="e">
        <f>IF(AND('DO NOT USE_Case Formulas'!A517,ISBLANK('Case Data Entry'!C517)),"Last Name is required",IF(NOT(ISBLANK('Case Data Entry'!C517)),"OK",NA()))</f>
        <v>#N/A</v>
      </c>
      <c r="D517" s="41" t="e">
        <f>IF(AND('DO NOT USE_Case Formulas'!A517,ISBLANK('Case Data Entry'!D517)),"Birthdate is required",IF(NOT(ISBLANK('Case Data Entry'!D517)),"OK",NA()))</f>
        <v>#N/A</v>
      </c>
      <c r="E517" s="41" t="e">
        <f>IF(AND('DO NOT USE_Case Formulas'!A517,ISBLANK('Case Data Entry'!E517)),"Mobile Phone is required",IF(NOT(ISBLANK('Case Data Entry'!E517)),IF(AND(ISNUMBER(VALUE('Case Data Entry'!E517)),LEFT('Case Data Entry'!E517,1)&lt;&gt;"1",LEN('Case Data Entry'!E517)=10),"OK","Phone number must be valid format"),NA()))</f>
        <v>#N/A</v>
      </c>
      <c r="F517" s="41" t="e">
        <f>IF(LEN('Case Data Entry'!F517)&gt;255,"Home Street Address must be less than 255 characters",IF('DO NOT USE_Case Formulas'!A517,"OK",NA()))</f>
        <v>#N/A</v>
      </c>
      <c r="G517" s="41" t="e">
        <f>IF(LEN('Case Data Entry'!G517)&gt;40,"City must be less than 40 characters",IF('DO NOT USE_Case Formulas'!A517,"OK",NA()))</f>
        <v>#N/A</v>
      </c>
      <c r="H517" s="41" t="e">
        <f>IF(AND(NOT(ISBLANK('Case Data Entry'!H517)),ISNA(VLOOKUP('Case Data Entry'!H517,'DO NOT USE_School Picklist'!$P$3:$P$52,1,FALSE))),"Please select a value from the drop-down menu",IF('DO NOT USE_Case Formulas'!A517,"OK",NA()))</f>
        <v>#N/A</v>
      </c>
      <c r="I517" s="41" t="e">
        <f>IF(AND('DO NOT USE_Case Formulas'!A517,ISBLANK('Case Data Entry'!I517)),"Zip is required",IF(ISBLANK('Case Data Entry'!I517),NA(),"OK"))</f>
        <v>#N/A</v>
      </c>
      <c r="J517" s="41" t="e">
        <f>IF(AND('DO NOT USE_Case Formulas'!A517,ISBLANK('Case Data Entry'!J517)),"Student or Staff? is required",IF(ISBLANK('Case Data Entry'!J517),NA(),IF(ISNA(VLOOKUP('Case Data Entry'!J517,'DO NOT USE_School Picklist'!$B$3:$B$6,1,FALSE)),"Please select a value from the drop-down menu","OK")))</f>
        <v>#N/A</v>
      </c>
      <c r="K517" s="41" t="e">
        <f>IF(AND('Case Data Entry'!J517='DO NOT USE_School Picklist'!$B$4,ISBLANK('Case Data Entry'!K517)),"Occupation/Job Title is required if Student or Staff? is Yes, staff/faculty or volunteer",IF('DO NOT USE_Case Formulas'!A517,"OK",NA()))</f>
        <v>#N/A</v>
      </c>
      <c r="L517" s="41" t="e">
        <f ca="1">IF('Case Data Entry'!L517&gt;'DO NOT USE_School Picklist'!$C$3,"Date last on school campus/facility cannot be a future date",IF('DO NOT USE_Case Formulas'!A517,IF(ISBLANK('Case Data Entry'!L517),"Date last on school campus/facility is required","OK"),NA()))</f>
        <v>#N/A</v>
      </c>
      <c r="M517" s="41" t="e">
        <f>IF(AND('DO NOT USE_Case Formulas'!A517,ISBLANK('Case Data Entry'!M517)),"Specific Place in the Location is required",IF(ISBLANK('Case Data Entry'!M517),NA(),"OK"))</f>
        <v>#N/A</v>
      </c>
      <c r="N517" s="41" t="e">
        <f>IF(LEN('Case Data Entry'!N517)&gt;50,"Parent/Guardian Name must be less than 50 characters",IF('DO NOT USE_Case Formulas'!A517,"OK",NA()))</f>
        <v>#N/A</v>
      </c>
      <c r="O517" s="41" t="e">
        <f>IF(NOT(ISBLANK('Case Data Entry'!O517)),IF(AND(ISNUMBER('Case Data Entry'!O517),LEFT('Case Data Entry'!O517,1)&lt;&gt;"1",LEN('Case Data Entry'!O517)=10),"OK","Phone number must be valid format"),IF('DO NOT USE_Case Formulas'!A517,"OK",NA()))</f>
        <v>#N/A</v>
      </c>
      <c r="P517" s="41" t="e">
        <f>IF(AND(NOT(ISBLANK('Case Data Entry'!P517)),ISNA(VLOOKUP('Case Data Entry'!P517,'DO NOT USE_School Picklist'!$E$3:$E$10,1,FALSE))),"Please select a value from the drop-down menu",IF('DO NOT USE_Case Formulas'!A517,"OK",NA()))</f>
        <v>#N/A</v>
      </c>
      <c r="Q517" s="41" t="e">
        <f>IF(AND(NOT(ISBLANK('Case Data Entry'!Q517)),ISNA(VLOOKUP('Case Data Entry'!Q517,'DO NOT USE_School Picklist'!$F$3:$F$16,1,FALSE))),"Please select a value from the drop-down menu",IF('DO NOT USE_Case Formulas'!A517,"OK",NA()))</f>
        <v>#N/A</v>
      </c>
      <c r="R517" s="41" t="e">
        <f>IF(LEN('Case Data Entry'!R517)&gt;100,"Classroom(s) must be less than 100 characters",IF('DO NOT USE_Case Formulas'!A517,"OK",NA()))</f>
        <v>#N/A</v>
      </c>
      <c r="S517" s="41" t="e">
        <f>IF(AND(NOT(ISBLANK('Case Data Entry'!S517)),ISNA(VLOOKUP('Case Data Entry'!S517,'DO NOT USE_School Picklist'!$S$3:$S$12,1,FALSE))),"Please select a value from the drop-down menu",IF('DO NOT USE_Case Formulas'!A517,"OK",NA()))</f>
        <v>#N/A</v>
      </c>
      <c r="T517" s="41" t="e">
        <f>IF(AND(NOT(ISBLANK('Case Data Entry'!T517)),ISNA(VLOOKUP('Case Data Entry'!T517,'DO NOT USE_School Picklist'!$S$3:$S$12,1,FALSE))),"Please select a value from the drop-down menu",IF('DO NOT USE_Case Formulas'!A517,"OK",NA()))</f>
        <v>#N/A</v>
      </c>
      <c r="U517" s="41" t="e">
        <f>IF(LEN('Case Data Entry'!U517)&gt;80,"Name of Education Group must be less than 80 characters",IF('DO NOT USE_Case Formulas'!A517,"OK",NA()))</f>
        <v>#N/A</v>
      </c>
      <c r="V517" s="41" t="e">
        <f>IF(AND(NOT(ISBLANK('Case Data Entry'!V517)),ISNA(VLOOKUP('Case Data Entry'!V517,'DO NOT USE_School Picklist'!$K$3:$K$6,1,FALSE))),"Please select a value from the drop-down menu",IF('DO NOT USE_Case Formulas'!A517,"OK",NA()))</f>
        <v>#N/A</v>
      </c>
      <c r="W517" s="41" t="e">
        <f>IF(AND('DO NOT USE_Case Formulas'!A517,ISBLANK('Case Data Entry'!W517)),"Has this person had symptoms? is required",IF(AND(NOT(ISBLANK('Case Data Entry'!W517)),ISNA(VLOOKUP('Case Data Entry'!W517,'DO NOT USE_School Picklist'!$D$3:$D$5,1,FALSE))),"Please select a value from the drop-down menu",IF(NOT(ISBLANK('Case Data Entry'!W517)),"OK",NA())))</f>
        <v>#N/A</v>
      </c>
      <c r="X517" s="41" t="e">
        <f>IF(AND('Case Data Entry'!W517='DO NOT USE_School Picklist'!$D$3,ISBLANK('Case Data Entry'!X517)),"Symptom Onset Date is required if Ever Symptomatic is Yes",IF('DO NOT USE_Case Formulas'!A517,"OK",NA()))</f>
        <v>#N/A</v>
      </c>
      <c r="Y517" s="41"/>
      <c r="Z517" s="41" t="e">
        <f ca="1">IF(AND('DO NOT USE_Case Formulas'!A517,ISBLANK('Case Data Entry'!Z517)),"Lab Result Test Date is required",IF('Case Data Entry'!Z517&gt;'DO NOT USE_School Picklist'!$C$3,"Test Date cannot be a future date",IF(NOT(ISBLANK('Case Data Entry'!Z517)),"OK",NA())))</f>
        <v>#N/A</v>
      </c>
      <c r="AA517" s="41" t="e">
        <f>IF(AND(NOT(ISBLANK('Case Data Entry'!AA517)),ISNA(VLOOKUP('Case Data Entry'!AA517,'DO NOT USE_School Picklist'!$R$3:$R$7,1,FALSE))),"Please select a value from the drop-down menu",IF('DO NOT USE_Case Formulas'!A517,"OK",NA()))</f>
        <v>#N/A</v>
      </c>
      <c r="AB517" s="41" t="e">
        <f>IF(AND(NOT(ISBLANK('Case Data Entry'!AB517)),ISNA(VLOOKUP('Case Data Entry'!AB517,'DO NOT USE_School Picklist'!$Q$3:$Q$8,1,FALSE))),"Please select a value from the drop-down menu",IF('DO NOT USE_Case Formulas'!A517,"OK",NA()))</f>
        <v>#N/A</v>
      </c>
    </row>
    <row r="518" spans="1:28" x14ac:dyDescent="0.25">
      <c r="A518" s="40" t="e">
        <f>IF('DO NOT USE_Case Formulas'!A518,IF('DO NOT USE_Case Formulas'!B518,"Not all required fields are completed","OK"),NA())</f>
        <v>#N/A</v>
      </c>
      <c r="B518" s="41" t="e">
        <f>IF(AND('DO NOT USE_Case Formulas'!A518,ISBLANK('Case Data Entry'!B518)),"First Name is required",IF(NOT(ISBLANK('Case Data Entry'!B518)),"OK",NA()))</f>
        <v>#N/A</v>
      </c>
      <c r="C518" s="41" t="e">
        <f>IF(AND('DO NOT USE_Case Formulas'!A518,ISBLANK('Case Data Entry'!C518)),"Last Name is required",IF(NOT(ISBLANK('Case Data Entry'!C518)),"OK",NA()))</f>
        <v>#N/A</v>
      </c>
      <c r="D518" s="41" t="e">
        <f>IF(AND('DO NOT USE_Case Formulas'!A518,ISBLANK('Case Data Entry'!D518)),"Birthdate is required",IF(NOT(ISBLANK('Case Data Entry'!D518)),"OK",NA()))</f>
        <v>#N/A</v>
      </c>
      <c r="E518" s="41" t="e">
        <f>IF(AND('DO NOT USE_Case Formulas'!A518,ISBLANK('Case Data Entry'!E518)),"Mobile Phone is required",IF(NOT(ISBLANK('Case Data Entry'!E518)),IF(AND(ISNUMBER(VALUE('Case Data Entry'!E518)),LEFT('Case Data Entry'!E518,1)&lt;&gt;"1",LEN('Case Data Entry'!E518)=10),"OK","Phone number must be valid format"),NA()))</f>
        <v>#N/A</v>
      </c>
      <c r="F518" s="41" t="e">
        <f>IF(LEN('Case Data Entry'!F518)&gt;255,"Home Street Address must be less than 255 characters",IF('DO NOT USE_Case Formulas'!A518,"OK",NA()))</f>
        <v>#N/A</v>
      </c>
      <c r="G518" s="41" t="e">
        <f>IF(LEN('Case Data Entry'!G518)&gt;40,"City must be less than 40 characters",IF('DO NOT USE_Case Formulas'!A518,"OK",NA()))</f>
        <v>#N/A</v>
      </c>
      <c r="H518" s="41" t="e">
        <f>IF(AND(NOT(ISBLANK('Case Data Entry'!H518)),ISNA(VLOOKUP('Case Data Entry'!H518,'DO NOT USE_School Picklist'!$P$3:$P$52,1,FALSE))),"Please select a value from the drop-down menu",IF('DO NOT USE_Case Formulas'!A518,"OK",NA()))</f>
        <v>#N/A</v>
      </c>
      <c r="I518" s="41" t="e">
        <f>IF(AND('DO NOT USE_Case Formulas'!A518,ISBLANK('Case Data Entry'!I518)),"Zip is required",IF(ISBLANK('Case Data Entry'!I518),NA(),"OK"))</f>
        <v>#N/A</v>
      </c>
      <c r="J518" s="41" t="e">
        <f>IF(AND('DO NOT USE_Case Formulas'!A518,ISBLANK('Case Data Entry'!J518)),"Student or Staff? is required",IF(ISBLANK('Case Data Entry'!J518),NA(),IF(ISNA(VLOOKUP('Case Data Entry'!J518,'DO NOT USE_School Picklist'!$B$3:$B$6,1,FALSE)),"Please select a value from the drop-down menu","OK")))</f>
        <v>#N/A</v>
      </c>
      <c r="K518" s="41" t="e">
        <f>IF(AND('Case Data Entry'!J518='DO NOT USE_School Picklist'!$B$4,ISBLANK('Case Data Entry'!K518)),"Occupation/Job Title is required if Student or Staff? is Yes, staff/faculty or volunteer",IF('DO NOT USE_Case Formulas'!A518,"OK",NA()))</f>
        <v>#N/A</v>
      </c>
      <c r="L518" s="41" t="e">
        <f ca="1">IF('Case Data Entry'!L518&gt;'DO NOT USE_School Picklist'!$C$3,"Date last on school campus/facility cannot be a future date",IF('DO NOT USE_Case Formulas'!A518,IF(ISBLANK('Case Data Entry'!L518),"Date last on school campus/facility is required","OK"),NA()))</f>
        <v>#N/A</v>
      </c>
      <c r="M518" s="41" t="e">
        <f>IF(AND('DO NOT USE_Case Formulas'!A518,ISBLANK('Case Data Entry'!M518)),"Specific Place in the Location is required",IF(ISBLANK('Case Data Entry'!M518),NA(),"OK"))</f>
        <v>#N/A</v>
      </c>
      <c r="N518" s="41" t="e">
        <f>IF(LEN('Case Data Entry'!N518)&gt;50,"Parent/Guardian Name must be less than 50 characters",IF('DO NOT USE_Case Formulas'!A518,"OK",NA()))</f>
        <v>#N/A</v>
      </c>
      <c r="O518" s="41" t="e">
        <f>IF(NOT(ISBLANK('Case Data Entry'!O518)),IF(AND(ISNUMBER('Case Data Entry'!O518),LEFT('Case Data Entry'!O518,1)&lt;&gt;"1",LEN('Case Data Entry'!O518)=10),"OK","Phone number must be valid format"),IF('DO NOT USE_Case Formulas'!A518,"OK",NA()))</f>
        <v>#N/A</v>
      </c>
      <c r="P518" s="41" t="e">
        <f>IF(AND(NOT(ISBLANK('Case Data Entry'!P518)),ISNA(VLOOKUP('Case Data Entry'!P518,'DO NOT USE_School Picklist'!$E$3:$E$10,1,FALSE))),"Please select a value from the drop-down menu",IF('DO NOT USE_Case Formulas'!A518,"OK",NA()))</f>
        <v>#N/A</v>
      </c>
      <c r="Q518" s="41" t="e">
        <f>IF(AND(NOT(ISBLANK('Case Data Entry'!Q518)),ISNA(VLOOKUP('Case Data Entry'!Q518,'DO NOT USE_School Picklist'!$F$3:$F$16,1,FALSE))),"Please select a value from the drop-down menu",IF('DO NOT USE_Case Formulas'!A518,"OK",NA()))</f>
        <v>#N/A</v>
      </c>
      <c r="R518" s="41" t="e">
        <f>IF(LEN('Case Data Entry'!R518)&gt;100,"Classroom(s) must be less than 100 characters",IF('DO NOT USE_Case Formulas'!A518,"OK",NA()))</f>
        <v>#N/A</v>
      </c>
      <c r="S518" s="41" t="e">
        <f>IF(AND(NOT(ISBLANK('Case Data Entry'!S518)),ISNA(VLOOKUP('Case Data Entry'!S518,'DO NOT USE_School Picklist'!$S$3:$S$12,1,FALSE))),"Please select a value from the drop-down menu",IF('DO NOT USE_Case Formulas'!A518,"OK",NA()))</f>
        <v>#N/A</v>
      </c>
      <c r="T518" s="41" t="e">
        <f>IF(AND(NOT(ISBLANK('Case Data Entry'!T518)),ISNA(VLOOKUP('Case Data Entry'!T518,'DO NOT USE_School Picklist'!$S$3:$S$12,1,FALSE))),"Please select a value from the drop-down menu",IF('DO NOT USE_Case Formulas'!A518,"OK",NA()))</f>
        <v>#N/A</v>
      </c>
      <c r="U518" s="41" t="e">
        <f>IF(LEN('Case Data Entry'!U518)&gt;80,"Name of Education Group must be less than 80 characters",IF('DO NOT USE_Case Formulas'!A518,"OK",NA()))</f>
        <v>#N/A</v>
      </c>
      <c r="V518" s="41" t="e">
        <f>IF(AND(NOT(ISBLANK('Case Data Entry'!V518)),ISNA(VLOOKUP('Case Data Entry'!V518,'DO NOT USE_School Picklist'!$K$3:$K$6,1,FALSE))),"Please select a value from the drop-down menu",IF('DO NOT USE_Case Formulas'!A518,"OK",NA()))</f>
        <v>#N/A</v>
      </c>
      <c r="W518" s="41" t="e">
        <f>IF(AND('DO NOT USE_Case Formulas'!A518,ISBLANK('Case Data Entry'!W518)),"Has this person had symptoms? is required",IF(AND(NOT(ISBLANK('Case Data Entry'!W518)),ISNA(VLOOKUP('Case Data Entry'!W518,'DO NOT USE_School Picklist'!$D$3:$D$5,1,FALSE))),"Please select a value from the drop-down menu",IF(NOT(ISBLANK('Case Data Entry'!W518)),"OK",NA())))</f>
        <v>#N/A</v>
      </c>
      <c r="X518" s="41" t="e">
        <f>IF(AND('Case Data Entry'!W518='DO NOT USE_School Picklist'!$D$3,ISBLANK('Case Data Entry'!X518)),"Symptom Onset Date is required if Ever Symptomatic is Yes",IF('DO NOT USE_Case Formulas'!A518,"OK",NA()))</f>
        <v>#N/A</v>
      </c>
      <c r="Y518" s="41"/>
      <c r="Z518" s="41" t="e">
        <f ca="1">IF(AND('DO NOT USE_Case Formulas'!A518,ISBLANK('Case Data Entry'!Z518)),"Lab Result Test Date is required",IF('Case Data Entry'!Z518&gt;'DO NOT USE_School Picklist'!$C$3,"Test Date cannot be a future date",IF(NOT(ISBLANK('Case Data Entry'!Z518)),"OK",NA())))</f>
        <v>#N/A</v>
      </c>
      <c r="AA518" s="41" t="e">
        <f>IF(AND(NOT(ISBLANK('Case Data Entry'!AA518)),ISNA(VLOOKUP('Case Data Entry'!AA518,'DO NOT USE_School Picklist'!$R$3:$R$7,1,FALSE))),"Please select a value from the drop-down menu",IF('DO NOT USE_Case Formulas'!A518,"OK",NA()))</f>
        <v>#N/A</v>
      </c>
      <c r="AB518" s="41" t="e">
        <f>IF(AND(NOT(ISBLANK('Case Data Entry'!AB518)),ISNA(VLOOKUP('Case Data Entry'!AB518,'DO NOT USE_School Picklist'!$Q$3:$Q$8,1,FALSE))),"Please select a value from the drop-down menu",IF('DO NOT USE_Case Formulas'!A518,"OK",NA()))</f>
        <v>#N/A</v>
      </c>
    </row>
    <row r="519" spans="1:28" x14ac:dyDescent="0.25">
      <c r="A519" s="40" t="e">
        <f>IF('DO NOT USE_Case Formulas'!A519,IF('DO NOT USE_Case Formulas'!B519,"Not all required fields are completed","OK"),NA())</f>
        <v>#N/A</v>
      </c>
      <c r="B519" s="41" t="e">
        <f>IF(AND('DO NOT USE_Case Formulas'!A519,ISBLANK('Case Data Entry'!B519)),"First Name is required",IF(NOT(ISBLANK('Case Data Entry'!B519)),"OK",NA()))</f>
        <v>#N/A</v>
      </c>
      <c r="C519" s="41" t="e">
        <f>IF(AND('DO NOT USE_Case Formulas'!A519,ISBLANK('Case Data Entry'!C519)),"Last Name is required",IF(NOT(ISBLANK('Case Data Entry'!C519)),"OK",NA()))</f>
        <v>#N/A</v>
      </c>
      <c r="D519" s="41" t="e">
        <f>IF(AND('DO NOT USE_Case Formulas'!A519,ISBLANK('Case Data Entry'!D519)),"Birthdate is required",IF(NOT(ISBLANK('Case Data Entry'!D519)),"OK",NA()))</f>
        <v>#N/A</v>
      </c>
      <c r="E519" s="41" t="e">
        <f>IF(AND('DO NOT USE_Case Formulas'!A519,ISBLANK('Case Data Entry'!E519)),"Mobile Phone is required",IF(NOT(ISBLANK('Case Data Entry'!E519)),IF(AND(ISNUMBER(VALUE('Case Data Entry'!E519)),LEFT('Case Data Entry'!E519,1)&lt;&gt;"1",LEN('Case Data Entry'!E519)=10),"OK","Phone number must be valid format"),NA()))</f>
        <v>#N/A</v>
      </c>
      <c r="F519" s="41" t="e">
        <f>IF(LEN('Case Data Entry'!F519)&gt;255,"Home Street Address must be less than 255 characters",IF('DO NOT USE_Case Formulas'!A519,"OK",NA()))</f>
        <v>#N/A</v>
      </c>
      <c r="G519" s="41" t="e">
        <f>IF(LEN('Case Data Entry'!G519)&gt;40,"City must be less than 40 characters",IF('DO NOT USE_Case Formulas'!A519,"OK",NA()))</f>
        <v>#N/A</v>
      </c>
      <c r="H519" s="41" t="e">
        <f>IF(AND(NOT(ISBLANK('Case Data Entry'!H519)),ISNA(VLOOKUP('Case Data Entry'!H519,'DO NOT USE_School Picklist'!$P$3:$P$52,1,FALSE))),"Please select a value from the drop-down menu",IF('DO NOT USE_Case Formulas'!A519,"OK",NA()))</f>
        <v>#N/A</v>
      </c>
      <c r="I519" s="41" t="e">
        <f>IF(AND('DO NOT USE_Case Formulas'!A519,ISBLANK('Case Data Entry'!I519)),"Zip is required",IF(ISBLANK('Case Data Entry'!I519),NA(),"OK"))</f>
        <v>#N/A</v>
      </c>
      <c r="J519" s="41" t="e">
        <f>IF(AND('DO NOT USE_Case Formulas'!A519,ISBLANK('Case Data Entry'!J519)),"Student or Staff? is required",IF(ISBLANK('Case Data Entry'!J519),NA(),IF(ISNA(VLOOKUP('Case Data Entry'!J519,'DO NOT USE_School Picklist'!$B$3:$B$6,1,FALSE)),"Please select a value from the drop-down menu","OK")))</f>
        <v>#N/A</v>
      </c>
      <c r="K519" s="41" t="e">
        <f>IF(AND('Case Data Entry'!J519='DO NOT USE_School Picklist'!$B$4,ISBLANK('Case Data Entry'!K519)),"Occupation/Job Title is required if Student or Staff? is Yes, staff/faculty or volunteer",IF('DO NOT USE_Case Formulas'!A519,"OK",NA()))</f>
        <v>#N/A</v>
      </c>
      <c r="L519" s="41" t="e">
        <f ca="1">IF('Case Data Entry'!L519&gt;'DO NOT USE_School Picklist'!$C$3,"Date last on school campus/facility cannot be a future date",IF('DO NOT USE_Case Formulas'!A519,IF(ISBLANK('Case Data Entry'!L519),"Date last on school campus/facility is required","OK"),NA()))</f>
        <v>#N/A</v>
      </c>
      <c r="M519" s="41" t="e">
        <f>IF(AND('DO NOT USE_Case Formulas'!A519,ISBLANK('Case Data Entry'!M519)),"Specific Place in the Location is required",IF(ISBLANK('Case Data Entry'!M519),NA(),"OK"))</f>
        <v>#N/A</v>
      </c>
      <c r="N519" s="41" t="e">
        <f>IF(LEN('Case Data Entry'!N519)&gt;50,"Parent/Guardian Name must be less than 50 characters",IF('DO NOT USE_Case Formulas'!A519,"OK",NA()))</f>
        <v>#N/A</v>
      </c>
      <c r="O519" s="41" t="e">
        <f>IF(NOT(ISBLANK('Case Data Entry'!O519)),IF(AND(ISNUMBER('Case Data Entry'!O519),LEFT('Case Data Entry'!O519,1)&lt;&gt;"1",LEN('Case Data Entry'!O519)=10),"OK","Phone number must be valid format"),IF('DO NOT USE_Case Formulas'!A519,"OK",NA()))</f>
        <v>#N/A</v>
      </c>
      <c r="P519" s="41" t="e">
        <f>IF(AND(NOT(ISBLANK('Case Data Entry'!P519)),ISNA(VLOOKUP('Case Data Entry'!P519,'DO NOT USE_School Picklist'!$E$3:$E$10,1,FALSE))),"Please select a value from the drop-down menu",IF('DO NOT USE_Case Formulas'!A519,"OK",NA()))</f>
        <v>#N/A</v>
      </c>
      <c r="Q519" s="41" t="e">
        <f>IF(AND(NOT(ISBLANK('Case Data Entry'!Q519)),ISNA(VLOOKUP('Case Data Entry'!Q519,'DO NOT USE_School Picklist'!$F$3:$F$16,1,FALSE))),"Please select a value from the drop-down menu",IF('DO NOT USE_Case Formulas'!A519,"OK",NA()))</f>
        <v>#N/A</v>
      </c>
      <c r="R519" s="41" t="e">
        <f>IF(LEN('Case Data Entry'!R519)&gt;100,"Classroom(s) must be less than 100 characters",IF('DO NOT USE_Case Formulas'!A519,"OK",NA()))</f>
        <v>#N/A</v>
      </c>
      <c r="S519" s="41" t="e">
        <f>IF(AND(NOT(ISBLANK('Case Data Entry'!S519)),ISNA(VLOOKUP('Case Data Entry'!S519,'DO NOT USE_School Picklist'!$S$3:$S$12,1,FALSE))),"Please select a value from the drop-down menu",IF('DO NOT USE_Case Formulas'!A519,"OK",NA()))</f>
        <v>#N/A</v>
      </c>
      <c r="T519" s="41" t="e">
        <f>IF(AND(NOT(ISBLANK('Case Data Entry'!T519)),ISNA(VLOOKUP('Case Data Entry'!T519,'DO NOT USE_School Picklist'!$S$3:$S$12,1,FALSE))),"Please select a value from the drop-down menu",IF('DO NOT USE_Case Formulas'!A519,"OK",NA()))</f>
        <v>#N/A</v>
      </c>
      <c r="U519" s="41" t="e">
        <f>IF(LEN('Case Data Entry'!U519)&gt;80,"Name of Education Group must be less than 80 characters",IF('DO NOT USE_Case Formulas'!A519,"OK",NA()))</f>
        <v>#N/A</v>
      </c>
      <c r="V519" s="41" t="e">
        <f>IF(AND(NOT(ISBLANK('Case Data Entry'!V519)),ISNA(VLOOKUP('Case Data Entry'!V519,'DO NOT USE_School Picklist'!$K$3:$K$6,1,FALSE))),"Please select a value from the drop-down menu",IF('DO NOT USE_Case Formulas'!A519,"OK",NA()))</f>
        <v>#N/A</v>
      </c>
      <c r="W519" s="41" t="e">
        <f>IF(AND('DO NOT USE_Case Formulas'!A519,ISBLANK('Case Data Entry'!W519)),"Has this person had symptoms? is required",IF(AND(NOT(ISBLANK('Case Data Entry'!W519)),ISNA(VLOOKUP('Case Data Entry'!W519,'DO NOT USE_School Picklist'!$D$3:$D$5,1,FALSE))),"Please select a value from the drop-down menu",IF(NOT(ISBLANK('Case Data Entry'!W519)),"OK",NA())))</f>
        <v>#N/A</v>
      </c>
      <c r="X519" s="41" t="e">
        <f>IF(AND('Case Data Entry'!W519='DO NOT USE_School Picklist'!$D$3,ISBLANK('Case Data Entry'!X519)),"Symptom Onset Date is required if Ever Symptomatic is Yes",IF('DO NOT USE_Case Formulas'!A519,"OK",NA()))</f>
        <v>#N/A</v>
      </c>
      <c r="Y519" s="41"/>
      <c r="Z519" s="41" t="e">
        <f ca="1">IF(AND('DO NOT USE_Case Formulas'!A519,ISBLANK('Case Data Entry'!Z519)),"Lab Result Test Date is required",IF('Case Data Entry'!Z519&gt;'DO NOT USE_School Picklist'!$C$3,"Test Date cannot be a future date",IF(NOT(ISBLANK('Case Data Entry'!Z519)),"OK",NA())))</f>
        <v>#N/A</v>
      </c>
      <c r="AA519" s="41" t="e">
        <f>IF(AND(NOT(ISBLANK('Case Data Entry'!AA519)),ISNA(VLOOKUP('Case Data Entry'!AA519,'DO NOT USE_School Picklist'!$R$3:$R$7,1,FALSE))),"Please select a value from the drop-down menu",IF('DO NOT USE_Case Formulas'!A519,"OK",NA()))</f>
        <v>#N/A</v>
      </c>
      <c r="AB519" s="41" t="e">
        <f>IF(AND(NOT(ISBLANK('Case Data Entry'!AB519)),ISNA(VLOOKUP('Case Data Entry'!AB519,'DO NOT USE_School Picklist'!$Q$3:$Q$8,1,FALSE))),"Please select a value from the drop-down menu",IF('DO NOT USE_Case Formulas'!A519,"OK",NA()))</f>
        <v>#N/A</v>
      </c>
    </row>
    <row r="520" spans="1:28" x14ac:dyDescent="0.25">
      <c r="A520" s="40" t="e">
        <f>IF('DO NOT USE_Case Formulas'!A520,IF('DO NOT USE_Case Formulas'!B520,"Not all required fields are completed","OK"),NA())</f>
        <v>#N/A</v>
      </c>
      <c r="B520" s="41" t="e">
        <f>IF(AND('DO NOT USE_Case Formulas'!A520,ISBLANK('Case Data Entry'!B520)),"First Name is required",IF(NOT(ISBLANK('Case Data Entry'!B520)),"OK",NA()))</f>
        <v>#N/A</v>
      </c>
      <c r="C520" s="41" t="e">
        <f>IF(AND('DO NOT USE_Case Formulas'!A520,ISBLANK('Case Data Entry'!C520)),"Last Name is required",IF(NOT(ISBLANK('Case Data Entry'!C520)),"OK",NA()))</f>
        <v>#N/A</v>
      </c>
      <c r="D520" s="41" t="e">
        <f>IF(AND('DO NOT USE_Case Formulas'!A520,ISBLANK('Case Data Entry'!D520)),"Birthdate is required",IF(NOT(ISBLANK('Case Data Entry'!D520)),"OK",NA()))</f>
        <v>#N/A</v>
      </c>
      <c r="E520" s="41" t="e">
        <f>IF(AND('DO NOT USE_Case Formulas'!A520,ISBLANK('Case Data Entry'!E520)),"Mobile Phone is required",IF(NOT(ISBLANK('Case Data Entry'!E520)),IF(AND(ISNUMBER(VALUE('Case Data Entry'!E520)),LEFT('Case Data Entry'!E520,1)&lt;&gt;"1",LEN('Case Data Entry'!E520)=10),"OK","Phone number must be valid format"),NA()))</f>
        <v>#N/A</v>
      </c>
      <c r="F520" s="41" t="e">
        <f>IF(LEN('Case Data Entry'!F520)&gt;255,"Home Street Address must be less than 255 characters",IF('DO NOT USE_Case Formulas'!A520,"OK",NA()))</f>
        <v>#N/A</v>
      </c>
      <c r="G520" s="41" t="e">
        <f>IF(LEN('Case Data Entry'!G520)&gt;40,"City must be less than 40 characters",IF('DO NOT USE_Case Formulas'!A520,"OK",NA()))</f>
        <v>#N/A</v>
      </c>
      <c r="H520" s="41" t="e">
        <f>IF(AND(NOT(ISBLANK('Case Data Entry'!H520)),ISNA(VLOOKUP('Case Data Entry'!H520,'DO NOT USE_School Picklist'!$P$3:$P$52,1,FALSE))),"Please select a value from the drop-down menu",IF('DO NOT USE_Case Formulas'!A520,"OK",NA()))</f>
        <v>#N/A</v>
      </c>
      <c r="I520" s="41" t="e">
        <f>IF(AND('DO NOT USE_Case Formulas'!A520,ISBLANK('Case Data Entry'!I520)),"Zip is required",IF(ISBLANK('Case Data Entry'!I520),NA(),"OK"))</f>
        <v>#N/A</v>
      </c>
      <c r="J520" s="41" t="e">
        <f>IF(AND('DO NOT USE_Case Formulas'!A520,ISBLANK('Case Data Entry'!J520)),"Student or Staff? is required",IF(ISBLANK('Case Data Entry'!J520),NA(),IF(ISNA(VLOOKUP('Case Data Entry'!J520,'DO NOT USE_School Picklist'!$B$3:$B$6,1,FALSE)),"Please select a value from the drop-down menu","OK")))</f>
        <v>#N/A</v>
      </c>
      <c r="K520" s="41" t="e">
        <f>IF(AND('Case Data Entry'!J520='DO NOT USE_School Picklist'!$B$4,ISBLANK('Case Data Entry'!K520)),"Occupation/Job Title is required if Student or Staff? is Yes, staff/faculty or volunteer",IF('DO NOT USE_Case Formulas'!A520,"OK",NA()))</f>
        <v>#N/A</v>
      </c>
      <c r="L520" s="41" t="e">
        <f ca="1">IF('Case Data Entry'!L520&gt;'DO NOT USE_School Picklist'!$C$3,"Date last on school campus/facility cannot be a future date",IF('DO NOT USE_Case Formulas'!A520,IF(ISBLANK('Case Data Entry'!L520),"Date last on school campus/facility is required","OK"),NA()))</f>
        <v>#N/A</v>
      </c>
      <c r="M520" s="41" t="e">
        <f>IF(AND('DO NOT USE_Case Formulas'!A520,ISBLANK('Case Data Entry'!M520)),"Specific Place in the Location is required",IF(ISBLANK('Case Data Entry'!M520),NA(),"OK"))</f>
        <v>#N/A</v>
      </c>
      <c r="N520" s="41" t="e">
        <f>IF(LEN('Case Data Entry'!N520)&gt;50,"Parent/Guardian Name must be less than 50 characters",IF('DO NOT USE_Case Formulas'!A520,"OK",NA()))</f>
        <v>#N/A</v>
      </c>
      <c r="O520" s="41" t="e">
        <f>IF(NOT(ISBLANK('Case Data Entry'!O520)),IF(AND(ISNUMBER('Case Data Entry'!O520),LEFT('Case Data Entry'!O520,1)&lt;&gt;"1",LEN('Case Data Entry'!O520)=10),"OK","Phone number must be valid format"),IF('DO NOT USE_Case Formulas'!A520,"OK",NA()))</f>
        <v>#N/A</v>
      </c>
      <c r="P520" s="41" t="e">
        <f>IF(AND(NOT(ISBLANK('Case Data Entry'!P520)),ISNA(VLOOKUP('Case Data Entry'!P520,'DO NOT USE_School Picklist'!$E$3:$E$10,1,FALSE))),"Please select a value from the drop-down menu",IF('DO NOT USE_Case Formulas'!A520,"OK",NA()))</f>
        <v>#N/A</v>
      </c>
      <c r="Q520" s="41" t="e">
        <f>IF(AND(NOT(ISBLANK('Case Data Entry'!Q520)),ISNA(VLOOKUP('Case Data Entry'!Q520,'DO NOT USE_School Picklist'!$F$3:$F$16,1,FALSE))),"Please select a value from the drop-down menu",IF('DO NOT USE_Case Formulas'!A520,"OK",NA()))</f>
        <v>#N/A</v>
      </c>
      <c r="R520" s="41" t="e">
        <f>IF(LEN('Case Data Entry'!R520)&gt;100,"Classroom(s) must be less than 100 characters",IF('DO NOT USE_Case Formulas'!A520,"OK",NA()))</f>
        <v>#N/A</v>
      </c>
      <c r="S520" s="41" t="e">
        <f>IF(AND(NOT(ISBLANK('Case Data Entry'!S520)),ISNA(VLOOKUP('Case Data Entry'!S520,'DO NOT USE_School Picklist'!$S$3:$S$12,1,FALSE))),"Please select a value from the drop-down menu",IF('DO NOT USE_Case Formulas'!A520,"OK",NA()))</f>
        <v>#N/A</v>
      </c>
      <c r="T520" s="41" t="e">
        <f>IF(AND(NOT(ISBLANK('Case Data Entry'!T520)),ISNA(VLOOKUP('Case Data Entry'!T520,'DO NOT USE_School Picklist'!$S$3:$S$12,1,FALSE))),"Please select a value from the drop-down menu",IF('DO NOT USE_Case Formulas'!A520,"OK",NA()))</f>
        <v>#N/A</v>
      </c>
      <c r="U520" s="41" t="e">
        <f>IF(LEN('Case Data Entry'!U520)&gt;80,"Name of Education Group must be less than 80 characters",IF('DO NOT USE_Case Formulas'!A520,"OK",NA()))</f>
        <v>#N/A</v>
      </c>
      <c r="V520" s="41" t="e">
        <f>IF(AND(NOT(ISBLANK('Case Data Entry'!V520)),ISNA(VLOOKUP('Case Data Entry'!V520,'DO NOT USE_School Picklist'!$K$3:$K$6,1,FALSE))),"Please select a value from the drop-down menu",IF('DO NOT USE_Case Formulas'!A520,"OK",NA()))</f>
        <v>#N/A</v>
      </c>
      <c r="W520" s="41" t="e">
        <f>IF(AND('DO NOT USE_Case Formulas'!A520,ISBLANK('Case Data Entry'!W520)),"Has this person had symptoms? is required",IF(AND(NOT(ISBLANK('Case Data Entry'!W520)),ISNA(VLOOKUP('Case Data Entry'!W520,'DO NOT USE_School Picklist'!$D$3:$D$5,1,FALSE))),"Please select a value from the drop-down menu",IF(NOT(ISBLANK('Case Data Entry'!W520)),"OK",NA())))</f>
        <v>#N/A</v>
      </c>
      <c r="X520" s="41" t="e">
        <f>IF(AND('Case Data Entry'!W520='DO NOT USE_School Picklist'!$D$3,ISBLANK('Case Data Entry'!X520)),"Symptom Onset Date is required if Ever Symptomatic is Yes",IF('DO NOT USE_Case Formulas'!A520,"OK",NA()))</f>
        <v>#N/A</v>
      </c>
      <c r="Y520" s="41"/>
      <c r="Z520" s="41" t="e">
        <f ca="1">IF(AND('DO NOT USE_Case Formulas'!A520,ISBLANK('Case Data Entry'!Z520)),"Lab Result Test Date is required",IF('Case Data Entry'!Z520&gt;'DO NOT USE_School Picklist'!$C$3,"Test Date cannot be a future date",IF(NOT(ISBLANK('Case Data Entry'!Z520)),"OK",NA())))</f>
        <v>#N/A</v>
      </c>
      <c r="AA520" s="41" t="e">
        <f>IF(AND(NOT(ISBLANK('Case Data Entry'!AA520)),ISNA(VLOOKUP('Case Data Entry'!AA520,'DO NOT USE_School Picklist'!$R$3:$R$7,1,FALSE))),"Please select a value from the drop-down menu",IF('DO NOT USE_Case Formulas'!A520,"OK",NA()))</f>
        <v>#N/A</v>
      </c>
      <c r="AB520" s="41" t="e">
        <f>IF(AND(NOT(ISBLANK('Case Data Entry'!AB520)),ISNA(VLOOKUP('Case Data Entry'!AB520,'DO NOT USE_School Picklist'!$Q$3:$Q$8,1,FALSE))),"Please select a value from the drop-down menu",IF('DO NOT USE_Case Formulas'!A520,"OK",NA()))</f>
        <v>#N/A</v>
      </c>
    </row>
    <row r="521" spans="1:28" x14ac:dyDescent="0.25">
      <c r="A521" s="40" t="e">
        <f>IF('DO NOT USE_Case Formulas'!A521,IF('DO NOT USE_Case Formulas'!B521,"Not all required fields are completed","OK"),NA())</f>
        <v>#N/A</v>
      </c>
      <c r="B521" s="41" t="e">
        <f>IF(AND('DO NOT USE_Case Formulas'!A521,ISBLANK('Case Data Entry'!B521)),"First Name is required",IF(NOT(ISBLANK('Case Data Entry'!B521)),"OK",NA()))</f>
        <v>#N/A</v>
      </c>
      <c r="C521" s="41" t="e">
        <f>IF(AND('DO NOT USE_Case Formulas'!A521,ISBLANK('Case Data Entry'!C521)),"Last Name is required",IF(NOT(ISBLANK('Case Data Entry'!C521)),"OK",NA()))</f>
        <v>#N/A</v>
      </c>
      <c r="D521" s="41" t="e">
        <f>IF(AND('DO NOT USE_Case Formulas'!A521,ISBLANK('Case Data Entry'!D521)),"Birthdate is required",IF(NOT(ISBLANK('Case Data Entry'!D521)),"OK",NA()))</f>
        <v>#N/A</v>
      </c>
      <c r="E521" s="41" t="e">
        <f>IF(AND('DO NOT USE_Case Formulas'!A521,ISBLANK('Case Data Entry'!E521)),"Mobile Phone is required",IF(NOT(ISBLANK('Case Data Entry'!E521)),IF(AND(ISNUMBER(VALUE('Case Data Entry'!E521)),LEFT('Case Data Entry'!E521,1)&lt;&gt;"1",LEN('Case Data Entry'!E521)=10),"OK","Phone number must be valid format"),NA()))</f>
        <v>#N/A</v>
      </c>
      <c r="F521" s="41" t="e">
        <f>IF(LEN('Case Data Entry'!F521)&gt;255,"Home Street Address must be less than 255 characters",IF('DO NOT USE_Case Formulas'!A521,"OK",NA()))</f>
        <v>#N/A</v>
      </c>
      <c r="G521" s="41" t="e">
        <f>IF(LEN('Case Data Entry'!G521)&gt;40,"City must be less than 40 characters",IF('DO NOT USE_Case Formulas'!A521,"OK",NA()))</f>
        <v>#N/A</v>
      </c>
      <c r="H521" s="41" t="e">
        <f>IF(AND(NOT(ISBLANK('Case Data Entry'!H521)),ISNA(VLOOKUP('Case Data Entry'!H521,'DO NOT USE_School Picklist'!$P$3:$P$52,1,FALSE))),"Please select a value from the drop-down menu",IF('DO NOT USE_Case Formulas'!A521,"OK",NA()))</f>
        <v>#N/A</v>
      </c>
      <c r="I521" s="41" t="e">
        <f>IF(AND('DO NOT USE_Case Formulas'!A521,ISBLANK('Case Data Entry'!I521)),"Zip is required",IF(ISBLANK('Case Data Entry'!I521),NA(),"OK"))</f>
        <v>#N/A</v>
      </c>
      <c r="J521" s="41" t="e">
        <f>IF(AND('DO NOT USE_Case Formulas'!A521,ISBLANK('Case Data Entry'!J521)),"Student or Staff? is required",IF(ISBLANK('Case Data Entry'!J521),NA(),IF(ISNA(VLOOKUP('Case Data Entry'!J521,'DO NOT USE_School Picklist'!$B$3:$B$6,1,FALSE)),"Please select a value from the drop-down menu","OK")))</f>
        <v>#N/A</v>
      </c>
      <c r="K521" s="41" t="e">
        <f>IF(AND('Case Data Entry'!J521='DO NOT USE_School Picklist'!$B$4,ISBLANK('Case Data Entry'!K521)),"Occupation/Job Title is required if Student or Staff? is Yes, staff/faculty or volunteer",IF('DO NOT USE_Case Formulas'!A521,"OK",NA()))</f>
        <v>#N/A</v>
      </c>
      <c r="L521" s="41" t="e">
        <f ca="1">IF('Case Data Entry'!L521&gt;'DO NOT USE_School Picklist'!$C$3,"Date last on school campus/facility cannot be a future date",IF('DO NOT USE_Case Formulas'!A521,IF(ISBLANK('Case Data Entry'!L521),"Date last on school campus/facility is required","OK"),NA()))</f>
        <v>#N/A</v>
      </c>
      <c r="M521" s="41" t="e">
        <f>IF(AND('DO NOT USE_Case Formulas'!A521,ISBLANK('Case Data Entry'!M521)),"Specific Place in the Location is required",IF(ISBLANK('Case Data Entry'!M521),NA(),"OK"))</f>
        <v>#N/A</v>
      </c>
      <c r="N521" s="41" t="e">
        <f>IF(LEN('Case Data Entry'!N521)&gt;50,"Parent/Guardian Name must be less than 50 characters",IF('DO NOT USE_Case Formulas'!A521,"OK",NA()))</f>
        <v>#N/A</v>
      </c>
      <c r="O521" s="41" t="e">
        <f>IF(NOT(ISBLANK('Case Data Entry'!O521)),IF(AND(ISNUMBER('Case Data Entry'!O521),LEFT('Case Data Entry'!O521,1)&lt;&gt;"1",LEN('Case Data Entry'!O521)=10),"OK","Phone number must be valid format"),IF('DO NOT USE_Case Formulas'!A521,"OK",NA()))</f>
        <v>#N/A</v>
      </c>
      <c r="P521" s="41" t="e">
        <f>IF(AND(NOT(ISBLANK('Case Data Entry'!P521)),ISNA(VLOOKUP('Case Data Entry'!P521,'DO NOT USE_School Picklist'!$E$3:$E$10,1,FALSE))),"Please select a value from the drop-down menu",IF('DO NOT USE_Case Formulas'!A521,"OK",NA()))</f>
        <v>#N/A</v>
      </c>
      <c r="Q521" s="41" t="e">
        <f>IF(AND(NOT(ISBLANK('Case Data Entry'!Q521)),ISNA(VLOOKUP('Case Data Entry'!Q521,'DO NOT USE_School Picklist'!$F$3:$F$16,1,FALSE))),"Please select a value from the drop-down menu",IF('DO NOT USE_Case Formulas'!A521,"OK",NA()))</f>
        <v>#N/A</v>
      </c>
      <c r="R521" s="41" t="e">
        <f>IF(LEN('Case Data Entry'!R521)&gt;100,"Classroom(s) must be less than 100 characters",IF('DO NOT USE_Case Formulas'!A521,"OK",NA()))</f>
        <v>#N/A</v>
      </c>
      <c r="S521" s="41" t="e">
        <f>IF(AND(NOT(ISBLANK('Case Data Entry'!S521)),ISNA(VLOOKUP('Case Data Entry'!S521,'DO NOT USE_School Picklist'!$S$3:$S$12,1,FALSE))),"Please select a value from the drop-down menu",IF('DO NOT USE_Case Formulas'!A521,"OK",NA()))</f>
        <v>#N/A</v>
      </c>
      <c r="T521" s="41" t="e">
        <f>IF(AND(NOT(ISBLANK('Case Data Entry'!T521)),ISNA(VLOOKUP('Case Data Entry'!T521,'DO NOT USE_School Picklist'!$S$3:$S$12,1,FALSE))),"Please select a value from the drop-down menu",IF('DO NOT USE_Case Formulas'!A521,"OK",NA()))</f>
        <v>#N/A</v>
      </c>
      <c r="U521" s="41" t="e">
        <f>IF(LEN('Case Data Entry'!U521)&gt;80,"Name of Education Group must be less than 80 characters",IF('DO NOT USE_Case Formulas'!A521,"OK",NA()))</f>
        <v>#N/A</v>
      </c>
      <c r="V521" s="41" t="e">
        <f>IF(AND(NOT(ISBLANK('Case Data Entry'!V521)),ISNA(VLOOKUP('Case Data Entry'!V521,'DO NOT USE_School Picklist'!$K$3:$K$6,1,FALSE))),"Please select a value from the drop-down menu",IF('DO NOT USE_Case Formulas'!A521,"OK",NA()))</f>
        <v>#N/A</v>
      </c>
      <c r="W521" s="41" t="e">
        <f>IF(AND('DO NOT USE_Case Formulas'!A521,ISBLANK('Case Data Entry'!W521)),"Has this person had symptoms? is required",IF(AND(NOT(ISBLANK('Case Data Entry'!W521)),ISNA(VLOOKUP('Case Data Entry'!W521,'DO NOT USE_School Picklist'!$D$3:$D$5,1,FALSE))),"Please select a value from the drop-down menu",IF(NOT(ISBLANK('Case Data Entry'!W521)),"OK",NA())))</f>
        <v>#N/A</v>
      </c>
      <c r="X521" s="41" t="e">
        <f>IF(AND('Case Data Entry'!W521='DO NOT USE_School Picklist'!$D$3,ISBLANK('Case Data Entry'!X521)),"Symptom Onset Date is required if Ever Symptomatic is Yes",IF('DO NOT USE_Case Formulas'!A521,"OK",NA()))</f>
        <v>#N/A</v>
      </c>
      <c r="Y521" s="41"/>
      <c r="Z521" s="41" t="e">
        <f ca="1">IF(AND('DO NOT USE_Case Formulas'!A521,ISBLANK('Case Data Entry'!Z521)),"Lab Result Test Date is required",IF('Case Data Entry'!Z521&gt;'DO NOT USE_School Picklist'!$C$3,"Test Date cannot be a future date",IF(NOT(ISBLANK('Case Data Entry'!Z521)),"OK",NA())))</f>
        <v>#N/A</v>
      </c>
      <c r="AA521" s="41" t="e">
        <f>IF(AND(NOT(ISBLANK('Case Data Entry'!AA521)),ISNA(VLOOKUP('Case Data Entry'!AA521,'DO NOT USE_School Picklist'!$R$3:$R$7,1,FALSE))),"Please select a value from the drop-down menu",IF('DO NOT USE_Case Formulas'!A521,"OK",NA()))</f>
        <v>#N/A</v>
      </c>
      <c r="AB521" s="41" t="e">
        <f>IF(AND(NOT(ISBLANK('Case Data Entry'!AB521)),ISNA(VLOOKUP('Case Data Entry'!AB521,'DO NOT USE_School Picklist'!$Q$3:$Q$8,1,FALSE))),"Please select a value from the drop-down menu",IF('DO NOT USE_Case Formulas'!A521,"OK",NA()))</f>
        <v>#N/A</v>
      </c>
    </row>
    <row r="522" spans="1:28" x14ac:dyDescent="0.25">
      <c r="A522" s="40" t="e">
        <f>IF('DO NOT USE_Case Formulas'!A522,IF('DO NOT USE_Case Formulas'!B522,"Not all required fields are completed","OK"),NA())</f>
        <v>#N/A</v>
      </c>
      <c r="B522" s="41" t="e">
        <f>IF(AND('DO NOT USE_Case Formulas'!A522,ISBLANK('Case Data Entry'!B522)),"First Name is required",IF(NOT(ISBLANK('Case Data Entry'!B522)),"OK",NA()))</f>
        <v>#N/A</v>
      </c>
      <c r="C522" s="41" t="e">
        <f>IF(AND('DO NOT USE_Case Formulas'!A522,ISBLANK('Case Data Entry'!C522)),"Last Name is required",IF(NOT(ISBLANK('Case Data Entry'!C522)),"OK",NA()))</f>
        <v>#N/A</v>
      </c>
      <c r="D522" s="41" t="e">
        <f>IF(AND('DO NOT USE_Case Formulas'!A522,ISBLANK('Case Data Entry'!D522)),"Birthdate is required",IF(NOT(ISBLANK('Case Data Entry'!D522)),"OK",NA()))</f>
        <v>#N/A</v>
      </c>
      <c r="E522" s="41" t="e">
        <f>IF(AND('DO NOT USE_Case Formulas'!A522,ISBLANK('Case Data Entry'!E522)),"Mobile Phone is required",IF(NOT(ISBLANK('Case Data Entry'!E522)),IF(AND(ISNUMBER(VALUE('Case Data Entry'!E522)),LEFT('Case Data Entry'!E522,1)&lt;&gt;"1",LEN('Case Data Entry'!E522)=10),"OK","Phone number must be valid format"),NA()))</f>
        <v>#N/A</v>
      </c>
      <c r="F522" s="41" t="e">
        <f>IF(LEN('Case Data Entry'!F522)&gt;255,"Home Street Address must be less than 255 characters",IF('DO NOT USE_Case Formulas'!A522,"OK",NA()))</f>
        <v>#N/A</v>
      </c>
      <c r="G522" s="41" t="e">
        <f>IF(LEN('Case Data Entry'!G522)&gt;40,"City must be less than 40 characters",IF('DO NOT USE_Case Formulas'!A522,"OK",NA()))</f>
        <v>#N/A</v>
      </c>
      <c r="H522" s="41" t="e">
        <f>IF(AND(NOT(ISBLANK('Case Data Entry'!H522)),ISNA(VLOOKUP('Case Data Entry'!H522,'DO NOT USE_School Picklist'!$P$3:$P$52,1,FALSE))),"Please select a value from the drop-down menu",IF('DO NOT USE_Case Formulas'!A522,"OK",NA()))</f>
        <v>#N/A</v>
      </c>
      <c r="I522" s="41" t="e">
        <f>IF(AND('DO NOT USE_Case Formulas'!A522,ISBLANK('Case Data Entry'!I522)),"Zip is required",IF(ISBLANK('Case Data Entry'!I522),NA(),"OK"))</f>
        <v>#N/A</v>
      </c>
      <c r="J522" s="41" t="e">
        <f>IF(AND('DO NOT USE_Case Formulas'!A522,ISBLANK('Case Data Entry'!J522)),"Student or Staff? is required",IF(ISBLANK('Case Data Entry'!J522),NA(),IF(ISNA(VLOOKUP('Case Data Entry'!J522,'DO NOT USE_School Picklist'!$B$3:$B$6,1,FALSE)),"Please select a value from the drop-down menu","OK")))</f>
        <v>#N/A</v>
      </c>
      <c r="K522" s="41" t="e">
        <f>IF(AND('Case Data Entry'!J522='DO NOT USE_School Picklist'!$B$4,ISBLANK('Case Data Entry'!K522)),"Occupation/Job Title is required if Student or Staff? is Yes, staff/faculty or volunteer",IF('DO NOT USE_Case Formulas'!A522,"OK",NA()))</f>
        <v>#N/A</v>
      </c>
      <c r="L522" s="41" t="e">
        <f ca="1">IF('Case Data Entry'!L522&gt;'DO NOT USE_School Picklist'!$C$3,"Date last on school campus/facility cannot be a future date",IF('DO NOT USE_Case Formulas'!A522,IF(ISBLANK('Case Data Entry'!L522),"Date last on school campus/facility is required","OK"),NA()))</f>
        <v>#N/A</v>
      </c>
      <c r="M522" s="41" t="e">
        <f>IF(AND('DO NOT USE_Case Formulas'!A522,ISBLANK('Case Data Entry'!M522)),"Specific Place in the Location is required",IF(ISBLANK('Case Data Entry'!M522),NA(),"OK"))</f>
        <v>#N/A</v>
      </c>
      <c r="N522" s="41" t="e">
        <f>IF(LEN('Case Data Entry'!N522)&gt;50,"Parent/Guardian Name must be less than 50 characters",IF('DO NOT USE_Case Formulas'!A522,"OK",NA()))</f>
        <v>#N/A</v>
      </c>
      <c r="O522" s="41" t="e">
        <f>IF(NOT(ISBLANK('Case Data Entry'!O522)),IF(AND(ISNUMBER('Case Data Entry'!O522),LEFT('Case Data Entry'!O522,1)&lt;&gt;"1",LEN('Case Data Entry'!O522)=10),"OK","Phone number must be valid format"),IF('DO NOT USE_Case Formulas'!A522,"OK",NA()))</f>
        <v>#N/A</v>
      </c>
      <c r="P522" s="41" t="e">
        <f>IF(AND(NOT(ISBLANK('Case Data Entry'!P522)),ISNA(VLOOKUP('Case Data Entry'!P522,'DO NOT USE_School Picklist'!$E$3:$E$10,1,FALSE))),"Please select a value from the drop-down menu",IF('DO NOT USE_Case Formulas'!A522,"OK",NA()))</f>
        <v>#N/A</v>
      </c>
      <c r="Q522" s="41" t="e">
        <f>IF(AND(NOT(ISBLANK('Case Data Entry'!Q522)),ISNA(VLOOKUP('Case Data Entry'!Q522,'DO NOT USE_School Picklist'!$F$3:$F$16,1,FALSE))),"Please select a value from the drop-down menu",IF('DO NOT USE_Case Formulas'!A522,"OK",NA()))</f>
        <v>#N/A</v>
      </c>
      <c r="R522" s="41" t="e">
        <f>IF(LEN('Case Data Entry'!R522)&gt;100,"Classroom(s) must be less than 100 characters",IF('DO NOT USE_Case Formulas'!A522,"OK",NA()))</f>
        <v>#N/A</v>
      </c>
      <c r="S522" s="41" t="e">
        <f>IF(AND(NOT(ISBLANK('Case Data Entry'!S522)),ISNA(VLOOKUP('Case Data Entry'!S522,'DO NOT USE_School Picklist'!$S$3:$S$12,1,FALSE))),"Please select a value from the drop-down menu",IF('DO NOT USE_Case Formulas'!A522,"OK",NA()))</f>
        <v>#N/A</v>
      </c>
      <c r="T522" s="41" t="e">
        <f>IF(AND(NOT(ISBLANK('Case Data Entry'!T522)),ISNA(VLOOKUP('Case Data Entry'!T522,'DO NOT USE_School Picklist'!$S$3:$S$12,1,FALSE))),"Please select a value from the drop-down menu",IF('DO NOT USE_Case Formulas'!A522,"OK",NA()))</f>
        <v>#N/A</v>
      </c>
      <c r="U522" s="41" t="e">
        <f>IF(LEN('Case Data Entry'!U522)&gt;80,"Name of Education Group must be less than 80 characters",IF('DO NOT USE_Case Formulas'!A522,"OK",NA()))</f>
        <v>#N/A</v>
      </c>
      <c r="V522" s="41" t="e">
        <f>IF(AND(NOT(ISBLANK('Case Data Entry'!V522)),ISNA(VLOOKUP('Case Data Entry'!V522,'DO NOT USE_School Picklist'!$K$3:$K$6,1,FALSE))),"Please select a value from the drop-down menu",IF('DO NOT USE_Case Formulas'!A522,"OK",NA()))</f>
        <v>#N/A</v>
      </c>
      <c r="W522" s="41" t="e">
        <f>IF(AND('DO NOT USE_Case Formulas'!A522,ISBLANK('Case Data Entry'!W522)),"Has this person had symptoms? is required",IF(AND(NOT(ISBLANK('Case Data Entry'!W522)),ISNA(VLOOKUP('Case Data Entry'!W522,'DO NOT USE_School Picklist'!$D$3:$D$5,1,FALSE))),"Please select a value from the drop-down menu",IF(NOT(ISBLANK('Case Data Entry'!W522)),"OK",NA())))</f>
        <v>#N/A</v>
      </c>
      <c r="X522" s="41" t="e">
        <f>IF(AND('Case Data Entry'!W522='DO NOT USE_School Picklist'!$D$3,ISBLANK('Case Data Entry'!X522)),"Symptom Onset Date is required if Ever Symptomatic is Yes",IF('DO NOT USE_Case Formulas'!A522,"OK",NA()))</f>
        <v>#N/A</v>
      </c>
      <c r="Y522" s="41"/>
      <c r="Z522" s="41" t="e">
        <f ca="1">IF(AND('DO NOT USE_Case Formulas'!A522,ISBLANK('Case Data Entry'!Z522)),"Lab Result Test Date is required",IF('Case Data Entry'!Z522&gt;'DO NOT USE_School Picklist'!$C$3,"Test Date cannot be a future date",IF(NOT(ISBLANK('Case Data Entry'!Z522)),"OK",NA())))</f>
        <v>#N/A</v>
      </c>
      <c r="AA522" s="41" t="e">
        <f>IF(AND(NOT(ISBLANK('Case Data Entry'!AA522)),ISNA(VLOOKUP('Case Data Entry'!AA522,'DO NOT USE_School Picklist'!$R$3:$R$7,1,FALSE))),"Please select a value from the drop-down menu",IF('DO NOT USE_Case Formulas'!A522,"OK",NA()))</f>
        <v>#N/A</v>
      </c>
      <c r="AB522" s="41" t="e">
        <f>IF(AND(NOT(ISBLANK('Case Data Entry'!AB522)),ISNA(VLOOKUP('Case Data Entry'!AB522,'DO NOT USE_School Picklist'!$Q$3:$Q$8,1,FALSE))),"Please select a value from the drop-down menu",IF('DO NOT USE_Case Formulas'!A522,"OK",NA()))</f>
        <v>#N/A</v>
      </c>
    </row>
    <row r="523" spans="1:28" x14ac:dyDescent="0.25">
      <c r="A523" s="40" t="e">
        <f>IF('DO NOT USE_Case Formulas'!A523,IF('DO NOT USE_Case Formulas'!B523,"Not all required fields are completed","OK"),NA())</f>
        <v>#N/A</v>
      </c>
      <c r="B523" s="41" t="e">
        <f>IF(AND('DO NOT USE_Case Formulas'!A523,ISBLANK('Case Data Entry'!B523)),"First Name is required",IF(NOT(ISBLANK('Case Data Entry'!B523)),"OK",NA()))</f>
        <v>#N/A</v>
      </c>
      <c r="C523" s="41" t="e">
        <f>IF(AND('DO NOT USE_Case Formulas'!A523,ISBLANK('Case Data Entry'!C523)),"Last Name is required",IF(NOT(ISBLANK('Case Data Entry'!C523)),"OK",NA()))</f>
        <v>#N/A</v>
      </c>
      <c r="D523" s="41" t="e">
        <f>IF(AND('DO NOT USE_Case Formulas'!A523,ISBLANK('Case Data Entry'!D523)),"Birthdate is required",IF(NOT(ISBLANK('Case Data Entry'!D523)),"OK",NA()))</f>
        <v>#N/A</v>
      </c>
      <c r="E523" s="41" t="e">
        <f>IF(AND('DO NOT USE_Case Formulas'!A523,ISBLANK('Case Data Entry'!E523)),"Mobile Phone is required",IF(NOT(ISBLANK('Case Data Entry'!E523)),IF(AND(ISNUMBER(VALUE('Case Data Entry'!E523)),LEFT('Case Data Entry'!E523,1)&lt;&gt;"1",LEN('Case Data Entry'!E523)=10),"OK","Phone number must be valid format"),NA()))</f>
        <v>#N/A</v>
      </c>
      <c r="F523" s="41" t="e">
        <f>IF(LEN('Case Data Entry'!F523)&gt;255,"Home Street Address must be less than 255 characters",IF('DO NOT USE_Case Formulas'!A523,"OK",NA()))</f>
        <v>#N/A</v>
      </c>
      <c r="G523" s="41" t="e">
        <f>IF(LEN('Case Data Entry'!G523)&gt;40,"City must be less than 40 characters",IF('DO NOT USE_Case Formulas'!A523,"OK",NA()))</f>
        <v>#N/A</v>
      </c>
      <c r="H523" s="41" t="e">
        <f>IF(AND(NOT(ISBLANK('Case Data Entry'!H523)),ISNA(VLOOKUP('Case Data Entry'!H523,'DO NOT USE_School Picklist'!$P$3:$P$52,1,FALSE))),"Please select a value from the drop-down menu",IF('DO NOT USE_Case Formulas'!A523,"OK",NA()))</f>
        <v>#N/A</v>
      </c>
      <c r="I523" s="41" t="e">
        <f>IF(AND('DO NOT USE_Case Formulas'!A523,ISBLANK('Case Data Entry'!I523)),"Zip is required",IF(ISBLANK('Case Data Entry'!I523),NA(),"OK"))</f>
        <v>#N/A</v>
      </c>
      <c r="J523" s="41" t="e">
        <f>IF(AND('DO NOT USE_Case Formulas'!A523,ISBLANK('Case Data Entry'!J523)),"Student or Staff? is required",IF(ISBLANK('Case Data Entry'!J523),NA(),IF(ISNA(VLOOKUP('Case Data Entry'!J523,'DO NOT USE_School Picklist'!$B$3:$B$6,1,FALSE)),"Please select a value from the drop-down menu","OK")))</f>
        <v>#N/A</v>
      </c>
      <c r="K523" s="41" t="e">
        <f>IF(AND('Case Data Entry'!J523='DO NOT USE_School Picklist'!$B$4,ISBLANK('Case Data Entry'!K523)),"Occupation/Job Title is required if Student or Staff? is Yes, staff/faculty or volunteer",IF('DO NOT USE_Case Formulas'!A523,"OK",NA()))</f>
        <v>#N/A</v>
      </c>
      <c r="L523" s="41" t="e">
        <f ca="1">IF('Case Data Entry'!L523&gt;'DO NOT USE_School Picklist'!$C$3,"Date last on school campus/facility cannot be a future date",IF('DO NOT USE_Case Formulas'!A523,IF(ISBLANK('Case Data Entry'!L523),"Date last on school campus/facility is required","OK"),NA()))</f>
        <v>#N/A</v>
      </c>
      <c r="M523" s="41" t="e">
        <f>IF(AND('DO NOT USE_Case Formulas'!A523,ISBLANK('Case Data Entry'!M523)),"Specific Place in the Location is required",IF(ISBLANK('Case Data Entry'!M523),NA(),"OK"))</f>
        <v>#N/A</v>
      </c>
      <c r="N523" s="41" t="e">
        <f>IF(LEN('Case Data Entry'!N523)&gt;50,"Parent/Guardian Name must be less than 50 characters",IF('DO NOT USE_Case Formulas'!A523,"OK",NA()))</f>
        <v>#N/A</v>
      </c>
      <c r="O523" s="41" t="e">
        <f>IF(NOT(ISBLANK('Case Data Entry'!O523)),IF(AND(ISNUMBER('Case Data Entry'!O523),LEFT('Case Data Entry'!O523,1)&lt;&gt;"1",LEN('Case Data Entry'!O523)=10),"OK","Phone number must be valid format"),IF('DO NOT USE_Case Formulas'!A523,"OK",NA()))</f>
        <v>#N/A</v>
      </c>
      <c r="P523" s="41" t="e">
        <f>IF(AND(NOT(ISBLANK('Case Data Entry'!P523)),ISNA(VLOOKUP('Case Data Entry'!P523,'DO NOT USE_School Picklist'!$E$3:$E$10,1,FALSE))),"Please select a value from the drop-down menu",IF('DO NOT USE_Case Formulas'!A523,"OK",NA()))</f>
        <v>#N/A</v>
      </c>
      <c r="Q523" s="41" t="e">
        <f>IF(AND(NOT(ISBLANK('Case Data Entry'!Q523)),ISNA(VLOOKUP('Case Data Entry'!Q523,'DO NOT USE_School Picklist'!$F$3:$F$16,1,FALSE))),"Please select a value from the drop-down menu",IF('DO NOT USE_Case Formulas'!A523,"OK",NA()))</f>
        <v>#N/A</v>
      </c>
      <c r="R523" s="41" t="e">
        <f>IF(LEN('Case Data Entry'!R523)&gt;100,"Classroom(s) must be less than 100 characters",IF('DO NOT USE_Case Formulas'!A523,"OK",NA()))</f>
        <v>#N/A</v>
      </c>
      <c r="S523" s="41" t="e">
        <f>IF(AND(NOT(ISBLANK('Case Data Entry'!S523)),ISNA(VLOOKUP('Case Data Entry'!S523,'DO NOT USE_School Picklist'!$S$3:$S$12,1,FALSE))),"Please select a value from the drop-down menu",IF('DO NOT USE_Case Formulas'!A523,"OK",NA()))</f>
        <v>#N/A</v>
      </c>
      <c r="T523" s="41" t="e">
        <f>IF(AND(NOT(ISBLANK('Case Data Entry'!T523)),ISNA(VLOOKUP('Case Data Entry'!T523,'DO NOT USE_School Picklist'!$S$3:$S$12,1,FALSE))),"Please select a value from the drop-down menu",IF('DO NOT USE_Case Formulas'!A523,"OK",NA()))</f>
        <v>#N/A</v>
      </c>
      <c r="U523" s="41" t="e">
        <f>IF(LEN('Case Data Entry'!U523)&gt;80,"Name of Education Group must be less than 80 characters",IF('DO NOT USE_Case Formulas'!A523,"OK",NA()))</f>
        <v>#N/A</v>
      </c>
      <c r="V523" s="41" t="e">
        <f>IF(AND(NOT(ISBLANK('Case Data Entry'!V523)),ISNA(VLOOKUP('Case Data Entry'!V523,'DO NOT USE_School Picklist'!$K$3:$K$6,1,FALSE))),"Please select a value from the drop-down menu",IF('DO NOT USE_Case Formulas'!A523,"OK",NA()))</f>
        <v>#N/A</v>
      </c>
      <c r="W523" s="41" t="e">
        <f>IF(AND('DO NOT USE_Case Formulas'!A523,ISBLANK('Case Data Entry'!W523)),"Has this person had symptoms? is required",IF(AND(NOT(ISBLANK('Case Data Entry'!W523)),ISNA(VLOOKUP('Case Data Entry'!W523,'DO NOT USE_School Picklist'!$D$3:$D$5,1,FALSE))),"Please select a value from the drop-down menu",IF(NOT(ISBLANK('Case Data Entry'!W523)),"OK",NA())))</f>
        <v>#N/A</v>
      </c>
      <c r="X523" s="41" t="e">
        <f>IF(AND('Case Data Entry'!W523='DO NOT USE_School Picklist'!$D$3,ISBLANK('Case Data Entry'!X523)),"Symptom Onset Date is required if Ever Symptomatic is Yes",IF('DO NOT USE_Case Formulas'!A523,"OK",NA()))</f>
        <v>#N/A</v>
      </c>
      <c r="Y523" s="41"/>
      <c r="Z523" s="41" t="e">
        <f ca="1">IF(AND('DO NOT USE_Case Formulas'!A523,ISBLANK('Case Data Entry'!Z523)),"Lab Result Test Date is required",IF('Case Data Entry'!Z523&gt;'DO NOT USE_School Picklist'!$C$3,"Test Date cannot be a future date",IF(NOT(ISBLANK('Case Data Entry'!Z523)),"OK",NA())))</f>
        <v>#N/A</v>
      </c>
      <c r="AA523" s="41" t="e">
        <f>IF(AND(NOT(ISBLANK('Case Data Entry'!AA523)),ISNA(VLOOKUP('Case Data Entry'!AA523,'DO NOT USE_School Picklist'!$R$3:$R$7,1,FALSE))),"Please select a value from the drop-down menu",IF('DO NOT USE_Case Formulas'!A523,"OK",NA()))</f>
        <v>#N/A</v>
      </c>
      <c r="AB523" s="41" t="e">
        <f>IF(AND(NOT(ISBLANK('Case Data Entry'!AB523)),ISNA(VLOOKUP('Case Data Entry'!AB523,'DO NOT USE_School Picklist'!$Q$3:$Q$8,1,FALSE))),"Please select a value from the drop-down menu",IF('DO NOT USE_Case Formulas'!A523,"OK",NA()))</f>
        <v>#N/A</v>
      </c>
    </row>
    <row r="524" spans="1:28" x14ac:dyDescent="0.25">
      <c r="A524" s="40" t="e">
        <f>IF('DO NOT USE_Case Formulas'!A524,IF('DO NOT USE_Case Formulas'!B524,"Not all required fields are completed","OK"),NA())</f>
        <v>#N/A</v>
      </c>
      <c r="B524" s="41" t="e">
        <f>IF(AND('DO NOT USE_Case Formulas'!A524,ISBLANK('Case Data Entry'!B524)),"First Name is required",IF(NOT(ISBLANK('Case Data Entry'!B524)),"OK",NA()))</f>
        <v>#N/A</v>
      </c>
      <c r="C524" s="41" t="e">
        <f>IF(AND('DO NOT USE_Case Formulas'!A524,ISBLANK('Case Data Entry'!C524)),"Last Name is required",IF(NOT(ISBLANK('Case Data Entry'!C524)),"OK",NA()))</f>
        <v>#N/A</v>
      </c>
      <c r="D524" s="41" t="e">
        <f>IF(AND('DO NOT USE_Case Formulas'!A524,ISBLANK('Case Data Entry'!D524)),"Birthdate is required",IF(NOT(ISBLANK('Case Data Entry'!D524)),"OK",NA()))</f>
        <v>#N/A</v>
      </c>
      <c r="E524" s="41" t="e">
        <f>IF(AND('DO NOT USE_Case Formulas'!A524,ISBLANK('Case Data Entry'!E524)),"Mobile Phone is required",IF(NOT(ISBLANK('Case Data Entry'!E524)),IF(AND(ISNUMBER(VALUE('Case Data Entry'!E524)),LEFT('Case Data Entry'!E524,1)&lt;&gt;"1",LEN('Case Data Entry'!E524)=10),"OK","Phone number must be valid format"),NA()))</f>
        <v>#N/A</v>
      </c>
      <c r="F524" s="41" t="e">
        <f>IF(LEN('Case Data Entry'!F524)&gt;255,"Home Street Address must be less than 255 characters",IF('DO NOT USE_Case Formulas'!A524,"OK",NA()))</f>
        <v>#N/A</v>
      </c>
      <c r="G524" s="41" t="e">
        <f>IF(LEN('Case Data Entry'!G524)&gt;40,"City must be less than 40 characters",IF('DO NOT USE_Case Formulas'!A524,"OK",NA()))</f>
        <v>#N/A</v>
      </c>
      <c r="H524" s="41" t="e">
        <f>IF(AND(NOT(ISBLANK('Case Data Entry'!H524)),ISNA(VLOOKUP('Case Data Entry'!H524,'DO NOT USE_School Picklist'!$P$3:$P$52,1,FALSE))),"Please select a value from the drop-down menu",IF('DO NOT USE_Case Formulas'!A524,"OK",NA()))</f>
        <v>#N/A</v>
      </c>
      <c r="I524" s="41" t="e">
        <f>IF(AND('DO NOT USE_Case Formulas'!A524,ISBLANK('Case Data Entry'!I524)),"Zip is required",IF(ISBLANK('Case Data Entry'!I524),NA(),"OK"))</f>
        <v>#N/A</v>
      </c>
      <c r="J524" s="41" t="e">
        <f>IF(AND('DO NOT USE_Case Formulas'!A524,ISBLANK('Case Data Entry'!J524)),"Student or Staff? is required",IF(ISBLANK('Case Data Entry'!J524),NA(),IF(ISNA(VLOOKUP('Case Data Entry'!J524,'DO NOT USE_School Picklist'!$B$3:$B$6,1,FALSE)),"Please select a value from the drop-down menu","OK")))</f>
        <v>#N/A</v>
      </c>
      <c r="K524" s="41" t="e">
        <f>IF(AND('Case Data Entry'!J524='DO NOT USE_School Picklist'!$B$4,ISBLANK('Case Data Entry'!K524)),"Occupation/Job Title is required if Student or Staff? is Yes, staff/faculty or volunteer",IF('DO NOT USE_Case Formulas'!A524,"OK",NA()))</f>
        <v>#N/A</v>
      </c>
      <c r="L524" s="41" t="e">
        <f ca="1">IF('Case Data Entry'!L524&gt;'DO NOT USE_School Picklist'!$C$3,"Date last on school campus/facility cannot be a future date",IF('DO NOT USE_Case Formulas'!A524,IF(ISBLANK('Case Data Entry'!L524),"Date last on school campus/facility is required","OK"),NA()))</f>
        <v>#N/A</v>
      </c>
      <c r="M524" s="41" t="e">
        <f>IF(AND('DO NOT USE_Case Formulas'!A524,ISBLANK('Case Data Entry'!M524)),"Specific Place in the Location is required",IF(ISBLANK('Case Data Entry'!M524),NA(),"OK"))</f>
        <v>#N/A</v>
      </c>
      <c r="N524" s="41" t="e">
        <f>IF(LEN('Case Data Entry'!N524)&gt;50,"Parent/Guardian Name must be less than 50 characters",IF('DO NOT USE_Case Formulas'!A524,"OK",NA()))</f>
        <v>#N/A</v>
      </c>
      <c r="O524" s="41" t="e">
        <f>IF(NOT(ISBLANK('Case Data Entry'!O524)),IF(AND(ISNUMBER('Case Data Entry'!O524),LEFT('Case Data Entry'!O524,1)&lt;&gt;"1",LEN('Case Data Entry'!O524)=10),"OK","Phone number must be valid format"),IF('DO NOT USE_Case Formulas'!A524,"OK",NA()))</f>
        <v>#N/A</v>
      </c>
      <c r="P524" s="41" t="e">
        <f>IF(AND(NOT(ISBLANK('Case Data Entry'!P524)),ISNA(VLOOKUP('Case Data Entry'!P524,'DO NOT USE_School Picklist'!$E$3:$E$10,1,FALSE))),"Please select a value from the drop-down menu",IF('DO NOT USE_Case Formulas'!A524,"OK",NA()))</f>
        <v>#N/A</v>
      </c>
      <c r="Q524" s="41" t="e">
        <f>IF(AND(NOT(ISBLANK('Case Data Entry'!Q524)),ISNA(VLOOKUP('Case Data Entry'!Q524,'DO NOT USE_School Picklist'!$F$3:$F$16,1,FALSE))),"Please select a value from the drop-down menu",IF('DO NOT USE_Case Formulas'!A524,"OK",NA()))</f>
        <v>#N/A</v>
      </c>
      <c r="R524" s="41" t="e">
        <f>IF(LEN('Case Data Entry'!R524)&gt;100,"Classroom(s) must be less than 100 characters",IF('DO NOT USE_Case Formulas'!A524,"OK",NA()))</f>
        <v>#N/A</v>
      </c>
      <c r="S524" s="41" t="e">
        <f>IF(AND(NOT(ISBLANK('Case Data Entry'!S524)),ISNA(VLOOKUP('Case Data Entry'!S524,'DO NOT USE_School Picklist'!$S$3:$S$12,1,FALSE))),"Please select a value from the drop-down menu",IF('DO NOT USE_Case Formulas'!A524,"OK",NA()))</f>
        <v>#N/A</v>
      </c>
      <c r="T524" s="41" t="e">
        <f>IF(AND(NOT(ISBLANK('Case Data Entry'!T524)),ISNA(VLOOKUP('Case Data Entry'!T524,'DO NOT USE_School Picklist'!$S$3:$S$12,1,FALSE))),"Please select a value from the drop-down menu",IF('DO NOT USE_Case Formulas'!A524,"OK",NA()))</f>
        <v>#N/A</v>
      </c>
      <c r="U524" s="41" t="e">
        <f>IF(LEN('Case Data Entry'!U524)&gt;80,"Name of Education Group must be less than 80 characters",IF('DO NOT USE_Case Formulas'!A524,"OK",NA()))</f>
        <v>#N/A</v>
      </c>
      <c r="V524" s="41" t="e">
        <f>IF(AND(NOT(ISBLANK('Case Data Entry'!V524)),ISNA(VLOOKUP('Case Data Entry'!V524,'DO NOT USE_School Picklist'!$K$3:$K$6,1,FALSE))),"Please select a value from the drop-down menu",IF('DO NOT USE_Case Formulas'!A524,"OK",NA()))</f>
        <v>#N/A</v>
      </c>
      <c r="W524" s="41" t="e">
        <f>IF(AND('DO NOT USE_Case Formulas'!A524,ISBLANK('Case Data Entry'!W524)),"Has this person had symptoms? is required",IF(AND(NOT(ISBLANK('Case Data Entry'!W524)),ISNA(VLOOKUP('Case Data Entry'!W524,'DO NOT USE_School Picklist'!$D$3:$D$5,1,FALSE))),"Please select a value from the drop-down menu",IF(NOT(ISBLANK('Case Data Entry'!W524)),"OK",NA())))</f>
        <v>#N/A</v>
      </c>
      <c r="X524" s="41" t="e">
        <f>IF(AND('Case Data Entry'!W524='DO NOT USE_School Picklist'!$D$3,ISBLANK('Case Data Entry'!X524)),"Symptom Onset Date is required if Ever Symptomatic is Yes",IF('DO NOT USE_Case Formulas'!A524,"OK",NA()))</f>
        <v>#N/A</v>
      </c>
      <c r="Y524" s="41"/>
      <c r="Z524" s="41" t="e">
        <f ca="1">IF(AND('DO NOT USE_Case Formulas'!A524,ISBLANK('Case Data Entry'!Z524)),"Lab Result Test Date is required",IF('Case Data Entry'!Z524&gt;'DO NOT USE_School Picklist'!$C$3,"Test Date cannot be a future date",IF(NOT(ISBLANK('Case Data Entry'!Z524)),"OK",NA())))</f>
        <v>#N/A</v>
      </c>
      <c r="AA524" s="41" t="e">
        <f>IF(AND(NOT(ISBLANK('Case Data Entry'!AA524)),ISNA(VLOOKUP('Case Data Entry'!AA524,'DO NOT USE_School Picklist'!$R$3:$R$7,1,FALSE))),"Please select a value from the drop-down menu",IF('DO NOT USE_Case Formulas'!A524,"OK",NA()))</f>
        <v>#N/A</v>
      </c>
      <c r="AB524" s="41" t="e">
        <f>IF(AND(NOT(ISBLANK('Case Data Entry'!AB524)),ISNA(VLOOKUP('Case Data Entry'!AB524,'DO NOT USE_School Picklist'!$Q$3:$Q$8,1,FALSE))),"Please select a value from the drop-down menu",IF('DO NOT USE_Case Formulas'!A524,"OK",NA()))</f>
        <v>#N/A</v>
      </c>
    </row>
    <row r="525" spans="1:28" x14ac:dyDescent="0.25">
      <c r="A525" s="40" t="e">
        <f>IF('DO NOT USE_Case Formulas'!A525,IF('DO NOT USE_Case Formulas'!B525,"Not all required fields are completed","OK"),NA())</f>
        <v>#N/A</v>
      </c>
      <c r="B525" s="41" t="e">
        <f>IF(AND('DO NOT USE_Case Formulas'!A525,ISBLANK('Case Data Entry'!B525)),"First Name is required",IF(NOT(ISBLANK('Case Data Entry'!B525)),"OK",NA()))</f>
        <v>#N/A</v>
      </c>
      <c r="C525" s="41" t="e">
        <f>IF(AND('DO NOT USE_Case Formulas'!A525,ISBLANK('Case Data Entry'!C525)),"Last Name is required",IF(NOT(ISBLANK('Case Data Entry'!C525)),"OK",NA()))</f>
        <v>#N/A</v>
      </c>
      <c r="D525" s="41" t="e">
        <f>IF(AND('DO NOT USE_Case Formulas'!A525,ISBLANK('Case Data Entry'!D525)),"Birthdate is required",IF(NOT(ISBLANK('Case Data Entry'!D525)),"OK",NA()))</f>
        <v>#N/A</v>
      </c>
      <c r="E525" s="41" t="e">
        <f>IF(AND('DO NOT USE_Case Formulas'!A525,ISBLANK('Case Data Entry'!E525)),"Mobile Phone is required",IF(NOT(ISBLANK('Case Data Entry'!E525)),IF(AND(ISNUMBER(VALUE('Case Data Entry'!E525)),LEFT('Case Data Entry'!E525,1)&lt;&gt;"1",LEN('Case Data Entry'!E525)=10),"OK","Phone number must be valid format"),NA()))</f>
        <v>#N/A</v>
      </c>
      <c r="F525" s="41" t="e">
        <f>IF(LEN('Case Data Entry'!F525)&gt;255,"Home Street Address must be less than 255 characters",IF('DO NOT USE_Case Formulas'!A525,"OK",NA()))</f>
        <v>#N/A</v>
      </c>
      <c r="G525" s="41" t="e">
        <f>IF(LEN('Case Data Entry'!G525)&gt;40,"City must be less than 40 characters",IF('DO NOT USE_Case Formulas'!A525,"OK",NA()))</f>
        <v>#N/A</v>
      </c>
      <c r="H525" s="41" t="e">
        <f>IF(AND(NOT(ISBLANK('Case Data Entry'!H525)),ISNA(VLOOKUP('Case Data Entry'!H525,'DO NOT USE_School Picklist'!$P$3:$P$52,1,FALSE))),"Please select a value from the drop-down menu",IF('DO NOT USE_Case Formulas'!A525,"OK",NA()))</f>
        <v>#N/A</v>
      </c>
      <c r="I525" s="41" t="e">
        <f>IF(AND('DO NOT USE_Case Formulas'!A525,ISBLANK('Case Data Entry'!I525)),"Zip is required",IF(ISBLANK('Case Data Entry'!I525),NA(),"OK"))</f>
        <v>#N/A</v>
      </c>
      <c r="J525" s="41" t="e">
        <f>IF(AND('DO NOT USE_Case Formulas'!A525,ISBLANK('Case Data Entry'!J525)),"Student or Staff? is required",IF(ISBLANK('Case Data Entry'!J525),NA(),IF(ISNA(VLOOKUP('Case Data Entry'!J525,'DO NOT USE_School Picklist'!$B$3:$B$6,1,FALSE)),"Please select a value from the drop-down menu","OK")))</f>
        <v>#N/A</v>
      </c>
      <c r="K525" s="41" t="e">
        <f>IF(AND('Case Data Entry'!J525='DO NOT USE_School Picklist'!$B$4,ISBLANK('Case Data Entry'!K525)),"Occupation/Job Title is required if Student or Staff? is Yes, staff/faculty or volunteer",IF('DO NOT USE_Case Formulas'!A525,"OK",NA()))</f>
        <v>#N/A</v>
      </c>
      <c r="L525" s="41" t="e">
        <f ca="1">IF('Case Data Entry'!L525&gt;'DO NOT USE_School Picklist'!$C$3,"Date last on school campus/facility cannot be a future date",IF('DO NOT USE_Case Formulas'!A525,IF(ISBLANK('Case Data Entry'!L525),"Date last on school campus/facility is required","OK"),NA()))</f>
        <v>#N/A</v>
      </c>
      <c r="M525" s="41" t="e">
        <f>IF(AND('DO NOT USE_Case Formulas'!A525,ISBLANK('Case Data Entry'!M525)),"Specific Place in the Location is required",IF(ISBLANK('Case Data Entry'!M525),NA(),"OK"))</f>
        <v>#N/A</v>
      </c>
      <c r="N525" s="41" t="e">
        <f>IF(LEN('Case Data Entry'!N525)&gt;50,"Parent/Guardian Name must be less than 50 characters",IF('DO NOT USE_Case Formulas'!A525,"OK",NA()))</f>
        <v>#N/A</v>
      </c>
      <c r="O525" s="41" t="e">
        <f>IF(NOT(ISBLANK('Case Data Entry'!O525)),IF(AND(ISNUMBER('Case Data Entry'!O525),LEFT('Case Data Entry'!O525,1)&lt;&gt;"1",LEN('Case Data Entry'!O525)=10),"OK","Phone number must be valid format"),IF('DO NOT USE_Case Formulas'!A525,"OK",NA()))</f>
        <v>#N/A</v>
      </c>
      <c r="P525" s="41" t="e">
        <f>IF(AND(NOT(ISBLANK('Case Data Entry'!P525)),ISNA(VLOOKUP('Case Data Entry'!P525,'DO NOT USE_School Picklist'!$E$3:$E$10,1,FALSE))),"Please select a value from the drop-down menu",IF('DO NOT USE_Case Formulas'!A525,"OK",NA()))</f>
        <v>#N/A</v>
      </c>
      <c r="Q525" s="41" t="e">
        <f>IF(AND(NOT(ISBLANK('Case Data Entry'!Q525)),ISNA(VLOOKUP('Case Data Entry'!Q525,'DO NOT USE_School Picklist'!$F$3:$F$16,1,FALSE))),"Please select a value from the drop-down menu",IF('DO NOT USE_Case Formulas'!A525,"OK",NA()))</f>
        <v>#N/A</v>
      </c>
      <c r="R525" s="41" t="e">
        <f>IF(LEN('Case Data Entry'!R525)&gt;100,"Classroom(s) must be less than 100 characters",IF('DO NOT USE_Case Formulas'!A525,"OK",NA()))</f>
        <v>#N/A</v>
      </c>
      <c r="S525" s="41" t="e">
        <f>IF(AND(NOT(ISBLANK('Case Data Entry'!S525)),ISNA(VLOOKUP('Case Data Entry'!S525,'DO NOT USE_School Picklist'!$S$3:$S$12,1,FALSE))),"Please select a value from the drop-down menu",IF('DO NOT USE_Case Formulas'!A525,"OK",NA()))</f>
        <v>#N/A</v>
      </c>
      <c r="T525" s="41" t="e">
        <f>IF(AND(NOT(ISBLANK('Case Data Entry'!T525)),ISNA(VLOOKUP('Case Data Entry'!T525,'DO NOT USE_School Picklist'!$S$3:$S$12,1,FALSE))),"Please select a value from the drop-down menu",IF('DO NOT USE_Case Formulas'!A525,"OK",NA()))</f>
        <v>#N/A</v>
      </c>
      <c r="U525" s="41" t="e">
        <f>IF(LEN('Case Data Entry'!U525)&gt;80,"Name of Education Group must be less than 80 characters",IF('DO NOT USE_Case Formulas'!A525,"OK",NA()))</f>
        <v>#N/A</v>
      </c>
      <c r="V525" s="41" t="e">
        <f>IF(AND(NOT(ISBLANK('Case Data Entry'!V525)),ISNA(VLOOKUP('Case Data Entry'!V525,'DO NOT USE_School Picklist'!$K$3:$K$6,1,FALSE))),"Please select a value from the drop-down menu",IF('DO NOT USE_Case Formulas'!A525,"OK",NA()))</f>
        <v>#N/A</v>
      </c>
      <c r="W525" s="41" t="e">
        <f>IF(AND('DO NOT USE_Case Formulas'!A525,ISBLANK('Case Data Entry'!W525)),"Has this person had symptoms? is required",IF(AND(NOT(ISBLANK('Case Data Entry'!W525)),ISNA(VLOOKUP('Case Data Entry'!W525,'DO NOT USE_School Picklist'!$D$3:$D$5,1,FALSE))),"Please select a value from the drop-down menu",IF(NOT(ISBLANK('Case Data Entry'!W525)),"OK",NA())))</f>
        <v>#N/A</v>
      </c>
      <c r="X525" s="41" t="e">
        <f>IF(AND('Case Data Entry'!W525='DO NOT USE_School Picklist'!$D$3,ISBLANK('Case Data Entry'!X525)),"Symptom Onset Date is required if Ever Symptomatic is Yes",IF('DO NOT USE_Case Formulas'!A525,"OK",NA()))</f>
        <v>#N/A</v>
      </c>
      <c r="Y525" s="41"/>
      <c r="Z525" s="41" t="e">
        <f ca="1">IF(AND('DO NOT USE_Case Formulas'!A525,ISBLANK('Case Data Entry'!Z525)),"Lab Result Test Date is required",IF('Case Data Entry'!Z525&gt;'DO NOT USE_School Picklist'!$C$3,"Test Date cannot be a future date",IF(NOT(ISBLANK('Case Data Entry'!Z525)),"OK",NA())))</f>
        <v>#N/A</v>
      </c>
      <c r="AA525" s="41" t="e">
        <f>IF(AND(NOT(ISBLANK('Case Data Entry'!AA525)),ISNA(VLOOKUP('Case Data Entry'!AA525,'DO NOT USE_School Picklist'!$R$3:$R$7,1,FALSE))),"Please select a value from the drop-down menu",IF('DO NOT USE_Case Formulas'!A525,"OK",NA()))</f>
        <v>#N/A</v>
      </c>
      <c r="AB525" s="41" t="e">
        <f>IF(AND(NOT(ISBLANK('Case Data Entry'!AB525)),ISNA(VLOOKUP('Case Data Entry'!AB525,'DO NOT USE_School Picklist'!$Q$3:$Q$8,1,FALSE))),"Please select a value from the drop-down menu",IF('DO NOT USE_Case Formulas'!A525,"OK",NA()))</f>
        <v>#N/A</v>
      </c>
    </row>
    <row r="526" spans="1:28" x14ac:dyDescent="0.25">
      <c r="A526" s="40" t="e">
        <f>IF('DO NOT USE_Case Formulas'!A526,IF('DO NOT USE_Case Formulas'!B526,"Not all required fields are completed","OK"),NA())</f>
        <v>#N/A</v>
      </c>
      <c r="B526" s="41" t="e">
        <f>IF(AND('DO NOT USE_Case Formulas'!A526,ISBLANK('Case Data Entry'!B526)),"First Name is required",IF(NOT(ISBLANK('Case Data Entry'!B526)),"OK",NA()))</f>
        <v>#N/A</v>
      </c>
      <c r="C526" s="41" t="e">
        <f>IF(AND('DO NOT USE_Case Formulas'!A526,ISBLANK('Case Data Entry'!C526)),"Last Name is required",IF(NOT(ISBLANK('Case Data Entry'!C526)),"OK",NA()))</f>
        <v>#N/A</v>
      </c>
      <c r="D526" s="41" t="e">
        <f>IF(AND('DO NOT USE_Case Formulas'!A526,ISBLANK('Case Data Entry'!D526)),"Birthdate is required",IF(NOT(ISBLANK('Case Data Entry'!D526)),"OK",NA()))</f>
        <v>#N/A</v>
      </c>
      <c r="E526" s="41" t="e">
        <f>IF(AND('DO NOT USE_Case Formulas'!A526,ISBLANK('Case Data Entry'!E526)),"Mobile Phone is required",IF(NOT(ISBLANK('Case Data Entry'!E526)),IF(AND(ISNUMBER(VALUE('Case Data Entry'!E526)),LEFT('Case Data Entry'!E526,1)&lt;&gt;"1",LEN('Case Data Entry'!E526)=10),"OK","Phone number must be valid format"),NA()))</f>
        <v>#N/A</v>
      </c>
      <c r="F526" s="41" t="e">
        <f>IF(LEN('Case Data Entry'!F526)&gt;255,"Home Street Address must be less than 255 characters",IF('DO NOT USE_Case Formulas'!A526,"OK",NA()))</f>
        <v>#N/A</v>
      </c>
      <c r="G526" s="41" t="e">
        <f>IF(LEN('Case Data Entry'!G526)&gt;40,"City must be less than 40 characters",IF('DO NOT USE_Case Formulas'!A526,"OK",NA()))</f>
        <v>#N/A</v>
      </c>
      <c r="H526" s="41" t="e">
        <f>IF(AND(NOT(ISBLANK('Case Data Entry'!H526)),ISNA(VLOOKUP('Case Data Entry'!H526,'DO NOT USE_School Picklist'!$P$3:$P$52,1,FALSE))),"Please select a value from the drop-down menu",IF('DO NOT USE_Case Formulas'!A526,"OK",NA()))</f>
        <v>#N/A</v>
      </c>
      <c r="I526" s="41" t="e">
        <f>IF(AND('DO NOT USE_Case Formulas'!A526,ISBLANK('Case Data Entry'!I526)),"Zip is required",IF(ISBLANK('Case Data Entry'!I526),NA(),"OK"))</f>
        <v>#N/A</v>
      </c>
      <c r="J526" s="41" t="e">
        <f>IF(AND('DO NOT USE_Case Formulas'!A526,ISBLANK('Case Data Entry'!J526)),"Student or Staff? is required",IF(ISBLANK('Case Data Entry'!J526),NA(),IF(ISNA(VLOOKUP('Case Data Entry'!J526,'DO NOT USE_School Picklist'!$B$3:$B$6,1,FALSE)),"Please select a value from the drop-down menu","OK")))</f>
        <v>#N/A</v>
      </c>
      <c r="K526" s="41" t="e">
        <f>IF(AND('Case Data Entry'!J526='DO NOT USE_School Picklist'!$B$4,ISBLANK('Case Data Entry'!K526)),"Occupation/Job Title is required if Student or Staff? is Yes, staff/faculty or volunteer",IF('DO NOT USE_Case Formulas'!A526,"OK",NA()))</f>
        <v>#N/A</v>
      </c>
      <c r="L526" s="41" t="e">
        <f ca="1">IF('Case Data Entry'!L526&gt;'DO NOT USE_School Picklist'!$C$3,"Date last on school campus/facility cannot be a future date",IF('DO NOT USE_Case Formulas'!A526,IF(ISBLANK('Case Data Entry'!L526),"Date last on school campus/facility is required","OK"),NA()))</f>
        <v>#N/A</v>
      </c>
      <c r="M526" s="41" t="e">
        <f>IF(AND('DO NOT USE_Case Formulas'!A526,ISBLANK('Case Data Entry'!M526)),"Specific Place in the Location is required",IF(ISBLANK('Case Data Entry'!M526),NA(),"OK"))</f>
        <v>#N/A</v>
      </c>
      <c r="N526" s="41" t="e">
        <f>IF(LEN('Case Data Entry'!N526)&gt;50,"Parent/Guardian Name must be less than 50 characters",IF('DO NOT USE_Case Formulas'!A526,"OK",NA()))</f>
        <v>#N/A</v>
      </c>
      <c r="O526" s="41" t="e">
        <f>IF(NOT(ISBLANK('Case Data Entry'!O526)),IF(AND(ISNUMBER('Case Data Entry'!O526),LEFT('Case Data Entry'!O526,1)&lt;&gt;"1",LEN('Case Data Entry'!O526)=10),"OK","Phone number must be valid format"),IF('DO NOT USE_Case Formulas'!A526,"OK",NA()))</f>
        <v>#N/A</v>
      </c>
      <c r="P526" s="41" t="e">
        <f>IF(AND(NOT(ISBLANK('Case Data Entry'!P526)),ISNA(VLOOKUP('Case Data Entry'!P526,'DO NOT USE_School Picklist'!$E$3:$E$10,1,FALSE))),"Please select a value from the drop-down menu",IF('DO NOT USE_Case Formulas'!A526,"OK",NA()))</f>
        <v>#N/A</v>
      </c>
      <c r="Q526" s="41" t="e">
        <f>IF(AND(NOT(ISBLANK('Case Data Entry'!Q526)),ISNA(VLOOKUP('Case Data Entry'!Q526,'DO NOT USE_School Picklist'!$F$3:$F$16,1,FALSE))),"Please select a value from the drop-down menu",IF('DO NOT USE_Case Formulas'!A526,"OK",NA()))</f>
        <v>#N/A</v>
      </c>
      <c r="R526" s="41" t="e">
        <f>IF(LEN('Case Data Entry'!R526)&gt;100,"Classroom(s) must be less than 100 characters",IF('DO NOT USE_Case Formulas'!A526,"OK",NA()))</f>
        <v>#N/A</v>
      </c>
      <c r="S526" s="41" t="e">
        <f>IF(AND(NOT(ISBLANK('Case Data Entry'!S526)),ISNA(VLOOKUP('Case Data Entry'!S526,'DO NOT USE_School Picklist'!$S$3:$S$12,1,FALSE))),"Please select a value from the drop-down menu",IF('DO NOT USE_Case Formulas'!A526,"OK",NA()))</f>
        <v>#N/A</v>
      </c>
      <c r="T526" s="41" t="e">
        <f>IF(AND(NOT(ISBLANK('Case Data Entry'!T526)),ISNA(VLOOKUP('Case Data Entry'!T526,'DO NOT USE_School Picklist'!$S$3:$S$12,1,FALSE))),"Please select a value from the drop-down menu",IF('DO NOT USE_Case Formulas'!A526,"OK",NA()))</f>
        <v>#N/A</v>
      </c>
      <c r="U526" s="41" t="e">
        <f>IF(LEN('Case Data Entry'!U526)&gt;80,"Name of Education Group must be less than 80 characters",IF('DO NOT USE_Case Formulas'!A526,"OK",NA()))</f>
        <v>#N/A</v>
      </c>
      <c r="V526" s="41" t="e">
        <f>IF(AND(NOT(ISBLANK('Case Data Entry'!V526)),ISNA(VLOOKUP('Case Data Entry'!V526,'DO NOT USE_School Picklist'!$K$3:$K$6,1,FALSE))),"Please select a value from the drop-down menu",IF('DO NOT USE_Case Formulas'!A526,"OK",NA()))</f>
        <v>#N/A</v>
      </c>
      <c r="W526" s="41" t="e">
        <f>IF(AND('DO NOT USE_Case Formulas'!A526,ISBLANK('Case Data Entry'!W526)),"Has this person had symptoms? is required",IF(AND(NOT(ISBLANK('Case Data Entry'!W526)),ISNA(VLOOKUP('Case Data Entry'!W526,'DO NOT USE_School Picklist'!$D$3:$D$5,1,FALSE))),"Please select a value from the drop-down menu",IF(NOT(ISBLANK('Case Data Entry'!W526)),"OK",NA())))</f>
        <v>#N/A</v>
      </c>
      <c r="X526" s="41" t="e">
        <f>IF(AND('Case Data Entry'!W526='DO NOT USE_School Picklist'!$D$3,ISBLANK('Case Data Entry'!X526)),"Symptom Onset Date is required if Ever Symptomatic is Yes",IF('DO NOT USE_Case Formulas'!A526,"OK",NA()))</f>
        <v>#N/A</v>
      </c>
      <c r="Y526" s="41"/>
      <c r="Z526" s="41" t="e">
        <f ca="1">IF(AND('DO NOT USE_Case Formulas'!A526,ISBLANK('Case Data Entry'!Z526)),"Lab Result Test Date is required",IF('Case Data Entry'!Z526&gt;'DO NOT USE_School Picklist'!$C$3,"Test Date cannot be a future date",IF(NOT(ISBLANK('Case Data Entry'!Z526)),"OK",NA())))</f>
        <v>#N/A</v>
      </c>
      <c r="AA526" s="41" t="e">
        <f>IF(AND(NOT(ISBLANK('Case Data Entry'!AA526)),ISNA(VLOOKUP('Case Data Entry'!AA526,'DO NOT USE_School Picklist'!$R$3:$R$7,1,FALSE))),"Please select a value from the drop-down menu",IF('DO NOT USE_Case Formulas'!A526,"OK",NA()))</f>
        <v>#N/A</v>
      </c>
      <c r="AB526" s="41" t="e">
        <f>IF(AND(NOT(ISBLANK('Case Data Entry'!AB526)),ISNA(VLOOKUP('Case Data Entry'!AB526,'DO NOT USE_School Picklist'!$Q$3:$Q$8,1,FALSE))),"Please select a value from the drop-down menu",IF('DO NOT USE_Case Formulas'!A526,"OK",NA()))</f>
        <v>#N/A</v>
      </c>
    </row>
    <row r="527" spans="1:28" x14ac:dyDescent="0.25">
      <c r="A527" s="40" t="e">
        <f>IF('DO NOT USE_Case Formulas'!A527,IF('DO NOT USE_Case Formulas'!B527,"Not all required fields are completed","OK"),NA())</f>
        <v>#N/A</v>
      </c>
      <c r="B527" s="41" t="e">
        <f>IF(AND('DO NOT USE_Case Formulas'!A527,ISBLANK('Case Data Entry'!B527)),"First Name is required",IF(NOT(ISBLANK('Case Data Entry'!B527)),"OK",NA()))</f>
        <v>#N/A</v>
      </c>
      <c r="C527" s="41" t="e">
        <f>IF(AND('DO NOT USE_Case Formulas'!A527,ISBLANK('Case Data Entry'!C527)),"Last Name is required",IF(NOT(ISBLANK('Case Data Entry'!C527)),"OK",NA()))</f>
        <v>#N/A</v>
      </c>
      <c r="D527" s="41" t="e">
        <f>IF(AND('DO NOT USE_Case Formulas'!A527,ISBLANK('Case Data Entry'!D527)),"Birthdate is required",IF(NOT(ISBLANK('Case Data Entry'!D527)),"OK",NA()))</f>
        <v>#N/A</v>
      </c>
      <c r="E527" s="41" t="e">
        <f>IF(AND('DO NOT USE_Case Formulas'!A527,ISBLANK('Case Data Entry'!E527)),"Mobile Phone is required",IF(NOT(ISBLANK('Case Data Entry'!E527)),IF(AND(ISNUMBER(VALUE('Case Data Entry'!E527)),LEFT('Case Data Entry'!E527,1)&lt;&gt;"1",LEN('Case Data Entry'!E527)=10),"OK","Phone number must be valid format"),NA()))</f>
        <v>#N/A</v>
      </c>
      <c r="F527" s="41" t="e">
        <f>IF(LEN('Case Data Entry'!F527)&gt;255,"Home Street Address must be less than 255 characters",IF('DO NOT USE_Case Formulas'!A527,"OK",NA()))</f>
        <v>#N/A</v>
      </c>
      <c r="G527" s="41" t="e">
        <f>IF(LEN('Case Data Entry'!G527)&gt;40,"City must be less than 40 characters",IF('DO NOT USE_Case Formulas'!A527,"OK",NA()))</f>
        <v>#N/A</v>
      </c>
      <c r="H527" s="41" t="e">
        <f>IF(AND(NOT(ISBLANK('Case Data Entry'!H527)),ISNA(VLOOKUP('Case Data Entry'!H527,'DO NOT USE_School Picklist'!$P$3:$P$52,1,FALSE))),"Please select a value from the drop-down menu",IF('DO NOT USE_Case Formulas'!A527,"OK",NA()))</f>
        <v>#N/A</v>
      </c>
      <c r="I527" s="41" t="e">
        <f>IF(AND('DO NOT USE_Case Formulas'!A527,ISBLANK('Case Data Entry'!I527)),"Zip is required",IF(ISBLANK('Case Data Entry'!I527),NA(),"OK"))</f>
        <v>#N/A</v>
      </c>
      <c r="J527" s="41" t="e">
        <f>IF(AND('DO NOT USE_Case Formulas'!A527,ISBLANK('Case Data Entry'!J527)),"Student or Staff? is required",IF(ISBLANK('Case Data Entry'!J527),NA(),IF(ISNA(VLOOKUP('Case Data Entry'!J527,'DO NOT USE_School Picklist'!$B$3:$B$6,1,FALSE)),"Please select a value from the drop-down menu","OK")))</f>
        <v>#N/A</v>
      </c>
      <c r="K527" s="41" t="e">
        <f>IF(AND('Case Data Entry'!J527='DO NOT USE_School Picklist'!$B$4,ISBLANK('Case Data Entry'!K527)),"Occupation/Job Title is required if Student or Staff? is Yes, staff/faculty or volunteer",IF('DO NOT USE_Case Formulas'!A527,"OK",NA()))</f>
        <v>#N/A</v>
      </c>
      <c r="L527" s="41" t="e">
        <f ca="1">IF('Case Data Entry'!L527&gt;'DO NOT USE_School Picklist'!$C$3,"Date last on school campus/facility cannot be a future date",IF('DO NOT USE_Case Formulas'!A527,IF(ISBLANK('Case Data Entry'!L527),"Date last on school campus/facility is required","OK"),NA()))</f>
        <v>#N/A</v>
      </c>
      <c r="M527" s="41" t="e">
        <f>IF(AND('DO NOT USE_Case Formulas'!A527,ISBLANK('Case Data Entry'!M527)),"Specific Place in the Location is required",IF(ISBLANK('Case Data Entry'!M527),NA(),"OK"))</f>
        <v>#N/A</v>
      </c>
      <c r="N527" s="41" t="e">
        <f>IF(LEN('Case Data Entry'!N527)&gt;50,"Parent/Guardian Name must be less than 50 characters",IF('DO NOT USE_Case Formulas'!A527,"OK",NA()))</f>
        <v>#N/A</v>
      </c>
      <c r="O527" s="41" t="e">
        <f>IF(NOT(ISBLANK('Case Data Entry'!O527)),IF(AND(ISNUMBER('Case Data Entry'!O527),LEFT('Case Data Entry'!O527,1)&lt;&gt;"1",LEN('Case Data Entry'!O527)=10),"OK","Phone number must be valid format"),IF('DO NOT USE_Case Formulas'!A527,"OK",NA()))</f>
        <v>#N/A</v>
      </c>
      <c r="P527" s="41" t="e">
        <f>IF(AND(NOT(ISBLANK('Case Data Entry'!P527)),ISNA(VLOOKUP('Case Data Entry'!P527,'DO NOT USE_School Picklist'!$E$3:$E$10,1,FALSE))),"Please select a value from the drop-down menu",IF('DO NOT USE_Case Formulas'!A527,"OK",NA()))</f>
        <v>#N/A</v>
      </c>
      <c r="Q527" s="41" t="e">
        <f>IF(AND(NOT(ISBLANK('Case Data Entry'!Q527)),ISNA(VLOOKUP('Case Data Entry'!Q527,'DO NOT USE_School Picklist'!$F$3:$F$16,1,FALSE))),"Please select a value from the drop-down menu",IF('DO NOT USE_Case Formulas'!A527,"OK",NA()))</f>
        <v>#N/A</v>
      </c>
      <c r="R527" s="41" t="e">
        <f>IF(LEN('Case Data Entry'!R527)&gt;100,"Classroom(s) must be less than 100 characters",IF('DO NOT USE_Case Formulas'!A527,"OK",NA()))</f>
        <v>#N/A</v>
      </c>
      <c r="S527" s="41" t="e">
        <f>IF(AND(NOT(ISBLANK('Case Data Entry'!S527)),ISNA(VLOOKUP('Case Data Entry'!S527,'DO NOT USE_School Picklist'!$S$3:$S$12,1,FALSE))),"Please select a value from the drop-down menu",IF('DO NOT USE_Case Formulas'!A527,"OK",NA()))</f>
        <v>#N/A</v>
      </c>
      <c r="T527" s="41" t="e">
        <f>IF(AND(NOT(ISBLANK('Case Data Entry'!T527)),ISNA(VLOOKUP('Case Data Entry'!T527,'DO NOT USE_School Picklist'!$S$3:$S$12,1,FALSE))),"Please select a value from the drop-down menu",IF('DO NOT USE_Case Formulas'!A527,"OK",NA()))</f>
        <v>#N/A</v>
      </c>
      <c r="U527" s="41" t="e">
        <f>IF(LEN('Case Data Entry'!U527)&gt;80,"Name of Education Group must be less than 80 characters",IF('DO NOT USE_Case Formulas'!A527,"OK",NA()))</f>
        <v>#N/A</v>
      </c>
      <c r="V527" s="41" t="e">
        <f>IF(AND(NOT(ISBLANK('Case Data Entry'!V527)),ISNA(VLOOKUP('Case Data Entry'!V527,'DO NOT USE_School Picklist'!$K$3:$K$6,1,FALSE))),"Please select a value from the drop-down menu",IF('DO NOT USE_Case Formulas'!A527,"OK",NA()))</f>
        <v>#N/A</v>
      </c>
      <c r="W527" s="41" t="e">
        <f>IF(AND('DO NOT USE_Case Formulas'!A527,ISBLANK('Case Data Entry'!W527)),"Has this person had symptoms? is required",IF(AND(NOT(ISBLANK('Case Data Entry'!W527)),ISNA(VLOOKUP('Case Data Entry'!W527,'DO NOT USE_School Picklist'!$D$3:$D$5,1,FALSE))),"Please select a value from the drop-down menu",IF(NOT(ISBLANK('Case Data Entry'!W527)),"OK",NA())))</f>
        <v>#N/A</v>
      </c>
      <c r="X527" s="41" t="e">
        <f>IF(AND('Case Data Entry'!W527='DO NOT USE_School Picklist'!$D$3,ISBLANK('Case Data Entry'!X527)),"Symptom Onset Date is required if Ever Symptomatic is Yes",IF('DO NOT USE_Case Formulas'!A527,"OK",NA()))</f>
        <v>#N/A</v>
      </c>
      <c r="Y527" s="41"/>
      <c r="Z527" s="41" t="e">
        <f ca="1">IF(AND('DO NOT USE_Case Formulas'!A527,ISBLANK('Case Data Entry'!Z527)),"Lab Result Test Date is required",IF('Case Data Entry'!Z527&gt;'DO NOT USE_School Picklist'!$C$3,"Test Date cannot be a future date",IF(NOT(ISBLANK('Case Data Entry'!Z527)),"OK",NA())))</f>
        <v>#N/A</v>
      </c>
      <c r="AA527" s="41" t="e">
        <f>IF(AND(NOT(ISBLANK('Case Data Entry'!AA527)),ISNA(VLOOKUP('Case Data Entry'!AA527,'DO NOT USE_School Picklist'!$R$3:$R$7,1,FALSE))),"Please select a value from the drop-down menu",IF('DO NOT USE_Case Formulas'!A527,"OK",NA()))</f>
        <v>#N/A</v>
      </c>
      <c r="AB527" s="41" t="e">
        <f>IF(AND(NOT(ISBLANK('Case Data Entry'!AB527)),ISNA(VLOOKUP('Case Data Entry'!AB527,'DO NOT USE_School Picklist'!$Q$3:$Q$8,1,FALSE))),"Please select a value from the drop-down menu",IF('DO NOT USE_Case Formulas'!A527,"OK",NA()))</f>
        <v>#N/A</v>
      </c>
    </row>
    <row r="528" spans="1:28" x14ac:dyDescent="0.25">
      <c r="A528" s="40" t="e">
        <f>IF('DO NOT USE_Case Formulas'!A528,IF('DO NOT USE_Case Formulas'!B528,"Not all required fields are completed","OK"),NA())</f>
        <v>#N/A</v>
      </c>
      <c r="B528" s="41" t="e">
        <f>IF(AND('DO NOT USE_Case Formulas'!A528,ISBLANK('Case Data Entry'!B528)),"First Name is required",IF(NOT(ISBLANK('Case Data Entry'!B528)),"OK",NA()))</f>
        <v>#N/A</v>
      </c>
      <c r="C528" s="41" t="e">
        <f>IF(AND('DO NOT USE_Case Formulas'!A528,ISBLANK('Case Data Entry'!C528)),"Last Name is required",IF(NOT(ISBLANK('Case Data Entry'!C528)),"OK",NA()))</f>
        <v>#N/A</v>
      </c>
      <c r="D528" s="41" t="e">
        <f>IF(AND('DO NOT USE_Case Formulas'!A528,ISBLANK('Case Data Entry'!D528)),"Birthdate is required",IF(NOT(ISBLANK('Case Data Entry'!D528)),"OK",NA()))</f>
        <v>#N/A</v>
      </c>
      <c r="E528" s="41" t="e">
        <f>IF(AND('DO NOT USE_Case Formulas'!A528,ISBLANK('Case Data Entry'!E528)),"Mobile Phone is required",IF(NOT(ISBLANK('Case Data Entry'!E528)),IF(AND(ISNUMBER(VALUE('Case Data Entry'!E528)),LEFT('Case Data Entry'!E528,1)&lt;&gt;"1",LEN('Case Data Entry'!E528)=10),"OK","Phone number must be valid format"),NA()))</f>
        <v>#N/A</v>
      </c>
      <c r="F528" s="41" t="e">
        <f>IF(LEN('Case Data Entry'!F528)&gt;255,"Home Street Address must be less than 255 characters",IF('DO NOT USE_Case Formulas'!A528,"OK",NA()))</f>
        <v>#N/A</v>
      </c>
      <c r="G528" s="41" t="e">
        <f>IF(LEN('Case Data Entry'!G528)&gt;40,"City must be less than 40 characters",IF('DO NOT USE_Case Formulas'!A528,"OK",NA()))</f>
        <v>#N/A</v>
      </c>
      <c r="H528" s="41" t="e">
        <f>IF(AND(NOT(ISBLANK('Case Data Entry'!H528)),ISNA(VLOOKUP('Case Data Entry'!H528,'DO NOT USE_School Picklist'!$P$3:$P$52,1,FALSE))),"Please select a value from the drop-down menu",IF('DO NOT USE_Case Formulas'!A528,"OK",NA()))</f>
        <v>#N/A</v>
      </c>
      <c r="I528" s="41" t="e">
        <f>IF(AND('DO NOT USE_Case Formulas'!A528,ISBLANK('Case Data Entry'!I528)),"Zip is required",IF(ISBLANK('Case Data Entry'!I528),NA(),"OK"))</f>
        <v>#N/A</v>
      </c>
      <c r="J528" s="41" t="e">
        <f>IF(AND('DO NOT USE_Case Formulas'!A528,ISBLANK('Case Data Entry'!J528)),"Student or Staff? is required",IF(ISBLANK('Case Data Entry'!J528),NA(),IF(ISNA(VLOOKUP('Case Data Entry'!J528,'DO NOT USE_School Picklist'!$B$3:$B$6,1,FALSE)),"Please select a value from the drop-down menu","OK")))</f>
        <v>#N/A</v>
      </c>
      <c r="K528" s="41" t="e">
        <f>IF(AND('Case Data Entry'!J528='DO NOT USE_School Picklist'!$B$4,ISBLANK('Case Data Entry'!K528)),"Occupation/Job Title is required if Student or Staff? is Yes, staff/faculty or volunteer",IF('DO NOT USE_Case Formulas'!A528,"OK",NA()))</f>
        <v>#N/A</v>
      </c>
      <c r="L528" s="41" t="e">
        <f ca="1">IF('Case Data Entry'!L528&gt;'DO NOT USE_School Picklist'!$C$3,"Date last on school campus/facility cannot be a future date",IF('DO NOT USE_Case Formulas'!A528,IF(ISBLANK('Case Data Entry'!L528),"Date last on school campus/facility is required","OK"),NA()))</f>
        <v>#N/A</v>
      </c>
      <c r="M528" s="41" t="e">
        <f>IF(AND('DO NOT USE_Case Formulas'!A528,ISBLANK('Case Data Entry'!M528)),"Specific Place in the Location is required",IF(ISBLANK('Case Data Entry'!M528),NA(),"OK"))</f>
        <v>#N/A</v>
      </c>
      <c r="N528" s="41" t="e">
        <f>IF(LEN('Case Data Entry'!N528)&gt;50,"Parent/Guardian Name must be less than 50 characters",IF('DO NOT USE_Case Formulas'!A528,"OK",NA()))</f>
        <v>#N/A</v>
      </c>
      <c r="O528" s="41" t="e">
        <f>IF(NOT(ISBLANK('Case Data Entry'!O528)),IF(AND(ISNUMBER('Case Data Entry'!O528),LEFT('Case Data Entry'!O528,1)&lt;&gt;"1",LEN('Case Data Entry'!O528)=10),"OK","Phone number must be valid format"),IF('DO NOT USE_Case Formulas'!A528,"OK",NA()))</f>
        <v>#N/A</v>
      </c>
      <c r="P528" s="41" t="e">
        <f>IF(AND(NOT(ISBLANK('Case Data Entry'!P528)),ISNA(VLOOKUP('Case Data Entry'!P528,'DO NOT USE_School Picklist'!$E$3:$E$10,1,FALSE))),"Please select a value from the drop-down menu",IF('DO NOT USE_Case Formulas'!A528,"OK",NA()))</f>
        <v>#N/A</v>
      </c>
      <c r="Q528" s="41" t="e">
        <f>IF(AND(NOT(ISBLANK('Case Data Entry'!Q528)),ISNA(VLOOKUP('Case Data Entry'!Q528,'DO NOT USE_School Picklist'!$F$3:$F$16,1,FALSE))),"Please select a value from the drop-down menu",IF('DO NOT USE_Case Formulas'!A528,"OK",NA()))</f>
        <v>#N/A</v>
      </c>
      <c r="R528" s="41" t="e">
        <f>IF(LEN('Case Data Entry'!R528)&gt;100,"Classroom(s) must be less than 100 characters",IF('DO NOT USE_Case Formulas'!A528,"OK",NA()))</f>
        <v>#N/A</v>
      </c>
      <c r="S528" s="41" t="e">
        <f>IF(AND(NOT(ISBLANK('Case Data Entry'!S528)),ISNA(VLOOKUP('Case Data Entry'!S528,'DO NOT USE_School Picklist'!$S$3:$S$12,1,FALSE))),"Please select a value from the drop-down menu",IF('DO NOT USE_Case Formulas'!A528,"OK",NA()))</f>
        <v>#N/A</v>
      </c>
      <c r="T528" s="41" t="e">
        <f>IF(AND(NOT(ISBLANK('Case Data Entry'!T528)),ISNA(VLOOKUP('Case Data Entry'!T528,'DO NOT USE_School Picklist'!$S$3:$S$12,1,FALSE))),"Please select a value from the drop-down menu",IF('DO NOT USE_Case Formulas'!A528,"OK",NA()))</f>
        <v>#N/A</v>
      </c>
      <c r="U528" s="41" t="e">
        <f>IF(LEN('Case Data Entry'!U528)&gt;80,"Name of Education Group must be less than 80 characters",IF('DO NOT USE_Case Formulas'!A528,"OK",NA()))</f>
        <v>#N/A</v>
      </c>
      <c r="V528" s="41" t="e">
        <f>IF(AND(NOT(ISBLANK('Case Data Entry'!V528)),ISNA(VLOOKUP('Case Data Entry'!V528,'DO NOT USE_School Picklist'!$K$3:$K$6,1,FALSE))),"Please select a value from the drop-down menu",IF('DO NOT USE_Case Formulas'!A528,"OK",NA()))</f>
        <v>#N/A</v>
      </c>
      <c r="W528" s="41" t="e">
        <f>IF(AND('DO NOT USE_Case Formulas'!A528,ISBLANK('Case Data Entry'!W528)),"Has this person had symptoms? is required",IF(AND(NOT(ISBLANK('Case Data Entry'!W528)),ISNA(VLOOKUP('Case Data Entry'!W528,'DO NOT USE_School Picklist'!$D$3:$D$5,1,FALSE))),"Please select a value from the drop-down menu",IF(NOT(ISBLANK('Case Data Entry'!W528)),"OK",NA())))</f>
        <v>#N/A</v>
      </c>
      <c r="X528" s="41" t="e">
        <f>IF(AND('Case Data Entry'!W528='DO NOT USE_School Picklist'!$D$3,ISBLANK('Case Data Entry'!X528)),"Symptom Onset Date is required if Ever Symptomatic is Yes",IF('DO NOT USE_Case Formulas'!A528,"OK",NA()))</f>
        <v>#N/A</v>
      </c>
      <c r="Y528" s="41"/>
      <c r="Z528" s="41" t="e">
        <f ca="1">IF(AND('DO NOT USE_Case Formulas'!A528,ISBLANK('Case Data Entry'!Z528)),"Lab Result Test Date is required",IF('Case Data Entry'!Z528&gt;'DO NOT USE_School Picklist'!$C$3,"Test Date cannot be a future date",IF(NOT(ISBLANK('Case Data Entry'!Z528)),"OK",NA())))</f>
        <v>#N/A</v>
      </c>
      <c r="AA528" s="41" t="e">
        <f>IF(AND(NOT(ISBLANK('Case Data Entry'!AA528)),ISNA(VLOOKUP('Case Data Entry'!AA528,'DO NOT USE_School Picklist'!$R$3:$R$7,1,FALSE))),"Please select a value from the drop-down menu",IF('DO NOT USE_Case Formulas'!A528,"OK",NA()))</f>
        <v>#N/A</v>
      </c>
      <c r="AB528" s="41" t="e">
        <f>IF(AND(NOT(ISBLANK('Case Data Entry'!AB528)),ISNA(VLOOKUP('Case Data Entry'!AB528,'DO NOT USE_School Picklist'!$Q$3:$Q$8,1,FALSE))),"Please select a value from the drop-down menu",IF('DO NOT USE_Case Formulas'!A528,"OK",NA()))</f>
        <v>#N/A</v>
      </c>
    </row>
    <row r="529" spans="1:28" x14ac:dyDescent="0.25">
      <c r="A529" s="40" t="e">
        <f>IF('DO NOT USE_Case Formulas'!A529,IF('DO NOT USE_Case Formulas'!B529,"Not all required fields are completed","OK"),NA())</f>
        <v>#N/A</v>
      </c>
      <c r="B529" s="41" t="e">
        <f>IF(AND('DO NOT USE_Case Formulas'!A529,ISBLANK('Case Data Entry'!B529)),"First Name is required",IF(NOT(ISBLANK('Case Data Entry'!B529)),"OK",NA()))</f>
        <v>#N/A</v>
      </c>
      <c r="C529" s="41" t="e">
        <f>IF(AND('DO NOT USE_Case Formulas'!A529,ISBLANK('Case Data Entry'!C529)),"Last Name is required",IF(NOT(ISBLANK('Case Data Entry'!C529)),"OK",NA()))</f>
        <v>#N/A</v>
      </c>
      <c r="D529" s="41" t="e">
        <f>IF(AND('DO NOT USE_Case Formulas'!A529,ISBLANK('Case Data Entry'!D529)),"Birthdate is required",IF(NOT(ISBLANK('Case Data Entry'!D529)),"OK",NA()))</f>
        <v>#N/A</v>
      </c>
      <c r="E529" s="41" t="e">
        <f>IF(AND('DO NOT USE_Case Formulas'!A529,ISBLANK('Case Data Entry'!E529)),"Mobile Phone is required",IF(NOT(ISBLANK('Case Data Entry'!E529)),IF(AND(ISNUMBER(VALUE('Case Data Entry'!E529)),LEFT('Case Data Entry'!E529,1)&lt;&gt;"1",LEN('Case Data Entry'!E529)=10),"OK","Phone number must be valid format"),NA()))</f>
        <v>#N/A</v>
      </c>
      <c r="F529" s="41" t="e">
        <f>IF(LEN('Case Data Entry'!F529)&gt;255,"Home Street Address must be less than 255 characters",IF('DO NOT USE_Case Formulas'!A529,"OK",NA()))</f>
        <v>#N/A</v>
      </c>
      <c r="G529" s="41" t="e">
        <f>IF(LEN('Case Data Entry'!G529)&gt;40,"City must be less than 40 characters",IF('DO NOT USE_Case Formulas'!A529,"OK",NA()))</f>
        <v>#N/A</v>
      </c>
      <c r="H529" s="41" t="e">
        <f>IF(AND(NOT(ISBLANK('Case Data Entry'!H529)),ISNA(VLOOKUP('Case Data Entry'!H529,'DO NOT USE_School Picklist'!$P$3:$P$52,1,FALSE))),"Please select a value from the drop-down menu",IF('DO NOT USE_Case Formulas'!A529,"OK",NA()))</f>
        <v>#N/A</v>
      </c>
      <c r="I529" s="41" t="e">
        <f>IF(AND('DO NOT USE_Case Formulas'!A529,ISBLANK('Case Data Entry'!I529)),"Zip is required",IF(ISBLANK('Case Data Entry'!I529),NA(),"OK"))</f>
        <v>#N/A</v>
      </c>
      <c r="J529" s="41" t="e">
        <f>IF(AND('DO NOT USE_Case Formulas'!A529,ISBLANK('Case Data Entry'!J529)),"Student or Staff? is required",IF(ISBLANK('Case Data Entry'!J529),NA(),IF(ISNA(VLOOKUP('Case Data Entry'!J529,'DO NOT USE_School Picklist'!$B$3:$B$6,1,FALSE)),"Please select a value from the drop-down menu","OK")))</f>
        <v>#N/A</v>
      </c>
      <c r="K529" s="41" t="e">
        <f>IF(AND('Case Data Entry'!J529='DO NOT USE_School Picklist'!$B$4,ISBLANK('Case Data Entry'!K529)),"Occupation/Job Title is required if Student or Staff? is Yes, staff/faculty or volunteer",IF('DO NOT USE_Case Formulas'!A529,"OK",NA()))</f>
        <v>#N/A</v>
      </c>
      <c r="L529" s="41" t="e">
        <f ca="1">IF('Case Data Entry'!L529&gt;'DO NOT USE_School Picklist'!$C$3,"Date last on school campus/facility cannot be a future date",IF('DO NOT USE_Case Formulas'!A529,IF(ISBLANK('Case Data Entry'!L529),"Date last on school campus/facility is required","OK"),NA()))</f>
        <v>#N/A</v>
      </c>
      <c r="M529" s="41" t="e">
        <f>IF(AND('DO NOT USE_Case Formulas'!A529,ISBLANK('Case Data Entry'!M529)),"Specific Place in the Location is required",IF(ISBLANK('Case Data Entry'!M529),NA(),"OK"))</f>
        <v>#N/A</v>
      </c>
      <c r="N529" s="41" t="e">
        <f>IF(LEN('Case Data Entry'!N529)&gt;50,"Parent/Guardian Name must be less than 50 characters",IF('DO NOT USE_Case Formulas'!A529,"OK",NA()))</f>
        <v>#N/A</v>
      </c>
      <c r="O529" s="41" t="e">
        <f>IF(NOT(ISBLANK('Case Data Entry'!O529)),IF(AND(ISNUMBER('Case Data Entry'!O529),LEFT('Case Data Entry'!O529,1)&lt;&gt;"1",LEN('Case Data Entry'!O529)=10),"OK","Phone number must be valid format"),IF('DO NOT USE_Case Formulas'!A529,"OK",NA()))</f>
        <v>#N/A</v>
      </c>
      <c r="P529" s="41" t="e">
        <f>IF(AND(NOT(ISBLANK('Case Data Entry'!P529)),ISNA(VLOOKUP('Case Data Entry'!P529,'DO NOT USE_School Picklist'!$E$3:$E$10,1,FALSE))),"Please select a value from the drop-down menu",IF('DO NOT USE_Case Formulas'!A529,"OK",NA()))</f>
        <v>#N/A</v>
      </c>
      <c r="Q529" s="41" t="e">
        <f>IF(AND(NOT(ISBLANK('Case Data Entry'!Q529)),ISNA(VLOOKUP('Case Data Entry'!Q529,'DO NOT USE_School Picklist'!$F$3:$F$16,1,FALSE))),"Please select a value from the drop-down menu",IF('DO NOT USE_Case Formulas'!A529,"OK",NA()))</f>
        <v>#N/A</v>
      </c>
      <c r="R529" s="41" t="e">
        <f>IF(LEN('Case Data Entry'!R529)&gt;100,"Classroom(s) must be less than 100 characters",IF('DO NOT USE_Case Formulas'!A529,"OK",NA()))</f>
        <v>#N/A</v>
      </c>
      <c r="S529" s="41" t="e">
        <f>IF(AND(NOT(ISBLANK('Case Data Entry'!S529)),ISNA(VLOOKUP('Case Data Entry'!S529,'DO NOT USE_School Picklist'!$S$3:$S$12,1,FALSE))),"Please select a value from the drop-down menu",IF('DO NOT USE_Case Formulas'!A529,"OK",NA()))</f>
        <v>#N/A</v>
      </c>
      <c r="T529" s="41" t="e">
        <f>IF(AND(NOT(ISBLANK('Case Data Entry'!T529)),ISNA(VLOOKUP('Case Data Entry'!T529,'DO NOT USE_School Picklist'!$S$3:$S$12,1,FALSE))),"Please select a value from the drop-down menu",IF('DO NOT USE_Case Formulas'!A529,"OK",NA()))</f>
        <v>#N/A</v>
      </c>
      <c r="U529" s="41" t="e">
        <f>IF(LEN('Case Data Entry'!U529)&gt;80,"Name of Education Group must be less than 80 characters",IF('DO NOT USE_Case Formulas'!A529,"OK",NA()))</f>
        <v>#N/A</v>
      </c>
      <c r="V529" s="41" t="e">
        <f>IF(AND(NOT(ISBLANK('Case Data Entry'!V529)),ISNA(VLOOKUP('Case Data Entry'!V529,'DO NOT USE_School Picklist'!$K$3:$K$6,1,FALSE))),"Please select a value from the drop-down menu",IF('DO NOT USE_Case Formulas'!A529,"OK",NA()))</f>
        <v>#N/A</v>
      </c>
      <c r="W529" s="41" t="e">
        <f>IF(AND('DO NOT USE_Case Formulas'!A529,ISBLANK('Case Data Entry'!W529)),"Has this person had symptoms? is required",IF(AND(NOT(ISBLANK('Case Data Entry'!W529)),ISNA(VLOOKUP('Case Data Entry'!W529,'DO NOT USE_School Picklist'!$D$3:$D$5,1,FALSE))),"Please select a value from the drop-down menu",IF(NOT(ISBLANK('Case Data Entry'!W529)),"OK",NA())))</f>
        <v>#N/A</v>
      </c>
      <c r="X529" s="41" t="e">
        <f>IF(AND('Case Data Entry'!W529='DO NOT USE_School Picklist'!$D$3,ISBLANK('Case Data Entry'!X529)),"Symptom Onset Date is required if Ever Symptomatic is Yes",IF('DO NOT USE_Case Formulas'!A529,"OK",NA()))</f>
        <v>#N/A</v>
      </c>
      <c r="Y529" s="41"/>
      <c r="Z529" s="41" t="e">
        <f ca="1">IF(AND('DO NOT USE_Case Formulas'!A529,ISBLANK('Case Data Entry'!Z529)),"Lab Result Test Date is required",IF('Case Data Entry'!Z529&gt;'DO NOT USE_School Picklist'!$C$3,"Test Date cannot be a future date",IF(NOT(ISBLANK('Case Data Entry'!Z529)),"OK",NA())))</f>
        <v>#N/A</v>
      </c>
      <c r="AA529" s="41" t="e">
        <f>IF(AND(NOT(ISBLANK('Case Data Entry'!AA529)),ISNA(VLOOKUP('Case Data Entry'!AA529,'DO NOT USE_School Picklist'!$R$3:$R$7,1,FALSE))),"Please select a value from the drop-down menu",IF('DO NOT USE_Case Formulas'!A529,"OK",NA()))</f>
        <v>#N/A</v>
      </c>
      <c r="AB529" s="41" t="e">
        <f>IF(AND(NOT(ISBLANK('Case Data Entry'!AB529)),ISNA(VLOOKUP('Case Data Entry'!AB529,'DO NOT USE_School Picklist'!$Q$3:$Q$8,1,FALSE))),"Please select a value from the drop-down menu",IF('DO NOT USE_Case Formulas'!A529,"OK",NA()))</f>
        <v>#N/A</v>
      </c>
    </row>
    <row r="530" spans="1:28" x14ac:dyDescent="0.25">
      <c r="A530" s="40" t="e">
        <f>IF('DO NOT USE_Case Formulas'!A530,IF('DO NOT USE_Case Formulas'!B530,"Not all required fields are completed","OK"),NA())</f>
        <v>#N/A</v>
      </c>
      <c r="B530" s="41" t="e">
        <f>IF(AND('DO NOT USE_Case Formulas'!A530,ISBLANK('Case Data Entry'!B530)),"First Name is required",IF(NOT(ISBLANK('Case Data Entry'!B530)),"OK",NA()))</f>
        <v>#N/A</v>
      </c>
      <c r="C530" s="41" t="e">
        <f>IF(AND('DO NOT USE_Case Formulas'!A530,ISBLANK('Case Data Entry'!C530)),"Last Name is required",IF(NOT(ISBLANK('Case Data Entry'!C530)),"OK",NA()))</f>
        <v>#N/A</v>
      </c>
      <c r="D530" s="41" t="e">
        <f>IF(AND('DO NOT USE_Case Formulas'!A530,ISBLANK('Case Data Entry'!D530)),"Birthdate is required",IF(NOT(ISBLANK('Case Data Entry'!D530)),"OK",NA()))</f>
        <v>#N/A</v>
      </c>
      <c r="E530" s="41" t="e">
        <f>IF(AND('DO NOT USE_Case Formulas'!A530,ISBLANK('Case Data Entry'!E530)),"Mobile Phone is required",IF(NOT(ISBLANK('Case Data Entry'!E530)),IF(AND(ISNUMBER(VALUE('Case Data Entry'!E530)),LEFT('Case Data Entry'!E530,1)&lt;&gt;"1",LEN('Case Data Entry'!E530)=10),"OK","Phone number must be valid format"),NA()))</f>
        <v>#N/A</v>
      </c>
      <c r="F530" s="41" t="e">
        <f>IF(LEN('Case Data Entry'!F530)&gt;255,"Home Street Address must be less than 255 characters",IF('DO NOT USE_Case Formulas'!A530,"OK",NA()))</f>
        <v>#N/A</v>
      </c>
      <c r="G530" s="41" t="e">
        <f>IF(LEN('Case Data Entry'!G530)&gt;40,"City must be less than 40 characters",IF('DO NOT USE_Case Formulas'!A530,"OK",NA()))</f>
        <v>#N/A</v>
      </c>
      <c r="H530" s="41" t="e">
        <f>IF(AND(NOT(ISBLANK('Case Data Entry'!H530)),ISNA(VLOOKUP('Case Data Entry'!H530,'DO NOT USE_School Picklist'!$P$3:$P$52,1,FALSE))),"Please select a value from the drop-down menu",IF('DO NOT USE_Case Formulas'!A530,"OK",NA()))</f>
        <v>#N/A</v>
      </c>
      <c r="I530" s="41" t="e">
        <f>IF(AND('DO NOT USE_Case Formulas'!A530,ISBLANK('Case Data Entry'!I530)),"Zip is required",IF(ISBLANK('Case Data Entry'!I530),NA(),"OK"))</f>
        <v>#N/A</v>
      </c>
      <c r="J530" s="41" t="e">
        <f>IF(AND('DO NOT USE_Case Formulas'!A530,ISBLANK('Case Data Entry'!J530)),"Student or Staff? is required",IF(ISBLANK('Case Data Entry'!J530),NA(),IF(ISNA(VLOOKUP('Case Data Entry'!J530,'DO NOT USE_School Picklist'!$B$3:$B$6,1,FALSE)),"Please select a value from the drop-down menu","OK")))</f>
        <v>#N/A</v>
      </c>
      <c r="K530" s="41" t="e">
        <f>IF(AND('Case Data Entry'!J530='DO NOT USE_School Picklist'!$B$4,ISBLANK('Case Data Entry'!K530)),"Occupation/Job Title is required if Student or Staff? is Yes, staff/faculty or volunteer",IF('DO NOT USE_Case Formulas'!A530,"OK",NA()))</f>
        <v>#N/A</v>
      </c>
      <c r="L530" s="41" t="e">
        <f ca="1">IF('Case Data Entry'!L530&gt;'DO NOT USE_School Picklist'!$C$3,"Date last on school campus/facility cannot be a future date",IF('DO NOT USE_Case Formulas'!A530,IF(ISBLANK('Case Data Entry'!L530),"Date last on school campus/facility is required","OK"),NA()))</f>
        <v>#N/A</v>
      </c>
      <c r="M530" s="41" t="e">
        <f>IF(AND('DO NOT USE_Case Formulas'!A530,ISBLANK('Case Data Entry'!M530)),"Specific Place in the Location is required",IF(ISBLANK('Case Data Entry'!M530),NA(),"OK"))</f>
        <v>#N/A</v>
      </c>
      <c r="N530" s="41" t="e">
        <f>IF(LEN('Case Data Entry'!N530)&gt;50,"Parent/Guardian Name must be less than 50 characters",IF('DO NOT USE_Case Formulas'!A530,"OK",NA()))</f>
        <v>#N/A</v>
      </c>
      <c r="O530" s="41" t="e">
        <f>IF(NOT(ISBLANK('Case Data Entry'!O530)),IF(AND(ISNUMBER('Case Data Entry'!O530),LEFT('Case Data Entry'!O530,1)&lt;&gt;"1",LEN('Case Data Entry'!O530)=10),"OK","Phone number must be valid format"),IF('DO NOT USE_Case Formulas'!A530,"OK",NA()))</f>
        <v>#N/A</v>
      </c>
      <c r="P530" s="41" t="e">
        <f>IF(AND(NOT(ISBLANK('Case Data Entry'!P530)),ISNA(VLOOKUP('Case Data Entry'!P530,'DO NOT USE_School Picklist'!$E$3:$E$10,1,FALSE))),"Please select a value from the drop-down menu",IF('DO NOT USE_Case Formulas'!A530,"OK",NA()))</f>
        <v>#N/A</v>
      </c>
      <c r="Q530" s="41" t="e">
        <f>IF(AND(NOT(ISBLANK('Case Data Entry'!Q530)),ISNA(VLOOKUP('Case Data Entry'!Q530,'DO NOT USE_School Picklist'!$F$3:$F$16,1,FALSE))),"Please select a value from the drop-down menu",IF('DO NOT USE_Case Formulas'!A530,"OK",NA()))</f>
        <v>#N/A</v>
      </c>
      <c r="R530" s="41" t="e">
        <f>IF(LEN('Case Data Entry'!R530)&gt;100,"Classroom(s) must be less than 100 characters",IF('DO NOT USE_Case Formulas'!A530,"OK",NA()))</f>
        <v>#N/A</v>
      </c>
      <c r="S530" s="41" t="e">
        <f>IF(AND(NOT(ISBLANK('Case Data Entry'!S530)),ISNA(VLOOKUP('Case Data Entry'!S530,'DO NOT USE_School Picklist'!$S$3:$S$12,1,FALSE))),"Please select a value from the drop-down menu",IF('DO NOT USE_Case Formulas'!A530,"OK",NA()))</f>
        <v>#N/A</v>
      </c>
      <c r="T530" s="41" t="e">
        <f>IF(AND(NOT(ISBLANK('Case Data Entry'!T530)),ISNA(VLOOKUP('Case Data Entry'!T530,'DO NOT USE_School Picklist'!$S$3:$S$12,1,FALSE))),"Please select a value from the drop-down menu",IF('DO NOT USE_Case Formulas'!A530,"OK",NA()))</f>
        <v>#N/A</v>
      </c>
      <c r="U530" s="41" t="e">
        <f>IF(LEN('Case Data Entry'!U530)&gt;80,"Name of Education Group must be less than 80 characters",IF('DO NOT USE_Case Formulas'!A530,"OK",NA()))</f>
        <v>#N/A</v>
      </c>
      <c r="V530" s="41" t="e">
        <f>IF(AND(NOT(ISBLANK('Case Data Entry'!V530)),ISNA(VLOOKUP('Case Data Entry'!V530,'DO NOT USE_School Picklist'!$K$3:$K$6,1,FALSE))),"Please select a value from the drop-down menu",IF('DO NOT USE_Case Formulas'!A530,"OK",NA()))</f>
        <v>#N/A</v>
      </c>
      <c r="W530" s="41" t="e">
        <f>IF(AND('DO NOT USE_Case Formulas'!A530,ISBLANK('Case Data Entry'!W530)),"Has this person had symptoms? is required",IF(AND(NOT(ISBLANK('Case Data Entry'!W530)),ISNA(VLOOKUP('Case Data Entry'!W530,'DO NOT USE_School Picklist'!$D$3:$D$5,1,FALSE))),"Please select a value from the drop-down menu",IF(NOT(ISBLANK('Case Data Entry'!W530)),"OK",NA())))</f>
        <v>#N/A</v>
      </c>
      <c r="X530" s="41" t="e">
        <f>IF(AND('Case Data Entry'!W530='DO NOT USE_School Picklist'!$D$3,ISBLANK('Case Data Entry'!X530)),"Symptom Onset Date is required if Ever Symptomatic is Yes",IF('DO NOT USE_Case Formulas'!A530,"OK",NA()))</f>
        <v>#N/A</v>
      </c>
      <c r="Y530" s="41"/>
      <c r="Z530" s="41" t="e">
        <f ca="1">IF(AND('DO NOT USE_Case Formulas'!A530,ISBLANK('Case Data Entry'!Z530)),"Lab Result Test Date is required",IF('Case Data Entry'!Z530&gt;'DO NOT USE_School Picklist'!$C$3,"Test Date cannot be a future date",IF(NOT(ISBLANK('Case Data Entry'!Z530)),"OK",NA())))</f>
        <v>#N/A</v>
      </c>
      <c r="AA530" s="41" t="e">
        <f>IF(AND(NOT(ISBLANK('Case Data Entry'!AA530)),ISNA(VLOOKUP('Case Data Entry'!AA530,'DO NOT USE_School Picklist'!$R$3:$R$7,1,FALSE))),"Please select a value from the drop-down menu",IF('DO NOT USE_Case Formulas'!A530,"OK",NA()))</f>
        <v>#N/A</v>
      </c>
      <c r="AB530" s="41" t="e">
        <f>IF(AND(NOT(ISBLANK('Case Data Entry'!AB530)),ISNA(VLOOKUP('Case Data Entry'!AB530,'DO NOT USE_School Picklist'!$Q$3:$Q$8,1,FALSE))),"Please select a value from the drop-down menu",IF('DO NOT USE_Case Formulas'!A530,"OK",NA()))</f>
        <v>#N/A</v>
      </c>
    </row>
    <row r="531" spans="1:28" x14ac:dyDescent="0.25">
      <c r="A531" s="40" t="e">
        <f>IF('DO NOT USE_Case Formulas'!A531,IF('DO NOT USE_Case Formulas'!B531,"Not all required fields are completed","OK"),NA())</f>
        <v>#N/A</v>
      </c>
      <c r="B531" s="41" t="e">
        <f>IF(AND('DO NOT USE_Case Formulas'!A531,ISBLANK('Case Data Entry'!B531)),"First Name is required",IF(NOT(ISBLANK('Case Data Entry'!B531)),"OK",NA()))</f>
        <v>#N/A</v>
      </c>
      <c r="C531" s="41" t="e">
        <f>IF(AND('DO NOT USE_Case Formulas'!A531,ISBLANK('Case Data Entry'!C531)),"Last Name is required",IF(NOT(ISBLANK('Case Data Entry'!C531)),"OK",NA()))</f>
        <v>#N/A</v>
      </c>
      <c r="D531" s="41" t="e">
        <f>IF(AND('DO NOT USE_Case Formulas'!A531,ISBLANK('Case Data Entry'!D531)),"Birthdate is required",IF(NOT(ISBLANK('Case Data Entry'!D531)),"OK",NA()))</f>
        <v>#N/A</v>
      </c>
      <c r="E531" s="41" t="e">
        <f>IF(AND('DO NOT USE_Case Formulas'!A531,ISBLANK('Case Data Entry'!E531)),"Mobile Phone is required",IF(NOT(ISBLANK('Case Data Entry'!E531)),IF(AND(ISNUMBER(VALUE('Case Data Entry'!E531)),LEFT('Case Data Entry'!E531,1)&lt;&gt;"1",LEN('Case Data Entry'!E531)=10),"OK","Phone number must be valid format"),NA()))</f>
        <v>#N/A</v>
      </c>
      <c r="F531" s="41" t="e">
        <f>IF(LEN('Case Data Entry'!F531)&gt;255,"Home Street Address must be less than 255 characters",IF('DO NOT USE_Case Formulas'!A531,"OK",NA()))</f>
        <v>#N/A</v>
      </c>
      <c r="G531" s="41" t="e">
        <f>IF(LEN('Case Data Entry'!G531)&gt;40,"City must be less than 40 characters",IF('DO NOT USE_Case Formulas'!A531,"OK",NA()))</f>
        <v>#N/A</v>
      </c>
      <c r="H531" s="41" t="e">
        <f>IF(AND(NOT(ISBLANK('Case Data Entry'!H531)),ISNA(VLOOKUP('Case Data Entry'!H531,'DO NOT USE_School Picklist'!$P$3:$P$52,1,FALSE))),"Please select a value from the drop-down menu",IF('DO NOT USE_Case Formulas'!A531,"OK",NA()))</f>
        <v>#N/A</v>
      </c>
      <c r="I531" s="41" t="e">
        <f>IF(AND('DO NOT USE_Case Formulas'!A531,ISBLANK('Case Data Entry'!I531)),"Zip is required",IF(ISBLANK('Case Data Entry'!I531),NA(),"OK"))</f>
        <v>#N/A</v>
      </c>
      <c r="J531" s="41" t="e">
        <f>IF(AND('DO NOT USE_Case Formulas'!A531,ISBLANK('Case Data Entry'!J531)),"Student or Staff? is required",IF(ISBLANK('Case Data Entry'!J531),NA(),IF(ISNA(VLOOKUP('Case Data Entry'!J531,'DO NOT USE_School Picklist'!$B$3:$B$6,1,FALSE)),"Please select a value from the drop-down menu","OK")))</f>
        <v>#N/A</v>
      </c>
      <c r="K531" s="41" t="e">
        <f>IF(AND('Case Data Entry'!J531='DO NOT USE_School Picklist'!$B$4,ISBLANK('Case Data Entry'!K531)),"Occupation/Job Title is required if Student or Staff? is Yes, staff/faculty or volunteer",IF('DO NOT USE_Case Formulas'!A531,"OK",NA()))</f>
        <v>#N/A</v>
      </c>
      <c r="L531" s="41" t="e">
        <f ca="1">IF('Case Data Entry'!L531&gt;'DO NOT USE_School Picklist'!$C$3,"Date last on school campus/facility cannot be a future date",IF('DO NOT USE_Case Formulas'!A531,IF(ISBLANK('Case Data Entry'!L531),"Date last on school campus/facility is required","OK"),NA()))</f>
        <v>#N/A</v>
      </c>
      <c r="M531" s="41" t="e">
        <f>IF(AND('DO NOT USE_Case Formulas'!A531,ISBLANK('Case Data Entry'!M531)),"Specific Place in the Location is required",IF(ISBLANK('Case Data Entry'!M531),NA(),"OK"))</f>
        <v>#N/A</v>
      </c>
      <c r="N531" s="41" t="e">
        <f>IF(LEN('Case Data Entry'!N531)&gt;50,"Parent/Guardian Name must be less than 50 characters",IF('DO NOT USE_Case Formulas'!A531,"OK",NA()))</f>
        <v>#N/A</v>
      </c>
      <c r="O531" s="41" t="e">
        <f>IF(NOT(ISBLANK('Case Data Entry'!O531)),IF(AND(ISNUMBER('Case Data Entry'!O531),LEFT('Case Data Entry'!O531,1)&lt;&gt;"1",LEN('Case Data Entry'!O531)=10),"OK","Phone number must be valid format"),IF('DO NOT USE_Case Formulas'!A531,"OK",NA()))</f>
        <v>#N/A</v>
      </c>
      <c r="P531" s="41" t="e">
        <f>IF(AND(NOT(ISBLANK('Case Data Entry'!P531)),ISNA(VLOOKUP('Case Data Entry'!P531,'DO NOT USE_School Picklist'!$E$3:$E$10,1,FALSE))),"Please select a value from the drop-down menu",IF('DO NOT USE_Case Formulas'!A531,"OK",NA()))</f>
        <v>#N/A</v>
      </c>
      <c r="Q531" s="41" t="e">
        <f>IF(AND(NOT(ISBLANK('Case Data Entry'!Q531)),ISNA(VLOOKUP('Case Data Entry'!Q531,'DO NOT USE_School Picklist'!$F$3:$F$16,1,FALSE))),"Please select a value from the drop-down menu",IF('DO NOT USE_Case Formulas'!A531,"OK",NA()))</f>
        <v>#N/A</v>
      </c>
      <c r="R531" s="41" t="e">
        <f>IF(LEN('Case Data Entry'!R531)&gt;100,"Classroom(s) must be less than 100 characters",IF('DO NOT USE_Case Formulas'!A531,"OK",NA()))</f>
        <v>#N/A</v>
      </c>
      <c r="S531" s="41" t="e">
        <f>IF(AND(NOT(ISBLANK('Case Data Entry'!S531)),ISNA(VLOOKUP('Case Data Entry'!S531,'DO NOT USE_School Picklist'!$S$3:$S$12,1,FALSE))),"Please select a value from the drop-down menu",IF('DO NOT USE_Case Formulas'!A531,"OK",NA()))</f>
        <v>#N/A</v>
      </c>
      <c r="T531" s="41" t="e">
        <f>IF(AND(NOT(ISBLANK('Case Data Entry'!T531)),ISNA(VLOOKUP('Case Data Entry'!T531,'DO NOT USE_School Picklist'!$S$3:$S$12,1,FALSE))),"Please select a value from the drop-down menu",IF('DO NOT USE_Case Formulas'!A531,"OK",NA()))</f>
        <v>#N/A</v>
      </c>
      <c r="U531" s="41" t="e">
        <f>IF(LEN('Case Data Entry'!U531)&gt;80,"Name of Education Group must be less than 80 characters",IF('DO NOT USE_Case Formulas'!A531,"OK",NA()))</f>
        <v>#N/A</v>
      </c>
      <c r="V531" s="41" t="e">
        <f>IF(AND(NOT(ISBLANK('Case Data Entry'!V531)),ISNA(VLOOKUP('Case Data Entry'!V531,'DO NOT USE_School Picklist'!$K$3:$K$6,1,FALSE))),"Please select a value from the drop-down menu",IF('DO NOT USE_Case Formulas'!A531,"OK",NA()))</f>
        <v>#N/A</v>
      </c>
      <c r="W531" s="41" t="e">
        <f>IF(AND('DO NOT USE_Case Formulas'!A531,ISBLANK('Case Data Entry'!W531)),"Has this person had symptoms? is required",IF(AND(NOT(ISBLANK('Case Data Entry'!W531)),ISNA(VLOOKUP('Case Data Entry'!W531,'DO NOT USE_School Picklist'!$D$3:$D$5,1,FALSE))),"Please select a value from the drop-down menu",IF(NOT(ISBLANK('Case Data Entry'!W531)),"OK",NA())))</f>
        <v>#N/A</v>
      </c>
      <c r="X531" s="41" t="e">
        <f>IF(AND('Case Data Entry'!W531='DO NOT USE_School Picklist'!$D$3,ISBLANK('Case Data Entry'!X531)),"Symptom Onset Date is required if Ever Symptomatic is Yes",IF('DO NOT USE_Case Formulas'!A531,"OK",NA()))</f>
        <v>#N/A</v>
      </c>
      <c r="Y531" s="41"/>
      <c r="Z531" s="41" t="e">
        <f ca="1">IF(AND('DO NOT USE_Case Formulas'!A531,ISBLANK('Case Data Entry'!Z531)),"Lab Result Test Date is required",IF('Case Data Entry'!Z531&gt;'DO NOT USE_School Picklist'!$C$3,"Test Date cannot be a future date",IF(NOT(ISBLANK('Case Data Entry'!Z531)),"OK",NA())))</f>
        <v>#N/A</v>
      </c>
      <c r="AA531" s="41" t="e">
        <f>IF(AND(NOT(ISBLANK('Case Data Entry'!AA531)),ISNA(VLOOKUP('Case Data Entry'!AA531,'DO NOT USE_School Picklist'!$R$3:$R$7,1,FALSE))),"Please select a value from the drop-down menu",IF('DO NOT USE_Case Formulas'!A531,"OK",NA()))</f>
        <v>#N/A</v>
      </c>
      <c r="AB531" s="41" t="e">
        <f>IF(AND(NOT(ISBLANK('Case Data Entry'!AB531)),ISNA(VLOOKUP('Case Data Entry'!AB531,'DO NOT USE_School Picklist'!$Q$3:$Q$8,1,FALSE))),"Please select a value from the drop-down menu",IF('DO NOT USE_Case Formulas'!A531,"OK",NA()))</f>
        <v>#N/A</v>
      </c>
    </row>
    <row r="532" spans="1:28" x14ac:dyDescent="0.25">
      <c r="A532" s="40" t="e">
        <f>IF('DO NOT USE_Case Formulas'!A532,IF('DO NOT USE_Case Formulas'!B532,"Not all required fields are completed","OK"),NA())</f>
        <v>#N/A</v>
      </c>
      <c r="B532" s="41" t="e">
        <f>IF(AND('DO NOT USE_Case Formulas'!A532,ISBLANK('Case Data Entry'!B532)),"First Name is required",IF(NOT(ISBLANK('Case Data Entry'!B532)),"OK",NA()))</f>
        <v>#N/A</v>
      </c>
      <c r="C532" s="41" t="e">
        <f>IF(AND('DO NOT USE_Case Formulas'!A532,ISBLANK('Case Data Entry'!C532)),"Last Name is required",IF(NOT(ISBLANK('Case Data Entry'!C532)),"OK",NA()))</f>
        <v>#N/A</v>
      </c>
      <c r="D532" s="41" t="e">
        <f>IF(AND('DO NOT USE_Case Formulas'!A532,ISBLANK('Case Data Entry'!D532)),"Birthdate is required",IF(NOT(ISBLANK('Case Data Entry'!D532)),"OK",NA()))</f>
        <v>#N/A</v>
      </c>
      <c r="E532" s="41" t="e">
        <f>IF(AND('DO NOT USE_Case Formulas'!A532,ISBLANK('Case Data Entry'!E532)),"Mobile Phone is required",IF(NOT(ISBLANK('Case Data Entry'!E532)),IF(AND(ISNUMBER(VALUE('Case Data Entry'!E532)),LEFT('Case Data Entry'!E532,1)&lt;&gt;"1",LEN('Case Data Entry'!E532)=10),"OK","Phone number must be valid format"),NA()))</f>
        <v>#N/A</v>
      </c>
      <c r="F532" s="41" t="e">
        <f>IF(LEN('Case Data Entry'!F532)&gt;255,"Home Street Address must be less than 255 characters",IF('DO NOT USE_Case Formulas'!A532,"OK",NA()))</f>
        <v>#N/A</v>
      </c>
      <c r="G532" s="41" t="e">
        <f>IF(LEN('Case Data Entry'!G532)&gt;40,"City must be less than 40 characters",IF('DO NOT USE_Case Formulas'!A532,"OK",NA()))</f>
        <v>#N/A</v>
      </c>
      <c r="H532" s="41" t="e">
        <f>IF(AND(NOT(ISBLANK('Case Data Entry'!H532)),ISNA(VLOOKUP('Case Data Entry'!H532,'DO NOT USE_School Picklist'!$P$3:$P$52,1,FALSE))),"Please select a value from the drop-down menu",IF('DO NOT USE_Case Formulas'!A532,"OK",NA()))</f>
        <v>#N/A</v>
      </c>
      <c r="I532" s="41" t="e">
        <f>IF(AND('DO NOT USE_Case Formulas'!A532,ISBLANK('Case Data Entry'!I532)),"Zip is required",IF(ISBLANK('Case Data Entry'!I532),NA(),"OK"))</f>
        <v>#N/A</v>
      </c>
      <c r="J532" s="41" t="e">
        <f>IF(AND('DO NOT USE_Case Formulas'!A532,ISBLANK('Case Data Entry'!J532)),"Student or Staff? is required",IF(ISBLANK('Case Data Entry'!J532),NA(),IF(ISNA(VLOOKUP('Case Data Entry'!J532,'DO NOT USE_School Picklist'!$B$3:$B$6,1,FALSE)),"Please select a value from the drop-down menu","OK")))</f>
        <v>#N/A</v>
      </c>
      <c r="K532" s="41" t="e">
        <f>IF(AND('Case Data Entry'!J532='DO NOT USE_School Picklist'!$B$4,ISBLANK('Case Data Entry'!K532)),"Occupation/Job Title is required if Student or Staff? is Yes, staff/faculty or volunteer",IF('DO NOT USE_Case Formulas'!A532,"OK",NA()))</f>
        <v>#N/A</v>
      </c>
      <c r="L532" s="41" t="e">
        <f ca="1">IF('Case Data Entry'!L532&gt;'DO NOT USE_School Picklist'!$C$3,"Date last on school campus/facility cannot be a future date",IF('DO NOT USE_Case Formulas'!A532,IF(ISBLANK('Case Data Entry'!L532),"Date last on school campus/facility is required","OK"),NA()))</f>
        <v>#N/A</v>
      </c>
      <c r="M532" s="41" t="e">
        <f>IF(AND('DO NOT USE_Case Formulas'!A532,ISBLANK('Case Data Entry'!M532)),"Specific Place in the Location is required",IF(ISBLANK('Case Data Entry'!M532),NA(),"OK"))</f>
        <v>#N/A</v>
      </c>
      <c r="N532" s="41" t="e">
        <f>IF(LEN('Case Data Entry'!N532)&gt;50,"Parent/Guardian Name must be less than 50 characters",IF('DO NOT USE_Case Formulas'!A532,"OK",NA()))</f>
        <v>#N/A</v>
      </c>
      <c r="O532" s="41" t="e">
        <f>IF(NOT(ISBLANK('Case Data Entry'!O532)),IF(AND(ISNUMBER('Case Data Entry'!O532),LEFT('Case Data Entry'!O532,1)&lt;&gt;"1",LEN('Case Data Entry'!O532)=10),"OK","Phone number must be valid format"),IF('DO NOT USE_Case Formulas'!A532,"OK",NA()))</f>
        <v>#N/A</v>
      </c>
      <c r="P532" s="41" t="e">
        <f>IF(AND(NOT(ISBLANK('Case Data Entry'!P532)),ISNA(VLOOKUP('Case Data Entry'!P532,'DO NOT USE_School Picklist'!$E$3:$E$10,1,FALSE))),"Please select a value from the drop-down menu",IF('DO NOT USE_Case Formulas'!A532,"OK",NA()))</f>
        <v>#N/A</v>
      </c>
      <c r="Q532" s="41" t="e">
        <f>IF(AND(NOT(ISBLANK('Case Data Entry'!Q532)),ISNA(VLOOKUP('Case Data Entry'!Q532,'DO NOT USE_School Picklist'!$F$3:$F$16,1,FALSE))),"Please select a value from the drop-down menu",IF('DO NOT USE_Case Formulas'!A532,"OK",NA()))</f>
        <v>#N/A</v>
      </c>
      <c r="R532" s="41" t="e">
        <f>IF(LEN('Case Data Entry'!R532)&gt;100,"Classroom(s) must be less than 100 characters",IF('DO NOT USE_Case Formulas'!A532,"OK",NA()))</f>
        <v>#N/A</v>
      </c>
      <c r="S532" s="41" t="e">
        <f>IF(AND(NOT(ISBLANK('Case Data Entry'!S532)),ISNA(VLOOKUP('Case Data Entry'!S532,'DO NOT USE_School Picklist'!$S$3:$S$12,1,FALSE))),"Please select a value from the drop-down menu",IF('DO NOT USE_Case Formulas'!A532,"OK",NA()))</f>
        <v>#N/A</v>
      </c>
      <c r="T532" s="41" t="e">
        <f>IF(AND(NOT(ISBLANK('Case Data Entry'!T532)),ISNA(VLOOKUP('Case Data Entry'!T532,'DO NOT USE_School Picklist'!$S$3:$S$12,1,FALSE))),"Please select a value from the drop-down menu",IF('DO NOT USE_Case Formulas'!A532,"OK",NA()))</f>
        <v>#N/A</v>
      </c>
      <c r="U532" s="41" t="e">
        <f>IF(LEN('Case Data Entry'!U532)&gt;80,"Name of Education Group must be less than 80 characters",IF('DO NOT USE_Case Formulas'!A532,"OK",NA()))</f>
        <v>#N/A</v>
      </c>
      <c r="V532" s="41" t="e">
        <f>IF(AND(NOT(ISBLANK('Case Data Entry'!V532)),ISNA(VLOOKUP('Case Data Entry'!V532,'DO NOT USE_School Picklist'!$K$3:$K$6,1,FALSE))),"Please select a value from the drop-down menu",IF('DO NOT USE_Case Formulas'!A532,"OK",NA()))</f>
        <v>#N/A</v>
      </c>
      <c r="W532" s="41" t="e">
        <f>IF(AND('DO NOT USE_Case Formulas'!A532,ISBLANK('Case Data Entry'!W532)),"Has this person had symptoms? is required",IF(AND(NOT(ISBLANK('Case Data Entry'!W532)),ISNA(VLOOKUP('Case Data Entry'!W532,'DO NOT USE_School Picklist'!$D$3:$D$5,1,FALSE))),"Please select a value from the drop-down menu",IF(NOT(ISBLANK('Case Data Entry'!W532)),"OK",NA())))</f>
        <v>#N/A</v>
      </c>
      <c r="X532" s="41" t="e">
        <f>IF(AND('Case Data Entry'!W532='DO NOT USE_School Picklist'!$D$3,ISBLANK('Case Data Entry'!X532)),"Symptom Onset Date is required if Ever Symptomatic is Yes",IF('DO NOT USE_Case Formulas'!A532,"OK",NA()))</f>
        <v>#N/A</v>
      </c>
      <c r="Y532" s="41"/>
      <c r="Z532" s="41" t="e">
        <f ca="1">IF(AND('DO NOT USE_Case Formulas'!A532,ISBLANK('Case Data Entry'!Z532)),"Lab Result Test Date is required",IF('Case Data Entry'!Z532&gt;'DO NOT USE_School Picklist'!$C$3,"Test Date cannot be a future date",IF(NOT(ISBLANK('Case Data Entry'!Z532)),"OK",NA())))</f>
        <v>#N/A</v>
      </c>
      <c r="AA532" s="41" t="e">
        <f>IF(AND(NOT(ISBLANK('Case Data Entry'!AA532)),ISNA(VLOOKUP('Case Data Entry'!AA532,'DO NOT USE_School Picklist'!$R$3:$R$7,1,FALSE))),"Please select a value from the drop-down menu",IF('DO NOT USE_Case Formulas'!A532,"OK",NA()))</f>
        <v>#N/A</v>
      </c>
      <c r="AB532" s="41" t="e">
        <f>IF(AND(NOT(ISBLANK('Case Data Entry'!AB532)),ISNA(VLOOKUP('Case Data Entry'!AB532,'DO NOT USE_School Picklist'!$Q$3:$Q$8,1,FALSE))),"Please select a value from the drop-down menu",IF('DO NOT USE_Case Formulas'!A532,"OK",NA()))</f>
        <v>#N/A</v>
      </c>
    </row>
    <row r="533" spans="1:28" x14ac:dyDescent="0.25">
      <c r="A533" s="40" t="e">
        <f>IF('DO NOT USE_Case Formulas'!A533,IF('DO NOT USE_Case Formulas'!B533,"Not all required fields are completed","OK"),NA())</f>
        <v>#N/A</v>
      </c>
      <c r="B533" s="41" t="e">
        <f>IF(AND('DO NOT USE_Case Formulas'!A533,ISBLANK('Case Data Entry'!B533)),"First Name is required",IF(NOT(ISBLANK('Case Data Entry'!B533)),"OK",NA()))</f>
        <v>#N/A</v>
      </c>
      <c r="C533" s="41" t="e">
        <f>IF(AND('DO NOT USE_Case Formulas'!A533,ISBLANK('Case Data Entry'!C533)),"Last Name is required",IF(NOT(ISBLANK('Case Data Entry'!C533)),"OK",NA()))</f>
        <v>#N/A</v>
      </c>
      <c r="D533" s="41" t="e">
        <f>IF(AND('DO NOT USE_Case Formulas'!A533,ISBLANK('Case Data Entry'!D533)),"Birthdate is required",IF(NOT(ISBLANK('Case Data Entry'!D533)),"OK",NA()))</f>
        <v>#N/A</v>
      </c>
      <c r="E533" s="41" t="e">
        <f>IF(AND('DO NOT USE_Case Formulas'!A533,ISBLANK('Case Data Entry'!E533)),"Mobile Phone is required",IF(NOT(ISBLANK('Case Data Entry'!E533)),IF(AND(ISNUMBER(VALUE('Case Data Entry'!E533)),LEFT('Case Data Entry'!E533,1)&lt;&gt;"1",LEN('Case Data Entry'!E533)=10),"OK","Phone number must be valid format"),NA()))</f>
        <v>#N/A</v>
      </c>
      <c r="F533" s="41" t="e">
        <f>IF(LEN('Case Data Entry'!F533)&gt;255,"Home Street Address must be less than 255 characters",IF('DO NOT USE_Case Formulas'!A533,"OK",NA()))</f>
        <v>#N/A</v>
      </c>
      <c r="G533" s="41" t="e">
        <f>IF(LEN('Case Data Entry'!G533)&gt;40,"City must be less than 40 characters",IF('DO NOT USE_Case Formulas'!A533,"OK",NA()))</f>
        <v>#N/A</v>
      </c>
      <c r="H533" s="41" t="e">
        <f>IF(AND(NOT(ISBLANK('Case Data Entry'!H533)),ISNA(VLOOKUP('Case Data Entry'!H533,'DO NOT USE_School Picklist'!$P$3:$P$52,1,FALSE))),"Please select a value from the drop-down menu",IF('DO NOT USE_Case Formulas'!A533,"OK",NA()))</f>
        <v>#N/A</v>
      </c>
      <c r="I533" s="41" t="e">
        <f>IF(AND('DO NOT USE_Case Formulas'!A533,ISBLANK('Case Data Entry'!I533)),"Zip is required",IF(ISBLANK('Case Data Entry'!I533),NA(),"OK"))</f>
        <v>#N/A</v>
      </c>
      <c r="J533" s="41" t="e">
        <f>IF(AND('DO NOT USE_Case Formulas'!A533,ISBLANK('Case Data Entry'!J533)),"Student or Staff? is required",IF(ISBLANK('Case Data Entry'!J533),NA(),IF(ISNA(VLOOKUP('Case Data Entry'!J533,'DO NOT USE_School Picklist'!$B$3:$B$6,1,FALSE)),"Please select a value from the drop-down menu","OK")))</f>
        <v>#N/A</v>
      </c>
      <c r="K533" s="41" t="e">
        <f>IF(AND('Case Data Entry'!J533='DO NOT USE_School Picklist'!$B$4,ISBLANK('Case Data Entry'!K533)),"Occupation/Job Title is required if Student or Staff? is Yes, staff/faculty or volunteer",IF('DO NOT USE_Case Formulas'!A533,"OK",NA()))</f>
        <v>#N/A</v>
      </c>
      <c r="L533" s="41" t="e">
        <f ca="1">IF('Case Data Entry'!L533&gt;'DO NOT USE_School Picklist'!$C$3,"Date last on school campus/facility cannot be a future date",IF('DO NOT USE_Case Formulas'!A533,IF(ISBLANK('Case Data Entry'!L533),"Date last on school campus/facility is required","OK"),NA()))</f>
        <v>#N/A</v>
      </c>
      <c r="M533" s="41" t="e">
        <f>IF(AND('DO NOT USE_Case Formulas'!A533,ISBLANK('Case Data Entry'!M533)),"Specific Place in the Location is required",IF(ISBLANK('Case Data Entry'!M533),NA(),"OK"))</f>
        <v>#N/A</v>
      </c>
      <c r="N533" s="41" t="e">
        <f>IF(LEN('Case Data Entry'!N533)&gt;50,"Parent/Guardian Name must be less than 50 characters",IF('DO NOT USE_Case Formulas'!A533,"OK",NA()))</f>
        <v>#N/A</v>
      </c>
      <c r="O533" s="41" t="e">
        <f>IF(NOT(ISBLANK('Case Data Entry'!O533)),IF(AND(ISNUMBER('Case Data Entry'!O533),LEFT('Case Data Entry'!O533,1)&lt;&gt;"1",LEN('Case Data Entry'!O533)=10),"OK","Phone number must be valid format"),IF('DO NOT USE_Case Formulas'!A533,"OK",NA()))</f>
        <v>#N/A</v>
      </c>
      <c r="P533" s="41" t="e">
        <f>IF(AND(NOT(ISBLANK('Case Data Entry'!P533)),ISNA(VLOOKUP('Case Data Entry'!P533,'DO NOT USE_School Picklist'!$E$3:$E$10,1,FALSE))),"Please select a value from the drop-down menu",IF('DO NOT USE_Case Formulas'!A533,"OK",NA()))</f>
        <v>#N/A</v>
      </c>
      <c r="Q533" s="41" t="e">
        <f>IF(AND(NOT(ISBLANK('Case Data Entry'!Q533)),ISNA(VLOOKUP('Case Data Entry'!Q533,'DO NOT USE_School Picklist'!$F$3:$F$16,1,FALSE))),"Please select a value from the drop-down menu",IF('DO NOT USE_Case Formulas'!A533,"OK",NA()))</f>
        <v>#N/A</v>
      </c>
      <c r="R533" s="41" t="e">
        <f>IF(LEN('Case Data Entry'!R533)&gt;100,"Classroom(s) must be less than 100 characters",IF('DO NOT USE_Case Formulas'!A533,"OK",NA()))</f>
        <v>#N/A</v>
      </c>
      <c r="S533" s="41" t="e">
        <f>IF(AND(NOT(ISBLANK('Case Data Entry'!S533)),ISNA(VLOOKUP('Case Data Entry'!S533,'DO NOT USE_School Picklist'!$S$3:$S$12,1,FALSE))),"Please select a value from the drop-down menu",IF('DO NOT USE_Case Formulas'!A533,"OK",NA()))</f>
        <v>#N/A</v>
      </c>
      <c r="T533" s="41" t="e">
        <f>IF(AND(NOT(ISBLANK('Case Data Entry'!T533)),ISNA(VLOOKUP('Case Data Entry'!T533,'DO NOT USE_School Picklist'!$S$3:$S$12,1,FALSE))),"Please select a value from the drop-down menu",IF('DO NOT USE_Case Formulas'!A533,"OK",NA()))</f>
        <v>#N/A</v>
      </c>
      <c r="U533" s="41" t="e">
        <f>IF(LEN('Case Data Entry'!U533)&gt;80,"Name of Education Group must be less than 80 characters",IF('DO NOT USE_Case Formulas'!A533,"OK",NA()))</f>
        <v>#N/A</v>
      </c>
      <c r="V533" s="41" t="e">
        <f>IF(AND(NOT(ISBLANK('Case Data Entry'!V533)),ISNA(VLOOKUP('Case Data Entry'!V533,'DO NOT USE_School Picklist'!$K$3:$K$6,1,FALSE))),"Please select a value from the drop-down menu",IF('DO NOT USE_Case Formulas'!A533,"OK",NA()))</f>
        <v>#N/A</v>
      </c>
      <c r="W533" s="41" t="e">
        <f>IF(AND('DO NOT USE_Case Formulas'!A533,ISBLANK('Case Data Entry'!W533)),"Has this person had symptoms? is required",IF(AND(NOT(ISBLANK('Case Data Entry'!W533)),ISNA(VLOOKUP('Case Data Entry'!W533,'DO NOT USE_School Picklist'!$D$3:$D$5,1,FALSE))),"Please select a value from the drop-down menu",IF(NOT(ISBLANK('Case Data Entry'!W533)),"OK",NA())))</f>
        <v>#N/A</v>
      </c>
      <c r="X533" s="41" t="e">
        <f>IF(AND('Case Data Entry'!W533='DO NOT USE_School Picklist'!$D$3,ISBLANK('Case Data Entry'!X533)),"Symptom Onset Date is required if Ever Symptomatic is Yes",IF('DO NOT USE_Case Formulas'!A533,"OK",NA()))</f>
        <v>#N/A</v>
      </c>
      <c r="Y533" s="41"/>
      <c r="Z533" s="41" t="e">
        <f ca="1">IF(AND('DO NOT USE_Case Formulas'!A533,ISBLANK('Case Data Entry'!Z533)),"Lab Result Test Date is required",IF('Case Data Entry'!Z533&gt;'DO NOT USE_School Picklist'!$C$3,"Test Date cannot be a future date",IF(NOT(ISBLANK('Case Data Entry'!Z533)),"OK",NA())))</f>
        <v>#N/A</v>
      </c>
      <c r="AA533" s="41" t="e">
        <f>IF(AND(NOT(ISBLANK('Case Data Entry'!AA533)),ISNA(VLOOKUP('Case Data Entry'!AA533,'DO NOT USE_School Picklist'!$R$3:$R$7,1,FALSE))),"Please select a value from the drop-down menu",IF('DO NOT USE_Case Formulas'!A533,"OK",NA()))</f>
        <v>#N/A</v>
      </c>
      <c r="AB533" s="41" t="e">
        <f>IF(AND(NOT(ISBLANK('Case Data Entry'!AB533)),ISNA(VLOOKUP('Case Data Entry'!AB533,'DO NOT USE_School Picklist'!$Q$3:$Q$8,1,FALSE))),"Please select a value from the drop-down menu",IF('DO NOT USE_Case Formulas'!A533,"OK",NA()))</f>
        <v>#N/A</v>
      </c>
    </row>
    <row r="534" spans="1:28" x14ac:dyDescent="0.25">
      <c r="A534" s="40" t="e">
        <f>IF('DO NOT USE_Case Formulas'!A534,IF('DO NOT USE_Case Formulas'!B534,"Not all required fields are completed","OK"),NA())</f>
        <v>#N/A</v>
      </c>
      <c r="B534" s="41" t="e">
        <f>IF(AND('DO NOT USE_Case Formulas'!A534,ISBLANK('Case Data Entry'!B534)),"First Name is required",IF(NOT(ISBLANK('Case Data Entry'!B534)),"OK",NA()))</f>
        <v>#N/A</v>
      </c>
      <c r="C534" s="41" t="e">
        <f>IF(AND('DO NOT USE_Case Formulas'!A534,ISBLANK('Case Data Entry'!C534)),"Last Name is required",IF(NOT(ISBLANK('Case Data Entry'!C534)),"OK",NA()))</f>
        <v>#N/A</v>
      </c>
      <c r="D534" s="41" t="e">
        <f>IF(AND('DO NOT USE_Case Formulas'!A534,ISBLANK('Case Data Entry'!D534)),"Birthdate is required",IF(NOT(ISBLANK('Case Data Entry'!D534)),"OK",NA()))</f>
        <v>#N/A</v>
      </c>
      <c r="E534" s="41" t="e">
        <f>IF(AND('DO NOT USE_Case Formulas'!A534,ISBLANK('Case Data Entry'!E534)),"Mobile Phone is required",IF(NOT(ISBLANK('Case Data Entry'!E534)),IF(AND(ISNUMBER(VALUE('Case Data Entry'!E534)),LEFT('Case Data Entry'!E534,1)&lt;&gt;"1",LEN('Case Data Entry'!E534)=10),"OK","Phone number must be valid format"),NA()))</f>
        <v>#N/A</v>
      </c>
      <c r="F534" s="41" t="e">
        <f>IF(LEN('Case Data Entry'!F534)&gt;255,"Home Street Address must be less than 255 characters",IF('DO NOT USE_Case Formulas'!A534,"OK",NA()))</f>
        <v>#N/A</v>
      </c>
      <c r="G534" s="41" t="e">
        <f>IF(LEN('Case Data Entry'!G534)&gt;40,"City must be less than 40 characters",IF('DO NOT USE_Case Formulas'!A534,"OK",NA()))</f>
        <v>#N/A</v>
      </c>
      <c r="H534" s="41" t="e">
        <f>IF(AND(NOT(ISBLANK('Case Data Entry'!H534)),ISNA(VLOOKUP('Case Data Entry'!H534,'DO NOT USE_School Picklist'!$P$3:$P$52,1,FALSE))),"Please select a value from the drop-down menu",IF('DO NOT USE_Case Formulas'!A534,"OK",NA()))</f>
        <v>#N/A</v>
      </c>
      <c r="I534" s="41" t="e">
        <f>IF(AND('DO NOT USE_Case Formulas'!A534,ISBLANK('Case Data Entry'!I534)),"Zip is required",IF(ISBLANK('Case Data Entry'!I534),NA(),"OK"))</f>
        <v>#N/A</v>
      </c>
      <c r="J534" s="41" t="e">
        <f>IF(AND('DO NOT USE_Case Formulas'!A534,ISBLANK('Case Data Entry'!J534)),"Student or Staff? is required",IF(ISBLANK('Case Data Entry'!J534),NA(),IF(ISNA(VLOOKUP('Case Data Entry'!J534,'DO NOT USE_School Picklist'!$B$3:$B$6,1,FALSE)),"Please select a value from the drop-down menu","OK")))</f>
        <v>#N/A</v>
      </c>
      <c r="K534" s="41" t="e">
        <f>IF(AND('Case Data Entry'!J534='DO NOT USE_School Picklist'!$B$4,ISBLANK('Case Data Entry'!K534)),"Occupation/Job Title is required if Student or Staff? is Yes, staff/faculty or volunteer",IF('DO NOT USE_Case Formulas'!A534,"OK",NA()))</f>
        <v>#N/A</v>
      </c>
      <c r="L534" s="41" t="e">
        <f ca="1">IF('Case Data Entry'!L534&gt;'DO NOT USE_School Picklist'!$C$3,"Date last on school campus/facility cannot be a future date",IF('DO NOT USE_Case Formulas'!A534,IF(ISBLANK('Case Data Entry'!L534),"Date last on school campus/facility is required","OK"),NA()))</f>
        <v>#N/A</v>
      </c>
      <c r="M534" s="41" t="e">
        <f>IF(AND('DO NOT USE_Case Formulas'!A534,ISBLANK('Case Data Entry'!M534)),"Specific Place in the Location is required",IF(ISBLANK('Case Data Entry'!M534),NA(),"OK"))</f>
        <v>#N/A</v>
      </c>
      <c r="N534" s="41" t="e">
        <f>IF(LEN('Case Data Entry'!N534)&gt;50,"Parent/Guardian Name must be less than 50 characters",IF('DO NOT USE_Case Formulas'!A534,"OK",NA()))</f>
        <v>#N/A</v>
      </c>
      <c r="O534" s="41" t="e">
        <f>IF(NOT(ISBLANK('Case Data Entry'!O534)),IF(AND(ISNUMBER('Case Data Entry'!O534),LEFT('Case Data Entry'!O534,1)&lt;&gt;"1",LEN('Case Data Entry'!O534)=10),"OK","Phone number must be valid format"),IF('DO NOT USE_Case Formulas'!A534,"OK",NA()))</f>
        <v>#N/A</v>
      </c>
      <c r="P534" s="41" t="e">
        <f>IF(AND(NOT(ISBLANK('Case Data Entry'!P534)),ISNA(VLOOKUP('Case Data Entry'!P534,'DO NOT USE_School Picklist'!$E$3:$E$10,1,FALSE))),"Please select a value from the drop-down menu",IF('DO NOT USE_Case Formulas'!A534,"OK",NA()))</f>
        <v>#N/A</v>
      </c>
      <c r="Q534" s="41" t="e">
        <f>IF(AND(NOT(ISBLANK('Case Data Entry'!Q534)),ISNA(VLOOKUP('Case Data Entry'!Q534,'DO NOT USE_School Picklist'!$F$3:$F$16,1,FALSE))),"Please select a value from the drop-down menu",IF('DO NOT USE_Case Formulas'!A534,"OK",NA()))</f>
        <v>#N/A</v>
      </c>
      <c r="R534" s="41" t="e">
        <f>IF(LEN('Case Data Entry'!R534)&gt;100,"Classroom(s) must be less than 100 characters",IF('DO NOT USE_Case Formulas'!A534,"OK",NA()))</f>
        <v>#N/A</v>
      </c>
      <c r="S534" s="41" t="e">
        <f>IF(AND(NOT(ISBLANK('Case Data Entry'!S534)),ISNA(VLOOKUP('Case Data Entry'!S534,'DO NOT USE_School Picklist'!$S$3:$S$12,1,FALSE))),"Please select a value from the drop-down menu",IF('DO NOT USE_Case Formulas'!A534,"OK",NA()))</f>
        <v>#N/A</v>
      </c>
      <c r="T534" s="41" t="e">
        <f>IF(AND(NOT(ISBLANK('Case Data Entry'!T534)),ISNA(VLOOKUP('Case Data Entry'!T534,'DO NOT USE_School Picklist'!$S$3:$S$12,1,FALSE))),"Please select a value from the drop-down menu",IF('DO NOT USE_Case Formulas'!A534,"OK",NA()))</f>
        <v>#N/A</v>
      </c>
      <c r="U534" s="41" t="e">
        <f>IF(LEN('Case Data Entry'!U534)&gt;80,"Name of Education Group must be less than 80 characters",IF('DO NOT USE_Case Formulas'!A534,"OK",NA()))</f>
        <v>#N/A</v>
      </c>
      <c r="V534" s="41" t="e">
        <f>IF(AND(NOT(ISBLANK('Case Data Entry'!V534)),ISNA(VLOOKUP('Case Data Entry'!V534,'DO NOT USE_School Picklist'!$K$3:$K$6,1,FALSE))),"Please select a value from the drop-down menu",IF('DO NOT USE_Case Formulas'!A534,"OK",NA()))</f>
        <v>#N/A</v>
      </c>
      <c r="W534" s="41" t="e">
        <f>IF(AND('DO NOT USE_Case Formulas'!A534,ISBLANK('Case Data Entry'!W534)),"Has this person had symptoms? is required",IF(AND(NOT(ISBLANK('Case Data Entry'!W534)),ISNA(VLOOKUP('Case Data Entry'!W534,'DO NOT USE_School Picklist'!$D$3:$D$5,1,FALSE))),"Please select a value from the drop-down menu",IF(NOT(ISBLANK('Case Data Entry'!W534)),"OK",NA())))</f>
        <v>#N/A</v>
      </c>
      <c r="X534" s="41" t="e">
        <f>IF(AND('Case Data Entry'!W534='DO NOT USE_School Picklist'!$D$3,ISBLANK('Case Data Entry'!X534)),"Symptom Onset Date is required if Ever Symptomatic is Yes",IF('DO NOT USE_Case Formulas'!A534,"OK",NA()))</f>
        <v>#N/A</v>
      </c>
      <c r="Y534" s="41"/>
      <c r="Z534" s="41" t="e">
        <f ca="1">IF(AND('DO NOT USE_Case Formulas'!A534,ISBLANK('Case Data Entry'!Z534)),"Lab Result Test Date is required",IF('Case Data Entry'!Z534&gt;'DO NOT USE_School Picklist'!$C$3,"Test Date cannot be a future date",IF(NOT(ISBLANK('Case Data Entry'!Z534)),"OK",NA())))</f>
        <v>#N/A</v>
      </c>
      <c r="AA534" s="41" t="e">
        <f>IF(AND(NOT(ISBLANK('Case Data Entry'!AA534)),ISNA(VLOOKUP('Case Data Entry'!AA534,'DO NOT USE_School Picklist'!$R$3:$R$7,1,FALSE))),"Please select a value from the drop-down menu",IF('DO NOT USE_Case Formulas'!A534,"OK",NA()))</f>
        <v>#N/A</v>
      </c>
      <c r="AB534" s="41" t="e">
        <f>IF(AND(NOT(ISBLANK('Case Data Entry'!AB534)),ISNA(VLOOKUP('Case Data Entry'!AB534,'DO NOT USE_School Picklist'!$Q$3:$Q$8,1,FALSE))),"Please select a value from the drop-down menu",IF('DO NOT USE_Case Formulas'!A534,"OK",NA()))</f>
        <v>#N/A</v>
      </c>
    </row>
    <row r="535" spans="1:28" x14ac:dyDescent="0.25">
      <c r="A535" s="40" t="e">
        <f>IF('DO NOT USE_Case Formulas'!A535,IF('DO NOT USE_Case Formulas'!B535,"Not all required fields are completed","OK"),NA())</f>
        <v>#N/A</v>
      </c>
      <c r="B535" s="41" t="e">
        <f>IF(AND('DO NOT USE_Case Formulas'!A535,ISBLANK('Case Data Entry'!B535)),"First Name is required",IF(NOT(ISBLANK('Case Data Entry'!B535)),"OK",NA()))</f>
        <v>#N/A</v>
      </c>
      <c r="C535" s="41" t="e">
        <f>IF(AND('DO NOT USE_Case Formulas'!A535,ISBLANK('Case Data Entry'!C535)),"Last Name is required",IF(NOT(ISBLANK('Case Data Entry'!C535)),"OK",NA()))</f>
        <v>#N/A</v>
      </c>
      <c r="D535" s="41" t="e">
        <f>IF(AND('DO NOT USE_Case Formulas'!A535,ISBLANK('Case Data Entry'!D535)),"Birthdate is required",IF(NOT(ISBLANK('Case Data Entry'!D535)),"OK",NA()))</f>
        <v>#N/A</v>
      </c>
      <c r="E535" s="41" t="e">
        <f>IF(AND('DO NOT USE_Case Formulas'!A535,ISBLANK('Case Data Entry'!E535)),"Mobile Phone is required",IF(NOT(ISBLANK('Case Data Entry'!E535)),IF(AND(ISNUMBER(VALUE('Case Data Entry'!E535)),LEFT('Case Data Entry'!E535,1)&lt;&gt;"1",LEN('Case Data Entry'!E535)=10),"OK","Phone number must be valid format"),NA()))</f>
        <v>#N/A</v>
      </c>
      <c r="F535" s="41" t="e">
        <f>IF(LEN('Case Data Entry'!F535)&gt;255,"Home Street Address must be less than 255 characters",IF('DO NOT USE_Case Formulas'!A535,"OK",NA()))</f>
        <v>#N/A</v>
      </c>
      <c r="G535" s="41" t="e">
        <f>IF(LEN('Case Data Entry'!G535)&gt;40,"City must be less than 40 characters",IF('DO NOT USE_Case Formulas'!A535,"OK",NA()))</f>
        <v>#N/A</v>
      </c>
      <c r="H535" s="41" t="e">
        <f>IF(AND(NOT(ISBLANK('Case Data Entry'!H535)),ISNA(VLOOKUP('Case Data Entry'!H535,'DO NOT USE_School Picklist'!$P$3:$P$52,1,FALSE))),"Please select a value from the drop-down menu",IF('DO NOT USE_Case Formulas'!A535,"OK",NA()))</f>
        <v>#N/A</v>
      </c>
      <c r="I535" s="41" t="e">
        <f>IF(AND('DO NOT USE_Case Formulas'!A535,ISBLANK('Case Data Entry'!I535)),"Zip is required",IF(ISBLANK('Case Data Entry'!I535),NA(),"OK"))</f>
        <v>#N/A</v>
      </c>
      <c r="J535" s="41" t="e">
        <f>IF(AND('DO NOT USE_Case Formulas'!A535,ISBLANK('Case Data Entry'!J535)),"Student or Staff? is required",IF(ISBLANK('Case Data Entry'!J535),NA(),IF(ISNA(VLOOKUP('Case Data Entry'!J535,'DO NOT USE_School Picklist'!$B$3:$B$6,1,FALSE)),"Please select a value from the drop-down menu","OK")))</f>
        <v>#N/A</v>
      </c>
      <c r="K535" s="41" t="e">
        <f>IF(AND('Case Data Entry'!J535='DO NOT USE_School Picklist'!$B$4,ISBLANK('Case Data Entry'!K535)),"Occupation/Job Title is required if Student or Staff? is Yes, staff/faculty or volunteer",IF('DO NOT USE_Case Formulas'!A535,"OK",NA()))</f>
        <v>#N/A</v>
      </c>
      <c r="L535" s="41" t="e">
        <f ca="1">IF('Case Data Entry'!L535&gt;'DO NOT USE_School Picklist'!$C$3,"Date last on school campus/facility cannot be a future date",IF('DO NOT USE_Case Formulas'!A535,IF(ISBLANK('Case Data Entry'!L535),"Date last on school campus/facility is required","OK"),NA()))</f>
        <v>#N/A</v>
      </c>
      <c r="M535" s="41" t="e">
        <f>IF(AND('DO NOT USE_Case Formulas'!A535,ISBLANK('Case Data Entry'!M535)),"Specific Place in the Location is required",IF(ISBLANK('Case Data Entry'!M535),NA(),"OK"))</f>
        <v>#N/A</v>
      </c>
      <c r="N535" s="41" t="e">
        <f>IF(LEN('Case Data Entry'!N535)&gt;50,"Parent/Guardian Name must be less than 50 characters",IF('DO NOT USE_Case Formulas'!A535,"OK",NA()))</f>
        <v>#N/A</v>
      </c>
      <c r="O535" s="41" t="e">
        <f>IF(NOT(ISBLANK('Case Data Entry'!O535)),IF(AND(ISNUMBER('Case Data Entry'!O535),LEFT('Case Data Entry'!O535,1)&lt;&gt;"1",LEN('Case Data Entry'!O535)=10),"OK","Phone number must be valid format"),IF('DO NOT USE_Case Formulas'!A535,"OK",NA()))</f>
        <v>#N/A</v>
      </c>
      <c r="P535" s="41" t="e">
        <f>IF(AND(NOT(ISBLANK('Case Data Entry'!P535)),ISNA(VLOOKUP('Case Data Entry'!P535,'DO NOT USE_School Picklist'!$E$3:$E$10,1,FALSE))),"Please select a value from the drop-down menu",IF('DO NOT USE_Case Formulas'!A535,"OK",NA()))</f>
        <v>#N/A</v>
      </c>
      <c r="Q535" s="41" t="e">
        <f>IF(AND(NOT(ISBLANK('Case Data Entry'!Q535)),ISNA(VLOOKUP('Case Data Entry'!Q535,'DO NOT USE_School Picklist'!$F$3:$F$16,1,FALSE))),"Please select a value from the drop-down menu",IF('DO NOT USE_Case Formulas'!A535,"OK",NA()))</f>
        <v>#N/A</v>
      </c>
      <c r="R535" s="41" t="e">
        <f>IF(LEN('Case Data Entry'!R535)&gt;100,"Classroom(s) must be less than 100 characters",IF('DO NOT USE_Case Formulas'!A535,"OK",NA()))</f>
        <v>#N/A</v>
      </c>
      <c r="S535" s="41" t="e">
        <f>IF(AND(NOT(ISBLANK('Case Data Entry'!S535)),ISNA(VLOOKUP('Case Data Entry'!S535,'DO NOT USE_School Picklist'!$S$3:$S$12,1,FALSE))),"Please select a value from the drop-down menu",IF('DO NOT USE_Case Formulas'!A535,"OK",NA()))</f>
        <v>#N/A</v>
      </c>
      <c r="T535" s="41" t="e">
        <f>IF(AND(NOT(ISBLANK('Case Data Entry'!T535)),ISNA(VLOOKUP('Case Data Entry'!T535,'DO NOT USE_School Picklist'!$S$3:$S$12,1,FALSE))),"Please select a value from the drop-down menu",IF('DO NOT USE_Case Formulas'!A535,"OK",NA()))</f>
        <v>#N/A</v>
      </c>
      <c r="U535" s="41" t="e">
        <f>IF(LEN('Case Data Entry'!U535)&gt;80,"Name of Education Group must be less than 80 characters",IF('DO NOT USE_Case Formulas'!A535,"OK",NA()))</f>
        <v>#N/A</v>
      </c>
      <c r="V535" s="41" t="e">
        <f>IF(AND(NOT(ISBLANK('Case Data Entry'!V535)),ISNA(VLOOKUP('Case Data Entry'!V535,'DO NOT USE_School Picklist'!$K$3:$K$6,1,FALSE))),"Please select a value from the drop-down menu",IF('DO NOT USE_Case Formulas'!A535,"OK",NA()))</f>
        <v>#N/A</v>
      </c>
      <c r="W535" s="41" t="e">
        <f>IF(AND('DO NOT USE_Case Formulas'!A535,ISBLANK('Case Data Entry'!W535)),"Has this person had symptoms? is required",IF(AND(NOT(ISBLANK('Case Data Entry'!W535)),ISNA(VLOOKUP('Case Data Entry'!W535,'DO NOT USE_School Picklist'!$D$3:$D$5,1,FALSE))),"Please select a value from the drop-down menu",IF(NOT(ISBLANK('Case Data Entry'!W535)),"OK",NA())))</f>
        <v>#N/A</v>
      </c>
      <c r="X535" s="41" t="e">
        <f>IF(AND('Case Data Entry'!W535='DO NOT USE_School Picklist'!$D$3,ISBLANK('Case Data Entry'!X535)),"Symptom Onset Date is required if Ever Symptomatic is Yes",IF('DO NOT USE_Case Formulas'!A535,"OK",NA()))</f>
        <v>#N/A</v>
      </c>
      <c r="Y535" s="41"/>
      <c r="Z535" s="41" t="e">
        <f ca="1">IF(AND('DO NOT USE_Case Formulas'!A535,ISBLANK('Case Data Entry'!Z535)),"Lab Result Test Date is required",IF('Case Data Entry'!Z535&gt;'DO NOT USE_School Picklist'!$C$3,"Test Date cannot be a future date",IF(NOT(ISBLANK('Case Data Entry'!Z535)),"OK",NA())))</f>
        <v>#N/A</v>
      </c>
      <c r="AA535" s="41" t="e">
        <f>IF(AND(NOT(ISBLANK('Case Data Entry'!AA535)),ISNA(VLOOKUP('Case Data Entry'!AA535,'DO NOT USE_School Picklist'!$R$3:$R$7,1,FALSE))),"Please select a value from the drop-down menu",IF('DO NOT USE_Case Formulas'!A535,"OK",NA()))</f>
        <v>#N/A</v>
      </c>
      <c r="AB535" s="41" t="e">
        <f>IF(AND(NOT(ISBLANK('Case Data Entry'!AB535)),ISNA(VLOOKUP('Case Data Entry'!AB535,'DO NOT USE_School Picklist'!$Q$3:$Q$8,1,FALSE))),"Please select a value from the drop-down menu",IF('DO NOT USE_Case Formulas'!A535,"OK",NA()))</f>
        <v>#N/A</v>
      </c>
    </row>
    <row r="536" spans="1:28" x14ac:dyDescent="0.25">
      <c r="A536" s="40" t="e">
        <f>IF('DO NOT USE_Case Formulas'!A536,IF('DO NOT USE_Case Formulas'!B536,"Not all required fields are completed","OK"),NA())</f>
        <v>#N/A</v>
      </c>
      <c r="B536" s="41" t="e">
        <f>IF(AND('DO NOT USE_Case Formulas'!A536,ISBLANK('Case Data Entry'!B536)),"First Name is required",IF(NOT(ISBLANK('Case Data Entry'!B536)),"OK",NA()))</f>
        <v>#N/A</v>
      </c>
      <c r="C536" s="41" t="e">
        <f>IF(AND('DO NOT USE_Case Formulas'!A536,ISBLANK('Case Data Entry'!C536)),"Last Name is required",IF(NOT(ISBLANK('Case Data Entry'!C536)),"OK",NA()))</f>
        <v>#N/A</v>
      </c>
      <c r="D536" s="41" t="e">
        <f>IF(AND('DO NOT USE_Case Formulas'!A536,ISBLANK('Case Data Entry'!D536)),"Birthdate is required",IF(NOT(ISBLANK('Case Data Entry'!D536)),"OK",NA()))</f>
        <v>#N/A</v>
      </c>
      <c r="E536" s="41" t="e">
        <f>IF(AND('DO NOT USE_Case Formulas'!A536,ISBLANK('Case Data Entry'!E536)),"Mobile Phone is required",IF(NOT(ISBLANK('Case Data Entry'!E536)),IF(AND(ISNUMBER(VALUE('Case Data Entry'!E536)),LEFT('Case Data Entry'!E536,1)&lt;&gt;"1",LEN('Case Data Entry'!E536)=10),"OK","Phone number must be valid format"),NA()))</f>
        <v>#N/A</v>
      </c>
      <c r="F536" s="41" t="e">
        <f>IF(LEN('Case Data Entry'!F536)&gt;255,"Home Street Address must be less than 255 characters",IF('DO NOT USE_Case Formulas'!A536,"OK",NA()))</f>
        <v>#N/A</v>
      </c>
      <c r="G536" s="41" t="e">
        <f>IF(LEN('Case Data Entry'!G536)&gt;40,"City must be less than 40 characters",IF('DO NOT USE_Case Formulas'!A536,"OK",NA()))</f>
        <v>#N/A</v>
      </c>
      <c r="H536" s="41" t="e">
        <f>IF(AND(NOT(ISBLANK('Case Data Entry'!H536)),ISNA(VLOOKUP('Case Data Entry'!H536,'DO NOT USE_School Picklist'!$P$3:$P$52,1,FALSE))),"Please select a value from the drop-down menu",IF('DO NOT USE_Case Formulas'!A536,"OK",NA()))</f>
        <v>#N/A</v>
      </c>
      <c r="I536" s="41" t="e">
        <f>IF(AND('DO NOT USE_Case Formulas'!A536,ISBLANK('Case Data Entry'!I536)),"Zip is required",IF(ISBLANK('Case Data Entry'!I536),NA(),"OK"))</f>
        <v>#N/A</v>
      </c>
      <c r="J536" s="41" t="e">
        <f>IF(AND('DO NOT USE_Case Formulas'!A536,ISBLANK('Case Data Entry'!J536)),"Student or Staff? is required",IF(ISBLANK('Case Data Entry'!J536),NA(),IF(ISNA(VLOOKUP('Case Data Entry'!J536,'DO NOT USE_School Picklist'!$B$3:$B$6,1,FALSE)),"Please select a value from the drop-down menu","OK")))</f>
        <v>#N/A</v>
      </c>
      <c r="K536" s="41" t="e">
        <f>IF(AND('Case Data Entry'!J536='DO NOT USE_School Picklist'!$B$4,ISBLANK('Case Data Entry'!K536)),"Occupation/Job Title is required if Student or Staff? is Yes, staff/faculty or volunteer",IF('DO NOT USE_Case Formulas'!A536,"OK",NA()))</f>
        <v>#N/A</v>
      </c>
      <c r="L536" s="41" t="e">
        <f ca="1">IF('Case Data Entry'!L536&gt;'DO NOT USE_School Picklist'!$C$3,"Date last on school campus/facility cannot be a future date",IF('DO NOT USE_Case Formulas'!A536,IF(ISBLANK('Case Data Entry'!L536),"Date last on school campus/facility is required","OK"),NA()))</f>
        <v>#N/A</v>
      </c>
      <c r="M536" s="41" t="e">
        <f>IF(AND('DO NOT USE_Case Formulas'!A536,ISBLANK('Case Data Entry'!M536)),"Specific Place in the Location is required",IF(ISBLANK('Case Data Entry'!M536),NA(),"OK"))</f>
        <v>#N/A</v>
      </c>
      <c r="N536" s="41" t="e">
        <f>IF(LEN('Case Data Entry'!N536)&gt;50,"Parent/Guardian Name must be less than 50 characters",IF('DO NOT USE_Case Formulas'!A536,"OK",NA()))</f>
        <v>#N/A</v>
      </c>
      <c r="O536" s="41" t="e">
        <f>IF(NOT(ISBLANK('Case Data Entry'!O536)),IF(AND(ISNUMBER('Case Data Entry'!O536),LEFT('Case Data Entry'!O536,1)&lt;&gt;"1",LEN('Case Data Entry'!O536)=10),"OK","Phone number must be valid format"),IF('DO NOT USE_Case Formulas'!A536,"OK",NA()))</f>
        <v>#N/A</v>
      </c>
      <c r="P536" s="41" t="e">
        <f>IF(AND(NOT(ISBLANK('Case Data Entry'!P536)),ISNA(VLOOKUP('Case Data Entry'!P536,'DO NOT USE_School Picklist'!$E$3:$E$10,1,FALSE))),"Please select a value from the drop-down menu",IF('DO NOT USE_Case Formulas'!A536,"OK",NA()))</f>
        <v>#N/A</v>
      </c>
      <c r="Q536" s="41" t="e">
        <f>IF(AND(NOT(ISBLANK('Case Data Entry'!Q536)),ISNA(VLOOKUP('Case Data Entry'!Q536,'DO NOT USE_School Picklist'!$F$3:$F$16,1,FALSE))),"Please select a value from the drop-down menu",IF('DO NOT USE_Case Formulas'!A536,"OK",NA()))</f>
        <v>#N/A</v>
      </c>
      <c r="R536" s="41" t="e">
        <f>IF(LEN('Case Data Entry'!R536)&gt;100,"Classroom(s) must be less than 100 characters",IF('DO NOT USE_Case Formulas'!A536,"OK",NA()))</f>
        <v>#N/A</v>
      </c>
      <c r="S536" s="41" t="e">
        <f>IF(AND(NOT(ISBLANK('Case Data Entry'!S536)),ISNA(VLOOKUP('Case Data Entry'!S536,'DO NOT USE_School Picklist'!$S$3:$S$12,1,FALSE))),"Please select a value from the drop-down menu",IF('DO NOT USE_Case Formulas'!A536,"OK",NA()))</f>
        <v>#N/A</v>
      </c>
      <c r="T536" s="41" t="e">
        <f>IF(AND(NOT(ISBLANK('Case Data Entry'!T536)),ISNA(VLOOKUP('Case Data Entry'!T536,'DO NOT USE_School Picklist'!$S$3:$S$12,1,FALSE))),"Please select a value from the drop-down menu",IF('DO NOT USE_Case Formulas'!A536,"OK",NA()))</f>
        <v>#N/A</v>
      </c>
      <c r="U536" s="41" t="e">
        <f>IF(LEN('Case Data Entry'!U536)&gt;80,"Name of Education Group must be less than 80 characters",IF('DO NOT USE_Case Formulas'!A536,"OK",NA()))</f>
        <v>#N/A</v>
      </c>
      <c r="V536" s="41" t="e">
        <f>IF(AND(NOT(ISBLANK('Case Data Entry'!V536)),ISNA(VLOOKUP('Case Data Entry'!V536,'DO NOT USE_School Picklist'!$K$3:$K$6,1,FALSE))),"Please select a value from the drop-down menu",IF('DO NOT USE_Case Formulas'!A536,"OK",NA()))</f>
        <v>#N/A</v>
      </c>
      <c r="W536" s="41" t="e">
        <f>IF(AND('DO NOT USE_Case Formulas'!A536,ISBLANK('Case Data Entry'!W536)),"Has this person had symptoms? is required",IF(AND(NOT(ISBLANK('Case Data Entry'!W536)),ISNA(VLOOKUP('Case Data Entry'!W536,'DO NOT USE_School Picklist'!$D$3:$D$5,1,FALSE))),"Please select a value from the drop-down menu",IF(NOT(ISBLANK('Case Data Entry'!W536)),"OK",NA())))</f>
        <v>#N/A</v>
      </c>
      <c r="X536" s="41" t="e">
        <f>IF(AND('Case Data Entry'!W536='DO NOT USE_School Picklist'!$D$3,ISBLANK('Case Data Entry'!X536)),"Symptom Onset Date is required if Ever Symptomatic is Yes",IF('DO NOT USE_Case Formulas'!A536,"OK",NA()))</f>
        <v>#N/A</v>
      </c>
      <c r="Y536" s="41"/>
      <c r="Z536" s="41" t="e">
        <f ca="1">IF(AND('DO NOT USE_Case Formulas'!A536,ISBLANK('Case Data Entry'!Z536)),"Lab Result Test Date is required",IF('Case Data Entry'!Z536&gt;'DO NOT USE_School Picklist'!$C$3,"Test Date cannot be a future date",IF(NOT(ISBLANK('Case Data Entry'!Z536)),"OK",NA())))</f>
        <v>#N/A</v>
      </c>
      <c r="AA536" s="41" t="e">
        <f>IF(AND(NOT(ISBLANK('Case Data Entry'!AA536)),ISNA(VLOOKUP('Case Data Entry'!AA536,'DO NOT USE_School Picklist'!$R$3:$R$7,1,FALSE))),"Please select a value from the drop-down menu",IF('DO NOT USE_Case Formulas'!A536,"OK",NA()))</f>
        <v>#N/A</v>
      </c>
      <c r="AB536" s="41" t="e">
        <f>IF(AND(NOT(ISBLANK('Case Data Entry'!AB536)),ISNA(VLOOKUP('Case Data Entry'!AB536,'DO NOT USE_School Picklist'!$Q$3:$Q$8,1,FALSE))),"Please select a value from the drop-down menu",IF('DO NOT USE_Case Formulas'!A536,"OK",NA()))</f>
        <v>#N/A</v>
      </c>
    </row>
    <row r="537" spans="1:28" x14ac:dyDescent="0.25">
      <c r="A537" s="40" t="e">
        <f>IF('DO NOT USE_Case Formulas'!A537,IF('DO NOT USE_Case Formulas'!B537,"Not all required fields are completed","OK"),NA())</f>
        <v>#N/A</v>
      </c>
      <c r="B537" s="41" t="e">
        <f>IF(AND('DO NOT USE_Case Formulas'!A537,ISBLANK('Case Data Entry'!B537)),"First Name is required",IF(NOT(ISBLANK('Case Data Entry'!B537)),"OK",NA()))</f>
        <v>#N/A</v>
      </c>
      <c r="C537" s="41" t="e">
        <f>IF(AND('DO NOT USE_Case Formulas'!A537,ISBLANK('Case Data Entry'!C537)),"Last Name is required",IF(NOT(ISBLANK('Case Data Entry'!C537)),"OK",NA()))</f>
        <v>#N/A</v>
      </c>
      <c r="D537" s="41" t="e">
        <f>IF(AND('DO NOT USE_Case Formulas'!A537,ISBLANK('Case Data Entry'!D537)),"Birthdate is required",IF(NOT(ISBLANK('Case Data Entry'!D537)),"OK",NA()))</f>
        <v>#N/A</v>
      </c>
      <c r="E537" s="41" t="e">
        <f>IF(AND('DO NOT USE_Case Formulas'!A537,ISBLANK('Case Data Entry'!E537)),"Mobile Phone is required",IF(NOT(ISBLANK('Case Data Entry'!E537)),IF(AND(ISNUMBER(VALUE('Case Data Entry'!E537)),LEFT('Case Data Entry'!E537,1)&lt;&gt;"1",LEN('Case Data Entry'!E537)=10),"OK","Phone number must be valid format"),NA()))</f>
        <v>#N/A</v>
      </c>
      <c r="F537" s="41" t="e">
        <f>IF(LEN('Case Data Entry'!F537)&gt;255,"Home Street Address must be less than 255 characters",IF('DO NOT USE_Case Formulas'!A537,"OK",NA()))</f>
        <v>#N/A</v>
      </c>
      <c r="G537" s="41" t="e">
        <f>IF(LEN('Case Data Entry'!G537)&gt;40,"City must be less than 40 characters",IF('DO NOT USE_Case Formulas'!A537,"OK",NA()))</f>
        <v>#N/A</v>
      </c>
      <c r="H537" s="41" t="e">
        <f>IF(AND(NOT(ISBLANK('Case Data Entry'!H537)),ISNA(VLOOKUP('Case Data Entry'!H537,'DO NOT USE_School Picklist'!$P$3:$P$52,1,FALSE))),"Please select a value from the drop-down menu",IF('DO NOT USE_Case Formulas'!A537,"OK",NA()))</f>
        <v>#N/A</v>
      </c>
      <c r="I537" s="41" t="e">
        <f>IF(AND('DO NOT USE_Case Formulas'!A537,ISBLANK('Case Data Entry'!I537)),"Zip is required",IF(ISBLANK('Case Data Entry'!I537),NA(),"OK"))</f>
        <v>#N/A</v>
      </c>
      <c r="J537" s="41" t="e">
        <f>IF(AND('DO NOT USE_Case Formulas'!A537,ISBLANK('Case Data Entry'!J537)),"Student or Staff? is required",IF(ISBLANK('Case Data Entry'!J537),NA(),IF(ISNA(VLOOKUP('Case Data Entry'!J537,'DO NOT USE_School Picklist'!$B$3:$B$6,1,FALSE)),"Please select a value from the drop-down menu","OK")))</f>
        <v>#N/A</v>
      </c>
      <c r="K537" s="41" t="e">
        <f>IF(AND('Case Data Entry'!J537='DO NOT USE_School Picklist'!$B$4,ISBLANK('Case Data Entry'!K537)),"Occupation/Job Title is required if Student or Staff? is Yes, staff/faculty or volunteer",IF('DO NOT USE_Case Formulas'!A537,"OK",NA()))</f>
        <v>#N/A</v>
      </c>
      <c r="L537" s="41" t="e">
        <f ca="1">IF('Case Data Entry'!L537&gt;'DO NOT USE_School Picklist'!$C$3,"Date last on school campus/facility cannot be a future date",IF('DO NOT USE_Case Formulas'!A537,IF(ISBLANK('Case Data Entry'!L537),"Date last on school campus/facility is required","OK"),NA()))</f>
        <v>#N/A</v>
      </c>
      <c r="M537" s="41" t="e">
        <f>IF(AND('DO NOT USE_Case Formulas'!A537,ISBLANK('Case Data Entry'!M537)),"Specific Place in the Location is required",IF(ISBLANK('Case Data Entry'!M537),NA(),"OK"))</f>
        <v>#N/A</v>
      </c>
      <c r="N537" s="41" t="e">
        <f>IF(LEN('Case Data Entry'!N537)&gt;50,"Parent/Guardian Name must be less than 50 characters",IF('DO NOT USE_Case Formulas'!A537,"OK",NA()))</f>
        <v>#N/A</v>
      </c>
      <c r="O537" s="41" t="e">
        <f>IF(NOT(ISBLANK('Case Data Entry'!O537)),IF(AND(ISNUMBER('Case Data Entry'!O537),LEFT('Case Data Entry'!O537,1)&lt;&gt;"1",LEN('Case Data Entry'!O537)=10),"OK","Phone number must be valid format"),IF('DO NOT USE_Case Formulas'!A537,"OK",NA()))</f>
        <v>#N/A</v>
      </c>
      <c r="P537" s="41" t="e">
        <f>IF(AND(NOT(ISBLANK('Case Data Entry'!P537)),ISNA(VLOOKUP('Case Data Entry'!P537,'DO NOT USE_School Picklist'!$E$3:$E$10,1,FALSE))),"Please select a value from the drop-down menu",IF('DO NOT USE_Case Formulas'!A537,"OK",NA()))</f>
        <v>#N/A</v>
      </c>
      <c r="Q537" s="41" t="e">
        <f>IF(AND(NOT(ISBLANK('Case Data Entry'!Q537)),ISNA(VLOOKUP('Case Data Entry'!Q537,'DO NOT USE_School Picklist'!$F$3:$F$16,1,FALSE))),"Please select a value from the drop-down menu",IF('DO NOT USE_Case Formulas'!A537,"OK",NA()))</f>
        <v>#N/A</v>
      </c>
      <c r="R537" s="41" t="e">
        <f>IF(LEN('Case Data Entry'!R537)&gt;100,"Classroom(s) must be less than 100 characters",IF('DO NOT USE_Case Formulas'!A537,"OK",NA()))</f>
        <v>#N/A</v>
      </c>
      <c r="S537" s="41" t="e">
        <f>IF(AND(NOT(ISBLANK('Case Data Entry'!S537)),ISNA(VLOOKUP('Case Data Entry'!S537,'DO NOT USE_School Picklist'!$S$3:$S$12,1,FALSE))),"Please select a value from the drop-down menu",IF('DO NOT USE_Case Formulas'!A537,"OK",NA()))</f>
        <v>#N/A</v>
      </c>
      <c r="T537" s="41" t="e">
        <f>IF(AND(NOT(ISBLANK('Case Data Entry'!T537)),ISNA(VLOOKUP('Case Data Entry'!T537,'DO NOT USE_School Picklist'!$S$3:$S$12,1,FALSE))),"Please select a value from the drop-down menu",IF('DO NOT USE_Case Formulas'!A537,"OK",NA()))</f>
        <v>#N/A</v>
      </c>
      <c r="U537" s="41" t="e">
        <f>IF(LEN('Case Data Entry'!U537)&gt;80,"Name of Education Group must be less than 80 characters",IF('DO NOT USE_Case Formulas'!A537,"OK",NA()))</f>
        <v>#N/A</v>
      </c>
      <c r="V537" s="41" t="e">
        <f>IF(AND(NOT(ISBLANK('Case Data Entry'!V537)),ISNA(VLOOKUP('Case Data Entry'!V537,'DO NOT USE_School Picklist'!$K$3:$K$6,1,FALSE))),"Please select a value from the drop-down menu",IF('DO NOT USE_Case Formulas'!A537,"OK",NA()))</f>
        <v>#N/A</v>
      </c>
      <c r="W537" s="41" t="e">
        <f>IF(AND('DO NOT USE_Case Formulas'!A537,ISBLANK('Case Data Entry'!W537)),"Has this person had symptoms? is required",IF(AND(NOT(ISBLANK('Case Data Entry'!W537)),ISNA(VLOOKUP('Case Data Entry'!W537,'DO NOT USE_School Picklist'!$D$3:$D$5,1,FALSE))),"Please select a value from the drop-down menu",IF(NOT(ISBLANK('Case Data Entry'!W537)),"OK",NA())))</f>
        <v>#N/A</v>
      </c>
      <c r="X537" s="41" t="e">
        <f>IF(AND('Case Data Entry'!W537='DO NOT USE_School Picklist'!$D$3,ISBLANK('Case Data Entry'!X537)),"Symptom Onset Date is required if Ever Symptomatic is Yes",IF('DO NOT USE_Case Formulas'!A537,"OK",NA()))</f>
        <v>#N/A</v>
      </c>
      <c r="Y537" s="41"/>
      <c r="Z537" s="41" t="e">
        <f ca="1">IF(AND('DO NOT USE_Case Formulas'!A537,ISBLANK('Case Data Entry'!Z537)),"Lab Result Test Date is required",IF('Case Data Entry'!Z537&gt;'DO NOT USE_School Picklist'!$C$3,"Test Date cannot be a future date",IF(NOT(ISBLANK('Case Data Entry'!Z537)),"OK",NA())))</f>
        <v>#N/A</v>
      </c>
      <c r="AA537" s="41" t="e">
        <f>IF(AND(NOT(ISBLANK('Case Data Entry'!AA537)),ISNA(VLOOKUP('Case Data Entry'!AA537,'DO NOT USE_School Picklist'!$R$3:$R$7,1,FALSE))),"Please select a value from the drop-down menu",IF('DO NOT USE_Case Formulas'!A537,"OK",NA()))</f>
        <v>#N/A</v>
      </c>
      <c r="AB537" s="41" t="e">
        <f>IF(AND(NOT(ISBLANK('Case Data Entry'!AB537)),ISNA(VLOOKUP('Case Data Entry'!AB537,'DO NOT USE_School Picklist'!$Q$3:$Q$8,1,FALSE))),"Please select a value from the drop-down menu",IF('DO NOT USE_Case Formulas'!A537,"OK",NA()))</f>
        <v>#N/A</v>
      </c>
    </row>
    <row r="538" spans="1:28" x14ac:dyDescent="0.25">
      <c r="A538" s="40" t="e">
        <f>IF('DO NOT USE_Case Formulas'!A538,IF('DO NOT USE_Case Formulas'!B538,"Not all required fields are completed","OK"),NA())</f>
        <v>#N/A</v>
      </c>
      <c r="B538" s="41" t="e">
        <f>IF(AND('DO NOT USE_Case Formulas'!A538,ISBLANK('Case Data Entry'!B538)),"First Name is required",IF(NOT(ISBLANK('Case Data Entry'!B538)),"OK",NA()))</f>
        <v>#N/A</v>
      </c>
      <c r="C538" s="41" t="e">
        <f>IF(AND('DO NOT USE_Case Formulas'!A538,ISBLANK('Case Data Entry'!C538)),"Last Name is required",IF(NOT(ISBLANK('Case Data Entry'!C538)),"OK",NA()))</f>
        <v>#N/A</v>
      </c>
      <c r="D538" s="41" t="e">
        <f>IF(AND('DO NOT USE_Case Formulas'!A538,ISBLANK('Case Data Entry'!D538)),"Birthdate is required",IF(NOT(ISBLANK('Case Data Entry'!D538)),"OK",NA()))</f>
        <v>#N/A</v>
      </c>
      <c r="E538" s="41" t="e">
        <f>IF(AND('DO NOT USE_Case Formulas'!A538,ISBLANK('Case Data Entry'!E538)),"Mobile Phone is required",IF(NOT(ISBLANK('Case Data Entry'!E538)),IF(AND(ISNUMBER(VALUE('Case Data Entry'!E538)),LEFT('Case Data Entry'!E538,1)&lt;&gt;"1",LEN('Case Data Entry'!E538)=10),"OK","Phone number must be valid format"),NA()))</f>
        <v>#N/A</v>
      </c>
      <c r="F538" s="41" t="e">
        <f>IF(LEN('Case Data Entry'!F538)&gt;255,"Home Street Address must be less than 255 characters",IF('DO NOT USE_Case Formulas'!A538,"OK",NA()))</f>
        <v>#N/A</v>
      </c>
      <c r="G538" s="41" t="e">
        <f>IF(LEN('Case Data Entry'!G538)&gt;40,"City must be less than 40 characters",IF('DO NOT USE_Case Formulas'!A538,"OK",NA()))</f>
        <v>#N/A</v>
      </c>
      <c r="H538" s="41" t="e">
        <f>IF(AND(NOT(ISBLANK('Case Data Entry'!H538)),ISNA(VLOOKUP('Case Data Entry'!H538,'DO NOT USE_School Picklist'!$P$3:$P$52,1,FALSE))),"Please select a value from the drop-down menu",IF('DO NOT USE_Case Formulas'!A538,"OK",NA()))</f>
        <v>#N/A</v>
      </c>
      <c r="I538" s="41" t="e">
        <f>IF(AND('DO NOT USE_Case Formulas'!A538,ISBLANK('Case Data Entry'!I538)),"Zip is required",IF(ISBLANK('Case Data Entry'!I538),NA(),"OK"))</f>
        <v>#N/A</v>
      </c>
      <c r="J538" s="41" t="e">
        <f>IF(AND('DO NOT USE_Case Formulas'!A538,ISBLANK('Case Data Entry'!J538)),"Student or Staff? is required",IF(ISBLANK('Case Data Entry'!J538),NA(),IF(ISNA(VLOOKUP('Case Data Entry'!J538,'DO NOT USE_School Picklist'!$B$3:$B$6,1,FALSE)),"Please select a value from the drop-down menu","OK")))</f>
        <v>#N/A</v>
      </c>
      <c r="K538" s="41" t="e">
        <f>IF(AND('Case Data Entry'!J538='DO NOT USE_School Picklist'!$B$4,ISBLANK('Case Data Entry'!K538)),"Occupation/Job Title is required if Student or Staff? is Yes, staff/faculty or volunteer",IF('DO NOT USE_Case Formulas'!A538,"OK",NA()))</f>
        <v>#N/A</v>
      </c>
      <c r="L538" s="41" t="e">
        <f ca="1">IF('Case Data Entry'!L538&gt;'DO NOT USE_School Picklist'!$C$3,"Date last on school campus/facility cannot be a future date",IF('DO NOT USE_Case Formulas'!A538,IF(ISBLANK('Case Data Entry'!L538),"Date last on school campus/facility is required","OK"),NA()))</f>
        <v>#N/A</v>
      </c>
      <c r="M538" s="41" t="e">
        <f>IF(AND('DO NOT USE_Case Formulas'!A538,ISBLANK('Case Data Entry'!M538)),"Specific Place in the Location is required",IF(ISBLANK('Case Data Entry'!M538),NA(),"OK"))</f>
        <v>#N/A</v>
      </c>
      <c r="N538" s="41" t="e">
        <f>IF(LEN('Case Data Entry'!N538)&gt;50,"Parent/Guardian Name must be less than 50 characters",IF('DO NOT USE_Case Formulas'!A538,"OK",NA()))</f>
        <v>#N/A</v>
      </c>
      <c r="O538" s="41" t="e">
        <f>IF(NOT(ISBLANK('Case Data Entry'!O538)),IF(AND(ISNUMBER('Case Data Entry'!O538),LEFT('Case Data Entry'!O538,1)&lt;&gt;"1",LEN('Case Data Entry'!O538)=10),"OK","Phone number must be valid format"),IF('DO NOT USE_Case Formulas'!A538,"OK",NA()))</f>
        <v>#N/A</v>
      </c>
      <c r="P538" s="41" t="e">
        <f>IF(AND(NOT(ISBLANK('Case Data Entry'!P538)),ISNA(VLOOKUP('Case Data Entry'!P538,'DO NOT USE_School Picklist'!$E$3:$E$10,1,FALSE))),"Please select a value from the drop-down menu",IF('DO NOT USE_Case Formulas'!A538,"OK",NA()))</f>
        <v>#N/A</v>
      </c>
      <c r="Q538" s="41" t="e">
        <f>IF(AND(NOT(ISBLANK('Case Data Entry'!Q538)),ISNA(VLOOKUP('Case Data Entry'!Q538,'DO NOT USE_School Picklist'!$F$3:$F$16,1,FALSE))),"Please select a value from the drop-down menu",IF('DO NOT USE_Case Formulas'!A538,"OK",NA()))</f>
        <v>#N/A</v>
      </c>
      <c r="R538" s="41" t="e">
        <f>IF(LEN('Case Data Entry'!R538)&gt;100,"Classroom(s) must be less than 100 characters",IF('DO NOT USE_Case Formulas'!A538,"OK",NA()))</f>
        <v>#N/A</v>
      </c>
      <c r="S538" s="41" t="e">
        <f>IF(AND(NOT(ISBLANK('Case Data Entry'!S538)),ISNA(VLOOKUP('Case Data Entry'!S538,'DO NOT USE_School Picklist'!$S$3:$S$12,1,FALSE))),"Please select a value from the drop-down menu",IF('DO NOT USE_Case Formulas'!A538,"OK",NA()))</f>
        <v>#N/A</v>
      </c>
      <c r="T538" s="41" t="e">
        <f>IF(AND(NOT(ISBLANK('Case Data Entry'!T538)),ISNA(VLOOKUP('Case Data Entry'!T538,'DO NOT USE_School Picklist'!$S$3:$S$12,1,FALSE))),"Please select a value from the drop-down menu",IF('DO NOT USE_Case Formulas'!A538,"OK",NA()))</f>
        <v>#N/A</v>
      </c>
      <c r="U538" s="41" t="e">
        <f>IF(LEN('Case Data Entry'!U538)&gt;80,"Name of Education Group must be less than 80 characters",IF('DO NOT USE_Case Formulas'!A538,"OK",NA()))</f>
        <v>#N/A</v>
      </c>
      <c r="V538" s="41" t="e">
        <f>IF(AND(NOT(ISBLANK('Case Data Entry'!V538)),ISNA(VLOOKUP('Case Data Entry'!V538,'DO NOT USE_School Picklist'!$K$3:$K$6,1,FALSE))),"Please select a value from the drop-down menu",IF('DO NOT USE_Case Formulas'!A538,"OK",NA()))</f>
        <v>#N/A</v>
      </c>
      <c r="W538" s="41" t="e">
        <f>IF(AND('DO NOT USE_Case Formulas'!A538,ISBLANK('Case Data Entry'!W538)),"Has this person had symptoms? is required",IF(AND(NOT(ISBLANK('Case Data Entry'!W538)),ISNA(VLOOKUP('Case Data Entry'!W538,'DO NOT USE_School Picklist'!$D$3:$D$5,1,FALSE))),"Please select a value from the drop-down menu",IF(NOT(ISBLANK('Case Data Entry'!W538)),"OK",NA())))</f>
        <v>#N/A</v>
      </c>
      <c r="X538" s="41" t="e">
        <f>IF(AND('Case Data Entry'!W538='DO NOT USE_School Picklist'!$D$3,ISBLANK('Case Data Entry'!X538)),"Symptom Onset Date is required if Ever Symptomatic is Yes",IF('DO NOT USE_Case Formulas'!A538,"OK",NA()))</f>
        <v>#N/A</v>
      </c>
      <c r="Y538" s="41"/>
      <c r="Z538" s="41" t="e">
        <f ca="1">IF(AND('DO NOT USE_Case Formulas'!A538,ISBLANK('Case Data Entry'!Z538)),"Lab Result Test Date is required",IF('Case Data Entry'!Z538&gt;'DO NOT USE_School Picklist'!$C$3,"Test Date cannot be a future date",IF(NOT(ISBLANK('Case Data Entry'!Z538)),"OK",NA())))</f>
        <v>#N/A</v>
      </c>
      <c r="AA538" s="41" t="e">
        <f>IF(AND(NOT(ISBLANK('Case Data Entry'!AA538)),ISNA(VLOOKUP('Case Data Entry'!AA538,'DO NOT USE_School Picklist'!$R$3:$R$7,1,FALSE))),"Please select a value from the drop-down menu",IF('DO NOT USE_Case Formulas'!A538,"OK",NA()))</f>
        <v>#N/A</v>
      </c>
      <c r="AB538" s="41" t="e">
        <f>IF(AND(NOT(ISBLANK('Case Data Entry'!AB538)),ISNA(VLOOKUP('Case Data Entry'!AB538,'DO NOT USE_School Picklist'!$Q$3:$Q$8,1,FALSE))),"Please select a value from the drop-down menu",IF('DO NOT USE_Case Formulas'!A538,"OK",NA()))</f>
        <v>#N/A</v>
      </c>
    </row>
    <row r="539" spans="1:28" x14ac:dyDescent="0.25">
      <c r="A539" s="40" t="e">
        <f>IF('DO NOT USE_Case Formulas'!A539,IF('DO NOT USE_Case Formulas'!B539,"Not all required fields are completed","OK"),NA())</f>
        <v>#N/A</v>
      </c>
      <c r="B539" s="41" t="e">
        <f>IF(AND('DO NOT USE_Case Formulas'!A539,ISBLANK('Case Data Entry'!B539)),"First Name is required",IF(NOT(ISBLANK('Case Data Entry'!B539)),"OK",NA()))</f>
        <v>#N/A</v>
      </c>
      <c r="C539" s="41" t="e">
        <f>IF(AND('DO NOT USE_Case Formulas'!A539,ISBLANK('Case Data Entry'!C539)),"Last Name is required",IF(NOT(ISBLANK('Case Data Entry'!C539)),"OK",NA()))</f>
        <v>#N/A</v>
      </c>
      <c r="D539" s="41" t="e">
        <f>IF(AND('DO NOT USE_Case Formulas'!A539,ISBLANK('Case Data Entry'!D539)),"Birthdate is required",IF(NOT(ISBLANK('Case Data Entry'!D539)),"OK",NA()))</f>
        <v>#N/A</v>
      </c>
      <c r="E539" s="41" t="e">
        <f>IF(AND('DO NOT USE_Case Formulas'!A539,ISBLANK('Case Data Entry'!E539)),"Mobile Phone is required",IF(NOT(ISBLANK('Case Data Entry'!E539)),IF(AND(ISNUMBER(VALUE('Case Data Entry'!E539)),LEFT('Case Data Entry'!E539,1)&lt;&gt;"1",LEN('Case Data Entry'!E539)=10),"OK","Phone number must be valid format"),NA()))</f>
        <v>#N/A</v>
      </c>
      <c r="F539" s="41" t="e">
        <f>IF(LEN('Case Data Entry'!F539)&gt;255,"Home Street Address must be less than 255 characters",IF('DO NOT USE_Case Formulas'!A539,"OK",NA()))</f>
        <v>#N/A</v>
      </c>
      <c r="G539" s="41" t="e">
        <f>IF(LEN('Case Data Entry'!G539)&gt;40,"City must be less than 40 characters",IF('DO NOT USE_Case Formulas'!A539,"OK",NA()))</f>
        <v>#N/A</v>
      </c>
      <c r="H539" s="41" t="e">
        <f>IF(AND(NOT(ISBLANK('Case Data Entry'!H539)),ISNA(VLOOKUP('Case Data Entry'!H539,'DO NOT USE_School Picklist'!$P$3:$P$52,1,FALSE))),"Please select a value from the drop-down menu",IF('DO NOT USE_Case Formulas'!A539,"OK",NA()))</f>
        <v>#N/A</v>
      </c>
      <c r="I539" s="41" t="e">
        <f>IF(AND('DO NOT USE_Case Formulas'!A539,ISBLANK('Case Data Entry'!I539)),"Zip is required",IF(ISBLANK('Case Data Entry'!I539),NA(),"OK"))</f>
        <v>#N/A</v>
      </c>
      <c r="J539" s="41" t="e">
        <f>IF(AND('DO NOT USE_Case Formulas'!A539,ISBLANK('Case Data Entry'!J539)),"Student or Staff? is required",IF(ISBLANK('Case Data Entry'!J539),NA(),IF(ISNA(VLOOKUP('Case Data Entry'!J539,'DO NOT USE_School Picklist'!$B$3:$B$6,1,FALSE)),"Please select a value from the drop-down menu","OK")))</f>
        <v>#N/A</v>
      </c>
      <c r="K539" s="41" t="e">
        <f>IF(AND('Case Data Entry'!J539='DO NOT USE_School Picklist'!$B$4,ISBLANK('Case Data Entry'!K539)),"Occupation/Job Title is required if Student or Staff? is Yes, staff/faculty or volunteer",IF('DO NOT USE_Case Formulas'!A539,"OK",NA()))</f>
        <v>#N/A</v>
      </c>
      <c r="L539" s="41" t="e">
        <f ca="1">IF('Case Data Entry'!L539&gt;'DO NOT USE_School Picklist'!$C$3,"Date last on school campus/facility cannot be a future date",IF('DO NOT USE_Case Formulas'!A539,IF(ISBLANK('Case Data Entry'!L539),"Date last on school campus/facility is required","OK"),NA()))</f>
        <v>#N/A</v>
      </c>
      <c r="M539" s="41" t="e">
        <f>IF(AND('DO NOT USE_Case Formulas'!A539,ISBLANK('Case Data Entry'!M539)),"Specific Place in the Location is required",IF(ISBLANK('Case Data Entry'!M539),NA(),"OK"))</f>
        <v>#N/A</v>
      </c>
      <c r="N539" s="41" t="e">
        <f>IF(LEN('Case Data Entry'!N539)&gt;50,"Parent/Guardian Name must be less than 50 characters",IF('DO NOT USE_Case Formulas'!A539,"OK",NA()))</f>
        <v>#N/A</v>
      </c>
      <c r="O539" s="41" t="e">
        <f>IF(NOT(ISBLANK('Case Data Entry'!O539)),IF(AND(ISNUMBER('Case Data Entry'!O539),LEFT('Case Data Entry'!O539,1)&lt;&gt;"1",LEN('Case Data Entry'!O539)=10),"OK","Phone number must be valid format"),IF('DO NOT USE_Case Formulas'!A539,"OK",NA()))</f>
        <v>#N/A</v>
      </c>
      <c r="P539" s="41" t="e">
        <f>IF(AND(NOT(ISBLANK('Case Data Entry'!P539)),ISNA(VLOOKUP('Case Data Entry'!P539,'DO NOT USE_School Picklist'!$E$3:$E$10,1,FALSE))),"Please select a value from the drop-down menu",IF('DO NOT USE_Case Formulas'!A539,"OK",NA()))</f>
        <v>#N/A</v>
      </c>
      <c r="Q539" s="41" t="e">
        <f>IF(AND(NOT(ISBLANK('Case Data Entry'!Q539)),ISNA(VLOOKUP('Case Data Entry'!Q539,'DO NOT USE_School Picklist'!$F$3:$F$16,1,FALSE))),"Please select a value from the drop-down menu",IF('DO NOT USE_Case Formulas'!A539,"OK",NA()))</f>
        <v>#N/A</v>
      </c>
      <c r="R539" s="41" t="e">
        <f>IF(LEN('Case Data Entry'!R539)&gt;100,"Classroom(s) must be less than 100 characters",IF('DO NOT USE_Case Formulas'!A539,"OK",NA()))</f>
        <v>#N/A</v>
      </c>
      <c r="S539" s="41" t="e">
        <f>IF(AND(NOT(ISBLANK('Case Data Entry'!S539)),ISNA(VLOOKUP('Case Data Entry'!S539,'DO NOT USE_School Picklist'!$S$3:$S$12,1,FALSE))),"Please select a value from the drop-down menu",IF('DO NOT USE_Case Formulas'!A539,"OK",NA()))</f>
        <v>#N/A</v>
      </c>
      <c r="T539" s="41" t="e">
        <f>IF(AND(NOT(ISBLANK('Case Data Entry'!T539)),ISNA(VLOOKUP('Case Data Entry'!T539,'DO NOT USE_School Picklist'!$S$3:$S$12,1,FALSE))),"Please select a value from the drop-down menu",IF('DO NOT USE_Case Formulas'!A539,"OK",NA()))</f>
        <v>#N/A</v>
      </c>
      <c r="U539" s="41" t="e">
        <f>IF(LEN('Case Data Entry'!U539)&gt;80,"Name of Education Group must be less than 80 characters",IF('DO NOT USE_Case Formulas'!A539,"OK",NA()))</f>
        <v>#N/A</v>
      </c>
      <c r="V539" s="41" t="e">
        <f>IF(AND(NOT(ISBLANK('Case Data Entry'!V539)),ISNA(VLOOKUP('Case Data Entry'!V539,'DO NOT USE_School Picklist'!$K$3:$K$6,1,FALSE))),"Please select a value from the drop-down menu",IF('DO NOT USE_Case Formulas'!A539,"OK",NA()))</f>
        <v>#N/A</v>
      </c>
      <c r="W539" s="41" t="e">
        <f>IF(AND('DO NOT USE_Case Formulas'!A539,ISBLANK('Case Data Entry'!W539)),"Has this person had symptoms? is required",IF(AND(NOT(ISBLANK('Case Data Entry'!W539)),ISNA(VLOOKUP('Case Data Entry'!W539,'DO NOT USE_School Picklist'!$D$3:$D$5,1,FALSE))),"Please select a value from the drop-down menu",IF(NOT(ISBLANK('Case Data Entry'!W539)),"OK",NA())))</f>
        <v>#N/A</v>
      </c>
      <c r="X539" s="41" t="e">
        <f>IF(AND('Case Data Entry'!W539='DO NOT USE_School Picklist'!$D$3,ISBLANK('Case Data Entry'!X539)),"Symptom Onset Date is required if Ever Symptomatic is Yes",IF('DO NOT USE_Case Formulas'!A539,"OK",NA()))</f>
        <v>#N/A</v>
      </c>
      <c r="Y539" s="41"/>
      <c r="Z539" s="41" t="e">
        <f ca="1">IF(AND('DO NOT USE_Case Formulas'!A539,ISBLANK('Case Data Entry'!Z539)),"Lab Result Test Date is required",IF('Case Data Entry'!Z539&gt;'DO NOT USE_School Picklist'!$C$3,"Test Date cannot be a future date",IF(NOT(ISBLANK('Case Data Entry'!Z539)),"OK",NA())))</f>
        <v>#N/A</v>
      </c>
      <c r="AA539" s="41" t="e">
        <f>IF(AND(NOT(ISBLANK('Case Data Entry'!AA539)),ISNA(VLOOKUP('Case Data Entry'!AA539,'DO NOT USE_School Picklist'!$R$3:$R$7,1,FALSE))),"Please select a value from the drop-down menu",IF('DO NOT USE_Case Formulas'!A539,"OK",NA()))</f>
        <v>#N/A</v>
      </c>
      <c r="AB539" s="41" t="e">
        <f>IF(AND(NOT(ISBLANK('Case Data Entry'!AB539)),ISNA(VLOOKUP('Case Data Entry'!AB539,'DO NOT USE_School Picklist'!$Q$3:$Q$8,1,FALSE))),"Please select a value from the drop-down menu",IF('DO NOT USE_Case Formulas'!A539,"OK",NA()))</f>
        <v>#N/A</v>
      </c>
    </row>
    <row r="540" spans="1:28" x14ac:dyDescent="0.25">
      <c r="A540" s="40" t="e">
        <f>IF('DO NOT USE_Case Formulas'!A540,IF('DO NOT USE_Case Formulas'!B540,"Not all required fields are completed","OK"),NA())</f>
        <v>#N/A</v>
      </c>
      <c r="B540" s="41" t="e">
        <f>IF(AND('DO NOT USE_Case Formulas'!A540,ISBLANK('Case Data Entry'!B540)),"First Name is required",IF(NOT(ISBLANK('Case Data Entry'!B540)),"OK",NA()))</f>
        <v>#N/A</v>
      </c>
      <c r="C540" s="41" t="e">
        <f>IF(AND('DO NOT USE_Case Formulas'!A540,ISBLANK('Case Data Entry'!C540)),"Last Name is required",IF(NOT(ISBLANK('Case Data Entry'!C540)),"OK",NA()))</f>
        <v>#N/A</v>
      </c>
      <c r="D540" s="41" t="e">
        <f>IF(AND('DO NOT USE_Case Formulas'!A540,ISBLANK('Case Data Entry'!D540)),"Birthdate is required",IF(NOT(ISBLANK('Case Data Entry'!D540)),"OK",NA()))</f>
        <v>#N/A</v>
      </c>
      <c r="E540" s="41" t="e">
        <f>IF(AND('DO NOT USE_Case Formulas'!A540,ISBLANK('Case Data Entry'!E540)),"Mobile Phone is required",IF(NOT(ISBLANK('Case Data Entry'!E540)),IF(AND(ISNUMBER(VALUE('Case Data Entry'!E540)),LEFT('Case Data Entry'!E540,1)&lt;&gt;"1",LEN('Case Data Entry'!E540)=10),"OK","Phone number must be valid format"),NA()))</f>
        <v>#N/A</v>
      </c>
      <c r="F540" s="41" t="e">
        <f>IF(LEN('Case Data Entry'!F540)&gt;255,"Home Street Address must be less than 255 characters",IF('DO NOT USE_Case Formulas'!A540,"OK",NA()))</f>
        <v>#N/A</v>
      </c>
      <c r="G540" s="41" t="e">
        <f>IF(LEN('Case Data Entry'!G540)&gt;40,"City must be less than 40 characters",IF('DO NOT USE_Case Formulas'!A540,"OK",NA()))</f>
        <v>#N/A</v>
      </c>
      <c r="H540" s="41" t="e">
        <f>IF(AND(NOT(ISBLANK('Case Data Entry'!H540)),ISNA(VLOOKUP('Case Data Entry'!H540,'DO NOT USE_School Picklist'!$P$3:$P$52,1,FALSE))),"Please select a value from the drop-down menu",IF('DO NOT USE_Case Formulas'!A540,"OK",NA()))</f>
        <v>#N/A</v>
      </c>
      <c r="I540" s="41" t="e">
        <f>IF(AND('DO NOT USE_Case Formulas'!A540,ISBLANK('Case Data Entry'!I540)),"Zip is required",IF(ISBLANK('Case Data Entry'!I540),NA(),"OK"))</f>
        <v>#N/A</v>
      </c>
      <c r="J540" s="41" t="e">
        <f>IF(AND('DO NOT USE_Case Formulas'!A540,ISBLANK('Case Data Entry'!J540)),"Student or Staff? is required",IF(ISBLANK('Case Data Entry'!J540),NA(),IF(ISNA(VLOOKUP('Case Data Entry'!J540,'DO NOT USE_School Picklist'!$B$3:$B$6,1,FALSE)),"Please select a value from the drop-down menu","OK")))</f>
        <v>#N/A</v>
      </c>
      <c r="K540" s="41" t="e">
        <f>IF(AND('Case Data Entry'!J540='DO NOT USE_School Picklist'!$B$4,ISBLANK('Case Data Entry'!K540)),"Occupation/Job Title is required if Student or Staff? is Yes, staff/faculty or volunteer",IF('DO NOT USE_Case Formulas'!A540,"OK",NA()))</f>
        <v>#N/A</v>
      </c>
      <c r="L540" s="41" t="e">
        <f ca="1">IF('Case Data Entry'!L540&gt;'DO NOT USE_School Picklist'!$C$3,"Date last on school campus/facility cannot be a future date",IF('DO NOT USE_Case Formulas'!A540,IF(ISBLANK('Case Data Entry'!L540),"Date last on school campus/facility is required","OK"),NA()))</f>
        <v>#N/A</v>
      </c>
      <c r="M540" s="41" t="e">
        <f>IF(AND('DO NOT USE_Case Formulas'!A540,ISBLANK('Case Data Entry'!M540)),"Specific Place in the Location is required",IF(ISBLANK('Case Data Entry'!M540),NA(),"OK"))</f>
        <v>#N/A</v>
      </c>
      <c r="N540" s="41" t="e">
        <f>IF(LEN('Case Data Entry'!N540)&gt;50,"Parent/Guardian Name must be less than 50 characters",IF('DO NOT USE_Case Formulas'!A540,"OK",NA()))</f>
        <v>#N/A</v>
      </c>
      <c r="O540" s="41" t="e">
        <f>IF(NOT(ISBLANK('Case Data Entry'!O540)),IF(AND(ISNUMBER('Case Data Entry'!O540),LEFT('Case Data Entry'!O540,1)&lt;&gt;"1",LEN('Case Data Entry'!O540)=10),"OK","Phone number must be valid format"),IF('DO NOT USE_Case Formulas'!A540,"OK",NA()))</f>
        <v>#N/A</v>
      </c>
      <c r="P540" s="41" t="e">
        <f>IF(AND(NOT(ISBLANK('Case Data Entry'!P540)),ISNA(VLOOKUP('Case Data Entry'!P540,'DO NOT USE_School Picklist'!$E$3:$E$10,1,FALSE))),"Please select a value from the drop-down menu",IF('DO NOT USE_Case Formulas'!A540,"OK",NA()))</f>
        <v>#N/A</v>
      </c>
      <c r="Q540" s="41" t="e">
        <f>IF(AND(NOT(ISBLANK('Case Data Entry'!Q540)),ISNA(VLOOKUP('Case Data Entry'!Q540,'DO NOT USE_School Picklist'!$F$3:$F$16,1,FALSE))),"Please select a value from the drop-down menu",IF('DO NOT USE_Case Formulas'!A540,"OK",NA()))</f>
        <v>#N/A</v>
      </c>
      <c r="R540" s="41" t="e">
        <f>IF(LEN('Case Data Entry'!R540)&gt;100,"Classroom(s) must be less than 100 characters",IF('DO NOT USE_Case Formulas'!A540,"OK",NA()))</f>
        <v>#N/A</v>
      </c>
      <c r="S540" s="41" t="e">
        <f>IF(AND(NOT(ISBLANK('Case Data Entry'!S540)),ISNA(VLOOKUP('Case Data Entry'!S540,'DO NOT USE_School Picklist'!$S$3:$S$12,1,FALSE))),"Please select a value from the drop-down menu",IF('DO NOT USE_Case Formulas'!A540,"OK",NA()))</f>
        <v>#N/A</v>
      </c>
      <c r="T540" s="41" t="e">
        <f>IF(AND(NOT(ISBLANK('Case Data Entry'!T540)),ISNA(VLOOKUP('Case Data Entry'!T540,'DO NOT USE_School Picklist'!$S$3:$S$12,1,FALSE))),"Please select a value from the drop-down menu",IF('DO NOT USE_Case Formulas'!A540,"OK",NA()))</f>
        <v>#N/A</v>
      </c>
      <c r="U540" s="41" t="e">
        <f>IF(LEN('Case Data Entry'!U540)&gt;80,"Name of Education Group must be less than 80 characters",IF('DO NOT USE_Case Formulas'!A540,"OK",NA()))</f>
        <v>#N/A</v>
      </c>
      <c r="V540" s="41" t="e">
        <f>IF(AND(NOT(ISBLANK('Case Data Entry'!V540)),ISNA(VLOOKUP('Case Data Entry'!V540,'DO NOT USE_School Picklist'!$K$3:$K$6,1,FALSE))),"Please select a value from the drop-down menu",IF('DO NOT USE_Case Formulas'!A540,"OK",NA()))</f>
        <v>#N/A</v>
      </c>
      <c r="W540" s="41" t="e">
        <f>IF(AND('DO NOT USE_Case Formulas'!A540,ISBLANK('Case Data Entry'!W540)),"Has this person had symptoms? is required",IF(AND(NOT(ISBLANK('Case Data Entry'!W540)),ISNA(VLOOKUP('Case Data Entry'!W540,'DO NOT USE_School Picklist'!$D$3:$D$5,1,FALSE))),"Please select a value from the drop-down menu",IF(NOT(ISBLANK('Case Data Entry'!W540)),"OK",NA())))</f>
        <v>#N/A</v>
      </c>
      <c r="X540" s="41" t="e">
        <f>IF(AND('Case Data Entry'!W540='DO NOT USE_School Picklist'!$D$3,ISBLANK('Case Data Entry'!X540)),"Symptom Onset Date is required if Ever Symptomatic is Yes",IF('DO NOT USE_Case Formulas'!A540,"OK",NA()))</f>
        <v>#N/A</v>
      </c>
      <c r="Y540" s="41"/>
      <c r="Z540" s="41" t="e">
        <f ca="1">IF(AND('DO NOT USE_Case Formulas'!A540,ISBLANK('Case Data Entry'!Z540)),"Lab Result Test Date is required",IF('Case Data Entry'!Z540&gt;'DO NOT USE_School Picklist'!$C$3,"Test Date cannot be a future date",IF(NOT(ISBLANK('Case Data Entry'!Z540)),"OK",NA())))</f>
        <v>#N/A</v>
      </c>
      <c r="AA540" s="41" t="e">
        <f>IF(AND(NOT(ISBLANK('Case Data Entry'!AA540)),ISNA(VLOOKUP('Case Data Entry'!AA540,'DO NOT USE_School Picklist'!$R$3:$R$7,1,FALSE))),"Please select a value from the drop-down menu",IF('DO NOT USE_Case Formulas'!A540,"OK",NA()))</f>
        <v>#N/A</v>
      </c>
      <c r="AB540" s="41" t="e">
        <f>IF(AND(NOT(ISBLANK('Case Data Entry'!AB540)),ISNA(VLOOKUP('Case Data Entry'!AB540,'DO NOT USE_School Picklist'!$Q$3:$Q$8,1,FALSE))),"Please select a value from the drop-down menu",IF('DO NOT USE_Case Formulas'!A540,"OK",NA()))</f>
        <v>#N/A</v>
      </c>
    </row>
    <row r="541" spans="1:28" x14ac:dyDescent="0.25">
      <c r="A541" s="40" t="e">
        <f>IF('DO NOT USE_Case Formulas'!A541,IF('DO NOT USE_Case Formulas'!B541,"Not all required fields are completed","OK"),NA())</f>
        <v>#N/A</v>
      </c>
      <c r="B541" s="41" t="e">
        <f>IF(AND('DO NOT USE_Case Formulas'!A541,ISBLANK('Case Data Entry'!B541)),"First Name is required",IF(NOT(ISBLANK('Case Data Entry'!B541)),"OK",NA()))</f>
        <v>#N/A</v>
      </c>
      <c r="C541" s="41" t="e">
        <f>IF(AND('DO NOT USE_Case Formulas'!A541,ISBLANK('Case Data Entry'!C541)),"Last Name is required",IF(NOT(ISBLANK('Case Data Entry'!C541)),"OK",NA()))</f>
        <v>#N/A</v>
      </c>
      <c r="D541" s="41" t="e">
        <f>IF(AND('DO NOT USE_Case Formulas'!A541,ISBLANK('Case Data Entry'!D541)),"Birthdate is required",IF(NOT(ISBLANK('Case Data Entry'!D541)),"OK",NA()))</f>
        <v>#N/A</v>
      </c>
      <c r="E541" s="41" t="e">
        <f>IF(AND('DO NOT USE_Case Formulas'!A541,ISBLANK('Case Data Entry'!E541)),"Mobile Phone is required",IF(NOT(ISBLANK('Case Data Entry'!E541)),IF(AND(ISNUMBER(VALUE('Case Data Entry'!E541)),LEFT('Case Data Entry'!E541,1)&lt;&gt;"1",LEN('Case Data Entry'!E541)=10),"OK","Phone number must be valid format"),NA()))</f>
        <v>#N/A</v>
      </c>
      <c r="F541" s="41" t="e">
        <f>IF(LEN('Case Data Entry'!F541)&gt;255,"Home Street Address must be less than 255 characters",IF('DO NOT USE_Case Formulas'!A541,"OK",NA()))</f>
        <v>#N/A</v>
      </c>
      <c r="G541" s="41" t="e">
        <f>IF(LEN('Case Data Entry'!G541)&gt;40,"City must be less than 40 characters",IF('DO NOT USE_Case Formulas'!A541,"OK",NA()))</f>
        <v>#N/A</v>
      </c>
      <c r="H541" s="41" t="e">
        <f>IF(AND(NOT(ISBLANK('Case Data Entry'!H541)),ISNA(VLOOKUP('Case Data Entry'!H541,'DO NOT USE_School Picklist'!$P$3:$P$52,1,FALSE))),"Please select a value from the drop-down menu",IF('DO NOT USE_Case Formulas'!A541,"OK",NA()))</f>
        <v>#N/A</v>
      </c>
      <c r="I541" s="41" t="e">
        <f>IF(AND('DO NOT USE_Case Formulas'!A541,ISBLANK('Case Data Entry'!I541)),"Zip is required",IF(ISBLANK('Case Data Entry'!I541),NA(),"OK"))</f>
        <v>#N/A</v>
      </c>
      <c r="J541" s="41" t="e">
        <f>IF(AND('DO NOT USE_Case Formulas'!A541,ISBLANK('Case Data Entry'!J541)),"Student or Staff? is required",IF(ISBLANK('Case Data Entry'!J541),NA(),IF(ISNA(VLOOKUP('Case Data Entry'!J541,'DO NOT USE_School Picklist'!$B$3:$B$6,1,FALSE)),"Please select a value from the drop-down menu","OK")))</f>
        <v>#N/A</v>
      </c>
      <c r="K541" s="41" t="e">
        <f>IF(AND('Case Data Entry'!J541='DO NOT USE_School Picklist'!$B$4,ISBLANK('Case Data Entry'!K541)),"Occupation/Job Title is required if Student or Staff? is Yes, staff/faculty or volunteer",IF('DO NOT USE_Case Formulas'!A541,"OK",NA()))</f>
        <v>#N/A</v>
      </c>
      <c r="L541" s="41" t="e">
        <f ca="1">IF('Case Data Entry'!L541&gt;'DO NOT USE_School Picklist'!$C$3,"Date last on school campus/facility cannot be a future date",IF('DO NOT USE_Case Formulas'!A541,IF(ISBLANK('Case Data Entry'!L541),"Date last on school campus/facility is required","OK"),NA()))</f>
        <v>#N/A</v>
      </c>
      <c r="M541" s="41" t="e">
        <f>IF(AND('DO NOT USE_Case Formulas'!A541,ISBLANK('Case Data Entry'!M541)),"Specific Place in the Location is required",IF(ISBLANK('Case Data Entry'!M541),NA(),"OK"))</f>
        <v>#N/A</v>
      </c>
      <c r="N541" s="41" t="e">
        <f>IF(LEN('Case Data Entry'!N541)&gt;50,"Parent/Guardian Name must be less than 50 characters",IF('DO NOT USE_Case Formulas'!A541,"OK",NA()))</f>
        <v>#N/A</v>
      </c>
      <c r="O541" s="41" t="e">
        <f>IF(NOT(ISBLANK('Case Data Entry'!O541)),IF(AND(ISNUMBER('Case Data Entry'!O541),LEFT('Case Data Entry'!O541,1)&lt;&gt;"1",LEN('Case Data Entry'!O541)=10),"OK","Phone number must be valid format"),IF('DO NOT USE_Case Formulas'!A541,"OK",NA()))</f>
        <v>#N/A</v>
      </c>
      <c r="P541" s="41" t="e">
        <f>IF(AND(NOT(ISBLANK('Case Data Entry'!P541)),ISNA(VLOOKUP('Case Data Entry'!P541,'DO NOT USE_School Picklist'!$E$3:$E$10,1,FALSE))),"Please select a value from the drop-down menu",IF('DO NOT USE_Case Formulas'!A541,"OK",NA()))</f>
        <v>#N/A</v>
      </c>
      <c r="Q541" s="41" t="e">
        <f>IF(AND(NOT(ISBLANK('Case Data Entry'!Q541)),ISNA(VLOOKUP('Case Data Entry'!Q541,'DO NOT USE_School Picklist'!$F$3:$F$16,1,FALSE))),"Please select a value from the drop-down menu",IF('DO NOT USE_Case Formulas'!A541,"OK",NA()))</f>
        <v>#N/A</v>
      </c>
      <c r="R541" s="41" t="e">
        <f>IF(LEN('Case Data Entry'!R541)&gt;100,"Classroom(s) must be less than 100 characters",IF('DO NOT USE_Case Formulas'!A541,"OK",NA()))</f>
        <v>#N/A</v>
      </c>
      <c r="S541" s="41" t="e">
        <f>IF(AND(NOT(ISBLANK('Case Data Entry'!S541)),ISNA(VLOOKUP('Case Data Entry'!S541,'DO NOT USE_School Picklist'!$S$3:$S$12,1,FALSE))),"Please select a value from the drop-down menu",IF('DO NOT USE_Case Formulas'!A541,"OK",NA()))</f>
        <v>#N/A</v>
      </c>
      <c r="T541" s="41" t="e">
        <f>IF(AND(NOT(ISBLANK('Case Data Entry'!T541)),ISNA(VLOOKUP('Case Data Entry'!T541,'DO NOT USE_School Picklist'!$S$3:$S$12,1,FALSE))),"Please select a value from the drop-down menu",IF('DO NOT USE_Case Formulas'!A541,"OK",NA()))</f>
        <v>#N/A</v>
      </c>
      <c r="U541" s="41" t="e">
        <f>IF(LEN('Case Data Entry'!U541)&gt;80,"Name of Education Group must be less than 80 characters",IF('DO NOT USE_Case Formulas'!A541,"OK",NA()))</f>
        <v>#N/A</v>
      </c>
      <c r="V541" s="41" t="e">
        <f>IF(AND(NOT(ISBLANK('Case Data Entry'!V541)),ISNA(VLOOKUP('Case Data Entry'!V541,'DO NOT USE_School Picklist'!$K$3:$K$6,1,FALSE))),"Please select a value from the drop-down menu",IF('DO NOT USE_Case Formulas'!A541,"OK",NA()))</f>
        <v>#N/A</v>
      </c>
      <c r="W541" s="41" t="e">
        <f>IF(AND('DO NOT USE_Case Formulas'!A541,ISBLANK('Case Data Entry'!W541)),"Has this person had symptoms? is required",IF(AND(NOT(ISBLANK('Case Data Entry'!W541)),ISNA(VLOOKUP('Case Data Entry'!W541,'DO NOT USE_School Picklist'!$D$3:$D$5,1,FALSE))),"Please select a value from the drop-down menu",IF(NOT(ISBLANK('Case Data Entry'!W541)),"OK",NA())))</f>
        <v>#N/A</v>
      </c>
      <c r="X541" s="41" t="e">
        <f>IF(AND('Case Data Entry'!W541='DO NOT USE_School Picklist'!$D$3,ISBLANK('Case Data Entry'!X541)),"Symptom Onset Date is required if Ever Symptomatic is Yes",IF('DO NOT USE_Case Formulas'!A541,"OK",NA()))</f>
        <v>#N/A</v>
      </c>
      <c r="Y541" s="41"/>
      <c r="Z541" s="41" t="e">
        <f ca="1">IF(AND('DO NOT USE_Case Formulas'!A541,ISBLANK('Case Data Entry'!Z541)),"Lab Result Test Date is required",IF('Case Data Entry'!Z541&gt;'DO NOT USE_School Picklist'!$C$3,"Test Date cannot be a future date",IF(NOT(ISBLANK('Case Data Entry'!Z541)),"OK",NA())))</f>
        <v>#N/A</v>
      </c>
      <c r="AA541" s="41" t="e">
        <f>IF(AND(NOT(ISBLANK('Case Data Entry'!AA541)),ISNA(VLOOKUP('Case Data Entry'!AA541,'DO NOT USE_School Picklist'!$R$3:$R$7,1,FALSE))),"Please select a value from the drop-down menu",IF('DO NOT USE_Case Formulas'!A541,"OK",NA()))</f>
        <v>#N/A</v>
      </c>
      <c r="AB541" s="41" t="e">
        <f>IF(AND(NOT(ISBLANK('Case Data Entry'!AB541)),ISNA(VLOOKUP('Case Data Entry'!AB541,'DO NOT USE_School Picklist'!$Q$3:$Q$8,1,FALSE))),"Please select a value from the drop-down menu",IF('DO NOT USE_Case Formulas'!A541,"OK",NA()))</f>
        <v>#N/A</v>
      </c>
    </row>
    <row r="542" spans="1:28" x14ac:dyDescent="0.25">
      <c r="A542" s="40" t="e">
        <f>IF('DO NOT USE_Case Formulas'!A542,IF('DO NOT USE_Case Formulas'!B542,"Not all required fields are completed","OK"),NA())</f>
        <v>#N/A</v>
      </c>
      <c r="B542" s="41" t="e">
        <f>IF(AND('DO NOT USE_Case Formulas'!A542,ISBLANK('Case Data Entry'!B542)),"First Name is required",IF(NOT(ISBLANK('Case Data Entry'!B542)),"OK",NA()))</f>
        <v>#N/A</v>
      </c>
      <c r="C542" s="41" t="e">
        <f>IF(AND('DO NOT USE_Case Formulas'!A542,ISBLANK('Case Data Entry'!C542)),"Last Name is required",IF(NOT(ISBLANK('Case Data Entry'!C542)),"OK",NA()))</f>
        <v>#N/A</v>
      </c>
      <c r="D542" s="41" t="e">
        <f>IF(AND('DO NOT USE_Case Formulas'!A542,ISBLANK('Case Data Entry'!D542)),"Birthdate is required",IF(NOT(ISBLANK('Case Data Entry'!D542)),"OK",NA()))</f>
        <v>#N/A</v>
      </c>
      <c r="E542" s="41" t="e">
        <f>IF(AND('DO NOT USE_Case Formulas'!A542,ISBLANK('Case Data Entry'!E542)),"Mobile Phone is required",IF(NOT(ISBLANK('Case Data Entry'!E542)),IF(AND(ISNUMBER(VALUE('Case Data Entry'!E542)),LEFT('Case Data Entry'!E542,1)&lt;&gt;"1",LEN('Case Data Entry'!E542)=10),"OK","Phone number must be valid format"),NA()))</f>
        <v>#N/A</v>
      </c>
      <c r="F542" s="41" t="e">
        <f>IF(LEN('Case Data Entry'!F542)&gt;255,"Home Street Address must be less than 255 characters",IF('DO NOT USE_Case Formulas'!A542,"OK",NA()))</f>
        <v>#N/A</v>
      </c>
      <c r="G542" s="41" t="e">
        <f>IF(LEN('Case Data Entry'!G542)&gt;40,"City must be less than 40 characters",IF('DO NOT USE_Case Formulas'!A542,"OK",NA()))</f>
        <v>#N/A</v>
      </c>
      <c r="H542" s="41" t="e">
        <f>IF(AND(NOT(ISBLANK('Case Data Entry'!H542)),ISNA(VLOOKUP('Case Data Entry'!H542,'DO NOT USE_School Picklist'!$P$3:$P$52,1,FALSE))),"Please select a value from the drop-down menu",IF('DO NOT USE_Case Formulas'!A542,"OK",NA()))</f>
        <v>#N/A</v>
      </c>
      <c r="I542" s="41" t="e">
        <f>IF(AND('DO NOT USE_Case Formulas'!A542,ISBLANK('Case Data Entry'!I542)),"Zip is required",IF(ISBLANK('Case Data Entry'!I542),NA(),"OK"))</f>
        <v>#N/A</v>
      </c>
      <c r="J542" s="41" t="e">
        <f>IF(AND('DO NOT USE_Case Formulas'!A542,ISBLANK('Case Data Entry'!J542)),"Student or Staff? is required",IF(ISBLANK('Case Data Entry'!J542),NA(),IF(ISNA(VLOOKUP('Case Data Entry'!J542,'DO NOT USE_School Picklist'!$B$3:$B$6,1,FALSE)),"Please select a value from the drop-down menu","OK")))</f>
        <v>#N/A</v>
      </c>
      <c r="K542" s="41" t="e">
        <f>IF(AND('Case Data Entry'!J542='DO NOT USE_School Picklist'!$B$4,ISBLANK('Case Data Entry'!K542)),"Occupation/Job Title is required if Student or Staff? is Yes, staff/faculty or volunteer",IF('DO NOT USE_Case Formulas'!A542,"OK",NA()))</f>
        <v>#N/A</v>
      </c>
      <c r="L542" s="41" t="e">
        <f ca="1">IF('Case Data Entry'!L542&gt;'DO NOT USE_School Picklist'!$C$3,"Date last on school campus/facility cannot be a future date",IF('DO NOT USE_Case Formulas'!A542,IF(ISBLANK('Case Data Entry'!L542),"Date last on school campus/facility is required","OK"),NA()))</f>
        <v>#N/A</v>
      </c>
      <c r="M542" s="41" t="e">
        <f>IF(AND('DO NOT USE_Case Formulas'!A542,ISBLANK('Case Data Entry'!M542)),"Specific Place in the Location is required",IF(ISBLANK('Case Data Entry'!M542),NA(),"OK"))</f>
        <v>#N/A</v>
      </c>
      <c r="N542" s="41" t="e">
        <f>IF(LEN('Case Data Entry'!N542)&gt;50,"Parent/Guardian Name must be less than 50 characters",IF('DO NOT USE_Case Formulas'!A542,"OK",NA()))</f>
        <v>#N/A</v>
      </c>
      <c r="O542" s="41" t="e">
        <f>IF(NOT(ISBLANK('Case Data Entry'!O542)),IF(AND(ISNUMBER('Case Data Entry'!O542),LEFT('Case Data Entry'!O542,1)&lt;&gt;"1",LEN('Case Data Entry'!O542)=10),"OK","Phone number must be valid format"),IF('DO NOT USE_Case Formulas'!A542,"OK",NA()))</f>
        <v>#N/A</v>
      </c>
      <c r="P542" s="41" t="e">
        <f>IF(AND(NOT(ISBLANK('Case Data Entry'!P542)),ISNA(VLOOKUP('Case Data Entry'!P542,'DO NOT USE_School Picklist'!$E$3:$E$10,1,FALSE))),"Please select a value from the drop-down menu",IF('DO NOT USE_Case Formulas'!A542,"OK",NA()))</f>
        <v>#N/A</v>
      </c>
      <c r="Q542" s="41" t="e">
        <f>IF(AND(NOT(ISBLANK('Case Data Entry'!Q542)),ISNA(VLOOKUP('Case Data Entry'!Q542,'DO NOT USE_School Picklist'!$F$3:$F$16,1,FALSE))),"Please select a value from the drop-down menu",IF('DO NOT USE_Case Formulas'!A542,"OK",NA()))</f>
        <v>#N/A</v>
      </c>
      <c r="R542" s="41" t="e">
        <f>IF(LEN('Case Data Entry'!R542)&gt;100,"Classroom(s) must be less than 100 characters",IF('DO NOT USE_Case Formulas'!A542,"OK",NA()))</f>
        <v>#N/A</v>
      </c>
      <c r="S542" s="41" t="e">
        <f>IF(AND(NOT(ISBLANK('Case Data Entry'!S542)),ISNA(VLOOKUP('Case Data Entry'!S542,'DO NOT USE_School Picklist'!$S$3:$S$12,1,FALSE))),"Please select a value from the drop-down menu",IF('DO NOT USE_Case Formulas'!A542,"OK",NA()))</f>
        <v>#N/A</v>
      </c>
      <c r="T542" s="41" t="e">
        <f>IF(AND(NOT(ISBLANK('Case Data Entry'!T542)),ISNA(VLOOKUP('Case Data Entry'!T542,'DO NOT USE_School Picklist'!$S$3:$S$12,1,FALSE))),"Please select a value from the drop-down menu",IF('DO NOT USE_Case Formulas'!A542,"OK",NA()))</f>
        <v>#N/A</v>
      </c>
      <c r="U542" s="41" t="e">
        <f>IF(LEN('Case Data Entry'!U542)&gt;80,"Name of Education Group must be less than 80 characters",IF('DO NOT USE_Case Formulas'!A542,"OK",NA()))</f>
        <v>#N/A</v>
      </c>
      <c r="V542" s="41" t="e">
        <f>IF(AND(NOT(ISBLANK('Case Data Entry'!V542)),ISNA(VLOOKUP('Case Data Entry'!V542,'DO NOT USE_School Picklist'!$K$3:$K$6,1,FALSE))),"Please select a value from the drop-down menu",IF('DO NOT USE_Case Formulas'!A542,"OK",NA()))</f>
        <v>#N/A</v>
      </c>
      <c r="W542" s="41" t="e">
        <f>IF(AND('DO NOT USE_Case Formulas'!A542,ISBLANK('Case Data Entry'!W542)),"Has this person had symptoms? is required",IF(AND(NOT(ISBLANK('Case Data Entry'!W542)),ISNA(VLOOKUP('Case Data Entry'!W542,'DO NOT USE_School Picklist'!$D$3:$D$5,1,FALSE))),"Please select a value from the drop-down menu",IF(NOT(ISBLANK('Case Data Entry'!W542)),"OK",NA())))</f>
        <v>#N/A</v>
      </c>
      <c r="X542" s="41" t="e">
        <f>IF(AND('Case Data Entry'!W542='DO NOT USE_School Picklist'!$D$3,ISBLANK('Case Data Entry'!X542)),"Symptom Onset Date is required if Ever Symptomatic is Yes",IF('DO NOT USE_Case Formulas'!A542,"OK",NA()))</f>
        <v>#N/A</v>
      </c>
      <c r="Y542" s="41"/>
      <c r="Z542" s="41" t="e">
        <f ca="1">IF(AND('DO NOT USE_Case Formulas'!A542,ISBLANK('Case Data Entry'!Z542)),"Lab Result Test Date is required",IF('Case Data Entry'!Z542&gt;'DO NOT USE_School Picklist'!$C$3,"Test Date cannot be a future date",IF(NOT(ISBLANK('Case Data Entry'!Z542)),"OK",NA())))</f>
        <v>#N/A</v>
      </c>
      <c r="AA542" s="41" t="e">
        <f>IF(AND(NOT(ISBLANK('Case Data Entry'!AA542)),ISNA(VLOOKUP('Case Data Entry'!AA542,'DO NOT USE_School Picklist'!$R$3:$R$7,1,FALSE))),"Please select a value from the drop-down menu",IF('DO NOT USE_Case Formulas'!A542,"OK",NA()))</f>
        <v>#N/A</v>
      </c>
      <c r="AB542" s="41" t="e">
        <f>IF(AND(NOT(ISBLANK('Case Data Entry'!AB542)),ISNA(VLOOKUP('Case Data Entry'!AB542,'DO NOT USE_School Picklist'!$Q$3:$Q$8,1,FALSE))),"Please select a value from the drop-down menu",IF('DO NOT USE_Case Formulas'!A542,"OK",NA()))</f>
        <v>#N/A</v>
      </c>
    </row>
    <row r="543" spans="1:28" x14ac:dyDescent="0.25">
      <c r="A543" s="40" t="e">
        <f>IF('DO NOT USE_Case Formulas'!A543,IF('DO NOT USE_Case Formulas'!B543,"Not all required fields are completed","OK"),NA())</f>
        <v>#N/A</v>
      </c>
      <c r="B543" s="41" t="e">
        <f>IF(AND('DO NOT USE_Case Formulas'!A543,ISBLANK('Case Data Entry'!B543)),"First Name is required",IF(NOT(ISBLANK('Case Data Entry'!B543)),"OK",NA()))</f>
        <v>#N/A</v>
      </c>
      <c r="C543" s="41" t="e">
        <f>IF(AND('DO NOT USE_Case Formulas'!A543,ISBLANK('Case Data Entry'!C543)),"Last Name is required",IF(NOT(ISBLANK('Case Data Entry'!C543)),"OK",NA()))</f>
        <v>#N/A</v>
      </c>
      <c r="D543" s="41" t="e">
        <f>IF(AND('DO NOT USE_Case Formulas'!A543,ISBLANK('Case Data Entry'!D543)),"Birthdate is required",IF(NOT(ISBLANK('Case Data Entry'!D543)),"OK",NA()))</f>
        <v>#N/A</v>
      </c>
      <c r="E543" s="41" t="e">
        <f>IF(AND('DO NOT USE_Case Formulas'!A543,ISBLANK('Case Data Entry'!E543)),"Mobile Phone is required",IF(NOT(ISBLANK('Case Data Entry'!E543)),IF(AND(ISNUMBER(VALUE('Case Data Entry'!E543)),LEFT('Case Data Entry'!E543,1)&lt;&gt;"1",LEN('Case Data Entry'!E543)=10),"OK","Phone number must be valid format"),NA()))</f>
        <v>#N/A</v>
      </c>
      <c r="F543" s="41" t="e">
        <f>IF(LEN('Case Data Entry'!F543)&gt;255,"Home Street Address must be less than 255 characters",IF('DO NOT USE_Case Formulas'!A543,"OK",NA()))</f>
        <v>#N/A</v>
      </c>
      <c r="G543" s="41" t="e">
        <f>IF(LEN('Case Data Entry'!G543)&gt;40,"City must be less than 40 characters",IF('DO NOT USE_Case Formulas'!A543,"OK",NA()))</f>
        <v>#N/A</v>
      </c>
      <c r="H543" s="41" t="e">
        <f>IF(AND(NOT(ISBLANK('Case Data Entry'!H543)),ISNA(VLOOKUP('Case Data Entry'!H543,'DO NOT USE_School Picklist'!$P$3:$P$52,1,FALSE))),"Please select a value from the drop-down menu",IF('DO NOT USE_Case Formulas'!A543,"OK",NA()))</f>
        <v>#N/A</v>
      </c>
      <c r="I543" s="41" t="e">
        <f>IF(AND('DO NOT USE_Case Formulas'!A543,ISBLANK('Case Data Entry'!I543)),"Zip is required",IF(ISBLANK('Case Data Entry'!I543),NA(),"OK"))</f>
        <v>#N/A</v>
      </c>
      <c r="J543" s="41" t="e">
        <f>IF(AND('DO NOT USE_Case Formulas'!A543,ISBLANK('Case Data Entry'!J543)),"Student or Staff? is required",IF(ISBLANK('Case Data Entry'!J543),NA(),IF(ISNA(VLOOKUP('Case Data Entry'!J543,'DO NOT USE_School Picklist'!$B$3:$B$6,1,FALSE)),"Please select a value from the drop-down menu","OK")))</f>
        <v>#N/A</v>
      </c>
      <c r="K543" s="41" t="e">
        <f>IF(AND('Case Data Entry'!J543='DO NOT USE_School Picklist'!$B$4,ISBLANK('Case Data Entry'!K543)),"Occupation/Job Title is required if Student or Staff? is Yes, staff/faculty or volunteer",IF('DO NOT USE_Case Formulas'!A543,"OK",NA()))</f>
        <v>#N/A</v>
      </c>
      <c r="L543" s="41" t="e">
        <f ca="1">IF('Case Data Entry'!L543&gt;'DO NOT USE_School Picklist'!$C$3,"Date last on school campus/facility cannot be a future date",IF('DO NOT USE_Case Formulas'!A543,IF(ISBLANK('Case Data Entry'!L543),"Date last on school campus/facility is required","OK"),NA()))</f>
        <v>#N/A</v>
      </c>
      <c r="M543" s="41" t="e">
        <f>IF(AND('DO NOT USE_Case Formulas'!A543,ISBLANK('Case Data Entry'!M543)),"Specific Place in the Location is required",IF(ISBLANK('Case Data Entry'!M543),NA(),"OK"))</f>
        <v>#N/A</v>
      </c>
      <c r="N543" s="41" t="e">
        <f>IF(LEN('Case Data Entry'!N543)&gt;50,"Parent/Guardian Name must be less than 50 characters",IF('DO NOT USE_Case Formulas'!A543,"OK",NA()))</f>
        <v>#N/A</v>
      </c>
      <c r="O543" s="41" t="e">
        <f>IF(NOT(ISBLANK('Case Data Entry'!O543)),IF(AND(ISNUMBER('Case Data Entry'!O543),LEFT('Case Data Entry'!O543,1)&lt;&gt;"1",LEN('Case Data Entry'!O543)=10),"OK","Phone number must be valid format"),IF('DO NOT USE_Case Formulas'!A543,"OK",NA()))</f>
        <v>#N/A</v>
      </c>
      <c r="P543" s="41" t="e">
        <f>IF(AND(NOT(ISBLANK('Case Data Entry'!P543)),ISNA(VLOOKUP('Case Data Entry'!P543,'DO NOT USE_School Picklist'!$E$3:$E$10,1,FALSE))),"Please select a value from the drop-down menu",IF('DO NOT USE_Case Formulas'!A543,"OK",NA()))</f>
        <v>#N/A</v>
      </c>
      <c r="Q543" s="41" t="e">
        <f>IF(AND(NOT(ISBLANK('Case Data Entry'!Q543)),ISNA(VLOOKUP('Case Data Entry'!Q543,'DO NOT USE_School Picklist'!$F$3:$F$16,1,FALSE))),"Please select a value from the drop-down menu",IF('DO NOT USE_Case Formulas'!A543,"OK",NA()))</f>
        <v>#N/A</v>
      </c>
      <c r="R543" s="41" t="e">
        <f>IF(LEN('Case Data Entry'!R543)&gt;100,"Classroom(s) must be less than 100 characters",IF('DO NOT USE_Case Formulas'!A543,"OK",NA()))</f>
        <v>#N/A</v>
      </c>
      <c r="S543" s="41" t="e">
        <f>IF(AND(NOT(ISBLANK('Case Data Entry'!S543)),ISNA(VLOOKUP('Case Data Entry'!S543,'DO NOT USE_School Picklist'!$S$3:$S$12,1,FALSE))),"Please select a value from the drop-down menu",IF('DO NOT USE_Case Formulas'!A543,"OK",NA()))</f>
        <v>#N/A</v>
      </c>
      <c r="T543" s="41" t="e">
        <f>IF(AND(NOT(ISBLANK('Case Data Entry'!T543)),ISNA(VLOOKUP('Case Data Entry'!T543,'DO NOT USE_School Picklist'!$S$3:$S$12,1,FALSE))),"Please select a value from the drop-down menu",IF('DO NOT USE_Case Formulas'!A543,"OK",NA()))</f>
        <v>#N/A</v>
      </c>
      <c r="U543" s="41" t="e">
        <f>IF(LEN('Case Data Entry'!U543)&gt;80,"Name of Education Group must be less than 80 characters",IF('DO NOT USE_Case Formulas'!A543,"OK",NA()))</f>
        <v>#N/A</v>
      </c>
      <c r="V543" s="41" t="e">
        <f>IF(AND(NOT(ISBLANK('Case Data Entry'!V543)),ISNA(VLOOKUP('Case Data Entry'!V543,'DO NOT USE_School Picklist'!$K$3:$K$6,1,FALSE))),"Please select a value from the drop-down menu",IF('DO NOT USE_Case Formulas'!A543,"OK",NA()))</f>
        <v>#N/A</v>
      </c>
      <c r="W543" s="41" t="e">
        <f>IF(AND('DO NOT USE_Case Formulas'!A543,ISBLANK('Case Data Entry'!W543)),"Has this person had symptoms? is required",IF(AND(NOT(ISBLANK('Case Data Entry'!W543)),ISNA(VLOOKUP('Case Data Entry'!W543,'DO NOT USE_School Picklist'!$D$3:$D$5,1,FALSE))),"Please select a value from the drop-down menu",IF(NOT(ISBLANK('Case Data Entry'!W543)),"OK",NA())))</f>
        <v>#N/A</v>
      </c>
      <c r="X543" s="41" t="e">
        <f>IF(AND('Case Data Entry'!W543='DO NOT USE_School Picklist'!$D$3,ISBLANK('Case Data Entry'!X543)),"Symptom Onset Date is required if Ever Symptomatic is Yes",IF('DO NOT USE_Case Formulas'!A543,"OK",NA()))</f>
        <v>#N/A</v>
      </c>
      <c r="Y543" s="41"/>
      <c r="Z543" s="41" t="e">
        <f ca="1">IF(AND('DO NOT USE_Case Formulas'!A543,ISBLANK('Case Data Entry'!Z543)),"Lab Result Test Date is required",IF('Case Data Entry'!Z543&gt;'DO NOT USE_School Picklist'!$C$3,"Test Date cannot be a future date",IF(NOT(ISBLANK('Case Data Entry'!Z543)),"OK",NA())))</f>
        <v>#N/A</v>
      </c>
      <c r="AA543" s="41" t="e">
        <f>IF(AND(NOT(ISBLANK('Case Data Entry'!AA543)),ISNA(VLOOKUP('Case Data Entry'!AA543,'DO NOT USE_School Picklist'!$R$3:$R$7,1,FALSE))),"Please select a value from the drop-down menu",IF('DO NOT USE_Case Formulas'!A543,"OK",NA()))</f>
        <v>#N/A</v>
      </c>
      <c r="AB543" s="41" t="e">
        <f>IF(AND(NOT(ISBLANK('Case Data Entry'!AB543)),ISNA(VLOOKUP('Case Data Entry'!AB543,'DO NOT USE_School Picklist'!$Q$3:$Q$8,1,FALSE))),"Please select a value from the drop-down menu",IF('DO NOT USE_Case Formulas'!A543,"OK",NA()))</f>
        <v>#N/A</v>
      </c>
    </row>
    <row r="544" spans="1:28" x14ac:dyDescent="0.25">
      <c r="A544" s="40" t="e">
        <f>IF('DO NOT USE_Case Formulas'!A544,IF('DO NOT USE_Case Formulas'!B544,"Not all required fields are completed","OK"),NA())</f>
        <v>#N/A</v>
      </c>
      <c r="B544" s="41" t="e">
        <f>IF(AND('DO NOT USE_Case Formulas'!A544,ISBLANK('Case Data Entry'!B544)),"First Name is required",IF(NOT(ISBLANK('Case Data Entry'!B544)),"OK",NA()))</f>
        <v>#N/A</v>
      </c>
      <c r="C544" s="41" t="e">
        <f>IF(AND('DO NOT USE_Case Formulas'!A544,ISBLANK('Case Data Entry'!C544)),"Last Name is required",IF(NOT(ISBLANK('Case Data Entry'!C544)),"OK",NA()))</f>
        <v>#N/A</v>
      </c>
      <c r="D544" s="41" t="e">
        <f>IF(AND('DO NOT USE_Case Formulas'!A544,ISBLANK('Case Data Entry'!D544)),"Birthdate is required",IF(NOT(ISBLANK('Case Data Entry'!D544)),"OK",NA()))</f>
        <v>#N/A</v>
      </c>
      <c r="E544" s="41" t="e">
        <f>IF(AND('DO NOT USE_Case Formulas'!A544,ISBLANK('Case Data Entry'!E544)),"Mobile Phone is required",IF(NOT(ISBLANK('Case Data Entry'!E544)),IF(AND(ISNUMBER(VALUE('Case Data Entry'!E544)),LEFT('Case Data Entry'!E544,1)&lt;&gt;"1",LEN('Case Data Entry'!E544)=10),"OK","Phone number must be valid format"),NA()))</f>
        <v>#N/A</v>
      </c>
      <c r="F544" s="41" t="e">
        <f>IF(LEN('Case Data Entry'!F544)&gt;255,"Home Street Address must be less than 255 characters",IF('DO NOT USE_Case Formulas'!A544,"OK",NA()))</f>
        <v>#N/A</v>
      </c>
      <c r="G544" s="41" t="e">
        <f>IF(LEN('Case Data Entry'!G544)&gt;40,"City must be less than 40 characters",IF('DO NOT USE_Case Formulas'!A544,"OK",NA()))</f>
        <v>#N/A</v>
      </c>
      <c r="H544" s="41" t="e">
        <f>IF(AND(NOT(ISBLANK('Case Data Entry'!H544)),ISNA(VLOOKUP('Case Data Entry'!H544,'DO NOT USE_School Picklist'!$P$3:$P$52,1,FALSE))),"Please select a value from the drop-down menu",IF('DO NOT USE_Case Formulas'!A544,"OK",NA()))</f>
        <v>#N/A</v>
      </c>
      <c r="I544" s="41" t="e">
        <f>IF(AND('DO NOT USE_Case Formulas'!A544,ISBLANK('Case Data Entry'!I544)),"Zip is required",IF(ISBLANK('Case Data Entry'!I544),NA(),"OK"))</f>
        <v>#N/A</v>
      </c>
      <c r="J544" s="41" t="e">
        <f>IF(AND('DO NOT USE_Case Formulas'!A544,ISBLANK('Case Data Entry'!J544)),"Student or Staff? is required",IF(ISBLANK('Case Data Entry'!J544),NA(),IF(ISNA(VLOOKUP('Case Data Entry'!J544,'DO NOT USE_School Picklist'!$B$3:$B$6,1,FALSE)),"Please select a value from the drop-down menu","OK")))</f>
        <v>#N/A</v>
      </c>
      <c r="K544" s="41" t="e">
        <f>IF(AND('Case Data Entry'!J544='DO NOT USE_School Picklist'!$B$4,ISBLANK('Case Data Entry'!K544)),"Occupation/Job Title is required if Student or Staff? is Yes, staff/faculty or volunteer",IF('DO NOT USE_Case Formulas'!A544,"OK",NA()))</f>
        <v>#N/A</v>
      </c>
      <c r="L544" s="41" t="e">
        <f ca="1">IF('Case Data Entry'!L544&gt;'DO NOT USE_School Picklist'!$C$3,"Date last on school campus/facility cannot be a future date",IF('DO NOT USE_Case Formulas'!A544,IF(ISBLANK('Case Data Entry'!L544),"Date last on school campus/facility is required","OK"),NA()))</f>
        <v>#N/A</v>
      </c>
      <c r="M544" s="41" t="e">
        <f>IF(AND('DO NOT USE_Case Formulas'!A544,ISBLANK('Case Data Entry'!M544)),"Specific Place in the Location is required",IF(ISBLANK('Case Data Entry'!M544),NA(),"OK"))</f>
        <v>#N/A</v>
      </c>
      <c r="N544" s="41" t="e">
        <f>IF(LEN('Case Data Entry'!N544)&gt;50,"Parent/Guardian Name must be less than 50 characters",IF('DO NOT USE_Case Formulas'!A544,"OK",NA()))</f>
        <v>#N/A</v>
      </c>
      <c r="O544" s="41" t="e">
        <f>IF(NOT(ISBLANK('Case Data Entry'!O544)),IF(AND(ISNUMBER('Case Data Entry'!O544),LEFT('Case Data Entry'!O544,1)&lt;&gt;"1",LEN('Case Data Entry'!O544)=10),"OK","Phone number must be valid format"),IF('DO NOT USE_Case Formulas'!A544,"OK",NA()))</f>
        <v>#N/A</v>
      </c>
      <c r="P544" s="41" t="e">
        <f>IF(AND(NOT(ISBLANK('Case Data Entry'!P544)),ISNA(VLOOKUP('Case Data Entry'!P544,'DO NOT USE_School Picklist'!$E$3:$E$10,1,FALSE))),"Please select a value from the drop-down menu",IF('DO NOT USE_Case Formulas'!A544,"OK",NA()))</f>
        <v>#N/A</v>
      </c>
      <c r="Q544" s="41" t="e">
        <f>IF(AND(NOT(ISBLANK('Case Data Entry'!Q544)),ISNA(VLOOKUP('Case Data Entry'!Q544,'DO NOT USE_School Picklist'!$F$3:$F$16,1,FALSE))),"Please select a value from the drop-down menu",IF('DO NOT USE_Case Formulas'!A544,"OK",NA()))</f>
        <v>#N/A</v>
      </c>
      <c r="R544" s="41" t="e">
        <f>IF(LEN('Case Data Entry'!R544)&gt;100,"Classroom(s) must be less than 100 characters",IF('DO NOT USE_Case Formulas'!A544,"OK",NA()))</f>
        <v>#N/A</v>
      </c>
      <c r="S544" s="41" t="e">
        <f>IF(AND(NOT(ISBLANK('Case Data Entry'!S544)),ISNA(VLOOKUP('Case Data Entry'!S544,'DO NOT USE_School Picklist'!$S$3:$S$12,1,FALSE))),"Please select a value from the drop-down menu",IF('DO NOT USE_Case Formulas'!A544,"OK",NA()))</f>
        <v>#N/A</v>
      </c>
      <c r="T544" s="41" t="e">
        <f>IF(AND(NOT(ISBLANK('Case Data Entry'!T544)),ISNA(VLOOKUP('Case Data Entry'!T544,'DO NOT USE_School Picklist'!$S$3:$S$12,1,FALSE))),"Please select a value from the drop-down menu",IF('DO NOT USE_Case Formulas'!A544,"OK",NA()))</f>
        <v>#N/A</v>
      </c>
      <c r="U544" s="41" t="e">
        <f>IF(LEN('Case Data Entry'!U544)&gt;80,"Name of Education Group must be less than 80 characters",IF('DO NOT USE_Case Formulas'!A544,"OK",NA()))</f>
        <v>#N/A</v>
      </c>
      <c r="V544" s="41" t="e">
        <f>IF(AND(NOT(ISBLANK('Case Data Entry'!V544)),ISNA(VLOOKUP('Case Data Entry'!V544,'DO NOT USE_School Picklist'!$K$3:$K$6,1,FALSE))),"Please select a value from the drop-down menu",IF('DO NOT USE_Case Formulas'!A544,"OK",NA()))</f>
        <v>#N/A</v>
      </c>
      <c r="W544" s="41" t="e">
        <f>IF(AND('DO NOT USE_Case Formulas'!A544,ISBLANK('Case Data Entry'!W544)),"Has this person had symptoms? is required",IF(AND(NOT(ISBLANK('Case Data Entry'!W544)),ISNA(VLOOKUP('Case Data Entry'!W544,'DO NOT USE_School Picklist'!$D$3:$D$5,1,FALSE))),"Please select a value from the drop-down menu",IF(NOT(ISBLANK('Case Data Entry'!W544)),"OK",NA())))</f>
        <v>#N/A</v>
      </c>
      <c r="X544" s="41" t="e">
        <f>IF(AND('Case Data Entry'!W544='DO NOT USE_School Picklist'!$D$3,ISBLANK('Case Data Entry'!X544)),"Symptom Onset Date is required if Ever Symptomatic is Yes",IF('DO NOT USE_Case Formulas'!A544,"OK",NA()))</f>
        <v>#N/A</v>
      </c>
      <c r="Y544" s="41"/>
      <c r="Z544" s="41" t="e">
        <f ca="1">IF(AND('DO NOT USE_Case Formulas'!A544,ISBLANK('Case Data Entry'!Z544)),"Lab Result Test Date is required",IF('Case Data Entry'!Z544&gt;'DO NOT USE_School Picklist'!$C$3,"Test Date cannot be a future date",IF(NOT(ISBLANK('Case Data Entry'!Z544)),"OK",NA())))</f>
        <v>#N/A</v>
      </c>
      <c r="AA544" s="41" t="e">
        <f>IF(AND(NOT(ISBLANK('Case Data Entry'!AA544)),ISNA(VLOOKUP('Case Data Entry'!AA544,'DO NOT USE_School Picklist'!$R$3:$R$7,1,FALSE))),"Please select a value from the drop-down menu",IF('DO NOT USE_Case Formulas'!A544,"OK",NA()))</f>
        <v>#N/A</v>
      </c>
      <c r="AB544" s="41" t="e">
        <f>IF(AND(NOT(ISBLANK('Case Data Entry'!AB544)),ISNA(VLOOKUP('Case Data Entry'!AB544,'DO NOT USE_School Picklist'!$Q$3:$Q$8,1,FALSE))),"Please select a value from the drop-down menu",IF('DO NOT USE_Case Formulas'!A544,"OK",NA()))</f>
        <v>#N/A</v>
      </c>
    </row>
    <row r="545" spans="1:28" x14ac:dyDescent="0.25">
      <c r="A545" s="40" t="e">
        <f>IF('DO NOT USE_Case Formulas'!A545,IF('DO NOT USE_Case Formulas'!B545,"Not all required fields are completed","OK"),NA())</f>
        <v>#N/A</v>
      </c>
      <c r="B545" s="41" t="e">
        <f>IF(AND('DO NOT USE_Case Formulas'!A545,ISBLANK('Case Data Entry'!B545)),"First Name is required",IF(NOT(ISBLANK('Case Data Entry'!B545)),"OK",NA()))</f>
        <v>#N/A</v>
      </c>
      <c r="C545" s="41" t="e">
        <f>IF(AND('DO NOT USE_Case Formulas'!A545,ISBLANK('Case Data Entry'!C545)),"Last Name is required",IF(NOT(ISBLANK('Case Data Entry'!C545)),"OK",NA()))</f>
        <v>#N/A</v>
      </c>
      <c r="D545" s="41" t="e">
        <f>IF(AND('DO NOT USE_Case Formulas'!A545,ISBLANK('Case Data Entry'!D545)),"Birthdate is required",IF(NOT(ISBLANK('Case Data Entry'!D545)),"OK",NA()))</f>
        <v>#N/A</v>
      </c>
      <c r="E545" s="41" t="e">
        <f>IF(AND('DO NOT USE_Case Formulas'!A545,ISBLANK('Case Data Entry'!E545)),"Mobile Phone is required",IF(NOT(ISBLANK('Case Data Entry'!E545)),IF(AND(ISNUMBER(VALUE('Case Data Entry'!E545)),LEFT('Case Data Entry'!E545,1)&lt;&gt;"1",LEN('Case Data Entry'!E545)=10),"OK","Phone number must be valid format"),NA()))</f>
        <v>#N/A</v>
      </c>
      <c r="F545" s="41" t="e">
        <f>IF(LEN('Case Data Entry'!F545)&gt;255,"Home Street Address must be less than 255 characters",IF('DO NOT USE_Case Formulas'!A545,"OK",NA()))</f>
        <v>#N/A</v>
      </c>
      <c r="G545" s="41" t="e">
        <f>IF(LEN('Case Data Entry'!G545)&gt;40,"City must be less than 40 characters",IF('DO NOT USE_Case Formulas'!A545,"OK",NA()))</f>
        <v>#N/A</v>
      </c>
      <c r="H545" s="41" t="e">
        <f>IF(AND(NOT(ISBLANK('Case Data Entry'!H545)),ISNA(VLOOKUP('Case Data Entry'!H545,'DO NOT USE_School Picklist'!$P$3:$P$52,1,FALSE))),"Please select a value from the drop-down menu",IF('DO NOT USE_Case Formulas'!A545,"OK",NA()))</f>
        <v>#N/A</v>
      </c>
      <c r="I545" s="41" t="e">
        <f>IF(AND('DO NOT USE_Case Formulas'!A545,ISBLANK('Case Data Entry'!I545)),"Zip is required",IF(ISBLANK('Case Data Entry'!I545),NA(),"OK"))</f>
        <v>#N/A</v>
      </c>
      <c r="J545" s="41" t="e">
        <f>IF(AND('DO NOT USE_Case Formulas'!A545,ISBLANK('Case Data Entry'!J545)),"Student or Staff? is required",IF(ISBLANK('Case Data Entry'!J545),NA(),IF(ISNA(VLOOKUP('Case Data Entry'!J545,'DO NOT USE_School Picklist'!$B$3:$B$6,1,FALSE)),"Please select a value from the drop-down menu","OK")))</f>
        <v>#N/A</v>
      </c>
      <c r="K545" s="41" t="e">
        <f>IF(AND('Case Data Entry'!J545='DO NOT USE_School Picklist'!$B$4,ISBLANK('Case Data Entry'!K545)),"Occupation/Job Title is required if Student or Staff? is Yes, staff/faculty or volunteer",IF('DO NOT USE_Case Formulas'!A545,"OK",NA()))</f>
        <v>#N/A</v>
      </c>
      <c r="L545" s="41" t="e">
        <f ca="1">IF('Case Data Entry'!L545&gt;'DO NOT USE_School Picklist'!$C$3,"Date last on school campus/facility cannot be a future date",IF('DO NOT USE_Case Formulas'!A545,IF(ISBLANK('Case Data Entry'!L545),"Date last on school campus/facility is required","OK"),NA()))</f>
        <v>#N/A</v>
      </c>
      <c r="M545" s="41" t="e">
        <f>IF(AND('DO NOT USE_Case Formulas'!A545,ISBLANK('Case Data Entry'!M545)),"Specific Place in the Location is required",IF(ISBLANK('Case Data Entry'!M545),NA(),"OK"))</f>
        <v>#N/A</v>
      </c>
      <c r="N545" s="41" t="e">
        <f>IF(LEN('Case Data Entry'!N545)&gt;50,"Parent/Guardian Name must be less than 50 characters",IF('DO NOT USE_Case Formulas'!A545,"OK",NA()))</f>
        <v>#N/A</v>
      </c>
      <c r="O545" s="41" t="e">
        <f>IF(NOT(ISBLANK('Case Data Entry'!O545)),IF(AND(ISNUMBER('Case Data Entry'!O545),LEFT('Case Data Entry'!O545,1)&lt;&gt;"1",LEN('Case Data Entry'!O545)=10),"OK","Phone number must be valid format"),IF('DO NOT USE_Case Formulas'!A545,"OK",NA()))</f>
        <v>#N/A</v>
      </c>
      <c r="P545" s="41" t="e">
        <f>IF(AND(NOT(ISBLANK('Case Data Entry'!P545)),ISNA(VLOOKUP('Case Data Entry'!P545,'DO NOT USE_School Picklist'!$E$3:$E$10,1,FALSE))),"Please select a value from the drop-down menu",IF('DO NOT USE_Case Formulas'!A545,"OK",NA()))</f>
        <v>#N/A</v>
      </c>
      <c r="Q545" s="41" t="e">
        <f>IF(AND(NOT(ISBLANK('Case Data Entry'!Q545)),ISNA(VLOOKUP('Case Data Entry'!Q545,'DO NOT USE_School Picklist'!$F$3:$F$16,1,FALSE))),"Please select a value from the drop-down menu",IF('DO NOT USE_Case Formulas'!A545,"OK",NA()))</f>
        <v>#N/A</v>
      </c>
      <c r="R545" s="41" t="e">
        <f>IF(LEN('Case Data Entry'!R545)&gt;100,"Classroom(s) must be less than 100 characters",IF('DO NOT USE_Case Formulas'!A545,"OK",NA()))</f>
        <v>#N/A</v>
      </c>
      <c r="S545" s="41" t="e">
        <f>IF(AND(NOT(ISBLANK('Case Data Entry'!S545)),ISNA(VLOOKUP('Case Data Entry'!S545,'DO NOT USE_School Picklist'!$S$3:$S$12,1,FALSE))),"Please select a value from the drop-down menu",IF('DO NOT USE_Case Formulas'!A545,"OK",NA()))</f>
        <v>#N/A</v>
      </c>
      <c r="T545" s="41" t="e">
        <f>IF(AND(NOT(ISBLANK('Case Data Entry'!T545)),ISNA(VLOOKUP('Case Data Entry'!T545,'DO NOT USE_School Picklist'!$S$3:$S$12,1,FALSE))),"Please select a value from the drop-down menu",IF('DO NOT USE_Case Formulas'!A545,"OK",NA()))</f>
        <v>#N/A</v>
      </c>
      <c r="U545" s="41" t="e">
        <f>IF(LEN('Case Data Entry'!U545)&gt;80,"Name of Education Group must be less than 80 characters",IF('DO NOT USE_Case Formulas'!A545,"OK",NA()))</f>
        <v>#N/A</v>
      </c>
      <c r="V545" s="41" t="e">
        <f>IF(AND(NOT(ISBLANK('Case Data Entry'!V545)),ISNA(VLOOKUP('Case Data Entry'!V545,'DO NOT USE_School Picklist'!$K$3:$K$6,1,FALSE))),"Please select a value from the drop-down menu",IF('DO NOT USE_Case Formulas'!A545,"OK",NA()))</f>
        <v>#N/A</v>
      </c>
      <c r="W545" s="41" t="e">
        <f>IF(AND('DO NOT USE_Case Formulas'!A545,ISBLANK('Case Data Entry'!W545)),"Has this person had symptoms? is required",IF(AND(NOT(ISBLANK('Case Data Entry'!W545)),ISNA(VLOOKUP('Case Data Entry'!W545,'DO NOT USE_School Picklist'!$D$3:$D$5,1,FALSE))),"Please select a value from the drop-down menu",IF(NOT(ISBLANK('Case Data Entry'!W545)),"OK",NA())))</f>
        <v>#N/A</v>
      </c>
      <c r="X545" s="41" t="e">
        <f>IF(AND('Case Data Entry'!W545='DO NOT USE_School Picklist'!$D$3,ISBLANK('Case Data Entry'!X545)),"Symptom Onset Date is required if Ever Symptomatic is Yes",IF('DO NOT USE_Case Formulas'!A545,"OK",NA()))</f>
        <v>#N/A</v>
      </c>
      <c r="Y545" s="41"/>
      <c r="Z545" s="41" t="e">
        <f ca="1">IF(AND('DO NOT USE_Case Formulas'!A545,ISBLANK('Case Data Entry'!Z545)),"Lab Result Test Date is required",IF('Case Data Entry'!Z545&gt;'DO NOT USE_School Picklist'!$C$3,"Test Date cannot be a future date",IF(NOT(ISBLANK('Case Data Entry'!Z545)),"OK",NA())))</f>
        <v>#N/A</v>
      </c>
      <c r="AA545" s="41" t="e">
        <f>IF(AND(NOT(ISBLANK('Case Data Entry'!AA545)),ISNA(VLOOKUP('Case Data Entry'!AA545,'DO NOT USE_School Picklist'!$R$3:$R$7,1,FALSE))),"Please select a value from the drop-down menu",IF('DO NOT USE_Case Formulas'!A545,"OK",NA()))</f>
        <v>#N/A</v>
      </c>
      <c r="AB545" s="41" t="e">
        <f>IF(AND(NOT(ISBLANK('Case Data Entry'!AB545)),ISNA(VLOOKUP('Case Data Entry'!AB545,'DO NOT USE_School Picklist'!$Q$3:$Q$8,1,FALSE))),"Please select a value from the drop-down menu",IF('DO NOT USE_Case Formulas'!A545,"OK",NA()))</f>
        <v>#N/A</v>
      </c>
    </row>
    <row r="546" spans="1:28" x14ac:dyDescent="0.25">
      <c r="A546" s="40" t="e">
        <f>IF('DO NOT USE_Case Formulas'!A546,IF('DO NOT USE_Case Formulas'!B546,"Not all required fields are completed","OK"),NA())</f>
        <v>#N/A</v>
      </c>
      <c r="B546" s="41" t="e">
        <f>IF(AND('DO NOT USE_Case Formulas'!A546,ISBLANK('Case Data Entry'!B546)),"First Name is required",IF(NOT(ISBLANK('Case Data Entry'!B546)),"OK",NA()))</f>
        <v>#N/A</v>
      </c>
      <c r="C546" s="41" t="e">
        <f>IF(AND('DO NOT USE_Case Formulas'!A546,ISBLANK('Case Data Entry'!C546)),"Last Name is required",IF(NOT(ISBLANK('Case Data Entry'!C546)),"OK",NA()))</f>
        <v>#N/A</v>
      </c>
      <c r="D546" s="41" t="e">
        <f>IF(AND('DO NOT USE_Case Formulas'!A546,ISBLANK('Case Data Entry'!D546)),"Birthdate is required",IF(NOT(ISBLANK('Case Data Entry'!D546)),"OK",NA()))</f>
        <v>#N/A</v>
      </c>
      <c r="E546" s="41" t="e">
        <f>IF(AND('DO NOT USE_Case Formulas'!A546,ISBLANK('Case Data Entry'!E546)),"Mobile Phone is required",IF(NOT(ISBLANK('Case Data Entry'!E546)),IF(AND(ISNUMBER(VALUE('Case Data Entry'!E546)),LEFT('Case Data Entry'!E546,1)&lt;&gt;"1",LEN('Case Data Entry'!E546)=10),"OK","Phone number must be valid format"),NA()))</f>
        <v>#N/A</v>
      </c>
      <c r="F546" s="41" t="e">
        <f>IF(LEN('Case Data Entry'!F546)&gt;255,"Home Street Address must be less than 255 characters",IF('DO NOT USE_Case Formulas'!A546,"OK",NA()))</f>
        <v>#N/A</v>
      </c>
      <c r="G546" s="41" t="e">
        <f>IF(LEN('Case Data Entry'!G546)&gt;40,"City must be less than 40 characters",IF('DO NOT USE_Case Formulas'!A546,"OK",NA()))</f>
        <v>#N/A</v>
      </c>
      <c r="H546" s="41" t="e">
        <f>IF(AND(NOT(ISBLANK('Case Data Entry'!H546)),ISNA(VLOOKUP('Case Data Entry'!H546,'DO NOT USE_School Picklist'!$P$3:$P$52,1,FALSE))),"Please select a value from the drop-down menu",IF('DO NOT USE_Case Formulas'!A546,"OK",NA()))</f>
        <v>#N/A</v>
      </c>
      <c r="I546" s="41" t="e">
        <f>IF(AND('DO NOT USE_Case Formulas'!A546,ISBLANK('Case Data Entry'!I546)),"Zip is required",IF(ISBLANK('Case Data Entry'!I546),NA(),"OK"))</f>
        <v>#N/A</v>
      </c>
      <c r="J546" s="41" t="e">
        <f>IF(AND('DO NOT USE_Case Formulas'!A546,ISBLANK('Case Data Entry'!J546)),"Student or Staff? is required",IF(ISBLANK('Case Data Entry'!J546),NA(),IF(ISNA(VLOOKUP('Case Data Entry'!J546,'DO NOT USE_School Picklist'!$B$3:$B$6,1,FALSE)),"Please select a value from the drop-down menu","OK")))</f>
        <v>#N/A</v>
      </c>
      <c r="K546" s="41" t="e">
        <f>IF(AND('Case Data Entry'!J546='DO NOT USE_School Picklist'!$B$4,ISBLANK('Case Data Entry'!K546)),"Occupation/Job Title is required if Student or Staff? is Yes, staff/faculty or volunteer",IF('DO NOT USE_Case Formulas'!A546,"OK",NA()))</f>
        <v>#N/A</v>
      </c>
      <c r="L546" s="41" t="e">
        <f ca="1">IF('Case Data Entry'!L546&gt;'DO NOT USE_School Picklist'!$C$3,"Date last on school campus/facility cannot be a future date",IF('DO NOT USE_Case Formulas'!A546,IF(ISBLANK('Case Data Entry'!L546),"Date last on school campus/facility is required","OK"),NA()))</f>
        <v>#N/A</v>
      </c>
      <c r="M546" s="41" t="e">
        <f>IF(AND('DO NOT USE_Case Formulas'!A546,ISBLANK('Case Data Entry'!M546)),"Specific Place in the Location is required",IF(ISBLANK('Case Data Entry'!M546),NA(),"OK"))</f>
        <v>#N/A</v>
      </c>
      <c r="N546" s="41" t="e">
        <f>IF(LEN('Case Data Entry'!N546)&gt;50,"Parent/Guardian Name must be less than 50 characters",IF('DO NOT USE_Case Formulas'!A546,"OK",NA()))</f>
        <v>#N/A</v>
      </c>
      <c r="O546" s="41" t="e">
        <f>IF(NOT(ISBLANK('Case Data Entry'!O546)),IF(AND(ISNUMBER('Case Data Entry'!O546),LEFT('Case Data Entry'!O546,1)&lt;&gt;"1",LEN('Case Data Entry'!O546)=10),"OK","Phone number must be valid format"),IF('DO NOT USE_Case Formulas'!A546,"OK",NA()))</f>
        <v>#N/A</v>
      </c>
      <c r="P546" s="41" t="e">
        <f>IF(AND(NOT(ISBLANK('Case Data Entry'!P546)),ISNA(VLOOKUP('Case Data Entry'!P546,'DO NOT USE_School Picklist'!$E$3:$E$10,1,FALSE))),"Please select a value from the drop-down menu",IF('DO NOT USE_Case Formulas'!A546,"OK",NA()))</f>
        <v>#N/A</v>
      </c>
      <c r="Q546" s="41" t="e">
        <f>IF(AND(NOT(ISBLANK('Case Data Entry'!Q546)),ISNA(VLOOKUP('Case Data Entry'!Q546,'DO NOT USE_School Picklist'!$F$3:$F$16,1,FALSE))),"Please select a value from the drop-down menu",IF('DO NOT USE_Case Formulas'!A546,"OK",NA()))</f>
        <v>#N/A</v>
      </c>
      <c r="R546" s="41" t="e">
        <f>IF(LEN('Case Data Entry'!R546)&gt;100,"Classroom(s) must be less than 100 characters",IF('DO NOT USE_Case Formulas'!A546,"OK",NA()))</f>
        <v>#N/A</v>
      </c>
      <c r="S546" s="41" t="e">
        <f>IF(AND(NOT(ISBLANK('Case Data Entry'!S546)),ISNA(VLOOKUP('Case Data Entry'!S546,'DO NOT USE_School Picklist'!$S$3:$S$12,1,FALSE))),"Please select a value from the drop-down menu",IF('DO NOT USE_Case Formulas'!A546,"OK",NA()))</f>
        <v>#N/A</v>
      </c>
      <c r="T546" s="41" t="e">
        <f>IF(AND(NOT(ISBLANK('Case Data Entry'!T546)),ISNA(VLOOKUP('Case Data Entry'!T546,'DO NOT USE_School Picklist'!$S$3:$S$12,1,FALSE))),"Please select a value from the drop-down menu",IF('DO NOT USE_Case Formulas'!A546,"OK",NA()))</f>
        <v>#N/A</v>
      </c>
      <c r="U546" s="41" t="e">
        <f>IF(LEN('Case Data Entry'!U546)&gt;80,"Name of Education Group must be less than 80 characters",IF('DO NOT USE_Case Formulas'!A546,"OK",NA()))</f>
        <v>#N/A</v>
      </c>
      <c r="V546" s="41" t="e">
        <f>IF(AND(NOT(ISBLANK('Case Data Entry'!V546)),ISNA(VLOOKUP('Case Data Entry'!V546,'DO NOT USE_School Picklist'!$K$3:$K$6,1,FALSE))),"Please select a value from the drop-down menu",IF('DO NOT USE_Case Formulas'!A546,"OK",NA()))</f>
        <v>#N/A</v>
      </c>
      <c r="W546" s="41" t="e">
        <f>IF(AND('DO NOT USE_Case Formulas'!A546,ISBLANK('Case Data Entry'!W546)),"Has this person had symptoms? is required",IF(AND(NOT(ISBLANK('Case Data Entry'!W546)),ISNA(VLOOKUP('Case Data Entry'!W546,'DO NOT USE_School Picklist'!$D$3:$D$5,1,FALSE))),"Please select a value from the drop-down menu",IF(NOT(ISBLANK('Case Data Entry'!W546)),"OK",NA())))</f>
        <v>#N/A</v>
      </c>
      <c r="X546" s="41" t="e">
        <f>IF(AND('Case Data Entry'!W546='DO NOT USE_School Picklist'!$D$3,ISBLANK('Case Data Entry'!X546)),"Symptom Onset Date is required if Ever Symptomatic is Yes",IF('DO NOT USE_Case Formulas'!A546,"OK",NA()))</f>
        <v>#N/A</v>
      </c>
      <c r="Y546" s="41"/>
      <c r="Z546" s="41" t="e">
        <f ca="1">IF(AND('DO NOT USE_Case Formulas'!A546,ISBLANK('Case Data Entry'!Z546)),"Lab Result Test Date is required",IF('Case Data Entry'!Z546&gt;'DO NOT USE_School Picklist'!$C$3,"Test Date cannot be a future date",IF(NOT(ISBLANK('Case Data Entry'!Z546)),"OK",NA())))</f>
        <v>#N/A</v>
      </c>
      <c r="AA546" s="41" t="e">
        <f>IF(AND(NOT(ISBLANK('Case Data Entry'!AA546)),ISNA(VLOOKUP('Case Data Entry'!AA546,'DO NOT USE_School Picklist'!$R$3:$R$7,1,FALSE))),"Please select a value from the drop-down menu",IF('DO NOT USE_Case Formulas'!A546,"OK",NA()))</f>
        <v>#N/A</v>
      </c>
      <c r="AB546" s="41" t="e">
        <f>IF(AND(NOT(ISBLANK('Case Data Entry'!AB546)),ISNA(VLOOKUP('Case Data Entry'!AB546,'DO NOT USE_School Picklist'!$Q$3:$Q$8,1,FALSE))),"Please select a value from the drop-down menu",IF('DO NOT USE_Case Formulas'!A546,"OK",NA()))</f>
        <v>#N/A</v>
      </c>
    </row>
    <row r="547" spans="1:28" x14ac:dyDescent="0.25">
      <c r="A547" s="40" t="e">
        <f>IF('DO NOT USE_Case Formulas'!A547,IF('DO NOT USE_Case Formulas'!B547,"Not all required fields are completed","OK"),NA())</f>
        <v>#N/A</v>
      </c>
      <c r="B547" s="41" t="e">
        <f>IF(AND('DO NOT USE_Case Formulas'!A547,ISBLANK('Case Data Entry'!B547)),"First Name is required",IF(NOT(ISBLANK('Case Data Entry'!B547)),"OK",NA()))</f>
        <v>#N/A</v>
      </c>
      <c r="C547" s="41" t="e">
        <f>IF(AND('DO NOT USE_Case Formulas'!A547,ISBLANK('Case Data Entry'!C547)),"Last Name is required",IF(NOT(ISBLANK('Case Data Entry'!C547)),"OK",NA()))</f>
        <v>#N/A</v>
      </c>
      <c r="D547" s="41" t="e">
        <f>IF(AND('DO NOT USE_Case Formulas'!A547,ISBLANK('Case Data Entry'!D547)),"Birthdate is required",IF(NOT(ISBLANK('Case Data Entry'!D547)),"OK",NA()))</f>
        <v>#N/A</v>
      </c>
      <c r="E547" s="41" t="e">
        <f>IF(AND('DO NOT USE_Case Formulas'!A547,ISBLANK('Case Data Entry'!E547)),"Mobile Phone is required",IF(NOT(ISBLANK('Case Data Entry'!E547)),IF(AND(ISNUMBER(VALUE('Case Data Entry'!E547)),LEFT('Case Data Entry'!E547,1)&lt;&gt;"1",LEN('Case Data Entry'!E547)=10),"OK","Phone number must be valid format"),NA()))</f>
        <v>#N/A</v>
      </c>
      <c r="F547" s="41" t="e">
        <f>IF(LEN('Case Data Entry'!F547)&gt;255,"Home Street Address must be less than 255 characters",IF('DO NOT USE_Case Formulas'!A547,"OK",NA()))</f>
        <v>#N/A</v>
      </c>
      <c r="G547" s="41" t="e">
        <f>IF(LEN('Case Data Entry'!G547)&gt;40,"City must be less than 40 characters",IF('DO NOT USE_Case Formulas'!A547,"OK",NA()))</f>
        <v>#N/A</v>
      </c>
      <c r="H547" s="41" t="e">
        <f>IF(AND(NOT(ISBLANK('Case Data Entry'!H547)),ISNA(VLOOKUP('Case Data Entry'!H547,'DO NOT USE_School Picklist'!$P$3:$P$52,1,FALSE))),"Please select a value from the drop-down menu",IF('DO NOT USE_Case Formulas'!A547,"OK",NA()))</f>
        <v>#N/A</v>
      </c>
      <c r="I547" s="41" t="e">
        <f>IF(AND('DO NOT USE_Case Formulas'!A547,ISBLANK('Case Data Entry'!I547)),"Zip is required",IF(ISBLANK('Case Data Entry'!I547),NA(),"OK"))</f>
        <v>#N/A</v>
      </c>
      <c r="J547" s="41" t="e">
        <f>IF(AND('DO NOT USE_Case Formulas'!A547,ISBLANK('Case Data Entry'!J547)),"Student or Staff? is required",IF(ISBLANK('Case Data Entry'!J547),NA(),IF(ISNA(VLOOKUP('Case Data Entry'!J547,'DO NOT USE_School Picklist'!$B$3:$B$6,1,FALSE)),"Please select a value from the drop-down menu","OK")))</f>
        <v>#N/A</v>
      </c>
      <c r="K547" s="41" t="e">
        <f>IF(AND('Case Data Entry'!J547='DO NOT USE_School Picklist'!$B$4,ISBLANK('Case Data Entry'!K547)),"Occupation/Job Title is required if Student or Staff? is Yes, staff/faculty or volunteer",IF('DO NOT USE_Case Formulas'!A547,"OK",NA()))</f>
        <v>#N/A</v>
      </c>
      <c r="L547" s="41" t="e">
        <f ca="1">IF('Case Data Entry'!L547&gt;'DO NOT USE_School Picklist'!$C$3,"Date last on school campus/facility cannot be a future date",IF('DO NOT USE_Case Formulas'!A547,IF(ISBLANK('Case Data Entry'!L547),"Date last on school campus/facility is required","OK"),NA()))</f>
        <v>#N/A</v>
      </c>
      <c r="M547" s="41" t="e">
        <f>IF(AND('DO NOT USE_Case Formulas'!A547,ISBLANK('Case Data Entry'!M547)),"Specific Place in the Location is required",IF(ISBLANK('Case Data Entry'!M547),NA(),"OK"))</f>
        <v>#N/A</v>
      </c>
      <c r="N547" s="41" t="e">
        <f>IF(LEN('Case Data Entry'!N547)&gt;50,"Parent/Guardian Name must be less than 50 characters",IF('DO NOT USE_Case Formulas'!A547,"OK",NA()))</f>
        <v>#N/A</v>
      </c>
      <c r="O547" s="41" t="e">
        <f>IF(NOT(ISBLANK('Case Data Entry'!O547)),IF(AND(ISNUMBER('Case Data Entry'!O547),LEFT('Case Data Entry'!O547,1)&lt;&gt;"1",LEN('Case Data Entry'!O547)=10),"OK","Phone number must be valid format"),IF('DO NOT USE_Case Formulas'!A547,"OK",NA()))</f>
        <v>#N/A</v>
      </c>
      <c r="P547" s="41" t="e">
        <f>IF(AND(NOT(ISBLANK('Case Data Entry'!P547)),ISNA(VLOOKUP('Case Data Entry'!P547,'DO NOT USE_School Picklist'!$E$3:$E$10,1,FALSE))),"Please select a value from the drop-down menu",IF('DO NOT USE_Case Formulas'!A547,"OK",NA()))</f>
        <v>#N/A</v>
      </c>
      <c r="Q547" s="41" t="e">
        <f>IF(AND(NOT(ISBLANK('Case Data Entry'!Q547)),ISNA(VLOOKUP('Case Data Entry'!Q547,'DO NOT USE_School Picklist'!$F$3:$F$16,1,FALSE))),"Please select a value from the drop-down menu",IF('DO NOT USE_Case Formulas'!A547,"OK",NA()))</f>
        <v>#N/A</v>
      </c>
      <c r="R547" s="41" t="e">
        <f>IF(LEN('Case Data Entry'!R547)&gt;100,"Classroom(s) must be less than 100 characters",IF('DO NOT USE_Case Formulas'!A547,"OK",NA()))</f>
        <v>#N/A</v>
      </c>
      <c r="S547" s="41" t="e">
        <f>IF(AND(NOT(ISBLANK('Case Data Entry'!S547)),ISNA(VLOOKUP('Case Data Entry'!S547,'DO NOT USE_School Picklist'!$S$3:$S$12,1,FALSE))),"Please select a value from the drop-down menu",IF('DO NOT USE_Case Formulas'!A547,"OK",NA()))</f>
        <v>#N/A</v>
      </c>
      <c r="T547" s="41" t="e">
        <f>IF(AND(NOT(ISBLANK('Case Data Entry'!T547)),ISNA(VLOOKUP('Case Data Entry'!T547,'DO NOT USE_School Picklist'!$S$3:$S$12,1,FALSE))),"Please select a value from the drop-down menu",IF('DO NOT USE_Case Formulas'!A547,"OK",NA()))</f>
        <v>#N/A</v>
      </c>
      <c r="U547" s="41" t="e">
        <f>IF(LEN('Case Data Entry'!U547)&gt;80,"Name of Education Group must be less than 80 characters",IF('DO NOT USE_Case Formulas'!A547,"OK",NA()))</f>
        <v>#N/A</v>
      </c>
      <c r="V547" s="41" t="e">
        <f>IF(AND(NOT(ISBLANK('Case Data Entry'!V547)),ISNA(VLOOKUP('Case Data Entry'!V547,'DO NOT USE_School Picklist'!$K$3:$K$6,1,FALSE))),"Please select a value from the drop-down menu",IF('DO NOT USE_Case Formulas'!A547,"OK",NA()))</f>
        <v>#N/A</v>
      </c>
      <c r="W547" s="41" t="e">
        <f>IF(AND('DO NOT USE_Case Formulas'!A547,ISBLANK('Case Data Entry'!W547)),"Has this person had symptoms? is required",IF(AND(NOT(ISBLANK('Case Data Entry'!W547)),ISNA(VLOOKUP('Case Data Entry'!W547,'DO NOT USE_School Picklist'!$D$3:$D$5,1,FALSE))),"Please select a value from the drop-down menu",IF(NOT(ISBLANK('Case Data Entry'!W547)),"OK",NA())))</f>
        <v>#N/A</v>
      </c>
      <c r="X547" s="41" t="e">
        <f>IF(AND('Case Data Entry'!W547='DO NOT USE_School Picklist'!$D$3,ISBLANK('Case Data Entry'!X547)),"Symptom Onset Date is required if Ever Symptomatic is Yes",IF('DO NOT USE_Case Formulas'!A547,"OK",NA()))</f>
        <v>#N/A</v>
      </c>
      <c r="Y547" s="41"/>
      <c r="Z547" s="41" t="e">
        <f ca="1">IF(AND('DO NOT USE_Case Formulas'!A547,ISBLANK('Case Data Entry'!Z547)),"Lab Result Test Date is required",IF('Case Data Entry'!Z547&gt;'DO NOT USE_School Picklist'!$C$3,"Test Date cannot be a future date",IF(NOT(ISBLANK('Case Data Entry'!Z547)),"OK",NA())))</f>
        <v>#N/A</v>
      </c>
      <c r="AA547" s="41" t="e">
        <f>IF(AND(NOT(ISBLANK('Case Data Entry'!AA547)),ISNA(VLOOKUP('Case Data Entry'!AA547,'DO NOT USE_School Picklist'!$R$3:$R$7,1,FALSE))),"Please select a value from the drop-down menu",IF('DO NOT USE_Case Formulas'!A547,"OK",NA()))</f>
        <v>#N/A</v>
      </c>
      <c r="AB547" s="41" t="e">
        <f>IF(AND(NOT(ISBLANK('Case Data Entry'!AB547)),ISNA(VLOOKUP('Case Data Entry'!AB547,'DO NOT USE_School Picklist'!$Q$3:$Q$8,1,FALSE))),"Please select a value from the drop-down menu",IF('DO NOT USE_Case Formulas'!A547,"OK",NA()))</f>
        <v>#N/A</v>
      </c>
    </row>
    <row r="548" spans="1:28" x14ac:dyDescent="0.25">
      <c r="A548" s="40" t="e">
        <f>IF('DO NOT USE_Case Formulas'!A548,IF('DO NOT USE_Case Formulas'!B548,"Not all required fields are completed","OK"),NA())</f>
        <v>#N/A</v>
      </c>
      <c r="B548" s="41" t="e">
        <f>IF(AND('DO NOT USE_Case Formulas'!A548,ISBLANK('Case Data Entry'!B548)),"First Name is required",IF(NOT(ISBLANK('Case Data Entry'!B548)),"OK",NA()))</f>
        <v>#N/A</v>
      </c>
      <c r="C548" s="41" t="e">
        <f>IF(AND('DO NOT USE_Case Formulas'!A548,ISBLANK('Case Data Entry'!C548)),"Last Name is required",IF(NOT(ISBLANK('Case Data Entry'!C548)),"OK",NA()))</f>
        <v>#N/A</v>
      </c>
      <c r="D548" s="41" t="e">
        <f>IF(AND('DO NOT USE_Case Formulas'!A548,ISBLANK('Case Data Entry'!D548)),"Birthdate is required",IF(NOT(ISBLANK('Case Data Entry'!D548)),"OK",NA()))</f>
        <v>#N/A</v>
      </c>
      <c r="E548" s="41" t="e">
        <f>IF(AND('DO NOT USE_Case Formulas'!A548,ISBLANK('Case Data Entry'!E548)),"Mobile Phone is required",IF(NOT(ISBLANK('Case Data Entry'!E548)),IF(AND(ISNUMBER(VALUE('Case Data Entry'!E548)),LEFT('Case Data Entry'!E548,1)&lt;&gt;"1",LEN('Case Data Entry'!E548)=10),"OK","Phone number must be valid format"),NA()))</f>
        <v>#N/A</v>
      </c>
      <c r="F548" s="41" t="e">
        <f>IF(LEN('Case Data Entry'!F548)&gt;255,"Home Street Address must be less than 255 characters",IF('DO NOT USE_Case Formulas'!A548,"OK",NA()))</f>
        <v>#N/A</v>
      </c>
      <c r="G548" s="41" t="e">
        <f>IF(LEN('Case Data Entry'!G548)&gt;40,"City must be less than 40 characters",IF('DO NOT USE_Case Formulas'!A548,"OK",NA()))</f>
        <v>#N/A</v>
      </c>
      <c r="H548" s="41" t="e">
        <f>IF(AND(NOT(ISBLANK('Case Data Entry'!H548)),ISNA(VLOOKUP('Case Data Entry'!H548,'DO NOT USE_School Picklist'!$P$3:$P$52,1,FALSE))),"Please select a value from the drop-down menu",IF('DO NOT USE_Case Formulas'!A548,"OK",NA()))</f>
        <v>#N/A</v>
      </c>
      <c r="I548" s="41" t="e">
        <f>IF(AND('DO NOT USE_Case Formulas'!A548,ISBLANK('Case Data Entry'!I548)),"Zip is required",IF(ISBLANK('Case Data Entry'!I548),NA(),"OK"))</f>
        <v>#N/A</v>
      </c>
      <c r="J548" s="41" t="e">
        <f>IF(AND('DO NOT USE_Case Formulas'!A548,ISBLANK('Case Data Entry'!J548)),"Student or Staff? is required",IF(ISBLANK('Case Data Entry'!J548),NA(),IF(ISNA(VLOOKUP('Case Data Entry'!J548,'DO NOT USE_School Picklist'!$B$3:$B$6,1,FALSE)),"Please select a value from the drop-down menu","OK")))</f>
        <v>#N/A</v>
      </c>
      <c r="K548" s="41" t="e">
        <f>IF(AND('Case Data Entry'!J548='DO NOT USE_School Picklist'!$B$4,ISBLANK('Case Data Entry'!K548)),"Occupation/Job Title is required if Student or Staff? is Yes, staff/faculty or volunteer",IF('DO NOT USE_Case Formulas'!A548,"OK",NA()))</f>
        <v>#N/A</v>
      </c>
      <c r="L548" s="41" t="e">
        <f ca="1">IF('Case Data Entry'!L548&gt;'DO NOT USE_School Picklist'!$C$3,"Date last on school campus/facility cannot be a future date",IF('DO NOT USE_Case Formulas'!A548,IF(ISBLANK('Case Data Entry'!L548),"Date last on school campus/facility is required","OK"),NA()))</f>
        <v>#N/A</v>
      </c>
      <c r="M548" s="41" t="e">
        <f>IF(AND('DO NOT USE_Case Formulas'!A548,ISBLANK('Case Data Entry'!M548)),"Specific Place in the Location is required",IF(ISBLANK('Case Data Entry'!M548),NA(),"OK"))</f>
        <v>#N/A</v>
      </c>
      <c r="N548" s="41" t="e">
        <f>IF(LEN('Case Data Entry'!N548)&gt;50,"Parent/Guardian Name must be less than 50 characters",IF('DO NOT USE_Case Formulas'!A548,"OK",NA()))</f>
        <v>#N/A</v>
      </c>
      <c r="O548" s="41" t="e">
        <f>IF(NOT(ISBLANK('Case Data Entry'!O548)),IF(AND(ISNUMBER('Case Data Entry'!O548),LEFT('Case Data Entry'!O548,1)&lt;&gt;"1",LEN('Case Data Entry'!O548)=10),"OK","Phone number must be valid format"),IF('DO NOT USE_Case Formulas'!A548,"OK",NA()))</f>
        <v>#N/A</v>
      </c>
      <c r="P548" s="41" t="e">
        <f>IF(AND(NOT(ISBLANK('Case Data Entry'!P548)),ISNA(VLOOKUP('Case Data Entry'!P548,'DO NOT USE_School Picklist'!$E$3:$E$10,1,FALSE))),"Please select a value from the drop-down menu",IF('DO NOT USE_Case Formulas'!A548,"OK",NA()))</f>
        <v>#N/A</v>
      </c>
      <c r="Q548" s="41" t="e">
        <f>IF(AND(NOT(ISBLANK('Case Data Entry'!Q548)),ISNA(VLOOKUP('Case Data Entry'!Q548,'DO NOT USE_School Picklist'!$F$3:$F$16,1,FALSE))),"Please select a value from the drop-down menu",IF('DO NOT USE_Case Formulas'!A548,"OK",NA()))</f>
        <v>#N/A</v>
      </c>
      <c r="R548" s="41" t="e">
        <f>IF(LEN('Case Data Entry'!R548)&gt;100,"Classroom(s) must be less than 100 characters",IF('DO NOT USE_Case Formulas'!A548,"OK",NA()))</f>
        <v>#N/A</v>
      </c>
      <c r="S548" s="41" t="e">
        <f>IF(AND(NOT(ISBLANK('Case Data Entry'!S548)),ISNA(VLOOKUP('Case Data Entry'!S548,'DO NOT USE_School Picklist'!$S$3:$S$12,1,FALSE))),"Please select a value from the drop-down menu",IF('DO NOT USE_Case Formulas'!A548,"OK",NA()))</f>
        <v>#N/A</v>
      </c>
      <c r="T548" s="41" t="e">
        <f>IF(AND(NOT(ISBLANK('Case Data Entry'!T548)),ISNA(VLOOKUP('Case Data Entry'!T548,'DO NOT USE_School Picklist'!$S$3:$S$12,1,FALSE))),"Please select a value from the drop-down menu",IF('DO NOT USE_Case Formulas'!A548,"OK",NA()))</f>
        <v>#N/A</v>
      </c>
      <c r="U548" s="41" t="e">
        <f>IF(LEN('Case Data Entry'!U548)&gt;80,"Name of Education Group must be less than 80 characters",IF('DO NOT USE_Case Formulas'!A548,"OK",NA()))</f>
        <v>#N/A</v>
      </c>
      <c r="V548" s="41" t="e">
        <f>IF(AND(NOT(ISBLANK('Case Data Entry'!V548)),ISNA(VLOOKUP('Case Data Entry'!V548,'DO NOT USE_School Picklist'!$K$3:$K$6,1,FALSE))),"Please select a value from the drop-down menu",IF('DO NOT USE_Case Formulas'!A548,"OK",NA()))</f>
        <v>#N/A</v>
      </c>
      <c r="W548" s="41" t="e">
        <f>IF(AND('DO NOT USE_Case Formulas'!A548,ISBLANK('Case Data Entry'!W548)),"Has this person had symptoms? is required",IF(AND(NOT(ISBLANK('Case Data Entry'!W548)),ISNA(VLOOKUP('Case Data Entry'!W548,'DO NOT USE_School Picklist'!$D$3:$D$5,1,FALSE))),"Please select a value from the drop-down menu",IF(NOT(ISBLANK('Case Data Entry'!W548)),"OK",NA())))</f>
        <v>#N/A</v>
      </c>
      <c r="X548" s="41" t="e">
        <f>IF(AND('Case Data Entry'!W548='DO NOT USE_School Picklist'!$D$3,ISBLANK('Case Data Entry'!X548)),"Symptom Onset Date is required if Ever Symptomatic is Yes",IF('DO NOT USE_Case Formulas'!A548,"OK",NA()))</f>
        <v>#N/A</v>
      </c>
      <c r="Y548" s="41"/>
      <c r="Z548" s="41" t="e">
        <f ca="1">IF(AND('DO NOT USE_Case Formulas'!A548,ISBLANK('Case Data Entry'!Z548)),"Lab Result Test Date is required",IF('Case Data Entry'!Z548&gt;'DO NOT USE_School Picklist'!$C$3,"Test Date cannot be a future date",IF(NOT(ISBLANK('Case Data Entry'!Z548)),"OK",NA())))</f>
        <v>#N/A</v>
      </c>
      <c r="AA548" s="41" t="e">
        <f>IF(AND(NOT(ISBLANK('Case Data Entry'!AA548)),ISNA(VLOOKUP('Case Data Entry'!AA548,'DO NOT USE_School Picklist'!$R$3:$R$7,1,FALSE))),"Please select a value from the drop-down menu",IF('DO NOT USE_Case Formulas'!A548,"OK",NA()))</f>
        <v>#N/A</v>
      </c>
      <c r="AB548" s="41" t="e">
        <f>IF(AND(NOT(ISBLANK('Case Data Entry'!AB548)),ISNA(VLOOKUP('Case Data Entry'!AB548,'DO NOT USE_School Picklist'!$Q$3:$Q$8,1,FALSE))),"Please select a value from the drop-down menu",IF('DO NOT USE_Case Formulas'!A548,"OK",NA()))</f>
        <v>#N/A</v>
      </c>
    </row>
    <row r="549" spans="1:28" x14ac:dyDescent="0.25">
      <c r="A549" s="40" t="e">
        <f>IF('DO NOT USE_Case Formulas'!A549,IF('DO NOT USE_Case Formulas'!B549,"Not all required fields are completed","OK"),NA())</f>
        <v>#N/A</v>
      </c>
      <c r="B549" s="41" t="e">
        <f>IF(AND('DO NOT USE_Case Formulas'!A549,ISBLANK('Case Data Entry'!B549)),"First Name is required",IF(NOT(ISBLANK('Case Data Entry'!B549)),"OK",NA()))</f>
        <v>#N/A</v>
      </c>
      <c r="C549" s="41" t="e">
        <f>IF(AND('DO NOT USE_Case Formulas'!A549,ISBLANK('Case Data Entry'!C549)),"Last Name is required",IF(NOT(ISBLANK('Case Data Entry'!C549)),"OK",NA()))</f>
        <v>#N/A</v>
      </c>
      <c r="D549" s="41" t="e">
        <f>IF(AND('DO NOT USE_Case Formulas'!A549,ISBLANK('Case Data Entry'!D549)),"Birthdate is required",IF(NOT(ISBLANK('Case Data Entry'!D549)),"OK",NA()))</f>
        <v>#N/A</v>
      </c>
      <c r="E549" s="41" t="e">
        <f>IF(AND('DO NOT USE_Case Formulas'!A549,ISBLANK('Case Data Entry'!E549)),"Mobile Phone is required",IF(NOT(ISBLANK('Case Data Entry'!E549)),IF(AND(ISNUMBER(VALUE('Case Data Entry'!E549)),LEFT('Case Data Entry'!E549,1)&lt;&gt;"1",LEN('Case Data Entry'!E549)=10),"OK","Phone number must be valid format"),NA()))</f>
        <v>#N/A</v>
      </c>
      <c r="F549" s="41" t="e">
        <f>IF(LEN('Case Data Entry'!F549)&gt;255,"Home Street Address must be less than 255 characters",IF('DO NOT USE_Case Formulas'!A549,"OK",NA()))</f>
        <v>#N/A</v>
      </c>
      <c r="G549" s="41" t="e">
        <f>IF(LEN('Case Data Entry'!G549)&gt;40,"City must be less than 40 characters",IF('DO NOT USE_Case Formulas'!A549,"OK",NA()))</f>
        <v>#N/A</v>
      </c>
      <c r="H549" s="41" t="e">
        <f>IF(AND(NOT(ISBLANK('Case Data Entry'!H549)),ISNA(VLOOKUP('Case Data Entry'!H549,'DO NOT USE_School Picklist'!$P$3:$P$52,1,FALSE))),"Please select a value from the drop-down menu",IF('DO NOT USE_Case Formulas'!A549,"OK",NA()))</f>
        <v>#N/A</v>
      </c>
      <c r="I549" s="41" t="e">
        <f>IF(AND('DO NOT USE_Case Formulas'!A549,ISBLANK('Case Data Entry'!I549)),"Zip is required",IF(ISBLANK('Case Data Entry'!I549),NA(),"OK"))</f>
        <v>#N/A</v>
      </c>
      <c r="J549" s="41" t="e">
        <f>IF(AND('DO NOT USE_Case Formulas'!A549,ISBLANK('Case Data Entry'!J549)),"Student or Staff? is required",IF(ISBLANK('Case Data Entry'!J549),NA(),IF(ISNA(VLOOKUP('Case Data Entry'!J549,'DO NOT USE_School Picklist'!$B$3:$B$6,1,FALSE)),"Please select a value from the drop-down menu","OK")))</f>
        <v>#N/A</v>
      </c>
      <c r="K549" s="41" t="e">
        <f>IF(AND('Case Data Entry'!J549='DO NOT USE_School Picklist'!$B$4,ISBLANK('Case Data Entry'!K549)),"Occupation/Job Title is required if Student or Staff? is Yes, staff/faculty or volunteer",IF('DO NOT USE_Case Formulas'!A549,"OK",NA()))</f>
        <v>#N/A</v>
      </c>
      <c r="L549" s="41" t="e">
        <f ca="1">IF('Case Data Entry'!L549&gt;'DO NOT USE_School Picklist'!$C$3,"Date last on school campus/facility cannot be a future date",IF('DO NOT USE_Case Formulas'!A549,IF(ISBLANK('Case Data Entry'!L549),"Date last on school campus/facility is required","OK"),NA()))</f>
        <v>#N/A</v>
      </c>
      <c r="M549" s="41" t="e">
        <f>IF(AND('DO NOT USE_Case Formulas'!A549,ISBLANK('Case Data Entry'!M549)),"Specific Place in the Location is required",IF(ISBLANK('Case Data Entry'!M549),NA(),"OK"))</f>
        <v>#N/A</v>
      </c>
      <c r="N549" s="41" t="e">
        <f>IF(LEN('Case Data Entry'!N549)&gt;50,"Parent/Guardian Name must be less than 50 characters",IF('DO NOT USE_Case Formulas'!A549,"OK",NA()))</f>
        <v>#N/A</v>
      </c>
      <c r="O549" s="41" t="e">
        <f>IF(NOT(ISBLANK('Case Data Entry'!O549)),IF(AND(ISNUMBER('Case Data Entry'!O549),LEFT('Case Data Entry'!O549,1)&lt;&gt;"1",LEN('Case Data Entry'!O549)=10),"OK","Phone number must be valid format"),IF('DO NOT USE_Case Formulas'!A549,"OK",NA()))</f>
        <v>#N/A</v>
      </c>
      <c r="P549" s="41" t="e">
        <f>IF(AND(NOT(ISBLANK('Case Data Entry'!P549)),ISNA(VLOOKUP('Case Data Entry'!P549,'DO NOT USE_School Picklist'!$E$3:$E$10,1,FALSE))),"Please select a value from the drop-down menu",IF('DO NOT USE_Case Formulas'!A549,"OK",NA()))</f>
        <v>#N/A</v>
      </c>
      <c r="Q549" s="41" t="e">
        <f>IF(AND(NOT(ISBLANK('Case Data Entry'!Q549)),ISNA(VLOOKUP('Case Data Entry'!Q549,'DO NOT USE_School Picklist'!$F$3:$F$16,1,FALSE))),"Please select a value from the drop-down menu",IF('DO NOT USE_Case Formulas'!A549,"OK",NA()))</f>
        <v>#N/A</v>
      </c>
      <c r="R549" s="41" t="e">
        <f>IF(LEN('Case Data Entry'!R549)&gt;100,"Classroom(s) must be less than 100 characters",IF('DO NOT USE_Case Formulas'!A549,"OK",NA()))</f>
        <v>#N/A</v>
      </c>
      <c r="S549" s="41" t="e">
        <f>IF(AND(NOT(ISBLANK('Case Data Entry'!S549)),ISNA(VLOOKUP('Case Data Entry'!S549,'DO NOT USE_School Picklist'!$S$3:$S$12,1,FALSE))),"Please select a value from the drop-down menu",IF('DO NOT USE_Case Formulas'!A549,"OK",NA()))</f>
        <v>#N/A</v>
      </c>
      <c r="T549" s="41" t="e">
        <f>IF(AND(NOT(ISBLANK('Case Data Entry'!T549)),ISNA(VLOOKUP('Case Data Entry'!T549,'DO NOT USE_School Picklist'!$S$3:$S$12,1,FALSE))),"Please select a value from the drop-down menu",IF('DO NOT USE_Case Formulas'!A549,"OK",NA()))</f>
        <v>#N/A</v>
      </c>
      <c r="U549" s="41" t="e">
        <f>IF(LEN('Case Data Entry'!U549)&gt;80,"Name of Education Group must be less than 80 characters",IF('DO NOT USE_Case Formulas'!A549,"OK",NA()))</f>
        <v>#N/A</v>
      </c>
      <c r="V549" s="41" t="e">
        <f>IF(AND(NOT(ISBLANK('Case Data Entry'!V549)),ISNA(VLOOKUP('Case Data Entry'!V549,'DO NOT USE_School Picklist'!$K$3:$K$6,1,FALSE))),"Please select a value from the drop-down menu",IF('DO NOT USE_Case Formulas'!A549,"OK",NA()))</f>
        <v>#N/A</v>
      </c>
      <c r="W549" s="41" t="e">
        <f>IF(AND('DO NOT USE_Case Formulas'!A549,ISBLANK('Case Data Entry'!W549)),"Has this person had symptoms? is required",IF(AND(NOT(ISBLANK('Case Data Entry'!W549)),ISNA(VLOOKUP('Case Data Entry'!W549,'DO NOT USE_School Picklist'!$D$3:$D$5,1,FALSE))),"Please select a value from the drop-down menu",IF(NOT(ISBLANK('Case Data Entry'!W549)),"OK",NA())))</f>
        <v>#N/A</v>
      </c>
      <c r="X549" s="41" t="e">
        <f>IF(AND('Case Data Entry'!W549='DO NOT USE_School Picklist'!$D$3,ISBLANK('Case Data Entry'!X549)),"Symptom Onset Date is required if Ever Symptomatic is Yes",IF('DO NOT USE_Case Formulas'!A549,"OK",NA()))</f>
        <v>#N/A</v>
      </c>
      <c r="Y549" s="41"/>
      <c r="Z549" s="41" t="e">
        <f ca="1">IF(AND('DO NOT USE_Case Formulas'!A549,ISBLANK('Case Data Entry'!Z549)),"Lab Result Test Date is required",IF('Case Data Entry'!Z549&gt;'DO NOT USE_School Picklist'!$C$3,"Test Date cannot be a future date",IF(NOT(ISBLANK('Case Data Entry'!Z549)),"OK",NA())))</f>
        <v>#N/A</v>
      </c>
      <c r="AA549" s="41" t="e">
        <f>IF(AND(NOT(ISBLANK('Case Data Entry'!AA549)),ISNA(VLOOKUP('Case Data Entry'!AA549,'DO NOT USE_School Picklist'!$R$3:$R$7,1,FALSE))),"Please select a value from the drop-down menu",IF('DO NOT USE_Case Formulas'!A549,"OK",NA()))</f>
        <v>#N/A</v>
      </c>
      <c r="AB549" s="41" t="e">
        <f>IF(AND(NOT(ISBLANK('Case Data Entry'!AB549)),ISNA(VLOOKUP('Case Data Entry'!AB549,'DO NOT USE_School Picklist'!$Q$3:$Q$8,1,FALSE))),"Please select a value from the drop-down menu",IF('DO NOT USE_Case Formulas'!A549,"OK",NA()))</f>
        <v>#N/A</v>
      </c>
    </row>
    <row r="550" spans="1:28" x14ac:dyDescent="0.25">
      <c r="A550" s="40" t="e">
        <f>IF('DO NOT USE_Case Formulas'!A550,IF('DO NOT USE_Case Formulas'!B550,"Not all required fields are completed","OK"),NA())</f>
        <v>#N/A</v>
      </c>
      <c r="B550" s="41" t="e">
        <f>IF(AND('DO NOT USE_Case Formulas'!A550,ISBLANK('Case Data Entry'!B550)),"First Name is required",IF(NOT(ISBLANK('Case Data Entry'!B550)),"OK",NA()))</f>
        <v>#N/A</v>
      </c>
      <c r="C550" s="41" t="e">
        <f>IF(AND('DO NOT USE_Case Formulas'!A550,ISBLANK('Case Data Entry'!C550)),"Last Name is required",IF(NOT(ISBLANK('Case Data Entry'!C550)),"OK",NA()))</f>
        <v>#N/A</v>
      </c>
      <c r="D550" s="41" t="e">
        <f>IF(AND('DO NOT USE_Case Formulas'!A550,ISBLANK('Case Data Entry'!D550)),"Birthdate is required",IF(NOT(ISBLANK('Case Data Entry'!D550)),"OK",NA()))</f>
        <v>#N/A</v>
      </c>
      <c r="E550" s="41" t="e">
        <f>IF(AND('DO NOT USE_Case Formulas'!A550,ISBLANK('Case Data Entry'!E550)),"Mobile Phone is required",IF(NOT(ISBLANK('Case Data Entry'!E550)),IF(AND(ISNUMBER(VALUE('Case Data Entry'!E550)),LEFT('Case Data Entry'!E550,1)&lt;&gt;"1",LEN('Case Data Entry'!E550)=10),"OK","Phone number must be valid format"),NA()))</f>
        <v>#N/A</v>
      </c>
      <c r="F550" s="41" t="e">
        <f>IF(LEN('Case Data Entry'!F550)&gt;255,"Home Street Address must be less than 255 characters",IF('DO NOT USE_Case Formulas'!A550,"OK",NA()))</f>
        <v>#N/A</v>
      </c>
      <c r="G550" s="41" t="e">
        <f>IF(LEN('Case Data Entry'!G550)&gt;40,"City must be less than 40 characters",IF('DO NOT USE_Case Formulas'!A550,"OK",NA()))</f>
        <v>#N/A</v>
      </c>
      <c r="H550" s="41" t="e">
        <f>IF(AND(NOT(ISBLANK('Case Data Entry'!H550)),ISNA(VLOOKUP('Case Data Entry'!H550,'DO NOT USE_School Picklist'!$P$3:$P$52,1,FALSE))),"Please select a value from the drop-down menu",IF('DO NOT USE_Case Formulas'!A550,"OK",NA()))</f>
        <v>#N/A</v>
      </c>
      <c r="I550" s="41" t="e">
        <f>IF(AND('DO NOT USE_Case Formulas'!A550,ISBLANK('Case Data Entry'!I550)),"Zip is required",IF(ISBLANK('Case Data Entry'!I550),NA(),"OK"))</f>
        <v>#N/A</v>
      </c>
      <c r="J550" s="41" t="e">
        <f>IF(AND('DO NOT USE_Case Formulas'!A550,ISBLANK('Case Data Entry'!J550)),"Student or Staff? is required",IF(ISBLANK('Case Data Entry'!J550),NA(),IF(ISNA(VLOOKUP('Case Data Entry'!J550,'DO NOT USE_School Picklist'!$B$3:$B$6,1,FALSE)),"Please select a value from the drop-down menu","OK")))</f>
        <v>#N/A</v>
      </c>
      <c r="K550" s="41" t="e">
        <f>IF(AND('Case Data Entry'!J550='DO NOT USE_School Picklist'!$B$4,ISBLANK('Case Data Entry'!K550)),"Occupation/Job Title is required if Student or Staff? is Yes, staff/faculty or volunteer",IF('DO NOT USE_Case Formulas'!A550,"OK",NA()))</f>
        <v>#N/A</v>
      </c>
      <c r="L550" s="41" t="e">
        <f ca="1">IF('Case Data Entry'!L550&gt;'DO NOT USE_School Picklist'!$C$3,"Date last on school campus/facility cannot be a future date",IF('DO NOT USE_Case Formulas'!A550,IF(ISBLANK('Case Data Entry'!L550),"Date last on school campus/facility is required","OK"),NA()))</f>
        <v>#N/A</v>
      </c>
      <c r="M550" s="41" t="e">
        <f>IF(AND('DO NOT USE_Case Formulas'!A550,ISBLANK('Case Data Entry'!M550)),"Specific Place in the Location is required",IF(ISBLANK('Case Data Entry'!M550),NA(),"OK"))</f>
        <v>#N/A</v>
      </c>
      <c r="N550" s="41" t="e">
        <f>IF(LEN('Case Data Entry'!N550)&gt;50,"Parent/Guardian Name must be less than 50 characters",IF('DO NOT USE_Case Formulas'!A550,"OK",NA()))</f>
        <v>#N/A</v>
      </c>
      <c r="O550" s="41" t="e">
        <f>IF(NOT(ISBLANK('Case Data Entry'!O550)),IF(AND(ISNUMBER('Case Data Entry'!O550),LEFT('Case Data Entry'!O550,1)&lt;&gt;"1",LEN('Case Data Entry'!O550)=10),"OK","Phone number must be valid format"),IF('DO NOT USE_Case Formulas'!A550,"OK",NA()))</f>
        <v>#N/A</v>
      </c>
      <c r="P550" s="41" t="e">
        <f>IF(AND(NOT(ISBLANK('Case Data Entry'!P550)),ISNA(VLOOKUP('Case Data Entry'!P550,'DO NOT USE_School Picklist'!$E$3:$E$10,1,FALSE))),"Please select a value from the drop-down menu",IF('DO NOT USE_Case Formulas'!A550,"OK",NA()))</f>
        <v>#N/A</v>
      </c>
      <c r="Q550" s="41" t="e">
        <f>IF(AND(NOT(ISBLANK('Case Data Entry'!Q550)),ISNA(VLOOKUP('Case Data Entry'!Q550,'DO NOT USE_School Picklist'!$F$3:$F$16,1,FALSE))),"Please select a value from the drop-down menu",IF('DO NOT USE_Case Formulas'!A550,"OK",NA()))</f>
        <v>#N/A</v>
      </c>
      <c r="R550" s="41" t="e">
        <f>IF(LEN('Case Data Entry'!R550)&gt;100,"Classroom(s) must be less than 100 characters",IF('DO NOT USE_Case Formulas'!A550,"OK",NA()))</f>
        <v>#N/A</v>
      </c>
      <c r="S550" s="41" t="e">
        <f>IF(AND(NOT(ISBLANK('Case Data Entry'!S550)),ISNA(VLOOKUP('Case Data Entry'!S550,'DO NOT USE_School Picklist'!$S$3:$S$12,1,FALSE))),"Please select a value from the drop-down menu",IF('DO NOT USE_Case Formulas'!A550,"OK",NA()))</f>
        <v>#N/A</v>
      </c>
      <c r="T550" s="41" t="e">
        <f>IF(AND(NOT(ISBLANK('Case Data Entry'!T550)),ISNA(VLOOKUP('Case Data Entry'!T550,'DO NOT USE_School Picklist'!$S$3:$S$12,1,FALSE))),"Please select a value from the drop-down menu",IF('DO NOT USE_Case Formulas'!A550,"OK",NA()))</f>
        <v>#N/A</v>
      </c>
      <c r="U550" s="41" t="e">
        <f>IF(LEN('Case Data Entry'!U550)&gt;80,"Name of Education Group must be less than 80 characters",IF('DO NOT USE_Case Formulas'!A550,"OK",NA()))</f>
        <v>#N/A</v>
      </c>
      <c r="V550" s="41" t="e">
        <f>IF(AND(NOT(ISBLANK('Case Data Entry'!V550)),ISNA(VLOOKUP('Case Data Entry'!V550,'DO NOT USE_School Picklist'!$K$3:$K$6,1,FALSE))),"Please select a value from the drop-down menu",IF('DO NOT USE_Case Formulas'!A550,"OK",NA()))</f>
        <v>#N/A</v>
      </c>
      <c r="W550" s="41" t="e">
        <f>IF(AND('DO NOT USE_Case Formulas'!A550,ISBLANK('Case Data Entry'!W550)),"Has this person had symptoms? is required",IF(AND(NOT(ISBLANK('Case Data Entry'!W550)),ISNA(VLOOKUP('Case Data Entry'!W550,'DO NOT USE_School Picklist'!$D$3:$D$5,1,FALSE))),"Please select a value from the drop-down menu",IF(NOT(ISBLANK('Case Data Entry'!W550)),"OK",NA())))</f>
        <v>#N/A</v>
      </c>
      <c r="X550" s="41" t="e">
        <f>IF(AND('Case Data Entry'!W550='DO NOT USE_School Picklist'!$D$3,ISBLANK('Case Data Entry'!X550)),"Symptom Onset Date is required if Ever Symptomatic is Yes",IF('DO NOT USE_Case Formulas'!A550,"OK",NA()))</f>
        <v>#N/A</v>
      </c>
      <c r="Y550" s="41"/>
      <c r="Z550" s="41" t="e">
        <f ca="1">IF(AND('DO NOT USE_Case Formulas'!A550,ISBLANK('Case Data Entry'!Z550)),"Lab Result Test Date is required",IF('Case Data Entry'!Z550&gt;'DO NOT USE_School Picklist'!$C$3,"Test Date cannot be a future date",IF(NOT(ISBLANK('Case Data Entry'!Z550)),"OK",NA())))</f>
        <v>#N/A</v>
      </c>
      <c r="AA550" s="41" t="e">
        <f>IF(AND(NOT(ISBLANK('Case Data Entry'!AA550)),ISNA(VLOOKUP('Case Data Entry'!AA550,'DO NOT USE_School Picklist'!$R$3:$R$7,1,FALSE))),"Please select a value from the drop-down menu",IF('DO NOT USE_Case Formulas'!A550,"OK",NA()))</f>
        <v>#N/A</v>
      </c>
      <c r="AB550" s="41" t="e">
        <f>IF(AND(NOT(ISBLANK('Case Data Entry'!AB550)),ISNA(VLOOKUP('Case Data Entry'!AB550,'DO NOT USE_School Picklist'!$Q$3:$Q$8,1,FALSE))),"Please select a value from the drop-down menu",IF('DO NOT USE_Case Formulas'!A550,"OK",NA()))</f>
        <v>#N/A</v>
      </c>
    </row>
    <row r="551" spans="1:28" x14ac:dyDescent="0.25">
      <c r="A551" s="40" t="e">
        <f>IF('DO NOT USE_Case Formulas'!A551,IF('DO NOT USE_Case Formulas'!B551,"Not all required fields are completed","OK"),NA())</f>
        <v>#N/A</v>
      </c>
      <c r="B551" s="41" t="e">
        <f>IF(AND('DO NOT USE_Case Formulas'!A551,ISBLANK('Case Data Entry'!B551)),"First Name is required",IF(NOT(ISBLANK('Case Data Entry'!B551)),"OK",NA()))</f>
        <v>#N/A</v>
      </c>
      <c r="C551" s="41" t="e">
        <f>IF(AND('DO NOT USE_Case Formulas'!A551,ISBLANK('Case Data Entry'!C551)),"Last Name is required",IF(NOT(ISBLANK('Case Data Entry'!C551)),"OK",NA()))</f>
        <v>#N/A</v>
      </c>
      <c r="D551" s="41" t="e">
        <f>IF(AND('DO NOT USE_Case Formulas'!A551,ISBLANK('Case Data Entry'!D551)),"Birthdate is required",IF(NOT(ISBLANK('Case Data Entry'!D551)),"OK",NA()))</f>
        <v>#N/A</v>
      </c>
      <c r="E551" s="41" t="e">
        <f>IF(AND('DO NOT USE_Case Formulas'!A551,ISBLANK('Case Data Entry'!E551)),"Mobile Phone is required",IF(NOT(ISBLANK('Case Data Entry'!E551)),IF(AND(ISNUMBER(VALUE('Case Data Entry'!E551)),LEFT('Case Data Entry'!E551,1)&lt;&gt;"1",LEN('Case Data Entry'!E551)=10),"OK","Phone number must be valid format"),NA()))</f>
        <v>#N/A</v>
      </c>
      <c r="F551" s="41" t="e">
        <f>IF(LEN('Case Data Entry'!F551)&gt;255,"Home Street Address must be less than 255 characters",IF('DO NOT USE_Case Formulas'!A551,"OK",NA()))</f>
        <v>#N/A</v>
      </c>
      <c r="G551" s="41" t="e">
        <f>IF(LEN('Case Data Entry'!G551)&gt;40,"City must be less than 40 characters",IF('DO NOT USE_Case Formulas'!A551,"OK",NA()))</f>
        <v>#N/A</v>
      </c>
      <c r="H551" s="41" t="e">
        <f>IF(AND(NOT(ISBLANK('Case Data Entry'!H551)),ISNA(VLOOKUP('Case Data Entry'!H551,'DO NOT USE_School Picklist'!$P$3:$P$52,1,FALSE))),"Please select a value from the drop-down menu",IF('DO NOT USE_Case Formulas'!A551,"OK",NA()))</f>
        <v>#N/A</v>
      </c>
      <c r="I551" s="41" t="e">
        <f>IF(AND('DO NOT USE_Case Formulas'!A551,ISBLANK('Case Data Entry'!I551)),"Zip is required",IF(ISBLANK('Case Data Entry'!I551),NA(),"OK"))</f>
        <v>#N/A</v>
      </c>
      <c r="J551" s="41" t="e">
        <f>IF(AND('DO NOT USE_Case Formulas'!A551,ISBLANK('Case Data Entry'!J551)),"Student or Staff? is required",IF(ISBLANK('Case Data Entry'!J551),NA(),IF(ISNA(VLOOKUP('Case Data Entry'!J551,'DO NOT USE_School Picklist'!$B$3:$B$6,1,FALSE)),"Please select a value from the drop-down menu","OK")))</f>
        <v>#N/A</v>
      </c>
      <c r="K551" s="41" t="e">
        <f>IF(AND('Case Data Entry'!J551='DO NOT USE_School Picklist'!$B$4,ISBLANK('Case Data Entry'!K551)),"Occupation/Job Title is required if Student or Staff? is Yes, staff/faculty or volunteer",IF('DO NOT USE_Case Formulas'!A551,"OK",NA()))</f>
        <v>#N/A</v>
      </c>
      <c r="L551" s="41" t="e">
        <f ca="1">IF('Case Data Entry'!L551&gt;'DO NOT USE_School Picklist'!$C$3,"Date last on school campus/facility cannot be a future date",IF('DO NOT USE_Case Formulas'!A551,IF(ISBLANK('Case Data Entry'!L551),"Date last on school campus/facility is required","OK"),NA()))</f>
        <v>#N/A</v>
      </c>
      <c r="M551" s="41" t="e">
        <f>IF(AND('DO NOT USE_Case Formulas'!A551,ISBLANK('Case Data Entry'!M551)),"Specific Place in the Location is required",IF(ISBLANK('Case Data Entry'!M551),NA(),"OK"))</f>
        <v>#N/A</v>
      </c>
      <c r="N551" s="41" t="e">
        <f>IF(LEN('Case Data Entry'!N551)&gt;50,"Parent/Guardian Name must be less than 50 characters",IF('DO NOT USE_Case Formulas'!A551,"OK",NA()))</f>
        <v>#N/A</v>
      </c>
      <c r="O551" s="41" t="e">
        <f>IF(NOT(ISBLANK('Case Data Entry'!O551)),IF(AND(ISNUMBER('Case Data Entry'!O551),LEFT('Case Data Entry'!O551,1)&lt;&gt;"1",LEN('Case Data Entry'!O551)=10),"OK","Phone number must be valid format"),IF('DO NOT USE_Case Formulas'!A551,"OK",NA()))</f>
        <v>#N/A</v>
      </c>
      <c r="P551" s="41" t="e">
        <f>IF(AND(NOT(ISBLANK('Case Data Entry'!P551)),ISNA(VLOOKUP('Case Data Entry'!P551,'DO NOT USE_School Picklist'!$E$3:$E$10,1,FALSE))),"Please select a value from the drop-down menu",IF('DO NOT USE_Case Formulas'!A551,"OK",NA()))</f>
        <v>#N/A</v>
      </c>
      <c r="Q551" s="41" t="e">
        <f>IF(AND(NOT(ISBLANK('Case Data Entry'!Q551)),ISNA(VLOOKUP('Case Data Entry'!Q551,'DO NOT USE_School Picklist'!$F$3:$F$16,1,FALSE))),"Please select a value from the drop-down menu",IF('DO NOT USE_Case Formulas'!A551,"OK",NA()))</f>
        <v>#N/A</v>
      </c>
      <c r="R551" s="41" t="e">
        <f>IF(LEN('Case Data Entry'!R551)&gt;100,"Classroom(s) must be less than 100 characters",IF('DO NOT USE_Case Formulas'!A551,"OK",NA()))</f>
        <v>#N/A</v>
      </c>
      <c r="S551" s="41" t="e">
        <f>IF(AND(NOT(ISBLANK('Case Data Entry'!S551)),ISNA(VLOOKUP('Case Data Entry'!S551,'DO NOT USE_School Picklist'!$S$3:$S$12,1,FALSE))),"Please select a value from the drop-down menu",IF('DO NOT USE_Case Formulas'!A551,"OK",NA()))</f>
        <v>#N/A</v>
      </c>
      <c r="T551" s="41" t="e">
        <f>IF(AND(NOT(ISBLANK('Case Data Entry'!T551)),ISNA(VLOOKUP('Case Data Entry'!T551,'DO NOT USE_School Picklist'!$S$3:$S$12,1,FALSE))),"Please select a value from the drop-down menu",IF('DO NOT USE_Case Formulas'!A551,"OK",NA()))</f>
        <v>#N/A</v>
      </c>
      <c r="U551" s="41" t="e">
        <f>IF(LEN('Case Data Entry'!U551)&gt;80,"Name of Education Group must be less than 80 characters",IF('DO NOT USE_Case Formulas'!A551,"OK",NA()))</f>
        <v>#N/A</v>
      </c>
      <c r="V551" s="41" t="e">
        <f>IF(AND(NOT(ISBLANK('Case Data Entry'!V551)),ISNA(VLOOKUP('Case Data Entry'!V551,'DO NOT USE_School Picklist'!$K$3:$K$6,1,FALSE))),"Please select a value from the drop-down menu",IF('DO NOT USE_Case Formulas'!A551,"OK",NA()))</f>
        <v>#N/A</v>
      </c>
      <c r="W551" s="41" t="e">
        <f>IF(AND('DO NOT USE_Case Formulas'!A551,ISBLANK('Case Data Entry'!W551)),"Has this person had symptoms? is required",IF(AND(NOT(ISBLANK('Case Data Entry'!W551)),ISNA(VLOOKUP('Case Data Entry'!W551,'DO NOT USE_School Picklist'!$D$3:$D$5,1,FALSE))),"Please select a value from the drop-down menu",IF(NOT(ISBLANK('Case Data Entry'!W551)),"OK",NA())))</f>
        <v>#N/A</v>
      </c>
      <c r="X551" s="41" t="e">
        <f>IF(AND('Case Data Entry'!W551='DO NOT USE_School Picklist'!$D$3,ISBLANK('Case Data Entry'!X551)),"Symptom Onset Date is required if Ever Symptomatic is Yes",IF('DO NOT USE_Case Formulas'!A551,"OK",NA()))</f>
        <v>#N/A</v>
      </c>
      <c r="Y551" s="41"/>
      <c r="Z551" s="41" t="e">
        <f ca="1">IF(AND('DO NOT USE_Case Formulas'!A551,ISBLANK('Case Data Entry'!Z551)),"Lab Result Test Date is required",IF('Case Data Entry'!Z551&gt;'DO NOT USE_School Picklist'!$C$3,"Test Date cannot be a future date",IF(NOT(ISBLANK('Case Data Entry'!Z551)),"OK",NA())))</f>
        <v>#N/A</v>
      </c>
      <c r="AA551" s="41" t="e">
        <f>IF(AND(NOT(ISBLANK('Case Data Entry'!AA551)),ISNA(VLOOKUP('Case Data Entry'!AA551,'DO NOT USE_School Picklist'!$R$3:$R$7,1,FALSE))),"Please select a value from the drop-down menu",IF('DO NOT USE_Case Formulas'!A551,"OK",NA()))</f>
        <v>#N/A</v>
      </c>
      <c r="AB551" s="41" t="e">
        <f>IF(AND(NOT(ISBLANK('Case Data Entry'!AB551)),ISNA(VLOOKUP('Case Data Entry'!AB551,'DO NOT USE_School Picklist'!$Q$3:$Q$8,1,FALSE))),"Please select a value from the drop-down menu",IF('DO NOT USE_Case Formulas'!A551,"OK",NA()))</f>
        <v>#N/A</v>
      </c>
    </row>
    <row r="552" spans="1:28" x14ac:dyDescent="0.25">
      <c r="A552" s="40" t="e">
        <f>IF('DO NOT USE_Case Formulas'!A552,IF('DO NOT USE_Case Formulas'!B552,"Not all required fields are completed","OK"),NA())</f>
        <v>#N/A</v>
      </c>
      <c r="B552" s="41" t="e">
        <f>IF(AND('DO NOT USE_Case Formulas'!A552,ISBLANK('Case Data Entry'!B552)),"First Name is required",IF(NOT(ISBLANK('Case Data Entry'!B552)),"OK",NA()))</f>
        <v>#N/A</v>
      </c>
      <c r="C552" s="41" t="e">
        <f>IF(AND('DO NOT USE_Case Formulas'!A552,ISBLANK('Case Data Entry'!C552)),"Last Name is required",IF(NOT(ISBLANK('Case Data Entry'!C552)),"OK",NA()))</f>
        <v>#N/A</v>
      </c>
      <c r="D552" s="41" t="e">
        <f>IF(AND('DO NOT USE_Case Formulas'!A552,ISBLANK('Case Data Entry'!D552)),"Birthdate is required",IF(NOT(ISBLANK('Case Data Entry'!D552)),"OK",NA()))</f>
        <v>#N/A</v>
      </c>
      <c r="E552" s="41" t="e">
        <f>IF(AND('DO NOT USE_Case Formulas'!A552,ISBLANK('Case Data Entry'!E552)),"Mobile Phone is required",IF(NOT(ISBLANK('Case Data Entry'!E552)),IF(AND(ISNUMBER(VALUE('Case Data Entry'!E552)),LEFT('Case Data Entry'!E552,1)&lt;&gt;"1",LEN('Case Data Entry'!E552)=10),"OK","Phone number must be valid format"),NA()))</f>
        <v>#N/A</v>
      </c>
      <c r="F552" s="41" t="e">
        <f>IF(LEN('Case Data Entry'!F552)&gt;255,"Home Street Address must be less than 255 characters",IF('DO NOT USE_Case Formulas'!A552,"OK",NA()))</f>
        <v>#N/A</v>
      </c>
      <c r="G552" s="41" t="e">
        <f>IF(LEN('Case Data Entry'!G552)&gt;40,"City must be less than 40 characters",IF('DO NOT USE_Case Formulas'!A552,"OK",NA()))</f>
        <v>#N/A</v>
      </c>
      <c r="H552" s="41" t="e">
        <f>IF(AND(NOT(ISBLANK('Case Data Entry'!H552)),ISNA(VLOOKUP('Case Data Entry'!H552,'DO NOT USE_School Picklist'!$P$3:$P$52,1,FALSE))),"Please select a value from the drop-down menu",IF('DO NOT USE_Case Formulas'!A552,"OK",NA()))</f>
        <v>#N/A</v>
      </c>
      <c r="I552" s="41" t="e">
        <f>IF(AND('DO NOT USE_Case Formulas'!A552,ISBLANK('Case Data Entry'!I552)),"Zip is required",IF(ISBLANK('Case Data Entry'!I552),NA(),"OK"))</f>
        <v>#N/A</v>
      </c>
      <c r="J552" s="41" t="e">
        <f>IF(AND('DO NOT USE_Case Formulas'!A552,ISBLANK('Case Data Entry'!J552)),"Student or Staff? is required",IF(ISBLANK('Case Data Entry'!J552),NA(),IF(ISNA(VLOOKUP('Case Data Entry'!J552,'DO NOT USE_School Picklist'!$B$3:$B$6,1,FALSE)),"Please select a value from the drop-down menu","OK")))</f>
        <v>#N/A</v>
      </c>
      <c r="K552" s="41" t="e">
        <f>IF(AND('Case Data Entry'!J552='DO NOT USE_School Picklist'!$B$4,ISBLANK('Case Data Entry'!K552)),"Occupation/Job Title is required if Student or Staff? is Yes, staff/faculty or volunteer",IF('DO NOT USE_Case Formulas'!A552,"OK",NA()))</f>
        <v>#N/A</v>
      </c>
      <c r="L552" s="41" t="e">
        <f ca="1">IF('Case Data Entry'!L552&gt;'DO NOT USE_School Picklist'!$C$3,"Date last on school campus/facility cannot be a future date",IF('DO NOT USE_Case Formulas'!A552,IF(ISBLANK('Case Data Entry'!L552),"Date last on school campus/facility is required","OK"),NA()))</f>
        <v>#N/A</v>
      </c>
      <c r="M552" s="41" t="e">
        <f>IF(AND('DO NOT USE_Case Formulas'!A552,ISBLANK('Case Data Entry'!M552)),"Specific Place in the Location is required",IF(ISBLANK('Case Data Entry'!M552),NA(),"OK"))</f>
        <v>#N/A</v>
      </c>
      <c r="N552" s="41" t="e">
        <f>IF(LEN('Case Data Entry'!N552)&gt;50,"Parent/Guardian Name must be less than 50 characters",IF('DO NOT USE_Case Formulas'!A552,"OK",NA()))</f>
        <v>#N/A</v>
      </c>
      <c r="O552" s="41" t="e">
        <f>IF(NOT(ISBLANK('Case Data Entry'!O552)),IF(AND(ISNUMBER('Case Data Entry'!O552),LEFT('Case Data Entry'!O552,1)&lt;&gt;"1",LEN('Case Data Entry'!O552)=10),"OK","Phone number must be valid format"),IF('DO NOT USE_Case Formulas'!A552,"OK",NA()))</f>
        <v>#N/A</v>
      </c>
      <c r="P552" s="41" t="e">
        <f>IF(AND(NOT(ISBLANK('Case Data Entry'!P552)),ISNA(VLOOKUP('Case Data Entry'!P552,'DO NOT USE_School Picklist'!$E$3:$E$10,1,FALSE))),"Please select a value from the drop-down menu",IF('DO NOT USE_Case Formulas'!A552,"OK",NA()))</f>
        <v>#N/A</v>
      </c>
      <c r="Q552" s="41" t="e">
        <f>IF(AND(NOT(ISBLANK('Case Data Entry'!Q552)),ISNA(VLOOKUP('Case Data Entry'!Q552,'DO NOT USE_School Picklist'!$F$3:$F$16,1,FALSE))),"Please select a value from the drop-down menu",IF('DO NOT USE_Case Formulas'!A552,"OK",NA()))</f>
        <v>#N/A</v>
      </c>
      <c r="R552" s="41" t="e">
        <f>IF(LEN('Case Data Entry'!R552)&gt;100,"Classroom(s) must be less than 100 characters",IF('DO NOT USE_Case Formulas'!A552,"OK",NA()))</f>
        <v>#N/A</v>
      </c>
      <c r="S552" s="41" t="e">
        <f>IF(AND(NOT(ISBLANK('Case Data Entry'!S552)),ISNA(VLOOKUP('Case Data Entry'!S552,'DO NOT USE_School Picklist'!$S$3:$S$12,1,FALSE))),"Please select a value from the drop-down menu",IF('DO NOT USE_Case Formulas'!A552,"OK",NA()))</f>
        <v>#N/A</v>
      </c>
      <c r="T552" s="41" t="e">
        <f>IF(AND(NOT(ISBLANK('Case Data Entry'!T552)),ISNA(VLOOKUP('Case Data Entry'!T552,'DO NOT USE_School Picklist'!$S$3:$S$12,1,FALSE))),"Please select a value from the drop-down menu",IF('DO NOT USE_Case Formulas'!A552,"OK",NA()))</f>
        <v>#N/A</v>
      </c>
      <c r="U552" s="41" t="e">
        <f>IF(LEN('Case Data Entry'!U552)&gt;80,"Name of Education Group must be less than 80 characters",IF('DO NOT USE_Case Formulas'!A552,"OK",NA()))</f>
        <v>#N/A</v>
      </c>
      <c r="V552" s="41" t="e">
        <f>IF(AND(NOT(ISBLANK('Case Data Entry'!V552)),ISNA(VLOOKUP('Case Data Entry'!V552,'DO NOT USE_School Picklist'!$K$3:$K$6,1,FALSE))),"Please select a value from the drop-down menu",IF('DO NOT USE_Case Formulas'!A552,"OK",NA()))</f>
        <v>#N/A</v>
      </c>
      <c r="W552" s="41" t="e">
        <f>IF(AND('DO NOT USE_Case Formulas'!A552,ISBLANK('Case Data Entry'!W552)),"Has this person had symptoms? is required",IF(AND(NOT(ISBLANK('Case Data Entry'!W552)),ISNA(VLOOKUP('Case Data Entry'!W552,'DO NOT USE_School Picklist'!$D$3:$D$5,1,FALSE))),"Please select a value from the drop-down menu",IF(NOT(ISBLANK('Case Data Entry'!W552)),"OK",NA())))</f>
        <v>#N/A</v>
      </c>
      <c r="X552" s="41" t="e">
        <f>IF(AND('Case Data Entry'!W552='DO NOT USE_School Picklist'!$D$3,ISBLANK('Case Data Entry'!X552)),"Symptom Onset Date is required if Ever Symptomatic is Yes",IF('DO NOT USE_Case Formulas'!A552,"OK",NA()))</f>
        <v>#N/A</v>
      </c>
      <c r="Y552" s="41"/>
      <c r="Z552" s="41" t="e">
        <f ca="1">IF(AND('DO NOT USE_Case Formulas'!A552,ISBLANK('Case Data Entry'!Z552)),"Lab Result Test Date is required",IF('Case Data Entry'!Z552&gt;'DO NOT USE_School Picklist'!$C$3,"Test Date cannot be a future date",IF(NOT(ISBLANK('Case Data Entry'!Z552)),"OK",NA())))</f>
        <v>#N/A</v>
      </c>
      <c r="AA552" s="41" t="e">
        <f>IF(AND(NOT(ISBLANK('Case Data Entry'!AA552)),ISNA(VLOOKUP('Case Data Entry'!AA552,'DO NOT USE_School Picklist'!$R$3:$R$7,1,FALSE))),"Please select a value from the drop-down menu",IF('DO NOT USE_Case Formulas'!A552,"OK",NA()))</f>
        <v>#N/A</v>
      </c>
      <c r="AB552" s="41" t="e">
        <f>IF(AND(NOT(ISBLANK('Case Data Entry'!AB552)),ISNA(VLOOKUP('Case Data Entry'!AB552,'DO NOT USE_School Picklist'!$Q$3:$Q$8,1,FALSE))),"Please select a value from the drop-down menu",IF('DO NOT USE_Case Formulas'!A552,"OK",NA()))</f>
        <v>#N/A</v>
      </c>
    </row>
    <row r="553" spans="1:28" x14ac:dyDescent="0.25">
      <c r="A553" s="40" t="e">
        <f>IF('DO NOT USE_Case Formulas'!A553,IF('DO NOT USE_Case Formulas'!B553,"Not all required fields are completed","OK"),NA())</f>
        <v>#N/A</v>
      </c>
      <c r="B553" s="41" t="e">
        <f>IF(AND('DO NOT USE_Case Formulas'!A553,ISBLANK('Case Data Entry'!B553)),"First Name is required",IF(NOT(ISBLANK('Case Data Entry'!B553)),"OK",NA()))</f>
        <v>#N/A</v>
      </c>
      <c r="C553" s="41" t="e">
        <f>IF(AND('DO NOT USE_Case Formulas'!A553,ISBLANK('Case Data Entry'!C553)),"Last Name is required",IF(NOT(ISBLANK('Case Data Entry'!C553)),"OK",NA()))</f>
        <v>#N/A</v>
      </c>
      <c r="D553" s="41" t="e">
        <f>IF(AND('DO NOT USE_Case Formulas'!A553,ISBLANK('Case Data Entry'!D553)),"Birthdate is required",IF(NOT(ISBLANK('Case Data Entry'!D553)),"OK",NA()))</f>
        <v>#N/A</v>
      </c>
      <c r="E553" s="41" t="e">
        <f>IF(AND('DO NOT USE_Case Formulas'!A553,ISBLANK('Case Data Entry'!E553)),"Mobile Phone is required",IF(NOT(ISBLANK('Case Data Entry'!E553)),IF(AND(ISNUMBER(VALUE('Case Data Entry'!E553)),LEFT('Case Data Entry'!E553,1)&lt;&gt;"1",LEN('Case Data Entry'!E553)=10),"OK","Phone number must be valid format"),NA()))</f>
        <v>#N/A</v>
      </c>
      <c r="F553" s="41" t="e">
        <f>IF(LEN('Case Data Entry'!F553)&gt;255,"Home Street Address must be less than 255 characters",IF('DO NOT USE_Case Formulas'!A553,"OK",NA()))</f>
        <v>#N/A</v>
      </c>
      <c r="G553" s="41" t="e">
        <f>IF(LEN('Case Data Entry'!G553)&gt;40,"City must be less than 40 characters",IF('DO NOT USE_Case Formulas'!A553,"OK",NA()))</f>
        <v>#N/A</v>
      </c>
      <c r="H553" s="41" t="e">
        <f>IF(AND(NOT(ISBLANK('Case Data Entry'!H553)),ISNA(VLOOKUP('Case Data Entry'!H553,'DO NOT USE_School Picklist'!$P$3:$P$52,1,FALSE))),"Please select a value from the drop-down menu",IF('DO NOT USE_Case Formulas'!A553,"OK",NA()))</f>
        <v>#N/A</v>
      </c>
      <c r="I553" s="41" t="e">
        <f>IF(AND('DO NOT USE_Case Formulas'!A553,ISBLANK('Case Data Entry'!I553)),"Zip is required",IF(ISBLANK('Case Data Entry'!I553),NA(),"OK"))</f>
        <v>#N/A</v>
      </c>
      <c r="J553" s="41" t="e">
        <f>IF(AND('DO NOT USE_Case Formulas'!A553,ISBLANK('Case Data Entry'!J553)),"Student or Staff? is required",IF(ISBLANK('Case Data Entry'!J553),NA(),IF(ISNA(VLOOKUP('Case Data Entry'!J553,'DO NOT USE_School Picklist'!$B$3:$B$6,1,FALSE)),"Please select a value from the drop-down menu","OK")))</f>
        <v>#N/A</v>
      </c>
      <c r="K553" s="41" t="e">
        <f>IF(AND('Case Data Entry'!J553='DO NOT USE_School Picklist'!$B$4,ISBLANK('Case Data Entry'!K553)),"Occupation/Job Title is required if Student or Staff? is Yes, staff/faculty or volunteer",IF('DO NOT USE_Case Formulas'!A553,"OK",NA()))</f>
        <v>#N/A</v>
      </c>
      <c r="L553" s="41" t="e">
        <f ca="1">IF('Case Data Entry'!L553&gt;'DO NOT USE_School Picklist'!$C$3,"Date last on school campus/facility cannot be a future date",IF('DO NOT USE_Case Formulas'!A553,IF(ISBLANK('Case Data Entry'!L553),"Date last on school campus/facility is required","OK"),NA()))</f>
        <v>#N/A</v>
      </c>
      <c r="M553" s="41" t="e">
        <f>IF(AND('DO NOT USE_Case Formulas'!A553,ISBLANK('Case Data Entry'!M553)),"Specific Place in the Location is required",IF(ISBLANK('Case Data Entry'!M553),NA(),"OK"))</f>
        <v>#N/A</v>
      </c>
      <c r="N553" s="41" t="e">
        <f>IF(LEN('Case Data Entry'!N553)&gt;50,"Parent/Guardian Name must be less than 50 characters",IF('DO NOT USE_Case Formulas'!A553,"OK",NA()))</f>
        <v>#N/A</v>
      </c>
      <c r="O553" s="41" t="e">
        <f>IF(NOT(ISBLANK('Case Data Entry'!O553)),IF(AND(ISNUMBER('Case Data Entry'!O553),LEFT('Case Data Entry'!O553,1)&lt;&gt;"1",LEN('Case Data Entry'!O553)=10),"OK","Phone number must be valid format"),IF('DO NOT USE_Case Formulas'!A553,"OK",NA()))</f>
        <v>#N/A</v>
      </c>
      <c r="P553" s="41" t="e">
        <f>IF(AND(NOT(ISBLANK('Case Data Entry'!P553)),ISNA(VLOOKUP('Case Data Entry'!P553,'DO NOT USE_School Picklist'!$E$3:$E$10,1,FALSE))),"Please select a value from the drop-down menu",IF('DO NOT USE_Case Formulas'!A553,"OK",NA()))</f>
        <v>#N/A</v>
      </c>
      <c r="Q553" s="41" t="e">
        <f>IF(AND(NOT(ISBLANK('Case Data Entry'!Q553)),ISNA(VLOOKUP('Case Data Entry'!Q553,'DO NOT USE_School Picklist'!$F$3:$F$16,1,FALSE))),"Please select a value from the drop-down menu",IF('DO NOT USE_Case Formulas'!A553,"OK",NA()))</f>
        <v>#N/A</v>
      </c>
      <c r="R553" s="41" t="e">
        <f>IF(LEN('Case Data Entry'!R553)&gt;100,"Classroom(s) must be less than 100 characters",IF('DO NOT USE_Case Formulas'!A553,"OK",NA()))</f>
        <v>#N/A</v>
      </c>
      <c r="S553" s="41" t="e">
        <f>IF(AND(NOT(ISBLANK('Case Data Entry'!S553)),ISNA(VLOOKUP('Case Data Entry'!S553,'DO NOT USE_School Picklist'!$S$3:$S$12,1,FALSE))),"Please select a value from the drop-down menu",IF('DO NOT USE_Case Formulas'!A553,"OK",NA()))</f>
        <v>#N/A</v>
      </c>
      <c r="T553" s="41" t="e">
        <f>IF(AND(NOT(ISBLANK('Case Data Entry'!T553)),ISNA(VLOOKUP('Case Data Entry'!T553,'DO NOT USE_School Picklist'!$S$3:$S$12,1,FALSE))),"Please select a value from the drop-down menu",IF('DO NOT USE_Case Formulas'!A553,"OK",NA()))</f>
        <v>#N/A</v>
      </c>
      <c r="U553" s="41" t="e">
        <f>IF(LEN('Case Data Entry'!U553)&gt;80,"Name of Education Group must be less than 80 characters",IF('DO NOT USE_Case Formulas'!A553,"OK",NA()))</f>
        <v>#N/A</v>
      </c>
      <c r="V553" s="41" t="e">
        <f>IF(AND(NOT(ISBLANK('Case Data Entry'!V553)),ISNA(VLOOKUP('Case Data Entry'!V553,'DO NOT USE_School Picklist'!$K$3:$K$6,1,FALSE))),"Please select a value from the drop-down menu",IF('DO NOT USE_Case Formulas'!A553,"OK",NA()))</f>
        <v>#N/A</v>
      </c>
      <c r="W553" s="41" t="e">
        <f>IF(AND('DO NOT USE_Case Formulas'!A553,ISBLANK('Case Data Entry'!W553)),"Has this person had symptoms? is required",IF(AND(NOT(ISBLANK('Case Data Entry'!W553)),ISNA(VLOOKUP('Case Data Entry'!W553,'DO NOT USE_School Picklist'!$D$3:$D$5,1,FALSE))),"Please select a value from the drop-down menu",IF(NOT(ISBLANK('Case Data Entry'!W553)),"OK",NA())))</f>
        <v>#N/A</v>
      </c>
      <c r="X553" s="41" t="e">
        <f>IF(AND('Case Data Entry'!W553='DO NOT USE_School Picklist'!$D$3,ISBLANK('Case Data Entry'!X553)),"Symptom Onset Date is required if Ever Symptomatic is Yes",IF('DO NOT USE_Case Formulas'!A553,"OK",NA()))</f>
        <v>#N/A</v>
      </c>
      <c r="Y553" s="41"/>
      <c r="Z553" s="41" t="e">
        <f ca="1">IF(AND('DO NOT USE_Case Formulas'!A553,ISBLANK('Case Data Entry'!Z553)),"Lab Result Test Date is required",IF('Case Data Entry'!Z553&gt;'DO NOT USE_School Picklist'!$C$3,"Test Date cannot be a future date",IF(NOT(ISBLANK('Case Data Entry'!Z553)),"OK",NA())))</f>
        <v>#N/A</v>
      </c>
      <c r="AA553" s="41" t="e">
        <f>IF(AND(NOT(ISBLANK('Case Data Entry'!AA553)),ISNA(VLOOKUP('Case Data Entry'!AA553,'DO NOT USE_School Picklist'!$R$3:$R$7,1,FALSE))),"Please select a value from the drop-down menu",IF('DO NOT USE_Case Formulas'!A553,"OK",NA()))</f>
        <v>#N/A</v>
      </c>
      <c r="AB553" s="41" t="e">
        <f>IF(AND(NOT(ISBLANK('Case Data Entry'!AB553)),ISNA(VLOOKUP('Case Data Entry'!AB553,'DO NOT USE_School Picklist'!$Q$3:$Q$8,1,FALSE))),"Please select a value from the drop-down menu",IF('DO NOT USE_Case Formulas'!A553,"OK",NA()))</f>
        <v>#N/A</v>
      </c>
    </row>
    <row r="554" spans="1:28" x14ac:dyDescent="0.25">
      <c r="A554" s="40" t="e">
        <f>IF('DO NOT USE_Case Formulas'!A554,IF('DO NOT USE_Case Formulas'!B554,"Not all required fields are completed","OK"),NA())</f>
        <v>#N/A</v>
      </c>
      <c r="B554" s="41" t="e">
        <f>IF(AND('DO NOT USE_Case Formulas'!A554,ISBLANK('Case Data Entry'!B554)),"First Name is required",IF(NOT(ISBLANK('Case Data Entry'!B554)),"OK",NA()))</f>
        <v>#N/A</v>
      </c>
      <c r="C554" s="41" t="e">
        <f>IF(AND('DO NOT USE_Case Formulas'!A554,ISBLANK('Case Data Entry'!C554)),"Last Name is required",IF(NOT(ISBLANK('Case Data Entry'!C554)),"OK",NA()))</f>
        <v>#N/A</v>
      </c>
      <c r="D554" s="41" t="e">
        <f>IF(AND('DO NOT USE_Case Formulas'!A554,ISBLANK('Case Data Entry'!D554)),"Birthdate is required",IF(NOT(ISBLANK('Case Data Entry'!D554)),"OK",NA()))</f>
        <v>#N/A</v>
      </c>
      <c r="E554" s="41" t="e">
        <f>IF(AND('DO NOT USE_Case Formulas'!A554,ISBLANK('Case Data Entry'!E554)),"Mobile Phone is required",IF(NOT(ISBLANK('Case Data Entry'!E554)),IF(AND(ISNUMBER(VALUE('Case Data Entry'!E554)),LEFT('Case Data Entry'!E554,1)&lt;&gt;"1",LEN('Case Data Entry'!E554)=10),"OK","Phone number must be valid format"),NA()))</f>
        <v>#N/A</v>
      </c>
      <c r="F554" s="41" t="e">
        <f>IF(LEN('Case Data Entry'!F554)&gt;255,"Home Street Address must be less than 255 characters",IF('DO NOT USE_Case Formulas'!A554,"OK",NA()))</f>
        <v>#N/A</v>
      </c>
      <c r="G554" s="41" t="e">
        <f>IF(LEN('Case Data Entry'!G554)&gt;40,"City must be less than 40 characters",IF('DO NOT USE_Case Formulas'!A554,"OK",NA()))</f>
        <v>#N/A</v>
      </c>
      <c r="H554" s="41" t="e">
        <f>IF(AND(NOT(ISBLANK('Case Data Entry'!H554)),ISNA(VLOOKUP('Case Data Entry'!H554,'DO NOT USE_School Picklist'!$P$3:$P$52,1,FALSE))),"Please select a value from the drop-down menu",IF('DO NOT USE_Case Formulas'!A554,"OK",NA()))</f>
        <v>#N/A</v>
      </c>
      <c r="I554" s="41" t="e">
        <f>IF(AND('DO NOT USE_Case Formulas'!A554,ISBLANK('Case Data Entry'!I554)),"Zip is required",IF(ISBLANK('Case Data Entry'!I554),NA(),"OK"))</f>
        <v>#N/A</v>
      </c>
      <c r="J554" s="41" t="e">
        <f>IF(AND('DO NOT USE_Case Formulas'!A554,ISBLANK('Case Data Entry'!J554)),"Student or Staff? is required",IF(ISBLANK('Case Data Entry'!J554),NA(),IF(ISNA(VLOOKUP('Case Data Entry'!J554,'DO NOT USE_School Picklist'!$B$3:$B$6,1,FALSE)),"Please select a value from the drop-down menu","OK")))</f>
        <v>#N/A</v>
      </c>
      <c r="K554" s="41" t="e">
        <f>IF(AND('Case Data Entry'!J554='DO NOT USE_School Picklist'!$B$4,ISBLANK('Case Data Entry'!K554)),"Occupation/Job Title is required if Student or Staff? is Yes, staff/faculty or volunteer",IF('DO NOT USE_Case Formulas'!A554,"OK",NA()))</f>
        <v>#N/A</v>
      </c>
      <c r="L554" s="41" t="e">
        <f ca="1">IF('Case Data Entry'!L554&gt;'DO NOT USE_School Picklist'!$C$3,"Date last on school campus/facility cannot be a future date",IF('DO NOT USE_Case Formulas'!A554,IF(ISBLANK('Case Data Entry'!L554),"Date last on school campus/facility is required","OK"),NA()))</f>
        <v>#N/A</v>
      </c>
      <c r="M554" s="41" t="e">
        <f>IF(AND('DO NOT USE_Case Formulas'!A554,ISBLANK('Case Data Entry'!M554)),"Specific Place in the Location is required",IF(ISBLANK('Case Data Entry'!M554),NA(),"OK"))</f>
        <v>#N/A</v>
      </c>
      <c r="N554" s="41" t="e">
        <f>IF(LEN('Case Data Entry'!N554)&gt;50,"Parent/Guardian Name must be less than 50 characters",IF('DO NOT USE_Case Formulas'!A554,"OK",NA()))</f>
        <v>#N/A</v>
      </c>
      <c r="O554" s="41" t="e">
        <f>IF(NOT(ISBLANK('Case Data Entry'!O554)),IF(AND(ISNUMBER('Case Data Entry'!O554),LEFT('Case Data Entry'!O554,1)&lt;&gt;"1",LEN('Case Data Entry'!O554)=10),"OK","Phone number must be valid format"),IF('DO NOT USE_Case Formulas'!A554,"OK",NA()))</f>
        <v>#N/A</v>
      </c>
      <c r="P554" s="41" t="e">
        <f>IF(AND(NOT(ISBLANK('Case Data Entry'!P554)),ISNA(VLOOKUP('Case Data Entry'!P554,'DO NOT USE_School Picklist'!$E$3:$E$10,1,FALSE))),"Please select a value from the drop-down menu",IF('DO NOT USE_Case Formulas'!A554,"OK",NA()))</f>
        <v>#N/A</v>
      </c>
      <c r="Q554" s="41" t="e">
        <f>IF(AND(NOT(ISBLANK('Case Data Entry'!Q554)),ISNA(VLOOKUP('Case Data Entry'!Q554,'DO NOT USE_School Picklist'!$F$3:$F$16,1,FALSE))),"Please select a value from the drop-down menu",IF('DO NOT USE_Case Formulas'!A554,"OK",NA()))</f>
        <v>#N/A</v>
      </c>
      <c r="R554" s="41" t="e">
        <f>IF(LEN('Case Data Entry'!R554)&gt;100,"Classroom(s) must be less than 100 characters",IF('DO NOT USE_Case Formulas'!A554,"OK",NA()))</f>
        <v>#N/A</v>
      </c>
      <c r="S554" s="41" t="e">
        <f>IF(AND(NOT(ISBLANK('Case Data Entry'!S554)),ISNA(VLOOKUP('Case Data Entry'!S554,'DO NOT USE_School Picklist'!$S$3:$S$12,1,FALSE))),"Please select a value from the drop-down menu",IF('DO NOT USE_Case Formulas'!A554,"OK",NA()))</f>
        <v>#N/A</v>
      </c>
      <c r="T554" s="41" t="e">
        <f>IF(AND(NOT(ISBLANK('Case Data Entry'!T554)),ISNA(VLOOKUP('Case Data Entry'!T554,'DO NOT USE_School Picklist'!$S$3:$S$12,1,FALSE))),"Please select a value from the drop-down menu",IF('DO NOT USE_Case Formulas'!A554,"OK",NA()))</f>
        <v>#N/A</v>
      </c>
      <c r="U554" s="41" t="e">
        <f>IF(LEN('Case Data Entry'!U554)&gt;80,"Name of Education Group must be less than 80 characters",IF('DO NOT USE_Case Formulas'!A554,"OK",NA()))</f>
        <v>#N/A</v>
      </c>
      <c r="V554" s="41" t="e">
        <f>IF(AND(NOT(ISBLANK('Case Data Entry'!V554)),ISNA(VLOOKUP('Case Data Entry'!V554,'DO NOT USE_School Picklist'!$K$3:$K$6,1,FALSE))),"Please select a value from the drop-down menu",IF('DO NOT USE_Case Formulas'!A554,"OK",NA()))</f>
        <v>#N/A</v>
      </c>
      <c r="W554" s="41" t="e">
        <f>IF(AND('DO NOT USE_Case Formulas'!A554,ISBLANK('Case Data Entry'!W554)),"Has this person had symptoms? is required",IF(AND(NOT(ISBLANK('Case Data Entry'!W554)),ISNA(VLOOKUP('Case Data Entry'!W554,'DO NOT USE_School Picklist'!$D$3:$D$5,1,FALSE))),"Please select a value from the drop-down menu",IF(NOT(ISBLANK('Case Data Entry'!W554)),"OK",NA())))</f>
        <v>#N/A</v>
      </c>
      <c r="X554" s="41" t="e">
        <f>IF(AND('Case Data Entry'!W554='DO NOT USE_School Picklist'!$D$3,ISBLANK('Case Data Entry'!X554)),"Symptom Onset Date is required if Ever Symptomatic is Yes",IF('DO NOT USE_Case Formulas'!A554,"OK",NA()))</f>
        <v>#N/A</v>
      </c>
      <c r="Y554" s="41"/>
      <c r="Z554" s="41" t="e">
        <f ca="1">IF(AND('DO NOT USE_Case Formulas'!A554,ISBLANK('Case Data Entry'!Z554)),"Lab Result Test Date is required",IF('Case Data Entry'!Z554&gt;'DO NOT USE_School Picklist'!$C$3,"Test Date cannot be a future date",IF(NOT(ISBLANK('Case Data Entry'!Z554)),"OK",NA())))</f>
        <v>#N/A</v>
      </c>
      <c r="AA554" s="41" t="e">
        <f>IF(AND(NOT(ISBLANK('Case Data Entry'!AA554)),ISNA(VLOOKUP('Case Data Entry'!AA554,'DO NOT USE_School Picklist'!$R$3:$R$7,1,FALSE))),"Please select a value from the drop-down menu",IF('DO NOT USE_Case Formulas'!A554,"OK",NA()))</f>
        <v>#N/A</v>
      </c>
      <c r="AB554" s="41" t="e">
        <f>IF(AND(NOT(ISBLANK('Case Data Entry'!AB554)),ISNA(VLOOKUP('Case Data Entry'!AB554,'DO NOT USE_School Picklist'!$Q$3:$Q$8,1,FALSE))),"Please select a value from the drop-down menu",IF('DO NOT USE_Case Formulas'!A554,"OK",NA()))</f>
        <v>#N/A</v>
      </c>
    </row>
    <row r="555" spans="1:28" x14ac:dyDescent="0.25">
      <c r="A555" s="40" t="e">
        <f>IF('DO NOT USE_Case Formulas'!A555,IF('DO NOT USE_Case Formulas'!B555,"Not all required fields are completed","OK"),NA())</f>
        <v>#N/A</v>
      </c>
      <c r="B555" s="41" t="e">
        <f>IF(AND('DO NOT USE_Case Formulas'!A555,ISBLANK('Case Data Entry'!B555)),"First Name is required",IF(NOT(ISBLANK('Case Data Entry'!B555)),"OK",NA()))</f>
        <v>#N/A</v>
      </c>
      <c r="C555" s="41" t="e">
        <f>IF(AND('DO NOT USE_Case Formulas'!A555,ISBLANK('Case Data Entry'!C555)),"Last Name is required",IF(NOT(ISBLANK('Case Data Entry'!C555)),"OK",NA()))</f>
        <v>#N/A</v>
      </c>
      <c r="D555" s="41" t="e">
        <f>IF(AND('DO NOT USE_Case Formulas'!A555,ISBLANK('Case Data Entry'!D555)),"Birthdate is required",IF(NOT(ISBLANK('Case Data Entry'!D555)),"OK",NA()))</f>
        <v>#N/A</v>
      </c>
      <c r="E555" s="41" t="e">
        <f>IF(AND('DO NOT USE_Case Formulas'!A555,ISBLANK('Case Data Entry'!E555)),"Mobile Phone is required",IF(NOT(ISBLANK('Case Data Entry'!E555)),IF(AND(ISNUMBER(VALUE('Case Data Entry'!E555)),LEFT('Case Data Entry'!E555,1)&lt;&gt;"1",LEN('Case Data Entry'!E555)=10),"OK","Phone number must be valid format"),NA()))</f>
        <v>#N/A</v>
      </c>
      <c r="F555" s="41" t="e">
        <f>IF(LEN('Case Data Entry'!F555)&gt;255,"Home Street Address must be less than 255 characters",IF('DO NOT USE_Case Formulas'!A555,"OK",NA()))</f>
        <v>#N/A</v>
      </c>
      <c r="G555" s="41" t="e">
        <f>IF(LEN('Case Data Entry'!G555)&gt;40,"City must be less than 40 characters",IF('DO NOT USE_Case Formulas'!A555,"OK",NA()))</f>
        <v>#N/A</v>
      </c>
      <c r="H555" s="41" t="e">
        <f>IF(AND(NOT(ISBLANK('Case Data Entry'!H555)),ISNA(VLOOKUP('Case Data Entry'!H555,'DO NOT USE_School Picklist'!$P$3:$P$52,1,FALSE))),"Please select a value from the drop-down menu",IF('DO NOT USE_Case Formulas'!A555,"OK",NA()))</f>
        <v>#N/A</v>
      </c>
      <c r="I555" s="41" t="e">
        <f>IF(AND('DO NOT USE_Case Formulas'!A555,ISBLANK('Case Data Entry'!I555)),"Zip is required",IF(ISBLANK('Case Data Entry'!I555),NA(),"OK"))</f>
        <v>#N/A</v>
      </c>
      <c r="J555" s="41" t="e">
        <f>IF(AND('DO NOT USE_Case Formulas'!A555,ISBLANK('Case Data Entry'!J555)),"Student or Staff? is required",IF(ISBLANK('Case Data Entry'!J555),NA(),IF(ISNA(VLOOKUP('Case Data Entry'!J555,'DO NOT USE_School Picklist'!$B$3:$B$6,1,FALSE)),"Please select a value from the drop-down menu","OK")))</f>
        <v>#N/A</v>
      </c>
      <c r="K555" s="41" t="e">
        <f>IF(AND('Case Data Entry'!J555='DO NOT USE_School Picklist'!$B$4,ISBLANK('Case Data Entry'!K555)),"Occupation/Job Title is required if Student or Staff? is Yes, staff/faculty or volunteer",IF('DO NOT USE_Case Formulas'!A555,"OK",NA()))</f>
        <v>#N/A</v>
      </c>
      <c r="L555" s="41" t="e">
        <f ca="1">IF('Case Data Entry'!L555&gt;'DO NOT USE_School Picklist'!$C$3,"Date last on school campus/facility cannot be a future date",IF('DO NOT USE_Case Formulas'!A555,IF(ISBLANK('Case Data Entry'!L555),"Date last on school campus/facility is required","OK"),NA()))</f>
        <v>#N/A</v>
      </c>
      <c r="M555" s="41" t="e">
        <f>IF(AND('DO NOT USE_Case Formulas'!A555,ISBLANK('Case Data Entry'!M555)),"Specific Place in the Location is required",IF(ISBLANK('Case Data Entry'!M555),NA(),"OK"))</f>
        <v>#N/A</v>
      </c>
      <c r="N555" s="41" t="e">
        <f>IF(LEN('Case Data Entry'!N555)&gt;50,"Parent/Guardian Name must be less than 50 characters",IF('DO NOT USE_Case Formulas'!A555,"OK",NA()))</f>
        <v>#N/A</v>
      </c>
      <c r="O555" s="41" t="e">
        <f>IF(NOT(ISBLANK('Case Data Entry'!O555)),IF(AND(ISNUMBER('Case Data Entry'!O555),LEFT('Case Data Entry'!O555,1)&lt;&gt;"1",LEN('Case Data Entry'!O555)=10),"OK","Phone number must be valid format"),IF('DO NOT USE_Case Formulas'!A555,"OK",NA()))</f>
        <v>#N/A</v>
      </c>
      <c r="P555" s="41" t="e">
        <f>IF(AND(NOT(ISBLANK('Case Data Entry'!P555)),ISNA(VLOOKUP('Case Data Entry'!P555,'DO NOT USE_School Picklist'!$E$3:$E$10,1,FALSE))),"Please select a value from the drop-down menu",IF('DO NOT USE_Case Formulas'!A555,"OK",NA()))</f>
        <v>#N/A</v>
      </c>
      <c r="Q555" s="41" t="e">
        <f>IF(AND(NOT(ISBLANK('Case Data Entry'!Q555)),ISNA(VLOOKUP('Case Data Entry'!Q555,'DO NOT USE_School Picklist'!$F$3:$F$16,1,FALSE))),"Please select a value from the drop-down menu",IF('DO NOT USE_Case Formulas'!A555,"OK",NA()))</f>
        <v>#N/A</v>
      </c>
      <c r="R555" s="41" t="e">
        <f>IF(LEN('Case Data Entry'!R555)&gt;100,"Classroom(s) must be less than 100 characters",IF('DO NOT USE_Case Formulas'!A555,"OK",NA()))</f>
        <v>#N/A</v>
      </c>
      <c r="S555" s="41" t="e">
        <f>IF(AND(NOT(ISBLANK('Case Data Entry'!S555)),ISNA(VLOOKUP('Case Data Entry'!S555,'DO NOT USE_School Picklist'!$S$3:$S$12,1,FALSE))),"Please select a value from the drop-down menu",IF('DO NOT USE_Case Formulas'!A555,"OK",NA()))</f>
        <v>#N/A</v>
      </c>
      <c r="T555" s="41" t="e">
        <f>IF(AND(NOT(ISBLANK('Case Data Entry'!T555)),ISNA(VLOOKUP('Case Data Entry'!T555,'DO NOT USE_School Picklist'!$S$3:$S$12,1,FALSE))),"Please select a value from the drop-down menu",IF('DO NOT USE_Case Formulas'!A555,"OK",NA()))</f>
        <v>#N/A</v>
      </c>
      <c r="U555" s="41" t="e">
        <f>IF(LEN('Case Data Entry'!U555)&gt;80,"Name of Education Group must be less than 80 characters",IF('DO NOT USE_Case Formulas'!A555,"OK",NA()))</f>
        <v>#N/A</v>
      </c>
      <c r="V555" s="41" t="e">
        <f>IF(AND(NOT(ISBLANK('Case Data Entry'!V555)),ISNA(VLOOKUP('Case Data Entry'!V555,'DO NOT USE_School Picklist'!$K$3:$K$6,1,FALSE))),"Please select a value from the drop-down menu",IF('DO NOT USE_Case Formulas'!A555,"OK",NA()))</f>
        <v>#N/A</v>
      </c>
      <c r="W555" s="41" t="e">
        <f>IF(AND('DO NOT USE_Case Formulas'!A555,ISBLANK('Case Data Entry'!W555)),"Has this person had symptoms? is required",IF(AND(NOT(ISBLANK('Case Data Entry'!W555)),ISNA(VLOOKUP('Case Data Entry'!W555,'DO NOT USE_School Picklist'!$D$3:$D$5,1,FALSE))),"Please select a value from the drop-down menu",IF(NOT(ISBLANK('Case Data Entry'!W555)),"OK",NA())))</f>
        <v>#N/A</v>
      </c>
      <c r="X555" s="41" t="e">
        <f>IF(AND('Case Data Entry'!W555='DO NOT USE_School Picklist'!$D$3,ISBLANK('Case Data Entry'!X555)),"Symptom Onset Date is required if Ever Symptomatic is Yes",IF('DO NOT USE_Case Formulas'!A555,"OK",NA()))</f>
        <v>#N/A</v>
      </c>
      <c r="Y555" s="41"/>
      <c r="Z555" s="41" t="e">
        <f ca="1">IF(AND('DO NOT USE_Case Formulas'!A555,ISBLANK('Case Data Entry'!Z555)),"Lab Result Test Date is required",IF('Case Data Entry'!Z555&gt;'DO NOT USE_School Picklist'!$C$3,"Test Date cannot be a future date",IF(NOT(ISBLANK('Case Data Entry'!Z555)),"OK",NA())))</f>
        <v>#N/A</v>
      </c>
      <c r="AA555" s="41" t="e">
        <f>IF(AND(NOT(ISBLANK('Case Data Entry'!AA555)),ISNA(VLOOKUP('Case Data Entry'!AA555,'DO NOT USE_School Picklist'!$R$3:$R$7,1,FALSE))),"Please select a value from the drop-down menu",IF('DO NOT USE_Case Formulas'!A555,"OK",NA()))</f>
        <v>#N/A</v>
      </c>
      <c r="AB555" s="41" t="e">
        <f>IF(AND(NOT(ISBLANK('Case Data Entry'!AB555)),ISNA(VLOOKUP('Case Data Entry'!AB555,'DO NOT USE_School Picklist'!$Q$3:$Q$8,1,FALSE))),"Please select a value from the drop-down menu",IF('DO NOT USE_Case Formulas'!A555,"OK",NA()))</f>
        <v>#N/A</v>
      </c>
    </row>
    <row r="556" spans="1:28" x14ac:dyDescent="0.25">
      <c r="A556" s="40" t="e">
        <f>IF('DO NOT USE_Case Formulas'!A556,IF('DO NOT USE_Case Formulas'!B556,"Not all required fields are completed","OK"),NA())</f>
        <v>#N/A</v>
      </c>
      <c r="B556" s="41" t="e">
        <f>IF(AND('DO NOT USE_Case Formulas'!A556,ISBLANK('Case Data Entry'!B556)),"First Name is required",IF(NOT(ISBLANK('Case Data Entry'!B556)),"OK",NA()))</f>
        <v>#N/A</v>
      </c>
      <c r="C556" s="41" t="e">
        <f>IF(AND('DO NOT USE_Case Formulas'!A556,ISBLANK('Case Data Entry'!C556)),"Last Name is required",IF(NOT(ISBLANK('Case Data Entry'!C556)),"OK",NA()))</f>
        <v>#N/A</v>
      </c>
      <c r="D556" s="41" t="e">
        <f>IF(AND('DO NOT USE_Case Formulas'!A556,ISBLANK('Case Data Entry'!D556)),"Birthdate is required",IF(NOT(ISBLANK('Case Data Entry'!D556)),"OK",NA()))</f>
        <v>#N/A</v>
      </c>
      <c r="E556" s="41" t="e">
        <f>IF(AND('DO NOT USE_Case Formulas'!A556,ISBLANK('Case Data Entry'!E556)),"Mobile Phone is required",IF(NOT(ISBLANK('Case Data Entry'!E556)),IF(AND(ISNUMBER(VALUE('Case Data Entry'!E556)),LEFT('Case Data Entry'!E556,1)&lt;&gt;"1",LEN('Case Data Entry'!E556)=10),"OK","Phone number must be valid format"),NA()))</f>
        <v>#N/A</v>
      </c>
      <c r="F556" s="41" t="e">
        <f>IF(LEN('Case Data Entry'!F556)&gt;255,"Home Street Address must be less than 255 characters",IF('DO NOT USE_Case Formulas'!A556,"OK",NA()))</f>
        <v>#N/A</v>
      </c>
      <c r="G556" s="41" t="e">
        <f>IF(LEN('Case Data Entry'!G556)&gt;40,"City must be less than 40 characters",IF('DO NOT USE_Case Formulas'!A556,"OK",NA()))</f>
        <v>#N/A</v>
      </c>
      <c r="H556" s="41" t="e">
        <f>IF(AND(NOT(ISBLANK('Case Data Entry'!H556)),ISNA(VLOOKUP('Case Data Entry'!H556,'DO NOT USE_School Picklist'!$P$3:$P$52,1,FALSE))),"Please select a value from the drop-down menu",IF('DO NOT USE_Case Formulas'!A556,"OK",NA()))</f>
        <v>#N/A</v>
      </c>
      <c r="I556" s="41" t="e">
        <f>IF(AND('DO NOT USE_Case Formulas'!A556,ISBLANK('Case Data Entry'!I556)),"Zip is required",IF(ISBLANK('Case Data Entry'!I556),NA(),"OK"))</f>
        <v>#N/A</v>
      </c>
      <c r="J556" s="41" t="e">
        <f>IF(AND('DO NOT USE_Case Formulas'!A556,ISBLANK('Case Data Entry'!J556)),"Student or Staff? is required",IF(ISBLANK('Case Data Entry'!J556),NA(),IF(ISNA(VLOOKUP('Case Data Entry'!J556,'DO NOT USE_School Picklist'!$B$3:$B$6,1,FALSE)),"Please select a value from the drop-down menu","OK")))</f>
        <v>#N/A</v>
      </c>
      <c r="K556" s="41" t="e">
        <f>IF(AND('Case Data Entry'!J556='DO NOT USE_School Picklist'!$B$4,ISBLANK('Case Data Entry'!K556)),"Occupation/Job Title is required if Student or Staff? is Yes, staff/faculty or volunteer",IF('DO NOT USE_Case Formulas'!A556,"OK",NA()))</f>
        <v>#N/A</v>
      </c>
      <c r="L556" s="41" t="e">
        <f ca="1">IF('Case Data Entry'!L556&gt;'DO NOT USE_School Picklist'!$C$3,"Date last on school campus/facility cannot be a future date",IF('DO NOT USE_Case Formulas'!A556,IF(ISBLANK('Case Data Entry'!L556),"Date last on school campus/facility is required","OK"),NA()))</f>
        <v>#N/A</v>
      </c>
      <c r="M556" s="41" t="e">
        <f>IF(AND('DO NOT USE_Case Formulas'!A556,ISBLANK('Case Data Entry'!M556)),"Specific Place in the Location is required",IF(ISBLANK('Case Data Entry'!M556),NA(),"OK"))</f>
        <v>#N/A</v>
      </c>
      <c r="N556" s="41" t="e">
        <f>IF(LEN('Case Data Entry'!N556)&gt;50,"Parent/Guardian Name must be less than 50 characters",IF('DO NOT USE_Case Formulas'!A556,"OK",NA()))</f>
        <v>#N/A</v>
      </c>
      <c r="O556" s="41" t="e">
        <f>IF(NOT(ISBLANK('Case Data Entry'!O556)),IF(AND(ISNUMBER('Case Data Entry'!O556),LEFT('Case Data Entry'!O556,1)&lt;&gt;"1",LEN('Case Data Entry'!O556)=10),"OK","Phone number must be valid format"),IF('DO NOT USE_Case Formulas'!A556,"OK",NA()))</f>
        <v>#N/A</v>
      </c>
      <c r="P556" s="41" t="e">
        <f>IF(AND(NOT(ISBLANK('Case Data Entry'!P556)),ISNA(VLOOKUP('Case Data Entry'!P556,'DO NOT USE_School Picklist'!$E$3:$E$10,1,FALSE))),"Please select a value from the drop-down menu",IF('DO NOT USE_Case Formulas'!A556,"OK",NA()))</f>
        <v>#N/A</v>
      </c>
      <c r="Q556" s="41" t="e">
        <f>IF(AND(NOT(ISBLANK('Case Data Entry'!Q556)),ISNA(VLOOKUP('Case Data Entry'!Q556,'DO NOT USE_School Picklist'!$F$3:$F$16,1,FALSE))),"Please select a value from the drop-down menu",IF('DO NOT USE_Case Formulas'!A556,"OK",NA()))</f>
        <v>#N/A</v>
      </c>
      <c r="R556" s="41" t="e">
        <f>IF(LEN('Case Data Entry'!R556)&gt;100,"Classroom(s) must be less than 100 characters",IF('DO NOT USE_Case Formulas'!A556,"OK",NA()))</f>
        <v>#N/A</v>
      </c>
      <c r="S556" s="41" t="e">
        <f>IF(AND(NOT(ISBLANK('Case Data Entry'!S556)),ISNA(VLOOKUP('Case Data Entry'!S556,'DO NOT USE_School Picklist'!$S$3:$S$12,1,FALSE))),"Please select a value from the drop-down menu",IF('DO NOT USE_Case Formulas'!A556,"OK",NA()))</f>
        <v>#N/A</v>
      </c>
      <c r="T556" s="41" t="e">
        <f>IF(AND(NOT(ISBLANK('Case Data Entry'!T556)),ISNA(VLOOKUP('Case Data Entry'!T556,'DO NOT USE_School Picklist'!$S$3:$S$12,1,FALSE))),"Please select a value from the drop-down menu",IF('DO NOT USE_Case Formulas'!A556,"OK",NA()))</f>
        <v>#N/A</v>
      </c>
      <c r="U556" s="41" t="e">
        <f>IF(LEN('Case Data Entry'!U556)&gt;80,"Name of Education Group must be less than 80 characters",IF('DO NOT USE_Case Formulas'!A556,"OK",NA()))</f>
        <v>#N/A</v>
      </c>
      <c r="V556" s="41" t="e">
        <f>IF(AND(NOT(ISBLANK('Case Data Entry'!V556)),ISNA(VLOOKUP('Case Data Entry'!V556,'DO NOT USE_School Picklist'!$K$3:$K$6,1,FALSE))),"Please select a value from the drop-down menu",IF('DO NOT USE_Case Formulas'!A556,"OK",NA()))</f>
        <v>#N/A</v>
      </c>
      <c r="W556" s="41" t="e">
        <f>IF(AND('DO NOT USE_Case Formulas'!A556,ISBLANK('Case Data Entry'!W556)),"Has this person had symptoms? is required",IF(AND(NOT(ISBLANK('Case Data Entry'!W556)),ISNA(VLOOKUP('Case Data Entry'!W556,'DO NOT USE_School Picklist'!$D$3:$D$5,1,FALSE))),"Please select a value from the drop-down menu",IF(NOT(ISBLANK('Case Data Entry'!W556)),"OK",NA())))</f>
        <v>#N/A</v>
      </c>
      <c r="X556" s="41" t="e">
        <f>IF(AND('Case Data Entry'!W556='DO NOT USE_School Picklist'!$D$3,ISBLANK('Case Data Entry'!X556)),"Symptom Onset Date is required if Ever Symptomatic is Yes",IF('DO NOT USE_Case Formulas'!A556,"OK",NA()))</f>
        <v>#N/A</v>
      </c>
      <c r="Y556" s="41"/>
      <c r="Z556" s="41" t="e">
        <f ca="1">IF(AND('DO NOT USE_Case Formulas'!A556,ISBLANK('Case Data Entry'!Z556)),"Lab Result Test Date is required",IF('Case Data Entry'!Z556&gt;'DO NOT USE_School Picklist'!$C$3,"Test Date cannot be a future date",IF(NOT(ISBLANK('Case Data Entry'!Z556)),"OK",NA())))</f>
        <v>#N/A</v>
      </c>
      <c r="AA556" s="41" t="e">
        <f>IF(AND(NOT(ISBLANK('Case Data Entry'!AA556)),ISNA(VLOOKUP('Case Data Entry'!AA556,'DO NOT USE_School Picklist'!$R$3:$R$7,1,FALSE))),"Please select a value from the drop-down menu",IF('DO NOT USE_Case Formulas'!A556,"OK",NA()))</f>
        <v>#N/A</v>
      </c>
      <c r="AB556" s="41" t="e">
        <f>IF(AND(NOT(ISBLANK('Case Data Entry'!AB556)),ISNA(VLOOKUP('Case Data Entry'!AB556,'DO NOT USE_School Picklist'!$Q$3:$Q$8,1,FALSE))),"Please select a value from the drop-down menu",IF('DO NOT USE_Case Formulas'!A556,"OK",NA()))</f>
        <v>#N/A</v>
      </c>
    </row>
    <row r="557" spans="1:28" x14ac:dyDescent="0.25">
      <c r="A557" s="40" t="e">
        <f>IF('DO NOT USE_Case Formulas'!A557,IF('DO NOT USE_Case Formulas'!B557,"Not all required fields are completed","OK"),NA())</f>
        <v>#N/A</v>
      </c>
      <c r="B557" s="41" t="e">
        <f>IF(AND('DO NOT USE_Case Formulas'!A557,ISBLANK('Case Data Entry'!B557)),"First Name is required",IF(NOT(ISBLANK('Case Data Entry'!B557)),"OK",NA()))</f>
        <v>#N/A</v>
      </c>
      <c r="C557" s="41" t="e">
        <f>IF(AND('DO NOT USE_Case Formulas'!A557,ISBLANK('Case Data Entry'!C557)),"Last Name is required",IF(NOT(ISBLANK('Case Data Entry'!C557)),"OK",NA()))</f>
        <v>#N/A</v>
      </c>
      <c r="D557" s="41" t="e">
        <f>IF(AND('DO NOT USE_Case Formulas'!A557,ISBLANK('Case Data Entry'!D557)),"Birthdate is required",IF(NOT(ISBLANK('Case Data Entry'!D557)),"OK",NA()))</f>
        <v>#N/A</v>
      </c>
      <c r="E557" s="41" t="e">
        <f>IF(AND('DO NOT USE_Case Formulas'!A557,ISBLANK('Case Data Entry'!E557)),"Mobile Phone is required",IF(NOT(ISBLANK('Case Data Entry'!E557)),IF(AND(ISNUMBER(VALUE('Case Data Entry'!E557)),LEFT('Case Data Entry'!E557,1)&lt;&gt;"1",LEN('Case Data Entry'!E557)=10),"OK","Phone number must be valid format"),NA()))</f>
        <v>#N/A</v>
      </c>
      <c r="F557" s="41" t="e">
        <f>IF(LEN('Case Data Entry'!F557)&gt;255,"Home Street Address must be less than 255 characters",IF('DO NOT USE_Case Formulas'!A557,"OK",NA()))</f>
        <v>#N/A</v>
      </c>
      <c r="G557" s="41" t="e">
        <f>IF(LEN('Case Data Entry'!G557)&gt;40,"City must be less than 40 characters",IF('DO NOT USE_Case Formulas'!A557,"OK",NA()))</f>
        <v>#N/A</v>
      </c>
      <c r="H557" s="41" t="e">
        <f>IF(AND(NOT(ISBLANK('Case Data Entry'!H557)),ISNA(VLOOKUP('Case Data Entry'!H557,'DO NOT USE_School Picklist'!$P$3:$P$52,1,FALSE))),"Please select a value from the drop-down menu",IF('DO NOT USE_Case Formulas'!A557,"OK",NA()))</f>
        <v>#N/A</v>
      </c>
      <c r="I557" s="41" t="e">
        <f>IF(AND('DO NOT USE_Case Formulas'!A557,ISBLANK('Case Data Entry'!I557)),"Zip is required",IF(ISBLANK('Case Data Entry'!I557),NA(),"OK"))</f>
        <v>#N/A</v>
      </c>
      <c r="J557" s="41" t="e">
        <f>IF(AND('DO NOT USE_Case Formulas'!A557,ISBLANK('Case Data Entry'!J557)),"Student or Staff? is required",IF(ISBLANK('Case Data Entry'!J557),NA(),IF(ISNA(VLOOKUP('Case Data Entry'!J557,'DO NOT USE_School Picklist'!$B$3:$B$6,1,FALSE)),"Please select a value from the drop-down menu","OK")))</f>
        <v>#N/A</v>
      </c>
      <c r="K557" s="41" t="e">
        <f>IF(AND('Case Data Entry'!J557='DO NOT USE_School Picklist'!$B$4,ISBLANK('Case Data Entry'!K557)),"Occupation/Job Title is required if Student or Staff? is Yes, staff/faculty or volunteer",IF('DO NOT USE_Case Formulas'!A557,"OK",NA()))</f>
        <v>#N/A</v>
      </c>
      <c r="L557" s="41" t="e">
        <f ca="1">IF('Case Data Entry'!L557&gt;'DO NOT USE_School Picklist'!$C$3,"Date last on school campus/facility cannot be a future date",IF('DO NOT USE_Case Formulas'!A557,IF(ISBLANK('Case Data Entry'!L557),"Date last on school campus/facility is required","OK"),NA()))</f>
        <v>#N/A</v>
      </c>
      <c r="M557" s="41" t="e">
        <f>IF(AND('DO NOT USE_Case Formulas'!A557,ISBLANK('Case Data Entry'!M557)),"Specific Place in the Location is required",IF(ISBLANK('Case Data Entry'!M557),NA(),"OK"))</f>
        <v>#N/A</v>
      </c>
      <c r="N557" s="41" t="e">
        <f>IF(LEN('Case Data Entry'!N557)&gt;50,"Parent/Guardian Name must be less than 50 characters",IF('DO NOT USE_Case Formulas'!A557,"OK",NA()))</f>
        <v>#N/A</v>
      </c>
      <c r="O557" s="41" t="e">
        <f>IF(NOT(ISBLANK('Case Data Entry'!O557)),IF(AND(ISNUMBER('Case Data Entry'!O557),LEFT('Case Data Entry'!O557,1)&lt;&gt;"1",LEN('Case Data Entry'!O557)=10),"OK","Phone number must be valid format"),IF('DO NOT USE_Case Formulas'!A557,"OK",NA()))</f>
        <v>#N/A</v>
      </c>
      <c r="P557" s="41" t="e">
        <f>IF(AND(NOT(ISBLANK('Case Data Entry'!P557)),ISNA(VLOOKUP('Case Data Entry'!P557,'DO NOT USE_School Picklist'!$E$3:$E$10,1,FALSE))),"Please select a value from the drop-down menu",IF('DO NOT USE_Case Formulas'!A557,"OK",NA()))</f>
        <v>#N/A</v>
      </c>
      <c r="Q557" s="41" t="e">
        <f>IF(AND(NOT(ISBLANK('Case Data Entry'!Q557)),ISNA(VLOOKUP('Case Data Entry'!Q557,'DO NOT USE_School Picklist'!$F$3:$F$16,1,FALSE))),"Please select a value from the drop-down menu",IF('DO NOT USE_Case Formulas'!A557,"OK",NA()))</f>
        <v>#N/A</v>
      </c>
      <c r="R557" s="41" t="e">
        <f>IF(LEN('Case Data Entry'!R557)&gt;100,"Classroom(s) must be less than 100 characters",IF('DO NOT USE_Case Formulas'!A557,"OK",NA()))</f>
        <v>#N/A</v>
      </c>
      <c r="S557" s="41" t="e">
        <f>IF(AND(NOT(ISBLANK('Case Data Entry'!S557)),ISNA(VLOOKUP('Case Data Entry'!S557,'DO NOT USE_School Picklist'!$S$3:$S$12,1,FALSE))),"Please select a value from the drop-down menu",IF('DO NOT USE_Case Formulas'!A557,"OK",NA()))</f>
        <v>#N/A</v>
      </c>
      <c r="T557" s="41" t="e">
        <f>IF(AND(NOT(ISBLANK('Case Data Entry'!T557)),ISNA(VLOOKUP('Case Data Entry'!T557,'DO NOT USE_School Picklist'!$S$3:$S$12,1,FALSE))),"Please select a value from the drop-down menu",IF('DO NOT USE_Case Formulas'!A557,"OK",NA()))</f>
        <v>#N/A</v>
      </c>
      <c r="U557" s="41" t="e">
        <f>IF(LEN('Case Data Entry'!U557)&gt;80,"Name of Education Group must be less than 80 characters",IF('DO NOT USE_Case Formulas'!A557,"OK",NA()))</f>
        <v>#N/A</v>
      </c>
      <c r="V557" s="41" t="e">
        <f>IF(AND(NOT(ISBLANK('Case Data Entry'!V557)),ISNA(VLOOKUP('Case Data Entry'!V557,'DO NOT USE_School Picklist'!$K$3:$K$6,1,FALSE))),"Please select a value from the drop-down menu",IF('DO NOT USE_Case Formulas'!A557,"OK",NA()))</f>
        <v>#N/A</v>
      </c>
      <c r="W557" s="41" t="e">
        <f>IF(AND('DO NOT USE_Case Formulas'!A557,ISBLANK('Case Data Entry'!W557)),"Has this person had symptoms? is required",IF(AND(NOT(ISBLANK('Case Data Entry'!W557)),ISNA(VLOOKUP('Case Data Entry'!W557,'DO NOT USE_School Picklist'!$D$3:$D$5,1,FALSE))),"Please select a value from the drop-down menu",IF(NOT(ISBLANK('Case Data Entry'!W557)),"OK",NA())))</f>
        <v>#N/A</v>
      </c>
      <c r="X557" s="41" t="e">
        <f>IF(AND('Case Data Entry'!W557='DO NOT USE_School Picklist'!$D$3,ISBLANK('Case Data Entry'!X557)),"Symptom Onset Date is required if Ever Symptomatic is Yes",IF('DO NOT USE_Case Formulas'!A557,"OK",NA()))</f>
        <v>#N/A</v>
      </c>
      <c r="Y557" s="41"/>
      <c r="Z557" s="41" t="e">
        <f ca="1">IF(AND('DO NOT USE_Case Formulas'!A557,ISBLANK('Case Data Entry'!Z557)),"Lab Result Test Date is required",IF('Case Data Entry'!Z557&gt;'DO NOT USE_School Picklist'!$C$3,"Test Date cannot be a future date",IF(NOT(ISBLANK('Case Data Entry'!Z557)),"OK",NA())))</f>
        <v>#N/A</v>
      </c>
      <c r="AA557" s="41" t="e">
        <f>IF(AND(NOT(ISBLANK('Case Data Entry'!AA557)),ISNA(VLOOKUP('Case Data Entry'!AA557,'DO NOT USE_School Picklist'!$R$3:$R$7,1,FALSE))),"Please select a value from the drop-down menu",IF('DO NOT USE_Case Formulas'!A557,"OK",NA()))</f>
        <v>#N/A</v>
      </c>
      <c r="AB557" s="41" t="e">
        <f>IF(AND(NOT(ISBLANK('Case Data Entry'!AB557)),ISNA(VLOOKUP('Case Data Entry'!AB557,'DO NOT USE_School Picklist'!$Q$3:$Q$8,1,FALSE))),"Please select a value from the drop-down menu",IF('DO NOT USE_Case Formulas'!A557,"OK",NA()))</f>
        <v>#N/A</v>
      </c>
    </row>
    <row r="558" spans="1:28" x14ac:dyDescent="0.25">
      <c r="A558" s="40" t="e">
        <f>IF('DO NOT USE_Case Formulas'!A558,IF('DO NOT USE_Case Formulas'!B558,"Not all required fields are completed","OK"),NA())</f>
        <v>#N/A</v>
      </c>
      <c r="B558" s="41" t="e">
        <f>IF(AND('DO NOT USE_Case Formulas'!A558,ISBLANK('Case Data Entry'!B558)),"First Name is required",IF(NOT(ISBLANK('Case Data Entry'!B558)),"OK",NA()))</f>
        <v>#N/A</v>
      </c>
      <c r="C558" s="41" t="e">
        <f>IF(AND('DO NOT USE_Case Formulas'!A558,ISBLANK('Case Data Entry'!C558)),"Last Name is required",IF(NOT(ISBLANK('Case Data Entry'!C558)),"OK",NA()))</f>
        <v>#N/A</v>
      </c>
      <c r="D558" s="41" t="e">
        <f>IF(AND('DO NOT USE_Case Formulas'!A558,ISBLANK('Case Data Entry'!D558)),"Birthdate is required",IF(NOT(ISBLANK('Case Data Entry'!D558)),"OK",NA()))</f>
        <v>#N/A</v>
      </c>
      <c r="E558" s="41" t="e">
        <f>IF(AND('DO NOT USE_Case Formulas'!A558,ISBLANK('Case Data Entry'!E558)),"Mobile Phone is required",IF(NOT(ISBLANK('Case Data Entry'!E558)),IF(AND(ISNUMBER(VALUE('Case Data Entry'!E558)),LEFT('Case Data Entry'!E558,1)&lt;&gt;"1",LEN('Case Data Entry'!E558)=10),"OK","Phone number must be valid format"),NA()))</f>
        <v>#N/A</v>
      </c>
      <c r="F558" s="41" t="e">
        <f>IF(LEN('Case Data Entry'!F558)&gt;255,"Home Street Address must be less than 255 characters",IF('DO NOT USE_Case Formulas'!A558,"OK",NA()))</f>
        <v>#N/A</v>
      </c>
      <c r="G558" s="41" t="e">
        <f>IF(LEN('Case Data Entry'!G558)&gt;40,"City must be less than 40 characters",IF('DO NOT USE_Case Formulas'!A558,"OK",NA()))</f>
        <v>#N/A</v>
      </c>
      <c r="H558" s="41" t="e">
        <f>IF(AND(NOT(ISBLANK('Case Data Entry'!H558)),ISNA(VLOOKUP('Case Data Entry'!H558,'DO NOT USE_School Picklist'!$P$3:$P$52,1,FALSE))),"Please select a value from the drop-down menu",IF('DO NOT USE_Case Formulas'!A558,"OK",NA()))</f>
        <v>#N/A</v>
      </c>
      <c r="I558" s="41" t="e">
        <f>IF(AND('DO NOT USE_Case Formulas'!A558,ISBLANK('Case Data Entry'!I558)),"Zip is required",IF(ISBLANK('Case Data Entry'!I558),NA(),"OK"))</f>
        <v>#N/A</v>
      </c>
      <c r="J558" s="41" t="e">
        <f>IF(AND('DO NOT USE_Case Formulas'!A558,ISBLANK('Case Data Entry'!J558)),"Student or Staff? is required",IF(ISBLANK('Case Data Entry'!J558),NA(),IF(ISNA(VLOOKUP('Case Data Entry'!J558,'DO NOT USE_School Picklist'!$B$3:$B$6,1,FALSE)),"Please select a value from the drop-down menu","OK")))</f>
        <v>#N/A</v>
      </c>
      <c r="K558" s="41" t="e">
        <f>IF(AND('Case Data Entry'!J558='DO NOT USE_School Picklist'!$B$4,ISBLANK('Case Data Entry'!K558)),"Occupation/Job Title is required if Student or Staff? is Yes, staff/faculty or volunteer",IF('DO NOT USE_Case Formulas'!A558,"OK",NA()))</f>
        <v>#N/A</v>
      </c>
      <c r="L558" s="41" t="e">
        <f ca="1">IF('Case Data Entry'!L558&gt;'DO NOT USE_School Picklist'!$C$3,"Date last on school campus/facility cannot be a future date",IF('DO NOT USE_Case Formulas'!A558,IF(ISBLANK('Case Data Entry'!L558),"Date last on school campus/facility is required","OK"),NA()))</f>
        <v>#N/A</v>
      </c>
      <c r="M558" s="41" t="e">
        <f>IF(AND('DO NOT USE_Case Formulas'!A558,ISBLANK('Case Data Entry'!M558)),"Specific Place in the Location is required",IF(ISBLANK('Case Data Entry'!M558),NA(),"OK"))</f>
        <v>#N/A</v>
      </c>
      <c r="N558" s="41" t="e">
        <f>IF(LEN('Case Data Entry'!N558)&gt;50,"Parent/Guardian Name must be less than 50 characters",IF('DO NOT USE_Case Formulas'!A558,"OK",NA()))</f>
        <v>#N/A</v>
      </c>
      <c r="O558" s="41" t="e">
        <f>IF(NOT(ISBLANK('Case Data Entry'!O558)),IF(AND(ISNUMBER('Case Data Entry'!O558),LEFT('Case Data Entry'!O558,1)&lt;&gt;"1",LEN('Case Data Entry'!O558)=10),"OK","Phone number must be valid format"),IF('DO NOT USE_Case Formulas'!A558,"OK",NA()))</f>
        <v>#N/A</v>
      </c>
      <c r="P558" s="41" t="e">
        <f>IF(AND(NOT(ISBLANK('Case Data Entry'!P558)),ISNA(VLOOKUP('Case Data Entry'!P558,'DO NOT USE_School Picklist'!$E$3:$E$10,1,FALSE))),"Please select a value from the drop-down menu",IF('DO NOT USE_Case Formulas'!A558,"OK",NA()))</f>
        <v>#N/A</v>
      </c>
      <c r="Q558" s="41" t="e">
        <f>IF(AND(NOT(ISBLANK('Case Data Entry'!Q558)),ISNA(VLOOKUP('Case Data Entry'!Q558,'DO NOT USE_School Picklist'!$F$3:$F$16,1,FALSE))),"Please select a value from the drop-down menu",IF('DO NOT USE_Case Formulas'!A558,"OK",NA()))</f>
        <v>#N/A</v>
      </c>
      <c r="R558" s="41" t="e">
        <f>IF(LEN('Case Data Entry'!R558)&gt;100,"Classroom(s) must be less than 100 characters",IF('DO NOT USE_Case Formulas'!A558,"OK",NA()))</f>
        <v>#N/A</v>
      </c>
      <c r="S558" s="41" t="e">
        <f>IF(AND(NOT(ISBLANK('Case Data Entry'!S558)),ISNA(VLOOKUP('Case Data Entry'!S558,'DO NOT USE_School Picklist'!$S$3:$S$12,1,FALSE))),"Please select a value from the drop-down menu",IF('DO NOT USE_Case Formulas'!A558,"OK",NA()))</f>
        <v>#N/A</v>
      </c>
      <c r="T558" s="41" t="e">
        <f>IF(AND(NOT(ISBLANK('Case Data Entry'!T558)),ISNA(VLOOKUP('Case Data Entry'!T558,'DO NOT USE_School Picklist'!$S$3:$S$12,1,FALSE))),"Please select a value from the drop-down menu",IF('DO NOT USE_Case Formulas'!A558,"OK",NA()))</f>
        <v>#N/A</v>
      </c>
      <c r="U558" s="41" t="e">
        <f>IF(LEN('Case Data Entry'!U558)&gt;80,"Name of Education Group must be less than 80 characters",IF('DO NOT USE_Case Formulas'!A558,"OK",NA()))</f>
        <v>#N/A</v>
      </c>
      <c r="V558" s="41" t="e">
        <f>IF(AND(NOT(ISBLANK('Case Data Entry'!V558)),ISNA(VLOOKUP('Case Data Entry'!V558,'DO NOT USE_School Picklist'!$K$3:$K$6,1,FALSE))),"Please select a value from the drop-down menu",IF('DO NOT USE_Case Formulas'!A558,"OK",NA()))</f>
        <v>#N/A</v>
      </c>
      <c r="W558" s="41" t="e">
        <f>IF(AND('DO NOT USE_Case Formulas'!A558,ISBLANK('Case Data Entry'!W558)),"Has this person had symptoms? is required",IF(AND(NOT(ISBLANK('Case Data Entry'!W558)),ISNA(VLOOKUP('Case Data Entry'!W558,'DO NOT USE_School Picklist'!$D$3:$D$5,1,FALSE))),"Please select a value from the drop-down menu",IF(NOT(ISBLANK('Case Data Entry'!W558)),"OK",NA())))</f>
        <v>#N/A</v>
      </c>
      <c r="X558" s="41" t="e">
        <f>IF(AND('Case Data Entry'!W558='DO NOT USE_School Picklist'!$D$3,ISBLANK('Case Data Entry'!X558)),"Symptom Onset Date is required if Ever Symptomatic is Yes",IF('DO NOT USE_Case Formulas'!A558,"OK",NA()))</f>
        <v>#N/A</v>
      </c>
      <c r="Y558" s="41"/>
      <c r="Z558" s="41" t="e">
        <f ca="1">IF(AND('DO NOT USE_Case Formulas'!A558,ISBLANK('Case Data Entry'!Z558)),"Lab Result Test Date is required",IF('Case Data Entry'!Z558&gt;'DO NOT USE_School Picklist'!$C$3,"Test Date cannot be a future date",IF(NOT(ISBLANK('Case Data Entry'!Z558)),"OK",NA())))</f>
        <v>#N/A</v>
      </c>
      <c r="AA558" s="41" t="e">
        <f>IF(AND(NOT(ISBLANK('Case Data Entry'!AA558)),ISNA(VLOOKUP('Case Data Entry'!AA558,'DO NOT USE_School Picklist'!$R$3:$R$7,1,FALSE))),"Please select a value from the drop-down menu",IF('DO NOT USE_Case Formulas'!A558,"OK",NA()))</f>
        <v>#N/A</v>
      </c>
      <c r="AB558" s="41" t="e">
        <f>IF(AND(NOT(ISBLANK('Case Data Entry'!AB558)),ISNA(VLOOKUP('Case Data Entry'!AB558,'DO NOT USE_School Picklist'!$Q$3:$Q$8,1,FALSE))),"Please select a value from the drop-down menu",IF('DO NOT USE_Case Formulas'!A558,"OK",NA()))</f>
        <v>#N/A</v>
      </c>
    </row>
    <row r="559" spans="1:28" x14ac:dyDescent="0.25">
      <c r="A559" s="40" t="e">
        <f>IF('DO NOT USE_Case Formulas'!A559,IF('DO NOT USE_Case Formulas'!B559,"Not all required fields are completed","OK"),NA())</f>
        <v>#N/A</v>
      </c>
      <c r="B559" s="41" t="e">
        <f>IF(AND('DO NOT USE_Case Formulas'!A559,ISBLANK('Case Data Entry'!B559)),"First Name is required",IF(NOT(ISBLANK('Case Data Entry'!B559)),"OK",NA()))</f>
        <v>#N/A</v>
      </c>
      <c r="C559" s="41" t="e">
        <f>IF(AND('DO NOT USE_Case Formulas'!A559,ISBLANK('Case Data Entry'!C559)),"Last Name is required",IF(NOT(ISBLANK('Case Data Entry'!C559)),"OK",NA()))</f>
        <v>#N/A</v>
      </c>
      <c r="D559" s="41" t="e">
        <f>IF(AND('DO NOT USE_Case Formulas'!A559,ISBLANK('Case Data Entry'!D559)),"Birthdate is required",IF(NOT(ISBLANK('Case Data Entry'!D559)),"OK",NA()))</f>
        <v>#N/A</v>
      </c>
      <c r="E559" s="41" t="e">
        <f>IF(AND('DO NOT USE_Case Formulas'!A559,ISBLANK('Case Data Entry'!E559)),"Mobile Phone is required",IF(NOT(ISBLANK('Case Data Entry'!E559)),IF(AND(ISNUMBER(VALUE('Case Data Entry'!E559)),LEFT('Case Data Entry'!E559,1)&lt;&gt;"1",LEN('Case Data Entry'!E559)=10),"OK","Phone number must be valid format"),NA()))</f>
        <v>#N/A</v>
      </c>
      <c r="F559" s="41" t="e">
        <f>IF(LEN('Case Data Entry'!F559)&gt;255,"Home Street Address must be less than 255 characters",IF('DO NOT USE_Case Formulas'!A559,"OK",NA()))</f>
        <v>#N/A</v>
      </c>
      <c r="G559" s="41" t="e">
        <f>IF(LEN('Case Data Entry'!G559)&gt;40,"City must be less than 40 characters",IF('DO NOT USE_Case Formulas'!A559,"OK",NA()))</f>
        <v>#N/A</v>
      </c>
      <c r="H559" s="41" t="e">
        <f>IF(AND(NOT(ISBLANK('Case Data Entry'!H559)),ISNA(VLOOKUP('Case Data Entry'!H559,'DO NOT USE_School Picklist'!$P$3:$P$52,1,FALSE))),"Please select a value from the drop-down menu",IF('DO NOT USE_Case Formulas'!A559,"OK",NA()))</f>
        <v>#N/A</v>
      </c>
      <c r="I559" s="41" t="e">
        <f>IF(AND('DO NOT USE_Case Formulas'!A559,ISBLANK('Case Data Entry'!I559)),"Zip is required",IF(ISBLANK('Case Data Entry'!I559),NA(),"OK"))</f>
        <v>#N/A</v>
      </c>
      <c r="J559" s="41" t="e">
        <f>IF(AND('DO NOT USE_Case Formulas'!A559,ISBLANK('Case Data Entry'!J559)),"Student or Staff? is required",IF(ISBLANK('Case Data Entry'!J559),NA(),IF(ISNA(VLOOKUP('Case Data Entry'!J559,'DO NOT USE_School Picklist'!$B$3:$B$6,1,FALSE)),"Please select a value from the drop-down menu","OK")))</f>
        <v>#N/A</v>
      </c>
      <c r="K559" s="41" t="e">
        <f>IF(AND('Case Data Entry'!J559='DO NOT USE_School Picklist'!$B$4,ISBLANK('Case Data Entry'!K559)),"Occupation/Job Title is required if Student or Staff? is Yes, staff/faculty or volunteer",IF('DO NOT USE_Case Formulas'!A559,"OK",NA()))</f>
        <v>#N/A</v>
      </c>
      <c r="L559" s="41" t="e">
        <f ca="1">IF('Case Data Entry'!L559&gt;'DO NOT USE_School Picklist'!$C$3,"Date last on school campus/facility cannot be a future date",IF('DO NOT USE_Case Formulas'!A559,IF(ISBLANK('Case Data Entry'!L559),"Date last on school campus/facility is required","OK"),NA()))</f>
        <v>#N/A</v>
      </c>
      <c r="M559" s="41" t="e">
        <f>IF(AND('DO NOT USE_Case Formulas'!A559,ISBLANK('Case Data Entry'!M559)),"Specific Place in the Location is required",IF(ISBLANK('Case Data Entry'!M559),NA(),"OK"))</f>
        <v>#N/A</v>
      </c>
      <c r="N559" s="41" t="e">
        <f>IF(LEN('Case Data Entry'!N559)&gt;50,"Parent/Guardian Name must be less than 50 characters",IF('DO NOT USE_Case Formulas'!A559,"OK",NA()))</f>
        <v>#N/A</v>
      </c>
      <c r="O559" s="41" t="e">
        <f>IF(NOT(ISBLANK('Case Data Entry'!O559)),IF(AND(ISNUMBER('Case Data Entry'!O559),LEFT('Case Data Entry'!O559,1)&lt;&gt;"1",LEN('Case Data Entry'!O559)=10),"OK","Phone number must be valid format"),IF('DO NOT USE_Case Formulas'!A559,"OK",NA()))</f>
        <v>#N/A</v>
      </c>
      <c r="P559" s="41" t="e">
        <f>IF(AND(NOT(ISBLANK('Case Data Entry'!P559)),ISNA(VLOOKUP('Case Data Entry'!P559,'DO NOT USE_School Picklist'!$E$3:$E$10,1,FALSE))),"Please select a value from the drop-down menu",IF('DO NOT USE_Case Formulas'!A559,"OK",NA()))</f>
        <v>#N/A</v>
      </c>
      <c r="Q559" s="41" t="e">
        <f>IF(AND(NOT(ISBLANK('Case Data Entry'!Q559)),ISNA(VLOOKUP('Case Data Entry'!Q559,'DO NOT USE_School Picklist'!$F$3:$F$16,1,FALSE))),"Please select a value from the drop-down menu",IF('DO NOT USE_Case Formulas'!A559,"OK",NA()))</f>
        <v>#N/A</v>
      </c>
      <c r="R559" s="41" t="e">
        <f>IF(LEN('Case Data Entry'!R559)&gt;100,"Classroom(s) must be less than 100 characters",IF('DO NOT USE_Case Formulas'!A559,"OK",NA()))</f>
        <v>#N/A</v>
      </c>
      <c r="S559" s="41" t="e">
        <f>IF(AND(NOT(ISBLANK('Case Data Entry'!S559)),ISNA(VLOOKUP('Case Data Entry'!S559,'DO NOT USE_School Picklist'!$S$3:$S$12,1,FALSE))),"Please select a value from the drop-down menu",IF('DO NOT USE_Case Formulas'!A559,"OK",NA()))</f>
        <v>#N/A</v>
      </c>
      <c r="T559" s="41" t="e">
        <f>IF(AND(NOT(ISBLANK('Case Data Entry'!T559)),ISNA(VLOOKUP('Case Data Entry'!T559,'DO NOT USE_School Picklist'!$S$3:$S$12,1,FALSE))),"Please select a value from the drop-down menu",IF('DO NOT USE_Case Formulas'!A559,"OK",NA()))</f>
        <v>#N/A</v>
      </c>
      <c r="U559" s="41" t="e">
        <f>IF(LEN('Case Data Entry'!U559)&gt;80,"Name of Education Group must be less than 80 characters",IF('DO NOT USE_Case Formulas'!A559,"OK",NA()))</f>
        <v>#N/A</v>
      </c>
      <c r="V559" s="41" t="e">
        <f>IF(AND(NOT(ISBLANK('Case Data Entry'!V559)),ISNA(VLOOKUP('Case Data Entry'!V559,'DO NOT USE_School Picklist'!$K$3:$K$6,1,FALSE))),"Please select a value from the drop-down menu",IF('DO NOT USE_Case Formulas'!A559,"OK",NA()))</f>
        <v>#N/A</v>
      </c>
      <c r="W559" s="41" t="e">
        <f>IF(AND('DO NOT USE_Case Formulas'!A559,ISBLANK('Case Data Entry'!W559)),"Has this person had symptoms? is required",IF(AND(NOT(ISBLANK('Case Data Entry'!W559)),ISNA(VLOOKUP('Case Data Entry'!W559,'DO NOT USE_School Picklist'!$D$3:$D$5,1,FALSE))),"Please select a value from the drop-down menu",IF(NOT(ISBLANK('Case Data Entry'!W559)),"OK",NA())))</f>
        <v>#N/A</v>
      </c>
      <c r="X559" s="41" t="e">
        <f>IF(AND('Case Data Entry'!W559='DO NOT USE_School Picklist'!$D$3,ISBLANK('Case Data Entry'!X559)),"Symptom Onset Date is required if Ever Symptomatic is Yes",IF('DO NOT USE_Case Formulas'!A559,"OK",NA()))</f>
        <v>#N/A</v>
      </c>
      <c r="Y559" s="41"/>
      <c r="Z559" s="41" t="e">
        <f ca="1">IF(AND('DO NOT USE_Case Formulas'!A559,ISBLANK('Case Data Entry'!Z559)),"Lab Result Test Date is required",IF('Case Data Entry'!Z559&gt;'DO NOT USE_School Picklist'!$C$3,"Test Date cannot be a future date",IF(NOT(ISBLANK('Case Data Entry'!Z559)),"OK",NA())))</f>
        <v>#N/A</v>
      </c>
      <c r="AA559" s="41" t="e">
        <f>IF(AND(NOT(ISBLANK('Case Data Entry'!AA559)),ISNA(VLOOKUP('Case Data Entry'!AA559,'DO NOT USE_School Picklist'!$R$3:$R$7,1,FALSE))),"Please select a value from the drop-down menu",IF('DO NOT USE_Case Formulas'!A559,"OK",NA()))</f>
        <v>#N/A</v>
      </c>
      <c r="AB559" s="41" t="e">
        <f>IF(AND(NOT(ISBLANK('Case Data Entry'!AB559)),ISNA(VLOOKUP('Case Data Entry'!AB559,'DO NOT USE_School Picklist'!$Q$3:$Q$8,1,FALSE))),"Please select a value from the drop-down menu",IF('DO NOT USE_Case Formulas'!A559,"OK",NA()))</f>
        <v>#N/A</v>
      </c>
    </row>
    <row r="560" spans="1:28" x14ac:dyDescent="0.25">
      <c r="A560" s="40" t="e">
        <f>IF('DO NOT USE_Case Formulas'!A560,IF('DO NOT USE_Case Formulas'!B560,"Not all required fields are completed","OK"),NA())</f>
        <v>#N/A</v>
      </c>
      <c r="B560" s="41" t="e">
        <f>IF(AND('DO NOT USE_Case Formulas'!A560,ISBLANK('Case Data Entry'!B560)),"First Name is required",IF(NOT(ISBLANK('Case Data Entry'!B560)),"OK",NA()))</f>
        <v>#N/A</v>
      </c>
      <c r="C560" s="41" t="e">
        <f>IF(AND('DO NOT USE_Case Formulas'!A560,ISBLANK('Case Data Entry'!C560)),"Last Name is required",IF(NOT(ISBLANK('Case Data Entry'!C560)),"OK",NA()))</f>
        <v>#N/A</v>
      </c>
      <c r="D560" s="41" t="e">
        <f>IF(AND('DO NOT USE_Case Formulas'!A560,ISBLANK('Case Data Entry'!D560)),"Birthdate is required",IF(NOT(ISBLANK('Case Data Entry'!D560)),"OK",NA()))</f>
        <v>#N/A</v>
      </c>
      <c r="E560" s="41" t="e">
        <f>IF(AND('DO NOT USE_Case Formulas'!A560,ISBLANK('Case Data Entry'!E560)),"Mobile Phone is required",IF(NOT(ISBLANK('Case Data Entry'!E560)),IF(AND(ISNUMBER(VALUE('Case Data Entry'!E560)),LEFT('Case Data Entry'!E560,1)&lt;&gt;"1",LEN('Case Data Entry'!E560)=10),"OK","Phone number must be valid format"),NA()))</f>
        <v>#N/A</v>
      </c>
      <c r="F560" s="41" t="e">
        <f>IF(LEN('Case Data Entry'!F560)&gt;255,"Home Street Address must be less than 255 characters",IF('DO NOT USE_Case Formulas'!A560,"OK",NA()))</f>
        <v>#N/A</v>
      </c>
      <c r="G560" s="41" t="e">
        <f>IF(LEN('Case Data Entry'!G560)&gt;40,"City must be less than 40 characters",IF('DO NOT USE_Case Formulas'!A560,"OK",NA()))</f>
        <v>#N/A</v>
      </c>
      <c r="H560" s="41" t="e">
        <f>IF(AND(NOT(ISBLANK('Case Data Entry'!H560)),ISNA(VLOOKUP('Case Data Entry'!H560,'DO NOT USE_School Picklist'!$P$3:$P$52,1,FALSE))),"Please select a value from the drop-down menu",IF('DO NOT USE_Case Formulas'!A560,"OK",NA()))</f>
        <v>#N/A</v>
      </c>
      <c r="I560" s="41" t="e">
        <f>IF(AND('DO NOT USE_Case Formulas'!A560,ISBLANK('Case Data Entry'!I560)),"Zip is required",IF(ISBLANK('Case Data Entry'!I560),NA(),"OK"))</f>
        <v>#N/A</v>
      </c>
      <c r="J560" s="41" t="e">
        <f>IF(AND('DO NOT USE_Case Formulas'!A560,ISBLANK('Case Data Entry'!J560)),"Student or Staff? is required",IF(ISBLANK('Case Data Entry'!J560),NA(),IF(ISNA(VLOOKUP('Case Data Entry'!J560,'DO NOT USE_School Picklist'!$B$3:$B$6,1,FALSE)),"Please select a value from the drop-down menu","OK")))</f>
        <v>#N/A</v>
      </c>
      <c r="K560" s="41" t="e">
        <f>IF(AND('Case Data Entry'!J560='DO NOT USE_School Picklist'!$B$4,ISBLANK('Case Data Entry'!K560)),"Occupation/Job Title is required if Student or Staff? is Yes, staff/faculty or volunteer",IF('DO NOT USE_Case Formulas'!A560,"OK",NA()))</f>
        <v>#N/A</v>
      </c>
      <c r="L560" s="41" t="e">
        <f ca="1">IF('Case Data Entry'!L560&gt;'DO NOT USE_School Picklist'!$C$3,"Date last on school campus/facility cannot be a future date",IF('DO NOT USE_Case Formulas'!A560,IF(ISBLANK('Case Data Entry'!L560),"Date last on school campus/facility is required","OK"),NA()))</f>
        <v>#N/A</v>
      </c>
      <c r="M560" s="41" t="e">
        <f>IF(AND('DO NOT USE_Case Formulas'!A560,ISBLANK('Case Data Entry'!M560)),"Specific Place in the Location is required",IF(ISBLANK('Case Data Entry'!M560),NA(),"OK"))</f>
        <v>#N/A</v>
      </c>
      <c r="N560" s="41" t="e">
        <f>IF(LEN('Case Data Entry'!N560)&gt;50,"Parent/Guardian Name must be less than 50 characters",IF('DO NOT USE_Case Formulas'!A560,"OK",NA()))</f>
        <v>#N/A</v>
      </c>
      <c r="O560" s="41" t="e">
        <f>IF(NOT(ISBLANK('Case Data Entry'!O560)),IF(AND(ISNUMBER('Case Data Entry'!O560),LEFT('Case Data Entry'!O560,1)&lt;&gt;"1",LEN('Case Data Entry'!O560)=10),"OK","Phone number must be valid format"),IF('DO NOT USE_Case Formulas'!A560,"OK",NA()))</f>
        <v>#N/A</v>
      </c>
      <c r="P560" s="41" t="e">
        <f>IF(AND(NOT(ISBLANK('Case Data Entry'!P560)),ISNA(VLOOKUP('Case Data Entry'!P560,'DO NOT USE_School Picklist'!$E$3:$E$10,1,FALSE))),"Please select a value from the drop-down menu",IF('DO NOT USE_Case Formulas'!A560,"OK",NA()))</f>
        <v>#N/A</v>
      </c>
      <c r="Q560" s="41" t="e">
        <f>IF(AND(NOT(ISBLANK('Case Data Entry'!Q560)),ISNA(VLOOKUP('Case Data Entry'!Q560,'DO NOT USE_School Picklist'!$F$3:$F$16,1,FALSE))),"Please select a value from the drop-down menu",IF('DO NOT USE_Case Formulas'!A560,"OK",NA()))</f>
        <v>#N/A</v>
      </c>
      <c r="R560" s="41" t="e">
        <f>IF(LEN('Case Data Entry'!R560)&gt;100,"Classroom(s) must be less than 100 characters",IF('DO NOT USE_Case Formulas'!A560,"OK",NA()))</f>
        <v>#N/A</v>
      </c>
      <c r="S560" s="41" t="e">
        <f>IF(AND(NOT(ISBLANK('Case Data Entry'!S560)),ISNA(VLOOKUP('Case Data Entry'!S560,'DO NOT USE_School Picklist'!$S$3:$S$12,1,FALSE))),"Please select a value from the drop-down menu",IF('DO NOT USE_Case Formulas'!A560,"OK",NA()))</f>
        <v>#N/A</v>
      </c>
      <c r="T560" s="41" t="e">
        <f>IF(AND(NOT(ISBLANK('Case Data Entry'!T560)),ISNA(VLOOKUP('Case Data Entry'!T560,'DO NOT USE_School Picklist'!$S$3:$S$12,1,FALSE))),"Please select a value from the drop-down menu",IF('DO NOT USE_Case Formulas'!A560,"OK",NA()))</f>
        <v>#N/A</v>
      </c>
      <c r="U560" s="41" t="e">
        <f>IF(LEN('Case Data Entry'!U560)&gt;80,"Name of Education Group must be less than 80 characters",IF('DO NOT USE_Case Formulas'!A560,"OK",NA()))</f>
        <v>#N/A</v>
      </c>
      <c r="V560" s="41" t="e">
        <f>IF(AND(NOT(ISBLANK('Case Data Entry'!V560)),ISNA(VLOOKUP('Case Data Entry'!V560,'DO NOT USE_School Picklist'!$K$3:$K$6,1,FALSE))),"Please select a value from the drop-down menu",IF('DO NOT USE_Case Formulas'!A560,"OK",NA()))</f>
        <v>#N/A</v>
      </c>
      <c r="W560" s="41" t="e">
        <f>IF(AND('DO NOT USE_Case Formulas'!A560,ISBLANK('Case Data Entry'!W560)),"Has this person had symptoms? is required",IF(AND(NOT(ISBLANK('Case Data Entry'!W560)),ISNA(VLOOKUP('Case Data Entry'!W560,'DO NOT USE_School Picklist'!$D$3:$D$5,1,FALSE))),"Please select a value from the drop-down menu",IF(NOT(ISBLANK('Case Data Entry'!W560)),"OK",NA())))</f>
        <v>#N/A</v>
      </c>
      <c r="X560" s="41" t="e">
        <f>IF(AND('Case Data Entry'!W560='DO NOT USE_School Picklist'!$D$3,ISBLANK('Case Data Entry'!X560)),"Symptom Onset Date is required if Ever Symptomatic is Yes",IF('DO NOT USE_Case Formulas'!A560,"OK",NA()))</f>
        <v>#N/A</v>
      </c>
      <c r="Y560" s="41"/>
      <c r="Z560" s="41" t="e">
        <f ca="1">IF(AND('DO NOT USE_Case Formulas'!A560,ISBLANK('Case Data Entry'!Z560)),"Lab Result Test Date is required",IF('Case Data Entry'!Z560&gt;'DO NOT USE_School Picklist'!$C$3,"Test Date cannot be a future date",IF(NOT(ISBLANK('Case Data Entry'!Z560)),"OK",NA())))</f>
        <v>#N/A</v>
      </c>
      <c r="AA560" s="41" t="e">
        <f>IF(AND(NOT(ISBLANK('Case Data Entry'!AA560)),ISNA(VLOOKUP('Case Data Entry'!AA560,'DO NOT USE_School Picklist'!$R$3:$R$7,1,FALSE))),"Please select a value from the drop-down menu",IF('DO NOT USE_Case Formulas'!A560,"OK",NA()))</f>
        <v>#N/A</v>
      </c>
      <c r="AB560" s="41" t="e">
        <f>IF(AND(NOT(ISBLANK('Case Data Entry'!AB560)),ISNA(VLOOKUP('Case Data Entry'!AB560,'DO NOT USE_School Picklist'!$Q$3:$Q$8,1,FALSE))),"Please select a value from the drop-down menu",IF('DO NOT USE_Case Formulas'!A560,"OK",NA()))</f>
        <v>#N/A</v>
      </c>
    </row>
    <row r="561" spans="1:28" x14ac:dyDescent="0.25">
      <c r="A561" s="40" t="e">
        <f>IF('DO NOT USE_Case Formulas'!A561,IF('DO NOT USE_Case Formulas'!B561,"Not all required fields are completed","OK"),NA())</f>
        <v>#N/A</v>
      </c>
      <c r="B561" s="41" t="e">
        <f>IF(AND('DO NOT USE_Case Formulas'!A561,ISBLANK('Case Data Entry'!B561)),"First Name is required",IF(NOT(ISBLANK('Case Data Entry'!B561)),"OK",NA()))</f>
        <v>#N/A</v>
      </c>
      <c r="C561" s="41" t="e">
        <f>IF(AND('DO NOT USE_Case Formulas'!A561,ISBLANK('Case Data Entry'!C561)),"Last Name is required",IF(NOT(ISBLANK('Case Data Entry'!C561)),"OK",NA()))</f>
        <v>#N/A</v>
      </c>
      <c r="D561" s="41" t="e">
        <f>IF(AND('DO NOT USE_Case Formulas'!A561,ISBLANK('Case Data Entry'!D561)),"Birthdate is required",IF(NOT(ISBLANK('Case Data Entry'!D561)),"OK",NA()))</f>
        <v>#N/A</v>
      </c>
      <c r="E561" s="41" t="e">
        <f>IF(AND('DO NOT USE_Case Formulas'!A561,ISBLANK('Case Data Entry'!E561)),"Mobile Phone is required",IF(NOT(ISBLANK('Case Data Entry'!E561)),IF(AND(ISNUMBER(VALUE('Case Data Entry'!E561)),LEFT('Case Data Entry'!E561,1)&lt;&gt;"1",LEN('Case Data Entry'!E561)=10),"OK","Phone number must be valid format"),NA()))</f>
        <v>#N/A</v>
      </c>
      <c r="F561" s="41" t="e">
        <f>IF(LEN('Case Data Entry'!F561)&gt;255,"Home Street Address must be less than 255 characters",IF('DO NOT USE_Case Formulas'!A561,"OK",NA()))</f>
        <v>#N/A</v>
      </c>
      <c r="G561" s="41" t="e">
        <f>IF(LEN('Case Data Entry'!G561)&gt;40,"City must be less than 40 characters",IF('DO NOT USE_Case Formulas'!A561,"OK",NA()))</f>
        <v>#N/A</v>
      </c>
      <c r="H561" s="41" t="e">
        <f>IF(AND(NOT(ISBLANK('Case Data Entry'!H561)),ISNA(VLOOKUP('Case Data Entry'!H561,'DO NOT USE_School Picklist'!$P$3:$P$52,1,FALSE))),"Please select a value from the drop-down menu",IF('DO NOT USE_Case Formulas'!A561,"OK",NA()))</f>
        <v>#N/A</v>
      </c>
      <c r="I561" s="41" t="e">
        <f>IF(AND('DO NOT USE_Case Formulas'!A561,ISBLANK('Case Data Entry'!I561)),"Zip is required",IF(ISBLANK('Case Data Entry'!I561),NA(),"OK"))</f>
        <v>#N/A</v>
      </c>
      <c r="J561" s="41" t="e">
        <f>IF(AND('DO NOT USE_Case Formulas'!A561,ISBLANK('Case Data Entry'!J561)),"Student or Staff? is required",IF(ISBLANK('Case Data Entry'!J561),NA(),IF(ISNA(VLOOKUP('Case Data Entry'!J561,'DO NOT USE_School Picklist'!$B$3:$B$6,1,FALSE)),"Please select a value from the drop-down menu","OK")))</f>
        <v>#N/A</v>
      </c>
      <c r="K561" s="41" t="e">
        <f>IF(AND('Case Data Entry'!J561='DO NOT USE_School Picklist'!$B$4,ISBLANK('Case Data Entry'!K561)),"Occupation/Job Title is required if Student or Staff? is Yes, staff/faculty or volunteer",IF('DO NOT USE_Case Formulas'!A561,"OK",NA()))</f>
        <v>#N/A</v>
      </c>
      <c r="L561" s="41" t="e">
        <f ca="1">IF('Case Data Entry'!L561&gt;'DO NOT USE_School Picklist'!$C$3,"Date last on school campus/facility cannot be a future date",IF('DO NOT USE_Case Formulas'!A561,IF(ISBLANK('Case Data Entry'!L561),"Date last on school campus/facility is required","OK"),NA()))</f>
        <v>#N/A</v>
      </c>
      <c r="M561" s="41" t="e">
        <f>IF(AND('DO NOT USE_Case Formulas'!A561,ISBLANK('Case Data Entry'!M561)),"Specific Place in the Location is required",IF(ISBLANK('Case Data Entry'!M561),NA(),"OK"))</f>
        <v>#N/A</v>
      </c>
      <c r="N561" s="41" t="e">
        <f>IF(LEN('Case Data Entry'!N561)&gt;50,"Parent/Guardian Name must be less than 50 characters",IF('DO NOT USE_Case Formulas'!A561,"OK",NA()))</f>
        <v>#N/A</v>
      </c>
      <c r="O561" s="41" t="e">
        <f>IF(NOT(ISBLANK('Case Data Entry'!O561)),IF(AND(ISNUMBER('Case Data Entry'!O561),LEFT('Case Data Entry'!O561,1)&lt;&gt;"1",LEN('Case Data Entry'!O561)=10),"OK","Phone number must be valid format"),IF('DO NOT USE_Case Formulas'!A561,"OK",NA()))</f>
        <v>#N/A</v>
      </c>
      <c r="P561" s="41" t="e">
        <f>IF(AND(NOT(ISBLANK('Case Data Entry'!P561)),ISNA(VLOOKUP('Case Data Entry'!P561,'DO NOT USE_School Picklist'!$E$3:$E$10,1,FALSE))),"Please select a value from the drop-down menu",IF('DO NOT USE_Case Formulas'!A561,"OK",NA()))</f>
        <v>#N/A</v>
      </c>
      <c r="Q561" s="41" t="e">
        <f>IF(AND(NOT(ISBLANK('Case Data Entry'!Q561)),ISNA(VLOOKUP('Case Data Entry'!Q561,'DO NOT USE_School Picklist'!$F$3:$F$16,1,FALSE))),"Please select a value from the drop-down menu",IF('DO NOT USE_Case Formulas'!A561,"OK",NA()))</f>
        <v>#N/A</v>
      </c>
      <c r="R561" s="41" t="e">
        <f>IF(LEN('Case Data Entry'!R561)&gt;100,"Classroom(s) must be less than 100 characters",IF('DO NOT USE_Case Formulas'!A561,"OK",NA()))</f>
        <v>#N/A</v>
      </c>
      <c r="S561" s="41" t="e">
        <f>IF(AND(NOT(ISBLANK('Case Data Entry'!S561)),ISNA(VLOOKUP('Case Data Entry'!S561,'DO NOT USE_School Picklist'!$S$3:$S$12,1,FALSE))),"Please select a value from the drop-down menu",IF('DO NOT USE_Case Formulas'!A561,"OK",NA()))</f>
        <v>#N/A</v>
      </c>
      <c r="T561" s="41" t="e">
        <f>IF(AND(NOT(ISBLANK('Case Data Entry'!T561)),ISNA(VLOOKUP('Case Data Entry'!T561,'DO NOT USE_School Picklist'!$S$3:$S$12,1,FALSE))),"Please select a value from the drop-down menu",IF('DO NOT USE_Case Formulas'!A561,"OK",NA()))</f>
        <v>#N/A</v>
      </c>
      <c r="U561" s="41" t="e">
        <f>IF(LEN('Case Data Entry'!U561)&gt;80,"Name of Education Group must be less than 80 characters",IF('DO NOT USE_Case Formulas'!A561,"OK",NA()))</f>
        <v>#N/A</v>
      </c>
      <c r="V561" s="41" t="e">
        <f>IF(AND(NOT(ISBLANK('Case Data Entry'!V561)),ISNA(VLOOKUP('Case Data Entry'!V561,'DO NOT USE_School Picklist'!$K$3:$K$6,1,FALSE))),"Please select a value from the drop-down menu",IF('DO NOT USE_Case Formulas'!A561,"OK",NA()))</f>
        <v>#N/A</v>
      </c>
      <c r="W561" s="41" t="e">
        <f>IF(AND('DO NOT USE_Case Formulas'!A561,ISBLANK('Case Data Entry'!W561)),"Has this person had symptoms? is required",IF(AND(NOT(ISBLANK('Case Data Entry'!W561)),ISNA(VLOOKUP('Case Data Entry'!W561,'DO NOT USE_School Picklist'!$D$3:$D$5,1,FALSE))),"Please select a value from the drop-down menu",IF(NOT(ISBLANK('Case Data Entry'!W561)),"OK",NA())))</f>
        <v>#N/A</v>
      </c>
      <c r="X561" s="41" t="e">
        <f>IF(AND('Case Data Entry'!W561='DO NOT USE_School Picklist'!$D$3,ISBLANK('Case Data Entry'!X561)),"Symptom Onset Date is required if Ever Symptomatic is Yes",IF('DO NOT USE_Case Formulas'!A561,"OK",NA()))</f>
        <v>#N/A</v>
      </c>
      <c r="Y561" s="41"/>
      <c r="Z561" s="41" t="e">
        <f ca="1">IF(AND('DO NOT USE_Case Formulas'!A561,ISBLANK('Case Data Entry'!Z561)),"Lab Result Test Date is required",IF('Case Data Entry'!Z561&gt;'DO NOT USE_School Picklist'!$C$3,"Test Date cannot be a future date",IF(NOT(ISBLANK('Case Data Entry'!Z561)),"OK",NA())))</f>
        <v>#N/A</v>
      </c>
      <c r="AA561" s="41" t="e">
        <f>IF(AND(NOT(ISBLANK('Case Data Entry'!AA561)),ISNA(VLOOKUP('Case Data Entry'!AA561,'DO NOT USE_School Picklist'!$R$3:$R$7,1,FALSE))),"Please select a value from the drop-down menu",IF('DO NOT USE_Case Formulas'!A561,"OK",NA()))</f>
        <v>#N/A</v>
      </c>
      <c r="AB561" s="41" t="e">
        <f>IF(AND(NOT(ISBLANK('Case Data Entry'!AB561)),ISNA(VLOOKUP('Case Data Entry'!AB561,'DO NOT USE_School Picklist'!$Q$3:$Q$8,1,FALSE))),"Please select a value from the drop-down menu",IF('DO NOT USE_Case Formulas'!A561,"OK",NA()))</f>
        <v>#N/A</v>
      </c>
    </row>
    <row r="562" spans="1:28" x14ac:dyDescent="0.25">
      <c r="A562" s="40" t="e">
        <f>IF('DO NOT USE_Case Formulas'!A562,IF('DO NOT USE_Case Formulas'!B562,"Not all required fields are completed","OK"),NA())</f>
        <v>#N/A</v>
      </c>
      <c r="B562" s="41" t="e">
        <f>IF(AND('DO NOT USE_Case Formulas'!A562,ISBLANK('Case Data Entry'!B562)),"First Name is required",IF(NOT(ISBLANK('Case Data Entry'!B562)),"OK",NA()))</f>
        <v>#N/A</v>
      </c>
      <c r="C562" s="41" t="e">
        <f>IF(AND('DO NOT USE_Case Formulas'!A562,ISBLANK('Case Data Entry'!C562)),"Last Name is required",IF(NOT(ISBLANK('Case Data Entry'!C562)),"OK",NA()))</f>
        <v>#N/A</v>
      </c>
      <c r="D562" s="41" t="e">
        <f>IF(AND('DO NOT USE_Case Formulas'!A562,ISBLANK('Case Data Entry'!D562)),"Birthdate is required",IF(NOT(ISBLANK('Case Data Entry'!D562)),"OK",NA()))</f>
        <v>#N/A</v>
      </c>
      <c r="E562" s="41" t="e">
        <f>IF(AND('DO NOT USE_Case Formulas'!A562,ISBLANK('Case Data Entry'!E562)),"Mobile Phone is required",IF(NOT(ISBLANK('Case Data Entry'!E562)),IF(AND(ISNUMBER(VALUE('Case Data Entry'!E562)),LEFT('Case Data Entry'!E562,1)&lt;&gt;"1",LEN('Case Data Entry'!E562)=10),"OK","Phone number must be valid format"),NA()))</f>
        <v>#N/A</v>
      </c>
      <c r="F562" s="41" t="e">
        <f>IF(LEN('Case Data Entry'!F562)&gt;255,"Home Street Address must be less than 255 characters",IF('DO NOT USE_Case Formulas'!A562,"OK",NA()))</f>
        <v>#N/A</v>
      </c>
      <c r="G562" s="41" t="e">
        <f>IF(LEN('Case Data Entry'!G562)&gt;40,"City must be less than 40 characters",IF('DO NOT USE_Case Formulas'!A562,"OK",NA()))</f>
        <v>#N/A</v>
      </c>
      <c r="H562" s="41" t="e">
        <f>IF(AND(NOT(ISBLANK('Case Data Entry'!H562)),ISNA(VLOOKUP('Case Data Entry'!H562,'DO NOT USE_School Picklist'!$P$3:$P$52,1,FALSE))),"Please select a value from the drop-down menu",IF('DO NOT USE_Case Formulas'!A562,"OK",NA()))</f>
        <v>#N/A</v>
      </c>
      <c r="I562" s="41" t="e">
        <f>IF(AND('DO NOT USE_Case Formulas'!A562,ISBLANK('Case Data Entry'!I562)),"Zip is required",IF(ISBLANK('Case Data Entry'!I562),NA(),"OK"))</f>
        <v>#N/A</v>
      </c>
      <c r="J562" s="41" t="e">
        <f>IF(AND('DO NOT USE_Case Formulas'!A562,ISBLANK('Case Data Entry'!J562)),"Student or Staff? is required",IF(ISBLANK('Case Data Entry'!J562),NA(),IF(ISNA(VLOOKUP('Case Data Entry'!J562,'DO NOT USE_School Picklist'!$B$3:$B$6,1,FALSE)),"Please select a value from the drop-down menu","OK")))</f>
        <v>#N/A</v>
      </c>
      <c r="K562" s="41" t="e">
        <f>IF(AND('Case Data Entry'!J562='DO NOT USE_School Picklist'!$B$4,ISBLANK('Case Data Entry'!K562)),"Occupation/Job Title is required if Student or Staff? is Yes, staff/faculty or volunteer",IF('DO NOT USE_Case Formulas'!A562,"OK",NA()))</f>
        <v>#N/A</v>
      </c>
      <c r="L562" s="41" t="e">
        <f ca="1">IF('Case Data Entry'!L562&gt;'DO NOT USE_School Picklist'!$C$3,"Date last on school campus/facility cannot be a future date",IF('DO NOT USE_Case Formulas'!A562,IF(ISBLANK('Case Data Entry'!L562),"Date last on school campus/facility is required","OK"),NA()))</f>
        <v>#N/A</v>
      </c>
      <c r="M562" s="41" t="e">
        <f>IF(AND('DO NOT USE_Case Formulas'!A562,ISBLANK('Case Data Entry'!M562)),"Specific Place in the Location is required",IF(ISBLANK('Case Data Entry'!M562),NA(),"OK"))</f>
        <v>#N/A</v>
      </c>
      <c r="N562" s="41" t="e">
        <f>IF(LEN('Case Data Entry'!N562)&gt;50,"Parent/Guardian Name must be less than 50 characters",IF('DO NOT USE_Case Formulas'!A562,"OK",NA()))</f>
        <v>#N/A</v>
      </c>
      <c r="O562" s="41" t="e">
        <f>IF(NOT(ISBLANK('Case Data Entry'!O562)),IF(AND(ISNUMBER('Case Data Entry'!O562),LEFT('Case Data Entry'!O562,1)&lt;&gt;"1",LEN('Case Data Entry'!O562)=10),"OK","Phone number must be valid format"),IF('DO NOT USE_Case Formulas'!A562,"OK",NA()))</f>
        <v>#N/A</v>
      </c>
      <c r="P562" s="41" t="e">
        <f>IF(AND(NOT(ISBLANK('Case Data Entry'!P562)),ISNA(VLOOKUP('Case Data Entry'!P562,'DO NOT USE_School Picklist'!$E$3:$E$10,1,FALSE))),"Please select a value from the drop-down menu",IF('DO NOT USE_Case Formulas'!A562,"OK",NA()))</f>
        <v>#N/A</v>
      </c>
      <c r="Q562" s="41" t="e">
        <f>IF(AND(NOT(ISBLANK('Case Data Entry'!Q562)),ISNA(VLOOKUP('Case Data Entry'!Q562,'DO NOT USE_School Picklist'!$F$3:$F$16,1,FALSE))),"Please select a value from the drop-down menu",IF('DO NOT USE_Case Formulas'!A562,"OK",NA()))</f>
        <v>#N/A</v>
      </c>
      <c r="R562" s="41" t="e">
        <f>IF(LEN('Case Data Entry'!R562)&gt;100,"Classroom(s) must be less than 100 characters",IF('DO NOT USE_Case Formulas'!A562,"OK",NA()))</f>
        <v>#N/A</v>
      </c>
      <c r="S562" s="41" t="e">
        <f>IF(AND(NOT(ISBLANK('Case Data Entry'!S562)),ISNA(VLOOKUP('Case Data Entry'!S562,'DO NOT USE_School Picklist'!$S$3:$S$12,1,FALSE))),"Please select a value from the drop-down menu",IF('DO NOT USE_Case Formulas'!A562,"OK",NA()))</f>
        <v>#N/A</v>
      </c>
      <c r="T562" s="41" t="e">
        <f>IF(AND(NOT(ISBLANK('Case Data Entry'!T562)),ISNA(VLOOKUP('Case Data Entry'!T562,'DO NOT USE_School Picklist'!$S$3:$S$12,1,FALSE))),"Please select a value from the drop-down menu",IF('DO NOT USE_Case Formulas'!A562,"OK",NA()))</f>
        <v>#N/A</v>
      </c>
      <c r="U562" s="41" t="e">
        <f>IF(LEN('Case Data Entry'!U562)&gt;80,"Name of Education Group must be less than 80 characters",IF('DO NOT USE_Case Formulas'!A562,"OK",NA()))</f>
        <v>#N/A</v>
      </c>
      <c r="V562" s="41" t="e">
        <f>IF(AND(NOT(ISBLANK('Case Data Entry'!V562)),ISNA(VLOOKUP('Case Data Entry'!V562,'DO NOT USE_School Picklist'!$K$3:$K$6,1,FALSE))),"Please select a value from the drop-down menu",IF('DO NOT USE_Case Formulas'!A562,"OK",NA()))</f>
        <v>#N/A</v>
      </c>
      <c r="W562" s="41" t="e">
        <f>IF(AND('DO NOT USE_Case Formulas'!A562,ISBLANK('Case Data Entry'!W562)),"Has this person had symptoms? is required",IF(AND(NOT(ISBLANK('Case Data Entry'!W562)),ISNA(VLOOKUP('Case Data Entry'!W562,'DO NOT USE_School Picklist'!$D$3:$D$5,1,FALSE))),"Please select a value from the drop-down menu",IF(NOT(ISBLANK('Case Data Entry'!W562)),"OK",NA())))</f>
        <v>#N/A</v>
      </c>
      <c r="X562" s="41" t="e">
        <f>IF(AND('Case Data Entry'!W562='DO NOT USE_School Picklist'!$D$3,ISBLANK('Case Data Entry'!X562)),"Symptom Onset Date is required if Ever Symptomatic is Yes",IF('DO NOT USE_Case Formulas'!A562,"OK",NA()))</f>
        <v>#N/A</v>
      </c>
      <c r="Y562" s="41"/>
      <c r="Z562" s="41" t="e">
        <f ca="1">IF(AND('DO NOT USE_Case Formulas'!A562,ISBLANK('Case Data Entry'!Z562)),"Lab Result Test Date is required",IF('Case Data Entry'!Z562&gt;'DO NOT USE_School Picklist'!$C$3,"Test Date cannot be a future date",IF(NOT(ISBLANK('Case Data Entry'!Z562)),"OK",NA())))</f>
        <v>#N/A</v>
      </c>
      <c r="AA562" s="41" t="e">
        <f>IF(AND(NOT(ISBLANK('Case Data Entry'!AA562)),ISNA(VLOOKUP('Case Data Entry'!AA562,'DO NOT USE_School Picklist'!$R$3:$R$7,1,FALSE))),"Please select a value from the drop-down menu",IF('DO NOT USE_Case Formulas'!A562,"OK",NA()))</f>
        <v>#N/A</v>
      </c>
      <c r="AB562" s="41" t="e">
        <f>IF(AND(NOT(ISBLANK('Case Data Entry'!AB562)),ISNA(VLOOKUP('Case Data Entry'!AB562,'DO NOT USE_School Picklist'!$Q$3:$Q$8,1,FALSE))),"Please select a value from the drop-down menu",IF('DO NOT USE_Case Formulas'!A562,"OK",NA()))</f>
        <v>#N/A</v>
      </c>
    </row>
    <row r="563" spans="1:28" x14ac:dyDescent="0.25">
      <c r="A563" s="40" t="e">
        <f>IF('DO NOT USE_Case Formulas'!A563,IF('DO NOT USE_Case Formulas'!B563,"Not all required fields are completed","OK"),NA())</f>
        <v>#N/A</v>
      </c>
      <c r="B563" s="41" t="e">
        <f>IF(AND('DO NOT USE_Case Formulas'!A563,ISBLANK('Case Data Entry'!B563)),"First Name is required",IF(NOT(ISBLANK('Case Data Entry'!B563)),"OK",NA()))</f>
        <v>#N/A</v>
      </c>
      <c r="C563" s="41" t="e">
        <f>IF(AND('DO NOT USE_Case Formulas'!A563,ISBLANK('Case Data Entry'!C563)),"Last Name is required",IF(NOT(ISBLANK('Case Data Entry'!C563)),"OK",NA()))</f>
        <v>#N/A</v>
      </c>
      <c r="D563" s="41" t="e">
        <f>IF(AND('DO NOT USE_Case Formulas'!A563,ISBLANK('Case Data Entry'!D563)),"Birthdate is required",IF(NOT(ISBLANK('Case Data Entry'!D563)),"OK",NA()))</f>
        <v>#N/A</v>
      </c>
      <c r="E563" s="41" t="e">
        <f>IF(AND('DO NOT USE_Case Formulas'!A563,ISBLANK('Case Data Entry'!E563)),"Mobile Phone is required",IF(NOT(ISBLANK('Case Data Entry'!E563)),IF(AND(ISNUMBER(VALUE('Case Data Entry'!E563)),LEFT('Case Data Entry'!E563,1)&lt;&gt;"1",LEN('Case Data Entry'!E563)=10),"OK","Phone number must be valid format"),NA()))</f>
        <v>#N/A</v>
      </c>
      <c r="F563" s="41" t="e">
        <f>IF(LEN('Case Data Entry'!F563)&gt;255,"Home Street Address must be less than 255 characters",IF('DO NOT USE_Case Formulas'!A563,"OK",NA()))</f>
        <v>#N/A</v>
      </c>
      <c r="G563" s="41" t="e">
        <f>IF(LEN('Case Data Entry'!G563)&gt;40,"City must be less than 40 characters",IF('DO NOT USE_Case Formulas'!A563,"OK",NA()))</f>
        <v>#N/A</v>
      </c>
      <c r="H563" s="41" t="e">
        <f>IF(AND(NOT(ISBLANK('Case Data Entry'!H563)),ISNA(VLOOKUP('Case Data Entry'!H563,'DO NOT USE_School Picklist'!$P$3:$P$52,1,FALSE))),"Please select a value from the drop-down menu",IF('DO NOT USE_Case Formulas'!A563,"OK",NA()))</f>
        <v>#N/A</v>
      </c>
      <c r="I563" s="41" t="e">
        <f>IF(AND('DO NOT USE_Case Formulas'!A563,ISBLANK('Case Data Entry'!I563)),"Zip is required",IF(ISBLANK('Case Data Entry'!I563),NA(),"OK"))</f>
        <v>#N/A</v>
      </c>
      <c r="J563" s="41" t="e">
        <f>IF(AND('DO NOT USE_Case Formulas'!A563,ISBLANK('Case Data Entry'!J563)),"Student or Staff? is required",IF(ISBLANK('Case Data Entry'!J563),NA(),IF(ISNA(VLOOKUP('Case Data Entry'!J563,'DO NOT USE_School Picklist'!$B$3:$B$6,1,FALSE)),"Please select a value from the drop-down menu","OK")))</f>
        <v>#N/A</v>
      </c>
      <c r="K563" s="41" t="e">
        <f>IF(AND('Case Data Entry'!J563='DO NOT USE_School Picklist'!$B$4,ISBLANK('Case Data Entry'!K563)),"Occupation/Job Title is required if Student or Staff? is Yes, staff/faculty or volunteer",IF('DO NOT USE_Case Formulas'!A563,"OK",NA()))</f>
        <v>#N/A</v>
      </c>
      <c r="L563" s="41" t="e">
        <f ca="1">IF('Case Data Entry'!L563&gt;'DO NOT USE_School Picklist'!$C$3,"Date last on school campus/facility cannot be a future date",IF('DO NOT USE_Case Formulas'!A563,IF(ISBLANK('Case Data Entry'!L563),"Date last on school campus/facility is required","OK"),NA()))</f>
        <v>#N/A</v>
      </c>
      <c r="M563" s="41" t="e">
        <f>IF(AND('DO NOT USE_Case Formulas'!A563,ISBLANK('Case Data Entry'!M563)),"Specific Place in the Location is required",IF(ISBLANK('Case Data Entry'!M563),NA(),"OK"))</f>
        <v>#N/A</v>
      </c>
      <c r="N563" s="41" t="e">
        <f>IF(LEN('Case Data Entry'!N563)&gt;50,"Parent/Guardian Name must be less than 50 characters",IF('DO NOT USE_Case Formulas'!A563,"OK",NA()))</f>
        <v>#N/A</v>
      </c>
      <c r="O563" s="41" t="e">
        <f>IF(NOT(ISBLANK('Case Data Entry'!O563)),IF(AND(ISNUMBER('Case Data Entry'!O563),LEFT('Case Data Entry'!O563,1)&lt;&gt;"1",LEN('Case Data Entry'!O563)=10),"OK","Phone number must be valid format"),IF('DO NOT USE_Case Formulas'!A563,"OK",NA()))</f>
        <v>#N/A</v>
      </c>
      <c r="P563" s="41" t="e">
        <f>IF(AND(NOT(ISBLANK('Case Data Entry'!P563)),ISNA(VLOOKUP('Case Data Entry'!P563,'DO NOT USE_School Picklist'!$E$3:$E$10,1,FALSE))),"Please select a value from the drop-down menu",IF('DO NOT USE_Case Formulas'!A563,"OK",NA()))</f>
        <v>#N/A</v>
      </c>
      <c r="Q563" s="41" t="e">
        <f>IF(AND(NOT(ISBLANK('Case Data Entry'!Q563)),ISNA(VLOOKUP('Case Data Entry'!Q563,'DO NOT USE_School Picklist'!$F$3:$F$16,1,FALSE))),"Please select a value from the drop-down menu",IF('DO NOT USE_Case Formulas'!A563,"OK",NA()))</f>
        <v>#N/A</v>
      </c>
      <c r="R563" s="41" t="e">
        <f>IF(LEN('Case Data Entry'!R563)&gt;100,"Classroom(s) must be less than 100 characters",IF('DO NOT USE_Case Formulas'!A563,"OK",NA()))</f>
        <v>#N/A</v>
      </c>
      <c r="S563" s="41" t="e">
        <f>IF(AND(NOT(ISBLANK('Case Data Entry'!S563)),ISNA(VLOOKUP('Case Data Entry'!S563,'DO NOT USE_School Picklist'!$S$3:$S$12,1,FALSE))),"Please select a value from the drop-down menu",IF('DO NOT USE_Case Formulas'!A563,"OK",NA()))</f>
        <v>#N/A</v>
      </c>
      <c r="T563" s="41" t="e">
        <f>IF(AND(NOT(ISBLANK('Case Data Entry'!T563)),ISNA(VLOOKUP('Case Data Entry'!T563,'DO NOT USE_School Picklist'!$S$3:$S$12,1,FALSE))),"Please select a value from the drop-down menu",IF('DO NOT USE_Case Formulas'!A563,"OK",NA()))</f>
        <v>#N/A</v>
      </c>
      <c r="U563" s="41" t="e">
        <f>IF(LEN('Case Data Entry'!U563)&gt;80,"Name of Education Group must be less than 80 characters",IF('DO NOT USE_Case Formulas'!A563,"OK",NA()))</f>
        <v>#N/A</v>
      </c>
      <c r="V563" s="41" t="e">
        <f>IF(AND(NOT(ISBLANK('Case Data Entry'!V563)),ISNA(VLOOKUP('Case Data Entry'!V563,'DO NOT USE_School Picklist'!$K$3:$K$6,1,FALSE))),"Please select a value from the drop-down menu",IF('DO NOT USE_Case Formulas'!A563,"OK",NA()))</f>
        <v>#N/A</v>
      </c>
      <c r="W563" s="41" t="e">
        <f>IF(AND('DO NOT USE_Case Formulas'!A563,ISBLANK('Case Data Entry'!W563)),"Has this person had symptoms? is required",IF(AND(NOT(ISBLANK('Case Data Entry'!W563)),ISNA(VLOOKUP('Case Data Entry'!W563,'DO NOT USE_School Picklist'!$D$3:$D$5,1,FALSE))),"Please select a value from the drop-down menu",IF(NOT(ISBLANK('Case Data Entry'!W563)),"OK",NA())))</f>
        <v>#N/A</v>
      </c>
      <c r="X563" s="41" t="e">
        <f>IF(AND('Case Data Entry'!W563='DO NOT USE_School Picklist'!$D$3,ISBLANK('Case Data Entry'!X563)),"Symptom Onset Date is required if Ever Symptomatic is Yes",IF('DO NOT USE_Case Formulas'!A563,"OK",NA()))</f>
        <v>#N/A</v>
      </c>
      <c r="Y563" s="41"/>
      <c r="Z563" s="41" t="e">
        <f ca="1">IF(AND('DO NOT USE_Case Formulas'!A563,ISBLANK('Case Data Entry'!Z563)),"Lab Result Test Date is required",IF('Case Data Entry'!Z563&gt;'DO NOT USE_School Picklist'!$C$3,"Test Date cannot be a future date",IF(NOT(ISBLANK('Case Data Entry'!Z563)),"OK",NA())))</f>
        <v>#N/A</v>
      </c>
      <c r="AA563" s="41" t="e">
        <f>IF(AND(NOT(ISBLANK('Case Data Entry'!AA563)),ISNA(VLOOKUP('Case Data Entry'!AA563,'DO NOT USE_School Picklist'!$R$3:$R$7,1,FALSE))),"Please select a value from the drop-down menu",IF('DO NOT USE_Case Formulas'!A563,"OK",NA()))</f>
        <v>#N/A</v>
      </c>
      <c r="AB563" s="41" t="e">
        <f>IF(AND(NOT(ISBLANK('Case Data Entry'!AB563)),ISNA(VLOOKUP('Case Data Entry'!AB563,'DO NOT USE_School Picklist'!$Q$3:$Q$8,1,FALSE))),"Please select a value from the drop-down menu",IF('DO NOT USE_Case Formulas'!A563,"OK",NA()))</f>
        <v>#N/A</v>
      </c>
    </row>
    <row r="564" spans="1:28" x14ac:dyDescent="0.25">
      <c r="A564" s="40" t="e">
        <f>IF('DO NOT USE_Case Formulas'!A564,IF('DO NOT USE_Case Formulas'!B564,"Not all required fields are completed","OK"),NA())</f>
        <v>#N/A</v>
      </c>
      <c r="B564" s="41" t="e">
        <f>IF(AND('DO NOT USE_Case Formulas'!A564,ISBLANK('Case Data Entry'!B564)),"First Name is required",IF(NOT(ISBLANK('Case Data Entry'!B564)),"OK",NA()))</f>
        <v>#N/A</v>
      </c>
      <c r="C564" s="41" t="e">
        <f>IF(AND('DO NOT USE_Case Formulas'!A564,ISBLANK('Case Data Entry'!C564)),"Last Name is required",IF(NOT(ISBLANK('Case Data Entry'!C564)),"OK",NA()))</f>
        <v>#N/A</v>
      </c>
      <c r="D564" s="41" t="e">
        <f>IF(AND('DO NOT USE_Case Formulas'!A564,ISBLANK('Case Data Entry'!D564)),"Birthdate is required",IF(NOT(ISBLANK('Case Data Entry'!D564)),"OK",NA()))</f>
        <v>#N/A</v>
      </c>
      <c r="E564" s="41" t="e">
        <f>IF(AND('DO NOT USE_Case Formulas'!A564,ISBLANK('Case Data Entry'!E564)),"Mobile Phone is required",IF(NOT(ISBLANK('Case Data Entry'!E564)),IF(AND(ISNUMBER(VALUE('Case Data Entry'!E564)),LEFT('Case Data Entry'!E564,1)&lt;&gt;"1",LEN('Case Data Entry'!E564)=10),"OK","Phone number must be valid format"),NA()))</f>
        <v>#N/A</v>
      </c>
      <c r="F564" s="41" t="e">
        <f>IF(LEN('Case Data Entry'!F564)&gt;255,"Home Street Address must be less than 255 characters",IF('DO NOT USE_Case Formulas'!A564,"OK",NA()))</f>
        <v>#N/A</v>
      </c>
      <c r="G564" s="41" t="e">
        <f>IF(LEN('Case Data Entry'!G564)&gt;40,"City must be less than 40 characters",IF('DO NOT USE_Case Formulas'!A564,"OK",NA()))</f>
        <v>#N/A</v>
      </c>
      <c r="H564" s="41" t="e">
        <f>IF(AND(NOT(ISBLANK('Case Data Entry'!H564)),ISNA(VLOOKUP('Case Data Entry'!H564,'DO NOT USE_School Picklist'!$P$3:$P$52,1,FALSE))),"Please select a value from the drop-down menu",IF('DO NOT USE_Case Formulas'!A564,"OK",NA()))</f>
        <v>#N/A</v>
      </c>
      <c r="I564" s="41" t="e">
        <f>IF(AND('DO NOT USE_Case Formulas'!A564,ISBLANK('Case Data Entry'!I564)),"Zip is required",IF(ISBLANK('Case Data Entry'!I564),NA(),"OK"))</f>
        <v>#N/A</v>
      </c>
      <c r="J564" s="41" t="e">
        <f>IF(AND('DO NOT USE_Case Formulas'!A564,ISBLANK('Case Data Entry'!J564)),"Student or Staff? is required",IF(ISBLANK('Case Data Entry'!J564),NA(),IF(ISNA(VLOOKUP('Case Data Entry'!J564,'DO NOT USE_School Picklist'!$B$3:$B$6,1,FALSE)),"Please select a value from the drop-down menu","OK")))</f>
        <v>#N/A</v>
      </c>
      <c r="K564" s="41" t="e">
        <f>IF(AND('Case Data Entry'!J564='DO NOT USE_School Picklist'!$B$4,ISBLANK('Case Data Entry'!K564)),"Occupation/Job Title is required if Student or Staff? is Yes, staff/faculty or volunteer",IF('DO NOT USE_Case Formulas'!A564,"OK",NA()))</f>
        <v>#N/A</v>
      </c>
      <c r="L564" s="41" t="e">
        <f ca="1">IF('Case Data Entry'!L564&gt;'DO NOT USE_School Picklist'!$C$3,"Date last on school campus/facility cannot be a future date",IF('DO NOT USE_Case Formulas'!A564,IF(ISBLANK('Case Data Entry'!L564),"Date last on school campus/facility is required","OK"),NA()))</f>
        <v>#N/A</v>
      </c>
      <c r="M564" s="41" t="e">
        <f>IF(AND('DO NOT USE_Case Formulas'!A564,ISBLANK('Case Data Entry'!M564)),"Specific Place in the Location is required",IF(ISBLANK('Case Data Entry'!M564),NA(),"OK"))</f>
        <v>#N/A</v>
      </c>
      <c r="N564" s="41" t="e">
        <f>IF(LEN('Case Data Entry'!N564)&gt;50,"Parent/Guardian Name must be less than 50 characters",IF('DO NOT USE_Case Formulas'!A564,"OK",NA()))</f>
        <v>#N/A</v>
      </c>
      <c r="O564" s="41" t="e">
        <f>IF(NOT(ISBLANK('Case Data Entry'!O564)),IF(AND(ISNUMBER('Case Data Entry'!O564),LEFT('Case Data Entry'!O564,1)&lt;&gt;"1",LEN('Case Data Entry'!O564)=10),"OK","Phone number must be valid format"),IF('DO NOT USE_Case Formulas'!A564,"OK",NA()))</f>
        <v>#N/A</v>
      </c>
      <c r="P564" s="41" t="e">
        <f>IF(AND(NOT(ISBLANK('Case Data Entry'!P564)),ISNA(VLOOKUP('Case Data Entry'!P564,'DO NOT USE_School Picklist'!$E$3:$E$10,1,FALSE))),"Please select a value from the drop-down menu",IF('DO NOT USE_Case Formulas'!A564,"OK",NA()))</f>
        <v>#N/A</v>
      </c>
      <c r="Q564" s="41" t="e">
        <f>IF(AND(NOT(ISBLANK('Case Data Entry'!Q564)),ISNA(VLOOKUP('Case Data Entry'!Q564,'DO NOT USE_School Picklist'!$F$3:$F$16,1,FALSE))),"Please select a value from the drop-down menu",IF('DO NOT USE_Case Formulas'!A564,"OK",NA()))</f>
        <v>#N/A</v>
      </c>
      <c r="R564" s="41" t="e">
        <f>IF(LEN('Case Data Entry'!R564)&gt;100,"Classroom(s) must be less than 100 characters",IF('DO NOT USE_Case Formulas'!A564,"OK",NA()))</f>
        <v>#N/A</v>
      </c>
      <c r="S564" s="41" t="e">
        <f>IF(AND(NOT(ISBLANK('Case Data Entry'!S564)),ISNA(VLOOKUP('Case Data Entry'!S564,'DO NOT USE_School Picklist'!$S$3:$S$12,1,FALSE))),"Please select a value from the drop-down menu",IF('DO NOT USE_Case Formulas'!A564,"OK",NA()))</f>
        <v>#N/A</v>
      </c>
      <c r="T564" s="41" t="e">
        <f>IF(AND(NOT(ISBLANK('Case Data Entry'!T564)),ISNA(VLOOKUP('Case Data Entry'!T564,'DO NOT USE_School Picklist'!$S$3:$S$12,1,FALSE))),"Please select a value from the drop-down menu",IF('DO NOT USE_Case Formulas'!A564,"OK",NA()))</f>
        <v>#N/A</v>
      </c>
      <c r="U564" s="41" t="e">
        <f>IF(LEN('Case Data Entry'!U564)&gt;80,"Name of Education Group must be less than 80 characters",IF('DO NOT USE_Case Formulas'!A564,"OK",NA()))</f>
        <v>#N/A</v>
      </c>
      <c r="V564" s="41" t="e">
        <f>IF(AND(NOT(ISBLANK('Case Data Entry'!V564)),ISNA(VLOOKUP('Case Data Entry'!V564,'DO NOT USE_School Picklist'!$K$3:$K$6,1,FALSE))),"Please select a value from the drop-down menu",IF('DO NOT USE_Case Formulas'!A564,"OK",NA()))</f>
        <v>#N/A</v>
      </c>
      <c r="W564" s="41" t="e">
        <f>IF(AND('DO NOT USE_Case Formulas'!A564,ISBLANK('Case Data Entry'!W564)),"Has this person had symptoms? is required",IF(AND(NOT(ISBLANK('Case Data Entry'!W564)),ISNA(VLOOKUP('Case Data Entry'!W564,'DO NOT USE_School Picklist'!$D$3:$D$5,1,FALSE))),"Please select a value from the drop-down menu",IF(NOT(ISBLANK('Case Data Entry'!W564)),"OK",NA())))</f>
        <v>#N/A</v>
      </c>
      <c r="X564" s="41" t="e">
        <f>IF(AND('Case Data Entry'!W564='DO NOT USE_School Picklist'!$D$3,ISBLANK('Case Data Entry'!X564)),"Symptom Onset Date is required if Ever Symptomatic is Yes",IF('DO NOT USE_Case Formulas'!A564,"OK",NA()))</f>
        <v>#N/A</v>
      </c>
      <c r="Y564" s="41"/>
      <c r="Z564" s="41" t="e">
        <f ca="1">IF(AND('DO NOT USE_Case Formulas'!A564,ISBLANK('Case Data Entry'!Z564)),"Lab Result Test Date is required",IF('Case Data Entry'!Z564&gt;'DO NOT USE_School Picklist'!$C$3,"Test Date cannot be a future date",IF(NOT(ISBLANK('Case Data Entry'!Z564)),"OK",NA())))</f>
        <v>#N/A</v>
      </c>
      <c r="AA564" s="41" t="e">
        <f>IF(AND(NOT(ISBLANK('Case Data Entry'!AA564)),ISNA(VLOOKUP('Case Data Entry'!AA564,'DO NOT USE_School Picklist'!$R$3:$R$7,1,FALSE))),"Please select a value from the drop-down menu",IF('DO NOT USE_Case Formulas'!A564,"OK",NA()))</f>
        <v>#N/A</v>
      </c>
      <c r="AB564" s="41" t="e">
        <f>IF(AND(NOT(ISBLANK('Case Data Entry'!AB564)),ISNA(VLOOKUP('Case Data Entry'!AB564,'DO NOT USE_School Picklist'!$Q$3:$Q$8,1,FALSE))),"Please select a value from the drop-down menu",IF('DO NOT USE_Case Formulas'!A564,"OK",NA()))</f>
        <v>#N/A</v>
      </c>
    </row>
    <row r="565" spans="1:28" x14ac:dyDescent="0.25">
      <c r="A565" s="40" t="e">
        <f>IF('DO NOT USE_Case Formulas'!A565,IF('DO NOT USE_Case Formulas'!B565,"Not all required fields are completed","OK"),NA())</f>
        <v>#N/A</v>
      </c>
      <c r="B565" s="41" t="e">
        <f>IF(AND('DO NOT USE_Case Formulas'!A565,ISBLANK('Case Data Entry'!B565)),"First Name is required",IF(NOT(ISBLANK('Case Data Entry'!B565)),"OK",NA()))</f>
        <v>#N/A</v>
      </c>
      <c r="C565" s="41" t="e">
        <f>IF(AND('DO NOT USE_Case Formulas'!A565,ISBLANK('Case Data Entry'!C565)),"Last Name is required",IF(NOT(ISBLANK('Case Data Entry'!C565)),"OK",NA()))</f>
        <v>#N/A</v>
      </c>
      <c r="D565" s="41" t="e">
        <f>IF(AND('DO NOT USE_Case Formulas'!A565,ISBLANK('Case Data Entry'!D565)),"Birthdate is required",IF(NOT(ISBLANK('Case Data Entry'!D565)),"OK",NA()))</f>
        <v>#N/A</v>
      </c>
      <c r="E565" s="41" t="e">
        <f>IF(AND('DO NOT USE_Case Formulas'!A565,ISBLANK('Case Data Entry'!E565)),"Mobile Phone is required",IF(NOT(ISBLANK('Case Data Entry'!E565)),IF(AND(ISNUMBER(VALUE('Case Data Entry'!E565)),LEFT('Case Data Entry'!E565,1)&lt;&gt;"1",LEN('Case Data Entry'!E565)=10),"OK","Phone number must be valid format"),NA()))</f>
        <v>#N/A</v>
      </c>
      <c r="F565" s="41" t="e">
        <f>IF(LEN('Case Data Entry'!F565)&gt;255,"Home Street Address must be less than 255 characters",IF('DO NOT USE_Case Formulas'!A565,"OK",NA()))</f>
        <v>#N/A</v>
      </c>
      <c r="G565" s="41" t="e">
        <f>IF(LEN('Case Data Entry'!G565)&gt;40,"City must be less than 40 characters",IF('DO NOT USE_Case Formulas'!A565,"OK",NA()))</f>
        <v>#N/A</v>
      </c>
      <c r="H565" s="41" t="e">
        <f>IF(AND(NOT(ISBLANK('Case Data Entry'!H565)),ISNA(VLOOKUP('Case Data Entry'!H565,'DO NOT USE_School Picklist'!$P$3:$P$52,1,FALSE))),"Please select a value from the drop-down menu",IF('DO NOT USE_Case Formulas'!A565,"OK",NA()))</f>
        <v>#N/A</v>
      </c>
      <c r="I565" s="41" t="e">
        <f>IF(AND('DO NOT USE_Case Formulas'!A565,ISBLANK('Case Data Entry'!I565)),"Zip is required",IF(ISBLANK('Case Data Entry'!I565),NA(),"OK"))</f>
        <v>#N/A</v>
      </c>
      <c r="J565" s="41" t="e">
        <f>IF(AND('DO NOT USE_Case Formulas'!A565,ISBLANK('Case Data Entry'!J565)),"Student or Staff? is required",IF(ISBLANK('Case Data Entry'!J565),NA(),IF(ISNA(VLOOKUP('Case Data Entry'!J565,'DO NOT USE_School Picklist'!$B$3:$B$6,1,FALSE)),"Please select a value from the drop-down menu","OK")))</f>
        <v>#N/A</v>
      </c>
      <c r="K565" s="41" t="e">
        <f>IF(AND('Case Data Entry'!J565='DO NOT USE_School Picklist'!$B$4,ISBLANK('Case Data Entry'!K565)),"Occupation/Job Title is required if Student or Staff? is Yes, staff/faculty or volunteer",IF('DO NOT USE_Case Formulas'!A565,"OK",NA()))</f>
        <v>#N/A</v>
      </c>
      <c r="L565" s="41" t="e">
        <f ca="1">IF('Case Data Entry'!L565&gt;'DO NOT USE_School Picklist'!$C$3,"Date last on school campus/facility cannot be a future date",IF('DO NOT USE_Case Formulas'!A565,IF(ISBLANK('Case Data Entry'!L565),"Date last on school campus/facility is required","OK"),NA()))</f>
        <v>#N/A</v>
      </c>
      <c r="M565" s="41" t="e">
        <f>IF(AND('DO NOT USE_Case Formulas'!A565,ISBLANK('Case Data Entry'!M565)),"Specific Place in the Location is required",IF(ISBLANK('Case Data Entry'!M565),NA(),"OK"))</f>
        <v>#N/A</v>
      </c>
      <c r="N565" s="41" t="e">
        <f>IF(LEN('Case Data Entry'!N565)&gt;50,"Parent/Guardian Name must be less than 50 characters",IF('DO NOT USE_Case Formulas'!A565,"OK",NA()))</f>
        <v>#N/A</v>
      </c>
      <c r="O565" s="41" t="e">
        <f>IF(NOT(ISBLANK('Case Data Entry'!O565)),IF(AND(ISNUMBER('Case Data Entry'!O565),LEFT('Case Data Entry'!O565,1)&lt;&gt;"1",LEN('Case Data Entry'!O565)=10),"OK","Phone number must be valid format"),IF('DO NOT USE_Case Formulas'!A565,"OK",NA()))</f>
        <v>#N/A</v>
      </c>
      <c r="P565" s="41" t="e">
        <f>IF(AND(NOT(ISBLANK('Case Data Entry'!P565)),ISNA(VLOOKUP('Case Data Entry'!P565,'DO NOT USE_School Picklist'!$E$3:$E$10,1,FALSE))),"Please select a value from the drop-down menu",IF('DO NOT USE_Case Formulas'!A565,"OK",NA()))</f>
        <v>#N/A</v>
      </c>
      <c r="Q565" s="41" t="e">
        <f>IF(AND(NOT(ISBLANK('Case Data Entry'!Q565)),ISNA(VLOOKUP('Case Data Entry'!Q565,'DO NOT USE_School Picklist'!$F$3:$F$16,1,FALSE))),"Please select a value from the drop-down menu",IF('DO NOT USE_Case Formulas'!A565,"OK",NA()))</f>
        <v>#N/A</v>
      </c>
      <c r="R565" s="41" t="e">
        <f>IF(LEN('Case Data Entry'!R565)&gt;100,"Classroom(s) must be less than 100 characters",IF('DO NOT USE_Case Formulas'!A565,"OK",NA()))</f>
        <v>#N/A</v>
      </c>
      <c r="S565" s="41" t="e">
        <f>IF(AND(NOT(ISBLANK('Case Data Entry'!S565)),ISNA(VLOOKUP('Case Data Entry'!S565,'DO NOT USE_School Picklist'!$S$3:$S$12,1,FALSE))),"Please select a value from the drop-down menu",IF('DO NOT USE_Case Formulas'!A565,"OK",NA()))</f>
        <v>#N/A</v>
      </c>
      <c r="T565" s="41" t="e">
        <f>IF(AND(NOT(ISBLANK('Case Data Entry'!T565)),ISNA(VLOOKUP('Case Data Entry'!T565,'DO NOT USE_School Picklist'!$S$3:$S$12,1,FALSE))),"Please select a value from the drop-down menu",IF('DO NOT USE_Case Formulas'!A565,"OK",NA()))</f>
        <v>#N/A</v>
      </c>
      <c r="U565" s="41" t="e">
        <f>IF(LEN('Case Data Entry'!U565)&gt;80,"Name of Education Group must be less than 80 characters",IF('DO NOT USE_Case Formulas'!A565,"OK",NA()))</f>
        <v>#N/A</v>
      </c>
      <c r="V565" s="41" t="e">
        <f>IF(AND(NOT(ISBLANK('Case Data Entry'!V565)),ISNA(VLOOKUP('Case Data Entry'!V565,'DO NOT USE_School Picklist'!$K$3:$K$6,1,FALSE))),"Please select a value from the drop-down menu",IF('DO NOT USE_Case Formulas'!A565,"OK",NA()))</f>
        <v>#N/A</v>
      </c>
      <c r="W565" s="41" t="e">
        <f>IF(AND('DO NOT USE_Case Formulas'!A565,ISBLANK('Case Data Entry'!W565)),"Has this person had symptoms? is required",IF(AND(NOT(ISBLANK('Case Data Entry'!W565)),ISNA(VLOOKUP('Case Data Entry'!W565,'DO NOT USE_School Picklist'!$D$3:$D$5,1,FALSE))),"Please select a value from the drop-down menu",IF(NOT(ISBLANK('Case Data Entry'!W565)),"OK",NA())))</f>
        <v>#N/A</v>
      </c>
      <c r="X565" s="41" t="e">
        <f>IF(AND('Case Data Entry'!W565='DO NOT USE_School Picklist'!$D$3,ISBLANK('Case Data Entry'!X565)),"Symptom Onset Date is required if Ever Symptomatic is Yes",IF('DO NOT USE_Case Formulas'!A565,"OK",NA()))</f>
        <v>#N/A</v>
      </c>
      <c r="Y565" s="41"/>
      <c r="Z565" s="41" t="e">
        <f ca="1">IF(AND('DO NOT USE_Case Formulas'!A565,ISBLANK('Case Data Entry'!Z565)),"Lab Result Test Date is required",IF('Case Data Entry'!Z565&gt;'DO NOT USE_School Picklist'!$C$3,"Test Date cannot be a future date",IF(NOT(ISBLANK('Case Data Entry'!Z565)),"OK",NA())))</f>
        <v>#N/A</v>
      </c>
      <c r="AA565" s="41" t="e">
        <f>IF(AND(NOT(ISBLANK('Case Data Entry'!AA565)),ISNA(VLOOKUP('Case Data Entry'!AA565,'DO NOT USE_School Picklist'!$R$3:$R$7,1,FALSE))),"Please select a value from the drop-down menu",IF('DO NOT USE_Case Formulas'!A565,"OK",NA()))</f>
        <v>#N/A</v>
      </c>
      <c r="AB565" s="41" t="e">
        <f>IF(AND(NOT(ISBLANK('Case Data Entry'!AB565)),ISNA(VLOOKUP('Case Data Entry'!AB565,'DO NOT USE_School Picklist'!$Q$3:$Q$8,1,FALSE))),"Please select a value from the drop-down menu",IF('DO NOT USE_Case Formulas'!A565,"OK",NA()))</f>
        <v>#N/A</v>
      </c>
    </row>
    <row r="566" spans="1:28" x14ac:dyDescent="0.25">
      <c r="A566" s="40" t="e">
        <f>IF('DO NOT USE_Case Formulas'!A566,IF('DO NOT USE_Case Formulas'!B566,"Not all required fields are completed","OK"),NA())</f>
        <v>#N/A</v>
      </c>
      <c r="B566" s="41" t="e">
        <f>IF(AND('DO NOT USE_Case Formulas'!A566,ISBLANK('Case Data Entry'!B566)),"First Name is required",IF(NOT(ISBLANK('Case Data Entry'!B566)),"OK",NA()))</f>
        <v>#N/A</v>
      </c>
      <c r="C566" s="41" t="e">
        <f>IF(AND('DO NOT USE_Case Formulas'!A566,ISBLANK('Case Data Entry'!C566)),"Last Name is required",IF(NOT(ISBLANK('Case Data Entry'!C566)),"OK",NA()))</f>
        <v>#N/A</v>
      </c>
      <c r="D566" s="41" t="e">
        <f>IF(AND('DO NOT USE_Case Formulas'!A566,ISBLANK('Case Data Entry'!D566)),"Birthdate is required",IF(NOT(ISBLANK('Case Data Entry'!D566)),"OK",NA()))</f>
        <v>#N/A</v>
      </c>
      <c r="E566" s="41" t="e">
        <f>IF(AND('DO NOT USE_Case Formulas'!A566,ISBLANK('Case Data Entry'!E566)),"Mobile Phone is required",IF(NOT(ISBLANK('Case Data Entry'!E566)),IF(AND(ISNUMBER(VALUE('Case Data Entry'!E566)),LEFT('Case Data Entry'!E566,1)&lt;&gt;"1",LEN('Case Data Entry'!E566)=10),"OK","Phone number must be valid format"),NA()))</f>
        <v>#N/A</v>
      </c>
      <c r="F566" s="41" t="e">
        <f>IF(LEN('Case Data Entry'!F566)&gt;255,"Home Street Address must be less than 255 characters",IF('DO NOT USE_Case Formulas'!A566,"OK",NA()))</f>
        <v>#N/A</v>
      </c>
      <c r="G566" s="41" t="e">
        <f>IF(LEN('Case Data Entry'!G566)&gt;40,"City must be less than 40 characters",IF('DO NOT USE_Case Formulas'!A566,"OK",NA()))</f>
        <v>#N/A</v>
      </c>
      <c r="H566" s="41" t="e">
        <f>IF(AND(NOT(ISBLANK('Case Data Entry'!H566)),ISNA(VLOOKUP('Case Data Entry'!H566,'DO NOT USE_School Picklist'!$P$3:$P$52,1,FALSE))),"Please select a value from the drop-down menu",IF('DO NOT USE_Case Formulas'!A566,"OK",NA()))</f>
        <v>#N/A</v>
      </c>
      <c r="I566" s="41" t="e">
        <f>IF(AND('DO NOT USE_Case Formulas'!A566,ISBLANK('Case Data Entry'!I566)),"Zip is required",IF(ISBLANK('Case Data Entry'!I566),NA(),"OK"))</f>
        <v>#N/A</v>
      </c>
      <c r="J566" s="41" t="e">
        <f>IF(AND('DO NOT USE_Case Formulas'!A566,ISBLANK('Case Data Entry'!J566)),"Student or Staff? is required",IF(ISBLANK('Case Data Entry'!J566),NA(),IF(ISNA(VLOOKUP('Case Data Entry'!J566,'DO NOT USE_School Picklist'!$B$3:$B$6,1,FALSE)),"Please select a value from the drop-down menu","OK")))</f>
        <v>#N/A</v>
      </c>
      <c r="K566" s="41" t="e">
        <f>IF(AND('Case Data Entry'!J566='DO NOT USE_School Picklist'!$B$4,ISBLANK('Case Data Entry'!K566)),"Occupation/Job Title is required if Student or Staff? is Yes, staff/faculty or volunteer",IF('DO NOT USE_Case Formulas'!A566,"OK",NA()))</f>
        <v>#N/A</v>
      </c>
      <c r="L566" s="41" t="e">
        <f ca="1">IF('Case Data Entry'!L566&gt;'DO NOT USE_School Picklist'!$C$3,"Date last on school campus/facility cannot be a future date",IF('DO NOT USE_Case Formulas'!A566,IF(ISBLANK('Case Data Entry'!L566),"Date last on school campus/facility is required","OK"),NA()))</f>
        <v>#N/A</v>
      </c>
      <c r="M566" s="41" t="e">
        <f>IF(AND('DO NOT USE_Case Formulas'!A566,ISBLANK('Case Data Entry'!M566)),"Specific Place in the Location is required",IF(ISBLANK('Case Data Entry'!M566),NA(),"OK"))</f>
        <v>#N/A</v>
      </c>
      <c r="N566" s="41" t="e">
        <f>IF(LEN('Case Data Entry'!N566)&gt;50,"Parent/Guardian Name must be less than 50 characters",IF('DO NOT USE_Case Formulas'!A566,"OK",NA()))</f>
        <v>#N/A</v>
      </c>
      <c r="O566" s="41" t="e">
        <f>IF(NOT(ISBLANK('Case Data Entry'!O566)),IF(AND(ISNUMBER('Case Data Entry'!O566),LEFT('Case Data Entry'!O566,1)&lt;&gt;"1",LEN('Case Data Entry'!O566)=10),"OK","Phone number must be valid format"),IF('DO NOT USE_Case Formulas'!A566,"OK",NA()))</f>
        <v>#N/A</v>
      </c>
      <c r="P566" s="41" t="e">
        <f>IF(AND(NOT(ISBLANK('Case Data Entry'!P566)),ISNA(VLOOKUP('Case Data Entry'!P566,'DO NOT USE_School Picklist'!$E$3:$E$10,1,FALSE))),"Please select a value from the drop-down menu",IF('DO NOT USE_Case Formulas'!A566,"OK",NA()))</f>
        <v>#N/A</v>
      </c>
      <c r="Q566" s="41" t="e">
        <f>IF(AND(NOT(ISBLANK('Case Data Entry'!Q566)),ISNA(VLOOKUP('Case Data Entry'!Q566,'DO NOT USE_School Picklist'!$F$3:$F$16,1,FALSE))),"Please select a value from the drop-down menu",IF('DO NOT USE_Case Formulas'!A566,"OK",NA()))</f>
        <v>#N/A</v>
      </c>
      <c r="R566" s="41" t="e">
        <f>IF(LEN('Case Data Entry'!R566)&gt;100,"Classroom(s) must be less than 100 characters",IF('DO NOT USE_Case Formulas'!A566,"OK",NA()))</f>
        <v>#N/A</v>
      </c>
      <c r="S566" s="41" t="e">
        <f>IF(AND(NOT(ISBLANK('Case Data Entry'!S566)),ISNA(VLOOKUP('Case Data Entry'!S566,'DO NOT USE_School Picklist'!$S$3:$S$12,1,FALSE))),"Please select a value from the drop-down menu",IF('DO NOT USE_Case Formulas'!A566,"OK",NA()))</f>
        <v>#N/A</v>
      </c>
      <c r="T566" s="41" t="e">
        <f>IF(AND(NOT(ISBLANK('Case Data Entry'!T566)),ISNA(VLOOKUP('Case Data Entry'!T566,'DO NOT USE_School Picklist'!$S$3:$S$12,1,FALSE))),"Please select a value from the drop-down menu",IF('DO NOT USE_Case Formulas'!A566,"OK",NA()))</f>
        <v>#N/A</v>
      </c>
      <c r="U566" s="41" t="e">
        <f>IF(LEN('Case Data Entry'!U566)&gt;80,"Name of Education Group must be less than 80 characters",IF('DO NOT USE_Case Formulas'!A566,"OK",NA()))</f>
        <v>#N/A</v>
      </c>
      <c r="V566" s="41" t="e">
        <f>IF(AND(NOT(ISBLANK('Case Data Entry'!V566)),ISNA(VLOOKUP('Case Data Entry'!V566,'DO NOT USE_School Picklist'!$K$3:$K$6,1,FALSE))),"Please select a value from the drop-down menu",IF('DO NOT USE_Case Formulas'!A566,"OK",NA()))</f>
        <v>#N/A</v>
      </c>
      <c r="W566" s="41" t="e">
        <f>IF(AND('DO NOT USE_Case Formulas'!A566,ISBLANK('Case Data Entry'!W566)),"Has this person had symptoms? is required",IF(AND(NOT(ISBLANK('Case Data Entry'!W566)),ISNA(VLOOKUP('Case Data Entry'!W566,'DO NOT USE_School Picklist'!$D$3:$D$5,1,FALSE))),"Please select a value from the drop-down menu",IF(NOT(ISBLANK('Case Data Entry'!W566)),"OK",NA())))</f>
        <v>#N/A</v>
      </c>
      <c r="X566" s="41" t="e">
        <f>IF(AND('Case Data Entry'!W566='DO NOT USE_School Picklist'!$D$3,ISBLANK('Case Data Entry'!X566)),"Symptom Onset Date is required if Ever Symptomatic is Yes",IF('DO NOT USE_Case Formulas'!A566,"OK",NA()))</f>
        <v>#N/A</v>
      </c>
      <c r="Y566" s="41"/>
      <c r="Z566" s="41" t="e">
        <f ca="1">IF(AND('DO NOT USE_Case Formulas'!A566,ISBLANK('Case Data Entry'!Z566)),"Lab Result Test Date is required",IF('Case Data Entry'!Z566&gt;'DO NOT USE_School Picklist'!$C$3,"Test Date cannot be a future date",IF(NOT(ISBLANK('Case Data Entry'!Z566)),"OK",NA())))</f>
        <v>#N/A</v>
      </c>
      <c r="AA566" s="41" t="e">
        <f>IF(AND(NOT(ISBLANK('Case Data Entry'!AA566)),ISNA(VLOOKUP('Case Data Entry'!AA566,'DO NOT USE_School Picklist'!$R$3:$R$7,1,FALSE))),"Please select a value from the drop-down menu",IF('DO NOT USE_Case Formulas'!A566,"OK",NA()))</f>
        <v>#N/A</v>
      </c>
      <c r="AB566" s="41" t="e">
        <f>IF(AND(NOT(ISBLANK('Case Data Entry'!AB566)),ISNA(VLOOKUP('Case Data Entry'!AB566,'DO NOT USE_School Picklist'!$Q$3:$Q$8,1,FALSE))),"Please select a value from the drop-down menu",IF('DO NOT USE_Case Formulas'!A566,"OK",NA()))</f>
        <v>#N/A</v>
      </c>
    </row>
    <row r="567" spans="1:28" x14ac:dyDescent="0.25">
      <c r="A567" s="40" t="e">
        <f>IF('DO NOT USE_Case Formulas'!A567,IF('DO NOT USE_Case Formulas'!B567,"Not all required fields are completed","OK"),NA())</f>
        <v>#N/A</v>
      </c>
      <c r="B567" s="41" t="e">
        <f>IF(AND('DO NOT USE_Case Formulas'!A567,ISBLANK('Case Data Entry'!B567)),"First Name is required",IF(NOT(ISBLANK('Case Data Entry'!B567)),"OK",NA()))</f>
        <v>#N/A</v>
      </c>
      <c r="C567" s="41" t="e">
        <f>IF(AND('DO NOT USE_Case Formulas'!A567,ISBLANK('Case Data Entry'!C567)),"Last Name is required",IF(NOT(ISBLANK('Case Data Entry'!C567)),"OK",NA()))</f>
        <v>#N/A</v>
      </c>
      <c r="D567" s="41" t="e">
        <f>IF(AND('DO NOT USE_Case Formulas'!A567,ISBLANK('Case Data Entry'!D567)),"Birthdate is required",IF(NOT(ISBLANK('Case Data Entry'!D567)),"OK",NA()))</f>
        <v>#N/A</v>
      </c>
      <c r="E567" s="41" t="e">
        <f>IF(AND('DO NOT USE_Case Formulas'!A567,ISBLANK('Case Data Entry'!E567)),"Mobile Phone is required",IF(NOT(ISBLANK('Case Data Entry'!E567)),IF(AND(ISNUMBER(VALUE('Case Data Entry'!E567)),LEFT('Case Data Entry'!E567,1)&lt;&gt;"1",LEN('Case Data Entry'!E567)=10),"OK","Phone number must be valid format"),NA()))</f>
        <v>#N/A</v>
      </c>
      <c r="F567" s="41" t="e">
        <f>IF(LEN('Case Data Entry'!F567)&gt;255,"Home Street Address must be less than 255 characters",IF('DO NOT USE_Case Formulas'!A567,"OK",NA()))</f>
        <v>#N/A</v>
      </c>
      <c r="G567" s="41" t="e">
        <f>IF(LEN('Case Data Entry'!G567)&gt;40,"City must be less than 40 characters",IF('DO NOT USE_Case Formulas'!A567,"OK",NA()))</f>
        <v>#N/A</v>
      </c>
      <c r="H567" s="41" t="e">
        <f>IF(AND(NOT(ISBLANK('Case Data Entry'!H567)),ISNA(VLOOKUP('Case Data Entry'!H567,'DO NOT USE_School Picklist'!$P$3:$P$52,1,FALSE))),"Please select a value from the drop-down menu",IF('DO NOT USE_Case Formulas'!A567,"OK",NA()))</f>
        <v>#N/A</v>
      </c>
      <c r="I567" s="41" t="e">
        <f>IF(AND('DO NOT USE_Case Formulas'!A567,ISBLANK('Case Data Entry'!I567)),"Zip is required",IF(ISBLANK('Case Data Entry'!I567),NA(),"OK"))</f>
        <v>#N/A</v>
      </c>
      <c r="J567" s="41" t="e">
        <f>IF(AND('DO NOT USE_Case Formulas'!A567,ISBLANK('Case Data Entry'!J567)),"Student or Staff? is required",IF(ISBLANK('Case Data Entry'!J567),NA(),IF(ISNA(VLOOKUP('Case Data Entry'!J567,'DO NOT USE_School Picklist'!$B$3:$B$6,1,FALSE)),"Please select a value from the drop-down menu","OK")))</f>
        <v>#N/A</v>
      </c>
      <c r="K567" s="41" t="e">
        <f>IF(AND('Case Data Entry'!J567='DO NOT USE_School Picklist'!$B$4,ISBLANK('Case Data Entry'!K567)),"Occupation/Job Title is required if Student or Staff? is Yes, staff/faculty or volunteer",IF('DO NOT USE_Case Formulas'!A567,"OK",NA()))</f>
        <v>#N/A</v>
      </c>
      <c r="L567" s="41" t="e">
        <f ca="1">IF('Case Data Entry'!L567&gt;'DO NOT USE_School Picklist'!$C$3,"Date last on school campus/facility cannot be a future date",IF('DO NOT USE_Case Formulas'!A567,IF(ISBLANK('Case Data Entry'!L567),"Date last on school campus/facility is required","OK"),NA()))</f>
        <v>#N/A</v>
      </c>
      <c r="M567" s="41" t="e">
        <f>IF(AND('DO NOT USE_Case Formulas'!A567,ISBLANK('Case Data Entry'!M567)),"Specific Place in the Location is required",IF(ISBLANK('Case Data Entry'!M567),NA(),"OK"))</f>
        <v>#N/A</v>
      </c>
      <c r="N567" s="41" t="e">
        <f>IF(LEN('Case Data Entry'!N567)&gt;50,"Parent/Guardian Name must be less than 50 characters",IF('DO NOT USE_Case Formulas'!A567,"OK",NA()))</f>
        <v>#N/A</v>
      </c>
      <c r="O567" s="41" t="e">
        <f>IF(NOT(ISBLANK('Case Data Entry'!O567)),IF(AND(ISNUMBER('Case Data Entry'!O567),LEFT('Case Data Entry'!O567,1)&lt;&gt;"1",LEN('Case Data Entry'!O567)=10),"OK","Phone number must be valid format"),IF('DO NOT USE_Case Formulas'!A567,"OK",NA()))</f>
        <v>#N/A</v>
      </c>
      <c r="P567" s="41" t="e">
        <f>IF(AND(NOT(ISBLANK('Case Data Entry'!P567)),ISNA(VLOOKUP('Case Data Entry'!P567,'DO NOT USE_School Picklist'!$E$3:$E$10,1,FALSE))),"Please select a value from the drop-down menu",IF('DO NOT USE_Case Formulas'!A567,"OK",NA()))</f>
        <v>#N/A</v>
      </c>
      <c r="Q567" s="41" t="e">
        <f>IF(AND(NOT(ISBLANK('Case Data Entry'!Q567)),ISNA(VLOOKUP('Case Data Entry'!Q567,'DO NOT USE_School Picklist'!$F$3:$F$16,1,FALSE))),"Please select a value from the drop-down menu",IF('DO NOT USE_Case Formulas'!A567,"OK",NA()))</f>
        <v>#N/A</v>
      </c>
      <c r="R567" s="41" t="e">
        <f>IF(LEN('Case Data Entry'!R567)&gt;100,"Classroom(s) must be less than 100 characters",IF('DO NOT USE_Case Formulas'!A567,"OK",NA()))</f>
        <v>#N/A</v>
      </c>
      <c r="S567" s="41" t="e">
        <f>IF(AND(NOT(ISBLANK('Case Data Entry'!S567)),ISNA(VLOOKUP('Case Data Entry'!S567,'DO NOT USE_School Picklist'!$S$3:$S$12,1,FALSE))),"Please select a value from the drop-down menu",IF('DO NOT USE_Case Formulas'!A567,"OK",NA()))</f>
        <v>#N/A</v>
      </c>
      <c r="T567" s="41" t="e">
        <f>IF(AND(NOT(ISBLANK('Case Data Entry'!T567)),ISNA(VLOOKUP('Case Data Entry'!T567,'DO NOT USE_School Picklist'!$S$3:$S$12,1,FALSE))),"Please select a value from the drop-down menu",IF('DO NOT USE_Case Formulas'!A567,"OK",NA()))</f>
        <v>#N/A</v>
      </c>
      <c r="U567" s="41" t="e">
        <f>IF(LEN('Case Data Entry'!U567)&gt;80,"Name of Education Group must be less than 80 characters",IF('DO NOT USE_Case Formulas'!A567,"OK",NA()))</f>
        <v>#N/A</v>
      </c>
      <c r="V567" s="41" t="e">
        <f>IF(AND(NOT(ISBLANK('Case Data Entry'!V567)),ISNA(VLOOKUP('Case Data Entry'!V567,'DO NOT USE_School Picklist'!$K$3:$K$6,1,FALSE))),"Please select a value from the drop-down menu",IF('DO NOT USE_Case Formulas'!A567,"OK",NA()))</f>
        <v>#N/A</v>
      </c>
      <c r="W567" s="41" t="e">
        <f>IF(AND('DO NOT USE_Case Formulas'!A567,ISBLANK('Case Data Entry'!W567)),"Has this person had symptoms? is required",IF(AND(NOT(ISBLANK('Case Data Entry'!W567)),ISNA(VLOOKUP('Case Data Entry'!W567,'DO NOT USE_School Picklist'!$D$3:$D$5,1,FALSE))),"Please select a value from the drop-down menu",IF(NOT(ISBLANK('Case Data Entry'!W567)),"OK",NA())))</f>
        <v>#N/A</v>
      </c>
      <c r="X567" s="41" t="e">
        <f>IF(AND('Case Data Entry'!W567='DO NOT USE_School Picklist'!$D$3,ISBLANK('Case Data Entry'!X567)),"Symptom Onset Date is required if Ever Symptomatic is Yes",IF('DO NOT USE_Case Formulas'!A567,"OK",NA()))</f>
        <v>#N/A</v>
      </c>
      <c r="Y567" s="41"/>
      <c r="Z567" s="41" t="e">
        <f ca="1">IF(AND('DO NOT USE_Case Formulas'!A567,ISBLANK('Case Data Entry'!Z567)),"Lab Result Test Date is required",IF('Case Data Entry'!Z567&gt;'DO NOT USE_School Picklist'!$C$3,"Test Date cannot be a future date",IF(NOT(ISBLANK('Case Data Entry'!Z567)),"OK",NA())))</f>
        <v>#N/A</v>
      </c>
      <c r="AA567" s="41" t="e">
        <f>IF(AND(NOT(ISBLANK('Case Data Entry'!AA567)),ISNA(VLOOKUP('Case Data Entry'!AA567,'DO NOT USE_School Picklist'!$R$3:$R$7,1,FALSE))),"Please select a value from the drop-down menu",IF('DO NOT USE_Case Formulas'!A567,"OK",NA()))</f>
        <v>#N/A</v>
      </c>
      <c r="AB567" s="41" t="e">
        <f>IF(AND(NOT(ISBLANK('Case Data Entry'!AB567)),ISNA(VLOOKUP('Case Data Entry'!AB567,'DO NOT USE_School Picklist'!$Q$3:$Q$8,1,FALSE))),"Please select a value from the drop-down menu",IF('DO NOT USE_Case Formulas'!A567,"OK",NA()))</f>
        <v>#N/A</v>
      </c>
    </row>
    <row r="568" spans="1:28" x14ac:dyDescent="0.25">
      <c r="A568" s="40" t="e">
        <f>IF('DO NOT USE_Case Formulas'!A568,IF('DO NOT USE_Case Formulas'!B568,"Not all required fields are completed","OK"),NA())</f>
        <v>#N/A</v>
      </c>
      <c r="B568" s="41" t="e">
        <f>IF(AND('DO NOT USE_Case Formulas'!A568,ISBLANK('Case Data Entry'!B568)),"First Name is required",IF(NOT(ISBLANK('Case Data Entry'!B568)),"OK",NA()))</f>
        <v>#N/A</v>
      </c>
      <c r="C568" s="41" t="e">
        <f>IF(AND('DO NOT USE_Case Formulas'!A568,ISBLANK('Case Data Entry'!C568)),"Last Name is required",IF(NOT(ISBLANK('Case Data Entry'!C568)),"OK",NA()))</f>
        <v>#N/A</v>
      </c>
      <c r="D568" s="41" t="e">
        <f>IF(AND('DO NOT USE_Case Formulas'!A568,ISBLANK('Case Data Entry'!D568)),"Birthdate is required",IF(NOT(ISBLANK('Case Data Entry'!D568)),"OK",NA()))</f>
        <v>#N/A</v>
      </c>
      <c r="E568" s="41" t="e">
        <f>IF(AND('DO NOT USE_Case Formulas'!A568,ISBLANK('Case Data Entry'!E568)),"Mobile Phone is required",IF(NOT(ISBLANK('Case Data Entry'!E568)),IF(AND(ISNUMBER(VALUE('Case Data Entry'!E568)),LEFT('Case Data Entry'!E568,1)&lt;&gt;"1",LEN('Case Data Entry'!E568)=10),"OK","Phone number must be valid format"),NA()))</f>
        <v>#N/A</v>
      </c>
      <c r="F568" s="41" t="e">
        <f>IF(LEN('Case Data Entry'!F568)&gt;255,"Home Street Address must be less than 255 characters",IF('DO NOT USE_Case Formulas'!A568,"OK",NA()))</f>
        <v>#N/A</v>
      </c>
      <c r="G568" s="41" t="e">
        <f>IF(LEN('Case Data Entry'!G568)&gt;40,"City must be less than 40 characters",IF('DO NOT USE_Case Formulas'!A568,"OK",NA()))</f>
        <v>#N/A</v>
      </c>
      <c r="H568" s="41" t="e">
        <f>IF(AND(NOT(ISBLANK('Case Data Entry'!H568)),ISNA(VLOOKUP('Case Data Entry'!H568,'DO NOT USE_School Picklist'!$P$3:$P$52,1,FALSE))),"Please select a value from the drop-down menu",IF('DO NOT USE_Case Formulas'!A568,"OK",NA()))</f>
        <v>#N/A</v>
      </c>
      <c r="I568" s="41" t="e">
        <f>IF(AND('DO NOT USE_Case Formulas'!A568,ISBLANK('Case Data Entry'!I568)),"Zip is required",IF(ISBLANK('Case Data Entry'!I568),NA(),"OK"))</f>
        <v>#N/A</v>
      </c>
      <c r="J568" s="41" t="e">
        <f>IF(AND('DO NOT USE_Case Formulas'!A568,ISBLANK('Case Data Entry'!J568)),"Student or Staff? is required",IF(ISBLANK('Case Data Entry'!J568),NA(),IF(ISNA(VLOOKUP('Case Data Entry'!J568,'DO NOT USE_School Picklist'!$B$3:$B$6,1,FALSE)),"Please select a value from the drop-down menu","OK")))</f>
        <v>#N/A</v>
      </c>
      <c r="K568" s="41" t="e">
        <f>IF(AND('Case Data Entry'!J568='DO NOT USE_School Picklist'!$B$4,ISBLANK('Case Data Entry'!K568)),"Occupation/Job Title is required if Student or Staff? is Yes, staff/faculty or volunteer",IF('DO NOT USE_Case Formulas'!A568,"OK",NA()))</f>
        <v>#N/A</v>
      </c>
      <c r="L568" s="41" t="e">
        <f ca="1">IF('Case Data Entry'!L568&gt;'DO NOT USE_School Picklist'!$C$3,"Date last on school campus/facility cannot be a future date",IF('DO NOT USE_Case Formulas'!A568,IF(ISBLANK('Case Data Entry'!L568),"Date last on school campus/facility is required","OK"),NA()))</f>
        <v>#N/A</v>
      </c>
      <c r="M568" s="41" t="e">
        <f>IF(AND('DO NOT USE_Case Formulas'!A568,ISBLANK('Case Data Entry'!M568)),"Specific Place in the Location is required",IF(ISBLANK('Case Data Entry'!M568),NA(),"OK"))</f>
        <v>#N/A</v>
      </c>
      <c r="N568" s="41" t="e">
        <f>IF(LEN('Case Data Entry'!N568)&gt;50,"Parent/Guardian Name must be less than 50 characters",IF('DO NOT USE_Case Formulas'!A568,"OK",NA()))</f>
        <v>#N/A</v>
      </c>
      <c r="O568" s="41" t="e">
        <f>IF(NOT(ISBLANK('Case Data Entry'!O568)),IF(AND(ISNUMBER('Case Data Entry'!O568),LEFT('Case Data Entry'!O568,1)&lt;&gt;"1",LEN('Case Data Entry'!O568)=10),"OK","Phone number must be valid format"),IF('DO NOT USE_Case Formulas'!A568,"OK",NA()))</f>
        <v>#N/A</v>
      </c>
      <c r="P568" s="41" t="e">
        <f>IF(AND(NOT(ISBLANK('Case Data Entry'!P568)),ISNA(VLOOKUP('Case Data Entry'!P568,'DO NOT USE_School Picklist'!$E$3:$E$10,1,FALSE))),"Please select a value from the drop-down menu",IF('DO NOT USE_Case Formulas'!A568,"OK",NA()))</f>
        <v>#N/A</v>
      </c>
      <c r="Q568" s="41" t="e">
        <f>IF(AND(NOT(ISBLANK('Case Data Entry'!Q568)),ISNA(VLOOKUP('Case Data Entry'!Q568,'DO NOT USE_School Picklist'!$F$3:$F$16,1,FALSE))),"Please select a value from the drop-down menu",IF('DO NOT USE_Case Formulas'!A568,"OK",NA()))</f>
        <v>#N/A</v>
      </c>
      <c r="R568" s="41" t="e">
        <f>IF(LEN('Case Data Entry'!R568)&gt;100,"Classroom(s) must be less than 100 characters",IF('DO NOT USE_Case Formulas'!A568,"OK",NA()))</f>
        <v>#N/A</v>
      </c>
      <c r="S568" s="41" t="e">
        <f>IF(AND(NOT(ISBLANK('Case Data Entry'!S568)),ISNA(VLOOKUP('Case Data Entry'!S568,'DO NOT USE_School Picklist'!$S$3:$S$12,1,FALSE))),"Please select a value from the drop-down menu",IF('DO NOT USE_Case Formulas'!A568,"OK",NA()))</f>
        <v>#N/A</v>
      </c>
      <c r="T568" s="41" t="e">
        <f>IF(AND(NOT(ISBLANK('Case Data Entry'!T568)),ISNA(VLOOKUP('Case Data Entry'!T568,'DO NOT USE_School Picklist'!$S$3:$S$12,1,FALSE))),"Please select a value from the drop-down menu",IF('DO NOT USE_Case Formulas'!A568,"OK",NA()))</f>
        <v>#N/A</v>
      </c>
      <c r="U568" s="41" t="e">
        <f>IF(LEN('Case Data Entry'!U568)&gt;80,"Name of Education Group must be less than 80 characters",IF('DO NOT USE_Case Formulas'!A568,"OK",NA()))</f>
        <v>#N/A</v>
      </c>
      <c r="V568" s="41" t="e">
        <f>IF(AND(NOT(ISBLANK('Case Data Entry'!V568)),ISNA(VLOOKUP('Case Data Entry'!V568,'DO NOT USE_School Picklist'!$K$3:$K$6,1,FALSE))),"Please select a value from the drop-down menu",IF('DO NOT USE_Case Formulas'!A568,"OK",NA()))</f>
        <v>#N/A</v>
      </c>
      <c r="W568" s="41" t="e">
        <f>IF(AND('DO NOT USE_Case Formulas'!A568,ISBLANK('Case Data Entry'!W568)),"Has this person had symptoms? is required",IF(AND(NOT(ISBLANK('Case Data Entry'!W568)),ISNA(VLOOKUP('Case Data Entry'!W568,'DO NOT USE_School Picklist'!$D$3:$D$5,1,FALSE))),"Please select a value from the drop-down menu",IF(NOT(ISBLANK('Case Data Entry'!W568)),"OK",NA())))</f>
        <v>#N/A</v>
      </c>
      <c r="X568" s="41" t="e">
        <f>IF(AND('Case Data Entry'!W568='DO NOT USE_School Picklist'!$D$3,ISBLANK('Case Data Entry'!X568)),"Symptom Onset Date is required if Ever Symptomatic is Yes",IF('DO NOT USE_Case Formulas'!A568,"OK",NA()))</f>
        <v>#N/A</v>
      </c>
      <c r="Y568" s="41"/>
      <c r="Z568" s="41" t="e">
        <f ca="1">IF(AND('DO NOT USE_Case Formulas'!A568,ISBLANK('Case Data Entry'!Z568)),"Lab Result Test Date is required",IF('Case Data Entry'!Z568&gt;'DO NOT USE_School Picklist'!$C$3,"Test Date cannot be a future date",IF(NOT(ISBLANK('Case Data Entry'!Z568)),"OK",NA())))</f>
        <v>#N/A</v>
      </c>
      <c r="AA568" s="41" t="e">
        <f>IF(AND(NOT(ISBLANK('Case Data Entry'!AA568)),ISNA(VLOOKUP('Case Data Entry'!AA568,'DO NOT USE_School Picklist'!$R$3:$R$7,1,FALSE))),"Please select a value from the drop-down menu",IF('DO NOT USE_Case Formulas'!A568,"OK",NA()))</f>
        <v>#N/A</v>
      </c>
      <c r="AB568" s="41" t="e">
        <f>IF(AND(NOT(ISBLANK('Case Data Entry'!AB568)),ISNA(VLOOKUP('Case Data Entry'!AB568,'DO NOT USE_School Picklist'!$Q$3:$Q$8,1,FALSE))),"Please select a value from the drop-down menu",IF('DO NOT USE_Case Formulas'!A568,"OK",NA()))</f>
        <v>#N/A</v>
      </c>
    </row>
    <row r="569" spans="1:28" x14ac:dyDescent="0.25">
      <c r="A569" s="40" t="e">
        <f>IF('DO NOT USE_Case Formulas'!A569,IF('DO NOT USE_Case Formulas'!B569,"Not all required fields are completed","OK"),NA())</f>
        <v>#N/A</v>
      </c>
      <c r="B569" s="41" t="e">
        <f>IF(AND('DO NOT USE_Case Formulas'!A569,ISBLANK('Case Data Entry'!B569)),"First Name is required",IF(NOT(ISBLANK('Case Data Entry'!B569)),"OK",NA()))</f>
        <v>#N/A</v>
      </c>
      <c r="C569" s="41" t="e">
        <f>IF(AND('DO NOT USE_Case Formulas'!A569,ISBLANK('Case Data Entry'!C569)),"Last Name is required",IF(NOT(ISBLANK('Case Data Entry'!C569)),"OK",NA()))</f>
        <v>#N/A</v>
      </c>
      <c r="D569" s="41" t="e">
        <f>IF(AND('DO NOT USE_Case Formulas'!A569,ISBLANK('Case Data Entry'!D569)),"Birthdate is required",IF(NOT(ISBLANK('Case Data Entry'!D569)),"OK",NA()))</f>
        <v>#N/A</v>
      </c>
      <c r="E569" s="41" t="e">
        <f>IF(AND('DO NOT USE_Case Formulas'!A569,ISBLANK('Case Data Entry'!E569)),"Mobile Phone is required",IF(NOT(ISBLANK('Case Data Entry'!E569)),IF(AND(ISNUMBER(VALUE('Case Data Entry'!E569)),LEFT('Case Data Entry'!E569,1)&lt;&gt;"1",LEN('Case Data Entry'!E569)=10),"OK","Phone number must be valid format"),NA()))</f>
        <v>#N/A</v>
      </c>
      <c r="F569" s="41" t="e">
        <f>IF(LEN('Case Data Entry'!F569)&gt;255,"Home Street Address must be less than 255 characters",IF('DO NOT USE_Case Formulas'!A569,"OK",NA()))</f>
        <v>#N/A</v>
      </c>
      <c r="G569" s="41" t="e">
        <f>IF(LEN('Case Data Entry'!G569)&gt;40,"City must be less than 40 characters",IF('DO NOT USE_Case Formulas'!A569,"OK",NA()))</f>
        <v>#N/A</v>
      </c>
      <c r="H569" s="41" t="e">
        <f>IF(AND(NOT(ISBLANK('Case Data Entry'!H569)),ISNA(VLOOKUP('Case Data Entry'!H569,'DO NOT USE_School Picklist'!$P$3:$P$52,1,FALSE))),"Please select a value from the drop-down menu",IF('DO NOT USE_Case Formulas'!A569,"OK",NA()))</f>
        <v>#N/A</v>
      </c>
      <c r="I569" s="41" t="e">
        <f>IF(AND('DO NOT USE_Case Formulas'!A569,ISBLANK('Case Data Entry'!I569)),"Zip is required",IF(ISBLANK('Case Data Entry'!I569),NA(),"OK"))</f>
        <v>#N/A</v>
      </c>
      <c r="J569" s="41" t="e">
        <f>IF(AND('DO NOT USE_Case Formulas'!A569,ISBLANK('Case Data Entry'!J569)),"Student or Staff? is required",IF(ISBLANK('Case Data Entry'!J569),NA(),IF(ISNA(VLOOKUP('Case Data Entry'!J569,'DO NOT USE_School Picklist'!$B$3:$B$6,1,FALSE)),"Please select a value from the drop-down menu","OK")))</f>
        <v>#N/A</v>
      </c>
      <c r="K569" s="41" t="e">
        <f>IF(AND('Case Data Entry'!J569='DO NOT USE_School Picklist'!$B$4,ISBLANK('Case Data Entry'!K569)),"Occupation/Job Title is required if Student or Staff? is Yes, staff/faculty or volunteer",IF('DO NOT USE_Case Formulas'!A569,"OK",NA()))</f>
        <v>#N/A</v>
      </c>
      <c r="L569" s="41" t="e">
        <f ca="1">IF('Case Data Entry'!L569&gt;'DO NOT USE_School Picklist'!$C$3,"Date last on school campus/facility cannot be a future date",IF('DO NOT USE_Case Formulas'!A569,IF(ISBLANK('Case Data Entry'!L569),"Date last on school campus/facility is required","OK"),NA()))</f>
        <v>#N/A</v>
      </c>
      <c r="M569" s="41" t="e">
        <f>IF(AND('DO NOT USE_Case Formulas'!A569,ISBLANK('Case Data Entry'!M569)),"Specific Place in the Location is required",IF(ISBLANK('Case Data Entry'!M569),NA(),"OK"))</f>
        <v>#N/A</v>
      </c>
      <c r="N569" s="41" t="e">
        <f>IF(LEN('Case Data Entry'!N569)&gt;50,"Parent/Guardian Name must be less than 50 characters",IF('DO NOT USE_Case Formulas'!A569,"OK",NA()))</f>
        <v>#N/A</v>
      </c>
      <c r="O569" s="41" t="e">
        <f>IF(NOT(ISBLANK('Case Data Entry'!O569)),IF(AND(ISNUMBER('Case Data Entry'!O569),LEFT('Case Data Entry'!O569,1)&lt;&gt;"1",LEN('Case Data Entry'!O569)=10),"OK","Phone number must be valid format"),IF('DO NOT USE_Case Formulas'!A569,"OK",NA()))</f>
        <v>#N/A</v>
      </c>
      <c r="P569" s="41" t="e">
        <f>IF(AND(NOT(ISBLANK('Case Data Entry'!P569)),ISNA(VLOOKUP('Case Data Entry'!P569,'DO NOT USE_School Picklist'!$E$3:$E$10,1,FALSE))),"Please select a value from the drop-down menu",IF('DO NOT USE_Case Formulas'!A569,"OK",NA()))</f>
        <v>#N/A</v>
      </c>
      <c r="Q569" s="41" t="e">
        <f>IF(AND(NOT(ISBLANK('Case Data Entry'!Q569)),ISNA(VLOOKUP('Case Data Entry'!Q569,'DO NOT USE_School Picklist'!$F$3:$F$16,1,FALSE))),"Please select a value from the drop-down menu",IF('DO NOT USE_Case Formulas'!A569,"OK",NA()))</f>
        <v>#N/A</v>
      </c>
      <c r="R569" s="41" t="e">
        <f>IF(LEN('Case Data Entry'!R569)&gt;100,"Classroom(s) must be less than 100 characters",IF('DO NOT USE_Case Formulas'!A569,"OK",NA()))</f>
        <v>#N/A</v>
      </c>
      <c r="S569" s="41" t="e">
        <f>IF(AND(NOT(ISBLANK('Case Data Entry'!S569)),ISNA(VLOOKUP('Case Data Entry'!S569,'DO NOT USE_School Picklist'!$S$3:$S$12,1,FALSE))),"Please select a value from the drop-down menu",IF('DO NOT USE_Case Formulas'!A569,"OK",NA()))</f>
        <v>#N/A</v>
      </c>
      <c r="T569" s="41" t="e">
        <f>IF(AND(NOT(ISBLANK('Case Data Entry'!T569)),ISNA(VLOOKUP('Case Data Entry'!T569,'DO NOT USE_School Picklist'!$S$3:$S$12,1,FALSE))),"Please select a value from the drop-down menu",IF('DO NOT USE_Case Formulas'!A569,"OK",NA()))</f>
        <v>#N/A</v>
      </c>
      <c r="U569" s="41" t="e">
        <f>IF(LEN('Case Data Entry'!U569)&gt;80,"Name of Education Group must be less than 80 characters",IF('DO NOT USE_Case Formulas'!A569,"OK",NA()))</f>
        <v>#N/A</v>
      </c>
      <c r="V569" s="41" t="e">
        <f>IF(AND(NOT(ISBLANK('Case Data Entry'!V569)),ISNA(VLOOKUP('Case Data Entry'!V569,'DO NOT USE_School Picklist'!$K$3:$K$6,1,FALSE))),"Please select a value from the drop-down menu",IF('DO NOT USE_Case Formulas'!A569,"OK",NA()))</f>
        <v>#N/A</v>
      </c>
      <c r="W569" s="41" t="e">
        <f>IF(AND('DO NOT USE_Case Formulas'!A569,ISBLANK('Case Data Entry'!W569)),"Has this person had symptoms? is required",IF(AND(NOT(ISBLANK('Case Data Entry'!W569)),ISNA(VLOOKUP('Case Data Entry'!W569,'DO NOT USE_School Picklist'!$D$3:$D$5,1,FALSE))),"Please select a value from the drop-down menu",IF(NOT(ISBLANK('Case Data Entry'!W569)),"OK",NA())))</f>
        <v>#N/A</v>
      </c>
      <c r="X569" s="41" t="e">
        <f>IF(AND('Case Data Entry'!W569='DO NOT USE_School Picklist'!$D$3,ISBLANK('Case Data Entry'!X569)),"Symptom Onset Date is required if Ever Symptomatic is Yes",IF('DO NOT USE_Case Formulas'!A569,"OK",NA()))</f>
        <v>#N/A</v>
      </c>
      <c r="Y569" s="41"/>
      <c r="Z569" s="41" t="e">
        <f ca="1">IF(AND('DO NOT USE_Case Formulas'!A569,ISBLANK('Case Data Entry'!Z569)),"Lab Result Test Date is required",IF('Case Data Entry'!Z569&gt;'DO NOT USE_School Picklist'!$C$3,"Test Date cannot be a future date",IF(NOT(ISBLANK('Case Data Entry'!Z569)),"OK",NA())))</f>
        <v>#N/A</v>
      </c>
      <c r="AA569" s="41" t="e">
        <f>IF(AND(NOT(ISBLANK('Case Data Entry'!AA569)),ISNA(VLOOKUP('Case Data Entry'!AA569,'DO NOT USE_School Picklist'!$R$3:$R$7,1,FALSE))),"Please select a value from the drop-down menu",IF('DO NOT USE_Case Formulas'!A569,"OK",NA()))</f>
        <v>#N/A</v>
      </c>
      <c r="AB569" s="41" t="e">
        <f>IF(AND(NOT(ISBLANK('Case Data Entry'!AB569)),ISNA(VLOOKUP('Case Data Entry'!AB569,'DO NOT USE_School Picklist'!$Q$3:$Q$8,1,FALSE))),"Please select a value from the drop-down menu",IF('DO NOT USE_Case Formulas'!A569,"OK",NA()))</f>
        <v>#N/A</v>
      </c>
    </row>
    <row r="570" spans="1:28" x14ac:dyDescent="0.25">
      <c r="A570" s="40" t="e">
        <f>IF('DO NOT USE_Case Formulas'!A570,IF('DO NOT USE_Case Formulas'!B570,"Not all required fields are completed","OK"),NA())</f>
        <v>#N/A</v>
      </c>
      <c r="B570" s="41" t="e">
        <f>IF(AND('DO NOT USE_Case Formulas'!A570,ISBLANK('Case Data Entry'!B570)),"First Name is required",IF(NOT(ISBLANK('Case Data Entry'!B570)),"OK",NA()))</f>
        <v>#N/A</v>
      </c>
      <c r="C570" s="41" t="e">
        <f>IF(AND('DO NOT USE_Case Formulas'!A570,ISBLANK('Case Data Entry'!C570)),"Last Name is required",IF(NOT(ISBLANK('Case Data Entry'!C570)),"OK",NA()))</f>
        <v>#N/A</v>
      </c>
      <c r="D570" s="41" t="e">
        <f>IF(AND('DO NOT USE_Case Formulas'!A570,ISBLANK('Case Data Entry'!D570)),"Birthdate is required",IF(NOT(ISBLANK('Case Data Entry'!D570)),"OK",NA()))</f>
        <v>#N/A</v>
      </c>
      <c r="E570" s="41" t="e">
        <f>IF(AND('DO NOT USE_Case Formulas'!A570,ISBLANK('Case Data Entry'!E570)),"Mobile Phone is required",IF(NOT(ISBLANK('Case Data Entry'!E570)),IF(AND(ISNUMBER(VALUE('Case Data Entry'!E570)),LEFT('Case Data Entry'!E570,1)&lt;&gt;"1",LEN('Case Data Entry'!E570)=10),"OK","Phone number must be valid format"),NA()))</f>
        <v>#N/A</v>
      </c>
      <c r="F570" s="41" t="e">
        <f>IF(LEN('Case Data Entry'!F570)&gt;255,"Home Street Address must be less than 255 characters",IF('DO NOT USE_Case Formulas'!A570,"OK",NA()))</f>
        <v>#N/A</v>
      </c>
      <c r="G570" s="41" t="e">
        <f>IF(LEN('Case Data Entry'!G570)&gt;40,"City must be less than 40 characters",IF('DO NOT USE_Case Formulas'!A570,"OK",NA()))</f>
        <v>#N/A</v>
      </c>
      <c r="H570" s="41" t="e">
        <f>IF(AND(NOT(ISBLANK('Case Data Entry'!H570)),ISNA(VLOOKUP('Case Data Entry'!H570,'DO NOT USE_School Picklist'!$P$3:$P$52,1,FALSE))),"Please select a value from the drop-down menu",IF('DO NOT USE_Case Formulas'!A570,"OK",NA()))</f>
        <v>#N/A</v>
      </c>
      <c r="I570" s="41" t="e">
        <f>IF(AND('DO NOT USE_Case Formulas'!A570,ISBLANK('Case Data Entry'!I570)),"Zip is required",IF(ISBLANK('Case Data Entry'!I570),NA(),"OK"))</f>
        <v>#N/A</v>
      </c>
      <c r="J570" s="41" t="e">
        <f>IF(AND('DO NOT USE_Case Formulas'!A570,ISBLANK('Case Data Entry'!J570)),"Student or Staff? is required",IF(ISBLANK('Case Data Entry'!J570),NA(),IF(ISNA(VLOOKUP('Case Data Entry'!J570,'DO NOT USE_School Picklist'!$B$3:$B$6,1,FALSE)),"Please select a value from the drop-down menu","OK")))</f>
        <v>#N/A</v>
      </c>
      <c r="K570" s="41" t="e">
        <f>IF(AND('Case Data Entry'!J570='DO NOT USE_School Picklist'!$B$4,ISBLANK('Case Data Entry'!K570)),"Occupation/Job Title is required if Student or Staff? is Yes, staff/faculty or volunteer",IF('DO NOT USE_Case Formulas'!A570,"OK",NA()))</f>
        <v>#N/A</v>
      </c>
      <c r="L570" s="41" t="e">
        <f ca="1">IF('Case Data Entry'!L570&gt;'DO NOT USE_School Picklist'!$C$3,"Date last on school campus/facility cannot be a future date",IF('DO NOT USE_Case Formulas'!A570,IF(ISBLANK('Case Data Entry'!L570),"Date last on school campus/facility is required","OK"),NA()))</f>
        <v>#N/A</v>
      </c>
      <c r="M570" s="41" t="e">
        <f>IF(AND('DO NOT USE_Case Formulas'!A570,ISBLANK('Case Data Entry'!M570)),"Specific Place in the Location is required",IF(ISBLANK('Case Data Entry'!M570),NA(),"OK"))</f>
        <v>#N/A</v>
      </c>
      <c r="N570" s="41" t="e">
        <f>IF(LEN('Case Data Entry'!N570)&gt;50,"Parent/Guardian Name must be less than 50 characters",IF('DO NOT USE_Case Formulas'!A570,"OK",NA()))</f>
        <v>#N/A</v>
      </c>
      <c r="O570" s="41" t="e">
        <f>IF(NOT(ISBLANK('Case Data Entry'!O570)),IF(AND(ISNUMBER('Case Data Entry'!O570),LEFT('Case Data Entry'!O570,1)&lt;&gt;"1",LEN('Case Data Entry'!O570)=10),"OK","Phone number must be valid format"),IF('DO NOT USE_Case Formulas'!A570,"OK",NA()))</f>
        <v>#N/A</v>
      </c>
      <c r="P570" s="41" t="e">
        <f>IF(AND(NOT(ISBLANK('Case Data Entry'!P570)),ISNA(VLOOKUP('Case Data Entry'!P570,'DO NOT USE_School Picklist'!$E$3:$E$10,1,FALSE))),"Please select a value from the drop-down menu",IF('DO NOT USE_Case Formulas'!A570,"OK",NA()))</f>
        <v>#N/A</v>
      </c>
      <c r="Q570" s="41" t="e">
        <f>IF(AND(NOT(ISBLANK('Case Data Entry'!Q570)),ISNA(VLOOKUP('Case Data Entry'!Q570,'DO NOT USE_School Picklist'!$F$3:$F$16,1,FALSE))),"Please select a value from the drop-down menu",IF('DO NOT USE_Case Formulas'!A570,"OK",NA()))</f>
        <v>#N/A</v>
      </c>
      <c r="R570" s="41" t="e">
        <f>IF(LEN('Case Data Entry'!R570)&gt;100,"Classroom(s) must be less than 100 characters",IF('DO NOT USE_Case Formulas'!A570,"OK",NA()))</f>
        <v>#N/A</v>
      </c>
      <c r="S570" s="41" t="e">
        <f>IF(AND(NOT(ISBLANK('Case Data Entry'!S570)),ISNA(VLOOKUP('Case Data Entry'!S570,'DO NOT USE_School Picklist'!$S$3:$S$12,1,FALSE))),"Please select a value from the drop-down menu",IF('DO NOT USE_Case Formulas'!A570,"OK",NA()))</f>
        <v>#N/A</v>
      </c>
      <c r="T570" s="41" t="e">
        <f>IF(AND(NOT(ISBLANK('Case Data Entry'!T570)),ISNA(VLOOKUP('Case Data Entry'!T570,'DO NOT USE_School Picklist'!$S$3:$S$12,1,FALSE))),"Please select a value from the drop-down menu",IF('DO NOT USE_Case Formulas'!A570,"OK",NA()))</f>
        <v>#N/A</v>
      </c>
      <c r="U570" s="41" t="e">
        <f>IF(LEN('Case Data Entry'!U570)&gt;80,"Name of Education Group must be less than 80 characters",IF('DO NOT USE_Case Formulas'!A570,"OK",NA()))</f>
        <v>#N/A</v>
      </c>
      <c r="V570" s="41" t="e">
        <f>IF(AND(NOT(ISBLANK('Case Data Entry'!V570)),ISNA(VLOOKUP('Case Data Entry'!V570,'DO NOT USE_School Picklist'!$K$3:$K$6,1,FALSE))),"Please select a value from the drop-down menu",IF('DO NOT USE_Case Formulas'!A570,"OK",NA()))</f>
        <v>#N/A</v>
      </c>
      <c r="W570" s="41" t="e">
        <f>IF(AND('DO NOT USE_Case Formulas'!A570,ISBLANK('Case Data Entry'!W570)),"Has this person had symptoms? is required",IF(AND(NOT(ISBLANK('Case Data Entry'!W570)),ISNA(VLOOKUP('Case Data Entry'!W570,'DO NOT USE_School Picklist'!$D$3:$D$5,1,FALSE))),"Please select a value from the drop-down menu",IF(NOT(ISBLANK('Case Data Entry'!W570)),"OK",NA())))</f>
        <v>#N/A</v>
      </c>
      <c r="X570" s="41" t="e">
        <f>IF(AND('Case Data Entry'!W570='DO NOT USE_School Picklist'!$D$3,ISBLANK('Case Data Entry'!X570)),"Symptom Onset Date is required if Ever Symptomatic is Yes",IF('DO NOT USE_Case Formulas'!A570,"OK",NA()))</f>
        <v>#N/A</v>
      </c>
      <c r="Y570" s="41"/>
      <c r="Z570" s="41" t="e">
        <f ca="1">IF(AND('DO NOT USE_Case Formulas'!A570,ISBLANK('Case Data Entry'!Z570)),"Lab Result Test Date is required",IF('Case Data Entry'!Z570&gt;'DO NOT USE_School Picklist'!$C$3,"Test Date cannot be a future date",IF(NOT(ISBLANK('Case Data Entry'!Z570)),"OK",NA())))</f>
        <v>#N/A</v>
      </c>
      <c r="AA570" s="41" t="e">
        <f>IF(AND(NOT(ISBLANK('Case Data Entry'!AA570)),ISNA(VLOOKUP('Case Data Entry'!AA570,'DO NOT USE_School Picklist'!$R$3:$R$7,1,FALSE))),"Please select a value from the drop-down menu",IF('DO NOT USE_Case Formulas'!A570,"OK",NA()))</f>
        <v>#N/A</v>
      </c>
      <c r="AB570" s="41" t="e">
        <f>IF(AND(NOT(ISBLANK('Case Data Entry'!AB570)),ISNA(VLOOKUP('Case Data Entry'!AB570,'DO NOT USE_School Picklist'!$Q$3:$Q$8,1,FALSE))),"Please select a value from the drop-down menu",IF('DO NOT USE_Case Formulas'!A570,"OK",NA()))</f>
        <v>#N/A</v>
      </c>
    </row>
    <row r="571" spans="1:28" x14ac:dyDescent="0.25">
      <c r="A571" s="40" t="e">
        <f>IF('DO NOT USE_Case Formulas'!A571,IF('DO NOT USE_Case Formulas'!B571,"Not all required fields are completed","OK"),NA())</f>
        <v>#N/A</v>
      </c>
      <c r="B571" s="41" t="e">
        <f>IF(AND('DO NOT USE_Case Formulas'!A571,ISBLANK('Case Data Entry'!B571)),"First Name is required",IF(NOT(ISBLANK('Case Data Entry'!B571)),"OK",NA()))</f>
        <v>#N/A</v>
      </c>
      <c r="C571" s="41" t="e">
        <f>IF(AND('DO NOT USE_Case Formulas'!A571,ISBLANK('Case Data Entry'!C571)),"Last Name is required",IF(NOT(ISBLANK('Case Data Entry'!C571)),"OK",NA()))</f>
        <v>#N/A</v>
      </c>
      <c r="D571" s="41" t="e">
        <f>IF(AND('DO NOT USE_Case Formulas'!A571,ISBLANK('Case Data Entry'!D571)),"Birthdate is required",IF(NOT(ISBLANK('Case Data Entry'!D571)),"OK",NA()))</f>
        <v>#N/A</v>
      </c>
      <c r="E571" s="41" t="e">
        <f>IF(AND('DO NOT USE_Case Formulas'!A571,ISBLANK('Case Data Entry'!E571)),"Mobile Phone is required",IF(NOT(ISBLANK('Case Data Entry'!E571)),IF(AND(ISNUMBER(VALUE('Case Data Entry'!E571)),LEFT('Case Data Entry'!E571,1)&lt;&gt;"1",LEN('Case Data Entry'!E571)=10),"OK","Phone number must be valid format"),NA()))</f>
        <v>#N/A</v>
      </c>
      <c r="F571" s="41" t="e">
        <f>IF(LEN('Case Data Entry'!F571)&gt;255,"Home Street Address must be less than 255 characters",IF('DO NOT USE_Case Formulas'!A571,"OK",NA()))</f>
        <v>#N/A</v>
      </c>
      <c r="G571" s="41" t="e">
        <f>IF(LEN('Case Data Entry'!G571)&gt;40,"City must be less than 40 characters",IF('DO NOT USE_Case Formulas'!A571,"OK",NA()))</f>
        <v>#N/A</v>
      </c>
      <c r="H571" s="41" t="e">
        <f>IF(AND(NOT(ISBLANK('Case Data Entry'!H571)),ISNA(VLOOKUP('Case Data Entry'!H571,'DO NOT USE_School Picklist'!$P$3:$P$52,1,FALSE))),"Please select a value from the drop-down menu",IF('DO NOT USE_Case Formulas'!A571,"OK",NA()))</f>
        <v>#N/A</v>
      </c>
      <c r="I571" s="41" t="e">
        <f>IF(AND('DO NOT USE_Case Formulas'!A571,ISBLANK('Case Data Entry'!I571)),"Zip is required",IF(ISBLANK('Case Data Entry'!I571),NA(),"OK"))</f>
        <v>#N/A</v>
      </c>
      <c r="J571" s="41" t="e">
        <f>IF(AND('DO NOT USE_Case Formulas'!A571,ISBLANK('Case Data Entry'!J571)),"Student or Staff? is required",IF(ISBLANK('Case Data Entry'!J571),NA(),IF(ISNA(VLOOKUP('Case Data Entry'!J571,'DO NOT USE_School Picklist'!$B$3:$B$6,1,FALSE)),"Please select a value from the drop-down menu","OK")))</f>
        <v>#N/A</v>
      </c>
      <c r="K571" s="41" t="e">
        <f>IF(AND('Case Data Entry'!J571='DO NOT USE_School Picklist'!$B$4,ISBLANK('Case Data Entry'!K571)),"Occupation/Job Title is required if Student or Staff? is Yes, staff/faculty or volunteer",IF('DO NOT USE_Case Formulas'!A571,"OK",NA()))</f>
        <v>#N/A</v>
      </c>
      <c r="L571" s="41" t="e">
        <f ca="1">IF('Case Data Entry'!L571&gt;'DO NOT USE_School Picklist'!$C$3,"Date last on school campus/facility cannot be a future date",IF('DO NOT USE_Case Formulas'!A571,IF(ISBLANK('Case Data Entry'!L571),"Date last on school campus/facility is required","OK"),NA()))</f>
        <v>#N/A</v>
      </c>
      <c r="M571" s="41" t="e">
        <f>IF(AND('DO NOT USE_Case Formulas'!A571,ISBLANK('Case Data Entry'!M571)),"Specific Place in the Location is required",IF(ISBLANK('Case Data Entry'!M571),NA(),"OK"))</f>
        <v>#N/A</v>
      </c>
      <c r="N571" s="41" t="e">
        <f>IF(LEN('Case Data Entry'!N571)&gt;50,"Parent/Guardian Name must be less than 50 characters",IF('DO NOT USE_Case Formulas'!A571,"OK",NA()))</f>
        <v>#N/A</v>
      </c>
      <c r="O571" s="41" t="e">
        <f>IF(NOT(ISBLANK('Case Data Entry'!O571)),IF(AND(ISNUMBER('Case Data Entry'!O571),LEFT('Case Data Entry'!O571,1)&lt;&gt;"1",LEN('Case Data Entry'!O571)=10),"OK","Phone number must be valid format"),IF('DO NOT USE_Case Formulas'!A571,"OK",NA()))</f>
        <v>#N/A</v>
      </c>
      <c r="P571" s="41" t="e">
        <f>IF(AND(NOT(ISBLANK('Case Data Entry'!P571)),ISNA(VLOOKUP('Case Data Entry'!P571,'DO NOT USE_School Picklist'!$E$3:$E$10,1,FALSE))),"Please select a value from the drop-down menu",IF('DO NOT USE_Case Formulas'!A571,"OK",NA()))</f>
        <v>#N/A</v>
      </c>
      <c r="Q571" s="41" t="e">
        <f>IF(AND(NOT(ISBLANK('Case Data Entry'!Q571)),ISNA(VLOOKUP('Case Data Entry'!Q571,'DO NOT USE_School Picklist'!$F$3:$F$16,1,FALSE))),"Please select a value from the drop-down menu",IF('DO NOT USE_Case Formulas'!A571,"OK",NA()))</f>
        <v>#N/A</v>
      </c>
      <c r="R571" s="41" t="e">
        <f>IF(LEN('Case Data Entry'!R571)&gt;100,"Classroom(s) must be less than 100 characters",IF('DO NOT USE_Case Formulas'!A571,"OK",NA()))</f>
        <v>#N/A</v>
      </c>
      <c r="S571" s="41" t="e">
        <f>IF(AND(NOT(ISBLANK('Case Data Entry'!S571)),ISNA(VLOOKUP('Case Data Entry'!S571,'DO NOT USE_School Picklist'!$S$3:$S$12,1,FALSE))),"Please select a value from the drop-down menu",IF('DO NOT USE_Case Formulas'!A571,"OK",NA()))</f>
        <v>#N/A</v>
      </c>
      <c r="T571" s="41" t="e">
        <f>IF(AND(NOT(ISBLANK('Case Data Entry'!T571)),ISNA(VLOOKUP('Case Data Entry'!T571,'DO NOT USE_School Picklist'!$S$3:$S$12,1,FALSE))),"Please select a value from the drop-down menu",IF('DO NOT USE_Case Formulas'!A571,"OK",NA()))</f>
        <v>#N/A</v>
      </c>
      <c r="U571" s="41" t="e">
        <f>IF(LEN('Case Data Entry'!U571)&gt;80,"Name of Education Group must be less than 80 characters",IF('DO NOT USE_Case Formulas'!A571,"OK",NA()))</f>
        <v>#N/A</v>
      </c>
      <c r="V571" s="41" t="e">
        <f>IF(AND(NOT(ISBLANK('Case Data Entry'!V571)),ISNA(VLOOKUP('Case Data Entry'!V571,'DO NOT USE_School Picklist'!$K$3:$K$6,1,FALSE))),"Please select a value from the drop-down menu",IF('DO NOT USE_Case Formulas'!A571,"OK",NA()))</f>
        <v>#N/A</v>
      </c>
      <c r="W571" s="41" t="e">
        <f>IF(AND('DO NOT USE_Case Formulas'!A571,ISBLANK('Case Data Entry'!W571)),"Has this person had symptoms? is required",IF(AND(NOT(ISBLANK('Case Data Entry'!W571)),ISNA(VLOOKUP('Case Data Entry'!W571,'DO NOT USE_School Picklist'!$D$3:$D$5,1,FALSE))),"Please select a value from the drop-down menu",IF(NOT(ISBLANK('Case Data Entry'!W571)),"OK",NA())))</f>
        <v>#N/A</v>
      </c>
      <c r="X571" s="41" t="e">
        <f>IF(AND('Case Data Entry'!W571='DO NOT USE_School Picklist'!$D$3,ISBLANK('Case Data Entry'!X571)),"Symptom Onset Date is required if Ever Symptomatic is Yes",IF('DO NOT USE_Case Formulas'!A571,"OK",NA()))</f>
        <v>#N/A</v>
      </c>
      <c r="Y571" s="41"/>
      <c r="Z571" s="41" t="e">
        <f ca="1">IF(AND('DO NOT USE_Case Formulas'!A571,ISBLANK('Case Data Entry'!Z571)),"Lab Result Test Date is required",IF('Case Data Entry'!Z571&gt;'DO NOT USE_School Picklist'!$C$3,"Test Date cannot be a future date",IF(NOT(ISBLANK('Case Data Entry'!Z571)),"OK",NA())))</f>
        <v>#N/A</v>
      </c>
      <c r="AA571" s="41" t="e">
        <f>IF(AND(NOT(ISBLANK('Case Data Entry'!AA571)),ISNA(VLOOKUP('Case Data Entry'!AA571,'DO NOT USE_School Picklist'!$R$3:$R$7,1,FALSE))),"Please select a value from the drop-down menu",IF('DO NOT USE_Case Formulas'!A571,"OK",NA()))</f>
        <v>#N/A</v>
      </c>
      <c r="AB571" s="41" t="e">
        <f>IF(AND(NOT(ISBLANK('Case Data Entry'!AB571)),ISNA(VLOOKUP('Case Data Entry'!AB571,'DO NOT USE_School Picklist'!$Q$3:$Q$8,1,FALSE))),"Please select a value from the drop-down menu",IF('DO NOT USE_Case Formulas'!A571,"OK",NA()))</f>
        <v>#N/A</v>
      </c>
    </row>
    <row r="572" spans="1:28" x14ac:dyDescent="0.25">
      <c r="A572" s="40" t="e">
        <f>IF('DO NOT USE_Case Formulas'!A572,IF('DO NOT USE_Case Formulas'!B572,"Not all required fields are completed","OK"),NA())</f>
        <v>#N/A</v>
      </c>
      <c r="B572" s="41" t="e">
        <f>IF(AND('DO NOT USE_Case Formulas'!A572,ISBLANK('Case Data Entry'!B572)),"First Name is required",IF(NOT(ISBLANK('Case Data Entry'!B572)),"OK",NA()))</f>
        <v>#N/A</v>
      </c>
      <c r="C572" s="41" t="e">
        <f>IF(AND('DO NOT USE_Case Formulas'!A572,ISBLANK('Case Data Entry'!C572)),"Last Name is required",IF(NOT(ISBLANK('Case Data Entry'!C572)),"OK",NA()))</f>
        <v>#N/A</v>
      </c>
      <c r="D572" s="41" t="e">
        <f>IF(AND('DO NOT USE_Case Formulas'!A572,ISBLANK('Case Data Entry'!D572)),"Birthdate is required",IF(NOT(ISBLANK('Case Data Entry'!D572)),"OK",NA()))</f>
        <v>#N/A</v>
      </c>
      <c r="E572" s="41" t="e">
        <f>IF(AND('DO NOT USE_Case Formulas'!A572,ISBLANK('Case Data Entry'!E572)),"Mobile Phone is required",IF(NOT(ISBLANK('Case Data Entry'!E572)),IF(AND(ISNUMBER(VALUE('Case Data Entry'!E572)),LEFT('Case Data Entry'!E572,1)&lt;&gt;"1",LEN('Case Data Entry'!E572)=10),"OK","Phone number must be valid format"),NA()))</f>
        <v>#N/A</v>
      </c>
      <c r="F572" s="41" t="e">
        <f>IF(LEN('Case Data Entry'!F572)&gt;255,"Home Street Address must be less than 255 characters",IF('DO NOT USE_Case Formulas'!A572,"OK",NA()))</f>
        <v>#N/A</v>
      </c>
      <c r="G572" s="41" t="e">
        <f>IF(LEN('Case Data Entry'!G572)&gt;40,"City must be less than 40 characters",IF('DO NOT USE_Case Formulas'!A572,"OK",NA()))</f>
        <v>#N/A</v>
      </c>
      <c r="H572" s="41" t="e">
        <f>IF(AND(NOT(ISBLANK('Case Data Entry'!H572)),ISNA(VLOOKUP('Case Data Entry'!H572,'DO NOT USE_School Picklist'!$P$3:$P$52,1,FALSE))),"Please select a value from the drop-down menu",IF('DO NOT USE_Case Formulas'!A572,"OK",NA()))</f>
        <v>#N/A</v>
      </c>
      <c r="I572" s="41" t="e">
        <f>IF(AND('DO NOT USE_Case Formulas'!A572,ISBLANK('Case Data Entry'!I572)),"Zip is required",IF(ISBLANK('Case Data Entry'!I572),NA(),"OK"))</f>
        <v>#N/A</v>
      </c>
      <c r="J572" s="41" t="e">
        <f>IF(AND('DO NOT USE_Case Formulas'!A572,ISBLANK('Case Data Entry'!J572)),"Student or Staff? is required",IF(ISBLANK('Case Data Entry'!J572),NA(),IF(ISNA(VLOOKUP('Case Data Entry'!J572,'DO NOT USE_School Picklist'!$B$3:$B$6,1,FALSE)),"Please select a value from the drop-down menu","OK")))</f>
        <v>#N/A</v>
      </c>
      <c r="K572" s="41" t="e">
        <f>IF(AND('Case Data Entry'!J572='DO NOT USE_School Picklist'!$B$4,ISBLANK('Case Data Entry'!K572)),"Occupation/Job Title is required if Student or Staff? is Yes, staff/faculty or volunteer",IF('DO NOT USE_Case Formulas'!A572,"OK",NA()))</f>
        <v>#N/A</v>
      </c>
      <c r="L572" s="41" t="e">
        <f ca="1">IF('Case Data Entry'!L572&gt;'DO NOT USE_School Picklist'!$C$3,"Date last on school campus/facility cannot be a future date",IF('DO NOT USE_Case Formulas'!A572,IF(ISBLANK('Case Data Entry'!L572),"Date last on school campus/facility is required","OK"),NA()))</f>
        <v>#N/A</v>
      </c>
      <c r="M572" s="41" t="e">
        <f>IF(AND('DO NOT USE_Case Formulas'!A572,ISBLANK('Case Data Entry'!M572)),"Specific Place in the Location is required",IF(ISBLANK('Case Data Entry'!M572),NA(),"OK"))</f>
        <v>#N/A</v>
      </c>
      <c r="N572" s="41" t="e">
        <f>IF(LEN('Case Data Entry'!N572)&gt;50,"Parent/Guardian Name must be less than 50 characters",IF('DO NOT USE_Case Formulas'!A572,"OK",NA()))</f>
        <v>#N/A</v>
      </c>
      <c r="O572" s="41" t="e">
        <f>IF(NOT(ISBLANK('Case Data Entry'!O572)),IF(AND(ISNUMBER('Case Data Entry'!O572),LEFT('Case Data Entry'!O572,1)&lt;&gt;"1",LEN('Case Data Entry'!O572)=10),"OK","Phone number must be valid format"),IF('DO NOT USE_Case Formulas'!A572,"OK",NA()))</f>
        <v>#N/A</v>
      </c>
      <c r="P572" s="41" t="e">
        <f>IF(AND(NOT(ISBLANK('Case Data Entry'!P572)),ISNA(VLOOKUP('Case Data Entry'!P572,'DO NOT USE_School Picklist'!$E$3:$E$10,1,FALSE))),"Please select a value from the drop-down menu",IF('DO NOT USE_Case Formulas'!A572,"OK",NA()))</f>
        <v>#N/A</v>
      </c>
      <c r="Q572" s="41" t="e">
        <f>IF(AND(NOT(ISBLANK('Case Data Entry'!Q572)),ISNA(VLOOKUP('Case Data Entry'!Q572,'DO NOT USE_School Picklist'!$F$3:$F$16,1,FALSE))),"Please select a value from the drop-down menu",IF('DO NOT USE_Case Formulas'!A572,"OK",NA()))</f>
        <v>#N/A</v>
      </c>
      <c r="R572" s="41" t="e">
        <f>IF(LEN('Case Data Entry'!R572)&gt;100,"Classroom(s) must be less than 100 characters",IF('DO NOT USE_Case Formulas'!A572,"OK",NA()))</f>
        <v>#N/A</v>
      </c>
      <c r="S572" s="41" t="e">
        <f>IF(AND(NOT(ISBLANK('Case Data Entry'!S572)),ISNA(VLOOKUP('Case Data Entry'!S572,'DO NOT USE_School Picklist'!$S$3:$S$12,1,FALSE))),"Please select a value from the drop-down menu",IF('DO NOT USE_Case Formulas'!A572,"OK",NA()))</f>
        <v>#N/A</v>
      </c>
      <c r="T572" s="41" t="e">
        <f>IF(AND(NOT(ISBLANK('Case Data Entry'!T572)),ISNA(VLOOKUP('Case Data Entry'!T572,'DO NOT USE_School Picklist'!$S$3:$S$12,1,FALSE))),"Please select a value from the drop-down menu",IF('DO NOT USE_Case Formulas'!A572,"OK",NA()))</f>
        <v>#N/A</v>
      </c>
      <c r="U572" s="41" t="e">
        <f>IF(LEN('Case Data Entry'!U572)&gt;80,"Name of Education Group must be less than 80 characters",IF('DO NOT USE_Case Formulas'!A572,"OK",NA()))</f>
        <v>#N/A</v>
      </c>
      <c r="V572" s="41" t="e">
        <f>IF(AND(NOT(ISBLANK('Case Data Entry'!V572)),ISNA(VLOOKUP('Case Data Entry'!V572,'DO NOT USE_School Picklist'!$K$3:$K$6,1,FALSE))),"Please select a value from the drop-down menu",IF('DO NOT USE_Case Formulas'!A572,"OK",NA()))</f>
        <v>#N/A</v>
      </c>
      <c r="W572" s="41" t="e">
        <f>IF(AND('DO NOT USE_Case Formulas'!A572,ISBLANK('Case Data Entry'!W572)),"Has this person had symptoms? is required",IF(AND(NOT(ISBLANK('Case Data Entry'!W572)),ISNA(VLOOKUP('Case Data Entry'!W572,'DO NOT USE_School Picklist'!$D$3:$D$5,1,FALSE))),"Please select a value from the drop-down menu",IF(NOT(ISBLANK('Case Data Entry'!W572)),"OK",NA())))</f>
        <v>#N/A</v>
      </c>
      <c r="X572" s="41" t="e">
        <f>IF(AND('Case Data Entry'!W572='DO NOT USE_School Picklist'!$D$3,ISBLANK('Case Data Entry'!X572)),"Symptom Onset Date is required if Ever Symptomatic is Yes",IF('DO NOT USE_Case Formulas'!A572,"OK",NA()))</f>
        <v>#N/A</v>
      </c>
      <c r="Y572" s="41"/>
      <c r="Z572" s="41" t="e">
        <f ca="1">IF(AND('DO NOT USE_Case Formulas'!A572,ISBLANK('Case Data Entry'!Z572)),"Lab Result Test Date is required",IF('Case Data Entry'!Z572&gt;'DO NOT USE_School Picklist'!$C$3,"Test Date cannot be a future date",IF(NOT(ISBLANK('Case Data Entry'!Z572)),"OK",NA())))</f>
        <v>#N/A</v>
      </c>
      <c r="AA572" s="41" t="e">
        <f>IF(AND(NOT(ISBLANK('Case Data Entry'!AA572)),ISNA(VLOOKUP('Case Data Entry'!AA572,'DO NOT USE_School Picklist'!$R$3:$R$7,1,FALSE))),"Please select a value from the drop-down menu",IF('DO NOT USE_Case Formulas'!A572,"OK",NA()))</f>
        <v>#N/A</v>
      </c>
      <c r="AB572" s="41" t="e">
        <f>IF(AND(NOT(ISBLANK('Case Data Entry'!AB572)),ISNA(VLOOKUP('Case Data Entry'!AB572,'DO NOT USE_School Picklist'!$Q$3:$Q$8,1,FALSE))),"Please select a value from the drop-down menu",IF('DO NOT USE_Case Formulas'!A572,"OK",NA()))</f>
        <v>#N/A</v>
      </c>
    </row>
    <row r="573" spans="1:28" x14ac:dyDescent="0.25">
      <c r="A573" s="40" t="e">
        <f>IF('DO NOT USE_Case Formulas'!A573,IF('DO NOT USE_Case Formulas'!B573,"Not all required fields are completed","OK"),NA())</f>
        <v>#N/A</v>
      </c>
      <c r="B573" s="41" t="e">
        <f>IF(AND('DO NOT USE_Case Formulas'!A573,ISBLANK('Case Data Entry'!B573)),"First Name is required",IF(NOT(ISBLANK('Case Data Entry'!B573)),"OK",NA()))</f>
        <v>#N/A</v>
      </c>
      <c r="C573" s="41" t="e">
        <f>IF(AND('DO NOT USE_Case Formulas'!A573,ISBLANK('Case Data Entry'!C573)),"Last Name is required",IF(NOT(ISBLANK('Case Data Entry'!C573)),"OK",NA()))</f>
        <v>#N/A</v>
      </c>
      <c r="D573" s="41" t="e">
        <f>IF(AND('DO NOT USE_Case Formulas'!A573,ISBLANK('Case Data Entry'!D573)),"Birthdate is required",IF(NOT(ISBLANK('Case Data Entry'!D573)),"OK",NA()))</f>
        <v>#N/A</v>
      </c>
      <c r="E573" s="41" t="e">
        <f>IF(AND('DO NOT USE_Case Formulas'!A573,ISBLANK('Case Data Entry'!E573)),"Mobile Phone is required",IF(NOT(ISBLANK('Case Data Entry'!E573)),IF(AND(ISNUMBER(VALUE('Case Data Entry'!E573)),LEFT('Case Data Entry'!E573,1)&lt;&gt;"1",LEN('Case Data Entry'!E573)=10),"OK","Phone number must be valid format"),NA()))</f>
        <v>#N/A</v>
      </c>
      <c r="F573" s="41" t="e">
        <f>IF(LEN('Case Data Entry'!F573)&gt;255,"Home Street Address must be less than 255 characters",IF('DO NOT USE_Case Formulas'!A573,"OK",NA()))</f>
        <v>#N/A</v>
      </c>
      <c r="G573" s="41" t="e">
        <f>IF(LEN('Case Data Entry'!G573)&gt;40,"City must be less than 40 characters",IF('DO NOT USE_Case Formulas'!A573,"OK",NA()))</f>
        <v>#N/A</v>
      </c>
      <c r="H573" s="41" t="e">
        <f>IF(AND(NOT(ISBLANK('Case Data Entry'!H573)),ISNA(VLOOKUP('Case Data Entry'!H573,'DO NOT USE_School Picklist'!$P$3:$P$52,1,FALSE))),"Please select a value from the drop-down menu",IF('DO NOT USE_Case Formulas'!A573,"OK",NA()))</f>
        <v>#N/A</v>
      </c>
      <c r="I573" s="41" t="e">
        <f>IF(AND('DO NOT USE_Case Formulas'!A573,ISBLANK('Case Data Entry'!I573)),"Zip is required",IF(ISBLANK('Case Data Entry'!I573),NA(),"OK"))</f>
        <v>#N/A</v>
      </c>
      <c r="J573" s="41" t="e">
        <f>IF(AND('DO NOT USE_Case Formulas'!A573,ISBLANK('Case Data Entry'!J573)),"Student or Staff? is required",IF(ISBLANK('Case Data Entry'!J573),NA(),IF(ISNA(VLOOKUP('Case Data Entry'!J573,'DO NOT USE_School Picklist'!$B$3:$B$6,1,FALSE)),"Please select a value from the drop-down menu","OK")))</f>
        <v>#N/A</v>
      </c>
      <c r="K573" s="41" t="e">
        <f>IF(AND('Case Data Entry'!J573='DO NOT USE_School Picklist'!$B$4,ISBLANK('Case Data Entry'!K573)),"Occupation/Job Title is required if Student or Staff? is Yes, staff/faculty or volunteer",IF('DO NOT USE_Case Formulas'!A573,"OK",NA()))</f>
        <v>#N/A</v>
      </c>
      <c r="L573" s="41" t="e">
        <f ca="1">IF('Case Data Entry'!L573&gt;'DO NOT USE_School Picklist'!$C$3,"Date last on school campus/facility cannot be a future date",IF('DO NOT USE_Case Formulas'!A573,IF(ISBLANK('Case Data Entry'!L573),"Date last on school campus/facility is required","OK"),NA()))</f>
        <v>#N/A</v>
      </c>
      <c r="M573" s="41" t="e">
        <f>IF(AND('DO NOT USE_Case Formulas'!A573,ISBLANK('Case Data Entry'!M573)),"Specific Place in the Location is required",IF(ISBLANK('Case Data Entry'!M573),NA(),"OK"))</f>
        <v>#N/A</v>
      </c>
      <c r="N573" s="41" t="e">
        <f>IF(LEN('Case Data Entry'!N573)&gt;50,"Parent/Guardian Name must be less than 50 characters",IF('DO NOT USE_Case Formulas'!A573,"OK",NA()))</f>
        <v>#N/A</v>
      </c>
      <c r="O573" s="41" t="e">
        <f>IF(NOT(ISBLANK('Case Data Entry'!O573)),IF(AND(ISNUMBER('Case Data Entry'!O573),LEFT('Case Data Entry'!O573,1)&lt;&gt;"1",LEN('Case Data Entry'!O573)=10),"OK","Phone number must be valid format"),IF('DO NOT USE_Case Formulas'!A573,"OK",NA()))</f>
        <v>#N/A</v>
      </c>
      <c r="P573" s="41" t="e">
        <f>IF(AND(NOT(ISBLANK('Case Data Entry'!P573)),ISNA(VLOOKUP('Case Data Entry'!P573,'DO NOT USE_School Picklist'!$E$3:$E$10,1,FALSE))),"Please select a value from the drop-down menu",IF('DO NOT USE_Case Formulas'!A573,"OK",NA()))</f>
        <v>#N/A</v>
      </c>
      <c r="Q573" s="41" t="e">
        <f>IF(AND(NOT(ISBLANK('Case Data Entry'!Q573)),ISNA(VLOOKUP('Case Data Entry'!Q573,'DO NOT USE_School Picklist'!$F$3:$F$16,1,FALSE))),"Please select a value from the drop-down menu",IF('DO NOT USE_Case Formulas'!A573,"OK",NA()))</f>
        <v>#N/A</v>
      </c>
      <c r="R573" s="41" t="e">
        <f>IF(LEN('Case Data Entry'!R573)&gt;100,"Classroom(s) must be less than 100 characters",IF('DO NOT USE_Case Formulas'!A573,"OK",NA()))</f>
        <v>#N/A</v>
      </c>
      <c r="S573" s="41" t="e">
        <f>IF(AND(NOT(ISBLANK('Case Data Entry'!S573)),ISNA(VLOOKUP('Case Data Entry'!S573,'DO NOT USE_School Picklist'!$S$3:$S$12,1,FALSE))),"Please select a value from the drop-down menu",IF('DO NOT USE_Case Formulas'!A573,"OK",NA()))</f>
        <v>#N/A</v>
      </c>
      <c r="T573" s="41" t="e">
        <f>IF(AND(NOT(ISBLANK('Case Data Entry'!T573)),ISNA(VLOOKUP('Case Data Entry'!T573,'DO NOT USE_School Picklist'!$S$3:$S$12,1,FALSE))),"Please select a value from the drop-down menu",IF('DO NOT USE_Case Formulas'!A573,"OK",NA()))</f>
        <v>#N/A</v>
      </c>
      <c r="U573" s="41" t="e">
        <f>IF(LEN('Case Data Entry'!U573)&gt;80,"Name of Education Group must be less than 80 characters",IF('DO NOT USE_Case Formulas'!A573,"OK",NA()))</f>
        <v>#N/A</v>
      </c>
      <c r="V573" s="41" t="e">
        <f>IF(AND(NOT(ISBLANK('Case Data Entry'!V573)),ISNA(VLOOKUP('Case Data Entry'!V573,'DO NOT USE_School Picklist'!$K$3:$K$6,1,FALSE))),"Please select a value from the drop-down menu",IF('DO NOT USE_Case Formulas'!A573,"OK",NA()))</f>
        <v>#N/A</v>
      </c>
      <c r="W573" s="41" t="e">
        <f>IF(AND('DO NOT USE_Case Formulas'!A573,ISBLANK('Case Data Entry'!W573)),"Has this person had symptoms? is required",IF(AND(NOT(ISBLANK('Case Data Entry'!W573)),ISNA(VLOOKUP('Case Data Entry'!W573,'DO NOT USE_School Picklist'!$D$3:$D$5,1,FALSE))),"Please select a value from the drop-down menu",IF(NOT(ISBLANK('Case Data Entry'!W573)),"OK",NA())))</f>
        <v>#N/A</v>
      </c>
      <c r="X573" s="41" t="e">
        <f>IF(AND('Case Data Entry'!W573='DO NOT USE_School Picklist'!$D$3,ISBLANK('Case Data Entry'!X573)),"Symptom Onset Date is required if Ever Symptomatic is Yes",IF('DO NOT USE_Case Formulas'!A573,"OK",NA()))</f>
        <v>#N/A</v>
      </c>
      <c r="Y573" s="41"/>
      <c r="Z573" s="41" t="e">
        <f ca="1">IF(AND('DO NOT USE_Case Formulas'!A573,ISBLANK('Case Data Entry'!Z573)),"Lab Result Test Date is required",IF('Case Data Entry'!Z573&gt;'DO NOT USE_School Picklist'!$C$3,"Test Date cannot be a future date",IF(NOT(ISBLANK('Case Data Entry'!Z573)),"OK",NA())))</f>
        <v>#N/A</v>
      </c>
      <c r="AA573" s="41" t="e">
        <f>IF(AND(NOT(ISBLANK('Case Data Entry'!AA573)),ISNA(VLOOKUP('Case Data Entry'!AA573,'DO NOT USE_School Picklist'!$R$3:$R$7,1,FALSE))),"Please select a value from the drop-down menu",IF('DO NOT USE_Case Formulas'!A573,"OK",NA()))</f>
        <v>#N/A</v>
      </c>
      <c r="AB573" s="41" t="e">
        <f>IF(AND(NOT(ISBLANK('Case Data Entry'!AB573)),ISNA(VLOOKUP('Case Data Entry'!AB573,'DO NOT USE_School Picklist'!$Q$3:$Q$8,1,FALSE))),"Please select a value from the drop-down menu",IF('DO NOT USE_Case Formulas'!A573,"OK",NA()))</f>
        <v>#N/A</v>
      </c>
    </row>
    <row r="574" spans="1:28" x14ac:dyDescent="0.25">
      <c r="A574" s="40" t="e">
        <f>IF('DO NOT USE_Case Formulas'!A574,IF('DO NOT USE_Case Formulas'!B574,"Not all required fields are completed","OK"),NA())</f>
        <v>#N/A</v>
      </c>
      <c r="B574" s="41" t="e">
        <f>IF(AND('DO NOT USE_Case Formulas'!A574,ISBLANK('Case Data Entry'!B574)),"First Name is required",IF(NOT(ISBLANK('Case Data Entry'!B574)),"OK",NA()))</f>
        <v>#N/A</v>
      </c>
      <c r="C574" s="41" t="e">
        <f>IF(AND('DO NOT USE_Case Formulas'!A574,ISBLANK('Case Data Entry'!C574)),"Last Name is required",IF(NOT(ISBLANK('Case Data Entry'!C574)),"OK",NA()))</f>
        <v>#N/A</v>
      </c>
      <c r="D574" s="41" t="e">
        <f>IF(AND('DO NOT USE_Case Formulas'!A574,ISBLANK('Case Data Entry'!D574)),"Birthdate is required",IF(NOT(ISBLANK('Case Data Entry'!D574)),"OK",NA()))</f>
        <v>#N/A</v>
      </c>
      <c r="E574" s="41" t="e">
        <f>IF(AND('DO NOT USE_Case Formulas'!A574,ISBLANK('Case Data Entry'!E574)),"Mobile Phone is required",IF(NOT(ISBLANK('Case Data Entry'!E574)),IF(AND(ISNUMBER(VALUE('Case Data Entry'!E574)),LEFT('Case Data Entry'!E574,1)&lt;&gt;"1",LEN('Case Data Entry'!E574)=10),"OK","Phone number must be valid format"),NA()))</f>
        <v>#N/A</v>
      </c>
      <c r="F574" s="41" t="e">
        <f>IF(LEN('Case Data Entry'!F574)&gt;255,"Home Street Address must be less than 255 characters",IF('DO NOT USE_Case Formulas'!A574,"OK",NA()))</f>
        <v>#N/A</v>
      </c>
      <c r="G574" s="41" t="e">
        <f>IF(LEN('Case Data Entry'!G574)&gt;40,"City must be less than 40 characters",IF('DO NOT USE_Case Formulas'!A574,"OK",NA()))</f>
        <v>#N/A</v>
      </c>
      <c r="H574" s="41" t="e">
        <f>IF(AND(NOT(ISBLANK('Case Data Entry'!H574)),ISNA(VLOOKUP('Case Data Entry'!H574,'DO NOT USE_School Picklist'!$P$3:$P$52,1,FALSE))),"Please select a value from the drop-down menu",IF('DO NOT USE_Case Formulas'!A574,"OK",NA()))</f>
        <v>#N/A</v>
      </c>
      <c r="I574" s="41" t="e">
        <f>IF(AND('DO NOT USE_Case Formulas'!A574,ISBLANK('Case Data Entry'!I574)),"Zip is required",IF(ISBLANK('Case Data Entry'!I574),NA(),"OK"))</f>
        <v>#N/A</v>
      </c>
      <c r="J574" s="41" t="e">
        <f>IF(AND('DO NOT USE_Case Formulas'!A574,ISBLANK('Case Data Entry'!J574)),"Student or Staff? is required",IF(ISBLANK('Case Data Entry'!J574),NA(),IF(ISNA(VLOOKUP('Case Data Entry'!J574,'DO NOT USE_School Picklist'!$B$3:$B$6,1,FALSE)),"Please select a value from the drop-down menu","OK")))</f>
        <v>#N/A</v>
      </c>
      <c r="K574" s="41" t="e">
        <f>IF(AND('Case Data Entry'!J574='DO NOT USE_School Picklist'!$B$4,ISBLANK('Case Data Entry'!K574)),"Occupation/Job Title is required if Student or Staff? is Yes, staff/faculty or volunteer",IF('DO NOT USE_Case Formulas'!A574,"OK",NA()))</f>
        <v>#N/A</v>
      </c>
      <c r="L574" s="41" t="e">
        <f ca="1">IF('Case Data Entry'!L574&gt;'DO NOT USE_School Picklist'!$C$3,"Date last on school campus/facility cannot be a future date",IF('DO NOT USE_Case Formulas'!A574,IF(ISBLANK('Case Data Entry'!L574),"Date last on school campus/facility is required","OK"),NA()))</f>
        <v>#N/A</v>
      </c>
      <c r="M574" s="41" t="e">
        <f>IF(AND('DO NOT USE_Case Formulas'!A574,ISBLANK('Case Data Entry'!M574)),"Specific Place in the Location is required",IF(ISBLANK('Case Data Entry'!M574),NA(),"OK"))</f>
        <v>#N/A</v>
      </c>
      <c r="N574" s="41" t="e">
        <f>IF(LEN('Case Data Entry'!N574)&gt;50,"Parent/Guardian Name must be less than 50 characters",IF('DO NOT USE_Case Formulas'!A574,"OK",NA()))</f>
        <v>#N/A</v>
      </c>
      <c r="O574" s="41" t="e">
        <f>IF(NOT(ISBLANK('Case Data Entry'!O574)),IF(AND(ISNUMBER('Case Data Entry'!O574),LEFT('Case Data Entry'!O574,1)&lt;&gt;"1",LEN('Case Data Entry'!O574)=10),"OK","Phone number must be valid format"),IF('DO NOT USE_Case Formulas'!A574,"OK",NA()))</f>
        <v>#N/A</v>
      </c>
      <c r="P574" s="41" t="e">
        <f>IF(AND(NOT(ISBLANK('Case Data Entry'!P574)),ISNA(VLOOKUP('Case Data Entry'!P574,'DO NOT USE_School Picklist'!$E$3:$E$10,1,FALSE))),"Please select a value from the drop-down menu",IF('DO NOT USE_Case Formulas'!A574,"OK",NA()))</f>
        <v>#N/A</v>
      </c>
      <c r="Q574" s="41" t="e">
        <f>IF(AND(NOT(ISBLANK('Case Data Entry'!Q574)),ISNA(VLOOKUP('Case Data Entry'!Q574,'DO NOT USE_School Picklist'!$F$3:$F$16,1,FALSE))),"Please select a value from the drop-down menu",IF('DO NOT USE_Case Formulas'!A574,"OK",NA()))</f>
        <v>#N/A</v>
      </c>
      <c r="R574" s="41" t="e">
        <f>IF(LEN('Case Data Entry'!R574)&gt;100,"Classroom(s) must be less than 100 characters",IF('DO NOT USE_Case Formulas'!A574,"OK",NA()))</f>
        <v>#N/A</v>
      </c>
      <c r="S574" s="41" t="e">
        <f>IF(AND(NOT(ISBLANK('Case Data Entry'!S574)),ISNA(VLOOKUP('Case Data Entry'!S574,'DO NOT USE_School Picklist'!$S$3:$S$12,1,FALSE))),"Please select a value from the drop-down menu",IF('DO NOT USE_Case Formulas'!A574,"OK",NA()))</f>
        <v>#N/A</v>
      </c>
      <c r="T574" s="41" t="e">
        <f>IF(AND(NOT(ISBLANK('Case Data Entry'!T574)),ISNA(VLOOKUP('Case Data Entry'!T574,'DO NOT USE_School Picklist'!$S$3:$S$12,1,FALSE))),"Please select a value from the drop-down menu",IF('DO NOT USE_Case Formulas'!A574,"OK",NA()))</f>
        <v>#N/A</v>
      </c>
      <c r="U574" s="41" t="e">
        <f>IF(LEN('Case Data Entry'!U574)&gt;80,"Name of Education Group must be less than 80 characters",IF('DO NOT USE_Case Formulas'!A574,"OK",NA()))</f>
        <v>#N/A</v>
      </c>
      <c r="V574" s="41" t="e">
        <f>IF(AND(NOT(ISBLANK('Case Data Entry'!V574)),ISNA(VLOOKUP('Case Data Entry'!V574,'DO NOT USE_School Picklist'!$K$3:$K$6,1,FALSE))),"Please select a value from the drop-down menu",IF('DO NOT USE_Case Formulas'!A574,"OK",NA()))</f>
        <v>#N/A</v>
      </c>
      <c r="W574" s="41" t="e">
        <f>IF(AND('DO NOT USE_Case Formulas'!A574,ISBLANK('Case Data Entry'!W574)),"Has this person had symptoms? is required",IF(AND(NOT(ISBLANK('Case Data Entry'!W574)),ISNA(VLOOKUP('Case Data Entry'!W574,'DO NOT USE_School Picklist'!$D$3:$D$5,1,FALSE))),"Please select a value from the drop-down menu",IF(NOT(ISBLANK('Case Data Entry'!W574)),"OK",NA())))</f>
        <v>#N/A</v>
      </c>
      <c r="X574" s="41" t="e">
        <f>IF(AND('Case Data Entry'!W574='DO NOT USE_School Picklist'!$D$3,ISBLANK('Case Data Entry'!X574)),"Symptom Onset Date is required if Ever Symptomatic is Yes",IF('DO NOT USE_Case Formulas'!A574,"OK",NA()))</f>
        <v>#N/A</v>
      </c>
      <c r="Y574" s="41"/>
      <c r="Z574" s="41" t="e">
        <f ca="1">IF(AND('DO NOT USE_Case Formulas'!A574,ISBLANK('Case Data Entry'!Z574)),"Lab Result Test Date is required",IF('Case Data Entry'!Z574&gt;'DO NOT USE_School Picklist'!$C$3,"Test Date cannot be a future date",IF(NOT(ISBLANK('Case Data Entry'!Z574)),"OK",NA())))</f>
        <v>#N/A</v>
      </c>
      <c r="AA574" s="41" t="e">
        <f>IF(AND(NOT(ISBLANK('Case Data Entry'!AA574)),ISNA(VLOOKUP('Case Data Entry'!AA574,'DO NOT USE_School Picklist'!$R$3:$R$7,1,FALSE))),"Please select a value from the drop-down menu",IF('DO NOT USE_Case Formulas'!A574,"OK",NA()))</f>
        <v>#N/A</v>
      </c>
      <c r="AB574" s="41" t="e">
        <f>IF(AND(NOT(ISBLANK('Case Data Entry'!AB574)),ISNA(VLOOKUP('Case Data Entry'!AB574,'DO NOT USE_School Picklist'!$Q$3:$Q$8,1,FALSE))),"Please select a value from the drop-down menu",IF('DO NOT USE_Case Formulas'!A574,"OK",NA()))</f>
        <v>#N/A</v>
      </c>
    </row>
    <row r="575" spans="1:28" x14ac:dyDescent="0.25">
      <c r="A575" s="40" t="e">
        <f>IF('DO NOT USE_Case Formulas'!A575,IF('DO NOT USE_Case Formulas'!B575,"Not all required fields are completed","OK"),NA())</f>
        <v>#N/A</v>
      </c>
      <c r="B575" s="41" t="e">
        <f>IF(AND('DO NOT USE_Case Formulas'!A575,ISBLANK('Case Data Entry'!B575)),"First Name is required",IF(NOT(ISBLANK('Case Data Entry'!B575)),"OK",NA()))</f>
        <v>#N/A</v>
      </c>
      <c r="C575" s="41" t="e">
        <f>IF(AND('DO NOT USE_Case Formulas'!A575,ISBLANK('Case Data Entry'!C575)),"Last Name is required",IF(NOT(ISBLANK('Case Data Entry'!C575)),"OK",NA()))</f>
        <v>#N/A</v>
      </c>
      <c r="D575" s="41" t="e">
        <f>IF(AND('DO NOT USE_Case Formulas'!A575,ISBLANK('Case Data Entry'!D575)),"Birthdate is required",IF(NOT(ISBLANK('Case Data Entry'!D575)),"OK",NA()))</f>
        <v>#N/A</v>
      </c>
      <c r="E575" s="41" t="e">
        <f>IF(AND('DO NOT USE_Case Formulas'!A575,ISBLANK('Case Data Entry'!E575)),"Mobile Phone is required",IF(NOT(ISBLANK('Case Data Entry'!E575)),IF(AND(ISNUMBER(VALUE('Case Data Entry'!E575)),LEFT('Case Data Entry'!E575,1)&lt;&gt;"1",LEN('Case Data Entry'!E575)=10),"OK","Phone number must be valid format"),NA()))</f>
        <v>#N/A</v>
      </c>
      <c r="F575" s="41" t="e">
        <f>IF(LEN('Case Data Entry'!F575)&gt;255,"Home Street Address must be less than 255 characters",IF('DO NOT USE_Case Formulas'!A575,"OK",NA()))</f>
        <v>#N/A</v>
      </c>
      <c r="G575" s="41" t="e">
        <f>IF(LEN('Case Data Entry'!G575)&gt;40,"City must be less than 40 characters",IF('DO NOT USE_Case Formulas'!A575,"OK",NA()))</f>
        <v>#N/A</v>
      </c>
      <c r="H575" s="41" t="e">
        <f>IF(AND(NOT(ISBLANK('Case Data Entry'!H575)),ISNA(VLOOKUP('Case Data Entry'!H575,'DO NOT USE_School Picklist'!$P$3:$P$52,1,FALSE))),"Please select a value from the drop-down menu",IF('DO NOT USE_Case Formulas'!A575,"OK",NA()))</f>
        <v>#N/A</v>
      </c>
      <c r="I575" s="41" t="e">
        <f>IF(AND('DO NOT USE_Case Formulas'!A575,ISBLANK('Case Data Entry'!I575)),"Zip is required",IF(ISBLANK('Case Data Entry'!I575),NA(),"OK"))</f>
        <v>#N/A</v>
      </c>
      <c r="J575" s="41" t="e">
        <f>IF(AND('DO NOT USE_Case Formulas'!A575,ISBLANK('Case Data Entry'!J575)),"Student or Staff? is required",IF(ISBLANK('Case Data Entry'!J575),NA(),IF(ISNA(VLOOKUP('Case Data Entry'!J575,'DO NOT USE_School Picklist'!$B$3:$B$6,1,FALSE)),"Please select a value from the drop-down menu","OK")))</f>
        <v>#N/A</v>
      </c>
      <c r="K575" s="41" t="e">
        <f>IF(AND('Case Data Entry'!J575='DO NOT USE_School Picklist'!$B$4,ISBLANK('Case Data Entry'!K575)),"Occupation/Job Title is required if Student or Staff? is Yes, staff/faculty or volunteer",IF('DO NOT USE_Case Formulas'!A575,"OK",NA()))</f>
        <v>#N/A</v>
      </c>
      <c r="L575" s="41" t="e">
        <f ca="1">IF('Case Data Entry'!L575&gt;'DO NOT USE_School Picklist'!$C$3,"Date last on school campus/facility cannot be a future date",IF('DO NOT USE_Case Formulas'!A575,IF(ISBLANK('Case Data Entry'!L575),"Date last on school campus/facility is required","OK"),NA()))</f>
        <v>#N/A</v>
      </c>
      <c r="M575" s="41" t="e">
        <f>IF(AND('DO NOT USE_Case Formulas'!A575,ISBLANK('Case Data Entry'!M575)),"Specific Place in the Location is required",IF(ISBLANK('Case Data Entry'!M575),NA(),"OK"))</f>
        <v>#N/A</v>
      </c>
      <c r="N575" s="41" t="e">
        <f>IF(LEN('Case Data Entry'!N575)&gt;50,"Parent/Guardian Name must be less than 50 characters",IF('DO NOT USE_Case Formulas'!A575,"OK",NA()))</f>
        <v>#N/A</v>
      </c>
      <c r="O575" s="41" t="e">
        <f>IF(NOT(ISBLANK('Case Data Entry'!O575)),IF(AND(ISNUMBER('Case Data Entry'!O575),LEFT('Case Data Entry'!O575,1)&lt;&gt;"1",LEN('Case Data Entry'!O575)=10),"OK","Phone number must be valid format"),IF('DO NOT USE_Case Formulas'!A575,"OK",NA()))</f>
        <v>#N/A</v>
      </c>
      <c r="P575" s="41" t="e">
        <f>IF(AND(NOT(ISBLANK('Case Data Entry'!P575)),ISNA(VLOOKUP('Case Data Entry'!P575,'DO NOT USE_School Picklist'!$E$3:$E$10,1,FALSE))),"Please select a value from the drop-down menu",IF('DO NOT USE_Case Formulas'!A575,"OK",NA()))</f>
        <v>#N/A</v>
      </c>
      <c r="Q575" s="41" t="e">
        <f>IF(AND(NOT(ISBLANK('Case Data Entry'!Q575)),ISNA(VLOOKUP('Case Data Entry'!Q575,'DO NOT USE_School Picklist'!$F$3:$F$16,1,FALSE))),"Please select a value from the drop-down menu",IF('DO NOT USE_Case Formulas'!A575,"OK",NA()))</f>
        <v>#N/A</v>
      </c>
      <c r="R575" s="41" t="e">
        <f>IF(LEN('Case Data Entry'!R575)&gt;100,"Classroom(s) must be less than 100 characters",IF('DO NOT USE_Case Formulas'!A575,"OK",NA()))</f>
        <v>#N/A</v>
      </c>
      <c r="S575" s="41" t="e">
        <f>IF(AND(NOT(ISBLANK('Case Data Entry'!S575)),ISNA(VLOOKUP('Case Data Entry'!S575,'DO NOT USE_School Picklist'!$S$3:$S$12,1,FALSE))),"Please select a value from the drop-down menu",IF('DO NOT USE_Case Formulas'!A575,"OK",NA()))</f>
        <v>#N/A</v>
      </c>
      <c r="T575" s="41" t="e">
        <f>IF(AND(NOT(ISBLANK('Case Data Entry'!T575)),ISNA(VLOOKUP('Case Data Entry'!T575,'DO NOT USE_School Picklist'!$S$3:$S$12,1,FALSE))),"Please select a value from the drop-down menu",IF('DO NOT USE_Case Formulas'!A575,"OK",NA()))</f>
        <v>#N/A</v>
      </c>
      <c r="U575" s="41" t="e">
        <f>IF(LEN('Case Data Entry'!U575)&gt;80,"Name of Education Group must be less than 80 characters",IF('DO NOT USE_Case Formulas'!A575,"OK",NA()))</f>
        <v>#N/A</v>
      </c>
      <c r="V575" s="41" t="e">
        <f>IF(AND(NOT(ISBLANK('Case Data Entry'!V575)),ISNA(VLOOKUP('Case Data Entry'!V575,'DO NOT USE_School Picklist'!$K$3:$K$6,1,FALSE))),"Please select a value from the drop-down menu",IF('DO NOT USE_Case Formulas'!A575,"OK",NA()))</f>
        <v>#N/A</v>
      </c>
      <c r="W575" s="41" t="e">
        <f>IF(AND('DO NOT USE_Case Formulas'!A575,ISBLANK('Case Data Entry'!W575)),"Has this person had symptoms? is required",IF(AND(NOT(ISBLANK('Case Data Entry'!W575)),ISNA(VLOOKUP('Case Data Entry'!W575,'DO NOT USE_School Picklist'!$D$3:$D$5,1,FALSE))),"Please select a value from the drop-down menu",IF(NOT(ISBLANK('Case Data Entry'!W575)),"OK",NA())))</f>
        <v>#N/A</v>
      </c>
      <c r="X575" s="41" t="e">
        <f>IF(AND('Case Data Entry'!W575='DO NOT USE_School Picklist'!$D$3,ISBLANK('Case Data Entry'!X575)),"Symptom Onset Date is required if Ever Symptomatic is Yes",IF('DO NOT USE_Case Formulas'!A575,"OK",NA()))</f>
        <v>#N/A</v>
      </c>
      <c r="Y575" s="41"/>
      <c r="Z575" s="41" t="e">
        <f ca="1">IF(AND('DO NOT USE_Case Formulas'!A575,ISBLANK('Case Data Entry'!Z575)),"Lab Result Test Date is required",IF('Case Data Entry'!Z575&gt;'DO NOT USE_School Picklist'!$C$3,"Test Date cannot be a future date",IF(NOT(ISBLANK('Case Data Entry'!Z575)),"OK",NA())))</f>
        <v>#N/A</v>
      </c>
      <c r="AA575" s="41" t="e">
        <f>IF(AND(NOT(ISBLANK('Case Data Entry'!AA575)),ISNA(VLOOKUP('Case Data Entry'!AA575,'DO NOT USE_School Picklist'!$R$3:$R$7,1,FALSE))),"Please select a value from the drop-down menu",IF('DO NOT USE_Case Formulas'!A575,"OK",NA()))</f>
        <v>#N/A</v>
      </c>
      <c r="AB575" s="41" t="e">
        <f>IF(AND(NOT(ISBLANK('Case Data Entry'!AB575)),ISNA(VLOOKUP('Case Data Entry'!AB575,'DO NOT USE_School Picklist'!$Q$3:$Q$8,1,FALSE))),"Please select a value from the drop-down menu",IF('DO NOT USE_Case Formulas'!A575,"OK",NA()))</f>
        <v>#N/A</v>
      </c>
    </row>
    <row r="576" spans="1:28" x14ac:dyDescent="0.25">
      <c r="A576" s="40" t="e">
        <f>IF('DO NOT USE_Case Formulas'!A576,IF('DO NOT USE_Case Formulas'!B576,"Not all required fields are completed","OK"),NA())</f>
        <v>#N/A</v>
      </c>
      <c r="B576" s="41" t="e">
        <f>IF(AND('DO NOT USE_Case Formulas'!A576,ISBLANK('Case Data Entry'!B576)),"First Name is required",IF(NOT(ISBLANK('Case Data Entry'!B576)),"OK",NA()))</f>
        <v>#N/A</v>
      </c>
      <c r="C576" s="41" t="e">
        <f>IF(AND('DO NOT USE_Case Formulas'!A576,ISBLANK('Case Data Entry'!C576)),"Last Name is required",IF(NOT(ISBLANK('Case Data Entry'!C576)),"OK",NA()))</f>
        <v>#N/A</v>
      </c>
      <c r="D576" s="41" t="e">
        <f>IF(AND('DO NOT USE_Case Formulas'!A576,ISBLANK('Case Data Entry'!D576)),"Birthdate is required",IF(NOT(ISBLANK('Case Data Entry'!D576)),"OK",NA()))</f>
        <v>#N/A</v>
      </c>
      <c r="E576" s="41" t="e">
        <f>IF(AND('DO NOT USE_Case Formulas'!A576,ISBLANK('Case Data Entry'!E576)),"Mobile Phone is required",IF(NOT(ISBLANK('Case Data Entry'!E576)),IF(AND(ISNUMBER(VALUE('Case Data Entry'!E576)),LEFT('Case Data Entry'!E576,1)&lt;&gt;"1",LEN('Case Data Entry'!E576)=10),"OK","Phone number must be valid format"),NA()))</f>
        <v>#N/A</v>
      </c>
      <c r="F576" s="41" t="e">
        <f>IF(LEN('Case Data Entry'!F576)&gt;255,"Home Street Address must be less than 255 characters",IF('DO NOT USE_Case Formulas'!A576,"OK",NA()))</f>
        <v>#N/A</v>
      </c>
      <c r="G576" s="41" t="e">
        <f>IF(LEN('Case Data Entry'!G576)&gt;40,"City must be less than 40 characters",IF('DO NOT USE_Case Formulas'!A576,"OK",NA()))</f>
        <v>#N/A</v>
      </c>
      <c r="H576" s="41" t="e">
        <f>IF(AND(NOT(ISBLANK('Case Data Entry'!H576)),ISNA(VLOOKUP('Case Data Entry'!H576,'DO NOT USE_School Picklist'!$P$3:$P$52,1,FALSE))),"Please select a value from the drop-down menu",IF('DO NOT USE_Case Formulas'!A576,"OK",NA()))</f>
        <v>#N/A</v>
      </c>
      <c r="I576" s="41" t="e">
        <f>IF(AND('DO NOT USE_Case Formulas'!A576,ISBLANK('Case Data Entry'!I576)),"Zip is required",IF(ISBLANK('Case Data Entry'!I576),NA(),"OK"))</f>
        <v>#N/A</v>
      </c>
      <c r="J576" s="41" t="e">
        <f>IF(AND('DO NOT USE_Case Formulas'!A576,ISBLANK('Case Data Entry'!J576)),"Student or Staff? is required",IF(ISBLANK('Case Data Entry'!J576),NA(),IF(ISNA(VLOOKUP('Case Data Entry'!J576,'DO NOT USE_School Picklist'!$B$3:$B$6,1,FALSE)),"Please select a value from the drop-down menu","OK")))</f>
        <v>#N/A</v>
      </c>
      <c r="K576" s="41" t="e">
        <f>IF(AND('Case Data Entry'!J576='DO NOT USE_School Picklist'!$B$4,ISBLANK('Case Data Entry'!K576)),"Occupation/Job Title is required if Student or Staff? is Yes, staff/faculty or volunteer",IF('DO NOT USE_Case Formulas'!A576,"OK",NA()))</f>
        <v>#N/A</v>
      </c>
      <c r="L576" s="41" t="e">
        <f ca="1">IF('Case Data Entry'!L576&gt;'DO NOT USE_School Picklist'!$C$3,"Date last on school campus/facility cannot be a future date",IF('DO NOT USE_Case Formulas'!A576,IF(ISBLANK('Case Data Entry'!L576),"Date last on school campus/facility is required","OK"),NA()))</f>
        <v>#N/A</v>
      </c>
      <c r="M576" s="41" t="e">
        <f>IF(AND('DO NOT USE_Case Formulas'!A576,ISBLANK('Case Data Entry'!M576)),"Specific Place in the Location is required",IF(ISBLANK('Case Data Entry'!M576),NA(),"OK"))</f>
        <v>#N/A</v>
      </c>
      <c r="N576" s="41" t="e">
        <f>IF(LEN('Case Data Entry'!N576)&gt;50,"Parent/Guardian Name must be less than 50 characters",IF('DO NOT USE_Case Formulas'!A576,"OK",NA()))</f>
        <v>#N/A</v>
      </c>
      <c r="O576" s="41" t="e">
        <f>IF(NOT(ISBLANK('Case Data Entry'!O576)),IF(AND(ISNUMBER('Case Data Entry'!O576),LEFT('Case Data Entry'!O576,1)&lt;&gt;"1",LEN('Case Data Entry'!O576)=10),"OK","Phone number must be valid format"),IF('DO NOT USE_Case Formulas'!A576,"OK",NA()))</f>
        <v>#N/A</v>
      </c>
      <c r="P576" s="41" t="e">
        <f>IF(AND(NOT(ISBLANK('Case Data Entry'!P576)),ISNA(VLOOKUP('Case Data Entry'!P576,'DO NOT USE_School Picklist'!$E$3:$E$10,1,FALSE))),"Please select a value from the drop-down menu",IF('DO NOT USE_Case Formulas'!A576,"OK",NA()))</f>
        <v>#N/A</v>
      </c>
      <c r="Q576" s="41" t="e">
        <f>IF(AND(NOT(ISBLANK('Case Data Entry'!Q576)),ISNA(VLOOKUP('Case Data Entry'!Q576,'DO NOT USE_School Picklist'!$F$3:$F$16,1,FALSE))),"Please select a value from the drop-down menu",IF('DO NOT USE_Case Formulas'!A576,"OK",NA()))</f>
        <v>#N/A</v>
      </c>
      <c r="R576" s="41" t="e">
        <f>IF(LEN('Case Data Entry'!R576)&gt;100,"Classroom(s) must be less than 100 characters",IF('DO NOT USE_Case Formulas'!A576,"OK",NA()))</f>
        <v>#N/A</v>
      </c>
      <c r="S576" s="41" t="e">
        <f>IF(AND(NOT(ISBLANK('Case Data Entry'!S576)),ISNA(VLOOKUP('Case Data Entry'!S576,'DO NOT USE_School Picklist'!$S$3:$S$12,1,FALSE))),"Please select a value from the drop-down menu",IF('DO NOT USE_Case Formulas'!A576,"OK",NA()))</f>
        <v>#N/A</v>
      </c>
      <c r="T576" s="41" t="e">
        <f>IF(AND(NOT(ISBLANK('Case Data Entry'!T576)),ISNA(VLOOKUP('Case Data Entry'!T576,'DO NOT USE_School Picklist'!$S$3:$S$12,1,FALSE))),"Please select a value from the drop-down menu",IF('DO NOT USE_Case Formulas'!A576,"OK",NA()))</f>
        <v>#N/A</v>
      </c>
      <c r="U576" s="41" t="e">
        <f>IF(LEN('Case Data Entry'!U576)&gt;80,"Name of Education Group must be less than 80 characters",IF('DO NOT USE_Case Formulas'!A576,"OK",NA()))</f>
        <v>#N/A</v>
      </c>
      <c r="V576" s="41" t="e">
        <f>IF(AND(NOT(ISBLANK('Case Data Entry'!V576)),ISNA(VLOOKUP('Case Data Entry'!V576,'DO NOT USE_School Picklist'!$K$3:$K$6,1,FALSE))),"Please select a value from the drop-down menu",IF('DO NOT USE_Case Formulas'!A576,"OK",NA()))</f>
        <v>#N/A</v>
      </c>
      <c r="W576" s="41" t="e">
        <f>IF(AND('DO NOT USE_Case Formulas'!A576,ISBLANK('Case Data Entry'!W576)),"Has this person had symptoms? is required",IF(AND(NOT(ISBLANK('Case Data Entry'!W576)),ISNA(VLOOKUP('Case Data Entry'!W576,'DO NOT USE_School Picklist'!$D$3:$D$5,1,FALSE))),"Please select a value from the drop-down menu",IF(NOT(ISBLANK('Case Data Entry'!W576)),"OK",NA())))</f>
        <v>#N/A</v>
      </c>
      <c r="X576" s="41" t="e">
        <f>IF(AND('Case Data Entry'!W576='DO NOT USE_School Picklist'!$D$3,ISBLANK('Case Data Entry'!X576)),"Symptom Onset Date is required if Ever Symptomatic is Yes",IF('DO NOT USE_Case Formulas'!A576,"OK",NA()))</f>
        <v>#N/A</v>
      </c>
      <c r="Y576" s="41"/>
      <c r="Z576" s="41" t="e">
        <f ca="1">IF(AND('DO NOT USE_Case Formulas'!A576,ISBLANK('Case Data Entry'!Z576)),"Lab Result Test Date is required",IF('Case Data Entry'!Z576&gt;'DO NOT USE_School Picklist'!$C$3,"Test Date cannot be a future date",IF(NOT(ISBLANK('Case Data Entry'!Z576)),"OK",NA())))</f>
        <v>#N/A</v>
      </c>
      <c r="AA576" s="41" t="e">
        <f>IF(AND(NOT(ISBLANK('Case Data Entry'!AA576)),ISNA(VLOOKUP('Case Data Entry'!AA576,'DO NOT USE_School Picklist'!$R$3:$R$7,1,FALSE))),"Please select a value from the drop-down menu",IF('DO NOT USE_Case Formulas'!A576,"OK",NA()))</f>
        <v>#N/A</v>
      </c>
      <c r="AB576" s="41" t="e">
        <f>IF(AND(NOT(ISBLANK('Case Data Entry'!AB576)),ISNA(VLOOKUP('Case Data Entry'!AB576,'DO NOT USE_School Picklist'!$Q$3:$Q$8,1,FALSE))),"Please select a value from the drop-down menu",IF('DO NOT USE_Case Formulas'!A576,"OK",NA()))</f>
        <v>#N/A</v>
      </c>
    </row>
    <row r="577" spans="1:28" x14ac:dyDescent="0.25">
      <c r="A577" s="40" t="e">
        <f>IF('DO NOT USE_Case Formulas'!A577,IF('DO NOT USE_Case Formulas'!B577,"Not all required fields are completed","OK"),NA())</f>
        <v>#N/A</v>
      </c>
      <c r="B577" s="41" t="e">
        <f>IF(AND('DO NOT USE_Case Formulas'!A577,ISBLANK('Case Data Entry'!B577)),"First Name is required",IF(NOT(ISBLANK('Case Data Entry'!B577)),"OK",NA()))</f>
        <v>#N/A</v>
      </c>
      <c r="C577" s="41" t="e">
        <f>IF(AND('DO NOT USE_Case Formulas'!A577,ISBLANK('Case Data Entry'!C577)),"Last Name is required",IF(NOT(ISBLANK('Case Data Entry'!C577)),"OK",NA()))</f>
        <v>#N/A</v>
      </c>
      <c r="D577" s="41" t="e">
        <f>IF(AND('DO NOT USE_Case Formulas'!A577,ISBLANK('Case Data Entry'!D577)),"Birthdate is required",IF(NOT(ISBLANK('Case Data Entry'!D577)),"OK",NA()))</f>
        <v>#N/A</v>
      </c>
      <c r="E577" s="41" t="e">
        <f>IF(AND('DO NOT USE_Case Formulas'!A577,ISBLANK('Case Data Entry'!E577)),"Mobile Phone is required",IF(NOT(ISBLANK('Case Data Entry'!E577)),IF(AND(ISNUMBER(VALUE('Case Data Entry'!E577)),LEFT('Case Data Entry'!E577,1)&lt;&gt;"1",LEN('Case Data Entry'!E577)=10),"OK","Phone number must be valid format"),NA()))</f>
        <v>#N/A</v>
      </c>
      <c r="F577" s="41" t="e">
        <f>IF(LEN('Case Data Entry'!F577)&gt;255,"Home Street Address must be less than 255 characters",IF('DO NOT USE_Case Formulas'!A577,"OK",NA()))</f>
        <v>#N/A</v>
      </c>
      <c r="G577" s="41" t="e">
        <f>IF(LEN('Case Data Entry'!G577)&gt;40,"City must be less than 40 characters",IF('DO NOT USE_Case Formulas'!A577,"OK",NA()))</f>
        <v>#N/A</v>
      </c>
      <c r="H577" s="41" t="e">
        <f>IF(AND(NOT(ISBLANK('Case Data Entry'!H577)),ISNA(VLOOKUP('Case Data Entry'!H577,'DO NOT USE_School Picklist'!$P$3:$P$52,1,FALSE))),"Please select a value from the drop-down menu",IF('DO NOT USE_Case Formulas'!A577,"OK",NA()))</f>
        <v>#N/A</v>
      </c>
      <c r="I577" s="41" t="e">
        <f>IF(AND('DO NOT USE_Case Formulas'!A577,ISBLANK('Case Data Entry'!I577)),"Zip is required",IF(ISBLANK('Case Data Entry'!I577),NA(),"OK"))</f>
        <v>#N/A</v>
      </c>
      <c r="J577" s="41" t="e">
        <f>IF(AND('DO NOT USE_Case Formulas'!A577,ISBLANK('Case Data Entry'!J577)),"Student or Staff? is required",IF(ISBLANK('Case Data Entry'!J577),NA(),IF(ISNA(VLOOKUP('Case Data Entry'!J577,'DO NOT USE_School Picklist'!$B$3:$B$6,1,FALSE)),"Please select a value from the drop-down menu","OK")))</f>
        <v>#N/A</v>
      </c>
      <c r="K577" s="41" t="e">
        <f>IF(AND('Case Data Entry'!J577='DO NOT USE_School Picklist'!$B$4,ISBLANK('Case Data Entry'!K577)),"Occupation/Job Title is required if Student or Staff? is Yes, staff/faculty or volunteer",IF('DO NOT USE_Case Formulas'!A577,"OK",NA()))</f>
        <v>#N/A</v>
      </c>
      <c r="L577" s="41" t="e">
        <f ca="1">IF('Case Data Entry'!L577&gt;'DO NOT USE_School Picklist'!$C$3,"Date last on school campus/facility cannot be a future date",IF('DO NOT USE_Case Formulas'!A577,IF(ISBLANK('Case Data Entry'!L577),"Date last on school campus/facility is required","OK"),NA()))</f>
        <v>#N/A</v>
      </c>
      <c r="M577" s="41" t="e">
        <f>IF(AND('DO NOT USE_Case Formulas'!A577,ISBLANK('Case Data Entry'!M577)),"Specific Place in the Location is required",IF(ISBLANK('Case Data Entry'!M577),NA(),"OK"))</f>
        <v>#N/A</v>
      </c>
      <c r="N577" s="41" t="e">
        <f>IF(LEN('Case Data Entry'!N577)&gt;50,"Parent/Guardian Name must be less than 50 characters",IF('DO NOT USE_Case Formulas'!A577,"OK",NA()))</f>
        <v>#N/A</v>
      </c>
      <c r="O577" s="41" t="e">
        <f>IF(NOT(ISBLANK('Case Data Entry'!O577)),IF(AND(ISNUMBER('Case Data Entry'!O577),LEFT('Case Data Entry'!O577,1)&lt;&gt;"1",LEN('Case Data Entry'!O577)=10),"OK","Phone number must be valid format"),IF('DO NOT USE_Case Formulas'!A577,"OK",NA()))</f>
        <v>#N/A</v>
      </c>
      <c r="P577" s="41" t="e">
        <f>IF(AND(NOT(ISBLANK('Case Data Entry'!P577)),ISNA(VLOOKUP('Case Data Entry'!P577,'DO NOT USE_School Picklist'!$E$3:$E$10,1,FALSE))),"Please select a value from the drop-down menu",IF('DO NOT USE_Case Formulas'!A577,"OK",NA()))</f>
        <v>#N/A</v>
      </c>
      <c r="Q577" s="41" t="e">
        <f>IF(AND(NOT(ISBLANK('Case Data Entry'!Q577)),ISNA(VLOOKUP('Case Data Entry'!Q577,'DO NOT USE_School Picklist'!$F$3:$F$16,1,FALSE))),"Please select a value from the drop-down menu",IF('DO NOT USE_Case Formulas'!A577,"OK",NA()))</f>
        <v>#N/A</v>
      </c>
      <c r="R577" s="41" t="e">
        <f>IF(LEN('Case Data Entry'!R577)&gt;100,"Classroom(s) must be less than 100 characters",IF('DO NOT USE_Case Formulas'!A577,"OK",NA()))</f>
        <v>#N/A</v>
      </c>
      <c r="S577" s="41" t="e">
        <f>IF(AND(NOT(ISBLANK('Case Data Entry'!S577)),ISNA(VLOOKUP('Case Data Entry'!S577,'DO NOT USE_School Picklist'!$S$3:$S$12,1,FALSE))),"Please select a value from the drop-down menu",IF('DO NOT USE_Case Formulas'!A577,"OK",NA()))</f>
        <v>#N/A</v>
      </c>
      <c r="T577" s="41" t="e">
        <f>IF(AND(NOT(ISBLANK('Case Data Entry'!T577)),ISNA(VLOOKUP('Case Data Entry'!T577,'DO NOT USE_School Picklist'!$S$3:$S$12,1,FALSE))),"Please select a value from the drop-down menu",IF('DO NOT USE_Case Formulas'!A577,"OK",NA()))</f>
        <v>#N/A</v>
      </c>
      <c r="U577" s="41" t="e">
        <f>IF(LEN('Case Data Entry'!U577)&gt;80,"Name of Education Group must be less than 80 characters",IF('DO NOT USE_Case Formulas'!A577,"OK",NA()))</f>
        <v>#N/A</v>
      </c>
      <c r="V577" s="41" t="e">
        <f>IF(AND(NOT(ISBLANK('Case Data Entry'!V577)),ISNA(VLOOKUP('Case Data Entry'!V577,'DO NOT USE_School Picklist'!$K$3:$K$6,1,FALSE))),"Please select a value from the drop-down menu",IF('DO NOT USE_Case Formulas'!A577,"OK",NA()))</f>
        <v>#N/A</v>
      </c>
      <c r="W577" s="41" t="e">
        <f>IF(AND('DO NOT USE_Case Formulas'!A577,ISBLANK('Case Data Entry'!W577)),"Has this person had symptoms? is required",IF(AND(NOT(ISBLANK('Case Data Entry'!W577)),ISNA(VLOOKUP('Case Data Entry'!W577,'DO NOT USE_School Picklist'!$D$3:$D$5,1,FALSE))),"Please select a value from the drop-down menu",IF(NOT(ISBLANK('Case Data Entry'!W577)),"OK",NA())))</f>
        <v>#N/A</v>
      </c>
      <c r="X577" s="41" t="e">
        <f>IF(AND('Case Data Entry'!W577='DO NOT USE_School Picklist'!$D$3,ISBLANK('Case Data Entry'!X577)),"Symptom Onset Date is required if Ever Symptomatic is Yes",IF('DO NOT USE_Case Formulas'!A577,"OK",NA()))</f>
        <v>#N/A</v>
      </c>
      <c r="Y577" s="41"/>
      <c r="Z577" s="41" t="e">
        <f ca="1">IF(AND('DO NOT USE_Case Formulas'!A577,ISBLANK('Case Data Entry'!Z577)),"Lab Result Test Date is required",IF('Case Data Entry'!Z577&gt;'DO NOT USE_School Picklist'!$C$3,"Test Date cannot be a future date",IF(NOT(ISBLANK('Case Data Entry'!Z577)),"OK",NA())))</f>
        <v>#N/A</v>
      </c>
      <c r="AA577" s="41" t="e">
        <f>IF(AND(NOT(ISBLANK('Case Data Entry'!AA577)),ISNA(VLOOKUP('Case Data Entry'!AA577,'DO NOT USE_School Picklist'!$R$3:$R$7,1,FALSE))),"Please select a value from the drop-down menu",IF('DO NOT USE_Case Formulas'!A577,"OK",NA()))</f>
        <v>#N/A</v>
      </c>
      <c r="AB577" s="41" t="e">
        <f>IF(AND(NOT(ISBLANK('Case Data Entry'!AB577)),ISNA(VLOOKUP('Case Data Entry'!AB577,'DO NOT USE_School Picklist'!$Q$3:$Q$8,1,FALSE))),"Please select a value from the drop-down menu",IF('DO NOT USE_Case Formulas'!A577,"OK",NA()))</f>
        <v>#N/A</v>
      </c>
    </row>
    <row r="578" spans="1:28" x14ac:dyDescent="0.25">
      <c r="A578" s="40" t="e">
        <f>IF('DO NOT USE_Case Formulas'!A578,IF('DO NOT USE_Case Formulas'!B578,"Not all required fields are completed","OK"),NA())</f>
        <v>#N/A</v>
      </c>
      <c r="B578" s="41" t="e">
        <f>IF(AND('DO NOT USE_Case Formulas'!A578,ISBLANK('Case Data Entry'!B578)),"First Name is required",IF(NOT(ISBLANK('Case Data Entry'!B578)),"OK",NA()))</f>
        <v>#N/A</v>
      </c>
      <c r="C578" s="41" t="e">
        <f>IF(AND('DO NOT USE_Case Formulas'!A578,ISBLANK('Case Data Entry'!C578)),"Last Name is required",IF(NOT(ISBLANK('Case Data Entry'!C578)),"OK",NA()))</f>
        <v>#N/A</v>
      </c>
      <c r="D578" s="41" t="e">
        <f>IF(AND('DO NOT USE_Case Formulas'!A578,ISBLANK('Case Data Entry'!D578)),"Birthdate is required",IF(NOT(ISBLANK('Case Data Entry'!D578)),"OK",NA()))</f>
        <v>#N/A</v>
      </c>
      <c r="E578" s="41" t="e">
        <f>IF(AND('DO NOT USE_Case Formulas'!A578,ISBLANK('Case Data Entry'!E578)),"Mobile Phone is required",IF(NOT(ISBLANK('Case Data Entry'!E578)),IF(AND(ISNUMBER(VALUE('Case Data Entry'!E578)),LEFT('Case Data Entry'!E578,1)&lt;&gt;"1",LEN('Case Data Entry'!E578)=10),"OK","Phone number must be valid format"),NA()))</f>
        <v>#N/A</v>
      </c>
      <c r="F578" s="41" t="e">
        <f>IF(LEN('Case Data Entry'!F578)&gt;255,"Home Street Address must be less than 255 characters",IF('DO NOT USE_Case Formulas'!A578,"OK",NA()))</f>
        <v>#N/A</v>
      </c>
      <c r="G578" s="41" t="e">
        <f>IF(LEN('Case Data Entry'!G578)&gt;40,"City must be less than 40 characters",IF('DO NOT USE_Case Formulas'!A578,"OK",NA()))</f>
        <v>#N/A</v>
      </c>
      <c r="H578" s="41" t="e">
        <f>IF(AND(NOT(ISBLANK('Case Data Entry'!H578)),ISNA(VLOOKUP('Case Data Entry'!H578,'DO NOT USE_School Picklist'!$P$3:$P$52,1,FALSE))),"Please select a value from the drop-down menu",IF('DO NOT USE_Case Formulas'!A578,"OK",NA()))</f>
        <v>#N/A</v>
      </c>
      <c r="I578" s="41" t="e">
        <f>IF(AND('DO NOT USE_Case Formulas'!A578,ISBLANK('Case Data Entry'!I578)),"Zip is required",IF(ISBLANK('Case Data Entry'!I578),NA(),"OK"))</f>
        <v>#N/A</v>
      </c>
      <c r="J578" s="41" t="e">
        <f>IF(AND('DO NOT USE_Case Formulas'!A578,ISBLANK('Case Data Entry'!J578)),"Student or Staff? is required",IF(ISBLANK('Case Data Entry'!J578),NA(),IF(ISNA(VLOOKUP('Case Data Entry'!J578,'DO NOT USE_School Picklist'!$B$3:$B$6,1,FALSE)),"Please select a value from the drop-down menu","OK")))</f>
        <v>#N/A</v>
      </c>
      <c r="K578" s="41" t="e">
        <f>IF(AND('Case Data Entry'!J578='DO NOT USE_School Picklist'!$B$4,ISBLANK('Case Data Entry'!K578)),"Occupation/Job Title is required if Student or Staff? is Yes, staff/faculty or volunteer",IF('DO NOT USE_Case Formulas'!A578,"OK",NA()))</f>
        <v>#N/A</v>
      </c>
      <c r="L578" s="41" t="e">
        <f ca="1">IF('Case Data Entry'!L578&gt;'DO NOT USE_School Picklist'!$C$3,"Date last on school campus/facility cannot be a future date",IF('DO NOT USE_Case Formulas'!A578,IF(ISBLANK('Case Data Entry'!L578),"Date last on school campus/facility is required","OK"),NA()))</f>
        <v>#N/A</v>
      </c>
      <c r="M578" s="41" t="e">
        <f>IF(AND('DO NOT USE_Case Formulas'!A578,ISBLANK('Case Data Entry'!M578)),"Specific Place in the Location is required",IF(ISBLANK('Case Data Entry'!M578),NA(),"OK"))</f>
        <v>#N/A</v>
      </c>
      <c r="N578" s="41" t="e">
        <f>IF(LEN('Case Data Entry'!N578)&gt;50,"Parent/Guardian Name must be less than 50 characters",IF('DO NOT USE_Case Formulas'!A578,"OK",NA()))</f>
        <v>#N/A</v>
      </c>
      <c r="O578" s="41" t="e">
        <f>IF(NOT(ISBLANK('Case Data Entry'!O578)),IF(AND(ISNUMBER('Case Data Entry'!O578),LEFT('Case Data Entry'!O578,1)&lt;&gt;"1",LEN('Case Data Entry'!O578)=10),"OK","Phone number must be valid format"),IF('DO NOT USE_Case Formulas'!A578,"OK",NA()))</f>
        <v>#N/A</v>
      </c>
      <c r="P578" s="41" t="e">
        <f>IF(AND(NOT(ISBLANK('Case Data Entry'!P578)),ISNA(VLOOKUP('Case Data Entry'!P578,'DO NOT USE_School Picklist'!$E$3:$E$10,1,FALSE))),"Please select a value from the drop-down menu",IF('DO NOT USE_Case Formulas'!A578,"OK",NA()))</f>
        <v>#N/A</v>
      </c>
      <c r="Q578" s="41" t="e">
        <f>IF(AND(NOT(ISBLANK('Case Data Entry'!Q578)),ISNA(VLOOKUP('Case Data Entry'!Q578,'DO NOT USE_School Picklist'!$F$3:$F$16,1,FALSE))),"Please select a value from the drop-down menu",IF('DO NOT USE_Case Formulas'!A578,"OK",NA()))</f>
        <v>#N/A</v>
      </c>
      <c r="R578" s="41" t="e">
        <f>IF(LEN('Case Data Entry'!R578)&gt;100,"Classroom(s) must be less than 100 characters",IF('DO NOT USE_Case Formulas'!A578,"OK",NA()))</f>
        <v>#N/A</v>
      </c>
      <c r="S578" s="41" t="e">
        <f>IF(AND(NOT(ISBLANK('Case Data Entry'!S578)),ISNA(VLOOKUP('Case Data Entry'!S578,'DO NOT USE_School Picklist'!$S$3:$S$12,1,FALSE))),"Please select a value from the drop-down menu",IF('DO NOT USE_Case Formulas'!A578,"OK",NA()))</f>
        <v>#N/A</v>
      </c>
      <c r="T578" s="41" t="e">
        <f>IF(AND(NOT(ISBLANK('Case Data Entry'!T578)),ISNA(VLOOKUP('Case Data Entry'!T578,'DO NOT USE_School Picklist'!$S$3:$S$12,1,FALSE))),"Please select a value from the drop-down menu",IF('DO NOT USE_Case Formulas'!A578,"OK",NA()))</f>
        <v>#N/A</v>
      </c>
      <c r="U578" s="41" t="e">
        <f>IF(LEN('Case Data Entry'!U578)&gt;80,"Name of Education Group must be less than 80 characters",IF('DO NOT USE_Case Formulas'!A578,"OK",NA()))</f>
        <v>#N/A</v>
      </c>
      <c r="V578" s="41" t="e">
        <f>IF(AND(NOT(ISBLANK('Case Data Entry'!V578)),ISNA(VLOOKUP('Case Data Entry'!V578,'DO NOT USE_School Picklist'!$K$3:$K$6,1,FALSE))),"Please select a value from the drop-down menu",IF('DO NOT USE_Case Formulas'!A578,"OK",NA()))</f>
        <v>#N/A</v>
      </c>
      <c r="W578" s="41" t="e">
        <f>IF(AND('DO NOT USE_Case Formulas'!A578,ISBLANK('Case Data Entry'!W578)),"Has this person had symptoms? is required",IF(AND(NOT(ISBLANK('Case Data Entry'!W578)),ISNA(VLOOKUP('Case Data Entry'!W578,'DO NOT USE_School Picklist'!$D$3:$D$5,1,FALSE))),"Please select a value from the drop-down menu",IF(NOT(ISBLANK('Case Data Entry'!W578)),"OK",NA())))</f>
        <v>#N/A</v>
      </c>
      <c r="X578" s="41" t="e">
        <f>IF(AND('Case Data Entry'!W578='DO NOT USE_School Picklist'!$D$3,ISBLANK('Case Data Entry'!X578)),"Symptom Onset Date is required if Ever Symptomatic is Yes",IF('DO NOT USE_Case Formulas'!A578,"OK",NA()))</f>
        <v>#N/A</v>
      </c>
      <c r="Y578" s="41"/>
      <c r="Z578" s="41" t="e">
        <f ca="1">IF(AND('DO NOT USE_Case Formulas'!A578,ISBLANK('Case Data Entry'!Z578)),"Lab Result Test Date is required",IF('Case Data Entry'!Z578&gt;'DO NOT USE_School Picklist'!$C$3,"Test Date cannot be a future date",IF(NOT(ISBLANK('Case Data Entry'!Z578)),"OK",NA())))</f>
        <v>#N/A</v>
      </c>
      <c r="AA578" s="41" t="e">
        <f>IF(AND(NOT(ISBLANK('Case Data Entry'!AA578)),ISNA(VLOOKUP('Case Data Entry'!AA578,'DO NOT USE_School Picklist'!$R$3:$R$7,1,FALSE))),"Please select a value from the drop-down menu",IF('DO NOT USE_Case Formulas'!A578,"OK",NA()))</f>
        <v>#N/A</v>
      </c>
      <c r="AB578" s="41" t="e">
        <f>IF(AND(NOT(ISBLANK('Case Data Entry'!AB578)),ISNA(VLOOKUP('Case Data Entry'!AB578,'DO NOT USE_School Picklist'!$Q$3:$Q$8,1,FALSE))),"Please select a value from the drop-down menu",IF('DO NOT USE_Case Formulas'!A578,"OK",NA()))</f>
        <v>#N/A</v>
      </c>
    </row>
    <row r="579" spans="1:28" x14ac:dyDescent="0.25">
      <c r="A579" s="40" t="e">
        <f>IF('DO NOT USE_Case Formulas'!A579,IF('DO NOT USE_Case Formulas'!B579,"Not all required fields are completed","OK"),NA())</f>
        <v>#N/A</v>
      </c>
      <c r="B579" s="41" t="e">
        <f>IF(AND('DO NOT USE_Case Formulas'!A579,ISBLANK('Case Data Entry'!B579)),"First Name is required",IF(NOT(ISBLANK('Case Data Entry'!B579)),"OK",NA()))</f>
        <v>#N/A</v>
      </c>
      <c r="C579" s="41" t="e">
        <f>IF(AND('DO NOT USE_Case Formulas'!A579,ISBLANK('Case Data Entry'!C579)),"Last Name is required",IF(NOT(ISBLANK('Case Data Entry'!C579)),"OK",NA()))</f>
        <v>#N/A</v>
      </c>
      <c r="D579" s="41" t="e">
        <f>IF(AND('DO NOT USE_Case Formulas'!A579,ISBLANK('Case Data Entry'!D579)),"Birthdate is required",IF(NOT(ISBLANK('Case Data Entry'!D579)),"OK",NA()))</f>
        <v>#N/A</v>
      </c>
      <c r="E579" s="41" t="e">
        <f>IF(AND('DO NOT USE_Case Formulas'!A579,ISBLANK('Case Data Entry'!E579)),"Mobile Phone is required",IF(NOT(ISBLANK('Case Data Entry'!E579)),IF(AND(ISNUMBER(VALUE('Case Data Entry'!E579)),LEFT('Case Data Entry'!E579,1)&lt;&gt;"1",LEN('Case Data Entry'!E579)=10),"OK","Phone number must be valid format"),NA()))</f>
        <v>#N/A</v>
      </c>
      <c r="F579" s="41" t="e">
        <f>IF(LEN('Case Data Entry'!F579)&gt;255,"Home Street Address must be less than 255 characters",IF('DO NOT USE_Case Formulas'!A579,"OK",NA()))</f>
        <v>#N/A</v>
      </c>
      <c r="G579" s="41" t="e">
        <f>IF(LEN('Case Data Entry'!G579)&gt;40,"City must be less than 40 characters",IF('DO NOT USE_Case Formulas'!A579,"OK",NA()))</f>
        <v>#N/A</v>
      </c>
      <c r="H579" s="41" t="e">
        <f>IF(AND(NOT(ISBLANK('Case Data Entry'!H579)),ISNA(VLOOKUP('Case Data Entry'!H579,'DO NOT USE_School Picklist'!$P$3:$P$52,1,FALSE))),"Please select a value from the drop-down menu",IF('DO NOT USE_Case Formulas'!A579,"OK",NA()))</f>
        <v>#N/A</v>
      </c>
      <c r="I579" s="41" t="e">
        <f>IF(AND('DO NOT USE_Case Formulas'!A579,ISBLANK('Case Data Entry'!I579)),"Zip is required",IF(ISBLANK('Case Data Entry'!I579),NA(),"OK"))</f>
        <v>#N/A</v>
      </c>
      <c r="J579" s="41" t="e">
        <f>IF(AND('DO NOT USE_Case Formulas'!A579,ISBLANK('Case Data Entry'!J579)),"Student or Staff? is required",IF(ISBLANK('Case Data Entry'!J579),NA(),IF(ISNA(VLOOKUP('Case Data Entry'!J579,'DO NOT USE_School Picklist'!$B$3:$B$6,1,FALSE)),"Please select a value from the drop-down menu","OK")))</f>
        <v>#N/A</v>
      </c>
      <c r="K579" s="41" t="e">
        <f>IF(AND('Case Data Entry'!J579='DO NOT USE_School Picklist'!$B$4,ISBLANK('Case Data Entry'!K579)),"Occupation/Job Title is required if Student or Staff? is Yes, staff/faculty or volunteer",IF('DO NOT USE_Case Formulas'!A579,"OK",NA()))</f>
        <v>#N/A</v>
      </c>
      <c r="L579" s="41" t="e">
        <f ca="1">IF('Case Data Entry'!L579&gt;'DO NOT USE_School Picklist'!$C$3,"Date last on school campus/facility cannot be a future date",IF('DO NOT USE_Case Formulas'!A579,IF(ISBLANK('Case Data Entry'!L579),"Date last on school campus/facility is required","OK"),NA()))</f>
        <v>#N/A</v>
      </c>
      <c r="M579" s="41" t="e">
        <f>IF(AND('DO NOT USE_Case Formulas'!A579,ISBLANK('Case Data Entry'!M579)),"Specific Place in the Location is required",IF(ISBLANK('Case Data Entry'!M579),NA(),"OK"))</f>
        <v>#N/A</v>
      </c>
      <c r="N579" s="41" t="e">
        <f>IF(LEN('Case Data Entry'!N579)&gt;50,"Parent/Guardian Name must be less than 50 characters",IF('DO NOT USE_Case Formulas'!A579,"OK",NA()))</f>
        <v>#N/A</v>
      </c>
      <c r="O579" s="41" t="e">
        <f>IF(NOT(ISBLANK('Case Data Entry'!O579)),IF(AND(ISNUMBER('Case Data Entry'!O579),LEFT('Case Data Entry'!O579,1)&lt;&gt;"1",LEN('Case Data Entry'!O579)=10),"OK","Phone number must be valid format"),IF('DO NOT USE_Case Formulas'!A579,"OK",NA()))</f>
        <v>#N/A</v>
      </c>
      <c r="P579" s="41" t="e">
        <f>IF(AND(NOT(ISBLANK('Case Data Entry'!P579)),ISNA(VLOOKUP('Case Data Entry'!P579,'DO NOT USE_School Picklist'!$E$3:$E$10,1,FALSE))),"Please select a value from the drop-down menu",IF('DO NOT USE_Case Formulas'!A579,"OK",NA()))</f>
        <v>#N/A</v>
      </c>
      <c r="Q579" s="41" t="e">
        <f>IF(AND(NOT(ISBLANK('Case Data Entry'!Q579)),ISNA(VLOOKUP('Case Data Entry'!Q579,'DO NOT USE_School Picklist'!$F$3:$F$16,1,FALSE))),"Please select a value from the drop-down menu",IF('DO NOT USE_Case Formulas'!A579,"OK",NA()))</f>
        <v>#N/A</v>
      </c>
      <c r="R579" s="41" t="e">
        <f>IF(LEN('Case Data Entry'!R579)&gt;100,"Classroom(s) must be less than 100 characters",IF('DO NOT USE_Case Formulas'!A579,"OK",NA()))</f>
        <v>#N/A</v>
      </c>
      <c r="S579" s="41" t="e">
        <f>IF(AND(NOT(ISBLANK('Case Data Entry'!S579)),ISNA(VLOOKUP('Case Data Entry'!S579,'DO NOT USE_School Picklist'!$S$3:$S$12,1,FALSE))),"Please select a value from the drop-down menu",IF('DO NOT USE_Case Formulas'!A579,"OK",NA()))</f>
        <v>#N/A</v>
      </c>
      <c r="T579" s="41" t="e">
        <f>IF(AND(NOT(ISBLANK('Case Data Entry'!T579)),ISNA(VLOOKUP('Case Data Entry'!T579,'DO NOT USE_School Picklist'!$S$3:$S$12,1,FALSE))),"Please select a value from the drop-down menu",IF('DO NOT USE_Case Formulas'!A579,"OK",NA()))</f>
        <v>#N/A</v>
      </c>
      <c r="U579" s="41" t="e">
        <f>IF(LEN('Case Data Entry'!U579)&gt;80,"Name of Education Group must be less than 80 characters",IF('DO NOT USE_Case Formulas'!A579,"OK",NA()))</f>
        <v>#N/A</v>
      </c>
      <c r="V579" s="41" t="e">
        <f>IF(AND(NOT(ISBLANK('Case Data Entry'!V579)),ISNA(VLOOKUP('Case Data Entry'!V579,'DO NOT USE_School Picklist'!$K$3:$K$6,1,FALSE))),"Please select a value from the drop-down menu",IF('DO NOT USE_Case Formulas'!A579,"OK",NA()))</f>
        <v>#N/A</v>
      </c>
      <c r="W579" s="41" t="e">
        <f>IF(AND('DO NOT USE_Case Formulas'!A579,ISBLANK('Case Data Entry'!W579)),"Has this person had symptoms? is required",IF(AND(NOT(ISBLANK('Case Data Entry'!W579)),ISNA(VLOOKUP('Case Data Entry'!W579,'DO NOT USE_School Picklist'!$D$3:$D$5,1,FALSE))),"Please select a value from the drop-down menu",IF(NOT(ISBLANK('Case Data Entry'!W579)),"OK",NA())))</f>
        <v>#N/A</v>
      </c>
      <c r="X579" s="41" t="e">
        <f>IF(AND('Case Data Entry'!W579='DO NOT USE_School Picklist'!$D$3,ISBLANK('Case Data Entry'!X579)),"Symptom Onset Date is required if Ever Symptomatic is Yes",IF('DO NOT USE_Case Formulas'!A579,"OK",NA()))</f>
        <v>#N/A</v>
      </c>
      <c r="Y579" s="41"/>
      <c r="Z579" s="41" t="e">
        <f ca="1">IF(AND('DO NOT USE_Case Formulas'!A579,ISBLANK('Case Data Entry'!Z579)),"Lab Result Test Date is required",IF('Case Data Entry'!Z579&gt;'DO NOT USE_School Picklist'!$C$3,"Test Date cannot be a future date",IF(NOT(ISBLANK('Case Data Entry'!Z579)),"OK",NA())))</f>
        <v>#N/A</v>
      </c>
      <c r="AA579" s="41" t="e">
        <f>IF(AND(NOT(ISBLANK('Case Data Entry'!AA579)),ISNA(VLOOKUP('Case Data Entry'!AA579,'DO NOT USE_School Picklist'!$R$3:$R$7,1,FALSE))),"Please select a value from the drop-down menu",IF('DO NOT USE_Case Formulas'!A579,"OK",NA()))</f>
        <v>#N/A</v>
      </c>
      <c r="AB579" s="41" t="e">
        <f>IF(AND(NOT(ISBLANK('Case Data Entry'!AB579)),ISNA(VLOOKUP('Case Data Entry'!AB579,'DO NOT USE_School Picklist'!$Q$3:$Q$8,1,FALSE))),"Please select a value from the drop-down menu",IF('DO NOT USE_Case Formulas'!A579,"OK",NA()))</f>
        <v>#N/A</v>
      </c>
    </row>
    <row r="580" spans="1:28" x14ac:dyDescent="0.25">
      <c r="A580" s="40" t="e">
        <f>IF('DO NOT USE_Case Formulas'!A580,IF('DO NOT USE_Case Formulas'!B580,"Not all required fields are completed","OK"),NA())</f>
        <v>#N/A</v>
      </c>
      <c r="B580" s="41" t="e">
        <f>IF(AND('DO NOT USE_Case Formulas'!A580,ISBLANK('Case Data Entry'!B580)),"First Name is required",IF(NOT(ISBLANK('Case Data Entry'!B580)),"OK",NA()))</f>
        <v>#N/A</v>
      </c>
      <c r="C580" s="41" t="e">
        <f>IF(AND('DO NOT USE_Case Formulas'!A580,ISBLANK('Case Data Entry'!C580)),"Last Name is required",IF(NOT(ISBLANK('Case Data Entry'!C580)),"OK",NA()))</f>
        <v>#N/A</v>
      </c>
      <c r="D580" s="41" t="e">
        <f>IF(AND('DO NOT USE_Case Formulas'!A580,ISBLANK('Case Data Entry'!D580)),"Birthdate is required",IF(NOT(ISBLANK('Case Data Entry'!D580)),"OK",NA()))</f>
        <v>#N/A</v>
      </c>
      <c r="E580" s="41" t="e">
        <f>IF(AND('DO NOT USE_Case Formulas'!A580,ISBLANK('Case Data Entry'!E580)),"Mobile Phone is required",IF(NOT(ISBLANK('Case Data Entry'!E580)),IF(AND(ISNUMBER(VALUE('Case Data Entry'!E580)),LEFT('Case Data Entry'!E580,1)&lt;&gt;"1",LEN('Case Data Entry'!E580)=10),"OK","Phone number must be valid format"),NA()))</f>
        <v>#N/A</v>
      </c>
      <c r="F580" s="41" t="e">
        <f>IF(LEN('Case Data Entry'!F580)&gt;255,"Home Street Address must be less than 255 characters",IF('DO NOT USE_Case Formulas'!A580,"OK",NA()))</f>
        <v>#N/A</v>
      </c>
      <c r="G580" s="41" t="e">
        <f>IF(LEN('Case Data Entry'!G580)&gt;40,"City must be less than 40 characters",IF('DO NOT USE_Case Formulas'!A580,"OK",NA()))</f>
        <v>#N/A</v>
      </c>
      <c r="H580" s="41" t="e">
        <f>IF(AND(NOT(ISBLANK('Case Data Entry'!H580)),ISNA(VLOOKUP('Case Data Entry'!H580,'DO NOT USE_School Picklist'!$P$3:$P$52,1,FALSE))),"Please select a value from the drop-down menu",IF('DO NOT USE_Case Formulas'!A580,"OK",NA()))</f>
        <v>#N/A</v>
      </c>
      <c r="I580" s="41" t="e">
        <f>IF(AND('DO NOT USE_Case Formulas'!A580,ISBLANK('Case Data Entry'!I580)),"Zip is required",IF(ISBLANK('Case Data Entry'!I580),NA(),"OK"))</f>
        <v>#N/A</v>
      </c>
      <c r="J580" s="41" t="e">
        <f>IF(AND('DO NOT USE_Case Formulas'!A580,ISBLANK('Case Data Entry'!J580)),"Student or Staff? is required",IF(ISBLANK('Case Data Entry'!J580),NA(),IF(ISNA(VLOOKUP('Case Data Entry'!J580,'DO NOT USE_School Picklist'!$B$3:$B$6,1,FALSE)),"Please select a value from the drop-down menu","OK")))</f>
        <v>#N/A</v>
      </c>
      <c r="K580" s="41" t="e">
        <f>IF(AND('Case Data Entry'!J580='DO NOT USE_School Picklist'!$B$4,ISBLANK('Case Data Entry'!K580)),"Occupation/Job Title is required if Student or Staff? is Yes, staff/faculty or volunteer",IF('DO NOT USE_Case Formulas'!A580,"OK",NA()))</f>
        <v>#N/A</v>
      </c>
      <c r="L580" s="41" t="e">
        <f ca="1">IF('Case Data Entry'!L580&gt;'DO NOT USE_School Picklist'!$C$3,"Date last on school campus/facility cannot be a future date",IF('DO NOT USE_Case Formulas'!A580,IF(ISBLANK('Case Data Entry'!L580),"Date last on school campus/facility is required","OK"),NA()))</f>
        <v>#N/A</v>
      </c>
      <c r="M580" s="41" t="e">
        <f>IF(AND('DO NOT USE_Case Formulas'!A580,ISBLANK('Case Data Entry'!M580)),"Specific Place in the Location is required",IF(ISBLANK('Case Data Entry'!M580),NA(),"OK"))</f>
        <v>#N/A</v>
      </c>
      <c r="N580" s="41" t="e">
        <f>IF(LEN('Case Data Entry'!N580)&gt;50,"Parent/Guardian Name must be less than 50 characters",IF('DO NOT USE_Case Formulas'!A580,"OK",NA()))</f>
        <v>#N/A</v>
      </c>
      <c r="O580" s="41" t="e">
        <f>IF(NOT(ISBLANK('Case Data Entry'!O580)),IF(AND(ISNUMBER('Case Data Entry'!O580),LEFT('Case Data Entry'!O580,1)&lt;&gt;"1",LEN('Case Data Entry'!O580)=10),"OK","Phone number must be valid format"),IF('DO NOT USE_Case Formulas'!A580,"OK",NA()))</f>
        <v>#N/A</v>
      </c>
      <c r="P580" s="41" t="e">
        <f>IF(AND(NOT(ISBLANK('Case Data Entry'!P580)),ISNA(VLOOKUP('Case Data Entry'!P580,'DO NOT USE_School Picklist'!$E$3:$E$10,1,FALSE))),"Please select a value from the drop-down menu",IF('DO NOT USE_Case Formulas'!A580,"OK",NA()))</f>
        <v>#N/A</v>
      </c>
      <c r="Q580" s="41" t="e">
        <f>IF(AND(NOT(ISBLANK('Case Data Entry'!Q580)),ISNA(VLOOKUP('Case Data Entry'!Q580,'DO NOT USE_School Picklist'!$F$3:$F$16,1,FALSE))),"Please select a value from the drop-down menu",IF('DO NOT USE_Case Formulas'!A580,"OK",NA()))</f>
        <v>#N/A</v>
      </c>
      <c r="R580" s="41" t="e">
        <f>IF(LEN('Case Data Entry'!R580)&gt;100,"Classroom(s) must be less than 100 characters",IF('DO NOT USE_Case Formulas'!A580,"OK",NA()))</f>
        <v>#N/A</v>
      </c>
      <c r="S580" s="41" t="e">
        <f>IF(AND(NOT(ISBLANK('Case Data Entry'!S580)),ISNA(VLOOKUP('Case Data Entry'!S580,'DO NOT USE_School Picklist'!$S$3:$S$12,1,FALSE))),"Please select a value from the drop-down menu",IF('DO NOT USE_Case Formulas'!A580,"OK",NA()))</f>
        <v>#N/A</v>
      </c>
      <c r="T580" s="41" t="e">
        <f>IF(AND(NOT(ISBLANK('Case Data Entry'!T580)),ISNA(VLOOKUP('Case Data Entry'!T580,'DO NOT USE_School Picklist'!$S$3:$S$12,1,FALSE))),"Please select a value from the drop-down menu",IF('DO NOT USE_Case Formulas'!A580,"OK",NA()))</f>
        <v>#N/A</v>
      </c>
      <c r="U580" s="41" t="e">
        <f>IF(LEN('Case Data Entry'!U580)&gt;80,"Name of Education Group must be less than 80 characters",IF('DO NOT USE_Case Formulas'!A580,"OK",NA()))</f>
        <v>#N/A</v>
      </c>
      <c r="V580" s="41" t="e">
        <f>IF(AND(NOT(ISBLANK('Case Data Entry'!V580)),ISNA(VLOOKUP('Case Data Entry'!V580,'DO NOT USE_School Picklist'!$K$3:$K$6,1,FALSE))),"Please select a value from the drop-down menu",IF('DO NOT USE_Case Formulas'!A580,"OK",NA()))</f>
        <v>#N/A</v>
      </c>
      <c r="W580" s="41" t="e">
        <f>IF(AND('DO NOT USE_Case Formulas'!A580,ISBLANK('Case Data Entry'!W580)),"Has this person had symptoms? is required",IF(AND(NOT(ISBLANK('Case Data Entry'!W580)),ISNA(VLOOKUP('Case Data Entry'!W580,'DO NOT USE_School Picklist'!$D$3:$D$5,1,FALSE))),"Please select a value from the drop-down menu",IF(NOT(ISBLANK('Case Data Entry'!W580)),"OK",NA())))</f>
        <v>#N/A</v>
      </c>
      <c r="X580" s="41" t="e">
        <f>IF(AND('Case Data Entry'!W580='DO NOT USE_School Picklist'!$D$3,ISBLANK('Case Data Entry'!X580)),"Symptom Onset Date is required if Ever Symptomatic is Yes",IF('DO NOT USE_Case Formulas'!A580,"OK",NA()))</f>
        <v>#N/A</v>
      </c>
      <c r="Y580" s="41"/>
      <c r="Z580" s="41" t="e">
        <f ca="1">IF(AND('DO NOT USE_Case Formulas'!A580,ISBLANK('Case Data Entry'!Z580)),"Lab Result Test Date is required",IF('Case Data Entry'!Z580&gt;'DO NOT USE_School Picklist'!$C$3,"Test Date cannot be a future date",IF(NOT(ISBLANK('Case Data Entry'!Z580)),"OK",NA())))</f>
        <v>#N/A</v>
      </c>
      <c r="AA580" s="41" t="e">
        <f>IF(AND(NOT(ISBLANK('Case Data Entry'!AA580)),ISNA(VLOOKUP('Case Data Entry'!AA580,'DO NOT USE_School Picklist'!$R$3:$R$7,1,FALSE))),"Please select a value from the drop-down menu",IF('DO NOT USE_Case Formulas'!A580,"OK",NA()))</f>
        <v>#N/A</v>
      </c>
      <c r="AB580" s="41" t="e">
        <f>IF(AND(NOT(ISBLANK('Case Data Entry'!AB580)),ISNA(VLOOKUP('Case Data Entry'!AB580,'DO NOT USE_School Picklist'!$Q$3:$Q$8,1,FALSE))),"Please select a value from the drop-down menu",IF('DO NOT USE_Case Formulas'!A580,"OK",NA()))</f>
        <v>#N/A</v>
      </c>
    </row>
    <row r="581" spans="1:28" x14ac:dyDescent="0.25">
      <c r="A581" s="40" t="e">
        <f>IF('DO NOT USE_Case Formulas'!A581,IF('DO NOT USE_Case Formulas'!B581,"Not all required fields are completed","OK"),NA())</f>
        <v>#N/A</v>
      </c>
      <c r="B581" s="41" t="e">
        <f>IF(AND('DO NOT USE_Case Formulas'!A581,ISBLANK('Case Data Entry'!B581)),"First Name is required",IF(NOT(ISBLANK('Case Data Entry'!B581)),"OK",NA()))</f>
        <v>#N/A</v>
      </c>
      <c r="C581" s="41" t="e">
        <f>IF(AND('DO NOT USE_Case Formulas'!A581,ISBLANK('Case Data Entry'!C581)),"Last Name is required",IF(NOT(ISBLANK('Case Data Entry'!C581)),"OK",NA()))</f>
        <v>#N/A</v>
      </c>
      <c r="D581" s="41" t="e">
        <f>IF(AND('DO NOT USE_Case Formulas'!A581,ISBLANK('Case Data Entry'!D581)),"Birthdate is required",IF(NOT(ISBLANK('Case Data Entry'!D581)),"OK",NA()))</f>
        <v>#N/A</v>
      </c>
      <c r="E581" s="41" t="e">
        <f>IF(AND('DO NOT USE_Case Formulas'!A581,ISBLANK('Case Data Entry'!E581)),"Mobile Phone is required",IF(NOT(ISBLANK('Case Data Entry'!E581)),IF(AND(ISNUMBER(VALUE('Case Data Entry'!E581)),LEFT('Case Data Entry'!E581,1)&lt;&gt;"1",LEN('Case Data Entry'!E581)=10),"OK","Phone number must be valid format"),NA()))</f>
        <v>#N/A</v>
      </c>
      <c r="F581" s="41" t="e">
        <f>IF(LEN('Case Data Entry'!F581)&gt;255,"Home Street Address must be less than 255 characters",IF('DO NOT USE_Case Formulas'!A581,"OK",NA()))</f>
        <v>#N/A</v>
      </c>
      <c r="G581" s="41" t="e">
        <f>IF(LEN('Case Data Entry'!G581)&gt;40,"City must be less than 40 characters",IF('DO NOT USE_Case Formulas'!A581,"OK",NA()))</f>
        <v>#N/A</v>
      </c>
      <c r="H581" s="41" t="e">
        <f>IF(AND(NOT(ISBLANK('Case Data Entry'!H581)),ISNA(VLOOKUP('Case Data Entry'!H581,'DO NOT USE_School Picklist'!$P$3:$P$52,1,FALSE))),"Please select a value from the drop-down menu",IF('DO NOT USE_Case Formulas'!A581,"OK",NA()))</f>
        <v>#N/A</v>
      </c>
      <c r="I581" s="41" t="e">
        <f>IF(AND('DO NOT USE_Case Formulas'!A581,ISBLANK('Case Data Entry'!I581)),"Zip is required",IF(ISBLANK('Case Data Entry'!I581),NA(),"OK"))</f>
        <v>#N/A</v>
      </c>
      <c r="J581" s="41" t="e">
        <f>IF(AND('DO NOT USE_Case Formulas'!A581,ISBLANK('Case Data Entry'!J581)),"Student or Staff? is required",IF(ISBLANK('Case Data Entry'!J581),NA(),IF(ISNA(VLOOKUP('Case Data Entry'!J581,'DO NOT USE_School Picklist'!$B$3:$B$6,1,FALSE)),"Please select a value from the drop-down menu","OK")))</f>
        <v>#N/A</v>
      </c>
      <c r="K581" s="41" t="e">
        <f>IF(AND('Case Data Entry'!J581='DO NOT USE_School Picklist'!$B$4,ISBLANK('Case Data Entry'!K581)),"Occupation/Job Title is required if Student or Staff? is Yes, staff/faculty or volunteer",IF('DO NOT USE_Case Formulas'!A581,"OK",NA()))</f>
        <v>#N/A</v>
      </c>
      <c r="L581" s="41" t="e">
        <f ca="1">IF('Case Data Entry'!L581&gt;'DO NOT USE_School Picklist'!$C$3,"Date last on school campus/facility cannot be a future date",IF('DO NOT USE_Case Formulas'!A581,IF(ISBLANK('Case Data Entry'!L581),"Date last on school campus/facility is required","OK"),NA()))</f>
        <v>#N/A</v>
      </c>
      <c r="M581" s="41" t="e">
        <f>IF(AND('DO NOT USE_Case Formulas'!A581,ISBLANK('Case Data Entry'!M581)),"Specific Place in the Location is required",IF(ISBLANK('Case Data Entry'!M581),NA(),"OK"))</f>
        <v>#N/A</v>
      </c>
      <c r="N581" s="41" t="e">
        <f>IF(LEN('Case Data Entry'!N581)&gt;50,"Parent/Guardian Name must be less than 50 characters",IF('DO NOT USE_Case Formulas'!A581,"OK",NA()))</f>
        <v>#N/A</v>
      </c>
      <c r="O581" s="41" t="e">
        <f>IF(NOT(ISBLANK('Case Data Entry'!O581)),IF(AND(ISNUMBER('Case Data Entry'!O581),LEFT('Case Data Entry'!O581,1)&lt;&gt;"1",LEN('Case Data Entry'!O581)=10),"OK","Phone number must be valid format"),IF('DO NOT USE_Case Formulas'!A581,"OK",NA()))</f>
        <v>#N/A</v>
      </c>
      <c r="P581" s="41" t="e">
        <f>IF(AND(NOT(ISBLANK('Case Data Entry'!P581)),ISNA(VLOOKUP('Case Data Entry'!P581,'DO NOT USE_School Picklist'!$E$3:$E$10,1,FALSE))),"Please select a value from the drop-down menu",IF('DO NOT USE_Case Formulas'!A581,"OK",NA()))</f>
        <v>#N/A</v>
      </c>
      <c r="Q581" s="41" t="e">
        <f>IF(AND(NOT(ISBLANK('Case Data Entry'!Q581)),ISNA(VLOOKUP('Case Data Entry'!Q581,'DO NOT USE_School Picklist'!$F$3:$F$16,1,FALSE))),"Please select a value from the drop-down menu",IF('DO NOT USE_Case Formulas'!A581,"OK",NA()))</f>
        <v>#N/A</v>
      </c>
      <c r="R581" s="41" t="e">
        <f>IF(LEN('Case Data Entry'!R581)&gt;100,"Classroom(s) must be less than 100 characters",IF('DO NOT USE_Case Formulas'!A581,"OK",NA()))</f>
        <v>#N/A</v>
      </c>
      <c r="S581" s="41" t="e">
        <f>IF(AND(NOT(ISBLANK('Case Data Entry'!S581)),ISNA(VLOOKUP('Case Data Entry'!S581,'DO NOT USE_School Picklist'!$S$3:$S$12,1,FALSE))),"Please select a value from the drop-down menu",IF('DO NOT USE_Case Formulas'!A581,"OK",NA()))</f>
        <v>#N/A</v>
      </c>
      <c r="T581" s="41" t="e">
        <f>IF(AND(NOT(ISBLANK('Case Data Entry'!T581)),ISNA(VLOOKUP('Case Data Entry'!T581,'DO NOT USE_School Picklist'!$S$3:$S$12,1,FALSE))),"Please select a value from the drop-down menu",IF('DO NOT USE_Case Formulas'!A581,"OK",NA()))</f>
        <v>#N/A</v>
      </c>
      <c r="U581" s="41" t="e">
        <f>IF(LEN('Case Data Entry'!U581)&gt;80,"Name of Education Group must be less than 80 characters",IF('DO NOT USE_Case Formulas'!A581,"OK",NA()))</f>
        <v>#N/A</v>
      </c>
      <c r="V581" s="41" t="e">
        <f>IF(AND(NOT(ISBLANK('Case Data Entry'!V581)),ISNA(VLOOKUP('Case Data Entry'!V581,'DO NOT USE_School Picklist'!$K$3:$K$6,1,FALSE))),"Please select a value from the drop-down menu",IF('DO NOT USE_Case Formulas'!A581,"OK",NA()))</f>
        <v>#N/A</v>
      </c>
      <c r="W581" s="41" t="e">
        <f>IF(AND('DO NOT USE_Case Formulas'!A581,ISBLANK('Case Data Entry'!W581)),"Has this person had symptoms? is required",IF(AND(NOT(ISBLANK('Case Data Entry'!W581)),ISNA(VLOOKUP('Case Data Entry'!W581,'DO NOT USE_School Picklist'!$D$3:$D$5,1,FALSE))),"Please select a value from the drop-down menu",IF(NOT(ISBLANK('Case Data Entry'!W581)),"OK",NA())))</f>
        <v>#N/A</v>
      </c>
      <c r="X581" s="41" t="e">
        <f>IF(AND('Case Data Entry'!W581='DO NOT USE_School Picklist'!$D$3,ISBLANK('Case Data Entry'!X581)),"Symptom Onset Date is required if Ever Symptomatic is Yes",IF('DO NOT USE_Case Formulas'!A581,"OK",NA()))</f>
        <v>#N/A</v>
      </c>
      <c r="Y581" s="41"/>
      <c r="Z581" s="41" t="e">
        <f ca="1">IF(AND('DO NOT USE_Case Formulas'!A581,ISBLANK('Case Data Entry'!Z581)),"Lab Result Test Date is required",IF('Case Data Entry'!Z581&gt;'DO NOT USE_School Picklist'!$C$3,"Test Date cannot be a future date",IF(NOT(ISBLANK('Case Data Entry'!Z581)),"OK",NA())))</f>
        <v>#N/A</v>
      </c>
      <c r="AA581" s="41" t="e">
        <f>IF(AND(NOT(ISBLANK('Case Data Entry'!AA581)),ISNA(VLOOKUP('Case Data Entry'!AA581,'DO NOT USE_School Picklist'!$R$3:$R$7,1,FALSE))),"Please select a value from the drop-down menu",IF('DO NOT USE_Case Formulas'!A581,"OK",NA()))</f>
        <v>#N/A</v>
      </c>
      <c r="AB581" s="41" t="e">
        <f>IF(AND(NOT(ISBLANK('Case Data Entry'!AB581)),ISNA(VLOOKUP('Case Data Entry'!AB581,'DO NOT USE_School Picklist'!$Q$3:$Q$8,1,FALSE))),"Please select a value from the drop-down menu",IF('DO NOT USE_Case Formulas'!A581,"OK",NA()))</f>
        <v>#N/A</v>
      </c>
    </row>
    <row r="582" spans="1:28" x14ac:dyDescent="0.25">
      <c r="A582" s="40" t="e">
        <f>IF('DO NOT USE_Case Formulas'!A582,IF('DO NOT USE_Case Formulas'!B582,"Not all required fields are completed","OK"),NA())</f>
        <v>#N/A</v>
      </c>
      <c r="B582" s="41" t="e">
        <f>IF(AND('DO NOT USE_Case Formulas'!A582,ISBLANK('Case Data Entry'!B582)),"First Name is required",IF(NOT(ISBLANK('Case Data Entry'!B582)),"OK",NA()))</f>
        <v>#N/A</v>
      </c>
      <c r="C582" s="41" t="e">
        <f>IF(AND('DO NOT USE_Case Formulas'!A582,ISBLANK('Case Data Entry'!C582)),"Last Name is required",IF(NOT(ISBLANK('Case Data Entry'!C582)),"OK",NA()))</f>
        <v>#N/A</v>
      </c>
      <c r="D582" s="41" t="e">
        <f>IF(AND('DO NOT USE_Case Formulas'!A582,ISBLANK('Case Data Entry'!D582)),"Birthdate is required",IF(NOT(ISBLANK('Case Data Entry'!D582)),"OK",NA()))</f>
        <v>#N/A</v>
      </c>
      <c r="E582" s="41" t="e">
        <f>IF(AND('DO NOT USE_Case Formulas'!A582,ISBLANK('Case Data Entry'!E582)),"Mobile Phone is required",IF(NOT(ISBLANK('Case Data Entry'!E582)),IF(AND(ISNUMBER(VALUE('Case Data Entry'!E582)),LEFT('Case Data Entry'!E582,1)&lt;&gt;"1",LEN('Case Data Entry'!E582)=10),"OK","Phone number must be valid format"),NA()))</f>
        <v>#N/A</v>
      </c>
      <c r="F582" s="41" t="e">
        <f>IF(LEN('Case Data Entry'!F582)&gt;255,"Home Street Address must be less than 255 characters",IF('DO NOT USE_Case Formulas'!A582,"OK",NA()))</f>
        <v>#N/A</v>
      </c>
      <c r="G582" s="41" t="e">
        <f>IF(LEN('Case Data Entry'!G582)&gt;40,"City must be less than 40 characters",IF('DO NOT USE_Case Formulas'!A582,"OK",NA()))</f>
        <v>#N/A</v>
      </c>
      <c r="H582" s="41" t="e">
        <f>IF(AND(NOT(ISBLANK('Case Data Entry'!H582)),ISNA(VLOOKUP('Case Data Entry'!H582,'DO NOT USE_School Picklist'!$P$3:$P$52,1,FALSE))),"Please select a value from the drop-down menu",IF('DO NOT USE_Case Formulas'!A582,"OK",NA()))</f>
        <v>#N/A</v>
      </c>
      <c r="I582" s="41" t="e">
        <f>IF(AND('DO NOT USE_Case Formulas'!A582,ISBLANK('Case Data Entry'!I582)),"Zip is required",IF(ISBLANK('Case Data Entry'!I582),NA(),"OK"))</f>
        <v>#N/A</v>
      </c>
      <c r="J582" s="41" t="e">
        <f>IF(AND('DO NOT USE_Case Formulas'!A582,ISBLANK('Case Data Entry'!J582)),"Student or Staff? is required",IF(ISBLANK('Case Data Entry'!J582),NA(),IF(ISNA(VLOOKUP('Case Data Entry'!J582,'DO NOT USE_School Picklist'!$B$3:$B$6,1,FALSE)),"Please select a value from the drop-down menu","OK")))</f>
        <v>#N/A</v>
      </c>
      <c r="K582" s="41" t="e">
        <f>IF(AND('Case Data Entry'!J582='DO NOT USE_School Picklist'!$B$4,ISBLANK('Case Data Entry'!K582)),"Occupation/Job Title is required if Student or Staff? is Yes, staff/faculty or volunteer",IF('DO NOT USE_Case Formulas'!A582,"OK",NA()))</f>
        <v>#N/A</v>
      </c>
      <c r="L582" s="41" t="e">
        <f ca="1">IF('Case Data Entry'!L582&gt;'DO NOT USE_School Picklist'!$C$3,"Date last on school campus/facility cannot be a future date",IF('DO NOT USE_Case Formulas'!A582,IF(ISBLANK('Case Data Entry'!L582),"Date last on school campus/facility is required","OK"),NA()))</f>
        <v>#N/A</v>
      </c>
      <c r="M582" s="41" t="e">
        <f>IF(AND('DO NOT USE_Case Formulas'!A582,ISBLANK('Case Data Entry'!M582)),"Specific Place in the Location is required",IF(ISBLANK('Case Data Entry'!M582),NA(),"OK"))</f>
        <v>#N/A</v>
      </c>
      <c r="N582" s="41" t="e">
        <f>IF(LEN('Case Data Entry'!N582)&gt;50,"Parent/Guardian Name must be less than 50 characters",IF('DO NOT USE_Case Formulas'!A582,"OK",NA()))</f>
        <v>#N/A</v>
      </c>
      <c r="O582" s="41" t="e">
        <f>IF(NOT(ISBLANK('Case Data Entry'!O582)),IF(AND(ISNUMBER('Case Data Entry'!O582),LEFT('Case Data Entry'!O582,1)&lt;&gt;"1",LEN('Case Data Entry'!O582)=10),"OK","Phone number must be valid format"),IF('DO NOT USE_Case Formulas'!A582,"OK",NA()))</f>
        <v>#N/A</v>
      </c>
      <c r="P582" s="41" t="e">
        <f>IF(AND(NOT(ISBLANK('Case Data Entry'!P582)),ISNA(VLOOKUP('Case Data Entry'!P582,'DO NOT USE_School Picklist'!$E$3:$E$10,1,FALSE))),"Please select a value from the drop-down menu",IF('DO NOT USE_Case Formulas'!A582,"OK",NA()))</f>
        <v>#N/A</v>
      </c>
      <c r="Q582" s="41" t="e">
        <f>IF(AND(NOT(ISBLANK('Case Data Entry'!Q582)),ISNA(VLOOKUP('Case Data Entry'!Q582,'DO NOT USE_School Picklist'!$F$3:$F$16,1,FALSE))),"Please select a value from the drop-down menu",IF('DO NOT USE_Case Formulas'!A582,"OK",NA()))</f>
        <v>#N/A</v>
      </c>
      <c r="R582" s="41" t="e">
        <f>IF(LEN('Case Data Entry'!R582)&gt;100,"Classroom(s) must be less than 100 characters",IF('DO NOT USE_Case Formulas'!A582,"OK",NA()))</f>
        <v>#N/A</v>
      </c>
      <c r="S582" s="41" t="e">
        <f>IF(AND(NOT(ISBLANK('Case Data Entry'!S582)),ISNA(VLOOKUP('Case Data Entry'!S582,'DO NOT USE_School Picklist'!$S$3:$S$12,1,FALSE))),"Please select a value from the drop-down menu",IF('DO NOT USE_Case Formulas'!A582,"OK",NA()))</f>
        <v>#N/A</v>
      </c>
      <c r="T582" s="41" t="e">
        <f>IF(AND(NOT(ISBLANK('Case Data Entry'!T582)),ISNA(VLOOKUP('Case Data Entry'!T582,'DO NOT USE_School Picklist'!$S$3:$S$12,1,FALSE))),"Please select a value from the drop-down menu",IF('DO NOT USE_Case Formulas'!A582,"OK",NA()))</f>
        <v>#N/A</v>
      </c>
      <c r="U582" s="41" t="e">
        <f>IF(LEN('Case Data Entry'!U582)&gt;80,"Name of Education Group must be less than 80 characters",IF('DO NOT USE_Case Formulas'!A582,"OK",NA()))</f>
        <v>#N/A</v>
      </c>
      <c r="V582" s="41" t="e">
        <f>IF(AND(NOT(ISBLANK('Case Data Entry'!V582)),ISNA(VLOOKUP('Case Data Entry'!V582,'DO NOT USE_School Picklist'!$K$3:$K$6,1,FALSE))),"Please select a value from the drop-down menu",IF('DO NOT USE_Case Formulas'!A582,"OK",NA()))</f>
        <v>#N/A</v>
      </c>
      <c r="W582" s="41" t="e">
        <f>IF(AND('DO NOT USE_Case Formulas'!A582,ISBLANK('Case Data Entry'!W582)),"Has this person had symptoms? is required",IF(AND(NOT(ISBLANK('Case Data Entry'!W582)),ISNA(VLOOKUP('Case Data Entry'!W582,'DO NOT USE_School Picklist'!$D$3:$D$5,1,FALSE))),"Please select a value from the drop-down menu",IF(NOT(ISBLANK('Case Data Entry'!W582)),"OK",NA())))</f>
        <v>#N/A</v>
      </c>
      <c r="X582" s="41" t="e">
        <f>IF(AND('Case Data Entry'!W582='DO NOT USE_School Picklist'!$D$3,ISBLANK('Case Data Entry'!X582)),"Symptom Onset Date is required if Ever Symptomatic is Yes",IF('DO NOT USE_Case Formulas'!A582,"OK",NA()))</f>
        <v>#N/A</v>
      </c>
      <c r="Y582" s="41"/>
      <c r="Z582" s="41" t="e">
        <f ca="1">IF(AND('DO NOT USE_Case Formulas'!A582,ISBLANK('Case Data Entry'!Z582)),"Lab Result Test Date is required",IF('Case Data Entry'!Z582&gt;'DO NOT USE_School Picklist'!$C$3,"Test Date cannot be a future date",IF(NOT(ISBLANK('Case Data Entry'!Z582)),"OK",NA())))</f>
        <v>#N/A</v>
      </c>
      <c r="AA582" s="41" t="e">
        <f>IF(AND(NOT(ISBLANK('Case Data Entry'!AA582)),ISNA(VLOOKUP('Case Data Entry'!AA582,'DO NOT USE_School Picklist'!$R$3:$R$7,1,FALSE))),"Please select a value from the drop-down menu",IF('DO NOT USE_Case Formulas'!A582,"OK",NA()))</f>
        <v>#N/A</v>
      </c>
      <c r="AB582" s="41" t="e">
        <f>IF(AND(NOT(ISBLANK('Case Data Entry'!AB582)),ISNA(VLOOKUP('Case Data Entry'!AB582,'DO NOT USE_School Picklist'!$Q$3:$Q$8,1,FALSE))),"Please select a value from the drop-down menu",IF('DO NOT USE_Case Formulas'!A582,"OK",NA()))</f>
        <v>#N/A</v>
      </c>
    </row>
    <row r="583" spans="1:28" x14ac:dyDescent="0.25">
      <c r="A583" s="40" t="e">
        <f>IF('DO NOT USE_Case Formulas'!A583,IF('DO NOT USE_Case Formulas'!B583,"Not all required fields are completed","OK"),NA())</f>
        <v>#N/A</v>
      </c>
      <c r="B583" s="41" t="e">
        <f>IF(AND('DO NOT USE_Case Formulas'!A583,ISBLANK('Case Data Entry'!B583)),"First Name is required",IF(NOT(ISBLANK('Case Data Entry'!B583)),"OK",NA()))</f>
        <v>#N/A</v>
      </c>
      <c r="C583" s="41" t="e">
        <f>IF(AND('DO NOT USE_Case Formulas'!A583,ISBLANK('Case Data Entry'!C583)),"Last Name is required",IF(NOT(ISBLANK('Case Data Entry'!C583)),"OK",NA()))</f>
        <v>#N/A</v>
      </c>
      <c r="D583" s="41" t="e">
        <f>IF(AND('DO NOT USE_Case Formulas'!A583,ISBLANK('Case Data Entry'!D583)),"Birthdate is required",IF(NOT(ISBLANK('Case Data Entry'!D583)),"OK",NA()))</f>
        <v>#N/A</v>
      </c>
      <c r="E583" s="41" t="e">
        <f>IF(AND('DO NOT USE_Case Formulas'!A583,ISBLANK('Case Data Entry'!E583)),"Mobile Phone is required",IF(NOT(ISBLANK('Case Data Entry'!E583)),IF(AND(ISNUMBER(VALUE('Case Data Entry'!E583)),LEFT('Case Data Entry'!E583,1)&lt;&gt;"1",LEN('Case Data Entry'!E583)=10),"OK","Phone number must be valid format"),NA()))</f>
        <v>#N/A</v>
      </c>
      <c r="F583" s="41" t="e">
        <f>IF(LEN('Case Data Entry'!F583)&gt;255,"Home Street Address must be less than 255 characters",IF('DO NOT USE_Case Formulas'!A583,"OK",NA()))</f>
        <v>#N/A</v>
      </c>
      <c r="G583" s="41" t="e">
        <f>IF(LEN('Case Data Entry'!G583)&gt;40,"City must be less than 40 characters",IF('DO NOT USE_Case Formulas'!A583,"OK",NA()))</f>
        <v>#N/A</v>
      </c>
      <c r="H583" s="41" t="e">
        <f>IF(AND(NOT(ISBLANK('Case Data Entry'!H583)),ISNA(VLOOKUP('Case Data Entry'!H583,'DO NOT USE_School Picklist'!$P$3:$P$52,1,FALSE))),"Please select a value from the drop-down menu",IF('DO NOT USE_Case Formulas'!A583,"OK",NA()))</f>
        <v>#N/A</v>
      </c>
      <c r="I583" s="41" t="e">
        <f>IF(AND('DO NOT USE_Case Formulas'!A583,ISBLANK('Case Data Entry'!I583)),"Zip is required",IF(ISBLANK('Case Data Entry'!I583),NA(),"OK"))</f>
        <v>#N/A</v>
      </c>
      <c r="J583" s="41" t="e">
        <f>IF(AND('DO NOT USE_Case Formulas'!A583,ISBLANK('Case Data Entry'!J583)),"Student or Staff? is required",IF(ISBLANK('Case Data Entry'!J583),NA(),IF(ISNA(VLOOKUP('Case Data Entry'!J583,'DO NOT USE_School Picklist'!$B$3:$B$6,1,FALSE)),"Please select a value from the drop-down menu","OK")))</f>
        <v>#N/A</v>
      </c>
      <c r="K583" s="41" t="e">
        <f>IF(AND('Case Data Entry'!J583='DO NOT USE_School Picklist'!$B$4,ISBLANK('Case Data Entry'!K583)),"Occupation/Job Title is required if Student or Staff? is Yes, staff/faculty or volunteer",IF('DO NOT USE_Case Formulas'!A583,"OK",NA()))</f>
        <v>#N/A</v>
      </c>
      <c r="L583" s="41" t="e">
        <f ca="1">IF('Case Data Entry'!L583&gt;'DO NOT USE_School Picklist'!$C$3,"Date last on school campus/facility cannot be a future date",IF('DO NOT USE_Case Formulas'!A583,IF(ISBLANK('Case Data Entry'!L583),"Date last on school campus/facility is required","OK"),NA()))</f>
        <v>#N/A</v>
      </c>
      <c r="M583" s="41" t="e">
        <f>IF(AND('DO NOT USE_Case Formulas'!A583,ISBLANK('Case Data Entry'!M583)),"Specific Place in the Location is required",IF(ISBLANK('Case Data Entry'!M583),NA(),"OK"))</f>
        <v>#N/A</v>
      </c>
      <c r="N583" s="41" t="e">
        <f>IF(LEN('Case Data Entry'!N583)&gt;50,"Parent/Guardian Name must be less than 50 characters",IF('DO NOT USE_Case Formulas'!A583,"OK",NA()))</f>
        <v>#N/A</v>
      </c>
      <c r="O583" s="41" t="e">
        <f>IF(NOT(ISBLANK('Case Data Entry'!O583)),IF(AND(ISNUMBER('Case Data Entry'!O583),LEFT('Case Data Entry'!O583,1)&lt;&gt;"1",LEN('Case Data Entry'!O583)=10),"OK","Phone number must be valid format"),IF('DO NOT USE_Case Formulas'!A583,"OK",NA()))</f>
        <v>#N/A</v>
      </c>
      <c r="P583" s="41" t="e">
        <f>IF(AND(NOT(ISBLANK('Case Data Entry'!P583)),ISNA(VLOOKUP('Case Data Entry'!P583,'DO NOT USE_School Picklist'!$E$3:$E$10,1,FALSE))),"Please select a value from the drop-down menu",IF('DO NOT USE_Case Formulas'!A583,"OK",NA()))</f>
        <v>#N/A</v>
      </c>
      <c r="Q583" s="41" t="e">
        <f>IF(AND(NOT(ISBLANK('Case Data Entry'!Q583)),ISNA(VLOOKUP('Case Data Entry'!Q583,'DO NOT USE_School Picklist'!$F$3:$F$16,1,FALSE))),"Please select a value from the drop-down menu",IF('DO NOT USE_Case Formulas'!A583,"OK",NA()))</f>
        <v>#N/A</v>
      </c>
      <c r="R583" s="41" t="e">
        <f>IF(LEN('Case Data Entry'!R583)&gt;100,"Classroom(s) must be less than 100 characters",IF('DO NOT USE_Case Formulas'!A583,"OK",NA()))</f>
        <v>#N/A</v>
      </c>
      <c r="S583" s="41" t="e">
        <f>IF(AND(NOT(ISBLANK('Case Data Entry'!S583)),ISNA(VLOOKUP('Case Data Entry'!S583,'DO NOT USE_School Picklist'!$S$3:$S$12,1,FALSE))),"Please select a value from the drop-down menu",IF('DO NOT USE_Case Formulas'!A583,"OK",NA()))</f>
        <v>#N/A</v>
      </c>
      <c r="T583" s="41" t="e">
        <f>IF(AND(NOT(ISBLANK('Case Data Entry'!T583)),ISNA(VLOOKUP('Case Data Entry'!T583,'DO NOT USE_School Picklist'!$S$3:$S$12,1,FALSE))),"Please select a value from the drop-down menu",IF('DO NOT USE_Case Formulas'!A583,"OK",NA()))</f>
        <v>#N/A</v>
      </c>
      <c r="U583" s="41" t="e">
        <f>IF(LEN('Case Data Entry'!U583)&gt;80,"Name of Education Group must be less than 80 characters",IF('DO NOT USE_Case Formulas'!A583,"OK",NA()))</f>
        <v>#N/A</v>
      </c>
      <c r="V583" s="41" t="e">
        <f>IF(AND(NOT(ISBLANK('Case Data Entry'!V583)),ISNA(VLOOKUP('Case Data Entry'!V583,'DO NOT USE_School Picklist'!$K$3:$K$6,1,FALSE))),"Please select a value from the drop-down menu",IF('DO NOT USE_Case Formulas'!A583,"OK",NA()))</f>
        <v>#N/A</v>
      </c>
      <c r="W583" s="41" t="e">
        <f>IF(AND('DO NOT USE_Case Formulas'!A583,ISBLANK('Case Data Entry'!W583)),"Has this person had symptoms? is required",IF(AND(NOT(ISBLANK('Case Data Entry'!W583)),ISNA(VLOOKUP('Case Data Entry'!W583,'DO NOT USE_School Picklist'!$D$3:$D$5,1,FALSE))),"Please select a value from the drop-down menu",IF(NOT(ISBLANK('Case Data Entry'!W583)),"OK",NA())))</f>
        <v>#N/A</v>
      </c>
      <c r="X583" s="41" t="e">
        <f>IF(AND('Case Data Entry'!W583='DO NOT USE_School Picklist'!$D$3,ISBLANK('Case Data Entry'!X583)),"Symptom Onset Date is required if Ever Symptomatic is Yes",IF('DO NOT USE_Case Formulas'!A583,"OK",NA()))</f>
        <v>#N/A</v>
      </c>
      <c r="Y583" s="41"/>
      <c r="Z583" s="41" t="e">
        <f ca="1">IF(AND('DO NOT USE_Case Formulas'!A583,ISBLANK('Case Data Entry'!Z583)),"Lab Result Test Date is required",IF('Case Data Entry'!Z583&gt;'DO NOT USE_School Picklist'!$C$3,"Test Date cannot be a future date",IF(NOT(ISBLANK('Case Data Entry'!Z583)),"OK",NA())))</f>
        <v>#N/A</v>
      </c>
      <c r="AA583" s="41" t="e">
        <f>IF(AND(NOT(ISBLANK('Case Data Entry'!AA583)),ISNA(VLOOKUP('Case Data Entry'!AA583,'DO NOT USE_School Picklist'!$R$3:$R$7,1,FALSE))),"Please select a value from the drop-down menu",IF('DO NOT USE_Case Formulas'!A583,"OK",NA()))</f>
        <v>#N/A</v>
      </c>
      <c r="AB583" s="41" t="e">
        <f>IF(AND(NOT(ISBLANK('Case Data Entry'!AB583)),ISNA(VLOOKUP('Case Data Entry'!AB583,'DO NOT USE_School Picklist'!$Q$3:$Q$8,1,FALSE))),"Please select a value from the drop-down menu",IF('DO NOT USE_Case Formulas'!A583,"OK",NA()))</f>
        <v>#N/A</v>
      </c>
    </row>
    <row r="584" spans="1:28" x14ac:dyDescent="0.25">
      <c r="A584" s="40" t="e">
        <f>IF('DO NOT USE_Case Formulas'!A584,IF('DO NOT USE_Case Formulas'!B584,"Not all required fields are completed","OK"),NA())</f>
        <v>#N/A</v>
      </c>
      <c r="B584" s="41" t="e">
        <f>IF(AND('DO NOT USE_Case Formulas'!A584,ISBLANK('Case Data Entry'!B584)),"First Name is required",IF(NOT(ISBLANK('Case Data Entry'!B584)),"OK",NA()))</f>
        <v>#N/A</v>
      </c>
      <c r="C584" s="41" t="e">
        <f>IF(AND('DO NOT USE_Case Formulas'!A584,ISBLANK('Case Data Entry'!C584)),"Last Name is required",IF(NOT(ISBLANK('Case Data Entry'!C584)),"OK",NA()))</f>
        <v>#N/A</v>
      </c>
      <c r="D584" s="41" t="e">
        <f>IF(AND('DO NOT USE_Case Formulas'!A584,ISBLANK('Case Data Entry'!D584)),"Birthdate is required",IF(NOT(ISBLANK('Case Data Entry'!D584)),"OK",NA()))</f>
        <v>#N/A</v>
      </c>
      <c r="E584" s="41" t="e">
        <f>IF(AND('DO NOT USE_Case Formulas'!A584,ISBLANK('Case Data Entry'!E584)),"Mobile Phone is required",IF(NOT(ISBLANK('Case Data Entry'!E584)),IF(AND(ISNUMBER(VALUE('Case Data Entry'!E584)),LEFT('Case Data Entry'!E584,1)&lt;&gt;"1",LEN('Case Data Entry'!E584)=10),"OK","Phone number must be valid format"),NA()))</f>
        <v>#N/A</v>
      </c>
      <c r="F584" s="41" t="e">
        <f>IF(LEN('Case Data Entry'!F584)&gt;255,"Home Street Address must be less than 255 characters",IF('DO NOT USE_Case Formulas'!A584,"OK",NA()))</f>
        <v>#N/A</v>
      </c>
      <c r="G584" s="41" t="e">
        <f>IF(LEN('Case Data Entry'!G584)&gt;40,"City must be less than 40 characters",IF('DO NOT USE_Case Formulas'!A584,"OK",NA()))</f>
        <v>#N/A</v>
      </c>
      <c r="H584" s="41" t="e">
        <f>IF(AND(NOT(ISBLANK('Case Data Entry'!H584)),ISNA(VLOOKUP('Case Data Entry'!H584,'DO NOT USE_School Picklist'!$P$3:$P$52,1,FALSE))),"Please select a value from the drop-down menu",IF('DO NOT USE_Case Formulas'!A584,"OK",NA()))</f>
        <v>#N/A</v>
      </c>
      <c r="I584" s="41" t="e">
        <f>IF(AND('DO NOT USE_Case Formulas'!A584,ISBLANK('Case Data Entry'!I584)),"Zip is required",IF(ISBLANK('Case Data Entry'!I584),NA(),"OK"))</f>
        <v>#N/A</v>
      </c>
      <c r="J584" s="41" t="e">
        <f>IF(AND('DO NOT USE_Case Formulas'!A584,ISBLANK('Case Data Entry'!J584)),"Student or Staff? is required",IF(ISBLANK('Case Data Entry'!J584),NA(),IF(ISNA(VLOOKUP('Case Data Entry'!J584,'DO NOT USE_School Picklist'!$B$3:$B$6,1,FALSE)),"Please select a value from the drop-down menu","OK")))</f>
        <v>#N/A</v>
      </c>
      <c r="K584" s="41" t="e">
        <f>IF(AND('Case Data Entry'!J584='DO NOT USE_School Picklist'!$B$4,ISBLANK('Case Data Entry'!K584)),"Occupation/Job Title is required if Student or Staff? is Yes, staff/faculty or volunteer",IF('DO NOT USE_Case Formulas'!A584,"OK",NA()))</f>
        <v>#N/A</v>
      </c>
      <c r="L584" s="41" t="e">
        <f ca="1">IF('Case Data Entry'!L584&gt;'DO NOT USE_School Picklist'!$C$3,"Date last on school campus/facility cannot be a future date",IF('DO NOT USE_Case Formulas'!A584,IF(ISBLANK('Case Data Entry'!L584),"Date last on school campus/facility is required","OK"),NA()))</f>
        <v>#N/A</v>
      </c>
      <c r="M584" s="41" t="e">
        <f>IF(AND('DO NOT USE_Case Formulas'!A584,ISBLANK('Case Data Entry'!M584)),"Specific Place in the Location is required",IF(ISBLANK('Case Data Entry'!M584),NA(),"OK"))</f>
        <v>#N/A</v>
      </c>
      <c r="N584" s="41" t="e">
        <f>IF(LEN('Case Data Entry'!N584)&gt;50,"Parent/Guardian Name must be less than 50 characters",IF('DO NOT USE_Case Formulas'!A584,"OK",NA()))</f>
        <v>#N/A</v>
      </c>
      <c r="O584" s="41" t="e">
        <f>IF(NOT(ISBLANK('Case Data Entry'!O584)),IF(AND(ISNUMBER('Case Data Entry'!O584),LEFT('Case Data Entry'!O584,1)&lt;&gt;"1",LEN('Case Data Entry'!O584)=10),"OK","Phone number must be valid format"),IF('DO NOT USE_Case Formulas'!A584,"OK",NA()))</f>
        <v>#N/A</v>
      </c>
      <c r="P584" s="41" t="e">
        <f>IF(AND(NOT(ISBLANK('Case Data Entry'!P584)),ISNA(VLOOKUP('Case Data Entry'!P584,'DO NOT USE_School Picklist'!$E$3:$E$10,1,FALSE))),"Please select a value from the drop-down menu",IF('DO NOT USE_Case Formulas'!A584,"OK",NA()))</f>
        <v>#N/A</v>
      </c>
      <c r="Q584" s="41" t="e">
        <f>IF(AND(NOT(ISBLANK('Case Data Entry'!Q584)),ISNA(VLOOKUP('Case Data Entry'!Q584,'DO NOT USE_School Picklist'!$F$3:$F$16,1,FALSE))),"Please select a value from the drop-down menu",IF('DO NOT USE_Case Formulas'!A584,"OK",NA()))</f>
        <v>#N/A</v>
      </c>
      <c r="R584" s="41" t="e">
        <f>IF(LEN('Case Data Entry'!R584)&gt;100,"Classroom(s) must be less than 100 characters",IF('DO NOT USE_Case Formulas'!A584,"OK",NA()))</f>
        <v>#N/A</v>
      </c>
      <c r="S584" s="41" t="e">
        <f>IF(AND(NOT(ISBLANK('Case Data Entry'!S584)),ISNA(VLOOKUP('Case Data Entry'!S584,'DO NOT USE_School Picklist'!$S$3:$S$12,1,FALSE))),"Please select a value from the drop-down menu",IF('DO NOT USE_Case Formulas'!A584,"OK",NA()))</f>
        <v>#N/A</v>
      </c>
      <c r="T584" s="41" t="e">
        <f>IF(AND(NOT(ISBLANK('Case Data Entry'!T584)),ISNA(VLOOKUP('Case Data Entry'!T584,'DO NOT USE_School Picklist'!$S$3:$S$12,1,FALSE))),"Please select a value from the drop-down menu",IF('DO NOT USE_Case Formulas'!A584,"OK",NA()))</f>
        <v>#N/A</v>
      </c>
      <c r="U584" s="41" t="e">
        <f>IF(LEN('Case Data Entry'!U584)&gt;80,"Name of Education Group must be less than 80 characters",IF('DO NOT USE_Case Formulas'!A584,"OK",NA()))</f>
        <v>#N/A</v>
      </c>
      <c r="V584" s="41" t="e">
        <f>IF(AND(NOT(ISBLANK('Case Data Entry'!V584)),ISNA(VLOOKUP('Case Data Entry'!V584,'DO NOT USE_School Picklist'!$K$3:$K$6,1,FALSE))),"Please select a value from the drop-down menu",IF('DO NOT USE_Case Formulas'!A584,"OK",NA()))</f>
        <v>#N/A</v>
      </c>
      <c r="W584" s="41" t="e">
        <f>IF(AND('DO NOT USE_Case Formulas'!A584,ISBLANK('Case Data Entry'!W584)),"Has this person had symptoms? is required",IF(AND(NOT(ISBLANK('Case Data Entry'!W584)),ISNA(VLOOKUP('Case Data Entry'!W584,'DO NOT USE_School Picklist'!$D$3:$D$5,1,FALSE))),"Please select a value from the drop-down menu",IF(NOT(ISBLANK('Case Data Entry'!W584)),"OK",NA())))</f>
        <v>#N/A</v>
      </c>
      <c r="X584" s="41" t="e">
        <f>IF(AND('Case Data Entry'!W584='DO NOT USE_School Picklist'!$D$3,ISBLANK('Case Data Entry'!X584)),"Symptom Onset Date is required if Ever Symptomatic is Yes",IF('DO NOT USE_Case Formulas'!A584,"OK",NA()))</f>
        <v>#N/A</v>
      </c>
      <c r="Y584" s="41"/>
      <c r="Z584" s="41" t="e">
        <f ca="1">IF(AND('DO NOT USE_Case Formulas'!A584,ISBLANK('Case Data Entry'!Z584)),"Lab Result Test Date is required",IF('Case Data Entry'!Z584&gt;'DO NOT USE_School Picklist'!$C$3,"Test Date cannot be a future date",IF(NOT(ISBLANK('Case Data Entry'!Z584)),"OK",NA())))</f>
        <v>#N/A</v>
      </c>
      <c r="AA584" s="41" t="e">
        <f>IF(AND(NOT(ISBLANK('Case Data Entry'!AA584)),ISNA(VLOOKUP('Case Data Entry'!AA584,'DO NOT USE_School Picklist'!$R$3:$R$7,1,FALSE))),"Please select a value from the drop-down menu",IF('DO NOT USE_Case Formulas'!A584,"OK",NA()))</f>
        <v>#N/A</v>
      </c>
      <c r="AB584" s="41" t="e">
        <f>IF(AND(NOT(ISBLANK('Case Data Entry'!AB584)),ISNA(VLOOKUP('Case Data Entry'!AB584,'DO NOT USE_School Picklist'!$Q$3:$Q$8,1,FALSE))),"Please select a value from the drop-down menu",IF('DO NOT USE_Case Formulas'!A584,"OK",NA()))</f>
        <v>#N/A</v>
      </c>
    </row>
    <row r="585" spans="1:28" x14ac:dyDescent="0.25">
      <c r="A585" s="40" t="e">
        <f>IF('DO NOT USE_Case Formulas'!A585,IF('DO NOT USE_Case Formulas'!B585,"Not all required fields are completed","OK"),NA())</f>
        <v>#N/A</v>
      </c>
      <c r="B585" s="41" t="e">
        <f>IF(AND('DO NOT USE_Case Formulas'!A585,ISBLANK('Case Data Entry'!B585)),"First Name is required",IF(NOT(ISBLANK('Case Data Entry'!B585)),"OK",NA()))</f>
        <v>#N/A</v>
      </c>
      <c r="C585" s="41" t="e">
        <f>IF(AND('DO NOT USE_Case Formulas'!A585,ISBLANK('Case Data Entry'!C585)),"Last Name is required",IF(NOT(ISBLANK('Case Data Entry'!C585)),"OK",NA()))</f>
        <v>#N/A</v>
      </c>
      <c r="D585" s="41" t="e">
        <f>IF(AND('DO NOT USE_Case Formulas'!A585,ISBLANK('Case Data Entry'!D585)),"Birthdate is required",IF(NOT(ISBLANK('Case Data Entry'!D585)),"OK",NA()))</f>
        <v>#N/A</v>
      </c>
      <c r="E585" s="41" t="e">
        <f>IF(AND('DO NOT USE_Case Formulas'!A585,ISBLANK('Case Data Entry'!E585)),"Mobile Phone is required",IF(NOT(ISBLANK('Case Data Entry'!E585)),IF(AND(ISNUMBER(VALUE('Case Data Entry'!E585)),LEFT('Case Data Entry'!E585,1)&lt;&gt;"1",LEN('Case Data Entry'!E585)=10),"OK","Phone number must be valid format"),NA()))</f>
        <v>#N/A</v>
      </c>
      <c r="F585" s="41" t="e">
        <f>IF(LEN('Case Data Entry'!F585)&gt;255,"Home Street Address must be less than 255 characters",IF('DO NOT USE_Case Formulas'!A585,"OK",NA()))</f>
        <v>#N/A</v>
      </c>
      <c r="G585" s="41" t="e">
        <f>IF(LEN('Case Data Entry'!G585)&gt;40,"City must be less than 40 characters",IF('DO NOT USE_Case Formulas'!A585,"OK",NA()))</f>
        <v>#N/A</v>
      </c>
      <c r="H585" s="41" t="e">
        <f>IF(AND(NOT(ISBLANK('Case Data Entry'!H585)),ISNA(VLOOKUP('Case Data Entry'!H585,'DO NOT USE_School Picklist'!$P$3:$P$52,1,FALSE))),"Please select a value from the drop-down menu",IF('DO NOT USE_Case Formulas'!A585,"OK",NA()))</f>
        <v>#N/A</v>
      </c>
      <c r="I585" s="41" t="e">
        <f>IF(AND('DO NOT USE_Case Formulas'!A585,ISBLANK('Case Data Entry'!I585)),"Zip is required",IF(ISBLANK('Case Data Entry'!I585),NA(),"OK"))</f>
        <v>#N/A</v>
      </c>
      <c r="J585" s="41" t="e">
        <f>IF(AND('DO NOT USE_Case Formulas'!A585,ISBLANK('Case Data Entry'!J585)),"Student or Staff? is required",IF(ISBLANK('Case Data Entry'!J585),NA(),IF(ISNA(VLOOKUP('Case Data Entry'!J585,'DO NOT USE_School Picklist'!$B$3:$B$6,1,FALSE)),"Please select a value from the drop-down menu","OK")))</f>
        <v>#N/A</v>
      </c>
      <c r="K585" s="41" t="e">
        <f>IF(AND('Case Data Entry'!J585='DO NOT USE_School Picklist'!$B$4,ISBLANK('Case Data Entry'!K585)),"Occupation/Job Title is required if Student or Staff? is Yes, staff/faculty or volunteer",IF('DO NOT USE_Case Formulas'!A585,"OK",NA()))</f>
        <v>#N/A</v>
      </c>
      <c r="L585" s="41" t="e">
        <f ca="1">IF('Case Data Entry'!L585&gt;'DO NOT USE_School Picklist'!$C$3,"Date last on school campus/facility cannot be a future date",IF('DO NOT USE_Case Formulas'!A585,IF(ISBLANK('Case Data Entry'!L585),"Date last on school campus/facility is required","OK"),NA()))</f>
        <v>#N/A</v>
      </c>
      <c r="M585" s="41" t="e">
        <f>IF(AND('DO NOT USE_Case Formulas'!A585,ISBLANK('Case Data Entry'!M585)),"Specific Place in the Location is required",IF(ISBLANK('Case Data Entry'!M585),NA(),"OK"))</f>
        <v>#N/A</v>
      </c>
      <c r="N585" s="41" t="e">
        <f>IF(LEN('Case Data Entry'!N585)&gt;50,"Parent/Guardian Name must be less than 50 characters",IF('DO NOT USE_Case Formulas'!A585,"OK",NA()))</f>
        <v>#N/A</v>
      </c>
      <c r="O585" s="41" t="e">
        <f>IF(NOT(ISBLANK('Case Data Entry'!O585)),IF(AND(ISNUMBER('Case Data Entry'!O585),LEFT('Case Data Entry'!O585,1)&lt;&gt;"1",LEN('Case Data Entry'!O585)=10),"OK","Phone number must be valid format"),IF('DO NOT USE_Case Formulas'!A585,"OK",NA()))</f>
        <v>#N/A</v>
      </c>
      <c r="P585" s="41" t="e">
        <f>IF(AND(NOT(ISBLANK('Case Data Entry'!P585)),ISNA(VLOOKUP('Case Data Entry'!P585,'DO NOT USE_School Picklist'!$E$3:$E$10,1,FALSE))),"Please select a value from the drop-down menu",IF('DO NOT USE_Case Formulas'!A585,"OK",NA()))</f>
        <v>#N/A</v>
      </c>
      <c r="Q585" s="41" t="e">
        <f>IF(AND(NOT(ISBLANK('Case Data Entry'!Q585)),ISNA(VLOOKUP('Case Data Entry'!Q585,'DO NOT USE_School Picklist'!$F$3:$F$16,1,FALSE))),"Please select a value from the drop-down menu",IF('DO NOT USE_Case Formulas'!A585,"OK",NA()))</f>
        <v>#N/A</v>
      </c>
      <c r="R585" s="41" t="e">
        <f>IF(LEN('Case Data Entry'!R585)&gt;100,"Classroom(s) must be less than 100 characters",IF('DO NOT USE_Case Formulas'!A585,"OK",NA()))</f>
        <v>#N/A</v>
      </c>
      <c r="S585" s="41" t="e">
        <f>IF(AND(NOT(ISBLANK('Case Data Entry'!S585)),ISNA(VLOOKUP('Case Data Entry'!S585,'DO NOT USE_School Picklist'!$S$3:$S$12,1,FALSE))),"Please select a value from the drop-down menu",IF('DO NOT USE_Case Formulas'!A585,"OK",NA()))</f>
        <v>#N/A</v>
      </c>
      <c r="T585" s="41" t="e">
        <f>IF(AND(NOT(ISBLANK('Case Data Entry'!T585)),ISNA(VLOOKUP('Case Data Entry'!T585,'DO NOT USE_School Picklist'!$S$3:$S$12,1,FALSE))),"Please select a value from the drop-down menu",IF('DO NOT USE_Case Formulas'!A585,"OK",NA()))</f>
        <v>#N/A</v>
      </c>
      <c r="U585" s="41" t="e">
        <f>IF(LEN('Case Data Entry'!U585)&gt;80,"Name of Education Group must be less than 80 characters",IF('DO NOT USE_Case Formulas'!A585,"OK",NA()))</f>
        <v>#N/A</v>
      </c>
      <c r="V585" s="41" t="e">
        <f>IF(AND(NOT(ISBLANK('Case Data Entry'!V585)),ISNA(VLOOKUP('Case Data Entry'!V585,'DO NOT USE_School Picklist'!$K$3:$K$6,1,FALSE))),"Please select a value from the drop-down menu",IF('DO NOT USE_Case Formulas'!A585,"OK",NA()))</f>
        <v>#N/A</v>
      </c>
      <c r="W585" s="41" t="e">
        <f>IF(AND('DO NOT USE_Case Formulas'!A585,ISBLANK('Case Data Entry'!W585)),"Has this person had symptoms? is required",IF(AND(NOT(ISBLANK('Case Data Entry'!W585)),ISNA(VLOOKUP('Case Data Entry'!W585,'DO NOT USE_School Picklist'!$D$3:$D$5,1,FALSE))),"Please select a value from the drop-down menu",IF(NOT(ISBLANK('Case Data Entry'!W585)),"OK",NA())))</f>
        <v>#N/A</v>
      </c>
      <c r="X585" s="41" t="e">
        <f>IF(AND('Case Data Entry'!W585='DO NOT USE_School Picklist'!$D$3,ISBLANK('Case Data Entry'!X585)),"Symptom Onset Date is required if Ever Symptomatic is Yes",IF('DO NOT USE_Case Formulas'!A585,"OK",NA()))</f>
        <v>#N/A</v>
      </c>
      <c r="Y585" s="41"/>
      <c r="Z585" s="41" t="e">
        <f ca="1">IF(AND('DO NOT USE_Case Formulas'!A585,ISBLANK('Case Data Entry'!Z585)),"Lab Result Test Date is required",IF('Case Data Entry'!Z585&gt;'DO NOT USE_School Picklist'!$C$3,"Test Date cannot be a future date",IF(NOT(ISBLANK('Case Data Entry'!Z585)),"OK",NA())))</f>
        <v>#N/A</v>
      </c>
      <c r="AA585" s="41" t="e">
        <f>IF(AND(NOT(ISBLANK('Case Data Entry'!AA585)),ISNA(VLOOKUP('Case Data Entry'!AA585,'DO NOT USE_School Picklist'!$R$3:$R$7,1,FALSE))),"Please select a value from the drop-down menu",IF('DO NOT USE_Case Formulas'!A585,"OK",NA()))</f>
        <v>#N/A</v>
      </c>
      <c r="AB585" s="41" t="e">
        <f>IF(AND(NOT(ISBLANK('Case Data Entry'!AB585)),ISNA(VLOOKUP('Case Data Entry'!AB585,'DO NOT USE_School Picklist'!$Q$3:$Q$8,1,FALSE))),"Please select a value from the drop-down menu",IF('DO NOT USE_Case Formulas'!A585,"OK",NA()))</f>
        <v>#N/A</v>
      </c>
    </row>
    <row r="586" spans="1:28" x14ac:dyDescent="0.25">
      <c r="A586" s="40" t="e">
        <f>IF('DO NOT USE_Case Formulas'!A586,IF('DO NOT USE_Case Formulas'!B586,"Not all required fields are completed","OK"),NA())</f>
        <v>#N/A</v>
      </c>
      <c r="B586" s="41" t="e">
        <f>IF(AND('DO NOT USE_Case Formulas'!A586,ISBLANK('Case Data Entry'!B586)),"First Name is required",IF(NOT(ISBLANK('Case Data Entry'!B586)),"OK",NA()))</f>
        <v>#N/A</v>
      </c>
      <c r="C586" s="41" t="e">
        <f>IF(AND('DO NOT USE_Case Formulas'!A586,ISBLANK('Case Data Entry'!C586)),"Last Name is required",IF(NOT(ISBLANK('Case Data Entry'!C586)),"OK",NA()))</f>
        <v>#N/A</v>
      </c>
      <c r="D586" s="41" t="e">
        <f>IF(AND('DO NOT USE_Case Formulas'!A586,ISBLANK('Case Data Entry'!D586)),"Birthdate is required",IF(NOT(ISBLANK('Case Data Entry'!D586)),"OK",NA()))</f>
        <v>#N/A</v>
      </c>
      <c r="E586" s="41" t="e">
        <f>IF(AND('DO NOT USE_Case Formulas'!A586,ISBLANK('Case Data Entry'!E586)),"Mobile Phone is required",IF(NOT(ISBLANK('Case Data Entry'!E586)),IF(AND(ISNUMBER(VALUE('Case Data Entry'!E586)),LEFT('Case Data Entry'!E586,1)&lt;&gt;"1",LEN('Case Data Entry'!E586)=10),"OK","Phone number must be valid format"),NA()))</f>
        <v>#N/A</v>
      </c>
      <c r="F586" s="41" t="e">
        <f>IF(LEN('Case Data Entry'!F586)&gt;255,"Home Street Address must be less than 255 characters",IF('DO NOT USE_Case Formulas'!A586,"OK",NA()))</f>
        <v>#N/A</v>
      </c>
      <c r="G586" s="41" t="e">
        <f>IF(LEN('Case Data Entry'!G586)&gt;40,"City must be less than 40 characters",IF('DO NOT USE_Case Formulas'!A586,"OK",NA()))</f>
        <v>#N/A</v>
      </c>
      <c r="H586" s="41" t="e">
        <f>IF(AND(NOT(ISBLANK('Case Data Entry'!H586)),ISNA(VLOOKUP('Case Data Entry'!H586,'DO NOT USE_School Picklist'!$P$3:$P$52,1,FALSE))),"Please select a value from the drop-down menu",IF('DO NOT USE_Case Formulas'!A586,"OK",NA()))</f>
        <v>#N/A</v>
      </c>
      <c r="I586" s="41" t="e">
        <f>IF(AND('DO NOT USE_Case Formulas'!A586,ISBLANK('Case Data Entry'!I586)),"Zip is required",IF(ISBLANK('Case Data Entry'!I586),NA(),"OK"))</f>
        <v>#N/A</v>
      </c>
      <c r="J586" s="41" t="e">
        <f>IF(AND('DO NOT USE_Case Formulas'!A586,ISBLANK('Case Data Entry'!J586)),"Student or Staff? is required",IF(ISBLANK('Case Data Entry'!J586),NA(),IF(ISNA(VLOOKUP('Case Data Entry'!J586,'DO NOT USE_School Picklist'!$B$3:$B$6,1,FALSE)),"Please select a value from the drop-down menu","OK")))</f>
        <v>#N/A</v>
      </c>
      <c r="K586" s="41" t="e">
        <f>IF(AND('Case Data Entry'!J586='DO NOT USE_School Picklist'!$B$4,ISBLANK('Case Data Entry'!K586)),"Occupation/Job Title is required if Student or Staff? is Yes, staff/faculty or volunteer",IF('DO NOT USE_Case Formulas'!A586,"OK",NA()))</f>
        <v>#N/A</v>
      </c>
      <c r="L586" s="41" t="e">
        <f ca="1">IF('Case Data Entry'!L586&gt;'DO NOT USE_School Picklist'!$C$3,"Date last on school campus/facility cannot be a future date",IF('DO NOT USE_Case Formulas'!A586,IF(ISBLANK('Case Data Entry'!L586),"Date last on school campus/facility is required","OK"),NA()))</f>
        <v>#N/A</v>
      </c>
      <c r="M586" s="41" t="e">
        <f>IF(AND('DO NOT USE_Case Formulas'!A586,ISBLANK('Case Data Entry'!M586)),"Specific Place in the Location is required",IF(ISBLANK('Case Data Entry'!M586),NA(),"OK"))</f>
        <v>#N/A</v>
      </c>
      <c r="N586" s="41" t="e">
        <f>IF(LEN('Case Data Entry'!N586)&gt;50,"Parent/Guardian Name must be less than 50 characters",IF('DO NOT USE_Case Formulas'!A586,"OK",NA()))</f>
        <v>#N/A</v>
      </c>
      <c r="O586" s="41" t="e">
        <f>IF(NOT(ISBLANK('Case Data Entry'!O586)),IF(AND(ISNUMBER('Case Data Entry'!O586),LEFT('Case Data Entry'!O586,1)&lt;&gt;"1",LEN('Case Data Entry'!O586)=10),"OK","Phone number must be valid format"),IF('DO NOT USE_Case Formulas'!A586,"OK",NA()))</f>
        <v>#N/A</v>
      </c>
      <c r="P586" s="41" t="e">
        <f>IF(AND(NOT(ISBLANK('Case Data Entry'!P586)),ISNA(VLOOKUP('Case Data Entry'!P586,'DO NOT USE_School Picklist'!$E$3:$E$10,1,FALSE))),"Please select a value from the drop-down menu",IF('DO NOT USE_Case Formulas'!A586,"OK",NA()))</f>
        <v>#N/A</v>
      </c>
      <c r="Q586" s="41" t="e">
        <f>IF(AND(NOT(ISBLANK('Case Data Entry'!Q586)),ISNA(VLOOKUP('Case Data Entry'!Q586,'DO NOT USE_School Picklist'!$F$3:$F$16,1,FALSE))),"Please select a value from the drop-down menu",IF('DO NOT USE_Case Formulas'!A586,"OK",NA()))</f>
        <v>#N/A</v>
      </c>
      <c r="R586" s="41" t="e">
        <f>IF(LEN('Case Data Entry'!R586)&gt;100,"Classroom(s) must be less than 100 characters",IF('DO NOT USE_Case Formulas'!A586,"OK",NA()))</f>
        <v>#N/A</v>
      </c>
      <c r="S586" s="41" t="e">
        <f>IF(AND(NOT(ISBLANK('Case Data Entry'!S586)),ISNA(VLOOKUP('Case Data Entry'!S586,'DO NOT USE_School Picklist'!$S$3:$S$12,1,FALSE))),"Please select a value from the drop-down menu",IF('DO NOT USE_Case Formulas'!A586,"OK",NA()))</f>
        <v>#N/A</v>
      </c>
      <c r="T586" s="41" t="e">
        <f>IF(AND(NOT(ISBLANK('Case Data Entry'!T586)),ISNA(VLOOKUP('Case Data Entry'!T586,'DO NOT USE_School Picklist'!$S$3:$S$12,1,FALSE))),"Please select a value from the drop-down menu",IF('DO NOT USE_Case Formulas'!A586,"OK",NA()))</f>
        <v>#N/A</v>
      </c>
      <c r="U586" s="41" t="e">
        <f>IF(LEN('Case Data Entry'!U586)&gt;80,"Name of Education Group must be less than 80 characters",IF('DO NOT USE_Case Formulas'!A586,"OK",NA()))</f>
        <v>#N/A</v>
      </c>
      <c r="V586" s="41" t="e">
        <f>IF(AND(NOT(ISBLANK('Case Data Entry'!V586)),ISNA(VLOOKUP('Case Data Entry'!V586,'DO NOT USE_School Picklist'!$K$3:$K$6,1,FALSE))),"Please select a value from the drop-down menu",IF('DO NOT USE_Case Formulas'!A586,"OK",NA()))</f>
        <v>#N/A</v>
      </c>
      <c r="W586" s="41" t="e">
        <f>IF(AND('DO NOT USE_Case Formulas'!A586,ISBLANK('Case Data Entry'!W586)),"Has this person had symptoms? is required",IF(AND(NOT(ISBLANK('Case Data Entry'!W586)),ISNA(VLOOKUP('Case Data Entry'!W586,'DO NOT USE_School Picklist'!$D$3:$D$5,1,FALSE))),"Please select a value from the drop-down menu",IF(NOT(ISBLANK('Case Data Entry'!W586)),"OK",NA())))</f>
        <v>#N/A</v>
      </c>
      <c r="X586" s="41" t="e">
        <f>IF(AND('Case Data Entry'!W586='DO NOT USE_School Picklist'!$D$3,ISBLANK('Case Data Entry'!X586)),"Symptom Onset Date is required if Ever Symptomatic is Yes",IF('DO NOT USE_Case Formulas'!A586,"OK",NA()))</f>
        <v>#N/A</v>
      </c>
      <c r="Y586" s="41"/>
      <c r="Z586" s="41" t="e">
        <f ca="1">IF(AND('DO NOT USE_Case Formulas'!A586,ISBLANK('Case Data Entry'!Z586)),"Lab Result Test Date is required",IF('Case Data Entry'!Z586&gt;'DO NOT USE_School Picklist'!$C$3,"Test Date cannot be a future date",IF(NOT(ISBLANK('Case Data Entry'!Z586)),"OK",NA())))</f>
        <v>#N/A</v>
      </c>
      <c r="AA586" s="41" t="e">
        <f>IF(AND(NOT(ISBLANK('Case Data Entry'!AA586)),ISNA(VLOOKUP('Case Data Entry'!AA586,'DO NOT USE_School Picklist'!$R$3:$R$7,1,FALSE))),"Please select a value from the drop-down menu",IF('DO NOT USE_Case Formulas'!A586,"OK",NA()))</f>
        <v>#N/A</v>
      </c>
      <c r="AB586" s="41" t="e">
        <f>IF(AND(NOT(ISBLANK('Case Data Entry'!AB586)),ISNA(VLOOKUP('Case Data Entry'!AB586,'DO NOT USE_School Picklist'!$Q$3:$Q$8,1,FALSE))),"Please select a value from the drop-down menu",IF('DO NOT USE_Case Formulas'!A586,"OK",NA()))</f>
        <v>#N/A</v>
      </c>
    </row>
    <row r="587" spans="1:28" x14ac:dyDescent="0.25">
      <c r="A587" s="40" t="e">
        <f>IF('DO NOT USE_Case Formulas'!A587,IF('DO NOT USE_Case Formulas'!B587,"Not all required fields are completed","OK"),NA())</f>
        <v>#N/A</v>
      </c>
      <c r="B587" s="41" t="e">
        <f>IF(AND('DO NOT USE_Case Formulas'!A587,ISBLANK('Case Data Entry'!B587)),"First Name is required",IF(NOT(ISBLANK('Case Data Entry'!B587)),"OK",NA()))</f>
        <v>#N/A</v>
      </c>
      <c r="C587" s="41" t="e">
        <f>IF(AND('DO NOT USE_Case Formulas'!A587,ISBLANK('Case Data Entry'!C587)),"Last Name is required",IF(NOT(ISBLANK('Case Data Entry'!C587)),"OK",NA()))</f>
        <v>#N/A</v>
      </c>
      <c r="D587" s="41" t="e">
        <f>IF(AND('DO NOT USE_Case Formulas'!A587,ISBLANK('Case Data Entry'!D587)),"Birthdate is required",IF(NOT(ISBLANK('Case Data Entry'!D587)),"OK",NA()))</f>
        <v>#N/A</v>
      </c>
      <c r="E587" s="41" t="e">
        <f>IF(AND('DO NOT USE_Case Formulas'!A587,ISBLANK('Case Data Entry'!E587)),"Mobile Phone is required",IF(NOT(ISBLANK('Case Data Entry'!E587)),IF(AND(ISNUMBER(VALUE('Case Data Entry'!E587)),LEFT('Case Data Entry'!E587,1)&lt;&gt;"1",LEN('Case Data Entry'!E587)=10),"OK","Phone number must be valid format"),NA()))</f>
        <v>#N/A</v>
      </c>
      <c r="F587" s="41" t="e">
        <f>IF(LEN('Case Data Entry'!F587)&gt;255,"Home Street Address must be less than 255 characters",IF('DO NOT USE_Case Formulas'!A587,"OK",NA()))</f>
        <v>#N/A</v>
      </c>
      <c r="G587" s="41" t="e">
        <f>IF(LEN('Case Data Entry'!G587)&gt;40,"City must be less than 40 characters",IF('DO NOT USE_Case Formulas'!A587,"OK",NA()))</f>
        <v>#N/A</v>
      </c>
      <c r="H587" s="41" t="e">
        <f>IF(AND(NOT(ISBLANK('Case Data Entry'!H587)),ISNA(VLOOKUP('Case Data Entry'!H587,'DO NOT USE_School Picklist'!$P$3:$P$52,1,FALSE))),"Please select a value from the drop-down menu",IF('DO NOT USE_Case Formulas'!A587,"OK",NA()))</f>
        <v>#N/A</v>
      </c>
      <c r="I587" s="41" t="e">
        <f>IF(AND('DO NOT USE_Case Formulas'!A587,ISBLANK('Case Data Entry'!I587)),"Zip is required",IF(ISBLANK('Case Data Entry'!I587),NA(),"OK"))</f>
        <v>#N/A</v>
      </c>
      <c r="J587" s="41" t="e">
        <f>IF(AND('DO NOT USE_Case Formulas'!A587,ISBLANK('Case Data Entry'!J587)),"Student or Staff? is required",IF(ISBLANK('Case Data Entry'!J587),NA(),IF(ISNA(VLOOKUP('Case Data Entry'!J587,'DO NOT USE_School Picklist'!$B$3:$B$6,1,FALSE)),"Please select a value from the drop-down menu","OK")))</f>
        <v>#N/A</v>
      </c>
      <c r="K587" s="41" t="e">
        <f>IF(AND('Case Data Entry'!J587='DO NOT USE_School Picklist'!$B$4,ISBLANK('Case Data Entry'!K587)),"Occupation/Job Title is required if Student or Staff? is Yes, staff/faculty or volunteer",IF('DO NOT USE_Case Formulas'!A587,"OK",NA()))</f>
        <v>#N/A</v>
      </c>
      <c r="L587" s="41" t="e">
        <f ca="1">IF('Case Data Entry'!L587&gt;'DO NOT USE_School Picklist'!$C$3,"Date last on school campus/facility cannot be a future date",IF('DO NOT USE_Case Formulas'!A587,IF(ISBLANK('Case Data Entry'!L587),"Date last on school campus/facility is required","OK"),NA()))</f>
        <v>#N/A</v>
      </c>
      <c r="M587" s="41" t="e">
        <f>IF(AND('DO NOT USE_Case Formulas'!A587,ISBLANK('Case Data Entry'!M587)),"Specific Place in the Location is required",IF(ISBLANK('Case Data Entry'!M587),NA(),"OK"))</f>
        <v>#N/A</v>
      </c>
      <c r="N587" s="41" t="e">
        <f>IF(LEN('Case Data Entry'!N587)&gt;50,"Parent/Guardian Name must be less than 50 characters",IF('DO NOT USE_Case Formulas'!A587,"OK",NA()))</f>
        <v>#N/A</v>
      </c>
      <c r="O587" s="41" t="e">
        <f>IF(NOT(ISBLANK('Case Data Entry'!O587)),IF(AND(ISNUMBER('Case Data Entry'!O587),LEFT('Case Data Entry'!O587,1)&lt;&gt;"1",LEN('Case Data Entry'!O587)=10),"OK","Phone number must be valid format"),IF('DO NOT USE_Case Formulas'!A587,"OK",NA()))</f>
        <v>#N/A</v>
      </c>
      <c r="P587" s="41" t="e">
        <f>IF(AND(NOT(ISBLANK('Case Data Entry'!P587)),ISNA(VLOOKUP('Case Data Entry'!P587,'DO NOT USE_School Picklist'!$E$3:$E$10,1,FALSE))),"Please select a value from the drop-down menu",IF('DO NOT USE_Case Formulas'!A587,"OK",NA()))</f>
        <v>#N/A</v>
      </c>
      <c r="Q587" s="41" t="e">
        <f>IF(AND(NOT(ISBLANK('Case Data Entry'!Q587)),ISNA(VLOOKUP('Case Data Entry'!Q587,'DO NOT USE_School Picklist'!$F$3:$F$16,1,FALSE))),"Please select a value from the drop-down menu",IF('DO NOT USE_Case Formulas'!A587,"OK",NA()))</f>
        <v>#N/A</v>
      </c>
      <c r="R587" s="41" t="e">
        <f>IF(LEN('Case Data Entry'!R587)&gt;100,"Classroom(s) must be less than 100 characters",IF('DO NOT USE_Case Formulas'!A587,"OK",NA()))</f>
        <v>#N/A</v>
      </c>
      <c r="S587" s="41" t="e">
        <f>IF(AND(NOT(ISBLANK('Case Data Entry'!S587)),ISNA(VLOOKUP('Case Data Entry'!S587,'DO NOT USE_School Picklist'!$S$3:$S$12,1,FALSE))),"Please select a value from the drop-down menu",IF('DO NOT USE_Case Formulas'!A587,"OK",NA()))</f>
        <v>#N/A</v>
      </c>
      <c r="T587" s="41" t="e">
        <f>IF(AND(NOT(ISBLANK('Case Data Entry'!T587)),ISNA(VLOOKUP('Case Data Entry'!T587,'DO NOT USE_School Picklist'!$S$3:$S$12,1,FALSE))),"Please select a value from the drop-down menu",IF('DO NOT USE_Case Formulas'!A587,"OK",NA()))</f>
        <v>#N/A</v>
      </c>
      <c r="U587" s="41" t="e">
        <f>IF(LEN('Case Data Entry'!U587)&gt;80,"Name of Education Group must be less than 80 characters",IF('DO NOT USE_Case Formulas'!A587,"OK",NA()))</f>
        <v>#N/A</v>
      </c>
      <c r="V587" s="41" t="e">
        <f>IF(AND(NOT(ISBLANK('Case Data Entry'!V587)),ISNA(VLOOKUP('Case Data Entry'!V587,'DO NOT USE_School Picklist'!$K$3:$K$6,1,FALSE))),"Please select a value from the drop-down menu",IF('DO NOT USE_Case Formulas'!A587,"OK",NA()))</f>
        <v>#N/A</v>
      </c>
      <c r="W587" s="41" t="e">
        <f>IF(AND('DO NOT USE_Case Formulas'!A587,ISBLANK('Case Data Entry'!W587)),"Has this person had symptoms? is required",IF(AND(NOT(ISBLANK('Case Data Entry'!W587)),ISNA(VLOOKUP('Case Data Entry'!W587,'DO NOT USE_School Picklist'!$D$3:$D$5,1,FALSE))),"Please select a value from the drop-down menu",IF(NOT(ISBLANK('Case Data Entry'!W587)),"OK",NA())))</f>
        <v>#N/A</v>
      </c>
      <c r="X587" s="41" t="e">
        <f>IF(AND('Case Data Entry'!W587='DO NOT USE_School Picklist'!$D$3,ISBLANK('Case Data Entry'!X587)),"Symptom Onset Date is required if Ever Symptomatic is Yes",IF('DO NOT USE_Case Formulas'!A587,"OK",NA()))</f>
        <v>#N/A</v>
      </c>
      <c r="Y587" s="41"/>
      <c r="Z587" s="41" t="e">
        <f ca="1">IF(AND('DO NOT USE_Case Formulas'!A587,ISBLANK('Case Data Entry'!Z587)),"Lab Result Test Date is required",IF('Case Data Entry'!Z587&gt;'DO NOT USE_School Picklist'!$C$3,"Test Date cannot be a future date",IF(NOT(ISBLANK('Case Data Entry'!Z587)),"OK",NA())))</f>
        <v>#N/A</v>
      </c>
      <c r="AA587" s="41" t="e">
        <f>IF(AND(NOT(ISBLANK('Case Data Entry'!AA587)),ISNA(VLOOKUP('Case Data Entry'!AA587,'DO NOT USE_School Picklist'!$R$3:$R$7,1,FALSE))),"Please select a value from the drop-down menu",IF('DO NOT USE_Case Formulas'!A587,"OK",NA()))</f>
        <v>#N/A</v>
      </c>
      <c r="AB587" s="41" t="e">
        <f>IF(AND(NOT(ISBLANK('Case Data Entry'!AB587)),ISNA(VLOOKUP('Case Data Entry'!AB587,'DO NOT USE_School Picklist'!$Q$3:$Q$8,1,FALSE))),"Please select a value from the drop-down menu",IF('DO NOT USE_Case Formulas'!A587,"OK",NA()))</f>
        <v>#N/A</v>
      </c>
    </row>
    <row r="588" spans="1:28" x14ac:dyDescent="0.25">
      <c r="A588" s="40" t="e">
        <f>IF('DO NOT USE_Case Formulas'!A588,IF('DO NOT USE_Case Formulas'!B588,"Not all required fields are completed","OK"),NA())</f>
        <v>#N/A</v>
      </c>
      <c r="B588" s="41" t="e">
        <f>IF(AND('DO NOT USE_Case Formulas'!A588,ISBLANK('Case Data Entry'!B588)),"First Name is required",IF(NOT(ISBLANK('Case Data Entry'!B588)),"OK",NA()))</f>
        <v>#N/A</v>
      </c>
      <c r="C588" s="41" t="e">
        <f>IF(AND('DO NOT USE_Case Formulas'!A588,ISBLANK('Case Data Entry'!C588)),"Last Name is required",IF(NOT(ISBLANK('Case Data Entry'!C588)),"OK",NA()))</f>
        <v>#N/A</v>
      </c>
      <c r="D588" s="41" t="e">
        <f>IF(AND('DO NOT USE_Case Formulas'!A588,ISBLANK('Case Data Entry'!D588)),"Birthdate is required",IF(NOT(ISBLANK('Case Data Entry'!D588)),"OK",NA()))</f>
        <v>#N/A</v>
      </c>
      <c r="E588" s="41" t="e">
        <f>IF(AND('DO NOT USE_Case Formulas'!A588,ISBLANK('Case Data Entry'!E588)),"Mobile Phone is required",IF(NOT(ISBLANK('Case Data Entry'!E588)),IF(AND(ISNUMBER(VALUE('Case Data Entry'!E588)),LEFT('Case Data Entry'!E588,1)&lt;&gt;"1",LEN('Case Data Entry'!E588)=10),"OK","Phone number must be valid format"),NA()))</f>
        <v>#N/A</v>
      </c>
      <c r="F588" s="41" t="e">
        <f>IF(LEN('Case Data Entry'!F588)&gt;255,"Home Street Address must be less than 255 characters",IF('DO NOT USE_Case Formulas'!A588,"OK",NA()))</f>
        <v>#N/A</v>
      </c>
      <c r="G588" s="41" t="e">
        <f>IF(LEN('Case Data Entry'!G588)&gt;40,"City must be less than 40 characters",IF('DO NOT USE_Case Formulas'!A588,"OK",NA()))</f>
        <v>#N/A</v>
      </c>
      <c r="H588" s="41" t="e">
        <f>IF(AND(NOT(ISBLANK('Case Data Entry'!H588)),ISNA(VLOOKUP('Case Data Entry'!H588,'DO NOT USE_School Picklist'!$P$3:$P$52,1,FALSE))),"Please select a value from the drop-down menu",IF('DO NOT USE_Case Formulas'!A588,"OK",NA()))</f>
        <v>#N/A</v>
      </c>
      <c r="I588" s="41" t="e">
        <f>IF(AND('DO NOT USE_Case Formulas'!A588,ISBLANK('Case Data Entry'!I588)),"Zip is required",IF(ISBLANK('Case Data Entry'!I588),NA(),"OK"))</f>
        <v>#N/A</v>
      </c>
      <c r="J588" s="41" t="e">
        <f>IF(AND('DO NOT USE_Case Formulas'!A588,ISBLANK('Case Data Entry'!J588)),"Student or Staff? is required",IF(ISBLANK('Case Data Entry'!J588),NA(),IF(ISNA(VLOOKUP('Case Data Entry'!J588,'DO NOT USE_School Picklist'!$B$3:$B$6,1,FALSE)),"Please select a value from the drop-down menu","OK")))</f>
        <v>#N/A</v>
      </c>
      <c r="K588" s="41" t="e">
        <f>IF(AND('Case Data Entry'!J588='DO NOT USE_School Picklist'!$B$4,ISBLANK('Case Data Entry'!K588)),"Occupation/Job Title is required if Student or Staff? is Yes, staff/faculty or volunteer",IF('DO NOT USE_Case Formulas'!A588,"OK",NA()))</f>
        <v>#N/A</v>
      </c>
      <c r="L588" s="41" t="e">
        <f ca="1">IF('Case Data Entry'!L588&gt;'DO NOT USE_School Picklist'!$C$3,"Date last on school campus/facility cannot be a future date",IF('DO NOT USE_Case Formulas'!A588,IF(ISBLANK('Case Data Entry'!L588),"Date last on school campus/facility is required","OK"),NA()))</f>
        <v>#N/A</v>
      </c>
      <c r="M588" s="41" t="e">
        <f>IF(AND('DO NOT USE_Case Formulas'!A588,ISBLANK('Case Data Entry'!M588)),"Specific Place in the Location is required",IF(ISBLANK('Case Data Entry'!M588),NA(),"OK"))</f>
        <v>#N/A</v>
      </c>
      <c r="N588" s="41" t="e">
        <f>IF(LEN('Case Data Entry'!N588)&gt;50,"Parent/Guardian Name must be less than 50 characters",IF('DO NOT USE_Case Formulas'!A588,"OK",NA()))</f>
        <v>#N/A</v>
      </c>
      <c r="O588" s="41" t="e">
        <f>IF(NOT(ISBLANK('Case Data Entry'!O588)),IF(AND(ISNUMBER('Case Data Entry'!O588),LEFT('Case Data Entry'!O588,1)&lt;&gt;"1",LEN('Case Data Entry'!O588)=10),"OK","Phone number must be valid format"),IF('DO NOT USE_Case Formulas'!A588,"OK",NA()))</f>
        <v>#N/A</v>
      </c>
      <c r="P588" s="41" t="e">
        <f>IF(AND(NOT(ISBLANK('Case Data Entry'!P588)),ISNA(VLOOKUP('Case Data Entry'!P588,'DO NOT USE_School Picklist'!$E$3:$E$10,1,FALSE))),"Please select a value from the drop-down menu",IF('DO NOT USE_Case Formulas'!A588,"OK",NA()))</f>
        <v>#N/A</v>
      </c>
      <c r="Q588" s="41" t="e">
        <f>IF(AND(NOT(ISBLANK('Case Data Entry'!Q588)),ISNA(VLOOKUP('Case Data Entry'!Q588,'DO NOT USE_School Picklist'!$F$3:$F$16,1,FALSE))),"Please select a value from the drop-down menu",IF('DO NOT USE_Case Formulas'!A588,"OK",NA()))</f>
        <v>#N/A</v>
      </c>
      <c r="R588" s="41" t="e">
        <f>IF(LEN('Case Data Entry'!R588)&gt;100,"Classroom(s) must be less than 100 characters",IF('DO NOT USE_Case Formulas'!A588,"OK",NA()))</f>
        <v>#N/A</v>
      </c>
      <c r="S588" s="41" t="e">
        <f>IF(AND(NOT(ISBLANK('Case Data Entry'!S588)),ISNA(VLOOKUP('Case Data Entry'!S588,'DO NOT USE_School Picklist'!$S$3:$S$12,1,FALSE))),"Please select a value from the drop-down menu",IF('DO NOT USE_Case Formulas'!A588,"OK",NA()))</f>
        <v>#N/A</v>
      </c>
      <c r="T588" s="41" t="e">
        <f>IF(AND(NOT(ISBLANK('Case Data Entry'!T588)),ISNA(VLOOKUP('Case Data Entry'!T588,'DO NOT USE_School Picklist'!$S$3:$S$12,1,FALSE))),"Please select a value from the drop-down menu",IF('DO NOT USE_Case Formulas'!A588,"OK",NA()))</f>
        <v>#N/A</v>
      </c>
      <c r="U588" s="41" t="e">
        <f>IF(LEN('Case Data Entry'!U588)&gt;80,"Name of Education Group must be less than 80 characters",IF('DO NOT USE_Case Formulas'!A588,"OK",NA()))</f>
        <v>#N/A</v>
      </c>
      <c r="V588" s="41" t="e">
        <f>IF(AND(NOT(ISBLANK('Case Data Entry'!V588)),ISNA(VLOOKUP('Case Data Entry'!V588,'DO NOT USE_School Picklist'!$K$3:$K$6,1,FALSE))),"Please select a value from the drop-down menu",IF('DO NOT USE_Case Formulas'!A588,"OK",NA()))</f>
        <v>#N/A</v>
      </c>
      <c r="W588" s="41" t="e">
        <f>IF(AND('DO NOT USE_Case Formulas'!A588,ISBLANK('Case Data Entry'!W588)),"Has this person had symptoms? is required",IF(AND(NOT(ISBLANK('Case Data Entry'!W588)),ISNA(VLOOKUP('Case Data Entry'!W588,'DO NOT USE_School Picklist'!$D$3:$D$5,1,FALSE))),"Please select a value from the drop-down menu",IF(NOT(ISBLANK('Case Data Entry'!W588)),"OK",NA())))</f>
        <v>#N/A</v>
      </c>
      <c r="X588" s="41" t="e">
        <f>IF(AND('Case Data Entry'!W588='DO NOT USE_School Picklist'!$D$3,ISBLANK('Case Data Entry'!X588)),"Symptom Onset Date is required if Ever Symptomatic is Yes",IF('DO NOT USE_Case Formulas'!A588,"OK",NA()))</f>
        <v>#N/A</v>
      </c>
      <c r="Y588" s="41"/>
      <c r="Z588" s="41" t="e">
        <f ca="1">IF(AND('DO NOT USE_Case Formulas'!A588,ISBLANK('Case Data Entry'!Z588)),"Lab Result Test Date is required",IF('Case Data Entry'!Z588&gt;'DO NOT USE_School Picklist'!$C$3,"Test Date cannot be a future date",IF(NOT(ISBLANK('Case Data Entry'!Z588)),"OK",NA())))</f>
        <v>#N/A</v>
      </c>
      <c r="AA588" s="41" t="e">
        <f>IF(AND(NOT(ISBLANK('Case Data Entry'!AA588)),ISNA(VLOOKUP('Case Data Entry'!AA588,'DO NOT USE_School Picklist'!$R$3:$R$7,1,FALSE))),"Please select a value from the drop-down menu",IF('DO NOT USE_Case Formulas'!A588,"OK",NA()))</f>
        <v>#N/A</v>
      </c>
      <c r="AB588" s="41" t="e">
        <f>IF(AND(NOT(ISBLANK('Case Data Entry'!AB588)),ISNA(VLOOKUP('Case Data Entry'!AB588,'DO NOT USE_School Picklist'!$Q$3:$Q$8,1,FALSE))),"Please select a value from the drop-down menu",IF('DO NOT USE_Case Formulas'!A588,"OK",NA()))</f>
        <v>#N/A</v>
      </c>
    </row>
    <row r="589" spans="1:28" x14ac:dyDescent="0.25">
      <c r="A589" s="40" t="e">
        <f>IF('DO NOT USE_Case Formulas'!A589,IF('DO NOT USE_Case Formulas'!B589,"Not all required fields are completed","OK"),NA())</f>
        <v>#N/A</v>
      </c>
      <c r="B589" s="41" t="e">
        <f>IF(AND('DO NOT USE_Case Formulas'!A589,ISBLANK('Case Data Entry'!B589)),"First Name is required",IF(NOT(ISBLANK('Case Data Entry'!B589)),"OK",NA()))</f>
        <v>#N/A</v>
      </c>
      <c r="C589" s="41" t="e">
        <f>IF(AND('DO NOT USE_Case Formulas'!A589,ISBLANK('Case Data Entry'!C589)),"Last Name is required",IF(NOT(ISBLANK('Case Data Entry'!C589)),"OK",NA()))</f>
        <v>#N/A</v>
      </c>
      <c r="D589" s="41" t="e">
        <f>IF(AND('DO NOT USE_Case Formulas'!A589,ISBLANK('Case Data Entry'!D589)),"Birthdate is required",IF(NOT(ISBLANK('Case Data Entry'!D589)),"OK",NA()))</f>
        <v>#N/A</v>
      </c>
      <c r="E589" s="41" t="e">
        <f>IF(AND('DO NOT USE_Case Formulas'!A589,ISBLANK('Case Data Entry'!E589)),"Mobile Phone is required",IF(NOT(ISBLANK('Case Data Entry'!E589)),IF(AND(ISNUMBER(VALUE('Case Data Entry'!E589)),LEFT('Case Data Entry'!E589,1)&lt;&gt;"1",LEN('Case Data Entry'!E589)=10),"OK","Phone number must be valid format"),NA()))</f>
        <v>#N/A</v>
      </c>
      <c r="F589" s="41" t="e">
        <f>IF(LEN('Case Data Entry'!F589)&gt;255,"Home Street Address must be less than 255 characters",IF('DO NOT USE_Case Formulas'!A589,"OK",NA()))</f>
        <v>#N/A</v>
      </c>
      <c r="G589" s="41" t="e">
        <f>IF(LEN('Case Data Entry'!G589)&gt;40,"City must be less than 40 characters",IF('DO NOT USE_Case Formulas'!A589,"OK",NA()))</f>
        <v>#N/A</v>
      </c>
      <c r="H589" s="41" t="e">
        <f>IF(AND(NOT(ISBLANK('Case Data Entry'!H589)),ISNA(VLOOKUP('Case Data Entry'!H589,'DO NOT USE_School Picklist'!$P$3:$P$52,1,FALSE))),"Please select a value from the drop-down menu",IF('DO NOT USE_Case Formulas'!A589,"OK",NA()))</f>
        <v>#N/A</v>
      </c>
      <c r="I589" s="41" t="e">
        <f>IF(AND('DO NOT USE_Case Formulas'!A589,ISBLANK('Case Data Entry'!I589)),"Zip is required",IF(ISBLANK('Case Data Entry'!I589),NA(),"OK"))</f>
        <v>#N/A</v>
      </c>
      <c r="J589" s="41" t="e">
        <f>IF(AND('DO NOT USE_Case Formulas'!A589,ISBLANK('Case Data Entry'!J589)),"Student or Staff? is required",IF(ISBLANK('Case Data Entry'!J589),NA(),IF(ISNA(VLOOKUP('Case Data Entry'!J589,'DO NOT USE_School Picklist'!$B$3:$B$6,1,FALSE)),"Please select a value from the drop-down menu","OK")))</f>
        <v>#N/A</v>
      </c>
      <c r="K589" s="41" t="e">
        <f>IF(AND('Case Data Entry'!J589='DO NOT USE_School Picklist'!$B$4,ISBLANK('Case Data Entry'!K589)),"Occupation/Job Title is required if Student or Staff? is Yes, staff/faculty or volunteer",IF('DO NOT USE_Case Formulas'!A589,"OK",NA()))</f>
        <v>#N/A</v>
      </c>
      <c r="L589" s="41" t="e">
        <f ca="1">IF('Case Data Entry'!L589&gt;'DO NOT USE_School Picklist'!$C$3,"Date last on school campus/facility cannot be a future date",IF('DO NOT USE_Case Formulas'!A589,IF(ISBLANK('Case Data Entry'!L589),"Date last on school campus/facility is required","OK"),NA()))</f>
        <v>#N/A</v>
      </c>
      <c r="M589" s="41" t="e">
        <f>IF(AND('DO NOT USE_Case Formulas'!A589,ISBLANK('Case Data Entry'!M589)),"Specific Place in the Location is required",IF(ISBLANK('Case Data Entry'!M589),NA(),"OK"))</f>
        <v>#N/A</v>
      </c>
      <c r="N589" s="41" t="e">
        <f>IF(LEN('Case Data Entry'!N589)&gt;50,"Parent/Guardian Name must be less than 50 characters",IF('DO NOT USE_Case Formulas'!A589,"OK",NA()))</f>
        <v>#N/A</v>
      </c>
      <c r="O589" s="41" t="e">
        <f>IF(NOT(ISBLANK('Case Data Entry'!O589)),IF(AND(ISNUMBER('Case Data Entry'!O589),LEFT('Case Data Entry'!O589,1)&lt;&gt;"1",LEN('Case Data Entry'!O589)=10),"OK","Phone number must be valid format"),IF('DO NOT USE_Case Formulas'!A589,"OK",NA()))</f>
        <v>#N/A</v>
      </c>
      <c r="P589" s="41" t="e">
        <f>IF(AND(NOT(ISBLANK('Case Data Entry'!P589)),ISNA(VLOOKUP('Case Data Entry'!P589,'DO NOT USE_School Picklist'!$E$3:$E$10,1,FALSE))),"Please select a value from the drop-down menu",IF('DO NOT USE_Case Formulas'!A589,"OK",NA()))</f>
        <v>#N/A</v>
      </c>
      <c r="Q589" s="41" t="e">
        <f>IF(AND(NOT(ISBLANK('Case Data Entry'!Q589)),ISNA(VLOOKUP('Case Data Entry'!Q589,'DO NOT USE_School Picklist'!$F$3:$F$16,1,FALSE))),"Please select a value from the drop-down menu",IF('DO NOT USE_Case Formulas'!A589,"OK",NA()))</f>
        <v>#N/A</v>
      </c>
      <c r="R589" s="41" t="e">
        <f>IF(LEN('Case Data Entry'!R589)&gt;100,"Classroom(s) must be less than 100 characters",IF('DO NOT USE_Case Formulas'!A589,"OK",NA()))</f>
        <v>#N/A</v>
      </c>
      <c r="S589" s="41" t="e">
        <f>IF(AND(NOT(ISBLANK('Case Data Entry'!S589)),ISNA(VLOOKUP('Case Data Entry'!S589,'DO NOT USE_School Picklist'!$S$3:$S$12,1,FALSE))),"Please select a value from the drop-down menu",IF('DO NOT USE_Case Formulas'!A589,"OK",NA()))</f>
        <v>#N/A</v>
      </c>
      <c r="T589" s="41" t="e">
        <f>IF(AND(NOT(ISBLANK('Case Data Entry'!T589)),ISNA(VLOOKUP('Case Data Entry'!T589,'DO NOT USE_School Picklist'!$S$3:$S$12,1,FALSE))),"Please select a value from the drop-down menu",IF('DO NOT USE_Case Formulas'!A589,"OK",NA()))</f>
        <v>#N/A</v>
      </c>
      <c r="U589" s="41" t="e">
        <f>IF(LEN('Case Data Entry'!U589)&gt;80,"Name of Education Group must be less than 80 characters",IF('DO NOT USE_Case Formulas'!A589,"OK",NA()))</f>
        <v>#N/A</v>
      </c>
      <c r="V589" s="41" t="e">
        <f>IF(AND(NOT(ISBLANK('Case Data Entry'!V589)),ISNA(VLOOKUP('Case Data Entry'!V589,'DO NOT USE_School Picklist'!$K$3:$K$6,1,FALSE))),"Please select a value from the drop-down menu",IF('DO NOT USE_Case Formulas'!A589,"OK",NA()))</f>
        <v>#N/A</v>
      </c>
      <c r="W589" s="41" t="e">
        <f>IF(AND('DO NOT USE_Case Formulas'!A589,ISBLANK('Case Data Entry'!W589)),"Has this person had symptoms? is required",IF(AND(NOT(ISBLANK('Case Data Entry'!W589)),ISNA(VLOOKUP('Case Data Entry'!W589,'DO NOT USE_School Picklist'!$D$3:$D$5,1,FALSE))),"Please select a value from the drop-down menu",IF(NOT(ISBLANK('Case Data Entry'!W589)),"OK",NA())))</f>
        <v>#N/A</v>
      </c>
      <c r="X589" s="41" t="e">
        <f>IF(AND('Case Data Entry'!W589='DO NOT USE_School Picklist'!$D$3,ISBLANK('Case Data Entry'!X589)),"Symptom Onset Date is required if Ever Symptomatic is Yes",IF('DO NOT USE_Case Formulas'!A589,"OK",NA()))</f>
        <v>#N/A</v>
      </c>
      <c r="Y589" s="41"/>
      <c r="Z589" s="41" t="e">
        <f ca="1">IF(AND('DO NOT USE_Case Formulas'!A589,ISBLANK('Case Data Entry'!Z589)),"Lab Result Test Date is required",IF('Case Data Entry'!Z589&gt;'DO NOT USE_School Picklist'!$C$3,"Test Date cannot be a future date",IF(NOT(ISBLANK('Case Data Entry'!Z589)),"OK",NA())))</f>
        <v>#N/A</v>
      </c>
      <c r="AA589" s="41" t="e">
        <f>IF(AND(NOT(ISBLANK('Case Data Entry'!AA589)),ISNA(VLOOKUP('Case Data Entry'!AA589,'DO NOT USE_School Picklist'!$R$3:$R$7,1,FALSE))),"Please select a value from the drop-down menu",IF('DO NOT USE_Case Formulas'!A589,"OK",NA()))</f>
        <v>#N/A</v>
      </c>
      <c r="AB589" s="41" t="e">
        <f>IF(AND(NOT(ISBLANK('Case Data Entry'!AB589)),ISNA(VLOOKUP('Case Data Entry'!AB589,'DO NOT USE_School Picklist'!$Q$3:$Q$8,1,FALSE))),"Please select a value from the drop-down menu",IF('DO NOT USE_Case Formulas'!A589,"OK",NA()))</f>
        <v>#N/A</v>
      </c>
    </row>
    <row r="590" spans="1:28" x14ac:dyDescent="0.25">
      <c r="A590" s="40" t="e">
        <f>IF('DO NOT USE_Case Formulas'!A590,IF('DO NOT USE_Case Formulas'!B590,"Not all required fields are completed","OK"),NA())</f>
        <v>#N/A</v>
      </c>
      <c r="B590" s="41" t="e">
        <f>IF(AND('DO NOT USE_Case Formulas'!A590,ISBLANK('Case Data Entry'!B590)),"First Name is required",IF(NOT(ISBLANK('Case Data Entry'!B590)),"OK",NA()))</f>
        <v>#N/A</v>
      </c>
      <c r="C590" s="41" t="e">
        <f>IF(AND('DO NOT USE_Case Formulas'!A590,ISBLANK('Case Data Entry'!C590)),"Last Name is required",IF(NOT(ISBLANK('Case Data Entry'!C590)),"OK",NA()))</f>
        <v>#N/A</v>
      </c>
      <c r="D590" s="41" t="e">
        <f>IF(AND('DO NOT USE_Case Formulas'!A590,ISBLANK('Case Data Entry'!D590)),"Birthdate is required",IF(NOT(ISBLANK('Case Data Entry'!D590)),"OK",NA()))</f>
        <v>#N/A</v>
      </c>
      <c r="E590" s="41" t="e">
        <f>IF(AND('DO NOT USE_Case Formulas'!A590,ISBLANK('Case Data Entry'!E590)),"Mobile Phone is required",IF(NOT(ISBLANK('Case Data Entry'!E590)),IF(AND(ISNUMBER(VALUE('Case Data Entry'!E590)),LEFT('Case Data Entry'!E590,1)&lt;&gt;"1",LEN('Case Data Entry'!E590)=10),"OK","Phone number must be valid format"),NA()))</f>
        <v>#N/A</v>
      </c>
      <c r="F590" s="41" t="e">
        <f>IF(LEN('Case Data Entry'!F590)&gt;255,"Home Street Address must be less than 255 characters",IF('DO NOT USE_Case Formulas'!A590,"OK",NA()))</f>
        <v>#N/A</v>
      </c>
      <c r="G590" s="41" t="e">
        <f>IF(LEN('Case Data Entry'!G590)&gt;40,"City must be less than 40 characters",IF('DO NOT USE_Case Formulas'!A590,"OK",NA()))</f>
        <v>#N/A</v>
      </c>
      <c r="H590" s="41" t="e">
        <f>IF(AND(NOT(ISBLANK('Case Data Entry'!H590)),ISNA(VLOOKUP('Case Data Entry'!H590,'DO NOT USE_School Picklist'!$P$3:$P$52,1,FALSE))),"Please select a value from the drop-down menu",IF('DO NOT USE_Case Formulas'!A590,"OK",NA()))</f>
        <v>#N/A</v>
      </c>
      <c r="I590" s="41" t="e">
        <f>IF(AND('DO NOT USE_Case Formulas'!A590,ISBLANK('Case Data Entry'!I590)),"Zip is required",IF(ISBLANK('Case Data Entry'!I590),NA(),"OK"))</f>
        <v>#N/A</v>
      </c>
      <c r="J590" s="41" t="e">
        <f>IF(AND('DO NOT USE_Case Formulas'!A590,ISBLANK('Case Data Entry'!J590)),"Student or Staff? is required",IF(ISBLANK('Case Data Entry'!J590),NA(),IF(ISNA(VLOOKUP('Case Data Entry'!J590,'DO NOT USE_School Picklist'!$B$3:$B$6,1,FALSE)),"Please select a value from the drop-down menu","OK")))</f>
        <v>#N/A</v>
      </c>
      <c r="K590" s="41" t="e">
        <f>IF(AND('Case Data Entry'!J590='DO NOT USE_School Picklist'!$B$4,ISBLANK('Case Data Entry'!K590)),"Occupation/Job Title is required if Student or Staff? is Yes, staff/faculty or volunteer",IF('DO NOT USE_Case Formulas'!A590,"OK",NA()))</f>
        <v>#N/A</v>
      </c>
      <c r="L590" s="41" t="e">
        <f ca="1">IF('Case Data Entry'!L590&gt;'DO NOT USE_School Picklist'!$C$3,"Date last on school campus/facility cannot be a future date",IF('DO NOT USE_Case Formulas'!A590,IF(ISBLANK('Case Data Entry'!L590),"Date last on school campus/facility is required","OK"),NA()))</f>
        <v>#N/A</v>
      </c>
      <c r="M590" s="41" t="e">
        <f>IF(AND('DO NOT USE_Case Formulas'!A590,ISBLANK('Case Data Entry'!M590)),"Specific Place in the Location is required",IF(ISBLANK('Case Data Entry'!M590),NA(),"OK"))</f>
        <v>#N/A</v>
      </c>
      <c r="N590" s="41" t="e">
        <f>IF(LEN('Case Data Entry'!N590)&gt;50,"Parent/Guardian Name must be less than 50 characters",IF('DO NOT USE_Case Formulas'!A590,"OK",NA()))</f>
        <v>#N/A</v>
      </c>
      <c r="O590" s="41" t="e">
        <f>IF(NOT(ISBLANK('Case Data Entry'!O590)),IF(AND(ISNUMBER('Case Data Entry'!O590),LEFT('Case Data Entry'!O590,1)&lt;&gt;"1",LEN('Case Data Entry'!O590)=10),"OK","Phone number must be valid format"),IF('DO NOT USE_Case Formulas'!A590,"OK",NA()))</f>
        <v>#N/A</v>
      </c>
      <c r="P590" s="41" t="e">
        <f>IF(AND(NOT(ISBLANK('Case Data Entry'!P590)),ISNA(VLOOKUP('Case Data Entry'!P590,'DO NOT USE_School Picklist'!$E$3:$E$10,1,FALSE))),"Please select a value from the drop-down menu",IF('DO NOT USE_Case Formulas'!A590,"OK",NA()))</f>
        <v>#N/A</v>
      </c>
      <c r="Q590" s="41" t="e">
        <f>IF(AND(NOT(ISBLANK('Case Data Entry'!Q590)),ISNA(VLOOKUP('Case Data Entry'!Q590,'DO NOT USE_School Picklist'!$F$3:$F$16,1,FALSE))),"Please select a value from the drop-down menu",IF('DO NOT USE_Case Formulas'!A590,"OK",NA()))</f>
        <v>#N/A</v>
      </c>
      <c r="R590" s="41" t="e">
        <f>IF(LEN('Case Data Entry'!R590)&gt;100,"Classroom(s) must be less than 100 characters",IF('DO NOT USE_Case Formulas'!A590,"OK",NA()))</f>
        <v>#N/A</v>
      </c>
      <c r="S590" s="41" t="e">
        <f>IF(AND(NOT(ISBLANK('Case Data Entry'!S590)),ISNA(VLOOKUP('Case Data Entry'!S590,'DO NOT USE_School Picklist'!$S$3:$S$12,1,FALSE))),"Please select a value from the drop-down menu",IF('DO NOT USE_Case Formulas'!A590,"OK",NA()))</f>
        <v>#N/A</v>
      </c>
      <c r="T590" s="41" t="e">
        <f>IF(AND(NOT(ISBLANK('Case Data Entry'!T590)),ISNA(VLOOKUP('Case Data Entry'!T590,'DO NOT USE_School Picklist'!$S$3:$S$12,1,FALSE))),"Please select a value from the drop-down menu",IF('DO NOT USE_Case Formulas'!A590,"OK",NA()))</f>
        <v>#N/A</v>
      </c>
      <c r="U590" s="41" t="e">
        <f>IF(LEN('Case Data Entry'!U590)&gt;80,"Name of Education Group must be less than 80 characters",IF('DO NOT USE_Case Formulas'!A590,"OK",NA()))</f>
        <v>#N/A</v>
      </c>
      <c r="V590" s="41" t="e">
        <f>IF(AND(NOT(ISBLANK('Case Data Entry'!V590)),ISNA(VLOOKUP('Case Data Entry'!V590,'DO NOT USE_School Picklist'!$K$3:$K$6,1,FALSE))),"Please select a value from the drop-down menu",IF('DO NOT USE_Case Formulas'!A590,"OK",NA()))</f>
        <v>#N/A</v>
      </c>
      <c r="W590" s="41" t="e">
        <f>IF(AND('DO NOT USE_Case Formulas'!A590,ISBLANK('Case Data Entry'!W590)),"Has this person had symptoms? is required",IF(AND(NOT(ISBLANK('Case Data Entry'!W590)),ISNA(VLOOKUP('Case Data Entry'!W590,'DO NOT USE_School Picklist'!$D$3:$D$5,1,FALSE))),"Please select a value from the drop-down menu",IF(NOT(ISBLANK('Case Data Entry'!W590)),"OK",NA())))</f>
        <v>#N/A</v>
      </c>
      <c r="X590" s="41" t="e">
        <f>IF(AND('Case Data Entry'!W590='DO NOT USE_School Picklist'!$D$3,ISBLANK('Case Data Entry'!X590)),"Symptom Onset Date is required if Ever Symptomatic is Yes",IF('DO NOT USE_Case Formulas'!A590,"OK",NA()))</f>
        <v>#N/A</v>
      </c>
      <c r="Y590" s="41"/>
      <c r="Z590" s="41" t="e">
        <f ca="1">IF(AND('DO NOT USE_Case Formulas'!A590,ISBLANK('Case Data Entry'!Z590)),"Lab Result Test Date is required",IF('Case Data Entry'!Z590&gt;'DO NOT USE_School Picklist'!$C$3,"Test Date cannot be a future date",IF(NOT(ISBLANK('Case Data Entry'!Z590)),"OK",NA())))</f>
        <v>#N/A</v>
      </c>
      <c r="AA590" s="41" t="e">
        <f>IF(AND(NOT(ISBLANK('Case Data Entry'!AA590)),ISNA(VLOOKUP('Case Data Entry'!AA590,'DO NOT USE_School Picklist'!$R$3:$R$7,1,FALSE))),"Please select a value from the drop-down menu",IF('DO NOT USE_Case Formulas'!A590,"OK",NA()))</f>
        <v>#N/A</v>
      </c>
      <c r="AB590" s="41" t="e">
        <f>IF(AND(NOT(ISBLANK('Case Data Entry'!AB590)),ISNA(VLOOKUP('Case Data Entry'!AB590,'DO NOT USE_School Picklist'!$Q$3:$Q$8,1,FALSE))),"Please select a value from the drop-down menu",IF('DO NOT USE_Case Formulas'!A590,"OK",NA()))</f>
        <v>#N/A</v>
      </c>
    </row>
    <row r="591" spans="1:28" x14ac:dyDescent="0.25">
      <c r="A591" s="40" t="e">
        <f>IF('DO NOT USE_Case Formulas'!A591,IF('DO NOT USE_Case Formulas'!B591,"Not all required fields are completed","OK"),NA())</f>
        <v>#N/A</v>
      </c>
      <c r="B591" s="41" t="e">
        <f>IF(AND('DO NOT USE_Case Formulas'!A591,ISBLANK('Case Data Entry'!B591)),"First Name is required",IF(NOT(ISBLANK('Case Data Entry'!B591)),"OK",NA()))</f>
        <v>#N/A</v>
      </c>
      <c r="C591" s="41" t="e">
        <f>IF(AND('DO NOT USE_Case Formulas'!A591,ISBLANK('Case Data Entry'!C591)),"Last Name is required",IF(NOT(ISBLANK('Case Data Entry'!C591)),"OK",NA()))</f>
        <v>#N/A</v>
      </c>
      <c r="D591" s="41" t="e">
        <f>IF(AND('DO NOT USE_Case Formulas'!A591,ISBLANK('Case Data Entry'!D591)),"Birthdate is required",IF(NOT(ISBLANK('Case Data Entry'!D591)),"OK",NA()))</f>
        <v>#N/A</v>
      </c>
      <c r="E591" s="41" t="e">
        <f>IF(AND('DO NOT USE_Case Formulas'!A591,ISBLANK('Case Data Entry'!E591)),"Mobile Phone is required",IF(NOT(ISBLANK('Case Data Entry'!E591)),IF(AND(ISNUMBER(VALUE('Case Data Entry'!E591)),LEFT('Case Data Entry'!E591,1)&lt;&gt;"1",LEN('Case Data Entry'!E591)=10),"OK","Phone number must be valid format"),NA()))</f>
        <v>#N/A</v>
      </c>
      <c r="F591" s="41" t="e">
        <f>IF(LEN('Case Data Entry'!F591)&gt;255,"Home Street Address must be less than 255 characters",IF('DO NOT USE_Case Formulas'!A591,"OK",NA()))</f>
        <v>#N/A</v>
      </c>
      <c r="G591" s="41" t="e">
        <f>IF(LEN('Case Data Entry'!G591)&gt;40,"City must be less than 40 characters",IF('DO NOT USE_Case Formulas'!A591,"OK",NA()))</f>
        <v>#N/A</v>
      </c>
      <c r="H591" s="41" t="e">
        <f>IF(AND(NOT(ISBLANK('Case Data Entry'!H591)),ISNA(VLOOKUP('Case Data Entry'!H591,'DO NOT USE_School Picklist'!$P$3:$P$52,1,FALSE))),"Please select a value from the drop-down menu",IF('DO NOT USE_Case Formulas'!A591,"OK",NA()))</f>
        <v>#N/A</v>
      </c>
      <c r="I591" s="41" t="e">
        <f>IF(AND('DO NOT USE_Case Formulas'!A591,ISBLANK('Case Data Entry'!I591)),"Zip is required",IF(ISBLANK('Case Data Entry'!I591),NA(),"OK"))</f>
        <v>#N/A</v>
      </c>
      <c r="J591" s="41" t="e">
        <f>IF(AND('DO NOT USE_Case Formulas'!A591,ISBLANK('Case Data Entry'!J591)),"Student or Staff? is required",IF(ISBLANK('Case Data Entry'!J591),NA(),IF(ISNA(VLOOKUP('Case Data Entry'!J591,'DO NOT USE_School Picklist'!$B$3:$B$6,1,FALSE)),"Please select a value from the drop-down menu","OK")))</f>
        <v>#N/A</v>
      </c>
      <c r="K591" s="41" t="e">
        <f>IF(AND('Case Data Entry'!J591='DO NOT USE_School Picklist'!$B$4,ISBLANK('Case Data Entry'!K591)),"Occupation/Job Title is required if Student or Staff? is Yes, staff/faculty or volunteer",IF('DO NOT USE_Case Formulas'!A591,"OK",NA()))</f>
        <v>#N/A</v>
      </c>
      <c r="L591" s="41" t="e">
        <f ca="1">IF('Case Data Entry'!L591&gt;'DO NOT USE_School Picklist'!$C$3,"Date last on school campus/facility cannot be a future date",IF('DO NOT USE_Case Formulas'!A591,IF(ISBLANK('Case Data Entry'!L591),"Date last on school campus/facility is required","OK"),NA()))</f>
        <v>#N/A</v>
      </c>
      <c r="M591" s="41" t="e">
        <f>IF(AND('DO NOT USE_Case Formulas'!A591,ISBLANK('Case Data Entry'!M591)),"Specific Place in the Location is required",IF(ISBLANK('Case Data Entry'!M591),NA(),"OK"))</f>
        <v>#N/A</v>
      </c>
      <c r="N591" s="41" t="e">
        <f>IF(LEN('Case Data Entry'!N591)&gt;50,"Parent/Guardian Name must be less than 50 characters",IF('DO NOT USE_Case Formulas'!A591,"OK",NA()))</f>
        <v>#N/A</v>
      </c>
      <c r="O591" s="41" t="e">
        <f>IF(NOT(ISBLANK('Case Data Entry'!O591)),IF(AND(ISNUMBER('Case Data Entry'!O591),LEFT('Case Data Entry'!O591,1)&lt;&gt;"1",LEN('Case Data Entry'!O591)=10),"OK","Phone number must be valid format"),IF('DO NOT USE_Case Formulas'!A591,"OK",NA()))</f>
        <v>#N/A</v>
      </c>
      <c r="P591" s="41" t="e">
        <f>IF(AND(NOT(ISBLANK('Case Data Entry'!P591)),ISNA(VLOOKUP('Case Data Entry'!P591,'DO NOT USE_School Picklist'!$E$3:$E$10,1,FALSE))),"Please select a value from the drop-down menu",IF('DO NOT USE_Case Formulas'!A591,"OK",NA()))</f>
        <v>#N/A</v>
      </c>
      <c r="Q591" s="41" t="e">
        <f>IF(AND(NOT(ISBLANK('Case Data Entry'!Q591)),ISNA(VLOOKUP('Case Data Entry'!Q591,'DO NOT USE_School Picklist'!$F$3:$F$16,1,FALSE))),"Please select a value from the drop-down menu",IF('DO NOT USE_Case Formulas'!A591,"OK",NA()))</f>
        <v>#N/A</v>
      </c>
      <c r="R591" s="41" t="e">
        <f>IF(LEN('Case Data Entry'!R591)&gt;100,"Classroom(s) must be less than 100 characters",IF('DO NOT USE_Case Formulas'!A591,"OK",NA()))</f>
        <v>#N/A</v>
      </c>
      <c r="S591" s="41" t="e">
        <f>IF(AND(NOT(ISBLANK('Case Data Entry'!S591)),ISNA(VLOOKUP('Case Data Entry'!S591,'DO NOT USE_School Picklist'!$S$3:$S$12,1,FALSE))),"Please select a value from the drop-down menu",IF('DO NOT USE_Case Formulas'!A591,"OK",NA()))</f>
        <v>#N/A</v>
      </c>
      <c r="T591" s="41" t="e">
        <f>IF(AND(NOT(ISBLANK('Case Data Entry'!T591)),ISNA(VLOOKUP('Case Data Entry'!T591,'DO NOT USE_School Picklist'!$S$3:$S$12,1,FALSE))),"Please select a value from the drop-down menu",IF('DO NOT USE_Case Formulas'!A591,"OK",NA()))</f>
        <v>#N/A</v>
      </c>
      <c r="U591" s="41" t="e">
        <f>IF(LEN('Case Data Entry'!U591)&gt;80,"Name of Education Group must be less than 80 characters",IF('DO NOT USE_Case Formulas'!A591,"OK",NA()))</f>
        <v>#N/A</v>
      </c>
      <c r="V591" s="41" t="e">
        <f>IF(AND(NOT(ISBLANK('Case Data Entry'!V591)),ISNA(VLOOKUP('Case Data Entry'!V591,'DO NOT USE_School Picklist'!$K$3:$K$6,1,FALSE))),"Please select a value from the drop-down menu",IF('DO NOT USE_Case Formulas'!A591,"OK",NA()))</f>
        <v>#N/A</v>
      </c>
      <c r="W591" s="41" t="e">
        <f>IF(AND('DO NOT USE_Case Formulas'!A591,ISBLANK('Case Data Entry'!W591)),"Has this person had symptoms? is required",IF(AND(NOT(ISBLANK('Case Data Entry'!W591)),ISNA(VLOOKUP('Case Data Entry'!W591,'DO NOT USE_School Picklist'!$D$3:$D$5,1,FALSE))),"Please select a value from the drop-down menu",IF(NOT(ISBLANK('Case Data Entry'!W591)),"OK",NA())))</f>
        <v>#N/A</v>
      </c>
      <c r="X591" s="41" t="e">
        <f>IF(AND('Case Data Entry'!W591='DO NOT USE_School Picklist'!$D$3,ISBLANK('Case Data Entry'!X591)),"Symptom Onset Date is required if Ever Symptomatic is Yes",IF('DO NOT USE_Case Formulas'!A591,"OK",NA()))</f>
        <v>#N/A</v>
      </c>
      <c r="Y591" s="41"/>
      <c r="Z591" s="41" t="e">
        <f ca="1">IF(AND('DO NOT USE_Case Formulas'!A591,ISBLANK('Case Data Entry'!Z591)),"Lab Result Test Date is required",IF('Case Data Entry'!Z591&gt;'DO NOT USE_School Picklist'!$C$3,"Test Date cannot be a future date",IF(NOT(ISBLANK('Case Data Entry'!Z591)),"OK",NA())))</f>
        <v>#N/A</v>
      </c>
      <c r="AA591" s="41" t="e">
        <f>IF(AND(NOT(ISBLANK('Case Data Entry'!AA591)),ISNA(VLOOKUP('Case Data Entry'!AA591,'DO NOT USE_School Picklist'!$R$3:$R$7,1,FALSE))),"Please select a value from the drop-down menu",IF('DO NOT USE_Case Formulas'!A591,"OK",NA()))</f>
        <v>#N/A</v>
      </c>
      <c r="AB591" s="41" t="e">
        <f>IF(AND(NOT(ISBLANK('Case Data Entry'!AB591)),ISNA(VLOOKUP('Case Data Entry'!AB591,'DO NOT USE_School Picklist'!$Q$3:$Q$8,1,FALSE))),"Please select a value from the drop-down menu",IF('DO NOT USE_Case Formulas'!A591,"OK",NA()))</f>
        <v>#N/A</v>
      </c>
    </row>
    <row r="592" spans="1:28" x14ac:dyDescent="0.25">
      <c r="A592" s="40" t="e">
        <f>IF('DO NOT USE_Case Formulas'!A592,IF('DO NOT USE_Case Formulas'!B592,"Not all required fields are completed","OK"),NA())</f>
        <v>#N/A</v>
      </c>
      <c r="B592" s="41" t="e">
        <f>IF(AND('DO NOT USE_Case Formulas'!A592,ISBLANK('Case Data Entry'!B592)),"First Name is required",IF(NOT(ISBLANK('Case Data Entry'!B592)),"OK",NA()))</f>
        <v>#N/A</v>
      </c>
      <c r="C592" s="41" t="e">
        <f>IF(AND('DO NOT USE_Case Formulas'!A592,ISBLANK('Case Data Entry'!C592)),"Last Name is required",IF(NOT(ISBLANK('Case Data Entry'!C592)),"OK",NA()))</f>
        <v>#N/A</v>
      </c>
      <c r="D592" s="41" t="e">
        <f>IF(AND('DO NOT USE_Case Formulas'!A592,ISBLANK('Case Data Entry'!D592)),"Birthdate is required",IF(NOT(ISBLANK('Case Data Entry'!D592)),"OK",NA()))</f>
        <v>#N/A</v>
      </c>
      <c r="E592" s="41" t="e">
        <f>IF(AND('DO NOT USE_Case Formulas'!A592,ISBLANK('Case Data Entry'!E592)),"Mobile Phone is required",IF(NOT(ISBLANK('Case Data Entry'!E592)),IF(AND(ISNUMBER(VALUE('Case Data Entry'!E592)),LEFT('Case Data Entry'!E592,1)&lt;&gt;"1",LEN('Case Data Entry'!E592)=10),"OK","Phone number must be valid format"),NA()))</f>
        <v>#N/A</v>
      </c>
      <c r="F592" s="41" t="e">
        <f>IF(LEN('Case Data Entry'!F592)&gt;255,"Home Street Address must be less than 255 characters",IF('DO NOT USE_Case Formulas'!A592,"OK",NA()))</f>
        <v>#N/A</v>
      </c>
      <c r="G592" s="41" t="e">
        <f>IF(LEN('Case Data Entry'!G592)&gt;40,"City must be less than 40 characters",IF('DO NOT USE_Case Formulas'!A592,"OK",NA()))</f>
        <v>#N/A</v>
      </c>
      <c r="H592" s="41" t="e">
        <f>IF(AND(NOT(ISBLANK('Case Data Entry'!H592)),ISNA(VLOOKUP('Case Data Entry'!H592,'DO NOT USE_School Picklist'!$P$3:$P$52,1,FALSE))),"Please select a value from the drop-down menu",IF('DO NOT USE_Case Formulas'!A592,"OK",NA()))</f>
        <v>#N/A</v>
      </c>
      <c r="I592" s="41" t="e">
        <f>IF(AND('DO NOT USE_Case Formulas'!A592,ISBLANK('Case Data Entry'!I592)),"Zip is required",IF(ISBLANK('Case Data Entry'!I592),NA(),"OK"))</f>
        <v>#N/A</v>
      </c>
      <c r="J592" s="41" t="e">
        <f>IF(AND('DO NOT USE_Case Formulas'!A592,ISBLANK('Case Data Entry'!J592)),"Student or Staff? is required",IF(ISBLANK('Case Data Entry'!J592),NA(),IF(ISNA(VLOOKUP('Case Data Entry'!J592,'DO NOT USE_School Picklist'!$B$3:$B$6,1,FALSE)),"Please select a value from the drop-down menu","OK")))</f>
        <v>#N/A</v>
      </c>
      <c r="K592" s="41" t="e">
        <f>IF(AND('Case Data Entry'!J592='DO NOT USE_School Picklist'!$B$4,ISBLANK('Case Data Entry'!K592)),"Occupation/Job Title is required if Student or Staff? is Yes, staff/faculty or volunteer",IF('DO NOT USE_Case Formulas'!A592,"OK",NA()))</f>
        <v>#N/A</v>
      </c>
      <c r="L592" s="41" t="e">
        <f ca="1">IF('Case Data Entry'!L592&gt;'DO NOT USE_School Picklist'!$C$3,"Date last on school campus/facility cannot be a future date",IF('DO NOT USE_Case Formulas'!A592,IF(ISBLANK('Case Data Entry'!L592),"Date last on school campus/facility is required","OK"),NA()))</f>
        <v>#N/A</v>
      </c>
      <c r="M592" s="41" t="e">
        <f>IF(AND('DO NOT USE_Case Formulas'!A592,ISBLANK('Case Data Entry'!M592)),"Specific Place in the Location is required",IF(ISBLANK('Case Data Entry'!M592),NA(),"OK"))</f>
        <v>#N/A</v>
      </c>
      <c r="N592" s="41" t="e">
        <f>IF(LEN('Case Data Entry'!N592)&gt;50,"Parent/Guardian Name must be less than 50 characters",IF('DO NOT USE_Case Formulas'!A592,"OK",NA()))</f>
        <v>#N/A</v>
      </c>
      <c r="O592" s="41" t="e">
        <f>IF(NOT(ISBLANK('Case Data Entry'!O592)),IF(AND(ISNUMBER('Case Data Entry'!O592),LEFT('Case Data Entry'!O592,1)&lt;&gt;"1",LEN('Case Data Entry'!O592)=10),"OK","Phone number must be valid format"),IF('DO NOT USE_Case Formulas'!A592,"OK",NA()))</f>
        <v>#N/A</v>
      </c>
      <c r="P592" s="41" t="e">
        <f>IF(AND(NOT(ISBLANK('Case Data Entry'!P592)),ISNA(VLOOKUP('Case Data Entry'!P592,'DO NOT USE_School Picklist'!$E$3:$E$10,1,FALSE))),"Please select a value from the drop-down menu",IF('DO NOT USE_Case Formulas'!A592,"OK",NA()))</f>
        <v>#N/A</v>
      </c>
      <c r="Q592" s="41" t="e">
        <f>IF(AND(NOT(ISBLANK('Case Data Entry'!Q592)),ISNA(VLOOKUP('Case Data Entry'!Q592,'DO NOT USE_School Picklist'!$F$3:$F$16,1,FALSE))),"Please select a value from the drop-down menu",IF('DO NOT USE_Case Formulas'!A592,"OK",NA()))</f>
        <v>#N/A</v>
      </c>
      <c r="R592" s="41" t="e">
        <f>IF(LEN('Case Data Entry'!R592)&gt;100,"Classroom(s) must be less than 100 characters",IF('DO NOT USE_Case Formulas'!A592,"OK",NA()))</f>
        <v>#N/A</v>
      </c>
      <c r="S592" s="41" t="e">
        <f>IF(AND(NOT(ISBLANK('Case Data Entry'!S592)),ISNA(VLOOKUP('Case Data Entry'!S592,'DO NOT USE_School Picklist'!$S$3:$S$12,1,FALSE))),"Please select a value from the drop-down menu",IF('DO NOT USE_Case Formulas'!A592,"OK",NA()))</f>
        <v>#N/A</v>
      </c>
      <c r="T592" s="41" t="e">
        <f>IF(AND(NOT(ISBLANK('Case Data Entry'!T592)),ISNA(VLOOKUP('Case Data Entry'!T592,'DO NOT USE_School Picklist'!$S$3:$S$12,1,FALSE))),"Please select a value from the drop-down menu",IF('DO NOT USE_Case Formulas'!A592,"OK",NA()))</f>
        <v>#N/A</v>
      </c>
      <c r="U592" s="41" t="e">
        <f>IF(LEN('Case Data Entry'!U592)&gt;80,"Name of Education Group must be less than 80 characters",IF('DO NOT USE_Case Formulas'!A592,"OK",NA()))</f>
        <v>#N/A</v>
      </c>
      <c r="V592" s="41" t="e">
        <f>IF(AND(NOT(ISBLANK('Case Data Entry'!V592)),ISNA(VLOOKUP('Case Data Entry'!V592,'DO NOT USE_School Picklist'!$K$3:$K$6,1,FALSE))),"Please select a value from the drop-down menu",IF('DO NOT USE_Case Formulas'!A592,"OK",NA()))</f>
        <v>#N/A</v>
      </c>
      <c r="W592" s="41" t="e">
        <f>IF(AND('DO NOT USE_Case Formulas'!A592,ISBLANK('Case Data Entry'!W592)),"Has this person had symptoms? is required",IF(AND(NOT(ISBLANK('Case Data Entry'!W592)),ISNA(VLOOKUP('Case Data Entry'!W592,'DO NOT USE_School Picklist'!$D$3:$D$5,1,FALSE))),"Please select a value from the drop-down menu",IF(NOT(ISBLANK('Case Data Entry'!W592)),"OK",NA())))</f>
        <v>#N/A</v>
      </c>
      <c r="X592" s="41" t="e">
        <f>IF(AND('Case Data Entry'!W592='DO NOT USE_School Picklist'!$D$3,ISBLANK('Case Data Entry'!X592)),"Symptom Onset Date is required if Ever Symptomatic is Yes",IF('DO NOT USE_Case Formulas'!A592,"OK",NA()))</f>
        <v>#N/A</v>
      </c>
      <c r="Y592" s="41"/>
      <c r="Z592" s="41" t="e">
        <f ca="1">IF(AND('DO NOT USE_Case Formulas'!A592,ISBLANK('Case Data Entry'!Z592)),"Lab Result Test Date is required",IF('Case Data Entry'!Z592&gt;'DO NOT USE_School Picklist'!$C$3,"Test Date cannot be a future date",IF(NOT(ISBLANK('Case Data Entry'!Z592)),"OK",NA())))</f>
        <v>#N/A</v>
      </c>
      <c r="AA592" s="41" t="e">
        <f>IF(AND(NOT(ISBLANK('Case Data Entry'!AA592)),ISNA(VLOOKUP('Case Data Entry'!AA592,'DO NOT USE_School Picklist'!$R$3:$R$7,1,FALSE))),"Please select a value from the drop-down menu",IF('DO NOT USE_Case Formulas'!A592,"OK",NA()))</f>
        <v>#N/A</v>
      </c>
      <c r="AB592" s="41" t="e">
        <f>IF(AND(NOT(ISBLANK('Case Data Entry'!AB592)),ISNA(VLOOKUP('Case Data Entry'!AB592,'DO NOT USE_School Picklist'!$Q$3:$Q$8,1,FALSE))),"Please select a value from the drop-down menu",IF('DO NOT USE_Case Formulas'!A592,"OK",NA()))</f>
        <v>#N/A</v>
      </c>
    </row>
    <row r="593" spans="1:28" x14ac:dyDescent="0.25">
      <c r="A593" s="40" t="e">
        <f>IF('DO NOT USE_Case Formulas'!A593,IF('DO NOT USE_Case Formulas'!B593,"Not all required fields are completed","OK"),NA())</f>
        <v>#N/A</v>
      </c>
      <c r="B593" s="41" t="e">
        <f>IF(AND('DO NOT USE_Case Formulas'!A593,ISBLANK('Case Data Entry'!B593)),"First Name is required",IF(NOT(ISBLANK('Case Data Entry'!B593)),"OK",NA()))</f>
        <v>#N/A</v>
      </c>
      <c r="C593" s="41" t="e">
        <f>IF(AND('DO NOT USE_Case Formulas'!A593,ISBLANK('Case Data Entry'!C593)),"Last Name is required",IF(NOT(ISBLANK('Case Data Entry'!C593)),"OK",NA()))</f>
        <v>#N/A</v>
      </c>
      <c r="D593" s="41" t="e">
        <f>IF(AND('DO NOT USE_Case Formulas'!A593,ISBLANK('Case Data Entry'!D593)),"Birthdate is required",IF(NOT(ISBLANK('Case Data Entry'!D593)),"OK",NA()))</f>
        <v>#N/A</v>
      </c>
      <c r="E593" s="41" t="e">
        <f>IF(AND('DO NOT USE_Case Formulas'!A593,ISBLANK('Case Data Entry'!E593)),"Mobile Phone is required",IF(NOT(ISBLANK('Case Data Entry'!E593)),IF(AND(ISNUMBER(VALUE('Case Data Entry'!E593)),LEFT('Case Data Entry'!E593,1)&lt;&gt;"1",LEN('Case Data Entry'!E593)=10),"OK","Phone number must be valid format"),NA()))</f>
        <v>#N/A</v>
      </c>
      <c r="F593" s="41" t="e">
        <f>IF(LEN('Case Data Entry'!F593)&gt;255,"Home Street Address must be less than 255 characters",IF('DO NOT USE_Case Formulas'!A593,"OK",NA()))</f>
        <v>#N/A</v>
      </c>
      <c r="G593" s="41" t="e">
        <f>IF(LEN('Case Data Entry'!G593)&gt;40,"City must be less than 40 characters",IF('DO NOT USE_Case Formulas'!A593,"OK",NA()))</f>
        <v>#N/A</v>
      </c>
      <c r="H593" s="41" t="e">
        <f>IF(AND(NOT(ISBLANK('Case Data Entry'!H593)),ISNA(VLOOKUP('Case Data Entry'!H593,'DO NOT USE_School Picklist'!$P$3:$P$52,1,FALSE))),"Please select a value from the drop-down menu",IF('DO NOT USE_Case Formulas'!A593,"OK",NA()))</f>
        <v>#N/A</v>
      </c>
      <c r="I593" s="41" t="e">
        <f>IF(AND('DO NOT USE_Case Formulas'!A593,ISBLANK('Case Data Entry'!I593)),"Zip is required",IF(ISBLANK('Case Data Entry'!I593),NA(),"OK"))</f>
        <v>#N/A</v>
      </c>
      <c r="J593" s="41" t="e">
        <f>IF(AND('DO NOT USE_Case Formulas'!A593,ISBLANK('Case Data Entry'!J593)),"Student or Staff? is required",IF(ISBLANK('Case Data Entry'!J593),NA(),IF(ISNA(VLOOKUP('Case Data Entry'!J593,'DO NOT USE_School Picklist'!$B$3:$B$6,1,FALSE)),"Please select a value from the drop-down menu","OK")))</f>
        <v>#N/A</v>
      </c>
      <c r="K593" s="41" t="e">
        <f>IF(AND('Case Data Entry'!J593='DO NOT USE_School Picklist'!$B$4,ISBLANK('Case Data Entry'!K593)),"Occupation/Job Title is required if Student or Staff? is Yes, staff/faculty or volunteer",IF('DO NOT USE_Case Formulas'!A593,"OK",NA()))</f>
        <v>#N/A</v>
      </c>
      <c r="L593" s="41" t="e">
        <f ca="1">IF('Case Data Entry'!L593&gt;'DO NOT USE_School Picklist'!$C$3,"Date last on school campus/facility cannot be a future date",IF('DO NOT USE_Case Formulas'!A593,IF(ISBLANK('Case Data Entry'!L593),"Date last on school campus/facility is required","OK"),NA()))</f>
        <v>#N/A</v>
      </c>
      <c r="M593" s="41" t="e">
        <f>IF(AND('DO NOT USE_Case Formulas'!A593,ISBLANK('Case Data Entry'!M593)),"Specific Place in the Location is required",IF(ISBLANK('Case Data Entry'!M593),NA(),"OK"))</f>
        <v>#N/A</v>
      </c>
      <c r="N593" s="41" t="e">
        <f>IF(LEN('Case Data Entry'!N593)&gt;50,"Parent/Guardian Name must be less than 50 characters",IF('DO NOT USE_Case Formulas'!A593,"OK",NA()))</f>
        <v>#N/A</v>
      </c>
      <c r="O593" s="41" t="e">
        <f>IF(NOT(ISBLANK('Case Data Entry'!O593)),IF(AND(ISNUMBER('Case Data Entry'!O593),LEFT('Case Data Entry'!O593,1)&lt;&gt;"1",LEN('Case Data Entry'!O593)=10),"OK","Phone number must be valid format"),IF('DO NOT USE_Case Formulas'!A593,"OK",NA()))</f>
        <v>#N/A</v>
      </c>
      <c r="P593" s="41" t="e">
        <f>IF(AND(NOT(ISBLANK('Case Data Entry'!P593)),ISNA(VLOOKUP('Case Data Entry'!P593,'DO NOT USE_School Picklist'!$E$3:$E$10,1,FALSE))),"Please select a value from the drop-down menu",IF('DO NOT USE_Case Formulas'!A593,"OK",NA()))</f>
        <v>#N/A</v>
      </c>
      <c r="Q593" s="41" t="e">
        <f>IF(AND(NOT(ISBLANK('Case Data Entry'!Q593)),ISNA(VLOOKUP('Case Data Entry'!Q593,'DO NOT USE_School Picklist'!$F$3:$F$16,1,FALSE))),"Please select a value from the drop-down menu",IF('DO NOT USE_Case Formulas'!A593,"OK",NA()))</f>
        <v>#N/A</v>
      </c>
      <c r="R593" s="41" t="e">
        <f>IF(LEN('Case Data Entry'!R593)&gt;100,"Classroom(s) must be less than 100 characters",IF('DO NOT USE_Case Formulas'!A593,"OK",NA()))</f>
        <v>#N/A</v>
      </c>
      <c r="S593" s="41" t="e">
        <f>IF(AND(NOT(ISBLANK('Case Data Entry'!S593)),ISNA(VLOOKUP('Case Data Entry'!S593,'DO NOT USE_School Picklist'!$S$3:$S$12,1,FALSE))),"Please select a value from the drop-down menu",IF('DO NOT USE_Case Formulas'!A593,"OK",NA()))</f>
        <v>#N/A</v>
      </c>
      <c r="T593" s="41" t="e">
        <f>IF(AND(NOT(ISBLANK('Case Data Entry'!T593)),ISNA(VLOOKUP('Case Data Entry'!T593,'DO NOT USE_School Picklist'!$S$3:$S$12,1,FALSE))),"Please select a value from the drop-down menu",IF('DO NOT USE_Case Formulas'!A593,"OK",NA()))</f>
        <v>#N/A</v>
      </c>
      <c r="U593" s="41" t="e">
        <f>IF(LEN('Case Data Entry'!U593)&gt;80,"Name of Education Group must be less than 80 characters",IF('DO NOT USE_Case Formulas'!A593,"OK",NA()))</f>
        <v>#N/A</v>
      </c>
      <c r="V593" s="41" t="e">
        <f>IF(AND(NOT(ISBLANK('Case Data Entry'!V593)),ISNA(VLOOKUP('Case Data Entry'!V593,'DO NOT USE_School Picklist'!$K$3:$K$6,1,FALSE))),"Please select a value from the drop-down menu",IF('DO NOT USE_Case Formulas'!A593,"OK",NA()))</f>
        <v>#N/A</v>
      </c>
      <c r="W593" s="41" t="e">
        <f>IF(AND('DO NOT USE_Case Formulas'!A593,ISBLANK('Case Data Entry'!W593)),"Has this person had symptoms? is required",IF(AND(NOT(ISBLANK('Case Data Entry'!W593)),ISNA(VLOOKUP('Case Data Entry'!W593,'DO NOT USE_School Picklist'!$D$3:$D$5,1,FALSE))),"Please select a value from the drop-down menu",IF(NOT(ISBLANK('Case Data Entry'!W593)),"OK",NA())))</f>
        <v>#N/A</v>
      </c>
      <c r="X593" s="41" t="e">
        <f>IF(AND('Case Data Entry'!W593='DO NOT USE_School Picklist'!$D$3,ISBLANK('Case Data Entry'!X593)),"Symptom Onset Date is required if Ever Symptomatic is Yes",IF('DO NOT USE_Case Formulas'!A593,"OK",NA()))</f>
        <v>#N/A</v>
      </c>
      <c r="Y593" s="41"/>
      <c r="Z593" s="41" t="e">
        <f ca="1">IF(AND('DO NOT USE_Case Formulas'!A593,ISBLANK('Case Data Entry'!Z593)),"Lab Result Test Date is required",IF('Case Data Entry'!Z593&gt;'DO NOT USE_School Picklist'!$C$3,"Test Date cannot be a future date",IF(NOT(ISBLANK('Case Data Entry'!Z593)),"OK",NA())))</f>
        <v>#N/A</v>
      </c>
      <c r="AA593" s="41" t="e">
        <f>IF(AND(NOT(ISBLANK('Case Data Entry'!AA593)),ISNA(VLOOKUP('Case Data Entry'!AA593,'DO NOT USE_School Picklist'!$R$3:$R$7,1,FALSE))),"Please select a value from the drop-down menu",IF('DO NOT USE_Case Formulas'!A593,"OK",NA()))</f>
        <v>#N/A</v>
      </c>
      <c r="AB593" s="41" t="e">
        <f>IF(AND(NOT(ISBLANK('Case Data Entry'!AB593)),ISNA(VLOOKUP('Case Data Entry'!AB593,'DO NOT USE_School Picklist'!$Q$3:$Q$8,1,FALSE))),"Please select a value from the drop-down menu",IF('DO NOT USE_Case Formulas'!A593,"OK",NA()))</f>
        <v>#N/A</v>
      </c>
    </row>
    <row r="594" spans="1:28" x14ac:dyDescent="0.25">
      <c r="A594" s="40" t="e">
        <f>IF('DO NOT USE_Case Formulas'!A594,IF('DO NOT USE_Case Formulas'!B594,"Not all required fields are completed","OK"),NA())</f>
        <v>#N/A</v>
      </c>
      <c r="B594" s="41" t="e">
        <f>IF(AND('DO NOT USE_Case Formulas'!A594,ISBLANK('Case Data Entry'!B594)),"First Name is required",IF(NOT(ISBLANK('Case Data Entry'!B594)),"OK",NA()))</f>
        <v>#N/A</v>
      </c>
      <c r="C594" s="41" t="e">
        <f>IF(AND('DO NOT USE_Case Formulas'!A594,ISBLANK('Case Data Entry'!C594)),"Last Name is required",IF(NOT(ISBLANK('Case Data Entry'!C594)),"OK",NA()))</f>
        <v>#N/A</v>
      </c>
      <c r="D594" s="41" t="e">
        <f>IF(AND('DO NOT USE_Case Formulas'!A594,ISBLANK('Case Data Entry'!D594)),"Birthdate is required",IF(NOT(ISBLANK('Case Data Entry'!D594)),"OK",NA()))</f>
        <v>#N/A</v>
      </c>
      <c r="E594" s="41" t="e">
        <f>IF(AND('DO NOT USE_Case Formulas'!A594,ISBLANK('Case Data Entry'!E594)),"Mobile Phone is required",IF(NOT(ISBLANK('Case Data Entry'!E594)),IF(AND(ISNUMBER(VALUE('Case Data Entry'!E594)),LEFT('Case Data Entry'!E594,1)&lt;&gt;"1",LEN('Case Data Entry'!E594)=10),"OK","Phone number must be valid format"),NA()))</f>
        <v>#N/A</v>
      </c>
      <c r="F594" s="41" t="e">
        <f>IF(LEN('Case Data Entry'!F594)&gt;255,"Home Street Address must be less than 255 characters",IF('DO NOT USE_Case Formulas'!A594,"OK",NA()))</f>
        <v>#N/A</v>
      </c>
      <c r="G594" s="41" t="e">
        <f>IF(LEN('Case Data Entry'!G594)&gt;40,"City must be less than 40 characters",IF('DO NOT USE_Case Formulas'!A594,"OK",NA()))</f>
        <v>#N/A</v>
      </c>
      <c r="H594" s="41" t="e">
        <f>IF(AND(NOT(ISBLANK('Case Data Entry'!H594)),ISNA(VLOOKUP('Case Data Entry'!H594,'DO NOT USE_School Picklist'!$P$3:$P$52,1,FALSE))),"Please select a value from the drop-down menu",IF('DO NOT USE_Case Formulas'!A594,"OK",NA()))</f>
        <v>#N/A</v>
      </c>
      <c r="I594" s="41" t="e">
        <f>IF(AND('DO NOT USE_Case Formulas'!A594,ISBLANK('Case Data Entry'!I594)),"Zip is required",IF(ISBLANK('Case Data Entry'!I594),NA(),"OK"))</f>
        <v>#N/A</v>
      </c>
      <c r="J594" s="41" t="e">
        <f>IF(AND('DO NOT USE_Case Formulas'!A594,ISBLANK('Case Data Entry'!J594)),"Student or Staff? is required",IF(ISBLANK('Case Data Entry'!J594),NA(),IF(ISNA(VLOOKUP('Case Data Entry'!J594,'DO NOT USE_School Picklist'!$B$3:$B$6,1,FALSE)),"Please select a value from the drop-down menu","OK")))</f>
        <v>#N/A</v>
      </c>
      <c r="K594" s="41" t="e">
        <f>IF(AND('Case Data Entry'!J594='DO NOT USE_School Picklist'!$B$4,ISBLANK('Case Data Entry'!K594)),"Occupation/Job Title is required if Student or Staff? is Yes, staff/faculty or volunteer",IF('DO NOT USE_Case Formulas'!A594,"OK",NA()))</f>
        <v>#N/A</v>
      </c>
      <c r="L594" s="41" t="e">
        <f ca="1">IF('Case Data Entry'!L594&gt;'DO NOT USE_School Picklist'!$C$3,"Date last on school campus/facility cannot be a future date",IF('DO NOT USE_Case Formulas'!A594,IF(ISBLANK('Case Data Entry'!L594),"Date last on school campus/facility is required","OK"),NA()))</f>
        <v>#N/A</v>
      </c>
      <c r="M594" s="41" t="e">
        <f>IF(AND('DO NOT USE_Case Formulas'!A594,ISBLANK('Case Data Entry'!M594)),"Specific Place in the Location is required",IF(ISBLANK('Case Data Entry'!M594),NA(),"OK"))</f>
        <v>#N/A</v>
      </c>
      <c r="N594" s="41" t="e">
        <f>IF(LEN('Case Data Entry'!N594)&gt;50,"Parent/Guardian Name must be less than 50 characters",IF('DO NOT USE_Case Formulas'!A594,"OK",NA()))</f>
        <v>#N/A</v>
      </c>
      <c r="O594" s="41" t="e">
        <f>IF(NOT(ISBLANK('Case Data Entry'!O594)),IF(AND(ISNUMBER('Case Data Entry'!O594),LEFT('Case Data Entry'!O594,1)&lt;&gt;"1",LEN('Case Data Entry'!O594)=10),"OK","Phone number must be valid format"),IF('DO NOT USE_Case Formulas'!A594,"OK",NA()))</f>
        <v>#N/A</v>
      </c>
      <c r="P594" s="41" t="e">
        <f>IF(AND(NOT(ISBLANK('Case Data Entry'!P594)),ISNA(VLOOKUP('Case Data Entry'!P594,'DO NOT USE_School Picklist'!$E$3:$E$10,1,FALSE))),"Please select a value from the drop-down menu",IF('DO NOT USE_Case Formulas'!A594,"OK",NA()))</f>
        <v>#N/A</v>
      </c>
      <c r="Q594" s="41" t="e">
        <f>IF(AND(NOT(ISBLANK('Case Data Entry'!Q594)),ISNA(VLOOKUP('Case Data Entry'!Q594,'DO NOT USE_School Picklist'!$F$3:$F$16,1,FALSE))),"Please select a value from the drop-down menu",IF('DO NOT USE_Case Formulas'!A594,"OK",NA()))</f>
        <v>#N/A</v>
      </c>
      <c r="R594" s="41" t="e">
        <f>IF(LEN('Case Data Entry'!R594)&gt;100,"Classroom(s) must be less than 100 characters",IF('DO NOT USE_Case Formulas'!A594,"OK",NA()))</f>
        <v>#N/A</v>
      </c>
      <c r="S594" s="41" t="e">
        <f>IF(AND(NOT(ISBLANK('Case Data Entry'!S594)),ISNA(VLOOKUP('Case Data Entry'!S594,'DO NOT USE_School Picklist'!$S$3:$S$12,1,FALSE))),"Please select a value from the drop-down menu",IF('DO NOT USE_Case Formulas'!A594,"OK",NA()))</f>
        <v>#N/A</v>
      </c>
      <c r="T594" s="41" t="e">
        <f>IF(AND(NOT(ISBLANK('Case Data Entry'!T594)),ISNA(VLOOKUP('Case Data Entry'!T594,'DO NOT USE_School Picklist'!$S$3:$S$12,1,FALSE))),"Please select a value from the drop-down menu",IF('DO NOT USE_Case Formulas'!A594,"OK",NA()))</f>
        <v>#N/A</v>
      </c>
      <c r="U594" s="41" t="e">
        <f>IF(LEN('Case Data Entry'!U594)&gt;80,"Name of Education Group must be less than 80 characters",IF('DO NOT USE_Case Formulas'!A594,"OK",NA()))</f>
        <v>#N/A</v>
      </c>
      <c r="V594" s="41" t="e">
        <f>IF(AND(NOT(ISBLANK('Case Data Entry'!V594)),ISNA(VLOOKUP('Case Data Entry'!V594,'DO NOT USE_School Picklist'!$K$3:$K$6,1,FALSE))),"Please select a value from the drop-down menu",IF('DO NOT USE_Case Formulas'!A594,"OK",NA()))</f>
        <v>#N/A</v>
      </c>
      <c r="W594" s="41" t="e">
        <f>IF(AND('DO NOT USE_Case Formulas'!A594,ISBLANK('Case Data Entry'!W594)),"Has this person had symptoms? is required",IF(AND(NOT(ISBLANK('Case Data Entry'!W594)),ISNA(VLOOKUP('Case Data Entry'!W594,'DO NOT USE_School Picklist'!$D$3:$D$5,1,FALSE))),"Please select a value from the drop-down menu",IF(NOT(ISBLANK('Case Data Entry'!W594)),"OK",NA())))</f>
        <v>#N/A</v>
      </c>
      <c r="X594" s="41" t="e">
        <f>IF(AND('Case Data Entry'!W594='DO NOT USE_School Picklist'!$D$3,ISBLANK('Case Data Entry'!X594)),"Symptom Onset Date is required if Ever Symptomatic is Yes",IF('DO NOT USE_Case Formulas'!A594,"OK",NA()))</f>
        <v>#N/A</v>
      </c>
      <c r="Y594" s="41"/>
      <c r="Z594" s="41" t="e">
        <f ca="1">IF(AND('DO NOT USE_Case Formulas'!A594,ISBLANK('Case Data Entry'!Z594)),"Lab Result Test Date is required",IF('Case Data Entry'!Z594&gt;'DO NOT USE_School Picklist'!$C$3,"Test Date cannot be a future date",IF(NOT(ISBLANK('Case Data Entry'!Z594)),"OK",NA())))</f>
        <v>#N/A</v>
      </c>
      <c r="AA594" s="41" t="e">
        <f>IF(AND(NOT(ISBLANK('Case Data Entry'!AA594)),ISNA(VLOOKUP('Case Data Entry'!AA594,'DO NOT USE_School Picklist'!$R$3:$R$7,1,FALSE))),"Please select a value from the drop-down menu",IF('DO NOT USE_Case Formulas'!A594,"OK",NA()))</f>
        <v>#N/A</v>
      </c>
      <c r="AB594" s="41" t="e">
        <f>IF(AND(NOT(ISBLANK('Case Data Entry'!AB594)),ISNA(VLOOKUP('Case Data Entry'!AB594,'DO NOT USE_School Picklist'!$Q$3:$Q$8,1,FALSE))),"Please select a value from the drop-down menu",IF('DO NOT USE_Case Formulas'!A594,"OK",NA()))</f>
        <v>#N/A</v>
      </c>
    </row>
    <row r="595" spans="1:28" x14ac:dyDescent="0.25">
      <c r="A595" s="40" t="e">
        <f>IF('DO NOT USE_Case Formulas'!A595,IF('DO NOT USE_Case Formulas'!B595,"Not all required fields are completed","OK"),NA())</f>
        <v>#N/A</v>
      </c>
      <c r="B595" s="41" t="e">
        <f>IF(AND('DO NOT USE_Case Formulas'!A595,ISBLANK('Case Data Entry'!B595)),"First Name is required",IF(NOT(ISBLANK('Case Data Entry'!B595)),"OK",NA()))</f>
        <v>#N/A</v>
      </c>
      <c r="C595" s="41" t="e">
        <f>IF(AND('DO NOT USE_Case Formulas'!A595,ISBLANK('Case Data Entry'!C595)),"Last Name is required",IF(NOT(ISBLANK('Case Data Entry'!C595)),"OK",NA()))</f>
        <v>#N/A</v>
      </c>
      <c r="D595" s="41" t="e">
        <f>IF(AND('DO NOT USE_Case Formulas'!A595,ISBLANK('Case Data Entry'!D595)),"Birthdate is required",IF(NOT(ISBLANK('Case Data Entry'!D595)),"OK",NA()))</f>
        <v>#N/A</v>
      </c>
      <c r="E595" s="41" t="e">
        <f>IF(AND('DO NOT USE_Case Formulas'!A595,ISBLANK('Case Data Entry'!E595)),"Mobile Phone is required",IF(NOT(ISBLANK('Case Data Entry'!E595)),IF(AND(ISNUMBER(VALUE('Case Data Entry'!E595)),LEFT('Case Data Entry'!E595,1)&lt;&gt;"1",LEN('Case Data Entry'!E595)=10),"OK","Phone number must be valid format"),NA()))</f>
        <v>#N/A</v>
      </c>
      <c r="F595" s="41" t="e">
        <f>IF(LEN('Case Data Entry'!F595)&gt;255,"Home Street Address must be less than 255 characters",IF('DO NOT USE_Case Formulas'!A595,"OK",NA()))</f>
        <v>#N/A</v>
      </c>
      <c r="G595" s="41" t="e">
        <f>IF(LEN('Case Data Entry'!G595)&gt;40,"City must be less than 40 characters",IF('DO NOT USE_Case Formulas'!A595,"OK",NA()))</f>
        <v>#N/A</v>
      </c>
      <c r="H595" s="41" t="e">
        <f>IF(AND(NOT(ISBLANK('Case Data Entry'!H595)),ISNA(VLOOKUP('Case Data Entry'!H595,'DO NOT USE_School Picklist'!$P$3:$P$52,1,FALSE))),"Please select a value from the drop-down menu",IF('DO NOT USE_Case Formulas'!A595,"OK",NA()))</f>
        <v>#N/A</v>
      </c>
      <c r="I595" s="41" t="e">
        <f>IF(AND('DO NOT USE_Case Formulas'!A595,ISBLANK('Case Data Entry'!I595)),"Zip is required",IF(ISBLANK('Case Data Entry'!I595),NA(),"OK"))</f>
        <v>#N/A</v>
      </c>
      <c r="J595" s="41" t="e">
        <f>IF(AND('DO NOT USE_Case Formulas'!A595,ISBLANK('Case Data Entry'!J595)),"Student or Staff? is required",IF(ISBLANK('Case Data Entry'!J595),NA(),IF(ISNA(VLOOKUP('Case Data Entry'!J595,'DO NOT USE_School Picklist'!$B$3:$B$6,1,FALSE)),"Please select a value from the drop-down menu","OK")))</f>
        <v>#N/A</v>
      </c>
      <c r="K595" s="41" t="e">
        <f>IF(AND('Case Data Entry'!J595='DO NOT USE_School Picklist'!$B$4,ISBLANK('Case Data Entry'!K595)),"Occupation/Job Title is required if Student or Staff? is Yes, staff/faculty or volunteer",IF('DO NOT USE_Case Formulas'!A595,"OK",NA()))</f>
        <v>#N/A</v>
      </c>
      <c r="L595" s="41" t="e">
        <f ca="1">IF('Case Data Entry'!L595&gt;'DO NOT USE_School Picklist'!$C$3,"Date last on school campus/facility cannot be a future date",IF('DO NOT USE_Case Formulas'!A595,IF(ISBLANK('Case Data Entry'!L595),"Date last on school campus/facility is required","OK"),NA()))</f>
        <v>#N/A</v>
      </c>
      <c r="M595" s="41" t="e">
        <f>IF(AND('DO NOT USE_Case Formulas'!A595,ISBLANK('Case Data Entry'!M595)),"Specific Place in the Location is required",IF(ISBLANK('Case Data Entry'!M595),NA(),"OK"))</f>
        <v>#N/A</v>
      </c>
      <c r="N595" s="41" t="e">
        <f>IF(LEN('Case Data Entry'!N595)&gt;50,"Parent/Guardian Name must be less than 50 characters",IF('DO NOT USE_Case Formulas'!A595,"OK",NA()))</f>
        <v>#N/A</v>
      </c>
      <c r="O595" s="41" t="e">
        <f>IF(NOT(ISBLANK('Case Data Entry'!O595)),IF(AND(ISNUMBER('Case Data Entry'!O595),LEFT('Case Data Entry'!O595,1)&lt;&gt;"1",LEN('Case Data Entry'!O595)=10),"OK","Phone number must be valid format"),IF('DO NOT USE_Case Formulas'!A595,"OK",NA()))</f>
        <v>#N/A</v>
      </c>
      <c r="P595" s="41" t="e">
        <f>IF(AND(NOT(ISBLANK('Case Data Entry'!P595)),ISNA(VLOOKUP('Case Data Entry'!P595,'DO NOT USE_School Picklist'!$E$3:$E$10,1,FALSE))),"Please select a value from the drop-down menu",IF('DO NOT USE_Case Formulas'!A595,"OK",NA()))</f>
        <v>#N/A</v>
      </c>
      <c r="Q595" s="41" t="e">
        <f>IF(AND(NOT(ISBLANK('Case Data Entry'!Q595)),ISNA(VLOOKUP('Case Data Entry'!Q595,'DO NOT USE_School Picklist'!$F$3:$F$16,1,FALSE))),"Please select a value from the drop-down menu",IF('DO NOT USE_Case Formulas'!A595,"OK",NA()))</f>
        <v>#N/A</v>
      </c>
      <c r="R595" s="41" t="e">
        <f>IF(LEN('Case Data Entry'!R595)&gt;100,"Classroom(s) must be less than 100 characters",IF('DO NOT USE_Case Formulas'!A595,"OK",NA()))</f>
        <v>#N/A</v>
      </c>
      <c r="S595" s="41" t="e">
        <f>IF(AND(NOT(ISBLANK('Case Data Entry'!S595)),ISNA(VLOOKUP('Case Data Entry'!S595,'DO NOT USE_School Picklist'!$S$3:$S$12,1,FALSE))),"Please select a value from the drop-down menu",IF('DO NOT USE_Case Formulas'!A595,"OK",NA()))</f>
        <v>#N/A</v>
      </c>
      <c r="T595" s="41" t="e">
        <f>IF(AND(NOT(ISBLANK('Case Data Entry'!T595)),ISNA(VLOOKUP('Case Data Entry'!T595,'DO NOT USE_School Picklist'!$S$3:$S$12,1,FALSE))),"Please select a value from the drop-down menu",IF('DO NOT USE_Case Formulas'!A595,"OK",NA()))</f>
        <v>#N/A</v>
      </c>
      <c r="U595" s="41" t="e">
        <f>IF(LEN('Case Data Entry'!U595)&gt;80,"Name of Education Group must be less than 80 characters",IF('DO NOT USE_Case Formulas'!A595,"OK",NA()))</f>
        <v>#N/A</v>
      </c>
      <c r="V595" s="41" t="e">
        <f>IF(AND(NOT(ISBLANK('Case Data Entry'!V595)),ISNA(VLOOKUP('Case Data Entry'!V595,'DO NOT USE_School Picklist'!$K$3:$K$6,1,FALSE))),"Please select a value from the drop-down menu",IF('DO NOT USE_Case Formulas'!A595,"OK",NA()))</f>
        <v>#N/A</v>
      </c>
      <c r="W595" s="41" t="e">
        <f>IF(AND('DO NOT USE_Case Formulas'!A595,ISBLANK('Case Data Entry'!W595)),"Has this person had symptoms? is required",IF(AND(NOT(ISBLANK('Case Data Entry'!W595)),ISNA(VLOOKUP('Case Data Entry'!W595,'DO NOT USE_School Picklist'!$D$3:$D$5,1,FALSE))),"Please select a value from the drop-down menu",IF(NOT(ISBLANK('Case Data Entry'!W595)),"OK",NA())))</f>
        <v>#N/A</v>
      </c>
      <c r="X595" s="41" t="e">
        <f>IF(AND('Case Data Entry'!W595='DO NOT USE_School Picklist'!$D$3,ISBLANK('Case Data Entry'!X595)),"Symptom Onset Date is required if Ever Symptomatic is Yes",IF('DO NOT USE_Case Formulas'!A595,"OK",NA()))</f>
        <v>#N/A</v>
      </c>
      <c r="Y595" s="41"/>
      <c r="Z595" s="41" t="e">
        <f ca="1">IF(AND('DO NOT USE_Case Formulas'!A595,ISBLANK('Case Data Entry'!Z595)),"Lab Result Test Date is required",IF('Case Data Entry'!Z595&gt;'DO NOT USE_School Picklist'!$C$3,"Test Date cannot be a future date",IF(NOT(ISBLANK('Case Data Entry'!Z595)),"OK",NA())))</f>
        <v>#N/A</v>
      </c>
      <c r="AA595" s="41" t="e">
        <f>IF(AND(NOT(ISBLANK('Case Data Entry'!AA595)),ISNA(VLOOKUP('Case Data Entry'!AA595,'DO NOT USE_School Picklist'!$R$3:$R$7,1,FALSE))),"Please select a value from the drop-down menu",IF('DO NOT USE_Case Formulas'!A595,"OK",NA()))</f>
        <v>#N/A</v>
      </c>
      <c r="AB595" s="41" t="e">
        <f>IF(AND(NOT(ISBLANK('Case Data Entry'!AB595)),ISNA(VLOOKUP('Case Data Entry'!AB595,'DO NOT USE_School Picklist'!$Q$3:$Q$8,1,FALSE))),"Please select a value from the drop-down menu",IF('DO NOT USE_Case Formulas'!A595,"OK",NA()))</f>
        <v>#N/A</v>
      </c>
    </row>
    <row r="596" spans="1:28" x14ac:dyDescent="0.25">
      <c r="A596" s="40" t="e">
        <f>IF('DO NOT USE_Case Formulas'!A596,IF('DO NOT USE_Case Formulas'!B596,"Not all required fields are completed","OK"),NA())</f>
        <v>#N/A</v>
      </c>
      <c r="B596" s="41" t="e">
        <f>IF(AND('DO NOT USE_Case Formulas'!A596,ISBLANK('Case Data Entry'!B596)),"First Name is required",IF(NOT(ISBLANK('Case Data Entry'!B596)),"OK",NA()))</f>
        <v>#N/A</v>
      </c>
      <c r="C596" s="41" t="e">
        <f>IF(AND('DO NOT USE_Case Formulas'!A596,ISBLANK('Case Data Entry'!C596)),"Last Name is required",IF(NOT(ISBLANK('Case Data Entry'!C596)),"OK",NA()))</f>
        <v>#N/A</v>
      </c>
      <c r="D596" s="41" t="e">
        <f>IF(AND('DO NOT USE_Case Formulas'!A596,ISBLANK('Case Data Entry'!D596)),"Birthdate is required",IF(NOT(ISBLANK('Case Data Entry'!D596)),"OK",NA()))</f>
        <v>#N/A</v>
      </c>
      <c r="E596" s="41" t="e">
        <f>IF(AND('DO NOT USE_Case Formulas'!A596,ISBLANK('Case Data Entry'!E596)),"Mobile Phone is required",IF(NOT(ISBLANK('Case Data Entry'!E596)),IF(AND(ISNUMBER(VALUE('Case Data Entry'!E596)),LEFT('Case Data Entry'!E596,1)&lt;&gt;"1",LEN('Case Data Entry'!E596)=10),"OK","Phone number must be valid format"),NA()))</f>
        <v>#N/A</v>
      </c>
      <c r="F596" s="41" t="e">
        <f>IF(LEN('Case Data Entry'!F596)&gt;255,"Home Street Address must be less than 255 characters",IF('DO NOT USE_Case Formulas'!A596,"OK",NA()))</f>
        <v>#N/A</v>
      </c>
      <c r="G596" s="41" t="e">
        <f>IF(LEN('Case Data Entry'!G596)&gt;40,"City must be less than 40 characters",IF('DO NOT USE_Case Formulas'!A596,"OK",NA()))</f>
        <v>#N/A</v>
      </c>
      <c r="H596" s="41" t="e">
        <f>IF(AND(NOT(ISBLANK('Case Data Entry'!H596)),ISNA(VLOOKUP('Case Data Entry'!H596,'DO NOT USE_School Picklist'!$P$3:$P$52,1,FALSE))),"Please select a value from the drop-down menu",IF('DO NOT USE_Case Formulas'!A596,"OK",NA()))</f>
        <v>#N/A</v>
      </c>
      <c r="I596" s="41" t="e">
        <f>IF(AND('DO NOT USE_Case Formulas'!A596,ISBLANK('Case Data Entry'!I596)),"Zip is required",IF(ISBLANK('Case Data Entry'!I596),NA(),"OK"))</f>
        <v>#N/A</v>
      </c>
      <c r="J596" s="41" t="e">
        <f>IF(AND('DO NOT USE_Case Formulas'!A596,ISBLANK('Case Data Entry'!J596)),"Student or Staff? is required",IF(ISBLANK('Case Data Entry'!J596),NA(),IF(ISNA(VLOOKUP('Case Data Entry'!J596,'DO NOT USE_School Picklist'!$B$3:$B$6,1,FALSE)),"Please select a value from the drop-down menu","OK")))</f>
        <v>#N/A</v>
      </c>
      <c r="K596" s="41" t="e">
        <f>IF(AND('Case Data Entry'!J596='DO NOT USE_School Picklist'!$B$4,ISBLANK('Case Data Entry'!K596)),"Occupation/Job Title is required if Student or Staff? is Yes, staff/faculty or volunteer",IF('DO NOT USE_Case Formulas'!A596,"OK",NA()))</f>
        <v>#N/A</v>
      </c>
      <c r="L596" s="41" t="e">
        <f ca="1">IF('Case Data Entry'!L596&gt;'DO NOT USE_School Picklist'!$C$3,"Date last on school campus/facility cannot be a future date",IF('DO NOT USE_Case Formulas'!A596,IF(ISBLANK('Case Data Entry'!L596),"Date last on school campus/facility is required","OK"),NA()))</f>
        <v>#N/A</v>
      </c>
      <c r="M596" s="41" t="e">
        <f>IF(AND('DO NOT USE_Case Formulas'!A596,ISBLANK('Case Data Entry'!M596)),"Specific Place in the Location is required",IF(ISBLANK('Case Data Entry'!M596),NA(),"OK"))</f>
        <v>#N/A</v>
      </c>
      <c r="N596" s="41" t="e">
        <f>IF(LEN('Case Data Entry'!N596)&gt;50,"Parent/Guardian Name must be less than 50 characters",IF('DO NOT USE_Case Formulas'!A596,"OK",NA()))</f>
        <v>#N/A</v>
      </c>
      <c r="O596" s="41" t="e">
        <f>IF(NOT(ISBLANK('Case Data Entry'!O596)),IF(AND(ISNUMBER('Case Data Entry'!O596),LEFT('Case Data Entry'!O596,1)&lt;&gt;"1",LEN('Case Data Entry'!O596)=10),"OK","Phone number must be valid format"),IF('DO NOT USE_Case Formulas'!A596,"OK",NA()))</f>
        <v>#N/A</v>
      </c>
      <c r="P596" s="41" t="e">
        <f>IF(AND(NOT(ISBLANK('Case Data Entry'!P596)),ISNA(VLOOKUP('Case Data Entry'!P596,'DO NOT USE_School Picklist'!$E$3:$E$10,1,FALSE))),"Please select a value from the drop-down menu",IF('DO NOT USE_Case Formulas'!A596,"OK",NA()))</f>
        <v>#N/A</v>
      </c>
      <c r="Q596" s="41" t="e">
        <f>IF(AND(NOT(ISBLANK('Case Data Entry'!Q596)),ISNA(VLOOKUP('Case Data Entry'!Q596,'DO NOT USE_School Picklist'!$F$3:$F$16,1,FALSE))),"Please select a value from the drop-down menu",IF('DO NOT USE_Case Formulas'!A596,"OK",NA()))</f>
        <v>#N/A</v>
      </c>
      <c r="R596" s="41" t="e">
        <f>IF(LEN('Case Data Entry'!R596)&gt;100,"Classroom(s) must be less than 100 characters",IF('DO NOT USE_Case Formulas'!A596,"OK",NA()))</f>
        <v>#N/A</v>
      </c>
      <c r="S596" s="41" t="e">
        <f>IF(AND(NOT(ISBLANK('Case Data Entry'!S596)),ISNA(VLOOKUP('Case Data Entry'!S596,'DO NOT USE_School Picklist'!$S$3:$S$12,1,FALSE))),"Please select a value from the drop-down menu",IF('DO NOT USE_Case Formulas'!A596,"OK",NA()))</f>
        <v>#N/A</v>
      </c>
      <c r="T596" s="41" t="e">
        <f>IF(AND(NOT(ISBLANK('Case Data Entry'!T596)),ISNA(VLOOKUP('Case Data Entry'!T596,'DO NOT USE_School Picklist'!$S$3:$S$12,1,FALSE))),"Please select a value from the drop-down menu",IF('DO NOT USE_Case Formulas'!A596,"OK",NA()))</f>
        <v>#N/A</v>
      </c>
      <c r="U596" s="41" t="e">
        <f>IF(LEN('Case Data Entry'!U596)&gt;80,"Name of Education Group must be less than 80 characters",IF('DO NOT USE_Case Formulas'!A596,"OK",NA()))</f>
        <v>#N/A</v>
      </c>
      <c r="V596" s="41" t="e">
        <f>IF(AND(NOT(ISBLANK('Case Data Entry'!V596)),ISNA(VLOOKUP('Case Data Entry'!V596,'DO NOT USE_School Picklist'!$K$3:$K$6,1,FALSE))),"Please select a value from the drop-down menu",IF('DO NOT USE_Case Formulas'!A596,"OK",NA()))</f>
        <v>#N/A</v>
      </c>
      <c r="W596" s="41" t="e">
        <f>IF(AND('DO NOT USE_Case Formulas'!A596,ISBLANK('Case Data Entry'!W596)),"Has this person had symptoms? is required",IF(AND(NOT(ISBLANK('Case Data Entry'!W596)),ISNA(VLOOKUP('Case Data Entry'!W596,'DO NOT USE_School Picklist'!$D$3:$D$5,1,FALSE))),"Please select a value from the drop-down menu",IF(NOT(ISBLANK('Case Data Entry'!W596)),"OK",NA())))</f>
        <v>#N/A</v>
      </c>
      <c r="X596" s="41" t="e">
        <f>IF(AND('Case Data Entry'!W596='DO NOT USE_School Picklist'!$D$3,ISBLANK('Case Data Entry'!X596)),"Symptom Onset Date is required if Ever Symptomatic is Yes",IF('DO NOT USE_Case Formulas'!A596,"OK",NA()))</f>
        <v>#N/A</v>
      </c>
      <c r="Y596" s="41"/>
      <c r="Z596" s="41" t="e">
        <f ca="1">IF(AND('DO NOT USE_Case Formulas'!A596,ISBLANK('Case Data Entry'!Z596)),"Lab Result Test Date is required",IF('Case Data Entry'!Z596&gt;'DO NOT USE_School Picklist'!$C$3,"Test Date cannot be a future date",IF(NOT(ISBLANK('Case Data Entry'!Z596)),"OK",NA())))</f>
        <v>#N/A</v>
      </c>
      <c r="AA596" s="41" t="e">
        <f>IF(AND(NOT(ISBLANK('Case Data Entry'!AA596)),ISNA(VLOOKUP('Case Data Entry'!AA596,'DO NOT USE_School Picklist'!$R$3:$R$7,1,FALSE))),"Please select a value from the drop-down menu",IF('DO NOT USE_Case Formulas'!A596,"OK",NA()))</f>
        <v>#N/A</v>
      </c>
      <c r="AB596" s="41" t="e">
        <f>IF(AND(NOT(ISBLANK('Case Data Entry'!AB596)),ISNA(VLOOKUP('Case Data Entry'!AB596,'DO NOT USE_School Picklist'!$Q$3:$Q$8,1,FALSE))),"Please select a value from the drop-down menu",IF('DO NOT USE_Case Formulas'!A596,"OK",NA()))</f>
        <v>#N/A</v>
      </c>
    </row>
    <row r="597" spans="1:28" x14ac:dyDescent="0.25">
      <c r="A597" s="40" t="e">
        <f>IF('DO NOT USE_Case Formulas'!A597,IF('DO NOT USE_Case Formulas'!B597,"Not all required fields are completed","OK"),NA())</f>
        <v>#N/A</v>
      </c>
      <c r="B597" s="41" t="e">
        <f>IF(AND('DO NOT USE_Case Formulas'!A597,ISBLANK('Case Data Entry'!B597)),"First Name is required",IF(NOT(ISBLANK('Case Data Entry'!B597)),"OK",NA()))</f>
        <v>#N/A</v>
      </c>
      <c r="C597" s="41" t="e">
        <f>IF(AND('DO NOT USE_Case Formulas'!A597,ISBLANK('Case Data Entry'!C597)),"Last Name is required",IF(NOT(ISBLANK('Case Data Entry'!C597)),"OK",NA()))</f>
        <v>#N/A</v>
      </c>
      <c r="D597" s="41" t="e">
        <f>IF(AND('DO NOT USE_Case Formulas'!A597,ISBLANK('Case Data Entry'!D597)),"Birthdate is required",IF(NOT(ISBLANK('Case Data Entry'!D597)),"OK",NA()))</f>
        <v>#N/A</v>
      </c>
      <c r="E597" s="41" t="e">
        <f>IF(AND('DO NOT USE_Case Formulas'!A597,ISBLANK('Case Data Entry'!E597)),"Mobile Phone is required",IF(NOT(ISBLANK('Case Data Entry'!E597)),IF(AND(ISNUMBER(VALUE('Case Data Entry'!E597)),LEFT('Case Data Entry'!E597,1)&lt;&gt;"1",LEN('Case Data Entry'!E597)=10),"OK","Phone number must be valid format"),NA()))</f>
        <v>#N/A</v>
      </c>
      <c r="F597" s="41" t="e">
        <f>IF(LEN('Case Data Entry'!F597)&gt;255,"Home Street Address must be less than 255 characters",IF('DO NOT USE_Case Formulas'!A597,"OK",NA()))</f>
        <v>#N/A</v>
      </c>
      <c r="G597" s="41" t="e">
        <f>IF(LEN('Case Data Entry'!G597)&gt;40,"City must be less than 40 characters",IF('DO NOT USE_Case Formulas'!A597,"OK",NA()))</f>
        <v>#N/A</v>
      </c>
      <c r="H597" s="41" t="e">
        <f>IF(AND(NOT(ISBLANK('Case Data Entry'!H597)),ISNA(VLOOKUP('Case Data Entry'!H597,'DO NOT USE_School Picklist'!$P$3:$P$52,1,FALSE))),"Please select a value from the drop-down menu",IF('DO NOT USE_Case Formulas'!A597,"OK",NA()))</f>
        <v>#N/A</v>
      </c>
      <c r="I597" s="41" t="e">
        <f>IF(AND('DO NOT USE_Case Formulas'!A597,ISBLANK('Case Data Entry'!I597)),"Zip is required",IF(ISBLANK('Case Data Entry'!I597),NA(),"OK"))</f>
        <v>#N/A</v>
      </c>
      <c r="J597" s="41" t="e">
        <f>IF(AND('DO NOT USE_Case Formulas'!A597,ISBLANK('Case Data Entry'!J597)),"Student or Staff? is required",IF(ISBLANK('Case Data Entry'!J597),NA(),IF(ISNA(VLOOKUP('Case Data Entry'!J597,'DO NOT USE_School Picklist'!$B$3:$B$6,1,FALSE)),"Please select a value from the drop-down menu","OK")))</f>
        <v>#N/A</v>
      </c>
      <c r="K597" s="41" t="e">
        <f>IF(AND('Case Data Entry'!J597='DO NOT USE_School Picklist'!$B$4,ISBLANK('Case Data Entry'!K597)),"Occupation/Job Title is required if Student or Staff? is Yes, staff/faculty or volunteer",IF('DO NOT USE_Case Formulas'!A597,"OK",NA()))</f>
        <v>#N/A</v>
      </c>
      <c r="L597" s="41" t="e">
        <f ca="1">IF('Case Data Entry'!L597&gt;'DO NOT USE_School Picklist'!$C$3,"Date last on school campus/facility cannot be a future date",IF('DO NOT USE_Case Formulas'!A597,IF(ISBLANK('Case Data Entry'!L597),"Date last on school campus/facility is required","OK"),NA()))</f>
        <v>#N/A</v>
      </c>
      <c r="M597" s="41" t="e">
        <f>IF(AND('DO NOT USE_Case Formulas'!A597,ISBLANK('Case Data Entry'!M597)),"Specific Place in the Location is required",IF(ISBLANK('Case Data Entry'!M597),NA(),"OK"))</f>
        <v>#N/A</v>
      </c>
      <c r="N597" s="41" t="e">
        <f>IF(LEN('Case Data Entry'!N597)&gt;50,"Parent/Guardian Name must be less than 50 characters",IF('DO NOT USE_Case Formulas'!A597,"OK",NA()))</f>
        <v>#N/A</v>
      </c>
      <c r="O597" s="41" t="e">
        <f>IF(NOT(ISBLANK('Case Data Entry'!O597)),IF(AND(ISNUMBER('Case Data Entry'!O597),LEFT('Case Data Entry'!O597,1)&lt;&gt;"1",LEN('Case Data Entry'!O597)=10),"OK","Phone number must be valid format"),IF('DO NOT USE_Case Formulas'!A597,"OK",NA()))</f>
        <v>#N/A</v>
      </c>
      <c r="P597" s="41" t="e">
        <f>IF(AND(NOT(ISBLANK('Case Data Entry'!P597)),ISNA(VLOOKUP('Case Data Entry'!P597,'DO NOT USE_School Picklist'!$E$3:$E$10,1,FALSE))),"Please select a value from the drop-down menu",IF('DO NOT USE_Case Formulas'!A597,"OK",NA()))</f>
        <v>#N/A</v>
      </c>
      <c r="Q597" s="41" t="e">
        <f>IF(AND(NOT(ISBLANK('Case Data Entry'!Q597)),ISNA(VLOOKUP('Case Data Entry'!Q597,'DO NOT USE_School Picklist'!$F$3:$F$16,1,FALSE))),"Please select a value from the drop-down menu",IF('DO NOT USE_Case Formulas'!A597,"OK",NA()))</f>
        <v>#N/A</v>
      </c>
      <c r="R597" s="41" t="e">
        <f>IF(LEN('Case Data Entry'!R597)&gt;100,"Classroom(s) must be less than 100 characters",IF('DO NOT USE_Case Formulas'!A597,"OK",NA()))</f>
        <v>#N/A</v>
      </c>
      <c r="S597" s="41" t="e">
        <f>IF(AND(NOT(ISBLANK('Case Data Entry'!S597)),ISNA(VLOOKUP('Case Data Entry'!S597,'DO NOT USE_School Picklist'!$S$3:$S$12,1,FALSE))),"Please select a value from the drop-down menu",IF('DO NOT USE_Case Formulas'!A597,"OK",NA()))</f>
        <v>#N/A</v>
      </c>
      <c r="T597" s="41" t="e">
        <f>IF(AND(NOT(ISBLANK('Case Data Entry'!T597)),ISNA(VLOOKUP('Case Data Entry'!T597,'DO NOT USE_School Picklist'!$S$3:$S$12,1,FALSE))),"Please select a value from the drop-down menu",IF('DO NOT USE_Case Formulas'!A597,"OK",NA()))</f>
        <v>#N/A</v>
      </c>
      <c r="U597" s="41" t="e">
        <f>IF(LEN('Case Data Entry'!U597)&gt;80,"Name of Education Group must be less than 80 characters",IF('DO NOT USE_Case Formulas'!A597,"OK",NA()))</f>
        <v>#N/A</v>
      </c>
      <c r="V597" s="41" t="e">
        <f>IF(AND(NOT(ISBLANK('Case Data Entry'!V597)),ISNA(VLOOKUP('Case Data Entry'!V597,'DO NOT USE_School Picklist'!$K$3:$K$6,1,FALSE))),"Please select a value from the drop-down menu",IF('DO NOT USE_Case Formulas'!A597,"OK",NA()))</f>
        <v>#N/A</v>
      </c>
      <c r="W597" s="41" t="e">
        <f>IF(AND('DO NOT USE_Case Formulas'!A597,ISBLANK('Case Data Entry'!W597)),"Has this person had symptoms? is required",IF(AND(NOT(ISBLANK('Case Data Entry'!W597)),ISNA(VLOOKUP('Case Data Entry'!W597,'DO NOT USE_School Picklist'!$D$3:$D$5,1,FALSE))),"Please select a value from the drop-down menu",IF(NOT(ISBLANK('Case Data Entry'!W597)),"OK",NA())))</f>
        <v>#N/A</v>
      </c>
      <c r="X597" s="41" t="e">
        <f>IF(AND('Case Data Entry'!W597='DO NOT USE_School Picklist'!$D$3,ISBLANK('Case Data Entry'!X597)),"Symptom Onset Date is required if Ever Symptomatic is Yes",IF('DO NOT USE_Case Formulas'!A597,"OK",NA()))</f>
        <v>#N/A</v>
      </c>
      <c r="Y597" s="41"/>
      <c r="Z597" s="41" t="e">
        <f ca="1">IF(AND('DO NOT USE_Case Formulas'!A597,ISBLANK('Case Data Entry'!Z597)),"Lab Result Test Date is required",IF('Case Data Entry'!Z597&gt;'DO NOT USE_School Picklist'!$C$3,"Test Date cannot be a future date",IF(NOT(ISBLANK('Case Data Entry'!Z597)),"OK",NA())))</f>
        <v>#N/A</v>
      </c>
      <c r="AA597" s="41" t="e">
        <f>IF(AND(NOT(ISBLANK('Case Data Entry'!AA597)),ISNA(VLOOKUP('Case Data Entry'!AA597,'DO NOT USE_School Picklist'!$R$3:$R$7,1,FALSE))),"Please select a value from the drop-down menu",IF('DO NOT USE_Case Formulas'!A597,"OK",NA()))</f>
        <v>#N/A</v>
      </c>
      <c r="AB597" s="41" t="e">
        <f>IF(AND(NOT(ISBLANK('Case Data Entry'!AB597)),ISNA(VLOOKUP('Case Data Entry'!AB597,'DO NOT USE_School Picklist'!$Q$3:$Q$8,1,FALSE))),"Please select a value from the drop-down menu",IF('DO NOT USE_Case Formulas'!A597,"OK",NA()))</f>
        <v>#N/A</v>
      </c>
    </row>
    <row r="598" spans="1:28" x14ac:dyDescent="0.25">
      <c r="A598" s="40" t="e">
        <f>IF('DO NOT USE_Case Formulas'!A598,IF('DO NOT USE_Case Formulas'!B598,"Not all required fields are completed","OK"),NA())</f>
        <v>#N/A</v>
      </c>
      <c r="B598" s="41" t="e">
        <f>IF(AND('DO NOT USE_Case Formulas'!A598,ISBLANK('Case Data Entry'!B598)),"First Name is required",IF(NOT(ISBLANK('Case Data Entry'!B598)),"OK",NA()))</f>
        <v>#N/A</v>
      </c>
      <c r="C598" s="41" t="e">
        <f>IF(AND('DO NOT USE_Case Formulas'!A598,ISBLANK('Case Data Entry'!C598)),"Last Name is required",IF(NOT(ISBLANK('Case Data Entry'!C598)),"OK",NA()))</f>
        <v>#N/A</v>
      </c>
      <c r="D598" s="41" t="e">
        <f>IF(AND('DO NOT USE_Case Formulas'!A598,ISBLANK('Case Data Entry'!D598)),"Birthdate is required",IF(NOT(ISBLANK('Case Data Entry'!D598)),"OK",NA()))</f>
        <v>#N/A</v>
      </c>
      <c r="E598" s="41" t="e">
        <f>IF(AND('DO NOT USE_Case Formulas'!A598,ISBLANK('Case Data Entry'!E598)),"Mobile Phone is required",IF(NOT(ISBLANK('Case Data Entry'!E598)),IF(AND(ISNUMBER(VALUE('Case Data Entry'!E598)),LEFT('Case Data Entry'!E598,1)&lt;&gt;"1",LEN('Case Data Entry'!E598)=10),"OK","Phone number must be valid format"),NA()))</f>
        <v>#N/A</v>
      </c>
      <c r="F598" s="41" t="e">
        <f>IF(LEN('Case Data Entry'!F598)&gt;255,"Home Street Address must be less than 255 characters",IF('DO NOT USE_Case Formulas'!A598,"OK",NA()))</f>
        <v>#N/A</v>
      </c>
      <c r="G598" s="41" t="e">
        <f>IF(LEN('Case Data Entry'!G598)&gt;40,"City must be less than 40 characters",IF('DO NOT USE_Case Formulas'!A598,"OK",NA()))</f>
        <v>#N/A</v>
      </c>
      <c r="H598" s="41" t="e">
        <f>IF(AND(NOT(ISBLANK('Case Data Entry'!H598)),ISNA(VLOOKUP('Case Data Entry'!H598,'DO NOT USE_School Picklist'!$P$3:$P$52,1,FALSE))),"Please select a value from the drop-down menu",IF('DO NOT USE_Case Formulas'!A598,"OK",NA()))</f>
        <v>#N/A</v>
      </c>
      <c r="I598" s="41" t="e">
        <f>IF(AND('DO NOT USE_Case Formulas'!A598,ISBLANK('Case Data Entry'!I598)),"Zip is required",IF(ISBLANK('Case Data Entry'!I598),NA(),"OK"))</f>
        <v>#N/A</v>
      </c>
      <c r="J598" s="41" t="e">
        <f>IF(AND('DO NOT USE_Case Formulas'!A598,ISBLANK('Case Data Entry'!J598)),"Student or Staff? is required",IF(ISBLANK('Case Data Entry'!J598),NA(),IF(ISNA(VLOOKUP('Case Data Entry'!J598,'DO NOT USE_School Picklist'!$B$3:$B$6,1,FALSE)),"Please select a value from the drop-down menu","OK")))</f>
        <v>#N/A</v>
      </c>
      <c r="K598" s="41" t="e">
        <f>IF(AND('Case Data Entry'!J598='DO NOT USE_School Picklist'!$B$4,ISBLANK('Case Data Entry'!K598)),"Occupation/Job Title is required if Student or Staff? is Yes, staff/faculty or volunteer",IF('DO NOT USE_Case Formulas'!A598,"OK",NA()))</f>
        <v>#N/A</v>
      </c>
      <c r="L598" s="41" t="e">
        <f ca="1">IF('Case Data Entry'!L598&gt;'DO NOT USE_School Picklist'!$C$3,"Date last on school campus/facility cannot be a future date",IF('DO NOT USE_Case Formulas'!A598,IF(ISBLANK('Case Data Entry'!L598),"Date last on school campus/facility is required","OK"),NA()))</f>
        <v>#N/A</v>
      </c>
      <c r="M598" s="41" t="e">
        <f>IF(AND('DO NOT USE_Case Formulas'!A598,ISBLANK('Case Data Entry'!M598)),"Specific Place in the Location is required",IF(ISBLANK('Case Data Entry'!M598),NA(),"OK"))</f>
        <v>#N/A</v>
      </c>
      <c r="N598" s="41" t="e">
        <f>IF(LEN('Case Data Entry'!N598)&gt;50,"Parent/Guardian Name must be less than 50 characters",IF('DO NOT USE_Case Formulas'!A598,"OK",NA()))</f>
        <v>#N/A</v>
      </c>
      <c r="O598" s="41" t="e">
        <f>IF(NOT(ISBLANK('Case Data Entry'!O598)),IF(AND(ISNUMBER('Case Data Entry'!O598),LEFT('Case Data Entry'!O598,1)&lt;&gt;"1",LEN('Case Data Entry'!O598)=10),"OK","Phone number must be valid format"),IF('DO NOT USE_Case Formulas'!A598,"OK",NA()))</f>
        <v>#N/A</v>
      </c>
      <c r="P598" s="41" t="e">
        <f>IF(AND(NOT(ISBLANK('Case Data Entry'!P598)),ISNA(VLOOKUP('Case Data Entry'!P598,'DO NOT USE_School Picklist'!$E$3:$E$10,1,FALSE))),"Please select a value from the drop-down menu",IF('DO NOT USE_Case Formulas'!A598,"OK",NA()))</f>
        <v>#N/A</v>
      </c>
      <c r="Q598" s="41" t="e">
        <f>IF(AND(NOT(ISBLANK('Case Data Entry'!Q598)),ISNA(VLOOKUP('Case Data Entry'!Q598,'DO NOT USE_School Picklist'!$F$3:$F$16,1,FALSE))),"Please select a value from the drop-down menu",IF('DO NOT USE_Case Formulas'!A598,"OK",NA()))</f>
        <v>#N/A</v>
      </c>
      <c r="R598" s="41" t="e">
        <f>IF(LEN('Case Data Entry'!R598)&gt;100,"Classroom(s) must be less than 100 characters",IF('DO NOT USE_Case Formulas'!A598,"OK",NA()))</f>
        <v>#N/A</v>
      </c>
      <c r="S598" s="41" t="e">
        <f>IF(AND(NOT(ISBLANK('Case Data Entry'!S598)),ISNA(VLOOKUP('Case Data Entry'!S598,'DO NOT USE_School Picklist'!$S$3:$S$12,1,FALSE))),"Please select a value from the drop-down menu",IF('DO NOT USE_Case Formulas'!A598,"OK",NA()))</f>
        <v>#N/A</v>
      </c>
      <c r="T598" s="41" t="e">
        <f>IF(AND(NOT(ISBLANK('Case Data Entry'!T598)),ISNA(VLOOKUP('Case Data Entry'!T598,'DO NOT USE_School Picklist'!$S$3:$S$12,1,FALSE))),"Please select a value from the drop-down menu",IF('DO NOT USE_Case Formulas'!A598,"OK",NA()))</f>
        <v>#N/A</v>
      </c>
      <c r="U598" s="41" t="e">
        <f>IF(LEN('Case Data Entry'!U598)&gt;80,"Name of Education Group must be less than 80 characters",IF('DO NOT USE_Case Formulas'!A598,"OK",NA()))</f>
        <v>#N/A</v>
      </c>
      <c r="V598" s="41" t="e">
        <f>IF(AND(NOT(ISBLANK('Case Data Entry'!V598)),ISNA(VLOOKUP('Case Data Entry'!V598,'DO NOT USE_School Picklist'!$K$3:$K$6,1,FALSE))),"Please select a value from the drop-down menu",IF('DO NOT USE_Case Formulas'!A598,"OK",NA()))</f>
        <v>#N/A</v>
      </c>
      <c r="W598" s="41" t="e">
        <f>IF(AND('DO NOT USE_Case Formulas'!A598,ISBLANK('Case Data Entry'!W598)),"Has this person had symptoms? is required",IF(AND(NOT(ISBLANK('Case Data Entry'!W598)),ISNA(VLOOKUP('Case Data Entry'!W598,'DO NOT USE_School Picklist'!$D$3:$D$5,1,FALSE))),"Please select a value from the drop-down menu",IF(NOT(ISBLANK('Case Data Entry'!W598)),"OK",NA())))</f>
        <v>#N/A</v>
      </c>
      <c r="X598" s="41" t="e">
        <f>IF(AND('Case Data Entry'!W598='DO NOT USE_School Picklist'!$D$3,ISBLANK('Case Data Entry'!X598)),"Symptom Onset Date is required if Ever Symptomatic is Yes",IF('DO NOT USE_Case Formulas'!A598,"OK",NA()))</f>
        <v>#N/A</v>
      </c>
      <c r="Y598" s="41"/>
      <c r="Z598" s="41" t="e">
        <f ca="1">IF(AND('DO NOT USE_Case Formulas'!A598,ISBLANK('Case Data Entry'!Z598)),"Lab Result Test Date is required",IF('Case Data Entry'!Z598&gt;'DO NOT USE_School Picklist'!$C$3,"Test Date cannot be a future date",IF(NOT(ISBLANK('Case Data Entry'!Z598)),"OK",NA())))</f>
        <v>#N/A</v>
      </c>
      <c r="AA598" s="41" t="e">
        <f>IF(AND(NOT(ISBLANK('Case Data Entry'!AA598)),ISNA(VLOOKUP('Case Data Entry'!AA598,'DO NOT USE_School Picklist'!$R$3:$R$7,1,FALSE))),"Please select a value from the drop-down menu",IF('DO NOT USE_Case Formulas'!A598,"OK",NA()))</f>
        <v>#N/A</v>
      </c>
      <c r="AB598" s="41" t="e">
        <f>IF(AND(NOT(ISBLANK('Case Data Entry'!AB598)),ISNA(VLOOKUP('Case Data Entry'!AB598,'DO NOT USE_School Picklist'!$Q$3:$Q$8,1,FALSE))),"Please select a value from the drop-down menu",IF('DO NOT USE_Case Formulas'!A598,"OK",NA()))</f>
        <v>#N/A</v>
      </c>
    </row>
    <row r="599" spans="1:28" x14ac:dyDescent="0.25">
      <c r="A599" s="40" t="e">
        <f>IF('DO NOT USE_Case Formulas'!A599,IF('DO NOT USE_Case Formulas'!B599,"Not all required fields are completed","OK"),NA())</f>
        <v>#N/A</v>
      </c>
      <c r="B599" s="41" t="e">
        <f>IF(AND('DO NOT USE_Case Formulas'!A599,ISBLANK('Case Data Entry'!B599)),"First Name is required",IF(NOT(ISBLANK('Case Data Entry'!B599)),"OK",NA()))</f>
        <v>#N/A</v>
      </c>
      <c r="C599" s="41" t="e">
        <f>IF(AND('DO NOT USE_Case Formulas'!A599,ISBLANK('Case Data Entry'!C599)),"Last Name is required",IF(NOT(ISBLANK('Case Data Entry'!C599)),"OK",NA()))</f>
        <v>#N/A</v>
      </c>
      <c r="D599" s="41" t="e">
        <f>IF(AND('DO NOT USE_Case Formulas'!A599,ISBLANK('Case Data Entry'!D599)),"Birthdate is required",IF(NOT(ISBLANK('Case Data Entry'!D599)),"OK",NA()))</f>
        <v>#N/A</v>
      </c>
      <c r="E599" s="41" t="e">
        <f>IF(AND('DO NOT USE_Case Formulas'!A599,ISBLANK('Case Data Entry'!E599)),"Mobile Phone is required",IF(NOT(ISBLANK('Case Data Entry'!E599)),IF(AND(ISNUMBER(VALUE('Case Data Entry'!E599)),LEFT('Case Data Entry'!E599,1)&lt;&gt;"1",LEN('Case Data Entry'!E599)=10),"OK","Phone number must be valid format"),NA()))</f>
        <v>#N/A</v>
      </c>
      <c r="F599" s="41" t="e">
        <f>IF(LEN('Case Data Entry'!F599)&gt;255,"Home Street Address must be less than 255 characters",IF('DO NOT USE_Case Formulas'!A599,"OK",NA()))</f>
        <v>#N/A</v>
      </c>
      <c r="G599" s="41" t="e">
        <f>IF(LEN('Case Data Entry'!G599)&gt;40,"City must be less than 40 characters",IF('DO NOT USE_Case Formulas'!A599,"OK",NA()))</f>
        <v>#N/A</v>
      </c>
      <c r="H599" s="41" t="e">
        <f>IF(AND(NOT(ISBLANK('Case Data Entry'!H599)),ISNA(VLOOKUP('Case Data Entry'!H599,'DO NOT USE_School Picklist'!$P$3:$P$52,1,FALSE))),"Please select a value from the drop-down menu",IF('DO NOT USE_Case Formulas'!A599,"OK",NA()))</f>
        <v>#N/A</v>
      </c>
      <c r="I599" s="41" t="e">
        <f>IF(AND('DO NOT USE_Case Formulas'!A599,ISBLANK('Case Data Entry'!I599)),"Zip is required",IF(ISBLANK('Case Data Entry'!I599),NA(),"OK"))</f>
        <v>#N/A</v>
      </c>
      <c r="J599" s="41" t="e">
        <f>IF(AND('DO NOT USE_Case Formulas'!A599,ISBLANK('Case Data Entry'!J599)),"Student or Staff? is required",IF(ISBLANK('Case Data Entry'!J599),NA(),IF(ISNA(VLOOKUP('Case Data Entry'!J599,'DO NOT USE_School Picklist'!$B$3:$B$6,1,FALSE)),"Please select a value from the drop-down menu","OK")))</f>
        <v>#N/A</v>
      </c>
      <c r="K599" s="41" t="e">
        <f>IF(AND('Case Data Entry'!J599='DO NOT USE_School Picklist'!$B$4,ISBLANK('Case Data Entry'!K599)),"Occupation/Job Title is required if Student or Staff? is Yes, staff/faculty or volunteer",IF('DO NOT USE_Case Formulas'!A599,"OK",NA()))</f>
        <v>#N/A</v>
      </c>
      <c r="L599" s="41" t="e">
        <f ca="1">IF('Case Data Entry'!L599&gt;'DO NOT USE_School Picklist'!$C$3,"Date last on school campus/facility cannot be a future date",IF('DO NOT USE_Case Formulas'!A599,IF(ISBLANK('Case Data Entry'!L599),"Date last on school campus/facility is required","OK"),NA()))</f>
        <v>#N/A</v>
      </c>
      <c r="M599" s="41" t="e">
        <f>IF(AND('DO NOT USE_Case Formulas'!A599,ISBLANK('Case Data Entry'!M599)),"Specific Place in the Location is required",IF(ISBLANK('Case Data Entry'!M599),NA(),"OK"))</f>
        <v>#N/A</v>
      </c>
      <c r="N599" s="41" t="e">
        <f>IF(LEN('Case Data Entry'!N599)&gt;50,"Parent/Guardian Name must be less than 50 characters",IF('DO NOT USE_Case Formulas'!A599,"OK",NA()))</f>
        <v>#N/A</v>
      </c>
      <c r="O599" s="41" t="e">
        <f>IF(NOT(ISBLANK('Case Data Entry'!O599)),IF(AND(ISNUMBER('Case Data Entry'!O599),LEFT('Case Data Entry'!O599,1)&lt;&gt;"1",LEN('Case Data Entry'!O599)=10),"OK","Phone number must be valid format"),IF('DO NOT USE_Case Formulas'!A599,"OK",NA()))</f>
        <v>#N/A</v>
      </c>
      <c r="P599" s="41" t="e">
        <f>IF(AND(NOT(ISBLANK('Case Data Entry'!P599)),ISNA(VLOOKUP('Case Data Entry'!P599,'DO NOT USE_School Picklist'!$E$3:$E$10,1,FALSE))),"Please select a value from the drop-down menu",IF('DO NOT USE_Case Formulas'!A599,"OK",NA()))</f>
        <v>#N/A</v>
      </c>
      <c r="Q599" s="41" t="e">
        <f>IF(AND(NOT(ISBLANK('Case Data Entry'!Q599)),ISNA(VLOOKUP('Case Data Entry'!Q599,'DO NOT USE_School Picklist'!$F$3:$F$16,1,FALSE))),"Please select a value from the drop-down menu",IF('DO NOT USE_Case Formulas'!A599,"OK",NA()))</f>
        <v>#N/A</v>
      </c>
      <c r="R599" s="41" t="e">
        <f>IF(LEN('Case Data Entry'!R599)&gt;100,"Classroom(s) must be less than 100 characters",IF('DO NOT USE_Case Formulas'!A599,"OK",NA()))</f>
        <v>#N/A</v>
      </c>
      <c r="S599" s="41" t="e">
        <f>IF(AND(NOT(ISBLANK('Case Data Entry'!S599)),ISNA(VLOOKUP('Case Data Entry'!S599,'DO NOT USE_School Picklist'!$S$3:$S$12,1,FALSE))),"Please select a value from the drop-down menu",IF('DO NOT USE_Case Formulas'!A599,"OK",NA()))</f>
        <v>#N/A</v>
      </c>
      <c r="T599" s="41" t="e">
        <f>IF(AND(NOT(ISBLANK('Case Data Entry'!T599)),ISNA(VLOOKUP('Case Data Entry'!T599,'DO NOT USE_School Picklist'!$S$3:$S$12,1,FALSE))),"Please select a value from the drop-down menu",IF('DO NOT USE_Case Formulas'!A599,"OK",NA()))</f>
        <v>#N/A</v>
      </c>
      <c r="U599" s="41" t="e">
        <f>IF(LEN('Case Data Entry'!U599)&gt;80,"Name of Education Group must be less than 80 characters",IF('DO NOT USE_Case Formulas'!A599,"OK",NA()))</f>
        <v>#N/A</v>
      </c>
      <c r="V599" s="41" t="e">
        <f>IF(AND(NOT(ISBLANK('Case Data Entry'!V599)),ISNA(VLOOKUP('Case Data Entry'!V599,'DO NOT USE_School Picklist'!$K$3:$K$6,1,FALSE))),"Please select a value from the drop-down menu",IF('DO NOT USE_Case Formulas'!A599,"OK",NA()))</f>
        <v>#N/A</v>
      </c>
      <c r="W599" s="41" t="e">
        <f>IF(AND('DO NOT USE_Case Formulas'!A599,ISBLANK('Case Data Entry'!W599)),"Has this person had symptoms? is required",IF(AND(NOT(ISBLANK('Case Data Entry'!W599)),ISNA(VLOOKUP('Case Data Entry'!W599,'DO NOT USE_School Picklist'!$D$3:$D$5,1,FALSE))),"Please select a value from the drop-down menu",IF(NOT(ISBLANK('Case Data Entry'!W599)),"OK",NA())))</f>
        <v>#N/A</v>
      </c>
      <c r="X599" s="41" t="e">
        <f>IF(AND('Case Data Entry'!W599='DO NOT USE_School Picklist'!$D$3,ISBLANK('Case Data Entry'!X599)),"Symptom Onset Date is required if Ever Symptomatic is Yes",IF('DO NOT USE_Case Formulas'!A599,"OK",NA()))</f>
        <v>#N/A</v>
      </c>
      <c r="Y599" s="41"/>
      <c r="Z599" s="41" t="e">
        <f ca="1">IF(AND('DO NOT USE_Case Formulas'!A599,ISBLANK('Case Data Entry'!Z599)),"Lab Result Test Date is required",IF('Case Data Entry'!Z599&gt;'DO NOT USE_School Picklist'!$C$3,"Test Date cannot be a future date",IF(NOT(ISBLANK('Case Data Entry'!Z599)),"OK",NA())))</f>
        <v>#N/A</v>
      </c>
      <c r="AA599" s="41" t="e">
        <f>IF(AND(NOT(ISBLANK('Case Data Entry'!AA599)),ISNA(VLOOKUP('Case Data Entry'!AA599,'DO NOT USE_School Picklist'!$R$3:$R$7,1,FALSE))),"Please select a value from the drop-down menu",IF('DO NOT USE_Case Formulas'!A599,"OK",NA()))</f>
        <v>#N/A</v>
      </c>
      <c r="AB599" s="41" t="e">
        <f>IF(AND(NOT(ISBLANK('Case Data Entry'!AB599)),ISNA(VLOOKUP('Case Data Entry'!AB599,'DO NOT USE_School Picklist'!$Q$3:$Q$8,1,FALSE))),"Please select a value from the drop-down menu",IF('DO NOT USE_Case Formulas'!A599,"OK",NA()))</f>
        <v>#N/A</v>
      </c>
    </row>
    <row r="600" spans="1:28" x14ac:dyDescent="0.25">
      <c r="A600" s="40" t="e">
        <f>IF('DO NOT USE_Case Formulas'!A600,IF('DO NOT USE_Case Formulas'!B600,"Not all required fields are completed","OK"),NA())</f>
        <v>#N/A</v>
      </c>
      <c r="B600" s="41" t="e">
        <f>IF(AND('DO NOT USE_Case Formulas'!A600,ISBLANK('Case Data Entry'!B600)),"First Name is required",IF(NOT(ISBLANK('Case Data Entry'!B600)),"OK",NA()))</f>
        <v>#N/A</v>
      </c>
      <c r="C600" s="41" t="e">
        <f>IF(AND('DO NOT USE_Case Formulas'!A600,ISBLANK('Case Data Entry'!C600)),"Last Name is required",IF(NOT(ISBLANK('Case Data Entry'!C600)),"OK",NA()))</f>
        <v>#N/A</v>
      </c>
      <c r="D600" s="41" t="e">
        <f>IF(AND('DO NOT USE_Case Formulas'!A600,ISBLANK('Case Data Entry'!D600)),"Birthdate is required",IF(NOT(ISBLANK('Case Data Entry'!D600)),"OK",NA()))</f>
        <v>#N/A</v>
      </c>
      <c r="E600" s="41" t="e">
        <f>IF(AND('DO NOT USE_Case Formulas'!A600,ISBLANK('Case Data Entry'!E600)),"Mobile Phone is required",IF(NOT(ISBLANK('Case Data Entry'!E600)),IF(AND(ISNUMBER(VALUE('Case Data Entry'!E600)),LEFT('Case Data Entry'!E600,1)&lt;&gt;"1",LEN('Case Data Entry'!E600)=10),"OK","Phone number must be valid format"),NA()))</f>
        <v>#N/A</v>
      </c>
      <c r="F600" s="41" t="e">
        <f>IF(LEN('Case Data Entry'!F600)&gt;255,"Home Street Address must be less than 255 characters",IF('DO NOT USE_Case Formulas'!A600,"OK",NA()))</f>
        <v>#N/A</v>
      </c>
      <c r="G600" s="41" t="e">
        <f>IF(LEN('Case Data Entry'!G600)&gt;40,"City must be less than 40 characters",IF('DO NOT USE_Case Formulas'!A600,"OK",NA()))</f>
        <v>#N/A</v>
      </c>
      <c r="H600" s="41" t="e">
        <f>IF(AND(NOT(ISBLANK('Case Data Entry'!H600)),ISNA(VLOOKUP('Case Data Entry'!H600,'DO NOT USE_School Picklist'!$P$3:$P$52,1,FALSE))),"Please select a value from the drop-down menu",IF('DO NOT USE_Case Formulas'!A600,"OK",NA()))</f>
        <v>#N/A</v>
      </c>
      <c r="I600" s="41" t="e">
        <f>IF(AND('DO NOT USE_Case Formulas'!A600,ISBLANK('Case Data Entry'!I600)),"Zip is required",IF(ISBLANK('Case Data Entry'!I600),NA(),"OK"))</f>
        <v>#N/A</v>
      </c>
      <c r="J600" s="41" t="e">
        <f>IF(AND('DO NOT USE_Case Formulas'!A600,ISBLANK('Case Data Entry'!J600)),"Student or Staff? is required",IF(ISBLANK('Case Data Entry'!J600),NA(),IF(ISNA(VLOOKUP('Case Data Entry'!J600,'DO NOT USE_School Picklist'!$B$3:$B$6,1,FALSE)),"Please select a value from the drop-down menu","OK")))</f>
        <v>#N/A</v>
      </c>
      <c r="K600" s="41" t="e">
        <f>IF(AND('Case Data Entry'!J600='DO NOT USE_School Picklist'!$B$4,ISBLANK('Case Data Entry'!K600)),"Occupation/Job Title is required if Student or Staff? is Yes, staff/faculty or volunteer",IF('DO NOT USE_Case Formulas'!A600,"OK",NA()))</f>
        <v>#N/A</v>
      </c>
      <c r="L600" s="41" t="e">
        <f ca="1">IF('Case Data Entry'!L600&gt;'DO NOT USE_School Picklist'!$C$3,"Date last on school campus/facility cannot be a future date",IF('DO NOT USE_Case Formulas'!A600,IF(ISBLANK('Case Data Entry'!L600),"Date last on school campus/facility is required","OK"),NA()))</f>
        <v>#N/A</v>
      </c>
      <c r="M600" s="41" t="e">
        <f>IF(AND('DO NOT USE_Case Formulas'!A600,ISBLANK('Case Data Entry'!M600)),"Specific Place in the Location is required",IF(ISBLANK('Case Data Entry'!M600),NA(),"OK"))</f>
        <v>#N/A</v>
      </c>
      <c r="N600" s="41" t="e">
        <f>IF(LEN('Case Data Entry'!N600)&gt;50,"Parent/Guardian Name must be less than 50 characters",IF('DO NOT USE_Case Formulas'!A600,"OK",NA()))</f>
        <v>#N/A</v>
      </c>
      <c r="O600" s="41" t="e">
        <f>IF(NOT(ISBLANK('Case Data Entry'!O600)),IF(AND(ISNUMBER('Case Data Entry'!O600),LEFT('Case Data Entry'!O600,1)&lt;&gt;"1",LEN('Case Data Entry'!O600)=10),"OK","Phone number must be valid format"),IF('DO NOT USE_Case Formulas'!A600,"OK",NA()))</f>
        <v>#N/A</v>
      </c>
      <c r="P600" s="41" t="e">
        <f>IF(AND(NOT(ISBLANK('Case Data Entry'!P600)),ISNA(VLOOKUP('Case Data Entry'!P600,'DO NOT USE_School Picklist'!$E$3:$E$10,1,FALSE))),"Please select a value from the drop-down menu",IF('DO NOT USE_Case Formulas'!A600,"OK",NA()))</f>
        <v>#N/A</v>
      </c>
      <c r="Q600" s="41" t="e">
        <f>IF(AND(NOT(ISBLANK('Case Data Entry'!Q600)),ISNA(VLOOKUP('Case Data Entry'!Q600,'DO NOT USE_School Picklist'!$F$3:$F$16,1,FALSE))),"Please select a value from the drop-down menu",IF('DO NOT USE_Case Formulas'!A600,"OK",NA()))</f>
        <v>#N/A</v>
      </c>
      <c r="R600" s="41" t="e">
        <f>IF(LEN('Case Data Entry'!R600)&gt;100,"Classroom(s) must be less than 100 characters",IF('DO NOT USE_Case Formulas'!A600,"OK",NA()))</f>
        <v>#N/A</v>
      </c>
      <c r="S600" s="41" t="e">
        <f>IF(AND(NOT(ISBLANK('Case Data Entry'!S600)),ISNA(VLOOKUP('Case Data Entry'!S600,'DO NOT USE_School Picklist'!$S$3:$S$12,1,FALSE))),"Please select a value from the drop-down menu",IF('DO NOT USE_Case Formulas'!A600,"OK",NA()))</f>
        <v>#N/A</v>
      </c>
      <c r="T600" s="41" t="e">
        <f>IF(AND(NOT(ISBLANK('Case Data Entry'!T600)),ISNA(VLOOKUP('Case Data Entry'!T600,'DO NOT USE_School Picklist'!$S$3:$S$12,1,FALSE))),"Please select a value from the drop-down menu",IF('DO NOT USE_Case Formulas'!A600,"OK",NA()))</f>
        <v>#N/A</v>
      </c>
      <c r="U600" s="41" t="e">
        <f>IF(LEN('Case Data Entry'!U600)&gt;80,"Name of Education Group must be less than 80 characters",IF('DO NOT USE_Case Formulas'!A600,"OK",NA()))</f>
        <v>#N/A</v>
      </c>
      <c r="V600" s="41" t="e">
        <f>IF(AND(NOT(ISBLANK('Case Data Entry'!V600)),ISNA(VLOOKUP('Case Data Entry'!V600,'DO NOT USE_School Picklist'!$K$3:$K$6,1,FALSE))),"Please select a value from the drop-down menu",IF('DO NOT USE_Case Formulas'!A600,"OK",NA()))</f>
        <v>#N/A</v>
      </c>
      <c r="W600" s="41" t="e">
        <f>IF(AND('DO NOT USE_Case Formulas'!A600,ISBLANK('Case Data Entry'!W600)),"Has this person had symptoms? is required",IF(AND(NOT(ISBLANK('Case Data Entry'!W600)),ISNA(VLOOKUP('Case Data Entry'!W600,'DO NOT USE_School Picklist'!$D$3:$D$5,1,FALSE))),"Please select a value from the drop-down menu",IF(NOT(ISBLANK('Case Data Entry'!W600)),"OK",NA())))</f>
        <v>#N/A</v>
      </c>
      <c r="X600" s="41" t="e">
        <f>IF(AND('Case Data Entry'!W600='DO NOT USE_School Picklist'!$D$3,ISBLANK('Case Data Entry'!X600)),"Symptom Onset Date is required if Ever Symptomatic is Yes",IF('DO NOT USE_Case Formulas'!A600,"OK",NA()))</f>
        <v>#N/A</v>
      </c>
      <c r="Y600" s="41"/>
      <c r="Z600" s="41" t="e">
        <f ca="1">IF(AND('DO NOT USE_Case Formulas'!A600,ISBLANK('Case Data Entry'!Z600)),"Lab Result Test Date is required",IF('Case Data Entry'!Z600&gt;'DO NOT USE_School Picklist'!$C$3,"Test Date cannot be a future date",IF(NOT(ISBLANK('Case Data Entry'!Z600)),"OK",NA())))</f>
        <v>#N/A</v>
      </c>
      <c r="AA600" s="41" t="e">
        <f>IF(AND(NOT(ISBLANK('Case Data Entry'!AA600)),ISNA(VLOOKUP('Case Data Entry'!AA600,'DO NOT USE_School Picklist'!$R$3:$R$7,1,FALSE))),"Please select a value from the drop-down menu",IF('DO NOT USE_Case Formulas'!A600,"OK",NA()))</f>
        <v>#N/A</v>
      </c>
      <c r="AB600" s="41" t="e">
        <f>IF(AND(NOT(ISBLANK('Case Data Entry'!AB600)),ISNA(VLOOKUP('Case Data Entry'!AB600,'DO NOT USE_School Picklist'!$Q$3:$Q$8,1,FALSE))),"Please select a value from the drop-down menu",IF('DO NOT USE_Case Formulas'!A600,"OK",NA()))</f>
        <v>#N/A</v>
      </c>
    </row>
    <row r="601" spans="1:28" x14ac:dyDescent="0.25">
      <c r="A601" s="40" t="e">
        <f>IF('DO NOT USE_Case Formulas'!A601,IF('DO NOT USE_Case Formulas'!B601,"Not all required fields are completed","OK"),NA())</f>
        <v>#N/A</v>
      </c>
      <c r="B601" s="41" t="e">
        <f>IF(AND('DO NOT USE_Case Formulas'!A601,ISBLANK('Case Data Entry'!B601)),"First Name is required",IF(NOT(ISBLANK('Case Data Entry'!B601)),"OK",NA()))</f>
        <v>#N/A</v>
      </c>
      <c r="C601" s="41" t="e">
        <f>IF(AND('DO NOT USE_Case Formulas'!A601,ISBLANK('Case Data Entry'!C601)),"Last Name is required",IF(NOT(ISBLANK('Case Data Entry'!C601)),"OK",NA()))</f>
        <v>#N/A</v>
      </c>
      <c r="D601" s="41" t="e">
        <f>IF(AND('DO NOT USE_Case Formulas'!A601,ISBLANK('Case Data Entry'!D601)),"Birthdate is required",IF(NOT(ISBLANK('Case Data Entry'!D601)),"OK",NA()))</f>
        <v>#N/A</v>
      </c>
      <c r="E601" s="41" t="e">
        <f>IF(AND('DO NOT USE_Case Formulas'!A601,ISBLANK('Case Data Entry'!E601)),"Mobile Phone is required",IF(NOT(ISBLANK('Case Data Entry'!E601)),IF(AND(ISNUMBER(VALUE('Case Data Entry'!E601)),LEFT('Case Data Entry'!E601,1)&lt;&gt;"1",LEN('Case Data Entry'!E601)=10),"OK","Phone number must be valid format"),NA()))</f>
        <v>#N/A</v>
      </c>
      <c r="F601" s="41" t="e">
        <f>IF(LEN('Case Data Entry'!F601)&gt;255,"Home Street Address must be less than 255 characters",IF('DO NOT USE_Case Formulas'!A601,"OK",NA()))</f>
        <v>#N/A</v>
      </c>
      <c r="G601" s="41" t="e">
        <f>IF(LEN('Case Data Entry'!G601)&gt;40,"City must be less than 40 characters",IF('DO NOT USE_Case Formulas'!A601,"OK",NA()))</f>
        <v>#N/A</v>
      </c>
      <c r="H601" s="41" t="e">
        <f>IF(AND(NOT(ISBLANK('Case Data Entry'!H601)),ISNA(VLOOKUP('Case Data Entry'!H601,'DO NOT USE_School Picklist'!$P$3:$P$52,1,FALSE))),"Please select a value from the drop-down menu",IF('DO NOT USE_Case Formulas'!A601,"OK",NA()))</f>
        <v>#N/A</v>
      </c>
      <c r="I601" s="41" t="e">
        <f>IF(AND('DO NOT USE_Case Formulas'!A601,ISBLANK('Case Data Entry'!I601)),"Zip is required",IF(ISBLANK('Case Data Entry'!I601),NA(),"OK"))</f>
        <v>#N/A</v>
      </c>
      <c r="J601" s="41" t="e">
        <f>IF(AND('DO NOT USE_Case Formulas'!A601,ISBLANK('Case Data Entry'!J601)),"Student or Staff? is required",IF(ISBLANK('Case Data Entry'!J601),NA(),IF(ISNA(VLOOKUP('Case Data Entry'!J601,'DO NOT USE_School Picklist'!$B$3:$B$6,1,FALSE)),"Please select a value from the drop-down menu","OK")))</f>
        <v>#N/A</v>
      </c>
      <c r="K601" s="41" t="e">
        <f>IF(AND('Case Data Entry'!J601='DO NOT USE_School Picklist'!$B$4,ISBLANK('Case Data Entry'!K601)),"Occupation/Job Title is required if Student or Staff? is Yes, staff/faculty or volunteer",IF('DO NOT USE_Case Formulas'!A601,"OK",NA()))</f>
        <v>#N/A</v>
      </c>
      <c r="L601" s="41" t="e">
        <f ca="1">IF('Case Data Entry'!L601&gt;'DO NOT USE_School Picklist'!$C$3,"Date last on school campus/facility cannot be a future date",IF('DO NOT USE_Case Formulas'!A601,IF(ISBLANK('Case Data Entry'!L601),"Date last on school campus/facility is required","OK"),NA()))</f>
        <v>#N/A</v>
      </c>
      <c r="M601" s="41" t="e">
        <f>IF(AND('DO NOT USE_Case Formulas'!A601,ISBLANK('Case Data Entry'!M601)),"Specific Place in the Location is required",IF(ISBLANK('Case Data Entry'!M601),NA(),"OK"))</f>
        <v>#N/A</v>
      </c>
      <c r="N601" s="41" t="e">
        <f>IF(LEN('Case Data Entry'!N601)&gt;50,"Parent/Guardian Name must be less than 50 characters",IF('DO NOT USE_Case Formulas'!A601,"OK",NA()))</f>
        <v>#N/A</v>
      </c>
      <c r="O601" s="41" t="e">
        <f>IF(NOT(ISBLANK('Case Data Entry'!O601)),IF(AND(ISNUMBER('Case Data Entry'!O601),LEFT('Case Data Entry'!O601,1)&lt;&gt;"1",LEN('Case Data Entry'!O601)=10),"OK","Phone number must be valid format"),IF('DO NOT USE_Case Formulas'!A601,"OK",NA()))</f>
        <v>#N/A</v>
      </c>
      <c r="P601" s="41" t="e">
        <f>IF(AND(NOT(ISBLANK('Case Data Entry'!P601)),ISNA(VLOOKUP('Case Data Entry'!P601,'DO NOT USE_School Picklist'!$E$3:$E$10,1,FALSE))),"Please select a value from the drop-down menu",IF('DO NOT USE_Case Formulas'!A601,"OK",NA()))</f>
        <v>#N/A</v>
      </c>
      <c r="Q601" s="41" t="e">
        <f>IF(AND(NOT(ISBLANK('Case Data Entry'!Q601)),ISNA(VLOOKUP('Case Data Entry'!Q601,'DO NOT USE_School Picklist'!$F$3:$F$16,1,FALSE))),"Please select a value from the drop-down menu",IF('DO NOT USE_Case Formulas'!A601,"OK",NA()))</f>
        <v>#N/A</v>
      </c>
      <c r="R601" s="41" t="e">
        <f>IF(LEN('Case Data Entry'!R601)&gt;100,"Classroom(s) must be less than 100 characters",IF('DO NOT USE_Case Formulas'!A601,"OK",NA()))</f>
        <v>#N/A</v>
      </c>
      <c r="S601" s="41" t="e">
        <f>IF(AND(NOT(ISBLANK('Case Data Entry'!S601)),ISNA(VLOOKUP('Case Data Entry'!S601,'DO NOT USE_School Picklist'!$S$3:$S$12,1,FALSE))),"Please select a value from the drop-down menu",IF('DO NOT USE_Case Formulas'!A601,"OK",NA()))</f>
        <v>#N/A</v>
      </c>
      <c r="T601" s="41" t="e">
        <f>IF(AND(NOT(ISBLANK('Case Data Entry'!T601)),ISNA(VLOOKUP('Case Data Entry'!T601,'DO NOT USE_School Picklist'!$S$3:$S$12,1,FALSE))),"Please select a value from the drop-down menu",IF('DO NOT USE_Case Formulas'!A601,"OK",NA()))</f>
        <v>#N/A</v>
      </c>
      <c r="U601" s="41" t="e">
        <f>IF(LEN('Case Data Entry'!U601)&gt;80,"Name of Education Group must be less than 80 characters",IF('DO NOT USE_Case Formulas'!A601,"OK",NA()))</f>
        <v>#N/A</v>
      </c>
      <c r="V601" s="41" t="e">
        <f>IF(AND(NOT(ISBLANK('Case Data Entry'!V601)),ISNA(VLOOKUP('Case Data Entry'!V601,'DO NOT USE_School Picklist'!$K$3:$K$6,1,FALSE))),"Please select a value from the drop-down menu",IF('DO NOT USE_Case Formulas'!A601,"OK",NA()))</f>
        <v>#N/A</v>
      </c>
      <c r="W601" s="41" t="e">
        <f>IF(AND('DO NOT USE_Case Formulas'!A601,ISBLANK('Case Data Entry'!W601)),"Has this person had symptoms? is required",IF(AND(NOT(ISBLANK('Case Data Entry'!W601)),ISNA(VLOOKUP('Case Data Entry'!W601,'DO NOT USE_School Picklist'!$D$3:$D$5,1,FALSE))),"Please select a value from the drop-down menu",IF(NOT(ISBLANK('Case Data Entry'!W601)),"OK",NA())))</f>
        <v>#N/A</v>
      </c>
      <c r="X601" s="41" t="e">
        <f>IF(AND('Case Data Entry'!W601='DO NOT USE_School Picklist'!$D$3,ISBLANK('Case Data Entry'!X601)),"Symptom Onset Date is required if Ever Symptomatic is Yes",IF('DO NOT USE_Case Formulas'!A601,"OK",NA()))</f>
        <v>#N/A</v>
      </c>
      <c r="Y601" s="41"/>
      <c r="Z601" s="41" t="e">
        <f ca="1">IF(AND('DO NOT USE_Case Formulas'!A601,ISBLANK('Case Data Entry'!Z601)),"Lab Result Test Date is required",IF('Case Data Entry'!Z601&gt;'DO NOT USE_School Picklist'!$C$3,"Test Date cannot be a future date",IF(NOT(ISBLANK('Case Data Entry'!Z601)),"OK",NA())))</f>
        <v>#N/A</v>
      </c>
      <c r="AA601" s="41" t="e">
        <f>IF(AND(NOT(ISBLANK('Case Data Entry'!AA601)),ISNA(VLOOKUP('Case Data Entry'!AA601,'DO NOT USE_School Picklist'!$R$3:$R$7,1,FALSE))),"Please select a value from the drop-down menu",IF('DO NOT USE_Case Formulas'!A601,"OK",NA()))</f>
        <v>#N/A</v>
      </c>
      <c r="AB601" s="41" t="e">
        <f>IF(AND(NOT(ISBLANK('Case Data Entry'!AB601)),ISNA(VLOOKUP('Case Data Entry'!AB601,'DO NOT USE_School Picklist'!$Q$3:$Q$8,1,FALSE))),"Please select a value from the drop-down menu",IF('DO NOT USE_Case Formulas'!A601,"OK",NA()))</f>
        <v>#N/A</v>
      </c>
    </row>
    <row r="602" spans="1:28" x14ac:dyDescent="0.25">
      <c r="A602" s="40" t="e">
        <f>IF('DO NOT USE_Case Formulas'!A602,IF('DO NOT USE_Case Formulas'!B602,"Not all required fields are completed","OK"),NA())</f>
        <v>#N/A</v>
      </c>
      <c r="B602" s="41" t="e">
        <f>IF(AND('DO NOT USE_Case Formulas'!A602,ISBLANK('Case Data Entry'!B602)),"First Name is required",IF(NOT(ISBLANK('Case Data Entry'!B602)),"OK",NA()))</f>
        <v>#N/A</v>
      </c>
      <c r="C602" s="41" t="e">
        <f>IF(AND('DO NOT USE_Case Formulas'!A602,ISBLANK('Case Data Entry'!C602)),"Last Name is required",IF(NOT(ISBLANK('Case Data Entry'!C602)),"OK",NA()))</f>
        <v>#N/A</v>
      </c>
      <c r="D602" s="41" t="e">
        <f>IF(AND('DO NOT USE_Case Formulas'!A602,ISBLANK('Case Data Entry'!D602)),"Birthdate is required",IF(NOT(ISBLANK('Case Data Entry'!D602)),"OK",NA()))</f>
        <v>#N/A</v>
      </c>
      <c r="E602" s="41" t="e">
        <f>IF(AND('DO NOT USE_Case Formulas'!A602,ISBLANK('Case Data Entry'!E602)),"Mobile Phone is required",IF(NOT(ISBLANK('Case Data Entry'!E602)),IF(AND(ISNUMBER(VALUE('Case Data Entry'!E602)),LEFT('Case Data Entry'!E602,1)&lt;&gt;"1",LEN('Case Data Entry'!E602)=10),"OK","Phone number must be valid format"),NA()))</f>
        <v>#N/A</v>
      </c>
      <c r="F602" s="41" t="e">
        <f>IF(LEN('Case Data Entry'!F602)&gt;255,"Home Street Address must be less than 255 characters",IF('DO NOT USE_Case Formulas'!A602,"OK",NA()))</f>
        <v>#N/A</v>
      </c>
      <c r="G602" s="41" t="e">
        <f>IF(LEN('Case Data Entry'!G602)&gt;40,"City must be less than 40 characters",IF('DO NOT USE_Case Formulas'!A602,"OK",NA()))</f>
        <v>#N/A</v>
      </c>
      <c r="H602" s="41" t="e">
        <f>IF(AND(NOT(ISBLANK('Case Data Entry'!H602)),ISNA(VLOOKUP('Case Data Entry'!H602,'DO NOT USE_School Picklist'!$P$3:$P$52,1,FALSE))),"Please select a value from the drop-down menu",IF('DO NOT USE_Case Formulas'!A602,"OK",NA()))</f>
        <v>#N/A</v>
      </c>
      <c r="I602" s="41" t="e">
        <f>IF(AND('DO NOT USE_Case Formulas'!A602,ISBLANK('Case Data Entry'!I602)),"Zip is required",IF(ISBLANK('Case Data Entry'!I602),NA(),"OK"))</f>
        <v>#N/A</v>
      </c>
      <c r="J602" s="41" t="e">
        <f>IF(AND('DO NOT USE_Case Formulas'!A602,ISBLANK('Case Data Entry'!J602)),"Student or Staff? is required",IF(ISBLANK('Case Data Entry'!J602),NA(),IF(ISNA(VLOOKUP('Case Data Entry'!J602,'DO NOT USE_School Picklist'!$B$3:$B$6,1,FALSE)),"Please select a value from the drop-down menu","OK")))</f>
        <v>#N/A</v>
      </c>
      <c r="K602" s="41" t="e">
        <f>IF(AND('Case Data Entry'!J602='DO NOT USE_School Picklist'!$B$4,ISBLANK('Case Data Entry'!K602)),"Occupation/Job Title is required if Student or Staff? is Yes, staff/faculty or volunteer",IF('DO NOT USE_Case Formulas'!A602,"OK",NA()))</f>
        <v>#N/A</v>
      </c>
      <c r="L602" s="41" t="e">
        <f ca="1">IF('Case Data Entry'!L602&gt;'DO NOT USE_School Picklist'!$C$3,"Date last on school campus/facility cannot be a future date",IF('DO NOT USE_Case Formulas'!A602,IF(ISBLANK('Case Data Entry'!L602),"Date last on school campus/facility is required","OK"),NA()))</f>
        <v>#N/A</v>
      </c>
      <c r="M602" s="41" t="e">
        <f>IF(AND('DO NOT USE_Case Formulas'!A602,ISBLANK('Case Data Entry'!M602)),"Specific Place in the Location is required",IF(ISBLANK('Case Data Entry'!M602),NA(),"OK"))</f>
        <v>#N/A</v>
      </c>
      <c r="N602" s="41" t="e">
        <f>IF(LEN('Case Data Entry'!N602)&gt;50,"Parent/Guardian Name must be less than 50 characters",IF('DO NOT USE_Case Formulas'!A602,"OK",NA()))</f>
        <v>#N/A</v>
      </c>
      <c r="O602" s="41" t="e">
        <f>IF(NOT(ISBLANK('Case Data Entry'!O602)),IF(AND(ISNUMBER('Case Data Entry'!O602),LEFT('Case Data Entry'!O602,1)&lt;&gt;"1",LEN('Case Data Entry'!O602)=10),"OK","Phone number must be valid format"),IF('DO NOT USE_Case Formulas'!A602,"OK",NA()))</f>
        <v>#N/A</v>
      </c>
      <c r="P602" s="41" t="e">
        <f>IF(AND(NOT(ISBLANK('Case Data Entry'!P602)),ISNA(VLOOKUP('Case Data Entry'!P602,'DO NOT USE_School Picklist'!$E$3:$E$10,1,FALSE))),"Please select a value from the drop-down menu",IF('DO NOT USE_Case Formulas'!A602,"OK",NA()))</f>
        <v>#N/A</v>
      </c>
      <c r="Q602" s="41" t="e">
        <f>IF(AND(NOT(ISBLANK('Case Data Entry'!Q602)),ISNA(VLOOKUP('Case Data Entry'!Q602,'DO NOT USE_School Picklist'!$F$3:$F$16,1,FALSE))),"Please select a value from the drop-down menu",IF('DO NOT USE_Case Formulas'!A602,"OK",NA()))</f>
        <v>#N/A</v>
      </c>
      <c r="R602" s="41" t="e">
        <f>IF(LEN('Case Data Entry'!R602)&gt;100,"Classroom(s) must be less than 100 characters",IF('DO NOT USE_Case Formulas'!A602,"OK",NA()))</f>
        <v>#N/A</v>
      </c>
      <c r="S602" s="41" t="e">
        <f>IF(AND(NOT(ISBLANK('Case Data Entry'!S602)),ISNA(VLOOKUP('Case Data Entry'!S602,'DO NOT USE_School Picklist'!$S$3:$S$12,1,FALSE))),"Please select a value from the drop-down menu",IF('DO NOT USE_Case Formulas'!A602,"OK",NA()))</f>
        <v>#N/A</v>
      </c>
      <c r="T602" s="41" t="e">
        <f>IF(AND(NOT(ISBLANK('Case Data Entry'!T602)),ISNA(VLOOKUP('Case Data Entry'!T602,'DO NOT USE_School Picklist'!$S$3:$S$12,1,FALSE))),"Please select a value from the drop-down menu",IF('DO NOT USE_Case Formulas'!A602,"OK",NA()))</f>
        <v>#N/A</v>
      </c>
      <c r="U602" s="41" t="e">
        <f>IF(LEN('Case Data Entry'!U602)&gt;80,"Name of Education Group must be less than 80 characters",IF('DO NOT USE_Case Formulas'!A602,"OK",NA()))</f>
        <v>#N/A</v>
      </c>
      <c r="V602" s="41" t="e">
        <f>IF(AND(NOT(ISBLANK('Case Data Entry'!V602)),ISNA(VLOOKUP('Case Data Entry'!V602,'DO NOT USE_School Picklist'!$K$3:$K$6,1,FALSE))),"Please select a value from the drop-down menu",IF('DO NOT USE_Case Formulas'!A602,"OK",NA()))</f>
        <v>#N/A</v>
      </c>
      <c r="W602" s="41" t="e">
        <f>IF(AND('DO NOT USE_Case Formulas'!A602,ISBLANK('Case Data Entry'!W602)),"Has this person had symptoms? is required",IF(AND(NOT(ISBLANK('Case Data Entry'!W602)),ISNA(VLOOKUP('Case Data Entry'!W602,'DO NOT USE_School Picklist'!$D$3:$D$5,1,FALSE))),"Please select a value from the drop-down menu",IF(NOT(ISBLANK('Case Data Entry'!W602)),"OK",NA())))</f>
        <v>#N/A</v>
      </c>
      <c r="X602" s="41" t="e">
        <f>IF(AND('Case Data Entry'!W602='DO NOT USE_School Picklist'!$D$3,ISBLANK('Case Data Entry'!X602)),"Symptom Onset Date is required if Ever Symptomatic is Yes",IF('DO NOT USE_Case Formulas'!A602,"OK",NA()))</f>
        <v>#N/A</v>
      </c>
      <c r="Y602" s="41"/>
      <c r="Z602" s="41" t="e">
        <f ca="1">IF(AND('DO NOT USE_Case Formulas'!A602,ISBLANK('Case Data Entry'!Z602)),"Lab Result Test Date is required",IF('Case Data Entry'!Z602&gt;'DO NOT USE_School Picklist'!$C$3,"Test Date cannot be a future date",IF(NOT(ISBLANK('Case Data Entry'!Z602)),"OK",NA())))</f>
        <v>#N/A</v>
      </c>
      <c r="AA602" s="41" t="e">
        <f>IF(AND(NOT(ISBLANK('Case Data Entry'!AA602)),ISNA(VLOOKUP('Case Data Entry'!AA602,'DO NOT USE_School Picklist'!$R$3:$R$7,1,FALSE))),"Please select a value from the drop-down menu",IF('DO NOT USE_Case Formulas'!A602,"OK",NA()))</f>
        <v>#N/A</v>
      </c>
      <c r="AB602" s="41" t="e">
        <f>IF(AND(NOT(ISBLANK('Case Data Entry'!AB602)),ISNA(VLOOKUP('Case Data Entry'!AB602,'DO NOT USE_School Picklist'!$Q$3:$Q$8,1,FALSE))),"Please select a value from the drop-down menu",IF('DO NOT USE_Case Formulas'!A602,"OK",NA()))</f>
        <v>#N/A</v>
      </c>
    </row>
    <row r="603" spans="1:28" x14ac:dyDescent="0.25">
      <c r="A603" s="40" t="e">
        <f>IF('DO NOT USE_Case Formulas'!A603,IF('DO NOT USE_Case Formulas'!B603,"Not all required fields are completed","OK"),NA())</f>
        <v>#N/A</v>
      </c>
      <c r="B603" s="41" t="e">
        <f>IF(AND('DO NOT USE_Case Formulas'!A603,ISBLANK('Case Data Entry'!B603)),"First Name is required",IF(NOT(ISBLANK('Case Data Entry'!B603)),"OK",NA()))</f>
        <v>#N/A</v>
      </c>
      <c r="C603" s="41" t="e">
        <f>IF(AND('DO NOT USE_Case Formulas'!A603,ISBLANK('Case Data Entry'!C603)),"Last Name is required",IF(NOT(ISBLANK('Case Data Entry'!C603)),"OK",NA()))</f>
        <v>#N/A</v>
      </c>
      <c r="D603" s="41" t="e">
        <f>IF(AND('DO NOT USE_Case Formulas'!A603,ISBLANK('Case Data Entry'!D603)),"Birthdate is required",IF(NOT(ISBLANK('Case Data Entry'!D603)),"OK",NA()))</f>
        <v>#N/A</v>
      </c>
      <c r="E603" s="41" t="e">
        <f>IF(AND('DO NOT USE_Case Formulas'!A603,ISBLANK('Case Data Entry'!E603)),"Mobile Phone is required",IF(NOT(ISBLANK('Case Data Entry'!E603)),IF(AND(ISNUMBER(VALUE('Case Data Entry'!E603)),LEFT('Case Data Entry'!E603,1)&lt;&gt;"1",LEN('Case Data Entry'!E603)=10),"OK","Phone number must be valid format"),NA()))</f>
        <v>#N/A</v>
      </c>
      <c r="F603" s="41" t="e">
        <f>IF(LEN('Case Data Entry'!F603)&gt;255,"Home Street Address must be less than 255 characters",IF('DO NOT USE_Case Formulas'!A603,"OK",NA()))</f>
        <v>#N/A</v>
      </c>
      <c r="G603" s="41" t="e">
        <f>IF(LEN('Case Data Entry'!G603)&gt;40,"City must be less than 40 characters",IF('DO NOT USE_Case Formulas'!A603,"OK",NA()))</f>
        <v>#N/A</v>
      </c>
      <c r="H603" s="41" t="e">
        <f>IF(AND(NOT(ISBLANK('Case Data Entry'!H603)),ISNA(VLOOKUP('Case Data Entry'!H603,'DO NOT USE_School Picklist'!$P$3:$P$52,1,FALSE))),"Please select a value from the drop-down menu",IF('DO NOT USE_Case Formulas'!A603,"OK",NA()))</f>
        <v>#N/A</v>
      </c>
      <c r="I603" s="41" t="e">
        <f>IF(AND('DO NOT USE_Case Formulas'!A603,ISBLANK('Case Data Entry'!I603)),"Zip is required",IF(ISBLANK('Case Data Entry'!I603),NA(),"OK"))</f>
        <v>#N/A</v>
      </c>
      <c r="J603" s="41" t="e">
        <f>IF(AND('DO NOT USE_Case Formulas'!A603,ISBLANK('Case Data Entry'!J603)),"Student or Staff? is required",IF(ISBLANK('Case Data Entry'!J603),NA(),IF(ISNA(VLOOKUP('Case Data Entry'!J603,'DO NOT USE_School Picklist'!$B$3:$B$6,1,FALSE)),"Please select a value from the drop-down menu","OK")))</f>
        <v>#N/A</v>
      </c>
      <c r="K603" s="41" t="e">
        <f>IF(AND('Case Data Entry'!J603='DO NOT USE_School Picklist'!$B$4,ISBLANK('Case Data Entry'!K603)),"Occupation/Job Title is required if Student or Staff? is Yes, staff/faculty or volunteer",IF('DO NOT USE_Case Formulas'!A603,"OK",NA()))</f>
        <v>#N/A</v>
      </c>
      <c r="L603" s="41" t="e">
        <f ca="1">IF('Case Data Entry'!L603&gt;'DO NOT USE_School Picklist'!$C$3,"Date last on school campus/facility cannot be a future date",IF('DO NOT USE_Case Formulas'!A603,IF(ISBLANK('Case Data Entry'!L603),"Date last on school campus/facility is required","OK"),NA()))</f>
        <v>#N/A</v>
      </c>
      <c r="M603" s="41" t="e">
        <f>IF(AND('DO NOT USE_Case Formulas'!A603,ISBLANK('Case Data Entry'!M603)),"Specific Place in the Location is required",IF(ISBLANK('Case Data Entry'!M603),NA(),"OK"))</f>
        <v>#N/A</v>
      </c>
      <c r="N603" s="41" t="e">
        <f>IF(LEN('Case Data Entry'!N603)&gt;50,"Parent/Guardian Name must be less than 50 characters",IF('DO NOT USE_Case Formulas'!A603,"OK",NA()))</f>
        <v>#N/A</v>
      </c>
      <c r="O603" s="41" t="e">
        <f>IF(NOT(ISBLANK('Case Data Entry'!O603)),IF(AND(ISNUMBER('Case Data Entry'!O603),LEFT('Case Data Entry'!O603,1)&lt;&gt;"1",LEN('Case Data Entry'!O603)=10),"OK","Phone number must be valid format"),IF('DO NOT USE_Case Formulas'!A603,"OK",NA()))</f>
        <v>#N/A</v>
      </c>
      <c r="P603" s="41" t="e">
        <f>IF(AND(NOT(ISBLANK('Case Data Entry'!P603)),ISNA(VLOOKUP('Case Data Entry'!P603,'DO NOT USE_School Picklist'!$E$3:$E$10,1,FALSE))),"Please select a value from the drop-down menu",IF('DO NOT USE_Case Formulas'!A603,"OK",NA()))</f>
        <v>#N/A</v>
      </c>
      <c r="Q603" s="41" t="e">
        <f>IF(AND(NOT(ISBLANK('Case Data Entry'!Q603)),ISNA(VLOOKUP('Case Data Entry'!Q603,'DO NOT USE_School Picklist'!$F$3:$F$16,1,FALSE))),"Please select a value from the drop-down menu",IF('DO NOT USE_Case Formulas'!A603,"OK",NA()))</f>
        <v>#N/A</v>
      </c>
      <c r="R603" s="41" t="e">
        <f>IF(LEN('Case Data Entry'!R603)&gt;100,"Classroom(s) must be less than 100 characters",IF('DO NOT USE_Case Formulas'!A603,"OK",NA()))</f>
        <v>#N/A</v>
      </c>
      <c r="S603" s="41" t="e">
        <f>IF(AND(NOT(ISBLANK('Case Data Entry'!S603)),ISNA(VLOOKUP('Case Data Entry'!S603,'DO NOT USE_School Picklist'!$S$3:$S$12,1,FALSE))),"Please select a value from the drop-down menu",IF('DO NOT USE_Case Formulas'!A603,"OK",NA()))</f>
        <v>#N/A</v>
      </c>
      <c r="T603" s="41" t="e">
        <f>IF(AND(NOT(ISBLANK('Case Data Entry'!T603)),ISNA(VLOOKUP('Case Data Entry'!T603,'DO NOT USE_School Picklist'!$S$3:$S$12,1,FALSE))),"Please select a value from the drop-down menu",IF('DO NOT USE_Case Formulas'!A603,"OK",NA()))</f>
        <v>#N/A</v>
      </c>
      <c r="U603" s="41" t="e">
        <f>IF(LEN('Case Data Entry'!U603)&gt;80,"Name of Education Group must be less than 80 characters",IF('DO NOT USE_Case Formulas'!A603,"OK",NA()))</f>
        <v>#N/A</v>
      </c>
      <c r="V603" s="41" t="e">
        <f>IF(AND(NOT(ISBLANK('Case Data Entry'!V603)),ISNA(VLOOKUP('Case Data Entry'!V603,'DO NOT USE_School Picklist'!$K$3:$K$6,1,FALSE))),"Please select a value from the drop-down menu",IF('DO NOT USE_Case Formulas'!A603,"OK",NA()))</f>
        <v>#N/A</v>
      </c>
      <c r="W603" s="41" t="e">
        <f>IF(AND('DO NOT USE_Case Formulas'!A603,ISBLANK('Case Data Entry'!W603)),"Has this person had symptoms? is required",IF(AND(NOT(ISBLANK('Case Data Entry'!W603)),ISNA(VLOOKUP('Case Data Entry'!W603,'DO NOT USE_School Picklist'!$D$3:$D$5,1,FALSE))),"Please select a value from the drop-down menu",IF(NOT(ISBLANK('Case Data Entry'!W603)),"OK",NA())))</f>
        <v>#N/A</v>
      </c>
      <c r="X603" s="41" t="e">
        <f>IF(AND('Case Data Entry'!W603='DO NOT USE_School Picklist'!$D$3,ISBLANK('Case Data Entry'!X603)),"Symptom Onset Date is required if Ever Symptomatic is Yes",IF('DO NOT USE_Case Formulas'!A603,"OK",NA()))</f>
        <v>#N/A</v>
      </c>
      <c r="Y603" s="41"/>
      <c r="Z603" s="41" t="e">
        <f ca="1">IF(AND('DO NOT USE_Case Formulas'!A603,ISBLANK('Case Data Entry'!Z603)),"Lab Result Test Date is required",IF('Case Data Entry'!Z603&gt;'DO NOT USE_School Picklist'!$C$3,"Test Date cannot be a future date",IF(NOT(ISBLANK('Case Data Entry'!Z603)),"OK",NA())))</f>
        <v>#N/A</v>
      </c>
      <c r="AA603" s="41" t="e">
        <f>IF(AND(NOT(ISBLANK('Case Data Entry'!AA603)),ISNA(VLOOKUP('Case Data Entry'!AA603,'DO NOT USE_School Picklist'!$R$3:$R$7,1,FALSE))),"Please select a value from the drop-down menu",IF('DO NOT USE_Case Formulas'!A603,"OK",NA()))</f>
        <v>#N/A</v>
      </c>
      <c r="AB603" s="41" t="e">
        <f>IF(AND(NOT(ISBLANK('Case Data Entry'!AB603)),ISNA(VLOOKUP('Case Data Entry'!AB603,'DO NOT USE_School Picklist'!$Q$3:$Q$8,1,FALSE))),"Please select a value from the drop-down menu",IF('DO NOT USE_Case Formulas'!A603,"OK",NA()))</f>
        <v>#N/A</v>
      </c>
    </row>
    <row r="604" spans="1:28" x14ac:dyDescent="0.25">
      <c r="A604" s="40" t="e">
        <f>IF('DO NOT USE_Case Formulas'!A604,IF('DO NOT USE_Case Formulas'!B604,"Not all required fields are completed","OK"),NA())</f>
        <v>#N/A</v>
      </c>
      <c r="B604" s="41" t="e">
        <f>IF(AND('DO NOT USE_Case Formulas'!A604,ISBLANK('Case Data Entry'!B604)),"First Name is required",IF(NOT(ISBLANK('Case Data Entry'!B604)),"OK",NA()))</f>
        <v>#N/A</v>
      </c>
      <c r="C604" s="41" t="e">
        <f>IF(AND('DO NOT USE_Case Formulas'!A604,ISBLANK('Case Data Entry'!C604)),"Last Name is required",IF(NOT(ISBLANK('Case Data Entry'!C604)),"OK",NA()))</f>
        <v>#N/A</v>
      </c>
      <c r="D604" s="41" t="e">
        <f>IF(AND('DO NOT USE_Case Formulas'!A604,ISBLANK('Case Data Entry'!D604)),"Birthdate is required",IF(NOT(ISBLANK('Case Data Entry'!D604)),"OK",NA()))</f>
        <v>#N/A</v>
      </c>
      <c r="E604" s="41" t="e">
        <f>IF(AND('DO NOT USE_Case Formulas'!A604,ISBLANK('Case Data Entry'!E604)),"Mobile Phone is required",IF(NOT(ISBLANK('Case Data Entry'!E604)),IF(AND(ISNUMBER(VALUE('Case Data Entry'!E604)),LEFT('Case Data Entry'!E604,1)&lt;&gt;"1",LEN('Case Data Entry'!E604)=10),"OK","Phone number must be valid format"),NA()))</f>
        <v>#N/A</v>
      </c>
      <c r="F604" s="41" t="e">
        <f>IF(LEN('Case Data Entry'!F604)&gt;255,"Home Street Address must be less than 255 characters",IF('DO NOT USE_Case Formulas'!A604,"OK",NA()))</f>
        <v>#N/A</v>
      </c>
      <c r="G604" s="41" t="e">
        <f>IF(LEN('Case Data Entry'!G604)&gt;40,"City must be less than 40 characters",IF('DO NOT USE_Case Formulas'!A604,"OK",NA()))</f>
        <v>#N/A</v>
      </c>
      <c r="H604" s="41" t="e">
        <f>IF(AND(NOT(ISBLANK('Case Data Entry'!H604)),ISNA(VLOOKUP('Case Data Entry'!H604,'DO NOT USE_School Picklist'!$P$3:$P$52,1,FALSE))),"Please select a value from the drop-down menu",IF('DO NOT USE_Case Formulas'!A604,"OK",NA()))</f>
        <v>#N/A</v>
      </c>
      <c r="I604" s="41" t="e">
        <f>IF(AND('DO NOT USE_Case Formulas'!A604,ISBLANK('Case Data Entry'!I604)),"Zip is required",IF(ISBLANK('Case Data Entry'!I604),NA(),"OK"))</f>
        <v>#N/A</v>
      </c>
      <c r="J604" s="41" t="e">
        <f>IF(AND('DO NOT USE_Case Formulas'!A604,ISBLANK('Case Data Entry'!J604)),"Student or Staff? is required",IF(ISBLANK('Case Data Entry'!J604),NA(),IF(ISNA(VLOOKUP('Case Data Entry'!J604,'DO NOT USE_School Picklist'!$B$3:$B$6,1,FALSE)),"Please select a value from the drop-down menu","OK")))</f>
        <v>#N/A</v>
      </c>
      <c r="K604" s="41" t="e">
        <f>IF(AND('Case Data Entry'!J604='DO NOT USE_School Picklist'!$B$4,ISBLANK('Case Data Entry'!K604)),"Occupation/Job Title is required if Student or Staff? is Yes, staff/faculty or volunteer",IF('DO NOT USE_Case Formulas'!A604,"OK",NA()))</f>
        <v>#N/A</v>
      </c>
      <c r="L604" s="41" t="e">
        <f ca="1">IF('Case Data Entry'!L604&gt;'DO NOT USE_School Picklist'!$C$3,"Date last on school campus/facility cannot be a future date",IF('DO NOT USE_Case Formulas'!A604,IF(ISBLANK('Case Data Entry'!L604),"Date last on school campus/facility is required","OK"),NA()))</f>
        <v>#N/A</v>
      </c>
      <c r="M604" s="41" t="e">
        <f>IF(AND('DO NOT USE_Case Formulas'!A604,ISBLANK('Case Data Entry'!M604)),"Specific Place in the Location is required",IF(ISBLANK('Case Data Entry'!M604),NA(),"OK"))</f>
        <v>#N/A</v>
      </c>
      <c r="N604" s="41" t="e">
        <f>IF(LEN('Case Data Entry'!N604)&gt;50,"Parent/Guardian Name must be less than 50 characters",IF('DO NOT USE_Case Formulas'!A604,"OK",NA()))</f>
        <v>#N/A</v>
      </c>
      <c r="O604" s="41" t="e">
        <f>IF(NOT(ISBLANK('Case Data Entry'!O604)),IF(AND(ISNUMBER('Case Data Entry'!O604),LEFT('Case Data Entry'!O604,1)&lt;&gt;"1",LEN('Case Data Entry'!O604)=10),"OK","Phone number must be valid format"),IF('DO NOT USE_Case Formulas'!A604,"OK",NA()))</f>
        <v>#N/A</v>
      </c>
      <c r="P604" s="41" t="e">
        <f>IF(AND(NOT(ISBLANK('Case Data Entry'!P604)),ISNA(VLOOKUP('Case Data Entry'!P604,'DO NOT USE_School Picklist'!$E$3:$E$10,1,FALSE))),"Please select a value from the drop-down menu",IF('DO NOT USE_Case Formulas'!A604,"OK",NA()))</f>
        <v>#N/A</v>
      </c>
      <c r="Q604" s="41" t="e">
        <f>IF(AND(NOT(ISBLANK('Case Data Entry'!Q604)),ISNA(VLOOKUP('Case Data Entry'!Q604,'DO NOT USE_School Picklist'!$F$3:$F$16,1,FALSE))),"Please select a value from the drop-down menu",IF('DO NOT USE_Case Formulas'!A604,"OK",NA()))</f>
        <v>#N/A</v>
      </c>
      <c r="R604" s="41" t="e">
        <f>IF(LEN('Case Data Entry'!R604)&gt;100,"Classroom(s) must be less than 100 characters",IF('DO NOT USE_Case Formulas'!A604,"OK",NA()))</f>
        <v>#N/A</v>
      </c>
      <c r="S604" s="41" t="e">
        <f>IF(AND(NOT(ISBLANK('Case Data Entry'!S604)),ISNA(VLOOKUP('Case Data Entry'!S604,'DO NOT USE_School Picklist'!$S$3:$S$12,1,FALSE))),"Please select a value from the drop-down menu",IF('DO NOT USE_Case Formulas'!A604,"OK",NA()))</f>
        <v>#N/A</v>
      </c>
      <c r="T604" s="41" t="e">
        <f>IF(AND(NOT(ISBLANK('Case Data Entry'!T604)),ISNA(VLOOKUP('Case Data Entry'!T604,'DO NOT USE_School Picklist'!$S$3:$S$12,1,FALSE))),"Please select a value from the drop-down menu",IF('DO NOT USE_Case Formulas'!A604,"OK",NA()))</f>
        <v>#N/A</v>
      </c>
      <c r="U604" s="41" t="e">
        <f>IF(LEN('Case Data Entry'!U604)&gt;80,"Name of Education Group must be less than 80 characters",IF('DO NOT USE_Case Formulas'!A604,"OK",NA()))</f>
        <v>#N/A</v>
      </c>
      <c r="V604" s="41" t="e">
        <f>IF(AND(NOT(ISBLANK('Case Data Entry'!V604)),ISNA(VLOOKUP('Case Data Entry'!V604,'DO NOT USE_School Picklist'!$K$3:$K$6,1,FALSE))),"Please select a value from the drop-down menu",IF('DO NOT USE_Case Formulas'!A604,"OK",NA()))</f>
        <v>#N/A</v>
      </c>
      <c r="W604" s="41" t="e">
        <f>IF(AND('DO NOT USE_Case Formulas'!A604,ISBLANK('Case Data Entry'!W604)),"Has this person had symptoms? is required",IF(AND(NOT(ISBLANK('Case Data Entry'!W604)),ISNA(VLOOKUP('Case Data Entry'!W604,'DO NOT USE_School Picklist'!$D$3:$D$5,1,FALSE))),"Please select a value from the drop-down menu",IF(NOT(ISBLANK('Case Data Entry'!W604)),"OK",NA())))</f>
        <v>#N/A</v>
      </c>
      <c r="X604" s="41" t="e">
        <f>IF(AND('Case Data Entry'!W604='DO NOT USE_School Picklist'!$D$3,ISBLANK('Case Data Entry'!X604)),"Symptom Onset Date is required if Ever Symptomatic is Yes",IF('DO NOT USE_Case Formulas'!A604,"OK",NA()))</f>
        <v>#N/A</v>
      </c>
      <c r="Y604" s="41"/>
      <c r="Z604" s="41" t="e">
        <f ca="1">IF(AND('DO NOT USE_Case Formulas'!A604,ISBLANK('Case Data Entry'!Z604)),"Lab Result Test Date is required",IF('Case Data Entry'!Z604&gt;'DO NOT USE_School Picklist'!$C$3,"Test Date cannot be a future date",IF(NOT(ISBLANK('Case Data Entry'!Z604)),"OK",NA())))</f>
        <v>#N/A</v>
      </c>
      <c r="AA604" s="41" t="e">
        <f>IF(AND(NOT(ISBLANK('Case Data Entry'!AA604)),ISNA(VLOOKUP('Case Data Entry'!AA604,'DO NOT USE_School Picklist'!$R$3:$R$7,1,FALSE))),"Please select a value from the drop-down menu",IF('DO NOT USE_Case Formulas'!A604,"OK",NA()))</f>
        <v>#N/A</v>
      </c>
      <c r="AB604" s="41" t="e">
        <f>IF(AND(NOT(ISBLANK('Case Data Entry'!AB604)),ISNA(VLOOKUP('Case Data Entry'!AB604,'DO NOT USE_School Picklist'!$Q$3:$Q$8,1,FALSE))),"Please select a value from the drop-down menu",IF('DO NOT USE_Case Formulas'!A604,"OK",NA()))</f>
        <v>#N/A</v>
      </c>
    </row>
    <row r="605" spans="1:28" x14ac:dyDescent="0.25">
      <c r="A605" s="40" t="e">
        <f>IF('DO NOT USE_Case Formulas'!A605,IF('DO NOT USE_Case Formulas'!B605,"Not all required fields are completed","OK"),NA())</f>
        <v>#N/A</v>
      </c>
      <c r="B605" s="41" t="e">
        <f>IF(AND('DO NOT USE_Case Formulas'!A605,ISBLANK('Case Data Entry'!B605)),"First Name is required",IF(NOT(ISBLANK('Case Data Entry'!B605)),"OK",NA()))</f>
        <v>#N/A</v>
      </c>
      <c r="C605" s="41" t="e">
        <f>IF(AND('DO NOT USE_Case Formulas'!A605,ISBLANK('Case Data Entry'!C605)),"Last Name is required",IF(NOT(ISBLANK('Case Data Entry'!C605)),"OK",NA()))</f>
        <v>#N/A</v>
      </c>
      <c r="D605" s="41" t="e">
        <f>IF(AND('DO NOT USE_Case Formulas'!A605,ISBLANK('Case Data Entry'!D605)),"Birthdate is required",IF(NOT(ISBLANK('Case Data Entry'!D605)),"OK",NA()))</f>
        <v>#N/A</v>
      </c>
      <c r="E605" s="41" t="e">
        <f>IF(AND('DO NOT USE_Case Formulas'!A605,ISBLANK('Case Data Entry'!E605)),"Mobile Phone is required",IF(NOT(ISBLANK('Case Data Entry'!E605)),IF(AND(ISNUMBER(VALUE('Case Data Entry'!E605)),LEFT('Case Data Entry'!E605,1)&lt;&gt;"1",LEN('Case Data Entry'!E605)=10),"OK","Phone number must be valid format"),NA()))</f>
        <v>#N/A</v>
      </c>
      <c r="F605" s="41" t="e">
        <f>IF(LEN('Case Data Entry'!F605)&gt;255,"Home Street Address must be less than 255 characters",IF('DO NOT USE_Case Formulas'!A605,"OK",NA()))</f>
        <v>#N/A</v>
      </c>
      <c r="G605" s="41" t="e">
        <f>IF(LEN('Case Data Entry'!G605)&gt;40,"City must be less than 40 characters",IF('DO NOT USE_Case Formulas'!A605,"OK",NA()))</f>
        <v>#N/A</v>
      </c>
      <c r="H605" s="41" t="e">
        <f>IF(AND(NOT(ISBLANK('Case Data Entry'!H605)),ISNA(VLOOKUP('Case Data Entry'!H605,'DO NOT USE_School Picklist'!$P$3:$P$52,1,FALSE))),"Please select a value from the drop-down menu",IF('DO NOT USE_Case Formulas'!A605,"OK",NA()))</f>
        <v>#N/A</v>
      </c>
      <c r="I605" s="41" t="e">
        <f>IF(AND('DO NOT USE_Case Formulas'!A605,ISBLANK('Case Data Entry'!I605)),"Zip is required",IF(ISBLANK('Case Data Entry'!I605),NA(),"OK"))</f>
        <v>#N/A</v>
      </c>
      <c r="J605" s="41" t="e">
        <f>IF(AND('DO NOT USE_Case Formulas'!A605,ISBLANK('Case Data Entry'!J605)),"Student or Staff? is required",IF(ISBLANK('Case Data Entry'!J605),NA(),IF(ISNA(VLOOKUP('Case Data Entry'!J605,'DO NOT USE_School Picklist'!$B$3:$B$6,1,FALSE)),"Please select a value from the drop-down menu","OK")))</f>
        <v>#N/A</v>
      </c>
      <c r="K605" s="41" t="e">
        <f>IF(AND('Case Data Entry'!J605='DO NOT USE_School Picklist'!$B$4,ISBLANK('Case Data Entry'!K605)),"Occupation/Job Title is required if Student or Staff? is Yes, staff/faculty or volunteer",IF('DO NOT USE_Case Formulas'!A605,"OK",NA()))</f>
        <v>#N/A</v>
      </c>
      <c r="L605" s="41" t="e">
        <f ca="1">IF('Case Data Entry'!L605&gt;'DO NOT USE_School Picklist'!$C$3,"Date last on school campus/facility cannot be a future date",IF('DO NOT USE_Case Formulas'!A605,IF(ISBLANK('Case Data Entry'!L605),"Date last on school campus/facility is required","OK"),NA()))</f>
        <v>#N/A</v>
      </c>
      <c r="M605" s="41" t="e">
        <f>IF(AND('DO NOT USE_Case Formulas'!A605,ISBLANK('Case Data Entry'!M605)),"Specific Place in the Location is required",IF(ISBLANK('Case Data Entry'!M605),NA(),"OK"))</f>
        <v>#N/A</v>
      </c>
      <c r="N605" s="41" t="e">
        <f>IF(LEN('Case Data Entry'!N605)&gt;50,"Parent/Guardian Name must be less than 50 characters",IF('DO NOT USE_Case Formulas'!A605,"OK",NA()))</f>
        <v>#N/A</v>
      </c>
      <c r="O605" s="41" t="e">
        <f>IF(NOT(ISBLANK('Case Data Entry'!O605)),IF(AND(ISNUMBER('Case Data Entry'!O605),LEFT('Case Data Entry'!O605,1)&lt;&gt;"1",LEN('Case Data Entry'!O605)=10),"OK","Phone number must be valid format"),IF('DO NOT USE_Case Formulas'!A605,"OK",NA()))</f>
        <v>#N/A</v>
      </c>
      <c r="P605" s="41" t="e">
        <f>IF(AND(NOT(ISBLANK('Case Data Entry'!P605)),ISNA(VLOOKUP('Case Data Entry'!P605,'DO NOT USE_School Picklist'!$E$3:$E$10,1,FALSE))),"Please select a value from the drop-down menu",IF('DO NOT USE_Case Formulas'!A605,"OK",NA()))</f>
        <v>#N/A</v>
      </c>
      <c r="Q605" s="41" t="e">
        <f>IF(AND(NOT(ISBLANK('Case Data Entry'!Q605)),ISNA(VLOOKUP('Case Data Entry'!Q605,'DO NOT USE_School Picklist'!$F$3:$F$16,1,FALSE))),"Please select a value from the drop-down menu",IF('DO NOT USE_Case Formulas'!A605,"OK",NA()))</f>
        <v>#N/A</v>
      </c>
      <c r="R605" s="41" t="e">
        <f>IF(LEN('Case Data Entry'!R605)&gt;100,"Classroom(s) must be less than 100 characters",IF('DO NOT USE_Case Formulas'!A605,"OK",NA()))</f>
        <v>#N/A</v>
      </c>
      <c r="S605" s="41" t="e">
        <f>IF(AND(NOT(ISBLANK('Case Data Entry'!S605)),ISNA(VLOOKUP('Case Data Entry'!S605,'DO NOT USE_School Picklist'!$S$3:$S$12,1,FALSE))),"Please select a value from the drop-down menu",IF('DO NOT USE_Case Formulas'!A605,"OK",NA()))</f>
        <v>#N/A</v>
      </c>
      <c r="T605" s="41" t="e">
        <f>IF(AND(NOT(ISBLANK('Case Data Entry'!T605)),ISNA(VLOOKUP('Case Data Entry'!T605,'DO NOT USE_School Picklist'!$S$3:$S$12,1,FALSE))),"Please select a value from the drop-down menu",IF('DO NOT USE_Case Formulas'!A605,"OK",NA()))</f>
        <v>#N/A</v>
      </c>
      <c r="U605" s="41" t="e">
        <f>IF(LEN('Case Data Entry'!U605)&gt;80,"Name of Education Group must be less than 80 characters",IF('DO NOT USE_Case Formulas'!A605,"OK",NA()))</f>
        <v>#N/A</v>
      </c>
      <c r="V605" s="41" t="e">
        <f>IF(AND(NOT(ISBLANK('Case Data Entry'!V605)),ISNA(VLOOKUP('Case Data Entry'!V605,'DO NOT USE_School Picklist'!$K$3:$K$6,1,FALSE))),"Please select a value from the drop-down menu",IF('DO NOT USE_Case Formulas'!A605,"OK",NA()))</f>
        <v>#N/A</v>
      </c>
      <c r="W605" s="41" t="e">
        <f>IF(AND('DO NOT USE_Case Formulas'!A605,ISBLANK('Case Data Entry'!W605)),"Has this person had symptoms? is required",IF(AND(NOT(ISBLANK('Case Data Entry'!W605)),ISNA(VLOOKUP('Case Data Entry'!W605,'DO NOT USE_School Picklist'!$D$3:$D$5,1,FALSE))),"Please select a value from the drop-down menu",IF(NOT(ISBLANK('Case Data Entry'!W605)),"OK",NA())))</f>
        <v>#N/A</v>
      </c>
      <c r="X605" s="41" t="e">
        <f>IF(AND('Case Data Entry'!W605='DO NOT USE_School Picklist'!$D$3,ISBLANK('Case Data Entry'!X605)),"Symptom Onset Date is required if Ever Symptomatic is Yes",IF('DO NOT USE_Case Formulas'!A605,"OK",NA()))</f>
        <v>#N/A</v>
      </c>
      <c r="Y605" s="41"/>
      <c r="Z605" s="41" t="e">
        <f ca="1">IF(AND('DO NOT USE_Case Formulas'!A605,ISBLANK('Case Data Entry'!Z605)),"Lab Result Test Date is required",IF('Case Data Entry'!Z605&gt;'DO NOT USE_School Picklist'!$C$3,"Test Date cannot be a future date",IF(NOT(ISBLANK('Case Data Entry'!Z605)),"OK",NA())))</f>
        <v>#N/A</v>
      </c>
      <c r="AA605" s="41" t="e">
        <f>IF(AND(NOT(ISBLANK('Case Data Entry'!AA605)),ISNA(VLOOKUP('Case Data Entry'!AA605,'DO NOT USE_School Picklist'!$R$3:$R$7,1,FALSE))),"Please select a value from the drop-down menu",IF('DO NOT USE_Case Formulas'!A605,"OK",NA()))</f>
        <v>#N/A</v>
      </c>
      <c r="AB605" s="41" t="e">
        <f>IF(AND(NOT(ISBLANK('Case Data Entry'!AB605)),ISNA(VLOOKUP('Case Data Entry'!AB605,'DO NOT USE_School Picklist'!$Q$3:$Q$8,1,FALSE))),"Please select a value from the drop-down menu",IF('DO NOT USE_Case Formulas'!A605,"OK",NA()))</f>
        <v>#N/A</v>
      </c>
    </row>
    <row r="606" spans="1:28" x14ac:dyDescent="0.25">
      <c r="A606" s="40" t="e">
        <f>IF('DO NOT USE_Case Formulas'!A606,IF('DO NOT USE_Case Formulas'!B606,"Not all required fields are completed","OK"),NA())</f>
        <v>#N/A</v>
      </c>
      <c r="B606" s="41" t="e">
        <f>IF(AND('DO NOT USE_Case Formulas'!A606,ISBLANK('Case Data Entry'!B606)),"First Name is required",IF(NOT(ISBLANK('Case Data Entry'!B606)),"OK",NA()))</f>
        <v>#N/A</v>
      </c>
      <c r="C606" s="41" t="e">
        <f>IF(AND('DO NOT USE_Case Formulas'!A606,ISBLANK('Case Data Entry'!C606)),"Last Name is required",IF(NOT(ISBLANK('Case Data Entry'!C606)),"OK",NA()))</f>
        <v>#N/A</v>
      </c>
      <c r="D606" s="41" t="e">
        <f>IF(AND('DO NOT USE_Case Formulas'!A606,ISBLANK('Case Data Entry'!D606)),"Birthdate is required",IF(NOT(ISBLANK('Case Data Entry'!D606)),"OK",NA()))</f>
        <v>#N/A</v>
      </c>
      <c r="E606" s="41" t="e">
        <f>IF(AND('DO NOT USE_Case Formulas'!A606,ISBLANK('Case Data Entry'!E606)),"Mobile Phone is required",IF(NOT(ISBLANK('Case Data Entry'!E606)),IF(AND(ISNUMBER(VALUE('Case Data Entry'!E606)),LEFT('Case Data Entry'!E606,1)&lt;&gt;"1",LEN('Case Data Entry'!E606)=10),"OK","Phone number must be valid format"),NA()))</f>
        <v>#N/A</v>
      </c>
      <c r="F606" s="41" t="e">
        <f>IF(LEN('Case Data Entry'!F606)&gt;255,"Home Street Address must be less than 255 characters",IF('DO NOT USE_Case Formulas'!A606,"OK",NA()))</f>
        <v>#N/A</v>
      </c>
      <c r="G606" s="41" t="e">
        <f>IF(LEN('Case Data Entry'!G606)&gt;40,"City must be less than 40 characters",IF('DO NOT USE_Case Formulas'!A606,"OK",NA()))</f>
        <v>#N/A</v>
      </c>
      <c r="H606" s="41" t="e">
        <f>IF(AND(NOT(ISBLANK('Case Data Entry'!H606)),ISNA(VLOOKUP('Case Data Entry'!H606,'DO NOT USE_School Picklist'!$P$3:$P$52,1,FALSE))),"Please select a value from the drop-down menu",IF('DO NOT USE_Case Formulas'!A606,"OK",NA()))</f>
        <v>#N/A</v>
      </c>
      <c r="I606" s="41" t="e">
        <f>IF(AND('DO NOT USE_Case Formulas'!A606,ISBLANK('Case Data Entry'!I606)),"Zip is required",IF(ISBLANK('Case Data Entry'!I606),NA(),"OK"))</f>
        <v>#N/A</v>
      </c>
      <c r="J606" s="41" t="e">
        <f>IF(AND('DO NOT USE_Case Formulas'!A606,ISBLANK('Case Data Entry'!J606)),"Student or Staff? is required",IF(ISBLANK('Case Data Entry'!J606),NA(),IF(ISNA(VLOOKUP('Case Data Entry'!J606,'DO NOT USE_School Picklist'!$B$3:$B$6,1,FALSE)),"Please select a value from the drop-down menu","OK")))</f>
        <v>#N/A</v>
      </c>
      <c r="K606" s="41" t="e">
        <f>IF(AND('Case Data Entry'!J606='DO NOT USE_School Picklist'!$B$4,ISBLANK('Case Data Entry'!K606)),"Occupation/Job Title is required if Student or Staff? is Yes, staff/faculty or volunteer",IF('DO NOT USE_Case Formulas'!A606,"OK",NA()))</f>
        <v>#N/A</v>
      </c>
      <c r="L606" s="41" t="e">
        <f ca="1">IF('Case Data Entry'!L606&gt;'DO NOT USE_School Picklist'!$C$3,"Date last on school campus/facility cannot be a future date",IF('DO NOT USE_Case Formulas'!A606,IF(ISBLANK('Case Data Entry'!L606),"Date last on school campus/facility is required","OK"),NA()))</f>
        <v>#N/A</v>
      </c>
      <c r="M606" s="41" t="e">
        <f>IF(AND('DO NOT USE_Case Formulas'!A606,ISBLANK('Case Data Entry'!M606)),"Specific Place in the Location is required",IF(ISBLANK('Case Data Entry'!M606),NA(),"OK"))</f>
        <v>#N/A</v>
      </c>
      <c r="N606" s="41" t="e">
        <f>IF(LEN('Case Data Entry'!N606)&gt;50,"Parent/Guardian Name must be less than 50 characters",IF('DO NOT USE_Case Formulas'!A606,"OK",NA()))</f>
        <v>#N/A</v>
      </c>
      <c r="O606" s="41" t="e">
        <f>IF(NOT(ISBLANK('Case Data Entry'!O606)),IF(AND(ISNUMBER('Case Data Entry'!O606),LEFT('Case Data Entry'!O606,1)&lt;&gt;"1",LEN('Case Data Entry'!O606)=10),"OK","Phone number must be valid format"),IF('DO NOT USE_Case Formulas'!A606,"OK",NA()))</f>
        <v>#N/A</v>
      </c>
      <c r="P606" s="41" t="e">
        <f>IF(AND(NOT(ISBLANK('Case Data Entry'!P606)),ISNA(VLOOKUP('Case Data Entry'!P606,'DO NOT USE_School Picklist'!$E$3:$E$10,1,FALSE))),"Please select a value from the drop-down menu",IF('DO NOT USE_Case Formulas'!A606,"OK",NA()))</f>
        <v>#N/A</v>
      </c>
      <c r="Q606" s="41" t="e">
        <f>IF(AND(NOT(ISBLANK('Case Data Entry'!Q606)),ISNA(VLOOKUP('Case Data Entry'!Q606,'DO NOT USE_School Picklist'!$F$3:$F$16,1,FALSE))),"Please select a value from the drop-down menu",IF('DO NOT USE_Case Formulas'!A606,"OK",NA()))</f>
        <v>#N/A</v>
      </c>
      <c r="R606" s="41" t="e">
        <f>IF(LEN('Case Data Entry'!R606)&gt;100,"Classroom(s) must be less than 100 characters",IF('DO NOT USE_Case Formulas'!A606,"OK",NA()))</f>
        <v>#N/A</v>
      </c>
      <c r="S606" s="41" t="e">
        <f>IF(AND(NOT(ISBLANK('Case Data Entry'!S606)),ISNA(VLOOKUP('Case Data Entry'!S606,'DO NOT USE_School Picklist'!$S$3:$S$12,1,FALSE))),"Please select a value from the drop-down menu",IF('DO NOT USE_Case Formulas'!A606,"OK",NA()))</f>
        <v>#N/A</v>
      </c>
      <c r="T606" s="41" t="e">
        <f>IF(AND(NOT(ISBLANK('Case Data Entry'!T606)),ISNA(VLOOKUP('Case Data Entry'!T606,'DO NOT USE_School Picklist'!$S$3:$S$12,1,FALSE))),"Please select a value from the drop-down menu",IF('DO NOT USE_Case Formulas'!A606,"OK",NA()))</f>
        <v>#N/A</v>
      </c>
      <c r="U606" s="41" t="e">
        <f>IF(LEN('Case Data Entry'!U606)&gt;80,"Name of Education Group must be less than 80 characters",IF('DO NOT USE_Case Formulas'!A606,"OK",NA()))</f>
        <v>#N/A</v>
      </c>
      <c r="V606" s="41" t="e">
        <f>IF(AND(NOT(ISBLANK('Case Data Entry'!V606)),ISNA(VLOOKUP('Case Data Entry'!V606,'DO NOT USE_School Picklist'!$K$3:$K$6,1,FALSE))),"Please select a value from the drop-down menu",IF('DO NOT USE_Case Formulas'!A606,"OK",NA()))</f>
        <v>#N/A</v>
      </c>
      <c r="W606" s="41" t="e">
        <f>IF(AND('DO NOT USE_Case Formulas'!A606,ISBLANK('Case Data Entry'!W606)),"Has this person had symptoms? is required",IF(AND(NOT(ISBLANK('Case Data Entry'!W606)),ISNA(VLOOKUP('Case Data Entry'!W606,'DO NOT USE_School Picklist'!$D$3:$D$5,1,FALSE))),"Please select a value from the drop-down menu",IF(NOT(ISBLANK('Case Data Entry'!W606)),"OK",NA())))</f>
        <v>#N/A</v>
      </c>
      <c r="X606" s="41" t="e">
        <f>IF(AND('Case Data Entry'!W606='DO NOT USE_School Picklist'!$D$3,ISBLANK('Case Data Entry'!X606)),"Symptom Onset Date is required if Ever Symptomatic is Yes",IF('DO NOT USE_Case Formulas'!A606,"OK",NA()))</f>
        <v>#N/A</v>
      </c>
      <c r="Y606" s="41"/>
      <c r="Z606" s="41" t="e">
        <f ca="1">IF(AND('DO NOT USE_Case Formulas'!A606,ISBLANK('Case Data Entry'!Z606)),"Lab Result Test Date is required",IF('Case Data Entry'!Z606&gt;'DO NOT USE_School Picklist'!$C$3,"Test Date cannot be a future date",IF(NOT(ISBLANK('Case Data Entry'!Z606)),"OK",NA())))</f>
        <v>#N/A</v>
      </c>
      <c r="AA606" s="41" t="e">
        <f>IF(AND(NOT(ISBLANK('Case Data Entry'!AA606)),ISNA(VLOOKUP('Case Data Entry'!AA606,'DO NOT USE_School Picklist'!$R$3:$R$7,1,FALSE))),"Please select a value from the drop-down menu",IF('DO NOT USE_Case Formulas'!A606,"OK",NA()))</f>
        <v>#N/A</v>
      </c>
      <c r="AB606" s="41" t="e">
        <f>IF(AND(NOT(ISBLANK('Case Data Entry'!AB606)),ISNA(VLOOKUP('Case Data Entry'!AB606,'DO NOT USE_School Picklist'!$Q$3:$Q$8,1,FALSE))),"Please select a value from the drop-down menu",IF('DO NOT USE_Case Formulas'!A606,"OK",NA()))</f>
        <v>#N/A</v>
      </c>
    </row>
    <row r="607" spans="1:28" x14ac:dyDescent="0.25">
      <c r="A607" s="40" t="e">
        <f>IF('DO NOT USE_Case Formulas'!A607,IF('DO NOT USE_Case Formulas'!B607,"Not all required fields are completed","OK"),NA())</f>
        <v>#N/A</v>
      </c>
      <c r="B607" s="41" t="e">
        <f>IF(AND('DO NOT USE_Case Formulas'!A607,ISBLANK('Case Data Entry'!B607)),"First Name is required",IF(NOT(ISBLANK('Case Data Entry'!B607)),"OK",NA()))</f>
        <v>#N/A</v>
      </c>
      <c r="C607" s="41" t="e">
        <f>IF(AND('DO NOT USE_Case Formulas'!A607,ISBLANK('Case Data Entry'!C607)),"Last Name is required",IF(NOT(ISBLANK('Case Data Entry'!C607)),"OK",NA()))</f>
        <v>#N/A</v>
      </c>
      <c r="D607" s="41" t="e">
        <f>IF(AND('DO NOT USE_Case Formulas'!A607,ISBLANK('Case Data Entry'!D607)),"Birthdate is required",IF(NOT(ISBLANK('Case Data Entry'!D607)),"OK",NA()))</f>
        <v>#N/A</v>
      </c>
      <c r="E607" s="41" t="e">
        <f>IF(AND('DO NOT USE_Case Formulas'!A607,ISBLANK('Case Data Entry'!E607)),"Mobile Phone is required",IF(NOT(ISBLANK('Case Data Entry'!E607)),IF(AND(ISNUMBER(VALUE('Case Data Entry'!E607)),LEFT('Case Data Entry'!E607,1)&lt;&gt;"1",LEN('Case Data Entry'!E607)=10),"OK","Phone number must be valid format"),NA()))</f>
        <v>#N/A</v>
      </c>
      <c r="F607" s="41" t="e">
        <f>IF(LEN('Case Data Entry'!F607)&gt;255,"Home Street Address must be less than 255 characters",IF('DO NOT USE_Case Formulas'!A607,"OK",NA()))</f>
        <v>#N/A</v>
      </c>
      <c r="G607" s="41" t="e">
        <f>IF(LEN('Case Data Entry'!G607)&gt;40,"City must be less than 40 characters",IF('DO NOT USE_Case Formulas'!A607,"OK",NA()))</f>
        <v>#N/A</v>
      </c>
      <c r="H607" s="41" t="e">
        <f>IF(AND(NOT(ISBLANK('Case Data Entry'!H607)),ISNA(VLOOKUP('Case Data Entry'!H607,'DO NOT USE_School Picklist'!$P$3:$P$52,1,FALSE))),"Please select a value from the drop-down menu",IF('DO NOT USE_Case Formulas'!A607,"OK",NA()))</f>
        <v>#N/A</v>
      </c>
      <c r="I607" s="41" t="e">
        <f>IF(AND('DO NOT USE_Case Formulas'!A607,ISBLANK('Case Data Entry'!I607)),"Zip is required",IF(ISBLANK('Case Data Entry'!I607),NA(),"OK"))</f>
        <v>#N/A</v>
      </c>
      <c r="J607" s="41" t="e">
        <f>IF(AND('DO NOT USE_Case Formulas'!A607,ISBLANK('Case Data Entry'!J607)),"Student or Staff? is required",IF(ISBLANK('Case Data Entry'!J607),NA(),IF(ISNA(VLOOKUP('Case Data Entry'!J607,'DO NOT USE_School Picklist'!$B$3:$B$6,1,FALSE)),"Please select a value from the drop-down menu","OK")))</f>
        <v>#N/A</v>
      </c>
      <c r="K607" s="41" t="e">
        <f>IF(AND('Case Data Entry'!J607='DO NOT USE_School Picklist'!$B$4,ISBLANK('Case Data Entry'!K607)),"Occupation/Job Title is required if Student or Staff? is Yes, staff/faculty or volunteer",IF('DO NOT USE_Case Formulas'!A607,"OK",NA()))</f>
        <v>#N/A</v>
      </c>
      <c r="L607" s="41" t="e">
        <f ca="1">IF('Case Data Entry'!L607&gt;'DO NOT USE_School Picklist'!$C$3,"Date last on school campus/facility cannot be a future date",IF('DO NOT USE_Case Formulas'!A607,IF(ISBLANK('Case Data Entry'!L607),"Date last on school campus/facility is required","OK"),NA()))</f>
        <v>#N/A</v>
      </c>
      <c r="M607" s="41" t="e">
        <f>IF(AND('DO NOT USE_Case Formulas'!A607,ISBLANK('Case Data Entry'!M607)),"Specific Place in the Location is required",IF(ISBLANK('Case Data Entry'!M607),NA(),"OK"))</f>
        <v>#N/A</v>
      </c>
      <c r="N607" s="41" t="e">
        <f>IF(LEN('Case Data Entry'!N607)&gt;50,"Parent/Guardian Name must be less than 50 characters",IF('DO NOT USE_Case Formulas'!A607,"OK",NA()))</f>
        <v>#N/A</v>
      </c>
      <c r="O607" s="41" t="e">
        <f>IF(NOT(ISBLANK('Case Data Entry'!O607)),IF(AND(ISNUMBER('Case Data Entry'!O607),LEFT('Case Data Entry'!O607,1)&lt;&gt;"1",LEN('Case Data Entry'!O607)=10),"OK","Phone number must be valid format"),IF('DO NOT USE_Case Formulas'!A607,"OK",NA()))</f>
        <v>#N/A</v>
      </c>
      <c r="P607" s="41" t="e">
        <f>IF(AND(NOT(ISBLANK('Case Data Entry'!P607)),ISNA(VLOOKUP('Case Data Entry'!P607,'DO NOT USE_School Picklist'!$E$3:$E$10,1,FALSE))),"Please select a value from the drop-down menu",IF('DO NOT USE_Case Formulas'!A607,"OK",NA()))</f>
        <v>#N/A</v>
      </c>
      <c r="Q607" s="41" t="e">
        <f>IF(AND(NOT(ISBLANK('Case Data Entry'!Q607)),ISNA(VLOOKUP('Case Data Entry'!Q607,'DO NOT USE_School Picklist'!$F$3:$F$16,1,FALSE))),"Please select a value from the drop-down menu",IF('DO NOT USE_Case Formulas'!A607,"OK",NA()))</f>
        <v>#N/A</v>
      </c>
      <c r="R607" s="41" t="e">
        <f>IF(LEN('Case Data Entry'!R607)&gt;100,"Classroom(s) must be less than 100 characters",IF('DO NOT USE_Case Formulas'!A607,"OK",NA()))</f>
        <v>#N/A</v>
      </c>
      <c r="S607" s="41" t="e">
        <f>IF(AND(NOT(ISBLANK('Case Data Entry'!S607)),ISNA(VLOOKUP('Case Data Entry'!S607,'DO NOT USE_School Picklist'!$S$3:$S$12,1,FALSE))),"Please select a value from the drop-down menu",IF('DO NOT USE_Case Formulas'!A607,"OK",NA()))</f>
        <v>#N/A</v>
      </c>
      <c r="T607" s="41" t="e">
        <f>IF(AND(NOT(ISBLANK('Case Data Entry'!T607)),ISNA(VLOOKUP('Case Data Entry'!T607,'DO NOT USE_School Picklist'!$S$3:$S$12,1,FALSE))),"Please select a value from the drop-down menu",IF('DO NOT USE_Case Formulas'!A607,"OK",NA()))</f>
        <v>#N/A</v>
      </c>
      <c r="U607" s="41" t="e">
        <f>IF(LEN('Case Data Entry'!U607)&gt;80,"Name of Education Group must be less than 80 characters",IF('DO NOT USE_Case Formulas'!A607,"OK",NA()))</f>
        <v>#N/A</v>
      </c>
      <c r="V607" s="41" t="e">
        <f>IF(AND(NOT(ISBLANK('Case Data Entry'!V607)),ISNA(VLOOKUP('Case Data Entry'!V607,'DO NOT USE_School Picklist'!$K$3:$K$6,1,FALSE))),"Please select a value from the drop-down menu",IF('DO NOT USE_Case Formulas'!A607,"OK",NA()))</f>
        <v>#N/A</v>
      </c>
      <c r="W607" s="41" t="e">
        <f>IF(AND('DO NOT USE_Case Formulas'!A607,ISBLANK('Case Data Entry'!W607)),"Has this person had symptoms? is required",IF(AND(NOT(ISBLANK('Case Data Entry'!W607)),ISNA(VLOOKUP('Case Data Entry'!W607,'DO NOT USE_School Picklist'!$D$3:$D$5,1,FALSE))),"Please select a value from the drop-down menu",IF(NOT(ISBLANK('Case Data Entry'!W607)),"OK",NA())))</f>
        <v>#N/A</v>
      </c>
      <c r="X607" s="41" t="e">
        <f>IF(AND('Case Data Entry'!W607='DO NOT USE_School Picklist'!$D$3,ISBLANK('Case Data Entry'!X607)),"Symptom Onset Date is required if Ever Symptomatic is Yes",IF('DO NOT USE_Case Formulas'!A607,"OK",NA()))</f>
        <v>#N/A</v>
      </c>
      <c r="Y607" s="41"/>
      <c r="Z607" s="41" t="e">
        <f ca="1">IF(AND('DO NOT USE_Case Formulas'!A607,ISBLANK('Case Data Entry'!Z607)),"Lab Result Test Date is required",IF('Case Data Entry'!Z607&gt;'DO NOT USE_School Picklist'!$C$3,"Test Date cannot be a future date",IF(NOT(ISBLANK('Case Data Entry'!Z607)),"OK",NA())))</f>
        <v>#N/A</v>
      </c>
      <c r="AA607" s="41" t="e">
        <f>IF(AND(NOT(ISBLANK('Case Data Entry'!AA607)),ISNA(VLOOKUP('Case Data Entry'!AA607,'DO NOT USE_School Picklist'!$R$3:$R$7,1,FALSE))),"Please select a value from the drop-down menu",IF('DO NOT USE_Case Formulas'!A607,"OK",NA()))</f>
        <v>#N/A</v>
      </c>
      <c r="AB607" s="41" t="e">
        <f>IF(AND(NOT(ISBLANK('Case Data Entry'!AB607)),ISNA(VLOOKUP('Case Data Entry'!AB607,'DO NOT USE_School Picklist'!$Q$3:$Q$8,1,FALSE))),"Please select a value from the drop-down menu",IF('DO NOT USE_Case Formulas'!A607,"OK",NA()))</f>
        <v>#N/A</v>
      </c>
    </row>
    <row r="608" spans="1:28" x14ac:dyDescent="0.25">
      <c r="A608" s="40" t="e">
        <f>IF('DO NOT USE_Case Formulas'!A608,IF('DO NOT USE_Case Formulas'!B608,"Not all required fields are completed","OK"),NA())</f>
        <v>#N/A</v>
      </c>
      <c r="B608" s="41" t="e">
        <f>IF(AND('DO NOT USE_Case Formulas'!A608,ISBLANK('Case Data Entry'!B608)),"First Name is required",IF(NOT(ISBLANK('Case Data Entry'!B608)),"OK",NA()))</f>
        <v>#N/A</v>
      </c>
      <c r="C608" s="41" t="e">
        <f>IF(AND('DO NOT USE_Case Formulas'!A608,ISBLANK('Case Data Entry'!C608)),"Last Name is required",IF(NOT(ISBLANK('Case Data Entry'!C608)),"OK",NA()))</f>
        <v>#N/A</v>
      </c>
      <c r="D608" s="41" t="e">
        <f>IF(AND('DO NOT USE_Case Formulas'!A608,ISBLANK('Case Data Entry'!D608)),"Birthdate is required",IF(NOT(ISBLANK('Case Data Entry'!D608)),"OK",NA()))</f>
        <v>#N/A</v>
      </c>
      <c r="E608" s="41" t="e">
        <f>IF(AND('DO NOT USE_Case Formulas'!A608,ISBLANK('Case Data Entry'!E608)),"Mobile Phone is required",IF(NOT(ISBLANK('Case Data Entry'!E608)),IF(AND(ISNUMBER(VALUE('Case Data Entry'!E608)),LEFT('Case Data Entry'!E608,1)&lt;&gt;"1",LEN('Case Data Entry'!E608)=10),"OK","Phone number must be valid format"),NA()))</f>
        <v>#N/A</v>
      </c>
      <c r="F608" s="41" t="e">
        <f>IF(LEN('Case Data Entry'!F608)&gt;255,"Home Street Address must be less than 255 characters",IF('DO NOT USE_Case Formulas'!A608,"OK",NA()))</f>
        <v>#N/A</v>
      </c>
      <c r="G608" s="41" t="e">
        <f>IF(LEN('Case Data Entry'!G608)&gt;40,"City must be less than 40 characters",IF('DO NOT USE_Case Formulas'!A608,"OK",NA()))</f>
        <v>#N/A</v>
      </c>
      <c r="H608" s="41" t="e">
        <f>IF(AND(NOT(ISBLANK('Case Data Entry'!H608)),ISNA(VLOOKUP('Case Data Entry'!H608,'DO NOT USE_School Picklist'!$P$3:$P$52,1,FALSE))),"Please select a value from the drop-down menu",IF('DO NOT USE_Case Formulas'!A608,"OK",NA()))</f>
        <v>#N/A</v>
      </c>
      <c r="I608" s="41" t="e">
        <f>IF(AND('DO NOT USE_Case Formulas'!A608,ISBLANK('Case Data Entry'!I608)),"Zip is required",IF(ISBLANK('Case Data Entry'!I608),NA(),"OK"))</f>
        <v>#N/A</v>
      </c>
      <c r="J608" s="41" t="e">
        <f>IF(AND('DO NOT USE_Case Formulas'!A608,ISBLANK('Case Data Entry'!J608)),"Student or Staff? is required",IF(ISBLANK('Case Data Entry'!J608),NA(),IF(ISNA(VLOOKUP('Case Data Entry'!J608,'DO NOT USE_School Picklist'!$B$3:$B$6,1,FALSE)),"Please select a value from the drop-down menu","OK")))</f>
        <v>#N/A</v>
      </c>
      <c r="K608" s="41" t="e">
        <f>IF(AND('Case Data Entry'!J608='DO NOT USE_School Picklist'!$B$4,ISBLANK('Case Data Entry'!K608)),"Occupation/Job Title is required if Student or Staff? is Yes, staff/faculty or volunteer",IF('DO NOT USE_Case Formulas'!A608,"OK",NA()))</f>
        <v>#N/A</v>
      </c>
      <c r="L608" s="41" t="e">
        <f ca="1">IF('Case Data Entry'!L608&gt;'DO NOT USE_School Picklist'!$C$3,"Date last on school campus/facility cannot be a future date",IF('DO NOT USE_Case Formulas'!A608,IF(ISBLANK('Case Data Entry'!L608),"Date last on school campus/facility is required","OK"),NA()))</f>
        <v>#N/A</v>
      </c>
      <c r="M608" s="41" t="e">
        <f>IF(AND('DO NOT USE_Case Formulas'!A608,ISBLANK('Case Data Entry'!M608)),"Specific Place in the Location is required",IF(ISBLANK('Case Data Entry'!M608),NA(),"OK"))</f>
        <v>#N/A</v>
      </c>
      <c r="N608" s="41" t="e">
        <f>IF(LEN('Case Data Entry'!N608)&gt;50,"Parent/Guardian Name must be less than 50 characters",IF('DO NOT USE_Case Formulas'!A608,"OK",NA()))</f>
        <v>#N/A</v>
      </c>
      <c r="O608" s="41" t="e">
        <f>IF(NOT(ISBLANK('Case Data Entry'!O608)),IF(AND(ISNUMBER('Case Data Entry'!O608),LEFT('Case Data Entry'!O608,1)&lt;&gt;"1",LEN('Case Data Entry'!O608)=10),"OK","Phone number must be valid format"),IF('DO NOT USE_Case Formulas'!A608,"OK",NA()))</f>
        <v>#N/A</v>
      </c>
      <c r="P608" s="41" t="e">
        <f>IF(AND(NOT(ISBLANK('Case Data Entry'!P608)),ISNA(VLOOKUP('Case Data Entry'!P608,'DO NOT USE_School Picklist'!$E$3:$E$10,1,FALSE))),"Please select a value from the drop-down menu",IF('DO NOT USE_Case Formulas'!A608,"OK",NA()))</f>
        <v>#N/A</v>
      </c>
      <c r="Q608" s="41" t="e">
        <f>IF(AND(NOT(ISBLANK('Case Data Entry'!Q608)),ISNA(VLOOKUP('Case Data Entry'!Q608,'DO NOT USE_School Picklist'!$F$3:$F$16,1,FALSE))),"Please select a value from the drop-down menu",IF('DO NOT USE_Case Formulas'!A608,"OK",NA()))</f>
        <v>#N/A</v>
      </c>
      <c r="R608" s="41" t="e">
        <f>IF(LEN('Case Data Entry'!R608)&gt;100,"Classroom(s) must be less than 100 characters",IF('DO NOT USE_Case Formulas'!A608,"OK",NA()))</f>
        <v>#N/A</v>
      </c>
      <c r="S608" s="41" t="e">
        <f>IF(AND(NOT(ISBLANK('Case Data Entry'!S608)),ISNA(VLOOKUP('Case Data Entry'!S608,'DO NOT USE_School Picklist'!$S$3:$S$12,1,FALSE))),"Please select a value from the drop-down menu",IF('DO NOT USE_Case Formulas'!A608,"OK",NA()))</f>
        <v>#N/A</v>
      </c>
      <c r="T608" s="41" t="e">
        <f>IF(AND(NOT(ISBLANK('Case Data Entry'!T608)),ISNA(VLOOKUP('Case Data Entry'!T608,'DO NOT USE_School Picklist'!$S$3:$S$12,1,FALSE))),"Please select a value from the drop-down menu",IF('DO NOT USE_Case Formulas'!A608,"OK",NA()))</f>
        <v>#N/A</v>
      </c>
      <c r="U608" s="41" t="e">
        <f>IF(LEN('Case Data Entry'!U608)&gt;80,"Name of Education Group must be less than 80 characters",IF('DO NOT USE_Case Formulas'!A608,"OK",NA()))</f>
        <v>#N/A</v>
      </c>
      <c r="V608" s="41" t="e">
        <f>IF(AND(NOT(ISBLANK('Case Data Entry'!V608)),ISNA(VLOOKUP('Case Data Entry'!V608,'DO NOT USE_School Picklist'!$K$3:$K$6,1,FALSE))),"Please select a value from the drop-down menu",IF('DO NOT USE_Case Formulas'!A608,"OK",NA()))</f>
        <v>#N/A</v>
      </c>
      <c r="W608" s="41" t="e">
        <f>IF(AND('DO NOT USE_Case Formulas'!A608,ISBLANK('Case Data Entry'!W608)),"Has this person had symptoms? is required",IF(AND(NOT(ISBLANK('Case Data Entry'!W608)),ISNA(VLOOKUP('Case Data Entry'!W608,'DO NOT USE_School Picklist'!$D$3:$D$5,1,FALSE))),"Please select a value from the drop-down menu",IF(NOT(ISBLANK('Case Data Entry'!W608)),"OK",NA())))</f>
        <v>#N/A</v>
      </c>
      <c r="X608" s="41" t="e">
        <f>IF(AND('Case Data Entry'!W608='DO NOT USE_School Picklist'!$D$3,ISBLANK('Case Data Entry'!X608)),"Symptom Onset Date is required if Ever Symptomatic is Yes",IF('DO NOT USE_Case Formulas'!A608,"OK",NA()))</f>
        <v>#N/A</v>
      </c>
      <c r="Y608" s="41"/>
      <c r="Z608" s="41" t="e">
        <f ca="1">IF(AND('DO NOT USE_Case Formulas'!A608,ISBLANK('Case Data Entry'!Z608)),"Lab Result Test Date is required",IF('Case Data Entry'!Z608&gt;'DO NOT USE_School Picklist'!$C$3,"Test Date cannot be a future date",IF(NOT(ISBLANK('Case Data Entry'!Z608)),"OK",NA())))</f>
        <v>#N/A</v>
      </c>
      <c r="AA608" s="41" t="e">
        <f>IF(AND(NOT(ISBLANK('Case Data Entry'!AA608)),ISNA(VLOOKUP('Case Data Entry'!AA608,'DO NOT USE_School Picklist'!$R$3:$R$7,1,FALSE))),"Please select a value from the drop-down menu",IF('DO NOT USE_Case Formulas'!A608,"OK",NA()))</f>
        <v>#N/A</v>
      </c>
      <c r="AB608" s="41" t="e">
        <f>IF(AND(NOT(ISBLANK('Case Data Entry'!AB608)),ISNA(VLOOKUP('Case Data Entry'!AB608,'DO NOT USE_School Picklist'!$Q$3:$Q$8,1,FALSE))),"Please select a value from the drop-down menu",IF('DO NOT USE_Case Formulas'!A608,"OK",NA()))</f>
        <v>#N/A</v>
      </c>
    </row>
    <row r="609" spans="1:28" x14ac:dyDescent="0.25">
      <c r="A609" s="40" t="e">
        <f>IF('DO NOT USE_Case Formulas'!A609,IF('DO NOT USE_Case Formulas'!B609,"Not all required fields are completed","OK"),NA())</f>
        <v>#N/A</v>
      </c>
      <c r="B609" s="41" t="e">
        <f>IF(AND('DO NOT USE_Case Formulas'!A609,ISBLANK('Case Data Entry'!B609)),"First Name is required",IF(NOT(ISBLANK('Case Data Entry'!B609)),"OK",NA()))</f>
        <v>#N/A</v>
      </c>
      <c r="C609" s="41" t="e">
        <f>IF(AND('DO NOT USE_Case Formulas'!A609,ISBLANK('Case Data Entry'!C609)),"Last Name is required",IF(NOT(ISBLANK('Case Data Entry'!C609)),"OK",NA()))</f>
        <v>#N/A</v>
      </c>
      <c r="D609" s="41" t="e">
        <f>IF(AND('DO NOT USE_Case Formulas'!A609,ISBLANK('Case Data Entry'!D609)),"Birthdate is required",IF(NOT(ISBLANK('Case Data Entry'!D609)),"OK",NA()))</f>
        <v>#N/A</v>
      </c>
      <c r="E609" s="41" t="e">
        <f>IF(AND('DO NOT USE_Case Formulas'!A609,ISBLANK('Case Data Entry'!E609)),"Mobile Phone is required",IF(NOT(ISBLANK('Case Data Entry'!E609)),IF(AND(ISNUMBER(VALUE('Case Data Entry'!E609)),LEFT('Case Data Entry'!E609,1)&lt;&gt;"1",LEN('Case Data Entry'!E609)=10),"OK","Phone number must be valid format"),NA()))</f>
        <v>#N/A</v>
      </c>
      <c r="F609" s="41" t="e">
        <f>IF(LEN('Case Data Entry'!F609)&gt;255,"Home Street Address must be less than 255 characters",IF('DO NOT USE_Case Formulas'!A609,"OK",NA()))</f>
        <v>#N/A</v>
      </c>
      <c r="G609" s="41" t="e">
        <f>IF(LEN('Case Data Entry'!G609)&gt;40,"City must be less than 40 characters",IF('DO NOT USE_Case Formulas'!A609,"OK",NA()))</f>
        <v>#N/A</v>
      </c>
      <c r="H609" s="41" t="e">
        <f>IF(AND(NOT(ISBLANK('Case Data Entry'!H609)),ISNA(VLOOKUP('Case Data Entry'!H609,'DO NOT USE_School Picklist'!$P$3:$P$52,1,FALSE))),"Please select a value from the drop-down menu",IF('DO NOT USE_Case Formulas'!A609,"OK",NA()))</f>
        <v>#N/A</v>
      </c>
      <c r="I609" s="41" t="e">
        <f>IF(AND('DO NOT USE_Case Formulas'!A609,ISBLANK('Case Data Entry'!I609)),"Zip is required",IF(ISBLANK('Case Data Entry'!I609),NA(),"OK"))</f>
        <v>#N/A</v>
      </c>
      <c r="J609" s="41" t="e">
        <f>IF(AND('DO NOT USE_Case Formulas'!A609,ISBLANK('Case Data Entry'!J609)),"Student or Staff? is required",IF(ISBLANK('Case Data Entry'!J609),NA(),IF(ISNA(VLOOKUP('Case Data Entry'!J609,'DO NOT USE_School Picklist'!$B$3:$B$6,1,FALSE)),"Please select a value from the drop-down menu","OK")))</f>
        <v>#N/A</v>
      </c>
      <c r="K609" s="41" t="e">
        <f>IF(AND('Case Data Entry'!J609='DO NOT USE_School Picklist'!$B$4,ISBLANK('Case Data Entry'!K609)),"Occupation/Job Title is required if Student or Staff? is Yes, staff/faculty or volunteer",IF('DO NOT USE_Case Formulas'!A609,"OK",NA()))</f>
        <v>#N/A</v>
      </c>
      <c r="L609" s="41" t="e">
        <f ca="1">IF('Case Data Entry'!L609&gt;'DO NOT USE_School Picklist'!$C$3,"Date last on school campus/facility cannot be a future date",IF('DO NOT USE_Case Formulas'!A609,IF(ISBLANK('Case Data Entry'!L609),"Date last on school campus/facility is required","OK"),NA()))</f>
        <v>#N/A</v>
      </c>
      <c r="M609" s="41" t="e">
        <f>IF(AND('DO NOT USE_Case Formulas'!A609,ISBLANK('Case Data Entry'!M609)),"Specific Place in the Location is required",IF(ISBLANK('Case Data Entry'!M609),NA(),"OK"))</f>
        <v>#N/A</v>
      </c>
      <c r="N609" s="41" t="e">
        <f>IF(LEN('Case Data Entry'!N609)&gt;50,"Parent/Guardian Name must be less than 50 characters",IF('DO NOT USE_Case Formulas'!A609,"OK",NA()))</f>
        <v>#N/A</v>
      </c>
      <c r="O609" s="41" t="e">
        <f>IF(NOT(ISBLANK('Case Data Entry'!O609)),IF(AND(ISNUMBER('Case Data Entry'!O609),LEFT('Case Data Entry'!O609,1)&lt;&gt;"1",LEN('Case Data Entry'!O609)=10),"OK","Phone number must be valid format"),IF('DO NOT USE_Case Formulas'!A609,"OK",NA()))</f>
        <v>#N/A</v>
      </c>
      <c r="P609" s="41" t="e">
        <f>IF(AND(NOT(ISBLANK('Case Data Entry'!P609)),ISNA(VLOOKUP('Case Data Entry'!P609,'DO NOT USE_School Picklist'!$E$3:$E$10,1,FALSE))),"Please select a value from the drop-down menu",IF('DO NOT USE_Case Formulas'!A609,"OK",NA()))</f>
        <v>#N/A</v>
      </c>
      <c r="Q609" s="41" t="e">
        <f>IF(AND(NOT(ISBLANK('Case Data Entry'!Q609)),ISNA(VLOOKUP('Case Data Entry'!Q609,'DO NOT USE_School Picklist'!$F$3:$F$16,1,FALSE))),"Please select a value from the drop-down menu",IF('DO NOT USE_Case Formulas'!A609,"OK",NA()))</f>
        <v>#N/A</v>
      </c>
      <c r="R609" s="41" t="e">
        <f>IF(LEN('Case Data Entry'!R609)&gt;100,"Classroom(s) must be less than 100 characters",IF('DO NOT USE_Case Formulas'!A609,"OK",NA()))</f>
        <v>#N/A</v>
      </c>
      <c r="S609" s="41" t="e">
        <f>IF(AND(NOT(ISBLANK('Case Data Entry'!S609)),ISNA(VLOOKUP('Case Data Entry'!S609,'DO NOT USE_School Picklist'!$S$3:$S$12,1,FALSE))),"Please select a value from the drop-down menu",IF('DO NOT USE_Case Formulas'!A609,"OK",NA()))</f>
        <v>#N/A</v>
      </c>
      <c r="T609" s="41" t="e">
        <f>IF(AND(NOT(ISBLANK('Case Data Entry'!T609)),ISNA(VLOOKUP('Case Data Entry'!T609,'DO NOT USE_School Picklist'!$S$3:$S$12,1,FALSE))),"Please select a value from the drop-down menu",IF('DO NOT USE_Case Formulas'!A609,"OK",NA()))</f>
        <v>#N/A</v>
      </c>
      <c r="U609" s="41" t="e">
        <f>IF(LEN('Case Data Entry'!U609)&gt;80,"Name of Education Group must be less than 80 characters",IF('DO NOT USE_Case Formulas'!A609,"OK",NA()))</f>
        <v>#N/A</v>
      </c>
      <c r="V609" s="41" t="e">
        <f>IF(AND(NOT(ISBLANK('Case Data Entry'!V609)),ISNA(VLOOKUP('Case Data Entry'!V609,'DO NOT USE_School Picklist'!$K$3:$K$6,1,FALSE))),"Please select a value from the drop-down menu",IF('DO NOT USE_Case Formulas'!A609,"OK",NA()))</f>
        <v>#N/A</v>
      </c>
      <c r="W609" s="41" t="e">
        <f>IF(AND('DO NOT USE_Case Formulas'!A609,ISBLANK('Case Data Entry'!W609)),"Has this person had symptoms? is required",IF(AND(NOT(ISBLANK('Case Data Entry'!W609)),ISNA(VLOOKUP('Case Data Entry'!W609,'DO NOT USE_School Picklist'!$D$3:$D$5,1,FALSE))),"Please select a value from the drop-down menu",IF(NOT(ISBLANK('Case Data Entry'!W609)),"OK",NA())))</f>
        <v>#N/A</v>
      </c>
      <c r="X609" s="41" t="e">
        <f>IF(AND('Case Data Entry'!W609='DO NOT USE_School Picklist'!$D$3,ISBLANK('Case Data Entry'!X609)),"Symptom Onset Date is required if Ever Symptomatic is Yes",IF('DO NOT USE_Case Formulas'!A609,"OK",NA()))</f>
        <v>#N/A</v>
      </c>
      <c r="Y609" s="41"/>
      <c r="Z609" s="41" t="e">
        <f ca="1">IF(AND('DO NOT USE_Case Formulas'!A609,ISBLANK('Case Data Entry'!Z609)),"Lab Result Test Date is required",IF('Case Data Entry'!Z609&gt;'DO NOT USE_School Picklist'!$C$3,"Test Date cannot be a future date",IF(NOT(ISBLANK('Case Data Entry'!Z609)),"OK",NA())))</f>
        <v>#N/A</v>
      </c>
      <c r="AA609" s="41" t="e">
        <f>IF(AND(NOT(ISBLANK('Case Data Entry'!AA609)),ISNA(VLOOKUP('Case Data Entry'!AA609,'DO NOT USE_School Picklist'!$R$3:$R$7,1,FALSE))),"Please select a value from the drop-down menu",IF('DO NOT USE_Case Formulas'!A609,"OK",NA()))</f>
        <v>#N/A</v>
      </c>
      <c r="AB609" s="41" t="e">
        <f>IF(AND(NOT(ISBLANK('Case Data Entry'!AB609)),ISNA(VLOOKUP('Case Data Entry'!AB609,'DO NOT USE_School Picklist'!$Q$3:$Q$8,1,FALSE))),"Please select a value from the drop-down menu",IF('DO NOT USE_Case Formulas'!A609,"OK",NA()))</f>
        <v>#N/A</v>
      </c>
    </row>
    <row r="610" spans="1:28" x14ac:dyDescent="0.25">
      <c r="A610" s="40" t="e">
        <f>IF('DO NOT USE_Case Formulas'!A610,IF('DO NOT USE_Case Formulas'!B610,"Not all required fields are completed","OK"),NA())</f>
        <v>#N/A</v>
      </c>
      <c r="B610" s="41" t="e">
        <f>IF(AND('DO NOT USE_Case Formulas'!A610,ISBLANK('Case Data Entry'!B610)),"First Name is required",IF(NOT(ISBLANK('Case Data Entry'!B610)),"OK",NA()))</f>
        <v>#N/A</v>
      </c>
      <c r="C610" s="41" t="e">
        <f>IF(AND('DO NOT USE_Case Formulas'!A610,ISBLANK('Case Data Entry'!C610)),"Last Name is required",IF(NOT(ISBLANK('Case Data Entry'!C610)),"OK",NA()))</f>
        <v>#N/A</v>
      </c>
      <c r="D610" s="41" t="e">
        <f>IF(AND('DO NOT USE_Case Formulas'!A610,ISBLANK('Case Data Entry'!D610)),"Birthdate is required",IF(NOT(ISBLANK('Case Data Entry'!D610)),"OK",NA()))</f>
        <v>#N/A</v>
      </c>
      <c r="E610" s="41" t="e">
        <f>IF(AND('DO NOT USE_Case Formulas'!A610,ISBLANK('Case Data Entry'!E610)),"Mobile Phone is required",IF(NOT(ISBLANK('Case Data Entry'!E610)),IF(AND(ISNUMBER(VALUE('Case Data Entry'!E610)),LEFT('Case Data Entry'!E610,1)&lt;&gt;"1",LEN('Case Data Entry'!E610)=10),"OK","Phone number must be valid format"),NA()))</f>
        <v>#N/A</v>
      </c>
      <c r="F610" s="41" t="e">
        <f>IF(LEN('Case Data Entry'!F610)&gt;255,"Home Street Address must be less than 255 characters",IF('DO NOT USE_Case Formulas'!A610,"OK",NA()))</f>
        <v>#N/A</v>
      </c>
      <c r="G610" s="41" t="e">
        <f>IF(LEN('Case Data Entry'!G610)&gt;40,"City must be less than 40 characters",IF('DO NOT USE_Case Formulas'!A610,"OK",NA()))</f>
        <v>#N/A</v>
      </c>
      <c r="H610" s="41" t="e">
        <f>IF(AND(NOT(ISBLANK('Case Data Entry'!H610)),ISNA(VLOOKUP('Case Data Entry'!H610,'DO NOT USE_School Picklist'!$P$3:$P$52,1,FALSE))),"Please select a value from the drop-down menu",IF('DO NOT USE_Case Formulas'!A610,"OK",NA()))</f>
        <v>#N/A</v>
      </c>
      <c r="I610" s="41" t="e">
        <f>IF(AND('DO NOT USE_Case Formulas'!A610,ISBLANK('Case Data Entry'!I610)),"Zip is required",IF(ISBLANK('Case Data Entry'!I610),NA(),"OK"))</f>
        <v>#N/A</v>
      </c>
      <c r="J610" s="41" t="e">
        <f>IF(AND('DO NOT USE_Case Formulas'!A610,ISBLANK('Case Data Entry'!J610)),"Student or Staff? is required",IF(ISBLANK('Case Data Entry'!J610),NA(),IF(ISNA(VLOOKUP('Case Data Entry'!J610,'DO NOT USE_School Picklist'!$B$3:$B$6,1,FALSE)),"Please select a value from the drop-down menu","OK")))</f>
        <v>#N/A</v>
      </c>
      <c r="K610" s="41" t="e">
        <f>IF(AND('Case Data Entry'!J610='DO NOT USE_School Picklist'!$B$4,ISBLANK('Case Data Entry'!K610)),"Occupation/Job Title is required if Student or Staff? is Yes, staff/faculty or volunteer",IF('DO NOT USE_Case Formulas'!A610,"OK",NA()))</f>
        <v>#N/A</v>
      </c>
      <c r="L610" s="41" t="e">
        <f ca="1">IF('Case Data Entry'!L610&gt;'DO NOT USE_School Picklist'!$C$3,"Date last on school campus/facility cannot be a future date",IF('DO NOT USE_Case Formulas'!A610,IF(ISBLANK('Case Data Entry'!L610),"Date last on school campus/facility is required","OK"),NA()))</f>
        <v>#N/A</v>
      </c>
      <c r="M610" s="41" t="e">
        <f>IF(AND('DO NOT USE_Case Formulas'!A610,ISBLANK('Case Data Entry'!M610)),"Specific Place in the Location is required",IF(ISBLANK('Case Data Entry'!M610),NA(),"OK"))</f>
        <v>#N/A</v>
      </c>
      <c r="N610" s="41" t="e">
        <f>IF(LEN('Case Data Entry'!N610)&gt;50,"Parent/Guardian Name must be less than 50 characters",IF('DO NOT USE_Case Formulas'!A610,"OK",NA()))</f>
        <v>#N/A</v>
      </c>
      <c r="O610" s="41" t="e">
        <f>IF(NOT(ISBLANK('Case Data Entry'!O610)),IF(AND(ISNUMBER('Case Data Entry'!O610),LEFT('Case Data Entry'!O610,1)&lt;&gt;"1",LEN('Case Data Entry'!O610)=10),"OK","Phone number must be valid format"),IF('DO NOT USE_Case Formulas'!A610,"OK",NA()))</f>
        <v>#N/A</v>
      </c>
      <c r="P610" s="41" t="e">
        <f>IF(AND(NOT(ISBLANK('Case Data Entry'!P610)),ISNA(VLOOKUP('Case Data Entry'!P610,'DO NOT USE_School Picklist'!$E$3:$E$10,1,FALSE))),"Please select a value from the drop-down menu",IF('DO NOT USE_Case Formulas'!A610,"OK",NA()))</f>
        <v>#N/A</v>
      </c>
      <c r="Q610" s="41" t="e">
        <f>IF(AND(NOT(ISBLANK('Case Data Entry'!Q610)),ISNA(VLOOKUP('Case Data Entry'!Q610,'DO NOT USE_School Picklist'!$F$3:$F$16,1,FALSE))),"Please select a value from the drop-down menu",IF('DO NOT USE_Case Formulas'!A610,"OK",NA()))</f>
        <v>#N/A</v>
      </c>
      <c r="R610" s="41" t="e">
        <f>IF(LEN('Case Data Entry'!R610)&gt;100,"Classroom(s) must be less than 100 characters",IF('DO NOT USE_Case Formulas'!A610,"OK",NA()))</f>
        <v>#N/A</v>
      </c>
      <c r="S610" s="41" t="e">
        <f>IF(AND(NOT(ISBLANK('Case Data Entry'!S610)),ISNA(VLOOKUP('Case Data Entry'!S610,'DO NOT USE_School Picklist'!$S$3:$S$12,1,FALSE))),"Please select a value from the drop-down menu",IF('DO NOT USE_Case Formulas'!A610,"OK",NA()))</f>
        <v>#N/A</v>
      </c>
      <c r="T610" s="41" t="e">
        <f>IF(AND(NOT(ISBLANK('Case Data Entry'!T610)),ISNA(VLOOKUP('Case Data Entry'!T610,'DO NOT USE_School Picklist'!$S$3:$S$12,1,FALSE))),"Please select a value from the drop-down menu",IF('DO NOT USE_Case Formulas'!A610,"OK",NA()))</f>
        <v>#N/A</v>
      </c>
      <c r="U610" s="41" t="e">
        <f>IF(LEN('Case Data Entry'!U610)&gt;80,"Name of Education Group must be less than 80 characters",IF('DO NOT USE_Case Formulas'!A610,"OK",NA()))</f>
        <v>#N/A</v>
      </c>
      <c r="V610" s="41" t="e">
        <f>IF(AND(NOT(ISBLANK('Case Data Entry'!V610)),ISNA(VLOOKUP('Case Data Entry'!V610,'DO NOT USE_School Picklist'!$K$3:$K$6,1,FALSE))),"Please select a value from the drop-down menu",IF('DO NOT USE_Case Formulas'!A610,"OK",NA()))</f>
        <v>#N/A</v>
      </c>
      <c r="W610" s="41" t="e">
        <f>IF(AND('DO NOT USE_Case Formulas'!A610,ISBLANK('Case Data Entry'!W610)),"Has this person had symptoms? is required",IF(AND(NOT(ISBLANK('Case Data Entry'!W610)),ISNA(VLOOKUP('Case Data Entry'!W610,'DO NOT USE_School Picklist'!$D$3:$D$5,1,FALSE))),"Please select a value from the drop-down menu",IF(NOT(ISBLANK('Case Data Entry'!W610)),"OK",NA())))</f>
        <v>#N/A</v>
      </c>
      <c r="X610" s="41" t="e">
        <f>IF(AND('Case Data Entry'!W610='DO NOT USE_School Picklist'!$D$3,ISBLANK('Case Data Entry'!X610)),"Symptom Onset Date is required if Ever Symptomatic is Yes",IF('DO NOT USE_Case Formulas'!A610,"OK",NA()))</f>
        <v>#N/A</v>
      </c>
      <c r="Y610" s="41"/>
      <c r="Z610" s="41" t="e">
        <f ca="1">IF(AND('DO NOT USE_Case Formulas'!A610,ISBLANK('Case Data Entry'!Z610)),"Lab Result Test Date is required",IF('Case Data Entry'!Z610&gt;'DO NOT USE_School Picklist'!$C$3,"Test Date cannot be a future date",IF(NOT(ISBLANK('Case Data Entry'!Z610)),"OK",NA())))</f>
        <v>#N/A</v>
      </c>
      <c r="AA610" s="41" t="e">
        <f>IF(AND(NOT(ISBLANK('Case Data Entry'!AA610)),ISNA(VLOOKUP('Case Data Entry'!AA610,'DO NOT USE_School Picklist'!$R$3:$R$7,1,FALSE))),"Please select a value from the drop-down menu",IF('DO NOT USE_Case Formulas'!A610,"OK",NA()))</f>
        <v>#N/A</v>
      </c>
      <c r="AB610" s="41" t="e">
        <f>IF(AND(NOT(ISBLANK('Case Data Entry'!AB610)),ISNA(VLOOKUP('Case Data Entry'!AB610,'DO NOT USE_School Picklist'!$Q$3:$Q$8,1,FALSE))),"Please select a value from the drop-down menu",IF('DO NOT USE_Case Formulas'!A610,"OK",NA()))</f>
        <v>#N/A</v>
      </c>
    </row>
    <row r="611" spans="1:28" x14ac:dyDescent="0.25">
      <c r="A611" s="40" t="e">
        <f>IF('DO NOT USE_Case Formulas'!A611,IF('DO NOT USE_Case Formulas'!B611,"Not all required fields are completed","OK"),NA())</f>
        <v>#N/A</v>
      </c>
      <c r="B611" s="41" t="e">
        <f>IF(AND('DO NOT USE_Case Formulas'!A611,ISBLANK('Case Data Entry'!B611)),"First Name is required",IF(NOT(ISBLANK('Case Data Entry'!B611)),"OK",NA()))</f>
        <v>#N/A</v>
      </c>
      <c r="C611" s="41" t="e">
        <f>IF(AND('DO NOT USE_Case Formulas'!A611,ISBLANK('Case Data Entry'!C611)),"Last Name is required",IF(NOT(ISBLANK('Case Data Entry'!C611)),"OK",NA()))</f>
        <v>#N/A</v>
      </c>
      <c r="D611" s="41" t="e">
        <f>IF(AND('DO NOT USE_Case Formulas'!A611,ISBLANK('Case Data Entry'!D611)),"Birthdate is required",IF(NOT(ISBLANK('Case Data Entry'!D611)),"OK",NA()))</f>
        <v>#N/A</v>
      </c>
      <c r="E611" s="41" t="e">
        <f>IF(AND('DO NOT USE_Case Formulas'!A611,ISBLANK('Case Data Entry'!E611)),"Mobile Phone is required",IF(NOT(ISBLANK('Case Data Entry'!E611)),IF(AND(ISNUMBER(VALUE('Case Data Entry'!E611)),LEFT('Case Data Entry'!E611,1)&lt;&gt;"1",LEN('Case Data Entry'!E611)=10),"OK","Phone number must be valid format"),NA()))</f>
        <v>#N/A</v>
      </c>
      <c r="F611" s="41" t="e">
        <f>IF(LEN('Case Data Entry'!F611)&gt;255,"Home Street Address must be less than 255 characters",IF('DO NOT USE_Case Formulas'!A611,"OK",NA()))</f>
        <v>#N/A</v>
      </c>
      <c r="G611" s="41" t="e">
        <f>IF(LEN('Case Data Entry'!G611)&gt;40,"City must be less than 40 characters",IF('DO NOT USE_Case Formulas'!A611,"OK",NA()))</f>
        <v>#N/A</v>
      </c>
      <c r="H611" s="41" t="e">
        <f>IF(AND(NOT(ISBLANK('Case Data Entry'!H611)),ISNA(VLOOKUP('Case Data Entry'!H611,'DO NOT USE_School Picklist'!$P$3:$P$52,1,FALSE))),"Please select a value from the drop-down menu",IF('DO NOT USE_Case Formulas'!A611,"OK",NA()))</f>
        <v>#N/A</v>
      </c>
      <c r="I611" s="41" t="e">
        <f>IF(AND('DO NOT USE_Case Formulas'!A611,ISBLANK('Case Data Entry'!I611)),"Zip is required",IF(ISBLANK('Case Data Entry'!I611),NA(),"OK"))</f>
        <v>#N/A</v>
      </c>
      <c r="J611" s="41" t="e">
        <f>IF(AND('DO NOT USE_Case Formulas'!A611,ISBLANK('Case Data Entry'!J611)),"Student or Staff? is required",IF(ISBLANK('Case Data Entry'!J611),NA(),IF(ISNA(VLOOKUP('Case Data Entry'!J611,'DO NOT USE_School Picklist'!$B$3:$B$6,1,FALSE)),"Please select a value from the drop-down menu","OK")))</f>
        <v>#N/A</v>
      </c>
      <c r="K611" s="41" t="e">
        <f>IF(AND('Case Data Entry'!J611='DO NOT USE_School Picklist'!$B$4,ISBLANK('Case Data Entry'!K611)),"Occupation/Job Title is required if Student or Staff? is Yes, staff/faculty or volunteer",IF('DO NOT USE_Case Formulas'!A611,"OK",NA()))</f>
        <v>#N/A</v>
      </c>
      <c r="L611" s="41" t="e">
        <f ca="1">IF('Case Data Entry'!L611&gt;'DO NOT USE_School Picklist'!$C$3,"Date last on school campus/facility cannot be a future date",IF('DO NOT USE_Case Formulas'!A611,IF(ISBLANK('Case Data Entry'!L611),"Date last on school campus/facility is required","OK"),NA()))</f>
        <v>#N/A</v>
      </c>
      <c r="M611" s="41" t="e">
        <f>IF(AND('DO NOT USE_Case Formulas'!A611,ISBLANK('Case Data Entry'!M611)),"Specific Place in the Location is required",IF(ISBLANK('Case Data Entry'!M611),NA(),"OK"))</f>
        <v>#N/A</v>
      </c>
      <c r="N611" s="41" t="e">
        <f>IF(LEN('Case Data Entry'!N611)&gt;50,"Parent/Guardian Name must be less than 50 characters",IF('DO NOT USE_Case Formulas'!A611,"OK",NA()))</f>
        <v>#N/A</v>
      </c>
      <c r="O611" s="41" t="e">
        <f>IF(NOT(ISBLANK('Case Data Entry'!O611)),IF(AND(ISNUMBER('Case Data Entry'!O611),LEFT('Case Data Entry'!O611,1)&lt;&gt;"1",LEN('Case Data Entry'!O611)=10),"OK","Phone number must be valid format"),IF('DO NOT USE_Case Formulas'!A611,"OK",NA()))</f>
        <v>#N/A</v>
      </c>
      <c r="P611" s="41" t="e">
        <f>IF(AND(NOT(ISBLANK('Case Data Entry'!P611)),ISNA(VLOOKUP('Case Data Entry'!P611,'DO NOT USE_School Picklist'!$E$3:$E$10,1,FALSE))),"Please select a value from the drop-down menu",IF('DO NOT USE_Case Formulas'!A611,"OK",NA()))</f>
        <v>#N/A</v>
      </c>
      <c r="Q611" s="41" t="e">
        <f>IF(AND(NOT(ISBLANK('Case Data Entry'!Q611)),ISNA(VLOOKUP('Case Data Entry'!Q611,'DO NOT USE_School Picklist'!$F$3:$F$16,1,FALSE))),"Please select a value from the drop-down menu",IF('DO NOT USE_Case Formulas'!A611,"OK",NA()))</f>
        <v>#N/A</v>
      </c>
      <c r="R611" s="41" t="e">
        <f>IF(LEN('Case Data Entry'!R611)&gt;100,"Classroom(s) must be less than 100 characters",IF('DO NOT USE_Case Formulas'!A611,"OK",NA()))</f>
        <v>#N/A</v>
      </c>
      <c r="S611" s="41" t="e">
        <f>IF(AND(NOT(ISBLANK('Case Data Entry'!S611)),ISNA(VLOOKUP('Case Data Entry'!S611,'DO NOT USE_School Picklist'!$S$3:$S$12,1,FALSE))),"Please select a value from the drop-down menu",IF('DO NOT USE_Case Formulas'!A611,"OK",NA()))</f>
        <v>#N/A</v>
      </c>
      <c r="T611" s="41" t="e">
        <f>IF(AND(NOT(ISBLANK('Case Data Entry'!T611)),ISNA(VLOOKUP('Case Data Entry'!T611,'DO NOT USE_School Picklist'!$S$3:$S$12,1,FALSE))),"Please select a value from the drop-down menu",IF('DO NOT USE_Case Formulas'!A611,"OK",NA()))</f>
        <v>#N/A</v>
      </c>
      <c r="U611" s="41" t="e">
        <f>IF(LEN('Case Data Entry'!U611)&gt;80,"Name of Education Group must be less than 80 characters",IF('DO NOT USE_Case Formulas'!A611,"OK",NA()))</f>
        <v>#N/A</v>
      </c>
      <c r="V611" s="41" t="e">
        <f>IF(AND(NOT(ISBLANK('Case Data Entry'!V611)),ISNA(VLOOKUP('Case Data Entry'!V611,'DO NOT USE_School Picklist'!$K$3:$K$6,1,FALSE))),"Please select a value from the drop-down menu",IF('DO NOT USE_Case Formulas'!A611,"OK",NA()))</f>
        <v>#N/A</v>
      </c>
      <c r="W611" s="41" t="e">
        <f>IF(AND('DO NOT USE_Case Formulas'!A611,ISBLANK('Case Data Entry'!W611)),"Has this person had symptoms? is required",IF(AND(NOT(ISBLANK('Case Data Entry'!W611)),ISNA(VLOOKUP('Case Data Entry'!W611,'DO NOT USE_School Picklist'!$D$3:$D$5,1,FALSE))),"Please select a value from the drop-down menu",IF(NOT(ISBLANK('Case Data Entry'!W611)),"OK",NA())))</f>
        <v>#N/A</v>
      </c>
      <c r="X611" s="41" t="e">
        <f>IF(AND('Case Data Entry'!W611='DO NOT USE_School Picklist'!$D$3,ISBLANK('Case Data Entry'!X611)),"Symptom Onset Date is required if Ever Symptomatic is Yes",IF('DO NOT USE_Case Formulas'!A611,"OK",NA()))</f>
        <v>#N/A</v>
      </c>
      <c r="Y611" s="41"/>
      <c r="Z611" s="41" t="e">
        <f ca="1">IF(AND('DO NOT USE_Case Formulas'!A611,ISBLANK('Case Data Entry'!Z611)),"Lab Result Test Date is required",IF('Case Data Entry'!Z611&gt;'DO NOT USE_School Picklist'!$C$3,"Test Date cannot be a future date",IF(NOT(ISBLANK('Case Data Entry'!Z611)),"OK",NA())))</f>
        <v>#N/A</v>
      </c>
      <c r="AA611" s="41" t="e">
        <f>IF(AND(NOT(ISBLANK('Case Data Entry'!AA611)),ISNA(VLOOKUP('Case Data Entry'!AA611,'DO NOT USE_School Picklist'!$R$3:$R$7,1,FALSE))),"Please select a value from the drop-down menu",IF('DO NOT USE_Case Formulas'!A611,"OK",NA()))</f>
        <v>#N/A</v>
      </c>
      <c r="AB611" s="41" t="e">
        <f>IF(AND(NOT(ISBLANK('Case Data Entry'!AB611)),ISNA(VLOOKUP('Case Data Entry'!AB611,'DO NOT USE_School Picklist'!$Q$3:$Q$8,1,FALSE))),"Please select a value from the drop-down menu",IF('DO NOT USE_Case Formulas'!A611,"OK",NA()))</f>
        <v>#N/A</v>
      </c>
    </row>
    <row r="612" spans="1:28" x14ac:dyDescent="0.25">
      <c r="A612" s="40" t="e">
        <f>IF('DO NOT USE_Case Formulas'!A612,IF('DO NOT USE_Case Formulas'!B612,"Not all required fields are completed","OK"),NA())</f>
        <v>#N/A</v>
      </c>
      <c r="B612" s="41" t="e">
        <f>IF(AND('DO NOT USE_Case Formulas'!A612,ISBLANK('Case Data Entry'!B612)),"First Name is required",IF(NOT(ISBLANK('Case Data Entry'!B612)),"OK",NA()))</f>
        <v>#N/A</v>
      </c>
      <c r="C612" s="41" t="e">
        <f>IF(AND('DO NOT USE_Case Formulas'!A612,ISBLANK('Case Data Entry'!C612)),"Last Name is required",IF(NOT(ISBLANK('Case Data Entry'!C612)),"OK",NA()))</f>
        <v>#N/A</v>
      </c>
      <c r="D612" s="41" t="e">
        <f>IF(AND('DO NOT USE_Case Formulas'!A612,ISBLANK('Case Data Entry'!D612)),"Birthdate is required",IF(NOT(ISBLANK('Case Data Entry'!D612)),"OK",NA()))</f>
        <v>#N/A</v>
      </c>
      <c r="E612" s="41" t="e">
        <f>IF(AND('DO NOT USE_Case Formulas'!A612,ISBLANK('Case Data Entry'!E612)),"Mobile Phone is required",IF(NOT(ISBLANK('Case Data Entry'!E612)),IF(AND(ISNUMBER(VALUE('Case Data Entry'!E612)),LEFT('Case Data Entry'!E612,1)&lt;&gt;"1",LEN('Case Data Entry'!E612)=10),"OK","Phone number must be valid format"),NA()))</f>
        <v>#N/A</v>
      </c>
      <c r="F612" s="41" t="e">
        <f>IF(LEN('Case Data Entry'!F612)&gt;255,"Home Street Address must be less than 255 characters",IF('DO NOT USE_Case Formulas'!A612,"OK",NA()))</f>
        <v>#N/A</v>
      </c>
      <c r="G612" s="41" t="e">
        <f>IF(LEN('Case Data Entry'!G612)&gt;40,"City must be less than 40 characters",IF('DO NOT USE_Case Formulas'!A612,"OK",NA()))</f>
        <v>#N/A</v>
      </c>
      <c r="H612" s="41" t="e">
        <f>IF(AND(NOT(ISBLANK('Case Data Entry'!H612)),ISNA(VLOOKUP('Case Data Entry'!H612,'DO NOT USE_School Picklist'!$P$3:$P$52,1,FALSE))),"Please select a value from the drop-down menu",IF('DO NOT USE_Case Formulas'!A612,"OK",NA()))</f>
        <v>#N/A</v>
      </c>
      <c r="I612" s="41" t="e">
        <f>IF(AND('DO NOT USE_Case Formulas'!A612,ISBLANK('Case Data Entry'!I612)),"Zip is required",IF(ISBLANK('Case Data Entry'!I612),NA(),"OK"))</f>
        <v>#N/A</v>
      </c>
      <c r="J612" s="41" t="e">
        <f>IF(AND('DO NOT USE_Case Formulas'!A612,ISBLANK('Case Data Entry'!J612)),"Student or Staff? is required",IF(ISBLANK('Case Data Entry'!J612),NA(),IF(ISNA(VLOOKUP('Case Data Entry'!J612,'DO NOT USE_School Picklist'!$B$3:$B$6,1,FALSE)),"Please select a value from the drop-down menu","OK")))</f>
        <v>#N/A</v>
      </c>
      <c r="K612" s="41" t="e">
        <f>IF(AND('Case Data Entry'!J612='DO NOT USE_School Picklist'!$B$4,ISBLANK('Case Data Entry'!K612)),"Occupation/Job Title is required if Student or Staff? is Yes, staff/faculty or volunteer",IF('DO NOT USE_Case Formulas'!A612,"OK",NA()))</f>
        <v>#N/A</v>
      </c>
      <c r="L612" s="41" t="e">
        <f ca="1">IF('Case Data Entry'!L612&gt;'DO NOT USE_School Picklist'!$C$3,"Date last on school campus/facility cannot be a future date",IF('DO NOT USE_Case Formulas'!A612,IF(ISBLANK('Case Data Entry'!L612),"Date last on school campus/facility is required","OK"),NA()))</f>
        <v>#N/A</v>
      </c>
      <c r="M612" s="41" t="e">
        <f>IF(AND('DO NOT USE_Case Formulas'!A612,ISBLANK('Case Data Entry'!M612)),"Specific Place in the Location is required",IF(ISBLANK('Case Data Entry'!M612),NA(),"OK"))</f>
        <v>#N/A</v>
      </c>
      <c r="N612" s="41" t="e">
        <f>IF(LEN('Case Data Entry'!N612)&gt;50,"Parent/Guardian Name must be less than 50 characters",IF('DO NOT USE_Case Formulas'!A612,"OK",NA()))</f>
        <v>#N/A</v>
      </c>
      <c r="O612" s="41" t="e">
        <f>IF(NOT(ISBLANK('Case Data Entry'!O612)),IF(AND(ISNUMBER('Case Data Entry'!O612),LEFT('Case Data Entry'!O612,1)&lt;&gt;"1",LEN('Case Data Entry'!O612)=10),"OK","Phone number must be valid format"),IF('DO NOT USE_Case Formulas'!A612,"OK",NA()))</f>
        <v>#N/A</v>
      </c>
      <c r="P612" s="41" t="e">
        <f>IF(AND(NOT(ISBLANK('Case Data Entry'!P612)),ISNA(VLOOKUP('Case Data Entry'!P612,'DO NOT USE_School Picklist'!$E$3:$E$10,1,FALSE))),"Please select a value from the drop-down menu",IF('DO NOT USE_Case Formulas'!A612,"OK",NA()))</f>
        <v>#N/A</v>
      </c>
      <c r="Q612" s="41" t="e">
        <f>IF(AND(NOT(ISBLANK('Case Data Entry'!Q612)),ISNA(VLOOKUP('Case Data Entry'!Q612,'DO NOT USE_School Picklist'!$F$3:$F$16,1,FALSE))),"Please select a value from the drop-down menu",IF('DO NOT USE_Case Formulas'!A612,"OK",NA()))</f>
        <v>#N/A</v>
      </c>
      <c r="R612" s="41" t="e">
        <f>IF(LEN('Case Data Entry'!R612)&gt;100,"Classroom(s) must be less than 100 characters",IF('DO NOT USE_Case Formulas'!A612,"OK",NA()))</f>
        <v>#N/A</v>
      </c>
      <c r="S612" s="41" t="e">
        <f>IF(AND(NOT(ISBLANK('Case Data Entry'!S612)),ISNA(VLOOKUP('Case Data Entry'!S612,'DO NOT USE_School Picklist'!$S$3:$S$12,1,FALSE))),"Please select a value from the drop-down menu",IF('DO NOT USE_Case Formulas'!A612,"OK",NA()))</f>
        <v>#N/A</v>
      </c>
      <c r="T612" s="41" t="e">
        <f>IF(AND(NOT(ISBLANK('Case Data Entry'!T612)),ISNA(VLOOKUP('Case Data Entry'!T612,'DO NOT USE_School Picklist'!$S$3:$S$12,1,FALSE))),"Please select a value from the drop-down menu",IF('DO NOT USE_Case Formulas'!A612,"OK",NA()))</f>
        <v>#N/A</v>
      </c>
      <c r="U612" s="41" t="e">
        <f>IF(LEN('Case Data Entry'!U612)&gt;80,"Name of Education Group must be less than 80 characters",IF('DO NOT USE_Case Formulas'!A612,"OK",NA()))</f>
        <v>#N/A</v>
      </c>
      <c r="V612" s="41" t="e">
        <f>IF(AND(NOT(ISBLANK('Case Data Entry'!V612)),ISNA(VLOOKUP('Case Data Entry'!V612,'DO NOT USE_School Picklist'!$K$3:$K$6,1,FALSE))),"Please select a value from the drop-down menu",IF('DO NOT USE_Case Formulas'!A612,"OK",NA()))</f>
        <v>#N/A</v>
      </c>
      <c r="W612" s="41" t="e">
        <f>IF(AND('DO NOT USE_Case Formulas'!A612,ISBLANK('Case Data Entry'!W612)),"Has this person had symptoms? is required",IF(AND(NOT(ISBLANK('Case Data Entry'!W612)),ISNA(VLOOKUP('Case Data Entry'!W612,'DO NOT USE_School Picklist'!$D$3:$D$5,1,FALSE))),"Please select a value from the drop-down menu",IF(NOT(ISBLANK('Case Data Entry'!W612)),"OK",NA())))</f>
        <v>#N/A</v>
      </c>
      <c r="X612" s="41" t="e">
        <f>IF(AND('Case Data Entry'!W612='DO NOT USE_School Picklist'!$D$3,ISBLANK('Case Data Entry'!X612)),"Symptom Onset Date is required if Ever Symptomatic is Yes",IF('DO NOT USE_Case Formulas'!A612,"OK",NA()))</f>
        <v>#N/A</v>
      </c>
      <c r="Y612" s="41"/>
      <c r="Z612" s="41" t="e">
        <f ca="1">IF(AND('DO NOT USE_Case Formulas'!A612,ISBLANK('Case Data Entry'!Z612)),"Lab Result Test Date is required",IF('Case Data Entry'!Z612&gt;'DO NOT USE_School Picklist'!$C$3,"Test Date cannot be a future date",IF(NOT(ISBLANK('Case Data Entry'!Z612)),"OK",NA())))</f>
        <v>#N/A</v>
      </c>
      <c r="AA612" s="41" t="e">
        <f>IF(AND(NOT(ISBLANK('Case Data Entry'!AA612)),ISNA(VLOOKUP('Case Data Entry'!AA612,'DO NOT USE_School Picklist'!$R$3:$R$7,1,FALSE))),"Please select a value from the drop-down menu",IF('DO NOT USE_Case Formulas'!A612,"OK",NA()))</f>
        <v>#N/A</v>
      </c>
      <c r="AB612" s="41" t="e">
        <f>IF(AND(NOT(ISBLANK('Case Data Entry'!AB612)),ISNA(VLOOKUP('Case Data Entry'!AB612,'DO NOT USE_School Picklist'!$Q$3:$Q$8,1,FALSE))),"Please select a value from the drop-down menu",IF('DO NOT USE_Case Formulas'!A612,"OK",NA()))</f>
        <v>#N/A</v>
      </c>
    </row>
    <row r="613" spans="1:28" x14ac:dyDescent="0.25">
      <c r="A613" s="40" t="e">
        <f>IF('DO NOT USE_Case Formulas'!A613,IF('DO NOT USE_Case Formulas'!B613,"Not all required fields are completed","OK"),NA())</f>
        <v>#N/A</v>
      </c>
      <c r="B613" s="41" t="e">
        <f>IF(AND('DO NOT USE_Case Formulas'!A613,ISBLANK('Case Data Entry'!B613)),"First Name is required",IF(NOT(ISBLANK('Case Data Entry'!B613)),"OK",NA()))</f>
        <v>#N/A</v>
      </c>
      <c r="C613" s="41" t="e">
        <f>IF(AND('DO NOT USE_Case Formulas'!A613,ISBLANK('Case Data Entry'!C613)),"Last Name is required",IF(NOT(ISBLANK('Case Data Entry'!C613)),"OK",NA()))</f>
        <v>#N/A</v>
      </c>
      <c r="D613" s="41" t="e">
        <f>IF(AND('DO NOT USE_Case Formulas'!A613,ISBLANK('Case Data Entry'!D613)),"Birthdate is required",IF(NOT(ISBLANK('Case Data Entry'!D613)),"OK",NA()))</f>
        <v>#N/A</v>
      </c>
      <c r="E613" s="41" t="e">
        <f>IF(AND('DO NOT USE_Case Formulas'!A613,ISBLANK('Case Data Entry'!E613)),"Mobile Phone is required",IF(NOT(ISBLANK('Case Data Entry'!E613)),IF(AND(ISNUMBER(VALUE('Case Data Entry'!E613)),LEFT('Case Data Entry'!E613,1)&lt;&gt;"1",LEN('Case Data Entry'!E613)=10),"OK","Phone number must be valid format"),NA()))</f>
        <v>#N/A</v>
      </c>
      <c r="F613" s="41" t="e">
        <f>IF(LEN('Case Data Entry'!F613)&gt;255,"Home Street Address must be less than 255 characters",IF('DO NOT USE_Case Formulas'!A613,"OK",NA()))</f>
        <v>#N/A</v>
      </c>
      <c r="G613" s="41" t="e">
        <f>IF(LEN('Case Data Entry'!G613)&gt;40,"City must be less than 40 characters",IF('DO NOT USE_Case Formulas'!A613,"OK",NA()))</f>
        <v>#N/A</v>
      </c>
      <c r="H613" s="41" t="e">
        <f>IF(AND(NOT(ISBLANK('Case Data Entry'!H613)),ISNA(VLOOKUP('Case Data Entry'!H613,'DO NOT USE_School Picklist'!$P$3:$P$52,1,FALSE))),"Please select a value from the drop-down menu",IF('DO NOT USE_Case Formulas'!A613,"OK",NA()))</f>
        <v>#N/A</v>
      </c>
      <c r="I613" s="41" t="e">
        <f>IF(AND('DO NOT USE_Case Formulas'!A613,ISBLANK('Case Data Entry'!I613)),"Zip is required",IF(ISBLANK('Case Data Entry'!I613),NA(),"OK"))</f>
        <v>#N/A</v>
      </c>
      <c r="J613" s="41" t="e">
        <f>IF(AND('DO NOT USE_Case Formulas'!A613,ISBLANK('Case Data Entry'!J613)),"Student or Staff? is required",IF(ISBLANK('Case Data Entry'!J613),NA(),IF(ISNA(VLOOKUP('Case Data Entry'!J613,'DO NOT USE_School Picklist'!$B$3:$B$6,1,FALSE)),"Please select a value from the drop-down menu","OK")))</f>
        <v>#N/A</v>
      </c>
      <c r="K613" s="41" t="e">
        <f>IF(AND('Case Data Entry'!J613='DO NOT USE_School Picklist'!$B$4,ISBLANK('Case Data Entry'!K613)),"Occupation/Job Title is required if Student or Staff? is Yes, staff/faculty or volunteer",IF('DO NOT USE_Case Formulas'!A613,"OK",NA()))</f>
        <v>#N/A</v>
      </c>
      <c r="L613" s="41" t="e">
        <f ca="1">IF('Case Data Entry'!L613&gt;'DO NOT USE_School Picklist'!$C$3,"Date last on school campus/facility cannot be a future date",IF('DO NOT USE_Case Formulas'!A613,IF(ISBLANK('Case Data Entry'!L613),"Date last on school campus/facility is required","OK"),NA()))</f>
        <v>#N/A</v>
      </c>
      <c r="M613" s="41" t="e">
        <f>IF(AND('DO NOT USE_Case Formulas'!A613,ISBLANK('Case Data Entry'!M613)),"Specific Place in the Location is required",IF(ISBLANK('Case Data Entry'!M613),NA(),"OK"))</f>
        <v>#N/A</v>
      </c>
      <c r="N613" s="41" t="e">
        <f>IF(LEN('Case Data Entry'!N613)&gt;50,"Parent/Guardian Name must be less than 50 characters",IF('DO NOT USE_Case Formulas'!A613,"OK",NA()))</f>
        <v>#N/A</v>
      </c>
      <c r="O613" s="41" t="e">
        <f>IF(NOT(ISBLANK('Case Data Entry'!O613)),IF(AND(ISNUMBER('Case Data Entry'!O613),LEFT('Case Data Entry'!O613,1)&lt;&gt;"1",LEN('Case Data Entry'!O613)=10),"OK","Phone number must be valid format"),IF('DO NOT USE_Case Formulas'!A613,"OK",NA()))</f>
        <v>#N/A</v>
      </c>
      <c r="P613" s="41" t="e">
        <f>IF(AND(NOT(ISBLANK('Case Data Entry'!P613)),ISNA(VLOOKUP('Case Data Entry'!P613,'DO NOT USE_School Picklist'!$E$3:$E$10,1,FALSE))),"Please select a value from the drop-down menu",IF('DO NOT USE_Case Formulas'!A613,"OK",NA()))</f>
        <v>#N/A</v>
      </c>
      <c r="Q613" s="41" t="e">
        <f>IF(AND(NOT(ISBLANK('Case Data Entry'!Q613)),ISNA(VLOOKUP('Case Data Entry'!Q613,'DO NOT USE_School Picklist'!$F$3:$F$16,1,FALSE))),"Please select a value from the drop-down menu",IF('DO NOT USE_Case Formulas'!A613,"OK",NA()))</f>
        <v>#N/A</v>
      </c>
      <c r="R613" s="41" t="e">
        <f>IF(LEN('Case Data Entry'!R613)&gt;100,"Classroom(s) must be less than 100 characters",IF('DO NOT USE_Case Formulas'!A613,"OK",NA()))</f>
        <v>#N/A</v>
      </c>
      <c r="S613" s="41" t="e">
        <f>IF(AND(NOT(ISBLANK('Case Data Entry'!S613)),ISNA(VLOOKUP('Case Data Entry'!S613,'DO NOT USE_School Picklist'!$S$3:$S$12,1,FALSE))),"Please select a value from the drop-down menu",IF('DO NOT USE_Case Formulas'!A613,"OK",NA()))</f>
        <v>#N/A</v>
      </c>
      <c r="T613" s="41" t="e">
        <f>IF(AND(NOT(ISBLANK('Case Data Entry'!T613)),ISNA(VLOOKUP('Case Data Entry'!T613,'DO NOT USE_School Picklist'!$S$3:$S$12,1,FALSE))),"Please select a value from the drop-down menu",IF('DO NOT USE_Case Formulas'!A613,"OK",NA()))</f>
        <v>#N/A</v>
      </c>
      <c r="U613" s="41" t="e">
        <f>IF(LEN('Case Data Entry'!U613)&gt;80,"Name of Education Group must be less than 80 characters",IF('DO NOT USE_Case Formulas'!A613,"OK",NA()))</f>
        <v>#N/A</v>
      </c>
      <c r="V613" s="41" t="e">
        <f>IF(AND(NOT(ISBLANK('Case Data Entry'!V613)),ISNA(VLOOKUP('Case Data Entry'!V613,'DO NOT USE_School Picklist'!$K$3:$K$6,1,FALSE))),"Please select a value from the drop-down menu",IF('DO NOT USE_Case Formulas'!A613,"OK",NA()))</f>
        <v>#N/A</v>
      </c>
      <c r="W613" s="41" t="e">
        <f>IF(AND('DO NOT USE_Case Formulas'!A613,ISBLANK('Case Data Entry'!W613)),"Has this person had symptoms? is required",IF(AND(NOT(ISBLANK('Case Data Entry'!W613)),ISNA(VLOOKUP('Case Data Entry'!W613,'DO NOT USE_School Picklist'!$D$3:$D$5,1,FALSE))),"Please select a value from the drop-down menu",IF(NOT(ISBLANK('Case Data Entry'!W613)),"OK",NA())))</f>
        <v>#N/A</v>
      </c>
      <c r="X613" s="41" t="e">
        <f>IF(AND('Case Data Entry'!W613='DO NOT USE_School Picklist'!$D$3,ISBLANK('Case Data Entry'!X613)),"Symptom Onset Date is required if Ever Symptomatic is Yes",IF('DO NOT USE_Case Formulas'!A613,"OK",NA()))</f>
        <v>#N/A</v>
      </c>
      <c r="Y613" s="41"/>
      <c r="Z613" s="41" t="e">
        <f ca="1">IF(AND('DO NOT USE_Case Formulas'!A613,ISBLANK('Case Data Entry'!Z613)),"Lab Result Test Date is required",IF('Case Data Entry'!Z613&gt;'DO NOT USE_School Picklist'!$C$3,"Test Date cannot be a future date",IF(NOT(ISBLANK('Case Data Entry'!Z613)),"OK",NA())))</f>
        <v>#N/A</v>
      </c>
      <c r="AA613" s="41" t="e">
        <f>IF(AND(NOT(ISBLANK('Case Data Entry'!AA613)),ISNA(VLOOKUP('Case Data Entry'!AA613,'DO NOT USE_School Picklist'!$R$3:$R$7,1,FALSE))),"Please select a value from the drop-down menu",IF('DO NOT USE_Case Formulas'!A613,"OK",NA()))</f>
        <v>#N/A</v>
      </c>
      <c r="AB613" s="41" t="e">
        <f>IF(AND(NOT(ISBLANK('Case Data Entry'!AB613)),ISNA(VLOOKUP('Case Data Entry'!AB613,'DO NOT USE_School Picklist'!$Q$3:$Q$8,1,FALSE))),"Please select a value from the drop-down menu",IF('DO NOT USE_Case Formulas'!A613,"OK",NA()))</f>
        <v>#N/A</v>
      </c>
    </row>
    <row r="614" spans="1:28" x14ac:dyDescent="0.25">
      <c r="A614" s="40" t="e">
        <f>IF('DO NOT USE_Case Formulas'!A614,IF('DO NOT USE_Case Formulas'!B614,"Not all required fields are completed","OK"),NA())</f>
        <v>#N/A</v>
      </c>
      <c r="B614" s="41" t="e">
        <f>IF(AND('DO NOT USE_Case Formulas'!A614,ISBLANK('Case Data Entry'!B614)),"First Name is required",IF(NOT(ISBLANK('Case Data Entry'!B614)),"OK",NA()))</f>
        <v>#N/A</v>
      </c>
      <c r="C614" s="41" t="e">
        <f>IF(AND('DO NOT USE_Case Formulas'!A614,ISBLANK('Case Data Entry'!C614)),"Last Name is required",IF(NOT(ISBLANK('Case Data Entry'!C614)),"OK",NA()))</f>
        <v>#N/A</v>
      </c>
      <c r="D614" s="41" t="e">
        <f>IF(AND('DO NOT USE_Case Formulas'!A614,ISBLANK('Case Data Entry'!D614)),"Birthdate is required",IF(NOT(ISBLANK('Case Data Entry'!D614)),"OK",NA()))</f>
        <v>#N/A</v>
      </c>
      <c r="E614" s="41" t="e">
        <f>IF(AND('DO NOT USE_Case Formulas'!A614,ISBLANK('Case Data Entry'!E614)),"Mobile Phone is required",IF(NOT(ISBLANK('Case Data Entry'!E614)),IF(AND(ISNUMBER(VALUE('Case Data Entry'!E614)),LEFT('Case Data Entry'!E614,1)&lt;&gt;"1",LEN('Case Data Entry'!E614)=10),"OK","Phone number must be valid format"),NA()))</f>
        <v>#N/A</v>
      </c>
      <c r="F614" s="41" t="e">
        <f>IF(LEN('Case Data Entry'!F614)&gt;255,"Home Street Address must be less than 255 characters",IF('DO NOT USE_Case Formulas'!A614,"OK",NA()))</f>
        <v>#N/A</v>
      </c>
      <c r="G614" s="41" t="e">
        <f>IF(LEN('Case Data Entry'!G614)&gt;40,"City must be less than 40 characters",IF('DO NOT USE_Case Formulas'!A614,"OK",NA()))</f>
        <v>#N/A</v>
      </c>
      <c r="H614" s="41" t="e">
        <f>IF(AND(NOT(ISBLANK('Case Data Entry'!H614)),ISNA(VLOOKUP('Case Data Entry'!H614,'DO NOT USE_School Picklist'!$P$3:$P$52,1,FALSE))),"Please select a value from the drop-down menu",IF('DO NOT USE_Case Formulas'!A614,"OK",NA()))</f>
        <v>#N/A</v>
      </c>
      <c r="I614" s="41" t="e">
        <f>IF(AND('DO NOT USE_Case Formulas'!A614,ISBLANK('Case Data Entry'!I614)),"Zip is required",IF(ISBLANK('Case Data Entry'!I614),NA(),"OK"))</f>
        <v>#N/A</v>
      </c>
      <c r="J614" s="41" t="e">
        <f>IF(AND('DO NOT USE_Case Formulas'!A614,ISBLANK('Case Data Entry'!J614)),"Student or Staff? is required",IF(ISBLANK('Case Data Entry'!J614),NA(),IF(ISNA(VLOOKUP('Case Data Entry'!J614,'DO NOT USE_School Picklist'!$B$3:$B$6,1,FALSE)),"Please select a value from the drop-down menu","OK")))</f>
        <v>#N/A</v>
      </c>
      <c r="K614" s="41" t="e">
        <f>IF(AND('Case Data Entry'!J614='DO NOT USE_School Picklist'!$B$4,ISBLANK('Case Data Entry'!K614)),"Occupation/Job Title is required if Student or Staff? is Yes, staff/faculty or volunteer",IF('DO NOT USE_Case Formulas'!A614,"OK",NA()))</f>
        <v>#N/A</v>
      </c>
      <c r="L614" s="41" t="e">
        <f ca="1">IF('Case Data Entry'!L614&gt;'DO NOT USE_School Picklist'!$C$3,"Date last on school campus/facility cannot be a future date",IF('DO NOT USE_Case Formulas'!A614,IF(ISBLANK('Case Data Entry'!L614),"Date last on school campus/facility is required","OK"),NA()))</f>
        <v>#N/A</v>
      </c>
      <c r="M614" s="41" t="e">
        <f>IF(AND('DO NOT USE_Case Formulas'!A614,ISBLANK('Case Data Entry'!M614)),"Specific Place in the Location is required",IF(ISBLANK('Case Data Entry'!M614),NA(),"OK"))</f>
        <v>#N/A</v>
      </c>
      <c r="N614" s="41" t="e">
        <f>IF(LEN('Case Data Entry'!N614)&gt;50,"Parent/Guardian Name must be less than 50 characters",IF('DO NOT USE_Case Formulas'!A614,"OK",NA()))</f>
        <v>#N/A</v>
      </c>
      <c r="O614" s="41" t="e">
        <f>IF(NOT(ISBLANK('Case Data Entry'!O614)),IF(AND(ISNUMBER('Case Data Entry'!O614),LEFT('Case Data Entry'!O614,1)&lt;&gt;"1",LEN('Case Data Entry'!O614)=10),"OK","Phone number must be valid format"),IF('DO NOT USE_Case Formulas'!A614,"OK",NA()))</f>
        <v>#N/A</v>
      </c>
      <c r="P614" s="41" t="e">
        <f>IF(AND(NOT(ISBLANK('Case Data Entry'!P614)),ISNA(VLOOKUP('Case Data Entry'!P614,'DO NOT USE_School Picklist'!$E$3:$E$10,1,FALSE))),"Please select a value from the drop-down menu",IF('DO NOT USE_Case Formulas'!A614,"OK",NA()))</f>
        <v>#N/A</v>
      </c>
      <c r="Q614" s="41" t="e">
        <f>IF(AND(NOT(ISBLANK('Case Data Entry'!Q614)),ISNA(VLOOKUP('Case Data Entry'!Q614,'DO NOT USE_School Picklist'!$F$3:$F$16,1,FALSE))),"Please select a value from the drop-down menu",IF('DO NOT USE_Case Formulas'!A614,"OK",NA()))</f>
        <v>#N/A</v>
      </c>
      <c r="R614" s="41" t="e">
        <f>IF(LEN('Case Data Entry'!R614)&gt;100,"Classroom(s) must be less than 100 characters",IF('DO NOT USE_Case Formulas'!A614,"OK",NA()))</f>
        <v>#N/A</v>
      </c>
      <c r="S614" s="41" t="e">
        <f>IF(AND(NOT(ISBLANK('Case Data Entry'!S614)),ISNA(VLOOKUP('Case Data Entry'!S614,'DO NOT USE_School Picklist'!$S$3:$S$12,1,FALSE))),"Please select a value from the drop-down menu",IF('DO NOT USE_Case Formulas'!A614,"OK",NA()))</f>
        <v>#N/A</v>
      </c>
      <c r="T614" s="41" t="e">
        <f>IF(AND(NOT(ISBLANK('Case Data Entry'!T614)),ISNA(VLOOKUP('Case Data Entry'!T614,'DO NOT USE_School Picklist'!$S$3:$S$12,1,FALSE))),"Please select a value from the drop-down menu",IF('DO NOT USE_Case Formulas'!A614,"OK",NA()))</f>
        <v>#N/A</v>
      </c>
      <c r="U614" s="41" t="e">
        <f>IF(LEN('Case Data Entry'!U614)&gt;80,"Name of Education Group must be less than 80 characters",IF('DO NOT USE_Case Formulas'!A614,"OK",NA()))</f>
        <v>#N/A</v>
      </c>
      <c r="V614" s="41" t="e">
        <f>IF(AND(NOT(ISBLANK('Case Data Entry'!V614)),ISNA(VLOOKUP('Case Data Entry'!V614,'DO NOT USE_School Picklist'!$K$3:$K$6,1,FALSE))),"Please select a value from the drop-down menu",IF('DO NOT USE_Case Formulas'!A614,"OK",NA()))</f>
        <v>#N/A</v>
      </c>
      <c r="W614" s="41" t="e">
        <f>IF(AND('DO NOT USE_Case Formulas'!A614,ISBLANK('Case Data Entry'!W614)),"Has this person had symptoms? is required",IF(AND(NOT(ISBLANK('Case Data Entry'!W614)),ISNA(VLOOKUP('Case Data Entry'!W614,'DO NOT USE_School Picklist'!$D$3:$D$5,1,FALSE))),"Please select a value from the drop-down menu",IF(NOT(ISBLANK('Case Data Entry'!W614)),"OK",NA())))</f>
        <v>#N/A</v>
      </c>
      <c r="X614" s="41" t="e">
        <f>IF(AND('Case Data Entry'!W614='DO NOT USE_School Picklist'!$D$3,ISBLANK('Case Data Entry'!X614)),"Symptom Onset Date is required if Ever Symptomatic is Yes",IF('DO NOT USE_Case Formulas'!A614,"OK",NA()))</f>
        <v>#N/A</v>
      </c>
      <c r="Y614" s="41"/>
      <c r="Z614" s="41" t="e">
        <f ca="1">IF(AND('DO NOT USE_Case Formulas'!A614,ISBLANK('Case Data Entry'!Z614)),"Lab Result Test Date is required",IF('Case Data Entry'!Z614&gt;'DO NOT USE_School Picklist'!$C$3,"Test Date cannot be a future date",IF(NOT(ISBLANK('Case Data Entry'!Z614)),"OK",NA())))</f>
        <v>#N/A</v>
      </c>
      <c r="AA614" s="41" t="e">
        <f>IF(AND(NOT(ISBLANK('Case Data Entry'!AA614)),ISNA(VLOOKUP('Case Data Entry'!AA614,'DO NOT USE_School Picklist'!$R$3:$R$7,1,FALSE))),"Please select a value from the drop-down menu",IF('DO NOT USE_Case Formulas'!A614,"OK",NA()))</f>
        <v>#N/A</v>
      </c>
      <c r="AB614" s="41" t="e">
        <f>IF(AND(NOT(ISBLANK('Case Data Entry'!AB614)),ISNA(VLOOKUP('Case Data Entry'!AB614,'DO NOT USE_School Picklist'!$Q$3:$Q$8,1,FALSE))),"Please select a value from the drop-down menu",IF('DO NOT USE_Case Formulas'!A614,"OK",NA()))</f>
        <v>#N/A</v>
      </c>
    </row>
    <row r="615" spans="1:28" x14ac:dyDescent="0.25">
      <c r="A615" s="40" t="e">
        <f>IF('DO NOT USE_Case Formulas'!A615,IF('DO NOT USE_Case Formulas'!B615,"Not all required fields are completed","OK"),NA())</f>
        <v>#N/A</v>
      </c>
      <c r="B615" s="41" t="e">
        <f>IF(AND('DO NOT USE_Case Formulas'!A615,ISBLANK('Case Data Entry'!B615)),"First Name is required",IF(NOT(ISBLANK('Case Data Entry'!B615)),"OK",NA()))</f>
        <v>#N/A</v>
      </c>
      <c r="C615" s="41" t="e">
        <f>IF(AND('DO NOT USE_Case Formulas'!A615,ISBLANK('Case Data Entry'!C615)),"Last Name is required",IF(NOT(ISBLANK('Case Data Entry'!C615)),"OK",NA()))</f>
        <v>#N/A</v>
      </c>
      <c r="D615" s="41" t="e">
        <f>IF(AND('DO NOT USE_Case Formulas'!A615,ISBLANK('Case Data Entry'!D615)),"Birthdate is required",IF(NOT(ISBLANK('Case Data Entry'!D615)),"OK",NA()))</f>
        <v>#N/A</v>
      </c>
      <c r="E615" s="41" t="e">
        <f>IF(AND('DO NOT USE_Case Formulas'!A615,ISBLANK('Case Data Entry'!E615)),"Mobile Phone is required",IF(NOT(ISBLANK('Case Data Entry'!E615)),IF(AND(ISNUMBER(VALUE('Case Data Entry'!E615)),LEFT('Case Data Entry'!E615,1)&lt;&gt;"1",LEN('Case Data Entry'!E615)=10),"OK","Phone number must be valid format"),NA()))</f>
        <v>#N/A</v>
      </c>
      <c r="F615" s="41" t="e">
        <f>IF(LEN('Case Data Entry'!F615)&gt;255,"Home Street Address must be less than 255 characters",IF('DO NOT USE_Case Formulas'!A615,"OK",NA()))</f>
        <v>#N/A</v>
      </c>
      <c r="G615" s="41" t="e">
        <f>IF(LEN('Case Data Entry'!G615)&gt;40,"City must be less than 40 characters",IF('DO NOT USE_Case Formulas'!A615,"OK",NA()))</f>
        <v>#N/A</v>
      </c>
      <c r="H615" s="41" t="e">
        <f>IF(AND(NOT(ISBLANK('Case Data Entry'!H615)),ISNA(VLOOKUP('Case Data Entry'!H615,'DO NOT USE_School Picklist'!$P$3:$P$52,1,FALSE))),"Please select a value from the drop-down menu",IF('DO NOT USE_Case Formulas'!A615,"OK",NA()))</f>
        <v>#N/A</v>
      </c>
      <c r="I615" s="41" t="e">
        <f>IF(AND('DO NOT USE_Case Formulas'!A615,ISBLANK('Case Data Entry'!I615)),"Zip is required",IF(ISBLANK('Case Data Entry'!I615),NA(),"OK"))</f>
        <v>#N/A</v>
      </c>
      <c r="J615" s="41" t="e">
        <f>IF(AND('DO NOT USE_Case Formulas'!A615,ISBLANK('Case Data Entry'!J615)),"Student or Staff? is required",IF(ISBLANK('Case Data Entry'!J615),NA(),IF(ISNA(VLOOKUP('Case Data Entry'!J615,'DO NOT USE_School Picklist'!$B$3:$B$6,1,FALSE)),"Please select a value from the drop-down menu","OK")))</f>
        <v>#N/A</v>
      </c>
      <c r="K615" s="41" t="e">
        <f>IF(AND('Case Data Entry'!J615='DO NOT USE_School Picklist'!$B$4,ISBLANK('Case Data Entry'!K615)),"Occupation/Job Title is required if Student or Staff? is Yes, staff/faculty or volunteer",IF('DO NOT USE_Case Formulas'!A615,"OK",NA()))</f>
        <v>#N/A</v>
      </c>
      <c r="L615" s="41" t="e">
        <f ca="1">IF('Case Data Entry'!L615&gt;'DO NOT USE_School Picklist'!$C$3,"Date last on school campus/facility cannot be a future date",IF('DO NOT USE_Case Formulas'!A615,IF(ISBLANK('Case Data Entry'!L615),"Date last on school campus/facility is required","OK"),NA()))</f>
        <v>#N/A</v>
      </c>
      <c r="M615" s="41" t="e">
        <f>IF(AND('DO NOT USE_Case Formulas'!A615,ISBLANK('Case Data Entry'!M615)),"Specific Place in the Location is required",IF(ISBLANK('Case Data Entry'!M615),NA(),"OK"))</f>
        <v>#N/A</v>
      </c>
      <c r="N615" s="41" t="e">
        <f>IF(LEN('Case Data Entry'!N615)&gt;50,"Parent/Guardian Name must be less than 50 characters",IF('DO NOT USE_Case Formulas'!A615,"OK",NA()))</f>
        <v>#N/A</v>
      </c>
      <c r="O615" s="41" t="e">
        <f>IF(NOT(ISBLANK('Case Data Entry'!O615)),IF(AND(ISNUMBER('Case Data Entry'!O615),LEFT('Case Data Entry'!O615,1)&lt;&gt;"1",LEN('Case Data Entry'!O615)=10),"OK","Phone number must be valid format"),IF('DO NOT USE_Case Formulas'!A615,"OK",NA()))</f>
        <v>#N/A</v>
      </c>
      <c r="P615" s="41" t="e">
        <f>IF(AND(NOT(ISBLANK('Case Data Entry'!P615)),ISNA(VLOOKUP('Case Data Entry'!P615,'DO NOT USE_School Picklist'!$E$3:$E$10,1,FALSE))),"Please select a value from the drop-down menu",IF('DO NOT USE_Case Formulas'!A615,"OK",NA()))</f>
        <v>#N/A</v>
      </c>
      <c r="Q615" s="41" t="e">
        <f>IF(AND(NOT(ISBLANK('Case Data Entry'!Q615)),ISNA(VLOOKUP('Case Data Entry'!Q615,'DO NOT USE_School Picklist'!$F$3:$F$16,1,FALSE))),"Please select a value from the drop-down menu",IF('DO NOT USE_Case Formulas'!A615,"OK",NA()))</f>
        <v>#N/A</v>
      </c>
      <c r="R615" s="41" t="e">
        <f>IF(LEN('Case Data Entry'!R615)&gt;100,"Classroom(s) must be less than 100 characters",IF('DO NOT USE_Case Formulas'!A615,"OK",NA()))</f>
        <v>#N/A</v>
      </c>
      <c r="S615" s="41" t="e">
        <f>IF(AND(NOT(ISBLANK('Case Data Entry'!S615)),ISNA(VLOOKUP('Case Data Entry'!S615,'DO NOT USE_School Picklist'!$S$3:$S$12,1,FALSE))),"Please select a value from the drop-down menu",IF('DO NOT USE_Case Formulas'!A615,"OK",NA()))</f>
        <v>#N/A</v>
      </c>
      <c r="T615" s="41" t="e">
        <f>IF(AND(NOT(ISBLANK('Case Data Entry'!T615)),ISNA(VLOOKUP('Case Data Entry'!T615,'DO NOT USE_School Picklist'!$S$3:$S$12,1,FALSE))),"Please select a value from the drop-down menu",IF('DO NOT USE_Case Formulas'!A615,"OK",NA()))</f>
        <v>#N/A</v>
      </c>
      <c r="U615" s="41" t="e">
        <f>IF(LEN('Case Data Entry'!U615)&gt;80,"Name of Education Group must be less than 80 characters",IF('DO NOT USE_Case Formulas'!A615,"OK",NA()))</f>
        <v>#N/A</v>
      </c>
      <c r="V615" s="41" t="e">
        <f>IF(AND(NOT(ISBLANK('Case Data Entry'!V615)),ISNA(VLOOKUP('Case Data Entry'!V615,'DO NOT USE_School Picklist'!$K$3:$K$6,1,FALSE))),"Please select a value from the drop-down menu",IF('DO NOT USE_Case Formulas'!A615,"OK",NA()))</f>
        <v>#N/A</v>
      </c>
      <c r="W615" s="41" t="e">
        <f>IF(AND('DO NOT USE_Case Formulas'!A615,ISBLANK('Case Data Entry'!W615)),"Has this person had symptoms? is required",IF(AND(NOT(ISBLANK('Case Data Entry'!W615)),ISNA(VLOOKUP('Case Data Entry'!W615,'DO NOT USE_School Picklist'!$D$3:$D$5,1,FALSE))),"Please select a value from the drop-down menu",IF(NOT(ISBLANK('Case Data Entry'!W615)),"OK",NA())))</f>
        <v>#N/A</v>
      </c>
      <c r="X615" s="41" t="e">
        <f>IF(AND('Case Data Entry'!W615='DO NOT USE_School Picklist'!$D$3,ISBLANK('Case Data Entry'!X615)),"Symptom Onset Date is required if Ever Symptomatic is Yes",IF('DO NOT USE_Case Formulas'!A615,"OK",NA()))</f>
        <v>#N/A</v>
      </c>
      <c r="Y615" s="41"/>
      <c r="Z615" s="41" t="e">
        <f ca="1">IF(AND('DO NOT USE_Case Formulas'!A615,ISBLANK('Case Data Entry'!Z615)),"Lab Result Test Date is required",IF('Case Data Entry'!Z615&gt;'DO NOT USE_School Picklist'!$C$3,"Test Date cannot be a future date",IF(NOT(ISBLANK('Case Data Entry'!Z615)),"OK",NA())))</f>
        <v>#N/A</v>
      </c>
      <c r="AA615" s="41" t="e">
        <f>IF(AND(NOT(ISBLANK('Case Data Entry'!AA615)),ISNA(VLOOKUP('Case Data Entry'!AA615,'DO NOT USE_School Picklist'!$R$3:$R$7,1,FALSE))),"Please select a value from the drop-down menu",IF('DO NOT USE_Case Formulas'!A615,"OK",NA()))</f>
        <v>#N/A</v>
      </c>
      <c r="AB615" s="41" t="e">
        <f>IF(AND(NOT(ISBLANK('Case Data Entry'!AB615)),ISNA(VLOOKUP('Case Data Entry'!AB615,'DO NOT USE_School Picklist'!$Q$3:$Q$8,1,FALSE))),"Please select a value from the drop-down menu",IF('DO NOT USE_Case Formulas'!A615,"OK",NA()))</f>
        <v>#N/A</v>
      </c>
    </row>
    <row r="616" spans="1:28" x14ac:dyDescent="0.25">
      <c r="A616" s="40" t="e">
        <f>IF('DO NOT USE_Case Formulas'!A616,IF('DO NOT USE_Case Formulas'!B616,"Not all required fields are completed","OK"),NA())</f>
        <v>#N/A</v>
      </c>
      <c r="B616" s="41" t="e">
        <f>IF(AND('DO NOT USE_Case Formulas'!A616,ISBLANK('Case Data Entry'!B616)),"First Name is required",IF(NOT(ISBLANK('Case Data Entry'!B616)),"OK",NA()))</f>
        <v>#N/A</v>
      </c>
      <c r="C616" s="41" t="e">
        <f>IF(AND('DO NOT USE_Case Formulas'!A616,ISBLANK('Case Data Entry'!C616)),"Last Name is required",IF(NOT(ISBLANK('Case Data Entry'!C616)),"OK",NA()))</f>
        <v>#N/A</v>
      </c>
      <c r="D616" s="41" t="e">
        <f>IF(AND('DO NOT USE_Case Formulas'!A616,ISBLANK('Case Data Entry'!D616)),"Birthdate is required",IF(NOT(ISBLANK('Case Data Entry'!D616)),"OK",NA()))</f>
        <v>#N/A</v>
      </c>
      <c r="E616" s="41" t="e">
        <f>IF(AND('DO NOT USE_Case Formulas'!A616,ISBLANK('Case Data Entry'!E616)),"Mobile Phone is required",IF(NOT(ISBLANK('Case Data Entry'!E616)),IF(AND(ISNUMBER(VALUE('Case Data Entry'!E616)),LEFT('Case Data Entry'!E616,1)&lt;&gt;"1",LEN('Case Data Entry'!E616)=10),"OK","Phone number must be valid format"),NA()))</f>
        <v>#N/A</v>
      </c>
      <c r="F616" s="41" t="e">
        <f>IF(LEN('Case Data Entry'!F616)&gt;255,"Home Street Address must be less than 255 characters",IF('DO NOT USE_Case Formulas'!A616,"OK",NA()))</f>
        <v>#N/A</v>
      </c>
      <c r="G616" s="41" t="e">
        <f>IF(LEN('Case Data Entry'!G616)&gt;40,"City must be less than 40 characters",IF('DO NOT USE_Case Formulas'!A616,"OK",NA()))</f>
        <v>#N/A</v>
      </c>
      <c r="H616" s="41" t="e">
        <f>IF(AND(NOT(ISBLANK('Case Data Entry'!H616)),ISNA(VLOOKUP('Case Data Entry'!H616,'DO NOT USE_School Picklist'!$P$3:$P$52,1,FALSE))),"Please select a value from the drop-down menu",IF('DO NOT USE_Case Formulas'!A616,"OK",NA()))</f>
        <v>#N/A</v>
      </c>
      <c r="I616" s="41" t="e">
        <f>IF(AND('DO NOT USE_Case Formulas'!A616,ISBLANK('Case Data Entry'!I616)),"Zip is required",IF(ISBLANK('Case Data Entry'!I616),NA(),"OK"))</f>
        <v>#N/A</v>
      </c>
      <c r="J616" s="41" t="e">
        <f>IF(AND('DO NOT USE_Case Formulas'!A616,ISBLANK('Case Data Entry'!J616)),"Student or Staff? is required",IF(ISBLANK('Case Data Entry'!J616),NA(),IF(ISNA(VLOOKUP('Case Data Entry'!J616,'DO NOT USE_School Picklist'!$B$3:$B$6,1,FALSE)),"Please select a value from the drop-down menu","OK")))</f>
        <v>#N/A</v>
      </c>
      <c r="K616" s="41" t="e">
        <f>IF(AND('Case Data Entry'!J616='DO NOT USE_School Picklist'!$B$4,ISBLANK('Case Data Entry'!K616)),"Occupation/Job Title is required if Student or Staff? is Yes, staff/faculty or volunteer",IF('DO NOT USE_Case Formulas'!A616,"OK",NA()))</f>
        <v>#N/A</v>
      </c>
      <c r="L616" s="41" t="e">
        <f ca="1">IF('Case Data Entry'!L616&gt;'DO NOT USE_School Picklist'!$C$3,"Date last on school campus/facility cannot be a future date",IF('DO NOT USE_Case Formulas'!A616,IF(ISBLANK('Case Data Entry'!L616),"Date last on school campus/facility is required","OK"),NA()))</f>
        <v>#N/A</v>
      </c>
      <c r="M616" s="41" t="e">
        <f>IF(AND('DO NOT USE_Case Formulas'!A616,ISBLANK('Case Data Entry'!M616)),"Specific Place in the Location is required",IF(ISBLANK('Case Data Entry'!M616),NA(),"OK"))</f>
        <v>#N/A</v>
      </c>
      <c r="N616" s="41" t="e">
        <f>IF(LEN('Case Data Entry'!N616)&gt;50,"Parent/Guardian Name must be less than 50 characters",IF('DO NOT USE_Case Formulas'!A616,"OK",NA()))</f>
        <v>#N/A</v>
      </c>
      <c r="O616" s="41" t="e">
        <f>IF(NOT(ISBLANK('Case Data Entry'!O616)),IF(AND(ISNUMBER('Case Data Entry'!O616),LEFT('Case Data Entry'!O616,1)&lt;&gt;"1",LEN('Case Data Entry'!O616)=10),"OK","Phone number must be valid format"),IF('DO NOT USE_Case Formulas'!A616,"OK",NA()))</f>
        <v>#N/A</v>
      </c>
      <c r="P616" s="41" t="e">
        <f>IF(AND(NOT(ISBLANK('Case Data Entry'!P616)),ISNA(VLOOKUP('Case Data Entry'!P616,'DO NOT USE_School Picklist'!$E$3:$E$10,1,FALSE))),"Please select a value from the drop-down menu",IF('DO NOT USE_Case Formulas'!A616,"OK",NA()))</f>
        <v>#N/A</v>
      </c>
      <c r="Q616" s="41" t="e">
        <f>IF(AND(NOT(ISBLANK('Case Data Entry'!Q616)),ISNA(VLOOKUP('Case Data Entry'!Q616,'DO NOT USE_School Picklist'!$F$3:$F$16,1,FALSE))),"Please select a value from the drop-down menu",IF('DO NOT USE_Case Formulas'!A616,"OK",NA()))</f>
        <v>#N/A</v>
      </c>
      <c r="R616" s="41" t="e">
        <f>IF(LEN('Case Data Entry'!R616)&gt;100,"Classroom(s) must be less than 100 characters",IF('DO NOT USE_Case Formulas'!A616,"OK",NA()))</f>
        <v>#N/A</v>
      </c>
      <c r="S616" s="41" t="e">
        <f>IF(AND(NOT(ISBLANK('Case Data Entry'!S616)),ISNA(VLOOKUP('Case Data Entry'!S616,'DO NOT USE_School Picklist'!$S$3:$S$12,1,FALSE))),"Please select a value from the drop-down menu",IF('DO NOT USE_Case Formulas'!A616,"OK",NA()))</f>
        <v>#N/A</v>
      </c>
      <c r="T616" s="41" t="e">
        <f>IF(AND(NOT(ISBLANK('Case Data Entry'!T616)),ISNA(VLOOKUP('Case Data Entry'!T616,'DO NOT USE_School Picklist'!$S$3:$S$12,1,FALSE))),"Please select a value from the drop-down menu",IF('DO NOT USE_Case Formulas'!A616,"OK",NA()))</f>
        <v>#N/A</v>
      </c>
      <c r="U616" s="41" t="e">
        <f>IF(LEN('Case Data Entry'!U616)&gt;80,"Name of Education Group must be less than 80 characters",IF('DO NOT USE_Case Formulas'!A616,"OK",NA()))</f>
        <v>#N/A</v>
      </c>
      <c r="V616" s="41" t="e">
        <f>IF(AND(NOT(ISBLANK('Case Data Entry'!V616)),ISNA(VLOOKUP('Case Data Entry'!V616,'DO NOT USE_School Picklist'!$K$3:$K$6,1,FALSE))),"Please select a value from the drop-down menu",IF('DO NOT USE_Case Formulas'!A616,"OK",NA()))</f>
        <v>#N/A</v>
      </c>
      <c r="W616" s="41" t="e">
        <f>IF(AND('DO NOT USE_Case Formulas'!A616,ISBLANK('Case Data Entry'!W616)),"Has this person had symptoms? is required",IF(AND(NOT(ISBLANK('Case Data Entry'!W616)),ISNA(VLOOKUP('Case Data Entry'!W616,'DO NOT USE_School Picklist'!$D$3:$D$5,1,FALSE))),"Please select a value from the drop-down menu",IF(NOT(ISBLANK('Case Data Entry'!W616)),"OK",NA())))</f>
        <v>#N/A</v>
      </c>
      <c r="X616" s="41" t="e">
        <f>IF(AND('Case Data Entry'!W616='DO NOT USE_School Picklist'!$D$3,ISBLANK('Case Data Entry'!X616)),"Symptom Onset Date is required if Ever Symptomatic is Yes",IF('DO NOT USE_Case Formulas'!A616,"OK",NA()))</f>
        <v>#N/A</v>
      </c>
      <c r="Y616" s="41"/>
      <c r="Z616" s="41" t="e">
        <f ca="1">IF(AND('DO NOT USE_Case Formulas'!A616,ISBLANK('Case Data Entry'!Z616)),"Lab Result Test Date is required",IF('Case Data Entry'!Z616&gt;'DO NOT USE_School Picklist'!$C$3,"Test Date cannot be a future date",IF(NOT(ISBLANK('Case Data Entry'!Z616)),"OK",NA())))</f>
        <v>#N/A</v>
      </c>
      <c r="AA616" s="41" t="e">
        <f>IF(AND(NOT(ISBLANK('Case Data Entry'!AA616)),ISNA(VLOOKUP('Case Data Entry'!AA616,'DO NOT USE_School Picklist'!$R$3:$R$7,1,FALSE))),"Please select a value from the drop-down menu",IF('DO NOT USE_Case Formulas'!A616,"OK",NA()))</f>
        <v>#N/A</v>
      </c>
      <c r="AB616" s="41" t="e">
        <f>IF(AND(NOT(ISBLANK('Case Data Entry'!AB616)),ISNA(VLOOKUP('Case Data Entry'!AB616,'DO NOT USE_School Picklist'!$Q$3:$Q$8,1,FALSE))),"Please select a value from the drop-down menu",IF('DO NOT USE_Case Formulas'!A616,"OK",NA()))</f>
        <v>#N/A</v>
      </c>
    </row>
    <row r="617" spans="1:28" x14ac:dyDescent="0.25">
      <c r="A617" s="40" t="e">
        <f>IF('DO NOT USE_Case Formulas'!A617,IF('DO NOT USE_Case Formulas'!B617,"Not all required fields are completed","OK"),NA())</f>
        <v>#N/A</v>
      </c>
      <c r="B617" s="41" t="e">
        <f>IF(AND('DO NOT USE_Case Formulas'!A617,ISBLANK('Case Data Entry'!B617)),"First Name is required",IF(NOT(ISBLANK('Case Data Entry'!B617)),"OK",NA()))</f>
        <v>#N/A</v>
      </c>
      <c r="C617" s="41" t="e">
        <f>IF(AND('DO NOT USE_Case Formulas'!A617,ISBLANK('Case Data Entry'!C617)),"Last Name is required",IF(NOT(ISBLANK('Case Data Entry'!C617)),"OK",NA()))</f>
        <v>#N/A</v>
      </c>
      <c r="D617" s="41" t="e">
        <f>IF(AND('DO NOT USE_Case Formulas'!A617,ISBLANK('Case Data Entry'!D617)),"Birthdate is required",IF(NOT(ISBLANK('Case Data Entry'!D617)),"OK",NA()))</f>
        <v>#N/A</v>
      </c>
      <c r="E617" s="41" t="e">
        <f>IF(AND('DO NOT USE_Case Formulas'!A617,ISBLANK('Case Data Entry'!E617)),"Mobile Phone is required",IF(NOT(ISBLANK('Case Data Entry'!E617)),IF(AND(ISNUMBER(VALUE('Case Data Entry'!E617)),LEFT('Case Data Entry'!E617,1)&lt;&gt;"1",LEN('Case Data Entry'!E617)=10),"OK","Phone number must be valid format"),NA()))</f>
        <v>#N/A</v>
      </c>
      <c r="F617" s="41" t="e">
        <f>IF(LEN('Case Data Entry'!F617)&gt;255,"Home Street Address must be less than 255 characters",IF('DO NOT USE_Case Formulas'!A617,"OK",NA()))</f>
        <v>#N/A</v>
      </c>
      <c r="G617" s="41" t="e">
        <f>IF(LEN('Case Data Entry'!G617)&gt;40,"City must be less than 40 characters",IF('DO NOT USE_Case Formulas'!A617,"OK",NA()))</f>
        <v>#N/A</v>
      </c>
      <c r="H617" s="41" t="e">
        <f>IF(AND(NOT(ISBLANK('Case Data Entry'!H617)),ISNA(VLOOKUP('Case Data Entry'!H617,'DO NOT USE_School Picklist'!$P$3:$P$52,1,FALSE))),"Please select a value from the drop-down menu",IF('DO NOT USE_Case Formulas'!A617,"OK",NA()))</f>
        <v>#N/A</v>
      </c>
      <c r="I617" s="41" t="e">
        <f>IF(AND('DO NOT USE_Case Formulas'!A617,ISBLANK('Case Data Entry'!I617)),"Zip is required",IF(ISBLANK('Case Data Entry'!I617),NA(),"OK"))</f>
        <v>#N/A</v>
      </c>
      <c r="J617" s="41" t="e">
        <f>IF(AND('DO NOT USE_Case Formulas'!A617,ISBLANK('Case Data Entry'!J617)),"Student or Staff? is required",IF(ISBLANK('Case Data Entry'!J617),NA(),IF(ISNA(VLOOKUP('Case Data Entry'!J617,'DO NOT USE_School Picklist'!$B$3:$B$6,1,FALSE)),"Please select a value from the drop-down menu","OK")))</f>
        <v>#N/A</v>
      </c>
      <c r="K617" s="41" t="e">
        <f>IF(AND('Case Data Entry'!J617='DO NOT USE_School Picklist'!$B$4,ISBLANK('Case Data Entry'!K617)),"Occupation/Job Title is required if Student or Staff? is Yes, staff/faculty or volunteer",IF('DO NOT USE_Case Formulas'!A617,"OK",NA()))</f>
        <v>#N/A</v>
      </c>
      <c r="L617" s="41" t="e">
        <f ca="1">IF('Case Data Entry'!L617&gt;'DO NOT USE_School Picklist'!$C$3,"Date last on school campus/facility cannot be a future date",IF('DO NOT USE_Case Formulas'!A617,IF(ISBLANK('Case Data Entry'!L617),"Date last on school campus/facility is required","OK"),NA()))</f>
        <v>#N/A</v>
      </c>
      <c r="M617" s="41" t="e">
        <f>IF(AND('DO NOT USE_Case Formulas'!A617,ISBLANK('Case Data Entry'!M617)),"Specific Place in the Location is required",IF(ISBLANK('Case Data Entry'!M617),NA(),"OK"))</f>
        <v>#N/A</v>
      </c>
      <c r="N617" s="41" t="e">
        <f>IF(LEN('Case Data Entry'!N617)&gt;50,"Parent/Guardian Name must be less than 50 characters",IF('DO NOT USE_Case Formulas'!A617,"OK",NA()))</f>
        <v>#N/A</v>
      </c>
      <c r="O617" s="41" t="e">
        <f>IF(NOT(ISBLANK('Case Data Entry'!O617)),IF(AND(ISNUMBER('Case Data Entry'!O617),LEFT('Case Data Entry'!O617,1)&lt;&gt;"1",LEN('Case Data Entry'!O617)=10),"OK","Phone number must be valid format"),IF('DO NOT USE_Case Formulas'!A617,"OK",NA()))</f>
        <v>#N/A</v>
      </c>
      <c r="P617" s="41" t="e">
        <f>IF(AND(NOT(ISBLANK('Case Data Entry'!P617)),ISNA(VLOOKUP('Case Data Entry'!P617,'DO NOT USE_School Picklist'!$E$3:$E$10,1,FALSE))),"Please select a value from the drop-down menu",IF('DO NOT USE_Case Formulas'!A617,"OK",NA()))</f>
        <v>#N/A</v>
      </c>
      <c r="Q617" s="41" t="e">
        <f>IF(AND(NOT(ISBLANK('Case Data Entry'!Q617)),ISNA(VLOOKUP('Case Data Entry'!Q617,'DO NOT USE_School Picklist'!$F$3:$F$16,1,FALSE))),"Please select a value from the drop-down menu",IF('DO NOT USE_Case Formulas'!A617,"OK",NA()))</f>
        <v>#N/A</v>
      </c>
      <c r="R617" s="41" t="e">
        <f>IF(LEN('Case Data Entry'!R617)&gt;100,"Classroom(s) must be less than 100 characters",IF('DO NOT USE_Case Formulas'!A617,"OK",NA()))</f>
        <v>#N/A</v>
      </c>
      <c r="S617" s="41" t="e">
        <f>IF(AND(NOT(ISBLANK('Case Data Entry'!S617)),ISNA(VLOOKUP('Case Data Entry'!S617,'DO NOT USE_School Picklist'!$S$3:$S$12,1,FALSE))),"Please select a value from the drop-down menu",IF('DO NOT USE_Case Formulas'!A617,"OK",NA()))</f>
        <v>#N/A</v>
      </c>
      <c r="T617" s="41" t="e">
        <f>IF(AND(NOT(ISBLANK('Case Data Entry'!T617)),ISNA(VLOOKUP('Case Data Entry'!T617,'DO NOT USE_School Picklist'!$S$3:$S$12,1,FALSE))),"Please select a value from the drop-down menu",IF('DO NOT USE_Case Formulas'!A617,"OK",NA()))</f>
        <v>#N/A</v>
      </c>
      <c r="U617" s="41" t="e">
        <f>IF(LEN('Case Data Entry'!U617)&gt;80,"Name of Education Group must be less than 80 characters",IF('DO NOT USE_Case Formulas'!A617,"OK",NA()))</f>
        <v>#N/A</v>
      </c>
      <c r="V617" s="41" t="e">
        <f>IF(AND(NOT(ISBLANK('Case Data Entry'!V617)),ISNA(VLOOKUP('Case Data Entry'!V617,'DO NOT USE_School Picklist'!$K$3:$K$6,1,FALSE))),"Please select a value from the drop-down menu",IF('DO NOT USE_Case Formulas'!A617,"OK",NA()))</f>
        <v>#N/A</v>
      </c>
      <c r="W617" s="41" t="e">
        <f>IF(AND('DO NOT USE_Case Formulas'!A617,ISBLANK('Case Data Entry'!W617)),"Has this person had symptoms? is required",IF(AND(NOT(ISBLANK('Case Data Entry'!W617)),ISNA(VLOOKUP('Case Data Entry'!W617,'DO NOT USE_School Picklist'!$D$3:$D$5,1,FALSE))),"Please select a value from the drop-down menu",IF(NOT(ISBLANK('Case Data Entry'!W617)),"OK",NA())))</f>
        <v>#N/A</v>
      </c>
      <c r="X617" s="41" t="e">
        <f>IF(AND('Case Data Entry'!W617='DO NOT USE_School Picklist'!$D$3,ISBLANK('Case Data Entry'!X617)),"Symptom Onset Date is required if Ever Symptomatic is Yes",IF('DO NOT USE_Case Formulas'!A617,"OK",NA()))</f>
        <v>#N/A</v>
      </c>
      <c r="Y617" s="41"/>
      <c r="Z617" s="41" t="e">
        <f ca="1">IF(AND('DO NOT USE_Case Formulas'!A617,ISBLANK('Case Data Entry'!Z617)),"Lab Result Test Date is required",IF('Case Data Entry'!Z617&gt;'DO NOT USE_School Picklist'!$C$3,"Test Date cannot be a future date",IF(NOT(ISBLANK('Case Data Entry'!Z617)),"OK",NA())))</f>
        <v>#N/A</v>
      </c>
      <c r="AA617" s="41" t="e">
        <f>IF(AND(NOT(ISBLANK('Case Data Entry'!AA617)),ISNA(VLOOKUP('Case Data Entry'!AA617,'DO NOT USE_School Picklist'!$R$3:$R$7,1,FALSE))),"Please select a value from the drop-down menu",IF('DO NOT USE_Case Formulas'!A617,"OK",NA()))</f>
        <v>#N/A</v>
      </c>
      <c r="AB617" s="41" t="e">
        <f>IF(AND(NOT(ISBLANK('Case Data Entry'!AB617)),ISNA(VLOOKUP('Case Data Entry'!AB617,'DO NOT USE_School Picklist'!$Q$3:$Q$8,1,FALSE))),"Please select a value from the drop-down menu",IF('DO NOT USE_Case Formulas'!A617,"OK",NA()))</f>
        <v>#N/A</v>
      </c>
    </row>
    <row r="618" spans="1:28" x14ac:dyDescent="0.25">
      <c r="A618" s="40" t="e">
        <f>IF('DO NOT USE_Case Formulas'!A618,IF('DO NOT USE_Case Formulas'!B618,"Not all required fields are completed","OK"),NA())</f>
        <v>#N/A</v>
      </c>
      <c r="B618" s="41" t="e">
        <f>IF(AND('DO NOT USE_Case Formulas'!A618,ISBLANK('Case Data Entry'!B618)),"First Name is required",IF(NOT(ISBLANK('Case Data Entry'!B618)),"OK",NA()))</f>
        <v>#N/A</v>
      </c>
      <c r="C618" s="41" t="e">
        <f>IF(AND('DO NOT USE_Case Formulas'!A618,ISBLANK('Case Data Entry'!C618)),"Last Name is required",IF(NOT(ISBLANK('Case Data Entry'!C618)),"OK",NA()))</f>
        <v>#N/A</v>
      </c>
      <c r="D618" s="41" t="e">
        <f>IF(AND('DO NOT USE_Case Formulas'!A618,ISBLANK('Case Data Entry'!D618)),"Birthdate is required",IF(NOT(ISBLANK('Case Data Entry'!D618)),"OK",NA()))</f>
        <v>#N/A</v>
      </c>
      <c r="E618" s="41" t="e">
        <f>IF(AND('DO NOT USE_Case Formulas'!A618,ISBLANK('Case Data Entry'!E618)),"Mobile Phone is required",IF(NOT(ISBLANK('Case Data Entry'!E618)),IF(AND(ISNUMBER(VALUE('Case Data Entry'!E618)),LEFT('Case Data Entry'!E618,1)&lt;&gt;"1",LEN('Case Data Entry'!E618)=10),"OK","Phone number must be valid format"),NA()))</f>
        <v>#N/A</v>
      </c>
      <c r="F618" s="41" t="e">
        <f>IF(LEN('Case Data Entry'!F618)&gt;255,"Home Street Address must be less than 255 characters",IF('DO NOT USE_Case Formulas'!A618,"OK",NA()))</f>
        <v>#N/A</v>
      </c>
      <c r="G618" s="41" t="e">
        <f>IF(LEN('Case Data Entry'!G618)&gt;40,"City must be less than 40 characters",IF('DO NOT USE_Case Formulas'!A618,"OK",NA()))</f>
        <v>#N/A</v>
      </c>
      <c r="H618" s="41" t="e">
        <f>IF(AND(NOT(ISBLANK('Case Data Entry'!H618)),ISNA(VLOOKUP('Case Data Entry'!H618,'DO NOT USE_School Picklist'!$P$3:$P$52,1,FALSE))),"Please select a value from the drop-down menu",IF('DO NOT USE_Case Formulas'!A618,"OK",NA()))</f>
        <v>#N/A</v>
      </c>
      <c r="I618" s="41" t="e">
        <f>IF(AND('DO NOT USE_Case Formulas'!A618,ISBLANK('Case Data Entry'!I618)),"Zip is required",IF(ISBLANK('Case Data Entry'!I618),NA(),"OK"))</f>
        <v>#N/A</v>
      </c>
      <c r="J618" s="41" t="e">
        <f>IF(AND('DO NOT USE_Case Formulas'!A618,ISBLANK('Case Data Entry'!J618)),"Student or Staff? is required",IF(ISBLANK('Case Data Entry'!J618),NA(),IF(ISNA(VLOOKUP('Case Data Entry'!J618,'DO NOT USE_School Picklist'!$B$3:$B$6,1,FALSE)),"Please select a value from the drop-down menu","OK")))</f>
        <v>#N/A</v>
      </c>
      <c r="K618" s="41" t="e">
        <f>IF(AND('Case Data Entry'!J618='DO NOT USE_School Picklist'!$B$4,ISBLANK('Case Data Entry'!K618)),"Occupation/Job Title is required if Student or Staff? is Yes, staff/faculty or volunteer",IF('DO NOT USE_Case Formulas'!A618,"OK",NA()))</f>
        <v>#N/A</v>
      </c>
      <c r="L618" s="41" t="e">
        <f ca="1">IF('Case Data Entry'!L618&gt;'DO NOT USE_School Picklist'!$C$3,"Date last on school campus/facility cannot be a future date",IF('DO NOT USE_Case Formulas'!A618,IF(ISBLANK('Case Data Entry'!L618),"Date last on school campus/facility is required","OK"),NA()))</f>
        <v>#N/A</v>
      </c>
      <c r="M618" s="41" t="e">
        <f>IF(AND('DO NOT USE_Case Formulas'!A618,ISBLANK('Case Data Entry'!M618)),"Specific Place in the Location is required",IF(ISBLANK('Case Data Entry'!M618),NA(),"OK"))</f>
        <v>#N/A</v>
      </c>
      <c r="N618" s="41" t="e">
        <f>IF(LEN('Case Data Entry'!N618)&gt;50,"Parent/Guardian Name must be less than 50 characters",IF('DO NOT USE_Case Formulas'!A618,"OK",NA()))</f>
        <v>#N/A</v>
      </c>
      <c r="O618" s="41" t="e">
        <f>IF(NOT(ISBLANK('Case Data Entry'!O618)),IF(AND(ISNUMBER('Case Data Entry'!O618),LEFT('Case Data Entry'!O618,1)&lt;&gt;"1",LEN('Case Data Entry'!O618)=10),"OK","Phone number must be valid format"),IF('DO NOT USE_Case Formulas'!A618,"OK",NA()))</f>
        <v>#N/A</v>
      </c>
      <c r="P618" s="41" t="e">
        <f>IF(AND(NOT(ISBLANK('Case Data Entry'!P618)),ISNA(VLOOKUP('Case Data Entry'!P618,'DO NOT USE_School Picklist'!$E$3:$E$10,1,FALSE))),"Please select a value from the drop-down menu",IF('DO NOT USE_Case Formulas'!A618,"OK",NA()))</f>
        <v>#N/A</v>
      </c>
      <c r="Q618" s="41" t="e">
        <f>IF(AND(NOT(ISBLANK('Case Data Entry'!Q618)),ISNA(VLOOKUP('Case Data Entry'!Q618,'DO NOT USE_School Picklist'!$F$3:$F$16,1,FALSE))),"Please select a value from the drop-down menu",IF('DO NOT USE_Case Formulas'!A618,"OK",NA()))</f>
        <v>#N/A</v>
      </c>
      <c r="R618" s="41" t="e">
        <f>IF(LEN('Case Data Entry'!R618)&gt;100,"Classroom(s) must be less than 100 characters",IF('DO NOT USE_Case Formulas'!A618,"OK",NA()))</f>
        <v>#N/A</v>
      </c>
      <c r="S618" s="41" t="e">
        <f>IF(AND(NOT(ISBLANK('Case Data Entry'!S618)),ISNA(VLOOKUP('Case Data Entry'!S618,'DO NOT USE_School Picklist'!$S$3:$S$12,1,FALSE))),"Please select a value from the drop-down menu",IF('DO NOT USE_Case Formulas'!A618,"OK",NA()))</f>
        <v>#N/A</v>
      </c>
      <c r="T618" s="41" t="e">
        <f>IF(AND(NOT(ISBLANK('Case Data Entry'!T618)),ISNA(VLOOKUP('Case Data Entry'!T618,'DO NOT USE_School Picklist'!$S$3:$S$12,1,FALSE))),"Please select a value from the drop-down menu",IF('DO NOT USE_Case Formulas'!A618,"OK",NA()))</f>
        <v>#N/A</v>
      </c>
      <c r="U618" s="41" t="e">
        <f>IF(LEN('Case Data Entry'!U618)&gt;80,"Name of Education Group must be less than 80 characters",IF('DO NOT USE_Case Formulas'!A618,"OK",NA()))</f>
        <v>#N/A</v>
      </c>
      <c r="V618" s="41" t="e">
        <f>IF(AND(NOT(ISBLANK('Case Data Entry'!V618)),ISNA(VLOOKUP('Case Data Entry'!V618,'DO NOT USE_School Picklist'!$K$3:$K$6,1,FALSE))),"Please select a value from the drop-down menu",IF('DO NOT USE_Case Formulas'!A618,"OK",NA()))</f>
        <v>#N/A</v>
      </c>
      <c r="W618" s="41" t="e">
        <f>IF(AND('DO NOT USE_Case Formulas'!A618,ISBLANK('Case Data Entry'!W618)),"Has this person had symptoms? is required",IF(AND(NOT(ISBLANK('Case Data Entry'!W618)),ISNA(VLOOKUP('Case Data Entry'!W618,'DO NOT USE_School Picklist'!$D$3:$D$5,1,FALSE))),"Please select a value from the drop-down menu",IF(NOT(ISBLANK('Case Data Entry'!W618)),"OK",NA())))</f>
        <v>#N/A</v>
      </c>
      <c r="X618" s="41" t="e">
        <f>IF(AND('Case Data Entry'!W618='DO NOT USE_School Picklist'!$D$3,ISBLANK('Case Data Entry'!X618)),"Symptom Onset Date is required if Ever Symptomatic is Yes",IF('DO NOT USE_Case Formulas'!A618,"OK",NA()))</f>
        <v>#N/A</v>
      </c>
      <c r="Y618" s="41"/>
      <c r="Z618" s="41" t="e">
        <f ca="1">IF(AND('DO NOT USE_Case Formulas'!A618,ISBLANK('Case Data Entry'!Z618)),"Lab Result Test Date is required",IF('Case Data Entry'!Z618&gt;'DO NOT USE_School Picklist'!$C$3,"Test Date cannot be a future date",IF(NOT(ISBLANK('Case Data Entry'!Z618)),"OK",NA())))</f>
        <v>#N/A</v>
      </c>
      <c r="AA618" s="41" t="e">
        <f>IF(AND(NOT(ISBLANK('Case Data Entry'!AA618)),ISNA(VLOOKUP('Case Data Entry'!AA618,'DO NOT USE_School Picklist'!$R$3:$R$7,1,FALSE))),"Please select a value from the drop-down menu",IF('DO NOT USE_Case Formulas'!A618,"OK",NA()))</f>
        <v>#N/A</v>
      </c>
      <c r="AB618" s="41" t="e">
        <f>IF(AND(NOT(ISBLANK('Case Data Entry'!AB618)),ISNA(VLOOKUP('Case Data Entry'!AB618,'DO NOT USE_School Picklist'!$Q$3:$Q$8,1,FALSE))),"Please select a value from the drop-down menu",IF('DO NOT USE_Case Formulas'!A618,"OK",NA()))</f>
        <v>#N/A</v>
      </c>
    </row>
    <row r="619" spans="1:28" x14ac:dyDescent="0.25">
      <c r="A619" s="40" t="e">
        <f>IF('DO NOT USE_Case Formulas'!A619,IF('DO NOT USE_Case Formulas'!B619,"Not all required fields are completed","OK"),NA())</f>
        <v>#N/A</v>
      </c>
      <c r="B619" s="41" t="e">
        <f>IF(AND('DO NOT USE_Case Formulas'!A619,ISBLANK('Case Data Entry'!B619)),"First Name is required",IF(NOT(ISBLANK('Case Data Entry'!B619)),"OK",NA()))</f>
        <v>#N/A</v>
      </c>
      <c r="C619" s="41" t="e">
        <f>IF(AND('DO NOT USE_Case Formulas'!A619,ISBLANK('Case Data Entry'!C619)),"Last Name is required",IF(NOT(ISBLANK('Case Data Entry'!C619)),"OK",NA()))</f>
        <v>#N/A</v>
      </c>
      <c r="D619" s="41" t="e">
        <f>IF(AND('DO NOT USE_Case Formulas'!A619,ISBLANK('Case Data Entry'!D619)),"Birthdate is required",IF(NOT(ISBLANK('Case Data Entry'!D619)),"OK",NA()))</f>
        <v>#N/A</v>
      </c>
      <c r="E619" s="41" t="e">
        <f>IF(AND('DO NOT USE_Case Formulas'!A619,ISBLANK('Case Data Entry'!E619)),"Mobile Phone is required",IF(NOT(ISBLANK('Case Data Entry'!E619)),IF(AND(ISNUMBER(VALUE('Case Data Entry'!E619)),LEFT('Case Data Entry'!E619,1)&lt;&gt;"1",LEN('Case Data Entry'!E619)=10),"OK","Phone number must be valid format"),NA()))</f>
        <v>#N/A</v>
      </c>
      <c r="F619" s="41" t="e">
        <f>IF(LEN('Case Data Entry'!F619)&gt;255,"Home Street Address must be less than 255 characters",IF('DO NOT USE_Case Formulas'!A619,"OK",NA()))</f>
        <v>#N/A</v>
      </c>
      <c r="G619" s="41" t="e">
        <f>IF(LEN('Case Data Entry'!G619)&gt;40,"City must be less than 40 characters",IF('DO NOT USE_Case Formulas'!A619,"OK",NA()))</f>
        <v>#N/A</v>
      </c>
      <c r="H619" s="41" t="e">
        <f>IF(AND(NOT(ISBLANK('Case Data Entry'!H619)),ISNA(VLOOKUP('Case Data Entry'!H619,'DO NOT USE_School Picklist'!$P$3:$P$52,1,FALSE))),"Please select a value from the drop-down menu",IF('DO NOT USE_Case Formulas'!A619,"OK",NA()))</f>
        <v>#N/A</v>
      </c>
      <c r="I619" s="41" t="e">
        <f>IF(AND('DO NOT USE_Case Formulas'!A619,ISBLANK('Case Data Entry'!I619)),"Zip is required",IF(ISBLANK('Case Data Entry'!I619),NA(),"OK"))</f>
        <v>#N/A</v>
      </c>
      <c r="J619" s="41" t="e">
        <f>IF(AND('DO NOT USE_Case Formulas'!A619,ISBLANK('Case Data Entry'!J619)),"Student or Staff? is required",IF(ISBLANK('Case Data Entry'!J619),NA(),IF(ISNA(VLOOKUP('Case Data Entry'!J619,'DO NOT USE_School Picklist'!$B$3:$B$6,1,FALSE)),"Please select a value from the drop-down menu","OK")))</f>
        <v>#N/A</v>
      </c>
      <c r="K619" s="41" t="e">
        <f>IF(AND('Case Data Entry'!J619='DO NOT USE_School Picklist'!$B$4,ISBLANK('Case Data Entry'!K619)),"Occupation/Job Title is required if Student or Staff? is Yes, staff/faculty or volunteer",IF('DO NOT USE_Case Formulas'!A619,"OK",NA()))</f>
        <v>#N/A</v>
      </c>
      <c r="L619" s="41" t="e">
        <f ca="1">IF('Case Data Entry'!L619&gt;'DO NOT USE_School Picklist'!$C$3,"Date last on school campus/facility cannot be a future date",IF('DO NOT USE_Case Formulas'!A619,IF(ISBLANK('Case Data Entry'!L619),"Date last on school campus/facility is required","OK"),NA()))</f>
        <v>#N/A</v>
      </c>
      <c r="M619" s="41" t="e">
        <f>IF(AND('DO NOT USE_Case Formulas'!A619,ISBLANK('Case Data Entry'!M619)),"Specific Place in the Location is required",IF(ISBLANK('Case Data Entry'!M619),NA(),"OK"))</f>
        <v>#N/A</v>
      </c>
      <c r="N619" s="41" t="e">
        <f>IF(LEN('Case Data Entry'!N619)&gt;50,"Parent/Guardian Name must be less than 50 characters",IF('DO NOT USE_Case Formulas'!A619,"OK",NA()))</f>
        <v>#N/A</v>
      </c>
      <c r="O619" s="41" t="e">
        <f>IF(NOT(ISBLANK('Case Data Entry'!O619)),IF(AND(ISNUMBER('Case Data Entry'!O619),LEFT('Case Data Entry'!O619,1)&lt;&gt;"1",LEN('Case Data Entry'!O619)=10),"OK","Phone number must be valid format"),IF('DO NOT USE_Case Formulas'!A619,"OK",NA()))</f>
        <v>#N/A</v>
      </c>
      <c r="P619" s="41" t="e">
        <f>IF(AND(NOT(ISBLANK('Case Data Entry'!P619)),ISNA(VLOOKUP('Case Data Entry'!P619,'DO NOT USE_School Picklist'!$E$3:$E$10,1,FALSE))),"Please select a value from the drop-down menu",IF('DO NOT USE_Case Formulas'!A619,"OK",NA()))</f>
        <v>#N/A</v>
      </c>
      <c r="Q619" s="41" t="e">
        <f>IF(AND(NOT(ISBLANK('Case Data Entry'!Q619)),ISNA(VLOOKUP('Case Data Entry'!Q619,'DO NOT USE_School Picklist'!$F$3:$F$16,1,FALSE))),"Please select a value from the drop-down menu",IF('DO NOT USE_Case Formulas'!A619,"OK",NA()))</f>
        <v>#N/A</v>
      </c>
      <c r="R619" s="41" t="e">
        <f>IF(LEN('Case Data Entry'!R619)&gt;100,"Classroom(s) must be less than 100 characters",IF('DO NOT USE_Case Formulas'!A619,"OK",NA()))</f>
        <v>#N/A</v>
      </c>
      <c r="S619" s="41" t="e">
        <f>IF(AND(NOT(ISBLANK('Case Data Entry'!S619)),ISNA(VLOOKUP('Case Data Entry'!S619,'DO NOT USE_School Picklist'!$S$3:$S$12,1,FALSE))),"Please select a value from the drop-down menu",IF('DO NOT USE_Case Formulas'!A619,"OK",NA()))</f>
        <v>#N/A</v>
      </c>
      <c r="T619" s="41" t="e">
        <f>IF(AND(NOT(ISBLANK('Case Data Entry'!T619)),ISNA(VLOOKUP('Case Data Entry'!T619,'DO NOT USE_School Picklist'!$S$3:$S$12,1,FALSE))),"Please select a value from the drop-down menu",IF('DO NOT USE_Case Formulas'!A619,"OK",NA()))</f>
        <v>#N/A</v>
      </c>
      <c r="U619" s="41" t="e">
        <f>IF(LEN('Case Data Entry'!U619)&gt;80,"Name of Education Group must be less than 80 characters",IF('DO NOT USE_Case Formulas'!A619,"OK",NA()))</f>
        <v>#N/A</v>
      </c>
      <c r="V619" s="41" t="e">
        <f>IF(AND(NOT(ISBLANK('Case Data Entry'!V619)),ISNA(VLOOKUP('Case Data Entry'!V619,'DO NOT USE_School Picklist'!$K$3:$K$6,1,FALSE))),"Please select a value from the drop-down menu",IF('DO NOT USE_Case Formulas'!A619,"OK",NA()))</f>
        <v>#N/A</v>
      </c>
      <c r="W619" s="41" t="e">
        <f>IF(AND('DO NOT USE_Case Formulas'!A619,ISBLANK('Case Data Entry'!W619)),"Has this person had symptoms? is required",IF(AND(NOT(ISBLANK('Case Data Entry'!W619)),ISNA(VLOOKUP('Case Data Entry'!W619,'DO NOT USE_School Picklist'!$D$3:$D$5,1,FALSE))),"Please select a value from the drop-down menu",IF(NOT(ISBLANK('Case Data Entry'!W619)),"OK",NA())))</f>
        <v>#N/A</v>
      </c>
      <c r="X619" s="41" t="e">
        <f>IF(AND('Case Data Entry'!W619='DO NOT USE_School Picklist'!$D$3,ISBLANK('Case Data Entry'!X619)),"Symptom Onset Date is required if Ever Symptomatic is Yes",IF('DO NOT USE_Case Formulas'!A619,"OK",NA()))</f>
        <v>#N/A</v>
      </c>
      <c r="Y619" s="41"/>
      <c r="Z619" s="41" t="e">
        <f ca="1">IF(AND('DO NOT USE_Case Formulas'!A619,ISBLANK('Case Data Entry'!Z619)),"Lab Result Test Date is required",IF('Case Data Entry'!Z619&gt;'DO NOT USE_School Picklist'!$C$3,"Test Date cannot be a future date",IF(NOT(ISBLANK('Case Data Entry'!Z619)),"OK",NA())))</f>
        <v>#N/A</v>
      </c>
      <c r="AA619" s="41" t="e">
        <f>IF(AND(NOT(ISBLANK('Case Data Entry'!AA619)),ISNA(VLOOKUP('Case Data Entry'!AA619,'DO NOT USE_School Picklist'!$R$3:$R$7,1,FALSE))),"Please select a value from the drop-down menu",IF('DO NOT USE_Case Formulas'!A619,"OK",NA()))</f>
        <v>#N/A</v>
      </c>
      <c r="AB619" s="41" t="e">
        <f>IF(AND(NOT(ISBLANK('Case Data Entry'!AB619)),ISNA(VLOOKUP('Case Data Entry'!AB619,'DO NOT USE_School Picklist'!$Q$3:$Q$8,1,FALSE))),"Please select a value from the drop-down menu",IF('DO NOT USE_Case Formulas'!A619,"OK",NA()))</f>
        <v>#N/A</v>
      </c>
    </row>
    <row r="620" spans="1:28" x14ac:dyDescent="0.25">
      <c r="A620" s="40" t="e">
        <f>IF('DO NOT USE_Case Formulas'!A620,IF('DO NOT USE_Case Formulas'!B620,"Not all required fields are completed","OK"),NA())</f>
        <v>#N/A</v>
      </c>
      <c r="B620" s="41" t="e">
        <f>IF(AND('DO NOT USE_Case Formulas'!A620,ISBLANK('Case Data Entry'!B620)),"First Name is required",IF(NOT(ISBLANK('Case Data Entry'!B620)),"OK",NA()))</f>
        <v>#N/A</v>
      </c>
      <c r="C620" s="41" t="e">
        <f>IF(AND('DO NOT USE_Case Formulas'!A620,ISBLANK('Case Data Entry'!C620)),"Last Name is required",IF(NOT(ISBLANK('Case Data Entry'!C620)),"OK",NA()))</f>
        <v>#N/A</v>
      </c>
      <c r="D620" s="41" t="e">
        <f>IF(AND('DO NOT USE_Case Formulas'!A620,ISBLANK('Case Data Entry'!D620)),"Birthdate is required",IF(NOT(ISBLANK('Case Data Entry'!D620)),"OK",NA()))</f>
        <v>#N/A</v>
      </c>
      <c r="E620" s="41" t="e">
        <f>IF(AND('DO NOT USE_Case Formulas'!A620,ISBLANK('Case Data Entry'!E620)),"Mobile Phone is required",IF(NOT(ISBLANK('Case Data Entry'!E620)),IF(AND(ISNUMBER(VALUE('Case Data Entry'!E620)),LEFT('Case Data Entry'!E620,1)&lt;&gt;"1",LEN('Case Data Entry'!E620)=10),"OK","Phone number must be valid format"),NA()))</f>
        <v>#N/A</v>
      </c>
      <c r="F620" s="41" t="e">
        <f>IF(LEN('Case Data Entry'!F620)&gt;255,"Home Street Address must be less than 255 characters",IF('DO NOT USE_Case Formulas'!A620,"OK",NA()))</f>
        <v>#N/A</v>
      </c>
      <c r="G620" s="41" t="e">
        <f>IF(LEN('Case Data Entry'!G620)&gt;40,"City must be less than 40 characters",IF('DO NOT USE_Case Formulas'!A620,"OK",NA()))</f>
        <v>#N/A</v>
      </c>
      <c r="H620" s="41" t="e">
        <f>IF(AND(NOT(ISBLANK('Case Data Entry'!H620)),ISNA(VLOOKUP('Case Data Entry'!H620,'DO NOT USE_School Picklist'!$P$3:$P$52,1,FALSE))),"Please select a value from the drop-down menu",IF('DO NOT USE_Case Formulas'!A620,"OK",NA()))</f>
        <v>#N/A</v>
      </c>
      <c r="I620" s="41" t="e">
        <f>IF(AND('DO NOT USE_Case Formulas'!A620,ISBLANK('Case Data Entry'!I620)),"Zip is required",IF(ISBLANK('Case Data Entry'!I620),NA(),"OK"))</f>
        <v>#N/A</v>
      </c>
      <c r="J620" s="41" t="e">
        <f>IF(AND('DO NOT USE_Case Formulas'!A620,ISBLANK('Case Data Entry'!J620)),"Student or Staff? is required",IF(ISBLANK('Case Data Entry'!J620),NA(),IF(ISNA(VLOOKUP('Case Data Entry'!J620,'DO NOT USE_School Picklist'!$B$3:$B$6,1,FALSE)),"Please select a value from the drop-down menu","OK")))</f>
        <v>#N/A</v>
      </c>
      <c r="K620" s="41" t="e">
        <f>IF(AND('Case Data Entry'!J620='DO NOT USE_School Picklist'!$B$4,ISBLANK('Case Data Entry'!K620)),"Occupation/Job Title is required if Student or Staff? is Yes, staff/faculty or volunteer",IF('DO NOT USE_Case Formulas'!A620,"OK",NA()))</f>
        <v>#N/A</v>
      </c>
      <c r="L620" s="41" t="e">
        <f ca="1">IF('Case Data Entry'!L620&gt;'DO NOT USE_School Picklist'!$C$3,"Date last on school campus/facility cannot be a future date",IF('DO NOT USE_Case Formulas'!A620,IF(ISBLANK('Case Data Entry'!L620),"Date last on school campus/facility is required","OK"),NA()))</f>
        <v>#N/A</v>
      </c>
      <c r="M620" s="41" t="e">
        <f>IF(AND('DO NOT USE_Case Formulas'!A620,ISBLANK('Case Data Entry'!M620)),"Specific Place in the Location is required",IF(ISBLANK('Case Data Entry'!M620),NA(),"OK"))</f>
        <v>#N/A</v>
      </c>
      <c r="N620" s="41" t="e">
        <f>IF(LEN('Case Data Entry'!N620)&gt;50,"Parent/Guardian Name must be less than 50 characters",IF('DO NOT USE_Case Formulas'!A620,"OK",NA()))</f>
        <v>#N/A</v>
      </c>
      <c r="O620" s="41" t="e">
        <f>IF(NOT(ISBLANK('Case Data Entry'!O620)),IF(AND(ISNUMBER('Case Data Entry'!O620),LEFT('Case Data Entry'!O620,1)&lt;&gt;"1",LEN('Case Data Entry'!O620)=10),"OK","Phone number must be valid format"),IF('DO NOT USE_Case Formulas'!A620,"OK",NA()))</f>
        <v>#N/A</v>
      </c>
      <c r="P620" s="41" t="e">
        <f>IF(AND(NOT(ISBLANK('Case Data Entry'!P620)),ISNA(VLOOKUP('Case Data Entry'!P620,'DO NOT USE_School Picklist'!$E$3:$E$10,1,FALSE))),"Please select a value from the drop-down menu",IF('DO NOT USE_Case Formulas'!A620,"OK",NA()))</f>
        <v>#N/A</v>
      </c>
      <c r="Q620" s="41" t="e">
        <f>IF(AND(NOT(ISBLANK('Case Data Entry'!Q620)),ISNA(VLOOKUP('Case Data Entry'!Q620,'DO NOT USE_School Picklist'!$F$3:$F$16,1,FALSE))),"Please select a value from the drop-down menu",IF('DO NOT USE_Case Formulas'!A620,"OK",NA()))</f>
        <v>#N/A</v>
      </c>
      <c r="R620" s="41" t="e">
        <f>IF(LEN('Case Data Entry'!R620)&gt;100,"Classroom(s) must be less than 100 characters",IF('DO NOT USE_Case Formulas'!A620,"OK",NA()))</f>
        <v>#N/A</v>
      </c>
      <c r="S620" s="41" t="e">
        <f>IF(AND(NOT(ISBLANK('Case Data Entry'!S620)),ISNA(VLOOKUP('Case Data Entry'!S620,'DO NOT USE_School Picklist'!$S$3:$S$12,1,FALSE))),"Please select a value from the drop-down menu",IF('DO NOT USE_Case Formulas'!A620,"OK",NA()))</f>
        <v>#N/A</v>
      </c>
      <c r="T620" s="41" t="e">
        <f>IF(AND(NOT(ISBLANK('Case Data Entry'!T620)),ISNA(VLOOKUP('Case Data Entry'!T620,'DO NOT USE_School Picklist'!$S$3:$S$12,1,FALSE))),"Please select a value from the drop-down menu",IF('DO NOT USE_Case Formulas'!A620,"OK",NA()))</f>
        <v>#N/A</v>
      </c>
      <c r="U620" s="41" t="e">
        <f>IF(LEN('Case Data Entry'!U620)&gt;80,"Name of Education Group must be less than 80 characters",IF('DO NOT USE_Case Formulas'!A620,"OK",NA()))</f>
        <v>#N/A</v>
      </c>
      <c r="V620" s="41" t="e">
        <f>IF(AND(NOT(ISBLANK('Case Data Entry'!V620)),ISNA(VLOOKUP('Case Data Entry'!V620,'DO NOT USE_School Picklist'!$K$3:$K$6,1,FALSE))),"Please select a value from the drop-down menu",IF('DO NOT USE_Case Formulas'!A620,"OK",NA()))</f>
        <v>#N/A</v>
      </c>
      <c r="W620" s="41" t="e">
        <f>IF(AND('DO NOT USE_Case Formulas'!A620,ISBLANK('Case Data Entry'!W620)),"Has this person had symptoms? is required",IF(AND(NOT(ISBLANK('Case Data Entry'!W620)),ISNA(VLOOKUP('Case Data Entry'!W620,'DO NOT USE_School Picklist'!$D$3:$D$5,1,FALSE))),"Please select a value from the drop-down menu",IF(NOT(ISBLANK('Case Data Entry'!W620)),"OK",NA())))</f>
        <v>#N/A</v>
      </c>
      <c r="X620" s="41" t="e">
        <f>IF(AND('Case Data Entry'!W620='DO NOT USE_School Picklist'!$D$3,ISBLANK('Case Data Entry'!X620)),"Symptom Onset Date is required if Ever Symptomatic is Yes",IF('DO NOT USE_Case Formulas'!A620,"OK",NA()))</f>
        <v>#N/A</v>
      </c>
      <c r="Y620" s="41"/>
      <c r="Z620" s="41" t="e">
        <f ca="1">IF(AND('DO NOT USE_Case Formulas'!A620,ISBLANK('Case Data Entry'!Z620)),"Lab Result Test Date is required",IF('Case Data Entry'!Z620&gt;'DO NOT USE_School Picklist'!$C$3,"Test Date cannot be a future date",IF(NOT(ISBLANK('Case Data Entry'!Z620)),"OK",NA())))</f>
        <v>#N/A</v>
      </c>
      <c r="AA620" s="41" t="e">
        <f>IF(AND(NOT(ISBLANK('Case Data Entry'!AA620)),ISNA(VLOOKUP('Case Data Entry'!AA620,'DO NOT USE_School Picklist'!$R$3:$R$7,1,FALSE))),"Please select a value from the drop-down menu",IF('DO NOT USE_Case Formulas'!A620,"OK",NA()))</f>
        <v>#N/A</v>
      </c>
      <c r="AB620" s="41" t="e">
        <f>IF(AND(NOT(ISBLANK('Case Data Entry'!AB620)),ISNA(VLOOKUP('Case Data Entry'!AB620,'DO NOT USE_School Picklist'!$Q$3:$Q$8,1,FALSE))),"Please select a value from the drop-down menu",IF('DO NOT USE_Case Formulas'!A620,"OK",NA()))</f>
        <v>#N/A</v>
      </c>
    </row>
    <row r="621" spans="1:28" x14ac:dyDescent="0.25">
      <c r="A621" s="40" t="e">
        <f>IF('DO NOT USE_Case Formulas'!A621,IF('DO NOT USE_Case Formulas'!B621,"Not all required fields are completed","OK"),NA())</f>
        <v>#N/A</v>
      </c>
      <c r="B621" s="41" t="e">
        <f>IF(AND('DO NOT USE_Case Formulas'!A621,ISBLANK('Case Data Entry'!B621)),"First Name is required",IF(NOT(ISBLANK('Case Data Entry'!B621)),"OK",NA()))</f>
        <v>#N/A</v>
      </c>
      <c r="C621" s="41" t="e">
        <f>IF(AND('DO NOT USE_Case Formulas'!A621,ISBLANK('Case Data Entry'!C621)),"Last Name is required",IF(NOT(ISBLANK('Case Data Entry'!C621)),"OK",NA()))</f>
        <v>#N/A</v>
      </c>
      <c r="D621" s="41" t="e">
        <f>IF(AND('DO NOT USE_Case Formulas'!A621,ISBLANK('Case Data Entry'!D621)),"Birthdate is required",IF(NOT(ISBLANK('Case Data Entry'!D621)),"OK",NA()))</f>
        <v>#N/A</v>
      </c>
      <c r="E621" s="41" t="e">
        <f>IF(AND('DO NOT USE_Case Formulas'!A621,ISBLANK('Case Data Entry'!E621)),"Mobile Phone is required",IF(NOT(ISBLANK('Case Data Entry'!E621)),IF(AND(ISNUMBER(VALUE('Case Data Entry'!E621)),LEFT('Case Data Entry'!E621,1)&lt;&gt;"1",LEN('Case Data Entry'!E621)=10),"OK","Phone number must be valid format"),NA()))</f>
        <v>#N/A</v>
      </c>
      <c r="F621" s="41" t="e">
        <f>IF(LEN('Case Data Entry'!F621)&gt;255,"Home Street Address must be less than 255 characters",IF('DO NOT USE_Case Formulas'!A621,"OK",NA()))</f>
        <v>#N/A</v>
      </c>
      <c r="G621" s="41" t="e">
        <f>IF(LEN('Case Data Entry'!G621)&gt;40,"City must be less than 40 characters",IF('DO NOT USE_Case Formulas'!A621,"OK",NA()))</f>
        <v>#N/A</v>
      </c>
      <c r="H621" s="41" t="e">
        <f>IF(AND(NOT(ISBLANK('Case Data Entry'!H621)),ISNA(VLOOKUP('Case Data Entry'!H621,'DO NOT USE_School Picklist'!$P$3:$P$52,1,FALSE))),"Please select a value from the drop-down menu",IF('DO NOT USE_Case Formulas'!A621,"OK",NA()))</f>
        <v>#N/A</v>
      </c>
      <c r="I621" s="41" t="e">
        <f>IF(AND('DO NOT USE_Case Formulas'!A621,ISBLANK('Case Data Entry'!I621)),"Zip is required",IF(ISBLANK('Case Data Entry'!I621),NA(),"OK"))</f>
        <v>#N/A</v>
      </c>
      <c r="J621" s="41" t="e">
        <f>IF(AND('DO NOT USE_Case Formulas'!A621,ISBLANK('Case Data Entry'!J621)),"Student or Staff? is required",IF(ISBLANK('Case Data Entry'!J621),NA(),IF(ISNA(VLOOKUP('Case Data Entry'!J621,'DO NOT USE_School Picklist'!$B$3:$B$6,1,FALSE)),"Please select a value from the drop-down menu","OK")))</f>
        <v>#N/A</v>
      </c>
      <c r="K621" s="41" t="e">
        <f>IF(AND('Case Data Entry'!J621='DO NOT USE_School Picklist'!$B$4,ISBLANK('Case Data Entry'!K621)),"Occupation/Job Title is required if Student or Staff? is Yes, staff/faculty or volunteer",IF('DO NOT USE_Case Formulas'!A621,"OK",NA()))</f>
        <v>#N/A</v>
      </c>
      <c r="L621" s="41" t="e">
        <f ca="1">IF('Case Data Entry'!L621&gt;'DO NOT USE_School Picklist'!$C$3,"Date last on school campus/facility cannot be a future date",IF('DO NOT USE_Case Formulas'!A621,IF(ISBLANK('Case Data Entry'!L621),"Date last on school campus/facility is required","OK"),NA()))</f>
        <v>#N/A</v>
      </c>
      <c r="M621" s="41" t="e">
        <f>IF(AND('DO NOT USE_Case Formulas'!A621,ISBLANK('Case Data Entry'!M621)),"Specific Place in the Location is required",IF(ISBLANK('Case Data Entry'!M621),NA(),"OK"))</f>
        <v>#N/A</v>
      </c>
      <c r="N621" s="41" t="e">
        <f>IF(LEN('Case Data Entry'!N621)&gt;50,"Parent/Guardian Name must be less than 50 characters",IF('DO NOT USE_Case Formulas'!A621,"OK",NA()))</f>
        <v>#N/A</v>
      </c>
      <c r="O621" s="41" t="e">
        <f>IF(NOT(ISBLANK('Case Data Entry'!O621)),IF(AND(ISNUMBER('Case Data Entry'!O621),LEFT('Case Data Entry'!O621,1)&lt;&gt;"1",LEN('Case Data Entry'!O621)=10),"OK","Phone number must be valid format"),IF('DO NOT USE_Case Formulas'!A621,"OK",NA()))</f>
        <v>#N/A</v>
      </c>
      <c r="P621" s="41" t="e">
        <f>IF(AND(NOT(ISBLANK('Case Data Entry'!P621)),ISNA(VLOOKUP('Case Data Entry'!P621,'DO NOT USE_School Picklist'!$E$3:$E$10,1,FALSE))),"Please select a value from the drop-down menu",IF('DO NOT USE_Case Formulas'!A621,"OK",NA()))</f>
        <v>#N/A</v>
      </c>
      <c r="Q621" s="41" t="e">
        <f>IF(AND(NOT(ISBLANK('Case Data Entry'!Q621)),ISNA(VLOOKUP('Case Data Entry'!Q621,'DO NOT USE_School Picklist'!$F$3:$F$16,1,FALSE))),"Please select a value from the drop-down menu",IF('DO NOT USE_Case Formulas'!A621,"OK",NA()))</f>
        <v>#N/A</v>
      </c>
      <c r="R621" s="41" t="e">
        <f>IF(LEN('Case Data Entry'!R621)&gt;100,"Classroom(s) must be less than 100 characters",IF('DO NOT USE_Case Formulas'!A621,"OK",NA()))</f>
        <v>#N/A</v>
      </c>
      <c r="S621" s="41" t="e">
        <f>IF(AND(NOT(ISBLANK('Case Data Entry'!S621)),ISNA(VLOOKUP('Case Data Entry'!S621,'DO NOT USE_School Picklist'!$S$3:$S$12,1,FALSE))),"Please select a value from the drop-down menu",IF('DO NOT USE_Case Formulas'!A621,"OK",NA()))</f>
        <v>#N/A</v>
      </c>
      <c r="T621" s="41" t="e">
        <f>IF(AND(NOT(ISBLANK('Case Data Entry'!T621)),ISNA(VLOOKUP('Case Data Entry'!T621,'DO NOT USE_School Picklist'!$S$3:$S$12,1,FALSE))),"Please select a value from the drop-down menu",IF('DO NOT USE_Case Formulas'!A621,"OK",NA()))</f>
        <v>#N/A</v>
      </c>
      <c r="U621" s="41" t="e">
        <f>IF(LEN('Case Data Entry'!U621)&gt;80,"Name of Education Group must be less than 80 characters",IF('DO NOT USE_Case Formulas'!A621,"OK",NA()))</f>
        <v>#N/A</v>
      </c>
      <c r="V621" s="41" t="e">
        <f>IF(AND(NOT(ISBLANK('Case Data Entry'!V621)),ISNA(VLOOKUP('Case Data Entry'!V621,'DO NOT USE_School Picklist'!$K$3:$K$6,1,FALSE))),"Please select a value from the drop-down menu",IF('DO NOT USE_Case Formulas'!A621,"OK",NA()))</f>
        <v>#N/A</v>
      </c>
      <c r="W621" s="41" t="e">
        <f>IF(AND('DO NOT USE_Case Formulas'!A621,ISBLANK('Case Data Entry'!W621)),"Has this person had symptoms? is required",IF(AND(NOT(ISBLANK('Case Data Entry'!W621)),ISNA(VLOOKUP('Case Data Entry'!W621,'DO NOT USE_School Picklist'!$D$3:$D$5,1,FALSE))),"Please select a value from the drop-down menu",IF(NOT(ISBLANK('Case Data Entry'!W621)),"OK",NA())))</f>
        <v>#N/A</v>
      </c>
      <c r="X621" s="41" t="e">
        <f>IF(AND('Case Data Entry'!W621='DO NOT USE_School Picklist'!$D$3,ISBLANK('Case Data Entry'!X621)),"Symptom Onset Date is required if Ever Symptomatic is Yes",IF('DO NOT USE_Case Formulas'!A621,"OK",NA()))</f>
        <v>#N/A</v>
      </c>
      <c r="Y621" s="41"/>
      <c r="Z621" s="41" t="e">
        <f ca="1">IF(AND('DO NOT USE_Case Formulas'!A621,ISBLANK('Case Data Entry'!Z621)),"Lab Result Test Date is required",IF('Case Data Entry'!Z621&gt;'DO NOT USE_School Picklist'!$C$3,"Test Date cannot be a future date",IF(NOT(ISBLANK('Case Data Entry'!Z621)),"OK",NA())))</f>
        <v>#N/A</v>
      </c>
      <c r="AA621" s="41" t="e">
        <f>IF(AND(NOT(ISBLANK('Case Data Entry'!AA621)),ISNA(VLOOKUP('Case Data Entry'!AA621,'DO NOT USE_School Picklist'!$R$3:$R$7,1,FALSE))),"Please select a value from the drop-down menu",IF('DO NOT USE_Case Formulas'!A621,"OK",NA()))</f>
        <v>#N/A</v>
      </c>
      <c r="AB621" s="41" t="e">
        <f>IF(AND(NOT(ISBLANK('Case Data Entry'!AB621)),ISNA(VLOOKUP('Case Data Entry'!AB621,'DO NOT USE_School Picklist'!$Q$3:$Q$8,1,FALSE))),"Please select a value from the drop-down menu",IF('DO NOT USE_Case Formulas'!A621,"OK",NA()))</f>
        <v>#N/A</v>
      </c>
    </row>
    <row r="622" spans="1:28" x14ac:dyDescent="0.25">
      <c r="A622" s="40" t="e">
        <f>IF('DO NOT USE_Case Formulas'!A622,IF('DO NOT USE_Case Formulas'!B622,"Not all required fields are completed","OK"),NA())</f>
        <v>#N/A</v>
      </c>
      <c r="B622" s="41" t="e">
        <f>IF(AND('DO NOT USE_Case Formulas'!A622,ISBLANK('Case Data Entry'!B622)),"First Name is required",IF(NOT(ISBLANK('Case Data Entry'!B622)),"OK",NA()))</f>
        <v>#N/A</v>
      </c>
      <c r="C622" s="41" t="e">
        <f>IF(AND('DO NOT USE_Case Formulas'!A622,ISBLANK('Case Data Entry'!C622)),"Last Name is required",IF(NOT(ISBLANK('Case Data Entry'!C622)),"OK",NA()))</f>
        <v>#N/A</v>
      </c>
      <c r="D622" s="41" t="e">
        <f>IF(AND('DO NOT USE_Case Formulas'!A622,ISBLANK('Case Data Entry'!D622)),"Birthdate is required",IF(NOT(ISBLANK('Case Data Entry'!D622)),"OK",NA()))</f>
        <v>#N/A</v>
      </c>
      <c r="E622" s="41" t="e">
        <f>IF(AND('DO NOT USE_Case Formulas'!A622,ISBLANK('Case Data Entry'!E622)),"Mobile Phone is required",IF(NOT(ISBLANK('Case Data Entry'!E622)),IF(AND(ISNUMBER(VALUE('Case Data Entry'!E622)),LEFT('Case Data Entry'!E622,1)&lt;&gt;"1",LEN('Case Data Entry'!E622)=10),"OK","Phone number must be valid format"),NA()))</f>
        <v>#N/A</v>
      </c>
      <c r="F622" s="41" t="e">
        <f>IF(LEN('Case Data Entry'!F622)&gt;255,"Home Street Address must be less than 255 characters",IF('DO NOT USE_Case Formulas'!A622,"OK",NA()))</f>
        <v>#N/A</v>
      </c>
      <c r="G622" s="41" t="e">
        <f>IF(LEN('Case Data Entry'!G622)&gt;40,"City must be less than 40 characters",IF('DO NOT USE_Case Formulas'!A622,"OK",NA()))</f>
        <v>#N/A</v>
      </c>
      <c r="H622" s="41" t="e">
        <f>IF(AND(NOT(ISBLANK('Case Data Entry'!H622)),ISNA(VLOOKUP('Case Data Entry'!H622,'DO NOT USE_School Picklist'!$P$3:$P$52,1,FALSE))),"Please select a value from the drop-down menu",IF('DO NOT USE_Case Formulas'!A622,"OK",NA()))</f>
        <v>#N/A</v>
      </c>
      <c r="I622" s="41" t="e">
        <f>IF(AND('DO NOT USE_Case Formulas'!A622,ISBLANK('Case Data Entry'!I622)),"Zip is required",IF(ISBLANK('Case Data Entry'!I622),NA(),"OK"))</f>
        <v>#N/A</v>
      </c>
      <c r="J622" s="41" t="e">
        <f>IF(AND('DO NOT USE_Case Formulas'!A622,ISBLANK('Case Data Entry'!J622)),"Student or Staff? is required",IF(ISBLANK('Case Data Entry'!J622),NA(),IF(ISNA(VLOOKUP('Case Data Entry'!J622,'DO NOT USE_School Picklist'!$B$3:$B$6,1,FALSE)),"Please select a value from the drop-down menu","OK")))</f>
        <v>#N/A</v>
      </c>
      <c r="K622" s="41" t="e">
        <f>IF(AND('Case Data Entry'!J622='DO NOT USE_School Picklist'!$B$4,ISBLANK('Case Data Entry'!K622)),"Occupation/Job Title is required if Student or Staff? is Yes, staff/faculty or volunteer",IF('DO NOT USE_Case Formulas'!A622,"OK",NA()))</f>
        <v>#N/A</v>
      </c>
      <c r="L622" s="41" t="e">
        <f ca="1">IF('Case Data Entry'!L622&gt;'DO NOT USE_School Picklist'!$C$3,"Date last on school campus/facility cannot be a future date",IF('DO NOT USE_Case Formulas'!A622,IF(ISBLANK('Case Data Entry'!L622),"Date last on school campus/facility is required","OK"),NA()))</f>
        <v>#N/A</v>
      </c>
      <c r="M622" s="41" t="e">
        <f>IF(AND('DO NOT USE_Case Formulas'!A622,ISBLANK('Case Data Entry'!M622)),"Specific Place in the Location is required",IF(ISBLANK('Case Data Entry'!M622),NA(),"OK"))</f>
        <v>#N/A</v>
      </c>
      <c r="N622" s="41" t="e">
        <f>IF(LEN('Case Data Entry'!N622)&gt;50,"Parent/Guardian Name must be less than 50 characters",IF('DO NOT USE_Case Formulas'!A622,"OK",NA()))</f>
        <v>#N/A</v>
      </c>
      <c r="O622" s="41" t="e">
        <f>IF(NOT(ISBLANK('Case Data Entry'!O622)),IF(AND(ISNUMBER('Case Data Entry'!O622),LEFT('Case Data Entry'!O622,1)&lt;&gt;"1",LEN('Case Data Entry'!O622)=10),"OK","Phone number must be valid format"),IF('DO NOT USE_Case Formulas'!A622,"OK",NA()))</f>
        <v>#N/A</v>
      </c>
      <c r="P622" s="41" t="e">
        <f>IF(AND(NOT(ISBLANK('Case Data Entry'!P622)),ISNA(VLOOKUP('Case Data Entry'!P622,'DO NOT USE_School Picklist'!$E$3:$E$10,1,FALSE))),"Please select a value from the drop-down menu",IF('DO NOT USE_Case Formulas'!A622,"OK",NA()))</f>
        <v>#N/A</v>
      </c>
      <c r="Q622" s="41" t="e">
        <f>IF(AND(NOT(ISBLANK('Case Data Entry'!Q622)),ISNA(VLOOKUP('Case Data Entry'!Q622,'DO NOT USE_School Picklist'!$F$3:$F$16,1,FALSE))),"Please select a value from the drop-down menu",IF('DO NOT USE_Case Formulas'!A622,"OK",NA()))</f>
        <v>#N/A</v>
      </c>
      <c r="R622" s="41" t="e">
        <f>IF(LEN('Case Data Entry'!R622)&gt;100,"Classroom(s) must be less than 100 characters",IF('DO NOT USE_Case Formulas'!A622,"OK",NA()))</f>
        <v>#N/A</v>
      </c>
      <c r="S622" s="41" t="e">
        <f>IF(AND(NOT(ISBLANK('Case Data Entry'!S622)),ISNA(VLOOKUP('Case Data Entry'!S622,'DO NOT USE_School Picklist'!$S$3:$S$12,1,FALSE))),"Please select a value from the drop-down menu",IF('DO NOT USE_Case Formulas'!A622,"OK",NA()))</f>
        <v>#N/A</v>
      </c>
      <c r="T622" s="41" t="e">
        <f>IF(AND(NOT(ISBLANK('Case Data Entry'!T622)),ISNA(VLOOKUP('Case Data Entry'!T622,'DO NOT USE_School Picklist'!$S$3:$S$12,1,FALSE))),"Please select a value from the drop-down menu",IF('DO NOT USE_Case Formulas'!A622,"OK",NA()))</f>
        <v>#N/A</v>
      </c>
      <c r="U622" s="41" t="e">
        <f>IF(LEN('Case Data Entry'!U622)&gt;80,"Name of Education Group must be less than 80 characters",IF('DO NOT USE_Case Formulas'!A622,"OK",NA()))</f>
        <v>#N/A</v>
      </c>
      <c r="V622" s="41" t="e">
        <f>IF(AND(NOT(ISBLANK('Case Data Entry'!V622)),ISNA(VLOOKUP('Case Data Entry'!V622,'DO NOT USE_School Picklist'!$K$3:$K$6,1,FALSE))),"Please select a value from the drop-down menu",IF('DO NOT USE_Case Formulas'!A622,"OK",NA()))</f>
        <v>#N/A</v>
      </c>
      <c r="W622" s="41" t="e">
        <f>IF(AND('DO NOT USE_Case Formulas'!A622,ISBLANK('Case Data Entry'!W622)),"Has this person had symptoms? is required",IF(AND(NOT(ISBLANK('Case Data Entry'!W622)),ISNA(VLOOKUP('Case Data Entry'!W622,'DO NOT USE_School Picklist'!$D$3:$D$5,1,FALSE))),"Please select a value from the drop-down menu",IF(NOT(ISBLANK('Case Data Entry'!W622)),"OK",NA())))</f>
        <v>#N/A</v>
      </c>
      <c r="X622" s="41" t="e">
        <f>IF(AND('Case Data Entry'!W622='DO NOT USE_School Picklist'!$D$3,ISBLANK('Case Data Entry'!X622)),"Symptom Onset Date is required if Ever Symptomatic is Yes",IF('DO NOT USE_Case Formulas'!A622,"OK",NA()))</f>
        <v>#N/A</v>
      </c>
      <c r="Y622" s="41"/>
      <c r="Z622" s="41" t="e">
        <f ca="1">IF(AND('DO NOT USE_Case Formulas'!A622,ISBLANK('Case Data Entry'!Z622)),"Lab Result Test Date is required",IF('Case Data Entry'!Z622&gt;'DO NOT USE_School Picklist'!$C$3,"Test Date cannot be a future date",IF(NOT(ISBLANK('Case Data Entry'!Z622)),"OK",NA())))</f>
        <v>#N/A</v>
      </c>
      <c r="AA622" s="41" t="e">
        <f>IF(AND(NOT(ISBLANK('Case Data Entry'!AA622)),ISNA(VLOOKUP('Case Data Entry'!AA622,'DO NOT USE_School Picklist'!$R$3:$R$7,1,FALSE))),"Please select a value from the drop-down menu",IF('DO NOT USE_Case Formulas'!A622,"OK",NA()))</f>
        <v>#N/A</v>
      </c>
      <c r="AB622" s="41" t="e">
        <f>IF(AND(NOT(ISBLANK('Case Data Entry'!AB622)),ISNA(VLOOKUP('Case Data Entry'!AB622,'DO NOT USE_School Picklist'!$Q$3:$Q$8,1,FALSE))),"Please select a value from the drop-down menu",IF('DO NOT USE_Case Formulas'!A622,"OK",NA()))</f>
        <v>#N/A</v>
      </c>
    </row>
    <row r="623" spans="1:28" x14ac:dyDescent="0.25">
      <c r="A623" s="40" t="e">
        <f>IF('DO NOT USE_Case Formulas'!A623,IF('DO NOT USE_Case Formulas'!B623,"Not all required fields are completed","OK"),NA())</f>
        <v>#N/A</v>
      </c>
      <c r="B623" s="41" t="e">
        <f>IF(AND('DO NOT USE_Case Formulas'!A623,ISBLANK('Case Data Entry'!B623)),"First Name is required",IF(NOT(ISBLANK('Case Data Entry'!B623)),"OK",NA()))</f>
        <v>#N/A</v>
      </c>
      <c r="C623" s="41" t="e">
        <f>IF(AND('DO NOT USE_Case Formulas'!A623,ISBLANK('Case Data Entry'!C623)),"Last Name is required",IF(NOT(ISBLANK('Case Data Entry'!C623)),"OK",NA()))</f>
        <v>#N/A</v>
      </c>
      <c r="D623" s="41" t="e">
        <f>IF(AND('DO NOT USE_Case Formulas'!A623,ISBLANK('Case Data Entry'!D623)),"Birthdate is required",IF(NOT(ISBLANK('Case Data Entry'!D623)),"OK",NA()))</f>
        <v>#N/A</v>
      </c>
      <c r="E623" s="41" t="e">
        <f>IF(AND('DO NOT USE_Case Formulas'!A623,ISBLANK('Case Data Entry'!E623)),"Mobile Phone is required",IF(NOT(ISBLANK('Case Data Entry'!E623)),IF(AND(ISNUMBER(VALUE('Case Data Entry'!E623)),LEFT('Case Data Entry'!E623,1)&lt;&gt;"1",LEN('Case Data Entry'!E623)=10),"OK","Phone number must be valid format"),NA()))</f>
        <v>#N/A</v>
      </c>
      <c r="F623" s="41" t="e">
        <f>IF(LEN('Case Data Entry'!F623)&gt;255,"Home Street Address must be less than 255 characters",IF('DO NOT USE_Case Formulas'!A623,"OK",NA()))</f>
        <v>#N/A</v>
      </c>
      <c r="G623" s="41" t="e">
        <f>IF(LEN('Case Data Entry'!G623)&gt;40,"City must be less than 40 characters",IF('DO NOT USE_Case Formulas'!A623,"OK",NA()))</f>
        <v>#N/A</v>
      </c>
      <c r="H623" s="41" t="e">
        <f>IF(AND(NOT(ISBLANK('Case Data Entry'!H623)),ISNA(VLOOKUP('Case Data Entry'!H623,'DO NOT USE_School Picklist'!$P$3:$P$52,1,FALSE))),"Please select a value from the drop-down menu",IF('DO NOT USE_Case Formulas'!A623,"OK",NA()))</f>
        <v>#N/A</v>
      </c>
      <c r="I623" s="41" t="e">
        <f>IF(AND('DO NOT USE_Case Formulas'!A623,ISBLANK('Case Data Entry'!I623)),"Zip is required",IF(ISBLANK('Case Data Entry'!I623),NA(),"OK"))</f>
        <v>#N/A</v>
      </c>
      <c r="J623" s="41" t="e">
        <f>IF(AND('DO NOT USE_Case Formulas'!A623,ISBLANK('Case Data Entry'!J623)),"Student or Staff? is required",IF(ISBLANK('Case Data Entry'!J623),NA(),IF(ISNA(VLOOKUP('Case Data Entry'!J623,'DO NOT USE_School Picklist'!$B$3:$B$6,1,FALSE)),"Please select a value from the drop-down menu","OK")))</f>
        <v>#N/A</v>
      </c>
      <c r="K623" s="41" t="e">
        <f>IF(AND('Case Data Entry'!J623='DO NOT USE_School Picklist'!$B$4,ISBLANK('Case Data Entry'!K623)),"Occupation/Job Title is required if Student or Staff? is Yes, staff/faculty or volunteer",IF('DO NOT USE_Case Formulas'!A623,"OK",NA()))</f>
        <v>#N/A</v>
      </c>
      <c r="L623" s="41" t="e">
        <f ca="1">IF('Case Data Entry'!L623&gt;'DO NOT USE_School Picklist'!$C$3,"Date last on school campus/facility cannot be a future date",IF('DO NOT USE_Case Formulas'!A623,IF(ISBLANK('Case Data Entry'!L623),"Date last on school campus/facility is required","OK"),NA()))</f>
        <v>#N/A</v>
      </c>
      <c r="M623" s="41" t="e">
        <f>IF(AND('DO NOT USE_Case Formulas'!A623,ISBLANK('Case Data Entry'!M623)),"Specific Place in the Location is required",IF(ISBLANK('Case Data Entry'!M623),NA(),"OK"))</f>
        <v>#N/A</v>
      </c>
      <c r="N623" s="41" t="e">
        <f>IF(LEN('Case Data Entry'!N623)&gt;50,"Parent/Guardian Name must be less than 50 characters",IF('DO NOT USE_Case Formulas'!A623,"OK",NA()))</f>
        <v>#N/A</v>
      </c>
      <c r="O623" s="41" t="e">
        <f>IF(NOT(ISBLANK('Case Data Entry'!O623)),IF(AND(ISNUMBER('Case Data Entry'!O623),LEFT('Case Data Entry'!O623,1)&lt;&gt;"1",LEN('Case Data Entry'!O623)=10),"OK","Phone number must be valid format"),IF('DO NOT USE_Case Formulas'!A623,"OK",NA()))</f>
        <v>#N/A</v>
      </c>
      <c r="P623" s="41" t="e">
        <f>IF(AND(NOT(ISBLANK('Case Data Entry'!P623)),ISNA(VLOOKUP('Case Data Entry'!P623,'DO NOT USE_School Picklist'!$E$3:$E$10,1,FALSE))),"Please select a value from the drop-down menu",IF('DO NOT USE_Case Formulas'!A623,"OK",NA()))</f>
        <v>#N/A</v>
      </c>
      <c r="Q623" s="41" t="e">
        <f>IF(AND(NOT(ISBLANK('Case Data Entry'!Q623)),ISNA(VLOOKUP('Case Data Entry'!Q623,'DO NOT USE_School Picklist'!$F$3:$F$16,1,FALSE))),"Please select a value from the drop-down menu",IF('DO NOT USE_Case Formulas'!A623,"OK",NA()))</f>
        <v>#N/A</v>
      </c>
      <c r="R623" s="41" t="e">
        <f>IF(LEN('Case Data Entry'!R623)&gt;100,"Classroom(s) must be less than 100 characters",IF('DO NOT USE_Case Formulas'!A623,"OK",NA()))</f>
        <v>#N/A</v>
      </c>
      <c r="S623" s="41" t="e">
        <f>IF(AND(NOT(ISBLANK('Case Data Entry'!S623)),ISNA(VLOOKUP('Case Data Entry'!S623,'DO NOT USE_School Picklist'!$S$3:$S$12,1,FALSE))),"Please select a value from the drop-down menu",IF('DO NOT USE_Case Formulas'!A623,"OK",NA()))</f>
        <v>#N/A</v>
      </c>
      <c r="T623" s="41" t="e">
        <f>IF(AND(NOT(ISBLANK('Case Data Entry'!T623)),ISNA(VLOOKUP('Case Data Entry'!T623,'DO NOT USE_School Picklist'!$S$3:$S$12,1,FALSE))),"Please select a value from the drop-down menu",IF('DO NOT USE_Case Formulas'!A623,"OK",NA()))</f>
        <v>#N/A</v>
      </c>
      <c r="U623" s="41" t="e">
        <f>IF(LEN('Case Data Entry'!U623)&gt;80,"Name of Education Group must be less than 80 characters",IF('DO NOT USE_Case Formulas'!A623,"OK",NA()))</f>
        <v>#N/A</v>
      </c>
      <c r="V623" s="41" t="e">
        <f>IF(AND(NOT(ISBLANK('Case Data Entry'!V623)),ISNA(VLOOKUP('Case Data Entry'!V623,'DO NOT USE_School Picklist'!$K$3:$K$6,1,FALSE))),"Please select a value from the drop-down menu",IF('DO NOT USE_Case Formulas'!A623,"OK",NA()))</f>
        <v>#N/A</v>
      </c>
      <c r="W623" s="41" t="e">
        <f>IF(AND('DO NOT USE_Case Formulas'!A623,ISBLANK('Case Data Entry'!W623)),"Has this person had symptoms? is required",IF(AND(NOT(ISBLANK('Case Data Entry'!W623)),ISNA(VLOOKUP('Case Data Entry'!W623,'DO NOT USE_School Picklist'!$D$3:$D$5,1,FALSE))),"Please select a value from the drop-down menu",IF(NOT(ISBLANK('Case Data Entry'!W623)),"OK",NA())))</f>
        <v>#N/A</v>
      </c>
      <c r="X623" s="41" t="e">
        <f>IF(AND('Case Data Entry'!W623='DO NOT USE_School Picklist'!$D$3,ISBLANK('Case Data Entry'!X623)),"Symptom Onset Date is required if Ever Symptomatic is Yes",IF('DO NOT USE_Case Formulas'!A623,"OK",NA()))</f>
        <v>#N/A</v>
      </c>
      <c r="Y623" s="41"/>
      <c r="Z623" s="41" t="e">
        <f ca="1">IF(AND('DO NOT USE_Case Formulas'!A623,ISBLANK('Case Data Entry'!Z623)),"Lab Result Test Date is required",IF('Case Data Entry'!Z623&gt;'DO NOT USE_School Picklist'!$C$3,"Test Date cannot be a future date",IF(NOT(ISBLANK('Case Data Entry'!Z623)),"OK",NA())))</f>
        <v>#N/A</v>
      </c>
      <c r="AA623" s="41" t="e">
        <f>IF(AND(NOT(ISBLANK('Case Data Entry'!AA623)),ISNA(VLOOKUP('Case Data Entry'!AA623,'DO NOT USE_School Picklist'!$R$3:$R$7,1,FALSE))),"Please select a value from the drop-down menu",IF('DO NOT USE_Case Formulas'!A623,"OK",NA()))</f>
        <v>#N/A</v>
      </c>
      <c r="AB623" s="41" t="e">
        <f>IF(AND(NOT(ISBLANK('Case Data Entry'!AB623)),ISNA(VLOOKUP('Case Data Entry'!AB623,'DO NOT USE_School Picklist'!$Q$3:$Q$8,1,FALSE))),"Please select a value from the drop-down menu",IF('DO NOT USE_Case Formulas'!A623,"OK",NA()))</f>
        <v>#N/A</v>
      </c>
    </row>
    <row r="624" spans="1:28" x14ac:dyDescent="0.25">
      <c r="A624" s="40" t="e">
        <f>IF('DO NOT USE_Case Formulas'!A624,IF('DO NOT USE_Case Formulas'!B624,"Not all required fields are completed","OK"),NA())</f>
        <v>#N/A</v>
      </c>
      <c r="B624" s="41" t="e">
        <f>IF(AND('DO NOT USE_Case Formulas'!A624,ISBLANK('Case Data Entry'!B624)),"First Name is required",IF(NOT(ISBLANK('Case Data Entry'!B624)),"OK",NA()))</f>
        <v>#N/A</v>
      </c>
      <c r="C624" s="41" t="e">
        <f>IF(AND('DO NOT USE_Case Formulas'!A624,ISBLANK('Case Data Entry'!C624)),"Last Name is required",IF(NOT(ISBLANK('Case Data Entry'!C624)),"OK",NA()))</f>
        <v>#N/A</v>
      </c>
      <c r="D624" s="41" t="e">
        <f>IF(AND('DO NOT USE_Case Formulas'!A624,ISBLANK('Case Data Entry'!D624)),"Birthdate is required",IF(NOT(ISBLANK('Case Data Entry'!D624)),"OK",NA()))</f>
        <v>#N/A</v>
      </c>
      <c r="E624" s="41" t="e">
        <f>IF(AND('DO NOT USE_Case Formulas'!A624,ISBLANK('Case Data Entry'!E624)),"Mobile Phone is required",IF(NOT(ISBLANK('Case Data Entry'!E624)),IF(AND(ISNUMBER(VALUE('Case Data Entry'!E624)),LEFT('Case Data Entry'!E624,1)&lt;&gt;"1",LEN('Case Data Entry'!E624)=10),"OK","Phone number must be valid format"),NA()))</f>
        <v>#N/A</v>
      </c>
      <c r="F624" s="41" t="e">
        <f>IF(LEN('Case Data Entry'!F624)&gt;255,"Home Street Address must be less than 255 characters",IF('DO NOT USE_Case Formulas'!A624,"OK",NA()))</f>
        <v>#N/A</v>
      </c>
      <c r="G624" s="41" t="e">
        <f>IF(LEN('Case Data Entry'!G624)&gt;40,"City must be less than 40 characters",IF('DO NOT USE_Case Formulas'!A624,"OK",NA()))</f>
        <v>#N/A</v>
      </c>
      <c r="H624" s="41" t="e">
        <f>IF(AND(NOT(ISBLANK('Case Data Entry'!H624)),ISNA(VLOOKUP('Case Data Entry'!H624,'DO NOT USE_School Picklist'!$P$3:$P$52,1,FALSE))),"Please select a value from the drop-down menu",IF('DO NOT USE_Case Formulas'!A624,"OK",NA()))</f>
        <v>#N/A</v>
      </c>
      <c r="I624" s="41" t="e">
        <f>IF(AND('DO NOT USE_Case Formulas'!A624,ISBLANK('Case Data Entry'!I624)),"Zip is required",IF(ISBLANK('Case Data Entry'!I624),NA(),"OK"))</f>
        <v>#N/A</v>
      </c>
      <c r="J624" s="41" t="e">
        <f>IF(AND('DO NOT USE_Case Formulas'!A624,ISBLANK('Case Data Entry'!J624)),"Student or Staff? is required",IF(ISBLANK('Case Data Entry'!J624),NA(),IF(ISNA(VLOOKUP('Case Data Entry'!J624,'DO NOT USE_School Picklist'!$B$3:$B$6,1,FALSE)),"Please select a value from the drop-down menu","OK")))</f>
        <v>#N/A</v>
      </c>
      <c r="K624" s="41" t="e">
        <f>IF(AND('Case Data Entry'!J624='DO NOT USE_School Picklist'!$B$4,ISBLANK('Case Data Entry'!K624)),"Occupation/Job Title is required if Student or Staff? is Yes, staff/faculty or volunteer",IF('DO NOT USE_Case Formulas'!A624,"OK",NA()))</f>
        <v>#N/A</v>
      </c>
      <c r="L624" s="41" t="e">
        <f ca="1">IF('Case Data Entry'!L624&gt;'DO NOT USE_School Picklist'!$C$3,"Date last on school campus/facility cannot be a future date",IF('DO NOT USE_Case Formulas'!A624,IF(ISBLANK('Case Data Entry'!L624),"Date last on school campus/facility is required","OK"),NA()))</f>
        <v>#N/A</v>
      </c>
      <c r="M624" s="41" t="e">
        <f>IF(AND('DO NOT USE_Case Formulas'!A624,ISBLANK('Case Data Entry'!M624)),"Specific Place in the Location is required",IF(ISBLANK('Case Data Entry'!M624),NA(),"OK"))</f>
        <v>#N/A</v>
      </c>
      <c r="N624" s="41" t="e">
        <f>IF(LEN('Case Data Entry'!N624)&gt;50,"Parent/Guardian Name must be less than 50 characters",IF('DO NOT USE_Case Formulas'!A624,"OK",NA()))</f>
        <v>#N/A</v>
      </c>
      <c r="O624" s="41" t="e">
        <f>IF(NOT(ISBLANK('Case Data Entry'!O624)),IF(AND(ISNUMBER('Case Data Entry'!O624),LEFT('Case Data Entry'!O624,1)&lt;&gt;"1",LEN('Case Data Entry'!O624)=10),"OK","Phone number must be valid format"),IF('DO NOT USE_Case Formulas'!A624,"OK",NA()))</f>
        <v>#N/A</v>
      </c>
      <c r="P624" s="41" t="e">
        <f>IF(AND(NOT(ISBLANK('Case Data Entry'!P624)),ISNA(VLOOKUP('Case Data Entry'!P624,'DO NOT USE_School Picklist'!$E$3:$E$10,1,FALSE))),"Please select a value from the drop-down menu",IF('DO NOT USE_Case Formulas'!A624,"OK",NA()))</f>
        <v>#N/A</v>
      </c>
      <c r="Q624" s="41" t="e">
        <f>IF(AND(NOT(ISBLANK('Case Data Entry'!Q624)),ISNA(VLOOKUP('Case Data Entry'!Q624,'DO NOT USE_School Picklist'!$F$3:$F$16,1,FALSE))),"Please select a value from the drop-down menu",IF('DO NOT USE_Case Formulas'!A624,"OK",NA()))</f>
        <v>#N/A</v>
      </c>
      <c r="R624" s="41" t="e">
        <f>IF(LEN('Case Data Entry'!R624)&gt;100,"Classroom(s) must be less than 100 characters",IF('DO NOT USE_Case Formulas'!A624,"OK",NA()))</f>
        <v>#N/A</v>
      </c>
      <c r="S624" s="41" t="e">
        <f>IF(AND(NOT(ISBLANK('Case Data Entry'!S624)),ISNA(VLOOKUP('Case Data Entry'!S624,'DO NOT USE_School Picklist'!$S$3:$S$12,1,FALSE))),"Please select a value from the drop-down menu",IF('DO NOT USE_Case Formulas'!A624,"OK",NA()))</f>
        <v>#N/A</v>
      </c>
      <c r="T624" s="41" t="e">
        <f>IF(AND(NOT(ISBLANK('Case Data Entry'!T624)),ISNA(VLOOKUP('Case Data Entry'!T624,'DO NOT USE_School Picklist'!$S$3:$S$12,1,FALSE))),"Please select a value from the drop-down menu",IF('DO NOT USE_Case Formulas'!A624,"OK",NA()))</f>
        <v>#N/A</v>
      </c>
      <c r="U624" s="41" t="e">
        <f>IF(LEN('Case Data Entry'!U624)&gt;80,"Name of Education Group must be less than 80 characters",IF('DO NOT USE_Case Formulas'!A624,"OK",NA()))</f>
        <v>#N/A</v>
      </c>
      <c r="V624" s="41" t="e">
        <f>IF(AND(NOT(ISBLANK('Case Data Entry'!V624)),ISNA(VLOOKUP('Case Data Entry'!V624,'DO NOT USE_School Picklist'!$K$3:$K$6,1,FALSE))),"Please select a value from the drop-down menu",IF('DO NOT USE_Case Formulas'!A624,"OK",NA()))</f>
        <v>#N/A</v>
      </c>
      <c r="W624" s="41" t="e">
        <f>IF(AND('DO NOT USE_Case Formulas'!A624,ISBLANK('Case Data Entry'!W624)),"Has this person had symptoms? is required",IF(AND(NOT(ISBLANK('Case Data Entry'!W624)),ISNA(VLOOKUP('Case Data Entry'!W624,'DO NOT USE_School Picklist'!$D$3:$D$5,1,FALSE))),"Please select a value from the drop-down menu",IF(NOT(ISBLANK('Case Data Entry'!W624)),"OK",NA())))</f>
        <v>#N/A</v>
      </c>
      <c r="X624" s="41" t="e">
        <f>IF(AND('Case Data Entry'!W624='DO NOT USE_School Picklist'!$D$3,ISBLANK('Case Data Entry'!X624)),"Symptom Onset Date is required if Ever Symptomatic is Yes",IF('DO NOT USE_Case Formulas'!A624,"OK",NA()))</f>
        <v>#N/A</v>
      </c>
      <c r="Y624" s="41"/>
      <c r="Z624" s="41" t="e">
        <f ca="1">IF(AND('DO NOT USE_Case Formulas'!A624,ISBLANK('Case Data Entry'!Z624)),"Lab Result Test Date is required",IF('Case Data Entry'!Z624&gt;'DO NOT USE_School Picklist'!$C$3,"Test Date cannot be a future date",IF(NOT(ISBLANK('Case Data Entry'!Z624)),"OK",NA())))</f>
        <v>#N/A</v>
      </c>
      <c r="AA624" s="41" t="e">
        <f>IF(AND(NOT(ISBLANK('Case Data Entry'!AA624)),ISNA(VLOOKUP('Case Data Entry'!AA624,'DO NOT USE_School Picklist'!$R$3:$R$7,1,FALSE))),"Please select a value from the drop-down menu",IF('DO NOT USE_Case Formulas'!A624,"OK",NA()))</f>
        <v>#N/A</v>
      </c>
      <c r="AB624" s="41" t="e">
        <f>IF(AND(NOT(ISBLANK('Case Data Entry'!AB624)),ISNA(VLOOKUP('Case Data Entry'!AB624,'DO NOT USE_School Picklist'!$Q$3:$Q$8,1,FALSE))),"Please select a value from the drop-down menu",IF('DO NOT USE_Case Formulas'!A624,"OK",NA()))</f>
        <v>#N/A</v>
      </c>
    </row>
    <row r="625" spans="1:28" x14ac:dyDescent="0.25">
      <c r="A625" s="40" t="e">
        <f>IF('DO NOT USE_Case Formulas'!A625,IF('DO NOT USE_Case Formulas'!B625,"Not all required fields are completed","OK"),NA())</f>
        <v>#N/A</v>
      </c>
      <c r="B625" s="41" t="e">
        <f>IF(AND('DO NOT USE_Case Formulas'!A625,ISBLANK('Case Data Entry'!B625)),"First Name is required",IF(NOT(ISBLANK('Case Data Entry'!B625)),"OK",NA()))</f>
        <v>#N/A</v>
      </c>
      <c r="C625" s="41" t="e">
        <f>IF(AND('DO NOT USE_Case Formulas'!A625,ISBLANK('Case Data Entry'!C625)),"Last Name is required",IF(NOT(ISBLANK('Case Data Entry'!C625)),"OK",NA()))</f>
        <v>#N/A</v>
      </c>
      <c r="D625" s="41" t="e">
        <f>IF(AND('DO NOT USE_Case Formulas'!A625,ISBLANK('Case Data Entry'!D625)),"Birthdate is required",IF(NOT(ISBLANK('Case Data Entry'!D625)),"OK",NA()))</f>
        <v>#N/A</v>
      </c>
      <c r="E625" s="41" t="e">
        <f>IF(AND('DO NOT USE_Case Formulas'!A625,ISBLANK('Case Data Entry'!E625)),"Mobile Phone is required",IF(NOT(ISBLANK('Case Data Entry'!E625)),IF(AND(ISNUMBER(VALUE('Case Data Entry'!E625)),LEFT('Case Data Entry'!E625,1)&lt;&gt;"1",LEN('Case Data Entry'!E625)=10),"OK","Phone number must be valid format"),NA()))</f>
        <v>#N/A</v>
      </c>
      <c r="F625" s="41" t="e">
        <f>IF(LEN('Case Data Entry'!F625)&gt;255,"Home Street Address must be less than 255 characters",IF('DO NOT USE_Case Formulas'!A625,"OK",NA()))</f>
        <v>#N/A</v>
      </c>
      <c r="G625" s="41" t="e">
        <f>IF(LEN('Case Data Entry'!G625)&gt;40,"City must be less than 40 characters",IF('DO NOT USE_Case Formulas'!A625,"OK",NA()))</f>
        <v>#N/A</v>
      </c>
      <c r="H625" s="41" t="e">
        <f>IF(AND(NOT(ISBLANK('Case Data Entry'!H625)),ISNA(VLOOKUP('Case Data Entry'!H625,'DO NOT USE_School Picklist'!$P$3:$P$52,1,FALSE))),"Please select a value from the drop-down menu",IF('DO NOT USE_Case Formulas'!A625,"OK",NA()))</f>
        <v>#N/A</v>
      </c>
      <c r="I625" s="41" t="e">
        <f>IF(AND('DO NOT USE_Case Formulas'!A625,ISBLANK('Case Data Entry'!I625)),"Zip is required",IF(ISBLANK('Case Data Entry'!I625),NA(),"OK"))</f>
        <v>#N/A</v>
      </c>
      <c r="J625" s="41" t="e">
        <f>IF(AND('DO NOT USE_Case Formulas'!A625,ISBLANK('Case Data Entry'!J625)),"Student or Staff? is required",IF(ISBLANK('Case Data Entry'!J625),NA(),IF(ISNA(VLOOKUP('Case Data Entry'!J625,'DO NOT USE_School Picklist'!$B$3:$B$6,1,FALSE)),"Please select a value from the drop-down menu","OK")))</f>
        <v>#N/A</v>
      </c>
      <c r="K625" s="41" t="e">
        <f>IF(AND('Case Data Entry'!J625='DO NOT USE_School Picklist'!$B$4,ISBLANK('Case Data Entry'!K625)),"Occupation/Job Title is required if Student or Staff? is Yes, staff/faculty or volunteer",IF('DO NOT USE_Case Formulas'!A625,"OK",NA()))</f>
        <v>#N/A</v>
      </c>
      <c r="L625" s="41" t="e">
        <f ca="1">IF('Case Data Entry'!L625&gt;'DO NOT USE_School Picklist'!$C$3,"Date last on school campus/facility cannot be a future date",IF('DO NOT USE_Case Formulas'!A625,IF(ISBLANK('Case Data Entry'!L625),"Date last on school campus/facility is required","OK"),NA()))</f>
        <v>#N/A</v>
      </c>
      <c r="M625" s="41" t="e">
        <f>IF(AND('DO NOT USE_Case Formulas'!A625,ISBLANK('Case Data Entry'!M625)),"Specific Place in the Location is required",IF(ISBLANK('Case Data Entry'!M625),NA(),"OK"))</f>
        <v>#N/A</v>
      </c>
      <c r="N625" s="41" t="e">
        <f>IF(LEN('Case Data Entry'!N625)&gt;50,"Parent/Guardian Name must be less than 50 characters",IF('DO NOT USE_Case Formulas'!A625,"OK",NA()))</f>
        <v>#N/A</v>
      </c>
      <c r="O625" s="41" t="e">
        <f>IF(NOT(ISBLANK('Case Data Entry'!O625)),IF(AND(ISNUMBER('Case Data Entry'!O625),LEFT('Case Data Entry'!O625,1)&lt;&gt;"1",LEN('Case Data Entry'!O625)=10),"OK","Phone number must be valid format"),IF('DO NOT USE_Case Formulas'!A625,"OK",NA()))</f>
        <v>#N/A</v>
      </c>
      <c r="P625" s="41" t="e">
        <f>IF(AND(NOT(ISBLANK('Case Data Entry'!P625)),ISNA(VLOOKUP('Case Data Entry'!P625,'DO NOT USE_School Picklist'!$E$3:$E$10,1,FALSE))),"Please select a value from the drop-down menu",IF('DO NOT USE_Case Formulas'!A625,"OK",NA()))</f>
        <v>#N/A</v>
      </c>
      <c r="Q625" s="41" t="e">
        <f>IF(AND(NOT(ISBLANK('Case Data Entry'!Q625)),ISNA(VLOOKUP('Case Data Entry'!Q625,'DO NOT USE_School Picklist'!$F$3:$F$16,1,FALSE))),"Please select a value from the drop-down menu",IF('DO NOT USE_Case Formulas'!A625,"OK",NA()))</f>
        <v>#N/A</v>
      </c>
      <c r="R625" s="41" t="e">
        <f>IF(LEN('Case Data Entry'!R625)&gt;100,"Classroom(s) must be less than 100 characters",IF('DO NOT USE_Case Formulas'!A625,"OK",NA()))</f>
        <v>#N/A</v>
      </c>
      <c r="S625" s="41" t="e">
        <f>IF(AND(NOT(ISBLANK('Case Data Entry'!S625)),ISNA(VLOOKUP('Case Data Entry'!S625,'DO NOT USE_School Picklist'!$S$3:$S$12,1,FALSE))),"Please select a value from the drop-down menu",IF('DO NOT USE_Case Formulas'!A625,"OK",NA()))</f>
        <v>#N/A</v>
      </c>
      <c r="T625" s="41" t="e">
        <f>IF(AND(NOT(ISBLANK('Case Data Entry'!T625)),ISNA(VLOOKUP('Case Data Entry'!T625,'DO NOT USE_School Picklist'!$S$3:$S$12,1,FALSE))),"Please select a value from the drop-down menu",IF('DO NOT USE_Case Formulas'!A625,"OK",NA()))</f>
        <v>#N/A</v>
      </c>
      <c r="U625" s="41" t="e">
        <f>IF(LEN('Case Data Entry'!U625)&gt;80,"Name of Education Group must be less than 80 characters",IF('DO NOT USE_Case Formulas'!A625,"OK",NA()))</f>
        <v>#N/A</v>
      </c>
      <c r="V625" s="41" t="e">
        <f>IF(AND(NOT(ISBLANK('Case Data Entry'!V625)),ISNA(VLOOKUP('Case Data Entry'!V625,'DO NOT USE_School Picklist'!$K$3:$K$6,1,FALSE))),"Please select a value from the drop-down menu",IF('DO NOT USE_Case Formulas'!A625,"OK",NA()))</f>
        <v>#N/A</v>
      </c>
      <c r="W625" s="41" t="e">
        <f>IF(AND('DO NOT USE_Case Formulas'!A625,ISBLANK('Case Data Entry'!W625)),"Has this person had symptoms? is required",IF(AND(NOT(ISBLANK('Case Data Entry'!W625)),ISNA(VLOOKUP('Case Data Entry'!W625,'DO NOT USE_School Picklist'!$D$3:$D$5,1,FALSE))),"Please select a value from the drop-down menu",IF(NOT(ISBLANK('Case Data Entry'!W625)),"OK",NA())))</f>
        <v>#N/A</v>
      </c>
      <c r="X625" s="41" t="e">
        <f>IF(AND('Case Data Entry'!W625='DO NOT USE_School Picklist'!$D$3,ISBLANK('Case Data Entry'!X625)),"Symptom Onset Date is required if Ever Symptomatic is Yes",IF('DO NOT USE_Case Formulas'!A625,"OK",NA()))</f>
        <v>#N/A</v>
      </c>
      <c r="Y625" s="41"/>
      <c r="Z625" s="41" t="e">
        <f ca="1">IF(AND('DO NOT USE_Case Formulas'!A625,ISBLANK('Case Data Entry'!Z625)),"Lab Result Test Date is required",IF('Case Data Entry'!Z625&gt;'DO NOT USE_School Picklist'!$C$3,"Test Date cannot be a future date",IF(NOT(ISBLANK('Case Data Entry'!Z625)),"OK",NA())))</f>
        <v>#N/A</v>
      </c>
      <c r="AA625" s="41" t="e">
        <f>IF(AND(NOT(ISBLANK('Case Data Entry'!AA625)),ISNA(VLOOKUP('Case Data Entry'!AA625,'DO NOT USE_School Picklist'!$R$3:$R$7,1,FALSE))),"Please select a value from the drop-down menu",IF('DO NOT USE_Case Formulas'!A625,"OK",NA()))</f>
        <v>#N/A</v>
      </c>
      <c r="AB625" s="41" t="e">
        <f>IF(AND(NOT(ISBLANK('Case Data Entry'!AB625)),ISNA(VLOOKUP('Case Data Entry'!AB625,'DO NOT USE_School Picklist'!$Q$3:$Q$8,1,FALSE))),"Please select a value from the drop-down menu",IF('DO NOT USE_Case Formulas'!A625,"OK",NA()))</f>
        <v>#N/A</v>
      </c>
    </row>
    <row r="626" spans="1:28" x14ac:dyDescent="0.25">
      <c r="A626" s="40" t="e">
        <f>IF('DO NOT USE_Case Formulas'!A626,IF('DO NOT USE_Case Formulas'!B626,"Not all required fields are completed","OK"),NA())</f>
        <v>#N/A</v>
      </c>
      <c r="B626" s="41" t="e">
        <f>IF(AND('DO NOT USE_Case Formulas'!A626,ISBLANK('Case Data Entry'!B626)),"First Name is required",IF(NOT(ISBLANK('Case Data Entry'!B626)),"OK",NA()))</f>
        <v>#N/A</v>
      </c>
      <c r="C626" s="41" t="e">
        <f>IF(AND('DO NOT USE_Case Formulas'!A626,ISBLANK('Case Data Entry'!C626)),"Last Name is required",IF(NOT(ISBLANK('Case Data Entry'!C626)),"OK",NA()))</f>
        <v>#N/A</v>
      </c>
      <c r="D626" s="41" t="e">
        <f>IF(AND('DO NOT USE_Case Formulas'!A626,ISBLANK('Case Data Entry'!D626)),"Birthdate is required",IF(NOT(ISBLANK('Case Data Entry'!D626)),"OK",NA()))</f>
        <v>#N/A</v>
      </c>
      <c r="E626" s="41" t="e">
        <f>IF(AND('DO NOT USE_Case Formulas'!A626,ISBLANK('Case Data Entry'!E626)),"Mobile Phone is required",IF(NOT(ISBLANK('Case Data Entry'!E626)),IF(AND(ISNUMBER(VALUE('Case Data Entry'!E626)),LEFT('Case Data Entry'!E626,1)&lt;&gt;"1",LEN('Case Data Entry'!E626)=10),"OK","Phone number must be valid format"),NA()))</f>
        <v>#N/A</v>
      </c>
      <c r="F626" s="41" t="e">
        <f>IF(LEN('Case Data Entry'!F626)&gt;255,"Home Street Address must be less than 255 characters",IF('DO NOT USE_Case Formulas'!A626,"OK",NA()))</f>
        <v>#N/A</v>
      </c>
      <c r="G626" s="41" t="e">
        <f>IF(LEN('Case Data Entry'!G626)&gt;40,"City must be less than 40 characters",IF('DO NOT USE_Case Formulas'!A626,"OK",NA()))</f>
        <v>#N/A</v>
      </c>
      <c r="H626" s="41" t="e">
        <f>IF(AND(NOT(ISBLANK('Case Data Entry'!H626)),ISNA(VLOOKUP('Case Data Entry'!H626,'DO NOT USE_School Picklist'!$P$3:$P$52,1,FALSE))),"Please select a value from the drop-down menu",IF('DO NOT USE_Case Formulas'!A626,"OK",NA()))</f>
        <v>#N/A</v>
      </c>
      <c r="I626" s="41" t="e">
        <f>IF(AND('DO NOT USE_Case Formulas'!A626,ISBLANK('Case Data Entry'!I626)),"Zip is required",IF(ISBLANK('Case Data Entry'!I626),NA(),"OK"))</f>
        <v>#N/A</v>
      </c>
      <c r="J626" s="41" t="e">
        <f>IF(AND('DO NOT USE_Case Formulas'!A626,ISBLANK('Case Data Entry'!J626)),"Student or Staff? is required",IF(ISBLANK('Case Data Entry'!J626),NA(),IF(ISNA(VLOOKUP('Case Data Entry'!J626,'DO NOT USE_School Picklist'!$B$3:$B$6,1,FALSE)),"Please select a value from the drop-down menu","OK")))</f>
        <v>#N/A</v>
      </c>
      <c r="K626" s="41" t="e">
        <f>IF(AND('Case Data Entry'!J626='DO NOT USE_School Picklist'!$B$4,ISBLANK('Case Data Entry'!K626)),"Occupation/Job Title is required if Student or Staff? is Yes, staff/faculty or volunteer",IF('DO NOT USE_Case Formulas'!A626,"OK",NA()))</f>
        <v>#N/A</v>
      </c>
      <c r="L626" s="41" t="e">
        <f ca="1">IF('Case Data Entry'!L626&gt;'DO NOT USE_School Picklist'!$C$3,"Date last on school campus/facility cannot be a future date",IF('DO NOT USE_Case Formulas'!A626,IF(ISBLANK('Case Data Entry'!L626),"Date last on school campus/facility is required","OK"),NA()))</f>
        <v>#N/A</v>
      </c>
      <c r="M626" s="41" t="e">
        <f>IF(AND('DO NOT USE_Case Formulas'!A626,ISBLANK('Case Data Entry'!M626)),"Specific Place in the Location is required",IF(ISBLANK('Case Data Entry'!M626),NA(),"OK"))</f>
        <v>#N/A</v>
      </c>
      <c r="N626" s="41" t="e">
        <f>IF(LEN('Case Data Entry'!N626)&gt;50,"Parent/Guardian Name must be less than 50 characters",IF('DO NOT USE_Case Formulas'!A626,"OK",NA()))</f>
        <v>#N/A</v>
      </c>
      <c r="O626" s="41" t="e">
        <f>IF(NOT(ISBLANK('Case Data Entry'!O626)),IF(AND(ISNUMBER('Case Data Entry'!O626),LEFT('Case Data Entry'!O626,1)&lt;&gt;"1",LEN('Case Data Entry'!O626)=10),"OK","Phone number must be valid format"),IF('DO NOT USE_Case Formulas'!A626,"OK",NA()))</f>
        <v>#N/A</v>
      </c>
      <c r="P626" s="41" t="e">
        <f>IF(AND(NOT(ISBLANK('Case Data Entry'!P626)),ISNA(VLOOKUP('Case Data Entry'!P626,'DO NOT USE_School Picklist'!$E$3:$E$10,1,FALSE))),"Please select a value from the drop-down menu",IF('DO NOT USE_Case Formulas'!A626,"OK",NA()))</f>
        <v>#N/A</v>
      </c>
      <c r="Q626" s="41" t="e">
        <f>IF(AND(NOT(ISBLANK('Case Data Entry'!Q626)),ISNA(VLOOKUP('Case Data Entry'!Q626,'DO NOT USE_School Picklist'!$F$3:$F$16,1,FALSE))),"Please select a value from the drop-down menu",IF('DO NOT USE_Case Formulas'!A626,"OK",NA()))</f>
        <v>#N/A</v>
      </c>
      <c r="R626" s="41" t="e">
        <f>IF(LEN('Case Data Entry'!R626)&gt;100,"Classroom(s) must be less than 100 characters",IF('DO NOT USE_Case Formulas'!A626,"OK",NA()))</f>
        <v>#N/A</v>
      </c>
      <c r="S626" s="41" t="e">
        <f>IF(AND(NOT(ISBLANK('Case Data Entry'!S626)),ISNA(VLOOKUP('Case Data Entry'!S626,'DO NOT USE_School Picklist'!$S$3:$S$12,1,FALSE))),"Please select a value from the drop-down menu",IF('DO NOT USE_Case Formulas'!A626,"OK",NA()))</f>
        <v>#N/A</v>
      </c>
      <c r="T626" s="41" t="e">
        <f>IF(AND(NOT(ISBLANK('Case Data Entry'!T626)),ISNA(VLOOKUP('Case Data Entry'!T626,'DO NOT USE_School Picklist'!$S$3:$S$12,1,FALSE))),"Please select a value from the drop-down menu",IF('DO NOT USE_Case Formulas'!A626,"OK",NA()))</f>
        <v>#N/A</v>
      </c>
      <c r="U626" s="41" t="e">
        <f>IF(LEN('Case Data Entry'!U626)&gt;80,"Name of Education Group must be less than 80 characters",IF('DO NOT USE_Case Formulas'!A626,"OK",NA()))</f>
        <v>#N/A</v>
      </c>
      <c r="V626" s="41" t="e">
        <f>IF(AND(NOT(ISBLANK('Case Data Entry'!V626)),ISNA(VLOOKUP('Case Data Entry'!V626,'DO NOT USE_School Picklist'!$K$3:$K$6,1,FALSE))),"Please select a value from the drop-down menu",IF('DO NOT USE_Case Formulas'!A626,"OK",NA()))</f>
        <v>#N/A</v>
      </c>
      <c r="W626" s="41" t="e">
        <f>IF(AND('DO NOT USE_Case Formulas'!A626,ISBLANK('Case Data Entry'!W626)),"Has this person had symptoms? is required",IF(AND(NOT(ISBLANK('Case Data Entry'!W626)),ISNA(VLOOKUP('Case Data Entry'!W626,'DO NOT USE_School Picklist'!$D$3:$D$5,1,FALSE))),"Please select a value from the drop-down menu",IF(NOT(ISBLANK('Case Data Entry'!W626)),"OK",NA())))</f>
        <v>#N/A</v>
      </c>
      <c r="X626" s="41" t="e">
        <f>IF(AND('Case Data Entry'!W626='DO NOT USE_School Picklist'!$D$3,ISBLANK('Case Data Entry'!X626)),"Symptom Onset Date is required if Ever Symptomatic is Yes",IF('DO NOT USE_Case Formulas'!A626,"OK",NA()))</f>
        <v>#N/A</v>
      </c>
      <c r="Y626" s="41"/>
      <c r="Z626" s="41" t="e">
        <f ca="1">IF(AND('DO NOT USE_Case Formulas'!A626,ISBLANK('Case Data Entry'!Z626)),"Lab Result Test Date is required",IF('Case Data Entry'!Z626&gt;'DO NOT USE_School Picklist'!$C$3,"Test Date cannot be a future date",IF(NOT(ISBLANK('Case Data Entry'!Z626)),"OK",NA())))</f>
        <v>#N/A</v>
      </c>
      <c r="AA626" s="41" t="e">
        <f>IF(AND(NOT(ISBLANK('Case Data Entry'!AA626)),ISNA(VLOOKUP('Case Data Entry'!AA626,'DO NOT USE_School Picklist'!$R$3:$R$7,1,FALSE))),"Please select a value from the drop-down menu",IF('DO NOT USE_Case Formulas'!A626,"OK",NA()))</f>
        <v>#N/A</v>
      </c>
      <c r="AB626" s="41" t="e">
        <f>IF(AND(NOT(ISBLANK('Case Data Entry'!AB626)),ISNA(VLOOKUP('Case Data Entry'!AB626,'DO NOT USE_School Picklist'!$Q$3:$Q$8,1,FALSE))),"Please select a value from the drop-down menu",IF('DO NOT USE_Case Formulas'!A626,"OK",NA()))</f>
        <v>#N/A</v>
      </c>
    </row>
    <row r="627" spans="1:28" x14ac:dyDescent="0.25">
      <c r="A627" s="40" t="e">
        <f>IF('DO NOT USE_Case Formulas'!A627,IF('DO NOT USE_Case Formulas'!B627,"Not all required fields are completed","OK"),NA())</f>
        <v>#N/A</v>
      </c>
      <c r="B627" s="41" t="e">
        <f>IF(AND('DO NOT USE_Case Formulas'!A627,ISBLANK('Case Data Entry'!B627)),"First Name is required",IF(NOT(ISBLANK('Case Data Entry'!B627)),"OK",NA()))</f>
        <v>#N/A</v>
      </c>
      <c r="C627" s="41" t="e">
        <f>IF(AND('DO NOT USE_Case Formulas'!A627,ISBLANK('Case Data Entry'!C627)),"Last Name is required",IF(NOT(ISBLANK('Case Data Entry'!C627)),"OK",NA()))</f>
        <v>#N/A</v>
      </c>
      <c r="D627" s="41" t="e">
        <f>IF(AND('DO NOT USE_Case Formulas'!A627,ISBLANK('Case Data Entry'!D627)),"Birthdate is required",IF(NOT(ISBLANK('Case Data Entry'!D627)),"OK",NA()))</f>
        <v>#N/A</v>
      </c>
      <c r="E627" s="41" t="e">
        <f>IF(AND('DO NOT USE_Case Formulas'!A627,ISBLANK('Case Data Entry'!E627)),"Mobile Phone is required",IF(NOT(ISBLANK('Case Data Entry'!E627)),IF(AND(ISNUMBER(VALUE('Case Data Entry'!E627)),LEFT('Case Data Entry'!E627,1)&lt;&gt;"1",LEN('Case Data Entry'!E627)=10),"OK","Phone number must be valid format"),NA()))</f>
        <v>#N/A</v>
      </c>
      <c r="F627" s="41" t="e">
        <f>IF(LEN('Case Data Entry'!F627)&gt;255,"Home Street Address must be less than 255 characters",IF('DO NOT USE_Case Formulas'!A627,"OK",NA()))</f>
        <v>#N/A</v>
      </c>
      <c r="G627" s="41" t="e">
        <f>IF(LEN('Case Data Entry'!G627)&gt;40,"City must be less than 40 characters",IF('DO NOT USE_Case Formulas'!A627,"OK",NA()))</f>
        <v>#N/A</v>
      </c>
      <c r="H627" s="41" t="e">
        <f>IF(AND(NOT(ISBLANK('Case Data Entry'!H627)),ISNA(VLOOKUP('Case Data Entry'!H627,'DO NOT USE_School Picklist'!$P$3:$P$52,1,FALSE))),"Please select a value from the drop-down menu",IF('DO NOT USE_Case Formulas'!A627,"OK",NA()))</f>
        <v>#N/A</v>
      </c>
      <c r="I627" s="41" t="e">
        <f>IF(AND('DO NOT USE_Case Formulas'!A627,ISBLANK('Case Data Entry'!I627)),"Zip is required",IF(ISBLANK('Case Data Entry'!I627),NA(),"OK"))</f>
        <v>#N/A</v>
      </c>
      <c r="J627" s="41" t="e">
        <f>IF(AND('DO NOT USE_Case Formulas'!A627,ISBLANK('Case Data Entry'!J627)),"Student or Staff? is required",IF(ISBLANK('Case Data Entry'!J627),NA(),IF(ISNA(VLOOKUP('Case Data Entry'!J627,'DO NOT USE_School Picklist'!$B$3:$B$6,1,FALSE)),"Please select a value from the drop-down menu","OK")))</f>
        <v>#N/A</v>
      </c>
      <c r="K627" s="41" t="e">
        <f>IF(AND('Case Data Entry'!J627='DO NOT USE_School Picklist'!$B$4,ISBLANK('Case Data Entry'!K627)),"Occupation/Job Title is required if Student or Staff? is Yes, staff/faculty or volunteer",IF('DO NOT USE_Case Formulas'!A627,"OK",NA()))</f>
        <v>#N/A</v>
      </c>
      <c r="L627" s="41" t="e">
        <f ca="1">IF('Case Data Entry'!L627&gt;'DO NOT USE_School Picklist'!$C$3,"Date last on school campus/facility cannot be a future date",IF('DO NOT USE_Case Formulas'!A627,IF(ISBLANK('Case Data Entry'!L627),"Date last on school campus/facility is required","OK"),NA()))</f>
        <v>#N/A</v>
      </c>
      <c r="M627" s="41" t="e">
        <f>IF(AND('DO NOT USE_Case Formulas'!A627,ISBLANK('Case Data Entry'!M627)),"Specific Place in the Location is required",IF(ISBLANK('Case Data Entry'!M627),NA(),"OK"))</f>
        <v>#N/A</v>
      </c>
      <c r="N627" s="41" t="e">
        <f>IF(LEN('Case Data Entry'!N627)&gt;50,"Parent/Guardian Name must be less than 50 characters",IF('DO NOT USE_Case Formulas'!A627,"OK",NA()))</f>
        <v>#N/A</v>
      </c>
      <c r="O627" s="41" t="e">
        <f>IF(NOT(ISBLANK('Case Data Entry'!O627)),IF(AND(ISNUMBER('Case Data Entry'!O627),LEFT('Case Data Entry'!O627,1)&lt;&gt;"1",LEN('Case Data Entry'!O627)=10),"OK","Phone number must be valid format"),IF('DO NOT USE_Case Formulas'!A627,"OK",NA()))</f>
        <v>#N/A</v>
      </c>
      <c r="P627" s="41" t="e">
        <f>IF(AND(NOT(ISBLANK('Case Data Entry'!P627)),ISNA(VLOOKUP('Case Data Entry'!P627,'DO NOT USE_School Picklist'!$E$3:$E$10,1,FALSE))),"Please select a value from the drop-down menu",IF('DO NOT USE_Case Formulas'!A627,"OK",NA()))</f>
        <v>#N/A</v>
      </c>
      <c r="Q627" s="41" t="e">
        <f>IF(AND(NOT(ISBLANK('Case Data Entry'!Q627)),ISNA(VLOOKUP('Case Data Entry'!Q627,'DO NOT USE_School Picklist'!$F$3:$F$16,1,FALSE))),"Please select a value from the drop-down menu",IF('DO NOT USE_Case Formulas'!A627,"OK",NA()))</f>
        <v>#N/A</v>
      </c>
      <c r="R627" s="41" t="e">
        <f>IF(LEN('Case Data Entry'!R627)&gt;100,"Classroom(s) must be less than 100 characters",IF('DO NOT USE_Case Formulas'!A627,"OK",NA()))</f>
        <v>#N/A</v>
      </c>
      <c r="S627" s="41" t="e">
        <f>IF(AND(NOT(ISBLANK('Case Data Entry'!S627)),ISNA(VLOOKUP('Case Data Entry'!S627,'DO NOT USE_School Picklist'!$S$3:$S$12,1,FALSE))),"Please select a value from the drop-down menu",IF('DO NOT USE_Case Formulas'!A627,"OK",NA()))</f>
        <v>#N/A</v>
      </c>
      <c r="T627" s="41" t="e">
        <f>IF(AND(NOT(ISBLANK('Case Data Entry'!T627)),ISNA(VLOOKUP('Case Data Entry'!T627,'DO NOT USE_School Picklist'!$S$3:$S$12,1,FALSE))),"Please select a value from the drop-down menu",IF('DO NOT USE_Case Formulas'!A627,"OK",NA()))</f>
        <v>#N/A</v>
      </c>
      <c r="U627" s="41" t="e">
        <f>IF(LEN('Case Data Entry'!U627)&gt;80,"Name of Education Group must be less than 80 characters",IF('DO NOT USE_Case Formulas'!A627,"OK",NA()))</f>
        <v>#N/A</v>
      </c>
      <c r="V627" s="41" t="e">
        <f>IF(AND(NOT(ISBLANK('Case Data Entry'!V627)),ISNA(VLOOKUP('Case Data Entry'!V627,'DO NOT USE_School Picklist'!$K$3:$K$6,1,FALSE))),"Please select a value from the drop-down menu",IF('DO NOT USE_Case Formulas'!A627,"OK",NA()))</f>
        <v>#N/A</v>
      </c>
      <c r="W627" s="41" t="e">
        <f>IF(AND('DO NOT USE_Case Formulas'!A627,ISBLANK('Case Data Entry'!W627)),"Has this person had symptoms? is required",IF(AND(NOT(ISBLANK('Case Data Entry'!W627)),ISNA(VLOOKUP('Case Data Entry'!W627,'DO NOT USE_School Picklist'!$D$3:$D$5,1,FALSE))),"Please select a value from the drop-down menu",IF(NOT(ISBLANK('Case Data Entry'!W627)),"OK",NA())))</f>
        <v>#N/A</v>
      </c>
      <c r="X627" s="41" t="e">
        <f>IF(AND('Case Data Entry'!W627='DO NOT USE_School Picklist'!$D$3,ISBLANK('Case Data Entry'!X627)),"Symptom Onset Date is required if Ever Symptomatic is Yes",IF('DO NOT USE_Case Formulas'!A627,"OK",NA()))</f>
        <v>#N/A</v>
      </c>
      <c r="Y627" s="41"/>
      <c r="Z627" s="41" t="e">
        <f ca="1">IF(AND('DO NOT USE_Case Formulas'!A627,ISBLANK('Case Data Entry'!Z627)),"Lab Result Test Date is required",IF('Case Data Entry'!Z627&gt;'DO NOT USE_School Picklist'!$C$3,"Test Date cannot be a future date",IF(NOT(ISBLANK('Case Data Entry'!Z627)),"OK",NA())))</f>
        <v>#N/A</v>
      </c>
      <c r="AA627" s="41" t="e">
        <f>IF(AND(NOT(ISBLANK('Case Data Entry'!AA627)),ISNA(VLOOKUP('Case Data Entry'!AA627,'DO NOT USE_School Picklist'!$R$3:$R$7,1,FALSE))),"Please select a value from the drop-down menu",IF('DO NOT USE_Case Formulas'!A627,"OK",NA()))</f>
        <v>#N/A</v>
      </c>
      <c r="AB627" s="41" t="e">
        <f>IF(AND(NOT(ISBLANK('Case Data Entry'!AB627)),ISNA(VLOOKUP('Case Data Entry'!AB627,'DO NOT USE_School Picklist'!$Q$3:$Q$8,1,FALSE))),"Please select a value from the drop-down menu",IF('DO NOT USE_Case Formulas'!A627,"OK",NA()))</f>
        <v>#N/A</v>
      </c>
    </row>
    <row r="628" spans="1:28" x14ac:dyDescent="0.25">
      <c r="A628" s="40" t="e">
        <f>IF('DO NOT USE_Case Formulas'!A628,IF('DO NOT USE_Case Formulas'!B628,"Not all required fields are completed","OK"),NA())</f>
        <v>#N/A</v>
      </c>
      <c r="B628" s="41" t="e">
        <f>IF(AND('DO NOT USE_Case Formulas'!A628,ISBLANK('Case Data Entry'!B628)),"First Name is required",IF(NOT(ISBLANK('Case Data Entry'!B628)),"OK",NA()))</f>
        <v>#N/A</v>
      </c>
      <c r="C628" s="41" t="e">
        <f>IF(AND('DO NOT USE_Case Formulas'!A628,ISBLANK('Case Data Entry'!C628)),"Last Name is required",IF(NOT(ISBLANK('Case Data Entry'!C628)),"OK",NA()))</f>
        <v>#N/A</v>
      </c>
      <c r="D628" s="41" t="e">
        <f>IF(AND('DO NOT USE_Case Formulas'!A628,ISBLANK('Case Data Entry'!D628)),"Birthdate is required",IF(NOT(ISBLANK('Case Data Entry'!D628)),"OK",NA()))</f>
        <v>#N/A</v>
      </c>
      <c r="E628" s="41" t="e">
        <f>IF(AND('DO NOT USE_Case Formulas'!A628,ISBLANK('Case Data Entry'!E628)),"Mobile Phone is required",IF(NOT(ISBLANK('Case Data Entry'!E628)),IF(AND(ISNUMBER(VALUE('Case Data Entry'!E628)),LEFT('Case Data Entry'!E628,1)&lt;&gt;"1",LEN('Case Data Entry'!E628)=10),"OK","Phone number must be valid format"),NA()))</f>
        <v>#N/A</v>
      </c>
      <c r="F628" s="41" t="e">
        <f>IF(LEN('Case Data Entry'!F628)&gt;255,"Home Street Address must be less than 255 characters",IF('DO NOT USE_Case Formulas'!A628,"OK",NA()))</f>
        <v>#N/A</v>
      </c>
      <c r="G628" s="41" t="e">
        <f>IF(LEN('Case Data Entry'!G628)&gt;40,"City must be less than 40 characters",IF('DO NOT USE_Case Formulas'!A628,"OK",NA()))</f>
        <v>#N/A</v>
      </c>
      <c r="H628" s="41" t="e">
        <f>IF(AND(NOT(ISBLANK('Case Data Entry'!H628)),ISNA(VLOOKUP('Case Data Entry'!H628,'DO NOT USE_School Picklist'!$P$3:$P$52,1,FALSE))),"Please select a value from the drop-down menu",IF('DO NOT USE_Case Formulas'!A628,"OK",NA()))</f>
        <v>#N/A</v>
      </c>
      <c r="I628" s="41" t="e">
        <f>IF(AND('DO NOT USE_Case Formulas'!A628,ISBLANK('Case Data Entry'!I628)),"Zip is required",IF(ISBLANK('Case Data Entry'!I628),NA(),"OK"))</f>
        <v>#N/A</v>
      </c>
      <c r="J628" s="41" t="e">
        <f>IF(AND('DO NOT USE_Case Formulas'!A628,ISBLANK('Case Data Entry'!J628)),"Student or Staff? is required",IF(ISBLANK('Case Data Entry'!J628),NA(),IF(ISNA(VLOOKUP('Case Data Entry'!J628,'DO NOT USE_School Picklist'!$B$3:$B$6,1,FALSE)),"Please select a value from the drop-down menu","OK")))</f>
        <v>#N/A</v>
      </c>
      <c r="K628" s="41" t="e">
        <f>IF(AND('Case Data Entry'!J628='DO NOT USE_School Picklist'!$B$4,ISBLANK('Case Data Entry'!K628)),"Occupation/Job Title is required if Student or Staff? is Yes, staff/faculty or volunteer",IF('DO NOT USE_Case Formulas'!A628,"OK",NA()))</f>
        <v>#N/A</v>
      </c>
      <c r="L628" s="41" t="e">
        <f ca="1">IF('Case Data Entry'!L628&gt;'DO NOT USE_School Picklist'!$C$3,"Date last on school campus/facility cannot be a future date",IF('DO NOT USE_Case Formulas'!A628,IF(ISBLANK('Case Data Entry'!L628),"Date last on school campus/facility is required","OK"),NA()))</f>
        <v>#N/A</v>
      </c>
      <c r="M628" s="41" t="e">
        <f>IF(AND('DO NOT USE_Case Formulas'!A628,ISBLANK('Case Data Entry'!M628)),"Specific Place in the Location is required",IF(ISBLANK('Case Data Entry'!M628),NA(),"OK"))</f>
        <v>#N/A</v>
      </c>
      <c r="N628" s="41" t="e">
        <f>IF(LEN('Case Data Entry'!N628)&gt;50,"Parent/Guardian Name must be less than 50 characters",IF('DO NOT USE_Case Formulas'!A628,"OK",NA()))</f>
        <v>#N/A</v>
      </c>
      <c r="O628" s="41" t="e">
        <f>IF(NOT(ISBLANK('Case Data Entry'!O628)),IF(AND(ISNUMBER('Case Data Entry'!O628),LEFT('Case Data Entry'!O628,1)&lt;&gt;"1",LEN('Case Data Entry'!O628)=10),"OK","Phone number must be valid format"),IF('DO NOT USE_Case Formulas'!A628,"OK",NA()))</f>
        <v>#N/A</v>
      </c>
      <c r="P628" s="41" t="e">
        <f>IF(AND(NOT(ISBLANK('Case Data Entry'!P628)),ISNA(VLOOKUP('Case Data Entry'!P628,'DO NOT USE_School Picklist'!$E$3:$E$10,1,FALSE))),"Please select a value from the drop-down menu",IF('DO NOT USE_Case Formulas'!A628,"OK",NA()))</f>
        <v>#N/A</v>
      </c>
      <c r="Q628" s="41" t="e">
        <f>IF(AND(NOT(ISBLANK('Case Data Entry'!Q628)),ISNA(VLOOKUP('Case Data Entry'!Q628,'DO NOT USE_School Picklist'!$F$3:$F$16,1,FALSE))),"Please select a value from the drop-down menu",IF('DO NOT USE_Case Formulas'!A628,"OK",NA()))</f>
        <v>#N/A</v>
      </c>
      <c r="R628" s="41" t="e">
        <f>IF(LEN('Case Data Entry'!R628)&gt;100,"Classroom(s) must be less than 100 characters",IF('DO NOT USE_Case Formulas'!A628,"OK",NA()))</f>
        <v>#N/A</v>
      </c>
      <c r="S628" s="41" t="e">
        <f>IF(AND(NOT(ISBLANK('Case Data Entry'!S628)),ISNA(VLOOKUP('Case Data Entry'!S628,'DO NOT USE_School Picklist'!$S$3:$S$12,1,FALSE))),"Please select a value from the drop-down menu",IF('DO NOT USE_Case Formulas'!A628,"OK",NA()))</f>
        <v>#N/A</v>
      </c>
      <c r="T628" s="41" t="e">
        <f>IF(AND(NOT(ISBLANK('Case Data Entry'!T628)),ISNA(VLOOKUP('Case Data Entry'!T628,'DO NOT USE_School Picklist'!$S$3:$S$12,1,FALSE))),"Please select a value from the drop-down menu",IF('DO NOT USE_Case Formulas'!A628,"OK",NA()))</f>
        <v>#N/A</v>
      </c>
      <c r="U628" s="41" t="e">
        <f>IF(LEN('Case Data Entry'!U628)&gt;80,"Name of Education Group must be less than 80 characters",IF('DO NOT USE_Case Formulas'!A628,"OK",NA()))</f>
        <v>#N/A</v>
      </c>
      <c r="V628" s="41" t="e">
        <f>IF(AND(NOT(ISBLANK('Case Data Entry'!V628)),ISNA(VLOOKUP('Case Data Entry'!V628,'DO NOT USE_School Picklist'!$K$3:$K$6,1,FALSE))),"Please select a value from the drop-down menu",IF('DO NOT USE_Case Formulas'!A628,"OK",NA()))</f>
        <v>#N/A</v>
      </c>
      <c r="W628" s="41" t="e">
        <f>IF(AND('DO NOT USE_Case Formulas'!A628,ISBLANK('Case Data Entry'!W628)),"Has this person had symptoms? is required",IF(AND(NOT(ISBLANK('Case Data Entry'!W628)),ISNA(VLOOKUP('Case Data Entry'!W628,'DO NOT USE_School Picklist'!$D$3:$D$5,1,FALSE))),"Please select a value from the drop-down menu",IF(NOT(ISBLANK('Case Data Entry'!W628)),"OK",NA())))</f>
        <v>#N/A</v>
      </c>
      <c r="X628" s="41" t="e">
        <f>IF(AND('Case Data Entry'!W628='DO NOT USE_School Picklist'!$D$3,ISBLANK('Case Data Entry'!X628)),"Symptom Onset Date is required if Ever Symptomatic is Yes",IF('DO NOT USE_Case Formulas'!A628,"OK",NA()))</f>
        <v>#N/A</v>
      </c>
      <c r="Y628" s="41"/>
      <c r="Z628" s="41" t="e">
        <f ca="1">IF(AND('DO NOT USE_Case Formulas'!A628,ISBLANK('Case Data Entry'!Z628)),"Lab Result Test Date is required",IF('Case Data Entry'!Z628&gt;'DO NOT USE_School Picklist'!$C$3,"Test Date cannot be a future date",IF(NOT(ISBLANK('Case Data Entry'!Z628)),"OK",NA())))</f>
        <v>#N/A</v>
      </c>
      <c r="AA628" s="41" t="e">
        <f>IF(AND(NOT(ISBLANK('Case Data Entry'!AA628)),ISNA(VLOOKUP('Case Data Entry'!AA628,'DO NOT USE_School Picklist'!$R$3:$R$7,1,FALSE))),"Please select a value from the drop-down menu",IF('DO NOT USE_Case Formulas'!A628,"OK",NA()))</f>
        <v>#N/A</v>
      </c>
      <c r="AB628" s="41" t="e">
        <f>IF(AND(NOT(ISBLANK('Case Data Entry'!AB628)),ISNA(VLOOKUP('Case Data Entry'!AB628,'DO NOT USE_School Picklist'!$Q$3:$Q$8,1,FALSE))),"Please select a value from the drop-down menu",IF('DO NOT USE_Case Formulas'!A628,"OK",NA()))</f>
        <v>#N/A</v>
      </c>
    </row>
    <row r="629" spans="1:28" x14ac:dyDescent="0.25">
      <c r="A629" s="40" t="e">
        <f>IF('DO NOT USE_Case Formulas'!A629,IF('DO NOT USE_Case Formulas'!B629,"Not all required fields are completed","OK"),NA())</f>
        <v>#N/A</v>
      </c>
      <c r="B629" s="41" t="e">
        <f>IF(AND('DO NOT USE_Case Formulas'!A629,ISBLANK('Case Data Entry'!B629)),"First Name is required",IF(NOT(ISBLANK('Case Data Entry'!B629)),"OK",NA()))</f>
        <v>#N/A</v>
      </c>
      <c r="C629" s="41" t="e">
        <f>IF(AND('DO NOT USE_Case Formulas'!A629,ISBLANK('Case Data Entry'!C629)),"Last Name is required",IF(NOT(ISBLANK('Case Data Entry'!C629)),"OK",NA()))</f>
        <v>#N/A</v>
      </c>
      <c r="D629" s="41" t="e">
        <f>IF(AND('DO NOT USE_Case Formulas'!A629,ISBLANK('Case Data Entry'!D629)),"Birthdate is required",IF(NOT(ISBLANK('Case Data Entry'!D629)),"OK",NA()))</f>
        <v>#N/A</v>
      </c>
      <c r="E629" s="41" t="e">
        <f>IF(AND('DO NOT USE_Case Formulas'!A629,ISBLANK('Case Data Entry'!E629)),"Mobile Phone is required",IF(NOT(ISBLANK('Case Data Entry'!E629)),IF(AND(ISNUMBER(VALUE('Case Data Entry'!E629)),LEFT('Case Data Entry'!E629,1)&lt;&gt;"1",LEN('Case Data Entry'!E629)=10),"OK","Phone number must be valid format"),NA()))</f>
        <v>#N/A</v>
      </c>
      <c r="F629" s="41" t="e">
        <f>IF(LEN('Case Data Entry'!F629)&gt;255,"Home Street Address must be less than 255 characters",IF('DO NOT USE_Case Formulas'!A629,"OK",NA()))</f>
        <v>#N/A</v>
      </c>
      <c r="G629" s="41" t="e">
        <f>IF(LEN('Case Data Entry'!G629)&gt;40,"City must be less than 40 characters",IF('DO NOT USE_Case Formulas'!A629,"OK",NA()))</f>
        <v>#N/A</v>
      </c>
      <c r="H629" s="41" t="e">
        <f>IF(AND(NOT(ISBLANK('Case Data Entry'!H629)),ISNA(VLOOKUP('Case Data Entry'!H629,'DO NOT USE_School Picklist'!$P$3:$P$52,1,FALSE))),"Please select a value from the drop-down menu",IF('DO NOT USE_Case Formulas'!A629,"OK",NA()))</f>
        <v>#N/A</v>
      </c>
      <c r="I629" s="41" t="e">
        <f>IF(AND('DO NOT USE_Case Formulas'!A629,ISBLANK('Case Data Entry'!I629)),"Zip is required",IF(ISBLANK('Case Data Entry'!I629),NA(),"OK"))</f>
        <v>#N/A</v>
      </c>
      <c r="J629" s="41" t="e">
        <f>IF(AND('DO NOT USE_Case Formulas'!A629,ISBLANK('Case Data Entry'!J629)),"Student or Staff? is required",IF(ISBLANK('Case Data Entry'!J629),NA(),IF(ISNA(VLOOKUP('Case Data Entry'!J629,'DO NOT USE_School Picklist'!$B$3:$B$6,1,FALSE)),"Please select a value from the drop-down menu","OK")))</f>
        <v>#N/A</v>
      </c>
      <c r="K629" s="41" t="e">
        <f>IF(AND('Case Data Entry'!J629='DO NOT USE_School Picklist'!$B$4,ISBLANK('Case Data Entry'!K629)),"Occupation/Job Title is required if Student or Staff? is Yes, staff/faculty or volunteer",IF('DO NOT USE_Case Formulas'!A629,"OK",NA()))</f>
        <v>#N/A</v>
      </c>
      <c r="L629" s="41" t="e">
        <f ca="1">IF('Case Data Entry'!L629&gt;'DO NOT USE_School Picklist'!$C$3,"Date last on school campus/facility cannot be a future date",IF('DO NOT USE_Case Formulas'!A629,IF(ISBLANK('Case Data Entry'!L629),"Date last on school campus/facility is required","OK"),NA()))</f>
        <v>#N/A</v>
      </c>
      <c r="M629" s="41" t="e">
        <f>IF(AND('DO NOT USE_Case Formulas'!A629,ISBLANK('Case Data Entry'!M629)),"Specific Place in the Location is required",IF(ISBLANK('Case Data Entry'!M629),NA(),"OK"))</f>
        <v>#N/A</v>
      </c>
      <c r="N629" s="41" t="e">
        <f>IF(LEN('Case Data Entry'!N629)&gt;50,"Parent/Guardian Name must be less than 50 characters",IF('DO NOT USE_Case Formulas'!A629,"OK",NA()))</f>
        <v>#N/A</v>
      </c>
      <c r="O629" s="41" t="e">
        <f>IF(NOT(ISBLANK('Case Data Entry'!O629)),IF(AND(ISNUMBER('Case Data Entry'!O629),LEFT('Case Data Entry'!O629,1)&lt;&gt;"1",LEN('Case Data Entry'!O629)=10),"OK","Phone number must be valid format"),IF('DO NOT USE_Case Formulas'!A629,"OK",NA()))</f>
        <v>#N/A</v>
      </c>
      <c r="P629" s="41" t="e">
        <f>IF(AND(NOT(ISBLANK('Case Data Entry'!P629)),ISNA(VLOOKUP('Case Data Entry'!P629,'DO NOT USE_School Picklist'!$E$3:$E$10,1,FALSE))),"Please select a value from the drop-down menu",IF('DO NOT USE_Case Formulas'!A629,"OK",NA()))</f>
        <v>#N/A</v>
      </c>
      <c r="Q629" s="41" t="e">
        <f>IF(AND(NOT(ISBLANK('Case Data Entry'!Q629)),ISNA(VLOOKUP('Case Data Entry'!Q629,'DO NOT USE_School Picklist'!$F$3:$F$16,1,FALSE))),"Please select a value from the drop-down menu",IF('DO NOT USE_Case Formulas'!A629,"OK",NA()))</f>
        <v>#N/A</v>
      </c>
      <c r="R629" s="41" t="e">
        <f>IF(LEN('Case Data Entry'!R629)&gt;100,"Classroom(s) must be less than 100 characters",IF('DO NOT USE_Case Formulas'!A629,"OK",NA()))</f>
        <v>#N/A</v>
      </c>
      <c r="S629" s="41" t="e">
        <f>IF(AND(NOT(ISBLANK('Case Data Entry'!S629)),ISNA(VLOOKUP('Case Data Entry'!S629,'DO NOT USE_School Picklist'!$S$3:$S$12,1,FALSE))),"Please select a value from the drop-down menu",IF('DO NOT USE_Case Formulas'!A629,"OK",NA()))</f>
        <v>#N/A</v>
      </c>
      <c r="T629" s="41" t="e">
        <f>IF(AND(NOT(ISBLANK('Case Data Entry'!T629)),ISNA(VLOOKUP('Case Data Entry'!T629,'DO NOT USE_School Picklist'!$S$3:$S$12,1,FALSE))),"Please select a value from the drop-down menu",IF('DO NOT USE_Case Formulas'!A629,"OK",NA()))</f>
        <v>#N/A</v>
      </c>
      <c r="U629" s="41" t="e">
        <f>IF(LEN('Case Data Entry'!U629)&gt;80,"Name of Education Group must be less than 80 characters",IF('DO NOT USE_Case Formulas'!A629,"OK",NA()))</f>
        <v>#N/A</v>
      </c>
      <c r="V629" s="41" t="e">
        <f>IF(AND(NOT(ISBLANK('Case Data Entry'!V629)),ISNA(VLOOKUP('Case Data Entry'!V629,'DO NOT USE_School Picklist'!$K$3:$K$6,1,FALSE))),"Please select a value from the drop-down menu",IF('DO NOT USE_Case Formulas'!A629,"OK",NA()))</f>
        <v>#N/A</v>
      </c>
      <c r="W629" s="41" t="e">
        <f>IF(AND('DO NOT USE_Case Formulas'!A629,ISBLANK('Case Data Entry'!W629)),"Has this person had symptoms? is required",IF(AND(NOT(ISBLANK('Case Data Entry'!W629)),ISNA(VLOOKUP('Case Data Entry'!W629,'DO NOT USE_School Picklist'!$D$3:$D$5,1,FALSE))),"Please select a value from the drop-down menu",IF(NOT(ISBLANK('Case Data Entry'!W629)),"OK",NA())))</f>
        <v>#N/A</v>
      </c>
      <c r="X629" s="41" t="e">
        <f>IF(AND('Case Data Entry'!W629='DO NOT USE_School Picklist'!$D$3,ISBLANK('Case Data Entry'!X629)),"Symptom Onset Date is required if Ever Symptomatic is Yes",IF('DO NOT USE_Case Formulas'!A629,"OK",NA()))</f>
        <v>#N/A</v>
      </c>
      <c r="Y629" s="41"/>
      <c r="Z629" s="41" t="e">
        <f ca="1">IF(AND('DO NOT USE_Case Formulas'!A629,ISBLANK('Case Data Entry'!Z629)),"Lab Result Test Date is required",IF('Case Data Entry'!Z629&gt;'DO NOT USE_School Picklist'!$C$3,"Test Date cannot be a future date",IF(NOT(ISBLANK('Case Data Entry'!Z629)),"OK",NA())))</f>
        <v>#N/A</v>
      </c>
      <c r="AA629" s="41" t="e">
        <f>IF(AND(NOT(ISBLANK('Case Data Entry'!AA629)),ISNA(VLOOKUP('Case Data Entry'!AA629,'DO NOT USE_School Picklist'!$R$3:$R$7,1,FALSE))),"Please select a value from the drop-down menu",IF('DO NOT USE_Case Formulas'!A629,"OK",NA()))</f>
        <v>#N/A</v>
      </c>
      <c r="AB629" s="41" t="e">
        <f>IF(AND(NOT(ISBLANK('Case Data Entry'!AB629)),ISNA(VLOOKUP('Case Data Entry'!AB629,'DO NOT USE_School Picklist'!$Q$3:$Q$8,1,FALSE))),"Please select a value from the drop-down menu",IF('DO NOT USE_Case Formulas'!A629,"OK",NA()))</f>
        <v>#N/A</v>
      </c>
    </row>
    <row r="630" spans="1:28" x14ac:dyDescent="0.25">
      <c r="A630" s="40" t="e">
        <f>IF('DO NOT USE_Case Formulas'!A630,IF('DO NOT USE_Case Formulas'!B630,"Not all required fields are completed","OK"),NA())</f>
        <v>#N/A</v>
      </c>
      <c r="B630" s="41" t="e">
        <f>IF(AND('DO NOT USE_Case Formulas'!A630,ISBLANK('Case Data Entry'!B630)),"First Name is required",IF(NOT(ISBLANK('Case Data Entry'!B630)),"OK",NA()))</f>
        <v>#N/A</v>
      </c>
      <c r="C630" s="41" t="e">
        <f>IF(AND('DO NOT USE_Case Formulas'!A630,ISBLANK('Case Data Entry'!C630)),"Last Name is required",IF(NOT(ISBLANK('Case Data Entry'!C630)),"OK",NA()))</f>
        <v>#N/A</v>
      </c>
      <c r="D630" s="41" t="e">
        <f>IF(AND('DO NOT USE_Case Formulas'!A630,ISBLANK('Case Data Entry'!D630)),"Birthdate is required",IF(NOT(ISBLANK('Case Data Entry'!D630)),"OK",NA()))</f>
        <v>#N/A</v>
      </c>
      <c r="E630" s="41" t="e">
        <f>IF(AND('DO NOT USE_Case Formulas'!A630,ISBLANK('Case Data Entry'!E630)),"Mobile Phone is required",IF(NOT(ISBLANK('Case Data Entry'!E630)),IF(AND(ISNUMBER(VALUE('Case Data Entry'!E630)),LEFT('Case Data Entry'!E630,1)&lt;&gt;"1",LEN('Case Data Entry'!E630)=10),"OK","Phone number must be valid format"),NA()))</f>
        <v>#N/A</v>
      </c>
      <c r="F630" s="41" t="e">
        <f>IF(LEN('Case Data Entry'!F630)&gt;255,"Home Street Address must be less than 255 characters",IF('DO NOT USE_Case Formulas'!A630,"OK",NA()))</f>
        <v>#N/A</v>
      </c>
      <c r="G630" s="41" t="e">
        <f>IF(LEN('Case Data Entry'!G630)&gt;40,"City must be less than 40 characters",IF('DO NOT USE_Case Formulas'!A630,"OK",NA()))</f>
        <v>#N/A</v>
      </c>
      <c r="H630" s="41" t="e">
        <f>IF(AND(NOT(ISBLANK('Case Data Entry'!H630)),ISNA(VLOOKUP('Case Data Entry'!H630,'DO NOT USE_School Picklist'!$P$3:$P$52,1,FALSE))),"Please select a value from the drop-down menu",IF('DO NOT USE_Case Formulas'!A630,"OK",NA()))</f>
        <v>#N/A</v>
      </c>
      <c r="I630" s="41" t="e">
        <f>IF(AND('DO NOT USE_Case Formulas'!A630,ISBLANK('Case Data Entry'!I630)),"Zip is required",IF(ISBLANK('Case Data Entry'!I630),NA(),"OK"))</f>
        <v>#N/A</v>
      </c>
      <c r="J630" s="41" t="e">
        <f>IF(AND('DO NOT USE_Case Formulas'!A630,ISBLANK('Case Data Entry'!J630)),"Student or Staff? is required",IF(ISBLANK('Case Data Entry'!J630),NA(),IF(ISNA(VLOOKUP('Case Data Entry'!J630,'DO NOT USE_School Picklist'!$B$3:$B$6,1,FALSE)),"Please select a value from the drop-down menu","OK")))</f>
        <v>#N/A</v>
      </c>
      <c r="K630" s="41" t="e">
        <f>IF(AND('Case Data Entry'!J630='DO NOT USE_School Picklist'!$B$4,ISBLANK('Case Data Entry'!K630)),"Occupation/Job Title is required if Student or Staff? is Yes, staff/faculty or volunteer",IF('DO NOT USE_Case Formulas'!A630,"OK",NA()))</f>
        <v>#N/A</v>
      </c>
      <c r="L630" s="41" t="e">
        <f ca="1">IF('Case Data Entry'!L630&gt;'DO NOT USE_School Picklist'!$C$3,"Date last on school campus/facility cannot be a future date",IF('DO NOT USE_Case Formulas'!A630,IF(ISBLANK('Case Data Entry'!L630),"Date last on school campus/facility is required","OK"),NA()))</f>
        <v>#N/A</v>
      </c>
      <c r="M630" s="41" t="e">
        <f>IF(AND('DO NOT USE_Case Formulas'!A630,ISBLANK('Case Data Entry'!M630)),"Specific Place in the Location is required",IF(ISBLANK('Case Data Entry'!M630),NA(),"OK"))</f>
        <v>#N/A</v>
      </c>
      <c r="N630" s="41" t="e">
        <f>IF(LEN('Case Data Entry'!N630)&gt;50,"Parent/Guardian Name must be less than 50 characters",IF('DO NOT USE_Case Formulas'!A630,"OK",NA()))</f>
        <v>#N/A</v>
      </c>
      <c r="O630" s="41" t="e">
        <f>IF(NOT(ISBLANK('Case Data Entry'!O630)),IF(AND(ISNUMBER('Case Data Entry'!O630),LEFT('Case Data Entry'!O630,1)&lt;&gt;"1",LEN('Case Data Entry'!O630)=10),"OK","Phone number must be valid format"),IF('DO NOT USE_Case Formulas'!A630,"OK",NA()))</f>
        <v>#N/A</v>
      </c>
      <c r="P630" s="41" t="e">
        <f>IF(AND(NOT(ISBLANK('Case Data Entry'!P630)),ISNA(VLOOKUP('Case Data Entry'!P630,'DO NOT USE_School Picklist'!$E$3:$E$10,1,FALSE))),"Please select a value from the drop-down menu",IF('DO NOT USE_Case Formulas'!A630,"OK",NA()))</f>
        <v>#N/A</v>
      </c>
      <c r="Q630" s="41" t="e">
        <f>IF(AND(NOT(ISBLANK('Case Data Entry'!Q630)),ISNA(VLOOKUP('Case Data Entry'!Q630,'DO NOT USE_School Picklist'!$F$3:$F$16,1,FALSE))),"Please select a value from the drop-down menu",IF('DO NOT USE_Case Formulas'!A630,"OK",NA()))</f>
        <v>#N/A</v>
      </c>
      <c r="R630" s="41" t="e">
        <f>IF(LEN('Case Data Entry'!R630)&gt;100,"Classroom(s) must be less than 100 characters",IF('DO NOT USE_Case Formulas'!A630,"OK",NA()))</f>
        <v>#N/A</v>
      </c>
      <c r="S630" s="41" t="e">
        <f>IF(AND(NOT(ISBLANK('Case Data Entry'!S630)),ISNA(VLOOKUP('Case Data Entry'!S630,'DO NOT USE_School Picklist'!$S$3:$S$12,1,FALSE))),"Please select a value from the drop-down menu",IF('DO NOT USE_Case Formulas'!A630,"OK",NA()))</f>
        <v>#N/A</v>
      </c>
      <c r="T630" s="41" t="e">
        <f>IF(AND(NOT(ISBLANK('Case Data Entry'!T630)),ISNA(VLOOKUP('Case Data Entry'!T630,'DO NOT USE_School Picklist'!$S$3:$S$12,1,FALSE))),"Please select a value from the drop-down menu",IF('DO NOT USE_Case Formulas'!A630,"OK",NA()))</f>
        <v>#N/A</v>
      </c>
      <c r="U630" s="41" t="e">
        <f>IF(LEN('Case Data Entry'!U630)&gt;80,"Name of Education Group must be less than 80 characters",IF('DO NOT USE_Case Formulas'!A630,"OK",NA()))</f>
        <v>#N/A</v>
      </c>
      <c r="V630" s="41" t="e">
        <f>IF(AND(NOT(ISBLANK('Case Data Entry'!V630)),ISNA(VLOOKUP('Case Data Entry'!V630,'DO NOT USE_School Picklist'!$K$3:$K$6,1,FALSE))),"Please select a value from the drop-down menu",IF('DO NOT USE_Case Formulas'!A630,"OK",NA()))</f>
        <v>#N/A</v>
      </c>
      <c r="W630" s="41" t="e">
        <f>IF(AND('DO NOT USE_Case Formulas'!A630,ISBLANK('Case Data Entry'!W630)),"Has this person had symptoms? is required",IF(AND(NOT(ISBLANK('Case Data Entry'!W630)),ISNA(VLOOKUP('Case Data Entry'!W630,'DO NOT USE_School Picklist'!$D$3:$D$5,1,FALSE))),"Please select a value from the drop-down menu",IF(NOT(ISBLANK('Case Data Entry'!W630)),"OK",NA())))</f>
        <v>#N/A</v>
      </c>
      <c r="X630" s="41" t="e">
        <f>IF(AND('Case Data Entry'!W630='DO NOT USE_School Picklist'!$D$3,ISBLANK('Case Data Entry'!X630)),"Symptom Onset Date is required if Ever Symptomatic is Yes",IF('DO NOT USE_Case Formulas'!A630,"OK",NA()))</f>
        <v>#N/A</v>
      </c>
      <c r="Y630" s="41"/>
      <c r="Z630" s="41" t="e">
        <f ca="1">IF(AND('DO NOT USE_Case Formulas'!A630,ISBLANK('Case Data Entry'!Z630)),"Lab Result Test Date is required",IF('Case Data Entry'!Z630&gt;'DO NOT USE_School Picklist'!$C$3,"Test Date cannot be a future date",IF(NOT(ISBLANK('Case Data Entry'!Z630)),"OK",NA())))</f>
        <v>#N/A</v>
      </c>
      <c r="AA630" s="41" t="e">
        <f>IF(AND(NOT(ISBLANK('Case Data Entry'!AA630)),ISNA(VLOOKUP('Case Data Entry'!AA630,'DO NOT USE_School Picklist'!$R$3:$R$7,1,FALSE))),"Please select a value from the drop-down menu",IF('DO NOT USE_Case Formulas'!A630,"OK",NA()))</f>
        <v>#N/A</v>
      </c>
      <c r="AB630" s="41" t="e">
        <f>IF(AND(NOT(ISBLANK('Case Data Entry'!AB630)),ISNA(VLOOKUP('Case Data Entry'!AB630,'DO NOT USE_School Picklist'!$Q$3:$Q$8,1,FALSE))),"Please select a value from the drop-down menu",IF('DO NOT USE_Case Formulas'!A630,"OK",NA()))</f>
        <v>#N/A</v>
      </c>
    </row>
    <row r="631" spans="1:28" x14ac:dyDescent="0.25">
      <c r="A631" s="40" t="e">
        <f>IF('DO NOT USE_Case Formulas'!A631,IF('DO NOT USE_Case Formulas'!B631,"Not all required fields are completed","OK"),NA())</f>
        <v>#N/A</v>
      </c>
      <c r="B631" s="41" t="e">
        <f>IF(AND('DO NOT USE_Case Formulas'!A631,ISBLANK('Case Data Entry'!B631)),"First Name is required",IF(NOT(ISBLANK('Case Data Entry'!B631)),"OK",NA()))</f>
        <v>#N/A</v>
      </c>
      <c r="C631" s="41" t="e">
        <f>IF(AND('DO NOT USE_Case Formulas'!A631,ISBLANK('Case Data Entry'!C631)),"Last Name is required",IF(NOT(ISBLANK('Case Data Entry'!C631)),"OK",NA()))</f>
        <v>#N/A</v>
      </c>
      <c r="D631" s="41" t="e">
        <f>IF(AND('DO NOT USE_Case Formulas'!A631,ISBLANK('Case Data Entry'!D631)),"Birthdate is required",IF(NOT(ISBLANK('Case Data Entry'!D631)),"OK",NA()))</f>
        <v>#N/A</v>
      </c>
      <c r="E631" s="41" t="e">
        <f>IF(AND('DO NOT USE_Case Formulas'!A631,ISBLANK('Case Data Entry'!E631)),"Mobile Phone is required",IF(NOT(ISBLANK('Case Data Entry'!E631)),IF(AND(ISNUMBER(VALUE('Case Data Entry'!E631)),LEFT('Case Data Entry'!E631,1)&lt;&gt;"1",LEN('Case Data Entry'!E631)=10),"OK","Phone number must be valid format"),NA()))</f>
        <v>#N/A</v>
      </c>
      <c r="F631" s="41" t="e">
        <f>IF(LEN('Case Data Entry'!F631)&gt;255,"Home Street Address must be less than 255 characters",IF('DO NOT USE_Case Formulas'!A631,"OK",NA()))</f>
        <v>#N/A</v>
      </c>
      <c r="G631" s="41" t="e">
        <f>IF(LEN('Case Data Entry'!G631)&gt;40,"City must be less than 40 characters",IF('DO NOT USE_Case Formulas'!A631,"OK",NA()))</f>
        <v>#N/A</v>
      </c>
      <c r="H631" s="41" t="e">
        <f>IF(AND(NOT(ISBLANK('Case Data Entry'!H631)),ISNA(VLOOKUP('Case Data Entry'!H631,'DO NOT USE_School Picklist'!$P$3:$P$52,1,FALSE))),"Please select a value from the drop-down menu",IF('DO NOT USE_Case Formulas'!A631,"OK",NA()))</f>
        <v>#N/A</v>
      </c>
      <c r="I631" s="41" t="e">
        <f>IF(AND('DO NOT USE_Case Formulas'!A631,ISBLANK('Case Data Entry'!I631)),"Zip is required",IF(ISBLANK('Case Data Entry'!I631),NA(),"OK"))</f>
        <v>#N/A</v>
      </c>
      <c r="J631" s="41" t="e">
        <f>IF(AND('DO NOT USE_Case Formulas'!A631,ISBLANK('Case Data Entry'!J631)),"Student or Staff? is required",IF(ISBLANK('Case Data Entry'!J631),NA(),IF(ISNA(VLOOKUP('Case Data Entry'!J631,'DO NOT USE_School Picklist'!$B$3:$B$6,1,FALSE)),"Please select a value from the drop-down menu","OK")))</f>
        <v>#N/A</v>
      </c>
      <c r="K631" s="41" t="e">
        <f>IF(AND('Case Data Entry'!J631='DO NOT USE_School Picklist'!$B$4,ISBLANK('Case Data Entry'!K631)),"Occupation/Job Title is required if Student or Staff? is Yes, staff/faculty or volunteer",IF('DO NOT USE_Case Formulas'!A631,"OK",NA()))</f>
        <v>#N/A</v>
      </c>
      <c r="L631" s="41" t="e">
        <f ca="1">IF('Case Data Entry'!L631&gt;'DO NOT USE_School Picklist'!$C$3,"Date last on school campus/facility cannot be a future date",IF('DO NOT USE_Case Formulas'!A631,IF(ISBLANK('Case Data Entry'!L631),"Date last on school campus/facility is required","OK"),NA()))</f>
        <v>#N/A</v>
      </c>
      <c r="M631" s="41" t="e">
        <f>IF(AND('DO NOT USE_Case Formulas'!A631,ISBLANK('Case Data Entry'!M631)),"Specific Place in the Location is required",IF(ISBLANK('Case Data Entry'!M631),NA(),"OK"))</f>
        <v>#N/A</v>
      </c>
      <c r="N631" s="41" t="e">
        <f>IF(LEN('Case Data Entry'!N631)&gt;50,"Parent/Guardian Name must be less than 50 characters",IF('DO NOT USE_Case Formulas'!A631,"OK",NA()))</f>
        <v>#N/A</v>
      </c>
      <c r="O631" s="41" t="e">
        <f>IF(NOT(ISBLANK('Case Data Entry'!O631)),IF(AND(ISNUMBER('Case Data Entry'!O631),LEFT('Case Data Entry'!O631,1)&lt;&gt;"1",LEN('Case Data Entry'!O631)=10),"OK","Phone number must be valid format"),IF('DO NOT USE_Case Formulas'!A631,"OK",NA()))</f>
        <v>#N/A</v>
      </c>
      <c r="P631" s="41" t="e">
        <f>IF(AND(NOT(ISBLANK('Case Data Entry'!P631)),ISNA(VLOOKUP('Case Data Entry'!P631,'DO NOT USE_School Picklist'!$E$3:$E$10,1,FALSE))),"Please select a value from the drop-down menu",IF('DO NOT USE_Case Formulas'!A631,"OK",NA()))</f>
        <v>#N/A</v>
      </c>
      <c r="Q631" s="41" t="e">
        <f>IF(AND(NOT(ISBLANK('Case Data Entry'!Q631)),ISNA(VLOOKUP('Case Data Entry'!Q631,'DO NOT USE_School Picklist'!$F$3:$F$16,1,FALSE))),"Please select a value from the drop-down menu",IF('DO NOT USE_Case Formulas'!A631,"OK",NA()))</f>
        <v>#N/A</v>
      </c>
      <c r="R631" s="41" t="e">
        <f>IF(LEN('Case Data Entry'!R631)&gt;100,"Classroom(s) must be less than 100 characters",IF('DO NOT USE_Case Formulas'!A631,"OK",NA()))</f>
        <v>#N/A</v>
      </c>
      <c r="S631" s="41" t="e">
        <f>IF(AND(NOT(ISBLANK('Case Data Entry'!S631)),ISNA(VLOOKUP('Case Data Entry'!S631,'DO NOT USE_School Picklist'!$S$3:$S$12,1,FALSE))),"Please select a value from the drop-down menu",IF('DO NOT USE_Case Formulas'!A631,"OK",NA()))</f>
        <v>#N/A</v>
      </c>
      <c r="T631" s="41" t="e">
        <f>IF(AND(NOT(ISBLANK('Case Data Entry'!T631)),ISNA(VLOOKUP('Case Data Entry'!T631,'DO NOT USE_School Picklist'!$S$3:$S$12,1,FALSE))),"Please select a value from the drop-down menu",IF('DO NOT USE_Case Formulas'!A631,"OK",NA()))</f>
        <v>#N/A</v>
      </c>
      <c r="U631" s="41" t="e">
        <f>IF(LEN('Case Data Entry'!U631)&gt;80,"Name of Education Group must be less than 80 characters",IF('DO NOT USE_Case Formulas'!A631,"OK",NA()))</f>
        <v>#N/A</v>
      </c>
      <c r="V631" s="41" t="e">
        <f>IF(AND(NOT(ISBLANK('Case Data Entry'!V631)),ISNA(VLOOKUP('Case Data Entry'!V631,'DO NOT USE_School Picklist'!$K$3:$K$6,1,FALSE))),"Please select a value from the drop-down menu",IF('DO NOT USE_Case Formulas'!A631,"OK",NA()))</f>
        <v>#N/A</v>
      </c>
      <c r="W631" s="41" t="e">
        <f>IF(AND('DO NOT USE_Case Formulas'!A631,ISBLANK('Case Data Entry'!W631)),"Has this person had symptoms? is required",IF(AND(NOT(ISBLANK('Case Data Entry'!W631)),ISNA(VLOOKUP('Case Data Entry'!W631,'DO NOT USE_School Picklist'!$D$3:$D$5,1,FALSE))),"Please select a value from the drop-down menu",IF(NOT(ISBLANK('Case Data Entry'!W631)),"OK",NA())))</f>
        <v>#N/A</v>
      </c>
      <c r="X631" s="41" t="e">
        <f>IF(AND('Case Data Entry'!W631='DO NOT USE_School Picklist'!$D$3,ISBLANK('Case Data Entry'!X631)),"Symptom Onset Date is required if Ever Symptomatic is Yes",IF('DO NOT USE_Case Formulas'!A631,"OK",NA()))</f>
        <v>#N/A</v>
      </c>
      <c r="Y631" s="41"/>
      <c r="Z631" s="41" t="e">
        <f ca="1">IF(AND('DO NOT USE_Case Formulas'!A631,ISBLANK('Case Data Entry'!Z631)),"Lab Result Test Date is required",IF('Case Data Entry'!Z631&gt;'DO NOT USE_School Picklist'!$C$3,"Test Date cannot be a future date",IF(NOT(ISBLANK('Case Data Entry'!Z631)),"OK",NA())))</f>
        <v>#N/A</v>
      </c>
      <c r="AA631" s="41" t="e">
        <f>IF(AND(NOT(ISBLANK('Case Data Entry'!AA631)),ISNA(VLOOKUP('Case Data Entry'!AA631,'DO NOT USE_School Picklist'!$R$3:$R$7,1,FALSE))),"Please select a value from the drop-down menu",IF('DO NOT USE_Case Formulas'!A631,"OK",NA()))</f>
        <v>#N/A</v>
      </c>
      <c r="AB631" s="41" t="e">
        <f>IF(AND(NOT(ISBLANK('Case Data Entry'!AB631)),ISNA(VLOOKUP('Case Data Entry'!AB631,'DO NOT USE_School Picklist'!$Q$3:$Q$8,1,FALSE))),"Please select a value from the drop-down menu",IF('DO NOT USE_Case Formulas'!A631,"OK",NA()))</f>
        <v>#N/A</v>
      </c>
    </row>
    <row r="632" spans="1:28" x14ac:dyDescent="0.25">
      <c r="A632" s="40" t="e">
        <f>IF('DO NOT USE_Case Formulas'!A632,IF('DO NOT USE_Case Formulas'!B632,"Not all required fields are completed","OK"),NA())</f>
        <v>#N/A</v>
      </c>
      <c r="B632" s="41" t="e">
        <f>IF(AND('DO NOT USE_Case Formulas'!A632,ISBLANK('Case Data Entry'!B632)),"First Name is required",IF(NOT(ISBLANK('Case Data Entry'!B632)),"OK",NA()))</f>
        <v>#N/A</v>
      </c>
      <c r="C632" s="41" t="e">
        <f>IF(AND('DO NOT USE_Case Formulas'!A632,ISBLANK('Case Data Entry'!C632)),"Last Name is required",IF(NOT(ISBLANK('Case Data Entry'!C632)),"OK",NA()))</f>
        <v>#N/A</v>
      </c>
      <c r="D632" s="41" t="e">
        <f>IF(AND('DO NOT USE_Case Formulas'!A632,ISBLANK('Case Data Entry'!D632)),"Birthdate is required",IF(NOT(ISBLANK('Case Data Entry'!D632)),"OK",NA()))</f>
        <v>#N/A</v>
      </c>
      <c r="E632" s="41" t="e">
        <f>IF(AND('DO NOT USE_Case Formulas'!A632,ISBLANK('Case Data Entry'!E632)),"Mobile Phone is required",IF(NOT(ISBLANK('Case Data Entry'!E632)),IF(AND(ISNUMBER(VALUE('Case Data Entry'!E632)),LEFT('Case Data Entry'!E632,1)&lt;&gt;"1",LEN('Case Data Entry'!E632)=10),"OK","Phone number must be valid format"),NA()))</f>
        <v>#N/A</v>
      </c>
      <c r="F632" s="41" t="e">
        <f>IF(LEN('Case Data Entry'!F632)&gt;255,"Home Street Address must be less than 255 characters",IF('DO NOT USE_Case Formulas'!A632,"OK",NA()))</f>
        <v>#N/A</v>
      </c>
      <c r="G632" s="41" t="e">
        <f>IF(LEN('Case Data Entry'!G632)&gt;40,"City must be less than 40 characters",IF('DO NOT USE_Case Formulas'!A632,"OK",NA()))</f>
        <v>#N/A</v>
      </c>
      <c r="H632" s="41" t="e">
        <f>IF(AND(NOT(ISBLANK('Case Data Entry'!H632)),ISNA(VLOOKUP('Case Data Entry'!H632,'DO NOT USE_School Picklist'!$P$3:$P$52,1,FALSE))),"Please select a value from the drop-down menu",IF('DO NOT USE_Case Formulas'!A632,"OK",NA()))</f>
        <v>#N/A</v>
      </c>
      <c r="I632" s="41" t="e">
        <f>IF(AND('DO NOT USE_Case Formulas'!A632,ISBLANK('Case Data Entry'!I632)),"Zip is required",IF(ISBLANK('Case Data Entry'!I632),NA(),"OK"))</f>
        <v>#N/A</v>
      </c>
      <c r="J632" s="41" t="e">
        <f>IF(AND('DO NOT USE_Case Formulas'!A632,ISBLANK('Case Data Entry'!J632)),"Student or Staff? is required",IF(ISBLANK('Case Data Entry'!J632),NA(),IF(ISNA(VLOOKUP('Case Data Entry'!J632,'DO NOT USE_School Picklist'!$B$3:$B$6,1,FALSE)),"Please select a value from the drop-down menu","OK")))</f>
        <v>#N/A</v>
      </c>
      <c r="K632" s="41" t="e">
        <f>IF(AND('Case Data Entry'!J632='DO NOT USE_School Picklist'!$B$4,ISBLANK('Case Data Entry'!K632)),"Occupation/Job Title is required if Student or Staff? is Yes, staff/faculty or volunteer",IF('DO NOT USE_Case Formulas'!A632,"OK",NA()))</f>
        <v>#N/A</v>
      </c>
      <c r="L632" s="41" t="e">
        <f ca="1">IF('Case Data Entry'!L632&gt;'DO NOT USE_School Picklist'!$C$3,"Date last on school campus/facility cannot be a future date",IF('DO NOT USE_Case Formulas'!A632,IF(ISBLANK('Case Data Entry'!L632),"Date last on school campus/facility is required","OK"),NA()))</f>
        <v>#N/A</v>
      </c>
      <c r="M632" s="41" t="e">
        <f>IF(AND('DO NOT USE_Case Formulas'!A632,ISBLANK('Case Data Entry'!M632)),"Specific Place in the Location is required",IF(ISBLANK('Case Data Entry'!M632),NA(),"OK"))</f>
        <v>#N/A</v>
      </c>
      <c r="N632" s="41" t="e">
        <f>IF(LEN('Case Data Entry'!N632)&gt;50,"Parent/Guardian Name must be less than 50 characters",IF('DO NOT USE_Case Formulas'!A632,"OK",NA()))</f>
        <v>#N/A</v>
      </c>
      <c r="O632" s="41" t="e">
        <f>IF(NOT(ISBLANK('Case Data Entry'!O632)),IF(AND(ISNUMBER('Case Data Entry'!O632),LEFT('Case Data Entry'!O632,1)&lt;&gt;"1",LEN('Case Data Entry'!O632)=10),"OK","Phone number must be valid format"),IF('DO NOT USE_Case Formulas'!A632,"OK",NA()))</f>
        <v>#N/A</v>
      </c>
      <c r="P632" s="41" t="e">
        <f>IF(AND(NOT(ISBLANK('Case Data Entry'!P632)),ISNA(VLOOKUP('Case Data Entry'!P632,'DO NOT USE_School Picklist'!$E$3:$E$10,1,FALSE))),"Please select a value from the drop-down menu",IF('DO NOT USE_Case Formulas'!A632,"OK",NA()))</f>
        <v>#N/A</v>
      </c>
      <c r="Q632" s="41" t="e">
        <f>IF(AND(NOT(ISBLANK('Case Data Entry'!Q632)),ISNA(VLOOKUP('Case Data Entry'!Q632,'DO NOT USE_School Picklist'!$F$3:$F$16,1,FALSE))),"Please select a value from the drop-down menu",IF('DO NOT USE_Case Formulas'!A632,"OK",NA()))</f>
        <v>#N/A</v>
      </c>
      <c r="R632" s="41" t="e">
        <f>IF(LEN('Case Data Entry'!R632)&gt;100,"Classroom(s) must be less than 100 characters",IF('DO NOT USE_Case Formulas'!A632,"OK",NA()))</f>
        <v>#N/A</v>
      </c>
      <c r="S632" s="41" t="e">
        <f>IF(AND(NOT(ISBLANK('Case Data Entry'!S632)),ISNA(VLOOKUP('Case Data Entry'!S632,'DO NOT USE_School Picklist'!$S$3:$S$12,1,FALSE))),"Please select a value from the drop-down menu",IF('DO NOT USE_Case Formulas'!A632,"OK",NA()))</f>
        <v>#N/A</v>
      </c>
      <c r="T632" s="41" t="e">
        <f>IF(AND(NOT(ISBLANK('Case Data Entry'!T632)),ISNA(VLOOKUP('Case Data Entry'!T632,'DO NOT USE_School Picklist'!$S$3:$S$12,1,FALSE))),"Please select a value from the drop-down menu",IF('DO NOT USE_Case Formulas'!A632,"OK",NA()))</f>
        <v>#N/A</v>
      </c>
      <c r="U632" s="41" t="e">
        <f>IF(LEN('Case Data Entry'!U632)&gt;80,"Name of Education Group must be less than 80 characters",IF('DO NOT USE_Case Formulas'!A632,"OK",NA()))</f>
        <v>#N/A</v>
      </c>
      <c r="V632" s="41" t="e">
        <f>IF(AND(NOT(ISBLANK('Case Data Entry'!V632)),ISNA(VLOOKUP('Case Data Entry'!V632,'DO NOT USE_School Picklist'!$K$3:$K$6,1,FALSE))),"Please select a value from the drop-down menu",IF('DO NOT USE_Case Formulas'!A632,"OK",NA()))</f>
        <v>#N/A</v>
      </c>
      <c r="W632" s="41" t="e">
        <f>IF(AND('DO NOT USE_Case Formulas'!A632,ISBLANK('Case Data Entry'!W632)),"Has this person had symptoms? is required",IF(AND(NOT(ISBLANK('Case Data Entry'!W632)),ISNA(VLOOKUP('Case Data Entry'!W632,'DO NOT USE_School Picklist'!$D$3:$D$5,1,FALSE))),"Please select a value from the drop-down menu",IF(NOT(ISBLANK('Case Data Entry'!W632)),"OK",NA())))</f>
        <v>#N/A</v>
      </c>
      <c r="X632" s="41" t="e">
        <f>IF(AND('Case Data Entry'!W632='DO NOT USE_School Picklist'!$D$3,ISBLANK('Case Data Entry'!X632)),"Symptom Onset Date is required if Ever Symptomatic is Yes",IF('DO NOT USE_Case Formulas'!A632,"OK",NA()))</f>
        <v>#N/A</v>
      </c>
      <c r="Y632" s="41"/>
      <c r="Z632" s="41" t="e">
        <f ca="1">IF(AND('DO NOT USE_Case Formulas'!A632,ISBLANK('Case Data Entry'!Z632)),"Lab Result Test Date is required",IF('Case Data Entry'!Z632&gt;'DO NOT USE_School Picklist'!$C$3,"Test Date cannot be a future date",IF(NOT(ISBLANK('Case Data Entry'!Z632)),"OK",NA())))</f>
        <v>#N/A</v>
      </c>
      <c r="AA632" s="41" t="e">
        <f>IF(AND(NOT(ISBLANK('Case Data Entry'!AA632)),ISNA(VLOOKUP('Case Data Entry'!AA632,'DO NOT USE_School Picklist'!$R$3:$R$7,1,FALSE))),"Please select a value from the drop-down menu",IF('DO NOT USE_Case Formulas'!A632,"OK",NA()))</f>
        <v>#N/A</v>
      </c>
      <c r="AB632" s="41" t="e">
        <f>IF(AND(NOT(ISBLANK('Case Data Entry'!AB632)),ISNA(VLOOKUP('Case Data Entry'!AB632,'DO NOT USE_School Picklist'!$Q$3:$Q$8,1,FALSE))),"Please select a value from the drop-down menu",IF('DO NOT USE_Case Formulas'!A632,"OK",NA()))</f>
        <v>#N/A</v>
      </c>
    </row>
    <row r="633" spans="1:28" x14ac:dyDescent="0.25">
      <c r="A633" s="40" t="e">
        <f>IF('DO NOT USE_Case Formulas'!A633,IF('DO NOT USE_Case Formulas'!B633,"Not all required fields are completed","OK"),NA())</f>
        <v>#N/A</v>
      </c>
      <c r="B633" s="41" t="e">
        <f>IF(AND('DO NOT USE_Case Formulas'!A633,ISBLANK('Case Data Entry'!B633)),"First Name is required",IF(NOT(ISBLANK('Case Data Entry'!B633)),"OK",NA()))</f>
        <v>#N/A</v>
      </c>
      <c r="C633" s="41" t="e">
        <f>IF(AND('DO NOT USE_Case Formulas'!A633,ISBLANK('Case Data Entry'!C633)),"Last Name is required",IF(NOT(ISBLANK('Case Data Entry'!C633)),"OK",NA()))</f>
        <v>#N/A</v>
      </c>
      <c r="D633" s="41" t="e">
        <f>IF(AND('DO NOT USE_Case Formulas'!A633,ISBLANK('Case Data Entry'!D633)),"Birthdate is required",IF(NOT(ISBLANK('Case Data Entry'!D633)),"OK",NA()))</f>
        <v>#N/A</v>
      </c>
      <c r="E633" s="41" t="e">
        <f>IF(AND('DO NOT USE_Case Formulas'!A633,ISBLANK('Case Data Entry'!E633)),"Mobile Phone is required",IF(NOT(ISBLANK('Case Data Entry'!E633)),IF(AND(ISNUMBER(VALUE('Case Data Entry'!E633)),LEFT('Case Data Entry'!E633,1)&lt;&gt;"1",LEN('Case Data Entry'!E633)=10),"OK","Phone number must be valid format"),NA()))</f>
        <v>#N/A</v>
      </c>
      <c r="F633" s="41" t="e">
        <f>IF(LEN('Case Data Entry'!F633)&gt;255,"Home Street Address must be less than 255 characters",IF('DO NOT USE_Case Formulas'!A633,"OK",NA()))</f>
        <v>#N/A</v>
      </c>
      <c r="G633" s="41" t="e">
        <f>IF(LEN('Case Data Entry'!G633)&gt;40,"City must be less than 40 characters",IF('DO NOT USE_Case Formulas'!A633,"OK",NA()))</f>
        <v>#N/A</v>
      </c>
      <c r="H633" s="41" t="e">
        <f>IF(AND(NOT(ISBLANK('Case Data Entry'!H633)),ISNA(VLOOKUP('Case Data Entry'!H633,'DO NOT USE_School Picklist'!$P$3:$P$52,1,FALSE))),"Please select a value from the drop-down menu",IF('DO NOT USE_Case Formulas'!A633,"OK",NA()))</f>
        <v>#N/A</v>
      </c>
      <c r="I633" s="41" t="e">
        <f>IF(AND('DO NOT USE_Case Formulas'!A633,ISBLANK('Case Data Entry'!I633)),"Zip is required",IF(ISBLANK('Case Data Entry'!I633),NA(),"OK"))</f>
        <v>#N/A</v>
      </c>
      <c r="J633" s="41" t="e">
        <f>IF(AND('DO NOT USE_Case Formulas'!A633,ISBLANK('Case Data Entry'!J633)),"Student or Staff? is required",IF(ISBLANK('Case Data Entry'!J633),NA(),IF(ISNA(VLOOKUP('Case Data Entry'!J633,'DO NOT USE_School Picklist'!$B$3:$B$6,1,FALSE)),"Please select a value from the drop-down menu","OK")))</f>
        <v>#N/A</v>
      </c>
      <c r="K633" s="41" t="e">
        <f>IF(AND('Case Data Entry'!J633='DO NOT USE_School Picklist'!$B$4,ISBLANK('Case Data Entry'!K633)),"Occupation/Job Title is required if Student or Staff? is Yes, staff/faculty or volunteer",IF('DO NOT USE_Case Formulas'!A633,"OK",NA()))</f>
        <v>#N/A</v>
      </c>
      <c r="L633" s="41" t="e">
        <f ca="1">IF('Case Data Entry'!L633&gt;'DO NOT USE_School Picklist'!$C$3,"Date last on school campus/facility cannot be a future date",IF('DO NOT USE_Case Formulas'!A633,IF(ISBLANK('Case Data Entry'!L633),"Date last on school campus/facility is required","OK"),NA()))</f>
        <v>#N/A</v>
      </c>
      <c r="M633" s="41" t="e">
        <f>IF(AND('DO NOT USE_Case Formulas'!A633,ISBLANK('Case Data Entry'!M633)),"Specific Place in the Location is required",IF(ISBLANK('Case Data Entry'!M633),NA(),"OK"))</f>
        <v>#N/A</v>
      </c>
      <c r="N633" s="41" t="e">
        <f>IF(LEN('Case Data Entry'!N633)&gt;50,"Parent/Guardian Name must be less than 50 characters",IF('DO NOT USE_Case Formulas'!A633,"OK",NA()))</f>
        <v>#N/A</v>
      </c>
      <c r="O633" s="41" t="e">
        <f>IF(NOT(ISBLANK('Case Data Entry'!O633)),IF(AND(ISNUMBER('Case Data Entry'!O633),LEFT('Case Data Entry'!O633,1)&lt;&gt;"1",LEN('Case Data Entry'!O633)=10),"OK","Phone number must be valid format"),IF('DO NOT USE_Case Formulas'!A633,"OK",NA()))</f>
        <v>#N/A</v>
      </c>
      <c r="P633" s="41" t="e">
        <f>IF(AND(NOT(ISBLANK('Case Data Entry'!P633)),ISNA(VLOOKUP('Case Data Entry'!P633,'DO NOT USE_School Picklist'!$E$3:$E$10,1,FALSE))),"Please select a value from the drop-down menu",IF('DO NOT USE_Case Formulas'!A633,"OK",NA()))</f>
        <v>#N/A</v>
      </c>
      <c r="Q633" s="41" t="e">
        <f>IF(AND(NOT(ISBLANK('Case Data Entry'!Q633)),ISNA(VLOOKUP('Case Data Entry'!Q633,'DO NOT USE_School Picklist'!$F$3:$F$16,1,FALSE))),"Please select a value from the drop-down menu",IF('DO NOT USE_Case Formulas'!A633,"OK",NA()))</f>
        <v>#N/A</v>
      </c>
      <c r="R633" s="41" t="e">
        <f>IF(LEN('Case Data Entry'!R633)&gt;100,"Classroom(s) must be less than 100 characters",IF('DO NOT USE_Case Formulas'!A633,"OK",NA()))</f>
        <v>#N/A</v>
      </c>
      <c r="S633" s="41" t="e">
        <f>IF(AND(NOT(ISBLANK('Case Data Entry'!S633)),ISNA(VLOOKUP('Case Data Entry'!S633,'DO NOT USE_School Picklist'!$S$3:$S$12,1,FALSE))),"Please select a value from the drop-down menu",IF('DO NOT USE_Case Formulas'!A633,"OK",NA()))</f>
        <v>#N/A</v>
      </c>
      <c r="T633" s="41" t="e">
        <f>IF(AND(NOT(ISBLANK('Case Data Entry'!T633)),ISNA(VLOOKUP('Case Data Entry'!T633,'DO NOT USE_School Picklist'!$S$3:$S$12,1,FALSE))),"Please select a value from the drop-down menu",IF('DO NOT USE_Case Formulas'!A633,"OK",NA()))</f>
        <v>#N/A</v>
      </c>
      <c r="U633" s="41" t="e">
        <f>IF(LEN('Case Data Entry'!U633)&gt;80,"Name of Education Group must be less than 80 characters",IF('DO NOT USE_Case Formulas'!A633,"OK",NA()))</f>
        <v>#N/A</v>
      </c>
      <c r="V633" s="41" t="e">
        <f>IF(AND(NOT(ISBLANK('Case Data Entry'!V633)),ISNA(VLOOKUP('Case Data Entry'!V633,'DO NOT USE_School Picklist'!$K$3:$K$6,1,FALSE))),"Please select a value from the drop-down menu",IF('DO NOT USE_Case Formulas'!A633,"OK",NA()))</f>
        <v>#N/A</v>
      </c>
      <c r="W633" s="41" t="e">
        <f>IF(AND('DO NOT USE_Case Formulas'!A633,ISBLANK('Case Data Entry'!W633)),"Has this person had symptoms? is required",IF(AND(NOT(ISBLANK('Case Data Entry'!W633)),ISNA(VLOOKUP('Case Data Entry'!W633,'DO NOT USE_School Picklist'!$D$3:$D$5,1,FALSE))),"Please select a value from the drop-down menu",IF(NOT(ISBLANK('Case Data Entry'!W633)),"OK",NA())))</f>
        <v>#N/A</v>
      </c>
      <c r="X633" s="41" t="e">
        <f>IF(AND('Case Data Entry'!W633='DO NOT USE_School Picklist'!$D$3,ISBLANK('Case Data Entry'!X633)),"Symptom Onset Date is required if Ever Symptomatic is Yes",IF('DO NOT USE_Case Formulas'!A633,"OK",NA()))</f>
        <v>#N/A</v>
      </c>
      <c r="Y633" s="41"/>
      <c r="Z633" s="41" t="e">
        <f ca="1">IF(AND('DO NOT USE_Case Formulas'!A633,ISBLANK('Case Data Entry'!Z633)),"Lab Result Test Date is required",IF('Case Data Entry'!Z633&gt;'DO NOT USE_School Picklist'!$C$3,"Test Date cannot be a future date",IF(NOT(ISBLANK('Case Data Entry'!Z633)),"OK",NA())))</f>
        <v>#N/A</v>
      </c>
      <c r="AA633" s="41" t="e">
        <f>IF(AND(NOT(ISBLANK('Case Data Entry'!AA633)),ISNA(VLOOKUP('Case Data Entry'!AA633,'DO NOT USE_School Picklist'!$R$3:$R$7,1,FALSE))),"Please select a value from the drop-down menu",IF('DO NOT USE_Case Formulas'!A633,"OK",NA()))</f>
        <v>#N/A</v>
      </c>
      <c r="AB633" s="41" t="e">
        <f>IF(AND(NOT(ISBLANK('Case Data Entry'!AB633)),ISNA(VLOOKUP('Case Data Entry'!AB633,'DO NOT USE_School Picklist'!$Q$3:$Q$8,1,FALSE))),"Please select a value from the drop-down menu",IF('DO NOT USE_Case Formulas'!A633,"OK",NA()))</f>
        <v>#N/A</v>
      </c>
    </row>
    <row r="634" spans="1:28" x14ac:dyDescent="0.25">
      <c r="A634" s="40" t="e">
        <f>IF('DO NOT USE_Case Formulas'!A634,IF('DO NOT USE_Case Formulas'!B634,"Not all required fields are completed","OK"),NA())</f>
        <v>#N/A</v>
      </c>
      <c r="B634" s="41" t="e">
        <f>IF(AND('DO NOT USE_Case Formulas'!A634,ISBLANK('Case Data Entry'!B634)),"First Name is required",IF(NOT(ISBLANK('Case Data Entry'!B634)),"OK",NA()))</f>
        <v>#N/A</v>
      </c>
      <c r="C634" s="41" t="e">
        <f>IF(AND('DO NOT USE_Case Formulas'!A634,ISBLANK('Case Data Entry'!C634)),"Last Name is required",IF(NOT(ISBLANK('Case Data Entry'!C634)),"OK",NA()))</f>
        <v>#N/A</v>
      </c>
      <c r="D634" s="41" t="e">
        <f>IF(AND('DO NOT USE_Case Formulas'!A634,ISBLANK('Case Data Entry'!D634)),"Birthdate is required",IF(NOT(ISBLANK('Case Data Entry'!D634)),"OK",NA()))</f>
        <v>#N/A</v>
      </c>
      <c r="E634" s="41" t="e">
        <f>IF(AND('DO NOT USE_Case Formulas'!A634,ISBLANK('Case Data Entry'!E634)),"Mobile Phone is required",IF(NOT(ISBLANK('Case Data Entry'!E634)),IF(AND(ISNUMBER(VALUE('Case Data Entry'!E634)),LEFT('Case Data Entry'!E634,1)&lt;&gt;"1",LEN('Case Data Entry'!E634)=10),"OK","Phone number must be valid format"),NA()))</f>
        <v>#N/A</v>
      </c>
      <c r="F634" s="41" t="e">
        <f>IF(LEN('Case Data Entry'!F634)&gt;255,"Home Street Address must be less than 255 characters",IF('DO NOT USE_Case Formulas'!A634,"OK",NA()))</f>
        <v>#N/A</v>
      </c>
      <c r="G634" s="41" t="e">
        <f>IF(LEN('Case Data Entry'!G634)&gt;40,"City must be less than 40 characters",IF('DO NOT USE_Case Formulas'!A634,"OK",NA()))</f>
        <v>#N/A</v>
      </c>
      <c r="H634" s="41" t="e">
        <f>IF(AND(NOT(ISBLANK('Case Data Entry'!H634)),ISNA(VLOOKUP('Case Data Entry'!H634,'DO NOT USE_School Picklist'!$P$3:$P$52,1,FALSE))),"Please select a value from the drop-down menu",IF('DO NOT USE_Case Formulas'!A634,"OK",NA()))</f>
        <v>#N/A</v>
      </c>
      <c r="I634" s="41" t="e">
        <f>IF(AND('DO NOT USE_Case Formulas'!A634,ISBLANK('Case Data Entry'!I634)),"Zip is required",IF(ISBLANK('Case Data Entry'!I634),NA(),"OK"))</f>
        <v>#N/A</v>
      </c>
      <c r="J634" s="41" t="e">
        <f>IF(AND('DO NOT USE_Case Formulas'!A634,ISBLANK('Case Data Entry'!J634)),"Student or Staff? is required",IF(ISBLANK('Case Data Entry'!J634),NA(),IF(ISNA(VLOOKUP('Case Data Entry'!J634,'DO NOT USE_School Picklist'!$B$3:$B$6,1,FALSE)),"Please select a value from the drop-down menu","OK")))</f>
        <v>#N/A</v>
      </c>
      <c r="K634" s="41" t="e">
        <f>IF(AND('Case Data Entry'!J634='DO NOT USE_School Picklist'!$B$4,ISBLANK('Case Data Entry'!K634)),"Occupation/Job Title is required if Student or Staff? is Yes, staff/faculty or volunteer",IF('DO NOT USE_Case Formulas'!A634,"OK",NA()))</f>
        <v>#N/A</v>
      </c>
      <c r="L634" s="41" t="e">
        <f ca="1">IF('Case Data Entry'!L634&gt;'DO NOT USE_School Picklist'!$C$3,"Date last on school campus/facility cannot be a future date",IF('DO NOT USE_Case Formulas'!A634,IF(ISBLANK('Case Data Entry'!L634),"Date last on school campus/facility is required","OK"),NA()))</f>
        <v>#N/A</v>
      </c>
      <c r="M634" s="41" t="e">
        <f>IF(AND('DO NOT USE_Case Formulas'!A634,ISBLANK('Case Data Entry'!M634)),"Specific Place in the Location is required",IF(ISBLANK('Case Data Entry'!M634),NA(),"OK"))</f>
        <v>#N/A</v>
      </c>
      <c r="N634" s="41" t="e">
        <f>IF(LEN('Case Data Entry'!N634)&gt;50,"Parent/Guardian Name must be less than 50 characters",IF('DO NOT USE_Case Formulas'!A634,"OK",NA()))</f>
        <v>#N/A</v>
      </c>
      <c r="O634" s="41" t="e">
        <f>IF(NOT(ISBLANK('Case Data Entry'!O634)),IF(AND(ISNUMBER('Case Data Entry'!O634),LEFT('Case Data Entry'!O634,1)&lt;&gt;"1",LEN('Case Data Entry'!O634)=10),"OK","Phone number must be valid format"),IF('DO NOT USE_Case Formulas'!A634,"OK",NA()))</f>
        <v>#N/A</v>
      </c>
      <c r="P634" s="41" t="e">
        <f>IF(AND(NOT(ISBLANK('Case Data Entry'!P634)),ISNA(VLOOKUP('Case Data Entry'!P634,'DO NOT USE_School Picklist'!$E$3:$E$10,1,FALSE))),"Please select a value from the drop-down menu",IF('DO NOT USE_Case Formulas'!A634,"OK",NA()))</f>
        <v>#N/A</v>
      </c>
      <c r="Q634" s="41" t="e">
        <f>IF(AND(NOT(ISBLANK('Case Data Entry'!Q634)),ISNA(VLOOKUP('Case Data Entry'!Q634,'DO NOT USE_School Picklist'!$F$3:$F$16,1,FALSE))),"Please select a value from the drop-down menu",IF('DO NOT USE_Case Formulas'!A634,"OK",NA()))</f>
        <v>#N/A</v>
      </c>
      <c r="R634" s="41" t="e">
        <f>IF(LEN('Case Data Entry'!R634)&gt;100,"Classroom(s) must be less than 100 characters",IF('DO NOT USE_Case Formulas'!A634,"OK",NA()))</f>
        <v>#N/A</v>
      </c>
      <c r="S634" s="41" t="e">
        <f>IF(AND(NOT(ISBLANK('Case Data Entry'!S634)),ISNA(VLOOKUP('Case Data Entry'!S634,'DO NOT USE_School Picklist'!$S$3:$S$12,1,FALSE))),"Please select a value from the drop-down menu",IF('DO NOT USE_Case Formulas'!A634,"OK",NA()))</f>
        <v>#N/A</v>
      </c>
      <c r="T634" s="41" t="e">
        <f>IF(AND(NOT(ISBLANK('Case Data Entry'!T634)),ISNA(VLOOKUP('Case Data Entry'!T634,'DO NOT USE_School Picklist'!$S$3:$S$12,1,FALSE))),"Please select a value from the drop-down menu",IF('DO NOT USE_Case Formulas'!A634,"OK",NA()))</f>
        <v>#N/A</v>
      </c>
      <c r="U634" s="41" t="e">
        <f>IF(LEN('Case Data Entry'!U634)&gt;80,"Name of Education Group must be less than 80 characters",IF('DO NOT USE_Case Formulas'!A634,"OK",NA()))</f>
        <v>#N/A</v>
      </c>
      <c r="V634" s="41" t="e">
        <f>IF(AND(NOT(ISBLANK('Case Data Entry'!V634)),ISNA(VLOOKUP('Case Data Entry'!V634,'DO NOT USE_School Picklist'!$K$3:$K$6,1,FALSE))),"Please select a value from the drop-down menu",IF('DO NOT USE_Case Formulas'!A634,"OK",NA()))</f>
        <v>#N/A</v>
      </c>
      <c r="W634" s="41" t="e">
        <f>IF(AND('DO NOT USE_Case Formulas'!A634,ISBLANK('Case Data Entry'!W634)),"Has this person had symptoms? is required",IF(AND(NOT(ISBLANK('Case Data Entry'!W634)),ISNA(VLOOKUP('Case Data Entry'!W634,'DO NOT USE_School Picklist'!$D$3:$D$5,1,FALSE))),"Please select a value from the drop-down menu",IF(NOT(ISBLANK('Case Data Entry'!W634)),"OK",NA())))</f>
        <v>#N/A</v>
      </c>
      <c r="X634" s="41" t="e">
        <f>IF(AND('Case Data Entry'!W634='DO NOT USE_School Picklist'!$D$3,ISBLANK('Case Data Entry'!X634)),"Symptom Onset Date is required if Ever Symptomatic is Yes",IF('DO NOT USE_Case Formulas'!A634,"OK",NA()))</f>
        <v>#N/A</v>
      </c>
      <c r="Y634" s="41"/>
      <c r="Z634" s="41" t="e">
        <f ca="1">IF(AND('DO NOT USE_Case Formulas'!A634,ISBLANK('Case Data Entry'!Z634)),"Lab Result Test Date is required",IF('Case Data Entry'!Z634&gt;'DO NOT USE_School Picklist'!$C$3,"Test Date cannot be a future date",IF(NOT(ISBLANK('Case Data Entry'!Z634)),"OK",NA())))</f>
        <v>#N/A</v>
      </c>
      <c r="AA634" s="41" t="e">
        <f>IF(AND(NOT(ISBLANK('Case Data Entry'!AA634)),ISNA(VLOOKUP('Case Data Entry'!AA634,'DO NOT USE_School Picklist'!$R$3:$R$7,1,FALSE))),"Please select a value from the drop-down menu",IF('DO NOT USE_Case Formulas'!A634,"OK",NA()))</f>
        <v>#N/A</v>
      </c>
      <c r="AB634" s="41" t="e">
        <f>IF(AND(NOT(ISBLANK('Case Data Entry'!AB634)),ISNA(VLOOKUP('Case Data Entry'!AB634,'DO NOT USE_School Picklist'!$Q$3:$Q$8,1,FALSE))),"Please select a value from the drop-down menu",IF('DO NOT USE_Case Formulas'!A634,"OK",NA()))</f>
        <v>#N/A</v>
      </c>
    </row>
    <row r="635" spans="1:28" x14ac:dyDescent="0.25">
      <c r="A635" s="40" t="e">
        <f>IF('DO NOT USE_Case Formulas'!A635,IF('DO NOT USE_Case Formulas'!B635,"Not all required fields are completed","OK"),NA())</f>
        <v>#N/A</v>
      </c>
      <c r="B635" s="41" t="e">
        <f>IF(AND('DO NOT USE_Case Formulas'!A635,ISBLANK('Case Data Entry'!B635)),"First Name is required",IF(NOT(ISBLANK('Case Data Entry'!B635)),"OK",NA()))</f>
        <v>#N/A</v>
      </c>
      <c r="C635" s="41" t="e">
        <f>IF(AND('DO NOT USE_Case Formulas'!A635,ISBLANK('Case Data Entry'!C635)),"Last Name is required",IF(NOT(ISBLANK('Case Data Entry'!C635)),"OK",NA()))</f>
        <v>#N/A</v>
      </c>
      <c r="D635" s="41" t="e">
        <f>IF(AND('DO NOT USE_Case Formulas'!A635,ISBLANK('Case Data Entry'!D635)),"Birthdate is required",IF(NOT(ISBLANK('Case Data Entry'!D635)),"OK",NA()))</f>
        <v>#N/A</v>
      </c>
      <c r="E635" s="41" t="e">
        <f>IF(AND('DO NOT USE_Case Formulas'!A635,ISBLANK('Case Data Entry'!E635)),"Mobile Phone is required",IF(NOT(ISBLANK('Case Data Entry'!E635)),IF(AND(ISNUMBER(VALUE('Case Data Entry'!E635)),LEFT('Case Data Entry'!E635,1)&lt;&gt;"1",LEN('Case Data Entry'!E635)=10),"OK","Phone number must be valid format"),NA()))</f>
        <v>#N/A</v>
      </c>
      <c r="F635" s="41" t="e">
        <f>IF(LEN('Case Data Entry'!F635)&gt;255,"Home Street Address must be less than 255 characters",IF('DO NOT USE_Case Formulas'!A635,"OK",NA()))</f>
        <v>#N/A</v>
      </c>
      <c r="G635" s="41" t="e">
        <f>IF(LEN('Case Data Entry'!G635)&gt;40,"City must be less than 40 characters",IF('DO NOT USE_Case Formulas'!A635,"OK",NA()))</f>
        <v>#N/A</v>
      </c>
      <c r="H635" s="41" t="e">
        <f>IF(AND(NOT(ISBLANK('Case Data Entry'!H635)),ISNA(VLOOKUP('Case Data Entry'!H635,'DO NOT USE_School Picklist'!$P$3:$P$52,1,FALSE))),"Please select a value from the drop-down menu",IF('DO NOT USE_Case Formulas'!A635,"OK",NA()))</f>
        <v>#N/A</v>
      </c>
      <c r="I635" s="41" t="e">
        <f>IF(AND('DO NOT USE_Case Formulas'!A635,ISBLANK('Case Data Entry'!I635)),"Zip is required",IF(ISBLANK('Case Data Entry'!I635),NA(),"OK"))</f>
        <v>#N/A</v>
      </c>
      <c r="J635" s="41" t="e">
        <f>IF(AND('DO NOT USE_Case Formulas'!A635,ISBLANK('Case Data Entry'!J635)),"Student or Staff? is required",IF(ISBLANK('Case Data Entry'!J635),NA(),IF(ISNA(VLOOKUP('Case Data Entry'!J635,'DO NOT USE_School Picklist'!$B$3:$B$6,1,FALSE)),"Please select a value from the drop-down menu","OK")))</f>
        <v>#N/A</v>
      </c>
      <c r="K635" s="41" t="e">
        <f>IF(AND('Case Data Entry'!J635='DO NOT USE_School Picklist'!$B$4,ISBLANK('Case Data Entry'!K635)),"Occupation/Job Title is required if Student or Staff? is Yes, staff/faculty or volunteer",IF('DO NOT USE_Case Formulas'!A635,"OK",NA()))</f>
        <v>#N/A</v>
      </c>
      <c r="L635" s="41" t="e">
        <f ca="1">IF('Case Data Entry'!L635&gt;'DO NOT USE_School Picklist'!$C$3,"Date last on school campus/facility cannot be a future date",IF('DO NOT USE_Case Formulas'!A635,IF(ISBLANK('Case Data Entry'!L635),"Date last on school campus/facility is required","OK"),NA()))</f>
        <v>#N/A</v>
      </c>
      <c r="M635" s="41" t="e">
        <f>IF(AND('DO NOT USE_Case Formulas'!A635,ISBLANK('Case Data Entry'!M635)),"Specific Place in the Location is required",IF(ISBLANK('Case Data Entry'!M635),NA(),"OK"))</f>
        <v>#N/A</v>
      </c>
      <c r="N635" s="41" t="e">
        <f>IF(LEN('Case Data Entry'!N635)&gt;50,"Parent/Guardian Name must be less than 50 characters",IF('DO NOT USE_Case Formulas'!A635,"OK",NA()))</f>
        <v>#N/A</v>
      </c>
      <c r="O635" s="41" t="e">
        <f>IF(NOT(ISBLANK('Case Data Entry'!O635)),IF(AND(ISNUMBER('Case Data Entry'!O635),LEFT('Case Data Entry'!O635,1)&lt;&gt;"1",LEN('Case Data Entry'!O635)=10),"OK","Phone number must be valid format"),IF('DO NOT USE_Case Formulas'!A635,"OK",NA()))</f>
        <v>#N/A</v>
      </c>
      <c r="P635" s="41" t="e">
        <f>IF(AND(NOT(ISBLANK('Case Data Entry'!P635)),ISNA(VLOOKUP('Case Data Entry'!P635,'DO NOT USE_School Picklist'!$E$3:$E$10,1,FALSE))),"Please select a value from the drop-down menu",IF('DO NOT USE_Case Formulas'!A635,"OK",NA()))</f>
        <v>#N/A</v>
      </c>
      <c r="Q635" s="41" t="e">
        <f>IF(AND(NOT(ISBLANK('Case Data Entry'!Q635)),ISNA(VLOOKUP('Case Data Entry'!Q635,'DO NOT USE_School Picklist'!$F$3:$F$16,1,FALSE))),"Please select a value from the drop-down menu",IF('DO NOT USE_Case Formulas'!A635,"OK",NA()))</f>
        <v>#N/A</v>
      </c>
      <c r="R635" s="41" t="e">
        <f>IF(LEN('Case Data Entry'!R635)&gt;100,"Classroom(s) must be less than 100 characters",IF('DO NOT USE_Case Formulas'!A635,"OK",NA()))</f>
        <v>#N/A</v>
      </c>
      <c r="S635" s="41" t="e">
        <f>IF(AND(NOT(ISBLANK('Case Data Entry'!S635)),ISNA(VLOOKUP('Case Data Entry'!S635,'DO NOT USE_School Picklist'!$S$3:$S$12,1,FALSE))),"Please select a value from the drop-down menu",IF('DO NOT USE_Case Formulas'!A635,"OK",NA()))</f>
        <v>#N/A</v>
      </c>
      <c r="T635" s="41" t="e">
        <f>IF(AND(NOT(ISBLANK('Case Data Entry'!T635)),ISNA(VLOOKUP('Case Data Entry'!T635,'DO NOT USE_School Picklist'!$S$3:$S$12,1,FALSE))),"Please select a value from the drop-down menu",IF('DO NOT USE_Case Formulas'!A635,"OK",NA()))</f>
        <v>#N/A</v>
      </c>
      <c r="U635" s="41" t="e">
        <f>IF(LEN('Case Data Entry'!U635)&gt;80,"Name of Education Group must be less than 80 characters",IF('DO NOT USE_Case Formulas'!A635,"OK",NA()))</f>
        <v>#N/A</v>
      </c>
      <c r="V635" s="41" t="e">
        <f>IF(AND(NOT(ISBLANK('Case Data Entry'!V635)),ISNA(VLOOKUP('Case Data Entry'!V635,'DO NOT USE_School Picklist'!$K$3:$K$6,1,FALSE))),"Please select a value from the drop-down menu",IF('DO NOT USE_Case Formulas'!A635,"OK",NA()))</f>
        <v>#N/A</v>
      </c>
      <c r="W635" s="41" t="e">
        <f>IF(AND('DO NOT USE_Case Formulas'!A635,ISBLANK('Case Data Entry'!W635)),"Has this person had symptoms? is required",IF(AND(NOT(ISBLANK('Case Data Entry'!W635)),ISNA(VLOOKUP('Case Data Entry'!W635,'DO NOT USE_School Picklist'!$D$3:$D$5,1,FALSE))),"Please select a value from the drop-down menu",IF(NOT(ISBLANK('Case Data Entry'!W635)),"OK",NA())))</f>
        <v>#N/A</v>
      </c>
      <c r="X635" s="41" t="e">
        <f>IF(AND('Case Data Entry'!W635='DO NOT USE_School Picklist'!$D$3,ISBLANK('Case Data Entry'!X635)),"Symptom Onset Date is required if Ever Symptomatic is Yes",IF('DO NOT USE_Case Formulas'!A635,"OK",NA()))</f>
        <v>#N/A</v>
      </c>
      <c r="Y635" s="41"/>
      <c r="Z635" s="41" t="e">
        <f ca="1">IF(AND('DO NOT USE_Case Formulas'!A635,ISBLANK('Case Data Entry'!Z635)),"Lab Result Test Date is required",IF('Case Data Entry'!Z635&gt;'DO NOT USE_School Picklist'!$C$3,"Test Date cannot be a future date",IF(NOT(ISBLANK('Case Data Entry'!Z635)),"OK",NA())))</f>
        <v>#N/A</v>
      </c>
      <c r="AA635" s="41" t="e">
        <f>IF(AND(NOT(ISBLANK('Case Data Entry'!AA635)),ISNA(VLOOKUP('Case Data Entry'!AA635,'DO NOT USE_School Picklist'!$R$3:$R$7,1,FALSE))),"Please select a value from the drop-down menu",IF('DO NOT USE_Case Formulas'!A635,"OK",NA()))</f>
        <v>#N/A</v>
      </c>
      <c r="AB635" s="41" t="e">
        <f>IF(AND(NOT(ISBLANK('Case Data Entry'!AB635)),ISNA(VLOOKUP('Case Data Entry'!AB635,'DO NOT USE_School Picklist'!$Q$3:$Q$8,1,FALSE))),"Please select a value from the drop-down menu",IF('DO NOT USE_Case Formulas'!A635,"OK",NA()))</f>
        <v>#N/A</v>
      </c>
    </row>
    <row r="636" spans="1:28" x14ac:dyDescent="0.25">
      <c r="A636" s="40" t="e">
        <f>IF('DO NOT USE_Case Formulas'!A636,IF('DO NOT USE_Case Formulas'!B636,"Not all required fields are completed","OK"),NA())</f>
        <v>#N/A</v>
      </c>
      <c r="B636" s="41" t="e">
        <f>IF(AND('DO NOT USE_Case Formulas'!A636,ISBLANK('Case Data Entry'!B636)),"First Name is required",IF(NOT(ISBLANK('Case Data Entry'!B636)),"OK",NA()))</f>
        <v>#N/A</v>
      </c>
      <c r="C636" s="41" t="e">
        <f>IF(AND('DO NOT USE_Case Formulas'!A636,ISBLANK('Case Data Entry'!C636)),"Last Name is required",IF(NOT(ISBLANK('Case Data Entry'!C636)),"OK",NA()))</f>
        <v>#N/A</v>
      </c>
      <c r="D636" s="41" t="e">
        <f>IF(AND('DO NOT USE_Case Formulas'!A636,ISBLANK('Case Data Entry'!D636)),"Birthdate is required",IF(NOT(ISBLANK('Case Data Entry'!D636)),"OK",NA()))</f>
        <v>#N/A</v>
      </c>
      <c r="E636" s="41" t="e">
        <f>IF(AND('DO NOT USE_Case Formulas'!A636,ISBLANK('Case Data Entry'!E636)),"Mobile Phone is required",IF(NOT(ISBLANK('Case Data Entry'!E636)),IF(AND(ISNUMBER(VALUE('Case Data Entry'!E636)),LEFT('Case Data Entry'!E636,1)&lt;&gt;"1",LEN('Case Data Entry'!E636)=10),"OK","Phone number must be valid format"),NA()))</f>
        <v>#N/A</v>
      </c>
      <c r="F636" s="41" t="e">
        <f>IF(LEN('Case Data Entry'!F636)&gt;255,"Home Street Address must be less than 255 characters",IF('DO NOT USE_Case Formulas'!A636,"OK",NA()))</f>
        <v>#N/A</v>
      </c>
      <c r="G636" s="41" t="e">
        <f>IF(LEN('Case Data Entry'!G636)&gt;40,"City must be less than 40 characters",IF('DO NOT USE_Case Formulas'!A636,"OK",NA()))</f>
        <v>#N/A</v>
      </c>
      <c r="H636" s="41" t="e">
        <f>IF(AND(NOT(ISBLANK('Case Data Entry'!H636)),ISNA(VLOOKUP('Case Data Entry'!H636,'DO NOT USE_School Picklist'!$P$3:$P$52,1,FALSE))),"Please select a value from the drop-down menu",IF('DO NOT USE_Case Formulas'!A636,"OK",NA()))</f>
        <v>#N/A</v>
      </c>
      <c r="I636" s="41" t="e">
        <f>IF(AND('DO NOT USE_Case Formulas'!A636,ISBLANK('Case Data Entry'!I636)),"Zip is required",IF(ISBLANK('Case Data Entry'!I636),NA(),"OK"))</f>
        <v>#N/A</v>
      </c>
      <c r="J636" s="41" t="e">
        <f>IF(AND('DO NOT USE_Case Formulas'!A636,ISBLANK('Case Data Entry'!J636)),"Student or Staff? is required",IF(ISBLANK('Case Data Entry'!J636),NA(),IF(ISNA(VLOOKUP('Case Data Entry'!J636,'DO NOT USE_School Picklist'!$B$3:$B$6,1,FALSE)),"Please select a value from the drop-down menu","OK")))</f>
        <v>#N/A</v>
      </c>
      <c r="K636" s="41" t="e">
        <f>IF(AND('Case Data Entry'!J636='DO NOT USE_School Picklist'!$B$4,ISBLANK('Case Data Entry'!K636)),"Occupation/Job Title is required if Student or Staff? is Yes, staff/faculty or volunteer",IF('DO NOT USE_Case Formulas'!A636,"OK",NA()))</f>
        <v>#N/A</v>
      </c>
      <c r="L636" s="41" t="e">
        <f ca="1">IF('Case Data Entry'!L636&gt;'DO NOT USE_School Picklist'!$C$3,"Date last on school campus/facility cannot be a future date",IF('DO NOT USE_Case Formulas'!A636,IF(ISBLANK('Case Data Entry'!L636),"Date last on school campus/facility is required","OK"),NA()))</f>
        <v>#N/A</v>
      </c>
      <c r="M636" s="41" t="e">
        <f>IF(AND('DO NOT USE_Case Formulas'!A636,ISBLANK('Case Data Entry'!M636)),"Specific Place in the Location is required",IF(ISBLANK('Case Data Entry'!M636),NA(),"OK"))</f>
        <v>#N/A</v>
      </c>
      <c r="N636" s="41" t="e">
        <f>IF(LEN('Case Data Entry'!N636)&gt;50,"Parent/Guardian Name must be less than 50 characters",IF('DO NOT USE_Case Formulas'!A636,"OK",NA()))</f>
        <v>#N/A</v>
      </c>
      <c r="O636" s="41" t="e">
        <f>IF(NOT(ISBLANK('Case Data Entry'!O636)),IF(AND(ISNUMBER('Case Data Entry'!O636),LEFT('Case Data Entry'!O636,1)&lt;&gt;"1",LEN('Case Data Entry'!O636)=10),"OK","Phone number must be valid format"),IF('DO NOT USE_Case Formulas'!A636,"OK",NA()))</f>
        <v>#N/A</v>
      </c>
      <c r="P636" s="41" t="e">
        <f>IF(AND(NOT(ISBLANK('Case Data Entry'!P636)),ISNA(VLOOKUP('Case Data Entry'!P636,'DO NOT USE_School Picklist'!$E$3:$E$10,1,FALSE))),"Please select a value from the drop-down menu",IF('DO NOT USE_Case Formulas'!A636,"OK",NA()))</f>
        <v>#N/A</v>
      </c>
      <c r="Q636" s="41" t="e">
        <f>IF(AND(NOT(ISBLANK('Case Data Entry'!Q636)),ISNA(VLOOKUP('Case Data Entry'!Q636,'DO NOT USE_School Picklist'!$F$3:$F$16,1,FALSE))),"Please select a value from the drop-down menu",IF('DO NOT USE_Case Formulas'!A636,"OK",NA()))</f>
        <v>#N/A</v>
      </c>
      <c r="R636" s="41" t="e">
        <f>IF(LEN('Case Data Entry'!R636)&gt;100,"Classroom(s) must be less than 100 characters",IF('DO NOT USE_Case Formulas'!A636,"OK",NA()))</f>
        <v>#N/A</v>
      </c>
      <c r="S636" s="41" t="e">
        <f>IF(AND(NOT(ISBLANK('Case Data Entry'!S636)),ISNA(VLOOKUP('Case Data Entry'!S636,'DO NOT USE_School Picklist'!$S$3:$S$12,1,FALSE))),"Please select a value from the drop-down menu",IF('DO NOT USE_Case Formulas'!A636,"OK",NA()))</f>
        <v>#N/A</v>
      </c>
      <c r="T636" s="41" t="e">
        <f>IF(AND(NOT(ISBLANK('Case Data Entry'!T636)),ISNA(VLOOKUP('Case Data Entry'!T636,'DO NOT USE_School Picklist'!$S$3:$S$12,1,FALSE))),"Please select a value from the drop-down menu",IF('DO NOT USE_Case Formulas'!A636,"OK",NA()))</f>
        <v>#N/A</v>
      </c>
      <c r="U636" s="41" t="e">
        <f>IF(LEN('Case Data Entry'!U636)&gt;80,"Name of Education Group must be less than 80 characters",IF('DO NOT USE_Case Formulas'!A636,"OK",NA()))</f>
        <v>#N/A</v>
      </c>
      <c r="V636" s="41" t="e">
        <f>IF(AND(NOT(ISBLANK('Case Data Entry'!V636)),ISNA(VLOOKUP('Case Data Entry'!V636,'DO NOT USE_School Picklist'!$K$3:$K$6,1,FALSE))),"Please select a value from the drop-down menu",IF('DO NOT USE_Case Formulas'!A636,"OK",NA()))</f>
        <v>#N/A</v>
      </c>
      <c r="W636" s="41" t="e">
        <f>IF(AND('DO NOT USE_Case Formulas'!A636,ISBLANK('Case Data Entry'!W636)),"Has this person had symptoms? is required",IF(AND(NOT(ISBLANK('Case Data Entry'!W636)),ISNA(VLOOKUP('Case Data Entry'!W636,'DO NOT USE_School Picklist'!$D$3:$D$5,1,FALSE))),"Please select a value from the drop-down menu",IF(NOT(ISBLANK('Case Data Entry'!W636)),"OK",NA())))</f>
        <v>#N/A</v>
      </c>
      <c r="X636" s="41" t="e">
        <f>IF(AND('Case Data Entry'!W636='DO NOT USE_School Picklist'!$D$3,ISBLANK('Case Data Entry'!X636)),"Symptom Onset Date is required if Ever Symptomatic is Yes",IF('DO NOT USE_Case Formulas'!A636,"OK",NA()))</f>
        <v>#N/A</v>
      </c>
      <c r="Y636" s="41"/>
      <c r="Z636" s="41" t="e">
        <f ca="1">IF(AND('DO NOT USE_Case Formulas'!A636,ISBLANK('Case Data Entry'!Z636)),"Lab Result Test Date is required",IF('Case Data Entry'!Z636&gt;'DO NOT USE_School Picklist'!$C$3,"Test Date cannot be a future date",IF(NOT(ISBLANK('Case Data Entry'!Z636)),"OK",NA())))</f>
        <v>#N/A</v>
      </c>
      <c r="AA636" s="41" t="e">
        <f>IF(AND(NOT(ISBLANK('Case Data Entry'!AA636)),ISNA(VLOOKUP('Case Data Entry'!AA636,'DO NOT USE_School Picklist'!$R$3:$R$7,1,FALSE))),"Please select a value from the drop-down menu",IF('DO NOT USE_Case Formulas'!A636,"OK",NA()))</f>
        <v>#N/A</v>
      </c>
      <c r="AB636" s="41" t="e">
        <f>IF(AND(NOT(ISBLANK('Case Data Entry'!AB636)),ISNA(VLOOKUP('Case Data Entry'!AB636,'DO NOT USE_School Picklist'!$Q$3:$Q$8,1,FALSE))),"Please select a value from the drop-down menu",IF('DO NOT USE_Case Formulas'!A636,"OK",NA()))</f>
        <v>#N/A</v>
      </c>
    </row>
    <row r="637" spans="1:28" x14ac:dyDescent="0.25">
      <c r="A637" s="40" t="e">
        <f>IF('DO NOT USE_Case Formulas'!A637,IF('DO NOT USE_Case Formulas'!B637,"Not all required fields are completed","OK"),NA())</f>
        <v>#N/A</v>
      </c>
      <c r="B637" s="41" t="e">
        <f>IF(AND('DO NOT USE_Case Formulas'!A637,ISBLANK('Case Data Entry'!B637)),"First Name is required",IF(NOT(ISBLANK('Case Data Entry'!B637)),"OK",NA()))</f>
        <v>#N/A</v>
      </c>
      <c r="C637" s="41" t="e">
        <f>IF(AND('DO NOT USE_Case Formulas'!A637,ISBLANK('Case Data Entry'!C637)),"Last Name is required",IF(NOT(ISBLANK('Case Data Entry'!C637)),"OK",NA()))</f>
        <v>#N/A</v>
      </c>
      <c r="D637" s="41" t="e">
        <f>IF(AND('DO NOT USE_Case Formulas'!A637,ISBLANK('Case Data Entry'!D637)),"Birthdate is required",IF(NOT(ISBLANK('Case Data Entry'!D637)),"OK",NA()))</f>
        <v>#N/A</v>
      </c>
      <c r="E637" s="41" t="e">
        <f>IF(AND('DO NOT USE_Case Formulas'!A637,ISBLANK('Case Data Entry'!E637)),"Mobile Phone is required",IF(NOT(ISBLANK('Case Data Entry'!E637)),IF(AND(ISNUMBER(VALUE('Case Data Entry'!E637)),LEFT('Case Data Entry'!E637,1)&lt;&gt;"1",LEN('Case Data Entry'!E637)=10),"OK","Phone number must be valid format"),NA()))</f>
        <v>#N/A</v>
      </c>
      <c r="F637" s="41" t="e">
        <f>IF(LEN('Case Data Entry'!F637)&gt;255,"Home Street Address must be less than 255 characters",IF('DO NOT USE_Case Formulas'!A637,"OK",NA()))</f>
        <v>#N/A</v>
      </c>
      <c r="G637" s="41" t="e">
        <f>IF(LEN('Case Data Entry'!G637)&gt;40,"City must be less than 40 characters",IF('DO NOT USE_Case Formulas'!A637,"OK",NA()))</f>
        <v>#N/A</v>
      </c>
      <c r="H637" s="41" t="e">
        <f>IF(AND(NOT(ISBLANK('Case Data Entry'!H637)),ISNA(VLOOKUP('Case Data Entry'!H637,'DO NOT USE_School Picklist'!$P$3:$P$52,1,FALSE))),"Please select a value from the drop-down menu",IF('DO NOT USE_Case Formulas'!A637,"OK",NA()))</f>
        <v>#N/A</v>
      </c>
      <c r="I637" s="41" t="e">
        <f>IF(AND('DO NOT USE_Case Formulas'!A637,ISBLANK('Case Data Entry'!I637)),"Zip is required",IF(ISBLANK('Case Data Entry'!I637),NA(),"OK"))</f>
        <v>#N/A</v>
      </c>
      <c r="J637" s="41" t="e">
        <f>IF(AND('DO NOT USE_Case Formulas'!A637,ISBLANK('Case Data Entry'!J637)),"Student or Staff? is required",IF(ISBLANK('Case Data Entry'!J637),NA(),IF(ISNA(VLOOKUP('Case Data Entry'!J637,'DO NOT USE_School Picklist'!$B$3:$B$6,1,FALSE)),"Please select a value from the drop-down menu","OK")))</f>
        <v>#N/A</v>
      </c>
      <c r="K637" s="41" t="e">
        <f>IF(AND('Case Data Entry'!J637='DO NOT USE_School Picklist'!$B$4,ISBLANK('Case Data Entry'!K637)),"Occupation/Job Title is required if Student or Staff? is Yes, staff/faculty or volunteer",IF('DO NOT USE_Case Formulas'!A637,"OK",NA()))</f>
        <v>#N/A</v>
      </c>
      <c r="L637" s="41" t="e">
        <f ca="1">IF('Case Data Entry'!L637&gt;'DO NOT USE_School Picklist'!$C$3,"Date last on school campus/facility cannot be a future date",IF('DO NOT USE_Case Formulas'!A637,IF(ISBLANK('Case Data Entry'!L637),"Date last on school campus/facility is required","OK"),NA()))</f>
        <v>#N/A</v>
      </c>
      <c r="M637" s="41" t="e">
        <f>IF(AND('DO NOT USE_Case Formulas'!A637,ISBLANK('Case Data Entry'!M637)),"Specific Place in the Location is required",IF(ISBLANK('Case Data Entry'!M637),NA(),"OK"))</f>
        <v>#N/A</v>
      </c>
      <c r="N637" s="41" t="e">
        <f>IF(LEN('Case Data Entry'!N637)&gt;50,"Parent/Guardian Name must be less than 50 characters",IF('DO NOT USE_Case Formulas'!A637,"OK",NA()))</f>
        <v>#N/A</v>
      </c>
      <c r="O637" s="41" t="e">
        <f>IF(NOT(ISBLANK('Case Data Entry'!O637)),IF(AND(ISNUMBER('Case Data Entry'!O637),LEFT('Case Data Entry'!O637,1)&lt;&gt;"1",LEN('Case Data Entry'!O637)=10),"OK","Phone number must be valid format"),IF('DO NOT USE_Case Formulas'!A637,"OK",NA()))</f>
        <v>#N/A</v>
      </c>
      <c r="P637" s="41" t="e">
        <f>IF(AND(NOT(ISBLANK('Case Data Entry'!P637)),ISNA(VLOOKUP('Case Data Entry'!P637,'DO NOT USE_School Picklist'!$E$3:$E$10,1,FALSE))),"Please select a value from the drop-down menu",IF('DO NOT USE_Case Formulas'!A637,"OK",NA()))</f>
        <v>#N/A</v>
      </c>
      <c r="Q637" s="41" t="e">
        <f>IF(AND(NOT(ISBLANK('Case Data Entry'!Q637)),ISNA(VLOOKUP('Case Data Entry'!Q637,'DO NOT USE_School Picklist'!$F$3:$F$16,1,FALSE))),"Please select a value from the drop-down menu",IF('DO NOT USE_Case Formulas'!A637,"OK",NA()))</f>
        <v>#N/A</v>
      </c>
      <c r="R637" s="41" t="e">
        <f>IF(LEN('Case Data Entry'!R637)&gt;100,"Classroom(s) must be less than 100 characters",IF('DO NOT USE_Case Formulas'!A637,"OK",NA()))</f>
        <v>#N/A</v>
      </c>
      <c r="S637" s="41" t="e">
        <f>IF(AND(NOT(ISBLANK('Case Data Entry'!S637)),ISNA(VLOOKUP('Case Data Entry'!S637,'DO NOT USE_School Picklist'!$S$3:$S$12,1,FALSE))),"Please select a value from the drop-down menu",IF('DO NOT USE_Case Formulas'!A637,"OK",NA()))</f>
        <v>#N/A</v>
      </c>
      <c r="T637" s="41" t="e">
        <f>IF(AND(NOT(ISBLANK('Case Data Entry'!T637)),ISNA(VLOOKUP('Case Data Entry'!T637,'DO NOT USE_School Picklist'!$S$3:$S$12,1,FALSE))),"Please select a value from the drop-down menu",IF('DO NOT USE_Case Formulas'!A637,"OK",NA()))</f>
        <v>#N/A</v>
      </c>
      <c r="U637" s="41" t="e">
        <f>IF(LEN('Case Data Entry'!U637)&gt;80,"Name of Education Group must be less than 80 characters",IF('DO NOT USE_Case Formulas'!A637,"OK",NA()))</f>
        <v>#N/A</v>
      </c>
      <c r="V637" s="41" t="e">
        <f>IF(AND(NOT(ISBLANK('Case Data Entry'!V637)),ISNA(VLOOKUP('Case Data Entry'!V637,'DO NOT USE_School Picklist'!$K$3:$K$6,1,FALSE))),"Please select a value from the drop-down menu",IF('DO NOT USE_Case Formulas'!A637,"OK",NA()))</f>
        <v>#N/A</v>
      </c>
      <c r="W637" s="41" t="e">
        <f>IF(AND('DO NOT USE_Case Formulas'!A637,ISBLANK('Case Data Entry'!W637)),"Has this person had symptoms? is required",IF(AND(NOT(ISBLANK('Case Data Entry'!W637)),ISNA(VLOOKUP('Case Data Entry'!W637,'DO NOT USE_School Picklist'!$D$3:$D$5,1,FALSE))),"Please select a value from the drop-down menu",IF(NOT(ISBLANK('Case Data Entry'!W637)),"OK",NA())))</f>
        <v>#N/A</v>
      </c>
      <c r="X637" s="41" t="e">
        <f>IF(AND('Case Data Entry'!W637='DO NOT USE_School Picklist'!$D$3,ISBLANK('Case Data Entry'!X637)),"Symptom Onset Date is required if Ever Symptomatic is Yes",IF('DO NOT USE_Case Formulas'!A637,"OK",NA()))</f>
        <v>#N/A</v>
      </c>
      <c r="Y637" s="41"/>
      <c r="Z637" s="41" t="e">
        <f ca="1">IF(AND('DO NOT USE_Case Formulas'!A637,ISBLANK('Case Data Entry'!Z637)),"Lab Result Test Date is required",IF('Case Data Entry'!Z637&gt;'DO NOT USE_School Picklist'!$C$3,"Test Date cannot be a future date",IF(NOT(ISBLANK('Case Data Entry'!Z637)),"OK",NA())))</f>
        <v>#N/A</v>
      </c>
      <c r="AA637" s="41" t="e">
        <f>IF(AND(NOT(ISBLANK('Case Data Entry'!AA637)),ISNA(VLOOKUP('Case Data Entry'!AA637,'DO NOT USE_School Picklist'!$R$3:$R$7,1,FALSE))),"Please select a value from the drop-down menu",IF('DO NOT USE_Case Formulas'!A637,"OK",NA()))</f>
        <v>#N/A</v>
      </c>
      <c r="AB637" s="41" t="e">
        <f>IF(AND(NOT(ISBLANK('Case Data Entry'!AB637)),ISNA(VLOOKUP('Case Data Entry'!AB637,'DO NOT USE_School Picklist'!$Q$3:$Q$8,1,FALSE))),"Please select a value from the drop-down menu",IF('DO NOT USE_Case Formulas'!A637,"OK",NA()))</f>
        <v>#N/A</v>
      </c>
    </row>
    <row r="638" spans="1:28" x14ac:dyDescent="0.25">
      <c r="A638" s="40" t="e">
        <f>IF('DO NOT USE_Case Formulas'!A638,IF('DO NOT USE_Case Formulas'!B638,"Not all required fields are completed","OK"),NA())</f>
        <v>#N/A</v>
      </c>
      <c r="B638" s="41" t="e">
        <f>IF(AND('DO NOT USE_Case Formulas'!A638,ISBLANK('Case Data Entry'!B638)),"First Name is required",IF(NOT(ISBLANK('Case Data Entry'!B638)),"OK",NA()))</f>
        <v>#N/A</v>
      </c>
      <c r="C638" s="41" t="e">
        <f>IF(AND('DO NOT USE_Case Formulas'!A638,ISBLANK('Case Data Entry'!C638)),"Last Name is required",IF(NOT(ISBLANK('Case Data Entry'!C638)),"OK",NA()))</f>
        <v>#N/A</v>
      </c>
      <c r="D638" s="41" t="e">
        <f>IF(AND('DO NOT USE_Case Formulas'!A638,ISBLANK('Case Data Entry'!D638)),"Birthdate is required",IF(NOT(ISBLANK('Case Data Entry'!D638)),"OK",NA()))</f>
        <v>#N/A</v>
      </c>
      <c r="E638" s="41" t="e">
        <f>IF(AND('DO NOT USE_Case Formulas'!A638,ISBLANK('Case Data Entry'!E638)),"Mobile Phone is required",IF(NOT(ISBLANK('Case Data Entry'!E638)),IF(AND(ISNUMBER(VALUE('Case Data Entry'!E638)),LEFT('Case Data Entry'!E638,1)&lt;&gt;"1",LEN('Case Data Entry'!E638)=10),"OK","Phone number must be valid format"),NA()))</f>
        <v>#N/A</v>
      </c>
      <c r="F638" s="41" t="e">
        <f>IF(LEN('Case Data Entry'!F638)&gt;255,"Home Street Address must be less than 255 characters",IF('DO NOT USE_Case Formulas'!A638,"OK",NA()))</f>
        <v>#N/A</v>
      </c>
      <c r="G638" s="41" t="e">
        <f>IF(LEN('Case Data Entry'!G638)&gt;40,"City must be less than 40 characters",IF('DO NOT USE_Case Formulas'!A638,"OK",NA()))</f>
        <v>#N/A</v>
      </c>
      <c r="H638" s="41" t="e">
        <f>IF(AND(NOT(ISBLANK('Case Data Entry'!H638)),ISNA(VLOOKUP('Case Data Entry'!H638,'DO NOT USE_School Picklist'!$P$3:$P$52,1,FALSE))),"Please select a value from the drop-down menu",IF('DO NOT USE_Case Formulas'!A638,"OK",NA()))</f>
        <v>#N/A</v>
      </c>
      <c r="I638" s="41" t="e">
        <f>IF(AND('DO NOT USE_Case Formulas'!A638,ISBLANK('Case Data Entry'!I638)),"Zip is required",IF(ISBLANK('Case Data Entry'!I638),NA(),"OK"))</f>
        <v>#N/A</v>
      </c>
      <c r="J638" s="41" t="e">
        <f>IF(AND('DO NOT USE_Case Formulas'!A638,ISBLANK('Case Data Entry'!J638)),"Student or Staff? is required",IF(ISBLANK('Case Data Entry'!J638),NA(),IF(ISNA(VLOOKUP('Case Data Entry'!J638,'DO NOT USE_School Picklist'!$B$3:$B$6,1,FALSE)),"Please select a value from the drop-down menu","OK")))</f>
        <v>#N/A</v>
      </c>
      <c r="K638" s="41" t="e">
        <f>IF(AND('Case Data Entry'!J638='DO NOT USE_School Picklist'!$B$4,ISBLANK('Case Data Entry'!K638)),"Occupation/Job Title is required if Student or Staff? is Yes, staff/faculty or volunteer",IF('DO NOT USE_Case Formulas'!A638,"OK",NA()))</f>
        <v>#N/A</v>
      </c>
      <c r="L638" s="41" t="e">
        <f ca="1">IF('Case Data Entry'!L638&gt;'DO NOT USE_School Picklist'!$C$3,"Date last on school campus/facility cannot be a future date",IF('DO NOT USE_Case Formulas'!A638,IF(ISBLANK('Case Data Entry'!L638),"Date last on school campus/facility is required","OK"),NA()))</f>
        <v>#N/A</v>
      </c>
      <c r="M638" s="41" t="e">
        <f>IF(AND('DO NOT USE_Case Formulas'!A638,ISBLANK('Case Data Entry'!M638)),"Specific Place in the Location is required",IF(ISBLANK('Case Data Entry'!M638),NA(),"OK"))</f>
        <v>#N/A</v>
      </c>
      <c r="N638" s="41" t="e">
        <f>IF(LEN('Case Data Entry'!N638)&gt;50,"Parent/Guardian Name must be less than 50 characters",IF('DO NOT USE_Case Formulas'!A638,"OK",NA()))</f>
        <v>#N/A</v>
      </c>
      <c r="O638" s="41" t="e">
        <f>IF(NOT(ISBLANK('Case Data Entry'!O638)),IF(AND(ISNUMBER('Case Data Entry'!O638),LEFT('Case Data Entry'!O638,1)&lt;&gt;"1",LEN('Case Data Entry'!O638)=10),"OK","Phone number must be valid format"),IF('DO NOT USE_Case Formulas'!A638,"OK",NA()))</f>
        <v>#N/A</v>
      </c>
      <c r="P638" s="41" t="e">
        <f>IF(AND(NOT(ISBLANK('Case Data Entry'!P638)),ISNA(VLOOKUP('Case Data Entry'!P638,'DO NOT USE_School Picklist'!$E$3:$E$10,1,FALSE))),"Please select a value from the drop-down menu",IF('DO NOT USE_Case Formulas'!A638,"OK",NA()))</f>
        <v>#N/A</v>
      </c>
      <c r="Q638" s="41" t="e">
        <f>IF(AND(NOT(ISBLANK('Case Data Entry'!Q638)),ISNA(VLOOKUP('Case Data Entry'!Q638,'DO NOT USE_School Picklist'!$F$3:$F$16,1,FALSE))),"Please select a value from the drop-down menu",IF('DO NOT USE_Case Formulas'!A638,"OK",NA()))</f>
        <v>#N/A</v>
      </c>
      <c r="R638" s="41" t="e">
        <f>IF(LEN('Case Data Entry'!R638)&gt;100,"Classroom(s) must be less than 100 characters",IF('DO NOT USE_Case Formulas'!A638,"OK",NA()))</f>
        <v>#N/A</v>
      </c>
      <c r="S638" s="41" t="e">
        <f>IF(AND(NOT(ISBLANK('Case Data Entry'!S638)),ISNA(VLOOKUP('Case Data Entry'!S638,'DO NOT USE_School Picklist'!$S$3:$S$12,1,FALSE))),"Please select a value from the drop-down menu",IF('DO NOT USE_Case Formulas'!A638,"OK",NA()))</f>
        <v>#N/A</v>
      </c>
      <c r="T638" s="41" t="e">
        <f>IF(AND(NOT(ISBLANK('Case Data Entry'!T638)),ISNA(VLOOKUP('Case Data Entry'!T638,'DO NOT USE_School Picklist'!$S$3:$S$12,1,FALSE))),"Please select a value from the drop-down menu",IF('DO NOT USE_Case Formulas'!A638,"OK",NA()))</f>
        <v>#N/A</v>
      </c>
      <c r="U638" s="41" t="e">
        <f>IF(LEN('Case Data Entry'!U638)&gt;80,"Name of Education Group must be less than 80 characters",IF('DO NOT USE_Case Formulas'!A638,"OK",NA()))</f>
        <v>#N/A</v>
      </c>
      <c r="V638" s="41" t="e">
        <f>IF(AND(NOT(ISBLANK('Case Data Entry'!V638)),ISNA(VLOOKUP('Case Data Entry'!V638,'DO NOT USE_School Picklist'!$K$3:$K$6,1,FALSE))),"Please select a value from the drop-down menu",IF('DO NOT USE_Case Formulas'!A638,"OK",NA()))</f>
        <v>#N/A</v>
      </c>
      <c r="W638" s="41" t="e">
        <f>IF(AND('DO NOT USE_Case Formulas'!A638,ISBLANK('Case Data Entry'!W638)),"Has this person had symptoms? is required",IF(AND(NOT(ISBLANK('Case Data Entry'!W638)),ISNA(VLOOKUP('Case Data Entry'!W638,'DO NOT USE_School Picklist'!$D$3:$D$5,1,FALSE))),"Please select a value from the drop-down menu",IF(NOT(ISBLANK('Case Data Entry'!W638)),"OK",NA())))</f>
        <v>#N/A</v>
      </c>
      <c r="X638" s="41" t="e">
        <f>IF(AND('Case Data Entry'!W638='DO NOT USE_School Picklist'!$D$3,ISBLANK('Case Data Entry'!X638)),"Symptom Onset Date is required if Ever Symptomatic is Yes",IF('DO NOT USE_Case Formulas'!A638,"OK",NA()))</f>
        <v>#N/A</v>
      </c>
      <c r="Y638" s="41"/>
      <c r="Z638" s="41" t="e">
        <f ca="1">IF(AND('DO NOT USE_Case Formulas'!A638,ISBLANK('Case Data Entry'!Z638)),"Lab Result Test Date is required",IF('Case Data Entry'!Z638&gt;'DO NOT USE_School Picklist'!$C$3,"Test Date cannot be a future date",IF(NOT(ISBLANK('Case Data Entry'!Z638)),"OK",NA())))</f>
        <v>#N/A</v>
      </c>
      <c r="AA638" s="41" t="e">
        <f>IF(AND(NOT(ISBLANK('Case Data Entry'!AA638)),ISNA(VLOOKUP('Case Data Entry'!AA638,'DO NOT USE_School Picklist'!$R$3:$R$7,1,FALSE))),"Please select a value from the drop-down menu",IF('DO NOT USE_Case Formulas'!A638,"OK",NA()))</f>
        <v>#N/A</v>
      </c>
      <c r="AB638" s="41" t="e">
        <f>IF(AND(NOT(ISBLANK('Case Data Entry'!AB638)),ISNA(VLOOKUP('Case Data Entry'!AB638,'DO NOT USE_School Picklist'!$Q$3:$Q$8,1,FALSE))),"Please select a value from the drop-down menu",IF('DO NOT USE_Case Formulas'!A638,"OK",NA()))</f>
        <v>#N/A</v>
      </c>
    </row>
    <row r="639" spans="1:28" x14ac:dyDescent="0.25">
      <c r="A639" s="40" t="e">
        <f>IF('DO NOT USE_Case Formulas'!A639,IF('DO NOT USE_Case Formulas'!B639,"Not all required fields are completed","OK"),NA())</f>
        <v>#N/A</v>
      </c>
      <c r="B639" s="41" t="e">
        <f>IF(AND('DO NOT USE_Case Formulas'!A639,ISBLANK('Case Data Entry'!B639)),"First Name is required",IF(NOT(ISBLANK('Case Data Entry'!B639)),"OK",NA()))</f>
        <v>#N/A</v>
      </c>
      <c r="C639" s="41" t="e">
        <f>IF(AND('DO NOT USE_Case Formulas'!A639,ISBLANK('Case Data Entry'!C639)),"Last Name is required",IF(NOT(ISBLANK('Case Data Entry'!C639)),"OK",NA()))</f>
        <v>#N/A</v>
      </c>
      <c r="D639" s="41" t="e">
        <f>IF(AND('DO NOT USE_Case Formulas'!A639,ISBLANK('Case Data Entry'!D639)),"Birthdate is required",IF(NOT(ISBLANK('Case Data Entry'!D639)),"OK",NA()))</f>
        <v>#N/A</v>
      </c>
      <c r="E639" s="41" t="e">
        <f>IF(AND('DO NOT USE_Case Formulas'!A639,ISBLANK('Case Data Entry'!E639)),"Mobile Phone is required",IF(NOT(ISBLANK('Case Data Entry'!E639)),IF(AND(ISNUMBER(VALUE('Case Data Entry'!E639)),LEFT('Case Data Entry'!E639,1)&lt;&gt;"1",LEN('Case Data Entry'!E639)=10),"OK","Phone number must be valid format"),NA()))</f>
        <v>#N/A</v>
      </c>
      <c r="F639" s="41" t="e">
        <f>IF(LEN('Case Data Entry'!F639)&gt;255,"Home Street Address must be less than 255 characters",IF('DO NOT USE_Case Formulas'!A639,"OK",NA()))</f>
        <v>#N/A</v>
      </c>
      <c r="G639" s="41" t="e">
        <f>IF(LEN('Case Data Entry'!G639)&gt;40,"City must be less than 40 characters",IF('DO NOT USE_Case Formulas'!A639,"OK",NA()))</f>
        <v>#N/A</v>
      </c>
      <c r="H639" s="41" t="e">
        <f>IF(AND(NOT(ISBLANK('Case Data Entry'!H639)),ISNA(VLOOKUP('Case Data Entry'!H639,'DO NOT USE_School Picklist'!$P$3:$P$52,1,FALSE))),"Please select a value from the drop-down menu",IF('DO NOT USE_Case Formulas'!A639,"OK",NA()))</f>
        <v>#N/A</v>
      </c>
      <c r="I639" s="41" t="e">
        <f>IF(AND('DO NOT USE_Case Formulas'!A639,ISBLANK('Case Data Entry'!I639)),"Zip is required",IF(ISBLANK('Case Data Entry'!I639),NA(),"OK"))</f>
        <v>#N/A</v>
      </c>
      <c r="J639" s="41" t="e">
        <f>IF(AND('DO NOT USE_Case Formulas'!A639,ISBLANK('Case Data Entry'!J639)),"Student or Staff? is required",IF(ISBLANK('Case Data Entry'!J639),NA(),IF(ISNA(VLOOKUP('Case Data Entry'!J639,'DO NOT USE_School Picklist'!$B$3:$B$6,1,FALSE)),"Please select a value from the drop-down menu","OK")))</f>
        <v>#N/A</v>
      </c>
      <c r="K639" s="41" t="e">
        <f>IF(AND('Case Data Entry'!J639='DO NOT USE_School Picklist'!$B$4,ISBLANK('Case Data Entry'!K639)),"Occupation/Job Title is required if Student or Staff? is Yes, staff/faculty or volunteer",IF('DO NOT USE_Case Formulas'!A639,"OK",NA()))</f>
        <v>#N/A</v>
      </c>
      <c r="L639" s="41" t="e">
        <f ca="1">IF('Case Data Entry'!L639&gt;'DO NOT USE_School Picklist'!$C$3,"Date last on school campus/facility cannot be a future date",IF('DO NOT USE_Case Formulas'!A639,IF(ISBLANK('Case Data Entry'!L639),"Date last on school campus/facility is required","OK"),NA()))</f>
        <v>#N/A</v>
      </c>
      <c r="M639" s="41" t="e">
        <f>IF(AND('DO NOT USE_Case Formulas'!A639,ISBLANK('Case Data Entry'!M639)),"Specific Place in the Location is required",IF(ISBLANK('Case Data Entry'!M639),NA(),"OK"))</f>
        <v>#N/A</v>
      </c>
      <c r="N639" s="41" t="e">
        <f>IF(LEN('Case Data Entry'!N639)&gt;50,"Parent/Guardian Name must be less than 50 characters",IF('DO NOT USE_Case Formulas'!A639,"OK",NA()))</f>
        <v>#N/A</v>
      </c>
      <c r="O639" s="41" t="e">
        <f>IF(NOT(ISBLANK('Case Data Entry'!O639)),IF(AND(ISNUMBER('Case Data Entry'!O639),LEFT('Case Data Entry'!O639,1)&lt;&gt;"1",LEN('Case Data Entry'!O639)=10),"OK","Phone number must be valid format"),IF('DO NOT USE_Case Formulas'!A639,"OK",NA()))</f>
        <v>#N/A</v>
      </c>
      <c r="P639" s="41" t="e">
        <f>IF(AND(NOT(ISBLANK('Case Data Entry'!P639)),ISNA(VLOOKUP('Case Data Entry'!P639,'DO NOT USE_School Picklist'!$E$3:$E$10,1,FALSE))),"Please select a value from the drop-down menu",IF('DO NOT USE_Case Formulas'!A639,"OK",NA()))</f>
        <v>#N/A</v>
      </c>
      <c r="Q639" s="41" t="e">
        <f>IF(AND(NOT(ISBLANK('Case Data Entry'!Q639)),ISNA(VLOOKUP('Case Data Entry'!Q639,'DO NOT USE_School Picklist'!$F$3:$F$16,1,FALSE))),"Please select a value from the drop-down menu",IF('DO NOT USE_Case Formulas'!A639,"OK",NA()))</f>
        <v>#N/A</v>
      </c>
      <c r="R639" s="41" t="e">
        <f>IF(LEN('Case Data Entry'!R639)&gt;100,"Classroom(s) must be less than 100 characters",IF('DO NOT USE_Case Formulas'!A639,"OK",NA()))</f>
        <v>#N/A</v>
      </c>
      <c r="S639" s="41" t="e">
        <f>IF(AND(NOT(ISBLANK('Case Data Entry'!S639)),ISNA(VLOOKUP('Case Data Entry'!S639,'DO NOT USE_School Picklist'!$S$3:$S$12,1,FALSE))),"Please select a value from the drop-down menu",IF('DO NOT USE_Case Formulas'!A639,"OK",NA()))</f>
        <v>#N/A</v>
      </c>
      <c r="T639" s="41" t="e">
        <f>IF(AND(NOT(ISBLANK('Case Data Entry'!T639)),ISNA(VLOOKUP('Case Data Entry'!T639,'DO NOT USE_School Picklist'!$S$3:$S$12,1,FALSE))),"Please select a value from the drop-down menu",IF('DO NOT USE_Case Formulas'!A639,"OK",NA()))</f>
        <v>#N/A</v>
      </c>
      <c r="U639" s="41" t="e">
        <f>IF(LEN('Case Data Entry'!U639)&gt;80,"Name of Education Group must be less than 80 characters",IF('DO NOT USE_Case Formulas'!A639,"OK",NA()))</f>
        <v>#N/A</v>
      </c>
      <c r="V639" s="41" t="e">
        <f>IF(AND(NOT(ISBLANK('Case Data Entry'!V639)),ISNA(VLOOKUP('Case Data Entry'!V639,'DO NOT USE_School Picklist'!$K$3:$K$6,1,FALSE))),"Please select a value from the drop-down menu",IF('DO NOT USE_Case Formulas'!A639,"OK",NA()))</f>
        <v>#N/A</v>
      </c>
      <c r="W639" s="41" t="e">
        <f>IF(AND('DO NOT USE_Case Formulas'!A639,ISBLANK('Case Data Entry'!W639)),"Has this person had symptoms? is required",IF(AND(NOT(ISBLANK('Case Data Entry'!W639)),ISNA(VLOOKUP('Case Data Entry'!W639,'DO NOT USE_School Picklist'!$D$3:$D$5,1,FALSE))),"Please select a value from the drop-down menu",IF(NOT(ISBLANK('Case Data Entry'!W639)),"OK",NA())))</f>
        <v>#N/A</v>
      </c>
      <c r="X639" s="41" t="e">
        <f>IF(AND('Case Data Entry'!W639='DO NOT USE_School Picklist'!$D$3,ISBLANK('Case Data Entry'!X639)),"Symptom Onset Date is required if Ever Symptomatic is Yes",IF('DO NOT USE_Case Formulas'!A639,"OK",NA()))</f>
        <v>#N/A</v>
      </c>
      <c r="Y639" s="41"/>
      <c r="Z639" s="41" t="e">
        <f ca="1">IF(AND('DO NOT USE_Case Formulas'!A639,ISBLANK('Case Data Entry'!Z639)),"Lab Result Test Date is required",IF('Case Data Entry'!Z639&gt;'DO NOT USE_School Picklist'!$C$3,"Test Date cannot be a future date",IF(NOT(ISBLANK('Case Data Entry'!Z639)),"OK",NA())))</f>
        <v>#N/A</v>
      </c>
      <c r="AA639" s="41" t="e">
        <f>IF(AND(NOT(ISBLANK('Case Data Entry'!AA639)),ISNA(VLOOKUP('Case Data Entry'!AA639,'DO NOT USE_School Picklist'!$R$3:$R$7,1,FALSE))),"Please select a value from the drop-down menu",IF('DO NOT USE_Case Formulas'!A639,"OK",NA()))</f>
        <v>#N/A</v>
      </c>
      <c r="AB639" s="41" t="e">
        <f>IF(AND(NOT(ISBLANK('Case Data Entry'!AB639)),ISNA(VLOOKUP('Case Data Entry'!AB639,'DO NOT USE_School Picklist'!$Q$3:$Q$8,1,FALSE))),"Please select a value from the drop-down menu",IF('DO NOT USE_Case Formulas'!A639,"OK",NA()))</f>
        <v>#N/A</v>
      </c>
    </row>
    <row r="640" spans="1:28" x14ac:dyDescent="0.25">
      <c r="A640" s="40" t="e">
        <f>IF('DO NOT USE_Case Formulas'!A640,IF('DO NOT USE_Case Formulas'!B640,"Not all required fields are completed","OK"),NA())</f>
        <v>#N/A</v>
      </c>
      <c r="B640" s="41" t="e">
        <f>IF(AND('DO NOT USE_Case Formulas'!A640,ISBLANK('Case Data Entry'!B640)),"First Name is required",IF(NOT(ISBLANK('Case Data Entry'!B640)),"OK",NA()))</f>
        <v>#N/A</v>
      </c>
      <c r="C640" s="41" t="e">
        <f>IF(AND('DO NOT USE_Case Formulas'!A640,ISBLANK('Case Data Entry'!C640)),"Last Name is required",IF(NOT(ISBLANK('Case Data Entry'!C640)),"OK",NA()))</f>
        <v>#N/A</v>
      </c>
      <c r="D640" s="41" t="e">
        <f>IF(AND('DO NOT USE_Case Formulas'!A640,ISBLANK('Case Data Entry'!D640)),"Birthdate is required",IF(NOT(ISBLANK('Case Data Entry'!D640)),"OK",NA()))</f>
        <v>#N/A</v>
      </c>
      <c r="E640" s="41" t="e">
        <f>IF(AND('DO NOT USE_Case Formulas'!A640,ISBLANK('Case Data Entry'!E640)),"Mobile Phone is required",IF(NOT(ISBLANK('Case Data Entry'!E640)),IF(AND(ISNUMBER(VALUE('Case Data Entry'!E640)),LEFT('Case Data Entry'!E640,1)&lt;&gt;"1",LEN('Case Data Entry'!E640)=10),"OK","Phone number must be valid format"),NA()))</f>
        <v>#N/A</v>
      </c>
      <c r="F640" s="41" t="e">
        <f>IF(LEN('Case Data Entry'!F640)&gt;255,"Home Street Address must be less than 255 characters",IF('DO NOT USE_Case Formulas'!A640,"OK",NA()))</f>
        <v>#N/A</v>
      </c>
      <c r="G640" s="41" t="e">
        <f>IF(LEN('Case Data Entry'!G640)&gt;40,"City must be less than 40 characters",IF('DO NOT USE_Case Formulas'!A640,"OK",NA()))</f>
        <v>#N/A</v>
      </c>
      <c r="H640" s="41" t="e">
        <f>IF(AND(NOT(ISBLANK('Case Data Entry'!H640)),ISNA(VLOOKUP('Case Data Entry'!H640,'DO NOT USE_School Picklist'!$P$3:$P$52,1,FALSE))),"Please select a value from the drop-down menu",IF('DO NOT USE_Case Formulas'!A640,"OK",NA()))</f>
        <v>#N/A</v>
      </c>
      <c r="I640" s="41" t="e">
        <f>IF(AND('DO NOT USE_Case Formulas'!A640,ISBLANK('Case Data Entry'!I640)),"Zip is required",IF(ISBLANK('Case Data Entry'!I640),NA(),"OK"))</f>
        <v>#N/A</v>
      </c>
      <c r="J640" s="41" t="e">
        <f>IF(AND('DO NOT USE_Case Formulas'!A640,ISBLANK('Case Data Entry'!J640)),"Student or Staff? is required",IF(ISBLANK('Case Data Entry'!J640),NA(),IF(ISNA(VLOOKUP('Case Data Entry'!J640,'DO NOT USE_School Picklist'!$B$3:$B$6,1,FALSE)),"Please select a value from the drop-down menu","OK")))</f>
        <v>#N/A</v>
      </c>
      <c r="K640" s="41" t="e">
        <f>IF(AND('Case Data Entry'!J640='DO NOT USE_School Picklist'!$B$4,ISBLANK('Case Data Entry'!K640)),"Occupation/Job Title is required if Student or Staff? is Yes, staff/faculty or volunteer",IF('DO NOT USE_Case Formulas'!A640,"OK",NA()))</f>
        <v>#N/A</v>
      </c>
      <c r="L640" s="41" t="e">
        <f ca="1">IF('Case Data Entry'!L640&gt;'DO NOT USE_School Picklist'!$C$3,"Date last on school campus/facility cannot be a future date",IF('DO NOT USE_Case Formulas'!A640,IF(ISBLANK('Case Data Entry'!L640),"Date last on school campus/facility is required","OK"),NA()))</f>
        <v>#N/A</v>
      </c>
      <c r="M640" s="41" t="e">
        <f>IF(AND('DO NOT USE_Case Formulas'!A640,ISBLANK('Case Data Entry'!M640)),"Specific Place in the Location is required",IF(ISBLANK('Case Data Entry'!M640),NA(),"OK"))</f>
        <v>#N/A</v>
      </c>
      <c r="N640" s="41" t="e">
        <f>IF(LEN('Case Data Entry'!N640)&gt;50,"Parent/Guardian Name must be less than 50 characters",IF('DO NOT USE_Case Formulas'!A640,"OK",NA()))</f>
        <v>#N/A</v>
      </c>
      <c r="O640" s="41" t="e">
        <f>IF(NOT(ISBLANK('Case Data Entry'!O640)),IF(AND(ISNUMBER('Case Data Entry'!O640),LEFT('Case Data Entry'!O640,1)&lt;&gt;"1",LEN('Case Data Entry'!O640)=10),"OK","Phone number must be valid format"),IF('DO NOT USE_Case Formulas'!A640,"OK",NA()))</f>
        <v>#N/A</v>
      </c>
      <c r="P640" s="41" t="e">
        <f>IF(AND(NOT(ISBLANK('Case Data Entry'!P640)),ISNA(VLOOKUP('Case Data Entry'!P640,'DO NOT USE_School Picklist'!$E$3:$E$10,1,FALSE))),"Please select a value from the drop-down menu",IF('DO NOT USE_Case Formulas'!A640,"OK",NA()))</f>
        <v>#N/A</v>
      </c>
      <c r="Q640" s="41" t="e">
        <f>IF(AND(NOT(ISBLANK('Case Data Entry'!Q640)),ISNA(VLOOKUP('Case Data Entry'!Q640,'DO NOT USE_School Picklist'!$F$3:$F$16,1,FALSE))),"Please select a value from the drop-down menu",IF('DO NOT USE_Case Formulas'!A640,"OK",NA()))</f>
        <v>#N/A</v>
      </c>
      <c r="R640" s="41" t="e">
        <f>IF(LEN('Case Data Entry'!R640)&gt;100,"Classroom(s) must be less than 100 characters",IF('DO NOT USE_Case Formulas'!A640,"OK",NA()))</f>
        <v>#N/A</v>
      </c>
      <c r="S640" s="41" t="e">
        <f>IF(AND(NOT(ISBLANK('Case Data Entry'!S640)),ISNA(VLOOKUP('Case Data Entry'!S640,'DO NOT USE_School Picklist'!$S$3:$S$12,1,FALSE))),"Please select a value from the drop-down menu",IF('DO NOT USE_Case Formulas'!A640,"OK",NA()))</f>
        <v>#N/A</v>
      </c>
      <c r="T640" s="41" t="e">
        <f>IF(AND(NOT(ISBLANK('Case Data Entry'!T640)),ISNA(VLOOKUP('Case Data Entry'!T640,'DO NOT USE_School Picklist'!$S$3:$S$12,1,FALSE))),"Please select a value from the drop-down menu",IF('DO NOT USE_Case Formulas'!A640,"OK",NA()))</f>
        <v>#N/A</v>
      </c>
      <c r="U640" s="41" t="e">
        <f>IF(LEN('Case Data Entry'!U640)&gt;80,"Name of Education Group must be less than 80 characters",IF('DO NOT USE_Case Formulas'!A640,"OK",NA()))</f>
        <v>#N/A</v>
      </c>
      <c r="V640" s="41" t="e">
        <f>IF(AND(NOT(ISBLANK('Case Data Entry'!V640)),ISNA(VLOOKUP('Case Data Entry'!V640,'DO NOT USE_School Picklist'!$K$3:$K$6,1,FALSE))),"Please select a value from the drop-down menu",IF('DO NOT USE_Case Formulas'!A640,"OK",NA()))</f>
        <v>#N/A</v>
      </c>
      <c r="W640" s="41" t="e">
        <f>IF(AND('DO NOT USE_Case Formulas'!A640,ISBLANK('Case Data Entry'!W640)),"Has this person had symptoms? is required",IF(AND(NOT(ISBLANK('Case Data Entry'!W640)),ISNA(VLOOKUP('Case Data Entry'!W640,'DO NOT USE_School Picklist'!$D$3:$D$5,1,FALSE))),"Please select a value from the drop-down menu",IF(NOT(ISBLANK('Case Data Entry'!W640)),"OK",NA())))</f>
        <v>#N/A</v>
      </c>
      <c r="X640" s="41" t="e">
        <f>IF(AND('Case Data Entry'!W640='DO NOT USE_School Picklist'!$D$3,ISBLANK('Case Data Entry'!X640)),"Symptom Onset Date is required if Ever Symptomatic is Yes",IF('DO NOT USE_Case Formulas'!A640,"OK",NA()))</f>
        <v>#N/A</v>
      </c>
      <c r="Y640" s="41"/>
      <c r="Z640" s="41" t="e">
        <f ca="1">IF(AND('DO NOT USE_Case Formulas'!A640,ISBLANK('Case Data Entry'!Z640)),"Lab Result Test Date is required",IF('Case Data Entry'!Z640&gt;'DO NOT USE_School Picklist'!$C$3,"Test Date cannot be a future date",IF(NOT(ISBLANK('Case Data Entry'!Z640)),"OK",NA())))</f>
        <v>#N/A</v>
      </c>
      <c r="AA640" s="41" t="e">
        <f>IF(AND(NOT(ISBLANK('Case Data Entry'!AA640)),ISNA(VLOOKUP('Case Data Entry'!AA640,'DO NOT USE_School Picklist'!$R$3:$R$7,1,FALSE))),"Please select a value from the drop-down menu",IF('DO NOT USE_Case Formulas'!A640,"OK",NA()))</f>
        <v>#N/A</v>
      </c>
      <c r="AB640" s="41" t="e">
        <f>IF(AND(NOT(ISBLANK('Case Data Entry'!AB640)),ISNA(VLOOKUP('Case Data Entry'!AB640,'DO NOT USE_School Picklist'!$Q$3:$Q$8,1,FALSE))),"Please select a value from the drop-down menu",IF('DO NOT USE_Case Formulas'!A640,"OK",NA()))</f>
        <v>#N/A</v>
      </c>
    </row>
    <row r="641" spans="1:28" x14ac:dyDescent="0.25">
      <c r="A641" s="40" t="e">
        <f>IF('DO NOT USE_Case Formulas'!A641,IF('DO NOT USE_Case Formulas'!B641,"Not all required fields are completed","OK"),NA())</f>
        <v>#N/A</v>
      </c>
      <c r="B641" s="41" t="e">
        <f>IF(AND('DO NOT USE_Case Formulas'!A641,ISBLANK('Case Data Entry'!B641)),"First Name is required",IF(NOT(ISBLANK('Case Data Entry'!B641)),"OK",NA()))</f>
        <v>#N/A</v>
      </c>
      <c r="C641" s="41" t="e">
        <f>IF(AND('DO NOT USE_Case Formulas'!A641,ISBLANK('Case Data Entry'!C641)),"Last Name is required",IF(NOT(ISBLANK('Case Data Entry'!C641)),"OK",NA()))</f>
        <v>#N/A</v>
      </c>
      <c r="D641" s="41" t="e">
        <f>IF(AND('DO NOT USE_Case Formulas'!A641,ISBLANK('Case Data Entry'!D641)),"Birthdate is required",IF(NOT(ISBLANK('Case Data Entry'!D641)),"OK",NA()))</f>
        <v>#N/A</v>
      </c>
      <c r="E641" s="41" t="e">
        <f>IF(AND('DO NOT USE_Case Formulas'!A641,ISBLANK('Case Data Entry'!E641)),"Mobile Phone is required",IF(NOT(ISBLANK('Case Data Entry'!E641)),IF(AND(ISNUMBER(VALUE('Case Data Entry'!E641)),LEFT('Case Data Entry'!E641,1)&lt;&gt;"1",LEN('Case Data Entry'!E641)=10),"OK","Phone number must be valid format"),NA()))</f>
        <v>#N/A</v>
      </c>
      <c r="F641" s="41" t="e">
        <f>IF(LEN('Case Data Entry'!F641)&gt;255,"Home Street Address must be less than 255 characters",IF('DO NOT USE_Case Formulas'!A641,"OK",NA()))</f>
        <v>#N/A</v>
      </c>
      <c r="G641" s="41" t="e">
        <f>IF(LEN('Case Data Entry'!G641)&gt;40,"City must be less than 40 characters",IF('DO NOT USE_Case Formulas'!A641,"OK",NA()))</f>
        <v>#N/A</v>
      </c>
      <c r="H641" s="41" t="e">
        <f>IF(AND(NOT(ISBLANK('Case Data Entry'!H641)),ISNA(VLOOKUP('Case Data Entry'!H641,'DO NOT USE_School Picklist'!$P$3:$P$52,1,FALSE))),"Please select a value from the drop-down menu",IF('DO NOT USE_Case Formulas'!A641,"OK",NA()))</f>
        <v>#N/A</v>
      </c>
      <c r="I641" s="41" t="e">
        <f>IF(AND('DO NOT USE_Case Formulas'!A641,ISBLANK('Case Data Entry'!I641)),"Zip is required",IF(ISBLANK('Case Data Entry'!I641),NA(),"OK"))</f>
        <v>#N/A</v>
      </c>
      <c r="J641" s="41" t="e">
        <f>IF(AND('DO NOT USE_Case Formulas'!A641,ISBLANK('Case Data Entry'!J641)),"Student or Staff? is required",IF(ISBLANK('Case Data Entry'!J641),NA(),IF(ISNA(VLOOKUP('Case Data Entry'!J641,'DO NOT USE_School Picklist'!$B$3:$B$6,1,FALSE)),"Please select a value from the drop-down menu","OK")))</f>
        <v>#N/A</v>
      </c>
      <c r="K641" s="41" t="e">
        <f>IF(AND('Case Data Entry'!J641='DO NOT USE_School Picklist'!$B$4,ISBLANK('Case Data Entry'!K641)),"Occupation/Job Title is required if Student or Staff? is Yes, staff/faculty or volunteer",IF('DO NOT USE_Case Formulas'!A641,"OK",NA()))</f>
        <v>#N/A</v>
      </c>
      <c r="L641" s="41" t="e">
        <f ca="1">IF('Case Data Entry'!L641&gt;'DO NOT USE_School Picklist'!$C$3,"Date last on school campus/facility cannot be a future date",IF('DO NOT USE_Case Formulas'!A641,IF(ISBLANK('Case Data Entry'!L641),"Date last on school campus/facility is required","OK"),NA()))</f>
        <v>#N/A</v>
      </c>
      <c r="M641" s="41" t="e">
        <f>IF(AND('DO NOT USE_Case Formulas'!A641,ISBLANK('Case Data Entry'!M641)),"Specific Place in the Location is required",IF(ISBLANK('Case Data Entry'!M641),NA(),"OK"))</f>
        <v>#N/A</v>
      </c>
      <c r="N641" s="41" t="e">
        <f>IF(LEN('Case Data Entry'!N641)&gt;50,"Parent/Guardian Name must be less than 50 characters",IF('DO NOT USE_Case Formulas'!A641,"OK",NA()))</f>
        <v>#N/A</v>
      </c>
      <c r="O641" s="41" t="e">
        <f>IF(NOT(ISBLANK('Case Data Entry'!O641)),IF(AND(ISNUMBER('Case Data Entry'!O641),LEFT('Case Data Entry'!O641,1)&lt;&gt;"1",LEN('Case Data Entry'!O641)=10),"OK","Phone number must be valid format"),IF('DO NOT USE_Case Formulas'!A641,"OK",NA()))</f>
        <v>#N/A</v>
      </c>
      <c r="P641" s="41" t="e">
        <f>IF(AND(NOT(ISBLANK('Case Data Entry'!P641)),ISNA(VLOOKUP('Case Data Entry'!P641,'DO NOT USE_School Picklist'!$E$3:$E$10,1,FALSE))),"Please select a value from the drop-down menu",IF('DO NOT USE_Case Formulas'!A641,"OK",NA()))</f>
        <v>#N/A</v>
      </c>
      <c r="Q641" s="41" t="e">
        <f>IF(AND(NOT(ISBLANK('Case Data Entry'!Q641)),ISNA(VLOOKUP('Case Data Entry'!Q641,'DO NOT USE_School Picklist'!$F$3:$F$16,1,FALSE))),"Please select a value from the drop-down menu",IF('DO NOT USE_Case Formulas'!A641,"OK",NA()))</f>
        <v>#N/A</v>
      </c>
      <c r="R641" s="41" t="e">
        <f>IF(LEN('Case Data Entry'!R641)&gt;100,"Classroom(s) must be less than 100 characters",IF('DO NOT USE_Case Formulas'!A641,"OK",NA()))</f>
        <v>#N/A</v>
      </c>
      <c r="S641" s="41" t="e">
        <f>IF(AND(NOT(ISBLANK('Case Data Entry'!S641)),ISNA(VLOOKUP('Case Data Entry'!S641,'DO NOT USE_School Picklist'!$S$3:$S$12,1,FALSE))),"Please select a value from the drop-down menu",IF('DO NOT USE_Case Formulas'!A641,"OK",NA()))</f>
        <v>#N/A</v>
      </c>
      <c r="T641" s="41" t="e">
        <f>IF(AND(NOT(ISBLANK('Case Data Entry'!T641)),ISNA(VLOOKUP('Case Data Entry'!T641,'DO NOT USE_School Picklist'!$S$3:$S$12,1,FALSE))),"Please select a value from the drop-down menu",IF('DO NOT USE_Case Formulas'!A641,"OK",NA()))</f>
        <v>#N/A</v>
      </c>
      <c r="U641" s="41" t="e">
        <f>IF(LEN('Case Data Entry'!U641)&gt;80,"Name of Education Group must be less than 80 characters",IF('DO NOT USE_Case Formulas'!A641,"OK",NA()))</f>
        <v>#N/A</v>
      </c>
      <c r="V641" s="41" t="e">
        <f>IF(AND(NOT(ISBLANK('Case Data Entry'!V641)),ISNA(VLOOKUP('Case Data Entry'!V641,'DO NOT USE_School Picklist'!$K$3:$K$6,1,FALSE))),"Please select a value from the drop-down menu",IF('DO NOT USE_Case Formulas'!A641,"OK",NA()))</f>
        <v>#N/A</v>
      </c>
      <c r="W641" s="41" t="e">
        <f>IF(AND('DO NOT USE_Case Formulas'!A641,ISBLANK('Case Data Entry'!W641)),"Has this person had symptoms? is required",IF(AND(NOT(ISBLANK('Case Data Entry'!W641)),ISNA(VLOOKUP('Case Data Entry'!W641,'DO NOT USE_School Picklist'!$D$3:$D$5,1,FALSE))),"Please select a value from the drop-down menu",IF(NOT(ISBLANK('Case Data Entry'!W641)),"OK",NA())))</f>
        <v>#N/A</v>
      </c>
      <c r="X641" s="41" t="e">
        <f>IF(AND('Case Data Entry'!W641='DO NOT USE_School Picklist'!$D$3,ISBLANK('Case Data Entry'!X641)),"Symptom Onset Date is required if Ever Symptomatic is Yes",IF('DO NOT USE_Case Formulas'!A641,"OK",NA()))</f>
        <v>#N/A</v>
      </c>
      <c r="Y641" s="41"/>
      <c r="Z641" s="41" t="e">
        <f ca="1">IF(AND('DO NOT USE_Case Formulas'!A641,ISBLANK('Case Data Entry'!Z641)),"Lab Result Test Date is required",IF('Case Data Entry'!Z641&gt;'DO NOT USE_School Picklist'!$C$3,"Test Date cannot be a future date",IF(NOT(ISBLANK('Case Data Entry'!Z641)),"OK",NA())))</f>
        <v>#N/A</v>
      </c>
      <c r="AA641" s="41" t="e">
        <f>IF(AND(NOT(ISBLANK('Case Data Entry'!AA641)),ISNA(VLOOKUP('Case Data Entry'!AA641,'DO NOT USE_School Picklist'!$R$3:$R$7,1,FALSE))),"Please select a value from the drop-down menu",IF('DO NOT USE_Case Formulas'!A641,"OK",NA()))</f>
        <v>#N/A</v>
      </c>
      <c r="AB641" s="41" t="e">
        <f>IF(AND(NOT(ISBLANK('Case Data Entry'!AB641)),ISNA(VLOOKUP('Case Data Entry'!AB641,'DO NOT USE_School Picklist'!$Q$3:$Q$8,1,FALSE))),"Please select a value from the drop-down menu",IF('DO NOT USE_Case Formulas'!A641,"OK",NA()))</f>
        <v>#N/A</v>
      </c>
    </row>
    <row r="642" spans="1:28" x14ac:dyDescent="0.25">
      <c r="A642" s="40" t="e">
        <f>IF('DO NOT USE_Case Formulas'!A642,IF('DO NOT USE_Case Formulas'!B642,"Not all required fields are completed","OK"),NA())</f>
        <v>#N/A</v>
      </c>
      <c r="B642" s="41" t="e">
        <f>IF(AND('DO NOT USE_Case Formulas'!A642,ISBLANK('Case Data Entry'!B642)),"First Name is required",IF(NOT(ISBLANK('Case Data Entry'!B642)),"OK",NA()))</f>
        <v>#N/A</v>
      </c>
      <c r="C642" s="41" t="e">
        <f>IF(AND('DO NOT USE_Case Formulas'!A642,ISBLANK('Case Data Entry'!C642)),"Last Name is required",IF(NOT(ISBLANK('Case Data Entry'!C642)),"OK",NA()))</f>
        <v>#N/A</v>
      </c>
      <c r="D642" s="41" t="e">
        <f>IF(AND('DO NOT USE_Case Formulas'!A642,ISBLANK('Case Data Entry'!D642)),"Birthdate is required",IF(NOT(ISBLANK('Case Data Entry'!D642)),"OK",NA()))</f>
        <v>#N/A</v>
      </c>
      <c r="E642" s="41" t="e">
        <f>IF(AND('DO NOT USE_Case Formulas'!A642,ISBLANK('Case Data Entry'!E642)),"Mobile Phone is required",IF(NOT(ISBLANK('Case Data Entry'!E642)),IF(AND(ISNUMBER(VALUE('Case Data Entry'!E642)),LEFT('Case Data Entry'!E642,1)&lt;&gt;"1",LEN('Case Data Entry'!E642)=10),"OK","Phone number must be valid format"),NA()))</f>
        <v>#N/A</v>
      </c>
      <c r="F642" s="41" t="e">
        <f>IF(LEN('Case Data Entry'!F642)&gt;255,"Home Street Address must be less than 255 characters",IF('DO NOT USE_Case Formulas'!A642,"OK",NA()))</f>
        <v>#N/A</v>
      </c>
      <c r="G642" s="41" t="e">
        <f>IF(LEN('Case Data Entry'!G642)&gt;40,"City must be less than 40 characters",IF('DO NOT USE_Case Formulas'!A642,"OK",NA()))</f>
        <v>#N/A</v>
      </c>
      <c r="H642" s="41" t="e">
        <f>IF(AND(NOT(ISBLANK('Case Data Entry'!H642)),ISNA(VLOOKUP('Case Data Entry'!H642,'DO NOT USE_School Picklist'!$P$3:$P$52,1,FALSE))),"Please select a value from the drop-down menu",IF('DO NOT USE_Case Formulas'!A642,"OK",NA()))</f>
        <v>#N/A</v>
      </c>
      <c r="I642" s="41" t="e">
        <f>IF(AND('DO NOT USE_Case Formulas'!A642,ISBLANK('Case Data Entry'!I642)),"Zip is required",IF(ISBLANK('Case Data Entry'!I642),NA(),"OK"))</f>
        <v>#N/A</v>
      </c>
      <c r="J642" s="41" t="e">
        <f>IF(AND('DO NOT USE_Case Formulas'!A642,ISBLANK('Case Data Entry'!J642)),"Student or Staff? is required",IF(ISBLANK('Case Data Entry'!J642),NA(),IF(ISNA(VLOOKUP('Case Data Entry'!J642,'DO NOT USE_School Picklist'!$B$3:$B$6,1,FALSE)),"Please select a value from the drop-down menu","OK")))</f>
        <v>#N/A</v>
      </c>
      <c r="K642" s="41" t="e">
        <f>IF(AND('Case Data Entry'!J642='DO NOT USE_School Picklist'!$B$4,ISBLANK('Case Data Entry'!K642)),"Occupation/Job Title is required if Student or Staff? is Yes, staff/faculty or volunteer",IF('DO NOT USE_Case Formulas'!A642,"OK",NA()))</f>
        <v>#N/A</v>
      </c>
      <c r="L642" s="41" t="e">
        <f ca="1">IF('Case Data Entry'!L642&gt;'DO NOT USE_School Picklist'!$C$3,"Date last on school campus/facility cannot be a future date",IF('DO NOT USE_Case Formulas'!A642,IF(ISBLANK('Case Data Entry'!L642),"Date last on school campus/facility is required","OK"),NA()))</f>
        <v>#N/A</v>
      </c>
      <c r="M642" s="41" t="e">
        <f>IF(AND('DO NOT USE_Case Formulas'!A642,ISBLANK('Case Data Entry'!M642)),"Specific Place in the Location is required",IF(ISBLANK('Case Data Entry'!M642),NA(),"OK"))</f>
        <v>#N/A</v>
      </c>
      <c r="N642" s="41" t="e">
        <f>IF(LEN('Case Data Entry'!N642)&gt;50,"Parent/Guardian Name must be less than 50 characters",IF('DO NOT USE_Case Formulas'!A642,"OK",NA()))</f>
        <v>#N/A</v>
      </c>
      <c r="O642" s="41" t="e">
        <f>IF(NOT(ISBLANK('Case Data Entry'!O642)),IF(AND(ISNUMBER('Case Data Entry'!O642),LEFT('Case Data Entry'!O642,1)&lt;&gt;"1",LEN('Case Data Entry'!O642)=10),"OK","Phone number must be valid format"),IF('DO NOT USE_Case Formulas'!A642,"OK",NA()))</f>
        <v>#N/A</v>
      </c>
      <c r="P642" s="41" t="e">
        <f>IF(AND(NOT(ISBLANK('Case Data Entry'!P642)),ISNA(VLOOKUP('Case Data Entry'!P642,'DO NOT USE_School Picklist'!$E$3:$E$10,1,FALSE))),"Please select a value from the drop-down menu",IF('DO NOT USE_Case Formulas'!A642,"OK",NA()))</f>
        <v>#N/A</v>
      </c>
      <c r="Q642" s="41" t="e">
        <f>IF(AND(NOT(ISBLANK('Case Data Entry'!Q642)),ISNA(VLOOKUP('Case Data Entry'!Q642,'DO NOT USE_School Picklist'!$F$3:$F$16,1,FALSE))),"Please select a value from the drop-down menu",IF('DO NOT USE_Case Formulas'!A642,"OK",NA()))</f>
        <v>#N/A</v>
      </c>
      <c r="R642" s="41" t="e">
        <f>IF(LEN('Case Data Entry'!R642)&gt;100,"Classroom(s) must be less than 100 characters",IF('DO NOT USE_Case Formulas'!A642,"OK",NA()))</f>
        <v>#N/A</v>
      </c>
      <c r="S642" s="41" t="e">
        <f>IF(AND(NOT(ISBLANK('Case Data Entry'!S642)),ISNA(VLOOKUP('Case Data Entry'!S642,'DO NOT USE_School Picklist'!$S$3:$S$12,1,FALSE))),"Please select a value from the drop-down menu",IF('DO NOT USE_Case Formulas'!A642,"OK",NA()))</f>
        <v>#N/A</v>
      </c>
      <c r="T642" s="41" t="e">
        <f>IF(AND(NOT(ISBLANK('Case Data Entry'!T642)),ISNA(VLOOKUP('Case Data Entry'!T642,'DO NOT USE_School Picklist'!$S$3:$S$12,1,FALSE))),"Please select a value from the drop-down menu",IF('DO NOT USE_Case Formulas'!A642,"OK",NA()))</f>
        <v>#N/A</v>
      </c>
      <c r="U642" s="41" t="e">
        <f>IF(LEN('Case Data Entry'!U642)&gt;80,"Name of Education Group must be less than 80 characters",IF('DO NOT USE_Case Formulas'!A642,"OK",NA()))</f>
        <v>#N/A</v>
      </c>
      <c r="V642" s="41" t="e">
        <f>IF(AND(NOT(ISBLANK('Case Data Entry'!V642)),ISNA(VLOOKUP('Case Data Entry'!V642,'DO NOT USE_School Picklist'!$K$3:$K$6,1,FALSE))),"Please select a value from the drop-down menu",IF('DO NOT USE_Case Formulas'!A642,"OK",NA()))</f>
        <v>#N/A</v>
      </c>
      <c r="W642" s="41" t="e">
        <f>IF(AND('DO NOT USE_Case Formulas'!A642,ISBLANK('Case Data Entry'!W642)),"Has this person had symptoms? is required",IF(AND(NOT(ISBLANK('Case Data Entry'!W642)),ISNA(VLOOKUP('Case Data Entry'!W642,'DO NOT USE_School Picklist'!$D$3:$D$5,1,FALSE))),"Please select a value from the drop-down menu",IF(NOT(ISBLANK('Case Data Entry'!W642)),"OK",NA())))</f>
        <v>#N/A</v>
      </c>
      <c r="X642" s="41" t="e">
        <f>IF(AND('Case Data Entry'!W642='DO NOT USE_School Picklist'!$D$3,ISBLANK('Case Data Entry'!X642)),"Symptom Onset Date is required if Ever Symptomatic is Yes",IF('DO NOT USE_Case Formulas'!A642,"OK",NA()))</f>
        <v>#N/A</v>
      </c>
      <c r="Y642" s="41"/>
      <c r="Z642" s="41" t="e">
        <f ca="1">IF(AND('DO NOT USE_Case Formulas'!A642,ISBLANK('Case Data Entry'!Z642)),"Lab Result Test Date is required",IF('Case Data Entry'!Z642&gt;'DO NOT USE_School Picklist'!$C$3,"Test Date cannot be a future date",IF(NOT(ISBLANK('Case Data Entry'!Z642)),"OK",NA())))</f>
        <v>#N/A</v>
      </c>
      <c r="AA642" s="41" t="e">
        <f>IF(AND(NOT(ISBLANK('Case Data Entry'!AA642)),ISNA(VLOOKUP('Case Data Entry'!AA642,'DO NOT USE_School Picklist'!$R$3:$R$7,1,FALSE))),"Please select a value from the drop-down menu",IF('DO NOT USE_Case Formulas'!A642,"OK",NA()))</f>
        <v>#N/A</v>
      </c>
      <c r="AB642" s="41" t="e">
        <f>IF(AND(NOT(ISBLANK('Case Data Entry'!AB642)),ISNA(VLOOKUP('Case Data Entry'!AB642,'DO NOT USE_School Picklist'!$Q$3:$Q$8,1,FALSE))),"Please select a value from the drop-down menu",IF('DO NOT USE_Case Formulas'!A642,"OK",NA()))</f>
        <v>#N/A</v>
      </c>
    </row>
    <row r="643" spans="1:28" x14ac:dyDescent="0.25">
      <c r="A643" s="40" t="e">
        <f>IF('DO NOT USE_Case Formulas'!A643,IF('DO NOT USE_Case Formulas'!B643,"Not all required fields are completed","OK"),NA())</f>
        <v>#N/A</v>
      </c>
      <c r="B643" s="41" t="e">
        <f>IF(AND('DO NOT USE_Case Formulas'!A643,ISBLANK('Case Data Entry'!B643)),"First Name is required",IF(NOT(ISBLANK('Case Data Entry'!B643)),"OK",NA()))</f>
        <v>#N/A</v>
      </c>
      <c r="C643" s="41" t="e">
        <f>IF(AND('DO NOT USE_Case Formulas'!A643,ISBLANK('Case Data Entry'!C643)),"Last Name is required",IF(NOT(ISBLANK('Case Data Entry'!C643)),"OK",NA()))</f>
        <v>#N/A</v>
      </c>
      <c r="D643" s="41" t="e">
        <f>IF(AND('DO NOT USE_Case Formulas'!A643,ISBLANK('Case Data Entry'!D643)),"Birthdate is required",IF(NOT(ISBLANK('Case Data Entry'!D643)),"OK",NA()))</f>
        <v>#N/A</v>
      </c>
      <c r="E643" s="41" t="e">
        <f>IF(AND('DO NOT USE_Case Formulas'!A643,ISBLANK('Case Data Entry'!E643)),"Mobile Phone is required",IF(NOT(ISBLANK('Case Data Entry'!E643)),IF(AND(ISNUMBER(VALUE('Case Data Entry'!E643)),LEFT('Case Data Entry'!E643,1)&lt;&gt;"1",LEN('Case Data Entry'!E643)=10),"OK","Phone number must be valid format"),NA()))</f>
        <v>#N/A</v>
      </c>
      <c r="F643" s="41" t="e">
        <f>IF(LEN('Case Data Entry'!F643)&gt;255,"Home Street Address must be less than 255 characters",IF('DO NOT USE_Case Formulas'!A643,"OK",NA()))</f>
        <v>#N/A</v>
      </c>
      <c r="G643" s="41" t="e">
        <f>IF(LEN('Case Data Entry'!G643)&gt;40,"City must be less than 40 characters",IF('DO NOT USE_Case Formulas'!A643,"OK",NA()))</f>
        <v>#N/A</v>
      </c>
      <c r="H643" s="41" t="e">
        <f>IF(AND(NOT(ISBLANK('Case Data Entry'!H643)),ISNA(VLOOKUP('Case Data Entry'!H643,'DO NOT USE_School Picklist'!$P$3:$P$52,1,FALSE))),"Please select a value from the drop-down menu",IF('DO NOT USE_Case Formulas'!A643,"OK",NA()))</f>
        <v>#N/A</v>
      </c>
      <c r="I643" s="41" t="e">
        <f>IF(AND('DO NOT USE_Case Formulas'!A643,ISBLANK('Case Data Entry'!I643)),"Zip is required",IF(ISBLANK('Case Data Entry'!I643),NA(),"OK"))</f>
        <v>#N/A</v>
      </c>
      <c r="J643" s="41" t="e">
        <f>IF(AND('DO NOT USE_Case Formulas'!A643,ISBLANK('Case Data Entry'!J643)),"Student or Staff? is required",IF(ISBLANK('Case Data Entry'!J643),NA(),IF(ISNA(VLOOKUP('Case Data Entry'!J643,'DO NOT USE_School Picklist'!$B$3:$B$6,1,FALSE)),"Please select a value from the drop-down menu","OK")))</f>
        <v>#N/A</v>
      </c>
      <c r="K643" s="41" t="e">
        <f>IF(AND('Case Data Entry'!J643='DO NOT USE_School Picklist'!$B$4,ISBLANK('Case Data Entry'!K643)),"Occupation/Job Title is required if Student or Staff? is Yes, staff/faculty or volunteer",IF('DO NOT USE_Case Formulas'!A643,"OK",NA()))</f>
        <v>#N/A</v>
      </c>
      <c r="L643" s="41" t="e">
        <f ca="1">IF('Case Data Entry'!L643&gt;'DO NOT USE_School Picklist'!$C$3,"Date last on school campus/facility cannot be a future date",IF('DO NOT USE_Case Formulas'!A643,IF(ISBLANK('Case Data Entry'!L643),"Date last on school campus/facility is required","OK"),NA()))</f>
        <v>#N/A</v>
      </c>
      <c r="M643" s="41" t="e">
        <f>IF(AND('DO NOT USE_Case Formulas'!A643,ISBLANK('Case Data Entry'!M643)),"Specific Place in the Location is required",IF(ISBLANK('Case Data Entry'!M643),NA(),"OK"))</f>
        <v>#N/A</v>
      </c>
      <c r="N643" s="41" t="e">
        <f>IF(LEN('Case Data Entry'!N643)&gt;50,"Parent/Guardian Name must be less than 50 characters",IF('DO NOT USE_Case Formulas'!A643,"OK",NA()))</f>
        <v>#N/A</v>
      </c>
      <c r="O643" s="41" t="e">
        <f>IF(NOT(ISBLANK('Case Data Entry'!O643)),IF(AND(ISNUMBER('Case Data Entry'!O643),LEFT('Case Data Entry'!O643,1)&lt;&gt;"1",LEN('Case Data Entry'!O643)=10),"OK","Phone number must be valid format"),IF('DO NOT USE_Case Formulas'!A643,"OK",NA()))</f>
        <v>#N/A</v>
      </c>
      <c r="P643" s="41" t="e">
        <f>IF(AND(NOT(ISBLANK('Case Data Entry'!P643)),ISNA(VLOOKUP('Case Data Entry'!P643,'DO NOT USE_School Picklist'!$E$3:$E$10,1,FALSE))),"Please select a value from the drop-down menu",IF('DO NOT USE_Case Formulas'!A643,"OK",NA()))</f>
        <v>#N/A</v>
      </c>
      <c r="Q643" s="41" t="e">
        <f>IF(AND(NOT(ISBLANK('Case Data Entry'!Q643)),ISNA(VLOOKUP('Case Data Entry'!Q643,'DO NOT USE_School Picklist'!$F$3:$F$16,1,FALSE))),"Please select a value from the drop-down menu",IF('DO NOT USE_Case Formulas'!A643,"OK",NA()))</f>
        <v>#N/A</v>
      </c>
      <c r="R643" s="41" t="e">
        <f>IF(LEN('Case Data Entry'!R643)&gt;100,"Classroom(s) must be less than 100 characters",IF('DO NOT USE_Case Formulas'!A643,"OK",NA()))</f>
        <v>#N/A</v>
      </c>
      <c r="S643" s="41" t="e">
        <f>IF(AND(NOT(ISBLANK('Case Data Entry'!S643)),ISNA(VLOOKUP('Case Data Entry'!S643,'DO NOT USE_School Picklist'!$S$3:$S$12,1,FALSE))),"Please select a value from the drop-down menu",IF('DO NOT USE_Case Formulas'!A643,"OK",NA()))</f>
        <v>#N/A</v>
      </c>
      <c r="T643" s="41" t="e">
        <f>IF(AND(NOT(ISBLANK('Case Data Entry'!T643)),ISNA(VLOOKUP('Case Data Entry'!T643,'DO NOT USE_School Picklist'!$S$3:$S$12,1,FALSE))),"Please select a value from the drop-down menu",IF('DO NOT USE_Case Formulas'!A643,"OK",NA()))</f>
        <v>#N/A</v>
      </c>
      <c r="U643" s="41" t="e">
        <f>IF(LEN('Case Data Entry'!U643)&gt;80,"Name of Education Group must be less than 80 characters",IF('DO NOT USE_Case Formulas'!A643,"OK",NA()))</f>
        <v>#N/A</v>
      </c>
      <c r="V643" s="41" t="e">
        <f>IF(AND(NOT(ISBLANK('Case Data Entry'!V643)),ISNA(VLOOKUP('Case Data Entry'!V643,'DO NOT USE_School Picklist'!$K$3:$K$6,1,FALSE))),"Please select a value from the drop-down menu",IF('DO NOT USE_Case Formulas'!A643,"OK",NA()))</f>
        <v>#N/A</v>
      </c>
      <c r="W643" s="41" t="e">
        <f>IF(AND('DO NOT USE_Case Formulas'!A643,ISBLANK('Case Data Entry'!W643)),"Has this person had symptoms? is required",IF(AND(NOT(ISBLANK('Case Data Entry'!W643)),ISNA(VLOOKUP('Case Data Entry'!W643,'DO NOT USE_School Picklist'!$D$3:$D$5,1,FALSE))),"Please select a value from the drop-down menu",IF(NOT(ISBLANK('Case Data Entry'!W643)),"OK",NA())))</f>
        <v>#N/A</v>
      </c>
      <c r="X643" s="41" t="e">
        <f>IF(AND('Case Data Entry'!W643='DO NOT USE_School Picklist'!$D$3,ISBLANK('Case Data Entry'!X643)),"Symptom Onset Date is required if Ever Symptomatic is Yes",IF('DO NOT USE_Case Formulas'!A643,"OK",NA()))</f>
        <v>#N/A</v>
      </c>
      <c r="Y643" s="41"/>
      <c r="Z643" s="41" t="e">
        <f ca="1">IF(AND('DO NOT USE_Case Formulas'!A643,ISBLANK('Case Data Entry'!Z643)),"Lab Result Test Date is required",IF('Case Data Entry'!Z643&gt;'DO NOT USE_School Picklist'!$C$3,"Test Date cannot be a future date",IF(NOT(ISBLANK('Case Data Entry'!Z643)),"OK",NA())))</f>
        <v>#N/A</v>
      </c>
      <c r="AA643" s="41" t="e">
        <f>IF(AND(NOT(ISBLANK('Case Data Entry'!AA643)),ISNA(VLOOKUP('Case Data Entry'!AA643,'DO NOT USE_School Picklist'!$R$3:$R$7,1,FALSE))),"Please select a value from the drop-down menu",IF('DO NOT USE_Case Formulas'!A643,"OK",NA()))</f>
        <v>#N/A</v>
      </c>
      <c r="AB643" s="41" t="e">
        <f>IF(AND(NOT(ISBLANK('Case Data Entry'!AB643)),ISNA(VLOOKUP('Case Data Entry'!AB643,'DO NOT USE_School Picklist'!$Q$3:$Q$8,1,FALSE))),"Please select a value from the drop-down menu",IF('DO NOT USE_Case Formulas'!A643,"OK",NA()))</f>
        <v>#N/A</v>
      </c>
    </row>
    <row r="644" spans="1:28" x14ac:dyDescent="0.25">
      <c r="A644" s="40" t="e">
        <f>IF('DO NOT USE_Case Formulas'!A644,IF('DO NOT USE_Case Formulas'!B644,"Not all required fields are completed","OK"),NA())</f>
        <v>#N/A</v>
      </c>
      <c r="B644" s="41" t="e">
        <f>IF(AND('DO NOT USE_Case Formulas'!A644,ISBLANK('Case Data Entry'!B644)),"First Name is required",IF(NOT(ISBLANK('Case Data Entry'!B644)),"OK",NA()))</f>
        <v>#N/A</v>
      </c>
      <c r="C644" s="41" t="e">
        <f>IF(AND('DO NOT USE_Case Formulas'!A644,ISBLANK('Case Data Entry'!C644)),"Last Name is required",IF(NOT(ISBLANK('Case Data Entry'!C644)),"OK",NA()))</f>
        <v>#N/A</v>
      </c>
      <c r="D644" s="41" t="e">
        <f>IF(AND('DO NOT USE_Case Formulas'!A644,ISBLANK('Case Data Entry'!D644)),"Birthdate is required",IF(NOT(ISBLANK('Case Data Entry'!D644)),"OK",NA()))</f>
        <v>#N/A</v>
      </c>
      <c r="E644" s="41" t="e">
        <f>IF(AND('DO NOT USE_Case Formulas'!A644,ISBLANK('Case Data Entry'!E644)),"Mobile Phone is required",IF(NOT(ISBLANK('Case Data Entry'!E644)),IF(AND(ISNUMBER(VALUE('Case Data Entry'!E644)),LEFT('Case Data Entry'!E644,1)&lt;&gt;"1",LEN('Case Data Entry'!E644)=10),"OK","Phone number must be valid format"),NA()))</f>
        <v>#N/A</v>
      </c>
      <c r="F644" s="41" t="e">
        <f>IF(LEN('Case Data Entry'!F644)&gt;255,"Home Street Address must be less than 255 characters",IF('DO NOT USE_Case Formulas'!A644,"OK",NA()))</f>
        <v>#N/A</v>
      </c>
      <c r="G644" s="41" t="e">
        <f>IF(LEN('Case Data Entry'!G644)&gt;40,"City must be less than 40 characters",IF('DO NOT USE_Case Formulas'!A644,"OK",NA()))</f>
        <v>#N/A</v>
      </c>
      <c r="H644" s="41" t="e">
        <f>IF(AND(NOT(ISBLANK('Case Data Entry'!H644)),ISNA(VLOOKUP('Case Data Entry'!H644,'DO NOT USE_School Picklist'!$P$3:$P$52,1,FALSE))),"Please select a value from the drop-down menu",IF('DO NOT USE_Case Formulas'!A644,"OK",NA()))</f>
        <v>#N/A</v>
      </c>
      <c r="I644" s="41" t="e">
        <f>IF(AND('DO NOT USE_Case Formulas'!A644,ISBLANK('Case Data Entry'!I644)),"Zip is required",IF(ISBLANK('Case Data Entry'!I644),NA(),"OK"))</f>
        <v>#N/A</v>
      </c>
      <c r="J644" s="41" t="e">
        <f>IF(AND('DO NOT USE_Case Formulas'!A644,ISBLANK('Case Data Entry'!J644)),"Student or Staff? is required",IF(ISBLANK('Case Data Entry'!J644),NA(),IF(ISNA(VLOOKUP('Case Data Entry'!J644,'DO NOT USE_School Picklist'!$B$3:$B$6,1,FALSE)),"Please select a value from the drop-down menu","OK")))</f>
        <v>#N/A</v>
      </c>
      <c r="K644" s="41" t="e">
        <f>IF(AND('Case Data Entry'!J644='DO NOT USE_School Picklist'!$B$4,ISBLANK('Case Data Entry'!K644)),"Occupation/Job Title is required if Student or Staff? is Yes, staff/faculty or volunteer",IF('DO NOT USE_Case Formulas'!A644,"OK",NA()))</f>
        <v>#N/A</v>
      </c>
      <c r="L644" s="41" t="e">
        <f ca="1">IF('Case Data Entry'!L644&gt;'DO NOT USE_School Picklist'!$C$3,"Date last on school campus/facility cannot be a future date",IF('DO NOT USE_Case Formulas'!A644,IF(ISBLANK('Case Data Entry'!L644),"Date last on school campus/facility is required","OK"),NA()))</f>
        <v>#N/A</v>
      </c>
      <c r="M644" s="41" t="e">
        <f>IF(AND('DO NOT USE_Case Formulas'!A644,ISBLANK('Case Data Entry'!M644)),"Specific Place in the Location is required",IF(ISBLANK('Case Data Entry'!M644),NA(),"OK"))</f>
        <v>#N/A</v>
      </c>
      <c r="N644" s="41" t="e">
        <f>IF(LEN('Case Data Entry'!N644)&gt;50,"Parent/Guardian Name must be less than 50 characters",IF('DO NOT USE_Case Formulas'!A644,"OK",NA()))</f>
        <v>#N/A</v>
      </c>
      <c r="O644" s="41" t="e">
        <f>IF(NOT(ISBLANK('Case Data Entry'!O644)),IF(AND(ISNUMBER('Case Data Entry'!O644),LEFT('Case Data Entry'!O644,1)&lt;&gt;"1",LEN('Case Data Entry'!O644)=10),"OK","Phone number must be valid format"),IF('DO NOT USE_Case Formulas'!A644,"OK",NA()))</f>
        <v>#N/A</v>
      </c>
      <c r="P644" s="41" t="e">
        <f>IF(AND(NOT(ISBLANK('Case Data Entry'!P644)),ISNA(VLOOKUP('Case Data Entry'!P644,'DO NOT USE_School Picklist'!$E$3:$E$10,1,FALSE))),"Please select a value from the drop-down menu",IF('DO NOT USE_Case Formulas'!A644,"OK",NA()))</f>
        <v>#N/A</v>
      </c>
      <c r="Q644" s="41" t="e">
        <f>IF(AND(NOT(ISBLANK('Case Data Entry'!Q644)),ISNA(VLOOKUP('Case Data Entry'!Q644,'DO NOT USE_School Picklist'!$F$3:$F$16,1,FALSE))),"Please select a value from the drop-down menu",IF('DO NOT USE_Case Formulas'!A644,"OK",NA()))</f>
        <v>#N/A</v>
      </c>
      <c r="R644" s="41" t="e">
        <f>IF(LEN('Case Data Entry'!R644)&gt;100,"Classroom(s) must be less than 100 characters",IF('DO NOT USE_Case Formulas'!A644,"OK",NA()))</f>
        <v>#N/A</v>
      </c>
      <c r="S644" s="41" t="e">
        <f>IF(AND(NOT(ISBLANK('Case Data Entry'!S644)),ISNA(VLOOKUP('Case Data Entry'!S644,'DO NOT USE_School Picklist'!$S$3:$S$12,1,FALSE))),"Please select a value from the drop-down menu",IF('DO NOT USE_Case Formulas'!A644,"OK",NA()))</f>
        <v>#N/A</v>
      </c>
      <c r="T644" s="41" t="e">
        <f>IF(AND(NOT(ISBLANK('Case Data Entry'!T644)),ISNA(VLOOKUP('Case Data Entry'!T644,'DO NOT USE_School Picklist'!$S$3:$S$12,1,FALSE))),"Please select a value from the drop-down menu",IF('DO NOT USE_Case Formulas'!A644,"OK",NA()))</f>
        <v>#N/A</v>
      </c>
      <c r="U644" s="41" t="e">
        <f>IF(LEN('Case Data Entry'!U644)&gt;80,"Name of Education Group must be less than 80 characters",IF('DO NOT USE_Case Formulas'!A644,"OK",NA()))</f>
        <v>#N/A</v>
      </c>
      <c r="V644" s="41" t="e">
        <f>IF(AND(NOT(ISBLANK('Case Data Entry'!V644)),ISNA(VLOOKUP('Case Data Entry'!V644,'DO NOT USE_School Picklist'!$K$3:$K$6,1,FALSE))),"Please select a value from the drop-down menu",IF('DO NOT USE_Case Formulas'!A644,"OK",NA()))</f>
        <v>#N/A</v>
      </c>
      <c r="W644" s="41" t="e">
        <f>IF(AND('DO NOT USE_Case Formulas'!A644,ISBLANK('Case Data Entry'!W644)),"Has this person had symptoms? is required",IF(AND(NOT(ISBLANK('Case Data Entry'!W644)),ISNA(VLOOKUP('Case Data Entry'!W644,'DO NOT USE_School Picklist'!$D$3:$D$5,1,FALSE))),"Please select a value from the drop-down menu",IF(NOT(ISBLANK('Case Data Entry'!W644)),"OK",NA())))</f>
        <v>#N/A</v>
      </c>
      <c r="X644" s="41" t="e">
        <f>IF(AND('Case Data Entry'!W644='DO NOT USE_School Picklist'!$D$3,ISBLANK('Case Data Entry'!X644)),"Symptom Onset Date is required if Ever Symptomatic is Yes",IF('DO NOT USE_Case Formulas'!A644,"OK",NA()))</f>
        <v>#N/A</v>
      </c>
      <c r="Y644" s="41"/>
      <c r="Z644" s="41" t="e">
        <f ca="1">IF(AND('DO NOT USE_Case Formulas'!A644,ISBLANK('Case Data Entry'!Z644)),"Lab Result Test Date is required",IF('Case Data Entry'!Z644&gt;'DO NOT USE_School Picklist'!$C$3,"Test Date cannot be a future date",IF(NOT(ISBLANK('Case Data Entry'!Z644)),"OK",NA())))</f>
        <v>#N/A</v>
      </c>
      <c r="AA644" s="41" t="e">
        <f>IF(AND(NOT(ISBLANK('Case Data Entry'!AA644)),ISNA(VLOOKUP('Case Data Entry'!AA644,'DO NOT USE_School Picklist'!$R$3:$R$7,1,FALSE))),"Please select a value from the drop-down menu",IF('DO NOT USE_Case Formulas'!A644,"OK",NA()))</f>
        <v>#N/A</v>
      </c>
      <c r="AB644" s="41" t="e">
        <f>IF(AND(NOT(ISBLANK('Case Data Entry'!AB644)),ISNA(VLOOKUP('Case Data Entry'!AB644,'DO NOT USE_School Picklist'!$Q$3:$Q$8,1,FALSE))),"Please select a value from the drop-down menu",IF('DO NOT USE_Case Formulas'!A644,"OK",NA()))</f>
        <v>#N/A</v>
      </c>
    </row>
    <row r="645" spans="1:28" x14ac:dyDescent="0.25">
      <c r="A645" s="40" t="e">
        <f>IF('DO NOT USE_Case Formulas'!A645,IF('DO NOT USE_Case Formulas'!B645,"Not all required fields are completed","OK"),NA())</f>
        <v>#N/A</v>
      </c>
      <c r="B645" s="41" t="e">
        <f>IF(AND('DO NOT USE_Case Formulas'!A645,ISBLANK('Case Data Entry'!B645)),"First Name is required",IF(NOT(ISBLANK('Case Data Entry'!B645)),"OK",NA()))</f>
        <v>#N/A</v>
      </c>
      <c r="C645" s="41" t="e">
        <f>IF(AND('DO NOT USE_Case Formulas'!A645,ISBLANK('Case Data Entry'!C645)),"Last Name is required",IF(NOT(ISBLANK('Case Data Entry'!C645)),"OK",NA()))</f>
        <v>#N/A</v>
      </c>
      <c r="D645" s="41" t="e">
        <f>IF(AND('DO NOT USE_Case Formulas'!A645,ISBLANK('Case Data Entry'!D645)),"Birthdate is required",IF(NOT(ISBLANK('Case Data Entry'!D645)),"OK",NA()))</f>
        <v>#N/A</v>
      </c>
      <c r="E645" s="41" t="e">
        <f>IF(AND('DO NOT USE_Case Formulas'!A645,ISBLANK('Case Data Entry'!E645)),"Mobile Phone is required",IF(NOT(ISBLANK('Case Data Entry'!E645)),IF(AND(ISNUMBER(VALUE('Case Data Entry'!E645)),LEFT('Case Data Entry'!E645,1)&lt;&gt;"1",LEN('Case Data Entry'!E645)=10),"OK","Phone number must be valid format"),NA()))</f>
        <v>#N/A</v>
      </c>
      <c r="F645" s="41" t="e">
        <f>IF(LEN('Case Data Entry'!F645)&gt;255,"Home Street Address must be less than 255 characters",IF('DO NOT USE_Case Formulas'!A645,"OK",NA()))</f>
        <v>#N/A</v>
      </c>
      <c r="G645" s="41" t="e">
        <f>IF(LEN('Case Data Entry'!G645)&gt;40,"City must be less than 40 characters",IF('DO NOT USE_Case Formulas'!A645,"OK",NA()))</f>
        <v>#N/A</v>
      </c>
      <c r="H645" s="41" t="e">
        <f>IF(AND(NOT(ISBLANK('Case Data Entry'!H645)),ISNA(VLOOKUP('Case Data Entry'!H645,'DO NOT USE_School Picklist'!$P$3:$P$52,1,FALSE))),"Please select a value from the drop-down menu",IF('DO NOT USE_Case Formulas'!A645,"OK",NA()))</f>
        <v>#N/A</v>
      </c>
      <c r="I645" s="41" t="e">
        <f>IF(AND('DO NOT USE_Case Formulas'!A645,ISBLANK('Case Data Entry'!I645)),"Zip is required",IF(ISBLANK('Case Data Entry'!I645),NA(),"OK"))</f>
        <v>#N/A</v>
      </c>
      <c r="J645" s="41" t="e">
        <f>IF(AND('DO NOT USE_Case Formulas'!A645,ISBLANK('Case Data Entry'!J645)),"Student or Staff? is required",IF(ISBLANK('Case Data Entry'!J645),NA(),IF(ISNA(VLOOKUP('Case Data Entry'!J645,'DO NOT USE_School Picklist'!$B$3:$B$6,1,FALSE)),"Please select a value from the drop-down menu","OK")))</f>
        <v>#N/A</v>
      </c>
      <c r="K645" s="41" t="e">
        <f>IF(AND('Case Data Entry'!J645='DO NOT USE_School Picklist'!$B$4,ISBLANK('Case Data Entry'!K645)),"Occupation/Job Title is required if Student or Staff? is Yes, staff/faculty or volunteer",IF('DO NOT USE_Case Formulas'!A645,"OK",NA()))</f>
        <v>#N/A</v>
      </c>
      <c r="L645" s="41" t="e">
        <f ca="1">IF('Case Data Entry'!L645&gt;'DO NOT USE_School Picklist'!$C$3,"Date last on school campus/facility cannot be a future date",IF('DO NOT USE_Case Formulas'!A645,IF(ISBLANK('Case Data Entry'!L645),"Date last on school campus/facility is required","OK"),NA()))</f>
        <v>#N/A</v>
      </c>
      <c r="M645" s="41" t="e">
        <f>IF(AND('DO NOT USE_Case Formulas'!A645,ISBLANK('Case Data Entry'!M645)),"Specific Place in the Location is required",IF(ISBLANK('Case Data Entry'!M645),NA(),"OK"))</f>
        <v>#N/A</v>
      </c>
      <c r="N645" s="41" t="e">
        <f>IF(LEN('Case Data Entry'!N645)&gt;50,"Parent/Guardian Name must be less than 50 characters",IF('DO NOT USE_Case Formulas'!A645,"OK",NA()))</f>
        <v>#N/A</v>
      </c>
      <c r="O645" s="41" t="e">
        <f>IF(NOT(ISBLANK('Case Data Entry'!O645)),IF(AND(ISNUMBER('Case Data Entry'!O645),LEFT('Case Data Entry'!O645,1)&lt;&gt;"1",LEN('Case Data Entry'!O645)=10),"OK","Phone number must be valid format"),IF('DO NOT USE_Case Formulas'!A645,"OK",NA()))</f>
        <v>#N/A</v>
      </c>
      <c r="P645" s="41" t="e">
        <f>IF(AND(NOT(ISBLANK('Case Data Entry'!P645)),ISNA(VLOOKUP('Case Data Entry'!P645,'DO NOT USE_School Picklist'!$E$3:$E$10,1,FALSE))),"Please select a value from the drop-down menu",IF('DO NOT USE_Case Formulas'!A645,"OK",NA()))</f>
        <v>#N/A</v>
      </c>
      <c r="Q645" s="41" t="e">
        <f>IF(AND(NOT(ISBLANK('Case Data Entry'!Q645)),ISNA(VLOOKUP('Case Data Entry'!Q645,'DO NOT USE_School Picklist'!$F$3:$F$16,1,FALSE))),"Please select a value from the drop-down menu",IF('DO NOT USE_Case Formulas'!A645,"OK",NA()))</f>
        <v>#N/A</v>
      </c>
      <c r="R645" s="41" t="e">
        <f>IF(LEN('Case Data Entry'!R645)&gt;100,"Classroom(s) must be less than 100 characters",IF('DO NOT USE_Case Formulas'!A645,"OK",NA()))</f>
        <v>#N/A</v>
      </c>
      <c r="S645" s="41" t="e">
        <f>IF(AND(NOT(ISBLANK('Case Data Entry'!S645)),ISNA(VLOOKUP('Case Data Entry'!S645,'DO NOT USE_School Picklist'!$S$3:$S$12,1,FALSE))),"Please select a value from the drop-down menu",IF('DO NOT USE_Case Formulas'!A645,"OK",NA()))</f>
        <v>#N/A</v>
      </c>
      <c r="T645" s="41" t="e">
        <f>IF(AND(NOT(ISBLANK('Case Data Entry'!T645)),ISNA(VLOOKUP('Case Data Entry'!T645,'DO NOT USE_School Picklist'!$S$3:$S$12,1,FALSE))),"Please select a value from the drop-down menu",IF('DO NOT USE_Case Formulas'!A645,"OK",NA()))</f>
        <v>#N/A</v>
      </c>
      <c r="U645" s="41" t="e">
        <f>IF(LEN('Case Data Entry'!U645)&gt;80,"Name of Education Group must be less than 80 characters",IF('DO NOT USE_Case Formulas'!A645,"OK",NA()))</f>
        <v>#N/A</v>
      </c>
      <c r="V645" s="41" t="e">
        <f>IF(AND(NOT(ISBLANK('Case Data Entry'!V645)),ISNA(VLOOKUP('Case Data Entry'!V645,'DO NOT USE_School Picklist'!$K$3:$K$6,1,FALSE))),"Please select a value from the drop-down menu",IF('DO NOT USE_Case Formulas'!A645,"OK",NA()))</f>
        <v>#N/A</v>
      </c>
      <c r="W645" s="41" t="e">
        <f>IF(AND('DO NOT USE_Case Formulas'!A645,ISBLANK('Case Data Entry'!W645)),"Has this person had symptoms? is required",IF(AND(NOT(ISBLANK('Case Data Entry'!W645)),ISNA(VLOOKUP('Case Data Entry'!W645,'DO NOT USE_School Picklist'!$D$3:$D$5,1,FALSE))),"Please select a value from the drop-down menu",IF(NOT(ISBLANK('Case Data Entry'!W645)),"OK",NA())))</f>
        <v>#N/A</v>
      </c>
      <c r="X645" s="41" t="e">
        <f>IF(AND('Case Data Entry'!W645='DO NOT USE_School Picklist'!$D$3,ISBLANK('Case Data Entry'!X645)),"Symptom Onset Date is required if Ever Symptomatic is Yes",IF('DO NOT USE_Case Formulas'!A645,"OK",NA()))</f>
        <v>#N/A</v>
      </c>
      <c r="Y645" s="41"/>
      <c r="Z645" s="41" t="e">
        <f ca="1">IF(AND('DO NOT USE_Case Formulas'!A645,ISBLANK('Case Data Entry'!Z645)),"Lab Result Test Date is required",IF('Case Data Entry'!Z645&gt;'DO NOT USE_School Picklist'!$C$3,"Test Date cannot be a future date",IF(NOT(ISBLANK('Case Data Entry'!Z645)),"OK",NA())))</f>
        <v>#N/A</v>
      </c>
      <c r="AA645" s="41" t="e">
        <f>IF(AND(NOT(ISBLANK('Case Data Entry'!AA645)),ISNA(VLOOKUP('Case Data Entry'!AA645,'DO NOT USE_School Picklist'!$R$3:$R$7,1,FALSE))),"Please select a value from the drop-down menu",IF('DO NOT USE_Case Formulas'!A645,"OK",NA()))</f>
        <v>#N/A</v>
      </c>
      <c r="AB645" s="41" t="e">
        <f>IF(AND(NOT(ISBLANK('Case Data Entry'!AB645)),ISNA(VLOOKUP('Case Data Entry'!AB645,'DO NOT USE_School Picklist'!$Q$3:$Q$8,1,FALSE))),"Please select a value from the drop-down menu",IF('DO NOT USE_Case Formulas'!A645,"OK",NA()))</f>
        <v>#N/A</v>
      </c>
    </row>
    <row r="646" spans="1:28" x14ac:dyDescent="0.25">
      <c r="A646" s="40" t="e">
        <f>IF('DO NOT USE_Case Formulas'!A646,IF('DO NOT USE_Case Formulas'!B646,"Not all required fields are completed","OK"),NA())</f>
        <v>#N/A</v>
      </c>
      <c r="B646" s="41" t="e">
        <f>IF(AND('DO NOT USE_Case Formulas'!A646,ISBLANK('Case Data Entry'!B646)),"First Name is required",IF(NOT(ISBLANK('Case Data Entry'!B646)),"OK",NA()))</f>
        <v>#N/A</v>
      </c>
      <c r="C646" s="41" t="e">
        <f>IF(AND('DO NOT USE_Case Formulas'!A646,ISBLANK('Case Data Entry'!C646)),"Last Name is required",IF(NOT(ISBLANK('Case Data Entry'!C646)),"OK",NA()))</f>
        <v>#N/A</v>
      </c>
      <c r="D646" s="41" t="e">
        <f>IF(AND('DO NOT USE_Case Formulas'!A646,ISBLANK('Case Data Entry'!D646)),"Birthdate is required",IF(NOT(ISBLANK('Case Data Entry'!D646)),"OK",NA()))</f>
        <v>#N/A</v>
      </c>
      <c r="E646" s="41" t="e">
        <f>IF(AND('DO NOT USE_Case Formulas'!A646,ISBLANK('Case Data Entry'!E646)),"Mobile Phone is required",IF(NOT(ISBLANK('Case Data Entry'!E646)),IF(AND(ISNUMBER(VALUE('Case Data Entry'!E646)),LEFT('Case Data Entry'!E646,1)&lt;&gt;"1",LEN('Case Data Entry'!E646)=10),"OK","Phone number must be valid format"),NA()))</f>
        <v>#N/A</v>
      </c>
      <c r="F646" s="41" t="e">
        <f>IF(LEN('Case Data Entry'!F646)&gt;255,"Home Street Address must be less than 255 characters",IF('DO NOT USE_Case Formulas'!A646,"OK",NA()))</f>
        <v>#N/A</v>
      </c>
      <c r="G646" s="41" t="e">
        <f>IF(LEN('Case Data Entry'!G646)&gt;40,"City must be less than 40 characters",IF('DO NOT USE_Case Formulas'!A646,"OK",NA()))</f>
        <v>#N/A</v>
      </c>
      <c r="H646" s="41" t="e">
        <f>IF(AND(NOT(ISBLANK('Case Data Entry'!H646)),ISNA(VLOOKUP('Case Data Entry'!H646,'DO NOT USE_School Picklist'!$P$3:$P$52,1,FALSE))),"Please select a value from the drop-down menu",IF('DO NOT USE_Case Formulas'!A646,"OK",NA()))</f>
        <v>#N/A</v>
      </c>
      <c r="I646" s="41" t="e">
        <f>IF(AND('DO NOT USE_Case Formulas'!A646,ISBLANK('Case Data Entry'!I646)),"Zip is required",IF(ISBLANK('Case Data Entry'!I646),NA(),"OK"))</f>
        <v>#N/A</v>
      </c>
      <c r="J646" s="41" t="e">
        <f>IF(AND('DO NOT USE_Case Formulas'!A646,ISBLANK('Case Data Entry'!J646)),"Student or Staff? is required",IF(ISBLANK('Case Data Entry'!J646),NA(),IF(ISNA(VLOOKUP('Case Data Entry'!J646,'DO NOT USE_School Picklist'!$B$3:$B$6,1,FALSE)),"Please select a value from the drop-down menu","OK")))</f>
        <v>#N/A</v>
      </c>
      <c r="K646" s="41" t="e">
        <f>IF(AND('Case Data Entry'!J646='DO NOT USE_School Picklist'!$B$4,ISBLANK('Case Data Entry'!K646)),"Occupation/Job Title is required if Student or Staff? is Yes, staff/faculty or volunteer",IF('DO NOT USE_Case Formulas'!A646,"OK",NA()))</f>
        <v>#N/A</v>
      </c>
      <c r="L646" s="41" t="e">
        <f ca="1">IF('Case Data Entry'!L646&gt;'DO NOT USE_School Picklist'!$C$3,"Date last on school campus/facility cannot be a future date",IF('DO NOT USE_Case Formulas'!A646,IF(ISBLANK('Case Data Entry'!L646),"Date last on school campus/facility is required","OK"),NA()))</f>
        <v>#N/A</v>
      </c>
      <c r="M646" s="41" t="e">
        <f>IF(AND('DO NOT USE_Case Formulas'!A646,ISBLANK('Case Data Entry'!M646)),"Specific Place in the Location is required",IF(ISBLANK('Case Data Entry'!M646),NA(),"OK"))</f>
        <v>#N/A</v>
      </c>
      <c r="N646" s="41" t="e">
        <f>IF(LEN('Case Data Entry'!N646)&gt;50,"Parent/Guardian Name must be less than 50 characters",IF('DO NOT USE_Case Formulas'!A646,"OK",NA()))</f>
        <v>#N/A</v>
      </c>
      <c r="O646" s="41" t="e">
        <f>IF(NOT(ISBLANK('Case Data Entry'!O646)),IF(AND(ISNUMBER('Case Data Entry'!O646),LEFT('Case Data Entry'!O646,1)&lt;&gt;"1",LEN('Case Data Entry'!O646)=10),"OK","Phone number must be valid format"),IF('DO NOT USE_Case Formulas'!A646,"OK",NA()))</f>
        <v>#N/A</v>
      </c>
      <c r="P646" s="41" t="e">
        <f>IF(AND(NOT(ISBLANK('Case Data Entry'!P646)),ISNA(VLOOKUP('Case Data Entry'!P646,'DO NOT USE_School Picklist'!$E$3:$E$10,1,FALSE))),"Please select a value from the drop-down menu",IF('DO NOT USE_Case Formulas'!A646,"OK",NA()))</f>
        <v>#N/A</v>
      </c>
      <c r="Q646" s="41" t="e">
        <f>IF(AND(NOT(ISBLANK('Case Data Entry'!Q646)),ISNA(VLOOKUP('Case Data Entry'!Q646,'DO NOT USE_School Picklist'!$F$3:$F$16,1,FALSE))),"Please select a value from the drop-down menu",IF('DO NOT USE_Case Formulas'!A646,"OK",NA()))</f>
        <v>#N/A</v>
      </c>
      <c r="R646" s="41" t="e">
        <f>IF(LEN('Case Data Entry'!R646)&gt;100,"Classroom(s) must be less than 100 characters",IF('DO NOT USE_Case Formulas'!A646,"OK",NA()))</f>
        <v>#N/A</v>
      </c>
      <c r="S646" s="41" t="e">
        <f>IF(AND(NOT(ISBLANK('Case Data Entry'!S646)),ISNA(VLOOKUP('Case Data Entry'!S646,'DO NOT USE_School Picklist'!$S$3:$S$12,1,FALSE))),"Please select a value from the drop-down menu",IF('DO NOT USE_Case Formulas'!A646,"OK",NA()))</f>
        <v>#N/A</v>
      </c>
      <c r="T646" s="41" t="e">
        <f>IF(AND(NOT(ISBLANK('Case Data Entry'!T646)),ISNA(VLOOKUP('Case Data Entry'!T646,'DO NOT USE_School Picklist'!$S$3:$S$12,1,FALSE))),"Please select a value from the drop-down menu",IF('DO NOT USE_Case Formulas'!A646,"OK",NA()))</f>
        <v>#N/A</v>
      </c>
      <c r="U646" s="41" t="e">
        <f>IF(LEN('Case Data Entry'!U646)&gt;80,"Name of Education Group must be less than 80 characters",IF('DO NOT USE_Case Formulas'!A646,"OK",NA()))</f>
        <v>#N/A</v>
      </c>
      <c r="V646" s="41" t="e">
        <f>IF(AND(NOT(ISBLANK('Case Data Entry'!V646)),ISNA(VLOOKUP('Case Data Entry'!V646,'DO NOT USE_School Picklist'!$K$3:$K$6,1,FALSE))),"Please select a value from the drop-down menu",IF('DO NOT USE_Case Formulas'!A646,"OK",NA()))</f>
        <v>#N/A</v>
      </c>
      <c r="W646" s="41" t="e">
        <f>IF(AND('DO NOT USE_Case Formulas'!A646,ISBLANK('Case Data Entry'!W646)),"Has this person had symptoms? is required",IF(AND(NOT(ISBLANK('Case Data Entry'!W646)),ISNA(VLOOKUP('Case Data Entry'!W646,'DO NOT USE_School Picklist'!$D$3:$D$5,1,FALSE))),"Please select a value from the drop-down menu",IF(NOT(ISBLANK('Case Data Entry'!W646)),"OK",NA())))</f>
        <v>#N/A</v>
      </c>
      <c r="X646" s="41" t="e">
        <f>IF(AND('Case Data Entry'!W646='DO NOT USE_School Picklist'!$D$3,ISBLANK('Case Data Entry'!X646)),"Symptom Onset Date is required if Ever Symptomatic is Yes",IF('DO NOT USE_Case Formulas'!A646,"OK",NA()))</f>
        <v>#N/A</v>
      </c>
      <c r="Y646" s="41"/>
      <c r="Z646" s="41" t="e">
        <f ca="1">IF(AND('DO NOT USE_Case Formulas'!A646,ISBLANK('Case Data Entry'!Z646)),"Lab Result Test Date is required",IF('Case Data Entry'!Z646&gt;'DO NOT USE_School Picklist'!$C$3,"Test Date cannot be a future date",IF(NOT(ISBLANK('Case Data Entry'!Z646)),"OK",NA())))</f>
        <v>#N/A</v>
      </c>
      <c r="AA646" s="41" t="e">
        <f>IF(AND(NOT(ISBLANK('Case Data Entry'!AA646)),ISNA(VLOOKUP('Case Data Entry'!AA646,'DO NOT USE_School Picklist'!$R$3:$R$7,1,FALSE))),"Please select a value from the drop-down menu",IF('DO NOT USE_Case Formulas'!A646,"OK",NA()))</f>
        <v>#N/A</v>
      </c>
      <c r="AB646" s="41" t="e">
        <f>IF(AND(NOT(ISBLANK('Case Data Entry'!AB646)),ISNA(VLOOKUP('Case Data Entry'!AB646,'DO NOT USE_School Picklist'!$Q$3:$Q$8,1,FALSE))),"Please select a value from the drop-down menu",IF('DO NOT USE_Case Formulas'!A646,"OK",NA()))</f>
        <v>#N/A</v>
      </c>
    </row>
    <row r="647" spans="1:28" x14ac:dyDescent="0.25">
      <c r="A647" s="40" t="e">
        <f>IF('DO NOT USE_Case Formulas'!A647,IF('DO NOT USE_Case Formulas'!B647,"Not all required fields are completed","OK"),NA())</f>
        <v>#N/A</v>
      </c>
      <c r="B647" s="41" t="e">
        <f>IF(AND('DO NOT USE_Case Formulas'!A647,ISBLANK('Case Data Entry'!B647)),"First Name is required",IF(NOT(ISBLANK('Case Data Entry'!B647)),"OK",NA()))</f>
        <v>#N/A</v>
      </c>
      <c r="C647" s="41" t="e">
        <f>IF(AND('DO NOT USE_Case Formulas'!A647,ISBLANK('Case Data Entry'!C647)),"Last Name is required",IF(NOT(ISBLANK('Case Data Entry'!C647)),"OK",NA()))</f>
        <v>#N/A</v>
      </c>
      <c r="D647" s="41" t="e">
        <f>IF(AND('DO NOT USE_Case Formulas'!A647,ISBLANK('Case Data Entry'!D647)),"Birthdate is required",IF(NOT(ISBLANK('Case Data Entry'!D647)),"OK",NA()))</f>
        <v>#N/A</v>
      </c>
      <c r="E647" s="41" t="e">
        <f>IF(AND('DO NOT USE_Case Formulas'!A647,ISBLANK('Case Data Entry'!E647)),"Mobile Phone is required",IF(NOT(ISBLANK('Case Data Entry'!E647)),IF(AND(ISNUMBER(VALUE('Case Data Entry'!E647)),LEFT('Case Data Entry'!E647,1)&lt;&gt;"1",LEN('Case Data Entry'!E647)=10),"OK","Phone number must be valid format"),NA()))</f>
        <v>#N/A</v>
      </c>
      <c r="F647" s="41" t="e">
        <f>IF(LEN('Case Data Entry'!F647)&gt;255,"Home Street Address must be less than 255 characters",IF('DO NOT USE_Case Formulas'!A647,"OK",NA()))</f>
        <v>#N/A</v>
      </c>
      <c r="G647" s="41" t="e">
        <f>IF(LEN('Case Data Entry'!G647)&gt;40,"City must be less than 40 characters",IF('DO NOT USE_Case Formulas'!A647,"OK",NA()))</f>
        <v>#N/A</v>
      </c>
      <c r="H647" s="41" t="e">
        <f>IF(AND(NOT(ISBLANK('Case Data Entry'!H647)),ISNA(VLOOKUP('Case Data Entry'!H647,'DO NOT USE_School Picklist'!$P$3:$P$52,1,FALSE))),"Please select a value from the drop-down menu",IF('DO NOT USE_Case Formulas'!A647,"OK",NA()))</f>
        <v>#N/A</v>
      </c>
      <c r="I647" s="41" t="e">
        <f>IF(AND('DO NOT USE_Case Formulas'!A647,ISBLANK('Case Data Entry'!I647)),"Zip is required",IF(ISBLANK('Case Data Entry'!I647),NA(),"OK"))</f>
        <v>#N/A</v>
      </c>
      <c r="J647" s="41" t="e">
        <f>IF(AND('DO NOT USE_Case Formulas'!A647,ISBLANK('Case Data Entry'!J647)),"Student or Staff? is required",IF(ISBLANK('Case Data Entry'!J647),NA(),IF(ISNA(VLOOKUP('Case Data Entry'!J647,'DO NOT USE_School Picklist'!$B$3:$B$6,1,FALSE)),"Please select a value from the drop-down menu","OK")))</f>
        <v>#N/A</v>
      </c>
      <c r="K647" s="41" t="e">
        <f>IF(AND('Case Data Entry'!J647='DO NOT USE_School Picklist'!$B$4,ISBLANK('Case Data Entry'!K647)),"Occupation/Job Title is required if Student or Staff? is Yes, staff/faculty or volunteer",IF('DO NOT USE_Case Formulas'!A647,"OK",NA()))</f>
        <v>#N/A</v>
      </c>
      <c r="L647" s="41" t="e">
        <f ca="1">IF('Case Data Entry'!L647&gt;'DO NOT USE_School Picklist'!$C$3,"Date last on school campus/facility cannot be a future date",IF('DO NOT USE_Case Formulas'!A647,IF(ISBLANK('Case Data Entry'!L647),"Date last on school campus/facility is required","OK"),NA()))</f>
        <v>#N/A</v>
      </c>
      <c r="M647" s="41" t="e">
        <f>IF(AND('DO NOT USE_Case Formulas'!A647,ISBLANK('Case Data Entry'!M647)),"Specific Place in the Location is required",IF(ISBLANK('Case Data Entry'!M647),NA(),"OK"))</f>
        <v>#N/A</v>
      </c>
      <c r="N647" s="41" t="e">
        <f>IF(LEN('Case Data Entry'!N647)&gt;50,"Parent/Guardian Name must be less than 50 characters",IF('DO NOT USE_Case Formulas'!A647,"OK",NA()))</f>
        <v>#N/A</v>
      </c>
      <c r="O647" s="41" t="e">
        <f>IF(NOT(ISBLANK('Case Data Entry'!O647)),IF(AND(ISNUMBER('Case Data Entry'!O647),LEFT('Case Data Entry'!O647,1)&lt;&gt;"1",LEN('Case Data Entry'!O647)=10),"OK","Phone number must be valid format"),IF('DO NOT USE_Case Formulas'!A647,"OK",NA()))</f>
        <v>#N/A</v>
      </c>
      <c r="P647" s="41" t="e">
        <f>IF(AND(NOT(ISBLANK('Case Data Entry'!P647)),ISNA(VLOOKUP('Case Data Entry'!P647,'DO NOT USE_School Picklist'!$E$3:$E$10,1,FALSE))),"Please select a value from the drop-down menu",IF('DO NOT USE_Case Formulas'!A647,"OK",NA()))</f>
        <v>#N/A</v>
      </c>
      <c r="Q647" s="41" t="e">
        <f>IF(AND(NOT(ISBLANK('Case Data Entry'!Q647)),ISNA(VLOOKUP('Case Data Entry'!Q647,'DO NOT USE_School Picklist'!$F$3:$F$16,1,FALSE))),"Please select a value from the drop-down menu",IF('DO NOT USE_Case Formulas'!A647,"OK",NA()))</f>
        <v>#N/A</v>
      </c>
      <c r="R647" s="41" t="e">
        <f>IF(LEN('Case Data Entry'!R647)&gt;100,"Classroom(s) must be less than 100 characters",IF('DO NOT USE_Case Formulas'!A647,"OK",NA()))</f>
        <v>#N/A</v>
      </c>
      <c r="S647" s="41" t="e">
        <f>IF(AND(NOT(ISBLANK('Case Data Entry'!S647)),ISNA(VLOOKUP('Case Data Entry'!S647,'DO NOT USE_School Picklist'!$S$3:$S$12,1,FALSE))),"Please select a value from the drop-down menu",IF('DO NOT USE_Case Formulas'!A647,"OK",NA()))</f>
        <v>#N/A</v>
      </c>
      <c r="T647" s="41" t="e">
        <f>IF(AND(NOT(ISBLANK('Case Data Entry'!T647)),ISNA(VLOOKUP('Case Data Entry'!T647,'DO NOT USE_School Picklist'!$S$3:$S$12,1,FALSE))),"Please select a value from the drop-down menu",IF('DO NOT USE_Case Formulas'!A647,"OK",NA()))</f>
        <v>#N/A</v>
      </c>
      <c r="U647" s="41" t="e">
        <f>IF(LEN('Case Data Entry'!U647)&gt;80,"Name of Education Group must be less than 80 characters",IF('DO NOT USE_Case Formulas'!A647,"OK",NA()))</f>
        <v>#N/A</v>
      </c>
      <c r="V647" s="41" t="e">
        <f>IF(AND(NOT(ISBLANK('Case Data Entry'!V647)),ISNA(VLOOKUP('Case Data Entry'!V647,'DO NOT USE_School Picklist'!$K$3:$K$6,1,FALSE))),"Please select a value from the drop-down menu",IF('DO NOT USE_Case Formulas'!A647,"OK",NA()))</f>
        <v>#N/A</v>
      </c>
      <c r="W647" s="41" t="e">
        <f>IF(AND('DO NOT USE_Case Formulas'!A647,ISBLANK('Case Data Entry'!W647)),"Has this person had symptoms? is required",IF(AND(NOT(ISBLANK('Case Data Entry'!W647)),ISNA(VLOOKUP('Case Data Entry'!W647,'DO NOT USE_School Picklist'!$D$3:$D$5,1,FALSE))),"Please select a value from the drop-down menu",IF(NOT(ISBLANK('Case Data Entry'!W647)),"OK",NA())))</f>
        <v>#N/A</v>
      </c>
      <c r="X647" s="41" t="e">
        <f>IF(AND('Case Data Entry'!W647='DO NOT USE_School Picklist'!$D$3,ISBLANK('Case Data Entry'!X647)),"Symptom Onset Date is required if Ever Symptomatic is Yes",IF('DO NOT USE_Case Formulas'!A647,"OK",NA()))</f>
        <v>#N/A</v>
      </c>
      <c r="Y647" s="41"/>
      <c r="Z647" s="41" t="e">
        <f ca="1">IF(AND('DO NOT USE_Case Formulas'!A647,ISBLANK('Case Data Entry'!Z647)),"Lab Result Test Date is required",IF('Case Data Entry'!Z647&gt;'DO NOT USE_School Picklist'!$C$3,"Test Date cannot be a future date",IF(NOT(ISBLANK('Case Data Entry'!Z647)),"OK",NA())))</f>
        <v>#N/A</v>
      </c>
      <c r="AA647" s="41" t="e">
        <f>IF(AND(NOT(ISBLANK('Case Data Entry'!AA647)),ISNA(VLOOKUP('Case Data Entry'!AA647,'DO NOT USE_School Picklist'!$R$3:$R$7,1,FALSE))),"Please select a value from the drop-down menu",IF('DO NOT USE_Case Formulas'!A647,"OK",NA()))</f>
        <v>#N/A</v>
      </c>
      <c r="AB647" s="41" t="e">
        <f>IF(AND(NOT(ISBLANK('Case Data Entry'!AB647)),ISNA(VLOOKUP('Case Data Entry'!AB647,'DO NOT USE_School Picklist'!$Q$3:$Q$8,1,FALSE))),"Please select a value from the drop-down menu",IF('DO NOT USE_Case Formulas'!A647,"OK",NA()))</f>
        <v>#N/A</v>
      </c>
    </row>
    <row r="648" spans="1:28" x14ac:dyDescent="0.25">
      <c r="A648" s="40" t="e">
        <f>IF('DO NOT USE_Case Formulas'!A648,IF('DO NOT USE_Case Formulas'!B648,"Not all required fields are completed","OK"),NA())</f>
        <v>#N/A</v>
      </c>
      <c r="B648" s="41" t="e">
        <f>IF(AND('DO NOT USE_Case Formulas'!A648,ISBLANK('Case Data Entry'!B648)),"First Name is required",IF(NOT(ISBLANK('Case Data Entry'!B648)),"OK",NA()))</f>
        <v>#N/A</v>
      </c>
      <c r="C648" s="41" t="e">
        <f>IF(AND('DO NOT USE_Case Formulas'!A648,ISBLANK('Case Data Entry'!C648)),"Last Name is required",IF(NOT(ISBLANK('Case Data Entry'!C648)),"OK",NA()))</f>
        <v>#N/A</v>
      </c>
      <c r="D648" s="41" t="e">
        <f>IF(AND('DO NOT USE_Case Formulas'!A648,ISBLANK('Case Data Entry'!D648)),"Birthdate is required",IF(NOT(ISBLANK('Case Data Entry'!D648)),"OK",NA()))</f>
        <v>#N/A</v>
      </c>
      <c r="E648" s="41" t="e">
        <f>IF(AND('DO NOT USE_Case Formulas'!A648,ISBLANK('Case Data Entry'!E648)),"Mobile Phone is required",IF(NOT(ISBLANK('Case Data Entry'!E648)),IF(AND(ISNUMBER(VALUE('Case Data Entry'!E648)),LEFT('Case Data Entry'!E648,1)&lt;&gt;"1",LEN('Case Data Entry'!E648)=10),"OK","Phone number must be valid format"),NA()))</f>
        <v>#N/A</v>
      </c>
      <c r="F648" s="41" t="e">
        <f>IF(LEN('Case Data Entry'!F648)&gt;255,"Home Street Address must be less than 255 characters",IF('DO NOT USE_Case Formulas'!A648,"OK",NA()))</f>
        <v>#N/A</v>
      </c>
      <c r="G648" s="41" t="e">
        <f>IF(LEN('Case Data Entry'!G648)&gt;40,"City must be less than 40 characters",IF('DO NOT USE_Case Formulas'!A648,"OK",NA()))</f>
        <v>#N/A</v>
      </c>
      <c r="H648" s="41" t="e">
        <f>IF(AND(NOT(ISBLANK('Case Data Entry'!H648)),ISNA(VLOOKUP('Case Data Entry'!H648,'DO NOT USE_School Picklist'!$P$3:$P$52,1,FALSE))),"Please select a value from the drop-down menu",IF('DO NOT USE_Case Formulas'!A648,"OK",NA()))</f>
        <v>#N/A</v>
      </c>
      <c r="I648" s="41" t="e">
        <f>IF(AND('DO NOT USE_Case Formulas'!A648,ISBLANK('Case Data Entry'!I648)),"Zip is required",IF(ISBLANK('Case Data Entry'!I648),NA(),"OK"))</f>
        <v>#N/A</v>
      </c>
      <c r="J648" s="41" t="e">
        <f>IF(AND('DO NOT USE_Case Formulas'!A648,ISBLANK('Case Data Entry'!J648)),"Student or Staff? is required",IF(ISBLANK('Case Data Entry'!J648),NA(),IF(ISNA(VLOOKUP('Case Data Entry'!J648,'DO NOT USE_School Picklist'!$B$3:$B$6,1,FALSE)),"Please select a value from the drop-down menu","OK")))</f>
        <v>#N/A</v>
      </c>
      <c r="K648" s="41" t="e">
        <f>IF(AND('Case Data Entry'!J648='DO NOT USE_School Picklist'!$B$4,ISBLANK('Case Data Entry'!K648)),"Occupation/Job Title is required if Student or Staff? is Yes, staff/faculty or volunteer",IF('DO NOT USE_Case Formulas'!A648,"OK",NA()))</f>
        <v>#N/A</v>
      </c>
      <c r="L648" s="41" t="e">
        <f ca="1">IF('Case Data Entry'!L648&gt;'DO NOT USE_School Picklist'!$C$3,"Date last on school campus/facility cannot be a future date",IF('DO NOT USE_Case Formulas'!A648,IF(ISBLANK('Case Data Entry'!L648),"Date last on school campus/facility is required","OK"),NA()))</f>
        <v>#N/A</v>
      </c>
      <c r="M648" s="41" t="e">
        <f>IF(AND('DO NOT USE_Case Formulas'!A648,ISBLANK('Case Data Entry'!M648)),"Specific Place in the Location is required",IF(ISBLANK('Case Data Entry'!M648),NA(),"OK"))</f>
        <v>#N/A</v>
      </c>
      <c r="N648" s="41" t="e">
        <f>IF(LEN('Case Data Entry'!N648)&gt;50,"Parent/Guardian Name must be less than 50 characters",IF('DO NOT USE_Case Formulas'!A648,"OK",NA()))</f>
        <v>#N/A</v>
      </c>
      <c r="O648" s="41" t="e">
        <f>IF(NOT(ISBLANK('Case Data Entry'!O648)),IF(AND(ISNUMBER('Case Data Entry'!O648),LEFT('Case Data Entry'!O648,1)&lt;&gt;"1",LEN('Case Data Entry'!O648)=10),"OK","Phone number must be valid format"),IF('DO NOT USE_Case Formulas'!A648,"OK",NA()))</f>
        <v>#N/A</v>
      </c>
      <c r="P648" s="41" t="e">
        <f>IF(AND(NOT(ISBLANK('Case Data Entry'!P648)),ISNA(VLOOKUP('Case Data Entry'!P648,'DO NOT USE_School Picklist'!$E$3:$E$10,1,FALSE))),"Please select a value from the drop-down menu",IF('DO NOT USE_Case Formulas'!A648,"OK",NA()))</f>
        <v>#N/A</v>
      </c>
      <c r="Q648" s="41" t="e">
        <f>IF(AND(NOT(ISBLANK('Case Data Entry'!Q648)),ISNA(VLOOKUP('Case Data Entry'!Q648,'DO NOT USE_School Picklist'!$F$3:$F$16,1,FALSE))),"Please select a value from the drop-down menu",IF('DO NOT USE_Case Formulas'!A648,"OK",NA()))</f>
        <v>#N/A</v>
      </c>
      <c r="R648" s="41" t="e">
        <f>IF(LEN('Case Data Entry'!R648)&gt;100,"Classroom(s) must be less than 100 characters",IF('DO NOT USE_Case Formulas'!A648,"OK",NA()))</f>
        <v>#N/A</v>
      </c>
      <c r="S648" s="41" t="e">
        <f>IF(AND(NOT(ISBLANK('Case Data Entry'!S648)),ISNA(VLOOKUP('Case Data Entry'!S648,'DO NOT USE_School Picklist'!$S$3:$S$12,1,FALSE))),"Please select a value from the drop-down menu",IF('DO NOT USE_Case Formulas'!A648,"OK",NA()))</f>
        <v>#N/A</v>
      </c>
      <c r="T648" s="41" t="e">
        <f>IF(AND(NOT(ISBLANK('Case Data Entry'!T648)),ISNA(VLOOKUP('Case Data Entry'!T648,'DO NOT USE_School Picklist'!$S$3:$S$12,1,FALSE))),"Please select a value from the drop-down menu",IF('DO NOT USE_Case Formulas'!A648,"OK",NA()))</f>
        <v>#N/A</v>
      </c>
      <c r="U648" s="41" t="e">
        <f>IF(LEN('Case Data Entry'!U648)&gt;80,"Name of Education Group must be less than 80 characters",IF('DO NOT USE_Case Formulas'!A648,"OK",NA()))</f>
        <v>#N/A</v>
      </c>
      <c r="V648" s="41" t="e">
        <f>IF(AND(NOT(ISBLANK('Case Data Entry'!V648)),ISNA(VLOOKUP('Case Data Entry'!V648,'DO NOT USE_School Picklist'!$K$3:$K$6,1,FALSE))),"Please select a value from the drop-down menu",IF('DO NOT USE_Case Formulas'!A648,"OK",NA()))</f>
        <v>#N/A</v>
      </c>
      <c r="W648" s="41" t="e">
        <f>IF(AND('DO NOT USE_Case Formulas'!A648,ISBLANK('Case Data Entry'!W648)),"Has this person had symptoms? is required",IF(AND(NOT(ISBLANK('Case Data Entry'!W648)),ISNA(VLOOKUP('Case Data Entry'!W648,'DO NOT USE_School Picklist'!$D$3:$D$5,1,FALSE))),"Please select a value from the drop-down menu",IF(NOT(ISBLANK('Case Data Entry'!W648)),"OK",NA())))</f>
        <v>#N/A</v>
      </c>
      <c r="X648" s="41" t="e">
        <f>IF(AND('Case Data Entry'!W648='DO NOT USE_School Picklist'!$D$3,ISBLANK('Case Data Entry'!X648)),"Symptom Onset Date is required if Ever Symptomatic is Yes",IF('DO NOT USE_Case Formulas'!A648,"OK",NA()))</f>
        <v>#N/A</v>
      </c>
      <c r="Y648" s="41"/>
      <c r="Z648" s="41" t="e">
        <f ca="1">IF(AND('DO NOT USE_Case Formulas'!A648,ISBLANK('Case Data Entry'!Z648)),"Lab Result Test Date is required",IF('Case Data Entry'!Z648&gt;'DO NOT USE_School Picklist'!$C$3,"Test Date cannot be a future date",IF(NOT(ISBLANK('Case Data Entry'!Z648)),"OK",NA())))</f>
        <v>#N/A</v>
      </c>
      <c r="AA648" s="41" t="e">
        <f>IF(AND(NOT(ISBLANK('Case Data Entry'!AA648)),ISNA(VLOOKUP('Case Data Entry'!AA648,'DO NOT USE_School Picklist'!$R$3:$R$7,1,FALSE))),"Please select a value from the drop-down menu",IF('DO NOT USE_Case Formulas'!A648,"OK",NA()))</f>
        <v>#N/A</v>
      </c>
      <c r="AB648" s="41" t="e">
        <f>IF(AND(NOT(ISBLANK('Case Data Entry'!AB648)),ISNA(VLOOKUP('Case Data Entry'!AB648,'DO NOT USE_School Picklist'!$Q$3:$Q$8,1,FALSE))),"Please select a value from the drop-down menu",IF('DO NOT USE_Case Formulas'!A648,"OK",NA()))</f>
        <v>#N/A</v>
      </c>
    </row>
    <row r="649" spans="1:28" x14ac:dyDescent="0.25">
      <c r="A649" s="40" t="e">
        <f>IF('DO NOT USE_Case Formulas'!A649,IF('DO NOT USE_Case Formulas'!B649,"Not all required fields are completed","OK"),NA())</f>
        <v>#N/A</v>
      </c>
      <c r="B649" s="41" t="e">
        <f>IF(AND('DO NOT USE_Case Formulas'!A649,ISBLANK('Case Data Entry'!B649)),"First Name is required",IF(NOT(ISBLANK('Case Data Entry'!B649)),"OK",NA()))</f>
        <v>#N/A</v>
      </c>
      <c r="C649" s="41" t="e">
        <f>IF(AND('DO NOT USE_Case Formulas'!A649,ISBLANK('Case Data Entry'!C649)),"Last Name is required",IF(NOT(ISBLANK('Case Data Entry'!C649)),"OK",NA()))</f>
        <v>#N/A</v>
      </c>
      <c r="D649" s="41" t="e">
        <f>IF(AND('DO NOT USE_Case Formulas'!A649,ISBLANK('Case Data Entry'!D649)),"Birthdate is required",IF(NOT(ISBLANK('Case Data Entry'!D649)),"OK",NA()))</f>
        <v>#N/A</v>
      </c>
      <c r="E649" s="41" t="e">
        <f>IF(AND('DO NOT USE_Case Formulas'!A649,ISBLANK('Case Data Entry'!E649)),"Mobile Phone is required",IF(NOT(ISBLANK('Case Data Entry'!E649)),IF(AND(ISNUMBER(VALUE('Case Data Entry'!E649)),LEFT('Case Data Entry'!E649,1)&lt;&gt;"1",LEN('Case Data Entry'!E649)=10),"OK","Phone number must be valid format"),NA()))</f>
        <v>#N/A</v>
      </c>
      <c r="F649" s="41" t="e">
        <f>IF(LEN('Case Data Entry'!F649)&gt;255,"Home Street Address must be less than 255 characters",IF('DO NOT USE_Case Formulas'!A649,"OK",NA()))</f>
        <v>#N/A</v>
      </c>
      <c r="G649" s="41" t="e">
        <f>IF(LEN('Case Data Entry'!G649)&gt;40,"City must be less than 40 characters",IF('DO NOT USE_Case Formulas'!A649,"OK",NA()))</f>
        <v>#N/A</v>
      </c>
      <c r="H649" s="41" t="e">
        <f>IF(AND(NOT(ISBLANK('Case Data Entry'!H649)),ISNA(VLOOKUP('Case Data Entry'!H649,'DO NOT USE_School Picklist'!$P$3:$P$52,1,FALSE))),"Please select a value from the drop-down menu",IF('DO NOT USE_Case Formulas'!A649,"OK",NA()))</f>
        <v>#N/A</v>
      </c>
      <c r="I649" s="41" t="e">
        <f>IF(AND('DO NOT USE_Case Formulas'!A649,ISBLANK('Case Data Entry'!I649)),"Zip is required",IF(ISBLANK('Case Data Entry'!I649),NA(),"OK"))</f>
        <v>#N/A</v>
      </c>
      <c r="J649" s="41" t="e">
        <f>IF(AND('DO NOT USE_Case Formulas'!A649,ISBLANK('Case Data Entry'!J649)),"Student or Staff? is required",IF(ISBLANK('Case Data Entry'!J649),NA(),IF(ISNA(VLOOKUP('Case Data Entry'!J649,'DO NOT USE_School Picklist'!$B$3:$B$6,1,FALSE)),"Please select a value from the drop-down menu","OK")))</f>
        <v>#N/A</v>
      </c>
      <c r="K649" s="41" t="e">
        <f>IF(AND('Case Data Entry'!J649='DO NOT USE_School Picklist'!$B$4,ISBLANK('Case Data Entry'!K649)),"Occupation/Job Title is required if Student or Staff? is Yes, staff/faculty or volunteer",IF('DO NOT USE_Case Formulas'!A649,"OK",NA()))</f>
        <v>#N/A</v>
      </c>
      <c r="L649" s="41" t="e">
        <f ca="1">IF('Case Data Entry'!L649&gt;'DO NOT USE_School Picklist'!$C$3,"Date last on school campus/facility cannot be a future date",IF('DO NOT USE_Case Formulas'!A649,IF(ISBLANK('Case Data Entry'!L649),"Date last on school campus/facility is required","OK"),NA()))</f>
        <v>#N/A</v>
      </c>
      <c r="M649" s="41" t="e">
        <f>IF(AND('DO NOT USE_Case Formulas'!A649,ISBLANK('Case Data Entry'!M649)),"Specific Place in the Location is required",IF(ISBLANK('Case Data Entry'!M649),NA(),"OK"))</f>
        <v>#N/A</v>
      </c>
      <c r="N649" s="41" t="e">
        <f>IF(LEN('Case Data Entry'!N649)&gt;50,"Parent/Guardian Name must be less than 50 characters",IF('DO NOT USE_Case Formulas'!A649,"OK",NA()))</f>
        <v>#N/A</v>
      </c>
      <c r="O649" s="41" t="e">
        <f>IF(NOT(ISBLANK('Case Data Entry'!O649)),IF(AND(ISNUMBER('Case Data Entry'!O649),LEFT('Case Data Entry'!O649,1)&lt;&gt;"1",LEN('Case Data Entry'!O649)=10),"OK","Phone number must be valid format"),IF('DO NOT USE_Case Formulas'!A649,"OK",NA()))</f>
        <v>#N/A</v>
      </c>
      <c r="P649" s="41" t="e">
        <f>IF(AND(NOT(ISBLANK('Case Data Entry'!P649)),ISNA(VLOOKUP('Case Data Entry'!P649,'DO NOT USE_School Picklist'!$E$3:$E$10,1,FALSE))),"Please select a value from the drop-down menu",IF('DO NOT USE_Case Formulas'!A649,"OK",NA()))</f>
        <v>#N/A</v>
      </c>
      <c r="Q649" s="41" t="e">
        <f>IF(AND(NOT(ISBLANK('Case Data Entry'!Q649)),ISNA(VLOOKUP('Case Data Entry'!Q649,'DO NOT USE_School Picklist'!$F$3:$F$16,1,FALSE))),"Please select a value from the drop-down menu",IF('DO NOT USE_Case Formulas'!A649,"OK",NA()))</f>
        <v>#N/A</v>
      </c>
      <c r="R649" s="41" t="e">
        <f>IF(LEN('Case Data Entry'!R649)&gt;100,"Classroom(s) must be less than 100 characters",IF('DO NOT USE_Case Formulas'!A649,"OK",NA()))</f>
        <v>#N/A</v>
      </c>
      <c r="S649" s="41" t="e">
        <f>IF(AND(NOT(ISBLANK('Case Data Entry'!S649)),ISNA(VLOOKUP('Case Data Entry'!S649,'DO NOT USE_School Picklist'!$S$3:$S$12,1,FALSE))),"Please select a value from the drop-down menu",IF('DO NOT USE_Case Formulas'!A649,"OK",NA()))</f>
        <v>#N/A</v>
      </c>
      <c r="T649" s="41" t="e">
        <f>IF(AND(NOT(ISBLANK('Case Data Entry'!T649)),ISNA(VLOOKUP('Case Data Entry'!T649,'DO NOT USE_School Picklist'!$S$3:$S$12,1,FALSE))),"Please select a value from the drop-down menu",IF('DO NOT USE_Case Formulas'!A649,"OK",NA()))</f>
        <v>#N/A</v>
      </c>
      <c r="U649" s="41" t="e">
        <f>IF(LEN('Case Data Entry'!U649)&gt;80,"Name of Education Group must be less than 80 characters",IF('DO NOT USE_Case Formulas'!A649,"OK",NA()))</f>
        <v>#N/A</v>
      </c>
      <c r="V649" s="41" t="e">
        <f>IF(AND(NOT(ISBLANK('Case Data Entry'!V649)),ISNA(VLOOKUP('Case Data Entry'!V649,'DO NOT USE_School Picklist'!$K$3:$K$6,1,FALSE))),"Please select a value from the drop-down menu",IF('DO NOT USE_Case Formulas'!A649,"OK",NA()))</f>
        <v>#N/A</v>
      </c>
      <c r="W649" s="41" t="e">
        <f>IF(AND('DO NOT USE_Case Formulas'!A649,ISBLANK('Case Data Entry'!W649)),"Has this person had symptoms? is required",IF(AND(NOT(ISBLANK('Case Data Entry'!W649)),ISNA(VLOOKUP('Case Data Entry'!W649,'DO NOT USE_School Picklist'!$D$3:$D$5,1,FALSE))),"Please select a value from the drop-down menu",IF(NOT(ISBLANK('Case Data Entry'!W649)),"OK",NA())))</f>
        <v>#N/A</v>
      </c>
      <c r="X649" s="41" t="e">
        <f>IF(AND('Case Data Entry'!W649='DO NOT USE_School Picklist'!$D$3,ISBLANK('Case Data Entry'!X649)),"Symptom Onset Date is required if Ever Symptomatic is Yes",IF('DO NOT USE_Case Formulas'!A649,"OK",NA()))</f>
        <v>#N/A</v>
      </c>
      <c r="Y649" s="41"/>
      <c r="Z649" s="41" t="e">
        <f ca="1">IF(AND('DO NOT USE_Case Formulas'!A649,ISBLANK('Case Data Entry'!Z649)),"Lab Result Test Date is required",IF('Case Data Entry'!Z649&gt;'DO NOT USE_School Picklist'!$C$3,"Test Date cannot be a future date",IF(NOT(ISBLANK('Case Data Entry'!Z649)),"OK",NA())))</f>
        <v>#N/A</v>
      </c>
      <c r="AA649" s="41" t="e">
        <f>IF(AND(NOT(ISBLANK('Case Data Entry'!AA649)),ISNA(VLOOKUP('Case Data Entry'!AA649,'DO NOT USE_School Picklist'!$R$3:$R$7,1,FALSE))),"Please select a value from the drop-down menu",IF('DO NOT USE_Case Formulas'!A649,"OK",NA()))</f>
        <v>#N/A</v>
      </c>
      <c r="AB649" s="41" t="e">
        <f>IF(AND(NOT(ISBLANK('Case Data Entry'!AB649)),ISNA(VLOOKUP('Case Data Entry'!AB649,'DO NOT USE_School Picklist'!$Q$3:$Q$8,1,FALSE))),"Please select a value from the drop-down menu",IF('DO NOT USE_Case Formulas'!A649,"OK",NA()))</f>
        <v>#N/A</v>
      </c>
    </row>
    <row r="650" spans="1:28" x14ac:dyDescent="0.25">
      <c r="A650" s="40" t="e">
        <f>IF('DO NOT USE_Case Formulas'!A650,IF('DO NOT USE_Case Formulas'!B650,"Not all required fields are completed","OK"),NA())</f>
        <v>#N/A</v>
      </c>
      <c r="B650" s="41" t="e">
        <f>IF(AND('DO NOT USE_Case Formulas'!A650,ISBLANK('Case Data Entry'!B650)),"First Name is required",IF(NOT(ISBLANK('Case Data Entry'!B650)),"OK",NA()))</f>
        <v>#N/A</v>
      </c>
      <c r="C650" s="41" t="e">
        <f>IF(AND('DO NOT USE_Case Formulas'!A650,ISBLANK('Case Data Entry'!C650)),"Last Name is required",IF(NOT(ISBLANK('Case Data Entry'!C650)),"OK",NA()))</f>
        <v>#N/A</v>
      </c>
      <c r="D650" s="41" t="e">
        <f>IF(AND('DO NOT USE_Case Formulas'!A650,ISBLANK('Case Data Entry'!D650)),"Birthdate is required",IF(NOT(ISBLANK('Case Data Entry'!D650)),"OK",NA()))</f>
        <v>#N/A</v>
      </c>
      <c r="E650" s="41" t="e">
        <f>IF(AND('DO NOT USE_Case Formulas'!A650,ISBLANK('Case Data Entry'!E650)),"Mobile Phone is required",IF(NOT(ISBLANK('Case Data Entry'!E650)),IF(AND(ISNUMBER(VALUE('Case Data Entry'!E650)),LEFT('Case Data Entry'!E650,1)&lt;&gt;"1",LEN('Case Data Entry'!E650)=10),"OK","Phone number must be valid format"),NA()))</f>
        <v>#N/A</v>
      </c>
      <c r="F650" s="41" t="e">
        <f>IF(LEN('Case Data Entry'!F650)&gt;255,"Home Street Address must be less than 255 characters",IF('DO NOT USE_Case Formulas'!A650,"OK",NA()))</f>
        <v>#N/A</v>
      </c>
      <c r="G650" s="41" t="e">
        <f>IF(LEN('Case Data Entry'!G650)&gt;40,"City must be less than 40 characters",IF('DO NOT USE_Case Formulas'!A650,"OK",NA()))</f>
        <v>#N/A</v>
      </c>
      <c r="H650" s="41" t="e">
        <f>IF(AND(NOT(ISBLANK('Case Data Entry'!H650)),ISNA(VLOOKUP('Case Data Entry'!H650,'DO NOT USE_School Picklist'!$P$3:$P$52,1,FALSE))),"Please select a value from the drop-down menu",IF('DO NOT USE_Case Formulas'!A650,"OK",NA()))</f>
        <v>#N/A</v>
      </c>
      <c r="I650" s="41" t="e">
        <f>IF(AND('DO NOT USE_Case Formulas'!A650,ISBLANK('Case Data Entry'!I650)),"Zip is required",IF(ISBLANK('Case Data Entry'!I650),NA(),"OK"))</f>
        <v>#N/A</v>
      </c>
      <c r="J650" s="41" t="e">
        <f>IF(AND('DO NOT USE_Case Formulas'!A650,ISBLANK('Case Data Entry'!J650)),"Student or Staff? is required",IF(ISBLANK('Case Data Entry'!J650),NA(),IF(ISNA(VLOOKUP('Case Data Entry'!J650,'DO NOT USE_School Picklist'!$B$3:$B$6,1,FALSE)),"Please select a value from the drop-down menu","OK")))</f>
        <v>#N/A</v>
      </c>
      <c r="K650" s="41" t="e">
        <f>IF(AND('Case Data Entry'!J650='DO NOT USE_School Picklist'!$B$4,ISBLANK('Case Data Entry'!K650)),"Occupation/Job Title is required if Student or Staff? is Yes, staff/faculty or volunteer",IF('DO NOT USE_Case Formulas'!A650,"OK",NA()))</f>
        <v>#N/A</v>
      </c>
      <c r="L650" s="41" t="e">
        <f ca="1">IF('Case Data Entry'!L650&gt;'DO NOT USE_School Picklist'!$C$3,"Date last on school campus/facility cannot be a future date",IF('DO NOT USE_Case Formulas'!A650,IF(ISBLANK('Case Data Entry'!L650),"Date last on school campus/facility is required","OK"),NA()))</f>
        <v>#N/A</v>
      </c>
      <c r="M650" s="41" t="e">
        <f>IF(AND('DO NOT USE_Case Formulas'!A650,ISBLANK('Case Data Entry'!M650)),"Specific Place in the Location is required",IF(ISBLANK('Case Data Entry'!M650),NA(),"OK"))</f>
        <v>#N/A</v>
      </c>
      <c r="N650" s="41" t="e">
        <f>IF(LEN('Case Data Entry'!N650)&gt;50,"Parent/Guardian Name must be less than 50 characters",IF('DO NOT USE_Case Formulas'!A650,"OK",NA()))</f>
        <v>#N/A</v>
      </c>
      <c r="O650" s="41" t="e">
        <f>IF(NOT(ISBLANK('Case Data Entry'!O650)),IF(AND(ISNUMBER('Case Data Entry'!O650),LEFT('Case Data Entry'!O650,1)&lt;&gt;"1",LEN('Case Data Entry'!O650)=10),"OK","Phone number must be valid format"),IF('DO NOT USE_Case Formulas'!A650,"OK",NA()))</f>
        <v>#N/A</v>
      </c>
      <c r="P650" s="41" t="e">
        <f>IF(AND(NOT(ISBLANK('Case Data Entry'!P650)),ISNA(VLOOKUP('Case Data Entry'!P650,'DO NOT USE_School Picklist'!$E$3:$E$10,1,FALSE))),"Please select a value from the drop-down menu",IF('DO NOT USE_Case Formulas'!A650,"OK",NA()))</f>
        <v>#N/A</v>
      </c>
      <c r="Q650" s="41" t="e">
        <f>IF(AND(NOT(ISBLANK('Case Data Entry'!Q650)),ISNA(VLOOKUP('Case Data Entry'!Q650,'DO NOT USE_School Picklist'!$F$3:$F$16,1,FALSE))),"Please select a value from the drop-down menu",IF('DO NOT USE_Case Formulas'!A650,"OK",NA()))</f>
        <v>#N/A</v>
      </c>
      <c r="R650" s="41" t="e">
        <f>IF(LEN('Case Data Entry'!R650)&gt;100,"Classroom(s) must be less than 100 characters",IF('DO NOT USE_Case Formulas'!A650,"OK",NA()))</f>
        <v>#N/A</v>
      </c>
      <c r="S650" s="41" t="e">
        <f>IF(AND(NOT(ISBLANK('Case Data Entry'!S650)),ISNA(VLOOKUP('Case Data Entry'!S650,'DO NOT USE_School Picklist'!$S$3:$S$12,1,FALSE))),"Please select a value from the drop-down menu",IF('DO NOT USE_Case Formulas'!A650,"OK",NA()))</f>
        <v>#N/A</v>
      </c>
      <c r="T650" s="41" t="e">
        <f>IF(AND(NOT(ISBLANK('Case Data Entry'!T650)),ISNA(VLOOKUP('Case Data Entry'!T650,'DO NOT USE_School Picklist'!$S$3:$S$12,1,FALSE))),"Please select a value from the drop-down menu",IF('DO NOT USE_Case Formulas'!A650,"OK",NA()))</f>
        <v>#N/A</v>
      </c>
      <c r="U650" s="41" t="e">
        <f>IF(LEN('Case Data Entry'!U650)&gt;80,"Name of Education Group must be less than 80 characters",IF('DO NOT USE_Case Formulas'!A650,"OK",NA()))</f>
        <v>#N/A</v>
      </c>
      <c r="V650" s="41" t="e">
        <f>IF(AND(NOT(ISBLANK('Case Data Entry'!V650)),ISNA(VLOOKUP('Case Data Entry'!V650,'DO NOT USE_School Picklist'!$K$3:$K$6,1,FALSE))),"Please select a value from the drop-down menu",IF('DO NOT USE_Case Formulas'!A650,"OK",NA()))</f>
        <v>#N/A</v>
      </c>
      <c r="W650" s="41" t="e">
        <f>IF(AND('DO NOT USE_Case Formulas'!A650,ISBLANK('Case Data Entry'!W650)),"Has this person had symptoms? is required",IF(AND(NOT(ISBLANK('Case Data Entry'!W650)),ISNA(VLOOKUP('Case Data Entry'!W650,'DO NOT USE_School Picklist'!$D$3:$D$5,1,FALSE))),"Please select a value from the drop-down menu",IF(NOT(ISBLANK('Case Data Entry'!W650)),"OK",NA())))</f>
        <v>#N/A</v>
      </c>
      <c r="X650" s="41" t="e">
        <f>IF(AND('Case Data Entry'!W650='DO NOT USE_School Picklist'!$D$3,ISBLANK('Case Data Entry'!X650)),"Symptom Onset Date is required if Ever Symptomatic is Yes",IF('DO NOT USE_Case Formulas'!A650,"OK",NA()))</f>
        <v>#N/A</v>
      </c>
      <c r="Y650" s="41"/>
      <c r="Z650" s="41" t="e">
        <f ca="1">IF(AND('DO NOT USE_Case Formulas'!A650,ISBLANK('Case Data Entry'!Z650)),"Lab Result Test Date is required",IF('Case Data Entry'!Z650&gt;'DO NOT USE_School Picklist'!$C$3,"Test Date cannot be a future date",IF(NOT(ISBLANK('Case Data Entry'!Z650)),"OK",NA())))</f>
        <v>#N/A</v>
      </c>
      <c r="AA650" s="41" t="e">
        <f>IF(AND(NOT(ISBLANK('Case Data Entry'!AA650)),ISNA(VLOOKUP('Case Data Entry'!AA650,'DO NOT USE_School Picklist'!$R$3:$R$7,1,FALSE))),"Please select a value from the drop-down menu",IF('DO NOT USE_Case Formulas'!A650,"OK",NA()))</f>
        <v>#N/A</v>
      </c>
      <c r="AB650" s="41" t="e">
        <f>IF(AND(NOT(ISBLANK('Case Data Entry'!AB650)),ISNA(VLOOKUP('Case Data Entry'!AB650,'DO NOT USE_School Picklist'!$Q$3:$Q$8,1,FALSE))),"Please select a value from the drop-down menu",IF('DO NOT USE_Case Formulas'!A650,"OK",NA()))</f>
        <v>#N/A</v>
      </c>
    </row>
    <row r="651" spans="1:28" x14ac:dyDescent="0.25">
      <c r="A651" s="40" t="e">
        <f>IF('DO NOT USE_Case Formulas'!A651,IF('DO NOT USE_Case Formulas'!B651,"Not all required fields are completed","OK"),NA())</f>
        <v>#N/A</v>
      </c>
      <c r="B651" s="41" t="e">
        <f>IF(AND('DO NOT USE_Case Formulas'!A651,ISBLANK('Case Data Entry'!B651)),"First Name is required",IF(NOT(ISBLANK('Case Data Entry'!B651)),"OK",NA()))</f>
        <v>#N/A</v>
      </c>
      <c r="C651" s="41" t="e">
        <f>IF(AND('DO NOT USE_Case Formulas'!A651,ISBLANK('Case Data Entry'!C651)),"Last Name is required",IF(NOT(ISBLANK('Case Data Entry'!C651)),"OK",NA()))</f>
        <v>#N/A</v>
      </c>
      <c r="D651" s="41" t="e">
        <f>IF(AND('DO NOT USE_Case Formulas'!A651,ISBLANK('Case Data Entry'!D651)),"Birthdate is required",IF(NOT(ISBLANK('Case Data Entry'!D651)),"OK",NA()))</f>
        <v>#N/A</v>
      </c>
      <c r="E651" s="41" t="e">
        <f>IF(AND('DO NOT USE_Case Formulas'!A651,ISBLANK('Case Data Entry'!E651)),"Mobile Phone is required",IF(NOT(ISBLANK('Case Data Entry'!E651)),IF(AND(ISNUMBER(VALUE('Case Data Entry'!E651)),LEFT('Case Data Entry'!E651,1)&lt;&gt;"1",LEN('Case Data Entry'!E651)=10),"OK","Phone number must be valid format"),NA()))</f>
        <v>#N/A</v>
      </c>
      <c r="F651" s="41" t="e">
        <f>IF(LEN('Case Data Entry'!F651)&gt;255,"Home Street Address must be less than 255 characters",IF('DO NOT USE_Case Formulas'!A651,"OK",NA()))</f>
        <v>#N/A</v>
      </c>
      <c r="G651" s="41" t="e">
        <f>IF(LEN('Case Data Entry'!G651)&gt;40,"City must be less than 40 characters",IF('DO NOT USE_Case Formulas'!A651,"OK",NA()))</f>
        <v>#N/A</v>
      </c>
      <c r="H651" s="41" t="e">
        <f>IF(AND(NOT(ISBLANK('Case Data Entry'!H651)),ISNA(VLOOKUP('Case Data Entry'!H651,'DO NOT USE_School Picklist'!$P$3:$P$52,1,FALSE))),"Please select a value from the drop-down menu",IF('DO NOT USE_Case Formulas'!A651,"OK",NA()))</f>
        <v>#N/A</v>
      </c>
      <c r="I651" s="41" t="e">
        <f>IF(AND('DO NOT USE_Case Formulas'!A651,ISBLANK('Case Data Entry'!I651)),"Zip is required",IF(ISBLANK('Case Data Entry'!I651),NA(),"OK"))</f>
        <v>#N/A</v>
      </c>
      <c r="J651" s="41" t="e">
        <f>IF(AND('DO NOT USE_Case Formulas'!A651,ISBLANK('Case Data Entry'!J651)),"Student or Staff? is required",IF(ISBLANK('Case Data Entry'!J651),NA(),IF(ISNA(VLOOKUP('Case Data Entry'!J651,'DO NOT USE_School Picklist'!$B$3:$B$6,1,FALSE)),"Please select a value from the drop-down menu","OK")))</f>
        <v>#N/A</v>
      </c>
      <c r="K651" s="41" t="e">
        <f>IF(AND('Case Data Entry'!J651='DO NOT USE_School Picklist'!$B$4,ISBLANK('Case Data Entry'!K651)),"Occupation/Job Title is required if Student or Staff? is Yes, staff/faculty or volunteer",IF('DO NOT USE_Case Formulas'!A651,"OK",NA()))</f>
        <v>#N/A</v>
      </c>
      <c r="L651" s="41" t="e">
        <f ca="1">IF('Case Data Entry'!L651&gt;'DO NOT USE_School Picklist'!$C$3,"Date last on school campus/facility cannot be a future date",IF('DO NOT USE_Case Formulas'!A651,IF(ISBLANK('Case Data Entry'!L651),"Date last on school campus/facility is required","OK"),NA()))</f>
        <v>#N/A</v>
      </c>
      <c r="M651" s="41" t="e">
        <f>IF(AND('DO NOT USE_Case Formulas'!A651,ISBLANK('Case Data Entry'!M651)),"Specific Place in the Location is required",IF(ISBLANK('Case Data Entry'!M651),NA(),"OK"))</f>
        <v>#N/A</v>
      </c>
      <c r="N651" s="41" t="e">
        <f>IF(LEN('Case Data Entry'!N651)&gt;50,"Parent/Guardian Name must be less than 50 characters",IF('DO NOT USE_Case Formulas'!A651,"OK",NA()))</f>
        <v>#N/A</v>
      </c>
      <c r="O651" s="41" t="e">
        <f>IF(NOT(ISBLANK('Case Data Entry'!O651)),IF(AND(ISNUMBER('Case Data Entry'!O651),LEFT('Case Data Entry'!O651,1)&lt;&gt;"1",LEN('Case Data Entry'!O651)=10),"OK","Phone number must be valid format"),IF('DO NOT USE_Case Formulas'!A651,"OK",NA()))</f>
        <v>#N/A</v>
      </c>
      <c r="P651" s="41" t="e">
        <f>IF(AND(NOT(ISBLANK('Case Data Entry'!P651)),ISNA(VLOOKUP('Case Data Entry'!P651,'DO NOT USE_School Picklist'!$E$3:$E$10,1,FALSE))),"Please select a value from the drop-down menu",IF('DO NOT USE_Case Formulas'!A651,"OK",NA()))</f>
        <v>#N/A</v>
      </c>
      <c r="Q651" s="41" t="e">
        <f>IF(AND(NOT(ISBLANK('Case Data Entry'!Q651)),ISNA(VLOOKUP('Case Data Entry'!Q651,'DO NOT USE_School Picklist'!$F$3:$F$16,1,FALSE))),"Please select a value from the drop-down menu",IF('DO NOT USE_Case Formulas'!A651,"OK",NA()))</f>
        <v>#N/A</v>
      </c>
      <c r="R651" s="41" t="e">
        <f>IF(LEN('Case Data Entry'!R651)&gt;100,"Classroom(s) must be less than 100 characters",IF('DO NOT USE_Case Formulas'!A651,"OK",NA()))</f>
        <v>#N/A</v>
      </c>
      <c r="S651" s="41" t="e">
        <f>IF(AND(NOT(ISBLANK('Case Data Entry'!S651)),ISNA(VLOOKUP('Case Data Entry'!S651,'DO NOT USE_School Picklist'!$S$3:$S$12,1,FALSE))),"Please select a value from the drop-down menu",IF('DO NOT USE_Case Formulas'!A651,"OK",NA()))</f>
        <v>#N/A</v>
      </c>
      <c r="T651" s="41" t="e">
        <f>IF(AND(NOT(ISBLANK('Case Data Entry'!T651)),ISNA(VLOOKUP('Case Data Entry'!T651,'DO NOT USE_School Picklist'!$S$3:$S$12,1,FALSE))),"Please select a value from the drop-down menu",IF('DO NOT USE_Case Formulas'!A651,"OK",NA()))</f>
        <v>#N/A</v>
      </c>
      <c r="U651" s="41" t="e">
        <f>IF(LEN('Case Data Entry'!U651)&gt;80,"Name of Education Group must be less than 80 characters",IF('DO NOT USE_Case Formulas'!A651,"OK",NA()))</f>
        <v>#N/A</v>
      </c>
      <c r="V651" s="41" t="e">
        <f>IF(AND(NOT(ISBLANK('Case Data Entry'!V651)),ISNA(VLOOKUP('Case Data Entry'!V651,'DO NOT USE_School Picklist'!$K$3:$K$6,1,FALSE))),"Please select a value from the drop-down menu",IF('DO NOT USE_Case Formulas'!A651,"OK",NA()))</f>
        <v>#N/A</v>
      </c>
      <c r="W651" s="41" t="e">
        <f>IF(AND('DO NOT USE_Case Formulas'!A651,ISBLANK('Case Data Entry'!W651)),"Has this person had symptoms? is required",IF(AND(NOT(ISBLANK('Case Data Entry'!W651)),ISNA(VLOOKUP('Case Data Entry'!W651,'DO NOT USE_School Picklist'!$D$3:$D$5,1,FALSE))),"Please select a value from the drop-down menu",IF(NOT(ISBLANK('Case Data Entry'!W651)),"OK",NA())))</f>
        <v>#N/A</v>
      </c>
      <c r="X651" s="41" t="e">
        <f>IF(AND('Case Data Entry'!W651='DO NOT USE_School Picklist'!$D$3,ISBLANK('Case Data Entry'!X651)),"Symptom Onset Date is required if Ever Symptomatic is Yes",IF('DO NOT USE_Case Formulas'!A651,"OK",NA()))</f>
        <v>#N/A</v>
      </c>
      <c r="Y651" s="41"/>
      <c r="Z651" s="41" t="e">
        <f ca="1">IF(AND('DO NOT USE_Case Formulas'!A651,ISBLANK('Case Data Entry'!Z651)),"Lab Result Test Date is required",IF('Case Data Entry'!Z651&gt;'DO NOT USE_School Picklist'!$C$3,"Test Date cannot be a future date",IF(NOT(ISBLANK('Case Data Entry'!Z651)),"OK",NA())))</f>
        <v>#N/A</v>
      </c>
      <c r="AA651" s="41" t="e">
        <f>IF(AND(NOT(ISBLANK('Case Data Entry'!AA651)),ISNA(VLOOKUP('Case Data Entry'!AA651,'DO NOT USE_School Picklist'!$R$3:$R$7,1,FALSE))),"Please select a value from the drop-down menu",IF('DO NOT USE_Case Formulas'!A651,"OK",NA()))</f>
        <v>#N/A</v>
      </c>
      <c r="AB651" s="41" t="e">
        <f>IF(AND(NOT(ISBLANK('Case Data Entry'!AB651)),ISNA(VLOOKUP('Case Data Entry'!AB651,'DO NOT USE_School Picklist'!$Q$3:$Q$8,1,FALSE))),"Please select a value from the drop-down menu",IF('DO NOT USE_Case Formulas'!A651,"OK",NA()))</f>
        <v>#N/A</v>
      </c>
    </row>
    <row r="652" spans="1:28" x14ac:dyDescent="0.25">
      <c r="A652" s="40" t="e">
        <f>IF('DO NOT USE_Case Formulas'!A652,IF('DO NOT USE_Case Formulas'!B652,"Not all required fields are completed","OK"),NA())</f>
        <v>#N/A</v>
      </c>
      <c r="B652" s="41" t="e">
        <f>IF(AND('DO NOT USE_Case Formulas'!A652,ISBLANK('Case Data Entry'!B652)),"First Name is required",IF(NOT(ISBLANK('Case Data Entry'!B652)),"OK",NA()))</f>
        <v>#N/A</v>
      </c>
      <c r="C652" s="41" t="e">
        <f>IF(AND('DO NOT USE_Case Formulas'!A652,ISBLANK('Case Data Entry'!C652)),"Last Name is required",IF(NOT(ISBLANK('Case Data Entry'!C652)),"OK",NA()))</f>
        <v>#N/A</v>
      </c>
      <c r="D652" s="41" t="e">
        <f>IF(AND('DO NOT USE_Case Formulas'!A652,ISBLANK('Case Data Entry'!D652)),"Birthdate is required",IF(NOT(ISBLANK('Case Data Entry'!D652)),"OK",NA()))</f>
        <v>#N/A</v>
      </c>
      <c r="E652" s="41" t="e">
        <f>IF(AND('DO NOT USE_Case Formulas'!A652,ISBLANK('Case Data Entry'!E652)),"Mobile Phone is required",IF(NOT(ISBLANK('Case Data Entry'!E652)),IF(AND(ISNUMBER(VALUE('Case Data Entry'!E652)),LEFT('Case Data Entry'!E652,1)&lt;&gt;"1",LEN('Case Data Entry'!E652)=10),"OK","Phone number must be valid format"),NA()))</f>
        <v>#N/A</v>
      </c>
      <c r="F652" s="41" t="e">
        <f>IF(LEN('Case Data Entry'!F652)&gt;255,"Home Street Address must be less than 255 characters",IF('DO NOT USE_Case Formulas'!A652,"OK",NA()))</f>
        <v>#N/A</v>
      </c>
      <c r="G652" s="41" t="e">
        <f>IF(LEN('Case Data Entry'!G652)&gt;40,"City must be less than 40 characters",IF('DO NOT USE_Case Formulas'!A652,"OK",NA()))</f>
        <v>#N/A</v>
      </c>
      <c r="H652" s="41" t="e">
        <f>IF(AND(NOT(ISBLANK('Case Data Entry'!H652)),ISNA(VLOOKUP('Case Data Entry'!H652,'DO NOT USE_School Picklist'!$P$3:$P$52,1,FALSE))),"Please select a value from the drop-down menu",IF('DO NOT USE_Case Formulas'!A652,"OK",NA()))</f>
        <v>#N/A</v>
      </c>
      <c r="I652" s="41" t="e">
        <f>IF(AND('DO NOT USE_Case Formulas'!A652,ISBLANK('Case Data Entry'!I652)),"Zip is required",IF(ISBLANK('Case Data Entry'!I652),NA(),"OK"))</f>
        <v>#N/A</v>
      </c>
      <c r="J652" s="41" t="e">
        <f>IF(AND('DO NOT USE_Case Formulas'!A652,ISBLANK('Case Data Entry'!J652)),"Student or Staff? is required",IF(ISBLANK('Case Data Entry'!J652),NA(),IF(ISNA(VLOOKUP('Case Data Entry'!J652,'DO NOT USE_School Picklist'!$B$3:$B$6,1,FALSE)),"Please select a value from the drop-down menu","OK")))</f>
        <v>#N/A</v>
      </c>
      <c r="K652" s="41" t="e">
        <f>IF(AND('Case Data Entry'!J652='DO NOT USE_School Picklist'!$B$4,ISBLANK('Case Data Entry'!K652)),"Occupation/Job Title is required if Student or Staff? is Yes, staff/faculty or volunteer",IF('DO NOT USE_Case Formulas'!A652,"OK",NA()))</f>
        <v>#N/A</v>
      </c>
      <c r="L652" s="41" t="e">
        <f ca="1">IF('Case Data Entry'!L652&gt;'DO NOT USE_School Picklist'!$C$3,"Date last on school campus/facility cannot be a future date",IF('DO NOT USE_Case Formulas'!A652,IF(ISBLANK('Case Data Entry'!L652),"Date last on school campus/facility is required","OK"),NA()))</f>
        <v>#N/A</v>
      </c>
      <c r="M652" s="41" t="e">
        <f>IF(AND('DO NOT USE_Case Formulas'!A652,ISBLANK('Case Data Entry'!M652)),"Specific Place in the Location is required",IF(ISBLANK('Case Data Entry'!M652),NA(),"OK"))</f>
        <v>#N/A</v>
      </c>
      <c r="N652" s="41" t="e">
        <f>IF(LEN('Case Data Entry'!N652)&gt;50,"Parent/Guardian Name must be less than 50 characters",IF('DO NOT USE_Case Formulas'!A652,"OK",NA()))</f>
        <v>#N/A</v>
      </c>
      <c r="O652" s="41" t="e">
        <f>IF(NOT(ISBLANK('Case Data Entry'!O652)),IF(AND(ISNUMBER('Case Data Entry'!O652),LEFT('Case Data Entry'!O652,1)&lt;&gt;"1",LEN('Case Data Entry'!O652)=10),"OK","Phone number must be valid format"),IF('DO NOT USE_Case Formulas'!A652,"OK",NA()))</f>
        <v>#N/A</v>
      </c>
      <c r="P652" s="41" t="e">
        <f>IF(AND(NOT(ISBLANK('Case Data Entry'!P652)),ISNA(VLOOKUP('Case Data Entry'!P652,'DO NOT USE_School Picklist'!$E$3:$E$10,1,FALSE))),"Please select a value from the drop-down menu",IF('DO NOT USE_Case Formulas'!A652,"OK",NA()))</f>
        <v>#N/A</v>
      </c>
      <c r="Q652" s="41" t="e">
        <f>IF(AND(NOT(ISBLANK('Case Data Entry'!Q652)),ISNA(VLOOKUP('Case Data Entry'!Q652,'DO NOT USE_School Picklist'!$F$3:$F$16,1,FALSE))),"Please select a value from the drop-down menu",IF('DO NOT USE_Case Formulas'!A652,"OK",NA()))</f>
        <v>#N/A</v>
      </c>
      <c r="R652" s="41" t="e">
        <f>IF(LEN('Case Data Entry'!R652)&gt;100,"Classroom(s) must be less than 100 characters",IF('DO NOT USE_Case Formulas'!A652,"OK",NA()))</f>
        <v>#N/A</v>
      </c>
      <c r="S652" s="41" t="e">
        <f>IF(AND(NOT(ISBLANK('Case Data Entry'!S652)),ISNA(VLOOKUP('Case Data Entry'!S652,'DO NOT USE_School Picklist'!$S$3:$S$12,1,FALSE))),"Please select a value from the drop-down menu",IF('DO NOT USE_Case Formulas'!A652,"OK",NA()))</f>
        <v>#N/A</v>
      </c>
      <c r="T652" s="41" t="e">
        <f>IF(AND(NOT(ISBLANK('Case Data Entry'!T652)),ISNA(VLOOKUP('Case Data Entry'!T652,'DO NOT USE_School Picklist'!$S$3:$S$12,1,FALSE))),"Please select a value from the drop-down menu",IF('DO NOT USE_Case Formulas'!A652,"OK",NA()))</f>
        <v>#N/A</v>
      </c>
      <c r="U652" s="41" t="e">
        <f>IF(LEN('Case Data Entry'!U652)&gt;80,"Name of Education Group must be less than 80 characters",IF('DO NOT USE_Case Formulas'!A652,"OK",NA()))</f>
        <v>#N/A</v>
      </c>
      <c r="V652" s="41" t="e">
        <f>IF(AND(NOT(ISBLANK('Case Data Entry'!V652)),ISNA(VLOOKUP('Case Data Entry'!V652,'DO NOT USE_School Picklist'!$K$3:$K$6,1,FALSE))),"Please select a value from the drop-down menu",IF('DO NOT USE_Case Formulas'!A652,"OK",NA()))</f>
        <v>#N/A</v>
      </c>
      <c r="W652" s="41" t="e">
        <f>IF(AND('DO NOT USE_Case Formulas'!A652,ISBLANK('Case Data Entry'!W652)),"Has this person had symptoms? is required",IF(AND(NOT(ISBLANK('Case Data Entry'!W652)),ISNA(VLOOKUP('Case Data Entry'!W652,'DO NOT USE_School Picklist'!$D$3:$D$5,1,FALSE))),"Please select a value from the drop-down menu",IF(NOT(ISBLANK('Case Data Entry'!W652)),"OK",NA())))</f>
        <v>#N/A</v>
      </c>
      <c r="X652" s="41" t="e">
        <f>IF(AND('Case Data Entry'!W652='DO NOT USE_School Picklist'!$D$3,ISBLANK('Case Data Entry'!X652)),"Symptom Onset Date is required if Ever Symptomatic is Yes",IF('DO NOT USE_Case Formulas'!A652,"OK",NA()))</f>
        <v>#N/A</v>
      </c>
      <c r="Y652" s="41"/>
      <c r="Z652" s="41" t="e">
        <f ca="1">IF(AND('DO NOT USE_Case Formulas'!A652,ISBLANK('Case Data Entry'!Z652)),"Lab Result Test Date is required",IF('Case Data Entry'!Z652&gt;'DO NOT USE_School Picklist'!$C$3,"Test Date cannot be a future date",IF(NOT(ISBLANK('Case Data Entry'!Z652)),"OK",NA())))</f>
        <v>#N/A</v>
      </c>
      <c r="AA652" s="41" t="e">
        <f>IF(AND(NOT(ISBLANK('Case Data Entry'!AA652)),ISNA(VLOOKUP('Case Data Entry'!AA652,'DO NOT USE_School Picklist'!$R$3:$R$7,1,FALSE))),"Please select a value from the drop-down menu",IF('DO NOT USE_Case Formulas'!A652,"OK",NA()))</f>
        <v>#N/A</v>
      </c>
      <c r="AB652" s="41" t="e">
        <f>IF(AND(NOT(ISBLANK('Case Data Entry'!AB652)),ISNA(VLOOKUP('Case Data Entry'!AB652,'DO NOT USE_School Picklist'!$Q$3:$Q$8,1,FALSE))),"Please select a value from the drop-down menu",IF('DO NOT USE_Case Formulas'!A652,"OK",NA()))</f>
        <v>#N/A</v>
      </c>
    </row>
    <row r="653" spans="1:28" x14ac:dyDescent="0.25">
      <c r="A653" s="40" t="e">
        <f>IF('DO NOT USE_Case Formulas'!A653,IF('DO NOT USE_Case Formulas'!B653,"Not all required fields are completed","OK"),NA())</f>
        <v>#N/A</v>
      </c>
      <c r="B653" s="41" t="e">
        <f>IF(AND('DO NOT USE_Case Formulas'!A653,ISBLANK('Case Data Entry'!B653)),"First Name is required",IF(NOT(ISBLANK('Case Data Entry'!B653)),"OK",NA()))</f>
        <v>#N/A</v>
      </c>
      <c r="C653" s="41" t="e">
        <f>IF(AND('DO NOT USE_Case Formulas'!A653,ISBLANK('Case Data Entry'!C653)),"Last Name is required",IF(NOT(ISBLANK('Case Data Entry'!C653)),"OK",NA()))</f>
        <v>#N/A</v>
      </c>
      <c r="D653" s="41" t="e">
        <f>IF(AND('DO NOT USE_Case Formulas'!A653,ISBLANK('Case Data Entry'!D653)),"Birthdate is required",IF(NOT(ISBLANK('Case Data Entry'!D653)),"OK",NA()))</f>
        <v>#N/A</v>
      </c>
      <c r="E653" s="41" t="e">
        <f>IF(AND('DO NOT USE_Case Formulas'!A653,ISBLANK('Case Data Entry'!E653)),"Mobile Phone is required",IF(NOT(ISBLANK('Case Data Entry'!E653)),IF(AND(ISNUMBER(VALUE('Case Data Entry'!E653)),LEFT('Case Data Entry'!E653,1)&lt;&gt;"1",LEN('Case Data Entry'!E653)=10),"OK","Phone number must be valid format"),NA()))</f>
        <v>#N/A</v>
      </c>
      <c r="F653" s="41" t="e">
        <f>IF(LEN('Case Data Entry'!F653)&gt;255,"Home Street Address must be less than 255 characters",IF('DO NOT USE_Case Formulas'!A653,"OK",NA()))</f>
        <v>#N/A</v>
      </c>
      <c r="G653" s="41" t="e">
        <f>IF(LEN('Case Data Entry'!G653)&gt;40,"City must be less than 40 characters",IF('DO NOT USE_Case Formulas'!A653,"OK",NA()))</f>
        <v>#N/A</v>
      </c>
      <c r="H653" s="41" t="e">
        <f>IF(AND(NOT(ISBLANK('Case Data Entry'!H653)),ISNA(VLOOKUP('Case Data Entry'!H653,'DO NOT USE_School Picklist'!$P$3:$P$52,1,FALSE))),"Please select a value from the drop-down menu",IF('DO NOT USE_Case Formulas'!A653,"OK",NA()))</f>
        <v>#N/A</v>
      </c>
      <c r="I653" s="41" t="e">
        <f>IF(AND('DO NOT USE_Case Formulas'!A653,ISBLANK('Case Data Entry'!I653)),"Zip is required",IF(ISBLANK('Case Data Entry'!I653),NA(),"OK"))</f>
        <v>#N/A</v>
      </c>
      <c r="J653" s="41" t="e">
        <f>IF(AND('DO NOT USE_Case Formulas'!A653,ISBLANK('Case Data Entry'!J653)),"Student or Staff? is required",IF(ISBLANK('Case Data Entry'!J653),NA(),IF(ISNA(VLOOKUP('Case Data Entry'!J653,'DO NOT USE_School Picklist'!$B$3:$B$6,1,FALSE)),"Please select a value from the drop-down menu","OK")))</f>
        <v>#N/A</v>
      </c>
      <c r="K653" s="41" t="e">
        <f>IF(AND('Case Data Entry'!J653='DO NOT USE_School Picklist'!$B$4,ISBLANK('Case Data Entry'!K653)),"Occupation/Job Title is required if Student or Staff? is Yes, staff/faculty or volunteer",IF('DO NOT USE_Case Formulas'!A653,"OK",NA()))</f>
        <v>#N/A</v>
      </c>
      <c r="L653" s="41" t="e">
        <f ca="1">IF('Case Data Entry'!L653&gt;'DO NOT USE_School Picklist'!$C$3,"Date last on school campus/facility cannot be a future date",IF('DO NOT USE_Case Formulas'!A653,IF(ISBLANK('Case Data Entry'!L653),"Date last on school campus/facility is required","OK"),NA()))</f>
        <v>#N/A</v>
      </c>
      <c r="M653" s="41" t="e">
        <f>IF(AND('DO NOT USE_Case Formulas'!A653,ISBLANK('Case Data Entry'!M653)),"Specific Place in the Location is required",IF(ISBLANK('Case Data Entry'!M653),NA(),"OK"))</f>
        <v>#N/A</v>
      </c>
      <c r="N653" s="41" t="e">
        <f>IF(LEN('Case Data Entry'!N653)&gt;50,"Parent/Guardian Name must be less than 50 characters",IF('DO NOT USE_Case Formulas'!A653,"OK",NA()))</f>
        <v>#N/A</v>
      </c>
      <c r="O653" s="41" t="e">
        <f>IF(NOT(ISBLANK('Case Data Entry'!O653)),IF(AND(ISNUMBER('Case Data Entry'!O653),LEFT('Case Data Entry'!O653,1)&lt;&gt;"1",LEN('Case Data Entry'!O653)=10),"OK","Phone number must be valid format"),IF('DO NOT USE_Case Formulas'!A653,"OK",NA()))</f>
        <v>#N/A</v>
      </c>
      <c r="P653" s="41" t="e">
        <f>IF(AND(NOT(ISBLANK('Case Data Entry'!P653)),ISNA(VLOOKUP('Case Data Entry'!P653,'DO NOT USE_School Picklist'!$E$3:$E$10,1,FALSE))),"Please select a value from the drop-down menu",IF('DO NOT USE_Case Formulas'!A653,"OK",NA()))</f>
        <v>#N/A</v>
      </c>
      <c r="Q653" s="41" t="e">
        <f>IF(AND(NOT(ISBLANK('Case Data Entry'!Q653)),ISNA(VLOOKUP('Case Data Entry'!Q653,'DO NOT USE_School Picklist'!$F$3:$F$16,1,FALSE))),"Please select a value from the drop-down menu",IF('DO NOT USE_Case Formulas'!A653,"OK",NA()))</f>
        <v>#N/A</v>
      </c>
      <c r="R653" s="41" t="e">
        <f>IF(LEN('Case Data Entry'!R653)&gt;100,"Classroom(s) must be less than 100 characters",IF('DO NOT USE_Case Formulas'!A653,"OK",NA()))</f>
        <v>#N/A</v>
      </c>
      <c r="S653" s="41" t="e">
        <f>IF(AND(NOT(ISBLANK('Case Data Entry'!S653)),ISNA(VLOOKUP('Case Data Entry'!S653,'DO NOT USE_School Picklist'!$S$3:$S$12,1,FALSE))),"Please select a value from the drop-down menu",IF('DO NOT USE_Case Formulas'!A653,"OK",NA()))</f>
        <v>#N/A</v>
      </c>
      <c r="T653" s="41" t="e">
        <f>IF(AND(NOT(ISBLANK('Case Data Entry'!T653)),ISNA(VLOOKUP('Case Data Entry'!T653,'DO NOT USE_School Picklist'!$S$3:$S$12,1,FALSE))),"Please select a value from the drop-down menu",IF('DO NOT USE_Case Formulas'!A653,"OK",NA()))</f>
        <v>#N/A</v>
      </c>
      <c r="U653" s="41" t="e">
        <f>IF(LEN('Case Data Entry'!U653)&gt;80,"Name of Education Group must be less than 80 characters",IF('DO NOT USE_Case Formulas'!A653,"OK",NA()))</f>
        <v>#N/A</v>
      </c>
      <c r="V653" s="41" t="e">
        <f>IF(AND(NOT(ISBLANK('Case Data Entry'!V653)),ISNA(VLOOKUP('Case Data Entry'!V653,'DO NOT USE_School Picklist'!$K$3:$K$6,1,FALSE))),"Please select a value from the drop-down menu",IF('DO NOT USE_Case Formulas'!A653,"OK",NA()))</f>
        <v>#N/A</v>
      </c>
      <c r="W653" s="41" t="e">
        <f>IF(AND('DO NOT USE_Case Formulas'!A653,ISBLANK('Case Data Entry'!W653)),"Has this person had symptoms? is required",IF(AND(NOT(ISBLANK('Case Data Entry'!W653)),ISNA(VLOOKUP('Case Data Entry'!W653,'DO NOT USE_School Picklist'!$D$3:$D$5,1,FALSE))),"Please select a value from the drop-down menu",IF(NOT(ISBLANK('Case Data Entry'!W653)),"OK",NA())))</f>
        <v>#N/A</v>
      </c>
      <c r="X653" s="41" t="e">
        <f>IF(AND('Case Data Entry'!W653='DO NOT USE_School Picklist'!$D$3,ISBLANK('Case Data Entry'!X653)),"Symptom Onset Date is required if Ever Symptomatic is Yes",IF('DO NOT USE_Case Formulas'!A653,"OK",NA()))</f>
        <v>#N/A</v>
      </c>
      <c r="Y653" s="41"/>
      <c r="Z653" s="41" t="e">
        <f ca="1">IF(AND('DO NOT USE_Case Formulas'!A653,ISBLANK('Case Data Entry'!Z653)),"Lab Result Test Date is required",IF('Case Data Entry'!Z653&gt;'DO NOT USE_School Picklist'!$C$3,"Test Date cannot be a future date",IF(NOT(ISBLANK('Case Data Entry'!Z653)),"OK",NA())))</f>
        <v>#N/A</v>
      </c>
      <c r="AA653" s="41" t="e">
        <f>IF(AND(NOT(ISBLANK('Case Data Entry'!AA653)),ISNA(VLOOKUP('Case Data Entry'!AA653,'DO NOT USE_School Picklist'!$R$3:$R$7,1,FALSE))),"Please select a value from the drop-down menu",IF('DO NOT USE_Case Formulas'!A653,"OK",NA()))</f>
        <v>#N/A</v>
      </c>
      <c r="AB653" s="41" t="e">
        <f>IF(AND(NOT(ISBLANK('Case Data Entry'!AB653)),ISNA(VLOOKUP('Case Data Entry'!AB653,'DO NOT USE_School Picklist'!$Q$3:$Q$8,1,FALSE))),"Please select a value from the drop-down menu",IF('DO NOT USE_Case Formulas'!A653,"OK",NA()))</f>
        <v>#N/A</v>
      </c>
    </row>
    <row r="654" spans="1:28" x14ac:dyDescent="0.25">
      <c r="A654" s="40" t="e">
        <f>IF('DO NOT USE_Case Formulas'!A654,IF('DO NOT USE_Case Formulas'!B654,"Not all required fields are completed","OK"),NA())</f>
        <v>#N/A</v>
      </c>
      <c r="B654" s="41" t="e">
        <f>IF(AND('DO NOT USE_Case Formulas'!A654,ISBLANK('Case Data Entry'!B654)),"First Name is required",IF(NOT(ISBLANK('Case Data Entry'!B654)),"OK",NA()))</f>
        <v>#N/A</v>
      </c>
      <c r="C654" s="41" t="e">
        <f>IF(AND('DO NOT USE_Case Formulas'!A654,ISBLANK('Case Data Entry'!C654)),"Last Name is required",IF(NOT(ISBLANK('Case Data Entry'!C654)),"OK",NA()))</f>
        <v>#N/A</v>
      </c>
      <c r="D654" s="41" t="e">
        <f>IF(AND('DO NOT USE_Case Formulas'!A654,ISBLANK('Case Data Entry'!D654)),"Birthdate is required",IF(NOT(ISBLANK('Case Data Entry'!D654)),"OK",NA()))</f>
        <v>#N/A</v>
      </c>
      <c r="E654" s="41" t="e">
        <f>IF(AND('DO NOT USE_Case Formulas'!A654,ISBLANK('Case Data Entry'!E654)),"Mobile Phone is required",IF(NOT(ISBLANK('Case Data Entry'!E654)),IF(AND(ISNUMBER(VALUE('Case Data Entry'!E654)),LEFT('Case Data Entry'!E654,1)&lt;&gt;"1",LEN('Case Data Entry'!E654)=10),"OK","Phone number must be valid format"),NA()))</f>
        <v>#N/A</v>
      </c>
      <c r="F654" s="41" t="e">
        <f>IF(LEN('Case Data Entry'!F654)&gt;255,"Home Street Address must be less than 255 characters",IF('DO NOT USE_Case Formulas'!A654,"OK",NA()))</f>
        <v>#N/A</v>
      </c>
      <c r="G654" s="41" t="e">
        <f>IF(LEN('Case Data Entry'!G654)&gt;40,"City must be less than 40 characters",IF('DO NOT USE_Case Formulas'!A654,"OK",NA()))</f>
        <v>#N/A</v>
      </c>
      <c r="H654" s="41" t="e">
        <f>IF(AND(NOT(ISBLANK('Case Data Entry'!H654)),ISNA(VLOOKUP('Case Data Entry'!H654,'DO NOT USE_School Picklist'!$P$3:$P$52,1,FALSE))),"Please select a value from the drop-down menu",IF('DO NOT USE_Case Formulas'!A654,"OK",NA()))</f>
        <v>#N/A</v>
      </c>
      <c r="I654" s="41" t="e">
        <f>IF(AND('DO NOT USE_Case Formulas'!A654,ISBLANK('Case Data Entry'!I654)),"Zip is required",IF(ISBLANK('Case Data Entry'!I654),NA(),"OK"))</f>
        <v>#N/A</v>
      </c>
      <c r="J654" s="41" t="e">
        <f>IF(AND('DO NOT USE_Case Formulas'!A654,ISBLANK('Case Data Entry'!J654)),"Student or Staff? is required",IF(ISBLANK('Case Data Entry'!J654),NA(),IF(ISNA(VLOOKUP('Case Data Entry'!J654,'DO NOT USE_School Picklist'!$B$3:$B$6,1,FALSE)),"Please select a value from the drop-down menu","OK")))</f>
        <v>#N/A</v>
      </c>
      <c r="K654" s="41" t="e">
        <f>IF(AND('Case Data Entry'!J654='DO NOT USE_School Picklist'!$B$4,ISBLANK('Case Data Entry'!K654)),"Occupation/Job Title is required if Student or Staff? is Yes, staff/faculty or volunteer",IF('DO NOT USE_Case Formulas'!A654,"OK",NA()))</f>
        <v>#N/A</v>
      </c>
      <c r="L654" s="41" t="e">
        <f ca="1">IF('Case Data Entry'!L654&gt;'DO NOT USE_School Picklist'!$C$3,"Date last on school campus/facility cannot be a future date",IF('DO NOT USE_Case Formulas'!A654,IF(ISBLANK('Case Data Entry'!L654),"Date last on school campus/facility is required","OK"),NA()))</f>
        <v>#N/A</v>
      </c>
      <c r="M654" s="41" t="e">
        <f>IF(AND('DO NOT USE_Case Formulas'!A654,ISBLANK('Case Data Entry'!M654)),"Specific Place in the Location is required",IF(ISBLANK('Case Data Entry'!M654),NA(),"OK"))</f>
        <v>#N/A</v>
      </c>
      <c r="N654" s="41" t="e">
        <f>IF(LEN('Case Data Entry'!N654)&gt;50,"Parent/Guardian Name must be less than 50 characters",IF('DO NOT USE_Case Formulas'!A654,"OK",NA()))</f>
        <v>#N/A</v>
      </c>
      <c r="O654" s="41" t="e">
        <f>IF(NOT(ISBLANK('Case Data Entry'!O654)),IF(AND(ISNUMBER('Case Data Entry'!O654),LEFT('Case Data Entry'!O654,1)&lt;&gt;"1",LEN('Case Data Entry'!O654)=10),"OK","Phone number must be valid format"),IF('DO NOT USE_Case Formulas'!A654,"OK",NA()))</f>
        <v>#N/A</v>
      </c>
      <c r="P654" s="41" t="e">
        <f>IF(AND(NOT(ISBLANK('Case Data Entry'!P654)),ISNA(VLOOKUP('Case Data Entry'!P654,'DO NOT USE_School Picklist'!$E$3:$E$10,1,FALSE))),"Please select a value from the drop-down menu",IF('DO NOT USE_Case Formulas'!A654,"OK",NA()))</f>
        <v>#N/A</v>
      </c>
      <c r="Q654" s="41" t="e">
        <f>IF(AND(NOT(ISBLANK('Case Data Entry'!Q654)),ISNA(VLOOKUP('Case Data Entry'!Q654,'DO NOT USE_School Picklist'!$F$3:$F$16,1,FALSE))),"Please select a value from the drop-down menu",IF('DO NOT USE_Case Formulas'!A654,"OK",NA()))</f>
        <v>#N/A</v>
      </c>
      <c r="R654" s="41" t="e">
        <f>IF(LEN('Case Data Entry'!R654)&gt;100,"Classroom(s) must be less than 100 characters",IF('DO NOT USE_Case Formulas'!A654,"OK",NA()))</f>
        <v>#N/A</v>
      </c>
      <c r="S654" s="41" t="e">
        <f>IF(AND(NOT(ISBLANK('Case Data Entry'!S654)),ISNA(VLOOKUP('Case Data Entry'!S654,'DO NOT USE_School Picklist'!$S$3:$S$12,1,FALSE))),"Please select a value from the drop-down menu",IF('DO NOT USE_Case Formulas'!A654,"OK",NA()))</f>
        <v>#N/A</v>
      </c>
      <c r="T654" s="41" t="e">
        <f>IF(AND(NOT(ISBLANK('Case Data Entry'!T654)),ISNA(VLOOKUP('Case Data Entry'!T654,'DO NOT USE_School Picklist'!$S$3:$S$12,1,FALSE))),"Please select a value from the drop-down menu",IF('DO NOT USE_Case Formulas'!A654,"OK",NA()))</f>
        <v>#N/A</v>
      </c>
      <c r="U654" s="41" t="e">
        <f>IF(LEN('Case Data Entry'!U654)&gt;80,"Name of Education Group must be less than 80 characters",IF('DO NOT USE_Case Formulas'!A654,"OK",NA()))</f>
        <v>#N/A</v>
      </c>
      <c r="V654" s="41" t="e">
        <f>IF(AND(NOT(ISBLANK('Case Data Entry'!V654)),ISNA(VLOOKUP('Case Data Entry'!V654,'DO NOT USE_School Picklist'!$K$3:$K$6,1,FALSE))),"Please select a value from the drop-down menu",IF('DO NOT USE_Case Formulas'!A654,"OK",NA()))</f>
        <v>#N/A</v>
      </c>
      <c r="W654" s="41" t="e">
        <f>IF(AND('DO NOT USE_Case Formulas'!A654,ISBLANK('Case Data Entry'!W654)),"Has this person had symptoms? is required",IF(AND(NOT(ISBLANK('Case Data Entry'!W654)),ISNA(VLOOKUP('Case Data Entry'!W654,'DO NOT USE_School Picklist'!$D$3:$D$5,1,FALSE))),"Please select a value from the drop-down menu",IF(NOT(ISBLANK('Case Data Entry'!W654)),"OK",NA())))</f>
        <v>#N/A</v>
      </c>
      <c r="X654" s="41" t="e">
        <f>IF(AND('Case Data Entry'!W654='DO NOT USE_School Picklist'!$D$3,ISBLANK('Case Data Entry'!X654)),"Symptom Onset Date is required if Ever Symptomatic is Yes",IF('DO NOT USE_Case Formulas'!A654,"OK",NA()))</f>
        <v>#N/A</v>
      </c>
      <c r="Y654" s="41"/>
      <c r="Z654" s="41" t="e">
        <f ca="1">IF(AND('DO NOT USE_Case Formulas'!A654,ISBLANK('Case Data Entry'!Z654)),"Lab Result Test Date is required",IF('Case Data Entry'!Z654&gt;'DO NOT USE_School Picklist'!$C$3,"Test Date cannot be a future date",IF(NOT(ISBLANK('Case Data Entry'!Z654)),"OK",NA())))</f>
        <v>#N/A</v>
      </c>
      <c r="AA654" s="41" t="e">
        <f>IF(AND(NOT(ISBLANK('Case Data Entry'!AA654)),ISNA(VLOOKUP('Case Data Entry'!AA654,'DO NOT USE_School Picklist'!$R$3:$R$7,1,FALSE))),"Please select a value from the drop-down menu",IF('DO NOT USE_Case Formulas'!A654,"OK",NA()))</f>
        <v>#N/A</v>
      </c>
      <c r="AB654" s="41" t="e">
        <f>IF(AND(NOT(ISBLANK('Case Data Entry'!AB654)),ISNA(VLOOKUP('Case Data Entry'!AB654,'DO NOT USE_School Picklist'!$Q$3:$Q$8,1,FALSE))),"Please select a value from the drop-down menu",IF('DO NOT USE_Case Formulas'!A654,"OK",NA()))</f>
        <v>#N/A</v>
      </c>
    </row>
    <row r="655" spans="1:28" x14ac:dyDescent="0.25">
      <c r="A655" s="40" t="e">
        <f>IF('DO NOT USE_Case Formulas'!A655,IF('DO NOT USE_Case Formulas'!B655,"Not all required fields are completed","OK"),NA())</f>
        <v>#N/A</v>
      </c>
      <c r="B655" s="41" t="e">
        <f>IF(AND('DO NOT USE_Case Formulas'!A655,ISBLANK('Case Data Entry'!B655)),"First Name is required",IF(NOT(ISBLANK('Case Data Entry'!B655)),"OK",NA()))</f>
        <v>#N/A</v>
      </c>
      <c r="C655" s="41" t="e">
        <f>IF(AND('DO NOT USE_Case Formulas'!A655,ISBLANK('Case Data Entry'!C655)),"Last Name is required",IF(NOT(ISBLANK('Case Data Entry'!C655)),"OK",NA()))</f>
        <v>#N/A</v>
      </c>
      <c r="D655" s="41" t="e">
        <f>IF(AND('DO NOT USE_Case Formulas'!A655,ISBLANK('Case Data Entry'!D655)),"Birthdate is required",IF(NOT(ISBLANK('Case Data Entry'!D655)),"OK",NA()))</f>
        <v>#N/A</v>
      </c>
      <c r="E655" s="41" t="e">
        <f>IF(AND('DO NOT USE_Case Formulas'!A655,ISBLANK('Case Data Entry'!E655)),"Mobile Phone is required",IF(NOT(ISBLANK('Case Data Entry'!E655)),IF(AND(ISNUMBER(VALUE('Case Data Entry'!E655)),LEFT('Case Data Entry'!E655,1)&lt;&gt;"1",LEN('Case Data Entry'!E655)=10),"OK","Phone number must be valid format"),NA()))</f>
        <v>#N/A</v>
      </c>
      <c r="F655" s="41" t="e">
        <f>IF(LEN('Case Data Entry'!F655)&gt;255,"Home Street Address must be less than 255 characters",IF('DO NOT USE_Case Formulas'!A655,"OK",NA()))</f>
        <v>#N/A</v>
      </c>
      <c r="G655" s="41" t="e">
        <f>IF(LEN('Case Data Entry'!G655)&gt;40,"City must be less than 40 characters",IF('DO NOT USE_Case Formulas'!A655,"OK",NA()))</f>
        <v>#N/A</v>
      </c>
      <c r="H655" s="41" t="e">
        <f>IF(AND(NOT(ISBLANK('Case Data Entry'!H655)),ISNA(VLOOKUP('Case Data Entry'!H655,'DO NOT USE_School Picklist'!$P$3:$P$52,1,FALSE))),"Please select a value from the drop-down menu",IF('DO NOT USE_Case Formulas'!A655,"OK",NA()))</f>
        <v>#N/A</v>
      </c>
      <c r="I655" s="41" t="e">
        <f>IF(AND('DO NOT USE_Case Formulas'!A655,ISBLANK('Case Data Entry'!I655)),"Zip is required",IF(ISBLANK('Case Data Entry'!I655),NA(),"OK"))</f>
        <v>#N/A</v>
      </c>
      <c r="J655" s="41" t="e">
        <f>IF(AND('DO NOT USE_Case Formulas'!A655,ISBLANK('Case Data Entry'!J655)),"Student or Staff? is required",IF(ISBLANK('Case Data Entry'!J655),NA(),IF(ISNA(VLOOKUP('Case Data Entry'!J655,'DO NOT USE_School Picklist'!$B$3:$B$6,1,FALSE)),"Please select a value from the drop-down menu","OK")))</f>
        <v>#N/A</v>
      </c>
      <c r="K655" s="41" t="e">
        <f>IF(AND('Case Data Entry'!J655='DO NOT USE_School Picklist'!$B$4,ISBLANK('Case Data Entry'!K655)),"Occupation/Job Title is required if Student or Staff? is Yes, staff/faculty or volunteer",IF('DO NOT USE_Case Formulas'!A655,"OK",NA()))</f>
        <v>#N/A</v>
      </c>
      <c r="L655" s="41" t="e">
        <f ca="1">IF('Case Data Entry'!L655&gt;'DO NOT USE_School Picklist'!$C$3,"Date last on school campus/facility cannot be a future date",IF('DO NOT USE_Case Formulas'!A655,IF(ISBLANK('Case Data Entry'!L655),"Date last on school campus/facility is required","OK"),NA()))</f>
        <v>#N/A</v>
      </c>
      <c r="M655" s="41" t="e">
        <f>IF(AND('DO NOT USE_Case Formulas'!A655,ISBLANK('Case Data Entry'!M655)),"Specific Place in the Location is required",IF(ISBLANK('Case Data Entry'!M655),NA(),"OK"))</f>
        <v>#N/A</v>
      </c>
      <c r="N655" s="41" t="e">
        <f>IF(LEN('Case Data Entry'!N655)&gt;50,"Parent/Guardian Name must be less than 50 characters",IF('DO NOT USE_Case Formulas'!A655,"OK",NA()))</f>
        <v>#N/A</v>
      </c>
      <c r="O655" s="41" t="e">
        <f>IF(NOT(ISBLANK('Case Data Entry'!O655)),IF(AND(ISNUMBER('Case Data Entry'!O655),LEFT('Case Data Entry'!O655,1)&lt;&gt;"1",LEN('Case Data Entry'!O655)=10),"OK","Phone number must be valid format"),IF('DO NOT USE_Case Formulas'!A655,"OK",NA()))</f>
        <v>#N/A</v>
      </c>
      <c r="P655" s="41" t="e">
        <f>IF(AND(NOT(ISBLANK('Case Data Entry'!P655)),ISNA(VLOOKUP('Case Data Entry'!P655,'DO NOT USE_School Picklist'!$E$3:$E$10,1,FALSE))),"Please select a value from the drop-down menu",IF('DO NOT USE_Case Formulas'!A655,"OK",NA()))</f>
        <v>#N/A</v>
      </c>
      <c r="Q655" s="41" t="e">
        <f>IF(AND(NOT(ISBLANK('Case Data Entry'!Q655)),ISNA(VLOOKUP('Case Data Entry'!Q655,'DO NOT USE_School Picklist'!$F$3:$F$16,1,FALSE))),"Please select a value from the drop-down menu",IF('DO NOT USE_Case Formulas'!A655,"OK",NA()))</f>
        <v>#N/A</v>
      </c>
      <c r="R655" s="41" t="e">
        <f>IF(LEN('Case Data Entry'!R655)&gt;100,"Classroom(s) must be less than 100 characters",IF('DO NOT USE_Case Formulas'!A655,"OK",NA()))</f>
        <v>#N/A</v>
      </c>
      <c r="S655" s="41" t="e">
        <f>IF(AND(NOT(ISBLANK('Case Data Entry'!S655)),ISNA(VLOOKUP('Case Data Entry'!S655,'DO NOT USE_School Picklist'!$S$3:$S$12,1,FALSE))),"Please select a value from the drop-down menu",IF('DO NOT USE_Case Formulas'!A655,"OK",NA()))</f>
        <v>#N/A</v>
      </c>
      <c r="T655" s="41" t="e">
        <f>IF(AND(NOT(ISBLANK('Case Data Entry'!T655)),ISNA(VLOOKUP('Case Data Entry'!T655,'DO NOT USE_School Picklist'!$S$3:$S$12,1,FALSE))),"Please select a value from the drop-down menu",IF('DO NOT USE_Case Formulas'!A655,"OK",NA()))</f>
        <v>#N/A</v>
      </c>
      <c r="U655" s="41" t="e">
        <f>IF(LEN('Case Data Entry'!U655)&gt;80,"Name of Education Group must be less than 80 characters",IF('DO NOT USE_Case Formulas'!A655,"OK",NA()))</f>
        <v>#N/A</v>
      </c>
      <c r="V655" s="41" t="e">
        <f>IF(AND(NOT(ISBLANK('Case Data Entry'!V655)),ISNA(VLOOKUP('Case Data Entry'!V655,'DO NOT USE_School Picklist'!$K$3:$K$6,1,FALSE))),"Please select a value from the drop-down menu",IF('DO NOT USE_Case Formulas'!A655,"OK",NA()))</f>
        <v>#N/A</v>
      </c>
      <c r="W655" s="41" t="e">
        <f>IF(AND('DO NOT USE_Case Formulas'!A655,ISBLANK('Case Data Entry'!W655)),"Has this person had symptoms? is required",IF(AND(NOT(ISBLANK('Case Data Entry'!W655)),ISNA(VLOOKUP('Case Data Entry'!W655,'DO NOT USE_School Picklist'!$D$3:$D$5,1,FALSE))),"Please select a value from the drop-down menu",IF(NOT(ISBLANK('Case Data Entry'!W655)),"OK",NA())))</f>
        <v>#N/A</v>
      </c>
      <c r="X655" s="41" t="e">
        <f>IF(AND('Case Data Entry'!W655='DO NOT USE_School Picklist'!$D$3,ISBLANK('Case Data Entry'!X655)),"Symptom Onset Date is required if Ever Symptomatic is Yes",IF('DO NOT USE_Case Formulas'!A655,"OK",NA()))</f>
        <v>#N/A</v>
      </c>
      <c r="Y655" s="41"/>
      <c r="Z655" s="41" t="e">
        <f ca="1">IF(AND('DO NOT USE_Case Formulas'!A655,ISBLANK('Case Data Entry'!Z655)),"Lab Result Test Date is required",IF('Case Data Entry'!Z655&gt;'DO NOT USE_School Picklist'!$C$3,"Test Date cannot be a future date",IF(NOT(ISBLANK('Case Data Entry'!Z655)),"OK",NA())))</f>
        <v>#N/A</v>
      </c>
      <c r="AA655" s="41" t="e">
        <f>IF(AND(NOT(ISBLANK('Case Data Entry'!AA655)),ISNA(VLOOKUP('Case Data Entry'!AA655,'DO NOT USE_School Picklist'!$R$3:$R$7,1,FALSE))),"Please select a value from the drop-down menu",IF('DO NOT USE_Case Formulas'!A655,"OK",NA()))</f>
        <v>#N/A</v>
      </c>
      <c r="AB655" s="41" t="e">
        <f>IF(AND(NOT(ISBLANK('Case Data Entry'!AB655)),ISNA(VLOOKUP('Case Data Entry'!AB655,'DO NOT USE_School Picklist'!$Q$3:$Q$8,1,FALSE))),"Please select a value from the drop-down menu",IF('DO NOT USE_Case Formulas'!A655,"OK",NA()))</f>
        <v>#N/A</v>
      </c>
    </row>
    <row r="656" spans="1:28" x14ac:dyDescent="0.25">
      <c r="A656" s="40" t="e">
        <f>IF('DO NOT USE_Case Formulas'!A656,IF('DO NOT USE_Case Formulas'!B656,"Not all required fields are completed","OK"),NA())</f>
        <v>#N/A</v>
      </c>
      <c r="B656" s="41" t="e">
        <f>IF(AND('DO NOT USE_Case Formulas'!A656,ISBLANK('Case Data Entry'!B656)),"First Name is required",IF(NOT(ISBLANK('Case Data Entry'!B656)),"OK",NA()))</f>
        <v>#N/A</v>
      </c>
      <c r="C656" s="41" t="e">
        <f>IF(AND('DO NOT USE_Case Formulas'!A656,ISBLANK('Case Data Entry'!C656)),"Last Name is required",IF(NOT(ISBLANK('Case Data Entry'!C656)),"OK",NA()))</f>
        <v>#N/A</v>
      </c>
      <c r="D656" s="41" t="e">
        <f>IF(AND('DO NOT USE_Case Formulas'!A656,ISBLANK('Case Data Entry'!D656)),"Birthdate is required",IF(NOT(ISBLANK('Case Data Entry'!D656)),"OK",NA()))</f>
        <v>#N/A</v>
      </c>
      <c r="E656" s="41" t="e">
        <f>IF(AND('DO NOT USE_Case Formulas'!A656,ISBLANK('Case Data Entry'!E656)),"Mobile Phone is required",IF(NOT(ISBLANK('Case Data Entry'!E656)),IF(AND(ISNUMBER(VALUE('Case Data Entry'!E656)),LEFT('Case Data Entry'!E656,1)&lt;&gt;"1",LEN('Case Data Entry'!E656)=10),"OK","Phone number must be valid format"),NA()))</f>
        <v>#N/A</v>
      </c>
      <c r="F656" s="41" t="e">
        <f>IF(LEN('Case Data Entry'!F656)&gt;255,"Home Street Address must be less than 255 characters",IF('DO NOT USE_Case Formulas'!A656,"OK",NA()))</f>
        <v>#N/A</v>
      </c>
      <c r="G656" s="41" t="e">
        <f>IF(LEN('Case Data Entry'!G656)&gt;40,"City must be less than 40 characters",IF('DO NOT USE_Case Formulas'!A656,"OK",NA()))</f>
        <v>#N/A</v>
      </c>
      <c r="H656" s="41" t="e">
        <f>IF(AND(NOT(ISBLANK('Case Data Entry'!H656)),ISNA(VLOOKUP('Case Data Entry'!H656,'DO NOT USE_School Picklist'!$P$3:$P$52,1,FALSE))),"Please select a value from the drop-down menu",IF('DO NOT USE_Case Formulas'!A656,"OK",NA()))</f>
        <v>#N/A</v>
      </c>
      <c r="I656" s="41" t="e">
        <f>IF(AND('DO NOT USE_Case Formulas'!A656,ISBLANK('Case Data Entry'!I656)),"Zip is required",IF(ISBLANK('Case Data Entry'!I656),NA(),"OK"))</f>
        <v>#N/A</v>
      </c>
      <c r="J656" s="41" t="e">
        <f>IF(AND('DO NOT USE_Case Formulas'!A656,ISBLANK('Case Data Entry'!J656)),"Student or Staff? is required",IF(ISBLANK('Case Data Entry'!J656),NA(),IF(ISNA(VLOOKUP('Case Data Entry'!J656,'DO NOT USE_School Picklist'!$B$3:$B$6,1,FALSE)),"Please select a value from the drop-down menu","OK")))</f>
        <v>#N/A</v>
      </c>
      <c r="K656" s="41" t="e">
        <f>IF(AND('Case Data Entry'!J656='DO NOT USE_School Picklist'!$B$4,ISBLANK('Case Data Entry'!K656)),"Occupation/Job Title is required if Student or Staff? is Yes, staff/faculty or volunteer",IF('DO NOT USE_Case Formulas'!A656,"OK",NA()))</f>
        <v>#N/A</v>
      </c>
      <c r="L656" s="41" t="e">
        <f ca="1">IF('Case Data Entry'!L656&gt;'DO NOT USE_School Picklist'!$C$3,"Date last on school campus/facility cannot be a future date",IF('DO NOT USE_Case Formulas'!A656,IF(ISBLANK('Case Data Entry'!L656),"Date last on school campus/facility is required","OK"),NA()))</f>
        <v>#N/A</v>
      </c>
      <c r="M656" s="41" t="e">
        <f>IF(AND('DO NOT USE_Case Formulas'!A656,ISBLANK('Case Data Entry'!M656)),"Specific Place in the Location is required",IF(ISBLANK('Case Data Entry'!M656),NA(),"OK"))</f>
        <v>#N/A</v>
      </c>
      <c r="N656" s="41" t="e">
        <f>IF(LEN('Case Data Entry'!N656)&gt;50,"Parent/Guardian Name must be less than 50 characters",IF('DO NOT USE_Case Formulas'!A656,"OK",NA()))</f>
        <v>#N/A</v>
      </c>
      <c r="O656" s="41" t="e">
        <f>IF(NOT(ISBLANK('Case Data Entry'!O656)),IF(AND(ISNUMBER('Case Data Entry'!O656),LEFT('Case Data Entry'!O656,1)&lt;&gt;"1",LEN('Case Data Entry'!O656)=10),"OK","Phone number must be valid format"),IF('DO NOT USE_Case Formulas'!A656,"OK",NA()))</f>
        <v>#N/A</v>
      </c>
      <c r="P656" s="41" t="e">
        <f>IF(AND(NOT(ISBLANK('Case Data Entry'!P656)),ISNA(VLOOKUP('Case Data Entry'!P656,'DO NOT USE_School Picklist'!$E$3:$E$10,1,FALSE))),"Please select a value from the drop-down menu",IF('DO NOT USE_Case Formulas'!A656,"OK",NA()))</f>
        <v>#N/A</v>
      </c>
      <c r="Q656" s="41" t="e">
        <f>IF(AND(NOT(ISBLANK('Case Data Entry'!Q656)),ISNA(VLOOKUP('Case Data Entry'!Q656,'DO NOT USE_School Picklist'!$F$3:$F$16,1,FALSE))),"Please select a value from the drop-down menu",IF('DO NOT USE_Case Formulas'!A656,"OK",NA()))</f>
        <v>#N/A</v>
      </c>
      <c r="R656" s="41" t="e">
        <f>IF(LEN('Case Data Entry'!R656)&gt;100,"Classroom(s) must be less than 100 characters",IF('DO NOT USE_Case Formulas'!A656,"OK",NA()))</f>
        <v>#N/A</v>
      </c>
      <c r="S656" s="41" t="e">
        <f>IF(AND(NOT(ISBLANK('Case Data Entry'!S656)),ISNA(VLOOKUP('Case Data Entry'!S656,'DO NOT USE_School Picklist'!$S$3:$S$12,1,FALSE))),"Please select a value from the drop-down menu",IF('DO NOT USE_Case Formulas'!A656,"OK",NA()))</f>
        <v>#N/A</v>
      </c>
      <c r="T656" s="41" t="e">
        <f>IF(AND(NOT(ISBLANK('Case Data Entry'!T656)),ISNA(VLOOKUP('Case Data Entry'!T656,'DO NOT USE_School Picklist'!$S$3:$S$12,1,FALSE))),"Please select a value from the drop-down menu",IF('DO NOT USE_Case Formulas'!A656,"OK",NA()))</f>
        <v>#N/A</v>
      </c>
      <c r="U656" s="41" t="e">
        <f>IF(LEN('Case Data Entry'!U656)&gt;80,"Name of Education Group must be less than 80 characters",IF('DO NOT USE_Case Formulas'!A656,"OK",NA()))</f>
        <v>#N/A</v>
      </c>
      <c r="V656" s="41" t="e">
        <f>IF(AND(NOT(ISBLANK('Case Data Entry'!V656)),ISNA(VLOOKUP('Case Data Entry'!V656,'DO NOT USE_School Picklist'!$K$3:$K$6,1,FALSE))),"Please select a value from the drop-down menu",IF('DO NOT USE_Case Formulas'!A656,"OK",NA()))</f>
        <v>#N/A</v>
      </c>
      <c r="W656" s="41" t="e">
        <f>IF(AND('DO NOT USE_Case Formulas'!A656,ISBLANK('Case Data Entry'!W656)),"Has this person had symptoms? is required",IF(AND(NOT(ISBLANK('Case Data Entry'!W656)),ISNA(VLOOKUP('Case Data Entry'!W656,'DO NOT USE_School Picklist'!$D$3:$D$5,1,FALSE))),"Please select a value from the drop-down menu",IF(NOT(ISBLANK('Case Data Entry'!W656)),"OK",NA())))</f>
        <v>#N/A</v>
      </c>
      <c r="X656" s="41" t="e">
        <f>IF(AND('Case Data Entry'!W656='DO NOT USE_School Picklist'!$D$3,ISBLANK('Case Data Entry'!X656)),"Symptom Onset Date is required if Ever Symptomatic is Yes",IF('DO NOT USE_Case Formulas'!A656,"OK",NA()))</f>
        <v>#N/A</v>
      </c>
      <c r="Y656" s="41"/>
      <c r="Z656" s="41" t="e">
        <f ca="1">IF(AND('DO NOT USE_Case Formulas'!A656,ISBLANK('Case Data Entry'!Z656)),"Lab Result Test Date is required",IF('Case Data Entry'!Z656&gt;'DO NOT USE_School Picklist'!$C$3,"Test Date cannot be a future date",IF(NOT(ISBLANK('Case Data Entry'!Z656)),"OK",NA())))</f>
        <v>#N/A</v>
      </c>
      <c r="AA656" s="41" t="e">
        <f>IF(AND(NOT(ISBLANK('Case Data Entry'!AA656)),ISNA(VLOOKUP('Case Data Entry'!AA656,'DO NOT USE_School Picklist'!$R$3:$R$7,1,FALSE))),"Please select a value from the drop-down menu",IF('DO NOT USE_Case Formulas'!A656,"OK",NA()))</f>
        <v>#N/A</v>
      </c>
      <c r="AB656" s="41" t="e">
        <f>IF(AND(NOT(ISBLANK('Case Data Entry'!AB656)),ISNA(VLOOKUP('Case Data Entry'!AB656,'DO NOT USE_School Picklist'!$Q$3:$Q$8,1,FALSE))),"Please select a value from the drop-down menu",IF('DO NOT USE_Case Formulas'!A656,"OK",NA()))</f>
        <v>#N/A</v>
      </c>
    </row>
    <row r="657" spans="1:28" x14ac:dyDescent="0.25">
      <c r="A657" s="40" t="e">
        <f>IF('DO NOT USE_Case Formulas'!A657,IF('DO NOT USE_Case Formulas'!B657,"Not all required fields are completed","OK"),NA())</f>
        <v>#N/A</v>
      </c>
      <c r="B657" s="41" t="e">
        <f>IF(AND('DO NOT USE_Case Formulas'!A657,ISBLANK('Case Data Entry'!B657)),"First Name is required",IF(NOT(ISBLANK('Case Data Entry'!B657)),"OK",NA()))</f>
        <v>#N/A</v>
      </c>
      <c r="C657" s="41" t="e">
        <f>IF(AND('DO NOT USE_Case Formulas'!A657,ISBLANK('Case Data Entry'!C657)),"Last Name is required",IF(NOT(ISBLANK('Case Data Entry'!C657)),"OK",NA()))</f>
        <v>#N/A</v>
      </c>
      <c r="D657" s="41" t="e">
        <f>IF(AND('DO NOT USE_Case Formulas'!A657,ISBLANK('Case Data Entry'!D657)),"Birthdate is required",IF(NOT(ISBLANK('Case Data Entry'!D657)),"OK",NA()))</f>
        <v>#N/A</v>
      </c>
      <c r="E657" s="41" t="e">
        <f>IF(AND('DO NOT USE_Case Formulas'!A657,ISBLANK('Case Data Entry'!E657)),"Mobile Phone is required",IF(NOT(ISBLANK('Case Data Entry'!E657)),IF(AND(ISNUMBER(VALUE('Case Data Entry'!E657)),LEFT('Case Data Entry'!E657,1)&lt;&gt;"1",LEN('Case Data Entry'!E657)=10),"OK","Phone number must be valid format"),NA()))</f>
        <v>#N/A</v>
      </c>
      <c r="F657" s="41" t="e">
        <f>IF(LEN('Case Data Entry'!F657)&gt;255,"Home Street Address must be less than 255 characters",IF('DO NOT USE_Case Formulas'!A657,"OK",NA()))</f>
        <v>#N/A</v>
      </c>
      <c r="G657" s="41" t="e">
        <f>IF(LEN('Case Data Entry'!G657)&gt;40,"City must be less than 40 characters",IF('DO NOT USE_Case Formulas'!A657,"OK",NA()))</f>
        <v>#N/A</v>
      </c>
      <c r="H657" s="41" t="e">
        <f>IF(AND(NOT(ISBLANK('Case Data Entry'!H657)),ISNA(VLOOKUP('Case Data Entry'!H657,'DO NOT USE_School Picklist'!$P$3:$P$52,1,FALSE))),"Please select a value from the drop-down menu",IF('DO NOT USE_Case Formulas'!A657,"OK",NA()))</f>
        <v>#N/A</v>
      </c>
      <c r="I657" s="41" t="e">
        <f>IF(AND('DO NOT USE_Case Formulas'!A657,ISBLANK('Case Data Entry'!I657)),"Zip is required",IF(ISBLANK('Case Data Entry'!I657),NA(),"OK"))</f>
        <v>#N/A</v>
      </c>
      <c r="J657" s="41" t="e">
        <f>IF(AND('DO NOT USE_Case Formulas'!A657,ISBLANK('Case Data Entry'!J657)),"Student or Staff? is required",IF(ISBLANK('Case Data Entry'!J657),NA(),IF(ISNA(VLOOKUP('Case Data Entry'!J657,'DO NOT USE_School Picklist'!$B$3:$B$6,1,FALSE)),"Please select a value from the drop-down menu","OK")))</f>
        <v>#N/A</v>
      </c>
      <c r="K657" s="41" t="e">
        <f>IF(AND('Case Data Entry'!J657='DO NOT USE_School Picklist'!$B$4,ISBLANK('Case Data Entry'!K657)),"Occupation/Job Title is required if Student or Staff? is Yes, staff/faculty or volunteer",IF('DO NOT USE_Case Formulas'!A657,"OK",NA()))</f>
        <v>#N/A</v>
      </c>
      <c r="L657" s="41" t="e">
        <f ca="1">IF('Case Data Entry'!L657&gt;'DO NOT USE_School Picklist'!$C$3,"Date last on school campus/facility cannot be a future date",IF('DO NOT USE_Case Formulas'!A657,IF(ISBLANK('Case Data Entry'!L657),"Date last on school campus/facility is required","OK"),NA()))</f>
        <v>#N/A</v>
      </c>
      <c r="M657" s="41" t="e">
        <f>IF(AND('DO NOT USE_Case Formulas'!A657,ISBLANK('Case Data Entry'!M657)),"Specific Place in the Location is required",IF(ISBLANK('Case Data Entry'!M657),NA(),"OK"))</f>
        <v>#N/A</v>
      </c>
      <c r="N657" s="41" t="e">
        <f>IF(LEN('Case Data Entry'!N657)&gt;50,"Parent/Guardian Name must be less than 50 characters",IF('DO NOT USE_Case Formulas'!A657,"OK",NA()))</f>
        <v>#N/A</v>
      </c>
      <c r="O657" s="41" t="e">
        <f>IF(NOT(ISBLANK('Case Data Entry'!O657)),IF(AND(ISNUMBER('Case Data Entry'!O657),LEFT('Case Data Entry'!O657,1)&lt;&gt;"1",LEN('Case Data Entry'!O657)=10),"OK","Phone number must be valid format"),IF('DO NOT USE_Case Formulas'!A657,"OK",NA()))</f>
        <v>#N/A</v>
      </c>
      <c r="P657" s="41" t="e">
        <f>IF(AND(NOT(ISBLANK('Case Data Entry'!P657)),ISNA(VLOOKUP('Case Data Entry'!P657,'DO NOT USE_School Picklist'!$E$3:$E$10,1,FALSE))),"Please select a value from the drop-down menu",IF('DO NOT USE_Case Formulas'!A657,"OK",NA()))</f>
        <v>#N/A</v>
      </c>
      <c r="Q657" s="41" t="e">
        <f>IF(AND(NOT(ISBLANK('Case Data Entry'!Q657)),ISNA(VLOOKUP('Case Data Entry'!Q657,'DO NOT USE_School Picklist'!$F$3:$F$16,1,FALSE))),"Please select a value from the drop-down menu",IF('DO NOT USE_Case Formulas'!A657,"OK",NA()))</f>
        <v>#N/A</v>
      </c>
      <c r="R657" s="41" t="e">
        <f>IF(LEN('Case Data Entry'!R657)&gt;100,"Classroom(s) must be less than 100 characters",IF('DO NOT USE_Case Formulas'!A657,"OK",NA()))</f>
        <v>#N/A</v>
      </c>
      <c r="S657" s="41" t="e">
        <f>IF(AND(NOT(ISBLANK('Case Data Entry'!S657)),ISNA(VLOOKUP('Case Data Entry'!S657,'DO NOT USE_School Picklist'!$S$3:$S$12,1,FALSE))),"Please select a value from the drop-down menu",IF('DO NOT USE_Case Formulas'!A657,"OK",NA()))</f>
        <v>#N/A</v>
      </c>
      <c r="T657" s="41" t="e">
        <f>IF(AND(NOT(ISBLANK('Case Data Entry'!T657)),ISNA(VLOOKUP('Case Data Entry'!T657,'DO NOT USE_School Picklist'!$S$3:$S$12,1,FALSE))),"Please select a value from the drop-down menu",IF('DO NOT USE_Case Formulas'!A657,"OK",NA()))</f>
        <v>#N/A</v>
      </c>
      <c r="U657" s="41" t="e">
        <f>IF(LEN('Case Data Entry'!U657)&gt;80,"Name of Education Group must be less than 80 characters",IF('DO NOT USE_Case Formulas'!A657,"OK",NA()))</f>
        <v>#N/A</v>
      </c>
      <c r="V657" s="41" t="e">
        <f>IF(AND(NOT(ISBLANK('Case Data Entry'!V657)),ISNA(VLOOKUP('Case Data Entry'!V657,'DO NOT USE_School Picklist'!$K$3:$K$6,1,FALSE))),"Please select a value from the drop-down menu",IF('DO NOT USE_Case Formulas'!A657,"OK",NA()))</f>
        <v>#N/A</v>
      </c>
      <c r="W657" s="41" t="e">
        <f>IF(AND('DO NOT USE_Case Formulas'!A657,ISBLANK('Case Data Entry'!W657)),"Has this person had symptoms? is required",IF(AND(NOT(ISBLANK('Case Data Entry'!W657)),ISNA(VLOOKUP('Case Data Entry'!W657,'DO NOT USE_School Picklist'!$D$3:$D$5,1,FALSE))),"Please select a value from the drop-down menu",IF(NOT(ISBLANK('Case Data Entry'!W657)),"OK",NA())))</f>
        <v>#N/A</v>
      </c>
      <c r="X657" s="41" t="e">
        <f>IF(AND('Case Data Entry'!W657='DO NOT USE_School Picklist'!$D$3,ISBLANK('Case Data Entry'!X657)),"Symptom Onset Date is required if Ever Symptomatic is Yes",IF('DO NOT USE_Case Formulas'!A657,"OK",NA()))</f>
        <v>#N/A</v>
      </c>
      <c r="Y657" s="41"/>
      <c r="Z657" s="41" t="e">
        <f ca="1">IF(AND('DO NOT USE_Case Formulas'!A657,ISBLANK('Case Data Entry'!Z657)),"Lab Result Test Date is required",IF('Case Data Entry'!Z657&gt;'DO NOT USE_School Picklist'!$C$3,"Test Date cannot be a future date",IF(NOT(ISBLANK('Case Data Entry'!Z657)),"OK",NA())))</f>
        <v>#N/A</v>
      </c>
      <c r="AA657" s="41" t="e">
        <f>IF(AND(NOT(ISBLANK('Case Data Entry'!AA657)),ISNA(VLOOKUP('Case Data Entry'!AA657,'DO NOT USE_School Picklist'!$R$3:$R$7,1,FALSE))),"Please select a value from the drop-down menu",IF('DO NOT USE_Case Formulas'!A657,"OK",NA()))</f>
        <v>#N/A</v>
      </c>
      <c r="AB657" s="41" t="e">
        <f>IF(AND(NOT(ISBLANK('Case Data Entry'!AB657)),ISNA(VLOOKUP('Case Data Entry'!AB657,'DO NOT USE_School Picklist'!$Q$3:$Q$8,1,FALSE))),"Please select a value from the drop-down menu",IF('DO NOT USE_Case Formulas'!A657,"OK",NA()))</f>
        <v>#N/A</v>
      </c>
    </row>
    <row r="658" spans="1:28" x14ac:dyDescent="0.25">
      <c r="A658" s="40" t="e">
        <f>IF('DO NOT USE_Case Formulas'!A658,IF('DO NOT USE_Case Formulas'!B658,"Not all required fields are completed","OK"),NA())</f>
        <v>#N/A</v>
      </c>
      <c r="B658" s="41" t="e">
        <f>IF(AND('DO NOT USE_Case Formulas'!A658,ISBLANK('Case Data Entry'!B658)),"First Name is required",IF(NOT(ISBLANK('Case Data Entry'!B658)),"OK",NA()))</f>
        <v>#N/A</v>
      </c>
      <c r="C658" s="41" t="e">
        <f>IF(AND('DO NOT USE_Case Formulas'!A658,ISBLANK('Case Data Entry'!C658)),"Last Name is required",IF(NOT(ISBLANK('Case Data Entry'!C658)),"OK",NA()))</f>
        <v>#N/A</v>
      </c>
      <c r="D658" s="41" t="e">
        <f>IF(AND('DO NOT USE_Case Formulas'!A658,ISBLANK('Case Data Entry'!D658)),"Birthdate is required",IF(NOT(ISBLANK('Case Data Entry'!D658)),"OK",NA()))</f>
        <v>#N/A</v>
      </c>
      <c r="E658" s="41" t="e">
        <f>IF(AND('DO NOT USE_Case Formulas'!A658,ISBLANK('Case Data Entry'!E658)),"Mobile Phone is required",IF(NOT(ISBLANK('Case Data Entry'!E658)),IF(AND(ISNUMBER(VALUE('Case Data Entry'!E658)),LEFT('Case Data Entry'!E658,1)&lt;&gt;"1",LEN('Case Data Entry'!E658)=10),"OK","Phone number must be valid format"),NA()))</f>
        <v>#N/A</v>
      </c>
      <c r="F658" s="41" t="e">
        <f>IF(LEN('Case Data Entry'!F658)&gt;255,"Home Street Address must be less than 255 characters",IF('DO NOT USE_Case Formulas'!A658,"OK",NA()))</f>
        <v>#N/A</v>
      </c>
      <c r="G658" s="41" t="e">
        <f>IF(LEN('Case Data Entry'!G658)&gt;40,"City must be less than 40 characters",IF('DO NOT USE_Case Formulas'!A658,"OK",NA()))</f>
        <v>#N/A</v>
      </c>
      <c r="H658" s="41" t="e">
        <f>IF(AND(NOT(ISBLANK('Case Data Entry'!H658)),ISNA(VLOOKUP('Case Data Entry'!H658,'DO NOT USE_School Picklist'!$P$3:$P$52,1,FALSE))),"Please select a value from the drop-down menu",IF('DO NOT USE_Case Formulas'!A658,"OK",NA()))</f>
        <v>#N/A</v>
      </c>
      <c r="I658" s="41" t="e">
        <f>IF(AND('DO NOT USE_Case Formulas'!A658,ISBLANK('Case Data Entry'!I658)),"Zip is required",IF(ISBLANK('Case Data Entry'!I658),NA(),"OK"))</f>
        <v>#N/A</v>
      </c>
      <c r="J658" s="41" t="e">
        <f>IF(AND('DO NOT USE_Case Formulas'!A658,ISBLANK('Case Data Entry'!J658)),"Student or Staff? is required",IF(ISBLANK('Case Data Entry'!J658),NA(),IF(ISNA(VLOOKUP('Case Data Entry'!J658,'DO NOT USE_School Picklist'!$B$3:$B$6,1,FALSE)),"Please select a value from the drop-down menu","OK")))</f>
        <v>#N/A</v>
      </c>
      <c r="K658" s="41" t="e">
        <f>IF(AND('Case Data Entry'!J658='DO NOT USE_School Picklist'!$B$4,ISBLANK('Case Data Entry'!K658)),"Occupation/Job Title is required if Student or Staff? is Yes, staff/faculty or volunteer",IF('DO NOT USE_Case Formulas'!A658,"OK",NA()))</f>
        <v>#N/A</v>
      </c>
      <c r="L658" s="41" t="e">
        <f ca="1">IF('Case Data Entry'!L658&gt;'DO NOT USE_School Picklist'!$C$3,"Date last on school campus/facility cannot be a future date",IF('DO NOT USE_Case Formulas'!A658,IF(ISBLANK('Case Data Entry'!L658),"Date last on school campus/facility is required","OK"),NA()))</f>
        <v>#N/A</v>
      </c>
      <c r="M658" s="41" t="e">
        <f>IF(AND('DO NOT USE_Case Formulas'!A658,ISBLANK('Case Data Entry'!M658)),"Specific Place in the Location is required",IF(ISBLANK('Case Data Entry'!M658),NA(),"OK"))</f>
        <v>#N/A</v>
      </c>
      <c r="N658" s="41" t="e">
        <f>IF(LEN('Case Data Entry'!N658)&gt;50,"Parent/Guardian Name must be less than 50 characters",IF('DO NOT USE_Case Formulas'!A658,"OK",NA()))</f>
        <v>#N/A</v>
      </c>
      <c r="O658" s="41" t="e">
        <f>IF(NOT(ISBLANK('Case Data Entry'!O658)),IF(AND(ISNUMBER('Case Data Entry'!O658),LEFT('Case Data Entry'!O658,1)&lt;&gt;"1",LEN('Case Data Entry'!O658)=10),"OK","Phone number must be valid format"),IF('DO NOT USE_Case Formulas'!A658,"OK",NA()))</f>
        <v>#N/A</v>
      </c>
      <c r="P658" s="41" t="e">
        <f>IF(AND(NOT(ISBLANK('Case Data Entry'!P658)),ISNA(VLOOKUP('Case Data Entry'!P658,'DO NOT USE_School Picklist'!$E$3:$E$10,1,FALSE))),"Please select a value from the drop-down menu",IF('DO NOT USE_Case Formulas'!A658,"OK",NA()))</f>
        <v>#N/A</v>
      </c>
      <c r="Q658" s="41" t="e">
        <f>IF(AND(NOT(ISBLANK('Case Data Entry'!Q658)),ISNA(VLOOKUP('Case Data Entry'!Q658,'DO NOT USE_School Picklist'!$F$3:$F$16,1,FALSE))),"Please select a value from the drop-down menu",IF('DO NOT USE_Case Formulas'!A658,"OK",NA()))</f>
        <v>#N/A</v>
      </c>
      <c r="R658" s="41" t="e">
        <f>IF(LEN('Case Data Entry'!R658)&gt;100,"Classroom(s) must be less than 100 characters",IF('DO NOT USE_Case Formulas'!A658,"OK",NA()))</f>
        <v>#N/A</v>
      </c>
      <c r="S658" s="41" t="e">
        <f>IF(AND(NOT(ISBLANK('Case Data Entry'!S658)),ISNA(VLOOKUP('Case Data Entry'!S658,'DO NOT USE_School Picklist'!$S$3:$S$12,1,FALSE))),"Please select a value from the drop-down menu",IF('DO NOT USE_Case Formulas'!A658,"OK",NA()))</f>
        <v>#N/A</v>
      </c>
      <c r="T658" s="41" t="e">
        <f>IF(AND(NOT(ISBLANK('Case Data Entry'!T658)),ISNA(VLOOKUP('Case Data Entry'!T658,'DO NOT USE_School Picklist'!$S$3:$S$12,1,FALSE))),"Please select a value from the drop-down menu",IF('DO NOT USE_Case Formulas'!A658,"OK",NA()))</f>
        <v>#N/A</v>
      </c>
      <c r="U658" s="41" t="e">
        <f>IF(LEN('Case Data Entry'!U658)&gt;80,"Name of Education Group must be less than 80 characters",IF('DO NOT USE_Case Formulas'!A658,"OK",NA()))</f>
        <v>#N/A</v>
      </c>
      <c r="V658" s="41" t="e">
        <f>IF(AND(NOT(ISBLANK('Case Data Entry'!V658)),ISNA(VLOOKUP('Case Data Entry'!V658,'DO NOT USE_School Picklist'!$K$3:$K$6,1,FALSE))),"Please select a value from the drop-down menu",IF('DO NOT USE_Case Formulas'!A658,"OK",NA()))</f>
        <v>#N/A</v>
      </c>
      <c r="W658" s="41" t="e">
        <f>IF(AND('DO NOT USE_Case Formulas'!A658,ISBLANK('Case Data Entry'!W658)),"Has this person had symptoms? is required",IF(AND(NOT(ISBLANK('Case Data Entry'!W658)),ISNA(VLOOKUP('Case Data Entry'!W658,'DO NOT USE_School Picklist'!$D$3:$D$5,1,FALSE))),"Please select a value from the drop-down menu",IF(NOT(ISBLANK('Case Data Entry'!W658)),"OK",NA())))</f>
        <v>#N/A</v>
      </c>
      <c r="X658" s="41" t="e">
        <f>IF(AND('Case Data Entry'!W658='DO NOT USE_School Picklist'!$D$3,ISBLANK('Case Data Entry'!X658)),"Symptom Onset Date is required if Ever Symptomatic is Yes",IF('DO NOT USE_Case Formulas'!A658,"OK",NA()))</f>
        <v>#N/A</v>
      </c>
      <c r="Y658" s="41"/>
      <c r="Z658" s="41" t="e">
        <f ca="1">IF(AND('DO NOT USE_Case Formulas'!A658,ISBLANK('Case Data Entry'!Z658)),"Lab Result Test Date is required",IF('Case Data Entry'!Z658&gt;'DO NOT USE_School Picklist'!$C$3,"Test Date cannot be a future date",IF(NOT(ISBLANK('Case Data Entry'!Z658)),"OK",NA())))</f>
        <v>#N/A</v>
      </c>
      <c r="AA658" s="41" t="e">
        <f>IF(AND(NOT(ISBLANK('Case Data Entry'!AA658)),ISNA(VLOOKUP('Case Data Entry'!AA658,'DO NOT USE_School Picklist'!$R$3:$R$7,1,FALSE))),"Please select a value from the drop-down menu",IF('DO NOT USE_Case Formulas'!A658,"OK",NA()))</f>
        <v>#N/A</v>
      </c>
      <c r="AB658" s="41" t="e">
        <f>IF(AND(NOT(ISBLANK('Case Data Entry'!AB658)),ISNA(VLOOKUP('Case Data Entry'!AB658,'DO NOT USE_School Picklist'!$Q$3:$Q$8,1,FALSE))),"Please select a value from the drop-down menu",IF('DO NOT USE_Case Formulas'!A658,"OK",NA()))</f>
        <v>#N/A</v>
      </c>
    </row>
    <row r="659" spans="1:28" x14ac:dyDescent="0.25">
      <c r="A659" s="40" t="e">
        <f>IF('DO NOT USE_Case Formulas'!A659,IF('DO NOT USE_Case Formulas'!B659,"Not all required fields are completed","OK"),NA())</f>
        <v>#N/A</v>
      </c>
      <c r="B659" s="41" t="e">
        <f>IF(AND('DO NOT USE_Case Formulas'!A659,ISBLANK('Case Data Entry'!B659)),"First Name is required",IF(NOT(ISBLANK('Case Data Entry'!B659)),"OK",NA()))</f>
        <v>#N/A</v>
      </c>
      <c r="C659" s="41" t="e">
        <f>IF(AND('DO NOT USE_Case Formulas'!A659,ISBLANK('Case Data Entry'!C659)),"Last Name is required",IF(NOT(ISBLANK('Case Data Entry'!C659)),"OK",NA()))</f>
        <v>#N/A</v>
      </c>
      <c r="D659" s="41" t="e">
        <f>IF(AND('DO NOT USE_Case Formulas'!A659,ISBLANK('Case Data Entry'!D659)),"Birthdate is required",IF(NOT(ISBLANK('Case Data Entry'!D659)),"OK",NA()))</f>
        <v>#N/A</v>
      </c>
      <c r="E659" s="41" t="e">
        <f>IF(AND('DO NOT USE_Case Formulas'!A659,ISBLANK('Case Data Entry'!E659)),"Mobile Phone is required",IF(NOT(ISBLANK('Case Data Entry'!E659)),IF(AND(ISNUMBER(VALUE('Case Data Entry'!E659)),LEFT('Case Data Entry'!E659,1)&lt;&gt;"1",LEN('Case Data Entry'!E659)=10),"OK","Phone number must be valid format"),NA()))</f>
        <v>#N/A</v>
      </c>
      <c r="F659" s="41" t="e">
        <f>IF(LEN('Case Data Entry'!F659)&gt;255,"Home Street Address must be less than 255 characters",IF('DO NOT USE_Case Formulas'!A659,"OK",NA()))</f>
        <v>#N/A</v>
      </c>
      <c r="G659" s="41" t="e">
        <f>IF(LEN('Case Data Entry'!G659)&gt;40,"City must be less than 40 characters",IF('DO NOT USE_Case Formulas'!A659,"OK",NA()))</f>
        <v>#N/A</v>
      </c>
      <c r="H659" s="41" t="e">
        <f>IF(AND(NOT(ISBLANK('Case Data Entry'!H659)),ISNA(VLOOKUP('Case Data Entry'!H659,'DO NOT USE_School Picklist'!$P$3:$P$52,1,FALSE))),"Please select a value from the drop-down menu",IF('DO NOT USE_Case Formulas'!A659,"OK",NA()))</f>
        <v>#N/A</v>
      </c>
      <c r="I659" s="41" t="e">
        <f>IF(AND('DO NOT USE_Case Formulas'!A659,ISBLANK('Case Data Entry'!I659)),"Zip is required",IF(ISBLANK('Case Data Entry'!I659),NA(),"OK"))</f>
        <v>#N/A</v>
      </c>
      <c r="J659" s="41" t="e">
        <f>IF(AND('DO NOT USE_Case Formulas'!A659,ISBLANK('Case Data Entry'!J659)),"Student or Staff? is required",IF(ISBLANK('Case Data Entry'!J659),NA(),IF(ISNA(VLOOKUP('Case Data Entry'!J659,'DO NOT USE_School Picklist'!$B$3:$B$6,1,FALSE)),"Please select a value from the drop-down menu","OK")))</f>
        <v>#N/A</v>
      </c>
      <c r="K659" s="41" t="e">
        <f>IF(AND('Case Data Entry'!J659='DO NOT USE_School Picklist'!$B$4,ISBLANK('Case Data Entry'!K659)),"Occupation/Job Title is required if Student or Staff? is Yes, staff/faculty or volunteer",IF('DO NOT USE_Case Formulas'!A659,"OK",NA()))</f>
        <v>#N/A</v>
      </c>
      <c r="L659" s="41" t="e">
        <f ca="1">IF('Case Data Entry'!L659&gt;'DO NOT USE_School Picklist'!$C$3,"Date last on school campus/facility cannot be a future date",IF('DO NOT USE_Case Formulas'!A659,IF(ISBLANK('Case Data Entry'!L659),"Date last on school campus/facility is required","OK"),NA()))</f>
        <v>#N/A</v>
      </c>
      <c r="M659" s="41" t="e">
        <f>IF(AND('DO NOT USE_Case Formulas'!A659,ISBLANK('Case Data Entry'!M659)),"Specific Place in the Location is required",IF(ISBLANK('Case Data Entry'!M659),NA(),"OK"))</f>
        <v>#N/A</v>
      </c>
      <c r="N659" s="41" t="e">
        <f>IF(LEN('Case Data Entry'!N659)&gt;50,"Parent/Guardian Name must be less than 50 characters",IF('DO NOT USE_Case Formulas'!A659,"OK",NA()))</f>
        <v>#N/A</v>
      </c>
      <c r="O659" s="41" t="e">
        <f>IF(NOT(ISBLANK('Case Data Entry'!O659)),IF(AND(ISNUMBER('Case Data Entry'!O659),LEFT('Case Data Entry'!O659,1)&lt;&gt;"1",LEN('Case Data Entry'!O659)=10),"OK","Phone number must be valid format"),IF('DO NOT USE_Case Formulas'!A659,"OK",NA()))</f>
        <v>#N/A</v>
      </c>
      <c r="P659" s="41" t="e">
        <f>IF(AND(NOT(ISBLANK('Case Data Entry'!P659)),ISNA(VLOOKUP('Case Data Entry'!P659,'DO NOT USE_School Picklist'!$E$3:$E$10,1,FALSE))),"Please select a value from the drop-down menu",IF('DO NOT USE_Case Formulas'!A659,"OK",NA()))</f>
        <v>#N/A</v>
      </c>
      <c r="Q659" s="41" t="e">
        <f>IF(AND(NOT(ISBLANK('Case Data Entry'!Q659)),ISNA(VLOOKUP('Case Data Entry'!Q659,'DO NOT USE_School Picklist'!$F$3:$F$16,1,FALSE))),"Please select a value from the drop-down menu",IF('DO NOT USE_Case Formulas'!A659,"OK",NA()))</f>
        <v>#N/A</v>
      </c>
      <c r="R659" s="41" t="e">
        <f>IF(LEN('Case Data Entry'!R659)&gt;100,"Classroom(s) must be less than 100 characters",IF('DO NOT USE_Case Formulas'!A659,"OK",NA()))</f>
        <v>#N/A</v>
      </c>
      <c r="S659" s="41" t="e">
        <f>IF(AND(NOT(ISBLANK('Case Data Entry'!S659)),ISNA(VLOOKUP('Case Data Entry'!S659,'DO NOT USE_School Picklist'!$S$3:$S$12,1,FALSE))),"Please select a value from the drop-down menu",IF('DO NOT USE_Case Formulas'!A659,"OK",NA()))</f>
        <v>#N/A</v>
      </c>
      <c r="T659" s="41" t="e">
        <f>IF(AND(NOT(ISBLANK('Case Data Entry'!T659)),ISNA(VLOOKUP('Case Data Entry'!T659,'DO NOT USE_School Picklist'!$S$3:$S$12,1,FALSE))),"Please select a value from the drop-down menu",IF('DO NOT USE_Case Formulas'!A659,"OK",NA()))</f>
        <v>#N/A</v>
      </c>
      <c r="U659" s="41" t="e">
        <f>IF(LEN('Case Data Entry'!U659)&gt;80,"Name of Education Group must be less than 80 characters",IF('DO NOT USE_Case Formulas'!A659,"OK",NA()))</f>
        <v>#N/A</v>
      </c>
      <c r="V659" s="41" t="e">
        <f>IF(AND(NOT(ISBLANK('Case Data Entry'!V659)),ISNA(VLOOKUP('Case Data Entry'!V659,'DO NOT USE_School Picklist'!$K$3:$K$6,1,FALSE))),"Please select a value from the drop-down menu",IF('DO NOT USE_Case Formulas'!A659,"OK",NA()))</f>
        <v>#N/A</v>
      </c>
      <c r="W659" s="41" t="e">
        <f>IF(AND('DO NOT USE_Case Formulas'!A659,ISBLANK('Case Data Entry'!W659)),"Has this person had symptoms? is required",IF(AND(NOT(ISBLANK('Case Data Entry'!W659)),ISNA(VLOOKUP('Case Data Entry'!W659,'DO NOT USE_School Picklist'!$D$3:$D$5,1,FALSE))),"Please select a value from the drop-down menu",IF(NOT(ISBLANK('Case Data Entry'!W659)),"OK",NA())))</f>
        <v>#N/A</v>
      </c>
      <c r="X659" s="41" t="e">
        <f>IF(AND('Case Data Entry'!W659='DO NOT USE_School Picklist'!$D$3,ISBLANK('Case Data Entry'!X659)),"Symptom Onset Date is required if Ever Symptomatic is Yes",IF('DO NOT USE_Case Formulas'!A659,"OK",NA()))</f>
        <v>#N/A</v>
      </c>
      <c r="Y659" s="41"/>
      <c r="Z659" s="41" t="e">
        <f ca="1">IF(AND('DO NOT USE_Case Formulas'!A659,ISBLANK('Case Data Entry'!Z659)),"Lab Result Test Date is required",IF('Case Data Entry'!Z659&gt;'DO NOT USE_School Picklist'!$C$3,"Test Date cannot be a future date",IF(NOT(ISBLANK('Case Data Entry'!Z659)),"OK",NA())))</f>
        <v>#N/A</v>
      </c>
      <c r="AA659" s="41" t="e">
        <f>IF(AND(NOT(ISBLANK('Case Data Entry'!AA659)),ISNA(VLOOKUP('Case Data Entry'!AA659,'DO NOT USE_School Picklist'!$R$3:$R$7,1,FALSE))),"Please select a value from the drop-down menu",IF('DO NOT USE_Case Formulas'!A659,"OK",NA()))</f>
        <v>#N/A</v>
      </c>
      <c r="AB659" s="41" t="e">
        <f>IF(AND(NOT(ISBLANK('Case Data Entry'!AB659)),ISNA(VLOOKUP('Case Data Entry'!AB659,'DO NOT USE_School Picklist'!$Q$3:$Q$8,1,FALSE))),"Please select a value from the drop-down menu",IF('DO NOT USE_Case Formulas'!A659,"OK",NA()))</f>
        <v>#N/A</v>
      </c>
    </row>
    <row r="660" spans="1:28" x14ac:dyDescent="0.25">
      <c r="A660" s="40" t="e">
        <f>IF('DO NOT USE_Case Formulas'!A660,IF('DO NOT USE_Case Formulas'!B660,"Not all required fields are completed","OK"),NA())</f>
        <v>#N/A</v>
      </c>
      <c r="B660" s="41" t="e">
        <f>IF(AND('DO NOT USE_Case Formulas'!A660,ISBLANK('Case Data Entry'!B660)),"First Name is required",IF(NOT(ISBLANK('Case Data Entry'!B660)),"OK",NA()))</f>
        <v>#N/A</v>
      </c>
      <c r="C660" s="41" t="e">
        <f>IF(AND('DO NOT USE_Case Formulas'!A660,ISBLANK('Case Data Entry'!C660)),"Last Name is required",IF(NOT(ISBLANK('Case Data Entry'!C660)),"OK",NA()))</f>
        <v>#N/A</v>
      </c>
      <c r="D660" s="41" t="e">
        <f>IF(AND('DO NOT USE_Case Formulas'!A660,ISBLANK('Case Data Entry'!D660)),"Birthdate is required",IF(NOT(ISBLANK('Case Data Entry'!D660)),"OK",NA()))</f>
        <v>#N/A</v>
      </c>
      <c r="E660" s="41" t="e">
        <f>IF(AND('DO NOT USE_Case Formulas'!A660,ISBLANK('Case Data Entry'!E660)),"Mobile Phone is required",IF(NOT(ISBLANK('Case Data Entry'!E660)),IF(AND(ISNUMBER(VALUE('Case Data Entry'!E660)),LEFT('Case Data Entry'!E660,1)&lt;&gt;"1",LEN('Case Data Entry'!E660)=10),"OK","Phone number must be valid format"),NA()))</f>
        <v>#N/A</v>
      </c>
      <c r="F660" s="41" t="e">
        <f>IF(LEN('Case Data Entry'!F660)&gt;255,"Home Street Address must be less than 255 characters",IF('DO NOT USE_Case Formulas'!A660,"OK",NA()))</f>
        <v>#N/A</v>
      </c>
      <c r="G660" s="41" t="e">
        <f>IF(LEN('Case Data Entry'!G660)&gt;40,"City must be less than 40 characters",IF('DO NOT USE_Case Formulas'!A660,"OK",NA()))</f>
        <v>#N/A</v>
      </c>
      <c r="H660" s="41" t="e">
        <f>IF(AND(NOT(ISBLANK('Case Data Entry'!H660)),ISNA(VLOOKUP('Case Data Entry'!H660,'DO NOT USE_School Picklist'!$P$3:$P$52,1,FALSE))),"Please select a value from the drop-down menu",IF('DO NOT USE_Case Formulas'!A660,"OK",NA()))</f>
        <v>#N/A</v>
      </c>
      <c r="I660" s="41" t="e">
        <f>IF(AND('DO NOT USE_Case Formulas'!A660,ISBLANK('Case Data Entry'!I660)),"Zip is required",IF(ISBLANK('Case Data Entry'!I660),NA(),"OK"))</f>
        <v>#N/A</v>
      </c>
      <c r="J660" s="41" t="e">
        <f>IF(AND('DO NOT USE_Case Formulas'!A660,ISBLANK('Case Data Entry'!J660)),"Student or Staff? is required",IF(ISBLANK('Case Data Entry'!J660),NA(),IF(ISNA(VLOOKUP('Case Data Entry'!J660,'DO NOT USE_School Picklist'!$B$3:$B$6,1,FALSE)),"Please select a value from the drop-down menu","OK")))</f>
        <v>#N/A</v>
      </c>
      <c r="K660" s="41" t="e">
        <f>IF(AND('Case Data Entry'!J660='DO NOT USE_School Picklist'!$B$4,ISBLANK('Case Data Entry'!K660)),"Occupation/Job Title is required if Student or Staff? is Yes, staff/faculty or volunteer",IF('DO NOT USE_Case Formulas'!A660,"OK",NA()))</f>
        <v>#N/A</v>
      </c>
      <c r="L660" s="41" t="e">
        <f ca="1">IF('Case Data Entry'!L660&gt;'DO NOT USE_School Picklist'!$C$3,"Date last on school campus/facility cannot be a future date",IF('DO NOT USE_Case Formulas'!A660,IF(ISBLANK('Case Data Entry'!L660),"Date last on school campus/facility is required","OK"),NA()))</f>
        <v>#N/A</v>
      </c>
      <c r="M660" s="41" t="e">
        <f>IF(AND('DO NOT USE_Case Formulas'!A660,ISBLANK('Case Data Entry'!M660)),"Specific Place in the Location is required",IF(ISBLANK('Case Data Entry'!M660),NA(),"OK"))</f>
        <v>#N/A</v>
      </c>
      <c r="N660" s="41" t="e">
        <f>IF(LEN('Case Data Entry'!N660)&gt;50,"Parent/Guardian Name must be less than 50 characters",IF('DO NOT USE_Case Formulas'!A660,"OK",NA()))</f>
        <v>#N/A</v>
      </c>
      <c r="O660" s="41" t="e">
        <f>IF(NOT(ISBLANK('Case Data Entry'!O660)),IF(AND(ISNUMBER('Case Data Entry'!O660),LEFT('Case Data Entry'!O660,1)&lt;&gt;"1",LEN('Case Data Entry'!O660)=10),"OK","Phone number must be valid format"),IF('DO NOT USE_Case Formulas'!A660,"OK",NA()))</f>
        <v>#N/A</v>
      </c>
      <c r="P660" s="41" t="e">
        <f>IF(AND(NOT(ISBLANK('Case Data Entry'!P660)),ISNA(VLOOKUP('Case Data Entry'!P660,'DO NOT USE_School Picklist'!$E$3:$E$10,1,FALSE))),"Please select a value from the drop-down menu",IF('DO NOT USE_Case Formulas'!A660,"OK",NA()))</f>
        <v>#N/A</v>
      </c>
      <c r="Q660" s="41" t="e">
        <f>IF(AND(NOT(ISBLANK('Case Data Entry'!Q660)),ISNA(VLOOKUP('Case Data Entry'!Q660,'DO NOT USE_School Picklist'!$F$3:$F$16,1,FALSE))),"Please select a value from the drop-down menu",IF('DO NOT USE_Case Formulas'!A660,"OK",NA()))</f>
        <v>#N/A</v>
      </c>
      <c r="R660" s="41" t="e">
        <f>IF(LEN('Case Data Entry'!R660)&gt;100,"Classroom(s) must be less than 100 characters",IF('DO NOT USE_Case Formulas'!A660,"OK",NA()))</f>
        <v>#N/A</v>
      </c>
      <c r="S660" s="41" t="e">
        <f>IF(AND(NOT(ISBLANK('Case Data Entry'!S660)),ISNA(VLOOKUP('Case Data Entry'!S660,'DO NOT USE_School Picklist'!$S$3:$S$12,1,FALSE))),"Please select a value from the drop-down menu",IF('DO NOT USE_Case Formulas'!A660,"OK",NA()))</f>
        <v>#N/A</v>
      </c>
      <c r="T660" s="41" t="e">
        <f>IF(AND(NOT(ISBLANK('Case Data Entry'!T660)),ISNA(VLOOKUP('Case Data Entry'!T660,'DO NOT USE_School Picklist'!$S$3:$S$12,1,FALSE))),"Please select a value from the drop-down menu",IF('DO NOT USE_Case Formulas'!A660,"OK",NA()))</f>
        <v>#N/A</v>
      </c>
      <c r="U660" s="41" t="e">
        <f>IF(LEN('Case Data Entry'!U660)&gt;80,"Name of Education Group must be less than 80 characters",IF('DO NOT USE_Case Formulas'!A660,"OK",NA()))</f>
        <v>#N/A</v>
      </c>
      <c r="V660" s="41" t="e">
        <f>IF(AND(NOT(ISBLANK('Case Data Entry'!V660)),ISNA(VLOOKUP('Case Data Entry'!V660,'DO NOT USE_School Picklist'!$K$3:$K$6,1,FALSE))),"Please select a value from the drop-down menu",IF('DO NOT USE_Case Formulas'!A660,"OK",NA()))</f>
        <v>#N/A</v>
      </c>
      <c r="W660" s="41" t="e">
        <f>IF(AND('DO NOT USE_Case Formulas'!A660,ISBLANK('Case Data Entry'!W660)),"Has this person had symptoms? is required",IF(AND(NOT(ISBLANK('Case Data Entry'!W660)),ISNA(VLOOKUP('Case Data Entry'!W660,'DO NOT USE_School Picklist'!$D$3:$D$5,1,FALSE))),"Please select a value from the drop-down menu",IF(NOT(ISBLANK('Case Data Entry'!W660)),"OK",NA())))</f>
        <v>#N/A</v>
      </c>
      <c r="X660" s="41" t="e">
        <f>IF(AND('Case Data Entry'!W660='DO NOT USE_School Picklist'!$D$3,ISBLANK('Case Data Entry'!X660)),"Symptom Onset Date is required if Ever Symptomatic is Yes",IF('DO NOT USE_Case Formulas'!A660,"OK",NA()))</f>
        <v>#N/A</v>
      </c>
      <c r="Y660" s="41"/>
      <c r="Z660" s="41" t="e">
        <f ca="1">IF(AND('DO NOT USE_Case Formulas'!A660,ISBLANK('Case Data Entry'!Z660)),"Lab Result Test Date is required",IF('Case Data Entry'!Z660&gt;'DO NOT USE_School Picklist'!$C$3,"Test Date cannot be a future date",IF(NOT(ISBLANK('Case Data Entry'!Z660)),"OK",NA())))</f>
        <v>#N/A</v>
      </c>
      <c r="AA660" s="41" t="e">
        <f>IF(AND(NOT(ISBLANK('Case Data Entry'!AA660)),ISNA(VLOOKUP('Case Data Entry'!AA660,'DO NOT USE_School Picklist'!$R$3:$R$7,1,FALSE))),"Please select a value from the drop-down menu",IF('DO NOT USE_Case Formulas'!A660,"OK",NA()))</f>
        <v>#N/A</v>
      </c>
      <c r="AB660" s="41" t="e">
        <f>IF(AND(NOT(ISBLANK('Case Data Entry'!AB660)),ISNA(VLOOKUP('Case Data Entry'!AB660,'DO NOT USE_School Picklist'!$Q$3:$Q$8,1,FALSE))),"Please select a value from the drop-down menu",IF('DO NOT USE_Case Formulas'!A660,"OK",NA()))</f>
        <v>#N/A</v>
      </c>
    </row>
    <row r="661" spans="1:28" x14ac:dyDescent="0.25">
      <c r="A661" s="40" t="e">
        <f>IF('DO NOT USE_Case Formulas'!A661,IF('DO NOT USE_Case Formulas'!B661,"Not all required fields are completed","OK"),NA())</f>
        <v>#N/A</v>
      </c>
      <c r="B661" s="41" t="e">
        <f>IF(AND('DO NOT USE_Case Formulas'!A661,ISBLANK('Case Data Entry'!B661)),"First Name is required",IF(NOT(ISBLANK('Case Data Entry'!B661)),"OK",NA()))</f>
        <v>#N/A</v>
      </c>
      <c r="C661" s="41" t="e">
        <f>IF(AND('DO NOT USE_Case Formulas'!A661,ISBLANK('Case Data Entry'!C661)),"Last Name is required",IF(NOT(ISBLANK('Case Data Entry'!C661)),"OK",NA()))</f>
        <v>#N/A</v>
      </c>
      <c r="D661" s="41" t="e">
        <f>IF(AND('DO NOT USE_Case Formulas'!A661,ISBLANK('Case Data Entry'!D661)),"Birthdate is required",IF(NOT(ISBLANK('Case Data Entry'!D661)),"OK",NA()))</f>
        <v>#N/A</v>
      </c>
      <c r="E661" s="41" t="e">
        <f>IF(AND('DO NOT USE_Case Formulas'!A661,ISBLANK('Case Data Entry'!E661)),"Mobile Phone is required",IF(NOT(ISBLANK('Case Data Entry'!E661)),IF(AND(ISNUMBER(VALUE('Case Data Entry'!E661)),LEFT('Case Data Entry'!E661,1)&lt;&gt;"1",LEN('Case Data Entry'!E661)=10),"OK","Phone number must be valid format"),NA()))</f>
        <v>#N/A</v>
      </c>
      <c r="F661" s="41" t="e">
        <f>IF(LEN('Case Data Entry'!F661)&gt;255,"Home Street Address must be less than 255 characters",IF('DO NOT USE_Case Formulas'!A661,"OK",NA()))</f>
        <v>#N/A</v>
      </c>
      <c r="G661" s="41" t="e">
        <f>IF(LEN('Case Data Entry'!G661)&gt;40,"City must be less than 40 characters",IF('DO NOT USE_Case Formulas'!A661,"OK",NA()))</f>
        <v>#N/A</v>
      </c>
      <c r="H661" s="41" t="e">
        <f>IF(AND(NOT(ISBLANK('Case Data Entry'!H661)),ISNA(VLOOKUP('Case Data Entry'!H661,'DO NOT USE_School Picklist'!$P$3:$P$52,1,FALSE))),"Please select a value from the drop-down menu",IF('DO NOT USE_Case Formulas'!A661,"OK",NA()))</f>
        <v>#N/A</v>
      </c>
      <c r="I661" s="41" t="e">
        <f>IF(AND('DO NOT USE_Case Formulas'!A661,ISBLANK('Case Data Entry'!I661)),"Zip is required",IF(ISBLANK('Case Data Entry'!I661),NA(),"OK"))</f>
        <v>#N/A</v>
      </c>
      <c r="J661" s="41" t="e">
        <f>IF(AND('DO NOT USE_Case Formulas'!A661,ISBLANK('Case Data Entry'!J661)),"Student or Staff? is required",IF(ISBLANK('Case Data Entry'!J661),NA(),IF(ISNA(VLOOKUP('Case Data Entry'!J661,'DO NOT USE_School Picklist'!$B$3:$B$6,1,FALSE)),"Please select a value from the drop-down menu","OK")))</f>
        <v>#N/A</v>
      </c>
      <c r="K661" s="41" t="e">
        <f>IF(AND('Case Data Entry'!J661='DO NOT USE_School Picklist'!$B$4,ISBLANK('Case Data Entry'!K661)),"Occupation/Job Title is required if Student or Staff? is Yes, staff/faculty or volunteer",IF('DO NOT USE_Case Formulas'!A661,"OK",NA()))</f>
        <v>#N/A</v>
      </c>
      <c r="L661" s="41" t="e">
        <f ca="1">IF('Case Data Entry'!L661&gt;'DO NOT USE_School Picklist'!$C$3,"Date last on school campus/facility cannot be a future date",IF('DO NOT USE_Case Formulas'!A661,IF(ISBLANK('Case Data Entry'!L661),"Date last on school campus/facility is required","OK"),NA()))</f>
        <v>#N/A</v>
      </c>
      <c r="M661" s="41" t="e">
        <f>IF(AND('DO NOT USE_Case Formulas'!A661,ISBLANK('Case Data Entry'!M661)),"Specific Place in the Location is required",IF(ISBLANK('Case Data Entry'!M661),NA(),"OK"))</f>
        <v>#N/A</v>
      </c>
      <c r="N661" s="41" t="e">
        <f>IF(LEN('Case Data Entry'!N661)&gt;50,"Parent/Guardian Name must be less than 50 characters",IF('DO NOT USE_Case Formulas'!A661,"OK",NA()))</f>
        <v>#N/A</v>
      </c>
      <c r="O661" s="41" t="e">
        <f>IF(NOT(ISBLANK('Case Data Entry'!O661)),IF(AND(ISNUMBER('Case Data Entry'!O661),LEFT('Case Data Entry'!O661,1)&lt;&gt;"1",LEN('Case Data Entry'!O661)=10),"OK","Phone number must be valid format"),IF('DO NOT USE_Case Formulas'!A661,"OK",NA()))</f>
        <v>#N/A</v>
      </c>
      <c r="P661" s="41" t="e">
        <f>IF(AND(NOT(ISBLANK('Case Data Entry'!P661)),ISNA(VLOOKUP('Case Data Entry'!P661,'DO NOT USE_School Picklist'!$E$3:$E$10,1,FALSE))),"Please select a value from the drop-down menu",IF('DO NOT USE_Case Formulas'!A661,"OK",NA()))</f>
        <v>#N/A</v>
      </c>
      <c r="Q661" s="41" t="e">
        <f>IF(AND(NOT(ISBLANK('Case Data Entry'!Q661)),ISNA(VLOOKUP('Case Data Entry'!Q661,'DO NOT USE_School Picklist'!$F$3:$F$16,1,FALSE))),"Please select a value from the drop-down menu",IF('DO NOT USE_Case Formulas'!A661,"OK",NA()))</f>
        <v>#N/A</v>
      </c>
      <c r="R661" s="41" t="e">
        <f>IF(LEN('Case Data Entry'!R661)&gt;100,"Classroom(s) must be less than 100 characters",IF('DO NOT USE_Case Formulas'!A661,"OK",NA()))</f>
        <v>#N/A</v>
      </c>
      <c r="S661" s="41" t="e">
        <f>IF(AND(NOT(ISBLANK('Case Data Entry'!S661)),ISNA(VLOOKUP('Case Data Entry'!S661,'DO NOT USE_School Picklist'!$S$3:$S$12,1,FALSE))),"Please select a value from the drop-down menu",IF('DO NOT USE_Case Formulas'!A661,"OK",NA()))</f>
        <v>#N/A</v>
      </c>
      <c r="T661" s="41" t="e">
        <f>IF(AND(NOT(ISBLANK('Case Data Entry'!T661)),ISNA(VLOOKUP('Case Data Entry'!T661,'DO NOT USE_School Picklist'!$S$3:$S$12,1,FALSE))),"Please select a value from the drop-down menu",IF('DO NOT USE_Case Formulas'!A661,"OK",NA()))</f>
        <v>#N/A</v>
      </c>
      <c r="U661" s="41" t="e">
        <f>IF(LEN('Case Data Entry'!U661)&gt;80,"Name of Education Group must be less than 80 characters",IF('DO NOT USE_Case Formulas'!A661,"OK",NA()))</f>
        <v>#N/A</v>
      </c>
      <c r="V661" s="41" t="e">
        <f>IF(AND(NOT(ISBLANK('Case Data Entry'!V661)),ISNA(VLOOKUP('Case Data Entry'!V661,'DO NOT USE_School Picklist'!$K$3:$K$6,1,FALSE))),"Please select a value from the drop-down menu",IF('DO NOT USE_Case Formulas'!A661,"OK",NA()))</f>
        <v>#N/A</v>
      </c>
      <c r="W661" s="41" t="e">
        <f>IF(AND('DO NOT USE_Case Formulas'!A661,ISBLANK('Case Data Entry'!W661)),"Has this person had symptoms? is required",IF(AND(NOT(ISBLANK('Case Data Entry'!W661)),ISNA(VLOOKUP('Case Data Entry'!W661,'DO NOT USE_School Picklist'!$D$3:$D$5,1,FALSE))),"Please select a value from the drop-down menu",IF(NOT(ISBLANK('Case Data Entry'!W661)),"OK",NA())))</f>
        <v>#N/A</v>
      </c>
      <c r="X661" s="41" t="e">
        <f>IF(AND('Case Data Entry'!W661='DO NOT USE_School Picklist'!$D$3,ISBLANK('Case Data Entry'!X661)),"Symptom Onset Date is required if Ever Symptomatic is Yes",IF('DO NOT USE_Case Formulas'!A661,"OK",NA()))</f>
        <v>#N/A</v>
      </c>
      <c r="Y661" s="41"/>
      <c r="Z661" s="41" t="e">
        <f ca="1">IF(AND('DO NOT USE_Case Formulas'!A661,ISBLANK('Case Data Entry'!Z661)),"Lab Result Test Date is required",IF('Case Data Entry'!Z661&gt;'DO NOT USE_School Picklist'!$C$3,"Test Date cannot be a future date",IF(NOT(ISBLANK('Case Data Entry'!Z661)),"OK",NA())))</f>
        <v>#N/A</v>
      </c>
      <c r="AA661" s="41" t="e">
        <f>IF(AND(NOT(ISBLANK('Case Data Entry'!AA661)),ISNA(VLOOKUP('Case Data Entry'!AA661,'DO NOT USE_School Picklist'!$R$3:$R$7,1,FALSE))),"Please select a value from the drop-down menu",IF('DO NOT USE_Case Formulas'!A661,"OK",NA()))</f>
        <v>#N/A</v>
      </c>
      <c r="AB661" s="41" t="e">
        <f>IF(AND(NOT(ISBLANK('Case Data Entry'!AB661)),ISNA(VLOOKUP('Case Data Entry'!AB661,'DO NOT USE_School Picklist'!$Q$3:$Q$8,1,FALSE))),"Please select a value from the drop-down menu",IF('DO NOT USE_Case Formulas'!A661,"OK",NA()))</f>
        <v>#N/A</v>
      </c>
    </row>
    <row r="662" spans="1:28" x14ac:dyDescent="0.25">
      <c r="A662" s="40" t="e">
        <f>IF('DO NOT USE_Case Formulas'!A662,IF('DO NOT USE_Case Formulas'!B662,"Not all required fields are completed","OK"),NA())</f>
        <v>#N/A</v>
      </c>
      <c r="B662" s="41" t="e">
        <f>IF(AND('DO NOT USE_Case Formulas'!A662,ISBLANK('Case Data Entry'!B662)),"First Name is required",IF(NOT(ISBLANK('Case Data Entry'!B662)),"OK",NA()))</f>
        <v>#N/A</v>
      </c>
      <c r="C662" s="41" t="e">
        <f>IF(AND('DO NOT USE_Case Formulas'!A662,ISBLANK('Case Data Entry'!C662)),"Last Name is required",IF(NOT(ISBLANK('Case Data Entry'!C662)),"OK",NA()))</f>
        <v>#N/A</v>
      </c>
      <c r="D662" s="41" t="e">
        <f>IF(AND('DO NOT USE_Case Formulas'!A662,ISBLANK('Case Data Entry'!D662)),"Birthdate is required",IF(NOT(ISBLANK('Case Data Entry'!D662)),"OK",NA()))</f>
        <v>#N/A</v>
      </c>
      <c r="E662" s="41" t="e">
        <f>IF(AND('DO NOT USE_Case Formulas'!A662,ISBLANK('Case Data Entry'!E662)),"Mobile Phone is required",IF(NOT(ISBLANK('Case Data Entry'!E662)),IF(AND(ISNUMBER(VALUE('Case Data Entry'!E662)),LEFT('Case Data Entry'!E662,1)&lt;&gt;"1",LEN('Case Data Entry'!E662)=10),"OK","Phone number must be valid format"),NA()))</f>
        <v>#N/A</v>
      </c>
      <c r="F662" s="41" t="e">
        <f>IF(LEN('Case Data Entry'!F662)&gt;255,"Home Street Address must be less than 255 characters",IF('DO NOT USE_Case Formulas'!A662,"OK",NA()))</f>
        <v>#N/A</v>
      </c>
      <c r="G662" s="41" t="e">
        <f>IF(LEN('Case Data Entry'!G662)&gt;40,"City must be less than 40 characters",IF('DO NOT USE_Case Formulas'!A662,"OK",NA()))</f>
        <v>#N/A</v>
      </c>
      <c r="H662" s="41" t="e">
        <f>IF(AND(NOT(ISBLANK('Case Data Entry'!H662)),ISNA(VLOOKUP('Case Data Entry'!H662,'DO NOT USE_School Picklist'!$P$3:$P$52,1,FALSE))),"Please select a value from the drop-down menu",IF('DO NOT USE_Case Formulas'!A662,"OK",NA()))</f>
        <v>#N/A</v>
      </c>
      <c r="I662" s="41" t="e">
        <f>IF(AND('DO NOT USE_Case Formulas'!A662,ISBLANK('Case Data Entry'!I662)),"Zip is required",IF(ISBLANK('Case Data Entry'!I662),NA(),"OK"))</f>
        <v>#N/A</v>
      </c>
      <c r="J662" s="41" t="e">
        <f>IF(AND('DO NOT USE_Case Formulas'!A662,ISBLANK('Case Data Entry'!J662)),"Student or Staff? is required",IF(ISBLANK('Case Data Entry'!J662),NA(),IF(ISNA(VLOOKUP('Case Data Entry'!J662,'DO NOT USE_School Picklist'!$B$3:$B$6,1,FALSE)),"Please select a value from the drop-down menu","OK")))</f>
        <v>#N/A</v>
      </c>
      <c r="K662" s="41" t="e">
        <f>IF(AND('Case Data Entry'!J662='DO NOT USE_School Picklist'!$B$4,ISBLANK('Case Data Entry'!K662)),"Occupation/Job Title is required if Student or Staff? is Yes, staff/faculty or volunteer",IF('DO NOT USE_Case Formulas'!A662,"OK",NA()))</f>
        <v>#N/A</v>
      </c>
      <c r="L662" s="41" t="e">
        <f ca="1">IF('Case Data Entry'!L662&gt;'DO NOT USE_School Picklist'!$C$3,"Date last on school campus/facility cannot be a future date",IF('DO NOT USE_Case Formulas'!A662,IF(ISBLANK('Case Data Entry'!L662),"Date last on school campus/facility is required","OK"),NA()))</f>
        <v>#N/A</v>
      </c>
      <c r="M662" s="41" t="e">
        <f>IF(AND('DO NOT USE_Case Formulas'!A662,ISBLANK('Case Data Entry'!M662)),"Specific Place in the Location is required",IF(ISBLANK('Case Data Entry'!M662),NA(),"OK"))</f>
        <v>#N/A</v>
      </c>
      <c r="N662" s="41" t="e">
        <f>IF(LEN('Case Data Entry'!N662)&gt;50,"Parent/Guardian Name must be less than 50 characters",IF('DO NOT USE_Case Formulas'!A662,"OK",NA()))</f>
        <v>#N/A</v>
      </c>
      <c r="O662" s="41" t="e">
        <f>IF(NOT(ISBLANK('Case Data Entry'!O662)),IF(AND(ISNUMBER('Case Data Entry'!O662),LEFT('Case Data Entry'!O662,1)&lt;&gt;"1",LEN('Case Data Entry'!O662)=10),"OK","Phone number must be valid format"),IF('DO NOT USE_Case Formulas'!A662,"OK",NA()))</f>
        <v>#N/A</v>
      </c>
      <c r="P662" s="41" t="e">
        <f>IF(AND(NOT(ISBLANK('Case Data Entry'!P662)),ISNA(VLOOKUP('Case Data Entry'!P662,'DO NOT USE_School Picklist'!$E$3:$E$10,1,FALSE))),"Please select a value from the drop-down menu",IF('DO NOT USE_Case Formulas'!A662,"OK",NA()))</f>
        <v>#N/A</v>
      </c>
      <c r="Q662" s="41" t="e">
        <f>IF(AND(NOT(ISBLANK('Case Data Entry'!Q662)),ISNA(VLOOKUP('Case Data Entry'!Q662,'DO NOT USE_School Picklist'!$F$3:$F$16,1,FALSE))),"Please select a value from the drop-down menu",IF('DO NOT USE_Case Formulas'!A662,"OK",NA()))</f>
        <v>#N/A</v>
      </c>
      <c r="R662" s="41" t="e">
        <f>IF(LEN('Case Data Entry'!R662)&gt;100,"Classroom(s) must be less than 100 characters",IF('DO NOT USE_Case Formulas'!A662,"OK",NA()))</f>
        <v>#N/A</v>
      </c>
      <c r="S662" s="41" t="e">
        <f>IF(AND(NOT(ISBLANK('Case Data Entry'!S662)),ISNA(VLOOKUP('Case Data Entry'!S662,'DO NOT USE_School Picklist'!$S$3:$S$12,1,FALSE))),"Please select a value from the drop-down menu",IF('DO NOT USE_Case Formulas'!A662,"OK",NA()))</f>
        <v>#N/A</v>
      </c>
      <c r="T662" s="41" t="e">
        <f>IF(AND(NOT(ISBLANK('Case Data Entry'!T662)),ISNA(VLOOKUP('Case Data Entry'!T662,'DO NOT USE_School Picklist'!$S$3:$S$12,1,FALSE))),"Please select a value from the drop-down menu",IF('DO NOT USE_Case Formulas'!A662,"OK",NA()))</f>
        <v>#N/A</v>
      </c>
      <c r="U662" s="41" t="e">
        <f>IF(LEN('Case Data Entry'!U662)&gt;80,"Name of Education Group must be less than 80 characters",IF('DO NOT USE_Case Formulas'!A662,"OK",NA()))</f>
        <v>#N/A</v>
      </c>
      <c r="V662" s="41" t="e">
        <f>IF(AND(NOT(ISBLANK('Case Data Entry'!V662)),ISNA(VLOOKUP('Case Data Entry'!V662,'DO NOT USE_School Picklist'!$K$3:$K$6,1,FALSE))),"Please select a value from the drop-down menu",IF('DO NOT USE_Case Formulas'!A662,"OK",NA()))</f>
        <v>#N/A</v>
      </c>
      <c r="W662" s="41" t="e">
        <f>IF(AND('DO NOT USE_Case Formulas'!A662,ISBLANK('Case Data Entry'!W662)),"Has this person had symptoms? is required",IF(AND(NOT(ISBLANK('Case Data Entry'!W662)),ISNA(VLOOKUP('Case Data Entry'!W662,'DO NOT USE_School Picklist'!$D$3:$D$5,1,FALSE))),"Please select a value from the drop-down menu",IF(NOT(ISBLANK('Case Data Entry'!W662)),"OK",NA())))</f>
        <v>#N/A</v>
      </c>
      <c r="X662" s="41" t="e">
        <f>IF(AND('Case Data Entry'!W662='DO NOT USE_School Picklist'!$D$3,ISBLANK('Case Data Entry'!X662)),"Symptom Onset Date is required if Ever Symptomatic is Yes",IF('DO NOT USE_Case Formulas'!A662,"OK",NA()))</f>
        <v>#N/A</v>
      </c>
      <c r="Y662" s="41"/>
      <c r="Z662" s="41" t="e">
        <f ca="1">IF(AND('DO NOT USE_Case Formulas'!A662,ISBLANK('Case Data Entry'!Z662)),"Lab Result Test Date is required",IF('Case Data Entry'!Z662&gt;'DO NOT USE_School Picklist'!$C$3,"Test Date cannot be a future date",IF(NOT(ISBLANK('Case Data Entry'!Z662)),"OK",NA())))</f>
        <v>#N/A</v>
      </c>
      <c r="AA662" s="41" t="e">
        <f>IF(AND(NOT(ISBLANK('Case Data Entry'!AA662)),ISNA(VLOOKUP('Case Data Entry'!AA662,'DO NOT USE_School Picklist'!$R$3:$R$7,1,FALSE))),"Please select a value from the drop-down menu",IF('DO NOT USE_Case Formulas'!A662,"OK",NA()))</f>
        <v>#N/A</v>
      </c>
      <c r="AB662" s="41" t="e">
        <f>IF(AND(NOT(ISBLANK('Case Data Entry'!AB662)),ISNA(VLOOKUP('Case Data Entry'!AB662,'DO NOT USE_School Picklist'!$Q$3:$Q$8,1,FALSE))),"Please select a value from the drop-down menu",IF('DO NOT USE_Case Formulas'!A662,"OK",NA()))</f>
        <v>#N/A</v>
      </c>
    </row>
    <row r="663" spans="1:28" x14ac:dyDescent="0.25">
      <c r="A663" s="40" t="e">
        <f>IF('DO NOT USE_Case Formulas'!A663,IF('DO NOT USE_Case Formulas'!B663,"Not all required fields are completed","OK"),NA())</f>
        <v>#N/A</v>
      </c>
      <c r="B663" s="41" t="e">
        <f>IF(AND('DO NOT USE_Case Formulas'!A663,ISBLANK('Case Data Entry'!B663)),"First Name is required",IF(NOT(ISBLANK('Case Data Entry'!B663)),"OK",NA()))</f>
        <v>#N/A</v>
      </c>
      <c r="C663" s="41" t="e">
        <f>IF(AND('DO NOT USE_Case Formulas'!A663,ISBLANK('Case Data Entry'!C663)),"Last Name is required",IF(NOT(ISBLANK('Case Data Entry'!C663)),"OK",NA()))</f>
        <v>#N/A</v>
      </c>
      <c r="D663" s="41" t="e">
        <f>IF(AND('DO NOT USE_Case Formulas'!A663,ISBLANK('Case Data Entry'!D663)),"Birthdate is required",IF(NOT(ISBLANK('Case Data Entry'!D663)),"OK",NA()))</f>
        <v>#N/A</v>
      </c>
      <c r="E663" s="41" t="e">
        <f>IF(AND('DO NOT USE_Case Formulas'!A663,ISBLANK('Case Data Entry'!E663)),"Mobile Phone is required",IF(NOT(ISBLANK('Case Data Entry'!E663)),IF(AND(ISNUMBER(VALUE('Case Data Entry'!E663)),LEFT('Case Data Entry'!E663,1)&lt;&gt;"1",LEN('Case Data Entry'!E663)=10),"OK","Phone number must be valid format"),NA()))</f>
        <v>#N/A</v>
      </c>
      <c r="F663" s="41" t="e">
        <f>IF(LEN('Case Data Entry'!F663)&gt;255,"Home Street Address must be less than 255 characters",IF('DO NOT USE_Case Formulas'!A663,"OK",NA()))</f>
        <v>#N/A</v>
      </c>
      <c r="G663" s="41" t="e">
        <f>IF(LEN('Case Data Entry'!G663)&gt;40,"City must be less than 40 characters",IF('DO NOT USE_Case Formulas'!A663,"OK",NA()))</f>
        <v>#N/A</v>
      </c>
      <c r="H663" s="41" t="e">
        <f>IF(AND(NOT(ISBLANK('Case Data Entry'!H663)),ISNA(VLOOKUP('Case Data Entry'!H663,'DO NOT USE_School Picklist'!$P$3:$P$52,1,FALSE))),"Please select a value from the drop-down menu",IF('DO NOT USE_Case Formulas'!A663,"OK",NA()))</f>
        <v>#N/A</v>
      </c>
      <c r="I663" s="41" t="e">
        <f>IF(AND('DO NOT USE_Case Formulas'!A663,ISBLANK('Case Data Entry'!I663)),"Zip is required",IF(ISBLANK('Case Data Entry'!I663),NA(),"OK"))</f>
        <v>#N/A</v>
      </c>
      <c r="J663" s="41" t="e">
        <f>IF(AND('DO NOT USE_Case Formulas'!A663,ISBLANK('Case Data Entry'!J663)),"Student or Staff? is required",IF(ISBLANK('Case Data Entry'!J663),NA(),IF(ISNA(VLOOKUP('Case Data Entry'!J663,'DO NOT USE_School Picklist'!$B$3:$B$6,1,FALSE)),"Please select a value from the drop-down menu","OK")))</f>
        <v>#N/A</v>
      </c>
      <c r="K663" s="41" t="e">
        <f>IF(AND('Case Data Entry'!J663='DO NOT USE_School Picklist'!$B$4,ISBLANK('Case Data Entry'!K663)),"Occupation/Job Title is required if Student or Staff? is Yes, staff/faculty or volunteer",IF('DO NOT USE_Case Formulas'!A663,"OK",NA()))</f>
        <v>#N/A</v>
      </c>
      <c r="L663" s="41" t="e">
        <f ca="1">IF('Case Data Entry'!L663&gt;'DO NOT USE_School Picklist'!$C$3,"Date last on school campus/facility cannot be a future date",IF('DO NOT USE_Case Formulas'!A663,IF(ISBLANK('Case Data Entry'!L663),"Date last on school campus/facility is required","OK"),NA()))</f>
        <v>#N/A</v>
      </c>
      <c r="M663" s="41" t="e">
        <f>IF(AND('DO NOT USE_Case Formulas'!A663,ISBLANK('Case Data Entry'!M663)),"Specific Place in the Location is required",IF(ISBLANK('Case Data Entry'!M663),NA(),"OK"))</f>
        <v>#N/A</v>
      </c>
      <c r="N663" s="41" t="e">
        <f>IF(LEN('Case Data Entry'!N663)&gt;50,"Parent/Guardian Name must be less than 50 characters",IF('DO NOT USE_Case Formulas'!A663,"OK",NA()))</f>
        <v>#N/A</v>
      </c>
      <c r="O663" s="41" t="e">
        <f>IF(NOT(ISBLANK('Case Data Entry'!O663)),IF(AND(ISNUMBER('Case Data Entry'!O663),LEFT('Case Data Entry'!O663,1)&lt;&gt;"1",LEN('Case Data Entry'!O663)=10),"OK","Phone number must be valid format"),IF('DO NOT USE_Case Formulas'!A663,"OK",NA()))</f>
        <v>#N/A</v>
      </c>
      <c r="P663" s="41" t="e">
        <f>IF(AND(NOT(ISBLANK('Case Data Entry'!P663)),ISNA(VLOOKUP('Case Data Entry'!P663,'DO NOT USE_School Picklist'!$E$3:$E$10,1,FALSE))),"Please select a value from the drop-down menu",IF('DO NOT USE_Case Formulas'!A663,"OK",NA()))</f>
        <v>#N/A</v>
      </c>
      <c r="Q663" s="41" t="e">
        <f>IF(AND(NOT(ISBLANK('Case Data Entry'!Q663)),ISNA(VLOOKUP('Case Data Entry'!Q663,'DO NOT USE_School Picklist'!$F$3:$F$16,1,FALSE))),"Please select a value from the drop-down menu",IF('DO NOT USE_Case Formulas'!A663,"OK",NA()))</f>
        <v>#N/A</v>
      </c>
      <c r="R663" s="41" t="e">
        <f>IF(LEN('Case Data Entry'!R663)&gt;100,"Classroom(s) must be less than 100 characters",IF('DO NOT USE_Case Formulas'!A663,"OK",NA()))</f>
        <v>#N/A</v>
      </c>
      <c r="S663" s="41" t="e">
        <f>IF(AND(NOT(ISBLANK('Case Data Entry'!S663)),ISNA(VLOOKUP('Case Data Entry'!S663,'DO NOT USE_School Picklist'!$S$3:$S$12,1,FALSE))),"Please select a value from the drop-down menu",IF('DO NOT USE_Case Formulas'!A663,"OK",NA()))</f>
        <v>#N/A</v>
      </c>
      <c r="T663" s="41" t="e">
        <f>IF(AND(NOT(ISBLANK('Case Data Entry'!T663)),ISNA(VLOOKUP('Case Data Entry'!T663,'DO NOT USE_School Picklist'!$S$3:$S$12,1,FALSE))),"Please select a value from the drop-down menu",IF('DO NOT USE_Case Formulas'!A663,"OK",NA()))</f>
        <v>#N/A</v>
      </c>
      <c r="U663" s="41" t="e">
        <f>IF(LEN('Case Data Entry'!U663)&gt;80,"Name of Education Group must be less than 80 characters",IF('DO NOT USE_Case Formulas'!A663,"OK",NA()))</f>
        <v>#N/A</v>
      </c>
      <c r="V663" s="41" t="e">
        <f>IF(AND(NOT(ISBLANK('Case Data Entry'!V663)),ISNA(VLOOKUP('Case Data Entry'!V663,'DO NOT USE_School Picklist'!$K$3:$K$6,1,FALSE))),"Please select a value from the drop-down menu",IF('DO NOT USE_Case Formulas'!A663,"OK",NA()))</f>
        <v>#N/A</v>
      </c>
      <c r="W663" s="41" t="e">
        <f>IF(AND('DO NOT USE_Case Formulas'!A663,ISBLANK('Case Data Entry'!W663)),"Has this person had symptoms? is required",IF(AND(NOT(ISBLANK('Case Data Entry'!W663)),ISNA(VLOOKUP('Case Data Entry'!W663,'DO NOT USE_School Picklist'!$D$3:$D$5,1,FALSE))),"Please select a value from the drop-down menu",IF(NOT(ISBLANK('Case Data Entry'!W663)),"OK",NA())))</f>
        <v>#N/A</v>
      </c>
      <c r="X663" s="41" t="e">
        <f>IF(AND('Case Data Entry'!W663='DO NOT USE_School Picklist'!$D$3,ISBLANK('Case Data Entry'!X663)),"Symptom Onset Date is required if Ever Symptomatic is Yes",IF('DO NOT USE_Case Formulas'!A663,"OK",NA()))</f>
        <v>#N/A</v>
      </c>
      <c r="Y663" s="41"/>
      <c r="Z663" s="41" t="e">
        <f ca="1">IF(AND('DO NOT USE_Case Formulas'!A663,ISBLANK('Case Data Entry'!Z663)),"Lab Result Test Date is required",IF('Case Data Entry'!Z663&gt;'DO NOT USE_School Picklist'!$C$3,"Test Date cannot be a future date",IF(NOT(ISBLANK('Case Data Entry'!Z663)),"OK",NA())))</f>
        <v>#N/A</v>
      </c>
      <c r="AA663" s="41" t="e">
        <f>IF(AND(NOT(ISBLANK('Case Data Entry'!AA663)),ISNA(VLOOKUP('Case Data Entry'!AA663,'DO NOT USE_School Picklist'!$R$3:$R$7,1,FALSE))),"Please select a value from the drop-down menu",IF('DO NOT USE_Case Formulas'!A663,"OK",NA()))</f>
        <v>#N/A</v>
      </c>
      <c r="AB663" s="41" t="e">
        <f>IF(AND(NOT(ISBLANK('Case Data Entry'!AB663)),ISNA(VLOOKUP('Case Data Entry'!AB663,'DO NOT USE_School Picklist'!$Q$3:$Q$8,1,FALSE))),"Please select a value from the drop-down menu",IF('DO NOT USE_Case Formulas'!A663,"OK",NA()))</f>
        <v>#N/A</v>
      </c>
    </row>
    <row r="664" spans="1:28" x14ac:dyDescent="0.25">
      <c r="A664" s="40" t="e">
        <f>IF('DO NOT USE_Case Formulas'!A664,IF('DO NOT USE_Case Formulas'!B664,"Not all required fields are completed","OK"),NA())</f>
        <v>#N/A</v>
      </c>
      <c r="B664" s="41" t="e">
        <f>IF(AND('DO NOT USE_Case Formulas'!A664,ISBLANK('Case Data Entry'!B664)),"First Name is required",IF(NOT(ISBLANK('Case Data Entry'!B664)),"OK",NA()))</f>
        <v>#N/A</v>
      </c>
      <c r="C664" s="41" t="e">
        <f>IF(AND('DO NOT USE_Case Formulas'!A664,ISBLANK('Case Data Entry'!C664)),"Last Name is required",IF(NOT(ISBLANK('Case Data Entry'!C664)),"OK",NA()))</f>
        <v>#N/A</v>
      </c>
      <c r="D664" s="41" t="e">
        <f>IF(AND('DO NOT USE_Case Formulas'!A664,ISBLANK('Case Data Entry'!D664)),"Birthdate is required",IF(NOT(ISBLANK('Case Data Entry'!D664)),"OK",NA()))</f>
        <v>#N/A</v>
      </c>
      <c r="E664" s="41" t="e">
        <f>IF(AND('DO NOT USE_Case Formulas'!A664,ISBLANK('Case Data Entry'!E664)),"Mobile Phone is required",IF(NOT(ISBLANK('Case Data Entry'!E664)),IF(AND(ISNUMBER(VALUE('Case Data Entry'!E664)),LEFT('Case Data Entry'!E664,1)&lt;&gt;"1",LEN('Case Data Entry'!E664)=10),"OK","Phone number must be valid format"),NA()))</f>
        <v>#N/A</v>
      </c>
      <c r="F664" s="41" t="e">
        <f>IF(LEN('Case Data Entry'!F664)&gt;255,"Home Street Address must be less than 255 characters",IF('DO NOT USE_Case Formulas'!A664,"OK",NA()))</f>
        <v>#N/A</v>
      </c>
      <c r="G664" s="41" t="e">
        <f>IF(LEN('Case Data Entry'!G664)&gt;40,"City must be less than 40 characters",IF('DO NOT USE_Case Formulas'!A664,"OK",NA()))</f>
        <v>#N/A</v>
      </c>
      <c r="H664" s="41" t="e">
        <f>IF(AND(NOT(ISBLANK('Case Data Entry'!H664)),ISNA(VLOOKUP('Case Data Entry'!H664,'DO NOT USE_School Picklist'!$P$3:$P$52,1,FALSE))),"Please select a value from the drop-down menu",IF('DO NOT USE_Case Formulas'!A664,"OK",NA()))</f>
        <v>#N/A</v>
      </c>
      <c r="I664" s="41" t="e">
        <f>IF(AND('DO NOT USE_Case Formulas'!A664,ISBLANK('Case Data Entry'!I664)),"Zip is required",IF(ISBLANK('Case Data Entry'!I664),NA(),"OK"))</f>
        <v>#N/A</v>
      </c>
      <c r="J664" s="41" t="e">
        <f>IF(AND('DO NOT USE_Case Formulas'!A664,ISBLANK('Case Data Entry'!J664)),"Student or Staff? is required",IF(ISBLANK('Case Data Entry'!J664),NA(),IF(ISNA(VLOOKUP('Case Data Entry'!J664,'DO NOT USE_School Picklist'!$B$3:$B$6,1,FALSE)),"Please select a value from the drop-down menu","OK")))</f>
        <v>#N/A</v>
      </c>
      <c r="K664" s="41" t="e">
        <f>IF(AND('Case Data Entry'!J664='DO NOT USE_School Picklist'!$B$4,ISBLANK('Case Data Entry'!K664)),"Occupation/Job Title is required if Student or Staff? is Yes, staff/faculty or volunteer",IF('DO NOT USE_Case Formulas'!A664,"OK",NA()))</f>
        <v>#N/A</v>
      </c>
      <c r="L664" s="41" t="e">
        <f ca="1">IF('Case Data Entry'!L664&gt;'DO NOT USE_School Picklist'!$C$3,"Date last on school campus/facility cannot be a future date",IF('DO NOT USE_Case Formulas'!A664,IF(ISBLANK('Case Data Entry'!L664),"Date last on school campus/facility is required","OK"),NA()))</f>
        <v>#N/A</v>
      </c>
      <c r="M664" s="41" t="e">
        <f>IF(AND('DO NOT USE_Case Formulas'!A664,ISBLANK('Case Data Entry'!M664)),"Specific Place in the Location is required",IF(ISBLANK('Case Data Entry'!M664),NA(),"OK"))</f>
        <v>#N/A</v>
      </c>
      <c r="N664" s="41" t="e">
        <f>IF(LEN('Case Data Entry'!N664)&gt;50,"Parent/Guardian Name must be less than 50 characters",IF('DO NOT USE_Case Formulas'!A664,"OK",NA()))</f>
        <v>#N/A</v>
      </c>
      <c r="O664" s="41" t="e">
        <f>IF(NOT(ISBLANK('Case Data Entry'!O664)),IF(AND(ISNUMBER('Case Data Entry'!O664),LEFT('Case Data Entry'!O664,1)&lt;&gt;"1",LEN('Case Data Entry'!O664)=10),"OK","Phone number must be valid format"),IF('DO NOT USE_Case Formulas'!A664,"OK",NA()))</f>
        <v>#N/A</v>
      </c>
      <c r="P664" s="41" t="e">
        <f>IF(AND(NOT(ISBLANK('Case Data Entry'!P664)),ISNA(VLOOKUP('Case Data Entry'!P664,'DO NOT USE_School Picklist'!$E$3:$E$10,1,FALSE))),"Please select a value from the drop-down menu",IF('DO NOT USE_Case Formulas'!A664,"OK",NA()))</f>
        <v>#N/A</v>
      </c>
      <c r="Q664" s="41" t="e">
        <f>IF(AND(NOT(ISBLANK('Case Data Entry'!Q664)),ISNA(VLOOKUP('Case Data Entry'!Q664,'DO NOT USE_School Picklist'!$F$3:$F$16,1,FALSE))),"Please select a value from the drop-down menu",IF('DO NOT USE_Case Formulas'!A664,"OK",NA()))</f>
        <v>#N/A</v>
      </c>
      <c r="R664" s="41" t="e">
        <f>IF(LEN('Case Data Entry'!R664)&gt;100,"Classroom(s) must be less than 100 characters",IF('DO NOT USE_Case Formulas'!A664,"OK",NA()))</f>
        <v>#N/A</v>
      </c>
      <c r="S664" s="41" t="e">
        <f>IF(AND(NOT(ISBLANK('Case Data Entry'!S664)),ISNA(VLOOKUP('Case Data Entry'!S664,'DO NOT USE_School Picklist'!$S$3:$S$12,1,FALSE))),"Please select a value from the drop-down menu",IF('DO NOT USE_Case Formulas'!A664,"OK",NA()))</f>
        <v>#N/A</v>
      </c>
      <c r="T664" s="41" t="e">
        <f>IF(AND(NOT(ISBLANK('Case Data Entry'!T664)),ISNA(VLOOKUP('Case Data Entry'!T664,'DO NOT USE_School Picklist'!$S$3:$S$12,1,FALSE))),"Please select a value from the drop-down menu",IF('DO NOT USE_Case Formulas'!A664,"OK",NA()))</f>
        <v>#N/A</v>
      </c>
      <c r="U664" s="41" t="e">
        <f>IF(LEN('Case Data Entry'!U664)&gt;80,"Name of Education Group must be less than 80 characters",IF('DO NOT USE_Case Formulas'!A664,"OK",NA()))</f>
        <v>#N/A</v>
      </c>
      <c r="V664" s="41" t="e">
        <f>IF(AND(NOT(ISBLANK('Case Data Entry'!V664)),ISNA(VLOOKUP('Case Data Entry'!V664,'DO NOT USE_School Picklist'!$K$3:$K$6,1,FALSE))),"Please select a value from the drop-down menu",IF('DO NOT USE_Case Formulas'!A664,"OK",NA()))</f>
        <v>#N/A</v>
      </c>
      <c r="W664" s="41" t="e">
        <f>IF(AND('DO NOT USE_Case Formulas'!A664,ISBLANK('Case Data Entry'!W664)),"Has this person had symptoms? is required",IF(AND(NOT(ISBLANK('Case Data Entry'!W664)),ISNA(VLOOKUP('Case Data Entry'!W664,'DO NOT USE_School Picklist'!$D$3:$D$5,1,FALSE))),"Please select a value from the drop-down menu",IF(NOT(ISBLANK('Case Data Entry'!W664)),"OK",NA())))</f>
        <v>#N/A</v>
      </c>
      <c r="X664" s="41" t="e">
        <f>IF(AND('Case Data Entry'!W664='DO NOT USE_School Picklist'!$D$3,ISBLANK('Case Data Entry'!X664)),"Symptom Onset Date is required if Ever Symptomatic is Yes",IF('DO NOT USE_Case Formulas'!A664,"OK",NA()))</f>
        <v>#N/A</v>
      </c>
      <c r="Y664" s="41"/>
      <c r="Z664" s="41" t="e">
        <f ca="1">IF(AND('DO NOT USE_Case Formulas'!A664,ISBLANK('Case Data Entry'!Z664)),"Lab Result Test Date is required",IF('Case Data Entry'!Z664&gt;'DO NOT USE_School Picklist'!$C$3,"Test Date cannot be a future date",IF(NOT(ISBLANK('Case Data Entry'!Z664)),"OK",NA())))</f>
        <v>#N/A</v>
      </c>
      <c r="AA664" s="41" t="e">
        <f>IF(AND(NOT(ISBLANK('Case Data Entry'!AA664)),ISNA(VLOOKUP('Case Data Entry'!AA664,'DO NOT USE_School Picklist'!$R$3:$R$7,1,FALSE))),"Please select a value from the drop-down menu",IF('DO NOT USE_Case Formulas'!A664,"OK",NA()))</f>
        <v>#N/A</v>
      </c>
      <c r="AB664" s="41" t="e">
        <f>IF(AND(NOT(ISBLANK('Case Data Entry'!AB664)),ISNA(VLOOKUP('Case Data Entry'!AB664,'DO NOT USE_School Picklist'!$Q$3:$Q$8,1,FALSE))),"Please select a value from the drop-down menu",IF('DO NOT USE_Case Formulas'!A664,"OK",NA()))</f>
        <v>#N/A</v>
      </c>
    </row>
    <row r="665" spans="1:28" x14ac:dyDescent="0.25">
      <c r="A665" s="40" t="e">
        <f>IF('DO NOT USE_Case Formulas'!A665,IF('DO NOT USE_Case Formulas'!B665,"Not all required fields are completed","OK"),NA())</f>
        <v>#N/A</v>
      </c>
      <c r="B665" s="41" t="e">
        <f>IF(AND('DO NOT USE_Case Formulas'!A665,ISBLANK('Case Data Entry'!B665)),"First Name is required",IF(NOT(ISBLANK('Case Data Entry'!B665)),"OK",NA()))</f>
        <v>#N/A</v>
      </c>
      <c r="C665" s="41" t="e">
        <f>IF(AND('DO NOT USE_Case Formulas'!A665,ISBLANK('Case Data Entry'!C665)),"Last Name is required",IF(NOT(ISBLANK('Case Data Entry'!C665)),"OK",NA()))</f>
        <v>#N/A</v>
      </c>
      <c r="D665" s="41" t="e">
        <f>IF(AND('DO NOT USE_Case Formulas'!A665,ISBLANK('Case Data Entry'!D665)),"Birthdate is required",IF(NOT(ISBLANK('Case Data Entry'!D665)),"OK",NA()))</f>
        <v>#N/A</v>
      </c>
      <c r="E665" s="41" t="e">
        <f>IF(AND('DO NOT USE_Case Formulas'!A665,ISBLANK('Case Data Entry'!E665)),"Mobile Phone is required",IF(NOT(ISBLANK('Case Data Entry'!E665)),IF(AND(ISNUMBER(VALUE('Case Data Entry'!E665)),LEFT('Case Data Entry'!E665,1)&lt;&gt;"1",LEN('Case Data Entry'!E665)=10),"OK","Phone number must be valid format"),NA()))</f>
        <v>#N/A</v>
      </c>
      <c r="F665" s="41" t="e">
        <f>IF(LEN('Case Data Entry'!F665)&gt;255,"Home Street Address must be less than 255 characters",IF('DO NOT USE_Case Formulas'!A665,"OK",NA()))</f>
        <v>#N/A</v>
      </c>
      <c r="G665" s="41" t="e">
        <f>IF(LEN('Case Data Entry'!G665)&gt;40,"City must be less than 40 characters",IF('DO NOT USE_Case Formulas'!A665,"OK",NA()))</f>
        <v>#N/A</v>
      </c>
      <c r="H665" s="41" t="e">
        <f>IF(AND(NOT(ISBLANK('Case Data Entry'!H665)),ISNA(VLOOKUP('Case Data Entry'!H665,'DO NOT USE_School Picklist'!$P$3:$P$52,1,FALSE))),"Please select a value from the drop-down menu",IF('DO NOT USE_Case Formulas'!A665,"OK",NA()))</f>
        <v>#N/A</v>
      </c>
      <c r="I665" s="41" t="e">
        <f>IF(AND('DO NOT USE_Case Formulas'!A665,ISBLANK('Case Data Entry'!I665)),"Zip is required",IF(ISBLANK('Case Data Entry'!I665),NA(),"OK"))</f>
        <v>#N/A</v>
      </c>
      <c r="J665" s="41" t="e">
        <f>IF(AND('DO NOT USE_Case Formulas'!A665,ISBLANK('Case Data Entry'!J665)),"Student or Staff? is required",IF(ISBLANK('Case Data Entry'!J665),NA(),IF(ISNA(VLOOKUP('Case Data Entry'!J665,'DO NOT USE_School Picklist'!$B$3:$B$6,1,FALSE)),"Please select a value from the drop-down menu","OK")))</f>
        <v>#N/A</v>
      </c>
      <c r="K665" s="41" t="e">
        <f>IF(AND('Case Data Entry'!J665='DO NOT USE_School Picklist'!$B$4,ISBLANK('Case Data Entry'!K665)),"Occupation/Job Title is required if Student or Staff? is Yes, staff/faculty or volunteer",IF('DO NOT USE_Case Formulas'!A665,"OK",NA()))</f>
        <v>#N/A</v>
      </c>
      <c r="L665" s="41" t="e">
        <f ca="1">IF('Case Data Entry'!L665&gt;'DO NOT USE_School Picklist'!$C$3,"Date last on school campus/facility cannot be a future date",IF('DO NOT USE_Case Formulas'!A665,IF(ISBLANK('Case Data Entry'!L665),"Date last on school campus/facility is required","OK"),NA()))</f>
        <v>#N/A</v>
      </c>
      <c r="M665" s="41" t="e">
        <f>IF(AND('DO NOT USE_Case Formulas'!A665,ISBLANK('Case Data Entry'!M665)),"Specific Place in the Location is required",IF(ISBLANK('Case Data Entry'!M665),NA(),"OK"))</f>
        <v>#N/A</v>
      </c>
      <c r="N665" s="41" t="e">
        <f>IF(LEN('Case Data Entry'!N665)&gt;50,"Parent/Guardian Name must be less than 50 characters",IF('DO NOT USE_Case Formulas'!A665,"OK",NA()))</f>
        <v>#N/A</v>
      </c>
      <c r="O665" s="41" t="e">
        <f>IF(NOT(ISBLANK('Case Data Entry'!O665)),IF(AND(ISNUMBER('Case Data Entry'!O665),LEFT('Case Data Entry'!O665,1)&lt;&gt;"1",LEN('Case Data Entry'!O665)=10),"OK","Phone number must be valid format"),IF('DO NOT USE_Case Formulas'!A665,"OK",NA()))</f>
        <v>#N/A</v>
      </c>
      <c r="P665" s="41" t="e">
        <f>IF(AND(NOT(ISBLANK('Case Data Entry'!P665)),ISNA(VLOOKUP('Case Data Entry'!P665,'DO NOT USE_School Picklist'!$E$3:$E$10,1,FALSE))),"Please select a value from the drop-down menu",IF('DO NOT USE_Case Formulas'!A665,"OK",NA()))</f>
        <v>#N/A</v>
      </c>
      <c r="Q665" s="41" t="e">
        <f>IF(AND(NOT(ISBLANK('Case Data Entry'!Q665)),ISNA(VLOOKUP('Case Data Entry'!Q665,'DO NOT USE_School Picklist'!$F$3:$F$16,1,FALSE))),"Please select a value from the drop-down menu",IF('DO NOT USE_Case Formulas'!A665,"OK",NA()))</f>
        <v>#N/A</v>
      </c>
      <c r="R665" s="41" t="e">
        <f>IF(LEN('Case Data Entry'!R665)&gt;100,"Classroom(s) must be less than 100 characters",IF('DO NOT USE_Case Formulas'!A665,"OK",NA()))</f>
        <v>#N/A</v>
      </c>
      <c r="S665" s="41" t="e">
        <f>IF(AND(NOT(ISBLANK('Case Data Entry'!S665)),ISNA(VLOOKUP('Case Data Entry'!S665,'DO NOT USE_School Picklist'!$S$3:$S$12,1,FALSE))),"Please select a value from the drop-down menu",IF('DO NOT USE_Case Formulas'!A665,"OK",NA()))</f>
        <v>#N/A</v>
      </c>
      <c r="T665" s="41" t="e">
        <f>IF(AND(NOT(ISBLANK('Case Data Entry'!T665)),ISNA(VLOOKUP('Case Data Entry'!T665,'DO NOT USE_School Picklist'!$S$3:$S$12,1,FALSE))),"Please select a value from the drop-down menu",IF('DO NOT USE_Case Formulas'!A665,"OK",NA()))</f>
        <v>#N/A</v>
      </c>
      <c r="U665" s="41" t="e">
        <f>IF(LEN('Case Data Entry'!U665)&gt;80,"Name of Education Group must be less than 80 characters",IF('DO NOT USE_Case Formulas'!A665,"OK",NA()))</f>
        <v>#N/A</v>
      </c>
      <c r="V665" s="41" t="e">
        <f>IF(AND(NOT(ISBLANK('Case Data Entry'!V665)),ISNA(VLOOKUP('Case Data Entry'!V665,'DO NOT USE_School Picklist'!$K$3:$K$6,1,FALSE))),"Please select a value from the drop-down menu",IF('DO NOT USE_Case Formulas'!A665,"OK",NA()))</f>
        <v>#N/A</v>
      </c>
      <c r="W665" s="41" t="e">
        <f>IF(AND('DO NOT USE_Case Formulas'!A665,ISBLANK('Case Data Entry'!W665)),"Has this person had symptoms? is required",IF(AND(NOT(ISBLANK('Case Data Entry'!W665)),ISNA(VLOOKUP('Case Data Entry'!W665,'DO NOT USE_School Picklist'!$D$3:$D$5,1,FALSE))),"Please select a value from the drop-down menu",IF(NOT(ISBLANK('Case Data Entry'!W665)),"OK",NA())))</f>
        <v>#N/A</v>
      </c>
      <c r="X665" s="41" t="e">
        <f>IF(AND('Case Data Entry'!W665='DO NOT USE_School Picklist'!$D$3,ISBLANK('Case Data Entry'!X665)),"Symptom Onset Date is required if Ever Symptomatic is Yes",IF('DO NOT USE_Case Formulas'!A665,"OK",NA()))</f>
        <v>#N/A</v>
      </c>
      <c r="Y665" s="41"/>
      <c r="Z665" s="41" t="e">
        <f ca="1">IF(AND('DO NOT USE_Case Formulas'!A665,ISBLANK('Case Data Entry'!Z665)),"Lab Result Test Date is required",IF('Case Data Entry'!Z665&gt;'DO NOT USE_School Picklist'!$C$3,"Test Date cannot be a future date",IF(NOT(ISBLANK('Case Data Entry'!Z665)),"OK",NA())))</f>
        <v>#N/A</v>
      </c>
      <c r="AA665" s="41" t="e">
        <f>IF(AND(NOT(ISBLANK('Case Data Entry'!AA665)),ISNA(VLOOKUP('Case Data Entry'!AA665,'DO NOT USE_School Picklist'!$R$3:$R$7,1,FALSE))),"Please select a value from the drop-down menu",IF('DO NOT USE_Case Formulas'!A665,"OK",NA()))</f>
        <v>#N/A</v>
      </c>
      <c r="AB665" s="41" t="e">
        <f>IF(AND(NOT(ISBLANK('Case Data Entry'!AB665)),ISNA(VLOOKUP('Case Data Entry'!AB665,'DO NOT USE_School Picklist'!$Q$3:$Q$8,1,FALSE))),"Please select a value from the drop-down menu",IF('DO NOT USE_Case Formulas'!A665,"OK",NA()))</f>
        <v>#N/A</v>
      </c>
    </row>
    <row r="666" spans="1:28" x14ac:dyDescent="0.25">
      <c r="A666" s="40" t="e">
        <f>IF('DO NOT USE_Case Formulas'!A666,IF('DO NOT USE_Case Formulas'!B666,"Not all required fields are completed","OK"),NA())</f>
        <v>#N/A</v>
      </c>
      <c r="B666" s="41" t="e">
        <f>IF(AND('DO NOT USE_Case Formulas'!A666,ISBLANK('Case Data Entry'!B666)),"First Name is required",IF(NOT(ISBLANK('Case Data Entry'!B666)),"OK",NA()))</f>
        <v>#N/A</v>
      </c>
      <c r="C666" s="41" t="e">
        <f>IF(AND('DO NOT USE_Case Formulas'!A666,ISBLANK('Case Data Entry'!C666)),"Last Name is required",IF(NOT(ISBLANK('Case Data Entry'!C666)),"OK",NA()))</f>
        <v>#N/A</v>
      </c>
      <c r="D666" s="41" t="e">
        <f>IF(AND('DO NOT USE_Case Formulas'!A666,ISBLANK('Case Data Entry'!D666)),"Birthdate is required",IF(NOT(ISBLANK('Case Data Entry'!D666)),"OK",NA()))</f>
        <v>#N/A</v>
      </c>
      <c r="E666" s="41" t="e">
        <f>IF(AND('DO NOT USE_Case Formulas'!A666,ISBLANK('Case Data Entry'!E666)),"Mobile Phone is required",IF(NOT(ISBLANK('Case Data Entry'!E666)),IF(AND(ISNUMBER(VALUE('Case Data Entry'!E666)),LEFT('Case Data Entry'!E666,1)&lt;&gt;"1",LEN('Case Data Entry'!E666)=10),"OK","Phone number must be valid format"),NA()))</f>
        <v>#N/A</v>
      </c>
      <c r="F666" s="41" t="e">
        <f>IF(LEN('Case Data Entry'!F666)&gt;255,"Home Street Address must be less than 255 characters",IF('DO NOT USE_Case Formulas'!A666,"OK",NA()))</f>
        <v>#N/A</v>
      </c>
      <c r="G666" s="41" t="e">
        <f>IF(LEN('Case Data Entry'!G666)&gt;40,"City must be less than 40 characters",IF('DO NOT USE_Case Formulas'!A666,"OK",NA()))</f>
        <v>#N/A</v>
      </c>
      <c r="H666" s="41" t="e">
        <f>IF(AND(NOT(ISBLANK('Case Data Entry'!H666)),ISNA(VLOOKUP('Case Data Entry'!H666,'DO NOT USE_School Picklist'!$P$3:$P$52,1,FALSE))),"Please select a value from the drop-down menu",IF('DO NOT USE_Case Formulas'!A666,"OK",NA()))</f>
        <v>#N/A</v>
      </c>
      <c r="I666" s="41" t="e">
        <f>IF(AND('DO NOT USE_Case Formulas'!A666,ISBLANK('Case Data Entry'!I666)),"Zip is required",IF(ISBLANK('Case Data Entry'!I666),NA(),"OK"))</f>
        <v>#N/A</v>
      </c>
      <c r="J666" s="41" t="e">
        <f>IF(AND('DO NOT USE_Case Formulas'!A666,ISBLANK('Case Data Entry'!J666)),"Student or Staff? is required",IF(ISBLANK('Case Data Entry'!J666),NA(),IF(ISNA(VLOOKUP('Case Data Entry'!J666,'DO NOT USE_School Picklist'!$B$3:$B$6,1,FALSE)),"Please select a value from the drop-down menu","OK")))</f>
        <v>#N/A</v>
      </c>
      <c r="K666" s="41" t="e">
        <f>IF(AND('Case Data Entry'!J666='DO NOT USE_School Picklist'!$B$4,ISBLANK('Case Data Entry'!K666)),"Occupation/Job Title is required if Student or Staff? is Yes, staff/faculty or volunteer",IF('DO NOT USE_Case Formulas'!A666,"OK",NA()))</f>
        <v>#N/A</v>
      </c>
      <c r="L666" s="41" t="e">
        <f ca="1">IF('Case Data Entry'!L666&gt;'DO NOT USE_School Picklist'!$C$3,"Date last on school campus/facility cannot be a future date",IF('DO NOT USE_Case Formulas'!A666,IF(ISBLANK('Case Data Entry'!L666),"Date last on school campus/facility is required","OK"),NA()))</f>
        <v>#N/A</v>
      </c>
      <c r="M666" s="41" t="e">
        <f>IF(AND('DO NOT USE_Case Formulas'!A666,ISBLANK('Case Data Entry'!M666)),"Specific Place in the Location is required",IF(ISBLANK('Case Data Entry'!M666),NA(),"OK"))</f>
        <v>#N/A</v>
      </c>
      <c r="N666" s="41" t="e">
        <f>IF(LEN('Case Data Entry'!N666)&gt;50,"Parent/Guardian Name must be less than 50 characters",IF('DO NOT USE_Case Formulas'!A666,"OK",NA()))</f>
        <v>#N/A</v>
      </c>
      <c r="O666" s="41" t="e">
        <f>IF(NOT(ISBLANK('Case Data Entry'!O666)),IF(AND(ISNUMBER('Case Data Entry'!O666),LEFT('Case Data Entry'!O666,1)&lt;&gt;"1",LEN('Case Data Entry'!O666)=10),"OK","Phone number must be valid format"),IF('DO NOT USE_Case Formulas'!A666,"OK",NA()))</f>
        <v>#N/A</v>
      </c>
      <c r="P666" s="41" t="e">
        <f>IF(AND(NOT(ISBLANK('Case Data Entry'!P666)),ISNA(VLOOKUP('Case Data Entry'!P666,'DO NOT USE_School Picklist'!$E$3:$E$10,1,FALSE))),"Please select a value from the drop-down menu",IF('DO NOT USE_Case Formulas'!A666,"OK",NA()))</f>
        <v>#N/A</v>
      </c>
      <c r="Q666" s="41" t="e">
        <f>IF(AND(NOT(ISBLANK('Case Data Entry'!Q666)),ISNA(VLOOKUP('Case Data Entry'!Q666,'DO NOT USE_School Picklist'!$F$3:$F$16,1,FALSE))),"Please select a value from the drop-down menu",IF('DO NOT USE_Case Formulas'!A666,"OK",NA()))</f>
        <v>#N/A</v>
      </c>
      <c r="R666" s="41" t="e">
        <f>IF(LEN('Case Data Entry'!R666)&gt;100,"Classroom(s) must be less than 100 characters",IF('DO NOT USE_Case Formulas'!A666,"OK",NA()))</f>
        <v>#N/A</v>
      </c>
      <c r="S666" s="41" t="e">
        <f>IF(AND(NOT(ISBLANK('Case Data Entry'!S666)),ISNA(VLOOKUP('Case Data Entry'!S666,'DO NOT USE_School Picklist'!$S$3:$S$12,1,FALSE))),"Please select a value from the drop-down menu",IF('DO NOT USE_Case Formulas'!A666,"OK",NA()))</f>
        <v>#N/A</v>
      </c>
      <c r="T666" s="41" t="e">
        <f>IF(AND(NOT(ISBLANK('Case Data Entry'!T666)),ISNA(VLOOKUP('Case Data Entry'!T666,'DO NOT USE_School Picklist'!$S$3:$S$12,1,FALSE))),"Please select a value from the drop-down menu",IF('DO NOT USE_Case Formulas'!A666,"OK",NA()))</f>
        <v>#N/A</v>
      </c>
      <c r="U666" s="41" t="e">
        <f>IF(LEN('Case Data Entry'!U666)&gt;80,"Name of Education Group must be less than 80 characters",IF('DO NOT USE_Case Formulas'!A666,"OK",NA()))</f>
        <v>#N/A</v>
      </c>
      <c r="V666" s="41" t="e">
        <f>IF(AND(NOT(ISBLANK('Case Data Entry'!V666)),ISNA(VLOOKUP('Case Data Entry'!V666,'DO NOT USE_School Picklist'!$K$3:$K$6,1,FALSE))),"Please select a value from the drop-down menu",IF('DO NOT USE_Case Formulas'!A666,"OK",NA()))</f>
        <v>#N/A</v>
      </c>
      <c r="W666" s="41" t="e">
        <f>IF(AND('DO NOT USE_Case Formulas'!A666,ISBLANK('Case Data Entry'!W666)),"Has this person had symptoms? is required",IF(AND(NOT(ISBLANK('Case Data Entry'!W666)),ISNA(VLOOKUP('Case Data Entry'!W666,'DO NOT USE_School Picklist'!$D$3:$D$5,1,FALSE))),"Please select a value from the drop-down menu",IF(NOT(ISBLANK('Case Data Entry'!W666)),"OK",NA())))</f>
        <v>#N/A</v>
      </c>
      <c r="X666" s="41" t="e">
        <f>IF(AND('Case Data Entry'!W666='DO NOT USE_School Picklist'!$D$3,ISBLANK('Case Data Entry'!X666)),"Symptom Onset Date is required if Ever Symptomatic is Yes",IF('DO NOT USE_Case Formulas'!A666,"OK",NA()))</f>
        <v>#N/A</v>
      </c>
      <c r="Y666" s="41"/>
      <c r="Z666" s="41" t="e">
        <f ca="1">IF(AND('DO NOT USE_Case Formulas'!A666,ISBLANK('Case Data Entry'!Z666)),"Lab Result Test Date is required",IF('Case Data Entry'!Z666&gt;'DO NOT USE_School Picklist'!$C$3,"Test Date cannot be a future date",IF(NOT(ISBLANK('Case Data Entry'!Z666)),"OK",NA())))</f>
        <v>#N/A</v>
      </c>
      <c r="AA666" s="41" t="e">
        <f>IF(AND(NOT(ISBLANK('Case Data Entry'!AA666)),ISNA(VLOOKUP('Case Data Entry'!AA666,'DO NOT USE_School Picklist'!$R$3:$R$7,1,FALSE))),"Please select a value from the drop-down menu",IF('DO NOT USE_Case Formulas'!A666,"OK",NA()))</f>
        <v>#N/A</v>
      </c>
      <c r="AB666" s="41" t="e">
        <f>IF(AND(NOT(ISBLANK('Case Data Entry'!AB666)),ISNA(VLOOKUP('Case Data Entry'!AB666,'DO NOT USE_School Picklist'!$Q$3:$Q$8,1,FALSE))),"Please select a value from the drop-down menu",IF('DO NOT USE_Case Formulas'!A666,"OK",NA()))</f>
        <v>#N/A</v>
      </c>
    </row>
    <row r="667" spans="1:28" x14ac:dyDescent="0.25">
      <c r="A667" s="40" t="e">
        <f>IF('DO NOT USE_Case Formulas'!A667,IF('DO NOT USE_Case Formulas'!B667,"Not all required fields are completed","OK"),NA())</f>
        <v>#N/A</v>
      </c>
      <c r="B667" s="41" t="e">
        <f>IF(AND('DO NOT USE_Case Formulas'!A667,ISBLANK('Case Data Entry'!B667)),"First Name is required",IF(NOT(ISBLANK('Case Data Entry'!B667)),"OK",NA()))</f>
        <v>#N/A</v>
      </c>
      <c r="C667" s="41" t="e">
        <f>IF(AND('DO NOT USE_Case Formulas'!A667,ISBLANK('Case Data Entry'!C667)),"Last Name is required",IF(NOT(ISBLANK('Case Data Entry'!C667)),"OK",NA()))</f>
        <v>#N/A</v>
      </c>
      <c r="D667" s="41" t="e">
        <f>IF(AND('DO NOT USE_Case Formulas'!A667,ISBLANK('Case Data Entry'!D667)),"Birthdate is required",IF(NOT(ISBLANK('Case Data Entry'!D667)),"OK",NA()))</f>
        <v>#N/A</v>
      </c>
      <c r="E667" s="41" t="e">
        <f>IF(AND('DO NOT USE_Case Formulas'!A667,ISBLANK('Case Data Entry'!E667)),"Mobile Phone is required",IF(NOT(ISBLANK('Case Data Entry'!E667)),IF(AND(ISNUMBER(VALUE('Case Data Entry'!E667)),LEFT('Case Data Entry'!E667,1)&lt;&gt;"1",LEN('Case Data Entry'!E667)=10),"OK","Phone number must be valid format"),NA()))</f>
        <v>#N/A</v>
      </c>
      <c r="F667" s="41" t="e">
        <f>IF(LEN('Case Data Entry'!F667)&gt;255,"Home Street Address must be less than 255 characters",IF('DO NOT USE_Case Formulas'!A667,"OK",NA()))</f>
        <v>#N/A</v>
      </c>
      <c r="G667" s="41" t="e">
        <f>IF(LEN('Case Data Entry'!G667)&gt;40,"City must be less than 40 characters",IF('DO NOT USE_Case Formulas'!A667,"OK",NA()))</f>
        <v>#N/A</v>
      </c>
      <c r="H667" s="41" t="e">
        <f>IF(AND(NOT(ISBLANK('Case Data Entry'!H667)),ISNA(VLOOKUP('Case Data Entry'!H667,'DO NOT USE_School Picklist'!$P$3:$P$52,1,FALSE))),"Please select a value from the drop-down menu",IF('DO NOT USE_Case Formulas'!A667,"OK",NA()))</f>
        <v>#N/A</v>
      </c>
      <c r="I667" s="41" t="e">
        <f>IF(AND('DO NOT USE_Case Formulas'!A667,ISBLANK('Case Data Entry'!I667)),"Zip is required",IF(ISBLANK('Case Data Entry'!I667),NA(),"OK"))</f>
        <v>#N/A</v>
      </c>
      <c r="J667" s="41" t="e">
        <f>IF(AND('DO NOT USE_Case Formulas'!A667,ISBLANK('Case Data Entry'!J667)),"Student or Staff? is required",IF(ISBLANK('Case Data Entry'!J667),NA(),IF(ISNA(VLOOKUP('Case Data Entry'!J667,'DO NOT USE_School Picklist'!$B$3:$B$6,1,FALSE)),"Please select a value from the drop-down menu","OK")))</f>
        <v>#N/A</v>
      </c>
      <c r="K667" s="41" t="e">
        <f>IF(AND('Case Data Entry'!J667='DO NOT USE_School Picklist'!$B$4,ISBLANK('Case Data Entry'!K667)),"Occupation/Job Title is required if Student or Staff? is Yes, staff/faculty or volunteer",IF('DO NOT USE_Case Formulas'!A667,"OK",NA()))</f>
        <v>#N/A</v>
      </c>
      <c r="L667" s="41" t="e">
        <f ca="1">IF('Case Data Entry'!L667&gt;'DO NOT USE_School Picklist'!$C$3,"Date last on school campus/facility cannot be a future date",IF('DO NOT USE_Case Formulas'!A667,IF(ISBLANK('Case Data Entry'!L667),"Date last on school campus/facility is required","OK"),NA()))</f>
        <v>#N/A</v>
      </c>
      <c r="M667" s="41" t="e">
        <f>IF(AND('DO NOT USE_Case Formulas'!A667,ISBLANK('Case Data Entry'!M667)),"Specific Place in the Location is required",IF(ISBLANK('Case Data Entry'!M667),NA(),"OK"))</f>
        <v>#N/A</v>
      </c>
      <c r="N667" s="41" t="e">
        <f>IF(LEN('Case Data Entry'!N667)&gt;50,"Parent/Guardian Name must be less than 50 characters",IF('DO NOT USE_Case Formulas'!A667,"OK",NA()))</f>
        <v>#N/A</v>
      </c>
      <c r="O667" s="41" t="e">
        <f>IF(NOT(ISBLANK('Case Data Entry'!O667)),IF(AND(ISNUMBER('Case Data Entry'!O667),LEFT('Case Data Entry'!O667,1)&lt;&gt;"1",LEN('Case Data Entry'!O667)=10),"OK","Phone number must be valid format"),IF('DO NOT USE_Case Formulas'!A667,"OK",NA()))</f>
        <v>#N/A</v>
      </c>
      <c r="P667" s="41" t="e">
        <f>IF(AND(NOT(ISBLANK('Case Data Entry'!P667)),ISNA(VLOOKUP('Case Data Entry'!P667,'DO NOT USE_School Picklist'!$E$3:$E$10,1,FALSE))),"Please select a value from the drop-down menu",IF('DO NOT USE_Case Formulas'!A667,"OK",NA()))</f>
        <v>#N/A</v>
      </c>
      <c r="Q667" s="41" t="e">
        <f>IF(AND(NOT(ISBLANK('Case Data Entry'!Q667)),ISNA(VLOOKUP('Case Data Entry'!Q667,'DO NOT USE_School Picklist'!$F$3:$F$16,1,FALSE))),"Please select a value from the drop-down menu",IF('DO NOT USE_Case Formulas'!A667,"OK",NA()))</f>
        <v>#N/A</v>
      </c>
      <c r="R667" s="41" t="e">
        <f>IF(LEN('Case Data Entry'!R667)&gt;100,"Classroom(s) must be less than 100 characters",IF('DO NOT USE_Case Formulas'!A667,"OK",NA()))</f>
        <v>#N/A</v>
      </c>
      <c r="S667" s="41" t="e">
        <f>IF(AND(NOT(ISBLANK('Case Data Entry'!S667)),ISNA(VLOOKUP('Case Data Entry'!S667,'DO NOT USE_School Picklist'!$S$3:$S$12,1,FALSE))),"Please select a value from the drop-down menu",IF('DO NOT USE_Case Formulas'!A667,"OK",NA()))</f>
        <v>#N/A</v>
      </c>
      <c r="T667" s="41" t="e">
        <f>IF(AND(NOT(ISBLANK('Case Data Entry'!T667)),ISNA(VLOOKUP('Case Data Entry'!T667,'DO NOT USE_School Picklist'!$S$3:$S$12,1,FALSE))),"Please select a value from the drop-down menu",IF('DO NOT USE_Case Formulas'!A667,"OK",NA()))</f>
        <v>#N/A</v>
      </c>
      <c r="U667" s="41" t="e">
        <f>IF(LEN('Case Data Entry'!U667)&gt;80,"Name of Education Group must be less than 80 characters",IF('DO NOT USE_Case Formulas'!A667,"OK",NA()))</f>
        <v>#N/A</v>
      </c>
      <c r="V667" s="41" t="e">
        <f>IF(AND(NOT(ISBLANK('Case Data Entry'!V667)),ISNA(VLOOKUP('Case Data Entry'!V667,'DO NOT USE_School Picklist'!$K$3:$K$6,1,FALSE))),"Please select a value from the drop-down menu",IF('DO NOT USE_Case Formulas'!A667,"OK",NA()))</f>
        <v>#N/A</v>
      </c>
      <c r="W667" s="41" t="e">
        <f>IF(AND('DO NOT USE_Case Formulas'!A667,ISBLANK('Case Data Entry'!W667)),"Has this person had symptoms? is required",IF(AND(NOT(ISBLANK('Case Data Entry'!W667)),ISNA(VLOOKUP('Case Data Entry'!W667,'DO NOT USE_School Picklist'!$D$3:$D$5,1,FALSE))),"Please select a value from the drop-down menu",IF(NOT(ISBLANK('Case Data Entry'!W667)),"OK",NA())))</f>
        <v>#N/A</v>
      </c>
      <c r="X667" s="41" t="e">
        <f>IF(AND('Case Data Entry'!W667='DO NOT USE_School Picklist'!$D$3,ISBLANK('Case Data Entry'!X667)),"Symptom Onset Date is required if Ever Symptomatic is Yes",IF('DO NOT USE_Case Formulas'!A667,"OK",NA()))</f>
        <v>#N/A</v>
      </c>
      <c r="Y667" s="41"/>
      <c r="Z667" s="41" t="e">
        <f ca="1">IF(AND('DO NOT USE_Case Formulas'!A667,ISBLANK('Case Data Entry'!Z667)),"Lab Result Test Date is required",IF('Case Data Entry'!Z667&gt;'DO NOT USE_School Picklist'!$C$3,"Test Date cannot be a future date",IF(NOT(ISBLANK('Case Data Entry'!Z667)),"OK",NA())))</f>
        <v>#N/A</v>
      </c>
      <c r="AA667" s="41" t="e">
        <f>IF(AND(NOT(ISBLANK('Case Data Entry'!AA667)),ISNA(VLOOKUP('Case Data Entry'!AA667,'DO NOT USE_School Picklist'!$R$3:$R$7,1,FALSE))),"Please select a value from the drop-down menu",IF('DO NOT USE_Case Formulas'!A667,"OK",NA()))</f>
        <v>#N/A</v>
      </c>
      <c r="AB667" s="41" t="e">
        <f>IF(AND(NOT(ISBLANK('Case Data Entry'!AB667)),ISNA(VLOOKUP('Case Data Entry'!AB667,'DO NOT USE_School Picklist'!$Q$3:$Q$8,1,FALSE))),"Please select a value from the drop-down menu",IF('DO NOT USE_Case Formulas'!A667,"OK",NA()))</f>
        <v>#N/A</v>
      </c>
    </row>
    <row r="668" spans="1:28" x14ac:dyDescent="0.25">
      <c r="A668" s="40" t="e">
        <f>IF('DO NOT USE_Case Formulas'!A668,IF('DO NOT USE_Case Formulas'!B668,"Not all required fields are completed","OK"),NA())</f>
        <v>#N/A</v>
      </c>
      <c r="B668" s="41" t="e">
        <f>IF(AND('DO NOT USE_Case Formulas'!A668,ISBLANK('Case Data Entry'!B668)),"First Name is required",IF(NOT(ISBLANK('Case Data Entry'!B668)),"OK",NA()))</f>
        <v>#N/A</v>
      </c>
      <c r="C668" s="41" t="e">
        <f>IF(AND('DO NOT USE_Case Formulas'!A668,ISBLANK('Case Data Entry'!C668)),"Last Name is required",IF(NOT(ISBLANK('Case Data Entry'!C668)),"OK",NA()))</f>
        <v>#N/A</v>
      </c>
      <c r="D668" s="41" t="e">
        <f>IF(AND('DO NOT USE_Case Formulas'!A668,ISBLANK('Case Data Entry'!D668)),"Birthdate is required",IF(NOT(ISBLANK('Case Data Entry'!D668)),"OK",NA()))</f>
        <v>#N/A</v>
      </c>
      <c r="E668" s="41" t="e">
        <f>IF(AND('DO NOT USE_Case Formulas'!A668,ISBLANK('Case Data Entry'!E668)),"Mobile Phone is required",IF(NOT(ISBLANK('Case Data Entry'!E668)),IF(AND(ISNUMBER(VALUE('Case Data Entry'!E668)),LEFT('Case Data Entry'!E668,1)&lt;&gt;"1",LEN('Case Data Entry'!E668)=10),"OK","Phone number must be valid format"),NA()))</f>
        <v>#N/A</v>
      </c>
      <c r="F668" s="41" t="e">
        <f>IF(LEN('Case Data Entry'!F668)&gt;255,"Home Street Address must be less than 255 characters",IF('DO NOT USE_Case Formulas'!A668,"OK",NA()))</f>
        <v>#N/A</v>
      </c>
      <c r="G668" s="41" t="e">
        <f>IF(LEN('Case Data Entry'!G668)&gt;40,"City must be less than 40 characters",IF('DO NOT USE_Case Formulas'!A668,"OK",NA()))</f>
        <v>#N/A</v>
      </c>
      <c r="H668" s="41" t="e">
        <f>IF(AND(NOT(ISBLANK('Case Data Entry'!H668)),ISNA(VLOOKUP('Case Data Entry'!H668,'DO NOT USE_School Picklist'!$P$3:$P$52,1,FALSE))),"Please select a value from the drop-down menu",IF('DO NOT USE_Case Formulas'!A668,"OK",NA()))</f>
        <v>#N/A</v>
      </c>
      <c r="I668" s="41" t="e">
        <f>IF(AND('DO NOT USE_Case Formulas'!A668,ISBLANK('Case Data Entry'!I668)),"Zip is required",IF(ISBLANK('Case Data Entry'!I668),NA(),"OK"))</f>
        <v>#N/A</v>
      </c>
      <c r="J668" s="41" t="e">
        <f>IF(AND('DO NOT USE_Case Formulas'!A668,ISBLANK('Case Data Entry'!J668)),"Student or Staff? is required",IF(ISBLANK('Case Data Entry'!J668),NA(),IF(ISNA(VLOOKUP('Case Data Entry'!J668,'DO NOT USE_School Picklist'!$B$3:$B$6,1,FALSE)),"Please select a value from the drop-down menu","OK")))</f>
        <v>#N/A</v>
      </c>
      <c r="K668" s="41" t="e">
        <f>IF(AND('Case Data Entry'!J668='DO NOT USE_School Picklist'!$B$4,ISBLANK('Case Data Entry'!K668)),"Occupation/Job Title is required if Student or Staff? is Yes, staff/faculty or volunteer",IF('DO NOT USE_Case Formulas'!A668,"OK",NA()))</f>
        <v>#N/A</v>
      </c>
      <c r="L668" s="41" t="e">
        <f ca="1">IF('Case Data Entry'!L668&gt;'DO NOT USE_School Picklist'!$C$3,"Date last on school campus/facility cannot be a future date",IF('DO NOT USE_Case Formulas'!A668,IF(ISBLANK('Case Data Entry'!L668),"Date last on school campus/facility is required","OK"),NA()))</f>
        <v>#N/A</v>
      </c>
      <c r="M668" s="41" t="e">
        <f>IF(AND('DO NOT USE_Case Formulas'!A668,ISBLANK('Case Data Entry'!M668)),"Specific Place in the Location is required",IF(ISBLANK('Case Data Entry'!M668),NA(),"OK"))</f>
        <v>#N/A</v>
      </c>
      <c r="N668" s="41" t="e">
        <f>IF(LEN('Case Data Entry'!N668)&gt;50,"Parent/Guardian Name must be less than 50 characters",IF('DO NOT USE_Case Formulas'!A668,"OK",NA()))</f>
        <v>#N/A</v>
      </c>
      <c r="O668" s="41" t="e">
        <f>IF(NOT(ISBLANK('Case Data Entry'!O668)),IF(AND(ISNUMBER('Case Data Entry'!O668),LEFT('Case Data Entry'!O668,1)&lt;&gt;"1",LEN('Case Data Entry'!O668)=10),"OK","Phone number must be valid format"),IF('DO NOT USE_Case Formulas'!A668,"OK",NA()))</f>
        <v>#N/A</v>
      </c>
      <c r="P668" s="41" t="e">
        <f>IF(AND(NOT(ISBLANK('Case Data Entry'!P668)),ISNA(VLOOKUP('Case Data Entry'!P668,'DO NOT USE_School Picklist'!$E$3:$E$10,1,FALSE))),"Please select a value from the drop-down menu",IF('DO NOT USE_Case Formulas'!A668,"OK",NA()))</f>
        <v>#N/A</v>
      </c>
      <c r="Q668" s="41" t="e">
        <f>IF(AND(NOT(ISBLANK('Case Data Entry'!Q668)),ISNA(VLOOKUP('Case Data Entry'!Q668,'DO NOT USE_School Picklist'!$F$3:$F$16,1,FALSE))),"Please select a value from the drop-down menu",IF('DO NOT USE_Case Formulas'!A668,"OK",NA()))</f>
        <v>#N/A</v>
      </c>
      <c r="R668" s="41" t="e">
        <f>IF(LEN('Case Data Entry'!R668)&gt;100,"Classroom(s) must be less than 100 characters",IF('DO NOT USE_Case Formulas'!A668,"OK",NA()))</f>
        <v>#N/A</v>
      </c>
      <c r="S668" s="41" t="e">
        <f>IF(AND(NOT(ISBLANK('Case Data Entry'!S668)),ISNA(VLOOKUP('Case Data Entry'!S668,'DO NOT USE_School Picklist'!$S$3:$S$12,1,FALSE))),"Please select a value from the drop-down menu",IF('DO NOT USE_Case Formulas'!A668,"OK",NA()))</f>
        <v>#N/A</v>
      </c>
      <c r="T668" s="41" t="e">
        <f>IF(AND(NOT(ISBLANK('Case Data Entry'!T668)),ISNA(VLOOKUP('Case Data Entry'!T668,'DO NOT USE_School Picklist'!$S$3:$S$12,1,FALSE))),"Please select a value from the drop-down menu",IF('DO NOT USE_Case Formulas'!A668,"OK",NA()))</f>
        <v>#N/A</v>
      </c>
      <c r="U668" s="41" t="e">
        <f>IF(LEN('Case Data Entry'!U668)&gt;80,"Name of Education Group must be less than 80 characters",IF('DO NOT USE_Case Formulas'!A668,"OK",NA()))</f>
        <v>#N/A</v>
      </c>
      <c r="V668" s="41" t="e">
        <f>IF(AND(NOT(ISBLANK('Case Data Entry'!V668)),ISNA(VLOOKUP('Case Data Entry'!V668,'DO NOT USE_School Picklist'!$K$3:$K$6,1,FALSE))),"Please select a value from the drop-down menu",IF('DO NOT USE_Case Formulas'!A668,"OK",NA()))</f>
        <v>#N/A</v>
      </c>
      <c r="W668" s="41" t="e">
        <f>IF(AND('DO NOT USE_Case Formulas'!A668,ISBLANK('Case Data Entry'!W668)),"Has this person had symptoms? is required",IF(AND(NOT(ISBLANK('Case Data Entry'!W668)),ISNA(VLOOKUP('Case Data Entry'!W668,'DO NOT USE_School Picklist'!$D$3:$D$5,1,FALSE))),"Please select a value from the drop-down menu",IF(NOT(ISBLANK('Case Data Entry'!W668)),"OK",NA())))</f>
        <v>#N/A</v>
      </c>
      <c r="X668" s="41" t="e">
        <f>IF(AND('Case Data Entry'!W668='DO NOT USE_School Picklist'!$D$3,ISBLANK('Case Data Entry'!X668)),"Symptom Onset Date is required if Ever Symptomatic is Yes",IF('DO NOT USE_Case Formulas'!A668,"OK",NA()))</f>
        <v>#N/A</v>
      </c>
      <c r="Y668" s="41"/>
      <c r="Z668" s="41" t="e">
        <f ca="1">IF(AND('DO NOT USE_Case Formulas'!A668,ISBLANK('Case Data Entry'!Z668)),"Lab Result Test Date is required",IF('Case Data Entry'!Z668&gt;'DO NOT USE_School Picklist'!$C$3,"Test Date cannot be a future date",IF(NOT(ISBLANK('Case Data Entry'!Z668)),"OK",NA())))</f>
        <v>#N/A</v>
      </c>
      <c r="AA668" s="41" t="e">
        <f>IF(AND(NOT(ISBLANK('Case Data Entry'!AA668)),ISNA(VLOOKUP('Case Data Entry'!AA668,'DO NOT USE_School Picklist'!$R$3:$R$7,1,FALSE))),"Please select a value from the drop-down menu",IF('DO NOT USE_Case Formulas'!A668,"OK",NA()))</f>
        <v>#N/A</v>
      </c>
      <c r="AB668" s="41" t="e">
        <f>IF(AND(NOT(ISBLANK('Case Data Entry'!AB668)),ISNA(VLOOKUP('Case Data Entry'!AB668,'DO NOT USE_School Picklist'!$Q$3:$Q$8,1,FALSE))),"Please select a value from the drop-down menu",IF('DO NOT USE_Case Formulas'!A668,"OK",NA()))</f>
        <v>#N/A</v>
      </c>
    </row>
    <row r="669" spans="1:28" x14ac:dyDescent="0.25">
      <c r="A669" s="40" t="e">
        <f>IF('DO NOT USE_Case Formulas'!A669,IF('DO NOT USE_Case Formulas'!B669,"Not all required fields are completed","OK"),NA())</f>
        <v>#N/A</v>
      </c>
      <c r="B669" s="41" t="e">
        <f>IF(AND('DO NOT USE_Case Formulas'!A669,ISBLANK('Case Data Entry'!B669)),"First Name is required",IF(NOT(ISBLANK('Case Data Entry'!B669)),"OK",NA()))</f>
        <v>#N/A</v>
      </c>
      <c r="C669" s="41" t="e">
        <f>IF(AND('DO NOT USE_Case Formulas'!A669,ISBLANK('Case Data Entry'!C669)),"Last Name is required",IF(NOT(ISBLANK('Case Data Entry'!C669)),"OK",NA()))</f>
        <v>#N/A</v>
      </c>
      <c r="D669" s="41" t="e">
        <f>IF(AND('DO NOT USE_Case Formulas'!A669,ISBLANK('Case Data Entry'!D669)),"Birthdate is required",IF(NOT(ISBLANK('Case Data Entry'!D669)),"OK",NA()))</f>
        <v>#N/A</v>
      </c>
      <c r="E669" s="41" t="e">
        <f>IF(AND('DO NOT USE_Case Formulas'!A669,ISBLANK('Case Data Entry'!E669)),"Mobile Phone is required",IF(NOT(ISBLANK('Case Data Entry'!E669)),IF(AND(ISNUMBER(VALUE('Case Data Entry'!E669)),LEFT('Case Data Entry'!E669,1)&lt;&gt;"1",LEN('Case Data Entry'!E669)=10),"OK","Phone number must be valid format"),NA()))</f>
        <v>#N/A</v>
      </c>
      <c r="F669" s="41" t="e">
        <f>IF(LEN('Case Data Entry'!F669)&gt;255,"Home Street Address must be less than 255 characters",IF('DO NOT USE_Case Formulas'!A669,"OK",NA()))</f>
        <v>#N/A</v>
      </c>
      <c r="G669" s="41" t="e">
        <f>IF(LEN('Case Data Entry'!G669)&gt;40,"City must be less than 40 characters",IF('DO NOT USE_Case Formulas'!A669,"OK",NA()))</f>
        <v>#N/A</v>
      </c>
      <c r="H669" s="41" t="e">
        <f>IF(AND(NOT(ISBLANK('Case Data Entry'!H669)),ISNA(VLOOKUP('Case Data Entry'!H669,'DO NOT USE_School Picklist'!$P$3:$P$52,1,FALSE))),"Please select a value from the drop-down menu",IF('DO NOT USE_Case Formulas'!A669,"OK",NA()))</f>
        <v>#N/A</v>
      </c>
      <c r="I669" s="41" t="e">
        <f>IF(AND('DO NOT USE_Case Formulas'!A669,ISBLANK('Case Data Entry'!I669)),"Zip is required",IF(ISBLANK('Case Data Entry'!I669),NA(),"OK"))</f>
        <v>#N/A</v>
      </c>
      <c r="J669" s="41" t="e">
        <f>IF(AND('DO NOT USE_Case Formulas'!A669,ISBLANK('Case Data Entry'!J669)),"Student or Staff? is required",IF(ISBLANK('Case Data Entry'!J669),NA(),IF(ISNA(VLOOKUP('Case Data Entry'!J669,'DO NOT USE_School Picklist'!$B$3:$B$6,1,FALSE)),"Please select a value from the drop-down menu","OK")))</f>
        <v>#N/A</v>
      </c>
      <c r="K669" s="41" t="e">
        <f>IF(AND('Case Data Entry'!J669='DO NOT USE_School Picklist'!$B$4,ISBLANK('Case Data Entry'!K669)),"Occupation/Job Title is required if Student or Staff? is Yes, staff/faculty or volunteer",IF('DO NOT USE_Case Formulas'!A669,"OK",NA()))</f>
        <v>#N/A</v>
      </c>
      <c r="L669" s="41" t="e">
        <f ca="1">IF('Case Data Entry'!L669&gt;'DO NOT USE_School Picklist'!$C$3,"Date last on school campus/facility cannot be a future date",IF('DO NOT USE_Case Formulas'!A669,IF(ISBLANK('Case Data Entry'!L669),"Date last on school campus/facility is required","OK"),NA()))</f>
        <v>#N/A</v>
      </c>
      <c r="M669" s="41" t="e">
        <f>IF(AND('DO NOT USE_Case Formulas'!A669,ISBLANK('Case Data Entry'!M669)),"Specific Place in the Location is required",IF(ISBLANK('Case Data Entry'!M669),NA(),"OK"))</f>
        <v>#N/A</v>
      </c>
      <c r="N669" s="41" t="e">
        <f>IF(LEN('Case Data Entry'!N669)&gt;50,"Parent/Guardian Name must be less than 50 characters",IF('DO NOT USE_Case Formulas'!A669,"OK",NA()))</f>
        <v>#N/A</v>
      </c>
      <c r="O669" s="41" t="e">
        <f>IF(NOT(ISBLANK('Case Data Entry'!O669)),IF(AND(ISNUMBER('Case Data Entry'!O669),LEFT('Case Data Entry'!O669,1)&lt;&gt;"1",LEN('Case Data Entry'!O669)=10),"OK","Phone number must be valid format"),IF('DO NOT USE_Case Formulas'!A669,"OK",NA()))</f>
        <v>#N/A</v>
      </c>
      <c r="P669" s="41" t="e">
        <f>IF(AND(NOT(ISBLANK('Case Data Entry'!P669)),ISNA(VLOOKUP('Case Data Entry'!P669,'DO NOT USE_School Picklist'!$E$3:$E$10,1,FALSE))),"Please select a value from the drop-down menu",IF('DO NOT USE_Case Formulas'!A669,"OK",NA()))</f>
        <v>#N/A</v>
      </c>
      <c r="Q669" s="41" t="e">
        <f>IF(AND(NOT(ISBLANK('Case Data Entry'!Q669)),ISNA(VLOOKUP('Case Data Entry'!Q669,'DO NOT USE_School Picklist'!$F$3:$F$16,1,FALSE))),"Please select a value from the drop-down menu",IF('DO NOT USE_Case Formulas'!A669,"OK",NA()))</f>
        <v>#N/A</v>
      </c>
      <c r="R669" s="41" t="e">
        <f>IF(LEN('Case Data Entry'!R669)&gt;100,"Classroom(s) must be less than 100 characters",IF('DO NOT USE_Case Formulas'!A669,"OK",NA()))</f>
        <v>#N/A</v>
      </c>
      <c r="S669" s="41" t="e">
        <f>IF(AND(NOT(ISBLANK('Case Data Entry'!S669)),ISNA(VLOOKUP('Case Data Entry'!S669,'DO NOT USE_School Picklist'!$S$3:$S$12,1,FALSE))),"Please select a value from the drop-down menu",IF('DO NOT USE_Case Formulas'!A669,"OK",NA()))</f>
        <v>#N/A</v>
      </c>
      <c r="T669" s="41" t="e">
        <f>IF(AND(NOT(ISBLANK('Case Data Entry'!T669)),ISNA(VLOOKUP('Case Data Entry'!T669,'DO NOT USE_School Picklist'!$S$3:$S$12,1,FALSE))),"Please select a value from the drop-down menu",IF('DO NOT USE_Case Formulas'!A669,"OK",NA()))</f>
        <v>#N/A</v>
      </c>
      <c r="U669" s="41" t="e">
        <f>IF(LEN('Case Data Entry'!U669)&gt;80,"Name of Education Group must be less than 80 characters",IF('DO NOT USE_Case Formulas'!A669,"OK",NA()))</f>
        <v>#N/A</v>
      </c>
      <c r="V669" s="41" t="e">
        <f>IF(AND(NOT(ISBLANK('Case Data Entry'!V669)),ISNA(VLOOKUP('Case Data Entry'!V669,'DO NOT USE_School Picklist'!$K$3:$K$6,1,FALSE))),"Please select a value from the drop-down menu",IF('DO NOT USE_Case Formulas'!A669,"OK",NA()))</f>
        <v>#N/A</v>
      </c>
      <c r="W669" s="41" t="e">
        <f>IF(AND('DO NOT USE_Case Formulas'!A669,ISBLANK('Case Data Entry'!W669)),"Has this person had symptoms? is required",IF(AND(NOT(ISBLANK('Case Data Entry'!W669)),ISNA(VLOOKUP('Case Data Entry'!W669,'DO NOT USE_School Picklist'!$D$3:$D$5,1,FALSE))),"Please select a value from the drop-down menu",IF(NOT(ISBLANK('Case Data Entry'!W669)),"OK",NA())))</f>
        <v>#N/A</v>
      </c>
      <c r="X669" s="41" t="e">
        <f>IF(AND('Case Data Entry'!W669='DO NOT USE_School Picklist'!$D$3,ISBLANK('Case Data Entry'!X669)),"Symptom Onset Date is required if Ever Symptomatic is Yes",IF('DO NOT USE_Case Formulas'!A669,"OK",NA()))</f>
        <v>#N/A</v>
      </c>
      <c r="Y669" s="41"/>
      <c r="Z669" s="41" t="e">
        <f ca="1">IF(AND('DO NOT USE_Case Formulas'!A669,ISBLANK('Case Data Entry'!Z669)),"Lab Result Test Date is required",IF('Case Data Entry'!Z669&gt;'DO NOT USE_School Picklist'!$C$3,"Test Date cannot be a future date",IF(NOT(ISBLANK('Case Data Entry'!Z669)),"OK",NA())))</f>
        <v>#N/A</v>
      </c>
      <c r="AA669" s="41" t="e">
        <f>IF(AND(NOT(ISBLANK('Case Data Entry'!AA669)),ISNA(VLOOKUP('Case Data Entry'!AA669,'DO NOT USE_School Picklist'!$R$3:$R$7,1,FALSE))),"Please select a value from the drop-down menu",IF('DO NOT USE_Case Formulas'!A669,"OK",NA()))</f>
        <v>#N/A</v>
      </c>
      <c r="AB669" s="41" t="e">
        <f>IF(AND(NOT(ISBLANK('Case Data Entry'!AB669)),ISNA(VLOOKUP('Case Data Entry'!AB669,'DO NOT USE_School Picklist'!$Q$3:$Q$8,1,FALSE))),"Please select a value from the drop-down menu",IF('DO NOT USE_Case Formulas'!A669,"OK",NA()))</f>
        <v>#N/A</v>
      </c>
    </row>
    <row r="670" spans="1:28" x14ac:dyDescent="0.25">
      <c r="A670" s="40" t="e">
        <f>IF('DO NOT USE_Case Formulas'!A670,IF('DO NOT USE_Case Formulas'!B670,"Not all required fields are completed","OK"),NA())</f>
        <v>#N/A</v>
      </c>
      <c r="B670" s="41" t="e">
        <f>IF(AND('DO NOT USE_Case Formulas'!A670,ISBLANK('Case Data Entry'!B670)),"First Name is required",IF(NOT(ISBLANK('Case Data Entry'!B670)),"OK",NA()))</f>
        <v>#N/A</v>
      </c>
      <c r="C670" s="41" t="e">
        <f>IF(AND('DO NOT USE_Case Formulas'!A670,ISBLANK('Case Data Entry'!C670)),"Last Name is required",IF(NOT(ISBLANK('Case Data Entry'!C670)),"OK",NA()))</f>
        <v>#N/A</v>
      </c>
      <c r="D670" s="41" t="e">
        <f>IF(AND('DO NOT USE_Case Formulas'!A670,ISBLANK('Case Data Entry'!D670)),"Birthdate is required",IF(NOT(ISBLANK('Case Data Entry'!D670)),"OK",NA()))</f>
        <v>#N/A</v>
      </c>
      <c r="E670" s="41" t="e">
        <f>IF(AND('DO NOT USE_Case Formulas'!A670,ISBLANK('Case Data Entry'!E670)),"Mobile Phone is required",IF(NOT(ISBLANK('Case Data Entry'!E670)),IF(AND(ISNUMBER(VALUE('Case Data Entry'!E670)),LEFT('Case Data Entry'!E670,1)&lt;&gt;"1",LEN('Case Data Entry'!E670)=10),"OK","Phone number must be valid format"),NA()))</f>
        <v>#N/A</v>
      </c>
      <c r="F670" s="41" t="e">
        <f>IF(LEN('Case Data Entry'!F670)&gt;255,"Home Street Address must be less than 255 characters",IF('DO NOT USE_Case Formulas'!A670,"OK",NA()))</f>
        <v>#N/A</v>
      </c>
      <c r="G670" s="41" t="e">
        <f>IF(LEN('Case Data Entry'!G670)&gt;40,"City must be less than 40 characters",IF('DO NOT USE_Case Formulas'!A670,"OK",NA()))</f>
        <v>#N/A</v>
      </c>
      <c r="H670" s="41" t="e">
        <f>IF(AND(NOT(ISBLANK('Case Data Entry'!H670)),ISNA(VLOOKUP('Case Data Entry'!H670,'DO NOT USE_School Picklist'!$P$3:$P$52,1,FALSE))),"Please select a value from the drop-down menu",IF('DO NOT USE_Case Formulas'!A670,"OK",NA()))</f>
        <v>#N/A</v>
      </c>
      <c r="I670" s="41" t="e">
        <f>IF(AND('DO NOT USE_Case Formulas'!A670,ISBLANK('Case Data Entry'!I670)),"Zip is required",IF(ISBLANK('Case Data Entry'!I670),NA(),"OK"))</f>
        <v>#N/A</v>
      </c>
      <c r="J670" s="41" t="e">
        <f>IF(AND('DO NOT USE_Case Formulas'!A670,ISBLANK('Case Data Entry'!J670)),"Student or Staff? is required",IF(ISBLANK('Case Data Entry'!J670),NA(),IF(ISNA(VLOOKUP('Case Data Entry'!J670,'DO NOT USE_School Picklist'!$B$3:$B$6,1,FALSE)),"Please select a value from the drop-down menu","OK")))</f>
        <v>#N/A</v>
      </c>
      <c r="K670" s="41" t="e">
        <f>IF(AND('Case Data Entry'!J670='DO NOT USE_School Picklist'!$B$4,ISBLANK('Case Data Entry'!K670)),"Occupation/Job Title is required if Student or Staff? is Yes, staff/faculty or volunteer",IF('DO NOT USE_Case Formulas'!A670,"OK",NA()))</f>
        <v>#N/A</v>
      </c>
      <c r="L670" s="41" t="e">
        <f ca="1">IF('Case Data Entry'!L670&gt;'DO NOT USE_School Picklist'!$C$3,"Date last on school campus/facility cannot be a future date",IF('DO NOT USE_Case Formulas'!A670,IF(ISBLANK('Case Data Entry'!L670),"Date last on school campus/facility is required","OK"),NA()))</f>
        <v>#N/A</v>
      </c>
      <c r="M670" s="41" t="e">
        <f>IF(AND('DO NOT USE_Case Formulas'!A670,ISBLANK('Case Data Entry'!M670)),"Specific Place in the Location is required",IF(ISBLANK('Case Data Entry'!M670),NA(),"OK"))</f>
        <v>#N/A</v>
      </c>
      <c r="N670" s="41" t="e">
        <f>IF(LEN('Case Data Entry'!N670)&gt;50,"Parent/Guardian Name must be less than 50 characters",IF('DO NOT USE_Case Formulas'!A670,"OK",NA()))</f>
        <v>#N/A</v>
      </c>
      <c r="O670" s="41" t="e">
        <f>IF(NOT(ISBLANK('Case Data Entry'!O670)),IF(AND(ISNUMBER('Case Data Entry'!O670),LEFT('Case Data Entry'!O670,1)&lt;&gt;"1",LEN('Case Data Entry'!O670)=10),"OK","Phone number must be valid format"),IF('DO NOT USE_Case Formulas'!A670,"OK",NA()))</f>
        <v>#N/A</v>
      </c>
      <c r="P670" s="41" t="e">
        <f>IF(AND(NOT(ISBLANK('Case Data Entry'!P670)),ISNA(VLOOKUP('Case Data Entry'!P670,'DO NOT USE_School Picklist'!$E$3:$E$10,1,FALSE))),"Please select a value from the drop-down menu",IF('DO NOT USE_Case Formulas'!A670,"OK",NA()))</f>
        <v>#N/A</v>
      </c>
      <c r="Q670" s="41" t="e">
        <f>IF(AND(NOT(ISBLANK('Case Data Entry'!Q670)),ISNA(VLOOKUP('Case Data Entry'!Q670,'DO NOT USE_School Picklist'!$F$3:$F$16,1,FALSE))),"Please select a value from the drop-down menu",IF('DO NOT USE_Case Formulas'!A670,"OK",NA()))</f>
        <v>#N/A</v>
      </c>
      <c r="R670" s="41" t="e">
        <f>IF(LEN('Case Data Entry'!R670)&gt;100,"Classroom(s) must be less than 100 characters",IF('DO NOT USE_Case Formulas'!A670,"OK",NA()))</f>
        <v>#N/A</v>
      </c>
      <c r="S670" s="41" t="e">
        <f>IF(AND(NOT(ISBLANK('Case Data Entry'!S670)),ISNA(VLOOKUP('Case Data Entry'!S670,'DO NOT USE_School Picklist'!$S$3:$S$12,1,FALSE))),"Please select a value from the drop-down menu",IF('DO NOT USE_Case Formulas'!A670,"OK",NA()))</f>
        <v>#N/A</v>
      </c>
      <c r="T670" s="41" t="e">
        <f>IF(AND(NOT(ISBLANK('Case Data Entry'!T670)),ISNA(VLOOKUP('Case Data Entry'!T670,'DO NOT USE_School Picklist'!$S$3:$S$12,1,FALSE))),"Please select a value from the drop-down menu",IF('DO NOT USE_Case Formulas'!A670,"OK",NA()))</f>
        <v>#N/A</v>
      </c>
      <c r="U670" s="41" t="e">
        <f>IF(LEN('Case Data Entry'!U670)&gt;80,"Name of Education Group must be less than 80 characters",IF('DO NOT USE_Case Formulas'!A670,"OK",NA()))</f>
        <v>#N/A</v>
      </c>
      <c r="V670" s="41" t="e">
        <f>IF(AND(NOT(ISBLANK('Case Data Entry'!V670)),ISNA(VLOOKUP('Case Data Entry'!V670,'DO NOT USE_School Picklist'!$K$3:$K$6,1,FALSE))),"Please select a value from the drop-down menu",IF('DO NOT USE_Case Formulas'!A670,"OK",NA()))</f>
        <v>#N/A</v>
      </c>
      <c r="W670" s="41" t="e">
        <f>IF(AND('DO NOT USE_Case Formulas'!A670,ISBLANK('Case Data Entry'!W670)),"Has this person had symptoms? is required",IF(AND(NOT(ISBLANK('Case Data Entry'!W670)),ISNA(VLOOKUP('Case Data Entry'!W670,'DO NOT USE_School Picklist'!$D$3:$D$5,1,FALSE))),"Please select a value from the drop-down menu",IF(NOT(ISBLANK('Case Data Entry'!W670)),"OK",NA())))</f>
        <v>#N/A</v>
      </c>
      <c r="X670" s="41" t="e">
        <f>IF(AND('Case Data Entry'!W670='DO NOT USE_School Picklist'!$D$3,ISBLANK('Case Data Entry'!X670)),"Symptom Onset Date is required if Ever Symptomatic is Yes",IF('DO NOT USE_Case Formulas'!A670,"OK",NA()))</f>
        <v>#N/A</v>
      </c>
      <c r="Y670" s="41"/>
      <c r="Z670" s="41" t="e">
        <f ca="1">IF(AND('DO NOT USE_Case Formulas'!A670,ISBLANK('Case Data Entry'!Z670)),"Lab Result Test Date is required",IF('Case Data Entry'!Z670&gt;'DO NOT USE_School Picklist'!$C$3,"Test Date cannot be a future date",IF(NOT(ISBLANK('Case Data Entry'!Z670)),"OK",NA())))</f>
        <v>#N/A</v>
      </c>
      <c r="AA670" s="41" t="e">
        <f>IF(AND(NOT(ISBLANK('Case Data Entry'!AA670)),ISNA(VLOOKUP('Case Data Entry'!AA670,'DO NOT USE_School Picklist'!$R$3:$R$7,1,FALSE))),"Please select a value from the drop-down menu",IF('DO NOT USE_Case Formulas'!A670,"OK",NA()))</f>
        <v>#N/A</v>
      </c>
      <c r="AB670" s="41" t="e">
        <f>IF(AND(NOT(ISBLANK('Case Data Entry'!AB670)),ISNA(VLOOKUP('Case Data Entry'!AB670,'DO NOT USE_School Picklist'!$Q$3:$Q$8,1,FALSE))),"Please select a value from the drop-down menu",IF('DO NOT USE_Case Formulas'!A670,"OK",NA()))</f>
        <v>#N/A</v>
      </c>
    </row>
    <row r="671" spans="1:28" x14ac:dyDescent="0.25">
      <c r="A671" s="40" t="e">
        <f>IF('DO NOT USE_Case Formulas'!A671,IF('DO NOT USE_Case Formulas'!B671,"Not all required fields are completed","OK"),NA())</f>
        <v>#N/A</v>
      </c>
      <c r="B671" s="41" t="e">
        <f>IF(AND('DO NOT USE_Case Formulas'!A671,ISBLANK('Case Data Entry'!B671)),"First Name is required",IF(NOT(ISBLANK('Case Data Entry'!B671)),"OK",NA()))</f>
        <v>#N/A</v>
      </c>
      <c r="C671" s="41" t="e">
        <f>IF(AND('DO NOT USE_Case Formulas'!A671,ISBLANK('Case Data Entry'!C671)),"Last Name is required",IF(NOT(ISBLANK('Case Data Entry'!C671)),"OK",NA()))</f>
        <v>#N/A</v>
      </c>
      <c r="D671" s="41" t="e">
        <f>IF(AND('DO NOT USE_Case Formulas'!A671,ISBLANK('Case Data Entry'!D671)),"Birthdate is required",IF(NOT(ISBLANK('Case Data Entry'!D671)),"OK",NA()))</f>
        <v>#N/A</v>
      </c>
      <c r="E671" s="41" t="e">
        <f>IF(AND('DO NOT USE_Case Formulas'!A671,ISBLANK('Case Data Entry'!E671)),"Mobile Phone is required",IF(NOT(ISBLANK('Case Data Entry'!E671)),IF(AND(ISNUMBER(VALUE('Case Data Entry'!E671)),LEFT('Case Data Entry'!E671,1)&lt;&gt;"1",LEN('Case Data Entry'!E671)=10),"OK","Phone number must be valid format"),NA()))</f>
        <v>#N/A</v>
      </c>
      <c r="F671" s="41" t="e">
        <f>IF(LEN('Case Data Entry'!F671)&gt;255,"Home Street Address must be less than 255 characters",IF('DO NOT USE_Case Formulas'!A671,"OK",NA()))</f>
        <v>#N/A</v>
      </c>
      <c r="G671" s="41" t="e">
        <f>IF(LEN('Case Data Entry'!G671)&gt;40,"City must be less than 40 characters",IF('DO NOT USE_Case Formulas'!A671,"OK",NA()))</f>
        <v>#N/A</v>
      </c>
      <c r="H671" s="41" t="e">
        <f>IF(AND(NOT(ISBLANK('Case Data Entry'!H671)),ISNA(VLOOKUP('Case Data Entry'!H671,'DO NOT USE_School Picklist'!$P$3:$P$52,1,FALSE))),"Please select a value from the drop-down menu",IF('DO NOT USE_Case Formulas'!A671,"OK",NA()))</f>
        <v>#N/A</v>
      </c>
      <c r="I671" s="41" t="e">
        <f>IF(AND('DO NOT USE_Case Formulas'!A671,ISBLANK('Case Data Entry'!I671)),"Zip is required",IF(ISBLANK('Case Data Entry'!I671),NA(),"OK"))</f>
        <v>#N/A</v>
      </c>
      <c r="J671" s="41" t="e">
        <f>IF(AND('DO NOT USE_Case Formulas'!A671,ISBLANK('Case Data Entry'!J671)),"Student or Staff? is required",IF(ISBLANK('Case Data Entry'!J671),NA(),IF(ISNA(VLOOKUP('Case Data Entry'!J671,'DO NOT USE_School Picklist'!$B$3:$B$6,1,FALSE)),"Please select a value from the drop-down menu","OK")))</f>
        <v>#N/A</v>
      </c>
      <c r="K671" s="41" t="e">
        <f>IF(AND('Case Data Entry'!J671='DO NOT USE_School Picklist'!$B$4,ISBLANK('Case Data Entry'!K671)),"Occupation/Job Title is required if Student or Staff? is Yes, staff/faculty or volunteer",IF('DO NOT USE_Case Formulas'!A671,"OK",NA()))</f>
        <v>#N/A</v>
      </c>
      <c r="L671" s="41" t="e">
        <f ca="1">IF('Case Data Entry'!L671&gt;'DO NOT USE_School Picklist'!$C$3,"Date last on school campus/facility cannot be a future date",IF('DO NOT USE_Case Formulas'!A671,IF(ISBLANK('Case Data Entry'!L671),"Date last on school campus/facility is required","OK"),NA()))</f>
        <v>#N/A</v>
      </c>
      <c r="M671" s="41" t="e">
        <f>IF(AND('DO NOT USE_Case Formulas'!A671,ISBLANK('Case Data Entry'!M671)),"Specific Place in the Location is required",IF(ISBLANK('Case Data Entry'!M671),NA(),"OK"))</f>
        <v>#N/A</v>
      </c>
      <c r="N671" s="41" t="e">
        <f>IF(LEN('Case Data Entry'!N671)&gt;50,"Parent/Guardian Name must be less than 50 characters",IF('DO NOT USE_Case Formulas'!A671,"OK",NA()))</f>
        <v>#N/A</v>
      </c>
      <c r="O671" s="41" t="e">
        <f>IF(NOT(ISBLANK('Case Data Entry'!O671)),IF(AND(ISNUMBER('Case Data Entry'!O671),LEFT('Case Data Entry'!O671,1)&lt;&gt;"1",LEN('Case Data Entry'!O671)=10),"OK","Phone number must be valid format"),IF('DO NOT USE_Case Formulas'!A671,"OK",NA()))</f>
        <v>#N/A</v>
      </c>
      <c r="P671" s="41" t="e">
        <f>IF(AND(NOT(ISBLANK('Case Data Entry'!P671)),ISNA(VLOOKUP('Case Data Entry'!P671,'DO NOT USE_School Picklist'!$E$3:$E$10,1,FALSE))),"Please select a value from the drop-down menu",IF('DO NOT USE_Case Formulas'!A671,"OK",NA()))</f>
        <v>#N/A</v>
      </c>
      <c r="Q671" s="41" t="e">
        <f>IF(AND(NOT(ISBLANK('Case Data Entry'!Q671)),ISNA(VLOOKUP('Case Data Entry'!Q671,'DO NOT USE_School Picklist'!$F$3:$F$16,1,FALSE))),"Please select a value from the drop-down menu",IF('DO NOT USE_Case Formulas'!A671,"OK",NA()))</f>
        <v>#N/A</v>
      </c>
      <c r="R671" s="41" t="e">
        <f>IF(LEN('Case Data Entry'!R671)&gt;100,"Classroom(s) must be less than 100 characters",IF('DO NOT USE_Case Formulas'!A671,"OK",NA()))</f>
        <v>#N/A</v>
      </c>
      <c r="S671" s="41" t="e">
        <f>IF(AND(NOT(ISBLANK('Case Data Entry'!S671)),ISNA(VLOOKUP('Case Data Entry'!S671,'DO NOT USE_School Picklist'!$S$3:$S$12,1,FALSE))),"Please select a value from the drop-down menu",IF('DO NOT USE_Case Formulas'!A671,"OK",NA()))</f>
        <v>#N/A</v>
      </c>
      <c r="T671" s="41" t="e">
        <f>IF(AND(NOT(ISBLANK('Case Data Entry'!T671)),ISNA(VLOOKUP('Case Data Entry'!T671,'DO NOT USE_School Picklist'!$S$3:$S$12,1,FALSE))),"Please select a value from the drop-down menu",IF('DO NOT USE_Case Formulas'!A671,"OK",NA()))</f>
        <v>#N/A</v>
      </c>
      <c r="U671" s="41" t="e">
        <f>IF(LEN('Case Data Entry'!U671)&gt;80,"Name of Education Group must be less than 80 characters",IF('DO NOT USE_Case Formulas'!A671,"OK",NA()))</f>
        <v>#N/A</v>
      </c>
      <c r="V671" s="41" t="e">
        <f>IF(AND(NOT(ISBLANK('Case Data Entry'!V671)),ISNA(VLOOKUP('Case Data Entry'!V671,'DO NOT USE_School Picklist'!$K$3:$K$6,1,FALSE))),"Please select a value from the drop-down menu",IF('DO NOT USE_Case Formulas'!A671,"OK",NA()))</f>
        <v>#N/A</v>
      </c>
      <c r="W671" s="41" t="e">
        <f>IF(AND('DO NOT USE_Case Formulas'!A671,ISBLANK('Case Data Entry'!W671)),"Has this person had symptoms? is required",IF(AND(NOT(ISBLANK('Case Data Entry'!W671)),ISNA(VLOOKUP('Case Data Entry'!W671,'DO NOT USE_School Picklist'!$D$3:$D$5,1,FALSE))),"Please select a value from the drop-down menu",IF(NOT(ISBLANK('Case Data Entry'!W671)),"OK",NA())))</f>
        <v>#N/A</v>
      </c>
      <c r="X671" s="41" t="e">
        <f>IF(AND('Case Data Entry'!W671='DO NOT USE_School Picklist'!$D$3,ISBLANK('Case Data Entry'!X671)),"Symptom Onset Date is required if Ever Symptomatic is Yes",IF('DO NOT USE_Case Formulas'!A671,"OK",NA()))</f>
        <v>#N/A</v>
      </c>
      <c r="Y671" s="41"/>
      <c r="Z671" s="41" t="e">
        <f ca="1">IF(AND('DO NOT USE_Case Formulas'!A671,ISBLANK('Case Data Entry'!Z671)),"Lab Result Test Date is required",IF('Case Data Entry'!Z671&gt;'DO NOT USE_School Picklist'!$C$3,"Test Date cannot be a future date",IF(NOT(ISBLANK('Case Data Entry'!Z671)),"OK",NA())))</f>
        <v>#N/A</v>
      </c>
      <c r="AA671" s="41" t="e">
        <f>IF(AND(NOT(ISBLANK('Case Data Entry'!AA671)),ISNA(VLOOKUP('Case Data Entry'!AA671,'DO NOT USE_School Picklist'!$R$3:$R$7,1,FALSE))),"Please select a value from the drop-down menu",IF('DO NOT USE_Case Formulas'!A671,"OK",NA()))</f>
        <v>#N/A</v>
      </c>
      <c r="AB671" s="41" t="e">
        <f>IF(AND(NOT(ISBLANK('Case Data Entry'!AB671)),ISNA(VLOOKUP('Case Data Entry'!AB671,'DO NOT USE_School Picklist'!$Q$3:$Q$8,1,FALSE))),"Please select a value from the drop-down menu",IF('DO NOT USE_Case Formulas'!A671,"OK",NA()))</f>
        <v>#N/A</v>
      </c>
    </row>
    <row r="672" spans="1:28" x14ac:dyDescent="0.25">
      <c r="A672" s="40" t="e">
        <f>IF('DO NOT USE_Case Formulas'!A672,IF('DO NOT USE_Case Formulas'!B672,"Not all required fields are completed","OK"),NA())</f>
        <v>#N/A</v>
      </c>
      <c r="B672" s="41" t="e">
        <f>IF(AND('DO NOT USE_Case Formulas'!A672,ISBLANK('Case Data Entry'!B672)),"First Name is required",IF(NOT(ISBLANK('Case Data Entry'!B672)),"OK",NA()))</f>
        <v>#N/A</v>
      </c>
      <c r="C672" s="41" t="e">
        <f>IF(AND('DO NOT USE_Case Formulas'!A672,ISBLANK('Case Data Entry'!C672)),"Last Name is required",IF(NOT(ISBLANK('Case Data Entry'!C672)),"OK",NA()))</f>
        <v>#N/A</v>
      </c>
      <c r="D672" s="41" t="e">
        <f>IF(AND('DO NOT USE_Case Formulas'!A672,ISBLANK('Case Data Entry'!D672)),"Birthdate is required",IF(NOT(ISBLANK('Case Data Entry'!D672)),"OK",NA()))</f>
        <v>#N/A</v>
      </c>
      <c r="E672" s="41" t="e">
        <f>IF(AND('DO NOT USE_Case Formulas'!A672,ISBLANK('Case Data Entry'!E672)),"Mobile Phone is required",IF(NOT(ISBLANK('Case Data Entry'!E672)),IF(AND(ISNUMBER(VALUE('Case Data Entry'!E672)),LEFT('Case Data Entry'!E672,1)&lt;&gt;"1",LEN('Case Data Entry'!E672)=10),"OK","Phone number must be valid format"),NA()))</f>
        <v>#N/A</v>
      </c>
      <c r="F672" s="41" t="e">
        <f>IF(LEN('Case Data Entry'!F672)&gt;255,"Home Street Address must be less than 255 characters",IF('DO NOT USE_Case Formulas'!A672,"OK",NA()))</f>
        <v>#N/A</v>
      </c>
      <c r="G672" s="41" t="e">
        <f>IF(LEN('Case Data Entry'!G672)&gt;40,"City must be less than 40 characters",IF('DO NOT USE_Case Formulas'!A672,"OK",NA()))</f>
        <v>#N/A</v>
      </c>
      <c r="H672" s="41" t="e">
        <f>IF(AND(NOT(ISBLANK('Case Data Entry'!H672)),ISNA(VLOOKUP('Case Data Entry'!H672,'DO NOT USE_School Picklist'!$P$3:$P$52,1,FALSE))),"Please select a value from the drop-down menu",IF('DO NOT USE_Case Formulas'!A672,"OK",NA()))</f>
        <v>#N/A</v>
      </c>
      <c r="I672" s="41" t="e">
        <f>IF(AND('DO NOT USE_Case Formulas'!A672,ISBLANK('Case Data Entry'!I672)),"Zip is required",IF(ISBLANK('Case Data Entry'!I672),NA(),"OK"))</f>
        <v>#N/A</v>
      </c>
      <c r="J672" s="41" t="e">
        <f>IF(AND('DO NOT USE_Case Formulas'!A672,ISBLANK('Case Data Entry'!J672)),"Student or Staff? is required",IF(ISBLANK('Case Data Entry'!J672),NA(),IF(ISNA(VLOOKUP('Case Data Entry'!J672,'DO NOT USE_School Picklist'!$B$3:$B$6,1,FALSE)),"Please select a value from the drop-down menu","OK")))</f>
        <v>#N/A</v>
      </c>
      <c r="K672" s="41" t="e">
        <f>IF(AND('Case Data Entry'!J672='DO NOT USE_School Picklist'!$B$4,ISBLANK('Case Data Entry'!K672)),"Occupation/Job Title is required if Student or Staff? is Yes, staff/faculty or volunteer",IF('DO NOT USE_Case Formulas'!A672,"OK",NA()))</f>
        <v>#N/A</v>
      </c>
      <c r="L672" s="41" t="e">
        <f ca="1">IF('Case Data Entry'!L672&gt;'DO NOT USE_School Picklist'!$C$3,"Date last on school campus/facility cannot be a future date",IF('DO NOT USE_Case Formulas'!A672,IF(ISBLANK('Case Data Entry'!L672),"Date last on school campus/facility is required","OK"),NA()))</f>
        <v>#N/A</v>
      </c>
      <c r="M672" s="41" t="e">
        <f>IF(AND('DO NOT USE_Case Formulas'!A672,ISBLANK('Case Data Entry'!M672)),"Specific Place in the Location is required",IF(ISBLANK('Case Data Entry'!M672),NA(),"OK"))</f>
        <v>#N/A</v>
      </c>
      <c r="N672" s="41" t="e">
        <f>IF(LEN('Case Data Entry'!N672)&gt;50,"Parent/Guardian Name must be less than 50 characters",IF('DO NOT USE_Case Formulas'!A672,"OK",NA()))</f>
        <v>#N/A</v>
      </c>
      <c r="O672" s="41" t="e">
        <f>IF(NOT(ISBLANK('Case Data Entry'!O672)),IF(AND(ISNUMBER('Case Data Entry'!O672),LEFT('Case Data Entry'!O672,1)&lt;&gt;"1",LEN('Case Data Entry'!O672)=10),"OK","Phone number must be valid format"),IF('DO NOT USE_Case Formulas'!A672,"OK",NA()))</f>
        <v>#N/A</v>
      </c>
      <c r="P672" s="41" t="e">
        <f>IF(AND(NOT(ISBLANK('Case Data Entry'!P672)),ISNA(VLOOKUP('Case Data Entry'!P672,'DO NOT USE_School Picklist'!$E$3:$E$10,1,FALSE))),"Please select a value from the drop-down menu",IF('DO NOT USE_Case Formulas'!A672,"OK",NA()))</f>
        <v>#N/A</v>
      </c>
      <c r="Q672" s="41" t="e">
        <f>IF(AND(NOT(ISBLANK('Case Data Entry'!Q672)),ISNA(VLOOKUP('Case Data Entry'!Q672,'DO NOT USE_School Picklist'!$F$3:$F$16,1,FALSE))),"Please select a value from the drop-down menu",IF('DO NOT USE_Case Formulas'!A672,"OK",NA()))</f>
        <v>#N/A</v>
      </c>
      <c r="R672" s="41" t="e">
        <f>IF(LEN('Case Data Entry'!R672)&gt;100,"Classroom(s) must be less than 100 characters",IF('DO NOT USE_Case Formulas'!A672,"OK",NA()))</f>
        <v>#N/A</v>
      </c>
      <c r="S672" s="41" t="e">
        <f>IF(AND(NOT(ISBLANK('Case Data Entry'!S672)),ISNA(VLOOKUP('Case Data Entry'!S672,'DO NOT USE_School Picklist'!$S$3:$S$12,1,FALSE))),"Please select a value from the drop-down menu",IF('DO NOT USE_Case Formulas'!A672,"OK",NA()))</f>
        <v>#N/A</v>
      </c>
      <c r="T672" s="41" t="e">
        <f>IF(AND(NOT(ISBLANK('Case Data Entry'!T672)),ISNA(VLOOKUP('Case Data Entry'!T672,'DO NOT USE_School Picklist'!$S$3:$S$12,1,FALSE))),"Please select a value from the drop-down menu",IF('DO NOT USE_Case Formulas'!A672,"OK",NA()))</f>
        <v>#N/A</v>
      </c>
      <c r="U672" s="41" t="e">
        <f>IF(LEN('Case Data Entry'!U672)&gt;80,"Name of Education Group must be less than 80 characters",IF('DO NOT USE_Case Formulas'!A672,"OK",NA()))</f>
        <v>#N/A</v>
      </c>
      <c r="V672" s="41" t="e">
        <f>IF(AND(NOT(ISBLANK('Case Data Entry'!V672)),ISNA(VLOOKUP('Case Data Entry'!V672,'DO NOT USE_School Picklist'!$K$3:$K$6,1,FALSE))),"Please select a value from the drop-down menu",IF('DO NOT USE_Case Formulas'!A672,"OK",NA()))</f>
        <v>#N/A</v>
      </c>
      <c r="W672" s="41" t="e">
        <f>IF(AND('DO NOT USE_Case Formulas'!A672,ISBLANK('Case Data Entry'!W672)),"Has this person had symptoms? is required",IF(AND(NOT(ISBLANK('Case Data Entry'!W672)),ISNA(VLOOKUP('Case Data Entry'!W672,'DO NOT USE_School Picklist'!$D$3:$D$5,1,FALSE))),"Please select a value from the drop-down menu",IF(NOT(ISBLANK('Case Data Entry'!W672)),"OK",NA())))</f>
        <v>#N/A</v>
      </c>
      <c r="X672" s="41" t="e">
        <f>IF(AND('Case Data Entry'!W672='DO NOT USE_School Picklist'!$D$3,ISBLANK('Case Data Entry'!X672)),"Symptom Onset Date is required if Ever Symptomatic is Yes",IF('DO NOT USE_Case Formulas'!A672,"OK",NA()))</f>
        <v>#N/A</v>
      </c>
      <c r="Y672" s="41"/>
      <c r="Z672" s="41" t="e">
        <f ca="1">IF(AND('DO NOT USE_Case Formulas'!A672,ISBLANK('Case Data Entry'!Z672)),"Lab Result Test Date is required",IF('Case Data Entry'!Z672&gt;'DO NOT USE_School Picklist'!$C$3,"Test Date cannot be a future date",IF(NOT(ISBLANK('Case Data Entry'!Z672)),"OK",NA())))</f>
        <v>#N/A</v>
      </c>
      <c r="AA672" s="41" t="e">
        <f>IF(AND(NOT(ISBLANK('Case Data Entry'!AA672)),ISNA(VLOOKUP('Case Data Entry'!AA672,'DO NOT USE_School Picklist'!$R$3:$R$7,1,FALSE))),"Please select a value from the drop-down menu",IF('DO NOT USE_Case Formulas'!A672,"OK",NA()))</f>
        <v>#N/A</v>
      </c>
      <c r="AB672" s="41" t="e">
        <f>IF(AND(NOT(ISBLANK('Case Data Entry'!AB672)),ISNA(VLOOKUP('Case Data Entry'!AB672,'DO NOT USE_School Picklist'!$Q$3:$Q$8,1,FALSE))),"Please select a value from the drop-down menu",IF('DO NOT USE_Case Formulas'!A672,"OK",NA()))</f>
        <v>#N/A</v>
      </c>
    </row>
    <row r="673" spans="1:28" x14ac:dyDescent="0.25">
      <c r="A673" s="40" t="e">
        <f>IF('DO NOT USE_Case Formulas'!A673,IF('DO NOT USE_Case Formulas'!B673,"Not all required fields are completed","OK"),NA())</f>
        <v>#N/A</v>
      </c>
      <c r="B673" s="41" t="e">
        <f>IF(AND('DO NOT USE_Case Formulas'!A673,ISBLANK('Case Data Entry'!B673)),"First Name is required",IF(NOT(ISBLANK('Case Data Entry'!B673)),"OK",NA()))</f>
        <v>#N/A</v>
      </c>
      <c r="C673" s="41" t="e">
        <f>IF(AND('DO NOT USE_Case Formulas'!A673,ISBLANK('Case Data Entry'!C673)),"Last Name is required",IF(NOT(ISBLANK('Case Data Entry'!C673)),"OK",NA()))</f>
        <v>#N/A</v>
      </c>
      <c r="D673" s="41" t="e">
        <f>IF(AND('DO NOT USE_Case Formulas'!A673,ISBLANK('Case Data Entry'!D673)),"Birthdate is required",IF(NOT(ISBLANK('Case Data Entry'!D673)),"OK",NA()))</f>
        <v>#N/A</v>
      </c>
      <c r="E673" s="41" t="e">
        <f>IF(AND('DO NOT USE_Case Formulas'!A673,ISBLANK('Case Data Entry'!E673)),"Mobile Phone is required",IF(NOT(ISBLANK('Case Data Entry'!E673)),IF(AND(ISNUMBER(VALUE('Case Data Entry'!E673)),LEFT('Case Data Entry'!E673,1)&lt;&gt;"1",LEN('Case Data Entry'!E673)=10),"OK","Phone number must be valid format"),NA()))</f>
        <v>#N/A</v>
      </c>
      <c r="F673" s="41" t="e">
        <f>IF(LEN('Case Data Entry'!F673)&gt;255,"Home Street Address must be less than 255 characters",IF('DO NOT USE_Case Formulas'!A673,"OK",NA()))</f>
        <v>#N/A</v>
      </c>
      <c r="G673" s="41" t="e">
        <f>IF(LEN('Case Data Entry'!G673)&gt;40,"City must be less than 40 characters",IF('DO NOT USE_Case Formulas'!A673,"OK",NA()))</f>
        <v>#N/A</v>
      </c>
      <c r="H673" s="41" t="e">
        <f>IF(AND(NOT(ISBLANK('Case Data Entry'!H673)),ISNA(VLOOKUP('Case Data Entry'!H673,'DO NOT USE_School Picklist'!$P$3:$P$52,1,FALSE))),"Please select a value from the drop-down menu",IF('DO NOT USE_Case Formulas'!A673,"OK",NA()))</f>
        <v>#N/A</v>
      </c>
      <c r="I673" s="41" t="e">
        <f>IF(AND('DO NOT USE_Case Formulas'!A673,ISBLANK('Case Data Entry'!I673)),"Zip is required",IF(ISBLANK('Case Data Entry'!I673),NA(),"OK"))</f>
        <v>#N/A</v>
      </c>
      <c r="J673" s="41" t="e">
        <f>IF(AND('DO NOT USE_Case Formulas'!A673,ISBLANK('Case Data Entry'!J673)),"Student or Staff? is required",IF(ISBLANK('Case Data Entry'!J673),NA(),IF(ISNA(VLOOKUP('Case Data Entry'!J673,'DO NOT USE_School Picklist'!$B$3:$B$6,1,FALSE)),"Please select a value from the drop-down menu","OK")))</f>
        <v>#N/A</v>
      </c>
      <c r="K673" s="41" t="e">
        <f>IF(AND('Case Data Entry'!J673='DO NOT USE_School Picklist'!$B$4,ISBLANK('Case Data Entry'!K673)),"Occupation/Job Title is required if Student or Staff? is Yes, staff/faculty or volunteer",IF('DO NOT USE_Case Formulas'!A673,"OK",NA()))</f>
        <v>#N/A</v>
      </c>
      <c r="L673" s="41" t="e">
        <f ca="1">IF('Case Data Entry'!L673&gt;'DO NOT USE_School Picklist'!$C$3,"Date last on school campus/facility cannot be a future date",IF('DO NOT USE_Case Formulas'!A673,IF(ISBLANK('Case Data Entry'!L673),"Date last on school campus/facility is required","OK"),NA()))</f>
        <v>#N/A</v>
      </c>
      <c r="M673" s="41" t="e">
        <f>IF(AND('DO NOT USE_Case Formulas'!A673,ISBLANK('Case Data Entry'!M673)),"Specific Place in the Location is required",IF(ISBLANK('Case Data Entry'!M673),NA(),"OK"))</f>
        <v>#N/A</v>
      </c>
      <c r="N673" s="41" t="e">
        <f>IF(LEN('Case Data Entry'!N673)&gt;50,"Parent/Guardian Name must be less than 50 characters",IF('DO NOT USE_Case Formulas'!A673,"OK",NA()))</f>
        <v>#N/A</v>
      </c>
      <c r="O673" s="41" t="e">
        <f>IF(NOT(ISBLANK('Case Data Entry'!O673)),IF(AND(ISNUMBER('Case Data Entry'!O673),LEFT('Case Data Entry'!O673,1)&lt;&gt;"1",LEN('Case Data Entry'!O673)=10),"OK","Phone number must be valid format"),IF('DO NOT USE_Case Formulas'!A673,"OK",NA()))</f>
        <v>#N/A</v>
      </c>
      <c r="P673" s="41" t="e">
        <f>IF(AND(NOT(ISBLANK('Case Data Entry'!P673)),ISNA(VLOOKUP('Case Data Entry'!P673,'DO NOT USE_School Picklist'!$E$3:$E$10,1,FALSE))),"Please select a value from the drop-down menu",IF('DO NOT USE_Case Formulas'!A673,"OK",NA()))</f>
        <v>#N/A</v>
      </c>
      <c r="Q673" s="41" t="e">
        <f>IF(AND(NOT(ISBLANK('Case Data Entry'!Q673)),ISNA(VLOOKUP('Case Data Entry'!Q673,'DO NOT USE_School Picklist'!$F$3:$F$16,1,FALSE))),"Please select a value from the drop-down menu",IF('DO NOT USE_Case Formulas'!A673,"OK",NA()))</f>
        <v>#N/A</v>
      </c>
      <c r="R673" s="41" t="e">
        <f>IF(LEN('Case Data Entry'!R673)&gt;100,"Classroom(s) must be less than 100 characters",IF('DO NOT USE_Case Formulas'!A673,"OK",NA()))</f>
        <v>#N/A</v>
      </c>
      <c r="S673" s="41" t="e">
        <f>IF(AND(NOT(ISBLANK('Case Data Entry'!S673)),ISNA(VLOOKUP('Case Data Entry'!S673,'DO NOT USE_School Picklist'!$S$3:$S$12,1,FALSE))),"Please select a value from the drop-down menu",IF('DO NOT USE_Case Formulas'!A673,"OK",NA()))</f>
        <v>#N/A</v>
      </c>
      <c r="T673" s="41" t="e">
        <f>IF(AND(NOT(ISBLANK('Case Data Entry'!T673)),ISNA(VLOOKUP('Case Data Entry'!T673,'DO NOT USE_School Picklist'!$S$3:$S$12,1,FALSE))),"Please select a value from the drop-down menu",IF('DO NOT USE_Case Formulas'!A673,"OK",NA()))</f>
        <v>#N/A</v>
      </c>
      <c r="U673" s="41" t="e">
        <f>IF(LEN('Case Data Entry'!U673)&gt;80,"Name of Education Group must be less than 80 characters",IF('DO NOT USE_Case Formulas'!A673,"OK",NA()))</f>
        <v>#N/A</v>
      </c>
      <c r="V673" s="41" t="e">
        <f>IF(AND(NOT(ISBLANK('Case Data Entry'!V673)),ISNA(VLOOKUP('Case Data Entry'!V673,'DO NOT USE_School Picklist'!$K$3:$K$6,1,FALSE))),"Please select a value from the drop-down menu",IF('DO NOT USE_Case Formulas'!A673,"OK",NA()))</f>
        <v>#N/A</v>
      </c>
      <c r="W673" s="41" t="e">
        <f>IF(AND('DO NOT USE_Case Formulas'!A673,ISBLANK('Case Data Entry'!W673)),"Has this person had symptoms? is required",IF(AND(NOT(ISBLANK('Case Data Entry'!W673)),ISNA(VLOOKUP('Case Data Entry'!W673,'DO NOT USE_School Picklist'!$D$3:$D$5,1,FALSE))),"Please select a value from the drop-down menu",IF(NOT(ISBLANK('Case Data Entry'!W673)),"OK",NA())))</f>
        <v>#N/A</v>
      </c>
      <c r="X673" s="41" t="e">
        <f>IF(AND('Case Data Entry'!W673='DO NOT USE_School Picklist'!$D$3,ISBLANK('Case Data Entry'!X673)),"Symptom Onset Date is required if Ever Symptomatic is Yes",IF('DO NOT USE_Case Formulas'!A673,"OK",NA()))</f>
        <v>#N/A</v>
      </c>
      <c r="Y673" s="41"/>
      <c r="Z673" s="41" t="e">
        <f ca="1">IF(AND('DO NOT USE_Case Formulas'!A673,ISBLANK('Case Data Entry'!Z673)),"Lab Result Test Date is required",IF('Case Data Entry'!Z673&gt;'DO NOT USE_School Picklist'!$C$3,"Test Date cannot be a future date",IF(NOT(ISBLANK('Case Data Entry'!Z673)),"OK",NA())))</f>
        <v>#N/A</v>
      </c>
      <c r="AA673" s="41" t="e">
        <f>IF(AND(NOT(ISBLANK('Case Data Entry'!AA673)),ISNA(VLOOKUP('Case Data Entry'!AA673,'DO NOT USE_School Picklist'!$R$3:$R$7,1,FALSE))),"Please select a value from the drop-down menu",IF('DO NOT USE_Case Formulas'!A673,"OK",NA()))</f>
        <v>#N/A</v>
      </c>
      <c r="AB673" s="41" t="e">
        <f>IF(AND(NOT(ISBLANK('Case Data Entry'!AB673)),ISNA(VLOOKUP('Case Data Entry'!AB673,'DO NOT USE_School Picklist'!$Q$3:$Q$8,1,FALSE))),"Please select a value from the drop-down menu",IF('DO NOT USE_Case Formulas'!A673,"OK",NA()))</f>
        <v>#N/A</v>
      </c>
    </row>
    <row r="674" spans="1:28" x14ac:dyDescent="0.25">
      <c r="A674" s="40" t="e">
        <f>IF('DO NOT USE_Case Formulas'!A674,IF('DO NOT USE_Case Formulas'!B674,"Not all required fields are completed","OK"),NA())</f>
        <v>#N/A</v>
      </c>
      <c r="B674" s="41" t="e">
        <f>IF(AND('DO NOT USE_Case Formulas'!A674,ISBLANK('Case Data Entry'!B674)),"First Name is required",IF(NOT(ISBLANK('Case Data Entry'!B674)),"OK",NA()))</f>
        <v>#N/A</v>
      </c>
      <c r="C674" s="41" t="e">
        <f>IF(AND('DO NOT USE_Case Formulas'!A674,ISBLANK('Case Data Entry'!C674)),"Last Name is required",IF(NOT(ISBLANK('Case Data Entry'!C674)),"OK",NA()))</f>
        <v>#N/A</v>
      </c>
      <c r="D674" s="41" t="e">
        <f>IF(AND('DO NOT USE_Case Formulas'!A674,ISBLANK('Case Data Entry'!D674)),"Birthdate is required",IF(NOT(ISBLANK('Case Data Entry'!D674)),"OK",NA()))</f>
        <v>#N/A</v>
      </c>
      <c r="E674" s="41" t="e">
        <f>IF(AND('DO NOT USE_Case Formulas'!A674,ISBLANK('Case Data Entry'!E674)),"Mobile Phone is required",IF(NOT(ISBLANK('Case Data Entry'!E674)),IF(AND(ISNUMBER(VALUE('Case Data Entry'!E674)),LEFT('Case Data Entry'!E674,1)&lt;&gt;"1",LEN('Case Data Entry'!E674)=10),"OK","Phone number must be valid format"),NA()))</f>
        <v>#N/A</v>
      </c>
      <c r="F674" s="41" t="e">
        <f>IF(LEN('Case Data Entry'!F674)&gt;255,"Home Street Address must be less than 255 characters",IF('DO NOT USE_Case Formulas'!A674,"OK",NA()))</f>
        <v>#N/A</v>
      </c>
      <c r="G674" s="41" t="e">
        <f>IF(LEN('Case Data Entry'!G674)&gt;40,"City must be less than 40 characters",IF('DO NOT USE_Case Formulas'!A674,"OK",NA()))</f>
        <v>#N/A</v>
      </c>
      <c r="H674" s="41" t="e">
        <f>IF(AND(NOT(ISBLANK('Case Data Entry'!H674)),ISNA(VLOOKUP('Case Data Entry'!H674,'DO NOT USE_School Picklist'!$P$3:$P$52,1,FALSE))),"Please select a value from the drop-down menu",IF('DO NOT USE_Case Formulas'!A674,"OK",NA()))</f>
        <v>#N/A</v>
      </c>
      <c r="I674" s="41" t="e">
        <f>IF(AND('DO NOT USE_Case Formulas'!A674,ISBLANK('Case Data Entry'!I674)),"Zip is required",IF(ISBLANK('Case Data Entry'!I674),NA(),"OK"))</f>
        <v>#N/A</v>
      </c>
      <c r="J674" s="41" t="e">
        <f>IF(AND('DO NOT USE_Case Formulas'!A674,ISBLANK('Case Data Entry'!J674)),"Student or Staff? is required",IF(ISBLANK('Case Data Entry'!J674),NA(),IF(ISNA(VLOOKUP('Case Data Entry'!J674,'DO NOT USE_School Picklist'!$B$3:$B$6,1,FALSE)),"Please select a value from the drop-down menu","OK")))</f>
        <v>#N/A</v>
      </c>
      <c r="K674" s="41" t="e">
        <f>IF(AND('Case Data Entry'!J674='DO NOT USE_School Picklist'!$B$4,ISBLANK('Case Data Entry'!K674)),"Occupation/Job Title is required if Student or Staff? is Yes, staff/faculty or volunteer",IF('DO NOT USE_Case Formulas'!A674,"OK",NA()))</f>
        <v>#N/A</v>
      </c>
      <c r="L674" s="41" t="e">
        <f ca="1">IF('Case Data Entry'!L674&gt;'DO NOT USE_School Picklist'!$C$3,"Date last on school campus/facility cannot be a future date",IF('DO NOT USE_Case Formulas'!A674,IF(ISBLANK('Case Data Entry'!L674),"Date last on school campus/facility is required","OK"),NA()))</f>
        <v>#N/A</v>
      </c>
      <c r="M674" s="41" t="e">
        <f>IF(AND('DO NOT USE_Case Formulas'!A674,ISBLANK('Case Data Entry'!M674)),"Specific Place in the Location is required",IF(ISBLANK('Case Data Entry'!M674),NA(),"OK"))</f>
        <v>#N/A</v>
      </c>
      <c r="N674" s="41" t="e">
        <f>IF(LEN('Case Data Entry'!N674)&gt;50,"Parent/Guardian Name must be less than 50 characters",IF('DO NOT USE_Case Formulas'!A674,"OK",NA()))</f>
        <v>#N/A</v>
      </c>
      <c r="O674" s="41" t="e">
        <f>IF(NOT(ISBLANK('Case Data Entry'!O674)),IF(AND(ISNUMBER('Case Data Entry'!O674),LEFT('Case Data Entry'!O674,1)&lt;&gt;"1",LEN('Case Data Entry'!O674)=10),"OK","Phone number must be valid format"),IF('DO NOT USE_Case Formulas'!A674,"OK",NA()))</f>
        <v>#N/A</v>
      </c>
      <c r="P674" s="41" t="e">
        <f>IF(AND(NOT(ISBLANK('Case Data Entry'!P674)),ISNA(VLOOKUP('Case Data Entry'!P674,'DO NOT USE_School Picklist'!$E$3:$E$10,1,FALSE))),"Please select a value from the drop-down menu",IF('DO NOT USE_Case Formulas'!A674,"OK",NA()))</f>
        <v>#N/A</v>
      </c>
      <c r="Q674" s="41" t="e">
        <f>IF(AND(NOT(ISBLANK('Case Data Entry'!Q674)),ISNA(VLOOKUP('Case Data Entry'!Q674,'DO NOT USE_School Picklist'!$F$3:$F$16,1,FALSE))),"Please select a value from the drop-down menu",IF('DO NOT USE_Case Formulas'!A674,"OK",NA()))</f>
        <v>#N/A</v>
      </c>
      <c r="R674" s="41" t="e">
        <f>IF(LEN('Case Data Entry'!R674)&gt;100,"Classroom(s) must be less than 100 characters",IF('DO NOT USE_Case Formulas'!A674,"OK",NA()))</f>
        <v>#N/A</v>
      </c>
      <c r="S674" s="41" t="e">
        <f>IF(AND(NOT(ISBLANK('Case Data Entry'!S674)),ISNA(VLOOKUP('Case Data Entry'!S674,'DO NOT USE_School Picklist'!$S$3:$S$12,1,FALSE))),"Please select a value from the drop-down menu",IF('DO NOT USE_Case Formulas'!A674,"OK",NA()))</f>
        <v>#N/A</v>
      </c>
      <c r="T674" s="41" t="e">
        <f>IF(AND(NOT(ISBLANK('Case Data Entry'!T674)),ISNA(VLOOKUP('Case Data Entry'!T674,'DO NOT USE_School Picklist'!$S$3:$S$12,1,FALSE))),"Please select a value from the drop-down menu",IF('DO NOT USE_Case Formulas'!A674,"OK",NA()))</f>
        <v>#N/A</v>
      </c>
      <c r="U674" s="41" t="e">
        <f>IF(LEN('Case Data Entry'!U674)&gt;80,"Name of Education Group must be less than 80 characters",IF('DO NOT USE_Case Formulas'!A674,"OK",NA()))</f>
        <v>#N/A</v>
      </c>
      <c r="V674" s="41" t="e">
        <f>IF(AND(NOT(ISBLANK('Case Data Entry'!V674)),ISNA(VLOOKUP('Case Data Entry'!V674,'DO NOT USE_School Picklist'!$K$3:$K$6,1,FALSE))),"Please select a value from the drop-down menu",IF('DO NOT USE_Case Formulas'!A674,"OK",NA()))</f>
        <v>#N/A</v>
      </c>
      <c r="W674" s="41" t="e">
        <f>IF(AND('DO NOT USE_Case Formulas'!A674,ISBLANK('Case Data Entry'!W674)),"Has this person had symptoms? is required",IF(AND(NOT(ISBLANK('Case Data Entry'!W674)),ISNA(VLOOKUP('Case Data Entry'!W674,'DO NOT USE_School Picklist'!$D$3:$D$5,1,FALSE))),"Please select a value from the drop-down menu",IF(NOT(ISBLANK('Case Data Entry'!W674)),"OK",NA())))</f>
        <v>#N/A</v>
      </c>
      <c r="X674" s="41" t="e">
        <f>IF(AND('Case Data Entry'!W674='DO NOT USE_School Picklist'!$D$3,ISBLANK('Case Data Entry'!X674)),"Symptom Onset Date is required if Ever Symptomatic is Yes",IF('DO NOT USE_Case Formulas'!A674,"OK",NA()))</f>
        <v>#N/A</v>
      </c>
      <c r="Y674" s="41"/>
      <c r="Z674" s="41" t="e">
        <f ca="1">IF(AND('DO NOT USE_Case Formulas'!A674,ISBLANK('Case Data Entry'!Z674)),"Lab Result Test Date is required",IF('Case Data Entry'!Z674&gt;'DO NOT USE_School Picklist'!$C$3,"Test Date cannot be a future date",IF(NOT(ISBLANK('Case Data Entry'!Z674)),"OK",NA())))</f>
        <v>#N/A</v>
      </c>
      <c r="AA674" s="41" t="e">
        <f>IF(AND(NOT(ISBLANK('Case Data Entry'!AA674)),ISNA(VLOOKUP('Case Data Entry'!AA674,'DO NOT USE_School Picklist'!$R$3:$R$7,1,FALSE))),"Please select a value from the drop-down menu",IF('DO NOT USE_Case Formulas'!A674,"OK",NA()))</f>
        <v>#N/A</v>
      </c>
      <c r="AB674" s="41" t="e">
        <f>IF(AND(NOT(ISBLANK('Case Data Entry'!AB674)),ISNA(VLOOKUP('Case Data Entry'!AB674,'DO NOT USE_School Picklist'!$Q$3:$Q$8,1,FALSE))),"Please select a value from the drop-down menu",IF('DO NOT USE_Case Formulas'!A674,"OK",NA()))</f>
        <v>#N/A</v>
      </c>
    </row>
    <row r="675" spans="1:28" x14ac:dyDescent="0.25">
      <c r="A675" s="40" t="e">
        <f>IF('DO NOT USE_Case Formulas'!A675,IF('DO NOT USE_Case Formulas'!B675,"Not all required fields are completed","OK"),NA())</f>
        <v>#N/A</v>
      </c>
      <c r="B675" s="41" t="e">
        <f>IF(AND('DO NOT USE_Case Formulas'!A675,ISBLANK('Case Data Entry'!B675)),"First Name is required",IF(NOT(ISBLANK('Case Data Entry'!B675)),"OK",NA()))</f>
        <v>#N/A</v>
      </c>
      <c r="C675" s="41" t="e">
        <f>IF(AND('DO NOT USE_Case Formulas'!A675,ISBLANK('Case Data Entry'!C675)),"Last Name is required",IF(NOT(ISBLANK('Case Data Entry'!C675)),"OK",NA()))</f>
        <v>#N/A</v>
      </c>
      <c r="D675" s="41" t="e">
        <f>IF(AND('DO NOT USE_Case Formulas'!A675,ISBLANK('Case Data Entry'!D675)),"Birthdate is required",IF(NOT(ISBLANK('Case Data Entry'!D675)),"OK",NA()))</f>
        <v>#N/A</v>
      </c>
      <c r="E675" s="41" t="e">
        <f>IF(AND('DO NOT USE_Case Formulas'!A675,ISBLANK('Case Data Entry'!E675)),"Mobile Phone is required",IF(NOT(ISBLANK('Case Data Entry'!E675)),IF(AND(ISNUMBER(VALUE('Case Data Entry'!E675)),LEFT('Case Data Entry'!E675,1)&lt;&gt;"1",LEN('Case Data Entry'!E675)=10),"OK","Phone number must be valid format"),NA()))</f>
        <v>#N/A</v>
      </c>
      <c r="F675" s="41" t="e">
        <f>IF(LEN('Case Data Entry'!F675)&gt;255,"Home Street Address must be less than 255 characters",IF('DO NOT USE_Case Formulas'!A675,"OK",NA()))</f>
        <v>#N/A</v>
      </c>
      <c r="G675" s="41" t="e">
        <f>IF(LEN('Case Data Entry'!G675)&gt;40,"City must be less than 40 characters",IF('DO NOT USE_Case Formulas'!A675,"OK",NA()))</f>
        <v>#N/A</v>
      </c>
      <c r="H675" s="41" t="e">
        <f>IF(AND(NOT(ISBLANK('Case Data Entry'!H675)),ISNA(VLOOKUP('Case Data Entry'!H675,'DO NOT USE_School Picklist'!$P$3:$P$52,1,FALSE))),"Please select a value from the drop-down menu",IF('DO NOT USE_Case Formulas'!A675,"OK",NA()))</f>
        <v>#N/A</v>
      </c>
      <c r="I675" s="41" t="e">
        <f>IF(AND('DO NOT USE_Case Formulas'!A675,ISBLANK('Case Data Entry'!I675)),"Zip is required",IF(ISBLANK('Case Data Entry'!I675),NA(),"OK"))</f>
        <v>#N/A</v>
      </c>
      <c r="J675" s="41" t="e">
        <f>IF(AND('DO NOT USE_Case Formulas'!A675,ISBLANK('Case Data Entry'!J675)),"Student or Staff? is required",IF(ISBLANK('Case Data Entry'!J675),NA(),IF(ISNA(VLOOKUP('Case Data Entry'!J675,'DO NOT USE_School Picklist'!$B$3:$B$6,1,FALSE)),"Please select a value from the drop-down menu","OK")))</f>
        <v>#N/A</v>
      </c>
      <c r="K675" s="41" t="e">
        <f>IF(AND('Case Data Entry'!J675='DO NOT USE_School Picklist'!$B$4,ISBLANK('Case Data Entry'!K675)),"Occupation/Job Title is required if Student or Staff? is Yes, staff/faculty or volunteer",IF('DO NOT USE_Case Formulas'!A675,"OK",NA()))</f>
        <v>#N/A</v>
      </c>
      <c r="L675" s="41" t="e">
        <f ca="1">IF('Case Data Entry'!L675&gt;'DO NOT USE_School Picklist'!$C$3,"Date last on school campus/facility cannot be a future date",IF('DO NOT USE_Case Formulas'!A675,IF(ISBLANK('Case Data Entry'!L675),"Date last on school campus/facility is required","OK"),NA()))</f>
        <v>#N/A</v>
      </c>
      <c r="M675" s="41" t="e">
        <f>IF(AND('DO NOT USE_Case Formulas'!A675,ISBLANK('Case Data Entry'!M675)),"Specific Place in the Location is required",IF(ISBLANK('Case Data Entry'!M675),NA(),"OK"))</f>
        <v>#N/A</v>
      </c>
      <c r="N675" s="41" t="e">
        <f>IF(LEN('Case Data Entry'!N675)&gt;50,"Parent/Guardian Name must be less than 50 characters",IF('DO NOT USE_Case Formulas'!A675,"OK",NA()))</f>
        <v>#N/A</v>
      </c>
      <c r="O675" s="41" t="e">
        <f>IF(NOT(ISBLANK('Case Data Entry'!O675)),IF(AND(ISNUMBER('Case Data Entry'!O675),LEFT('Case Data Entry'!O675,1)&lt;&gt;"1",LEN('Case Data Entry'!O675)=10),"OK","Phone number must be valid format"),IF('DO NOT USE_Case Formulas'!A675,"OK",NA()))</f>
        <v>#N/A</v>
      </c>
      <c r="P675" s="41" t="e">
        <f>IF(AND(NOT(ISBLANK('Case Data Entry'!P675)),ISNA(VLOOKUP('Case Data Entry'!P675,'DO NOT USE_School Picklist'!$E$3:$E$10,1,FALSE))),"Please select a value from the drop-down menu",IF('DO NOT USE_Case Formulas'!A675,"OK",NA()))</f>
        <v>#N/A</v>
      </c>
      <c r="Q675" s="41" t="e">
        <f>IF(AND(NOT(ISBLANK('Case Data Entry'!Q675)),ISNA(VLOOKUP('Case Data Entry'!Q675,'DO NOT USE_School Picklist'!$F$3:$F$16,1,FALSE))),"Please select a value from the drop-down menu",IF('DO NOT USE_Case Formulas'!A675,"OK",NA()))</f>
        <v>#N/A</v>
      </c>
      <c r="R675" s="41" t="e">
        <f>IF(LEN('Case Data Entry'!R675)&gt;100,"Classroom(s) must be less than 100 characters",IF('DO NOT USE_Case Formulas'!A675,"OK",NA()))</f>
        <v>#N/A</v>
      </c>
      <c r="S675" s="41" t="e">
        <f>IF(AND(NOT(ISBLANK('Case Data Entry'!S675)),ISNA(VLOOKUP('Case Data Entry'!S675,'DO NOT USE_School Picklist'!$S$3:$S$12,1,FALSE))),"Please select a value from the drop-down menu",IF('DO NOT USE_Case Formulas'!A675,"OK",NA()))</f>
        <v>#N/A</v>
      </c>
      <c r="T675" s="41" t="e">
        <f>IF(AND(NOT(ISBLANK('Case Data Entry'!T675)),ISNA(VLOOKUP('Case Data Entry'!T675,'DO NOT USE_School Picklist'!$S$3:$S$12,1,FALSE))),"Please select a value from the drop-down menu",IF('DO NOT USE_Case Formulas'!A675,"OK",NA()))</f>
        <v>#N/A</v>
      </c>
      <c r="U675" s="41" t="e">
        <f>IF(LEN('Case Data Entry'!U675)&gt;80,"Name of Education Group must be less than 80 characters",IF('DO NOT USE_Case Formulas'!A675,"OK",NA()))</f>
        <v>#N/A</v>
      </c>
      <c r="V675" s="41" t="e">
        <f>IF(AND(NOT(ISBLANK('Case Data Entry'!V675)),ISNA(VLOOKUP('Case Data Entry'!V675,'DO NOT USE_School Picklist'!$K$3:$K$6,1,FALSE))),"Please select a value from the drop-down menu",IF('DO NOT USE_Case Formulas'!A675,"OK",NA()))</f>
        <v>#N/A</v>
      </c>
      <c r="W675" s="41" t="e">
        <f>IF(AND('DO NOT USE_Case Formulas'!A675,ISBLANK('Case Data Entry'!W675)),"Has this person had symptoms? is required",IF(AND(NOT(ISBLANK('Case Data Entry'!W675)),ISNA(VLOOKUP('Case Data Entry'!W675,'DO NOT USE_School Picklist'!$D$3:$D$5,1,FALSE))),"Please select a value from the drop-down menu",IF(NOT(ISBLANK('Case Data Entry'!W675)),"OK",NA())))</f>
        <v>#N/A</v>
      </c>
      <c r="X675" s="41" t="e">
        <f>IF(AND('Case Data Entry'!W675='DO NOT USE_School Picklist'!$D$3,ISBLANK('Case Data Entry'!X675)),"Symptom Onset Date is required if Ever Symptomatic is Yes",IF('DO NOT USE_Case Formulas'!A675,"OK",NA()))</f>
        <v>#N/A</v>
      </c>
      <c r="Y675" s="41"/>
      <c r="Z675" s="41" t="e">
        <f ca="1">IF(AND('DO NOT USE_Case Formulas'!A675,ISBLANK('Case Data Entry'!Z675)),"Lab Result Test Date is required",IF('Case Data Entry'!Z675&gt;'DO NOT USE_School Picklist'!$C$3,"Test Date cannot be a future date",IF(NOT(ISBLANK('Case Data Entry'!Z675)),"OK",NA())))</f>
        <v>#N/A</v>
      </c>
      <c r="AA675" s="41" t="e">
        <f>IF(AND(NOT(ISBLANK('Case Data Entry'!AA675)),ISNA(VLOOKUP('Case Data Entry'!AA675,'DO NOT USE_School Picklist'!$R$3:$R$7,1,FALSE))),"Please select a value from the drop-down menu",IF('DO NOT USE_Case Formulas'!A675,"OK",NA()))</f>
        <v>#N/A</v>
      </c>
      <c r="AB675" s="41" t="e">
        <f>IF(AND(NOT(ISBLANK('Case Data Entry'!AB675)),ISNA(VLOOKUP('Case Data Entry'!AB675,'DO NOT USE_School Picklist'!$Q$3:$Q$8,1,FALSE))),"Please select a value from the drop-down menu",IF('DO NOT USE_Case Formulas'!A675,"OK",NA()))</f>
        <v>#N/A</v>
      </c>
    </row>
    <row r="676" spans="1:28" x14ac:dyDescent="0.25">
      <c r="A676" s="40" t="e">
        <f>IF('DO NOT USE_Case Formulas'!A676,IF('DO NOT USE_Case Formulas'!B676,"Not all required fields are completed","OK"),NA())</f>
        <v>#N/A</v>
      </c>
      <c r="B676" s="41" t="e">
        <f>IF(AND('DO NOT USE_Case Formulas'!A676,ISBLANK('Case Data Entry'!B676)),"First Name is required",IF(NOT(ISBLANK('Case Data Entry'!B676)),"OK",NA()))</f>
        <v>#N/A</v>
      </c>
      <c r="C676" s="41" t="e">
        <f>IF(AND('DO NOT USE_Case Formulas'!A676,ISBLANK('Case Data Entry'!C676)),"Last Name is required",IF(NOT(ISBLANK('Case Data Entry'!C676)),"OK",NA()))</f>
        <v>#N/A</v>
      </c>
      <c r="D676" s="41" t="e">
        <f>IF(AND('DO NOT USE_Case Formulas'!A676,ISBLANK('Case Data Entry'!D676)),"Birthdate is required",IF(NOT(ISBLANK('Case Data Entry'!D676)),"OK",NA()))</f>
        <v>#N/A</v>
      </c>
      <c r="E676" s="41" t="e">
        <f>IF(AND('DO NOT USE_Case Formulas'!A676,ISBLANK('Case Data Entry'!E676)),"Mobile Phone is required",IF(NOT(ISBLANK('Case Data Entry'!E676)),IF(AND(ISNUMBER(VALUE('Case Data Entry'!E676)),LEFT('Case Data Entry'!E676,1)&lt;&gt;"1",LEN('Case Data Entry'!E676)=10),"OK","Phone number must be valid format"),NA()))</f>
        <v>#N/A</v>
      </c>
      <c r="F676" s="41" t="e">
        <f>IF(LEN('Case Data Entry'!F676)&gt;255,"Home Street Address must be less than 255 characters",IF('DO NOT USE_Case Formulas'!A676,"OK",NA()))</f>
        <v>#N/A</v>
      </c>
      <c r="G676" s="41" t="e">
        <f>IF(LEN('Case Data Entry'!G676)&gt;40,"City must be less than 40 characters",IF('DO NOT USE_Case Formulas'!A676,"OK",NA()))</f>
        <v>#N/A</v>
      </c>
      <c r="H676" s="41" t="e">
        <f>IF(AND(NOT(ISBLANK('Case Data Entry'!H676)),ISNA(VLOOKUP('Case Data Entry'!H676,'DO NOT USE_School Picklist'!$P$3:$P$52,1,FALSE))),"Please select a value from the drop-down menu",IF('DO NOT USE_Case Formulas'!A676,"OK",NA()))</f>
        <v>#N/A</v>
      </c>
      <c r="I676" s="41" t="e">
        <f>IF(AND('DO NOT USE_Case Formulas'!A676,ISBLANK('Case Data Entry'!I676)),"Zip is required",IF(ISBLANK('Case Data Entry'!I676),NA(),"OK"))</f>
        <v>#N/A</v>
      </c>
      <c r="J676" s="41" t="e">
        <f>IF(AND('DO NOT USE_Case Formulas'!A676,ISBLANK('Case Data Entry'!J676)),"Student or Staff? is required",IF(ISBLANK('Case Data Entry'!J676),NA(),IF(ISNA(VLOOKUP('Case Data Entry'!J676,'DO NOT USE_School Picklist'!$B$3:$B$6,1,FALSE)),"Please select a value from the drop-down menu","OK")))</f>
        <v>#N/A</v>
      </c>
      <c r="K676" s="41" t="e">
        <f>IF(AND('Case Data Entry'!J676='DO NOT USE_School Picklist'!$B$4,ISBLANK('Case Data Entry'!K676)),"Occupation/Job Title is required if Student or Staff? is Yes, staff/faculty or volunteer",IF('DO NOT USE_Case Formulas'!A676,"OK",NA()))</f>
        <v>#N/A</v>
      </c>
      <c r="L676" s="41" t="e">
        <f ca="1">IF('Case Data Entry'!L676&gt;'DO NOT USE_School Picklist'!$C$3,"Date last on school campus/facility cannot be a future date",IF('DO NOT USE_Case Formulas'!A676,IF(ISBLANK('Case Data Entry'!L676),"Date last on school campus/facility is required","OK"),NA()))</f>
        <v>#N/A</v>
      </c>
      <c r="M676" s="41" t="e">
        <f>IF(AND('DO NOT USE_Case Formulas'!A676,ISBLANK('Case Data Entry'!M676)),"Specific Place in the Location is required",IF(ISBLANK('Case Data Entry'!M676),NA(),"OK"))</f>
        <v>#N/A</v>
      </c>
      <c r="N676" s="41" t="e">
        <f>IF(LEN('Case Data Entry'!N676)&gt;50,"Parent/Guardian Name must be less than 50 characters",IF('DO NOT USE_Case Formulas'!A676,"OK",NA()))</f>
        <v>#N/A</v>
      </c>
      <c r="O676" s="41" t="e">
        <f>IF(NOT(ISBLANK('Case Data Entry'!O676)),IF(AND(ISNUMBER('Case Data Entry'!O676),LEFT('Case Data Entry'!O676,1)&lt;&gt;"1",LEN('Case Data Entry'!O676)=10),"OK","Phone number must be valid format"),IF('DO NOT USE_Case Formulas'!A676,"OK",NA()))</f>
        <v>#N/A</v>
      </c>
      <c r="P676" s="41" t="e">
        <f>IF(AND(NOT(ISBLANK('Case Data Entry'!P676)),ISNA(VLOOKUP('Case Data Entry'!P676,'DO NOT USE_School Picklist'!$E$3:$E$10,1,FALSE))),"Please select a value from the drop-down menu",IF('DO NOT USE_Case Formulas'!A676,"OK",NA()))</f>
        <v>#N/A</v>
      </c>
      <c r="Q676" s="41" t="e">
        <f>IF(AND(NOT(ISBLANK('Case Data Entry'!Q676)),ISNA(VLOOKUP('Case Data Entry'!Q676,'DO NOT USE_School Picklist'!$F$3:$F$16,1,FALSE))),"Please select a value from the drop-down menu",IF('DO NOT USE_Case Formulas'!A676,"OK",NA()))</f>
        <v>#N/A</v>
      </c>
      <c r="R676" s="41" t="e">
        <f>IF(LEN('Case Data Entry'!R676)&gt;100,"Classroom(s) must be less than 100 characters",IF('DO NOT USE_Case Formulas'!A676,"OK",NA()))</f>
        <v>#N/A</v>
      </c>
      <c r="S676" s="41" t="e">
        <f>IF(AND(NOT(ISBLANK('Case Data Entry'!S676)),ISNA(VLOOKUP('Case Data Entry'!S676,'DO NOT USE_School Picklist'!$S$3:$S$12,1,FALSE))),"Please select a value from the drop-down menu",IF('DO NOT USE_Case Formulas'!A676,"OK",NA()))</f>
        <v>#N/A</v>
      </c>
      <c r="T676" s="41" t="e">
        <f>IF(AND(NOT(ISBLANK('Case Data Entry'!T676)),ISNA(VLOOKUP('Case Data Entry'!T676,'DO NOT USE_School Picklist'!$S$3:$S$12,1,FALSE))),"Please select a value from the drop-down menu",IF('DO NOT USE_Case Formulas'!A676,"OK",NA()))</f>
        <v>#N/A</v>
      </c>
      <c r="U676" s="41" t="e">
        <f>IF(LEN('Case Data Entry'!U676)&gt;80,"Name of Education Group must be less than 80 characters",IF('DO NOT USE_Case Formulas'!A676,"OK",NA()))</f>
        <v>#N/A</v>
      </c>
      <c r="V676" s="41" t="e">
        <f>IF(AND(NOT(ISBLANK('Case Data Entry'!V676)),ISNA(VLOOKUP('Case Data Entry'!V676,'DO NOT USE_School Picklist'!$K$3:$K$6,1,FALSE))),"Please select a value from the drop-down menu",IF('DO NOT USE_Case Formulas'!A676,"OK",NA()))</f>
        <v>#N/A</v>
      </c>
      <c r="W676" s="41" t="e">
        <f>IF(AND('DO NOT USE_Case Formulas'!A676,ISBLANK('Case Data Entry'!W676)),"Has this person had symptoms? is required",IF(AND(NOT(ISBLANK('Case Data Entry'!W676)),ISNA(VLOOKUP('Case Data Entry'!W676,'DO NOT USE_School Picklist'!$D$3:$D$5,1,FALSE))),"Please select a value from the drop-down menu",IF(NOT(ISBLANK('Case Data Entry'!W676)),"OK",NA())))</f>
        <v>#N/A</v>
      </c>
      <c r="X676" s="41" t="e">
        <f>IF(AND('Case Data Entry'!W676='DO NOT USE_School Picklist'!$D$3,ISBLANK('Case Data Entry'!X676)),"Symptom Onset Date is required if Ever Symptomatic is Yes",IF('DO NOT USE_Case Formulas'!A676,"OK",NA()))</f>
        <v>#N/A</v>
      </c>
      <c r="Y676" s="41"/>
      <c r="Z676" s="41" t="e">
        <f ca="1">IF(AND('DO NOT USE_Case Formulas'!A676,ISBLANK('Case Data Entry'!Z676)),"Lab Result Test Date is required",IF('Case Data Entry'!Z676&gt;'DO NOT USE_School Picklist'!$C$3,"Test Date cannot be a future date",IF(NOT(ISBLANK('Case Data Entry'!Z676)),"OK",NA())))</f>
        <v>#N/A</v>
      </c>
      <c r="AA676" s="41" t="e">
        <f>IF(AND(NOT(ISBLANK('Case Data Entry'!AA676)),ISNA(VLOOKUP('Case Data Entry'!AA676,'DO NOT USE_School Picklist'!$R$3:$R$7,1,FALSE))),"Please select a value from the drop-down menu",IF('DO NOT USE_Case Formulas'!A676,"OK",NA()))</f>
        <v>#N/A</v>
      </c>
      <c r="AB676" s="41" t="e">
        <f>IF(AND(NOT(ISBLANK('Case Data Entry'!AB676)),ISNA(VLOOKUP('Case Data Entry'!AB676,'DO NOT USE_School Picklist'!$Q$3:$Q$8,1,FALSE))),"Please select a value from the drop-down menu",IF('DO NOT USE_Case Formulas'!A676,"OK",NA()))</f>
        <v>#N/A</v>
      </c>
    </row>
    <row r="677" spans="1:28" x14ac:dyDescent="0.25">
      <c r="A677" s="40" t="e">
        <f>IF('DO NOT USE_Case Formulas'!A677,IF('DO NOT USE_Case Formulas'!B677,"Not all required fields are completed","OK"),NA())</f>
        <v>#N/A</v>
      </c>
      <c r="B677" s="41" t="e">
        <f>IF(AND('DO NOT USE_Case Formulas'!A677,ISBLANK('Case Data Entry'!B677)),"First Name is required",IF(NOT(ISBLANK('Case Data Entry'!B677)),"OK",NA()))</f>
        <v>#N/A</v>
      </c>
      <c r="C677" s="41" t="e">
        <f>IF(AND('DO NOT USE_Case Formulas'!A677,ISBLANK('Case Data Entry'!C677)),"Last Name is required",IF(NOT(ISBLANK('Case Data Entry'!C677)),"OK",NA()))</f>
        <v>#N/A</v>
      </c>
      <c r="D677" s="41" t="e">
        <f>IF(AND('DO NOT USE_Case Formulas'!A677,ISBLANK('Case Data Entry'!D677)),"Birthdate is required",IF(NOT(ISBLANK('Case Data Entry'!D677)),"OK",NA()))</f>
        <v>#N/A</v>
      </c>
      <c r="E677" s="41" t="e">
        <f>IF(AND('DO NOT USE_Case Formulas'!A677,ISBLANK('Case Data Entry'!E677)),"Mobile Phone is required",IF(NOT(ISBLANK('Case Data Entry'!E677)),IF(AND(ISNUMBER(VALUE('Case Data Entry'!E677)),LEFT('Case Data Entry'!E677,1)&lt;&gt;"1",LEN('Case Data Entry'!E677)=10),"OK","Phone number must be valid format"),NA()))</f>
        <v>#N/A</v>
      </c>
      <c r="F677" s="41" t="e">
        <f>IF(LEN('Case Data Entry'!F677)&gt;255,"Home Street Address must be less than 255 characters",IF('DO NOT USE_Case Formulas'!A677,"OK",NA()))</f>
        <v>#N/A</v>
      </c>
      <c r="G677" s="41" t="e">
        <f>IF(LEN('Case Data Entry'!G677)&gt;40,"City must be less than 40 characters",IF('DO NOT USE_Case Formulas'!A677,"OK",NA()))</f>
        <v>#N/A</v>
      </c>
      <c r="H677" s="41" t="e">
        <f>IF(AND(NOT(ISBLANK('Case Data Entry'!H677)),ISNA(VLOOKUP('Case Data Entry'!H677,'DO NOT USE_School Picklist'!$P$3:$P$52,1,FALSE))),"Please select a value from the drop-down menu",IF('DO NOT USE_Case Formulas'!A677,"OK",NA()))</f>
        <v>#N/A</v>
      </c>
      <c r="I677" s="41" t="e">
        <f>IF(AND('DO NOT USE_Case Formulas'!A677,ISBLANK('Case Data Entry'!I677)),"Zip is required",IF(ISBLANK('Case Data Entry'!I677),NA(),"OK"))</f>
        <v>#N/A</v>
      </c>
      <c r="J677" s="41" t="e">
        <f>IF(AND('DO NOT USE_Case Formulas'!A677,ISBLANK('Case Data Entry'!J677)),"Student or Staff? is required",IF(ISBLANK('Case Data Entry'!J677),NA(),IF(ISNA(VLOOKUP('Case Data Entry'!J677,'DO NOT USE_School Picklist'!$B$3:$B$6,1,FALSE)),"Please select a value from the drop-down menu","OK")))</f>
        <v>#N/A</v>
      </c>
      <c r="K677" s="41" t="e">
        <f>IF(AND('Case Data Entry'!J677='DO NOT USE_School Picklist'!$B$4,ISBLANK('Case Data Entry'!K677)),"Occupation/Job Title is required if Student or Staff? is Yes, staff/faculty or volunteer",IF('DO NOT USE_Case Formulas'!A677,"OK",NA()))</f>
        <v>#N/A</v>
      </c>
      <c r="L677" s="41" t="e">
        <f ca="1">IF('Case Data Entry'!L677&gt;'DO NOT USE_School Picklist'!$C$3,"Date last on school campus/facility cannot be a future date",IF('DO NOT USE_Case Formulas'!A677,IF(ISBLANK('Case Data Entry'!L677),"Date last on school campus/facility is required","OK"),NA()))</f>
        <v>#N/A</v>
      </c>
      <c r="M677" s="41" t="e">
        <f>IF(AND('DO NOT USE_Case Formulas'!A677,ISBLANK('Case Data Entry'!M677)),"Specific Place in the Location is required",IF(ISBLANK('Case Data Entry'!M677),NA(),"OK"))</f>
        <v>#N/A</v>
      </c>
      <c r="N677" s="41" t="e">
        <f>IF(LEN('Case Data Entry'!N677)&gt;50,"Parent/Guardian Name must be less than 50 characters",IF('DO NOT USE_Case Formulas'!A677,"OK",NA()))</f>
        <v>#N/A</v>
      </c>
      <c r="O677" s="41" t="e">
        <f>IF(NOT(ISBLANK('Case Data Entry'!O677)),IF(AND(ISNUMBER('Case Data Entry'!O677),LEFT('Case Data Entry'!O677,1)&lt;&gt;"1",LEN('Case Data Entry'!O677)=10),"OK","Phone number must be valid format"),IF('DO NOT USE_Case Formulas'!A677,"OK",NA()))</f>
        <v>#N/A</v>
      </c>
      <c r="P677" s="41" t="e">
        <f>IF(AND(NOT(ISBLANK('Case Data Entry'!P677)),ISNA(VLOOKUP('Case Data Entry'!P677,'DO NOT USE_School Picklist'!$E$3:$E$10,1,FALSE))),"Please select a value from the drop-down menu",IF('DO NOT USE_Case Formulas'!A677,"OK",NA()))</f>
        <v>#N/A</v>
      </c>
      <c r="Q677" s="41" t="e">
        <f>IF(AND(NOT(ISBLANK('Case Data Entry'!Q677)),ISNA(VLOOKUP('Case Data Entry'!Q677,'DO NOT USE_School Picklist'!$F$3:$F$16,1,FALSE))),"Please select a value from the drop-down menu",IF('DO NOT USE_Case Formulas'!A677,"OK",NA()))</f>
        <v>#N/A</v>
      </c>
      <c r="R677" s="41" t="e">
        <f>IF(LEN('Case Data Entry'!R677)&gt;100,"Classroom(s) must be less than 100 characters",IF('DO NOT USE_Case Formulas'!A677,"OK",NA()))</f>
        <v>#N/A</v>
      </c>
      <c r="S677" s="41" t="e">
        <f>IF(AND(NOT(ISBLANK('Case Data Entry'!S677)),ISNA(VLOOKUP('Case Data Entry'!S677,'DO NOT USE_School Picklist'!$S$3:$S$12,1,FALSE))),"Please select a value from the drop-down menu",IF('DO NOT USE_Case Formulas'!A677,"OK",NA()))</f>
        <v>#N/A</v>
      </c>
      <c r="T677" s="41" t="e">
        <f>IF(AND(NOT(ISBLANK('Case Data Entry'!T677)),ISNA(VLOOKUP('Case Data Entry'!T677,'DO NOT USE_School Picklist'!$S$3:$S$12,1,FALSE))),"Please select a value from the drop-down menu",IF('DO NOT USE_Case Formulas'!A677,"OK",NA()))</f>
        <v>#N/A</v>
      </c>
      <c r="U677" s="41" t="e">
        <f>IF(LEN('Case Data Entry'!U677)&gt;80,"Name of Education Group must be less than 80 characters",IF('DO NOT USE_Case Formulas'!A677,"OK",NA()))</f>
        <v>#N/A</v>
      </c>
      <c r="V677" s="41" t="e">
        <f>IF(AND(NOT(ISBLANK('Case Data Entry'!V677)),ISNA(VLOOKUP('Case Data Entry'!V677,'DO NOT USE_School Picklist'!$K$3:$K$6,1,FALSE))),"Please select a value from the drop-down menu",IF('DO NOT USE_Case Formulas'!A677,"OK",NA()))</f>
        <v>#N/A</v>
      </c>
      <c r="W677" s="41" t="e">
        <f>IF(AND('DO NOT USE_Case Formulas'!A677,ISBLANK('Case Data Entry'!W677)),"Has this person had symptoms? is required",IF(AND(NOT(ISBLANK('Case Data Entry'!W677)),ISNA(VLOOKUP('Case Data Entry'!W677,'DO NOT USE_School Picklist'!$D$3:$D$5,1,FALSE))),"Please select a value from the drop-down menu",IF(NOT(ISBLANK('Case Data Entry'!W677)),"OK",NA())))</f>
        <v>#N/A</v>
      </c>
      <c r="X677" s="41" t="e">
        <f>IF(AND('Case Data Entry'!W677='DO NOT USE_School Picklist'!$D$3,ISBLANK('Case Data Entry'!X677)),"Symptom Onset Date is required if Ever Symptomatic is Yes",IF('DO NOT USE_Case Formulas'!A677,"OK",NA()))</f>
        <v>#N/A</v>
      </c>
      <c r="Y677" s="41"/>
      <c r="Z677" s="41" t="e">
        <f ca="1">IF(AND('DO NOT USE_Case Formulas'!A677,ISBLANK('Case Data Entry'!Z677)),"Lab Result Test Date is required",IF('Case Data Entry'!Z677&gt;'DO NOT USE_School Picklist'!$C$3,"Test Date cannot be a future date",IF(NOT(ISBLANK('Case Data Entry'!Z677)),"OK",NA())))</f>
        <v>#N/A</v>
      </c>
      <c r="AA677" s="41" t="e">
        <f>IF(AND(NOT(ISBLANK('Case Data Entry'!AA677)),ISNA(VLOOKUP('Case Data Entry'!AA677,'DO NOT USE_School Picklist'!$R$3:$R$7,1,FALSE))),"Please select a value from the drop-down menu",IF('DO NOT USE_Case Formulas'!A677,"OK",NA()))</f>
        <v>#N/A</v>
      </c>
      <c r="AB677" s="41" t="e">
        <f>IF(AND(NOT(ISBLANK('Case Data Entry'!AB677)),ISNA(VLOOKUP('Case Data Entry'!AB677,'DO NOT USE_School Picklist'!$Q$3:$Q$8,1,FALSE))),"Please select a value from the drop-down menu",IF('DO NOT USE_Case Formulas'!A677,"OK",NA()))</f>
        <v>#N/A</v>
      </c>
    </row>
    <row r="678" spans="1:28" x14ac:dyDescent="0.25">
      <c r="A678" s="40" t="e">
        <f>IF('DO NOT USE_Case Formulas'!A678,IF('DO NOT USE_Case Formulas'!B678,"Not all required fields are completed","OK"),NA())</f>
        <v>#N/A</v>
      </c>
      <c r="B678" s="41" t="e">
        <f>IF(AND('DO NOT USE_Case Formulas'!A678,ISBLANK('Case Data Entry'!B678)),"First Name is required",IF(NOT(ISBLANK('Case Data Entry'!B678)),"OK",NA()))</f>
        <v>#N/A</v>
      </c>
      <c r="C678" s="41" t="e">
        <f>IF(AND('DO NOT USE_Case Formulas'!A678,ISBLANK('Case Data Entry'!C678)),"Last Name is required",IF(NOT(ISBLANK('Case Data Entry'!C678)),"OK",NA()))</f>
        <v>#N/A</v>
      </c>
      <c r="D678" s="41" t="e">
        <f>IF(AND('DO NOT USE_Case Formulas'!A678,ISBLANK('Case Data Entry'!D678)),"Birthdate is required",IF(NOT(ISBLANK('Case Data Entry'!D678)),"OK",NA()))</f>
        <v>#N/A</v>
      </c>
      <c r="E678" s="41" t="e">
        <f>IF(AND('DO NOT USE_Case Formulas'!A678,ISBLANK('Case Data Entry'!E678)),"Mobile Phone is required",IF(NOT(ISBLANK('Case Data Entry'!E678)),IF(AND(ISNUMBER(VALUE('Case Data Entry'!E678)),LEFT('Case Data Entry'!E678,1)&lt;&gt;"1",LEN('Case Data Entry'!E678)=10),"OK","Phone number must be valid format"),NA()))</f>
        <v>#N/A</v>
      </c>
      <c r="F678" s="41" t="e">
        <f>IF(LEN('Case Data Entry'!F678)&gt;255,"Home Street Address must be less than 255 characters",IF('DO NOT USE_Case Formulas'!A678,"OK",NA()))</f>
        <v>#N/A</v>
      </c>
      <c r="G678" s="41" t="e">
        <f>IF(LEN('Case Data Entry'!G678)&gt;40,"City must be less than 40 characters",IF('DO NOT USE_Case Formulas'!A678,"OK",NA()))</f>
        <v>#N/A</v>
      </c>
      <c r="H678" s="41" t="e">
        <f>IF(AND(NOT(ISBLANK('Case Data Entry'!H678)),ISNA(VLOOKUP('Case Data Entry'!H678,'DO NOT USE_School Picklist'!$P$3:$P$52,1,FALSE))),"Please select a value from the drop-down menu",IF('DO NOT USE_Case Formulas'!A678,"OK",NA()))</f>
        <v>#N/A</v>
      </c>
      <c r="I678" s="41" t="e">
        <f>IF(AND('DO NOT USE_Case Formulas'!A678,ISBLANK('Case Data Entry'!I678)),"Zip is required",IF(ISBLANK('Case Data Entry'!I678),NA(),"OK"))</f>
        <v>#N/A</v>
      </c>
      <c r="J678" s="41" t="e">
        <f>IF(AND('DO NOT USE_Case Formulas'!A678,ISBLANK('Case Data Entry'!J678)),"Student or Staff? is required",IF(ISBLANK('Case Data Entry'!J678),NA(),IF(ISNA(VLOOKUP('Case Data Entry'!J678,'DO NOT USE_School Picklist'!$B$3:$B$6,1,FALSE)),"Please select a value from the drop-down menu","OK")))</f>
        <v>#N/A</v>
      </c>
      <c r="K678" s="41" t="e">
        <f>IF(AND('Case Data Entry'!J678='DO NOT USE_School Picklist'!$B$4,ISBLANK('Case Data Entry'!K678)),"Occupation/Job Title is required if Student or Staff? is Yes, staff/faculty or volunteer",IF('DO NOT USE_Case Formulas'!A678,"OK",NA()))</f>
        <v>#N/A</v>
      </c>
      <c r="L678" s="41" t="e">
        <f ca="1">IF('Case Data Entry'!L678&gt;'DO NOT USE_School Picklist'!$C$3,"Date last on school campus/facility cannot be a future date",IF('DO NOT USE_Case Formulas'!A678,IF(ISBLANK('Case Data Entry'!L678),"Date last on school campus/facility is required","OK"),NA()))</f>
        <v>#N/A</v>
      </c>
      <c r="M678" s="41" t="e">
        <f>IF(AND('DO NOT USE_Case Formulas'!A678,ISBLANK('Case Data Entry'!M678)),"Specific Place in the Location is required",IF(ISBLANK('Case Data Entry'!M678),NA(),"OK"))</f>
        <v>#N/A</v>
      </c>
      <c r="N678" s="41" t="e">
        <f>IF(LEN('Case Data Entry'!N678)&gt;50,"Parent/Guardian Name must be less than 50 characters",IF('DO NOT USE_Case Formulas'!A678,"OK",NA()))</f>
        <v>#N/A</v>
      </c>
      <c r="O678" s="41" t="e">
        <f>IF(NOT(ISBLANK('Case Data Entry'!O678)),IF(AND(ISNUMBER('Case Data Entry'!O678),LEFT('Case Data Entry'!O678,1)&lt;&gt;"1",LEN('Case Data Entry'!O678)=10),"OK","Phone number must be valid format"),IF('DO NOT USE_Case Formulas'!A678,"OK",NA()))</f>
        <v>#N/A</v>
      </c>
      <c r="P678" s="41" t="e">
        <f>IF(AND(NOT(ISBLANK('Case Data Entry'!P678)),ISNA(VLOOKUP('Case Data Entry'!P678,'DO NOT USE_School Picklist'!$E$3:$E$10,1,FALSE))),"Please select a value from the drop-down menu",IF('DO NOT USE_Case Formulas'!A678,"OK",NA()))</f>
        <v>#N/A</v>
      </c>
      <c r="Q678" s="41" t="e">
        <f>IF(AND(NOT(ISBLANK('Case Data Entry'!Q678)),ISNA(VLOOKUP('Case Data Entry'!Q678,'DO NOT USE_School Picklist'!$F$3:$F$16,1,FALSE))),"Please select a value from the drop-down menu",IF('DO NOT USE_Case Formulas'!A678,"OK",NA()))</f>
        <v>#N/A</v>
      </c>
      <c r="R678" s="41" t="e">
        <f>IF(LEN('Case Data Entry'!R678)&gt;100,"Classroom(s) must be less than 100 characters",IF('DO NOT USE_Case Formulas'!A678,"OK",NA()))</f>
        <v>#N/A</v>
      </c>
      <c r="S678" s="41" t="e">
        <f>IF(AND(NOT(ISBLANK('Case Data Entry'!S678)),ISNA(VLOOKUP('Case Data Entry'!S678,'DO NOT USE_School Picklist'!$S$3:$S$12,1,FALSE))),"Please select a value from the drop-down menu",IF('DO NOT USE_Case Formulas'!A678,"OK",NA()))</f>
        <v>#N/A</v>
      </c>
      <c r="T678" s="41" t="e">
        <f>IF(AND(NOT(ISBLANK('Case Data Entry'!T678)),ISNA(VLOOKUP('Case Data Entry'!T678,'DO NOT USE_School Picklist'!$S$3:$S$12,1,FALSE))),"Please select a value from the drop-down menu",IF('DO NOT USE_Case Formulas'!A678,"OK",NA()))</f>
        <v>#N/A</v>
      </c>
      <c r="U678" s="41" t="e">
        <f>IF(LEN('Case Data Entry'!U678)&gt;80,"Name of Education Group must be less than 80 characters",IF('DO NOT USE_Case Formulas'!A678,"OK",NA()))</f>
        <v>#N/A</v>
      </c>
      <c r="V678" s="41" t="e">
        <f>IF(AND(NOT(ISBLANK('Case Data Entry'!V678)),ISNA(VLOOKUP('Case Data Entry'!V678,'DO NOT USE_School Picklist'!$K$3:$K$6,1,FALSE))),"Please select a value from the drop-down menu",IF('DO NOT USE_Case Formulas'!A678,"OK",NA()))</f>
        <v>#N/A</v>
      </c>
      <c r="W678" s="41" t="e">
        <f>IF(AND('DO NOT USE_Case Formulas'!A678,ISBLANK('Case Data Entry'!W678)),"Has this person had symptoms? is required",IF(AND(NOT(ISBLANK('Case Data Entry'!W678)),ISNA(VLOOKUP('Case Data Entry'!W678,'DO NOT USE_School Picklist'!$D$3:$D$5,1,FALSE))),"Please select a value from the drop-down menu",IF(NOT(ISBLANK('Case Data Entry'!W678)),"OK",NA())))</f>
        <v>#N/A</v>
      </c>
      <c r="X678" s="41" t="e">
        <f>IF(AND('Case Data Entry'!W678='DO NOT USE_School Picklist'!$D$3,ISBLANK('Case Data Entry'!X678)),"Symptom Onset Date is required if Ever Symptomatic is Yes",IF('DO NOT USE_Case Formulas'!A678,"OK",NA()))</f>
        <v>#N/A</v>
      </c>
      <c r="Y678" s="41"/>
      <c r="Z678" s="41" t="e">
        <f ca="1">IF(AND('DO NOT USE_Case Formulas'!A678,ISBLANK('Case Data Entry'!Z678)),"Lab Result Test Date is required",IF('Case Data Entry'!Z678&gt;'DO NOT USE_School Picklist'!$C$3,"Test Date cannot be a future date",IF(NOT(ISBLANK('Case Data Entry'!Z678)),"OK",NA())))</f>
        <v>#N/A</v>
      </c>
      <c r="AA678" s="41" t="e">
        <f>IF(AND(NOT(ISBLANK('Case Data Entry'!AA678)),ISNA(VLOOKUP('Case Data Entry'!AA678,'DO NOT USE_School Picklist'!$R$3:$R$7,1,FALSE))),"Please select a value from the drop-down menu",IF('DO NOT USE_Case Formulas'!A678,"OK",NA()))</f>
        <v>#N/A</v>
      </c>
      <c r="AB678" s="41" t="e">
        <f>IF(AND(NOT(ISBLANK('Case Data Entry'!AB678)),ISNA(VLOOKUP('Case Data Entry'!AB678,'DO NOT USE_School Picklist'!$Q$3:$Q$8,1,FALSE))),"Please select a value from the drop-down menu",IF('DO NOT USE_Case Formulas'!A678,"OK",NA()))</f>
        <v>#N/A</v>
      </c>
    </row>
    <row r="679" spans="1:28" x14ac:dyDescent="0.25">
      <c r="A679" s="40" t="e">
        <f>IF('DO NOT USE_Case Formulas'!A679,IF('DO NOT USE_Case Formulas'!B679,"Not all required fields are completed","OK"),NA())</f>
        <v>#N/A</v>
      </c>
      <c r="B679" s="41" t="e">
        <f>IF(AND('DO NOT USE_Case Formulas'!A679,ISBLANK('Case Data Entry'!B679)),"First Name is required",IF(NOT(ISBLANK('Case Data Entry'!B679)),"OK",NA()))</f>
        <v>#N/A</v>
      </c>
      <c r="C679" s="41" t="e">
        <f>IF(AND('DO NOT USE_Case Formulas'!A679,ISBLANK('Case Data Entry'!C679)),"Last Name is required",IF(NOT(ISBLANK('Case Data Entry'!C679)),"OK",NA()))</f>
        <v>#N/A</v>
      </c>
      <c r="D679" s="41" t="e">
        <f>IF(AND('DO NOT USE_Case Formulas'!A679,ISBLANK('Case Data Entry'!D679)),"Birthdate is required",IF(NOT(ISBLANK('Case Data Entry'!D679)),"OK",NA()))</f>
        <v>#N/A</v>
      </c>
      <c r="E679" s="41" t="e">
        <f>IF(AND('DO NOT USE_Case Formulas'!A679,ISBLANK('Case Data Entry'!E679)),"Mobile Phone is required",IF(NOT(ISBLANK('Case Data Entry'!E679)),IF(AND(ISNUMBER(VALUE('Case Data Entry'!E679)),LEFT('Case Data Entry'!E679,1)&lt;&gt;"1",LEN('Case Data Entry'!E679)=10),"OK","Phone number must be valid format"),NA()))</f>
        <v>#N/A</v>
      </c>
      <c r="F679" s="41" t="e">
        <f>IF(LEN('Case Data Entry'!F679)&gt;255,"Home Street Address must be less than 255 characters",IF('DO NOT USE_Case Formulas'!A679,"OK",NA()))</f>
        <v>#N/A</v>
      </c>
      <c r="G679" s="41" t="e">
        <f>IF(LEN('Case Data Entry'!G679)&gt;40,"City must be less than 40 characters",IF('DO NOT USE_Case Formulas'!A679,"OK",NA()))</f>
        <v>#N/A</v>
      </c>
      <c r="H679" s="41" t="e">
        <f>IF(AND(NOT(ISBLANK('Case Data Entry'!H679)),ISNA(VLOOKUP('Case Data Entry'!H679,'DO NOT USE_School Picklist'!$P$3:$P$52,1,FALSE))),"Please select a value from the drop-down menu",IF('DO NOT USE_Case Formulas'!A679,"OK",NA()))</f>
        <v>#N/A</v>
      </c>
      <c r="I679" s="41" t="e">
        <f>IF(AND('DO NOT USE_Case Formulas'!A679,ISBLANK('Case Data Entry'!I679)),"Zip is required",IF(ISBLANK('Case Data Entry'!I679),NA(),"OK"))</f>
        <v>#N/A</v>
      </c>
      <c r="J679" s="41" t="e">
        <f>IF(AND('DO NOT USE_Case Formulas'!A679,ISBLANK('Case Data Entry'!J679)),"Student or Staff? is required",IF(ISBLANK('Case Data Entry'!J679),NA(),IF(ISNA(VLOOKUP('Case Data Entry'!J679,'DO NOT USE_School Picklist'!$B$3:$B$6,1,FALSE)),"Please select a value from the drop-down menu","OK")))</f>
        <v>#N/A</v>
      </c>
      <c r="K679" s="41" t="e">
        <f>IF(AND('Case Data Entry'!J679='DO NOT USE_School Picklist'!$B$4,ISBLANK('Case Data Entry'!K679)),"Occupation/Job Title is required if Student or Staff? is Yes, staff/faculty or volunteer",IF('DO NOT USE_Case Formulas'!A679,"OK",NA()))</f>
        <v>#N/A</v>
      </c>
      <c r="L679" s="41" t="e">
        <f ca="1">IF('Case Data Entry'!L679&gt;'DO NOT USE_School Picklist'!$C$3,"Date last on school campus/facility cannot be a future date",IF('DO NOT USE_Case Formulas'!A679,IF(ISBLANK('Case Data Entry'!L679),"Date last on school campus/facility is required","OK"),NA()))</f>
        <v>#N/A</v>
      </c>
      <c r="M679" s="41" t="e">
        <f>IF(AND('DO NOT USE_Case Formulas'!A679,ISBLANK('Case Data Entry'!M679)),"Specific Place in the Location is required",IF(ISBLANK('Case Data Entry'!M679),NA(),"OK"))</f>
        <v>#N/A</v>
      </c>
      <c r="N679" s="41" t="e">
        <f>IF(LEN('Case Data Entry'!N679)&gt;50,"Parent/Guardian Name must be less than 50 characters",IF('DO NOT USE_Case Formulas'!A679,"OK",NA()))</f>
        <v>#N/A</v>
      </c>
      <c r="O679" s="41" t="e">
        <f>IF(NOT(ISBLANK('Case Data Entry'!O679)),IF(AND(ISNUMBER('Case Data Entry'!O679),LEFT('Case Data Entry'!O679,1)&lt;&gt;"1",LEN('Case Data Entry'!O679)=10),"OK","Phone number must be valid format"),IF('DO NOT USE_Case Formulas'!A679,"OK",NA()))</f>
        <v>#N/A</v>
      </c>
      <c r="P679" s="41" t="e">
        <f>IF(AND(NOT(ISBLANK('Case Data Entry'!P679)),ISNA(VLOOKUP('Case Data Entry'!P679,'DO NOT USE_School Picklist'!$E$3:$E$10,1,FALSE))),"Please select a value from the drop-down menu",IF('DO NOT USE_Case Formulas'!A679,"OK",NA()))</f>
        <v>#N/A</v>
      </c>
      <c r="Q679" s="41" t="e">
        <f>IF(AND(NOT(ISBLANK('Case Data Entry'!Q679)),ISNA(VLOOKUP('Case Data Entry'!Q679,'DO NOT USE_School Picklist'!$F$3:$F$16,1,FALSE))),"Please select a value from the drop-down menu",IF('DO NOT USE_Case Formulas'!A679,"OK",NA()))</f>
        <v>#N/A</v>
      </c>
      <c r="R679" s="41" t="e">
        <f>IF(LEN('Case Data Entry'!R679)&gt;100,"Classroom(s) must be less than 100 characters",IF('DO NOT USE_Case Formulas'!A679,"OK",NA()))</f>
        <v>#N/A</v>
      </c>
      <c r="S679" s="41" t="e">
        <f>IF(AND(NOT(ISBLANK('Case Data Entry'!S679)),ISNA(VLOOKUP('Case Data Entry'!S679,'DO NOT USE_School Picklist'!$S$3:$S$12,1,FALSE))),"Please select a value from the drop-down menu",IF('DO NOT USE_Case Formulas'!A679,"OK",NA()))</f>
        <v>#N/A</v>
      </c>
      <c r="T679" s="41" t="e">
        <f>IF(AND(NOT(ISBLANK('Case Data Entry'!T679)),ISNA(VLOOKUP('Case Data Entry'!T679,'DO NOT USE_School Picklist'!$S$3:$S$12,1,FALSE))),"Please select a value from the drop-down menu",IF('DO NOT USE_Case Formulas'!A679,"OK",NA()))</f>
        <v>#N/A</v>
      </c>
      <c r="U679" s="41" t="e">
        <f>IF(LEN('Case Data Entry'!U679)&gt;80,"Name of Education Group must be less than 80 characters",IF('DO NOT USE_Case Formulas'!A679,"OK",NA()))</f>
        <v>#N/A</v>
      </c>
      <c r="V679" s="41" t="e">
        <f>IF(AND(NOT(ISBLANK('Case Data Entry'!V679)),ISNA(VLOOKUP('Case Data Entry'!V679,'DO NOT USE_School Picklist'!$K$3:$K$6,1,FALSE))),"Please select a value from the drop-down menu",IF('DO NOT USE_Case Formulas'!A679,"OK",NA()))</f>
        <v>#N/A</v>
      </c>
      <c r="W679" s="41" t="e">
        <f>IF(AND('DO NOT USE_Case Formulas'!A679,ISBLANK('Case Data Entry'!W679)),"Has this person had symptoms? is required",IF(AND(NOT(ISBLANK('Case Data Entry'!W679)),ISNA(VLOOKUP('Case Data Entry'!W679,'DO NOT USE_School Picklist'!$D$3:$D$5,1,FALSE))),"Please select a value from the drop-down menu",IF(NOT(ISBLANK('Case Data Entry'!W679)),"OK",NA())))</f>
        <v>#N/A</v>
      </c>
      <c r="X679" s="41" t="e">
        <f>IF(AND('Case Data Entry'!W679='DO NOT USE_School Picklist'!$D$3,ISBLANK('Case Data Entry'!X679)),"Symptom Onset Date is required if Ever Symptomatic is Yes",IF('DO NOT USE_Case Formulas'!A679,"OK",NA()))</f>
        <v>#N/A</v>
      </c>
      <c r="Y679" s="41"/>
      <c r="Z679" s="41" t="e">
        <f ca="1">IF(AND('DO NOT USE_Case Formulas'!A679,ISBLANK('Case Data Entry'!Z679)),"Lab Result Test Date is required",IF('Case Data Entry'!Z679&gt;'DO NOT USE_School Picklist'!$C$3,"Test Date cannot be a future date",IF(NOT(ISBLANK('Case Data Entry'!Z679)),"OK",NA())))</f>
        <v>#N/A</v>
      </c>
      <c r="AA679" s="41" t="e">
        <f>IF(AND(NOT(ISBLANK('Case Data Entry'!AA679)),ISNA(VLOOKUP('Case Data Entry'!AA679,'DO NOT USE_School Picklist'!$R$3:$R$7,1,FALSE))),"Please select a value from the drop-down menu",IF('DO NOT USE_Case Formulas'!A679,"OK",NA()))</f>
        <v>#N/A</v>
      </c>
      <c r="AB679" s="41" t="e">
        <f>IF(AND(NOT(ISBLANK('Case Data Entry'!AB679)),ISNA(VLOOKUP('Case Data Entry'!AB679,'DO NOT USE_School Picklist'!$Q$3:$Q$8,1,FALSE))),"Please select a value from the drop-down menu",IF('DO NOT USE_Case Formulas'!A679,"OK",NA()))</f>
        <v>#N/A</v>
      </c>
    </row>
    <row r="680" spans="1:28" x14ac:dyDescent="0.25">
      <c r="A680" s="40" t="e">
        <f>IF('DO NOT USE_Case Formulas'!A680,IF('DO NOT USE_Case Formulas'!B680,"Not all required fields are completed","OK"),NA())</f>
        <v>#N/A</v>
      </c>
      <c r="B680" s="41" t="e">
        <f>IF(AND('DO NOT USE_Case Formulas'!A680,ISBLANK('Case Data Entry'!B680)),"First Name is required",IF(NOT(ISBLANK('Case Data Entry'!B680)),"OK",NA()))</f>
        <v>#N/A</v>
      </c>
      <c r="C680" s="41" t="e">
        <f>IF(AND('DO NOT USE_Case Formulas'!A680,ISBLANK('Case Data Entry'!C680)),"Last Name is required",IF(NOT(ISBLANK('Case Data Entry'!C680)),"OK",NA()))</f>
        <v>#N/A</v>
      </c>
      <c r="D680" s="41" t="e">
        <f>IF(AND('DO NOT USE_Case Formulas'!A680,ISBLANK('Case Data Entry'!D680)),"Birthdate is required",IF(NOT(ISBLANK('Case Data Entry'!D680)),"OK",NA()))</f>
        <v>#N/A</v>
      </c>
      <c r="E680" s="41" t="e">
        <f>IF(AND('DO NOT USE_Case Formulas'!A680,ISBLANK('Case Data Entry'!E680)),"Mobile Phone is required",IF(NOT(ISBLANK('Case Data Entry'!E680)),IF(AND(ISNUMBER(VALUE('Case Data Entry'!E680)),LEFT('Case Data Entry'!E680,1)&lt;&gt;"1",LEN('Case Data Entry'!E680)=10),"OK","Phone number must be valid format"),NA()))</f>
        <v>#N/A</v>
      </c>
      <c r="F680" s="41" t="e">
        <f>IF(LEN('Case Data Entry'!F680)&gt;255,"Home Street Address must be less than 255 characters",IF('DO NOT USE_Case Formulas'!A680,"OK",NA()))</f>
        <v>#N/A</v>
      </c>
      <c r="G680" s="41" t="e">
        <f>IF(LEN('Case Data Entry'!G680)&gt;40,"City must be less than 40 characters",IF('DO NOT USE_Case Formulas'!A680,"OK",NA()))</f>
        <v>#N/A</v>
      </c>
      <c r="H680" s="41" t="e">
        <f>IF(AND(NOT(ISBLANK('Case Data Entry'!H680)),ISNA(VLOOKUP('Case Data Entry'!H680,'DO NOT USE_School Picklist'!$P$3:$P$52,1,FALSE))),"Please select a value from the drop-down menu",IF('DO NOT USE_Case Formulas'!A680,"OK",NA()))</f>
        <v>#N/A</v>
      </c>
      <c r="I680" s="41" t="e">
        <f>IF(AND('DO NOT USE_Case Formulas'!A680,ISBLANK('Case Data Entry'!I680)),"Zip is required",IF(ISBLANK('Case Data Entry'!I680),NA(),"OK"))</f>
        <v>#N/A</v>
      </c>
      <c r="J680" s="41" t="e">
        <f>IF(AND('DO NOT USE_Case Formulas'!A680,ISBLANK('Case Data Entry'!J680)),"Student or Staff? is required",IF(ISBLANK('Case Data Entry'!J680),NA(),IF(ISNA(VLOOKUP('Case Data Entry'!J680,'DO NOT USE_School Picklist'!$B$3:$B$6,1,FALSE)),"Please select a value from the drop-down menu","OK")))</f>
        <v>#N/A</v>
      </c>
      <c r="K680" s="41" t="e">
        <f>IF(AND('Case Data Entry'!J680='DO NOT USE_School Picklist'!$B$4,ISBLANK('Case Data Entry'!K680)),"Occupation/Job Title is required if Student or Staff? is Yes, staff/faculty or volunteer",IF('DO NOT USE_Case Formulas'!A680,"OK",NA()))</f>
        <v>#N/A</v>
      </c>
      <c r="L680" s="41" t="e">
        <f ca="1">IF('Case Data Entry'!L680&gt;'DO NOT USE_School Picklist'!$C$3,"Date last on school campus/facility cannot be a future date",IF('DO NOT USE_Case Formulas'!A680,IF(ISBLANK('Case Data Entry'!L680),"Date last on school campus/facility is required","OK"),NA()))</f>
        <v>#N/A</v>
      </c>
      <c r="M680" s="41" t="e">
        <f>IF(AND('DO NOT USE_Case Formulas'!A680,ISBLANK('Case Data Entry'!M680)),"Specific Place in the Location is required",IF(ISBLANK('Case Data Entry'!M680),NA(),"OK"))</f>
        <v>#N/A</v>
      </c>
      <c r="N680" s="41" t="e">
        <f>IF(LEN('Case Data Entry'!N680)&gt;50,"Parent/Guardian Name must be less than 50 characters",IF('DO NOT USE_Case Formulas'!A680,"OK",NA()))</f>
        <v>#N/A</v>
      </c>
      <c r="O680" s="41" t="e">
        <f>IF(NOT(ISBLANK('Case Data Entry'!O680)),IF(AND(ISNUMBER('Case Data Entry'!O680),LEFT('Case Data Entry'!O680,1)&lt;&gt;"1",LEN('Case Data Entry'!O680)=10),"OK","Phone number must be valid format"),IF('DO NOT USE_Case Formulas'!A680,"OK",NA()))</f>
        <v>#N/A</v>
      </c>
      <c r="P680" s="41" t="e">
        <f>IF(AND(NOT(ISBLANK('Case Data Entry'!P680)),ISNA(VLOOKUP('Case Data Entry'!P680,'DO NOT USE_School Picklist'!$E$3:$E$10,1,FALSE))),"Please select a value from the drop-down menu",IF('DO NOT USE_Case Formulas'!A680,"OK",NA()))</f>
        <v>#N/A</v>
      </c>
      <c r="Q680" s="41" t="e">
        <f>IF(AND(NOT(ISBLANK('Case Data Entry'!Q680)),ISNA(VLOOKUP('Case Data Entry'!Q680,'DO NOT USE_School Picklist'!$F$3:$F$16,1,FALSE))),"Please select a value from the drop-down menu",IF('DO NOT USE_Case Formulas'!A680,"OK",NA()))</f>
        <v>#N/A</v>
      </c>
      <c r="R680" s="41" t="e">
        <f>IF(LEN('Case Data Entry'!R680)&gt;100,"Classroom(s) must be less than 100 characters",IF('DO NOT USE_Case Formulas'!A680,"OK",NA()))</f>
        <v>#N/A</v>
      </c>
      <c r="S680" s="41" t="e">
        <f>IF(AND(NOT(ISBLANK('Case Data Entry'!S680)),ISNA(VLOOKUP('Case Data Entry'!S680,'DO NOT USE_School Picklist'!$S$3:$S$12,1,FALSE))),"Please select a value from the drop-down menu",IF('DO NOT USE_Case Formulas'!A680,"OK",NA()))</f>
        <v>#N/A</v>
      </c>
      <c r="T680" s="41" t="e">
        <f>IF(AND(NOT(ISBLANK('Case Data Entry'!T680)),ISNA(VLOOKUP('Case Data Entry'!T680,'DO NOT USE_School Picklist'!$S$3:$S$12,1,FALSE))),"Please select a value from the drop-down menu",IF('DO NOT USE_Case Formulas'!A680,"OK",NA()))</f>
        <v>#N/A</v>
      </c>
      <c r="U680" s="41" t="e">
        <f>IF(LEN('Case Data Entry'!U680)&gt;80,"Name of Education Group must be less than 80 characters",IF('DO NOT USE_Case Formulas'!A680,"OK",NA()))</f>
        <v>#N/A</v>
      </c>
      <c r="V680" s="41" t="e">
        <f>IF(AND(NOT(ISBLANK('Case Data Entry'!V680)),ISNA(VLOOKUP('Case Data Entry'!V680,'DO NOT USE_School Picklist'!$K$3:$K$6,1,FALSE))),"Please select a value from the drop-down menu",IF('DO NOT USE_Case Formulas'!A680,"OK",NA()))</f>
        <v>#N/A</v>
      </c>
      <c r="W680" s="41" t="e">
        <f>IF(AND('DO NOT USE_Case Formulas'!A680,ISBLANK('Case Data Entry'!W680)),"Has this person had symptoms? is required",IF(AND(NOT(ISBLANK('Case Data Entry'!W680)),ISNA(VLOOKUP('Case Data Entry'!W680,'DO NOT USE_School Picklist'!$D$3:$D$5,1,FALSE))),"Please select a value from the drop-down menu",IF(NOT(ISBLANK('Case Data Entry'!W680)),"OK",NA())))</f>
        <v>#N/A</v>
      </c>
      <c r="X680" s="41" t="e">
        <f>IF(AND('Case Data Entry'!W680='DO NOT USE_School Picklist'!$D$3,ISBLANK('Case Data Entry'!X680)),"Symptom Onset Date is required if Ever Symptomatic is Yes",IF('DO NOT USE_Case Formulas'!A680,"OK",NA()))</f>
        <v>#N/A</v>
      </c>
      <c r="Y680" s="41"/>
      <c r="Z680" s="41" t="e">
        <f ca="1">IF(AND('DO NOT USE_Case Formulas'!A680,ISBLANK('Case Data Entry'!Z680)),"Lab Result Test Date is required",IF('Case Data Entry'!Z680&gt;'DO NOT USE_School Picklist'!$C$3,"Test Date cannot be a future date",IF(NOT(ISBLANK('Case Data Entry'!Z680)),"OK",NA())))</f>
        <v>#N/A</v>
      </c>
      <c r="AA680" s="41" t="e">
        <f>IF(AND(NOT(ISBLANK('Case Data Entry'!AA680)),ISNA(VLOOKUP('Case Data Entry'!AA680,'DO NOT USE_School Picklist'!$R$3:$R$7,1,FALSE))),"Please select a value from the drop-down menu",IF('DO NOT USE_Case Formulas'!A680,"OK",NA()))</f>
        <v>#N/A</v>
      </c>
      <c r="AB680" s="41" t="e">
        <f>IF(AND(NOT(ISBLANK('Case Data Entry'!AB680)),ISNA(VLOOKUP('Case Data Entry'!AB680,'DO NOT USE_School Picklist'!$Q$3:$Q$8,1,FALSE))),"Please select a value from the drop-down menu",IF('DO NOT USE_Case Formulas'!A680,"OK",NA()))</f>
        <v>#N/A</v>
      </c>
    </row>
    <row r="681" spans="1:28" x14ac:dyDescent="0.25">
      <c r="A681" s="40" t="e">
        <f>IF('DO NOT USE_Case Formulas'!A681,IF('DO NOT USE_Case Formulas'!B681,"Not all required fields are completed","OK"),NA())</f>
        <v>#N/A</v>
      </c>
      <c r="B681" s="41" t="e">
        <f>IF(AND('DO NOT USE_Case Formulas'!A681,ISBLANK('Case Data Entry'!B681)),"First Name is required",IF(NOT(ISBLANK('Case Data Entry'!B681)),"OK",NA()))</f>
        <v>#N/A</v>
      </c>
      <c r="C681" s="41" t="e">
        <f>IF(AND('DO NOT USE_Case Formulas'!A681,ISBLANK('Case Data Entry'!C681)),"Last Name is required",IF(NOT(ISBLANK('Case Data Entry'!C681)),"OK",NA()))</f>
        <v>#N/A</v>
      </c>
      <c r="D681" s="41" t="e">
        <f>IF(AND('DO NOT USE_Case Formulas'!A681,ISBLANK('Case Data Entry'!D681)),"Birthdate is required",IF(NOT(ISBLANK('Case Data Entry'!D681)),"OK",NA()))</f>
        <v>#N/A</v>
      </c>
      <c r="E681" s="41" t="e">
        <f>IF(AND('DO NOT USE_Case Formulas'!A681,ISBLANK('Case Data Entry'!E681)),"Mobile Phone is required",IF(NOT(ISBLANK('Case Data Entry'!E681)),IF(AND(ISNUMBER(VALUE('Case Data Entry'!E681)),LEFT('Case Data Entry'!E681,1)&lt;&gt;"1",LEN('Case Data Entry'!E681)=10),"OK","Phone number must be valid format"),NA()))</f>
        <v>#N/A</v>
      </c>
      <c r="F681" s="41" t="e">
        <f>IF(LEN('Case Data Entry'!F681)&gt;255,"Home Street Address must be less than 255 characters",IF('DO NOT USE_Case Formulas'!A681,"OK",NA()))</f>
        <v>#N/A</v>
      </c>
      <c r="G681" s="41" t="e">
        <f>IF(LEN('Case Data Entry'!G681)&gt;40,"City must be less than 40 characters",IF('DO NOT USE_Case Formulas'!A681,"OK",NA()))</f>
        <v>#N/A</v>
      </c>
      <c r="H681" s="41" t="e">
        <f>IF(AND(NOT(ISBLANK('Case Data Entry'!H681)),ISNA(VLOOKUP('Case Data Entry'!H681,'DO NOT USE_School Picklist'!$P$3:$P$52,1,FALSE))),"Please select a value from the drop-down menu",IF('DO NOT USE_Case Formulas'!A681,"OK",NA()))</f>
        <v>#N/A</v>
      </c>
      <c r="I681" s="41" t="e">
        <f>IF(AND('DO NOT USE_Case Formulas'!A681,ISBLANK('Case Data Entry'!I681)),"Zip is required",IF(ISBLANK('Case Data Entry'!I681),NA(),"OK"))</f>
        <v>#N/A</v>
      </c>
      <c r="J681" s="41" t="e">
        <f>IF(AND('DO NOT USE_Case Formulas'!A681,ISBLANK('Case Data Entry'!J681)),"Student or Staff? is required",IF(ISBLANK('Case Data Entry'!J681),NA(),IF(ISNA(VLOOKUP('Case Data Entry'!J681,'DO NOT USE_School Picklist'!$B$3:$B$6,1,FALSE)),"Please select a value from the drop-down menu","OK")))</f>
        <v>#N/A</v>
      </c>
      <c r="K681" s="41" t="e">
        <f>IF(AND('Case Data Entry'!J681='DO NOT USE_School Picklist'!$B$4,ISBLANK('Case Data Entry'!K681)),"Occupation/Job Title is required if Student or Staff? is Yes, staff/faculty or volunteer",IF('DO NOT USE_Case Formulas'!A681,"OK",NA()))</f>
        <v>#N/A</v>
      </c>
      <c r="L681" s="41" t="e">
        <f ca="1">IF('Case Data Entry'!L681&gt;'DO NOT USE_School Picklist'!$C$3,"Date last on school campus/facility cannot be a future date",IF('DO NOT USE_Case Formulas'!A681,IF(ISBLANK('Case Data Entry'!L681),"Date last on school campus/facility is required","OK"),NA()))</f>
        <v>#N/A</v>
      </c>
      <c r="M681" s="41" t="e">
        <f>IF(AND('DO NOT USE_Case Formulas'!A681,ISBLANK('Case Data Entry'!M681)),"Specific Place in the Location is required",IF(ISBLANK('Case Data Entry'!M681),NA(),"OK"))</f>
        <v>#N/A</v>
      </c>
      <c r="N681" s="41" t="e">
        <f>IF(LEN('Case Data Entry'!N681)&gt;50,"Parent/Guardian Name must be less than 50 characters",IF('DO NOT USE_Case Formulas'!A681,"OK",NA()))</f>
        <v>#N/A</v>
      </c>
      <c r="O681" s="41" t="e">
        <f>IF(NOT(ISBLANK('Case Data Entry'!O681)),IF(AND(ISNUMBER('Case Data Entry'!O681),LEFT('Case Data Entry'!O681,1)&lt;&gt;"1",LEN('Case Data Entry'!O681)=10),"OK","Phone number must be valid format"),IF('DO NOT USE_Case Formulas'!A681,"OK",NA()))</f>
        <v>#N/A</v>
      </c>
      <c r="P681" s="41" t="e">
        <f>IF(AND(NOT(ISBLANK('Case Data Entry'!P681)),ISNA(VLOOKUP('Case Data Entry'!P681,'DO NOT USE_School Picklist'!$E$3:$E$10,1,FALSE))),"Please select a value from the drop-down menu",IF('DO NOT USE_Case Formulas'!A681,"OK",NA()))</f>
        <v>#N/A</v>
      </c>
      <c r="Q681" s="41" t="e">
        <f>IF(AND(NOT(ISBLANK('Case Data Entry'!Q681)),ISNA(VLOOKUP('Case Data Entry'!Q681,'DO NOT USE_School Picklist'!$F$3:$F$16,1,FALSE))),"Please select a value from the drop-down menu",IF('DO NOT USE_Case Formulas'!A681,"OK",NA()))</f>
        <v>#N/A</v>
      </c>
      <c r="R681" s="41" t="e">
        <f>IF(LEN('Case Data Entry'!R681)&gt;100,"Classroom(s) must be less than 100 characters",IF('DO NOT USE_Case Formulas'!A681,"OK",NA()))</f>
        <v>#N/A</v>
      </c>
      <c r="S681" s="41" t="e">
        <f>IF(AND(NOT(ISBLANK('Case Data Entry'!S681)),ISNA(VLOOKUP('Case Data Entry'!S681,'DO NOT USE_School Picklist'!$S$3:$S$12,1,FALSE))),"Please select a value from the drop-down menu",IF('DO NOT USE_Case Formulas'!A681,"OK",NA()))</f>
        <v>#N/A</v>
      </c>
      <c r="T681" s="41" t="e">
        <f>IF(AND(NOT(ISBLANK('Case Data Entry'!T681)),ISNA(VLOOKUP('Case Data Entry'!T681,'DO NOT USE_School Picklist'!$S$3:$S$12,1,FALSE))),"Please select a value from the drop-down menu",IF('DO NOT USE_Case Formulas'!A681,"OK",NA()))</f>
        <v>#N/A</v>
      </c>
      <c r="U681" s="41" t="e">
        <f>IF(LEN('Case Data Entry'!U681)&gt;80,"Name of Education Group must be less than 80 characters",IF('DO NOT USE_Case Formulas'!A681,"OK",NA()))</f>
        <v>#N/A</v>
      </c>
      <c r="V681" s="41" t="e">
        <f>IF(AND(NOT(ISBLANK('Case Data Entry'!V681)),ISNA(VLOOKUP('Case Data Entry'!V681,'DO NOT USE_School Picklist'!$K$3:$K$6,1,FALSE))),"Please select a value from the drop-down menu",IF('DO NOT USE_Case Formulas'!A681,"OK",NA()))</f>
        <v>#N/A</v>
      </c>
      <c r="W681" s="41" t="e">
        <f>IF(AND('DO NOT USE_Case Formulas'!A681,ISBLANK('Case Data Entry'!W681)),"Has this person had symptoms? is required",IF(AND(NOT(ISBLANK('Case Data Entry'!W681)),ISNA(VLOOKUP('Case Data Entry'!W681,'DO NOT USE_School Picklist'!$D$3:$D$5,1,FALSE))),"Please select a value from the drop-down menu",IF(NOT(ISBLANK('Case Data Entry'!W681)),"OK",NA())))</f>
        <v>#N/A</v>
      </c>
      <c r="X681" s="41" t="e">
        <f>IF(AND('Case Data Entry'!W681='DO NOT USE_School Picklist'!$D$3,ISBLANK('Case Data Entry'!X681)),"Symptom Onset Date is required if Ever Symptomatic is Yes",IF('DO NOT USE_Case Formulas'!A681,"OK",NA()))</f>
        <v>#N/A</v>
      </c>
      <c r="Y681" s="41"/>
      <c r="Z681" s="41" t="e">
        <f ca="1">IF(AND('DO NOT USE_Case Formulas'!A681,ISBLANK('Case Data Entry'!Z681)),"Lab Result Test Date is required",IF('Case Data Entry'!Z681&gt;'DO NOT USE_School Picklist'!$C$3,"Test Date cannot be a future date",IF(NOT(ISBLANK('Case Data Entry'!Z681)),"OK",NA())))</f>
        <v>#N/A</v>
      </c>
      <c r="AA681" s="41" t="e">
        <f>IF(AND(NOT(ISBLANK('Case Data Entry'!AA681)),ISNA(VLOOKUP('Case Data Entry'!AA681,'DO NOT USE_School Picklist'!$R$3:$R$7,1,FALSE))),"Please select a value from the drop-down menu",IF('DO NOT USE_Case Formulas'!A681,"OK",NA()))</f>
        <v>#N/A</v>
      </c>
      <c r="AB681" s="41" t="e">
        <f>IF(AND(NOT(ISBLANK('Case Data Entry'!AB681)),ISNA(VLOOKUP('Case Data Entry'!AB681,'DO NOT USE_School Picklist'!$Q$3:$Q$8,1,FALSE))),"Please select a value from the drop-down menu",IF('DO NOT USE_Case Formulas'!A681,"OK",NA()))</f>
        <v>#N/A</v>
      </c>
    </row>
    <row r="682" spans="1:28" x14ac:dyDescent="0.25">
      <c r="A682" s="40" t="e">
        <f>IF('DO NOT USE_Case Formulas'!A682,IF('DO NOT USE_Case Formulas'!B682,"Not all required fields are completed","OK"),NA())</f>
        <v>#N/A</v>
      </c>
      <c r="B682" s="41" t="e">
        <f>IF(AND('DO NOT USE_Case Formulas'!A682,ISBLANK('Case Data Entry'!B682)),"First Name is required",IF(NOT(ISBLANK('Case Data Entry'!B682)),"OK",NA()))</f>
        <v>#N/A</v>
      </c>
      <c r="C682" s="41" t="e">
        <f>IF(AND('DO NOT USE_Case Formulas'!A682,ISBLANK('Case Data Entry'!C682)),"Last Name is required",IF(NOT(ISBLANK('Case Data Entry'!C682)),"OK",NA()))</f>
        <v>#N/A</v>
      </c>
      <c r="D682" s="41" t="e">
        <f>IF(AND('DO NOT USE_Case Formulas'!A682,ISBLANK('Case Data Entry'!D682)),"Birthdate is required",IF(NOT(ISBLANK('Case Data Entry'!D682)),"OK",NA()))</f>
        <v>#N/A</v>
      </c>
      <c r="E682" s="41" t="e">
        <f>IF(AND('DO NOT USE_Case Formulas'!A682,ISBLANK('Case Data Entry'!E682)),"Mobile Phone is required",IF(NOT(ISBLANK('Case Data Entry'!E682)),IF(AND(ISNUMBER(VALUE('Case Data Entry'!E682)),LEFT('Case Data Entry'!E682,1)&lt;&gt;"1",LEN('Case Data Entry'!E682)=10),"OK","Phone number must be valid format"),NA()))</f>
        <v>#N/A</v>
      </c>
      <c r="F682" s="41" t="e">
        <f>IF(LEN('Case Data Entry'!F682)&gt;255,"Home Street Address must be less than 255 characters",IF('DO NOT USE_Case Formulas'!A682,"OK",NA()))</f>
        <v>#N/A</v>
      </c>
      <c r="G682" s="41" t="e">
        <f>IF(LEN('Case Data Entry'!G682)&gt;40,"City must be less than 40 characters",IF('DO NOT USE_Case Formulas'!A682,"OK",NA()))</f>
        <v>#N/A</v>
      </c>
      <c r="H682" s="41" t="e">
        <f>IF(AND(NOT(ISBLANK('Case Data Entry'!H682)),ISNA(VLOOKUP('Case Data Entry'!H682,'DO NOT USE_School Picklist'!$P$3:$P$52,1,FALSE))),"Please select a value from the drop-down menu",IF('DO NOT USE_Case Formulas'!A682,"OK",NA()))</f>
        <v>#N/A</v>
      </c>
      <c r="I682" s="41" t="e">
        <f>IF(AND('DO NOT USE_Case Formulas'!A682,ISBLANK('Case Data Entry'!I682)),"Zip is required",IF(ISBLANK('Case Data Entry'!I682),NA(),"OK"))</f>
        <v>#N/A</v>
      </c>
      <c r="J682" s="41" t="e">
        <f>IF(AND('DO NOT USE_Case Formulas'!A682,ISBLANK('Case Data Entry'!J682)),"Student or Staff? is required",IF(ISBLANK('Case Data Entry'!J682),NA(),IF(ISNA(VLOOKUP('Case Data Entry'!J682,'DO NOT USE_School Picklist'!$B$3:$B$6,1,FALSE)),"Please select a value from the drop-down menu","OK")))</f>
        <v>#N/A</v>
      </c>
      <c r="K682" s="41" t="e">
        <f>IF(AND('Case Data Entry'!J682='DO NOT USE_School Picklist'!$B$4,ISBLANK('Case Data Entry'!K682)),"Occupation/Job Title is required if Student or Staff? is Yes, staff/faculty or volunteer",IF('DO NOT USE_Case Formulas'!A682,"OK",NA()))</f>
        <v>#N/A</v>
      </c>
      <c r="L682" s="41" t="e">
        <f ca="1">IF('Case Data Entry'!L682&gt;'DO NOT USE_School Picklist'!$C$3,"Date last on school campus/facility cannot be a future date",IF('DO NOT USE_Case Formulas'!A682,IF(ISBLANK('Case Data Entry'!L682),"Date last on school campus/facility is required","OK"),NA()))</f>
        <v>#N/A</v>
      </c>
      <c r="M682" s="41" t="e">
        <f>IF(AND('DO NOT USE_Case Formulas'!A682,ISBLANK('Case Data Entry'!M682)),"Specific Place in the Location is required",IF(ISBLANK('Case Data Entry'!M682),NA(),"OK"))</f>
        <v>#N/A</v>
      </c>
      <c r="N682" s="41" t="e">
        <f>IF(LEN('Case Data Entry'!N682)&gt;50,"Parent/Guardian Name must be less than 50 characters",IF('DO NOT USE_Case Formulas'!A682,"OK",NA()))</f>
        <v>#N/A</v>
      </c>
      <c r="O682" s="41" t="e">
        <f>IF(NOT(ISBLANK('Case Data Entry'!O682)),IF(AND(ISNUMBER('Case Data Entry'!O682),LEFT('Case Data Entry'!O682,1)&lt;&gt;"1",LEN('Case Data Entry'!O682)=10),"OK","Phone number must be valid format"),IF('DO NOT USE_Case Formulas'!A682,"OK",NA()))</f>
        <v>#N/A</v>
      </c>
      <c r="P682" s="41" t="e">
        <f>IF(AND(NOT(ISBLANK('Case Data Entry'!P682)),ISNA(VLOOKUP('Case Data Entry'!P682,'DO NOT USE_School Picklist'!$E$3:$E$10,1,FALSE))),"Please select a value from the drop-down menu",IF('DO NOT USE_Case Formulas'!A682,"OK",NA()))</f>
        <v>#N/A</v>
      </c>
      <c r="Q682" s="41" t="e">
        <f>IF(AND(NOT(ISBLANK('Case Data Entry'!Q682)),ISNA(VLOOKUP('Case Data Entry'!Q682,'DO NOT USE_School Picklist'!$F$3:$F$16,1,FALSE))),"Please select a value from the drop-down menu",IF('DO NOT USE_Case Formulas'!A682,"OK",NA()))</f>
        <v>#N/A</v>
      </c>
      <c r="R682" s="41" t="e">
        <f>IF(LEN('Case Data Entry'!R682)&gt;100,"Classroom(s) must be less than 100 characters",IF('DO NOT USE_Case Formulas'!A682,"OK",NA()))</f>
        <v>#N/A</v>
      </c>
      <c r="S682" s="41" t="e">
        <f>IF(AND(NOT(ISBLANK('Case Data Entry'!S682)),ISNA(VLOOKUP('Case Data Entry'!S682,'DO NOT USE_School Picklist'!$S$3:$S$12,1,FALSE))),"Please select a value from the drop-down menu",IF('DO NOT USE_Case Formulas'!A682,"OK",NA()))</f>
        <v>#N/A</v>
      </c>
      <c r="T682" s="41" t="e">
        <f>IF(AND(NOT(ISBLANK('Case Data Entry'!T682)),ISNA(VLOOKUP('Case Data Entry'!T682,'DO NOT USE_School Picklist'!$S$3:$S$12,1,FALSE))),"Please select a value from the drop-down menu",IF('DO NOT USE_Case Formulas'!A682,"OK",NA()))</f>
        <v>#N/A</v>
      </c>
      <c r="U682" s="41" t="e">
        <f>IF(LEN('Case Data Entry'!U682)&gt;80,"Name of Education Group must be less than 80 characters",IF('DO NOT USE_Case Formulas'!A682,"OK",NA()))</f>
        <v>#N/A</v>
      </c>
      <c r="V682" s="41" t="e">
        <f>IF(AND(NOT(ISBLANK('Case Data Entry'!V682)),ISNA(VLOOKUP('Case Data Entry'!V682,'DO NOT USE_School Picklist'!$K$3:$K$6,1,FALSE))),"Please select a value from the drop-down menu",IF('DO NOT USE_Case Formulas'!A682,"OK",NA()))</f>
        <v>#N/A</v>
      </c>
      <c r="W682" s="41" t="e">
        <f>IF(AND('DO NOT USE_Case Formulas'!A682,ISBLANK('Case Data Entry'!W682)),"Has this person had symptoms? is required",IF(AND(NOT(ISBLANK('Case Data Entry'!W682)),ISNA(VLOOKUP('Case Data Entry'!W682,'DO NOT USE_School Picklist'!$D$3:$D$5,1,FALSE))),"Please select a value from the drop-down menu",IF(NOT(ISBLANK('Case Data Entry'!W682)),"OK",NA())))</f>
        <v>#N/A</v>
      </c>
      <c r="X682" s="41" t="e">
        <f>IF(AND('Case Data Entry'!W682='DO NOT USE_School Picklist'!$D$3,ISBLANK('Case Data Entry'!X682)),"Symptom Onset Date is required if Ever Symptomatic is Yes",IF('DO NOT USE_Case Formulas'!A682,"OK",NA()))</f>
        <v>#N/A</v>
      </c>
      <c r="Y682" s="41"/>
      <c r="Z682" s="41" t="e">
        <f ca="1">IF(AND('DO NOT USE_Case Formulas'!A682,ISBLANK('Case Data Entry'!Z682)),"Lab Result Test Date is required",IF('Case Data Entry'!Z682&gt;'DO NOT USE_School Picklist'!$C$3,"Test Date cannot be a future date",IF(NOT(ISBLANK('Case Data Entry'!Z682)),"OK",NA())))</f>
        <v>#N/A</v>
      </c>
      <c r="AA682" s="41" t="e">
        <f>IF(AND(NOT(ISBLANK('Case Data Entry'!AA682)),ISNA(VLOOKUP('Case Data Entry'!AA682,'DO NOT USE_School Picklist'!$R$3:$R$7,1,FALSE))),"Please select a value from the drop-down menu",IF('DO NOT USE_Case Formulas'!A682,"OK",NA()))</f>
        <v>#N/A</v>
      </c>
      <c r="AB682" s="41" t="e">
        <f>IF(AND(NOT(ISBLANK('Case Data Entry'!AB682)),ISNA(VLOOKUP('Case Data Entry'!AB682,'DO NOT USE_School Picklist'!$Q$3:$Q$8,1,FALSE))),"Please select a value from the drop-down menu",IF('DO NOT USE_Case Formulas'!A682,"OK",NA()))</f>
        <v>#N/A</v>
      </c>
    </row>
    <row r="683" spans="1:28" x14ac:dyDescent="0.25">
      <c r="A683" s="40" t="e">
        <f>IF('DO NOT USE_Case Formulas'!A683,IF('DO NOT USE_Case Formulas'!B683,"Not all required fields are completed","OK"),NA())</f>
        <v>#N/A</v>
      </c>
      <c r="B683" s="41" t="e">
        <f>IF(AND('DO NOT USE_Case Formulas'!A683,ISBLANK('Case Data Entry'!B683)),"First Name is required",IF(NOT(ISBLANK('Case Data Entry'!B683)),"OK",NA()))</f>
        <v>#N/A</v>
      </c>
      <c r="C683" s="41" t="e">
        <f>IF(AND('DO NOT USE_Case Formulas'!A683,ISBLANK('Case Data Entry'!C683)),"Last Name is required",IF(NOT(ISBLANK('Case Data Entry'!C683)),"OK",NA()))</f>
        <v>#N/A</v>
      </c>
      <c r="D683" s="41" t="e">
        <f>IF(AND('DO NOT USE_Case Formulas'!A683,ISBLANK('Case Data Entry'!D683)),"Birthdate is required",IF(NOT(ISBLANK('Case Data Entry'!D683)),"OK",NA()))</f>
        <v>#N/A</v>
      </c>
      <c r="E683" s="41" t="e">
        <f>IF(AND('DO NOT USE_Case Formulas'!A683,ISBLANK('Case Data Entry'!E683)),"Mobile Phone is required",IF(NOT(ISBLANK('Case Data Entry'!E683)),IF(AND(ISNUMBER(VALUE('Case Data Entry'!E683)),LEFT('Case Data Entry'!E683,1)&lt;&gt;"1",LEN('Case Data Entry'!E683)=10),"OK","Phone number must be valid format"),NA()))</f>
        <v>#N/A</v>
      </c>
      <c r="F683" s="41" t="e">
        <f>IF(LEN('Case Data Entry'!F683)&gt;255,"Home Street Address must be less than 255 characters",IF('DO NOT USE_Case Formulas'!A683,"OK",NA()))</f>
        <v>#N/A</v>
      </c>
      <c r="G683" s="41" t="e">
        <f>IF(LEN('Case Data Entry'!G683)&gt;40,"City must be less than 40 characters",IF('DO NOT USE_Case Formulas'!A683,"OK",NA()))</f>
        <v>#N/A</v>
      </c>
      <c r="H683" s="41" t="e">
        <f>IF(AND(NOT(ISBLANK('Case Data Entry'!H683)),ISNA(VLOOKUP('Case Data Entry'!H683,'DO NOT USE_School Picklist'!$P$3:$P$52,1,FALSE))),"Please select a value from the drop-down menu",IF('DO NOT USE_Case Formulas'!A683,"OK",NA()))</f>
        <v>#N/A</v>
      </c>
      <c r="I683" s="41" t="e">
        <f>IF(AND('DO NOT USE_Case Formulas'!A683,ISBLANK('Case Data Entry'!I683)),"Zip is required",IF(ISBLANK('Case Data Entry'!I683),NA(),"OK"))</f>
        <v>#N/A</v>
      </c>
      <c r="J683" s="41" t="e">
        <f>IF(AND('DO NOT USE_Case Formulas'!A683,ISBLANK('Case Data Entry'!J683)),"Student or Staff? is required",IF(ISBLANK('Case Data Entry'!J683),NA(),IF(ISNA(VLOOKUP('Case Data Entry'!J683,'DO NOT USE_School Picklist'!$B$3:$B$6,1,FALSE)),"Please select a value from the drop-down menu","OK")))</f>
        <v>#N/A</v>
      </c>
      <c r="K683" s="41" t="e">
        <f>IF(AND('Case Data Entry'!J683='DO NOT USE_School Picklist'!$B$4,ISBLANK('Case Data Entry'!K683)),"Occupation/Job Title is required if Student or Staff? is Yes, staff/faculty or volunteer",IF('DO NOT USE_Case Formulas'!A683,"OK",NA()))</f>
        <v>#N/A</v>
      </c>
      <c r="L683" s="41" t="e">
        <f ca="1">IF('Case Data Entry'!L683&gt;'DO NOT USE_School Picklist'!$C$3,"Date last on school campus/facility cannot be a future date",IF('DO NOT USE_Case Formulas'!A683,IF(ISBLANK('Case Data Entry'!L683),"Date last on school campus/facility is required","OK"),NA()))</f>
        <v>#N/A</v>
      </c>
      <c r="M683" s="41" t="e">
        <f>IF(AND('DO NOT USE_Case Formulas'!A683,ISBLANK('Case Data Entry'!M683)),"Specific Place in the Location is required",IF(ISBLANK('Case Data Entry'!M683),NA(),"OK"))</f>
        <v>#N/A</v>
      </c>
      <c r="N683" s="41" t="e">
        <f>IF(LEN('Case Data Entry'!N683)&gt;50,"Parent/Guardian Name must be less than 50 characters",IF('DO NOT USE_Case Formulas'!A683,"OK",NA()))</f>
        <v>#N/A</v>
      </c>
      <c r="O683" s="41" t="e">
        <f>IF(NOT(ISBLANK('Case Data Entry'!O683)),IF(AND(ISNUMBER('Case Data Entry'!O683),LEFT('Case Data Entry'!O683,1)&lt;&gt;"1",LEN('Case Data Entry'!O683)=10),"OK","Phone number must be valid format"),IF('DO NOT USE_Case Formulas'!A683,"OK",NA()))</f>
        <v>#N/A</v>
      </c>
      <c r="P683" s="41" t="e">
        <f>IF(AND(NOT(ISBLANK('Case Data Entry'!P683)),ISNA(VLOOKUP('Case Data Entry'!P683,'DO NOT USE_School Picklist'!$E$3:$E$10,1,FALSE))),"Please select a value from the drop-down menu",IF('DO NOT USE_Case Formulas'!A683,"OK",NA()))</f>
        <v>#N/A</v>
      </c>
      <c r="Q683" s="41" t="e">
        <f>IF(AND(NOT(ISBLANK('Case Data Entry'!Q683)),ISNA(VLOOKUP('Case Data Entry'!Q683,'DO NOT USE_School Picklist'!$F$3:$F$16,1,FALSE))),"Please select a value from the drop-down menu",IF('DO NOT USE_Case Formulas'!A683,"OK",NA()))</f>
        <v>#N/A</v>
      </c>
      <c r="R683" s="41" t="e">
        <f>IF(LEN('Case Data Entry'!R683)&gt;100,"Classroom(s) must be less than 100 characters",IF('DO NOT USE_Case Formulas'!A683,"OK",NA()))</f>
        <v>#N/A</v>
      </c>
      <c r="S683" s="41" t="e">
        <f>IF(AND(NOT(ISBLANK('Case Data Entry'!S683)),ISNA(VLOOKUP('Case Data Entry'!S683,'DO NOT USE_School Picklist'!$S$3:$S$12,1,FALSE))),"Please select a value from the drop-down menu",IF('DO NOT USE_Case Formulas'!A683,"OK",NA()))</f>
        <v>#N/A</v>
      </c>
      <c r="T683" s="41" t="e">
        <f>IF(AND(NOT(ISBLANK('Case Data Entry'!T683)),ISNA(VLOOKUP('Case Data Entry'!T683,'DO NOT USE_School Picklist'!$S$3:$S$12,1,FALSE))),"Please select a value from the drop-down menu",IF('DO NOT USE_Case Formulas'!A683,"OK",NA()))</f>
        <v>#N/A</v>
      </c>
      <c r="U683" s="41" t="e">
        <f>IF(LEN('Case Data Entry'!U683)&gt;80,"Name of Education Group must be less than 80 characters",IF('DO NOT USE_Case Formulas'!A683,"OK",NA()))</f>
        <v>#N/A</v>
      </c>
      <c r="V683" s="41" t="e">
        <f>IF(AND(NOT(ISBLANK('Case Data Entry'!V683)),ISNA(VLOOKUP('Case Data Entry'!V683,'DO NOT USE_School Picklist'!$K$3:$K$6,1,FALSE))),"Please select a value from the drop-down menu",IF('DO NOT USE_Case Formulas'!A683,"OK",NA()))</f>
        <v>#N/A</v>
      </c>
      <c r="W683" s="41" t="e">
        <f>IF(AND('DO NOT USE_Case Formulas'!A683,ISBLANK('Case Data Entry'!W683)),"Has this person had symptoms? is required",IF(AND(NOT(ISBLANK('Case Data Entry'!W683)),ISNA(VLOOKUP('Case Data Entry'!W683,'DO NOT USE_School Picklist'!$D$3:$D$5,1,FALSE))),"Please select a value from the drop-down menu",IF(NOT(ISBLANK('Case Data Entry'!W683)),"OK",NA())))</f>
        <v>#N/A</v>
      </c>
      <c r="X683" s="41" t="e">
        <f>IF(AND('Case Data Entry'!W683='DO NOT USE_School Picklist'!$D$3,ISBLANK('Case Data Entry'!X683)),"Symptom Onset Date is required if Ever Symptomatic is Yes",IF('DO NOT USE_Case Formulas'!A683,"OK",NA()))</f>
        <v>#N/A</v>
      </c>
      <c r="Y683" s="41"/>
      <c r="Z683" s="41" t="e">
        <f ca="1">IF(AND('DO NOT USE_Case Formulas'!A683,ISBLANK('Case Data Entry'!Z683)),"Lab Result Test Date is required",IF('Case Data Entry'!Z683&gt;'DO NOT USE_School Picklist'!$C$3,"Test Date cannot be a future date",IF(NOT(ISBLANK('Case Data Entry'!Z683)),"OK",NA())))</f>
        <v>#N/A</v>
      </c>
      <c r="AA683" s="41" t="e">
        <f>IF(AND(NOT(ISBLANK('Case Data Entry'!AA683)),ISNA(VLOOKUP('Case Data Entry'!AA683,'DO NOT USE_School Picklist'!$R$3:$R$7,1,FALSE))),"Please select a value from the drop-down menu",IF('DO NOT USE_Case Formulas'!A683,"OK",NA()))</f>
        <v>#N/A</v>
      </c>
      <c r="AB683" s="41" t="e">
        <f>IF(AND(NOT(ISBLANK('Case Data Entry'!AB683)),ISNA(VLOOKUP('Case Data Entry'!AB683,'DO NOT USE_School Picklist'!$Q$3:$Q$8,1,FALSE))),"Please select a value from the drop-down menu",IF('DO NOT USE_Case Formulas'!A683,"OK",NA()))</f>
        <v>#N/A</v>
      </c>
    </row>
    <row r="684" spans="1:28" x14ac:dyDescent="0.25">
      <c r="A684" s="40" t="e">
        <f>IF('DO NOT USE_Case Formulas'!A684,IF('DO NOT USE_Case Formulas'!B684,"Not all required fields are completed","OK"),NA())</f>
        <v>#N/A</v>
      </c>
      <c r="B684" s="41" t="e">
        <f>IF(AND('DO NOT USE_Case Formulas'!A684,ISBLANK('Case Data Entry'!B684)),"First Name is required",IF(NOT(ISBLANK('Case Data Entry'!B684)),"OK",NA()))</f>
        <v>#N/A</v>
      </c>
      <c r="C684" s="41" t="e">
        <f>IF(AND('DO NOT USE_Case Formulas'!A684,ISBLANK('Case Data Entry'!C684)),"Last Name is required",IF(NOT(ISBLANK('Case Data Entry'!C684)),"OK",NA()))</f>
        <v>#N/A</v>
      </c>
      <c r="D684" s="41" t="e">
        <f>IF(AND('DO NOT USE_Case Formulas'!A684,ISBLANK('Case Data Entry'!D684)),"Birthdate is required",IF(NOT(ISBLANK('Case Data Entry'!D684)),"OK",NA()))</f>
        <v>#N/A</v>
      </c>
      <c r="E684" s="41" t="e">
        <f>IF(AND('DO NOT USE_Case Formulas'!A684,ISBLANK('Case Data Entry'!E684)),"Mobile Phone is required",IF(NOT(ISBLANK('Case Data Entry'!E684)),IF(AND(ISNUMBER(VALUE('Case Data Entry'!E684)),LEFT('Case Data Entry'!E684,1)&lt;&gt;"1",LEN('Case Data Entry'!E684)=10),"OK","Phone number must be valid format"),NA()))</f>
        <v>#N/A</v>
      </c>
      <c r="F684" s="41" t="e">
        <f>IF(LEN('Case Data Entry'!F684)&gt;255,"Home Street Address must be less than 255 characters",IF('DO NOT USE_Case Formulas'!A684,"OK",NA()))</f>
        <v>#N/A</v>
      </c>
      <c r="G684" s="41" t="e">
        <f>IF(LEN('Case Data Entry'!G684)&gt;40,"City must be less than 40 characters",IF('DO NOT USE_Case Formulas'!A684,"OK",NA()))</f>
        <v>#N/A</v>
      </c>
      <c r="H684" s="41" t="e">
        <f>IF(AND(NOT(ISBLANK('Case Data Entry'!H684)),ISNA(VLOOKUP('Case Data Entry'!H684,'DO NOT USE_School Picklist'!$P$3:$P$52,1,FALSE))),"Please select a value from the drop-down menu",IF('DO NOT USE_Case Formulas'!A684,"OK",NA()))</f>
        <v>#N/A</v>
      </c>
      <c r="I684" s="41" t="e">
        <f>IF(AND('DO NOT USE_Case Formulas'!A684,ISBLANK('Case Data Entry'!I684)),"Zip is required",IF(ISBLANK('Case Data Entry'!I684),NA(),"OK"))</f>
        <v>#N/A</v>
      </c>
      <c r="J684" s="41" t="e">
        <f>IF(AND('DO NOT USE_Case Formulas'!A684,ISBLANK('Case Data Entry'!J684)),"Student or Staff? is required",IF(ISBLANK('Case Data Entry'!J684),NA(),IF(ISNA(VLOOKUP('Case Data Entry'!J684,'DO NOT USE_School Picklist'!$B$3:$B$6,1,FALSE)),"Please select a value from the drop-down menu","OK")))</f>
        <v>#N/A</v>
      </c>
      <c r="K684" s="41" t="e">
        <f>IF(AND('Case Data Entry'!J684='DO NOT USE_School Picklist'!$B$4,ISBLANK('Case Data Entry'!K684)),"Occupation/Job Title is required if Student or Staff? is Yes, staff/faculty or volunteer",IF('DO NOT USE_Case Formulas'!A684,"OK",NA()))</f>
        <v>#N/A</v>
      </c>
      <c r="L684" s="41" t="e">
        <f ca="1">IF('Case Data Entry'!L684&gt;'DO NOT USE_School Picklist'!$C$3,"Date last on school campus/facility cannot be a future date",IF('DO NOT USE_Case Formulas'!A684,IF(ISBLANK('Case Data Entry'!L684),"Date last on school campus/facility is required","OK"),NA()))</f>
        <v>#N/A</v>
      </c>
      <c r="M684" s="41" t="e">
        <f>IF(AND('DO NOT USE_Case Formulas'!A684,ISBLANK('Case Data Entry'!M684)),"Specific Place in the Location is required",IF(ISBLANK('Case Data Entry'!M684),NA(),"OK"))</f>
        <v>#N/A</v>
      </c>
      <c r="N684" s="41" t="e">
        <f>IF(LEN('Case Data Entry'!N684)&gt;50,"Parent/Guardian Name must be less than 50 characters",IF('DO NOT USE_Case Formulas'!A684,"OK",NA()))</f>
        <v>#N/A</v>
      </c>
      <c r="O684" s="41" t="e">
        <f>IF(NOT(ISBLANK('Case Data Entry'!O684)),IF(AND(ISNUMBER('Case Data Entry'!O684),LEFT('Case Data Entry'!O684,1)&lt;&gt;"1",LEN('Case Data Entry'!O684)=10),"OK","Phone number must be valid format"),IF('DO NOT USE_Case Formulas'!A684,"OK",NA()))</f>
        <v>#N/A</v>
      </c>
      <c r="P684" s="41" t="e">
        <f>IF(AND(NOT(ISBLANK('Case Data Entry'!P684)),ISNA(VLOOKUP('Case Data Entry'!P684,'DO NOT USE_School Picklist'!$E$3:$E$10,1,FALSE))),"Please select a value from the drop-down menu",IF('DO NOT USE_Case Formulas'!A684,"OK",NA()))</f>
        <v>#N/A</v>
      </c>
      <c r="Q684" s="41" t="e">
        <f>IF(AND(NOT(ISBLANK('Case Data Entry'!Q684)),ISNA(VLOOKUP('Case Data Entry'!Q684,'DO NOT USE_School Picklist'!$F$3:$F$16,1,FALSE))),"Please select a value from the drop-down menu",IF('DO NOT USE_Case Formulas'!A684,"OK",NA()))</f>
        <v>#N/A</v>
      </c>
      <c r="R684" s="41" t="e">
        <f>IF(LEN('Case Data Entry'!R684)&gt;100,"Classroom(s) must be less than 100 characters",IF('DO NOT USE_Case Formulas'!A684,"OK",NA()))</f>
        <v>#N/A</v>
      </c>
      <c r="S684" s="41" t="e">
        <f>IF(AND(NOT(ISBLANK('Case Data Entry'!S684)),ISNA(VLOOKUP('Case Data Entry'!S684,'DO NOT USE_School Picklist'!$S$3:$S$12,1,FALSE))),"Please select a value from the drop-down menu",IF('DO NOT USE_Case Formulas'!A684,"OK",NA()))</f>
        <v>#N/A</v>
      </c>
      <c r="T684" s="41" t="e">
        <f>IF(AND(NOT(ISBLANK('Case Data Entry'!T684)),ISNA(VLOOKUP('Case Data Entry'!T684,'DO NOT USE_School Picklist'!$S$3:$S$12,1,FALSE))),"Please select a value from the drop-down menu",IF('DO NOT USE_Case Formulas'!A684,"OK",NA()))</f>
        <v>#N/A</v>
      </c>
      <c r="U684" s="41" t="e">
        <f>IF(LEN('Case Data Entry'!U684)&gt;80,"Name of Education Group must be less than 80 characters",IF('DO NOT USE_Case Formulas'!A684,"OK",NA()))</f>
        <v>#N/A</v>
      </c>
      <c r="V684" s="41" t="e">
        <f>IF(AND(NOT(ISBLANK('Case Data Entry'!V684)),ISNA(VLOOKUP('Case Data Entry'!V684,'DO NOT USE_School Picklist'!$K$3:$K$6,1,FALSE))),"Please select a value from the drop-down menu",IF('DO NOT USE_Case Formulas'!A684,"OK",NA()))</f>
        <v>#N/A</v>
      </c>
      <c r="W684" s="41" t="e">
        <f>IF(AND('DO NOT USE_Case Formulas'!A684,ISBLANK('Case Data Entry'!W684)),"Has this person had symptoms? is required",IF(AND(NOT(ISBLANK('Case Data Entry'!W684)),ISNA(VLOOKUP('Case Data Entry'!W684,'DO NOT USE_School Picklist'!$D$3:$D$5,1,FALSE))),"Please select a value from the drop-down menu",IF(NOT(ISBLANK('Case Data Entry'!W684)),"OK",NA())))</f>
        <v>#N/A</v>
      </c>
      <c r="X684" s="41" t="e">
        <f>IF(AND('Case Data Entry'!W684='DO NOT USE_School Picklist'!$D$3,ISBLANK('Case Data Entry'!X684)),"Symptom Onset Date is required if Ever Symptomatic is Yes",IF('DO NOT USE_Case Formulas'!A684,"OK",NA()))</f>
        <v>#N/A</v>
      </c>
      <c r="Y684" s="41"/>
      <c r="Z684" s="41" t="e">
        <f ca="1">IF(AND('DO NOT USE_Case Formulas'!A684,ISBLANK('Case Data Entry'!Z684)),"Lab Result Test Date is required",IF('Case Data Entry'!Z684&gt;'DO NOT USE_School Picklist'!$C$3,"Test Date cannot be a future date",IF(NOT(ISBLANK('Case Data Entry'!Z684)),"OK",NA())))</f>
        <v>#N/A</v>
      </c>
      <c r="AA684" s="41" t="e">
        <f>IF(AND(NOT(ISBLANK('Case Data Entry'!AA684)),ISNA(VLOOKUP('Case Data Entry'!AA684,'DO NOT USE_School Picklist'!$R$3:$R$7,1,FALSE))),"Please select a value from the drop-down menu",IF('DO NOT USE_Case Formulas'!A684,"OK",NA()))</f>
        <v>#N/A</v>
      </c>
      <c r="AB684" s="41" t="e">
        <f>IF(AND(NOT(ISBLANK('Case Data Entry'!AB684)),ISNA(VLOOKUP('Case Data Entry'!AB684,'DO NOT USE_School Picklist'!$Q$3:$Q$8,1,FALSE))),"Please select a value from the drop-down menu",IF('DO NOT USE_Case Formulas'!A684,"OK",NA()))</f>
        <v>#N/A</v>
      </c>
    </row>
    <row r="685" spans="1:28" x14ac:dyDescent="0.25">
      <c r="A685" s="40" t="e">
        <f>IF('DO NOT USE_Case Formulas'!A685,IF('DO NOT USE_Case Formulas'!B685,"Not all required fields are completed","OK"),NA())</f>
        <v>#N/A</v>
      </c>
      <c r="B685" s="41" t="e">
        <f>IF(AND('DO NOT USE_Case Formulas'!A685,ISBLANK('Case Data Entry'!B685)),"First Name is required",IF(NOT(ISBLANK('Case Data Entry'!B685)),"OK",NA()))</f>
        <v>#N/A</v>
      </c>
      <c r="C685" s="41" t="e">
        <f>IF(AND('DO NOT USE_Case Formulas'!A685,ISBLANK('Case Data Entry'!C685)),"Last Name is required",IF(NOT(ISBLANK('Case Data Entry'!C685)),"OK",NA()))</f>
        <v>#N/A</v>
      </c>
      <c r="D685" s="41" t="e">
        <f>IF(AND('DO NOT USE_Case Formulas'!A685,ISBLANK('Case Data Entry'!D685)),"Birthdate is required",IF(NOT(ISBLANK('Case Data Entry'!D685)),"OK",NA()))</f>
        <v>#N/A</v>
      </c>
      <c r="E685" s="41" t="e">
        <f>IF(AND('DO NOT USE_Case Formulas'!A685,ISBLANK('Case Data Entry'!E685)),"Mobile Phone is required",IF(NOT(ISBLANK('Case Data Entry'!E685)),IF(AND(ISNUMBER(VALUE('Case Data Entry'!E685)),LEFT('Case Data Entry'!E685,1)&lt;&gt;"1",LEN('Case Data Entry'!E685)=10),"OK","Phone number must be valid format"),NA()))</f>
        <v>#N/A</v>
      </c>
      <c r="F685" s="41" t="e">
        <f>IF(LEN('Case Data Entry'!F685)&gt;255,"Home Street Address must be less than 255 characters",IF('DO NOT USE_Case Formulas'!A685,"OK",NA()))</f>
        <v>#N/A</v>
      </c>
      <c r="G685" s="41" t="e">
        <f>IF(LEN('Case Data Entry'!G685)&gt;40,"City must be less than 40 characters",IF('DO NOT USE_Case Formulas'!A685,"OK",NA()))</f>
        <v>#N/A</v>
      </c>
      <c r="H685" s="41" t="e">
        <f>IF(AND(NOT(ISBLANK('Case Data Entry'!H685)),ISNA(VLOOKUP('Case Data Entry'!H685,'DO NOT USE_School Picklist'!$P$3:$P$52,1,FALSE))),"Please select a value from the drop-down menu",IF('DO NOT USE_Case Formulas'!A685,"OK",NA()))</f>
        <v>#N/A</v>
      </c>
      <c r="I685" s="41" t="e">
        <f>IF(AND('DO NOT USE_Case Formulas'!A685,ISBLANK('Case Data Entry'!I685)),"Zip is required",IF(ISBLANK('Case Data Entry'!I685),NA(),"OK"))</f>
        <v>#N/A</v>
      </c>
      <c r="J685" s="41" t="e">
        <f>IF(AND('DO NOT USE_Case Formulas'!A685,ISBLANK('Case Data Entry'!J685)),"Student or Staff? is required",IF(ISBLANK('Case Data Entry'!J685),NA(),IF(ISNA(VLOOKUP('Case Data Entry'!J685,'DO NOT USE_School Picklist'!$B$3:$B$6,1,FALSE)),"Please select a value from the drop-down menu","OK")))</f>
        <v>#N/A</v>
      </c>
      <c r="K685" s="41" t="e">
        <f>IF(AND('Case Data Entry'!J685='DO NOT USE_School Picklist'!$B$4,ISBLANK('Case Data Entry'!K685)),"Occupation/Job Title is required if Student or Staff? is Yes, staff/faculty or volunteer",IF('DO NOT USE_Case Formulas'!A685,"OK",NA()))</f>
        <v>#N/A</v>
      </c>
      <c r="L685" s="41" t="e">
        <f ca="1">IF('Case Data Entry'!L685&gt;'DO NOT USE_School Picklist'!$C$3,"Date last on school campus/facility cannot be a future date",IF('DO NOT USE_Case Formulas'!A685,IF(ISBLANK('Case Data Entry'!L685),"Date last on school campus/facility is required","OK"),NA()))</f>
        <v>#N/A</v>
      </c>
      <c r="M685" s="41" t="e">
        <f>IF(AND('DO NOT USE_Case Formulas'!A685,ISBLANK('Case Data Entry'!M685)),"Specific Place in the Location is required",IF(ISBLANK('Case Data Entry'!M685),NA(),"OK"))</f>
        <v>#N/A</v>
      </c>
      <c r="N685" s="41" t="e">
        <f>IF(LEN('Case Data Entry'!N685)&gt;50,"Parent/Guardian Name must be less than 50 characters",IF('DO NOT USE_Case Formulas'!A685,"OK",NA()))</f>
        <v>#N/A</v>
      </c>
      <c r="O685" s="41" t="e">
        <f>IF(NOT(ISBLANK('Case Data Entry'!O685)),IF(AND(ISNUMBER('Case Data Entry'!O685),LEFT('Case Data Entry'!O685,1)&lt;&gt;"1",LEN('Case Data Entry'!O685)=10),"OK","Phone number must be valid format"),IF('DO NOT USE_Case Formulas'!A685,"OK",NA()))</f>
        <v>#N/A</v>
      </c>
      <c r="P685" s="41" t="e">
        <f>IF(AND(NOT(ISBLANK('Case Data Entry'!P685)),ISNA(VLOOKUP('Case Data Entry'!P685,'DO NOT USE_School Picklist'!$E$3:$E$10,1,FALSE))),"Please select a value from the drop-down menu",IF('DO NOT USE_Case Formulas'!A685,"OK",NA()))</f>
        <v>#N/A</v>
      </c>
      <c r="Q685" s="41" t="e">
        <f>IF(AND(NOT(ISBLANK('Case Data Entry'!Q685)),ISNA(VLOOKUP('Case Data Entry'!Q685,'DO NOT USE_School Picklist'!$F$3:$F$16,1,FALSE))),"Please select a value from the drop-down menu",IF('DO NOT USE_Case Formulas'!A685,"OK",NA()))</f>
        <v>#N/A</v>
      </c>
      <c r="R685" s="41" t="e">
        <f>IF(LEN('Case Data Entry'!R685)&gt;100,"Classroom(s) must be less than 100 characters",IF('DO NOT USE_Case Formulas'!A685,"OK",NA()))</f>
        <v>#N/A</v>
      </c>
      <c r="S685" s="41" t="e">
        <f>IF(AND(NOT(ISBLANK('Case Data Entry'!S685)),ISNA(VLOOKUP('Case Data Entry'!S685,'DO NOT USE_School Picklist'!$S$3:$S$12,1,FALSE))),"Please select a value from the drop-down menu",IF('DO NOT USE_Case Formulas'!A685,"OK",NA()))</f>
        <v>#N/A</v>
      </c>
      <c r="T685" s="41" t="e">
        <f>IF(AND(NOT(ISBLANK('Case Data Entry'!T685)),ISNA(VLOOKUP('Case Data Entry'!T685,'DO NOT USE_School Picklist'!$S$3:$S$12,1,FALSE))),"Please select a value from the drop-down menu",IF('DO NOT USE_Case Formulas'!A685,"OK",NA()))</f>
        <v>#N/A</v>
      </c>
      <c r="U685" s="41" t="e">
        <f>IF(LEN('Case Data Entry'!U685)&gt;80,"Name of Education Group must be less than 80 characters",IF('DO NOT USE_Case Formulas'!A685,"OK",NA()))</f>
        <v>#N/A</v>
      </c>
      <c r="V685" s="41" t="e">
        <f>IF(AND(NOT(ISBLANK('Case Data Entry'!V685)),ISNA(VLOOKUP('Case Data Entry'!V685,'DO NOT USE_School Picklist'!$K$3:$K$6,1,FALSE))),"Please select a value from the drop-down menu",IF('DO NOT USE_Case Formulas'!A685,"OK",NA()))</f>
        <v>#N/A</v>
      </c>
      <c r="W685" s="41" t="e">
        <f>IF(AND('DO NOT USE_Case Formulas'!A685,ISBLANK('Case Data Entry'!W685)),"Has this person had symptoms? is required",IF(AND(NOT(ISBLANK('Case Data Entry'!W685)),ISNA(VLOOKUP('Case Data Entry'!W685,'DO NOT USE_School Picklist'!$D$3:$D$5,1,FALSE))),"Please select a value from the drop-down menu",IF(NOT(ISBLANK('Case Data Entry'!W685)),"OK",NA())))</f>
        <v>#N/A</v>
      </c>
      <c r="X685" s="41" t="e">
        <f>IF(AND('Case Data Entry'!W685='DO NOT USE_School Picklist'!$D$3,ISBLANK('Case Data Entry'!X685)),"Symptom Onset Date is required if Ever Symptomatic is Yes",IF('DO NOT USE_Case Formulas'!A685,"OK",NA()))</f>
        <v>#N/A</v>
      </c>
      <c r="Y685" s="41"/>
      <c r="Z685" s="41" t="e">
        <f ca="1">IF(AND('DO NOT USE_Case Formulas'!A685,ISBLANK('Case Data Entry'!Z685)),"Lab Result Test Date is required",IF('Case Data Entry'!Z685&gt;'DO NOT USE_School Picklist'!$C$3,"Test Date cannot be a future date",IF(NOT(ISBLANK('Case Data Entry'!Z685)),"OK",NA())))</f>
        <v>#N/A</v>
      </c>
      <c r="AA685" s="41" t="e">
        <f>IF(AND(NOT(ISBLANK('Case Data Entry'!AA685)),ISNA(VLOOKUP('Case Data Entry'!AA685,'DO NOT USE_School Picklist'!$R$3:$R$7,1,FALSE))),"Please select a value from the drop-down menu",IF('DO NOT USE_Case Formulas'!A685,"OK",NA()))</f>
        <v>#N/A</v>
      </c>
      <c r="AB685" s="41" t="e">
        <f>IF(AND(NOT(ISBLANK('Case Data Entry'!AB685)),ISNA(VLOOKUP('Case Data Entry'!AB685,'DO NOT USE_School Picklist'!$Q$3:$Q$8,1,FALSE))),"Please select a value from the drop-down menu",IF('DO NOT USE_Case Formulas'!A685,"OK",NA()))</f>
        <v>#N/A</v>
      </c>
    </row>
    <row r="686" spans="1:28" x14ac:dyDescent="0.25">
      <c r="A686" s="40" t="e">
        <f>IF('DO NOT USE_Case Formulas'!A686,IF('DO NOT USE_Case Formulas'!B686,"Not all required fields are completed","OK"),NA())</f>
        <v>#N/A</v>
      </c>
      <c r="B686" s="41" t="e">
        <f>IF(AND('DO NOT USE_Case Formulas'!A686,ISBLANK('Case Data Entry'!B686)),"First Name is required",IF(NOT(ISBLANK('Case Data Entry'!B686)),"OK",NA()))</f>
        <v>#N/A</v>
      </c>
      <c r="C686" s="41" t="e">
        <f>IF(AND('DO NOT USE_Case Formulas'!A686,ISBLANK('Case Data Entry'!C686)),"Last Name is required",IF(NOT(ISBLANK('Case Data Entry'!C686)),"OK",NA()))</f>
        <v>#N/A</v>
      </c>
      <c r="D686" s="41" t="e">
        <f>IF(AND('DO NOT USE_Case Formulas'!A686,ISBLANK('Case Data Entry'!D686)),"Birthdate is required",IF(NOT(ISBLANK('Case Data Entry'!D686)),"OK",NA()))</f>
        <v>#N/A</v>
      </c>
      <c r="E686" s="41" t="e">
        <f>IF(AND('DO NOT USE_Case Formulas'!A686,ISBLANK('Case Data Entry'!E686)),"Mobile Phone is required",IF(NOT(ISBLANK('Case Data Entry'!E686)),IF(AND(ISNUMBER(VALUE('Case Data Entry'!E686)),LEFT('Case Data Entry'!E686,1)&lt;&gt;"1",LEN('Case Data Entry'!E686)=10),"OK","Phone number must be valid format"),NA()))</f>
        <v>#N/A</v>
      </c>
      <c r="F686" s="41" t="e">
        <f>IF(LEN('Case Data Entry'!F686)&gt;255,"Home Street Address must be less than 255 characters",IF('DO NOT USE_Case Formulas'!A686,"OK",NA()))</f>
        <v>#N/A</v>
      </c>
      <c r="G686" s="41" t="e">
        <f>IF(LEN('Case Data Entry'!G686)&gt;40,"City must be less than 40 characters",IF('DO NOT USE_Case Formulas'!A686,"OK",NA()))</f>
        <v>#N/A</v>
      </c>
      <c r="H686" s="41" t="e">
        <f>IF(AND(NOT(ISBLANK('Case Data Entry'!H686)),ISNA(VLOOKUP('Case Data Entry'!H686,'DO NOT USE_School Picklist'!$P$3:$P$52,1,FALSE))),"Please select a value from the drop-down menu",IF('DO NOT USE_Case Formulas'!A686,"OK",NA()))</f>
        <v>#N/A</v>
      </c>
      <c r="I686" s="41" t="e">
        <f>IF(AND('DO NOT USE_Case Formulas'!A686,ISBLANK('Case Data Entry'!I686)),"Zip is required",IF(ISBLANK('Case Data Entry'!I686),NA(),"OK"))</f>
        <v>#N/A</v>
      </c>
      <c r="J686" s="41" t="e">
        <f>IF(AND('DO NOT USE_Case Formulas'!A686,ISBLANK('Case Data Entry'!J686)),"Student or Staff? is required",IF(ISBLANK('Case Data Entry'!J686),NA(),IF(ISNA(VLOOKUP('Case Data Entry'!J686,'DO NOT USE_School Picklist'!$B$3:$B$6,1,FALSE)),"Please select a value from the drop-down menu","OK")))</f>
        <v>#N/A</v>
      </c>
      <c r="K686" s="41" t="e">
        <f>IF(AND('Case Data Entry'!J686='DO NOT USE_School Picklist'!$B$4,ISBLANK('Case Data Entry'!K686)),"Occupation/Job Title is required if Student or Staff? is Yes, staff/faculty or volunteer",IF('DO NOT USE_Case Formulas'!A686,"OK",NA()))</f>
        <v>#N/A</v>
      </c>
      <c r="L686" s="41" t="e">
        <f ca="1">IF('Case Data Entry'!L686&gt;'DO NOT USE_School Picklist'!$C$3,"Date last on school campus/facility cannot be a future date",IF('DO NOT USE_Case Formulas'!A686,IF(ISBLANK('Case Data Entry'!L686),"Date last on school campus/facility is required","OK"),NA()))</f>
        <v>#N/A</v>
      </c>
      <c r="M686" s="41" t="e">
        <f>IF(AND('DO NOT USE_Case Formulas'!A686,ISBLANK('Case Data Entry'!M686)),"Specific Place in the Location is required",IF(ISBLANK('Case Data Entry'!M686),NA(),"OK"))</f>
        <v>#N/A</v>
      </c>
      <c r="N686" s="41" t="e">
        <f>IF(LEN('Case Data Entry'!N686)&gt;50,"Parent/Guardian Name must be less than 50 characters",IF('DO NOT USE_Case Formulas'!A686,"OK",NA()))</f>
        <v>#N/A</v>
      </c>
      <c r="O686" s="41" t="e">
        <f>IF(NOT(ISBLANK('Case Data Entry'!O686)),IF(AND(ISNUMBER('Case Data Entry'!O686),LEFT('Case Data Entry'!O686,1)&lt;&gt;"1",LEN('Case Data Entry'!O686)=10),"OK","Phone number must be valid format"),IF('DO NOT USE_Case Formulas'!A686,"OK",NA()))</f>
        <v>#N/A</v>
      </c>
      <c r="P686" s="41" t="e">
        <f>IF(AND(NOT(ISBLANK('Case Data Entry'!P686)),ISNA(VLOOKUP('Case Data Entry'!P686,'DO NOT USE_School Picklist'!$E$3:$E$10,1,FALSE))),"Please select a value from the drop-down menu",IF('DO NOT USE_Case Formulas'!A686,"OK",NA()))</f>
        <v>#N/A</v>
      </c>
      <c r="Q686" s="41" t="e">
        <f>IF(AND(NOT(ISBLANK('Case Data Entry'!Q686)),ISNA(VLOOKUP('Case Data Entry'!Q686,'DO NOT USE_School Picklist'!$F$3:$F$16,1,FALSE))),"Please select a value from the drop-down menu",IF('DO NOT USE_Case Formulas'!A686,"OK",NA()))</f>
        <v>#N/A</v>
      </c>
      <c r="R686" s="41" t="e">
        <f>IF(LEN('Case Data Entry'!R686)&gt;100,"Classroom(s) must be less than 100 characters",IF('DO NOT USE_Case Formulas'!A686,"OK",NA()))</f>
        <v>#N/A</v>
      </c>
      <c r="S686" s="41" t="e">
        <f>IF(AND(NOT(ISBLANK('Case Data Entry'!S686)),ISNA(VLOOKUP('Case Data Entry'!S686,'DO NOT USE_School Picklist'!$S$3:$S$12,1,FALSE))),"Please select a value from the drop-down menu",IF('DO NOT USE_Case Formulas'!A686,"OK",NA()))</f>
        <v>#N/A</v>
      </c>
      <c r="T686" s="41" t="e">
        <f>IF(AND(NOT(ISBLANK('Case Data Entry'!T686)),ISNA(VLOOKUP('Case Data Entry'!T686,'DO NOT USE_School Picklist'!$S$3:$S$12,1,FALSE))),"Please select a value from the drop-down menu",IF('DO NOT USE_Case Formulas'!A686,"OK",NA()))</f>
        <v>#N/A</v>
      </c>
      <c r="U686" s="41" t="e">
        <f>IF(LEN('Case Data Entry'!U686)&gt;80,"Name of Education Group must be less than 80 characters",IF('DO NOT USE_Case Formulas'!A686,"OK",NA()))</f>
        <v>#N/A</v>
      </c>
      <c r="V686" s="41" t="e">
        <f>IF(AND(NOT(ISBLANK('Case Data Entry'!V686)),ISNA(VLOOKUP('Case Data Entry'!V686,'DO NOT USE_School Picklist'!$K$3:$K$6,1,FALSE))),"Please select a value from the drop-down menu",IF('DO NOT USE_Case Formulas'!A686,"OK",NA()))</f>
        <v>#N/A</v>
      </c>
      <c r="W686" s="41" t="e">
        <f>IF(AND('DO NOT USE_Case Formulas'!A686,ISBLANK('Case Data Entry'!W686)),"Has this person had symptoms? is required",IF(AND(NOT(ISBLANK('Case Data Entry'!W686)),ISNA(VLOOKUP('Case Data Entry'!W686,'DO NOT USE_School Picklist'!$D$3:$D$5,1,FALSE))),"Please select a value from the drop-down menu",IF(NOT(ISBLANK('Case Data Entry'!W686)),"OK",NA())))</f>
        <v>#N/A</v>
      </c>
      <c r="X686" s="41" t="e">
        <f>IF(AND('Case Data Entry'!W686='DO NOT USE_School Picklist'!$D$3,ISBLANK('Case Data Entry'!X686)),"Symptom Onset Date is required if Ever Symptomatic is Yes",IF('DO NOT USE_Case Formulas'!A686,"OK",NA()))</f>
        <v>#N/A</v>
      </c>
      <c r="Y686" s="41"/>
      <c r="Z686" s="41" t="e">
        <f ca="1">IF(AND('DO NOT USE_Case Formulas'!A686,ISBLANK('Case Data Entry'!Z686)),"Lab Result Test Date is required",IF('Case Data Entry'!Z686&gt;'DO NOT USE_School Picklist'!$C$3,"Test Date cannot be a future date",IF(NOT(ISBLANK('Case Data Entry'!Z686)),"OK",NA())))</f>
        <v>#N/A</v>
      </c>
      <c r="AA686" s="41" t="e">
        <f>IF(AND(NOT(ISBLANK('Case Data Entry'!AA686)),ISNA(VLOOKUP('Case Data Entry'!AA686,'DO NOT USE_School Picklist'!$R$3:$R$7,1,FALSE))),"Please select a value from the drop-down menu",IF('DO NOT USE_Case Formulas'!A686,"OK",NA()))</f>
        <v>#N/A</v>
      </c>
      <c r="AB686" s="41" t="e">
        <f>IF(AND(NOT(ISBLANK('Case Data Entry'!AB686)),ISNA(VLOOKUP('Case Data Entry'!AB686,'DO NOT USE_School Picklist'!$Q$3:$Q$8,1,FALSE))),"Please select a value from the drop-down menu",IF('DO NOT USE_Case Formulas'!A686,"OK",NA()))</f>
        <v>#N/A</v>
      </c>
    </row>
    <row r="687" spans="1:28" x14ac:dyDescent="0.25">
      <c r="A687" s="40" t="e">
        <f>IF('DO NOT USE_Case Formulas'!A687,IF('DO NOT USE_Case Formulas'!B687,"Not all required fields are completed","OK"),NA())</f>
        <v>#N/A</v>
      </c>
      <c r="B687" s="41" t="e">
        <f>IF(AND('DO NOT USE_Case Formulas'!A687,ISBLANK('Case Data Entry'!B687)),"First Name is required",IF(NOT(ISBLANK('Case Data Entry'!B687)),"OK",NA()))</f>
        <v>#N/A</v>
      </c>
      <c r="C687" s="41" t="e">
        <f>IF(AND('DO NOT USE_Case Formulas'!A687,ISBLANK('Case Data Entry'!C687)),"Last Name is required",IF(NOT(ISBLANK('Case Data Entry'!C687)),"OK",NA()))</f>
        <v>#N/A</v>
      </c>
      <c r="D687" s="41" t="e">
        <f>IF(AND('DO NOT USE_Case Formulas'!A687,ISBLANK('Case Data Entry'!D687)),"Birthdate is required",IF(NOT(ISBLANK('Case Data Entry'!D687)),"OK",NA()))</f>
        <v>#N/A</v>
      </c>
      <c r="E687" s="41" t="e">
        <f>IF(AND('DO NOT USE_Case Formulas'!A687,ISBLANK('Case Data Entry'!E687)),"Mobile Phone is required",IF(NOT(ISBLANK('Case Data Entry'!E687)),IF(AND(ISNUMBER(VALUE('Case Data Entry'!E687)),LEFT('Case Data Entry'!E687,1)&lt;&gt;"1",LEN('Case Data Entry'!E687)=10),"OK","Phone number must be valid format"),NA()))</f>
        <v>#N/A</v>
      </c>
      <c r="F687" s="41" t="e">
        <f>IF(LEN('Case Data Entry'!F687)&gt;255,"Home Street Address must be less than 255 characters",IF('DO NOT USE_Case Formulas'!A687,"OK",NA()))</f>
        <v>#N/A</v>
      </c>
      <c r="G687" s="41" t="e">
        <f>IF(LEN('Case Data Entry'!G687)&gt;40,"City must be less than 40 characters",IF('DO NOT USE_Case Formulas'!A687,"OK",NA()))</f>
        <v>#N/A</v>
      </c>
      <c r="H687" s="41" t="e">
        <f>IF(AND(NOT(ISBLANK('Case Data Entry'!H687)),ISNA(VLOOKUP('Case Data Entry'!H687,'DO NOT USE_School Picklist'!$P$3:$P$52,1,FALSE))),"Please select a value from the drop-down menu",IF('DO NOT USE_Case Formulas'!A687,"OK",NA()))</f>
        <v>#N/A</v>
      </c>
      <c r="I687" s="41" t="e">
        <f>IF(AND('DO NOT USE_Case Formulas'!A687,ISBLANK('Case Data Entry'!I687)),"Zip is required",IF(ISBLANK('Case Data Entry'!I687),NA(),"OK"))</f>
        <v>#N/A</v>
      </c>
      <c r="J687" s="41" t="e">
        <f>IF(AND('DO NOT USE_Case Formulas'!A687,ISBLANK('Case Data Entry'!J687)),"Student or Staff? is required",IF(ISBLANK('Case Data Entry'!J687),NA(),IF(ISNA(VLOOKUP('Case Data Entry'!J687,'DO NOT USE_School Picklist'!$B$3:$B$6,1,FALSE)),"Please select a value from the drop-down menu","OK")))</f>
        <v>#N/A</v>
      </c>
      <c r="K687" s="41" t="e">
        <f>IF(AND('Case Data Entry'!J687='DO NOT USE_School Picklist'!$B$4,ISBLANK('Case Data Entry'!K687)),"Occupation/Job Title is required if Student or Staff? is Yes, staff/faculty or volunteer",IF('DO NOT USE_Case Formulas'!A687,"OK",NA()))</f>
        <v>#N/A</v>
      </c>
      <c r="L687" s="41" t="e">
        <f ca="1">IF('Case Data Entry'!L687&gt;'DO NOT USE_School Picklist'!$C$3,"Date last on school campus/facility cannot be a future date",IF('DO NOT USE_Case Formulas'!A687,IF(ISBLANK('Case Data Entry'!L687),"Date last on school campus/facility is required","OK"),NA()))</f>
        <v>#N/A</v>
      </c>
      <c r="M687" s="41" t="e">
        <f>IF(AND('DO NOT USE_Case Formulas'!A687,ISBLANK('Case Data Entry'!M687)),"Specific Place in the Location is required",IF(ISBLANK('Case Data Entry'!M687),NA(),"OK"))</f>
        <v>#N/A</v>
      </c>
      <c r="N687" s="41" t="e">
        <f>IF(LEN('Case Data Entry'!N687)&gt;50,"Parent/Guardian Name must be less than 50 characters",IF('DO NOT USE_Case Formulas'!A687,"OK",NA()))</f>
        <v>#N/A</v>
      </c>
      <c r="O687" s="41" t="e">
        <f>IF(NOT(ISBLANK('Case Data Entry'!O687)),IF(AND(ISNUMBER('Case Data Entry'!O687),LEFT('Case Data Entry'!O687,1)&lt;&gt;"1",LEN('Case Data Entry'!O687)=10),"OK","Phone number must be valid format"),IF('DO NOT USE_Case Formulas'!A687,"OK",NA()))</f>
        <v>#N/A</v>
      </c>
      <c r="P687" s="41" t="e">
        <f>IF(AND(NOT(ISBLANK('Case Data Entry'!P687)),ISNA(VLOOKUP('Case Data Entry'!P687,'DO NOT USE_School Picklist'!$E$3:$E$10,1,FALSE))),"Please select a value from the drop-down menu",IF('DO NOT USE_Case Formulas'!A687,"OK",NA()))</f>
        <v>#N/A</v>
      </c>
      <c r="Q687" s="41" t="e">
        <f>IF(AND(NOT(ISBLANK('Case Data Entry'!Q687)),ISNA(VLOOKUP('Case Data Entry'!Q687,'DO NOT USE_School Picklist'!$F$3:$F$16,1,FALSE))),"Please select a value from the drop-down menu",IF('DO NOT USE_Case Formulas'!A687,"OK",NA()))</f>
        <v>#N/A</v>
      </c>
      <c r="R687" s="41" t="e">
        <f>IF(LEN('Case Data Entry'!R687)&gt;100,"Classroom(s) must be less than 100 characters",IF('DO NOT USE_Case Formulas'!A687,"OK",NA()))</f>
        <v>#N/A</v>
      </c>
      <c r="S687" s="41" t="e">
        <f>IF(AND(NOT(ISBLANK('Case Data Entry'!S687)),ISNA(VLOOKUP('Case Data Entry'!S687,'DO NOT USE_School Picklist'!$S$3:$S$12,1,FALSE))),"Please select a value from the drop-down menu",IF('DO NOT USE_Case Formulas'!A687,"OK",NA()))</f>
        <v>#N/A</v>
      </c>
      <c r="T687" s="41" t="e">
        <f>IF(AND(NOT(ISBLANK('Case Data Entry'!T687)),ISNA(VLOOKUP('Case Data Entry'!T687,'DO NOT USE_School Picklist'!$S$3:$S$12,1,FALSE))),"Please select a value from the drop-down menu",IF('DO NOT USE_Case Formulas'!A687,"OK",NA()))</f>
        <v>#N/A</v>
      </c>
      <c r="U687" s="41" t="e">
        <f>IF(LEN('Case Data Entry'!U687)&gt;80,"Name of Education Group must be less than 80 characters",IF('DO NOT USE_Case Formulas'!A687,"OK",NA()))</f>
        <v>#N/A</v>
      </c>
      <c r="V687" s="41" t="e">
        <f>IF(AND(NOT(ISBLANK('Case Data Entry'!V687)),ISNA(VLOOKUP('Case Data Entry'!V687,'DO NOT USE_School Picklist'!$K$3:$K$6,1,FALSE))),"Please select a value from the drop-down menu",IF('DO NOT USE_Case Formulas'!A687,"OK",NA()))</f>
        <v>#N/A</v>
      </c>
      <c r="W687" s="41" t="e">
        <f>IF(AND('DO NOT USE_Case Formulas'!A687,ISBLANK('Case Data Entry'!W687)),"Has this person had symptoms? is required",IF(AND(NOT(ISBLANK('Case Data Entry'!W687)),ISNA(VLOOKUP('Case Data Entry'!W687,'DO NOT USE_School Picklist'!$D$3:$D$5,1,FALSE))),"Please select a value from the drop-down menu",IF(NOT(ISBLANK('Case Data Entry'!W687)),"OK",NA())))</f>
        <v>#N/A</v>
      </c>
      <c r="X687" s="41" t="e">
        <f>IF(AND('Case Data Entry'!W687='DO NOT USE_School Picklist'!$D$3,ISBLANK('Case Data Entry'!X687)),"Symptom Onset Date is required if Ever Symptomatic is Yes",IF('DO NOT USE_Case Formulas'!A687,"OK",NA()))</f>
        <v>#N/A</v>
      </c>
      <c r="Y687" s="41"/>
      <c r="Z687" s="41" t="e">
        <f ca="1">IF(AND('DO NOT USE_Case Formulas'!A687,ISBLANK('Case Data Entry'!Z687)),"Lab Result Test Date is required",IF('Case Data Entry'!Z687&gt;'DO NOT USE_School Picklist'!$C$3,"Test Date cannot be a future date",IF(NOT(ISBLANK('Case Data Entry'!Z687)),"OK",NA())))</f>
        <v>#N/A</v>
      </c>
      <c r="AA687" s="41" t="e">
        <f>IF(AND(NOT(ISBLANK('Case Data Entry'!AA687)),ISNA(VLOOKUP('Case Data Entry'!AA687,'DO NOT USE_School Picklist'!$R$3:$R$7,1,FALSE))),"Please select a value from the drop-down menu",IF('DO NOT USE_Case Formulas'!A687,"OK",NA()))</f>
        <v>#N/A</v>
      </c>
      <c r="AB687" s="41" t="e">
        <f>IF(AND(NOT(ISBLANK('Case Data Entry'!AB687)),ISNA(VLOOKUP('Case Data Entry'!AB687,'DO NOT USE_School Picklist'!$Q$3:$Q$8,1,FALSE))),"Please select a value from the drop-down menu",IF('DO NOT USE_Case Formulas'!A687,"OK",NA()))</f>
        <v>#N/A</v>
      </c>
    </row>
    <row r="688" spans="1:28" x14ac:dyDescent="0.25">
      <c r="A688" s="40" t="e">
        <f>IF('DO NOT USE_Case Formulas'!A688,IF('DO NOT USE_Case Formulas'!B688,"Not all required fields are completed","OK"),NA())</f>
        <v>#N/A</v>
      </c>
      <c r="B688" s="41" t="e">
        <f>IF(AND('DO NOT USE_Case Formulas'!A688,ISBLANK('Case Data Entry'!B688)),"First Name is required",IF(NOT(ISBLANK('Case Data Entry'!B688)),"OK",NA()))</f>
        <v>#N/A</v>
      </c>
      <c r="C688" s="41" t="e">
        <f>IF(AND('DO NOT USE_Case Formulas'!A688,ISBLANK('Case Data Entry'!C688)),"Last Name is required",IF(NOT(ISBLANK('Case Data Entry'!C688)),"OK",NA()))</f>
        <v>#N/A</v>
      </c>
      <c r="D688" s="41" t="e">
        <f>IF(AND('DO NOT USE_Case Formulas'!A688,ISBLANK('Case Data Entry'!D688)),"Birthdate is required",IF(NOT(ISBLANK('Case Data Entry'!D688)),"OK",NA()))</f>
        <v>#N/A</v>
      </c>
      <c r="E688" s="41" t="e">
        <f>IF(AND('DO NOT USE_Case Formulas'!A688,ISBLANK('Case Data Entry'!E688)),"Mobile Phone is required",IF(NOT(ISBLANK('Case Data Entry'!E688)),IF(AND(ISNUMBER(VALUE('Case Data Entry'!E688)),LEFT('Case Data Entry'!E688,1)&lt;&gt;"1",LEN('Case Data Entry'!E688)=10),"OK","Phone number must be valid format"),NA()))</f>
        <v>#N/A</v>
      </c>
      <c r="F688" s="41" t="e">
        <f>IF(LEN('Case Data Entry'!F688)&gt;255,"Home Street Address must be less than 255 characters",IF('DO NOT USE_Case Formulas'!A688,"OK",NA()))</f>
        <v>#N/A</v>
      </c>
      <c r="G688" s="41" t="e">
        <f>IF(LEN('Case Data Entry'!G688)&gt;40,"City must be less than 40 characters",IF('DO NOT USE_Case Formulas'!A688,"OK",NA()))</f>
        <v>#N/A</v>
      </c>
      <c r="H688" s="41" t="e">
        <f>IF(AND(NOT(ISBLANK('Case Data Entry'!H688)),ISNA(VLOOKUP('Case Data Entry'!H688,'DO NOT USE_School Picklist'!$P$3:$P$52,1,FALSE))),"Please select a value from the drop-down menu",IF('DO NOT USE_Case Formulas'!A688,"OK",NA()))</f>
        <v>#N/A</v>
      </c>
      <c r="I688" s="41" t="e">
        <f>IF(AND('DO NOT USE_Case Formulas'!A688,ISBLANK('Case Data Entry'!I688)),"Zip is required",IF(ISBLANK('Case Data Entry'!I688),NA(),"OK"))</f>
        <v>#N/A</v>
      </c>
      <c r="J688" s="41" t="e">
        <f>IF(AND('DO NOT USE_Case Formulas'!A688,ISBLANK('Case Data Entry'!J688)),"Student or Staff? is required",IF(ISBLANK('Case Data Entry'!J688),NA(),IF(ISNA(VLOOKUP('Case Data Entry'!J688,'DO NOT USE_School Picklist'!$B$3:$B$6,1,FALSE)),"Please select a value from the drop-down menu","OK")))</f>
        <v>#N/A</v>
      </c>
      <c r="K688" s="41" t="e">
        <f>IF(AND('Case Data Entry'!J688='DO NOT USE_School Picklist'!$B$4,ISBLANK('Case Data Entry'!K688)),"Occupation/Job Title is required if Student or Staff? is Yes, staff/faculty or volunteer",IF('DO NOT USE_Case Formulas'!A688,"OK",NA()))</f>
        <v>#N/A</v>
      </c>
      <c r="L688" s="41" t="e">
        <f ca="1">IF('Case Data Entry'!L688&gt;'DO NOT USE_School Picklist'!$C$3,"Date last on school campus/facility cannot be a future date",IF('DO NOT USE_Case Formulas'!A688,IF(ISBLANK('Case Data Entry'!L688),"Date last on school campus/facility is required","OK"),NA()))</f>
        <v>#N/A</v>
      </c>
      <c r="M688" s="41" t="e">
        <f>IF(AND('DO NOT USE_Case Formulas'!A688,ISBLANK('Case Data Entry'!M688)),"Specific Place in the Location is required",IF(ISBLANK('Case Data Entry'!M688),NA(),"OK"))</f>
        <v>#N/A</v>
      </c>
      <c r="N688" s="41" t="e">
        <f>IF(LEN('Case Data Entry'!N688)&gt;50,"Parent/Guardian Name must be less than 50 characters",IF('DO NOT USE_Case Formulas'!A688,"OK",NA()))</f>
        <v>#N/A</v>
      </c>
      <c r="O688" s="41" t="e">
        <f>IF(NOT(ISBLANK('Case Data Entry'!O688)),IF(AND(ISNUMBER('Case Data Entry'!O688),LEFT('Case Data Entry'!O688,1)&lt;&gt;"1",LEN('Case Data Entry'!O688)=10),"OK","Phone number must be valid format"),IF('DO NOT USE_Case Formulas'!A688,"OK",NA()))</f>
        <v>#N/A</v>
      </c>
      <c r="P688" s="41" t="e">
        <f>IF(AND(NOT(ISBLANK('Case Data Entry'!P688)),ISNA(VLOOKUP('Case Data Entry'!P688,'DO NOT USE_School Picklist'!$E$3:$E$10,1,FALSE))),"Please select a value from the drop-down menu",IF('DO NOT USE_Case Formulas'!A688,"OK",NA()))</f>
        <v>#N/A</v>
      </c>
      <c r="Q688" s="41" t="e">
        <f>IF(AND(NOT(ISBLANK('Case Data Entry'!Q688)),ISNA(VLOOKUP('Case Data Entry'!Q688,'DO NOT USE_School Picklist'!$F$3:$F$16,1,FALSE))),"Please select a value from the drop-down menu",IF('DO NOT USE_Case Formulas'!A688,"OK",NA()))</f>
        <v>#N/A</v>
      </c>
      <c r="R688" s="41" t="e">
        <f>IF(LEN('Case Data Entry'!R688)&gt;100,"Classroom(s) must be less than 100 characters",IF('DO NOT USE_Case Formulas'!A688,"OK",NA()))</f>
        <v>#N/A</v>
      </c>
      <c r="S688" s="41" t="e">
        <f>IF(AND(NOT(ISBLANK('Case Data Entry'!S688)),ISNA(VLOOKUP('Case Data Entry'!S688,'DO NOT USE_School Picklist'!$S$3:$S$12,1,FALSE))),"Please select a value from the drop-down menu",IF('DO NOT USE_Case Formulas'!A688,"OK",NA()))</f>
        <v>#N/A</v>
      </c>
      <c r="T688" s="41" t="e">
        <f>IF(AND(NOT(ISBLANK('Case Data Entry'!T688)),ISNA(VLOOKUP('Case Data Entry'!T688,'DO NOT USE_School Picklist'!$S$3:$S$12,1,FALSE))),"Please select a value from the drop-down menu",IF('DO NOT USE_Case Formulas'!A688,"OK",NA()))</f>
        <v>#N/A</v>
      </c>
      <c r="U688" s="41" t="e">
        <f>IF(LEN('Case Data Entry'!U688)&gt;80,"Name of Education Group must be less than 80 characters",IF('DO NOT USE_Case Formulas'!A688,"OK",NA()))</f>
        <v>#N/A</v>
      </c>
      <c r="V688" s="41" t="e">
        <f>IF(AND(NOT(ISBLANK('Case Data Entry'!V688)),ISNA(VLOOKUP('Case Data Entry'!V688,'DO NOT USE_School Picklist'!$K$3:$K$6,1,FALSE))),"Please select a value from the drop-down menu",IF('DO NOT USE_Case Formulas'!A688,"OK",NA()))</f>
        <v>#N/A</v>
      </c>
      <c r="W688" s="41" t="e">
        <f>IF(AND('DO NOT USE_Case Formulas'!A688,ISBLANK('Case Data Entry'!W688)),"Has this person had symptoms? is required",IF(AND(NOT(ISBLANK('Case Data Entry'!W688)),ISNA(VLOOKUP('Case Data Entry'!W688,'DO NOT USE_School Picklist'!$D$3:$D$5,1,FALSE))),"Please select a value from the drop-down menu",IF(NOT(ISBLANK('Case Data Entry'!W688)),"OK",NA())))</f>
        <v>#N/A</v>
      </c>
      <c r="X688" s="41" t="e">
        <f>IF(AND('Case Data Entry'!W688='DO NOT USE_School Picklist'!$D$3,ISBLANK('Case Data Entry'!X688)),"Symptom Onset Date is required if Ever Symptomatic is Yes",IF('DO NOT USE_Case Formulas'!A688,"OK",NA()))</f>
        <v>#N/A</v>
      </c>
      <c r="Y688" s="41"/>
      <c r="Z688" s="41" t="e">
        <f ca="1">IF(AND('DO NOT USE_Case Formulas'!A688,ISBLANK('Case Data Entry'!Z688)),"Lab Result Test Date is required",IF('Case Data Entry'!Z688&gt;'DO NOT USE_School Picklist'!$C$3,"Test Date cannot be a future date",IF(NOT(ISBLANK('Case Data Entry'!Z688)),"OK",NA())))</f>
        <v>#N/A</v>
      </c>
      <c r="AA688" s="41" t="e">
        <f>IF(AND(NOT(ISBLANK('Case Data Entry'!AA688)),ISNA(VLOOKUP('Case Data Entry'!AA688,'DO NOT USE_School Picklist'!$R$3:$R$7,1,FALSE))),"Please select a value from the drop-down menu",IF('DO NOT USE_Case Formulas'!A688,"OK",NA()))</f>
        <v>#N/A</v>
      </c>
      <c r="AB688" s="41" t="e">
        <f>IF(AND(NOT(ISBLANK('Case Data Entry'!AB688)),ISNA(VLOOKUP('Case Data Entry'!AB688,'DO NOT USE_School Picklist'!$Q$3:$Q$8,1,FALSE))),"Please select a value from the drop-down menu",IF('DO NOT USE_Case Formulas'!A688,"OK",NA()))</f>
        <v>#N/A</v>
      </c>
    </row>
    <row r="689" spans="1:28" x14ac:dyDescent="0.25">
      <c r="A689" s="40" t="e">
        <f>IF('DO NOT USE_Case Formulas'!A689,IF('DO NOT USE_Case Formulas'!B689,"Not all required fields are completed","OK"),NA())</f>
        <v>#N/A</v>
      </c>
      <c r="B689" s="41" t="e">
        <f>IF(AND('DO NOT USE_Case Formulas'!A689,ISBLANK('Case Data Entry'!B689)),"First Name is required",IF(NOT(ISBLANK('Case Data Entry'!B689)),"OK",NA()))</f>
        <v>#N/A</v>
      </c>
      <c r="C689" s="41" t="e">
        <f>IF(AND('DO NOT USE_Case Formulas'!A689,ISBLANK('Case Data Entry'!C689)),"Last Name is required",IF(NOT(ISBLANK('Case Data Entry'!C689)),"OK",NA()))</f>
        <v>#N/A</v>
      </c>
      <c r="D689" s="41" t="e">
        <f>IF(AND('DO NOT USE_Case Formulas'!A689,ISBLANK('Case Data Entry'!D689)),"Birthdate is required",IF(NOT(ISBLANK('Case Data Entry'!D689)),"OK",NA()))</f>
        <v>#N/A</v>
      </c>
      <c r="E689" s="41" t="e">
        <f>IF(AND('DO NOT USE_Case Formulas'!A689,ISBLANK('Case Data Entry'!E689)),"Mobile Phone is required",IF(NOT(ISBLANK('Case Data Entry'!E689)),IF(AND(ISNUMBER(VALUE('Case Data Entry'!E689)),LEFT('Case Data Entry'!E689,1)&lt;&gt;"1",LEN('Case Data Entry'!E689)=10),"OK","Phone number must be valid format"),NA()))</f>
        <v>#N/A</v>
      </c>
      <c r="F689" s="41" t="e">
        <f>IF(LEN('Case Data Entry'!F689)&gt;255,"Home Street Address must be less than 255 characters",IF('DO NOT USE_Case Formulas'!A689,"OK",NA()))</f>
        <v>#N/A</v>
      </c>
      <c r="G689" s="41" t="e">
        <f>IF(LEN('Case Data Entry'!G689)&gt;40,"City must be less than 40 characters",IF('DO NOT USE_Case Formulas'!A689,"OK",NA()))</f>
        <v>#N/A</v>
      </c>
      <c r="H689" s="41" t="e">
        <f>IF(AND(NOT(ISBLANK('Case Data Entry'!H689)),ISNA(VLOOKUP('Case Data Entry'!H689,'DO NOT USE_School Picklist'!$P$3:$P$52,1,FALSE))),"Please select a value from the drop-down menu",IF('DO NOT USE_Case Formulas'!A689,"OK",NA()))</f>
        <v>#N/A</v>
      </c>
      <c r="I689" s="41" t="e">
        <f>IF(AND('DO NOT USE_Case Formulas'!A689,ISBLANK('Case Data Entry'!I689)),"Zip is required",IF(ISBLANK('Case Data Entry'!I689),NA(),"OK"))</f>
        <v>#N/A</v>
      </c>
      <c r="J689" s="41" t="e">
        <f>IF(AND('DO NOT USE_Case Formulas'!A689,ISBLANK('Case Data Entry'!J689)),"Student or Staff? is required",IF(ISBLANK('Case Data Entry'!J689),NA(),IF(ISNA(VLOOKUP('Case Data Entry'!J689,'DO NOT USE_School Picklist'!$B$3:$B$6,1,FALSE)),"Please select a value from the drop-down menu","OK")))</f>
        <v>#N/A</v>
      </c>
      <c r="K689" s="41" t="e">
        <f>IF(AND('Case Data Entry'!J689='DO NOT USE_School Picklist'!$B$4,ISBLANK('Case Data Entry'!K689)),"Occupation/Job Title is required if Student or Staff? is Yes, staff/faculty or volunteer",IF('DO NOT USE_Case Formulas'!A689,"OK",NA()))</f>
        <v>#N/A</v>
      </c>
      <c r="L689" s="41" t="e">
        <f ca="1">IF('Case Data Entry'!L689&gt;'DO NOT USE_School Picklist'!$C$3,"Date last on school campus/facility cannot be a future date",IF('DO NOT USE_Case Formulas'!A689,IF(ISBLANK('Case Data Entry'!L689),"Date last on school campus/facility is required","OK"),NA()))</f>
        <v>#N/A</v>
      </c>
      <c r="M689" s="41" t="e">
        <f>IF(AND('DO NOT USE_Case Formulas'!A689,ISBLANK('Case Data Entry'!M689)),"Specific Place in the Location is required",IF(ISBLANK('Case Data Entry'!M689),NA(),"OK"))</f>
        <v>#N/A</v>
      </c>
      <c r="N689" s="41" t="e">
        <f>IF(LEN('Case Data Entry'!N689)&gt;50,"Parent/Guardian Name must be less than 50 characters",IF('DO NOT USE_Case Formulas'!A689,"OK",NA()))</f>
        <v>#N/A</v>
      </c>
      <c r="O689" s="41" t="e">
        <f>IF(NOT(ISBLANK('Case Data Entry'!O689)),IF(AND(ISNUMBER('Case Data Entry'!O689),LEFT('Case Data Entry'!O689,1)&lt;&gt;"1",LEN('Case Data Entry'!O689)=10),"OK","Phone number must be valid format"),IF('DO NOT USE_Case Formulas'!A689,"OK",NA()))</f>
        <v>#N/A</v>
      </c>
      <c r="P689" s="41" t="e">
        <f>IF(AND(NOT(ISBLANK('Case Data Entry'!P689)),ISNA(VLOOKUP('Case Data Entry'!P689,'DO NOT USE_School Picklist'!$E$3:$E$10,1,FALSE))),"Please select a value from the drop-down menu",IF('DO NOT USE_Case Formulas'!A689,"OK",NA()))</f>
        <v>#N/A</v>
      </c>
      <c r="Q689" s="41" t="e">
        <f>IF(AND(NOT(ISBLANK('Case Data Entry'!Q689)),ISNA(VLOOKUP('Case Data Entry'!Q689,'DO NOT USE_School Picklist'!$F$3:$F$16,1,FALSE))),"Please select a value from the drop-down menu",IF('DO NOT USE_Case Formulas'!A689,"OK",NA()))</f>
        <v>#N/A</v>
      </c>
      <c r="R689" s="41" t="e">
        <f>IF(LEN('Case Data Entry'!R689)&gt;100,"Classroom(s) must be less than 100 characters",IF('DO NOT USE_Case Formulas'!A689,"OK",NA()))</f>
        <v>#N/A</v>
      </c>
      <c r="S689" s="41" t="e">
        <f>IF(AND(NOT(ISBLANK('Case Data Entry'!S689)),ISNA(VLOOKUP('Case Data Entry'!S689,'DO NOT USE_School Picklist'!$S$3:$S$12,1,FALSE))),"Please select a value from the drop-down menu",IF('DO NOT USE_Case Formulas'!A689,"OK",NA()))</f>
        <v>#N/A</v>
      </c>
      <c r="T689" s="41" t="e">
        <f>IF(AND(NOT(ISBLANK('Case Data Entry'!T689)),ISNA(VLOOKUP('Case Data Entry'!T689,'DO NOT USE_School Picklist'!$S$3:$S$12,1,FALSE))),"Please select a value from the drop-down menu",IF('DO NOT USE_Case Formulas'!A689,"OK",NA()))</f>
        <v>#N/A</v>
      </c>
      <c r="U689" s="41" t="e">
        <f>IF(LEN('Case Data Entry'!U689)&gt;80,"Name of Education Group must be less than 80 characters",IF('DO NOT USE_Case Formulas'!A689,"OK",NA()))</f>
        <v>#N/A</v>
      </c>
      <c r="V689" s="41" t="e">
        <f>IF(AND(NOT(ISBLANK('Case Data Entry'!V689)),ISNA(VLOOKUP('Case Data Entry'!V689,'DO NOT USE_School Picklist'!$K$3:$K$6,1,FALSE))),"Please select a value from the drop-down menu",IF('DO NOT USE_Case Formulas'!A689,"OK",NA()))</f>
        <v>#N/A</v>
      </c>
      <c r="W689" s="41" t="e">
        <f>IF(AND('DO NOT USE_Case Formulas'!A689,ISBLANK('Case Data Entry'!W689)),"Has this person had symptoms? is required",IF(AND(NOT(ISBLANK('Case Data Entry'!W689)),ISNA(VLOOKUP('Case Data Entry'!W689,'DO NOT USE_School Picklist'!$D$3:$D$5,1,FALSE))),"Please select a value from the drop-down menu",IF(NOT(ISBLANK('Case Data Entry'!W689)),"OK",NA())))</f>
        <v>#N/A</v>
      </c>
      <c r="X689" s="41" t="e">
        <f>IF(AND('Case Data Entry'!W689='DO NOT USE_School Picklist'!$D$3,ISBLANK('Case Data Entry'!X689)),"Symptom Onset Date is required if Ever Symptomatic is Yes",IF('DO NOT USE_Case Formulas'!A689,"OK",NA()))</f>
        <v>#N/A</v>
      </c>
      <c r="Y689" s="41"/>
      <c r="Z689" s="41" t="e">
        <f ca="1">IF(AND('DO NOT USE_Case Formulas'!A689,ISBLANK('Case Data Entry'!Z689)),"Lab Result Test Date is required",IF('Case Data Entry'!Z689&gt;'DO NOT USE_School Picklist'!$C$3,"Test Date cannot be a future date",IF(NOT(ISBLANK('Case Data Entry'!Z689)),"OK",NA())))</f>
        <v>#N/A</v>
      </c>
      <c r="AA689" s="41" t="e">
        <f>IF(AND(NOT(ISBLANK('Case Data Entry'!AA689)),ISNA(VLOOKUP('Case Data Entry'!AA689,'DO NOT USE_School Picklist'!$R$3:$R$7,1,FALSE))),"Please select a value from the drop-down menu",IF('DO NOT USE_Case Formulas'!A689,"OK",NA()))</f>
        <v>#N/A</v>
      </c>
      <c r="AB689" s="41" t="e">
        <f>IF(AND(NOT(ISBLANK('Case Data Entry'!AB689)),ISNA(VLOOKUP('Case Data Entry'!AB689,'DO NOT USE_School Picklist'!$Q$3:$Q$8,1,FALSE))),"Please select a value from the drop-down menu",IF('DO NOT USE_Case Formulas'!A689,"OK",NA()))</f>
        <v>#N/A</v>
      </c>
    </row>
    <row r="690" spans="1:28" x14ac:dyDescent="0.25">
      <c r="A690" s="40" t="e">
        <f>IF('DO NOT USE_Case Formulas'!A690,IF('DO NOT USE_Case Formulas'!B690,"Not all required fields are completed","OK"),NA())</f>
        <v>#N/A</v>
      </c>
      <c r="B690" s="41" t="e">
        <f>IF(AND('DO NOT USE_Case Formulas'!A690,ISBLANK('Case Data Entry'!B690)),"First Name is required",IF(NOT(ISBLANK('Case Data Entry'!B690)),"OK",NA()))</f>
        <v>#N/A</v>
      </c>
      <c r="C690" s="41" t="e">
        <f>IF(AND('DO NOT USE_Case Formulas'!A690,ISBLANK('Case Data Entry'!C690)),"Last Name is required",IF(NOT(ISBLANK('Case Data Entry'!C690)),"OK",NA()))</f>
        <v>#N/A</v>
      </c>
      <c r="D690" s="41" t="e">
        <f>IF(AND('DO NOT USE_Case Formulas'!A690,ISBLANK('Case Data Entry'!D690)),"Birthdate is required",IF(NOT(ISBLANK('Case Data Entry'!D690)),"OK",NA()))</f>
        <v>#N/A</v>
      </c>
      <c r="E690" s="41" t="e">
        <f>IF(AND('DO NOT USE_Case Formulas'!A690,ISBLANK('Case Data Entry'!E690)),"Mobile Phone is required",IF(NOT(ISBLANK('Case Data Entry'!E690)),IF(AND(ISNUMBER(VALUE('Case Data Entry'!E690)),LEFT('Case Data Entry'!E690,1)&lt;&gt;"1",LEN('Case Data Entry'!E690)=10),"OK","Phone number must be valid format"),NA()))</f>
        <v>#N/A</v>
      </c>
      <c r="F690" s="41" t="e">
        <f>IF(LEN('Case Data Entry'!F690)&gt;255,"Home Street Address must be less than 255 characters",IF('DO NOT USE_Case Formulas'!A690,"OK",NA()))</f>
        <v>#N/A</v>
      </c>
      <c r="G690" s="41" t="e">
        <f>IF(LEN('Case Data Entry'!G690)&gt;40,"City must be less than 40 characters",IF('DO NOT USE_Case Formulas'!A690,"OK",NA()))</f>
        <v>#N/A</v>
      </c>
      <c r="H690" s="41" t="e">
        <f>IF(AND(NOT(ISBLANK('Case Data Entry'!H690)),ISNA(VLOOKUP('Case Data Entry'!H690,'DO NOT USE_School Picklist'!$P$3:$P$52,1,FALSE))),"Please select a value from the drop-down menu",IF('DO NOT USE_Case Formulas'!A690,"OK",NA()))</f>
        <v>#N/A</v>
      </c>
      <c r="I690" s="41" t="e">
        <f>IF(AND('DO NOT USE_Case Formulas'!A690,ISBLANK('Case Data Entry'!I690)),"Zip is required",IF(ISBLANK('Case Data Entry'!I690),NA(),"OK"))</f>
        <v>#N/A</v>
      </c>
      <c r="J690" s="41" t="e">
        <f>IF(AND('DO NOT USE_Case Formulas'!A690,ISBLANK('Case Data Entry'!J690)),"Student or Staff? is required",IF(ISBLANK('Case Data Entry'!J690),NA(),IF(ISNA(VLOOKUP('Case Data Entry'!J690,'DO NOT USE_School Picklist'!$B$3:$B$6,1,FALSE)),"Please select a value from the drop-down menu","OK")))</f>
        <v>#N/A</v>
      </c>
      <c r="K690" s="41" t="e">
        <f>IF(AND('Case Data Entry'!J690='DO NOT USE_School Picklist'!$B$4,ISBLANK('Case Data Entry'!K690)),"Occupation/Job Title is required if Student or Staff? is Yes, staff/faculty or volunteer",IF('DO NOT USE_Case Formulas'!A690,"OK",NA()))</f>
        <v>#N/A</v>
      </c>
      <c r="L690" s="41" t="e">
        <f ca="1">IF('Case Data Entry'!L690&gt;'DO NOT USE_School Picklist'!$C$3,"Date last on school campus/facility cannot be a future date",IF('DO NOT USE_Case Formulas'!A690,IF(ISBLANK('Case Data Entry'!L690),"Date last on school campus/facility is required","OK"),NA()))</f>
        <v>#N/A</v>
      </c>
      <c r="M690" s="41" t="e">
        <f>IF(AND('DO NOT USE_Case Formulas'!A690,ISBLANK('Case Data Entry'!M690)),"Specific Place in the Location is required",IF(ISBLANK('Case Data Entry'!M690),NA(),"OK"))</f>
        <v>#N/A</v>
      </c>
      <c r="N690" s="41" t="e">
        <f>IF(LEN('Case Data Entry'!N690)&gt;50,"Parent/Guardian Name must be less than 50 characters",IF('DO NOT USE_Case Formulas'!A690,"OK",NA()))</f>
        <v>#N/A</v>
      </c>
      <c r="O690" s="41" t="e">
        <f>IF(NOT(ISBLANK('Case Data Entry'!O690)),IF(AND(ISNUMBER('Case Data Entry'!O690),LEFT('Case Data Entry'!O690,1)&lt;&gt;"1",LEN('Case Data Entry'!O690)=10),"OK","Phone number must be valid format"),IF('DO NOT USE_Case Formulas'!A690,"OK",NA()))</f>
        <v>#N/A</v>
      </c>
      <c r="P690" s="41" t="e">
        <f>IF(AND(NOT(ISBLANK('Case Data Entry'!P690)),ISNA(VLOOKUP('Case Data Entry'!P690,'DO NOT USE_School Picklist'!$E$3:$E$10,1,FALSE))),"Please select a value from the drop-down menu",IF('DO NOT USE_Case Formulas'!A690,"OK",NA()))</f>
        <v>#N/A</v>
      </c>
      <c r="Q690" s="41" t="e">
        <f>IF(AND(NOT(ISBLANK('Case Data Entry'!Q690)),ISNA(VLOOKUP('Case Data Entry'!Q690,'DO NOT USE_School Picklist'!$F$3:$F$16,1,FALSE))),"Please select a value from the drop-down menu",IF('DO NOT USE_Case Formulas'!A690,"OK",NA()))</f>
        <v>#N/A</v>
      </c>
      <c r="R690" s="41" t="e">
        <f>IF(LEN('Case Data Entry'!R690)&gt;100,"Classroom(s) must be less than 100 characters",IF('DO NOT USE_Case Formulas'!A690,"OK",NA()))</f>
        <v>#N/A</v>
      </c>
      <c r="S690" s="41" t="e">
        <f>IF(AND(NOT(ISBLANK('Case Data Entry'!S690)),ISNA(VLOOKUP('Case Data Entry'!S690,'DO NOT USE_School Picklist'!$S$3:$S$12,1,FALSE))),"Please select a value from the drop-down menu",IF('DO NOT USE_Case Formulas'!A690,"OK",NA()))</f>
        <v>#N/A</v>
      </c>
      <c r="T690" s="41" t="e">
        <f>IF(AND(NOT(ISBLANK('Case Data Entry'!T690)),ISNA(VLOOKUP('Case Data Entry'!T690,'DO NOT USE_School Picklist'!$S$3:$S$12,1,FALSE))),"Please select a value from the drop-down menu",IF('DO NOT USE_Case Formulas'!A690,"OK",NA()))</f>
        <v>#N/A</v>
      </c>
      <c r="U690" s="41" t="e">
        <f>IF(LEN('Case Data Entry'!U690)&gt;80,"Name of Education Group must be less than 80 characters",IF('DO NOT USE_Case Formulas'!A690,"OK",NA()))</f>
        <v>#N/A</v>
      </c>
      <c r="V690" s="41" t="e">
        <f>IF(AND(NOT(ISBLANK('Case Data Entry'!V690)),ISNA(VLOOKUP('Case Data Entry'!V690,'DO NOT USE_School Picklist'!$K$3:$K$6,1,FALSE))),"Please select a value from the drop-down menu",IF('DO NOT USE_Case Formulas'!A690,"OK",NA()))</f>
        <v>#N/A</v>
      </c>
      <c r="W690" s="41" t="e">
        <f>IF(AND('DO NOT USE_Case Formulas'!A690,ISBLANK('Case Data Entry'!W690)),"Has this person had symptoms? is required",IF(AND(NOT(ISBLANK('Case Data Entry'!W690)),ISNA(VLOOKUP('Case Data Entry'!W690,'DO NOT USE_School Picklist'!$D$3:$D$5,1,FALSE))),"Please select a value from the drop-down menu",IF(NOT(ISBLANK('Case Data Entry'!W690)),"OK",NA())))</f>
        <v>#N/A</v>
      </c>
      <c r="X690" s="41" t="e">
        <f>IF(AND('Case Data Entry'!W690='DO NOT USE_School Picklist'!$D$3,ISBLANK('Case Data Entry'!X690)),"Symptom Onset Date is required if Ever Symptomatic is Yes",IF('DO NOT USE_Case Formulas'!A690,"OK",NA()))</f>
        <v>#N/A</v>
      </c>
      <c r="Y690" s="41"/>
      <c r="Z690" s="41" t="e">
        <f ca="1">IF(AND('DO NOT USE_Case Formulas'!A690,ISBLANK('Case Data Entry'!Z690)),"Lab Result Test Date is required",IF('Case Data Entry'!Z690&gt;'DO NOT USE_School Picklist'!$C$3,"Test Date cannot be a future date",IF(NOT(ISBLANK('Case Data Entry'!Z690)),"OK",NA())))</f>
        <v>#N/A</v>
      </c>
      <c r="AA690" s="41" t="e">
        <f>IF(AND(NOT(ISBLANK('Case Data Entry'!AA690)),ISNA(VLOOKUP('Case Data Entry'!AA690,'DO NOT USE_School Picklist'!$R$3:$R$7,1,FALSE))),"Please select a value from the drop-down menu",IF('DO NOT USE_Case Formulas'!A690,"OK",NA()))</f>
        <v>#N/A</v>
      </c>
      <c r="AB690" s="41" t="e">
        <f>IF(AND(NOT(ISBLANK('Case Data Entry'!AB690)),ISNA(VLOOKUP('Case Data Entry'!AB690,'DO NOT USE_School Picklist'!$Q$3:$Q$8,1,FALSE))),"Please select a value from the drop-down menu",IF('DO NOT USE_Case Formulas'!A690,"OK",NA()))</f>
        <v>#N/A</v>
      </c>
    </row>
    <row r="691" spans="1:28" x14ac:dyDescent="0.25">
      <c r="A691" s="40" t="e">
        <f>IF('DO NOT USE_Case Formulas'!A691,IF('DO NOT USE_Case Formulas'!B691,"Not all required fields are completed","OK"),NA())</f>
        <v>#N/A</v>
      </c>
      <c r="B691" s="41" t="e">
        <f>IF(AND('DO NOT USE_Case Formulas'!A691,ISBLANK('Case Data Entry'!B691)),"First Name is required",IF(NOT(ISBLANK('Case Data Entry'!B691)),"OK",NA()))</f>
        <v>#N/A</v>
      </c>
      <c r="C691" s="41" t="e">
        <f>IF(AND('DO NOT USE_Case Formulas'!A691,ISBLANK('Case Data Entry'!C691)),"Last Name is required",IF(NOT(ISBLANK('Case Data Entry'!C691)),"OK",NA()))</f>
        <v>#N/A</v>
      </c>
      <c r="D691" s="41" t="e">
        <f>IF(AND('DO NOT USE_Case Formulas'!A691,ISBLANK('Case Data Entry'!D691)),"Birthdate is required",IF(NOT(ISBLANK('Case Data Entry'!D691)),"OK",NA()))</f>
        <v>#N/A</v>
      </c>
      <c r="E691" s="41" t="e">
        <f>IF(AND('DO NOT USE_Case Formulas'!A691,ISBLANK('Case Data Entry'!E691)),"Mobile Phone is required",IF(NOT(ISBLANK('Case Data Entry'!E691)),IF(AND(ISNUMBER(VALUE('Case Data Entry'!E691)),LEFT('Case Data Entry'!E691,1)&lt;&gt;"1",LEN('Case Data Entry'!E691)=10),"OK","Phone number must be valid format"),NA()))</f>
        <v>#N/A</v>
      </c>
      <c r="F691" s="41" t="e">
        <f>IF(LEN('Case Data Entry'!F691)&gt;255,"Home Street Address must be less than 255 characters",IF('DO NOT USE_Case Formulas'!A691,"OK",NA()))</f>
        <v>#N/A</v>
      </c>
      <c r="G691" s="41" t="e">
        <f>IF(LEN('Case Data Entry'!G691)&gt;40,"City must be less than 40 characters",IF('DO NOT USE_Case Formulas'!A691,"OK",NA()))</f>
        <v>#N/A</v>
      </c>
      <c r="H691" s="41" t="e">
        <f>IF(AND(NOT(ISBLANK('Case Data Entry'!H691)),ISNA(VLOOKUP('Case Data Entry'!H691,'DO NOT USE_School Picklist'!$P$3:$P$52,1,FALSE))),"Please select a value from the drop-down menu",IF('DO NOT USE_Case Formulas'!A691,"OK",NA()))</f>
        <v>#N/A</v>
      </c>
      <c r="I691" s="41" t="e">
        <f>IF(AND('DO NOT USE_Case Formulas'!A691,ISBLANK('Case Data Entry'!I691)),"Zip is required",IF(ISBLANK('Case Data Entry'!I691),NA(),"OK"))</f>
        <v>#N/A</v>
      </c>
      <c r="J691" s="41" t="e">
        <f>IF(AND('DO NOT USE_Case Formulas'!A691,ISBLANK('Case Data Entry'!J691)),"Student or Staff? is required",IF(ISBLANK('Case Data Entry'!J691),NA(),IF(ISNA(VLOOKUP('Case Data Entry'!J691,'DO NOT USE_School Picklist'!$B$3:$B$6,1,FALSE)),"Please select a value from the drop-down menu","OK")))</f>
        <v>#N/A</v>
      </c>
      <c r="K691" s="41" t="e">
        <f>IF(AND('Case Data Entry'!J691='DO NOT USE_School Picklist'!$B$4,ISBLANK('Case Data Entry'!K691)),"Occupation/Job Title is required if Student or Staff? is Yes, staff/faculty or volunteer",IF('DO NOT USE_Case Formulas'!A691,"OK",NA()))</f>
        <v>#N/A</v>
      </c>
      <c r="L691" s="41" t="e">
        <f ca="1">IF('Case Data Entry'!L691&gt;'DO NOT USE_School Picklist'!$C$3,"Date last on school campus/facility cannot be a future date",IF('DO NOT USE_Case Formulas'!A691,IF(ISBLANK('Case Data Entry'!L691),"Date last on school campus/facility is required","OK"),NA()))</f>
        <v>#N/A</v>
      </c>
      <c r="M691" s="41" t="e">
        <f>IF(AND('DO NOT USE_Case Formulas'!A691,ISBLANK('Case Data Entry'!M691)),"Specific Place in the Location is required",IF(ISBLANK('Case Data Entry'!M691),NA(),"OK"))</f>
        <v>#N/A</v>
      </c>
      <c r="N691" s="41" t="e">
        <f>IF(LEN('Case Data Entry'!N691)&gt;50,"Parent/Guardian Name must be less than 50 characters",IF('DO NOT USE_Case Formulas'!A691,"OK",NA()))</f>
        <v>#N/A</v>
      </c>
      <c r="O691" s="41" t="e">
        <f>IF(NOT(ISBLANK('Case Data Entry'!O691)),IF(AND(ISNUMBER('Case Data Entry'!O691),LEFT('Case Data Entry'!O691,1)&lt;&gt;"1",LEN('Case Data Entry'!O691)=10),"OK","Phone number must be valid format"),IF('DO NOT USE_Case Formulas'!A691,"OK",NA()))</f>
        <v>#N/A</v>
      </c>
      <c r="P691" s="41" t="e">
        <f>IF(AND(NOT(ISBLANK('Case Data Entry'!P691)),ISNA(VLOOKUP('Case Data Entry'!P691,'DO NOT USE_School Picklist'!$E$3:$E$10,1,FALSE))),"Please select a value from the drop-down menu",IF('DO NOT USE_Case Formulas'!A691,"OK",NA()))</f>
        <v>#N/A</v>
      </c>
      <c r="Q691" s="41" t="e">
        <f>IF(AND(NOT(ISBLANK('Case Data Entry'!Q691)),ISNA(VLOOKUP('Case Data Entry'!Q691,'DO NOT USE_School Picklist'!$F$3:$F$16,1,FALSE))),"Please select a value from the drop-down menu",IF('DO NOT USE_Case Formulas'!A691,"OK",NA()))</f>
        <v>#N/A</v>
      </c>
      <c r="R691" s="41" t="e">
        <f>IF(LEN('Case Data Entry'!R691)&gt;100,"Classroom(s) must be less than 100 characters",IF('DO NOT USE_Case Formulas'!A691,"OK",NA()))</f>
        <v>#N/A</v>
      </c>
      <c r="S691" s="41" t="e">
        <f>IF(AND(NOT(ISBLANK('Case Data Entry'!S691)),ISNA(VLOOKUP('Case Data Entry'!S691,'DO NOT USE_School Picklist'!$S$3:$S$12,1,FALSE))),"Please select a value from the drop-down menu",IF('DO NOT USE_Case Formulas'!A691,"OK",NA()))</f>
        <v>#N/A</v>
      </c>
      <c r="T691" s="41" t="e">
        <f>IF(AND(NOT(ISBLANK('Case Data Entry'!T691)),ISNA(VLOOKUP('Case Data Entry'!T691,'DO NOT USE_School Picklist'!$S$3:$S$12,1,FALSE))),"Please select a value from the drop-down menu",IF('DO NOT USE_Case Formulas'!A691,"OK",NA()))</f>
        <v>#N/A</v>
      </c>
      <c r="U691" s="41" t="e">
        <f>IF(LEN('Case Data Entry'!U691)&gt;80,"Name of Education Group must be less than 80 characters",IF('DO NOT USE_Case Formulas'!A691,"OK",NA()))</f>
        <v>#N/A</v>
      </c>
      <c r="V691" s="41" t="e">
        <f>IF(AND(NOT(ISBLANK('Case Data Entry'!V691)),ISNA(VLOOKUP('Case Data Entry'!V691,'DO NOT USE_School Picklist'!$K$3:$K$6,1,FALSE))),"Please select a value from the drop-down menu",IF('DO NOT USE_Case Formulas'!A691,"OK",NA()))</f>
        <v>#N/A</v>
      </c>
      <c r="W691" s="41" t="e">
        <f>IF(AND('DO NOT USE_Case Formulas'!A691,ISBLANK('Case Data Entry'!W691)),"Has this person had symptoms? is required",IF(AND(NOT(ISBLANK('Case Data Entry'!W691)),ISNA(VLOOKUP('Case Data Entry'!W691,'DO NOT USE_School Picklist'!$D$3:$D$5,1,FALSE))),"Please select a value from the drop-down menu",IF(NOT(ISBLANK('Case Data Entry'!W691)),"OK",NA())))</f>
        <v>#N/A</v>
      </c>
      <c r="X691" s="41" t="e">
        <f>IF(AND('Case Data Entry'!W691='DO NOT USE_School Picklist'!$D$3,ISBLANK('Case Data Entry'!X691)),"Symptom Onset Date is required if Ever Symptomatic is Yes",IF('DO NOT USE_Case Formulas'!A691,"OK",NA()))</f>
        <v>#N/A</v>
      </c>
      <c r="Y691" s="41"/>
      <c r="Z691" s="41" t="e">
        <f ca="1">IF(AND('DO NOT USE_Case Formulas'!A691,ISBLANK('Case Data Entry'!Z691)),"Lab Result Test Date is required",IF('Case Data Entry'!Z691&gt;'DO NOT USE_School Picklist'!$C$3,"Test Date cannot be a future date",IF(NOT(ISBLANK('Case Data Entry'!Z691)),"OK",NA())))</f>
        <v>#N/A</v>
      </c>
      <c r="AA691" s="41" t="e">
        <f>IF(AND(NOT(ISBLANK('Case Data Entry'!AA691)),ISNA(VLOOKUP('Case Data Entry'!AA691,'DO NOT USE_School Picklist'!$R$3:$R$7,1,FALSE))),"Please select a value from the drop-down menu",IF('DO NOT USE_Case Formulas'!A691,"OK",NA()))</f>
        <v>#N/A</v>
      </c>
      <c r="AB691" s="41" t="e">
        <f>IF(AND(NOT(ISBLANK('Case Data Entry'!AB691)),ISNA(VLOOKUP('Case Data Entry'!AB691,'DO NOT USE_School Picklist'!$Q$3:$Q$8,1,FALSE))),"Please select a value from the drop-down menu",IF('DO NOT USE_Case Formulas'!A691,"OK",NA()))</f>
        <v>#N/A</v>
      </c>
    </row>
    <row r="692" spans="1:28" x14ac:dyDescent="0.25">
      <c r="A692" s="40" t="e">
        <f>IF('DO NOT USE_Case Formulas'!A692,IF('DO NOT USE_Case Formulas'!B692,"Not all required fields are completed","OK"),NA())</f>
        <v>#N/A</v>
      </c>
      <c r="B692" s="41" t="e">
        <f>IF(AND('DO NOT USE_Case Formulas'!A692,ISBLANK('Case Data Entry'!B692)),"First Name is required",IF(NOT(ISBLANK('Case Data Entry'!B692)),"OK",NA()))</f>
        <v>#N/A</v>
      </c>
      <c r="C692" s="41" t="e">
        <f>IF(AND('DO NOT USE_Case Formulas'!A692,ISBLANK('Case Data Entry'!C692)),"Last Name is required",IF(NOT(ISBLANK('Case Data Entry'!C692)),"OK",NA()))</f>
        <v>#N/A</v>
      </c>
      <c r="D692" s="41" t="e">
        <f>IF(AND('DO NOT USE_Case Formulas'!A692,ISBLANK('Case Data Entry'!D692)),"Birthdate is required",IF(NOT(ISBLANK('Case Data Entry'!D692)),"OK",NA()))</f>
        <v>#N/A</v>
      </c>
      <c r="E692" s="41" t="e">
        <f>IF(AND('DO NOT USE_Case Formulas'!A692,ISBLANK('Case Data Entry'!E692)),"Mobile Phone is required",IF(NOT(ISBLANK('Case Data Entry'!E692)),IF(AND(ISNUMBER(VALUE('Case Data Entry'!E692)),LEFT('Case Data Entry'!E692,1)&lt;&gt;"1",LEN('Case Data Entry'!E692)=10),"OK","Phone number must be valid format"),NA()))</f>
        <v>#N/A</v>
      </c>
      <c r="F692" s="41" t="e">
        <f>IF(LEN('Case Data Entry'!F692)&gt;255,"Home Street Address must be less than 255 characters",IF('DO NOT USE_Case Formulas'!A692,"OK",NA()))</f>
        <v>#N/A</v>
      </c>
      <c r="G692" s="41" t="e">
        <f>IF(LEN('Case Data Entry'!G692)&gt;40,"City must be less than 40 characters",IF('DO NOT USE_Case Formulas'!A692,"OK",NA()))</f>
        <v>#N/A</v>
      </c>
      <c r="H692" s="41" t="e">
        <f>IF(AND(NOT(ISBLANK('Case Data Entry'!H692)),ISNA(VLOOKUP('Case Data Entry'!H692,'DO NOT USE_School Picklist'!$P$3:$P$52,1,FALSE))),"Please select a value from the drop-down menu",IF('DO NOT USE_Case Formulas'!A692,"OK",NA()))</f>
        <v>#N/A</v>
      </c>
      <c r="I692" s="41" t="e">
        <f>IF(AND('DO NOT USE_Case Formulas'!A692,ISBLANK('Case Data Entry'!I692)),"Zip is required",IF(ISBLANK('Case Data Entry'!I692),NA(),"OK"))</f>
        <v>#N/A</v>
      </c>
      <c r="J692" s="41" t="e">
        <f>IF(AND('DO NOT USE_Case Formulas'!A692,ISBLANK('Case Data Entry'!J692)),"Student or Staff? is required",IF(ISBLANK('Case Data Entry'!J692),NA(),IF(ISNA(VLOOKUP('Case Data Entry'!J692,'DO NOT USE_School Picklist'!$B$3:$B$6,1,FALSE)),"Please select a value from the drop-down menu","OK")))</f>
        <v>#N/A</v>
      </c>
      <c r="K692" s="41" t="e">
        <f>IF(AND('Case Data Entry'!J692='DO NOT USE_School Picklist'!$B$4,ISBLANK('Case Data Entry'!K692)),"Occupation/Job Title is required if Student or Staff? is Yes, staff/faculty or volunteer",IF('DO NOT USE_Case Formulas'!A692,"OK",NA()))</f>
        <v>#N/A</v>
      </c>
      <c r="L692" s="41" t="e">
        <f ca="1">IF('Case Data Entry'!L692&gt;'DO NOT USE_School Picklist'!$C$3,"Date last on school campus/facility cannot be a future date",IF('DO NOT USE_Case Formulas'!A692,IF(ISBLANK('Case Data Entry'!L692),"Date last on school campus/facility is required","OK"),NA()))</f>
        <v>#N/A</v>
      </c>
      <c r="M692" s="41" t="e">
        <f>IF(AND('DO NOT USE_Case Formulas'!A692,ISBLANK('Case Data Entry'!M692)),"Specific Place in the Location is required",IF(ISBLANK('Case Data Entry'!M692),NA(),"OK"))</f>
        <v>#N/A</v>
      </c>
      <c r="N692" s="41" t="e">
        <f>IF(LEN('Case Data Entry'!N692)&gt;50,"Parent/Guardian Name must be less than 50 characters",IF('DO NOT USE_Case Formulas'!A692,"OK",NA()))</f>
        <v>#N/A</v>
      </c>
      <c r="O692" s="41" t="e">
        <f>IF(NOT(ISBLANK('Case Data Entry'!O692)),IF(AND(ISNUMBER('Case Data Entry'!O692),LEFT('Case Data Entry'!O692,1)&lt;&gt;"1",LEN('Case Data Entry'!O692)=10),"OK","Phone number must be valid format"),IF('DO NOT USE_Case Formulas'!A692,"OK",NA()))</f>
        <v>#N/A</v>
      </c>
      <c r="P692" s="41" t="e">
        <f>IF(AND(NOT(ISBLANK('Case Data Entry'!P692)),ISNA(VLOOKUP('Case Data Entry'!P692,'DO NOT USE_School Picklist'!$E$3:$E$10,1,FALSE))),"Please select a value from the drop-down menu",IF('DO NOT USE_Case Formulas'!A692,"OK",NA()))</f>
        <v>#N/A</v>
      </c>
      <c r="Q692" s="41" t="e">
        <f>IF(AND(NOT(ISBLANK('Case Data Entry'!Q692)),ISNA(VLOOKUP('Case Data Entry'!Q692,'DO NOT USE_School Picklist'!$F$3:$F$16,1,FALSE))),"Please select a value from the drop-down menu",IF('DO NOT USE_Case Formulas'!A692,"OK",NA()))</f>
        <v>#N/A</v>
      </c>
      <c r="R692" s="41" t="e">
        <f>IF(LEN('Case Data Entry'!R692)&gt;100,"Classroom(s) must be less than 100 characters",IF('DO NOT USE_Case Formulas'!A692,"OK",NA()))</f>
        <v>#N/A</v>
      </c>
      <c r="S692" s="41" t="e">
        <f>IF(AND(NOT(ISBLANK('Case Data Entry'!S692)),ISNA(VLOOKUP('Case Data Entry'!S692,'DO NOT USE_School Picklist'!$S$3:$S$12,1,FALSE))),"Please select a value from the drop-down menu",IF('DO NOT USE_Case Formulas'!A692,"OK",NA()))</f>
        <v>#N/A</v>
      </c>
      <c r="T692" s="41" t="e">
        <f>IF(AND(NOT(ISBLANK('Case Data Entry'!T692)),ISNA(VLOOKUP('Case Data Entry'!T692,'DO NOT USE_School Picklist'!$S$3:$S$12,1,FALSE))),"Please select a value from the drop-down menu",IF('DO NOT USE_Case Formulas'!A692,"OK",NA()))</f>
        <v>#N/A</v>
      </c>
      <c r="U692" s="41" t="e">
        <f>IF(LEN('Case Data Entry'!U692)&gt;80,"Name of Education Group must be less than 80 characters",IF('DO NOT USE_Case Formulas'!A692,"OK",NA()))</f>
        <v>#N/A</v>
      </c>
      <c r="V692" s="41" t="e">
        <f>IF(AND(NOT(ISBLANK('Case Data Entry'!V692)),ISNA(VLOOKUP('Case Data Entry'!V692,'DO NOT USE_School Picklist'!$K$3:$K$6,1,FALSE))),"Please select a value from the drop-down menu",IF('DO NOT USE_Case Formulas'!A692,"OK",NA()))</f>
        <v>#N/A</v>
      </c>
      <c r="W692" s="41" t="e">
        <f>IF(AND('DO NOT USE_Case Formulas'!A692,ISBLANK('Case Data Entry'!W692)),"Has this person had symptoms? is required",IF(AND(NOT(ISBLANK('Case Data Entry'!W692)),ISNA(VLOOKUP('Case Data Entry'!W692,'DO NOT USE_School Picklist'!$D$3:$D$5,1,FALSE))),"Please select a value from the drop-down menu",IF(NOT(ISBLANK('Case Data Entry'!W692)),"OK",NA())))</f>
        <v>#N/A</v>
      </c>
      <c r="X692" s="41" t="e">
        <f>IF(AND('Case Data Entry'!W692='DO NOT USE_School Picklist'!$D$3,ISBLANK('Case Data Entry'!X692)),"Symptom Onset Date is required if Ever Symptomatic is Yes",IF('DO NOT USE_Case Formulas'!A692,"OK",NA()))</f>
        <v>#N/A</v>
      </c>
      <c r="Y692" s="41"/>
      <c r="Z692" s="41" t="e">
        <f ca="1">IF(AND('DO NOT USE_Case Formulas'!A692,ISBLANK('Case Data Entry'!Z692)),"Lab Result Test Date is required",IF('Case Data Entry'!Z692&gt;'DO NOT USE_School Picklist'!$C$3,"Test Date cannot be a future date",IF(NOT(ISBLANK('Case Data Entry'!Z692)),"OK",NA())))</f>
        <v>#N/A</v>
      </c>
      <c r="AA692" s="41" t="e">
        <f>IF(AND(NOT(ISBLANK('Case Data Entry'!AA692)),ISNA(VLOOKUP('Case Data Entry'!AA692,'DO NOT USE_School Picklist'!$R$3:$R$7,1,FALSE))),"Please select a value from the drop-down menu",IF('DO NOT USE_Case Formulas'!A692,"OK",NA()))</f>
        <v>#N/A</v>
      </c>
      <c r="AB692" s="41" t="e">
        <f>IF(AND(NOT(ISBLANK('Case Data Entry'!AB692)),ISNA(VLOOKUP('Case Data Entry'!AB692,'DO NOT USE_School Picklist'!$Q$3:$Q$8,1,FALSE))),"Please select a value from the drop-down menu",IF('DO NOT USE_Case Formulas'!A692,"OK",NA()))</f>
        <v>#N/A</v>
      </c>
    </row>
    <row r="693" spans="1:28" x14ac:dyDescent="0.25">
      <c r="A693" s="40" t="e">
        <f>IF('DO NOT USE_Case Formulas'!A693,IF('DO NOT USE_Case Formulas'!B693,"Not all required fields are completed","OK"),NA())</f>
        <v>#N/A</v>
      </c>
      <c r="B693" s="41" t="e">
        <f>IF(AND('DO NOT USE_Case Formulas'!A693,ISBLANK('Case Data Entry'!B693)),"First Name is required",IF(NOT(ISBLANK('Case Data Entry'!B693)),"OK",NA()))</f>
        <v>#N/A</v>
      </c>
      <c r="C693" s="41" t="e">
        <f>IF(AND('DO NOT USE_Case Formulas'!A693,ISBLANK('Case Data Entry'!C693)),"Last Name is required",IF(NOT(ISBLANK('Case Data Entry'!C693)),"OK",NA()))</f>
        <v>#N/A</v>
      </c>
      <c r="D693" s="41" t="e">
        <f>IF(AND('DO NOT USE_Case Formulas'!A693,ISBLANK('Case Data Entry'!D693)),"Birthdate is required",IF(NOT(ISBLANK('Case Data Entry'!D693)),"OK",NA()))</f>
        <v>#N/A</v>
      </c>
      <c r="E693" s="41" t="e">
        <f>IF(AND('DO NOT USE_Case Formulas'!A693,ISBLANK('Case Data Entry'!E693)),"Mobile Phone is required",IF(NOT(ISBLANK('Case Data Entry'!E693)),IF(AND(ISNUMBER(VALUE('Case Data Entry'!E693)),LEFT('Case Data Entry'!E693,1)&lt;&gt;"1",LEN('Case Data Entry'!E693)=10),"OK","Phone number must be valid format"),NA()))</f>
        <v>#N/A</v>
      </c>
      <c r="F693" s="41" t="e">
        <f>IF(LEN('Case Data Entry'!F693)&gt;255,"Home Street Address must be less than 255 characters",IF('DO NOT USE_Case Formulas'!A693,"OK",NA()))</f>
        <v>#N/A</v>
      </c>
      <c r="G693" s="41" t="e">
        <f>IF(LEN('Case Data Entry'!G693)&gt;40,"City must be less than 40 characters",IF('DO NOT USE_Case Formulas'!A693,"OK",NA()))</f>
        <v>#N/A</v>
      </c>
      <c r="H693" s="41" t="e">
        <f>IF(AND(NOT(ISBLANK('Case Data Entry'!H693)),ISNA(VLOOKUP('Case Data Entry'!H693,'DO NOT USE_School Picklist'!$P$3:$P$52,1,FALSE))),"Please select a value from the drop-down menu",IF('DO NOT USE_Case Formulas'!A693,"OK",NA()))</f>
        <v>#N/A</v>
      </c>
      <c r="I693" s="41" t="e">
        <f>IF(AND('DO NOT USE_Case Formulas'!A693,ISBLANK('Case Data Entry'!I693)),"Zip is required",IF(ISBLANK('Case Data Entry'!I693),NA(),"OK"))</f>
        <v>#N/A</v>
      </c>
      <c r="J693" s="41" t="e">
        <f>IF(AND('DO NOT USE_Case Formulas'!A693,ISBLANK('Case Data Entry'!J693)),"Student or Staff? is required",IF(ISBLANK('Case Data Entry'!J693),NA(),IF(ISNA(VLOOKUP('Case Data Entry'!J693,'DO NOT USE_School Picklist'!$B$3:$B$6,1,FALSE)),"Please select a value from the drop-down menu","OK")))</f>
        <v>#N/A</v>
      </c>
      <c r="K693" s="41" t="e">
        <f>IF(AND('Case Data Entry'!J693='DO NOT USE_School Picklist'!$B$4,ISBLANK('Case Data Entry'!K693)),"Occupation/Job Title is required if Student or Staff? is Yes, staff/faculty or volunteer",IF('DO NOT USE_Case Formulas'!A693,"OK",NA()))</f>
        <v>#N/A</v>
      </c>
      <c r="L693" s="41" t="e">
        <f ca="1">IF('Case Data Entry'!L693&gt;'DO NOT USE_School Picklist'!$C$3,"Date last on school campus/facility cannot be a future date",IF('DO NOT USE_Case Formulas'!A693,IF(ISBLANK('Case Data Entry'!L693),"Date last on school campus/facility is required","OK"),NA()))</f>
        <v>#N/A</v>
      </c>
      <c r="M693" s="41" t="e">
        <f>IF(AND('DO NOT USE_Case Formulas'!A693,ISBLANK('Case Data Entry'!M693)),"Specific Place in the Location is required",IF(ISBLANK('Case Data Entry'!M693),NA(),"OK"))</f>
        <v>#N/A</v>
      </c>
      <c r="N693" s="41" t="e">
        <f>IF(LEN('Case Data Entry'!N693)&gt;50,"Parent/Guardian Name must be less than 50 characters",IF('DO NOT USE_Case Formulas'!A693,"OK",NA()))</f>
        <v>#N/A</v>
      </c>
      <c r="O693" s="41" t="e">
        <f>IF(NOT(ISBLANK('Case Data Entry'!O693)),IF(AND(ISNUMBER('Case Data Entry'!O693),LEFT('Case Data Entry'!O693,1)&lt;&gt;"1",LEN('Case Data Entry'!O693)=10),"OK","Phone number must be valid format"),IF('DO NOT USE_Case Formulas'!A693,"OK",NA()))</f>
        <v>#N/A</v>
      </c>
      <c r="P693" s="41" t="e">
        <f>IF(AND(NOT(ISBLANK('Case Data Entry'!P693)),ISNA(VLOOKUP('Case Data Entry'!P693,'DO NOT USE_School Picklist'!$E$3:$E$10,1,FALSE))),"Please select a value from the drop-down menu",IF('DO NOT USE_Case Formulas'!A693,"OK",NA()))</f>
        <v>#N/A</v>
      </c>
      <c r="Q693" s="41" t="e">
        <f>IF(AND(NOT(ISBLANK('Case Data Entry'!Q693)),ISNA(VLOOKUP('Case Data Entry'!Q693,'DO NOT USE_School Picklist'!$F$3:$F$16,1,FALSE))),"Please select a value from the drop-down menu",IF('DO NOT USE_Case Formulas'!A693,"OK",NA()))</f>
        <v>#N/A</v>
      </c>
      <c r="R693" s="41" t="e">
        <f>IF(LEN('Case Data Entry'!R693)&gt;100,"Classroom(s) must be less than 100 characters",IF('DO NOT USE_Case Formulas'!A693,"OK",NA()))</f>
        <v>#N/A</v>
      </c>
      <c r="S693" s="41" t="e">
        <f>IF(AND(NOT(ISBLANK('Case Data Entry'!S693)),ISNA(VLOOKUP('Case Data Entry'!S693,'DO NOT USE_School Picklist'!$S$3:$S$12,1,FALSE))),"Please select a value from the drop-down menu",IF('DO NOT USE_Case Formulas'!A693,"OK",NA()))</f>
        <v>#N/A</v>
      </c>
      <c r="T693" s="41" t="e">
        <f>IF(AND(NOT(ISBLANK('Case Data Entry'!T693)),ISNA(VLOOKUP('Case Data Entry'!T693,'DO NOT USE_School Picklist'!$S$3:$S$12,1,FALSE))),"Please select a value from the drop-down menu",IF('DO NOT USE_Case Formulas'!A693,"OK",NA()))</f>
        <v>#N/A</v>
      </c>
      <c r="U693" s="41" t="e">
        <f>IF(LEN('Case Data Entry'!U693)&gt;80,"Name of Education Group must be less than 80 characters",IF('DO NOT USE_Case Formulas'!A693,"OK",NA()))</f>
        <v>#N/A</v>
      </c>
      <c r="V693" s="41" t="e">
        <f>IF(AND(NOT(ISBLANK('Case Data Entry'!V693)),ISNA(VLOOKUP('Case Data Entry'!V693,'DO NOT USE_School Picklist'!$K$3:$K$6,1,FALSE))),"Please select a value from the drop-down menu",IF('DO NOT USE_Case Formulas'!A693,"OK",NA()))</f>
        <v>#N/A</v>
      </c>
      <c r="W693" s="41" t="e">
        <f>IF(AND('DO NOT USE_Case Formulas'!A693,ISBLANK('Case Data Entry'!W693)),"Has this person had symptoms? is required",IF(AND(NOT(ISBLANK('Case Data Entry'!W693)),ISNA(VLOOKUP('Case Data Entry'!W693,'DO NOT USE_School Picklist'!$D$3:$D$5,1,FALSE))),"Please select a value from the drop-down menu",IF(NOT(ISBLANK('Case Data Entry'!W693)),"OK",NA())))</f>
        <v>#N/A</v>
      </c>
      <c r="X693" s="41" t="e">
        <f>IF(AND('Case Data Entry'!W693='DO NOT USE_School Picklist'!$D$3,ISBLANK('Case Data Entry'!X693)),"Symptom Onset Date is required if Ever Symptomatic is Yes",IF('DO NOT USE_Case Formulas'!A693,"OK",NA()))</f>
        <v>#N/A</v>
      </c>
      <c r="Y693" s="41"/>
      <c r="Z693" s="41" t="e">
        <f ca="1">IF(AND('DO NOT USE_Case Formulas'!A693,ISBLANK('Case Data Entry'!Z693)),"Lab Result Test Date is required",IF('Case Data Entry'!Z693&gt;'DO NOT USE_School Picklist'!$C$3,"Test Date cannot be a future date",IF(NOT(ISBLANK('Case Data Entry'!Z693)),"OK",NA())))</f>
        <v>#N/A</v>
      </c>
      <c r="AA693" s="41" t="e">
        <f>IF(AND(NOT(ISBLANK('Case Data Entry'!AA693)),ISNA(VLOOKUP('Case Data Entry'!AA693,'DO NOT USE_School Picklist'!$R$3:$R$7,1,FALSE))),"Please select a value from the drop-down menu",IF('DO NOT USE_Case Formulas'!A693,"OK",NA()))</f>
        <v>#N/A</v>
      </c>
      <c r="AB693" s="41" t="e">
        <f>IF(AND(NOT(ISBLANK('Case Data Entry'!AB693)),ISNA(VLOOKUP('Case Data Entry'!AB693,'DO NOT USE_School Picklist'!$Q$3:$Q$8,1,FALSE))),"Please select a value from the drop-down menu",IF('DO NOT USE_Case Formulas'!A693,"OK",NA()))</f>
        <v>#N/A</v>
      </c>
    </row>
    <row r="694" spans="1:28" x14ac:dyDescent="0.25">
      <c r="A694" s="40" t="e">
        <f>IF('DO NOT USE_Case Formulas'!A694,IF('DO NOT USE_Case Formulas'!B694,"Not all required fields are completed","OK"),NA())</f>
        <v>#N/A</v>
      </c>
      <c r="B694" s="41" t="e">
        <f>IF(AND('DO NOT USE_Case Formulas'!A694,ISBLANK('Case Data Entry'!B694)),"First Name is required",IF(NOT(ISBLANK('Case Data Entry'!B694)),"OK",NA()))</f>
        <v>#N/A</v>
      </c>
      <c r="C694" s="41" t="e">
        <f>IF(AND('DO NOT USE_Case Formulas'!A694,ISBLANK('Case Data Entry'!C694)),"Last Name is required",IF(NOT(ISBLANK('Case Data Entry'!C694)),"OK",NA()))</f>
        <v>#N/A</v>
      </c>
      <c r="D694" s="41" t="e">
        <f>IF(AND('DO NOT USE_Case Formulas'!A694,ISBLANK('Case Data Entry'!D694)),"Birthdate is required",IF(NOT(ISBLANK('Case Data Entry'!D694)),"OK",NA()))</f>
        <v>#N/A</v>
      </c>
      <c r="E694" s="41" t="e">
        <f>IF(AND('DO NOT USE_Case Formulas'!A694,ISBLANK('Case Data Entry'!E694)),"Mobile Phone is required",IF(NOT(ISBLANK('Case Data Entry'!E694)),IF(AND(ISNUMBER(VALUE('Case Data Entry'!E694)),LEFT('Case Data Entry'!E694,1)&lt;&gt;"1",LEN('Case Data Entry'!E694)=10),"OK","Phone number must be valid format"),NA()))</f>
        <v>#N/A</v>
      </c>
      <c r="F694" s="41" t="e">
        <f>IF(LEN('Case Data Entry'!F694)&gt;255,"Home Street Address must be less than 255 characters",IF('DO NOT USE_Case Formulas'!A694,"OK",NA()))</f>
        <v>#N/A</v>
      </c>
      <c r="G694" s="41" t="e">
        <f>IF(LEN('Case Data Entry'!G694)&gt;40,"City must be less than 40 characters",IF('DO NOT USE_Case Formulas'!A694,"OK",NA()))</f>
        <v>#N/A</v>
      </c>
      <c r="H694" s="41" t="e">
        <f>IF(AND(NOT(ISBLANK('Case Data Entry'!H694)),ISNA(VLOOKUP('Case Data Entry'!H694,'DO NOT USE_School Picklist'!$P$3:$P$52,1,FALSE))),"Please select a value from the drop-down menu",IF('DO NOT USE_Case Formulas'!A694,"OK",NA()))</f>
        <v>#N/A</v>
      </c>
      <c r="I694" s="41" t="e">
        <f>IF(AND('DO NOT USE_Case Formulas'!A694,ISBLANK('Case Data Entry'!I694)),"Zip is required",IF(ISBLANK('Case Data Entry'!I694),NA(),"OK"))</f>
        <v>#N/A</v>
      </c>
      <c r="J694" s="41" t="e">
        <f>IF(AND('DO NOT USE_Case Formulas'!A694,ISBLANK('Case Data Entry'!J694)),"Student or Staff? is required",IF(ISBLANK('Case Data Entry'!J694),NA(),IF(ISNA(VLOOKUP('Case Data Entry'!J694,'DO NOT USE_School Picklist'!$B$3:$B$6,1,FALSE)),"Please select a value from the drop-down menu","OK")))</f>
        <v>#N/A</v>
      </c>
      <c r="K694" s="41" t="e">
        <f>IF(AND('Case Data Entry'!J694='DO NOT USE_School Picklist'!$B$4,ISBLANK('Case Data Entry'!K694)),"Occupation/Job Title is required if Student or Staff? is Yes, staff/faculty or volunteer",IF('DO NOT USE_Case Formulas'!A694,"OK",NA()))</f>
        <v>#N/A</v>
      </c>
      <c r="L694" s="41" t="e">
        <f ca="1">IF('Case Data Entry'!L694&gt;'DO NOT USE_School Picklist'!$C$3,"Date last on school campus/facility cannot be a future date",IF('DO NOT USE_Case Formulas'!A694,IF(ISBLANK('Case Data Entry'!L694),"Date last on school campus/facility is required","OK"),NA()))</f>
        <v>#N/A</v>
      </c>
      <c r="M694" s="41" t="e">
        <f>IF(AND('DO NOT USE_Case Formulas'!A694,ISBLANK('Case Data Entry'!M694)),"Specific Place in the Location is required",IF(ISBLANK('Case Data Entry'!M694),NA(),"OK"))</f>
        <v>#N/A</v>
      </c>
      <c r="N694" s="41" t="e">
        <f>IF(LEN('Case Data Entry'!N694)&gt;50,"Parent/Guardian Name must be less than 50 characters",IF('DO NOT USE_Case Formulas'!A694,"OK",NA()))</f>
        <v>#N/A</v>
      </c>
      <c r="O694" s="41" t="e">
        <f>IF(NOT(ISBLANK('Case Data Entry'!O694)),IF(AND(ISNUMBER('Case Data Entry'!O694),LEFT('Case Data Entry'!O694,1)&lt;&gt;"1",LEN('Case Data Entry'!O694)=10),"OK","Phone number must be valid format"),IF('DO NOT USE_Case Formulas'!A694,"OK",NA()))</f>
        <v>#N/A</v>
      </c>
      <c r="P694" s="41" t="e">
        <f>IF(AND(NOT(ISBLANK('Case Data Entry'!P694)),ISNA(VLOOKUP('Case Data Entry'!P694,'DO NOT USE_School Picklist'!$E$3:$E$10,1,FALSE))),"Please select a value from the drop-down menu",IF('DO NOT USE_Case Formulas'!A694,"OK",NA()))</f>
        <v>#N/A</v>
      </c>
      <c r="Q694" s="41" t="e">
        <f>IF(AND(NOT(ISBLANK('Case Data Entry'!Q694)),ISNA(VLOOKUP('Case Data Entry'!Q694,'DO NOT USE_School Picklist'!$F$3:$F$16,1,FALSE))),"Please select a value from the drop-down menu",IF('DO NOT USE_Case Formulas'!A694,"OK",NA()))</f>
        <v>#N/A</v>
      </c>
      <c r="R694" s="41" t="e">
        <f>IF(LEN('Case Data Entry'!R694)&gt;100,"Classroom(s) must be less than 100 characters",IF('DO NOT USE_Case Formulas'!A694,"OK",NA()))</f>
        <v>#N/A</v>
      </c>
      <c r="S694" s="41" t="e">
        <f>IF(AND(NOT(ISBLANK('Case Data Entry'!S694)),ISNA(VLOOKUP('Case Data Entry'!S694,'DO NOT USE_School Picklist'!$S$3:$S$12,1,FALSE))),"Please select a value from the drop-down menu",IF('DO NOT USE_Case Formulas'!A694,"OK",NA()))</f>
        <v>#N/A</v>
      </c>
      <c r="T694" s="41" t="e">
        <f>IF(AND(NOT(ISBLANK('Case Data Entry'!T694)),ISNA(VLOOKUP('Case Data Entry'!T694,'DO NOT USE_School Picklist'!$S$3:$S$12,1,FALSE))),"Please select a value from the drop-down menu",IF('DO NOT USE_Case Formulas'!A694,"OK",NA()))</f>
        <v>#N/A</v>
      </c>
      <c r="U694" s="41" t="e">
        <f>IF(LEN('Case Data Entry'!U694)&gt;80,"Name of Education Group must be less than 80 characters",IF('DO NOT USE_Case Formulas'!A694,"OK",NA()))</f>
        <v>#N/A</v>
      </c>
      <c r="V694" s="41" t="e">
        <f>IF(AND(NOT(ISBLANK('Case Data Entry'!V694)),ISNA(VLOOKUP('Case Data Entry'!V694,'DO NOT USE_School Picklist'!$K$3:$K$6,1,FALSE))),"Please select a value from the drop-down menu",IF('DO NOT USE_Case Formulas'!A694,"OK",NA()))</f>
        <v>#N/A</v>
      </c>
      <c r="W694" s="41" t="e">
        <f>IF(AND('DO NOT USE_Case Formulas'!A694,ISBLANK('Case Data Entry'!W694)),"Has this person had symptoms? is required",IF(AND(NOT(ISBLANK('Case Data Entry'!W694)),ISNA(VLOOKUP('Case Data Entry'!W694,'DO NOT USE_School Picklist'!$D$3:$D$5,1,FALSE))),"Please select a value from the drop-down menu",IF(NOT(ISBLANK('Case Data Entry'!W694)),"OK",NA())))</f>
        <v>#N/A</v>
      </c>
      <c r="X694" s="41" t="e">
        <f>IF(AND('Case Data Entry'!W694='DO NOT USE_School Picklist'!$D$3,ISBLANK('Case Data Entry'!X694)),"Symptom Onset Date is required if Ever Symptomatic is Yes",IF('DO NOT USE_Case Formulas'!A694,"OK",NA()))</f>
        <v>#N/A</v>
      </c>
      <c r="Y694" s="41"/>
      <c r="Z694" s="41" t="e">
        <f ca="1">IF(AND('DO NOT USE_Case Formulas'!A694,ISBLANK('Case Data Entry'!Z694)),"Lab Result Test Date is required",IF('Case Data Entry'!Z694&gt;'DO NOT USE_School Picklist'!$C$3,"Test Date cannot be a future date",IF(NOT(ISBLANK('Case Data Entry'!Z694)),"OK",NA())))</f>
        <v>#N/A</v>
      </c>
      <c r="AA694" s="41" t="e">
        <f>IF(AND(NOT(ISBLANK('Case Data Entry'!AA694)),ISNA(VLOOKUP('Case Data Entry'!AA694,'DO NOT USE_School Picklist'!$R$3:$R$7,1,FALSE))),"Please select a value from the drop-down menu",IF('DO NOT USE_Case Formulas'!A694,"OK",NA()))</f>
        <v>#N/A</v>
      </c>
      <c r="AB694" s="41" t="e">
        <f>IF(AND(NOT(ISBLANK('Case Data Entry'!AB694)),ISNA(VLOOKUP('Case Data Entry'!AB694,'DO NOT USE_School Picklist'!$Q$3:$Q$8,1,FALSE))),"Please select a value from the drop-down menu",IF('DO NOT USE_Case Formulas'!A694,"OK",NA()))</f>
        <v>#N/A</v>
      </c>
    </row>
    <row r="695" spans="1:28" x14ac:dyDescent="0.25">
      <c r="A695" s="40" t="e">
        <f>IF('DO NOT USE_Case Formulas'!A695,IF('DO NOT USE_Case Formulas'!B695,"Not all required fields are completed","OK"),NA())</f>
        <v>#N/A</v>
      </c>
      <c r="B695" s="41" t="e">
        <f>IF(AND('DO NOT USE_Case Formulas'!A695,ISBLANK('Case Data Entry'!B695)),"First Name is required",IF(NOT(ISBLANK('Case Data Entry'!B695)),"OK",NA()))</f>
        <v>#N/A</v>
      </c>
      <c r="C695" s="41" t="e">
        <f>IF(AND('DO NOT USE_Case Formulas'!A695,ISBLANK('Case Data Entry'!C695)),"Last Name is required",IF(NOT(ISBLANK('Case Data Entry'!C695)),"OK",NA()))</f>
        <v>#N/A</v>
      </c>
      <c r="D695" s="41" t="e">
        <f>IF(AND('DO NOT USE_Case Formulas'!A695,ISBLANK('Case Data Entry'!D695)),"Birthdate is required",IF(NOT(ISBLANK('Case Data Entry'!D695)),"OK",NA()))</f>
        <v>#N/A</v>
      </c>
      <c r="E695" s="41" t="e">
        <f>IF(AND('DO NOT USE_Case Formulas'!A695,ISBLANK('Case Data Entry'!E695)),"Mobile Phone is required",IF(NOT(ISBLANK('Case Data Entry'!E695)),IF(AND(ISNUMBER(VALUE('Case Data Entry'!E695)),LEFT('Case Data Entry'!E695,1)&lt;&gt;"1",LEN('Case Data Entry'!E695)=10),"OK","Phone number must be valid format"),NA()))</f>
        <v>#N/A</v>
      </c>
      <c r="F695" s="41" t="e">
        <f>IF(LEN('Case Data Entry'!F695)&gt;255,"Home Street Address must be less than 255 characters",IF('DO NOT USE_Case Formulas'!A695,"OK",NA()))</f>
        <v>#N/A</v>
      </c>
      <c r="G695" s="41" t="e">
        <f>IF(LEN('Case Data Entry'!G695)&gt;40,"City must be less than 40 characters",IF('DO NOT USE_Case Formulas'!A695,"OK",NA()))</f>
        <v>#N/A</v>
      </c>
      <c r="H695" s="41" t="e">
        <f>IF(AND(NOT(ISBLANK('Case Data Entry'!H695)),ISNA(VLOOKUP('Case Data Entry'!H695,'DO NOT USE_School Picklist'!$P$3:$P$52,1,FALSE))),"Please select a value from the drop-down menu",IF('DO NOT USE_Case Formulas'!A695,"OK",NA()))</f>
        <v>#N/A</v>
      </c>
      <c r="I695" s="41" t="e">
        <f>IF(AND('DO NOT USE_Case Formulas'!A695,ISBLANK('Case Data Entry'!I695)),"Zip is required",IF(ISBLANK('Case Data Entry'!I695),NA(),"OK"))</f>
        <v>#N/A</v>
      </c>
      <c r="J695" s="41" t="e">
        <f>IF(AND('DO NOT USE_Case Formulas'!A695,ISBLANK('Case Data Entry'!J695)),"Student or Staff? is required",IF(ISBLANK('Case Data Entry'!J695),NA(),IF(ISNA(VLOOKUP('Case Data Entry'!J695,'DO NOT USE_School Picklist'!$B$3:$B$6,1,FALSE)),"Please select a value from the drop-down menu","OK")))</f>
        <v>#N/A</v>
      </c>
      <c r="K695" s="41" t="e">
        <f>IF(AND('Case Data Entry'!J695='DO NOT USE_School Picklist'!$B$4,ISBLANK('Case Data Entry'!K695)),"Occupation/Job Title is required if Student or Staff? is Yes, staff/faculty or volunteer",IF('DO NOT USE_Case Formulas'!A695,"OK",NA()))</f>
        <v>#N/A</v>
      </c>
      <c r="L695" s="41" t="e">
        <f ca="1">IF('Case Data Entry'!L695&gt;'DO NOT USE_School Picklist'!$C$3,"Date last on school campus/facility cannot be a future date",IF('DO NOT USE_Case Formulas'!A695,IF(ISBLANK('Case Data Entry'!L695),"Date last on school campus/facility is required","OK"),NA()))</f>
        <v>#N/A</v>
      </c>
      <c r="M695" s="41" t="e">
        <f>IF(AND('DO NOT USE_Case Formulas'!A695,ISBLANK('Case Data Entry'!M695)),"Specific Place in the Location is required",IF(ISBLANK('Case Data Entry'!M695),NA(),"OK"))</f>
        <v>#N/A</v>
      </c>
      <c r="N695" s="41" t="e">
        <f>IF(LEN('Case Data Entry'!N695)&gt;50,"Parent/Guardian Name must be less than 50 characters",IF('DO NOT USE_Case Formulas'!A695,"OK",NA()))</f>
        <v>#N/A</v>
      </c>
      <c r="O695" s="41" t="e">
        <f>IF(NOT(ISBLANK('Case Data Entry'!O695)),IF(AND(ISNUMBER('Case Data Entry'!O695),LEFT('Case Data Entry'!O695,1)&lt;&gt;"1",LEN('Case Data Entry'!O695)=10),"OK","Phone number must be valid format"),IF('DO NOT USE_Case Formulas'!A695,"OK",NA()))</f>
        <v>#N/A</v>
      </c>
      <c r="P695" s="41" t="e">
        <f>IF(AND(NOT(ISBLANK('Case Data Entry'!P695)),ISNA(VLOOKUP('Case Data Entry'!P695,'DO NOT USE_School Picklist'!$E$3:$E$10,1,FALSE))),"Please select a value from the drop-down menu",IF('DO NOT USE_Case Formulas'!A695,"OK",NA()))</f>
        <v>#N/A</v>
      </c>
      <c r="Q695" s="41" t="e">
        <f>IF(AND(NOT(ISBLANK('Case Data Entry'!Q695)),ISNA(VLOOKUP('Case Data Entry'!Q695,'DO NOT USE_School Picklist'!$F$3:$F$16,1,FALSE))),"Please select a value from the drop-down menu",IF('DO NOT USE_Case Formulas'!A695,"OK",NA()))</f>
        <v>#N/A</v>
      </c>
      <c r="R695" s="41" t="e">
        <f>IF(LEN('Case Data Entry'!R695)&gt;100,"Classroom(s) must be less than 100 characters",IF('DO NOT USE_Case Formulas'!A695,"OK",NA()))</f>
        <v>#N/A</v>
      </c>
      <c r="S695" s="41" t="e">
        <f>IF(AND(NOT(ISBLANK('Case Data Entry'!S695)),ISNA(VLOOKUP('Case Data Entry'!S695,'DO NOT USE_School Picklist'!$S$3:$S$12,1,FALSE))),"Please select a value from the drop-down menu",IF('DO NOT USE_Case Formulas'!A695,"OK",NA()))</f>
        <v>#N/A</v>
      </c>
      <c r="T695" s="41" t="e">
        <f>IF(AND(NOT(ISBLANK('Case Data Entry'!T695)),ISNA(VLOOKUP('Case Data Entry'!T695,'DO NOT USE_School Picklist'!$S$3:$S$12,1,FALSE))),"Please select a value from the drop-down menu",IF('DO NOT USE_Case Formulas'!A695,"OK",NA()))</f>
        <v>#N/A</v>
      </c>
      <c r="U695" s="41" t="e">
        <f>IF(LEN('Case Data Entry'!U695)&gt;80,"Name of Education Group must be less than 80 characters",IF('DO NOT USE_Case Formulas'!A695,"OK",NA()))</f>
        <v>#N/A</v>
      </c>
      <c r="V695" s="41" t="e">
        <f>IF(AND(NOT(ISBLANK('Case Data Entry'!V695)),ISNA(VLOOKUP('Case Data Entry'!V695,'DO NOT USE_School Picklist'!$K$3:$K$6,1,FALSE))),"Please select a value from the drop-down menu",IF('DO NOT USE_Case Formulas'!A695,"OK",NA()))</f>
        <v>#N/A</v>
      </c>
      <c r="W695" s="41" t="e">
        <f>IF(AND('DO NOT USE_Case Formulas'!A695,ISBLANK('Case Data Entry'!W695)),"Has this person had symptoms? is required",IF(AND(NOT(ISBLANK('Case Data Entry'!W695)),ISNA(VLOOKUP('Case Data Entry'!W695,'DO NOT USE_School Picklist'!$D$3:$D$5,1,FALSE))),"Please select a value from the drop-down menu",IF(NOT(ISBLANK('Case Data Entry'!W695)),"OK",NA())))</f>
        <v>#N/A</v>
      </c>
      <c r="X695" s="41" t="e">
        <f>IF(AND('Case Data Entry'!W695='DO NOT USE_School Picklist'!$D$3,ISBLANK('Case Data Entry'!X695)),"Symptom Onset Date is required if Ever Symptomatic is Yes",IF('DO NOT USE_Case Formulas'!A695,"OK",NA()))</f>
        <v>#N/A</v>
      </c>
      <c r="Y695" s="41"/>
      <c r="Z695" s="41" t="e">
        <f ca="1">IF(AND('DO NOT USE_Case Formulas'!A695,ISBLANK('Case Data Entry'!Z695)),"Lab Result Test Date is required",IF('Case Data Entry'!Z695&gt;'DO NOT USE_School Picklist'!$C$3,"Test Date cannot be a future date",IF(NOT(ISBLANK('Case Data Entry'!Z695)),"OK",NA())))</f>
        <v>#N/A</v>
      </c>
      <c r="AA695" s="41" t="e">
        <f>IF(AND(NOT(ISBLANK('Case Data Entry'!AA695)),ISNA(VLOOKUP('Case Data Entry'!AA695,'DO NOT USE_School Picklist'!$R$3:$R$7,1,FALSE))),"Please select a value from the drop-down menu",IF('DO NOT USE_Case Formulas'!A695,"OK",NA()))</f>
        <v>#N/A</v>
      </c>
      <c r="AB695" s="41" t="e">
        <f>IF(AND(NOT(ISBLANK('Case Data Entry'!AB695)),ISNA(VLOOKUP('Case Data Entry'!AB695,'DO NOT USE_School Picklist'!$Q$3:$Q$8,1,FALSE))),"Please select a value from the drop-down menu",IF('DO NOT USE_Case Formulas'!A695,"OK",NA()))</f>
        <v>#N/A</v>
      </c>
    </row>
    <row r="696" spans="1:28" x14ac:dyDescent="0.25">
      <c r="A696" s="40" t="e">
        <f>IF('DO NOT USE_Case Formulas'!A696,IF('DO NOT USE_Case Formulas'!B696,"Not all required fields are completed","OK"),NA())</f>
        <v>#N/A</v>
      </c>
      <c r="B696" s="41" t="e">
        <f>IF(AND('DO NOT USE_Case Formulas'!A696,ISBLANK('Case Data Entry'!B696)),"First Name is required",IF(NOT(ISBLANK('Case Data Entry'!B696)),"OK",NA()))</f>
        <v>#N/A</v>
      </c>
      <c r="C696" s="41" t="e">
        <f>IF(AND('DO NOT USE_Case Formulas'!A696,ISBLANK('Case Data Entry'!C696)),"Last Name is required",IF(NOT(ISBLANK('Case Data Entry'!C696)),"OK",NA()))</f>
        <v>#N/A</v>
      </c>
      <c r="D696" s="41" t="e">
        <f>IF(AND('DO NOT USE_Case Formulas'!A696,ISBLANK('Case Data Entry'!D696)),"Birthdate is required",IF(NOT(ISBLANK('Case Data Entry'!D696)),"OK",NA()))</f>
        <v>#N/A</v>
      </c>
      <c r="E696" s="41" t="e">
        <f>IF(AND('DO NOT USE_Case Formulas'!A696,ISBLANK('Case Data Entry'!E696)),"Mobile Phone is required",IF(NOT(ISBLANK('Case Data Entry'!E696)),IF(AND(ISNUMBER(VALUE('Case Data Entry'!E696)),LEFT('Case Data Entry'!E696,1)&lt;&gt;"1",LEN('Case Data Entry'!E696)=10),"OK","Phone number must be valid format"),NA()))</f>
        <v>#N/A</v>
      </c>
      <c r="F696" s="41" t="e">
        <f>IF(LEN('Case Data Entry'!F696)&gt;255,"Home Street Address must be less than 255 characters",IF('DO NOT USE_Case Formulas'!A696,"OK",NA()))</f>
        <v>#N/A</v>
      </c>
      <c r="G696" s="41" t="e">
        <f>IF(LEN('Case Data Entry'!G696)&gt;40,"City must be less than 40 characters",IF('DO NOT USE_Case Formulas'!A696,"OK",NA()))</f>
        <v>#N/A</v>
      </c>
      <c r="H696" s="41" t="e">
        <f>IF(AND(NOT(ISBLANK('Case Data Entry'!H696)),ISNA(VLOOKUP('Case Data Entry'!H696,'DO NOT USE_School Picklist'!$P$3:$P$52,1,FALSE))),"Please select a value from the drop-down menu",IF('DO NOT USE_Case Formulas'!A696,"OK",NA()))</f>
        <v>#N/A</v>
      </c>
      <c r="I696" s="41" t="e">
        <f>IF(AND('DO NOT USE_Case Formulas'!A696,ISBLANK('Case Data Entry'!I696)),"Zip is required",IF(ISBLANK('Case Data Entry'!I696),NA(),"OK"))</f>
        <v>#N/A</v>
      </c>
      <c r="J696" s="41" t="e">
        <f>IF(AND('DO NOT USE_Case Formulas'!A696,ISBLANK('Case Data Entry'!J696)),"Student or Staff? is required",IF(ISBLANK('Case Data Entry'!J696),NA(),IF(ISNA(VLOOKUP('Case Data Entry'!J696,'DO NOT USE_School Picklist'!$B$3:$B$6,1,FALSE)),"Please select a value from the drop-down menu","OK")))</f>
        <v>#N/A</v>
      </c>
      <c r="K696" s="41" t="e">
        <f>IF(AND('Case Data Entry'!J696='DO NOT USE_School Picklist'!$B$4,ISBLANK('Case Data Entry'!K696)),"Occupation/Job Title is required if Student or Staff? is Yes, staff/faculty or volunteer",IF('DO NOT USE_Case Formulas'!A696,"OK",NA()))</f>
        <v>#N/A</v>
      </c>
      <c r="L696" s="41" t="e">
        <f ca="1">IF('Case Data Entry'!L696&gt;'DO NOT USE_School Picklist'!$C$3,"Date last on school campus/facility cannot be a future date",IF('DO NOT USE_Case Formulas'!A696,IF(ISBLANK('Case Data Entry'!L696),"Date last on school campus/facility is required","OK"),NA()))</f>
        <v>#N/A</v>
      </c>
      <c r="M696" s="41" t="e">
        <f>IF(AND('DO NOT USE_Case Formulas'!A696,ISBLANK('Case Data Entry'!M696)),"Specific Place in the Location is required",IF(ISBLANK('Case Data Entry'!M696),NA(),"OK"))</f>
        <v>#N/A</v>
      </c>
      <c r="N696" s="41" t="e">
        <f>IF(LEN('Case Data Entry'!N696)&gt;50,"Parent/Guardian Name must be less than 50 characters",IF('DO NOT USE_Case Formulas'!A696,"OK",NA()))</f>
        <v>#N/A</v>
      </c>
      <c r="O696" s="41" t="e">
        <f>IF(NOT(ISBLANK('Case Data Entry'!O696)),IF(AND(ISNUMBER('Case Data Entry'!O696),LEFT('Case Data Entry'!O696,1)&lt;&gt;"1",LEN('Case Data Entry'!O696)=10),"OK","Phone number must be valid format"),IF('DO NOT USE_Case Formulas'!A696,"OK",NA()))</f>
        <v>#N/A</v>
      </c>
      <c r="P696" s="41" t="e">
        <f>IF(AND(NOT(ISBLANK('Case Data Entry'!P696)),ISNA(VLOOKUP('Case Data Entry'!P696,'DO NOT USE_School Picklist'!$E$3:$E$10,1,FALSE))),"Please select a value from the drop-down menu",IF('DO NOT USE_Case Formulas'!A696,"OK",NA()))</f>
        <v>#N/A</v>
      </c>
      <c r="Q696" s="41" t="e">
        <f>IF(AND(NOT(ISBLANK('Case Data Entry'!Q696)),ISNA(VLOOKUP('Case Data Entry'!Q696,'DO NOT USE_School Picklist'!$F$3:$F$16,1,FALSE))),"Please select a value from the drop-down menu",IF('DO NOT USE_Case Formulas'!A696,"OK",NA()))</f>
        <v>#N/A</v>
      </c>
      <c r="R696" s="41" t="e">
        <f>IF(LEN('Case Data Entry'!R696)&gt;100,"Classroom(s) must be less than 100 characters",IF('DO NOT USE_Case Formulas'!A696,"OK",NA()))</f>
        <v>#N/A</v>
      </c>
      <c r="S696" s="41" t="e">
        <f>IF(AND(NOT(ISBLANK('Case Data Entry'!S696)),ISNA(VLOOKUP('Case Data Entry'!S696,'DO NOT USE_School Picklist'!$S$3:$S$12,1,FALSE))),"Please select a value from the drop-down menu",IF('DO NOT USE_Case Formulas'!A696,"OK",NA()))</f>
        <v>#N/A</v>
      </c>
      <c r="T696" s="41" t="e">
        <f>IF(AND(NOT(ISBLANK('Case Data Entry'!T696)),ISNA(VLOOKUP('Case Data Entry'!T696,'DO NOT USE_School Picklist'!$S$3:$S$12,1,FALSE))),"Please select a value from the drop-down menu",IF('DO NOT USE_Case Formulas'!A696,"OK",NA()))</f>
        <v>#N/A</v>
      </c>
      <c r="U696" s="41" t="e">
        <f>IF(LEN('Case Data Entry'!U696)&gt;80,"Name of Education Group must be less than 80 characters",IF('DO NOT USE_Case Formulas'!A696,"OK",NA()))</f>
        <v>#N/A</v>
      </c>
      <c r="V696" s="41" t="e">
        <f>IF(AND(NOT(ISBLANK('Case Data Entry'!V696)),ISNA(VLOOKUP('Case Data Entry'!V696,'DO NOT USE_School Picklist'!$K$3:$K$6,1,FALSE))),"Please select a value from the drop-down menu",IF('DO NOT USE_Case Formulas'!A696,"OK",NA()))</f>
        <v>#N/A</v>
      </c>
      <c r="W696" s="41" t="e">
        <f>IF(AND('DO NOT USE_Case Formulas'!A696,ISBLANK('Case Data Entry'!W696)),"Has this person had symptoms? is required",IF(AND(NOT(ISBLANK('Case Data Entry'!W696)),ISNA(VLOOKUP('Case Data Entry'!W696,'DO NOT USE_School Picklist'!$D$3:$D$5,1,FALSE))),"Please select a value from the drop-down menu",IF(NOT(ISBLANK('Case Data Entry'!W696)),"OK",NA())))</f>
        <v>#N/A</v>
      </c>
      <c r="X696" s="41" t="e">
        <f>IF(AND('Case Data Entry'!W696='DO NOT USE_School Picklist'!$D$3,ISBLANK('Case Data Entry'!X696)),"Symptom Onset Date is required if Ever Symptomatic is Yes",IF('DO NOT USE_Case Formulas'!A696,"OK",NA()))</f>
        <v>#N/A</v>
      </c>
      <c r="Y696" s="41"/>
      <c r="Z696" s="41" t="e">
        <f ca="1">IF(AND('DO NOT USE_Case Formulas'!A696,ISBLANK('Case Data Entry'!Z696)),"Lab Result Test Date is required",IF('Case Data Entry'!Z696&gt;'DO NOT USE_School Picklist'!$C$3,"Test Date cannot be a future date",IF(NOT(ISBLANK('Case Data Entry'!Z696)),"OK",NA())))</f>
        <v>#N/A</v>
      </c>
      <c r="AA696" s="41" t="e">
        <f>IF(AND(NOT(ISBLANK('Case Data Entry'!AA696)),ISNA(VLOOKUP('Case Data Entry'!AA696,'DO NOT USE_School Picklist'!$R$3:$R$7,1,FALSE))),"Please select a value from the drop-down menu",IF('DO NOT USE_Case Formulas'!A696,"OK",NA()))</f>
        <v>#N/A</v>
      </c>
      <c r="AB696" s="41" t="e">
        <f>IF(AND(NOT(ISBLANK('Case Data Entry'!AB696)),ISNA(VLOOKUP('Case Data Entry'!AB696,'DO NOT USE_School Picklist'!$Q$3:$Q$8,1,FALSE))),"Please select a value from the drop-down menu",IF('DO NOT USE_Case Formulas'!A696,"OK",NA()))</f>
        <v>#N/A</v>
      </c>
    </row>
    <row r="697" spans="1:28" x14ac:dyDescent="0.25">
      <c r="A697" s="40" t="e">
        <f>IF('DO NOT USE_Case Formulas'!A697,IF('DO NOT USE_Case Formulas'!B697,"Not all required fields are completed","OK"),NA())</f>
        <v>#N/A</v>
      </c>
      <c r="B697" s="41" t="e">
        <f>IF(AND('DO NOT USE_Case Formulas'!A697,ISBLANK('Case Data Entry'!B697)),"First Name is required",IF(NOT(ISBLANK('Case Data Entry'!B697)),"OK",NA()))</f>
        <v>#N/A</v>
      </c>
      <c r="C697" s="41" t="e">
        <f>IF(AND('DO NOT USE_Case Formulas'!A697,ISBLANK('Case Data Entry'!C697)),"Last Name is required",IF(NOT(ISBLANK('Case Data Entry'!C697)),"OK",NA()))</f>
        <v>#N/A</v>
      </c>
      <c r="D697" s="41" t="e">
        <f>IF(AND('DO NOT USE_Case Formulas'!A697,ISBLANK('Case Data Entry'!D697)),"Birthdate is required",IF(NOT(ISBLANK('Case Data Entry'!D697)),"OK",NA()))</f>
        <v>#N/A</v>
      </c>
      <c r="E697" s="41" t="e">
        <f>IF(AND('DO NOT USE_Case Formulas'!A697,ISBLANK('Case Data Entry'!E697)),"Mobile Phone is required",IF(NOT(ISBLANK('Case Data Entry'!E697)),IF(AND(ISNUMBER(VALUE('Case Data Entry'!E697)),LEFT('Case Data Entry'!E697,1)&lt;&gt;"1",LEN('Case Data Entry'!E697)=10),"OK","Phone number must be valid format"),NA()))</f>
        <v>#N/A</v>
      </c>
      <c r="F697" s="41" t="e">
        <f>IF(LEN('Case Data Entry'!F697)&gt;255,"Home Street Address must be less than 255 characters",IF('DO NOT USE_Case Formulas'!A697,"OK",NA()))</f>
        <v>#N/A</v>
      </c>
      <c r="G697" s="41" t="e">
        <f>IF(LEN('Case Data Entry'!G697)&gt;40,"City must be less than 40 characters",IF('DO NOT USE_Case Formulas'!A697,"OK",NA()))</f>
        <v>#N/A</v>
      </c>
      <c r="H697" s="41" t="e">
        <f>IF(AND(NOT(ISBLANK('Case Data Entry'!H697)),ISNA(VLOOKUP('Case Data Entry'!H697,'DO NOT USE_School Picklist'!$P$3:$P$52,1,FALSE))),"Please select a value from the drop-down menu",IF('DO NOT USE_Case Formulas'!A697,"OK",NA()))</f>
        <v>#N/A</v>
      </c>
      <c r="I697" s="41" t="e">
        <f>IF(AND('DO NOT USE_Case Formulas'!A697,ISBLANK('Case Data Entry'!I697)),"Zip is required",IF(ISBLANK('Case Data Entry'!I697),NA(),"OK"))</f>
        <v>#N/A</v>
      </c>
      <c r="J697" s="41" t="e">
        <f>IF(AND('DO NOT USE_Case Formulas'!A697,ISBLANK('Case Data Entry'!J697)),"Student or Staff? is required",IF(ISBLANK('Case Data Entry'!J697),NA(),IF(ISNA(VLOOKUP('Case Data Entry'!J697,'DO NOT USE_School Picklist'!$B$3:$B$6,1,FALSE)),"Please select a value from the drop-down menu","OK")))</f>
        <v>#N/A</v>
      </c>
      <c r="K697" s="41" t="e">
        <f>IF(AND('Case Data Entry'!J697='DO NOT USE_School Picklist'!$B$4,ISBLANK('Case Data Entry'!K697)),"Occupation/Job Title is required if Student or Staff? is Yes, staff/faculty or volunteer",IF('DO NOT USE_Case Formulas'!A697,"OK",NA()))</f>
        <v>#N/A</v>
      </c>
      <c r="L697" s="41" t="e">
        <f ca="1">IF('Case Data Entry'!L697&gt;'DO NOT USE_School Picklist'!$C$3,"Date last on school campus/facility cannot be a future date",IF('DO NOT USE_Case Formulas'!A697,IF(ISBLANK('Case Data Entry'!L697),"Date last on school campus/facility is required","OK"),NA()))</f>
        <v>#N/A</v>
      </c>
      <c r="M697" s="41" t="e">
        <f>IF(AND('DO NOT USE_Case Formulas'!A697,ISBLANK('Case Data Entry'!M697)),"Specific Place in the Location is required",IF(ISBLANK('Case Data Entry'!M697),NA(),"OK"))</f>
        <v>#N/A</v>
      </c>
      <c r="N697" s="41" t="e">
        <f>IF(LEN('Case Data Entry'!N697)&gt;50,"Parent/Guardian Name must be less than 50 characters",IF('DO NOT USE_Case Formulas'!A697,"OK",NA()))</f>
        <v>#N/A</v>
      </c>
      <c r="O697" s="41" t="e">
        <f>IF(NOT(ISBLANK('Case Data Entry'!O697)),IF(AND(ISNUMBER('Case Data Entry'!O697),LEFT('Case Data Entry'!O697,1)&lt;&gt;"1",LEN('Case Data Entry'!O697)=10),"OK","Phone number must be valid format"),IF('DO NOT USE_Case Formulas'!A697,"OK",NA()))</f>
        <v>#N/A</v>
      </c>
      <c r="P697" s="41" t="e">
        <f>IF(AND(NOT(ISBLANK('Case Data Entry'!P697)),ISNA(VLOOKUP('Case Data Entry'!P697,'DO NOT USE_School Picklist'!$E$3:$E$10,1,FALSE))),"Please select a value from the drop-down menu",IF('DO NOT USE_Case Formulas'!A697,"OK",NA()))</f>
        <v>#N/A</v>
      </c>
      <c r="Q697" s="41" t="e">
        <f>IF(AND(NOT(ISBLANK('Case Data Entry'!Q697)),ISNA(VLOOKUP('Case Data Entry'!Q697,'DO NOT USE_School Picklist'!$F$3:$F$16,1,FALSE))),"Please select a value from the drop-down menu",IF('DO NOT USE_Case Formulas'!A697,"OK",NA()))</f>
        <v>#N/A</v>
      </c>
      <c r="R697" s="41" t="e">
        <f>IF(LEN('Case Data Entry'!R697)&gt;100,"Classroom(s) must be less than 100 characters",IF('DO NOT USE_Case Formulas'!A697,"OK",NA()))</f>
        <v>#N/A</v>
      </c>
      <c r="S697" s="41" t="e">
        <f>IF(AND(NOT(ISBLANK('Case Data Entry'!S697)),ISNA(VLOOKUP('Case Data Entry'!S697,'DO NOT USE_School Picklist'!$S$3:$S$12,1,FALSE))),"Please select a value from the drop-down menu",IF('DO NOT USE_Case Formulas'!A697,"OK",NA()))</f>
        <v>#N/A</v>
      </c>
      <c r="T697" s="41" t="e">
        <f>IF(AND(NOT(ISBLANK('Case Data Entry'!T697)),ISNA(VLOOKUP('Case Data Entry'!T697,'DO NOT USE_School Picklist'!$S$3:$S$12,1,FALSE))),"Please select a value from the drop-down menu",IF('DO NOT USE_Case Formulas'!A697,"OK",NA()))</f>
        <v>#N/A</v>
      </c>
      <c r="U697" s="41" t="e">
        <f>IF(LEN('Case Data Entry'!U697)&gt;80,"Name of Education Group must be less than 80 characters",IF('DO NOT USE_Case Formulas'!A697,"OK",NA()))</f>
        <v>#N/A</v>
      </c>
      <c r="V697" s="41" t="e">
        <f>IF(AND(NOT(ISBLANK('Case Data Entry'!V697)),ISNA(VLOOKUP('Case Data Entry'!V697,'DO NOT USE_School Picklist'!$K$3:$K$6,1,FALSE))),"Please select a value from the drop-down menu",IF('DO NOT USE_Case Formulas'!A697,"OK",NA()))</f>
        <v>#N/A</v>
      </c>
      <c r="W697" s="41" t="e">
        <f>IF(AND('DO NOT USE_Case Formulas'!A697,ISBLANK('Case Data Entry'!W697)),"Has this person had symptoms? is required",IF(AND(NOT(ISBLANK('Case Data Entry'!W697)),ISNA(VLOOKUP('Case Data Entry'!W697,'DO NOT USE_School Picklist'!$D$3:$D$5,1,FALSE))),"Please select a value from the drop-down menu",IF(NOT(ISBLANK('Case Data Entry'!W697)),"OK",NA())))</f>
        <v>#N/A</v>
      </c>
      <c r="X697" s="41" t="e">
        <f>IF(AND('Case Data Entry'!W697='DO NOT USE_School Picklist'!$D$3,ISBLANK('Case Data Entry'!X697)),"Symptom Onset Date is required if Ever Symptomatic is Yes",IF('DO NOT USE_Case Formulas'!A697,"OK",NA()))</f>
        <v>#N/A</v>
      </c>
      <c r="Y697" s="41"/>
      <c r="Z697" s="41" t="e">
        <f ca="1">IF(AND('DO NOT USE_Case Formulas'!A697,ISBLANK('Case Data Entry'!Z697)),"Lab Result Test Date is required",IF('Case Data Entry'!Z697&gt;'DO NOT USE_School Picklist'!$C$3,"Test Date cannot be a future date",IF(NOT(ISBLANK('Case Data Entry'!Z697)),"OK",NA())))</f>
        <v>#N/A</v>
      </c>
      <c r="AA697" s="41" t="e">
        <f>IF(AND(NOT(ISBLANK('Case Data Entry'!AA697)),ISNA(VLOOKUP('Case Data Entry'!AA697,'DO NOT USE_School Picklist'!$R$3:$R$7,1,FALSE))),"Please select a value from the drop-down menu",IF('DO NOT USE_Case Formulas'!A697,"OK",NA()))</f>
        <v>#N/A</v>
      </c>
      <c r="AB697" s="41" t="e">
        <f>IF(AND(NOT(ISBLANK('Case Data Entry'!AB697)),ISNA(VLOOKUP('Case Data Entry'!AB697,'DO NOT USE_School Picklist'!$Q$3:$Q$8,1,FALSE))),"Please select a value from the drop-down menu",IF('DO NOT USE_Case Formulas'!A697,"OK",NA()))</f>
        <v>#N/A</v>
      </c>
    </row>
    <row r="698" spans="1:28" x14ac:dyDescent="0.25">
      <c r="A698" s="40" t="e">
        <f>IF('DO NOT USE_Case Formulas'!A698,IF('DO NOT USE_Case Formulas'!B698,"Not all required fields are completed","OK"),NA())</f>
        <v>#N/A</v>
      </c>
      <c r="B698" s="41" t="e">
        <f>IF(AND('DO NOT USE_Case Formulas'!A698,ISBLANK('Case Data Entry'!B698)),"First Name is required",IF(NOT(ISBLANK('Case Data Entry'!B698)),"OK",NA()))</f>
        <v>#N/A</v>
      </c>
      <c r="C698" s="41" t="e">
        <f>IF(AND('DO NOT USE_Case Formulas'!A698,ISBLANK('Case Data Entry'!C698)),"Last Name is required",IF(NOT(ISBLANK('Case Data Entry'!C698)),"OK",NA()))</f>
        <v>#N/A</v>
      </c>
      <c r="D698" s="41" t="e">
        <f>IF(AND('DO NOT USE_Case Formulas'!A698,ISBLANK('Case Data Entry'!D698)),"Birthdate is required",IF(NOT(ISBLANK('Case Data Entry'!D698)),"OK",NA()))</f>
        <v>#N/A</v>
      </c>
      <c r="E698" s="41" t="e">
        <f>IF(AND('DO NOT USE_Case Formulas'!A698,ISBLANK('Case Data Entry'!E698)),"Mobile Phone is required",IF(NOT(ISBLANK('Case Data Entry'!E698)),IF(AND(ISNUMBER(VALUE('Case Data Entry'!E698)),LEFT('Case Data Entry'!E698,1)&lt;&gt;"1",LEN('Case Data Entry'!E698)=10),"OK","Phone number must be valid format"),NA()))</f>
        <v>#N/A</v>
      </c>
      <c r="F698" s="41" t="e">
        <f>IF(LEN('Case Data Entry'!F698)&gt;255,"Home Street Address must be less than 255 characters",IF('DO NOT USE_Case Formulas'!A698,"OK",NA()))</f>
        <v>#N/A</v>
      </c>
      <c r="G698" s="41" t="e">
        <f>IF(LEN('Case Data Entry'!G698)&gt;40,"City must be less than 40 characters",IF('DO NOT USE_Case Formulas'!A698,"OK",NA()))</f>
        <v>#N/A</v>
      </c>
      <c r="H698" s="41" t="e">
        <f>IF(AND(NOT(ISBLANK('Case Data Entry'!H698)),ISNA(VLOOKUP('Case Data Entry'!H698,'DO NOT USE_School Picklist'!$P$3:$P$52,1,FALSE))),"Please select a value from the drop-down menu",IF('DO NOT USE_Case Formulas'!A698,"OK",NA()))</f>
        <v>#N/A</v>
      </c>
      <c r="I698" s="41" t="e">
        <f>IF(AND('DO NOT USE_Case Formulas'!A698,ISBLANK('Case Data Entry'!I698)),"Zip is required",IF(ISBLANK('Case Data Entry'!I698),NA(),"OK"))</f>
        <v>#N/A</v>
      </c>
      <c r="J698" s="41" t="e">
        <f>IF(AND('DO NOT USE_Case Formulas'!A698,ISBLANK('Case Data Entry'!J698)),"Student or Staff? is required",IF(ISBLANK('Case Data Entry'!J698),NA(),IF(ISNA(VLOOKUP('Case Data Entry'!J698,'DO NOT USE_School Picklist'!$B$3:$B$6,1,FALSE)),"Please select a value from the drop-down menu","OK")))</f>
        <v>#N/A</v>
      </c>
      <c r="K698" s="41" t="e">
        <f>IF(AND('Case Data Entry'!J698='DO NOT USE_School Picklist'!$B$4,ISBLANK('Case Data Entry'!K698)),"Occupation/Job Title is required if Student or Staff? is Yes, staff/faculty or volunteer",IF('DO NOT USE_Case Formulas'!A698,"OK",NA()))</f>
        <v>#N/A</v>
      </c>
      <c r="L698" s="41" t="e">
        <f ca="1">IF('Case Data Entry'!L698&gt;'DO NOT USE_School Picklist'!$C$3,"Date last on school campus/facility cannot be a future date",IF('DO NOT USE_Case Formulas'!A698,IF(ISBLANK('Case Data Entry'!L698),"Date last on school campus/facility is required","OK"),NA()))</f>
        <v>#N/A</v>
      </c>
      <c r="M698" s="41" t="e">
        <f>IF(AND('DO NOT USE_Case Formulas'!A698,ISBLANK('Case Data Entry'!M698)),"Specific Place in the Location is required",IF(ISBLANK('Case Data Entry'!M698),NA(),"OK"))</f>
        <v>#N/A</v>
      </c>
      <c r="N698" s="41" t="e">
        <f>IF(LEN('Case Data Entry'!N698)&gt;50,"Parent/Guardian Name must be less than 50 characters",IF('DO NOT USE_Case Formulas'!A698,"OK",NA()))</f>
        <v>#N/A</v>
      </c>
      <c r="O698" s="41" t="e">
        <f>IF(NOT(ISBLANK('Case Data Entry'!O698)),IF(AND(ISNUMBER('Case Data Entry'!O698),LEFT('Case Data Entry'!O698,1)&lt;&gt;"1",LEN('Case Data Entry'!O698)=10),"OK","Phone number must be valid format"),IF('DO NOT USE_Case Formulas'!A698,"OK",NA()))</f>
        <v>#N/A</v>
      </c>
      <c r="P698" s="41" t="e">
        <f>IF(AND(NOT(ISBLANK('Case Data Entry'!P698)),ISNA(VLOOKUP('Case Data Entry'!P698,'DO NOT USE_School Picklist'!$E$3:$E$10,1,FALSE))),"Please select a value from the drop-down menu",IF('DO NOT USE_Case Formulas'!A698,"OK",NA()))</f>
        <v>#N/A</v>
      </c>
      <c r="Q698" s="41" t="e">
        <f>IF(AND(NOT(ISBLANK('Case Data Entry'!Q698)),ISNA(VLOOKUP('Case Data Entry'!Q698,'DO NOT USE_School Picklist'!$F$3:$F$16,1,FALSE))),"Please select a value from the drop-down menu",IF('DO NOT USE_Case Formulas'!A698,"OK",NA()))</f>
        <v>#N/A</v>
      </c>
      <c r="R698" s="41" t="e">
        <f>IF(LEN('Case Data Entry'!R698)&gt;100,"Classroom(s) must be less than 100 characters",IF('DO NOT USE_Case Formulas'!A698,"OK",NA()))</f>
        <v>#N/A</v>
      </c>
      <c r="S698" s="41" t="e">
        <f>IF(AND(NOT(ISBLANK('Case Data Entry'!S698)),ISNA(VLOOKUP('Case Data Entry'!S698,'DO NOT USE_School Picklist'!$S$3:$S$12,1,FALSE))),"Please select a value from the drop-down menu",IF('DO NOT USE_Case Formulas'!A698,"OK",NA()))</f>
        <v>#N/A</v>
      </c>
      <c r="T698" s="41" t="e">
        <f>IF(AND(NOT(ISBLANK('Case Data Entry'!T698)),ISNA(VLOOKUP('Case Data Entry'!T698,'DO NOT USE_School Picklist'!$S$3:$S$12,1,FALSE))),"Please select a value from the drop-down menu",IF('DO NOT USE_Case Formulas'!A698,"OK",NA()))</f>
        <v>#N/A</v>
      </c>
      <c r="U698" s="41" t="e">
        <f>IF(LEN('Case Data Entry'!U698)&gt;80,"Name of Education Group must be less than 80 characters",IF('DO NOT USE_Case Formulas'!A698,"OK",NA()))</f>
        <v>#N/A</v>
      </c>
      <c r="V698" s="41" t="e">
        <f>IF(AND(NOT(ISBLANK('Case Data Entry'!V698)),ISNA(VLOOKUP('Case Data Entry'!V698,'DO NOT USE_School Picklist'!$K$3:$K$6,1,FALSE))),"Please select a value from the drop-down menu",IF('DO NOT USE_Case Formulas'!A698,"OK",NA()))</f>
        <v>#N/A</v>
      </c>
      <c r="W698" s="41" t="e">
        <f>IF(AND('DO NOT USE_Case Formulas'!A698,ISBLANK('Case Data Entry'!W698)),"Has this person had symptoms? is required",IF(AND(NOT(ISBLANK('Case Data Entry'!W698)),ISNA(VLOOKUP('Case Data Entry'!W698,'DO NOT USE_School Picklist'!$D$3:$D$5,1,FALSE))),"Please select a value from the drop-down menu",IF(NOT(ISBLANK('Case Data Entry'!W698)),"OK",NA())))</f>
        <v>#N/A</v>
      </c>
      <c r="X698" s="41" t="e">
        <f>IF(AND('Case Data Entry'!W698='DO NOT USE_School Picklist'!$D$3,ISBLANK('Case Data Entry'!X698)),"Symptom Onset Date is required if Ever Symptomatic is Yes",IF('DO NOT USE_Case Formulas'!A698,"OK",NA()))</f>
        <v>#N/A</v>
      </c>
      <c r="Y698" s="41"/>
      <c r="Z698" s="41" t="e">
        <f ca="1">IF(AND('DO NOT USE_Case Formulas'!A698,ISBLANK('Case Data Entry'!Z698)),"Lab Result Test Date is required",IF('Case Data Entry'!Z698&gt;'DO NOT USE_School Picklist'!$C$3,"Test Date cannot be a future date",IF(NOT(ISBLANK('Case Data Entry'!Z698)),"OK",NA())))</f>
        <v>#N/A</v>
      </c>
      <c r="AA698" s="41" t="e">
        <f>IF(AND(NOT(ISBLANK('Case Data Entry'!AA698)),ISNA(VLOOKUP('Case Data Entry'!AA698,'DO NOT USE_School Picklist'!$R$3:$R$7,1,FALSE))),"Please select a value from the drop-down menu",IF('DO NOT USE_Case Formulas'!A698,"OK",NA()))</f>
        <v>#N/A</v>
      </c>
      <c r="AB698" s="41" t="e">
        <f>IF(AND(NOT(ISBLANK('Case Data Entry'!AB698)),ISNA(VLOOKUP('Case Data Entry'!AB698,'DO NOT USE_School Picklist'!$Q$3:$Q$8,1,FALSE))),"Please select a value from the drop-down menu",IF('DO NOT USE_Case Formulas'!A698,"OK",NA()))</f>
        <v>#N/A</v>
      </c>
    </row>
    <row r="699" spans="1:28" x14ac:dyDescent="0.25">
      <c r="A699" s="40" t="e">
        <f>IF('DO NOT USE_Case Formulas'!A699,IF('DO NOT USE_Case Formulas'!B699,"Not all required fields are completed","OK"),NA())</f>
        <v>#N/A</v>
      </c>
      <c r="B699" s="41" t="e">
        <f>IF(AND('DO NOT USE_Case Formulas'!A699,ISBLANK('Case Data Entry'!B699)),"First Name is required",IF(NOT(ISBLANK('Case Data Entry'!B699)),"OK",NA()))</f>
        <v>#N/A</v>
      </c>
      <c r="C699" s="41" t="e">
        <f>IF(AND('DO NOT USE_Case Formulas'!A699,ISBLANK('Case Data Entry'!C699)),"Last Name is required",IF(NOT(ISBLANK('Case Data Entry'!C699)),"OK",NA()))</f>
        <v>#N/A</v>
      </c>
      <c r="D699" s="41" t="e">
        <f>IF(AND('DO NOT USE_Case Formulas'!A699,ISBLANK('Case Data Entry'!D699)),"Birthdate is required",IF(NOT(ISBLANK('Case Data Entry'!D699)),"OK",NA()))</f>
        <v>#N/A</v>
      </c>
      <c r="E699" s="41" t="e">
        <f>IF(AND('DO NOT USE_Case Formulas'!A699,ISBLANK('Case Data Entry'!E699)),"Mobile Phone is required",IF(NOT(ISBLANK('Case Data Entry'!E699)),IF(AND(ISNUMBER(VALUE('Case Data Entry'!E699)),LEFT('Case Data Entry'!E699,1)&lt;&gt;"1",LEN('Case Data Entry'!E699)=10),"OK","Phone number must be valid format"),NA()))</f>
        <v>#N/A</v>
      </c>
      <c r="F699" s="41" t="e">
        <f>IF(LEN('Case Data Entry'!F699)&gt;255,"Home Street Address must be less than 255 characters",IF('DO NOT USE_Case Formulas'!A699,"OK",NA()))</f>
        <v>#N/A</v>
      </c>
      <c r="G699" s="41" t="e">
        <f>IF(LEN('Case Data Entry'!G699)&gt;40,"City must be less than 40 characters",IF('DO NOT USE_Case Formulas'!A699,"OK",NA()))</f>
        <v>#N/A</v>
      </c>
      <c r="H699" s="41" t="e">
        <f>IF(AND(NOT(ISBLANK('Case Data Entry'!H699)),ISNA(VLOOKUP('Case Data Entry'!H699,'DO NOT USE_School Picklist'!$P$3:$P$52,1,FALSE))),"Please select a value from the drop-down menu",IF('DO NOT USE_Case Formulas'!A699,"OK",NA()))</f>
        <v>#N/A</v>
      </c>
      <c r="I699" s="41" t="e">
        <f>IF(AND('DO NOT USE_Case Formulas'!A699,ISBLANK('Case Data Entry'!I699)),"Zip is required",IF(ISBLANK('Case Data Entry'!I699),NA(),"OK"))</f>
        <v>#N/A</v>
      </c>
      <c r="J699" s="41" t="e">
        <f>IF(AND('DO NOT USE_Case Formulas'!A699,ISBLANK('Case Data Entry'!J699)),"Student or Staff? is required",IF(ISBLANK('Case Data Entry'!J699),NA(),IF(ISNA(VLOOKUP('Case Data Entry'!J699,'DO NOT USE_School Picklist'!$B$3:$B$6,1,FALSE)),"Please select a value from the drop-down menu","OK")))</f>
        <v>#N/A</v>
      </c>
      <c r="K699" s="41" t="e">
        <f>IF(AND('Case Data Entry'!J699='DO NOT USE_School Picklist'!$B$4,ISBLANK('Case Data Entry'!K699)),"Occupation/Job Title is required if Student or Staff? is Yes, staff/faculty or volunteer",IF('DO NOT USE_Case Formulas'!A699,"OK",NA()))</f>
        <v>#N/A</v>
      </c>
      <c r="L699" s="41" t="e">
        <f ca="1">IF('Case Data Entry'!L699&gt;'DO NOT USE_School Picklist'!$C$3,"Date last on school campus/facility cannot be a future date",IF('DO NOT USE_Case Formulas'!A699,IF(ISBLANK('Case Data Entry'!L699),"Date last on school campus/facility is required","OK"),NA()))</f>
        <v>#N/A</v>
      </c>
      <c r="M699" s="41" t="e">
        <f>IF(AND('DO NOT USE_Case Formulas'!A699,ISBLANK('Case Data Entry'!M699)),"Specific Place in the Location is required",IF(ISBLANK('Case Data Entry'!M699),NA(),"OK"))</f>
        <v>#N/A</v>
      </c>
      <c r="N699" s="41" t="e">
        <f>IF(LEN('Case Data Entry'!N699)&gt;50,"Parent/Guardian Name must be less than 50 characters",IF('DO NOT USE_Case Formulas'!A699,"OK",NA()))</f>
        <v>#N/A</v>
      </c>
      <c r="O699" s="41" t="e">
        <f>IF(NOT(ISBLANK('Case Data Entry'!O699)),IF(AND(ISNUMBER('Case Data Entry'!O699),LEFT('Case Data Entry'!O699,1)&lt;&gt;"1",LEN('Case Data Entry'!O699)=10),"OK","Phone number must be valid format"),IF('DO NOT USE_Case Formulas'!A699,"OK",NA()))</f>
        <v>#N/A</v>
      </c>
      <c r="P699" s="41" t="e">
        <f>IF(AND(NOT(ISBLANK('Case Data Entry'!P699)),ISNA(VLOOKUP('Case Data Entry'!P699,'DO NOT USE_School Picklist'!$E$3:$E$10,1,FALSE))),"Please select a value from the drop-down menu",IF('DO NOT USE_Case Formulas'!A699,"OK",NA()))</f>
        <v>#N/A</v>
      </c>
      <c r="Q699" s="41" t="e">
        <f>IF(AND(NOT(ISBLANK('Case Data Entry'!Q699)),ISNA(VLOOKUP('Case Data Entry'!Q699,'DO NOT USE_School Picklist'!$F$3:$F$16,1,FALSE))),"Please select a value from the drop-down menu",IF('DO NOT USE_Case Formulas'!A699,"OK",NA()))</f>
        <v>#N/A</v>
      </c>
      <c r="R699" s="41" t="e">
        <f>IF(LEN('Case Data Entry'!R699)&gt;100,"Classroom(s) must be less than 100 characters",IF('DO NOT USE_Case Formulas'!A699,"OK",NA()))</f>
        <v>#N/A</v>
      </c>
      <c r="S699" s="41" t="e">
        <f>IF(AND(NOT(ISBLANK('Case Data Entry'!S699)),ISNA(VLOOKUP('Case Data Entry'!S699,'DO NOT USE_School Picklist'!$S$3:$S$12,1,FALSE))),"Please select a value from the drop-down menu",IF('DO NOT USE_Case Formulas'!A699,"OK",NA()))</f>
        <v>#N/A</v>
      </c>
      <c r="T699" s="41" t="e">
        <f>IF(AND(NOT(ISBLANK('Case Data Entry'!T699)),ISNA(VLOOKUP('Case Data Entry'!T699,'DO NOT USE_School Picklist'!$S$3:$S$12,1,FALSE))),"Please select a value from the drop-down menu",IF('DO NOT USE_Case Formulas'!A699,"OK",NA()))</f>
        <v>#N/A</v>
      </c>
      <c r="U699" s="41" t="e">
        <f>IF(LEN('Case Data Entry'!U699)&gt;80,"Name of Education Group must be less than 80 characters",IF('DO NOT USE_Case Formulas'!A699,"OK",NA()))</f>
        <v>#N/A</v>
      </c>
      <c r="V699" s="41" t="e">
        <f>IF(AND(NOT(ISBLANK('Case Data Entry'!V699)),ISNA(VLOOKUP('Case Data Entry'!V699,'DO NOT USE_School Picklist'!$K$3:$K$6,1,FALSE))),"Please select a value from the drop-down menu",IF('DO NOT USE_Case Formulas'!A699,"OK",NA()))</f>
        <v>#N/A</v>
      </c>
      <c r="W699" s="41" t="e">
        <f>IF(AND('DO NOT USE_Case Formulas'!A699,ISBLANK('Case Data Entry'!W699)),"Has this person had symptoms? is required",IF(AND(NOT(ISBLANK('Case Data Entry'!W699)),ISNA(VLOOKUP('Case Data Entry'!W699,'DO NOT USE_School Picklist'!$D$3:$D$5,1,FALSE))),"Please select a value from the drop-down menu",IF(NOT(ISBLANK('Case Data Entry'!W699)),"OK",NA())))</f>
        <v>#N/A</v>
      </c>
      <c r="X699" s="41" t="e">
        <f>IF(AND('Case Data Entry'!W699='DO NOT USE_School Picklist'!$D$3,ISBLANK('Case Data Entry'!X699)),"Symptom Onset Date is required if Ever Symptomatic is Yes",IF('DO NOT USE_Case Formulas'!A699,"OK",NA()))</f>
        <v>#N/A</v>
      </c>
      <c r="Y699" s="41"/>
      <c r="Z699" s="41" t="e">
        <f ca="1">IF(AND('DO NOT USE_Case Formulas'!A699,ISBLANK('Case Data Entry'!Z699)),"Lab Result Test Date is required",IF('Case Data Entry'!Z699&gt;'DO NOT USE_School Picklist'!$C$3,"Test Date cannot be a future date",IF(NOT(ISBLANK('Case Data Entry'!Z699)),"OK",NA())))</f>
        <v>#N/A</v>
      </c>
      <c r="AA699" s="41" t="e">
        <f>IF(AND(NOT(ISBLANK('Case Data Entry'!AA699)),ISNA(VLOOKUP('Case Data Entry'!AA699,'DO NOT USE_School Picklist'!$R$3:$R$7,1,FALSE))),"Please select a value from the drop-down menu",IF('DO NOT USE_Case Formulas'!A699,"OK",NA()))</f>
        <v>#N/A</v>
      </c>
      <c r="AB699" s="41" t="e">
        <f>IF(AND(NOT(ISBLANK('Case Data Entry'!AB699)),ISNA(VLOOKUP('Case Data Entry'!AB699,'DO NOT USE_School Picklist'!$Q$3:$Q$8,1,FALSE))),"Please select a value from the drop-down menu",IF('DO NOT USE_Case Formulas'!A699,"OK",NA()))</f>
        <v>#N/A</v>
      </c>
    </row>
    <row r="700" spans="1:28" x14ac:dyDescent="0.25">
      <c r="A700" s="40" t="e">
        <f>IF('DO NOT USE_Case Formulas'!A700,IF('DO NOT USE_Case Formulas'!B700,"Not all required fields are completed","OK"),NA())</f>
        <v>#N/A</v>
      </c>
      <c r="B700" s="41" t="e">
        <f>IF(AND('DO NOT USE_Case Formulas'!A700,ISBLANK('Case Data Entry'!B700)),"First Name is required",IF(NOT(ISBLANK('Case Data Entry'!B700)),"OK",NA()))</f>
        <v>#N/A</v>
      </c>
      <c r="C700" s="41" t="e">
        <f>IF(AND('DO NOT USE_Case Formulas'!A700,ISBLANK('Case Data Entry'!C700)),"Last Name is required",IF(NOT(ISBLANK('Case Data Entry'!C700)),"OK",NA()))</f>
        <v>#N/A</v>
      </c>
      <c r="D700" s="41" t="e">
        <f>IF(AND('DO NOT USE_Case Formulas'!A700,ISBLANK('Case Data Entry'!D700)),"Birthdate is required",IF(NOT(ISBLANK('Case Data Entry'!D700)),"OK",NA()))</f>
        <v>#N/A</v>
      </c>
      <c r="E700" s="41" t="e">
        <f>IF(AND('DO NOT USE_Case Formulas'!A700,ISBLANK('Case Data Entry'!E700)),"Mobile Phone is required",IF(NOT(ISBLANK('Case Data Entry'!E700)),IF(AND(ISNUMBER(VALUE('Case Data Entry'!E700)),LEFT('Case Data Entry'!E700,1)&lt;&gt;"1",LEN('Case Data Entry'!E700)=10),"OK","Phone number must be valid format"),NA()))</f>
        <v>#N/A</v>
      </c>
      <c r="F700" s="41" t="e">
        <f>IF(LEN('Case Data Entry'!F700)&gt;255,"Home Street Address must be less than 255 characters",IF('DO NOT USE_Case Formulas'!A700,"OK",NA()))</f>
        <v>#N/A</v>
      </c>
      <c r="G700" s="41" t="e">
        <f>IF(LEN('Case Data Entry'!G700)&gt;40,"City must be less than 40 characters",IF('DO NOT USE_Case Formulas'!A700,"OK",NA()))</f>
        <v>#N/A</v>
      </c>
      <c r="H700" s="41" t="e">
        <f>IF(AND(NOT(ISBLANK('Case Data Entry'!H700)),ISNA(VLOOKUP('Case Data Entry'!H700,'DO NOT USE_School Picklist'!$P$3:$P$52,1,FALSE))),"Please select a value from the drop-down menu",IF('DO NOT USE_Case Formulas'!A700,"OK",NA()))</f>
        <v>#N/A</v>
      </c>
      <c r="I700" s="41" t="e">
        <f>IF(AND('DO NOT USE_Case Formulas'!A700,ISBLANK('Case Data Entry'!I700)),"Zip is required",IF(ISBLANK('Case Data Entry'!I700),NA(),"OK"))</f>
        <v>#N/A</v>
      </c>
      <c r="J700" s="41" t="e">
        <f>IF(AND('DO NOT USE_Case Formulas'!A700,ISBLANK('Case Data Entry'!J700)),"Student or Staff? is required",IF(ISBLANK('Case Data Entry'!J700),NA(),IF(ISNA(VLOOKUP('Case Data Entry'!J700,'DO NOT USE_School Picklist'!$B$3:$B$6,1,FALSE)),"Please select a value from the drop-down menu","OK")))</f>
        <v>#N/A</v>
      </c>
      <c r="K700" s="41" t="e">
        <f>IF(AND('Case Data Entry'!J700='DO NOT USE_School Picklist'!$B$4,ISBLANK('Case Data Entry'!K700)),"Occupation/Job Title is required if Student or Staff? is Yes, staff/faculty or volunteer",IF('DO NOT USE_Case Formulas'!A700,"OK",NA()))</f>
        <v>#N/A</v>
      </c>
      <c r="L700" s="41" t="e">
        <f ca="1">IF('Case Data Entry'!L700&gt;'DO NOT USE_School Picklist'!$C$3,"Date last on school campus/facility cannot be a future date",IF('DO NOT USE_Case Formulas'!A700,IF(ISBLANK('Case Data Entry'!L700),"Date last on school campus/facility is required","OK"),NA()))</f>
        <v>#N/A</v>
      </c>
      <c r="M700" s="41" t="e">
        <f>IF(AND('DO NOT USE_Case Formulas'!A700,ISBLANK('Case Data Entry'!M700)),"Specific Place in the Location is required",IF(ISBLANK('Case Data Entry'!M700),NA(),"OK"))</f>
        <v>#N/A</v>
      </c>
      <c r="N700" s="41" t="e">
        <f>IF(LEN('Case Data Entry'!N700)&gt;50,"Parent/Guardian Name must be less than 50 characters",IF('DO NOT USE_Case Formulas'!A700,"OK",NA()))</f>
        <v>#N/A</v>
      </c>
      <c r="O700" s="41" t="e">
        <f>IF(NOT(ISBLANK('Case Data Entry'!O700)),IF(AND(ISNUMBER('Case Data Entry'!O700),LEFT('Case Data Entry'!O700,1)&lt;&gt;"1",LEN('Case Data Entry'!O700)=10),"OK","Phone number must be valid format"),IF('DO NOT USE_Case Formulas'!A700,"OK",NA()))</f>
        <v>#N/A</v>
      </c>
      <c r="P700" s="41" t="e">
        <f>IF(AND(NOT(ISBLANK('Case Data Entry'!P700)),ISNA(VLOOKUP('Case Data Entry'!P700,'DO NOT USE_School Picklist'!$E$3:$E$10,1,FALSE))),"Please select a value from the drop-down menu",IF('DO NOT USE_Case Formulas'!A700,"OK",NA()))</f>
        <v>#N/A</v>
      </c>
      <c r="Q700" s="41" t="e">
        <f>IF(AND(NOT(ISBLANK('Case Data Entry'!Q700)),ISNA(VLOOKUP('Case Data Entry'!Q700,'DO NOT USE_School Picklist'!$F$3:$F$16,1,FALSE))),"Please select a value from the drop-down menu",IF('DO NOT USE_Case Formulas'!A700,"OK",NA()))</f>
        <v>#N/A</v>
      </c>
      <c r="R700" s="41" t="e">
        <f>IF(LEN('Case Data Entry'!R700)&gt;100,"Classroom(s) must be less than 100 characters",IF('DO NOT USE_Case Formulas'!A700,"OK",NA()))</f>
        <v>#N/A</v>
      </c>
      <c r="S700" s="41" t="e">
        <f>IF(AND(NOT(ISBLANK('Case Data Entry'!S700)),ISNA(VLOOKUP('Case Data Entry'!S700,'DO NOT USE_School Picklist'!$S$3:$S$12,1,FALSE))),"Please select a value from the drop-down menu",IF('DO NOT USE_Case Formulas'!A700,"OK",NA()))</f>
        <v>#N/A</v>
      </c>
      <c r="T700" s="41" t="e">
        <f>IF(AND(NOT(ISBLANK('Case Data Entry'!T700)),ISNA(VLOOKUP('Case Data Entry'!T700,'DO NOT USE_School Picklist'!$S$3:$S$12,1,FALSE))),"Please select a value from the drop-down menu",IF('DO NOT USE_Case Formulas'!A700,"OK",NA()))</f>
        <v>#N/A</v>
      </c>
      <c r="U700" s="41" t="e">
        <f>IF(LEN('Case Data Entry'!U700)&gt;80,"Name of Education Group must be less than 80 characters",IF('DO NOT USE_Case Formulas'!A700,"OK",NA()))</f>
        <v>#N/A</v>
      </c>
      <c r="V700" s="41" t="e">
        <f>IF(AND(NOT(ISBLANK('Case Data Entry'!V700)),ISNA(VLOOKUP('Case Data Entry'!V700,'DO NOT USE_School Picklist'!$K$3:$K$6,1,FALSE))),"Please select a value from the drop-down menu",IF('DO NOT USE_Case Formulas'!A700,"OK",NA()))</f>
        <v>#N/A</v>
      </c>
      <c r="W700" s="41" t="e">
        <f>IF(AND('DO NOT USE_Case Formulas'!A700,ISBLANK('Case Data Entry'!W700)),"Has this person had symptoms? is required",IF(AND(NOT(ISBLANK('Case Data Entry'!W700)),ISNA(VLOOKUP('Case Data Entry'!W700,'DO NOT USE_School Picklist'!$D$3:$D$5,1,FALSE))),"Please select a value from the drop-down menu",IF(NOT(ISBLANK('Case Data Entry'!W700)),"OK",NA())))</f>
        <v>#N/A</v>
      </c>
      <c r="X700" s="41" t="e">
        <f>IF(AND('Case Data Entry'!W700='DO NOT USE_School Picklist'!$D$3,ISBLANK('Case Data Entry'!X700)),"Symptom Onset Date is required if Ever Symptomatic is Yes",IF('DO NOT USE_Case Formulas'!A700,"OK",NA()))</f>
        <v>#N/A</v>
      </c>
      <c r="Y700" s="41"/>
      <c r="Z700" s="41" t="e">
        <f ca="1">IF(AND('DO NOT USE_Case Formulas'!A700,ISBLANK('Case Data Entry'!Z700)),"Lab Result Test Date is required",IF('Case Data Entry'!Z700&gt;'DO NOT USE_School Picklist'!$C$3,"Test Date cannot be a future date",IF(NOT(ISBLANK('Case Data Entry'!Z700)),"OK",NA())))</f>
        <v>#N/A</v>
      </c>
      <c r="AA700" s="41" t="e">
        <f>IF(AND(NOT(ISBLANK('Case Data Entry'!AA700)),ISNA(VLOOKUP('Case Data Entry'!AA700,'DO NOT USE_School Picklist'!$R$3:$R$7,1,FALSE))),"Please select a value from the drop-down menu",IF('DO NOT USE_Case Formulas'!A700,"OK",NA()))</f>
        <v>#N/A</v>
      </c>
      <c r="AB700" s="41" t="e">
        <f>IF(AND(NOT(ISBLANK('Case Data Entry'!AB700)),ISNA(VLOOKUP('Case Data Entry'!AB700,'DO NOT USE_School Picklist'!$Q$3:$Q$8,1,FALSE))),"Please select a value from the drop-down menu",IF('DO NOT USE_Case Formulas'!A700,"OK",NA()))</f>
        <v>#N/A</v>
      </c>
    </row>
    <row r="701" spans="1:28" x14ac:dyDescent="0.25">
      <c r="A701" s="40" t="e">
        <f>IF('DO NOT USE_Case Formulas'!A701,IF('DO NOT USE_Case Formulas'!B701,"Not all required fields are completed","OK"),NA())</f>
        <v>#N/A</v>
      </c>
      <c r="B701" s="41" t="e">
        <f>IF(AND('DO NOT USE_Case Formulas'!A701,ISBLANK('Case Data Entry'!B701)),"First Name is required",IF(NOT(ISBLANK('Case Data Entry'!B701)),"OK",NA()))</f>
        <v>#N/A</v>
      </c>
      <c r="C701" s="41" t="e">
        <f>IF(AND('DO NOT USE_Case Formulas'!A701,ISBLANK('Case Data Entry'!C701)),"Last Name is required",IF(NOT(ISBLANK('Case Data Entry'!C701)),"OK",NA()))</f>
        <v>#N/A</v>
      </c>
      <c r="D701" s="41" t="e">
        <f>IF(AND('DO NOT USE_Case Formulas'!A701,ISBLANK('Case Data Entry'!D701)),"Birthdate is required",IF(NOT(ISBLANK('Case Data Entry'!D701)),"OK",NA()))</f>
        <v>#N/A</v>
      </c>
      <c r="E701" s="41" t="e">
        <f>IF(AND('DO NOT USE_Case Formulas'!A701,ISBLANK('Case Data Entry'!E701)),"Mobile Phone is required",IF(NOT(ISBLANK('Case Data Entry'!E701)),IF(AND(ISNUMBER(VALUE('Case Data Entry'!E701)),LEFT('Case Data Entry'!E701,1)&lt;&gt;"1",LEN('Case Data Entry'!E701)=10),"OK","Phone number must be valid format"),NA()))</f>
        <v>#N/A</v>
      </c>
      <c r="F701" s="41" t="e">
        <f>IF(LEN('Case Data Entry'!F701)&gt;255,"Home Street Address must be less than 255 characters",IF('DO NOT USE_Case Formulas'!A701,"OK",NA()))</f>
        <v>#N/A</v>
      </c>
      <c r="G701" s="41" t="e">
        <f>IF(LEN('Case Data Entry'!G701)&gt;40,"City must be less than 40 characters",IF('DO NOT USE_Case Formulas'!A701,"OK",NA()))</f>
        <v>#N/A</v>
      </c>
      <c r="H701" s="41" t="e">
        <f>IF(AND(NOT(ISBLANK('Case Data Entry'!H701)),ISNA(VLOOKUP('Case Data Entry'!H701,'DO NOT USE_School Picklist'!$P$3:$P$52,1,FALSE))),"Please select a value from the drop-down menu",IF('DO NOT USE_Case Formulas'!A701,"OK",NA()))</f>
        <v>#N/A</v>
      </c>
      <c r="I701" s="41" t="e">
        <f>IF(AND('DO NOT USE_Case Formulas'!A701,ISBLANK('Case Data Entry'!I701)),"Zip is required",IF(ISBLANK('Case Data Entry'!I701),NA(),"OK"))</f>
        <v>#N/A</v>
      </c>
      <c r="J701" s="41" t="e">
        <f>IF(AND('DO NOT USE_Case Formulas'!A701,ISBLANK('Case Data Entry'!J701)),"Student or Staff? is required",IF(ISBLANK('Case Data Entry'!J701),NA(),IF(ISNA(VLOOKUP('Case Data Entry'!J701,'DO NOT USE_School Picklist'!$B$3:$B$6,1,FALSE)),"Please select a value from the drop-down menu","OK")))</f>
        <v>#N/A</v>
      </c>
      <c r="K701" s="41" t="e">
        <f>IF(AND('Case Data Entry'!J701='DO NOT USE_School Picklist'!$B$4,ISBLANK('Case Data Entry'!K701)),"Occupation/Job Title is required if Student or Staff? is Yes, staff/faculty or volunteer",IF('DO NOT USE_Case Formulas'!A701,"OK",NA()))</f>
        <v>#N/A</v>
      </c>
      <c r="L701" s="41" t="e">
        <f ca="1">IF('Case Data Entry'!L701&gt;'DO NOT USE_School Picklist'!$C$3,"Date last on school campus/facility cannot be a future date",IF('DO NOT USE_Case Formulas'!A701,IF(ISBLANK('Case Data Entry'!L701),"Date last on school campus/facility is required","OK"),NA()))</f>
        <v>#N/A</v>
      </c>
      <c r="M701" s="41" t="e">
        <f>IF(AND('DO NOT USE_Case Formulas'!A701,ISBLANK('Case Data Entry'!M701)),"Specific Place in the Location is required",IF(ISBLANK('Case Data Entry'!M701),NA(),"OK"))</f>
        <v>#N/A</v>
      </c>
      <c r="N701" s="41" t="e">
        <f>IF(LEN('Case Data Entry'!N701)&gt;50,"Parent/Guardian Name must be less than 50 characters",IF('DO NOT USE_Case Formulas'!A701,"OK",NA()))</f>
        <v>#N/A</v>
      </c>
      <c r="O701" s="41" t="e">
        <f>IF(NOT(ISBLANK('Case Data Entry'!O701)),IF(AND(ISNUMBER('Case Data Entry'!O701),LEFT('Case Data Entry'!O701,1)&lt;&gt;"1",LEN('Case Data Entry'!O701)=10),"OK","Phone number must be valid format"),IF('DO NOT USE_Case Formulas'!A701,"OK",NA()))</f>
        <v>#N/A</v>
      </c>
      <c r="P701" s="41" t="e">
        <f>IF(AND(NOT(ISBLANK('Case Data Entry'!P701)),ISNA(VLOOKUP('Case Data Entry'!P701,'DO NOT USE_School Picklist'!$E$3:$E$10,1,FALSE))),"Please select a value from the drop-down menu",IF('DO NOT USE_Case Formulas'!A701,"OK",NA()))</f>
        <v>#N/A</v>
      </c>
      <c r="Q701" s="41" t="e">
        <f>IF(AND(NOT(ISBLANK('Case Data Entry'!Q701)),ISNA(VLOOKUP('Case Data Entry'!Q701,'DO NOT USE_School Picklist'!$F$3:$F$16,1,FALSE))),"Please select a value from the drop-down menu",IF('DO NOT USE_Case Formulas'!A701,"OK",NA()))</f>
        <v>#N/A</v>
      </c>
      <c r="R701" s="41" t="e">
        <f>IF(LEN('Case Data Entry'!R701)&gt;100,"Classroom(s) must be less than 100 characters",IF('DO NOT USE_Case Formulas'!A701,"OK",NA()))</f>
        <v>#N/A</v>
      </c>
      <c r="S701" s="41" t="e">
        <f>IF(AND(NOT(ISBLANK('Case Data Entry'!S701)),ISNA(VLOOKUP('Case Data Entry'!S701,'DO NOT USE_School Picklist'!$S$3:$S$12,1,FALSE))),"Please select a value from the drop-down menu",IF('DO NOT USE_Case Formulas'!A701,"OK",NA()))</f>
        <v>#N/A</v>
      </c>
      <c r="T701" s="41" t="e">
        <f>IF(AND(NOT(ISBLANK('Case Data Entry'!T701)),ISNA(VLOOKUP('Case Data Entry'!T701,'DO NOT USE_School Picklist'!$S$3:$S$12,1,FALSE))),"Please select a value from the drop-down menu",IF('DO NOT USE_Case Formulas'!A701,"OK",NA()))</f>
        <v>#N/A</v>
      </c>
      <c r="U701" s="41" t="e">
        <f>IF(LEN('Case Data Entry'!U701)&gt;80,"Name of Education Group must be less than 80 characters",IF('DO NOT USE_Case Formulas'!A701,"OK",NA()))</f>
        <v>#N/A</v>
      </c>
      <c r="V701" s="41" t="e">
        <f>IF(AND(NOT(ISBLANK('Case Data Entry'!V701)),ISNA(VLOOKUP('Case Data Entry'!V701,'DO NOT USE_School Picklist'!$K$3:$K$6,1,FALSE))),"Please select a value from the drop-down menu",IF('DO NOT USE_Case Formulas'!A701,"OK",NA()))</f>
        <v>#N/A</v>
      </c>
      <c r="W701" s="41" t="e">
        <f>IF(AND('DO NOT USE_Case Formulas'!A701,ISBLANK('Case Data Entry'!W701)),"Has this person had symptoms? is required",IF(AND(NOT(ISBLANK('Case Data Entry'!W701)),ISNA(VLOOKUP('Case Data Entry'!W701,'DO NOT USE_School Picklist'!$D$3:$D$5,1,FALSE))),"Please select a value from the drop-down menu",IF(NOT(ISBLANK('Case Data Entry'!W701)),"OK",NA())))</f>
        <v>#N/A</v>
      </c>
      <c r="X701" s="41" t="e">
        <f>IF(AND('Case Data Entry'!W701='DO NOT USE_School Picklist'!$D$3,ISBLANK('Case Data Entry'!X701)),"Symptom Onset Date is required if Ever Symptomatic is Yes",IF('DO NOT USE_Case Formulas'!A701,"OK",NA()))</f>
        <v>#N/A</v>
      </c>
      <c r="Y701" s="41"/>
      <c r="Z701" s="41" t="e">
        <f ca="1">IF(AND('DO NOT USE_Case Formulas'!A701,ISBLANK('Case Data Entry'!Z701)),"Lab Result Test Date is required",IF('Case Data Entry'!Z701&gt;'DO NOT USE_School Picklist'!$C$3,"Test Date cannot be a future date",IF(NOT(ISBLANK('Case Data Entry'!Z701)),"OK",NA())))</f>
        <v>#N/A</v>
      </c>
      <c r="AA701" s="41" t="e">
        <f>IF(AND(NOT(ISBLANK('Case Data Entry'!AA701)),ISNA(VLOOKUP('Case Data Entry'!AA701,'DO NOT USE_School Picklist'!$R$3:$R$7,1,FALSE))),"Please select a value from the drop-down menu",IF('DO NOT USE_Case Formulas'!A701,"OK",NA()))</f>
        <v>#N/A</v>
      </c>
      <c r="AB701" s="41" t="e">
        <f>IF(AND(NOT(ISBLANK('Case Data Entry'!AB701)),ISNA(VLOOKUP('Case Data Entry'!AB701,'DO NOT USE_School Picklist'!$Q$3:$Q$8,1,FALSE))),"Please select a value from the drop-down menu",IF('DO NOT USE_Case Formulas'!A701,"OK",NA()))</f>
        <v>#N/A</v>
      </c>
    </row>
    <row r="702" spans="1:28" x14ac:dyDescent="0.25">
      <c r="A702" s="40" t="e">
        <f>IF('DO NOT USE_Case Formulas'!A702,IF('DO NOT USE_Case Formulas'!B702,"Not all required fields are completed","OK"),NA())</f>
        <v>#N/A</v>
      </c>
      <c r="B702" s="41" t="e">
        <f>IF(AND('DO NOT USE_Case Formulas'!A702,ISBLANK('Case Data Entry'!B702)),"First Name is required",IF(NOT(ISBLANK('Case Data Entry'!B702)),"OK",NA()))</f>
        <v>#N/A</v>
      </c>
      <c r="C702" s="41" t="e">
        <f>IF(AND('DO NOT USE_Case Formulas'!A702,ISBLANK('Case Data Entry'!C702)),"Last Name is required",IF(NOT(ISBLANK('Case Data Entry'!C702)),"OK",NA()))</f>
        <v>#N/A</v>
      </c>
      <c r="D702" s="41" t="e">
        <f>IF(AND('DO NOT USE_Case Formulas'!A702,ISBLANK('Case Data Entry'!D702)),"Birthdate is required",IF(NOT(ISBLANK('Case Data Entry'!D702)),"OK",NA()))</f>
        <v>#N/A</v>
      </c>
      <c r="E702" s="41" t="e">
        <f>IF(AND('DO NOT USE_Case Formulas'!A702,ISBLANK('Case Data Entry'!E702)),"Mobile Phone is required",IF(NOT(ISBLANK('Case Data Entry'!E702)),IF(AND(ISNUMBER(VALUE('Case Data Entry'!E702)),LEFT('Case Data Entry'!E702,1)&lt;&gt;"1",LEN('Case Data Entry'!E702)=10),"OK","Phone number must be valid format"),NA()))</f>
        <v>#N/A</v>
      </c>
      <c r="F702" s="41" t="e">
        <f>IF(LEN('Case Data Entry'!F702)&gt;255,"Home Street Address must be less than 255 characters",IF('DO NOT USE_Case Formulas'!A702,"OK",NA()))</f>
        <v>#N/A</v>
      </c>
      <c r="G702" s="41" t="e">
        <f>IF(LEN('Case Data Entry'!G702)&gt;40,"City must be less than 40 characters",IF('DO NOT USE_Case Formulas'!A702,"OK",NA()))</f>
        <v>#N/A</v>
      </c>
      <c r="H702" s="41" t="e">
        <f>IF(AND(NOT(ISBLANK('Case Data Entry'!H702)),ISNA(VLOOKUP('Case Data Entry'!H702,'DO NOT USE_School Picklist'!$P$3:$P$52,1,FALSE))),"Please select a value from the drop-down menu",IF('DO NOT USE_Case Formulas'!A702,"OK",NA()))</f>
        <v>#N/A</v>
      </c>
      <c r="I702" s="41" t="e">
        <f>IF(AND('DO NOT USE_Case Formulas'!A702,ISBLANK('Case Data Entry'!I702)),"Zip is required",IF(ISBLANK('Case Data Entry'!I702),NA(),"OK"))</f>
        <v>#N/A</v>
      </c>
      <c r="J702" s="41" t="e">
        <f>IF(AND('DO NOT USE_Case Formulas'!A702,ISBLANK('Case Data Entry'!J702)),"Student or Staff? is required",IF(ISBLANK('Case Data Entry'!J702),NA(),IF(ISNA(VLOOKUP('Case Data Entry'!J702,'DO NOT USE_School Picklist'!$B$3:$B$6,1,FALSE)),"Please select a value from the drop-down menu","OK")))</f>
        <v>#N/A</v>
      </c>
      <c r="K702" s="41" t="e">
        <f>IF(AND('Case Data Entry'!J702='DO NOT USE_School Picklist'!$B$4,ISBLANK('Case Data Entry'!K702)),"Occupation/Job Title is required if Student or Staff? is Yes, staff/faculty or volunteer",IF('DO NOT USE_Case Formulas'!A702,"OK",NA()))</f>
        <v>#N/A</v>
      </c>
      <c r="L702" s="41" t="e">
        <f ca="1">IF('Case Data Entry'!L702&gt;'DO NOT USE_School Picklist'!$C$3,"Date last on school campus/facility cannot be a future date",IF('DO NOT USE_Case Formulas'!A702,IF(ISBLANK('Case Data Entry'!L702),"Date last on school campus/facility is required","OK"),NA()))</f>
        <v>#N/A</v>
      </c>
      <c r="M702" s="41" t="e">
        <f>IF(AND('DO NOT USE_Case Formulas'!A702,ISBLANK('Case Data Entry'!M702)),"Specific Place in the Location is required",IF(ISBLANK('Case Data Entry'!M702),NA(),"OK"))</f>
        <v>#N/A</v>
      </c>
      <c r="N702" s="41" t="e">
        <f>IF(LEN('Case Data Entry'!N702)&gt;50,"Parent/Guardian Name must be less than 50 characters",IF('DO NOT USE_Case Formulas'!A702,"OK",NA()))</f>
        <v>#N/A</v>
      </c>
      <c r="O702" s="41" t="e">
        <f>IF(NOT(ISBLANK('Case Data Entry'!O702)),IF(AND(ISNUMBER('Case Data Entry'!O702),LEFT('Case Data Entry'!O702,1)&lt;&gt;"1",LEN('Case Data Entry'!O702)=10),"OK","Phone number must be valid format"),IF('DO NOT USE_Case Formulas'!A702,"OK",NA()))</f>
        <v>#N/A</v>
      </c>
      <c r="P702" s="41" t="e">
        <f>IF(AND(NOT(ISBLANK('Case Data Entry'!P702)),ISNA(VLOOKUP('Case Data Entry'!P702,'DO NOT USE_School Picklist'!$E$3:$E$10,1,FALSE))),"Please select a value from the drop-down menu",IF('DO NOT USE_Case Formulas'!A702,"OK",NA()))</f>
        <v>#N/A</v>
      </c>
      <c r="Q702" s="41" t="e">
        <f>IF(AND(NOT(ISBLANK('Case Data Entry'!Q702)),ISNA(VLOOKUP('Case Data Entry'!Q702,'DO NOT USE_School Picklist'!$F$3:$F$16,1,FALSE))),"Please select a value from the drop-down menu",IF('DO NOT USE_Case Formulas'!A702,"OK",NA()))</f>
        <v>#N/A</v>
      </c>
      <c r="R702" s="41" t="e">
        <f>IF(LEN('Case Data Entry'!R702)&gt;100,"Classroom(s) must be less than 100 characters",IF('DO NOT USE_Case Formulas'!A702,"OK",NA()))</f>
        <v>#N/A</v>
      </c>
      <c r="S702" s="41" t="e">
        <f>IF(AND(NOT(ISBLANK('Case Data Entry'!S702)),ISNA(VLOOKUP('Case Data Entry'!S702,'DO NOT USE_School Picklist'!$S$3:$S$12,1,FALSE))),"Please select a value from the drop-down menu",IF('DO NOT USE_Case Formulas'!A702,"OK",NA()))</f>
        <v>#N/A</v>
      </c>
      <c r="T702" s="41" t="e">
        <f>IF(AND(NOT(ISBLANK('Case Data Entry'!T702)),ISNA(VLOOKUP('Case Data Entry'!T702,'DO NOT USE_School Picklist'!$S$3:$S$12,1,FALSE))),"Please select a value from the drop-down menu",IF('DO NOT USE_Case Formulas'!A702,"OK",NA()))</f>
        <v>#N/A</v>
      </c>
      <c r="U702" s="41" t="e">
        <f>IF(LEN('Case Data Entry'!U702)&gt;80,"Name of Education Group must be less than 80 characters",IF('DO NOT USE_Case Formulas'!A702,"OK",NA()))</f>
        <v>#N/A</v>
      </c>
      <c r="V702" s="41" t="e">
        <f>IF(AND(NOT(ISBLANK('Case Data Entry'!V702)),ISNA(VLOOKUP('Case Data Entry'!V702,'DO NOT USE_School Picklist'!$K$3:$K$6,1,FALSE))),"Please select a value from the drop-down menu",IF('DO NOT USE_Case Formulas'!A702,"OK",NA()))</f>
        <v>#N/A</v>
      </c>
      <c r="W702" s="41" t="e">
        <f>IF(AND('DO NOT USE_Case Formulas'!A702,ISBLANK('Case Data Entry'!W702)),"Has this person had symptoms? is required",IF(AND(NOT(ISBLANK('Case Data Entry'!W702)),ISNA(VLOOKUP('Case Data Entry'!W702,'DO NOT USE_School Picklist'!$D$3:$D$5,1,FALSE))),"Please select a value from the drop-down menu",IF(NOT(ISBLANK('Case Data Entry'!W702)),"OK",NA())))</f>
        <v>#N/A</v>
      </c>
      <c r="X702" s="41" t="e">
        <f>IF(AND('Case Data Entry'!W702='DO NOT USE_School Picklist'!$D$3,ISBLANK('Case Data Entry'!X702)),"Symptom Onset Date is required if Ever Symptomatic is Yes",IF('DO NOT USE_Case Formulas'!A702,"OK",NA()))</f>
        <v>#N/A</v>
      </c>
      <c r="Y702" s="41"/>
      <c r="Z702" s="41" t="e">
        <f ca="1">IF(AND('DO NOT USE_Case Formulas'!A702,ISBLANK('Case Data Entry'!Z702)),"Lab Result Test Date is required",IF('Case Data Entry'!Z702&gt;'DO NOT USE_School Picklist'!$C$3,"Test Date cannot be a future date",IF(NOT(ISBLANK('Case Data Entry'!Z702)),"OK",NA())))</f>
        <v>#N/A</v>
      </c>
      <c r="AA702" s="41" t="e">
        <f>IF(AND(NOT(ISBLANK('Case Data Entry'!AA702)),ISNA(VLOOKUP('Case Data Entry'!AA702,'DO NOT USE_School Picklist'!$R$3:$R$7,1,FALSE))),"Please select a value from the drop-down menu",IF('DO NOT USE_Case Formulas'!A702,"OK",NA()))</f>
        <v>#N/A</v>
      </c>
      <c r="AB702" s="41" t="e">
        <f>IF(AND(NOT(ISBLANK('Case Data Entry'!AB702)),ISNA(VLOOKUP('Case Data Entry'!AB702,'DO NOT USE_School Picklist'!$Q$3:$Q$8,1,FALSE))),"Please select a value from the drop-down menu",IF('DO NOT USE_Case Formulas'!A702,"OK",NA()))</f>
        <v>#N/A</v>
      </c>
    </row>
    <row r="703" spans="1:28" x14ac:dyDescent="0.25">
      <c r="A703" s="40" t="e">
        <f>IF('DO NOT USE_Case Formulas'!A703,IF('DO NOT USE_Case Formulas'!B703,"Not all required fields are completed","OK"),NA())</f>
        <v>#N/A</v>
      </c>
      <c r="B703" s="41" t="e">
        <f>IF(AND('DO NOT USE_Case Formulas'!A703,ISBLANK('Case Data Entry'!B703)),"First Name is required",IF(NOT(ISBLANK('Case Data Entry'!B703)),"OK",NA()))</f>
        <v>#N/A</v>
      </c>
      <c r="C703" s="41" t="e">
        <f>IF(AND('DO NOT USE_Case Formulas'!A703,ISBLANK('Case Data Entry'!C703)),"Last Name is required",IF(NOT(ISBLANK('Case Data Entry'!C703)),"OK",NA()))</f>
        <v>#N/A</v>
      </c>
      <c r="D703" s="41" t="e">
        <f>IF(AND('DO NOT USE_Case Formulas'!A703,ISBLANK('Case Data Entry'!D703)),"Birthdate is required",IF(NOT(ISBLANK('Case Data Entry'!D703)),"OK",NA()))</f>
        <v>#N/A</v>
      </c>
      <c r="E703" s="41" t="e">
        <f>IF(AND('DO NOT USE_Case Formulas'!A703,ISBLANK('Case Data Entry'!E703)),"Mobile Phone is required",IF(NOT(ISBLANK('Case Data Entry'!E703)),IF(AND(ISNUMBER(VALUE('Case Data Entry'!E703)),LEFT('Case Data Entry'!E703,1)&lt;&gt;"1",LEN('Case Data Entry'!E703)=10),"OK","Phone number must be valid format"),NA()))</f>
        <v>#N/A</v>
      </c>
      <c r="F703" s="41" t="e">
        <f>IF(LEN('Case Data Entry'!F703)&gt;255,"Home Street Address must be less than 255 characters",IF('DO NOT USE_Case Formulas'!A703,"OK",NA()))</f>
        <v>#N/A</v>
      </c>
      <c r="G703" s="41" t="e">
        <f>IF(LEN('Case Data Entry'!G703)&gt;40,"City must be less than 40 characters",IF('DO NOT USE_Case Formulas'!A703,"OK",NA()))</f>
        <v>#N/A</v>
      </c>
      <c r="H703" s="41" t="e">
        <f>IF(AND(NOT(ISBLANK('Case Data Entry'!H703)),ISNA(VLOOKUP('Case Data Entry'!H703,'DO NOT USE_School Picklist'!$P$3:$P$52,1,FALSE))),"Please select a value from the drop-down menu",IF('DO NOT USE_Case Formulas'!A703,"OK",NA()))</f>
        <v>#N/A</v>
      </c>
      <c r="I703" s="41" t="e">
        <f>IF(AND('DO NOT USE_Case Formulas'!A703,ISBLANK('Case Data Entry'!I703)),"Zip is required",IF(ISBLANK('Case Data Entry'!I703),NA(),"OK"))</f>
        <v>#N/A</v>
      </c>
      <c r="J703" s="41" t="e">
        <f>IF(AND('DO NOT USE_Case Formulas'!A703,ISBLANK('Case Data Entry'!J703)),"Student or Staff? is required",IF(ISBLANK('Case Data Entry'!J703),NA(),IF(ISNA(VLOOKUP('Case Data Entry'!J703,'DO NOT USE_School Picklist'!$B$3:$B$6,1,FALSE)),"Please select a value from the drop-down menu","OK")))</f>
        <v>#N/A</v>
      </c>
      <c r="K703" s="41" t="e">
        <f>IF(AND('Case Data Entry'!J703='DO NOT USE_School Picklist'!$B$4,ISBLANK('Case Data Entry'!K703)),"Occupation/Job Title is required if Student or Staff? is Yes, staff/faculty or volunteer",IF('DO NOT USE_Case Formulas'!A703,"OK",NA()))</f>
        <v>#N/A</v>
      </c>
      <c r="L703" s="41" t="e">
        <f ca="1">IF('Case Data Entry'!L703&gt;'DO NOT USE_School Picklist'!$C$3,"Date last on school campus/facility cannot be a future date",IF('DO NOT USE_Case Formulas'!A703,IF(ISBLANK('Case Data Entry'!L703),"Date last on school campus/facility is required","OK"),NA()))</f>
        <v>#N/A</v>
      </c>
      <c r="M703" s="41" t="e">
        <f>IF(AND('DO NOT USE_Case Formulas'!A703,ISBLANK('Case Data Entry'!M703)),"Specific Place in the Location is required",IF(ISBLANK('Case Data Entry'!M703),NA(),"OK"))</f>
        <v>#N/A</v>
      </c>
      <c r="N703" s="41" t="e">
        <f>IF(LEN('Case Data Entry'!N703)&gt;50,"Parent/Guardian Name must be less than 50 characters",IF('DO NOT USE_Case Formulas'!A703,"OK",NA()))</f>
        <v>#N/A</v>
      </c>
      <c r="O703" s="41" t="e">
        <f>IF(NOT(ISBLANK('Case Data Entry'!O703)),IF(AND(ISNUMBER('Case Data Entry'!O703),LEFT('Case Data Entry'!O703,1)&lt;&gt;"1",LEN('Case Data Entry'!O703)=10),"OK","Phone number must be valid format"),IF('DO NOT USE_Case Formulas'!A703,"OK",NA()))</f>
        <v>#N/A</v>
      </c>
      <c r="P703" s="41" t="e">
        <f>IF(AND(NOT(ISBLANK('Case Data Entry'!P703)),ISNA(VLOOKUP('Case Data Entry'!P703,'DO NOT USE_School Picklist'!$E$3:$E$10,1,FALSE))),"Please select a value from the drop-down menu",IF('DO NOT USE_Case Formulas'!A703,"OK",NA()))</f>
        <v>#N/A</v>
      </c>
      <c r="Q703" s="41" t="e">
        <f>IF(AND(NOT(ISBLANK('Case Data Entry'!Q703)),ISNA(VLOOKUP('Case Data Entry'!Q703,'DO NOT USE_School Picklist'!$F$3:$F$16,1,FALSE))),"Please select a value from the drop-down menu",IF('DO NOT USE_Case Formulas'!A703,"OK",NA()))</f>
        <v>#N/A</v>
      </c>
      <c r="R703" s="41" t="e">
        <f>IF(LEN('Case Data Entry'!R703)&gt;100,"Classroom(s) must be less than 100 characters",IF('DO NOT USE_Case Formulas'!A703,"OK",NA()))</f>
        <v>#N/A</v>
      </c>
      <c r="S703" s="41" t="e">
        <f>IF(AND(NOT(ISBLANK('Case Data Entry'!S703)),ISNA(VLOOKUP('Case Data Entry'!S703,'DO NOT USE_School Picklist'!$S$3:$S$12,1,FALSE))),"Please select a value from the drop-down menu",IF('DO NOT USE_Case Formulas'!A703,"OK",NA()))</f>
        <v>#N/A</v>
      </c>
      <c r="T703" s="41" t="e">
        <f>IF(AND(NOT(ISBLANK('Case Data Entry'!T703)),ISNA(VLOOKUP('Case Data Entry'!T703,'DO NOT USE_School Picklist'!$S$3:$S$12,1,FALSE))),"Please select a value from the drop-down menu",IF('DO NOT USE_Case Formulas'!A703,"OK",NA()))</f>
        <v>#N/A</v>
      </c>
      <c r="U703" s="41" t="e">
        <f>IF(LEN('Case Data Entry'!U703)&gt;80,"Name of Education Group must be less than 80 characters",IF('DO NOT USE_Case Formulas'!A703,"OK",NA()))</f>
        <v>#N/A</v>
      </c>
      <c r="V703" s="41" t="e">
        <f>IF(AND(NOT(ISBLANK('Case Data Entry'!V703)),ISNA(VLOOKUP('Case Data Entry'!V703,'DO NOT USE_School Picklist'!$K$3:$K$6,1,FALSE))),"Please select a value from the drop-down menu",IF('DO NOT USE_Case Formulas'!A703,"OK",NA()))</f>
        <v>#N/A</v>
      </c>
      <c r="W703" s="41" t="e">
        <f>IF(AND('DO NOT USE_Case Formulas'!A703,ISBLANK('Case Data Entry'!W703)),"Has this person had symptoms? is required",IF(AND(NOT(ISBLANK('Case Data Entry'!W703)),ISNA(VLOOKUP('Case Data Entry'!W703,'DO NOT USE_School Picklist'!$D$3:$D$5,1,FALSE))),"Please select a value from the drop-down menu",IF(NOT(ISBLANK('Case Data Entry'!W703)),"OK",NA())))</f>
        <v>#N/A</v>
      </c>
      <c r="X703" s="41" t="e">
        <f>IF(AND('Case Data Entry'!W703='DO NOT USE_School Picklist'!$D$3,ISBLANK('Case Data Entry'!X703)),"Symptom Onset Date is required if Ever Symptomatic is Yes",IF('DO NOT USE_Case Formulas'!A703,"OK",NA()))</f>
        <v>#N/A</v>
      </c>
      <c r="Y703" s="41"/>
      <c r="Z703" s="41" t="e">
        <f ca="1">IF(AND('DO NOT USE_Case Formulas'!A703,ISBLANK('Case Data Entry'!Z703)),"Lab Result Test Date is required",IF('Case Data Entry'!Z703&gt;'DO NOT USE_School Picklist'!$C$3,"Test Date cannot be a future date",IF(NOT(ISBLANK('Case Data Entry'!Z703)),"OK",NA())))</f>
        <v>#N/A</v>
      </c>
      <c r="AA703" s="41" t="e">
        <f>IF(AND(NOT(ISBLANK('Case Data Entry'!AA703)),ISNA(VLOOKUP('Case Data Entry'!AA703,'DO NOT USE_School Picklist'!$R$3:$R$7,1,FALSE))),"Please select a value from the drop-down menu",IF('DO NOT USE_Case Formulas'!A703,"OK",NA()))</f>
        <v>#N/A</v>
      </c>
      <c r="AB703" s="41" t="e">
        <f>IF(AND(NOT(ISBLANK('Case Data Entry'!AB703)),ISNA(VLOOKUP('Case Data Entry'!AB703,'DO NOT USE_School Picklist'!$Q$3:$Q$8,1,FALSE))),"Please select a value from the drop-down menu",IF('DO NOT USE_Case Formulas'!A703,"OK",NA()))</f>
        <v>#N/A</v>
      </c>
    </row>
    <row r="704" spans="1:28" x14ac:dyDescent="0.25">
      <c r="A704" s="40" t="e">
        <f>IF('DO NOT USE_Case Formulas'!A704,IF('DO NOT USE_Case Formulas'!B704,"Not all required fields are completed","OK"),NA())</f>
        <v>#N/A</v>
      </c>
      <c r="B704" s="41" t="e">
        <f>IF(AND('DO NOT USE_Case Formulas'!A704,ISBLANK('Case Data Entry'!B704)),"First Name is required",IF(NOT(ISBLANK('Case Data Entry'!B704)),"OK",NA()))</f>
        <v>#N/A</v>
      </c>
      <c r="C704" s="41" t="e">
        <f>IF(AND('DO NOT USE_Case Formulas'!A704,ISBLANK('Case Data Entry'!C704)),"Last Name is required",IF(NOT(ISBLANK('Case Data Entry'!C704)),"OK",NA()))</f>
        <v>#N/A</v>
      </c>
      <c r="D704" s="41" t="e">
        <f>IF(AND('DO NOT USE_Case Formulas'!A704,ISBLANK('Case Data Entry'!D704)),"Birthdate is required",IF(NOT(ISBLANK('Case Data Entry'!D704)),"OK",NA()))</f>
        <v>#N/A</v>
      </c>
      <c r="E704" s="41" t="e">
        <f>IF(AND('DO NOT USE_Case Formulas'!A704,ISBLANK('Case Data Entry'!E704)),"Mobile Phone is required",IF(NOT(ISBLANK('Case Data Entry'!E704)),IF(AND(ISNUMBER(VALUE('Case Data Entry'!E704)),LEFT('Case Data Entry'!E704,1)&lt;&gt;"1",LEN('Case Data Entry'!E704)=10),"OK","Phone number must be valid format"),NA()))</f>
        <v>#N/A</v>
      </c>
      <c r="F704" s="41" t="e">
        <f>IF(LEN('Case Data Entry'!F704)&gt;255,"Home Street Address must be less than 255 characters",IF('DO NOT USE_Case Formulas'!A704,"OK",NA()))</f>
        <v>#N/A</v>
      </c>
      <c r="G704" s="41" t="e">
        <f>IF(LEN('Case Data Entry'!G704)&gt;40,"City must be less than 40 characters",IF('DO NOT USE_Case Formulas'!A704,"OK",NA()))</f>
        <v>#N/A</v>
      </c>
      <c r="H704" s="41" t="e">
        <f>IF(AND(NOT(ISBLANK('Case Data Entry'!H704)),ISNA(VLOOKUP('Case Data Entry'!H704,'DO NOT USE_School Picklist'!$P$3:$P$52,1,FALSE))),"Please select a value from the drop-down menu",IF('DO NOT USE_Case Formulas'!A704,"OK",NA()))</f>
        <v>#N/A</v>
      </c>
      <c r="I704" s="41" t="e">
        <f>IF(AND('DO NOT USE_Case Formulas'!A704,ISBLANK('Case Data Entry'!I704)),"Zip is required",IF(ISBLANK('Case Data Entry'!I704),NA(),"OK"))</f>
        <v>#N/A</v>
      </c>
      <c r="J704" s="41" t="e">
        <f>IF(AND('DO NOT USE_Case Formulas'!A704,ISBLANK('Case Data Entry'!J704)),"Student or Staff? is required",IF(ISBLANK('Case Data Entry'!J704),NA(),IF(ISNA(VLOOKUP('Case Data Entry'!J704,'DO NOT USE_School Picklist'!$B$3:$B$6,1,FALSE)),"Please select a value from the drop-down menu","OK")))</f>
        <v>#N/A</v>
      </c>
      <c r="K704" s="41" t="e">
        <f>IF(AND('Case Data Entry'!J704='DO NOT USE_School Picklist'!$B$4,ISBLANK('Case Data Entry'!K704)),"Occupation/Job Title is required if Student or Staff? is Yes, staff/faculty or volunteer",IF('DO NOT USE_Case Formulas'!A704,"OK",NA()))</f>
        <v>#N/A</v>
      </c>
      <c r="L704" s="41" t="e">
        <f ca="1">IF('Case Data Entry'!L704&gt;'DO NOT USE_School Picklist'!$C$3,"Date last on school campus/facility cannot be a future date",IF('DO NOT USE_Case Formulas'!A704,IF(ISBLANK('Case Data Entry'!L704),"Date last on school campus/facility is required","OK"),NA()))</f>
        <v>#N/A</v>
      </c>
      <c r="M704" s="41" t="e">
        <f>IF(AND('DO NOT USE_Case Formulas'!A704,ISBLANK('Case Data Entry'!M704)),"Specific Place in the Location is required",IF(ISBLANK('Case Data Entry'!M704),NA(),"OK"))</f>
        <v>#N/A</v>
      </c>
      <c r="N704" s="41" t="e">
        <f>IF(LEN('Case Data Entry'!N704)&gt;50,"Parent/Guardian Name must be less than 50 characters",IF('DO NOT USE_Case Formulas'!A704,"OK",NA()))</f>
        <v>#N/A</v>
      </c>
      <c r="O704" s="41" t="e">
        <f>IF(NOT(ISBLANK('Case Data Entry'!O704)),IF(AND(ISNUMBER('Case Data Entry'!O704),LEFT('Case Data Entry'!O704,1)&lt;&gt;"1",LEN('Case Data Entry'!O704)=10),"OK","Phone number must be valid format"),IF('DO NOT USE_Case Formulas'!A704,"OK",NA()))</f>
        <v>#N/A</v>
      </c>
      <c r="P704" s="41" t="e">
        <f>IF(AND(NOT(ISBLANK('Case Data Entry'!P704)),ISNA(VLOOKUP('Case Data Entry'!P704,'DO NOT USE_School Picklist'!$E$3:$E$10,1,FALSE))),"Please select a value from the drop-down menu",IF('DO NOT USE_Case Formulas'!A704,"OK",NA()))</f>
        <v>#N/A</v>
      </c>
      <c r="Q704" s="41" t="e">
        <f>IF(AND(NOT(ISBLANK('Case Data Entry'!Q704)),ISNA(VLOOKUP('Case Data Entry'!Q704,'DO NOT USE_School Picklist'!$F$3:$F$16,1,FALSE))),"Please select a value from the drop-down menu",IF('DO NOT USE_Case Formulas'!A704,"OK",NA()))</f>
        <v>#N/A</v>
      </c>
      <c r="R704" s="41" t="e">
        <f>IF(LEN('Case Data Entry'!R704)&gt;100,"Classroom(s) must be less than 100 characters",IF('DO NOT USE_Case Formulas'!A704,"OK",NA()))</f>
        <v>#N/A</v>
      </c>
      <c r="S704" s="41" t="e">
        <f>IF(AND(NOT(ISBLANK('Case Data Entry'!S704)),ISNA(VLOOKUP('Case Data Entry'!S704,'DO NOT USE_School Picklist'!$S$3:$S$12,1,FALSE))),"Please select a value from the drop-down menu",IF('DO NOT USE_Case Formulas'!A704,"OK",NA()))</f>
        <v>#N/A</v>
      </c>
      <c r="T704" s="41" t="e">
        <f>IF(AND(NOT(ISBLANK('Case Data Entry'!T704)),ISNA(VLOOKUP('Case Data Entry'!T704,'DO NOT USE_School Picklist'!$S$3:$S$12,1,FALSE))),"Please select a value from the drop-down menu",IF('DO NOT USE_Case Formulas'!A704,"OK",NA()))</f>
        <v>#N/A</v>
      </c>
      <c r="U704" s="41" t="e">
        <f>IF(LEN('Case Data Entry'!U704)&gt;80,"Name of Education Group must be less than 80 characters",IF('DO NOT USE_Case Formulas'!A704,"OK",NA()))</f>
        <v>#N/A</v>
      </c>
      <c r="V704" s="41" t="e">
        <f>IF(AND(NOT(ISBLANK('Case Data Entry'!V704)),ISNA(VLOOKUP('Case Data Entry'!V704,'DO NOT USE_School Picklist'!$K$3:$K$6,1,FALSE))),"Please select a value from the drop-down menu",IF('DO NOT USE_Case Formulas'!A704,"OK",NA()))</f>
        <v>#N/A</v>
      </c>
      <c r="W704" s="41" t="e">
        <f>IF(AND('DO NOT USE_Case Formulas'!A704,ISBLANK('Case Data Entry'!W704)),"Has this person had symptoms? is required",IF(AND(NOT(ISBLANK('Case Data Entry'!W704)),ISNA(VLOOKUP('Case Data Entry'!W704,'DO NOT USE_School Picklist'!$D$3:$D$5,1,FALSE))),"Please select a value from the drop-down menu",IF(NOT(ISBLANK('Case Data Entry'!W704)),"OK",NA())))</f>
        <v>#N/A</v>
      </c>
      <c r="X704" s="41" t="e">
        <f>IF(AND('Case Data Entry'!W704='DO NOT USE_School Picklist'!$D$3,ISBLANK('Case Data Entry'!X704)),"Symptom Onset Date is required if Ever Symptomatic is Yes",IF('DO NOT USE_Case Formulas'!A704,"OK",NA()))</f>
        <v>#N/A</v>
      </c>
      <c r="Y704" s="41"/>
      <c r="Z704" s="41" t="e">
        <f ca="1">IF(AND('DO NOT USE_Case Formulas'!A704,ISBLANK('Case Data Entry'!Z704)),"Lab Result Test Date is required",IF('Case Data Entry'!Z704&gt;'DO NOT USE_School Picklist'!$C$3,"Test Date cannot be a future date",IF(NOT(ISBLANK('Case Data Entry'!Z704)),"OK",NA())))</f>
        <v>#N/A</v>
      </c>
      <c r="AA704" s="41" t="e">
        <f>IF(AND(NOT(ISBLANK('Case Data Entry'!AA704)),ISNA(VLOOKUP('Case Data Entry'!AA704,'DO NOT USE_School Picklist'!$R$3:$R$7,1,FALSE))),"Please select a value from the drop-down menu",IF('DO NOT USE_Case Formulas'!A704,"OK",NA()))</f>
        <v>#N/A</v>
      </c>
      <c r="AB704" s="41" t="e">
        <f>IF(AND(NOT(ISBLANK('Case Data Entry'!AB704)),ISNA(VLOOKUP('Case Data Entry'!AB704,'DO NOT USE_School Picklist'!$Q$3:$Q$8,1,FALSE))),"Please select a value from the drop-down menu",IF('DO NOT USE_Case Formulas'!A704,"OK",NA()))</f>
        <v>#N/A</v>
      </c>
    </row>
    <row r="705" spans="1:28" x14ac:dyDescent="0.25">
      <c r="A705" s="40" t="e">
        <f>IF('DO NOT USE_Case Formulas'!A705,IF('DO NOT USE_Case Formulas'!B705,"Not all required fields are completed","OK"),NA())</f>
        <v>#N/A</v>
      </c>
      <c r="B705" s="41" t="e">
        <f>IF(AND('DO NOT USE_Case Formulas'!A705,ISBLANK('Case Data Entry'!B705)),"First Name is required",IF(NOT(ISBLANK('Case Data Entry'!B705)),"OK",NA()))</f>
        <v>#N/A</v>
      </c>
      <c r="C705" s="41" t="e">
        <f>IF(AND('DO NOT USE_Case Formulas'!A705,ISBLANK('Case Data Entry'!C705)),"Last Name is required",IF(NOT(ISBLANK('Case Data Entry'!C705)),"OK",NA()))</f>
        <v>#N/A</v>
      </c>
      <c r="D705" s="41" t="e">
        <f>IF(AND('DO NOT USE_Case Formulas'!A705,ISBLANK('Case Data Entry'!D705)),"Birthdate is required",IF(NOT(ISBLANK('Case Data Entry'!D705)),"OK",NA()))</f>
        <v>#N/A</v>
      </c>
      <c r="E705" s="41" t="e">
        <f>IF(AND('DO NOT USE_Case Formulas'!A705,ISBLANK('Case Data Entry'!E705)),"Mobile Phone is required",IF(NOT(ISBLANK('Case Data Entry'!E705)),IF(AND(ISNUMBER(VALUE('Case Data Entry'!E705)),LEFT('Case Data Entry'!E705,1)&lt;&gt;"1",LEN('Case Data Entry'!E705)=10),"OK","Phone number must be valid format"),NA()))</f>
        <v>#N/A</v>
      </c>
      <c r="F705" s="41" t="e">
        <f>IF(LEN('Case Data Entry'!F705)&gt;255,"Home Street Address must be less than 255 characters",IF('DO NOT USE_Case Formulas'!A705,"OK",NA()))</f>
        <v>#N/A</v>
      </c>
      <c r="G705" s="41" t="e">
        <f>IF(LEN('Case Data Entry'!G705)&gt;40,"City must be less than 40 characters",IF('DO NOT USE_Case Formulas'!A705,"OK",NA()))</f>
        <v>#N/A</v>
      </c>
      <c r="H705" s="41" t="e">
        <f>IF(AND(NOT(ISBLANK('Case Data Entry'!H705)),ISNA(VLOOKUP('Case Data Entry'!H705,'DO NOT USE_School Picklist'!$P$3:$P$52,1,FALSE))),"Please select a value from the drop-down menu",IF('DO NOT USE_Case Formulas'!A705,"OK",NA()))</f>
        <v>#N/A</v>
      </c>
      <c r="I705" s="41" t="e">
        <f>IF(AND('DO NOT USE_Case Formulas'!A705,ISBLANK('Case Data Entry'!I705)),"Zip is required",IF(ISBLANK('Case Data Entry'!I705),NA(),"OK"))</f>
        <v>#N/A</v>
      </c>
      <c r="J705" s="41" t="e">
        <f>IF(AND('DO NOT USE_Case Formulas'!A705,ISBLANK('Case Data Entry'!J705)),"Student or Staff? is required",IF(ISBLANK('Case Data Entry'!J705),NA(),IF(ISNA(VLOOKUP('Case Data Entry'!J705,'DO NOT USE_School Picklist'!$B$3:$B$6,1,FALSE)),"Please select a value from the drop-down menu","OK")))</f>
        <v>#N/A</v>
      </c>
      <c r="K705" s="41" t="e">
        <f>IF(AND('Case Data Entry'!J705='DO NOT USE_School Picklist'!$B$4,ISBLANK('Case Data Entry'!K705)),"Occupation/Job Title is required if Student or Staff? is Yes, staff/faculty or volunteer",IF('DO NOT USE_Case Formulas'!A705,"OK",NA()))</f>
        <v>#N/A</v>
      </c>
      <c r="L705" s="41" t="e">
        <f ca="1">IF('Case Data Entry'!L705&gt;'DO NOT USE_School Picklist'!$C$3,"Date last on school campus/facility cannot be a future date",IF('DO NOT USE_Case Formulas'!A705,IF(ISBLANK('Case Data Entry'!L705),"Date last on school campus/facility is required","OK"),NA()))</f>
        <v>#N/A</v>
      </c>
      <c r="M705" s="41" t="e">
        <f>IF(AND('DO NOT USE_Case Formulas'!A705,ISBLANK('Case Data Entry'!M705)),"Specific Place in the Location is required",IF(ISBLANK('Case Data Entry'!M705),NA(),"OK"))</f>
        <v>#N/A</v>
      </c>
      <c r="N705" s="41" t="e">
        <f>IF(LEN('Case Data Entry'!N705)&gt;50,"Parent/Guardian Name must be less than 50 characters",IF('DO NOT USE_Case Formulas'!A705,"OK",NA()))</f>
        <v>#N/A</v>
      </c>
      <c r="O705" s="41" t="e">
        <f>IF(NOT(ISBLANK('Case Data Entry'!O705)),IF(AND(ISNUMBER('Case Data Entry'!O705),LEFT('Case Data Entry'!O705,1)&lt;&gt;"1",LEN('Case Data Entry'!O705)=10),"OK","Phone number must be valid format"),IF('DO NOT USE_Case Formulas'!A705,"OK",NA()))</f>
        <v>#N/A</v>
      </c>
      <c r="P705" s="41" t="e">
        <f>IF(AND(NOT(ISBLANK('Case Data Entry'!P705)),ISNA(VLOOKUP('Case Data Entry'!P705,'DO NOT USE_School Picklist'!$E$3:$E$10,1,FALSE))),"Please select a value from the drop-down menu",IF('DO NOT USE_Case Formulas'!A705,"OK",NA()))</f>
        <v>#N/A</v>
      </c>
      <c r="Q705" s="41" t="e">
        <f>IF(AND(NOT(ISBLANK('Case Data Entry'!Q705)),ISNA(VLOOKUP('Case Data Entry'!Q705,'DO NOT USE_School Picklist'!$F$3:$F$16,1,FALSE))),"Please select a value from the drop-down menu",IF('DO NOT USE_Case Formulas'!A705,"OK",NA()))</f>
        <v>#N/A</v>
      </c>
      <c r="R705" s="41" t="e">
        <f>IF(LEN('Case Data Entry'!R705)&gt;100,"Classroom(s) must be less than 100 characters",IF('DO NOT USE_Case Formulas'!A705,"OK",NA()))</f>
        <v>#N/A</v>
      </c>
      <c r="S705" s="41" t="e">
        <f>IF(AND(NOT(ISBLANK('Case Data Entry'!S705)),ISNA(VLOOKUP('Case Data Entry'!S705,'DO NOT USE_School Picklist'!$S$3:$S$12,1,FALSE))),"Please select a value from the drop-down menu",IF('DO NOT USE_Case Formulas'!A705,"OK",NA()))</f>
        <v>#N/A</v>
      </c>
      <c r="T705" s="41" t="e">
        <f>IF(AND(NOT(ISBLANK('Case Data Entry'!T705)),ISNA(VLOOKUP('Case Data Entry'!T705,'DO NOT USE_School Picklist'!$S$3:$S$12,1,FALSE))),"Please select a value from the drop-down menu",IF('DO NOT USE_Case Formulas'!A705,"OK",NA()))</f>
        <v>#N/A</v>
      </c>
      <c r="U705" s="41" t="e">
        <f>IF(LEN('Case Data Entry'!U705)&gt;80,"Name of Education Group must be less than 80 characters",IF('DO NOT USE_Case Formulas'!A705,"OK",NA()))</f>
        <v>#N/A</v>
      </c>
      <c r="V705" s="41" t="e">
        <f>IF(AND(NOT(ISBLANK('Case Data Entry'!V705)),ISNA(VLOOKUP('Case Data Entry'!V705,'DO NOT USE_School Picklist'!$K$3:$K$6,1,FALSE))),"Please select a value from the drop-down menu",IF('DO NOT USE_Case Formulas'!A705,"OK",NA()))</f>
        <v>#N/A</v>
      </c>
      <c r="W705" s="41" t="e">
        <f>IF(AND('DO NOT USE_Case Formulas'!A705,ISBLANK('Case Data Entry'!W705)),"Has this person had symptoms? is required",IF(AND(NOT(ISBLANK('Case Data Entry'!W705)),ISNA(VLOOKUP('Case Data Entry'!W705,'DO NOT USE_School Picklist'!$D$3:$D$5,1,FALSE))),"Please select a value from the drop-down menu",IF(NOT(ISBLANK('Case Data Entry'!W705)),"OK",NA())))</f>
        <v>#N/A</v>
      </c>
      <c r="X705" s="41" t="e">
        <f>IF(AND('Case Data Entry'!W705='DO NOT USE_School Picklist'!$D$3,ISBLANK('Case Data Entry'!X705)),"Symptom Onset Date is required if Ever Symptomatic is Yes",IF('DO NOT USE_Case Formulas'!A705,"OK",NA()))</f>
        <v>#N/A</v>
      </c>
      <c r="Y705" s="41"/>
      <c r="Z705" s="41" t="e">
        <f ca="1">IF(AND('DO NOT USE_Case Formulas'!A705,ISBLANK('Case Data Entry'!Z705)),"Lab Result Test Date is required",IF('Case Data Entry'!Z705&gt;'DO NOT USE_School Picklist'!$C$3,"Test Date cannot be a future date",IF(NOT(ISBLANK('Case Data Entry'!Z705)),"OK",NA())))</f>
        <v>#N/A</v>
      </c>
      <c r="AA705" s="41" t="e">
        <f>IF(AND(NOT(ISBLANK('Case Data Entry'!AA705)),ISNA(VLOOKUP('Case Data Entry'!AA705,'DO NOT USE_School Picklist'!$R$3:$R$7,1,FALSE))),"Please select a value from the drop-down menu",IF('DO NOT USE_Case Formulas'!A705,"OK",NA()))</f>
        <v>#N/A</v>
      </c>
      <c r="AB705" s="41" t="e">
        <f>IF(AND(NOT(ISBLANK('Case Data Entry'!AB705)),ISNA(VLOOKUP('Case Data Entry'!AB705,'DO NOT USE_School Picklist'!$Q$3:$Q$8,1,FALSE))),"Please select a value from the drop-down menu",IF('DO NOT USE_Case Formulas'!A705,"OK",NA()))</f>
        <v>#N/A</v>
      </c>
    </row>
    <row r="706" spans="1:28" x14ac:dyDescent="0.25">
      <c r="A706" s="40" t="e">
        <f>IF('DO NOT USE_Case Formulas'!A706,IF('DO NOT USE_Case Formulas'!B706,"Not all required fields are completed","OK"),NA())</f>
        <v>#N/A</v>
      </c>
      <c r="B706" s="41" t="e">
        <f>IF(AND('DO NOT USE_Case Formulas'!A706,ISBLANK('Case Data Entry'!B706)),"First Name is required",IF(NOT(ISBLANK('Case Data Entry'!B706)),"OK",NA()))</f>
        <v>#N/A</v>
      </c>
      <c r="C706" s="41" t="e">
        <f>IF(AND('DO NOT USE_Case Formulas'!A706,ISBLANK('Case Data Entry'!C706)),"Last Name is required",IF(NOT(ISBLANK('Case Data Entry'!C706)),"OK",NA()))</f>
        <v>#N/A</v>
      </c>
      <c r="D706" s="41" t="e">
        <f>IF(AND('DO NOT USE_Case Formulas'!A706,ISBLANK('Case Data Entry'!D706)),"Birthdate is required",IF(NOT(ISBLANK('Case Data Entry'!D706)),"OK",NA()))</f>
        <v>#N/A</v>
      </c>
      <c r="E706" s="41" t="e">
        <f>IF(AND('DO NOT USE_Case Formulas'!A706,ISBLANK('Case Data Entry'!E706)),"Mobile Phone is required",IF(NOT(ISBLANK('Case Data Entry'!E706)),IF(AND(ISNUMBER(VALUE('Case Data Entry'!E706)),LEFT('Case Data Entry'!E706,1)&lt;&gt;"1",LEN('Case Data Entry'!E706)=10),"OK","Phone number must be valid format"),NA()))</f>
        <v>#N/A</v>
      </c>
      <c r="F706" s="41" t="e">
        <f>IF(LEN('Case Data Entry'!F706)&gt;255,"Home Street Address must be less than 255 characters",IF('DO NOT USE_Case Formulas'!A706,"OK",NA()))</f>
        <v>#N/A</v>
      </c>
      <c r="G706" s="41" t="e">
        <f>IF(LEN('Case Data Entry'!G706)&gt;40,"City must be less than 40 characters",IF('DO NOT USE_Case Formulas'!A706,"OK",NA()))</f>
        <v>#N/A</v>
      </c>
      <c r="H706" s="41" t="e">
        <f>IF(AND(NOT(ISBLANK('Case Data Entry'!H706)),ISNA(VLOOKUP('Case Data Entry'!H706,'DO NOT USE_School Picklist'!$P$3:$P$52,1,FALSE))),"Please select a value from the drop-down menu",IF('DO NOT USE_Case Formulas'!A706,"OK",NA()))</f>
        <v>#N/A</v>
      </c>
      <c r="I706" s="41" t="e">
        <f>IF(AND('DO NOT USE_Case Formulas'!A706,ISBLANK('Case Data Entry'!I706)),"Zip is required",IF(ISBLANK('Case Data Entry'!I706),NA(),"OK"))</f>
        <v>#N/A</v>
      </c>
      <c r="J706" s="41" t="e">
        <f>IF(AND('DO NOT USE_Case Formulas'!A706,ISBLANK('Case Data Entry'!J706)),"Student or Staff? is required",IF(ISBLANK('Case Data Entry'!J706),NA(),IF(ISNA(VLOOKUP('Case Data Entry'!J706,'DO NOT USE_School Picklist'!$B$3:$B$6,1,FALSE)),"Please select a value from the drop-down menu","OK")))</f>
        <v>#N/A</v>
      </c>
      <c r="K706" s="41" t="e">
        <f>IF(AND('Case Data Entry'!J706='DO NOT USE_School Picklist'!$B$4,ISBLANK('Case Data Entry'!K706)),"Occupation/Job Title is required if Student or Staff? is Yes, staff/faculty or volunteer",IF('DO NOT USE_Case Formulas'!A706,"OK",NA()))</f>
        <v>#N/A</v>
      </c>
      <c r="L706" s="41" t="e">
        <f ca="1">IF('Case Data Entry'!L706&gt;'DO NOT USE_School Picklist'!$C$3,"Date last on school campus/facility cannot be a future date",IF('DO NOT USE_Case Formulas'!A706,IF(ISBLANK('Case Data Entry'!L706),"Date last on school campus/facility is required","OK"),NA()))</f>
        <v>#N/A</v>
      </c>
      <c r="M706" s="41" t="e">
        <f>IF(AND('DO NOT USE_Case Formulas'!A706,ISBLANK('Case Data Entry'!M706)),"Specific Place in the Location is required",IF(ISBLANK('Case Data Entry'!M706),NA(),"OK"))</f>
        <v>#N/A</v>
      </c>
      <c r="N706" s="41" t="e">
        <f>IF(LEN('Case Data Entry'!N706)&gt;50,"Parent/Guardian Name must be less than 50 characters",IF('DO NOT USE_Case Formulas'!A706,"OK",NA()))</f>
        <v>#N/A</v>
      </c>
      <c r="O706" s="41" t="e">
        <f>IF(NOT(ISBLANK('Case Data Entry'!O706)),IF(AND(ISNUMBER('Case Data Entry'!O706),LEFT('Case Data Entry'!O706,1)&lt;&gt;"1",LEN('Case Data Entry'!O706)=10),"OK","Phone number must be valid format"),IF('DO NOT USE_Case Formulas'!A706,"OK",NA()))</f>
        <v>#N/A</v>
      </c>
      <c r="P706" s="41" t="e">
        <f>IF(AND(NOT(ISBLANK('Case Data Entry'!P706)),ISNA(VLOOKUP('Case Data Entry'!P706,'DO NOT USE_School Picklist'!$E$3:$E$10,1,FALSE))),"Please select a value from the drop-down menu",IF('DO NOT USE_Case Formulas'!A706,"OK",NA()))</f>
        <v>#N/A</v>
      </c>
      <c r="Q706" s="41" t="e">
        <f>IF(AND(NOT(ISBLANK('Case Data Entry'!Q706)),ISNA(VLOOKUP('Case Data Entry'!Q706,'DO NOT USE_School Picklist'!$F$3:$F$16,1,FALSE))),"Please select a value from the drop-down menu",IF('DO NOT USE_Case Formulas'!A706,"OK",NA()))</f>
        <v>#N/A</v>
      </c>
      <c r="R706" s="41" t="e">
        <f>IF(LEN('Case Data Entry'!R706)&gt;100,"Classroom(s) must be less than 100 characters",IF('DO NOT USE_Case Formulas'!A706,"OK",NA()))</f>
        <v>#N/A</v>
      </c>
      <c r="S706" s="41" t="e">
        <f>IF(AND(NOT(ISBLANK('Case Data Entry'!S706)),ISNA(VLOOKUP('Case Data Entry'!S706,'DO NOT USE_School Picklist'!$S$3:$S$12,1,FALSE))),"Please select a value from the drop-down menu",IF('DO NOT USE_Case Formulas'!A706,"OK",NA()))</f>
        <v>#N/A</v>
      </c>
      <c r="T706" s="41" t="e">
        <f>IF(AND(NOT(ISBLANK('Case Data Entry'!T706)),ISNA(VLOOKUP('Case Data Entry'!T706,'DO NOT USE_School Picklist'!$S$3:$S$12,1,FALSE))),"Please select a value from the drop-down menu",IF('DO NOT USE_Case Formulas'!A706,"OK",NA()))</f>
        <v>#N/A</v>
      </c>
      <c r="U706" s="41" t="e">
        <f>IF(LEN('Case Data Entry'!U706)&gt;80,"Name of Education Group must be less than 80 characters",IF('DO NOT USE_Case Formulas'!A706,"OK",NA()))</f>
        <v>#N/A</v>
      </c>
      <c r="V706" s="41" t="e">
        <f>IF(AND(NOT(ISBLANK('Case Data Entry'!V706)),ISNA(VLOOKUP('Case Data Entry'!V706,'DO NOT USE_School Picklist'!$K$3:$K$6,1,FALSE))),"Please select a value from the drop-down menu",IF('DO NOT USE_Case Formulas'!A706,"OK",NA()))</f>
        <v>#N/A</v>
      </c>
      <c r="W706" s="41" t="e">
        <f>IF(AND('DO NOT USE_Case Formulas'!A706,ISBLANK('Case Data Entry'!W706)),"Has this person had symptoms? is required",IF(AND(NOT(ISBLANK('Case Data Entry'!W706)),ISNA(VLOOKUP('Case Data Entry'!W706,'DO NOT USE_School Picklist'!$D$3:$D$5,1,FALSE))),"Please select a value from the drop-down menu",IF(NOT(ISBLANK('Case Data Entry'!W706)),"OK",NA())))</f>
        <v>#N/A</v>
      </c>
      <c r="X706" s="41" t="e">
        <f>IF(AND('Case Data Entry'!W706='DO NOT USE_School Picklist'!$D$3,ISBLANK('Case Data Entry'!X706)),"Symptom Onset Date is required if Ever Symptomatic is Yes",IF('DO NOT USE_Case Formulas'!A706,"OK",NA()))</f>
        <v>#N/A</v>
      </c>
      <c r="Y706" s="41"/>
      <c r="Z706" s="41" t="e">
        <f ca="1">IF(AND('DO NOT USE_Case Formulas'!A706,ISBLANK('Case Data Entry'!Z706)),"Lab Result Test Date is required",IF('Case Data Entry'!Z706&gt;'DO NOT USE_School Picklist'!$C$3,"Test Date cannot be a future date",IF(NOT(ISBLANK('Case Data Entry'!Z706)),"OK",NA())))</f>
        <v>#N/A</v>
      </c>
      <c r="AA706" s="41" t="e">
        <f>IF(AND(NOT(ISBLANK('Case Data Entry'!AA706)),ISNA(VLOOKUP('Case Data Entry'!AA706,'DO NOT USE_School Picklist'!$R$3:$R$7,1,FALSE))),"Please select a value from the drop-down menu",IF('DO NOT USE_Case Formulas'!A706,"OK",NA()))</f>
        <v>#N/A</v>
      </c>
      <c r="AB706" s="41" t="e">
        <f>IF(AND(NOT(ISBLANK('Case Data Entry'!AB706)),ISNA(VLOOKUP('Case Data Entry'!AB706,'DO NOT USE_School Picklist'!$Q$3:$Q$8,1,FALSE))),"Please select a value from the drop-down menu",IF('DO NOT USE_Case Formulas'!A706,"OK",NA()))</f>
        <v>#N/A</v>
      </c>
    </row>
    <row r="707" spans="1:28" x14ac:dyDescent="0.25">
      <c r="A707" s="40" t="e">
        <f>IF('DO NOT USE_Case Formulas'!A707,IF('DO NOT USE_Case Formulas'!B707,"Not all required fields are completed","OK"),NA())</f>
        <v>#N/A</v>
      </c>
      <c r="B707" s="41" t="e">
        <f>IF(AND('DO NOT USE_Case Formulas'!A707,ISBLANK('Case Data Entry'!B707)),"First Name is required",IF(NOT(ISBLANK('Case Data Entry'!B707)),"OK",NA()))</f>
        <v>#N/A</v>
      </c>
      <c r="C707" s="41" t="e">
        <f>IF(AND('DO NOT USE_Case Formulas'!A707,ISBLANK('Case Data Entry'!C707)),"Last Name is required",IF(NOT(ISBLANK('Case Data Entry'!C707)),"OK",NA()))</f>
        <v>#N/A</v>
      </c>
      <c r="D707" s="41" t="e">
        <f>IF(AND('DO NOT USE_Case Formulas'!A707,ISBLANK('Case Data Entry'!D707)),"Birthdate is required",IF(NOT(ISBLANK('Case Data Entry'!D707)),"OK",NA()))</f>
        <v>#N/A</v>
      </c>
      <c r="E707" s="41" t="e">
        <f>IF(AND('DO NOT USE_Case Formulas'!A707,ISBLANK('Case Data Entry'!E707)),"Mobile Phone is required",IF(NOT(ISBLANK('Case Data Entry'!E707)),IF(AND(ISNUMBER(VALUE('Case Data Entry'!E707)),LEFT('Case Data Entry'!E707,1)&lt;&gt;"1",LEN('Case Data Entry'!E707)=10),"OK","Phone number must be valid format"),NA()))</f>
        <v>#N/A</v>
      </c>
      <c r="F707" s="41" t="e">
        <f>IF(LEN('Case Data Entry'!F707)&gt;255,"Home Street Address must be less than 255 characters",IF('DO NOT USE_Case Formulas'!A707,"OK",NA()))</f>
        <v>#N/A</v>
      </c>
      <c r="G707" s="41" t="e">
        <f>IF(LEN('Case Data Entry'!G707)&gt;40,"City must be less than 40 characters",IF('DO NOT USE_Case Formulas'!A707,"OK",NA()))</f>
        <v>#N/A</v>
      </c>
      <c r="H707" s="41" t="e">
        <f>IF(AND(NOT(ISBLANK('Case Data Entry'!H707)),ISNA(VLOOKUP('Case Data Entry'!H707,'DO NOT USE_School Picklist'!$P$3:$P$52,1,FALSE))),"Please select a value from the drop-down menu",IF('DO NOT USE_Case Formulas'!A707,"OK",NA()))</f>
        <v>#N/A</v>
      </c>
      <c r="I707" s="41" t="e">
        <f>IF(AND('DO NOT USE_Case Formulas'!A707,ISBLANK('Case Data Entry'!I707)),"Zip is required",IF(ISBLANK('Case Data Entry'!I707),NA(),"OK"))</f>
        <v>#N/A</v>
      </c>
      <c r="J707" s="41" t="e">
        <f>IF(AND('DO NOT USE_Case Formulas'!A707,ISBLANK('Case Data Entry'!J707)),"Student or Staff? is required",IF(ISBLANK('Case Data Entry'!J707),NA(),IF(ISNA(VLOOKUP('Case Data Entry'!J707,'DO NOT USE_School Picklist'!$B$3:$B$6,1,FALSE)),"Please select a value from the drop-down menu","OK")))</f>
        <v>#N/A</v>
      </c>
      <c r="K707" s="41" t="e">
        <f>IF(AND('Case Data Entry'!J707='DO NOT USE_School Picklist'!$B$4,ISBLANK('Case Data Entry'!K707)),"Occupation/Job Title is required if Student or Staff? is Yes, staff/faculty or volunteer",IF('DO NOT USE_Case Formulas'!A707,"OK",NA()))</f>
        <v>#N/A</v>
      </c>
      <c r="L707" s="41" t="e">
        <f ca="1">IF('Case Data Entry'!L707&gt;'DO NOT USE_School Picklist'!$C$3,"Date last on school campus/facility cannot be a future date",IF('DO NOT USE_Case Formulas'!A707,IF(ISBLANK('Case Data Entry'!L707),"Date last on school campus/facility is required","OK"),NA()))</f>
        <v>#N/A</v>
      </c>
      <c r="M707" s="41" t="e">
        <f>IF(AND('DO NOT USE_Case Formulas'!A707,ISBLANK('Case Data Entry'!M707)),"Specific Place in the Location is required",IF(ISBLANK('Case Data Entry'!M707),NA(),"OK"))</f>
        <v>#N/A</v>
      </c>
      <c r="N707" s="41" t="e">
        <f>IF(LEN('Case Data Entry'!N707)&gt;50,"Parent/Guardian Name must be less than 50 characters",IF('DO NOT USE_Case Formulas'!A707,"OK",NA()))</f>
        <v>#N/A</v>
      </c>
      <c r="O707" s="41" t="e">
        <f>IF(NOT(ISBLANK('Case Data Entry'!O707)),IF(AND(ISNUMBER('Case Data Entry'!O707),LEFT('Case Data Entry'!O707,1)&lt;&gt;"1",LEN('Case Data Entry'!O707)=10),"OK","Phone number must be valid format"),IF('DO NOT USE_Case Formulas'!A707,"OK",NA()))</f>
        <v>#N/A</v>
      </c>
      <c r="P707" s="41" t="e">
        <f>IF(AND(NOT(ISBLANK('Case Data Entry'!P707)),ISNA(VLOOKUP('Case Data Entry'!P707,'DO NOT USE_School Picklist'!$E$3:$E$10,1,FALSE))),"Please select a value from the drop-down menu",IF('DO NOT USE_Case Formulas'!A707,"OK",NA()))</f>
        <v>#N/A</v>
      </c>
      <c r="Q707" s="41" t="e">
        <f>IF(AND(NOT(ISBLANK('Case Data Entry'!Q707)),ISNA(VLOOKUP('Case Data Entry'!Q707,'DO NOT USE_School Picklist'!$F$3:$F$16,1,FALSE))),"Please select a value from the drop-down menu",IF('DO NOT USE_Case Formulas'!A707,"OK",NA()))</f>
        <v>#N/A</v>
      </c>
      <c r="R707" s="41" t="e">
        <f>IF(LEN('Case Data Entry'!R707)&gt;100,"Classroom(s) must be less than 100 characters",IF('DO NOT USE_Case Formulas'!A707,"OK",NA()))</f>
        <v>#N/A</v>
      </c>
      <c r="S707" s="41" t="e">
        <f>IF(AND(NOT(ISBLANK('Case Data Entry'!S707)),ISNA(VLOOKUP('Case Data Entry'!S707,'DO NOT USE_School Picklist'!$S$3:$S$12,1,FALSE))),"Please select a value from the drop-down menu",IF('DO NOT USE_Case Formulas'!A707,"OK",NA()))</f>
        <v>#N/A</v>
      </c>
      <c r="T707" s="41" t="e">
        <f>IF(AND(NOT(ISBLANK('Case Data Entry'!T707)),ISNA(VLOOKUP('Case Data Entry'!T707,'DO NOT USE_School Picklist'!$S$3:$S$12,1,FALSE))),"Please select a value from the drop-down menu",IF('DO NOT USE_Case Formulas'!A707,"OK",NA()))</f>
        <v>#N/A</v>
      </c>
      <c r="U707" s="41" t="e">
        <f>IF(LEN('Case Data Entry'!U707)&gt;80,"Name of Education Group must be less than 80 characters",IF('DO NOT USE_Case Formulas'!A707,"OK",NA()))</f>
        <v>#N/A</v>
      </c>
      <c r="V707" s="41" t="e">
        <f>IF(AND(NOT(ISBLANK('Case Data Entry'!V707)),ISNA(VLOOKUP('Case Data Entry'!V707,'DO NOT USE_School Picklist'!$K$3:$K$6,1,FALSE))),"Please select a value from the drop-down menu",IF('DO NOT USE_Case Formulas'!A707,"OK",NA()))</f>
        <v>#N/A</v>
      </c>
      <c r="W707" s="41" t="e">
        <f>IF(AND('DO NOT USE_Case Formulas'!A707,ISBLANK('Case Data Entry'!W707)),"Has this person had symptoms? is required",IF(AND(NOT(ISBLANK('Case Data Entry'!W707)),ISNA(VLOOKUP('Case Data Entry'!W707,'DO NOT USE_School Picklist'!$D$3:$D$5,1,FALSE))),"Please select a value from the drop-down menu",IF(NOT(ISBLANK('Case Data Entry'!W707)),"OK",NA())))</f>
        <v>#N/A</v>
      </c>
      <c r="X707" s="41" t="e">
        <f>IF(AND('Case Data Entry'!W707='DO NOT USE_School Picklist'!$D$3,ISBLANK('Case Data Entry'!X707)),"Symptom Onset Date is required if Ever Symptomatic is Yes",IF('DO NOT USE_Case Formulas'!A707,"OK",NA()))</f>
        <v>#N/A</v>
      </c>
      <c r="Y707" s="41"/>
      <c r="Z707" s="41" t="e">
        <f ca="1">IF(AND('DO NOT USE_Case Formulas'!A707,ISBLANK('Case Data Entry'!Z707)),"Lab Result Test Date is required",IF('Case Data Entry'!Z707&gt;'DO NOT USE_School Picklist'!$C$3,"Test Date cannot be a future date",IF(NOT(ISBLANK('Case Data Entry'!Z707)),"OK",NA())))</f>
        <v>#N/A</v>
      </c>
      <c r="AA707" s="41" t="e">
        <f>IF(AND(NOT(ISBLANK('Case Data Entry'!AA707)),ISNA(VLOOKUP('Case Data Entry'!AA707,'DO NOT USE_School Picklist'!$R$3:$R$7,1,FALSE))),"Please select a value from the drop-down menu",IF('DO NOT USE_Case Formulas'!A707,"OK",NA()))</f>
        <v>#N/A</v>
      </c>
      <c r="AB707" s="41" t="e">
        <f>IF(AND(NOT(ISBLANK('Case Data Entry'!AB707)),ISNA(VLOOKUP('Case Data Entry'!AB707,'DO NOT USE_School Picklist'!$Q$3:$Q$8,1,FALSE))),"Please select a value from the drop-down menu",IF('DO NOT USE_Case Formulas'!A707,"OK",NA()))</f>
        <v>#N/A</v>
      </c>
    </row>
    <row r="708" spans="1:28" x14ac:dyDescent="0.25">
      <c r="A708" s="40" t="e">
        <f>IF('DO NOT USE_Case Formulas'!A708,IF('DO NOT USE_Case Formulas'!B708,"Not all required fields are completed","OK"),NA())</f>
        <v>#N/A</v>
      </c>
      <c r="B708" s="41" t="e">
        <f>IF(AND('DO NOT USE_Case Formulas'!A708,ISBLANK('Case Data Entry'!B708)),"First Name is required",IF(NOT(ISBLANK('Case Data Entry'!B708)),"OK",NA()))</f>
        <v>#N/A</v>
      </c>
      <c r="C708" s="41" t="e">
        <f>IF(AND('DO NOT USE_Case Formulas'!A708,ISBLANK('Case Data Entry'!C708)),"Last Name is required",IF(NOT(ISBLANK('Case Data Entry'!C708)),"OK",NA()))</f>
        <v>#N/A</v>
      </c>
      <c r="D708" s="41" t="e">
        <f>IF(AND('DO NOT USE_Case Formulas'!A708,ISBLANK('Case Data Entry'!D708)),"Birthdate is required",IF(NOT(ISBLANK('Case Data Entry'!D708)),"OK",NA()))</f>
        <v>#N/A</v>
      </c>
      <c r="E708" s="41" t="e">
        <f>IF(AND('DO NOT USE_Case Formulas'!A708,ISBLANK('Case Data Entry'!E708)),"Mobile Phone is required",IF(NOT(ISBLANK('Case Data Entry'!E708)),IF(AND(ISNUMBER(VALUE('Case Data Entry'!E708)),LEFT('Case Data Entry'!E708,1)&lt;&gt;"1",LEN('Case Data Entry'!E708)=10),"OK","Phone number must be valid format"),NA()))</f>
        <v>#N/A</v>
      </c>
      <c r="F708" s="41" t="e">
        <f>IF(LEN('Case Data Entry'!F708)&gt;255,"Home Street Address must be less than 255 characters",IF('DO NOT USE_Case Formulas'!A708,"OK",NA()))</f>
        <v>#N/A</v>
      </c>
      <c r="G708" s="41" t="e">
        <f>IF(LEN('Case Data Entry'!G708)&gt;40,"City must be less than 40 characters",IF('DO NOT USE_Case Formulas'!A708,"OK",NA()))</f>
        <v>#N/A</v>
      </c>
      <c r="H708" s="41" t="e">
        <f>IF(AND(NOT(ISBLANK('Case Data Entry'!H708)),ISNA(VLOOKUP('Case Data Entry'!H708,'DO NOT USE_School Picklist'!$P$3:$P$52,1,FALSE))),"Please select a value from the drop-down menu",IF('DO NOT USE_Case Formulas'!A708,"OK",NA()))</f>
        <v>#N/A</v>
      </c>
      <c r="I708" s="41" t="e">
        <f>IF(AND('DO NOT USE_Case Formulas'!A708,ISBLANK('Case Data Entry'!I708)),"Zip is required",IF(ISBLANK('Case Data Entry'!I708),NA(),"OK"))</f>
        <v>#N/A</v>
      </c>
      <c r="J708" s="41" t="e">
        <f>IF(AND('DO NOT USE_Case Formulas'!A708,ISBLANK('Case Data Entry'!J708)),"Student or Staff? is required",IF(ISBLANK('Case Data Entry'!J708),NA(),IF(ISNA(VLOOKUP('Case Data Entry'!J708,'DO NOT USE_School Picklist'!$B$3:$B$6,1,FALSE)),"Please select a value from the drop-down menu","OK")))</f>
        <v>#N/A</v>
      </c>
      <c r="K708" s="41" t="e">
        <f>IF(AND('Case Data Entry'!J708='DO NOT USE_School Picklist'!$B$4,ISBLANK('Case Data Entry'!K708)),"Occupation/Job Title is required if Student or Staff? is Yes, staff/faculty or volunteer",IF('DO NOT USE_Case Formulas'!A708,"OK",NA()))</f>
        <v>#N/A</v>
      </c>
      <c r="L708" s="41" t="e">
        <f ca="1">IF('Case Data Entry'!L708&gt;'DO NOT USE_School Picklist'!$C$3,"Date last on school campus/facility cannot be a future date",IF('DO NOT USE_Case Formulas'!A708,IF(ISBLANK('Case Data Entry'!L708),"Date last on school campus/facility is required","OK"),NA()))</f>
        <v>#N/A</v>
      </c>
      <c r="M708" s="41" t="e">
        <f>IF(AND('DO NOT USE_Case Formulas'!A708,ISBLANK('Case Data Entry'!M708)),"Specific Place in the Location is required",IF(ISBLANK('Case Data Entry'!M708),NA(),"OK"))</f>
        <v>#N/A</v>
      </c>
      <c r="N708" s="41" t="e">
        <f>IF(LEN('Case Data Entry'!N708)&gt;50,"Parent/Guardian Name must be less than 50 characters",IF('DO NOT USE_Case Formulas'!A708,"OK",NA()))</f>
        <v>#N/A</v>
      </c>
      <c r="O708" s="41" t="e">
        <f>IF(NOT(ISBLANK('Case Data Entry'!O708)),IF(AND(ISNUMBER('Case Data Entry'!O708),LEFT('Case Data Entry'!O708,1)&lt;&gt;"1",LEN('Case Data Entry'!O708)=10),"OK","Phone number must be valid format"),IF('DO NOT USE_Case Formulas'!A708,"OK",NA()))</f>
        <v>#N/A</v>
      </c>
      <c r="P708" s="41" t="e">
        <f>IF(AND(NOT(ISBLANK('Case Data Entry'!P708)),ISNA(VLOOKUP('Case Data Entry'!P708,'DO NOT USE_School Picklist'!$E$3:$E$10,1,FALSE))),"Please select a value from the drop-down menu",IF('DO NOT USE_Case Formulas'!A708,"OK",NA()))</f>
        <v>#N/A</v>
      </c>
      <c r="Q708" s="41" t="e">
        <f>IF(AND(NOT(ISBLANK('Case Data Entry'!Q708)),ISNA(VLOOKUP('Case Data Entry'!Q708,'DO NOT USE_School Picklist'!$F$3:$F$16,1,FALSE))),"Please select a value from the drop-down menu",IF('DO NOT USE_Case Formulas'!A708,"OK",NA()))</f>
        <v>#N/A</v>
      </c>
      <c r="R708" s="41" t="e">
        <f>IF(LEN('Case Data Entry'!R708)&gt;100,"Classroom(s) must be less than 100 characters",IF('DO NOT USE_Case Formulas'!A708,"OK",NA()))</f>
        <v>#N/A</v>
      </c>
      <c r="S708" s="41" t="e">
        <f>IF(AND(NOT(ISBLANK('Case Data Entry'!S708)),ISNA(VLOOKUP('Case Data Entry'!S708,'DO NOT USE_School Picklist'!$S$3:$S$12,1,FALSE))),"Please select a value from the drop-down menu",IF('DO NOT USE_Case Formulas'!A708,"OK",NA()))</f>
        <v>#N/A</v>
      </c>
      <c r="T708" s="41" t="e">
        <f>IF(AND(NOT(ISBLANK('Case Data Entry'!T708)),ISNA(VLOOKUP('Case Data Entry'!T708,'DO NOT USE_School Picklist'!$S$3:$S$12,1,FALSE))),"Please select a value from the drop-down menu",IF('DO NOT USE_Case Formulas'!A708,"OK",NA()))</f>
        <v>#N/A</v>
      </c>
      <c r="U708" s="41" t="e">
        <f>IF(LEN('Case Data Entry'!U708)&gt;80,"Name of Education Group must be less than 80 characters",IF('DO NOT USE_Case Formulas'!A708,"OK",NA()))</f>
        <v>#N/A</v>
      </c>
      <c r="V708" s="41" t="e">
        <f>IF(AND(NOT(ISBLANK('Case Data Entry'!V708)),ISNA(VLOOKUP('Case Data Entry'!V708,'DO NOT USE_School Picklist'!$K$3:$K$6,1,FALSE))),"Please select a value from the drop-down menu",IF('DO NOT USE_Case Formulas'!A708,"OK",NA()))</f>
        <v>#N/A</v>
      </c>
      <c r="W708" s="41" t="e">
        <f>IF(AND('DO NOT USE_Case Formulas'!A708,ISBLANK('Case Data Entry'!W708)),"Has this person had symptoms? is required",IF(AND(NOT(ISBLANK('Case Data Entry'!W708)),ISNA(VLOOKUP('Case Data Entry'!W708,'DO NOT USE_School Picklist'!$D$3:$D$5,1,FALSE))),"Please select a value from the drop-down menu",IF(NOT(ISBLANK('Case Data Entry'!W708)),"OK",NA())))</f>
        <v>#N/A</v>
      </c>
      <c r="X708" s="41" t="e">
        <f>IF(AND('Case Data Entry'!W708='DO NOT USE_School Picklist'!$D$3,ISBLANK('Case Data Entry'!X708)),"Symptom Onset Date is required if Ever Symptomatic is Yes",IF('DO NOT USE_Case Formulas'!A708,"OK",NA()))</f>
        <v>#N/A</v>
      </c>
      <c r="Y708" s="41"/>
      <c r="Z708" s="41" t="e">
        <f ca="1">IF(AND('DO NOT USE_Case Formulas'!A708,ISBLANK('Case Data Entry'!Z708)),"Lab Result Test Date is required",IF('Case Data Entry'!Z708&gt;'DO NOT USE_School Picklist'!$C$3,"Test Date cannot be a future date",IF(NOT(ISBLANK('Case Data Entry'!Z708)),"OK",NA())))</f>
        <v>#N/A</v>
      </c>
      <c r="AA708" s="41" t="e">
        <f>IF(AND(NOT(ISBLANK('Case Data Entry'!AA708)),ISNA(VLOOKUP('Case Data Entry'!AA708,'DO NOT USE_School Picklist'!$R$3:$R$7,1,FALSE))),"Please select a value from the drop-down menu",IF('DO NOT USE_Case Formulas'!A708,"OK",NA()))</f>
        <v>#N/A</v>
      </c>
      <c r="AB708" s="41" t="e">
        <f>IF(AND(NOT(ISBLANK('Case Data Entry'!AB708)),ISNA(VLOOKUP('Case Data Entry'!AB708,'DO NOT USE_School Picklist'!$Q$3:$Q$8,1,FALSE))),"Please select a value from the drop-down menu",IF('DO NOT USE_Case Formulas'!A708,"OK",NA()))</f>
        <v>#N/A</v>
      </c>
    </row>
    <row r="709" spans="1:28" x14ac:dyDescent="0.25">
      <c r="A709" s="40" t="e">
        <f>IF('DO NOT USE_Case Formulas'!A709,IF('DO NOT USE_Case Formulas'!B709,"Not all required fields are completed","OK"),NA())</f>
        <v>#N/A</v>
      </c>
      <c r="B709" s="41" t="e">
        <f>IF(AND('DO NOT USE_Case Formulas'!A709,ISBLANK('Case Data Entry'!B709)),"First Name is required",IF(NOT(ISBLANK('Case Data Entry'!B709)),"OK",NA()))</f>
        <v>#N/A</v>
      </c>
      <c r="C709" s="41" t="e">
        <f>IF(AND('DO NOT USE_Case Formulas'!A709,ISBLANK('Case Data Entry'!C709)),"Last Name is required",IF(NOT(ISBLANK('Case Data Entry'!C709)),"OK",NA()))</f>
        <v>#N/A</v>
      </c>
      <c r="D709" s="41" t="e">
        <f>IF(AND('DO NOT USE_Case Formulas'!A709,ISBLANK('Case Data Entry'!D709)),"Birthdate is required",IF(NOT(ISBLANK('Case Data Entry'!D709)),"OK",NA()))</f>
        <v>#N/A</v>
      </c>
      <c r="E709" s="41" t="e">
        <f>IF(AND('DO NOT USE_Case Formulas'!A709,ISBLANK('Case Data Entry'!E709)),"Mobile Phone is required",IF(NOT(ISBLANK('Case Data Entry'!E709)),IF(AND(ISNUMBER(VALUE('Case Data Entry'!E709)),LEFT('Case Data Entry'!E709,1)&lt;&gt;"1",LEN('Case Data Entry'!E709)=10),"OK","Phone number must be valid format"),NA()))</f>
        <v>#N/A</v>
      </c>
      <c r="F709" s="41" t="e">
        <f>IF(LEN('Case Data Entry'!F709)&gt;255,"Home Street Address must be less than 255 characters",IF('DO NOT USE_Case Formulas'!A709,"OK",NA()))</f>
        <v>#N/A</v>
      </c>
      <c r="G709" s="41" t="e">
        <f>IF(LEN('Case Data Entry'!G709)&gt;40,"City must be less than 40 characters",IF('DO NOT USE_Case Formulas'!A709,"OK",NA()))</f>
        <v>#N/A</v>
      </c>
      <c r="H709" s="41" t="e">
        <f>IF(AND(NOT(ISBLANK('Case Data Entry'!H709)),ISNA(VLOOKUP('Case Data Entry'!H709,'DO NOT USE_School Picklist'!$P$3:$P$52,1,FALSE))),"Please select a value from the drop-down menu",IF('DO NOT USE_Case Formulas'!A709,"OK",NA()))</f>
        <v>#N/A</v>
      </c>
      <c r="I709" s="41" t="e">
        <f>IF(AND('DO NOT USE_Case Formulas'!A709,ISBLANK('Case Data Entry'!I709)),"Zip is required",IF(ISBLANK('Case Data Entry'!I709),NA(),"OK"))</f>
        <v>#N/A</v>
      </c>
      <c r="J709" s="41" t="e">
        <f>IF(AND('DO NOT USE_Case Formulas'!A709,ISBLANK('Case Data Entry'!J709)),"Student or Staff? is required",IF(ISBLANK('Case Data Entry'!J709),NA(),IF(ISNA(VLOOKUP('Case Data Entry'!J709,'DO NOT USE_School Picklist'!$B$3:$B$6,1,FALSE)),"Please select a value from the drop-down menu","OK")))</f>
        <v>#N/A</v>
      </c>
      <c r="K709" s="41" t="e">
        <f>IF(AND('Case Data Entry'!J709='DO NOT USE_School Picklist'!$B$4,ISBLANK('Case Data Entry'!K709)),"Occupation/Job Title is required if Student or Staff? is Yes, staff/faculty or volunteer",IF('DO NOT USE_Case Formulas'!A709,"OK",NA()))</f>
        <v>#N/A</v>
      </c>
      <c r="L709" s="41" t="e">
        <f ca="1">IF('Case Data Entry'!L709&gt;'DO NOT USE_School Picklist'!$C$3,"Date last on school campus/facility cannot be a future date",IF('DO NOT USE_Case Formulas'!A709,IF(ISBLANK('Case Data Entry'!L709),"Date last on school campus/facility is required","OK"),NA()))</f>
        <v>#N/A</v>
      </c>
      <c r="M709" s="41" t="e">
        <f>IF(AND('DO NOT USE_Case Formulas'!A709,ISBLANK('Case Data Entry'!M709)),"Specific Place in the Location is required",IF(ISBLANK('Case Data Entry'!M709),NA(),"OK"))</f>
        <v>#N/A</v>
      </c>
      <c r="N709" s="41" t="e">
        <f>IF(LEN('Case Data Entry'!N709)&gt;50,"Parent/Guardian Name must be less than 50 characters",IF('DO NOT USE_Case Formulas'!A709,"OK",NA()))</f>
        <v>#N/A</v>
      </c>
      <c r="O709" s="41" t="e">
        <f>IF(NOT(ISBLANK('Case Data Entry'!O709)),IF(AND(ISNUMBER('Case Data Entry'!O709),LEFT('Case Data Entry'!O709,1)&lt;&gt;"1",LEN('Case Data Entry'!O709)=10),"OK","Phone number must be valid format"),IF('DO NOT USE_Case Formulas'!A709,"OK",NA()))</f>
        <v>#N/A</v>
      </c>
      <c r="P709" s="41" t="e">
        <f>IF(AND(NOT(ISBLANK('Case Data Entry'!P709)),ISNA(VLOOKUP('Case Data Entry'!P709,'DO NOT USE_School Picklist'!$E$3:$E$10,1,FALSE))),"Please select a value from the drop-down menu",IF('DO NOT USE_Case Formulas'!A709,"OK",NA()))</f>
        <v>#N/A</v>
      </c>
      <c r="Q709" s="41" t="e">
        <f>IF(AND(NOT(ISBLANK('Case Data Entry'!Q709)),ISNA(VLOOKUP('Case Data Entry'!Q709,'DO NOT USE_School Picklist'!$F$3:$F$16,1,FALSE))),"Please select a value from the drop-down menu",IF('DO NOT USE_Case Formulas'!A709,"OK",NA()))</f>
        <v>#N/A</v>
      </c>
      <c r="R709" s="41" t="e">
        <f>IF(LEN('Case Data Entry'!R709)&gt;100,"Classroom(s) must be less than 100 characters",IF('DO NOT USE_Case Formulas'!A709,"OK",NA()))</f>
        <v>#N/A</v>
      </c>
      <c r="S709" s="41" t="e">
        <f>IF(AND(NOT(ISBLANK('Case Data Entry'!S709)),ISNA(VLOOKUP('Case Data Entry'!S709,'DO NOT USE_School Picklist'!$S$3:$S$12,1,FALSE))),"Please select a value from the drop-down menu",IF('DO NOT USE_Case Formulas'!A709,"OK",NA()))</f>
        <v>#N/A</v>
      </c>
      <c r="T709" s="41" t="e">
        <f>IF(AND(NOT(ISBLANK('Case Data Entry'!T709)),ISNA(VLOOKUP('Case Data Entry'!T709,'DO NOT USE_School Picklist'!$S$3:$S$12,1,FALSE))),"Please select a value from the drop-down menu",IF('DO NOT USE_Case Formulas'!A709,"OK",NA()))</f>
        <v>#N/A</v>
      </c>
      <c r="U709" s="41" t="e">
        <f>IF(LEN('Case Data Entry'!U709)&gt;80,"Name of Education Group must be less than 80 characters",IF('DO NOT USE_Case Formulas'!A709,"OK",NA()))</f>
        <v>#N/A</v>
      </c>
      <c r="V709" s="41" t="e">
        <f>IF(AND(NOT(ISBLANK('Case Data Entry'!V709)),ISNA(VLOOKUP('Case Data Entry'!V709,'DO NOT USE_School Picklist'!$K$3:$K$6,1,FALSE))),"Please select a value from the drop-down menu",IF('DO NOT USE_Case Formulas'!A709,"OK",NA()))</f>
        <v>#N/A</v>
      </c>
      <c r="W709" s="41" t="e">
        <f>IF(AND('DO NOT USE_Case Formulas'!A709,ISBLANK('Case Data Entry'!W709)),"Has this person had symptoms? is required",IF(AND(NOT(ISBLANK('Case Data Entry'!W709)),ISNA(VLOOKUP('Case Data Entry'!W709,'DO NOT USE_School Picklist'!$D$3:$D$5,1,FALSE))),"Please select a value from the drop-down menu",IF(NOT(ISBLANK('Case Data Entry'!W709)),"OK",NA())))</f>
        <v>#N/A</v>
      </c>
      <c r="X709" s="41" t="e">
        <f>IF(AND('Case Data Entry'!W709='DO NOT USE_School Picklist'!$D$3,ISBLANK('Case Data Entry'!X709)),"Symptom Onset Date is required if Ever Symptomatic is Yes",IF('DO NOT USE_Case Formulas'!A709,"OK",NA()))</f>
        <v>#N/A</v>
      </c>
      <c r="Y709" s="41"/>
      <c r="Z709" s="41" t="e">
        <f ca="1">IF(AND('DO NOT USE_Case Formulas'!A709,ISBLANK('Case Data Entry'!Z709)),"Lab Result Test Date is required",IF('Case Data Entry'!Z709&gt;'DO NOT USE_School Picklist'!$C$3,"Test Date cannot be a future date",IF(NOT(ISBLANK('Case Data Entry'!Z709)),"OK",NA())))</f>
        <v>#N/A</v>
      </c>
      <c r="AA709" s="41" t="e">
        <f>IF(AND(NOT(ISBLANK('Case Data Entry'!AA709)),ISNA(VLOOKUP('Case Data Entry'!AA709,'DO NOT USE_School Picklist'!$R$3:$R$7,1,FALSE))),"Please select a value from the drop-down menu",IF('DO NOT USE_Case Formulas'!A709,"OK",NA()))</f>
        <v>#N/A</v>
      </c>
      <c r="AB709" s="41" t="e">
        <f>IF(AND(NOT(ISBLANK('Case Data Entry'!AB709)),ISNA(VLOOKUP('Case Data Entry'!AB709,'DO NOT USE_School Picklist'!$Q$3:$Q$8,1,FALSE))),"Please select a value from the drop-down menu",IF('DO NOT USE_Case Formulas'!A709,"OK",NA()))</f>
        <v>#N/A</v>
      </c>
    </row>
    <row r="710" spans="1:28" x14ac:dyDescent="0.25">
      <c r="A710" s="40" t="e">
        <f>IF('DO NOT USE_Case Formulas'!A710,IF('DO NOT USE_Case Formulas'!B710,"Not all required fields are completed","OK"),NA())</f>
        <v>#N/A</v>
      </c>
      <c r="B710" s="41" t="e">
        <f>IF(AND('DO NOT USE_Case Formulas'!A710,ISBLANK('Case Data Entry'!B710)),"First Name is required",IF(NOT(ISBLANK('Case Data Entry'!B710)),"OK",NA()))</f>
        <v>#N/A</v>
      </c>
      <c r="C710" s="41" t="e">
        <f>IF(AND('DO NOT USE_Case Formulas'!A710,ISBLANK('Case Data Entry'!C710)),"Last Name is required",IF(NOT(ISBLANK('Case Data Entry'!C710)),"OK",NA()))</f>
        <v>#N/A</v>
      </c>
      <c r="D710" s="41" t="e">
        <f>IF(AND('DO NOT USE_Case Formulas'!A710,ISBLANK('Case Data Entry'!D710)),"Birthdate is required",IF(NOT(ISBLANK('Case Data Entry'!D710)),"OK",NA()))</f>
        <v>#N/A</v>
      </c>
      <c r="E710" s="41" t="e">
        <f>IF(AND('DO NOT USE_Case Formulas'!A710,ISBLANK('Case Data Entry'!E710)),"Mobile Phone is required",IF(NOT(ISBLANK('Case Data Entry'!E710)),IF(AND(ISNUMBER(VALUE('Case Data Entry'!E710)),LEFT('Case Data Entry'!E710,1)&lt;&gt;"1",LEN('Case Data Entry'!E710)=10),"OK","Phone number must be valid format"),NA()))</f>
        <v>#N/A</v>
      </c>
      <c r="F710" s="41" t="e">
        <f>IF(LEN('Case Data Entry'!F710)&gt;255,"Home Street Address must be less than 255 characters",IF('DO NOT USE_Case Formulas'!A710,"OK",NA()))</f>
        <v>#N/A</v>
      </c>
      <c r="G710" s="41" t="e">
        <f>IF(LEN('Case Data Entry'!G710)&gt;40,"City must be less than 40 characters",IF('DO NOT USE_Case Formulas'!A710,"OK",NA()))</f>
        <v>#N/A</v>
      </c>
      <c r="H710" s="41" t="e">
        <f>IF(AND(NOT(ISBLANK('Case Data Entry'!H710)),ISNA(VLOOKUP('Case Data Entry'!H710,'DO NOT USE_School Picklist'!$P$3:$P$52,1,FALSE))),"Please select a value from the drop-down menu",IF('DO NOT USE_Case Formulas'!A710,"OK",NA()))</f>
        <v>#N/A</v>
      </c>
      <c r="I710" s="41" t="e">
        <f>IF(AND('DO NOT USE_Case Formulas'!A710,ISBLANK('Case Data Entry'!I710)),"Zip is required",IF(ISBLANK('Case Data Entry'!I710),NA(),"OK"))</f>
        <v>#N/A</v>
      </c>
      <c r="J710" s="41" t="e">
        <f>IF(AND('DO NOT USE_Case Formulas'!A710,ISBLANK('Case Data Entry'!J710)),"Student or Staff? is required",IF(ISBLANK('Case Data Entry'!J710),NA(),IF(ISNA(VLOOKUP('Case Data Entry'!J710,'DO NOT USE_School Picklist'!$B$3:$B$6,1,FALSE)),"Please select a value from the drop-down menu","OK")))</f>
        <v>#N/A</v>
      </c>
      <c r="K710" s="41" t="e">
        <f>IF(AND('Case Data Entry'!J710='DO NOT USE_School Picklist'!$B$4,ISBLANK('Case Data Entry'!K710)),"Occupation/Job Title is required if Student or Staff? is Yes, staff/faculty or volunteer",IF('DO NOT USE_Case Formulas'!A710,"OK",NA()))</f>
        <v>#N/A</v>
      </c>
      <c r="L710" s="41" t="e">
        <f ca="1">IF('Case Data Entry'!L710&gt;'DO NOT USE_School Picklist'!$C$3,"Date last on school campus/facility cannot be a future date",IF('DO NOT USE_Case Formulas'!A710,IF(ISBLANK('Case Data Entry'!L710),"Date last on school campus/facility is required","OK"),NA()))</f>
        <v>#N/A</v>
      </c>
      <c r="M710" s="41" t="e">
        <f>IF(AND('DO NOT USE_Case Formulas'!A710,ISBLANK('Case Data Entry'!M710)),"Specific Place in the Location is required",IF(ISBLANK('Case Data Entry'!M710),NA(),"OK"))</f>
        <v>#N/A</v>
      </c>
      <c r="N710" s="41" t="e">
        <f>IF(LEN('Case Data Entry'!N710)&gt;50,"Parent/Guardian Name must be less than 50 characters",IF('DO NOT USE_Case Formulas'!A710,"OK",NA()))</f>
        <v>#N/A</v>
      </c>
      <c r="O710" s="41" t="e">
        <f>IF(NOT(ISBLANK('Case Data Entry'!O710)),IF(AND(ISNUMBER('Case Data Entry'!O710),LEFT('Case Data Entry'!O710,1)&lt;&gt;"1",LEN('Case Data Entry'!O710)=10),"OK","Phone number must be valid format"),IF('DO NOT USE_Case Formulas'!A710,"OK",NA()))</f>
        <v>#N/A</v>
      </c>
      <c r="P710" s="41" t="e">
        <f>IF(AND(NOT(ISBLANK('Case Data Entry'!P710)),ISNA(VLOOKUP('Case Data Entry'!P710,'DO NOT USE_School Picklist'!$E$3:$E$10,1,FALSE))),"Please select a value from the drop-down menu",IF('DO NOT USE_Case Formulas'!A710,"OK",NA()))</f>
        <v>#N/A</v>
      </c>
      <c r="Q710" s="41" t="e">
        <f>IF(AND(NOT(ISBLANK('Case Data Entry'!Q710)),ISNA(VLOOKUP('Case Data Entry'!Q710,'DO NOT USE_School Picklist'!$F$3:$F$16,1,FALSE))),"Please select a value from the drop-down menu",IF('DO NOT USE_Case Formulas'!A710,"OK",NA()))</f>
        <v>#N/A</v>
      </c>
      <c r="R710" s="41" t="e">
        <f>IF(LEN('Case Data Entry'!R710)&gt;100,"Classroom(s) must be less than 100 characters",IF('DO NOT USE_Case Formulas'!A710,"OK",NA()))</f>
        <v>#N/A</v>
      </c>
      <c r="S710" s="41" t="e">
        <f>IF(AND(NOT(ISBLANK('Case Data Entry'!S710)),ISNA(VLOOKUP('Case Data Entry'!S710,'DO NOT USE_School Picklist'!$S$3:$S$12,1,FALSE))),"Please select a value from the drop-down menu",IF('DO NOT USE_Case Formulas'!A710,"OK",NA()))</f>
        <v>#N/A</v>
      </c>
      <c r="T710" s="41" t="e">
        <f>IF(AND(NOT(ISBLANK('Case Data Entry'!T710)),ISNA(VLOOKUP('Case Data Entry'!T710,'DO NOT USE_School Picklist'!$S$3:$S$12,1,FALSE))),"Please select a value from the drop-down menu",IF('DO NOT USE_Case Formulas'!A710,"OK",NA()))</f>
        <v>#N/A</v>
      </c>
      <c r="U710" s="41" t="e">
        <f>IF(LEN('Case Data Entry'!U710)&gt;80,"Name of Education Group must be less than 80 characters",IF('DO NOT USE_Case Formulas'!A710,"OK",NA()))</f>
        <v>#N/A</v>
      </c>
      <c r="V710" s="41" t="e">
        <f>IF(AND(NOT(ISBLANK('Case Data Entry'!V710)),ISNA(VLOOKUP('Case Data Entry'!V710,'DO NOT USE_School Picklist'!$K$3:$K$6,1,FALSE))),"Please select a value from the drop-down menu",IF('DO NOT USE_Case Formulas'!A710,"OK",NA()))</f>
        <v>#N/A</v>
      </c>
      <c r="W710" s="41" t="e">
        <f>IF(AND('DO NOT USE_Case Formulas'!A710,ISBLANK('Case Data Entry'!W710)),"Has this person had symptoms? is required",IF(AND(NOT(ISBLANK('Case Data Entry'!W710)),ISNA(VLOOKUP('Case Data Entry'!W710,'DO NOT USE_School Picklist'!$D$3:$D$5,1,FALSE))),"Please select a value from the drop-down menu",IF(NOT(ISBLANK('Case Data Entry'!W710)),"OK",NA())))</f>
        <v>#N/A</v>
      </c>
      <c r="X710" s="41" t="e">
        <f>IF(AND('Case Data Entry'!W710='DO NOT USE_School Picklist'!$D$3,ISBLANK('Case Data Entry'!X710)),"Symptom Onset Date is required if Ever Symptomatic is Yes",IF('DO NOT USE_Case Formulas'!A710,"OK",NA()))</f>
        <v>#N/A</v>
      </c>
      <c r="Y710" s="41"/>
      <c r="Z710" s="41" t="e">
        <f ca="1">IF(AND('DO NOT USE_Case Formulas'!A710,ISBLANK('Case Data Entry'!Z710)),"Lab Result Test Date is required",IF('Case Data Entry'!Z710&gt;'DO NOT USE_School Picklist'!$C$3,"Test Date cannot be a future date",IF(NOT(ISBLANK('Case Data Entry'!Z710)),"OK",NA())))</f>
        <v>#N/A</v>
      </c>
      <c r="AA710" s="41" t="e">
        <f>IF(AND(NOT(ISBLANK('Case Data Entry'!AA710)),ISNA(VLOOKUP('Case Data Entry'!AA710,'DO NOT USE_School Picklist'!$R$3:$R$7,1,FALSE))),"Please select a value from the drop-down menu",IF('DO NOT USE_Case Formulas'!A710,"OK",NA()))</f>
        <v>#N/A</v>
      </c>
      <c r="AB710" s="41" t="e">
        <f>IF(AND(NOT(ISBLANK('Case Data Entry'!AB710)),ISNA(VLOOKUP('Case Data Entry'!AB710,'DO NOT USE_School Picklist'!$Q$3:$Q$8,1,FALSE))),"Please select a value from the drop-down menu",IF('DO NOT USE_Case Formulas'!A710,"OK",NA()))</f>
        <v>#N/A</v>
      </c>
    </row>
    <row r="711" spans="1:28" x14ac:dyDescent="0.25">
      <c r="A711" s="40" t="e">
        <f>IF('DO NOT USE_Case Formulas'!A711,IF('DO NOT USE_Case Formulas'!B711,"Not all required fields are completed","OK"),NA())</f>
        <v>#N/A</v>
      </c>
      <c r="B711" s="41" t="e">
        <f>IF(AND('DO NOT USE_Case Formulas'!A711,ISBLANK('Case Data Entry'!B711)),"First Name is required",IF(NOT(ISBLANK('Case Data Entry'!B711)),"OK",NA()))</f>
        <v>#N/A</v>
      </c>
      <c r="C711" s="41" t="e">
        <f>IF(AND('DO NOT USE_Case Formulas'!A711,ISBLANK('Case Data Entry'!C711)),"Last Name is required",IF(NOT(ISBLANK('Case Data Entry'!C711)),"OK",NA()))</f>
        <v>#N/A</v>
      </c>
      <c r="D711" s="41" t="e">
        <f>IF(AND('DO NOT USE_Case Formulas'!A711,ISBLANK('Case Data Entry'!D711)),"Birthdate is required",IF(NOT(ISBLANK('Case Data Entry'!D711)),"OK",NA()))</f>
        <v>#N/A</v>
      </c>
      <c r="E711" s="41" t="e">
        <f>IF(AND('DO NOT USE_Case Formulas'!A711,ISBLANK('Case Data Entry'!E711)),"Mobile Phone is required",IF(NOT(ISBLANK('Case Data Entry'!E711)),IF(AND(ISNUMBER(VALUE('Case Data Entry'!E711)),LEFT('Case Data Entry'!E711,1)&lt;&gt;"1",LEN('Case Data Entry'!E711)=10),"OK","Phone number must be valid format"),NA()))</f>
        <v>#N/A</v>
      </c>
      <c r="F711" s="41" t="e">
        <f>IF(LEN('Case Data Entry'!F711)&gt;255,"Home Street Address must be less than 255 characters",IF('DO NOT USE_Case Formulas'!A711,"OK",NA()))</f>
        <v>#N/A</v>
      </c>
      <c r="G711" s="41" t="e">
        <f>IF(LEN('Case Data Entry'!G711)&gt;40,"City must be less than 40 characters",IF('DO NOT USE_Case Formulas'!A711,"OK",NA()))</f>
        <v>#N/A</v>
      </c>
      <c r="H711" s="41" t="e">
        <f>IF(AND(NOT(ISBLANK('Case Data Entry'!H711)),ISNA(VLOOKUP('Case Data Entry'!H711,'DO NOT USE_School Picklist'!$P$3:$P$52,1,FALSE))),"Please select a value from the drop-down menu",IF('DO NOT USE_Case Formulas'!A711,"OK",NA()))</f>
        <v>#N/A</v>
      </c>
      <c r="I711" s="41" t="e">
        <f>IF(AND('DO NOT USE_Case Formulas'!A711,ISBLANK('Case Data Entry'!I711)),"Zip is required",IF(ISBLANK('Case Data Entry'!I711),NA(),"OK"))</f>
        <v>#N/A</v>
      </c>
      <c r="J711" s="41" t="e">
        <f>IF(AND('DO NOT USE_Case Formulas'!A711,ISBLANK('Case Data Entry'!J711)),"Student or Staff? is required",IF(ISBLANK('Case Data Entry'!J711),NA(),IF(ISNA(VLOOKUP('Case Data Entry'!J711,'DO NOT USE_School Picklist'!$B$3:$B$6,1,FALSE)),"Please select a value from the drop-down menu","OK")))</f>
        <v>#N/A</v>
      </c>
      <c r="K711" s="41" t="e">
        <f>IF(AND('Case Data Entry'!J711='DO NOT USE_School Picklist'!$B$4,ISBLANK('Case Data Entry'!K711)),"Occupation/Job Title is required if Student or Staff? is Yes, staff/faculty or volunteer",IF('DO NOT USE_Case Formulas'!A711,"OK",NA()))</f>
        <v>#N/A</v>
      </c>
      <c r="L711" s="41" t="e">
        <f ca="1">IF('Case Data Entry'!L711&gt;'DO NOT USE_School Picklist'!$C$3,"Date last on school campus/facility cannot be a future date",IF('DO NOT USE_Case Formulas'!A711,IF(ISBLANK('Case Data Entry'!L711),"Date last on school campus/facility is required","OK"),NA()))</f>
        <v>#N/A</v>
      </c>
      <c r="M711" s="41" t="e">
        <f>IF(AND('DO NOT USE_Case Formulas'!A711,ISBLANK('Case Data Entry'!M711)),"Specific Place in the Location is required",IF(ISBLANK('Case Data Entry'!M711),NA(),"OK"))</f>
        <v>#N/A</v>
      </c>
      <c r="N711" s="41" t="e">
        <f>IF(LEN('Case Data Entry'!N711)&gt;50,"Parent/Guardian Name must be less than 50 characters",IF('DO NOT USE_Case Formulas'!A711,"OK",NA()))</f>
        <v>#N/A</v>
      </c>
      <c r="O711" s="41" t="e">
        <f>IF(NOT(ISBLANK('Case Data Entry'!O711)),IF(AND(ISNUMBER('Case Data Entry'!O711),LEFT('Case Data Entry'!O711,1)&lt;&gt;"1",LEN('Case Data Entry'!O711)=10),"OK","Phone number must be valid format"),IF('DO NOT USE_Case Formulas'!A711,"OK",NA()))</f>
        <v>#N/A</v>
      </c>
      <c r="P711" s="41" t="e">
        <f>IF(AND(NOT(ISBLANK('Case Data Entry'!P711)),ISNA(VLOOKUP('Case Data Entry'!P711,'DO NOT USE_School Picklist'!$E$3:$E$10,1,FALSE))),"Please select a value from the drop-down menu",IF('DO NOT USE_Case Formulas'!A711,"OK",NA()))</f>
        <v>#N/A</v>
      </c>
      <c r="Q711" s="41" t="e">
        <f>IF(AND(NOT(ISBLANK('Case Data Entry'!Q711)),ISNA(VLOOKUP('Case Data Entry'!Q711,'DO NOT USE_School Picklist'!$F$3:$F$16,1,FALSE))),"Please select a value from the drop-down menu",IF('DO NOT USE_Case Formulas'!A711,"OK",NA()))</f>
        <v>#N/A</v>
      </c>
      <c r="R711" s="41" t="e">
        <f>IF(LEN('Case Data Entry'!R711)&gt;100,"Classroom(s) must be less than 100 characters",IF('DO NOT USE_Case Formulas'!A711,"OK",NA()))</f>
        <v>#N/A</v>
      </c>
      <c r="S711" s="41" t="e">
        <f>IF(AND(NOT(ISBLANK('Case Data Entry'!S711)),ISNA(VLOOKUP('Case Data Entry'!S711,'DO NOT USE_School Picklist'!$S$3:$S$12,1,FALSE))),"Please select a value from the drop-down menu",IF('DO NOT USE_Case Formulas'!A711,"OK",NA()))</f>
        <v>#N/A</v>
      </c>
      <c r="T711" s="41" t="e">
        <f>IF(AND(NOT(ISBLANK('Case Data Entry'!T711)),ISNA(VLOOKUP('Case Data Entry'!T711,'DO NOT USE_School Picklist'!$S$3:$S$12,1,FALSE))),"Please select a value from the drop-down menu",IF('DO NOT USE_Case Formulas'!A711,"OK",NA()))</f>
        <v>#N/A</v>
      </c>
      <c r="U711" s="41" t="e">
        <f>IF(LEN('Case Data Entry'!U711)&gt;80,"Name of Education Group must be less than 80 characters",IF('DO NOT USE_Case Formulas'!A711,"OK",NA()))</f>
        <v>#N/A</v>
      </c>
      <c r="V711" s="41" t="e">
        <f>IF(AND(NOT(ISBLANK('Case Data Entry'!V711)),ISNA(VLOOKUP('Case Data Entry'!V711,'DO NOT USE_School Picklist'!$K$3:$K$6,1,FALSE))),"Please select a value from the drop-down menu",IF('DO NOT USE_Case Formulas'!A711,"OK",NA()))</f>
        <v>#N/A</v>
      </c>
      <c r="W711" s="41" t="e">
        <f>IF(AND('DO NOT USE_Case Formulas'!A711,ISBLANK('Case Data Entry'!W711)),"Has this person had symptoms? is required",IF(AND(NOT(ISBLANK('Case Data Entry'!W711)),ISNA(VLOOKUP('Case Data Entry'!W711,'DO NOT USE_School Picklist'!$D$3:$D$5,1,FALSE))),"Please select a value from the drop-down menu",IF(NOT(ISBLANK('Case Data Entry'!W711)),"OK",NA())))</f>
        <v>#N/A</v>
      </c>
      <c r="X711" s="41" t="e">
        <f>IF(AND('Case Data Entry'!W711='DO NOT USE_School Picklist'!$D$3,ISBLANK('Case Data Entry'!X711)),"Symptom Onset Date is required if Ever Symptomatic is Yes",IF('DO NOT USE_Case Formulas'!A711,"OK",NA()))</f>
        <v>#N/A</v>
      </c>
      <c r="Y711" s="41"/>
      <c r="Z711" s="41" t="e">
        <f ca="1">IF(AND('DO NOT USE_Case Formulas'!A711,ISBLANK('Case Data Entry'!Z711)),"Lab Result Test Date is required",IF('Case Data Entry'!Z711&gt;'DO NOT USE_School Picklist'!$C$3,"Test Date cannot be a future date",IF(NOT(ISBLANK('Case Data Entry'!Z711)),"OK",NA())))</f>
        <v>#N/A</v>
      </c>
      <c r="AA711" s="41" t="e">
        <f>IF(AND(NOT(ISBLANK('Case Data Entry'!AA711)),ISNA(VLOOKUP('Case Data Entry'!AA711,'DO NOT USE_School Picklist'!$R$3:$R$7,1,FALSE))),"Please select a value from the drop-down menu",IF('DO NOT USE_Case Formulas'!A711,"OK",NA()))</f>
        <v>#N/A</v>
      </c>
      <c r="AB711" s="41" t="e">
        <f>IF(AND(NOT(ISBLANK('Case Data Entry'!AB711)),ISNA(VLOOKUP('Case Data Entry'!AB711,'DO NOT USE_School Picklist'!$Q$3:$Q$8,1,FALSE))),"Please select a value from the drop-down menu",IF('DO NOT USE_Case Formulas'!A711,"OK",NA()))</f>
        <v>#N/A</v>
      </c>
    </row>
    <row r="712" spans="1:28" x14ac:dyDescent="0.25">
      <c r="A712" s="40" t="e">
        <f>IF('DO NOT USE_Case Formulas'!A712,IF('DO NOT USE_Case Formulas'!B712,"Not all required fields are completed","OK"),NA())</f>
        <v>#N/A</v>
      </c>
      <c r="B712" s="41" t="e">
        <f>IF(AND('DO NOT USE_Case Formulas'!A712,ISBLANK('Case Data Entry'!B712)),"First Name is required",IF(NOT(ISBLANK('Case Data Entry'!B712)),"OK",NA()))</f>
        <v>#N/A</v>
      </c>
      <c r="C712" s="41" t="e">
        <f>IF(AND('DO NOT USE_Case Formulas'!A712,ISBLANK('Case Data Entry'!C712)),"Last Name is required",IF(NOT(ISBLANK('Case Data Entry'!C712)),"OK",NA()))</f>
        <v>#N/A</v>
      </c>
      <c r="D712" s="41" t="e">
        <f>IF(AND('DO NOT USE_Case Formulas'!A712,ISBLANK('Case Data Entry'!D712)),"Birthdate is required",IF(NOT(ISBLANK('Case Data Entry'!D712)),"OK",NA()))</f>
        <v>#N/A</v>
      </c>
      <c r="E712" s="41" t="e">
        <f>IF(AND('DO NOT USE_Case Formulas'!A712,ISBLANK('Case Data Entry'!E712)),"Mobile Phone is required",IF(NOT(ISBLANK('Case Data Entry'!E712)),IF(AND(ISNUMBER(VALUE('Case Data Entry'!E712)),LEFT('Case Data Entry'!E712,1)&lt;&gt;"1",LEN('Case Data Entry'!E712)=10),"OK","Phone number must be valid format"),NA()))</f>
        <v>#N/A</v>
      </c>
      <c r="F712" s="41" t="e">
        <f>IF(LEN('Case Data Entry'!F712)&gt;255,"Home Street Address must be less than 255 characters",IF('DO NOT USE_Case Formulas'!A712,"OK",NA()))</f>
        <v>#N/A</v>
      </c>
      <c r="G712" s="41" t="e">
        <f>IF(LEN('Case Data Entry'!G712)&gt;40,"City must be less than 40 characters",IF('DO NOT USE_Case Formulas'!A712,"OK",NA()))</f>
        <v>#N/A</v>
      </c>
      <c r="H712" s="41" t="e">
        <f>IF(AND(NOT(ISBLANK('Case Data Entry'!H712)),ISNA(VLOOKUP('Case Data Entry'!H712,'DO NOT USE_School Picklist'!$P$3:$P$52,1,FALSE))),"Please select a value from the drop-down menu",IF('DO NOT USE_Case Formulas'!A712,"OK",NA()))</f>
        <v>#N/A</v>
      </c>
      <c r="I712" s="41" t="e">
        <f>IF(AND('DO NOT USE_Case Formulas'!A712,ISBLANK('Case Data Entry'!I712)),"Zip is required",IF(ISBLANK('Case Data Entry'!I712),NA(),"OK"))</f>
        <v>#N/A</v>
      </c>
      <c r="J712" s="41" t="e">
        <f>IF(AND('DO NOT USE_Case Formulas'!A712,ISBLANK('Case Data Entry'!J712)),"Student or Staff? is required",IF(ISBLANK('Case Data Entry'!J712),NA(),IF(ISNA(VLOOKUP('Case Data Entry'!J712,'DO NOT USE_School Picklist'!$B$3:$B$6,1,FALSE)),"Please select a value from the drop-down menu","OK")))</f>
        <v>#N/A</v>
      </c>
      <c r="K712" s="41" t="e">
        <f>IF(AND('Case Data Entry'!J712='DO NOT USE_School Picklist'!$B$4,ISBLANK('Case Data Entry'!K712)),"Occupation/Job Title is required if Student or Staff? is Yes, staff/faculty or volunteer",IF('DO NOT USE_Case Formulas'!A712,"OK",NA()))</f>
        <v>#N/A</v>
      </c>
      <c r="L712" s="41" t="e">
        <f ca="1">IF('Case Data Entry'!L712&gt;'DO NOT USE_School Picklist'!$C$3,"Date last on school campus/facility cannot be a future date",IF('DO NOT USE_Case Formulas'!A712,IF(ISBLANK('Case Data Entry'!L712),"Date last on school campus/facility is required","OK"),NA()))</f>
        <v>#N/A</v>
      </c>
      <c r="M712" s="41" t="e">
        <f>IF(AND('DO NOT USE_Case Formulas'!A712,ISBLANK('Case Data Entry'!M712)),"Specific Place in the Location is required",IF(ISBLANK('Case Data Entry'!M712),NA(),"OK"))</f>
        <v>#N/A</v>
      </c>
      <c r="N712" s="41" t="e">
        <f>IF(LEN('Case Data Entry'!N712)&gt;50,"Parent/Guardian Name must be less than 50 characters",IF('DO NOT USE_Case Formulas'!A712,"OK",NA()))</f>
        <v>#N/A</v>
      </c>
      <c r="O712" s="41" t="e">
        <f>IF(NOT(ISBLANK('Case Data Entry'!O712)),IF(AND(ISNUMBER('Case Data Entry'!O712),LEFT('Case Data Entry'!O712,1)&lt;&gt;"1",LEN('Case Data Entry'!O712)=10),"OK","Phone number must be valid format"),IF('DO NOT USE_Case Formulas'!A712,"OK",NA()))</f>
        <v>#N/A</v>
      </c>
      <c r="P712" s="41" t="e">
        <f>IF(AND(NOT(ISBLANK('Case Data Entry'!P712)),ISNA(VLOOKUP('Case Data Entry'!P712,'DO NOT USE_School Picklist'!$E$3:$E$10,1,FALSE))),"Please select a value from the drop-down menu",IF('DO NOT USE_Case Formulas'!A712,"OK",NA()))</f>
        <v>#N/A</v>
      </c>
      <c r="Q712" s="41" t="e">
        <f>IF(AND(NOT(ISBLANK('Case Data Entry'!Q712)),ISNA(VLOOKUP('Case Data Entry'!Q712,'DO NOT USE_School Picklist'!$F$3:$F$16,1,FALSE))),"Please select a value from the drop-down menu",IF('DO NOT USE_Case Formulas'!A712,"OK",NA()))</f>
        <v>#N/A</v>
      </c>
      <c r="R712" s="41" t="e">
        <f>IF(LEN('Case Data Entry'!R712)&gt;100,"Classroom(s) must be less than 100 characters",IF('DO NOT USE_Case Formulas'!A712,"OK",NA()))</f>
        <v>#N/A</v>
      </c>
      <c r="S712" s="41" t="e">
        <f>IF(AND(NOT(ISBLANK('Case Data Entry'!S712)),ISNA(VLOOKUP('Case Data Entry'!S712,'DO NOT USE_School Picklist'!$S$3:$S$12,1,FALSE))),"Please select a value from the drop-down menu",IF('DO NOT USE_Case Formulas'!A712,"OK",NA()))</f>
        <v>#N/A</v>
      </c>
      <c r="T712" s="41" t="e">
        <f>IF(AND(NOT(ISBLANK('Case Data Entry'!T712)),ISNA(VLOOKUP('Case Data Entry'!T712,'DO NOT USE_School Picklist'!$S$3:$S$12,1,FALSE))),"Please select a value from the drop-down menu",IF('DO NOT USE_Case Formulas'!A712,"OK",NA()))</f>
        <v>#N/A</v>
      </c>
      <c r="U712" s="41" t="e">
        <f>IF(LEN('Case Data Entry'!U712)&gt;80,"Name of Education Group must be less than 80 characters",IF('DO NOT USE_Case Formulas'!A712,"OK",NA()))</f>
        <v>#N/A</v>
      </c>
      <c r="V712" s="41" t="e">
        <f>IF(AND(NOT(ISBLANK('Case Data Entry'!V712)),ISNA(VLOOKUP('Case Data Entry'!V712,'DO NOT USE_School Picklist'!$K$3:$K$6,1,FALSE))),"Please select a value from the drop-down menu",IF('DO NOT USE_Case Formulas'!A712,"OK",NA()))</f>
        <v>#N/A</v>
      </c>
      <c r="W712" s="41" t="e">
        <f>IF(AND('DO NOT USE_Case Formulas'!A712,ISBLANK('Case Data Entry'!W712)),"Has this person had symptoms? is required",IF(AND(NOT(ISBLANK('Case Data Entry'!W712)),ISNA(VLOOKUP('Case Data Entry'!W712,'DO NOT USE_School Picklist'!$D$3:$D$5,1,FALSE))),"Please select a value from the drop-down menu",IF(NOT(ISBLANK('Case Data Entry'!W712)),"OK",NA())))</f>
        <v>#N/A</v>
      </c>
      <c r="X712" s="41" t="e">
        <f>IF(AND('Case Data Entry'!W712='DO NOT USE_School Picklist'!$D$3,ISBLANK('Case Data Entry'!X712)),"Symptom Onset Date is required if Ever Symptomatic is Yes",IF('DO NOT USE_Case Formulas'!A712,"OK",NA()))</f>
        <v>#N/A</v>
      </c>
      <c r="Y712" s="41"/>
      <c r="Z712" s="41" t="e">
        <f ca="1">IF(AND('DO NOT USE_Case Formulas'!A712,ISBLANK('Case Data Entry'!Z712)),"Lab Result Test Date is required",IF('Case Data Entry'!Z712&gt;'DO NOT USE_School Picklist'!$C$3,"Test Date cannot be a future date",IF(NOT(ISBLANK('Case Data Entry'!Z712)),"OK",NA())))</f>
        <v>#N/A</v>
      </c>
      <c r="AA712" s="41" t="e">
        <f>IF(AND(NOT(ISBLANK('Case Data Entry'!AA712)),ISNA(VLOOKUP('Case Data Entry'!AA712,'DO NOT USE_School Picklist'!$R$3:$R$7,1,FALSE))),"Please select a value from the drop-down menu",IF('DO NOT USE_Case Formulas'!A712,"OK",NA()))</f>
        <v>#N/A</v>
      </c>
      <c r="AB712" s="41" t="e">
        <f>IF(AND(NOT(ISBLANK('Case Data Entry'!AB712)),ISNA(VLOOKUP('Case Data Entry'!AB712,'DO NOT USE_School Picklist'!$Q$3:$Q$8,1,FALSE))),"Please select a value from the drop-down menu",IF('DO NOT USE_Case Formulas'!A712,"OK",NA()))</f>
        <v>#N/A</v>
      </c>
    </row>
    <row r="713" spans="1:28" x14ac:dyDescent="0.25">
      <c r="A713" s="40" t="e">
        <f>IF('DO NOT USE_Case Formulas'!A713,IF('DO NOT USE_Case Formulas'!B713,"Not all required fields are completed","OK"),NA())</f>
        <v>#N/A</v>
      </c>
      <c r="B713" s="41" t="e">
        <f>IF(AND('DO NOT USE_Case Formulas'!A713,ISBLANK('Case Data Entry'!B713)),"First Name is required",IF(NOT(ISBLANK('Case Data Entry'!B713)),"OK",NA()))</f>
        <v>#N/A</v>
      </c>
      <c r="C713" s="41" t="e">
        <f>IF(AND('DO NOT USE_Case Formulas'!A713,ISBLANK('Case Data Entry'!C713)),"Last Name is required",IF(NOT(ISBLANK('Case Data Entry'!C713)),"OK",NA()))</f>
        <v>#N/A</v>
      </c>
      <c r="D713" s="41" t="e">
        <f>IF(AND('DO NOT USE_Case Formulas'!A713,ISBLANK('Case Data Entry'!D713)),"Birthdate is required",IF(NOT(ISBLANK('Case Data Entry'!D713)),"OK",NA()))</f>
        <v>#N/A</v>
      </c>
      <c r="E713" s="41" t="e">
        <f>IF(AND('DO NOT USE_Case Formulas'!A713,ISBLANK('Case Data Entry'!E713)),"Mobile Phone is required",IF(NOT(ISBLANK('Case Data Entry'!E713)),IF(AND(ISNUMBER(VALUE('Case Data Entry'!E713)),LEFT('Case Data Entry'!E713,1)&lt;&gt;"1",LEN('Case Data Entry'!E713)=10),"OK","Phone number must be valid format"),NA()))</f>
        <v>#N/A</v>
      </c>
      <c r="F713" s="41" t="e">
        <f>IF(LEN('Case Data Entry'!F713)&gt;255,"Home Street Address must be less than 255 characters",IF('DO NOT USE_Case Formulas'!A713,"OK",NA()))</f>
        <v>#N/A</v>
      </c>
      <c r="G713" s="41" t="e">
        <f>IF(LEN('Case Data Entry'!G713)&gt;40,"City must be less than 40 characters",IF('DO NOT USE_Case Formulas'!A713,"OK",NA()))</f>
        <v>#N/A</v>
      </c>
      <c r="H713" s="41" t="e">
        <f>IF(AND(NOT(ISBLANK('Case Data Entry'!H713)),ISNA(VLOOKUP('Case Data Entry'!H713,'DO NOT USE_School Picklist'!$P$3:$P$52,1,FALSE))),"Please select a value from the drop-down menu",IF('DO NOT USE_Case Formulas'!A713,"OK",NA()))</f>
        <v>#N/A</v>
      </c>
      <c r="I713" s="41" t="e">
        <f>IF(AND('DO NOT USE_Case Formulas'!A713,ISBLANK('Case Data Entry'!I713)),"Zip is required",IF(ISBLANK('Case Data Entry'!I713),NA(),"OK"))</f>
        <v>#N/A</v>
      </c>
      <c r="J713" s="41" t="e">
        <f>IF(AND('DO NOT USE_Case Formulas'!A713,ISBLANK('Case Data Entry'!J713)),"Student or Staff? is required",IF(ISBLANK('Case Data Entry'!J713),NA(),IF(ISNA(VLOOKUP('Case Data Entry'!J713,'DO NOT USE_School Picklist'!$B$3:$B$6,1,FALSE)),"Please select a value from the drop-down menu","OK")))</f>
        <v>#N/A</v>
      </c>
      <c r="K713" s="41" t="e">
        <f>IF(AND('Case Data Entry'!J713='DO NOT USE_School Picklist'!$B$4,ISBLANK('Case Data Entry'!K713)),"Occupation/Job Title is required if Student or Staff? is Yes, staff/faculty or volunteer",IF('DO NOT USE_Case Formulas'!A713,"OK",NA()))</f>
        <v>#N/A</v>
      </c>
      <c r="L713" s="41" t="e">
        <f ca="1">IF('Case Data Entry'!L713&gt;'DO NOT USE_School Picklist'!$C$3,"Date last on school campus/facility cannot be a future date",IF('DO NOT USE_Case Formulas'!A713,IF(ISBLANK('Case Data Entry'!L713),"Date last on school campus/facility is required","OK"),NA()))</f>
        <v>#N/A</v>
      </c>
      <c r="M713" s="41" t="e">
        <f>IF(AND('DO NOT USE_Case Formulas'!A713,ISBLANK('Case Data Entry'!M713)),"Specific Place in the Location is required",IF(ISBLANK('Case Data Entry'!M713),NA(),"OK"))</f>
        <v>#N/A</v>
      </c>
      <c r="N713" s="41" t="e">
        <f>IF(LEN('Case Data Entry'!N713)&gt;50,"Parent/Guardian Name must be less than 50 characters",IF('DO NOT USE_Case Formulas'!A713,"OK",NA()))</f>
        <v>#N/A</v>
      </c>
      <c r="O713" s="41" t="e">
        <f>IF(NOT(ISBLANK('Case Data Entry'!O713)),IF(AND(ISNUMBER('Case Data Entry'!O713),LEFT('Case Data Entry'!O713,1)&lt;&gt;"1",LEN('Case Data Entry'!O713)=10),"OK","Phone number must be valid format"),IF('DO NOT USE_Case Formulas'!A713,"OK",NA()))</f>
        <v>#N/A</v>
      </c>
      <c r="P713" s="41" t="e">
        <f>IF(AND(NOT(ISBLANK('Case Data Entry'!P713)),ISNA(VLOOKUP('Case Data Entry'!P713,'DO NOT USE_School Picklist'!$E$3:$E$10,1,FALSE))),"Please select a value from the drop-down menu",IF('DO NOT USE_Case Formulas'!A713,"OK",NA()))</f>
        <v>#N/A</v>
      </c>
      <c r="Q713" s="41" t="e">
        <f>IF(AND(NOT(ISBLANK('Case Data Entry'!Q713)),ISNA(VLOOKUP('Case Data Entry'!Q713,'DO NOT USE_School Picklist'!$F$3:$F$16,1,FALSE))),"Please select a value from the drop-down menu",IF('DO NOT USE_Case Formulas'!A713,"OK",NA()))</f>
        <v>#N/A</v>
      </c>
      <c r="R713" s="41" t="e">
        <f>IF(LEN('Case Data Entry'!R713)&gt;100,"Classroom(s) must be less than 100 characters",IF('DO NOT USE_Case Formulas'!A713,"OK",NA()))</f>
        <v>#N/A</v>
      </c>
      <c r="S713" s="41" t="e">
        <f>IF(AND(NOT(ISBLANK('Case Data Entry'!S713)),ISNA(VLOOKUP('Case Data Entry'!S713,'DO NOT USE_School Picklist'!$S$3:$S$12,1,FALSE))),"Please select a value from the drop-down menu",IF('DO NOT USE_Case Formulas'!A713,"OK",NA()))</f>
        <v>#N/A</v>
      </c>
      <c r="T713" s="41" t="e">
        <f>IF(AND(NOT(ISBLANK('Case Data Entry'!T713)),ISNA(VLOOKUP('Case Data Entry'!T713,'DO NOT USE_School Picklist'!$S$3:$S$12,1,FALSE))),"Please select a value from the drop-down menu",IF('DO NOT USE_Case Formulas'!A713,"OK",NA()))</f>
        <v>#N/A</v>
      </c>
      <c r="U713" s="41" t="e">
        <f>IF(LEN('Case Data Entry'!U713)&gt;80,"Name of Education Group must be less than 80 characters",IF('DO NOT USE_Case Formulas'!A713,"OK",NA()))</f>
        <v>#N/A</v>
      </c>
      <c r="V713" s="41" t="e">
        <f>IF(AND(NOT(ISBLANK('Case Data Entry'!V713)),ISNA(VLOOKUP('Case Data Entry'!V713,'DO NOT USE_School Picklist'!$K$3:$K$6,1,FALSE))),"Please select a value from the drop-down menu",IF('DO NOT USE_Case Formulas'!A713,"OK",NA()))</f>
        <v>#N/A</v>
      </c>
      <c r="W713" s="41" t="e">
        <f>IF(AND('DO NOT USE_Case Formulas'!A713,ISBLANK('Case Data Entry'!W713)),"Has this person had symptoms? is required",IF(AND(NOT(ISBLANK('Case Data Entry'!W713)),ISNA(VLOOKUP('Case Data Entry'!W713,'DO NOT USE_School Picklist'!$D$3:$D$5,1,FALSE))),"Please select a value from the drop-down menu",IF(NOT(ISBLANK('Case Data Entry'!W713)),"OK",NA())))</f>
        <v>#N/A</v>
      </c>
      <c r="X713" s="41" t="e">
        <f>IF(AND('Case Data Entry'!W713='DO NOT USE_School Picklist'!$D$3,ISBLANK('Case Data Entry'!X713)),"Symptom Onset Date is required if Ever Symptomatic is Yes",IF('DO NOT USE_Case Formulas'!A713,"OK",NA()))</f>
        <v>#N/A</v>
      </c>
      <c r="Y713" s="41"/>
      <c r="Z713" s="41" t="e">
        <f ca="1">IF(AND('DO NOT USE_Case Formulas'!A713,ISBLANK('Case Data Entry'!Z713)),"Lab Result Test Date is required",IF('Case Data Entry'!Z713&gt;'DO NOT USE_School Picklist'!$C$3,"Test Date cannot be a future date",IF(NOT(ISBLANK('Case Data Entry'!Z713)),"OK",NA())))</f>
        <v>#N/A</v>
      </c>
      <c r="AA713" s="41" t="e">
        <f>IF(AND(NOT(ISBLANK('Case Data Entry'!AA713)),ISNA(VLOOKUP('Case Data Entry'!AA713,'DO NOT USE_School Picklist'!$R$3:$R$7,1,FALSE))),"Please select a value from the drop-down menu",IF('DO NOT USE_Case Formulas'!A713,"OK",NA()))</f>
        <v>#N/A</v>
      </c>
      <c r="AB713" s="41" t="e">
        <f>IF(AND(NOT(ISBLANK('Case Data Entry'!AB713)),ISNA(VLOOKUP('Case Data Entry'!AB713,'DO NOT USE_School Picklist'!$Q$3:$Q$8,1,FALSE))),"Please select a value from the drop-down menu",IF('DO NOT USE_Case Formulas'!A713,"OK",NA()))</f>
        <v>#N/A</v>
      </c>
    </row>
    <row r="714" spans="1:28" x14ac:dyDescent="0.25">
      <c r="A714" s="40" t="e">
        <f>IF('DO NOT USE_Case Formulas'!A714,IF('DO NOT USE_Case Formulas'!B714,"Not all required fields are completed","OK"),NA())</f>
        <v>#N/A</v>
      </c>
      <c r="B714" s="41" t="e">
        <f>IF(AND('DO NOT USE_Case Formulas'!A714,ISBLANK('Case Data Entry'!B714)),"First Name is required",IF(NOT(ISBLANK('Case Data Entry'!B714)),"OK",NA()))</f>
        <v>#N/A</v>
      </c>
      <c r="C714" s="41" t="e">
        <f>IF(AND('DO NOT USE_Case Formulas'!A714,ISBLANK('Case Data Entry'!C714)),"Last Name is required",IF(NOT(ISBLANK('Case Data Entry'!C714)),"OK",NA()))</f>
        <v>#N/A</v>
      </c>
      <c r="D714" s="41" t="e">
        <f>IF(AND('DO NOT USE_Case Formulas'!A714,ISBLANK('Case Data Entry'!D714)),"Birthdate is required",IF(NOT(ISBLANK('Case Data Entry'!D714)),"OK",NA()))</f>
        <v>#N/A</v>
      </c>
      <c r="E714" s="41" t="e">
        <f>IF(AND('DO NOT USE_Case Formulas'!A714,ISBLANK('Case Data Entry'!E714)),"Mobile Phone is required",IF(NOT(ISBLANK('Case Data Entry'!E714)),IF(AND(ISNUMBER(VALUE('Case Data Entry'!E714)),LEFT('Case Data Entry'!E714,1)&lt;&gt;"1",LEN('Case Data Entry'!E714)=10),"OK","Phone number must be valid format"),NA()))</f>
        <v>#N/A</v>
      </c>
      <c r="F714" s="41" t="e">
        <f>IF(LEN('Case Data Entry'!F714)&gt;255,"Home Street Address must be less than 255 characters",IF('DO NOT USE_Case Formulas'!A714,"OK",NA()))</f>
        <v>#N/A</v>
      </c>
      <c r="G714" s="41" t="e">
        <f>IF(LEN('Case Data Entry'!G714)&gt;40,"City must be less than 40 characters",IF('DO NOT USE_Case Formulas'!A714,"OK",NA()))</f>
        <v>#N/A</v>
      </c>
      <c r="H714" s="41" t="e">
        <f>IF(AND(NOT(ISBLANK('Case Data Entry'!H714)),ISNA(VLOOKUP('Case Data Entry'!H714,'DO NOT USE_School Picklist'!$P$3:$P$52,1,FALSE))),"Please select a value from the drop-down menu",IF('DO NOT USE_Case Formulas'!A714,"OK",NA()))</f>
        <v>#N/A</v>
      </c>
      <c r="I714" s="41" t="e">
        <f>IF(AND('DO NOT USE_Case Formulas'!A714,ISBLANK('Case Data Entry'!I714)),"Zip is required",IF(ISBLANK('Case Data Entry'!I714),NA(),"OK"))</f>
        <v>#N/A</v>
      </c>
      <c r="J714" s="41" t="e">
        <f>IF(AND('DO NOT USE_Case Formulas'!A714,ISBLANK('Case Data Entry'!J714)),"Student or Staff? is required",IF(ISBLANK('Case Data Entry'!J714),NA(),IF(ISNA(VLOOKUP('Case Data Entry'!J714,'DO NOT USE_School Picklist'!$B$3:$B$6,1,FALSE)),"Please select a value from the drop-down menu","OK")))</f>
        <v>#N/A</v>
      </c>
      <c r="K714" s="41" t="e">
        <f>IF(AND('Case Data Entry'!J714='DO NOT USE_School Picklist'!$B$4,ISBLANK('Case Data Entry'!K714)),"Occupation/Job Title is required if Student or Staff? is Yes, staff/faculty or volunteer",IF('DO NOT USE_Case Formulas'!A714,"OK",NA()))</f>
        <v>#N/A</v>
      </c>
      <c r="L714" s="41" t="e">
        <f ca="1">IF('Case Data Entry'!L714&gt;'DO NOT USE_School Picklist'!$C$3,"Date last on school campus/facility cannot be a future date",IF('DO NOT USE_Case Formulas'!A714,IF(ISBLANK('Case Data Entry'!L714),"Date last on school campus/facility is required","OK"),NA()))</f>
        <v>#N/A</v>
      </c>
      <c r="M714" s="41" t="e">
        <f>IF(AND('DO NOT USE_Case Formulas'!A714,ISBLANK('Case Data Entry'!M714)),"Specific Place in the Location is required",IF(ISBLANK('Case Data Entry'!M714),NA(),"OK"))</f>
        <v>#N/A</v>
      </c>
      <c r="N714" s="41" t="e">
        <f>IF(LEN('Case Data Entry'!N714)&gt;50,"Parent/Guardian Name must be less than 50 characters",IF('DO NOT USE_Case Formulas'!A714,"OK",NA()))</f>
        <v>#N/A</v>
      </c>
      <c r="O714" s="41" t="e">
        <f>IF(NOT(ISBLANK('Case Data Entry'!O714)),IF(AND(ISNUMBER('Case Data Entry'!O714),LEFT('Case Data Entry'!O714,1)&lt;&gt;"1",LEN('Case Data Entry'!O714)=10),"OK","Phone number must be valid format"),IF('DO NOT USE_Case Formulas'!A714,"OK",NA()))</f>
        <v>#N/A</v>
      </c>
      <c r="P714" s="41" t="e">
        <f>IF(AND(NOT(ISBLANK('Case Data Entry'!P714)),ISNA(VLOOKUP('Case Data Entry'!P714,'DO NOT USE_School Picklist'!$E$3:$E$10,1,FALSE))),"Please select a value from the drop-down menu",IF('DO NOT USE_Case Formulas'!A714,"OK",NA()))</f>
        <v>#N/A</v>
      </c>
      <c r="Q714" s="41" t="e">
        <f>IF(AND(NOT(ISBLANK('Case Data Entry'!Q714)),ISNA(VLOOKUP('Case Data Entry'!Q714,'DO NOT USE_School Picklist'!$F$3:$F$16,1,FALSE))),"Please select a value from the drop-down menu",IF('DO NOT USE_Case Formulas'!A714,"OK",NA()))</f>
        <v>#N/A</v>
      </c>
      <c r="R714" s="41" t="e">
        <f>IF(LEN('Case Data Entry'!R714)&gt;100,"Classroom(s) must be less than 100 characters",IF('DO NOT USE_Case Formulas'!A714,"OK",NA()))</f>
        <v>#N/A</v>
      </c>
      <c r="S714" s="41" t="e">
        <f>IF(AND(NOT(ISBLANK('Case Data Entry'!S714)),ISNA(VLOOKUP('Case Data Entry'!S714,'DO NOT USE_School Picklist'!$S$3:$S$12,1,FALSE))),"Please select a value from the drop-down menu",IF('DO NOT USE_Case Formulas'!A714,"OK",NA()))</f>
        <v>#N/A</v>
      </c>
      <c r="T714" s="41" t="e">
        <f>IF(AND(NOT(ISBLANK('Case Data Entry'!T714)),ISNA(VLOOKUP('Case Data Entry'!T714,'DO NOT USE_School Picklist'!$S$3:$S$12,1,FALSE))),"Please select a value from the drop-down menu",IF('DO NOT USE_Case Formulas'!A714,"OK",NA()))</f>
        <v>#N/A</v>
      </c>
      <c r="U714" s="41" t="e">
        <f>IF(LEN('Case Data Entry'!U714)&gt;80,"Name of Education Group must be less than 80 characters",IF('DO NOT USE_Case Formulas'!A714,"OK",NA()))</f>
        <v>#N/A</v>
      </c>
      <c r="V714" s="41" t="e">
        <f>IF(AND(NOT(ISBLANK('Case Data Entry'!V714)),ISNA(VLOOKUP('Case Data Entry'!V714,'DO NOT USE_School Picklist'!$K$3:$K$6,1,FALSE))),"Please select a value from the drop-down menu",IF('DO NOT USE_Case Formulas'!A714,"OK",NA()))</f>
        <v>#N/A</v>
      </c>
      <c r="W714" s="41" t="e">
        <f>IF(AND('DO NOT USE_Case Formulas'!A714,ISBLANK('Case Data Entry'!W714)),"Has this person had symptoms? is required",IF(AND(NOT(ISBLANK('Case Data Entry'!W714)),ISNA(VLOOKUP('Case Data Entry'!W714,'DO NOT USE_School Picklist'!$D$3:$D$5,1,FALSE))),"Please select a value from the drop-down menu",IF(NOT(ISBLANK('Case Data Entry'!W714)),"OK",NA())))</f>
        <v>#N/A</v>
      </c>
      <c r="X714" s="41" t="e">
        <f>IF(AND('Case Data Entry'!W714='DO NOT USE_School Picklist'!$D$3,ISBLANK('Case Data Entry'!X714)),"Symptom Onset Date is required if Ever Symptomatic is Yes",IF('DO NOT USE_Case Formulas'!A714,"OK",NA()))</f>
        <v>#N/A</v>
      </c>
      <c r="Y714" s="41"/>
      <c r="Z714" s="41" t="e">
        <f ca="1">IF(AND('DO NOT USE_Case Formulas'!A714,ISBLANK('Case Data Entry'!Z714)),"Lab Result Test Date is required",IF('Case Data Entry'!Z714&gt;'DO NOT USE_School Picklist'!$C$3,"Test Date cannot be a future date",IF(NOT(ISBLANK('Case Data Entry'!Z714)),"OK",NA())))</f>
        <v>#N/A</v>
      </c>
      <c r="AA714" s="41" t="e">
        <f>IF(AND(NOT(ISBLANK('Case Data Entry'!AA714)),ISNA(VLOOKUP('Case Data Entry'!AA714,'DO NOT USE_School Picklist'!$R$3:$R$7,1,FALSE))),"Please select a value from the drop-down menu",IF('DO NOT USE_Case Formulas'!A714,"OK",NA()))</f>
        <v>#N/A</v>
      </c>
      <c r="AB714" s="41" t="e">
        <f>IF(AND(NOT(ISBLANK('Case Data Entry'!AB714)),ISNA(VLOOKUP('Case Data Entry'!AB714,'DO NOT USE_School Picklist'!$Q$3:$Q$8,1,FALSE))),"Please select a value from the drop-down menu",IF('DO NOT USE_Case Formulas'!A714,"OK",NA()))</f>
        <v>#N/A</v>
      </c>
    </row>
    <row r="715" spans="1:28" x14ac:dyDescent="0.25">
      <c r="A715" s="40" t="e">
        <f>IF('DO NOT USE_Case Formulas'!A715,IF('DO NOT USE_Case Formulas'!B715,"Not all required fields are completed","OK"),NA())</f>
        <v>#N/A</v>
      </c>
      <c r="B715" s="41" t="e">
        <f>IF(AND('DO NOT USE_Case Formulas'!A715,ISBLANK('Case Data Entry'!B715)),"First Name is required",IF(NOT(ISBLANK('Case Data Entry'!B715)),"OK",NA()))</f>
        <v>#N/A</v>
      </c>
      <c r="C715" s="41" t="e">
        <f>IF(AND('DO NOT USE_Case Formulas'!A715,ISBLANK('Case Data Entry'!C715)),"Last Name is required",IF(NOT(ISBLANK('Case Data Entry'!C715)),"OK",NA()))</f>
        <v>#N/A</v>
      </c>
      <c r="D715" s="41" t="e">
        <f>IF(AND('DO NOT USE_Case Formulas'!A715,ISBLANK('Case Data Entry'!D715)),"Birthdate is required",IF(NOT(ISBLANK('Case Data Entry'!D715)),"OK",NA()))</f>
        <v>#N/A</v>
      </c>
      <c r="E715" s="41" t="e">
        <f>IF(AND('DO NOT USE_Case Formulas'!A715,ISBLANK('Case Data Entry'!E715)),"Mobile Phone is required",IF(NOT(ISBLANK('Case Data Entry'!E715)),IF(AND(ISNUMBER(VALUE('Case Data Entry'!E715)),LEFT('Case Data Entry'!E715,1)&lt;&gt;"1",LEN('Case Data Entry'!E715)=10),"OK","Phone number must be valid format"),NA()))</f>
        <v>#N/A</v>
      </c>
      <c r="F715" s="41" t="e">
        <f>IF(LEN('Case Data Entry'!F715)&gt;255,"Home Street Address must be less than 255 characters",IF('DO NOT USE_Case Formulas'!A715,"OK",NA()))</f>
        <v>#N/A</v>
      </c>
      <c r="G715" s="41" t="e">
        <f>IF(LEN('Case Data Entry'!G715)&gt;40,"City must be less than 40 characters",IF('DO NOT USE_Case Formulas'!A715,"OK",NA()))</f>
        <v>#N/A</v>
      </c>
      <c r="H715" s="41" t="e">
        <f>IF(AND(NOT(ISBLANK('Case Data Entry'!H715)),ISNA(VLOOKUP('Case Data Entry'!H715,'DO NOT USE_School Picklist'!$P$3:$P$52,1,FALSE))),"Please select a value from the drop-down menu",IF('DO NOT USE_Case Formulas'!A715,"OK",NA()))</f>
        <v>#N/A</v>
      </c>
      <c r="I715" s="41" t="e">
        <f>IF(AND('DO NOT USE_Case Formulas'!A715,ISBLANK('Case Data Entry'!I715)),"Zip is required",IF(ISBLANK('Case Data Entry'!I715),NA(),"OK"))</f>
        <v>#N/A</v>
      </c>
      <c r="J715" s="41" t="e">
        <f>IF(AND('DO NOT USE_Case Formulas'!A715,ISBLANK('Case Data Entry'!J715)),"Student or Staff? is required",IF(ISBLANK('Case Data Entry'!J715),NA(),IF(ISNA(VLOOKUP('Case Data Entry'!J715,'DO NOT USE_School Picklist'!$B$3:$B$6,1,FALSE)),"Please select a value from the drop-down menu","OK")))</f>
        <v>#N/A</v>
      </c>
      <c r="K715" s="41" t="e">
        <f>IF(AND('Case Data Entry'!J715='DO NOT USE_School Picklist'!$B$4,ISBLANK('Case Data Entry'!K715)),"Occupation/Job Title is required if Student or Staff? is Yes, staff/faculty or volunteer",IF('DO NOT USE_Case Formulas'!A715,"OK",NA()))</f>
        <v>#N/A</v>
      </c>
      <c r="L715" s="41" t="e">
        <f ca="1">IF('Case Data Entry'!L715&gt;'DO NOT USE_School Picklist'!$C$3,"Date last on school campus/facility cannot be a future date",IF('DO NOT USE_Case Formulas'!A715,IF(ISBLANK('Case Data Entry'!L715),"Date last on school campus/facility is required","OK"),NA()))</f>
        <v>#N/A</v>
      </c>
      <c r="M715" s="41" t="e">
        <f>IF(AND('DO NOT USE_Case Formulas'!A715,ISBLANK('Case Data Entry'!M715)),"Specific Place in the Location is required",IF(ISBLANK('Case Data Entry'!M715),NA(),"OK"))</f>
        <v>#N/A</v>
      </c>
      <c r="N715" s="41" t="e">
        <f>IF(LEN('Case Data Entry'!N715)&gt;50,"Parent/Guardian Name must be less than 50 characters",IF('DO NOT USE_Case Formulas'!A715,"OK",NA()))</f>
        <v>#N/A</v>
      </c>
      <c r="O715" s="41" t="e">
        <f>IF(NOT(ISBLANK('Case Data Entry'!O715)),IF(AND(ISNUMBER('Case Data Entry'!O715),LEFT('Case Data Entry'!O715,1)&lt;&gt;"1",LEN('Case Data Entry'!O715)=10),"OK","Phone number must be valid format"),IF('DO NOT USE_Case Formulas'!A715,"OK",NA()))</f>
        <v>#N/A</v>
      </c>
      <c r="P715" s="41" t="e">
        <f>IF(AND(NOT(ISBLANK('Case Data Entry'!P715)),ISNA(VLOOKUP('Case Data Entry'!P715,'DO NOT USE_School Picklist'!$E$3:$E$10,1,FALSE))),"Please select a value from the drop-down menu",IF('DO NOT USE_Case Formulas'!A715,"OK",NA()))</f>
        <v>#N/A</v>
      </c>
      <c r="Q715" s="41" t="e">
        <f>IF(AND(NOT(ISBLANK('Case Data Entry'!Q715)),ISNA(VLOOKUP('Case Data Entry'!Q715,'DO NOT USE_School Picklist'!$F$3:$F$16,1,FALSE))),"Please select a value from the drop-down menu",IF('DO NOT USE_Case Formulas'!A715,"OK",NA()))</f>
        <v>#N/A</v>
      </c>
      <c r="R715" s="41" t="e">
        <f>IF(LEN('Case Data Entry'!R715)&gt;100,"Classroom(s) must be less than 100 characters",IF('DO NOT USE_Case Formulas'!A715,"OK",NA()))</f>
        <v>#N/A</v>
      </c>
      <c r="S715" s="41" t="e">
        <f>IF(AND(NOT(ISBLANK('Case Data Entry'!S715)),ISNA(VLOOKUP('Case Data Entry'!S715,'DO NOT USE_School Picklist'!$S$3:$S$12,1,FALSE))),"Please select a value from the drop-down menu",IF('DO NOT USE_Case Formulas'!A715,"OK",NA()))</f>
        <v>#N/A</v>
      </c>
      <c r="T715" s="41" t="e">
        <f>IF(AND(NOT(ISBLANK('Case Data Entry'!T715)),ISNA(VLOOKUP('Case Data Entry'!T715,'DO NOT USE_School Picklist'!$S$3:$S$12,1,FALSE))),"Please select a value from the drop-down menu",IF('DO NOT USE_Case Formulas'!A715,"OK",NA()))</f>
        <v>#N/A</v>
      </c>
      <c r="U715" s="41" t="e">
        <f>IF(LEN('Case Data Entry'!U715)&gt;80,"Name of Education Group must be less than 80 characters",IF('DO NOT USE_Case Formulas'!A715,"OK",NA()))</f>
        <v>#N/A</v>
      </c>
      <c r="V715" s="41" t="e">
        <f>IF(AND(NOT(ISBLANK('Case Data Entry'!V715)),ISNA(VLOOKUP('Case Data Entry'!V715,'DO NOT USE_School Picklist'!$K$3:$K$6,1,FALSE))),"Please select a value from the drop-down menu",IF('DO NOT USE_Case Formulas'!A715,"OK",NA()))</f>
        <v>#N/A</v>
      </c>
      <c r="W715" s="41" t="e">
        <f>IF(AND('DO NOT USE_Case Formulas'!A715,ISBLANK('Case Data Entry'!W715)),"Has this person had symptoms? is required",IF(AND(NOT(ISBLANK('Case Data Entry'!W715)),ISNA(VLOOKUP('Case Data Entry'!W715,'DO NOT USE_School Picklist'!$D$3:$D$5,1,FALSE))),"Please select a value from the drop-down menu",IF(NOT(ISBLANK('Case Data Entry'!W715)),"OK",NA())))</f>
        <v>#N/A</v>
      </c>
      <c r="X715" s="41" t="e">
        <f>IF(AND('Case Data Entry'!W715='DO NOT USE_School Picklist'!$D$3,ISBLANK('Case Data Entry'!X715)),"Symptom Onset Date is required if Ever Symptomatic is Yes",IF('DO NOT USE_Case Formulas'!A715,"OK",NA()))</f>
        <v>#N/A</v>
      </c>
      <c r="Y715" s="41"/>
      <c r="Z715" s="41" t="e">
        <f ca="1">IF(AND('DO NOT USE_Case Formulas'!A715,ISBLANK('Case Data Entry'!Z715)),"Lab Result Test Date is required",IF('Case Data Entry'!Z715&gt;'DO NOT USE_School Picklist'!$C$3,"Test Date cannot be a future date",IF(NOT(ISBLANK('Case Data Entry'!Z715)),"OK",NA())))</f>
        <v>#N/A</v>
      </c>
      <c r="AA715" s="41" t="e">
        <f>IF(AND(NOT(ISBLANK('Case Data Entry'!AA715)),ISNA(VLOOKUP('Case Data Entry'!AA715,'DO NOT USE_School Picklist'!$R$3:$R$7,1,FALSE))),"Please select a value from the drop-down menu",IF('DO NOT USE_Case Formulas'!A715,"OK",NA()))</f>
        <v>#N/A</v>
      </c>
      <c r="AB715" s="41" t="e">
        <f>IF(AND(NOT(ISBLANK('Case Data Entry'!AB715)),ISNA(VLOOKUP('Case Data Entry'!AB715,'DO NOT USE_School Picklist'!$Q$3:$Q$8,1,FALSE))),"Please select a value from the drop-down menu",IF('DO NOT USE_Case Formulas'!A715,"OK",NA()))</f>
        <v>#N/A</v>
      </c>
    </row>
    <row r="716" spans="1:28" x14ac:dyDescent="0.25">
      <c r="A716" s="40" t="e">
        <f>IF('DO NOT USE_Case Formulas'!A716,IF('DO NOT USE_Case Formulas'!B716,"Not all required fields are completed","OK"),NA())</f>
        <v>#N/A</v>
      </c>
      <c r="B716" s="41" t="e">
        <f>IF(AND('DO NOT USE_Case Formulas'!A716,ISBLANK('Case Data Entry'!B716)),"First Name is required",IF(NOT(ISBLANK('Case Data Entry'!B716)),"OK",NA()))</f>
        <v>#N/A</v>
      </c>
      <c r="C716" s="41" t="e">
        <f>IF(AND('DO NOT USE_Case Formulas'!A716,ISBLANK('Case Data Entry'!C716)),"Last Name is required",IF(NOT(ISBLANK('Case Data Entry'!C716)),"OK",NA()))</f>
        <v>#N/A</v>
      </c>
      <c r="D716" s="41" t="e">
        <f>IF(AND('DO NOT USE_Case Formulas'!A716,ISBLANK('Case Data Entry'!D716)),"Birthdate is required",IF(NOT(ISBLANK('Case Data Entry'!D716)),"OK",NA()))</f>
        <v>#N/A</v>
      </c>
      <c r="E716" s="41" t="e">
        <f>IF(AND('DO NOT USE_Case Formulas'!A716,ISBLANK('Case Data Entry'!E716)),"Mobile Phone is required",IF(NOT(ISBLANK('Case Data Entry'!E716)),IF(AND(ISNUMBER(VALUE('Case Data Entry'!E716)),LEFT('Case Data Entry'!E716,1)&lt;&gt;"1",LEN('Case Data Entry'!E716)=10),"OK","Phone number must be valid format"),NA()))</f>
        <v>#N/A</v>
      </c>
      <c r="F716" s="41" t="e">
        <f>IF(LEN('Case Data Entry'!F716)&gt;255,"Home Street Address must be less than 255 characters",IF('DO NOT USE_Case Formulas'!A716,"OK",NA()))</f>
        <v>#N/A</v>
      </c>
      <c r="G716" s="41" t="e">
        <f>IF(LEN('Case Data Entry'!G716)&gt;40,"City must be less than 40 characters",IF('DO NOT USE_Case Formulas'!A716,"OK",NA()))</f>
        <v>#N/A</v>
      </c>
      <c r="H716" s="41" t="e">
        <f>IF(AND(NOT(ISBLANK('Case Data Entry'!H716)),ISNA(VLOOKUP('Case Data Entry'!H716,'DO NOT USE_School Picklist'!$P$3:$P$52,1,FALSE))),"Please select a value from the drop-down menu",IF('DO NOT USE_Case Formulas'!A716,"OK",NA()))</f>
        <v>#N/A</v>
      </c>
      <c r="I716" s="41" t="e">
        <f>IF(AND('DO NOT USE_Case Formulas'!A716,ISBLANK('Case Data Entry'!I716)),"Zip is required",IF(ISBLANK('Case Data Entry'!I716),NA(),"OK"))</f>
        <v>#N/A</v>
      </c>
      <c r="J716" s="41" t="e">
        <f>IF(AND('DO NOT USE_Case Formulas'!A716,ISBLANK('Case Data Entry'!J716)),"Student or Staff? is required",IF(ISBLANK('Case Data Entry'!J716),NA(),IF(ISNA(VLOOKUP('Case Data Entry'!J716,'DO NOT USE_School Picklist'!$B$3:$B$6,1,FALSE)),"Please select a value from the drop-down menu","OK")))</f>
        <v>#N/A</v>
      </c>
      <c r="K716" s="41" t="e">
        <f>IF(AND('Case Data Entry'!J716='DO NOT USE_School Picklist'!$B$4,ISBLANK('Case Data Entry'!K716)),"Occupation/Job Title is required if Student or Staff? is Yes, staff/faculty or volunteer",IF('DO NOT USE_Case Formulas'!A716,"OK",NA()))</f>
        <v>#N/A</v>
      </c>
      <c r="L716" s="41" t="e">
        <f ca="1">IF('Case Data Entry'!L716&gt;'DO NOT USE_School Picklist'!$C$3,"Date last on school campus/facility cannot be a future date",IF('DO NOT USE_Case Formulas'!A716,IF(ISBLANK('Case Data Entry'!L716),"Date last on school campus/facility is required","OK"),NA()))</f>
        <v>#N/A</v>
      </c>
      <c r="M716" s="41" t="e">
        <f>IF(AND('DO NOT USE_Case Formulas'!A716,ISBLANK('Case Data Entry'!M716)),"Specific Place in the Location is required",IF(ISBLANK('Case Data Entry'!M716),NA(),"OK"))</f>
        <v>#N/A</v>
      </c>
      <c r="N716" s="41" t="e">
        <f>IF(LEN('Case Data Entry'!N716)&gt;50,"Parent/Guardian Name must be less than 50 characters",IF('DO NOT USE_Case Formulas'!A716,"OK",NA()))</f>
        <v>#N/A</v>
      </c>
      <c r="O716" s="41" t="e">
        <f>IF(NOT(ISBLANK('Case Data Entry'!O716)),IF(AND(ISNUMBER('Case Data Entry'!O716),LEFT('Case Data Entry'!O716,1)&lt;&gt;"1",LEN('Case Data Entry'!O716)=10),"OK","Phone number must be valid format"),IF('DO NOT USE_Case Formulas'!A716,"OK",NA()))</f>
        <v>#N/A</v>
      </c>
      <c r="P716" s="41" t="e">
        <f>IF(AND(NOT(ISBLANK('Case Data Entry'!P716)),ISNA(VLOOKUP('Case Data Entry'!P716,'DO NOT USE_School Picklist'!$E$3:$E$10,1,FALSE))),"Please select a value from the drop-down menu",IF('DO NOT USE_Case Formulas'!A716,"OK",NA()))</f>
        <v>#N/A</v>
      </c>
      <c r="Q716" s="41" t="e">
        <f>IF(AND(NOT(ISBLANK('Case Data Entry'!Q716)),ISNA(VLOOKUP('Case Data Entry'!Q716,'DO NOT USE_School Picklist'!$F$3:$F$16,1,FALSE))),"Please select a value from the drop-down menu",IF('DO NOT USE_Case Formulas'!A716,"OK",NA()))</f>
        <v>#N/A</v>
      </c>
      <c r="R716" s="41" t="e">
        <f>IF(LEN('Case Data Entry'!R716)&gt;100,"Classroom(s) must be less than 100 characters",IF('DO NOT USE_Case Formulas'!A716,"OK",NA()))</f>
        <v>#N/A</v>
      </c>
      <c r="S716" s="41" t="e">
        <f>IF(AND(NOT(ISBLANK('Case Data Entry'!S716)),ISNA(VLOOKUP('Case Data Entry'!S716,'DO NOT USE_School Picklist'!$S$3:$S$12,1,FALSE))),"Please select a value from the drop-down menu",IF('DO NOT USE_Case Formulas'!A716,"OK",NA()))</f>
        <v>#N/A</v>
      </c>
      <c r="T716" s="41" t="e">
        <f>IF(AND(NOT(ISBLANK('Case Data Entry'!T716)),ISNA(VLOOKUP('Case Data Entry'!T716,'DO NOT USE_School Picklist'!$S$3:$S$12,1,FALSE))),"Please select a value from the drop-down menu",IF('DO NOT USE_Case Formulas'!A716,"OK",NA()))</f>
        <v>#N/A</v>
      </c>
      <c r="U716" s="41" t="e">
        <f>IF(LEN('Case Data Entry'!U716)&gt;80,"Name of Education Group must be less than 80 characters",IF('DO NOT USE_Case Formulas'!A716,"OK",NA()))</f>
        <v>#N/A</v>
      </c>
      <c r="V716" s="41" t="e">
        <f>IF(AND(NOT(ISBLANK('Case Data Entry'!V716)),ISNA(VLOOKUP('Case Data Entry'!V716,'DO NOT USE_School Picklist'!$K$3:$K$6,1,FALSE))),"Please select a value from the drop-down menu",IF('DO NOT USE_Case Formulas'!A716,"OK",NA()))</f>
        <v>#N/A</v>
      </c>
      <c r="W716" s="41" t="e">
        <f>IF(AND('DO NOT USE_Case Formulas'!A716,ISBLANK('Case Data Entry'!W716)),"Has this person had symptoms? is required",IF(AND(NOT(ISBLANK('Case Data Entry'!W716)),ISNA(VLOOKUP('Case Data Entry'!W716,'DO NOT USE_School Picklist'!$D$3:$D$5,1,FALSE))),"Please select a value from the drop-down menu",IF(NOT(ISBLANK('Case Data Entry'!W716)),"OK",NA())))</f>
        <v>#N/A</v>
      </c>
      <c r="X716" s="41" t="e">
        <f>IF(AND('Case Data Entry'!W716='DO NOT USE_School Picklist'!$D$3,ISBLANK('Case Data Entry'!X716)),"Symptom Onset Date is required if Ever Symptomatic is Yes",IF('DO NOT USE_Case Formulas'!A716,"OK",NA()))</f>
        <v>#N/A</v>
      </c>
      <c r="Y716" s="41"/>
      <c r="Z716" s="41" t="e">
        <f ca="1">IF(AND('DO NOT USE_Case Formulas'!A716,ISBLANK('Case Data Entry'!Z716)),"Lab Result Test Date is required",IF('Case Data Entry'!Z716&gt;'DO NOT USE_School Picklist'!$C$3,"Test Date cannot be a future date",IF(NOT(ISBLANK('Case Data Entry'!Z716)),"OK",NA())))</f>
        <v>#N/A</v>
      </c>
      <c r="AA716" s="41" t="e">
        <f>IF(AND(NOT(ISBLANK('Case Data Entry'!AA716)),ISNA(VLOOKUP('Case Data Entry'!AA716,'DO NOT USE_School Picklist'!$R$3:$R$7,1,FALSE))),"Please select a value from the drop-down menu",IF('DO NOT USE_Case Formulas'!A716,"OK",NA()))</f>
        <v>#N/A</v>
      </c>
      <c r="AB716" s="41" t="e">
        <f>IF(AND(NOT(ISBLANK('Case Data Entry'!AB716)),ISNA(VLOOKUP('Case Data Entry'!AB716,'DO NOT USE_School Picklist'!$Q$3:$Q$8,1,FALSE))),"Please select a value from the drop-down menu",IF('DO NOT USE_Case Formulas'!A716,"OK",NA()))</f>
        <v>#N/A</v>
      </c>
    </row>
    <row r="717" spans="1:28" x14ac:dyDescent="0.25">
      <c r="A717" s="40" t="e">
        <f>IF('DO NOT USE_Case Formulas'!A717,IF('DO NOT USE_Case Formulas'!B717,"Not all required fields are completed","OK"),NA())</f>
        <v>#N/A</v>
      </c>
      <c r="B717" s="41" t="e">
        <f>IF(AND('DO NOT USE_Case Formulas'!A717,ISBLANK('Case Data Entry'!B717)),"First Name is required",IF(NOT(ISBLANK('Case Data Entry'!B717)),"OK",NA()))</f>
        <v>#N/A</v>
      </c>
      <c r="C717" s="41" t="e">
        <f>IF(AND('DO NOT USE_Case Formulas'!A717,ISBLANK('Case Data Entry'!C717)),"Last Name is required",IF(NOT(ISBLANK('Case Data Entry'!C717)),"OK",NA()))</f>
        <v>#N/A</v>
      </c>
      <c r="D717" s="41" t="e">
        <f>IF(AND('DO NOT USE_Case Formulas'!A717,ISBLANK('Case Data Entry'!D717)),"Birthdate is required",IF(NOT(ISBLANK('Case Data Entry'!D717)),"OK",NA()))</f>
        <v>#N/A</v>
      </c>
      <c r="E717" s="41" t="e">
        <f>IF(AND('DO NOT USE_Case Formulas'!A717,ISBLANK('Case Data Entry'!E717)),"Mobile Phone is required",IF(NOT(ISBLANK('Case Data Entry'!E717)),IF(AND(ISNUMBER(VALUE('Case Data Entry'!E717)),LEFT('Case Data Entry'!E717,1)&lt;&gt;"1",LEN('Case Data Entry'!E717)=10),"OK","Phone number must be valid format"),NA()))</f>
        <v>#N/A</v>
      </c>
      <c r="F717" s="41" t="e">
        <f>IF(LEN('Case Data Entry'!F717)&gt;255,"Home Street Address must be less than 255 characters",IF('DO NOT USE_Case Formulas'!A717,"OK",NA()))</f>
        <v>#N/A</v>
      </c>
      <c r="G717" s="41" t="e">
        <f>IF(LEN('Case Data Entry'!G717)&gt;40,"City must be less than 40 characters",IF('DO NOT USE_Case Formulas'!A717,"OK",NA()))</f>
        <v>#N/A</v>
      </c>
      <c r="H717" s="41" t="e">
        <f>IF(AND(NOT(ISBLANK('Case Data Entry'!H717)),ISNA(VLOOKUP('Case Data Entry'!H717,'DO NOT USE_School Picklist'!$P$3:$P$52,1,FALSE))),"Please select a value from the drop-down menu",IF('DO NOT USE_Case Formulas'!A717,"OK",NA()))</f>
        <v>#N/A</v>
      </c>
      <c r="I717" s="41" t="e">
        <f>IF(AND('DO NOT USE_Case Formulas'!A717,ISBLANK('Case Data Entry'!I717)),"Zip is required",IF(ISBLANK('Case Data Entry'!I717),NA(),"OK"))</f>
        <v>#N/A</v>
      </c>
      <c r="J717" s="41" t="e">
        <f>IF(AND('DO NOT USE_Case Formulas'!A717,ISBLANK('Case Data Entry'!J717)),"Student or Staff? is required",IF(ISBLANK('Case Data Entry'!J717),NA(),IF(ISNA(VLOOKUP('Case Data Entry'!J717,'DO NOT USE_School Picklist'!$B$3:$B$6,1,FALSE)),"Please select a value from the drop-down menu","OK")))</f>
        <v>#N/A</v>
      </c>
      <c r="K717" s="41" t="e">
        <f>IF(AND('Case Data Entry'!J717='DO NOT USE_School Picklist'!$B$4,ISBLANK('Case Data Entry'!K717)),"Occupation/Job Title is required if Student or Staff? is Yes, staff/faculty or volunteer",IF('DO NOT USE_Case Formulas'!A717,"OK",NA()))</f>
        <v>#N/A</v>
      </c>
      <c r="L717" s="41" t="e">
        <f ca="1">IF('Case Data Entry'!L717&gt;'DO NOT USE_School Picklist'!$C$3,"Date last on school campus/facility cannot be a future date",IF('DO NOT USE_Case Formulas'!A717,IF(ISBLANK('Case Data Entry'!L717),"Date last on school campus/facility is required","OK"),NA()))</f>
        <v>#N/A</v>
      </c>
      <c r="M717" s="41" t="e">
        <f>IF(AND('DO NOT USE_Case Formulas'!A717,ISBLANK('Case Data Entry'!M717)),"Specific Place in the Location is required",IF(ISBLANK('Case Data Entry'!M717),NA(),"OK"))</f>
        <v>#N/A</v>
      </c>
      <c r="N717" s="41" t="e">
        <f>IF(LEN('Case Data Entry'!N717)&gt;50,"Parent/Guardian Name must be less than 50 characters",IF('DO NOT USE_Case Formulas'!A717,"OK",NA()))</f>
        <v>#N/A</v>
      </c>
      <c r="O717" s="41" t="e">
        <f>IF(NOT(ISBLANK('Case Data Entry'!O717)),IF(AND(ISNUMBER('Case Data Entry'!O717),LEFT('Case Data Entry'!O717,1)&lt;&gt;"1",LEN('Case Data Entry'!O717)=10),"OK","Phone number must be valid format"),IF('DO NOT USE_Case Formulas'!A717,"OK",NA()))</f>
        <v>#N/A</v>
      </c>
      <c r="P717" s="41" t="e">
        <f>IF(AND(NOT(ISBLANK('Case Data Entry'!P717)),ISNA(VLOOKUP('Case Data Entry'!P717,'DO NOT USE_School Picklist'!$E$3:$E$10,1,FALSE))),"Please select a value from the drop-down menu",IF('DO NOT USE_Case Formulas'!A717,"OK",NA()))</f>
        <v>#N/A</v>
      </c>
      <c r="Q717" s="41" t="e">
        <f>IF(AND(NOT(ISBLANK('Case Data Entry'!Q717)),ISNA(VLOOKUP('Case Data Entry'!Q717,'DO NOT USE_School Picklist'!$F$3:$F$16,1,FALSE))),"Please select a value from the drop-down menu",IF('DO NOT USE_Case Formulas'!A717,"OK",NA()))</f>
        <v>#N/A</v>
      </c>
      <c r="R717" s="41" t="e">
        <f>IF(LEN('Case Data Entry'!R717)&gt;100,"Classroom(s) must be less than 100 characters",IF('DO NOT USE_Case Formulas'!A717,"OK",NA()))</f>
        <v>#N/A</v>
      </c>
      <c r="S717" s="41" t="e">
        <f>IF(AND(NOT(ISBLANK('Case Data Entry'!S717)),ISNA(VLOOKUP('Case Data Entry'!S717,'DO NOT USE_School Picklist'!$S$3:$S$12,1,FALSE))),"Please select a value from the drop-down menu",IF('DO NOT USE_Case Formulas'!A717,"OK",NA()))</f>
        <v>#N/A</v>
      </c>
      <c r="T717" s="41" t="e">
        <f>IF(AND(NOT(ISBLANK('Case Data Entry'!T717)),ISNA(VLOOKUP('Case Data Entry'!T717,'DO NOT USE_School Picklist'!$S$3:$S$12,1,FALSE))),"Please select a value from the drop-down menu",IF('DO NOT USE_Case Formulas'!A717,"OK",NA()))</f>
        <v>#N/A</v>
      </c>
      <c r="U717" s="41" t="e">
        <f>IF(LEN('Case Data Entry'!U717)&gt;80,"Name of Education Group must be less than 80 characters",IF('DO NOT USE_Case Formulas'!A717,"OK",NA()))</f>
        <v>#N/A</v>
      </c>
      <c r="V717" s="41" t="e">
        <f>IF(AND(NOT(ISBLANK('Case Data Entry'!V717)),ISNA(VLOOKUP('Case Data Entry'!V717,'DO NOT USE_School Picklist'!$K$3:$K$6,1,FALSE))),"Please select a value from the drop-down menu",IF('DO NOT USE_Case Formulas'!A717,"OK",NA()))</f>
        <v>#N/A</v>
      </c>
      <c r="W717" s="41" t="e">
        <f>IF(AND('DO NOT USE_Case Formulas'!A717,ISBLANK('Case Data Entry'!W717)),"Has this person had symptoms? is required",IF(AND(NOT(ISBLANK('Case Data Entry'!W717)),ISNA(VLOOKUP('Case Data Entry'!W717,'DO NOT USE_School Picklist'!$D$3:$D$5,1,FALSE))),"Please select a value from the drop-down menu",IF(NOT(ISBLANK('Case Data Entry'!W717)),"OK",NA())))</f>
        <v>#N/A</v>
      </c>
      <c r="X717" s="41" t="e">
        <f>IF(AND('Case Data Entry'!W717='DO NOT USE_School Picklist'!$D$3,ISBLANK('Case Data Entry'!X717)),"Symptom Onset Date is required if Ever Symptomatic is Yes",IF('DO NOT USE_Case Formulas'!A717,"OK",NA()))</f>
        <v>#N/A</v>
      </c>
      <c r="Y717" s="41"/>
      <c r="Z717" s="41" t="e">
        <f ca="1">IF(AND('DO NOT USE_Case Formulas'!A717,ISBLANK('Case Data Entry'!Z717)),"Lab Result Test Date is required",IF('Case Data Entry'!Z717&gt;'DO NOT USE_School Picklist'!$C$3,"Test Date cannot be a future date",IF(NOT(ISBLANK('Case Data Entry'!Z717)),"OK",NA())))</f>
        <v>#N/A</v>
      </c>
      <c r="AA717" s="41" t="e">
        <f>IF(AND(NOT(ISBLANK('Case Data Entry'!AA717)),ISNA(VLOOKUP('Case Data Entry'!AA717,'DO NOT USE_School Picklist'!$R$3:$R$7,1,FALSE))),"Please select a value from the drop-down menu",IF('DO NOT USE_Case Formulas'!A717,"OK",NA()))</f>
        <v>#N/A</v>
      </c>
      <c r="AB717" s="41" t="e">
        <f>IF(AND(NOT(ISBLANK('Case Data Entry'!AB717)),ISNA(VLOOKUP('Case Data Entry'!AB717,'DO NOT USE_School Picklist'!$Q$3:$Q$8,1,FALSE))),"Please select a value from the drop-down menu",IF('DO NOT USE_Case Formulas'!A717,"OK",NA()))</f>
        <v>#N/A</v>
      </c>
    </row>
    <row r="718" spans="1:28" x14ac:dyDescent="0.25">
      <c r="A718" s="40" t="e">
        <f>IF('DO NOT USE_Case Formulas'!A718,IF('DO NOT USE_Case Formulas'!B718,"Not all required fields are completed","OK"),NA())</f>
        <v>#N/A</v>
      </c>
      <c r="B718" s="41" t="e">
        <f>IF(AND('DO NOT USE_Case Formulas'!A718,ISBLANK('Case Data Entry'!B718)),"First Name is required",IF(NOT(ISBLANK('Case Data Entry'!B718)),"OK",NA()))</f>
        <v>#N/A</v>
      </c>
      <c r="C718" s="41" t="e">
        <f>IF(AND('DO NOT USE_Case Formulas'!A718,ISBLANK('Case Data Entry'!C718)),"Last Name is required",IF(NOT(ISBLANK('Case Data Entry'!C718)),"OK",NA()))</f>
        <v>#N/A</v>
      </c>
      <c r="D718" s="41" t="e">
        <f>IF(AND('DO NOT USE_Case Formulas'!A718,ISBLANK('Case Data Entry'!D718)),"Birthdate is required",IF(NOT(ISBLANK('Case Data Entry'!D718)),"OK",NA()))</f>
        <v>#N/A</v>
      </c>
      <c r="E718" s="41" t="e">
        <f>IF(AND('DO NOT USE_Case Formulas'!A718,ISBLANK('Case Data Entry'!E718)),"Mobile Phone is required",IF(NOT(ISBLANK('Case Data Entry'!E718)),IF(AND(ISNUMBER(VALUE('Case Data Entry'!E718)),LEFT('Case Data Entry'!E718,1)&lt;&gt;"1",LEN('Case Data Entry'!E718)=10),"OK","Phone number must be valid format"),NA()))</f>
        <v>#N/A</v>
      </c>
      <c r="F718" s="41" t="e">
        <f>IF(LEN('Case Data Entry'!F718)&gt;255,"Home Street Address must be less than 255 characters",IF('DO NOT USE_Case Formulas'!A718,"OK",NA()))</f>
        <v>#N/A</v>
      </c>
      <c r="G718" s="41" t="e">
        <f>IF(LEN('Case Data Entry'!G718)&gt;40,"City must be less than 40 characters",IF('DO NOT USE_Case Formulas'!A718,"OK",NA()))</f>
        <v>#N/A</v>
      </c>
      <c r="H718" s="41" t="e">
        <f>IF(AND(NOT(ISBLANK('Case Data Entry'!H718)),ISNA(VLOOKUP('Case Data Entry'!H718,'DO NOT USE_School Picklist'!$P$3:$P$52,1,FALSE))),"Please select a value from the drop-down menu",IF('DO NOT USE_Case Formulas'!A718,"OK",NA()))</f>
        <v>#N/A</v>
      </c>
      <c r="I718" s="41" t="e">
        <f>IF(AND('DO NOT USE_Case Formulas'!A718,ISBLANK('Case Data Entry'!I718)),"Zip is required",IF(ISBLANK('Case Data Entry'!I718),NA(),"OK"))</f>
        <v>#N/A</v>
      </c>
      <c r="J718" s="41" t="e">
        <f>IF(AND('DO NOT USE_Case Formulas'!A718,ISBLANK('Case Data Entry'!J718)),"Student or Staff? is required",IF(ISBLANK('Case Data Entry'!J718),NA(),IF(ISNA(VLOOKUP('Case Data Entry'!J718,'DO NOT USE_School Picklist'!$B$3:$B$6,1,FALSE)),"Please select a value from the drop-down menu","OK")))</f>
        <v>#N/A</v>
      </c>
      <c r="K718" s="41" t="e">
        <f>IF(AND('Case Data Entry'!J718='DO NOT USE_School Picklist'!$B$4,ISBLANK('Case Data Entry'!K718)),"Occupation/Job Title is required if Student or Staff? is Yes, staff/faculty or volunteer",IF('DO NOT USE_Case Formulas'!A718,"OK",NA()))</f>
        <v>#N/A</v>
      </c>
      <c r="L718" s="41" t="e">
        <f ca="1">IF('Case Data Entry'!L718&gt;'DO NOT USE_School Picklist'!$C$3,"Date last on school campus/facility cannot be a future date",IF('DO NOT USE_Case Formulas'!A718,IF(ISBLANK('Case Data Entry'!L718),"Date last on school campus/facility is required","OK"),NA()))</f>
        <v>#N/A</v>
      </c>
      <c r="M718" s="41" t="e">
        <f>IF(AND('DO NOT USE_Case Formulas'!A718,ISBLANK('Case Data Entry'!M718)),"Specific Place in the Location is required",IF(ISBLANK('Case Data Entry'!M718),NA(),"OK"))</f>
        <v>#N/A</v>
      </c>
      <c r="N718" s="41" t="e">
        <f>IF(LEN('Case Data Entry'!N718)&gt;50,"Parent/Guardian Name must be less than 50 characters",IF('DO NOT USE_Case Formulas'!A718,"OK",NA()))</f>
        <v>#N/A</v>
      </c>
      <c r="O718" s="41" t="e">
        <f>IF(NOT(ISBLANK('Case Data Entry'!O718)),IF(AND(ISNUMBER('Case Data Entry'!O718),LEFT('Case Data Entry'!O718,1)&lt;&gt;"1",LEN('Case Data Entry'!O718)=10),"OK","Phone number must be valid format"),IF('DO NOT USE_Case Formulas'!A718,"OK",NA()))</f>
        <v>#N/A</v>
      </c>
      <c r="P718" s="41" t="e">
        <f>IF(AND(NOT(ISBLANK('Case Data Entry'!P718)),ISNA(VLOOKUP('Case Data Entry'!P718,'DO NOT USE_School Picklist'!$E$3:$E$10,1,FALSE))),"Please select a value from the drop-down menu",IF('DO NOT USE_Case Formulas'!A718,"OK",NA()))</f>
        <v>#N/A</v>
      </c>
      <c r="Q718" s="41" t="e">
        <f>IF(AND(NOT(ISBLANK('Case Data Entry'!Q718)),ISNA(VLOOKUP('Case Data Entry'!Q718,'DO NOT USE_School Picklist'!$F$3:$F$16,1,FALSE))),"Please select a value from the drop-down menu",IF('DO NOT USE_Case Formulas'!A718,"OK",NA()))</f>
        <v>#N/A</v>
      </c>
      <c r="R718" s="41" t="e">
        <f>IF(LEN('Case Data Entry'!R718)&gt;100,"Classroom(s) must be less than 100 characters",IF('DO NOT USE_Case Formulas'!A718,"OK",NA()))</f>
        <v>#N/A</v>
      </c>
      <c r="S718" s="41" t="e">
        <f>IF(AND(NOT(ISBLANK('Case Data Entry'!S718)),ISNA(VLOOKUP('Case Data Entry'!S718,'DO NOT USE_School Picklist'!$S$3:$S$12,1,FALSE))),"Please select a value from the drop-down menu",IF('DO NOT USE_Case Formulas'!A718,"OK",NA()))</f>
        <v>#N/A</v>
      </c>
      <c r="T718" s="41" t="e">
        <f>IF(AND(NOT(ISBLANK('Case Data Entry'!T718)),ISNA(VLOOKUP('Case Data Entry'!T718,'DO NOT USE_School Picklist'!$S$3:$S$12,1,FALSE))),"Please select a value from the drop-down menu",IF('DO NOT USE_Case Formulas'!A718,"OK",NA()))</f>
        <v>#N/A</v>
      </c>
      <c r="U718" s="41" t="e">
        <f>IF(LEN('Case Data Entry'!U718)&gt;80,"Name of Education Group must be less than 80 characters",IF('DO NOT USE_Case Formulas'!A718,"OK",NA()))</f>
        <v>#N/A</v>
      </c>
      <c r="V718" s="41" t="e">
        <f>IF(AND(NOT(ISBLANK('Case Data Entry'!V718)),ISNA(VLOOKUP('Case Data Entry'!V718,'DO NOT USE_School Picklist'!$K$3:$K$6,1,FALSE))),"Please select a value from the drop-down menu",IF('DO NOT USE_Case Formulas'!A718,"OK",NA()))</f>
        <v>#N/A</v>
      </c>
      <c r="W718" s="41" t="e">
        <f>IF(AND('DO NOT USE_Case Formulas'!A718,ISBLANK('Case Data Entry'!W718)),"Has this person had symptoms? is required",IF(AND(NOT(ISBLANK('Case Data Entry'!W718)),ISNA(VLOOKUP('Case Data Entry'!W718,'DO NOT USE_School Picklist'!$D$3:$D$5,1,FALSE))),"Please select a value from the drop-down menu",IF(NOT(ISBLANK('Case Data Entry'!W718)),"OK",NA())))</f>
        <v>#N/A</v>
      </c>
      <c r="X718" s="41" t="e">
        <f>IF(AND('Case Data Entry'!W718='DO NOT USE_School Picklist'!$D$3,ISBLANK('Case Data Entry'!X718)),"Symptom Onset Date is required if Ever Symptomatic is Yes",IF('DO NOT USE_Case Formulas'!A718,"OK",NA()))</f>
        <v>#N/A</v>
      </c>
      <c r="Y718" s="41"/>
      <c r="Z718" s="41" t="e">
        <f ca="1">IF(AND('DO NOT USE_Case Formulas'!A718,ISBLANK('Case Data Entry'!Z718)),"Lab Result Test Date is required",IF('Case Data Entry'!Z718&gt;'DO NOT USE_School Picklist'!$C$3,"Test Date cannot be a future date",IF(NOT(ISBLANK('Case Data Entry'!Z718)),"OK",NA())))</f>
        <v>#N/A</v>
      </c>
      <c r="AA718" s="41" t="e">
        <f>IF(AND(NOT(ISBLANK('Case Data Entry'!AA718)),ISNA(VLOOKUP('Case Data Entry'!AA718,'DO NOT USE_School Picklist'!$R$3:$R$7,1,FALSE))),"Please select a value from the drop-down menu",IF('DO NOT USE_Case Formulas'!A718,"OK",NA()))</f>
        <v>#N/A</v>
      </c>
      <c r="AB718" s="41" t="e">
        <f>IF(AND(NOT(ISBLANK('Case Data Entry'!AB718)),ISNA(VLOOKUP('Case Data Entry'!AB718,'DO NOT USE_School Picklist'!$Q$3:$Q$8,1,FALSE))),"Please select a value from the drop-down menu",IF('DO NOT USE_Case Formulas'!A718,"OK",NA()))</f>
        <v>#N/A</v>
      </c>
    </row>
    <row r="719" spans="1:28" x14ac:dyDescent="0.25">
      <c r="A719" s="40" t="e">
        <f>IF('DO NOT USE_Case Formulas'!A719,IF('DO NOT USE_Case Formulas'!B719,"Not all required fields are completed","OK"),NA())</f>
        <v>#N/A</v>
      </c>
      <c r="B719" s="41" t="e">
        <f>IF(AND('DO NOT USE_Case Formulas'!A719,ISBLANK('Case Data Entry'!B719)),"First Name is required",IF(NOT(ISBLANK('Case Data Entry'!B719)),"OK",NA()))</f>
        <v>#N/A</v>
      </c>
      <c r="C719" s="41" t="e">
        <f>IF(AND('DO NOT USE_Case Formulas'!A719,ISBLANK('Case Data Entry'!C719)),"Last Name is required",IF(NOT(ISBLANK('Case Data Entry'!C719)),"OK",NA()))</f>
        <v>#N/A</v>
      </c>
      <c r="D719" s="41" t="e">
        <f>IF(AND('DO NOT USE_Case Formulas'!A719,ISBLANK('Case Data Entry'!D719)),"Birthdate is required",IF(NOT(ISBLANK('Case Data Entry'!D719)),"OK",NA()))</f>
        <v>#N/A</v>
      </c>
      <c r="E719" s="41" t="e">
        <f>IF(AND('DO NOT USE_Case Formulas'!A719,ISBLANK('Case Data Entry'!E719)),"Mobile Phone is required",IF(NOT(ISBLANK('Case Data Entry'!E719)),IF(AND(ISNUMBER(VALUE('Case Data Entry'!E719)),LEFT('Case Data Entry'!E719,1)&lt;&gt;"1",LEN('Case Data Entry'!E719)=10),"OK","Phone number must be valid format"),NA()))</f>
        <v>#N/A</v>
      </c>
      <c r="F719" s="41" t="e">
        <f>IF(LEN('Case Data Entry'!F719)&gt;255,"Home Street Address must be less than 255 characters",IF('DO NOT USE_Case Formulas'!A719,"OK",NA()))</f>
        <v>#N/A</v>
      </c>
      <c r="G719" s="41" t="e">
        <f>IF(LEN('Case Data Entry'!G719)&gt;40,"City must be less than 40 characters",IF('DO NOT USE_Case Formulas'!A719,"OK",NA()))</f>
        <v>#N/A</v>
      </c>
      <c r="H719" s="41" t="e">
        <f>IF(AND(NOT(ISBLANK('Case Data Entry'!H719)),ISNA(VLOOKUP('Case Data Entry'!H719,'DO NOT USE_School Picklist'!$P$3:$P$52,1,FALSE))),"Please select a value from the drop-down menu",IF('DO NOT USE_Case Formulas'!A719,"OK",NA()))</f>
        <v>#N/A</v>
      </c>
      <c r="I719" s="41" t="e">
        <f>IF(AND('DO NOT USE_Case Formulas'!A719,ISBLANK('Case Data Entry'!I719)),"Zip is required",IF(ISBLANK('Case Data Entry'!I719),NA(),"OK"))</f>
        <v>#N/A</v>
      </c>
      <c r="J719" s="41" t="e">
        <f>IF(AND('DO NOT USE_Case Formulas'!A719,ISBLANK('Case Data Entry'!J719)),"Student or Staff? is required",IF(ISBLANK('Case Data Entry'!J719),NA(),IF(ISNA(VLOOKUP('Case Data Entry'!J719,'DO NOT USE_School Picklist'!$B$3:$B$6,1,FALSE)),"Please select a value from the drop-down menu","OK")))</f>
        <v>#N/A</v>
      </c>
      <c r="K719" s="41" t="e">
        <f>IF(AND('Case Data Entry'!J719='DO NOT USE_School Picklist'!$B$4,ISBLANK('Case Data Entry'!K719)),"Occupation/Job Title is required if Student or Staff? is Yes, staff/faculty or volunteer",IF('DO NOT USE_Case Formulas'!A719,"OK",NA()))</f>
        <v>#N/A</v>
      </c>
      <c r="L719" s="41" t="e">
        <f ca="1">IF('Case Data Entry'!L719&gt;'DO NOT USE_School Picklist'!$C$3,"Date last on school campus/facility cannot be a future date",IF('DO NOT USE_Case Formulas'!A719,IF(ISBLANK('Case Data Entry'!L719),"Date last on school campus/facility is required","OK"),NA()))</f>
        <v>#N/A</v>
      </c>
      <c r="M719" s="41" t="e">
        <f>IF(AND('DO NOT USE_Case Formulas'!A719,ISBLANK('Case Data Entry'!M719)),"Specific Place in the Location is required",IF(ISBLANK('Case Data Entry'!M719),NA(),"OK"))</f>
        <v>#N/A</v>
      </c>
      <c r="N719" s="41" t="e">
        <f>IF(LEN('Case Data Entry'!N719)&gt;50,"Parent/Guardian Name must be less than 50 characters",IF('DO NOT USE_Case Formulas'!A719,"OK",NA()))</f>
        <v>#N/A</v>
      </c>
      <c r="O719" s="41" t="e">
        <f>IF(NOT(ISBLANK('Case Data Entry'!O719)),IF(AND(ISNUMBER('Case Data Entry'!O719),LEFT('Case Data Entry'!O719,1)&lt;&gt;"1",LEN('Case Data Entry'!O719)=10),"OK","Phone number must be valid format"),IF('DO NOT USE_Case Formulas'!A719,"OK",NA()))</f>
        <v>#N/A</v>
      </c>
      <c r="P719" s="41" t="e">
        <f>IF(AND(NOT(ISBLANK('Case Data Entry'!P719)),ISNA(VLOOKUP('Case Data Entry'!P719,'DO NOT USE_School Picklist'!$E$3:$E$10,1,FALSE))),"Please select a value from the drop-down menu",IF('DO NOT USE_Case Formulas'!A719,"OK",NA()))</f>
        <v>#N/A</v>
      </c>
      <c r="Q719" s="41" t="e">
        <f>IF(AND(NOT(ISBLANK('Case Data Entry'!Q719)),ISNA(VLOOKUP('Case Data Entry'!Q719,'DO NOT USE_School Picklist'!$F$3:$F$16,1,FALSE))),"Please select a value from the drop-down menu",IF('DO NOT USE_Case Formulas'!A719,"OK",NA()))</f>
        <v>#N/A</v>
      </c>
      <c r="R719" s="41" t="e">
        <f>IF(LEN('Case Data Entry'!R719)&gt;100,"Classroom(s) must be less than 100 characters",IF('DO NOT USE_Case Formulas'!A719,"OK",NA()))</f>
        <v>#N/A</v>
      </c>
      <c r="S719" s="41" t="e">
        <f>IF(AND(NOT(ISBLANK('Case Data Entry'!S719)),ISNA(VLOOKUP('Case Data Entry'!S719,'DO NOT USE_School Picklist'!$S$3:$S$12,1,FALSE))),"Please select a value from the drop-down menu",IF('DO NOT USE_Case Formulas'!A719,"OK",NA()))</f>
        <v>#N/A</v>
      </c>
      <c r="T719" s="41" t="e">
        <f>IF(AND(NOT(ISBLANK('Case Data Entry'!T719)),ISNA(VLOOKUP('Case Data Entry'!T719,'DO NOT USE_School Picklist'!$S$3:$S$12,1,FALSE))),"Please select a value from the drop-down menu",IF('DO NOT USE_Case Formulas'!A719,"OK",NA()))</f>
        <v>#N/A</v>
      </c>
      <c r="U719" s="41" t="e">
        <f>IF(LEN('Case Data Entry'!U719)&gt;80,"Name of Education Group must be less than 80 characters",IF('DO NOT USE_Case Formulas'!A719,"OK",NA()))</f>
        <v>#N/A</v>
      </c>
      <c r="V719" s="41" t="e">
        <f>IF(AND(NOT(ISBLANK('Case Data Entry'!V719)),ISNA(VLOOKUP('Case Data Entry'!V719,'DO NOT USE_School Picklist'!$K$3:$K$6,1,FALSE))),"Please select a value from the drop-down menu",IF('DO NOT USE_Case Formulas'!A719,"OK",NA()))</f>
        <v>#N/A</v>
      </c>
      <c r="W719" s="41" t="e">
        <f>IF(AND('DO NOT USE_Case Formulas'!A719,ISBLANK('Case Data Entry'!W719)),"Has this person had symptoms? is required",IF(AND(NOT(ISBLANK('Case Data Entry'!W719)),ISNA(VLOOKUP('Case Data Entry'!W719,'DO NOT USE_School Picklist'!$D$3:$D$5,1,FALSE))),"Please select a value from the drop-down menu",IF(NOT(ISBLANK('Case Data Entry'!W719)),"OK",NA())))</f>
        <v>#N/A</v>
      </c>
      <c r="X719" s="41" t="e">
        <f>IF(AND('Case Data Entry'!W719='DO NOT USE_School Picklist'!$D$3,ISBLANK('Case Data Entry'!X719)),"Symptom Onset Date is required if Ever Symptomatic is Yes",IF('DO NOT USE_Case Formulas'!A719,"OK",NA()))</f>
        <v>#N/A</v>
      </c>
      <c r="Y719" s="41"/>
      <c r="Z719" s="41" t="e">
        <f ca="1">IF(AND('DO NOT USE_Case Formulas'!A719,ISBLANK('Case Data Entry'!Z719)),"Lab Result Test Date is required",IF('Case Data Entry'!Z719&gt;'DO NOT USE_School Picklist'!$C$3,"Test Date cannot be a future date",IF(NOT(ISBLANK('Case Data Entry'!Z719)),"OK",NA())))</f>
        <v>#N/A</v>
      </c>
      <c r="AA719" s="41" t="e">
        <f>IF(AND(NOT(ISBLANK('Case Data Entry'!AA719)),ISNA(VLOOKUP('Case Data Entry'!AA719,'DO NOT USE_School Picklist'!$R$3:$R$7,1,FALSE))),"Please select a value from the drop-down menu",IF('DO NOT USE_Case Formulas'!A719,"OK",NA()))</f>
        <v>#N/A</v>
      </c>
      <c r="AB719" s="41" t="e">
        <f>IF(AND(NOT(ISBLANK('Case Data Entry'!AB719)),ISNA(VLOOKUP('Case Data Entry'!AB719,'DO NOT USE_School Picklist'!$Q$3:$Q$8,1,FALSE))),"Please select a value from the drop-down menu",IF('DO NOT USE_Case Formulas'!A719,"OK",NA()))</f>
        <v>#N/A</v>
      </c>
    </row>
    <row r="720" spans="1:28" x14ac:dyDescent="0.25">
      <c r="A720" s="40" t="e">
        <f>IF('DO NOT USE_Case Formulas'!A720,IF('DO NOT USE_Case Formulas'!B720,"Not all required fields are completed","OK"),NA())</f>
        <v>#N/A</v>
      </c>
      <c r="B720" s="41" t="e">
        <f>IF(AND('DO NOT USE_Case Formulas'!A720,ISBLANK('Case Data Entry'!B720)),"First Name is required",IF(NOT(ISBLANK('Case Data Entry'!B720)),"OK",NA()))</f>
        <v>#N/A</v>
      </c>
      <c r="C720" s="41" t="e">
        <f>IF(AND('DO NOT USE_Case Formulas'!A720,ISBLANK('Case Data Entry'!C720)),"Last Name is required",IF(NOT(ISBLANK('Case Data Entry'!C720)),"OK",NA()))</f>
        <v>#N/A</v>
      </c>
      <c r="D720" s="41" t="e">
        <f>IF(AND('DO NOT USE_Case Formulas'!A720,ISBLANK('Case Data Entry'!D720)),"Birthdate is required",IF(NOT(ISBLANK('Case Data Entry'!D720)),"OK",NA()))</f>
        <v>#N/A</v>
      </c>
      <c r="E720" s="41" t="e">
        <f>IF(AND('DO NOT USE_Case Formulas'!A720,ISBLANK('Case Data Entry'!E720)),"Mobile Phone is required",IF(NOT(ISBLANK('Case Data Entry'!E720)),IF(AND(ISNUMBER(VALUE('Case Data Entry'!E720)),LEFT('Case Data Entry'!E720,1)&lt;&gt;"1",LEN('Case Data Entry'!E720)=10),"OK","Phone number must be valid format"),NA()))</f>
        <v>#N/A</v>
      </c>
      <c r="F720" s="41" t="e">
        <f>IF(LEN('Case Data Entry'!F720)&gt;255,"Home Street Address must be less than 255 characters",IF('DO NOT USE_Case Formulas'!A720,"OK",NA()))</f>
        <v>#N/A</v>
      </c>
      <c r="G720" s="41" t="e">
        <f>IF(LEN('Case Data Entry'!G720)&gt;40,"City must be less than 40 characters",IF('DO NOT USE_Case Formulas'!A720,"OK",NA()))</f>
        <v>#N/A</v>
      </c>
      <c r="H720" s="41" t="e">
        <f>IF(AND(NOT(ISBLANK('Case Data Entry'!H720)),ISNA(VLOOKUP('Case Data Entry'!H720,'DO NOT USE_School Picklist'!$P$3:$P$52,1,FALSE))),"Please select a value from the drop-down menu",IF('DO NOT USE_Case Formulas'!A720,"OK",NA()))</f>
        <v>#N/A</v>
      </c>
      <c r="I720" s="41" t="e">
        <f>IF(AND('DO NOT USE_Case Formulas'!A720,ISBLANK('Case Data Entry'!I720)),"Zip is required",IF(ISBLANK('Case Data Entry'!I720),NA(),"OK"))</f>
        <v>#N/A</v>
      </c>
      <c r="J720" s="41" t="e">
        <f>IF(AND('DO NOT USE_Case Formulas'!A720,ISBLANK('Case Data Entry'!J720)),"Student or Staff? is required",IF(ISBLANK('Case Data Entry'!J720),NA(),IF(ISNA(VLOOKUP('Case Data Entry'!J720,'DO NOT USE_School Picklist'!$B$3:$B$6,1,FALSE)),"Please select a value from the drop-down menu","OK")))</f>
        <v>#N/A</v>
      </c>
      <c r="K720" s="41" t="e">
        <f>IF(AND('Case Data Entry'!J720='DO NOT USE_School Picklist'!$B$4,ISBLANK('Case Data Entry'!K720)),"Occupation/Job Title is required if Student or Staff? is Yes, staff/faculty or volunteer",IF('DO NOT USE_Case Formulas'!A720,"OK",NA()))</f>
        <v>#N/A</v>
      </c>
      <c r="L720" s="41" t="e">
        <f ca="1">IF('Case Data Entry'!L720&gt;'DO NOT USE_School Picklist'!$C$3,"Date last on school campus/facility cannot be a future date",IF('DO NOT USE_Case Formulas'!A720,IF(ISBLANK('Case Data Entry'!L720),"Date last on school campus/facility is required","OK"),NA()))</f>
        <v>#N/A</v>
      </c>
      <c r="M720" s="41" t="e">
        <f>IF(AND('DO NOT USE_Case Formulas'!A720,ISBLANK('Case Data Entry'!M720)),"Specific Place in the Location is required",IF(ISBLANK('Case Data Entry'!M720),NA(),"OK"))</f>
        <v>#N/A</v>
      </c>
      <c r="N720" s="41" t="e">
        <f>IF(LEN('Case Data Entry'!N720)&gt;50,"Parent/Guardian Name must be less than 50 characters",IF('DO NOT USE_Case Formulas'!A720,"OK",NA()))</f>
        <v>#N/A</v>
      </c>
      <c r="O720" s="41" t="e">
        <f>IF(NOT(ISBLANK('Case Data Entry'!O720)),IF(AND(ISNUMBER('Case Data Entry'!O720),LEFT('Case Data Entry'!O720,1)&lt;&gt;"1",LEN('Case Data Entry'!O720)=10),"OK","Phone number must be valid format"),IF('DO NOT USE_Case Formulas'!A720,"OK",NA()))</f>
        <v>#N/A</v>
      </c>
      <c r="P720" s="41" t="e">
        <f>IF(AND(NOT(ISBLANK('Case Data Entry'!P720)),ISNA(VLOOKUP('Case Data Entry'!P720,'DO NOT USE_School Picklist'!$E$3:$E$10,1,FALSE))),"Please select a value from the drop-down menu",IF('DO NOT USE_Case Formulas'!A720,"OK",NA()))</f>
        <v>#N/A</v>
      </c>
      <c r="Q720" s="41" t="e">
        <f>IF(AND(NOT(ISBLANK('Case Data Entry'!Q720)),ISNA(VLOOKUP('Case Data Entry'!Q720,'DO NOT USE_School Picklist'!$F$3:$F$16,1,FALSE))),"Please select a value from the drop-down menu",IF('DO NOT USE_Case Formulas'!A720,"OK",NA()))</f>
        <v>#N/A</v>
      </c>
      <c r="R720" s="41" t="e">
        <f>IF(LEN('Case Data Entry'!R720)&gt;100,"Classroom(s) must be less than 100 characters",IF('DO NOT USE_Case Formulas'!A720,"OK",NA()))</f>
        <v>#N/A</v>
      </c>
      <c r="S720" s="41" t="e">
        <f>IF(AND(NOT(ISBLANK('Case Data Entry'!S720)),ISNA(VLOOKUP('Case Data Entry'!S720,'DO NOT USE_School Picklist'!$S$3:$S$12,1,FALSE))),"Please select a value from the drop-down menu",IF('DO NOT USE_Case Formulas'!A720,"OK",NA()))</f>
        <v>#N/A</v>
      </c>
      <c r="T720" s="41" t="e">
        <f>IF(AND(NOT(ISBLANK('Case Data Entry'!T720)),ISNA(VLOOKUP('Case Data Entry'!T720,'DO NOT USE_School Picklist'!$S$3:$S$12,1,FALSE))),"Please select a value from the drop-down menu",IF('DO NOT USE_Case Formulas'!A720,"OK",NA()))</f>
        <v>#N/A</v>
      </c>
      <c r="U720" s="41" t="e">
        <f>IF(LEN('Case Data Entry'!U720)&gt;80,"Name of Education Group must be less than 80 characters",IF('DO NOT USE_Case Formulas'!A720,"OK",NA()))</f>
        <v>#N/A</v>
      </c>
      <c r="V720" s="41" t="e">
        <f>IF(AND(NOT(ISBLANK('Case Data Entry'!V720)),ISNA(VLOOKUP('Case Data Entry'!V720,'DO NOT USE_School Picklist'!$K$3:$K$6,1,FALSE))),"Please select a value from the drop-down menu",IF('DO NOT USE_Case Formulas'!A720,"OK",NA()))</f>
        <v>#N/A</v>
      </c>
      <c r="W720" s="41" t="e">
        <f>IF(AND('DO NOT USE_Case Formulas'!A720,ISBLANK('Case Data Entry'!W720)),"Has this person had symptoms? is required",IF(AND(NOT(ISBLANK('Case Data Entry'!W720)),ISNA(VLOOKUP('Case Data Entry'!W720,'DO NOT USE_School Picklist'!$D$3:$D$5,1,FALSE))),"Please select a value from the drop-down menu",IF(NOT(ISBLANK('Case Data Entry'!W720)),"OK",NA())))</f>
        <v>#N/A</v>
      </c>
      <c r="X720" s="41" t="e">
        <f>IF(AND('Case Data Entry'!W720='DO NOT USE_School Picklist'!$D$3,ISBLANK('Case Data Entry'!X720)),"Symptom Onset Date is required if Ever Symptomatic is Yes",IF('DO NOT USE_Case Formulas'!A720,"OK",NA()))</f>
        <v>#N/A</v>
      </c>
      <c r="Y720" s="41"/>
      <c r="Z720" s="41" t="e">
        <f ca="1">IF(AND('DO NOT USE_Case Formulas'!A720,ISBLANK('Case Data Entry'!Z720)),"Lab Result Test Date is required",IF('Case Data Entry'!Z720&gt;'DO NOT USE_School Picklist'!$C$3,"Test Date cannot be a future date",IF(NOT(ISBLANK('Case Data Entry'!Z720)),"OK",NA())))</f>
        <v>#N/A</v>
      </c>
      <c r="AA720" s="41" t="e">
        <f>IF(AND(NOT(ISBLANK('Case Data Entry'!AA720)),ISNA(VLOOKUP('Case Data Entry'!AA720,'DO NOT USE_School Picklist'!$R$3:$R$7,1,FALSE))),"Please select a value from the drop-down menu",IF('DO NOT USE_Case Formulas'!A720,"OK",NA()))</f>
        <v>#N/A</v>
      </c>
      <c r="AB720" s="41" t="e">
        <f>IF(AND(NOT(ISBLANK('Case Data Entry'!AB720)),ISNA(VLOOKUP('Case Data Entry'!AB720,'DO NOT USE_School Picklist'!$Q$3:$Q$8,1,FALSE))),"Please select a value from the drop-down menu",IF('DO NOT USE_Case Formulas'!A720,"OK",NA()))</f>
        <v>#N/A</v>
      </c>
    </row>
    <row r="721" spans="1:28" x14ac:dyDescent="0.25">
      <c r="A721" s="40" t="e">
        <f>IF('DO NOT USE_Case Formulas'!A721,IF('DO NOT USE_Case Formulas'!B721,"Not all required fields are completed","OK"),NA())</f>
        <v>#N/A</v>
      </c>
      <c r="B721" s="41" t="e">
        <f>IF(AND('DO NOT USE_Case Formulas'!A721,ISBLANK('Case Data Entry'!B721)),"First Name is required",IF(NOT(ISBLANK('Case Data Entry'!B721)),"OK",NA()))</f>
        <v>#N/A</v>
      </c>
      <c r="C721" s="41" t="e">
        <f>IF(AND('DO NOT USE_Case Formulas'!A721,ISBLANK('Case Data Entry'!C721)),"Last Name is required",IF(NOT(ISBLANK('Case Data Entry'!C721)),"OK",NA()))</f>
        <v>#N/A</v>
      </c>
      <c r="D721" s="41" t="e">
        <f>IF(AND('DO NOT USE_Case Formulas'!A721,ISBLANK('Case Data Entry'!D721)),"Birthdate is required",IF(NOT(ISBLANK('Case Data Entry'!D721)),"OK",NA()))</f>
        <v>#N/A</v>
      </c>
      <c r="E721" s="41" t="e">
        <f>IF(AND('DO NOT USE_Case Formulas'!A721,ISBLANK('Case Data Entry'!E721)),"Mobile Phone is required",IF(NOT(ISBLANK('Case Data Entry'!E721)),IF(AND(ISNUMBER(VALUE('Case Data Entry'!E721)),LEFT('Case Data Entry'!E721,1)&lt;&gt;"1",LEN('Case Data Entry'!E721)=10),"OK","Phone number must be valid format"),NA()))</f>
        <v>#N/A</v>
      </c>
      <c r="F721" s="41" t="e">
        <f>IF(LEN('Case Data Entry'!F721)&gt;255,"Home Street Address must be less than 255 characters",IF('DO NOT USE_Case Formulas'!A721,"OK",NA()))</f>
        <v>#N/A</v>
      </c>
      <c r="G721" s="41" t="e">
        <f>IF(LEN('Case Data Entry'!G721)&gt;40,"City must be less than 40 characters",IF('DO NOT USE_Case Formulas'!A721,"OK",NA()))</f>
        <v>#N/A</v>
      </c>
      <c r="H721" s="41" t="e">
        <f>IF(AND(NOT(ISBLANK('Case Data Entry'!H721)),ISNA(VLOOKUP('Case Data Entry'!H721,'DO NOT USE_School Picklist'!$P$3:$P$52,1,FALSE))),"Please select a value from the drop-down menu",IF('DO NOT USE_Case Formulas'!A721,"OK",NA()))</f>
        <v>#N/A</v>
      </c>
      <c r="I721" s="41" t="e">
        <f>IF(AND('DO NOT USE_Case Formulas'!A721,ISBLANK('Case Data Entry'!I721)),"Zip is required",IF(ISBLANK('Case Data Entry'!I721),NA(),"OK"))</f>
        <v>#N/A</v>
      </c>
      <c r="J721" s="41" t="e">
        <f>IF(AND('DO NOT USE_Case Formulas'!A721,ISBLANK('Case Data Entry'!J721)),"Student or Staff? is required",IF(ISBLANK('Case Data Entry'!J721),NA(),IF(ISNA(VLOOKUP('Case Data Entry'!J721,'DO NOT USE_School Picklist'!$B$3:$B$6,1,FALSE)),"Please select a value from the drop-down menu","OK")))</f>
        <v>#N/A</v>
      </c>
      <c r="K721" s="41" t="e">
        <f>IF(AND('Case Data Entry'!J721='DO NOT USE_School Picklist'!$B$4,ISBLANK('Case Data Entry'!K721)),"Occupation/Job Title is required if Student or Staff? is Yes, staff/faculty or volunteer",IF('DO NOT USE_Case Formulas'!A721,"OK",NA()))</f>
        <v>#N/A</v>
      </c>
      <c r="L721" s="41" t="e">
        <f ca="1">IF('Case Data Entry'!L721&gt;'DO NOT USE_School Picklist'!$C$3,"Date last on school campus/facility cannot be a future date",IF('DO NOT USE_Case Formulas'!A721,IF(ISBLANK('Case Data Entry'!L721),"Date last on school campus/facility is required","OK"),NA()))</f>
        <v>#N/A</v>
      </c>
      <c r="M721" s="41" t="e">
        <f>IF(AND('DO NOT USE_Case Formulas'!A721,ISBLANK('Case Data Entry'!M721)),"Specific Place in the Location is required",IF(ISBLANK('Case Data Entry'!M721),NA(),"OK"))</f>
        <v>#N/A</v>
      </c>
      <c r="N721" s="41" t="e">
        <f>IF(LEN('Case Data Entry'!N721)&gt;50,"Parent/Guardian Name must be less than 50 characters",IF('DO NOT USE_Case Formulas'!A721,"OK",NA()))</f>
        <v>#N/A</v>
      </c>
      <c r="O721" s="41" t="e">
        <f>IF(NOT(ISBLANK('Case Data Entry'!O721)),IF(AND(ISNUMBER('Case Data Entry'!O721),LEFT('Case Data Entry'!O721,1)&lt;&gt;"1",LEN('Case Data Entry'!O721)=10),"OK","Phone number must be valid format"),IF('DO NOT USE_Case Formulas'!A721,"OK",NA()))</f>
        <v>#N/A</v>
      </c>
      <c r="P721" s="41" t="e">
        <f>IF(AND(NOT(ISBLANK('Case Data Entry'!P721)),ISNA(VLOOKUP('Case Data Entry'!P721,'DO NOT USE_School Picklist'!$E$3:$E$10,1,FALSE))),"Please select a value from the drop-down menu",IF('DO NOT USE_Case Formulas'!A721,"OK",NA()))</f>
        <v>#N/A</v>
      </c>
      <c r="Q721" s="41" t="e">
        <f>IF(AND(NOT(ISBLANK('Case Data Entry'!Q721)),ISNA(VLOOKUP('Case Data Entry'!Q721,'DO NOT USE_School Picklist'!$F$3:$F$16,1,FALSE))),"Please select a value from the drop-down menu",IF('DO NOT USE_Case Formulas'!A721,"OK",NA()))</f>
        <v>#N/A</v>
      </c>
      <c r="R721" s="41" t="e">
        <f>IF(LEN('Case Data Entry'!R721)&gt;100,"Classroom(s) must be less than 100 characters",IF('DO NOT USE_Case Formulas'!A721,"OK",NA()))</f>
        <v>#N/A</v>
      </c>
      <c r="S721" s="41" t="e">
        <f>IF(AND(NOT(ISBLANK('Case Data Entry'!S721)),ISNA(VLOOKUP('Case Data Entry'!S721,'DO NOT USE_School Picklist'!$S$3:$S$12,1,FALSE))),"Please select a value from the drop-down menu",IF('DO NOT USE_Case Formulas'!A721,"OK",NA()))</f>
        <v>#N/A</v>
      </c>
      <c r="T721" s="41" t="e">
        <f>IF(AND(NOT(ISBLANK('Case Data Entry'!T721)),ISNA(VLOOKUP('Case Data Entry'!T721,'DO NOT USE_School Picklist'!$S$3:$S$12,1,FALSE))),"Please select a value from the drop-down menu",IF('DO NOT USE_Case Formulas'!A721,"OK",NA()))</f>
        <v>#N/A</v>
      </c>
      <c r="U721" s="41" t="e">
        <f>IF(LEN('Case Data Entry'!U721)&gt;80,"Name of Education Group must be less than 80 characters",IF('DO NOT USE_Case Formulas'!A721,"OK",NA()))</f>
        <v>#N/A</v>
      </c>
      <c r="V721" s="41" t="e">
        <f>IF(AND(NOT(ISBLANK('Case Data Entry'!V721)),ISNA(VLOOKUP('Case Data Entry'!V721,'DO NOT USE_School Picklist'!$K$3:$K$6,1,FALSE))),"Please select a value from the drop-down menu",IF('DO NOT USE_Case Formulas'!A721,"OK",NA()))</f>
        <v>#N/A</v>
      </c>
      <c r="W721" s="41" t="e">
        <f>IF(AND('DO NOT USE_Case Formulas'!A721,ISBLANK('Case Data Entry'!W721)),"Has this person had symptoms? is required",IF(AND(NOT(ISBLANK('Case Data Entry'!W721)),ISNA(VLOOKUP('Case Data Entry'!W721,'DO NOT USE_School Picklist'!$D$3:$D$5,1,FALSE))),"Please select a value from the drop-down menu",IF(NOT(ISBLANK('Case Data Entry'!W721)),"OK",NA())))</f>
        <v>#N/A</v>
      </c>
      <c r="X721" s="41" t="e">
        <f>IF(AND('Case Data Entry'!W721='DO NOT USE_School Picklist'!$D$3,ISBLANK('Case Data Entry'!X721)),"Symptom Onset Date is required if Ever Symptomatic is Yes",IF('DO NOT USE_Case Formulas'!A721,"OK",NA()))</f>
        <v>#N/A</v>
      </c>
      <c r="Y721" s="41"/>
      <c r="Z721" s="41" t="e">
        <f ca="1">IF(AND('DO NOT USE_Case Formulas'!A721,ISBLANK('Case Data Entry'!Z721)),"Lab Result Test Date is required",IF('Case Data Entry'!Z721&gt;'DO NOT USE_School Picklist'!$C$3,"Test Date cannot be a future date",IF(NOT(ISBLANK('Case Data Entry'!Z721)),"OK",NA())))</f>
        <v>#N/A</v>
      </c>
      <c r="AA721" s="41" t="e">
        <f>IF(AND(NOT(ISBLANK('Case Data Entry'!AA721)),ISNA(VLOOKUP('Case Data Entry'!AA721,'DO NOT USE_School Picklist'!$R$3:$R$7,1,FALSE))),"Please select a value from the drop-down menu",IF('DO NOT USE_Case Formulas'!A721,"OK",NA()))</f>
        <v>#N/A</v>
      </c>
      <c r="AB721" s="41" t="e">
        <f>IF(AND(NOT(ISBLANK('Case Data Entry'!AB721)),ISNA(VLOOKUP('Case Data Entry'!AB721,'DO NOT USE_School Picklist'!$Q$3:$Q$8,1,FALSE))),"Please select a value from the drop-down menu",IF('DO NOT USE_Case Formulas'!A721,"OK",NA()))</f>
        <v>#N/A</v>
      </c>
    </row>
    <row r="722" spans="1:28" x14ac:dyDescent="0.25">
      <c r="A722" s="40" t="e">
        <f>IF('DO NOT USE_Case Formulas'!A722,IF('DO NOT USE_Case Formulas'!B722,"Not all required fields are completed","OK"),NA())</f>
        <v>#N/A</v>
      </c>
      <c r="B722" s="41" t="e">
        <f>IF(AND('DO NOT USE_Case Formulas'!A722,ISBLANK('Case Data Entry'!B722)),"First Name is required",IF(NOT(ISBLANK('Case Data Entry'!B722)),"OK",NA()))</f>
        <v>#N/A</v>
      </c>
      <c r="C722" s="41" t="e">
        <f>IF(AND('DO NOT USE_Case Formulas'!A722,ISBLANK('Case Data Entry'!C722)),"Last Name is required",IF(NOT(ISBLANK('Case Data Entry'!C722)),"OK",NA()))</f>
        <v>#N/A</v>
      </c>
      <c r="D722" s="41" t="e">
        <f>IF(AND('DO NOT USE_Case Formulas'!A722,ISBLANK('Case Data Entry'!D722)),"Birthdate is required",IF(NOT(ISBLANK('Case Data Entry'!D722)),"OK",NA()))</f>
        <v>#N/A</v>
      </c>
      <c r="E722" s="41" t="e">
        <f>IF(AND('DO NOT USE_Case Formulas'!A722,ISBLANK('Case Data Entry'!E722)),"Mobile Phone is required",IF(NOT(ISBLANK('Case Data Entry'!E722)),IF(AND(ISNUMBER(VALUE('Case Data Entry'!E722)),LEFT('Case Data Entry'!E722,1)&lt;&gt;"1",LEN('Case Data Entry'!E722)=10),"OK","Phone number must be valid format"),NA()))</f>
        <v>#N/A</v>
      </c>
      <c r="F722" s="41" t="e">
        <f>IF(LEN('Case Data Entry'!F722)&gt;255,"Home Street Address must be less than 255 characters",IF('DO NOT USE_Case Formulas'!A722,"OK",NA()))</f>
        <v>#N/A</v>
      </c>
      <c r="G722" s="41" t="e">
        <f>IF(LEN('Case Data Entry'!G722)&gt;40,"City must be less than 40 characters",IF('DO NOT USE_Case Formulas'!A722,"OK",NA()))</f>
        <v>#N/A</v>
      </c>
      <c r="H722" s="41" t="e">
        <f>IF(AND(NOT(ISBLANK('Case Data Entry'!H722)),ISNA(VLOOKUP('Case Data Entry'!H722,'DO NOT USE_School Picklist'!$P$3:$P$52,1,FALSE))),"Please select a value from the drop-down menu",IF('DO NOT USE_Case Formulas'!A722,"OK",NA()))</f>
        <v>#N/A</v>
      </c>
      <c r="I722" s="41" t="e">
        <f>IF(AND('DO NOT USE_Case Formulas'!A722,ISBLANK('Case Data Entry'!I722)),"Zip is required",IF(ISBLANK('Case Data Entry'!I722),NA(),"OK"))</f>
        <v>#N/A</v>
      </c>
      <c r="J722" s="41" t="e">
        <f>IF(AND('DO NOT USE_Case Formulas'!A722,ISBLANK('Case Data Entry'!J722)),"Student or Staff? is required",IF(ISBLANK('Case Data Entry'!J722),NA(),IF(ISNA(VLOOKUP('Case Data Entry'!J722,'DO NOT USE_School Picklist'!$B$3:$B$6,1,FALSE)),"Please select a value from the drop-down menu","OK")))</f>
        <v>#N/A</v>
      </c>
      <c r="K722" s="41" t="e">
        <f>IF(AND('Case Data Entry'!J722='DO NOT USE_School Picklist'!$B$4,ISBLANK('Case Data Entry'!K722)),"Occupation/Job Title is required if Student or Staff? is Yes, staff/faculty or volunteer",IF('DO NOT USE_Case Formulas'!A722,"OK",NA()))</f>
        <v>#N/A</v>
      </c>
      <c r="L722" s="41" t="e">
        <f ca="1">IF('Case Data Entry'!L722&gt;'DO NOT USE_School Picklist'!$C$3,"Date last on school campus/facility cannot be a future date",IF('DO NOT USE_Case Formulas'!A722,IF(ISBLANK('Case Data Entry'!L722),"Date last on school campus/facility is required","OK"),NA()))</f>
        <v>#N/A</v>
      </c>
      <c r="M722" s="41" t="e">
        <f>IF(AND('DO NOT USE_Case Formulas'!A722,ISBLANK('Case Data Entry'!M722)),"Specific Place in the Location is required",IF(ISBLANK('Case Data Entry'!M722),NA(),"OK"))</f>
        <v>#N/A</v>
      </c>
      <c r="N722" s="41" t="e">
        <f>IF(LEN('Case Data Entry'!N722)&gt;50,"Parent/Guardian Name must be less than 50 characters",IF('DO NOT USE_Case Formulas'!A722,"OK",NA()))</f>
        <v>#N/A</v>
      </c>
      <c r="O722" s="41" t="e">
        <f>IF(NOT(ISBLANK('Case Data Entry'!O722)),IF(AND(ISNUMBER('Case Data Entry'!O722),LEFT('Case Data Entry'!O722,1)&lt;&gt;"1",LEN('Case Data Entry'!O722)=10),"OK","Phone number must be valid format"),IF('DO NOT USE_Case Formulas'!A722,"OK",NA()))</f>
        <v>#N/A</v>
      </c>
      <c r="P722" s="41" t="e">
        <f>IF(AND(NOT(ISBLANK('Case Data Entry'!P722)),ISNA(VLOOKUP('Case Data Entry'!P722,'DO NOT USE_School Picklist'!$E$3:$E$10,1,FALSE))),"Please select a value from the drop-down menu",IF('DO NOT USE_Case Formulas'!A722,"OK",NA()))</f>
        <v>#N/A</v>
      </c>
      <c r="Q722" s="41" t="e">
        <f>IF(AND(NOT(ISBLANK('Case Data Entry'!Q722)),ISNA(VLOOKUP('Case Data Entry'!Q722,'DO NOT USE_School Picklist'!$F$3:$F$16,1,FALSE))),"Please select a value from the drop-down menu",IF('DO NOT USE_Case Formulas'!A722,"OK",NA()))</f>
        <v>#N/A</v>
      </c>
      <c r="R722" s="41" t="e">
        <f>IF(LEN('Case Data Entry'!R722)&gt;100,"Classroom(s) must be less than 100 characters",IF('DO NOT USE_Case Formulas'!A722,"OK",NA()))</f>
        <v>#N/A</v>
      </c>
      <c r="S722" s="41" t="e">
        <f>IF(AND(NOT(ISBLANK('Case Data Entry'!S722)),ISNA(VLOOKUP('Case Data Entry'!S722,'DO NOT USE_School Picklist'!$S$3:$S$12,1,FALSE))),"Please select a value from the drop-down menu",IF('DO NOT USE_Case Formulas'!A722,"OK",NA()))</f>
        <v>#N/A</v>
      </c>
      <c r="T722" s="41" t="e">
        <f>IF(AND(NOT(ISBLANK('Case Data Entry'!T722)),ISNA(VLOOKUP('Case Data Entry'!T722,'DO NOT USE_School Picklist'!$S$3:$S$12,1,FALSE))),"Please select a value from the drop-down menu",IF('DO NOT USE_Case Formulas'!A722,"OK",NA()))</f>
        <v>#N/A</v>
      </c>
      <c r="U722" s="41" t="e">
        <f>IF(LEN('Case Data Entry'!U722)&gt;80,"Name of Education Group must be less than 80 characters",IF('DO NOT USE_Case Formulas'!A722,"OK",NA()))</f>
        <v>#N/A</v>
      </c>
      <c r="V722" s="41" t="e">
        <f>IF(AND(NOT(ISBLANK('Case Data Entry'!V722)),ISNA(VLOOKUP('Case Data Entry'!V722,'DO NOT USE_School Picklist'!$K$3:$K$6,1,FALSE))),"Please select a value from the drop-down menu",IF('DO NOT USE_Case Formulas'!A722,"OK",NA()))</f>
        <v>#N/A</v>
      </c>
      <c r="W722" s="41" t="e">
        <f>IF(AND('DO NOT USE_Case Formulas'!A722,ISBLANK('Case Data Entry'!W722)),"Has this person had symptoms? is required",IF(AND(NOT(ISBLANK('Case Data Entry'!W722)),ISNA(VLOOKUP('Case Data Entry'!W722,'DO NOT USE_School Picklist'!$D$3:$D$5,1,FALSE))),"Please select a value from the drop-down menu",IF(NOT(ISBLANK('Case Data Entry'!W722)),"OK",NA())))</f>
        <v>#N/A</v>
      </c>
      <c r="X722" s="41" t="e">
        <f>IF(AND('Case Data Entry'!W722='DO NOT USE_School Picklist'!$D$3,ISBLANK('Case Data Entry'!X722)),"Symptom Onset Date is required if Ever Symptomatic is Yes",IF('DO NOT USE_Case Formulas'!A722,"OK",NA()))</f>
        <v>#N/A</v>
      </c>
      <c r="Y722" s="41"/>
      <c r="Z722" s="41" t="e">
        <f ca="1">IF(AND('DO NOT USE_Case Formulas'!A722,ISBLANK('Case Data Entry'!Z722)),"Lab Result Test Date is required",IF('Case Data Entry'!Z722&gt;'DO NOT USE_School Picklist'!$C$3,"Test Date cannot be a future date",IF(NOT(ISBLANK('Case Data Entry'!Z722)),"OK",NA())))</f>
        <v>#N/A</v>
      </c>
      <c r="AA722" s="41" t="e">
        <f>IF(AND(NOT(ISBLANK('Case Data Entry'!AA722)),ISNA(VLOOKUP('Case Data Entry'!AA722,'DO NOT USE_School Picklist'!$R$3:$R$7,1,FALSE))),"Please select a value from the drop-down menu",IF('DO NOT USE_Case Formulas'!A722,"OK",NA()))</f>
        <v>#N/A</v>
      </c>
      <c r="AB722" s="41" t="e">
        <f>IF(AND(NOT(ISBLANK('Case Data Entry'!AB722)),ISNA(VLOOKUP('Case Data Entry'!AB722,'DO NOT USE_School Picklist'!$Q$3:$Q$8,1,FALSE))),"Please select a value from the drop-down menu",IF('DO NOT USE_Case Formulas'!A722,"OK",NA()))</f>
        <v>#N/A</v>
      </c>
    </row>
    <row r="723" spans="1:28" x14ac:dyDescent="0.25">
      <c r="A723" s="40" t="e">
        <f>IF('DO NOT USE_Case Formulas'!A723,IF('DO NOT USE_Case Formulas'!B723,"Not all required fields are completed","OK"),NA())</f>
        <v>#N/A</v>
      </c>
      <c r="B723" s="41" t="e">
        <f>IF(AND('DO NOT USE_Case Formulas'!A723,ISBLANK('Case Data Entry'!B723)),"First Name is required",IF(NOT(ISBLANK('Case Data Entry'!B723)),"OK",NA()))</f>
        <v>#N/A</v>
      </c>
      <c r="C723" s="41" t="e">
        <f>IF(AND('DO NOT USE_Case Formulas'!A723,ISBLANK('Case Data Entry'!C723)),"Last Name is required",IF(NOT(ISBLANK('Case Data Entry'!C723)),"OK",NA()))</f>
        <v>#N/A</v>
      </c>
      <c r="D723" s="41" t="e">
        <f>IF(AND('DO NOT USE_Case Formulas'!A723,ISBLANK('Case Data Entry'!D723)),"Birthdate is required",IF(NOT(ISBLANK('Case Data Entry'!D723)),"OK",NA()))</f>
        <v>#N/A</v>
      </c>
      <c r="E723" s="41" t="e">
        <f>IF(AND('DO NOT USE_Case Formulas'!A723,ISBLANK('Case Data Entry'!E723)),"Mobile Phone is required",IF(NOT(ISBLANK('Case Data Entry'!E723)),IF(AND(ISNUMBER(VALUE('Case Data Entry'!E723)),LEFT('Case Data Entry'!E723,1)&lt;&gt;"1",LEN('Case Data Entry'!E723)=10),"OK","Phone number must be valid format"),NA()))</f>
        <v>#N/A</v>
      </c>
      <c r="F723" s="41" t="e">
        <f>IF(LEN('Case Data Entry'!F723)&gt;255,"Home Street Address must be less than 255 characters",IF('DO NOT USE_Case Formulas'!A723,"OK",NA()))</f>
        <v>#N/A</v>
      </c>
      <c r="G723" s="41" t="e">
        <f>IF(LEN('Case Data Entry'!G723)&gt;40,"City must be less than 40 characters",IF('DO NOT USE_Case Formulas'!A723,"OK",NA()))</f>
        <v>#N/A</v>
      </c>
      <c r="H723" s="41" t="e">
        <f>IF(AND(NOT(ISBLANK('Case Data Entry'!H723)),ISNA(VLOOKUP('Case Data Entry'!H723,'DO NOT USE_School Picklist'!$P$3:$P$52,1,FALSE))),"Please select a value from the drop-down menu",IF('DO NOT USE_Case Formulas'!A723,"OK",NA()))</f>
        <v>#N/A</v>
      </c>
      <c r="I723" s="41" t="e">
        <f>IF(AND('DO NOT USE_Case Formulas'!A723,ISBLANK('Case Data Entry'!I723)),"Zip is required",IF(ISBLANK('Case Data Entry'!I723),NA(),"OK"))</f>
        <v>#N/A</v>
      </c>
      <c r="J723" s="41" t="e">
        <f>IF(AND('DO NOT USE_Case Formulas'!A723,ISBLANK('Case Data Entry'!J723)),"Student or Staff? is required",IF(ISBLANK('Case Data Entry'!J723),NA(),IF(ISNA(VLOOKUP('Case Data Entry'!J723,'DO NOT USE_School Picklist'!$B$3:$B$6,1,FALSE)),"Please select a value from the drop-down menu","OK")))</f>
        <v>#N/A</v>
      </c>
      <c r="K723" s="41" t="e">
        <f>IF(AND('Case Data Entry'!J723='DO NOT USE_School Picklist'!$B$4,ISBLANK('Case Data Entry'!K723)),"Occupation/Job Title is required if Student or Staff? is Yes, staff/faculty or volunteer",IF('DO NOT USE_Case Formulas'!A723,"OK",NA()))</f>
        <v>#N/A</v>
      </c>
      <c r="L723" s="41" t="e">
        <f ca="1">IF('Case Data Entry'!L723&gt;'DO NOT USE_School Picklist'!$C$3,"Date last on school campus/facility cannot be a future date",IF('DO NOT USE_Case Formulas'!A723,IF(ISBLANK('Case Data Entry'!L723),"Date last on school campus/facility is required","OK"),NA()))</f>
        <v>#N/A</v>
      </c>
      <c r="M723" s="41" t="e">
        <f>IF(AND('DO NOT USE_Case Formulas'!A723,ISBLANK('Case Data Entry'!M723)),"Specific Place in the Location is required",IF(ISBLANK('Case Data Entry'!M723),NA(),"OK"))</f>
        <v>#N/A</v>
      </c>
      <c r="N723" s="41" t="e">
        <f>IF(LEN('Case Data Entry'!N723)&gt;50,"Parent/Guardian Name must be less than 50 characters",IF('DO NOT USE_Case Formulas'!A723,"OK",NA()))</f>
        <v>#N/A</v>
      </c>
      <c r="O723" s="41" t="e">
        <f>IF(NOT(ISBLANK('Case Data Entry'!O723)),IF(AND(ISNUMBER('Case Data Entry'!O723),LEFT('Case Data Entry'!O723,1)&lt;&gt;"1",LEN('Case Data Entry'!O723)=10),"OK","Phone number must be valid format"),IF('DO NOT USE_Case Formulas'!A723,"OK",NA()))</f>
        <v>#N/A</v>
      </c>
      <c r="P723" s="41" t="e">
        <f>IF(AND(NOT(ISBLANK('Case Data Entry'!P723)),ISNA(VLOOKUP('Case Data Entry'!P723,'DO NOT USE_School Picklist'!$E$3:$E$10,1,FALSE))),"Please select a value from the drop-down menu",IF('DO NOT USE_Case Formulas'!A723,"OK",NA()))</f>
        <v>#N/A</v>
      </c>
      <c r="Q723" s="41" t="e">
        <f>IF(AND(NOT(ISBLANK('Case Data Entry'!Q723)),ISNA(VLOOKUP('Case Data Entry'!Q723,'DO NOT USE_School Picklist'!$F$3:$F$16,1,FALSE))),"Please select a value from the drop-down menu",IF('DO NOT USE_Case Formulas'!A723,"OK",NA()))</f>
        <v>#N/A</v>
      </c>
      <c r="R723" s="41" t="e">
        <f>IF(LEN('Case Data Entry'!R723)&gt;100,"Classroom(s) must be less than 100 characters",IF('DO NOT USE_Case Formulas'!A723,"OK",NA()))</f>
        <v>#N/A</v>
      </c>
      <c r="S723" s="41" t="e">
        <f>IF(AND(NOT(ISBLANK('Case Data Entry'!S723)),ISNA(VLOOKUP('Case Data Entry'!S723,'DO NOT USE_School Picklist'!$S$3:$S$12,1,FALSE))),"Please select a value from the drop-down menu",IF('DO NOT USE_Case Formulas'!A723,"OK",NA()))</f>
        <v>#N/A</v>
      </c>
      <c r="T723" s="41" t="e">
        <f>IF(AND(NOT(ISBLANK('Case Data Entry'!T723)),ISNA(VLOOKUP('Case Data Entry'!T723,'DO NOT USE_School Picklist'!$S$3:$S$12,1,FALSE))),"Please select a value from the drop-down menu",IF('DO NOT USE_Case Formulas'!A723,"OK",NA()))</f>
        <v>#N/A</v>
      </c>
      <c r="U723" s="41" t="e">
        <f>IF(LEN('Case Data Entry'!U723)&gt;80,"Name of Education Group must be less than 80 characters",IF('DO NOT USE_Case Formulas'!A723,"OK",NA()))</f>
        <v>#N/A</v>
      </c>
      <c r="V723" s="41" t="e">
        <f>IF(AND(NOT(ISBLANK('Case Data Entry'!V723)),ISNA(VLOOKUP('Case Data Entry'!V723,'DO NOT USE_School Picklist'!$K$3:$K$6,1,FALSE))),"Please select a value from the drop-down menu",IF('DO NOT USE_Case Formulas'!A723,"OK",NA()))</f>
        <v>#N/A</v>
      </c>
      <c r="W723" s="41" t="e">
        <f>IF(AND('DO NOT USE_Case Formulas'!A723,ISBLANK('Case Data Entry'!W723)),"Has this person had symptoms? is required",IF(AND(NOT(ISBLANK('Case Data Entry'!W723)),ISNA(VLOOKUP('Case Data Entry'!W723,'DO NOT USE_School Picklist'!$D$3:$D$5,1,FALSE))),"Please select a value from the drop-down menu",IF(NOT(ISBLANK('Case Data Entry'!W723)),"OK",NA())))</f>
        <v>#N/A</v>
      </c>
      <c r="X723" s="41" t="e">
        <f>IF(AND('Case Data Entry'!W723='DO NOT USE_School Picklist'!$D$3,ISBLANK('Case Data Entry'!X723)),"Symptom Onset Date is required if Ever Symptomatic is Yes",IF('DO NOT USE_Case Formulas'!A723,"OK",NA()))</f>
        <v>#N/A</v>
      </c>
      <c r="Y723" s="41"/>
      <c r="Z723" s="41" t="e">
        <f ca="1">IF(AND('DO NOT USE_Case Formulas'!A723,ISBLANK('Case Data Entry'!Z723)),"Lab Result Test Date is required",IF('Case Data Entry'!Z723&gt;'DO NOT USE_School Picklist'!$C$3,"Test Date cannot be a future date",IF(NOT(ISBLANK('Case Data Entry'!Z723)),"OK",NA())))</f>
        <v>#N/A</v>
      </c>
      <c r="AA723" s="41" t="e">
        <f>IF(AND(NOT(ISBLANK('Case Data Entry'!AA723)),ISNA(VLOOKUP('Case Data Entry'!AA723,'DO NOT USE_School Picklist'!$R$3:$R$7,1,FALSE))),"Please select a value from the drop-down menu",IF('DO NOT USE_Case Formulas'!A723,"OK",NA()))</f>
        <v>#N/A</v>
      </c>
      <c r="AB723" s="41" t="e">
        <f>IF(AND(NOT(ISBLANK('Case Data Entry'!AB723)),ISNA(VLOOKUP('Case Data Entry'!AB723,'DO NOT USE_School Picklist'!$Q$3:$Q$8,1,FALSE))),"Please select a value from the drop-down menu",IF('DO NOT USE_Case Formulas'!A723,"OK",NA()))</f>
        <v>#N/A</v>
      </c>
    </row>
    <row r="724" spans="1:28" x14ac:dyDescent="0.25">
      <c r="A724" s="40" t="e">
        <f>IF('DO NOT USE_Case Formulas'!A724,IF('DO NOT USE_Case Formulas'!B724,"Not all required fields are completed","OK"),NA())</f>
        <v>#N/A</v>
      </c>
      <c r="B724" s="41" t="e">
        <f>IF(AND('DO NOT USE_Case Formulas'!A724,ISBLANK('Case Data Entry'!B724)),"First Name is required",IF(NOT(ISBLANK('Case Data Entry'!B724)),"OK",NA()))</f>
        <v>#N/A</v>
      </c>
      <c r="C724" s="41" t="e">
        <f>IF(AND('DO NOT USE_Case Formulas'!A724,ISBLANK('Case Data Entry'!C724)),"Last Name is required",IF(NOT(ISBLANK('Case Data Entry'!C724)),"OK",NA()))</f>
        <v>#N/A</v>
      </c>
      <c r="D724" s="41" t="e">
        <f>IF(AND('DO NOT USE_Case Formulas'!A724,ISBLANK('Case Data Entry'!D724)),"Birthdate is required",IF(NOT(ISBLANK('Case Data Entry'!D724)),"OK",NA()))</f>
        <v>#N/A</v>
      </c>
      <c r="E724" s="41" t="e">
        <f>IF(AND('DO NOT USE_Case Formulas'!A724,ISBLANK('Case Data Entry'!E724)),"Mobile Phone is required",IF(NOT(ISBLANK('Case Data Entry'!E724)),IF(AND(ISNUMBER(VALUE('Case Data Entry'!E724)),LEFT('Case Data Entry'!E724,1)&lt;&gt;"1",LEN('Case Data Entry'!E724)=10),"OK","Phone number must be valid format"),NA()))</f>
        <v>#N/A</v>
      </c>
      <c r="F724" s="41" t="e">
        <f>IF(LEN('Case Data Entry'!F724)&gt;255,"Home Street Address must be less than 255 characters",IF('DO NOT USE_Case Formulas'!A724,"OK",NA()))</f>
        <v>#N/A</v>
      </c>
      <c r="G724" s="41" t="e">
        <f>IF(LEN('Case Data Entry'!G724)&gt;40,"City must be less than 40 characters",IF('DO NOT USE_Case Formulas'!A724,"OK",NA()))</f>
        <v>#N/A</v>
      </c>
      <c r="H724" s="41" t="e">
        <f>IF(AND(NOT(ISBLANK('Case Data Entry'!H724)),ISNA(VLOOKUP('Case Data Entry'!H724,'DO NOT USE_School Picklist'!$P$3:$P$52,1,FALSE))),"Please select a value from the drop-down menu",IF('DO NOT USE_Case Formulas'!A724,"OK",NA()))</f>
        <v>#N/A</v>
      </c>
      <c r="I724" s="41" t="e">
        <f>IF(AND('DO NOT USE_Case Formulas'!A724,ISBLANK('Case Data Entry'!I724)),"Zip is required",IF(ISBLANK('Case Data Entry'!I724),NA(),"OK"))</f>
        <v>#N/A</v>
      </c>
      <c r="J724" s="41" t="e">
        <f>IF(AND('DO NOT USE_Case Formulas'!A724,ISBLANK('Case Data Entry'!J724)),"Student or Staff? is required",IF(ISBLANK('Case Data Entry'!J724),NA(),IF(ISNA(VLOOKUP('Case Data Entry'!J724,'DO NOT USE_School Picklist'!$B$3:$B$6,1,FALSE)),"Please select a value from the drop-down menu","OK")))</f>
        <v>#N/A</v>
      </c>
      <c r="K724" s="41" t="e">
        <f>IF(AND('Case Data Entry'!J724='DO NOT USE_School Picklist'!$B$4,ISBLANK('Case Data Entry'!K724)),"Occupation/Job Title is required if Student or Staff? is Yes, staff/faculty or volunteer",IF('DO NOT USE_Case Formulas'!A724,"OK",NA()))</f>
        <v>#N/A</v>
      </c>
      <c r="L724" s="41" t="e">
        <f ca="1">IF('Case Data Entry'!L724&gt;'DO NOT USE_School Picklist'!$C$3,"Date last on school campus/facility cannot be a future date",IF('DO NOT USE_Case Formulas'!A724,IF(ISBLANK('Case Data Entry'!L724),"Date last on school campus/facility is required","OK"),NA()))</f>
        <v>#N/A</v>
      </c>
      <c r="M724" s="41" t="e">
        <f>IF(AND('DO NOT USE_Case Formulas'!A724,ISBLANK('Case Data Entry'!M724)),"Specific Place in the Location is required",IF(ISBLANK('Case Data Entry'!M724),NA(),"OK"))</f>
        <v>#N/A</v>
      </c>
      <c r="N724" s="41" t="e">
        <f>IF(LEN('Case Data Entry'!N724)&gt;50,"Parent/Guardian Name must be less than 50 characters",IF('DO NOT USE_Case Formulas'!A724,"OK",NA()))</f>
        <v>#N/A</v>
      </c>
      <c r="O724" s="41" t="e">
        <f>IF(NOT(ISBLANK('Case Data Entry'!O724)),IF(AND(ISNUMBER('Case Data Entry'!O724),LEFT('Case Data Entry'!O724,1)&lt;&gt;"1",LEN('Case Data Entry'!O724)=10),"OK","Phone number must be valid format"),IF('DO NOT USE_Case Formulas'!A724,"OK",NA()))</f>
        <v>#N/A</v>
      </c>
      <c r="P724" s="41" t="e">
        <f>IF(AND(NOT(ISBLANK('Case Data Entry'!P724)),ISNA(VLOOKUP('Case Data Entry'!P724,'DO NOT USE_School Picklist'!$E$3:$E$10,1,FALSE))),"Please select a value from the drop-down menu",IF('DO NOT USE_Case Formulas'!A724,"OK",NA()))</f>
        <v>#N/A</v>
      </c>
      <c r="Q724" s="41" t="e">
        <f>IF(AND(NOT(ISBLANK('Case Data Entry'!Q724)),ISNA(VLOOKUP('Case Data Entry'!Q724,'DO NOT USE_School Picklist'!$F$3:$F$16,1,FALSE))),"Please select a value from the drop-down menu",IF('DO NOT USE_Case Formulas'!A724,"OK",NA()))</f>
        <v>#N/A</v>
      </c>
      <c r="R724" s="41" t="e">
        <f>IF(LEN('Case Data Entry'!R724)&gt;100,"Classroom(s) must be less than 100 characters",IF('DO NOT USE_Case Formulas'!A724,"OK",NA()))</f>
        <v>#N/A</v>
      </c>
      <c r="S724" s="41" t="e">
        <f>IF(AND(NOT(ISBLANK('Case Data Entry'!S724)),ISNA(VLOOKUP('Case Data Entry'!S724,'DO NOT USE_School Picklist'!$S$3:$S$12,1,FALSE))),"Please select a value from the drop-down menu",IF('DO NOT USE_Case Formulas'!A724,"OK",NA()))</f>
        <v>#N/A</v>
      </c>
      <c r="T724" s="41" t="e">
        <f>IF(AND(NOT(ISBLANK('Case Data Entry'!T724)),ISNA(VLOOKUP('Case Data Entry'!T724,'DO NOT USE_School Picklist'!$S$3:$S$12,1,FALSE))),"Please select a value from the drop-down menu",IF('DO NOT USE_Case Formulas'!A724,"OK",NA()))</f>
        <v>#N/A</v>
      </c>
      <c r="U724" s="41" t="e">
        <f>IF(LEN('Case Data Entry'!U724)&gt;80,"Name of Education Group must be less than 80 characters",IF('DO NOT USE_Case Formulas'!A724,"OK",NA()))</f>
        <v>#N/A</v>
      </c>
      <c r="V724" s="41" t="e">
        <f>IF(AND(NOT(ISBLANK('Case Data Entry'!V724)),ISNA(VLOOKUP('Case Data Entry'!V724,'DO NOT USE_School Picklist'!$K$3:$K$6,1,FALSE))),"Please select a value from the drop-down menu",IF('DO NOT USE_Case Formulas'!A724,"OK",NA()))</f>
        <v>#N/A</v>
      </c>
      <c r="W724" s="41" t="e">
        <f>IF(AND('DO NOT USE_Case Formulas'!A724,ISBLANK('Case Data Entry'!W724)),"Has this person had symptoms? is required",IF(AND(NOT(ISBLANK('Case Data Entry'!W724)),ISNA(VLOOKUP('Case Data Entry'!W724,'DO NOT USE_School Picklist'!$D$3:$D$5,1,FALSE))),"Please select a value from the drop-down menu",IF(NOT(ISBLANK('Case Data Entry'!W724)),"OK",NA())))</f>
        <v>#N/A</v>
      </c>
      <c r="X724" s="41" t="e">
        <f>IF(AND('Case Data Entry'!W724='DO NOT USE_School Picklist'!$D$3,ISBLANK('Case Data Entry'!X724)),"Symptom Onset Date is required if Ever Symptomatic is Yes",IF('DO NOT USE_Case Formulas'!A724,"OK",NA()))</f>
        <v>#N/A</v>
      </c>
      <c r="Y724" s="41"/>
      <c r="Z724" s="41" t="e">
        <f ca="1">IF(AND('DO NOT USE_Case Formulas'!A724,ISBLANK('Case Data Entry'!Z724)),"Lab Result Test Date is required",IF('Case Data Entry'!Z724&gt;'DO NOT USE_School Picklist'!$C$3,"Test Date cannot be a future date",IF(NOT(ISBLANK('Case Data Entry'!Z724)),"OK",NA())))</f>
        <v>#N/A</v>
      </c>
      <c r="AA724" s="41" t="e">
        <f>IF(AND(NOT(ISBLANK('Case Data Entry'!AA724)),ISNA(VLOOKUP('Case Data Entry'!AA724,'DO NOT USE_School Picklist'!$R$3:$R$7,1,FALSE))),"Please select a value from the drop-down menu",IF('DO NOT USE_Case Formulas'!A724,"OK",NA()))</f>
        <v>#N/A</v>
      </c>
      <c r="AB724" s="41" t="e">
        <f>IF(AND(NOT(ISBLANK('Case Data Entry'!AB724)),ISNA(VLOOKUP('Case Data Entry'!AB724,'DO NOT USE_School Picklist'!$Q$3:$Q$8,1,FALSE))),"Please select a value from the drop-down menu",IF('DO NOT USE_Case Formulas'!A724,"OK",NA()))</f>
        <v>#N/A</v>
      </c>
    </row>
    <row r="725" spans="1:28" x14ac:dyDescent="0.25">
      <c r="A725" s="40" t="e">
        <f>IF('DO NOT USE_Case Formulas'!A725,IF('DO NOT USE_Case Formulas'!B725,"Not all required fields are completed","OK"),NA())</f>
        <v>#N/A</v>
      </c>
      <c r="B725" s="41" t="e">
        <f>IF(AND('DO NOT USE_Case Formulas'!A725,ISBLANK('Case Data Entry'!B725)),"First Name is required",IF(NOT(ISBLANK('Case Data Entry'!B725)),"OK",NA()))</f>
        <v>#N/A</v>
      </c>
      <c r="C725" s="41" t="e">
        <f>IF(AND('DO NOT USE_Case Formulas'!A725,ISBLANK('Case Data Entry'!C725)),"Last Name is required",IF(NOT(ISBLANK('Case Data Entry'!C725)),"OK",NA()))</f>
        <v>#N/A</v>
      </c>
      <c r="D725" s="41" t="e">
        <f>IF(AND('DO NOT USE_Case Formulas'!A725,ISBLANK('Case Data Entry'!D725)),"Birthdate is required",IF(NOT(ISBLANK('Case Data Entry'!D725)),"OK",NA()))</f>
        <v>#N/A</v>
      </c>
      <c r="E725" s="41" t="e">
        <f>IF(AND('DO NOT USE_Case Formulas'!A725,ISBLANK('Case Data Entry'!E725)),"Mobile Phone is required",IF(NOT(ISBLANK('Case Data Entry'!E725)),IF(AND(ISNUMBER(VALUE('Case Data Entry'!E725)),LEFT('Case Data Entry'!E725,1)&lt;&gt;"1",LEN('Case Data Entry'!E725)=10),"OK","Phone number must be valid format"),NA()))</f>
        <v>#N/A</v>
      </c>
      <c r="F725" s="41" t="e">
        <f>IF(LEN('Case Data Entry'!F725)&gt;255,"Home Street Address must be less than 255 characters",IF('DO NOT USE_Case Formulas'!A725,"OK",NA()))</f>
        <v>#N/A</v>
      </c>
      <c r="G725" s="41" t="e">
        <f>IF(LEN('Case Data Entry'!G725)&gt;40,"City must be less than 40 characters",IF('DO NOT USE_Case Formulas'!A725,"OK",NA()))</f>
        <v>#N/A</v>
      </c>
      <c r="H725" s="41" t="e">
        <f>IF(AND(NOT(ISBLANK('Case Data Entry'!H725)),ISNA(VLOOKUP('Case Data Entry'!H725,'DO NOT USE_School Picklist'!$P$3:$P$52,1,FALSE))),"Please select a value from the drop-down menu",IF('DO NOT USE_Case Formulas'!A725,"OK",NA()))</f>
        <v>#N/A</v>
      </c>
      <c r="I725" s="41" t="e">
        <f>IF(AND('DO NOT USE_Case Formulas'!A725,ISBLANK('Case Data Entry'!I725)),"Zip is required",IF(ISBLANK('Case Data Entry'!I725),NA(),"OK"))</f>
        <v>#N/A</v>
      </c>
      <c r="J725" s="41" t="e">
        <f>IF(AND('DO NOT USE_Case Formulas'!A725,ISBLANK('Case Data Entry'!J725)),"Student or Staff? is required",IF(ISBLANK('Case Data Entry'!J725),NA(),IF(ISNA(VLOOKUP('Case Data Entry'!J725,'DO NOT USE_School Picklist'!$B$3:$B$6,1,FALSE)),"Please select a value from the drop-down menu","OK")))</f>
        <v>#N/A</v>
      </c>
      <c r="K725" s="41" t="e">
        <f>IF(AND('Case Data Entry'!J725='DO NOT USE_School Picklist'!$B$4,ISBLANK('Case Data Entry'!K725)),"Occupation/Job Title is required if Student or Staff? is Yes, staff/faculty or volunteer",IF('DO NOT USE_Case Formulas'!A725,"OK",NA()))</f>
        <v>#N/A</v>
      </c>
      <c r="L725" s="41" t="e">
        <f ca="1">IF('Case Data Entry'!L725&gt;'DO NOT USE_School Picklist'!$C$3,"Date last on school campus/facility cannot be a future date",IF('DO NOT USE_Case Formulas'!A725,IF(ISBLANK('Case Data Entry'!L725),"Date last on school campus/facility is required","OK"),NA()))</f>
        <v>#N/A</v>
      </c>
      <c r="M725" s="41" t="e">
        <f>IF(AND('DO NOT USE_Case Formulas'!A725,ISBLANK('Case Data Entry'!M725)),"Specific Place in the Location is required",IF(ISBLANK('Case Data Entry'!M725),NA(),"OK"))</f>
        <v>#N/A</v>
      </c>
      <c r="N725" s="41" t="e">
        <f>IF(LEN('Case Data Entry'!N725)&gt;50,"Parent/Guardian Name must be less than 50 characters",IF('DO NOT USE_Case Formulas'!A725,"OK",NA()))</f>
        <v>#N/A</v>
      </c>
      <c r="O725" s="41" t="e">
        <f>IF(NOT(ISBLANK('Case Data Entry'!O725)),IF(AND(ISNUMBER('Case Data Entry'!O725),LEFT('Case Data Entry'!O725,1)&lt;&gt;"1",LEN('Case Data Entry'!O725)=10),"OK","Phone number must be valid format"),IF('DO NOT USE_Case Formulas'!A725,"OK",NA()))</f>
        <v>#N/A</v>
      </c>
      <c r="P725" s="41" t="e">
        <f>IF(AND(NOT(ISBLANK('Case Data Entry'!P725)),ISNA(VLOOKUP('Case Data Entry'!P725,'DO NOT USE_School Picklist'!$E$3:$E$10,1,FALSE))),"Please select a value from the drop-down menu",IF('DO NOT USE_Case Formulas'!A725,"OK",NA()))</f>
        <v>#N/A</v>
      </c>
      <c r="Q725" s="41" t="e">
        <f>IF(AND(NOT(ISBLANK('Case Data Entry'!Q725)),ISNA(VLOOKUP('Case Data Entry'!Q725,'DO NOT USE_School Picklist'!$F$3:$F$16,1,FALSE))),"Please select a value from the drop-down menu",IF('DO NOT USE_Case Formulas'!A725,"OK",NA()))</f>
        <v>#N/A</v>
      </c>
      <c r="R725" s="41" t="e">
        <f>IF(LEN('Case Data Entry'!R725)&gt;100,"Classroom(s) must be less than 100 characters",IF('DO NOT USE_Case Formulas'!A725,"OK",NA()))</f>
        <v>#N/A</v>
      </c>
      <c r="S725" s="41" t="e">
        <f>IF(AND(NOT(ISBLANK('Case Data Entry'!S725)),ISNA(VLOOKUP('Case Data Entry'!S725,'DO NOT USE_School Picklist'!$S$3:$S$12,1,FALSE))),"Please select a value from the drop-down menu",IF('DO NOT USE_Case Formulas'!A725,"OK",NA()))</f>
        <v>#N/A</v>
      </c>
      <c r="T725" s="41" t="e">
        <f>IF(AND(NOT(ISBLANK('Case Data Entry'!T725)),ISNA(VLOOKUP('Case Data Entry'!T725,'DO NOT USE_School Picklist'!$S$3:$S$12,1,FALSE))),"Please select a value from the drop-down menu",IF('DO NOT USE_Case Formulas'!A725,"OK",NA()))</f>
        <v>#N/A</v>
      </c>
      <c r="U725" s="41" t="e">
        <f>IF(LEN('Case Data Entry'!U725)&gt;80,"Name of Education Group must be less than 80 characters",IF('DO NOT USE_Case Formulas'!A725,"OK",NA()))</f>
        <v>#N/A</v>
      </c>
      <c r="V725" s="41" t="e">
        <f>IF(AND(NOT(ISBLANK('Case Data Entry'!V725)),ISNA(VLOOKUP('Case Data Entry'!V725,'DO NOT USE_School Picklist'!$K$3:$K$6,1,FALSE))),"Please select a value from the drop-down menu",IF('DO NOT USE_Case Formulas'!A725,"OK",NA()))</f>
        <v>#N/A</v>
      </c>
      <c r="W725" s="41" t="e">
        <f>IF(AND('DO NOT USE_Case Formulas'!A725,ISBLANK('Case Data Entry'!W725)),"Has this person had symptoms? is required",IF(AND(NOT(ISBLANK('Case Data Entry'!W725)),ISNA(VLOOKUP('Case Data Entry'!W725,'DO NOT USE_School Picklist'!$D$3:$D$5,1,FALSE))),"Please select a value from the drop-down menu",IF(NOT(ISBLANK('Case Data Entry'!W725)),"OK",NA())))</f>
        <v>#N/A</v>
      </c>
      <c r="X725" s="41" t="e">
        <f>IF(AND('Case Data Entry'!W725='DO NOT USE_School Picklist'!$D$3,ISBLANK('Case Data Entry'!X725)),"Symptom Onset Date is required if Ever Symptomatic is Yes",IF('DO NOT USE_Case Formulas'!A725,"OK",NA()))</f>
        <v>#N/A</v>
      </c>
      <c r="Y725" s="41"/>
      <c r="Z725" s="41" t="e">
        <f ca="1">IF(AND('DO NOT USE_Case Formulas'!A725,ISBLANK('Case Data Entry'!Z725)),"Lab Result Test Date is required",IF('Case Data Entry'!Z725&gt;'DO NOT USE_School Picklist'!$C$3,"Test Date cannot be a future date",IF(NOT(ISBLANK('Case Data Entry'!Z725)),"OK",NA())))</f>
        <v>#N/A</v>
      </c>
      <c r="AA725" s="41" t="e">
        <f>IF(AND(NOT(ISBLANK('Case Data Entry'!AA725)),ISNA(VLOOKUP('Case Data Entry'!AA725,'DO NOT USE_School Picklist'!$R$3:$R$7,1,FALSE))),"Please select a value from the drop-down menu",IF('DO NOT USE_Case Formulas'!A725,"OK",NA()))</f>
        <v>#N/A</v>
      </c>
      <c r="AB725" s="41" t="e">
        <f>IF(AND(NOT(ISBLANK('Case Data Entry'!AB725)),ISNA(VLOOKUP('Case Data Entry'!AB725,'DO NOT USE_School Picklist'!$Q$3:$Q$8,1,FALSE))),"Please select a value from the drop-down menu",IF('DO NOT USE_Case Formulas'!A725,"OK",NA()))</f>
        <v>#N/A</v>
      </c>
    </row>
    <row r="726" spans="1:28" x14ac:dyDescent="0.25">
      <c r="A726" s="40" t="e">
        <f>IF('DO NOT USE_Case Formulas'!A726,IF('DO NOT USE_Case Formulas'!B726,"Not all required fields are completed","OK"),NA())</f>
        <v>#N/A</v>
      </c>
      <c r="B726" s="41" t="e">
        <f>IF(AND('DO NOT USE_Case Formulas'!A726,ISBLANK('Case Data Entry'!B726)),"First Name is required",IF(NOT(ISBLANK('Case Data Entry'!B726)),"OK",NA()))</f>
        <v>#N/A</v>
      </c>
      <c r="C726" s="41" t="e">
        <f>IF(AND('DO NOT USE_Case Formulas'!A726,ISBLANK('Case Data Entry'!C726)),"Last Name is required",IF(NOT(ISBLANK('Case Data Entry'!C726)),"OK",NA()))</f>
        <v>#N/A</v>
      </c>
      <c r="D726" s="41" t="e">
        <f>IF(AND('DO NOT USE_Case Formulas'!A726,ISBLANK('Case Data Entry'!D726)),"Birthdate is required",IF(NOT(ISBLANK('Case Data Entry'!D726)),"OK",NA()))</f>
        <v>#N/A</v>
      </c>
      <c r="E726" s="41" t="e">
        <f>IF(AND('DO NOT USE_Case Formulas'!A726,ISBLANK('Case Data Entry'!E726)),"Mobile Phone is required",IF(NOT(ISBLANK('Case Data Entry'!E726)),IF(AND(ISNUMBER(VALUE('Case Data Entry'!E726)),LEFT('Case Data Entry'!E726,1)&lt;&gt;"1",LEN('Case Data Entry'!E726)=10),"OK","Phone number must be valid format"),NA()))</f>
        <v>#N/A</v>
      </c>
      <c r="F726" s="41" t="e">
        <f>IF(LEN('Case Data Entry'!F726)&gt;255,"Home Street Address must be less than 255 characters",IF('DO NOT USE_Case Formulas'!A726,"OK",NA()))</f>
        <v>#N/A</v>
      </c>
      <c r="G726" s="41" t="e">
        <f>IF(LEN('Case Data Entry'!G726)&gt;40,"City must be less than 40 characters",IF('DO NOT USE_Case Formulas'!A726,"OK",NA()))</f>
        <v>#N/A</v>
      </c>
      <c r="H726" s="41" t="e">
        <f>IF(AND(NOT(ISBLANK('Case Data Entry'!H726)),ISNA(VLOOKUP('Case Data Entry'!H726,'DO NOT USE_School Picklist'!$P$3:$P$52,1,FALSE))),"Please select a value from the drop-down menu",IF('DO NOT USE_Case Formulas'!A726,"OK",NA()))</f>
        <v>#N/A</v>
      </c>
      <c r="I726" s="41" t="e">
        <f>IF(AND('DO NOT USE_Case Formulas'!A726,ISBLANK('Case Data Entry'!I726)),"Zip is required",IF(ISBLANK('Case Data Entry'!I726),NA(),"OK"))</f>
        <v>#N/A</v>
      </c>
      <c r="J726" s="41" t="e">
        <f>IF(AND('DO NOT USE_Case Formulas'!A726,ISBLANK('Case Data Entry'!J726)),"Student or Staff? is required",IF(ISBLANK('Case Data Entry'!J726),NA(),IF(ISNA(VLOOKUP('Case Data Entry'!J726,'DO NOT USE_School Picklist'!$B$3:$B$6,1,FALSE)),"Please select a value from the drop-down menu","OK")))</f>
        <v>#N/A</v>
      </c>
      <c r="K726" s="41" t="e">
        <f>IF(AND('Case Data Entry'!J726='DO NOT USE_School Picklist'!$B$4,ISBLANK('Case Data Entry'!K726)),"Occupation/Job Title is required if Student or Staff? is Yes, staff/faculty or volunteer",IF('DO NOT USE_Case Formulas'!A726,"OK",NA()))</f>
        <v>#N/A</v>
      </c>
      <c r="L726" s="41" t="e">
        <f ca="1">IF('Case Data Entry'!L726&gt;'DO NOT USE_School Picklist'!$C$3,"Date last on school campus/facility cannot be a future date",IF('DO NOT USE_Case Formulas'!A726,IF(ISBLANK('Case Data Entry'!L726),"Date last on school campus/facility is required","OK"),NA()))</f>
        <v>#N/A</v>
      </c>
      <c r="M726" s="41" t="e">
        <f>IF(AND('DO NOT USE_Case Formulas'!A726,ISBLANK('Case Data Entry'!M726)),"Specific Place in the Location is required",IF(ISBLANK('Case Data Entry'!M726),NA(),"OK"))</f>
        <v>#N/A</v>
      </c>
      <c r="N726" s="41" t="e">
        <f>IF(LEN('Case Data Entry'!N726)&gt;50,"Parent/Guardian Name must be less than 50 characters",IF('DO NOT USE_Case Formulas'!A726,"OK",NA()))</f>
        <v>#N/A</v>
      </c>
      <c r="O726" s="41" t="e">
        <f>IF(NOT(ISBLANK('Case Data Entry'!O726)),IF(AND(ISNUMBER('Case Data Entry'!O726),LEFT('Case Data Entry'!O726,1)&lt;&gt;"1",LEN('Case Data Entry'!O726)=10),"OK","Phone number must be valid format"),IF('DO NOT USE_Case Formulas'!A726,"OK",NA()))</f>
        <v>#N/A</v>
      </c>
      <c r="P726" s="41" t="e">
        <f>IF(AND(NOT(ISBLANK('Case Data Entry'!P726)),ISNA(VLOOKUP('Case Data Entry'!P726,'DO NOT USE_School Picklist'!$E$3:$E$10,1,FALSE))),"Please select a value from the drop-down menu",IF('DO NOT USE_Case Formulas'!A726,"OK",NA()))</f>
        <v>#N/A</v>
      </c>
      <c r="Q726" s="41" t="e">
        <f>IF(AND(NOT(ISBLANK('Case Data Entry'!Q726)),ISNA(VLOOKUP('Case Data Entry'!Q726,'DO NOT USE_School Picklist'!$F$3:$F$16,1,FALSE))),"Please select a value from the drop-down menu",IF('DO NOT USE_Case Formulas'!A726,"OK",NA()))</f>
        <v>#N/A</v>
      </c>
      <c r="R726" s="41" t="e">
        <f>IF(LEN('Case Data Entry'!R726)&gt;100,"Classroom(s) must be less than 100 characters",IF('DO NOT USE_Case Formulas'!A726,"OK",NA()))</f>
        <v>#N/A</v>
      </c>
      <c r="S726" s="41" t="e">
        <f>IF(AND(NOT(ISBLANK('Case Data Entry'!S726)),ISNA(VLOOKUP('Case Data Entry'!S726,'DO NOT USE_School Picklist'!$S$3:$S$12,1,FALSE))),"Please select a value from the drop-down menu",IF('DO NOT USE_Case Formulas'!A726,"OK",NA()))</f>
        <v>#N/A</v>
      </c>
      <c r="T726" s="41" t="e">
        <f>IF(AND(NOT(ISBLANK('Case Data Entry'!T726)),ISNA(VLOOKUP('Case Data Entry'!T726,'DO NOT USE_School Picklist'!$S$3:$S$12,1,FALSE))),"Please select a value from the drop-down menu",IF('DO NOT USE_Case Formulas'!A726,"OK",NA()))</f>
        <v>#N/A</v>
      </c>
      <c r="U726" s="41" t="e">
        <f>IF(LEN('Case Data Entry'!U726)&gt;80,"Name of Education Group must be less than 80 characters",IF('DO NOT USE_Case Formulas'!A726,"OK",NA()))</f>
        <v>#N/A</v>
      </c>
      <c r="V726" s="41" t="e">
        <f>IF(AND(NOT(ISBLANK('Case Data Entry'!V726)),ISNA(VLOOKUP('Case Data Entry'!V726,'DO NOT USE_School Picklist'!$K$3:$K$6,1,FALSE))),"Please select a value from the drop-down menu",IF('DO NOT USE_Case Formulas'!A726,"OK",NA()))</f>
        <v>#N/A</v>
      </c>
      <c r="W726" s="41" t="e">
        <f>IF(AND('DO NOT USE_Case Formulas'!A726,ISBLANK('Case Data Entry'!W726)),"Has this person had symptoms? is required",IF(AND(NOT(ISBLANK('Case Data Entry'!W726)),ISNA(VLOOKUP('Case Data Entry'!W726,'DO NOT USE_School Picklist'!$D$3:$D$5,1,FALSE))),"Please select a value from the drop-down menu",IF(NOT(ISBLANK('Case Data Entry'!W726)),"OK",NA())))</f>
        <v>#N/A</v>
      </c>
      <c r="X726" s="41" t="e">
        <f>IF(AND('Case Data Entry'!W726='DO NOT USE_School Picklist'!$D$3,ISBLANK('Case Data Entry'!X726)),"Symptom Onset Date is required if Ever Symptomatic is Yes",IF('DO NOT USE_Case Formulas'!A726,"OK",NA()))</f>
        <v>#N/A</v>
      </c>
      <c r="Y726" s="41"/>
      <c r="Z726" s="41" t="e">
        <f ca="1">IF(AND('DO NOT USE_Case Formulas'!A726,ISBLANK('Case Data Entry'!Z726)),"Lab Result Test Date is required",IF('Case Data Entry'!Z726&gt;'DO NOT USE_School Picklist'!$C$3,"Test Date cannot be a future date",IF(NOT(ISBLANK('Case Data Entry'!Z726)),"OK",NA())))</f>
        <v>#N/A</v>
      </c>
      <c r="AA726" s="41" t="e">
        <f>IF(AND(NOT(ISBLANK('Case Data Entry'!AA726)),ISNA(VLOOKUP('Case Data Entry'!AA726,'DO NOT USE_School Picklist'!$R$3:$R$7,1,FALSE))),"Please select a value from the drop-down menu",IF('DO NOT USE_Case Formulas'!A726,"OK",NA()))</f>
        <v>#N/A</v>
      </c>
      <c r="AB726" s="41" t="e">
        <f>IF(AND(NOT(ISBLANK('Case Data Entry'!AB726)),ISNA(VLOOKUP('Case Data Entry'!AB726,'DO NOT USE_School Picklist'!$Q$3:$Q$8,1,FALSE))),"Please select a value from the drop-down menu",IF('DO NOT USE_Case Formulas'!A726,"OK",NA()))</f>
        <v>#N/A</v>
      </c>
    </row>
    <row r="727" spans="1:28" x14ac:dyDescent="0.25">
      <c r="A727" s="40" t="e">
        <f>IF('DO NOT USE_Case Formulas'!A727,IF('DO NOT USE_Case Formulas'!B727,"Not all required fields are completed","OK"),NA())</f>
        <v>#N/A</v>
      </c>
      <c r="B727" s="41" t="e">
        <f>IF(AND('DO NOT USE_Case Formulas'!A727,ISBLANK('Case Data Entry'!B727)),"First Name is required",IF(NOT(ISBLANK('Case Data Entry'!B727)),"OK",NA()))</f>
        <v>#N/A</v>
      </c>
      <c r="C727" s="41" t="e">
        <f>IF(AND('DO NOT USE_Case Formulas'!A727,ISBLANK('Case Data Entry'!C727)),"Last Name is required",IF(NOT(ISBLANK('Case Data Entry'!C727)),"OK",NA()))</f>
        <v>#N/A</v>
      </c>
      <c r="D727" s="41" t="e">
        <f>IF(AND('DO NOT USE_Case Formulas'!A727,ISBLANK('Case Data Entry'!D727)),"Birthdate is required",IF(NOT(ISBLANK('Case Data Entry'!D727)),"OK",NA()))</f>
        <v>#N/A</v>
      </c>
      <c r="E727" s="41" t="e">
        <f>IF(AND('DO NOT USE_Case Formulas'!A727,ISBLANK('Case Data Entry'!E727)),"Mobile Phone is required",IF(NOT(ISBLANK('Case Data Entry'!E727)),IF(AND(ISNUMBER(VALUE('Case Data Entry'!E727)),LEFT('Case Data Entry'!E727,1)&lt;&gt;"1",LEN('Case Data Entry'!E727)=10),"OK","Phone number must be valid format"),NA()))</f>
        <v>#N/A</v>
      </c>
      <c r="F727" s="41" t="e">
        <f>IF(LEN('Case Data Entry'!F727)&gt;255,"Home Street Address must be less than 255 characters",IF('DO NOT USE_Case Formulas'!A727,"OK",NA()))</f>
        <v>#N/A</v>
      </c>
      <c r="G727" s="41" t="e">
        <f>IF(LEN('Case Data Entry'!G727)&gt;40,"City must be less than 40 characters",IF('DO NOT USE_Case Formulas'!A727,"OK",NA()))</f>
        <v>#N/A</v>
      </c>
      <c r="H727" s="41" t="e">
        <f>IF(AND(NOT(ISBLANK('Case Data Entry'!H727)),ISNA(VLOOKUP('Case Data Entry'!H727,'DO NOT USE_School Picklist'!$P$3:$P$52,1,FALSE))),"Please select a value from the drop-down menu",IF('DO NOT USE_Case Formulas'!A727,"OK",NA()))</f>
        <v>#N/A</v>
      </c>
      <c r="I727" s="41" t="e">
        <f>IF(AND('DO NOT USE_Case Formulas'!A727,ISBLANK('Case Data Entry'!I727)),"Zip is required",IF(ISBLANK('Case Data Entry'!I727),NA(),"OK"))</f>
        <v>#N/A</v>
      </c>
      <c r="J727" s="41" t="e">
        <f>IF(AND('DO NOT USE_Case Formulas'!A727,ISBLANK('Case Data Entry'!J727)),"Student or Staff? is required",IF(ISBLANK('Case Data Entry'!J727),NA(),IF(ISNA(VLOOKUP('Case Data Entry'!J727,'DO NOT USE_School Picklist'!$B$3:$B$6,1,FALSE)),"Please select a value from the drop-down menu","OK")))</f>
        <v>#N/A</v>
      </c>
      <c r="K727" s="41" t="e">
        <f>IF(AND('Case Data Entry'!J727='DO NOT USE_School Picklist'!$B$4,ISBLANK('Case Data Entry'!K727)),"Occupation/Job Title is required if Student or Staff? is Yes, staff/faculty or volunteer",IF('DO NOT USE_Case Formulas'!A727,"OK",NA()))</f>
        <v>#N/A</v>
      </c>
      <c r="L727" s="41" t="e">
        <f ca="1">IF('Case Data Entry'!L727&gt;'DO NOT USE_School Picklist'!$C$3,"Date last on school campus/facility cannot be a future date",IF('DO NOT USE_Case Formulas'!A727,IF(ISBLANK('Case Data Entry'!L727),"Date last on school campus/facility is required","OK"),NA()))</f>
        <v>#N/A</v>
      </c>
      <c r="M727" s="41" t="e">
        <f>IF(AND('DO NOT USE_Case Formulas'!A727,ISBLANK('Case Data Entry'!M727)),"Specific Place in the Location is required",IF(ISBLANK('Case Data Entry'!M727),NA(),"OK"))</f>
        <v>#N/A</v>
      </c>
      <c r="N727" s="41" t="e">
        <f>IF(LEN('Case Data Entry'!N727)&gt;50,"Parent/Guardian Name must be less than 50 characters",IF('DO NOT USE_Case Formulas'!A727,"OK",NA()))</f>
        <v>#N/A</v>
      </c>
      <c r="O727" s="41" t="e">
        <f>IF(NOT(ISBLANK('Case Data Entry'!O727)),IF(AND(ISNUMBER('Case Data Entry'!O727),LEFT('Case Data Entry'!O727,1)&lt;&gt;"1",LEN('Case Data Entry'!O727)=10),"OK","Phone number must be valid format"),IF('DO NOT USE_Case Formulas'!A727,"OK",NA()))</f>
        <v>#N/A</v>
      </c>
      <c r="P727" s="41" t="e">
        <f>IF(AND(NOT(ISBLANK('Case Data Entry'!P727)),ISNA(VLOOKUP('Case Data Entry'!P727,'DO NOT USE_School Picklist'!$E$3:$E$10,1,FALSE))),"Please select a value from the drop-down menu",IF('DO NOT USE_Case Formulas'!A727,"OK",NA()))</f>
        <v>#N/A</v>
      </c>
      <c r="Q727" s="41" t="e">
        <f>IF(AND(NOT(ISBLANK('Case Data Entry'!Q727)),ISNA(VLOOKUP('Case Data Entry'!Q727,'DO NOT USE_School Picklist'!$F$3:$F$16,1,FALSE))),"Please select a value from the drop-down menu",IF('DO NOT USE_Case Formulas'!A727,"OK",NA()))</f>
        <v>#N/A</v>
      </c>
      <c r="R727" s="41" t="e">
        <f>IF(LEN('Case Data Entry'!R727)&gt;100,"Classroom(s) must be less than 100 characters",IF('DO NOT USE_Case Formulas'!A727,"OK",NA()))</f>
        <v>#N/A</v>
      </c>
      <c r="S727" s="41" t="e">
        <f>IF(AND(NOT(ISBLANK('Case Data Entry'!S727)),ISNA(VLOOKUP('Case Data Entry'!S727,'DO NOT USE_School Picklist'!$S$3:$S$12,1,FALSE))),"Please select a value from the drop-down menu",IF('DO NOT USE_Case Formulas'!A727,"OK",NA()))</f>
        <v>#N/A</v>
      </c>
      <c r="T727" s="41" t="e">
        <f>IF(AND(NOT(ISBLANK('Case Data Entry'!T727)),ISNA(VLOOKUP('Case Data Entry'!T727,'DO NOT USE_School Picklist'!$S$3:$S$12,1,FALSE))),"Please select a value from the drop-down menu",IF('DO NOT USE_Case Formulas'!A727,"OK",NA()))</f>
        <v>#N/A</v>
      </c>
      <c r="U727" s="41" t="e">
        <f>IF(LEN('Case Data Entry'!U727)&gt;80,"Name of Education Group must be less than 80 characters",IF('DO NOT USE_Case Formulas'!A727,"OK",NA()))</f>
        <v>#N/A</v>
      </c>
      <c r="V727" s="41" t="e">
        <f>IF(AND(NOT(ISBLANK('Case Data Entry'!V727)),ISNA(VLOOKUP('Case Data Entry'!V727,'DO NOT USE_School Picklist'!$K$3:$K$6,1,FALSE))),"Please select a value from the drop-down menu",IF('DO NOT USE_Case Formulas'!A727,"OK",NA()))</f>
        <v>#N/A</v>
      </c>
      <c r="W727" s="41" t="e">
        <f>IF(AND('DO NOT USE_Case Formulas'!A727,ISBLANK('Case Data Entry'!W727)),"Has this person had symptoms? is required",IF(AND(NOT(ISBLANK('Case Data Entry'!W727)),ISNA(VLOOKUP('Case Data Entry'!W727,'DO NOT USE_School Picklist'!$D$3:$D$5,1,FALSE))),"Please select a value from the drop-down menu",IF(NOT(ISBLANK('Case Data Entry'!W727)),"OK",NA())))</f>
        <v>#N/A</v>
      </c>
      <c r="X727" s="41" t="e">
        <f>IF(AND('Case Data Entry'!W727='DO NOT USE_School Picklist'!$D$3,ISBLANK('Case Data Entry'!X727)),"Symptom Onset Date is required if Ever Symptomatic is Yes",IF('DO NOT USE_Case Formulas'!A727,"OK",NA()))</f>
        <v>#N/A</v>
      </c>
      <c r="Y727" s="41"/>
      <c r="Z727" s="41" t="e">
        <f ca="1">IF(AND('DO NOT USE_Case Formulas'!A727,ISBLANK('Case Data Entry'!Z727)),"Lab Result Test Date is required",IF('Case Data Entry'!Z727&gt;'DO NOT USE_School Picklist'!$C$3,"Test Date cannot be a future date",IF(NOT(ISBLANK('Case Data Entry'!Z727)),"OK",NA())))</f>
        <v>#N/A</v>
      </c>
      <c r="AA727" s="41" t="e">
        <f>IF(AND(NOT(ISBLANK('Case Data Entry'!AA727)),ISNA(VLOOKUP('Case Data Entry'!AA727,'DO NOT USE_School Picklist'!$R$3:$R$7,1,FALSE))),"Please select a value from the drop-down menu",IF('DO NOT USE_Case Formulas'!A727,"OK",NA()))</f>
        <v>#N/A</v>
      </c>
      <c r="AB727" s="41" t="e">
        <f>IF(AND(NOT(ISBLANK('Case Data Entry'!AB727)),ISNA(VLOOKUP('Case Data Entry'!AB727,'DO NOT USE_School Picklist'!$Q$3:$Q$8,1,FALSE))),"Please select a value from the drop-down menu",IF('DO NOT USE_Case Formulas'!A727,"OK",NA()))</f>
        <v>#N/A</v>
      </c>
    </row>
    <row r="728" spans="1:28" x14ac:dyDescent="0.25">
      <c r="A728" s="40" t="e">
        <f>IF('DO NOT USE_Case Formulas'!A728,IF('DO NOT USE_Case Formulas'!B728,"Not all required fields are completed","OK"),NA())</f>
        <v>#N/A</v>
      </c>
      <c r="B728" s="41" t="e">
        <f>IF(AND('DO NOT USE_Case Formulas'!A728,ISBLANK('Case Data Entry'!B728)),"First Name is required",IF(NOT(ISBLANK('Case Data Entry'!B728)),"OK",NA()))</f>
        <v>#N/A</v>
      </c>
      <c r="C728" s="41" t="e">
        <f>IF(AND('DO NOT USE_Case Formulas'!A728,ISBLANK('Case Data Entry'!C728)),"Last Name is required",IF(NOT(ISBLANK('Case Data Entry'!C728)),"OK",NA()))</f>
        <v>#N/A</v>
      </c>
      <c r="D728" s="41" t="e">
        <f>IF(AND('DO NOT USE_Case Formulas'!A728,ISBLANK('Case Data Entry'!D728)),"Birthdate is required",IF(NOT(ISBLANK('Case Data Entry'!D728)),"OK",NA()))</f>
        <v>#N/A</v>
      </c>
      <c r="E728" s="41" t="e">
        <f>IF(AND('DO NOT USE_Case Formulas'!A728,ISBLANK('Case Data Entry'!E728)),"Mobile Phone is required",IF(NOT(ISBLANK('Case Data Entry'!E728)),IF(AND(ISNUMBER(VALUE('Case Data Entry'!E728)),LEFT('Case Data Entry'!E728,1)&lt;&gt;"1",LEN('Case Data Entry'!E728)=10),"OK","Phone number must be valid format"),NA()))</f>
        <v>#N/A</v>
      </c>
      <c r="F728" s="41" t="e">
        <f>IF(LEN('Case Data Entry'!F728)&gt;255,"Home Street Address must be less than 255 characters",IF('DO NOT USE_Case Formulas'!A728,"OK",NA()))</f>
        <v>#N/A</v>
      </c>
      <c r="G728" s="41" t="e">
        <f>IF(LEN('Case Data Entry'!G728)&gt;40,"City must be less than 40 characters",IF('DO NOT USE_Case Formulas'!A728,"OK",NA()))</f>
        <v>#N/A</v>
      </c>
      <c r="H728" s="41" t="e">
        <f>IF(AND(NOT(ISBLANK('Case Data Entry'!H728)),ISNA(VLOOKUP('Case Data Entry'!H728,'DO NOT USE_School Picklist'!$P$3:$P$52,1,FALSE))),"Please select a value from the drop-down menu",IF('DO NOT USE_Case Formulas'!A728,"OK",NA()))</f>
        <v>#N/A</v>
      </c>
      <c r="I728" s="41" t="e">
        <f>IF(AND('DO NOT USE_Case Formulas'!A728,ISBLANK('Case Data Entry'!I728)),"Zip is required",IF(ISBLANK('Case Data Entry'!I728),NA(),"OK"))</f>
        <v>#N/A</v>
      </c>
      <c r="J728" s="41" t="e">
        <f>IF(AND('DO NOT USE_Case Formulas'!A728,ISBLANK('Case Data Entry'!J728)),"Student or Staff? is required",IF(ISBLANK('Case Data Entry'!J728),NA(),IF(ISNA(VLOOKUP('Case Data Entry'!J728,'DO NOT USE_School Picklist'!$B$3:$B$6,1,FALSE)),"Please select a value from the drop-down menu","OK")))</f>
        <v>#N/A</v>
      </c>
      <c r="K728" s="41" t="e">
        <f>IF(AND('Case Data Entry'!J728='DO NOT USE_School Picklist'!$B$4,ISBLANK('Case Data Entry'!K728)),"Occupation/Job Title is required if Student or Staff? is Yes, staff/faculty or volunteer",IF('DO NOT USE_Case Formulas'!A728,"OK",NA()))</f>
        <v>#N/A</v>
      </c>
      <c r="L728" s="41" t="e">
        <f ca="1">IF('Case Data Entry'!L728&gt;'DO NOT USE_School Picklist'!$C$3,"Date last on school campus/facility cannot be a future date",IF('DO NOT USE_Case Formulas'!A728,IF(ISBLANK('Case Data Entry'!L728),"Date last on school campus/facility is required","OK"),NA()))</f>
        <v>#N/A</v>
      </c>
      <c r="M728" s="41" t="e">
        <f>IF(AND('DO NOT USE_Case Formulas'!A728,ISBLANK('Case Data Entry'!M728)),"Specific Place in the Location is required",IF(ISBLANK('Case Data Entry'!M728),NA(),"OK"))</f>
        <v>#N/A</v>
      </c>
      <c r="N728" s="41" t="e">
        <f>IF(LEN('Case Data Entry'!N728)&gt;50,"Parent/Guardian Name must be less than 50 characters",IF('DO NOT USE_Case Formulas'!A728,"OK",NA()))</f>
        <v>#N/A</v>
      </c>
      <c r="O728" s="41" t="e">
        <f>IF(NOT(ISBLANK('Case Data Entry'!O728)),IF(AND(ISNUMBER('Case Data Entry'!O728),LEFT('Case Data Entry'!O728,1)&lt;&gt;"1",LEN('Case Data Entry'!O728)=10),"OK","Phone number must be valid format"),IF('DO NOT USE_Case Formulas'!A728,"OK",NA()))</f>
        <v>#N/A</v>
      </c>
      <c r="P728" s="41" t="e">
        <f>IF(AND(NOT(ISBLANK('Case Data Entry'!P728)),ISNA(VLOOKUP('Case Data Entry'!P728,'DO NOT USE_School Picklist'!$E$3:$E$10,1,FALSE))),"Please select a value from the drop-down menu",IF('DO NOT USE_Case Formulas'!A728,"OK",NA()))</f>
        <v>#N/A</v>
      </c>
      <c r="Q728" s="41" t="e">
        <f>IF(AND(NOT(ISBLANK('Case Data Entry'!Q728)),ISNA(VLOOKUP('Case Data Entry'!Q728,'DO NOT USE_School Picklist'!$F$3:$F$16,1,FALSE))),"Please select a value from the drop-down menu",IF('DO NOT USE_Case Formulas'!A728,"OK",NA()))</f>
        <v>#N/A</v>
      </c>
      <c r="R728" s="41" t="e">
        <f>IF(LEN('Case Data Entry'!R728)&gt;100,"Classroom(s) must be less than 100 characters",IF('DO NOT USE_Case Formulas'!A728,"OK",NA()))</f>
        <v>#N/A</v>
      </c>
      <c r="S728" s="41" t="e">
        <f>IF(AND(NOT(ISBLANK('Case Data Entry'!S728)),ISNA(VLOOKUP('Case Data Entry'!S728,'DO NOT USE_School Picklist'!$S$3:$S$12,1,FALSE))),"Please select a value from the drop-down menu",IF('DO NOT USE_Case Formulas'!A728,"OK",NA()))</f>
        <v>#N/A</v>
      </c>
      <c r="T728" s="41" t="e">
        <f>IF(AND(NOT(ISBLANK('Case Data Entry'!T728)),ISNA(VLOOKUP('Case Data Entry'!T728,'DO NOT USE_School Picklist'!$S$3:$S$12,1,FALSE))),"Please select a value from the drop-down menu",IF('DO NOT USE_Case Formulas'!A728,"OK",NA()))</f>
        <v>#N/A</v>
      </c>
      <c r="U728" s="41" t="e">
        <f>IF(LEN('Case Data Entry'!U728)&gt;80,"Name of Education Group must be less than 80 characters",IF('DO NOT USE_Case Formulas'!A728,"OK",NA()))</f>
        <v>#N/A</v>
      </c>
      <c r="V728" s="41" t="e">
        <f>IF(AND(NOT(ISBLANK('Case Data Entry'!V728)),ISNA(VLOOKUP('Case Data Entry'!V728,'DO NOT USE_School Picklist'!$K$3:$K$6,1,FALSE))),"Please select a value from the drop-down menu",IF('DO NOT USE_Case Formulas'!A728,"OK",NA()))</f>
        <v>#N/A</v>
      </c>
      <c r="W728" s="41" t="e">
        <f>IF(AND('DO NOT USE_Case Formulas'!A728,ISBLANK('Case Data Entry'!W728)),"Has this person had symptoms? is required",IF(AND(NOT(ISBLANK('Case Data Entry'!W728)),ISNA(VLOOKUP('Case Data Entry'!W728,'DO NOT USE_School Picklist'!$D$3:$D$5,1,FALSE))),"Please select a value from the drop-down menu",IF(NOT(ISBLANK('Case Data Entry'!W728)),"OK",NA())))</f>
        <v>#N/A</v>
      </c>
      <c r="X728" s="41" t="e">
        <f>IF(AND('Case Data Entry'!W728='DO NOT USE_School Picklist'!$D$3,ISBLANK('Case Data Entry'!X728)),"Symptom Onset Date is required if Ever Symptomatic is Yes",IF('DO NOT USE_Case Formulas'!A728,"OK",NA()))</f>
        <v>#N/A</v>
      </c>
      <c r="Y728" s="41"/>
      <c r="Z728" s="41" t="e">
        <f ca="1">IF(AND('DO NOT USE_Case Formulas'!A728,ISBLANK('Case Data Entry'!Z728)),"Lab Result Test Date is required",IF('Case Data Entry'!Z728&gt;'DO NOT USE_School Picklist'!$C$3,"Test Date cannot be a future date",IF(NOT(ISBLANK('Case Data Entry'!Z728)),"OK",NA())))</f>
        <v>#N/A</v>
      </c>
      <c r="AA728" s="41" t="e">
        <f>IF(AND(NOT(ISBLANK('Case Data Entry'!AA728)),ISNA(VLOOKUP('Case Data Entry'!AA728,'DO NOT USE_School Picklist'!$R$3:$R$7,1,FALSE))),"Please select a value from the drop-down menu",IF('DO NOT USE_Case Formulas'!A728,"OK",NA()))</f>
        <v>#N/A</v>
      </c>
      <c r="AB728" s="41" t="e">
        <f>IF(AND(NOT(ISBLANK('Case Data Entry'!AB728)),ISNA(VLOOKUP('Case Data Entry'!AB728,'DO NOT USE_School Picklist'!$Q$3:$Q$8,1,FALSE))),"Please select a value from the drop-down menu",IF('DO NOT USE_Case Formulas'!A728,"OK",NA()))</f>
        <v>#N/A</v>
      </c>
    </row>
    <row r="729" spans="1:28" x14ac:dyDescent="0.25">
      <c r="A729" s="40" t="e">
        <f>IF('DO NOT USE_Case Formulas'!A729,IF('DO NOT USE_Case Formulas'!B729,"Not all required fields are completed","OK"),NA())</f>
        <v>#N/A</v>
      </c>
      <c r="B729" s="41" t="e">
        <f>IF(AND('DO NOT USE_Case Formulas'!A729,ISBLANK('Case Data Entry'!B729)),"First Name is required",IF(NOT(ISBLANK('Case Data Entry'!B729)),"OK",NA()))</f>
        <v>#N/A</v>
      </c>
      <c r="C729" s="41" t="e">
        <f>IF(AND('DO NOT USE_Case Formulas'!A729,ISBLANK('Case Data Entry'!C729)),"Last Name is required",IF(NOT(ISBLANK('Case Data Entry'!C729)),"OK",NA()))</f>
        <v>#N/A</v>
      </c>
      <c r="D729" s="41" t="e">
        <f>IF(AND('DO NOT USE_Case Formulas'!A729,ISBLANK('Case Data Entry'!D729)),"Birthdate is required",IF(NOT(ISBLANK('Case Data Entry'!D729)),"OK",NA()))</f>
        <v>#N/A</v>
      </c>
      <c r="E729" s="41" t="e">
        <f>IF(AND('DO NOT USE_Case Formulas'!A729,ISBLANK('Case Data Entry'!E729)),"Mobile Phone is required",IF(NOT(ISBLANK('Case Data Entry'!E729)),IF(AND(ISNUMBER(VALUE('Case Data Entry'!E729)),LEFT('Case Data Entry'!E729,1)&lt;&gt;"1",LEN('Case Data Entry'!E729)=10),"OK","Phone number must be valid format"),NA()))</f>
        <v>#N/A</v>
      </c>
      <c r="F729" s="41" t="e">
        <f>IF(LEN('Case Data Entry'!F729)&gt;255,"Home Street Address must be less than 255 characters",IF('DO NOT USE_Case Formulas'!A729,"OK",NA()))</f>
        <v>#N/A</v>
      </c>
      <c r="G729" s="41" t="e">
        <f>IF(LEN('Case Data Entry'!G729)&gt;40,"City must be less than 40 characters",IF('DO NOT USE_Case Formulas'!A729,"OK",NA()))</f>
        <v>#N/A</v>
      </c>
      <c r="H729" s="41" t="e">
        <f>IF(AND(NOT(ISBLANK('Case Data Entry'!H729)),ISNA(VLOOKUP('Case Data Entry'!H729,'DO NOT USE_School Picklist'!$P$3:$P$52,1,FALSE))),"Please select a value from the drop-down menu",IF('DO NOT USE_Case Formulas'!A729,"OK",NA()))</f>
        <v>#N/A</v>
      </c>
      <c r="I729" s="41" t="e">
        <f>IF(AND('DO NOT USE_Case Formulas'!A729,ISBLANK('Case Data Entry'!I729)),"Zip is required",IF(ISBLANK('Case Data Entry'!I729),NA(),"OK"))</f>
        <v>#N/A</v>
      </c>
      <c r="J729" s="41" t="e">
        <f>IF(AND('DO NOT USE_Case Formulas'!A729,ISBLANK('Case Data Entry'!J729)),"Student or Staff? is required",IF(ISBLANK('Case Data Entry'!J729),NA(),IF(ISNA(VLOOKUP('Case Data Entry'!J729,'DO NOT USE_School Picklist'!$B$3:$B$6,1,FALSE)),"Please select a value from the drop-down menu","OK")))</f>
        <v>#N/A</v>
      </c>
      <c r="K729" s="41" t="e">
        <f>IF(AND('Case Data Entry'!J729='DO NOT USE_School Picklist'!$B$4,ISBLANK('Case Data Entry'!K729)),"Occupation/Job Title is required if Student or Staff? is Yes, staff/faculty or volunteer",IF('DO NOT USE_Case Formulas'!A729,"OK",NA()))</f>
        <v>#N/A</v>
      </c>
      <c r="L729" s="41" t="e">
        <f ca="1">IF('Case Data Entry'!L729&gt;'DO NOT USE_School Picklist'!$C$3,"Date last on school campus/facility cannot be a future date",IF('DO NOT USE_Case Formulas'!A729,IF(ISBLANK('Case Data Entry'!L729),"Date last on school campus/facility is required","OK"),NA()))</f>
        <v>#N/A</v>
      </c>
      <c r="M729" s="41" t="e">
        <f>IF(AND('DO NOT USE_Case Formulas'!A729,ISBLANK('Case Data Entry'!M729)),"Specific Place in the Location is required",IF(ISBLANK('Case Data Entry'!M729),NA(),"OK"))</f>
        <v>#N/A</v>
      </c>
      <c r="N729" s="41" t="e">
        <f>IF(LEN('Case Data Entry'!N729)&gt;50,"Parent/Guardian Name must be less than 50 characters",IF('DO NOT USE_Case Formulas'!A729,"OK",NA()))</f>
        <v>#N/A</v>
      </c>
      <c r="O729" s="41" t="e">
        <f>IF(NOT(ISBLANK('Case Data Entry'!O729)),IF(AND(ISNUMBER('Case Data Entry'!O729),LEFT('Case Data Entry'!O729,1)&lt;&gt;"1",LEN('Case Data Entry'!O729)=10),"OK","Phone number must be valid format"),IF('DO NOT USE_Case Formulas'!A729,"OK",NA()))</f>
        <v>#N/A</v>
      </c>
      <c r="P729" s="41" t="e">
        <f>IF(AND(NOT(ISBLANK('Case Data Entry'!P729)),ISNA(VLOOKUP('Case Data Entry'!P729,'DO NOT USE_School Picklist'!$E$3:$E$10,1,FALSE))),"Please select a value from the drop-down menu",IF('DO NOT USE_Case Formulas'!A729,"OK",NA()))</f>
        <v>#N/A</v>
      </c>
      <c r="Q729" s="41" t="e">
        <f>IF(AND(NOT(ISBLANK('Case Data Entry'!Q729)),ISNA(VLOOKUP('Case Data Entry'!Q729,'DO NOT USE_School Picklist'!$F$3:$F$16,1,FALSE))),"Please select a value from the drop-down menu",IF('DO NOT USE_Case Formulas'!A729,"OK",NA()))</f>
        <v>#N/A</v>
      </c>
      <c r="R729" s="41" t="e">
        <f>IF(LEN('Case Data Entry'!R729)&gt;100,"Classroom(s) must be less than 100 characters",IF('DO NOT USE_Case Formulas'!A729,"OK",NA()))</f>
        <v>#N/A</v>
      </c>
      <c r="S729" s="41" t="e">
        <f>IF(AND(NOT(ISBLANK('Case Data Entry'!S729)),ISNA(VLOOKUP('Case Data Entry'!S729,'DO NOT USE_School Picklist'!$S$3:$S$12,1,FALSE))),"Please select a value from the drop-down menu",IF('DO NOT USE_Case Formulas'!A729,"OK",NA()))</f>
        <v>#N/A</v>
      </c>
      <c r="T729" s="41" t="e">
        <f>IF(AND(NOT(ISBLANK('Case Data Entry'!T729)),ISNA(VLOOKUP('Case Data Entry'!T729,'DO NOT USE_School Picklist'!$S$3:$S$12,1,FALSE))),"Please select a value from the drop-down menu",IF('DO NOT USE_Case Formulas'!A729,"OK",NA()))</f>
        <v>#N/A</v>
      </c>
      <c r="U729" s="41" t="e">
        <f>IF(LEN('Case Data Entry'!U729)&gt;80,"Name of Education Group must be less than 80 characters",IF('DO NOT USE_Case Formulas'!A729,"OK",NA()))</f>
        <v>#N/A</v>
      </c>
      <c r="V729" s="41" t="e">
        <f>IF(AND(NOT(ISBLANK('Case Data Entry'!V729)),ISNA(VLOOKUP('Case Data Entry'!V729,'DO NOT USE_School Picklist'!$K$3:$K$6,1,FALSE))),"Please select a value from the drop-down menu",IF('DO NOT USE_Case Formulas'!A729,"OK",NA()))</f>
        <v>#N/A</v>
      </c>
      <c r="W729" s="41" t="e">
        <f>IF(AND('DO NOT USE_Case Formulas'!A729,ISBLANK('Case Data Entry'!W729)),"Has this person had symptoms? is required",IF(AND(NOT(ISBLANK('Case Data Entry'!W729)),ISNA(VLOOKUP('Case Data Entry'!W729,'DO NOT USE_School Picklist'!$D$3:$D$5,1,FALSE))),"Please select a value from the drop-down menu",IF(NOT(ISBLANK('Case Data Entry'!W729)),"OK",NA())))</f>
        <v>#N/A</v>
      </c>
      <c r="X729" s="41" t="e">
        <f>IF(AND('Case Data Entry'!W729='DO NOT USE_School Picklist'!$D$3,ISBLANK('Case Data Entry'!X729)),"Symptom Onset Date is required if Ever Symptomatic is Yes",IF('DO NOT USE_Case Formulas'!A729,"OK",NA()))</f>
        <v>#N/A</v>
      </c>
      <c r="Y729" s="41"/>
      <c r="Z729" s="41" t="e">
        <f ca="1">IF(AND('DO NOT USE_Case Formulas'!A729,ISBLANK('Case Data Entry'!Z729)),"Lab Result Test Date is required",IF('Case Data Entry'!Z729&gt;'DO NOT USE_School Picklist'!$C$3,"Test Date cannot be a future date",IF(NOT(ISBLANK('Case Data Entry'!Z729)),"OK",NA())))</f>
        <v>#N/A</v>
      </c>
      <c r="AA729" s="41" t="e">
        <f>IF(AND(NOT(ISBLANK('Case Data Entry'!AA729)),ISNA(VLOOKUP('Case Data Entry'!AA729,'DO NOT USE_School Picklist'!$R$3:$R$7,1,FALSE))),"Please select a value from the drop-down menu",IF('DO NOT USE_Case Formulas'!A729,"OK",NA()))</f>
        <v>#N/A</v>
      </c>
      <c r="AB729" s="41" t="e">
        <f>IF(AND(NOT(ISBLANK('Case Data Entry'!AB729)),ISNA(VLOOKUP('Case Data Entry'!AB729,'DO NOT USE_School Picklist'!$Q$3:$Q$8,1,FALSE))),"Please select a value from the drop-down menu",IF('DO NOT USE_Case Formulas'!A729,"OK",NA()))</f>
        <v>#N/A</v>
      </c>
    </row>
    <row r="730" spans="1:28" x14ac:dyDescent="0.25">
      <c r="A730" s="40" t="e">
        <f>IF('DO NOT USE_Case Formulas'!A730,IF('DO NOT USE_Case Formulas'!B730,"Not all required fields are completed","OK"),NA())</f>
        <v>#N/A</v>
      </c>
      <c r="B730" s="41" t="e">
        <f>IF(AND('DO NOT USE_Case Formulas'!A730,ISBLANK('Case Data Entry'!B730)),"First Name is required",IF(NOT(ISBLANK('Case Data Entry'!B730)),"OK",NA()))</f>
        <v>#N/A</v>
      </c>
      <c r="C730" s="41" t="e">
        <f>IF(AND('DO NOT USE_Case Formulas'!A730,ISBLANK('Case Data Entry'!C730)),"Last Name is required",IF(NOT(ISBLANK('Case Data Entry'!C730)),"OK",NA()))</f>
        <v>#N/A</v>
      </c>
      <c r="D730" s="41" t="e">
        <f>IF(AND('DO NOT USE_Case Formulas'!A730,ISBLANK('Case Data Entry'!D730)),"Birthdate is required",IF(NOT(ISBLANK('Case Data Entry'!D730)),"OK",NA()))</f>
        <v>#N/A</v>
      </c>
      <c r="E730" s="41" t="e">
        <f>IF(AND('DO NOT USE_Case Formulas'!A730,ISBLANK('Case Data Entry'!E730)),"Mobile Phone is required",IF(NOT(ISBLANK('Case Data Entry'!E730)),IF(AND(ISNUMBER(VALUE('Case Data Entry'!E730)),LEFT('Case Data Entry'!E730,1)&lt;&gt;"1",LEN('Case Data Entry'!E730)=10),"OK","Phone number must be valid format"),NA()))</f>
        <v>#N/A</v>
      </c>
      <c r="F730" s="41" t="e">
        <f>IF(LEN('Case Data Entry'!F730)&gt;255,"Home Street Address must be less than 255 characters",IF('DO NOT USE_Case Formulas'!A730,"OK",NA()))</f>
        <v>#N/A</v>
      </c>
      <c r="G730" s="41" t="e">
        <f>IF(LEN('Case Data Entry'!G730)&gt;40,"City must be less than 40 characters",IF('DO NOT USE_Case Formulas'!A730,"OK",NA()))</f>
        <v>#N/A</v>
      </c>
      <c r="H730" s="41" t="e">
        <f>IF(AND(NOT(ISBLANK('Case Data Entry'!H730)),ISNA(VLOOKUP('Case Data Entry'!H730,'DO NOT USE_School Picklist'!$P$3:$P$52,1,FALSE))),"Please select a value from the drop-down menu",IF('DO NOT USE_Case Formulas'!A730,"OK",NA()))</f>
        <v>#N/A</v>
      </c>
      <c r="I730" s="41" t="e">
        <f>IF(AND('DO NOT USE_Case Formulas'!A730,ISBLANK('Case Data Entry'!I730)),"Zip is required",IF(ISBLANK('Case Data Entry'!I730),NA(),"OK"))</f>
        <v>#N/A</v>
      </c>
      <c r="J730" s="41" t="e">
        <f>IF(AND('DO NOT USE_Case Formulas'!A730,ISBLANK('Case Data Entry'!J730)),"Student or Staff? is required",IF(ISBLANK('Case Data Entry'!J730),NA(),IF(ISNA(VLOOKUP('Case Data Entry'!J730,'DO NOT USE_School Picklist'!$B$3:$B$6,1,FALSE)),"Please select a value from the drop-down menu","OK")))</f>
        <v>#N/A</v>
      </c>
      <c r="K730" s="41" t="e">
        <f>IF(AND('Case Data Entry'!J730='DO NOT USE_School Picklist'!$B$4,ISBLANK('Case Data Entry'!K730)),"Occupation/Job Title is required if Student or Staff? is Yes, staff/faculty or volunteer",IF('DO NOT USE_Case Formulas'!A730,"OK",NA()))</f>
        <v>#N/A</v>
      </c>
      <c r="L730" s="41" t="e">
        <f ca="1">IF('Case Data Entry'!L730&gt;'DO NOT USE_School Picklist'!$C$3,"Date last on school campus/facility cannot be a future date",IF('DO NOT USE_Case Formulas'!A730,IF(ISBLANK('Case Data Entry'!L730),"Date last on school campus/facility is required","OK"),NA()))</f>
        <v>#N/A</v>
      </c>
      <c r="M730" s="41" t="e">
        <f>IF(AND('DO NOT USE_Case Formulas'!A730,ISBLANK('Case Data Entry'!M730)),"Specific Place in the Location is required",IF(ISBLANK('Case Data Entry'!M730),NA(),"OK"))</f>
        <v>#N/A</v>
      </c>
      <c r="N730" s="41" t="e">
        <f>IF(LEN('Case Data Entry'!N730)&gt;50,"Parent/Guardian Name must be less than 50 characters",IF('DO NOT USE_Case Formulas'!A730,"OK",NA()))</f>
        <v>#N/A</v>
      </c>
      <c r="O730" s="41" t="e">
        <f>IF(NOT(ISBLANK('Case Data Entry'!O730)),IF(AND(ISNUMBER('Case Data Entry'!O730),LEFT('Case Data Entry'!O730,1)&lt;&gt;"1",LEN('Case Data Entry'!O730)=10),"OK","Phone number must be valid format"),IF('DO NOT USE_Case Formulas'!A730,"OK",NA()))</f>
        <v>#N/A</v>
      </c>
      <c r="P730" s="41" t="e">
        <f>IF(AND(NOT(ISBLANK('Case Data Entry'!P730)),ISNA(VLOOKUP('Case Data Entry'!P730,'DO NOT USE_School Picklist'!$E$3:$E$10,1,FALSE))),"Please select a value from the drop-down menu",IF('DO NOT USE_Case Formulas'!A730,"OK",NA()))</f>
        <v>#N/A</v>
      </c>
      <c r="Q730" s="41" t="e">
        <f>IF(AND(NOT(ISBLANK('Case Data Entry'!Q730)),ISNA(VLOOKUP('Case Data Entry'!Q730,'DO NOT USE_School Picklist'!$F$3:$F$16,1,FALSE))),"Please select a value from the drop-down menu",IF('DO NOT USE_Case Formulas'!A730,"OK",NA()))</f>
        <v>#N/A</v>
      </c>
      <c r="R730" s="41" t="e">
        <f>IF(LEN('Case Data Entry'!R730)&gt;100,"Classroom(s) must be less than 100 characters",IF('DO NOT USE_Case Formulas'!A730,"OK",NA()))</f>
        <v>#N/A</v>
      </c>
      <c r="S730" s="41" t="e">
        <f>IF(AND(NOT(ISBLANK('Case Data Entry'!S730)),ISNA(VLOOKUP('Case Data Entry'!S730,'DO NOT USE_School Picklist'!$S$3:$S$12,1,FALSE))),"Please select a value from the drop-down menu",IF('DO NOT USE_Case Formulas'!A730,"OK",NA()))</f>
        <v>#N/A</v>
      </c>
      <c r="T730" s="41" t="e">
        <f>IF(AND(NOT(ISBLANK('Case Data Entry'!T730)),ISNA(VLOOKUP('Case Data Entry'!T730,'DO NOT USE_School Picklist'!$S$3:$S$12,1,FALSE))),"Please select a value from the drop-down menu",IF('DO NOT USE_Case Formulas'!A730,"OK",NA()))</f>
        <v>#N/A</v>
      </c>
      <c r="U730" s="41" t="e">
        <f>IF(LEN('Case Data Entry'!U730)&gt;80,"Name of Education Group must be less than 80 characters",IF('DO NOT USE_Case Formulas'!A730,"OK",NA()))</f>
        <v>#N/A</v>
      </c>
      <c r="V730" s="41" t="e">
        <f>IF(AND(NOT(ISBLANK('Case Data Entry'!V730)),ISNA(VLOOKUP('Case Data Entry'!V730,'DO NOT USE_School Picklist'!$K$3:$K$6,1,FALSE))),"Please select a value from the drop-down menu",IF('DO NOT USE_Case Formulas'!A730,"OK",NA()))</f>
        <v>#N/A</v>
      </c>
      <c r="W730" s="41" t="e">
        <f>IF(AND('DO NOT USE_Case Formulas'!A730,ISBLANK('Case Data Entry'!W730)),"Has this person had symptoms? is required",IF(AND(NOT(ISBLANK('Case Data Entry'!W730)),ISNA(VLOOKUP('Case Data Entry'!W730,'DO NOT USE_School Picklist'!$D$3:$D$5,1,FALSE))),"Please select a value from the drop-down menu",IF(NOT(ISBLANK('Case Data Entry'!W730)),"OK",NA())))</f>
        <v>#N/A</v>
      </c>
      <c r="X730" s="41" t="e">
        <f>IF(AND('Case Data Entry'!W730='DO NOT USE_School Picklist'!$D$3,ISBLANK('Case Data Entry'!X730)),"Symptom Onset Date is required if Ever Symptomatic is Yes",IF('DO NOT USE_Case Formulas'!A730,"OK",NA()))</f>
        <v>#N/A</v>
      </c>
      <c r="Y730" s="41"/>
      <c r="Z730" s="41" t="e">
        <f ca="1">IF(AND('DO NOT USE_Case Formulas'!A730,ISBLANK('Case Data Entry'!Z730)),"Lab Result Test Date is required",IF('Case Data Entry'!Z730&gt;'DO NOT USE_School Picklist'!$C$3,"Test Date cannot be a future date",IF(NOT(ISBLANK('Case Data Entry'!Z730)),"OK",NA())))</f>
        <v>#N/A</v>
      </c>
      <c r="AA730" s="41" t="e">
        <f>IF(AND(NOT(ISBLANK('Case Data Entry'!AA730)),ISNA(VLOOKUP('Case Data Entry'!AA730,'DO NOT USE_School Picklist'!$R$3:$R$7,1,FALSE))),"Please select a value from the drop-down menu",IF('DO NOT USE_Case Formulas'!A730,"OK",NA()))</f>
        <v>#N/A</v>
      </c>
      <c r="AB730" s="41" t="e">
        <f>IF(AND(NOT(ISBLANK('Case Data Entry'!AB730)),ISNA(VLOOKUP('Case Data Entry'!AB730,'DO NOT USE_School Picklist'!$Q$3:$Q$8,1,FALSE))),"Please select a value from the drop-down menu",IF('DO NOT USE_Case Formulas'!A730,"OK",NA()))</f>
        <v>#N/A</v>
      </c>
    </row>
    <row r="731" spans="1:28" x14ac:dyDescent="0.25">
      <c r="A731" s="40" t="e">
        <f>IF('DO NOT USE_Case Formulas'!A731,IF('DO NOT USE_Case Formulas'!B731,"Not all required fields are completed","OK"),NA())</f>
        <v>#N/A</v>
      </c>
      <c r="B731" s="41" t="e">
        <f>IF(AND('DO NOT USE_Case Formulas'!A731,ISBLANK('Case Data Entry'!B731)),"First Name is required",IF(NOT(ISBLANK('Case Data Entry'!B731)),"OK",NA()))</f>
        <v>#N/A</v>
      </c>
      <c r="C731" s="41" t="e">
        <f>IF(AND('DO NOT USE_Case Formulas'!A731,ISBLANK('Case Data Entry'!C731)),"Last Name is required",IF(NOT(ISBLANK('Case Data Entry'!C731)),"OK",NA()))</f>
        <v>#N/A</v>
      </c>
      <c r="D731" s="41" t="e">
        <f>IF(AND('DO NOT USE_Case Formulas'!A731,ISBLANK('Case Data Entry'!D731)),"Birthdate is required",IF(NOT(ISBLANK('Case Data Entry'!D731)),"OK",NA()))</f>
        <v>#N/A</v>
      </c>
      <c r="E731" s="41" t="e">
        <f>IF(AND('DO NOT USE_Case Formulas'!A731,ISBLANK('Case Data Entry'!E731)),"Mobile Phone is required",IF(NOT(ISBLANK('Case Data Entry'!E731)),IF(AND(ISNUMBER(VALUE('Case Data Entry'!E731)),LEFT('Case Data Entry'!E731,1)&lt;&gt;"1",LEN('Case Data Entry'!E731)=10),"OK","Phone number must be valid format"),NA()))</f>
        <v>#N/A</v>
      </c>
      <c r="F731" s="41" t="e">
        <f>IF(LEN('Case Data Entry'!F731)&gt;255,"Home Street Address must be less than 255 characters",IF('DO NOT USE_Case Formulas'!A731,"OK",NA()))</f>
        <v>#N/A</v>
      </c>
      <c r="G731" s="41" t="e">
        <f>IF(LEN('Case Data Entry'!G731)&gt;40,"City must be less than 40 characters",IF('DO NOT USE_Case Formulas'!A731,"OK",NA()))</f>
        <v>#N/A</v>
      </c>
      <c r="H731" s="41" t="e">
        <f>IF(AND(NOT(ISBLANK('Case Data Entry'!H731)),ISNA(VLOOKUP('Case Data Entry'!H731,'DO NOT USE_School Picklist'!$P$3:$P$52,1,FALSE))),"Please select a value from the drop-down menu",IF('DO NOT USE_Case Formulas'!A731,"OK",NA()))</f>
        <v>#N/A</v>
      </c>
      <c r="I731" s="41" t="e">
        <f>IF(AND('DO NOT USE_Case Formulas'!A731,ISBLANK('Case Data Entry'!I731)),"Zip is required",IF(ISBLANK('Case Data Entry'!I731),NA(),"OK"))</f>
        <v>#N/A</v>
      </c>
      <c r="J731" s="41" t="e">
        <f>IF(AND('DO NOT USE_Case Formulas'!A731,ISBLANK('Case Data Entry'!J731)),"Student or Staff? is required",IF(ISBLANK('Case Data Entry'!J731),NA(),IF(ISNA(VLOOKUP('Case Data Entry'!J731,'DO NOT USE_School Picklist'!$B$3:$B$6,1,FALSE)),"Please select a value from the drop-down menu","OK")))</f>
        <v>#N/A</v>
      </c>
      <c r="K731" s="41" t="e">
        <f>IF(AND('Case Data Entry'!J731='DO NOT USE_School Picklist'!$B$4,ISBLANK('Case Data Entry'!K731)),"Occupation/Job Title is required if Student or Staff? is Yes, staff/faculty or volunteer",IF('DO NOT USE_Case Formulas'!A731,"OK",NA()))</f>
        <v>#N/A</v>
      </c>
      <c r="L731" s="41" t="e">
        <f ca="1">IF('Case Data Entry'!L731&gt;'DO NOT USE_School Picklist'!$C$3,"Date last on school campus/facility cannot be a future date",IF('DO NOT USE_Case Formulas'!A731,IF(ISBLANK('Case Data Entry'!L731),"Date last on school campus/facility is required","OK"),NA()))</f>
        <v>#N/A</v>
      </c>
      <c r="M731" s="41" t="e">
        <f>IF(AND('DO NOT USE_Case Formulas'!A731,ISBLANK('Case Data Entry'!M731)),"Specific Place in the Location is required",IF(ISBLANK('Case Data Entry'!M731),NA(),"OK"))</f>
        <v>#N/A</v>
      </c>
      <c r="N731" s="41" t="e">
        <f>IF(LEN('Case Data Entry'!N731)&gt;50,"Parent/Guardian Name must be less than 50 characters",IF('DO NOT USE_Case Formulas'!A731,"OK",NA()))</f>
        <v>#N/A</v>
      </c>
      <c r="O731" s="41" t="e">
        <f>IF(NOT(ISBLANK('Case Data Entry'!O731)),IF(AND(ISNUMBER('Case Data Entry'!O731),LEFT('Case Data Entry'!O731,1)&lt;&gt;"1",LEN('Case Data Entry'!O731)=10),"OK","Phone number must be valid format"),IF('DO NOT USE_Case Formulas'!A731,"OK",NA()))</f>
        <v>#N/A</v>
      </c>
      <c r="P731" s="41" t="e">
        <f>IF(AND(NOT(ISBLANK('Case Data Entry'!P731)),ISNA(VLOOKUP('Case Data Entry'!P731,'DO NOT USE_School Picklist'!$E$3:$E$10,1,FALSE))),"Please select a value from the drop-down menu",IF('DO NOT USE_Case Formulas'!A731,"OK",NA()))</f>
        <v>#N/A</v>
      </c>
      <c r="Q731" s="41" t="e">
        <f>IF(AND(NOT(ISBLANK('Case Data Entry'!Q731)),ISNA(VLOOKUP('Case Data Entry'!Q731,'DO NOT USE_School Picklist'!$F$3:$F$16,1,FALSE))),"Please select a value from the drop-down menu",IF('DO NOT USE_Case Formulas'!A731,"OK",NA()))</f>
        <v>#N/A</v>
      </c>
      <c r="R731" s="41" t="e">
        <f>IF(LEN('Case Data Entry'!R731)&gt;100,"Classroom(s) must be less than 100 characters",IF('DO NOT USE_Case Formulas'!A731,"OK",NA()))</f>
        <v>#N/A</v>
      </c>
      <c r="S731" s="41" t="e">
        <f>IF(AND(NOT(ISBLANK('Case Data Entry'!S731)),ISNA(VLOOKUP('Case Data Entry'!S731,'DO NOT USE_School Picklist'!$S$3:$S$12,1,FALSE))),"Please select a value from the drop-down menu",IF('DO NOT USE_Case Formulas'!A731,"OK",NA()))</f>
        <v>#N/A</v>
      </c>
      <c r="T731" s="41" t="e">
        <f>IF(AND(NOT(ISBLANK('Case Data Entry'!T731)),ISNA(VLOOKUP('Case Data Entry'!T731,'DO NOT USE_School Picklist'!$S$3:$S$12,1,FALSE))),"Please select a value from the drop-down menu",IF('DO NOT USE_Case Formulas'!A731,"OK",NA()))</f>
        <v>#N/A</v>
      </c>
      <c r="U731" s="41" t="e">
        <f>IF(LEN('Case Data Entry'!U731)&gt;80,"Name of Education Group must be less than 80 characters",IF('DO NOT USE_Case Formulas'!A731,"OK",NA()))</f>
        <v>#N/A</v>
      </c>
      <c r="V731" s="41" t="e">
        <f>IF(AND(NOT(ISBLANK('Case Data Entry'!V731)),ISNA(VLOOKUP('Case Data Entry'!V731,'DO NOT USE_School Picklist'!$K$3:$K$6,1,FALSE))),"Please select a value from the drop-down menu",IF('DO NOT USE_Case Formulas'!A731,"OK",NA()))</f>
        <v>#N/A</v>
      </c>
      <c r="W731" s="41" t="e">
        <f>IF(AND('DO NOT USE_Case Formulas'!A731,ISBLANK('Case Data Entry'!W731)),"Has this person had symptoms? is required",IF(AND(NOT(ISBLANK('Case Data Entry'!W731)),ISNA(VLOOKUP('Case Data Entry'!W731,'DO NOT USE_School Picklist'!$D$3:$D$5,1,FALSE))),"Please select a value from the drop-down menu",IF(NOT(ISBLANK('Case Data Entry'!W731)),"OK",NA())))</f>
        <v>#N/A</v>
      </c>
      <c r="X731" s="41" t="e">
        <f>IF(AND('Case Data Entry'!W731='DO NOT USE_School Picklist'!$D$3,ISBLANK('Case Data Entry'!X731)),"Symptom Onset Date is required if Ever Symptomatic is Yes",IF('DO NOT USE_Case Formulas'!A731,"OK",NA()))</f>
        <v>#N/A</v>
      </c>
      <c r="Y731" s="41"/>
      <c r="Z731" s="41" t="e">
        <f ca="1">IF(AND('DO NOT USE_Case Formulas'!A731,ISBLANK('Case Data Entry'!Z731)),"Lab Result Test Date is required",IF('Case Data Entry'!Z731&gt;'DO NOT USE_School Picklist'!$C$3,"Test Date cannot be a future date",IF(NOT(ISBLANK('Case Data Entry'!Z731)),"OK",NA())))</f>
        <v>#N/A</v>
      </c>
      <c r="AA731" s="41" t="e">
        <f>IF(AND(NOT(ISBLANK('Case Data Entry'!AA731)),ISNA(VLOOKUP('Case Data Entry'!AA731,'DO NOT USE_School Picklist'!$R$3:$R$7,1,FALSE))),"Please select a value from the drop-down menu",IF('DO NOT USE_Case Formulas'!A731,"OK",NA()))</f>
        <v>#N/A</v>
      </c>
      <c r="AB731" s="41" t="e">
        <f>IF(AND(NOT(ISBLANK('Case Data Entry'!AB731)),ISNA(VLOOKUP('Case Data Entry'!AB731,'DO NOT USE_School Picklist'!$Q$3:$Q$8,1,FALSE))),"Please select a value from the drop-down menu",IF('DO NOT USE_Case Formulas'!A731,"OK",NA()))</f>
        <v>#N/A</v>
      </c>
    </row>
    <row r="732" spans="1:28" x14ac:dyDescent="0.25">
      <c r="A732" s="40" t="e">
        <f>IF('DO NOT USE_Case Formulas'!A732,IF('DO NOT USE_Case Formulas'!B732,"Not all required fields are completed","OK"),NA())</f>
        <v>#N/A</v>
      </c>
      <c r="B732" s="41" t="e">
        <f>IF(AND('DO NOT USE_Case Formulas'!A732,ISBLANK('Case Data Entry'!B732)),"First Name is required",IF(NOT(ISBLANK('Case Data Entry'!B732)),"OK",NA()))</f>
        <v>#N/A</v>
      </c>
      <c r="C732" s="41" t="e">
        <f>IF(AND('DO NOT USE_Case Formulas'!A732,ISBLANK('Case Data Entry'!C732)),"Last Name is required",IF(NOT(ISBLANK('Case Data Entry'!C732)),"OK",NA()))</f>
        <v>#N/A</v>
      </c>
      <c r="D732" s="41" t="e">
        <f>IF(AND('DO NOT USE_Case Formulas'!A732,ISBLANK('Case Data Entry'!D732)),"Birthdate is required",IF(NOT(ISBLANK('Case Data Entry'!D732)),"OK",NA()))</f>
        <v>#N/A</v>
      </c>
      <c r="E732" s="41" t="e">
        <f>IF(AND('DO NOT USE_Case Formulas'!A732,ISBLANK('Case Data Entry'!E732)),"Mobile Phone is required",IF(NOT(ISBLANK('Case Data Entry'!E732)),IF(AND(ISNUMBER(VALUE('Case Data Entry'!E732)),LEFT('Case Data Entry'!E732,1)&lt;&gt;"1",LEN('Case Data Entry'!E732)=10),"OK","Phone number must be valid format"),NA()))</f>
        <v>#N/A</v>
      </c>
      <c r="F732" s="41" t="e">
        <f>IF(LEN('Case Data Entry'!F732)&gt;255,"Home Street Address must be less than 255 characters",IF('DO NOT USE_Case Formulas'!A732,"OK",NA()))</f>
        <v>#N/A</v>
      </c>
      <c r="G732" s="41" t="e">
        <f>IF(LEN('Case Data Entry'!G732)&gt;40,"City must be less than 40 characters",IF('DO NOT USE_Case Formulas'!A732,"OK",NA()))</f>
        <v>#N/A</v>
      </c>
      <c r="H732" s="41" t="e">
        <f>IF(AND(NOT(ISBLANK('Case Data Entry'!H732)),ISNA(VLOOKUP('Case Data Entry'!H732,'DO NOT USE_School Picklist'!$P$3:$P$52,1,FALSE))),"Please select a value from the drop-down menu",IF('DO NOT USE_Case Formulas'!A732,"OK",NA()))</f>
        <v>#N/A</v>
      </c>
      <c r="I732" s="41" t="e">
        <f>IF(AND('DO NOT USE_Case Formulas'!A732,ISBLANK('Case Data Entry'!I732)),"Zip is required",IF(ISBLANK('Case Data Entry'!I732),NA(),"OK"))</f>
        <v>#N/A</v>
      </c>
      <c r="J732" s="41" t="e">
        <f>IF(AND('DO NOT USE_Case Formulas'!A732,ISBLANK('Case Data Entry'!J732)),"Student or Staff? is required",IF(ISBLANK('Case Data Entry'!J732),NA(),IF(ISNA(VLOOKUP('Case Data Entry'!J732,'DO NOT USE_School Picklist'!$B$3:$B$6,1,FALSE)),"Please select a value from the drop-down menu","OK")))</f>
        <v>#N/A</v>
      </c>
      <c r="K732" s="41" t="e">
        <f>IF(AND('Case Data Entry'!J732='DO NOT USE_School Picklist'!$B$4,ISBLANK('Case Data Entry'!K732)),"Occupation/Job Title is required if Student or Staff? is Yes, staff/faculty or volunteer",IF('DO NOT USE_Case Formulas'!A732,"OK",NA()))</f>
        <v>#N/A</v>
      </c>
      <c r="L732" s="41" t="e">
        <f ca="1">IF('Case Data Entry'!L732&gt;'DO NOT USE_School Picklist'!$C$3,"Date last on school campus/facility cannot be a future date",IF('DO NOT USE_Case Formulas'!A732,IF(ISBLANK('Case Data Entry'!L732),"Date last on school campus/facility is required","OK"),NA()))</f>
        <v>#N/A</v>
      </c>
      <c r="M732" s="41" t="e">
        <f>IF(AND('DO NOT USE_Case Formulas'!A732,ISBLANK('Case Data Entry'!M732)),"Specific Place in the Location is required",IF(ISBLANK('Case Data Entry'!M732),NA(),"OK"))</f>
        <v>#N/A</v>
      </c>
      <c r="N732" s="41" t="e">
        <f>IF(LEN('Case Data Entry'!N732)&gt;50,"Parent/Guardian Name must be less than 50 characters",IF('DO NOT USE_Case Formulas'!A732,"OK",NA()))</f>
        <v>#N/A</v>
      </c>
      <c r="O732" s="41" t="e">
        <f>IF(NOT(ISBLANK('Case Data Entry'!O732)),IF(AND(ISNUMBER('Case Data Entry'!O732),LEFT('Case Data Entry'!O732,1)&lt;&gt;"1",LEN('Case Data Entry'!O732)=10),"OK","Phone number must be valid format"),IF('DO NOT USE_Case Formulas'!A732,"OK",NA()))</f>
        <v>#N/A</v>
      </c>
      <c r="P732" s="41" t="e">
        <f>IF(AND(NOT(ISBLANK('Case Data Entry'!P732)),ISNA(VLOOKUP('Case Data Entry'!P732,'DO NOT USE_School Picklist'!$E$3:$E$10,1,FALSE))),"Please select a value from the drop-down menu",IF('DO NOT USE_Case Formulas'!A732,"OK",NA()))</f>
        <v>#N/A</v>
      </c>
      <c r="Q732" s="41" t="e">
        <f>IF(AND(NOT(ISBLANK('Case Data Entry'!Q732)),ISNA(VLOOKUP('Case Data Entry'!Q732,'DO NOT USE_School Picklist'!$F$3:$F$16,1,FALSE))),"Please select a value from the drop-down menu",IF('DO NOT USE_Case Formulas'!A732,"OK",NA()))</f>
        <v>#N/A</v>
      </c>
      <c r="R732" s="41" t="e">
        <f>IF(LEN('Case Data Entry'!R732)&gt;100,"Classroom(s) must be less than 100 characters",IF('DO NOT USE_Case Formulas'!A732,"OK",NA()))</f>
        <v>#N/A</v>
      </c>
      <c r="S732" s="41" t="e">
        <f>IF(AND(NOT(ISBLANK('Case Data Entry'!S732)),ISNA(VLOOKUP('Case Data Entry'!S732,'DO NOT USE_School Picklist'!$S$3:$S$12,1,FALSE))),"Please select a value from the drop-down menu",IF('DO NOT USE_Case Formulas'!A732,"OK",NA()))</f>
        <v>#N/A</v>
      </c>
      <c r="T732" s="41" t="e">
        <f>IF(AND(NOT(ISBLANK('Case Data Entry'!T732)),ISNA(VLOOKUP('Case Data Entry'!T732,'DO NOT USE_School Picklist'!$S$3:$S$12,1,FALSE))),"Please select a value from the drop-down menu",IF('DO NOT USE_Case Formulas'!A732,"OK",NA()))</f>
        <v>#N/A</v>
      </c>
      <c r="U732" s="41" t="e">
        <f>IF(LEN('Case Data Entry'!U732)&gt;80,"Name of Education Group must be less than 80 characters",IF('DO NOT USE_Case Formulas'!A732,"OK",NA()))</f>
        <v>#N/A</v>
      </c>
      <c r="V732" s="41" t="e">
        <f>IF(AND(NOT(ISBLANK('Case Data Entry'!V732)),ISNA(VLOOKUP('Case Data Entry'!V732,'DO NOT USE_School Picklist'!$K$3:$K$6,1,FALSE))),"Please select a value from the drop-down menu",IF('DO NOT USE_Case Formulas'!A732,"OK",NA()))</f>
        <v>#N/A</v>
      </c>
      <c r="W732" s="41" t="e">
        <f>IF(AND('DO NOT USE_Case Formulas'!A732,ISBLANK('Case Data Entry'!W732)),"Has this person had symptoms? is required",IF(AND(NOT(ISBLANK('Case Data Entry'!W732)),ISNA(VLOOKUP('Case Data Entry'!W732,'DO NOT USE_School Picklist'!$D$3:$D$5,1,FALSE))),"Please select a value from the drop-down menu",IF(NOT(ISBLANK('Case Data Entry'!W732)),"OK",NA())))</f>
        <v>#N/A</v>
      </c>
      <c r="X732" s="41" t="e">
        <f>IF(AND('Case Data Entry'!W732='DO NOT USE_School Picklist'!$D$3,ISBLANK('Case Data Entry'!X732)),"Symptom Onset Date is required if Ever Symptomatic is Yes",IF('DO NOT USE_Case Formulas'!A732,"OK",NA()))</f>
        <v>#N/A</v>
      </c>
      <c r="Y732" s="41"/>
      <c r="Z732" s="41" t="e">
        <f ca="1">IF(AND('DO NOT USE_Case Formulas'!A732,ISBLANK('Case Data Entry'!Z732)),"Lab Result Test Date is required",IF('Case Data Entry'!Z732&gt;'DO NOT USE_School Picklist'!$C$3,"Test Date cannot be a future date",IF(NOT(ISBLANK('Case Data Entry'!Z732)),"OK",NA())))</f>
        <v>#N/A</v>
      </c>
      <c r="AA732" s="41" t="e">
        <f>IF(AND(NOT(ISBLANK('Case Data Entry'!AA732)),ISNA(VLOOKUP('Case Data Entry'!AA732,'DO NOT USE_School Picklist'!$R$3:$R$7,1,FALSE))),"Please select a value from the drop-down menu",IF('DO NOT USE_Case Formulas'!A732,"OK",NA()))</f>
        <v>#N/A</v>
      </c>
      <c r="AB732" s="41" t="e">
        <f>IF(AND(NOT(ISBLANK('Case Data Entry'!AB732)),ISNA(VLOOKUP('Case Data Entry'!AB732,'DO NOT USE_School Picklist'!$Q$3:$Q$8,1,FALSE))),"Please select a value from the drop-down menu",IF('DO NOT USE_Case Formulas'!A732,"OK",NA()))</f>
        <v>#N/A</v>
      </c>
    </row>
    <row r="733" spans="1:28" x14ac:dyDescent="0.25">
      <c r="A733" s="40" t="e">
        <f>IF('DO NOT USE_Case Formulas'!A733,IF('DO NOT USE_Case Formulas'!B733,"Not all required fields are completed","OK"),NA())</f>
        <v>#N/A</v>
      </c>
      <c r="B733" s="41" t="e">
        <f>IF(AND('DO NOT USE_Case Formulas'!A733,ISBLANK('Case Data Entry'!B733)),"First Name is required",IF(NOT(ISBLANK('Case Data Entry'!B733)),"OK",NA()))</f>
        <v>#N/A</v>
      </c>
      <c r="C733" s="41" t="e">
        <f>IF(AND('DO NOT USE_Case Formulas'!A733,ISBLANK('Case Data Entry'!C733)),"Last Name is required",IF(NOT(ISBLANK('Case Data Entry'!C733)),"OK",NA()))</f>
        <v>#N/A</v>
      </c>
      <c r="D733" s="41" t="e">
        <f>IF(AND('DO NOT USE_Case Formulas'!A733,ISBLANK('Case Data Entry'!D733)),"Birthdate is required",IF(NOT(ISBLANK('Case Data Entry'!D733)),"OK",NA()))</f>
        <v>#N/A</v>
      </c>
      <c r="E733" s="41" t="e">
        <f>IF(AND('DO NOT USE_Case Formulas'!A733,ISBLANK('Case Data Entry'!E733)),"Mobile Phone is required",IF(NOT(ISBLANK('Case Data Entry'!E733)),IF(AND(ISNUMBER(VALUE('Case Data Entry'!E733)),LEFT('Case Data Entry'!E733,1)&lt;&gt;"1",LEN('Case Data Entry'!E733)=10),"OK","Phone number must be valid format"),NA()))</f>
        <v>#N/A</v>
      </c>
      <c r="F733" s="41" t="e">
        <f>IF(LEN('Case Data Entry'!F733)&gt;255,"Home Street Address must be less than 255 characters",IF('DO NOT USE_Case Formulas'!A733,"OK",NA()))</f>
        <v>#N/A</v>
      </c>
      <c r="G733" s="41" t="e">
        <f>IF(LEN('Case Data Entry'!G733)&gt;40,"City must be less than 40 characters",IF('DO NOT USE_Case Formulas'!A733,"OK",NA()))</f>
        <v>#N/A</v>
      </c>
      <c r="H733" s="41" t="e">
        <f>IF(AND(NOT(ISBLANK('Case Data Entry'!H733)),ISNA(VLOOKUP('Case Data Entry'!H733,'DO NOT USE_School Picklist'!$P$3:$P$52,1,FALSE))),"Please select a value from the drop-down menu",IF('DO NOT USE_Case Formulas'!A733,"OK",NA()))</f>
        <v>#N/A</v>
      </c>
      <c r="I733" s="41" t="e">
        <f>IF(AND('DO NOT USE_Case Formulas'!A733,ISBLANK('Case Data Entry'!I733)),"Zip is required",IF(ISBLANK('Case Data Entry'!I733),NA(),"OK"))</f>
        <v>#N/A</v>
      </c>
      <c r="J733" s="41" t="e">
        <f>IF(AND('DO NOT USE_Case Formulas'!A733,ISBLANK('Case Data Entry'!J733)),"Student or Staff? is required",IF(ISBLANK('Case Data Entry'!J733),NA(),IF(ISNA(VLOOKUP('Case Data Entry'!J733,'DO NOT USE_School Picklist'!$B$3:$B$6,1,FALSE)),"Please select a value from the drop-down menu","OK")))</f>
        <v>#N/A</v>
      </c>
      <c r="K733" s="41" t="e">
        <f>IF(AND('Case Data Entry'!J733='DO NOT USE_School Picklist'!$B$4,ISBLANK('Case Data Entry'!K733)),"Occupation/Job Title is required if Student or Staff? is Yes, staff/faculty or volunteer",IF('DO NOT USE_Case Formulas'!A733,"OK",NA()))</f>
        <v>#N/A</v>
      </c>
      <c r="L733" s="41" t="e">
        <f ca="1">IF('Case Data Entry'!L733&gt;'DO NOT USE_School Picklist'!$C$3,"Date last on school campus/facility cannot be a future date",IF('DO NOT USE_Case Formulas'!A733,IF(ISBLANK('Case Data Entry'!L733),"Date last on school campus/facility is required","OK"),NA()))</f>
        <v>#N/A</v>
      </c>
      <c r="M733" s="41" t="e">
        <f>IF(AND('DO NOT USE_Case Formulas'!A733,ISBLANK('Case Data Entry'!M733)),"Specific Place in the Location is required",IF(ISBLANK('Case Data Entry'!M733),NA(),"OK"))</f>
        <v>#N/A</v>
      </c>
      <c r="N733" s="41" t="e">
        <f>IF(LEN('Case Data Entry'!N733)&gt;50,"Parent/Guardian Name must be less than 50 characters",IF('DO NOT USE_Case Formulas'!A733,"OK",NA()))</f>
        <v>#N/A</v>
      </c>
      <c r="O733" s="41" t="e">
        <f>IF(NOT(ISBLANK('Case Data Entry'!O733)),IF(AND(ISNUMBER('Case Data Entry'!O733),LEFT('Case Data Entry'!O733,1)&lt;&gt;"1",LEN('Case Data Entry'!O733)=10),"OK","Phone number must be valid format"),IF('DO NOT USE_Case Formulas'!A733,"OK",NA()))</f>
        <v>#N/A</v>
      </c>
      <c r="P733" s="41" t="e">
        <f>IF(AND(NOT(ISBLANK('Case Data Entry'!P733)),ISNA(VLOOKUP('Case Data Entry'!P733,'DO NOT USE_School Picklist'!$E$3:$E$10,1,FALSE))),"Please select a value from the drop-down menu",IF('DO NOT USE_Case Formulas'!A733,"OK",NA()))</f>
        <v>#N/A</v>
      </c>
      <c r="Q733" s="41" t="e">
        <f>IF(AND(NOT(ISBLANK('Case Data Entry'!Q733)),ISNA(VLOOKUP('Case Data Entry'!Q733,'DO NOT USE_School Picklist'!$F$3:$F$16,1,FALSE))),"Please select a value from the drop-down menu",IF('DO NOT USE_Case Formulas'!A733,"OK",NA()))</f>
        <v>#N/A</v>
      </c>
      <c r="R733" s="41" t="e">
        <f>IF(LEN('Case Data Entry'!R733)&gt;100,"Classroom(s) must be less than 100 characters",IF('DO NOT USE_Case Formulas'!A733,"OK",NA()))</f>
        <v>#N/A</v>
      </c>
      <c r="S733" s="41" t="e">
        <f>IF(AND(NOT(ISBLANK('Case Data Entry'!S733)),ISNA(VLOOKUP('Case Data Entry'!S733,'DO NOT USE_School Picklist'!$S$3:$S$12,1,FALSE))),"Please select a value from the drop-down menu",IF('DO NOT USE_Case Formulas'!A733,"OK",NA()))</f>
        <v>#N/A</v>
      </c>
      <c r="T733" s="41" t="e">
        <f>IF(AND(NOT(ISBLANK('Case Data Entry'!T733)),ISNA(VLOOKUP('Case Data Entry'!T733,'DO NOT USE_School Picklist'!$S$3:$S$12,1,FALSE))),"Please select a value from the drop-down menu",IF('DO NOT USE_Case Formulas'!A733,"OK",NA()))</f>
        <v>#N/A</v>
      </c>
      <c r="U733" s="41" t="e">
        <f>IF(LEN('Case Data Entry'!U733)&gt;80,"Name of Education Group must be less than 80 characters",IF('DO NOT USE_Case Formulas'!A733,"OK",NA()))</f>
        <v>#N/A</v>
      </c>
      <c r="V733" s="41" t="e">
        <f>IF(AND(NOT(ISBLANK('Case Data Entry'!V733)),ISNA(VLOOKUP('Case Data Entry'!V733,'DO NOT USE_School Picklist'!$K$3:$K$6,1,FALSE))),"Please select a value from the drop-down menu",IF('DO NOT USE_Case Formulas'!A733,"OK",NA()))</f>
        <v>#N/A</v>
      </c>
      <c r="W733" s="41" t="e">
        <f>IF(AND('DO NOT USE_Case Formulas'!A733,ISBLANK('Case Data Entry'!W733)),"Has this person had symptoms? is required",IF(AND(NOT(ISBLANK('Case Data Entry'!W733)),ISNA(VLOOKUP('Case Data Entry'!W733,'DO NOT USE_School Picklist'!$D$3:$D$5,1,FALSE))),"Please select a value from the drop-down menu",IF(NOT(ISBLANK('Case Data Entry'!W733)),"OK",NA())))</f>
        <v>#N/A</v>
      </c>
      <c r="X733" s="41" t="e">
        <f>IF(AND('Case Data Entry'!W733='DO NOT USE_School Picklist'!$D$3,ISBLANK('Case Data Entry'!X733)),"Symptom Onset Date is required if Ever Symptomatic is Yes",IF('DO NOT USE_Case Formulas'!A733,"OK",NA()))</f>
        <v>#N/A</v>
      </c>
      <c r="Y733" s="41"/>
      <c r="Z733" s="41" t="e">
        <f ca="1">IF(AND('DO NOT USE_Case Formulas'!A733,ISBLANK('Case Data Entry'!Z733)),"Lab Result Test Date is required",IF('Case Data Entry'!Z733&gt;'DO NOT USE_School Picklist'!$C$3,"Test Date cannot be a future date",IF(NOT(ISBLANK('Case Data Entry'!Z733)),"OK",NA())))</f>
        <v>#N/A</v>
      </c>
      <c r="AA733" s="41" t="e">
        <f>IF(AND(NOT(ISBLANK('Case Data Entry'!AA733)),ISNA(VLOOKUP('Case Data Entry'!AA733,'DO NOT USE_School Picklist'!$R$3:$R$7,1,FALSE))),"Please select a value from the drop-down menu",IF('DO NOT USE_Case Formulas'!A733,"OK",NA()))</f>
        <v>#N/A</v>
      </c>
      <c r="AB733" s="41" t="e">
        <f>IF(AND(NOT(ISBLANK('Case Data Entry'!AB733)),ISNA(VLOOKUP('Case Data Entry'!AB733,'DO NOT USE_School Picklist'!$Q$3:$Q$8,1,FALSE))),"Please select a value from the drop-down menu",IF('DO NOT USE_Case Formulas'!A733,"OK",NA()))</f>
        <v>#N/A</v>
      </c>
    </row>
    <row r="734" spans="1:28" x14ac:dyDescent="0.25">
      <c r="A734" s="40" t="e">
        <f>IF('DO NOT USE_Case Formulas'!A734,IF('DO NOT USE_Case Formulas'!B734,"Not all required fields are completed","OK"),NA())</f>
        <v>#N/A</v>
      </c>
      <c r="B734" s="41" t="e">
        <f>IF(AND('DO NOT USE_Case Formulas'!A734,ISBLANK('Case Data Entry'!B734)),"First Name is required",IF(NOT(ISBLANK('Case Data Entry'!B734)),"OK",NA()))</f>
        <v>#N/A</v>
      </c>
      <c r="C734" s="41" t="e">
        <f>IF(AND('DO NOT USE_Case Formulas'!A734,ISBLANK('Case Data Entry'!C734)),"Last Name is required",IF(NOT(ISBLANK('Case Data Entry'!C734)),"OK",NA()))</f>
        <v>#N/A</v>
      </c>
      <c r="D734" s="41" t="e">
        <f>IF(AND('DO NOT USE_Case Formulas'!A734,ISBLANK('Case Data Entry'!D734)),"Birthdate is required",IF(NOT(ISBLANK('Case Data Entry'!D734)),"OK",NA()))</f>
        <v>#N/A</v>
      </c>
      <c r="E734" s="41" t="e">
        <f>IF(AND('DO NOT USE_Case Formulas'!A734,ISBLANK('Case Data Entry'!E734)),"Mobile Phone is required",IF(NOT(ISBLANK('Case Data Entry'!E734)),IF(AND(ISNUMBER(VALUE('Case Data Entry'!E734)),LEFT('Case Data Entry'!E734,1)&lt;&gt;"1",LEN('Case Data Entry'!E734)=10),"OK","Phone number must be valid format"),NA()))</f>
        <v>#N/A</v>
      </c>
      <c r="F734" s="41" t="e">
        <f>IF(LEN('Case Data Entry'!F734)&gt;255,"Home Street Address must be less than 255 characters",IF('DO NOT USE_Case Formulas'!A734,"OK",NA()))</f>
        <v>#N/A</v>
      </c>
      <c r="G734" s="41" t="e">
        <f>IF(LEN('Case Data Entry'!G734)&gt;40,"City must be less than 40 characters",IF('DO NOT USE_Case Formulas'!A734,"OK",NA()))</f>
        <v>#N/A</v>
      </c>
      <c r="H734" s="41" t="e">
        <f>IF(AND(NOT(ISBLANK('Case Data Entry'!H734)),ISNA(VLOOKUP('Case Data Entry'!H734,'DO NOT USE_School Picklist'!$P$3:$P$52,1,FALSE))),"Please select a value from the drop-down menu",IF('DO NOT USE_Case Formulas'!A734,"OK",NA()))</f>
        <v>#N/A</v>
      </c>
      <c r="I734" s="41" t="e">
        <f>IF(AND('DO NOT USE_Case Formulas'!A734,ISBLANK('Case Data Entry'!I734)),"Zip is required",IF(ISBLANK('Case Data Entry'!I734),NA(),"OK"))</f>
        <v>#N/A</v>
      </c>
      <c r="J734" s="41" t="e">
        <f>IF(AND('DO NOT USE_Case Formulas'!A734,ISBLANK('Case Data Entry'!J734)),"Student or Staff? is required",IF(ISBLANK('Case Data Entry'!J734),NA(),IF(ISNA(VLOOKUP('Case Data Entry'!J734,'DO NOT USE_School Picklist'!$B$3:$B$6,1,FALSE)),"Please select a value from the drop-down menu","OK")))</f>
        <v>#N/A</v>
      </c>
      <c r="K734" s="41" t="e">
        <f>IF(AND('Case Data Entry'!J734='DO NOT USE_School Picklist'!$B$4,ISBLANK('Case Data Entry'!K734)),"Occupation/Job Title is required if Student or Staff? is Yes, staff/faculty or volunteer",IF('DO NOT USE_Case Formulas'!A734,"OK",NA()))</f>
        <v>#N/A</v>
      </c>
      <c r="L734" s="41" t="e">
        <f ca="1">IF('Case Data Entry'!L734&gt;'DO NOT USE_School Picklist'!$C$3,"Date last on school campus/facility cannot be a future date",IF('DO NOT USE_Case Formulas'!A734,IF(ISBLANK('Case Data Entry'!L734),"Date last on school campus/facility is required","OK"),NA()))</f>
        <v>#N/A</v>
      </c>
      <c r="M734" s="41" t="e">
        <f>IF(AND('DO NOT USE_Case Formulas'!A734,ISBLANK('Case Data Entry'!M734)),"Specific Place in the Location is required",IF(ISBLANK('Case Data Entry'!M734),NA(),"OK"))</f>
        <v>#N/A</v>
      </c>
      <c r="N734" s="41" t="e">
        <f>IF(LEN('Case Data Entry'!N734)&gt;50,"Parent/Guardian Name must be less than 50 characters",IF('DO NOT USE_Case Formulas'!A734,"OK",NA()))</f>
        <v>#N/A</v>
      </c>
      <c r="O734" s="41" t="e">
        <f>IF(NOT(ISBLANK('Case Data Entry'!O734)),IF(AND(ISNUMBER('Case Data Entry'!O734),LEFT('Case Data Entry'!O734,1)&lt;&gt;"1",LEN('Case Data Entry'!O734)=10),"OK","Phone number must be valid format"),IF('DO NOT USE_Case Formulas'!A734,"OK",NA()))</f>
        <v>#N/A</v>
      </c>
      <c r="P734" s="41" t="e">
        <f>IF(AND(NOT(ISBLANK('Case Data Entry'!P734)),ISNA(VLOOKUP('Case Data Entry'!P734,'DO NOT USE_School Picklist'!$E$3:$E$10,1,FALSE))),"Please select a value from the drop-down menu",IF('DO NOT USE_Case Formulas'!A734,"OK",NA()))</f>
        <v>#N/A</v>
      </c>
      <c r="Q734" s="41" t="e">
        <f>IF(AND(NOT(ISBLANK('Case Data Entry'!Q734)),ISNA(VLOOKUP('Case Data Entry'!Q734,'DO NOT USE_School Picklist'!$F$3:$F$16,1,FALSE))),"Please select a value from the drop-down menu",IF('DO NOT USE_Case Formulas'!A734,"OK",NA()))</f>
        <v>#N/A</v>
      </c>
      <c r="R734" s="41" t="e">
        <f>IF(LEN('Case Data Entry'!R734)&gt;100,"Classroom(s) must be less than 100 characters",IF('DO NOT USE_Case Formulas'!A734,"OK",NA()))</f>
        <v>#N/A</v>
      </c>
      <c r="S734" s="41" t="e">
        <f>IF(AND(NOT(ISBLANK('Case Data Entry'!S734)),ISNA(VLOOKUP('Case Data Entry'!S734,'DO NOT USE_School Picklist'!$S$3:$S$12,1,FALSE))),"Please select a value from the drop-down menu",IF('DO NOT USE_Case Formulas'!A734,"OK",NA()))</f>
        <v>#N/A</v>
      </c>
      <c r="T734" s="41" t="e">
        <f>IF(AND(NOT(ISBLANK('Case Data Entry'!T734)),ISNA(VLOOKUP('Case Data Entry'!T734,'DO NOT USE_School Picklist'!$S$3:$S$12,1,FALSE))),"Please select a value from the drop-down menu",IF('DO NOT USE_Case Formulas'!A734,"OK",NA()))</f>
        <v>#N/A</v>
      </c>
      <c r="U734" s="41" t="e">
        <f>IF(LEN('Case Data Entry'!U734)&gt;80,"Name of Education Group must be less than 80 characters",IF('DO NOT USE_Case Formulas'!A734,"OK",NA()))</f>
        <v>#N/A</v>
      </c>
      <c r="V734" s="41" t="e">
        <f>IF(AND(NOT(ISBLANK('Case Data Entry'!V734)),ISNA(VLOOKUP('Case Data Entry'!V734,'DO NOT USE_School Picklist'!$K$3:$K$6,1,FALSE))),"Please select a value from the drop-down menu",IF('DO NOT USE_Case Formulas'!A734,"OK",NA()))</f>
        <v>#N/A</v>
      </c>
      <c r="W734" s="41" t="e">
        <f>IF(AND('DO NOT USE_Case Formulas'!A734,ISBLANK('Case Data Entry'!W734)),"Has this person had symptoms? is required",IF(AND(NOT(ISBLANK('Case Data Entry'!W734)),ISNA(VLOOKUP('Case Data Entry'!W734,'DO NOT USE_School Picklist'!$D$3:$D$5,1,FALSE))),"Please select a value from the drop-down menu",IF(NOT(ISBLANK('Case Data Entry'!W734)),"OK",NA())))</f>
        <v>#N/A</v>
      </c>
      <c r="X734" s="41" t="e">
        <f>IF(AND('Case Data Entry'!W734='DO NOT USE_School Picklist'!$D$3,ISBLANK('Case Data Entry'!X734)),"Symptom Onset Date is required if Ever Symptomatic is Yes",IF('DO NOT USE_Case Formulas'!A734,"OK",NA()))</f>
        <v>#N/A</v>
      </c>
      <c r="Y734" s="41"/>
      <c r="Z734" s="41" t="e">
        <f ca="1">IF(AND('DO NOT USE_Case Formulas'!A734,ISBLANK('Case Data Entry'!Z734)),"Lab Result Test Date is required",IF('Case Data Entry'!Z734&gt;'DO NOT USE_School Picklist'!$C$3,"Test Date cannot be a future date",IF(NOT(ISBLANK('Case Data Entry'!Z734)),"OK",NA())))</f>
        <v>#N/A</v>
      </c>
      <c r="AA734" s="41" t="e">
        <f>IF(AND(NOT(ISBLANK('Case Data Entry'!AA734)),ISNA(VLOOKUP('Case Data Entry'!AA734,'DO NOT USE_School Picklist'!$R$3:$R$7,1,FALSE))),"Please select a value from the drop-down menu",IF('DO NOT USE_Case Formulas'!A734,"OK",NA()))</f>
        <v>#N/A</v>
      </c>
      <c r="AB734" s="41" t="e">
        <f>IF(AND(NOT(ISBLANK('Case Data Entry'!AB734)),ISNA(VLOOKUP('Case Data Entry'!AB734,'DO NOT USE_School Picklist'!$Q$3:$Q$8,1,FALSE))),"Please select a value from the drop-down menu",IF('DO NOT USE_Case Formulas'!A734,"OK",NA()))</f>
        <v>#N/A</v>
      </c>
    </row>
    <row r="735" spans="1:28" x14ac:dyDescent="0.25">
      <c r="A735" s="40" t="e">
        <f>IF('DO NOT USE_Case Formulas'!A735,IF('DO NOT USE_Case Formulas'!B735,"Not all required fields are completed","OK"),NA())</f>
        <v>#N/A</v>
      </c>
      <c r="B735" s="41" t="e">
        <f>IF(AND('DO NOT USE_Case Formulas'!A735,ISBLANK('Case Data Entry'!B735)),"First Name is required",IF(NOT(ISBLANK('Case Data Entry'!B735)),"OK",NA()))</f>
        <v>#N/A</v>
      </c>
      <c r="C735" s="41" t="e">
        <f>IF(AND('DO NOT USE_Case Formulas'!A735,ISBLANK('Case Data Entry'!C735)),"Last Name is required",IF(NOT(ISBLANK('Case Data Entry'!C735)),"OK",NA()))</f>
        <v>#N/A</v>
      </c>
      <c r="D735" s="41" t="e">
        <f>IF(AND('DO NOT USE_Case Formulas'!A735,ISBLANK('Case Data Entry'!D735)),"Birthdate is required",IF(NOT(ISBLANK('Case Data Entry'!D735)),"OK",NA()))</f>
        <v>#N/A</v>
      </c>
      <c r="E735" s="41" t="e">
        <f>IF(AND('DO NOT USE_Case Formulas'!A735,ISBLANK('Case Data Entry'!E735)),"Mobile Phone is required",IF(NOT(ISBLANK('Case Data Entry'!E735)),IF(AND(ISNUMBER(VALUE('Case Data Entry'!E735)),LEFT('Case Data Entry'!E735,1)&lt;&gt;"1",LEN('Case Data Entry'!E735)=10),"OK","Phone number must be valid format"),NA()))</f>
        <v>#N/A</v>
      </c>
      <c r="F735" s="41" t="e">
        <f>IF(LEN('Case Data Entry'!F735)&gt;255,"Home Street Address must be less than 255 characters",IF('DO NOT USE_Case Formulas'!A735,"OK",NA()))</f>
        <v>#N/A</v>
      </c>
      <c r="G735" s="41" t="e">
        <f>IF(LEN('Case Data Entry'!G735)&gt;40,"City must be less than 40 characters",IF('DO NOT USE_Case Formulas'!A735,"OK",NA()))</f>
        <v>#N/A</v>
      </c>
      <c r="H735" s="41" t="e">
        <f>IF(AND(NOT(ISBLANK('Case Data Entry'!H735)),ISNA(VLOOKUP('Case Data Entry'!H735,'DO NOT USE_School Picklist'!$P$3:$P$52,1,FALSE))),"Please select a value from the drop-down menu",IF('DO NOT USE_Case Formulas'!A735,"OK",NA()))</f>
        <v>#N/A</v>
      </c>
      <c r="I735" s="41" t="e">
        <f>IF(AND('DO NOT USE_Case Formulas'!A735,ISBLANK('Case Data Entry'!I735)),"Zip is required",IF(ISBLANK('Case Data Entry'!I735),NA(),"OK"))</f>
        <v>#N/A</v>
      </c>
      <c r="J735" s="41" t="e">
        <f>IF(AND('DO NOT USE_Case Formulas'!A735,ISBLANK('Case Data Entry'!J735)),"Student or Staff? is required",IF(ISBLANK('Case Data Entry'!J735),NA(),IF(ISNA(VLOOKUP('Case Data Entry'!J735,'DO NOT USE_School Picklist'!$B$3:$B$6,1,FALSE)),"Please select a value from the drop-down menu","OK")))</f>
        <v>#N/A</v>
      </c>
      <c r="K735" s="41" t="e">
        <f>IF(AND('Case Data Entry'!J735='DO NOT USE_School Picklist'!$B$4,ISBLANK('Case Data Entry'!K735)),"Occupation/Job Title is required if Student or Staff? is Yes, staff/faculty or volunteer",IF('DO NOT USE_Case Formulas'!A735,"OK",NA()))</f>
        <v>#N/A</v>
      </c>
      <c r="L735" s="41" t="e">
        <f ca="1">IF('Case Data Entry'!L735&gt;'DO NOT USE_School Picklist'!$C$3,"Date last on school campus/facility cannot be a future date",IF('DO NOT USE_Case Formulas'!A735,IF(ISBLANK('Case Data Entry'!L735),"Date last on school campus/facility is required","OK"),NA()))</f>
        <v>#N/A</v>
      </c>
      <c r="M735" s="41" t="e">
        <f>IF(AND('DO NOT USE_Case Formulas'!A735,ISBLANK('Case Data Entry'!M735)),"Specific Place in the Location is required",IF(ISBLANK('Case Data Entry'!M735),NA(),"OK"))</f>
        <v>#N/A</v>
      </c>
      <c r="N735" s="41" t="e">
        <f>IF(LEN('Case Data Entry'!N735)&gt;50,"Parent/Guardian Name must be less than 50 characters",IF('DO NOT USE_Case Formulas'!A735,"OK",NA()))</f>
        <v>#N/A</v>
      </c>
      <c r="O735" s="41" t="e">
        <f>IF(NOT(ISBLANK('Case Data Entry'!O735)),IF(AND(ISNUMBER('Case Data Entry'!O735),LEFT('Case Data Entry'!O735,1)&lt;&gt;"1",LEN('Case Data Entry'!O735)=10),"OK","Phone number must be valid format"),IF('DO NOT USE_Case Formulas'!A735,"OK",NA()))</f>
        <v>#N/A</v>
      </c>
      <c r="P735" s="41" t="e">
        <f>IF(AND(NOT(ISBLANK('Case Data Entry'!P735)),ISNA(VLOOKUP('Case Data Entry'!P735,'DO NOT USE_School Picklist'!$E$3:$E$10,1,FALSE))),"Please select a value from the drop-down menu",IF('DO NOT USE_Case Formulas'!A735,"OK",NA()))</f>
        <v>#N/A</v>
      </c>
      <c r="Q735" s="41" t="e">
        <f>IF(AND(NOT(ISBLANK('Case Data Entry'!Q735)),ISNA(VLOOKUP('Case Data Entry'!Q735,'DO NOT USE_School Picklist'!$F$3:$F$16,1,FALSE))),"Please select a value from the drop-down menu",IF('DO NOT USE_Case Formulas'!A735,"OK",NA()))</f>
        <v>#N/A</v>
      </c>
      <c r="R735" s="41" t="e">
        <f>IF(LEN('Case Data Entry'!R735)&gt;100,"Classroom(s) must be less than 100 characters",IF('DO NOT USE_Case Formulas'!A735,"OK",NA()))</f>
        <v>#N/A</v>
      </c>
      <c r="S735" s="41" t="e">
        <f>IF(AND(NOT(ISBLANK('Case Data Entry'!S735)),ISNA(VLOOKUP('Case Data Entry'!S735,'DO NOT USE_School Picklist'!$S$3:$S$12,1,FALSE))),"Please select a value from the drop-down menu",IF('DO NOT USE_Case Formulas'!A735,"OK",NA()))</f>
        <v>#N/A</v>
      </c>
      <c r="T735" s="41" t="e">
        <f>IF(AND(NOT(ISBLANK('Case Data Entry'!T735)),ISNA(VLOOKUP('Case Data Entry'!T735,'DO NOT USE_School Picklist'!$S$3:$S$12,1,FALSE))),"Please select a value from the drop-down menu",IF('DO NOT USE_Case Formulas'!A735,"OK",NA()))</f>
        <v>#N/A</v>
      </c>
      <c r="U735" s="41" t="e">
        <f>IF(LEN('Case Data Entry'!U735)&gt;80,"Name of Education Group must be less than 80 characters",IF('DO NOT USE_Case Formulas'!A735,"OK",NA()))</f>
        <v>#N/A</v>
      </c>
      <c r="V735" s="41" t="e">
        <f>IF(AND(NOT(ISBLANK('Case Data Entry'!V735)),ISNA(VLOOKUP('Case Data Entry'!V735,'DO NOT USE_School Picklist'!$K$3:$K$6,1,FALSE))),"Please select a value from the drop-down menu",IF('DO NOT USE_Case Formulas'!A735,"OK",NA()))</f>
        <v>#N/A</v>
      </c>
      <c r="W735" s="41" t="e">
        <f>IF(AND('DO NOT USE_Case Formulas'!A735,ISBLANK('Case Data Entry'!W735)),"Has this person had symptoms? is required",IF(AND(NOT(ISBLANK('Case Data Entry'!W735)),ISNA(VLOOKUP('Case Data Entry'!W735,'DO NOT USE_School Picklist'!$D$3:$D$5,1,FALSE))),"Please select a value from the drop-down menu",IF(NOT(ISBLANK('Case Data Entry'!W735)),"OK",NA())))</f>
        <v>#N/A</v>
      </c>
      <c r="X735" s="41" t="e">
        <f>IF(AND('Case Data Entry'!W735='DO NOT USE_School Picklist'!$D$3,ISBLANK('Case Data Entry'!X735)),"Symptom Onset Date is required if Ever Symptomatic is Yes",IF('DO NOT USE_Case Formulas'!A735,"OK",NA()))</f>
        <v>#N/A</v>
      </c>
      <c r="Y735" s="41"/>
      <c r="Z735" s="41" t="e">
        <f ca="1">IF(AND('DO NOT USE_Case Formulas'!A735,ISBLANK('Case Data Entry'!Z735)),"Lab Result Test Date is required",IF('Case Data Entry'!Z735&gt;'DO NOT USE_School Picklist'!$C$3,"Test Date cannot be a future date",IF(NOT(ISBLANK('Case Data Entry'!Z735)),"OK",NA())))</f>
        <v>#N/A</v>
      </c>
      <c r="AA735" s="41" t="e">
        <f>IF(AND(NOT(ISBLANK('Case Data Entry'!AA735)),ISNA(VLOOKUP('Case Data Entry'!AA735,'DO NOT USE_School Picklist'!$R$3:$R$7,1,FALSE))),"Please select a value from the drop-down menu",IF('DO NOT USE_Case Formulas'!A735,"OK",NA()))</f>
        <v>#N/A</v>
      </c>
      <c r="AB735" s="41" t="e">
        <f>IF(AND(NOT(ISBLANK('Case Data Entry'!AB735)),ISNA(VLOOKUP('Case Data Entry'!AB735,'DO NOT USE_School Picklist'!$Q$3:$Q$8,1,FALSE))),"Please select a value from the drop-down menu",IF('DO NOT USE_Case Formulas'!A735,"OK",NA()))</f>
        <v>#N/A</v>
      </c>
    </row>
    <row r="736" spans="1:28" x14ac:dyDescent="0.25">
      <c r="A736" s="40" t="e">
        <f>IF('DO NOT USE_Case Formulas'!A736,IF('DO NOT USE_Case Formulas'!B736,"Not all required fields are completed","OK"),NA())</f>
        <v>#N/A</v>
      </c>
      <c r="B736" s="41" t="e">
        <f>IF(AND('DO NOT USE_Case Formulas'!A736,ISBLANK('Case Data Entry'!B736)),"First Name is required",IF(NOT(ISBLANK('Case Data Entry'!B736)),"OK",NA()))</f>
        <v>#N/A</v>
      </c>
      <c r="C736" s="41" t="e">
        <f>IF(AND('DO NOT USE_Case Formulas'!A736,ISBLANK('Case Data Entry'!C736)),"Last Name is required",IF(NOT(ISBLANK('Case Data Entry'!C736)),"OK",NA()))</f>
        <v>#N/A</v>
      </c>
      <c r="D736" s="41" t="e">
        <f>IF(AND('DO NOT USE_Case Formulas'!A736,ISBLANK('Case Data Entry'!D736)),"Birthdate is required",IF(NOT(ISBLANK('Case Data Entry'!D736)),"OK",NA()))</f>
        <v>#N/A</v>
      </c>
      <c r="E736" s="41" t="e">
        <f>IF(AND('DO NOT USE_Case Formulas'!A736,ISBLANK('Case Data Entry'!E736)),"Mobile Phone is required",IF(NOT(ISBLANK('Case Data Entry'!E736)),IF(AND(ISNUMBER(VALUE('Case Data Entry'!E736)),LEFT('Case Data Entry'!E736,1)&lt;&gt;"1",LEN('Case Data Entry'!E736)=10),"OK","Phone number must be valid format"),NA()))</f>
        <v>#N/A</v>
      </c>
      <c r="F736" s="41" t="e">
        <f>IF(LEN('Case Data Entry'!F736)&gt;255,"Home Street Address must be less than 255 characters",IF('DO NOT USE_Case Formulas'!A736,"OK",NA()))</f>
        <v>#N/A</v>
      </c>
      <c r="G736" s="41" t="e">
        <f>IF(LEN('Case Data Entry'!G736)&gt;40,"City must be less than 40 characters",IF('DO NOT USE_Case Formulas'!A736,"OK",NA()))</f>
        <v>#N/A</v>
      </c>
      <c r="H736" s="41" t="e">
        <f>IF(AND(NOT(ISBLANK('Case Data Entry'!H736)),ISNA(VLOOKUP('Case Data Entry'!H736,'DO NOT USE_School Picklist'!$P$3:$P$52,1,FALSE))),"Please select a value from the drop-down menu",IF('DO NOT USE_Case Formulas'!A736,"OK",NA()))</f>
        <v>#N/A</v>
      </c>
      <c r="I736" s="41" t="e">
        <f>IF(AND('DO NOT USE_Case Formulas'!A736,ISBLANK('Case Data Entry'!I736)),"Zip is required",IF(ISBLANK('Case Data Entry'!I736),NA(),"OK"))</f>
        <v>#N/A</v>
      </c>
      <c r="J736" s="41" t="e">
        <f>IF(AND('DO NOT USE_Case Formulas'!A736,ISBLANK('Case Data Entry'!J736)),"Student or Staff? is required",IF(ISBLANK('Case Data Entry'!J736),NA(),IF(ISNA(VLOOKUP('Case Data Entry'!J736,'DO NOT USE_School Picklist'!$B$3:$B$6,1,FALSE)),"Please select a value from the drop-down menu","OK")))</f>
        <v>#N/A</v>
      </c>
      <c r="K736" s="41" t="e">
        <f>IF(AND('Case Data Entry'!J736='DO NOT USE_School Picklist'!$B$4,ISBLANK('Case Data Entry'!K736)),"Occupation/Job Title is required if Student or Staff? is Yes, staff/faculty or volunteer",IF('DO NOT USE_Case Formulas'!A736,"OK",NA()))</f>
        <v>#N/A</v>
      </c>
      <c r="L736" s="41" t="e">
        <f ca="1">IF('Case Data Entry'!L736&gt;'DO NOT USE_School Picklist'!$C$3,"Date last on school campus/facility cannot be a future date",IF('DO NOT USE_Case Formulas'!A736,IF(ISBLANK('Case Data Entry'!L736),"Date last on school campus/facility is required","OK"),NA()))</f>
        <v>#N/A</v>
      </c>
      <c r="M736" s="41" t="e">
        <f>IF(AND('DO NOT USE_Case Formulas'!A736,ISBLANK('Case Data Entry'!M736)),"Specific Place in the Location is required",IF(ISBLANK('Case Data Entry'!M736),NA(),"OK"))</f>
        <v>#N/A</v>
      </c>
      <c r="N736" s="41" t="e">
        <f>IF(LEN('Case Data Entry'!N736)&gt;50,"Parent/Guardian Name must be less than 50 characters",IF('DO NOT USE_Case Formulas'!A736,"OK",NA()))</f>
        <v>#N/A</v>
      </c>
      <c r="O736" s="41" t="e">
        <f>IF(NOT(ISBLANK('Case Data Entry'!O736)),IF(AND(ISNUMBER('Case Data Entry'!O736),LEFT('Case Data Entry'!O736,1)&lt;&gt;"1",LEN('Case Data Entry'!O736)=10),"OK","Phone number must be valid format"),IF('DO NOT USE_Case Formulas'!A736,"OK",NA()))</f>
        <v>#N/A</v>
      </c>
      <c r="P736" s="41" t="e">
        <f>IF(AND(NOT(ISBLANK('Case Data Entry'!P736)),ISNA(VLOOKUP('Case Data Entry'!P736,'DO NOT USE_School Picklist'!$E$3:$E$10,1,FALSE))),"Please select a value from the drop-down menu",IF('DO NOT USE_Case Formulas'!A736,"OK",NA()))</f>
        <v>#N/A</v>
      </c>
      <c r="Q736" s="41" t="e">
        <f>IF(AND(NOT(ISBLANK('Case Data Entry'!Q736)),ISNA(VLOOKUP('Case Data Entry'!Q736,'DO NOT USE_School Picklist'!$F$3:$F$16,1,FALSE))),"Please select a value from the drop-down menu",IF('DO NOT USE_Case Formulas'!A736,"OK",NA()))</f>
        <v>#N/A</v>
      </c>
      <c r="R736" s="41" t="e">
        <f>IF(LEN('Case Data Entry'!R736)&gt;100,"Classroom(s) must be less than 100 characters",IF('DO NOT USE_Case Formulas'!A736,"OK",NA()))</f>
        <v>#N/A</v>
      </c>
      <c r="S736" s="41" t="e">
        <f>IF(AND(NOT(ISBLANK('Case Data Entry'!S736)),ISNA(VLOOKUP('Case Data Entry'!S736,'DO NOT USE_School Picklist'!$S$3:$S$12,1,FALSE))),"Please select a value from the drop-down menu",IF('DO NOT USE_Case Formulas'!A736,"OK",NA()))</f>
        <v>#N/A</v>
      </c>
      <c r="T736" s="41" t="e">
        <f>IF(AND(NOT(ISBLANK('Case Data Entry'!T736)),ISNA(VLOOKUP('Case Data Entry'!T736,'DO NOT USE_School Picklist'!$S$3:$S$12,1,FALSE))),"Please select a value from the drop-down menu",IF('DO NOT USE_Case Formulas'!A736,"OK",NA()))</f>
        <v>#N/A</v>
      </c>
      <c r="U736" s="41" t="e">
        <f>IF(LEN('Case Data Entry'!U736)&gt;80,"Name of Education Group must be less than 80 characters",IF('DO NOT USE_Case Formulas'!A736,"OK",NA()))</f>
        <v>#N/A</v>
      </c>
      <c r="V736" s="41" t="e">
        <f>IF(AND(NOT(ISBLANK('Case Data Entry'!V736)),ISNA(VLOOKUP('Case Data Entry'!V736,'DO NOT USE_School Picklist'!$K$3:$K$6,1,FALSE))),"Please select a value from the drop-down menu",IF('DO NOT USE_Case Formulas'!A736,"OK",NA()))</f>
        <v>#N/A</v>
      </c>
      <c r="W736" s="41" t="e">
        <f>IF(AND('DO NOT USE_Case Formulas'!A736,ISBLANK('Case Data Entry'!W736)),"Has this person had symptoms? is required",IF(AND(NOT(ISBLANK('Case Data Entry'!W736)),ISNA(VLOOKUP('Case Data Entry'!W736,'DO NOT USE_School Picklist'!$D$3:$D$5,1,FALSE))),"Please select a value from the drop-down menu",IF(NOT(ISBLANK('Case Data Entry'!W736)),"OK",NA())))</f>
        <v>#N/A</v>
      </c>
      <c r="X736" s="41" t="e">
        <f>IF(AND('Case Data Entry'!W736='DO NOT USE_School Picklist'!$D$3,ISBLANK('Case Data Entry'!X736)),"Symptom Onset Date is required if Ever Symptomatic is Yes",IF('DO NOT USE_Case Formulas'!A736,"OK",NA()))</f>
        <v>#N/A</v>
      </c>
      <c r="Y736" s="41"/>
      <c r="Z736" s="41" t="e">
        <f ca="1">IF(AND('DO NOT USE_Case Formulas'!A736,ISBLANK('Case Data Entry'!Z736)),"Lab Result Test Date is required",IF('Case Data Entry'!Z736&gt;'DO NOT USE_School Picklist'!$C$3,"Test Date cannot be a future date",IF(NOT(ISBLANK('Case Data Entry'!Z736)),"OK",NA())))</f>
        <v>#N/A</v>
      </c>
      <c r="AA736" s="41" t="e">
        <f>IF(AND(NOT(ISBLANK('Case Data Entry'!AA736)),ISNA(VLOOKUP('Case Data Entry'!AA736,'DO NOT USE_School Picklist'!$R$3:$R$7,1,FALSE))),"Please select a value from the drop-down menu",IF('DO NOT USE_Case Formulas'!A736,"OK",NA()))</f>
        <v>#N/A</v>
      </c>
      <c r="AB736" s="41" t="e">
        <f>IF(AND(NOT(ISBLANK('Case Data Entry'!AB736)),ISNA(VLOOKUP('Case Data Entry'!AB736,'DO NOT USE_School Picklist'!$Q$3:$Q$8,1,FALSE))),"Please select a value from the drop-down menu",IF('DO NOT USE_Case Formulas'!A736,"OK",NA()))</f>
        <v>#N/A</v>
      </c>
    </row>
    <row r="737" spans="1:28" x14ac:dyDescent="0.25">
      <c r="A737" s="40" t="e">
        <f>IF('DO NOT USE_Case Formulas'!A737,IF('DO NOT USE_Case Formulas'!B737,"Not all required fields are completed","OK"),NA())</f>
        <v>#N/A</v>
      </c>
      <c r="B737" s="41" t="e">
        <f>IF(AND('DO NOT USE_Case Formulas'!A737,ISBLANK('Case Data Entry'!B737)),"First Name is required",IF(NOT(ISBLANK('Case Data Entry'!B737)),"OK",NA()))</f>
        <v>#N/A</v>
      </c>
      <c r="C737" s="41" t="e">
        <f>IF(AND('DO NOT USE_Case Formulas'!A737,ISBLANK('Case Data Entry'!C737)),"Last Name is required",IF(NOT(ISBLANK('Case Data Entry'!C737)),"OK",NA()))</f>
        <v>#N/A</v>
      </c>
      <c r="D737" s="41" t="e">
        <f>IF(AND('DO NOT USE_Case Formulas'!A737,ISBLANK('Case Data Entry'!D737)),"Birthdate is required",IF(NOT(ISBLANK('Case Data Entry'!D737)),"OK",NA()))</f>
        <v>#N/A</v>
      </c>
      <c r="E737" s="41" t="e">
        <f>IF(AND('DO NOT USE_Case Formulas'!A737,ISBLANK('Case Data Entry'!E737)),"Mobile Phone is required",IF(NOT(ISBLANK('Case Data Entry'!E737)),IF(AND(ISNUMBER(VALUE('Case Data Entry'!E737)),LEFT('Case Data Entry'!E737,1)&lt;&gt;"1",LEN('Case Data Entry'!E737)=10),"OK","Phone number must be valid format"),NA()))</f>
        <v>#N/A</v>
      </c>
      <c r="F737" s="41" t="e">
        <f>IF(LEN('Case Data Entry'!F737)&gt;255,"Home Street Address must be less than 255 characters",IF('DO NOT USE_Case Formulas'!A737,"OK",NA()))</f>
        <v>#N/A</v>
      </c>
      <c r="G737" s="41" t="e">
        <f>IF(LEN('Case Data Entry'!G737)&gt;40,"City must be less than 40 characters",IF('DO NOT USE_Case Formulas'!A737,"OK",NA()))</f>
        <v>#N/A</v>
      </c>
      <c r="H737" s="41" t="e">
        <f>IF(AND(NOT(ISBLANK('Case Data Entry'!H737)),ISNA(VLOOKUP('Case Data Entry'!H737,'DO NOT USE_School Picklist'!$P$3:$P$52,1,FALSE))),"Please select a value from the drop-down menu",IF('DO NOT USE_Case Formulas'!A737,"OK",NA()))</f>
        <v>#N/A</v>
      </c>
      <c r="I737" s="41" t="e">
        <f>IF(AND('DO NOT USE_Case Formulas'!A737,ISBLANK('Case Data Entry'!I737)),"Zip is required",IF(ISBLANK('Case Data Entry'!I737),NA(),"OK"))</f>
        <v>#N/A</v>
      </c>
      <c r="J737" s="41" t="e">
        <f>IF(AND('DO NOT USE_Case Formulas'!A737,ISBLANK('Case Data Entry'!J737)),"Student or Staff? is required",IF(ISBLANK('Case Data Entry'!J737),NA(),IF(ISNA(VLOOKUP('Case Data Entry'!J737,'DO NOT USE_School Picklist'!$B$3:$B$6,1,FALSE)),"Please select a value from the drop-down menu","OK")))</f>
        <v>#N/A</v>
      </c>
      <c r="K737" s="41" t="e">
        <f>IF(AND('Case Data Entry'!J737='DO NOT USE_School Picklist'!$B$4,ISBLANK('Case Data Entry'!K737)),"Occupation/Job Title is required if Student or Staff? is Yes, staff/faculty or volunteer",IF('DO NOT USE_Case Formulas'!A737,"OK",NA()))</f>
        <v>#N/A</v>
      </c>
      <c r="L737" s="41" t="e">
        <f ca="1">IF('Case Data Entry'!L737&gt;'DO NOT USE_School Picklist'!$C$3,"Date last on school campus/facility cannot be a future date",IF('DO NOT USE_Case Formulas'!A737,IF(ISBLANK('Case Data Entry'!L737),"Date last on school campus/facility is required","OK"),NA()))</f>
        <v>#N/A</v>
      </c>
      <c r="M737" s="41" t="e">
        <f>IF(AND('DO NOT USE_Case Formulas'!A737,ISBLANK('Case Data Entry'!M737)),"Specific Place in the Location is required",IF(ISBLANK('Case Data Entry'!M737),NA(),"OK"))</f>
        <v>#N/A</v>
      </c>
      <c r="N737" s="41" t="e">
        <f>IF(LEN('Case Data Entry'!N737)&gt;50,"Parent/Guardian Name must be less than 50 characters",IF('DO NOT USE_Case Formulas'!A737,"OK",NA()))</f>
        <v>#N/A</v>
      </c>
      <c r="O737" s="41" t="e">
        <f>IF(NOT(ISBLANK('Case Data Entry'!O737)),IF(AND(ISNUMBER('Case Data Entry'!O737),LEFT('Case Data Entry'!O737,1)&lt;&gt;"1",LEN('Case Data Entry'!O737)=10),"OK","Phone number must be valid format"),IF('DO NOT USE_Case Formulas'!A737,"OK",NA()))</f>
        <v>#N/A</v>
      </c>
      <c r="P737" s="41" t="e">
        <f>IF(AND(NOT(ISBLANK('Case Data Entry'!P737)),ISNA(VLOOKUP('Case Data Entry'!P737,'DO NOT USE_School Picklist'!$E$3:$E$10,1,FALSE))),"Please select a value from the drop-down menu",IF('DO NOT USE_Case Formulas'!A737,"OK",NA()))</f>
        <v>#N/A</v>
      </c>
      <c r="Q737" s="41" t="e">
        <f>IF(AND(NOT(ISBLANK('Case Data Entry'!Q737)),ISNA(VLOOKUP('Case Data Entry'!Q737,'DO NOT USE_School Picklist'!$F$3:$F$16,1,FALSE))),"Please select a value from the drop-down menu",IF('DO NOT USE_Case Formulas'!A737,"OK",NA()))</f>
        <v>#N/A</v>
      </c>
      <c r="R737" s="41" t="e">
        <f>IF(LEN('Case Data Entry'!R737)&gt;100,"Classroom(s) must be less than 100 characters",IF('DO NOT USE_Case Formulas'!A737,"OK",NA()))</f>
        <v>#N/A</v>
      </c>
      <c r="S737" s="41" t="e">
        <f>IF(AND(NOT(ISBLANK('Case Data Entry'!S737)),ISNA(VLOOKUP('Case Data Entry'!S737,'DO NOT USE_School Picklist'!$S$3:$S$12,1,FALSE))),"Please select a value from the drop-down menu",IF('DO NOT USE_Case Formulas'!A737,"OK",NA()))</f>
        <v>#N/A</v>
      </c>
      <c r="T737" s="41" t="e">
        <f>IF(AND(NOT(ISBLANK('Case Data Entry'!T737)),ISNA(VLOOKUP('Case Data Entry'!T737,'DO NOT USE_School Picklist'!$S$3:$S$12,1,FALSE))),"Please select a value from the drop-down menu",IF('DO NOT USE_Case Formulas'!A737,"OK",NA()))</f>
        <v>#N/A</v>
      </c>
      <c r="U737" s="41" t="e">
        <f>IF(LEN('Case Data Entry'!U737)&gt;80,"Name of Education Group must be less than 80 characters",IF('DO NOT USE_Case Formulas'!A737,"OK",NA()))</f>
        <v>#N/A</v>
      </c>
      <c r="V737" s="41" t="e">
        <f>IF(AND(NOT(ISBLANK('Case Data Entry'!V737)),ISNA(VLOOKUP('Case Data Entry'!V737,'DO NOT USE_School Picklist'!$K$3:$K$6,1,FALSE))),"Please select a value from the drop-down menu",IF('DO NOT USE_Case Formulas'!A737,"OK",NA()))</f>
        <v>#N/A</v>
      </c>
      <c r="W737" s="41" t="e">
        <f>IF(AND('DO NOT USE_Case Formulas'!A737,ISBLANK('Case Data Entry'!W737)),"Has this person had symptoms? is required",IF(AND(NOT(ISBLANK('Case Data Entry'!W737)),ISNA(VLOOKUP('Case Data Entry'!W737,'DO NOT USE_School Picklist'!$D$3:$D$5,1,FALSE))),"Please select a value from the drop-down menu",IF(NOT(ISBLANK('Case Data Entry'!W737)),"OK",NA())))</f>
        <v>#N/A</v>
      </c>
      <c r="X737" s="41" t="e">
        <f>IF(AND('Case Data Entry'!W737='DO NOT USE_School Picklist'!$D$3,ISBLANK('Case Data Entry'!X737)),"Symptom Onset Date is required if Ever Symptomatic is Yes",IF('DO NOT USE_Case Formulas'!A737,"OK",NA()))</f>
        <v>#N/A</v>
      </c>
      <c r="Y737" s="41"/>
      <c r="Z737" s="41" t="e">
        <f ca="1">IF(AND('DO NOT USE_Case Formulas'!A737,ISBLANK('Case Data Entry'!Z737)),"Lab Result Test Date is required",IF('Case Data Entry'!Z737&gt;'DO NOT USE_School Picklist'!$C$3,"Test Date cannot be a future date",IF(NOT(ISBLANK('Case Data Entry'!Z737)),"OK",NA())))</f>
        <v>#N/A</v>
      </c>
      <c r="AA737" s="41" t="e">
        <f>IF(AND(NOT(ISBLANK('Case Data Entry'!AA737)),ISNA(VLOOKUP('Case Data Entry'!AA737,'DO NOT USE_School Picklist'!$R$3:$R$7,1,FALSE))),"Please select a value from the drop-down menu",IF('DO NOT USE_Case Formulas'!A737,"OK",NA()))</f>
        <v>#N/A</v>
      </c>
      <c r="AB737" s="41" t="e">
        <f>IF(AND(NOT(ISBLANK('Case Data Entry'!AB737)),ISNA(VLOOKUP('Case Data Entry'!AB737,'DO NOT USE_School Picklist'!$Q$3:$Q$8,1,FALSE))),"Please select a value from the drop-down menu",IF('DO NOT USE_Case Formulas'!A737,"OK",NA()))</f>
        <v>#N/A</v>
      </c>
    </row>
    <row r="738" spans="1:28" x14ac:dyDescent="0.25">
      <c r="A738" s="40" t="e">
        <f>IF('DO NOT USE_Case Formulas'!A738,IF('DO NOT USE_Case Formulas'!B738,"Not all required fields are completed","OK"),NA())</f>
        <v>#N/A</v>
      </c>
      <c r="B738" s="41" t="e">
        <f>IF(AND('DO NOT USE_Case Formulas'!A738,ISBLANK('Case Data Entry'!B738)),"First Name is required",IF(NOT(ISBLANK('Case Data Entry'!B738)),"OK",NA()))</f>
        <v>#N/A</v>
      </c>
      <c r="C738" s="41" t="e">
        <f>IF(AND('DO NOT USE_Case Formulas'!A738,ISBLANK('Case Data Entry'!C738)),"Last Name is required",IF(NOT(ISBLANK('Case Data Entry'!C738)),"OK",NA()))</f>
        <v>#N/A</v>
      </c>
      <c r="D738" s="41" t="e">
        <f>IF(AND('DO NOT USE_Case Formulas'!A738,ISBLANK('Case Data Entry'!D738)),"Birthdate is required",IF(NOT(ISBLANK('Case Data Entry'!D738)),"OK",NA()))</f>
        <v>#N/A</v>
      </c>
      <c r="E738" s="41" t="e">
        <f>IF(AND('DO NOT USE_Case Formulas'!A738,ISBLANK('Case Data Entry'!E738)),"Mobile Phone is required",IF(NOT(ISBLANK('Case Data Entry'!E738)),IF(AND(ISNUMBER(VALUE('Case Data Entry'!E738)),LEFT('Case Data Entry'!E738,1)&lt;&gt;"1",LEN('Case Data Entry'!E738)=10),"OK","Phone number must be valid format"),NA()))</f>
        <v>#N/A</v>
      </c>
      <c r="F738" s="41" t="e">
        <f>IF(LEN('Case Data Entry'!F738)&gt;255,"Home Street Address must be less than 255 characters",IF('DO NOT USE_Case Formulas'!A738,"OK",NA()))</f>
        <v>#N/A</v>
      </c>
      <c r="G738" s="41" t="e">
        <f>IF(LEN('Case Data Entry'!G738)&gt;40,"City must be less than 40 characters",IF('DO NOT USE_Case Formulas'!A738,"OK",NA()))</f>
        <v>#N/A</v>
      </c>
      <c r="H738" s="41" t="e">
        <f>IF(AND(NOT(ISBLANK('Case Data Entry'!H738)),ISNA(VLOOKUP('Case Data Entry'!H738,'DO NOT USE_School Picklist'!$P$3:$P$52,1,FALSE))),"Please select a value from the drop-down menu",IF('DO NOT USE_Case Formulas'!A738,"OK",NA()))</f>
        <v>#N/A</v>
      </c>
      <c r="I738" s="41" t="e">
        <f>IF(AND('DO NOT USE_Case Formulas'!A738,ISBLANK('Case Data Entry'!I738)),"Zip is required",IF(ISBLANK('Case Data Entry'!I738),NA(),"OK"))</f>
        <v>#N/A</v>
      </c>
      <c r="J738" s="41" t="e">
        <f>IF(AND('DO NOT USE_Case Formulas'!A738,ISBLANK('Case Data Entry'!J738)),"Student or Staff? is required",IF(ISBLANK('Case Data Entry'!J738),NA(),IF(ISNA(VLOOKUP('Case Data Entry'!J738,'DO NOT USE_School Picklist'!$B$3:$B$6,1,FALSE)),"Please select a value from the drop-down menu","OK")))</f>
        <v>#N/A</v>
      </c>
      <c r="K738" s="41" t="e">
        <f>IF(AND('Case Data Entry'!J738='DO NOT USE_School Picklist'!$B$4,ISBLANK('Case Data Entry'!K738)),"Occupation/Job Title is required if Student or Staff? is Yes, staff/faculty or volunteer",IF('DO NOT USE_Case Formulas'!A738,"OK",NA()))</f>
        <v>#N/A</v>
      </c>
      <c r="L738" s="41" t="e">
        <f ca="1">IF('Case Data Entry'!L738&gt;'DO NOT USE_School Picklist'!$C$3,"Date last on school campus/facility cannot be a future date",IF('DO NOT USE_Case Formulas'!A738,IF(ISBLANK('Case Data Entry'!L738),"Date last on school campus/facility is required","OK"),NA()))</f>
        <v>#N/A</v>
      </c>
      <c r="M738" s="41" t="e">
        <f>IF(AND('DO NOT USE_Case Formulas'!A738,ISBLANK('Case Data Entry'!M738)),"Specific Place in the Location is required",IF(ISBLANK('Case Data Entry'!M738),NA(),"OK"))</f>
        <v>#N/A</v>
      </c>
      <c r="N738" s="41" t="e">
        <f>IF(LEN('Case Data Entry'!N738)&gt;50,"Parent/Guardian Name must be less than 50 characters",IF('DO NOT USE_Case Formulas'!A738,"OK",NA()))</f>
        <v>#N/A</v>
      </c>
      <c r="O738" s="41" t="e">
        <f>IF(NOT(ISBLANK('Case Data Entry'!O738)),IF(AND(ISNUMBER('Case Data Entry'!O738),LEFT('Case Data Entry'!O738,1)&lt;&gt;"1",LEN('Case Data Entry'!O738)=10),"OK","Phone number must be valid format"),IF('DO NOT USE_Case Formulas'!A738,"OK",NA()))</f>
        <v>#N/A</v>
      </c>
      <c r="P738" s="41" t="e">
        <f>IF(AND(NOT(ISBLANK('Case Data Entry'!P738)),ISNA(VLOOKUP('Case Data Entry'!P738,'DO NOT USE_School Picklist'!$E$3:$E$10,1,FALSE))),"Please select a value from the drop-down menu",IF('DO NOT USE_Case Formulas'!A738,"OK",NA()))</f>
        <v>#N/A</v>
      </c>
      <c r="Q738" s="41" t="e">
        <f>IF(AND(NOT(ISBLANK('Case Data Entry'!Q738)),ISNA(VLOOKUP('Case Data Entry'!Q738,'DO NOT USE_School Picklist'!$F$3:$F$16,1,FALSE))),"Please select a value from the drop-down menu",IF('DO NOT USE_Case Formulas'!A738,"OK",NA()))</f>
        <v>#N/A</v>
      </c>
      <c r="R738" s="41" t="e">
        <f>IF(LEN('Case Data Entry'!R738)&gt;100,"Classroom(s) must be less than 100 characters",IF('DO NOT USE_Case Formulas'!A738,"OK",NA()))</f>
        <v>#N/A</v>
      </c>
      <c r="S738" s="41" t="e">
        <f>IF(AND(NOT(ISBLANK('Case Data Entry'!S738)),ISNA(VLOOKUP('Case Data Entry'!S738,'DO NOT USE_School Picklist'!$S$3:$S$12,1,FALSE))),"Please select a value from the drop-down menu",IF('DO NOT USE_Case Formulas'!A738,"OK",NA()))</f>
        <v>#N/A</v>
      </c>
      <c r="T738" s="41" t="e">
        <f>IF(AND(NOT(ISBLANK('Case Data Entry'!T738)),ISNA(VLOOKUP('Case Data Entry'!T738,'DO NOT USE_School Picklist'!$S$3:$S$12,1,FALSE))),"Please select a value from the drop-down menu",IF('DO NOT USE_Case Formulas'!A738,"OK",NA()))</f>
        <v>#N/A</v>
      </c>
      <c r="U738" s="41" t="e">
        <f>IF(LEN('Case Data Entry'!U738)&gt;80,"Name of Education Group must be less than 80 characters",IF('DO NOT USE_Case Formulas'!A738,"OK",NA()))</f>
        <v>#N/A</v>
      </c>
      <c r="V738" s="41" t="e">
        <f>IF(AND(NOT(ISBLANK('Case Data Entry'!V738)),ISNA(VLOOKUP('Case Data Entry'!V738,'DO NOT USE_School Picklist'!$K$3:$K$6,1,FALSE))),"Please select a value from the drop-down menu",IF('DO NOT USE_Case Formulas'!A738,"OK",NA()))</f>
        <v>#N/A</v>
      </c>
      <c r="W738" s="41" t="e">
        <f>IF(AND('DO NOT USE_Case Formulas'!A738,ISBLANK('Case Data Entry'!W738)),"Has this person had symptoms? is required",IF(AND(NOT(ISBLANK('Case Data Entry'!W738)),ISNA(VLOOKUP('Case Data Entry'!W738,'DO NOT USE_School Picklist'!$D$3:$D$5,1,FALSE))),"Please select a value from the drop-down menu",IF(NOT(ISBLANK('Case Data Entry'!W738)),"OK",NA())))</f>
        <v>#N/A</v>
      </c>
      <c r="X738" s="41" t="e">
        <f>IF(AND('Case Data Entry'!W738='DO NOT USE_School Picklist'!$D$3,ISBLANK('Case Data Entry'!X738)),"Symptom Onset Date is required if Ever Symptomatic is Yes",IF('DO NOT USE_Case Formulas'!A738,"OK",NA()))</f>
        <v>#N/A</v>
      </c>
      <c r="Y738" s="41"/>
      <c r="Z738" s="41" t="e">
        <f ca="1">IF(AND('DO NOT USE_Case Formulas'!A738,ISBLANK('Case Data Entry'!Z738)),"Lab Result Test Date is required",IF('Case Data Entry'!Z738&gt;'DO NOT USE_School Picklist'!$C$3,"Test Date cannot be a future date",IF(NOT(ISBLANK('Case Data Entry'!Z738)),"OK",NA())))</f>
        <v>#N/A</v>
      </c>
      <c r="AA738" s="41" t="e">
        <f>IF(AND(NOT(ISBLANK('Case Data Entry'!AA738)),ISNA(VLOOKUP('Case Data Entry'!AA738,'DO NOT USE_School Picklist'!$R$3:$R$7,1,FALSE))),"Please select a value from the drop-down menu",IF('DO NOT USE_Case Formulas'!A738,"OK",NA()))</f>
        <v>#N/A</v>
      </c>
      <c r="AB738" s="41" t="e">
        <f>IF(AND(NOT(ISBLANK('Case Data Entry'!AB738)),ISNA(VLOOKUP('Case Data Entry'!AB738,'DO NOT USE_School Picklist'!$Q$3:$Q$8,1,FALSE))),"Please select a value from the drop-down menu",IF('DO NOT USE_Case Formulas'!A738,"OK",NA()))</f>
        <v>#N/A</v>
      </c>
    </row>
    <row r="739" spans="1:28" x14ac:dyDescent="0.25">
      <c r="A739" s="40" t="e">
        <f>IF('DO NOT USE_Case Formulas'!A739,IF('DO NOT USE_Case Formulas'!B739,"Not all required fields are completed","OK"),NA())</f>
        <v>#N/A</v>
      </c>
      <c r="B739" s="41" t="e">
        <f>IF(AND('DO NOT USE_Case Formulas'!A739,ISBLANK('Case Data Entry'!B739)),"First Name is required",IF(NOT(ISBLANK('Case Data Entry'!B739)),"OK",NA()))</f>
        <v>#N/A</v>
      </c>
      <c r="C739" s="41" t="e">
        <f>IF(AND('DO NOT USE_Case Formulas'!A739,ISBLANK('Case Data Entry'!C739)),"Last Name is required",IF(NOT(ISBLANK('Case Data Entry'!C739)),"OK",NA()))</f>
        <v>#N/A</v>
      </c>
      <c r="D739" s="41" t="e">
        <f>IF(AND('DO NOT USE_Case Formulas'!A739,ISBLANK('Case Data Entry'!D739)),"Birthdate is required",IF(NOT(ISBLANK('Case Data Entry'!D739)),"OK",NA()))</f>
        <v>#N/A</v>
      </c>
      <c r="E739" s="41" t="e">
        <f>IF(AND('DO NOT USE_Case Formulas'!A739,ISBLANK('Case Data Entry'!E739)),"Mobile Phone is required",IF(NOT(ISBLANK('Case Data Entry'!E739)),IF(AND(ISNUMBER(VALUE('Case Data Entry'!E739)),LEFT('Case Data Entry'!E739,1)&lt;&gt;"1",LEN('Case Data Entry'!E739)=10),"OK","Phone number must be valid format"),NA()))</f>
        <v>#N/A</v>
      </c>
      <c r="F739" s="41" t="e">
        <f>IF(LEN('Case Data Entry'!F739)&gt;255,"Home Street Address must be less than 255 characters",IF('DO NOT USE_Case Formulas'!A739,"OK",NA()))</f>
        <v>#N/A</v>
      </c>
      <c r="G739" s="41" t="e">
        <f>IF(LEN('Case Data Entry'!G739)&gt;40,"City must be less than 40 characters",IF('DO NOT USE_Case Formulas'!A739,"OK",NA()))</f>
        <v>#N/A</v>
      </c>
      <c r="H739" s="41" t="e">
        <f>IF(AND(NOT(ISBLANK('Case Data Entry'!H739)),ISNA(VLOOKUP('Case Data Entry'!H739,'DO NOT USE_School Picklist'!$P$3:$P$52,1,FALSE))),"Please select a value from the drop-down menu",IF('DO NOT USE_Case Formulas'!A739,"OK",NA()))</f>
        <v>#N/A</v>
      </c>
      <c r="I739" s="41" t="e">
        <f>IF(AND('DO NOT USE_Case Formulas'!A739,ISBLANK('Case Data Entry'!I739)),"Zip is required",IF(ISBLANK('Case Data Entry'!I739),NA(),"OK"))</f>
        <v>#N/A</v>
      </c>
      <c r="J739" s="41" t="e">
        <f>IF(AND('DO NOT USE_Case Formulas'!A739,ISBLANK('Case Data Entry'!J739)),"Student or Staff? is required",IF(ISBLANK('Case Data Entry'!J739),NA(),IF(ISNA(VLOOKUP('Case Data Entry'!J739,'DO NOT USE_School Picklist'!$B$3:$B$6,1,FALSE)),"Please select a value from the drop-down menu","OK")))</f>
        <v>#N/A</v>
      </c>
      <c r="K739" s="41" t="e">
        <f>IF(AND('Case Data Entry'!J739='DO NOT USE_School Picklist'!$B$4,ISBLANK('Case Data Entry'!K739)),"Occupation/Job Title is required if Student or Staff? is Yes, staff/faculty or volunteer",IF('DO NOT USE_Case Formulas'!A739,"OK",NA()))</f>
        <v>#N/A</v>
      </c>
      <c r="L739" s="41" t="e">
        <f ca="1">IF('Case Data Entry'!L739&gt;'DO NOT USE_School Picklist'!$C$3,"Date last on school campus/facility cannot be a future date",IF('DO NOT USE_Case Formulas'!A739,IF(ISBLANK('Case Data Entry'!L739),"Date last on school campus/facility is required","OK"),NA()))</f>
        <v>#N/A</v>
      </c>
      <c r="M739" s="41" t="e">
        <f>IF(AND('DO NOT USE_Case Formulas'!A739,ISBLANK('Case Data Entry'!M739)),"Specific Place in the Location is required",IF(ISBLANK('Case Data Entry'!M739),NA(),"OK"))</f>
        <v>#N/A</v>
      </c>
      <c r="N739" s="41" t="e">
        <f>IF(LEN('Case Data Entry'!N739)&gt;50,"Parent/Guardian Name must be less than 50 characters",IF('DO NOT USE_Case Formulas'!A739,"OK",NA()))</f>
        <v>#N/A</v>
      </c>
      <c r="O739" s="41" t="e">
        <f>IF(NOT(ISBLANK('Case Data Entry'!O739)),IF(AND(ISNUMBER('Case Data Entry'!O739),LEFT('Case Data Entry'!O739,1)&lt;&gt;"1",LEN('Case Data Entry'!O739)=10),"OK","Phone number must be valid format"),IF('DO NOT USE_Case Formulas'!A739,"OK",NA()))</f>
        <v>#N/A</v>
      </c>
      <c r="P739" s="41" t="e">
        <f>IF(AND(NOT(ISBLANK('Case Data Entry'!P739)),ISNA(VLOOKUP('Case Data Entry'!P739,'DO NOT USE_School Picklist'!$E$3:$E$10,1,FALSE))),"Please select a value from the drop-down menu",IF('DO NOT USE_Case Formulas'!A739,"OK",NA()))</f>
        <v>#N/A</v>
      </c>
      <c r="Q739" s="41" t="e">
        <f>IF(AND(NOT(ISBLANK('Case Data Entry'!Q739)),ISNA(VLOOKUP('Case Data Entry'!Q739,'DO NOT USE_School Picklist'!$F$3:$F$16,1,FALSE))),"Please select a value from the drop-down menu",IF('DO NOT USE_Case Formulas'!A739,"OK",NA()))</f>
        <v>#N/A</v>
      </c>
      <c r="R739" s="41" t="e">
        <f>IF(LEN('Case Data Entry'!R739)&gt;100,"Classroom(s) must be less than 100 characters",IF('DO NOT USE_Case Formulas'!A739,"OK",NA()))</f>
        <v>#N/A</v>
      </c>
      <c r="S739" s="41" t="e">
        <f>IF(AND(NOT(ISBLANK('Case Data Entry'!S739)),ISNA(VLOOKUP('Case Data Entry'!S739,'DO NOT USE_School Picklist'!$S$3:$S$12,1,FALSE))),"Please select a value from the drop-down menu",IF('DO NOT USE_Case Formulas'!A739,"OK",NA()))</f>
        <v>#N/A</v>
      </c>
      <c r="T739" s="41" t="e">
        <f>IF(AND(NOT(ISBLANK('Case Data Entry'!T739)),ISNA(VLOOKUP('Case Data Entry'!T739,'DO NOT USE_School Picklist'!$S$3:$S$12,1,FALSE))),"Please select a value from the drop-down menu",IF('DO NOT USE_Case Formulas'!A739,"OK",NA()))</f>
        <v>#N/A</v>
      </c>
      <c r="U739" s="41" t="e">
        <f>IF(LEN('Case Data Entry'!U739)&gt;80,"Name of Education Group must be less than 80 characters",IF('DO NOT USE_Case Formulas'!A739,"OK",NA()))</f>
        <v>#N/A</v>
      </c>
      <c r="V739" s="41" t="e">
        <f>IF(AND(NOT(ISBLANK('Case Data Entry'!V739)),ISNA(VLOOKUP('Case Data Entry'!V739,'DO NOT USE_School Picklist'!$K$3:$K$6,1,FALSE))),"Please select a value from the drop-down menu",IF('DO NOT USE_Case Formulas'!A739,"OK",NA()))</f>
        <v>#N/A</v>
      </c>
      <c r="W739" s="41" t="e">
        <f>IF(AND('DO NOT USE_Case Formulas'!A739,ISBLANK('Case Data Entry'!W739)),"Has this person had symptoms? is required",IF(AND(NOT(ISBLANK('Case Data Entry'!W739)),ISNA(VLOOKUP('Case Data Entry'!W739,'DO NOT USE_School Picklist'!$D$3:$D$5,1,FALSE))),"Please select a value from the drop-down menu",IF(NOT(ISBLANK('Case Data Entry'!W739)),"OK",NA())))</f>
        <v>#N/A</v>
      </c>
      <c r="X739" s="41" t="e">
        <f>IF(AND('Case Data Entry'!W739='DO NOT USE_School Picklist'!$D$3,ISBLANK('Case Data Entry'!X739)),"Symptom Onset Date is required if Ever Symptomatic is Yes",IF('DO NOT USE_Case Formulas'!A739,"OK",NA()))</f>
        <v>#N/A</v>
      </c>
      <c r="Y739" s="41"/>
      <c r="Z739" s="41" t="e">
        <f ca="1">IF(AND('DO NOT USE_Case Formulas'!A739,ISBLANK('Case Data Entry'!Z739)),"Lab Result Test Date is required",IF('Case Data Entry'!Z739&gt;'DO NOT USE_School Picklist'!$C$3,"Test Date cannot be a future date",IF(NOT(ISBLANK('Case Data Entry'!Z739)),"OK",NA())))</f>
        <v>#N/A</v>
      </c>
      <c r="AA739" s="41" t="e">
        <f>IF(AND(NOT(ISBLANK('Case Data Entry'!AA739)),ISNA(VLOOKUP('Case Data Entry'!AA739,'DO NOT USE_School Picklist'!$R$3:$R$7,1,FALSE))),"Please select a value from the drop-down menu",IF('DO NOT USE_Case Formulas'!A739,"OK",NA()))</f>
        <v>#N/A</v>
      </c>
      <c r="AB739" s="41" t="e">
        <f>IF(AND(NOT(ISBLANK('Case Data Entry'!AB739)),ISNA(VLOOKUP('Case Data Entry'!AB739,'DO NOT USE_School Picklist'!$Q$3:$Q$8,1,FALSE))),"Please select a value from the drop-down menu",IF('DO NOT USE_Case Formulas'!A739,"OK",NA()))</f>
        <v>#N/A</v>
      </c>
    </row>
    <row r="740" spans="1:28" x14ac:dyDescent="0.25">
      <c r="A740" s="40" t="e">
        <f>IF('DO NOT USE_Case Formulas'!A740,IF('DO NOT USE_Case Formulas'!B740,"Not all required fields are completed","OK"),NA())</f>
        <v>#N/A</v>
      </c>
      <c r="B740" s="41" t="e">
        <f>IF(AND('DO NOT USE_Case Formulas'!A740,ISBLANK('Case Data Entry'!B740)),"First Name is required",IF(NOT(ISBLANK('Case Data Entry'!B740)),"OK",NA()))</f>
        <v>#N/A</v>
      </c>
      <c r="C740" s="41" t="e">
        <f>IF(AND('DO NOT USE_Case Formulas'!A740,ISBLANK('Case Data Entry'!C740)),"Last Name is required",IF(NOT(ISBLANK('Case Data Entry'!C740)),"OK",NA()))</f>
        <v>#N/A</v>
      </c>
      <c r="D740" s="41" t="e">
        <f>IF(AND('DO NOT USE_Case Formulas'!A740,ISBLANK('Case Data Entry'!D740)),"Birthdate is required",IF(NOT(ISBLANK('Case Data Entry'!D740)),"OK",NA()))</f>
        <v>#N/A</v>
      </c>
      <c r="E740" s="41" t="e">
        <f>IF(AND('DO NOT USE_Case Formulas'!A740,ISBLANK('Case Data Entry'!E740)),"Mobile Phone is required",IF(NOT(ISBLANK('Case Data Entry'!E740)),IF(AND(ISNUMBER(VALUE('Case Data Entry'!E740)),LEFT('Case Data Entry'!E740,1)&lt;&gt;"1",LEN('Case Data Entry'!E740)=10),"OK","Phone number must be valid format"),NA()))</f>
        <v>#N/A</v>
      </c>
      <c r="F740" s="41" t="e">
        <f>IF(LEN('Case Data Entry'!F740)&gt;255,"Home Street Address must be less than 255 characters",IF('DO NOT USE_Case Formulas'!A740,"OK",NA()))</f>
        <v>#N/A</v>
      </c>
      <c r="G740" s="41" t="e">
        <f>IF(LEN('Case Data Entry'!G740)&gt;40,"City must be less than 40 characters",IF('DO NOT USE_Case Formulas'!A740,"OK",NA()))</f>
        <v>#N/A</v>
      </c>
      <c r="H740" s="41" t="e">
        <f>IF(AND(NOT(ISBLANK('Case Data Entry'!H740)),ISNA(VLOOKUP('Case Data Entry'!H740,'DO NOT USE_School Picklist'!$P$3:$P$52,1,FALSE))),"Please select a value from the drop-down menu",IF('DO NOT USE_Case Formulas'!A740,"OK",NA()))</f>
        <v>#N/A</v>
      </c>
      <c r="I740" s="41" t="e">
        <f>IF(AND('DO NOT USE_Case Formulas'!A740,ISBLANK('Case Data Entry'!I740)),"Zip is required",IF(ISBLANK('Case Data Entry'!I740),NA(),"OK"))</f>
        <v>#N/A</v>
      </c>
      <c r="J740" s="41" t="e">
        <f>IF(AND('DO NOT USE_Case Formulas'!A740,ISBLANK('Case Data Entry'!J740)),"Student or Staff? is required",IF(ISBLANK('Case Data Entry'!J740),NA(),IF(ISNA(VLOOKUP('Case Data Entry'!J740,'DO NOT USE_School Picklist'!$B$3:$B$6,1,FALSE)),"Please select a value from the drop-down menu","OK")))</f>
        <v>#N/A</v>
      </c>
      <c r="K740" s="41" t="e">
        <f>IF(AND('Case Data Entry'!J740='DO NOT USE_School Picklist'!$B$4,ISBLANK('Case Data Entry'!K740)),"Occupation/Job Title is required if Student or Staff? is Yes, staff/faculty or volunteer",IF('DO NOT USE_Case Formulas'!A740,"OK",NA()))</f>
        <v>#N/A</v>
      </c>
      <c r="L740" s="41" t="e">
        <f ca="1">IF('Case Data Entry'!L740&gt;'DO NOT USE_School Picklist'!$C$3,"Date last on school campus/facility cannot be a future date",IF('DO NOT USE_Case Formulas'!A740,IF(ISBLANK('Case Data Entry'!L740),"Date last on school campus/facility is required","OK"),NA()))</f>
        <v>#N/A</v>
      </c>
      <c r="M740" s="41" t="e">
        <f>IF(AND('DO NOT USE_Case Formulas'!A740,ISBLANK('Case Data Entry'!M740)),"Specific Place in the Location is required",IF(ISBLANK('Case Data Entry'!M740),NA(),"OK"))</f>
        <v>#N/A</v>
      </c>
      <c r="N740" s="41" t="e">
        <f>IF(LEN('Case Data Entry'!N740)&gt;50,"Parent/Guardian Name must be less than 50 characters",IF('DO NOT USE_Case Formulas'!A740,"OK",NA()))</f>
        <v>#N/A</v>
      </c>
      <c r="O740" s="41" t="e">
        <f>IF(NOT(ISBLANK('Case Data Entry'!O740)),IF(AND(ISNUMBER('Case Data Entry'!O740),LEFT('Case Data Entry'!O740,1)&lt;&gt;"1",LEN('Case Data Entry'!O740)=10),"OK","Phone number must be valid format"),IF('DO NOT USE_Case Formulas'!A740,"OK",NA()))</f>
        <v>#N/A</v>
      </c>
      <c r="P740" s="41" t="e">
        <f>IF(AND(NOT(ISBLANK('Case Data Entry'!P740)),ISNA(VLOOKUP('Case Data Entry'!P740,'DO NOT USE_School Picklist'!$E$3:$E$10,1,FALSE))),"Please select a value from the drop-down menu",IF('DO NOT USE_Case Formulas'!A740,"OK",NA()))</f>
        <v>#N/A</v>
      </c>
      <c r="Q740" s="41" t="e">
        <f>IF(AND(NOT(ISBLANK('Case Data Entry'!Q740)),ISNA(VLOOKUP('Case Data Entry'!Q740,'DO NOT USE_School Picklist'!$F$3:$F$16,1,FALSE))),"Please select a value from the drop-down menu",IF('DO NOT USE_Case Formulas'!A740,"OK",NA()))</f>
        <v>#N/A</v>
      </c>
      <c r="R740" s="41" t="e">
        <f>IF(LEN('Case Data Entry'!R740)&gt;100,"Classroom(s) must be less than 100 characters",IF('DO NOT USE_Case Formulas'!A740,"OK",NA()))</f>
        <v>#N/A</v>
      </c>
      <c r="S740" s="41" t="e">
        <f>IF(AND(NOT(ISBLANK('Case Data Entry'!S740)),ISNA(VLOOKUP('Case Data Entry'!S740,'DO NOT USE_School Picklist'!$S$3:$S$12,1,FALSE))),"Please select a value from the drop-down menu",IF('DO NOT USE_Case Formulas'!A740,"OK",NA()))</f>
        <v>#N/A</v>
      </c>
      <c r="T740" s="41" t="e">
        <f>IF(AND(NOT(ISBLANK('Case Data Entry'!T740)),ISNA(VLOOKUP('Case Data Entry'!T740,'DO NOT USE_School Picklist'!$S$3:$S$12,1,FALSE))),"Please select a value from the drop-down menu",IF('DO NOT USE_Case Formulas'!A740,"OK",NA()))</f>
        <v>#N/A</v>
      </c>
      <c r="U740" s="41" t="e">
        <f>IF(LEN('Case Data Entry'!U740)&gt;80,"Name of Education Group must be less than 80 characters",IF('DO NOT USE_Case Formulas'!A740,"OK",NA()))</f>
        <v>#N/A</v>
      </c>
      <c r="V740" s="41" t="e">
        <f>IF(AND(NOT(ISBLANK('Case Data Entry'!V740)),ISNA(VLOOKUP('Case Data Entry'!V740,'DO NOT USE_School Picklist'!$K$3:$K$6,1,FALSE))),"Please select a value from the drop-down menu",IF('DO NOT USE_Case Formulas'!A740,"OK",NA()))</f>
        <v>#N/A</v>
      </c>
      <c r="W740" s="41" t="e">
        <f>IF(AND('DO NOT USE_Case Formulas'!A740,ISBLANK('Case Data Entry'!W740)),"Has this person had symptoms? is required",IF(AND(NOT(ISBLANK('Case Data Entry'!W740)),ISNA(VLOOKUP('Case Data Entry'!W740,'DO NOT USE_School Picklist'!$D$3:$D$5,1,FALSE))),"Please select a value from the drop-down menu",IF(NOT(ISBLANK('Case Data Entry'!W740)),"OK",NA())))</f>
        <v>#N/A</v>
      </c>
      <c r="X740" s="41" t="e">
        <f>IF(AND('Case Data Entry'!W740='DO NOT USE_School Picklist'!$D$3,ISBLANK('Case Data Entry'!X740)),"Symptom Onset Date is required if Ever Symptomatic is Yes",IF('DO NOT USE_Case Formulas'!A740,"OK",NA()))</f>
        <v>#N/A</v>
      </c>
      <c r="Y740" s="41"/>
      <c r="Z740" s="41" t="e">
        <f ca="1">IF(AND('DO NOT USE_Case Formulas'!A740,ISBLANK('Case Data Entry'!Z740)),"Lab Result Test Date is required",IF('Case Data Entry'!Z740&gt;'DO NOT USE_School Picklist'!$C$3,"Test Date cannot be a future date",IF(NOT(ISBLANK('Case Data Entry'!Z740)),"OK",NA())))</f>
        <v>#N/A</v>
      </c>
      <c r="AA740" s="41" t="e">
        <f>IF(AND(NOT(ISBLANK('Case Data Entry'!AA740)),ISNA(VLOOKUP('Case Data Entry'!AA740,'DO NOT USE_School Picklist'!$R$3:$R$7,1,FALSE))),"Please select a value from the drop-down menu",IF('DO NOT USE_Case Formulas'!A740,"OK",NA()))</f>
        <v>#N/A</v>
      </c>
      <c r="AB740" s="41" t="e">
        <f>IF(AND(NOT(ISBLANK('Case Data Entry'!AB740)),ISNA(VLOOKUP('Case Data Entry'!AB740,'DO NOT USE_School Picklist'!$Q$3:$Q$8,1,FALSE))),"Please select a value from the drop-down menu",IF('DO NOT USE_Case Formulas'!A740,"OK",NA()))</f>
        <v>#N/A</v>
      </c>
    </row>
    <row r="741" spans="1:28" x14ac:dyDescent="0.25">
      <c r="A741" s="40" t="e">
        <f>IF('DO NOT USE_Case Formulas'!A741,IF('DO NOT USE_Case Formulas'!B741,"Not all required fields are completed","OK"),NA())</f>
        <v>#N/A</v>
      </c>
      <c r="B741" s="41" t="e">
        <f>IF(AND('DO NOT USE_Case Formulas'!A741,ISBLANK('Case Data Entry'!B741)),"First Name is required",IF(NOT(ISBLANK('Case Data Entry'!B741)),"OK",NA()))</f>
        <v>#N/A</v>
      </c>
      <c r="C741" s="41" t="e">
        <f>IF(AND('DO NOT USE_Case Formulas'!A741,ISBLANK('Case Data Entry'!C741)),"Last Name is required",IF(NOT(ISBLANK('Case Data Entry'!C741)),"OK",NA()))</f>
        <v>#N/A</v>
      </c>
      <c r="D741" s="41" t="e">
        <f>IF(AND('DO NOT USE_Case Formulas'!A741,ISBLANK('Case Data Entry'!D741)),"Birthdate is required",IF(NOT(ISBLANK('Case Data Entry'!D741)),"OK",NA()))</f>
        <v>#N/A</v>
      </c>
      <c r="E741" s="41" t="e">
        <f>IF(AND('DO NOT USE_Case Formulas'!A741,ISBLANK('Case Data Entry'!E741)),"Mobile Phone is required",IF(NOT(ISBLANK('Case Data Entry'!E741)),IF(AND(ISNUMBER(VALUE('Case Data Entry'!E741)),LEFT('Case Data Entry'!E741,1)&lt;&gt;"1",LEN('Case Data Entry'!E741)=10),"OK","Phone number must be valid format"),NA()))</f>
        <v>#N/A</v>
      </c>
      <c r="F741" s="41" t="e">
        <f>IF(LEN('Case Data Entry'!F741)&gt;255,"Home Street Address must be less than 255 characters",IF('DO NOT USE_Case Formulas'!A741,"OK",NA()))</f>
        <v>#N/A</v>
      </c>
      <c r="G741" s="41" t="e">
        <f>IF(LEN('Case Data Entry'!G741)&gt;40,"City must be less than 40 characters",IF('DO NOT USE_Case Formulas'!A741,"OK",NA()))</f>
        <v>#N/A</v>
      </c>
      <c r="H741" s="41" t="e">
        <f>IF(AND(NOT(ISBLANK('Case Data Entry'!H741)),ISNA(VLOOKUP('Case Data Entry'!H741,'DO NOT USE_School Picklist'!$P$3:$P$52,1,FALSE))),"Please select a value from the drop-down menu",IF('DO NOT USE_Case Formulas'!A741,"OK",NA()))</f>
        <v>#N/A</v>
      </c>
      <c r="I741" s="41" t="e">
        <f>IF(AND('DO NOT USE_Case Formulas'!A741,ISBLANK('Case Data Entry'!I741)),"Zip is required",IF(ISBLANK('Case Data Entry'!I741),NA(),"OK"))</f>
        <v>#N/A</v>
      </c>
      <c r="J741" s="41" t="e">
        <f>IF(AND('DO NOT USE_Case Formulas'!A741,ISBLANK('Case Data Entry'!J741)),"Student or Staff? is required",IF(ISBLANK('Case Data Entry'!J741),NA(),IF(ISNA(VLOOKUP('Case Data Entry'!J741,'DO NOT USE_School Picklist'!$B$3:$B$6,1,FALSE)),"Please select a value from the drop-down menu","OK")))</f>
        <v>#N/A</v>
      </c>
      <c r="K741" s="41" t="e">
        <f>IF(AND('Case Data Entry'!J741='DO NOT USE_School Picklist'!$B$4,ISBLANK('Case Data Entry'!K741)),"Occupation/Job Title is required if Student or Staff? is Yes, staff/faculty or volunteer",IF('DO NOT USE_Case Formulas'!A741,"OK",NA()))</f>
        <v>#N/A</v>
      </c>
      <c r="L741" s="41" t="e">
        <f ca="1">IF('Case Data Entry'!L741&gt;'DO NOT USE_School Picklist'!$C$3,"Date last on school campus/facility cannot be a future date",IF('DO NOT USE_Case Formulas'!A741,IF(ISBLANK('Case Data Entry'!L741),"Date last on school campus/facility is required","OK"),NA()))</f>
        <v>#N/A</v>
      </c>
      <c r="M741" s="41" t="e">
        <f>IF(AND('DO NOT USE_Case Formulas'!A741,ISBLANK('Case Data Entry'!M741)),"Specific Place in the Location is required",IF(ISBLANK('Case Data Entry'!M741),NA(),"OK"))</f>
        <v>#N/A</v>
      </c>
      <c r="N741" s="41" t="e">
        <f>IF(LEN('Case Data Entry'!N741)&gt;50,"Parent/Guardian Name must be less than 50 characters",IF('DO NOT USE_Case Formulas'!A741,"OK",NA()))</f>
        <v>#N/A</v>
      </c>
      <c r="O741" s="41" t="e">
        <f>IF(NOT(ISBLANK('Case Data Entry'!O741)),IF(AND(ISNUMBER('Case Data Entry'!O741),LEFT('Case Data Entry'!O741,1)&lt;&gt;"1",LEN('Case Data Entry'!O741)=10),"OK","Phone number must be valid format"),IF('DO NOT USE_Case Formulas'!A741,"OK",NA()))</f>
        <v>#N/A</v>
      </c>
      <c r="P741" s="41" t="e">
        <f>IF(AND(NOT(ISBLANK('Case Data Entry'!P741)),ISNA(VLOOKUP('Case Data Entry'!P741,'DO NOT USE_School Picklist'!$E$3:$E$10,1,FALSE))),"Please select a value from the drop-down menu",IF('DO NOT USE_Case Formulas'!A741,"OK",NA()))</f>
        <v>#N/A</v>
      </c>
      <c r="Q741" s="41" t="e">
        <f>IF(AND(NOT(ISBLANK('Case Data Entry'!Q741)),ISNA(VLOOKUP('Case Data Entry'!Q741,'DO NOT USE_School Picklist'!$F$3:$F$16,1,FALSE))),"Please select a value from the drop-down menu",IF('DO NOT USE_Case Formulas'!A741,"OK",NA()))</f>
        <v>#N/A</v>
      </c>
      <c r="R741" s="41" t="e">
        <f>IF(LEN('Case Data Entry'!R741)&gt;100,"Classroom(s) must be less than 100 characters",IF('DO NOT USE_Case Formulas'!A741,"OK",NA()))</f>
        <v>#N/A</v>
      </c>
      <c r="S741" s="41" t="e">
        <f>IF(AND(NOT(ISBLANK('Case Data Entry'!S741)),ISNA(VLOOKUP('Case Data Entry'!S741,'DO NOT USE_School Picklist'!$S$3:$S$12,1,FALSE))),"Please select a value from the drop-down menu",IF('DO NOT USE_Case Formulas'!A741,"OK",NA()))</f>
        <v>#N/A</v>
      </c>
      <c r="T741" s="41" t="e">
        <f>IF(AND(NOT(ISBLANK('Case Data Entry'!T741)),ISNA(VLOOKUP('Case Data Entry'!T741,'DO NOT USE_School Picklist'!$S$3:$S$12,1,FALSE))),"Please select a value from the drop-down menu",IF('DO NOT USE_Case Formulas'!A741,"OK",NA()))</f>
        <v>#N/A</v>
      </c>
      <c r="U741" s="41" t="e">
        <f>IF(LEN('Case Data Entry'!U741)&gt;80,"Name of Education Group must be less than 80 characters",IF('DO NOT USE_Case Formulas'!A741,"OK",NA()))</f>
        <v>#N/A</v>
      </c>
      <c r="V741" s="41" t="e">
        <f>IF(AND(NOT(ISBLANK('Case Data Entry'!V741)),ISNA(VLOOKUP('Case Data Entry'!V741,'DO NOT USE_School Picklist'!$K$3:$K$6,1,FALSE))),"Please select a value from the drop-down menu",IF('DO NOT USE_Case Formulas'!A741,"OK",NA()))</f>
        <v>#N/A</v>
      </c>
      <c r="W741" s="41" t="e">
        <f>IF(AND('DO NOT USE_Case Formulas'!A741,ISBLANK('Case Data Entry'!W741)),"Has this person had symptoms? is required",IF(AND(NOT(ISBLANK('Case Data Entry'!W741)),ISNA(VLOOKUP('Case Data Entry'!W741,'DO NOT USE_School Picklist'!$D$3:$D$5,1,FALSE))),"Please select a value from the drop-down menu",IF(NOT(ISBLANK('Case Data Entry'!W741)),"OK",NA())))</f>
        <v>#N/A</v>
      </c>
      <c r="X741" s="41" t="e">
        <f>IF(AND('Case Data Entry'!W741='DO NOT USE_School Picklist'!$D$3,ISBLANK('Case Data Entry'!X741)),"Symptom Onset Date is required if Ever Symptomatic is Yes",IF('DO NOT USE_Case Formulas'!A741,"OK",NA()))</f>
        <v>#N/A</v>
      </c>
      <c r="Y741" s="41"/>
      <c r="Z741" s="41" t="e">
        <f ca="1">IF(AND('DO NOT USE_Case Formulas'!A741,ISBLANK('Case Data Entry'!Z741)),"Lab Result Test Date is required",IF('Case Data Entry'!Z741&gt;'DO NOT USE_School Picklist'!$C$3,"Test Date cannot be a future date",IF(NOT(ISBLANK('Case Data Entry'!Z741)),"OK",NA())))</f>
        <v>#N/A</v>
      </c>
      <c r="AA741" s="41" t="e">
        <f>IF(AND(NOT(ISBLANK('Case Data Entry'!AA741)),ISNA(VLOOKUP('Case Data Entry'!AA741,'DO NOT USE_School Picklist'!$R$3:$R$7,1,FALSE))),"Please select a value from the drop-down menu",IF('DO NOT USE_Case Formulas'!A741,"OK",NA()))</f>
        <v>#N/A</v>
      </c>
      <c r="AB741" s="41" t="e">
        <f>IF(AND(NOT(ISBLANK('Case Data Entry'!AB741)),ISNA(VLOOKUP('Case Data Entry'!AB741,'DO NOT USE_School Picklist'!$Q$3:$Q$8,1,FALSE))),"Please select a value from the drop-down menu",IF('DO NOT USE_Case Formulas'!A741,"OK",NA()))</f>
        <v>#N/A</v>
      </c>
    </row>
    <row r="742" spans="1:28" x14ac:dyDescent="0.25">
      <c r="A742" s="40" t="e">
        <f>IF('DO NOT USE_Case Formulas'!A742,IF('DO NOT USE_Case Formulas'!B742,"Not all required fields are completed","OK"),NA())</f>
        <v>#N/A</v>
      </c>
      <c r="B742" s="41" t="e">
        <f>IF(AND('DO NOT USE_Case Formulas'!A742,ISBLANK('Case Data Entry'!B742)),"First Name is required",IF(NOT(ISBLANK('Case Data Entry'!B742)),"OK",NA()))</f>
        <v>#N/A</v>
      </c>
      <c r="C742" s="41" t="e">
        <f>IF(AND('DO NOT USE_Case Formulas'!A742,ISBLANK('Case Data Entry'!C742)),"Last Name is required",IF(NOT(ISBLANK('Case Data Entry'!C742)),"OK",NA()))</f>
        <v>#N/A</v>
      </c>
      <c r="D742" s="41" t="e">
        <f>IF(AND('DO NOT USE_Case Formulas'!A742,ISBLANK('Case Data Entry'!D742)),"Birthdate is required",IF(NOT(ISBLANK('Case Data Entry'!D742)),"OK",NA()))</f>
        <v>#N/A</v>
      </c>
      <c r="E742" s="41" t="e">
        <f>IF(AND('DO NOT USE_Case Formulas'!A742,ISBLANK('Case Data Entry'!E742)),"Mobile Phone is required",IF(NOT(ISBLANK('Case Data Entry'!E742)),IF(AND(ISNUMBER(VALUE('Case Data Entry'!E742)),LEFT('Case Data Entry'!E742,1)&lt;&gt;"1",LEN('Case Data Entry'!E742)=10),"OK","Phone number must be valid format"),NA()))</f>
        <v>#N/A</v>
      </c>
      <c r="F742" s="41" t="e">
        <f>IF(LEN('Case Data Entry'!F742)&gt;255,"Home Street Address must be less than 255 characters",IF('DO NOT USE_Case Formulas'!A742,"OK",NA()))</f>
        <v>#N/A</v>
      </c>
      <c r="G742" s="41" t="e">
        <f>IF(LEN('Case Data Entry'!G742)&gt;40,"City must be less than 40 characters",IF('DO NOT USE_Case Formulas'!A742,"OK",NA()))</f>
        <v>#N/A</v>
      </c>
      <c r="H742" s="41" t="e">
        <f>IF(AND(NOT(ISBLANK('Case Data Entry'!H742)),ISNA(VLOOKUP('Case Data Entry'!H742,'DO NOT USE_School Picklist'!$P$3:$P$52,1,FALSE))),"Please select a value from the drop-down menu",IF('DO NOT USE_Case Formulas'!A742,"OK",NA()))</f>
        <v>#N/A</v>
      </c>
      <c r="I742" s="41" t="e">
        <f>IF(AND('DO NOT USE_Case Formulas'!A742,ISBLANK('Case Data Entry'!I742)),"Zip is required",IF(ISBLANK('Case Data Entry'!I742),NA(),"OK"))</f>
        <v>#N/A</v>
      </c>
      <c r="J742" s="41" t="e">
        <f>IF(AND('DO NOT USE_Case Formulas'!A742,ISBLANK('Case Data Entry'!J742)),"Student or Staff? is required",IF(ISBLANK('Case Data Entry'!J742),NA(),IF(ISNA(VLOOKUP('Case Data Entry'!J742,'DO NOT USE_School Picklist'!$B$3:$B$6,1,FALSE)),"Please select a value from the drop-down menu","OK")))</f>
        <v>#N/A</v>
      </c>
      <c r="K742" s="41" t="e">
        <f>IF(AND('Case Data Entry'!J742='DO NOT USE_School Picklist'!$B$4,ISBLANK('Case Data Entry'!K742)),"Occupation/Job Title is required if Student or Staff? is Yes, staff/faculty or volunteer",IF('DO NOT USE_Case Formulas'!A742,"OK",NA()))</f>
        <v>#N/A</v>
      </c>
      <c r="L742" s="41" t="e">
        <f ca="1">IF('Case Data Entry'!L742&gt;'DO NOT USE_School Picklist'!$C$3,"Date last on school campus/facility cannot be a future date",IF('DO NOT USE_Case Formulas'!A742,IF(ISBLANK('Case Data Entry'!L742),"Date last on school campus/facility is required","OK"),NA()))</f>
        <v>#N/A</v>
      </c>
      <c r="M742" s="41" t="e">
        <f>IF(AND('DO NOT USE_Case Formulas'!A742,ISBLANK('Case Data Entry'!M742)),"Specific Place in the Location is required",IF(ISBLANK('Case Data Entry'!M742),NA(),"OK"))</f>
        <v>#N/A</v>
      </c>
      <c r="N742" s="41" t="e">
        <f>IF(LEN('Case Data Entry'!N742)&gt;50,"Parent/Guardian Name must be less than 50 characters",IF('DO NOT USE_Case Formulas'!A742,"OK",NA()))</f>
        <v>#N/A</v>
      </c>
      <c r="O742" s="41" t="e">
        <f>IF(NOT(ISBLANK('Case Data Entry'!O742)),IF(AND(ISNUMBER('Case Data Entry'!O742),LEFT('Case Data Entry'!O742,1)&lt;&gt;"1",LEN('Case Data Entry'!O742)=10),"OK","Phone number must be valid format"),IF('DO NOT USE_Case Formulas'!A742,"OK",NA()))</f>
        <v>#N/A</v>
      </c>
      <c r="P742" s="41" t="e">
        <f>IF(AND(NOT(ISBLANK('Case Data Entry'!P742)),ISNA(VLOOKUP('Case Data Entry'!P742,'DO NOT USE_School Picklist'!$E$3:$E$10,1,FALSE))),"Please select a value from the drop-down menu",IF('DO NOT USE_Case Formulas'!A742,"OK",NA()))</f>
        <v>#N/A</v>
      </c>
      <c r="Q742" s="41" t="e">
        <f>IF(AND(NOT(ISBLANK('Case Data Entry'!Q742)),ISNA(VLOOKUP('Case Data Entry'!Q742,'DO NOT USE_School Picklist'!$F$3:$F$16,1,FALSE))),"Please select a value from the drop-down menu",IF('DO NOT USE_Case Formulas'!A742,"OK",NA()))</f>
        <v>#N/A</v>
      </c>
      <c r="R742" s="41" t="e">
        <f>IF(LEN('Case Data Entry'!R742)&gt;100,"Classroom(s) must be less than 100 characters",IF('DO NOT USE_Case Formulas'!A742,"OK",NA()))</f>
        <v>#N/A</v>
      </c>
      <c r="S742" s="41" t="e">
        <f>IF(AND(NOT(ISBLANK('Case Data Entry'!S742)),ISNA(VLOOKUP('Case Data Entry'!S742,'DO NOT USE_School Picklist'!$S$3:$S$12,1,FALSE))),"Please select a value from the drop-down menu",IF('DO NOT USE_Case Formulas'!A742,"OK",NA()))</f>
        <v>#N/A</v>
      </c>
      <c r="T742" s="41" t="e">
        <f>IF(AND(NOT(ISBLANK('Case Data Entry'!T742)),ISNA(VLOOKUP('Case Data Entry'!T742,'DO NOT USE_School Picklist'!$S$3:$S$12,1,FALSE))),"Please select a value from the drop-down menu",IF('DO NOT USE_Case Formulas'!A742,"OK",NA()))</f>
        <v>#N/A</v>
      </c>
      <c r="U742" s="41" t="e">
        <f>IF(LEN('Case Data Entry'!U742)&gt;80,"Name of Education Group must be less than 80 characters",IF('DO NOT USE_Case Formulas'!A742,"OK",NA()))</f>
        <v>#N/A</v>
      </c>
      <c r="V742" s="41" t="e">
        <f>IF(AND(NOT(ISBLANK('Case Data Entry'!V742)),ISNA(VLOOKUP('Case Data Entry'!V742,'DO NOT USE_School Picklist'!$K$3:$K$6,1,FALSE))),"Please select a value from the drop-down menu",IF('DO NOT USE_Case Formulas'!A742,"OK",NA()))</f>
        <v>#N/A</v>
      </c>
      <c r="W742" s="41" t="e">
        <f>IF(AND('DO NOT USE_Case Formulas'!A742,ISBLANK('Case Data Entry'!W742)),"Has this person had symptoms? is required",IF(AND(NOT(ISBLANK('Case Data Entry'!W742)),ISNA(VLOOKUP('Case Data Entry'!W742,'DO NOT USE_School Picklist'!$D$3:$D$5,1,FALSE))),"Please select a value from the drop-down menu",IF(NOT(ISBLANK('Case Data Entry'!W742)),"OK",NA())))</f>
        <v>#N/A</v>
      </c>
      <c r="X742" s="41" t="e">
        <f>IF(AND('Case Data Entry'!W742='DO NOT USE_School Picklist'!$D$3,ISBLANK('Case Data Entry'!X742)),"Symptom Onset Date is required if Ever Symptomatic is Yes",IF('DO NOT USE_Case Formulas'!A742,"OK",NA()))</f>
        <v>#N/A</v>
      </c>
      <c r="Y742" s="41"/>
      <c r="Z742" s="41" t="e">
        <f ca="1">IF(AND('DO NOT USE_Case Formulas'!A742,ISBLANK('Case Data Entry'!Z742)),"Lab Result Test Date is required",IF('Case Data Entry'!Z742&gt;'DO NOT USE_School Picklist'!$C$3,"Test Date cannot be a future date",IF(NOT(ISBLANK('Case Data Entry'!Z742)),"OK",NA())))</f>
        <v>#N/A</v>
      </c>
      <c r="AA742" s="41" t="e">
        <f>IF(AND(NOT(ISBLANK('Case Data Entry'!AA742)),ISNA(VLOOKUP('Case Data Entry'!AA742,'DO NOT USE_School Picklist'!$R$3:$R$7,1,FALSE))),"Please select a value from the drop-down menu",IF('DO NOT USE_Case Formulas'!A742,"OK",NA()))</f>
        <v>#N/A</v>
      </c>
      <c r="AB742" s="41" t="e">
        <f>IF(AND(NOT(ISBLANK('Case Data Entry'!AB742)),ISNA(VLOOKUP('Case Data Entry'!AB742,'DO NOT USE_School Picklist'!$Q$3:$Q$8,1,FALSE))),"Please select a value from the drop-down menu",IF('DO NOT USE_Case Formulas'!A742,"OK",NA()))</f>
        <v>#N/A</v>
      </c>
    </row>
    <row r="743" spans="1:28" x14ac:dyDescent="0.25">
      <c r="A743" s="40" t="e">
        <f>IF('DO NOT USE_Case Formulas'!A743,IF('DO NOT USE_Case Formulas'!B743,"Not all required fields are completed","OK"),NA())</f>
        <v>#N/A</v>
      </c>
      <c r="B743" s="41" t="e">
        <f>IF(AND('DO NOT USE_Case Formulas'!A743,ISBLANK('Case Data Entry'!B743)),"First Name is required",IF(NOT(ISBLANK('Case Data Entry'!B743)),"OK",NA()))</f>
        <v>#N/A</v>
      </c>
      <c r="C743" s="41" t="e">
        <f>IF(AND('DO NOT USE_Case Formulas'!A743,ISBLANK('Case Data Entry'!C743)),"Last Name is required",IF(NOT(ISBLANK('Case Data Entry'!C743)),"OK",NA()))</f>
        <v>#N/A</v>
      </c>
      <c r="D743" s="41" t="e">
        <f>IF(AND('DO NOT USE_Case Formulas'!A743,ISBLANK('Case Data Entry'!D743)),"Birthdate is required",IF(NOT(ISBLANK('Case Data Entry'!D743)),"OK",NA()))</f>
        <v>#N/A</v>
      </c>
      <c r="E743" s="41" t="e">
        <f>IF(AND('DO NOT USE_Case Formulas'!A743,ISBLANK('Case Data Entry'!E743)),"Mobile Phone is required",IF(NOT(ISBLANK('Case Data Entry'!E743)),IF(AND(ISNUMBER(VALUE('Case Data Entry'!E743)),LEFT('Case Data Entry'!E743,1)&lt;&gt;"1",LEN('Case Data Entry'!E743)=10),"OK","Phone number must be valid format"),NA()))</f>
        <v>#N/A</v>
      </c>
      <c r="F743" s="41" t="e">
        <f>IF(LEN('Case Data Entry'!F743)&gt;255,"Home Street Address must be less than 255 characters",IF('DO NOT USE_Case Formulas'!A743,"OK",NA()))</f>
        <v>#N/A</v>
      </c>
      <c r="G743" s="41" t="e">
        <f>IF(LEN('Case Data Entry'!G743)&gt;40,"City must be less than 40 characters",IF('DO NOT USE_Case Formulas'!A743,"OK",NA()))</f>
        <v>#N/A</v>
      </c>
      <c r="H743" s="41" t="e">
        <f>IF(AND(NOT(ISBLANK('Case Data Entry'!H743)),ISNA(VLOOKUP('Case Data Entry'!H743,'DO NOT USE_School Picklist'!$P$3:$P$52,1,FALSE))),"Please select a value from the drop-down menu",IF('DO NOT USE_Case Formulas'!A743,"OK",NA()))</f>
        <v>#N/A</v>
      </c>
      <c r="I743" s="41" t="e">
        <f>IF(AND('DO NOT USE_Case Formulas'!A743,ISBLANK('Case Data Entry'!I743)),"Zip is required",IF(ISBLANK('Case Data Entry'!I743),NA(),"OK"))</f>
        <v>#N/A</v>
      </c>
      <c r="J743" s="41" t="e">
        <f>IF(AND('DO NOT USE_Case Formulas'!A743,ISBLANK('Case Data Entry'!J743)),"Student or Staff? is required",IF(ISBLANK('Case Data Entry'!J743),NA(),IF(ISNA(VLOOKUP('Case Data Entry'!J743,'DO NOT USE_School Picklist'!$B$3:$B$6,1,FALSE)),"Please select a value from the drop-down menu","OK")))</f>
        <v>#N/A</v>
      </c>
      <c r="K743" s="41" t="e">
        <f>IF(AND('Case Data Entry'!J743='DO NOT USE_School Picklist'!$B$4,ISBLANK('Case Data Entry'!K743)),"Occupation/Job Title is required if Student or Staff? is Yes, staff/faculty or volunteer",IF('DO NOT USE_Case Formulas'!A743,"OK",NA()))</f>
        <v>#N/A</v>
      </c>
      <c r="L743" s="41" t="e">
        <f ca="1">IF('Case Data Entry'!L743&gt;'DO NOT USE_School Picklist'!$C$3,"Date last on school campus/facility cannot be a future date",IF('DO NOT USE_Case Formulas'!A743,IF(ISBLANK('Case Data Entry'!L743),"Date last on school campus/facility is required","OK"),NA()))</f>
        <v>#N/A</v>
      </c>
      <c r="M743" s="41" t="e">
        <f>IF(AND('DO NOT USE_Case Formulas'!A743,ISBLANK('Case Data Entry'!M743)),"Specific Place in the Location is required",IF(ISBLANK('Case Data Entry'!M743),NA(),"OK"))</f>
        <v>#N/A</v>
      </c>
      <c r="N743" s="41" t="e">
        <f>IF(LEN('Case Data Entry'!N743)&gt;50,"Parent/Guardian Name must be less than 50 characters",IF('DO NOT USE_Case Formulas'!A743,"OK",NA()))</f>
        <v>#N/A</v>
      </c>
      <c r="O743" s="41" t="e">
        <f>IF(NOT(ISBLANK('Case Data Entry'!O743)),IF(AND(ISNUMBER('Case Data Entry'!O743),LEFT('Case Data Entry'!O743,1)&lt;&gt;"1",LEN('Case Data Entry'!O743)=10),"OK","Phone number must be valid format"),IF('DO NOT USE_Case Formulas'!A743,"OK",NA()))</f>
        <v>#N/A</v>
      </c>
      <c r="P743" s="41" t="e">
        <f>IF(AND(NOT(ISBLANK('Case Data Entry'!P743)),ISNA(VLOOKUP('Case Data Entry'!P743,'DO NOT USE_School Picklist'!$E$3:$E$10,1,FALSE))),"Please select a value from the drop-down menu",IF('DO NOT USE_Case Formulas'!A743,"OK",NA()))</f>
        <v>#N/A</v>
      </c>
      <c r="Q743" s="41" t="e">
        <f>IF(AND(NOT(ISBLANK('Case Data Entry'!Q743)),ISNA(VLOOKUP('Case Data Entry'!Q743,'DO NOT USE_School Picklist'!$F$3:$F$16,1,FALSE))),"Please select a value from the drop-down menu",IF('DO NOT USE_Case Formulas'!A743,"OK",NA()))</f>
        <v>#N/A</v>
      </c>
      <c r="R743" s="41" t="e">
        <f>IF(LEN('Case Data Entry'!R743)&gt;100,"Classroom(s) must be less than 100 characters",IF('DO NOT USE_Case Formulas'!A743,"OK",NA()))</f>
        <v>#N/A</v>
      </c>
      <c r="S743" s="41" t="e">
        <f>IF(AND(NOT(ISBLANK('Case Data Entry'!S743)),ISNA(VLOOKUP('Case Data Entry'!S743,'DO NOT USE_School Picklist'!$S$3:$S$12,1,FALSE))),"Please select a value from the drop-down menu",IF('DO NOT USE_Case Formulas'!A743,"OK",NA()))</f>
        <v>#N/A</v>
      </c>
      <c r="T743" s="41" t="e">
        <f>IF(AND(NOT(ISBLANK('Case Data Entry'!T743)),ISNA(VLOOKUP('Case Data Entry'!T743,'DO NOT USE_School Picklist'!$S$3:$S$12,1,FALSE))),"Please select a value from the drop-down menu",IF('DO NOT USE_Case Formulas'!A743,"OK",NA()))</f>
        <v>#N/A</v>
      </c>
      <c r="U743" s="41" t="e">
        <f>IF(LEN('Case Data Entry'!U743)&gt;80,"Name of Education Group must be less than 80 characters",IF('DO NOT USE_Case Formulas'!A743,"OK",NA()))</f>
        <v>#N/A</v>
      </c>
      <c r="V743" s="41" t="e">
        <f>IF(AND(NOT(ISBLANK('Case Data Entry'!V743)),ISNA(VLOOKUP('Case Data Entry'!V743,'DO NOT USE_School Picklist'!$K$3:$K$6,1,FALSE))),"Please select a value from the drop-down menu",IF('DO NOT USE_Case Formulas'!A743,"OK",NA()))</f>
        <v>#N/A</v>
      </c>
      <c r="W743" s="41" t="e">
        <f>IF(AND('DO NOT USE_Case Formulas'!A743,ISBLANK('Case Data Entry'!W743)),"Has this person had symptoms? is required",IF(AND(NOT(ISBLANK('Case Data Entry'!W743)),ISNA(VLOOKUP('Case Data Entry'!W743,'DO NOT USE_School Picklist'!$D$3:$D$5,1,FALSE))),"Please select a value from the drop-down menu",IF(NOT(ISBLANK('Case Data Entry'!W743)),"OK",NA())))</f>
        <v>#N/A</v>
      </c>
      <c r="X743" s="41" t="e">
        <f>IF(AND('Case Data Entry'!W743='DO NOT USE_School Picklist'!$D$3,ISBLANK('Case Data Entry'!X743)),"Symptom Onset Date is required if Ever Symptomatic is Yes",IF('DO NOT USE_Case Formulas'!A743,"OK",NA()))</f>
        <v>#N/A</v>
      </c>
      <c r="Y743" s="41"/>
      <c r="Z743" s="41" t="e">
        <f ca="1">IF(AND('DO NOT USE_Case Formulas'!A743,ISBLANK('Case Data Entry'!Z743)),"Lab Result Test Date is required",IF('Case Data Entry'!Z743&gt;'DO NOT USE_School Picklist'!$C$3,"Test Date cannot be a future date",IF(NOT(ISBLANK('Case Data Entry'!Z743)),"OK",NA())))</f>
        <v>#N/A</v>
      </c>
      <c r="AA743" s="41" t="e">
        <f>IF(AND(NOT(ISBLANK('Case Data Entry'!AA743)),ISNA(VLOOKUP('Case Data Entry'!AA743,'DO NOT USE_School Picklist'!$R$3:$R$7,1,FALSE))),"Please select a value from the drop-down menu",IF('DO NOT USE_Case Formulas'!A743,"OK",NA()))</f>
        <v>#N/A</v>
      </c>
      <c r="AB743" s="41" t="e">
        <f>IF(AND(NOT(ISBLANK('Case Data Entry'!AB743)),ISNA(VLOOKUP('Case Data Entry'!AB743,'DO NOT USE_School Picklist'!$Q$3:$Q$8,1,FALSE))),"Please select a value from the drop-down menu",IF('DO NOT USE_Case Formulas'!A743,"OK",NA()))</f>
        <v>#N/A</v>
      </c>
    </row>
    <row r="744" spans="1:28" x14ac:dyDescent="0.25">
      <c r="A744" s="40" t="e">
        <f>IF('DO NOT USE_Case Formulas'!A744,IF('DO NOT USE_Case Formulas'!B744,"Not all required fields are completed","OK"),NA())</f>
        <v>#N/A</v>
      </c>
      <c r="B744" s="41" t="e">
        <f>IF(AND('DO NOT USE_Case Formulas'!A744,ISBLANK('Case Data Entry'!B744)),"First Name is required",IF(NOT(ISBLANK('Case Data Entry'!B744)),"OK",NA()))</f>
        <v>#N/A</v>
      </c>
      <c r="C744" s="41" t="e">
        <f>IF(AND('DO NOT USE_Case Formulas'!A744,ISBLANK('Case Data Entry'!C744)),"Last Name is required",IF(NOT(ISBLANK('Case Data Entry'!C744)),"OK",NA()))</f>
        <v>#N/A</v>
      </c>
      <c r="D744" s="41" t="e">
        <f>IF(AND('DO NOT USE_Case Formulas'!A744,ISBLANK('Case Data Entry'!D744)),"Birthdate is required",IF(NOT(ISBLANK('Case Data Entry'!D744)),"OK",NA()))</f>
        <v>#N/A</v>
      </c>
      <c r="E744" s="41" t="e">
        <f>IF(AND('DO NOT USE_Case Formulas'!A744,ISBLANK('Case Data Entry'!E744)),"Mobile Phone is required",IF(NOT(ISBLANK('Case Data Entry'!E744)),IF(AND(ISNUMBER(VALUE('Case Data Entry'!E744)),LEFT('Case Data Entry'!E744,1)&lt;&gt;"1",LEN('Case Data Entry'!E744)=10),"OK","Phone number must be valid format"),NA()))</f>
        <v>#N/A</v>
      </c>
      <c r="F744" s="41" t="e">
        <f>IF(LEN('Case Data Entry'!F744)&gt;255,"Home Street Address must be less than 255 characters",IF('DO NOT USE_Case Formulas'!A744,"OK",NA()))</f>
        <v>#N/A</v>
      </c>
      <c r="G744" s="41" t="e">
        <f>IF(LEN('Case Data Entry'!G744)&gt;40,"City must be less than 40 characters",IF('DO NOT USE_Case Formulas'!A744,"OK",NA()))</f>
        <v>#N/A</v>
      </c>
      <c r="H744" s="41" t="e">
        <f>IF(AND(NOT(ISBLANK('Case Data Entry'!H744)),ISNA(VLOOKUP('Case Data Entry'!H744,'DO NOT USE_School Picklist'!$P$3:$P$52,1,FALSE))),"Please select a value from the drop-down menu",IF('DO NOT USE_Case Formulas'!A744,"OK",NA()))</f>
        <v>#N/A</v>
      </c>
      <c r="I744" s="41" t="e">
        <f>IF(AND('DO NOT USE_Case Formulas'!A744,ISBLANK('Case Data Entry'!I744)),"Zip is required",IF(ISBLANK('Case Data Entry'!I744),NA(),"OK"))</f>
        <v>#N/A</v>
      </c>
      <c r="J744" s="41" t="e">
        <f>IF(AND('DO NOT USE_Case Formulas'!A744,ISBLANK('Case Data Entry'!J744)),"Student or Staff? is required",IF(ISBLANK('Case Data Entry'!J744),NA(),IF(ISNA(VLOOKUP('Case Data Entry'!J744,'DO NOT USE_School Picklist'!$B$3:$B$6,1,FALSE)),"Please select a value from the drop-down menu","OK")))</f>
        <v>#N/A</v>
      </c>
      <c r="K744" s="41" t="e">
        <f>IF(AND('Case Data Entry'!J744='DO NOT USE_School Picklist'!$B$4,ISBLANK('Case Data Entry'!K744)),"Occupation/Job Title is required if Student or Staff? is Yes, staff/faculty or volunteer",IF('DO NOT USE_Case Formulas'!A744,"OK",NA()))</f>
        <v>#N/A</v>
      </c>
      <c r="L744" s="41" t="e">
        <f ca="1">IF('Case Data Entry'!L744&gt;'DO NOT USE_School Picklist'!$C$3,"Date last on school campus/facility cannot be a future date",IF('DO NOT USE_Case Formulas'!A744,IF(ISBLANK('Case Data Entry'!L744),"Date last on school campus/facility is required","OK"),NA()))</f>
        <v>#N/A</v>
      </c>
      <c r="M744" s="41" t="e">
        <f>IF(AND('DO NOT USE_Case Formulas'!A744,ISBLANK('Case Data Entry'!M744)),"Specific Place in the Location is required",IF(ISBLANK('Case Data Entry'!M744),NA(),"OK"))</f>
        <v>#N/A</v>
      </c>
      <c r="N744" s="41" t="e">
        <f>IF(LEN('Case Data Entry'!N744)&gt;50,"Parent/Guardian Name must be less than 50 characters",IF('DO NOT USE_Case Formulas'!A744,"OK",NA()))</f>
        <v>#N/A</v>
      </c>
      <c r="O744" s="41" t="e">
        <f>IF(NOT(ISBLANK('Case Data Entry'!O744)),IF(AND(ISNUMBER('Case Data Entry'!O744),LEFT('Case Data Entry'!O744,1)&lt;&gt;"1",LEN('Case Data Entry'!O744)=10),"OK","Phone number must be valid format"),IF('DO NOT USE_Case Formulas'!A744,"OK",NA()))</f>
        <v>#N/A</v>
      </c>
      <c r="P744" s="41" t="e">
        <f>IF(AND(NOT(ISBLANK('Case Data Entry'!P744)),ISNA(VLOOKUP('Case Data Entry'!P744,'DO NOT USE_School Picklist'!$E$3:$E$10,1,FALSE))),"Please select a value from the drop-down menu",IF('DO NOT USE_Case Formulas'!A744,"OK",NA()))</f>
        <v>#N/A</v>
      </c>
      <c r="Q744" s="41" t="e">
        <f>IF(AND(NOT(ISBLANK('Case Data Entry'!Q744)),ISNA(VLOOKUP('Case Data Entry'!Q744,'DO NOT USE_School Picklist'!$F$3:$F$16,1,FALSE))),"Please select a value from the drop-down menu",IF('DO NOT USE_Case Formulas'!A744,"OK",NA()))</f>
        <v>#N/A</v>
      </c>
      <c r="R744" s="41" t="e">
        <f>IF(LEN('Case Data Entry'!R744)&gt;100,"Classroom(s) must be less than 100 characters",IF('DO NOT USE_Case Formulas'!A744,"OK",NA()))</f>
        <v>#N/A</v>
      </c>
      <c r="S744" s="41" t="e">
        <f>IF(AND(NOT(ISBLANK('Case Data Entry'!S744)),ISNA(VLOOKUP('Case Data Entry'!S744,'DO NOT USE_School Picklist'!$S$3:$S$12,1,FALSE))),"Please select a value from the drop-down menu",IF('DO NOT USE_Case Formulas'!A744,"OK",NA()))</f>
        <v>#N/A</v>
      </c>
      <c r="T744" s="41" t="e">
        <f>IF(AND(NOT(ISBLANK('Case Data Entry'!T744)),ISNA(VLOOKUP('Case Data Entry'!T744,'DO NOT USE_School Picklist'!$S$3:$S$12,1,FALSE))),"Please select a value from the drop-down menu",IF('DO NOT USE_Case Formulas'!A744,"OK",NA()))</f>
        <v>#N/A</v>
      </c>
      <c r="U744" s="41" t="e">
        <f>IF(LEN('Case Data Entry'!U744)&gt;80,"Name of Education Group must be less than 80 characters",IF('DO NOT USE_Case Formulas'!A744,"OK",NA()))</f>
        <v>#N/A</v>
      </c>
      <c r="V744" s="41" t="e">
        <f>IF(AND(NOT(ISBLANK('Case Data Entry'!V744)),ISNA(VLOOKUP('Case Data Entry'!V744,'DO NOT USE_School Picklist'!$K$3:$K$6,1,FALSE))),"Please select a value from the drop-down menu",IF('DO NOT USE_Case Formulas'!A744,"OK",NA()))</f>
        <v>#N/A</v>
      </c>
      <c r="W744" s="41" t="e">
        <f>IF(AND('DO NOT USE_Case Formulas'!A744,ISBLANK('Case Data Entry'!W744)),"Has this person had symptoms? is required",IF(AND(NOT(ISBLANK('Case Data Entry'!W744)),ISNA(VLOOKUP('Case Data Entry'!W744,'DO NOT USE_School Picklist'!$D$3:$D$5,1,FALSE))),"Please select a value from the drop-down menu",IF(NOT(ISBLANK('Case Data Entry'!W744)),"OK",NA())))</f>
        <v>#N/A</v>
      </c>
      <c r="X744" s="41" t="e">
        <f>IF(AND('Case Data Entry'!W744='DO NOT USE_School Picklist'!$D$3,ISBLANK('Case Data Entry'!X744)),"Symptom Onset Date is required if Ever Symptomatic is Yes",IF('DO NOT USE_Case Formulas'!A744,"OK",NA()))</f>
        <v>#N/A</v>
      </c>
      <c r="Y744" s="41"/>
      <c r="Z744" s="41" t="e">
        <f ca="1">IF(AND('DO NOT USE_Case Formulas'!A744,ISBLANK('Case Data Entry'!Z744)),"Lab Result Test Date is required",IF('Case Data Entry'!Z744&gt;'DO NOT USE_School Picklist'!$C$3,"Test Date cannot be a future date",IF(NOT(ISBLANK('Case Data Entry'!Z744)),"OK",NA())))</f>
        <v>#N/A</v>
      </c>
      <c r="AA744" s="41" t="e">
        <f>IF(AND(NOT(ISBLANK('Case Data Entry'!AA744)),ISNA(VLOOKUP('Case Data Entry'!AA744,'DO NOT USE_School Picklist'!$R$3:$R$7,1,FALSE))),"Please select a value from the drop-down menu",IF('DO NOT USE_Case Formulas'!A744,"OK",NA()))</f>
        <v>#N/A</v>
      </c>
      <c r="AB744" s="41" t="e">
        <f>IF(AND(NOT(ISBLANK('Case Data Entry'!AB744)),ISNA(VLOOKUP('Case Data Entry'!AB744,'DO NOT USE_School Picklist'!$Q$3:$Q$8,1,FALSE))),"Please select a value from the drop-down menu",IF('DO NOT USE_Case Formulas'!A744,"OK",NA()))</f>
        <v>#N/A</v>
      </c>
    </row>
    <row r="745" spans="1:28" x14ac:dyDescent="0.25">
      <c r="A745" s="40" t="e">
        <f>IF('DO NOT USE_Case Formulas'!A745,IF('DO NOT USE_Case Formulas'!B745,"Not all required fields are completed","OK"),NA())</f>
        <v>#N/A</v>
      </c>
      <c r="B745" s="41" t="e">
        <f>IF(AND('DO NOT USE_Case Formulas'!A745,ISBLANK('Case Data Entry'!B745)),"First Name is required",IF(NOT(ISBLANK('Case Data Entry'!B745)),"OK",NA()))</f>
        <v>#N/A</v>
      </c>
      <c r="C745" s="41" t="e">
        <f>IF(AND('DO NOT USE_Case Formulas'!A745,ISBLANK('Case Data Entry'!C745)),"Last Name is required",IF(NOT(ISBLANK('Case Data Entry'!C745)),"OK",NA()))</f>
        <v>#N/A</v>
      </c>
      <c r="D745" s="41" t="e">
        <f>IF(AND('DO NOT USE_Case Formulas'!A745,ISBLANK('Case Data Entry'!D745)),"Birthdate is required",IF(NOT(ISBLANK('Case Data Entry'!D745)),"OK",NA()))</f>
        <v>#N/A</v>
      </c>
      <c r="E745" s="41" t="e">
        <f>IF(AND('DO NOT USE_Case Formulas'!A745,ISBLANK('Case Data Entry'!E745)),"Mobile Phone is required",IF(NOT(ISBLANK('Case Data Entry'!E745)),IF(AND(ISNUMBER(VALUE('Case Data Entry'!E745)),LEFT('Case Data Entry'!E745,1)&lt;&gt;"1",LEN('Case Data Entry'!E745)=10),"OK","Phone number must be valid format"),NA()))</f>
        <v>#N/A</v>
      </c>
      <c r="F745" s="41" t="e">
        <f>IF(LEN('Case Data Entry'!F745)&gt;255,"Home Street Address must be less than 255 characters",IF('DO NOT USE_Case Formulas'!A745,"OK",NA()))</f>
        <v>#N/A</v>
      </c>
      <c r="G745" s="41" t="e">
        <f>IF(LEN('Case Data Entry'!G745)&gt;40,"City must be less than 40 characters",IF('DO NOT USE_Case Formulas'!A745,"OK",NA()))</f>
        <v>#N/A</v>
      </c>
      <c r="H745" s="41" t="e">
        <f>IF(AND(NOT(ISBLANK('Case Data Entry'!H745)),ISNA(VLOOKUP('Case Data Entry'!H745,'DO NOT USE_School Picklist'!$P$3:$P$52,1,FALSE))),"Please select a value from the drop-down menu",IF('DO NOT USE_Case Formulas'!A745,"OK",NA()))</f>
        <v>#N/A</v>
      </c>
      <c r="I745" s="41" t="e">
        <f>IF(AND('DO NOT USE_Case Formulas'!A745,ISBLANK('Case Data Entry'!I745)),"Zip is required",IF(ISBLANK('Case Data Entry'!I745),NA(),"OK"))</f>
        <v>#N/A</v>
      </c>
      <c r="J745" s="41" t="e">
        <f>IF(AND('DO NOT USE_Case Formulas'!A745,ISBLANK('Case Data Entry'!J745)),"Student or Staff? is required",IF(ISBLANK('Case Data Entry'!J745),NA(),IF(ISNA(VLOOKUP('Case Data Entry'!J745,'DO NOT USE_School Picklist'!$B$3:$B$6,1,FALSE)),"Please select a value from the drop-down menu","OK")))</f>
        <v>#N/A</v>
      </c>
      <c r="K745" s="41" t="e">
        <f>IF(AND('Case Data Entry'!J745='DO NOT USE_School Picklist'!$B$4,ISBLANK('Case Data Entry'!K745)),"Occupation/Job Title is required if Student or Staff? is Yes, staff/faculty or volunteer",IF('DO NOT USE_Case Formulas'!A745,"OK",NA()))</f>
        <v>#N/A</v>
      </c>
      <c r="L745" s="41" t="e">
        <f ca="1">IF('Case Data Entry'!L745&gt;'DO NOT USE_School Picklist'!$C$3,"Date last on school campus/facility cannot be a future date",IF('DO NOT USE_Case Formulas'!A745,IF(ISBLANK('Case Data Entry'!L745),"Date last on school campus/facility is required","OK"),NA()))</f>
        <v>#N/A</v>
      </c>
      <c r="M745" s="41" t="e">
        <f>IF(AND('DO NOT USE_Case Formulas'!A745,ISBLANK('Case Data Entry'!M745)),"Specific Place in the Location is required",IF(ISBLANK('Case Data Entry'!M745),NA(),"OK"))</f>
        <v>#N/A</v>
      </c>
      <c r="N745" s="41" t="e">
        <f>IF(LEN('Case Data Entry'!N745)&gt;50,"Parent/Guardian Name must be less than 50 characters",IF('DO NOT USE_Case Formulas'!A745,"OK",NA()))</f>
        <v>#N/A</v>
      </c>
      <c r="O745" s="41" t="e">
        <f>IF(NOT(ISBLANK('Case Data Entry'!O745)),IF(AND(ISNUMBER('Case Data Entry'!O745),LEFT('Case Data Entry'!O745,1)&lt;&gt;"1",LEN('Case Data Entry'!O745)=10),"OK","Phone number must be valid format"),IF('DO NOT USE_Case Formulas'!A745,"OK",NA()))</f>
        <v>#N/A</v>
      </c>
      <c r="P745" s="41" t="e">
        <f>IF(AND(NOT(ISBLANK('Case Data Entry'!P745)),ISNA(VLOOKUP('Case Data Entry'!P745,'DO NOT USE_School Picklist'!$E$3:$E$10,1,FALSE))),"Please select a value from the drop-down menu",IF('DO NOT USE_Case Formulas'!A745,"OK",NA()))</f>
        <v>#N/A</v>
      </c>
      <c r="Q745" s="41" t="e">
        <f>IF(AND(NOT(ISBLANK('Case Data Entry'!Q745)),ISNA(VLOOKUP('Case Data Entry'!Q745,'DO NOT USE_School Picklist'!$F$3:$F$16,1,FALSE))),"Please select a value from the drop-down menu",IF('DO NOT USE_Case Formulas'!A745,"OK",NA()))</f>
        <v>#N/A</v>
      </c>
      <c r="R745" s="41" t="e">
        <f>IF(LEN('Case Data Entry'!R745)&gt;100,"Classroom(s) must be less than 100 characters",IF('DO NOT USE_Case Formulas'!A745,"OK",NA()))</f>
        <v>#N/A</v>
      </c>
      <c r="S745" s="41" t="e">
        <f>IF(AND(NOT(ISBLANK('Case Data Entry'!S745)),ISNA(VLOOKUP('Case Data Entry'!S745,'DO NOT USE_School Picklist'!$S$3:$S$12,1,FALSE))),"Please select a value from the drop-down menu",IF('DO NOT USE_Case Formulas'!A745,"OK",NA()))</f>
        <v>#N/A</v>
      </c>
      <c r="T745" s="41" t="e">
        <f>IF(AND(NOT(ISBLANK('Case Data Entry'!T745)),ISNA(VLOOKUP('Case Data Entry'!T745,'DO NOT USE_School Picklist'!$S$3:$S$12,1,FALSE))),"Please select a value from the drop-down menu",IF('DO NOT USE_Case Formulas'!A745,"OK",NA()))</f>
        <v>#N/A</v>
      </c>
      <c r="U745" s="41" t="e">
        <f>IF(LEN('Case Data Entry'!U745)&gt;80,"Name of Education Group must be less than 80 characters",IF('DO NOT USE_Case Formulas'!A745,"OK",NA()))</f>
        <v>#N/A</v>
      </c>
      <c r="V745" s="41" t="e">
        <f>IF(AND(NOT(ISBLANK('Case Data Entry'!V745)),ISNA(VLOOKUP('Case Data Entry'!V745,'DO NOT USE_School Picklist'!$K$3:$K$6,1,FALSE))),"Please select a value from the drop-down menu",IF('DO NOT USE_Case Formulas'!A745,"OK",NA()))</f>
        <v>#N/A</v>
      </c>
      <c r="W745" s="41" t="e">
        <f>IF(AND('DO NOT USE_Case Formulas'!A745,ISBLANK('Case Data Entry'!W745)),"Has this person had symptoms? is required",IF(AND(NOT(ISBLANK('Case Data Entry'!W745)),ISNA(VLOOKUP('Case Data Entry'!W745,'DO NOT USE_School Picklist'!$D$3:$D$5,1,FALSE))),"Please select a value from the drop-down menu",IF(NOT(ISBLANK('Case Data Entry'!W745)),"OK",NA())))</f>
        <v>#N/A</v>
      </c>
      <c r="X745" s="41" t="e">
        <f>IF(AND('Case Data Entry'!W745='DO NOT USE_School Picklist'!$D$3,ISBLANK('Case Data Entry'!X745)),"Symptom Onset Date is required if Ever Symptomatic is Yes",IF('DO NOT USE_Case Formulas'!A745,"OK",NA()))</f>
        <v>#N/A</v>
      </c>
      <c r="Y745" s="41"/>
      <c r="Z745" s="41" t="e">
        <f ca="1">IF(AND('DO NOT USE_Case Formulas'!A745,ISBLANK('Case Data Entry'!Z745)),"Lab Result Test Date is required",IF('Case Data Entry'!Z745&gt;'DO NOT USE_School Picklist'!$C$3,"Test Date cannot be a future date",IF(NOT(ISBLANK('Case Data Entry'!Z745)),"OK",NA())))</f>
        <v>#N/A</v>
      </c>
      <c r="AA745" s="41" t="e">
        <f>IF(AND(NOT(ISBLANK('Case Data Entry'!AA745)),ISNA(VLOOKUP('Case Data Entry'!AA745,'DO NOT USE_School Picklist'!$R$3:$R$7,1,FALSE))),"Please select a value from the drop-down menu",IF('DO NOT USE_Case Formulas'!A745,"OK",NA()))</f>
        <v>#N/A</v>
      </c>
      <c r="AB745" s="41" t="e">
        <f>IF(AND(NOT(ISBLANK('Case Data Entry'!AB745)),ISNA(VLOOKUP('Case Data Entry'!AB745,'DO NOT USE_School Picklist'!$Q$3:$Q$8,1,FALSE))),"Please select a value from the drop-down menu",IF('DO NOT USE_Case Formulas'!A745,"OK",NA()))</f>
        <v>#N/A</v>
      </c>
    </row>
    <row r="746" spans="1:28" x14ac:dyDescent="0.25">
      <c r="A746" s="40" t="e">
        <f>IF('DO NOT USE_Case Formulas'!A746,IF('DO NOT USE_Case Formulas'!B746,"Not all required fields are completed","OK"),NA())</f>
        <v>#N/A</v>
      </c>
      <c r="B746" s="41" t="e">
        <f>IF(AND('DO NOT USE_Case Formulas'!A746,ISBLANK('Case Data Entry'!B746)),"First Name is required",IF(NOT(ISBLANK('Case Data Entry'!B746)),"OK",NA()))</f>
        <v>#N/A</v>
      </c>
      <c r="C746" s="41" t="e">
        <f>IF(AND('DO NOT USE_Case Formulas'!A746,ISBLANK('Case Data Entry'!C746)),"Last Name is required",IF(NOT(ISBLANK('Case Data Entry'!C746)),"OK",NA()))</f>
        <v>#N/A</v>
      </c>
      <c r="D746" s="41" t="e">
        <f>IF(AND('DO NOT USE_Case Formulas'!A746,ISBLANK('Case Data Entry'!D746)),"Birthdate is required",IF(NOT(ISBLANK('Case Data Entry'!D746)),"OK",NA()))</f>
        <v>#N/A</v>
      </c>
      <c r="E746" s="41" t="e">
        <f>IF(AND('DO NOT USE_Case Formulas'!A746,ISBLANK('Case Data Entry'!E746)),"Mobile Phone is required",IF(NOT(ISBLANK('Case Data Entry'!E746)),IF(AND(ISNUMBER(VALUE('Case Data Entry'!E746)),LEFT('Case Data Entry'!E746,1)&lt;&gt;"1",LEN('Case Data Entry'!E746)=10),"OK","Phone number must be valid format"),NA()))</f>
        <v>#N/A</v>
      </c>
      <c r="F746" s="41" t="e">
        <f>IF(LEN('Case Data Entry'!F746)&gt;255,"Home Street Address must be less than 255 characters",IF('DO NOT USE_Case Formulas'!A746,"OK",NA()))</f>
        <v>#N/A</v>
      </c>
      <c r="G746" s="41" t="e">
        <f>IF(LEN('Case Data Entry'!G746)&gt;40,"City must be less than 40 characters",IF('DO NOT USE_Case Formulas'!A746,"OK",NA()))</f>
        <v>#N/A</v>
      </c>
      <c r="H746" s="41" t="e">
        <f>IF(AND(NOT(ISBLANK('Case Data Entry'!H746)),ISNA(VLOOKUP('Case Data Entry'!H746,'DO NOT USE_School Picklist'!$P$3:$P$52,1,FALSE))),"Please select a value from the drop-down menu",IF('DO NOT USE_Case Formulas'!A746,"OK",NA()))</f>
        <v>#N/A</v>
      </c>
      <c r="I746" s="41" t="e">
        <f>IF(AND('DO NOT USE_Case Formulas'!A746,ISBLANK('Case Data Entry'!I746)),"Zip is required",IF(ISBLANK('Case Data Entry'!I746),NA(),"OK"))</f>
        <v>#N/A</v>
      </c>
      <c r="J746" s="41" t="e">
        <f>IF(AND('DO NOT USE_Case Formulas'!A746,ISBLANK('Case Data Entry'!J746)),"Student or Staff? is required",IF(ISBLANK('Case Data Entry'!J746),NA(),IF(ISNA(VLOOKUP('Case Data Entry'!J746,'DO NOT USE_School Picklist'!$B$3:$B$6,1,FALSE)),"Please select a value from the drop-down menu","OK")))</f>
        <v>#N/A</v>
      </c>
      <c r="K746" s="41" t="e">
        <f>IF(AND('Case Data Entry'!J746='DO NOT USE_School Picklist'!$B$4,ISBLANK('Case Data Entry'!K746)),"Occupation/Job Title is required if Student or Staff? is Yes, staff/faculty or volunteer",IF('DO NOT USE_Case Formulas'!A746,"OK",NA()))</f>
        <v>#N/A</v>
      </c>
      <c r="L746" s="41" t="e">
        <f ca="1">IF('Case Data Entry'!L746&gt;'DO NOT USE_School Picklist'!$C$3,"Date last on school campus/facility cannot be a future date",IF('DO NOT USE_Case Formulas'!A746,IF(ISBLANK('Case Data Entry'!L746),"Date last on school campus/facility is required","OK"),NA()))</f>
        <v>#N/A</v>
      </c>
      <c r="M746" s="41" t="e">
        <f>IF(AND('DO NOT USE_Case Formulas'!A746,ISBLANK('Case Data Entry'!M746)),"Specific Place in the Location is required",IF(ISBLANK('Case Data Entry'!M746),NA(),"OK"))</f>
        <v>#N/A</v>
      </c>
      <c r="N746" s="41" t="e">
        <f>IF(LEN('Case Data Entry'!N746)&gt;50,"Parent/Guardian Name must be less than 50 characters",IF('DO NOT USE_Case Formulas'!A746,"OK",NA()))</f>
        <v>#N/A</v>
      </c>
      <c r="O746" s="41" t="e">
        <f>IF(NOT(ISBLANK('Case Data Entry'!O746)),IF(AND(ISNUMBER('Case Data Entry'!O746),LEFT('Case Data Entry'!O746,1)&lt;&gt;"1",LEN('Case Data Entry'!O746)=10),"OK","Phone number must be valid format"),IF('DO NOT USE_Case Formulas'!A746,"OK",NA()))</f>
        <v>#N/A</v>
      </c>
      <c r="P746" s="41" t="e">
        <f>IF(AND(NOT(ISBLANK('Case Data Entry'!P746)),ISNA(VLOOKUP('Case Data Entry'!P746,'DO NOT USE_School Picklist'!$E$3:$E$10,1,FALSE))),"Please select a value from the drop-down menu",IF('DO NOT USE_Case Formulas'!A746,"OK",NA()))</f>
        <v>#N/A</v>
      </c>
      <c r="Q746" s="41" t="e">
        <f>IF(AND(NOT(ISBLANK('Case Data Entry'!Q746)),ISNA(VLOOKUP('Case Data Entry'!Q746,'DO NOT USE_School Picklist'!$F$3:$F$16,1,FALSE))),"Please select a value from the drop-down menu",IF('DO NOT USE_Case Formulas'!A746,"OK",NA()))</f>
        <v>#N/A</v>
      </c>
      <c r="R746" s="41" t="e">
        <f>IF(LEN('Case Data Entry'!R746)&gt;100,"Classroom(s) must be less than 100 characters",IF('DO NOT USE_Case Formulas'!A746,"OK",NA()))</f>
        <v>#N/A</v>
      </c>
      <c r="S746" s="41" t="e">
        <f>IF(AND(NOT(ISBLANK('Case Data Entry'!S746)),ISNA(VLOOKUP('Case Data Entry'!S746,'DO NOT USE_School Picklist'!$S$3:$S$12,1,FALSE))),"Please select a value from the drop-down menu",IF('DO NOT USE_Case Formulas'!A746,"OK",NA()))</f>
        <v>#N/A</v>
      </c>
      <c r="T746" s="41" t="e">
        <f>IF(AND(NOT(ISBLANK('Case Data Entry'!T746)),ISNA(VLOOKUP('Case Data Entry'!T746,'DO NOT USE_School Picklist'!$S$3:$S$12,1,FALSE))),"Please select a value from the drop-down menu",IF('DO NOT USE_Case Formulas'!A746,"OK",NA()))</f>
        <v>#N/A</v>
      </c>
      <c r="U746" s="41" t="e">
        <f>IF(LEN('Case Data Entry'!U746)&gt;80,"Name of Education Group must be less than 80 characters",IF('DO NOT USE_Case Formulas'!A746,"OK",NA()))</f>
        <v>#N/A</v>
      </c>
      <c r="V746" s="41" t="e">
        <f>IF(AND(NOT(ISBLANK('Case Data Entry'!V746)),ISNA(VLOOKUP('Case Data Entry'!V746,'DO NOT USE_School Picklist'!$K$3:$K$6,1,FALSE))),"Please select a value from the drop-down menu",IF('DO NOT USE_Case Formulas'!A746,"OK",NA()))</f>
        <v>#N/A</v>
      </c>
      <c r="W746" s="41" t="e">
        <f>IF(AND('DO NOT USE_Case Formulas'!A746,ISBLANK('Case Data Entry'!W746)),"Has this person had symptoms? is required",IF(AND(NOT(ISBLANK('Case Data Entry'!W746)),ISNA(VLOOKUP('Case Data Entry'!W746,'DO NOT USE_School Picklist'!$D$3:$D$5,1,FALSE))),"Please select a value from the drop-down menu",IF(NOT(ISBLANK('Case Data Entry'!W746)),"OK",NA())))</f>
        <v>#N/A</v>
      </c>
      <c r="X746" s="41" t="e">
        <f>IF(AND('Case Data Entry'!W746='DO NOT USE_School Picklist'!$D$3,ISBLANK('Case Data Entry'!X746)),"Symptom Onset Date is required if Ever Symptomatic is Yes",IF('DO NOT USE_Case Formulas'!A746,"OK",NA()))</f>
        <v>#N/A</v>
      </c>
      <c r="Y746" s="41"/>
      <c r="Z746" s="41" t="e">
        <f ca="1">IF(AND('DO NOT USE_Case Formulas'!A746,ISBLANK('Case Data Entry'!Z746)),"Lab Result Test Date is required",IF('Case Data Entry'!Z746&gt;'DO NOT USE_School Picklist'!$C$3,"Test Date cannot be a future date",IF(NOT(ISBLANK('Case Data Entry'!Z746)),"OK",NA())))</f>
        <v>#N/A</v>
      </c>
      <c r="AA746" s="41" t="e">
        <f>IF(AND(NOT(ISBLANK('Case Data Entry'!AA746)),ISNA(VLOOKUP('Case Data Entry'!AA746,'DO NOT USE_School Picklist'!$R$3:$R$7,1,FALSE))),"Please select a value from the drop-down menu",IF('DO NOT USE_Case Formulas'!A746,"OK",NA()))</f>
        <v>#N/A</v>
      </c>
      <c r="AB746" s="41" t="e">
        <f>IF(AND(NOT(ISBLANK('Case Data Entry'!AB746)),ISNA(VLOOKUP('Case Data Entry'!AB746,'DO NOT USE_School Picklist'!$Q$3:$Q$8,1,FALSE))),"Please select a value from the drop-down menu",IF('DO NOT USE_Case Formulas'!A746,"OK",NA()))</f>
        <v>#N/A</v>
      </c>
    </row>
    <row r="747" spans="1:28" x14ac:dyDescent="0.25">
      <c r="A747" s="40" t="e">
        <f>IF('DO NOT USE_Case Formulas'!A747,IF('DO NOT USE_Case Formulas'!B747,"Not all required fields are completed","OK"),NA())</f>
        <v>#N/A</v>
      </c>
      <c r="B747" s="41" t="e">
        <f>IF(AND('DO NOT USE_Case Formulas'!A747,ISBLANK('Case Data Entry'!B747)),"First Name is required",IF(NOT(ISBLANK('Case Data Entry'!B747)),"OK",NA()))</f>
        <v>#N/A</v>
      </c>
      <c r="C747" s="41" t="e">
        <f>IF(AND('DO NOT USE_Case Formulas'!A747,ISBLANK('Case Data Entry'!C747)),"Last Name is required",IF(NOT(ISBLANK('Case Data Entry'!C747)),"OK",NA()))</f>
        <v>#N/A</v>
      </c>
      <c r="D747" s="41" t="e">
        <f>IF(AND('DO NOT USE_Case Formulas'!A747,ISBLANK('Case Data Entry'!D747)),"Birthdate is required",IF(NOT(ISBLANK('Case Data Entry'!D747)),"OK",NA()))</f>
        <v>#N/A</v>
      </c>
      <c r="E747" s="41" t="e">
        <f>IF(AND('DO NOT USE_Case Formulas'!A747,ISBLANK('Case Data Entry'!E747)),"Mobile Phone is required",IF(NOT(ISBLANK('Case Data Entry'!E747)),IF(AND(ISNUMBER(VALUE('Case Data Entry'!E747)),LEFT('Case Data Entry'!E747,1)&lt;&gt;"1",LEN('Case Data Entry'!E747)=10),"OK","Phone number must be valid format"),NA()))</f>
        <v>#N/A</v>
      </c>
      <c r="F747" s="41" t="e">
        <f>IF(LEN('Case Data Entry'!F747)&gt;255,"Home Street Address must be less than 255 characters",IF('DO NOT USE_Case Formulas'!A747,"OK",NA()))</f>
        <v>#N/A</v>
      </c>
      <c r="G747" s="41" t="e">
        <f>IF(LEN('Case Data Entry'!G747)&gt;40,"City must be less than 40 characters",IF('DO NOT USE_Case Formulas'!A747,"OK",NA()))</f>
        <v>#N/A</v>
      </c>
      <c r="H747" s="41" t="e">
        <f>IF(AND(NOT(ISBLANK('Case Data Entry'!H747)),ISNA(VLOOKUP('Case Data Entry'!H747,'DO NOT USE_School Picklist'!$P$3:$P$52,1,FALSE))),"Please select a value from the drop-down menu",IF('DO NOT USE_Case Formulas'!A747,"OK",NA()))</f>
        <v>#N/A</v>
      </c>
      <c r="I747" s="41" t="e">
        <f>IF(AND('DO NOT USE_Case Formulas'!A747,ISBLANK('Case Data Entry'!I747)),"Zip is required",IF(ISBLANK('Case Data Entry'!I747),NA(),"OK"))</f>
        <v>#N/A</v>
      </c>
      <c r="J747" s="41" t="e">
        <f>IF(AND('DO NOT USE_Case Formulas'!A747,ISBLANK('Case Data Entry'!J747)),"Student or Staff? is required",IF(ISBLANK('Case Data Entry'!J747),NA(),IF(ISNA(VLOOKUP('Case Data Entry'!J747,'DO NOT USE_School Picklist'!$B$3:$B$6,1,FALSE)),"Please select a value from the drop-down menu","OK")))</f>
        <v>#N/A</v>
      </c>
      <c r="K747" s="41" t="e">
        <f>IF(AND('Case Data Entry'!J747='DO NOT USE_School Picklist'!$B$4,ISBLANK('Case Data Entry'!K747)),"Occupation/Job Title is required if Student or Staff? is Yes, staff/faculty or volunteer",IF('DO NOT USE_Case Formulas'!A747,"OK",NA()))</f>
        <v>#N/A</v>
      </c>
      <c r="L747" s="41" t="e">
        <f ca="1">IF('Case Data Entry'!L747&gt;'DO NOT USE_School Picklist'!$C$3,"Date last on school campus/facility cannot be a future date",IF('DO NOT USE_Case Formulas'!A747,IF(ISBLANK('Case Data Entry'!L747),"Date last on school campus/facility is required","OK"),NA()))</f>
        <v>#N/A</v>
      </c>
      <c r="M747" s="41" t="e">
        <f>IF(AND('DO NOT USE_Case Formulas'!A747,ISBLANK('Case Data Entry'!M747)),"Specific Place in the Location is required",IF(ISBLANK('Case Data Entry'!M747),NA(),"OK"))</f>
        <v>#N/A</v>
      </c>
      <c r="N747" s="41" t="e">
        <f>IF(LEN('Case Data Entry'!N747)&gt;50,"Parent/Guardian Name must be less than 50 characters",IF('DO NOT USE_Case Formulas'!A747,"OK",NA()))</f>
        <v>#N/A</v>
      </c>
      <c r="O747" s="41" t="e">
        <f>IF(NOT(ISBLANK('Case Data Entry'!O747)),IF(AND(ISNUMBER('Case Data Entry'!O747),LEFT('Case Data Entry'!O747,1)&lt;&gt;"1",LEN('Case Data Entry'!O747)=10),"OK","Phone number must be valid format"),IF('DO NOT USE_Case Formulas'!A747,"OK",NA()))</f>
        <v>#N/A</v>
      </c>
      <c r="P747" s="41" t="e">
        <f>IF(AND(NOT(ISBLANK('Case Data Entry'!P747)),ISNA(VLOOKUP('Case Data Entry'!P747,'DO NOT USE_School Picklist'!$E$3:$E$10,1,FALSE))),"Please select a value from the drop-down menu",IF('DO NOT USE_Case Formulas'!A747,"OK",NA()))</f>
        <v>#N/A</v>
      </c>
      <c r="Q747" s="41" t="e">
        <f>IF(AND(NOT(ISBLANK('Case Data Entry'!Q747)),ISNA(VLOOKUP('Case Data Entry'!Q747,'DO NOT USE_School Picklist'!$F$3:$F$16,1,FALSE))),"Please select a value from the drop-down menu",IF('DO NOT USE_Case Formulas'!A747,"OK",NA()))</f>
        <v>#N/A</v>
      </c>
      <c r="R747" s="41" t="e">
        <f>IF(LEN('Case Data Entry'!R747)&gt;100,"Classroom(s) must be less than 100 characters",IF('DO NOT USE_Case Formulas'!A747,"OK",NA()))</f>
        <v>#N/A</v>
      </c>
      <c r="S747" s="41" t="e">
        <f>IF(AND(NOT(ISBLANK('Case Data Entry'!S747)),ISNA(VLOOKUP('Case Data Entry'!S747,'DO NOT USE_School Picklist'!$S$3:$S$12,1,FALSE))),"Please select a value from the drop-down menu",IF('DO NOT USE_Case Formulas'!A747,"OK",NA()))</f>
        <v>#N/A</v>
      </c>
      <c r="T747" s="41" t="e">
        <f>IF(AND(NOT(ISBLANK('Case Data Entry'!T747)),ISNA(VLOOKUP('Case Data Entry'!T747,'DO NOT USE_School Picklist'!$S$3:$S$12,1,FALSE))),"Please select a value from the drop-down menu",IF('DO NOT USE_Case Formulas'!A747,"OK",NA()))</f>
        <v>#N/A</v>
      </c>
      <c r="U747" s="41" t="e">
        <f>IF(LEN('Case Data Entry'!U747)&gt;80,"Name of Education Group must be less than 80 characters",IF('DO NOT USE_Case Formulas'!A747,"OK",NA()))</f>
        <v>#N/A</v>
      </c>
      <c r="V747" s="41" t="e">
        <f>IF(AND(NOT(ISBLANK('Case Data Entry'!V747)),ISNA(VLOOKUP('Case Data Entry'!V747,'DO NOT USE_School Picklist'!$K$3:$K$6,1,FALSE))),"Please select a value from the drop-down menu",IF('DO NOT USE_Case Formulas'!A747,"OK",NA()))</f>
        <v>#N/A</v>
      </c>
      <c r="W747" s="41" t="e">
        <f>IF(AND('DO NOT USE_Case Formulas'!A747,ISBLANK('Case Data Entry'!W747)),"Has this person had symptoms? is required",IF(AND(NOT(ISBLANK('Case Data Entry'!W747)),ISNA(VLOOKUP('Case Data Entry'!W747,'DO NOT USE_School Picklist'!$D$3:$D$5,1,FALSE))),"Please select a value from the drop-down menu",IF(NOT(ISBLANK('Case Data Entry'!W747)),"OK",NA())))</f>
        <v>#N/A</v>
      </c>
      <c r="X747" s="41" t="e">
        <f>IF(AND('Case Data Entry'!W747='DO NOT USE_School Picklist'!$D$3,ISBLANK('Case Data Entry'!X747)),"Symptom Onset Date is required if Ever Symptomatic is Yes",IF('DO NOT USE_Case Formulas'!A747,"OK",NA()))</f>
        <v>#N/A</v>
      </c>
      <c r="Y747" s="41"/>
      <c r="Z747" s="41" t="e">
        <f ca="1">IF(AND('DO NOT USE_Case Formulas'!A747,ISBLANK('Case Data Entry'!Z747)),"Lab Result Test Date is required",IF('Case Data Entry'!Z747&gt;'DO NOT USE_School Picklist'!$C$3,"Test Date cannot be a future date",IF(NOT(ISBLANK('Case Data Entry'!Z747)),"OK",NA())))</f>
        <v>#N/A</v>
      </c>
      <c r="AA747" s="41" t="e">
        <f>IF(AND(NOT(ISBLANK('Case Data Entry'!AA747)),ISNA(VLOOKUP('Case Data Entry'!AA747,'DO NOT USE_School Picklist'!$R$3:$R$7,1,FALSE))),"Please select a value from the drop-down menu",IF('DO NOT USE_Case Formulas'!A747,"OK",NA()))</f>
        <v>#N/A</v>
      </c>
      <c r="AB747" s="41" t="e">
        <f>IF(AND(NOT(ISBLANK('Case Data Entry'!AB747)),ISNA(VLOOKUP('Case Data Entry'!AB747,'DO NOT USE_School Picklist'!$Q$3:$Q$8,1,FALSE))),"Please select a value from the drop-down menu",IF('DO NOT USE_Case Formulas'!A747,"OK",NA()))</f>
        <v>#N/A</v>
      </c>
    </row>
    <row r="748" spans="1:28" x14ac:dyDescent="0.25">
      <c r="A748" s="40" t="e">
        <f>IF('DO NOT USE_Case Formulas'!A748,IF('DO NOT USE_Case Formulas'!B748,"Not all required fields are completed","OK"),NA())</f>
        <v>#N/A</v>
      </c>
      <c r="B748" s="41" t="e">
        <f>IF(AND('DO NOT USE_Case Formulas'!A748,ISBLANK('Case Data Entry'!B748)),"First Name is required",IF(NOT(ISBLANK('Case Data Entry'!B748)),"OK",NA()))</f>
        <v>#N/A</v>
      </c>
      <c r="C748" s="41" t="e">
        <f>IF(AND('DO NOT USE_Case Formulas'!A748,ISBLANK('Case Data Entry'!C748)),"Last Name is required",IF(NOT(ISBLANK('Case Data Entry'!C748)),"OK",NA()))</f>
        <v>#N/A</v>
      </c>
      <c r="D748" s="41" t="e">
        <f>IF(AND('DO NOT USE_Case Formulas'!A748,ISBLANK('Case Data Entry'!D748)),"Birthdate is required",IF(NOT(ISBLANK('Case Data Entry'!D748)),"OK",NA()))</f>
        <v>#N/A</v>
      </c>
      <c r="E748" s="41" t="e">
        <f>IF(AND('DO NOT USE_Case Formulas'!A748,ISBLANK('Case Data Entry'!E748)),"Mobile Phone is required",IF(NOT(ISBLANK('Case Data Entry'!E748)),IF(AND(ISNUMBER(VALUE('Case Data Entry'!E748)),LEFT('Case Data Entry'!E748,1)&lt;&gt;"1",LEN('Case Data Entry'!E748)=10),"OK","Phone number must be valid format"),NA()))</f>
        <v>#N/A</v>
      </c>
      <c r="F748" s="41" t="e">
        <f>IF(LEN('Case Data Entry'!F748)&gt;255,"Home Street Address must be less than 255 characters",IF('DO NOT USE_Case Formulas'!A748,"OK",NA()))</f>
        <v>#N/A</v>
      </c>
      <c r="G748" s="41" t="e">
        <f>IF(LEN('Case Data Entry'!G748)&gt;40,"City must be less than 40 characters",IF('DO NOT USE_Case Formulas'!A748,"OK",NA()))</f>
        <v>#N/A</v>
      </c>
      <c r="H748" s="41" t="e">
        <f>IF(AND(NOT(ISBLANK('Case Data Entry'!H748)),ISNA(VLOOKUP('Case Data Entry'!H748,'DO NOT USE_School Picklist'!$P$3:$P$52,1,FALSE))),"Please select a value from the drop-down menu",IF('DO NOT USE_Case Formulas'!A748,"OK",NA()))</f>
        <v>#N/A</v>
      </c>
      <c r="I748" s="41" t="e">
        <f>IF(AND('DO NOT USE_Case Formulas'!A748,ISBLANK('Case Data Entry'!I748)),"Zip is required",IF(ISBLANK('Case Data Entry'!I748),NA(),"OK"))</f>
        <v>#N/A</v>
      </c>
      <c r="J748" s="41" t="e">
        <f>IF(AND('DO NOT USE_Case Formulas'!A748,ISBLANK('Case Data Entry'!J748)),"Student or Staff? is required",IF(ISBLANK('Case Data Entry'!J748),NA(),IF(ISNA(VLOOKUP('Case Data Entry'!J748,'DO NOT USE_School Picklist'!$B$3:$B$6,1,FALSE)),"Please select a value from the drop-down menu","OK")))</f>
        <v>#N/A</v>
      </c>
      <c r="K748" s="41" t="e">
        <f>IF(AND('Case Data Entry'!J748='DO NOT USE_School Picklist'!$B$4,ISBLANK('Case Data Entry'!K748)),"Occupation/Job Title is required if Student or Staff? is Yes, staff/faculty or volunteer",IF('DO NOT USE_Case Formulas'!A748,"OK",NA()))</f>
        <v>#N/A</v>
      </c>
      <c r="L748" s="41" t="e">
        <f ca="1">IF('Case Data Entry'!L748&gt;'DO NOT USE_School Picklist'!$C$3,"Date last on school campus/facility cannot be a future date",IF('DO NOT USE_Case Formulas'!A748,IF(ISBLANK('Case Data Entry'!L748),"Date last on school campus/facility is required","OK"),NA()))</f>
        <v>#N/A</v>
      </c>
      <c r="M748" s="41" t="e">
        <f>IF(AND('DO NOT USE_Case Formulas'!A748,ISBLANK('Case Data Entry'!M748)),"Specific Place in the Location is required",IF(ISBLANK('Case Data Entry'!M748),NA(),"OK"))</f>
        <v>#N/A</v>
      </c>
      <c r="N748" s="41" t="e">
        <f>IF(LEN('Case Data Entry'!N748)&gt;50,"Parent/Guardian Name must be less than 50 characters",IF('DO NOT USE_Case Formulas'!A748,"OK",NA()))</f>
        <v>#N/A</v>
      </c>
      <c r="O748" s="41" t="e">
        <f>IF(NOT(ISBLANK('Case Data Entry'!O748)),IF(AND(ISNUMBER('Case Data Entry'!O748),LEFT('Case Data Entry'!O748,1)&lt;&gt;"1",LEN('Case Data Entry'!O748)=10),"OK","Phone number must be valid format"),IF('DO NOT USE_Case Formulas'!A748,"OK",NA()))</f>
        <v>#N/A</v>
      </c>
      <c r="P748" s="41" t="e">
        <f>IF(AND(NOT(ISBLANK('Case Data Entry'!P748)),ISNA(VLOOKUP('Case Data Entry'!P748,'DO NOT USE_School Picklist'!$E$3:$E$10,1,FALSE))),"Please select a value from the drop-down menu",IF('DO NOT USE_Case Formulas'!A748,"OK",NA()))</f>
        <v>#N/A</v>
      </c>
      <c r="Q748" s="41" t="e">
        <f>IF(AND(NOT(ISBLANK('Case Data Entry'!Q748)),ISNA(VLOOKUP('Case Data Entry'!Q748,'DO NOT USE_School Picklist'!$F$3:$F$16,1,FALSE))),"Please select a value from the drop-down menu",IF('DO NOT USE_Case Formulas'!A748,"OK",NA()))</f>
        <v>#N/A</v>
      </c>
      <c r="R748" s="41" t="e">
        <f>IF(LEN('Case Data Entry'!R748)&gt;100,"Classroom(s) must be less than 100 characters",IF('DO NOT USE_Case Formulas'!A748,"OK",NA()))</f>
        <v>#N/A</v>
      </c>
      <c r="S748" s="41" t="e">
        <f>IF(AND(NOT(ISBLANK('Case Data Entry'!S748)),ISNA(VLOOKUP('Case Data Entry'!S748,'DO NOT USE_School Picklist'!$S$3:$S$12,1,FALSE))),"Please select a value from the drop-down menu",IF('DO NOT USE_Case Formulas'!A748,"OK",NA()))</f>
        <v>#N/A</v>
      </c>
      <c r="T748" s="41" t="e">
        <f>IF(AND(NOT(ISBLANK('Case Data Entry'!T748)),ISNA(VLOOKUP('Case Data Entry'!T748,'DO NOT USE_School Picklist'!$S$3:$S$12,1,FALSE))),"Please select a value from the drop-down menu",IF('DO NOT USE_Case Formulas'!A748,"OK",NA()))</f>
        <v>#N/A</v>
      </c>
      <c r="U748" s="41" t="e">
        <f>IF(LEN('Case Data Entry'!U748)&gt;80,"Name of Education Group must be less than 80 characters",IF('DO NOT USE_Case Formulas'!A748,"OK",NA()))</f>
        <v>#N/A</v>
      </c>
      <c r="V748" s="41" t="e">
        <f>IF(AND(NOT(ISBLANK('Case Data Entry'!V748)),ISNA(VLOOKUP('Case Data Entry'!V748,'DO NOT USE_School Picklist'!$K$3:$K$6,1,FALSE))),"Please select a value from the drop-down menu",IF('DO NOT USE_Case Formulas'!A748,"OK",NA()))</f>
        <v>#N/A</v>
      </c>
      <c r="W748" s="41" t="e">
        <f>IF(AND('DO NOT USE_Case Formulas'!A748,ISBLANK('Case Data Entry'!W748)),"Has this person had symptoms? is required",IF(AND(NOT(ISBLANK('Case Data Entry'!W748)),ISNA(VLOOKUP('Case Data Entry'!W748,'DO NOT USE_School Picklist'!$D$3:$D$5,1,FALSE))),"Please select a value from the drop-down menu",IF(NOT(ISBLANK('Case Data Entry'!W748)),"OK",NA())))</f>
        <v>#N/A</v>
      </c>
      <c r="X748" s="41" t="e">
        <f>IF(AND('Case Data Entry'!W748='DO NOT USE_School Picklist'!$D$3,ISBLANK('Case Data Entry'!X748)),"Symptom Onset Date is required if Ever Symptomatic is Yes",IF('DO NOT USE_Case Formulas'!A748,"OK",NA()))</f>
        <v>#N/A</v>
      </c>
      <c r="Y748" s="41"/>
      <c r="Z748" s="41" t="e">
        <f ca="1">IF(AND('DO NOT USE_Case Formulas'!A748,ISBLANK('Case Data Entry'!Z748)),"Lab Result Test Date is required",IF('Case Data Entry'!Z748&gt;'DO NOT USE_School Picklist'!$C$3,"Test Date cannot be a future date",IF(NOT(ISBLANK('Case Data Entry'!Z748)),"OK",NA())))</f>
        <v>#N/A</v>
      </c>
      <c r="AA748" s="41" t="e">
        <f>IF(AND(NOT(ISBLANK('Case Data Entry'!AA748)),ISNA(VLOOKUP('Case Data Entry'!AA748,'DO NOT USE_School Picklist'!$R$3:$R$7,1,FALSE))),"Please select a value from the drop-down menu",IF('DO NOT USE_Case Formulas'!A748,"OK",NA()))</f>
        <v>#N/A</v>
      </c>
      <c r="AB748" s="41" t="e">
        <f>IF(AND(NOT(ISBLANK('Case Data Entry'!AB748)),ISNA(VLOOKUP('Case Data Entry'!AB748,'DO NOT USE_School Picklist'!$Q$3:$Q$8,1,FALSE))),"Please select a value from the drop-down menu",IF('DO NOT USE_Case Formulas'!A748,"OK",NA()))</f>
        <v>#N/A</v>
      </c>
    </row>
    <row r="749" spans="1:28" x14ac:dyDescent="0.25">
      <c r="A749" s="40" t="e">
        <f>IF('DO NOT USE_Case Formulas'!A749,IF('DO NOT USE_Case Formulas'!B749,"Not all required fields are completed","OK"),NA())</f>
        <v>#N/A</v>
      </c>
      <c r="B749" s="41" t="e">
        <f>IF(AND('DO NOT USE_Case Formulas'!A749,ISBLANK('Case Data Entry'!B749)),"First Name is required",IF(NOT(ISBLANK('Case Data Entry'!B749)),"OK",NA()))</f>
        <v>#N/A</v>
      </c>
      <c r="C749" s="41" t="e">
        <f>IF(AND('DO NOT USE_Case Formulas'!A749,ISBLANK('Case Data Entry'!C749)),"Last Name is required",IF(NOT(ISBLANK('Case Data Entry'!C749)),"OK",NA()))</f>
        <v>#N/A</v>
      </c>
      <c r="D749" s="41" t="e">
        <f>IF(AND('DO NOT USE_Case Formulas'!A749,ISBLANK('Case Data Entry'!D749)),"Birthdate is required",IF(NOT(ISBLANK('Case Data Entry'!D749)),"OK",NA()))</f>
        <v>#N/A</v>
      </c>
      <c r="E749" s="41" t="e">
        <f>IF(AND('DO NOT USE_Case Formulas'!A749,ISBLANK('Case Data Entry'!E749)),"Mobile Phone is required",IF(NOT(ISBLANK('Case Data Entry'!E749)),IF(AND(ISNUMBER(VALUE('Case Data Entry'!E749)),LEFT('Case Data Entry'!E749,1)&lt;&gt;"1",LEN('Case Data Entry'!E749)=10),"OK","Phone number must be valid format"),NA()))</f>
        <v>#N/A</v>
      </c>
      <c r="F749" s="41" t="e">
        <f>IF(LEN('Case Data Entry'!F749)&gt;255,"Home Street Address must be less than 255 characters",IF('DO NOT USE_Case Formulas'!A749,"OK",NA()))</f>
        <v>#N/A</v>
      </c>
      <c r="G749" s="41" t="e">
        <f>IF(LEN('Case Data Entry'!G749)&gt;40,"City must be less than 40 characters",IF('DO NOT USE_Case Formulas'!A749,"OK",NA()))</f>
        <v>#N/A</v>
      </c>
      <c r="H749" s="41" t="e">
        <f>IF(AND(NOT(ISBLANK('Case Data Entry'!H749)),ISNA(VLOOKUP('Case Data Entry'!H749,'DO NOT USE_School Picklist'!$P$3:$P$52,1,FALSE))),"Please select a value from the drop-down menu",IF('DO NOT USE_Case Formulas'!A749,"OK",NA()))</f>
        <v>#N/A</v>
      </c>
      <c r="I749" s="41" t="e">
        <f>IF(AND('DO NOT USE_Case Formulas'!A749,ISBLANK('Case Data Entry'!I749)),"Zip is required",IF(ISBLANK('Case Data Entry'!I749),NA(),"OK"))</f>
        <v>#N/A</v>
      </c>
      <c r="J749" s="41" t="e">
        <f>IF(AND('DO NOT USE_Case Formulas'!A749,ISBLANK('Case Data Entry'!J749)),"Student or Staff? is required",IF(ISBLANK('Case Data Entry'!J749),NA(),IF(ISNA(VLOOKUP('Case Data Entry'!J749,'DO NOT USE_School Picklist'!$B$3:$B$6,1,FALSE)),"Please select a value from the drop-down menu","OK")))</f>
        <v>#N/A</v>
      </c>
      <c r="K749" s="41" t="e">
        <f>IF(AND('Case Data Entry'!J749='DO NOT USE_School Picklist'!$B$4,ISBLANK('Case Data Entry'!K749)),"Occupation/Job Title is required if Student or Staff? is Yes, staff/faculty or volunteer",IF('DO NOT USE_Case Formulas'!A749,"OK",NA()))</f>
        <v>#N/A</v>
      </c>
      <c r="L749" s="41" t="e">
        <f ca="1">IF('Case Data Entry'!L749&gt;'DO NOT USE_School Picklist'!$C$3,"Date last on school campus/facility cannot be a future date",IF('DO NOT USE_Case Formulas'!A749,IF(ISBLANK('Case Data Entry'!L749),"Date last on school campus/facility is required","OK"),NA()))</f>
        <v>#N/A</v>
      </c>
      <c r="M749" s="41" t="e">
        <f>IF(AND('DO NOT USE_Case Formulas'!A749,ISBLANK('Case Data Entry'!M749)),"Specific Place in the Location is required",IF(ISBLANK('Case Data Entry'!M749),NA(),"OK"))</f>
        <v>#N/A</v>
      </c>
      <c r="N749" s="41" t="e">
        <f>IF(LEN('Case Data Entry'!N749)&gt;50,"Parent/Guardian Name must be less than 50 characters",IF('DO NOT USE_Case Formulas'!A749,"OK",NA()))</f>
        <v>#N/A</v>
      </c>
      <c r="O749" s="41" t="e">
        <f>IF(NOT(ISBLANK('Case Data Entry'!O749)),IF(AND(ISNUMBER('Case Data Entry'!O749),LEFT('Case Data Entry'!O749,1)&lt;&gt;"1",LEN('Case Data Entry'!O749)=10),"OK","Phone number must be valid format"),IF('DO NOT USE_Case Formulas'!A749,"OK",NA()))</f>
        <v>#N/A</v>
      </c>
      <c r="P749" s="41" t="e">
        <f>IF(AND(NOT(ISBLANK('Case Data Entry'!P749)),ISNA(VLOOKUP('Case Data Entry'!P749,'DO NOT USE_School Picklist'!$E$3:$E$10,1,FALSE))),"Please select a value from the drop-down menu",IF('DO NOT USE_Case Formulas'!A749,"OK",NA()))</f>
        <v>#N/A</v>
      </c>
      <c r="Q749" s="41" t="e">
        <f>IF(AND(NOT(ISBLANK('Case Data Entry'!Q749)),ISNA(VLOOKUP('Case Data Entry'!Q749,'DO NOT USE_School Picklist'!$F$3:$F$16,1,FALSE))),"Please select a value from the drop-down menu",IF('DO NOT USE_Case Formulas'!A749,"OK",NA()))</f>
        <v>#N/A</v>
      </c>
      <c r="R749" s="41" t="e">
        <f>IF(LEN('Case Data Entry'!R749)&gt;100,"Classroom(s) must be less than 100 characters",IF('DO NOT USE_Case Formulas'!A749,"OK",NA()))</f>
        <v>#N/A</v>
      </c>
      <c r="S749" s="41" t="e">
        <f>IF(AND(NOT(ISBLANK('Case Data Entry'!S749)),ISNA(VLOOKUP('Case Data Entry'!S749,'DO NOT USE_School Picklist'!$S$3:$S$12,1,FALSE))),"Please select a value from the drop-down menu",IF('DO NOT USE_Case Formulas'!A749,"OK",NA()))</f>
        <v>#N/A</v>
      </c>
      <c r="T749" s="41" t="e">
        <f>IF(AND(NOT(ISBLANK('Case Data Entry'!T749)),ISNA(VLOOKUP('Case Data Entry'!T749,'DO NOT USE_School Picklist'!$S$3:$S$12,1,FALSE))),"Please select a value from the drop-down menu",IF('DO NOT USE_Case Formulas'!A749,"OK",NA()))</f>
        <v>#N/A</v>
      </c>
      <c r="U749" s="41" t="e">
        <f>IF(LEN('Case Data Entry'!U749)&gt;80,"Name of Education Group must be less than 80 characters",IF('DO NOT USE_Case Formulas'!A749,"OK",NA()))</f>
        <v>#N/A</v>
      </c>
      <c r="V749" s="41" t="e">
        <f>IF(AND(NOT(ISBLANK('Case Data Entry'!V749)),ISNA(VLOOKUP('Case Data Entry'!V749,'DO NOT USE_School Picklist'!$K$3:$K$6,1,FALSE))),"Please select a value from the drop-down menu",IF('DO NOT USE_Case Formulas'!A749,"OK",NA()))</f>
        <v>#N/A</v>
      </c>
      <c r="W749" s="41" t="e">
        <f>IF(AND('DO NOT USE_Case Formulas'!A749,ISBLANK('Case Data Entry'!W749)),"Has this person had symptoms? is required",IF(AND(NOT(ISBLANK('Case Data Entry'!W749)),ISNA(VLOOKUP('Case Data Entry'!W749,'DO NOT USE_School Picklist'!$D$3:$D$5,1,FALSE))),"Please select a value from the drop-down menu",IF(NOT(ISBLANK('Case Data Entry'!W749)),"OK",NA())))</f>
        <v>#N/A</v>
      </c>
      <c r="X749" s="41" t="e">
        <f>IF(AND('Case Data Entry'!W749='DO NOT USE_School Picklist'!$D$3,ISBLANK('Case Data Entry'!X749)),"Symptom Onset Date is required if Ever Symptomatic is Yes",IF('DO NOT USE_Case Formulas'!A749,"OK",NA()))</f>
        <v>#N/A</v>
      </c>
      <c r="Y749" s="41"/>
      <c r="Z749" s="41" t="e">
        <f ca="1">IF(AND('DO NOT USE_Case Formulas'!A749,ISBLANK('Case Data Entry'!Z749)),"Lab Result Test Date is required",IF('Case Data Entry'!Z749&gt;'DO NOT USE_School Picklist'!$C$3,"Test Date cannot be a future date",IF(NOT(ISBLANK('Case Data Entry'!Z749)),"OK",NA())))</f>
        <v>#N/A</v>
      </c>
      <c r="AA749" s="41" t="e">
        <f>IF(AND(NOT(ISBLANK('Case Data Entry'!AA749)),ISNA(VLOOKUP('Case Data Entry'!AA749,'DO NOT USE_School Picklist'!$R$3:$R$7,1,FALSE))),"Please select a value from the drop-down menu",IF('DO NOT USE_Case Formulas'!A749,"OK",NA()))</f>
        <v>#N/A</v>
      </c>
      <c r="AB749" s="41" t="e">
        <f>IF(AND(NOT(ISBLANK('Case Data Entry'!AB749)),ISNA(VLOOKUP('Case Data Entry'!AB749,'DO NOT USE_School Picklist'!$Q$3:$Q$8,1,FALSE))),"Please select a value from the drop-down menu",IF('DO NOT USE_Case Formulas'!A749,"OK",NA()))</f>
        <v>#N/A</v>
      </c>
    </row>
    <row r="750" spans="1:28" x14ac:dyDescent="0.25">
      <c r="A750" s="40" t="e">
        <f>IF('DO NOT USE_Case Formulas'!A750,IF('DO NOT USE_Case Formulas'!B750,"Not all required fields are completed","OK"),NA())</f>
        <v>#N/A</v>
      </c>
      <c r="B750" s="41" t="e">
        <f>IF(AND('DO NOT USE_Case Formulas'!A750,ISBLANK('Case Data Entry'!B750)),"First Name is required",IF(NOT(ISBLANK('Case Data Entry'!B750)),"OK",NA()))</f>
        <v>#N/A</v>
      </c>
      <c r="C750" s="41" t="e">
        <f>IF(AND('DO NOT USE_Case Formulas'!A750,ISBLANK('Case Data Entry'!C750)),"Last Name is required",IF(NOT(ISBLANK('Case Data Entry'!C750)),"OK",NA()))</f>
        <v>#N/A</v>
      </c>
      <c r="D750" s="41" t="e">
        <f>IF(AND('DO NOT USE_Case Formulas'!A750,ISBLANK('Case Data Entry'!D750)),"Birthdate is required",IF(NOT(ISBLANK('Case Data Entry'!D750)),"OK",NA()))</f>
        <v>#N/A</v>
      </c>
      <c r="E750" s="41" t="e">
        <f>IF(AND('DO NOT USE_Case Formulas'!A750,ISBLANK('Case Data Entry'!E750)),"Mobile Phone is required",IF(NOT(ISBLANK('Case Data Entry'!E750)),IF(AND(ISNUMBER(VALUE('Case Data Entry'!E750)),LEFT('Case Data Entry'!E750,1)&lt;&gt;"1",LEN('Case Data Entry'!E750)=10),"OK","Phone number must be valid format"),NA()))</f>
        <v>#N/A</v>
      </c>
      <c r="F750" s="41" t="e">
        <f>IF(LEN('Case Data Entry'!F750)&gt;255,"Home Street Address must be less than 255 characters",IF('DO NOT USE_Case Formulas'!A750,"OK",NA()))</f>
        <v>#N/A</v>
      </c>
      <c r="G750" s="41" t="e">
        <f>IF(LEN('Case Data Entry'!G750)&gt;40,"City must be less than 40 characters",IF('DO NOT USE_Case Formulas'!A750,"OK",NA()))</f>
        <v>#N/A</v>
      </c>
      <c r="H750" s="41" t="e">
        <f>IF(AND(NOT(ISBLANK('Case Data Entry'!H750)),ISNA(VLOOKUP('Case Data Entry'!H750,'DO NOT USE_School Picklist'!$P$3:$P$52,1,FALSE))),"Please select a value from the drop-down menu",IF('DO NOT USE_Case Formulas'!A750,"OK",NA()))</f>
        <v>#N/A</v>
      </c>
      <c r="I750" s="41" t="e">
        <f>IF(AND('DO NOT USE_Case Formulas'!A750,ISBLANK('Case Data Entry'!I750)),"Zip is required",IF(ISBLANK('Case Data Entry'!I750),NA(),"OK"))</f>
        <v>#N/A</v>
      </c>
      <c r="J750" s="41" t="e">
        <f>IF(AND('DO NOT USE_Case Formulas'!A750,ISBLANK('Case Data Entry'!J750)),"Student or Staff? is required",IF(ISBLANK('Case Data Entry'!J750),NA(),IF(ISNA(VLOOKUP('Case Data Entry'!J750,'DO NOT USE_School Picklist'!$B$3:$B$6,1,FALSE)),"Please select a value from the drop-down menu","OK")))</f>
        <v>#N/A</v>
      </c>
      <c r="K750" s="41" t="e">
        <f>IF(AND('Case Data Entry'!J750='DO NOT USE_School Picklist'!$B$4,ISBLANK('Case Data Entry'!K750)),"Occupation/Job Title is required if Student or Staff? is Yes, staff/faculty or volunteer",IF('DO NOT USE_Case Formulas'!A750,"OK",NA()))</f>
        <v>#N/A</v>
      </c>
      <c r="L750" s="41" t="e">
        <f ca="1">IF('Case Data Entry'!L750&gt;'DO NOT USE_School Picklist'!$C$3,"Date last on school campus/facility cannot be a future date",IF('DO NOT USE_Case Formulas'!A750,IF(ISBLANK('Case Data Entry'!L750),"Date last on school campus/facility is required","OK"),NA()))</f>
        <v>#N/A</v>
      </c>
      <c r="M750" s="41" t="e">
        <f>IF(AND('DO NOT USE_Case Formulas'!A750,ISBLANK('Case Data Entry'!M750)),"Specific Place in the Location is required",IF(ISBLANK('Case Data Entry'!M750),NA(),"OK"))</f>
        <v>#N/A</v>
      </c>
      <c r="N750" s="41" t="e">
        <f>IF(LEN('Case Data Entry'!N750)&gt;50,"Parent/Guardian Name must be less than 50 characters",IF('DO NOT USE_Case Formulas'!A750,"OK",NA()))</f>
        <v>#N/A</v>
      </c>
      <c r="O750" s="41" t="e">
        <f>IF(NOT(ISBLANK('Case Data Entry'!O750)),IF(AND(ISNUMBER('Case Data Entry'!O750),LEFT('Case Data Entry'!O750,1)&lt;&gt;"1",LEN('Case Data Entry'!O750)=10),"OK","Phone number must be valid format"),IF('DO NOT USE_Case Formulas'!A750,"OK",NA()))</f>
        <v>#N/A</v>
      </c>
      <c r="P750" s="41" t="e">
        <f>IF(AND(NOT(ISBLANK('Case Data Entry'!P750)),ISNA(VLOOKUP('Case Data Entry'!P750,'DO NOT USE_School Picklist'!$E$3:$E$10,1,FALSE))),"Please select a value from the drop-down menu",IF('DO NOT USE_Case Formulas'!A750,"OK",NA()))</f>
        <v>#N/A</v>
      </c>
      <c r="Q750" s="41" t="e">
        <f>IF(AND(NOT(ISBLANK('Case Data Entry'!Q750)),ISNA(VLOOKUP('Case Data Entry'!Q750,'DO NOT USE_School Picklist'!$F$3:$F$16,1,FALSE))),"Please select a value from the drop-down menu",IF('DO NOT USE_Case Formulas'!A750,"OK",NA()))</f>
        <v>#N/A</v>
      </c>
      <c r="R750" s="41" t="e">
        <f>IF(LEN('Case Data Entry'!R750)&gt;100,"Classroom(s) must be less than 100 characters",IF('DO NOT USE_Case Formulas'!A750,"OK",NA()))</f>
        <v>#N/A</v>
      </c>
      <c r="S750" s="41" t="e">
        <f>IF(AND(NOT(ISBLANK('Case Data Entry'!S750)),ISNA(VLOOKUP('Case Data Entry'!S750,'DO NOT USE_School Picklist'!$S$3:$S$12,1,FALSE))),"Please select a value from the drop-down menu",IF('DO NOT USE_Case Formulas'!A750,"OK",NA()))</f>
        <v>#N/A</v>
      </c>
      <c r="T750" s="41" t="e">
        <f>IF(AND(NOT(ISBLANK('Case Data Entry'!T750)),ISNA(VLOOKUP('Case Data Entry'!T750,'DO NOT USE_School Picklist'!$S$3:$S$12,1,FALSE))),"Please select a value from the drop-down menu",IF('DO NOT USE_Case Formulas'!A750,"OK",NA()))</f>
        <v>#N/A</v>
      </c>
      <c r="U750" s="41" t="e">
        <f>IF(LEN('Case Data Entry'!U750)&gt;80,"Name of Education Group must be less than 80 characters",IF('DO NOT USE_Case Formulas'!A750,"OK",NA()))</f>
        <v>#N/A</v>
      </c>
      <c r="V750" s="41" t="e">
        <f>IF(AND(NOT(ISBLANK('Case Data Entry'!V750)),ISNA(VLOOKUP('Case Data Entry'!V750,'DO NOT USE_School Picklist'!$K$3:$K$6,1,FALSE))),"Please select a value from the drop-down menu",IF('DO NOT USE_Case Formulas'!A750,"OK",NA()))</f>
        <v>#N/A</v>
      </c>
      <c r="W750" s="41" t="e">
        <f>IF(AND('DO NOT USE_Case Formulas'!A750,ISBLANK('Case Data Entry'!W750)),"Has this person had symptoms? is required",IF(AND(NOT(ISBLANK('Case Data Entry'!W750)),ISNA(VLOOKUP('Case Data Entry'!W750,'DO NOT USE_School Picklist'!$D$3:$D$5,1,FALSE))),"Please select a value from the drop-down menu",IF(NOT(ISBLANK('Case Data Entry'!W750)),"OK",NA())))</f>
        <v>#N/A</v>
      </c>
      <c r="X750" s="41" t="e">
        <f>IF(AND('Case Data Entry'!W750='DO NOT USE_School Picklist'!$D$3,ISBLANK('Case Data Entry'!X750)),"Symptom Onset Date is required if Ever Symptomatic is Yes",IF('DO NOT USE_Case Formulas'!A750,"OK",NA()))</f>
        <v>#N/A</v>
      </c>
      <c r="Y750" s="41"/>
      <c r="Z750" s="41" t="e">
        <f ca="1">IF(AND('DO NOT USE_Case Formulas'!A750,ISBLANK('Case Data Entry'!Z750)),"Lab Result Test Date is required",IF('Case Data Entry'!Z750&gt;'DO NOT USE_School Picklist'!$C$3,"Test Date cannot be a future date",IF(NOT(ISBLANK('Case Data Entry'!Z750)),"OK",NA())))</f>
        <v>#N/A</v>
      </c>
      <c r="AA750" s="41" t="e">
        <f>IF(AND(NOT(ISBLANK('Case Data Entry'!AA750)),ISNA(VLOOKUP('Case Data Entry'!AA750,'DO NOT USE_School Picklist'!$R$3:$R$7,1,FALSE))),"Please select a value from the drop-down menu",IF('DO NOT USE_Case Formulas'!A750,"OK",NA()))</f>
        <v>#N/A</v>
      </c>
      <c r="AB750" s="41" t="e">
        <f>IF(AND(NOT(ISBLANK('Case Data Entry'!AB750)),ISNA(VLOOKUP('Case Data Entry'!AB750,'DO NOT USE_School Picklist'!$Q$3:$Q$8,1,FALSE))),"Please select a value from the drop-down menu",IF('DO NOT USE_Case Formulas'!A750,"OK",NA()))</f>
        <v>#N/A</v>
      </c>
    </row>
    <row r="751" spans="1:28" x14ac:dyDescent="0.25">
      <c r="A751" s="40" t="e">
        <f>IF('DO NOT USE_Case Formulas'!A751,IF('DO NOT USE_Case Formulas'!B751,"Not all required fields are completed","OK"),NA())</f>
        <v>#N/A</v>
      </c>
      <c r="B751" s="41" t="e">
        <f>IF(AND('DO NOT USE_Case Formulas'!A751,ISBLANK('Case Data Entry'!B751)),"First Name is required",IF(NOT(ISBLANK('Case Data Entry'!B751)),"OK",NA()))</f>
        <v>#N/A</v>
      </c>
      <c r="C751" s="41" t="e">
        <f>IF(AND('DO NOT USE_Case Formulas'!A751,ISBLANK('Case Data Entry'!C751)),"Last Name is required",IF(NOT(ISBLANK('Case Data Entry'!C751)),"OK",NA()))</f>
        <v>#N/A</v>
      </c>
      <c r="D751" s="41" t="e">
        <f>IF(AND('DO NOT USE_Case Formulas'!A751,ISBLANK('Case Data Entry'!D751)),"Birthdate is required",IF(NOT(ISBLANK('Case Data Entry'!D751)),"OK",NA()))</f>
        <v>#N/A</v>
      </c>
      <c r="E751" s="41" t="e">
        <f>IF(AND('DO NOT USE_Case Formulas'!A751,ISBLANK('Case Data Entry'!E751)),"Mobile Phone is required",IF(NOT(ISBLANK('Case Data Entry'!E751)),IF(AND(ISNUMBER(VALUE('Case Data Entry'!E751)),LEFT('Case Data Entry'!E751,1)&lt;&gt;"1",LEN('Case Data Entry'!E751)=10),"OK","Phone number must be valid format"),NA()))</f>
        <v>#N/A</v>
      </c>
      <c r="F751" s="41" t="e">
        <f>IF(LEN('Case Data Entry'!F751)&gt;255,"Home Street Address must be less than 255 characters",IF('DO NOT USE_Case Formulas'!A751,"OK",NA()))</f>
        <v>#N/A</v>
      </c>
      <c r="G751" s="41" t="e">
        <f>IF(LEN('Case Data Entry'!G751)&gt;40,"City must be less than 40 characters",IF('DO NOT USE_Case Formulas'!A751,"OK",NA()))</f>
        <v>#N/A</v>
      </c>
      <c r="H751" s="41" t="e">
        <f>IF(AND(NOT(ISBLANK('Case Data Entry'!H751)),ISNA(VLOOKUP('Case Data Entry'!H751,'DO NOT USE_School Picklist'!$P$3:$P$52,1,FALSE))),"Please select a value from the drop-down menu",IF('DO NOT USE_Case Formulas'!A751,"OK",NA()))</f>
        <v>#N/A</v>
      </c>
      <c r="I751" s="41" t="e">
        <f>IF(AND('DO NOT USE_Case Formulas'!A751,ISBLANK('Case Data Entry'!I751)),"Zip is required",IF(ISBLANK('Case Data Entry'!I751),NA(),"OK"))</f>
        <v>#N/A</v>
      </c>
      <c r="J751" s="41" t="e">
        <f>IF(AND('DO NOT USE_Case Formulas'!A751,ISBLANK('Case Data Entry'!J751)),"Student or Staff? is required",IF(ISBLANK('Case Data Entry'!J751),NA(),IF(ISNA(VLOOKUP('Case Data Entry'!J751,'DO NOT USE_School Picklist'!$B$3:$B$6,1,FALSE)),"Please select a value from the drop-down menu","OK")))</f>
        <v>#N/A</v>
      </c>
      <c r="K751" s="41" t="e">
        <f>IF(AND('Case Data Entry'!J751='DO NOT USE_School Picklist'!$B$4,ISBLANK('Case Data Entry'!K751)),"Occupation/Job Title is required if Student or Staff? is Yes, staff/faculty or volunteer",IF('DO NOT USE_Case Formulas'!A751,"OK",NA()))</f>
        <v>#N/A</v>
      </c>
      <c r="L751" s="41" t="e">
        <f ca="1">IF('Case Data Entry'!L751&gt;'DO NOT USE_School Picklist'!$C$3,"Date last on school campus/facility cannot be a future date",IF('DO NOT USE_Case Formulas'!A751,IF(ISBLANK('Case Data Entry'!L751),"Date last on school campus/facility is required","OK"),NA()))</f>
        <v>#N/A</v>
      </c>
      <c r="M751" s="41" t="e">
        <f>IF(AND('DO NOT USE_Case Formulas'!A751,ISBLANK('Case Data Entry'!M751)),"Specific Place in the Location is required",IF(ISBLANK('Case Data Entry'!M751),NA(),"OK"))</f>
        <v>#N/A</v>
      </c>
      <c r="N751" s="41" t="e">
        <f>IF(LEN('Case Data Entry'!N751)&gt;50,"Parent/Guardian Name must be less than 50 characters",IF('DO NOT USE_Case Formulas'!A751,"OK",NA()))</f>
        <v>#N/A</v>
      </c>
      <c r="O751" s="41" t="e">
        <f>IF(NOT(ISBLANK('Case Data Entry'!O751)),IF(AND(ISNUMBER('Case Data Entry'!O751),LEFT('Case Data Entry'!O751,1)&lt;&gt;"1",LEN('Case Data Entry'!O751)=10),"OK","Phone number must be valid format"),IF('DO NOT USE_Case Formulas'!A751,"OK",NA()))</f>
        <v>#N/A</v>
      </c>
      <c r="P751" s="41" t="e">
        <f>IF(AND(NOT(ISBLANK('Case Data Entry'!P751)),ISNA(VLOOKUP('Case Data Entry'!P751,'DO NOT USE_School Picklist'!$E$3:$E$10,1,FALSE))),"Please select a value from the drop-down menu",IF('DO NOT USE_Case Formulas'!A751,"OK",NA()))</f>
        <v>#N/A</v>
      </c>
      <c r="Q751" s="41" t="e">
        <f>IF(AND(NOT(ISBLANK('Case Data Entry'!Q751)),ISNA(VLOOKUP('Case Data Entry'!Q751,'DO NOT USE_School Picklist'!$F$3:$F$16,1,FALSE))),"Please select a value from the drop-down menu",IF('DO NOT USE_Case Formulas'!A751,"OK",NA()))</f>
        <v>#N/A</v>
      </c>
      <c r="R751" s="41" t="e">
        <f>IF(LEN('Case Data Entry'!R751)&gt;100,"Classroom(s) must be less than 100 characters",IF('DO NOT USE_Case Formulas'!A751,"OK",NA()))</f>
        <v>#N/A</v>
      </c>
      <c r="S751" s="41" t="e">
        <f>IF(AND(NOT(ISBLANK('Case Data Entry'!S751)),ISNA(VLOOKUP('Case Data Entry'!S751,'DO NOT USE_School Picklist'!$S$3:$S$12,1,FALSE))),"Please select a value from the drop-down menu",IF('DO NOT USE_Case Formulas'!A751,"OK",NA()))</f>
        <v>#N/A</v>
      </c>
      <c r="T751" s="41" t="e">
        <f>IF(AND(NOT(ISBLANK('Case Data Entry'!T751)),ISNA(VLOOKUP('Case Data Entry'!T751,'DO NOT USE_School Picklist'!$S$3:$S$12,1,FALSE))),"Please select a value from the drop-down menu",IF('DO NOT USE_Case Formulas'!A751,"OK",NA()))</f>
        <v>#N/A</v>
      </c>
      <c r="U751" s="41" t="e">
        <f>IF(LEN('Case Data Entry'!U751)&gt;80,"Name of Education Group must be less than 80 characters",IF('DO NOT USE_Case Formulas'!A751,"OK",NA()))</f>
        <v>#N/A</v>
      </c>
      <c r="V751" s="41" t="e">
        <f>IF(AND(NOT(ISBLANK('Case Data Entry'!V751)),ISNA(VLOOKUP('Case Data Entry'!V751,'DO NOT USE_School Picklist'!$K$3:$K$6,1,FALSE))),"Please select a value from the drop-down menu",IF('DO NOT USE_Case Formulas'!A751,"OK",NA()))</f>
        <v>#N/A</v>
      </c>
      <c r="W751" s="41" t="e">
        <f>IF(AND('DO NOT USE_Case Formulas'!A751,ISBLANK('Case Data Entry'!W751)),"Has this person had symptoms? is required",IF(AND(NOT(ISBLANK('Case Data Entry'!W751)),ISNA(VLOOKUP('Case Data Entry'!W751,'DO NOT USE_School Picklist'!$D$3:$D$5,1,FALSE))),"Please select a value from the drop-down menu",IF(NOT(ISBLANK('Case Data Entry'!W751)),"OK",NA())))</f>
        <v>#N/A</v>
      </c>
      <c r="X751" s="41" t="e">
        <f>IF(AND('Case Data Entry'!W751='DO NOT USE_School Picklist'!$D$3,ISBLANK('Case Data Entry'!X751)),"Symptom Onset Date is required if Ever Symptomatic is Yes",IF('DO NOT USE_Case Formulas'!A751,"OK",NA()))</f>
        <v>#N/A</v>
      </c>
      <c r="Y751" s="41"/>
      <c r="Z751" s="41" t="e">
        <f ca="1">IF(AND('DO NOT USE_Case Formulas'!A751,ISBLANK('Case Data Entry'!Z751)),"Lab Result Test Date is required",IF('Case Data Entry'!Z751&gt;'DO NOT USE_School Picklist'!$C$3,"Test Date cannot be a future date",IF(NOT(ISBLANK('Case Data Entry'!Z751)),"OK",NA())))</f>
        <v>#N/A</v>
      </c>
      <c r="AA751" s="41" t="e">
        <f>IF(AND(NOT(ISBLANK('Case Data Entry'!AA751)),ISNA(VLOOKUP('Case Data Entry'!AA751,'DO NOT USE_School Picklist'!$R$3:$R$7,1,FALSE))),"Please select a value from the drop-down menu",IF('DO NOT USE_Case Formulas'!A751,"OK",NA()))</f>
        <v>#N/A</v>
      </c>
      <c r="AB751" s="41" t="e">
        <f>IF(AND(NOT(ISBLANK('Case Data Entry'!AB751)),ISNA(VLOOKUP('Case Data Entry'!AB751,'DO NOT USE_School Picklist'!$Q$3:$Q$8,1,FALSE))),"Please select a value from the drop-down menu",IF('DO NOT USE_Case Formulas'!A751,"OK",NA()))</f>
        <v>#N/A</v>
      </c>
    </row>
    <row r="752" spans="1:28" x14ac:dyDescent="0.25">
      <c r="A752" s="40" t="e">
        <f>IF('DO NOT USE_Case Formulas'!A752,IF('DO NOT USE_Case Formulas'!B752,"Not all required fields are completed","OK"),NA())</f>
        <v>#N/A</v>
      </c>
      <c r="B752" s="41" t="e">
        <f>IF(AND('DO NOT USE_Case Formulas'!A752,ISBLANK('Case Data Entry'!B752)),"First Name is required",IF(NOT(ISBLANK('Case Data Entry'!B752)),"OK",NA()))</f>
        <v>#N/A</v>
      </c>
      <c r="C752" s="41" t="e">
        <f>IF(AND('DO NOT USE_Case Formulas'!A752,ISBLANK('Case Data Entry'!C752)),"Last Name is required",IF(NOT(ISBLANK('Case Data Entry'!C752)),"OK",NA()))</f>
        <v>#N/A</v>
      </c>
      <c r="D752" s="41" t="e">
        <f>IF(AND('DO NOT USE_Case Formulas'!A752,ISBLANK('Case Data Entry'!D752)),"Birthdate is required",IF(NOT(ISBLANK('Case Data Entry'!D752)),"OK",NA()))</f>
        <v>#N/A</v>
      </c>
      <c r="E752" s="41" t="e">
        <f>IF(AND('DO NOT USE_Case Formulas'!A752,ISBLANK('Case Data Entry'!E752)),"Mobile Phone is required",IF(NOT(ISBLANK('Case Data Entry'!E752)),IF(AND(ISNUMBER(VALUE('Case Data Entry'!E752)),LEFT('Case Data Entry'!E752,1)&lt;&gt;"1",LEN('Case Data Entry'!E752)=10),"OK","Phone number must be valid format"),NA()))</f>
        <v>#N/A</v>
      </c>
      <c r="F752" s="41" t="e">
        <f>IF(LEN('Case Data Entry'!F752)&gt;255,"Home Street Address must be less than 255 characters",IF('DO NOT USE_Case Formulas'!A752,"OK",NA()))</f>
        <v>#N/A</v>
      </c>
      <c r="G752" s="41" t="e">
        <f>IF(LEN('Case Data Entry'!G752)&gt;40,"City must be less than 40 characters",IF('DO NOT USE_Case Formulas'!A752,"OK",NA()))</f>
        <v>#N/A</v>
      </c>
      <c r="H752" s="41" t="e">
        <f>IF(AND(NOT(ISBLANK('Case Data Entry'!H752)),ISNA(VLOOKUP('Case Data Entry'!H752,'DO NOT USE_School Picklist'!$P$3:$P$52,1,FALSE))),"Please select a value from the drop-down menu",IF('DO NOT USE_Case Formulas'!A752,"OK",NA()))</f>
        <v>#N/A</v>
      </c>
      <c r="I752" s="41" t="e">
        <f>IF(AND('DO NOT USE_Case Formulas'!A752,ISBLANK('Case Data Entry'!I752)),"Zip is required",IF(ISBLANK('Case Data Entry'!I752),NA(),"OK"))</f>
        <v>#N/A</v>
      </c>
      <c r="J752" s="41" t="e">
        <f>IF(AND('DO NOT USE_Case Formulas'!A752,ISBLANK('Case Data Entry'!J752)),"Student or Staff? is required",IF(ISBLANK('Case Data Entry'!J752),NA(),IF(ISNA(VLOOKUP('Case Data Entry'!J752,'DO NOT USE_School Picklist'!$B$3:$B$6,1,FALSE)),"Please select a value from the drop-down menu","OK")))</f>
        <v>#N/A</v>
      </c>
      <c r="K752" s="41" t="e">
        <f>IF(AND('Case Data Entry'!J752='DO NOT USE_School Picklist'!$B$4,ISBLANK('Case Data Entry'!K752)),"Occupation/Job Title is required if Student or Staff? is Yes, staff/faculty or volunteer",IF('DO NOT USE_Case Formulas'!A752,"OK",NA()))</f>
        <v>#N/A</v>
      </c>
      <c r="L752" s="41" t="e">
        <f ca="1">IF('Case Data Entry'!L752&gt;'DO NOT USE_School Picklist'!$C$3,"Date last on school campus/facility cannot be a future date",IF('DO NOT USE_Case Formulas'!A752,IF(ISBLANK('Case Data Entry'!L752),"Date last on school campus/facility is required","OK"),NA()))</f>
        <v>#N/A</v>
      </c>
      <c r="M752" s="41" t="e">
        <f>IF(AND('DO NOT USE_Case Formulas'!A752,ISBLANK('Case Data Entry'!M752)),"Specific Place in the Location is required",IF(ISBLANK('Case Data Entry'!M752),NA(),"OK"))</f>
        <v>#N/A</v>
      </c>
      <c r="N752" s="41" t="e">
        <f>IF(LEN('Case Data Entry'!N752)&gt;50,"Parent/Guardian Name must be less than 50 characters",IF('DO NOT USE_Case Formulas'!A752,"OK",NA()))</f>
        <v>#N/A</v>
      </c>
      <c r="O752" s="41" t="e">
        <f>IF(NOT(ISBLANK('Case Data Entry'!O752)),IF(AND(ISNUMBER('Case Data Entry'!O752),LEFT('Case Data Entry'!O752,1)&lt;&gt;"1",LEN('Case Data Entry'!O752)=10),"OK","Phone number must be valid format"),IF('DO NOT USE_Case Formulas'!A752,"OK",NA()))</f>
        <v>#N/A</v>
      </c>
      <c r="P752" s="41" t="e">
        <f>IF(AND(NOT(ISBLANK('Case Data Entry'!P752)),ISNA(VLOOKUP('Case Data Entry'!P752,'DO NOT USE_School Picklist'!$E$3:$E$10,1,FALSE))),"Please select a value from the drop-down menu",IF('DO NOT USE_Case Formulas'!A752,"OK",NA()))</f>
        <v>#N/A</v>
      </c>
      <c r="Q752" s="41" t="e">
        <f>IF(AND(NOT(ISBLANK('Case Data Entry'!Q752)),ISNA(VLOOKUP('Case Data Entry'!Q752,'DO NOT USE_School Picklist'!$F$3:$F$16,1,FALSE))),"Please select a value from the drop-down menu",IF('DO NOT USE_Case Formulas'!A752,"OK",NA()))</f>
        <v>#N/A</v>
      </c>
      <c r="R752" s="41" t="e">
        <f>IF(LEN('Case Data Entry'!R752)&gt;100,"Classroom(s) must be less than 100 characters",IF('DO NOT USE_Case Formulas'!A752,"OK",NA()))</f>
        <v>#N/A</v>
      </c>
      <c r="S752" s="41" t="e">
        <f>IF(AND(NOT(ISBLANK('Case Data Entry'!S752)),ISNA(VLOOKUP('Case Data Entry'!S752,'DO NOT USE_School Picklist'!$S$3:$S$12,1,FALSE))),"Please select a value from the drop-down menu",IF('DO NOT USE_Case Formulas'!A752,"OK",NA()))</f>
        <v>#N/A</v>
      </c>
      <c r="T752" s="41" t="e">
        <f>IF(AND(NOT(ISBLANK('Case Data Entry'!T752)),ISNA(VLOOKUP('Case Data Entry'!T752,'DO NOT USE_School Picklist'!$S$3:$S$12,1,FALSE))),"Please select a value from the drop-down menu",IF('DO NOT USE_Case Formulas'!A752,"OK",NA()))</f>
        <v>#N/A</v>
      </c>
      <c r="U752" s="41" t="e">
        <f>IF(LEN('Case Data Entry'!U752)&gt;80,"Name of Education Group must be less than 80 characters",IF('DO NOT USE_Case Formulas'!A752,"OK",NA()))</f>
        <v>#N/A</v>
      </c>
      <c r="V752" s="41" t="e">
        <f>IF(AND(NOT(ISBLANK('Case Data Entry'!V752)),ISNA(VLOOKUP('Case Data Entry'!V752,'DO NOT USE_School Picklist'!$K$3:$K$6,1,FALSE))),"Please select a value from the drop-down menu",IF('DO NOT USE_Case Formulas'!A752,"OK",NA()))</f>
        <v>#N/A</v>
      </c>
      <c r="W752" s="41" t="e">
        <f>IF(AND('DO NOT USE_Case Formulas'!A752,ISBLANK('Case Data Entry'!W752)),"Has this person had symptoms? is required",IF(AND(NOT(ISBLANK('Case Data Entry'!W752)),ISNA(VLOOKUP('Case Data Entry'!W752,'DO NOT USE_School Picklist'!$D$3:$D$5,1,FALSE))),"Please select a value from the drop-down menu",IF(NOT(ISBLANK('Case Data Entry'!W752)),"OK",NA())))</f>
        <v>#N/A</v>
      </c>
      <c r="X752" s="41" t="e">
        <f>IF(AND('Case Data Entry'!W752='DO NOT USE_School Picklist'!$D$3,ISBLANK('Case Data Entry'!X752)),"Symptom Onset Date is required if Ever Symptomatic is Yes",IF('DO NOT USE_Case Formulas'!A752,"OK",NA()))</f>
        <v>#N/A</v>
      </c>
      <c r="Y752" s="41"/>
      <c r="Z752" s="41" t="e">
        <f ca="1">IF(AND('DO NOT USE_Case Formulas'!A752,ISBLANK('Case Data Entry'!Z752)),"Lab Result Test Date is required",IF('Case Data Entry'!Z752&gt;'DO NOT USE_School Picklist'!$C$3,"Test Date cannot be a future date",IF(NOT(ISBLANK('Case Data Entry'!Z752)),"OK",NA())))</f>
        <v>#N/A</v>
      </c>
      <c r="AA752" s="41" t="e">
        <f>IF(AND(NOT(ISBLANK('Case Data Entry'!AA752)),ISNA(VLOOKUP('Case Data Entry'!AA752,'DO NOT USE_School Picklist'!$R$3:$R$7,1,FALSE))),"Please select a value from the drop-down menu",IF('DO NOT USE_Case Formulas'!A752,"OK",NA()))</f>
        <v>#N/A</v>
      </c>
      <c r="AB752" s="41" t="e">
        <f>IF(AND(NOT(ISBLANK('Case Data Entry'!AB752)),ISNA(VLOOKUP('Case Data Entry'!AB752,'DO NOT USE_School Picklist'!$Q$3:$Q$8,1,FALSE))),"Please select a value from the drop-down menu",IF('DO NOT USE_Case Formulas'!A752,"OK",NA()))</f>
        <v>#N/A</v>
      </c>
    </row>
    <row r="753" spans="1:28" x14ac:dyDescent="0.25">
      <c r="A753" s="40" t="e">
        <f>IF('DO NOT USE_Case Formulas'!A753,IF('DO NOT USE_Case Formulas'!B753,"Not all required fields are completed","OK"),NA())</f>
        <v>#N/A</v>
      </c>
      <c r="B753" s="41" t="e">
        <f>IF(AND('DO NOT USE_Case Formulas'!A753,ISBLANK('Case Data Entry'!B753)),"First Name is required",IF(NOT(ISBLANK('Case Data Entry'!B753)),"OK",NA()))</f>
        <v>#N/A</v>
      </c>
      <c r="C753" s="41" t="e">
        <f>IF(AND('DO NOT USE_Case Formulas'!A753,ISBLANK('Case Data Entry'!C753)),"Last Name is required",IF(NOT(ISBLANK('Case Data Entry'!C753)),"OK",NA()))</f>
        <v>#N/A</v>
      </c>
      <c r="D753" s="41" t="e">
        <f>IF(AND('DO NOT USE_Case Formulas'!A753,ISBLANK('Case Data Entry'!D753)),"Birthdate is required",IF(NOT(ISBLANK('Case Data Entry'!D753)),"OK",NA()))</f>
        <v>#N/A</v>
      </c>
      <c r="E753" s="41" t="e">
        <f>IF(AND('DO NOT USE_Case Formulas'!A753,ISBLANK('Case Data Entry'!E753)),"Mobile Phone is required",IF(NOT(ISBLANK('Case Data Entry'!E753)),IF(AND(ISNUMBER(VALUE('Case Data Entry'!E753)),LEFT('Case Data Entry'!E753,1)&lt;&gt;"1",LEN('Case Data Entry'!E753)=10),"OK","Phone number must be valid format"),NA()))</f>
        <v>#N/A</v>
      </c>
      <c r="F753" s="41" t="e">
        <f>IF(LEN('Case Data Entry'!F753)&gt;255,"Home Street Address must be less than 255 characters",IF('DO NOT USE_Case Formulas'!A753,"OK",NA()))</f>
        <v>#N/A</v>
      </c>
      <c r="G753" s="41" t="e">
        <f>IF(LEN('Case Data Entry'!G753)&gt;40,"City must be less than 40 characters",IF('DO NOT USE_Case Formulas'!A753,"OK",NA()))</f>
        <v>#N/A</v>
      </c>
      <c r="H753" s="41" t="e">
        <f>IF(AND(NOT(ISBLANK('Case Data Entry'!H753)),ISNA(VLOOKUP('Case Data Entry'!H753,'DO NOT USE_School Picklist'!$P$3:$P$52,1,FALSE))),"Please select a value from the drop-down menu",IF('DO NOT USE_Case Formulas'!A753,"OK",NA()))</f>
        <v>#N/A</v>
      </c>
      <c r="I753" s="41" t="e">
        <f>IF(AND('DO NOT USE_Case Formulas'!A753,ISBLANK('Case Data Entry'!I753)),"Zip is required",IF(ISBLANK('Case Data Entry'!I753),NA(),"OK"))</f>
        <v>#N/A</v>
      </c>
      <c r="J753" s="41" t="e">
        <f>IF(AND('DO NOT USE_Case Formulas'!A753,ISBLANK('Case Data Entry'!J753)),"Student or Staff? is required",IF(ISBLANK('Case Data Entry'!J753),NA(),IF(ISNA(VLOOKUP('Case Data Entry'!J753,'DO NOT USE_School Picklist'!$B$3:$B$6,1,FALSE)),"Please select a value from the drop-down menu","OK")))</f>
        <v>#N/A</v>
      </c>
      <c r="K753" s="41" t="e">
        <f>IF(AND('Case Data Entry'!J753='DO NOT USE_School Picklist'!$B$4,ISBLANK('Case Data Entry'!K753)),"Occupation/Job Title is required if Student or Staff? is Yes, staff/faculty or volunteer",IF('DO NOT USE_Case Formulas'!A753,"OK",NA()))</f>
        <v>#N/A</v>
      </c>
      <c r="L753" s="41" t="e">
        <f ca="1">IF('Case Data Entry'!L753&gt;'DO NOT USE_School Picklist'!$C$3,"Date last on school campus/facility cannot be a future date",IF('DO NOT USE_Case Formulas'!A753,IF(ISBLANK('Case Data Entry'!L753),"Date last on school campus/facility is required","OK"),NA()))</f>
        <v>#N/A</v>
      </c>
      <c r="M753" s="41" t="e">
        <f>IF(AND('DO NOT USE_Case Formulas'!A753,ISBLANK('Case Data Entry'!M753)),"Specific Place in the Location is required",IF(ISBLANK('Case Data Entry'!M753),NA(),"OK"))</f>
        <v>#N/A</v>
      </c>
      <c r="N753" s="41" t="e">
        <f>IF(LEN('Case Data Entry'!N753)&gt;50,"Parent/Guardian Name must be less than 50 characters",IF('DO NOT USE_Case Formulas'!A753,"OK",NA()))</f>
        <v>#N/A</v>
      </c>
      <c r="O753" s="41" t="e">
        <f>IF(NOT(ISBLANK('Case Data Entry'!O753)),IF(AND(ISNUMBER('Case Data Entry'!O753),LEFT('Case Data Entry'!O753,1)&lt;&gt;"1",LEN('Case Data Entry'!O753)=10),"OK","Phone number must be valid format"),IF('DO NOT USE_Case Formulas'!A753,"OK",NA()))</f>
        <v>#N/A</v>
      </c>
      <c r="P753" s="41" t="e">
        <f>IF(AND(NOT(ISBLANK('Case Data Entry'!P753)),ISNA(VLOOKUP('Case Data Entry'!P753,'DO NOT USE_School Picklist'!$E$3:$E$10,1,FALSE))),"Please select a value from the drop-down menu",IF('DO NOT USE_Case Formulas'!A753,"OK",NA()))</f>
        <v>#N/A</v>
      </c>
      <c r="Q753" s="41" t="e">
        <f>IF(AND(NOT(ISBLANK('Case Data Entry'!Q753)),ISNA(VLOOKUP('Case Data Entry'!Q753,'DO NOT USE_School Picklist'!$F$3:$F$16,1,FALSE))),"Please select a value from the drop-down menu",IF('DO NOT USE_Case Formulas'!A753,"OK",NA()))</f>
        <v>#N/A</v>
      </c>
      <c r="R753" s="41" t="e">
        <f>IF(LEN('Case Data Entry'!R753)&gt;100,"Classroom(s) must be less than 100 characters",IF('DO NOT USE_Case Formulas'!A753,"OK",NA()))</f>
        <v>#N/A</v>
      </c>
      <c r="S753" s="41" t="e">
        <f>IF(AND(NOT(ISBLANK('Case Data Entry'!S753)),ISNA(VLOOKUP('Case Data Entry'!S753,'DO NOT USE_School Picklist'!$S$3:$S$12,1,FALSE))),"Please select a value from the drop-down menu",IF('DO NOT USE_Case Formulas'!A753,"OK",NA()))</f>
        <v>#N/A</v>
      </c>
      <c r="T753" s="41" t="e">
        <f>IF(AND(NOT(ISBLANK('Case Data Entry'!T753)),ISNA(VLOOKUP('Case Data Entry'!T753,'DO NOT USE_School Picklist'!$S$3:$S$12,1,FALSE))),"Please select a value from the drop-down menu",IF('DO NOT USE_Case Formulas'!A753,"OK",NA()))</f>
        <v>#N/A</v>
      </c>
      <c r="U753" s="41" t="e">
        <f>IF(LEN('Case Data Entry'!U753)&gt;80,"Name of Education Group must be less than 80 characters",IF('DO NOT USE_Case Formulas'!A753,"OK",NA()))</f>
        <v>#N/A</v>
      </c>
      <c r="V753" s="41" t="e">
        <f>IF(AND(NOT(ISBLANK('Case Data Entry'!V753)),ISNA(VLOOKUP('Case Data Entry'!V753,'DO NOT USE_School Picklist'!$K$3:$K$6,1,FALSE))),"Please select a value from the drop-down menu",IF('DO NOT USE_Case Formulas'!A753,"OK",NA()))</f>
        <v>#N/A</v>
      </c>
      <c r="W753" s="41" t="e">
        <f>IF(AND('DO NOT USE_Case Formulas'!A753,ISBLANK('Case Data Entry'!W753)),"Has this person had symptoms? is required",IF(AND(NOT(ISBLANK('Case Data Entry'!W753)),ISNA(VLOOKUP('Case Data Entry'!W753,'DO NOT USE_School Picklist'!$D$3:$D$5,1,FALSE))),"Please select a value from the drop-down menu",IF(NOT(ISBLANK('Case Data Entry'!W753)),"OK",NA())))</f>
        <v>#N/A</v>
      </c>
      <c r="X753" s="41" t="e">
        <f>IF(AND('Case Data Entry'!W753='DO NOT USE_School Picklist'!$D$3,ISBLANK('Case Data Entry'!X753)),"Symptom Onset Date is required if Ever Symptomatic is Yes",IF('DO NOT USE_Case Formulas'!A753,"OK",NA()))</f>
        <v>#N/A</v>
      </c>
      <c r="Y753" s="41"/>
      <c r="Z753" s="41" t="e">
        <f ca="1">IF(AND('DO NOT USE_Case Formulas'!A753,ISBLANK('Case Data Entry'!Z753)),"Lab Result Test Date is required",IF('Case Data Entry'!Z753&gt;'DO NOT USE_School Picklist'!$C$3,"Test Date cannot be a future date",IF(NOT(ISBLANK('Case Data Entry'!Z753)),"OK",NA())))</f>
        <v>#N/A</v>
      </c>
      <c r="AA753" s="41" t="e">
        <f>IF(AND(NOT(ISBLANK('Case Data Entry'!AA753)),ISNA(VLOOKUP('Case Data Entry'!AA753,'DO NOT USE_School Picklist'!$R$3:$R$7,1,FALSE))),"Please select a value from the drop-down menu",IF('DO NOT USE_Case Formulas'!A753,"OK",NA()))</f>
        <v>#N/A</v>
      </c>
      <c r="AB753" s="41" t="e">
        <f>IF(AND(NOT(ISBLANK('Case Data Entry'!AB753)),ISNA(VLOOKUP('Case Data Entry'!AB753,'DO NOT USE_School Picklist'!$Q$3:$Q$8,1,FALSE))),"Please select a value from the drop-down menu",IF('DO NOT USE_Case Formulas'!A753,"OK",NA()))</f>
        <v>#N/A</v>
      </c>
    </row>
    <row r="754" spans="1:28" x14ac:dyDescent="0.25">
      <c r="A754" s="40" t="e">
        <f>IF('DO NOT USE_Case Formulas'!A754,IF('DO NOT USE_Case Formulas'!B754,"Not all required fields are completed","OK"),NA())</f>
        <v>#N/A</v>
      </c>
      <c r="B754" s="41" t="e">
        <f>IF(AND('DO NOT USE_Case Formulas'!A754,ISBLANK('Case Data Entry'!B754)),"First Name is required",IF(NOT(ISBLANK('Case Data Entry'!B754)),"OK",NA()))</f>
        <v>#N/A</v>
      </c>
      <c r="C754" s="41" t="e">
        <f>IF(AND('DO NOT USE_Case Formulas'!A754,ISBLANK('Case Data Entry'!C754)),"Last Name is required",IF(NOT(ISBLANK('Case Data Entry'!C754)),"OK",NA()))</f>
        <v>#N/A</v>
      </c>
      <c r="D754" s="41" t="e">
        <f>IF(AND('DO NOT USE_Case Formulas'!A754,ISBLANK('Case Data Entry'!D754)),"Birthdate is required",IF(NOT(ISBLANK('Case Data Entry'!D754)),"OK",NA()))</f>
        <v>#N/A</v>
      </c>
      <c r="E754" s="41" t="e">
        <f>IF(AND('DO NOT USE_Case Formulas'!A754,ISBLANK('Case Data Entry'!E754)),"Mobile Phone is required",IF(NOT(ISBLANK('Case Data Entry'!E754)),IF(AND(ISNUMBER(VALUE('Case Data Entry'!E754)),LEFT('Case Data Entry'!E754,1)&lt;&gt;"1",LEN('Case Data Entry'!E754)=10),"OK","Phone number must be valid format"),NA()))</f>
        <v>#N/A</v>
      </c>
      <c r="F754" s="41" t="e">
        <f>IF(LEN('Case Data Entry'!F754)&gt;255,"Home Street Address must be less than 255 characters",IF('DO NOT USE_Case Formulas'!A754,"OK",NA()))</f>
        <v>#N/A</v>
      </c>
      <c r="G754" s="41" t="e">
        <f>IF(LEN('Case Data Entry'!G754)&gt;40,"City must be less than 40 characters",IF('DO NOT USE_Case Formulas'!A754,"OK",NA()))</f>
        <v>#N/A</v>
      </c>
      <c r="H754" s="41" t="e">
        <f>IF(AND(NOT(ISBLANK('Case Data Entry'!H754)),ISNA(VLOOKUP('Case Data Entry'!H754,'DO NOT USE_School Picklist'!$P$3:$P$52,1,FALSE))),"Please select a value from the drop-down menu",IF('DO NOT USE_Case Formulas'!A754,"OK",NA()))</f>
        <v>#N/A</v>
      </c>
      <c r="I754" s="41" t="e">
        <f>IF(AND('DO NOT USE_Case Formulas'!A754,ISBLANK('Case Data Entry'!I754)),"Zip is required",IF(ISBLANK('Case Data Entry'!I754),NA(),"OK"))</f>
        <v>#N/A</v>
      </c>
      <c r="J754" s="41" t="e">
        <f>IF(AND('DO NOT USE_Case Formulas'!A754,ISBLANK('Case Data Entry'!J754)),"Student or Staff? is required",IF(ISBLANK('Case Data Entry'!J754),NA(),IF(ISNA(VLOOKUP('Case Data Entry'!J754,'DO NOT USE_School Picklist'!$B$3:$B$6,1,FALSE)),"Please select a value from the drop-down menu","OK")))</f>
        <v>#N/A</v>
      </c>
      <c r="K754" s="41" t="e">
        <f>IF(AND('Case Data Entry'!J754='DO NOT USE_School Picklist'!$B$4,ISBLANK('Case Data Entry'!K754)),"Occupation/Job Title is required if Student or Staff? is Yes, staff/faculty or volunteer",IF('DO NOT USE_Case Formulas'!A754,"OK",NA()))</f>
        <v>#N/A</v>
      </c>
      <c r="L754" s="41" t="e">
        <f ca="1">IF('Case Data Entry'!L754&gt;'DO NOT USE_School Picklist'!$C$3,"Date last on school campus/facility cannot be a future date",IF('DO NOT USE_Case Formulas'!A754,IF(ISBLANK('Case Data Entry'!L754),"Date last on school campus/facility is required","OK"),NA()))</f>
        <v>#N/A</v>
      </c>
      <c r="M754" s="41" t="e">
        <f>IF(AND('DO NOT USE_Case Formulas'!A754,ISBLANK('Case Data Entry'!M754)),"Specific Place in the Location is required",IF(ISBLANK('Case Data Entry'!M754),NA(),"OK"))</f>
        <v>#N/A</v>
      </c>
      <c r="N754" s="41" t="e">
        <f>IF(LEN('Case Data Entry'!N754)&gt;50,"Parent/Guardian Name must be less than 50 characters",IF('DO NOT USE_Case Formulas'!A754,"OK",NA()))</f>
        <v>#N/A</v>
      </c>
      <c r="O754" s="41" t="e">
        <f>IF(NOT(ISBLANK('Case Data Entry'!O754)),IF(AND(ISNUMBER('Case Data Entry'!O754),LEFT('Case Data Entry'!O754,1)&lt;&gt;"1",LEN('Case Data Entry'!O754)=10),"OK","Phone number must be valid format"),IF('DO NOT USE_Case Formulas'!A754,"OK",NA()))</f>
        <v>#N/A</v>
      </c>
      <c r="P754" s="41" t="e">
        <f>IF(AND(NOT(ISBLANK('Case Data Entry'!P754)),ISNA(VLOOKUP('Case Data Entry'!P754,'DO NOT USE_School Picklist'!$E$3:$E$10,1,FALSE))),"Please select a value from the drop-down menu",IF('DO NOT USE_Case Formulas'!A754,"OK",NA()))</f>
        <v>#N/A</v>
      </c>
      <c r="Q754" s="41" t="e">
        <f>IF(AND(NOT(ISBLANK('Case Data Entry'!Q754)),ISNA(VLOOKUP('Case Data Entry'!Q754,'DO NOT USE_School Picklist'!$F$3:$F$16,1,FALSE))),"Please select a value from the drop-down menu",IF('DO NOT USE_Case Formulas'!A754,"OK",NA()))</f>
        <v>#N/A</v>
      </c>
      <c r="R754" s="41" t="e">
        <f>IF(LEN('Case Data Entry'!R754)&gt;100,"Classroom(s) must be less than 100 characters",IF('DO NOT USE_Case Formulas'!A754,"OK",NA()))</f>
        <v>#N/A</v>
      </c>
      <c r="S754" s="41" t="e">
        <f>IF(AND(NOT(ISBLANK('Case Data Entry'!S754)),ISNA(VLOOKUP('Case Data Entry'!S754,'DO NOT USE_School Picklist'!$S$3:$S$12,1,FALSE))),"Please select a value from the drop-down menu",IF('DO NOT USE_Case Formulas'!A754,"OK",NA()))</f>
        <v>#N/A</v>
      </c>
      <c r="T754" s="41" t="e">
        <f>IF(AND(NOT(ISBLANK('Case Data Entry'!T754)),ISNA(VLOOKUP('Case Data Entry'!T754,'DO NOT USE_School Picklist'!$S$3:$S$12,1,FALSE))),"Please select a value from the drop-down menu",IF('DO NOT USE_Case Formulas'!A754,"OK",NA()))</f>
        <v>#N/A</v>
      </c>
      <c r="U754" s="41" t="e">
        <f>IF(LEN('Case Data Entry'!U754)&gt;80,"Name of Education Group must be less than 80 characters",IF('DO NOT USE_Case Formulas'!A754,"OK",NA()))</f>
        <v>#N/A</v>
      </c>
      <c r="V754" s="41" t="e">
        <f>IF(AND(NOT(ISBLANK('Case Data Entry'!V754)),ISNA(VLOOKUP('Case Data Entry'!V754,'DO NOT USE_School Picklist'!$K$3:$K$6,1,FALSE))),"Please select a value from the drop-down menu",IF('DO NOT USE_Case Formulas'!A754,"OK",NA()))</f>
        <v>#N/A</v>
      </c>
      <c r="W754" s="41" t="e">
        <f>IF(AND('DO NOT USE_Case Formulas'!A754,ISBLANK('Case Data Entry'!W754)),"Has this person had symptoms? is required",IF(AND(NOT(ISBLANK('Case Data Entry'!W754)),ISNA(VLOOKUP('Case Data Entry'!W754,'DO NOT USE_School Picklist'!$D$3:$D$5,1,FALSE))),"Please select a value from the drop-down menu",IF(NOT(ISBLANK('Case Data Entry'!W754)),"OK",NA())))</f>
        <v>#N/A</v>
      </c>
      <c r="X754" s="41" t="e">
        <f>IF(AND('Case Data Entry'!W754='DO NOT USE_School Picklist'!$D$3,ISBLANK('Case Data Entry'!X754)),"Symptom Onset Date is required if Ever Symptomatic is Yes",IF('DO NOT USE_Case Formulas'!A754,"OK",NA()))</f>
        <v>#N/A</v>
      </c>
      <c r="Y754" s="41"/>
      <c r="Z754" s="41" t="e">
        <f ca="1">IF(AND('DO NOT USE_Case Formulas'!A754,ISBLANK('Case Data Entry'!Z754)),"Lab Result Test Date is required",IF('Case Data Entry'!Z754&gt;'DO NOT USE_School Picklist'!$C$3,"Test Date cannot be a future date",IF(NOT(ISBLANK('Case Data Entry'!Z754)),"OK",NA())))</f>
        <v>#N/A</v>
      </c>
      <c r="AA754" s="41" t="e">
        <f>IF(AND(NOT(ISBLANK('Case Data Entry'!AA754)),ISNA(VLOOKUP('Case Data Entry'!AA754,'DO NOT USE_School Picklist'!$R$3:$R$7,1,FALSE))),"Please select a value from the drop-down menu",IF('DO NOT USE_Case Formulas'!A754,"OK",NA()))</f>
        <v>#N/A</v>
      </c>
      <c r="AB754" s="41" t="e">
        <f>IF(AND(NOT(ISBLANK('Case Data Entry'!AB754)),ISNA(VLOOKUP('Case Data Entry'!AB754,'DO NOT USE_School Picklist'!$Q$3:$Q$8,1,FALSE))),"Please select a value from the drop-down menu",IF('DO NOT USE_Case Formulas'!A754,"OK",NA()))</f>
        <v>#N/A</v>
      </c>
    </row>
    <row r="755" spans="1:28" x14ac:dyDescent="0.25">
      <c r="A755" s="40" t="e">
        <f>IF('DO NOT USE_Case Formulas'!A755,IF('DO NOT USE_Case Formulas'!B755,"Not all required fields are completed","OK"),NA())</f>
        <v>#N/A</v>
      </c>
      <c r="B755" s="41" t="e">
        <f>IF(AND('DO NOT USE_Case Formulas'!A755,ISBLANK('Case Data Entry'!B755)),"First Name is required",IF(NOT(ISBLANK('Case Data Entry'!B755)),"OK",NA()))</f>
        <v>#N/A</v>
      </c>
      <c r="C755" s="41" t="e">
        <f>IF(AND('DO NOT USE_Case Formulas'!A755,ISBLANK('Case Data Entry'!C755)),"Last Name is required",IF(NOT(ISBLANK('Case Data Entry'!C755)),"OK",NA()))</f>
        <v>#N/A</v>
      </c>
      <c r="D755" s="41" t="e">
        <f>IF(AND('DO NOT USE_Case Formulas'!A755,ISBLANK('Case Data Entry'!D755)),"Birthdate is required",IF(NOT(ISBLANK('Case Data Entry'!D755)),"OK",NA()))</f>
        <v>#N/A</v>
      </c>
      <c r="E755" s="41" t="e">
        <f>IF(AND('DO NOT USE_Case Formulas'!A755,ISBLANK('Case Data Entry'!E755)),"Mobile Phone is required",IF(NOT(ISBLANK('Case Data Entry'!E755)),IF(AND(ISNUMBER(VALUE('Case Data Entry'!E755)),LEFT('Case Data Entry'!E755,1)&lt;&gt;"1",LEN('Case Data Entry'!E755)=10),"OK","Phone number must be valid format"),NA()))</f>
        <v>#N/A</v>
      </c>
      <c r="F755" s="41" t="e">
        <f>IF(LEN('Case Data Entry'!F755)&gt;255,"Home Street Address must be less than 255 characters",IF('DO NOT USE_Case Formulas'!A755,"OK",NA()))</f>
        <v>#N/A</v>
      </c>
      <c r="G755" s="41" t="e">
        <f>IF(LEN('Case Data Entry'!G755)&gt;40,"City must be less than 40 characters",IF('DO NOT USE_Case Formulas'!A755,"OK",NA()))</f>
        <v>#N/A</v>
      </c>
      <c r="H755" s="41" t="e">
        <f>IF(AND(NOT(ISBLANK('Case Data Entry'!H755)),ISNA(VLOOKUP('Case Data Entry'!H755,'DO NOT USE_School Picklist'!$P$3:$P$52,1,FALSE))),"Please select a value from the drop-down menu",IF('DO NOT USE_Case Formulas'!A755,"OK",NA()))</f>
        <v>#N/A</v>
      </c>
      <c r="I755" s="41" t="e">
        <f>IF(AND('DO NOT USE_Case Formulas'!A755,ISBLANK('Case Data Entry'!I755)),"Zip is required",IF(ISBLANK('Case Data Entry'!I755),NA(),"OK"))</f>
        <v>#N/A</v>
      </c>
      <c r="J755" s="41" t="e">
        <f>IF(AND('DO NOT USE_Case Formulas'!A755,ISBLANK('Case Data Entry'!J755)),"Student or Staff? is required",IF(ISBLANK('Case Data Entry'!J755),NA(),IF(ISNA(VLOOKUP('Case Data Entry'!J755,'DO NOT USE_School Picklist'!$B$3:$B$6,1,FALSE)),"Please select a value from the drop-down menu","OK")))</f>
        <v>#N/A</v>
      </c>
      <c r="K755" s="41" t="e">
        <f>IF(AND('Case Data Entry'!J755='DO NOT USE_School Picklist'!$B$4,ISBLANK('Case Data Entry'!K755)),"Occupation/Job Title is required if Student or Staff? is Yes, staff/faculty or volunteer",IF('DO NOT USE_Case Formulas'!A755,"OK",NA()))</f>
        <v>#N/A</v>
      </c>
      <c r="L755" s="41" t="e">
        <f ca="1">IF('Case Data Entry'!L755&gt;'DO NOT USE_School Picklist'!$C$3,"Date last on school campus/facility cannot be a future date",IF('DO NOT USE_Case Formulas'!A755,IF(ISBLANK('Case Data Entry'!L755),"Date last on school campus/facility is required","OK"),NA()))</f>
        <v>#N/A</v>
      </c>
      <c r="M755" s="41" t="e">
        <f>IF(AND('DO NOT USE_Case Formulas'!A755,ISBLANK('Case Data Entry'!M755)),"Specific Place in the Location is required",IF(ISBLANK('Case Data Entry'!M755),NA(),"OK"))</f>
        <v>#N/A</v>
      </c>
      <c r="N755" s="41" t="e">
        <f>IF(LEN('Case Data Entry'!N755)&gt;50,"Parent/Guardian Name must be less than 50 characters",IF('DO NOT USE_Case Formulas'!A755,"OK",NA()))</f>
        <v>#N/A</v>
      </c>
      <c r="O755" s="41" t="e">
        <f>IF(NOT(ISBLANK('Case Data Entry'!O755)),IF(AND(ISNUMBER('Case Data Entry'!O755),LEFT('Case Data Entry'!O755,1)&lt;&gt;"1",LEN('Case Data Entry'!O755)=10),"OK","Phone number must be valid format"),IF('DO NOT USE_Case Formulas'!A755,"OK",NA()))</f>
        <v>#N/A</v>
      </c>
      <c r="P755" s="41" t="e">
        <f>IF(AND(NOT(ISBLANK('Case Data Entry'!P755)),ISNA(VLOOKUP('Case Data Entry'!P755,'DO NOT USE_School Picklist'!$E$3:$E$10,1,FALSE))),"Please select a value from the drop-down menu",IF('DO NOT USE_Case Formulas'!A755,"OK",NA()))</f>
        <v>#N/A</v>
      </c>
      <c r="Q755" s="41" t="e">
        <f>IF(AND(NOT(ISBLANK('Case Data Entry'!Q755)),ISNA(VLOOKUP('Case Data Entry'!Q755,'DO NOT USE_School Picklist'!$F$3:$F$16,1,FALSE))),"Please select a value from the drop-down menu",IF('DO NOT USE_Case Formulas'!A755,"OK",NA()))</f>
        <v>#N/A</v>
      </c>
      <c r="R755" s="41" t="e">
        <f>IF(LEN('Case Data Entry'!R755)&gt;100,"Classroom(s) must be less than 100 characters",IF('DO NOT USE_Case Formulas'!A755,"OK",NA()))</f>
        <v>#N/A</v>
      </c>
      <c r="S755" s="41" t="e">
        <f>IF(AND(NOT(ISBLANK('Case Data Entry'!S755)),ISNA(VLOOKUP('Case Data Entry'!S755,'DO NOT USE_School Picklist'!$S$3:$S$12,1,FALSE))),"Please select a value from the drop-down menu",IF('DO NOT USE_Case Formulas'!A755,"OK",NA()))</f>
        <v>#N/A</v>
      </c>
      <c r="T755" s="41" t="e">
        <f>IF(AND(NOT(ISBLANK('Case Data Entry'!T755)),ISNA(VLOOKUP('Case Data Entry'!T755,'DO NOT USE_School Picklist'!$S$3:$S$12,1,FALSE))),"Please select a value from the drop-down menu",IF('DO NOT USE_Case Formulas'!A755,"OK",NA()))</f>
        <v>#N/A</v>
      </c>
      <c r="U755" s="41" t="e">
        <f>IF(LEN('Case Data Entry'!U755)&gt;80,"Name of Education Group must be less than 80 characters",IF('DO NOT USE_Case Formulas'!A755,"OK",NA()))</f>
        <v>#N/A</v>
      </c>
      <c r="V755" s="41" t="e">
        <f>IF(AND(NOT(ISBLANK('Case Data Entry'!V755)),ISNA(VLOOKUP('Case Data Entry'!V755,'DO NOT USE_School Picklist'!$K$3:$K$6,1,FALSE))),"Please select a value from the drop-down menu",IF('DO NOT USE_Case Formulas'!A755,"OK",NA()))</f>
        <v>#N/A</v>
      </c>
      <c r="W755" s="41" t="e">
        <f>IF(AND('DO NOT USE_Case Formulas'!A755,ISBLANK('Case Data Entry'!W755)),"Has this person had symptoms? is required",IF(AND(NOT(ISBLANK('Case Data Entry'!W755)),ISNA(VLOOKUP('Case Data Entry'!W755,'DO NOT USE_School Picklist'!$D$3:$D$5,1,FALSE))),"Please select a value from the drop-down menu",IF(NOT(ISBLANK('Case Data Entry'!W755)),"OK",NA())))</f>
        <v>#N/A</v>
      </c>
      <c r="X755" s="41" t="e">
        <f>IF(AND('Case Data Entry'!W755='DO NOT USE_School Picklist'!$D$3,ISBLANK('Case Data Entry'!X755)),"Symptom Onset Date is required if Ever Symptomatic is Yes",IF('DO NOT USE_Case Formulas'!A755,"OK",NA()))</f>
        <v>#N/A</v>
      </c>
      <c r="Y755" s="41"/>
      <c r="Z755" s="41" t="e">
        <f ca="1">IF(AND('DO NOT USE_Case Formulas'!A755,ISBLANK('Case Data Entry'!Z755)),"Lab Result Test Date is required",IF('Case Data Entry'!Z755&gt;'DO NOT USE_School Picklist'!$C$3,"Test Date cannot be a future date",IF(NOT(ISBLANK('Case Data Entry'!Z755)),"OK",NA())))</f>
        <v>#N/A</v>
      </c>
      <c r="AA755" s="41" t="e">
        <f>IF(AND(NOT(ISBLANK('Case Data Entry'!AA755)),ISNA(VLOOKUP('Case Data Entry'!AA755,'DO NOT USE_School Picklist'!$R$3:$R$7,1,FALSE))),"Please select a value from the drop-down menu",IF('DO NOT USE_Case Formulas'!A755,"OK",NA()))</f>
        <v>#N/A</v>
      </c>
      <c r="AB755" s="41" t="e">
        <f>IF(AND(NOT(ISBLANK('Case Data Entry'!AB755)),ISNA(VLOOKUP('Case Data Entry'!AB755,'DO NOT USE_School Picklist'!$Q$3:$Q$8,1,FALSE))),"Please select a value from the drop-down menu",IF('DO NOT USE_Case Formulas'!A755,"OK",NA()))</f>
        <v>#N/A</v>
      </c>
    </row>
    <row r="756" spans="1:28" x14ac:dyDescent="0.25">
      <c r="A756" s="40" t="e">
        <f>IF('DO NOT USE_Case Formulas'!A756,IF('DO NOT USE_Case Formulas'!B756,"Not all required fields are completed","OK"),NA())</f>
        <v>#N/A</v>
      </c>
      <c r="B756" s="41" t="e">
        <f>IF(AND('DO NOT USE_Case Formulas'!A756,ISBLANK('Case Data Entry'!B756)),"First Name is required",IF(NOT(ISBLANK('Case Data Entry'!B756)),"OK",NA()))</f>
        <v>#N/A</v>
      </c>
      <c r="C756" s="41" t="e">
        <f>IF(AND('DO NOT USE_Case Formulas'!A756,ISBLANK('Case Data Entry'!C756)),"Last Name is required",IF(NOT(ISBLANK('Case Data Entry'!C756)),"OK",NA()))</f>
        <v>#N/A</v>
      </c>
      <c r="D756" s="41" t="e">
        <f>IF(AND('DO NOT USE_Case Formulas'!A756,ISBLANK('Case Data Entry'!D756)),"Birthdate is required",IF(NOT(ISBLANK('Case Data Entry'!D756)),"OK",NA()))</f>
        <v>#N/A</v>
      </c>
      <c r="E756" s="41" t="e">
        <f>IF(AND('DO NOT USE_Case Formulas'!A756,ISBLANK('Case Data Entry'!E756)),"Mobile Phone is required",IF(NOT(ISBLANK('Case Data Entry'!E756)),IF(AND(ISNUMBER(VALUE('Case Data Entry'!E756)),LEFT('Case Data Entry'!E756,1)&lt;&gt;"1",LEN('Case Data Entry'!E756)=10),"OK","Phone number must be valid format"),NA()))</f>
        <v>#N/A</v>
      </c>
      <c r="F756" s="41" t="e">
        <f>IF(LEN('Case Data Entry'!F756)&gt;255,"Home Street Address must be less than 255 characters",IF('DO NOT USE_Case Formulas'!A756,"OK",NA()))</f>
        <v>#N/A</v>
      </c>
      <c r="G756" s="41" t="e">
        <f>IF(LEN('Case Data Entry'!G756)&gt;40,"City must be less than 40 characters",IF('DO NOT USE_Case Formulas'!A756,"OK",NA()))</f>
        <v>#N/A</v>
      </c>
      <c r="H756" s="41" t="e">
        <f>IF(AND(NOT(ISBLANK('Case Data Entry'!H756)),ISNA(VLOOKUP('Case Data Entry'!H756,'DO NOT USE_School Picklist'!$P$3:$P$52,1,FALSE))),"Please select a value from the drop-down menu",IF('DO NOT USE_Case Formulas'!A756,"OK",NA()))</f>
        <v>#N/A</v>
      </c>
      <c r="I756" s="41" t="e">
        <f>IF(AND('DO NOT USE_Case Formulas'!A756,ISBLANK('Case Data Entry'!I756)),"Zip is required",IF(ISBLANK('Case Data Entry'!I756),NA(),"OK"))</f>
        <v>#N/A</v>
      </c>
      <c r="J756" s="41" t="e">
        <f>IF(AND('DO NOT USE_Case Formulas'!A756,ISBLANK('Case Data Entry'!J756)),"Student or Staff? is required",IF(ISBLANK('Case Data Entry'!J756),NA(),IF(ISNA(VLOOKUP('Case Data Entry'!J756,'DO NOT USE_School Picklist'!$B$3:$B$6,1,FALSE)),"Please select a value from the drop-down menu","OK")))</f>
        <v>#N/A</v>
      </c>
      <c r="K756" s="41" t="e">
        <f>IF(AND('Case Data Entry'!J756='DO NOT USE_School Picklist'!$B$4,ISBLANK('Case Data Entry'!K756)),"Occupation/Job Title is required if Student or Staff? is Yes, staff/faculty or volunteer",IF('DO NOT USE_Case Formulas'!A756,"OK",NA()))</f>
        <v>#N/A</v>
      </c>
      <c r="L756" s="41" t="e">
        <f ca="1">IF('Case Data Entry'!L756&gt;'DO NOT USE_School Picklist'!$C$3,"Date last on school campus/facility cannot be a future date",IF('DO NOT USE_Case Formulas'!A756,IF(ISBLANK('Case Data Entry'!L756),"Date last on school campus/facility is required","OK"),NA()))</f>
        <v>#N/A</v>
      </c>
      <c r="M756" s="41" t="e">
        <f>IF(AND('DO NOT USE_Case Formulas'!A756,ISBLANK('Case Data Entry'!M756)),"Specific Place in the Location is required",IF(ISBLANK('Case Data Entry'!M756),NA(),"OK"))</f>
        <v>#N/A</v>
      </c>
      <c r="N756" s="41" t="e">
        <f>IF(LEN('Case Data Entry'!N756)&gt;50,"Parent/Guardian Name must be less than 50 characters",IF('DO NOT USE_Case Formulas'!A756,"OK",NA()))</f>
        <v>#N/A</v>
      </c>
      <c r="O756" s="41" t="e">
        <f>IF(NOT(ISBLANK('Case Data Entry'!O756)),IF(AND(ISNUMBER('Case Data Entry'!O756),LEFT('Case Data Entry'!O756,1)&lt;&gt;"1",LEN('Case Data Entry'!O756)=10),"OK","Phone number must be valid format"),IF('DO NOT USE_Case Formulas'!A756,"OK",NA()))</f>
        <v>#N/A</v>
      </c>
      <c r="P756" s="41" t="e">
        <f>IF(AND(NOT(ISBLANK('Case Data Entry'!P756)),ISNA(VLOOKUP('Case Data Entry'!P756,'DO NOT USE_School Picklist'!$E$3:$E$10,1,FALSE))),"Please select a value from the drop-down menu",IF('DO NOT USE_Case Formulas'!A756,"OK",NA()))</f>
        <v>#N/A</v>
      </c>
      <c r="Q756" s="41" t="e">
        <f>IF(AND(NOT(ISBLANK('Case Data Entry'!Q756)),ISNA(VLOOKUP('Case Data Entry'!Q756,'DO NOT USE_School Picklist'!$F$3:$F$16,1,FALSE))),"Please select a value from the drop-down menu",IF('DO NOT USE_Case Formulas'!A756,"OK",NA()))</f>
        <v>#N/A</v>
      </c>
      <c r="R756" s="41" t="e">
        <f>IF(LEN('Case Data Entry'!R756)&gt;100,"Classroom(s) must be less than 100 characters",IF('DO NOT USE_Case Formulas'!A756,"OK",NA()))</f>
        <v>#N/A</v>
      </c>
      <c r="S756" s="41" t="e">
        <f>IF(AND(NOT(ISBLANK('Case Data Entry'!S756)),ISNA(VLOOKUP('Case Data Entry'!S756,'DO NOT USE_School Picklist'!$S$3:$S$12,1,FALSE))),"Please select a value from the drop-down menu",IF('DO NOT USE_Case Formulas'!A756,"OK",NA()))</f>
        <v>#N/A</v>
      </c>
      <c r="T756" s="41" t="e">
        <f>IF(AND(NOT(ISBLANK('Case Data Entry'!T756)),ISNA(VLOOKUP('Case Data Entry'!T756,'DO NOT USE_School Picklist'!$S$3:$S$12,1,FALSE))),"Please select a value from the drop-down menu",IF('DO NOT USE_Case Formulas'!A756,"OK",NA()))</f>
        <v>#N/A</v>
      </c>
      <c r="U756" s="41" t="e">
        <f>IF(LEN('Case Data Entry'!U756)&gt;80,"Name of Education Group must be less than 80 characters",IF('DO NOT USE_Case Formulas'!A756,"OK",NA()))</f>
        <v>#N/A</v>
      </c>
      <c r="V756" s="41" t="e">
        <f>IF(AND(NOT(ISBLANK('Case Data Entry'!V756)),ISNA(VLOOKUP('Case Data Entry'!V756,'DO NOT USE_School Picklist'!$K$3:$K$6,1,FALSE))),"Please select a value from the drop-down menu",IF('DO NOT USE_Case Formulas'!A756,"OK",NA()))</f>
        <v>#N/A</v>
      </c>
      <c r="W756" s="41" t="e">
        <f>IF(AND('DO NOT USE_Case Formulas'!A756,ISBLANK('Case Data Entry'!W756)),"Has this person had symptoms? is required",IF(AND(NOT(ISBLANK('Case Data Entry'!W756)),ISNA(VLOOKUP('Case Data Entry'!W756,'DO NOT USE_School Picklist'!$D$3:$D$5,1,FALSE))),"Please select a value from the drop-down menu",IF(NOT(ISBLANK('Case Data Entry'!W756)),"OK",NA())))</f>
        <v>#N/A</v>
      </c>
      <c r="X756" s="41" t="e">
        <f>IF(AND('Case Data Entry'!W756='DO NOT USE_School Picklist'!$D$3,ISBLANK('Case Data Entry'!X756)),"Symptom Onset Date is required if Ever Symptomatic is Yes",IF('DO NOT USE_Case Formulas'!A756,"OK",NA()))</f>
        <v>#N/A</v>
      </c>
      <c r="Y756" s="41"/>
      <c r="Z756" s="41" t="e">
        <f ca="1">IF(AND('DO NOT USE_Case Formulas'!A756,ISBLANK('Case Data Entry'!Z756)),"Lab Result Test Date is required",IF('Case Data Entry'!Z756&gt;'DO NOT USE_School Picklist'!$C$3,"Test Date cannot be a future date",IF(NOT(ISBLANK('Case Data Entry'!Z756)),"OK",NA())))</f>
        <v>#N/A</v>
      </c>
      <c r="AA756" s="41" t="e">
        <f>IF(AND(NOT(ISBLANK('Case Data Entry'!AA756)),ISNA(VLOOKUP('Case Data Entry'!AA756,'DO NOT USE_School Picklist'!$R$3:$R$7,1,FALSE))),"Please select a value from the drop-down menu",IF('DO NOT USE_Case Formulas'!A756,"OK",NA()))</f>
        <v>#N/A</v>
      </c>
      <c r="AB756" s="41" t="e">
        <f>IF(AND(NOT(ISBLANK('Case Data Entry'!AB756)),ISNA(VLOOKUP('Case Data Entry'!AB756,'DO NOT USE_School Picklist'!$Q$3:$Q$8,1,FALSE))),"Please select a value from the drop-down menu",IF('DO NOT USE_Case Formulas'!A756,"OK",NA()))</f>
        <v>#N/A</v>
      </c>
    </row>
    <row r="757" spans="1:28" x14ac:dyDescent="0.25">
      <c r="A757" s="40" t="e">
        <f>IF('DO NOT USE_Case Formulas'!A757,IF('DO NOT USE_Case Formulas'!B757,"Not all required fields are completed","OK"),NA())</f>
        <v>#N/A</v>
      </c>
      <c r="B757" s="41" t="e">
        <f>IF(AND('DO NOT USE_Case Formulas'!A757,ISBLANK('Case Data Entry'!B757)),"First Name is required",IF(NOT(ISBLANK('Case Data Entry'!B757)),"OK",NA()))</f>
        <v>#N/A</v>
      </c>
      <c r="C757" s="41" t="e">
        <f>IF(AND('DO NOT USE_Case Formulas'!A757,ISBLANK('Case Data Entry'!C757)),"Last Name is required",IF(NOT(ISBLANK('Case Data Entry'!C757)),"OK",NA()))</f>
        <v>#N/A</v>
      </c>
      <c r="D757" s="41" t="e">
        <f>IF(AND('DO NOT USE_Case Formulas'!A757,ISBLANK('Case Data Entry'!D757)),"Birthdate is required",IF(NOT(ISBLANK('Case Data Entry'!D757)),"OK",NA()))</f>
        <v>#N/A</v>
      </c>
      <c r="E757" s="41" t="e">
        <f>IF(AND('DO NOT USE_Case Formulas'!A757,ISBLANK('Case Data Entry'!E757)),"Mobile Phone is required",IF(NOT(ISBLANK('Case Data Entry'!E757)),IF(AND(ISNUMBER(VALUE('Case Data Entry'!E757)),LEFT('Case Data Entry'!E757,1)&lt;&gt;"1",LEN('Case Data Entry'!E757)=10),"OK","Phone number must be valid format"),NA()))</f>
        <v>#N/A</v>
      </c>
      <c r="F757" s="41" t="e">
        <f>IF(LEN('Case Data Entry'!F757)&gt;255,"Home Street Address must be less than 255 characters",IF('DO NOT USE_Case Formulas'!A757,"OK",NA()))</f>
        <v>#N/A</v>
      </c>
      <c r="G757" s="41" t="e">
        <f>IF(LEN('Case Data Entry'!G757)&gt;40,"City must be less than 40 characters",IF('DO NOT USE_Case Formulas'!A757,"OK",NA()))</f>
        <v>#N/A</v>
      </c>
      <c r="H757" s="41" t="e">
        <f>IF(AND(NOT(ISBLANK('Case Data Entry'!H757)),ISNA(VLOOKUP('Case Data Entry'!H757,'DO NOT USE_School Picklist'!$P$3:$P$52,1,FALSE))),"Please select a value from the drop-down menu",IF('DO NOT USE_Case Formulas'!A757,"OK",NA()))</f>
        <v>#N/A</v>
      </c>
      <c r="I757" s="41" t="e">
        <f>IF(AND('DO NOT USE_Case Formulas'!A757,ISBLANK('Case Data Entry'!I757)),"Zip is required",IF(ISBLANK('Case Data Entry'!I757),NA(),"OK"))</f>
        <v>#N/A</v>
      </c>
      <c r="J757" s="41" t="e">
        <f>IF(AND('DO NOT USE_Case Formulas'!A757,ISBLANK('Case Data Entry'!J757)),"Student or Staff? is required",IF(ISBLANK('Case Data Entry'!J757),NA(),IF(ISNA(VLOOKUP('Case Data Entry'!J757,'DO NOT USE_School Picklist'!$B$3:$B$6,1,FALSE)),"Please select a value from the drop-down menu","OK")))</f>
        <v>#N/A</v>
      </c>
      <c r="K757" s="41" t="e">
        <f>IF(AND('Case Data Entry'!J757='DO NOT USE_School Picklist'!$B$4,ISBLANK('Case Data Entry'!K757)),"Occupation/Job Title is required if Student or Staff? is Yes, staff/faculty or volunteer",IF('DO NOT USE_Case Formulas'!A757,"OK",NA()))</f>
        <v>#N/A</v>
      </c>
      <c r="L757" s="41" t="e">
        <f ca="1">IF('Case Data Entry'!L757&gt;'DO NOT USE_School Picklist'!$C$3,"Date last on school campus/facility cannot be a future date",IF('DO NOT USE_Case Formulas'!A757,IF(ISBLANK('Case Data Entry'!L757),"Date last on school campus/facility is required","OK"),NA()))</f>
        <v>#N/A</v>
      </c>
      <c r="M757" s="41" t="e">
        <f>IF(AND('DO NOT USE_Case Formulas'!A757,ISBLANK('Case Data Entry'!M757)),"Specific Place in the Location is required",IF(ISBLANK('Case Data Entry'!M757),NA(),"OK"))</f>
        <v>#N/A</v>
      </c>
      <c r="N757" s="41" t="e">
        <f>IF(LEN('Case Data Entry'!N757)&gt;50,"Parent/Guardian Name must be less than 50 characters",IF('DO NOT USE_Case Formulas'!A757,"OK",NA()))</f>
        <v>#N/A</v>
      </c>
      <c r="O757" s="41" t="e">
        <f>IF(NOT(ISBLANK('Case Data Entry'!O757)),IF(AND(ISNUMBER('Case Data Entry'!O757),LEFT('Case Data Entry'!O757,1)&lt;&gt;"1",LEN('Case Data Entry'!O757)=10),"OK","Phone number must be valid format"),IF('DO NOT USE_Case Formulas'!A757,"OK",NA()))</f>
        <v>#N/A</v>
      </c>
      <c r="P757" s="41" t="e">
        <f>IF(AND(NOT(ISBLANK('Case Data Entry'!P757)),ISNA(VLOOKUP('Case Data Entry'!P757,'DO NOT USE_School Picklist'!$E$3:$E$10,1,FALSE))),"Please select a value from the drop-down menu",IF('DO NOT USE_Case Formulas'!A757,"OK",NA()))</f>
        <v>#N/A</v>
      </c>
      <c r="Q757" s="41" t="e">
        <f>IF(AND(NOT(ISBLANK('Case Data Entry'!Q757)),ISNA(VLOOKUP('Case Data Entry'!Q757,'DO NOT USE_School Picklist'!$F$3:$F$16,1,FALSE))),"Please select a value from the drop-down menu",IF('DO NOT USE_Case Formulas'!A757,"OK",NA()))</f>
        <v>#N/A</v>
      </c>
      <c r="R757" s="41" t="e">
        <f>IF(LEN('Case Data Entry'!R757)&gt;100,"Classroom(s) must be less than 100 characters",IF('DO NOT USE_Case Formulas'!A757,"OK",NA()))</f>
        <v>#N/A</v>
      </c>
      <c r="S757" s="41" t="e">
        <f>IF(AND(NOT(ISBLANK('Case Data Entry'!S757)),ISNA(VLOOKUP('Case Data Entry'!S757,'DO NOT USE_School Picklist'!$S$3:$S$12,1,FALSE))),"Please select a value from the drop-down menu",IF('DO NOT USE_Case Formulas'!A757,"OK",NA()))</f>
        <v>#N/A</v>
      </c>
      <c r="T757" s="41" t="e">
        <f>IF(AND(NOT(ISBLANK('Case Data Entry'!T757)),ISNA(VLOOKUP('Case Data Entry'!T757,'DO NOT USE_School Picklist'!$S$3:$S$12,1,FALSE))),"Please select a value from the drop-down menu",IF('DO NOT USE_Case Formulas'!A757,"OK",NA()))</f>
        <v>#N/A</v>
      </c>
      <c r="U757" s="41" t="e">
        <f>IF(LEN('Case Data Entry'!U757)&gt;80,"Name of Education Group must be less than 80 characters",IF('DO NOT USE_Case Formulas'!A757,"OK",NA()))</f>
        <v>#N/A</v>
      </c>
      <c r="V757" s="41" t="e">
        <f>IF(AND(NOT(ISBLANK('Case Data Entry'!V757)),ISNA(VLOOKUP('Case Data Entry'!V757,'DO NOT USE_School Picklist'!$K$3:$K$6,1,FALSE))),"Please select a value from the drop-down menu",IF('DO NOT USE_Case Formulas'!A757,"OK",NA()))</f>
        <v>#N/A</v>
      </c>
      <c r="W757" s="41" t="e">
        <f>IF(AND('DO NOT USE_Case Formulas'!A757,ISBLANK('Case Data Entry'!W757)),"Has this person had symptoms? is required",IF(AND(NOT(ISBLANK('Case Data Entry'!W757)),ISNA(VLOOKUP('Case Data Entry'!W757,'DO NOT USE_School Picklist'!$D$3:$D$5,1,FALSE))),"Please select a value from the drop-down menu",IF(NOT(ISBLANK('Case Data Entry'!W757)),"OK",NA())))</f>
        <v>#N/A</v>
      </c>
      <c r="X757" s="41" t="e">
        <f>IF(AND('Case Data Entry'!W757='DO NOT USE_School Picklist'!$D$3,ISBLANK('Case Data Entry'!X757)),"Symptom Onset Date is required if Ever Symptomatic is Yes",IF('DO NOT USE_Case Formulas'!A757,"OK",NA()))</f>
        <v>#N/A</v>
      </c>
      <c r="Y757" s="41"/>
      <c r="Z757" s="41" t="e">
        <f ca="1">IF(AND('DO NOT USE_Case Formulas'!A757,ISBLANK('Case Data Entry'!Z757)),"Lab Result Test Date is required",IF('Case Data Entry'!Z757&gt;'DO NOT USE_School Picklist'!$C$3,"Test Date cannot be a future date",IF(NOT(ISBLANK('Case Data Entry'!Z757)),"OK",NA())))</f>
        <v>#N/A</v>
      </c>
      <c r="AA757" s="41" t="e">
        <f>IF(AND(NOT(ISBLANK('Case Data Entry'!AA757)),ISNA(VLOOKUP('Case Data Entry'!AA757,'DO NOT USE_School Picklist'!$R$3:$R$7,1,FALSE))),"Please select a value from the drop-down menu",IF('DO NOT USE_Case Formulas'!A757,"OK",NA()))</f>
        <v>#N/A</v>
      </c>
      <c r="AB757" s="41" t="e">
        <f>IF(AND(NOT(ISBLANK('Case Data Entry'!AB757)),ISNA(VLOOKUP('Case Data Entry'!AB757,'DO NOT USE_School Picklist'!$Q$3:$Q$8,1,FALSE))),"Please select a value from the drop-down menu",IF('DO NOT USE_Case Formulas'!A757,"OK",NA()))</f>
        <v>#N/A</v>
      </c>
    </row>
    <row r="758" spans="1:28" x14ac:dyDescent="0.25">
      <c r="A758" s="40" t="e">
        <f>IF('DO NOT USE_Case Formulas'!A758,IF('DO NOT USE_Case Formulas'!B758,"Not all required fields are completed","OK"),NA())</f>
        <v>#N/A</v>
      </c>
      <c r="B758" s="41" t="e">
        <f>IF(AND('DO NOT USE_Case Formulas'!A758,ISBLANK('Case Data Entry'!B758)),"First Name is required",IF(NOT(ISBLANK('Case Data Entry'!B758)),"OK",NA()))</f>
        <v>#N/A</v>
      </c>
      <c r="C758" s="41" t="e">
        <f>IF(AND('DO NOT USE_Case Formulas'!A758,ISBLANK('Case Data Entry'!C758)),"Last Name is required",IF(NOT(ISBLANK('Case Data Entry'!C758)),"OK",NA()))</f>
        <v>#N/A</v>
      </c>
      <c r="D758" s="41" t="e">
        <f>IF(AND('DO NOT USE_Case Formulas'!A758,ISBLANK('Case Data Entry'!D758)),"Birthdate is required",IF(NOT(ISBLANK('Case Data Entry'!D758)),"OK",NA()))</f>
        <v>#N/A</v>
      </c>
      <c r="E758" s="41" t="e">
        <f>IF(AND('DO NOT USE_Case Formulas'!A758,ISBLANK('Case Data Entry'!E758)),"Mobile Phone is required",IF(NOT(ISBLANK('Case Data Entry'!E758)),IF(AND(ISNUMBER(VALUE('Case Data Entry'!E758)),LEFT('Case Data Entry'!E758,1)&lt;&gt;"1",LEN('Case Data Entry'!E758)=10),"OK","Phone number must be valid format"),NA()))</f>
        <v>#N/A</v>
      </c>
      <c r="F758" s="41" t="e">
        <f>IF(LEN('Case Data Entry'!F758)&gt;255,"Home Street Address must be less than 255 characters",IF('DO NOT USE_Case Formulas'!A758,"OK",NA()))</f>
        <v>#N/A</v>
      </c>
      <c r="G758" s="41" t="e">
        <f>IF(LEN('Case Data Entry'!G758)&gt;40,"City must be less than 40 characters",IF('DO NOT USE_Case Formulas'!A758,"OK",NA()))</f>
        <v>#N/A</v>
      </c>
      <c r="H758" s="41" t="e">
        <f>IF(AND(NOT(ISBLANK('Case Data Entry'!H758)),ISNA(VLOOKUP('Case Data Entry'!H758,'DO NOT USE_School Picklist'!$P$3:$P$52,1,FALSE))),"Please select a value from the drop-down menu",IF('DO NOT USE_Case Formulas'!A758,"OK",NA()))</f>
        <v>#N/A</v>
      </c>
      <c r="I758" s="41" t="e">
        <f>IF(AND('DO NOT USE_Case Formulas'!A758,ISBLANK('Case Data Entry'!I758)),"Zip is required",IF(ISBLANK('Case Data Entry'!I758),NA(),"OK"))</f>
        <v>#N/A</v>
      </c>
      <c r="J758" s="41" t="e">
        <f>IF(AND('DO NOT USE_Case Formulas'!A758,ISBLANK('Case Data Entry'!J758)),"Student or Staff? is required",IF(ISBLANK('Case Data Entry'!J758),NA(),IF(ISNA(VLOOKUP('Case Data Entry'!J758,'DO NOT USE_School Picklist'!$B$3:$B$6,1,FALSE)),"Please select a value from the drop-down menu","OK")))</f>
        <v>#N/A</v>
      </c>
      <c r="K758" s="41" t="e">
        <f>IF(AND('Case Data Entry'!J758='DO NOT USE_School Picklist'!$B$4,ISBLANK('Case Data Entry'!K758)),"Occupation/Job Title is required if Student or Staff? is Yes, staff/faculty or volunteer",IF('DO NOT USE_Case Formulas'!A758,"OK",NA()))</f>
        <v>#N/A</v>
      </c>
      <c r="L758" s="41" t="e">
        <f ca="1">IF('Case Data Entry'!L758&gt;'DO NOT USE_School Picklist'!$C$3,"Date last on school campus/facility cannot be a future date",IF('DO NOT USE_Case Formulas'!A758,IF(ISBLANK('Case Data Entry'!L758),"Date last on school campus/facility is required","OK"),NA()))</f>
        <v>#N/A</v>
      </c>
      <c r="M758" s="41" t="e">
        <f>IF(AND('DO NOT USE_Case Formulas'!A758,ISBLANK('Case Data Entry'!M758)),"Specific Place in the Location is required",IF(ISBLANK('Case Data Entry'!M758),NA(),"OK"))</f>
        <v>#N/A</v>
      </c>
      <c r="N758" s="41" t="e">
        <f>IF(LEN('Case Data Entry'!N758)&gt;50,"Parent/Guardian Name must be less than 50 characters",IF('DO NOT USE_Case Formulas'!A758,"OK",NA()))</f>
        <v>#N/A</v>
      </c>
      <c r="O758" s="41" t="e">
        <f>IF(NOT(ISBLANK('Case Data Entry'!O758)),IF(AND(ISNUMBER('Case Data Entry'!O758),LEFT('Case Data Entry'!O758,1)&lt;&gt;"1",LEN('Case Data Entry'!O758)=10),"OK","Phone number must be valid format"),IF('DO NOT USE_Case Formulas'!A758,"OK",NA()))</f>
        <v>#N/A</v>
      </c>
      <c r="P758" s="41" t="e">
        <f>IF(AND(NOT(ISBLANK('Case Data Entry'!P758)),ISNA(VLOOKUP('Case Data Entry'!P758,'DO NOT USE_School Picklist'!$E$3:$E$10,1,FALSE))),"Please select a value from the drop-down menu",IF('DO NOT USE_Case Formulas'!A758,"OK",NA()))</f>
        <v>#N/A</v>
      </c>
      <c r="Q758" s="41" t="e">
        <f>IF(AND(NOT(ISBLANK('Case Data Entry'!Q758)),ISNA(VLOOKUP('Case Data Entry'!Q758,'DO NOT USE_School Picklist'!$F$3:$F$16,1,FALSE))),"Please select a value from the drop-down menu",IF('DO NOT USE_Case Formulas'!A758,"OK",NA()))</f>
        <v>#N/A</v>
      </c>
      <c r="R758" s="41" t="e">
        <f>IF(LEN('Case Data Entry'!R758)&gt;100,"Classroom(s) must be less than 100 characters",IF('DO NOT USE_Case Formulas'!A758,"OK",NA()))</f>
        <v>#N/A</v>
      </c>
      <c r="S758" s="41" t="e">
        <f>IF(AND(NOT(ISBLANK('Case Data Entry'!S758)),ISNA(VLOOKUP('Case Data Entry'!S758,'DO NOT USE_School Picklist'!$S$3:$S$12,1,FALSE))),"Please select a value from the drop-down menu",IF('DO NOT USE_Case Formulas'!A758,"OK",NA()))</f>
        <v>#N/A</v>
      </c>
      <c r="T758" s="41" t="e">
        <f>IF(AND(NOT(ISBLANK('Case Data Entry'!T758)),ISNA(VLOOKUP('Case Data Entry'!T758,'DO NOT USE_School Picklist'!$S$3:$S$12,1,FALSE))),"Please select a value from the drop-down menu",IF('DO NOT USE_Case Formulas'!A758,"OK",NA()))</f>
        <v>#N/A</v>
      </c>
      <c r="U758" s="41" t="e">
        <f>IF(LEN('Case Data Entry'!U758)&gt;80,"Name of Education Group must be less than 80 characters",IF('DO NOT USE_Case Formulas'!A758,"OK",NA()))</f>
        <v>#N/A</v>
      </c>
      <c r="V758" s="41" t="e">
        <f>IF(AND(NOT(ISBLANK('Case Data Entry'!V758)),ISNA(VLOOKUP('Case Data Entry'!V758,'DO NOT USE_School Picklist'!$K$3:$K$6,1,FALSE))),"Please select a value from the drop-down menu",IF('DO NOT USE_Case Formulas'!A758,"OK",NA()))</f>
        <v>#N/A</v>
      </c>
      <c r="W758" s="41" t="e">
        <f>IF(AND('DO NOT USE_Case Formulas'!A758,ISBLANK('Case Data Entry'!W758)),"Has this person had symptoms? is required",IF(AND(NOT(ISBLANK('Case Data Entry'!W758)),ISNA(VLOOKUP('Case Data Entry'!W758,'DO NOT USE_School Picklist'!$D$3:$D$5,1,FALSE))),"Please select a value from the drop-down menu",IF(NOT(ISBLANK('Case Data Entry'!W758)),"OK",NA())))</f>
        <v>#N/A</v>
      </c>
      <c r="X758" s="41" t="e">
        <f>IF(AND('Case Data Entry'!W758='DO NOT USE_School Picklist'!$D$3,ISBLANK('Case Data Entry'!X758)),"Symptom Onset Date is required if Ever Symptomatic is Yes",IF('DO NOT USE_Case Formulas'!A758,"OK",NA()))</f>
        <v>#N/A</v>
      </c>
      <c r="Y758" s="41"/>
      <c r="Z758" s="41" t="e">
        <f ca="1">IF(AND('DO NOT USE_Case Formulas'!A758,ISBLANK('Case Data Entry'!Z758)),"Lab Result Test Date is required",IF('Case Data Entry'!Z758&gt;'DO NOT USE_School Picklist'!$C$3,"Test Date cannot be a future date",IF(NOT(ISBLANK('Case Data Entry'!Z758)),"OK",NA())))</f>
        <v>#N/A</v>
      </c>
      <c r="AA758" s="41" t="e">
        <f>IF(AND(NOT(ISBLANK('Case Data Entry'!AA758)),ISNA(VLOOKUP('Case Data Entry'!AA758,'DO NOT USE_School Picklist'!$R$3:$R$7,1,FALSE))),"Please select a value from the drop-down menu",IF('DO NOT USE_Case Formulas'!A758,"OK",NA()))</f>
        <v>#N/A</v>
      </c>
      <c r="AB758" s="41" t="e">
        <f>IF(AND(NOT(ISBLANK('Case Data Entry'!AB758)),ISNA(VLOOKUP('Case Data Entry'!AB758,'DO NOT USE_School Picklist'!$Q$3:$Q$8,1,FALSE))),"Please select a value from the drop-down menu",IF('DO NOT USE_Case Formulas'!A758,"OK",NA()))</f>
        <v>#N/A</v>
      </c>
    </row>
    <row r="759" spans="1:28" x14ac:dyDescent="0.25">
      <c r="A759" s="40" t="e">
        <f>IF('DO NOT USE_Case Formulas'!A759,IF('DO NOT USE_Case Formulas'!B759,"Not all required fields are completed","OK"),NA())</f>
        <v>#N/A</v>
      </c>
      <c r="B759" s="41" t="e">
        <f>IF(AND('DO NOT USE_Case Formulas'!A759,ISBLANK('Case Data Entry'!B759)),"First Name is required",IF(NOT(ISBLANK('Case Data Entry'!B759)),"OK",NA()))</f>
        <v>#N/A</v>
      </c>
      <c r="C759" s="41" t="e">
        <f>IF(AND('DO NOT USE_Case Formulas'!A759,ISBLANK('Case Data Entry'!C759)),"Last Name is required",IF(NOT(ISBLANK('Case Data Entry'!C759)),"OK",NA()))</f>
        <v>#N/A</v>
      </c>
      <c r="D759" s="41" t="e">
        <f>IF(AND('DO NOT USE_Case Formulas'!A759,ISBLANK('Case Data Entry'!D759)),"Birthdate is required",IF(NOT(ISBLANK('Case Data Entry'!D759)),"OK",NA()))</f>
        <v>#N/A</v>
      </c>
      <c r="E759" s="41" t="e">
        <f>IF(AND('DO NOT USE_Case Formulas'!A759,ISBLANK('Case Data Entry'!E759)),"Mobile Phone is required",IF(NOT(ISBLANK('Case Data Entry'!E759)),IF(AND(ISNUMBER(VALUE('Case Data Entry'!E759)),LEFT('Case Data Entry'!E759,1)&lt;&gt;"1",LEN('Case Data Entry'!E759)=10),"OK","Phone number must be valid format"),NA()))</f>
        <v>#N/A</v>
      </c>
      <c r="F759" s="41" t="e">
        <f>IF(LEN('Case Data Entry'!F759)&gt;255,"Home Street Address must be less than 255 characters",IF('DO NOT USE_Case Formulas'!A759,"OK",NA()))</f>
        <v>#N/A</v>
      </c>
      <c r="G759" s="41" t="e">
        <f>IF(LEN('Case Data Entry'!G759)&gt;40,"City must be less than 40 characters",IF('DO NOT USE_Case Formulas'!A759,"OK",NA()))</f>
        <v>#N/A</v>
      </c>
      <c r="H759" s="41" t="e">
        <f>IF(AND(NOT(ISBLANK('Case Data Entry'!H759)),ISNA(VLOOKUP('Case Data Entry'!H759,'DO NOT USE_School Picklist'!$P$3:$P$52,1,FALSE))),"Please select a value from the drop-down menu",IF('DO NOT USE_Case Formulas'!A759,"OK",NA()))</f>
        <v>#N/A</v>
      </c>
      <c r="I759" s="41" t="e">
        <f>IF(AND('DO NOT USE_Case Formulas'!A759,ISBLANK('Case Data Entry'!I759)),"Zip is required",IF(ISBLANK('Case Data Entry'!I759),NA(),"OK"))</f>
        <v>#N/A</v>
      </c>
      <c r="J759" s="41" t="e">
        <f>IF(AND('DO NOT USE_Case Formulas'!A759,ISBLANK('Case Data Entry'!J759)),"Student or Staff? is required",IF(ISBLANK('Case Data Entry'!J759),NA(),IF(ISNA(VLOOKUP('Case Data Entry'!J759,'DO NOT USE_School Picklist'!$B$3:$B$6,1,FALSE)),"Please select a value from the drop-down menu","OK")))</f>
        <v>#N/A</v>
      </c>
      <c r="K759" s="41" t="e">
        <f>IF(AND('Case Data Entry'!J759='DO NOT USE_School Picklist'!$B$4,ISBLANK('Case Data Entry'!K759)),"Occupation/Job Title is required if Student or Staff? is Yes, staff/faculty or volunteer",IF('DO NOT USE_Case Formulas'!A759,"OK",NA()))</f>
        <v>#N/A</v>
      </c>
      <c r="L759" s="41" t="e">
        <f ca="1">IF('Case Data Entry'!L759&gt;'DO NOT USE_School Picklist'!$C$3,"Date last on school campus/facility cannot be a future date",IF('DO NOT USE_Case Formulas'!A759,IF(ISBLANK('Case Data Entry'!L759),"Date last on school campus/facility is required","OK"),NA()))</f>
        <v>#N/A</v>
      </c>
      <c r="M759" s="41" t="e">
        <f>IF(AND('DO NOT USE_Case Formulas'!A759,ISBLANK('Case Data Entry'!M759)),"Specific Place in the Location is required",IF(ISBLANK('Case Data Entry'!M759),NA(),"OK"))</f>
        <v>#N/A</v>
      </c>
      <c r="N759" s="41" t="e">
        <f>IF(LEN('Case Data Entry'!N759)&gt;50,"Parent/Guardian Name must be less than 50 characters",IF('DO NOT USE_Case Formulas'!A759,"OK",NA()))</f>
        <v>#N/A</v>
      </c>
      <c r="O759" s="41" t="e">
        <f>IF(NOT(ISBLANK('Case Data Entry'!O759)),IF(AND(ISNUMBER('Case Data Entry'!O759),LEFT('Case Data Entry'!O759,1)&lt;&gt;"1",LEN('Case Data Entry'!O759)=10),"OK","Phone number must be valid format"),IF('DO NOT USE_Case Formulas'!A759,"OK",NA()))</f>
        <v>#N/A</v>
      </c>
      <c r="P759" s="41" t="e">
        <f>IF(AND(NOT(ISBLANK('Case Data Entry'!P759)),ISNA(VLOOKUP('Case Data Entry'!P759,'DO NOT USE_School Picklist'!$E$3:$E$10,1,FALSE))),"Please select a value from the drop-down menu",IF('DO NOT USE_Case Formulas'!A759,"OK",NA()))</f>
        <v>#N/A</v>
      </c>
      <c r="Q759" s="41" t="e">
        <f>IF(AND(NOT(ISBLANK('Case Data Entry'!Q759)),ISNA(VLOOKUP('Case Data Entry'!Q759,'DO NOT USE_School Picklist'!$F$3:$F$16,1,FALSE))),"Please select a value from the drop-down menu",IF('DO NOT USE_Case Formulas'!A759,"OK",NA()))</f>
        <v>#N/A</v>
      </c>
      <c r="R759" s="41" t="e">
        <f>IF(LEN('Case Data Entry'!R759)&gt;100,"Classroom(s) must be less than 100 characters",IF('DO NOT USE_Case Formulas'!A759,"OK",NA()))</f>
        <v>#N/A</v>
      </c>
      <c r="S759" s="41" t="e">
        <f>IF(AND(NOT(ISBLANK('Case Data Entry'!S759)),ISNA(VLOOKUP('Case Data Entry'!S759,'DO NOT USE_School Picklist'!$S$3:$S$12,1,FALSE))),"Please select a value from the drop-down menu",IF('DO NOT USE_Case Formulas'!A759,"OK",NA()))</f>
        <v>#N/A</v>
      </c>
      <c r="T759" s="41" t="e">
        <f>IF(AND(NOT(ISBLANK('Case Data Entry'!T759)),ISNA(VLOOKUP('Case Data Entry'!T759,'DO NOT USE_School Picklist'!$S$3:$S$12,1,FALSE))),"Please select a value from the drop-down menu",IF('DO NOT USE_Case Formulas'!A759,"OK",NA()))</f>
        <v>#N/A</v>
      </c>
      <c r="U759" s="41" t="e">
        <f>IF(LEN('Case Data Entry'!U759)&gt;80,"Name of Education Group must be less than 80 characters",IF('DO NOT USE_Case Formulas'!A759,"OK",NA()))</f>
        <v>#N/A</v>
      </c>
      <c r="V759" s="41" t="e">
        <f>IF(AND(NOT(ISBLANK('Case Data Entry'!V759)),ISNA(VLOOKUP('Case Data Entry'!V759,'DO NOT USE_School Picklist'!$K$3:$K$6,1,FALSE))),"Please select a value from the drop-down menu",IF('DO NOT USE_Case Formulas'!A759,"OK",NA()))</f>
        <v>#N/A</v>
      </c>
      <c r="W759" s="41" t="e">
        <f>IF(AND('DO NOT USE_Case Formulas'!A759,ISBLANK('Case Data Entry'!W759)),"Has this person had symptoms? is required",IF(AND(NOT(ISBLANK('Case Data Entry'!W759)),ISNA(VLOOKUP('Case Data Entry'!W759,'DO NOT USE_School Picklist'!$D$3:$D$5,1,FALSE))),"Please select a value from the drop-down menu",IF(NOT(ISBLANK('Case Data Entry'!W759)),"OK",NA())))</f>
        <v>#N/A</v>
      </c>
      <c r="X759" s="41" t="e">
        <f>IF(AND('Case Data Entry'!W759='DO NOT USE_School Picklist'!$D$3,ISBLANK('Case Data Entry'!X759)),"Symptom Onset Date is required if Ever Symptomatic is Yes",IF('DO NOT USE_Case Formulas'!A759,"OK",NA()))</f>
        <v>#N/A</v>
      </c>
      <c r="Y759" s="41"/>
      <c r="Z759" s="41" t="e">
        <f ca="1">IF(AND('DO NOT USE_Case Formulas'!A759,ISBLANK('Case Data Entry'!Z759)),"Lab Result Test Date is required",IF('Case Data Entry'!Z759&gt;'DO NOT USE_School Picklist'!$C$3,"Test Date cannot be a future date",IF(NOT(ISBLANK('Case Data Entry'!Z759)),"OK",NA())))</f>
        <v>#N/A</v>
      </c>
      <c r="AA759" s="41" t="e">
        <f>IF(AND(NOT(ISBLANK('Case Data Entry'!AA759)),ISNA(VLOOKUP('Case Data Entry'!AA759,'DO NOT USE_School Picklist'!$R$3:$R$7,1,FALSE))),"Please select a value from the drop-down menu",IF('DO NOT USE_Case Formulas'!A759,"OK",NA()))</f>
        <v>#N/A</v>
      </c>
      <c r="AB759" s="41" t="e">
        <f>IF(AND(NOT(ISBLANK('Case Data Entry'!AB759)),ISNA(VLOOKUP('Case Data Entry'!AB759,'DO NOT USE_School Picklist'!$Q$3:$Q$8,1,FALSE))),"Please select a value from the drop-down menu",IF('DO NOT USE_Case Formulas'!A759,"OK",NA()))</f>
        <v>#N/A</v>
      </c>
    </row>
    <row r="760" spans="1:28" x14ac:dyDescent="0.25">
      <c r="A760" s="40" t="e">
        <f>IF('DO NOT USE_Case Formulas'!A760,IF('DO NOT USE_Case Formulas'!B760,"Not all required fields are completed","OK"),NA())</f>
        <v>#N/A</v>
      </c>
      <c r="B760" s="41" t="e">
        <f>IF(AND('DO NOT USE_Case Formulas'!A760,ISBLANK('Case Data Entry'!B760)),"First Name is required",IF(NOT(ISBLANK('Case Data Entry'!B760)),"OK",NA()))</f>
        <v>#N/A</v>
      </c>
      <c r="C760" s="41" t="e">
        <f>IF(AND('DO NOT USE_Case Formulas'!A760,ISBLANK('Case Data Entry'!C760)),"Last Name is required",IF(NOT(ISBLANK('Case Data Entry'!C760)),"OK",NA()))</f>
        <v>#N/A</v>
      </c>
      <c r="D760" s="41" t="e">
        <f>IF(AND('DO NOT USE_Case Formulas'!A760,ISBLANK('Case Data Entry'!D760)),"Birthdate is required",IF(NOT(ISBLANK('Case Data Entry'!D760)),"OK",NA()))</f>
        <v>#N/A</v>
      </c>
      <c r="E760" s="41" t="e">
        <f>IF(AND('DO NOT USE_Case Formulas'!A760,ISBLANK('Case Data Entry'!E760)),"Mobile Phone is required",IF(NOT(ISBLANK('Case Data Entry'!E760)),IF(AND(ISNUMBER(VALUE('Case Data Entry'!E760)),LEFT('Case Data Entry'!E760,1)&lt;&gt;"1",LEN('Case Data Entry'!E760)=10),"OK","Phone number must be valid format"),NA()))</f>
        <v>#N/A</v>
      </c>
      <c r="F760" s="41" t="e">
        <f>IF(LEN('Case Data Entry'!F760)&gt;255,"Home Street Address must be less than 255 characters",IF('DO NOT USE_Case Formulas'!A760,"OK",NA()))</f>
        <v>#N/A</v>
      </c>
      <c r="G760" s="41" t="e">
        <f>IF(LEN('Case Data Entry'!G760)&gt;40,"City must be less than 40 characters",IF('DO NOT USE_Case Formulas'!A760,"OK",NA()))</f>
        <v>#N/A</v>
      </c>
      <c r="H760" s="41" t="e">
        <f>IF(AND(NOT(ISBLANK('Case Data Entry'!H760)),ISNA(VLOOKUP('Case Data Entry'!H760,'DO NOT USE_School Picklist'!$P$3:$P$52,1,FALSE))),"Please select a value from the drop-down menu",IF('DO NOT USE_Case Formulas'!A760,"OK",NA()))</f>
        <v>#N/A</v>
      </c>
      <c r="I760" s="41" t="e">
        <f>IF(AND('DO NOT USE_Case Formulas'!A760,ISBLANK('Case Data Entry'!I760)),"Zip is required",IF(ISBLANK('Case Data Entry'!I760),NA(),"OK"))</f>
        <v>#N/A</v>
      </c>
      <c r="J760" s="41" t="e">
        <f>IF(AND('DO NOT USE_Case Formulas'!A760,ISBLANK('Case Data Entry'!J760)),"Student or Staff? is required",IF(ISBLANK('Case Data Entry'!J760),NA(),IF(ISNA(VLOOKUP('Case Data Entry'!J760,'DO NOT USE_School Picklist'!$B$3:$B$6,1,FALSE)),"Please select a value from the drop-down menu","OK")))</f>
        <v>#N/A</v>
      </c>
      <c r="K760" s="41" t="e">
        <f>IF(AND('Case Data Entry'!J760='DO NOT USE_School Picklist'!$B$4,ISBLANK('Case Data Entry'!K760)),"Occupation/Job Title is required if Student or Staff? is Yes, staff/faculty or volunteer",IF('DO NOT USE_Case Formulas'!A760,"OK",NA()))</f>
        <v>#N/A</v>
      </c>
      <c r="L760" s="41" t="e">
        <f ca="1">IF('Case Data Entry'!L760&gt;'DO NOT USE_School Picklist'!$C$3,"Date last on school campus/facility cannot be a future date",IF('DO NOT USE_Case Formulas'!A760,IF(ISBLANK('Case Data Entry'!L760),"Date last on school campus/facility is required","OK"),NA()))</f>
        <v>#N/A</v>
      </c>
      <c r="M760" s="41" t="e">
        <f>IF(AND('DO NOT USE_Case Formulas'!A760,ISBLANK('Case Data Entry'!M760)),"Specific Place in the Location is required",IF(ISBLANK('Case Data Entry'!M760),NA(),"OK"))</f>
        <v>#N/A</v>
      </c>
      <c r="N760" s="41" t="e">
        <f>IF(LEN('Case Data Entry'!N760)&gt;50,"Parent/Guardian Name must be less than 50 characters",IF('DO NOT USE_Case Formulas'!A760,"OK",NA()))</f>
        <v>#N/A</v>
      </c>
      <c r="O760" s="41" t="e">
        <f>IF(NOT(ISBLANK('Case Data Entry'!O760)),IF(AND(ISNUMBER('Case Data Entry'!O760),LEFT('Case Data Entry'!O760,1)&lt;&gt;"1",LEN('Case Data Entry'!O760)=10),"OK","Phone number must be valid format"),IF('DO NOT USE_Case Formulas'!A760,"OK",NA()))</f>
        <v>#N/A</v>
      </c>
      <c r="P760" s="41" t="e">
        <f>IF(AND(NOT(ISBLANK('Case Data Entry'!P760)),ISNA(VLOOKUP('Case Data Entry'!P760,'DO NOT USE_School Picklist'!$E$3:$E$10,1,FALSE))),"Please select a value from the drop-down menu",IF('DO NOT USE_Case Formulas'!A760,"OK",NA()))</f>
        <v>#N/A</v>
      </c>
      <c r="Q760" s="41" t="e">
        <f>IF(AND(NOT(ISBLANK('Case Data Entry'!Q760)),ISNA(VLOOKUP('Case Data Entry'!Q760,'DO NOT USE_School Picklist'!$F$3:$F$16,1,FALSE))),"Please select a value from the drop-down menu",IF('DO NOT USE_Case Formulas'!A760,"OK",NA()))</f>
        <v>#N/A</v>
      </c>
      <c r="R760" s="41" t="e">
        <f>IF(LEN('Case Data Entry'!R760)&gt;100,"Classroom(s) must be less than 100 characters",IF('DO NOT USE_Case Formulas'!A760,"OK",NA()))</f>
        <v>#N/A</v>
      </c>
      <c r="S760" s="41" t="e">
        <f>IF(AND(NOT(ISBLANK('Case Data Entry'!S760)),ISNA(VLOOKUP('Case Data Entry'!S760,'DO NOT USE_School Picklist'!$S$3:$S$12,1,FALSE))),"Please select a value from the drop-down menu",IF('DO NOT USE_Case Formulas'!A760,"OK",NA()))</f>
        <v>#N/A</v>
      </c>
      <c r="T760" s="41" t="e">
        <f>IF(AND(NOT(ISBLANK('Case Data Entry'!T760)),ISNA(VLOOKUP('Case Data Entry'!T760,'DO NOT USE_School Picklist'!$S$3:$S$12,1,FALSE))),"Please select a value from the drop-down menu",IF('DO NOT USE_Case Formulas'!A760,"OK",NA()))</f>
        <v>#N/A</v>
      </c>
      <c r="U760" s="41" t="e">
        <f>IF(LEN('Case Data Entry'!U760)&gt;80,"Name of Education Group must be less than 80 characters",IF('DO NOT USE_Case Formulas'!A760,"OK",NA()))</f>
        <v>#N/A</v>
      </c>
      <c r="V760" s="41" t="e">
        <f>IF(AND(NOT(ISBLANK('Case Data Entry'!V760)),ISNA(VLOOKUP('Case Data Entry'!V760,'DO NOT USE_School Picklist'!$K$3:$K$6,1,FALSE))),"Please select a value from the drop-down menu",IF('DO NOT USE_Case Formulas'!A760,"OK",NA()))</f>
        <v>#N/A</v>
      </c>
      <c r="W760" s="41" t="e">
        <f>IF(AND('DO NOT USE_Case Formulas'!A760,ISBLANK('Case Data Entry'!W760)),"Has this person had symptoms? is required",IF(AND(NOT(ISBLANK('Case Data Entry'!W760)),ISNA(VLOOKUP('Case Data Entry'!W760,'DO NOT USE_School Picklist'!$D$3:$D$5,1,FALSE))),"Please select a value from the drop-down menu",IF(NOT(ISBLANK('Case Data Entry'!W760)),"OK",NA())))</f>
        <v>#N/A</v>
      </c>
      <c r="X760" s="41" t="e">
        <f>IF(AND('Case Data Entry'!W760='DO NOT USE_School Picklist'!$D$3,ISBLANK('Case Data Entry'!X760)),"Symptom Onset Date is required if Ever Symptomatic is Yes",IF('DO NOT USE_Case Formulas'!A760,"OK",NA()))</f>
        <v>#N/A</v>
      </c>
      <c r="Y760" s="41"/>
      <c r="Z760" s="41" t="e">
        <f ca="1">IF(AND('DO NOT USE_Case Formulas'!A760,ISBLANK('Case Data Entry'!Z760)),"Lab Result Test Date is required",IF('Case Data Entry'!Z760&gt;'DO NOT USE_School Picklist'!$C$3,"Test Date cannot be a future date",IF(NOT(ISBLANK('Case Data Entry'!Z760)),"OK",NA())))</f>
        <v>#N/A</v>
      </c>
      <c r="AA760" s="41" t="e">
        <f>IF(AND(NOT(ISBLANK('Case Data Entry'!AA760)),ISNA(VLOOKUP('Case Data Entry'!AA760,'DO NOT USE_School Picklist'!$R$3:$R$7,1,FALSE))),"Please select a value from the drop-down menu",IF('DO NOT USE_Case Formulas'!A760,"OK",NA()))</f>
        <v>#N/A</v>
      </c>
      <c r="AB760" s="41" t="e">
        <f>IF(AND(NOT(ISBLANK('Case Data Entry'!AB760)),ISNA(VLOOKUP('Case Data Entry'!AB760,'DO NOT USE_School Picklist'!$Q$3:$Q$8,1,FALSE))),"Please select a value from the drop-down menu",IF('DO NOT USE_Case Formulas'!A760,"OK",NA()))</f>
        <v>#N/A</v>
      </c>
    </row>
    <row r="761" spans="1:28" x14ac:dyDescent="0.25">
      <c r="A761" s="40" t="e">
        <f>IF('DO NOT USE_Case Formulas'!A761,IF('DO NOT USE_Case Formulas'!B761,"Not all required fields are completed","OK"),NA())</f>
        <v>#N/A</v>
      </c>
      <c r="B761" s="41" t="e">
        <f>IF(AND('DO NOT USE_Case Formulas'!A761,ISBLANK('Case Data Entry'!B761)),"First Name is required",IF(NOT(ISBLANK('Case Data Entry'!B761)),"OK",NA()))</f>
        <v>#N/A</v>
      </c>
      <c r="C761" s="41" t="e">
        <f>IF(AND('DO NOT USE_Case Formulas'!A761,ISBLANK('Case Data Entry'!C761)),"Last Name is required",IF(NOT(ISBLANK('Case Data Entry'!C761)),"OK",NA()))</f>
        <v>#N/A</v>
      </c>
      <c r="D761" s="41" t="e">
        <f>IF(AND('DO NOT USE_Case Formulas'!A761,ISBLANK('Case Data Entry'!D761)),"Birthdate is required",IF(NOT(ISBLANK('Case Data Entry'!D761)),"OK",NA()))</f>
        <v>#N/A</v>
      </c>
      <c r="E761" s="41" t="e">
        <f>IF(AND('DO NOT USE_Case Formulas'!A761,ISBLANK('Case Data Entry'!E761)),"Mobile Phone is required",IF(NOT(ISBLANK('Case Data Entry'!E761)),IF(AND(ISNUMBER(VALUE('Case Data Entry'!E761)),LEFT('Case Data Entry'!E761,1)&lt;&gt;"1",LEN('Case Data Entry'!E761)=10),"OK","Phone number must be valid format"),NA()))</f>
        <v>#N/A</v>
      </c>
      <c r="F761" s="41" t="e">
        <f>IF(LEN('Case Data Entry'!F761)&gt;255,"Home Street Address must be less than 255 characters",IF('DO NOT USE_Case Formulas'!A761,"OK",NA()))</f>
        <v>#N/A</v>
      </c>
      <c r="G761" s="41" t="e">
        <f>IF(LEN('Case Data Entry'!G761)&gt;40,"City must be less than 40 characters",IF('DO NOT USE_Case Formulas'!A761,"OK",NA()))</f>
        <v>#N/A</v>
      </c>
      <c r="H761" s="41" t="e">
        <f>IF(AND(NOT(ISBLANK('Case Data Entry'!H761)),ISNA(VLOOKUP('Case Data Entry'!H761,'DO NOT USE_School Picklist'!$P$3:$P$52,1,FALSE))),"Please select a value from the drop-down menu",IF('DO NOT USE_Case Formulas'!A761,"OK",NA()))</f>
        <v>#N/A</v>
      </c>
      <c r="I761" s="41" t="e">
        <f>IF(AND('DO NOT USE_Case Formulas'!A761,ISBLANK('Case Data Entry'!I761)),"Zip is required",IF(ISBLANK('Case Data Entry'!I761),NA(),"OK"))</f>
        <v>#N/A</v>
      </c>
      <c r="J761" s="41" t="e">
        <f>IF(AND('DO NOT USE_Case Formulas'!A761,ISBLANK('Case Data Entry'!J761)),"Student or Staff? is required",IF(ISBLANK('Case Data Entry'!J761),NA(),IF(ISNA(VLOOKUP('Case Data Entry'!J761,'DO NOT USE_School Picklist'!$B$3:$B$6,1,FALSE)),"Please select a value from the drop-down menu","OK")))</f>
        <v>#N/A</v>
      </c>
      <c r="K761" s="41" t="e">
        <f>IF(AND('Case Data Entry'!J761='DO NOT USE_School Picklist'!$B$4,ISBLANK('Case Data Entry'!K761)),"Occupation/Job Title is required if Student or Staff? is Yes, staff/faculty or volunteer",IF('DO NOT USE_Case Formulas'!A761,"OK",NA()))</f>
        <v>#N/A</v>
      </c>
      <c r="L761" s="41" t="e">
        <f ca="1">IF('Case Data Entry'!L761&gt;'DO NOT USE_School Picklist'!$C$3,"Date last on school campus/facility cannot be a future date",IF('DO NOT USE_Case Formulas'!A761,IF(ISBLANK('Case Data Entry'!L761),"Date last on school campus/facility is required","OK"),NA()))</f>
        <v>#N/A</v>
      </c>
      <c r="M761" s="41" t="e">
        <f>IF(AND('DO NOT USE_Case Formulas'!A761,ISBLANK('Case Data Entry'!M761)),"Specific Place in the Location is required",IF(ISBLANK('Case Data Entry'!M761),NA(),"OK"))</f>
        <v>#N/A</v>
      </c>
      <c r="N761" s="41" t="e">
        <f>IF(LEN('Case Data Entry'!N761)&gt;50,"Parent/Guardian Name must be less than 50 characters",IF('DO NOT USE_Case Formulas'!A761,"OK",NA()))</f>
        <v>#N/A</v>
      </c>
      <c r="O761" s="41" t="e">
        <f>IF(NOT(ISBLANK('Case Data Entry'!O761)),IF(AND(ISNUMBER('Case Data Entry'!O761),LEFT('Case Data Entry'!O761,1)&lt;&gt;"1",LEN('Case Data Entry'!O761)=10),"OK","Phone number must be valid format"),IF('DO NOT USE_Case Formulas'!A761,"OK",NA()))</f>
        <v>#N/A</v>
      </c>
      <c r="P761" s="41" t="e">
        <f>IF(AND(NOT(ISBLANK('Case Data Entry'!P761)),ISNA(VLOOKUP('Case Data Entry'!P761,'DO NOT USE_School Picklist'!$E$3:$E$10,1,FALSE))),"Please select a value from the drop-down menu",IF('DO NOT USE_Case Formulas'!A761,"OK",NA()))</f>
        <v>#N/A</v>
      </c>
      <c r="Q761" s="41" t="e">
        <f>IF(AND(NOT(ISBLANK('Case Data Entry'!Q761)),ISNA(VLOOKUP('Case Data Entry'!Q761,'DO NOT USE_School Picklist'!$F$3:$F$16,1,FALSE))),"Please select a value from the drop-down menu",IF('DO NOT USE_Case Formulas'!A761,"OK",NA()))</f>
        <v>#N/A</v>
      </c>
      <c r="R761" s="41" t="e">
        <f>IF(LEN('Case Data Entry'!R761)&gt;100,"Classroom(s) must be less than 100 characters",IF('DO NOT USE_Case Formulas'!A761,"OK",NA()))</f>
        <v>#N/A</v>
      </c>
      <c r="S761" s="41" t="e">
        <f>IF(AND(NOT(ISBLANK('Case Data Entry'!S761)),ISNA(VLOOKUP('Case Data Entry'!S761,'DO NOT USE_School Picklist'!$S$3:$S$12,1,FALSE))),"Please select a value from the drop-down menu",IF('DO NOT USE_Case Formulas'!A761,"OK",NA()))</f>
        <v>#N/A</v>
      </c>
      <c r="T761" s="41" t="e">
        <f>IF(AND(NOT(ISBLANK('Case Data Entry'!T761)),ISNA(VLOOKUP('Case Data Entry'!T761,'DO NOT USE_School Picklist'!$S$3:$S$12,1,FALSE))),"Please select a value from the drop-down menu",IF('DO NOT USE_Case Formulas'!A761,"OK",NA()))</f>
        <v>#N/A</v>
      </c>
      <c r="U761" s="41" t="e">
        <f>IF(LEN('Case Data Entry'!U761)&gt;80,"Name of Education Group must be less than 80 characters",IF('DO NOT USE_Case Formulas'!A761,"OK",NA()))</f>
        <v>#N/A</v>
      </c>
      <c r="V761" s="41" t="e">
        <f>IF(AND(NOT(ISBLANK('Case Data Entry'!V761)),ISNA(VLOOKUP('Case Data Entry'!V761,'DO NOT USE_School Picklist'!$K$3:$K$6,1,FALSE))),"Please select a value from the drop-down menu",IF('DO NOT USE_Case Formulas'!A761,"OK",NA()))</f>
        <v>#N/A</v>
      </c>
      <c r="W761" s="41" t="e">
        <f>IF(AND('DO NOT USE_Case Formulas'!A761,ISBLANK('Case Data Entry'!W761)),"Has this person had symptoms? is required",IF(AND(NOT(ISBLANK('Case Data Entry'!W761)),ISNA(VLOOKUP('Case Data Entry'!W761,'DO NOT USE_School Picklist'!$D$3:$D$5,1,FALSE))),"Please select a value from the drop-down menu",IF(NOT(ISBLANK('Case Data Entry'!W761)),"OK",NA())))</f>
        <v>#N/A</v>
      </c>
      <c r="X761" s="41" t="e">
        <f>IF(AND('Case Data Entry'!W761='DO NOT USE_School Picklist'!$D$3,ISBLANK('Case Data Entry'!X761)),"Symptom Onset Date is required if Ever Symptomatic is Yes",IF('DO NOT USE_Case Formulas'!A761,"OK",NA()))</f>
        <v>#N/A</v>
      </c>
      <c r="Y761" s="41"/>
      <c r="Z761" s="41" t="e">
        <f ca="1">IF(AND('DO NOT USE_Case Formulas'!A761,ISBLANK('Case Data Entry'!Z761)),"Lab Result Test Date is required",IF('Case Data Entry'!Z761&gt;'DO NOT USE_School Picklist'!$C$3,"Test Date cannot be a future date",IF(NOT(ISBLANK('Case Data Entry'!Z761)),"OK",NA())))</f>
        <v>#N/A</v>
      </c>
      <c r="AA761" s="41" t="e">
        <f>IF(AND(NOT(ISBLANK('Case Data Entry'!AA761)),ISNA(VLOOKUP('Case Data Entry'!AA761,'DO NOT USE_School Picklist'!$R$3:$R$7,1,FALSE))),"Please select a value from the drop-down menu",IF('DO NOT USE_Case Formulas'!A761,"OK",NA()))</f>
        <v>#N/A</v>
      </c>
      <c r="AB761" s="41" t="e">
        <f>IF(AND(NOT(ISBLANK('Case Data Entry'!AB761)),ISNA(VLOOKUP('Case Data Entry'!AB761,'DO NOT USE_School Picklist'!$Q$3:$Q$8,1,FALSE))),"Please select a value from the drop-down menu",IF('DO NOT USE_Case Formulas'!A761,"OK",NA()))</f>
        <v>#N/A</v>
      </c>
    </row>
    <row r="762" spans="1:28" x14ac:dyDescent="0.25">
      <c r="A762" s="40" t="e">
        <f>IF('DO NOT USE_Case Formulas'!A762,IF('DO NOT USE_Case Formulas'!B762,"Not all required fields are completed","OK"),NA())</f>
        <v>#N/A</v>
      </c>
      <c r="B762" s="41" t="e">
        <f>IF(AND('DO NOT USE_Case Formulas'!A762,ISBLANK('Case Data Entry'!B762)),"First Name is required",IF(NOT(ISBLANK('Case Data Entry'!B762)),"OK",NA()))</f>
        <v>#N/A</v>
      </c>
      <c r="C762" s="41" t="e">
        <f>IF(AND('DO NOT USE_Case Formulas'!A762,ISBLANK('Case Data Entry'!C762)),"Last Name is required",IF(NOT(ISBLANK('Case Data Entry'!C762)),"OK",NA()))</f>
        <v>#N/A</v>
      </c>
      <c r="D762" s="41" t="e">
        <f>IF(AND('DO NOT USE_Case Formulas'!A762,ISBLANK('Case Data Entry'!D762)),"Birthdate is required",IF(NOT(ISBLANK('Case Data Entry'!D762)),"OK",NA()))</f>
        <v>#N/A</v>
      </c>
      <c r="E762" s="41" t="e">
        <f>IF(AND('DO NOT USE_Case Formulas'!A762,ISBLANK('Case Data Entry'!E762)),"Mobile Phone is required",IF(NOT(ISBLANK('Case Data Entry'!E762)),IF(AND(ISNUMBER(VALUE('Case Data Entry'!E762)),LEFT('Case Data Entry'!E762,1)&lt;&gt;"1",LEN('Case Data Entry'!E762)=10),"OK","Phone number must be valid format"),NA()))</f>
        <v>#N/A</v>
      </c>
      <c r="F762" s="41" t="e">
        <f>IF(LEN('Case Data Entry'!F762)&gt;255,"Home Street Address must be less than 255 characters",IF('DO NOT USE_Case Formulas'!A762,"OK",NA()))</f>
        <v>#N/A</v>
      </c>
      <c r="G762" s="41" t="e">
        <f>IF(LEN('Case Data Entry'!G762)&gt;40,"City must be less than 40 characters",IF('DO NOT USE_Case Formulas'!A762,"OK",NA()))</f>
        <v>#N/A</v>
      </c>
      <c r="H762" s="41" t="e">
        <f>IF(AND(NOT(ISBLANK('Case Data Entry'!H762)),ISNA(VLOOKUP('Case Data Entry'!H762,'DO NOT USE_School Picklist'!$P$3:$P$52,1,FALSE))),"Please select a value from the drop-down menu",IF('DO NOT USE_Case Formulas'!A762,"OK",NA()))</f>
        <v>#N/A</v>
      </c>
      <c r="I762" s="41" t="e">
        <f>IF(AND('DO NOT USE_Case Formulas'!A762,ISBLANK('Case Data Entry'!I762)),"Zip is required",IF(ISBLANK('Case Data Entry'!I762),NA(),"OK"))</f>
        <v>#N/A</v>
      </c>
      <c r="J762" s="41" t="e">
        <f>IF(AND('DO NOT USE_Case Formulas'!A762,ISBLANK('Case Data Entry'!J762)),"Student or Staff? is required",IF(ISBLANK('Case Data Entry'!J762),NA(),IF(ISNA(VLOOKUP('Case Data Entry'!J762,'DO NOT USE_School Picklist'!$B$3:$B$6,1,FALSE)),"Please select a value from the drop-down menu","OK")))</f>
        <v>#N/A</v>
      </c>
      <c r="K762" s="41" t="e">
        <f>IF(AND('Case Data Entry'!J762='DO NOT USE_School Picklist'!$B$4,ISBLANK('Case Data Entry'!K762)),"Occupation/Job Title is required if Student or Staff? is Yes, staff/faculty or volunteer",IF('DO NOT USE_Case Formulas'!A762,"OK",NA()))</f>
        <v>#N/A</v>
      </c>
      <c r="L762" s="41" t="e">
        <f ca="1">IF('Case Data Entry'!L762&gt;'DO NOT USE_School Picklist'!$C$3,"Date last on school campus/facility cannot be a future date",IF('DO NOT USE_Case Formulas'!A762,IF(ISBLANK('Case Data Entry'!L762),"Date last on school campus/facility is required","OK"),NA()))</f>
        <v>#N/A</v>
      </c>
      <c r="M762" s="41" t="e">
        <f>IF(AND('DO NOT USE_Case Formulas'!A762,ISBLANK('Case Data Entry'!M762)),"Specific Place in the Location is required",IF(ISBLANK('Case Data Entry'!M762),NA(),"OK"))</f>
        <v>#N/A</v>
      </c>
      <c r="N762" s="41" t="e">
        <f>IF(LEN('Case Data Entry'!N762)&gt;50,"Parent/Guardian Name must be less than 50 characters",IF('DO NOT USE_Case Formulas'!A762,"OK",NA()))</f>
        <v>#N/A</v>
      </c>
      <c r="O762" s="41" t="e">
        <f>IF(NOT(ISBLANK('Case Data Entry'!O762)),IF(AND(ISNUMBER('Case Data Entry'!O762),LEFT('Case Data Entry'!O762,1)&lt;&gt;"1",LEN('Case Data Entry'!O762)=10),"OK","Phone number must be valid format"),IF('DO NOT USE_Case Formulas'!A762,"OK",NA()))</f>
        <v>#N/A</v>
      </c>
      <c r="P762" s="41" t="e">
        <f>IF(AND(NOT(ISBLANK('Case Data Entry'!P762)),ISNA(VLOOKUP('Case Data Entry'!P762,'DO NOT USE_School Picklist'!$E$3:$E$10,1,FALSE))),"Please select a value from the drop-down menu",IF('DO NOT USE_Case Formulas'!A762,"OK",NA()))</f>
        <v>#N/A</v>
      </c>
      <c r="Q762" s="41" t="e">
        <f>IF(AND(NOT(ISBLANK('Case Data Entry'!Q762)),ISNA(VLOOKUP('Case Data Entry'!Q762,'DO NOT USE_School Picklist'!$F$3:$F$16,1,FALSE))),"Please select a value from the drop-down menu",IF('DO NOT USE_Case Formulas'!A762,"OK",NA()))</f>
        <v>#N/A</v>
      </c>
      <c r="R762" s="41" t="e">
        <f>IF(LEN('Case Data Entry'!R762)&gt;100,"Classroom(s) must be less than 100 characters",IF('DO NOT USE_Case Formulas'!A762,"OK",NA()))</f>
        <v>#N/A</v>
      </c>
      <c r="S762" s="41" t="e">
        <f>IF(AND(NOT(ISBLANK('Case Data Entry'!S762)),ISNA(VLOOKUP('Case Data Entry'!S762,'DO NOT USE_School Picklist'!$S$3:$S$12,1,FALSE))),"Please select a value from the drop-down menu",IF('DO NOT USE_Case Formulas'!A762,"OK",NA()))</f>
        <v>#N/A</v>
      </c>
      <c r="T762" s="41" t="e">
        <f>IF(AND(NOT(ISBLANK('Case Data Entry'!T762)),ISNA(VLOOKUP('Case Data Entry'!T762,'DO NOT USE_School Picklist'!$S$3:$S$12,1,FALSE))),"Please select a value from the drop-down menu",IF('DO NOT USE_Case Formulas'!A762,"OK",NA()))</f>
        <v>#N/A</v>
      </c>
      <c r="U762" s="41" t="e">
        <f>IF(LEN('Case Data Entry'!U762)&gt;80,"Name of Education Group must be less than 80 characters",IF('DO NOT USE_Case Formulas'!A762,"OK",NA()))</f>
        <v>#N/A</v>
      </c>
      <c r="V762" s="41" t="e">
        <f>IF(AND(NOT(ISBLANK('Case Data Entry'!V762)),ISNA(VLOOKUP('Case Data Entry'!V762,'DO NOT USE_School Picklist'!$K$3:$K$6,1,FALSE))),"Please select a value from the drop-down menu",IF('DO NOT USE_Case Formulas'!A762,"OK",NA()))</f>
        <v>#N/A</v>
      </c>
      <c r="W762" s="41" t="e">
        <f>IF(AND('DO NOT USE_Case Formulas'!A762,ISBLANK('Case Data Entry'!W762)),"Has this person had symptoms? is required",IF(AND(NOT(ISBLANK('Case Data Entry'!W762)),ISNA(VLOOKUP('Case Data Entry'!W762,'DO NOT USE_School Picklist'!$D$3:$D$5,1,FALSE))),"Please select a value from the drop-down menu",IF(NOT(ISBLANK('Case Data Entry'!W762)),"OK",NA())))</f>
        <v>#N/A</v>
      </c>
      <c r="X762" s="41" t="e">
        <f>IF(AND('Case Data Entry'!W762='DO NOT USE_School Picklist'!$D$3,ISBLANK('Case Data Entry'!X762)),"Symptom Onset Date is required if Ever Symptomatic is Yes",IF('DO NOT USE_Case Formulas'!A762,"OK",NA()))</f>
        <v>#N/A</v>
      </c>
      <c r="Y762" s="41"/>
      <c r="Z762" s="41" t="e">
        <f ca="1">IF(AND('DO NOT USE_Case Formulas'!A762,ISBLANK('Case Data Entry'!Z762)),"Lab Result Test Date is required",IF('Case Data Entry'!Z762&gt;'DO NOT USE_School Picklist'!$C$3,"Test Date cannot be a future date",IF(NOT(ISBLANK('Case Data Entry'!Z762)),"OK",NA())))</f>
        <v>#N/A</v>
      </c>
      <c r="AA762" s="41" t="e">
        <f>IF(AND(NOT(ISBLANK('Case Data Entry'!AA762)),ISNA(VLOOKUP('Case Data Entry'!AA762,'DO NOT USE_School Picklist'!$R$3:$R$7,1,FALSE))),"Please select a value from the drop-down menu",IF('DO NOT USE_Case Formulas'!A762,"OK",NA()))</f>
        <v>#N/A</v>
      </c>
      <c r="AB762" s="41" t="e">
        <f>IF(AND(NOT(ISBLANK('Case Data Entry'!AB762)),ISNA(VLOOKUP('Case Data Entry'!AB762,'DO NOT USE_School Picklist'!$Q$3:$Q$8,1,FALSE))),"Please select a value from the drop-down menu",IF('DO NOT USE_Case Formulas'!A762,"OK",NA()))</f>
        <v>#N/A</v>
      </c>
    </row>
    <row r="763" spans="1:28" x14ac:dyDescent="0.25">
      <c r="A763" s="40" t="e">
        <f>IF('DO NOT USE_Case Formulas'!A763,IF('DO NOT USE_Case Formulas'!B763,"Not all required fields are completed","OK"),NA())</f>
        <v>#N/A</v>
      </c>
      <c r="B763" s="41" t="e">
        <f>IF(AND('DO NOT USE_Case Formulas'!A763,ISBLANK('Case Data Entry'!B763)),"First Name is required",IF(NOT(ISBLANK('Case Data Entry'!B763)),"OK",NA()))</f>
        <v>#N/A</v>
      </c>
      <c r="C763" s="41" t="e">
        <f>IF(AND('DO NOT USE_Case Formulas'!A763,ISBLANK('Case Data Entry'!C763)),"Last Name is required",IF(NOT(ISBLANK('Case Data Entry'!C763)),"OK",NA()))</f>
        <v>#N/A</v>
      </c>
      <c r="D763" s="41" t="e">
        <f>IF(AND('DO NOT USE_Case Formulas'!A763,ISBLANK('Case Data Entry'!D763)),"Birthdate is required",IF(NOT(ISBLANK('Case Data Entry'!D763)),"OK",NA()))</f>
        <v>#N/A</v>
      </c>
      <c r="E763" s="41" t="e">
        <f>IF(AND('DO NOT USE_Case Formulas'!A763,ISBLANK('Case Data Entry'!E763)),"Mobile Phone is required",IF(NOT(ISBLANK('Case Data Entry'!E763)),IF(AND(ISNUMBER(VALUE('Case Data Entry'!E763)),LEFT('Case Data Entry'!E763,1)&lt;&gt;"1",LEN('Case Data Entry'!E763)=10),"OK","Phone number must be valid format"),NA()))</f>
        <v>#N/A</v>
      </c>
      <c r="F763" s="41" t="e">
        <f>IF(LEN('Case Data Entry'!F763)&gt;255,"Home Street Address must be less than 255 characters",IF('DO NOT USE_Case Formulas'!A763,"OK",NA()))</f>
        <v>#N/A</v>
      </c>
      <c r="G763" s="41" t="e">
        <f>IF(LEN('Case Data Entry'!G763)&gt;40,"City must be less than 40 characters",IF('DO NOT USE_Case Formulas'!A763,"OK",NA()))</f>
        <v>#N/A</v>
      </c>
      <c r="H763" s="41" t="e">
        <f>IF(AND(NOT(ISBLANK('Case Data Entry'!H763)),ISNA(VLOOKUP('Case Data Entry'!H763,'DO NOT USE_School Picklist'!$P$3:$P$52,1,FALSE))),"Please select a value from the drop-down menu",IF('DO NOT USE_Case Formulas'!A763,"OK",NA()))</f>
        <v>#N/A</v>
      </c>
      <c r="I763" s="41" t="e">
        <f>IF(AND('DO NOT USE_Case Formulas'!A763,ISBLANK('Case Data Entry'!I763)),"Zip is required",IF(ISBLANK('Case Data Entry'!I763),NA(),"OK"))</f>
        <v>#N/A</v>
      </c>
      <c r="J763" s="41" t="e">
        <f>IF(AND('DO NOT USE_Case Formulas'!A763,ISBLANK('Case Data Entry'!J763)),"Student or Staff? is required",IF(ISBLANK('Case Data Entry'!J763),NA(),IF(ISNA(VLOOKUP('Case Data Entry'!J763,'DO NOT USE_School Picklist'!$B$3:$B$6,1,FALSE)),"Please select a value from the drop-down menu","OK")))</f>
        <v>#N/A</v>
      </c>
      <c r="K763" s="41" t="e">
        <f>IF(AND('Case Data Entry'!J763='DO NOT USE_School Picklist'!$B$4,ISBLANK('Case Data Entry'!K763)),"Occupation/Job Title is required if Student or Staff? is Yes, staff/faculty or volunteer",IF('DO NOT USE_Case Formulas'!A763,"OK",NA()))</f>
        <v>#N/A</v>
      </c>
      <c r="L763" s="41" t="e">
        <f ca="1">IF('Case Data Entry'!L763&gt;'DO NOT USE_School Picklist'!$C$3,"Date last on school campus/facility cannot be a future date",IF('DO NOT USE_Case Formulas'!A763,IF(ISBLANK('Case Data Entry'!L763),"Date last on school campus/facility is required","OK"),NA()))</f>
        <v>#N/A</v>
      </c>
      <c r="M763" s="41" t="e">
        <f>IF(AND('DO NOT USE_Case Formulas'!A763,ISBLANK('Case Data Entry'!M763)),"Specific Place in the Location is required",IF(ISBLANK('Case Data Entry'!M763),NA(),"OK"))</f>
        <v>#N/A</v>
      </c>
      <c r="N763" s="41" t="e">
        <f>IF(LEN('Case Data Entry'!N763)&gt;50,"Parent/Guardian Name must be less than 50 characters",IF('DO NOT USE_Case Formulas'!A763,"OK",NA()))</f>
        <v>#N/A</v>
      </c>
      <c r="O763" s="41" t="e">
        <f>IF(NOT(ISBLANK('Case Data Entry'!O763)),IF(AND(ISNUMBER('Case Data Entry'!O763),LEFT('Case Data Entry'!O763,1)&lt;&gt;"1",LEN('Case Data Entry'!O763)=10),"OK","Phone number must be valid format"),IF('DO NOT USE_Case Formulas'!A763,"OK",NA()))</f>
        <v>#N/A</v>
      </c>
      <c r="P763" s="41" t="e">
        <f>IF(AND(NOT(ISBLANK('Case Data Entry'!P763)),ISNA(VLOOKUP('Case Data Entry'!P763,'DO NOT USE_School Picklist'!$E$3:$E$10,1,FALSE))),"Please select a value from the drop-down menu",IF('DO NOT USE_Case Formulas'!A763,"OK",NA()))</f>
        <v>#N/A</v>
      </c>
      <c r="Q763" s="41" t="e">
        <f>IF(AND(NOT(ISBLANK('Case Data Entry'!Q763)),ISNA(VLOOKUP('Case Data Entry'!Q763,'DO NOT USE_School Picklist'!$F$3:$F$16,1,FALSE))),"Please select a value from the drop-down menu",IF('DO NOT USE_Case Formulas'!A763,"OK",NA()))</f>
        <v>#N/A</v>
      </c>
      <c r="R763" s="41" t="e">
        <f>IF(LEN('Case Data Entry'!R763)&gt;100,"Classroom(s) must be less than 100 characters",IF('DO NOT USE_Case Formulas'!A763,"OK",NA()))</f>
        <v>#N/A</v>
      </c>
      <c r="S763" s="41" t="e">
        <f>IF(AND(NOT(ISBLANK('Case Data Entry'!S763)),ISNA(VLOOKUP('Case Data Entry'!S763,'DO NOT USE_School Picklist'!$S$3:$S$12,1,FALSE))),"Please select a value from the drop-down menu",IF('DO NOT USE_Case Formulas'!A763,"OK",NA()))</f>
        <v>#N/A</v>
      </c>
      <c r="T763" s="41" t="e">
        <f>IF(AND(NOT(ISBLANK('Case Data Entry'!T763)),ISNA(VLOOKUP('Case Data Entry'!T763,'DO NOT USE_School Picklist'!$S$3:$S$12,1,FALSE))),"Please select a value from the drop-down menu",IF('DO NOT USE_Case Formulas'!A763,"OK",NA()))</f>
        <v>#N/A</v>
      </c>
      <c r="U763" s="41" t="e">
        <f>IF(LEN('Case Data Entry'!U763)&gt;80,"Name of Education Group must be less than 80 characters",IF('DO NOT USE_Case Formulas'!A763,"OK",NA()))</f>
        <v>#N/A</v>
      </c>
      <c r="V763" s="41" t="e">
        <f>IF(AND(NOT(ISBLANK('Case Data Entry'!V763)),ISNA(VLOOKUP('Case Data Entry'!V763,'DO NOT USE_School Picklist'!$K$3:$K$6,1,FALSE))),"Please select a value from the drop-down menu",IF('DO NOT USE_Case Formulas'!A763,"OK",NA()))</f>
        <v>#N/A</v>
      </c>
      <c r="W763" s="41" t="e">
        <f>IF(AND('DO NOT USE_Case Formulas'!A763,ISBLANK('Case Data Entry'!W763)),"Has this person had symptoms? is required",IF(AND(NOT(ISBLANK('Case Data Entry'!W763)),ISNA(VLOOKUP('Case Data Entry'!W763,'DO NOT USE_School Picklist'!$D$3:$D$5,1,FALSE))),"Please select a value from the drop-down menu",IF(NOT(ISBLANK('Case Data Entry'!W763)),"OK",NA())))</f>
        <v>#N/A</v>
      </c>
      <c r="X763" s="41" t="e">
        <f>IF(AND('Case Data Entry'!W763='DO NOT USE_School Picklist'!$D$3,ISBLANK('Case Data Entry'!X763)),"Symptom Onset Date is required if Ever Symptomatic is Yes",IF('DO NOT USE_Case Formulas'!A763,"OK",NA()))</f>
        <v>#N/A</v>
      </c>
      <c r="Y763" s="41"/>
      <c r="Z763" s="41" t="e">
        <f ca="1">IF(AND('DO NOT USE_Case Formulas'!A763,ISBLANK('Case Data Entry'!Z763)),"Lab Result Test Date is required",IF('Case Data Entry'!Z763&gt;'DO NOT USE_School Picklist'!$C$3,"Test Date cannot be a future date",IF(NOT(ISBLANK('Case Data Entry'!Z763)),"OK",NA())))</f>
        <v>#N/A</v>
      </c>
      <c r="AA763" s="41" t="e">
        <f>IF(AND(NOT(ISBLANK('Case Data Entry'!AA763)),ISNA(VLOOKUP('Case Data Entry'!AA763,'DO NOT USE_School Picklist'!$R$3:$R$7,1,FALSE))),"Please select a value from the drop-down menu",IF('DO NOT USE_Case Formulas'!A763,"OK",NA()))</f>
        <v>#N/A</v>
      </c>
      <c r="AB763" s="41" t="e">
        <f>IF(AND(NOT(ISBLANK('Case Data Entry'!AB763)),ISNA(VLOOKUP('Case Data Entry'!AB763,'DO NOT USE_School Picklist'!$Q$3:$Q$8,1,FALSE))),"Please select a value from the drop-down menu",IF('DO NOT USE_Case Formulas'!A763,"OK",NA()))</f>
        <v>#N/A</v>
      </c>
    </row>
    <row r="764" spans="1:28" x14ac:dyDescent="0.25">
      <c r="A764" s="40" t="e">
        <f>IF('DO NOT USE_Case Formulas'!A764,IF('DO NOT USE_Case Formulas'!B764,"Not all required fields are completed","OK"),NA())</f>
        <v>#N/A</v>
      </c>
      <c r="B764" s="41" t="e">
        <f>IF(AND('DO NOT USE_Case Formulas'!A764,ISBLANK('Case Data Entry'!B764)),"First Name is required",IF(NOT(ISBLANK('Case Data Entry'!B764)),"OK",NA()))</f>
        <v>#N/A</v>
      </c>
      <c r="C764" s="41" t="e">
        <f>IF(AND('DO NOT USE_Case Formulas'!A764,ISBLANK('Case Data Entry'!C764)),"Last Name is required",IF(NOT(ISBLANK('Case Data Entry'!C764)),"OK",NA()))</f>
        <v>#N/A</v>
      </c>
      <c r="D764" s="41" t="e">
        <f>IF(AND('DO NOT USE_Case Formulas'!A764,ISBLANK('Case Data Entry'!D764)),"Birthdate is required",IF(NOT(ISBLANK('Case Data Entry'!D764)),"OK",NA()))</f>
        <v>#N/A</v>
      </c>
      <c r="E764" s="41" t="e">
        <f>IF(AND('DO NOT USE_Case Formulas'!A764,ISBLANK('Case Data Entry'!E764)),"Mobile Phone is required",IF(NOT(ISBLANK('Case Data Entry'!E764)),IF(AND(ISNUMBER(VALUE('Case Data Entry'!E764)),LEFT('Case Data Entry'!E764,1)&lt;&gt;"1",LEN('Case Data Entry'!E764)=10),"OK","Phone number must be valid format"),NA()))</f>
        <v>#N/A</v>
      </c>
      <c r="F764" s="41" t="e">
        <f>IF(LEN('Case Data Entry'!F764)&gt;255,"Home Street Address must be less than 255 characters",IF('DO NOT USE_Case Formulas'!A764,"OK",NA()))</f>
        <v>#N/A</v>
      </c>
      <c r="G764" s="41" t="e">
        <f>IF(LEN('Case Data Entry'!G764)&gt;40,"City must be less than 40 characters",IF('DO NOT USE_Case Formulas'!A764,"OK",NA()))</f>
        <v>#N/A</v>
      </c>
      <c r="H764" s="41" t="e">
        <f>IF(AND(NOT(ISBLANK('Case Data Entry'!H764)),ISNA(VLOOKUP('Case Data Entry'!H764,'DO NOT USE_School Picklist'!$P$3:$P$52,1,FALSE))),"Please select a value from the drop-down menu",IF('DO NOT USE_Case Formulas'!A764,"OK",NA()))</f>
        <v>#N/A</v>
      </c>
      <c r="I764" s="41" t="e">
        <f>IF(AND('DO NOT USE_Case Formulas'!A764,ISBLANK('Case Data Entry'!I764)),"Zip is required",IF(ISBLANK('Case Data Entry'!I764),NA(),"OK"))</f>
        <v>#N/A</v>
      </c>
      <c r="J764" s="41" t="e">
        <f>IF(AND('DO NOT USE_Case Formulas'!A764,ISBLANK('Case Data Entry'!J764)),"Student or Staff? is required",IF(ISBLANK('Case Data Entry'!J764),NA(),IF(ISNA(VLOOKUP('Case Data Entry'!J764,'DO NOT USE_School Picklist'!$B$3:$B$6,1,FALSE)),"Please select a value from the drop-down menu","OK")))</f>
        <v>#N/A</v>
      </c>
      <c r="K764" s="41" t="e">
        <f>IF(AND('Case Data Entry'!J764='DO NOT USE_School Picklist'!$B$4,ISBLANK('Case Data Entry'!K764)),"Occupation/Job Title is required if Student or Staff? is Yes, staff/faculty or volunteer",IF('DO NOT USE_Case Formulas'!A764,"OK",NA()))</f>
        <v>#N/A</v>
      </c>
      <c r="L764" s="41" t="e">
        <f ca="1">IF('Case Data Entry'!L764&gt;'DO NOT USE_School Picklist'!$C$3,"Date last on school campus/facility cannot be a future date",IF('DO NOT USE_Case Formulas'!A764,IF(ISBLANK('Case Data Entry'!L764),"Date last on school campus/facility is required","OK"),NA()))</f>
        <v>#N/A</v>
      </c>
      <c r="M764" s="41" t="e">
        <f>IF(AND('DO NOT USE_Case Formulas'!A764,ISBLANK('Case Data Entry'!M764)),"Specific Place in the Location is required",IF(ISBLANK('Case Data Entry'!M764),NA(),"OK"))</f>
        <v>#N/A</v>
      </c>
      <c r="N764" s="41" t="e">
        <f>IF(LEN('Case Data Entry'!N764)&gt;50,"Parent/Guardian Name must be less than 50 characters",IF('DO NOT USE_Case Formulas'!A764,"OK",NA()))</f>
        <v>#N/A</v>
      </c>
      <c r="O764" s="41" t="e">
        <f>IF(NOT(ISBLANK('Case Data Entry'!O764)),IF(AND(ISNUMBER('Case Data Entry'!O764),LEFT('Case Data Entry'!O764,1)&lt;&gt;"1",LEN('Case Data Entry'!O764)=10),"OK","Phone number must be valid format"),IF('DO NOT USE_Case Formulas'!A764,"OK",NA()))</f>
        <v>#N/A</v>
      </c>
      <c r="P764" s="41" t="e">
        <f>IF(AND(NOT(ISBLANK('Case Data Entry'!P764)),ISNA(VLOOKUP('Case Data Entry'!P764,'DO NOT USE_School Picklist'!$E$3:$E$10,1,FALSE))),"Please select a value from the drop-down menu",IF('DO NOT USE_Case Formulas'!A764,"OK",NA()))</f>
        <v>#N/A</v>
      </c>
      <c r="Q764" s="41" t="e">
        <f>IF(AND(NOT(ISBLANK('Case Data Entry'!Q764)),ISNA(VLOOKUP('Case Data Entry'!Q764,'DO NOT USE_School Picklist'!$F$3:$F$16,1,FALSE))),"Please select a value from the drop-down menu",IF('DO NOT USE_Case Formulas'!A764,"OK",NA()))</f>
        <v>#N/A</v>
      </c>
      <c r="R764" s="41" t="e">
        <f>IF(LEN('Case Data Entry'!R764)&gt;100,"Classroom(s) must be less than 100 characters",IF('DO NOT USE_Case Formulas'!A764,"OK",NA()))</f>
        <v>#N/A</v>
      </c>
      <c r="S764" s="41" t="e">
        <f>IF(AND(NOT(ISBLANK('Case Data Entry'!S764)),ISNA(VLOOKUP('Case Data Entry'!S764,'DO NOT USE_School Picklist'!$S$3:$S$12,1,FALSE))),"Please select a value from the drop-down menu",IF('DO NOT USE_Case Formulas'!A764,"OK",NA()))</f>
        <v>#N/A</v>
      </c>
      <c r="T764" s="41" t="e">
        <f>IF(AND(NOT(ISBLANK('Case Data Entry'!T764)),ISNA(VLOOKUP('Case Data Entry'!T764,'DO NOT USE_School Picklist'!$S$3:$S$12,1,FALSE))),"Please select a value from the drop-down menu",IF('DO NOT USE_Case Formulas'!A764,"OK",NA()))</f>
        <v>#N/A</v>
      </c>
      <c r="U764" s="41" t="e">
        <f>IF(LEN('Case Data Entry'!U764)&gt;80,"Name of Education Group must be less than 80 characters",IF('DO NOT USE_Case Formulas'!A764,"OK",NA()))</f>
        <v>#N/A</v>
      </c>
      <c r="V764" s="41" t="e">
        <f>IF(AND(NOT(ISBLANK('Case Data Entry'!V764)),ISNA(VLOOKUP('Case Data Entry'!V764,'DO NOT USE_School Picklist'!$K$3:$K$6,1,FALSE))),"Please select a value from the drop-down menu",IF('DO NOT USE_Case Formulas'!A764,"OK",NA()))</f>
        <v>#N/A</v>
      </c>
      <c r="W764" s="41" t="e">
        <f>IF(AND('DO NOT USE_Case Formulas'!A764,ISBLANK('Case Data Entry'!W764)),"Has this person had symptoms? is required",IF(AND(NOT(ISBLANK('Case Data Entry'!W764)),ISNA(VLOOKUP('Case Data Entry'!W764,'DO NOT USE_School Picklist'!$D$3:$D$5,1,FALSE))),"Please select a value from the drop-down menu",IF(NOT(ISBLANK('Case Data Entry'!W764)),"OK",NA())))</f>
        <v>#N/A</v>
      </c>
      <c r="X764" s="41" t="e">
        <f>IF(AND('Case Data Entry'!W764='DO NOT USE_School Picklist'!$D$3,ISBLANK('Case Data Entry'!X764)),"Symptom Onset Date is required if Ever Symptomatic is Yes",IF('DO NOT USE_Case Formulas'!A764,"OK",NA()))</f>
        <v>#N/A</v>
      </c>
      <c r="Y764" s="41"/>
      <c r="Z764" s="41" t="e">
        <f ca="1">IF(AND('DO NOT USE_Case Formulas'!A764,ISBLANK('Case Data Entry'!Z764)),"Lab Result Test Date is required",IF('Case Data Entry'!Z764&gt;'DO NOT USE_School Picklist'!$C$3,"Test Date cannot be a future date",IF(NOT(ISBLANK('Case Data Entry'!Z764)),"OK",NA())))</f>
        <v>#N/A</v>
      </c>
      <c r="AA764" s="41" t="e">
        <f>IF(AND(NOT(ISBLANK('Case Data Entry'!AA764)),ISNA(VLOOKUP('Case Data Entry'!AA764,'DO NOT USE_School Picklist'!$R$3:$R$7,1,FALSE))),"Please select a value from the drop-down menu",IF('DO NOT USE_Case Formulas'!A764,"OK",NA()))</f>
        <v>#N/A</v>
      </c>
      <c r="AB764" s="41" t="e">
        <f>IF(AND(NOT(ISBLANK('Case Data Entry'!AB764)),ISNA(VLOOKUP('Case Data Entry'!AB764,'DO NOT USE_School Picklist'!$Q$3:$Q$8,1,FALSE))),"Please select a value from the drop-down menu",IF('DO NOT USE_Case Formulas'!A764,"OK",NA()))</f>
        <v>#N/A</v>
      </c>
    </row>
    <row r="765" spans="1:28" x14ac:dyDescent="0.25">
      <c r="A765" s="40" t="e">
        <f>IF('DO NOT USE_Case Formulas'!A765,IF('DO NOT USE_Case Formulas'!B765,"Not all required fields are completed","OK"),NA())</f>
        <v>#N/A</v>
      </c>
      <c r="B765" s="41" t="e">
        <f>IF(AND('DO NOT USE_Case Formulas'!A765,ISBLANK('Case Data Entry'!B765)),"First Name is required",IF(NOT(ISBLANK('Case Data Entry'!B765)),"OK",NA()))</f>
        <v>#N/A</v>
      </c>
      <c r="C765" s="41" t="e">
        <f>IF(AND('DO NOT USE_Case Formulas'!A765,ISBLANK('Case Data Entry'!C765)),"Last Name is required",IF(NOT(ISBLANK('Case Data Entry'!C765)),"OK",NA()))</f>
        <v>#N/A</v>
      </c>
      <c r="D765" s="41" t="e">
        <f>IF(AND('DO NOT USE_Case Formulas'!A765,ISBLANK('Case Data Entry'!D765)),"Birthdate is required",IF(NOT(ISBLANK('Case Data Entry'!D765)),"OK",NA()))</f>
        <v>#N/A</v>
      </c>
      <c r="E765" s="41" t="e">
        <f>IF(AND('DO NOT USE_Case Formulas'!A765,ISBLANK('Case Data Entry'!E765)),"Mobile Phone is required",IF(NOT(ISBLANK('Case Data Entry'!E765)),IF(AND(ISNUMBER(VALUE('Case Data Entry'!E765)),LEFT('Case Data Entry'!E765,1)&lt;&gt;"1",LEN('Case Data Entry'!E765)=10),"OK","Phone number must be valid format"),NA()))</f>
        <v>#N/A</v>
      </c>
      <c r="F765" s="41" t="e">
        <f>IF(LEN('Case Data Entry'!F765)&gt;255,"Home Street Address must be less than 255 characters",IF('DO NOT USE_Case Formulas'!A765,"OK",NA()))</f>
        <v>#N/A</v>
      </c>
      <c r="G765" s="41" t="e">
        <f>IF(LEN('Case Data Entry'!G765)&gt;40,"City must be less than 40 characters",IF('DO NOT USE_Case Formulas'!A765,"OK",NA()))</f>
        <v>#N/A</v>
      </c>
      <c r="H765" s="41" t="e">
        <f>IF(AND(NOT(ISBLANK('Case Data Entry'!H765)),ISNA(VLOOKUP('Case Data Entry'!H765,'DO NOT USE_School Picklist'!$P$3:$P$52,1,FALSE))),"Please select a value from the drop-down menu",IF('DO NOT USE_Case Formulas'!A765,"OK",NA()))</f>
        <v>#N/A</v>
      </c>
      <c r="I765" s="41" t="e">
        <f>IF(AND('DO NOT USE_Case Formulas'!A765,ISBLANK('Case Data Entry'!I765)),"Zip is required",IF(ISBLANK('Case Data Entry'!I765),NA(),"OK"))</f>
        <v>#N/A</v>
      </c>
      <c r="J765" s="41" t="e">
        <f>IF(AND('DO NOT USE_Case Formulas'!A765,ISBLANK('Case Data Entry'!J765)),"Student or Staff? is required",IF(ISBLANK('Case Data Entry'!J765),NA(),IF(ISNA(VLOOKUP('Case Data Entry'!J765,'DO NOT USE_School Picklist'!$B$3:$B$6,1,FALSE)),"Please select a value from the drop-down menu","OK")))</f>
        <v>#N/A</v>
      </c>
      <c r="K765" s="41" t="e">
        <f>IF(AND('Case Data Entry'!J765='DO NOT USE_School Picklist'!$B$4,ISBLANK('Case Data Entry'!K765)),"Occupation/Job Title is required if Student or Staff? is Yes, staff/faculty or volunteer",IF('DO NOT USE_Case Formulas'!A765,"OK",NA()))</f>
        <v>#N/A</v>
      </c>
      <c r="L765" s="41" t="e">
        <f ca="1">IF('Case Data Entry'!L765&gt;'DO NOT USE_School Picklist'!$C$3,"Date last on school campus/facility cannot be a future date",IF('DO NOT USE_Case Formulas'!A765,IF(ISBLANK('Case Data Entry'!L765),"Date last on school campus/facility is required","OK"),NA()))</f>
        <v>#N/A</v>
      </c>
      <c r="M765" s="41" t="e">
        <f>IF(AND('DO NOT USE_Case Formulas'!A765,ISBLANK('Case Data Entry'!M765)),"Specific Place in the Location is required",IF(ISBLANK('Case Data Entry'!M765),NA(),"OK"))</f>
        <v>#N/A</v>
      </c>
      <c r="N765" s="41" t="e">
        <f>IF(LEN('Case Data Entry'!N765)&gt;50,"Parent/Guardian Name must be less than 50 characters",IF('DO NOT USE_Case Formulas'!A765,"OK",NA()))</f>
        <v>#N/A</v>
      </c>
      <c r="O765" s="41" t="e">
        <f>IF(NOT(ISBLANK('Case Data Entry'!O765)),IF(AND(ISNUMBER('Case Data Entry'!O765),LEFT('Case Data Entry'!O765,1)&lt;&gt;"1",LEN('Case Data Entry'!O765)=10),"OK","Phone number must be valid format"),IF('DO NOT USE_Case Formulas'!A765,"OK",NA()))</f>
        <v>#N/A</v>
      </c>
      <c r="P765" s="41" t="e">
        <f>IF(AND(NOT(ISBLANK('Case Data Entry'!P765)),ISNA(VLOOKUP('Case Data Entry'!P765,'DO NOT USE_School Picklist'!$E$3:$E$10,1,FALSE))),"Please select a value from the drop-down menu",IF('DO NOT USE_Case Formulas'!A765,"OK",NA()))</f>
        <v>#N/A</v>
      </c>
      <c r="Q765" s="41" t="e">
        <f>IF(AND(NOT(ISBLANK('Case Data Entry'!Q765)),ISNA(VLOOKUP('Case Data Entry'!Q765,'DO NOT USE_School Picklist'!$F$3:$F$16,1,FALSE))),"Please select a value from the drop-down menu",IF('DO NOT USE_Case Formulas'!A765,"OK",NA()))</f>
        <v>#N/A</v>
      </c>
      <c r="R765" s="41" t="e">
        <f>IF(LEN('Case Data Entry'!R765)&gt;100,"Classroom(s) must be less than 100 characters",IF('DO NOT USE_Case Formulas'!A765,"OK",NA()))</f>
        <v>#N/A</v>
      </c>
      <c r="S765" s="41" t="e">
        <f>IF(AND(NOT(ISBLANK('Case Data Entry'!S765)),ISNA(VLOOKUP('Case Data Entry'!S765,'DO NOT USE_School Picklist'!$S$3:$S$12,1,FALSE))),"Please select a value from the drop-down menu",IF('DO NOT USE_Case Formulas'!A765,"OK",NA()))</f>
        <v>#N/A</v>
      </c>
      <c r="T765" s="41" t="e">
        <f>IF(AND(NOT(ISBLANK('Case Data Entry'!T765)),ISNA(VLOOKUP('Case Data Entry'!T765,'DO NOT USE_School Picklist'!$S$3:$S$12,1,FALSE))),"Please select a value from the drop-down menu",IF('DO NOT USE_Case Formulas'!A765,"OK",NA()))</f>
        <v>#N/A</v>
      </c>
      <c r="U765" s="41" t="e">
        <f>IF(LEN('Case Data Entry'!U765)&gt;80,"Name of Education Group must be less than 80 characters",IF('DO NOT USE_Case Formulas'!A765,"OK",NA()))</f>
        <v>#N/A</v>
      </c>
      <c r="V765" s="41" t="e">
        <f>IF(AND(NOT(ISBLANK('Case Data Entry'!V765)),ISNA(VLOOKUP('Case Data Entry'!V765,'DO NOT USE_School Picklist'!$K$3:$K$6,1,FALSE))),"Please select a value from the drop-down menu",IF('DO NOT USE_Case Formulas'!A765,"OK",NA()))</f>
        <v>#N/A</v>
      </c>
      <c r="W765" s="41" t="e">
        <f>IF(AND('DO NOT USE_Case Formulas'!A765,ISBLANK('Case Data Entry'!W765)),"Has this person had symptoms? is required",IF(AND(NOT(ISBLANK('Case Data Entry'!W765)),ISNA(VLOOKUP('Case Data Entry'!W765,'DO NOT USE_School Picklist'!$D$3:$D$5,1,FALSE))),"Please select a value from the drop-down menu",IF(NOT(ISBLANK('Case Data Entry'!W765)),"OK",NA())))</f>
        <v>#N/A</v>
      </c>
      <c r="X765" s="41" t="e">
        <f>IF(AND('Case Data Entry'!W765='DO NOT USE_School Picklist'!$D$3,ISBLANK('Case Data Entry'!X765)),"Symptom Onset Date is required if Ever Symptomatic is Yes",IF('DO NOT USE_Case Formulas'!A765,"OK",NA()))</f>
        <v>#N/A</v>
      </c>
      <c r="Y765" s="41"/>
      <c r="Z765" s="41" t="e">
        <f ca="1">IF(AND('DO NOT USE_Case Formulas'!A765,ISBLANK('Case Data Entry'!Z765)),"Lab Result Test Date is required",IF('Case Data Entry'!Z765&gt;'DO NOT USE_School Picklist'!$C$3,"Test Date cannot be a future date",IF(NOT(ISBLANK('Case Data Entry'!Z765)),"OK",NA())))</f>
        <v>#N/A</v>
      </c>
      <c r="AA765" s="41" t="e">
        <f>IF(AND(NOT(ISBLANK('Case Data Entry'!AA765)),ISNA(VLOOKUP('Case Data Entry'!AA765,'DO NOT USE_School Picklist'!$R$3:$R$7,1,FALSE))),"Please select a value from the drop-down menu",IF('DO NOT USE_Case Formulas'!A765,"OK",NA()))</f>
        <v>#N/A</v>
      </c>
      <c r="AB765" s="41" t="e">
        <f>IF(AND(NOT(ISBLANK('Case Data Entry'!AB765)),ISNA(VLOOKUP('Case Data Entry'!AB765,'DO NOT USE_School Picklist'!$Q$3:$Q$8,1,FALSE))),"Please select a value from the drop-down menu",IF('DO NOT USE_Case Formulas'!A765,"OK",NA()))</f>
        <v>#N/A</v>
      </c>
    </row>
    <row r="766" spans="1:28" x14ac:dyDescent="0.25">
      <c r="A766" s="40" t="e">
        <f>IF('DO NOT USE_Case Formulas'!A766,IF('DO NOT USE_Case Formulas'!B766,"Not all required fields are completed","OK"),NA())</f>
        <v>#N/A</v>
      </c>
      <c r="B766" s="41" t="e">
        <f>IF(AND('DO NOT USE_Case Formulas'!A766,ISBLANK('Case Data Entry'!B766)),"First Name is required",IF(NOT(ISBLANK('Case Data Entry'!B766)),"OK",NA()))</f>
        <v>#N/A</v>
      </c>
      <c r="C766" s="41" t="e">
        <f>IF(AND('DO NOT USE_Case Formulas'!A766,ISBLANK('Case Data Entry'!C766)),"Last Name is required",IF(NOT(ISBLANK('Case Data Entry'!C766)),"OK",NA()))</f>
        <v>#N/A</v>
      </c>
      <c r="D766" s="41" t="e">
        <f>IF(AND('DO NOT USE_Case Formulas'!A766,ISBLANK('Case Data Entry'!D766)),"Birthdate is required",IF(NOT(ISBLANK('Case Data Entry'!D766)),"OK",NA()))</f>
        <v>#N/A</v>
      </c>
      <c r="E766" s="41" t="e">
        <f>IF(AND('DO NOT USE_Case Formulas'!A766,ISBLANK('Case Data Entry'!E766)),"Mobile Phone is required",IF(NOT(ISBLANK('Case Data Entry'!E766)),IF(AND(ISNUMBER(VALUE('Case Data Entry'!E766)),LEFT('Case Data Entry'!E766,1)&lt;&gt;"1",LEN('Case Data Entry'!E766)=10),"OK","Phone number must be valid format"),NA()))</f>
        <v>#N/A</v>
      </c>
      <c r="F766" s="41" t="e">
        <f>IF(LEN('Case Data Entry'!F766)&gt;255,"Home Street Address must be less than 255 characters",IF('DO NOT USE_Case Formulas'!A766,"OK",NA()))</f>
        <v>#N/A</v>
      </c>
      <c r="G766" s="41" t="e">
        <f>IF(LEN('Case Data Entry'!G766)&gt;40,"City must be less than 40 characters",IF('DO NOT USE_Case Formulas'!A766,"OK",NA()))</f>
        <v>#N/A</v>
      </c>
      <c r="H766" s="41" t="e">
        <f>IF(AND(NOT(ISBLANK('Case Data Entry'!H766)),ISNA(VLOOKUP('Case Data Entry'!H766,'DO NOT USE_School Picklist'!$P$3:$P$52,1,FALSE))),"Please select a value from the drop-down menu",IF('DO NOT USE_Case Formulas'!A766,"OK",NA()))</f>
        <v>#N/A</v>
      </c>
      <c r="I766" s="41" t="e">
        <f>IF(AND('DO NOT USE_Case Formulas'!A766,ISBLANK('Case Data Entry'!I766)),"Zip is required",IF(ISBLANK('Case Data Entry'!I766),NA(),"OK"))</f>
        <v>#N/A</v>
      </c>
      <c r="J766" s="41" t="e">
        <f>IF(AND('DO NOT USE_Case Formulas'!A766,ISBLANK('Case Data Entry'!J766)),"Student or Staff? is required",IF(ISBLANK('Case Data Entry'!J766),NA(),IF(ISNA(VLOOKUP('Case Data Entry'!J766,'DO NOT USE_School Picklist'!$B$3:$B$6,1,FALSE)),"Please select a value from the drop-down menu","OK")))</f>
        <v>#N/A</v>
      </c>
      <c r="K766" s="41" t="e">
        <f>IF(AND('Case Data Entry'!J766='DO NOT USE_School Picklist'!$B$4,ISBLANK('Case Data Entry'!K766)),"Occupation/Job Title is required if Student or Staff? is Yes, staff/faculty or volunteer",IF('DO NOT USE_Case Formulas'!A766,"OK",NA()))</f>
        <v>#N/A</v>
      </c>
      <c r="L766" s="41" t="e">
        <f ca="1">IF('Case Data Entry'!L766&gt;'DO NOT USE_School Picklist'!$C$3,"Date last on school campus/facility cannot be a future date",IF('DO NOT USE_Case Formulas'!A766,IF(ISBLANK('Case Data Entry'!L766),"Date last on school campus/facility is required","OK"),NA()))</f>
        <v>#N/A</v>
      </c>
      <c r="M766" s="41" t="e">
        <f>IF(AND('DO NOT USE_Case Formulas'!A766,ISBLANK('Case Data Entry'!M766)),"Specific Place in the Location is required",IF(ISBLANK('Case Data Entry'!M766),NA(),"OK"))</f>
        <v>#N/A</v>
      </c>
      <c r="N766" s="41" t="e">
        <f>IF(LEN('Case Data Entry'!N766)&gt;50,"Parent/Guardian Name must be less than 50 characters",IF('DO NOT USE_Case Formulas'!A766,"OK",NA()))</f>
        <v>#N/A</v>
      </c>
      <c r="O766" s="41" t="e">
        <f>IF(NOT(ISBLANK('Case Data Entry'!O766)),IF(AND(ISNUMBER('Case Data Entry'!O766),LEFT('Case Data Entry'!O766,1)&lt;&gt;"1",LEN('Case Data Entry'!O766)=10),"OK","Phone number must be valid format"),IF('DO NOT USE_Case Formulas'!A766,"OK",NA()))</f>
        <v>#N/A</v>
      </c>
      <c r="P766" s="41" t="e">
        <f>IF(AND(NOT(ISBLANK('Case Data Entry'!P766)),ISNA(VLOOKUP('Case Data Entry'!P766,'DO NOT USE_School Picklist'!$E$3:$E$10,1,FALSE))),"Please select a value from the drop-down menu",IF('DO NOT USE_Case Formulas'!A766,"OK",NA()))</f>
        <v>#N/A</v>
      </c>
      <c r="Q766" s="41" t="e">
        <f>IF(AND(NOT(ISBLANK('Case Data Entry'!Q766)),ISNA(VLOOKUP('Case Data Entry'!Q766,'DO NOT USE_School Picklist'!$F$3:$F$16,1,FALSE))),"Please select a value from the drop-down menu",IF('DO NOT USE_Case Formulas'!A766,"OK",NA()))</f>
        <v>#N/A</v>
      </c>
      <c r="R766" s="41" t="e">
        <f>IF(LEN('Case Data Entry'!R766)&gt;100,"Classroom(s) must be less than 100 characters",IF('DO NOT USE_Case Formulas'!A766,"OK",NA()))</f>
        <v>#N/A</v>
      </c>
      <c r="S766" s="41" t="e">
        <f>IF(AND(NOT(ISBLANK('Case Data Entry'!S766)),ISNA(VLOOKUP('Case Data Entry'!S766,'DO NOT USE_School Picklist'!$S$3:$S$12,1,FALSE))),"Please select a value from the drop-down menu",IF('DO NOT USE_Case Formulas'!A766,"OK",NA()))</f>
        <v>#N/A</v>
      </c>
      <c r="T766" s="41" t="e">
        <f>IF(AND(NOT(ISBLANK('Case Data Entry'!T766)),ISNA(VLOOKUP('Case Data Entry'!T766,'DO NOT USE_School Picklist'!$S$3:$S$12,1,FALSE))),"Please select a value from the drop-down menu",IF('DO NOT USE_Case Formulas'!A766,"OK",NA()))</f>
        <v>#N/A</v>
      </c>
      <c r="U766" s="41" t="e">
        <f>IF(LEN('Case Data Entry'!U766)&gt;80,"Name of Education Group must be less than 80 characters",IF('DO NOT USE_Case Formulas'!A766,"OK",NA()))</f>
        <v>#N/A</v>
      </c>
      <c r="V766" s="41" t="e">
        <f>IF(AND(NOT(ISBLANK('Case Data Entry'!V766)),ISNA(VLOOKUP('Case Data Entry'!V766,'DO NOT USE_School Picklist'!$K$3:$K$6,1,FALSE))),"Please select a value from the drop-down menu",IF('DO NOT USE_Case Formulas'!A766,"OK",NA()))</f>
        <v>#N/A</v>
      </c>
      <c r="W766" s="41" t="e">
        <f>IF(AND('DO NOT USE_Case Formulas'!A766,ISBLANK('Case Data Entry'!W766)),"Has this person had symptoms? is required",IF(AND(NOT(ISBLANK('Case Data Entry'!W766)),ISNA(VLOOKUP('Case Data Entry'!W766,'DO NOT USE_School Picklist'!$D$3:$D$5,1,FALSE))),"Please select a value from the drop-down menu",IF(NOT(ISBLANK('Case Data Entry'!W766)),"OK",NA())))</f>
        <v>#N/A</v>
      </c>
      <c r="X766" s="41" t="e">
        <f>IF(AND('Case Data Entry'!W766='DO NOT USE_School Picklist'!$D$3,ISBLANK('Case Data Entry'!X766)),"Symptom Onset Date is required if Ever Symptomatic is Yes",IF('DO NOT USE_Case Formulas'!A766,"OK",NA()))</f>
        <v>#N/A</v>
      </c>
      <c r="Y766" s="41"/>
      <c r="Z766" s="41" t="e">
        <f ca="1">IF(AND('DO NOT USE_Case Formulas'!A766,ISBLANK('Case Data Entry'!Z766)),"Lab Result Test Date is required",IF('Case Data Entry'!Z766&gt;'DO NOT USE_School Picklist'!$C$3,"Test Date cannot be a future date",IF(NOT(ISBLANK('Case Data Entry'!Z766)),"OK",NA())))</f>
        <v>#N/A</v>
      </c>
      <c r="AA766" s="41" t="e">
        <f>IF(AND(NOT(ISBLANK('Case Data Entry'!AA766)),ISNA(VLOOKUP('Case Data Entry'!AA766,'DO NOT USE_School Picklist'!$R$3:$R$7,1,FALSE))),"Please select a value from the drop-down menu",IF('DO NOT USE_Case Formulas'!A766,"OK",NA()))</f>
        <v>#N/A</v>
      </c>
      <c r="AB766" s="41" t="e">
        <f>IF(AND(NOT(ISBLANK('Case Data Entry'!AB766)),ISNA(VLOOKUP('Case Data Entry'!AB766,'DO NOT USE_School Picklist'!$Q$3:$Q$8,1,FALSE))),"Please select a value from the drop-down menu",IF('DO NOT USE_Case Formulas'!A766,"OK",NA()))</f>
        <v>#N/A</v>
      </c>
    </row>
    <row r="767" spans="1:28" x14ac:dyDescent="0.25">
      <c r="A767" s="40" t="e">
        <f>IF('DO NOT USE_Case Formulas'!A767,IF('DO NOT USE_Case Formulas'!B767,"Not all required fields are completed","OK"),NA())</f>
        <v>#N/A</v>
      </c>
      <c r="B767" s="41" t="e">
        <f>IF(AND('DO NOT USE_Case Formulas'!A767,ISBLANK('Case Data Entry'!B767)),"First Name is required",IF(NOT(ISBLANK('Case Data Entry'!B767)),"OK",NA()))</f>
        <v>#N/A</v>
      </c>
      <c r="C767" s="41" t="e">
        <f>IF(AND('DO NOT USE_Case Formulas'!A767,ISBLANK('Case Data Entry'!C767)),"Last Name is required",IF(NOT(ISBLANK('Case Data Entry'!C767)),"OK",NA()))</f>
        <v>#N/A</v>
      </c>
      <c r="D767" s="41" t="e">
        <f>IF(AND('DO NOT USE_Case Formulas'!A767,ISBLANK('Case Data Entry'!D767)),"Birthdate is required",IF(NOT(ISBLANK('Case Data Entry'!D767)),"OK",NA()))</f>
        <v>#N/A</v>
      </c>
      <c r="E767" s="41" t="e">
        <f>IF(AND('DO NOT USE_Case Formulas'!A767,ISBLANK('Case Data Entry'!E767)),"Mobile Phone is required",IF(NOT(ISBLANK('Case Data Entry'!E767)),IF(AND(ISNUMBER(VALUE('Case Data Entry'!E767)),LEFT('Case Data Entry'!E767,1)&lt;&gt;"1",LEN('Case Data Entry'!E767)=10),"OK","Phone number must be valid format"),NA()))</f>
        <v>#N/A</v>
      </c>
      <c r="F767" s="41" t="e">
        <f>IF(LEN('Case Data Entry'!F767)&gt;255,"Home Street Address must be less than 255 characters",IF('DO NOT USE_Case Formulas'!A767,"OK",NA()))</f>
        <v>#N/A</v>
      </c>
      <c r="G767" s="41" t="e">
        <f>IF(LEN('Case Data Entry'!G767)&gt;40,"City must be less than 40 characters",IF('DO NOT USE_Case Formulas'!A767,"OK",NA()))</f>
        <v>#N/A</v>
      </c>
      <c r="H767" s="41" t="e">
        <f>IF(AND(NOT(ISBLANK('Case Data Entry'!H767)),ISNA(VLOOKUP('Case Data Entry'!H767,'DO NOT USE_School Picklist'!$P$3:$P$52,1,FALSE))),"Please select a value from the drop-down menu",IF('DO NOT USE_Case Formulas'!A767,"OK",NA()))</f>
        <v>#N/A</v>
      </c>
      <c r="I767" s="41" t="e">
        <f>IF(AND('DO NOT USE_Case Formulas'!A767,ISBLANK('Case Data Entry'!I767)),"Zip is required",IF(ISBLANK('Case Data Entry'!I767),NA(),"OK"))</f>
        <v>#N/A</v>
      </c>
      <c r="J767" s="41" t="e">
        <f>IF(AND('DO NOT USE_Case Formulas'!A767,ISBLANK('Case Data Entry'!J767)),"Student or Staff? is required",IF(ISBLANK('Case Data Entry'!J767),NA(),IF(ISNA(VLOOKUP('Case Data Entry'!J767,'DO NOT USE_School Picklist'!$B$3:$B$6,1,FALSE)),"Please select a value from the drop-down menu","OK")))</f>
        <v>#N/A</v>
      </c>
      <c r="K767" s="41" t="e">
        <f>IF(AND('Case Data Entry'!J767='DO NOT USE_School Picklist'!$B$4,ISBLANK('Case Data Entry'!K767)),"Occupation/Job Title is required if Student or Staff? is Yes, staff/faculty or volunteer",IF('DO NOT USE_Case Formulas'!A767,"OK",NA()))</f>
        <v>#N/A</v>
      </c>
      <c r="L767" s="41" t="e">
        <f ca="1">IF('Case Data Entry'!L767&gt;'DO NOT USE_School Picklist'!$C$3,"Date last on school campus/facility cannot be a future date",IF('DO NOT USE_Case Formulas'!A767,IF(ISBLANK('Case Data Entry'!L767),"Date last on school campus/facility is required","OK"),NA()))</f>
        <v>#N/A</v>
      </c>
      <c r="M767" s="41" t="e">
        <f>IF(AND('DO NOT USE_Case Formulas'!A767,ISBLANK('Case Data Entry'!M767)),"Specific Place in the Location is required",IF(ISBLANK('Case Data Entry'!M767),NA(),"OK"))</f>
        <v>#N/A</v>
      </c>
      <c r="N767" s="41" t="e">
        <f>IF(LEN('Case Data Entry'!N767)&gt;50,"Parent/Guardian Name must be less than 50 characters",IF('DO NOT USE_Case Formulas'!A767,"OK",NA()))</f>
        <v>#N/A</v>
      </c>
      <c r="O767" s="41" t="e">
        <f>IF(NOT(ISBLANK('Case Data Entry'!O767)),IF(AND(ISNUMBER('Case Data Entry'!O767),LEFT('Case Data Entry'!O767,1)&lt;&gt;"1",LEN('Case Data Entry'!O767)=10),"OK","Phone number must be valid format"),IF('DO NOT USE_Case Formulas'!A767,"OK",NA()))</f>
        <v>#N/A</v>
      </c>
      <c r="P767" s="41" t="e">
        <f>IF(AND(NOT(ISBLANK('Case Data Entry'!P767)),ISNA(VLOOKUP('Case Data Entry'!P767,'DO NOT USE_School Picklist'!$E$3:$E$10,1,FALSE))),"Please select a value from the drop-down menu",IF('DO NOT USE_Case Formulas'!A767,"OK",NA()))</f>
        <v>#N/A</v>
      </c>
      <c r="Q767" s="41" t="e">
        <f>IF(AND(NOT(ISBLANK('Case Data Entry'!Q767)),ISNA(VLOOKUP('Case Data Entry'!Q767,'DO NOT USE_School Picklist'!$F$3:$F$16,1,FALSE))),"Please select a value from the drop-down menu",IF('DO NOT USE_Case Formulas'!A767,"OK",NA()))</f>
        <v>#N/A</v>
      </c>
      <c r="R767" s="41" t="e">
        <f>IF(LEN('Case Data Entry'!R767)&gt;100,"Classroom(s) must be less than 100 characters",IF('DO NOT USE_Case Formulas'!A767,"OK",NA()))</f>
        <v>#N/A</v>
      </c>
      <c r="S767" s="41" t="e">
        <f>IF(AND(NOT(ISBLANK('Case Data Entry'!S767)),ISNA(VLOOKUP('Case Data Entry'!S767,'DO NOT USE_School Picklist'!$S$3:$S$12,1,FALSE))),"Please select a value from the drop-down menu",IF('DO NOT USE_Case Formulas'!A767,"OK",NA()))</f>
        <v>#N/A</v>
      </c>
      <c r="T767" s="41" t="e">
        <f>IF(AND(NOT(ISBLANK('Case Data Entry'!T767)),ISNA(VLOOKUP('Case Data Entry'!T767,'DO NOT USE_School Picklist'!$S$3:$S$12,1,FALSE))),"Please select a value from the drop-down menu",IF('DO NOT USE_Case Formulas'!A767,"OK",NA()))</f>
        <v>#N/A</v>
      </c>
      <c r="U767" s="41" t="e">
        <f>IF(LEN('Case Data Entry'!U767)&gt;80,"Name of Education Group must be less than 80 characters",IF('DO NOT USE_Case Formulas'!A767,"OK",NA()))</f>
        <v>#N/A</v>
      </c>
      <c r="V767" s="41" t="e">
        <f>IF(AND(NOT(ISBLANK('Case Data Entry'!V767)),ISNA(VLOOKUP('Case Data Entry'!V767,'DO NOT USE_School Picklist'!$K$3:$K$6,1,FALSE))),"Please select a value from the drop-down menu",IF('DO NOT USE_Case Formulas'!A767,"OK",NA()))</f>
        <v>#N/A</v>
      </c>
      <c r="W767" s="41" t="e">
        <f>IF(AND('DO NOT USE_Case Formulas'!A767,ISBLANK('Case Data Entry'!W767)),"Has this person had symptoms? is required",IF(AND(NOT(ISBLANK('Case Data Entry'!W767)),ISNA(VLOOKUP('Case Data Entry'!W767,'DO NOT USE_School Picklist'!$D$3:$D$5,1,FALSE))),"Please select a value from the drop-down menu",IF(NOT(ISBLANK('Case Data Entry'!W767)),"OK",NA())))</f>
        <v>#N/A</v>
      </c>
      <c r="X767" s="41" t="e">
        <f>IF(AND('Case Data Entry'!W767='DO NOT USE_School Picklist'!$D$3,ISBLANK('Case Data Entry'!X767)),"Symptom Onset Date is required if Ever Symptomatic is Yes",IF('DO NOT USE_Case Formulas'!A767,"OK",NA()))</f>
        <v>#N/A</v>
      </c>
      <c r="Y767" s="41"/>
      <c r="Z767" s="41" t="e">
        <f ca="1">IF(AND('DO NOT USE_Case Formulas'!A767,ISBLANK('Case Data Entry'!Z767)),"Lab Result Test Date is required",IF('Case Data Entry'!Z767&gt;'DO NOT USE_School Picklist'!$C$3,"Test Date cannot be a future date",IF(NOT(ISBLANK('Case Data Entry'!Z767)),"OK",NA())))</f>
        <v>#N/A</v>
      </c>
      <c r="AA767" s="41" t="e">
        <f>IF(AND(NOT(ISBLANK('Case Data Entry'!AA767)),ISNA(VLOOKUP('Case Data Entry'!AA767,'DO NOT USE_School Picklist'!$R$3:$R$7,1,FALSE))),"Please select a value from the drop-down menu",IF('DO NOT USE_Case Formulas'!A767,"OK",NA()))</f>
        <v>#N/A</v>
      </c>
      <c r="AB767" s="41" t="e">
        <f>IF(AND(NOT(ISBLANK('Case Data Entry'!AB767)),ISNA(VLOOKUP('Case Data Entry'!AB767,'DO NOT USE_School Picklist'!$Q$3:$Q$8,1,FALSE))),"Please select a value from the drop-down menu",IF('DO NOT USE_Case Formulas'!A767,"OK",NA()))</f>
        <v>#N/A</v>
      </c>
    </row>
    <row r="768" spans="1:28" x14ac:dyDescent="0.25">
      <c r="A768" s="40" t="e">
        <f>IF('DO NOT USE_Case Formulas'!A768,IF('DO NOT USE_Case Formulas'!B768,"Not all required fields are completed","OK"),NA())</f>
        <v>#N/A</v>
      </c>
      <c r="B768" s="41" t="e">
        <f>IF(AND('DO NOT USE_Case Formulas'!A768,ISBLANK('Case Data Entry'!B768)),"First Name is required",IF(NOT(ISBLANK('Case Data Entry'!B768)),"OK",NA()))</f>
        <v>#N/A</v>
      </c>
      <c r="C768" s="41" t="e">
        <f>IF(AND('DO NOT USE_Case Formulas'!A768,ISBLANK('Case Data Entry'!C768)),"Last Name is required",IF(NOT(ISBLANK('Case Data Entry'!C768)),"OK",NA()))</f>
        <v>#N/A</v>
      </c>
      <c r="D768" s="41" t="e">
        <f>IF(AND('DO NOT USE_Case Formulas'!A768,ISBLANK('Case Data Entry'!D768)),"Birthdate is required",IF(NOT(ISBLANK('Case Data Entry'!D768)),"OK",NA()))</f>
        <v>#N/A</v>
      </c>
      <c r="E768" s="41" t="e">
        <f>IF(AND('DO NOT USE_Case Formulas'!A768,ISBLANK('Case Data Entry'!E768)),"Mobile Phone is required",IF(NOT(ISBLANK('Case Data Entry'!E768)),IF(AND(ISNUMBER(VALUE('Case Data Entry'!E768)),LEFT('Case Data Entry'!E768,1)&lt;&gt;"1",LEN('Case Data Entry'!E768)=10),"OK","Phone number must be valid format"),NA()))</f>
        <v>#N/A</v>
      </c>
      <c r="F768" s="41" t="e">
        <f>IF(LEN('Case Data Entry'!F768)&gt;255,"Home Street Address must be less than 255 characters",IF('DO NOT USE_Case Formulas'!A768,"OK",NA()))</f>
        <v>#N/A</v>
      </c>
      <c r="G768" s="41" t="e">
        <f>IF(LEN('Case Data Entry'!G768)&gt;40,"City must be less than 40 characters",IF('DO NOT USE_Case Formulas'!A768,"OK",NA()))</f>
        <v>#N/A</v>
      </c>
      <c r="H768" s="41" t="e">
        <f>IF(AND(NOT(ISBLANK('Case Data Entry'!H768)),ISNA(VLOOKUP('Case Data Entry'!H768,'DO NOT USE_School Picklist'!$P$3:$P$52,1,FALSE))),"Please select a value from the drop-down menu",IF('DO NOT USE_Case Formulas'!A768,"OK",NA()))</f>
        <v>#N/A</v>
      </c>
      <c r="I768" s="41" t="e">
        <f>IF(AND('DO NOT USE_Case Formulas'!A768,ISBLANK('Case Data Entry'!I768)),"Zip is required",IF(ISBLANK('Case Data Entry'!I768),NA(),"OK"))</f>
        <v>#N/A</v>
      </c>
      <c r="J768" s="41" t="e">
        <f>IF(AND('DO NOT USE_Case Formulas'!A768,ISBLANK('Case Data Entry'!J768)),"Student or Staff? is required",IF(ISBLANK('Case Data Entry'!J768),NA(),IF(ISNA(VLOOKUP('Case Data Entry'!J768,'DO NOT USE_School Picklist'!$B$3:$B$6,1,FALSE)),"Please select a value from the drop-down menu","OK")))</f>
        <v>#N/A</v>
      </c>
      <c r="K768" s="41" t="e">
        <f>IF(AND('Case Data Entry'!J768='DO NOT USE_School Picklist'!$B$4,ISBLANK('Case Data Entry'!K768)),"Occupation/Job Title is required if Student or Staff? is Yes, staff/faculty or volunteer",IF('DO NOT USE_Case Formulas'!A768,"OK",NA()))</f>
        <v>#N/A</v>
      </c>
      <c r="L768" s="41" t="e">
        <f ca="1">IF('Case Data Entry'!L768&gt;'DO NOT USE_School Picklist'!$C$3,"Date last on school campus/facility cannot be a future date",IF('DO NOT USE_Case Formulas'!A768,IF(ISBLANK('Case Data Entry'!L768),"Date last on school campus/facility is required","OK"),NA()))</f>
        <v>#N/A</v>
      </c>
      <c r="M768" s="41" t="e">
        <f>IF(AND('DO NOT USE_Case Formulas'!A768,ISBLANK('Case Data Entry'!M768)),"Specific Place in the Location is required",IF(ISBLANK('Case Data Entry'!M768),NA(),"OK"))</f>
        <v>#N/A</v>
      </c>
      <c r="N768" s="41" t="e">
        <f>IF(LEN('Case Data Entry'!N768)&gt;50,"Parent/Guardian Name must be less than 50 characters",IF('DO NOT USE_Case Formulas'!A768,"OK",NA()))</f>
        <v>#N/A</v>
      </c>
      <c r="O768" s="41" t="e">
        <f>IF(NOT(ISBLANK('Case Data Entry'!O768)),IF(AND(ISNUMBER('Case Data Entry'!O768),LEFT('Case Data Entry'!O768,1)&lt;&gt;"1",LEN('Case Data Entry'!O768)=10),"OK","Phone number must be valid format"),IF('DO NOT USE_Case Formulas'!A768,"OK",NA()))</f>
        <v>#N/A</v>
      </c>
      <c r="P768" s="41" t="e">
        <f>IF(AND(NOT(ISBLANK('Case Data Entry'!P768)),ISNA(VLOOKUP('Case Data Entry'!P768,'DO NOT USE_School Picklist'!$E$3:$E$10,1,FALSE))),"Please select a value from the drop-down menu",IF('DO NOT USE_Case Formulas'!A768,"OK",NA()))</f>
        <v>#N/A</v>
      </c>
      <c r="Q768" s="41" t="e">
        <f>IF(AND(NOT(ISBLANK('Case Data Entry'!Q768)),ISNA(VLOOKUP('Case Data Entry'!Q768,'DO NOT USE_School Picklist'!$F$3:$F$16,1,FALSE))),"Please select a value from the drop-down menu",IF('DO NOT USE_Case Formulas'!A768,"OK",NA()))</f>
        <v>#N/A</v>
      </c>
      <c r="R768" s="41" t="e">
        <f>IF(LEN('Case Data Entry'!R768)&gt;100,"Classroom(s) must be less than 100 characters",IF('DO NOT USE_Case Formulas'!A768,"OK",NA()))</f>
        <v>#N/A</v>
      </c>
      <c r="S768" s="41" t="e">
        <f>IF(AND(NOT(ISBLANK('Case Data Entry'!S768)),ISNA(VLOOKUP('Case Data Entry'!S768,'DO NOT USE_School Picklist'!$S$3:$S$12,1,FALSE))),"Please select a value from the drop-down menu",IF('DO NOT USE_Case Formulas'!A768,"OK",NA()))</f>
        <v>#N/A</v>
      </c>
      <c r="T768" s="41" t="e">
        <f>IF(AND(NOT(ISBLANK('Case Data Entry'!T768)),ISNA(VLOOKUP('Case Data Entry'!T768,'DO NOT USE_School Picklist'!$S$3:$S$12,1,FALSE))),"Please select a value from the drop-down menu",IF('DO NOT USE_Case Formulas'!A768,"OK",NA()))</f>
        <v>#N/A</v>
      </c>
      <c r="U768" s="41" t="e">
        <f>IF(LEN('Case Data Entry'!U768)&gt;80,"Name of Education Group must be less than 80 characters",IF('DO NOT USE_Case Formulas'!A768,"OK",NA()))</f>
        <v>#N/A</v>
      </c>
      <c r="V768" s="41" t="e">
        <f>IF(AND(NOT(ISBLANK('Case Data Entry'!V768)),ISNA(VLOOKUP('Case Data Entry'!V768,'DO NOT USE_School Picklist'!$K$3:$K$6,1,FALSE))),"Please select a value from the drop-down menu",IF('DO NOT USE_Case Formulas'!A768,"OK",NA()))</f>
        <v>#N/A</v>
      </c>
      <c r="W768" s="41" t="e">
        <f>IF(AND('DO NOT USE_Case Formulas'!A768,ISBLANK('Case Data Entry'!W768)),"Has this person had symptoms? is required",IF(AND(NOT(ISBLANK('Case Data Entry'!W768)),ISNA(VLOOKUP('Case Data Entry'!W768,'DO NOT USE_School Picklist'!$D$3:$D$5,1,FALSE))),"Please select a value from the drop-down menu",IF(NOT(ISBLANK('Case Data Entry'!W768)),"OK",NA())))</f>
        <v>#N/A</v>
      </c>
      <c r="X768" s="41" t="e">
        <f>IF(AND('Case Data Entry'!W768='DO NOT USE_School Picklist'!$D$3,ISBLANK('Case Data Entry'!X768)),"Symptom Onset Date is required if Ever Symptomatic is Yes",IF('DO NOT USE_Case Formulas'!A768,"OK",NA()))</f>
        <v>#N/A</v>
      </c>
      <c r="Y768" s="41"/>
      <c r="Z768" s="41" t="e">
        <f ca="1">IF(AND('DO NOT USE_Case Formulas'!A768,ISBLANK('Case Data Entry'!Z768)),"Lab Result Test Date is required",IF('Case Data Entry'!Z768&gt;'DO NOT USE_School Picklist'!$C$3,"Test Date cannot be a future date",IF(NOT(ISBLANK('Case Data Entry'!Z768)),"OK",NA())))</f>
        <v>#N/A</v>
      </c>
      <c r="AA768" s="41" t="e">
        <f>IF(AND(NOT(ISBLANK('Case Data Entry'!AA768)),ISNA(VLOOKUP('Case Data Entry'!AA768,'DO NOT USE_School Picklist'!$R$3:$R$7,1,FALSE))),"Please select a value from the drop-down menu",IF('DO NOT USE_Case Formulas'!A768,"OK",NA()))</f>
        <v>#N/A</v>
      </c>
      <c r="AB768" s="41" t="e">
        <f>IF(AND(NOT(ISBLANK('Case Data Entry'!AB768)),ISNA(VLOOKUP('Case Data Entry'!AB768,'DO NOT USE_School Picklist'!$Q$3:$Q$8,1,FALSE))),"Please select a value from the drop-down menu",IF('DO NOT USE_Case Formulas'!A768,"OK",NA()))</f>
        <v>#N/A</v>
      </c>
    </row>
    <row r="769" spans="1:28" x14ac:dyDescent="0.25">
      <c r="A769" s="40" t="e">
        <f>IF('DO NOT USE_Case Formulas'!A769,IF('DO NOT USE_Case Formulas'!B769,"Not all required fields are completed","OK"),NA())</f>
        <v>#N/A</v>
      </c>
      <c r="B769" s="41" t="e">
        <f>IF(AND('DO NOT USE_Case Formulas'!A769,ISBLANK('Case Data Entry'!B769)),"First Name is required",IF(NOT(ISBLANK('Case Data Entry'!B769)),"OK",NA()))</f>
        <v>#N/A</v>
      </c>
      <c r="C769" s="41" t="e">
        <f>IF(AND('DO NOT USE_Case Formulas'!A769,ISBLANK('Case Data Entry'!C769)),"Last Name is required",IF(NOT(ISBLANK('Case Data Entry'!C769)),"OK",NA()))</f>
        <v>#N/A</v>
      </c>
      <c r="D769" s="41" t="e">
        <f>IF(AND('DO NOT USE_Case Formulas'!A769,ISBLANK('Case Data Entry'!D769)),"Birthdate is required",IF(NOT(ISBLANK('Case Data Entry'!D769)),"OK",NA()))</f>
        <v>#N/A</v>
      </c>
      <c r="E769" s="41" t="e">
        <f>IF(AND('DO NOT USE_Case Formulas'!A769,ISBLANK('Case Data Entry'!E769)),"Mobile Phone is required",IF(NOT(ISBLANK('Case Data Entry'!E769)),IF(AND(ISNUMBER(VALUE('Case Data Entry'!E769)),LEFT('Case Data Entry'!E769,1)&lt;&gt;"1",LEN('Case Data Entry'!E769)=10),"OK","Phone number must be valid format"),NA()))</f>
        <v>#N/A</v>
      </c>
      <c r="F769" s="41" t="e">
        <f>IF(LEN('Case Data Entry'!F769)&gt;255,"Home Street Address must be less than 255 characters",IF('DO NOT USE_Case Formulas'!A769,"OK",NA()))</f>
        <v>#N/A</v>
      </c>
      <c r="G769" s="41" t="e">
        <f>IF(LEN('Case Data Entry'!G769)&gt;40,"City must be less than 40 characters",IF('DO NOT USE_Case Formulas'!A769,"OK",NA()))</f>
        <v>#N/A</v>
      </c>
      <c r="H769" s="41" t="e">
        <f>IF(AND(NOT(ISBLANK('Case Data Entry'!H769)),ISNA(VLOOKUP('Case Data Entry'!H769,'DO NOT USE_School Picklist'!$P$3:$P$52,1,FALSE))),"Please select a value from the drop-down menu",IF('DO NOT USE_Case Formulas'!A769,"OK",NA()))</f>
        <v>#N/A</v>
      </c>
      <c r="I769" s="41" t="e">
        <f>IF(AND('DO NOT USE_Case Formulas'!A769,ISBLANK('Case Data Entry'!I769)),"Zip is required",IF(ISBLANK('Case Data Entry'!I769),NA(),"OK"))</f>
        <v>#N/A</v>
      </c>
      <c r="J769" s="41" t="e">
        <f>IF(AND('DO NOT USE_Case Formulas'!A769,ISBLANK('Case Data Entry'!J769)),"Student or Staff? is required",IF(ISBLANK('Case Data Entry'!J769),NA(),IF(ISNA(VLOOKUP('Case Data Entry'!J769,'DO NOT USE_School Picklist'!$B$3:$B$6,1,FALSE)),"Please select a value from the drop-down menu","OK")))</f>
        <v>#N/A</v>
      </c>
      <c r="K769" s="41" t="e">
        <f>IF(AND('Case Data Entry'!J769='DO NOT USE_School Picklist'!$B$4,ISBLANK('Case Data Entry'!K769)),"Occupation/Job Title is required if Student or Staff? is Yes, staff/faculty or volunteer",IF('DO NOT USE_Case Formulas'!A769,"OK",NA()))</f>
        <v>#N/A</v>
      </c>
      <c r="L769" s="41" t="e">
        <f ca="1">IF('Case Data Entry'!L769&gt;'DO NOT USE_School Picklist'!$C$3,"Date last on school campus/facility cannot be a future date",IF('DO NOT USE_Case Formulas'!A769,IF(ISBLANK('Case Data Entry'!L769),"Date last on school campus/facility is required","OK"),NA()))</f>
        <v>#N/A</v>
      </c>
      <c r="M769" s="41" t="e">
        <f>IF(AND('DO NOT USE_Case Formulas'!A769,ISBLANK('Case Data Entry'!M769)),"Specific Place in the Location is required",IF(ISBLANK('Case Data Entry'!M769),NA(),"OK"))</f>
        <v>#N/A</v>
      </c>
      <c r="N769" s="41" t="e">
        <f>IF(LEN('Case Data Entry'!N769)&gt;50,"Parent/Guardian Name must be less than 50 characters",IF('DO NOT USE_Case Formulas'!A769,"OK",NA()))</f>
        <v>#N/A</v>
      </c>
      <c r="O769" s="41" t="e">
        <f>IF(NOT(ISBLANK('Case Data Entry'!O769)),IF(AND(ISNUMBER('Case Data Entry'!O769),LEFT('Case Data Entry'!O769,1)&lt;&gt;"1",LEN('Case Data Entry'!O769)=10),"OK","Phone number must be valid format"),IF('DO NOT USE_Case Formulas'!A769,"OK",NA()))</f>
        <v>#N/A</v>
      </c>
      <c r="P769" s="41" t="e">
        <f>IF(AND(NOT(ISBLANK('Case Data Entry'!P769)),ISNA(VLOOKUP('Case Data Entry'!P769,'DO NOT USE_School Picklist'!$E$3:$E$10,1,FALSE))),"Please select a value from the drop-down menu",IF('DO NOT USE_Case Formulas'!A769,"OK",NA()))</f>
        <v>#N/A</v>
      </c>
      <c r="Q769" s="41" t="e">
        <f>IF(AND(NOT(ISBLANK('Case Data Entry'!Q769)),ISNA(VLOOKUP('Case Data Entry'!Q769,'DO NOT USE_School Picklist'!$F$3:$F$16,1,FALSE))),"Please select a value from the drop-down menu",IF('DO NOT USE_Case Formulas'!A769,"OK",NA()))</f>
        <v>#N/A</v>
      </c>
      <c r="R769" s="41" t="e">
        <f>IF(LEN('Case Data Entry'!R769)&gt;100,"Classroom(s) must be less than 100 characters",IF('DO NOT USE_Case Formulas'!A769,"OK",NA()))</f>
        <v>#N/A</v>
      </c>
      <c r="S769" s="41" t="e">
        <f>IF(AND(NOT(ISBLANK('Case Data Entry'!S769)),ISNA(VLOOKUP('Case Data Entry'!S769,'DO NOT USE_School Picklist'!$S$3:$S$12,1,FALSE))),"Please select a value from the drop-down menu",IF('DO NOT USE_Case Formulas'!A769,"OK",NA()))</f>
        <v>#N/A</v>
      </c>
      <c r="T769" s="41" t="e">
        <f>IF(AND(NOT(ISBLANK('Case Data Entry'!T769)),ISNA(VLOOKUP('Case Data Entry'!T769,'DO NOT USE_School Picklist'!$S$3:$S$12,1,FALSE))),"Please select a value from the drop-down menu",IF('DO NOT USE_Case Formulas'!A769,"OK",NA()))</f>
        <v>#N/A</v>
      </c>
      <c r="U769" s="41" t="e">
        <f>IF(LEN('Case Data Entry'!U769)&gt;80,"Name of Education Group must be less than 80 characters",IF('DO NOT USE_Case Formulas'!A769,"OK",NA()))</f>
        <v>#N/A</v>
      </c>
      <c r="V769" s="41" t="e">
        <f>IF(AND(NOT(ISBLANK('Case Data Entry'!V769)),ISNA(VLOOKUP('Case Data Entry'!V769,'DO NOT USE_School Picklist'!$K$3:$K$6,1,FALSE))),"Please select a value from the drop-down menu",IF('DO NOT USE_Case Formulas'!A769,"OK",NA()))</f>
        <v>#N/A</v>
      </c>
      <c r="W769" s="41" t="e">
        <f>IF(AND('DO NOT USE_Case Formulas'!A769,ISBLANK('Case Data Entry'!W769)),"Has this person had symptoms? is required",IF(AND(NOT(ISBLANK('Case Data Entry'!W769)),ISNA(VLOOKUP('Case Data Entry'!W769,'DO NOT USE_School Picklist'!$D$3:$D$5,1,FALSE))),"Please select a value from the drop-down menu",IF(NOT(ISBLANK('Case Data Entry'!W769)),"OK",NA())))</f>
        <v>#N/A</v>
      </c>
      <c r="X769" s="41" t="e">
        <f>IF(AND('Case Data Entry'!W769='DO NOT USE_School Picklist'!$D$3,ISBLANK('Case Data Entry'!X769)),"Symptom Onset Date is required if Ever Symptomatic is Yes",IF('DO NOT USE_Case Formulas'!A769,"OK",NA()))</f>
        <v>#N/A</v>
      </c>
      <c r="Y769" s="41"/>
      <c r="Z769" s="41" t="e">
        <f ca="1">IF(AND('DO NOT USE_Case Formulas'!A769,ISBLANK('Case Data Entry'!Z769)),"Lab Result Test Date is required",IF('Case Data Entry'!Z769&gt;'DO NOT USE_School Picklist'!$C$3,"Test Date cannot be a future date",IF(NOT(ISBLANK('Case Data Entry'!Z769)),"OK",NA())))</f>
        <v>#N/A</v>
      </c>
      <c r="AA769" s="41" t="e">
        <f>IF(AND(NOT(ISBLANK('Case Data Entry'!AA769)),ISNA(VLOOKUP('Case Data Entry'!AA769,'DO NOT USE_School Picklist'!$R$3:$R$7,1,FALSE))),"Please select a value from the drop-down menu",IF('DO NOT USE_Case Formulas'!A769,"OK",NA()))</f>
        <v>#N/A</v>
      </c>
      <c r="AB769" s="41" t="e">
        <f>IF(AND(NOT(ISBLANK('Case Data Entry'!AB769)),ISNA(VLOOKUP('Case Data Entry'!AB769,'DO NOT USE_School Picklist'!$Q$3:$Q$8,1,FALSE))),"Please select a value from the drop-down menu",IF('DO NOT USE_Case Formulas'!A769,"OK",NA()))</f>
        <v>#N/A</v>
      </c>
    </row>
    <row r="770" spans="1:28" x14ac:dyDescent="0.25">
      <c r="A770" s="40" t="e">
        <f>IF('DO NOT USE_Case Formulas'!A770,IF('DO NOT USE_Case Formulas'!B770,"Not all required fields are completed","OK"),NA())</f>
        <v>#N/A</v>
      </c>
      <c r="B770" s="41" t="e">
        <f>IF(AND('DO NOT USE_Case Formulas'!A770,ISBLANK('Case Data Entry'!B770)),"First Name is required",IF(NOT(ISBLANK('Case Data Entry'!B770)),"OK",NA()))</f>
        <v>#N/A</v>
      </c>
      <c r="C770" s="41" t="e">
        <f>IF(AND('DO NOT USE_Case Formulas'!A770,ISBLANK('Case Data Entry'!C770)),"Last Name is required",IF(NOT(ISBLANK('Case Data Entry'!C770)),"OK",NA()))</f>
        <v>#N/A</v>
      </c>
      <c r="D770" s="41" t="e">
        <f>IF(AND('DO NOT USE_Case Formulas'!A770,ISBLANK('Case Data Entry'!D770)),"Birthdate is required",IF(NOT(ISBLANK('Case Data Entry'!D770)),"OK",NA()))</f>
        <v>#N/A</v>
      </c>
      <c r="E770" s="41" t="e">
        <f>IF(AND('DO NOT USE_Case Formulas'!A770,ISBLANK('Case Data Entry'!E770)),"Mobile Phone is required",IF(NOT(ISBLANK('Case Data Entry'!E770)),IF(AND(ISNUMBER(VALUE('Case Data Entry'!E770)),LEFT('Case Data Entry'!E770,1)&lt;&gt;"1",LEN('Case Data Entry'!E770)=10),"OK","Phone number must be valid format"),NA()))</f>
        <v>#N/A</v>
      </c>
      <c r="F770" s="41" t="e">
        <f>IF(LEN('Case Data Entry'!F770)&gt;255,"Home Street Address must be less than 255 characters",IF('DO NOT USE_Case Formulas'!A770,"OK",NA()))</f>
        <v>#N/A</v>
      </c>
      <c r="G770" s="41" t="e">
        <f>IF(LEN('Case Data Entry'!G770)&gt;40,"City must be less than 40 characters",IF('DO NOT USE_Case Formulas'!A770,"OK",NA()))</f>
        <v>#N/A</v>
      </c>
      <c r="H770" s="41" t="e">
        <f>IF(AND(NOT(ISBLANK('Case Data Entry'!H770)),ISNA(VLOOKUP('Case Data Entry'!H770,'DO NOT USE_School Picklist'!$P$3:$P$52,1,FALSE))),"Please select a value from the drop-down menu",IF('DO NOT USE_Case Formulas'!A770,"OK",NA()))</f>
        <v>#N/A</v>
      </c>
      <c r="I770" s="41" t="e">
        <f>IF(AND('DO NOT USE_Case Formulas'!A770,ISBLANK('Case Data Entry'!I770)),"Zip is required",IF(ISBLANK('Case Data Entry'!I770),NA(),"OK"))</f>
        <v>#N/A</v>
      </c>
      <c r="J770" s="41" t="e">
        <f>IF(AND('DO NOT USE_Case Formulas'!A770,ISBLANK('Case Data Entry'!J770)),"Student or Staff? is required",IF(ISBLANK('Case Data Entry'!J770),NA(),IF(ISNA(VLOOKUP('Case Data Entry'!J770,'DO NOT USE_School Picklist'!$B$3:$B$6,1,FALSE)),"Please select a value from the drop-down menu","OK")))</f>
        <v>#N/A</v>
      </c>
      <c r="K770" s="41" t="e">
        <f>IF(AND('Case Data Entry'!J770='DO NOT USE_School Picklist'!$B$4,ISBLANK('Case Data Entry'!K770)),"Occupation/Job Title is required if Student or Staff? is Yes, staff/faculty or volunteer",IF('DO NOT USE_Case Formulas'!A770,"OK",NA()))</f>
        <v>#N/A</v>
      </c>
      <c r="L770" s="41" t="e">
        <f ca="1">IF('Case Data Entry'!L770&gt;'DO NOT USE_School Picklist'!$C$3,"Date last on school campus/facility cannot be a future date",IF('DO NOT USE_Case Formulas'!A770,IF(ISBLANK('Case Data Entry'!L770),"Date last on school campus/facility is required","OK"),NA()))</f>
        <v>#N/A</v>
      </c>
      <c r="M770" s="41" t="e">
        <f>IF(AND('DO NOT USE_Case Formulas'!A770,ISBLANK('Case Data Entry'!M770)),"Specific Place in the Location is required",IF(ISBLANK('Case Data Entry'!M770),NA(),"OK"))</f>
        <v>#N/A</v>
      </c>
      <c r="N770" s="41" t="e">
        <f>IF(LEN('Case Data Entry'!N770)&gt;50,"Parent/Guardian Name must be less than 50 characters",IF('DO NOT USE_Case Formulas'!A770,"OK",NA()))</f>
        <v>#N/A</v>
      </c>
      <c r="O770" s="41" t="e">
        <f>IF(NOT(ISBLANK('Case Data Entry'!O770)),IF(AND(ISNUMBER('Case Data Entry'!O770),LEFT('Case Data Entry'!O770,1)&lt;&gt;"1",LEN('Case Data Entry'!O770)=10),"OK","Phone number must be valid format"),IF('DO NOT USE_Case Formulas'!A770,"OK",NA()))</f>
        <v>#N/A</v>
      </c>
      <c r="P770" s="41" t="e">
        <f>IF(AND(NOT(ISBLANK('Case Data Entry'!P770)),ISNA(VLOOKUP('Case Data Entry'!P770,'DO NOT USE_School Picklist'!$E$3:$E$10,1,FALSE))),"Please select a value from the drop-down menu",IF('DO NOT USE_Case Formulas'!A770,"OK",NA()))</f>
        <v>#N/A</v>
      </c>
      <c r="Q770" s="41" t="e">
        <f>IF(AND(NOT(ISBLANK('Case Data Entry'!Q770)),ISNA(VLOOKUP('Case Data Entry'!Q770,'DO NOT USE_School Picklist'!$F$3:$F$16,1,FALSE))),"Please select a value from the drop-down menu",IF('DO NOT USE_Case Formulas'!A770,"OK",NA()))</f>
        <v>#N/A</v>
      </c>
      <c r="R770" s="41" t="e">
        <f>IF(LEN('Case Data Entry'!R770)&gt;100,"Classroom(s) must be less than 100 characters",IF('DO NOT USE_Case Formulas'!A770,"OK",NA()))</f>
        <v>#N/A</v>
      </c>
      <c r="S770" s="41" t="e">
        <f>IF(AND(NOT(ISBLANK('Case Data Entry'!S770)),ISNA(VLOOKUP('Case Data Entry'!S770,'DO NOT USE_School Picklist'!$S$3:$S$12,1,FALSE))),"Please select a value from the drop-down menu",IF('DO NOT USE_Case Formulas'!A770,"OK",NA()))</f>
        <v>#N/A</v>
      </c>
      <c r="T770" s="41" t="e">
        <f>IF(AND(NOT(ISBLANK('Case Data Entry'!T770)),ISNA(VLOOKUP('Case Data Entry'!T770,'DO NOT USE_School Picklist'!$S$3:$S$12,1,FALSE))),"Please select a value from the drop-down menu",IF('DO NOT USE_Case Formulas'!A770,"OK",NA()))</f>
        <v>#N/A</v>
      </c>
      <c r="U770" s="41" t="e">
        <f>IF(LEN('Case Data Entry'!U770)&gt;80,"Name of Education Group must be less than 80 characters",IF('DO NOT USE_Case Formulas'!A770,"OK",NA()))</f>
        <v>#N/A</v>
      </c>
      <c r="V770" s="41" t="e">
        <f>IF(AND(NOT(ISBLANK('Case Data Entry'!V770)),ISNA(VLOOKUP('Case Data Entry'!V770,'DO NOT USE_School Picklist'!$K$3:$K$6,1,FALSE))),"Please select a value from the drop-down menu",IF('DO NOT USE_Case Formulas'!A770,"OK",NA()))</f>
        <v>#N/A</v>
      </c>
      <c r="W770" s="41" t="e">
        <f>IF(AND('DO NOT USE_Case Formulas'!A770,ISBLANK('Case Data Entry'!W770)),"Has this person had symptoms? is required",IF(AND(NOT(ISBLANK('Case Data Entry'!W770)),ISNA(VLOOKUP('Case Data Entry'!W770,'DO NOT USE_School Picklist'!$D$3:$D$5,1,FALSE))),"Please select a value from the drop-down menu",IF(NOT(ISBLANK('Case Data Entry'!W770)),"OK",NA())))</f>
        <v>#N/A</v>
      </c>
      <c r="X770" s="41" t="e">
        <f>IF(AND('Case Data Entry'!W770='DO NOT USE_School Picklist'!$D$3,ISBLANK('Case Data Entry'!X770)),"Symptom Onset Date is required if Ever Symptomatic is Yes",IF('DO NOT USE_Case Formulas'!A770,"OK",NA()))</f>
        <v>#N/A</v>
      </c>
      <c r="Y770" s="41"/>
      <c r="Z770" s="41" t="e">
        <f ca="1">IF(AND('DO NOT USE_Case Formulas'!A770,ISBLANK('Case Data Entry'!Z770)),"Lab Result Test Date is required",IF('Case Data Entry'!Z770&gt;'DO NOT USE_School Picklist'!$C$3,"Test Date cannot be a future date",IF(NOT(ISBLANK('Case Data Entry'!Z770)),"OK",NA())))</f>
        <v>#N/A</v>
      </c>
      <c r="AA770" s="41" t="e">
        <f>IF(AND(NOT(ISBLANK('Case Data Entry'!AA770)),ISNA(VLOOKUP('Case Data Entry'!AA770,'DO NOT USE_School Picklist'!$R$3:$R$7,1,FALSE))),"Please select a value from the drop-down menu",IF('DO NOT USE_Case Formulas'!A770,"OK",NA()))</f>
        <v>#N/A</v>
      </c>
      <c r="AB770" s="41" t="e">
        <f>IF(AND(NOT(ISBLANK('Case Data Entry'!AB770)),ISNA(VLOOKUP('Case Data Entry'!AB770,'DO NOT USE_School Picklist'!$Q$3:$Q$8,1,FALSE))),"Please select a value from the drop-down menu",IF('DO NOT USE_Case Formulas'!A770,"OK",NA()))</f>
        <v>#N/A</v>
      </c>
    </row>
    <row r="771" spans="1:28" x14ac:dyDescent="0.25">
      <c r="A771" s="40" t="e">
        <f>IF('DO NOT USE_Case Formulas'!A771,IF('DO NOT USE_Case Formulas'!B771,"Not all required fields are completed","OK"),NA())</f>
        <v>#N/A</v>
      </c>
      <c r="B771" s="41" t="e">
        <f>IF(AND('DO NOT USE_Case Formulas'!A771,ISBLANK('Case Data Entry'!B771)),"First Name is required",IF(NOT(ISBLANK('Case Data Entry'!B771)),"OK",NA()))</f>
        <v>#N/A</v>
      </c>
      <c r="C771" s="41" t="e">
        <f>IF(AND('DO NOT USE_Case Formulas'!A771,ISBLANK('Case Data Entry'!C771)),"Last Name is required",IF(NOT(ISBLANK('Case Data Entry'!C771)),"OK",NA()))</f>
        <v>#N/A</v>
      </c>
      <c r="D771" s="41" t="e">
        <f>IF(AND('DO NOT USE_Case Formulas'!A771,ISBLANK('Case Data Entry'!D771)),"Birthdate is required",IF(NOT(ISBLANK('Case Data Entry'!D771)),"OK",NA()))</f>
        <v>#N/A</v>
      </c>
      <c r="E771" s="41" t="e">
        <f>IF(AND('DO NOT USE_Case Formulas'!A771,ISBLANK('Case Data Entry'!E771)),"Mobile Phone is required",IF(NOT(ISBLANK('Case Data Entry'!E771)),IF(AND(ISNUMBER(VALUE('Case Data Entry'!E771)),LEFT('Case Data Entry'!E771,1)&lt;&gt;"1",LEN('Case Data Entry'!E771)=10),"OK","Phone number must be valid format"),NA()))</f>
        <v>#N/A</v>
      </c>
      <c r="F771" s="41" t="e">
        <f>IF(LEN('Case Data Entry'!F771)&gt;255,"Home Street Address must be less than 255 characters",IF('DO NOT USE_Case Formulas'!A771,"OK",NA()))</f>
        <v>#N/A</v>
      </c>
      <c r="G771" s="41" t="e">
        <f>IF(LEN('Case Data Entry'!G771)&gt;40,"City must be less than 40 characters",IF('DO NOT USE_Case Formulas'!A771,"OK",NA()))</f>
        <v>#N/A</v>
      </c>
      <c r="H771" s="41" t="e">
        <f>IF(AND(NOT(ISBLANK('Case Data Entry'!H771)),ISNA(VLOOKUP('Case Data Entry'!H771,'DO NOT USE_School Picklist'!$P$3:$P$52,1,FALSE))),"Please select a value from the drop-down menu",IF('DO NOT USE_Case Formulas'!A771,"OK",NA()))</f>
        <v>#N/A</v>
      </c>
      <c r="I771" s="41" t="e">
        <f>IF(AND('DO NOT USE_Case Formulas'!A771,ISBLANK('Case Data Entry'!I771)),"Zip is required",IF(ISBLANK('Case Data Entry'!I771),NA(),"OK"))</f>
        <v>#N/A</v>
      </c>
      <c r="J771" s="41" t="e">
        <f>IF(AND('DO NOT USE_Case Formulas'!A771,ISBLANK('Case Data Entry'!J771)),"Student or Staff? is required",IF(ISBLANK('Case Data Entry'!J771),NA(),IF(ISNA(VLOOKUP('Case Data Entry'!J771,'DO NOT USE_School Picklist'!$B$3:$B$6,1,FALSE)),"Please select a value from the drop-down menu","OK")))</f>
        <v>#N/A</v>
      </c>
      <c r="K771" s="41" t="e">
        <f>IF(AND('Case Data Entry'!J771='DO NOT USE_School Picklist'!$B$4,ISBLANK('Case Data Entry'!K771)),"Occupation/Job Title is required if Student or Staff? is Yes, staff/faculty or volunteer",IF('DO NOT USE_Case Formulas'!A771,"OK",NA()))</f>
        <v>#N/A</v>
      </c>
      <c r="L771" s="41" t="e">
        <f ca="1">IF('Case Data Entry'!L771&gt;'DO NOT USE_School Picklist'!$C$3,"Date last on school campus/facility cannot be a future date",IF('DO NOT USE_Case Formulas'!A771,IF(ISBLANK('Case Data Entry'!L771),"Date last on school campus/facility is required","OK"),NA()))</f>
        <v>#N/A</v>
      </c>
      <c r="M771" s="41" t="e">
        <f>IF(AND('DO NOT USE_Case Formulas'!A771,ISBLANK('Case Data Entry'!M771)),"Specific Place in the Location is required",IF(ISBLANK('Case Data Entry'!M771),NA(),"OK"))</f>
        <v>#N/A</v>
      </c>
      <c r="N771" s="41" t="e">
        <f>IF(LEN('Case Data Entry'!N771)&gt;50,"Parent/Guardian Name must be less than 50 characters",IF('DO NOT USE_Case Formulas'!A771,"OK",NA()))</f>
        <v>#N/A</v>
      </c>
      <c r="O771" s="41" t="e">
        <f>IF(NOT(ISBLANK('Case Data Entry'!O771)),IF(AND(ISNUMBER('Case Data Entry'!O771),LEFT('Case Data Entry'!O771,1)&lt;&gt;"1",LEN('Case Data Entry'!O771)=10),"OK","Phone number must be valid format"),IF('DO NOT USE_Case Formulas'!A771,"OK",NA()))</f>
        <v>#N/A</v>
      </c>
      <c r="P771" s="41" t="e">
        <f>IF(AND(NOT(ISBLANK('Case Data Entry'!P771)),ISNA(VLOOKUP('Case Data Entry'!P771,'DO NOT USE_School Picklist'!$E$3:$E$10,1,FALSE))),"Please select a value from the drop-down menu",IF('DO NOT USE_Case Formulas'!A771,"OK",NA()))</f>
        <v>#N/A</v>
      </c>
      <c r="Q771" s="41" t="e">
        <f>IF(AND(NOT(ISBLANK('Case Data Entry'!Q771)),ISNA(VLOOKUP('Case Data Entry'!Q771,'DO NOT USE_School Picklist'!$F$3:$F$16,1,FALSE))),"Please select a value from the drop-down menu",IF('DO NOT USE_Case Formulas'!A771,"OK",NA()))</f>
        <v>#N/A</v>
      </c>
      <c r="R771" s="41" t="e">
        <f>IF(LEN('Case Data Entry'!R771)&gt;100,"Classroom(s) must be less than 100 characters",IF('DO NOT USE_Case Formulas'!A771,"OK",NA()))</f>
        <v>#N/A</v>
      </c>
      <c r="S771" s="41" t="e">
        <f>IF(AND(NOT(ISBLANK('Case Data Entry'!S771)),ISNA(VLOOKUP('Case Data Entry'!S771,'DO NOT USE_School Picklist'!$S$3:$S$12,1,FALSE))),"Please select a value from the drop-down menu",IF('DO NOT USE_Case Formulas'!A771,"OK",NA()))</f>
        <v>#N/A</v>
      </c>
      <c r="T771" s="41" t="e">
        <f>IF(AND(NOT(ISBLANK('Case Data Entry'!T771)),ISNA(VLOOKUP('Case Data Entry'!T771,'DO NOT USE_School Picklist'!$S$3:$S$12,1,FALSE))),"Please select a value from the drop-down menu",IF('DO NOT USE_Case Formulas'!A771,"OK",NA()))</f>
        <v>#N/A</v>
      </c>
      <c r="U771" s="41" t="e">
        <f>IF(LEN('Case Data Entry'!U771)&gt;80,"Name of Education Group must be less than 80 characters",IF('DO NOT USE_Case Formulas'!A771,"OK",NA()))</f>
        <v>#N/A</v>
      </c>
      <c r="V771" s="41" t="e">
        <f>IF(AND(NOT(ISBLANK('Case Data Entry'!V771)),ISNA(VLOOKUP('Case Data Entry'!V771,'DO NOT USE_School Picklist'!$K$3:$K$6,1,FALSE))),"Please select a value from the drop-down menu",IF('DO NOT USE_Case Formulas'!A771,"OK",NA()))</f>
        <v>#N/A</v>
      </c>
      <c r="W771" s="41" t="e">
        <f>IF(AND('DO NOT USE_Case Formulas'!A771,ISBLANK('Case Data Entry'!W771)),"Has this person had symptoms? is required",IF(AND(NOT(ISBLANK('Case Data Entry'!W771)),ISNA(VLOOKUP('Case Data Entry'!W771,'DO NOT USE_School Picklist'!$D$3:$D$5,1,FALSE))),"Please select a value from the drop-down menu",IF(NOT(ISBLANK('Case Data Entry'!W771)),"OK",NA())))</f>
        <v>#N/A</v>
      </c>
      <c r="X771" s="41" t="e">
        <f>IF(AND('Case Data Entry'!W771='DO NOT USE_School Picklist'!$D$3,ISBLANK('Case Data Entry'!X771)),"Symptom Onset Date is required if Ever Symptomatic is Yes",IF('DO NOT USE_Case Formulas'!A771,"OK",NA()))</f>
        <v>#N/A</v>
      </c>
      <c r="Y771" s="41"/>
      <c r="Z771" s="41" t="e">
        <f ca="1">IF(AND('DO NOT USE_Case Formulas'!A771,ISBLANK('Case Data Entry'!Z771)),"Lab Result Test Date is required",IF('Case Data Entry'!Z771&gt;'DO NOT USE_School Picklist'!$C$3,"Test Date cannot be a future date",IF(NOT(ISBLANK('Case Data Entry'!Z771)),"OK",NA())))</f>
        <v>#N/A</v>
      </c>
      <c r="AA771" s="41" t="e">
        <f>IF(AND(NOT(ISBLANK('Case Data Entry'!AA771)),ISNA(VLOOKUP('Case Data Entry'!AA771,'DO NOT USE_School Picklist'!$R$3:$R$7,1,FALSE))),"Please select a value from the drop-down menu",IF('DO NOT USE_Case Formulas'!A771,"OK",NA()))</f>
        <v>#N/A</v>
      </c>
      <c r="AB771" s="41" t="e">
        <f>IF(AND(NOT(ISBLANK('Case Data Entry'!AB771)),ISNA(VLOOKUP('Case Data Entry'!AB771,'DO NOT USE_School Picklist'!$Q$3:$Q$8,1,FALSE))),"Please select a value from the drop-down menu",IF('DO NOT USE_Case Formulas'!A771,"OK",NA()))</f>
        <v>#N/A</v>
      </c>
    </row>
    <row r="772" spans="1:28" x14ac:dyDescent="0.25">
      <c r="A772" s="40" t="e">
        <f>IF('DO NOT USE_Case Formulas'!A772,IF('DO NOT USE_Case Formulas'!B772,"Not all required fields are completed","OK"),NA())</f>
        <v>#N/A</v>
      </c>
      <c r="B772" s="41" t="e">
        <f>IF(AND('DO NOT USE_Case Formulas'!A772,ISBLANK('Case Data Entry'!B772)),"First Name is required",IF(NOT(ISBLANK('Case Data Entry'!B772)),"OK",NA()))</f>
        <v>#N/A</v>
      </c>
      <c r="C772" s="41" t="e">
        <f>IF(AND('DO NOT USE_Case Formulas'!A772,ISBLANK('Case Data Entry'!C772)),"Last Name is required",IF(NOT(ISBLANK('Case Data Entry'!C772)),"OK",NA()))</f>
        <v>#N/A</v>
      </c>
      <c r="D772" s="41" t="e">
        <f>IF(AND('DO NOT USE_Case Formulas'!A772,ISBLANK('Case Data Entry'!D772)),"Birthdate is required",IF(NOT(ISBLANK('Case Data Entry'!D772)),"OK",NA()))</f>
        <v>#N/A</v>
      </c>
      <c r="E772" s="41" t="e">
        <f>IF(AND('DO NOT USE_Case Formulas'!A772,ISBLANK('Case Data Entry'!E772)),"Mobile Phone is required",IF(NOT(ISBLANK('Case Data Entry'!E772)),IF(AND(ISNUMBER(VALUE('Case Data Entry'!E772)),LEFT('Case Data Entry'!E772,1)&lt;&gt;"1",LEN('Case Data Entry'!E772)=10),"OK","Phone number must be valid format"),NA()))</f>
        <v>#N/A</v>
      </c>
      <c r="F772" s="41" t="e">
        <f>IF(LEN('Case Data Entry'!F772)&gt;255,"Home Street Address must be less than 255 characters",IF('DO NOT USE_Case Formulas'!A772,"OK",NA()))</f>
        <v>#N/A</v>
      </c>
      <c r="G772" s="41" t="e">
        <f>IF(LEN('Case Data Entry'!G772)&gt;40,"City must be less than 40 characters",IF('DO NOT USE_Case Formulas'!A772,"OK",NA()))</f>
        <v>#N/A</v>
      </c>
      <c r="H772" s="41" t="e">
        <f>IF(AND(NOT(ISBLANK('Case Data Entry'!H772)),ISNA(VLOOKUP('Case Data Entry'!H772,'DO NOT USE_School Picklist'!$P$3:$P$52,1,FALSE))),"Please select a value from the drop-down menu",IF('DO NOT USE_Case Formulas'!A772,"OK",NA()))</f>
        <v>#N/A</v>
      </c>
      <c r="I772" s="41" t="e">
        <f>IF(AND('DO NOT USE_Case Formulas'!A772,ISBLANK('Case Data Entry'!I772)),"Zip is required",IF(ISBLANK('Case Data Entry'!I772),NA(),"OK"))</f>
        <v>#N/A</v>
      </c>
      <c r="J772" s="41" t="e">
        <f>IF(AND('DO NOT USE_Case Formulas'!A772,ISBLANK('Case Data Entry'!J772)),"Student or Staff? is required",IF(ISBLANK('Case Data Entry'!J772),NA(),IF(ISNA(VLOOKUP('Case Data Entry'!J772,'DO NOT USE_School Picklist'!$B$3:$B$6,1,FALSE)),"Please select a value from the drop-down menu","OK")))</f>
        <v>#N/A</v>
      </c>
      <c r="K772" s="41" t="e">
        <f>IF(AND('Case Data Entry'!J772='DO NOT USE_School Picklist'!$B$4,ISBLANK('Case Data Entry'!K772)),"Occupation/Job Title is required if Student or Staff? is Yes, staff/faculty or volunteer",IF('DO NOT USE_Case Formulas'!A772,"OK",NA()))</f>
        <v>#N/A</v>
      </c>
      <c r="L772" s="41" t="e">
        <f ca="1">IF('Case Data Entry'!L772&gt;'DO NOT USE_School Picklist'!$C$3,"Date last on school campus/facility cannot be a future date",IF('DO NOT USE_Case Formulas'!A772,IF(ISBLANK('Case Data Entry'!L772),"Date last on school campus/facility is required","OK"),NA()))</f>
        <v>#N/A</v>
      </c>
      <c r="M772" s="41" t="e">
        <f>IF(AND('DO NOT USE_Case Formulas'!A772,ISBLANK('Case Data Entry'!M772)),"Specific Place in the Location is required",IF(ISBLANK('Case Data Entry'!M772),NA(),"OK"))</f>
        <v>#N/A</v>
      </c>
      <c r="N772" s="41" t="e">
        <f>IF(LEN('Case Data Entry'!N772)&gt;50,"Parent/Guardian Name must be less than 50 characters",IF('DO NOT USE_Case Formulas'!A772,"OK",NA()))</f>
        <v>#N/A</v>
      </c>
      <c r="O772" s="41" t="e">
        <f>IF(NOT(ISBLANK('Case Data Entry'!O772)),IF(AND(ISNUMBER('Case Data Entry'!O772),LEFT('Case Data Entry'!O772,1)&lt;&gt;"1",LEN('Case Data Entry'!O772)=10),"OK","Phone number must be valid format"),IF('DO NOT USE_Case Formulas'!A772,"OK",NA()))</f>
        <v>#N/A</v>
      </c>
      <c r="P772" s="41" t="e">
        <f>IF(AND(NOT(ISBLANK('Case Data Entry'!P772)),ISNA(VLOOKUP('Case Data Entry'!P772,'DO NOT USE_School Picklist'!$E$3:$E$10,1,FALSE))),"Please select a value from the drop-down menu",IF('DO NOT USE_Case Formulas'!A772,"OK",NA()))</f>
        <v>#N/A</v>
      </c>
      <c r="Q772" s="41" t="e">
        <f>IF(AND(NOT(ISBLANK('Case Data Entry'!Q772)),ISNA(VLOOKUP('Case Data Entry'!Q772,'DO NOT USE_School Picklist'!$F$3:$F$16,1,FALSE))),"Please select a value from the drop-down menu",IF('DO NOT USE_Case Formulas'!A772,"OK",NA()))</f>
        <v>#N/A</v>
      </c>
      <c r="R772" s="41" t="e">
        <f>IF(LEN('Case Data Entry'!R772)&gt;100,"Classroom(s) must be less than 100 characters",IF('DO NOT USE_Case Formulas'!A772,"OK",NA()))</f>
        <v>#N/A</v>
      </c>
      <c r="S772" s="41" t="e">
        <f>IF(AND(NOT(ISBLANK('Case Data Entry'!S772)),ISNA(VLOOKUP('Case Data Entry'!S772,'DO NOT USE_School Picklist'!$S$3:$S$12,1,FALSE))),"Please select a value from the drop-down menu",IF('DO NOT USE_Case Formulas'!A772,"OK",NA()))</f>
        <v>#N/A</v>
      </c>
      <c r="T772" s="41" t="e">
        <f>IF(AND(NOT(ISBLANK('Case Data Entry'!T772)),ISNA(VLOOKUP('Case Data Entry'!T772,'DO NOT USE_School Picklist'!$S$3:$S$12,1,FALSE))),"Please select a value from the drop-down menu",IF('DO NOT USE_Case Formulas'!A772,"OK",NA()))</f>
        <v>#N/A</v>
      </c>
      <c r="U772" s="41" t="e">
        <f>IF(LEN('Case Data Entry'!U772)&gt;80,"Name of Education Group must be less than 80 characters",IF('DO NOT USE_Case Formulas'!A772,"OK",NA()))</f>
        <v>#N/A</v>
      </c>
      <c r="V772" s="41" t="e">
        <f>IF(AND(NOT(ISBLANK('Case Data Entry'!V772)),ISNA(VLOOKUP('Case Data Entry'!V772,'DO NOT USE_School Picklist'!$K$3:$K$6,1,FALSE))),"Please select a value from the drop-down menu",IF('DO NOT USE_Case Formulas'!A772,"OK",NA()))</f>
        <v>#N/A</v>
      </c>
      <c r="W772" s="41" t="e">
        <f>IF(AND('DO NOT USE_Case Formulas'!A772,ISBLANK('Case Data Entry'!W772)),"Has this person had symptoms? is required",IF(AND(NOT(ISBLANK('Case Data Entry'!W772)),ISNA(VLOOKUP('Case Data Entry'!W772,'DO NOT USE_School Picklist'!$D$3:$D$5,1,FALSE))),"Please select a value from the drop-down menu",IF(NOT(ISBLANK('Case Data Entry'!W772)),"OK",NA())))</f>
        <v>#N/A</v>
      </c>
      <c r="X772" s="41" t="e">
        <f>IF(AND('Case Data Entry'!W772='DO NOT USE_School Picklist'!$D$3,ISBLANK('Case Data Entry'!X772)),"Symptom Onset Date is required if Ever Symptomatic is Yes",IF('DO NOT USE_Case Formulas'!A772,"OK",NA()))</f>
        <v>#N/A</v>
      </c>
      <c r="Y772" s="41"/>
      <c r="Z772" s="41" t="e">
        <f ca="1">IF(AND('DO NOT USE_Case Formulas'!A772,ISBLANK('Case Data Entry'!Z772)),"Lab Result Test Date is required",IF('Case Data Entry'!Z772&gt;'DO NOT USE_School Picklist'!$C$3,"Test Date cannot be a future date",IF(NOT(ISBLANK('Case Data Entry'!Z772)),"OK",NA())))</f>
        <v>#N/A</v>
      </c>
      <c r="AA772" s="41" t="e">
        <f>IF(AND(NOT(ISBLANK('Case Data Entry'!AA772)),ISNA(VLOOKUP('Case Data Entry'!AA772,'DO NOT USE_School Picklist'!$R$3:$R$7,1,FALSE))),"Please select a value from the drop-down menu",IF('DO NOT USE_Case Formulas'!A772,"OK",NA()))</f>
        <v>#N/A</v>
      </c>
      <c r="AB772" s="41" t="e">
        <f>IF(AND(NOT(ISBLANK('Case Data Entry'!AB772)),ISNA(VLOOKUP('Case Data Entry'!AB772,'DO NOT USE_School Picklist'!$Q$3:$Q$8,1,FALSE))),"Please select a value from the drop-down menu",IF('DO NOT USE_Case Formulas'!A772,"OK",NA()))</f>
        <v>#N/A</v>
      </c>
    </row>
    <row r="773" spans="1:28" x14ac:dyDescent="0.25">
      <c r="A773" s="40" t="e">
        <f>IF('DO NOT USE_Case Formulas'!A773,IF('DO NOT USE_Case Formulas'!B773,"Not all required fields are completed","OK"),NA())</f>
        <v>#N/A</v>
      </c>
      <c r="B773" s="41" t="e">
        <f>IF(AND('DO NOT USE_Case Formulas'!A773,ISBLANK('Case Data Entry'!B773)),"First Name is required",IF(NOT(ISBLANK('Case Data Entry'!B773)),"OK",NA()))</f>
        <v>#N/A</v>
      </c>
      <c r="C773" s="41" t="e">
        <f>IF(AND('DO NOT USE_Case Formulas'!A773,ISBLANK('Case Data Entry'!C773)),"Last Name is required",IF(NOT(ISBLANK('Case Data Entry'!C773)),"OK",NA()))</f>
        <v>#N/A</v>
      </c>
      <c r="D773" s="41" t="e">
        <f>IF(AND('DO NOT USE_Case Formulas'!A773,ISBLANK('Case Data Entry'!D773)),"Birthdate is required",IF(NOT(ISBLANK('Case Data Entry'!D773)),"OK",NA()))</f>
        <v>#N/A</v>
      </c>
      <c r="E773" s="41" t="e">
        <f>IF(AND('DO NOT USE_Case Formulas'!A773,ISBLANK('Case Data Entry'!E773)),"Mobile Phone is required",IF(NOT(ISBLANK('Case Data Entry'!E773)),IF(AND(ISNUMBER(VALUE('Case Data Entry'!E773)),LEFT('Case Data Entry'!E773,1)&lt;&gt;"1",LEN('Case Data Entry'!E773)=10),"OK","Phone number must be valid format"),NA()))</f>
        <v>#N/A</v>
      </c>
      <c r="F773" s="41" t="e">
        <f>IF(LEN('Case Data Entry'!F773)&gt;255,"Home Street Address must be less than 255 characters",IF('DO NOT USE_Case Formulas'!A773,"OK",NA()))</f>
        <v>#N/A</v>
      </c>
      <c r="G773" s="41" t="e">
        <f>IF(LEN('Case Data Entry'!G773)&gt;40,"City must be less than 40 characters",IF('DO NOT USE_Case Formulas'!A773,"OK",NA()))</f>
        <v>#N/A</v>
      </c>
      <c r="H773" s="41" t="e">
        <f>IF(AND(NOT(ISBLANK('Case Data Entry'!H773)),ISNA(VLOOKUP('Case Data Entry'!H773,'DO NOT USE_School Picklist'!$P$3:$P$52,1,FALSE))),"Please select a value from the drop-down menu",IF('DO NOT USE_Case Formulas'!A773,"OK",NA()))</f>
        <v>#N/A</v>
      </c>
      <c r="I773" s="41" t="e">
        <f>IF(AND('DO NOT USE_Case Formulas'!A773,ISBLANK('Case Data Entry'!I773)),"Zip is required",IF(ISBLANK('Case Data Entry'!I773),NA(),"OK"))</f>
        <v>#N/A</v>
      </c>
      <c r="J773" s="41" t="e">
        <f>IF(AND('DO NOT USE_Case Formulas'!A773,ISBLANK('Case Data Entry'!J773)),"Student or Staff? is required",IF(ISBLANK('Case Data Entry'!J773),NA(),IF(ISNA(VLOOKUP('Case Data Entry'!J773,'DO NOT USE_School Picklist'!$B$3:$B$6,1,FALSE)),"Please select a value from the drop-down menu","OK")))</f>
        <v>#N/A</v>
      </c>
      <c r="K773" s="41" t="e">
        <f>IF(AND('Case Data Entry'!J773='DO NOT USE_School Picklist'!$B$4,ISBLANK('Case Data Entry'!K773)),"Occupation/Job Title is required if Student or Staff? is Yes, staff/faculty or volunteer",IF('DO NOT USE_Case Formulas'!A773,"OK",NA()))</f>
        <v>#N/A</v>
      </c>
      <c r="L773" s="41" t="e">
        <f ca="1">IF('Case Data Entry'!L773&gt;'DO NOT USE_School Picklist'!$C$3,"Date last on school campus/facility cannot be a future date",IF('DO NOT USE_Case Formulas'!A773,IF(ISBLANK('Case Data Entry'!L773),"Date last on school campus/facility is required","OK"),NA()))</f>
        <v>#N/A</v>
      </c>
      <c r="M773" s="41" t="e">
        <f>IF(AND('DO NOT USE_Case Formulas'!A773,ISBLANK('Case Data Entry'!M773)),"Specific Place in the Location is required",IF(ISBLANK('Case Data Entry'!M773),NA(),"OK"))</f>
        <v>#N/A</v>
      </c>
      <c r="N773" s="41" t="e">
        <f>IF(LEN('Case Data Entry'!N773)&gt;50,"Parent/Guardian Name must be less than 50 characters",IF('DO NOT USE_Case Formulas'!A773,"OK",NA()))</f>
        <v>#N/A</v>
      </c>
      <c r="O773" s="41" t="e">
        <f>IF(NOT(ISBLANK('Case Data Entry'!O773)),IF(AND(ISNUMBER('Case Data Entry'!O773),LEFT('Case Data Entry'!O773,1)&lt;&gt;"1",LEN('Case Data Entry'!O773)=10),"OK","Phone number must be valid format"),IF('DO NOT USE_Case Formulas'!A773,"OK",NA()))</f>
        <v>#N/A</v>
      </c>
      <c r="P773" s="41" t="e">
        <f>IF(AND(NOT(ISBLANK('Case Data Entry'!P773)),ISNA(VLOOKUP('Case Data Entry'!P773,'DO NOT USE_School Picklist'!$E$3:$E$10,1,FALSE))),"Please select a value from the drop-down menu",IF('DO NOT USE_Case Formulas'!A773,"OK",NA()))</f>
        <v>#N/A</v>
      </c>
      <c r="Q773" s="41" t="e">
        <f>IF(AND(NOT(ISBLANK('Case Data Entry'!Q773)),ISNA(VLOOKUP('Case Data Entry'!Q773,'DO NOT USE_School Picklist'!$F$3:$F$16,1,FALSE))),"Please select a value from the drop-down menu",IF('DO NOT USE_Case Formulas'!A773,"OK",NA()))</f>
        <v>#N/A</v>
      </c>
      <c r="R773" s="41" t="e">
        <f>IF(LEN('Case Data Entry'!R773)&gt;100,"Classroom(s) must be less than 100 characters",IF('DO NOT USE_Case Formulas'!A773,"OK",NA()))</f>
        <v>#N/A</v>
      </c>
      <c r="S773" s="41" t="e">
        <f>IF(AND(NOT(ISBLANK('Case Data Entry'!S773)),ISNA(VLOOKUP('Case Data Entry'!S773,'DO NOT USE_School Picklist'!$S$3:$S$12,1,FALSE))),"Please select a value from the drop-down menu",IF('DO NOT USE_Case Formulas'!A773,"OK",NA()))</f>
        <v>#N/A</v>
      </c>
      <c r="T773" s="41" t="e">
        <f>IF(AND(NOT(ISBLANK('Case Data Entry'!T773)),ISNA(VLOOKUP('Case Data Entry'!T773,'DO NOT USE_School Picklist'!$S$3:$S$12,1,FALSE))),"Please select a value from the drop-down menu",IF('DO NOT USE_Case Formulas'!A773,"OK",NA()))</f>
        <v>#N/A</v>
      </c>
      <c r="U773" s="41" t="e">
        <f>IF(LEN('Case Data Entry'!U773)&gt;80,"Name of Education Group must be less than 80 characters",IF('DO NOT USE_Case Formulas'!A773,"OK",NA()))</f>
        <v>#N/A</v>
      </c>
      <c r="V773" s="41" t="e">
        <f>IF(AND(NOT(ISBLANK('Case Data Entry'!V773)),ISNA(VLOOKUP('Case Data Entry'!V773,'DO NOT USE_School Picklist'!$K$3:$K$6,1,FALSE))),"Please select a value from the drop-down menu",IF('DO NOT USE_Case Formulas'!A773,"OK",NA()))</f>
        <v>#N/A</v>
      </c>
      <c r="W773" s="41" t="e">
        <f>IF(AND('DO NOT USE_Case Formulas'!A773,ISBLANK('Case Data Entry'!W773)),"Has this person had symptoms? is required",IF(AND(NOT(ISBLANK('Case Data Entry'!W773)),ISNA(VLOOKUP('Case Data Entry'!W773,'DO NOT USE_School Picklist'!$D$3:$D$5,1,FALSE))),"Please select a value from the drop-down menu",IF(NOT(ISBLANK('Case Data Entry'!W773)),"OK",NA())))</f>
        <v>#N/A</v>
      </c>
      <c r="X773" s="41" t="e">
        <f>IF(AND('Case Data Entry'!W773='DO NOT USE_School Picklist'!$D$3,ISBLANK('Case Data Entry'!X773)),"Symptom Onset Date is required if Ever Symptomatic is Yes",IF('DO NOT USE_Case Formulas'!A773,"OK",NA()))</f>
        <v>#N/A</v>
      </c>
      <c r="Y773" s="41"/>
      <c r="Z773" s="41" t="e">
        <f ca="1">IF(AND('DO NOT USE_Case Formulas'!A773,ISBLANK('Case Data Entry'!Z773)),"Lab Result Test Date is required",IF('Case Data Entry'!Z773&gt;'DO NOT USE_School Picklist'!$C$3,"Test Date cannot be a future date",IF(NOT(ISBLANK('Case Data Entry'!Z773)),"OK",NA())))</f>
        <v>#N/A</v>
      </c>
      <c r="AA773" s="41" t="e">
        <f>IF(AND(NOT(ISBLANK('Case Data Entry'!AA773)),ISNA(VLOOKUP('Case Data Entry'!AA773,'DO NOT USE_School Picklist'!$R$3:$R$7,1,FALSE))),"Please select a value from the drop-down menu",IF('DO NOT USE_Case Formulas'!A773,"OK",NA()))</f>
        <v>#N/A</v>
      </c>
      <c r="AB773" s="41" t="e">
        <f>IF(AND(NOT(ISBLANK('Case Data Entry'!AB773)),ISNA(VLOOKUP('Case Data Entry'!AB773,'DO NOT USE_School Picklist'!$Q$3:$Q$8,1,FALSE))),"Please select a value from the drop-down menu",IF('DO NOT USE_Case Formulas'!A773,"OK",NA()))</f>
        <v>#N/A</v>
      </c>
    </row>
    <row r="774" spans="1:28" x14ac:dyDescent="0.25">
      <c r="A774" s="40" t="e">
        <f>IF('DO NOT USE_Case Formulas'!A774,IF('DO NOT USE_Case Formulas'!B774,"Not all required fields are completed","OK"),NA())</f>
        <v>#N/A</v>
      </c>
      <c r="B774" s="41" t="e">
        <f>IF(AND('DO NOT USE_Case Formulas'!A774,ISBLANK('Case Data Entry'!B774)),"First Name is required",IF(NOT(ISBLANK('Case Data Entry'!B774)),"OK",NA()))</f>
        <v>#N/A</v>
      </c>
      <c r="C774" s="41" t="e">
        <f>IF(AND('DO NOT USE_Case Formulas'!A774,ISBLANK('Case Data Entry'!C774)),"Last Name is required",IF(NOT(ISBLANK('Case Data Entry'!C774)),"OK",NA()))</f>
        <v>#N/A</v>
      </c>
      <c r="D774" s="41" t="e">
        <f>IF(AND('DO NOT USE_Case Formulas'!A774,ISBLANK('Case Data Entry'!D774)),"Birthdate is required",IF(NOT(ISBLANK('Case Data Entry'!D774)),"OK",NA()))</f>
        <v>#N/A</v>
      </c>
      <c r="E774" s="41" t="e">
        <f>IF(AND('DO NOT USE_Case Formulas'!A774,ISBLANK('Case Data Entry'!E774)),"Mobile Phone is required",IF(NOT(ISBLANK('Case Data Entry'!E774)),IF(AND(ISNUMBER(VALUE('Case Data Entry'!E774)),LEFT('Case Data Entry'!E774,1)&lt;&gt;"1",LEN('Case Data Entry'!E774)=10),"OK","Phone number must be valid format"),NA()))</f>
        <v>#N/A</v>
      </c>
      <c r="F774" s="41" t="e">
        <f>IF(LEN('Case Data Entry'!F774)&gt;255,"Home Street Address must be less than 255 characters",IF('DO NOT USE_Case Formulas'!A774,"OK",NA()))</f>
        <v>#N/A</v>
      </c>
      <c r="G774" s="41" t="e">
        <f>IF(LEN('Case Data Entry'!G774)&gt;40,"City must be less than 40 characters",IF('DO NOT USE_Case Formulas'!A774,"OK",NA()))</f>
        <v>#N/A</v>
      </c>
      <c r="H774" s="41" t="e">
        <f>IF(AND(NOT(ISBLANK('Case Data Entry'!H774)),ISNA(VLOOKUP('Case Data Entry'!H774,'DO NOT USE_School Picklist'!$P$3:$P$52,1,FALSE))),"Please select a value from the drop-down menu",IF('DO NOT USE_Case Formulas'!A774,"OK",NA()))</f>
        <v>#N/A</v>
      </c>
      <c r="I774" s="41" t="e">
        <f>IF(AND('DO NOT USE_Case Formulas'!A774,ISBLANK('Case Data Entry'!I774)),"Zip is required",IF(ISBLANK('Case Data Entry'!I774),NA(),"OK"))</f>
        <v>#N/A</v>
      </c>
      <c r="J774" s="41" t="e">
        <f>IF(AND('DO NOT USE_Case Formulas'!A774,ISBLANK('Case Data Entry'!J774)),"Student or Staff? is required",IF(ISBLANK('Case Data Entry'!J774),NA(),IF(ISNA(VLOOKUP('Case Data Entry'!J774,'DO NOT USE_School Picklist'!$B$3:$B$6,1,FALSE)),"Please select a value from the drop-down menu","OK")))</f>
        <v>#N/A</v>
      </c>
      <c r="K774" s="41" t="e">
        <f>IF(AND('Case Data Entry'!J774='DO NOT USE_School Picklist'!$B$4,ISBLANK('Case Data Entry'!K774)),"Occupation/Job Title is required if Student or Staff? is Yes, staff/faculty or volunteer",IF('DO NOT USE_Case Formulas'!A774,"OK",NA()))</f>
        <v>#N/A</v>
      </c>
      <c r="L774" s="41" t="e">
        <f ca="1">IF('Case Data Entry'!L774&gt;'DO NOT USE_School Picklist'!$C$3,"Date last on school campus/facility cannot be a future date",IF('DO NOT USE_Case Formulas'!A774,IF(ISBLANK('Case Data Entry'!L774),"Date last on school campus/facility is required","OK"),NA()))</f>
        <v>#N/A</v>
      </c>
      <c r="M774" s="41" t="e">
        <f>IF(AND('DO NOT USE_Case Formulas'!A774,ISBLANK('Case Data Entry'!M774)),"Specific Place in the Location is required",IF(ISBLANK('Case Data Entry'!M774),NA(),"OK"))</f>
        <v>#N/A</v>
      </c>
      <c r="N774" s="41" t="e">
        <f>IF(LEN('Case Data Entry'!N774)&gt;50,"Parent/Guardian Name must be less than 50 characters",IF('DO NOT USE_Case Formulas'!A774,"OK",NA()))</f>
        <v>#N/A</v>
      </c>
      <c r="O774" s="41" t="e">
        <f>IF(NOT(ISBLANK('Case Data Entry'!O774)),IF(AND(ISNUMBER('Case Data Entry'!O774),LEFT('Case Data Entry'!O774,1)&lt;&gt;"1",LEN('Case Data Entry'!O774)=10),"OK","Phone number must be valid format"),IF('DO NOT USE_Case Formulas'!A774,"OK",NA()))</f>
        <v>#N/A</v>
      </c>
      <c r="P774" s="41" t="e">
        <f>IF(AND(NOT(ISBLANK('Case Data Entry'!P774)),ISNA(VLOOKUP('Case Data Entry'!P774,'DO NOT USE_School Picklist'!$E$3:$E$10,1,FALSE))),"Please select a value from the drop-down menu",IF('DO NOT USE_Case Formulas'!A774,"OK",NA()))</f>
        <v>#N/A</v>
      </c>
      <c r="Q774" s="41" t="e">
        <f>IF(AND(NOT(ISBLANK('Case Data Entry'!Q774)),ISNA(VLOOKUP('Case Data Entry'!Q774,'DO NOT USE_School Picklist'!$F$3:$F$16,1,FALSE))),"Please select a value from the drop-down menu",IF('DO NOT USE_Case Formulas'!A774,"OK",NA()))</f>
        <v>#N/A</v>
      </c>
      <c r="R774" s="41" t="e">
        <f>IF(LEN('Case Data Entry'!R774)&gt;100,"Classroom(s) must be less than 100 characters",IF('DO NOT USE_Case Formulas'!A774,"OK",NA()))</f>
        <v>#N/A</v>
      </c>
      <c r="S774" s="41" t="e">
        <f>IF(AND(NOT(ISBLANK('Case Data Entry'!S774)),ISNA(VLOOKUP('Case Data Entry'!S774,'DO NOT USE_School Picklist'!$S$3:$S$12,1,FALSE))),"Please select a value from the drop-down menu",IF('DO NOT USE_Case Formulas'!A774,"OK",NA()))</f>
        <v>#N/A</v>
      </c>
      <c r="T774" s="41" t="e">
        <f>IF(AND(NOT(ISBLANK('Case Data Entry'!T774)),ISNA(VLOOKUP('Case Data Entry'!T774,'DO NOT USE_School Picklist'!$S$3:$S$12,1,FALSE))),"Please select a value from the drop-down menu",IF('DO NOT USE_Case Formulas'!A774,"OK",NA()))</f>
        <v>#N/A</v>
      </c>
      <c r="U774" s="41" t="e">
        <f>IF(LEN('Case Data Entry'!U774)&gt;80,"Name of Education Group must be less than 80 characters",IF('DO NOT USE_Case Formulas'!A774,"OK",NA()))</f>
        <v>#N/A</v>
      </c>
      <c r="V774" s="41" t="e">
        <f>IF(AND(NOT(ISBLANK('Case Data Entry'!V774)),ISNA(VLOOKUP('Case Data Entry'!V774,'DO NOT USE_School Picklist'!$K$3:$K$6,1,FALSE))),"Please select a value from the drop-down menu",IF('DO NOT USE_Case Formulas'!A774,"OK",NA()))</f>
        <v>#N/A</v>
      </c>
      <c r="W774" s="41" t="e">
        <f>IF(AND('DO NOT USE_Case Formulas'!A774,ISBLANK('Case Data Entry'!W774)),"Has this person had symptoms? is required",IF(AND(NOT(ISBLANK('Case Data Entry'!W774)),ISNA(VLOOKUP('Case Data Entry'!W774,'DO NOT USE_School Picklist'!$D$3:$D$5,1,FALSE))),"Please select a value from the drop-down menu",IF(NOT(ISBLANK('Case Data Entry'!W774)),"OK",NA())))</f>
        <v>#N/A</v>
      </c>
      <c r="X774" s="41" t="e">
        <f>IF(AND('Case Data Entry'!W774='DO NOT USE_School Picklist'!$D$3,ISBLANK('Case Data Entry'!X774)),"Symptom Onset Date is required if Ever Symptomatic is Yes",IF('DO NOT USE_Case Formulas'!A774,"OK",NA()))</f>
        <v>#N/A</v>
      </c>
      <c r="Y774" s="41"/>
      <c r="Z774" s="41" t="e">
        <f ca="1">IF(AND('DO NOT USE_Case Formulas'!A774,ISBLANK('Case Data Entry'!Z774)),"Lab Result Test Date is required",IF('Case Data Entry'!Z774&gt;'DO NOT USE_School Picklist'!$C$3,"Test Date cannot be a future date",IF(NOT(ISBLANK('Case Data Entry'!Z774)),"OK",NA())))</f>
        <v>#N/A</v>
      </c>
      <c r="AA774" s="41" t="e">
        <f>IF(AND(NOT(ISBLANK('Case Data Entry'!AA774)),ISNA(VLOOKUP('Case Data Entry'!AA774,'DO NOT USE_School Picklist'!$R$3:$R$7,1,FALSE))),"Please select a value from the drop-down menu",IF('DO NOT USE_Case Formulas'!A774,"OK",NA()))</f>
        <v>#N/A</v>
      </c>
      <c r="AB774" s="41" t="e">
        <f>IF(AND(NOT(ISBLANK('Case Data Entry'!AB774)),ISNA(VLOOKUP('Case Data Entry'!AB774,'DO NOT USE_School Picklist'!$Q$3:$Q$8,1,FALSE))),"Please select a value from the drop-down menu",IF('DO NOT USE_Case Formulas'!A774,"OK",NA()))</f>
        <v>#N/A</v>
      </c>
    </row>
    <row r="775" spans="1:28" x14ac:dyDescent="0.25">
      <c r="A775" s="40" t="e">
        <f>IF('DO NOT USE_Case Formulas'!A775,IF('DO NOT USE_Case Formulas'!B775,"Not all required fields are completed","OK"),NA())</f>
        <v>#N/A</v>
      </c>
      <c r="B775" s="41" t="e">
        <f>IF(AND('DO NOT USE_Case Formulas'!A775,ISBLANK('Case Data Entry'!B775)),"First Name is required",IF(NOT(ISBLANK('Case Data Entry'!B775)),"OK",NA()))</f>
        <v>#N/A</v>
      </c>
      <c r="C775" s="41" t="e">
        <f>IF(AND('DO NOT USE_Case Formulas'!A775,ISBLANK('Case Data Entry'!C775)),"Last Name is required",IF(NOT(ISBLANK('Case Data Entry'!C775)),"OK",NA()))</f>
        <v>#N/A</v>
      </c>
      <c r="D775" s="41" t="e">
        <f>IF(AND('DO NOT USE_Case Formulas'!A775,ISBLANK('Case Data Entry'!D775)),"Birthdate is required",IF(NOT(ISBLANK('Case Data Entry'!D775)),"OK",NA()))</f>
        <v>#N/A</v>
      </c>
      <c r="E775" s="41" t="e">
        <f>IF(AND('DO NOT USE_Case Formulas'!A775,ISBLANK('Case Data Entry'!E775)),"Mobile Phone is required",IF(NOT(ISBLANK('Case Data Entry'!E775)),IF(AND(ISNUMBER(VALUE('Case Data Entry'!E775)),LEFT('Case Data Entry'!E775,1)&lt;&gt;"1",LEN('Case Data Entry'!E775)=10),"OK","Phone number must be valid format"),NA()))</f>
        <v>#N/A</v>
      </c>
      <c r="F775" s="41" t="e">
        <f>IF(LEN('Case Data Entry'!F775)&gt;255,"Home Street Address must be less than 255 characters",IF('DO NOT USE_Case Formulas'!A775,"OK",NA()))</f>
        <v>#N/A</v>
      </c>
      <c r="G775" s="41" t="e">
        <f>IF(LEN('Case Data Entry'!G775)&gt;40,"City must be less than 40 characters",IF('DO NOT USE_Case Formulas'!A775,"OK",NA()))</f>
        <v>#N/A</v>
      </c>
      <c r="H775" s="41" t="e">
        <f>IF(AND(NOT(ISBLANK('Case Data Entry'!H775)),ISNA(VLOOKUP('Case Data Entry'!H775,'DO NOT USE_School Picklist'!$P$3:$P$52,1,FALSE))),"Please select a value from the drop-down menu",IF('DO NOT USE_Case Formulas'!A775,"OK",NA()))</f>
        <v>#N/A</v>
      </c>
      <c r="I775" s="41" t="e">
        <f>IF(AND('DO NOT USE_Case Formulas'!A775,ISBLANK('Case Data Entry'!I775)),"Zip is required",IF(ISBLANK('Case Data Entry'!I775),NA(),"OK"))</f>
        <v>#N/A</v>
      </c>
      <c r="J775" s="41" t="e">
        <f>IF(AND('DO NOT USE_Case Formulas'!A775,ISBLANK('Case Data Entry'!J775)),"Student or Staff? is required",IF(ISBLANK('Case Data Entry'!J775),NA(),IF(ISNA(VLOOKUP('Case Data Entry'!J775,'DO NOT USE_School Picklist'!$B$3:$B$6,1,FALSE)),"Please select a value from the drop-down menu","OK")))</f>
        <v>#N/A</v>
      </c>
      <c r="K775" s="41" t="e">
        <f>IF(AND('Case Data Entry'!J775='DO NOT USE_School Picklist'!$B$4,ISBLANK('Case Data Entry'!K775)),"Occupation/Job Title is required if Student or Staff? is Yes, staff/faculty or volunteer",IF('DO NOT USE_Case Formulas'!A775,"OK",NA()))</f>
        <v>#N/A</v>
      </c>
      <c r="L775" s="41" t="e">
        <f ca="1">IF('Case Data Entry'!L775&gt;'DO NOT USE_School Picklist'!$C$3,"Date last on school campus/facility cannot be a future date",IF('DO NOT USE_Case Formulas'!A775,IF(ISBLANK('Case Data Entry'!L775),"Date last on school campus/facility is required","OK"),NA()))</f>
        <v>#N/A</v>
      </c>
      <c r="M775" s="41" t="e">
        <f>IF(AND('DO NOT USE_Case Formulas'!A775,ISBLANK('Case Data Entry'!M775)),"Specific Place in the Location is required",IF(ISBLANK('Case Data Entry'!M775),NA(),"OK"))</f>
        <v>#N/A</v>
      </c>
      <c r="N775" s="41" t="e">
        <f>IF(LEN('Case Data Entry'!N775)&gt;50,"Parent/Guardian Name must be less than 50 characters",IF('DO NOT USE_Case Formulas'!A775,"OK",NA()))</f>
        <v>#N/A</v>
      </c>
      <c r="O775" s="41" t="e">
        <f>IF(NOT(ISBLANK('Case Data Entry'!O775)),IF(AND(ISNUMBER('Case Data Entry'!O775),LEFT('Case Data Entry'!O775,1)&lt;&gt;"1",LEN('Case Data Entry'!O775)=10),"OK","Phone number must be valid format"),IF('DO NOT USE_Case Formulas'!A775,"OK",NA()))</f>
        <v>#N/A</v>
      </c>
      <c r="P775" s="41" t="e">
        <f>IF(AND(NOT(ISBLANK('Case Data Entry'!P775)),ISNA(VLOOKUP('Case Data Entry'!P775,'DO NOT USE_School Picklist'!$E$3:$E$10,1,FALSE))),"Please select a value from the drop-down menu",IF('DO NOT USE_Case Formulas'!A775,"OK",NA()))</f>
        <v>#N/A</v>
      </c>
      <c r="Q775" s="41" t="e">
        <f>IF(AND(NOT(ISBLANK('Case Data Entry'!Q775)),ISNA(VLOOKUP('Case Data Entry'!Q775,'DO NOT USE_School Picklist'!$F$3:$F$16,1,FALSE))),"Please select a value from the drop-down menu",IF('DO NOT USE_Case Formulas'!A775,"OK",NA()))</f>
        <v>#N/A</v>
      </c>
      <c r="R775" s="41" t="e">
        <f>IF(LEN('Case Data Entry'!R775)&gt;100,"Classroom(s) must be less than 100 characters",IF('DO NOT USE_Case Formulas'!A775,"OK",NA()))</f>
        <v>#N/A</v>
      </c>
      <c r="S775" s="41" t="e">
        <f>IF(AND(NOT(ISBLANK('Case Data Entry'!S775)),ISNA(VLOOKUP('Case Data Entry'!S775,'DO NOT USE_School Picklist'!$S$3:$S$12,1,FALSE))),"Please select a value from the drop-down menu",IF('DO NOT USE_Case Formulas'!A775,"OK",NA()))</f>
        <v>#N/A</v>
      </c>
      <c r="T775" s="41" t="e">
        <f>IF(AND(NOT(ISBLANK('Case Data Entry'!T775)),ISNA(VLOOKUP('Case Data Entry'!T775,'DO NOT USE_School Picklist'!$S$3:$S$12,1,FALSE))),"Please select a value from the drop-down menu",IF('DO NOT USE_Case Formulas'!A775,"OK",NA()))</f>
        <v>#N/A</v>
      </c>
      <c r="U775" s="41" t="e">
        <f>IF(LEN('Case Data Entry'!U775)&gt;80,"Name of Education Group must be less than 80 characters",IF('DO NOT USE_Case Formulas'!A775,"OK",NA()))</f>
        <v>#N/A</v>
      </c>
      <c r="V775" s="41" t="e">
        <f>IF(AND(NOT(ISBLANK('Case Data Entry'!V775)),ISNA(VLOOKUP('Case Data Entry'!V775,'DO NOT USE_School Picklist'!$K$3:$K$6,1,FALSE))),"Please select a value from the drop-down menu",IF('DO NOT USE_Case Formulas'!A775,"OK",NA()))</f>
        <v>#N/A</v>
      </c>
      <c r="W775" s="41" t="e">
        <f>IF(AND('DO NOT USE_Case Formulas'!A775,ISBLANK('Case Data Entry'!W775)),"Has this person had symptoms? is required",IF(AND(NOT(ISBLANK('Case Data Entry'!W775)),ISNA(VLOOKUP('Case Data Entry'!W775,'DO NOT USE_School Picklist'!$D$3:$D$5,1,FALSE))),"Please select a value from the drop-down menu",IF(NOT(ISBLANK('Case Data Entry'!W775)),"OK",NA())))</f>
        <v>#N/A</v>
      </c>
      <c r="X775" s="41" t="e">
        <f>IF(AND('Case Data Entry'!W775='DO NOT USE_School Picklist'!$D$3,ISBLANK('Case Data Entry'!X775)),"Symptom Onset Date is required if Ever Symptomatic is Yes",IF('DO NOT USE_Case Formulas'!A775,"OK",NA()))</f>
        <v>#N/A</v>
      </c>
      <c r="Y775" s="41"/>
      <c r="Z775" s="41" t="e">
        <f ca="1">IF(AND('DO NOT USE_Case Formulas'!A775,ISBLANK('Case Data Entry'!Z775)),"Lab Result Test Date is required",IF('Case Data Entry'!Z775&gt;'DO NOT USE_School Picklist'!$C$3,"Test Date cannot be a future date",IF(NOT(ISBLANK('Case Data Entry'!Z775)),"OK",NA())))</f>
        <v>#N/A</v>
      </c>
      <c r="AA775" s="41" t="e">
        <f>IF(AND(NOT(ISBLANK('Case Data Entry'!AA775)),ISNA(VLOOKUP('Case Data Entry'!AA775,'DO NOT USE_School Picklist'!$R$3:$R$7,1,FALSE))),"Please select a value from the drop-down menu",IF('DO NOT USE_Case Formulas'!A775,"OK",NA()))</f>
        <v>#N/A</v>
      </c>
      <c r="AB775" s="41" t="e">
        <f>IF(AND(NOT(ISBLANK('Case Data Entry'!AB775)),ISNA(VLOOKUP('Case Data Entry'!AB775,'DO NOT USE_School Picklist'!$Q$3:$Q$8,1,FALSE))),"Please select a value from the drop-down menu",IF('DO NOT USE_Case Formulas'!A775,"OK",NA()))</f>
        <v>#N/A</v>
      </c>
    </row>
    <row r="776" spans="1:28" x14ac:dyDescent="0.25">
      <c r="A776" s="40" t="e">
        <f>IF('DO NOT USE_Case Formulas'!A776,IF('DO NOT USE_Case Formulas'!B776,"Not all required fields are completed","OK"),NA())</f>
        <v>#N/A</v>
      </c>
      <c r="B776" s="41" t="e">
        <f>IF(AND('DO NOT USE_Case Formulas'!A776,ISBLANK('Case Data Entry'!B776)),"First Name is required",IF(NOT(ISBLANK('Case Data Entry'!B776)),"OK",NA()))</f>
        <v>#N/A</v>
      </c>
      <c r="C776" s="41" t="e">
        <f>IF(AND('DO NOT USE_Case Formulas'!A776,ISBLANK('Case Data Entry'!C776)),"Last Name is required",IF(NOT(ISBLANK('Case Data Entry'!C776)),"OK",NA()))</f>
        <v>#N/A</v>
      </c>
      <c r="D776" s="41" t="e">
        <f>IF(AND('DO NOT USE_Case Formulas'!A776,ISBLANK('Case Data Entry'!D776)),"Birthdate is required",IF(NOT(ISBLANK('Case Data Entry'!D776)),"OK",NA()))</f>
        <v>#N/A</v>
      </c>
      <c r="E776" s="41" t="e">
        <f>IF(AND('DO NOT USE_Case Formulas'!A776,ISBLANK('Case Data Entry'!E776)),"Mobile Phone is required",IF(NOT(ISBLANK('Case Data Entry'!E776)),IF(AND(ISNUMBER(VALUE('Case Data Entry'!E776)),LEFT('Case Data Entry'!E776,1)&lt;&gt;"1",LEN('Case Data Entry'!E776)=10),"OK","Phone number must be valid format"),NA()))</f>
        <v>#N/A</v>
      </c>
      <c r="F776" s="41" t="e">
        <f>IF(LEN('Case Data Entry'!F776)&gt;255,"Home Street Address must be less than 255 characters",IF('DO NOT USE_Case Formulas'!A776,"OK",NA()))</f>
        <v>#N/A</v>
      </c>
      <c r="G776" s="41" t="e">
        <f>IF(LEN('Case Data Entry'!G776)&gt;40,"City must be less than 40 characters",IF('DO NOT USE_Case Formulas'!A776,"OK",NA()))</f>
        <v>#N/A</v>
      </c>
      <c r="H776" s="41" t="e">
        <f>IF(AND(NOT(ISBLANK('Case Data Entry'!H776)),ISNA(VLOOKUP('Case Data Entry'!H776,'DO NOT USE_School Picklist'!$P$3:$P$52,1,FALSE))),"Please select a value from the drop-down menu",IF('DO NOT USE_Case Formulas'!A776,"OK",NA()))</f>
        <v>#N/A</v>
      </c>
      <c r="I776" s="41" t="e">
        <f>IF(AND('DO NOT USE_Case Formulas'!A776,ISBLANK('Case Data Entry'!I776)),"Zip is required",IF(ISBLANK('Case Data Entry'!I776),NA(),"OK"))</f>
        <v>#N/A</v>
      </c>
      <c r="J776" s="41" t="e">
        <f>IF(AND('DO NOT USE_Case Formulas'!A776,ISBLANK('Case Data Entry'!J776)),"Student or Staff? is required",IF(ISBLANK('Case Data Entry'!J776),NA(),IF(ISNA(VLOOKUP('Case Data Entry'!J776,'DO NOT USE_School Picklist'!$B$3:$B$6,1,FALSE)),"Please select a value from the drop-down menu","OK")))</f>
        <v>#N/A</v>
      </c>
      <c r="K776" s="41" t="e">
        <f>IF(AND('Case Data Entry'!J776='DO NOT USE_School Picklist'!$B$4,ISBLANK('Case Data Entry'!K776)),"Occupation/Job Title is required if Student or Staff? is Yes, staff/faculty or volunteer",IF('DO NOT USE_Case Formulas'!A776,"OK",NA()))</f>
        <v>#N/A</v>
      </c>
      <c r="L776" s="41" t="e">
        <f ca="1">IF('Case Data Entry'!L776&gt;'DO NOT USE_School Picklist'!$C$3,"Date last on school campus/facility cannot be a future date",IF('DO NOT USE_Case Formulas'!A776,IF(ISBLANK('Case Data Entry'!L776),"Date last on school campus/facility is required","OK"),NA()))</f>
        <v>#N/A</v>
      </c>
      <c r="M776" s="41" t="e">
        <f>IF(AND('DO NOT USE_Case Formulas'!A776,ISBLANK('Case Data Entry'!M776)),"Specific Place in the Location is required",IF(ISBLANK('Case Data Entry'!M776),NA(),"OK"))</f>
        <v>#N/A</v>
      </c>
      <c r="N776" s="41" t="e">
        <f>IF(LEN('Case Data Entry'!N776)&gt;50,"Parent/Guardian Name must be less than 50 characters",IF('DO NOT USE_Case Formulas'!A776,"OK",NA()))</f>
        <v>#N/A</v>
      </c>
      <c r="O776" s="41" t="e">
        <f>IF(NOT(ISBLANK('Case Data Entry'!O776)),IF(AND(ISNUMBER('Case Data Entry'!O776),LEFT('Case Data Entry'!O776,1)&lt;&gt;"1",LEN('Case Data Entry'!O776)=10),"OK","Phone number must be valid format"),IF('DO NOT USE_Case Formulas'!A776,"OK",NA()))</f>
        <v>#N/A</v>
      </c>
      <c r="P776" s="41" t="e">
        <f>IF(AND(NOT(ISBLANK('Case Data Entry'!P776)),ISNA(VLOOKUP('Case Data Entry'!P776,'DO NOT USE_School Picklist'!$E$3:$E$10,1,FALSE))),"Please select a value from the drop-down menu",IF('DO NOT USE_Case Formulas'!A776,"OK",NA()))</f>
        <v>#N/A</v>
      </c>
      <c r="Q776" s="41" t="e">
        <f>IF(AND(NOT(ISBLANK('Case Data Entry'!Q776)),ISNA(VLOOKUP('Case Data Entry'!Q776,'DO NOT USE_School Picklist'!$F$3:$F$16,1,FALSE))),"Please select a value from the drop-down menu",IF('DO NOT USE_Case Formulas'!A776,"OK",NA()))</f>
        <v>#N/A</v>
      </c>
      <c r="R776" s="41" t="e">
        <f>IF(LEN('Case Data Entry'!R776)&gt;100,"Classroom(s) must be less than 100 characters",IF('DO NOT USE_Case Formulas'!A776,"OK",NA()))</f>
        <v>#N/A</v>
      </c>
      <c r="S776" s="41" t="e">
        <f>IF(AND(NOT(ISBLANK('Case Data Entry'!S776)),ISNA(VLOOKUP('Case Data Entry'!S776,'DO NOT USE_School Picklist'!$S$3:$S$12,1,FALSE))),"Please select a value from the drop-down menu",IF('DO NOT USE_Case Formulas'!A776,"OK",NA()))</f>
        <v>#N/A</v>
      </c>
      <c r="T776" s="41" t="e">
        <f>IF(AND(NOT(ISBLANK('Case Data Entry'!T776)),ISNA(VLOOKUP('Case Data Entry'!T776,'DO NOT USE_School Picklist'!$S$3:$S$12,1,FALSE))),"Please select a value from the drop-down menu",IF('DO NOT USE_Case Formulas'!A776,"OK",NA()))</f>
        <v>#N/A</v>
      </c>
      <c r="U776" s="41" t="e">
        <f>IF(LEN('Case Data Entry'!U776)&gt;80,"Name of Education Group must be less than 80 characters",IF('DO NOT USE_Case Formulas'!A776,"OK",NA()))</f>
        <v>#N/A</v>
      </c>
      <c r="V776" s="41" t="e">
        <f>IF(AND(NOT(ISBLANK('Case Data Entry'!V776)),ISNA(VLOOKUP('Case Data Entry'!V776,'DO NOT USE_School Picklist'!$K$3:$K$6,1,FALSE))),"Please select a value from the drop-down menu",IF('DO NOT USE_Case Formulas'!A776,"OK",NA()))</f>
        <v>#N/A</v>
      </c>
      <c r="W776" s="41" t="e">
        <f>IF(AND('DO NOT USE_Case Formulas'!A776,ISBLANK('Case Data Entry'!W776)),"Has this person had symptoms? is required",IF(AND(NOT(ISBLANK('Case Data Entry'!W776)),ISNA(VLOOKUP('Case Data Entry'!W776,'DO NOT USE_School Picklist'!$D$3:$D$5,1,FALSE))),"Please select a value from the drop-down menu",IF(NOT(ISBLANK('Case Data Entry'!W776)),"OK",NA())))</f>
        <v>#N/A</v>
      </c>
      <c r="X776" s="41" t="e">
        <f>IF(AND('Case Data Entry'!W776='DO NOT USE_School Picklist'!$D$3,ISBLANK('Case Data Entry'!X776)),"Symptom Onset Date is required if Ever Symptomatic is Yes",IF('DO NOT USE_Case Formulas'!A776,"OK",NA()))</f>
        <v>#N/A</v>
      </c>
      <c r="Y776" s="41"/>
      <c r="Z776" s="41" t="e">
        <f ca="1">IF(AND('DO NOT USE_Case Formulas'!A776,ISBLANK('Case Data Entry'!Z776)),"Lab Result Test Date is required",IF('Case Data Entry'!Z776&gt;'DO NOT USE_School Picklist'!$C$3,"Test Date cannot be a future date",IF(NOT(ISBLANK('Case Data Entry'!Z776)),"OK",NA())))</f>
        <v>#N/A</v>
      </c>
      <c r="AA776" s="41" t="e">
        <f>IF(AND(NOT(ISBLANK('Case Data Entry'!AA776)),ISNA(VLOOKUP('Case Data Entry'!AA776,'DO NOT USE_School Picklist'!$R$3:$R$7,1,FALSE))),"Please select a value from the drop-down menu",IF('DO NOT USE_Case Formulas'!A776,"OK",NA()))</f>
        <v>#N/A</v>
      </c>
      <c r="AB776" s="41" t="e">
        <f>IF(AND(NOT(ISBLANK('Case Data Entry'!AB776)),ISNA(VLOOKUP('Case Data Entry'!AB776,'DO NOT USE_School Picklist'!$Q$3:$Q$8,1,FALSE))),"Please select a value from the drop-down menu",IF('DO NOT USE_Case Formulas'!A776,"OK",NA()))</f>
        <v>#N/A</v>
      </c>
    </row>
    <row r="777" spans="1:28" x14ac:dyDescent="0.25">
      <c r="A777" s="40" t="e">
        <f>IF('DO NOT USE_Case Formulas'!A777,IF('DO NOT USE_Case Formulas'!B777,"Not all required fields are completed","OK"),NA())</f>
        <v>#N/A</v>
      </c>
      <c r="B777" s="41" t="e">
        <f>IF(AND('DO NOT USE_Case Formulas'!A777,ISBLANK('Case Data Entry'!B777)),"First Name is required",IF(NOT(ISBLANK('Case Data Entry'!B777)),"OK",NA()))</f>
        <v>#N/A</v>
      </c>
      <c r="C777" s="41" t="e">
        <f>IF(AND('DO NOT USE_Case Formulas'!A777,ISBLANK('Case Data Entry'!C777)),"Last Name is required",IF(NOT(ISBLANK('Case Data Entry'!C777)),"OK",NA()))</f>
        <v>#N/A</v>
      </c>
      <c r="D777" s="41" t="e">
        <f>IF(AND('DO NOT USE_Case Formulas'!A777,ISBLANK('Case Data Entry'!D777)),"Birthdate is required",IF(NOT(ISBLANK('Case Data Entry'!D777)),"OK",NA()))</f>
        <v>#N/A</v>
      </c>
      <c r="E777" s="41" t="e">
        <f>IF(AND('DO NOT USE_Case Formulas'!A777,ISBLANK('Case Data Entry'!E777)),"Mobile Phone is required",IF(NOT(ISBLANK('Case Data Entry'!E777)),IF(AND(ISNUMBER(VALUE('Case Data Entry'!E777)),LEFT('Case Data Entry'!E777,1)&lt;&gt;"1",LEN('Case Data Entry'!E777)=10),"OK","Phone number must be valid format"),NA()))</f>
        <v>#N/A</v>
      </c>
      <c r="F777" s="41" t="e">
        <f>IF(LEN('Case Data Entry'!F777)&gt;255,"Home Street Address must be less than 255 characters",IF('DO NOT USE_Case Formulas'!A777,"OK",NA()))</f>
        <v>#N/A</v>
      </c>
      <c r="G777" s="41" t="e">
        <f>IF(LEN('Case Data Entry'!G777)&gt;40,"City must be less than 40 characters",IF('DO NOT USE_Case Formulas'!A777,"OK",NA()))</f>
        <v>#N/A</v>
      </c>
      <c r="H777" s="41" t="e">
        <f>IF(AND(NOT(ISBLANK('Case Data Entry'!H777)),ISNA(VLOOKUP('Case Data Entry'!H777,'DO NOT USE_School Picklist'!$P$3:$P$52,1,FALSE))),"Please select a value from the drop-down menu",IF('DO NOT USE_Case Formulas'!A777,"OK",NA()))</f>
        <v>#N/A</v>
      </c>
      <c r="I777" s="41" t="e">
        <f>IF(AND('DO NOT USE_Case Formulas'!A777,ISBLANK('Case Data Entry'!I777)),"Zip is required",IF(ISBLANK('Case Data Entry'!I777),NA(),"OK"))</f>
        <v>#N/A</v>
      </c>
      <c r="J777" s="41" t="e">
        <f>IF(AND('DO NOT USE_Case Formulas'!A777,ISBLANK('Case Data Entry'!J777)),"Student or Staff? is required",IF(ISBLANK('Case Data Entry'!J777),NA(),IF(ISNA(VLOOKUP('Case Data Entry'!J777,'DO NOT USE_School Picklist'!$B$3:$B$6,1,FALSE)),"Please select a value from the drop-down menu","OK")))</f>
        <v>#N/A</v>
      </c>
      <c r="K777" s="41" t="e">
        <f>IF(AND('Case Data Entry'!J777='DO NOT USE_School Picklist'!$B$4,ISBLANK('Case Data Entry'!K777)),"Occupation/Job Title is required if Student or Staff? is Yes, staff/faculty or volunteer",IF('DO NOT USE_Case Formulas'!A777,"OK",NA()))</f>
        <v>#N/A</v>
      </c>
      <c r="L777" s="41" t="e">
        <f ca="1">IF('Case Data Entry'!L777&gt;'DO NOT USE_School Picklist'!$C$3,"Date last on school campus/facility cannot be a future date",IF('DO NOT USE_Case Formulas'!A777,IF(ISBLANK('Case Data Entry'!L777),"Date last on school campus/facility is required","OK"),NA()))</f>
        <v>#N/A</v>
      </c>
      <c r="M777" s="41" t="e">
        <f>IF(AND('DO NOT USE_Case Formulas'!A777,ISBLANK('Case Data Entry'!M777)),"Specific Place in the Location is required",IF(ISBLANK('Case Data Entry'!M777),NA(),"OK"))</f>
        <v>#N/A</v>
      </c>
      <c r="N777" s="41" t="e">
        <f>IF(LEN('Case Data Entry'!N777)&gt;50,"Parent/Guardian Name must be less than 50 characters",IF('DO NOT USE_Case Formulas'!A777,"OK",NA()))</f>
        <v>#N/A</v>
      </c>
      <c r="O777" s="41" t="e">
        <f>IF(NOT(ISBLANK('Case Data Entry'!O777)),IF(AND(ISNUMBER('Case Data Entry'!O777),LEFT('Case Data Entry'!O777,1)&lt;&gt;"1",LEN('Case Data Entry'!O777)=10),"OK","Phone number must be valid format"),IF('DO NOT USE_Case Formulas'!A777,"OK",NA()))</f>
        <v>#N/A</v>
      </c>
      <c r="P777" s="41" t="e">
        <f>IF(AND(NOT(ISBLANK('Case Data Entry'!P777)),ISNA(VLOOKUP('Case Data Entry'!P777,'DO NOT USE_School Picklist'!$E$3:$E$10,1,FALSE))),"Please select a value from the drop-down menu",IF('DO NOT USE_Case Formulas'!A777,"OK",NA()))</f>
        <v>#N/A</v>
      </c>
      <c r="Q777" s="41" t="e">
        <f>IF(AND(NOT(ISBLANK('Case Data Entry'!Q777)),ISNA(VLOOKUP('Case Data Entry'!Q777,'DO NOT USE_School Picklist'!$F$3:$F$16,1,FALSE))),"Please select a value from the drop-down menu",IF('DO NOT USE_Case Formulas'!A777,"OK",NA()))</f>
        <v>#N/A</v>
      </c>
      <c r="R777" s="41" t="e">
        <f>IF(LEN('Case Data Entry'!R777)&gt;100,"Classroom(s) must be less than 100 characters",IF('DO NOT USE_Case Formulas'!A777,"OK",NA()))</f>
        <v>#N/A</v>
      </c>
      <c r="S777" s="41" t="e">
        <f>IF(AND(NOT(ISBLANK('Case Data Entry'!S777)),ISNA(VLOOKUP('Case Data Entry'!S777,'DO NOT USE_School Picklist'!$S$3:$S$12,1,FALSE))),"Please select a value from the drop-down menu",IF('DO NOT USE_Case Formulas'!A777,"OK",NA()))</f>
        <v>#N/A</v>
      </c>
      <c r="T777" s="41" t="e">
        <f>IF(AND(NOT(ISBLANK('Case Data Entry'!T777)),ISNA(VLOOKUP('Case Data Entry'!T777,'DO NOT USE_School Picklist'!$S$3:$S$12,1,FALSE))),"Please select a value from the drop-down menu",IF('DO NOT USE_Case Formulas'!A777,"OK",NA()))</f>
        <v>#N/A</v>
      </c>
      <c r="U777" s="41" t="e">
        <f>IF(LEN('Case Data Entry'!U777)&gt;80,"Name of Education Group must be less than 80 characters",IF('DO NOT USE_Case Formulas'!A777,"OK",NA()))</f>
        <v>#N/A</v>
      </c>
      <c r="V777" s="41" t="e">
        <f>IF(AND(NOT(ISBLANK('Case Data Entry'!V777)),ISNA(VLOOKUP('Case Data Entry'!V777,'DO NOT USE_School Picklist'!$K$3:$K$6,1,FALSE))),"Please select a value from the drop-down menu",IF('DO NOT USE_Case Formulas'!A777,"OK",NA()))</f>
        <v>#N/A</v>
      </c>
      <c r="W777" s="41" t="e">
        <f>IF(AND('DO NOT USE_Case Formulas'!A777,ISBLANK('Case Data Entry'!W777)),"Has this person had symptoms? is required",IF(AND(NOT(ISBLANK('Case Data Entry'!W777)),ISNA(VLOOKUP('Case Data Entry'!W777,'DO NOT USE_School Picklist'!$D$3:$D$5,1,FALSE))),"Please select a value from the drop-down menu",IF(NOT(ISBLANK('Case Data Entry'!W777)),"OK",NA())))</f>
        <v>#N/A</v>
      </c>
      <c r="X777" s="41" t="e">
        <f>IF(AND('Case Data Entry'!W777='DO NOT USE_School Picklist'!$D$3,ISBLANK('Case Data Entry'!X777)),"Symptom Onset Date is required if Ever Symptomatic is Yes",IF('DO NOT USE_Case Formulas'!A777,"OK",NA()))</f>
        <v>#N/A</v>
      </c>
      <c r="Y777" s="41"/>
      <c r="Z777" s="41" t="e">
        <f ca="1">IF(AND('DO NOT USE_Case Formulas'!A777,ISBLANK('Case Data Entry'!Z777)),"Lab Result Test Date is required",IF('Case Data Entry'!Z777&gt;'DO NOT USE_School Picklist'!$C$3,"Test Date cannot be a future date",IF(NOT(ISBLANK('Case Data Entry'!Z777)),"OK",NA())))</f>
        <v>#N/A</v>
      </c>
      <c r="AA777" s="41" t="e">
        <f>IF(AND(NOT(ISBLANK('Case Data Entry'!AA777)),ISNA(VLOOKUP('Case Data Entry'!AA777,'DO NOT USE_School Picklist'!$R$3:$R$7,1,FALSE))),"Please select a value from the drop-down menu",IF('DO NOT USE_Case Formulas'!A777,"OK",NA()))</f>
        <v>#N/A</v>
      </c>
      <c r="AB777" s="41" t="e">
        <f>IF(AND(NOT(ISBLANK('Case Data Entry'!AB777)),ISNA(VLOOKUP('Case Data Entry'!AB777,'DO NOT USE_School Picklist'!$Q$3:$Q$8,1,FALSE))),"Please select a value from the drop-down menu",IF('DO NOT USE_Case Formulas'!A777,"OK",NA()))</f>
        <v>#N/A</v>
      </c>
    </row>
    <row r="778" spans="1:28" x14ac:dyDescent="0.25">
      <c r="A778" s="40" t="e">
        <f>IF('DO NOT USE_Case Formulas'!A778,IF('DO NOT USE_Case Formulas'!B778,"Not all required fields are completed","OK"),NA())</f>
        <v>#N/A</v>
      </c>
      <c r="B778" s="41" t="e">
        <f>IF(AND('DO NOT USE_Case Formulas'!A778,ISBLANK('Case Data Entry'!B778)),"First Name is required",IF(NOT(ISBLANK('Case Data Entry'!B778)),"OK",NA()))</f>
        <v>#N/A</v>
      </c>
      <c r="C778" s="41" t="e">
        <f>IF(AND('DO NOT USE_Case Formulas'!A778,ISBLANK('Case Data Entry'!C778)),"Last Name is required",IF(NOT(ISBLANK('Case Data Entry'!C778)),"OK",NA()))</f>
        <v>#N/A</v>
      </c>
      <c r="D778" s="41" t="e">
        <f>IF(AND('DO NOT USE_Case Formulas'!A778,ISBLANK('Case Data Entry'!D778)),"Birthdate is required",IF(NOT(ISBLANK('Case Data Entry'!D778)),"OK",NA()))</f>
        <v>#N/A</v>
      </c>
      <c r="E778" s="41" t="e">
        <f>IF(AND('DO NOT USE_Case Formulas'!A778,ISBLANK('Case Data Entry'!E778)),"Mobile Phone is required",IF(NOT(ISBLANK('Case Data Entry'!E778)),IF(AND(ISNUMBER(VALUE('Case Data Entry'!E778)),LEFT('Case Data Entry'!E778,1)&lt;&gt;"1",LEN('Case Data Entry'!E778)=10),"OK","Phone number must be valid format"),NA()))</f>
        <v>#N/A</v>
      </c>
      <c r="F778" s="41" t="e">
        <f>IF(LEN('Case Data Entry'!F778)&gt;255,"Home Street Address must be less than 255 characters",IF('DO NOT USE_Case Formulas'!A778,"OK",NA()))</f>
        <v>#N/A</v>
      </c>
      <c r="G778" s="41" t="e">
        <f>IF(LEN('Case Data Entry'!G778)&gt;40,"City must be less than 40 characters",IF('DO NOT USE_Case Formulas'!A778,"OK",NA()))</f>
        <v>#N/A</v>
      </c>
      <c r="H778" s="41" t="e">
        <f>IF(AND(NOT(ISBLANK('Case Data Entry'!H778)),ISNA(VLOOKUP('Case Data Entry'!H778,'DO NOT USE_School Picklist'!$P$3:$P$52,1,FALSE))),"Please select a value from the drop-down menu",IF('DO NOT USE_Case Formulas'!A778,"OK",NA()))</f>
        <v>#N/A</v>
      </c>
      <c r="I778" s="41" t="e">
        <f>IF(AND('DO NOT USE_Case Formulas'!A778,ISBLANK('Case Data Entry'!I778)),"Zip is required",IF(ISBLANK('Case Data Entry'!I778),NA(),"OK"))</f>
        <v>#N/A</v>
      </c>
      <c r="J778" s="41" t="e">
        <f>IF(AND('DO NOT USE_Case Formulas'!A778,ISBLANK('Case Data Entry'!J778)),"Student or Staff? is required",IF(ISBLANK('Case Data Entry'!J778),NA(),IF(ISNA(VLOOKUP('Case Data Entry'!J778,'DO NOT USE_School Picklist'!$B$3:$B$6,1,FALSE)),"Please select a value from the drop-down menu","OK")))</f>
        <v>#N/A</v>
      </c>
      <c r="K778" s="41" t="e">
        <f>IF(AND('Case Data Entry'!J778='DO NOT USE_School Picklist'!$B$4,ISBLANK('Case Data Entry'!K778)),"Occupation/Job Title is required if Student or Staff? is Yes, staff/faculty or volunteer",IF('DO NOT USE_Case Formulas'!A778,"OK",NA()))</f>
        <v>#N/A</v>
      </c>
      <c r="L778" s="41" t="e">
        <f ca="1">IF('Case Data Entry'!L778&gt;'DO NOT USE_School Picklist'!$C$3,"Date last on school campus/facility cannot be a future date",IF('DO NOT USE_Case Formulas'!A778,IF(ISBLANK('Case Data Entry'!L778),"Date last on school campus/facility is required","OK"),NA()))</f>
        <v>#N/A</v>
      </c>
      <c r="M778" s="41" t="e">
        <f>IF(AND('DO NOT USE_Case Formulas'!A778,ISBLANK('Case Data Entry'!M778)),"Specific Place in the Location is required",IF(ISBLANK('Case Data Entry'!M778),NA(),"OK"))</f>
        <v>#N/A</v>
      </c>
      <c r="N778" s="41" t="e">
        <f>IF(LEN('Case Data Entry'!N778)&gt;50,"Parent/Guardian Name must be less than 50 characters",IF('DO NOT USE_Case Formulas'!A778,"OK",NA()))</f>
        <v>#N/A</v>
      </c>
      <c r="O778" s="41" t="e">
        <f>IF(NOT(ISBLANK('Case Data Entry'!O778)),IF(AND(ISNUMBER('Case Data Entry'!O778),LEFT('Case Data Entry'!O778,1)&lt;&gt;"1",LEN('Case Data Entry'!O778)=10),"OK","Phone number must be valid format"),IF('DO NOT USE_Case Formulas'!A778,"OK",NA()))</f>
        <v>#N/A</v>
      </c>
      <c r="P778" s="41" t="e">
        <f>IF(AND(NOT(ISBLANK('Case Data Entry'!P778)),ISNA(VLOOKUP('Case Data Entry'!P778,'DO NOT USE_School Picklist'!$E$3:$E$10,1,FALSE))),"Please select a value from the drop-down menu",IF('DO NOT USE_Case Formulas'!A778,"OK",NA()))</f>
        <v>#N/A</v>
      </c>
      <c r="Q778" s="41" t="e">
        <f>IF(AND(NOT(ISBLANK('Case Data Entry'!Q778)),ISNA(VLOOKUP('Case Data Entry'!Q778,'DO NOT USE_School Picklist'!$F$3:$F$16,1,FALSE))),"Please select a value from the drop-down menu",IF('DO NOT USE_Case Formulas'!A778,"OK",NA()))</f>
        <v>#N/A</v>
      </c>
      <c r="R778" s="41" t="e">
        <f>IF(LEN('Case Data Entry'!R778)&gt;100,"Classroom(s) must be less than 100 characters",IF('DO NOT USE_Case Formulas'!A778,"OK",NA()))</f>
        <v>#N/A</v>
      </c>
      <c r="S778" s="41" t="e">
        <f>IF(AND(NOT(ISBLANK('Case Data Entry'!S778)),ISNA(VLOOKUP('Case Data Entry'!S778,'DO NOT USE_School Picklist'!$S$3:$S$12,1,FALSE))),"Please select a value from the drop-down menu",IF('DO NOT USE_Case Formulas'!A778,"OK",NA()))</f>
        <v>#N/A</v>
      </c>
      <c r="T778" s="41" t="e">
        <f>IF(AND(NOT(ISBLANK('Case Data Entry'!T778)),ISNA(VLOOKUP('Case Data Entry'!T778,'DO NOT USE_School Picklist'!$S$3:$S$12,1,FALSE))),"Please select a value from the drop-down menu",IF('DO NOT USE_Case Formulas'!A778,"OK",NA()))</f>
        <v>#N/A</v>
      </c>
      <c r="U778" s="41" t="e">
        <f>IF(LEN('Case Data Entry'!U778)&gt;80,"Name of Education Group must be less than 80 characters",IF('DO NOT USE_Case Formulas'!A778,"OK",NA()))</f>
        <v>#N/A</v>
      </c>
      <c r="V778" s="41" t="e">
        <f>IF(AND(NOT(ISBLANK('Case Data Entry'!V778)),ISNA(VLOOKUP('Case Data Entry'!V778,'DO NOT USE_School Picklist'!$K$3:$K$6,1,FALSE))),"Please select a value from the drop-down menu",IF('DO NOT USE_Case Formulas'!A778,"OK",NA()))</f>
        <v>#N/A</v>
      </c>
      <c r="W778" s="41" t="e">
        <f>IF(AND('DO NOT USE_Case Formulas'!A778,ISBLANK('Case Data Entry'!W778)),"Has this person had symptoms? is required",IF(AND(NOT(ISBLANK('Case Data Entry'!W778)),ISNA(VLOOKUP('Case Data Entry'!W778,'DO NOT USE_School Picklist'!$D$3:$D$5,1,FALSE))),"Please select a value from the drop-down menu",IF(NOT(ISBLANK('Case Data Entry'!W778)),"OK",NA())))</f>
        <v>#N/A</v>
      </c>
      <c r="X778" s="41" t="e">
        <f>IF(AND('Case Data Entry'!W778='DO NOT USE_School Picklist'!$D$3,ISBLANK('Case Data Entry'!X778)),"Symptom Onset Date is required if Ever Symptomatic is Yes",IF('DO NOT USE_Case Formulas'!A778,"OK",NA()))</f>
        <v>#N/A</v>
      </c>
      <c r="Y778" s="41"/>
      <c r="Z778" s="41" t="e">
        <f ca="1">IF(AND('DO NOT USE_Case Formulas'!A778,ISBLANK('Case Data Entry'!Z778)),"Lab Result Test Date is required",IF('Case Data Entry'!Z778&gt;'DO NOT USE_School Picklist'!$C$3,"Test Date cannot be a future date",IF(NOT(ISBLANK('Case Data Entry'!Z778)),"OK",NA())))</f>
        <v>#N/A</v>
      </c>
      <c r="AA778" s="41" t="e">
        <f>IF(AND(NOT(ISBLANK('Case Data Entry'!AA778)),ISNA(VLOOKUP('Case Data Entry'!AA778,'DO NOT USE_School Picklist'!$R$3:$R$7,1,FALSE))),"Please select a value from the drop-down menu",IF('DO NOT USE_Case Formulas'!A778,"OK",NA()))</f>
        <v>#N/A</v>
      </c>
      <c r="AB778" s="41" t="e">
        <f>IF(AND(NOT(ISBLANK('Case Data Entry'!AB778)),ISNA(VLOOKUP('Case Data Entry'!AB778,'DO NOT USE_School Picklist'!$Q$3:$Q$8,1,FALSE))),"Please select a value from the drop-down menu",IF('DO NOT USE_Case Formulas'!A778,"OK",NA()))</f>
        <v>#N/A</v>
      </c>
    </row>
    <row r="779" spans="1:28" x14ac:dyDescent="0.25">
      <c r="A779" s="40" t="e">
        <f>IF('DO NOT USE_Case Formulas'!A779,IF('DO NOT USE_Case Formulas'!B779,"Not all required fields are completed","OK"),NA())</f>
        <v>#N/A</v>
      </c>
      <c r="B779" s="41" t="e">
        <f>IF(AND('DO NOT USE_Case Formulas'!A779,ISBLANK('Case Data Entry'!B779)),"First Name is required",IF(NOT(ISBLANK('Case Data Entry'!B779)),"OK",NA()))</f>
        <v>#N/A</v>
      </c>
      <c r="C779" s="41" t="e">
        <f>IF(AND('DO NOT USE_Case Formulas'!A779,ISBLANK('Case Data Entry'!C779)),"Last Name is required",IF(NOT(ISBLANK('Case Data Entry'!C779)),"OK",NA()))</f>
        <v>#N/A</v>
      </c>
      <c r="D779" s="41" t="e">
        <f>IF(AND('DO NOT USE_Case Formulas'!A779,ISBLANK('Case Data Entry'!D779)),"Birthdate is required",IF(NOT(ISBLANK('Case Data Entry'!D779)),"OK",NA()))</f>
        <v>#N/A</v>
      </c>
      <c r="E779" s="41" t="e">
        <f>IF(AND('DO NOT USE_Case Formulas'!A779,ISBLANK('Case Data Entry'!E779)),"Mobile Phone is required",IF(NOT(ISBLANK('Case Data Entry'!E779)),IF(AND(ISNUMBER(VALUE('Case Data Entry'!E779)),LEFT('Case Data Entry'!E779,1)&lt;&gt;"1",LEN('Case Data Entry'!E779)=10),"OK","Phone number must be valid format"),NA()))</f>
        <v>#N/A</v>
      </c>
      <c r="F779" s="41" t="e">
        <f>IF(LEN('Case Data Entry'!F779)&gt;255,"Home Street Address must be less than 255 characters",IF('DO NOT USE_Case Formulas'!A779,"OK",NA()))</f>
        <v>#N/A</v>
      </c>
      <c r="G779" s="41" t="e">
        <f>IF(LEN('Case Data Entry'!G779)&gt;40,"City must be less than 40 characters",IF('DO NOT USE_Case Formulas'!A779,"OK",NA()))</f>
        <v>#N/A</v>
      </c>
      <c r="H779" s="41" t="e">
        <f>IF(AND(NOT(ISBLANK('Case Data Entry'!H779)),ISNA(VLOOKUP('Case Data Entry'!H779,'DO NOT USE_School Picklist'!$P$3:$P$52,1,FALSE))),"Please select a value from the drop-down menu",IF('DO NOT USE_Case Formulas'!A779,"OK",NA()))</f>
        <v>#N/A</v>
      </c>
      <c r="I779" s="41" t="e">
        <f>IF(AND('DO NOT USE_Case Formulas'!A779,ISBLANK('Case Data Entry'!I779)),"Zip is required",IF(ISBLANK('Case Data Entry'!I779),NA(),"OK"))</f>
        <v>#N/A</v>
      </c>
      <c r="J779" s="41" t="e">
        <f>IF(AND('DO NOT USE_Case Formulas'!A779,ISBLANK('Case Data Entry'!J779)),"Student or Staff? is required",IF(ISBLANK('Case Data Entry'!J779),NA(),IF(ISNA(VLOOKUP('Case Data Entry'!J779,'DO NOT USE_School Picklist'!$B$3:$B$6,1,FALSE)),"Please select a value from the drop-down menu","OK")))</f>
        <v>#N/A</v>
      </c>
      <c r="K779" s="41" t="e">
        <f>IF(AND('Case Data Entry'!J779='DO NOT USE_School Picklist'!$B$4,ISBLANK('Case Data Entry'!K779)),"Occupation/Job Title is required if Student or Staff? is Yes, staff/faculty or volunteer",IF('DO NOT USE_Case Formulas'!A779,"OK",NA()))</f>
        <v>#N/A</v>
      </c>
      <c r="L779" s="41" t="e">
        <f ca="1">IF('Case Data Entry'!L779&gt;'DO NOT USE_School Picklist'!$C$3,"Date last on school campus/facility cannot be a future date",IF('DO NOT USE_Case Formulas'!A779,IF(ISBLANK('Case Data Entry'!L779),"Date last on school campus/facility is required","OK"),NA()))</f>
        <v>#N/A</v>
      </c>
      <c r="M779" s="41" t="e">
        <f>IF(AND('DO NOT USE_Case Formulas'!A779,ISBLANK('Case Data Entry'!M779)),"Specific Place in the Location is required",IF(ISBLANK('Case Data Entry'!M779),NA(),"OK"))</f>
        <v>#N/A</v>
      </c>
      <c r="N779" s="41" t="e">
        <f>IF(LEN('Case Data Entry'!N779)&gt;50,"Parent/Guardian Name must be less than 50 characters",IF('DO NOT USE_Case Formulas'!A779,"OK",NA()))</f>
        <v>#N/A</v>
      </c>
      <c r="O779" s="41" t="e">
        <f>IF(NOT(ISBLANK('Case Data Entry'!O779)),IF(AND(ISNUMBER('Case Data Entry'!O779),LEFT('Case Data Entry'!O779,1)&lt;&gt;"1",LEN('Case Data Entry'!O779)=10),"OK","Phone number must be valid format"),IF('DO NOT USE_Case Formulas'!A779,"OK",NA()))</f>
        <v>#N/A</v>
      </c>
      <c r="P779" s="41" t="e">
        <f>IF(AND(NOT(ISBLANK('Case Data Entry'!P779)),ISNA(VLOOKUP('Case Data Entry'!P779,'DO NOT USE_School Picklist'!$E$3:$E$10,1,FALSE))),"Please select a value from the drop-down menu",IF('DO NOT USE_Case Formulas'!A779,"OK",NA()))</f>
        <v>#N/A</v>
      </c>
      <c r="Q779" s="41" t="e">
        <f>IF(AND(NOT(ISBLANK('Case Data Entry'!Q779)),ISNA(VLOOKUP('Case Data Entry'!Q779,'DO NOT USE_School Picklist'!$F$3:$F$16,1,FALSE))),"Please select a value from the drop-down menu",IF('DO NOT USE_Case Formulas'!A779,"OK",NA()))</f>
        <v>#N/A</v>
      </c>
      <c r="R779" s="41" t="e">
        <f>IF(LEN('Case Data Entry'!R779)&gt;100,"Classroom(s) must be less than 100 characters",IF('DO NOT USE_Case Formulas'!A779,"OK",NA()))</f>
        <v>#N/A</v>
      </c>
      <c r="S779" s="41" t="e">
        <f>IF(AND(NOT(ISBLANK('Case Data Entry'!S779)),ISNA(VLOOKUP('Case Data Entry'!S779,'DO NOT USE_School Picklist'!$S$3:$S$12,1,FALSE))),"Please select a value from the drop-down menu",IF('DO NOT USE_Case Formulas'!A779,"OK",NA()))</f>
        <v>#N/A</v>
      </c>
      <c r="T779" s="41" t="e">
        <f>IF(AND(NOT(ISBLANK('Case Data Entry'!T779)),ISNA(VLOOKUP('Case Data Entry'!T779,'DO NOT USE_School Picklist'!$S$3:$S$12,1,FALSE))),"Please select a value from the drop-down menu",IF('DO NOT USE_Case Formulas'!A779,"OK",NA()))</f>
        <v>#N/A</v>
      </c>
      <c r="U779" s="41" t="e">
        <f>IF(LEN('Case Data Entry'!U779)&gt;80,"Name of Education Group must be less than 80 characters",IF('DO NOT USE_Case Formulas'!A779,"OK",NA()))</f>
        <v>#N/A</v>
      </c>
      <c r="V779" s="41" t="e">
        <f>IF(AND(NOT(ISBLANK('Case Data Entry'!V779)),ISNA(VLOOKUP('Case Data Entry'!V779,'DO NOT USE_School Picklist'!$K$3:$K$6,1,FALSE))),"Please select a value from the drop-down menu",IF('DO NOT USE_Case Formulas'!A779,"OK",NA()))</f>
        <v>#N/A</v>
      </c>
      <c r="W779" s="41" t="e">
        <f>IF(AND('DO NOT USE_Case Formulas'!A779,ISBLANK('Case Data Entry'!W779)),"Has this person had symptoms? is required",IF(AND(NOT(ISBLANK('Case Data Entry'!W779)),ISNA(VLOOKUP('Case Data Entry'!W779,'DO NOT USE_School Picklist'!$D$3:$D$5,1,FALSE))),"Please select a value from the drop-down menu",IF(NOT(ISBLANK('Case Data Entry'!W779)),"OK",NA())))</f>
        <v>#N/A</v>
      </c>
      <c r="X779" s="41" t="e">
        <f>IF(AND('Case Data Entry'!W779='DO NOT USE_School Picklist'!$D$3,ISBLANK('Case Data Entry'!X779)),"Symptom Onset Date is required if Ever Symptomatic is Yes",IF('DO NOT USE_Case Formulas'!A779,"OK",NA()))</f>
        <v>#N/A</v>
      </c>
      <c r="Y779" s="41"/>
      <c r="Z779" s="41" t="e">
        <f ca="1">IF(AND('DO NOT USE_Case Formulas'!A779,ISBLANK('Case Data Entry'!Z779)),"Lab Result Test Date is required",IF('Case Data Entry'!Z779&gt;'DO NOT USE_School Picklist'!$C$3,"Test Date cannot be a future date",IF(NOT(ISBLANK('Case Data Entry'!Z779)),"OK",NA())))</f>
        <v>#N/A</v>
      </c>
      <c r="AA779" s="41" t="e">
        <f>IF(AND(NOT(ISBLANK('Case Data Entry'!AA779)),ISNA(VLOOKUP('Case Data Entry'!AA779,'DO NOT USE_School Picklist'!$R$3:$R$7,1,FALSE))),"Please select a value from the drop-down menu",IF('DO NOT USE_Case Formulas'!A779,"OK",NA()))</f>
        <v>#N/A</v>
      </c>
      <c r="AB779" s="41" t="e">
        <f>IF(AND(NOT(ISBLANK('Case Data Entry'!AB779)),ISNA(VLOOKUP('Case Data Entry'!AB779,'DO NOT USE_School Picklist'!$Q$3:$Q$8,1,FALSE))),"Please select a value from the drop-down menu",IF('DO NOT USE_Case Formulas'!A779,"OK",NA()))</f>
        <v>#N/A</v>
      </c>
    </row>
    <row r="780" spans="1:28" x14ac:dyDescent="0.25">
      <c r="A780" s="40" t="e">
        <f>IF('DO NOT USE_Case Formulas'!A780,IF('DO NOT USE_Case Formulas'!B780,"Not all required fields are completed","OK"),NA())</f>
        <v>#N/A</v>
      </c>
      <c r="B780" s="41" t="e">
        <f>IF(AND('DO NOT USE_Case Formulas'!A780,ISBLANK('Case Data Entry'!B780)),"First Name is required",IF(NOT(ISBLANK('Case Data Entry'!B780)),"OK",NA()))</f>
        <v>#N/A</v>
      </c>
      <c r="C780" s="41" t="e">
        <f>IF(AND('DO NOT USE_Case Formulas'!A780,ISBLANK('Case Data Entry'!C780)),"Last Name is required",IF(NOT(ISBLANK('Case Data Entry'!C780)),"OK",NA()))</f>
        <v>#N/A</v>
      </c>
      <c r="D780" s="41" t="e">
        <f>IF(AND('DO NOT USE_Case Formulas'!A780,ISBLANK('Case Data Entry'!D780)),"Birthdate is required",IF(NOT(ISBLANK('Case Data Entry'!D780)),"OK",NA()))</f>
        <v>#N/A</v>
      </c>
      <c r="E780" s="41" t="e">
        <f>IF(AND('DO NOT USE_Case Formulas'!A780,ISBLANK('Case Data Entry'!E780)),"Mobile Phone is required",IF(NOT(ISBLANK('Case Data Entry'!E780)),IF(AND(ISNUMBER(VALUE('Case Data Entry'!E780)),LEFT('Case Data Entry'!E780,1)&lt;&gt;"1",LEN('Case Data Entry'!E780)=10),"OK","Phone number must be valid format"),NA()))</f>
        <v>#N/A</v>
      </c>
      <c r="F780" s="41" t="e">
        <f>IF(LEN('Case Data Entry'!F780)&gt;255,"Home Street Address must be less than 255 characters",IF('DO NOT USE_Case Formulas'!A780,"OK",NA()))</f>
        <v>#N/A</v>
      </c>
      <c r="G780" s="41" t="e">
        <f>IF(LEN('Case Data Entry'!G780)&gt;40,"City must be less than 40 characters",IF('DO NOT USE_Case Formulas'!A780,"OK",NA()))</f>
        <v>#N/A</v>
      </c>
      <c r="H780" s="41" t="e">
        <f>IF(AND(NOT(ISBLANK('Case Data Entry'!H780)),ISNA(VLOOKUP('Case Data Entry'!H780,'DO NOT USE_School Picklist'!$P$3:$P$52,1,FALSE))),"Please select a value from the drop-down menu",IF('DO NOT USE_Case Formulas'!A780,"OK",NA()))</f>
        <v>#N/A</v>
      </c>
      <c r="I780" s="41" t="e">
        <f>IF(AND('DO NOT USE_Case Formulas'!A780,ISBLANK('Case Data Entry'!I780)),"Zip is required",IF(ISBLANK('Case Data Entry'!I780),NA(),"OK"))</f>
        <v>#N/A</v>
      </c>
      <c r="J780" s="41" t="e">
        <f>IF(AND('DO NOT USE_Case Formulas'!A780,ISBLANK('Case Data Entry'!J780)),"Student or Staff? is required",IF(ISBLANK('Case Data Entry'!J780),NA(),IF(ISNA(VLOOKUP('Case Data Entry'!J780,'DO NOT USE_School Picklist'!$B$3:$B$6,1,FALSE)),"Please select a value from the drop-down menu","OK")))</f>
        <v>#N/A</v>
      </c>
      <c r="K780" s="41" t="e">
        <f>IF(AND('Case Data Entry'!J780='DO NOT USE_School Picklist'!$B$4,ISBLANK('Case Data Entry'!K780)),"Occupation/Job Title is required if Student or Staff? is Yes, staff/faculty or volunteer",IF('DO NOT USE_Case Formulas'!A780,"OK",NA()))</f>
        <v>#N/A</v>
      </c>
      <c r="L780" s="41" t="e">
        <f ca="1">IF('Case Data Entry'!L780&gt;'DO NOT USE_School Picklist'!$C$3,"Date last on school campus/facility cannot be a future date",IF('DO NOT USE_Case Formulas'!A780,IF(ISBLANK('Case Data Entry'!L780),"Date last on school campus/facility is required","OK"),NA()))</f>
        <v>#N/A</v>
      </c>
      <c r="M780" s="41" t="e">
        <f>IF(AND('DO NOT USE_Case Formulas'!A780,ISBLANK('Case Data Entry'!M780)),"Specific Place in the Location is required",IF(ISBLANK('Case Data Entry'!M780),NA(),"OK"))</f>
        <v>#N/A</v>
      </c>
      <c r="N780" s="41" t="e">
        <f>IF(LEN('Case Data Entry'!N780)&gt;50,"Parent/Guardian Name must be less than 50 characters",IF('DO NOT USE_Case Formulas'!A780,"OK",NA()))</f>
        <v>#N/A</v>
      </c>
      <c r="O780" s="41" t="e">
        <f>IF(NOT(ISBLANK('Case Data Entry'!O780)),IF(AND(ISNUMBER('Case Data Entry'!O780),LEFT('Case Data Entry'!O780,1)&lt;&gt;"1",LEN('Case Data Entry'!O780)=10),"OK","Phone number must be valid format"),IF('DO NOT USE_Case Formulas'!A780,"OK",NA()))</f>
        <v>#N/A</v>
      </c>
      <c r="P780" s="41" t="e">
        <f>IF(AND(NOT(ISBLANK('Case Data Entry'!P780)),ISNA(VLOOKUP('Case Data Entry'!P780,'DO NOT USE_School Picklist'!$E$3:$E$10,1,FALSE))),"Please select a value from the drop-down menu",IF('DO NOT USE_Case Formulas'!A780,"OK",NA()))</f>
        <v>#N/A</v>
      </c>
      <c r="Q780" s="41" t="e">
        <f>IF(AND(NOT(ISBLANK('Case Data Entry'!Q780)),ISNA(VLOOKUP('Case Data Entry'!Q780,'DO NOT USE_School Picklist'!$F$3:$F$16,1,FALSE))),"Please select a value from the drop-down menu",IF('DO NOT USE_Case Formulas'!A780,"OK",NA()))</f>
        <v>#N/A</v>
      </c>
      <c r="R780" s="41" t="e">
        <f>IF(LEN('Case Data Entry'!R780)&gt;100,"Classroom(s) must be less than 100 characters",IF('DO NOT USE_Case Formulas'!A780,"OK",NA()))</f>
        <v>#N/A</v>
      </c>
      <c r="S780" s="41" t="e">
        <f>IF(AND(NOT(ISBLANK('Case Data Entry'!S780)),ISNA(VLOOKUP('Case Data Entry'!S780,'DO NOT USE_School Picklist'!$S$3:$S$12,1,FALSE))),"Please select a value from the drop-down menu",IF('DO NOT USE_Case Formulas'!A780,"OK",NA()))</f>
        <v>#N/A</v>
      </c>
      <c r="T780" s="41" t="e">
        <f>IF(AND(NOT(ISBLANK('Case Data Entry'!T780)),ISNA(VLOOKUP('Case Data Entry'!T780,'DO NOT USE_School Picklist'!$S$3:$S$12,1,FALSE))),"Please select a value from the drop-down menu",IF('DO NOT USE_Case Formulas'!A780,"OK",NA()))</f>
        <v>#N/A</v>
      </c>
      <c r="U780" s="41" t="e">
        <f>IF(LEN('Case Data Entry'!U780)&gt;80,"Name of Education Group must be less than 80 characters",IF('DO NOT USE_Case Formulas'!A780,"OK",NA()))</f>
        <v>#N/A</v>
      </c>
      <c r="V780" s="41" t="e">
        <f>IF(AND(NOT(ISBLANK('Case Data Entry'!V780)),ISNA(VLOOKUP('Case Data Entry'!V780,'DO NOT USE_School Picklist'!$K$3:$K$6,1,FALSE))),"Please select a value from the drop-down menu",IF('DO NOT USE_Case Formulas'!A780,"OK",NA()))</f>
        <v>#N/A</v>
      </c>
      <c r="W780" s="41" t="e">
        <f>IF(AND('DO NOT USE_Case Formulas'!A780,ISBLANK('Case Data Entry'!W780)),"Has this person had symptoms? is required",IF(AND(NOT(ISBLANK('Case Data Entry'!W780)),ISNA(VLOOKUP('Case Data Entry'!W780,'DO NOT USE_School Picklist'!$D$3:$D$5,1,FALSE))),"Please select a value from the drop-down menu",IF(NOT(ISBLANK('Case Data Entry'!W780)),"OK",NA())))</f>
        <v>#N/A</v>
      </c>
      <c r="X780" s="41" t="e">
        <f>IF(AND('Case Data Entry'!W780='DO NOT USE_School Picklist'!$D$3,ISBLANK('Case Data Entry'!X780)),"Symptom Onset Date is required if Ever Symptomatic is Yes",IF('DO NOT USE_Case Formulas'!A780,"OK",NA()))</f>
        <v>#N/A</v>
      </c>
      <c r="Y780" s="41"/>
      <c r="Z780" s="41" t="e">
        <f ca="1">IF(AND('DO NOT USE_Case Formulas'!A780,ISBLANK('Case Data Entry'!Z780)),"Lab Result Test Date is required",IF('Case Data Entry'!Z780&gt;'DO NOT USE_School Picklist'!$C$3,"Test Date cannot be a future date",IF(NOT(ISBLANK('Case Data Entry'!Z780)),"OK",NA())))</f>
        <v>#N/A</v>
      </c>
      <c r="AA780" s="41" t="e">
        <f>IF(AND(NOT(ISBLANK('Case Data Entry'!AA780)),ISNA(VLOOKUP('Case Data Entry'!AA780,'DO NOT USE_School Picklist'!$R$3:$R$7,1,FALSE))),"Please select a value from the drop-down menu",IF('DO NOT USE_Case Formulas'!A780,"OK",NA()))</f>
        <v>#N/A</v>
      </c>
      <c r="AB780" s="41" t="e">
        <f>IF(AND(NOT(ISBLANK('Case Data Entry'!AB780)),ISNA(VLOOKUP('Case Data Entry'!AB780,'DO NOT USE_School Picklist'!$Q$3:$Q$8,1,FALSE))),"Please select a value from the drop-down menu",IF('DO NOT USE_Case Formulas'!A780,"OK",NA()))</f>
        <v>#N/A</v>
      </c>
    </row>
    <row r="781" spans="1:28" x14ac:dyDescent="0.25">
      <c r="A781" s="40" t="e">
        <f>IF('DO NOT USE_Case Formulas'!A781,IF('DO NOT USE_Case Formulas'!B781,"Not all required fields are completed","OK"),NA())</f>
        <v>#N/A</v>
      </c>
      <c r="B781" s="41" t="e">
        <f>IF(AND('DO NOT USE_Case Formulas'!A781,ISBLANK('Case Data Entry'!B781)),"First Name is required",IF(NOT(ISBLANK('Case Data Entry'!B781)),"OK",NA()))</f>
        <v>#N/A</v>
      </c>
      <c r="C781" s="41" t="e">
        <f>IF(AND('DO NOT USE_Case Formulas'!A781,ISBLANK('Case Data Entry'!C781)),"Last Name is required",IF(NOT(ISBLANK('Case Data Entry'!C781)),"OK",NA()))</f>
        <v>#N/A</v>
      </c>
      <c r="D781" s="41" t="e">
        <f>IF(AND('DO NOT USE_Case Formulas'!A781,ISBLANK('Case Data Entry'!D781)),"Birthdate is required",IF(NOT(ISBLANK('Case Data Entry'!D781)),"OK",NA()))</f>
        <v>#N/A</v>
      </c>
      <c r="E781" s="41" t="e">
        <f>IF(AND('DO NOT USE_Case Formulas'!A781,ISBLANK('Case Data Entry'!E781)),"Mobile Phone is required",IF(NOT(ISBLANK('Case Data Entry'!E781)),IF(AND(ISNUMBER(VALUE('Case Data Entry'!E781)),LEFT('Case Data Entry'!E781,1)&lt;&gt;"1",LEN('Case Data Entry'!E781)=10),"OK","Phone number must be valid format"),NA()))</f>
        <v>#N/A</v>
      </c>
      <c r="F781" s="41" t="e">
        <f>IF(LEN('Case Data Entry'!F781)&gt;255,"Home Street Address must be less than 255 characters",IF('DO NOT USE_Case Formulas'!A781,"OK",NA()))</f>
        <v>#N/A</v>
      </c>
      <c r="G781" s="41" t="e">
        <f>IF(LEN('Case Data Entry'!G781)&gt;40,"City must be less than 40 characters",IF('DO NOT USE_Case Formulas'!A781,"OK",NA()))</f>
        <v>#N/A</v>
      </c>
      <c r="H781" s="41" t="e">
        <f>IF(AND(NOT(ISBLANK('Case Data Entry'!H781)),ISNA(VLOOKUP('Case Data Entry'!H781,'DO NOT USE_School Picklist'!$P$3:$P$52,1,FALSE))),"Please select a value from the drop-down menu",IF('DO NOT USE_Case Formulas'!A781,"OK",NA()))</f>
        <v>#N/A</v>
      </c>
      <c r="I781" s="41" t="e">
        <f>IF(AND('DO NOT USE_Case Formulas'!A781,ISBLANK('Case Data Entry'!I781)),"Zip is required",IF(ISBLANK('Case Data Entry'!I781),NA(),"OK"))</f>
        <v>#N/A</v>
      </c>
      <c r="J781" s="41" t="e">
        <f>IF(AND('DO NOT USE_Case Formulas'!A781,ISBLANK('Case Data Entry'!J781)),"Student or Staff? is required",IF(ISBLANK('Case Data Entry'!J781),NA(),IF(ISNA(VLOOKUP('Case Data Entry'!J781,'DO NOT USE_School Picklist'!$B$3:$B$6,1,FALSE)),"Please select a value from the drop-down menu","OK")))</f>
        <v>#N/A</v>
      </c>
      <c r="K781" s="41" t="e">
        <f>IF(AND('Case Data Entry'!J781='DO NOT USE_School Picklist'!$B$4,ISBLANK('Case Data Entry'!K781)),"Occupation/Job Title is required if Student or Staff? is Yes, staff/faculty or volunteer",IF('DO NOT USE_Case Formulas'!A781,"OK",NA()))</f>
        <v>#N/A</v>
      </c>
      <c r="L781" s="41" t="e">
        <f ca="1">IF('Case Data Entry'!L781&gt;'DO NOT USE_School Picklist'!$C$3,"Date last on school campus/facility cannot be a future date",IF('DO NOT USE_Case Formulas'!A781,IF(ISBLANK('Case Data Entry'!L781),"Date last on school campus/facility is required","OK"),NA()))</f>
        <v>#N/A</v>
      </c>
      <c r="M781" s="41" t="e">
        <f>IF(AND('DO NOT USE_Case Formulas'!A781,ISBLANK('Case Data Entry'!M781)),"Specific Place in the Location is required",IF(ISBLANK('Case Data Entry'!M781),NA(),"OK"))</f>
        <v>#N/A</v>
      </c>
      <c r="N781" s="41" t="e">
        <f>IF(LEN('Case Data Entry'!N781)&gt;50,"Parent/Guardian Name must be less than 50 characters",IF('DO NOT USE_Case Formulas'!A781,"OK",NA()))</f>
        <v>#N/A</v>
      </c>
      <c r="O781" s="41" t="e">
        <f>IF(NOT(ISBLANK('Case Data Entry'!O781)),IF(AND(ISNUMBER('Case Data Entry'!O781),LEFT('Case Data Entry'!O781,1)&lt;&gt;"1",LEN('Case Data Entry'!O781)=10),"OK","Phone number must be valid format"),IF('DO NOT USE_Case Formulas'!A781,"OK",NA()))</f>
        <v>#N/A</v>
      </c>
      <c r="P781" s="41" t="e">
        <f>IF(AND(NOT(ISBLANK('Case Data Entry'!P781)),ISNA(VLOOKUP('Case Data Entry'!P781,'DO NOT USE_School Picklist'!$E$3:$E$10,1,FALSE))),"Please select a value from the drop-down menu",IF('DO NOT USE_Case Formulas'!A781,"OK",NA()))</f>
        <v>#N/A</v>
      </c>
      <c r="Q781" s="41" t="e">
        <f>IF(AND(NOT(ISBLANK('Case Data Entry'!Q781)),ISNA(VLOOKUP('Case Data Entry'!Q781,'DO NOT USE_School Picklist'!$F$3:$F$16,1,FALSE))),"Please select a value from the drop-down menu",IF('DO NOT USE_Case Formulas'!A781,"OK",NA()))</f>
        <v>#N/A</v>
      </c>
      <c r="R781" s="41" t="e">
        <f>IF(LEN('Case Data Entry'!R781)&gt;100,"Classroom(s) must be less than 100 characters",IF('DO NOT USE_Case Formulas'!A781,"OK",NA()))</f>
        <v>#N/A</v>
      </c>
      <c r="S781" s="41" t="e">
        <f>IF(AND(NOT(ISBLANK('Case Data Entry'!S781)),ISNA(VLOOKUP('Case Data Entry'!S781,'DO NOT USE_School Picklist'!$S$3:$S$12,1,FALSE))),"Please select a value from the drop-down menu",IF('DO NOT USE_Case Formulas'!A781,"OK",NA()))</f>
        <v>#N/A</v>
      </c>
      <c r="T781" s="41" t="e">
        <f>IF(AND(NOT(ISBLANK('Case Data Entry'!T781)),ISNA(VLOOKUP('Case Data Entry'!T781,'DO NOT USE_School Picklist'!$S$3:$S$12,1,FALSE))),"Please select a value from the drop-down menu",IF('DO NOT USE_Case Formulas'!A781,"OK",NA()))</f>
        <v>#N/A</v>
      </c>
      <c r="U781" s="41" t="e">
        <f>IF(LEN('Case Data Entry'!U781)&gt;80,"Name of Education Group must be less than 80 characters",IF('DO NOT USE_Case Formulas'!A781,"OK",NA()))</f>
        <v>#N/A</v>
      </c>
      <c r="V781" s="41" t="e">
        <f>IF(AND(NOT(ISBLANK('Case Data Entry'!V781)),ISNA(VLOOKUP('Case Data Entry'!V781,'DO NOT USE_School Picklist'!$K$3:$K$6,1,FALSE))),"Please select a value from the drop-down menu",IF('DO NOT USE_Case Formulas'!A781,"OK",NA()))</f>
        <v>#N/A</v>
      </c>
      <c r="W781" s="41" t="e">
        <f>IF(AND('DO NOT USE_Case Formulas'!A781,ISBLANK('Case Data Entry'!W781)),"Has this person had symptoms? is required",IF(AND(NOT(ISBLANK('Case Data Entry'!W781)),ISNA(VLOOKUP('Case Data Entry'!W781,'DO NOT USE_School Picklist'!$D$3:$D$5,1,FALSE))),"Please select a value from the drop-down menu",IF(NOT(ISBLANK('Case Data Entry'!W781)),"OK",NA())))</f>
        <v>#N/A</v>
      </c>
      <c r="X781" s="41" t="e">
        <f>IF(AND('Case Data Entry'!W781='DO NOT USE_School Picklist'!$D$3,ISBLANK('Case Data Entry'!X781)),"Symptom Onset Date is required if Ever Symptomatic is Yes",IF('DO NOT USE_Case Formulas'!A781,"OK",NA()))</f>
        <v>#N/A</v>
      </c>
      <c r="Y781" s="41"/>
      <c r="Z781" s="41" t="e">
        <f ca="1">IF(AND('DO NOT USE_Case Formulas'!A781,ISBLANK('Case Data Entry'!Z781)),"Lab Result Test Date is required",IF('Case Data Entry'!Z781&gt;'DO NOT USE_School Picklist'!$C$3,"Test Date cannot be a future date",IF(NOT(ISBLANK('Case Data Entry'!Z781)),"OK",NA())))</f>
        <v>#N/A</v>
      </c>
      <c r="AA781" s="41" t="e">
        <f>IF(AND(NOT(ISBLANK('Case Data Entry'!AA781)),ISNA(VLOOKUP('Case Data Entry'!AA781,'DO NOT USE_School Picklist'!$R$3:$R$7,1,FALSE))),"Please select a value from the drop-down menu",IF('DO NOT USE_Case Formulas'!A781,"OK",NA()))</f>
        <v>#N/A</v>
      </c>
      <c r="AB781" s="41" t="e">
        <f>IF(AND(NOT(ISBLANK('Case Data Entry'!AB781)),ISNA(VLOOKUP('Case Data Entry'!AB781,'DO NOT USE_School Picklist'!$Q$3:$Q$8,1,FALSE))),"Please select a value from the drop-down menu",IF('DO NOT USE_Case Formulas'!A781,"OK",NA()))</f>
        <v>#N/A</v>
      </c>
    </row>
    <row r="782" spans="1:28" x14ac:dyDescent="0.25">
      <c r="A782" s="40" t="e">
        <f>IF('DO NOT USE_Case Formulas'!A782,IF('DO NOT USE_Case Formulas'!B782,"Not all required fields are completed","OK"),NA())</f>
        <v>#N/A</v>
      </c>
      <c r="B782" s="41" t="e">
        <f>IF(AND('DO NOT USE_Case Formulas'!A782,ISBLANK('Case Data Entry'!B782)),"First Name is required",IF(NOT(ISBLANK('Case Data Entry'!B782)),"OK",NA()))</f>
        <v>#N/A</v>
      </c>
      <c r="C782" s="41" t="e">
        <f>IF(AND('DO NOT USE_Case Formulas'!A782,ISBLANK('Case Data Entry'!C782)),"Last Name is required",IF(NOT(ISBLANK('Case Data Entry'!C782)),"OK",NA()))</f>
        <v>#N/A</v>
      </c>
      <c r="D782" s="41" t="e">
        <f>IF(AND('DO NOT USE_Case Formulas'!A782,ISBLANK('Case Data Entry'!D782)),"Birthdate is required",IF(NOT(ISBLANK('Case Data Entry'!D782)),"OK",NA()))</f>
        <v>#N/A</v>
      </c>
      <c r="E782" s="41" t="e">
        <f>IF(AND('DO NOT USE_Case Formulas'!A782,ISBLANK('Case Data Entry'!E782)),"Mobile Phone is required",IF(NOT(ISBLANK('Case Data Entry'!E782)),IF(AND(ISNUMBER(VALUE('Case Data Entry'!E782)),LEFT('Case Data Entry'!E782,1)&lt;&gt;"1",LEN('Case Data Entry'!E782)=10),"OK","Phone number must be valid format"),NA()))</f>
        <v>#N/A</v>
      </c>
      <c r="F782" s="41" t="e">
        <f>IF(LEN('Case Data Entry'!F782)&gt;255,"Home Street Address must be less than 255 characters",IF('DO NOT USE_Case Formulas'!A782,"OK",NA()))</f>
        <v>#N/A</v>
      </c>
      <c r="G782" s="41" t="e">
        <f>IF(LEN('Case Data Entry'!G782)&gt;40,"City must be less than 40 characters",IF('DO NOT USE_Case Formulas'!A782,"OK",NA()))</f>
        <v>#N/A</v>
      </c>
      <c r="H782" s="41" t="e">
        <f>IF(AND(NOT(ISBLANK('Case Data Entry'!H782)),ISNA(VLOOKUP('Case Data Entry'!H782,'DO NOT USE_School Picklist'!$P$3:$P$52,1,FALSE))),"Please select a value from the drop-down menu",IF('DO NOT USE_Case Formulas'!A782,"OK",NA()))</f>
        <v>#N/A</v>
      </c>
      <c r="I782" s="41" t="e">
        <f>IF(AND('DO NOT USE_Case Formulas'!A782,ISBLANK('Case Data Entry'!I782)),"Zip is required",IF(ISBLANK('Case Data Entry'!I782),NA(),"OK"))</f>
        <v>#N/A</v>
      </c>
      <c r="J782" s="41" t="e">
        <f>IF(AND('DO NOT USE_Case Formulas'!A782,ISBLANK('Case Data Entry'!J782)),"Student or Staff? is required",IF(ISBLANK('Case Data Entry'!J782),NA(),IF(ISNA(VLOOKUP('Case Data Entry'!J782,'DO NOT USE_School Picklist'!$B$3:$B$6,1,FALSE)),"Please select a value from the drop-down menu","OK")))</f>
        <v>#N/A</v>
      </c>
      <c r="K782" s="41" t="e">
        <f>IF(AND('Case Data Entry'!J782='DO NOT USE_School Picklist'!$B$4,ISBLANK('Case Data Entry'!K782)),"Occupation/Job Title is required if Student or Staff? is Yes, staff/faculty or volunteer",IF('DO NOT USE_Case Formulas'!A782,"OK",NA()))</f>
        <v>#N/A</v>
      </c>
      <c r="L782" s="41" t="e">
        <f ca="1">IF('Case Data Entry'!L782&gt;'DO NOT USE_School Picklist'!$C$3,"Date last on school campus/facility cannot be a future date",IF('DO NOT USE_Case Formulas'!A782,IF(ISBLANK('Case Data Entry'!L782),"Date last on school campus/facility is required","OK"),NA()))</f>
        <v>#N/A</v>
      </c>
      <c r="M782" s="41" t="e">
        <f>IF(AND('DO NOT USE_Case Formulas'!A782,ISBLANK('Case Data Entry'!M782)),"Specific Place in the Location is required",IF(ISBLANK('Case Data Entry'!M782),NA(),"OK"))</f>
        <v>#N/A</v>
      </c>
      <c r="N782" s="41" t="e">
        <f>IF(LEN('Case Data Entry'!N782)&gt;50,"Parent/Guardian Name must be less than 50 characters",IF('DO NOT USE_Case Formulas'!A782,"OK",NA()))</f>
        <v>#N/A</v>
      </c>
      <c r="O782" s="41" t="e">
        <f>IF(NOT(ISBLANK('Case Data Entry'!O782)),IF(AND(ISNUMBER('Case Data Entry'!O782),LEFT('Case Data Entry'!O782,1)&lt;&gt;"1",LEN('Case Data Entry'!O782)=10),"OK","Phone number must be valid format"),IF('DO NOT USE_Case Formulas'!A782,"OK",NA()))</f>
        <v>#N/A</v>
      </c>
      <c r="P782" s="41" t="e">
        <f>IF(AND(NOT(ISBLANK('Case Data Entry'!P782)),ISNA(VLOOKUP('Case Data Entry'!P782,'DO NOT USE_School Picklist'!$E$3:$E$10,1,FALSE))),"Please select a value from the drop-down menu",IF('DO NOT USE_Case Formulas'!A782,"OK",NA()))</f>
        <v>#N/A</v>
      </c>
      <c r="Q782" s="41" t="e">
        <f>IF(AND(NOT(ISBLANK('Case Data Entry'!Q782)),ISNA(VLOOKUP('Case Data Entry'!Q782,'DO NOT USE_School Picklist'!$F$3:$F$16,1,FALSE))),"Please select a value from the drop-down menu",IF('DO NOT USE_Case Formulas'!A782,"OK",NA()))</f>
        <v>#N/A</v>
      </c>
      <c r="R782" s="41" t="e">
        <f>IF(LEN('Case Data Entry'!R782)&gt;100,"Classroom(s) must be less than 100 characters",IF('DO NOT USE_Case Formulas'!A782,"OK",NA()))</f>
        <v>#N/A</v>
      </c>
      <c r="S782" s="41" t="e">
        <f>IF(AND(NOT(ISBLANK('Case Data Entry'!S782)),ISNA(VLOOKUP('Case Data Entry'!S782,'DO NOT USE_School Picklist'!$S$3:$S$12,1,FALSE))),"Please select a value from the drop-down menu",IF('DO NOT USE_Case Formulas'!A782,"OK",NA()))</f>
        <v>#N/A</v>
      </c>
      <c r="T782" s="41" t="e">
        <f>IF(AND(NOT(ISBLANK('Case Data Entry'!T782)),ISNA(VLOOKUP('Case Data Entry'!T782,'DO NOT USE_School Picklist'!$S$3:$S$12,1,FALSE))),"Please select a value from the drop-down menu",IF('DO NOT USE_Case Formulas'!A782,"OK",NA()))</f>
        <v>#N/A</v>
      </c>
      <c r="U782" s="41" t="e">
        <f>IF(LEN('Case Data Entry'!U782)&gt;80,"Name of Education Group must be less than 80 characters",IF('DO NOT USE_Case Formulas'!A782,"OK",NA()))</f>
        <v>#N/A</v>
      </c>
      <c r="V782" s="41" t="e">
        <f>IF(AND(NOT(ISBLANK('Case Data Entry'!V782)),ISNA(VLOOKUP('Case Data Entry'!V782,'DO NOT USE_School Picklist'!$K$3:$K$6,1,FALSE))),"Please select a value from the drop-down menu",IF('DO NOT USE_Case Formulas'!A782,"OK",NA()))</f>
        <v>#N/A</v>
      </c>
      <c r="W782" s="41" t="e">
        <f>IF(AND('DO NOT USE_Case Formulas'!A782,ISBLANK('Case Data Entry'!W782)),"Has this person had symptoms? is required",IF(AND(NOT(ISBLANK('Case Data Entry'!W782)),ISNA(VLOOKUP('Case Data Entry'!W782,'DO NOT USE_School Picklist'!$D$3:$D$5,1,FALSE))),"Please select a value from the drop-down menu",IF(NOT(ISBLANK('Case Data Entry'!W782)),"OK",NA())))</f>
        <v>#N/A</v>
      </c>
      <c r="X782" s="41" t="e">
        <f>IF(AND('Case Data Entry'!W782='DO NOT USE_School Picklist'!$D$3,ISBLANK('Case Data Entry'!X782)),"Symptom Onset Date is required if Ever Symptomatic is Yes",IF('DO NOT USE_Case Formulas'!A782,"OK",NA()))</f>
        <v>#N/A</v>
      </c>
      <c r="Y782" s="41"/>
      <c r="Z782" s="41" t="e">
        <f ca="1">IF(AND('DO NOT USE_Case Formulas'!A782,ISBLANK('Case Data Entry'!Z782)),"Lab Result Test Date is required",IF('Case Data Entry'!Z782&gt;'DO NOT USE_School Picklist'!$C$3,"Test Date cannot be a future date",IF(NOT(ISBLANK('Case Data Entry'!Z782)),"OK",NA())))</f>
        <v>#N/A</v>
      </c>
      <c r="AA782" s="41" t="e">
        <f>IF(AND(NOT(ISBLANK('Case Data Entry'!AA782)),ISNA(VLOOKUP('Case Data Entry'!AA782,'DO NOT USE_School Picklist'!$R$3:$R$7,1,FALSE))),"Please select a value from the drop-down menu",IF('DO NOT USE_Case Formulas'!A782,"OK",NA()))</f>
        <v>#N/A</v>
      </c>
      <c r="AB782" s="41" t="e">
        <f>IF(AND(NOT(ISBLANK('Case Data Entry'!AB782)),ISNA(VLOOKUP('Case Data Entry'!AB782,'DO NOT USE_School Picklist'!$Q$3:$Q$8,1,FALSE))),"Please select a value from the drop-down menu",IF('DO NOT USE_Case Formulas'!A782,"OK",NA()))</f>
        <v>#N/A</v>
      </c>
    </row>
    <row r="783" spans="1:28" x14ac:dyDescent="0.25">
      <c r="A783" s="40" t="e">
        <f>IF('DO NOT USE_Case Formulas'!A783,IF('DO NOT USE_Case Formulas'!B783,"Not all required fields are completed","OK"),NA())</f>
        <v>#N/A</v>
      </c>
      <c r="B783" s="41" t="e">
        <f>IF(AND('DO NOT USE_Case Formulas'!A783,ISBLANK('Case Data Entry'!B783)),"First Name is required",IF(NOT(ISBLANK('Case Data Entry'!B783)),"OK",NA()))</f>
        <v>#N/A</v>
      </c>
      <c r="C783" s="41" t="e">
        <f>IF(AND('DO NOT USE_Case Formulas'!A783,ISBLANK('Case Data Entry'!C783)),"Last Name is required",IF(NOT(ISBLANK('Case Data Entry'!C783)),"OK",NA()))</f>
        <v>#N/A</v>
      </c>
      <c r="D783" s="41" t="e">
        <f>IF(AND('DO NOT USE_Case Formulas'!A783,ISBLANK('Case Data Entry'!D783)),"Birthdate is required",IF(NOT(ISBLANK('Case Data Entry'!D783)),"OK",NA()))</f>
        <v>#N/A</v>
      </c>
      <c r="E783" s="41" t="e">
        <f>IF(AND('DO NOT USE_Case Formulas'!A783,ISBLANK('Case Data Entry'!E783)),"Mobile Phone is required",IF(NOT(ISBLANK('Case Data Entry'!E783)),IF(AND(ISNUMBER(VALUE('Case Data Entry'!E783)),LEFT('Case Data Entry'!E783,1)&lt;&gt;"1",LEN('Case Data Entry'!E783)=10),"OK","Phone number must be valid format"),NA()))</f>
        <v>#N/A</v>
      </c>
      <c r="F783" s="41" t="e">
        <f>IF(LEN('Case Data Entry'!F783)&gt;255,"Home Street Address must be less than 255 characters",IF('DO NOT USE_Case Formulas'!A783,"OK",NA()))</f>
        <v>#N/A</v>
      </c>
      <c r="G783" s="41" t="e">
        <f>IF(LEN('Case Data Entry'!G783)&gt;40,"City must be less than 40 characters",IF('DO NOT USE_Case Formulas'!A783,"OK",NA()))</f>
        <v>#N/A</v>
      </c>
      <c r="H783" s="41" t="e">
        <f>IF(AND(NOT(ISBLANK('Case Data Entry'!H783)),ISNA(VLOOKUP('Case Data Entry'!H783,'DO NOT USE_School Picklist'!$P$3:$P$52,1,FALSE))),"Please select a value from the drop-down menu",IF('DO NOT USE_Case Formulas'!A783,"OK",NA()))</f>
        <v>#N/A</v>
      </c>
      <c r="I783" s="41" t="e">
        <f>IF(AND('DO NOT USE_Case Formulas'!A783,ISBLANK('Case Data Entry'!I783)),"Zip is required",IF(ISBLANK('Case Data Entry'!I783),NA(),"OK"))</f>
        <v>#N/A</v>
      </c>
      <c r="J783" s="41" t="e">
        <f>IF(AND('DO NOT USE_Case Formulas'!A783,ISBLANK('Case Data Entry'!J783)),"Student or Staff? is required",IF(ISBLANK('Case Data Entry'!J783),NA(),IF(ISNA(VLOOKUP('Case Data Entry'!J783,'DO NOT USE_School Picklist'!$B$3:$B$6,1,FALSE)),"Please select a value from the drop-down menu","OK")))</f>
        <v>#N/A</v>
      </c>
      <c r="K783" s="41" t="e">
        <f>IF(AND('Case Data Entry'!J783='DO NOT USE_School Picklist'!$B$4,ISBLANK('Case Data Entry'!K783)),"Occupation/Job Title is required if Student or Staff? is Yes, staff/faculty or volunteer",IF('DO NOT USE_Case Formulas'!A783,"OK",NA()))</f>
        <v>#N/A</v>
      </c>
      <c r="L783" s="41" t="e">
        <f ca="1">IF('Case Data Entry'!L783&gt;'DO NOT USE_School Picklist'!$C$3,"Date last on school campus/facility cannot be a future date",IF('DO NOT USE_Case Formulas'!A783,IF(ISBLANK('Case Data Entry'!L783),"Date last on school campus/facility is required","OK"),NA()))</f>
        <v>#N/A</v>
      </c>
      <c r="M783" s="41" t="e">
        <f>IF(AND('DO NOT USE_Case Formulas'!A783,ISBLANK('Case Data Entry'!M783)),"Specific Place in the Location is required",IF(ISBLANK('Case Data Entry'!M783),NA(),"OK"))</f>
        <v>#N/A</v>
      </c>
      <c r="N783" s="41" t="e">
        <f>IF(LEN('Case Data Entry'!N783)&gt;50,"Parent/Guardian Name must be less than 50 characters",IF('DO NOT USE_Case Formulas'!A783,"OK",NA()))</f>
        <v>#N/A</v>
      </c>
      <c r="O783" s="41" t="e">
        <f>IF(NOT(ISBLANK('Case Data Entry'!O783)),IF(AND(ISNUMBER('Case Data Entry'!O783),LEFT('Case Data Entry'!O783,1)&lt;&gt;"1",LEN('Case Data Entry'!O783)=10),"OK","Phone number must be valid format"),IF('DO NOT USE_Case Formulas'!A783,"OK",NA()))</f>
        <v>#N/A</v>
      </c>
      <c r="P783" s="41" t="e">
        <f>IF(AND(NOT(ISBLANK('Case Data Entry'!P783)),ISNA(VLOOKUP('Case Data Entry'!P783,'DO NOT USE_School Picklist'!$E$3:$E$10,1,FALSE))),"Please select a value from the drop-down menu",IF('DO NOT USE_Case Formulas'!A783,"OK",NA()))</f>
        <v>#N/A</v>
      </c>
      <c r="Q783" s="41" t="e">
        <f>IF(AND(NOT(ISBLANK('Case Data Entry'!Q783)),ISNA(VLOOKUP('Case Data Entry'!Q783,'DO NOT USE_School Picklist'!$F$3:$F$16,1,FALSE))),"Please select a value from the drop-down menu",IF('DO NOT USE_Case Formulas'!A783,"OK",NA()))</f>
        <v>#N/A</v>
      </c>
      <c r="R783" s="41" t="e">
        <f>IF(LEN('Case Data Entry'!R783)&gt;100,"Classroom(s) must be less than 100 characters",IF('DO NOT USE_Case Formulas'!A783,"OK",NA()))</f>
        <v>#N/A</v>
      </c>
      <c r="S783" s="41" t="e">
        <f>IF(AND(NOT(ISBLANK('Case Data Entry'!S783)),ISNA(VLOOKUP('Case Data Entry'!S783,'DO NOT USE_School Picklist'!$S$3:$S$12,1,FALSE))),"Please select a value from the drop-down menu",IF('DO NOT USE_Case Formulas'!A783,"OK",NA()))</f>
        <v>#N/A</v>
      </c>
      <c r="T783" s="41" t="e">
        <f>IF(AND(NOT(ISBLANK('Case Data Entry'!T783)),ISNA(VLOOKUP('Case Data Entry'!T783,'DO NOT USE_School Picklist'!$S$3:$S$12,1,FALSE))),"Please select a value from the drop-down menu",IF('DO NOT USE_Case Formulas'!A783,"OK",NA()))</f>
        <v>#N/A</v>
      </c>
      <c r="U783" s="41" t="e">
        <f>IF(LEN('Case Data Entry'!U783)&gt;80,"Name of Education Group must be less than 80 characters",IF('DO NOT USE_Case Formulas'!A783,"OK",NA()))</f>
        <v>#N/A</v>
      </c>
      <c r="V783" s="41" t="e">
        <f>IF(AND(NOT(ISBLANK('Case Data Entry'!V783)),ISNA(VLOOKUP('Case Data Entry'!V783,'DO NOT USE_School Picklist'!$K$3:$K$6,1,FALSE))),"Please select a value from the drop-down menu",IF('DO NOT USE_Case Formulas'!A783,"OK",NA()))</f>
        <v>#N/A</v>
      </c>
      <c r="W783" s="41" t="e">
        <f>IF(AND('DO NOT USE_Case Formulas'!A783,ISBLANK('Case Data Entry'!W783)),"Has this person had symptoms? is required",IF(AND(NOT(ISBLANK('Case Data Entry'!W783)),ISNA(VLOOKUP('Case Data Entry'!W783,'DO NOT USE_School Picklist'!$D$3:$D$5,1,FALSE))),"Please select a value from the drop-down menu",IF(NOT(ISBLANK('Case Data Entry'!W783)),"OK",NA())))</f>
        <v>#N/A</v>
      </c>
      <c r="X783" s="41" t="e">
        <f>IF(AND('Case Data Entry'!W783='DO NOT USE_School Picklist'!$D$3,ISBLANK('Case Data Entry'!X783)),"Symptom Onset Date is required if Ever Symptomatic is Yes",IF('DO NOT USE_Case Formulas'!A783,"OK",NA()))</f>
        <v>#N/A</v>
      </c>
      <c r="Y783" s="41"/>
      <c r="Z783" s="41" t="e">
        <f ca="1">IF(AND('DO NOT USE_Case Formulas'!A783,ISBLANK('Case Data Entry'!Z783)),"Lab Result Test Date is required",IF('Case Data Entry'!Z783&gt;'DO NOT USE_School Picklist'!$C$3,"Test Date cannot be a future date",IF(NOT(ISBLANK('Case Data Entry'!Z783)),"OK",NA())))</f>
        <v>#N/A</v>
      </c>
      <c r="AA783" s="41" t="e">
        <f>IF(AND(NOT(ISBLANK('Case Data Entry'!AA783)),ISNA(VLOOKUP('Case Data Entry'!AA783,'DO NOT USE_School Picklist'!$R$3:$R$7,1,FALSE))),"Please select a value from the drop-down menu",IF('DO NOT USE_Case Formulas'!A783,"OK",NA()))</f>
        <v>#N/A</v>
      </c>
      <c r="AB783" s="41" t="e">
        <f>IF(AND(NOT(ISBLANK('Case Data Entry'!AB783)),ISNA(VLOOKUP('Case Data Entry'!AB783,'DO NOT USE_School Picklist'!$Q$3:$Q$8,1,FALSE))),"Please select a value from the drop-down menu",IF('DO NOT USE_Case Formulas'!A783,"OK",NA()))</f>
        <v>#N/A</v>
      </c>
    </row>
    <row r="784" spans="1:28" x14ac:dyDescent="0.25">
      <c r="A784" s="40" t="e">
        <f>IF('DO NOT USE_Case Formulas'!A784,IF('DO NOT USE_Case Formulas'!B784,"Not all required fields are completed","OK"),NA())</f>
        <v>#N/A</v>
      </c>
      <c r="B784" s="41" t="e">
        <f>IF(AND('DO NOT USE_Case Formulas'!A784,ISBLANK('Case Data Entry'!B784)),"First Name is required",IF(NOT(ISBLANK('Case Data Entry'!B784)),"OK",NA()))</f>
        <v>#N/A</v>
      </c>
      <c r="C784" s="41" t="e">
        <f>IF(AND('DO NOT USE_Case Formulas'!A784,ISBLANK('Case Data Entry'!C784)),"Last Name is required",IF(NOT(ISBLANK('Case Data Entry'!C784)),"OK",NA()))</f>
        <v>#N/A</v>
      </c>
      <c r="D784" s="41" t="e">
        <f>IF(AND('DO NOT USE_Case Formulas'!A784,ISBLANK('Case Data Entry'!D784)),"Birthdate is required",IF(NOT(ISBLANK('Case Data Entry'!D784)),"OK",NA()))</f>
        <v>#N/A</v>
      </c>
      <c r="E784" s="41" t="e">
        <f>IF(AND('DO NOT USE_Case Formulas'!A784,ISBLANK('Case Data Entry'!E784)),"Mobile Phone is required",IF(NOT(ISBLANK('Case Data Entry'!E784)),IF(AND(ISNUMBER(VALUE('Case Data Entry'!E784)),LEFT('Case Data Entry'!E784,1)&lt;&gt;"1",LEN('Case Data Entry'!E784)=10),"OK","Phone number must be valid format"),NA()))</f>
        <v>#N/A</v>
      </c>
      <c r="F784" s="41" t="e">
        <f>IF(LEN('Case Data Entry'!F784)&gt;255,"Home Street Address must be less than 255 characters",IF('DO NOT USE_Case Formulas'!A784,"OK",NA()))</f>
        <v>#N/A</v>
      </c>
      <c r="G784" s="41" t="e">
        <f>IF(LEN('Case Data Entry'!G784)&gt;40,"City must be less than 40 characters",IF('DO NOT USE_Case Formulas'!A784,"OK",NA()))</f>
        <v>#N/A</v>
      </c>
      <c r="H784" s="41" t="e">
        <f>IF(AND(NOT(ISBLANK('Case Data Entry'!H784)),ISNA(VLOOKUP('Case Data Entry'!H784,'DO NOT USE_School Picklist'!$P$3:$P$52,1,FALSE))),"Please select a value from the drop-down menu",IF('DO NOT USE_Case Formulas'!A784,"OK",NA()))</f>
        <v>#N/A</v>
      </c>
      <c r="I784" s="41" t="e">
        <f>IF(AND('DO NOT USE_Case Formulas'!A784,ISBLANK('Case Data Entry'!I784)),"Zip is required",IF(ISBLANK('Case Data Entry'!I784),NA(),"OK"))</f>
        <v>#N/A</v>
      </c>
      <c r="J784" s="41" t="e">
        <f>IF(AND('DO NOT USE_Case Formulas'!A784,ISBLANK('Case Data Entry'!J784)),"Student or Staff? is required",IF(ISBLANK('Case Data Entry'!J784),NA(),IF(ISNA(VLOOKUP('Case Data Entry'!J784,'DO NOT USE_School Picklist'!$B$3:$B$6,1,FALSE)),"Please select a value from the drop-down menu","OK")))</f>
        <v>#N/A</v>
      </c>
      <c r="K784" s="41" t="e">
        <f>IF(AND('Case Data Entry'!J784='DO NOT USE_School Picklist'!$B$4,ISBLANK('Case Data Entry'!K784)),"Occupation/Job Title is required if Student or Staff? is Yes, staff/faculty or volunteer",IF('DO NOT USE_Case Formulas'!A784,"OK",NA()))</f>
        <v>#N/A</v>
      </c>
      <c r="L784" s="41" t="e">
        <f ca="1">IF('Case Data Entry'!L784&gt;'DO NOT USE_School Picklist'!$C$3,"Date last on school campus/facility cannot be a future date",IF('DO NOT USE_Case Formulas'!A784,IF(ISBLANK('Case Data Entry'!L784),"Date last on school campus/facility is required","OK"),NA()))</f>
        <v>#N/A</v>
      </c>
      <c r="M784" s="41" t="e">
        <f>IF(AND('DO NOT USE_Case Formulas'!A784,ISBLANK('Case Data Entry'!M784)),"Specific Place in the Location is required",IF(ISBLANK('Case Data Entry'!M784),NA(),"OK"))</f>
        <v>#N/A</v>
      </c>
      <c r="N784" s="41" t="e">
        <f>IF(LEN('Case Data Entry'!N784)&gt;50,"Parent/Guardian Name must be less than 50 characters",IF('DO NOT USE_Case Formulas'!A784,"OK",NA()))</f>
        <v>#N/A</v>
      </c>
      <c r="O784" s="41" t="e">
        <f>IF(NOT(ISBLANK('Case Data Entry'!O784)),IF(AND(ISNUMBER('Case Data Entry'!O784),LEFT('Case Data Entry'!O784,1)&lt;&gt;"1",LEN('Case Data Entry'!O784)=10),"OK","Phone number must be valid format"),IF('DO NOT USE_Case Formulas'!A784,"OK",NA()))</f>
        <v>#N/A</v>
      </c>
      <c r="P784" s="41" t="e">
        <f>IF(AND(NOT(ISBLANK('Case Data Entry'!P784)),ISNA(VLOOKUP('Case Data Entry'!P784,'DO NOT USE_School Picklist'!$E$3:$E$10,1,FALSE))),"Please select a value from the drop-down menu",IF('DO NOT USE_Case Formulas'!A784,"OK",NA()))</f>
        <v>#N/A</v>
      </c>
      <c r="Q784" s="41" t="e">
        <f>IF(AND(NOT(ISBLANK('Case Data Entry'!Q784)),ISNA(VLOOKUP('Case Data Entry'!Q784,'DO NOT USE_School Picklist'!$F$3:$F$16,1,FALSE))),"Please select a value from the drop-down menu",IF('DO NOT USE_Case Formulas'!A784,"OK",NA()))</f>
        <v>#N/A</v>
      </c>
      <c r="R784" s="41" t="e">
        <f>IF(LEN('Case Data Entry'!R784)&gt;100,"Classroom(s) must be less than 100 characters",IF('DO NOT USE_Case Formulas'!A784,"OK",NA()))</f>
        <v>#N/A</v>
      </c>
      <c r="S784" s="41" t="e">
        <f>IF(AND(NOT(ISBLANK('Case Data Entry'!S784)),ISNA(VLOOKUP('Case Data Entry'!S784,'DO NOT USE_School Picklist'!$S$3:$S$12,1,FALSE))),"Please select a value from the drop-down menu",IF('DO NOT USE_Case Formulas'!A784,"OK",NA()))</f>
        <v>#N/A</v>
      </c>
      <c r="T784" s="41" t="e">
        <f>IF(AND(NOT(ISBLANK('Case Data Entry'!T784)),ISNA(VLOOKUP('Case Data Entry'!T784,'DO NOT USE_School Picklist'!$S$3:$S$12,1,FALSE))),"Please select a value from the drop-down menu",IF('DO NOT USE_Case Formulas'!A784,"OK",NA()))</f>
        <v>#N/A</v>
      </c>
      <c r="U784" s="41" t="e">
        <f>IF(LEN('Case Data Entry'!U784)&gt;80,"Name of Education Group must be less than 80 characters",IF('DO NOT USE_Case Formulas'!A784,"OK",NA()))</f>
        <v>#N/A</v>
      </c>
      <c r="V784" s="41" t="e">
        <f>IF(AND(NOT(ISBLANK('Case Data Entry'!V784)),ISNA(VLOOKUP('Case Data Entry'!V784,'DO NOT USE_School Picklist'!$K$3:$K$6,1,FALSE))),"Please select a value from the drop-down menu",IF('DO NOT USE_Case Formulas'!A784,"OK",NA()))</f>
        <v>#N/A</v>
      </c>
      <c r="W784" s="41" t="e">
        <f>IF(AND('DO NOT USE_Case Formulas'!A784,ISBLANK('Case Data Entry'!W784)),"Has this person had symptoms? is required",IF(AND(NOT(ISBLANK('Case Data Entry'!W784)),ISNA(VLOOKUP('Case Data Entry'!W784,'DO NOT USE_School Picklist'!$D$3:$D$5,1,FALSE))),"Please select a value from the drop-down menu",IF(NOT(ISBLANK('Case Data Entry'!W784)),"OK",NA())))</f>
        <v>#N/A</v>
      </c>
      <c r="X784" s="41" t="e">
        <f>IF(AND('Case Data Entry'!W784='DO NOT USE_School Picklist'!$D$3,ISBLANK('Case Data Entry'!X784)),"Symptom Onset Date is required if Ever Symptomatic is Yes",IF('DO NOT USE_Case Formulas'!A784,"OK",NA()))</f>
        <v>#N/A</v>
      </c>
      <c r="Y784" s="41"/>
      <c r="Z784" s="41" t="e">
        <f ca="1">IF(AND('DO NOT USE_Case Formulas'!A784,ISBLANK('Case Data Entry'!Z784)),"Lab Result Test Date is required",IF('Case Data Entry'!Z784&gt;'DO NOT USE_School Picklist'!$C$3,"Test Date cannot be a future date",IF(NOT(ISBLANK('Case Data Entry'!Z784)),"OK",NA())))</f>
        <v>#N/A</v>
      </c>
      <c r="AA784" s="41" t="e">
        <f>IF(AND(NOT(ISBLANK('Case Data Entry'!AA784)),ISNA(VLOOKUP('Case Data Entry'!AA784,'DO NOT USE_School Picklist'!$R$3:$R$7,1,FALSE))),"Please select a value from the drop-down menu",IF('DO NOT USE_Case Formulas'!A784,"OK",NA()))</f>
        <v>#N/A</v>
      </c>
      <c r="AB784" s="41" t="e">
        <f>IF(AND(NOT(ISBLANK('Case Data Entry'!AB784)),ISNA(VLOOKUP('Case Data Entry'!AB784,'DO NOT USE_School Picklist'!$Q$3:$Q$8,1,FALSE))),"Please select a value from the drop-down menu",IF('DO NOT USE_Case Formulas'!A784,"OK",NA()))</f>
        <v>#N/A</v>
      </c>
    </row>
    <row r="785" spans="1:28" x14ac:dyDescent="0.25">
      <c r="A785" s="40" t="e">
        <f>IF('DO NOT USE_Case Formulas'!A785,IF('DO NOT USE_Case Formulas'!B785,"Not all required fields are completed","OK"),NA())</f>
        <v>#N/A</v>
      </c>
      <c r="B785" s="41" t="e">
        <f>IF(AND('DO NOT USE_Case Formulas'!A785,ISBLANK('Case Data Entry'!B785)),"First Name is required",IF(NOT(ISBLANK('Case Data Entry'!B785)),"OK",NA()))</f>
        <v>#N/A</v>
      </c>
      <c r="C785" s="41" t="e">
        <f>IF(AND('DO NOT USE_Case Formulas'!A785,ISBLANK('Case Data Entry'!C785)),"Last Name is required",IF(NOT(ISBLANK('Case Data Entry'!C785)),"OK",NA()))</f>
        <v>#N/A</v>
      </c>
      <c r="D785" s="41" t="e">
        <f>IF(AND('DO NOT USE_Case Formulas'!A785,ISBLANK('Case Data Entry'!D785)),"Birthdate is required",IF(NOT(ISBLANK('Case Data Entry'!D785)),"OK",NA()))</f>
        <v>#N/A</v>
      </c>
      <c r="E785" s="41" t="e">
        <f>IF(AND('DO NOT USE_Case Formulas'!A785,ISBLANK('Case Data Entry'!E785)),"Mobile Phone is required",IF(NOT(ISBLANK('Case Data Entry'!E785)),IF(AND(ISNUMBER(VALUE('Case Data Entry'!E785)),LEFT('Case Data Entry'!E785,1)&lt;&gt;"1",LEN('Case Data Entry'!E785)=10),"OK","Phone number must be valid format"),NA()))</f>
        <v>#N/A</v>
      </c>
      <c r="F785" s="41" t="e">
        <f>IF(LEN('Case Data Entry'!F785)&gt;255,"Home Street Address must be less than 255 characters",IF('DO NOT USE_Case Formulas'!A785,"OK",NA()))</f>
        <v>#N/A</v>
      </c>
      <c r="G785" s="41" t="e">
        <f>IF(LEN('Case Data Entry'!G785)&gt;40,"City must be less than 40 characters",IF('DO NOT USE_Case Formulas'!A785,"OK",NA()))</f>
        <v>#N/A</v>
      </c>
      <c r="H785" s="41" t="e">
        <f>IF(AND(NOT(ISBLANK('Case Data Entry'!H785)),ISNA(VLOOKUP('Case Data Entry'!H785,'DO NOT USE_School Picklist'!$P$3:$P$52,1,FALSE))),"Please select a value from the drop-down menu",IF('DO NOT USE_Case Formulas'!A785,"OK",NA()))</f>
        <v>#N/A</v>
      </c>
      <c r="I785" s="41" t="e">
        <f>IF(AND('DO NOT USE_Case Formulas'!A785,ISBLANK('Case Data Entry'!I785)),"Zip is required",IF(ISBLANK('Case Data Entry'!I785),NA(),"OK"))</f>
        <v>#N/A</v>
      </c>
      <c r="J785" s="41" t="e">
        <f>IF(AND('DO NOT USE_Case Formulas'!A785,ISBLANK('Case Data Entry'!J785)),"Student or Staff? is required",IF(ISBLANK('Case Data Entry'!J785),NA(),IF(ISNA(VLOOKUP('Case Data Entry'!J785,'DO NOT USE_School Picklist'!$B$3:$B$6,1,FALSE)),"Please select a value from the drop-down menu","OK")))</f>
        <v>#N/A</v>
      </c>
      <c r="K785" s="41" t="e">
        <f>IF(AND('Case Data Entry'!J785='DO NOT USE_School Picklist'!$B$4,ISBLANK('Case Data Entry'!K785)),"Occupation/Job Title is required if Student or Staff? is Yes, staff/faculty or volunteer",IF('DO NOT USE_Case Formulas'!A785,"OK",NA()))</f>
        <v>#N/A</v>
      </c>
      <c r="L785" s="41" t="e">
        <f ca="1">IF('Case Data Entry'!L785&gt;'DO NOT USE_School Picklist'!$C$3,"Date last on school campus/facility cannot be a future date",IF('DO NOT USE_Case Formulas'!A785,IF(ISBLANK('Case Data Entry'!L785),"Date last on school campus/facility is required","OK"),NA()))</f>
        <v>#N/A</v>
      </c>
      <c r="M785" s="41" t="e">
        <f>IF(AND('DO NOT USE_Case Formulas'!A785,ISBLANK('Case Data Entry'!M785)),"Specific Place in the Location is required",IF(ISBLANK('Case Data Entry'!M785),NA(),"OK"))</f>
        <v>#N/A</v>
      </c>
      <c r="N785" s="41" t="e">
        <f>IF(LEN('Case Data Entry'!N785)&gt;50,"Parent/Guardian Name must be less than 50 characters",IF('DO NOT USE_Case Formulas'!A785,"OK",NA()))</f>
        <v>#N/A</v>
      </c>
      <c r="O785" s="41" t="e">
        <f>IF(NOT(ISBLANK('Case Data Entry'!O785)),IF(AND(ISNUMBER('Case Data Entry'!O785),LEFT('Case Data Entry'!O785,1)&lt;&gt;"1",LEN('Case Data Entry'!O785)=10),"OK","Phone number must be valid format"),IF('DO NOT USE_Case Formulas'!A785,"OK",NA()))</f>
        <v>#N/A</v>
      </c>
      <c r="P785" s="41" t="e">
        <f>IF(AND(NOT(ISBLANK('Case Data Entry'!P785)),ISNA(VLOOKUP('Case Data Entry'!P785,'DO NOT USE_School Picklist'!$E$3:$E$10,1,FALSE))),"Please select a value from the drop-down menu",IF('DO NOT USE_Case Formulas'!A785,"OK",NA()))</f>
        <v>#N/A</v>
      </c>
      <c r="Q785" s="41" t="e">
        <f>IF(AND(NOT(ISBLANK('Case Data Entry'!Q785)),ISNA(VLOOKUP('Case Data Entry'!Q785,'DO NOT USE_School Picklist'!$F$3:$F$16,1,FALSE))),"Please select a value from the drop-down menu",IF('DO NOT USE_Case Formulas'!A785,"OK",NA()))</f>
        <v>#N/A</v>
      </c>
      <c r="R785" s="41" t="e">
        <f>IF(LEN('Case Data Entry'!R785)&gt;100,"Classroom(s) must be less than 100 characters",IF('DO NOT USE_Case Formulas'!A785,"OK",NA()))</f>
        <v>#N/A</v>
      </c>
      <c r="S785" s="41" t="e">
        <f>IF(AND(NOT(ISBLANK('Case Data Entry'!S785)),ISNA(VLOOKUP('Case Data Entry'!S785,'DO NOT USE_School Picklist'!$S$3:$S$12,1,FALSE))),"Please select a value from the drop-down menu",IF('DO NOT USE_Case Formulas'!A785,"OK",NA()))</f>
        <v>#N/A</v>
      </c>
      <c r="T785" s="41" t="e">
        <f>IF(AND(NOT(ISBLANK('Case Data Entry'!T785)),ISNA(VLOOKUP('Case Data Entry'!T785,'DO NOT USE_School Picklist'!$S$3:$S$12,1,FALSE))),"Please select a value from the drop-down menu",IF('DO NOT USE_Case Formulas'!A785,"OK",NA()))</f>
        <v>#N/A</v>
      </c>
      <c r="U785" s="41" t="e">
        <f>IF(LEN('Case Data Entry'!U785)&gt;80,"Name of Education Group must be less than 80 characters",IF('DO NOT USE_Case Formulas'!A785,"OK",NA()))</f>
        <v>#N/A</v>
      </c>
      <c r="V785" s="41" t="e">
        <f>IF(AND(NOT(ISBLANK('Case Data Entry'!V785)),ISNA(VLOOKUP('Case Data Entry'!V785,'DO NOT USE_School Picklist'!$K$3:$K$6,1,FALSE))),"Please select a value from the drop-down menu",IF('DO NOT USE_Case Formulas'!A785,"OK",NA()))</f>
        <v>#N/A</v>
      </c>
      <c r="W785" s="41" t="e">
        <f>IF(AND('DO NOT USE_Case Formulas'!A785,ISBLANK('Case Data Entry'!W785)),"Has this person had symptoms? is required",IF(AND(NOT(ISBLANK('Case Data Entry'!W785)),ISNA(VLOOKUP('Case Data Entry'!W785,'DO NOT USE_School Picklist'!$D$3:$D$5,1,FALSE))),"Please select a value from the drop-down menu",IF(NOT(ISBLANK('Case Data Entry'!W785)),"OK",NA())))</f>
        <v>#N/A</v>
      </c>
      <c r="X785" s="41" t="e">
        <f>IF(AND('Case Data Entry'!W785='DO NOT USE_School Picklist'!$D$3,ISBLANK('Case Data Entry'!X785)),"Symptom Onset Date is required if Ever Symptomatic is Yes",IF('DO NOT USE_Case Formulas'!A785,"OK",NA()))</f>
        <v>#N/A</v>
      </c>
      <c r="Y785" s="41"/>
      <c r="Z785" s="41" t="e">
        <f ca="1">IF(AND('DO NOT USE_Case Formulas'!A785,ISBLANK('Case Data Entry'!Z785)),"Lab Result Test Date is required",IF('Case Data Entry'!Z785&gt;'DO NOT USE_School Picklist'!$C$3,"Test Date cannot be a future date",IF(NOT(ISBLANK('Case Data Entry'!Z785)),"OK",NA())))</f>
        <v>#N/A</v>
      </c>
      <c r="AA785" s="41" t="e">
        <f>IF(AND(NOT(ISBLANK('Case Data Entry'!AA785)),ISNA(VLOOKUP('Case Data Entry'!AA785,'DO NOT USE_School Picklist'!$R$3:$R$7,1,FALSE))),"Please select a value from the drop-down menu",IF('DO NOT USE_Case Formulas'!A785,"OK",NA()))</f>
        <v>#N/A</v>
      </c>
      <c r="AB785" s="41" t="e">
        <f>IF(AND(NOT(ISBLANK('Case Data Entry'!AB785)),ISNA(VLOOKUP('Case Data Entry'!AB785,'DO NOT USE_School Picklist'!$Q$3:$Q$8,1,FALSE))),"Please select a value from the drop-down menu",IF('DO NOT USE_Case Formulas'!A785,"OK",NA()))</f>
        <v>#N/A</v>
      </c>
    </row>
    <row r="786" spans="1:28" x14ac:dyDescent="0.25">
      <c r="A786" s="40" t="e">
        <f>IF('DO NOT USE_Case Formulas'!A786,IF('DO NOT USE_Case Formulas'!B786,"Not all required fields are completed","OK"),NA())</f>
        <v>#N/A</v>
      </c>
      <c r="B786" s="41" t="e">
        <f>IF(AND('DO NOT USE_Case Formulas'!A786,ISBLANK('Case Data Entry'!B786)),"First Name is required",IF(NOT(ISBLANK('Case Data Entry'!B786)),"OK",NA()))</f>
        <v>#N/A</v>
      </c>
      <c r="C786" s="41" t="e">
        <f>IF(AND('DO NOT USE_Case Formulas'!A786,ISBLANK('Case Data Entry'!C786)),"Last Name is required",IF(NOT(ISBLANK('Case Data Entry'!C786)),"OK",NA()))</f>
        <v>#N/A</v>
      </c>
      <c r="D786" s="41" t="e">
        <f>IF(AND('DO NOT USE_Case Formulas'!A786,ISBLANK('Case Data Entry'!D786)),"Birthdate is required",IF(NOT(ISBLANK('Case Data Entry'!D786)),"OK",NA()))</f>
        <v>#N/A</v>
      </c>
      <c r="E786" s="41" t="e">
        <f>IF(AND('DO NOT USE_Case Formulas'!A786,ISBLANK('Case Data Entry'!E786)),"Mobile Phone is required",IF(NOT(ISBLANK('Case Data Entry'!E786)),IF(AND(ISNUMBER(VALUE('Case Data Entry'!E786)),LEFT('Case Data Entry'!E786,1)&lt;&gt;"1",LEN('Case Data Entry'!E786)=10),"OK","Phone number must be valid format"),NA()))</f>
        <v>#N/A</v>
      </c>
      <c r="F786" s="41" t="e">
        <f>IF(LEN('Case Data Entry'!F786)&gt;255,"Home Street Address must be less than 255 characters",IF('DO NOT USE_Case Formulas'!A786,"OK",NA()))</f>
        <v>#N/A</v>
      </c>
      <c r="G786" s="41" t="e">
        <f>IF(LEN('Case Data Entry'!G786)&gt;40,"City must be less than 40 characters",IF('DO NOT USE_Case Formulas'!A786,"OK",NA()))</f>
        <v>#N/A</v>
      </c>
      <c r="H786" s="41" t="e">
        <f>IF(AND(NOT(ISBLANK('Case Data Entry'!H786)),ISNA(VLOOKUP('Case Data Entry'!H786,'DO NOT USE_School Picklist'!$P$3:$P$52,1,FALSE))),"Please select a value from the drop-down menu",IF('DO NOT USE_Case Formulas'!A786,"OK",NA()))</f>
        <v>#N/A</v>
      </c>
      <c r="I786" s="41" t="e">
        <f>IF(AND('DO NOT USE_Case Formulas'!A786,ISBLANK('Case Data Entry'!I786)),"Zip is required",IF(ISBLANK('Case Data Entry'!I786),NA(),"OK"))</f>
        <v>#N/A</v>
      </c>
      <c r="J786" s="41" t="e">
        <f>IF(AND('DO NOT USE_Case Formulas'!A786,ISBLANK('Case Data Entry'!J786)),"Student or Staff? is required",IF(ISBLANK('Case Data Entry'!J786),NA(),IF(ISNA(VLOOKUP('Case Data Entry'!J786,'DO NOT USE_School Picklist'!$B$3:$B$6,1,FALSE)),"Please select a value from the drop-down menu","OK")))</f>
        <v>#N/A</v>
      </c>
      <c r="K786" s="41" t="e">
        <f>IF(AND('Case Data Entry'!J786='DO NOT USE_School Picklist'!$B$4,ISBLANK('Case Data Entry'!K786)),"Occupation/Job Title is required if Student or Staff? is Yes, staff/faculty or volunteer",IF('DO NOT USE_Case Formulas'!A786,"OK",NA()))</f>
        <v>#N/A</v>
      </c>
      <c r="L786" s="41" t="e">
        <f ca="1">IF('Case Data Entry'!L786&gt;'DO NOT USE_School Picklist'!$C$3,"Date last on school campus/facility cannot be a future date",IF('DO NOT USE_Case Formulas'!A786,IF(ISBLANK('Case Data Entry'!L786),"Date last on school campus/facility is required","OK"),NA()))</f>
        <v>#N/A</v>
      </c>
      <c r="M786" s="41" t="e">
        <f>IF(AND('DO NOT USE_Case Formulas'!A786,ISBLANK('Case Data Entry'!M786)),"Specific Place in the Location is required",IF(ISBLANK('Case Data Entry'!M786),NA(),"OK"))</f>
        <v>#N/A</v>
      </c>
      <c r="N786" s="41" t="e">
        <f>IF(LEN('Case Data Entry'!N786)&gt;50,"Parent/Guardian Name must be less than 50 characters",IF('DO NOT USE_Case Formulas'!A786,"OK",NA()))</f>
        <v>#N/A</v>
      </c>
      <c r="O786" s="41" t="e">
        <f>IF(NOT(ISBLANK('Case Data Entry'!O786)),IF(AND(ISNUMBER('Case Data Entry'!O786),LEFT('Case Data Entry'!O786,1)&lt;&gt;"1",LEN('Case Data Entry'!O786)=10),"OK","Phone number must be valid format"),IF('DO NOT USE_Case Formulas'!A786,"OK",NA()))</f>
        <v>#N/A</v>
      </c>
      <c r="P786" s="41" t="e">
        <f>IF(AND(NOT(ISBLANK('Case Data Entry'!P786)),ISNA(VLOOKUP('Case Data Entry'!P786,'DO NOT USE_School Picklist'!$E$3:$E$10,1,FALSE))),"Please select a value from the drop-down menu",IF('DO NOT USE_Case Formulas'!A786,"OK",NA()))</f>
        <v>#N/A</v>
      </c>
      <c r="Q786" s="41" t="e">
        <f>IF(AND(NOT(ISBLANK('Case Data Entry'!Q786)),ISNA(VLOOKUP('Case Data Entry'!Q786,'DO NOT USE_School Picklist'!$F$3:$F$16,1,FALSE))),"Please select a value from the drop-down menu",IF('DO NOT USE_Case Formulas'!A786,"OK",NA()))</f>
        <v>#N/A</v>
      </c>
      <c r="R786" s="41" t="e">
        <f>IF(LEN('Case Data Entry'!R786)&gt;100,"Classroom(s) must be less than 100 characters",IF('DO NOT USE_Case Formulas'!A786,"OK",NA()))</f>
        <v>#N/A</v>
      </c>
      <c r="S786" s="41" t="e">
        <f>IF(AND(NOT(ISBLANK('Case Data Entry'!S786)),ISNA(VLOOKUP('Case Data Entry'!S786,'DO NOT USE_School Picklist'!$S$3:$S$12,1,FALSE))),"Please select a value from the drop-down menu",IF('DO NOT USE_Case Formulas'!A786,"OK",NA()))</f>
        <v>#N/A</v>
      </c>
      <c r="T786" s="41" t="e">
        <f>IF(AND(NOT(ISBLANK('Case Data Entry'!T786)),ISNA(VLOOKUP('Case Data Entry'!T786,'DO NOT USE_School Picklist'!$S$3:$S$12,1,FALSE))),"Please select a value from the drop-down menu",IF('DO NOT USE_Case Formulas'!A786,"OK",NA()))</f>
        <v>#N/A</v>
      </c>
      <c r="U786" s="41" t="e">
        <f>IF(LEN('Case Data Entry'!U786)&gt;80,"Name of Education Group must be less than 80 characters",IF('DO NOT USE_Case Formulas'!A786,"OK",NA()))</f>
        <v>#N/A</v>
      </c>
      <c r="V786" s="41" t="e">
        <f>IF(AND(NOT(ISBLANK('Case Data Entry'!V786)),ISNA(VLOOKUP('Case Data Entry'!V786,'DO NOT USE_School Picklist'!$K$3:$K$6,1,FALSE))),"Please select a value from the drop-down menu",IF('DO NOT USE_Case Formulas'!A786,"OK",NA()))</f>
        <v>#N/A</v>
      </c>
      <c r="W786" s="41" t="e">
        <f>IF(AND('DO NOT USE_Case Formulas'!A786,ISBLANK('Case Data Entry'!W786)),"Has this person had symptoms? is required",IF(AND(NOT(ISBLANK('Case Data Entry'!W786)),ISNA(VLOOKUP('Case Data Entry'!W786,'DO NOT USE_School Picklist'!$D$3:$D$5,1,FALSE))),"Please select a value from the drop-down menu",IF(NOT(ISBLANK('Case Data Entry'!W786)),"OK",NA())))</f>
        <v>#N/A</v>
      </c>
      <c r="X786" s="41" t="e">
        <f>IF(AND('Case Data Entry'!W786='DO NOT USE_School Picklist'!$D$3,ISBLANK('Case Data Entry'!X786)),"Symptom Onset Date is required if Ever Symptomatic is Yes",IF('DO NOT USE_Case Formulas'!A786,"OK",NA()))</f>
        <v>#N/A</v>
      </c>
      <c r="Y786" s="41"/>
      <c r="Z786" s="41" t="e">
        <f ca="1">IF(AND('DO NOT USE_Case Formulas'!A786,ISBLANK('Case Data Entry'!Z786)),"Lab Result Test Date is required",IF('Case Data Entry'!Z786&gt;'DO NOT USE_School Picklist'!$C$3,"Test Date cannot be a future date",IF(NOT(ISBLANK('Case Data Entry'!Z786)),"OK",NA())))</f>
        <v>#N/A</v>
      </c>
      <c r="AA786" s="41" t="e">
        <f>IF(AND(NOT(ISBLANK('Case Data Entry'!AA786)),ISNA(VLOOKUP('Case Data Entry'!AA786,'DO NOT USE_School Picklist'!$R$3:$R$7,1,FALSE))),"Please select a value from the drop-down menu",IF('DO NOT USE_Case Formulas'!A786,"OK",NA()))</f>
        <v>#N/A</v>
      </c>
      <c r="AB786" s="41" t="e">
        <f>IF(AND(NOT(ISBLANK('Case Data Entry'!AB786)),ISNA(VLOOKUP('Case Data Entry'!AB786,'DO NOT USE_School Picklist'!$Q$3:$Q$8,1,FALSE))),"Please select a value from the drop-down menu",IF('DO NOT USE_Case Formulas'!A786,"OK",NA()))</f>
        <v>#N/A</v>
      </c>
    </row>
    <row r="787" spans="1:28" x14ac:dyDescent="0.25">
      <c r="A787" s="40" t="e">
        <f>IF('DO NOT USE_Case Formulas'!A787,IF('DO NOT USE_Case Formulas'!B787,"Not all required fields are completed","OK"),NA())</f>
        <v>#N/A</v>
      </c>
      <c r="B787" s="41" t="e">
        <f>IF(AND('DO NOT USE_Case Formulas'!A787,ISBLANK('Case Data Entry'!B787)),"First Name is required",IF(NOT(ISBLANK('Case Data Entry'!B787)),"OK",NA()))</f>
        <v>#N/A</v>
      </c>
      <c r="C787" s="41" t="e">
        <f>IF(AND('DO NOT USE_Case Formulas'!A787,ISBLANK('Case Data Entry'!C787)),"Last Name is required",IF(NOT(ISBLANK('Case Data Entry'!C787)),"OK",NA()))</f>
        <v>#N/A</v>
      </c>
      <c r="D787" s="41" t="e">
        <f>IF(AND('DO NOT USE_Case Formulas'!A787,ISBLANK('Case Data Entry'!D787)),"Birthdate is required",IF(NOT(ISBLANK('Case Data Entry'!D787)),"OK",NA()))</f>
        <v>#N/A</v>
      </c>
      <c r="E787" s="41" t="e">
        <f>IF(AND('DO NOT USE_Case Formulas'!A787,ISBLANK('Case Data Entry'!E787)),"Mobile Phone is required",IF(NOT(ISBLANK('Case Data Entry'!E787)),IF(AND(ISNUMBER(VALUE('Case Data Entry'!E787)),LEFT('Case Data Entry'!E787,1)&lt;&gt;"1",LEN('Case Data Entry'!E787)=10),"OK","Phone number must be valid format"),NA()))</f>
        <v>#N/A</v>
      </c>
      <c r="F787" s="41" t="e">
        <f>IF(LEN('Case Data Entry'!F787)&gt;255,"Home Street Address must be less than 255 characters",IF('DO NOT USE_Case Formulas'!A787,"OK",NA()))</f>
        <v>#N/A</v>
      </c>
      <c r="G787" s="41" t="e">
        <f>IF(LEN('Case Data Entry'!G787)&gt;40,"City must be less than 40 characters",IF('DO NOT USE_Case Formulas'!A787,"OK",NA()))</f>
        <v>#N/A</v>
      </c>
      <c r="H787" s="41" t="e">
        <f>IF(AND(NOT(ISBLANK('Case Data Entry'!H787)),ISNA(VLOOKUP('Case Data Entry'!H787,'DO NOT USE_School Picklist'!$P$3:$P$52,1,FALSE))),"Please select a value from the drop-down menu",IF('DO NOT USE_Case Formulas'!A787,"OK",NA()))</f>
        <v>#N/A</v>
      </c>
      <c r="I787" s="41" t="e">
        <f>IF(AND('DO NOT USE_Case Formulas'!A787,ISBLANK('Case Data Entry'!I787)),"Zip is required",IF(ISBLANK('Case Data Entry'!I787),NA(),"OK"))</f>
        <v>#N/A</v>
      </c>
      <c r="J787" s="41" t="e">
        <f>IF(AND('DO NOT USE_Case Formulas'!A787,ISBLANK('Case Data Entry'!J787)),"Student or Staff? is required",IF(ISBLANK('Case Data Entry'!J787),NA(),IF(ISNA(VLOOKUP('Case Data Entry'!J787,'DO NOT USE_School Picklist'!$B$3:$B$6,1,FALSE)),"Please select a value from the drop-down menu","OK")))</f>
        <v>#N/A</v>
      </c>
      <c r="K787" s="41" t="e">
        <f>IF(AND('Case Data Entry'!J787='DO NOT USE_School Picklist'!$B$4,ISBLANK('Case Data Entry'!K787)),"Occupation/Job Title is required if Student or Staff? is Yes, staff/faculty or volunteer",IF('DO NOT USE_Case Formulas'!A787,"OK",NA()))</f>
        <v>#N/A</v>
      </c>
      <c r="L787" s="41" t="e">
        <f ca="1">IF('Case Data Entry'!L787&gt;'DO NOT USE_School Picklist'!$C$3,"Date last on school campus/facility cannot be a future date",IF('DO NOT USE_Case Formulas'!A787,IF(ISBLANK('Case Data Entry'!L787),"Date last on school campus/facility is required","OK"),NA()))</f>
        <v>#N/A</v>
      </c>
      <c r="M787" s="41" t="e">
        <f>IF(AND('DO NOT USE_Case Formulas'!A787,ISBLANK('Case Data Entry'!M787)),"Specific Place in the Location is required",IF(ISBLANK('Case Data Entry'!M787),NA(),"OK"))</f>
        <v>#N/A</v>
      </c>
      <c r="N787" s="41" t="e">
        <f>IF(LEN('Case Data Entry'!N787)&gt;50,"Parent/Guardian Name must be less than 50 characters",IF('DO NOT USE_Case Formulas'!A787,"OK",NA()))</f>
        <v>#N/A</v>
      </c>
      <c r="O787" s="41" t="e">
        <f>IF(NOT(ISBLANK('Case Data Entry'!O787)),IF(AND(ISNUMBER('Case Data Entry'!O787),LEFT('Case Data Entry'!O787,1)&lt;&gt;"1",LEN('Case Data Entry'!O787)=10),"OK","Phone number must be valid format"),IF('DO NOT USE_Case Formulas'!A787,"OK",NA()))</f>
        <v>#N/A</v>
      </c>
      <c r="P787" s="41" t="e">
        <f>IF(AND(NOT(ISBLANK('Case Data Entry'!P787)),ISNA(VLOOKUP('Case Data Entry'!P787,'DO NOT USE_School Picklist'!$E$3:$E$10,1,FALSE))),"Please select a value from the drop-down menu",IF('DO NOT USE_Case Formulas'!A787,"OK",NA()))</f>
        <v>#N/A</v>
      </c>
      <c r="Q787" s="41" t="e">
        <f>IF(AND(NOT(ISBLANK('Case Data Entry'!Q787)),ISNA(VLOOKUP('Case Data Entry'!Q787,'DO NOT USE_School Picklist'!$F$3:$F$16,1,FALSE))),"Please select a value from the drop-down menu",IF('DO NOT USE_Case Formulas'!A787,"OK",NA()))</f>
        <v>#N/A</v>
      </c>
      <c r="R787" s="41" t="e">
        <f>IF(LEN('Case Data Entry'!R787)&gt;100,"Classroom(s) must be less than 100 characters",IF('DO NOT USE_Case Formulas'!A787,"OK",NA()))</f>
        <v>#N/A</v>
      </c>
      <c r="S787" s="41" t="e">
        <f>IF(AND(NOT(ISBLANK('Case Data Entry'!S787)),ISNA(VLOOKUP('Case Data Entry'!S787,'DO NOT USE_School Picklist'!$S$3:$S$12,1,FALSE))),"Please select a value from the drop-down menu",IF('DO NOT USE_Case Formulas'!A787,"OK",NA()))</f>
        <v>#N/A</v>
      </c>
      <c r="T787" s="41" t="e">
        <f>IF(AND(NOT(ISBLANK('Case Data Entry'!T787)),ISNA(VLOOKUP('Case Data Entry'!T787,'DO NOT USE_School Picklist'!$S$3:$S$12,1,FALSE))),"Please select a value from the drop-down menu",IF('DO NOT USE_Case Formulas'!A787,"OK",NA()))</f>
        <v>#N/A</v>
      </c>
      <c r="U787" s="41" t="e">
        <f>IF(LEN('Case Data Entry'!U787)&gt;80,"Name of Education Group must be less than 80 characters",IF('DO NOT USE_Case Formulas'!A787,"OK",NA()))</f>
        <v>#N/A</v>
      </c>
      <c r="V787" s="41" t="e">
        <f>IF(AND(NOT(ISBLANK('Case Data Entry'!V787)),ISNA(VLOOKUP('Case Data Entry'!V787,'DO NOT USE_School Picklist'!$K$3:$K$6,1,FALSE))),"Please select a value from the drop-down menu",IF('DO NOT USE_Case Formulas'!A787,"OK",NA()))</f>
        <v>#N/A</v>
      </c>
      <c r="W787" s="41" t="e">
        <f>IF(AND('DO NOT USE_Case Formulas'!A787,ISBLANK('Case Data Entry'!W787)),"Has this person had symptoms? is required",IF(AND(NOT(ISBLANK('Case Data Entry'!W787)),ISNA(VLOOKUP('Case Data Entry'!W787,'DO NOT USE_School Picklist'!$D$3:$D$5,1,FALSE))),"Please select a value from the drop-down menu",IF(NOT(ISBLANK('Case Data Entry'!W787)),"OK",NA())))</f>
        <v>#N/A</v>
      </c>
      <c r="X787" s="41" t="e">
        <f>IF(AND('Case Data Entry'!W787='DO NOT USE_School Picklist'!$D$3,ISBLANK('Case Data Entry'!X787)),"Symptom Onset Date is required if Ever Symptomatic is Yes",IF('DO NOT USE_Case Formulas'!A787,"OK",NA()))</f>
        <v>#N/A</v>
      </c>
      <c r="Y787" s="41"/>
      <c r="Z787" s="41" t="e">
        <f ca="1">IF(AND('DO NOT USE_Case Formulas'!A787,ISBLANK('Case Data Entry'!Z787)),"Lab Result Test Date is required",IF('Case Data Entry'!Z787&gt;'DO NOT USE_School Picklist'!$C$3,"Test Date cannot be a future date",IF(NOT(ISBLANK('Case Data Entry'!Z787)),"OK",NA())))</f>
        <v>#N/A</v>
      </c>
      <c r="AA787" s="41" t="e">
        <f>IF(AND(NOT(ISBLANK('Case Data Entry'!AA787)),ISNA(VLOOKUP('Case Data Entry'!AA787,'DO NOT USE_School Picklist'!$R$3:$R$7,1,FALSE))),"Please select a value from the drop-down menu",IF('DO NOT USE_Case Formulas'!A787,"OK",NA()))</f>
        <v>#N/A</v>
      </c>
      <c r="AB787" s="41" t="e">
        <f>IF(AND(NOT(ISBLANK('Case Data Entry'!AB787)),ISNA(VLOOKUP('Case Data Entry'!AB787,'DO NOT USE_School Picklist'!$Q$3:$Q$8,1,FALSE))),"Please select a value from the drop-down menu",IF('DO NOT USE_Case Formulas'!A787,"OK",NA()))</f>
        <v>#N/A</v>
      </c>
    </row>
    <row r="788" spans="1:28" x14ac:dyDescent="0.25">
      <c r="A788" s="40" t="e">
        <f>IF('DO NOT USE_Case Formulas'!A788,IF('DO NOT USE_Case Formulas'!B788,"Not all required fields are completed","OK"),NA())</f>
        <v>#N/A</v>
      </c>
      <c r="B788" s="41" t="e">
        <f>IF(AND('DO NOT USE_Case Formulas'!A788,ISBLANK('Case Data Entry'!B788)),"First Name is required",IF(NOT(ISBLANK('Case Data Entry'!B788)),"OK",NA()))</f>
        <v>#N/A</v>
      </c>
      <c r="C788" s="41" t="e">
        <f>IF(AND('DO NOT USE_Case Formulas'!A788,ISBLANK('Case Data Entry'!C788)),"Last Name is required",IF(NOT(ISBLANK('Case Data Entry'!C788)),"OK",NA()))</f>
        <v>#N/A</v>
      </c>
      <c r="D788" s="41" t="e">
        <f>IF(AND('DO NOT USE_Case Formulas'!A788,ISBLANK('Case Data Entry'!D788)),"Birthdate is required",IF(NOT(ISBLANK('Case Data Entry'!D788)),"OK",NA()))</f>
        <v>#N/A</v>
      </c>
      <c r="E788" s="41" t="e">
        <f>IF(AND('DO NOT USE_Case Formulas'!A788,ISBLANK('Case Data Entry'!E788)),"Mobile Phone is required",IF(NOT(ISBLANK('Case Data Entry'!E788)),IF(AND(ISNUMBER(VALUE('Case Data Entry'!E788)),LEFT('Case Data Entry'!E788,1)&lt;&gt;"1",LEN('Case Data Entry'!E788)=10),"OK","Phone number must be valid format"),NA()))</f>
        <v>#N/A</v>
      </c>
      <c r="F788" s="41" t="e">
        <f>IF(LEN('Case Data Entry'!F788)&gt;255,"Home Street Address must be less than 255 characters",IF('DO NOT USE_Case Formulas'!A788,"OK",NA()))</f>
        <v>#N/A</v>
      </c>
      <c r="G788" s="41" t="e">
        <f>IF(LEN('Case Data Entry'!G788)&gt;40,"City must be less than 40 characters",IF('DO NOT USE_Case Formulas'!A788,"OK",NA()))</f>
        <v>#N/A</v>
      </c>
      <c r="H788" s="41" t="e">
        <f>IF(AND(NOT(ISBLANK('Case Data Entry'!H788)),ISNA(VLOOKUP('Case Data Entry'!H788,'DO NOT USE_School Picklist'!$P$3:$P$52,1,FALSE))),"Please select a value from the drop-down menu",IF('DO NOT USE_Case Formulas'!A788,"OK",NA()))</f>
        <v>#N/A</v>
      </c>
      <c r="I788" s="41" t="e">
        <f>IF(AND('DO NOT USE_Case Formulas'!A788,ISBLANK('Case Data Entry'!I788)),"Zip is required",IF(ISBLANK('Case Data Entry'!I788),NA(),"OK"))</f>
        <v>#N/A</v>
      </c>
      <c r="J788" s="41" t="e">
        <f>IF(AND('DO NOT USE_Case Formulas'!A788,ISBLANK('Case Data Entry'!J788)),"Student or Staff? is required",IF(ISBLANK('Case Data Entry'!J788),NA(),IF(ISNA(VLOOKUP('Case Data Entry'!J788,'DO NOT USE_School Picklist'!$B$3:$B$6,1,FALSE)),"Please select a value from the drop-down menu","OK")))</f>
        <v>#N/A</v>
      </c>
      <c r="K788" s="41" t="e">
        <f>IF(AND('Case Data Entry'!J788='DO NOT USE_School Picklist'!$B$4,ISBLANK('Case Data Entry'!K788)),"Occupation/Job Title is required if Student or Staff? is Yes, staff/faculty or volunteer",IF('DO NOT USE_Case Formulas'!A788,"OK",NA()))</f>
        <v>#N/A</v>
      </c>
      <c r="L788" s="41" t="e">
        <f ca="1">IF('Case Data Entry'!L788&gt;'DO NOT USE_School Picklist'!$C$3,"Date last on school campus/facility cannot be a future date",IF('DO NOT USE_Case Formulas'!A788,IF(ISBLANK('Case Data Entry'!L788),"Date last on school campus/facility is required","OK"),NA()))</f>
        <v>#N/A</v>
      </c>
      <c r="M788" s="41" t="e">
        <f>IF(AND('DO NOT USE_Case Formulas'!A788,ISBLANK('Case Data Entry'!M788)),"Specific Place in the Location is required",IF(ISBLANK('Case Data Entry'!M788),NA(),"OK"))</f>
        <v>#N/A</v>
      </c>
      <c r="N788" s="41" t="e">
        <f>IF(LEN('Case Data Entry'!N788)&gt;50,"Parent/Guardian Name must be less than 50 characters",IF('DO NOT USE_Case Formulas'!A788,"OK",NA()))</f>
        <v>#N/A</v>
      </c>
      <c r="O788" s="41" t="e">
        <f>IF(NOT(ISBLANK('Case Data Entry'!O788)),IF(AND(ISNUMBER('Case Data Entry'!O788),LEFT('Case Data Entry'!O788,1)&lt;&gt;"1",LEN('Case Data Entry'!O788)=10),"OK","Phone number must be valid format"),IF('DO NOT USE_Case Formulas'!A788,"OK",NA()))</f>
        <v>#N/A</v>
      </c>
      <c r="P788" s="41" t="e">
        <f>IF(AND(NOT(ISBLANK('Case Data Entry'!P788)),ISNA(VLOOKUP('Case Data Entry'!P788,'DO NOT USE_School Picklist'!$E$3:$E$10,1,FALSE))),"Please select a value from the drop-down menu",IF('DO NOT USE_Case Formulas'!A788,"OK",NA()))</f>
        <v>#N/A</v>
      </c>
      <c r="Q788" s="41" t="e">
        <f>IF(AND(NOT(ISBLANK('Case Data Entry'!Q788)),ISNA(VLOOKUP('Case Data Entry'!Q788,'DO NOT USE_School Picklist'!$F$3:$F$16,1,FALSE))),"Please select a value from the drop-down menu",IF('DO NOT USE_Case Formulas'!A788,"OK",NA()))</f>
        <v>#N/A</v>
      </c>
      <c r="R788" s="41" t="e">
        <f>IF(LEN('Case Data Entry'!R788)&gt;100,"Classroom(s) must be less than 100 characters",IF('DO NOT USE_Case Formulas'!A788,"OK",NA()))</f>
        <v>#N/A</v>
      </c>
      <c r="S788" s="41" t="e">
        <f>IF(AND(NOT(ISBLANK('Case Data Entry'!S788)),ISNA(VLOOKUP('Case Data Entry'!S788,'DO NOT USE_School Picklist'!$S$3:$S$12,1,FALSE))),"Please select a value from the drop-down menu",IF('DO NOT USE_Case Formulas'!A788,"OK",NA()))</f>
        <v>#N/A</v>
      </c>
      <c r="T788" s="41" t="e">
        <f>IF(AND(NOT(ISBLANK('Case Data Entry'!T788)),ISNA(VLOOKUP('Case Data Entry'!T788,'DO NOT USE_School Picklist'!$S$3:$S$12,1,FALSE))),"Please select a value from the drop-down menu",IF('DO NOT USE_Case Formulas'!A788,"OK",NA()))</f>
        <v>#N/A</v>
      </c>
      <c r="U788" s="41" t="e">
        <f>IF(LEN('Case Data Entry'!U788)&gt;80,"Name of Education Group must be less than 80 characters",IF('DO NOT USE_Case Formulas'!A788,"OK",NA()))</f>
        <v>#N/A</v>
      </c>
      <c r="V788" s="41" t="e">
        <f>IF(AND(NOT(ISBLANK('Case Data Entry'!V788)),ISNA(VLOOKUP('Case Data Entry'!V788,'DO NOT USE_School Picklist'!$K$3:$K$6,1,FALSE))),"Please select a value from the drop-down menu",IF('DO NOT USE_Case Formulas'!A788,"OK",NA()))</f>
        <v>#N/A</v>
      </c>
      <c r="W788" s="41" t="e">
        <f>IF(AND('DO NOT USE_Case Formulas'!A788,ISBLANK('Case Data Entry'!W788)),"Has this person had symptoms? is required",IF(AND(NOT(ISBLANK('Case Data Entry'!W788)),ISNA(VLOOKUP('Case Data Entry'!W788,'DO NOT USE_School Picklist'!$D$3:$D$5,1,FALSE))),"Please select a value from the drop-down menu",IF(NOT(ISBLANK('Case Data Entry'!W788)),"OK",NA())))</f>
        <v>#N/A</v>
      </c>
      <c r="X788" s="41" t="e">
        <f>IF(AND('Case Data Entry'!W788='DO NOT USE_School Picklist'!$D$3,ISBLANK('Case Data Entry'!X788)),"Symptom Onset Date is required if Ever Symptomatic is Yes",IF('DO NOT USE_Case Formulas'!A788,"OK",NA()))</f>
        <v>#N/A</v>
      </c>
      <c r="Y788" s="41"/>
      <c r="Z788" s="41" t="e">
        <f ca="1">IF(AND('DO NOT USE_Case Formulas'!A788,ISBLANK('Case Data Entry'!Z788)),"Lab Result Test Date is required",IF('Case Data Entry'!Z788&gt;'DO NOT USE_School Picklist'!$C$3,"Test Date cannot be a future date",IF(NOT(ISBLANK('Case Data Entry'!Z788)),"OK",NA())))</f>
        <v>#N/A</v>
      </c>
      <c r="AA788" s="41" t="e">
        <f>IF(AND(NOT(ISBLANK('Case Data Entry'!AA788)),ISNA(VLOOKUP('Case Data Entry'!AA788,'DO NOT USE_School Picklist'!$R$3:$R$7,1,FALSE))),"Please select a value from the drop-down menu",IF('DO NOT USE_Case Formulas'!A788,"OK",NA()))</f>
        <v>#N/A</v>
      </c>
      <c r="AB788" s="41" t="e">
        <f>IF(AND(NOT(ISBLANK('Case Data Entry'!AB788)),ISNA(VLOOKUP('Case Data Entry'!AB788,'DO NOT USE_School Picklist'!$Q$3:$Q$8,1,FALSE))),"Please select a value from the drop-down menu",IF('DO NOT USE_Case Formulas'!A788,"OK",NA()))</f>
        <v>#N/A</v>
      </c>
    </row>
    <row r="789" spans="1:28" x14ac:dyDescent="0.25">
      <c r="A789" s="40" t="e">
        <f>IF('DO NOT USE_Case Formulas'!A789,IF('DO NOT USE_Case Formulas'!B789,"Not all required fields are completed","OK"),NA())</f>
        <v>#N/A</v>
      </c>
      <c r="B789" s="41" t="e">
        <f>IF(AND('DO NOT USE_Case Formulas'!A789,ISBLANK('Case Data Entry'!B789)),"First Name is required",IF(NOT(ISBLANK('Case Data Entry'!B789)),"OK",NA()))</f>
        <v>#N/A</v>
      </c>
      <c r="C789" s="41" t="e">
        <f>IF(AND('DO NOT USE_Case Formulas'!A789,ISBLANK('Case Data Entry'!C789)),"Last Name is required",IF(NOT(ISBLANK('Case Data Entry'!C789)),"OK",NA()))</f>
        <v>#N/A</v>
      </c>
      <c r="D789" s="41" t="e">
        <f>IF(AND('DO NOT USE_Case Formulas'!A789,ISBLANK('Case Data Entry'!D789)),"Birthdate is required",IF(NOT(ISBLANK('Case Data Entry'!D789)),"OK",NA()))</f>
        <v>#N/A</v>
      </c>
      <c r="E789" s="41" t="e">
        <f>IF(AND('DO NOT USE_Case Formulas'!A789,ISBLANK('Case Data Entry'!E789)),"Mobile Phone is required",IF(NOT(ISBLANK('Case Data Entry'!E789)),IF(AND(ISNUMBER(VALUE('Case Data Entry'!E789)),LEFT('Case Data Entry'!E789,1)&lt;&gt;"1",LEN('Case Data Entry'!E789)=10),"OK","Phone number must be valid format"),NA()))</f>
        <v>#N/A</v>
      </c>
      <c r="F789" s="41" t="e">
        <f>IF(LEN('Case Data Entry'!F789)&gt;255,"Home Street Address must be less than 255 characters",IF('DO NOT USE_Case Formulas'!A789,"OK",NA()))</f>
        <v>#N/A</v>
      </c>
      <c r="G789" s="41" t="e">
        <f>IF(LEN('Case Data Entry'!G789)&gt;40,"City must be less than 40 characters",IF('DO NOT USE_Case Formulas'!A789,"OK",NA()))</f>
        <v>#N/A</v>
      </c>
      <c r="H789" s="41" t="e">
        <f>IF(AND(NOT(ISBLANK('Case Data Entry'!H789)),ISNA(VLOOKUP('Case Data Entry'!H789,'DO NOT USE_School Picklist'!$P$3:$P$52,1,FALSE))),"Please select a value from the drop-down menu",IF('DO NOT USE_Case Formulas'!A789,"OK",NA()))</f>
        <v>#N/A</v>
      </c>
      <c r="I789" s="41" t="e">
        <f>IF(AND('DO NOT USE_Case Formulas'!A789,ISBLANK('Case Data Entry'!I789)),"Zip is required",IF(ISBLANK('Case Data Entry'!I789),NA(),"OK"))</f>
        <v>#N/A</v>
      </c>
      <c r="J789" s="41" t="e">
        <f>IF(AND('DO NOT USE_Case Formulas'!A789,ISBLANK('Case Data Entry'!J789)),"Student or Staff? is required",IF(ISBLANK('Case Data Entry'!J789),NA(),IF(ISNA(VLOOKUP('Case Data Entry'!J789,'DO NOT USE_School Picklist'!$B$3:$B$6,1,FALSE)),"Please select a value from the drop-down menu","OK")))</f>
        <v>#N/A</v>
      </c>
      <c r="K789" s="41" t="e">
        <f>IF(AND('Case Data Entry'!J789='DO NOT USE_School Picklist'!$B$4,ISBLANK('Case Data Entry'!K789)),"Occupation/Job Title is required if Student or Staff? is Yes, staff/faculty or volunteer",IF('DO NOT USE_Case Formulas'!A789,"OK",NA()))</f>
        <v>#N/A</v>
      </c>
      <c r="L789" s="41" t="e">
        <f ca="1">IF('Case Data Entry'!L789&gt;'DO NOT USE_School Picklist'!$C$3,"Date last on school campus/facility cannot be a future date",IF('DO NOT USE_Case Formulas'!A789,IF(ISBLANK('Case Data Entry'!L789),"Date last on school campus/facility is required","OK"),NA()))</f>
        <v>#N/A</v>
      </c>
      <c r="M789" s="41" t="e">
        <f>IF(AND('DO NOT USE_Case Formulas'!A789,ISBLANK('Case Data Entry'!M789)),"Specific Place in the Location is required",IF(ISBLANK('Case Data Entry'!M789),NA(),"OK"))</f>
        <v>#N/A</v>
      </c>
      <c r="N789" s="41" t="e">
        <f>IF(LEN('Case Data Entry'!N789)&gt;50,"Parent/Guardian Name must be less than 50 characters",IF('DO NOT USE_Case Formulas'!A789,"OK",NA()))</f>
        <v>#N/A</v>
      </c>
      <c r="O789" s="41" t="e">
        <f>IF(NOT(ISBLANK('Case Data Entry'!O789)),IF(AND(ISNUMBER('Case Data Entry'!O789),LEFT('Case Data Entry'!O789,1)&lt;&gt;"1",LEN('Case Data Entry'!O789)=10),"OK","Phone number must be valid format"),IF('DO NOT USE_Case Formulas'!A789,"OK",NA()))</f>
        <v>#N/A</v>
      </c>
      <c r="P789" s="41" t="e">
        <f>IF(AND(NOT(ISBLANK('Case Data Entry'!P789)),ISNA(VLOOKUP('Case Data Entry'!P789,'DO NOT USE_School Picklist'!$E$3:$E$10,1,FALSE))),"Please select a value from the drop-down menu",IF('DO NOT USE_Case Formulas'!A789,"OK",NA()))</f>
        <v>#N/A</v>
      </c>
      <c r="Q789" s="41" t="e">
        <f>IF(AND(NOT(ISBLANK('Case Data Entry'!Q789)),ISNA(VLOOKUP('Case Data Entry'!Q789,'DO NOT USE_School Picklist'!$F$3:$F$16,1,FALSE))),"Please select a value from the drop-down menu",IF('DO NOT USE_Case Formulas'!A789,"OK",NA()))</f>
        <v>#N/A</v>
      </c>
      <c r="R789" s="41" t="e">
        <f>IF(LEN('Case Data Entry'!R789)&gt;100,"Classroom(s) must be less than 100 characters",IF('DO NOT USE_Case Formulas'!A789,"OK",NA()))</f>
        <v>#N/A</v>
      </c>
      <c r="S789" s="41" t="e">
        <f>IF(AND(NOT(ISBLANK('Case Data Entry'!S789)),ISNA(VLOOKUP('Case Data Entry'!S789,'DO NOT USE_School Picklist'!$S$3:$S$12,1,FALSE))),"Please select a value from the drop-down menu",IF('DO NOT USE_Case Formulas'!A789,"OK",NA()))</f>
        <v>#N/A</v>
      </c>
      <c r="T789" s="41" t="e">
        <f>IF(AND(NOT(ISBLANK('Case Data Entry'!T789)),ISNA(VLOOKUP('Case Data Entry'!T789,'DO NOT USE_School Picklist'!$S$3:$S$12,1,FALSE))),"Please select a value from the drop-down menu",IF('DO NOT USE_Case Formulas'!A789,"OK",NA()))</f>
        <v>#N/A</v>
      </c>
      <c r="U789" s="41" t="e">
        <f>IF(LEN('Case Data Entry'!U789)&gt;80,"Name of Education Group must be less than 80 characters",IF('DO NOT USE_Case Formulas'!A789,"OK",NA()))</f>
        <v>#N/A</v>
      </c>
      <c r="V789" s="41" t="e">
        <f>IF(AND(NOT(ISBLANK('Case Data Entry'!V789)),ISNA(VLOOKUP('Case Data Entry'!V789,'DO NOT USE_School Picklist'!$K$3:$K$6,1,FALSE))),"Please select a value from the drop-down menu",IF('DO NOT USE_Case Formulas'!A789,"OK",NA()))</f>
        <v>#N/A</v>
      </c>
      <c r="W789" s="41" t="e">
        <f>IF(AND('DO NOT USE_Case Formulas'!A789,ISBLANK('Case Data Entry'!W789)),"Has this person had symptoms? is required",IF(AND(NOT(ISBLANK('Case Data Entry'!W789)),ISNA(VLOOKUP('Case Data Entry'!W789,'DO NOT USE_School Picklist'!$D$3:$D$5,1,FALSE))),"Please select a value from the drop-down menu",IF(NOT(ISBLANK('Case Data Entry'!W789)),"OK",NA())))</f>
        <v>#N/A</v>
      </c>
      <c r="X789" s="41" t="e">
        <f>IF(AND('Case Data Entry'!W789='DO NOT USE_School Picklist'!$D$3,ISBLANK('Case Data Entry'!X789)),"Symptom Onset Date is required if Ever Symptomatic is Yes",IF('DO NOT USE_Case Formulas'!A789,"OK",NA()))</f>
        <v>#N/A</v>
      </c>
      <c r="Y789" s="41"/>
      <c r="Z789" s="41" t="e">
        <f ca="1">IF(AND('DO NOT USE_Case Formulas'!A789,ISBLANK('Case Data Entry'!Z789)),"Lab Result Test Date is required",IF('Case Data Entry'!Z789&gt;'DO NOT USE_School Picklist'!$C$3,"Test Date cannot be a future date",IF(NOT(ISBLANK('Case Data Entry'!Z789)),"OK",NA())))</f>
        <v>#N/A</v>
      </c>
      <c r="AA789" s="41" t="e">
        <f>IF(AND(NOT(ISBLANK('Case Data Entry'!AA789)),ISNA(VLOOKUP('Case Data Entry'!AA789,'DO NOT USE_School Picklist'!$R$3:$R$7,1,FALSE))),"Please select a value from the drop-down menu",IF('DO NOT USE_Case Formulas'!A789,"OK",NA()))</f>
        <v>#N/A</v>
      </c>
      <c r="AB789" s="41" t="e">
        <f>IF(AND(NOT(ISBLANK('Case Data Entry'!AB789)),ISNA(VLOOKUP('Case Data Entry'!AB789,'DO NOT USE_School Picklist'!$Q$3:$Q$8,1,FALSE))),"Please select a value from the drop-down menu",IF('DO NOT USE_Case Formulas'!A789,"OK",NA()))</f>
        <v>#N/A</v>
      </c>
    </row>
    <row r="790" spans="1:28" x14ac:dyDescent="0.25">
      <c r="A790" s="40" t="e">
        <f>IF('DO NOT USE_Case Formulas'!A790,IF('DO NOT USE_Case Formulas'!B790,"Not all required fields are completed","OK"),NA())</f>
        <v>#N/A</v>
      </c>
      <c r="B790" s="41" t="e">
        <f>IF(AND('DO NOT USE_Case Formulas'!A790,ISBLANK('Case Data Entry'!B790)),"First Name is required",IF(NOT(ISBLANK('Case Data Entry'!B790)),"OK",NA()))</f>
        <v>#N/A</v>
      </c>
      <c r="C790" s="41" t="e">
        <f>IF(AND('DO NOT USE_Case Formulas'!A790,ISBLANK('Case Data Entry'!C790)),"Last Name is required",IF(NOT(ISBLANK('Case Data Entry'!C790)),"OK",NA()))</f>
        <v>#N/A</v>
      </c>
      <c r="D790" s="41" t="e">
        <f>IF(AND('DO NOT USE_Case Formulas'!A790,ISBLANK('Case Data Entry'!D790)),"Birthdate is required",IF(NOT(ISBLANK('Case Data Entry'!D790)),"OK",NA()))</f>
        <v>#N/A</v>
      </c>
      <c r="E790" s="41" t="e">
        <f>IF(AND('DO NOT USE_Case Formulas'!A790,ISBLANK('Case Data Entry'!E790)),"Mobile Phone is required",IF(NOT(ISBLANK('Case Data Entry'!E790)),IF(AND(ISNUMBER(VALUE('Case Data Entry'!E790)),LEFT('Case Data Entry'!E790,1)&lt;&gt;"1",LEN('Case Data Entry'!E790)=10),"OK","Phone number must be valid format"),NA()))</f>
        <v>#N/A</v>
      </c>
      <c r="F790" s="41" t="e">
        <f>IF(LEN('Case Data Entry'!F790)&gt;255,"Home Street Address must be less than 255 characters",IF('DO NOT USE_Case Formulas'!A790,"OK",NA()))</f>
        <v>#N/A</v>
      </c>
      <c r="G790" s="41" t="e">
        <f>IF(LEN('Case Data Entry'!G790)&gt;40,"City must be less than 40 characters",IF('DO NOT USE_Case Formulas'!A790,"OK",NA()))</f>
        <v>#N/A</v>
      </c>
      <c r="H790" s="41" t="e">
        <f>IF(AND(NOT(ISBLANK('Case Data Entry'!H790)),ISNA(VLOOKUP('Case Data Entry'!H790,'DO NOT USE_School Picklist'!$P$3:$P$52,1,FALSE))),"Please select a value from the drop-down menu",IF('DO NOT USE_Case Formulas'!A790,"OK",NA()))</f>
        <v>#N/A</v>
      </c>
      <c r="I790" s="41" t="e">
        <f>IF(AND('DO NOT USE_Case Formulas'!A790,ISBLANK('Case Data Entry'!I790)),"Zip is required",IF(ISBLANK('Case Data Entry'!I790),NA(),"OK"))</f>
        <v>#N/A</v>
      </c>
      <c r="J790" s="41" t="e">
        <f>IF(AND('DO NOT USE_Case Formulas'!A790,ISBLANK('Case Data Entry'!J790)),"Student or Staff? is required",IF(ISBLANK('Case Data Entry'!J790),NA(),IF(ISNA(VLOOKUP('Case Data Entry'!J790,'DO NOT USE_School Picklist'!$B$3:$B$6,1,FALSE)),"Please select a value from the drop-down menu","OK")))</f>
        <v>#N/A</v>
      </c>
      <c r="K790" s="41" t="e">
        <f>IF(AND('Case Data Entry'!J790='DO NOT USE_School Picklist'!$B$4,ISBLANK('Case Data Entry'!K790)),"Occupation/Job Title is required if Student or Staff? is Yes, staff/faculty or volunteer",IF('DO NOT USE_Case Formulas'!A790,"OK",NA()))</f>
        <v>#N/A</v>
      </c>
      <c r="L790" s="41" t="e">
        <f ca="1">IF('Case Data Entry'!L790&gt;'DO NOT USE_School Picklist'!$C$3,"Date last on school campus/facility cannot be a future date",IF('DO NOT USE_Case Formulas'!A790,IF(ISBLANK('Case Data Entry'!L790),"Date last on school campus/facility is required","OK"),NA()))</f>
        <v>#N/A</v>
      </c>
      <c r="M790" s="41" t="e">
        <f>IF(AND('DO NOT USE_Case Formulas'!A790,ISBLANK('Case Data Entry'!M790)),"Specific Place in the Location is required",IF(ISBLANK('Case Data Entry'!M790),NA(),"OK"))</f>
        <v>#N/A</v>
      </c>
      <c r="N790" s="41" t="e">
        <f>IF(LEN('Case Data Entry'!N790)&gt;50,"Parent/Guardian Name must be less than 50 characters",IF('DO NOT USE_Case Formulas'!A790,"OK",NA()))</f>
        <v>#N/A</v>
      </c>
      <c r="O790" s="41" t="e">
        <f>IF(NOT(ISBLANK('Case Data Entry'!O790)),IF(AND(ISNUMBER('Case Data Entry'!O790),LEFT('Case Data Entry'!O790,1)&lt;&gt;"1",LEN('Case Data Entry'!O790)=10),"OK","Phone number must be valid format"),IF('DO NOT USE_Case Formulas'!A790,"OK",NA()))</f>
        <v>#N/A</v>
      </c>
      <c r="P790" s="41" t="e">
        <f>IF(AND(NOT(ISBLANK('Case Data Entry'!P790)),ISNA(VLOOKUP('Case Data Entry'!P790,'DO NOT USE_School Picklist'!$E$3:$E$10,1,FALSE))),"Please select a value from the drop-down menu",IF('DO NOT USE_Case Formulas'!A790,"OK",NA()))</f>
        <v>#N/A</v>
      </c>
      <c r="Q790" s="41" t="e">
        <f>IF(AND(NOT(ISBLANK('Case Data Entry'!Q790)),ISNA(VLOOKUP('Case Data Entry'!Q790,'DO NOT USE_School Picklist'!$F$3:$F$16,1,FALSE))),"Please select a value from the drop-down menu",IF('DO NOT USE_Case Formulas'!A790,"OK",NA()))</f>
        <v>#N/A</v>
      </c>
      <c r="R790" s="41" t="e">
        <f>IF(LEN('Case Data Entry'!R790)&gt;100,"Classroom(s) must be less than 100 characters",IF('DO NOT USE_Case Formulas'!A790,"OK",NA()))</f>
        <v>#N/A</v>
      </c>
      <c r="S790" s="41" t="e">
        <f>IF(AND(NOT(ISBLANK('Case Data Entry'!S790)),ISNA(VLOOKUP('Case Data Entry'!S790,'DO NOT USE_School Picklist'!$S$3:$S$12,1,FALSE))),"Please select a value from the drop-down menu",IF('DO NOT USE_Case Formulas'!A790,"OK",NA()))</f>
        <v>#N/A</v>
      </c>
      <c r="T790" s="41" t="e">
        <f>IF(AND(NOT(ISBLANK('Case Data Entry'!T790)),ISNA(VLOOKUP('Case Data Entry'!T790,'DO NOT USE_School Picklist'!$S$3:$S$12,1,FALSE))),"Please select a value from the drop-down menu",IF('DO NOT USE_Case Formulas'!A790,"OK",NA()))</f>
        <v>#N/A</v>
      </c>
      <c r="U790" s="41" t="e">
        <f>IF(LEN('Case Data Entry'!U790)&gt;80,"Name of Education Group must be less than 80 characters",IF('DO NOT USE_Case Formulas'!A790,"OK",NA()))</f>
        <v>#N/A</v>
      </c>
      <c r="V790" s="41" t="e">
        <f>IF(AND(NOT(ISBLANK('Case Data Entry'!V790)),ISNA(VLOOKUP('Case Data Entry'!V790,'DO NOT USE_School Picklist'!$K$3:$K$6,1,FALSE))),"Please select a value from the drop-down menu",IF('DO NOT USE_Case Formulas'!A790,"OK",NA()))</f>
        <v>#N/A</v>
      </c>
      <c r="W790" s="41" t="e">
        <f>IF(AND('DO NOT USE_Case Formulas'!A790,ISBLANK('Case Data Entry'!W790)),"Has this person had symptoms? is required",IF(AND(NOT(ISBLANK('Case Data Entry'!W790)),ISNA(VLOOKUP('Case Data Entry'!W790,'DO NOT USE_School Picklist'!$D$3:$D$5,1,FALSE))),"Please select a value from the drop-down menu",IF(NOT(ISBLANK('Case Data Entry'!W790)),"OK",NA())))</f>
        <v>#N/A</v>
      </c>
      <c r="X790" s="41" t="e">
        <f>IF(AND('Case Data Entry'!W790='DO NOT USE_School Picklist'!$D$3,ISBLANK('Case Data Entry'!X790)),"Symptom Onset Date is required if Ever Symptomatic is Yes",IF('DO NOT USE_Case Formulas'!A790,"OK",NA()))</f>
        <v>#N/A</v>
      </c>
      <c r="Y790" s="41"/>
      <c r="Z790" s="41" t="e">
        <f ca="1">IF(AND('DO NOT USE_Case Formulas'!A790,ISBLANK('Case Data Entry'!Z790)),"Lab Result Test Date is required",IF('Case Data Entry'!Z790&gt;'DO NOT USE_School Picklist'!$C$3,"Test Date cannot be a future date",IF(NOT(ISBLANK('Case Data Entry'!Z790)),"OK",NA())))</f>
        <v>#N/A</v>
      </c>
      <c r="AA790" s="41" t="e">
        <f>IF(AND(NOT(ISBLANK('Case Data Entry'!AA790)),ISNA(VLOOKUP('Case Data Entry'!AA790,'DO NOT USE_School Picklist'!$R$3:$R$7,1,FALSE))),"Please select a value from the drop-down menu",IF('DO NOT USE_Case Formulas'!A790,"OK",NA()))</f>
        <v>#N/A</v>
      </c>
      <c r="AB790" s="41" t="e">
        <f>IF(AND(NOT(ISBLANK('Case Data Entry'!AB790)),ISNA(VLOOKUP('Case Data Entry'!AB790,'DO NOT USE_School Picklist'!$Q$3:$Q$8,1,FALSE))),"Please select a value from the drop-down menu",IF('DO NOT USE_Case Formulas'!A790,"OK",NA()))</f>
        <v>#N/A</v>
      </c>
    </row>
    <row r="791" spans="1:28" x14ac:dyDescent="0.25">
      <c r="A791" s="40" t="e">
        <f>IF('DO NOT USE_Case Formulas'!A791,IF('DO NOT USE_Case Formulas'!B791,"Not all required fields are completed","OK"),NA())</f>
        <v>#N/A</v>
      </c>
      <c r="B791" s="41" t="e">
        <f>IF(AND('DO NOT USE_Case Formulas'!A791,ISBLANK('Case Data Entry'!B791)),"First Name is required",IF(NOT(ISBLANK('Case Data Entry'!B791)),"OK",NA()))</f>
        <v>#N/A</v>
      </c>
      <c r="C791" s="41" t="e">
        <f>IF(AND('DO NOT USE_Case Formulas'!A791,ISBLANK('Case Data Entry'!C791)),"Last Name is required",IF(NOT(ISBLANK('Case Data Entry'!C791)),"OK",NA()))</f>
        <v>#N/A</v>
      </c>
      <c r="D791" s="41" t="e">
        <f>IF(AND('DO NOT USE_Case Formulas'!A791,ISBLANK('Case Data Entry'!D791)),"Birthdate is required",IF(NOT(ISBLANK('Case Data Entry'!D791)),"OK",NA()))</f>
        <v>#N/A</v>
      </c>
      <c r="E791" s="41" t="e">
        <f>IF(AND('DO NOT USE_Case Formulas'!A791,ISBLANK('Case Data Entry'!E791)),"Mobile Phone is required",IF(NOT(ISBLANK('Case Data Entry'!E791)),IF(AND(ISNUMBER(VALUE('Case Data Entry'!E791)),LEFT('Case Data Entry'!E791,1)&lt;&gt;"1",LEN('Case Data Entry'!E791)=10),"OK","Phone number must be valid format"),NA()))</f>
        <v>#N/A</v>
      </c>
      <c r="F791" s="41" t="e">
        <f>IF(LEN('Case Data Entry'!F791)&gt;255,"Home Street Address must be less than 255 characters",IF('DO NOT USE_Case Formulas'!A791,"OK",NA()))</f>
        <v>#N/A</v>
      </c>
      <c r="G791" s="41" t="e">
        <f>IF(LEN('Case Data Entry'!G791)&gt;40,"City must be less than 40 characters",IF('DO NOT USE_Case Formulas'!A791,"OK",NA()))</f>
        <v>#N/A</v>
      </c>
      <c r="H791" s="41" t="e">
        <f>IF(AND(NOT(ISBLANK('Case Data Entry'!H791)),ISNA(VLOOKUP('Case Data Entry'!H791,'DO NOT USE_School Picklist'!$P$3:$P$52,1,FALSE))),"Please select a value from the drop-down menu",IF('DO NOT USE_Case Formulas'!A791,"OK",NA()))</f>
        <v>#N/A</v>
      </c>
      <c r="I791" s="41" t="e">
        <f>IF(AND('DO NOT USE_Case Formulas'!A791,ISBLANK('Case Data Entry'!I791)),"Zip is required",IF(ISBLANK('Case Data Entry'!I791),NA(),"OK"))</f>
        <v>#N/A</v>
      </c>
      <c r="J791" s="41" t="e">
        <f>IF(AND('DO NOT USE_Case Formulas'!A791,ISBLANK('Case Data Entry'!J791)),"Student or Staff? is required",IF(ISBLANK('Case Data Entry'!J791),NA(),IF(ISNA(VLOOKUP('Case Data Entry'!J791,'DO NOT USE_School Picklist'!$B$3:$B$6,1,FALSE)),"Please select a value from the drop-down menu","OK")))</f>
        <v>#N/A</v>
      </c>
      <c r="K791" s="41" t="e">
        <f>IF(AND('Case Data Entry'!J791='DO NOT USE_School Picklist'!$B$4,ISBLANK('Case Data Entry'!K791)),"Occupation/Job Title is required if Student or Staff? is Yes, staff/faculty or volunteer",IF('DO NOT USE_Case Formulas'!A791,"OK",NA()))</f>
        <v>#N/A</v>
      </c>
      <c r="L791" s="41" t="e">
        <f ca="1">IF('Case Data Entry'!L791&gt;'DO NOT USE_School Picklist'!$C$3,"Date last on school campus/facility cannot be a future date",IF('DO NOT USE_Case Formulas'!A791,IF(ISBLANK('Case Data Entry'!L791),"Date last on school campus/facility is required","OK"),NA()))</f>
        <v>#N/A</v>
      </c>
      <c r="M791" s="41" t="e">
        <f>IF(AND('DO NOT USE_Case Formulas'!A791,ISBLANK('Case Data Entry'!M791)),"Specific Place in the Location is required",IF(ISBLANK('Case Data Entry'!M791),NA(),"OK"))</f>
        <v>#N/A</v>
      </c>
      <c r="N791" s="41" t="e">
        <f>IF(LEN('Case Data Entry'!N791)&gt;50,"Parent/Guardian Name must be less than 50 characters",IF('DO NOT USE_Case Formulas'!A791,"OK",NA()))</f>
        <v>#N/A</v>
      </c>
      <c r="O791" s="41" t="e">
        <f>IF(NOT(ISBLANK('Case Data Entry'!O791)),IF(AND(ISNUMBER('Case Data Entry'!O791),LEFT('Case Data Entry'!O791,1)&lt;&gt;"1",LEN('Case Data Entry'!O791)=10),"OK","Phone number must be valid format"),IF('DO NOT USE_Case Formulas'!A791,"OK",NA()))</f>
        <v>#N/A</v>
      </c>
      <c r="P791" s="41" t="e">
        <f>IF(AND(NOT(ISBLANK('Case Data Entry'!P791)),ISNA(VLOOKUP('Case Data Entry'!P791,'DO NOT USE_School Picklist'!$E$3:$E$10,1,FALSE))),"Please select a value from the drop-down menu",IF('DO NOT USE_Case Formulas'!A791,"OK",NA()))</f>
        <v>#N/A</v>
      </c>
      <c r="Q791" s="41" t="e">
        <f>IF(AND(NOT(ISBLANK('Case Data Entry'!Q791)),ISNA(VLOOKUP('Case Data Entry'!Q791,'DO NOT USE_School Picklist'!$F$3:$F$16,1,FALSE))),"Please select a value from the drop-down menu",IF('DO NOT USE_Case Formulas'!A791,"OK",NA()))</f>
        <v>#N/A</v>
      </c>
      <c r="R791" s="41" t="e">
        <f>IF(LEN('Case Data Entry'!R791)&gt;100,"Classroom(s) must be less than 100 characters",IF('DO NOT USE_Case Formulas'!A791,"OK",NA()))</f>
        <v>#N/A</v>
      </c>
      <c r="S791" s="41" t="e">
        <f>IF(AND(NOT(ISBLANK('Case Data Entry'!S791)),ISNA(VLOOKUP('Case Data Entry'!S791,'DO NOT USE_School Picklist'!$S$3:$S$12,1,FALSE))),"Please select a value from the drop-down menu",IF('DO NOT USE_Case Formulas'!A791,"OK",NA()))</f>
        <v>#N/A</v>
      </c>
      <c r="T791" s="41" t="e">
        <f>IF(AND(NOT(ISBLANK('Case Data Entry'!T791)),ISNA(VLOOKUP('Case Data Entry'!T791,'DO NOT USE_School Picklist'!$S$3:$S$12,1,FALSE))),"Please select a value from the drop-down menu",IF('DO NOT USE_Case Formulas'!A791,"OK",NA()))</f>
        <v>#N/A</v>
      </c>
      <c r="U791" s="41" t="e">
        <f>IF(LEN('Case Data Entry'!U791)&gt;80,"Name of Education Group must be less than 80 characters",IF('DO NOT USE_Case Formulas'!A791,"OK",NA()))</f>
        <v>#N/A</v>
      </c>
      <c r="V791" s="41" t="e">
        <f>IF(AND(NOT(ISBLANK('Case Data Entry'!V791)),ISNA(VLOOKUP('Case Data Entry'!V791,'DO NOT USE_School Picklist'!$K$3:$K$6,1,FALSE))),"Please select a value from the drop-down menu",IF('DO NOT USE_Case Formulas'!A791,"OK",NA()))</f>
        <v>#N/A</v>
      </c>
      <c r="W791" s="41" t="e">
        <f>IF(AND('DO NOT USE_Case Formulas'!A791,ISBLANK('Case Data Entry'!W791)),"Has this person had symptoms? is required",IF(AND(NOT(ISBLANK('Case Data Entry'!W791)),ISNA(VLOOKUP('Case Data Entry'!W791,'DO NOT USE_School Picklist'!$D$3:$D$5,1,FALSE))),"Please select a value from the drop-down menu",IF(NOT(ISBLANK('Case Data Entry'!W791)),"OK",NA())))</f>
        <v>#N/A</v>
      </c>
      <c r="X791" s="41" t="e">
        <f>IF(AND('Case Data Entry'!W791='DO NOT USE_School Picklist'!$D$3,ISBLANK('Case Data Entry'!X791)),"Symptom Onset Date is required if Ever Symptomatic is Yes",IF('DO NOT USE_Case Formulas'!A791,"OK",NA()))</f>
        <v>#N/A</v>
      </c>
      <c r="Y791" s="41"/>
      <c r="Z791" s="41" t="e">
        <f ca="1">IF(AND('DO NOT USE_Case Formulas'!A791,ISBLANK('Case Data Entry'!Z791)),"Lab Result Test Date is required",IF('Case Data Entry'!Z791&gt;'DO NOT USE_School Picklist'!$C$3,"Test Date cannot be a future date",IF(NOT(ISBLANK('Case Data Entry'!Z791)),"OK",NA())))</f>
        <v>#N/A</v>
      </c>
      <c r="AA791" s="41" t="e">
        <f>IF(AND(NOT(ISBLANK('Case Data Entry'!AA791)),ISNA(VLOOKUP('Case Data Entry'!AA791,'DO NOT USE_School Picklist'!$R$3:$R$7,1,FALSE))),"Please select a value from the drop-down menu",IF('DO NOT USE_Case Formulas'!A791,"OK",NA()))</f>
        <v>#N/A</v>
      </c>
      <c r="AB791" s="41" t="e">
        <f>IF(AND(NOT(ISBLANK('Case Data Entry'!AB791)),ISNA(VLOOKUP('Case Data Entry'!AB791,'DO NOT USE_School Picklist'!$Q$3:$Q$8,1,FALSE))),"Please select a value from the drop-down menu",IF('DO NOT USE_Case Formulas'!A791,"OK",NA()))</f>
        <v>#N/A</v>
      </c>
    </row>
    <row r="792" spans="1:28" x14ac:dyDescent="0.25">
      <c r="A792" s="40" t="e">
        <f>IF('DO NOT USE_Case Formulas'!A792,IF('DO NOT USE_Case Formulas'!B792,"Not all required fields are completed","OK"),NA())</f>
        <v>#N/A</v>
      </c>
      <c r="B792" s="41" t="e">
        <f>IF(AND('DO NOT USE_Case Formulas'!A792,ISBLANK('Case Data Entry'!B792)),"First Name is required",IF(NOT(ISBLANK('Case Data Entry'!B792)),"OK",NA()))</f>
        <v>#N/A</v>
      </c>
      <c r="C792" s="41" t="e">
        <f>IF(AND('DO NOT USE_Case Formulas'!A792,ISBLANK('Case Data Entry'!C792)),"Last Name is required",IF(NOT(ISBLANK('Case Data Entry'!C792)),"OK",NA()))</f>
        <v>#N/A</v>
      </c>
      <c r="D792" s="41" t="e">
        <f>IF(AND('DO NOT USE_Case Formulas'!A792,ISBLANK('Case Data Entry'!D792)),"Birthdate is required",IF(NOT(ISBLANK('Case Data Entry'!D792)),"OK",NA()))</f>
        <v>#N/A</v>
      </c>
      <c r="E792" s="41" t="e">
        <f>IF(AND('DO NOT USE_Case Formulas'!A792,ISBLANK('Case Data Entry'!E792)),"Mobile Phone is required",IF(NOT(ISBLANK('Case Data Entry'!E792)),IF(AND(ISNUMBER(VALUE('Case Data Entry'!E792)),LEFT('Case Data Entry'!E792,1)&lt;&gt;"1",LEN('Case Data Entry'!E792)=10),"OK","Phone number must be valid format"),NA()))</f>
        <v>#N/A</v>
      </c>
      <c r="F792" s="41" t="e">
        <f>IF(LEN('Case Data Entry'!F792)&gt;255,"Home Street Address must be less than 255 characters",IF('DO NOT USE_Case Formulas'!A792,"OK",NA()))</f>
        <v>#N/A</v>
      </c>
      <c r="G792" s="41" t="e">
        <f>IF(LEN('Case Data Entry'!G792)&gt;40,"City must be less than 40 characters",IF('DO NOT USE_Case Formulas'!A792,"OK",NA()))</f>
        <v>#N/A</v>
      </c>
      <c r="H792" s="41" t="e">
        <f>IF(AND(NOT(ISBLANK('Case Data Entry'!H792)),ISNA(VLOOKUP('Case Data Entry'!H792,'DO NOT USE_School Picklist'!$P$3:$P$52,1,FALSE))),"Please select a value from the drop-down menu",IF('DO NOT USE_Case Formulas'!A792,"OK",NA()))</f>
        <v>#N/A</v>
      </c>
      <c r="I792" s="41" t="e">
        <f>IF(AND('DO NOT USE_Case Formulas'!A792,ISBLANK('Case Data Entry'!I792)),"Zip is required",IF(ISBLANK('Case Data Entry'!I792),NA(),"OK"))</f>
        <v>#N/A</v>
      </c>
      <c r="J792" s="41" t="e">
        <f>IF(AND('DO NOT USE_Case Formulas'!A792,ISBLANK('Case Data Entry'!J792)),"Student or Staff? is required",IF(ISBLANK('Case Data Entry'!J792),NA(),IF(ISNA(VLOOKUP('Case Data Entry'!J792,'DO NOT USE_School Picklist'!$B$3:$B$6,1,FALSE)),"Please select a value from the drop-down menu","OK")))</f>
        <v>#N/A</v>
      </c>
      <c r="K792" s="41" t="e">
        <f>IF(AND('Case Data Entry'!J792='DO NOT USE_School Picklist'!$B$4,ISBLANK('Case Data Entry'!K792)),"Occupation/Job Title is required if Student or Staff? is Yes, staff/faculty or volunteer",IF('DO NOT USE_Case Formulas'!A792,"OK",NA()))</f>
        <v>#N/A</v>
      </c>
      <c r="L792" s="41" t="e">
        <f ca="1">IF('Case Data Entry'!L792&gt;'DO NOT USE_School Picklist'!$C$3,"Date last on school campus/facility cannot be a future date",IF('DO NOT USE_Case Formulas'!A792,IF(ISBLANK('Case Data Entry'!L792),"Date last on school campus/facility is required","OK"),NA()))</f>
        <v>#N/A</v>
      </c>
      <c r="M792" s="41" t="e">
        <f>IF(AND('DO NOT USE_Case Formulas'!A792,ISBLANK('Case Data Entry'!M792)),"Specific Place in the Location is required",IF(ISBLANK('Case Data Entry'!M792),NA(),"OK"))</f>
        <v>#N/A</v>
      </c>
      <c r="N792" s="41" t="e">
        <f>IF(LEN('Case Data Entry'!N792)&gt;50,"Parent/Guardian Name must be less than 50 characters",IF('DO NOT USE_Case Formulas'!A792,"OK",NA()))</f>
        <v>#N/A</v>
      </c>
      <c r="O792" s="41" t="e">
        <f>IF(NOT(ISBLANK('Case Data Entry'!O792)),IF(AND(ISNUMBER('Case Data Entry'!O792),LEFT('Case Data Entry'!O792,1)&lt;&gt;"1",LEN('Case Data Entry'!O792)=10),"OK","Phone number must be valid format"),IF('DO NOT USE_Case Formulas'!A792,"OK",NA()))</f>
        <v>#N/A</v>
      </c>
      <c r="P792" s="41" t="e">
        <f>IF(AND(NOT(ISBLANK('Case Data Entry'!P792)),ISNA(VLOOKUP('Case Data Entry'!P792,'DO NOT USE_School Picklist'!$E$3:$E$10,1,FALSE))),"Please select a value from the drop-down menu",IF('DO NOT USE_Case Formulas'!A792,"OK",NA()))</f>
        <v>#N/A</v>
      </c>
      <c r="Q792" s="41" t="e">
        <f>IF(AND(NOT(ISBLANK('Case Data Entry'!Q792)),ISNA(VLOOKUP('Case Data Entry'!Q792,'DO NOT USE_School Picklist'!$F$3:$F$16,1,FALSE))),"Please select a value from the drop-down menu",IF('DO NOT USE_Case Formulas'!A792,"OK",NA()))</f>
        <v>#N/A</v>
      </c>
      <c r="R792" s="41" t="e">
        <f>IF(LEN('Case Data Entry'!R792)&gt;100,"Classroom(s) must be less than 100 characters",IF('DO NOT USE_Case Formulas'!A792,"OK",NA()))</f>
        <v>#N/A</v>
      </c>
      <c r="S792" s="41" t="e">
        <f>IF(AND(NOT(ISBLANK('Case Data Entry'!S792)),ISNA(VLOOKUP('Case Data Entry'!S792,'DO NOT USE_School Picklist'!$S$3:$S$12,1,FALSE))),"Please select a value from the drop-down menu",IF('DO NOT USE_Case Formulas'!A792,"OK",NA()))</f>
        <v>#N/A</v>
      </c>
      <c r="T792" s="41" t="e">
        <f>IF(AND(NOT(ISBLANK('Case Data Entry'!T792)),ISNA(VLOOKUP('Case Data Entry'!T792,'DO NOT USE_School Picklist'!$S$3:$S$12,1,FALSE))),"Please select a value from the drop-down menu",IF('DO NOT USE_Case Formulas'!A792,"OK",NA()))</f>
        <v>#N/A</v>
      </c>
      <c r="U792" s="41" t="e">
        <f>IF(LEN('Case Data Entry'!U792)&gt;80,"Name of Education Group must be less than 80 characters",IF('DO NOT USE_Case Formulas'!A792,"OK",NA()))</f>
        <v>#N/A</v>
      </c>
      <c r="V792" s="41" t="e">
        <f>IF(AND(NOT(ISBLANK('Case Data Entry'!V792)),ISNA(VLOOKUP('Case Data Entry'!V792,'DO NOT USE_School Picklist'!$K$3:$K$6,1,FALSE))),"Please select a value from the drop-down menu",IF('DO NOT USE_Case Formulas'!A792,"OK",NA()))</f>
        <v>#N/A</v>
      </c>
      <c r="W792" s="41" t="e">
        <f>IF(AND('DO NOT USE_Case Formulas'!A792,ISBLANK('Case Data Entry'!W792)),"Has this person had symptoms? is required",IF(AND(NOT(ISBLANK('Case Data Entry'!W792)),ISNA(VLOOKUP('Case Data Entry'!W792,'DO NOT USE_School Picklist'!$D$3:$D$5,1,FALSE))),"Please select a value from the drop-down menu",IF(NOT(ISBLANK('Case Data Entry'!W792)),"OK",NA())))</f>
        <v>#N/A</v>
      </c>
      <c r="X792" s="41" t="e">
        <f>IF(AND('Case Data Entry'!W792='DO NOT USE_School Picklist'!$D$3,ISBLANK('Case Data Entry'!X792)),"Symptom Onset Date is required if Ever Symptomatic is Yes",IF('DO NOT USE_Case Formulas'!A792,"OK",NA()))</f>
        <v>#N/A</v>
      </c>
      <c r="Y792" s="41"/>
      <c r="Z792" s="41" t="e">
        <f ca="1">IF(AND('DO NOT USE_Case Formulas'!A792,ISBLANK('Case Data Entry'!Z792)),"Lab Result Test Date is required",IF('Case Data Entry'!Z792&gt;'DO NOT USE_School Picklist'!$C$3,"Test Date cannot be a future date",IF(NOT(ISBLANK('Case Data Entry'!Z792)),"OK",NA())))</f>
        <v>#N/A</v>
      </c>
      <c r="AA792" s="41" t="e">
        <f>IF(AND(NOT(ISBLANK('Case Data Entry'!AA792)),ISNA(VLOOKUP('Case Data Entry'!AA792,'DO NOT USE_School Picklist'!$R$3:$R$7,1,FALSE))),"Please select a value from the drop-down menu",IF('DO NOT USE_Case Formulas'!A792,"OK",NA()))</f>
        <v>#N/A</v>
      </c>
      <c r="AB792" s="41" t="e">
        <f>IF(AND(NOT(ISBLANK('Case Data Entry'!AB792)),ISNA(VLOOKUP('Case Data Entry'!AB792,'DO NOT USE_School Picklist'!$Q$3:$Q$8,1,FALSE))),"Please select a value from the drop-down menu",IF('DO NOT USE_Case Formulas'!A792,"OK",NA()))</f>
        <v>#N/A</v>
      </c>
    </row>
    <row r="793" spans="1:28" x14ac:dyDescent="0.25">
      <c r="A793" s="40" t="e">
        <f>IF('DO NOT USE_Case Formulas'!A793,IF('DO NOT USE_Case Formulas'!B793,"Not all required fields are completed","OK"),NA())</f>
        <v>#N/A</v>
      </c>
      <c r="B793" s="41" t="e">
        <f>IF(AND('DO NOT USE_Case Formulas'!A793,ISBLANK('Case Data Entry'!B793)),"First Name is required",IF(NOT(ISBLANK('Case Data Entry'!B793)),"OK",NA()))</f>
        <v>#N/A</v>
      </c>
      <c r="C793" s="41" t="e">
        <f>IF(AND('DO NOT USE_Case Formulas'!A793,ISBLANK('Case Data Entry'!C793)),"Last Name is required",IF(NOT(ISBLANK('Case Data Entry'!C793)),"OK",NA()))</f>
        <v>#N/A</v>
      </c>
      <c r="D793" s="41" t="e">
        <f>IF(AND('DO NOT USE_Case Formulas'!A793,ISBLANK('Case Data Entry'!D793)),"Birthdate is required",IF(NOT(ISBLANK('Case Data Entry'!D793)),"OK",NA()))</f>
        <v>#N/A</v>
      </c>
      <c r="E793" s="41" t="e">
        <f>IF(AND('DO NOT USE_Case Formulas'!A793,ISBLANK('Case Data Entry'!E793)),"Mobile Phone is required",IF(NOT(ISBLANK('Case Data Entry'!E793)),IF(AND(ISNUMBER(VALUE('Case Data Entry'!E793)),LEFT('Case Data Entry'!E793,1)&lt;&gt;"1",LEN('Case Data Entry'!E793)=10),"OK","Phone number must be valid format"),NA()))</f>
        <v>#N/A</v>
      </c>
      <c r="F793" s="41" t="e">
        <f>IF(LEN('Case Data Entry'!F793)&gt;255,"Home Street Address must be less than 255 characters",IF('DO NOT USE_Case Formulas'!A793,"OK",NA()))</f>
        <v>#N/A</v>
      </c>
      <c r="G793" s="41" t="e">
        <f>IF(LEN('Case Data Entry'!G793)&gt;40,"City must be less than 40 characters",IF('DO NOT USE_Case Formulas'!A793,"OK",NA()))</f>
        <v>#N/A</v>
      </c>
      <c r="H793" s="41" t="e">
        <f>IF(AND(NOT(ISBLANK('Case Data Entry'!H793)),ISNA(VLOOKUP('Case Data Entry'!H793,'DO NOT USE_School Picklist'!$P$3:$P$52,1,FALSE))),"Please select a value from the drop-down menu",IF('DO NOT USE_Case Formulas'!A793,"OK",NA()))</f>
        <v>#N/A</v>
      </c>
      <c r="I793" s="41" t="e">
        <f>IF(AND('DO NOT USE_Case Formulas'!A793,ISBLANK('Case Data Entry'!I793)),"Zip is required",IF(ISBLANK('Case Data Entry'!I793),NA(),"OK"))</f>
        <v>#N/A</v>
      </c>
      <c r="J793" s="41" t="e">
        <f>IF(AND('DO NOT USE_Case Formulas'!A793,ISBLANK('Case Data Entry'!J793)),"Student or Staff? is required",IF(ISBLANK('Case Data Entry'!J793),NA(),IF(ISNA(VLOOKUP('Case Data Entry'!J793,'DO NOT USE_School Picklist'!$B$3:$B$6,1,FALSE)),"Please select a value from the drop-down menu","OK")))</f>
        <v>#N/A</v>
      </c>
      <c r="K793" s="41" t="e">
        <f>IF(AND('Case Data Entry'!J793='DO NOT USE_School Picklist'!$B$4,ISBLANK('Case Data Entry'!K793)),"Occupation/Job Title is required if Student or Staff? is Yes, staff/faculty or volunteer",IF('DO NOT USE_Case Formulas'!A793,"OK",NA()))</f>
        <v>#N/A</v>
      </c>
      <c r="L793" s="41" t="e">
        <f ca="1">IF('Case Data Entry'!L793&gt;'DO NOT USE_School Picklist'!$C$3,"Date last on school campus/facility cannot be a future date",IF('DO NOT USE_Case Formulas'!A793,IF(ISBLANK('Case Data Entry'!L793),"Date last on school campus/facility is required","OK"),NA()))</f>
        <v>#N/A</v>
      </c>
      <c r="M793" s="41" t="e">
        <f>IF(AND('DO NOT USE_Case Formulas'!A793,ISBLANK('Case Data Entry'!M793)),"Specific Place in the Location is required",IF(ISBLANK('Case Data Entry'!M793),NA(),"OK"))</f>
        <v>#N/A</v>
      </c>
      <c r="N793" s="41" t="e">
        <f>IF(LEN('Case Data Entry'!N793)&gt;50,"Parent/Guardian Name must be less than 50 characters",IF('DO NOT USE_Case Formulas'!A793,"OK",NA()))</f>
        <v>#N/A</v>
      </c>
      <c r="O793" s="41" t="e">
        <f>IF(NOT(ISBLANK('Case Data Entry'!O793)),IF(AND(ISNUMBER('Case Data Entry'!O793),LEFT('Case Data Entry'!O793,1)&lt;&gt;"1",LEN('Case Data Entry'!O793)=10),"OK","Phone number must be valid format"),IF('DO NOT USE_Case Formulas'!A793,"OK",NA()))</f>
        <v>#N/A</v>
      </c>
      <c r="P793" s="41" t="e">
        <f>IF(AND(NOT(ISBLANK('Case Data Entry'!P793)),ISNA(VLOOKUP('Case Data Entry'!P793,'DO NOT USE_School Picklist'!$E$3:$E$10,1,FALSE))),"Please select a value from the drop-down menu",IF('DO NOT USE_Case Formulas'!A793,"OK",NA()))</f>
        <v>#N/A</v>
      </c>
      <c r="Q793" s="41" t="e">
        <f>IF(AND(NOT(ISBLANK('Case Data Entry'!Q793)),ISNA(VLOOKUP('Case Data Entry'!Q793,'DO NOT USE_School Picklist'!$F$3:$F$16,1,FALSE))),"Please select a value from the drop-down menu",IF('DO NOT USE_Case Formulas'!A793,"OK",NA()))</f>
        <v>#N/A</v>
      </c>
      <c r="R793" s="41" t="e">
        <f>IF(LEN('Case Data Entry'!R793)&gt;100,"Classroom(s) must be less than 100 characters",IF('DO NOT USE_Case Formulas'!A793,"OK",NA()))</f>
        <v>#N/A</v>
      </c>
      <c r="S793" s="41" t="e">
        <f>IF(AND(NOT(ISBLANK('Case Data Entry'!S793)),ISNA(VLOOKUP('Case Data Entry'!S793,'DO NOT USE_School Picklist'!$S$3:$S$12,1,FALSE))),"Please select a value from the drop-down menu",IF('DO NOT USE_Case Formulas'!A793,"OK",NA()))</f>
        <v>#N/A</v>
      </c>
      <c r="T793" s="41" t="e">
        <f>IF(AND(NOT(ISBLANK('Case Data Entry'!T793)),ISNA(VLOOKUP('Case Data Entry'!T793,'DO NOT USE_School Picklist'!$S$3:$S$12,1,FALSE))),"Please select a value from the drop-down menu",IF('DO NOT USE_Case Formulas'!A793,"OK",NA()))</f>
        <v>#N/A</v>
      </c>
      <c r="U793" s="41" t="e">
        <f>IF(LEN('Case Data Entry'!U793)&gt;80,"Name of Education Group must be less than 80 characters",IF('DO NOT USE_Case Formulas'!A793,"OK",NA()))</f>
        <v>#N/A</v>
      </c>
      <c r="V793" s="41" t="e">
        <f>IF(AND(NOT(ISBLANK('Case Data Entry'!V793)),ISNA(VLOOKUP('Case Data Entry'!V793,'DO NOT USE_School Picklist'!$K$3:$K$6,1,FALSE))),"Please select a value from the drop-down menu",IF('DO NOT USE_Case Formulas'!A793,"OK",NA()))</f>
        <v>#N/A</v>
      </c>
      <c r="W793" s="41" t="e">
        <f>IF(AND('DO NOT USE_Case Formulas'!A793,ISBLANK('Case Data Entry'!W793)),"Has this person had symptoms? is required",IF(AND(NOT(ISBLANK('Case Data Entry'!W793)),ISNA(VLOOKUP('Case Data Entry'!W793,'DO NOT USE_School Picklist'!$D$3:$D$5,1,FALSE))),"Please select a value from the drop-down menu",IF(NOT(ISBLANK('Case Data Entry'!W793)),"OK",NA())))</f>
        <v>#N/A</v>
      </c>
      <c r="X793" s="41" t="e">
        <f>IF(AND('Case Data Entry'!W793='DO NOT USE_School Picklist'!$D$3,ISBLANK('Case Data Entry'!X793)),"Symptom Onset Date is required if Ever Symptomatic is Yes",IF('DO NOT USE_Case Formulas'!A793,"OK",NA()))</f>
        <v>#N/A</v>
      </c>
      <c r="Y793" s="41"/>
      <c r="Z793" s="41" t="e">
        <f ca="1">IF(AND('DO NOT USE_Case Formulas'!A793,ISBLANK('Case Data Entry'!Z793)),"Lab Result Test Date is required",IF('Case Data Entry'!Z793&gt;'DO NOT USE_School Picklist'!$C$3,"Test Date cannot be a future date",IF(NOT(ISBLANK('Case Data Entry'!Z793)),"OK",NA())))</f>
        <v>#N/A</v>
      </c>
      <c r="AA793" s="41" t="e">
        <f>IF(AND(NOT(ISBLANK('Case Data Entry'!AA793)),ISNA(VLOOKUP('Case Data Entry'!AA793,'DO NOT USE_School Picklist'!$R$3:$R$7,1,FALSE))),"Please select a value from the drop-down menu",IF('DO NOT USE_Case Formulas'!A793,"OK",NA()))</f>
        <v>#N/A</v>
      </c>
      <c r="AB793" s="41" t="e">
        <f>IF(AND(NOT(ISBLANK('Case Data Entry'!AB793)),ISNA(VLOOKUP('Case Data Entry'!AB793,'DO NOT USE_School Picklist'!$Q$3:$Q$8,1,FALSE))),"Please select a value from the drop-down menu",IF('DO NOT USE_Case Formulas'!A793,"OK",NA()))</f>
        <v>#N/A</v>
      </c>
    </row>
    <row r="794" spans="1:28" x14ac:dyDescent="0.25">
      <c r="A794" s="40" t="e">
        <f>IF('DO NOT USE_Case Formulas'!A794,IF('DO NOT USE_Case Formulas'!B794,"Not all required fields are completed","OK"),NA())</f>
        <v>#N/A</v>
      </c>
      <c r="B794" s="41" t="e">
        <f>IF(AND('DO NOT USE_Case Formulas'!A794,ISBLANK('Case Data Entry'!B794)),"First Name is required",IF(NOT(ISBLANK('Case Data Entry'!B794)),"OK",NA()))</f>
        <v>#N/A</v>
      </c>
      <c r="C794" s="41" t="e">
        <f>IF(AND('DO NOT USE_Case Formulas'!A794,ISBLANK('Case Data Entry'!C794)),"Last Name is required",IF(NOT(ISBLANK('Case Data Entry'!C794)),"OK",NA()))</f>
        <v>#N/A</v>
      </c>
      <c r="D794" s="41" t="e">
        <f>IF(AND('DO NOT USE_Case Formulas'!A794,ISBLANK('Case Data Entry'!D794)),"Birthdate is required",IF(NOT(ISBLANK('Case Data Entry'!D794)),"OK",NA()))</f>
        <v>#N/A</v>
      </c>
      <c r="E794" s="41" t="e">
        <f>IF(AND('DO NOT USE_Case Formulas'!A794,ISBLANK('Case Data Entry'!E794)),"Mobile Phone is required",IF(NOT(ISBLANK('Case Data Entry'!E794)),IF(AND(ISNUMBER(VALUE('Case Data Entry'!E794)),LEFT('Case Data Entry'!E794,1)&lt;&gt;"1",LEN('Case Data Entry'!E794)=10),"OK","Phone number must be valid format"),NA()))</f>
        <v>#N/A</v>
      </c>
      <c r="F794" s="41" t="e">
        <f>IF(LEN('Case Data Entry'!F794)&gt;255,"Home Street Address must be less than 255 characters",IF('DO NOT USE_Case Formulas'!A794,"OK",NA()))</f>
        <v>#N/A</v>
      </c>
      <c r="G794" s="41" t="e">
        <f>IF(LEN('Case Data Entry'!G794)&gt;40,"City must be less than 40 characters",IF('DO NOT USE_Case Formulas'!A794,"OK",NA()))</f>
        <v>#N/A</v>
      </c>
      <c r="H794" s="41" t="e">
        <f>IF(AND(NOT(ISBLANK('Case Data Entry'!H794)),ISNA(VLOOKUP('Case Data Entry'!H794,'DO NOT USE_School Picklist'!$P$3:$P$52,1,FALSE))),"Please select a value from the drop-down menu",IF('DO NOT USE_Case Formulas'!A794,"OK",NA()))</f>
        <v>#N/A</v>
      </c>
      <c r="I794" s="41" t="e">
        <f>IF(AND('DO NOT USE_Case Formulas'!A794,ISBLANK('Case Data Entry'!I794)),"Zip is required",IF(ISBLANK('Case Data Entry'!I794),NA(),"OK"))</f>
        <v>#N/A</v>
      </c>
      <c r="J794" s="41" t="e">
        <f>IF(AND('DO NOT USE_Case Formulas'!A794,ISBLANK('Case Data Entry'!J794)),"Student or Staff? is required",IF(ISBLANK('Case Data Entry'!J794),NA(),IF(ISNA(VLOOKUP('Case Data Entry'!J794,'DO NOT USE_School Picklist'!$B$3:$B$6,1,FALSE)),"Please select a value from the drop-down menu","OK")))</f>
        <v>#N/A</v>
      </c>
      <c r="K794" s="41" t="e">
        <f>IF(AND('Case Data Entry'!J794='DO NOT USE_School Picklist'!$B$4,ISBLANK('Case Data Entry'!K794)),"Occupation/Job Title is required if Student or Staff? is Yes, staff/faculty or volunteer",IF('DO NOT USE_Case Formulas'!A794,"OK",NA()))</f>
        <v>#N/A</v>
      </c>
      <c r="L794" s="41" t="e">
        <f ca="1">IF('Case Data Entry'!L794&gt;'DO NOT USE_School Picklist'!$C$3,"Date last on school campus/facility cannot be a future date",IF('DO NOT USE_Case Formulas'!A794,IF(ISBLANK('Case Data Entry'!L794),"Date last on school campus/facility is required","OK"),NA()))</f>
        <v>#N/A</v>
      </c>
      <c r="M794" s="41" t="e">
        <f>IF(AND('DO NOT USE_Case Formulas'!A794,ISBLANK('Case Data Entry'!M794)),"Specific Place in the Location is required",IF(ISBLANK('Case Data Entry'!M794),NA(),"OK"))</f>
        <v>#N/A</v>
      </c>
      <c r="N794" s="41" t="e">
        <f>IF(LEN('Case Data Entry'!N794)&gt;50,"Parent/Guardian Name must be less than 50 characters",IF('DO NOT USE_Case Formulas'!A794,"OK",NA()))</f>
        <v>#N/A</v>
      </c>
      <c r="O794" s="41" t="e">
        <f>IF(NOT(ISBLANK('Case Data Entry'!O794)),IF(AND(ISNUMBER('Case Data Entry'!O794),LEFT('Case Data Entry'!O794,1)&lt;&gt;"1",LEN('Case Data Entry'!O794)=10),"OK","Phone number must be valid format"),IF('DO NOT USE_Case Formulas'!A794,"OK",NA()))</f>
        <v>#N/A</v>
      </c>
      <c r="P794" s="41" t="e">
        <f>IF(AND(NOT(ISBLANK('Case Data Entry'!P794)),ISNA(VLOOKUP('Case Data Entry'!P794,'DO NOT USE_School Picklist'!$E$3:$E$10,1,FALSE))),"Please select a value from the drop-down menu",IF('DO NOT USE_Case Formulas'!A794,"OK",NA()))</f>
        <v>#N/A</v>
      </c>
      <c r="Q794" s="41" t="e">
        <f>IF(AND(NOT(ISBLANK('Case Data Entry'!Q794)),ISNA(VLOOKUP('Case Data Entry'!Q794,'DO NOT USE_School Picklist'!$F$3:$F$16,1,FALSE))),"Please select a value from the drop-down menu",IF('DO NOT USE_Case Formulas'!A794,"OK",NA()))</f>
        <v>#N/A</v>
      </c>
      <c r="R794" s="41" t="e">
        <f>IF(LEN('Case Data Entry'!R794)&gt;100,"Classroom(s) must be less than 100 characters",IF('DO NOT USE_Case Formulas'!A794,"OK",NA()))</f>
        <v>#N/A</v>
      </c>
      <c r="S794" s="41" t="e">
        <f>IF(AND(NOT(ISBLANK('Case Data Entry'!S794)),ISNA(VLOOKUP('Case Data Entry'!S794,'DO NOT USE_School Picklist'!$S$3:$S$12,1,FALSE))),"Please select a value from the drop-down menu",IF('DO NOT USE_Case Formulas'!A794,"OK",NA()))</f>
        <v>#N/A</v>
      </c>
      <c r="T794" s="41" t="e">
        <f>IF(AND(NOT(ISBLANK('Case Data Entry'!T794)),ISNA(VLOOKUP('Case Data Entry'!T794,'DO NOT USE_School Picklist'!$S$3:$S$12,1,FALSE))),"Please select a value from the drop-down menu",IF('DO NOT USE_Case Formulas'!A794,"OK",NA()))</f>
        <v>#N/A</v>
      </c>
      <c r="U794" s="41" t="e">
        <f>IF(LEN('Case Data Entry'!U794)&gt;80,"Name of Education Group must be less than 80 characters",IF('DO NOT USE_Case Formulas'!A794,"OK",NA()))</f>
        <v>#N/A</v>
      </c>
      <c r="V794" s="41" t="e">
        <f>IF(AND(NOT(ISBLANK('Case Data Entry'!V794)),ISNA(VLOOKUP('Case Data Entry'!V794,'DO NOT USE_School Picklist'!$K$3:$K$6,1,FALSE))),"Please select a value from the drop-down menu",IF('DO NOT USE_Case Formulas'!A794,"OK",NA()))</f>
        <v>#N/A</v>
      </c>
      <c r="W794" s="41" t="e">
        <f>IF(AND('DO NOT USE_Case Formulas'!A794,ISBLANK('Case Data Entry'!W794)),"Has this person had symptoms? is required",IF(AND(NOT(ISBLANK('Case Data Entry'!W794)),ISNA(VLOOKUP('Case Data Entry'!W794,'DO NOT USE_School Picklist'!$D$3:$D$5,1,FALSE))),"Please select a value from the drop-down menu",IF(NOT(ISBLANK('Case Data Entry'!W794)),"OK",NA())))</f>
        <v>#N/A</v>
      </c>
      <c r="X794" s="41" t="e">
        <f>IF(AND('Case Data Entry'!W794='DO NOT USE_School Picklist'!$D$3,ISBLANK('Case Data Entry'!X794)),"Symptom Onset Date is required if Ever Symptomatic is Yes",IF('DO NOT USE_Case Formulas'!A794,"OK",NA()))</f>
        <v>#N/A</v>
      </c>
      <c r="Y794" s="41"/>
      <c r="Z794" s="41" t="e">
        <f ca="1">IF(AND('DO NOT USE_Case Formulas'!A794,ISBLANK('Case Data Entry'!Z794)),"Lab Result Test Date is required",IF('Case Data Entry'!Z794&gt;'DO NOT USE_School Picklist'!$C$3,"Test Date cannot be a future date",IF(NOT(ISBLANK('Case Data Entry'!Z794)),"OK",NA())))</f>
        <v>#N/A</v>
      </c>
      <c r="AA794" s="41" t="e">
        <f>IF(AND(NOT(ISBLANK('Case Data Entry'!AA794)),ISNA(VLOOKUP('Case Data Entry'!AA794,'DO NOT USE_School Picklist'!$R$3:$R$7,1,FALSE))),"Please select a value from the drop-down menu",IF('DO NOT USE_Case Formulas'!A794,"OK",NA()))</f>
        <v>#N/A</v>
      </c>
      <c r="AB794" s="41" t="e">
        <f>IF(AND(NOT(ISBLANK('Case Data Entry'!AB794)),ISNA(VLOOKUP('Case Data Entry'!AB794,'DO NOT USE_School Picklist'!$Q$3:$Q$8,1,FALSE))),"Please select a value from the drop-down menu",IF('DO NOT USE_Case Formulas'!A794,"OK",NA()))</f>
        <v>#N/A</v>
      </c>
    </row>
    <row r="795" spans="1:28" x14ac:dyDescent="0.25">
      <c r="A795" s="40" t="e">
        <f>IF('DO NOT USE_Case Formulas'!A795,IF('DO NOT USE_Case Formulas'!B795,"Not all required fields are completed","OK"),NA())</f>
        <v>#N/A</v>
      </c>
      <c r="B795" s="41" t="e">
        <f>IF(AND('DO NOT USE_Case Formulas'!A795,ISBLANK('Case Data Entry'!B795)),"First Name is required",IF(NOT(ISBLANK('Case Data Entry'!B795)),"OK",NA()))</f>
        <v>#N/A</v>
      </c>
      <c r="C795" s="41" t="e">
        <f>IF(AND('DO NOT USE_Case Formulas'!A795,ISBLANK('Case Data Entry'!C795)),"Last Name is required",IF(NOT(ISBLANK('Case Data Entry'!C795)),"OK",NA()))</f>
        <v>#N/A</v>
      </c>
      <c r="D795" s="41" t="e">
        <f>IF(AND('DO NOT USE_Case Formulas'!A795,ISBLANK('Case Data Entry'!D795)),"Birthdate is required",IF(NOT(ISBLANK('Case Data Entry'!D795)),"OK",NA()))</f>
        <v>#N/A</v>
      </c>
      <c r="E795" s="41" t="e">
        <f>IF(AND('DO NOT USE_Case Formulas'!A795,ISBLANK('Case Data Entry'!E795)),"Mobile Phone is required",IF(NOT(ISBLANK('Case Data Entry'!E795)),IF(AND(ISNUMBER(VALUE('Case Data Entry'!E795)),LEFT('Case Data Entry'!E795,1)&lt;&gt;"1",LEN('Case Data Entry'!E795)=10),"OK","Phone number must be valid format"),NA()))</f>
        <v>#N/A</v>
      </c>
      <c r="F795" s="41" t="e">
        <f>IF(LEN('Case Data Entry'!F795)&gt;255,"Home Street Address must be less than 255 characters",IF('DO NOT USE_Case Formulas'!A795,"OK",NA()))</f>
        <v>#N/A</v>
      </c>
      <c r="G795" s="41" t="e">
        <f>IF(LEN('Case Data Entry'!G795)&gt;40,"City must be less than 40 characters",IF('DO NOT USE_Case Formulas'!A795,"OK",NA()))</f>
        <v>#N/A</v>
      </c>
      <c r="H795" s="41" t="e">
        <f>IF(AND(NOT(ISBLANK('Case Data Entry'!H795)),ISNA(VLOOKUP('Case Data Entry'!H795,'DO NOT USE_School Picklist'!$P$3:$P$52,1,FALSE))),"Please select a value from the drop-down menu",IF('DO NOT USE_Case Formulas'!A795,"OK",NA()))</f>
        <v>#N/A</v>
      </c>
      <c r="I795" s="41" t="e">
        <f>IF(AND('DO NOT USE_Case Formulas'!A795,ISBLANK('Case Data Entry'!I795)),"Zip is required",IF(ISBLANK('Case Data Entry'!I795),NA(),"OK"))</f>
        <v>#N/A</v>
      </c>
      <c r="J795" s="41" t="e">
        <f>IF(AND('DO NOT USE_Case Formulas'!A795,ISBLANK('Case Data Entry'!J795)),"Student or Staff? is required",IF(ISBLANK('Case Data Entry'!J795),NA(),IF(ISNA(VLOOKUP('Case Data Entry'!J795,'DO NOT USE_School Picklist'!$B$3:$B$6,1,FALSE)),"Please select a value from the drop-down menu","OK")))</f>
        <v>#N/A</v>
      </c>
      <c r="K795" s="41" t="e">
        <f>IF(AND('Case Data Entry'!J795='DO NOT USE_School Picklist'!$B$4,ISBLANK('Case Data Entry'!K795)),"Occupation/Job Title is required if Student or Staff? is Yes, staff/faculty or volunteer",IF('DO NOT USE_Case Formulas'!A795,"OK",NA()))</f>
        <v>#N/A</v>
      </c>
      <c r="L795" s="41" t="e">
        <f ca="1">IF('Case Data Entry'!L795&gt;'DO NOT USE_School Picklist'!$C$3,"Date last on school campus/facility cannot be a future date",IF('DO NOT USE_Case Formulas'!A795,IF(ISBLANK('Case Data Entry'!L795),"Date last on school campus/facility is required","OK"),NA()))</f>
        <v>#N/A</v>
      </c>
      <c r="M795" s="41" t="e">
        <f>IF(AND('DO NOT USE_Case Formulas'!A795,ISBLANK('Case Data Entry'!M795)),"Specific Place in the Location is required",IF(ISBLANK('Case Data Entry'!M795),NA(),"OK"))</f>
        <v>#N/A</v>
      </c>
      <c r="N795" s="41" t="e">
        <f>IF(LEN('Case Data Entry'!N795)&gt;50,"Parent/Guardian Name must be less than 50 characters",IF('DO NOT USE_Case Formulas'!A795,"OK",NA()))</f>
        <v>#N/A</v>
      </c>
      <c r="O795" s="41" t="e">
        <f>IF(NOT(ISBLANK('Case Data Entry'!O795)),IF(AND(ISNUMBER('Case Data Entry'!O795),LEFT('Case Data Entry'!O795,1)&lt;&gt;"1",LEN('Case Data Entry'!O795)=10),"OK","Phone number must be valid format"),IF('DO NOT USE_Case Formulas'!A795,"OK",NA()))</f>
        <v>#N/A</v>
      </c>
      <c r="P795" s="41" t="e">
        <f>IF(AND(NOT(ISBLANK('Case Data Entry'!P795)),ISNA(VLOOKUP('Case Data Entry'!P795,'DO NOT USE_School Picklist'!$E$3:$E$10,1,FALSE))),"Please select a value from the drop-down menu",IF('DO NOT USE_Case Formulas'!A795,"OK",NA()))</f>
        <v>#N/A</v>
      </c>
      <c r="Q795" s="41" t="e">
        <f>IF(AND(NOT(ISBLANK('Case Data Entry'!Q795)),ISNA(VLOOKUP('Case Data Entry'!Q795,'DO NOT USE_School Picklist'!$F$3:$F$16,1,FALSE))),"Please select a value from the drop-down menu",IF('DO NOT USE_Case Formulas'!A795,"OK",NA()))</f>
        <v>#N/A</v>
      </c>
      <c r="R795" s="41" t="e">
        <f>IF(LEN('Case Data Entry'!R795)&gt;100,"Classroom(s) must be less than 100 characters",IF('DO NOT USE_Case Formulas'!A795,"OK",NA()))</f>
        <v>#N/A</v>
      </c>
      <c r="S795" s="41" t="e">
        <f>IF(AND(NOT(ISBLANK('Case Data Entry'!S795)),ISNA(VLOOKUP('Case Data Entry'!S795,'DO NOT USE_School Picklist'!$S$3:$S$12,1,FALSE))),"Please select a value from the drop-down menu",IF('DO NOT USE_Case Formulas'!A795,"OK",NA()))</f>
        <v>#N/A</v>
      </c>
      <c r="T795" s="41" t="e">
        <f>IF(AND(NOT(ISBLANK('Case Data Entry'!T795)),ISNA(VLOOKUP('Case Data Entry'!T795,'DO NOT USE_School Picklist'!$S$3:$S$12,1,FALSE))),"Please select a value from the drop-down menu",IF('DO NOT USE_Case Formulas'!A795,"OK",NA()))</f>
        <v>#N/A</v>
      </c>
      <c r="U795" s="41" t="e">
        <f>IF(LEN('Case Data Entry'!U795)&gt;80,"Name of Education Group must be less than 80 characters",IF('DO NOT USE_Case Formulas'!A795,"OK",NA()))</f>
        <v>#N/A</v>
      </c>
      <c r="V795" s="41" t="e">
        <f>IF(AND(NOT(ISBLANK('Case Data Entry'!V795)),ISNA(VLOOKUP('Case Data Entry'!V795,'DO NOT USE_School Picklist'!$K$3:$K$6,1,FALSE))),"Please select a value from the drop-down menu",IF('DO NOT USE_Case Formulas'!A795,"OK",NA()))</f>
        <v>#N/A</v>
      </c>
      <c r="W795" s="41" t="e">
        <f>IF(AND('DO NOT USE_Case Formulas'!A795,ISBLANK('Case Data Entry'!W795)),"Has this person had symptoms? is required",IF(AND(NOT(ISBLANK('Case Data Entry'!W795)),ISNA(VLOOKUP('Case Data Entry'!W795,'DO NOT USE_School Picklist'!$D$3:$D$5,1,FALSE))),"Please select a value from the drop-down menu",IF(NOT(ISBLANK('Case Data Entry'!W795)),"OK",NA())))</f>
        <v>#N/A</v>
      </c>
      <c r="X795" s="41" t="e">
        <f>IF(AND('Case Data Entry'!W795='DO NOT USE_School Picklist'!$D$3,ISBLANK('Case Data Entry'!X795)),"Symptom Onset Date is required if Ever Symptomatic is Yes",IF('DO NOT USE_Case Formulas'!A795,"OK",NA()))</f>
        <v>#N/A</v>
      </c>
      <c r="Y795" s="41"/>
      <c r="Z795" s="41" t="e">
        <f ca="1">IF(AND('DO NOT USE_Case Formulas'!A795,ISBLANK('Case Data Entry'!Z795)),"Lab Result Test Date is required",IF('Case Data Entry'!Z795&gt;'DO NOT USE_School Picklist'!$C$3,"Test Date cannot be a future date",IF(NOT(ISBLANK('Case Data Entry'!Z795)),"OK",NA())))</f>
        <v>#N/A</v>
      </c>
      <c r="AA795" s="41" t="e">
        <f>IF(AND(NOT(ISBLANK('Case Data Entry'!AA795)),ISNA(VLOOKUP('Case Data Entry'!AA795,'DO NOT USE_School Picklist'!$R$3:$R$7,1,FALSE))),"Please select a value from the drop-down menu",IF('DO NOT USE_Case Formulas'!A795,"OK",NA()))</f>
        <v>#N/A</v>
      </c>
      <c r="AB795" s="41" t="e">
        <f>IF(AND(NOT(ISBLANK('Case Data Entry'!AB795)),ISNA(VLOOKUP('Case Data Entry'!AB795,'DO NOT USE_School Picklist'!$Q$3:$Q$8,1,FALSE))),"Please select a value from the drop-down menu",IF('DO NOT USE_Case Formulas'!A795,"OK",NA()))</f>
        <v>#N/A</v>
      </c>
    </row>
    <row r="796" spans="1:28" x14ac:dyDescent="0.25">
      <c r="A796" s="40" t="e">
        <f>IF('DO NOT USE_Case Formulas'!A796,IF('DO NOT USE_Case Formulas'!B796,"Not all required fields are completed","OK"),NA())</f>
        <v>#N/A</v>
      </c>
      <c r="B796" s="41" t="e">
        <f>IF(AND('DO NOT USE_Case Formulas'!A796,ISBLANK('Case Data Entry'!B796)),"First Name is required",IF(NOT(ISBLANK('Case Data Entry'!B796)),"OK",NA()))</f>
        <v>#N/A</v>
      </c>
      <c r="C796" s="41" t="e">
        <f>IF(AND('DO NOT USE_Case Formulas'!A796,ISBLANK('Case Data Entry'!C796)),"Last Name is required",IF(NOT(ISBLANK('Case Data Entry'!C796)),"OK",NA()))</f>
        <v>#N/A</v>
      </c>
      <c r="D796" s="41" t="e">
        <f>IF(AND('DO NOT USE_Case Formulas'!A796,ISBLANK('Case Data Entry'!D796)),"Birthdate is required",IF(NOT(ISBLANK('Case Data Entry'!D796)),"OK",NA()))</f>
        <v>#N/A</v>
      </c>
      <c r="E796" s="41" t="e">
        <f>IF(AND('DO NOT USE_Case Formulas'!A796,ISBLANK('Case Data Entry'!E796)),"Mobile Phone is required",IF(NOT(ISBLANK('Case Data Entry'!E796)),IF(AND(ISNUMBER(VALUE('Case Data Entry'!E796)),LEFT('Case Data Entry'!E796,1)&lt;&gt;"1",LEN('Case Data Entry'!E796)=10),"OK","Phone number must be valid format"),NA()))</f>
        <v>#N/A</v>
      </c>
      <c r="F796" s="41" t="e">
        <f>IF(LEN('Case Data Entry'!F796)&gt;255,"Home Street Address must be less than 255 characters",IF('DO NOT USE_Case Formulas'!A796,"OK",NA()))</f>
        <v>#N/A</v>
      </c>
      <c r="G796" s="41" t="e">
        <f>IF(LEN('Case Data Entry'!G796)&gt;40,"City must be less than 40 characters",IF('DO NOT USE_Case Formulas'!A796,"OK",NA()))</f>
        <v>#N/A</v>
      </c>
      <c r="H796" s="41" t="e">
        <f>IF(AND(NOT(ISBLANK('Case Data Entry'!H796)),ISNA(VLOOKUP('Case Data Entry'!H796,'DO NOT USE_School Picklist'!$P$3:$P$52,1,FALSE))),"Please select a value from the drop-down menu",IF('DO NOT USE_Case Formulas'!A796,"OK",NA()))</f>
        <v>#N/A</v>
      </c>
      <c r="I796" s="41" t="e">
        <f>IF(AND('DO NOT USE_Case Formulas'!A796,ISBLANK('Case Data Entry'!I796)),"Zip is required",IF(ISBLANK('Case Data Entry'!I796),NA(),"OK"))</f>
        <v>#N/A</v>
      </c>
      <c r="J796" s="41" t="e">
        <f>IF(AND('DO NOT USE_Case Formulas'!A796,ISBLANK('Case Data Entry'!J796)),"Student or Staff? is required",IF(ISBLANK('Case Data Entry'!J796),NA(),IF(ISNA(VLOOKUP('Case Data Entry'!J796,'DO NOT USE_School Picklist'!$B$3:$B$6,1,FALSE)),"Please select a value from the drop-down menu","OK")))</f>
        <v>#N/A</v>
      </c>
      <c r="K796" s="41" t="e">
        <f>IF(AND('Case Data Entry'!J796='DO NOT USE_School Picklist'!$B$4,ISBLANK('Case Data Entry'!K796)),"Occupation/Job Title is required if Student or Staff? is Yes, staff/faculty or volunteer",IF('DO NOT USE_Case Formulas'!A796,"OK",NA()))</f>
        <v>#N/A</v>
      </c>
      <c r="L796" s="41" t="e">
        <f ca="1">IF('Case Data Entry'!L796&gt;'DO NOT USE_School Picklist'!$C$3,"Date last on school campus/facility cannot be a future date",IF('DO NOT USE_Case Formulas'!A796,IF(ISBLANK('Case Data Entry'!L796),"Date last on school campus/facility is required","OK"),NA()))</f>
        <v>#N/A</v>
      </c>
      <c r="M796" s="41" t="e">
        <f>IF(AND('DO NOT USE_Case Formulas'!A796,ISBLANK('Case Data Entry'!M796)),"Specific Place in the Location is required",IF(ISBLANK('Case Data Entry'!M796),NA(),"OK"))</f>
        <v>#N/A</v>
      </c>
      <c r="N796" s="41" t="e">
        <f>IF(LEN('Case Data Entry'!N796)&gt;50,"Parent/Guardian Name must be less than 50 characters",IF('DO NOT USE_Case Formulas'!A796,"OK",NA()))</f>
        <v>#N/A</v>
      </c>
      <c r="O796" s="41" t="e">
        <f>IF(NOT(ISBLANK('Case Data Entry'!O796)),IF(AND(ISNUMBER('Case Data Entry'!O796),LEFT('Case Data Entry'!O796,1)&lt;&gt;"1",LEN('Case Data Entry'!O796)=10),"OK","Phone number must be valid format"),IF('DO NOT USE_Case Formulas'!A796,"OK",NA()))</f>
        <v>#N/A</v>
      </c>
      <c r="P796" s="41" t="e">
        <f>IF(AND(NOT(ISBLANK('Case Data Entry'!P796)),ISNA(VLOOKUP('Case Data Entry'!P796,'DO NOT USE_School Picklist'!$E$3:$E$10,1,FALSE))),"Please select a value from the drop-down menu",IF('DO NOT USE_Case Formulas'!A796,"OK",NA()))</f>
        <v>#N/A</v>
      </c>
      <c r="Q796" s="41" t="e">
        <f>IF(AND(NOT(ISBLANK('Case Data Entry'!Q796)),ISNA(VLOOKUP('Case Data Entry'!Q796,'DO NOT USE_School Picklist'!$F$3:$F$16,1,FALSE))),"Please select a value from the drop-down menu",IF('DO NOT USE_Case Formulas'!A796,"OK",NA()))</f>
        <v>#N/A</v>
      </c>
      <c r="R796" s="41" t="e">
        <f>IF(LEN('Case Data Entry'!R796)&gt;100,"Classroom(s) must be less than 100 characters",IF('DO NOT USE_Case Formulas'!A796,"OK",NA()))</f>
        <v>#N/A</v>
      </c>
      <c r="S796" s="41" t="e">
        <f>IF(AND(NOT(ISBLANK('Case Data Entry'!S796)),ISNA(VLOOKUP('Case Data Entry'!S796,'DO NOT USE_School Picklist'!$S$3:$S$12,1,FALSE))),"Please select a value from the drop-down menu",IF('DO NOT USE_Case Formulas'!A796,"OK",NA()))</f>
        <v>#N/A</v>
      </c>
      <c r="T796" s="41" t="e">
        <f>IF(AND(NOT(ISBLANK('Case Data Entry'!T796)),ISNA(VLOOKUP('Case Data Entry'!T796,'DO NOT USE_School Picklist'!$S$3:$S$12,1,FALSE))),"Please select a value from the drop-down menu",IF('DO NOT USE_Case Formulas'!A796,"OK",NA()))</f>
        <v>#N/A</v>
      </c>
      <c r="U796" s="41" t="e">
        <f>IF(LEN('Case Data Entry'!U796)&gt;80,"Name of Education Group must be less than 80 characters",IF('DO NOT USE_Case Formulas'!A796,"OK",NA()))</f>
        <v>#N/A</v>
      </c>
      <c r="V796" s="41" t="e">
        <f>IF(AND(NOT(ISBLANK('Case Data Entry'!V796)),ISNA(VLOOKUP('Case Data Entry'!V796,'DO NOT USE_School Picklist'!$K$3:$K$6,1,FALSE))),"Please select a value from the drop-down menu",IF('DO NOT USE_Case Formulas'!A796,"OK",NA()))</f>
        <v>#N/A</v>
      </c>
      <c r="W796" s="41" t="e">
        <f>IF(AND('DO NOT USE_Case Formulas'!A796,ISBLANK('Case Data Entry'!W796)),"Has this person had symptoms? is required",IF(AND(NOT(ISBLANK('Case Data Entry'!W796)),ISNA(VLOOKUP('Case Data Entry'!W796,'DO NOT USE_School Picklist'!$D$3:$D$5,1,FALSE))),"Please select a value from the drop-down menu",IF(NOT(ISBLANK('Case Data Entry'!W796)),"OK",NA())))</f>
        <v>#N/A</v>
      </c>
      <c r="X796" s="41" t="e">
        <f>IF(AND('Case Data Entry'!W796='DO NOT USE_School Picklist'!$D$3,ISBLANK('Case Data Entry'!X796)),"Symptom Onset Date is required if Ever Symptomatic is Yes",IF('DO NOT USE_Case Formulas'!A796,"OK",NA()))</f>
        <v>#N/A</v>
      </c>
      <c r="Y796" s="41"/>
      <c r="Z796" s="41" t="e">
        <f ca="1">IF(AND('DO NOT USE_Case Formulas'!A796,ISBLANK('Case Data Entry'!Z796)),"Lab Result Test Date is required",IF('Case Data Entry'!Z796&gt;'DO NOT USE_School Picklist'!$C$3,"Test Date cannot be a future date",IF(NOT(ISBLANK('Case Data Entry'!Z796)),"OK",NA())))</f>
        <v>#N/A</v>
      </c>
      <c r="AA796" s="41" t="e">
        <f>IF(AND(NOT(ISBLANK('Case Data Entry'!AA796)),ISNA(VLOOKUP('Case Data Entry'!AA796,'DO NOT USE_School Picklist'!$R$3:$R$7,1,FALSE))),"Please select a value from the drop-down menu",IF('DO NOT USE_Case Formulas'!A796,"OK",NA()))</f>
        <v>#N/A</v>
      </c>
      <c r="AB796" s="41" t="e">
        <f>IF(AND(NOT(ISBLANK('Case Data Entry'!AB796)),ISNA(VLOOKUP('Case Data Entry'!AB796,'DO NOT USE_School Picklist'!$Q$3:$Q$8,1,FALSE))),"Please select a value from the drop-down menu",IF('DO NOT USE_Case Formulas'!A796,"OK",NA()))</f>
        <v>#N/A</v>
      </c>
    </row>
    <row r="797" spans="1:28" x14ac:dyDescent="0.25">
      <c r="A797" s="40" t="e">
        <f>IF('DO NOT USE_Case Formulas'!A797,IF('DO NOT USE_Case Formulas'!B797,"Not all required fields are completed","OK"),NA())</f>
        <v>#N/A</v>
      </c>
      <c r="B797" s="41" t="e">
        <f>IF(AND('DO NOT USE_Case Formulas'!A797,ISBLANK('Case Data Entry'!B797)),"First Name is required",IF(NOT(ISBLANK('Case Data Entry'!B797)),"OK",NA()))</f>
        <v>#N/A</v>
      </c>
      <c r="C797" s="41" t="e">
        <f>IF(AND('DO NOT USE_Case Formulas'!A797,ISBLANK('Case Data Entry'!C797)),"Last Name is required",IF(NOT(ISBLANK('Case Data Entry'!C797)),"OK",NA()))</f>
        <v>#N/A</v>
      </c>
      <c r="D797" s="41" t="e">
        <f>IF(AND('DO NOT USE_Case Formulas'!A797,ISBLANK('Case Data Entry'!D797)),"Birthdate is required",IF(NOT(ISBLANK('Case Data Entry'!D797)),"OK",NA()))</f>
        <v>#N/A</v>
      </c>
      <c r="E797" s="41" t="e">
        <f>IF(AND('DO NOT USE_Case Formulas'!A797,ISBLANK('Case Data Entry'!E797)),"Mobile Phone is required",IF(NOT(ISBLANK('Case Data Entry'!E797)),IF(AND(ISNUMBER(VALUE('Case Data Entry'!E797)),LEFT('Case Data Entry'!E797,1)&lt;&gt;"1",LEN('Case Data Entry'!E797)=10),"OK","Phone number must be valid format"),NA()))</f>
        <v>#N/A</v>
      </c>
      <c r="F797" s="41" t="e">
        <f>IF(LEN('Case Data Entry'!F797)&gt;255,"Home Street Address must be less than 255 characters",IF('DO NOT USE_Case Formulas'!A797,"OK",NA()))</f>
        <v>#N/A</v>
      </c>
      <c r="G797" s="41" t="e">
        <f>IF(LEN('Case Data Entry'!G797)&gt;40,"City must be less than 40 characters",IF('DO NOT USE_Case Formulas'!A797,"OK",NA()))</f>
        <v>#N/A</v>
      </c>
      <c r="H797" s="41" t="e">
        <f>IF(AND(NOT(ISBLANK('Case Data Entry'!H797)),ISNA(VLOOKUP('Case Data Entry'!H797,'DO NOT USE_School Picklist'!$P$3:$P$52,1,FALSE))),"Please select a value from the drop-down menu",IF('DO NOT USE_Case Formulas'!A797,"OK",NA()))</f>
        <v>#N/A</v>
      </c>
      <c r="I797" s="41" t="e">
        <f>IF(AND('DO NOT USE_Case Formulas'!A797,ISBLANK('Case Data Entry'!I797)),"Zip is required",IF(ISBLANK('Case Data Entry'!I797),NA(),"OK"))</f>
        <v>#N/A</v>
      </c>
      <c r="J797" s="41" t="e">
        <f>IF(AND('DO NOT USE_Case Formulas'!A797,ISBLANK('Case Data Entry'!J797)),"Student or Staff? is required",IF(ISBLANK('Case Data Entry'!J797),NA(),IF(ISNA(VLOOKUP('Case Data Entry'!J797,'DO NOT USE_School Picklist'!$B$3:$B$6,1,FALSE)),"Please select a value from the drop-down menu","OK")))</f>
        <v>#N/A</v>
      </c>
      <c r="K797" s="41" t="e">
        <f>IF(AND('Case Data Entry'!J797='DO NOT USE_School Picklist'!$B$4,ISBLANK('Case Data Entry'!K797)),"Occupation/Job Title is required if Student or Staff? is Yes, staff/faculty or volunteer",IF('DO NOT USE_Case Formulas'!A797,"OK",NA()))</f>
        <v>#N/A</v>
      </c>
      <c r="L797" s="41" t="e">
        <f ca="1">IF('Case Data Entry'!L797&gt;'DO NOT USE_School Picklist'!$C$3,"Date last on school campus/facility cannot be a future date",IF('DO NOT USE_Case Formulas'!A797,IF(ISBLANK('Case Data Entry'!L797),"Date last on school campus/facility is required","OK"),NA()))</f>
        <v>#N/A</v>
      </c>
      <c r="M797" s="41" t="e">
        <f>IF(AND('DO NOT USE_Case Formulas'!A797,ISBLANK('Case Data Entry'!M797)),"Specific Place in the Location is required",IF(ISBLANK('Case Data Entry'!M797),NA(),"OK"))</f>
        <v>#N/A</v>
      </c>
      <c r="N797" s="41" t="e">
        <f>IF(LEN('Case Data Entry'!N797)&gt;50,"Parent/Guardian Name must be less than 50 characters",IF('DO NOT USE_Case Formulas'!A797,"OK",NA()))</f>
        <v>#N/A</v>
      </c>
      <c r="O797" s="41" t="e">
        <f>IF(NOT(ISBLANK('Case Data Entry'!O797)),IF(AND(ISNUMBER('Case Data Entry'!O797),LEFT('Case Data Entry'!O797,1)&lt;&gt;"1",LEN('Case Data Entry'!O797)=10),"OK","Phone number must be valid format"),IF('DO NOT USE_Case Formulas'!A797,"OK",NA()))</f>
        <v>#N/A</v>
      </c>
      <c r="P797" s="41" t="e">
        <f>IF(AND(NOT(ISBLANK('Case Data Entry'!P797)),ISNA(VLOOKUP('Case Data Entry'!P797,'DO NOT USE_School Picklist'!$E$3:$E$10,1,FALSE))),"Please select a value from the drop-down menu",IF('DO NOT USE_Case Formulas'!A797,"OK",NA()))</f>
        <v>#N/A</v>
      </c>
      <c r="Q797" s="41" t="e">
        <f>IF(AND(NOT(ISBLANK('Case Data Entry'!Q797)),ISNA(VLOOKUP('Case Data Entry'!Q797,'DO NOT USE_School Picklist'!$F$3:$F$16,1,FALSE))),"Please select a value from the drop-down menu",IF('DO NOT USE_Case Formulas'!A797,"OK",NA()))</f>
        <v>#N/A</v>
      </c>
      <c r="R797" s="41" t="e">
        <f>IF(LEN('Case Data Entry'!R797)&gt;100,"Classroom(s) must be less than 100 characters",IF('DO NOT USE_Case Formulas'!A797,"OK",NA()))</f>
        <v>#N/A</v>
      </c>
      <c r="S797" s="41" t="e">
        <f>IF(AND(NOT(ISBLANK('Case Data Entry'!S797)),ISNA(VLOOKUP('Case Data Entry'!S797,'DO NOT USE_School Picklist'!$S$3:$S$12,1,FALSE))),"Please select a value from the drop-down menu",IF('DO NOT USE_Case Formulas'!A797,"OK",NA()))</f>
        <v>#N/A</v>
      </c>
      <c r="T797" s="41" t="e">
        <f>IF(AND(NOT(ISBLANK('Case Data Entry'!T797)),ISNA(VLOOKUP('Case Data Entry'!T797,'DO NOT USE_School Picklist'!$S$3:$S$12,1,FALSE))),"Please select a value from the drop-down menu",IF('DO NOT USE_Case Formulas'!A797,"OK",NA()))</f>
        <v>#N/A</v>
      </c>
      <c r="U797" s="41" t="e">
        <f>IF(LEN('Case Data Entry'!U797)&gt;80,"Name of Education Group must be less than 80 characters",IF('DO NOT USE_Case Formulas'!A797,"OK",NA()))</f>
        <v>#N/A</v>
      </c>
      <c r="V797" s="41" t="e">
        <f>IF(AND(NOT(ISBLANK('Case Data Entry'!V797)),ISNA(VLOOKUP('Case Data Entry'!V797,'DO NOT USE_School Picklist'!$K$3:$K$6,1,FALSE))),"Please select a value from the drop-down menu",IF('DO NOT USE_Case Formulas'!A797,"OK",NA()))</f>
        <v>#N/A</v>
      </c>
      <c r="W797" s="41" t="e">
        <f>IF(AND('DO NOT USE_Case Formulas'!A797,ISBLANK('Case Data Entry'!W797)),"Has this person had symptoms? is required",IF(AND(NOT(ISBLANK('Case Data Entry'!W797)),ISNA(VLOOKUP('Case Data Entry'!W797,'DO NOT USE_School Picklist'!$D$3:$D$5,1,FALSE))),"Please select a value from the drop-down menu",IF(NOT(ISBLANK('Case Data Entry'!W797)),"OK",NA())))</f>
        <v>#N/A</v>
      </c>
      <c r="X797" s="41" t="e">
        <f>IF(AND('Case Data Entry'!W797='DO NOT USE_School Picklist'!$D$3,ISBLANK('Case Data Entry'!X797)),"Symptom Onset Date is required if Ever Symptomatic is Yes",IF('DO NOT USE_Case Formulas'!A797,"OK",NA()))</f>
        <v>#N/A</v>
      </c>
      <c r="Y797" s="41"/>
      <c r="Z797" s="41" t="e">
        <f ca="1">IF(AND('DO NOT USE_Case Formulas'!A797,ISBLANK('Case Data Entry'!Z797)),"Lab Result Test Date is required",IF('Case Data Entry'!Z797&gt;'DO NOT USE_School Picklist'!$C$3,"Test Date cannot be a future date",IF(NOT(ISBLANK('Case Data Entry'!Z797)),"OK",NA())))</f>
        <v>#N/A</v>
      </c>
      <c r="AA797" s="41" t="e">
        <f>IF(AND(NOT(ISBLANK('Case Data Entry'!AA797)),ISNA(VLOOKUP('Case Data Entry'!AA797,'DO NOT USE_School Picklist'!$R$3:$R$7,1,FALSE))),"Please select a value from the drop-down menu",IF('DO NOT USE_Case Formulas'!A797,"OK",NA()))</f>
        <v>#N/A</v>
      </c>
      <c r="AB797" s="41" t="e">
        <f>IF(AND(NOT(ISBLANK('Case Data Entry'!AB797)),ISNA(VLOOKUP('Case Data Entry'!AB797,'DO NOT USE_School Picklist'!$Q$3:$Q$8,1,FALSE))),"Please select a value from the drop-down menu",IF('DO NOT USE_Case Formulas'!A797,"OK",NA()))</f>
        <v>#N/A</v>
      </c>
    </row>
    <row r="798" spans="1:28" x14ac:dyDescent="0.25">
      <c r="A798" s="40" t="e">
        <f>IF('DO NOT USE_Case Formulas'!A798,IF('DO NOT USE_Case Formulas'!B798,"Not all required fields are completed","OK"),NA())</f>
        <v>#N/A</v>
      </c>
      <c r="B798" s="41" t="e">
        <f>IF(AND('DO NOT USE_Case Formulas'!A798,ISBLANK('Case Data Entry'!B798)),"First Name is required",IF(NOT(ISBLANK('Case Data Entry'!B798)),"OK",NA()))</f>
        <v>#N/A</v>
      </c>
      <c r="C798" s="41" t="e">
        <f>IF(AND('DO NOT USE_Case Formulas'!A798,ISBLANK('Case Data Entry'!C798)),"Last Name is required",IF(NOT(ISBLANK('Case Data Entry'!C798)),"OK",NA()))</f>
        <v>#N/A</v>
      </c>
      <c r="D798" s="41" t="e">
        <f>IF(AND('DO NOT USE_Case Formulas'!A798,ISBLANK('Case Data Entry'!D798)),"Birthdate is required",IF(NOT(ISBLANK('Case Data Entry'!D798)),"OK",NA()))</f>
        <v>#N/A</v>
      </c>
      <c r="E798" s="41" t="e">
        <f>IF(AND('DO NOT USE_Case Formulas'!A798,ISBLANK('Case Data Entry'!E798)),"Mobile Phone is required",IF(NOT(ISBLANK('Case Data Entry'!E798)),IF(AND(ISNUMBER(VALUE('Case Data Entry'!E798)),LEFT('Case Data Entry'!E798,1)&lt;&gt;"1",LEN('Case Data Entry'!E798)=10),"OK","Phone number must be valid format"),NA()))</f>
        <v>#N/A</v>
      </c>
      <c r="F798" s="41" t="e">
        <f>IF(LEN('Case Data Entry'!F798)&gt;255,"Home Street Address must be less than 255 characters",IF('DO NOT USE_Case Formulas'!A798,"OK",NA()))</f>
        <v>#N/A</v>
      </c>
      <c r="G798" s="41" t="e">
        <f>IF(LEN('Case Data Entry'!G798)&gt;40,"City must be less than 40 characters",IF('DO NOT USE_Case Formulas'!A798,"OK",NA()))</f>
        <v>#N/A</v>
      </c>
      <c r="H798" s="41" t="e">
        <f>IF(AND(NOT(ISBLANK('Case Data Entry'!H798)),ISNA(VLOOKUP('Case Data Entry'!H798,'DO NOT USE_School Picklist'!$P$3:$P$52,1,FALSE))),"Please select a value from the drop-down menu",IF('DO NOT USE_Case Formulas'!A798,"OK",NA()))</f>
        <v>#N/A</v>
      </c>
      <c r="I798" s="41" t="e">
        <f>IF(AND('DO NOT USE_Case Formulas'!A798,ISBLANK('Case Data Entry'!I798)),"Zip is required",IF(ISBLANK('Case Data Entry'!I798),NA(),"OK"))</f>
        <v>#N/A</v>
      </c>
      <c r="J798" s="41" t="e">
        <f>IF(AND('DO NOT USE_Case Formulas'!A798,ISBLANK('Case Data Entry'!J798)),"Student or Staff? is required",IF(ISBLANK('Case Data Entry'!J798),NA(),IF(ISNA(VLOOKUP('Case Data Entry'!J798,'DO NOT USE_School Picklist'!$B$3:$B$6,1,FALSE)),"Please select a value from the drop-down menu","OK")))</f>
        <v>#N/A</v>
      </c>
      <c r="K798" s="41" t="e">
        <f>IF(AND('Case Data Entry'!J798='DO NOT USE_School Picklist'!$B$4,ISBLANK('Case Data Entry'!K798)),"Occupation/Job Title is required if Student or Staff? is Yes, staff/faculty or volunteer",IF('DO NOT USE_Case Formulas'!A798,"OK",NA()))</f>
        <v>#N/A</v>
      </c>
      <c r="L798" s="41" t="e">
        <f ca="1">IF('Case Data Entry'!L798&gt;'DO NOT USE_School Picklist'!$C$3,"Date last on school campus/facility cannot be a future date",IF('DO NOT USE_Case Formulas'!A798,IF(ISBLANK('Case Data Entry'!L798),"Date last on school campus/facility is required","OK"),NA()))</f>
        <v>#N/A</v>
      </c>
      <c r="M798" s="41" t="e">
        <f>IF(AND('DO NOT USE_Case Formulas'!A798,ISBLANK('Case Data Entry'!M798)),"Specific Place in the Location is required",IF(ISBLANK('Case Data Entry'!M798),NA(),"OK"))</f>
        <v>#N/A</v>
      </c>
      <c r="N798" s="41" t="e">
        <f>IF(LEN('Case Data Entry'!N798)&gt;50,"Parent/Guardian Name must be less than 50 characters",IF('DO NOT USE_Case Formulas'!A798,"OK",NA()))</f>
        <v>#N/A</v>
      </c>
      <c r="O798" s="41" t="e">
        <f>IF(NOT(ISBLANK('Case Data Entry'!O798)),IF(AND(ISNUMBER('Case Data Entry'!O798),LEFT('Case Data Entry'!O798,1)&lt;&gt;"1",LEN('Case Data Entry'!O798)=10),"OK","Phone number must be valid format"),IF('DO NOT USE_Case Formulas'!A798,"OK",NA()))</f>
        <v>#N/A</v>
      </c>
      <c r="P798" s="41" t="e">
        <f>IF(AND(NOT(ISBLANK('Case Data Entry'!P798)),ISNA(VLOOKUP('Case Data Entry'!P798,'DO NOT USE_School Picklist'!$E$3:$E$10,1,FALSE))),"Please select a value from the drop-down menu",IF('DO NOT USE_Case Formulas'!A798,"OK",NA()))</f>
        <v>#N/A</v>
      </c>
      <c r="Q798" s="41" t="e">
        <f>IF(AND(NOT(ISBLANK('Case Data Entry'!Q798)),ISNA(VLOOKUP('Case Data Entry'!Q798,'DO NOT USE_School Picklist'!$F$3:$F$16,1,FALSE))),"Please select a value from the drop-down menu",IF('DO NOT USE_Case Formulas'!A798,"OK",NA()))</f>
        <v>#N/A</v>
      </c>
      <c r="R798" s="41" t="e">
        <f>IF(LEN('Case Data Entry'!R798)&gt;100,"Classroom(s) must be less than 100 characters",IF('DO NOT USE_Case Formulas'!A798,"OK",NA()))</f>
        <v>#N/A</v>
      </c>
      <c r="S798" s="41" t="e">
        <f>IF(AND(NOT(ISBLANK('Case Data Entry'!S798)),ISNA(VLOOKUP('Case Data Entry'!S798,'DO NOT USE_School Picklist'!$S$3:$S$12,1,FALSE))),"Please select a value from the drop-down menu",IF('DO NOT USE_Case Formulas'!A798,"OK",NA()))</f>
        <v>#N/A</v>
      </c>
      <c r="T798" s="41" t="e">
        <f>IF(AND(NOT(ISBLANK('Case Data Entry'!T798)),ISNA(VLOOKUP('Case Data Entry'!T798,'DO NOT USE_School Picklist'!$S$3:$S$12,1,FALSE))),"Please select a value from the drop-down menu",IF('DO NOT USE_Case Formulas'!A798,"OK",NA()))</f>
        <v>#N/A</v>
      </c>
      <c r="U798" s="41" t="e">
        <f>IF(LEN('Case Data Entry'!U798)&gt;80,"Name of Education Group must be less than 80 characters",IF('DO NOT USE_Case Formulas'!A798,"OK",NA()))</f>
        <v>#N/A</v>
      </c>
      <c r="V798" s="41" t="e">
        <f>IF(AND(NOT(ISBLANK('Case Data Entry'!V798)),ISNA(VLOOKUP('Case Data Entry'!V798,'DO NOT USE_School Picklist'!$K$3:$K$6,1,FALSE))),"Please select a value from the drop-down menu",IF('DO NOT USE_Case Formulas'!A798,"OK",NA()))</f>
        <v>#N/A</v>
      </c>
      <c r="W798" s="41" t="e">
        <f>IF(AND('DO NOT USE_Case Formulas'!A798,ISBLANK('Case Data Entry'!W798)),"Has this person had symptoms? is required",IF(AND(NOT(ISBLANK('Case Data Entry'!W798)),ISNA(VLOOKUP('Case Data Entry'!W798,'DO NOT USE_School Picklist'!$D$3:$D$5,1,FALSE))),"Please select a value from the drop-down menu",IF(NOT(ISBLANK('Case Data Entry'!W798)),"OK",NA())))</f>
        <v>#N/A</v>
      </c>
      <c r="X798" s="41" t="e">
        <f>IF(AND('Case Data Entry'!W798='DO NOT USE_School Picklist'!$D$3,ISBLANK('Case Data Entry'!X798)),"Symptom Onset Date is required if Ever Symptomatic is Yes",IF('DO NOT USE_Case Formulas'!A798,"OK",NA()))</f>
        <v>#N/A</v>
      </c>
      <c r="Y798" s="41"/>
      <c r="Z798" s="41" t="e">
        <f ca="1">IF(AND('DO NOT USE_Case Formulas'!A798,ISBLANK('Case Data Entry'!Z798)),"Lab Result Test Date is required",IF('Case Data Entry'!Z798&gt;'DO NOT USE_School Picklist'!$C$3,"Test Date cannot be a future date",IF(NOT(ISBLANK('Case Data Entry'!Z798)),"OK",NA())))</f>
        <v>#N/A</v>
      </c>
      <c r="AA798" s="41" t="e">
        <f>IF(AND(NOT(ISBLANK('Case Data Entry'!AA798)),ISNA(VLOOKUP('Case Data Entry'!AA798,'DO NOT USE_School Picklist'!$R$3:$R$7,1,FALSE))),"Please select a value from the drop-down menu",IF('DO NOT USE_Case Formulas'!A798,"OK",NA()))</f>
        <v>#N/A</v>
      </c>
      <c r="AB798" s="41" t="e">
        <f>IF(AND(NOT(ISBLANK('Case Data Entry'!AB798)),ISNA(VLOOKUP('Case Data Entry'!AB798,'DO NOT USE_School Picklist'!$Q$3:$Q$8,1,FALSE))),"Please select a value from the drop-down menu",IF('DO NOT USE_Case Formulas'!A798,"OK",NA()))</f>
        <v>#N/A</v>
      </c>
    </row>
    <row r="799" spans="1:28" x14ac:dyDescent="0.25">
      <c r="A799" s="40" t="e">
        <f>IF('DO NOT USE_Case Formulas'!A799,IF('DO NOT USE_Case Formulas'!B799,"Not all required fields are completed","OK"),NA())</f>
        <v>#N/A</v>
      </c>
      <c r="B799" s="41" t="e">
        <f>IF(AND('DO NOT USE_Case Formulas'!A799,ISBLANK('Case Data Entry'!B799)),"First Name is required",IF(NOT(ISBLANK('Case Data Entry'!B799)),"OK",NA()))</f>
        <v>#N/A</v>
      </c>
      <c r="C799" s="41" t="e">
        <f>IF(AND('DO NOT USE_Case Formulas'!A799,ISBLANK('Case Data Entry'!C799)),"Last Name is required",IF(NOT(ISBLANK('Case Data Entry'!C799)),"OK",NA()))</f>
        <v>#N/A</v>
      </c>
      <c r="D799" s="41" t="e">
        <f>IF(AND('DO NOT USE_Case Formulas'!A799,ISBLANK('Case Data Entry'!D799)),"Birthdate is required",IF(NOT(ISBLANK('Case Data Entry'!D799)),"OK",NA()))</f>
        <v>#N/A</v>
      </c>
      <c r="E799" s="41" t="e">
        <f>IF(AND('DO NOT USE_Case Formulas'!A799,ISBLANK('Case Data Entry'!E799)),"Mobile Phone is required",IF(NOT(ISBLANK('Case Data Entry'!E799)),IF(AND(ISNUMBER(VALUE('Case Data Entry'!E799)),LEFT('Case Data Entry'!E799,1)&lt;&gt;"1",LEN('Case Data Entry'!E799)=10),"OK","Phone number must be valid format"),NA()))</f>
        <v>#N/A</v>
      </c>
      <c r="F799" s="41" t="e">
        <f>IF(LEN('Case Data Entry'!F799)&gt;255,"Home Street Address must be less than 255 characters",IF('DO NOT USE_Case Formulas'!A799,"OK",NA()))</f>
        <v>#N/A</v>
      </c>
      <c r="G799" s="41" t="e">
        <f>IF(LEN('Case Data Entry'!G799)&gt;40,"City must be less than 40 characters",IF('DO NOT USE_Case Formulas'!A799,"OK",NA()))</f>
        <v>#N/A</v>
      </c>
      <c r="H799" s="41" t="e">
        <f>IF(AND(NOT(ISBLANK('Case Data Entry'!H799)),ISNA(VLOOKUP('Case Data Entry'!H799,'DO NOT USE_School Picklist'!$P$3:$P$52,1,FALSE))),"Please select a value from the drop-down menu",IF('DO NOT USE_Case Formulas'!A799,"OK",NA()))</f>
        <v>#N/A</v>
      </c>
      <c r="I799" s="41" t="e">
        <f>IF(AND('DO NOT USE_Case Formulas'!A799,ISBLANK('Case Data Entry'!I799)),"Zip is required",IF(ISBLANK('Case Data Entry'!I799),NA(),"OK"))</f>
        <v>#N/A</v>
      </c>
      <c r="J799" s="41" t="e">
        <f>IF(AND('DO NOT USE_Case Formulas'!A799,ISBLANK('Case Data Entry'!J799)),"Student or Staff? is required",IF(ISBLANK('Case Data Entry'!J799),NA(),IF(ISNA(VLOOKUP('Case Data Entry'!J799,'DO NOT USE_School Picklist'!$B$3:$B$6,1,FALSE)),"Please select a value from the drop-down menu","OK")))</f>
        <v>#N/A</v>
      </c>
      <c r="K799" s="41" t="e">
        <f>IF(AND('Case Data Entry'!J799='DO NOT USE_School Picklist'!$B$4,ISBLANK('Case Data Entry'!K799)),"Occupation/Job Title is required if Student or Staff? is Yes, staff/faculty or volunteer",IF('DO NOT USE_Case Formulas'!A799,"OK",NA()))</f>
        <v>#N/A</v>
      </c>
      <c r="L799" s="41" t="e">
        <f ca="1">IF('Case Data Entry'!L799&gt;'DO NOT USE_School Picklist'!$C$3,"Date last on school campus/facility cannot be a future date",IF('DO NOT USE_Case Formulas'!A799,IF(ISBLANK('Case Data Entry'!L799),"Date last on school campus/facility is required","OK"),NA()))</f>
        <v>#N/A</v>
      </c>
      <c r="M799" s="41" t="e">
        <f>IF(AND('DO NOT USE_Case Formulas'!A799,ISBLANK('Case Data Entry'!M799)),"Specific Place in the Location is required",IF(ISBLANK('Case Data Entry'!M799),NA(),"OK"))</f>
        <v>#N/A</v>
      </c>
      <c r="N799" s="41" t="e">
        <f>IF(LEN('Case Data Entry'!N799)&gt;50,"Parent/Guardian Name must be less than 50 characters",IF('DO NOT USE_Case Formulas'!A799,"OK",NA()))</f>
        <v>#N/A</v>
      </c>
      <c r="O799" s="41" t="e">
        <f>IF(NOT(ISBLANK('Case Data Entry'!O799)),IF(AND(ISNUMBER('Case Data Entry'!O799),LEFT('Case Data Entry'!O799,1)&lt;&gt;"1",LEN('Case Data Entry'!O799)=10),"OK","Phone number must be valid format"),IF('DO NOT USE_Case Formulas'!A799,"OK",NA()))</f>
        <v>#N/A</v>
      </c>
      <c r="P799" s="41" t="e">
        <f>IF(AND(NOT(ISBLANK('Case Data Entry'!P799)),ISNA(VLOOKUP('Case Data Entry'!P799,'DO NOT USE_School Picklist'!$E$3:$E$10,1,FALSE))),"Please select a value from the drop-down menu",IF('DO NOT USE_Case Formulas'!A799,"OK",NA()))</f>
        <v>#N/A</v>
      </c>
      <c r="Q799" s="41" t="e">
        <f>IF(AND(NOT(ISBLANK('Case Data Entry'!Q799)),ISNA(VLOOKUP('Case Data Entry'!Q799,'DO NOT USE_School Picklist'!$F$3:$F$16,1,FALSE))),"Please select a value from the drop-down menu",IF('DO NOT USE_Case Formulas'!A799,"OK",NA()))</f>
        <v>#N/A</v>
      </c>
      <c r="R799" s="41" t="e">
        <f>IF(LEN('Case Data Entry'!R799)&gt;100,"Classroom(s) must be less than 100 characters",IF('DO NOT USE_Case Formulas'!A799,"OK",NA()))</f>
        <v>#N/A</v>
      </c>
      <c r="S799" s="41" t="e">
        <f>IF(AND(NOT(ISBLANK('Case Data Entry'!S799)),ISNA(VLOOKUP('Case Data Entry'!S799,'DO NOT USE_School Picklist'!$S$3:$S$12,1,FALSE))),"Please select a value from the drop-down menu",IF('DO NOT USE_Case Formulas'!A799,"OK",NA()))</f>
        <v>#N/A</v>
      </c>
      <c r="T799" s="41" t="e">
        <f>IF(AND(NOT(ISBLANK('Case Data Entry'!T799)),ISNA(VLOOKUP('Case Data Entry'!T799,'DO NOT USE_School Picklist'!$S$3:$S$12,1,FALSE))),"Please select a value from the drop-down menu",IF('DO NOT USE_Case Formulas'!A799,"OK",NA()))</f>
        <v>#N/A</v>
      </c>
      <c r="U799" s="41" t="e">
        <f>IF(LEN('Case Data Entry'!U799)&gt;80,"Name of Education Group must be less than 80 characters",IF('DO NOT USE_Case Formulas'!A799,"OK",NA()))</f>
        <v>#N/A</v>
      </c>
      <c r="V799" s="41" t="e">
        <f>IF(AND(NOT(ISBLANK('Case Data Entry'!V799)),ISNA(VLOOKUP('Case Data Entry'!V799,'DO NOT USE_School Picklist'!$K$3:$K$6,1,FALSE))),"Please select a value from the drop-down menu",IF('DO NOT USE_Case Formulas'!A799,"OK",NA()))</f>
        <v>#N/A</v>
      </c>
      <c r="W799" s="41" t="e">
        <f>IF(AND('DO NOT USE_Case Formulas'!A799,ISBLANK('Case Data Entry'!W799)),"Has this person had symptoms? is required",IF(AND(NOT(ISBLANK('Case Data Entry'!W799)),ISNA(VLOOKUP('Case Data Entry'!W799,'DO NOT USE_School Picklist'!$D$3:$D$5,1,FALSE))),"Please select a value from the drop-down menu",IF(NOT(ISBLANK('Case Data Entry'!W799)),"OK",NA())))</f>
        <v>#N/A</v>
      </c>
      <c r="X799" s="41" t="e">
        <f>IF(AND('Case Data Entry'!W799='DO NOT USE_School Picklist'!$D$3,ISBLANK('Case Data Entry'!X799)),"Symptom Onset Date is required if Ever Symptomatic is Yes",IF('DO NOT USE_Case Formulas'!A799,"OK",NA()))</f>
        <v>#N/A</v>
      </c>
      <c r="Y799" s="41"/>
      <c r="Z799" s="41" t="e">
        <f ca="1">IF(AND('DO NOT USE_Case Formulas'!A799,ISBLANK('Case Data Entry'!Z799)),"Lab Result Test Date is required",IF('Case Data Entry'!Z799&gt;'DO NOT USE_School Picklist'!$C$3,"Test Date cannot be a future date",IF(NOT(ISBLANK('Case Data Entry'!Z799)),"OK",NA())))</f>
        <v>#N/A</v>
      </c>
      <c r="AA799" s="41" t="e">
        <f>IF(AND(NOT(ISBLANK('Case Data Entry'!AA799)),ISNA(VLOOKUP('Case Data Entry'!AA799,'DO NOT USE_School Picklist'!$R$3:$R$7,1,FALSE))),"Please select a value from the drop-down menu",IF('DO NOT USE_Case Formulas'!A799,"OK",NA()))</f>
        <v>#N/A</v>
      </c>
      <c r="AB799" s="41" t="e">
        <f>IF(AND(NOT(ISBLANK('Case Data Entry'!AB799)),ISNA(VLOOKUP('Case Data Entry'!AB799,'DO NOT USE_School Picklist'!$Q$3:$Q$8,1,FALSE))),"Please select a value from the drop-down menu",IF('DO NOT USE_Case Formulas'!A799,"OK",NA()))</f>
        <v>#N/A</v>
      </c>
    </row>
    <row r="800" spans="1:28" x14ac:dyDescent="0.25">
      <c r="A800" s="40" t="e">
        <f>IF('DO NOT USE_Case Formulas'!A800,IF('DO NOT USE_Case Formulas'!B800,"Not all required fields are completed","OK"),NA())</f>
        <v>#N/A</v>
      </c>
      <c r="B800" s="41" t="e">
        <f>IF(AND('DO NOT USE_Case Formulas'!A800,ISBLANK('Case Data Entry'!B800)),"First Name is required",IF(NOT(ISBLANK('Case Data Entry'!B800)),"OK",NA()))</f>
        <v>#N/A</v>
      </c>
      <c r="C800" s="41" t="e">
        <f>IF(AND('DO NOT USE_Case Formulas'!A800,ISBLANK('Case Data Entry'!C800)),"Last Name is required",IF(NOT(ISBLANK('Case Data Entry'!C800)),"OK",NA()))</f>
        <v>#N/A</v>
      </c>
      <c r="D800" s="41" t="e">
        <f>IF(AND('DO NOT USE_Case Formulas'!A800,ISBLANK('Case Data Entry'!D800)),"Birthdate is required",IF(NOT(ISBLANK('Case Data Entry'!D800)),"OK",NA()))</f>
        <v>#N/A</v>
      </c>
      <c r="E800" s="41" t="e">
        <f>IF(AND('DO NOT USE_Case Formulas'!A800,ISBLANK('Case Data Entry'!E800)),"Mobile Phone is required",IF(NOT(ISBLANK('Case Data Entry'!E800)),IF(AND(ISNUMBER(VALUE('Case Data Entry'!E800)),LEFT('Case Data Entry'!E800,1)&lt;&gt;"1",LEN('Case Data Entry'!E800)=10),"OK","Phone number must be valid format"),NA()))</f>
        <v>#N/A</v>
      </c>
      <c r="F800" s="41" t="e">
        <f>IF(LEN('Case Data Entry'!F800)&gt;255,"Home Street Address must be less than 255 characters",IF('DO NOT USE_Case Formulas'!A800,"OK",NA()))</f>
        <v>#N/A</v>
      </c>
      <c r="G800" s="41" t="e">
        <f>IF(LEN('Case Data Entry'!G800)&gt;40,"City must be less than 40 characters",IF('DO NOT USE_Case Formulas'!A800,"OK",NA()))</f>
        <v>#N/A</v>
      </c>
      <c r="H800" s="41" t="e">
        <f>IF(AND(NOT(ISBLANK('Case Data Entry'!H800)),ISNA(VLOOKUP('Case Data Entry'!H800,'DO NOT USE_School Picklist'!$P$3:$P$52,1,FALSE))),"Please select a value from the drop-down menu",IF('DO NOT USE_Case Formulas'!A800,"OK",NA()))</f>
        <v>#N/A</v>
      </c>
      <c r="I800" s="41" t="e">
        <f>IF(AND('DO NOT USE_Case Formulas'!A800,ISBLANK('Case Data Entry'!I800)),"Zip is required",IF(ISBLANK('Case Data Entry'!I800),NA(),"OK"))</f>
        <v>#N/A</v>
      </c>
      <c r="J800" s="41" t="e">
        <f>IF(AND('DO NOT USE_Case Formulas'!A800,ISBLANK('Case Data Entry'!J800)),"Student or Staff? is required",IF(ISBLANK('Case Data Entry'!J800),NA(),IF(ISNA(VLOOKUP('Case Data Entry'!J800,'DO NOT USE_School Picklist'!$B$3:$B$6,1,FALSE)),"Please select a value from the drop-down menu","OK")))</f>
        <v>#N/A</v>
      </c>
      <c r="K800" s="41" t="e">
        <f>IF(AND('Case Data Entry'!J800='DO NOT USE_School Picklist'!$B$4,ISBLANK('Case Data Entry'!K800)),"Occupation/Job Title is required if Student or Staff? is Yes, staff/faculty or volunteer",IF('DO NOT USE_Case Formulas'!A800,"OK",NA()))</f>
        <v>#N/A</v>
      </c>
      <c r="L800" s="41" t="e">
        <f ca="1">IF('Case Data Entry'!L800&gt;'DO NOT USE_School Picklist'!$C$3,"Date last on school campus/facility cannot be a future date",IF('DO NOT USE_Case Formulas'!A800,IF(ISBLANK('Case Data Entry'!L800),"Date last on school campus/facility is required","OK"),NA()))</f>
        <v>#N/A</v>
      </c>
      <c r="M800" s="41" t="e">
        <f>IF(AND('DO NOT USE_Case Formulas'!A800,ISBLANK('Case Data Entry'!M800)),"Specific Place in the Location is required",IF(ISBLANK('Case Data Entry'!M800),NA(),"OK"))</f>
        <v>#N/A</v>
      </c>
      <c r="N800" s="41" t="e">
        <f>IF(LEN('Case Data Entry'!N800)&gt;50,"Parent/Guardian Name must be less than 50 characters",IF('DO NOT USE_Case Formulas'!A800,"OK",NA()))</f>
        <v>#N/A</v>
      </c>
      <c r="O800" s="41" t="e">
        <f>IF(NOT(ISBLANK('Case Data Entry'!O800)),IF(AND(ISNUMBER('Case Data Entry'!O800),LEFT('Case Data Entry'!O800,1)&lt;&gt;"1",LEN('Case Data Entry'!O800)=10),"OK","Phone number must be valid format"),IF('DO NOT USE_Case Formulas'!A800,"OK",NA()))</f>
        <v>#N/A</v>
      </c>
      <c r="P800" s="41" t="e">
        <f>IF(AND(NOT(ISBLANK('Case Data Entry'!P800)),ISNA(VLOOKUP('Case Data Entry'!P800,'DO NOT USE_School Picklist'!$E$3:$E$10,1,FALSE))),"Please select a value from the drop-down menu",IF('DO NOT USE_Case Formulas'!A800,"OK",NA()))</f>
        <v>#N/A</v>
      </c>
      <c r="Q800" s="41" t="e">
        <f>IF(AND(NOT(ISBLANK('Case Data Entry'!Q800)),ISNA(VLOOKUP('Case Data Entry'!Q800,'DO NOT USE_School Picklist'!$F$3:$F$16,1,FALSE))),"Please select a value from the drop-down menu",IF('DO NOT USE_Case Formulas'!A800,"OK",NA()))</f>
        <v>#N/A</v>
      </c>
      <c r="R800" s="41" t="e">
        <f>IF(LEN('Case Data Entry'!R800)&gt;100,"Classroom(s) must be less than 100 characters",IF('DO NOT USE_Case Formulas'!A800,"OK",NA()))</f>
        <v>#N/A</v>
      </c>
      <c r="S800" s="41" t="e">
        <f>IF(AND(NOT(ISBLANK('Case Data Entry'!S800)),ISNA(VLOOKUP('Case Data Entry'!S800,'DO NOT USE_School Picklist'!$S$3:$S$12,1,FALSE))),"Please select a value from the drop-down menu",IF('DO NOT USE_Case Formulas'!A800,"OK",NA()))</f>
        <v>#N/A</v>
      </c>
      <c r="T800" s="41" t="e">
        <f>IF(AND(NOT(ISBLANK('Case Data Entry'!T800)),ISNA(VLOOKUP('Case Data Entry'!T800,'DO NOT USE_School Picklist'!$S$3:$S$12,1,FALSE))),"Please select a value from the drop-down menu",IF('DO NOT USE_Case Formulas'!A800,"OK",NA()))</f>
        <v>#N/A</v>
      </c>
      <c r="U800" s="41" t="e">
        <f>IF(LEN('Case Data Entry'!U800)&gt;80,"Name of Education Group must be less than 80 characters",IF('DO NOT USE_Case Formulas'!A800,"OK",NA()))</f>
        <v>#N/A</v>
      </c>
      <c r="V800" s="41" t="e">
        <f>IF(AND(NOT(ISBLANK('Case Data Entry'!V800)),ISNA(VLOOKUP('Case Data Entry'!V800,'DO NOT USE_School Picklist'!$K$3:$K$6,1,FALSE))),"Please select a value from the drop-down menu",IF('DO NOT USE_Case Formulas'!A800,"OK",NA()))</f>
        <v>#N/A</v>
      </c>
      <c r="W800" s="41" t="e">
        <f>IF(AND('DO NOT USE_Case Formulas'!A800,ISBLANK('Case Data Entry'!W800)),"Has this person had symptoms? is required",IF(AND(NOT(ISBLANK('Case Data Entry'!W800)),ISNA(VLOOKUP('Case Data Entry'!W800,'DO NOT USE_School Picklist'!$D$3:$D$5,1,FALSE))),"Please select a value from the drop-down menu",IF(NOT(ISBLANK('Case Data Entry'!W800)),"OK",NA())))</f>
        <v>#N/A</v>
      </c>
      <c r="X800" s="41" t="e">
        <f>IF(AND('Case Data Entry'!W800='DO NOT USE_School Picklist'!$D$3,ISBLANK('Case Data Entry'!X800)),"Symptom Onset Date is required if Ever Symptomatic is Yes",IF('DO NOT USE_Case Formulas'!A800,"OK",NA()))</f>
        <v>#N/A</v>
      </c>
      <c r="Y800" s="41"/>
      <c r="Z800" s="41" t="e">
        <f ca="1">IF(AND('DO NOT USE_Case Formulas'!A800,ISBLANK('Case Data Entry'!Z800)),"Lab Result Test Date is required",IF('Case Data Entry'!Z800&gt;'DO NOT USE_School Picklist'!$C$3,"Test Date cannot be a future date",IF(NOT(ISBLANK('Case Data Entry'!Z800)),"OK",NA())))</f>
        <v>#N/A</v>
      </c>
      <c r="AA800" s="41" t="e">
        <f>IF(AND(NOT(ISBLANK('Case Data Entry'!AA800)),ISNA(VLOOKUP('Case Data Entry'!AA800,'DO NOT USE_School Picklist'!$R$3:$R$7,1,FALSE))),"Please select a value from the drop-down menu",IF('DO NOT USE_Case Formulas'!A800,"OK",NA()))</f>
        <v>#N/A</v>
      </c>
      <c r="AB800" s="41" t="e">
        <f>IF(AND(NOT(ISBLANK('Case Data Entry'!AB800)),ISNA(VLOOKUP('Case Data Entry'!AB800,'DO NOT USE_School Picklist'!$Q$3:$Q$8,1,FALSE))),"Please select a value from the drop-down menu",IF('DO NOT USE_Case Formulas'!A800,"OK",NA()))</f>
        <v>#N/A</v>
      </c>
    </row>
    <row r="801" spans="1:28" x14ac:dyDescent="0.25">
      <c r="A801" s="40" t="e">
        <f>IF('DO NOT USE_Case Formulas'!A801,IF('DO NOT USE_Case Formulas'!B801,"Not all required fields are completed","OK"),NA())</f>
        <v>#N/A</v>
      </c>
      <c r="B801" s="41" t="e">
        <f>IF(AND('DO NOT USE_Case Formulas'!A801,ISBLANK('Case Data Entry'!B801)),"First Name is required",IF(NOT(ISBLANK('Case Data Entry'!B801)),"OK",NA()))</f>
        <v>#N/A</v>
      </c>
      <c r="C801" s="41" t="e">
        <f>IF(AND('DO NOT USE_Case Formulas'!A801,ISBLANK('Case Data Entry'!C801)),"Last Name is required",IF(NOT(ISBLANK('Case Data Entry'!C801)),"OK",NA()))</f>
        <v>#N/A</v>
      </c>
      <c r="D801" s="41" t="e">
        <f>IF(AND('DO NOT USE_Case Formulas'!A801,ISBLANK('Case Data Entry'!D801)),"Birthdate is required",IF(NOT(ISBLANK('Case Data Entry'!D801)),"OK",NA()))</f>
        <v>#N/A</v>
      </c>
      <c r="E801" s="41" t="e">
        <f>IF(AND('DO NOT USE_Case Formulas'!A801,ISBLANK('Case Data Entry'!E801)),"Mobile Phone is required",IF(NOT(ISBLANK('Case Data Entry'!E801)),IF(AND(ISNUMBER(VALUE('Case Data Entry'!E801)),LEFT('Case Data Entry'!E801,1)&lt;&gt;"1",LEN('Case Data Entry'!E801)=10),"OK","Phone number must be valid format"),NA()))</f>
        <v>#N/A</v>
      </c>
      <c r="F801" s="41" t="e">
        <f>IF(LEN('Case Data Entry'!F801)&gt;255,"Home Street Address must be less than 255 characters",IF('DO NOT USE_Case Formulas'!A801,"OK",NA()))</f>
        <v>#N/A</v>
      </c>
      <c r="G801" s="41" t="e">
        <f>IF(LEN('Case Data Entry'!G801)&gt;40,"City must be less than 40 characters",IF('DO NOT USE_Case Formulas'!A801,"OK",NA()))</f>
        <v>#N/A</v>
      </c>
      <c r="H801" s="41" t="e">
        <f>IF(AND(NOT(ISBLANK('Case Data Entry'!H801)),ISNA(VLOOKUP('Case Data Entry'!H801,'DO NOT USE_School Picklist'!$P$3:$P$52,1,FALSE))),"Please select a value from the drop-down menu",IF('DO NOT USE_Case Formulas'!A801,"OK",NA()))</f>
        <v>#N/A</v>
      </c>
      <c r="I801" s="41" t="e">
        <f>IF(AND('DO NOT USE_Case Formulas'!A801,ISBLANK('Case Data Entry'!I801)),"Zip is required",IF(ISBLANK('Case Data Entry'!I801),NA(),"OK"))</f>
        <v>#N/A</v>
      </c>
      <c r="J801" s="41" t="e">
        <f>IF(AND('DO NOT USE_Case Formulas'!A801,ISBLANK('Case Data Entry'!J801)),"Student or Staff? is required",IF(ISBLANK('Case Data Entry'!J801),NA(),IF(ISNA(VLOOKUP('Case Data Entry'!J801,'DO NOT USE_School Picklist'!$B$3:$B$6,1,FALSE)),"Please select a value from the drop-down menu","OK")))</f>
        <v>#N/A</v>
      </c>
      <c r="K801" s="41" t="e">
        <f>IF(AND('Case Data Entry'!J801='DO NOT USE_School Picklist'!$B$4,ISBLANK('Case Data Entry'!K801)),"Occupation/Job Title is required if Student or Staff? is Yes, staff/faculty or volunteer",IF('DO NOT USE_Case Formulas'!A801,"OK",NA()))</f>
        <v>#N/A</v>
      </c>
      <c r="L801" s="41" t="e">
        <f ca="1">IF('Case Data Entry'!L801&gt;'DO NOT USE_School Picklist'!$C$3,"Date last on school campus/facility cannot be a future date",IF('DO NOT USE_Case Formulas'!A801,IF(ISBLANK('Case Data Entry'!L801),"Date last on school campus/facility is required","OK"),NA()))</f>
        <v>#N/A</v>
      </c>
      <c r="M801" s="41" t="e">
        <f>IF(AND('DO NOT USE_Case Formulas'!A801,ISBLANK('Case Data Entry'!M801)),"Specific Place in the Location is required",IF(ISBLANK('Case Data Entry'!M801),NA(),"OK"))</f>
        <v>#N/A</v>
      </c>
      <c r="N801" s="41" t="e">
        <f>IF(LEN('Case Data Entry'!N801)&gt;50,"Parent/Guardian Name must be less than 50 characters",IF('DO NOT USE_Case Formulas'!A801,"OK",NA()))</f>
        <v>#N/A</v>
      </c>
      <c r="O801" s="41" t="e">
        <f>IF(NOT(ISBLANK('Case Data Entry'!O801)),IF(AND(ISNUMBER('Case Data Entry'!O801),LEFT('Case Data Entry'!O801,1)&lt;&gt;"1",LEN('Case Data Entry'!O801)=10),"OK","Phone number must be valid format"),IF('DO NOT USE_Case Formulas'!A801,"OK",NA()))</f>
        <v>#N/A</v>
      </c>
      <c r="P801" s="41" t="e">
        <f>IF(AND(NOT(ISBLANK('Case Data Entry'!P801)),ISNA(VLOOKUP('Case Data Entry'!P801,'DO NOT USE_School Picklist'!$E$3:$E$10,1,FALSE))),"Please select a value from the drop-down menu",IF('DO NOT USE_Case Formulas'!A801,"OK",NA()))</f>
        <v>#N/A</v>
      </c>
      <c r="Q801" s="41" t="e">
        <f>IF(AND(NOT(ISBLANK('Case Data Entry'!Q801)),ISNA(VLOOKUP('Case Data Entry'!Q801,'DO NOT USE_School Picklist'!$F$3:$F$16,1,FALSE))),"Please select a value from the drop-down menu",IF('DO NOT USE_Case Formulas'!A801,"OK",NA()))</f>
        <v>#N/A</v>
      </c>
      <c r="R801" s="41" t="e">
        <f>IF(LEN('Case Data Entry'!R801)&gt;100,"Classroom(s) must be less than 100 characters",IF('DO NOT USE_Case Formulas'!A801,"OK",NA()))</f>
        <v>#N/A</v>
      </c>
      <c r="S801" s="41" t="e">
        <f>IF(AND(NOT(ISBLANK('Case Data Entry'!S801)),ISNA(VLOOKUP('Case Data Entry'!S801,'DO NOT USE_School Picklist'!$S$3:$S$12,1,FALSE))),"Please select a value from the drop-down menu",IF('DO NOT USE_Case Formulas'!A801,"OK",NA()))</f>
        <v>#N/A</v>
      </c>
      <c r="T801" s="41" t="e">
        <f>IF(AND(NOT(ISBLANK('Case Data Entry'!T801)),ISNA(VLOOKUP('Case Data Entry'!T801,'DO NOT USE_School Picklist'!$S$3:$S$12,1,FALSE))),"Please select a value from the drop-down menu",IF('DO NOT USE_Case Formulas'!A801,"OK",NA()))</f>
        <v>#N/A</v>
      </c>
      <c r="U801" s="41" t="e">
        <f>IF(LEN('Case Data Entry'!U801)&gt;80,"Name of Education Group must be less than 80 characters",IF('DO NOT USE_Case Formulas'!A801,"OK",NA()))</f>
        <v>#N/A</v>
      </c>
      <c r="V801" s="41" t="e">
        <f>IF(AND(NOT(ISBLANK('Case Data Entry'!V801)),ISNA(VLOOKUP('Case Data Entry'!V801,'DO NOT USE_School Picklist'!$K$3:$K$6,1,FALSE))),"Please select a value from the drop-down menu",IF('DO NOT USE_Case Formulas'!A801,"OK",NA()))</f>
        <v>#N/A</v>
      </c>
      <c r="W801" s="41" t="e">
        <f>IF(AND('DO NOT USE_Case Formulas'!A801,ISBLANK('Case Data Entry'!W801)),"Has this person had symptoms? is required",IF(AND(NOT(ISBLANK('Case Data Entry'!W801)),ISNA(VLOOKUP('Case Data Entry'!W801,'DO NOT USE_School Picklist'!$D$3:$D$5,1,FALSE))),"Please select a value from the drop-down menu",IF(NOT(ISBLANK('Case Data Entry'!W801)),"OK",NA())))</f>
        <v>#N/A</v>
      </c>
      <c r="X801" s="41" t="e">
        <f>IF(AND('Case Data Entry'!W801='DO NOT USE_School Picklist'!$D$3,ISBLANK('Case Data Entry'!X801)),"Symptom Onset Date is required if Ever Symptomatic is Yes",IF('DO NOT USE_Case Formulas'!A801,"OK",NA()))</f>
        <v>#N/A</v>
      </c>
      <c r="Y801" s="41"/>
      <c r="Z801" s="41" t="e">
        <f ca="1">IF(AND('DO NOT USE_Case Formulas'!A801,ISBLANK('Case Data Entry'!Z801)),"Lab Result Test Date is required",IF('Case Data Entry'!Z801&gt;'DO NOT USE_School Picklist'!$C$3,"Test Date cannot be a future date",IF(NOT(ISBLANK('Case Data Entry'!Z801)),"OK",NA())))</f>
        <v>#N/A</v>
      </c>
      <c r="AA801" s="41" t="e">
        <f>IF(AND(NOT(ISBLANK('Case Data Entry'!AA801)),ISNA(VLOOKUP('Case Data Entry'!AA801,'DO NOT USE_School Picklist'!$R$3:$R$7,1,FALSE))),"Please select a value from the drop-down menu",IF('DO NOT USE_Case Formulas'!A801,"OK",NA()))</f>
        <v>#N/A</v>
      </c>
      <c r="AB801" s="41" t="e">
        <f>IF(AND(NOT(ISBLANK('Case Data Entry'!AB801)),ISNA(VLOOKUP('Case Data Entry'!AB801,'DO NOT USE_School Picklist'!$Q$3:$Q$8,1,FALSE))),"Please select a value from the drop-down menu",IF('DO NOT USE_Case Formulas'!A801,"OK",NA()))</f>
        <v>#N/A</v>
      </c>
    </row>
    <row r="802" spans="1:28" x14ac:dyDescent="0.25">
      <c r="A802" s="40" t="e">
        <f>IF('DO NOT USE_Case Formulas'!A802,IF('DO NOT USE_Case Formulas'!B802,"Not all required fields are completed","OK"),NA())</f>
        <v>#N/A</v>
      </c>
      <c r="B802" s="41" t="e">
        <f>IF(AND('DO NOT USE_Case Formulas'!A802,ISBLANK('Case Data Entry'!B802)),"First Name is required",IF(NOT(ISBLANK('Case Data Entry'!B802)),"OK",NA()))</f>
        <v>#N/A</v>
      </c>
      <c r="C802" s="41" t="e">
        <f>IF(AND('DO NOT USE_Case Formulas'!A802,ISBLANK('Case Data Entry'!C802)),"Last Name is required",IF(NOT(ISBLANK('Case Data Entry'!C802)),"OK",NA()))</f>
        <v>#N/A</v>
      </c>
      <c r="D802" s="41" t="e">
        <f>IF(AND('DO NOT USE_Case Formulas'!A802,ISBLANK('Case Data Entry'!D802)),"Birthdate is required",IF(NOT(ISBLANK('Case Data Entry'!D802)),"OK",NA()))</f>
        <v>#N/A</v>
      </c>
      <c r="E802" s="41" t="e">
        <f>IF(AND('DO NOT USE_Case Formulas'!A802,ISBLANK('Case Data Entry'!E802)),"Mobile Phone is required",IF(NOT(ISBLANK('Case Data Entry'!E802)),IF(AND(ISNUMBER(VALUE('Case Data Entry'!E802)),LEFT('Case Data Entry'!E802,1)&lt;&gt;"1",LEN('Case Data Entry'!E802)=10),"OK","Phone number must be valid format"),NA()))</f>
        <v>#N/A</v>
      </c>
      <c r="F802" s="41" t="e">
        <f>IF(LEN('Case Data Entry'!F802)&gt;255,"Home Street Address must be less than 255 characters",IF('DO NOT USE_Case Formulas'!A802,"OK",NA()))</f>
        <v>#N/A</v>
      </c>
      <c r="G802" s="41" t="e">
        <f>IF(LEN('Case Data Entry'!G802)&gt;40,"City must be less than 40 characters",IF('DO NOT USE_Case Formulas'!A802,"OK",NA()))</f>
        <v>#N/A</v>
      </c>
      <c r="H802" s="41" t="e">
        <f>IF(AND(NOT(ISBLANK('Case Data Entry'!H802)),ISNA(VLOOKUP('Case Data Entry'!H802,'DO NOT USE_School Picklist'!$P$3:$P$52,1,FALSE))),"Please select a value from the drop-down menu",IF('DO NOT USE_Case Formulas'!A802,"OK",NA()))</f>
        <v>#N/A</v>
      </c>
      <c r="I802" s="41" t="e">
        <f>IF(AND('DO NOT USE_Case Formulas'!A802,ISBLANK('Case Data Entry'!I802)),"Zip is required",IF(ISBLANK('Case Data Entry'!I802),NA(),"OK"))</f>
        <v>#N/A</v>
      </c>
      <c r="J802" s="41" t="e">
        <f>IF(AND('DO NOT USE_Case Formulas'!A802,ISBLANK('Case Data Entry'!J802)),"Student or Staff? is required",IF(ISBLANK('Case Data Entry'!J802),NA(),IF(ISNA(VLOOKUP('Case Data Entry'!J802,'DO NOT USE_School Picklist'!$B$3:$B$6,1,FALSE)),"Please select a value from the drop-down menu","OK")))</f>
        <v>#N/A</v>
      </c>
      <c r="K802" s="41" t="e">
        <f>IF(AND('Case Data Entry'!J802='DO NOT USE_School Picklist'!$B$4,ISBLANK('Case Data Entry'!K802)),"Occupation/Job Title is required if Student or Staff? is Yes, staff/faculty or volunteer",IF('DO NOT USE_Case Formulas'!A802,"OK",NA()))</f>
        <v>#N/A</v>
      </c>
      <c r="L802" s="41" t="e">
        <f ca="1">IF('Case Data Entry'!L802&gt;'DO NOT USE_School Picklist'!$C$3,"Date last on school campus/facility cannot be a future date",IF('DO NOT USE_Case Formulas'!A802,IF(ISBLANK('Case Data Entry'!L802),"Date last on school campus/facility is required","OK"),NA()))</f>
        <v>#N/A</v>
      </c>
      <c r="M802" s="41" t="e">
        <f>IF(AND('DO NOT USE_Case Formulas'!A802,ISBLANK('Case Data Entry'!M802)),"Specific Place in the Location is required",IF(ISBLANK('Case Data Entry'!M802),NA(),"OK"))</f>
        <v>#N/A</v>
      </c>
      <c r="N802" s="41" t="e">
        <f>IF(LEN('Case Data Entry'!N802)&gt;50,"Parent/Guardian Name must be less than 50 characters",IF('DO NOT USE_Case Formulas'!A802,"OK",NA()))</f>
        <v>#N/A</v>
      </c>
      <c r="O802" s="41" t="e">
        <f>IF(NOT(ISBLANK('Case Data Entry'!O802)),IF(AND(ISNUMBER('Case Data Entry'!O802),LEFT('Case Data Entry'!O802,1)&lt;&gt;"1",LEN('Case Data Entry'!O802)=10),"OK","Phone number must be valid format"),IF('DO NOT USE_Case Formulas'!A802,"OK",NA()))</f>
        <v>#N/A</v>
      </c>
      <c r="P802" s="41" t="e">
        <f>IF(AND(NOT(ISBLANK('Case Data Entry'!P802)),ISNA(VLOOKUP('Case Data Entry'!P802,'DO NOT USE_School Picklist'!$E$3:$E$10,1,FALSE))),"Please select a value from the drop-down menu",IF('DO NOT USE_Case Formulas'!A802,"OK",NA()))</f>
        <v>#N/A</v>
      </c>
      <c r="Q802" s="41" t="e">
        <f>IF(AND(NOT(ISBLANK('Case Data Entry'!Q802)),ISNA(VLOOKUP('Case Data Entry'!Q802,'DO NOT USE_School Picklist'!$F$3:$F$16,1,FALSE))),"Please select a value from the drop-down menu",IF('DO NOT USE_Case Formulas'!A802,"OK",NA()))</f>
        <v>#N/A</v>
      </c>
      <c r="R802" s="41" t="e">
        <f>IF(LEN('Case Data Entry'!R802)&gt;100,"Classroom(s) must be less than 100 characters",IF('DO NOT USE_Case Formulas'!A802,"OK",NA()))</f>
        <v>#N/A</v>
      </c>
      <c r="S802" s="41" t="e">
        <f>IF(AND(NOT(ISBLANK('Case Data Entry'!S802)),ISNA(VLOOKUP('Case Data Entry'!S802,'DO NOT USE_School Picklist'!$S$3:$S$12,1,FALSE))),"Please select a value from the drop-down menu",IF('DO NOT USE_Case Formulas'!A802,"OK",NA()))</f>
        <v>#N/A</v>
      </c>
      <c r="T802" s="41" t="e">
        <f>IF(AND(NOT(ISBLANK('Case Data Entry'!T802)),ISNA(VLOOKUP('Case Data Entry'!T802,'DO NOT USE_School Picklist'!$S$3:$S$12,1,FALSE))),"Please select a value from the drop-down menu",IF('DO NOT USE_Case Formulas'!A802,"OK",NA()))</f>
        <v>#N/A</v>
      </c>
      <c r="U802" s="41" t="e">
        <f>IF(LEN('Case Data Entry'!U802)&gt;80,"Name of Education Group must be less than 80 characters",IF('DO NOT USE_Case Formulas'!A802,"OK",NA()))</f>
        <v>#N/A</v>
      </c>
      <c r="V802" s="41" t="e">
        <f>IF(AND(NOT(ISBLANK('Case Data Entry'!V802)),ISNA(VLOOKUP('Case Data Entry'!V802,'DO NOT USE_School Picklist'!$K$3:$K$6,1,FALSE))),"Please select a value from the drop-down menu",IF('DO NOT USE_Case Formulas'!A802,"OK",NA()))</f>
        <v>#N/A</v>
      </c>
      <c r="W802" s="41" t="e">
        <f>IF(AND('DO NOT USE_Case Formulas'!A802,ISBLANK('Case Data Entry'!W802)),"Has this person had symptoms? is required",IF(AND(NOT(ISBLANK('Case Data Entry'!W802)),ISNA(VLOOKUP('Case Data Entry'!W802,'DO NOT USE_School Picklist'!$D$3:$D$5,1,FALSE))),"Please select a value from the drop-down menu",IF(NOT(ISBLANK('Case Data Entry'!W802)),"OK",NA())))</f>
        <v>#N/A</v>
      </c>
      <c r="X802" s="41" t="e">
        <f>IF(AND('Case Data Entry'!W802='DO NOT USE_School Picklist'!$D$3,ISBLANK('Case Data Entry'!X802)),"Symptom Onset Date is required if Ever Symptomatic is Yes",IF('DO NOT USE_Case Formulas'!A802,"OK",NA()))</f>
        <v>#N/A</v>
      </c>
      <c r="Y802" s="41"/>
      <c r="Z802" s="41" t="e">
        <f ca="1">IF(AND('DO NOT USE_Case Formulas'!A802,ISBLANK('Case Data Entry'!Z802)),"Lab Result Test Date is required",IF('Case Data Entry'!Z802&gt;'DO NOT USE_School Picklist'!$C$3,"Test Date cannot be a future date",IF(NOT(ISBLANK('Case Data Entry'!Z802)),"OK",NA())))</f>
        <v>#N/A</v>
      </c>
      <c r="AA802" s="41" t="e">
        <f>IF(AND(NOT(ISBLANK('Case Data Entry'!AA802)),ISNA(VLOOKUP('Case Data Entry'!AA802,'DO NOT USE_School Picklist'!$R$3:$R$7,1,FALSE))),"Please select a value from the drop-down menu",IF('DO NOT USE_Case Formulas'!A802,"OK",NA()))</f>
        <v>#N/A</v>
      </c>
      <c r="AB802" s="41" t="e">
        <f>IF(AND(NOT(ISBLANK('Case Data Entry'!AB802)),ISNA(VLOOKUP('Case Data Entry'!AB802,'DO NOT USE_School Picklist'!$Q$3:$Q$8,1,FALSE))),"Please select a value from the drop-down menu",IF('DO NOT USE_Case Formulas'!A802,"OK",NA()))</f>
        <v>#N/A</v>
      </c>
    </row>
    <row r="803" spans="1:28" x14ac:dyDescent="0.25">
      <c r="A803" s="40" t="e">
        <f>IF('DO NOT USE_Case Formulas'!A803,IF('DO NOT USE_Case Formulas'!B803,"Not all required fields are completed","OK"),NA())</f>
        <v>#N/A</v>
      </c>
      <c r="B803" s="41" t="e">
        <f>IF(AND('DO NOT USE_Case Formulas'!A803,ISBLANK('Case Data Entry'!B803)),"First Name is required",IF(NOT(ISBLANK('Case Data Entry'!B803)),"OK",NA()))</f>
        <v>#N/A</v>
      </c>
      <c r="C803" s="41" t="e">
        <f>IF(AND('DO NOT USE_Case Formulas'!A803,ISBLANK('Case Data Entry'!C803)),"Last Name is required",IF(NOT(ISBLANK('Case Data Entry'!C803)),"OK",NA()))</f>
        <v>#N/A</v>
      </c>
      <c r="D803" s="41" t="e">
        <f>IF(AND('DO NOT USE_Case Formulas'!A803,ISBLANK('Case Data Entry'!D803)),"Birthdate is required",IF(NOT(ISBLANK('Case Data Entry'!D803)),"OK",NA()))</f>
        <v>#N/A</v>
      </c>
      <c r="E803" s="41" t="e">
        <f>IF(AND('DO NOT USE_Case Formulas'!A803,ISBLANK('Case Data Entry'!E803)),"Mobile Phone is required",IF(NOT(ISBLANK('Case Data Entry'!E803)),IF(AND(ISNUMBER(VALUE('Case Data Entry'!E803)),LEFT('Case Data Entry'!E803,1)&lt;&gt;"1",LEN('Case Data Entry'!E803)=10),"OK","Phone number must be valid format"),NA()))</f>
        <v>#N/A</v>
      </c>
      <c r="F803" s="41" t="e">
        <f>IF(LEN('Case Data Entry'!F803)&gt;255,"Home Street Address must be less than 255 characters",IF('DO NOT USE_Case Formulas'!A803,"OK",NA()))</f>
        <v>#N/A</v>
      </c>
      <c r="G803" s="41" t="e">
        <f>IF(LEN('Case Data Entry'!G803)&gt;40,"City must be less than 40 characters",IF('DO NOT USE_Case Formulas'!A803,"OK",NA()))</f>
        <v>#N/A</v>
      </c>
      <c r="H803" s="41" t="e">
        <f>IF(AND(NOT(ISBLANK('Case Data Entry'!H803)),ISNA(VLOOKUP('Case Data Entry'!H803,'DO NOT USE_School Picklist'!$P$3:$P$52,1,FALSE))),"Please select a value from the drop-down menu",IF('DO NOT USE_Case Formulas'!A803,"OK",NA()))</f>
        <v>#N/A</v>
      </c>
      <c r="I803" s="41" t="e">
        <f>IF(AND('DO NOT USE_Case Formulas'!A803,ISBLANK('Case Data Entry'!I803)),"Zip is required",IF(ISBLANK('Case Data Entry'!I803),NA(),"OK"))</f>
        <v>#N/A</v>
      </c>
      <c r="J803" s="41" t="e">
        <f>IF(AND('DO NOT USE_Case Formulas'!A803,ISBLANK('Case Data Entry'!J803)),"Student or Staff? is required",IF(ISBLANK('Case Data Entry'!J803),NA(),IF(ISNA(VLOOKUP('Case Data Entry'!J803,'DO NOT USE_School Picklist'!$B$3:$B$6,1,FALSE)),"Please select a value from the drop-down menu","OK")))</f>
        <v>#N/A</v>
      </c>
      <c r="K803" s="41" t="e">
        <f>IF(AND('Case Data Entry'!J803='DO NOT USE_School Picklist'!$B$4,ISBLANK('Case Data Entry'!K803)),"Occupation/Job Title is required if Student or Staff? is Yes, staff/faculty or volunteer",IF('DO NOT USE_Case Formulas'!A803,"OK",NA()))</f>
        <v>#N/A</v>
      </c>
      <c r="L803" s="41" t="e">
        <f ca="1">IF('Case Data Entry'!L803&gt;'DO NOT USE_School Picklist'!$C$3,"Date last on school campus/facility cannot be a future date",IF('DO NOT USE_Case Formulas'!A803,IF(ISBLANK('Case Data Entry'!L803),"Date last on school campus/facility is required","OK"),NA()))</f>
        <v>#N/A</v>
      </c>
      <c r="M803" s="41" t="e">
        <f>IF(AND('DO NOT USE_Case Formulas'!A803,ISBLANK('Case Data Entry'!M803)),"Specific Place in the Location is required",IF(ISBLANK('Case Data Entry'!M803),NA(),"OK"))</f>
        <v>#N/A</v>
      </c>
      <c r="N803" s="41" t="e">
        <f>IF(LEN('Case Data Entry'!N803)&gt;50,"Parent/Guardian Name must be less than 50 characters",IF('DO NOT USE_Case Formulas'!A803,"OK",NA()))</f>
        <v>#N/A</v>
      </c>
      <c r="O803" s="41" t="e">
        <f>IF(NOT(ISBLANK('Case Data Entry'!O803)),IF(AND(ISNUMBER('Case Data Entry'!O803),LEFT('Case Data Entry'!O803,1)&lt;&gt;"1",LEN('Case Data Entry'!O803)=10),"OK","Phone number must be valid format"),IF('DO NOT USE_Case Formulas'!A803,"OK",NA()))</f>
        <v>#N/A</v>
      </c>
      <c r="P803" s="41" t="e">
        <f>IF(AND(NOT(ISBLANK('Case Data Entry'!P803)),ISNA(VLOOKUP('Case Data Entry'!P803,'DO NOT USE_School Picklist'!$E$3:$E$10,1,FALSE))),"Please select a value from the drop-down menu",IF('DO NOT USE_Case Formulas'!A803,"OK",NA()))</f>
        <v>#N/A</v>
      </c>
      <c r="Q803" s="41" t="e">
        <f>IF(AND(NOT(ISBLANK('Case Data Entry'!Q803)),ISNA(VLOOKUP('Case Data Entry'!Q803,'DO NOT USE_School Picklist'!$F$3:$F$16,1,FALSE))),"Please select a value from the drop-down menu",IF('DO NOT USE_Case Formulas'!A803,"OK",NA()))</f>
        <v>#N/A</v>
      </c>
      <c r="R803" s="41" t="e">
        <f>IF(LEN('Case Data Entry'!R803)&gt;100,"Classroom(s) must be less than 100 characters",IF('DO NOT USE_Case Formulas'!A803,"OK",NA()))</f>
        <v>#N/A</v>
      </c>
      <c r="S803" s="41" t="e">
        <f>IF(AND(NOT(ISBLANK('Case Data Entry'!S803)),ISNA(VLOOKUP('Case Data Entry'!S803,'DO NOT USE_School Picklist'!$S$3:$S$12,1,FALSE))),"Please select a value from the drop-down menu",IF('DO NOT USE_Case Formulas'!A803,"OK",NA()))</f>
        <v>#N/A</v>
      </c>
      <c r="T803" s="41" t="e">
        <f>IF(AND(NOT(ISBLANK('Case Data Entry'!T803)),ISNA(VLOOKUP('Case Data Entry'!T803,'DO NOT USE_School Picklist'!$S$3:$S$12,1,FALSE))),"Please select a value from the drop-down menu",IF('DO NOT USE_Case Formulas'!A803,"OK",NA()))</f>
        <v>#N/A</v>
      </c>
      <c r="U803" s="41" t="e">
        <f>IF(LEN('Case Data Entry'!U803)&gt;80,"Name of Education Group must be less than 80 characters",IF('DO NOT USE_Case Formulas'!A803,"OK",NA()))</f>
        <v>#N/A</v>
      </c>
      <c r="V803" s="41" t="e">
        <f>IF(AND(NOT(ISBLANK('Case Data Entry'!V803)),ISNA(VLOOKUP('Case Data Entry'!V803,'DO NOT USE_School Picklist'!$K$3:$K$6,1,FALSE))),"Please select a value from the drop-down menu",IF('DO NOT USE_Case Formulas'!A803,"OK",NA()))</f>
        <v>#N/A</v>
      </c>
      <c r="W803" s="41" t="e">
        <f>IF(AND('DO NOT USE_Case Formulas'!A803,ISBLANK('Case Data Entry'!W803)),"Has this person had symptoms? is required",IF(AND(NOT(ISBLANK('Case Data Entry'!W803)),ISNA(VLOOKUP('Case Data Entry'!W803,'DO NOT USE_School Picklist'!$D$3:$D$5,1,FALSE))),"Please select a value from the drop-down menu",IF(NOT(ISBLANK('Case Data Entry'!W803)),"OK",NA())))</f>
        <v>#N/A</v>
      </c>
      <c r="X803" s="41" t="e">
        <f>IF(AND('Case Data Entry'!W803='DO NOT USE_School Picklist'!$D$3,ISBLANK('Case Data Entry'!X803)),"Symptom Onset Date is required if Ever Symptomatic is Yes",IF('DO NOT USE_Case Formulas'!A803,"OK",NA()))</f>
        <v>#N/A</v>
      </c>
      <c r="Y803" s="41"/>
      <c r="Z803" s="41" t="e">
        <f ca="1">IF(AND('DO NOT USE_Case Formulas'!A803,ISBLANK('Case Data Entry'!Z803)),"Lab Result Test Date is required",IF('Case Data Entry'!Z803&gt;'DO NOT USE_School Picklist'!$C$3,"Test Date cannot be a future date",IF(NOT(ISBLANK('Case Data Entry'!Z803)),"OK",NA())))</f>
        <v>#N/A</v>
      </c>
      <c r="AA803" s="41" t="e">
        <f>IF(AND(NOT(ISBLANK('Case Data Entry'!AA803)),ISNA(VLOOKUP('Case Data Entry'!AA803,'DO NOT USE_School Picklist'!$R$3:$R$7,1,FALSE))),"Please select a value from the drop-down menu",IF('DO NOT USE_Case Formulas'!A803,"OK",NA()))</f>
        <v>#N/A</v>
      </c>
      <c r="AB803" s="41" t="e">
        <f>IF(AND(NOT(ISBLANK('Case Data Entry'!AB803)),ISNA(VLOOKUP('Case Data Entry'!AB803,'DO NOT USE_School Picklist'!$Q$3:$Q$8,1,FALSE))),"Please select a value from the drop-down menu",IF('DO NOT USE_Case Formulas'!A803,"OK",NA()))</f>
        <v>#N/A</v>
      </c>
    </row>
    <row r="804" spans="1:28" x14ac:dyDescent="0.25">
      <c r="A804" s="40" t="e">
        <f>IF('DO NOT USE_Case Formulas'!A804,IF('DO NOT USE_Case Formulas'!B804,"Not all required fields are completed","OK"),NA())</f>
        <v>#N/A</v>
      </c>
      <c r="B804" s="41" t="e">
        <f>IF(AND('DO NOT USE_Case Formulas'!A804,ISBLANK('Case Data Entry'!B804)),"First Name is required",IF(NOT(ISBLANK('Case Data Entry'!B804)),"OK",NA()))</f>
        <v>#N/A</v>
      </c>
      <c r="C804" s="41" t="e">
        <f>IF(AND('DO NOT USE_Case Formulas'!A804,ISBLANK('Case Data Entry'!C804)),"Last Name is required",IF(NOT(ISBLANK('Case Data Entry'!C804)),"OK",NA()))</f>
        <v>#N/A</v>
      </c>
      <c r="D804" s="41" t="e">
        <f>IF(AND('DO NOT USE_Case Formulas'!A804,ISBLANK('Case Data Entry'!D804)),"Birthdate is required",IF(NOT(ISBLANK('Case Data Entry'!D804)),"OK",NA()))</f>
        <v>#N/A</v>
      </c>
      <c r="E804" s="41" t="e">
        <f>IF(AND('DO NOT USE_Case Formulas'!A804,ISBLANK('Case Data Entry'!E804)),"Mobile Phone is required",IF(NOT(ISBLANK('Case Data Entry'!E804)),IF(AND(ISNUMBER(VALUE('Case Data Entry'!E804)),LEFT('Case Data Entry'!E804,1)&lt;&gt;"1",LEN('Case Data Entry'!E804)=10),"OK","Phone number must be valid format"),NA()))</f>
        <v>#N/A</v>
      </c>
      <c r="F804" s="41" t="e">
        <f>IF(LEN('Case Data Entry'!F804)&gt;255,"Home Street Address must be less than 255 characters",IF('DO NOT USE_Case Formulas'!A804,"OK",NA()))</f>
        <v>#N/A</v>
      </c>
      <c r="G804" s="41" t="e">
        <f>IF(LEN('Case Data Entry'!G804)&gt;40,"City must be less than 40 characters",IF('DO NOT USE_Case Formulas'!A804,"OK",NA()))</f>
        <v>#N/A</v>
      </c>
      <c r="H804" s="41" t="e">
        <f>IF(AND(NOT(ISBLANK('Case Data Entry'!H804)),ISNA(VLOOKUP('Case Data Entry'!H804,'DO NOT USE_School Picklist'!$P$3:$P$52,1,FALSE))),"Please select a value from the drop-down menu",IF('DO NOT USE_Case Formulas'!A804,"OK",NA()))</f>
        <v>#N/A</v>
      </c>
      <c r="I804" s="41" t="e">
        <f>IF(AND('DO NOT USE_Case Formulas'!A804,ISBLANK('Case Data Entry'!I804)),"Zip is required",IF(ISBLANK('Case Data Entry'!I804),NA(),"OK"))</f>
        <v>#N/A</v>
      </c>
      <c r="J804" s="41" t="e">
        <f>IF(AND('DO NOT USE_Case Formulas'!A804,ISBLANK('Case Data Entry'!J804)),"Student or Staff? is required",IF(ISBLANK('Case Data Entry'!J804),NA(),IF(ISNA(VLOOKUP('Case Data Entry'!J804,'DO NOT USE_School Picklist'!$B$3:$B$6,1,FALSE)),"Please select a value from the drop-down menu","OK")))</f>
        <v>#N/A</v>
      </c>
      <c r="K804" s="41" t="e">
        <f>IF(AND('Case Data Entry'!J804='DO NOT USE_School Picklist'!$B$4,ISBLANK('Case Data Entry'!K804)),"Occupation/Job Title is required if Student or Staff? is Yes, staff/faculty or volunteer",IF('DO NOT USE_Case Formulas'!A804,"OK",NA()))</f>
        <v>#N/A</v>
      </c>
      <c r="L804" s="41" t="e">
        <f ca="1">IF('Case Data Entry'!L804&gt;'DO NOT USE_School Picklist'!$C$3,"Date last on school campus/facility cannot be a future date",IF('DO NOT USE_Case Formulas'!A804,IF(ISBLANK('Case Data Entry'!L804),"Date last on school campus/facility is required","OK"),NA()))</f>
        <v>#N/A</v>
      </c>
      <c r="M804" s="41" t="e">
        <f>IF(AND('DO NOT USE_Case Formulas'!A804,ISBLANK('Case Data Entry'!M804)),"Specific Place in the Location is required",IF(ISBLANK('Case Data Entry'!M804),NA(),"OK"))</f>
        <v>#N/A</v>
      </c>
      <c r="N804" s="41" t="e">
        <f>IF(LEN('Case Data Entry'!N804)&gt;50,"Parent/Guardian Name must be less than 50 characters",IF('DO NOT USE_Case Formulas'!A804,"OK",NA()))</f>
        <v>#N/A</v>
      </c>
      <c r="O804" s="41" t="e">
        <f>IF(NOT(ISBLANK('Case Data Entry'!O804)),IF(AND(ISNUMBER('Case Data Entry'!O804),LEFT('Case Data Entry'!O804,1)&lt;&gt;"1",LEN('Case Data Entry'!O804)=10),"OK","Phone number must be valid format"),IF('DO NOT USE_Case Formulas'!A804,"OK",NA()))</f>
        <v>#N/A</v>
      </c>
      <c r="P804" s="41" t="e">
        <f>IF(AND(NOT(ISBLANK('Case Data Entry'!P804)),ISNA(VLOOKUP('Case Data Entry'!P804,'DO NOT USE_School Picklist'!$E$3:$E$10,1,FALSE))),"Please select a value from the drop-down menu",IF('DO NOT USE_Case Formulas'!A804,"OK",NA()))</f>
        <v>#N/A</v>
      </c>
      <c r="Q804" s="41" t="e">
        <f>IF(AND(NOT(ISBLANK('Case Data Entry'!Q804)),ISNA(VLOOKUP('Case Data Entry'!Q804,'DO NOT USE_School Picklist'!$F$3:$F$16,1,FALSE))),"Please select a value from the drop-down menu",IF('DO NOT USE_Case Formulas'!A804,"OK",NA()))</f>
        <v>#N/A</v>
      </c>
      <c r="R804" s="41" t="e">
        <f>IF(LEN('Case Data Entry'!R804)&gt;100,"Classroom(s) must be less than 100 characters",IF('DO NOT USE_Case Formulas'!A804,"OK",NA()))</f>
        <v>#N/A</v>
      </c>
      <c r="S804" s="41" t="e">
        <f>IF(AND(NOT(ISBLANK('Case Data Entry'!S804)),ISNA(VLOOKUP('Case Data Entry'!S804,'DO NOT USE_School Picklist'!$S$3:$S$12,1,FALSE))),"Please select a value from the drop-down menu",IF('DO NOT USE_Case Formulas'!A804,"OK",NA()))</f>
        <v>#N/A</v>
      </c>
      <c r="T804" s="41" t="e">
        <f>IF(AND(NOT(ISBLANK('Case Data Entry'!T804)),ISNA(VLOOKUP('Case Data Entry'!T804,'DO NOT USE_School Picklist'!$S$3:$S$12,1,FALSE))),"Please select a value from the drop-down menu",IF('DO NOT USE_Case Formulas'!A804,"OK",NA()))</f>
        <v>#N/A</v>
      </c>
      <c r="U804" s="41" t="e">
        <f>IF(LEN('Case Data Entry'!U804)&gt;80,"Name of Education Group must be less than 80 characters",IF('DO NOT USE_Case Formulas'!A804,"OK",NA()))</f>
        <v>#N/A</v>
      </c>
      <c r="V804" s="41" t="e">
        <f>IF(AND(NOT(ISBLANK('Case Data Entry'!V804)),ISNA(VLOOKUP('Case Data Entry'!V804,'DO NOT USE_School Picklist'!$K$3:$K$6,1,FALSE))),"Please select a value from the drop-down menu",IF('DO NOT USE_Case Formulas'!A804,"OK",NA()))</f>
        <v>#N/A</v>
      </c>
      <c r="W804" s="41" t="e">
        <f>IF(AND('DO NOT USE_Case Formulas'!A804,ISBLANK('Case Data Entry'!W804)),"Has this person had symptoms? is required",IF(AND(NOT(ISBLANK('Case Data Entry'!W804)),ISNA(VLOOKUP('Case Data Entry'!W804,'DO NOT USE_School Picklist'!$D$3:$D$5,1,FALSE))),"Please select a value from the drop-down menu",IF(NOT(ISBLANK('Case Data Entry'!W804)),"OK",NA())))</f>
        <v>#N/A</v>
      </c>
      <c r="X804" s="41" t="e">
        <f>IF(AND('Case Data Entry'!W804='DO NOT USE_School Picklist'!$D$3,ISBLANK('Case Data Entry'!X804)),"Symptom Onset Date is required if Ever Symptomatic is Yes",IF('DO NOT USE_Case Formulas'!A804,"OK",NA()))</f>
        <v>#N/A</v>
      </c>
      <c r="Y804" s="41"/>
      <c r="Z804" s="41" t="e">
        <f ca="1">IF(AND('DO NOT USE_Case Formulas'!A804,ISBLANK('Case Data Entry'!Z804)),"Lab Result Test Date is required",IF('Case Data Entry'!Z804&gt;'DO NOT USE_School Picklist'!$C$3,"Test Date cannot be a future date",IF(NOT(ISBLANK('Case Data Entry'!Z804)),"OK",NA())))</f>
        <v>#N/A</v>
      </c>
      <c r="AA804" s="41" t="e">
        <f>IF(AND(NOT(ISBLANK('Case Data Entry'!AA804)),ISNA(VLOOKUP('Case Data Entry'!AA804,'DO NOT USE_School Picklist'!$R$3:$R$7,1,FALSE))),"Please select a value from the drop-down menu",IF('DO NOT USE_Case Formulas'!A804,"OK",NA()))</f>
        <v>#N/A</v>
      </c>
      <c r="AB804" s="41" t="e">
        <f>IF(AND(NOT(ISBLANK('Case Data Entry'!AB804)),ISNA(VLOOKUP('Case Data Entry'!AB804,'DO NOT USE_School Picklist'!$Q$3:$Q$8,1,FALSE))),"Please select a value from the drop-down menu",IF('DO NOT USE_Case Formulas'!A804,"OK",NA()))</f>
        <v>#N/A</v>
      </c>
    </row>
    <row r="805" spans="1:28" x14ac:dyDescent="0.25">
      <c r="A805" s="40" t="e">
        <f>IF('DO NOT USE_Case Formulas'!A805,IF('DO NOT USE_Case Formulas'!B805,"Not all required fields are completed","OK"),NA())</f>
        <v>#N/A</v>
      </c>
      <c r="B805" s="41" t="e">
        <f>IF(AND('DO NOT USE_Case Formulas'!A805,ISBLANK('Case Data Entry'!B805)),"First Name is required",IF(NOT(ISBLANK('Case Data Entry'!B805)),"OK",NA()))</f>
        <v>#N/A</v>
      </c>
      <c r="C805" s="41" t="e">
        <f>IF(AND('DO NOT USE_Case Formulas'!A805,ISBLANK('Case Data Entry'!C805)),"Last Name is required",IF(NOT(ISBLANK('Case Data Entry'!C805)),"OK",NA()))</f>
        <v>#N/A</v>
      </c>
      <c r="D805" s="41" t="e">
        <f>IF(AND('DO NOT USE_Case Formulas'!A805,ISBLANK('Case Data Entry'!D805)),"Birthdate is required",IF(NOT(ISBLANK('Case Data Entry'!D805)),"OK",NA()))</f>
        <v>#N/A</v>
      </c>
      <c r="E805" s="41" t="e">
        <f>IF(AND('DO NOT USE_Case Formulas'!A805,ISBLANK('Case Data Entry'!E805)),"Mobile Phone is required",IF(NOT(ISBLANK('Case Data Entry'!E805)),IF(AND(ISNUMBER(VALUE('Case Data Entry'!E805)),LEFT('Case Data Entry'!E805,1)&lt;&gt;"1",LEN('Case Data Entry'!E805)=10),"OK","Phone number must be valid format"),NA()))</f>
        <v>#N/A</v>
      </c>
      <c r="F805" s="41" t="e">
        <f>IF(LEN('Case Data Entry'!F805)&gt;255,"Home Street Address must be less than 255 characters",IF('DO NOT USE_Case Formulas'!A805,"OK",NA()))</f>
        <v>#N/A</v>
      </c>
      <c r="G805" s="41" t="e">
        <f>IF(LEN('Case Data Entry'!G805)&gt;40,"City must be less than 40 characters",IF('DO NOT USE_Case Formulas'!A805,"OK",NA()))</f>
        <v>#N/A</v>
      </c>
      <c r="H805" s="41" t="e">
        <f>IF(AND(NOT(ISBLANK('Case Data Entry'!H805)),ISNA(VLOOKUP('Case Data Entry'!H805,'DO NOT USE_School Picklist'!$P$3:$P$52,1,FALSE))),"Please select a value from the drop-down menu",IF('DO NOT USE_Case Formulas'!A805,"OK",NA()))</f>
        <v>#N/A</v>
      </c>
      <c r="I805" s="41" t="e">
        <f>IF(AND('DO NOT USE_Case Formulas'!A805,ISBLANK('Case Data Entry'!I805)),"Zip is required",IF(ISBLANK('Case Data Entry'!I805),NA(),"OK"))</f>
        <v>#N/A</v>
      </c>
      <c r="J805" s="41" t="e">
        <f>IF(AND('DO NOT USE_Case Formulas'!A805,ISBLANK('Case Data Entry'!J805)),"Student or Staff? is required",IF(ISBLANK('Case Data Entry'!J805),NA(),IF(ISNA(VLOOKUP('Case Data Entry'!J805,'DO NOT USE_School Picklist'!$B$3:$B$6,1,FALSE)),"Please select a value from the drop-down menu","OK")))</f>
        <v>#N/A</v>
      </c>
      <c r="K805" s="41" t="e">
        <f>IF(AND('Case Data Entry'!J805='DO NOT USE_School Picklist'!$B$4,ISBLANK('Case Data Entry'!K805)),"Occupation/Job Title is required if Student or Staff? is Yes, staff/faculty or volunteer",IF('DO NOT USE_Case Formulas'!A805,"OK",NA()))</f>
        <v>#N/A</v>
      </c>
      <c r="L805" s="41" t="e">
        <f ca="1">IF('Case Data Entry'!L805&gt;'DO NOT USE_School Picklist'!$C$3,"Date last on school campus/facility cannot be a future date",IF('DO NOT USE_Case Formulas'!A805,IF(ISBLANK('Case Data Entry'!L805),"Date last on school campus/facility is required","OK"),NA()))</f>
        <v>#N/A</v>
      </c>
      <c r="M805" s="41" t="e">
        <f>IF(AND('DO NOT USE_Case Formulas'!A805,ISBLANK('Case Data Entry'!M805)),"Specific Place in the Location is required",IF(ISBLANK('Case Data Entry'!M805),NA(),"OK"))</f>
        <v>#N/A</v>
      </c>
      <c r="N805" s="41" t="e">
        <f>IF(LEN('Case Data Entry'!N805)&gt;50,"Parent/Guardian Name must be less than 50 characters",IF('DO NOT USE_Case Formulas'!A805,"OK",NA()))</f>
        <v>#N/A</v>
      </c>
      <c r="O805" s="41" t="e">
        <f>IF(NOT(ISBLANK('Case Data Entry'!O805)),IF(AND(ISNUMBER('Case Data Entry'!O805),LEFT('Case Data Entry'!O805,1)&lt;&gt;"1",LEN('Case Data Entry'!O805)=10),"OK","Phone number must be valid format"),IF('DO NOT USE_Case Formulas'!A805,"OK",NA()))</f>
        <v>#N/A</v>
      </c>
      <c r="P805" s="41" t="e">
        <f>IF(AND(NOT(ISBLANK('Case Data Entry'!P805)),ISNA(VLOOKUP('Case Data Entry'!P805,'DO NOT USE_School Picklist'!$E$3:$E$10,1,FALSE))),"Please select a value from the drop-down menu",IF('DO NOT USE_Case Formulas'!A805,"OK",NA()))</f>
        <v>#N/A</v>
      </c>
      <c r="Q805" s="41" t="e">
        <f>IF(AND(NOT(ISBLANK('Case Data Entry'!Q805)),ISNA(VLOOKUP('Case Data Entry'!Q805,'DO NOT USE_School Picklist'!$F$3:$F$16,1,FALSE))),"Please select a value from the drop-down menu",IF('DO NOT USE_Case Formulas'!A805,"OK",NA()))</f>
        <v>#N/A</v>
      </c>
      <c r="R805" s="41" t="e">
        <f>IF(LEN('Case Data Entry'!R805)&gt;100,"Classroom(s) must be less than 100 characters",IF('DO NOT USE_Case Formulas'!A805,"OK",NA()))</f>
        <v>#N/A</v>
      </c>
      <c r="S805" s="41" t="e">
        <f>IF(AND(NOT(ISBLANK('Case Data Entry'!S805)),ISNA(VLOOKUP('Case Data Entry'!S805,'DO NOT USE_School Picklist'!$S$3:$S$12,1,FALSE))),"Please select a value from the drop-down menu",IF('DO NOT USE_Case Formulas'!A805,"OK",NA()))</f>
        <v>#N/A</v>
      </c>
      <c r="T805" s="41" t="e">
        <f>IF(AND(NOT(ISBLANK('Case Data Entry'!T805)),ISNA(VLOOKUP('Case Data Entry'!T805,'DO NOT USE_School Picklist'!$S$3:$S$12,1,FALSE))),"Please select a value from the drop-down menu",IF('DO NOT USE_Case Formulas'!A805,"OK",NA()))</f>
        <v>#N/A</v>
      </c>
      <c r="U805" s="41" t="e">
        <f>IF(LEN('Case Data Entry'!U805)&gt;80,"Name of Education Group must be less than 80 characters",IF('DO NOT USE_Case Formulas'!A805,"OK",NA()))</f>
        <v>#N/A</v>
      </c>
      <c r="V805" s="41" t="e">
        <f>IF(AND(NOT(ISBLANK('Case Data Entry'!V805)),ISNA(VLOOKUP('Case Data Entry'!V805,'DO NOT USE_School Picklist'!$K$3:$K$6,1,FALSE))),"Please select a value from the drop-down menu",IF('DO NOT USE_Case Formulas'!A805,"OK",NA()))</f>
        <v>#N/A</v>
      </c>
      <c r="W805" s="41" t="e">
        <f>IF(AND('DO NOT USE_Case Formulas'!A805,ISBLANK('Case Data Entry'!W805)),"Has this person had symptoms? is required",IF(AND(NOT(ISBLANK('Case Data Entry'!W805)),ISNA(VLOOKUP('Case Data Entry'!W805,'DO NOT USE_School Picklist'!$D$3:$D$5,1,FALSE))),"Please select a value from the drop-down menu",IF(NOT(ISBLANK('Case Data Entry'!W805)),"OK",NA())))</f>
        <v>#N/A</v>
      </c>
      <c r="X805" s="41" t="e">
        <f>IF(AND('Case Data Entry'!W805='DO NOT USE_School Picklist'!$D$3,ISBLANK('Case Data Entry'!X805)),"Symptom Onset Date is required if Ever Symptomatic is Yes",IF('DO NOT USE_Case Formulas'!A805,"OK",NA()))</f>
        <v>#N/A</v>
      </c>
      <c r="Y805" s="41"/>
      <c r="Z805" s="41" t="e">
        <f ca="1">IF(AND('DO NOT USE_Case Formulas'!A805,ISBLANK('Case Data Entry'!Z805)),"Lab Result Test Date is required",IF('Case Data Entry'!Z805&gt;'DO NOT USE_School Picklist'!$C$3,"Test Date cannot be a future date",IF(NOT(ISBLANK('Case Data Entry'!Z805)),"OK",NA())))</f>
        <v>#N/A</v>
      </c>
      <c r="AA805" s="41" t="e">
        <f>IF(AND(NOT(ISBLANK('Case Data Entry'!AA805)),ISNA(VLOOKUP('Case Data Entry'!AA805,'DO NOT USE_School Picklist'!$R$3:$R$7,1,FALSE))),"Please select a value from the drop-down menu",IF('DO NOT USE_Case Formulas'!A805,"OK",NA()))</f>
        <v>#N/A</v>
      </c>
      <c r="AB805" s="41" t="e">
        <f>IF(AND(NOT(ISBLANK('Case Data Entry'!AB805)),ISNA(VLOOKUP('Case Data Entry'!AB805,'DO NOT USE_School Picklist'!$Q$3:$Q$8,1,FALSE))),"Please select a value from the drop-down menu",IF('DO NOT USE_Case Formulas'!A805,"OK",NA()))</f>
        <v>#N/A</v>
      </c>
    </row>
    <row r="806" spans="1:28" x14ac:dyDescent="0.25">
      <c r="A806" s="40" t="e">
        <f>IF('DO NOT USE_Case Formulas'!A806,IF('DO NOT USE_Case Formulas'!B806,"Not all required fields are completed","OK"),NA())</f>
        <v>#N/A</v>
      </c>
      <c r="B806" s="41" t="e">
        <f>IF(AND('DO NOT USE_Case Formulas'!A806,ISBLANK('Case Data Entry'!B806)),"First Name is required",IF(NOT(ISBLANK('Case Data Entry'!B806)),"OK",NA()))</f>
        <v>#N/A</v>
      </c>
      <c r="C806" s="41" t="e">
        <f>IF(AND('DO NOT USE_Case Formulas'!A806,ISBLANK('Case Data Entry'!C806)),"Last Name is required",IF(NOT(ISBLANK('Case Data Entry'!C806)),"OK",NA()))</f>
        <v>#N/A</v>
      </c>
      <c r="D806" s="41" t="e">
        <f>IF(AND('DO NOT USE_Case Formulas'!A806,ISBLANK('Case Data Entry'!D806)),"Birthdate is required",IF(NOT(ISBLANK('Case Data Entry'!D806)),"OK",NA()))</f>
        <v>#N/A</v>
      </c>
      <c r="E806" s="41" t="e">
        <f>IF(AND('DO NOT USE_Case Formulas'!A806,ISBLANK('Case Data Entry'!E806)),"Mobile Phone is required",IF(NOT(ISBLANK('Case Data Entry'!E806)),IF(AND(ISNUMBER(VALUE('Case Data Entry'!E806)),LEFT('Case Data Entry'!E806,1)&lt;&gt;"1",LEN('Case Data Entry'!E806)=10),"OK","Phone number must be valid format"),NA()))</f>
        <v>#N/A</v>
      </c>
      <c r="F806" s="41" t="e">
        <f>IF(LEN('Case Data Entry'!F806)&gt;255,"Home Street Address must be less than 255 characters",IF('DO NOT USE_Case Formulas'!A806,"OK",NA()))</f>
        <v>#N/A</v>
      </c>
      <c r="G806" s="41" t="e">
        <f>IF(LEN('Case Data Entry'!G806)&gt;40,"City must be less than 40 characters",IF('DO NOT USE_Case Formulas'!A806,"OK",NA()))</f>
        <v>#N/A</v>
      </c>
      <c r="H806" s="41" t="e">
        <f>IF(AND(NOT(ISBLANK('Case Data Entry'!H806)),ISNA(VLOOKUP('Case Data Entry'!H806,'DO NOT USE_School Picklist'!$P$3:$P$52,1,FALSE))),"Please select a value from the drop-down menu",IF('DO NOT USE_Case Formulas'!A806,"OK",NA()))</f>
        <v>#N/A</v>
      </c>
      <c r="I806" s="41" t="e">
        <f>IF(AND('DO NOT USE_Case Formulas'!A806,ISBLANK('Case Data Entry'!I806)),"Zip is required",IF(ISBLANK('Case Data Entry'!I806),NA(),"OK"))</f>
        <v>#N/A</v>
      </c>
      <c r="J806" s="41" t="e">
        <f>IF(AND('DO NOT USE_Case Formulas'!A806,ISBLANK('Case Data Entry'!J806)),"Student or Staff? is required",IF(ISBLANK('Case Data Entry'!J806),NA(),IF(ISNA(VLOOKUP('Case Data Entry'!J806,'DO NOT USE_School Picklist'!$B$3:$B$6,1,FALSE)),"Please select a value from the drop-down menu","OK")))</f>
        <v>#N/A</v>
      </c>
      <c r="K806" s="41" t="e">
        <f>IF(AND('Case Data Entry'!J806='DO NOT USE_School Picklist'!$B$4,ISBLANK('Case Data Entry'!K806)),"Occupation/Job Title is required if Student or Staff? is Yes, staff/faculty or volunteer",IF('DO NOT USE_Case Formulas'!A806,"OK",NA()))</f>
        <v>#N/A</v>
      </c>
      <c r="L806" s="41" t="e">
        <f ca="1">IF('Case Data Entry'!L806&gt;'DO NOT USE_School Picklist'!$C$3,"Date last on school campus/facility cannot be a future date",IF('DO NOT USE_Case Formulas'!A806,IF(ISBLANK('Case Data Entry'!L806),"Date last on school campus/facility is required","OK"),NA()))</f>
        <v>#N/A</v>
      </c>
      <c r="M806" s="41" t="e">
        <f>IF(AND('DO NOT USE_Case Formulas'!A806,ISBLANK('Case Data Entry'!M806)),"Specific Place in the Location is required",IF(ISBLANK('Case Data Entry'!M806),NA(),"OK"))</f>
        <v>#N/A</v>
      </c>
      <c r="N806" s="41" t="e">
        <f>IF(LEN('Case Data Entry'!N806)&gt;50,"Parent/Guardian Name must be less than 50 characters",IF('DO NOT USE_Case Formulas'!A806,"OK",NA()))</f>
        <v>#N/A</v>
      </c>
      <c r="O806" s="41" t="e">
        <f>IF(NOT(ISBLANK('Case Data Entry'!O806)),IF(AND(ISNUMBER('Case Data Entry'!O806),LEFT('Case Data Entry'!O806,1)&lt;&gt;"1",LEN('Case Data Entry'!O806)=10),"OK","Phone number must be valid format"),IF('DO NOT USE_Case Formulas'!A806,"OK",NA()))</f>
        <v>#N/A</v>
      </c>
      <c r="P806" s="41" t="e">
        <f>IF(AND(NOT(ISBLANK('Case Data Entry'!P806)),ISNA(VLOOKUP('Case Data Entry'!P806,'DO NOT USE_School Picklist'!$E$3:$E$10,1,FALSE))),"Please select a value from the drop-down menu",IF('DO NOT USE_Case Formulas'!A806,"OK",NA()))</f>
        <v>#N/A</v>
      </c>
      <c r="Q806" s="41" t="e">
        <f>IF(AND(NOT(ISBLANK('Case Data Entry'!Q806)),ISNA(VLOOKUP('Case Data Entry'!Q806,'DO NOT USE_School Picklist'!$F$3:$F$16,1,FALSE))),"Please select a value from the drop-down menu",IF('DO NOT USE_Case Formulas'!A806,"OK",NA()))</f>
        <v>#N/A</v>
      </c>
      <c r="R806" s="41" t="e">
        <f>IF(LEN('Case Data Entry'!R806)&gt;100,"Classroom(s) must be less than 100 characters",IF('DO NOT USE_Case Formulas'!A806,"OK",NA()))</f>
        <v>#N/A</v>
      </c>
      <c r="S806" s="41" t="e">
        <f>IF(AND(NOT(ISBLANK('Case Data Entry'!S806)),ISNA(VLOOKUP('Case Data Entry'!S806,'DO NOT USE_School Picklist'!$S$3:$S$12,1,FALSE))),"Please select a value from the drop-down menu",IF('DO NOT USE_Case Formulas'!A806,"OK",NA()))</f>
        <v>#N/A</v>
      </c>
      <c r="T806" s="41" t="e">
        <f>IF(AND(NOT(ISBLANK('Case Data Entry'!T806)),ISNA(VLOOKUP('Case Data Entry'!T806,'DO NOT USE_School Picklist'!$S$3:$S$12,1,FALSE))),"Please select a value from the drop-down menu",IF('DO NOT USE_Case Formulas'!A806,"OK",NA()))</f>
        <v>#N/A</v>
      </c>
      <c r="U806" s="41" t="e">
        <f>IF(LEN('Case Data Entry'!U806)&gt;80,"Name of Education Group must be less than 80 characters",IF('DO NOT USE_Case Formulas'!A806,"OK",NA()))</f>
        <v>#N/A</v>
      </c>
      <c r="V806" s="41" t="e">
        <f>IF(AND(NOT(ISBLANK('Case Data Entry'!V806)),ISNA(VLOOKUP('Case Data Entry'!V806,'DO NOT USE_School Picklist'!$K$3:$K$6,1,FALSE))),"Please select a value from the drop-down menu",IF('DO NOT USE_Case Formulas'!A806,"OK",NA()))</f>
        <v>#N/A</v>
      </c>
      <c r="W806" s="41" t="e">
        <f>IF(AND('DO NOT USE_Case Formulas'!A806,ISBLANK('Case Data Entry'!W806)),"Has this person had symptoms? is required",IF(AND(NOT(ISBLANK('Case Data Entry'!W806)),ISNA(VLOOKUP('Case Data Entry'!W806,'DO NOT USE_School Picklist'!$D$3:$D$5,1,FALSE))),"Please select a value from the drop-down menu",IF(NOT(ISBLANK('Case Data Entry'!W806)),"OK",NA())))</f>
        <v>#N/A</v>
      </c>
      <c r="X806" s="41" t="e">
        <f>IF(AND('Case Data Entry'!W806='DO NOT USE_School Picklist'!$D$3,ISBLANK('Case Data Entry'!X806)),"Symptom Onset Date is required if Ever Symptomatic is Yes",IF('DO NOT USE_Case Formulas'!A806,"OK",NA()))</f>
        <v>#N/A</v>
      </c>
      <c r="Y806" s="41"/>
      <c r="Z806" s="41" t="e">
        <f ca="1">IF(AND('DO NOT USE_Case Formulas'!A806,ISBLANK('Case Data Entry'!Z806)),"Lab Result Test Date is required",IF('Case Data Entry'!Z806&gt;'DO NOT USE_School Picklist'!$C$3,"Test Date cannot be a future date",IF(NOT(ISBLANK('Case Data Entry'!Z806)),"OK",NA())))</f>
        <v>#N/A</v>
      </c>
      <c r="AA806" s="41" t="e">
        <f>IF(AND(NOT(ISBLANK('Case Data Entry'!AA806)),ISNA(VLOOKUP('Case Data Entry'!AA806,'DO NOT USE_School Picklist'!$R$3:$R$7,1,FALSE))),"Please select a value from the drop-down menu",IF('DO NOT USE_Case Formulas'!A806,"OK",NA()))</f>
        <v>#N/A</v>
      </c>
      <c r="AB806" s="41" t="e">
        <f>IF(AND(NOT(ISBLANK('Case Data Entry'!AB806)),ISNA(VLOOKUP('Case Data Entry'!AB806,'DO NOT USE_School Picklist'!$Q$3:$Q$8,1,FALSE))),"Please select a value from the drop-down menu",IF('DO NOT USE_Case Formulas'!A806,"OK",NA()))</f>
        <v>#N/A</v>
      </c>
    </row>
    <row r="807" spans="1:28" x14ac:dyDescent="0.25">
      <c r="A807" s="40" t="e">
        <f>IF('DO NOT USE_Case Formulas'!A807,IF('DO NOT USE_Case Formulas'!B807,"Not all required fields are completed","OK"),NA())</f>
        <v>#N/A</v>
      </c>
      <c r="B807" s="41" t="e">
        <f>IF(AND('DO NOT USE_Case Formulas'!A807,ISBLANK('Case Data Entry'!B807)),"First Name is required",IF(NOT(ISBLANK('Case Data Entry'!B807)),"OK",NA()))</f>
        <v>#N/A</v>
      </c>
      <c r="C807" s="41" t="e">
        <f>IF(AND('DO NOT USE_Case Formulas'!A807,ISBLANK('Case Data Entry'!C807)),"Last Name is required",IF(NOT(ISBLANK('Case Data Entry'!C807)),"OK",NA()))</f>
        <v>#N/A</v>
      </c>
      <c r="D807" s="41" t="e">
        <f>IF(AND('DO NOT USE_Case Formulas'!A807,ISBLANK('Case Data Entry'!D807)),"Birthdate is required",IF(NOT(ISBLANK('Case Data Entry'!D807)),"OK",NA()))</f>
        <v>#N/A</v>
      </c>
      <c r="E807" s="41" t="e">
        <f>IF(AND('DO NOT USE_Case Formulas'!A807,ISBLANK('Case Data Entry'!E807)),"Mobile Phone is required",IF(NOT(ISBLANK('Case Data Entry'!E807)),IF(AND(ISNUMBER(VALUE('Case Data Entry'!E807)),LEFT('Case Data Entry'!E807,1)&lt;&gt;"1",LEN('Case Data Entry'!E807)=10),"OK","Phone number must be valid format"),NA()))</f>
        <v>#N/A</v>
      </c>
      <c r="F807" s="41" t="e">
        <f>IF(LEN('Case Data Entry'!F807)&gt;255,"Home Street Address must be less than 255 characters",IF('DO NOT USE_Case Formulas'!A807,"OK",NA()))</f>
        <v>#N/A</v>
      </c>
      <c r="G807" s="41" t="e">
        <f>IF(LEN('Case Data Entry'!G807)&gt;40,"City must be less than 40 characters",IF('DO NOT USE_Case Formulas'!A807,"OK",NA()))</f>
        <v>#N/A</v>
      </c>
      <c r="H807" s="41" t="e">
        <f>IF(AND(NOT(ISBLANK('Case Data Entry'!H807)),ISNA(VLOOKUP('Case Data Entry'!H807,'DO NOT USE_School Picklist'!$P$3:$P$52,1,FALSE))),"Please select a value from the drop-down menu",IF('DO NOT USE_Case Formulas'!A807,"OK",NA()))</f>
        <v>#N/A</v>
      </c>
      <c r="I807" s="41" t="e">
        <f>IF(AND('DO NOT USE_Case Formulas'!A807,ISBLANK('Case Data Entry'!I807)),"Zip is required",IF(ISBLANK('Case Data Entry'!I807),NA(),"OK"))</f>
        <v>#N/A</v>
      </c>
      <c r="J807" s="41" t="e">
        <f>IF(AND('DO NOT USE_Case Formulas'!A807,ISBLANK('Case Data Entry'!J807)),"Student or Staff? is required",IF(ISBLANK('Case Data Entry'!J807),NA(),IF(ISNA(VLOOKUP('Case Data Entry'!J807,'DO NOT USE_School Picklist'!$B$3:$B$6,1,FALSE)),"Please select a value from the drop-down menu","OK")))</f>
        <v>#N/A</v>
      </c>
      <c r="K807" s="41" t="e">
        <f>IF(AND('Case Data Entry'!J807='DO NOT USE_School Picklist'!$B$4,ISBLANK('Case Data Entry'!K807)),"Occupation/Job Title is required if Student or Staff? is Yes, staff/faculty or volunteer",IF('DO NOT USE_Case Formulas'!A807,"OK",NA()))</f>
        <v>#N/A</v>
      </c>
      <c r="L807" s="41" t="e">
        <f ca="1">IF('Case Data Entry'!L807&gt;'DO NOT USE_School Picklist'!$C$3,"Date last on school campus/facility cannot be a future date",IF('DO NOT USE_Case Formulas'!A807,IF(ISBLANK('Case Data Entry'!L807),"Date last on school campus/facility is required","OK"),NA()))</f>
        <v>#N/A</v>
      </c>
      <c r="M807" s="41" t="e">
        <f>IF(AND('DO NOT USE_Case Formulas'!A807,ISBLANK('Case Data Entry'!M807)),"Specific Place in the Location is required",IF(ISBLANK('Case Data Entry'!M807),NA(),"OK"))</f>
        <v>#N/A</v>
      </c>
      <c r="N807" s="41" t="e">
        <f>IF(LEN('Case Data Entry'!N807)&gt;50,"Parent/Guardian Name must be less than 50 characters",IF('DO NOT USE_Case Formulas'!A807,"OK",NA()))</f>
        <v>#N/A</v>
      </c>
      <c r="O807" s="41" t="e">
        <f>IF(NOT(ISBLANK('Case Data Entry'!O807)),IF(AND(ISNUMBER('Case Data Entry'!O807),LEFT('Case Data Entry'!O807,1)&lt;&gt;"1",LEN('Case Data Entry'!O807)=10),"OK","Phone number must be valid format"),IF('DO NOT USE_Case Formulas'!A807,"OK",NA()))</f>
        <v>#N/A</v>
      </c>
      <c r="P807" s="41" t="e">
        <f>IF(AND(NOT(ISBLANK('Case Data Entry'!P807)),ISNA(VLOOKUP('Case Data Entry'!P807,'DO NOT USE_School Picklist'!$E$3:$E$10,1,FALSE))),"Please select a value from the drop-down menu",IF('DO NOT USE_Case Formulas'!A807,"OK",NA()))</f>
        <v>#N/A</v>
      </c>
      <c r="Q807" s="41" t="e">
        <f>IF(AND(NOT(ISBLANK('Case Data Entry'!Q807)),ISNA(VLOOKUP('Case Data Entry'!Q807,'DO NOT USE_School Picklist'!$F$3:$F$16,1,FALSE))),"Please select a value from the drop-down menu",IF('DO NOT USE_Case Formulas'!A807,"OK",NA()))</f>
        <v>#N/A</v>
      </c>
      <c r="R807" s="41" t="e">
        <f>IF(LEN('Case Data Entry'!R807)&gt;100,"Classroom(s) must be less than 100 characters",IF('DO NOT USE_Case Formulas'!A807,"OK",NA()))</f>
        <v>#N/A</v>
      </c>
      <c r="S807" s="41" t="e">
        <f>IF(AND(NOT(ISBLANK('Case Data Entry'!S807)),ISNA(VLOOKUP('Case Data Entry'!S807,'DO NOT USE_School Picklist'!$S$3:$S$12,1,FALSE))),"Please select a value from the drop-down menu",IF('DO NOT USE_Case Formulas'!A807,"OK",NA()))</f>
        <v>#N/A</v>
      </c>
      <c r="T807" s="41" t="e">
        <f>IF(AND(NOT(ISBLANK('Case Data Entry'!T807)),ISNA(VLOOKUP('Case Data Entry'!T807,'DO NOT USE_School Picklist'!$S$3:$S$12,1,FALSE))),"Please select a value from the drop-down menu",IF('DO NOT USE_Case Formulas'!A807,"OK",NA()))</f>
        <v>#N/A</v>
      </c>
      <c r="U807" s="41" t="e">
        <f>IF(LEN('Case Data Entry'!U807)&gt;80,"Name of Education Group must be less than 80 characters",IF('DO NOT USE_Case Formulas'!A807,"OK",NA()))</f>
        <v>#N/A</v>
      </c>
      <c r="V807" s="41" t="e">
        <f>IF(AND(NOT(ISBLANK('Case Data Entry'!V807)),ISNA(VLOOKUP('Case Data Entry'!V807,'DO NOT USE_School Picklist'!$K$3:$K$6,1,FALSE))),"Please select a value from the drop-down menu",IF('DO NOT USE_Case Formulas'!A807,"OK",NA()))</f>
        <v>#N/A</v>
      </c>
      <c r="W807" s="41" t="e">
        <f>IF(AND('DO NOT USE_Case Formulas'!A807,ISBLANK('Case Data Entry'!W807)),"Has this person had symptoms? is required",IF(AND(NOT(ISBLANK('Case Data Entry'!W807)),ISNA(VLOOKUP('Case Data Entry'!W807,'DO NOT USE_School Picklist'!$D$3:$D$5,1,FALSE))),"Please select a value from the drop-down menu",IF(NOT(ISBLANK('Case Data Entry'!W807)),"OK",NA())))</f>
        <v>#N/A</v>
      </c>
      <c r="X807" s="41" t="e">
        <f>IF(AND('Case Data Entry'!W807='DO NOT USE_School Picklist'!$D$3,ISBLANK('Case Data Entry'!X807)),"Symptom Onset Date is required if Ever Symptomatic is Yes",IF('DO NOT USE_Case Formulas'!A807,"OK",NA()))</f>
        <v>#N/A</v>
      </c>
      <c r="Y807" s="41"/>
      <c r="Z807" s="41" t="e">
        <f ca="1">IF(AND('DO NOT USE_Case Formulas'!A807,ISBLANK('Case Data Entry'!Z807)),"Lab Result Test Date is required",IF('Case Data Entry'!Z807&gt;'DO NOT USE_School Picklist'!$C$3,"Test Date cannot be a future date",IF(NOT(ISBLANK('Case Data Entry'!Z807)),"OK",NA())))</f>
        <v>#N/A</v>
      </c>
      <c r="AA807" s="41" t="e">
        <f>IF(AND(NOT(ISBLANK('Case Data Entry'!AA807)),ISNA(VLOOKUP('Case Data Entry'!AA807,'DO NOT USE_School Picklist'!$R$3:$R$7,1,FALSE))),"Please select a value from the drop-down menu",IF('DO NOT USE_Case Formulas'!A807,"OK",NA()))</f>
        <v>#N/A</v>
      </c>
      <c r="AB807" s="41" t="e">
        <f>IF(AND(NOT(ISBLANK('Case Data Entry'!AB807)),ISNA(VLOOKUP('Case Data Entry'!AB807,'DO NOT USE_School Picklist'!$Q$3:$Q$8,1,FALSE))),"Please select a value from the drop-down menu",IF('DO NOT USE_Case Formulas'!A807,"OK",NA()))</f>
        <v>#N/A</v>
      </c>
    </row>
    <row r="808" spans="1:28" x14ac:dyDescent="0.25">
      <c r="A808" s="40" t="e">
        <f>IF('DO NOT USE_Case Formulas'!A808,IF('DO NOT USE_Case Formulas'!B808,"Not all required fields are completed","OK"),NA())</f>
        <v>#N/A</v>
      </c>
      <c r="B808" s="41" t="e">
        <f>IF(AND('DO NOT USE_Case Formulas'!A808,ISBLANK('Case Data Entry'!B808)),"First Name is required",IF(NOT(ISBLANK('Case Data Entry'!B808)),"OK",NA()))</f>
        <v>#N/A</v>
      </c>
      <c r="C808" s="41" t="e">
        <f>IF(AND('DO NOT USE_Case Formulas'!A808,ISBLANK('Case Data Entry'!C808)),"Last Name is required",IF(NOT(ISBLANK('Case Data Entry'!C808)),"OK",NA()))</f>
        <v>#N/A</v>
      </c>
      <c r="D808" s="41" t="e">
        <f>IF(AND('DO NOT USE_Case Formulas'!A808,ISBLANK('Case Data Entry'!D808)),"Birthdate is required",IF(NOT(ISBLANK('Case Data Entry'!D808)),"OK",NA()))</f>
        <v>#N/A</v>
      </c>
      <c r="E808" s="41" t="e">
        <f>IF(AND('DO NOT USE_Case Formulas'!A808,ISBLANK('Case Data Entry'!E808)),"Mobile Phone is required",IF(NOT(ISBLANK('Case Data Entry'!E808)),IF(AND(ISNUMBER(VALUE('Case Data Entry'!E808)),LEFT('Case Data Entry'!E808,1)&lt;&gt;"1",LEN('Case Data Entry'!E808)=10),"OK","Phone number must be valid format"),NA()))</f>
        <v>#N/A</v>
      </c>
      <c r="F808" s="41" t="e">
        <f>IF(LEN('Case Data Entry'!F808)&gt;255,"Home Street Address must be less than 255 characters",IF('DO NOT USE_Case Formulas'!A808,"OK",NA()))</f>
        <v>#N/A</v>
      </c>
      <c r="G808" s="41" t="e">
        <f>IF(LEN('Case Data Entry'!G808)&gt;40,"City must be less than 40 characters",IF('DO NOT USE_Case Formulas'!A808,"OK",NA()))</f>
        <v>#N/A</v>
      </c>
      <c r="H808" s="41" t="e">
        <f>IF(AND(NOT(ISBLANK('Case Data Entry'!H808)),ISNA(VLOOKUP('Case Data Entry'!H808,'DO NOT USE_School Picklist'!$P$3:$P$52,1,FALSE))),"Please select a value from the drop-down menu",IF('DO NOT USE_Case Formulas'!A808,"OK",NA()))</f>
        <v>#N/A</v>
      </c>
      <c r="I808" s="41" t="e">
        <f>IF(AND('DO NOT USE_Case Formulas'!A808,ISBLANK('Case Data Entry'!I808)),"Zip is required",IF(ISBLANK('Case Data Entry'!I808),NA(),"OK"))</f>
        <v>#N/A</v>
      </c>
      <c r="J808" s="41" t="e">
        <f>IF(AND('DO NOT USE_Case Formulas'!A808,ISBLANK('Case Data Entry'!J808)),"Student or Staff? is required",IF(ISBLANK('Case Data Entry'!J808),NA(),IF(ISNA(VLOOKUP('Case Data Entry'!J808,'DO NOT USE_School Picklist'!$B$3:$B$6,1,FALSE)),"Please select a value from the drop-down menu","OK")))</f>
        <v>#N/A</v>
      </c>
      <c r="K808" s="41" t="e">
        <f>IF(AND('Case Data Entry'!J808='DO NOT USE_School Picklist'!$B$4,ISBLANK('Case Data Entry'!K808)),"Occupation/Job Title is required if Student or Staff? is Yes, staff/faculty or volunteer",IF('DO NOT USE_Case Formulas'!A808,"OK",NA()))</f>
        <v>#N/A</v>
      </c>
      <c r="L808" s="41" t="e">
        <f ca="1">IF('Case Data Entry'!L808&gt;'DO NOT USE_School Picklist'!$C$3,"Date last on school campus/facility cannot be a future date",IF('DO NOT USE_Case Formulas'!A808,IF(ISBLANK('Case Data Entry'!L808),"Date last on school campus/facility is required","OK"),NA()))</f>
        <v>#N/A</v>
      </c>
      <c r="M808" s="41" t="e">
        <f>IF(AND('DO NOT USE_Case Formulas'!A808,ISBLANK('Case Data Entry'!M808)),"Specific Place in the Location is required",IF(ISBLANK('Case Data Entry'!M808),NA(),"OK"))</f>
        <v>#N/A</v>
      </c>
      <c r="N808" s="41" t="e">
        <f>IF(LEN('Case Data Entry'!N808)&gt;50,"Parent/Guardian Name must be less than 50 characters",IF('DO NOT USE_Case Formulas'!A808,"OK",NA()))</f>
        <v>#N/A</v>
      </c>
      <c r="O808" s="41" t="e">
        <f>IF(NOT(ISBLANK('Case Data Entry'!O808)),IF(AND(ISNUMBER('Case Data Entry'!O808),LEFT('Case Data Entry'!O808,1)&lt;&gt;"1",LEN('Case Data Entry'!O808)=10),"OK","Phone number must be valid format"),IF('DO NOT USE_Case Formulas'!A808,"OK",NA()))</f>
        <v>#N/A</v>
      </c>
      <c r="P808" s="41" t="e">
        <f>IF(AND(NOT(ISBLANK('Case Data Entry'!P808)),ISNA(VLOOKUP('Case Data Entry'!P808,'DO NOT USE_School Picklist'!$E$3:$E$10,1,FALSE))),"Please select a value from the drop-down menu",IF('DO NOT USE_Case Formulas'!A808,"OK",NA()))</f>
        <v>#N/A</v>
      </c>
      <c r="Q808" s="41" t="e">
        <f>IF(AND(NOT(ISBLANK('Case Data Entry'!Q808)),ISNA(VLOOKUP('Case Data Entry'!Q808,'DO NOT USE_School Picklist'!$F$3:$F$16,1,FALSE))),"Please select a value from the drop-down menu",IF('DO NOT USE_Case Formulas'!A808,"OK",NA()))</f>
        <v>#N/A</v>
      </c>
      <c r="R808" s="41" t="e">
        <f>IF(LEN('Case Data Entry'!R808)&gt;100,"Classroom(s) must be less than 100 characters",IF('DO NOT USE_Case Formulas'!A808,"OK",NA()))</f>
        <v>#N/A</v>
      </c>
      <c r="S808" s="41" t="e">
        <f>IF(AND(NOT(ISBLANK('Case Data Entry'!S808)),ISNA(VLOOKUP('Case Data Entry'!S808,'DO NOT USE_School Picklist'!$S$3:$S$12,1,FALSE))),"Please select a value from the drop-down menu",IF('DO NOT USE_Case Formulas'!A808,"OK",NA()))</f>
        <v>#N/A</v>
      </c>
      <c r="T808" s="41" t="e">
        <f>IF(AND(NOT(ISBLANK('Case Data Entry'!T808)),ISNA(VLOOKUP('Case Data Entry'!T808,'DO NOT USE_School Picklist'!$S$3:$S$12,1,FALSE))),"Please select a value from the drop-down menu",IF('DO NOT USE_Case Formulas'!A808,"OK",NA()))</f>
        <v>#N/A</v>
      </c>
      <c r="U808" s="41" t="e">
        <f>IF(LEN('Case Data Entry'!U808)&gt;80,"Name of Education Group must be less than 80 characters",IF('DO NOT USE_Case Formulas'!A808,"OK",NA()))</f>
        <v>#N/A</v>
      </c>
      <c r="V808" s="41" t="e">
        <f>IF(AND(NOT(ISBLANK('Case Data Entry'!V808)),ISNA(VLOOKUP('Case Data Entry'!V808,'DO NOT USE_School Picklist'!$K$3:$K$6,1,FALSE))),"Please select a value from the drop-down menu",IF('DO NOT USE_Case Formulas'!A808,"OK",NA()))</f>
        <v>#N/A</v>
      </c>
      <c r="W808" s="41" t="e">
        <f>IF(AND('DO NOT USE_Case Formulas'!A808,ISBLANK('Case Data Entry'!W808)),"Has this person had symptoms? is required",IF(AND(NOT(ISBLANK('Case Data Entry'!W808)),ISNA(VLOOKUP('Case Data Entry'!W808,'DO NOT USE_School Picklist'!$D$3:$D$5,1,FALSE))),"Please select a value from the drop-down menu",IF(NOT(ISBLANK('Case Data Entry'!W808)),"OK",NA())))</f>
        <v>#N/A</v>
      </c>
      <c r="X808" s="41" t="e">
        <f>IF(AND('Case Data Entry'!W808='DO NOT USE_School Picklist'!$D$3,ISBLANK('Case Data Entry'!X808)),"Symptom Onset Date is required if Ever Symptomatic is Yes",IF('DO NOT USE_Case Formulas'!A808,"OK",NA()))</f>
        <v>#N/A</v>
      </c>
      <c r="Y808" s="41"/>
      <c r="Z808" s="41" t="e">
        <f ca="1">IF(AND('DO NOT USE_Case Formulas'!A808,ISBLANK('Case Data Entry'!Z808)),"Lab Result Test Date is required",IF('Case Data Entry'!Z808&gt;'DO NOT USE_School Picklist'!$C$3,"Test Date cannot be a future date",IF(NOT(ISBLANK('Case Data Entry'!Z808)),"OK",NA())))</f>
        <v>#N/A</v>
      </c>
      <c r="AA808" s="41" t="e">
        <f>IF(AND(NOT(ISBLANK('Case Data Entry'!AA808)),ISNA(VLOOKUP('Case Data Entry'!AA808,'DO NOT USE_School Picklist'!$R$3:$R$7,1,FALSE))),"Please select a value from the drop-down menu",IF('DO NOT USE_Case Formulas'!A808,"OK",NA()))</f>
        <v>#N/A</v>
      </c>
      <c r="AB808" s="41" t="e">
        <f>IF(AND(NOT(ISBLANK('Case Data Entry'!AB808)),ISNA(VLOOKUP('Case Data Entry'!AB808,'DO NOT USE_School Picklist'!$Q$3:$Q$8,1,FALSE))),"Please select a value from the drop-down menu",IF('DO NOT USE_Case Formulas'!A808,"OK",NA()))</f>
        <v>#N/A</v>
      </c>
    </row>
    <row r="809" spans="1:28" x14ac:dyDescent="0.25">
      <c r="A809" s="40" t="e">
        <f>IF('DO NOT USE_Case Formulas'!A809,IF('DO NOT USE_Case Formulas'!B809,"Not all required fields are completed","OK"),NA())</f>
        <v>#N/A</v>
      </c>
      <c r="B809" s="41" t="e">
        <f>IF(AND('DO NOT USE_Case Formulas'!A809,ISBLANK('Case Data Entry'!B809)),"First Name is required",IF(NOT(ISBLANK('Case Data Entry'!B809)),"OK",NA()))</f>
        <v>#N/A</v>
      </c>
      <c r="C809" s="41" t="e">
        <f>IF(AND('DO NOT USE_Case Formulas'!A809,ISBLANK('Case Data Entry'!C809)),"Last Name is required",IF(NOT(ISBLANK('Case Data Entry'!C809)),"OK",NA()))</f>
        <v>#N/A</v>
      </c>
      <c r="D809" s="41" t="e">
        <f>IF(AND('DO NOT USE_Case Formulas'!A809,ISBLANK('Case Data Entry'!D809)),"Birthdate is required",IF(NOT(ISBLANK('Case Data Entry'!D809)),"OK",NA()))</f>
        <v>#N/A</v>
      </c>
      <c r="E809" s="41" t="e">
        <f>IF(AND('DO NOT USE_Case Formulas'!A809,ISBLANK('Case Data Entry'!E809)),"Mobile Phone is required",IF(NOT(ISBLANK('Case Data Entry'!E809)),IF(AND(ISNUMBER(VALUE('Case Data Entry'!E809)),LEFT('Case Data Entry'!E809,1)&lt;&gt;"1",LEN('Case Data Entry'!E809)=10),"OK","Phone number must be valid format"),NA()))</f>
        <v>#N/A</v>
      </c>
      <c r="F809" s="41" t="e">
        <f>IF(LEN('Case Data Entry'!F809)&gt;255,"Home Street Address must be less than 255 characters",IF('DO NOT USE_Case Formulas'!A809,"OK",NA()))</f>
        <v>#N/A</v>
      </c>
      <c r="G809" s="41" t="e">
        <f>IF(LEN('Case Data Entry'!G809)&gt;40,"City must be less than 40 characters",IF('DO NOT USE_Case Formulas'!A809,"OK",NA()))</f>
        <v>#N/A</v>
      </c>
      <c r="H809" s="41" t="e">
        <f>IF(AND(NOT(ISBLANK('Case Data Entry'!H809)),ISNA(VLOOKUP('Case Data Entry'!H809,'DO NOT USE_School Picklist'!$P$3:$P$52,1,FALSE))),"Please select a value from the drop-down menu",IF('DO NOT USE_Case Formulas'!A809,"OK",NA()))</f>
        <v>#N/A</v>
      </c>
      <c r="I809" s="41" t="e">
        <f>IF(AND('DO NOT USE_Case Formulas'!A809,ISBLANK('Case Data Entry'!I809)),"Zip is required",IF(ISBLANK('Case Data Entry'!I809),NA(),"OK"))</f>
        <v>#N/A</v>
      </c>
      <c r="J809" s="41" t="e">
        <f>IF(AND('DO NOT USE_Case Formulas'!A809,ISBLANK('Case Data Entry'!J809)),"Student or Staff? is required",IF(ISBLANK('Case Data Entry'!J809),NA(),IF(ISNA(VLOOKUP('Case Data Entry'!J809,'DO NOT USE_School Picklist'!$B$3:$B$6,1,FALSE)),"Please select a value from the drop-down menu","OK")))</f>
        <v>#N/A</v>
      </c>
      <c r="K809" s="41" t="e">
        <f>IF(AND('Case Data Entry'!J809='DO NOT USE_School Picklist'!$B$4,ISBLANK('Case Data Entry'!K809)),"Occupation/Job Title is required if Student or Staff? is Yes, staff/faculty or volunteer",IF('DO NOT USE_Case Formulas'!A809,"OK",NA()))</f>
        <v>#N/A</v>
      </c>
      <c r="L809" s="41" t="e">
        <f ca="1">IF('Case Data Entry'!L809&gt;'DO NOT USE_School Picklist'!$C$3,"Date last on school campus/facility cannot be a future date",IF('DO NOT USE_Case Formulas'!A809,IF(ISBLANK('Case Data Entry'!L809),"Date last on school campus/facility is required","OK"),NA()))</f>
        <v>#N/A</v>
      </c>
      <c r="M809" s="41" t="e">
        <f>IF(AND('DO NOT USE_Case Formulas'!A809,ISBLANK('Case Data Entry'!M809)),"Specific Place in the Location is required",IF(ISBLANK('Case Data Entry'!M809),NA(),"OK"))</f>
        <v>#N/A</v>
      </c>
      <c r="N809" s="41" t="e">
        <f>IF(LEN('Case Data Entry'!N809)&gt;50,"Parent/Guardian Name must be less than 50 characters",IF('DO NOT USE_Case Formulas'!A809,"OK",NA()))</f>
        <v>#N/A</v>
      </c>
      <c r="O809" s="41" t="e">
        <f>IF(NOT(ISBLANK('Case Data Entry'!O809)),IF(AND(ISNUMBER('Case Data Entry'!O809),LEFT('Case Data Entry'!O809,1)&lt;&gt;"1",LEN('Case Data Entry'!O809)=10),"OK","Phone number must be valid format"),IF('DO NOT USE_Case Formulas'!A809,"OK",NA()))</f>
        <v>#N/A</v>
      </c>
      <c r="P809" s="41" t="e">
        <f>IF(AND(NOT(ISBLANK('Case Data Entry'!P809)),ISNA(VLOOKUP('Case Data Entry'!P809,'DO NOT USE_School Picklist'!$E$3:$E$10,1,FALSE))),"Please select a value from the drop-down menu",IF('DO NOT USE_Case Formulas'!A809,"OK",NA()))</f>
        <v>#N/A</v>
      </c>
      <c r="Q809" s="41" t="e">
        <f>IF(AND(NOT(ISBLANK('Case Data Entry'!Q809)),ISNA(VLOOKUP('Case Data Entry'!Q809,'DO NOT USE_School Picklist'!$F$3:$F$16,1,FALSE))),"Please select a value from the drop-down menu",IF('DO NOT USE_Case Formulas'!A809,"OK",NA()))</f>
        <v>#N/A</v>
      </c>
      <c r="R809" s="41" t="e">
        <f>IF(LEN('Case Data Entry'!R809)&gt;100,"Classroom(s) must be less than 100 characters",IF('DO NOT USE_Case Formulas'!A809,"OK",NA()))</f>
        <v>#N/A</v>
      </c>
      <c r="S809" s="41" t="e">
        <f>IF(AND(NOT(ISBLANK('Case Data Entry'!S809)),ISNA(VLOOKUP('Case Data Entry'!S809,'DO NOT USE_School Picklist'!$S$3:$S$12,1,FALSE))),"Please select a value from the drop-down menu",IF('DO NOT USE_Case Formulas'!A809,"OK",NA()))</f>
        <v>#N/A</v>
      </c>
      <c r="T809" s="41" t="e">
        <f>IF(AND(NOT(ISBLANK('Case Data Entry'!T809)),ISNA(VLOOKUP('Case Data Entry'!T809,'DO NOT USE_School Picklist'!$S$3:$S$12,1,FALSE))),"Please select a value from the drop-down menu",IF('DO NOT USE_Case Formulas'!A809,"OK",NA()))</f>
        <v>#N/A</v>
      </c>
      <c r="U809" s="41" t="e">
        <f>IF(LEN('Case Data Entry'!U809)&gt;80,"Name of Education Group must be less than 80 characters",IF('DO NOT USE_Case Formulas'!A809,"OK",NA()))</f>
        <v>#N/A</v>
      </c>
      <c r="V809" s="41" t="e">
        <f>IF(AND(NOT(ISBLANK('Case Data Entry'!V809)),ISNA(VLOOKUP('Case Data Entry'!V809,'DO NOT USE_School Picklist'!$K$3:$K$6,1,FALSE))),"Please select a value from the drop-down menu",IF('DO NOT USE_Case Formulas'!A809,"OK",NA()))</f>
        <v>#N/A</v>
      </c>
      <c r="W809" s="41" t="e">
        <f>IF(AND('DO NOT USE_Case Formulas'!A809,ISBLANK('Case Data Entry'!W809)),"Has this person had symptoms? is required",IF(AND(NOT(ISBLANK('Case Data Entry'!W809)),ISNA(VLOOKUP('Case Data Entry'!W809,'DO NOT USE_School Picklist'!$D$3:$D$5,1,FALSE))),"Please select a value from the drop-down menu",IF(NOT(ISBLANK('Case Data Entry'!W809)),"OK",NA())))</f>
        <v>#N/A</v>
      </c>
      <c r="X809" s="41" t="e">
        <f>IF(AND('Case Data Entry'!W809='DO NOT USE_School Picklist'!$D$3,ISBLANK('Case Data Entry'!X809)),"Symptom Onset Date is required if Ever Symptomatic is Yes",IF('DO NOT USE_Case Formulas'!A809,"OK",NA()))</f>
        <v>#N/A</v>
      </c>
      <c r="Y809" s="41"/>
      <c r="Z809" s="41" t="e">
        <f ca="1">IF(AND('DO NOT USE_Case Formulas'!A809,ISBLANK('Case Data Entry'!Z809)),"Lab Result Test Date is required",IF('Case Data Entry'!Z809&gt;'DO NOT USE_School Picklist'!$C$3,"Test Date cannot be a future date",IF(NOT(ISBLANK('Case Data Entry'!Z809)),"OK",NA())))</f>
        <v>#N/A</v>
      </c>
      <c r="AA809" s="41" t="e">
        <f>IF(AND(NOT(ISBLANK('Case Data Entry'!AA809)),ISNA(VLOOKUP('Case Data Entry'!AA809,'DO NOT USE_School Picklist'!$R$3:$R$7,1,FALSE))),"Please select a value from the drop-down menu",IF('DO NOT USE_Case Formulas'!A809,"OK",NA()))</f>
        <v>#N/A</v>
      </c>
      <c r="AB809" s="41" t="e">
        <f>IF(AND(NOT(ISBLANK('Case Data Entry'!AB809)),ISNA(VLOOKUP('Case Data Entry'!AB809,'DO NOT USE_School Picklist'!$Q$3:$Q$8,1,FALSE))),"Please select a value from the drop-down menu",IF('DO NOT USE_Case Formulas'!A809,"OK",NA()))</f>
        <v>#N/A</v>
      </c>
    </row>
    <row r="810" spans="1:28" x14ac:dyDescent="0.25">
      <c r="A810" s="40" t="e">
        <f>IF('DO NOT USE_Case Formulas'!A810,IF('DO NOT USE_Case Formulas'!B810,"Not all required fields are completed","OK"),NA())</f>
        <v>#N/A</v>
      </c>
      <c r="B810" s="41" t="e">
        <f>IF(AND('DO NOT USE_Case Formulas'!A810,ISBLANK('Case Data Entry'!B810)),"First Name is required",IF(NOT(ISBLANK('Case Data Entry'!B810)),"OK",NA()))</f>
        <v>#N/A</v>
      </c>
      <c r="C810" s="41" t="e">
        <f>IF(AND('DO NOT USE_Case Formulas'!A810,ISBLANK('Case Data Entry'!C810)),"Last Name is required",IF(NOT(ISBLANK('Case Data Entry'!C810)),"OK",NA()))</f>
        <v>#N/A</v>
      </c>
      <c r="D810" s="41" t="e">
        <f>IF(AND('DO NOT USE_Case Formulas'!A810,ISBLANK('Case Data Entry'!D810)),"Birthdate is required",IF(NOT(ISBLANK('Case Data Entry'!D810)),"OK",NA()))</f>
        <v>#N/A</v>
      </c>
      <c r="E810" s="41" t="e">
        <f>IF(AND('DO NOT USE_Case Formulas'!A810,ISBLANK('Case Data Entry'!E810)),"Mobile Phone is required",IF(NOT(ISBLANK('Case Data Entry'!E810)),IF(AND(ISNUMBER(VALUE('Case Data Entry'!E810)),LEFT('Case Data Entry'!E810,1)&lt;&gt;"1",LEN('Case Data Entry'!E810)=10),"OK","Phone number must be valid format"),NA()))</f>
        <v>#N/A</v>
      </c>
      <c r="F810" s="41" t="e">
        <f>IF(LEN('Case Data Entry'!F810)&gt;255,"Home Street Address must be less than 255 characters",IF('DO NOT USE_Case Formulas'!A810,"OK",NA()))</f>
        <v>#N/A</v>
      </c>
      <c r="G810" s="41" t="e">
        <f>IF(LEN('Case Data Entry'!G810)&gt;40,"City must be less than 40 characters",IF('DO NOT USE_Case Formulas'!A810,"OK",NA()))</f>
        <v>#N/A</v>
      </c>
      <c r="H810" s="41" t="e">
        <f>IF(AND(NOT(ISBLANK('Case Data Entry'!H810)),ISNA(VLOOKUP('Case Data Entry'!H810,'DO NOT USE_School Picklist'!$P$3:$P$52,1,FALSE))),"Please select a value from the drop-down menu",IF('DO NOT USE_Case Formulas'!A810,"OK",NA()))</f>
        <v>#N/A</v>
      </c>
      <c r="I810" s="41" t="e">
        <f>IF(AND('DO NOT USE_Case Formulas'!A810,ISBLANK('Case Data Entry'!I810)),"Zip is required",IF(ISBLANK('Case Data Entry'!I810),NA(),"OK"))</f>
        <v>#N/A</v>
      </c>
      <c r="J810" s="41" t="e">
        <f>IF(AND('DO NOT USE_Case Formulas'!A810,ISBLANK('Case Data Entry'!J810)),"Student or Staff? is required",IF(ISBLANK('Case Data Entry'!J810),NA(),IF(ISNA(VLOOKUP('Case Data Entry'!J810,'DO NOT USE_School Picklist'!$B$3:$B$6,1,FALSE)),"Please select a value from the drop-down menu","OK")))</f>
        <v>#N/A</v>
      </c>
      <c r="K810" s="41" t="e">
        <f>IF(AND('Case Data Entry'!J810='DO NOT USE_School Picklist'!$B$4,ISBLANK('Case Data Entry'!K810)),"Occupation/Job Title is required if Student or Staff? is Yes, staff/faculty or volunteer",IF('DO NOT USE_Case Formulas'!A810,"OK",NA()))</f>
        <v>#N/A</v>
      </c>
      <c r="L810" s="41" t="e">
        <f ca="1">IF('Case Data Entry'!L810&gt;'DO NOT USE_School Picklist'!$C$3,"Date last on school campus/facility cannot be a future date",IF('DO NOT USE_Case Formulas'!A810,IF(ISBLANK('Case Data Entry'!L810),"Date last on school campus/facility is required","OK"),NA()))</f>
        <v>#N/A</v>
      </c>
      <c r="M810" s="41" t="e">
        <f>IF(AND('DO NOT USE_Case Formulas'!A810,ISBLANK('Case Data Entry'!M810)),"Specific Place in the Location is required",IF(ISBLANK('Case Data Entry'!M810),NA(),"OK"))</f>
        <v>#N/A</v>
      </c>
      <c r="N810" s="41" t="e">
        <f>IF(LEN('Case Data Entry'!N810)&gt;50,"Parent/Guardian Name must be less than 50 characters",IF('DO NOT USE_Case Formulas'!A810,"OK",NA()))</f>
        <v>#N/A</v>
      </c>
      <c r="O810" s="41" t="e">
        <f>IF(NOT(ISBLANK('Case Data Entry'!O810)),IF(AND(ISNUMBER('Case Data Entry'!O810),LEFT('Case Data Entry'!O810,1)&lt;&gt;"1",LEN('Case Data Entry'!O810)=10),"OK","Phone number must be valid format"),IF('DO NOT USE_Case Formulas'!A810,"OK",NA()))</f>
        <v>#N/A</v>
      </c>
      <c r="P810" s="41" t="e">
        <f>IF(AND(NOT(ISBLANK('Case Data Entry'!P810)),ISNA(VLOOKUP('Case Data Entry'!P810,'DO NOT USE_School Picklist'!$E$3:$E$10,1,FALSE))),"Please select a value from the drop-down menu",IF('DO NOT USE_Case Formulas'!A810,"OK",NA()))</f>
        <v>#N/A</v>
      </c>
      <c r="Q810" s="41" t="e">
        <f>IF(AND(NOT(ISBLANK('Case Data Entry'!Q810)),ISNA(VLOOKUP('Case Data Entry'!Q810,'DO NOT USE_School Picklist'!$F$3:$F$16,1,FALSE))),"Please select a value from the drop-down menu",IF('DO NOT USE_Case Formulas'!A810,"OK",NA()))</f>
        <v>#N/A</v>
      </c>
      <c r="R810" s="41" t="e">
        <f>IF(LEN('Case Data Entry'!R810)&gt;100,"Classroom(s) must be less than 100 characters",IF('DO NOT USE_Case Formulas'!A810,"OK",NA()))</f>
        <v>#N/A</v>
      </c>
      <c r="S810" s="41" t="e">
        <f>IF(AND(NOT(ISBLANK('Case Data Entry'!S810)),ISNA(VLOOKUP('Case Data Entry'!S810,'DO NOT USE_School Picklist'!$S$3:$S$12,1,FALSE))),"Please select a value from the drop-down menu",IF('DO NOT USE_Case Formulas'!A810,"OK",NA()))</f>
        <v>#N/A</v>
      </c>
      <c r="T810" s="41" t="e">
        <f>IF(AND(NOT(ISBLANK('Case Data Entry'!T810)),ISNA(VLOOKUP('Case Data Entry'!T810,'DO NOT USE_School Picklist'!$S$3:$S$12,1,FALSE))),"Please select a value from the drop-down menu",IF('DO NOT USE_Case Formulas'!A810,"OK",NA()))</f>
        <v>#N/A</v>
      </c>
      <c r="U810" s="41" t="e">
        <f>IF(LEN('Case Data Entry'!U810)&gt;80,"Name of Education Group must be less than 80 characters",IF('DO NOT USE_Case Formulas'!A810,"OK",NA()))</f>
        <v>#N/A</v>
      </c>
      <c r="V810" s="41" t="e">
        <f>IF(AND(NOT(ISBLANK('Case Data Entry'!V810)),ISNA(VLOOKUP('Case Data Entry'!V810,'DO NOT USE_School Picklist'!$K$3:$K$6,1,FALSE))),"Please select a value from the drop-down menu",IF('DO NOT USE_Case Formulas'!A810,"OK",NA()))</f>
        <v>#N/A</v>
      </c>
      <c r="W810" s="41" t="e">
        <f>IF(AND('DO NOT USE_Case Formulas'!A810,ISBLANK('Case Data Entry'!W810)),"Has this person had symptoms? is required",IF(AND(NOT(ISBLANK('Case Data Entry'!W810)),ISNA(VLOOKUP('Case Data Entry'!W810,'DO NOT USE_School Picklist'!$D$3:$D$5,1,FALSE))),"Please select a value from the drop-down menu",IF(NOT(ISBLANK('Case Data Entry'!W810)),"OK",NA())))</f>
        <v>#N/A</v>
      </c>
      <c r="X810" s="41" t="e">
        <f>IF(AND('Case Data Entry'!W810='DO NOT USE_School Picklist'!$D$3,ISBLANK('Case Data Entry'!X810)),"Symptom Onset Date is required if Ever Symptomatic is Yes",IF('DO NOT USE_Case Formulas'!A810,"OK",NA()))</f>
        <v>#N/A</v>
      </c>
      <c r="Y810" s="41"/>
      <c r="Z810" s="41" t="e">
        <f ca="1">IF(AND('DO NOT USE_Case Formulas'!A810,ISBLANK('Case Data Entry'!Z810)),"Lab Result Test Date is required",IF('Case Data Entry'!Z810&gt;'DO NOT USE_School Picklist'!$C$3,"Test Date cannot be a future date",IF(NOT(ISBLANK('Case Data Entry'!Z810)),"OK",NA())))</f>
        <v>#N/A</v>
      </c>
      <c r="AA810" s="41" t="e">
        <f>IF(AND(NOT(ISBLANK('Case Data Entry'!AA810)),ISNA(VLOOKUP('Case Data Entry'!AA810,'DO NOT USE_School Picklist'!$R$3:$R$7,1,FALSE))),"Please select a value from the drop-down menu",IF('DO NOT USE_Case Formulas'!A810,"OK",NA()))</f>
        <v>#N/A</v>
      </c>
      <c r="AB810" s="41" t="e">
        <f>IF(AND(NOT(ISBLANK('Case Data Entry'!AB810)),ISNA(VLOOKUP('Case Data Entry'!AB810,'DO NOT USE_School Picklist'!$Q$3:$Q$8,1,FALSE))),"Please select a value from the drop-down menu",IF('DO NOT USE_Case Formulas'!A810,"OK",NA()))</f>
        <v>#N/A</v>
      </c>
    </row>
    <row r="811" spans="1:28" x14ac:dyDescent="0.25">
      <c r="A811" s="40" t="e">
        <f>IF('DO NOT USE_Case Formulas'!A811,IF('DO NOT USE_Case Formulas'!B811,"Not all required fields are completed","OK"),NA())</f>
        <v>#N/A</v>
      </c>
      <c r="B811" s="41" t="e">
        <f>IF(AND('DO NOT USE_Case Formulas'!A811,ISBLANK('Case Data Entry'!B811)),"First Name is required",IF(NOT(ISBLANK('Case Data Entry'!B811)),"OK",NA()))</f>
        <v>#N/A</v>
      </c>
      <c r="C811" s="41" t="e">
        <f>IF(AND('DO NOT USE_Case Formulas'!A811,ISBLANK('Case Data Entry'!C811)),"Last Name is required",IF(NOT(ISBLANK('Case Data Entry'!C811)),"OK",NA()))</f>
        <v>#N/A</v>
      </c>
      <c r="D811" s="41" t="e">
        <f>IF(AND('DO NOT USE_Case Formulas'!A811,ISBLANK('Case Data Entry'!D811)),"Birthdate is required",IF(NOT(ISBLANK('Case Data Entry'!D811)),"OK",NA()))</f>
        <v>#N/A</v>
      </c>
      <c r="E811" s="41" t="e">
        <f>IF(AND('DO NOT USE_Case Formulas'!A811,ISBLANK('Case Data Entry'!E811)),"Mobile Phone is required",IF(NOT(ISBLANK('Case Data Entry'!E811)),IF(AND(ISNUMBER(VALUE('Case Data Entry'!E811)),LEFT('Case Data Entry'!E811,1)&lt;&gt;"1",LEN('Case Data Entry'!E811)=10),"OK","Phone number must be valid format"),NA()))</f>
        <v>#N/A</v>
      </c>
      <c r="F811" s="41" t="e">
        <f>IF(LEN('Case Data Entry'!F811)&gt;255,"Home Street Address must be less than 255 characters",IF('DO NOT USE_Case Formulas'!A811,"OK",NA()))</f>
        <v>#N/A</v>
      </c>
      <c r="G811" s="41" t="e">
        <f>IF(LEN('Case Data Entry'!G811)&gt;40,"City must be less than 40 characters",IF('DO NOT USE_Case Formulas'!A811,"OK",NA()))</f>
        <v>#N/A</v>
      </c>
      <c r="H811" s="41" t="e">
        <f>IF(AND(NOT(ISBLANK('Case Data Entry'!H811)),ISNA(VLOOKUP('Case Data Entry'!H811,'DO NOT USE_School Picklist'!$P$3:$P$52,1,FALSE))),"Please select a value from the drop-down menu",IF('DO NOT USE_Case Formulas'!A811,"OK",NA()))</f>
        <v>#N/A</v>
      </c>
      <c r="I811" s="41" t="e">
        <f>IF(AND('DO NOT USE_Case Formulas'!A811,ISBLANK('Case Data Entry'!I811)),"Zip is required",IF(ISBLANK('Case Data Entry'!I811),NA(),"OK"))</f>
        <v>#N/A</v>
      </c>
      <c r="J811" s="41" t="e">
        <f>IF(AND('DO NOT USE_Case Formulas'!A811,ISBLANK('Case Data Entry'!J811)),"Student or Staff? is required",IF(ISBLANK('Case Data Entry'!J811),NA(),IF(ISNA(VLOOKUP('Case Data Entry'!J811,'DO NOT USE_School Picklist'!$B$3:$B$6,1,FALSE)),"Please select a value from the drop-down menu","OK")))</f>
        <v>#N/A</v>
      </c>
      <c r="K811" s="41" t="e">
        <f>IF(AND('Case Data Entry'!J811='DO NOT USE_School Picklist'!$B$4,ISBLANK('Case Data Entry'!K811)),"Occupation/Job Title is required if Student or Staff? is Yes, staff/faculty or volunteer",IF('DO NOT USE_Case Formulas'!A811,"OK",NA()))</f>
        <v>#N/A</v>
      </c>
      <c r="L811" s="41" t="e">
        <f ca="1">IF('Case Data Entry'!L811&gt;'DO NOT USE_School Picklist'!$C$3,"Date last on school campus/facility cannot be a future date",IF('DO NOT USE_Case Formulas'!A811,IF(ISBLANK('Case Data Entry'!L811),"Date last on school campus/facility is required","OK"),NA()))</f>
        <v>#N/A</v>
      </c>
      <c r="M811" s="41" t="e">
        <f>IF(AND('DO NOT USE_Case Formulas'!A811,ISBLANK('Case Data Entry'!M811)),"Specific Place in the Location is required",IF(ISBLANK('Case Data Entry'!M811),NA(),"OK"))</f>
        <v>#N/A</v>
      </c>
      <c r="N811" s="41" t="e">
        <f>IF(LEN('Case Data Entry'!N811)&gt;50,"Parent/Guardian Name must be less than 50 characters",IF('DO NOT USE_Case Formulas'!A811,"OK",NA()))</f>
        <v>#N/A</v>
      </c>
      <c r="O811" s="41" t="e">
        <f>IF(NOT(ISBLANK('Case Data Entry'!O811)),IF(AND(ISNUMBER('Case Data Entry'!O811),LEFT('Case Data Entry'!O811,1)&lt;&gt;"1",LEN('Case Data Entry'!O811)=10),"OK","Phone number must be valid format"),IF('DO NOT USE_Case Formulas'!A811,"OK",NA()))</f>
        <v>#N/A</v>
      </c>
      <c r="P811" s="41" t="e">
        <f>IF(AND(NOT(ISBLANK('Case Data Entry'!P811)),ISNA(VLOOKUP('Case Data Entry'!P811,'DO NOT USE_School Picklist'!$E$3:$E$10,1,FALSE))),"Please select a value from the drop-down menu",IF('DO NOT USE_Case Formulas'!A811,"OK",NA()))</f>
        <v>#N/A</v>
      </c>
      <c r="Q811" s="41" t="e">
        <f>IF(AND(NOT(ISBLANK('Case Data Entry'!Q811)),ISNA(VLOOKUP('Case Data Entry'!Q811,'DO NOT USE_School Picklist'!$F$3:$F$16,1,FALSE))),"Please select a value from the drop-down menu",IF('DO NOT USE_Case Formulas'!A811,"OK",NA()))</f>
        <v>#N/A</v>
      </c>
      <c r="R811" s="41" t="e">
        <f>IF(LEN('Case Data Entry'!R811)&gt;100,"Classroom(s) must be less than 100 characters",IF('DO NOT USE_Case Formulas'!A811,"OK",NA()))</f>
        <v>#N/A</v>
      </c>
      <c r="S811" s="41" t="e">
        <f>IF(AND(NOT(ISBLANK('Case Data Entry'!S811)),ISNA(VLOOKUP('Case Data Entry'!S811,'DO NOT USE_School Picklist'!$S$3:$S$12,1,FALSE))),"Please select a value from the drop-down menu",IF('DO NOT USE_Case Formulas'!A811,"OK",NA()))</f>
        <v>#N/A</v>
      </c>
      <c r="T811" s="41" t="e">
        <f>IF(AND(NOT(ISBLANK('Case Data Entry'!T811)),ISNA(VLOOKUP('Case Data Entry'!T811,'DO NOT USE_School Picklist'!$S$3:$S$12,1,FALSE))),"Please select a value from the drop-down menu",IF('DO NOT USE_Case Formulas'!A811,"OK",NA()))</f>
        <v>#N/A</v>
      </c>
      <c r="U811" s="41" t="e">
        <f>IF(LEN('Case Data Entry'!U811)&gt;80,"Name of Education Group must be less than 80 characters",IF('DO NOT USE_Case Formulas'!A811,"OK",NA()))</f>
        <v>#N/A</v>
      </c>
      <c r="V811" s="41" t="e">
        <f>IF(AND(NOT(ISBLANK('Case Data Entry'!V811)),ISNA(VLOOKUP('Case Data Entry'!V811,'DO NOT USE_School Picklist'!$K$3:$K$6,1,FALSE))),"Please select a value from the drop-down menu",IF('DO NOT USE_Case Formulas'!A811,"OK",NA()))</f>
        <v>#N/A</v>
      </c>
      <c r="W811" s="41" t="e">
        <f>IF(AND('DO NOT USE_Case Formulas'!A811,ISBLANK('Case Data Entry'!W811)),"Has this person had symptoms? is required",IF(AND(NOT(ISBLANK('Case Data Entry'!W811)),ISNA(VLOOKUP('Case Data Entry'!W811,'DO NOT USE_School Picklist'!$D$3:$D$5,1,FALSE))),"Please select a value from the drop-down menu",IF(NOT(ISBLANK('Case Data Entry'!W811)),"OK",NA())))</f>
        <v>#N/A</v>
      </c>
      <c r="X811" s="41" t="e">
        <f>IF(AND('Case Data Entry'!W811='DO NOT USE_School Picklist'!$D$3,ISBLANK('Case Data Entry'!X811)),"Symptom Onset Date is required if Ever Symptomatic is Yes",IF('DO NOT USE_Case Formulas'!A811,"OK",NA()))</f>
        <v>#N/A</v>
      </c>
      <c r="Y811" s="41"/>
      <c r="Z811" s="41" t="e">
        <f ca="1">IF(AND('DO NOT USE_Case Formulas'!A811,ISBLANK('Case Data Entry'!Z811)),"Lab Result Test Date is required",IF('Case Data Entry'!Z811&gt;'DO NOT USE_School Picklist'!$C$3,"Test Date cannot be a future date",IF(NOT(ISBLANK('Case Data Entry'!Z811)),"OK",NA())))</f>
        <v>#N/A</v>
      </c>
      <c r="AA811" s="41" t="e">
        <f>IF(AND(NOT(ISBLANK('Case Data Entry'!AA811)),ISNA(VLOOKUP('Case Data Entry'!AA811,'DO NOT USE_School Picklist'!$R$3:$R$7,1,FALSE))),"Please select a value from the drop-down menu",IF('DO NOT USE_Case Formulas'!A811,"OK",NA()))</f>
        <v>#N/A</v>
      </c>
      <c r="AB811" s="41" t="e">
        <f>IF(AND(NOT(ISBLANK('Case Data Entry'!AB811)),ISNA(VLOOKUP('Case Data Entry'!AB811,'DO NOT USE_School Picklist'!$Q$3:$Q$8,1,FALSE))),"Please select a value from the drop-down menu",IF('DO NOT USE_Case Formulas'!A811,"OK",NA()))</f>
        <v>#N/A</v>
      </c>
    </row>
    <row r="812" spans="1:28" x14ac:dyDescent="0.25">
      <c r="A812" s="40" t="e">
        <f>IF('DO NOT USE_Case Formulas'!A812,IF('DO NOT USE_Case Formulas'!B812,"Not all required fields are completed","OK"),NA())</f>
        <v>#N/A</v>
      </c>
      <c r="B812" s="41" t="e">
        <f>IF(AND('DO NOT USE_Case Formulas'!A812,ISBLANK('Case Data Entry'!B812)),"First Name is required",IF(NOT(ISBLANK('Case Data Entry'!B812)),"OK",NA()))</f>
        <v>#N/A</v>
      </c>
      <c r="C812" s="41" t="e">
        <f>IF(AND('DO NOT USE_Case Formulas'!A812,ISBLANK('Case Data Entry'!C812)),"Last Name is required",IF(NOT(ISBLANK('Case Data Entry'!C812)),"OK",NA()))</f>
        <v>#N/A</v>
      </c>
      <c r="D812" s="41" t="e">
        <f>IF(AND('DO NOT USE_Case Formulas'!A812,ISBLANK('Case Data Entry'!D812)),"Birthdate is required",IF(NOT(ISBLANK('Case Data Entry'!D812)),"OK",NA()))</f>
        <v>#N/A</v>
      </c>
      <c r="E812" s="41" t="e">
        <f>IF(AND('DO NOT USE_Case Formulas'!A812,ISBLANK('Case Data Entry'!E812)),"Mobile Phone is required",IF(NOT(ISBLANK('Case Data Entry'!E812)),IF(AND(ISNUMBER(VALUE('Case Data Entry'!E812)),LEFT('Case Data Entry'!E812,1)&lt;&gt;"1",LEN('Case Data Entry'!E812)=10),"OK","Phone number must be valid format"),NA()))</f>
        <v>#N/A</v>
      </c>
      <c r="F812" s="41" t="e">
        <f>IF(LEN('Case Data Entry'!F812)&gt;255,"Home Street Address must be less than 255 characters",IF('DO NOT USE_Case Formulas'!A812,"OK",NA()))</f>
        <v>#N/A</v>
      </c>
      <c r="G812" s="41" t="e">
        <f>IF(LEN('Case Data Entry'!G812)&gt;40,"City must be less than 40 characters",IF('DO NOT USE_Case Formulas'!A812,"OK",NA()))</f>
        <v>#N/A</v>
      </c>
      <c r="H812" s="41" t="e">
        <f>IF(AND(NOT(ISBLANK('Case Data Entry'!H812)),ISNA(VLOOKUP('Case Data Entry'!H812,'DO NOT USE_School Picklist'!$P$3:$P$52,1,FALSE))),"Please select a value from the drop-down menu",IF('DO NOT USE_Case Formulas'!A812,"OK",NA()))</f>
        <v>#N/A</v>
      </c>
      <c r="I812" s="41" t="e">
        <f>IF(AND('DO NOT USE_Case Formulas'!A812,ISBLANK('Case Data Entry'!I812)),"Zip is required",IF(ISBLANK('Case Data Entry'!I812),NA(),"OK"))</f>
        <v>#N/A</v>
      </c>
      <c r="J812" s="41" t="e">
        <f>IF(AND('DO NOT USE_Case Formulas'!A812,ISBLANK('Case Data Entry'!J812)),"Student or Staff? is required",IF(ISBLANK('Case Data Entry'!J812),NA(),IF(ISNA(VLOOKUP('Case Data Entry'!J812,'DO NOT USE_School Picklist'!$B$3:$B$6,1,FALSE)),"Please select a value from the drop-down menu","OK")))</f>
        <v>#N/A</v>
      </c>
      <c r="K812" s="41" t="e">
        <f>IF(AND('Case Data Entry'!J812='DO NOT USE_School Picklist'!$B$4,ISBLANK('Case Data Entry'!K812)),"Occupation/Job Title is required if Student or Staff? is Yes, staff/faculty or volunteer",IF('DO NOT USE_Case Formulas'!A812,"OK",NA()))</f>
        <v>#N/A</v>
      </c>
      <c r="L812" s="41" t="e">
        <f ca="1">IF('Case Data Entry'!L812&gt;'DO NOT USE_School Picklist'!$C$3,"Date last on school campus/facility cannot be a future date",IF('DO NOT USE_Case Formulas'!A812,IF(ISBLANK('Case Data Entry'!L812),"Date last on school campus/facility is required","OK"),NA()))</f>
        <v>#N/A</v>
      </c>
      <c r="M812" s="41" t="e">
        <f>IF(AND('DO NOT USE_Case Formulas'!A812,ISBLANK('Case Data Entry'!M812)),"Specific Place in the Location is required",IF(ISBLANK('Case Data Entry'!M812),NA(),"OK"))</f>
        <v>#N/A</v>
      </c>
      <c r="N812" s="41" t="e">
        <f>IF(LEN('Case Data Entry'!N812)&gt;50,"Parent/Guardian Name must be less than 50 characters",IF('DO NOT USE_Case Formulas'!A812,"OK",NA()))</f>
        <v>#N/A</v>
      </c>
      <c r="O812" s="41" t="e">
        <f>IF(NOT(ISBLANK('Case Data Entry'!O812)),IF(AND(ISNUMBER('Case Data Entry'!O812),LEFT('Case Data Entry'!O812,1)&lt;&gt;"1",LEN('Case Data Entry'!O812)=10),"OK","Phone number must be valid format"),IF('DO NOT USE_Case Formulas'!A812,"OK",NA()))</f>
        <v>#N/A</v>
      </c>
      <c r="P812" s="41" t="e">
        <f>IF(AND(NOT(ISBLANK('Case Data Entry'!P812)),ISNA(VLOOKUP('Case Data Entry'!P812,'DO NOT USE_School Picklist'!$E$3:$E$10,1,FALSE))),"Please select a value from the drop-down menu",IF('DO NOT USE_Case Formulas'!A812,"OK",NA()))</f>
        <v>#N/A</v>
      </c>
      <c r="Q812" s="41" t="e">
        <f>IF(AND(NOT(ISBLANK('Case Data Entry'!Q812)),ISNA(VLOOKUP('Case Data Entry'!Q812,'DO NOT USE_School Picklist'!$F$3:$F$16,1,FALSE))),"Please select a value from the drop-down menu",IF('DO NOT USE_Case Formulas'!A812,"OK",NA()))</f>
        <v>#N/A</v>
      </c>
      <c r="R812" s="41" t="e">
        <f>IF(LEN('Case Data Entry'!R812)&gt;100,"Classroom(s) must be less than 100 characters",IF('DO NOT USE_Case Formulas'!A812,"OK",NA()))</f>
        <v>#N/A</v>
      </c>
      <c r="S812" s="41" t="e">
        <f>IF(AND(NOT(ISBLANK('Case Data Entry'!S812)),ISNA(VLOOKUP('Case Data Entry'!S812,'DO NOT USE_School Picklist'!$S$3:$S$12,1,FALSE))),"Please select a value from the drop-down menu",IF('DO NOT USE_Case Formulas'!A812,"OK",NA()))</f>
        <v>#N/A</v>
      </c>
      <c r="T812" s="41" t="e">
        <f>IF(AND(NOT(ISBLANK('Case Data Entry'!T812)),ISNA(VLOOKUP('Case Data Entry'!T812,'DO NOT USE_School Picklist'!$S$3:$S$12,1,FALSE))),"Please select a value from the drop-down menu",IF('DO NOT USE_Case Formulas'!A812,"OK",NA()))</f>
        <v>#N/A</v>
      </c>
      <c r="U812" s="41" t="e">
        <f>IF(LEN('Case Data Entry'!U812)&gt;80,"Name of Education Group must be less than 80 characters",IF('DO NOT USE_Case Formulas'!A812,"OK",NA()))</f>
        <v>#N/A</v>
      </c>
      <c r="V812" s="41" t="e">
        <f>IF(AND(NOT(ISBLANK('Case Data Entry'!V812)),ISNA(VLOOKUP('Case Data Entry'!V812,'DO NOT USE_School Picklist'!$K$3:$K$6,1,FALSE))),"Please select a value from the drop-down menu",IF('DO NOT USE_Case Formulas'!A812,"OK",NA()))</f>
        <v>#N/A</v>
      </c>
      <c r="W812" s="41" t="e">
        <f>IF(AND('DO NOT USE_Case Formulas'!A812,ISBLANK('Case Data Entry'!W812)),"Has this person had symptoms? is required",IF(AND(NOT(ISBLANK('Case Data Entry'!W812)),ISNA(VLOOKUP('Case Data Entry'!W812,'DO NOT USE_School Picklist'!$D$3:$D$5,1,FALSE))),"Please select a value from the drop-down menu",IF(NOT(ISBLANK('Case Data Entry'!W812)),"OK",NA())))</f>
        <v>#N/A</v>
      </c>
      <c r="X812" s="41" t="e">
        <f>IF(AND('Case Data Entry'!W812='DO NOT USE_School Picklist'!$D$3,ISBLANK('Case Data Entry'!X812)),"Symptom Onset Date is required if Ever Symptomatic is Yes",IF('DO NOT USE_Case Formulas'!A812,"OK",NA()))</f>
        <v>#N/A</v>
      </c>
      <c r="Y812" s="41"/>
      <c r="Z812" s="41" t="e">
        <f ca="1">IF(AND('DO NOT USE_Case Formulas'!A812,ISBLANK('Case Data Entry'!Z812)),"Lab Result Test Date is required",IF('Case Data Entry'!Z812&gt;'DO NOT USE_School Picklist'!$C$3,"Test Date cannot be a future date",IF(NOT(ISBLANK('Case Data Entry'!Z812)),"OK",NA())))</f>
        <v>#N/A</v>
      </c>
      <c r="AA812" s="41" t="e">
        <f>IF(AND(NOT(ISBLANK('Case Data Entry'!AA812)),ISNA(VLOOKUP('Case Data Entry'!AA812,'DO NOT USE_School Picklist'!$R$3:$R$7,1,FALSE))),"Please select a value from the drop-down menu",IF('DO NOT USE_Case Formulas'!A812,"OK",NA()))</f>
        <v>#N/A</v>
      </c>
      <c r="AB812" s="41" t="e">
        <f>IF(AND(NOT(ISBLANK('Case Data Entry'!AB812)),ISNA(VLOOKUP('Case Data Entry'!AB812,'DO NOT USE_School Picklist'!$Q$3:$Q$8,1,FALSE))),"Please select a value from the drop-down menu",IF('DO NOT USE_Case Formulas'!A812,"OK",NA()))</f>
        <v>#N/A</v>
      </c>
    </row>
    <row r="813" spans="1:28" x14ac:dyDescent="0.25">
      <c r="A813" s="40" t="e">
        <f>IF('DO NOT USE_Case Formulas'!A813,IF('DO NOT USE_Case Formulas'!B813,"Not all required fields are completed","OK"),NA())</f>
        <v>#N/A</v>
      </c>
      <c r="B813" s="41" t="e">
        <f>IF(AND('DO NOT USE_Case Formulas'!A813,ISBLANK('Case Data Entry'!B813)),"First Name is required",IF(NOT(ISBLANK('Case Data Entry'!B813)),"OK",NA()))</f>
        <v>#N/A</v>
      </c>
      <c r="C813" s="41" t="e">
        <f>IF(AND('DO NOT USE_Case Formulas'!A813,ISBLANK('Case Data Entry'!C813)),"Last Name is required",IF(NOT(ISBLANK('Case Data Entry'!C813)),"OK",NA()))</f>
        <v>#N/A</v>
      </c>
      <c r="D813" s="41" t="e">
        <f>IF(AND('DO NOT USE_Case Formulas'!A813,ISBLANK('Case Data Entry'!D813)),"Birthdate is required",IF(NOT(ISBLANK('Case Data Entry'!D813)),"OK",NA()))</f>
        <v>#N/A</v>
      </c>
      <c r="E813" s="41" t="e">
        <f>IF(AND('DO NOT USE_Case Formulas'!A813,ISBLANK('Case Data Entry'!E813)),"Mobile Phone is required",IF(NOT(ISBLANK('Case Data Entry'!E813)),IF(AND(ISNUMBER(VALUE('Case Data Entry'!E813)),LEFT('Case Data Entry'!E813,1)&lt;&gt;"1",LEN('Case Data Entry'!E813)=10),"OK","Phone number must be valid format"),NA()))</f>
        <v>#N/A</v>
      </c>
      <c r="F813" s="41" t="e">
        <f>IF(LEN('Case Data Entry'!F813)&gt;255,"Home Street Address must be less than 255 characters",IF('DO NOT USE_Case Formulas'!A813,"OK",NA()))</f>
        <v>#N/A</v>
      </c>
      <c r="G813" s="41" t="e">
        <f>IF(LEN('Case Data Entry'!G813)&gt;40,"City must be less than 40 characters",IF('DO NOT USE_Case Formulas'!A813,"OK",NA()))</f>
        <v>#N/A</v>
      </c>
      <c r="H813" s="41" t="e">
        <f>IF(AND(NOT(ISBLANK('Case Data Entry'!H813)),ISNA(VLOOKUP('Case Data Entry'!H813,'DO NOT USE_School Picklist'!$P$3:$P$52,1,FALSE))),"Please select a value from the drop-down menu",IF('DO NOT USE_Case Formulas'!A813,"OK",NA()))</f>
        <v>#N/A</v>
      </c>
      <c r="I813" s="41" t="e">
        <f>IF(AND('DO NOT USE_Case Formulas'!A813,ISBLANK('Case Data Entry'!I813)),"Zip is required",IF(ISBLANK('Case Data Entry'!I813),NA(),"OK"))</f>
        <v>#N/A</v>
      </c>
      <c r="J813" s="41" t="e">
        <f>IF(AND('DO NOT USE_Case Formulas'!A813,ISBLANK('Case Data Entry'!J813)),"Student or Staff? is required",IF(ISBLANK('Case Data Entry'!J813),NA(),IF(ISNA(VLOOKUP('Case Data Entry'!J813,'DO NOT USE_School Picklist'!$B$3:$B$6,1,FALSE)),"Please select a value from the drop-down menu","OK")))</f>
        <v>#N/A</v>
      </c>
      <c r="K813" s="41" t="e">
        <f>IF(AND('Case Data Entry'!J813='DO NOT USE_School Picklist'!$B$4,ISBLANK('Case Data Entry'!K813)),"Occupation/Job Title is required if Student or Staff? is Yes, staff/faculty or volunteer",IF('DO NOT USE_Case Formulas'!A813,"OK",NA()))</f>
        <v>#N/A</v>
      </c>
      <c r="L813" s="41" t="e">
        <f ca="1">IF('Case Data Entry'!L813&gt;'DO NOT USE_School Picklist'!$C$3,"Date last on school campus/facility cannot be a future date",IF('DO NOT USE_Case Formulas'!A813,IF(ISBLANK('Case Data Entry'!L813),"Date last on school campus/facility is required","OK"),NA()))</f>
        <v>#N/A</v>
      </c>
      <c r="M813" s="41" t="e">
        <f>IF(AND('DO NOT USE_Case Formulas'!A813,ISBLANK('Case Data Entry'!M813)),"Specific Place in the Location is required",IF(ISBLANK('Case Data Entry'!M813),NA(),"OK"))</f>
        <v>#N/A</v>
      </c>
      <c r="N813" s="41" t="e">
        <f>IF(LEN('Case Data Entry'!N813)&gt;50,"Parent/Guardian Name must be less than 50 characters",IF('DO NOT USE_Case Formulas'!A813,"OK",NA()))</f>
        <v>#N/A</v>
      </c>
      <c r="O813" s="41" t="e">
        <f>IF(NOT(ISBLANK('Case Data Entry'!O813)),IF(AND(ISNUMBER('Case Data Entry'!O813),LEFT('Case Data Entry'!O813,1)&lt;&gt;"1",LEN('Case Data Entry'!O813)=10),"OK","Phone number must be valid format"),IF('DO NOT USE_Case Formulas'!A813,"OK",NA()))</f>
        <v>#N/A</v>
      </c>
      <c r="P813" s="41" t="e">
        <f>IF(AND(NOT(ISBLANK('Case Data Entry'!P813)),ISNA(VLOOKUP('Case Data Entry'!P813,'DO NOT USE_School Picklist'!$E$3:$E$10,1,FALSE))),"Please select a value from the drop-down menu",IF('DO NOT USE_Case Formulas'!A813,"OK",NA()))</f>
        <v>#N/A</v>
      </c>
      <c r="Q813" s="41" t="e">
        <f>IF(AND(NOT(ISBLANK('Case Data Entry'!Q813)),ISNA(VLOOKUP('Case Data Entry'!Q813,'DO NOT USE_School Picklist'!$F$3:$F$16,1,FALSE))),"Please select a value from the drop-down menu",IF('DO NOT USE_Case Formulas'!A813,"OK",NA()))</f>
        <v>#N/A</v>
      </c>
      <c r="R813" s="41" t="e">
        <f>IF(LEN('Case Data Entry'!R813)&gt;100,"Classroom(s) must be less than 100 characters",IF('DO NOT USE_Case Formulas'!A813,"OK",NA()))</f>
        <v>#N/A</v>
      </c>
      <c r="S813" s="41" t="e">
        <f>IF(AND(NOT(ISBLANK('Case Data Entry'!S813)),ISNA(VLOOKUP('Case Data Entry'!S813,'DO NOT USE_School Picklist'!$S$3:$S$12,1,FALSE))),"Please select a value from the drop-down menu",IF('DO NOT USE_Case Formulas'!A813,"OK",NA()))</f>
        <v>#N/A</v>
      </c>
      <c r="T813" s="41" t="e">
        <f>IF(AND(NOT(ISBLANK('Case Data Entry'!T813)),ISNA(VLOOKUP('Case Data Entry'!T813,'DO NOT USE_School Picklist'!$S$3:$S$12,1,FALSE))),"Please select a value from the drop-down menu",IF('DO NOT USE_Case Formulas'!A813,"OK",NA()))</f>
        <v>#N/A</v>
      </c>
      <c r="U813" s="41" t="e">
        <f>IF(LEN('Case Data Entry'!U813)&gt;80,"Name of Education Group must be less than 80 characters",IF('DO NOT USE_Case Formulas'!A813,"OK",NA()))</f>
        <v>#N/A</v>
      </c>
      <c r="V813" s="41" t="e">
        <f>IF(AND(NOT(ISBLANK('Case Data Entry'!V813)),ISNA(VLOOKUP('Case Data Entry'!V813,'DO NOT USE_School Picklist'!$K$3:$K$6,1,FALSE))),"Please select a value from the drop-down menu",IF('DO NOT USE_Case Formulas'!A813,"OK",NA()))</f>
        <v>#N/A</v>
      </c>
      <c r="W813" s="41" t="e">
        <f>IF(AND('DO NOT USE_Case Formulas'!A813,ISBLANK('Case Data Entry'!W813)),"Has this person had symptoms? is required",IF(AND(NOT(ISBLANK('Case Data Entry'!W813)),ISNA(VLOOKUP('Case Data Entry'!W813,'DO NOT USE_School Picklist'!$D$3:$D$5,1,FALSE))),"Please select a value from the drop-down menu",IF(NOT(ISBLANK('Case Data Entry'!W813)),"OK",NA())))</f>
        <v>#N/A</v>
      </c>
      <c r="X813" s="41" t="e">
        <f>IF(AND('Case Data Entry'!W813='DO NOT USE_School Picklist'!$D$3,ISBLANK('Case Data Entry'!X813)),"Symptom Onset Date is required if Ever Symptomatic is Yes",IF('DO NOT USE_Case Formulas'!A813,"OK",NA()))</f>
        <v>#N/A</v>
      </c>
      <c r="Y813" s="41"/>
      <c r="Z813" s="41" t="e">
        <f ca="1">IF(AND('DO NOT USE_Case Formulas'!A813,ISBLANK('Case Data Entry'!Z813)),"Lab Result Test Date is required",IF('Case Data Entry'!Z813&gt;'DO NOT USE_School Picklist'!$C$3,"Test Date cannot be a future date",IF(NOT(ISBLANK('Case Data Entry'!Z813)),"OK",NA())))</f>
        <v>#N/A</v>
      </c>
      <c r="AA813" s="41" t="e">
        <f>IF(AND(NOT(ISBLANK('Case Data Entry'!AA813)),ISNA(VLOOKUP('Case Data Entry'!AA813,'DO NOT USE_School Picklist'!$R$3:$R$7,1,FALSE))),"Please select a value from the drop-down menu",IF('DO NOT USE_Case Formulas'!A813,"OK",NA()))</f>
        <v>#N/A</v>
      </c>
      <c r="AB813" s="41" t="e">
        <f>IF(AND(NOT(ISBLANK('Case Data Entry'!AB813)),ISNA(VLOOKUP('Case Data Entry'!AB813,'DO NOT USE_School Picklist'!$Q$3:$Q$8,1,FALSE))),"Please select a value from the drop-down menu",IF('DO NOT USE_Case Formulas'!A813,"OK",NA()))</f>
        <v>#N/A</v>
      </c>
    </row>
    <row r="814" spans="1:28" x14ac:dyDescent="0.25">
      <c r="A814" s="40" t="e">
        <f>IF('DO NOT USE_Case Formulas'!A814,IF('DO NOT USE_Case Formulas'!B814,"Not all required fields are completed","OK"),NA())</f>
        <v>#N/A</v>
      </c>
      <c r="B814" s="41" t="e">
        <f>IF(AND('DO NOT USE_Case Formulas'!A814,ISBLANK('Case Data Entry'!B814)),"First Name is required",IF(NOT(ISBLANK('Case Data Entry'!B814)),"OK",NA()))</f>
        <v>#N/A</v>
      </c>
      <c r="C814" s="41" t="e">
        <f>IF(AND('DO NOT USE_Case Formulas'!A814,ISBLANK('Case Data Entry'!C814)),"Last Name is required",IF(NOT(ISBLANK('Case Data Entry'!C814)),"OK",NA()))</f>
        <v>#N/A</v>
      </c>
      <c r="D814" s="41" t="e">
        <f>IF(AND('DO NOT USE_Case Formulas'!A814,ISBLANK('Case Data Entry'!D814)),"Birthdate is required",IF(NOT(ISBLANK('Case Data Entry'!D814)),"OK",NA()))</f>
        <v>#N/A</v>
      </c>
      <c r="E814" s="41" t="e">
        <f>IF(AND('DO NOT USE_Case Formulas'!A814,ISBLANK('Case Data Entry'!E814)),"Mobile Phone is required",IF(NOT(ISBLANK('Case Data Entry'!E814)),IF(AND(ISNUMBER(VALUE('Case Data Entry'!E814)),LEFT('Case Data Entry'!E814,1)&lt;&gt;"1",LEN('Case Data Entry'!E814)=10),"OK","Phone number must be valid format"),NA()))</f>
        <v>#N/A</v>
      </c>
      <c r="F814" s="41" t="e">
        <f>IF(LEN('Case Data Entry'!F814)&gt;255,"Home Street Address must be less than 255 characters",IF('DO NOT USE_Case Formulas'!A814,"OK",NA()))</f>
        <v>#N/A</v>
      </c>
      <c r="G814" s="41" t="e">
        <f>IF(LEN('Case Data Entry'!G814)&gt;40,"City must be less than 40 characters",IF('DO NOT USE_Case Formulas'!A814,"OK",NA()))</f>
        <v>#N/A</v>
      </c>
      <c r="H814" s="41" t="e">
        <f>IF(AND(NOT(ISBLANK('Case Data Entry'!H814)),ISNA(VLOOKUP('Case Data Entry'!H814,'DO NOT USE_School Picklist'!$P$3:$P$52,1,FALSE))),"Please select a value from the drop-down menu",IF('DO NOT USE_Case Formulas'!A814,"OK",NA()))</f>
        <v>#N/A</v>
      </c>
      <c r="I814" s="41" t="e">
        <f>IF(AND('DO NOT USE_Case Formulas'!A814,ISBLANK('Case Data Entry'!I814)),"Zip is required",IF(ISBLANK('Case Data Entry'!I814),NA(),"OK"))</f>
        <v>#N/A</v>
      </c>
      <c r="J814" s="41" t="e">
        <f>IF(AND('DO NOT USE_Case Formulas'!A814,ISBLANK('Case Data Entry'!J814)),"Student or Staff? is required",IF(ISBLANK('Case Data Entry'!J814),NA(),IF(ISNA(VLOOKUP('Case Data Entry'!J814,'DO NOT USE_School Picklist'!$B$3:$B$6,1,FALSE)),"Please select a value from the drop-down menu","OK")))</f>
        <v>#N/A</v>
      </c>
      <c r="K814" s="41" t="e">
        <f>IF(AND('Case Data Entry'!J814='DO NOT USE_School Picklist'!$B$4,ISBLANK('Case Data Entry'!K814)),"Occupation/Job Title is required if Student or Staff? is Yes, staff/faculty or volunteer",IF('DO NOT USE_Case Formulas'!A814,"OK",NA()))</f>
        <v>#N/A</v>
      </c>
      <c r="L814" s="41" t="e">
        <f ca="1">IF('Case Data Entry'!L814&gt;'DO NOT USE_School Picklist'!$C$3,"Date last on school campus/facility cannot be a future date",IF('DO NOT USE_Case Formulas'!A814,IF(ISBLANK('Case Data Entry'!L814),"Date last on school campus/facility is required","OK"),NA()))</f>
        <v>#N/A</v>
      </c>
      <c r="M814" s="41" t="e">
        <f>IF(AND('DO NOT USE_Case Formulas'!A814,ISBLANK('Case Data Entry'!M814)),"Specific Place in the Location is required",IF(ISBLANK('Case Data Entry'!M814),NA(),"OK"))</f>
        <v>#N/A</v>
      </c>
      <c r="N814" s="41" t="e">
        <f>IF(LEN('Case Data Entry'!N814)&gt;50,"Parent/Guardian Name must be less than 50 characters",IF('DO NOT USE_Case Formulas'!A814,"OK",NA()))</f>
        <v>#N/A</v>
      </c>
      <c r="O814" s="41" t="e">
        <f>IF(NOT(ISBLANK('Case Data Entry'!O814)),IF(AND(ISNUMBER('Case Data Entry'!O814),LEFT('Case Data Entry'!O814,1)&lt;&gt;"1",LEN('Case Data Entry'!O814)=10),"OK","Phone number must be valid format"),IF('DO NOT USE_Case Formulas'!A814,"OK",NA()))</f>
        <v>#N/A</v>
      </c>
      <c r="P814" s="41" t="e">
        <f>IF(AND(NOT(ISBLANK('Case Data Entry'!P814)),ISNA(VLOOKUP('Case Data Entry'!P814,'DO NOT USE_School Picklist'!$E$3:$E$10,1,FALSE))),"Please select a value from the drop-down menu",IF('DO NOT USE_Case Formulas'!A814,"OK",NA()))</f>
        <v>#N/A</v>
      </c>
      <c r="Q814" s="41" t="e">
        <f>IF(AND(NOT(ISBLANK('Case Data Entry'!Q814)),ISNA(VLOOKUP('Case Data Entry'!Q814,'DO NOT USE_School Picklist'!$F$3:$F$16,1,FALSE))),"Please select a value from the drop-down menu",IF('DO NOT USE_Case Formulas'!A814,"OK",NA()))</f>
        <v>#N/A</v>
      </c>
      <c r="R814" s="41" t="e">
        <f>IF(LEN('Case Data Entry'!R814)&gt;100,"Classroom(s) must be less than 100 characters",IF('DO NOT USE_Case Formulas'!A814,"OK",NA()))</f>
        <v>#N/A</v>
      </c>
      <c r="S814" s="41" t="e">
        <f>IF(AND(NOT(ISBLANK('Case Data Entry'!S814)),ISNA(VLOOKUP('Case Data Entry'!S814,'DO NOT USE_School Picklist'!$S$3:$S$12,1,FALSE))),"Please select a value from the drop-down menu",IF('DO NOT USE_Case Formulas'!A814,"OK",NA()))</f>
        <v>#N/A</v>
      </c>
      <c r="T814" s="41" t="e">
        <f>IF(AND(NOT(ISBLANK('Case Data Entry'!T814)),ISNA(VLOOKUP('Case Data Entry'!T814,'DO NOT USE_School Picklist'!$S$3:$S$12,1,FALSE))),"Please select a value from the drop-down menu",IF('DO NOT USE_Case Formulas'!A814,"OK",NA()))</f>
        <v>#N/A</v>
      </c>
      <c r="U814" s="41" t="e">
        <f>IF(LEN('Case Data Entry'!U814)&gt;80,"Name of Education Group must be less than 80 characters",IF('DO NOT USE_Case Formulas'!A814,"OK",NA()))</f>
        <v>#N/A</v>
      </c>
      <c r="V814" s="41" t="e">
        <f>IF(AND(NOT(ISBLANK('Case Data Entry'!V814)),ISNA(VLOOKUP('Case Data Entry'!V814,'DO NOT USE_School Picklist'!$K$3:$K$6,1,FALSE))),"Please select a value from the drop-down menu",IF('DO NOT USE_Case Formulas'!A814,"OK",NA()))</f>
        <v>#N/A</v>
      </c>
      <c r="W814" s="41" t="e">
        <f>IF(AND('DO NOT USE_Case Formulas'!A814,ISBLANK('Case Data Entry'!W814)),"Has this person had symptoms? is required",IF(AND(NOT(ISBLANK('Case Data Entry'!W814)),ISNA(VLOOKUP('Case Data Entry'!W814,'DO NOT USE_School Picklist'!$D$3:$D$5,1,FALSE))),"Please select a value from the drop-down menu",IF(NOT(ISBLANK('Case Data Entry'!W814)),"OK",NA())))</f>
        <v>#N/A</v>
      </c>
      <c r="X814" s="41" t="e">
        <f>IF(AND('Case Data Entry'!W814='DO NOT USE_School Picklist'!$D$3,ISBLANK('Case Data Entry'!X814)),"Symptom Onset Date is required if Ever Symptomatic is Yes",IF('DO NOT USE_Case Formulas'!A814,"OK",NA()))</f>
        <v>#N/A</v>
      </c>
      <c r="Y814" s="41"/>
      <c r="Z814" s="41" t="e">
        <f ca="1">IF(AND('DO NOT USE_Case Formulas'!A814,ISBLANK('Case Data Entry'!Z814)),"Lab Result Test Date is required",IF('Case Data Entry'!Z814&gt;'DO NOT USE_School Picklist'!$C$3,"Test Date cannot be a future date",IF(NOT(ISBLANK('Case Data Entry'!Z814)),"OK",NA())))</f>
        <v>#N/A</v>
      </c>
      <c r="AA814" s="41" t="e">
        <f>IF(AND(NOT(ISBLANK('Case Data Entry'!AA814)),ISNA(VLOOKUP('Case Data Entry'!AA814,'DO NOT USE_School Picklist'!$R$3:$R$7,1,FALSE))),"Please select a value from the drop-down menu",IF('DO NOT USE_Case Formulas'!A814,"OK",NA()))</f>
        <v>#N/A</v>
      </c>
      <c r="AB814" s="41" t="e">
        <f>IF(AND(NOT(ISBLANK('Case Data Entry'!AB814)),ISNA(VLOOKUP('Case Data Entry'!AB814,'DO NOT USE_School Picklist'!$Q$3:$Q$8,1,FALSE))),"Please select a value from the drop-down menu",IF('DO NOT USE_Case Formulas'!A814,"OK",NA()))</f>
        <v>#N/A</v>
      </c>
    </row>
    <row r="815" spans="1:28" x14ac:dyDescent="0.25">
      <c r="A815" s="40" t="e">
        <f>IF('DO NOT USE_Case Formulas'!A815,IF('DO NOT USE_Case Formulas'!B815,"Not all required fields are completed","OK"),NA())</f>
        <v>#N/A</v>
      </c>
      <c r="B815" s="41" t="e">
        <f>IF(AND('DO NOT USE_Case Formulas'!A815,ISBLANK('Case Data Entry'!B815)),"First Name is required",IF(NOT(ISBLANK('Case Data Entry'!B815)),"OK",NA()))</f>
        <v>#N/A</v>
      </c>
      <c r="C815" s="41" t="e">
        <f>IF(AND('DO NOT USE_Case Formulas'!A815,ISBLANK('Case Data Entry'!C815)),"Last Name is required",IF(NOT(ISBLANK('Case Data Entry'!C815)),"OK",NA()))</f>
        <v>#N/A</v>
      </c>
      <c r="D815" s="41" t="e">
        <f>IF(AND('DO NOT USE_Case Formulas'!A815,ISBLANK('Case Data Entry'!D815)),"Birthdate is required",IF(NOT(ISBLANK('Case Data Entry'!D815)),"OK",NA()))</f>
        <v>#N/A</v>
      </c>
      <c r="E815" s="41" t="e">
        <f>IF(AND('DO NOT USE_Case Formulas'!A815,ISBLANK('Case Data Entry'!E815)),"Mobile Phone is required",IF(NOT(ISBLANK('Case Data Entry'!E815)),IF(AND(ISNUMBER(VALUE('Case Data Entry'!E815)),LEFT('Case Data Entry'!E815,1)&lt;&gt;"1",LEN('Case Data Entry'!E815)=10),"OK","Phone number must be valid format"),NA()))</f>
        <v>#N/A</v>
      </c>
      <c r="F815" s="41" t="e">
        <f>IF(LEN('Case Data Entry'!F815)&gt;255,"Home Street Address must be less than 255 characters",IF('DO NOT USE_Case Formulas'!A815,"OK",NA()))</f>
        <v>#N/A</v>
      </c>
      <c r="G815" s="41" t="e">
        <f>IF(LEN('Case Data Entry'!G815)&gt;40,"City must be less than 40 characters",IF('DO NOT USE_Case Formulas'!A815,"OK",NA()))</f>
        <v>#N/A</v>
      </c>
      <c r="H815" s="41" t="e">
        <f>IF(AND(NOT(ISBLANK('Case Data Entry'!H815)),ISNA(VLOOKUP('Case Data Entry'!H815,'DO NOT USE_School Picklist'!$P$3:$P$52,1,FALSE))),"Please select a value from the drop-down menu",IF('DO NOT USE_Case Formulas'!A815,"OK",NA()))</f>
        <v>#N/A</v>
      </c>
      <c r="I815" s="41" t="e">
        <f>IF(AND('DO NOT USE_Case Formulas'!A815,ISBLANK('Case Data Entry'!I815)),"Zip is required",IF(ISBLANK('Case Data Entry'!I815),NA(),"OK"))</f>
        <v>#N/A</v>
      </c>
      <c r="J815" s="41" t="e">
        <f>IF(AND('DO NOT USE_Case Formulas'!A815,ISBLANK('Case Data Entry'!J815)),"Student or Staff? is required",IF(ISBLANK('Case Data Entry'!J815),NA(),IF(ISNA(VLOOKUP('Case Data Entry'!J815,'DO NOT USE_School Picklist'!$B$3:$B$6,1,FALSE)),"Please select a value from the drop-down menu","OK")))</f>
        <v>#N/A</v>
      </c>
      <c r="K815" s="41" t="e">
        <f>IF(AND('Case Data Entry'!J815='DO NOT USE_School Picklist'!$B$4,ISBLANK('Case Data Entry'!K815)),"Occupation/Job Title is required if Student or Staff? is Yes, staff/faculty or volunteer",IF('DO NOT USE_Case Formulas'!A815,"OK",NA()))</f>
        <v>#N/A</v>
      </c>
      <c r="L815" s="41" t="e">
        <f ca="1">IF('Case Data Entry'!L815&gt;'DO NOT USE_School Picklist'!$C$3,"Date last on school campus/facility cannot be a future date",IF('DO NOT USE_Case Formulas'!A815,IF(ISBLANK('Case Data Entry'!L815),"Date last on school campus/facility is required","OK"),NA()))</f>
        <v>#N/A</v>
      </c>
      <c r="M815" s="41" t="e">
        <f>IF(AND('DO NOT USE_Case Formulas'!A815,ISBLANK('Case Data Entry'!M815)),"Specific Place in the Location is required",IF(ISBLANK('Case Data Entry'!M815),NA(),"OK"))</f>
        <v>#N/A</v>
      </c>
      <c r="N815" s="41" t="e">
        <f>IF(LEN('Case Data Entry'!N815)&gt;50,"Parent/Guardian Name must be less than 50 characters",IF('DO NOT USE_Case Formulas'!A815,"OK",NA()))</f>
        <v>#N/A</v>
      </c>
      <c r="O815" s="41" t="e">
        <f>IF(NOT(ISBLANK('Case Data Entry'!O815)),IF(AND(ISNUMBER('Case Data Entry'!O815),LEFT('Case Data Entry'!O815,1)&lt;&gt;"1",LEN('Case Data Entry'!O815)=10),"OK","Phone number must be valid format"),IF('DO NOT USE_Case Formulas'!A815,"OK",NA()))</f>
        <v>#N/A</v>
      </c>
      <c r="P815" s="41" t="e">
        <f>IF(AND(NOT(ISBLANK('Case Data Entry'!P815)),ISNA(VLOOKUP('Case Data Entry'!P815,'DO NOT USE_School Picklist'!$E$3:$E$10,1,FALSE))),"Please select a value from the drop-down menu",IF('DO NOT USE_Case Formulas'!A815,"OK",NA()))</f>
        <v>#N/A</v>
      </c>
      <c r="Q815" s="41" t="e">
        <f>IF(AND(NOT(ISBLANK('Case Data Entry'!Q815)),ISNA(VLOOKUP('Case Data Entry'!Q815,'DO NOT USE_School Picklist'!$F$3:$F$16,1,FALSE))),"Please select a value from the drop-down menu",IF('DO NOT USE_Case Formulas'!A815,"OK",NA()))</f>
        <v>#N/A</v>
      </c>
      <c r="R815" s="41" t="e">
        <f>IF(LEN('Case Data Entry'!R815)&gt;100,"Classroom(s) must be less than 100 characters",IF('DO NOT USE_Case Formulas'!A815,"OK",NA()))</f>
        <v>#N/A</v>
      </c>
      <c r="S815" s="41" t="e">
        <f>IF(AND(NOT(ISBLANK('Case Data Entry'!S815)),ISNA(VLOOKUP('Case Data Entry'!S815,'DO NOT USE_School Picklist'!$S$3:$S$12,1,FALSE))),"Please select a value from the drop-down menu",IF('DO NOT USE_Case Formulas'!A815,"OK",NA()))</f>
        <v>#N/A</v>
      </c>
      <c r="T815" s="41" t="e">
        <f>IF(AND(NOT(ISBLANK('Case Data Entry'!T815)),ISNA(VLOOKUP('Case Data Entry'!T815,'DO NOT USE_School Picklist'!$S$3:$S$12,1,FALSE))),"Please select a value from the drop-down menu",IF('DO NOT USE_Case Formulas'!A815,"OK",NA()))</f>
        <v>#N/A</v>
      </c>
      <c r="U815" s="41" t="e">
        <f>IF(LEN('Case Data Entry'!U815)&gt;80,"Name of Education Group must be less than 80 characters",IF('DO NOT USE_Case Formulas'!A815,"OK",NA()))</f>
        <v>#N/A</v>
      </c>
      <c r="V815" s="41" t="e">
        <f>IF(AND(NOT(ISBLANK('Case Data Entry'!V815)),ISNA(VLOOKUP('Case Data Entry'!V815,'DO NOT USE_School Picklist'!$K$3:$K$6,1,FALSE))),"Please select a value from the drop-down menu",IF('DO NOT USE_Case Formulas'!A815,"OK",NA()))</f>
        <v>#N/A</v>
      </c>
      <c r="W815" s="41" t="e">
        <f>IF(AND('DO NOT USE_Case Formulas'!A815,ISBLANK('Case Data Entry'!W815)),"Has this person had symptoms? is required",IF(AND(NOT(ISBLANK('Case Data Entry'!W815)),ISNA(VLOOKUP('Case Data Entry'!W815,'DO NOT USE_School Picklist'!$D$3:$D$5,1,FALSE))),"Please select a value from the drop-down menu",IF(NOT(ISBLANK('Case Data Entry'!W815)),"OK",NA())))</f>
        <v>#N/A</v>
      </c>
      <c r="X815" s="41" t="e">
        <f>IF(AND('Case Data Entry'!W815='DO NOT USE_School Picklist'!$D$3,ISBLANK('Case Data Entry'!X815)),"Symptom Onset Date is required if Ever Symptomatic is Yes",IF('DO NOT USE_Case Formulas'!A815,"OK",NA()))</f>
        <v>#N/A</v>
      </c>
      <c r="Y815" s="41"/>
      <c r="Z815" s="41" t="e">
        <f ca="1">IF(AND('DO NOT USE_Case Formulas'!A815,ISBLANK('Case Data Entry'!Z815)),"Lab Result Test Date is required",IF('Case Data Entry'!Z815&gt;'DO NOT USE_School Picklist'!$C$3,"Test Date cannot be a future date",IF(NOT(ISBLANK('Case Data Entry'!Z815)),"OK",NA())))</f>
        <v>#N/A</v>
      </c>
      <c r="AA815" s="41" t="e">
        <f>IF(AND(NOT(ISBLANK('Case Data Entry'!AA815)),ISNA(VLOOKUP('Case Data Entry'!AA815,'DO NOT USE_School Picklist'!$R$3:$R$7,1,FALSE))),"Please select a value from the drop-down menu",IF('DO NOT USE_Case Formulas'!A815,"OK",NA()))</f>
        <v>#N/A</v>
      </c>
      <c r="AB815" s="41" t="e">
        <f>IF(AND(NOT(ISBLANK('Case Data Entry'!AB815)),ISNA(VLOOKUP('Case Data Entry'!AB815,'DO NOT USE_School Picklist'!$Q$3:$Q$8,1,FALSE))),"Please select a value from the drop-down menu",IF('DO NOT USE_Case Formulas'!A815,"OK",NA()))</f>
        <v>#N/A</v>
      </c>
    </row>
    <row r="816" spans="1:28" x14ac:dyDescent="0.25">
      <c r="A816" s="40" t="e">
        <f>IF('DO NOT USE_Case Formulas'!A816,IF('DO NOT USE_Case Formulas'!B816,"Not all required fields are completed","OK"),NA())</f>
        <v>#N/A</v>
      </c>
      <c r="B816" s="41" t="e">
        <f>IF(AND('DO NOT USE_Case Formulas'!A816,ISBLANK('Case Data Entry'!B816)),"First Name is required",IF(NOT(ISBLANK('Case Data Entry'!B816)),"OK",NA()))</f>
        <v>#N/A</v>
      </c>
      <c r="C816" s="41" t="e">
        <f>IF(AND('DO NOT USE_Case Formulas'!A816,ISBLANK('Case Data Entry'!C816)),"Last Name is required",IF(NOT(ISBLANK('Case Data Entry'!C816)),"OK",NA()))</f>
        <v>#N/A</v>
      </c>
      <c r="D816" s="41" t="e">
        <f>IF(AND('DO NOT USE_Case Formulas'!A816,ISBLANK('Case Data Entry'!D816)),"Birthdate is required",IF(NOT(ISBLANK('Case Data Entry'!D816)),"OK",NA()))</f>
        <v>#N/A</v>
      </c>
      <c r="E816" s="41" t="e">
        <f>IF(AND('DO NOT USE_Case Formulas'!A816,ISBLANK('Case Data Entry'!E816)),"Mobile Phone is required",IF(NOT(ISBLANK('Case Data Entry'!E816)),IF(AND(ISNUMBER(VALUE('Case Data Entry'!E816)),LEFT('Case Data Entry'!E816,1)&lt;&gt;"1",LEN('Case Data Entry'!E816)=10),"OK","Phone number must be valid format"),NA()))</f>
        <v>#N/A</v>
      </c>
      <c r="F816" s="41" t="e">
        <f>IF(LEN('Case Data Entry'!F816)&gt;255,"Home Street Address must be less than 255 characters",IF('DO NOT USE_Case Formulas'!A816,"OK",NA()))</f>
        <v>#N/A</v>
      </c>
      <c r="G816" s="41" t="e">
        <f>IF(LEN('Case Data Entry'!G816)&gt;40,"City must be less than 40 characters",IF('DO NOT USE_Case Formulas'!A816,"OK",NA()))</f>
        <v>#N/A</v>
      </c>
      <c r="H816" s="41" t="e">
        <f>IF(AND(NOT(ISBLANK('Case Data Entry'!H816)),ISNA(VLOOKUP('Case Data Entry'!H816,'DO NOT USE_School Picklist'!$P$3:$P$52,1,FALSE))),"Please select a value from the drop-down menu",IF('DO NOT USE_Case Formulas'!A816,"OK",NA()))</f>
        <v>#N/A</v>
      </c>
      <c r="I816" s="41" t="e">
        <f>IF(AND('DO NOT USE_Case Formulas'!A816,ISBLANK('Case Data Entry'!I816)),"Zip is required",IF(ISBLANK('Case Data Entry'!I816),NA(),"OK"))</f>
        <v>#N/A</v>
      </c>
      <c r="J816" s="41" t="e">
        <f>IF(AND('DO NOT USE_Case Formulas'!A816,ISBLANK('Case Data Entry'!J816)),"Student or Staff? is required",IF(ISBLANK('Case Data Entry'!J816),NA(),IF(ISNA(VLOOKUP('Case Data Entry'!J816,'DO NOT USE_School Picklist'!$B$3:$B$6,1,FALSE)),"Please select a value from the drop-down menu","OK")))</f>
        <v>#N/A</v>
      </c>
      <c r="K816" s="41" t="e">
        <f>IF(AND('Case Data Entry'!J816='DO NOT USE_School Picklist'!$B$4,ISBLANK('Case Data Entry'!K816)),"Occupation/Job Title is required if Student or Staff? is Yes, staff/faculty or volunteer",IF('DO NOT USE_Case Formulas'!A816,"OK",NA()))</f>
        <v>#N/A</v>
      </c>
      <c r="L816" s="41" t="e">
        <f ca="1">IF('Case Data Entry'!L816&gt;'DO NOT USE_School Picklist'!$C$3,"Date last on school campus/facility cannot be a future date",IF('DO NOT USE_Case Formulas'!A816,IF(ISBLANK('Case Data Entry'!L816),"Date last on school campus/facility is required","OK"),NA()))</f>
        <v>#N/A</v>
      </c>
      <c r="M816" s="41" t="e">
        <f>IF(AND('DO NOT USE_Case Formulas'!A816,ISBLANK('Case Data Entry'!M816)),"Specific Place in the Location is required",IF(ISBLANK('Case Data Entry'!M816),NA(),"OK"))</f>
        <v>#N/A</v>
      </c>
      <c r="N816" s="41" t="e">
        <f>IF(LEN('Case Data Entry'!N816)&gt;50,"Parent/Guardian Name must be less than 50 characters",IF('DO NOT USE_Case Formulas'!A816,"OK",NA()))</f>
        <v>#N/A</v>
      </c>
      <c r="O816" s="41" t="e">
        <f>IF(NOT(ISBLANK('Case Data Entry'!O816)),IF(AND(ISNUMBER('Case Data Entry'!O816),LEFT('Case Data Entry'!O816,1)&lt;&gt;"1",LEN('Case Data Entry'!O816)=10),"OK","Phone number must be valid format"),IF('DO NOT USE_Case Formulas'!A816,"OK",NA()))</f>
        <v>#N/A</v>
      </c>
      <c r="P816" s="41" t="e">
        <f>IF(AND(NOT(ISBLANK('Case Data Entry'!P816)),ISNA(VLOOKUP('Case Data Entry'!P816,'DO NOT USE_School Picklist'!$E$3:$E$10,1,FALSE))),"Please select a value from the drop-down menu",IF('DO NOT USE_Case Formulas'!A816,"OK",NA()))</f>
        <v>#N/A</v>
      </c>
      <c r="Q816" s="41" t="e">
        <f>IF(AND(NOT(ISBLANK('Case Data Entry'!Q816)),ISNA(VLOOKUP('Case Data Entry'!Q816,'DO NOT USE_School Picklist'!$F$3:$F$16,1,FALSE))),"Please select a value from the drop-down menu",IF('DO NOT USE_Case Formulas'!A816,"OK",NA()))</f>
        <v>#N/A</v>
      </c>
      <c r="R816" s="41" t="e">
        <f>IF(LEN('Case Data Entry'!R816)&gt;100,"Classroom(s) must be less than 100 characters",IF('DO NOT USE_Case Formulas'!A816,"OK",NA()))</f>
        <v>#N/A</v>
      </c>
      <c r="S816" s="41" t="e">
        <f>IF(AND(NOT(ISBLANK('Case Data Entry'!S816)),ISNA(VLOOKUP('Case Data Entry'!S816,'DO NOT USE_School Picklist'!$S$3:$S$12,1,FALSE))),"Please select a value from the drop-down menu",IF('DO NOT USE_Case Formulas'!A816,"OK",NA()))</f>
        <v>#N/A</v>
      </c>
      <c r="T816" s="41" t="e">
        <f>IF(AND(NOT(ISBLANK('Case Data Entry'!T816)),ISNA(VLOOKUP('Case Data Entry'!T816,'DO NOT USE_School Picklist'!$S$3:$S$12,1,FALSE))),"Please select a value from the drop-down menu",IF('DO NOT USE_Case Formulas'!A816,"OK",NA()))</f>
        <v>#N/A</v>
      </c>
      <c r="U816" s="41" t="e">
        <f>IF(LEN('Case Data Entry'!U816)&gt;80,"Name of Education Group must be less than 80 characters",IF('DO NOT USE_Case Formulas'!A816,"OK",NA()))</f>
        <v>#N/A</v>
      </c>
      <c r="V816" s="41" t="e">
        <f>IF(AND(NOT(ISBLANK('Case Data Entry'!V816)),ISNA(VLOOKUP('Case Data Entry'!V816,'DO NOT USE_School Picklist'!$K$3:$K$6,1,FALSE))),"Please select a value from the drop-down menu",IF('DO NOT USE_Case Formulas'!A816,"OK",NA()))</f>
        <v>#N/A</v>
      </c>
      <c r="W816" s="41" t="e">
        <f>IF(AND('DO NOT USE_Case Formulas'!A816,ISBLANK('Case Data Entry'!W816)),"Has this person had symptoms? is required",IF(AND(NOT(ISBLANK('Case Data Entry'!W816)),ISNA(VLOOKUP('Case Data Entry'!W816,'DO NOT USE_School Picklist'!$D$3:$D$5,1,FALSE))),"Please select a value from the drop-down menu",IF(NOT(ISBLANK('Case Data Entry'!W816)),"OK",NA())))</f>
        <v>#N/A</v>
      </c>
      <c r="X816" s="41" t="e">
        <f>IF(AND('Case Data Entry'!W816='DO NOT USE_School Picklist'!$D$3,ISBLANK('Case Data Entry'!X816)),"Symptom Onset Date is required if Ever Symptomatic is Yes",IF('DO NOT USE_Case Formulas'!A816,"OK",NA()))</f>
        <v>#N/A</v>
      </c>
      <c r="Y816" s="41"/>
      <c r="Z816" s="41" t="e">
        <f ca="1">IF(AND('DO NOT USE_Case Formulas'!A816,ISBLANK('Case Data Entry'!Z816)),"Lab Result Test Date is required",IF('Case Data Entry'!Z816&gt;'DO NOT USE_School Picklist'!$C$3,"Test Date cannot be a future date",IF(NOT(ISBLANK('Case Data Entry'!Z816)),"OK",NA())))</f>
        <v>#N/A</v>
      </c>
      <c r="AA816" s="41" t="e">
        <f>IF(AND(NOT(ISBLANK('Case Data Entry'!AA816)),ISNA(VLOOKUP('Case Data Entry'!AA816,'DO NOT USE_School Picklist'!$R$3:$R$7,1,FALSE))),"Please select a value from the drop-down menu",IF('DO NOT USE_Case Formulas'!A816,"OK",NA()))</f>
        <v>#N/A</v>
      </c>
      <c r="AB816" s="41" t="e">
        <f>IF(AND(NOT(ISBLANK('Case Data Entry'!AB816)),ISNA(VLOOKUP('Case Data Entry'!AB816,'DO NOT USE_School Picklist'!$Q$3:$Q$8,1,FALSE))),"Please select a value from the drop-down menu",IF('DO NOT USE_Case Formulas'!A816,"OK",NA()))</f>
        <v>#N/A</v>
      </c>
    </row>
    <row r="817" spans="1:28" x14ac:dyDescent="0.25">
      <c r="A817" s="40" t="e">
        <f>IF('DO NOT USE_Case Formulas'!A817,IF('DO NOT USE_Case Formulas'!B817,"Not all required fields are completed","OK"),NA())</f>
        <v>#N/A</v>
      </c>
      <c r="B817" s="41" t="e">
        <f>IF(AND('DO NOT USE_Case Formulas'!A817,ISBLANK('Case Data Entry'!B817)),"First Name is required",IF(NOT(ISBLANK('Case Data Entry'!B817)),"OK",NA()))</f>
        <v>#N/A</v>
      </c>
      <c r="C817" s="41" t="e">
        <f>IF(AND('DO NOT USE_Case Formulas'!A817,ISBLANK('Case Data Entry'!C817)),"Last Name is required",IF(NOT(ISBLANK('Case Data Entry'!C817)),"OK",NA()))</f>
        <v>#N/A</v>
      </c>
      <c r="D817" s="41" t="e">
        <f>IF(AND('DO NOT USE_Case Formulas'!A817,ISBLANK('Case Data Entry'!D817)),"Birthdate is required",IF(NOT(ISBLANK('Case Data Entry'!D817)),"OK",NA()))</f>
        <v>#N/A</v>
      </c>
      <c r="E817" s="41" t="e">
        <f>IF(AND('DO NOT USE_Case Formulas'!A817,ISBLANK('Case Data Entry'!E817)),"Mobile Phone is required",IF(NOT(ISBLANK('Case Data Entry'!E817)),IF(AND(ISNUMBER(VALUE('Case Data Entry'!E817)),LEFT('Case Data Entry'!E817,1)&lt;&gt;"1",LEN('Case Data Entry'!E817)=10),"OK","Phone number must be valid format"),NA()))</f>
        <v>#N/A</v>
      </c>
      <c r="F817" s="41" t="e">
        <f>IF(LEN('Case Data Entry'!F817)&gt;255,"Home Street Address must be less than 255 characters",IF('DO NOT USE_Case Formulas'!A817,"OK",NA()))</f>
        <v>#N/A</v>
      </c>
      <c r="G817" s="41" t="e">
        <f>IF(LEN('Case Data Entry'!G817)&gt;40,"City must be less than 40 characters",IF('DO NOT USE_Case Formulas'!A817,"OK",NA()))</f>
        <v>#N/A</v>
      </c>
      <c r="H817" s="41" t="e">
        <f>IF(AND(NOT(ISBLANK('Case Data Entry'!H817)),ISNA(VLOOKUP('Case Data Entry'!H817,'DO NOT USE_School Picklist'!$P$3:$P$52,1,FALSE))),"Please select a value from the drop-down menu",IF('DO NOT USE_Case Formulas'!A817,"OK",NA()))</f>
        <v>#N/A</v>
      </c>
      <c r="I817" s="41" t="e">
        <f>IF(AND('DO NOT USE_Case Formulas'!A817,ISBLANK('Case Data Entry'!I817)),"Zip is required",IF(ISBLANK('Case Data Entry'!I817),NA(),"OK"))</f>
        <v>#N/A</v>
      </c>
      <c r="J817" s="41" t="e">
        <f>IF(AND('DO NOT USE_Case Formulas'!A817,ISBLANK('Case Data Entry'!J817)),"Student or Staff? is required",IF(ISBLANK('Case Data Entry'!J817),NA(),IF(ISNA(VLOOKUP('Case Data Entry'!J817,'DO NOT USE_School Picklist'!$B$3:$B$6,1,FALSE)),"Please select a value from the drop-down menu","OK")))</f>
        <v>#N/A</v>
      </c>
      <c r="K817" s="41" t="e">
        <f>IF(AND('Case Data Entry'!J817='DO NOT USE_School Picklist'!$B$4,ISBLANK('Case Data Entry'!K817)),"Occupation/Job Title is required if Student or Staff? is Yes, staff/faculty or volunteer",IF('DO NOT USE_Case Formulas'!A817,"OK",NA()))</f>
        <v>#N/A</v>
      </c>
      <c r="L817" s="41" t="e">
        <f ca="1">IF('Case Data Entry'!L817&gt;'DO NOT USE_School Picklist'!$C$3,"Date last on school campus/facility cannot be a future date",IF('DO NOT USE_Case Formulas'!A817,IF(ISBLANK('Case Data Entry'!L817),"Date last on school campus/facility is required","OK"),NA()))</f>
        <v>#N/A</v>
      </c>
      <c r="M817" s="41" t="e">
        <f>IF(AND('DO NOT USE_Case Formulas'!A817,ISBLANK('Case Data Entry'!M817)),"Specific Place in the Location is required",IF(ISBLANK('Case Data Entry'!M817),NA(),"OK"))</f>
        <v>#N/A</v>
      </c>
      <c r="N817" s="41" t="e">
        <f>IF(LEN('Case Data Entry'!N817)&gt;50,"Parent/Guardian Name must be less than 50 characters",IF('DO NOT USE_Case Formulas'!A817,"OK",NA()))</f>
        <v>#N/A</v>
      </c>
      <c r="O817" s="41" t="e">
        <f>IF(NOT(ISBLANK('Case Data Entry'!O817)),IF(AND(ISNUMBER('Case Data Entry'!O817),LEFT('Case Data Entry'!O817,1)&lt;&gt;"1",LEN('Case Data Entry'!O817)=10),"OK","Phone number must be valid format"),IF('DO NOT USE_Case Formulas'!A817,"OK",NA()))</f>
        <v>#N/A</v>
      </c>
      <c r="P817" s="41" t="e">
        <f>IF(AND(NOT(ISBLANK('Case Data Entry'!P817)),ISNA(VLOOKUP('Case Data Entry'!P817,'DO NOT USE_School Picklist'!$E$3:$E$10,1,FALSE))),"Please select a value from the drop-down menu",IF('DO NOT USE_Case Formulas'!A817,"OK",NA()))</f>
        <v>#N/A</v>
      </c>
      <c r="Q817" s="41" t="e">
        <f>IF(AND(NOT(ISBLANK('Case Data Entry'!Q817)),ISNA(VLOOKUP('Case Data Entry'!Q817,'DO NOT USE_School Picklist'!$F$3:$F$16,1,FALSE))),"Please select a value from the drop-down menu",IF('DO NOT USE_Case Formulas'!A817,"OK",NA()))</f>
        <v>#N/A</v>
      </c>
      <c r="R817" s="41" t="e">
        <f>IF(LEN('Case Data Entry'!R817)&gt;100,"Classroom(s) must be less than 100 characters",IF('DO NOT USE_Case Formulas'!A817,"OK",NA()))</f>
        <v>#N/A</v>
      </c>
      <c r="S817" s="41" t="e">
        <f>IF(AND(NOT(ISBLANK('Case Data Entry'!S817)),ISNA(VLOOKUP('Case Data Entry'!S817,'DO NOT USE_School Picklist'!$S$3:$S$12,1,FALSE))),"Please select a value from the drop-down menu",IF('DO NOT USE_Case Formulas'!A817,"OK",NA()))</f>
        <v>#N/A</v>
      </c>
      <c r="T817" s="41" t="e">
        <f>IF(AND(NOT(ISBLANK('Case Data Entry'!T817)),ISNA(VLOOKUP('Case Data Entry'!T817,'DO NOT USE_School Picklist'!$S$3:$S$12,1,FALSE))),"Please select a value from the drop-down menu",IF('DO NOT USE_Case Formulas'!A817,"OK",NA()))</f>
        <v>#N/A</v>
      </c>
      <c r="U817" s="41" t="e">
        <f>IF(LEN('Case Data Entry'!U817)&gt;80,"Name of Education Group must be less than 80 characters",IF('DO NOT USE_Case Formulas'!A817,"OK",NA()))</f>
        <v>#N/A</v>
      </c>
      <c r="V817" s="41" t="e">
        <f>IF(AND(NOT(ISBLANK('Case Data Entry'!V817)),ISNA(VLOOKUP('Case Data Entry'!V817,'DO NOT USE_School Picklist'!$K$3:$K$6,1,FALSE))),"Please select a value from the drop-down menu",IF('DO NOT USE_Case Formulas'!A817,"OK",NA()))</f>
        <v>#N/A</v>
      </c>
      <c r="W817" s="41" t="e">
        <f>IF(AND('DO NOT USE_Case Formulas'!A817,ISBLANK('Case Data Entry'!W817)),"Has this person had symptoms? is required",IF(AND(NOT(ISBLANK('Case Data Entry'!W817)),ISNA(VLOOKUP('Case Data Entry'!W817,'DO NOT USE_School Picklist'!$D$3:$D$5,1,FALSE))),"Please select a value from the drop-down menu",IF(NOT(ISBLANK('Case Data Entry'!W817)),"OK",NA())))</f>
        <v>#N/A</v>
      </c>
      <c r="X817" s="41" t="e">
        <f>IF(AND('Case Data Entry'!W817='DO NOT USE_School Picklist'!$D$3,ISBLANK('Case Data Entry'!X817)),"Symptom Onset Date is required if Ever Symptomatic is Yes",IF('DO NOT USE_Case Formulas'!A817,"OK",NA()))</f>
        <v>#N/A</v>
      </c>
      <c r="Y817" s="41"/>
      <c r="Z817" s="41" t="e">
        <f ca="1">IF(AND('DO NOT USE_Case Formulas'!A817,ISBLANK('Case Data Entry'!Z817)),"Lab Result Test Date is required",IF('Case Data Entry'!Z817&gt;'DO NOT USE_School Picklist'!$C$3,"Test Date cannot be a future date",IF(NOT(ISBLANK('Case Data Entry'!Z817)),"OK",NA())))</f>
        <v>#N/A</v>
      </c>
      <c r="AA817" s="41" t="e">
        <f>IF(AND(NOT(ISBLANK('Case Data Entry'!AA817)),ISNA(VLOOKUP('Case Data Entry'!AA817,'DO NOT USE_School Picklist'!$R$3:$R$7,1,FALSE))),"Please select a value from the drop-down menu",IF('DO NOT USE_Case Formulas'!A817,"OK",NA()))</f>
        <v>#N/A</v>
      </c>
      <c r="AB817" s="41" t="e">
        <f>IF(AND(NOT(ISBLANK('Case Data Entry'!AB817)),ISNA(VLOOKUP('Case Data Entry'!AB817,'DO NOT USE_School Picklist'!$Q$3:$Q$8,1,FALSE))),"Please select a value from the drop-down menu",IF('DO NOT USE_Case Formulas'!A817,"OK",NA()))</f>
        <v>#N/A</v>
      </c>
    </row>
    <row r="818" spans="1:28" x14ac:dyDescent="0.25">
      <c r="A818" s="40" t="e">
        <f>IF('DO NOT USE_Case Formulas'!A818,IF('DO NOT USE_Case Formulas'!B818,"Not all required fields are completed","OK"),NA())</f>
        <v>#N/A</v>
      </c>
      <c r="B818" s="41" t="e">
        <f>IF(AND('DO NOT USE_Case Formulas'!A818,ISBLANK('Case Data Entry'!B818)),"First Name is required",IF(NOT(ISBLANK('Case Data Entry'!B818)),"OK",NA()))</f>
        <v>#N/A</v>
      </c>
      <c r="C818" s="41" t="e">
        <f>IF(AND('DO NOT USE_Case Formulas'!A818,ISBLANK('Case Data Entry'!C818)),"Last Name is required",IF(NOT(ISBLANK('Case Data Entry'!C818)),"OK",NA()))</f>
        <v>#N/A</v>
      </c>
      <c r="D818" s="41" t="e">
        <f>IF(AND('DO NOT USE_Case Formulas'!A818,ISBLANK('Case Data Entry'!D818)),"Birthdate is required",IF(NOT(ISBLANK('Case Data Entry'!D818)),"OK",NA()))</f>
        <v>#N/A</v>
      </c>
      <c r="E818" s="41" t="e">
        <f>IF(AND('DO NOT USE_Case Formulas'!A818,ISBLANK('Case Data Entry'!E818)),"Mobile Phone is required",IF(NOT(ISBLANK('Case Data Entry'!E818)),IF(AND(ISNUMBER(VALUE('Case Data Entry'!E818)),LEFT('Case Data Entry'!E818,1)&lt;&gt;"1",LEN('Case Data Entry'!E818)=10),"OK","Phone number must be valid format"),NA()))</f>
        <v>#N/A</v>
      </c>
      <c r="F818" s="41" t="e">
        <f>IF(LEN('Case Data Entry'!F818)&gt;255,"Home Street Address must be less than 255 characters",IF('DO NOT USE_Case Formulas'!A818,"OK",NA()))</f>
        <v>#N/A</v>
      </c>
      <c r="G818" s="41" t="e">
        <f>IF(LEN('Case Data Entry'!G818)&gt;40,"City must be less than 40 characters",IF('DO NOT USE_Case Formulas'!A818,"OK",NA()))</f>
        <v>#N/A</v>
      </c>
      <c r="H818" s="41" t="e">
        <f>IF(AND(NOT(ISBLANK('Case Data Entry'!H818)),ISNA(VLOOKUP('Case Data Entry'!H818,'DO NOT USE_School Picklist'!$P$3:$P$52,1,FALSE))),"Please select a value from the drop-down menu",IF('DO NOT USE_Case Formulas'!A818,"OK",NA()))</f>
        <v>#N/A</v>
      </c>
      <c r="I818" s="41" t="e">
        <f>IF(AND('DO NOT USE_Case Formulas'!A818,ISBLANK('Case Data Entry'!I818)),"Zip is required",IF(ISBLANK('Case Data Entry'!I818),NA(),"OK"))</f>
        <v>#N/A</v>
      </c>
      <c r="J818" s="41" t="e">
        <f>IF(AND('DO NOT USE_Case Formulas'!A818,ISBLANK('Case Data Entry'!J818)),"Student or Staff? is required",IF(ISBLANK('Case Data Entry'!J818),NA(),IF(ISNA(VLOOKUP('Case Data Entry'!J818,'DO NOT USE_School Picklist'!$B$3:$B$6,1,FALSE)),"Please select a value from the drop-down menu","OK")))</f>
        <v>#N/A</v>
      </c>
      <c r="K818" s="41" t="e">
        <f>IF(AND('Case Data Entry'!J818='DO NOT USE_School Picklist'!$B$4,ISBLANK('Case Data Entry'!K818)),"Occupation/Job Title is required if Student or Staff? is Yes, staff/faculty or volunteer",IF('DO NOT USE_Case Formulas'!A818,"OK",NA()))</f>
        <v>#N/A</v>
      </c>
      <c r="L818" s="41" t="e">
        <f ca="1">IF('Case Data Entry'!L818&gt;'DO NOT USE_School Picklist'!$C$3,"Date last on school campus/facility cannot be a future date",IF('DO NOT USE_Case Formulas'!A818,IF(ISBLANK('Case Data Entry'!L818),"Date last on school campus/facility is required","OK"),NA()))</f>
        <v>#N/A</v>
      </c>
      <c r="M818" s="41" t="e">
        <f>IF(AND('DO NOT USE_Case Formulas'!A818,ISBLANK('Case Data Entry'!M818)),"Specific Place in the Location is required",IF(ISBLANK('Case Data Entry'!M818),NA(),"OK"))</f>
        <v>#N/A</v>
      </c>
      <c r="N818" s="41" t="e">
        <f>IF(LEN('Case Data Entry'!N818)&gt;50,"Parent/Guardian Name must be less than 50 characters",IF('DO NOT USE_Case Formulas'!A818,"OK",NA()))</f>
        <v>#N/A</v>
      </c>
      <c r="O818" s="41" t="e">
        <f>IF(NOT(ISBLANK('Case Data Entry'!O818)),IF(AND(ISNUMBER('Case Data Entry'!O818),LEFT('Case Data Entry'!O818,1)&lt;&gt;"1",LEN('Case Data Entry'!O818)=10),"OK","Phone number must be valid format"),IF('DO NOT USE_Case Formulas'!A818,"OK",NA()))</f>
        <v>#N/A</v>
      </c>
      <c r="P818" s="41" t="e">
        <f>IF(AND(NOT(ISBLANK('Case Data Entry'!P818)),ISNA(VLOOKUP('Case Data Entry'!P818,'DO NOT USE_School Picklist'!$E$3:$E$10,1,FALSE))),"Please select a value from the drop-down menu",IF('DO NOT USE_Case Formulas'!A818,"OK",NA()))</f>
        <v>#N/A</v>
      </c>
      <c r="Q818" s="41" t="e">
        <f>IF(AND(NOT(ISBLANK('Case Data Entry'!Q818)),ISNA(VLOOKUP('Case Data Entry'!Q818,'DO NOT USE_School Picklist'!$F$3:$F$16,1,FALSE))),"Please select a value from the drop-down menu",IF('DO NOT USE_Case Formulas'!A818,"OK",NA()))</f>
        <v>#N/A</v>
      </c>
      <c r="R818" s="41" t="e">
        <f>IF(LEN('Case Data Entry'!R818)&gt;100,"Classroom(s) must be less than 100 characters",IF('DO NOT USE_Case Formulas'!A818,"OK",NA()))</f>
        <v>#N/A</v>
      </c>
      <c r="S818" s="41" t="e">
        <f>IF(AND(NOT(ISBLANK('Case Data Entry'!S818)),ISNA(VLOOKUP('Case Data Entry'!S818,'DO NOT USE_School Picklist'!$S$3:$S$12,1,FALSE))),"Please select a value from the drop-down menu",IF('DO NOT USE_Case Formulas'!A818,"OK",NA()))</f>
        <v>#N/A</v>
      </c>
      <c r="T818" s="41" t="e">
        <f>IF(AND(NOT(ISBLANK('Case Data Entry'!T818)),ISNA(VLOOKUP('Case Data Entry'!T818,'DO NOT USE_School Picklist'!$S$3:$S$12,1,FALSE))),"Please select a value from the drop-down menu",IF('DO NOT USE_Case Formulas'!A818,"OK",NA()))</f>
        <v>#N/A</v>
      </c>
      <c r="U818" s="41" t="e">
        <f>IF(LEN('Case Data Entry'!U818)&gt;80,"Name of Education Group must be less than 80 characters",IF('DO NOT USE_Case Formulas'!A818,"OK",NA()))</f>
        <v>#N/A</v>
      </c>
      <c r="V818" s="41" t="e">
        <f>IF(AND(NOT(ISBLANK('Case Data Entry'!V818)),ISNA(VLOOKUP('Case Data Entry'!V818,'DO NOT USE_School Picklist'!$K$3:$K$6,1,FALSE))),"Please select a value from the drop-down menu",IF('DO NOT USE_Case Formulas'!A818,"OK",NA()))</f>
        <v>#N/A</v>
      </c>
      <c r="W818" s="41" t="e">
        <f>IF(AND('DO NOT USE_Case Formulas'!A818,ISBLANK('Case Data Entry'!W818)),"Has this person had symptoms? is required",IF(AND(NOT(ISBLANK('Case Data Entry'!W818)),ISNA(VLOOKUP('Case Data Entry'!W818,'DO NOT USE_School Picklist'!$D$3:$D$5,1,FALSE))),"Please select a value from the drop-down menu",IF(NOT(ISBLANK('Case Data Entry'!W818)),"OK",NA())))</f>
        <v>#N/A</v>
      </c>
      <c r="X818" s="41" t="e">
        <f>IF(AND('Case Data Entry'!W818='DO NOT USE_School Picklist'!$D$3,ISBLANK('Case Data Entry'!X818)),"Symptom Onset Date is required if Ever Symptomatic is Yes",IF('DO NOT USE_Case Formulas'!A818,"OK",NA()))</f>
        <v>#N/A</v>
      </c>
      <c r="Y818" s="41"/>
      <c r="Z818" s="41" t="e">
        <f ca="1">IF(AND('DO NOT USE_Case Formulas'!A818,ISBLANK('Case Data Entry'!Z818)),"Lab Result Test Date is required",IF('Case Data Entry'!Z818&gt;'DO NOT USE_School Picklist'!$C$3,"Test Date cannot be a future date",IF(NOT(ISBLANK('Case Data Entry'!Z818)),"OK",NA())))</f>
        <v>#N/A</v>
      </c>
      <c r="AA818" s="41" t="e">
        <f>IF(AND(NOT(ISBLANK('Case Data Entry'!AA818)),ISNA(VLOOKUP('Case Data Entry'!AA818,'DO NOT USE_School Picklist'!$R$3:$R$7,1,FALSE))),"Please select a value from the drop-down menu",IF('DO NOT USE_Case Formulas'!A818,"OK",NA()))</f>
        <v>#N/A</v>
      </c>
      <c r="AB818" s="41" t="e">
        <f>IF(AND(NOT(ISBLANK('Case Data Entry'!AB818)),ISNA(VLOOKUP('Case Data Entry'!AB818,'DO NOT USE_School Picklist'!$Q$3:$Q$8,1,FALSE))),"Please select a value from the drop-down menu",IF('DO NOT USE_Case Formulas'!A818,"OK",NA()))</f>
        <v>#N/A</v>
      </c>
    </row>
    <row r="819" spans="1:28" x14ac:dyDescent="0.25">
      <c r="A819" s="40" t="e">
        <f>IF('DO NOT USE_Case Formulas'!A819,IF('DO NOT USE_Case Formulas'!B819,"Not all required fields are completed","OK"),NA())</f>
        <v>#N/A</v>
      </c>
      <c r="B819" s="41" t="e">
        <f>IF(AND('DO NOT USE_Case Formulas'!A819,ISBLANK('Case Data Entry'!B819)),"First Name is required",IF(NOT(ISBLANK('Case Data Entry'!B819)),"OK",NA()))</f>
        <v>#N/A</v>
      </c>
      <c r="C819" s="41" t="e">
        <f>IF(AND('DO NOT USE_Case Formulas'!A819,ISBLANK('Case Data Entry'!C819)),"Last Name is required",IF(NOT(ISBLANK('Case Data Entry'!C819)),"OK",NA()))</f>
        <v>#N/A</v>
      </c>
      <c r="D819" s="41" t="e">
        <f>IF(AND('DO NOT USE_Case Formulas'!A819,ISBLANK('Case Data Entry'!D819)),"Birthdate is required",IF(NOT(ISBLANK('Case Data Entry'!D819)),"OK",NA()))</f>
        <v>#N/A</v>
      </c>
      <c r="E819" s="41" t="e">
        <f>IF(AND('DO NOT USE_Case Formulas'!A819,ISBLANK('Case Data Entry'!E819)),"Mobile Phone is required",IF(NOT(ISBLANK('Case Data Entry'!E819)),IF(AND(ISNUMBER(VALUE('Case Data Entry'!E819)),LEFT('Case Data Entry'!E819,1)&lt;&gt;"1",LEN('Case Data Entry'!E819)=10),"OK","Phone number must be valid format"),NA()))</f>
        <v>#N/A</v>
      </c>
      <c r="F819" s="41" t="e">
        <f>IF(LEN('Case Data Entry'!F819)&gt;255,"Home Street Address must be less than 255 characters",IF('DO NOT USE_Case Formulas'!A819,"OK",NA()))</f>
        <v>#N/A</v>
      </c>
      <c r="G819" s="41" t="e">
        <f>IF(LEN('Case Data Entry'!G819)&gt;40,"City must be less than 40 characters",IF('DO NOT USE_Case Formulas'!A819,"OK",NA()))</f>
        <v>#N/A</v>
      </c>
      <c r="H819" s="41" t="e">
        <f>IF(AND(NOT(ISBLANK('Case Data Entry'!H819)),ISNA(VLOOKUP('Case Data Entry'!H819,'DO NOT USE_School Picklist'!$P$3:$P$52,1,FALSE))),"Please select a value from the drop-down menu",IF('DO NOT USE_Case Formulas'!A819,"OK",NA()))</f>
        <v>#N/A</v>
      </c>
      <c r="I819" s="41" t="e">
        <f>IF(AND('DO NOT USE_Case Formulas'!A819,ISBLANK('Case Data Entry'!I819)),"Zip is required",IF(ISBLANK('Case Data Entry'!I819),NA(),"OK"))</f>
        <v>#N/A</v>
      </c>
      <c r="J819" s="41" t="e">
        <f>IF(AND('DO NOT USE_Case Formulas'!A819,ISBLANK('Case Data Entry'!J819)),"Student or Staff? is required",IF(ISBLANK('Case Data Entry'!J819),NA(),IF(ISNA(VLOOKUP('Case Data Entry'!J819,'DO NOT USE_School Picklist'!$B$3:$B$6,1,FALSE)),"Please select a value from the drop-down menu","OK")))</f>
        <v>#N/A</v>
      </c>
      <c r="K819" s="41" t="e">
        <f>IF(AND('Case Data Entry'!J819='DO NOT USE_School Picklist'!$B$4,ISBLANK('Case Data Entry'!K819)),"Occupation/Job Title is required if Student or Staff? is Yes, staff/faculty or volunteer",IF('DO NOT USE_Case Formulas'!A819,"OK",NA()))</f>
        <v>#N/A</v>
      </c>
      <c r="L819" s="41" t="e">
        <f ca="1">IF('Case Data Entry'!L819&gt;'DO NOT USE_School Picklist'!$C$3,"Date last on school campus/facility cannot be a future date",IF('DO NOT USE_Case Formulas'!A819,IF(ISBLANK('Case Data Entry'!L819),"Date last on school campus/facility is required","OK"),NA()))</f>
        <v>#N/A</v>
      </c>
      <c r="M819" s="41" t="e">
        <f>IF(AND('DO NOT USE_Case Formulas'!A819,ISBLANK('Case Data Entry'!M819)),"Specific Place in the Location is required",IF(ISBLANK('Case Data Entry'!M819),NA(),"OK"))</f>
        <v>#N/A</v>
      </c>
      <c r="N819" s="41" t="e">
        <f>IF(LEN('Case Data Entry'!N819)&gt;50,"Parent/Guardian Name must be less than 50 characters",IF('DO NOT USE_Case Formulas'!A819,"OK",NA()))</f>
        <v>#N/A</v>
      </c>
      <c r="O819" s="41" t="e">
        <f>IF(NOT(ISBLANK('Case Data Entry'!O819)),IF(AND(ISNUMBER('Case Data Entry'!O819),LEFT('Case Data Entry'!O819,1)&lt;&gt;"1",LEN('Case Data Entry'!O819)=10),"OK","Phone number must be valid format"),IF('DO NOT USE_Case Formulas'!A819,"OK",NA()))</f>
        <v>#N/A</v>
      </c>
      <c r="P819" s="41" t="e">
        <f>IF(AND(NOT(ISBLANK('Case Data Entry'!P819)),ISNA(VLOOKUP('Case Data Entry'!P819,'DO NOT USE_School Picklist'!$E$3:$E$10,1,FALSE))),"Please select a value from the drop-down menu",IF('DO NOT USE_Case Formulas'!A819,"OK",NA()))</f>
        <v>#N/A</v>
      </c>
      <c r="Q819" s="41" t="e">
        <f>IF(AND(NOT(ISBLANK('Case Data Entry'!Q819)),ISNA(VLOOKUP('Case Data Entry'!Q819,'DO NOT USE_School Picklist'!$F$3:$F$16,1,FALSE))),"Please select a value from the drop-down menu",IF('DO NOT USE_Case Formulas'!A819,"OK",NA()))</f>
        <v>#N/A</v>
      </c>
      <c r="R819" s="41" t="e">
        <f>IF(LEN('Case Data Entry'!R819)&gt;100,"Classroom(s) must be less than 100 characters",IF('DO NOT USE_Case Formulas'!A819,"OK",NA()))</f>
        <v>#N/A</v>
      </c>
      <c r="S819" s="41" t="e">
        <f>IF(AND(NOT(ISBLANK('Case Data Entry'!S819)),ISNA(VLOOKUP('Case Data Entry'!S819,'DO NOT USE_School Picklist'!$S$3:$S$12,1,FALSE))),"Please select a value from the drop-down menu",IF('DO NOT USE_Case Formulas'!A819,"OK",NA()))</f>
        <v>#N/A</v>
      </c>
      <c r="T819" s="41" t="e">
        <f>IF(AND(NOT(ISBLANK('Case Data Entry'!T819)),ISNA(VLOOKUP('Case Data Entry'!T819,'DO NOT USE_School Picklist'!$S$3:$S$12,1,FALSE))),"Please select a value from the drop-down menu",IF('DO NOT USE_Case Formulas'!A819,"OK",NA()))</f>
        <v>#N/A</v>
      </c>
      <c r="U819" s="41" t="e">
        <f>IF(LEN('Case Data Entry'!U819)&gt;80,"Name of Education Group must be less than 80 characters",IF('DO NOT USE_Case Formulas'!A819,"OK",NA()))</f>
        <v>#N/A</v>
      </c>
      <c r="V819" s="41" t="e">
        <f>IF(AND(NOT(ISBLANK('Case Data Entry'!V819)),ISNA(VLOOKUP('Case Data Entry'!V819,'DO NOT USE_School Picklist'!$K$3:$K$6,1,FALSE))),"Please select a value from the drop-down menu",IF('DO NOT USE_Case Formulas'!A819,"OK",NA()))</f>
        <v>#N/A</v>
      </c>
      <c r="W819" s="41" t="e">
        <f>IF(AND('DO NOT USE_Case Formulas'!A819,ISBLANK('Case Data Entry'!W819)),"Has this person had symptoms? is required",IF(AND(NOT(ISBLANK('Case Data Entry'!W819)),ISNA(VLOOKUP('Case Data Entry'!W819,'DO NOT USE_School Picklist'!$D$3:$D$5,1,FALSE))),"Please select a value from the drop-down menu",IF(NOT(ISBLANK('Case Data Entry'!W819)),"OK",NA())))</f>
        <v>#N/A</v>
      </c>
      <c r="X819" s="41" t="e">
        <f>IF(AND('Case Data Entry'!W819='DO NOT USE_School Picklist'!$D$3,ISBLANK('Case Data Entry'!X819)),"Symptom Onset Date is required if Ever Symptomatic is Yes",IF('DO NOT USE_Case Formulas'!A819,"OK",NA()))</f>
        <v>#N/A</v>
      </c>
      <c r="Y819" s="41"/>
      <c r="Z819" s="41" t="e">
        <f ca="1">IF(AND('DO NOT USE_Case Formulas'!A819,ISBLANK('Case Data Entry'!Z819)),"Lab Result Test Date is required",IF('Case Data Entry'!Z819&gt;'DO NOT USE_School Picklist'!$C$3,"Test Date cannot be a future date",IF(NOT(ISBLANK('Case Data Entry'!Z819)),"OK",NA())))</f>
        <v>#N/A</v>
      </c>
      <c r="AA819" s="41" t="e">
        <f>IF(AND(NOT(ISBLANK('Case Data Entry'!AA819)),ISNA(VLOOKUP('Case Data Entry'!AA819,'DO NOT USE_School Picklist'!$R$3:$R$7,1,FALSE))),"Please select a value from the drop-down menu",IF('DO NOT USE_Case Formulas'!A819,"OK",NA()))</f>
        <v>#N/A</v>
      </c>
      <c r="AB819" s="41" t="e">
        <f>IF(AND(NOT(ISBLANK('Case Data Entry'!AB819)),ISNA(VLOOKUP('Case Data Entry'!AB819,'DO NOT USE_School Picklist'!$Q$3:$Q$8,1,FALSE))),"Please select a value from the drop-down menu",IF('DO NOT USE_Case Formulas'!A819,"OK",NA()))</f>
        <v>#N/A</v>
      </c>
    </row>
    <row r="820" spans="1:28" x14ac:dyDescent="0.25">
      <c r="A820" s="40" t="e">
        <f>IF('DO NOT USE_Case Formulas'!A820,IF('DO NOT USE_Case Formulas'!B820,"Not all required fields are completed","OK"),NA())</f>
        <v>#N/A</v>
      </c>
      <c r="B820" s="41" t="e">
        <f>IF(AND('DO NOT USE_Case Formulas'!A820,ISBLANK('Case Data Entry'!B820)),"First Name is required",IF(NOT(ISBLANK('Case Data Entry'!B820)),"OK",NA()))</f>
        <v>#N/A</v>
      </c>
      <c r="C820" s="41" t="e">
        <f>IF(AND('DO NOT USE_Case Formulas'!A820,ISBLANK('Case Data Entry'!C820)),"Last Name is required",IF(NOT(ISBLANK('Case Data Entry'!C820)),"OK",NA()))</f>
        <v>#N/A</v>
      </c>
      <c r="D820" s="41" t="e">
        <f>IF(AND('DO NOT USE_Case Formulas'!A820,ISBLANK('Case Data Entry'!D820)),"Birthdate is required",IF(NOT(ISBLANK('Case Data Entry'!D820)),"OK",NA()))</f>
        <v>#N/A</v>
      </c>
      <c r="E820" s="41" t="e">
        <f>IF(AND('DO NOT USE_Case Formulas'!A820,ISBLANK('Case Data Entry'!E820)),"Mobile Phone is required",IF(NOT(ISBLANK('Case Data Entry'!E820)),IF(AND(ISNUMBER(VALUE('Case Data Entry'!E820)),LEFT('Case Data Entry'!E820,1)&lt;&gt;"1",LEN('Case Data Entry'!E820)=10),"OK","Phone number must be valid format"),NA()))</f>
        <v>#N/A</v>
      </c>
      <c r="F820" s="41" t="e">
        <f>IF(LEN('Case Data Entry'!F820)&gt;255,"Home Street Address must be less than 255 characters",IF('DO NOT USE_Case Formulas'!A820,"OK",NA()))</f>
        <v>#N/A</v>
      </c>
      <c r="G820" s="41" t="e">
        <f>IF(LEN('Case Data Entry'!G820)&gt;40,"City must be less than 40 characters",IF('DO NOT USE_Case Formulas'!A820,"OK",NA()))</f>
        <v>#N/A</v>
      </c>
      <c r="H820" s="41" t="e">
        <f>IF(AND(NOT(ISBLANK('Case Data Entry'!H820)),ISNA(VLOOKUP('Case Data Entry'!H820,'DO NOT USE_School Picklist'!$P$3:$P$52,1,FALSE))),"Please select a value from the drop-down menu",IF('DO NOT USE_Case Formulas'!A820,"OK",NA()))</f>
        <v>#N/A</v>
      </c>
      <c r="I820" s="41" t="e">
        <f>IF(AND('DO NOT USE_Case Formulas'!A820,ISBLANK('Case Data Entry'!I820)),"Zip is required",IF(ISBLANK('Case Data Entry'!I820),NA(),"OK"))</f>
        <v>#N/A</v>
      </c>
      <c r="J820" s="41" t="e">
        <f>IF(AND('DO NOT USE_Case Formulas'!A820,ISBLANK('Case Data Entry'!J820)),"Student or Staff? is required",IF(ISBLANK('Case Data Entry'!J820),NA(),IF(ISNA(VLOOKUP('Case Data Entry'!J820,'DO NOT USE_School Picklist'!$B$3:$B$6,1,FALSE)),"Please select a value from the drop-down menu","OK")))</f>
        <v>#N/A</v>
      </c>
      <c r="K820" s="41" t="e">
        <f>IF(AND('Case Data Entry'!J820='DO NOT USE_School Picklist'!$B$4,ISBLANK('Case Data Entry'!K820)),"Occupation/Job Title is required if Student or Staff? is Yes, staff/faculty or volunteer",IF('DO NOT USE_Case Formulas'!A820,"OK",NA()))</f>
        <v>#N/A</v>
      </c>
      <c r="L820" s="41" t="e">
        <f ca="1">IF('Case Data Entry'!L820&gt;'DO NOT USE_School Picklist'!$C$3,"Date last on school campus/facility cannot be a future date",IF('DO NOT USE_Case Formulas'!A820,IF(ISBLANK('Case Data Entry'!L820),"Date last on school campus/facility is required","OK"),NA()))</f>
        <v>#N/A</v>
      </c>
      <c r="M820" s="41" t="e">
        <f>IF(AND('DO NOT USE_Case Formulas'!A820,ISBLANK('Case Data Entry'!M820)),"Specific Place in the Location is required",IF(ISBLANK('Case Data Entry'!M820),NA(),"OK"))</f>
        <v>#N/A</v>
      </c>
      <c r="N820" s="41" t="e">
        <f>IF(LEN('Case Data Entry'!N820)&gt;50,"Parent/Guardian Name must be less than 50 characters",IF('DO NOT USE_Case Formulas'!A820,"OK",NA()))</f>
        <v>#N/A</v>
      </c>
      <c r="O820" s="41" t="e">
        <f>IF(NOT(ISBLANK('Case Data Entry'!O820)),IF(AND(ISNUMBER('Case Data Entry'!O820),LEFT('Case Data Entry'!O820,1)&lt;&gt;"1",LEN('Case Data Entry'!O820)=10),"OK","Phone number must be valid format"),IF('DO NOT USE_Case Formulas'!A820,"OK",NA()))</f>
        <v>#N/A</v>
      </c>
      <c r="P820" s="41" t="e">
        <f>IF(AND(NOT(ISBLANK('Case Data Entry'!P820)),ISNA(VLOOKUP('Case Data Entry'!P820,'DO NOT USE_School Picklist'!$E$3:$E$10,1,FALSE))),"Please select a value from the drop-down menu",IF('DO NOT USE_Case Formulas'!A820,"OK",NA()))</f>
        <v>#N/A</v>
      </c>
      <c r="Q820" s="41" t="e">
        <f>IF(AND(NOT(ISBLANK('Case Data Entry'!Q820)),ISNA(VLOOKUP('Case Data Entry'!Q820,'DO NOT USE_School Picklist'!$F$3:$F$16,1,FALSE))),"Please select a value from the drop-down menu",IF('DO NOT USE_Case Formulas'!A820,"OK",NA()))</f>
        <v>#N/A</v>
      </c>
      <c r="R820" s="41" t="e">
        <f>IF(LEN('Case Data Entry'!R820)&gt;100,"Classroom(s) must be less than 100 characters",IF('DO NOT USE_Case Formulas'!A820,"OK",NA()))</f>
        <v>#N/A</v>
      </c>
      <c r="S820" s="41" t="e">
        <f>IF(AND(NOT(ISBLANK('Case Data Entry'!S820)),ISNA(VLOOKUP('Case Data Entry'!S820,'DO NOT USE_School Picklist'!$S$3:$S$12,1,FALSE))),"Please select a value from the drop-down menu",IF('DO NOT USE_Case Formulas'!A820,"OK",NA()))</f>
        <v>#N/A</v>
      </c>
      <c r="T820" s="41" t="e">
        <f>IF(AND(NOT(ISBLANK('Case Data Entry'!T820)),ISNA(VLOOKUP('Case Data Entry'!T820,'DO NOT USE_School Picklist'!$S$3:$S$12,1,FALSE))),"Please select a value from the drop-down menu",IF('DO NOT USE_Case Formulas'!A820,"OK",NA()))</f>
        <v>#N/A</v>
      </c>
      <c r="U820" s="41" t="e">
        <f>IF(LEN('Case Data Entry'!U820)&gt;80,"Name of Education Group must be less than 80 characters",IF('DO NOT USE_Case Formulas'!A820,"OK",NA()))</f>
        <v>#N/A</v>
      </c>
      <c r="V820" s="41" t="e">
        <f>IF(AND(NOT(ISBLANK('Case Data Entry'!V820)),ISNA(VLOOKUP('Case Data Entry'!V820,'DO NOT USE_School Picklist'!$K$3:$K$6,1,FALSE))),"Please select a value from the drop-down menu",IF('DO NOT USE_Case Formulas'!A820,"OK",NA()))</f>
        <v>#N/A</v>
      </c>
      <c r="W820" s="41" t="e">
        <f>IF(AND('DO NOT USE_Case Formulas'!A820,ISBLANK('Case Data Entry'!W820)),"Has this person had symptoms? is required",IF(AND(NOT(ISBLANK('Case Data Entry'!W820)),ISNA(VLOOKUP('Case Data Entry'!W820,'DO NOT USE_School Picklist'!$D$3:$D$5,1,FALSE))),"Please select a value from the drop-down menu",IF(NOT(ISBLANK('Case Data Entry'!W820)),"OK",NA())))</f>
        <v>#N/A</v>
      </c>
      <c r="X820" s="41" t="e">
        <f>IF(AND('Case Data Entry'!W820='DO NOT USE_School Picklist'!$D$3,ISBLANK('Case Data Entry'!X820)),"Symptom Onset Date is required if Ever Symptomatic is Yes",IF('DO NOT USE_Case Formulas'!A820,"OK",NA()))</f>
        <v>#N/A</v>
      </c>
      <c r="Y820" s="41"/>
      <c r="Z820" s="41" t="e">
        <f ca="1">IF(AND('DO NOT USE_Case Formulas'!A820,ISBLANK('Case Data Entry'!Z820)),"Lab Result Test Date is required",IF('Case Data Entry'!Z820&gt;'DO NOT USE_School Picklist'!$C$3,"Test Date cannot be a future date",IF(NOT(ISBLANK('Case Data Entry'!Z820)),"OK",NA())))</f>
        <v>#N/A</v>
      </c>
      <c r="AA820" s="41" t="e">
        <f>IF(AND(NOT(ISBLANK('Case Data Entry'!AA820)),ISNA(VLOOKUP('Case Data Entry'!AA820,'DO NOT USE_School Picklist'!$R$3:$R$7,1,FALSE))),"Please select a value from the drop-down menu",IF('DO NOT USE_Case Formulas'!A820,"OK",NA()))</f>
        <v>#N/A</v>
      </c>
      <c r="AB820" s="41" t="e">
        <f>IF(AND(NOT(ISBLANK('Case Data Entry'!AB820)),ISNA(VLOOKUP('Case Data Entry'!AB820,'DO NOT USE_School Picklist'!$Q$3:$Q$8,1,FALSE))),"Please select a value from the drop-down menu",IF('DO NOT USE_Case Formulas'!A820,"OK",NA()))</f>
        <v>#N/A</v>
      </c>
    </row>
    <row r="821" spans="1:28" x14ac:dyDescent="0.25">
      <c r="A821" s="40" t="e">
        <f>IF('DO NOT USE_Case Formulas'!A821,IF('DO NOT USE_Case Formulas'!B821,"Not all required fields are completed","OK"),NA())</f>
        <v>#N/A</v>
      </c>
      <c r="B821" s="41" t="e">
        <f>IF(AND('DO NOT USE_Case Formulas'!A821,ISBLANK('Case Data Entry'!B821)),"First Name is required",IF(NOT(ISBLANK('Case Data Entry'!B821)),"OK",NA()))</f>
        <v>#N/A</v>
      </c>
      <c r="C821" s="41" t="e">
        <f>IF(AND('DO NOT USE_Case Formulas'!A821,ISBLANK('Case Data Entry'!C821)),"Last Name is required",IF(NOT(ISBLANK('Case Data Entry'!C821)),"OK",NA()))</f>
        <v>#N/A</v>
      </c>
      <c r="D821" s="41" t="e">
        <f>IF(AND('DO NOT USE_Case Formulas'!A821,ISBLANK('Case Data Entry'!D821)),"Birthdate is required",IF(NOT(ISBLANK('Case Data Entry'!D821)),"OK",NA()))</f>
        <v>#N/A</v>
      </c>
      <c r="E821" s="41" t="e">
        <f>IF(AND('DO NOT USE_Case Formulas'!A821,ISBLANK('Case Data Entry'!E821)),"Mobile Phone is required",IF(NOT(ISBLANK('Case Data Entry'!E821)),IF(AND(ISNUMBER(VALUE('Case Data Entry'!E821)),LEFT('Case Data Entry'!E821,1)&lt;&gt;"1",LEN('Case Data Entry'!E821)=10),"OK","Phone number must be valid format"),NA()))</f>
        <v>#N/A</v>
      </c>
      <c r="F821" s="41" t="e">
        <f>IF(LEN('Case Data Entry'!F821)&gt;255,"Home Street Address must be less than 255 characters",IF('DO NOT USE_Case Formulas'!A821,"OK",NA()))</f>
        <v>#N/A</v>
      </c>
      <c r="G821" s="41" t="e">
        <f>IF(LEN('Case Data Entry'!G821)&gt;40,"City must be less than 40 characters",IF('DO NOT USE_Case Formulas'!A821,"OK",NA()))</f>
        <v>#N/A</v>
      </c>
      <c r="H821" s="41" t="e">
        <f>IF(AND(NOT(ISBLANK('Case Data Entry'!H821)),ISNA(VLOOKUP('Case Data Entry'!H821,'DO NOT USE_School Picklist'!$P$3:$P$52,1,FALSE))),"Please select a value from the drop-down menu",IF('DO NOT USE_Case Formulas'!A821,"OK",NA()))</f>
        <v>#N/A</v>
      </c>
      <c r="I821" s="41" t="e">
        <f>IF(AND('DO NOT USE_Case Formulas'!A821,ISBLANK('Case Data Entry'!I821)),"Zip is required",IF(ISBLANK('Case Data Entry'!I821),NA(),"OK"))</f>
        <v>#N/A</v>
      </c>
      <c r="J821" s="41" t="e">
        <f>IF(AND('DO NOT USE_Case Formulas'!A821,ISBLANK('Case Data Entry'!J821)),"Student or Staff? is required",IF(ISBLANK('Case Data Entry'!J821),NA(),IF(ISNA(VLOOKUP('Case Data Entry'!J821,'DO NOT USE_School Picklist'!$B$3:$B$6,1,FALSE)),"Please select a value from the drop-down menu","OK")))</f>
        <v>#N/A</v>
      </c>
      <c r="K821" s="41" t="e">
        <f>IF(AND('Case Data Entry'!J821='DO NOT USE_School Picklist'!$B$4,ISBLANK('Case Data Entry'!K821)),"Occupation/Job Title is required if Student or Staff? is Yes, staff/faculty or volunteer",IF('DO NOT USE_Case Formulas'!A821,"OK",NA()))</f>
        <v>#N/A</v>
      </c>
      <c r="L821" s="41" t="e">
        <f ca="1">IF('Case Data Entry'!L821&gt;'DO NOT USE_School Picklist'!$C$3,"Date last on school campus/facility cannot be a future date",IF('DO NOT USE_Case Formulas'!A821,IF(ISBLANK('Case Data Entry'!L821),"Date last on school campus/facility is required","OK"),NA()))</f>
        <v>#N/A</v>
      </c>
      <c r="M821" s="41" t="e">
        <f>IF(AND('DO NOT USE_Case Formulas'!A821,ISBLANK('Case Data Entry'!M821)),"Specific Place in the Location is required",IF(ISBLANK('Case Data Entry'!M821),NA(),"OK"))</f>
        <v>#N/A</v>
      </c>
      <c r="N821" s="41" t="e">
        <f>IF(LEN('Case Data Entry'!N821)&gt;50,"Parent/Guardian Name must be less than 50 characters",IF('DO NOT USE_Case Formulas'!A821,"OK",NA()))</f>
        <v>#N/A</v>
      </c>
      <c r="O821" s="41" t="e">
        <f>IF(NOT(ISBLANK('Case Data Entry'!O821)),IF(AND(ISNUMBER('Case Data Entry'!O821),LEFT('Case Data Entry'!O821,1)&lt;&gt;"1",LEN('Case Data Entry'!O821)=10),"OK","Phone number must be valid format"),IF('DO NOT USE_Case Formulas'!A821,"OK",NA()))</f>
        <v>#N/A</v>
      </c>
      <c r="P821" s="41" t="e">
        <f>IF(AND(NOT(ISBLANK('Case Data Entry'!P821)),ISNA(VLOOKUP('Case Data Entry'!P821,'DO NOT USE_School Picklist'!$E$3:$E$10,1,FALSE))),"Please select a value from the drop-down menu",IF('DO NOT USE_Case Formulas'!A821,"OK",NA()))</f>
        <v>#N/A</v>
      </c>
      <c r="Q821" s="41" t="e">
        <f>IF(AND(NOT(ISBLANK('Case Data Entry'!Q821)),ISNA(VLOOKUP('Case Data Entry'!Q821,'DO NOT USE_School Picklist'!$F$3:$F$16,1,FALSE))),"Please select a value from the drop-down menu",IF('DO NOT USE_Case Formulas'!A821,"OK",NA()))</f>
        <v>#N/A</v>
      </c>
      <c r="R821" s="41" t="e">
        <f>IF(LEN('Case Data Entry'!R821)&gt;100,"Classroom(s) must be less than 100 characters",IF('DO NOT USE_Case Formulas'!A821,"OK",NA()))</f>
        <v>#N/A</v>
      </c>
      <c r="S821" s="41" t="e">
        <f>IF(AND(NOT(ISBLANK('Case Data Entry'!S821)),ISNA(VLOOKUP('Case Data Entry'!S821,'DO NOT USE_School Picklist'!$S$3:$S$12,1,FALSE))),"Please select a value from the drop-down menu",IF('DO NOT USE_Case Formulas'!A821,"OK",NA()))</f>
        <v>#N/A</v>
      </c>
      <c r="T821" s="41" t="e">
        <f>IF(AND(NOT(ISBLANK('Case Data Entry'!T821)),ISNA(VLOOKUP('Case Data Entry'!T821,'DO NOT USE_School Picklist'!$S$3:$S$12,1,FALSE))),"Please select a value from the drop-down menu",IF('DO NOT USE_Case Formulas'!A821,"OK",NA()))</f>
        <v>#N/A</v>
      </c>
      <c r="U821" s="41" t="e">
        <f>IF(LEN('Case Data Entry'!U821)&gt;80,"Name of Education Group must be less than 80 characters",IF('DO NOT USE_Case Formulas'!A821,"OK",NA()))</f>
        <v>#N/A</v>
      </c>
      <c r="V821" s="41" t="e">
        <f>IF(AND(NOT(ISBLANK('Case Data Entry'!V821)),ISNA(VLOOKUP('Case Data Entry'!V821,'DO NOT USE_School Picklist'!$K$3:$K$6,1,FALSE))),"Please select a value from the drop-down menu",IF('DO NOT USE_Case Formulas'!A821,"OK",NA()))</f>
        <v>#N/A</v>
      </c>
      <c r="W821" s="41" t="e">
        <f>IF(AND('DO NOT USE_Case Formulas'!A821,ISBLANK('Case Data Entry'!W821)),"Has this person had symptoms? is required",IF(AND(NOT(ISBLANK('Case Data Entry'!W821)),ISNA(VLOOKUP('Case Data Entry'!W821,'DO NOT USE_School Picklist'!$D$3:$D$5,1,FALSE))),"Please select a value from the drop-down menu",IF(NOT(ISBLANK('Case Data Entry'!W821)),"OK",NA())))</f>
        <v>#N/A</v>
      </c>
      <c r="X821" s="41" t="e">
        <f>IF(AND('Case Data Entry'!W821='DO NOT USE_School Picklist'!$D$3,ISBLANK('Case Data Entry'!X821)),"Symptom Onset Date is required if Ever Symptomatic is Yes",IF('DO NOT USE_Case Formulas'!A821,"OK",NA()))</f>
        <v>#N/A</v>
      </c>
      <c r="Y821" s="41"/>
      <c r="Z821" s="41" t="e">
        <f ca="1">IF(AND('DO NOT USE_Case Formulas'!A821,ISBLANK('Case Data Entry'!Z821)),"Lab Result Test Date is required",IF('Case Data Entry'!Z821&gt;'DO NOT USE_School Picklist'!$C$3,"Test Date cannot be a future date",IF(NOT(ISBLANK('Case Data Entry'!Z821)),"OK",NA())))</f>
        <v>#N/A</v>
      </c>
      <c r="AA821" s="41" t="e">
        <f>IF(AND(NOT(ISBLANK('Case Data Entry'!AA821)),ISNA(VLOOKUP('Case Data Entry'!AA821,'DO NOT USE_School Picklist'!$R$3:$R$7,1,FALSE))),"Please select a value from the drop-down menu",IF('DO NOT USE_Case Formulas'!A821,"OK",NA()))</f>
        <v>#N/A</v>
      </c>
      <c r="AB821" s="41" t="e">
        <f>IF(AND(NOT(ISBLANK('Case Data Entry'!AB821)),ISNA(VLOOKUP('Case Data Entry'!AB821,'DO NOT USE_School Picklist'!$Q$3:$Q$8,1,FALSE))),"Please select a value from the drop-down menu",IF('DO NOT USE_Case Formulas'!A821,"OK",NA()))</f>
        <v>#N/A</v>
      </c>
    </row>
    <row r="822" spans="1:28" x14ac:dyDescent="0.25">
      <c r="A822" s="40" t="e">
        <f>IF('DO NOT USE_Case Formulas'!A822,IF('DO NOT USE_Case Formulas'!B822,"Not all required fields are completed","OK"),NA())</f>
        <v>#N/A</v>
      </c>
      <c r="B822" s="41" t="e">
        <f>IF(AND('DO NOT USE_Case Formulas'!A822,ISBLANK('Case Data Entry'!B822)),"First Name is required",IF(NOT(ISBLANK('Case Data Entry'!B822)),"OK",NA()))</f>
        <v>#N/A</v>
      </c>
      <c r="C822" s="41" t="e">
        <f>IF(AND('DO NOT USE_Case Formulas'!A822,ISBLANK('Case Data Entry'!C822)),"Last Name is required",IF(NOT(ISBLANK('Case Data Entry'!C822)),"OK",NA()))</f>
        <v>#N/A</v>
      </c>
      <c r="D822" s="41" t="e">
        <f>IF(AND('DO NOT USE_Case Formulas'!A822,ISBLANK('Case Data Entry'!D822)),"Birthdate is required",IF(NOT(ISBLANK('Case Data Entry'!D822)),"OK",NA()))</f>
        <v>#N/A</v>
      </c>
      <c r="E822" s="41" t="e">
        <f>IF(AND('DO NOT USE_Case Formulas'!A822,ISBLANK('Case Data Entry'!E822)),"Mobile Phone is required",IF(NOT(ISBLANK('Case Data Entry'!E822)),IF(AND(ISNUMBER(VALUE('Case Data Entry'!E822)),LEFT('Case Data Entry'!E822,1)&lt;&gt;"1",LEN('Case Data Entry'!E822)=10),"OK","Phone number must be valid format"),NA()))</f>
        <v>#N/A</v>
      </c>
      <c r="F822" s="41" t="e">
        <f>IF(LEN('Case Data Entry'!F822)&gt;255,"Home Street Address must be less than 255 characters",IF('DO NOT USE_Case Formulas'!A822,"OK",NA()))</f>
        <v>#N/A</v>
      </c>
      <c r="G822" s="41" t="e">
        <f>IF(LEN('Case Data Entry'!G822)&gt;40,"City must be less than 40 characters",IF('DO NOT USE_Case Formulas'!A822,"OK",NA()))</f>
        <v>#N/A</v>
      </c>
      <c r="H822" s="41" t="e">
        <f>IF(AND(NOT(ISBLANK('Case Data Entry'!H822)),ISNA(VLOOKUP('Case Data Entry'!H822,'DO NOT USE_School Picklist'!$P$3:$P$52,1,FALSE))),"Please select a value from the drop-down menu",IF('DO NOT USE_Case Formulas'!A822,"OK",NA()))</f>
        <v>#N/A</v>
      </c>
      <c r="I822" s="41" t="e">
        <f>IF(AND('DO NOT USE_Case Formulas'!A822,ISBLANK('Case Data Entry'!I822)),"Zip is required",IF(ISBLANK('Case Data Entry'!I822),NA(),"OK"))</f>
        <v>#N/A</v>
      </c>
      <c r="J822" s="41" t="e">
        <f>IF(AND('DO NOT USE_Case Formulas'!A822,ISBLANK('Case Data Entry'!J822)),"Student or Staff? is required",IF(ISBLANK('Case Data Entry'!J822),NA(),IF(ISNA(VLOOKUP('Case Data Entry'!J822,'DO NOT USE_School Picklist'!$B$3:$B$6,1,FALSE)),"Please select a value from the drop-down menu","OK")))</f>
        <v>#N/A</v>
      </c>
      <c r="K822" s="41" t="e">
        <f>IF(AND('Case Data Entry'!J822='DO NOT USE_School Picklist'!$B$4,ISBLANK('Case Data Entry'!K822)),"Occupation/Job Title is required if Student or Staff? is Yes, staff/faculty or volunteer",IF('DO NOT USE_Case Formulas'!A822,"OK",NA()))</f>
        <v>#N/A</v>
      </c>
      <c r="L822" s="41" t="e">
        <f ca="1">IF('Case Data Entry'!L822&gt;'DO NOT USE_School Picklist'!$C$3,"Date last on school campus/facility cannot be a future date",IF('DO NOT USE_Case Formulas'!A822,IF(ISBLANK('Case Data Entry'!L822),"Date last on school campus/facility is required","OK"),NA()))</f>
        <v>#N/A</v>
      </c>
      <c r="M822" s="41" t="e">
        <f>IF(AND('DO NOT USE_Case Formulas'!A822,ISBLANK('Case Data Entry'!M822)),"Specific Place in the Location is required",IF(ISBLANK('Case Data Entry'!M822),NA(),"OK"))</f>
        <v>#N/A</v>
      </c>
      <c r="N822" s="41" t="e">
        <f>IF(LEN('Case Data Entry'!N822)&gt;50,"Parent/Guardian Name must be less than 50 characters",IF('DO NOT USE_Case Formulas'!A822,"OK",NA()))</f>
        <v>#N/A</v>
      </c>
      <c r="O822" s="41" t="e">
        <f>IF(NOT(ISBLANK('Case Data Entry'!O822)),IF(AND(ISNUMBER('Case Data Entry'!O822),LEFT('Case Data Entry'!O822,1)&lt;&gt;"1",LEN('Case Data Entry'!O822)=10),"OK","Phone number must be valid format"),IF('DO NOT USE_Case Formulas'!A822,"OK",NA()))</f>
        <v>#N/A</v>
      </c>
      <c r="P822" s="41" t="e">
        <f>IF(AND(NOT(ISBLANK('Case Data Entry'!P822)),ISNA(VLOOKUP('Case Data Entry'!P822,'DO NOT USE_School Picklist'!$E$3:$E$10,1,FALSE))),"Please select a value from the drop-down menu",IF('DO NOT USE_Case Formulas'!A822,"OK",NA()))</f>
        <v>#N/A</v>
      </c>
      <c r="Q822" s="41" t="e">
        <f>IF(AND(NOT(ISBLANK('Case Data Entry'!Q822)),ISNA(VLOOKUP('Case Data Entry'!Q822,'DO NOT USE_School Picklist'!$F$3:$F$16,1,FALSE))),"Please select a value from the drop-down menu",IF('DO NOT USE_Case Formulas'!A822,"OK",NA()))</f>
        <v>#N/A</v>
      </c>
      <c r="R822" s="41" t="e">
        <f>IF(LEN('Case Data Entry'!R822)&gt;100,"Classroom(s) must be less than 100 characters",IF('DO NOT USE_Case Formulas'!A822,"OK",NA()))</f>
        <v>#N/A</v>
      </c>
      <c r="S822" s="41" t="e">
        <f>IF(AND(NOT(ISBLANK('Case Data Entry'!S822)),ISNA(VLOOKUP('Case Data Entry'!S822,'DO NOT USE_School Picklist'!$S$3:$S$12,1,FALSE))),"Please select a value from the drop-down menu",IF('DO NOT USE_Case Formulas'!A822,"OK",NA()))</f>
        <v>#N/A</v>
      </c>
      <c r="T822" s="41" t="e">
        <f>IF(AND(NOT(ISBLANK('Case Data Entry'!T822)),ISNA(VLOOKUP('Case Data Entry'!T822,'DO NOT USE_School Picklist'!$S$3:$S$12,1,FALSE))),"Please select a value from the drop-down menu",IF('DO NOT USE_Case Formulas'!A822,"OK",NA()))</f>
        <v>#N/A</v>
      </c>
      <c r="U822" s="41" t="e">
        <f>IF(LEN('Case Data Entry'!U822)&gt;80,"Name of Education Group must be less than 80 characters",IF('DO NOT USE_Case Formulas'!A822,"OK",NA()))</f>
        <v>#N/A</v>
      </c>
      <c r="V822" s="41" t="e">
        <f>IF(AND(NOT(ISBLANK('Case Data Entry'!V822)),ISNA(VLOOKUP('Case Data Entry'!V822,'DO NOT USE_School Picklist'!$K$3:$K$6,1,FALSE))),"Please select a value from the drop-down menu",IF('DO NOT USE_Case Formulas'!A822,"OK",NA()))</f>
        <v>#N/A</v>
      </c>
      <c r="W822" s="41" t="e">
        <f>IF(AND('DO NOT USE_Case Formulas'!A822,ISBLANK('Case Data Entry'!W822)),"Has this person had symptoms? is required",IF(AND(NOT(ISBLANK('Case Data Entry'!W822)),ISNA(VLOOKUP('Case Data Entry'!W822,'DO NOT USE_School Picklist'!$D$3:$D$5,1,FALSE))),"Please select a value from the drop-down menu",IF(NOT(ISBLANK('Case Data Entry'!W822)),"OK",NA())))</f>
        <v>#N/A</v>
      </c>
      <c r="X822" s="41" t="e">
        <f>IF(AND('Case Data Entry'!W822='DO NOT USE_School Picklist'!$D$3,ISBLANK('Case Data Entry'!X822)),"Symptom Onset Date is required if Ever Symptomatic is Yes",IF('DO NOT USE_Case Formulas'!A822,"OK",NA()))</f>
        <v>#N/A</v>
      </c>
      <c r="Y822" s="41"/>
      <c r="Z822" s="41" t="e">
        <f ca="1">IF(AND('DO NOT USE_Case Formulas'!A822,ISBLANK('Case Data Entry'!Z822)),"Lab Result Test Date is required",IF('Case Data Entry'!Z822&gt;'DO NOT USE_School Picklist'!$C$3,"Test Date cannot be a future date",IF(NOT(ISBLANK('Case Data Entry'!Z822)),"OK",NA())))</f>
        <v>#N/A</v>
      </c>
      <c r="AA822" s="41" t="e">
        <f>IF(AND(NOT(ISBLANK('Case Data Entry'!AA822)),ISNA(VLOOKUP('Case Data Entry'!AA822,'DO NOT USE_School Picklist'!$R$3:$R$7,1,FALSE))),"Please select a value from the drop-down menu",IF('DO NOT USE_Case Formulas'!A822,"OK",NA()))</f>
        <v>#N/A</v>
      </c>
      <c r="AB822" s="41" t="e">
        <f>IF(AND(NOT(ISBLANK('Case Data Entry'!AB822)),ISNA(VLOOKUP('Case Data Entry'!AB822,'DO NOT USE_School Picklist'!$Q$3:$Q$8,1,FALSE))),"Please select a value from the drop-down menu",IF('DO NOT USE_Case Formulas'!A822,"OK",NA()))</f>
        <v>#N/A</v>
      </c>
    </row>
    <row r="823" spans="1:28" x14ac:dyDescent="0.25">
      <c r="A823" s="40" t="e">
        <f>IF('DO NOT USE_Case Formulas'!A823,IF('DO NOT USE_Case Formulas'!B823,"Not all required fields are completed","OK"),NA())</f>
        <v>#N/A</v>
      </c>
      <c r="B823" s="41" t="e">
        <f>IF(AND('DO NOT USE_Case Formulas'!A823,ISBLANK('Case Data Entry'!B823)),"First Name is required",IF(NOT(ISBLANK('Case Data Entry'!B823)),"OK",NA()))</f>
        <v>#N/A</v>
      </c>
      <c r="C823" s="41" t="e">
        <f>IF(AND('DO NOT USE_Case Formulas'!A823,ISBLANK('Case Data Entry'!C823)),"Last Name is required",IF(NOT(ISBLANK('Case Data Entry'!C823)),"OK",NA()))</f>
        <v>#N/A</v>
      </c>
      <c r="D823" s="41" t="e">
        <f>IF(AND('DO NOT USE_Case Formulas'!A823,ISBLANK('Case Data Entry'!D823)),"Birthdate is required",IF(NOT(ISBLANK('Case Data Entry'!D823)),"OK",NA()))</f>
        <v>#N/A</v>
      </c>
      <c r="E823" s="41" t="e">
        <f>IF(AND('DO NOT USE_Case Formulas'!A823,ISBLANK('Case Data Entry'!E823)),"Mobile Phone is required",IF(NOT(ISBLANK('Case Data Entry'!E823)),IF(AND(ISNUMBER(VALUE('Case Data Entry'!E823)),LEFT('Case Data Entry'!E823,1)&lt;&gt;"1",LEN('Case Data Entry'!E823)=10),"OK","Phone number must be valid format"),NA()))</f>
        <v>#N/A</v>
      </c>
      <c r="F823" s="41" t="e">
        <f>IF(LEN('Case Data Entry'!F823)&gt;255,"Home Street Address must be less than 255 characters",IF('DO NOT USE_Case Formulas'!A823,"OK",NA()))</f>
        <v>#N/A</v>
      </c>
      <c r="G823" s="41" t="e">
        <f>IF(LEN('Case Data Entry'!G823)&gt;40,"City must be less than 40 characters",IF('DO NOT USE_Case Formulas'!A823,"OK",NA()))</f>
        <v>#N/A</v>
      </c>
      <c r="H823" s="41" t="e">
        <f>IF(AND(NOT(ISBLANK('Case Data Entry'!H823)),ISNA(VLOOKUP('Case Data Entry'!H823,'DO NOT USE_School Picklist'!$P$3:$P$52,1,FALSE))),"Please select a value from the drop-down menu",IF('DO NOT USE_Case Formulas'!A823,"OK",NA()))</f>
        <v>#N/A</v>
      </c>
      <c r="I823" s="41" t="e">
        <f>IF(AND('DO NOT USE_Case Formulas'!A823,ISBLANK('Case Data Entry'!I823)),"Zip is required",IF(ISBLANK('Case Data Entry'!I823),NA(),"OK"))</f>
        <v>#N/A</v>
      </c>
      <c r="J823" s="41" t="e">
        <f>IF(AND('DO NOT USE_Case Formulas'!A823,ISBLANK('Case Data Entry'!J823)),"Student or Staff? is required",IF(ISBLANK('Case Data Entry'!J823),NA(),IF(ISNA(VLOOKUP('Case Data Entry'!J823,'DO NOT USE_School Picklist'!$B$3:$B$6,1,FALSE)),"Please select a value from the drop-down menu","OK")))</f>
        <v>#N/A</v>
      </c>
      <c r="K823" s="41" t="e">
        <f>IF(AND('Case Data Entry'!J823='DO NOT USE_School Picklist'!$B$4,ISBLANK('Case Data Entry'!K823)),"Occupation/Job Title is required if Student or Staff? is Yes, staff/faculty or volunteer",IF('DO NOT USE_Case Formulas'!A823,"OK",NA()))</f>
        <v>#N/A</v>
      </c>
      <c r="L823" s="41" t="e">
        <f ca="1">IF('Case Data Entry'!L823&gt;'DO NOT USE_School Picklist'!$C$3,"Date last on school campus/facility cannot be a future date",IF('DO NOT USE_Case Formulas'!A823,IF(ISBLANK('Case Data Entry'!L823),"Date last on school campus/facility is required","OK"),NA()))</f>
        <v>#N/A</v>
      </c>
      <c r="M823" s="41" t="e">
        <f>IF(AND('DO NOT USE_Case Formulas'!A823,ISBLANK('Case Data Entry'!M823)),"Specific Place in the Location is required",IF(ISBLANK('Case Data Entry'!M823),NA(),"OK"))</f>
        <v>#N/A</v>
      </c>
      <c r="N823" s="41" t="e">
        <f>IF(LEN('Case Data Entry'!N823)&gt;50,"Parent/Guardian Name must be less than 50 characters",IF('DO NOT USE_Case Formulas'!A823,"OK",NA()))</f>
        <v>#N/A</v>
      </c>
      <c r="O823" s="41" t="e">
        <f>IF(NOT(ISBLANK('Case Data Entry'!O823)),IF(AND(ISNUMBER('Case Data Entry'!O823),LEFT('Case Data Entry'!O823,1)&lt;&gt;"1",LEN('Case Data Entry'!O823)=10),"OK","Phone number must be valid format"),IF('DO NOT USE_Case Formulas'!A823,"OK",NA()))</f>
        <v>#N/A</v>
      </c>
      <c r="P823" s="41" t="e">
        <f>IF(AND(NOT(ISBLANK('Case Data Entry'!P823)),ISNA(VLOOKUP('Case Data Entry'!P823,'DO NOT USE_School Picklist'!$E$3:$E$10,1,FALSE))),"Please select a value from the drop-down menu",IF('DO NOT USE_Case Formulas'!A823,"OK",NA()))</f>
        <v>#N/A</v>
      </c>
      <c r="Q823" s="41" t="e">
        <f>IF(AND(NOT(ISBLANK('Case Data Entry'!Q823)),ISNA(VLOOKUP('Case Data Entry'!Q823,'DO NOT USE_School Picklist'!$F$3:$F$16,1,FALSE))),"Please select a value from the drop-down menu",IF('DO NOT USE_Case Formulas'!A823,"OK",NA()))</f>
        <v>#N/A</v>
      </c>
      <c r="R823" s="41" t="e">
        <f>IF(LEN('Case Data Entry'!R823)&gt;100,"Classroom(s) must be less than 100 characters",IF('DO NOT USE_Case Formulas'!A823,"OK",NA()))</f>
        <v>#N/A</v>
      </c>
      <c r="S823" s="41" t="e">
        <f>IF(AND(NOT(ISBLANK('Case Data Entry'!S823)),ISNA(VLOOKUP('Case Data Entry'!S823,'DO NOT USE_School Picklist'!$S$3:$S$12,1,FALSE))),"Please select a value from the drop-down menu",IF('DO NOT USE_Case Formulas'!A823,"OK",NA()))</f>
        <v>#N/A</v>
      </c>
      <c r="T823" s="41" t="e">
        <f>IF(AND(NOT(ISBLANK('Case Data Entry'!T823)),ISNA(VLOOKUP('Case Data Entry'!T823,'DO NOT USE_School Picklist'!$S$3:$S$12,1,FALSE))),"Please select a value from the drop-down menu",IF('DO NOT USE_Case Formulas'!A823,"OK",NA()))</f>
        <v>#N/A</v>
      </c>
      <c r="U823" s="41" t="e">
        <f>IF(LEN('Case Data Entry'!U823)&gt;80,"Name of Education Group must be less than 80 characters",IF('DO NOT USE_Case Formulas'!A823,"OK",NA()))</f>
        <v>#N/A</v>
      </c>
      <c r="V823" s="41" t="e">
        <f>IF(AND(NOT(ISBLANK('Case Data Entry'!V823)),ISNA(VLOOKUP('Case Data Entry'!V823,'DO NOT USE_School Picklist'!$K$3:$K$6,1,FALSE))),"Please select a value from the drop-down menu",IF('DO NOT USE_Case Formulas'!A823,"OK",NA()))</f>
        <v>#N/A</v>
      </c>
      <c r="W823" s="41" t="e">
        <f>IF(AND('DO NOT USE_Case Formulas'!A823,ISBLANK('Case Data Entry'!W823)),"Has this person had symptoms? is required",IF(AND(NOT(ISBLANK('Case Data Entry'!W823)),ISNA(VLOOKUP('Case Data Entry'!W823,'DO NOT USE_School Picklist'!$D$3:$D$5,1,FALSE))),"Please select a value from the drop-down menu",IF(NOT(ISBLANK('Case Data Entry'!W823)),"OK",NA())))</f>
        <v>#N/A</v>
      </c>
      <c r="X823" s="41" t="e">
        <f>IF(AND('Case Data Entry'!W823='DO NOT USE_School Picklist'!$D$3,ISBLANK('Case Data Entry'!X823)),"Symptom Onset Date is required if Ever Symptomatic is Yes",IF('DO NOT USE_Case Formulas'!A823,"OK",NA()))</f>
        <v>#N/A</v>
      </c>
      <c r="Y823" s="41"/>
      <c r="Z823" s="41" t="e">
        <f ca="1">IF(AND('DO NOT USE_Case Formulas'!A823,ISBLANK('Case Data Entry'!Z823)),"Lab Result Test Date is required",IF('Case Data Entry'!Z823&gt;'DO NOT USE_School Picklist'!$C$3,"Test Date cannot be a future date",IF(NOT(ISBLANK('Case Data Entry'!Z823)),"OK",NA())))</f>
        <v>#N/A</v>
      </c>
      <c r="AA823" s="41" t="e">
        <f>IF(AND(NOT(ISBLANK('Case Data Entry'!AA823)),ISNA(VLOOKUP('Case Data Entry'!AA823,'DO NOT USE_School Picklist'!$R$3:$R$7,1,FALSE))),"Please select a value from the drop-down menu",IF('DO NOT USE_Case Formulas'!A823,"OK",NA()))</f>
        <v>#N/A</v>
      </c>
      <c r="AB823" s="41" t="e">
        <f>IF(AND(NOT(ISBLANK('Case Data Entry'!AB823)),ISNA(VLOOKUP('Case Data Entry'!AB823,'DO NOT USE_School Picklist'!$Q$3:$Q$8,1,FALSE))),"Please select a value from the drop-down menu",IF('DO NOT USE_Case Formulas'!A823,"OK",NA()))</f>
        <v>#N/A</v>
      </c>
    </row>
    <row r="824" spans="1:28" x14ac:dyDescent="0.25">
      <c r="A824" s="40" t="e">
        <f>IF('DO NOT USE_Case Formulas'!A824,IF('DO NOT USE_Case Formulas'!B824,"Not all required fields are completed","OK"),NA())</f>
        <v>#N/A</v>
      </c>
      <c r="B824" s="41" t="e">
        <f>IF(AND('DO NOT USE_Case Formulas'!A824,ISBLANK('Case Data Entry'!B824)),"First Name is required",IF(NOT(ISBLANK('Case Data Entry'!B824)),"OK",NA()))</f>
        <v>#N/A</v>
      </c>
      <c r="C824" s="41" t="e">
        <f>IF(AND('DO NOT USE_Case Formulas'!A824,ISBLANK('Case Data Entry'!C824)),"Last Name is required",IF(NOT(ISBLANK('Case Data Entry'!C824)),"OK",NA()))</f>
        <v>#N/A</v>
      </c>
      <c r="D824" s="41" t="e">
        <f>IF(AND('DO NOT USE_Case Formulas'!A824,ISBLANK('Case Data Entry'!D824)),"Birthdate is required",IF(NOT(ISBLANK('Case Data Entry'!D824)),"OK",NA()))</f>
        <v>#N/A</v>
      </c>
      <c r="E824" s="41" t="e">
        <f>IF(AND('DO NOT USE_Case Formulas'!A824,ISBLANK('Case Data Entry'!E824)),"Mobile Phone is required",IF(NOT(ISBLANK('Case Data Entry'!E824)),IF(AND(ISNUMBER(VALUE('Case Data Entry'!E824)),LEFT('Case Data Entry'!E824,1)&lt;&gt;"1",LEN('Case Data Entry'!E824)=10),"OK","Phone number must be valid format"),NA()))</f>
        <v>#N/A</v>
      </c>
      <c r="F824" s="41" t="e">
        <f>IF(LEN('Case Data Entry'!F824)&gt;255,"Home Street Address must be less than 255 characters",IF('DO NOT USE_Case Formulas'!A824,"OK",NA()))</f>
        <v>#N/A</v>
      </c>
      <c r="G824" s="41" t="e">
        <f>IF(LEN('Case Data Entry'!G824)&gt;40,"City must be less than 40 characters",IF('DO NOT USE_Case Formulas'!A824,"OK",NA()))</f>
        <v>#N/A</v>
      </c>
      <c r="H824" s="41" t="e">
        <f>IF(AND(NOT(ISBLANK('Case Data Entry'!H824)),ISNA(VLOOKUP('Case Data Entry'!H824,'DO NOT USE_School Picklist'!$P$3:$P$52,1,FALSE))),"Please select a value from the drop-down menu",IF('DO NOT USE_Case Formulas'!A824,"OK",NA()))</f>
        <v>#N/A</v>
      </c>
      <c r="I824" s="41" t="e">
        <f>IF(AND('DO NOT USE_Case Formulas'!A824,ISBLANK('Case Data Entry'!I824)),"Zip is required",IF(ISBLANK('Case Data Entry'!I824),NA(),"OK"))</f>
        <v>#N/A</v>
      </c>
      <c r="J824" s="41" t="e">
        <f>IF(AND('DO NOT USE_Case Formulas'!A824,ISBLANK('Case Data Entry'!J824)),"Student or Staff? is required",IF(ISBLANK('Case Data Entry'!J824),NA(),IF(ISNA(VLOOKUP('Case Data Entry'!J824,'DO NOT USE_School Picklist'!$B$3:$B$6,1,FALSE)),"Please select a value from the drop-down menu","OK")))</f>
        <v>#N/A</v>
      </c>
      <c r="K824" s="41" t="e">
        <f>IF(AND('Case Data Entry'!J824='DO NOT USE_School Picklist'!$B$4,ISBLANK('Case Data Entry'!K824)),"Occupation/Job Title is required if Student or Staff? is Yes, staff/faculty or volunteer",IF('DO NOT USE_Case Formulas'!A824,"OK",NA()))</f>
        <v>#N/A</v>
      </c>
      <c r="L824" s="41" t="e">
        <f ca="1">IF('Case Data Entry'!L824&gt;'DO NOT USE_School Picklist'!$C$3,"Date last on school campus/facility cannot be a future date",IF('DO NOT USE_Case Formulas'!A824,IF(ISBLANK('Case Data Entry'!L824),"Date last on school campus/facility is required","OK"),NA()))</f>
        <v>#N/A</v>
      </c>
      <c r="M824" s="41" t="e">
        <f>IF(AND('DO NOT USE_Case Formulas'!A824,ISBLANK('Case Data Entry'!M824)),"Specific Place in the Location is required",IF(ISBLANK('Case Data Entry'!M824),NA(),"OK"))</f>
        <v>#N/A</v>
      </c>
      <c r="N824" s="41" t="e">
        <f>IF(LEN('Case Data Entry'!N824)&gt;50,"Parent/Guardian Name must be less than 50 characters",IF('DO NOT USE_Case Formulas'!A824,"OK",NA()))</f>
        <v>#N/A</v>
      </c>
      <c r="O824" s="41" t="e">
        <f>IF(NOT(ISBLANK('Case Data Entry'!O824)),IF(AND(ISNUMBER('Case Data Entry'!O824),LEFT('Case Data Entry'!O824,1)&lt;&gt;"1",LEN('Case Data Entry'!O824)=10),"OK","Phone number must be valid format"),IF('DO NOT USE_Case Formulas'!A824,"OK",NA()))</f>
        <v>#N/A</v>
      </c>
      <c r="P824" s="41" t="e">
        <f>IF(AND(NOT(ISBLANK('Case Data Entry'!P824)),ISNA(VLOOKUP('Case Data Entry'!P824,'DO NOT USE_School Picklist'!$E$3:$E$10,1,FALSE))),"Please select a value from the drop-down menu",IF('DO NOT USE_Case Formulas'!A824,"OK",NA()))</f>
        <v>#N/A</v>
      </c>
      <c r="Q824" s="41" t="e">
        <f>IF(AND(NOT(ISBLANK('Case Data Entry'!Q824)),ISNA(VLOOKUP('Case Data Entry'!Q824,'DO NOT USE_School Picklist'!$F$3:$F$16,1,FALSE))),"Please select a value from the drop-down menu",IF('DO NOT USE_Case Formulas'!A824,"OK",NA()))</f>
        <v>#N/A</v>
      </c>
      <c r="R824" s="41" t="e">
        <f>IF(LEN('Case Data Entry'!R824)&gt;100,"Classroom(s) must be less than 100 characters",IF('DO NOT USE_Case Formulas'!A824,"OK",NA()))</f>
        <v>#N/A</v>
      </c>
      <c r="S824" s="41" t="e">
        <f>IF(AND(NOT(ISBLANK('Case Data Entry'!S824)),ISNA(VLOOKUP('Case Data Entry'!S824,'DO NOT USE_School Picklist'!$S$3:$S$12,1,FALSE))),"Please select a value from the drop-down menu",IF('DO NOT USE_Case Formulas'!A824,"OK",NA()))</f>
        <v>#N/A</v>
      </c>
      <c r="T824" s="41" t="e">
        <f>IF(AND(NOT(ISBLANK('Case Data Entry'!T824)),ISNA(VLOOKUP('Case Data Entry'!T824,'DO NOT USE_School Picklist'!$S$3:$S$12,1,FALSE))),"Please select a value from the drop-down menu",IF('DO NOT USE_Case Formulas'!A824,"OK",NA()))</f>
        <v>#N/A</v>
      </c>
      <c r="U824" s="41" t="e">
        <f>IF(LEN('Case Data Entry'!U824)&gt;80,"Name of Education Group must be less than 80 characters",IF('DO NOT USE_Case Formulas'!A824,"OK",NA()))</f>
        <v>#N/A</v>
      </c>
      <c r="V824" s="41" t="e">
        <f>IF(AND(NOT(ISBLANK('Case Data Entry'!V824)),ISNA(VLOOKUP('Case Data Entry'!V824,'DO NOT USE_School Picklist'!$K$3:$K$6,1,FALSE))),"Please select a value from the drop-down menu",IF('DO NOT USE_Case Formulas'!A824,"OK",NA()))</f>
        <v>#N/A</v>
      </c>
      <c r="W824" s="41" t="e">
        <f>IF(AND('DO NOT USE_Case Formulas'!A824,ISBLANK('Case Data Entry'!W824)),"Has this person had symptoms? is required",IF(AND(NOT(ISBLANK('Case Data Entry'!W824)),ISNA(VLOOKUP('Case Data Entry'!W824,'DO NOT USE_School Picklist'!$D$3:$D$5,1,FALSE))),"Please select a value from the drop-down menu",IF(NOT(ISBLANK('Case Data Entry'!W824)),"OK",NA())))</f>
        <v>#N/A</v>
      </c>
      <c r="X824" s="41" t="e">
        <f>IF(AND('Case Data Entry'!W824='DO NOT USE_School Picklist'!$D$3,ISBLANK('Case Data Entry'!X824)),"Symptom Onset Date is required if Ever Symptomatic is Yes",IF('DO NOT USE_Case Formulas'!A824,"OK",NA()))</f>
        <v>#N/A</v>
      </c>
      <c r="Y824" s="41"/>
      <c r="Z824" s="41" t="e">
        <f ca="1">IF(AND('DO NOT USE_Case Formulas'!A824,ISBLANK('Case Data Entry'!Z824)),"Lab Result Test Date is required",IF('Case Data Entry'!Z824&gt;'DO NOT USE_School Picklist'!$C$3,"Test Date cannot be a future date",IF(NOT(ISBLANK('Case Data Entry'!Z824)),"OK",NA())))</f>
        <v>#N/A</v>
      </c>
      <c r="AA824" s="41" t="e">
        <f>IF(AND(NOT(ISBLANK('Case Data Entry'!AA824)),ISNA(VLOOKUP('Case Data Entry'!AA824,'DO NOT USE_School Picklist'!$R$3:$R$7,1,FALSE))),"Please select a value from the drop-down menu",IF('DO NOT USE_Case Formulas'!A824,"OK",NA()))</f>
        <v>#N/A</v>
      </c>
      <c r="AB824" s="41" t="e">
        <f>IF(AND(NOT(ISBLANK('Case Data Entry'!AB824)),ISNA(VLOOKUP('Case Data Entry'!AB824,'DO NOT USE_School Picklist'!$Q$3:$Q$8,1,FALSE))),"Please select a value from the drop-down menu",IF('DO NOT USE_Case Formulas'!A824,"OK",NA()))</f>
        <v>#N/A</v>
      </c>
    </row>
    <row r="825" spans="1:28" x14ac:dyDescent="0.25">
      <c r="A825" s="40" t="e">
        <f>IF('DO NOT USE_Case Formulas'!A825,IF('DO NOT USE_Case Formulas'!B825,"Not all required fields are completed","OK"),NA())</f>
        <v>#N/A</v>
      </c>
      <c r="B825" s="41" t="e">
        <f>IF(AND('DO NOT USE_Case Formulas'!A825,ISBLANK('Case Data Entry'!B825)),"First Name is required",IF(NOT(ISBLANK('Case Data Entry'!B825)),"OK",NA()))</f>
        <v>#N/A</v>
      </c>
      <c r="C825" s="41" t="e">
        <f>IF(AND('DO NOT USE_Case Formulas'!A825,ISBLANK('Case Data Entry'!C825)),"Last Name is required",IF(NOT(ISBLANK('Case Data Entry'!C825)),"OK",NA()))</f>
        <v>#N/A</v>
      </c>
      <c r="D825" s="41" t="e">
        <f>IF(AND('DO NOT USE_Case Formulas'!A825,ISBLANK('Case Data Entry'!D825)),"Birthdate is required",IF(NOT(ISBLANK('Case Data Entry'!D825)),"OK",NA()))</f>
        <v>#N/A</v>
      </c>
      <c r="E825" s="41" t="e">
        <f>IF(AND('DO NOT USE_Case Formulas'!A825,ISBLANK('Case Data Entry'!E825)),"Mobile Phone is required",IF(NOT(ISBLANK('Case Data Entry'!E825)),IF(AND(ISNUMBER(VALUE('Case Data Entry'!E825)),LEFT('Case Data Entry'!E825,1)&lt;&gt;"1",LEN('Case Data Entry'!E825)=10),"OK","Phone number must be valid format"),NA()))</f>
        <v>#N/A</v>
      </c>
      <c r="F825" s="41" t="e">
        <f>IF(LEN('Case Data Entry'!F825)&gt;255,"Home Street Address must be less than 255 characters",IF('DO NOT USE_Case Formulas'!A825,"OK",NA()))</f>
        <v>#N/A</v>
      </c>
      <c r="G825" s="41" t="e">
        <f>IF(LEN('Case Data Entry'!G825)&gt;40,"City must be less than 40 characters",IF('DO NOT USE_Case Formulas'!A825,"OK",NA()))</f>
        <v>#N/A</v>
      </c>
      <c r="H825" s="41" t="e">
        <f>IF(AND(NOT(ISBLANK('Case Data Entry'!H825)),ISNA(VLOOKUP('Case Data Entry'!H825,'DO NOT USE_School Picklist'!$P$3:$P$52,1,FALSE))),"Please select a value from the drop-down menu",IF('DO NOT USE_Case Formulas'!A825,"OK",NA()))</f>
        <v>#N/A</v>
      </c>
      <c r="I825" s="41" t="e">
        <f>IF(AND('DO NOT USE_Case Formulas'!A825,ISBLANK('Case Data Entry'!I825)),"Zip is required",IF(ISBLANK('Case Data Entry'!I825),NA(),"OK"))</f>
        <v>#N/A</v>
      </c>
      <c r="J825" s="41" t="e">
        <f>IF(AND('DO NOT USE_Case Formulas'!A825,ISBLANK('Case Data Entry'!J825)),"Student or Staff? is required",IF(ISBLANK('Case Data Entry'!J825),NA(),IF(ISNA(VLOOKUP('Case Data Entry'!J825,'DO NOT USE_School Picklist'!$B$3:$B$6,1,FALSE)),"Please select a value from the drop-down menu","OK")))</f>
        <v>#N/A</v>
      </c>
      <c r="K825" s="41" t="e">
        <f>IF(AND('Case Data Entry'!J825='DO NOT USE_School Picklist'!$B$4,ISBLANK('Case Data Entry'!K825)),"Occupation/Job Title is required if Student or Staff? is Yes, staff/faculty or volunteer",IF('DO NOT USE_Case Formulas'!A825,"OK",NA()))</f>
        <v>#N/A</v>
      </c>
      <c r="L825" s="41" t="e">
        <f ca="1">IF('Case Data Entry'!L825&gt;'DO NOT USE_School Picklist'!$C$3,"Date last on school campus/facility cannot be a future date",IF('DO NOT USE_Case Formulas'!A825,IF(ISBLANK('Case Data Entry'!L825),"Date last on school campus/facility is required","OK"),NA()))</f>
        <v>#N/A</v>
      </c>
      <c r="M825" s="41" t="e">
        <f>IF(AND('DO NOT USE_Case Formulas'!A825,ISBLANK('Case Data Entry'!M825)),"Specific Place in the Location is required",IF(ISBLANK('Case Data Entry'!M825),NA(),"OK"))</f>
        <v>#N/A</v>
      </c>
      <c r="N825" s="41" t="e">
        <f>IF(LEN('Case Data Entry'!N825)&gt;50,"Parent/Guardian Name must be less than 50 characters",IF('DO NOT USE_Case Formulas'!A825,"OK",NA()))</f>
        <v>#N/A</v>
      </c>
      <c r="O825" s="41" t="e">
        <f>IF(NOT(ISBLANK('Case Data Entry'!O825)),IF(AND(ISNUMBER('Case Data Entry'!O825),LEFT('Case Data Entry'!O825,1)&lt;&gt;"1",LEN('Case Data Entry'!O825)=10),"OK","Phone number must be valid format"),IF('DO NOT USE_Case Formulas'!A825,"OK",NA()))</f>
        <v>#N/A</v>
      </c>
      <c r="P825" s="41" t="e">
        <f>IF(AND(NOT(ISBLANK('Case Data Entry'!P825)),ISNA(VLOOKUP('Case Data Entry'!P825,'DO NOT USE_School Picklist'!$E$3:$E$10,1,FALSE))),"Please select a value from the drop-down menu",IF('DO NOT USE_Case Formulas'!A825,"OK",NA()))</f>
        <v>#N/A</v>
      </c>
      <c r="Q825" s="41" t="e">
        <f>IF(AND(NOT(ISBLANK('Case Data Entry'!Q825)),ISNA(VLOOKUP('Case Data Entry'!Q825,'DO NOT USE_School Picklist'!$F$3:$F$16,1,FALSE))),"Please select a value from the drop-down menu",IF('DO NOT USE_Case Formulas'!A825,"OK",NA()))</f>
        <v>#N/A</v>
      </c>
      <c r="R825" s="41" t="e">
        <f>IF(LEN('Case Data Entry'!R825)&gt;100,"Classroom(s) must be less than 100 characters",IF('DO NOT USE_Case Formulas'!A825,"OK",NA()))</f>
        <v>#N/A</v>
      </c>
      <c r="S825" s="41" t="e">
        <f>IF(AND(NOT(ISBLANK('Case Data Entry'!S825)),ISNA(VLOOKUP('Case Data Entry'!S825,'DO NOT USE_School Picklist'!$S$3:$S$12,1,FALSE))),"Please select a value from the drop-down menu",IF('DO NOT USE_Case Formulas'!A825,"OK",NA()))</f>
        <v>#N/A</v>
      </c>
      <c r="T825" s="41" t="e">
        <f>IF(AND(NOT(ISBLANK('Case Data Entry'!T825)),ISNA(VLOOKUP('Case Data Entry'!T825,'DO NOT USE_School Picklist'!$S$3:$S$12,1,FALSE))),"Please select a value from the drop-down menu",IF('DO NOT USE_Case Formulas'!A825,"OK",NA()))</f>
        <v>#N/A</v>
      </c>
      <c r="U825" s="41" t="e">
        <f>IF(LEN('Case Data Entry'!U825)&gt;80,"Name of Education Group must be less than 80 characters",IF('DO NOT USE_Case Formulas'!A825,"OK",NA()))</f>
        <v>#N/A</v>
      </c>
      <c r="V825" s="41" t="e">
        <f>IF(AND(NOT(ISBLANK('Case Data Entry'!V825)),ISNA(VLOOKUP('Case Data Entry'!V825,'DO NOT USE_School Picklist'!$K$3:$K$6,1,FALSE))),"Please select a value from the drop-down menu",IF('DO NOT USE_Case Formulas'!A825,"OK",NA()))</f>
        <v>#N/A</v>
      </c>
      <c r="W825" s="41" t="e">
        <f>IF(AND('DO NOT USE_Case Formulas'!A825,ISBLANK('Case Data Entry'!W825)),"Has this person had symptoms? is required",IF(AND(NOT(ISBLANK('Case Data Entry'!W825)),ISNA(VLOOKUP('Case Data Entry'!W825,'DO NOT USE_School Picklist'!$D$3:$D$5,1,FALSE))),"Please select a value from the drop-down menu",IF(NOT(ISBLANK('Case Data Entry'!W825)),"OK",NA())))</f>
        <v>#N/A</v>
      </c>
      <c r="X825" s="41" t="e">
        <f>IF(AND('Case Data Entry'!W825='DO NOT USE_School Picklist'!$D$3,ISBLANK('Case Data Entry'!X825)),"Symptom Onset Date is required if Ever Symptomatic is Yes",IF('DO NOT USE_Case Formulas'!A825,"OK",NA()))</f>
        <v>#N/A</v>
      </c>
      <c r="Y825" s="41"/>
      <c r="Z825" s="41" t="e">
        <f ca="1">IF(AND('DO NOT USE_Case Formulas'!A825,ISBLANK('Case Data Entry'!Z825)),"Lab Result Test Date is required",IF('Case Data Entry'!Z825&gt;'DO NOT USE_School Picklist'!$C$3,"Test Date cannot be a future date",IF(NOT(ISBLANK('Case Data Entry'!Z825)),"OK",NA())))</f>
        <v>#N/A</v>
      </c>
      <c r="AA825" s="41" t="e">
        <f>IF(AND(NOT(ISBLANK('Case Data Entry'!AA825)),ISNA(VLOOKUP('Case Data Entry'!AA825,'DO NOT USE_School Picklist'!$R$3:$R$7,1,FALSE))),"Please select a value from the drop-down menu",IF('DO NOT USE_Case Formulas'!A825,"OK",NA()))</f>
        <v>#N/A</v>
      </c>
      <c r="AB825" s="41" t="e">
        <f>IF(AND(NOT(ISBLANK('Case Data Entry'!AB825)),ISNA(VLOOKUP('Case Data Entry'!AB825,'DO NOT USE_School Picklist'!$Q$3:$Q$8,1,FALSE))),"Please select a value from the drop-down menu",IF('DO NOT USE_Case Formulas'!A825,"OK",NA()))</f>
        <v>#N/A</v>
      </c>
    </row>
    <row r="826" spans="1:28" x14ac:dyDescent="0.25">
      <c r="A826" s="40" t="e">
        <f>IF('DO NOT USE_Case Formulas'!A826,IF('DO NOT USE_Case Formulas'!B826,"Not all required fields are completed","OK"),NA())</f>
        <v>#N/A</v>
      </c>
      <c r="B826" s="41" t="e">
        <f>IF(AND('DO NOT USE_Case Formulas'!A826,ISBLANK('Case Data Entry'!B826)),"First Name is required",IF(NOT(ISBLANK('Case Data Entry'!B826)),"OK",NA()))</f>
        <v>#N/A</v>
      </c>
      <c r="C826" s="41" t="e">
        <f>IF(AND('DO NOT USE_Case Formulas'!A826,ISBLANK('Case Data Entry'!C826)),"Last Name is required",IF(NOT(ISBLANK('Case Data Entry'!C826)),"OK",NA()))</f>
        <v>#N/A</v>
      </c>
      <c r="D826" s="41" t="e">
        <f>IF(AND('DO NOT USE_Case Formulas'!A826,ISBLANK('Case Data Entry'!D826)),"Birthdate is required",IF(NOT(ISBLANK('Case Data Entry'!D826)),"OK",NA()))</f>
        <v>#N/A</v>
      </c>
      <c r="E826" s="41" t="e">
        <f>IF(AND('DO NOT USE_Case Formulas'!A826,ISBLANK('Case Data Entry'!E826)),"Mobile Phone is required",IF(NOT(ISBLANK('Case Data Entry'!E826)),IF(AND(ISNUMBER(VALUE('Case Data Entry'!E826)),LEFT('Case Data Entry'!E826,1)&lt;&gt;"1",LEN('Case Data Entry'!E826)=10),"OK","Phone number must be valid format"),NA()))</f>
        <v>#N/A</v>
      </c>
      <c r="F826" s="41" t="e">
        <f>IF(LEN('Case Data Entry'!F826)&gt;255,"Home Street Address must be less than 255 characters",IF('DO NOT USE_Case Formulas'!A826,"OK",NA()))</f>
        <v>#N/A</v>
      </c>
      <c r="G826" s="41" t="e">
        <f>IF(LEN('Case Data Entry'!G826)&gt;40,"City must be less than 40 characters",IF('DO NOT USE_Case Formulas'!A826,"OK",NA()))</f>
        <v>#N/A</v>
      </c>
      <c r="H826" s="41" t="e">
        <f>IF(AND(NOT(ISBLANK('Case Data Entry'!H826)),ISNA(VLOOKUP('Case Data Entry'!H826,'DO NOT USE_School Picklist'!$P$3:$P$52,1,FALSE))),"Please select a value from the drop-down menu",IF('DO NOT USE_Case Formulas'!A826,"OK",NA()))</f>
        <v>#N/A</v>
      </c>
      <c r="I826" s="41" t="e">
        <f>IF(AND('DO NOT USE_Case Formulas'!A826,ISBLANK('Case Data Entry'!I826)),"Zip is required",IF(ISBLANK('Case Data Entry'!I826),NA(),"OK"))</f>
        <v>#N/A</v>
      </c>
      <c r="J826" s="41" t="e">
        <f>IF(AND('DO NOT USE_Case Formulas'!A826,ISBLANK('Case Data Entry'!J826)),"Student or Staff? is required",IF(ISBLANK('Case Data Entry'!J826),NA(),IF(ISNA(VLOOKUP('Case Data Entry'!J826,'DO NOT USE_School Picklist'!$B$3:$B$6,1,FALSE)),"Please select a value from the drop-down menu","OK")))</f>
        <v>#N/A</v>
      </c>
      <c r="K826" s="41" t="e">
        <f>IF(AND('Case Data Entry'!J826='DO NOT USE_School Picklist'!$B$4,ISBLANK('Case Data Entry'!K826)),"Occupation/Job Title is required if Student or Staff? is Yes, staff/faculty or volunteer",IF('DO NOT USE_Case Formulas'!A826,"OK",NA()))</f>
        <v>#N/A</v>
      </c>
      <c r="L826" s="41" t="e">
        <f ca="1">IF('Case Data Entry'!L826&gt;'DO NOT USE_School Picklist'!$C$3,"Date last on school campus/facility cannot be a future date",IF('DO NOT USE_Case Formulas'!A826,IF(ISBLANK('Case Data Entry'!L826),"Date last on school campus/facility is required","OK"),NA()))</f>
        <v>#N/A</v>
      </c>
      <c r="M826" s="41" t="e">
        <f>IF(AND('DO NOT USE_Case Formulas'!A826,ISBLANK('Case Data Entry'!M826)),"Specific Place in the Location is required",IF(ISBLANK('Case Data Entry'!M826),NA(),"OK"))</f>
        <v>#N/A</v>
      </c>
      <c r="N826" s="41" t="e">
        <f>IF(LEN('Case Data Entry'!N826)&gt;50,"Parent/Guardian Name must be less than 50 characters",IF('DO NOT USE_Case Formulas'!A826,"OK",NA()))</f>
        <v>#N/A</v>
      </c>
      <c r="O826" s="41" t="e">
        <f>IF(NOT(ISBLANK('Case Data Entry'!O826)),IF(AND(ISNUMBER('Case Data Entry'!O826),LEFT('Case Data Entry'!O826,1)&lt;&gt;"1",LEN('Case Data Entry'!O826)=10),"OK","Phone number must be valid format"),IF('DO NOT USE_Case Formulas'!A826,"OK",NA()))</f>
        <v>#N/A</v>
      </c>
      <c r="P826" s="41" t="e">
        <f>IF(AND(NOT(ISBLANK('Case Data Entry'!P826)),ISNA(VLOOKUP('Case Data Entry'!P826,'DO NOT USE_School Picklist'!$E$3:$E$10,1,FALSE))),"Please select a value from the drop-down menu",IF('DO NOT USE_Case Formulas'!A826,"OK",NA()))</f>
        <v>#N/A</v>
      </c>
      <c r="Q826" s="41" t="e">
        <f>IF(AND(NOT(ISBLANK('Case Data Entry'!Q826)),ISNA(VLOOKUP('Case Data Entry'!Q826,'DO NOT USE_School Picklist'!$F$3:$F$16,1,FALSE))),"Please select a value from the drop-down menu",IF('DO NOT USE_Case Formulas'!A826,"OK",NA()))</f>
        <v>#N/A</v>
      </c>
      <c r="R826" s="41" t="e">
        <f>IF(LEN('Case Data Entry'!R826)&gt;100,"Classroom(s) must be less than 100 characters",IF('DO NOT USE_Case Formulas'!A826,"OK",NA()))</f>
        <v>#N/A</v>
      </c>
      <c r="S826" s="41" t="e">
        <f>IF(AND(NOT(ISBLANK('Case Data Entry'!S826)),ISNA(VLOOKUP('Case Data Entry'!S826,'DO NOT USE_School Picklist'!$S$3:$S$12,1,FALSE))),"Please select a value from the drop-down menu",IF('DO NOT USE_Case Formulas'!A826,"OK",NA()))</f>
        <v>#N/A</v>
      </c>
      <c r="T826" s="41" t="e">
        <f>IF(AND(NOT(ISBLANK('Case Data Entry'!T826)),ISNA(VLOOKUP('Case Data Entry'!T826,'DO NOT USE_School Picklist'!$S$3:$S$12,1,FALSE))),"Please select a value from the drop-down menu",IF('DO NOT USE_Case Formulas'!A826,"OK",NA()))</f>
        <v>#N/A</v>
      </c>
      <c r="U826" s="41" t="e">
        <f>IF(LEN('Case Data Entry'!U826)&gt;80,"Name of Education Group must be less than 80 characters",IF('DO NOT USE_Case Formulas'!A826,"OK",NA()))</f>
        <v>#N/A</v>
      </c>
      <c r="V826" s="41" t="e">
        <f>IF(AND(NOT(ISBLANK('Case Data Entry'!V826)),ISNA(VLOOKUP('Case Data Entry'!V826,'DO NOT USE_School Picklist'!$K$3:$K$6,1,FALSE))),"Please select a value from the drop-down menu",IF('DO NOT USE_Case Formulas'!A826,"OK",NA()))</f>
        <v>#N/A</v>
      </c>
      <c r="W826" s="41" t="e">
        <f>IF(AND('DO NOT USE_Case Formulas'!A826,ISBLANK('Case Data Entry'!W826)),"Has this person had symptoms? is required",IF(AND(NOT(ISBLANK('Case Data Entry'!W826)),ISNA(VLOOKUP('Case Data Entry'!W826,'DO NOT USE_School Picklist'!$D$3:$D$5,1,FALSE))),"Please select a value from the drop-down menu",IF(NOT(ISBLANK('Case Data Entry'!W826)),"OK",NA())))</f>
        <v>#N/A</v>
      </c>
      <c r="X826" s="41" t="e">
        <f>IF(AND('Case Data Entry'!W826='DO NOT USE_School Picklist'!$D$3,ISBLANK('Case Data Entry'!X826)),"Symptom Onset Date is required if Ever Symptomatic is Yes",IF('DO NOT USE_Case Formulas'!A826,"OK",NA()))</f>
        <v>#N/A</v>
      </c>
      <c r="Y826" s="41"/>
      <c r="Z826" s="41" t="e">
        <f ca="1">IF(AND('DO NOT USE_Case Formulas'!A826,ISBLANK('Case Data Entry'!Z826)),"Lab Result Test Date is required",IF('Case Data Entry'!Z826&gt;'DO NOT USE_School Picklist'!$C$3,"Test Date cannot be a future date",IF(NOT(ISBLANK('Case Data Entry'!Z826)),"OK",NA())))</f>
        <v>#N/A</v>
      </c>
      <c r="AA826" s="41" t="e">
        <f>IF(AND(NOT(ISBLANK('Case Data Entry'!AA826)),ISNA(VLOOKUP('Case Data Entry'!AA826,'DO NOT USE_School Picklist'!$R$3:$R$7,1,FALSE))),"Please select a value from the drop-down menu",IF('DO NOT USE_Case Formulas'!A826,"OK",NA()))</f>
        <v>#N/A</v>
      </c>
      <c r="AB826" s="41" t="e">
        <f>IF(AND(NOT(ISBLANK('Case Data Entry'!AB826)),ISNA(VLOOKUP('Case Data Entry'!AB826,'DO NOT USE_School Picklist'!$Q$3:$Q$8,1,FALSE))),"Please select a value from the drop-down menu",IF('DO NOT USE_Case Formulas'!A826,"OK",NA()))</f>
        <v>#N/A</v>
      </c>
    </row>
    <row r="827" spans="1:28" x14ac:dyDescent="0.25">
      <c r="A827" s="40" t="e">
        <f>IF('DO NOT USE_Case Formulas'!A827,IF('DO NOT USE_Case Formulas'!B827,"Not all required fields are completed","OK"),NA())</f>
        <v>#N/A</v>
      </c>
      <c r="B827" s="41" t="e">
        <f>IF(AND('DO NOT USE_Case Formulas'!A827,ISBLANK('Case Data Entry'!B827)),"First Name is required",IF(NOT(ISBLANK('Case Data Entry'!B827)),"OK",NA()))</f>
        <v>#N/A</v>
      </c>
      <c r="C827" s="41" t="e">
        <f>IF(AND('DO NOT USE_Case Formulas'!A827,ISBLANK('Case Data Entry'!C827)),"Last Name is required",IF(NOT(ISBLANK('Case Data Entry'!C827)),"OK",NA()))</f>
        <v>#N/A</v>
      </c>
      <c r="D827" s="41" t="e">
        <f>IF(AND('DO NOT USE_Case Formulas'!A827,ISBLANK('Case Data Entry'!D827)),"Birthdate is required",IF(NOT(ISBLANK('Case Data Entry'!D827)),"OK",NA()))</f>
        <v>#N/A</v>
      </c>
      <c r="E827" s="41" t="e">
        <f>IF(AND('DO NOT USE_Case Formulas'!A827,ISBLANK('Case Data Entry'!E827)),"Mobile Phone is required",IF(NOT(ISBLANK('Case Data Entry'!E827)),IF(AND(ISNUMBER(VALUE('Case Data Entry'!E827)),LEFT('Case Data Entry'!E827,1)&lt;&gt;"1",LEN('Case Data Entry'!E827)=10),"OK","Phone number must be valid format"),NA()))</f>
        <v>#N/A</v>
      </c>
      <c r="F827" s="41" t="e">
        <f>IF(LEN('Case Data Entry'!F827)&gt;255,"Home Street Address must be less than 255 characters",IF('DO NOT USE_Case Formulas'!A827,"OK",NA()))</f>
        <v>#N/A</v>
      </c>
      <c r="G827" s="41" t="e">
        <f>IF(LEN('Case Data Entry'!G827)&gt;40,"City must be less than 40 characters",IF('DO NOT USE_Case Formulas'!A827,"OK",NA()))</f>
        <v>#N/A</v>
      </c>
      <c r="H827" s="41" t="e">
        <f>IF(AND(NOT(ISBLANK('Case Data Entry'!H827)),ISNA(VLOOKUP('Case Data Entry'!H827,'DO NOT USE_School Picklist'!$P$3:$P$52,1,FALSE))),"Please select a value from the drop-down menu",IF('DO NOT USE_Case Formulas'!A827,"OK",NA()))</f>
        <v>#N/A</v>
      </c>
      <c r="I827" s="41" t="e">
        <f>IF(AND('DO NOT USE_Case Formulas'!A827,ISBLANK('Case Data Entry'!I827)),"Zip is required",IF(ISBLANK('Case Data Entry'!I827),NA(),"OK"))</f>
        <v>#N/A</v>
      </c>
      <c r="J827" s="41" t="e">
        <f>IF(AND('DO NOT USE_Case Formulas'!A827,ISBLANK('Case Data Entry'!J827)),"Student or Staff? is required",IF(ISBLANK('Case Data Entry'!J827),NA(),IF(ISNA(VLOOKUP('Case Data Entry'!J827,'DO NOT USE_School Picklist'!$B$3:$B$6,1,FALSE)),"Please select a value from the drop-down menu","OK")))</f>
        <v>#N/A</v>
      </c>
      <c r="K827" s="41" t="e">
        <f>IF(AND('Case Data Entry'!J827='DO NOT USE_School Picklist'!$B$4,ISBLANK('Case Data Entry'!K827)),"Occupation/Job Title is required if Student or Staff? is Yes, staff/faculty or volunteer",IF('DO NOT USE_Case Formulas'!A827,"OK",NA()))</f>
        <v>#N/A</v>
      </c>
      <c r="L827" s="41" t="e">
        <f ca="1">IF('Case Data Entry'!L827&gt;'DO NOT USE_School Picklist'!$C$3,"Date last on school campus/facility cannot be a future date",IF('DO NOT USE_Case Formulas'!A827,IF(ISBLANK('Case Data Entry'!L827),"Date last on school campus/facility is required","OK"),NA()))</f>
        <v>#N/A</v>
      </c>
      <c r="M827" s="41" t="e">
        <f>IF(AND('DO NOT USE_Case Formulas'!A827,ISBLANK('Case Data Entry'!M827)),"Specific Place in the Location is required",IF(ISBLANK('Case Data Entry'!M827),NA(),"OK"))</f>
        <v>#N/A</v>
      </c>
      <c r="N827" s="41" t="e">
        <f>IF(LEN('Case Data Entry'!N827)&gt;50,"Parent/Guardian Name must be less than 50 characters",IF('DO NOT USE_Case Formulas'!A827,"OK",NA()))</f>
        <v>#N/A</v>
      </c>
      <c r="O827" s="41" t="e">
        <f>IF(NOT(ISBLANK('Case Data Entry'!O827)),IF(AND(ISNUMBER('Case Data Entry'!O827),LEFT('Case Data Entry'!O827,1)&lt;&gt;"1",LEN('Case Data Entry'!O827)=10),"OK","Phone number must be valid format"),IF('DO NOT USE_Case Formulas'!A827,"OK",NA()))</f>
        <v>#N/A</v>
      </c>
      <c r="P827" s="41" t="e">
        <f>IF(AND(NOT(ISBLANK('Case Data Entry'!P827)),ISNA(VLOOKUP('Case Data Entry'!P827,'DO NOT USE_School Picklist'!$E$3:$E$10,1,FALSE))),"Please select a value from the drop-down menu",IF('DO NOT USE_Case Formulas'!A827,"OK",NA()))</f>
        <v>#N/A</v>
      </c>
      <c r="Q827" s="41" t="e">
        <f>IF(AND(NOT(ISBLANK('Case Data Entry'!Q827)),ISNA(VLOOKUP('Case Data Entry'!Q827,'DO NOT USE_School Picklist'!$F$3:$F$16,1,FALSE))),"Please select a value from the drop-down menu",IF('DO NOT USE_Case Formulas'!A827,"OK",NA()))</f>
        <v>#N/A</v>
      </c>
      <c r="R827" s="41" t="e">
        <f>IF(LEN('Case Data Entry'!R827)&gt;100,"Classroom(s) must be less than 100 characters",IF('DO NOT USE_Case Formulas'!A827,"OK",NA()))</f>
        <v>#N/A</v>
      </c>
      <c r="S827" s="41" t="e">
        <f>IF(AND(NOT(ISBLANK('Case Data Entry'!S827)),ISNA(VLOOKUP('Case Data Entry'!S827,'DO NOT USE_School Picklist'!$S$3:$S$12,1,FALSE))),"Please select a value from the drop-down menu",IF('DO NOT USE_Case Formulas'!A827,"OK",NA()))</f>
        <v>#N/A</v>
      </c>
      <c r="T827" s="41" t="e">
        <f>IF(AND(NOT(ISBLANK('Case Data Entry'!T827)),ISNA(VLOOKUP('Case Data Entry'!T827,'DO NOT USE_School Picklist'!$S$3:$S$12,1,FALSE))),"Please select a value from the drop-down menu",IF('DO NOT USE_Case Formulas'!A827,"OK",NA()))</f>
        <v>#N/A</v>
      </c>
      <c r="U827" s="41" t="e">
        <f>IF(LEN('Case Data Entry'!U827)&gt;80,"Name of Education Group must be less than 80 characters",IF('DO NOT USE_Case Formulas'!A827,"OK",NA()))</f>
        <v>#N/A</v>
      </c>
      <c r="V827" s="41" t="e">
        <f>IF(AND(NOT(ISBLANK('Case Data Entry'!V827)),ISNA(VLOOKUP('Case Data Entry'!V827,'DO NOT USE_School Picklist'!$K$3:$K$6,1,FALSE))),"Please select a value from the drop-down menu",IF('DO NOT USE_Case Formulas'!A827,"OK",NA()))</f>
        <v>#N/A</v>
      </c>
      <c r="W827" s="41" t="e">
        <f>IF(AND('DO NOT USE_Case Formulas'!A827,ISBLANK('Case Data Entry'!W827)),"Has this person had symptoms? is required",IF(AND(NOT(ISBLANK('Case Data Entry'!W827)),ISNA(VLOOKUP('Case Data Entry'!W827,'DO NOT USE_School Picklist'!$D$3:$D$5,1,FALSE))),"Please select a value from the drop-down menu",IF(NOT(ISBLANK('Case Data Entry'!W827)),"OK",NA())))</f>
        <v>#N/A</v>
      </c>
      <c r="X827" s="41" t="e">
        <f>IF(AND('Case Data Entry'!W827='DO NOT USE_School Picklist'!$D$3,ISBLANK('Case Data Entry'!X827)),"Symptom Onset Date is required if Ever Symptomatic is Yes",IF('DO NOT USE_Case Formulas'!A827,"OK",NA()))</f>
        <v>#N/A</v>
      </c>
      <c r="Y827" s="41"/>
      <c r="Z827" s="41" t="e">
        <f ca="1">IF(AND('DO NOT USE_Case Formulas'!A827,ISBLANK('Case Data Entry'!Z827)),"Lab Result Test Date is required",IF('Case Data Entry'!Z827&gt;'DO NOT USE_School Picklist'!$C$3,"Test Date cannot be a future date",IF(NOT(ISBLANK('Case Data Entry'!Z827)),"OK",NA())))</f>
        <v>#N/A</v>
      </c>
      <c r="AA827" s="41" t="e">
        <f>IF(AND(NOT(ISBLANK('Case Data Entry'!AA827)),ISNA(VLOOKUP('Case Data Entry'!AA827,'DO NOT USE_School Picklist'!$R$3:$R$7,1,FALSE))),"Please select a value from the drop-down menu",IF('DO NOT USE_Case Formulas'!A827,"OK",NA()))</f>
        <v>#N/A</v>
      </c>
      <c r="AB827" s="41" t="e">
        <f>IF(AND(NOT(ISBLANK('Case Data Entry'!AB827)),ISNA(VLOOKUP('Case Data Entry'!AB827,'DO NOT USE_School Picklist'!$Q$3:$Q$8,1,FALSE))),"Please select a value from the drop-down menu",IF('DO NOT USE_Case Formulas'!A827,"OK",NA()))</f>
        <v>#N/A</v>
      </c>
    </row>
    <row r="828" spans="1:28" x14ac:dyDescent="0.25">
      <c r="A828" s="40" t="e">
        <f>IF('DO NOT USE_Case Formulas'!A828,IF('DO NOT USE_Case Formulas'!B828,"Not all required fields are completed","OK"),NA())</f>
        <v>#N/A</v>
      </c>
      <c r="B828" s="41" t="e">
        <f>IF(AND('DO NOT USE_Case Formulas'!A828,ISBLANK('Case Data Entry'!B828)),"First Name is required",IF(NOT(ISBLANK('Case Data Entry'!B828)),"OK",NA()))</f>
        <v>#N/A</v>
      </c>
      <c r="C828" s="41" t="e">
        <f>IF(AND('DO NOT USE_Case Formulas'!A828,ISBLANK('Case Data Entry'!C828)),"Last Name is required",IF(NOT(ISBLANK('Case Data Entry'!C828)),"OK",NA()))</f>
        <v>#N/A</v>
      </c>
      <c r="D828" s="41" t="e">
        <f>IF(AND('DO NOT USE_Case Formulas'!A828,ISBLANK('Case Data Entry'!D828)),"Birthdate is required",IF(NOT(ISBLANK('Case Data Entry'!D828)),"OK",NA()))</f>
        <v>#N/A</v>
      </c>
      <c r="E828" s="41" t="e">
        <f>IF(AND('DO NOT USE_Case Formulas'!A828,ISBLANK('Case Data Entry'!E828)),"Mobile Phone is required",IF(NOT(ISBLANK('Case Data Entry'!E828)),IF(AND(ISNUMBER(VALUE('Case Data Entry'!E828)),LEFT('Case Data Entry'!E828,1)&lt;&gt;"1",LEN('Case Data Entry'!E828)=10),"OK","Phone number must be valid format"),NA()))</f>
        <v>#N/A</v>
      </c>
      <c r="F828" s="41" t="e">
        <f>IF(LEN('Case Data Entry'!F828)&gt;255,"Home Street Address must be less than 255 characters",IF('DO NOT USE_Case Formulas'!A828,"OK",NA()))</f>
        <v>#N/A</v>
      </c>
      <c r="G828" s="41" t="e">
        <f>IF(LEN('Case Data Entry'!G828)&gt;40,"City must be less than 40 characters",IF('DO NOT USE_Case Formulas'!A828,"OK",NA()))</f>
        <v>#N/A</v>
      </c>
      <c r="H828" s="41" t="e">
        <f>IF(AND(NOT(ISBLANK('Case Data Entry'!H828)),ISNA(VLOOKUP('Case Data Entry'!H828,'DO NOT USE_School Picklist'!$P$3:$P$52,1,FALSE))),"Please select a value from the drop-down menu",IF('DO NOT USE_Case Formulas'!A828,"OK",NA()))</f>
        <v>#N/A</v>
      </c>
      <c r="I828" s="41" t="e">
        <f>IF(AND('DO NOT USE_Case Formulas'!A828,ISBLANK('Case Data Entry'!I828)),"Zip is required",IF(ISBLANK('Case Data Entry'!I828),NA(),"OK"))</f>
        <v>#N/A</v>
      </c>
      <c r="J828" s="41" t="e">
        <f>IF(AND('DO NOT USE_Case Formulas'!A828,ISBLANK('Case Data Entry'!J828)),"Student or Staff? is required",IF(ISBLANK('Case Data Entry'!J828),NA(),IF(ISNA(VLOOKUP('Case Data Entry'!J828,'DO NOT USE_School Picklist'!$B$3:$B$6,1,FALSE)),"Please select a value from the drop-down menu","OK")))</f>
        <v>#N/A</v>
      </c>
      <c r="K828" s="41" t="e">
        <f>IF(AND('Case Data Entry'!J828='DO NOT USE_School Picklist'!$B$4,ISBLANK('Case Data Entry'!K828)),"Occupation/Job Title is required if Student or Staff? is Yes, staff/faculty or volunteer",IF('DO NOT USE_Case Formulas'!A828,"OK",NA()))</f>
        <v>#N/A</v>
      </c>
      <c r="L828" s="41" t="e">
        <f ca="1">IF('Case Data Entry'!L828&gt;'DO NOT USE_School Picklist'!$C$3,"Date last on school campus/facility cannot be a future date",IF('DO NOT USE_Case Formulas'!A828,IF(ISBLANK('Case Data Entry'!L828),"Date last on school campus/facility is required","OK"),NA()))</f>
        <v>#N/A</v>
      </c>
      <c r="M828" s="41" t="e">
        <f>IF(AND('DO NOT USE_Case Formulas'!A828,ISBLANK('Case Data Entry'!M828)),"Specific Place in the Location is required",IF(ISBLANK('Case Data Entry'!M828),NA(),"OK"))</f>
        <v>#N/A</v>
      </c>
      <c r="N828" s="41" t="e">
        <f>IF(LEN('Case Data Entry'!N828)&gt;50,"Parent/Guardian Name must be less than 50 characters",IF('DO NOT USE_Case Formulas'!A828,"OK",NA()))</f>
        <v>#N/A</v>
      </c>
      <c r="O828" s="41" t="e">
        <f>IF(NOT(ISBLANK('Case Data Entry'!O828)),IF(AND(ISNUMBER('Case Data Entry'!O828),LEFT('Case Data Entry'!O828,1)&lt;&gt;"1",LEN('Case Data Entry'!O828)=10),"OK","Phone number must be valid format"),IF('DO NOT USE_Case Formulas'!A828,"OK",NA()))</f>
        <v>#N/A</v>
      </c>
      <c r="P828" s="41" t="e">
        <f>IF(AND(NOT(ISBLANK('Case Data Entry'!P828)),ISNA(VLOOKUP('Case Data Entry'!P828,'DO NOT USE_School Picklist'!$E$3:$E$10,1,FALSE))),"Please select a value from the drop-down menu",IF('DO NOT USE_Case Formulas'!A828,"OK",NA()))</f>
        <v>#N/A</v>
      </c>
      <c r="Q828" s="41" t="e">
        <f>IF(AND(NOT(ISBLANK('Case Data Entry'!Q828)),ISNA(VLOOKUP('Case Data Entry'!Q828,'DO NOT USE_School Picklist'!$F$3:$F$16,1,FALSE))),"Please select a value from the drop-down menu",IF('DO NOT USE_Case Formulas'!A828,"OK",NA()))</f>
        <v>#N/A</v>
      </c>
      <c r="R828" s="41" t="e">
        <f>IF(LEN('Case Data Entry'!R828)&gt;100,"Classroom(s) must be less than 100 characters",IF('DO NOT USE_Case Formulas'!A828,"OK",NA()))</f>
        <v>#N/A</v>
      </c>
      <c r="S828" s="41" t="e">
        <f>IF(AND(NOT(ISBLANK('Case Data Entry'!S828)),ISNA(VLOOKUP('Case Data Entry'!S828,'DO NOT USE_School Picklist'!$S$3:$S$12,1,FALSE))),"Please select a value from the drop-down menu",IF('DO NOT USE_Case Formulas'!A828,"OK",NA()))</f>
        <v>#N/A</v>
      </c>
      <c r="T828" s="41" t="e">
        <f>IF(AND(NOT(ISBLANK('Case Data Entry'!T828)),ISNA(VLOOKUP('Case Data Entry'!T828,'DO NOT USE_School Picklist'!$S$3:$S$12,1,FALSE))),"Please select a value from the drop-down menu",IF('DO NOT USE_Case Formulas'!A828,"OK",NA()))</f>
        <v>#N/A</v>
      </c>
      <c r="U828" s="41" t="e">
        <f>IF(LEN('Case Data Entry'!U828)&gt;80,"Name of Education Group must be less than 80 characters",IF('DO NOT USE_Case Formulas'!A828,"OK",NA()))</f>
        <v>#N/A</v>
      </c>
      <c r="V828" s="41" t="e">
        <f>IF(AND(NOT(ISBLANK('Case Data Entry'!V828)),ISNA(VLOOKUP('Case Data Entry'!V828,'DO NOT USE_School Picklist'!$K$3:$K$6,1,FALSE))),"Please select a value from the drop-down menu",IF('DO NOT USE_Case Formulas'!A828,"OK",NA()))</f>
        <v>#N/A</v>
      </c>
      <c r="W828" s="41" t="e">
        <f>IF(AND('DO NOT USE_Case Formulas'!A828,ISBLANK('Case Data Entry'!W828)),"Has this person had symptoms? is required",IF(AND(NOT(ISBLANK('Case Data Entry'!W828)),ISNA(VLOOKUP('Case Data Entry'!W828,'DO NOT USE_School Picklist'!$D$3:$D$5,1,FALSE))),"Please select a value from the drop-down menu",IF(NOT(ISBLANK('Case Data Entry'!W828)),"OK",NA())))</f>
        <v>#N/A</v>
      </c>
      <c r="X828" s="41" t="e">
        <f>IF(AND('Case Data Entry'!W828='DO NOT USE_School Picklist'!$D$3,ISBLANK('Case Data Entry'!X828)),"Symptom Onset Date is required if Ever Symptomatic is Yes",IF('DO NOT USE_Case Formulas'!A828,"OK",NA()))</f>
        <v>#N/A</v>
      </c>
      <c r="Y828" s="41"/>
      <c r="Z828" s="41" t="e">
        <f ca="1">IF(AND('DO NOT USE_Case Formulas'!A828,ISBLANK('Case Data Entry'!Z828)),"Lab Result Test Date is required",IF('Case Data Entry'!Z828&gt;'DO NOT USE_School Picklist'!$C$3,"Test Date cannot be a future date",IF(NOT(ISBLANK('Case Data Entry'!Z828)),"OK",NA())))</f>
        <v>#N/A</v>
      </c>
      <c r="AA828" s="41" t="e">
        <f>IF(AND(NOT(ISBLANK('Case Data Entry'!AA828)),ISNA(VLOOKUP('Case Data Entry'!AA828,'DO NOT USE_School Picklist'!$R$3:$R$7,1,FALSE))),"Please select a value from the drop-down menu",IF('DO NOT USE_Case Formulas'!A828,"OK",NA()))</f>
        <v>#N/A</v>
      </c>
      <c r="AB828" s="41" t="e">
        <f>IF(AND(NOT(ISBLANK('Case Data Entry'!AB828)),ISNA(VLOOKUP('Case Data Entry'!AB828,'DO NOT USE_School Picklist'!$Q$3:$Q$8,1,FALSE))),"Please select a value from the drop-down menu",IF('DO NOT USE_Case Formulas'!A828,"OK",NA()))</f>
        <v>#N/A</v>
      </c>
    </row>
    <row r="829" spans="1:28" x14ac:dyDescent="0.25">
      <c r="A829" s="40" t="e">
        <f>IF('DO NOT USE_Case Formulas'!A829,IF('DO NOT USE_Case Formulas'!B829,"Not all required fields are completed","OK"),NA())</f>
        <v>#N/A</v>
      </c>
      <c r="B829" s="41" t="e">
        <f>IF(AND('DO NOT USE_Case Formulas'!A829,ISBLANK('Case Data Entry'!B829)),"First Name is required",IF(NOT(ISBLANK('Case Data Entry'!B829)),"OK",NA()))</f>
        <v>#N/A</v>
      </c>
      <c r="C829" s="41" t="e">
        <f>IF(AND('DO NOT USE_Case Formulas'!A829,ISBLANK('Case Data Entry'!C829)),"Last Name is required",IF(NOT(ISBLANK('Case Data Entry'!C829)),"OK",NA()))</f>
        <v>#N/A</v>
      </c>
      <c r="D829" s="41" t="e">
        <f>IF(AND('DO NOT USE_Case Formulas'!A829,ISBLANK('Case Data Entry'!D829)),"Birthdate is required",IF(NOT(ISBLANK('Case Data Entry'!D829)),"OK",NA()))</f>
        <v>#N/A</v>
      </c>
      <c r="E829" s="41" t="e">
        <f>IF(AND('DO NOT USE_Case Formulas'!A829,ISBLANK('Case Data Entry'!E829)),"Mobile Phone is required",IF(NOT(ISBLANK('Case Data Entry'!E829)),IF(AND(ISNUMBER(VALUE('Case Data Entry'!E829)),LEFT('Case Data Entry'!E829,1)&lt;&gt;"1",LEN('Case Data Entry'!E829)=10),"OK","Phone number must be valid format"),NA()))</f>
        <v>#N/A</v>
      </c>
      <c r="F829" s="41" t="e">
        <f>IF(LEN('Case Data Entry'!F829)&gt;255,"Home Street Address must be less than 255 characters",IF('DO NOT USE_Case Formulas'!A829,"OK",NA()))</f>
        <v>#N/A</v>
      </c>
      <c r="G829" s="41" t="e">
        <f>IF(LEN('Case Data Entry'!G829)&gt;40,"City must be less than 40 characters",IF('DO NOT USE_Case Formulas'!A829,"OK",NA()))</f>
        <v>#N/A</v>
      </c>
      <c r="H829" s="41" t="e">
        <f>IF(AND(NOT(ISBLANK('Case Data Entry'!H829)),ISNA(VLOOKUP('Case Data Entry'!H829,'DO NOT USE_School Picklist'!$P$3:$P$52,1,FALSE))),"Please select a value from the drop-down menu",IF('DO NOT USE_Case Formulas'!A829,"OK",NA()))</f>
        <v>#N/A</v>
      </c>
      <c r="I829" s="41" t="e">
        <f>IF(AND('DO NOT USE_Case Formulas'!A829,ISBLANK('Case Data Entry'!I829)),"Zip is required",IF(ISBLANK('Case Data Entry'!I829),NA(),"OK"))</f>
        <v>#N/A</v>
      </c>
      <c r="J829" s="41" t="e">
        <f>IF(AND('DO NOT USE_Case Formulas'!A829,ISBLANK('Case Data Entry'!J829)),"Student or Staff? is required",IF(ISBLANK('Case Data Entry'!J829),NA(),IF(ISNA(VLOOKUP('Case Data Entry'!J829,'DO NOT USE_School Picklist'!$B$3:$B$6,1,FALSE)),"Please select a value from the drop-down menu","OK")))</f>
        <v>#N/A</v>
      </c>
      <c r="K829" s="41" t="e">
        <f>IF(AND('Case Data Entry'!J829='DO NOT USE_School Picklist'!$B$4,ISBLANK('Case Data Entry'!K829)),"Occupation/Job Title is required if Student or Staff? is Yes, staff/faculty or volunteer",IF('DO NOT USE_Case Formulas'!A829,"OK",NA()))</f>
        <v>#N/A</v>
      </c>
      <c r="L829" s="41" t="e">
        <f ca="1">IF('Case Data Entry'!L829&gt;'DO NOT USE_School Picklist'!$C$3,"Date last on school campus/facility cannot be a future date",IF('DO NOT USE_Case Formulas'!A829,IF(ISBLANK('Case Data Entry'!L829),"Date last on school campus/facility is required","OK"),NA()))</f>
        <v>#N/A</v>
      </c>
      <c r="M829" s="41" t="e">
        <f>IF(AND('DO NOT USE_Case Formulas'!A829,ISBLANK('Case Data Entry'!M829)),"Specific Place in the Location is required",IF(ISBLANK('Case Data Entry'!M829),NA(),"OK"))</f>
        <v>#N/A</v>
      </c>
      <c r="N829" s="41" t="e">
        <f>IF(LEN('Case Data Entry'!N829)&gt;50,"Parent/Guardian Name must be less than 50 characters",IF('DO NOT USE_Case Formulas'!A829,"OK",NA()))</f>
        <v>#N/A</v>
      </c>
      <c r="O829" s="41" t="e">
        <f>IF(NOT(ISBLANK('Case Data Entry'!O829)),IF(AND(ISNUMBER('Case Data Entry'!O829),LEFT('Case Data Entry'!O829,1)&lt;&gt;"1",LEN('Case Data Entry'!O829)=10),"OK","Phone number must be valid format"),IF('DO NOT USE_Case Formulas'!A829,"OK",NA()))</f>
        <v>#N/A</v>
      </c>
      <c r="P829" s="41" t="e">
        <f>IF(AND(NOT(ISBLANK('Case Data Entry'!P829)),ISNA(VLOOKUP('Case Data Entry'!P829,'DO NOT USE_School Picklist'!$E$3:$E$10,1,FALSE))),"Please select a value from the drop-down menu",IF('DO NOT USE_Case Formulas'!A829,"OK",NA()))</f>
        <v>#N/A</v>
      </c>
      <c r="Q829" s="41" t="e">
        <f>IF(AND(NOT(ISBLANK('Case Data Entry'!Q829)),ISNA(VLOOKUP('Case Data Entry'!Q829,'DO NOT USE_School Picklist'!$F$3:$F$16,1,FALSE))),"Please select a value from the drop-down menu",IF('DO NOT USE_Case Formulas'!A829,"OK",NA()))</f>
        <v>#N/A</v>
      </c>
      <c r="R829" s="41" t="e">
        <f>IF(LEN('Case Data Entry'!R829)&gt;100,"Classroom(s) must be less than 100 characters",IF('DO NOT USE_Case Formulas'!A829,"OK",NA()))</f>
        <v>#N/A</v>
      </c>
      <c r="S829" s="41" t="e">
        <f>IF(AND(NOT(ISBLANK('Case Data Entry'!S829)),ISNA(VLOOKUP('Case Data Entry'!S829,'DO NOT USE_School Picklist'!$S$3:$S$12,1,FALSE))),"Please select a value from the drop-down menu",IF('DO NOT USE_Case Formulas'!A829,"OK",NA()))</f>
        <v>#N/A</v>
      </c>
      <c r="T829" s="41" t="e">
        <f>IF(AND(NOT(ISBLANK('Case Data Entry'!T829)),ISNA(VLOOKUP('Case Data Entry'!T829,'DO NOT USE_School Picklist'!$S$3:$S$12,1,FALSE))),"Please select a value from the drop-down menu",IF('DO NOT USE_Case Formulas'!A829,"OK",NA()))</f>
        <v>#N/A</v>
      </c>
      <c r="U829" s="41" t="e">
        <f>IF(LEN('Case Data Entry'!U829)&gt;80,"Name of Education Group must be less than 80 characters",IF('DO NOT USE_Case Formulas'!A829,"OK",NA()))</f>
        <v>#N/A</v>
      </c>
      <c r="V829" s="41" t="e">
        <f>IF(AND(NOT(ISBLANK('Case Data Entry'!V829)),ISNA(VLOOKUP('Case Data Entry'!V829,'DO NOT USE_School Picklist'!$K$3:$K$6,1,FALSE))),"Please select a value from the drop-down menu",IF('DO NOT USE_Case Formulas'!A829,"OK",NA()))</f>
        <v>#N/A</v>
      </c>
      <c r="W829" s="41" t="e">
        <f>IF(AND('DO NOT USE_Case Formulas'!A829,ISBLANK('Case Data Entry'!W829)),"Has this person had symptoms? is required",IF(AND(NOT(ISBLANK('Case Data Entry'!W829)),ISNA(VLOOKUP('Case Data Entry'!W829,'DO NOT USE_School Picklist'!$D$3:$D$5,1,FALSE))),"Please select a value from the drop-down menu",IF(NOT(ISBLANK('Case Data Entry'!W829)),"OK",NA())))</f>
        <v>#N/A</v>
      </c>
      <c r="X829" s="41" t="e">
        <f>IF(AND('Case Data Entry'!W829='DO NOT USE_School Picklist'!$D$3,ISBLANK('Case Data Entry'!X829)),"Symptom Onset Date is required if Ever Symptomatic is Yes",IF('DO NOT USE_Case Formulas'!A829,"OK",NA()))</f>
        <v>#N/A</v>
      </c>
      <c r="Y829" s="41"/>
      <c r="Z829" s="41" t="e">
        <f ca="1">IF(AND('DO NOT USE_Case Formulas'!A829,ISBLANK('Case Data Entry'!Z829)),"Lab Result Test Date is required",IF('Case Data Entry'!Z829&gt;'DO NOT USE_School Picklist'!$C$3,"Test Date cannot be a future date",IF(NOT(ISBLANK('Case Data Entry'!Z829)),"OK",NA())))</f>
        <v>#N/A</v>
      </c>
      <c r="AA829" s="41" t="e">
        <f>IF(AND(NOT(ISBLANK('Case Data Entry'!AA829)),ISNA(VLOOKUP('Case Data Entry'!AA829,'DO NOT USE_School Picklist'!$R$3:$R$7,1,FALSE))),"Please select a value from the drop-down menu",IF('DO NOT USE_Case Formulas'!A829,"OK",NA()))</f>
        <v>#N/A</v>
      </c>
      <c r="AB829" s="41" t="e">
        <f>IF(AND(NOT(ISBLANK('Case Data Entry'!AB829)),ISNA(VLOOKUP('Case Data Entry'!AB829,'DO NOT USE_School Picklist'!$Q$3:$Q$8,1,FALSE))),"Please select a value from the drop-down menu",IF('DO NOT USE_Case Formulas'!A829,"OK",NA()))</f>
        <v>#N/A</v>
      </c>
    </row>
    <row r="830" spans="1:28" x14ac:dyDescent="0.25">
      <c r="A830" s="40" t="e">
        <f>IF('DO NOT USE_Case Formulas'!A830,IF('DO NOT USE_Case Formulas'!B830,"Not all required fields are completed","OK"),NA())</f>
        <v>#N/A</v>
      </c>
      <c r="B830" s="41" t="e">
        <f>IF(AND('DO NOT USE_Case Formulas'!A830,ISBLANK('Case Data Entry'!B830)),"First Name is required",IF(NOT(ISBLANK('Case Data Entry'!B830)),"OK",NA()))</f>
        <v>#N/A</v>
      </c>
      <c r="C830" s="41" t="e">
        <f>IF(AND('DO NOT USE_Case Formulas'!A830,ISBLANK('Case Data Entry'!C830)),"Last Name is required",IF(NOT(ISBLANK('Case Data Entry'!C830)),"OK",NA()))</f>
        <v>#N/A</v>
      </c>
      <c r="D830" s="41" t="e">
        <f>IF(AND('DO NOT USE_Case Formulas'!A830,ISBLANK('Case Data Entry'!D830)),"Birthdate is required",IF(NOT(ISBLANK('Case Data Entry'!D830)),"OK",NA()))</f>
        <v>#N/A</v>
      </c>
      <c r="E830" s="41" t="e">
        <f>IF(AND('DO NOT USE_Case Formulas'!A830,ISBLANK('Case Data Entry'!E830)),"Mobile Phone is required",IF(NOT(ISBLANK('Case Data Entry'!E830)),IF(AND(ISNUMBER(VALUE('Case Data Entry'!E830)),LEFT('Case Data Entry'!E830,1)&lt;&gt;"1",LEN('Case Data Entry'!E830)=10),"OK","Phone number must be valid format"),NA()))</f>
        <v>#N/A</v>
      </c>
      <c r="F830" s="41" t="e">
        <f>IF(LEN('Case Data Entry'!F830)&gt;255,"Home Street Address must be less than 255 characters",IF('DO NOT USE_Case Formulas'!A830,"OK",NA()))</f>
        <v>#N/A</v>
      </c>
      <c r="G830" s="41" t="e">
        <f>IF(LEN('Case Data Entry'!G830)&gt;40,"City must be less than 40 characters",IF('DO NOT USE_Case Formulas'!A830,"OK",NA()))</f>
        <v>#N/A</v>
      </c>
      <c r="H830" s="41" t="e">
        <f>IF(AND(NOT(ISBLANK('Case Data Entry'!H830)),ISNA(VLOOKUP('Case Data Entry'!H830,'DO NOT USE_School Picklist'!$P$3:$P$52,1,FALSE))),"Please select a value from the drop-down menu",IF('DO NOT USE_Case Formulas'!A830,"OK",NA()))</f>
        <v>#N/A</v>
      </c>
      <c r="I830" s="41" t="e">
        <f>IF(AND('DO NOT USE_Case Formulas'!A830,ISBLANK('Case Data Entry'!I830)),"Zip is required",IF(ISBLANK('Case Data Entry'!I830),NA(),"OK"))</f>
        <v>#N/A</v>
      </c>
      <c r="J830" s="41" t="e">
        <f>IF(AND('DO NOT USE_Case Formulas'!A830,ISBLANK('Case Data Entry'!J830)),"Student or Staff? is required",IF(ISBLANK('Case Data Entry'!J830),NA(),IF(ISNA(VLOOKUP('Case Data Entry'!J830,'DO NOT USE_School Picklist'!$B$3:$B$6,1,FALSE)),"Please select a value from the drop-down menu","OK")))</f>
        <v>#N/A</v>
      </c>
      <c r="K830" s="41" t="e">
        <f>IF(AND('Case Data Entry'!J830='DO NOT USE_School Picklist'!$B$4,ISBLANK('Case Data Entry'!K830)),"Occupation/Job Title is required if Student or Staff? is Yes, staff/faculty or volunteer",IF('DO NOT USE_Case Formulas'!A830,"OK",NA()))</f>
        <v>#N/A</v>
      </c>
      <c r="L830" s="41" t="e">
        <f ca="1">IF('Case Data Entry'!L830&gt;'DO NOT USE_School Picklist'!$C$3,"Date last on school campus/facility cannot be a future date",IF('DO NOT USE_Case Formulas'!A830,IF(ISBLANK('Case Data Entry'!L830),"Date last on school campus/facility is required","OK"),NA()))</f>
        <v>#N/A</v>
      </c>
      <c r="M830" s="41" t="e">
        <f>IF(AND('DO NOT USE_Case Formulas'!A830,ISBLANK('Case Data Entry'!M830)),"Specific Place in the Location is required",IF(ISBLANK('Case Data Entry'!M830),NA(),"OK"))</f>
        <v>#N/A</v>
      </c>
      <c r="N830" s="41" t="e">
        <f>IF(LEN('Case Data Entry'!N830)&gt;50,"Parent/Guardian Name must be less than 50 characters",IF('DO NOT USE_Case Formulas'!A830,"OK",NA()))</f>
        <v>#N/A</v>
      </c>
      <c r="O830" s="41" t="e">
        <f>IF(NOT(ISBLANK('Case Data Entry'!O830)),IF(AND(ISNUMBER('Case Data Entry'!O830),LEFT('Case Data Entry'!O830,1)&lt;&gt;"1",LEN('Case Data Entry'!O830)=10),"OK","Phone number must be valid format"),IF('DO NOT USE_Case Formulas'!A830,"OK",NA()))</f>
        <v>#N/A</v>
      </c>
      <c r="P830" s="41" t="e">
        <f>IF(AND(NOT(ISBLANK('Case Data Entry'!P830)),ISNA(VLOOKUP('Case Data Entry'!P830,'DO NOT USE_School Picklist'!$E$3:$E$10,1,FALSE))),"Please select a value from the drop-down menu",IF('DO NOT USE_Case Formulas'!A830,"OK",NA()))</f>
        <v>#N/A</v>
      </c>
      <c r="Q830" s="41" t="e">
        <f>IF(AND(NOT(ISBLANK('Case Data Entry'!Q830)),ISNA(VLOOKUP('Case Data Entry'!Q830,'DO NOT USE_School Picklist'!$F$3:$F$16,1,FALSE))),"Please select a value from the drop-down menu",IF('DO NOT USE_Case Formulas'!A830,"OK",NA()))</f>
        <v>#N/A</v>
      </c>
      <c r="R830" s="41" t="e">
        <f>IF(LEN('Case Data Entry'!R830)&gt;100,"Classroom(s) must be less than 100 characters",IF('DO NOT USE_Case Formulas'!A830,"OK",NA()))</f>
        <v>#N/A</v>
      </c>
      <c r="S830" s="41" t="e">
        <f>IF(AND(NOT(ISBLANK('Case Data Entry'!S830)),ISNA(VLOOKUP('Case Data Entry'!S830,'DO NOT USE_School Picklist'!$S$3:$S$12,1,FALSE))),"Please select a value from the drop-down menu",IF('DO NOT USE_Case Formulas'!A830,"OK",NA()))</f>
        <v>#N/A</v>
      </c>
      <c r="T830" s="41" t="e">
        <f>IF(AND(NOT(ISBLANK('Case Data Entry'!T830)),ISNA(VLOOKUP('Case Data Entry'!T830,'DO NOT USE_School Picklist'!$S$3:$S$12,1,FALSE))),"Please select a value from the drop-down menu",IF('DO NOT USE_Case Formulas'!A830,"OK",NA()))</f>
        <v>#N/A</v>
      </c>
      <c r="U830" s="41" t="e">
        <f>IF(LEN('Case Data Entry'!U830)&gt;80,"Name of Education Group must be less than 80 characters",IF('DO NOT USE_Case Formulas'!A830,"OK",NA()))</f>
        <v>#N/A</v>
      </c>
      <c r="V830" s="41" t="e">
        <f>IF(AND(NOT(ISBLANK('Case Data Entry'!V830)),ISNA(VLOOKUP('Case Data Entry'!V830,'DO NOT USE_School Picklist'!$K$3:$K$6,1,FALSE))),"Please select a value from the drop-down menu",IF('DO NOT USE_Case Formulas'!A830,"OK",NA()))</f>
        <v>#N/A</v>
      </c>
      <c r="W830" s="41" t="e">
        <f>IF(AND('DO NOT USE_Case Formulas'!A830,ISBLANK('Case Data Entry'!W830)),"Has this person had symptoms? is required",IF(AND(NOT(ISBLANK('Case Data Entry'!W830)),ISNA(VLOOKUP('Case Data Entry'!W830,'DO NOT USE_School Picklist'!$D$3:$D$5,1,FALSE))),"Please select a value from the drop-down menu",IF(NOT(ISBLANK('Case Data Entry'!W830)),"OK",NA())))</f>
        <v>#N/A</v>
      </c>
      <c r="X830" s="41" t="e">
        <f>IF(AND('Case Data Entry'!W830='DO NOT USE_School Picklist'!$D$3,ISBLANK('Case Data Entry'!X830)),"Symptom Onset Date is required if Ever Symptomatic is Yes",IF('DO NOT USE_Case Formulas'!A830,"OK",NA()))</f>
        <v>#N/A</v>
      </c>
      <c r="Y830" s="41"/>
      <c r="Z830" s="41" t="e">
        <f ca="1">IF(AND('DO NOT USE_Case Formulas'!A830,ISBLANK('Case Data Entry'!Z830)),"Lab Result Test Date is required",IF('Case Data Entry'!Z830&gt;'DO NOT USE_School Picklist'!$C$3,"Test Date cannot be a future date",IF(NOT(ISBLANK('Case Data Entry'!Z830)),"OK",NA())))</f>
        <v>#N/A</v>
      </c>
      <c r="AA830" s="41" t="e">
        <f>IF(AND(NOT(ISBLANK('Case Data Entry'!AA830)),ISNA(VLOOKUP('Case Data Entry'!AA830,'DO NOT USE_School Picklist'!$R$3:$R$7,1,FALSE))),"Please select a value from the drop-down menu",IF('DO NOT USE_Case Formulas'!A830,"OK",NA()))</f>
        <v>#N/A</v>
      </c>
      <c r="AB830" s="41" t="e">
        <f>IF(AND(NOT(ISBLANK('Case Data Entry'!AB830)),ISNA(VLOOKUP('Case Data Entry'!AB830,'DO NOT USE_School Picklist'!$Q$3:$Q$8,1,FALSE))),"Please select a value from the drop-down menu",IF('DO NOT USE_Case Formulas'!A830,"OK",NA()))</f>
        <v>#N/A</v>
      </c>
    </row>
    <row r="831" spans="1:28" x14ac:dyDescent="0.25">
      <c r="A831" s="40" t="e">
        <f>IF('DO NOT USE_Case Formulas'!A831,IF('DO NOT USE_Case Formulas'!B831,"Not all required fields are completed","OK"),NA())</f>
        <v>#N/A</v>
      </c>
      <c r="B831" s="41" t="e">
        <f>IF(AND('DO NOT USE_Case Formulas'!A831,ISBLANK('Case Data Entry'!B831)),"First Name is required",IF(NOT(ISBLANK('Case Data Entry'!B831)),"OK",NA()))</f>
        <v>#N/A</v>
      </c>
      <c r="C831" s="41" t="e">
        <f>IF(AND('DO NOT USE_Case Formulas'!A831,ISBLANK('Case Data Entry'!C831)),"Last Name is required",IF(NOT(ISBLANK('Case Data Entry'!C831)),"OK",NA()))</f>
        <v>#N/A</v>
      </c>
      <c r="D831" s="41" t="e">
        <f>IF(AND('DO NOT USE_Case Formulas'!A831,ISBLANK('Case Data Entry'!D831)),"Birthdate is required",IF(NOT(ISBLANK('Case Data Entry'!D831)),"OK",NA()))</f>
        <v>#N/A</v>
      </c>
      <c r="E831" s="41" t="e">
        <f>IF(AND('DO NOT USE_Case Formulas'!A831,ISBLANK('Case Data Entry'!E831)),"Mobile Phone is required",IF(NOT(ISBLANK('Case Data Entry'!E831)),IF(AND(ISNUMBER(VALUE('Case Data Entry'!E831)),LEFT('Case Data Entry'!E831,1)&lt;&gt;"1",LEN('Case Data Entry'!E831)=10),"OK","Phone number must be valid format"),NA()))</f>
        <v>#N/A</v>
      </c>
      <c r="F831" s="41" t="e">
        <f>IF(LEN('Case Data Entry'!F831)&gt;255,"Home Street Address must be less than 255 characters",IF('DO NOT USE_Case Formulas'!A831,"OK",NA()))</f>
        <v>#N/A</v>
      </c>
      <c r="G831" s="41" t="e">
        <f>IF(LEN('Case Data Entry'!G831)&gt;40,"City must be less than 40 characters",IF('DO NOT USE_Case Formulas'!A831,"OK",NA()))</f>
        <v>#N/A</v>
      </c>
      <c r="H831" s="41" t="e">
        <f>IF(AND(NOT(ISBLANK('Case Data Entry'!H831)),ISNA(VLOOKUP('Case Data Entry'!H831,'DO NOT USE_School Picklist'!$P$3:$P$52,1,FALSE))),"Please select a value from the drop-down menu",IF('DO NOT USE_Case Formulas'!A831,"OK",NA()))</f>
        <v>#N/A</v>
      </c>
      <c r="I831" s="41" t="e">
        <f>IF(AND('DO NOT USE_Case Formulas'!A831,ISBLANK('Case Data Entry'!I831)),"Zip is required",IF(ISBLANK('Case Data Entry'!I831),NA(),"OK"))</f>
        <v>#N/A</v>
      </c>
      <c r="J831" s="41" t="e">
        <f>IF(AND('DO NOT USE_Case Formulas'!A831,ISBLANK('Case Data Entry'!J831)),"Student or Staff? is required",IF(ISBLANK('Case Data Entry'!J831),NA(),IF(ISNA(VLOOKUP('Case Data Entry'!J831,'DO NOT USE_School Picklist'!$B$3:$B$6,1,FALSE)),"Please select a value from the drop-down menu","OK")))</f>
        <v>#N/A</v>
      </c>
      <c r="K831" s="41" t="e">
        <f>IF(AND('Case Data Entry'!J831='DO NOT USE_School Picklist'!$B$4,ISBLANK('Case Data Entry'!K831)),"Occupation/Job Title is required if Student or Staff? is Yes, staff/faculty or volunteer",IF('DO NOT USE_Case Formulas'!A831,"OK",NA()))</f>
        <v>#N/A</v>
      </c>
      <c r="L831" s="41" t="e">
        <f ca="1">IF('Case Data Entry'!L831&gt;'DO NOT USE_School Picklist'!$C$3,"Date last on school campus/facility cannot be a future date",IF('DO NOT USE_Case Formulas'!A831,IF(ISBLANK('Case Data Entry'!L831),"Date last on school campus/facility is required","OK"),NA()))</f>
        <v>#N/A</v>
      </c>
      <c r="M831" s="41" t="e">
        <f>IF(AND('DO NOT USE_Case Formulas'!A831,ISBLANK('Case Data Entry'!M831)),"Specific Place in the Location is required",IF(ISBLANK('Case Data Entry'!M831),NA(),"OK"))</f>
        <v>#N/A</v>
      </c>
      <c r="N831" s="41" t="e">
        <f>IF(LEN('Case Data Entry'!N831)&gt;50,"Parent/Guardian Name must be less than 50 characters",IF('DO NOT USE_Case Formulas'!A831,"OK",NA()))</f>
        <v>#N/A</v>
      </c>
      <c r="O831" s="41" t="e">
        <f>IF(NOT(ISBLANK('Case Data Entry'!O831)),IF(AND(ISNUMBER('Case Data Entry'!O831),LEFT('Case Data Entry'!O831,1)&lt;&gt;"1",LEN('Case Data Entry'!O831)=10),"OK","Phone number must be valid format"),IF('DO NOT USE_Case Formulas'!A831,"OK",NA()))</f>
        <v>#N/A</v>
      </c>
      <c r="P831" s="41" t="e">
        <f>IF(AND(NOT(ISBLANK('Case Data Entry'!P831)),ISNA(VLOOKUP('Case Data Entry'!P831,'DO NOT USE_School Picklist'!$E$3:$E$10,1,FALSE))),"Please select a value from the drop-down menu",IF('DO NOT USE_Case Formulas'!A831,"OK",NA()))</f>
        <v>#N/A</v>
      </c>
      <c r="Q831" s="41" t="e">
        <f>IF(AND(NOT(ISBLANK('Case Data Entry'!Q831)),ISNA(VLOOKUP('Case Data Entry'!Q831,'DO NOT USE_School Picklist'!$F$3:$F$16,1,FALSE))),"Please select a value from the drop-down menu",IF('DO NOT USE_Case Formulas'!A831,"OK",NA()))</f>
        <v>#N/A</v>
      </c>
      <c r="R831" s="41" t="e">
        <f>IF(LEN('Case Data Entry'!R831)&gt;100,"Classroom(s) must be less than 100 characters",IF('DO NOT USE_Case Formulas'!A831,"OK",NA()))</f>
        <v>#N/A</v>
      </c>
      <c r="S831" s="41" t="e">
        <f>IF(AND(NOT(ISBLANK('Case Data Entry'!S831)),ISNA(VLOOKUP('Case Data Entry'!S831,'DO NOT USE_School Picklist'!$S$3:$S$12,1,FALSE))),"Please select a value from the drop-down menu",IF('DO NOT USE_Case Formulas'!A831,"OK",NA()))</f>
        <v>#N/A</v>
      </c>
      <c r="T831" s="41" t="e">
        <f>IF(AND(NOT(ISBLANK('Case Data Entry'!T831)),ISNA(VLOOKUP('Case Data Entry'!T831,'DO NOT USE_School Picklist'!$S$3:$S$12,1,FALSE))),"Please select a value from the drop-down menu",IF('DO NOT USE_Case Formulas'!A831,"OK",NA()))</f>
        <v>#N/A</v>
      </c>
      <c r="U831" s="41" t="e">
        <f>IF(LEN('Case Data Entry'!U831)&gt;80,"Name of Education Group must be less than 80 characters",IF('DO NOT USE_Case Formulas'!A831,"OK",NA()))</f>
        <v>#N/A</v>
      </c>
      <c r="V831" s="41" t="e">
        <f>IF(AND(NOT(ISBLANK('Case Data Entry'!V831)),ISNA(VLOOKUP('Case Data Entry'!V831,'DO NOT USE_School Picklist'!$K$3:$K$6,1,FALSE))),"Please select a value from the drop-down menu",IF('DO NOT USE_Case Formulas'!A831,"OK",NA()))</f>
        <v>#N/A</v>
      </c>
      <c r="W831" s="41" t="e">
        <f>IF(AND('DO NOT USE_Case Formulas'!A831,ISBLANK('Case Data Entry'!W831)),"Has this person had symptoms? is required",IF(AND(NOT(ISBLANK('Case Data Entry'!W831)),ISNA(VLOOKUP('Case Data Entry'!W831,'DO NOT USE_School Picklist'!$D$3:$D$5,1,FALSE))),"Please select a value from the drop-down menu",IF(NOT(ISBLANK('Case Data Entry'!W831)),"OK",NA())))</f>
        <v>#N/A</v>
      </c>
      <c r="X831" s="41" t="e">
        <f>IF(AND('Case Data Entry'!W831='DO NOT USE_School Picklist'!$D$3,ISBLANK('Case Data Entry'!X831)),"Symptom Onset Date is required if Ever Symptomatic is Yes",IF('DO NOT USE_Case Formulas'!A831,"OK",NA()))</f>
        <v>#N/A</v>
      </c>
      <c r="Y831" s="41"/>
      <c r="Z831" s="41" t="e">
        <f ca="1">IF(AND('DO NOT USE_Case Formulas'!A831,ISBLANK('Case Data Entry'!Z831)),"Lab Result Test Date is required",IF('Case Data Entry'!Z831&gt;'DO NOT USE_School Picklist'!$C$3,"Test Date cannot be a future date",IF(NOT(ISBLANK('Case Data Entry'!Z831)),"OK",NA())))</f>
        <v>#N/A</v>
      </c>
      <c r="AA831" s="41" t="e">
        <f>IF(AND(NOT(ISBLANK('Case Data Entry'!AA831)),ISNA(VLOOKUP('Case Data Entry'!AA831,'DO NOT USE_School Picklist'!$R$3:$R$7,1,FALSE))),"Please select a value from the drop-down menu",IF('DO NOT USE_Case Formulas'!A831,"OK",NA()))</f>
        <v>#N/A</v>
      </c>
      <c r="AB831" s="41" t="e">
        <f>IF(AND(NOT(ISBLANK('Case Data Entry'!AB831)),ISNA(VLOOKUP('Case Data Entry'!AB831,'DO NOT USE_School Picklist'!$Q$3:$Q$8,1,FALSE))),"Please select a value from the drop-down menu",IF('DO NOT USE_Case Formulas'!A831,"OK",NA()))</f>
        <v>#N/A</v>
      </c>
    </row>
    <row r="832" spans="1:28" x14ac:dyDescent="0.25">
      <c r="A832" s="40" t="e">
        <f>IF('DO NOT USE_Case Formulas'!A832,IF('DO NOT USE_Case Formulas'!B832,"Not all required fields are completed","OK"),NA())</f>
        <v>#N/A</v>
      </c>
      <c r="B832" s="41" t="e">
        <f>IF(AND('DO NOT USE_Case Formulas'!A832,ISBLANK('Case Data Entry'!B832)),"First Name is required",IF(NOT(ISBLANK('Case Data Entry'!B832)),"OK",NA()))</f>
        <v>#N/A</v>
      </c>
      <c r="C832" s="41" t="e">
        <f>IF(AND('DO NOT USE_Case Formulas'!A832,ISBLANK('Case Data Entry'!C832)),"Last Name is required",IF(NOT(ISBLANK('Case Data Entry'!C832)),"OK",NA()))</f>
        <v>#N/A</v>
      </c>
      <c r="D832" s="41" t="e">
        <f>IF(AND('DO NOT USE_Case Formulas'!A832,ISBLANK('Case Data Entry'!D832)),"Birthdate is required",IF(NOT(ISBLANK('Case Data Entry'!D832)),"OK",NA()))</f>
        <v>#N/A</v>
      </c>
      <c r="E832" s="41" t="e">
        <f>IF(AND('DO NOT USE_Case Formulas'!A832,ISBLANK('Case Data Entry'!E832)),"Mobile Phone is required",IF(NOT(ISBLANK('Case Data Entry'!E832)),IF(AND(ISNUMBER(VALUE('Case Data Entry'!E832)),LEFT('Case Data Entry'!E832,1)&lt;&gt;"1",LEN('Case Data Entry'!E832)=10),"OK","Phone number must be valid format"),NA()))</f>
        <v>#N/A</v>
      </c>
      <c r="F832" s="41" t="e">
        <f>IF(LEN('Case Data Entry'!F832)&gt;255,"Home Street Address must be less than 255 characters",IF('DO NOT USE_Case Formulas'!A832,"OK",NA()))</f>
        <v>#N/A</v>
      </c>
      <c r="G832" s="41" t="e">
        <f>IF(LEN('Case Data Entry'!G832)&gt;40,"City must be less than 40 characters",IF('DO NOT USE_Case Formulas'!A832,"OK",NA()))</f>
        <v>#N/A</v>
      </c>
      <c r="H832" s="41" t="e">
        <f>IF(AND(NOT(ISBLANK('Case Data Entry'!H832)),ISNA(VLOOKUP('Case Data Entry'!H832,'DO NOT USE_School Picklist'!$P$3:$P$52,1,FALSE))),"Please select a value from the drop-down menu",IF('DO NOT USE_Case Formulas'!A832,"OK",NA()))</f>
        <v>#N/A</v>
      </c>
      <c r="I832" s="41" t="e">
        <f>IF(AND('DO NOT USE_Case Formulas'!A832,ISBLANK('Case Data Entry'!I832)),"Zip is required",IF(ISBLANK('Case Data Entry'!I832),NA(),"OK"))</f>
        <v>#N/A</v>
      </c>
      <c r="J832" s="41" t="e">
        <f>IF(AND('DO NOT USE_Case Formulas'!A832,ISBLANK('Case Data Entry'!J832)),"Student or Staff? is required",IF(ISBLANK('Case Data Entry'!J832),NA(),IF(ISNA(VLOOKUP('Case Data Entry'!J832,'DO NOT USE_School Picklist'!$B$3:$B$6,1,FALSE)),"Please select a value from the drop-down menu","OK")))</f>
        <v>#N/A</v>
      </c>
      <c r="K832" s="41" t="e">
        <f>IF(AND('Case Data Entry'!J832='DO NOT USE_School Picklist'!$B$4,ISBLANK('Case Data Entry'!K832)),"Occupation/Job Title is required if Student or Staff? is Yes, staff/faculty or volunteer",IF('DO NOT USE_Case Formulas'!A832,"OK",NA()))</f>
        <v>#N/A</v>
      </c>
      <c r="L832" s="41" t="e">
        <f ca="1">IF('Case Data Entry'!L832&gt;'DO NOT USE_School Picklist'!$C$3,"Date last on school campus/facility cannot be a future date",IF('DO NOT USE_Case Formulas'!A832,IF(ISBLANK('Case Data Entry'!L832),"Date last on school campus/facility is required","OK"),NA()))</f>
        <v>#N/A</v>
      </c>
      <c r="M832" s="41" t="e">
        <f>IF(AND('DO NOT USE_Case Formulas'!A832,ISBLANK('Case Data Entry'!M832)),"Specific Place in the Location is required",IF(ISBLANK('Case Data Entry'!M832),NA(),"OK"))</f>
        <v>#N/A</v>
      </c>
      <c r="N832" s="41" t="e">
        <f>IF(LEN('Case Data Entry'!N832)&gt;50,"Parent/Guardian Name must be less than 50 characters",IF('DO NOT USE_Case Formulas'!A832,"OK",NA()))</f>
        <v>#N/A</v>
      </c>
      <c r="O832" s="41" t="e">
        <f>IF(NOT(ISBLANK('Case Data Entry'!O832)),IF(AND(ISNUMBER('Case Data Entry'!O832),LEFT('Case Data Entry'!O832,1)&lt;&gt;"1",LEN('Case Data Entry'!O832)=10),"OK","Phone number must be valid format"),IF('DO NOT USE_Case Formulas'!A832,"OK",NA()))</f>
        <v>#N/A</v>
      </c>
      <c r="P832" s="41" t="e">
        <f>IF(AND(NOT(ISBLANK('Case Data Entry'!P832)),ISNA(VLOOKUP('Case Data Entry'!P832,'DO NOT USE_School Picklist'!$E$3:$E$10,1,FALSE))),"Please select a value from the drop-down menu",IF('DO NOT USE_Case Formulas'!A832,"OK",NA()))</f>
        <v>#N/A</v>
      </c>
      <c r="Q832" s="41" t="e">
        <f>IF(AND(NOT(ISBLANK('Case Data Entry'!Q832)),ISNA(VLOOKUP('Case Data Entry'!Q832,'DO NOT USE_School Picklist'!$F$3:$F$16,1,FALSE))),"Please select a value from the drop-down menu",IF('DO NOT USE_Case Formulas'!A832,"OK",NA()))</f>
        <v>#N/A</v>
      </c>
      <c r="R832" s="41" t="e">
        <f>IF(LEN('Case Data Entry'!R832)&gt;100,"Classroom(s) must be less than 100 characters",IF('DO NOT USE_Case Formulas'!A832,"OK",NA()))</f>
        <v>#N/A</v>
      </c>
      <c r="S832" s="41" t="e">
        <f>IF(AND(NOT(ISBLANK('Case Data Entry'!S832)),ISNA(VLOOKUP('Case Data Entry'!S832,'DO NOT USE_School Picklist'!$S$3:$S$12,1,FALSE))),"Please select a value from the drop-down menu",IF('DO NOT USE_Case Formulas'!A832,"OK",NA()))</f>
        <v>#N/A</v>
      </c>
      <c r="T832" s="41" t="e">
        <f>IF(AND(NOT(ISBLANK('Case Data Entry'!T832)),ISNA(VLOOKUP('Case Data Entry'!T832,'DO NOT USE_School Picklist'!$S$3:$S$12,1,FALSE))),"Please select a value from the drop-down menu",IF('DO NOT USE_Case Formulas'!A832,"OK",NA()))</f>
        <v>#N/A</v>
      </c>
      <c r="U832" s="41" t="e">
        <f>IF(LEN('Case Data Entry'!U832)&gt;80,"Name of Education Group must be less than 80 characters",IF('DO NOT USE_Case Formulas'!A832,"OK",NA()))</f>
        <v>#N/A</v>
      </c>
      <c r="V832" s="41" t="e">
        <f>IF(AND(NOT(ISBLANK('Case Data Entry'!V832)),ISNA(VLOOKUP('Case Data Entry'!V832,'DO NOT USE_School Picklist'!$K$3:$K$6,1,FALSE))),"Please select a value from the drop-down menu",IF('DO NOT USE_Case Formulas'!A832,"OK",NA()))</f>
        <v>#N/A</v>
      </c>
      <c r="W832" s="41" t="e">
        <f>IF(AND('DO NOT USE_Case Formulas'!A832,ISBLANK('Case Data Entry'!W832)),"Has this person had symptoms? is required",IF(AND(NOT(ISBLANK('Case Data Entry'!W832)),ISNA(VLOOKUP('Case Data Entry'!W832,'DO NOT USE_School Picklist'!$D$3:$D$5,1,FALSE))),"Please select a value from the drop-down menu",IF(NOT(ISBLANK('Case Data Entry'!W832)),"OK",NA())))</f>
        <v>#N/A</v>
      </c>
      <c r="X832" s="41" t="e">
        <f>IF(AND('Case Data Entry'!W832='DO NOT USE_School Picklist'!$D$3,ISBLANK('Case Data Entry'!X832)),"Symptom Onset Date is required if Ever Symptomatic is Yes",IF('DO NOT USE_Case Formulas'!A832,"OK",NA()))</f>
        <v>#N/A</v>
      </c>
      <c r="Y832" s="41"/>
      <c r="Z832" s="41" t="e">
        <f ca="1">IF(AND('DO NOT USE_Case Formulas'!A832,ISBLANK('Case Data Entry'!Z832)),"Lab Result Test Date is required",IF('Case Data Entry'!Z832&gt;'DO NOT USE_School Picklist'!$C$3,"Test Date cannot be a future date",IF(NOT(ISBLANK('Case Data Entry'!Z832)),"OK",NA())))</f>
        <v>#N/A</v>
      </c>
      <c r="AA832" s="41" t="e">
        <f>IF(AND(NOT(ISBLANK('Case Data Entry'!AA832)),ISNA(VLOOKUP('Case Data Entry'!AA832,'DO NOT USE_School Picklist'!$R$3:$R$7,1,FALSE))),"Please select a value from the drop-down menu",IF('DO NOT USE_Case Formulas'!A832,"OK",NA()))</f>
        <v>#N/A</v>
      </c>
      <c r="AB832" s="41" t="e">
        <f>IF(AND(NOT(ISBLANK('Case Data Entry'!AB832)),ISNA(VLOOKUP('Case Data Entry'!AB832,'DO NOT USE_School Picklist'!$Q$3:$Q$8,1,FALSE))),"Please select a value from the drop-down menu",IF('DO NOT USE_Case Formulas'!A832,"OK",NA()))</f>
        <v>#N/A</v>
      </c>
    </row>
    <row r="833" spans="1:28" x14ac:dyDescent="0.25">
      <c r="A833" s="40" t="e">
        <f>IF('DO NOT USE_Case Formulas'!A833,IF('DO NOT USE_Case Formulas'!B833,"Not all required fields are completed","OK"),NA())</f>
        <v>#N/A</v>
      </c>
      <c r="B833" s="41" t="e">
        <f>IF(AND('DO NOT USE_Case Formulas'!A833,ISBLANK('Case Data Entry'!B833)),"First Name is required",IF(NOT(ISBLANK('Case Data Entry'!B833)),"OK",NA()))</f>
        <v>#N/A</v>
      </c>
      <c r="C833" s="41" t="e">
        <f>IF(AND('DO NOT USE_Case Formulas'!A833,ISBLANK('Case Data Entry'!C833)),"Last Name is required",IF(NOT(ISBLANK('Case Data Entry'!C833)),"OK",NA()))</f>
        <v>#N/A</v>
      </c>
      <c r="D833" s="41" t="e">
        <f>IF(AND('DO NOT USE_Case Formulas'!A833,ISBLANK('Case Data Entry'!D833)),"Birthdate is required",IF(NOT(ISBLANK('Case Data Entry'!D833)),"OK",NA()))</f>
        <v>#N/A</v>
      </c>
      <c r="E833" s="41" t="e">
        <f>IF(AND('DO NOT USE_Case Formulas'!A833,ISBLANK('Case Data Entry'!E833)),"Mobile Phone is required",IF(NOT(ISBLANK('Case Data Entry'!E833)),IF(AND(ISNUMBER(VALUE('Case Data Entry'!E833)),LEFT('Case Data Entry'!E833,1)&lt;&gt;"1",LEN('Case Data Entry'!E833)=10),"OK","Phone number must be valid format"),NA()))</f>
        <v>#N/A</v>
      </c>
      <c r="F833" s="41" t="e">
        <f>IF(LEN('Case Data Entry'!F833)&gt;255,"Home Street Address must be less than 255 characters",IF('DO NOT USE_Case Formulas'!A833,"OK",NA()))</f>
        <v>#N/A</v>
      </c>
      <c r="G833" s="41" t="e">
        <f>IF(LEN('Case Data Entry'!G833)&gt;40,"City must be less than 40 characters",IF('DO NOT USE_Case Formulas'!A833,"OK",NA()))</f>
        <v>#N/A</v>
      </c>
      <c r="H833" s="41" t="e">
        <f>IF(AND(NOT(ISBLANK('Case Data Entry'!H833)),ISNA(VLOOKUP('Case Data Entry'!H833,'DO NOT USE_School Picklist'!$P$3:$P$52,1,FALSE))),"Please select a value from the drop-down menu",IF('DO NOT USE_Case Formulas'!A833,"OK",NA()))</f>
        <v>#N/A</v>
      </c>
      <c r="I833" s="41" t="e">
        <f>IF(AND('DO NOT USE_Case Formulas'!A833,ISBLANK('Case Data Entry'!I833)),"Zip is required",IF(ISBLANK('Case Data Entry'!I833),NA(),"OK"))</f>
        <v>#N/A</v>
      </c>
      <c r="J833" s="41" t="e">
        <f>IF(AND('DO NOT USE_Case Formulas'!A833,ISBLANK('Case Data Entry'!J833)),"Student or Staff? is required",IF(ISBLANK('Case Data Entry'!J833),NA(),IF(ISNA(VLOOKUP('Case Data Entry'!J833,'DO NOT USE_School Picklist'!$B$3:$B$6,1,FALSE)),"Please select a value from the drop-down menu","OK")))</f>
        <v>#N/A</v>
      </c>
      <c r="K833" s="41" t="e">
        <f>IF(AND('Case Data Entry'!J833='DO NOT USE_School Picklist'!$B$4,ISBLANK('Case Data Entry'!K833)),"Occupation/Job Title is required if Student or Staff? is Yes, staff/faculty or volunteer",IF('DO NOT USE_Case Formulas'!A833,"OK",NA()))</f>
        <v>#N/A</v>
      </c>
      <c r="L833" s="41" t="e">
        <f ca="1">IF('Case Data Entry'!L833&gt;'DO NOT USE_School Picklist'!$C$3,"Date last on school campus/facility cannot be a future date",IF('DO NOT USE_Case Formulas'!A833,IF(ISBLANK('Case Data Entry'!L833),"Date last on school campus/facility is required","OK"),NA()))</f>
        <v>#N/A</v>
      </c>
      <c r="M833" s="41" t="e">
        <f>IF(AND('DO NOT USE_Case Formulas'!A833,ISBLANK('Case Data Entry'!M833)),"Specific Place in the Location is required",IF(ISBLANK('Case Data Entry'!M833),NA(),"OK"))</f>
        <v>#N/A</v>
      </c>
      <c r="N833" s="41" t="e">
        <f>IF(LEN('Case Data Entry'!N833)&gt;50,"Parent/Guardian Name must be less than 50 characters",IF('DO NOT USE_Case Formulas'!A833,"OK",NA()))</f>
        <v>#N/A</v>
      </c>
      <c r="O833" s="41" t="e">
        <f>IF(NOT(ISBLANK('Case Data Entry'!O833)),IF(AND(ISNUMBER('Case Data Entry'!O833),LEFT('Case Data Entry'!O833,1)&lt;&gt;"1",LEN('Case Data Entry'!O833)=10),"OK","Phone number must be valid format"),IF('DO NOT USE_Case Formulas'!A833,"OK",NA()))</f>
        <v>#N/A</v>
      </c>
      <c r="P833" s="41" t="e">
        <f>IF(AND(NOT(ISBLANK('Case Data Entry'!P833)),ISNA(VLOOKUP('Case Data Entry'!P833,'DO NOT USE_School Picklist'!$E$3:$E$10,1,FALSE))),"Please select a value from the drop-down menu",IF('DO NOT USE_Case Formulas'!A833,"OK",NA()))</f>
        <v>#N/A</v>
      </c>
      <c r="Q833" s="41" t="e">
        <f>IF(AND(NOT(ISBLANK('Case Data Entry'!Q833)),ISNA(VLOOKUP('Case Data Entry'!Q833,'DO NOT USE_School Picklist'!$F$3:$F$16,1,FALSE))),"Please select a value from the drop-down menu",IF('DO NOT USE_Case Formulas'!A833,"OK",NA()))</f>
        <v>#N/A</v>
      </c>
      <c r="R833" s="41" t="e">
        <f>IF(LEN('Case Data Entry'!R833)&gt;100,"Classroom(s) must be less than 100 characters",IF('DO NOT USE_Case Formulas'!A833,"OK",NA()))</f>
        <v>#N/A</v>
      </c>
      <c r="S833" s="41" t="e">
        <f>IF(AND(NOT(ISBLANK('Case Data Entry'!S833)),ISNA(VLOOKUP('Case Data Entry'!S833,'DO NOT USE_School Picklist'!$S$3:$S$12,1,FALSE))),"Please select a value from the drop-down menu",IF('DO NOT USE_Case Formulas'!A833,"OK",NA()))</f>
        <v>#N/A</v>
      </c>
      <c r="T833" s="41" t="e">
        <f>IF(AND(NOT(ISBLANK('Case Data Entry'!T833)),ISNA(VLOOKUP('Case Data Entry'!T833,'DO NOT USE_School Picklist'!$S$3:$S$12,1,FALSE))),"Please select a value from the drop-down menu",IF('DO NOT USE_Case Formulas'!A833,"OK",NA()))</f>
        <v>#N/A</v>
      </c>
      <c r="U833" s="41" t="e">
        <f>IF(LEN('Case Data Entry'!U833)&gt;80,"Name of Education Group must be less than 80 characters",IF('DO NOT USE_Case Formulas'!A833,"OK",NA()))</f>
        <v>#N/A</v>
      </c>
      <c r="V833" s="41" t="e">
        <f>IF(AND(NOT(ISBLANK('Case Data Entry'!V833)),ISNA(VLOOKUP('Case Data Entry'!V833,'DO NOT USE_School Picklist'!$K$3:$K$6,1,FALSE))),"Please select a value from the drop-down menu",IF('DO NOT USE_Case Formulas'!A833,"OK",NA()))</f>
        <v>#N/A</v>
      </c>
      <c r="W833" s="41" t="e">
        <f>IF(AND('DO NOT USE_Case Formulas'!A833,ISBLANK('Case Data Entry'!W833)),"Has this person had symptoms? is required",IF(AND(NOT(ISBLANK('Case Data Entry'!W833)),ISNA(VLOOKUP('Case Data Entry'!W833,'DO NOT USE_School Picklist'!$D$3:$D$5,1,FALSE))),"Please select a value from the drop-down menu",IF(NOT(ISBLANK('Case Data Entry'!W833)),"OK",NA())))</f>
        <v>#N/A</v>
      </c>
      <c r="X833" s="41" t="e">
        <f>IF(AND('Case Data Entry'!W833='DO NOT USE_School Picklist'!$D$3,ISBLANK('Case Data Entry'!X833)),"Symptom Onset Date is required if Ever Symptomatic is Yes",IF('DO NOT USE_Case Formulas'!A833,"OK",NA()))</f>
        <v>#N/A</v>
      </c>
      <c r="Y833" s="41"/>
      <c r="Z833" s="41" t="e">
        <f ca="1">IF(AND('DO NOT USE_Case Formulas'!A833,ISBLANK('Case Data Entry'!Z833)),"Lab Result Test Date is required",IF('Case Data Entry'!Z833&gt;'DO NOT USE_School Picklist'!$C$3,"Test Date cannot be a future date",IF(NOT(ISBLANK('Case Data Entry'!Z833)),"OK",NA())))</f>
        <v>#N/A</v>
      </c>
      <c r="AA833" s="41" t="e">
        <f>IF(AND(NOT(ISBLANK('Case Data Entry'!AA833)),ISNA(VLOOKUP('Case Data Entry'!AA833,'DO NOT USE_School Picklist'!$R$3:$R$7,1,FALSE))),"Please select a value from the drop-down menu",IF('DO NOT USE_Case Formulas'!A833,"OK",NA()))</f>
        <v>#N/A</v>
      </c>
      <c r="AB833" s="41" t="e">
        <f>IF(AND(NOT(ISBLANK('Case Data Entry'!AB833)),ISNA(VLOOKUP('Case Data Entry'!AB833,'DO NOT USE_School Picklist'!$Q$3:$Q$8,1,FALSE))),"Please select a value from the drop-down menu",IF('DO NOT USE_Case Formulas'!A833,"OK",NA()))</f>
        <v>#N/A</v>
      </c>
    </row>
    <row r="834" spans="1:28" x14ac:dyDescent="0.25">
      <c r="A834" s="40" t="e">
        <f>IF('DO NOT USE_Case Formulas'!A834,IF('DO NOT USE_Case Formulas'!B834,"Not all required fields are completed","OK"),NA())</f>
        <v>#N/A</v>
      </c>
      <c r="B834" s="41" t="e">
        <f>IF(AND('DO NOT USE_Case Formulas'!A834,ISBLANK('Case Data Entry'!B834)),"First Name is required",IF(NOT(ISBLANK('Case Data Entry'!B834)),"OK",NA()))</f>
        <v>#N/A</v>
      </c>
      <c r="C834" s="41" t="e">
        <f>IF(AND('DO NOT USE_Case Formulas'!A834,ISBLANK('Case Data Entry'!C834)),"Last Name is required",IF(NOT(ISBLANK('Case Data Entry'!C834)),"OK",NA()))</f>
        <v>#N/A</v>
      </c>
      <c r="D834" s="41" t="e">
        <f>IF(AND('DO NOT USE_Case Formulas'!A834,ISBLANK('Case Data Entry'!D834)),"Birthdate is required",IF(NOT(ISBLANK('Case Data Entry'!D834)),"OK",NA()))</f>
        <v>#N/A</v>
      </c>
      <c r="E834" s="41" t="e">
        <f>IF(AND('DO NOT USE_Case Formulas'!A834,ISBLANK('Case Data Entry'!E834)),"Mobile Phone is required",IF(NOT(ISBLANK('Case Data Entry'!E834)),IF(AND(ISNUMBER(VALUE('Case Data Entry'!E834)),LEFT('Case Data Entry'!E834,1)&lt;&gt;"1",LEN('Case Data Entry'!E834)=10),"OK","Phone number must be valid format"),NA()))</f>
        <v>#N/A</v>
      </c>
      <c r="F834" s="41" t="e">
        <f>IF(LEN('Case Data Entry'!F834)&gt;255,"Home Street Address must be less than 255 characters",IF('DO NOT USE_Case Formulas'!A834,"OK",NA()))</f>
        <v>#N/A</v>
      </c>
      <c r="G834" s="41" t="e">
        <f>IF(LEN('Case Data Entry'!G834)&gt;40,"City must be less than 40 characters",IF('DO NOT USE_Case Formulas'!A834,"OK",NA()))</f>
        <v>#N/A</v>
      </c>
      <c r="H834" s="41" t="e">
        <f>IF(AND(NOT(ISBLANK('Case Data Entry'!H834)),ISNA(VLOOKUP('Case Data Entry'!H834,'DO NOT USE_School Picklist'!$P$3:$P$52,1,FALSE))),"Please select a value from the drop-down menu",IF('DO NOT USE_Case Formulas'!A834,"OK",NA()))</f>
        <v>#N/A</v>
      </c>
      <c r="I834" s="41" t="e">
        <f>IF(AND('DO NOT USE_Case Formulas'!A834,ISBLANK('Case Data Entry'!I834)),"Zip is required",IF(ISBLANK('Case Data Entry'!I834),NA(),"OK"))</f>
        <v>#N/A</v>
      </c>
      <c r="J834" s="41" t="e">
        <f>IF(AND('DO NOT USE_Case Formulas'!A834,ISBLANK('Case Data Entry'!J834)),"Student or Staff? is required",IF(ISBLANK('Case Data Entry'!J834),NA(),IF(ISNA(VLOOKUP('Case Data Entry'!J834,'DO NOT USE_School Picklist'!$B$3:$B$6,1,FALSE)),"Please select a value from the drop-down menu","OK")))</f>
        <v>#N/A</v>
      </c>
      <c r="K834" s="41" t="e">
        <f>IF(AND('Case Data Entry'!J834='DO NOT USE_School Picklist'!$B$4,ISBLANK('Case Data Entry'!K834)),"Occupation/Job Title is required if Student or Staff? is Yes, staff/faculty or volunteer",IF('DO NOT USE_Case Formulas'!A834,"OK",NA()))</f>
        <v>#N/A</v>
      </c>
      <c r="L834" s="41" t="e">
        <f ca="1">IF('Case Data Entry'!L834&gt;'DO NOT USE_School Picklist'!$C$3,"Date last on school campus/facility cannot be a future date",IF('DO NOT USE_Case Formulas'!A834,IF(ISBLANK('Case Data Entry'!L834),"Date last on school campus/facility is required","OK"),NA()))</f>
        <v>#N/A</v>
      </c>
      <c r="M834" s="41" t="e">
        <f>IF(AND('DO NOT USE_Case Formulas'!A834,ISBLANK('Case Data Entry'!M834)),"Specific Place in the Location is required",IF(ISBLANK('Case Data Entry'!M834),NA(),"OK"))</f>
        <v>#N/A</v>
      </c>
      <c r="N834" s="41" t="e">
        <f>IF(LEN('Case Data Entry'!N834)&gt;50,"Parent/Guardian Name must be less than 50 characters",IF('DO NOT USE_Case Formulas'!A834,"OK",NA()))</f>
        <v>#N/A</v>
      </c>
      <c r="O834" s="41" t="e">
        <f>IF(NOT(ISBLANK('Case Data Entry'!O834)),IF(AND(ISNUMBER('Case Data Entry'!O834),LEFT('Case Data Entry'!O834,1)&lt;&gt;"1",LEN('Case Data Entry'!O834)=10),"OK","Phone number must be valid format"),IF('DO NOT USE_Case Formulas'!A834,"OK",NA()))</f>
        <v>#N/A</v>
      </c>
      <c r="P834" s="41" t="e">
        <f>IF(AND(NOT(ISBLANK('Case Data Entry'!P834)),ISNA(VLOOKUP('Case Data Entry'!P834,'DO NOT USE_School Picklist'!$E$3:$E$10,1,FALSE))),"Please select a value from the drop-down menu",IF('DO NOT USE_Case Formulas'!A834,"OK",NA()))</f>
        <v>#N/A</v>
      </c>
      <c r="Q834" s="41" t="e">
        <f>IF(AND(NOT(ISBLANK('Case Data Entry'!Q834)),ISNA(VLOOKUP('Case Data Entry'!Q834,'DO NOT USE_School Picklist'!$F$3:$F$16,1,FALSE))),"Please select a value from the drop-down menu",IF('DO NOT USE_Case Formulas'!A834,"OK",NA()))</f>
        <v>#N/A</v>
      </c>
      <c r="R834" s="41" t="e">
        <f>IF(LEN('Case Data Entry'!R834)&gt;100,"Classroom(s) must be less than 100 characters",IF('DO NOT USE_Case Formulas'!A834,"OK",NA()))</f>
        <v>#N/A</v>
      </c>
      <c r="S834" s="41" t="e">
        <f>IF(AND(NOT(ISBLANK('Case Data Entry'!S834)),ISNA(VLOOKUP('Case Data Entry'!S834,'DO NOT USE_School Picklist'!$S$3:$S$12,1,FALSE))),"Please select a value from the drop-down menu",IF('DO NOT USE_Case Formulas'!A834,"OK",NA()))</f>
        <v>#N/A</v>
      </c>
      <c r="T834" s="41" t="e">
        <f>IF(AND(NOT(ISBLANK('Case Data Entry'!T834)),ISNA(VLOOKUP('Case Data Entry'!T834,'DO NOT USE_School Picklist'!$S$3:$S$12,1,FALSE))),"Please select a value from the drop-down menu",IF('DO NOT USE_Case Formulas'!A834,"OK",NA()))</f>
        <v>#N/A</v>
      </c>
      <c r="U834" s="41" t="e">
        <f>IF(LEN('Case Data Entry'!U834)&gt;80,"Name of Education Group must be less than 80 characters",IF('DO NOT USE_Case Formulas'!A834,"OK",NA()))</f>
        <v>#N/A</v>
      </c>
      <c r="V834" s="41" t="e">
        <f>IF(AND(NOT(ISBLANK('Case Data Entry'!V834)),ISNA(VLOOKUP('Case Data Entry'!V834,'DO NOT USE_School Picklist'!$K$3:$K$6,1,FALSE))),"Please select a value from the drop-down menu",IF('DO NOT USE_Case Formulas'!A834,"OK",NA()))</f>
        <v>#N/A</v>
      </c>
      <c r="W834" s="41" t="e">
        <f>IF(AND('DO NOT USE_Case Formulas'!A834,ISBLANK('Case Data Entry'!W834)),"Has this person had symptoms? is required",IF(AND(NOT(ISBLANK('Case Data Entry'!W834)),ISNA(VLOOKUP('Case Data Entry'!W834,'DO NOT USE_School Picklist'!$D$3:$D$5,1,FALSE))),"Please select a value from the drop-down menu",IF(NOT(ISBLANK('Case Data Entry'!W834)),"OK",NA())))</f>
        <v>#N/A</v>
      </c>
      <c r="X834" s="41" t="e">
        <f>IF(AND('Case Data Entry'!W834='DO NOT USE_School Picklist'!$D$3,ISBLANK('Case Data Entry'!X834)),"Symptom Onset Date is required if Ever Symptomatic is Yes",IF('DO NOT USE_Case Formulas'!A834,"OK",NA()))</f>
        <v>#N/A</v>
      </c>
      <c r="Y834" s="41"/>
      <c r="Z834" s="41" t="e">
        <f ca="1">IF(AND('DO NOT USE_Case Formulas'!A834,ISBLANK('Case Data Entry'!Z834)),"Lab Result Test Date is required",IF('Case Data Entry'!Z834&gt;'DO NOT USE_School Picklist'!$C$3,"Test Date cannot be a future date",IF(NOT(ISBLANK('Case Data Entry'!Z834)),"OK",NA())))</f>
        <v>#N/A</v>
      </c>
      <c r="AA834" s="41" t="e">
        <f>IF(AND(NOT(ISBLANK('Case Data Entry'!AA834)),ISNA(VLOOKUP('Case Data Entry'!AA834,'DO NOT USE_School Picklist'!$R$3:$R$7,1,FALSE))),"Please select a value from the drop-down menu",IF('DO NOT USE_Case Formulas'!A834,"OK",NA()))</f>
        <v>#N/A</v>
      </c>
      <c r="AB834" s="41" t="e">
        <f>IF(AND(NOT(ISBLANK('Case Data Entry'!AB834)),ISNA(VLOOKUP('Case Data Entry'!AB834,'DO NOT USE_School Picklist'!$Q$3:$Q$8,1,FALSE))),"Please select a value from the drop-down menu",IF('DO NOT USE_Case Formulas'!A834,"OK",NA()))</f>
        <v>#N/A</v>
      </c>
    </row>
    <row r="835" spans="1:28" x14ac:dyDescent="0.25">
      <c r="A835" s="40" t="e">
        <f>IF('DO NOT USE_Case Formulas'!A835,IF('DO NOT USE_Case Formulas'!B835,"Not all required fields are completed","OK"),NA())</f>
        <v>#N/A</v>
      </c>
      <c r="B835" s="41" t="e">
        <f>IF(AND('DO NOT USE_Case Formulas'!A835,ISBLANK('Case Data Entry'!B835)),"First Name is required",IF(NOT(ISBLANK('Case Data Entry'!B835)),"OK",NA()))</f>
        <v>#N/A</v>
      </c>
      <c r="C835" s="41" t="e">
        <f>IF(AND('DO NOT USE_Case Formulas'!A835,ISBLANK('Case Data Entry'!C835)),"Last Name is required",IF(NOT(ISBLANK('Case Data Entry'!C835)),"OK",NA()))</f>
        <v>#N/A</v>
      </c>
      <c r="D835" s="41" t="e">
        <f>IF(AND('DO NOT USE_Case Formulas'!A835,ISBLANK('Case Data Entry'!D835)),"Birthdate is required",IF(NOT(ISBLANK('Case Data Entry'!D835)),"OK",NA()))</f>
        <v>#N/A</v>
      </c>
      <c r="E835" s="41" t="e">
        <f>IF(AND('DO NOT USE_Case Formulas'!A835,ISBLANK('Case Data Entry'!E835)),"Mobile Phone is required",IF(NOT(ISBLANK('Case Data Entry'!E835)),IF(AND(ISNUMBER(VALUE('Case Data Entry'!E835)),LEFT('Case Data Entry'!E835,1)&lt;&gt;"1",LEN('Case Data Entry'!E835)=10),"OK","Phone number must be valid format"),NA()))</f>
        <v>#N/A</v>
      </c>
      <c r="F835" s="41" t="e">
        <f>IF(LEN('Case Data Entry'!F835)&gt;255,"Home Street Address must be less than 255 characters",IF('DO NOT USE_Case Formulas'!A835,"OK",NA()))</f>
        <v>#N/A</v>
      </c>
      <c r="G835" s="41" t="e">
        <f>IF(LEN('Case Data Entry'!G835)&gt;40,"City must be less than 40 characters",IF('DO NOT USE_Case Formulas'!A835,"OK",NA()))</f>
        <v>#N/A</v>
      </c>
      <c r="H835" s="41" t="e">
        <f>IF(AND(NOT(ISBLANK('Case Data Entry'!H835)),ISNA(VLOOKUP('Case Data Entry'!H835,'DO NOT USE_School Picklist'!$P$3:$P$52,1,FALSE))),"Please select a value from the drop-down menu",IF('DO NOT USE_Case Formulas'!A835,"OK",NA()))</f>
        <v>#N/A</v>
      </c>
      <c r="I835" s="41" t="e">
        <f>IF(AND('DO NOT USE_Case Formulas'!A835,ISBLANK('Case Data Entry'!I835)),"Zip is required",IF(ISBLANK('Case Data Entry'!I835),NA(),"OK"))</f>
        <v>#N/A</v>
      </c>
      <c r="J835" s="41" t="e">
        <f>IF(AND('DO NOT USE_Case Formulas'!A835,ISBLANK('Case Data Entry'!J835)),"Student or Staff? is required",IF(ISBLANK('Case Data Entry'!J835),NA(),IF(ISNA(VLOOKUP('Case Data Entry'!J835,'DO NOT USE_School Picklist'!$B$3:$B$6,1,FALSE)),"Please select a value from the drop-down menu","OK")))</f>
        <v>#N/A</v>
      </c>
      <c r="K835" s="41" t="e">
        <f>IF(AND('Case Data Entry'!J835='DO NOT USE_School Picklist'!$B$4,ISBLANK('Case Data Entry'!K835)),"Occupation/Job Title is required if Student or Staff? is Yes, staff/faculty or volunteer",IF('DO NOT USE_Case Formulas'!A835,"OK",NA()))</f>
        <v>#N/A</v>
      </c>
      <c r="L835" s="41" t="e">
        <f ca="1">IF('Case Data Entry'!L835&gt;'DO NOT USE_School Picklist'!$C$3,"Date last on school campus/facility cannot be a future date",IF('DO NOT USE_Case Formulas'!A835,IF(ISBLANK('Case Data Entry'!L835),"Date last on school campus/facility is required","OK"),NA()))</f>
        <v>#N/A</v>
      </c>
      <c r="M835" s="41" t="e">
        <f>IF(AND('DO NOT USE_Case Formulas'!A835,ISBLANK('Case Data Entry'!M835)),"Specific Place in the Location is required",IF(ISBLANK('Case Data Entry'!M835),NA(),"OK"))</f>
        <v>#N/A</v>
      </c>
      <c r="N835" s="41" t="e">
        <f>IF(LEN('Case Data Entry'!N835)&gt;50,"Parent/Guardian Name must be less than 50 characters",IF('DO NOT USE_Case Formulas'!A835,"OK",NA()))</f>
        <v>#N/A</v>
      </c>
      <c r="O835" s="41" t="e">
        <f>IF(NOT(ISBLANK('Case Data Entry'!O835)),IF(AND(ISNUMBER('Case Data Entry'!O835),LEFT('Case Data Entry'!O835,1)&lt;&gt;"1",LEN('Case Data Entry'!O835)=10),"OK","Phone number must be valid format"),IF('DO NOT USE_Case Formulas'!A835,"OK",NA()))</f>
        <v>#N/A</v>
      </c>
      <c r="P835" s="41" t="e">
        <f>IF(AND(NOT(ISBLANK('Case Data Entry'!P835)),ISNA(VLOOKUP('Case Data Entry'!P835,'DO NOT USE_School Picklist'!$E$3:$E$10,1,FALSE))),"Please select a value from the drop-down menu",IF('DO NOT USE_Case Formulas'!A835,"OK",NA()))</f>
        <v>#N/A</v>
      </c>
      <c r="Q835" s="41" t="e">
        <f>IF(AND(NOT(ISBLANK('Case Data Entry'!Q835)),ISNA(VLOOKUP('Case Data Entry'!Q835,'DO NOT USE_School Picklist'!$F$3:$F$16,1,FALSE))),"Please select a value from the drop-down menu",IF('DO NOT USE_Case Formulas'!A835,"OK",NA()))</f>
        <v>#N/A</v>
      </c>
      <c r="R835" s="41" t="e">
        <f>IF(LEN('Case Data Entry'!R835)&gt;100,"Classroom(s) must be less than 100 characters",IF('DO NOT USE_Case Formulas'!A835,"OK",NA()))</f>
        <v>#N/A</v>
      </c>
      <c r="S835" s="41" t="e">
        <f>IF(AND(NOT(ISBLANK('Case Data Entry'!S835)),ISNA(VLOOKUP('Case Data Entry'!S835,'DO NOT USE_School Picklist'!$S$3:$S$12,1,FALSE))),"Please select a value from the drop-down menu",IF('DO NOT USE_Case Formulas'!A835,"OK",NA()))</f>
        <v>#N/A</v>
      </c>
      <c r="T835" s="41" t="e">
        <f>IF(AND(NOT(ISBLANK('Case Data Entry'!T835)),ISNA(VLOOKUP('Case Data Entry'!T835,'DO NOT USE_School Picklist'!$S$3:$S$12,1,FALSE))),"Please select a value from the drop-down menu",IF('DO NOT USE_Case Formulas'!A835,"OK",NA()))</f>
        <v>#N/A</v>
      </c>
      <c r="U835" s="41" t="e">
        <f>IF(LEN('Case Data Entry'!U835)&gt;80,"Name of Education Group must be less than 80 characters",IF('DO NOT USE_Case Formulas'!A835,"OK",NA()))</f>
        <v>#N/A</v>
      </c>
      <c r="V835" s="41" t="e">
        <f>IF(AND(NOT(ISBLANK('Case Data Entry'!V835)),ISNA(VLOOKUP('Case Data Entry'!V835,'DO NOT USE_School Picklist'!$K$3:$K$6,1,FALSE))),"Please select a value from the drop-down menu",IF('DO NOT USE_Case Formulas'!A835,"OK",NA()))</f>
        <v>#N/A</v>
      </c>
      <c r="W835" s="41" t="e">
        <f>IF(AND('DO NOT USE_Case Formulas'!A835,ISBLANK('Case Data Entry'!W835)),"Has this person had symptoms? is required",IF(AND(NOT(ISBLANK('Case Data Entry'!W835)),ISNA(VLOOKUP('Case Data Entry'!W835,'DO NOT USE_School Picklist'!$D$3:$D$5,1,FALSE))),"Please select a value from the drop-down menu",IF(NOT(ISBLANK('Case Data Entry'!W835)),"OK",NA())))</f>
        <v>#N/A</v>
      </c>
      <c r="X835" s="41" t="e">
        <f>IF(AND('Case Data Entry'!W835='DO NOT USE_School Picklist'!$D$3,ISBLANK('Case Data Entry'!X835)),"Symptom Onset Date is required if Ever Symptomatic is Yes",IF('DO NOT USE_Case Formulas'!A835,"OK",NA()))</f>
        <v>#N/A</v>
      </c>
      <c r="Y835" s="41"/>
      <c r="Z835" s="41" t="e">
        <f ca="1">IF(AND('DO NOT USE_Case Formulas'!A835,ISBLANK('Case Data Entry'!Z835)),"Lab Result Test Date is required",IF('Case Data Entry'!Z835&gt;'DO NOT USE_School Picklist'!$C$3,"Test Date cannot be a future date",IF(NOT(ISBLANK('Case Data Entry'!Z835)),"OK",NA())))</f>
        <v>#N/A</v>
      </c>
      <c r="AA835" s="41" t="e">
        <f>IF(AND(NOT(ISBLANK('Case Data Entry'!AA835)),ISNA(VLOOKUP('Case Data Entry'!AA835,'DO NOT USE_School Picklist'!$R$3:$R$7,1,FALSE))),"Please select a value from the drop-down menu",IF('DO NOT USE_Case Formulas'!A835,"OK",NA()))</f>
        <v>#N/A</v>
      </c>
      <c r="AB835" s="41" t="e">
        <f>IF(AND(NOT(ISBLANK('Case Data Entry'!AB835)),ISNA(VLOOKUP('Case Data Entry'!AB835,'DO NOT USE_School Picklist'!$Q$3:$Q$8,1,FALSE))),"Please select a value from the drop-down menu",IF('DO NOT USE_Case Formulas'!A835,"OK",NA()))</f>
        <v>#N/A</v>
      </c>
    </row>
    <row r="836" spans="1:28" x14ac:dyDescent="0.25">
      <c r="A836" s="40" t="e">
        <f>IF('DO NOT USE_Case Formulas'!A836,IF('DO NOT USE_Case Formulas'!B836,"Not all required fields are completed","OK"),NA())</f>
        <v>#N/A</v>
      </c>
      <c r="B836" s="41" t="e">
        <f>IF(AND('DO NOT USE_Case Formulas'!A836,ISBLANK('Case Data Entry'!B836)),"First Name is required",IF(NOT(ISBLANK('Case Data Entry'!B836)),"OK",NA()))</f>
        <v>#N/A</v>
      </c>
      <c r="C836" s="41" t="e">
        <f>IF(AND('DO NOT USE_Case Formulas'!A836,ISBLANK('Case Data Entry'!C836)),"Last Name is required",IF(NOT(ISBLANK('Case Data Entry'!C836)),"OK",NA()))</f>
        <v>#N/A</v>
      </c>
      <c r="D836" s="41" t="e">
        <f>IF(AND('DO NOT USE_Case Formulas'!A836,ISBLANK('Case Data Entry'!D836)),"Birthdate is required",IF(NOT(ISBLANK('Case Data Entry'!D836)),"OK",NA()))</f>
        <v>#N/A</v>
      </c>
      <c r="E836" s="41" t="e">
        <f>IF(AND('DO NOT USE_Case Formulas'!A836,ISBLANK('Case Data Entry'!E836)),"Mobile Phone is required",IF(NOT(ISBLANK('Case Data Entry'!E836)),IF(AND(ISNUMBER(VALUE('Case Data Entry'!E836)),LEFT('Case Data Entry'!E836,1)&lt;&gt;"1",LEN('Case Data Entry'!E836)=10),"OK","Phone number must be valid format"),NA()))</f>
        <v>#N/A</v>
      </c>
      <c r="F836" s="41" t="e">
        <f>IF(LEN('Case Data Entry'!F836)&gt;255,"Home Street Address must be less than 255 characters",IF('DO NOT USE_Case Formulas'!A836,"OK",NA()))</f>
        <v>#N/A</v>
      </c>
      <c r="G836" s="41" t="e">
        <f>IF(LEN('Case Data Entry'!G836)&gt;40,"City must be less than 40 characters",IF('DO NOT USE_Case Formulas'!A836,"OK",NA()))</f>
        <v>#N/A</v>
      </c>
      <c r="H836" s="41" t="e">
        <f>IF(AND(NOT(ISBLANK('Case Data Entry'!H836)),ISNA(VLOOKUP('Case Data Entry'!H836,'DO NOT USE_School Picklist'!$P$3:$P$52,1,FALSE))),"Please select a value from the drop-down menu",IF('DO NOT USE_Case Formulas'!A836,"OK",NA()))</f>
        <v>#N/A</v>
      </c>
      <c r="I836" s="41" t="e">
        <f>IF(AND('DO NOT USE_Case Formulas'!A836,ISBLANK('Case Data Entry'!I836)),"Zip is required",IF(ISBLANK('Case Data Entry'!I836),NA(),"OK"))</f>
        <v>#N/A</v>
      </c>
      <c r="J836" s="41" t="e">
        <f>IF(AND('DO NOT USE_Case Formulas'!A836,ISBLANK('Case Data Entry'!J836)),"Student or Staff? is required",IF(ISBLANK('Case Data Entry'!J836),NA(),IF(ISNA(VLOOKUP('Case Data Entry'!J836,'DO NOT USE_School Picklist'!$B$3:$B$6,1,FALSE)),"Please select a value from the drop-down menu","OK")))</f>
        <v>#N/A</v>
      </c>
      <c r="K836" s="41" t="e">
        <f>IF(AND('Case Data Entry'!J836='DO NOT USE_School Picklist'!$B$4,ISBLANK('Case Data Entry'!K836)),"Occupation/Job Title is required if Student or Staff? is Yes, staff/faculty or volunteer",IF('DO NOT USE_Case Formulas'!A836,"OK",NA()))</f>
        <v>#N/A</v>
      </c>
      <c r="L836" s="41" t="e">
        <f ca="1">IF('Case Data Entry'!L836&gt;'DO NOT USE_School Picklist'!$C$3,"Date last on school campus/facility cannot be a future date",IF('DO NOT USE_Case Formulas'!A836,IF(ISBLANK('Case Data Entry'!L836),"Date last on school campus/facility is required","OK"),NA()))</f>
        <v>#N/A</v>
      </c>
      <c r="M836" s="41" t="e">
        <f>IF(AND('DO NOT USE_Case Formulas'!A836,ISBLANK('Case Data Entry'!M836)),"Specific Place in the Location is required",IF(ISBLANK('Case Data Entry'!M836),NA(),"OK"))</f>
        <v>#N/A</v>
      </c>
      <c r="N836" s="41" t="e">
        <f>IF(LEN('Case Data Entry'!N836)&gt;50,"Parent/Guardian Name must be less than 50 characters",IF('DO NOT USE_Case Formulas'!A836,"OK",NA()))</f>
        <v>#N/A</v>
      </c>
      <c r="O836" s="41" t="e">
        <f>IF(NOT(ISBLANK('Case Data Entry'!O836)),IF(AND(ISNUMBER('Case Data Entry'!O836),LEFT('Case Data Entry'!O836,1)&lt;&gt;"1",LEN('Case Data Entry'!O836)=10),"OK","Phone number must be valid format"),IF('DO NOT USE_Case Formulas'!A836,"OK",NA()))</f>
        <v>#N/A</v>
      </c>
      <c r="P836" s="41" t="e">
        <f>IF(AND(NOT(ISBLANK('Case Data Entry'!P836)),ISNA(VLOOKUP('Case Data Entry'!P836,'DO NOT USE_School Picklist'!$E$3:$E$10,1,FALSE))),"Please select a value from the drop-down menu",IF('DO NOT USE_Case Formulas'!A836,"OK",NA()))</f>
        <v>#N/A</v>
      </c>
      <c r="Q836" s="41" t="e">
        <f>IF(AND(NOT(ISBLANK('Case Data Entry'!Q836)),ISNA(VLOOKUP('Case Data Entry'!Q836,'DO NOT USE_School Picklist'!$F$3:$F$16,1,FALSE))),"Please select a value from the drop-down menu",IF('DO NOT USE_Case Formulas'!A836,"OK",NA()))</f>
        <v>#N/A</v>
      </c>
      <c r="R836" s="41" t="e">
        <f>IF(LEN('Case Data Entry'!R836)&gt;100,"Classroom(s) must be less than 100 characters",IF('DO NOT USE_Case Formulas'!A836,"OK",NA()))</f>
        <v>#N/A</v>
      </c>
      <c r="S836" s="41" t="e">
        <f>IF(AND(NOT(ISBLANK('Case Data Entry'!S836)),ISNA(VLOOKUP('Case Data Entry'!S836,'DO NOT USE_School Picklist'!$S$3:$S$12,1,FALSE))),"Please select a value from the drop-down menu",IF('DO NOT USE_Case Formulas'!A836,"OK",NA()))</f>
        <v>#N/A</v>
      </c>
      <c r="T836" s="41" t="e">
        <f>IF(AND(NOT(ISBLANK('Case Data Entry'!T836)),ISNA(VLOOKUP('Case Data Entry'!T836,'DO NOT USE_School Picklist'!$S$3:$S$12,1,FALSE))),"Please select a value from the drop-down menu",IF('DO NOT USE_Case Formulas'!A836,"OK",NA()))</f>
        <v>#N/A</v>
      </c>
      <c r="U836" s="41" t="e">
        <f>IF(LEN('Case Data Entry'!U836)&gt;80,"Name of Education Group must be less than 80 characters",IF('DO NOT USE_Case Formulas'!A836,"OK",NA()))</f>
        <v>#N/A</v>
      </c>
      <c r="V836" s="41" t="e">
        <f>IF(AND(NOT(ISBLANK('Case Data Entry'!V836)),ISNA(VLOOKUP('Case Data Entry'!V836,'DO NOT USE_School Picklist'!$K$3:$K$6,1,FALSE))),"Please select a value from the drop-down menu",IF('DO NOT USE_Case Formulas'!A836,"OK",NA()))</f>
        <v>#N/A</v>
      </c>
      <c r="W836" s="41" t="e">
        <f>IF(AND('DO NOT USE_Case Formulas'!A836,ISBLANK('Case Data Entry'!W836)),"Has this person had symptoms? is required",IF(AND(NOT(ISBLANK('Case Data Entry'!W836)),ISNA(VLOOKUP('Case Data Entry'!W836,'DO NOT USE_School Picklist'!$D$3:$D$5,1,FALSE))),"Please select a value from the drop-down menu",IF(NOT(ISBLANK('Case Data Entry'!W836)),"OK",NA())))</f>
        <v>#N/A</v>
      </c>
      <c r="X836" s="41" t="e">
        <f>IF(AND('Case Data Entry'!W836='DO NOT USE_School Picklist'!$D$3,ISBLANK('Case Data Entry'!X836)),"Symptom Onset Date is required if Ever Symptomatic is Yes",IF('DO NOT USE_Case Formulas'!A836,"OK",NA()))</f>
        <v>#N/A</v>
      </c>
      <c r="Y836" s="41"/>
      <c r="Z836" s="41" t="e">
        <f ca="1">IF(AND('DO NOT USE_Case Formulas'!A836,ISBLANK('Case Data Entry'!Z836)),"Lab Result Test Date is required",IF('Case Data Entry'!Z836&gt;'DO NOT USE_School Picklist'!$C$3,"Test Date cannot be a future date",IF(NOT(ISBLANK('Case Data Entry'!Z836)),"OK",NA())))</f>
        <v>#N/A</v>
      </c>
      <c r="AA836" s="41" t="e">
        <f>IF(AND(NOT(ISBLANK('Case Data Entry'!AA836)),ISNA(VLOOKUP('Case Data Entry'!AA836,'DO NOT USE_School Picklist'!$R$3:$R$7,1,FALSE))),"Please select a value from the drop-down menu",IF('DO NOT USE_Case Formulas'!A836,"OK",NA()))</f>
        <v>#N/A</v>
      </c>
      <c r="AB836" s="41" t="e">
        <f>IF(AND(NOT(ISBLANK('Case Data Entry'!AB836)),ISNA(VLOOKUP('Case Data Entry'!AB836,'DO NOT USE_School Picklist'!$Q$3:$Q$8,1,FALSE))),"Please select a value from the drop-down menu",IF('DO NOT USE_Case Formulas'!A836,"OK",NA()))</f>
        <v>#N/A</v>
      </c>
    </row>
    <row r="837" spans="1:28" x14ac:dyDescent="0.25">
      <c r="A837" s="40" t="e">
        <f>IF('DO NOT USE_Case Formulas'!A837,IF('DO NOT USE_Case Formulas'!B837,"Not all required fields are completed","OK"),NA())</f>
        <v>#N/A</v>
      </c>
      <c r="B837" s="41" t="e">
        <f>IF(AND('DO NOT USE_Case Formulas'!A837,ISBLANK('Case Data Entry'!B837)),"First Name is required",IF(NOT(ISBLANK('Case Data Entry'!B837)),"OK",NA()))</f>
        <v>#N/A</v>
      </c>
      <c r="C837" s="41" t="e">
        <f>IF(AND('DO NOT USE_Case Formulas'!A837,ISBLANK('Case Data Entry'!C837)),"Last Name is required",IF(NOT(ISBLANK('Case Data Entry'!C837)),"OK",NA()))</f>
        <v>#N/A</v>
      </c>
      <c r="D837" s="41" t="e">
        <f>IF(AND('DO NOT USE_Case Formulas'!A837,ISBLANK('Case Data Entry'!D837)),"Birthdate is required",IF(NOT(ISBLANK('Case Data Entry'!D837)),"OK",NA()))</f>
        <v>#N/A</v>
      </c>
      <c r="E837" s="41" t="e">
        <f>IF(AND('DO NOT USE_Case Formulas'!A837,ISBLANK('Case Data Entry'!E837)),"Mobile Phone is required",IF(NOT(ISBLANK('Case Data Entry'!E837)),IF(AND(ISNUMBER(VALUE('Case Data Entry'!E837)),LEFT('Case Data Entry'!E837,1)&lt;&gt;"1",LEN('Case Data Entry'!E837)=10),"OK","Phone number must be valid format"),NA()))</f>
        <v>#N/A</v>
      </c>
      <c r="F837" s="41" t="e">
        <f>IF(LEN('Case Data Entry'!F837)&gt;255,"Home Street Address must be less than 255 characters",IF('DO NOT USE_Case Formulas'!A837,"OK",NA()))</f>
        <v>#N/A</v>
      </c>
      <c r="G837" s="41" t="e">
        <f>IF(LEN('Case Data Entry'!G837)&gt;40,"City must be less than 40 characters",IF('DO NOT USE_Case Formulas'!A837,"OK",NA()))</f>
        <v>#N/A</v>
      </c>
      <c r="H837" s="41" t="e">
        <f>IF(AND(NOT(ISBLANK('Case Data Entry'!H837)),ISNA(VLOOKUP('Case Data Entry'!H837,'DO NOT USE_School Picklist'!$P$3:$P$52,1,FALSE))),"Please select a value from the drop-down menu",IF('DO NOT USE_Case Formulas'!A837,"OK",NA()))</f>
        <v>#N/A</v>
      </c>
      <c r="I837" s="41" t="e">
        <f>IF(AND('DO NOT USE_Case Formulas'!A837,ISBLANK('Case Data Entry'!I837)),"Zip is required",IF(ISBLANK('Case Data Entry'!I837),NA(),"OK"))</f>
        <v>#N/A</v>
      </c>
      <c r="J837" s="41" t="e">
        <f>IF(AND('DO NOT USE_Case Formulas'!A837,ISBLANK('Case Data Entry'!J837)),"Student or Staff? is required",IF(ISBLANK('Case Data Entry'!J837),NA(),IF(ISNA(VLOOKUP('Case Data Entry'!J837,'DO NOT USE_School Picklist'!$B$3:$B$6,1,FALSE)),"Please select a value from the drop-down menu","OK")))</f>
        <v>#N/A</v>
      </c>
      <c r="K837" s="41" t="e">
        <f>IF(AND('Case Data Entry'!J837='DO NOT USE_School Picklist'!$B$4,ISBLANK('Case Data Entry'!K837)),"Occupation/Job Title is required if Student or Staff? is Yes, staff/faculty or volunteer",IF('DO NOT USE_Case Formulas'!A837,"OK",NA()))</f>
        <v>#N/A</v>
      </c>
      <c r="L837" s="41" t="e">
        <f ca="1">IF('Case Data Entry'!L837&gt;'DO NOT USE_School Picklist'!$C$3,"Date last on school campus/facility cannot be a future date",IF('DO NOT USE_Case Formulas'!A837,IF(ISBLANK('Case Data Entry'!L837),"Date last on school campus/facility is required","OK"),NA()))</f>
        <v>#N/A</v>
      </c>
      <c r="M837" s="41" t="e">
        <f>IF(AND('DO NOT USE_Case Formulas'!A837,ISBLANK('Case Data Entry'!M837)),"Specific Place in the Location is required",IF(ISBLANK('Case Data Entry'!M837),NA(),"OK"))</f>
        <v>#N/A</v>
      </c>
      <c r="N837" s="41" t="e">
        <f>IF(LEN('Case Data Entry'!N837)&gt;50,"Parent/Guardian Name must be less than 50 characters",IF('DO NOT USE_Case Formulas'!A837,"OK",NA()))</f>
        <v>#N/A</v>
      </c>
      <c r="O837" s="41" t="e">
        <f>IF(NOT(ISBLANK('Case Data Entry'!O837)),IF(AND(ISNUMBER('Case Data Entry'!O837),LEFT('Case Data Entry'!O837,1)&lt;&gt;"1",LEN('Case Data Entry'!O837)=10),"OK","Phone number must be valid format"),IF('DO NOT USE_Case Formulas'!A837,"OK",NA()))</f>
        <v>#N/A</v>
      </c>
      <c r="P837" s="41" t="e">
        <f>IF(AND(NOT(ISBLANK('Case Data Entry'!P837)),ISNA(VLOOKUP('Case Data Entry'!P837,'DO NOT USE_School Picklist'!$E$3:$E$10,1,FALSE))),"Please select a value from the drop-down menu",IF('DO NOT USE_Case Formulas'!A837,"OK",NA()))</f>
        <v>#N/A</v>
      </c>
      <c r="Q837" s="41" t="e">
        <f>IF(AND(NOT(ISBLANK('Case Data Entry'!Q837)),ISNA(VLOOKUP('Case Data Entry'!Q837,'DO NOT USE_School Picklist'!$F$3:$F$16,1,FALSE))),"Please select a value from the drop-down menu",IF('DO NOT USE_Case Formulas'!A837,"OK",NA()))</f>
        <v>#N/A</v>
      </c>
      <c r="R837" s="41" t="e">
        <f>IF(LEN('Case Data Entry'!R837)&gt;100,"Classroom(s) must be less than 100 characters",IF('DO NOT USE_Case Formulas'!A837,"OK",NA()))</f>
        <v>#N/A</v>
      </c>
      <c r="S837" s="41" t="e">
        <f>IF(AND(NOT(ISBLANK('Case Data Entry'!S837)),ISNA(VLOOKUP('Case Data Entry'!S837,'DO NOT USE_School Picklist'!$S$3:$S$12,1,FALSE))),"Please select a value from the drop-down menu",IF('DO NOT USE_Case Formulas'!A837,"OK",NA()))</f>
        <v>#N/A</v>
      </c>
      <c r="T837" s="41" t="e">
        <f>IF(AND(NOT(ISBLANK('Case Data Entry'!T837)),ISNA(VLOOKUP('Case Data Entry'!T837,'DO NOT USE_School Picklist'!$S$3:$S$12,1,FALSE))),"Please select a value from the drop-down menu",IF('DO NOT USE_Case Formulas'!A837,"OK",NA()))</f>
        <v>#N/A</v>
      </c>
      <c r="U837" s="41" t="e">
        <f>IF(LEN('Case Data Entry'!U837)&gt;80,"Name of Education Group must be less than 80 characters",IF('DO NOT USE_Case Formulas'!A837,"OK",NA()))</f>
        <v>#N/A</v>
      </c>
      <c r="V837" s="41" t="e">
        <f>IF(AND(NOT(ISBLANK('Case Data Entry'!V837)),ISNA(VLOOKUP('Case Data Entry'!V837,'DO NOT USE_School Picklist'!$K$3:$K$6,1,FALSE))),"Please select a value from the drop-down menu",IF('DO NOT USE_Case Formulas'!A837,"OK",NA()))</f>
        <v>#N/A</v>
      </c>
      <c r="W837" s="41" t="e">
        <f>IF(AND('DO NOT USE_Case Formulas'!A837,ISBLANK('Case Data Entry'!W837)),"Has this person had symptoms? is required",IF(AND(NOT(ISBLANK('Case Data Entry'!W837)),ISNA(VLOOKUP('Case Data Entry'!W837,'DO NOT USE_School Picklist'!$D$3:$D$5,1,FALSE))),"Please select a value from the drop-down menu",IF(NOT(ISBLANK('Case Data Entry'!W837)),"OK",NA())))</f>
        <v>#N/A</v>
      </c>
      <c r="X837" s="41" t="e">
        <f>IF(AND('Case Data Entry'!W837='DO NOT USE_School Picklist'!$D$3,ISBLANK('Case Data Entry'!X837)),"Symptom Onset Date is required if Ever Symptomatic is Yes",IF('DO NOT USE_Case Formulas'!A837,"OK",NA()))</f>
        <v>#N/A</v>
      </c>
      <c r="Y837" s="41"/>
      <c r="Z837" s="41" t="e">
        <f ca="1">IF(AND('DO NOT USE_Case Formulas'!A837,ISBLANK('Case Data Entry'!Z837)),"Lab Result Test Date is required",IF('Case Data Entry'!Z837&gt;'DO NOT USE_School Picklist'!$C$3,"Test Date cannot be a future date",IF(NOT(ISBLANK('Case Data Entry'!Z837)),"OK",NA())))</f>
        <v>#N/A</v>
      </c>
      <c r="AA837" s="41" t="e">
        <f>IF(AND(NOT(ISBLANK('Case Data Entry'!AA837)),ISNA(VLOOKUP('Case Data Entry'!AA837,'DO NOT USE_School Picklist'!$R$3:$R$7,1,FALSE))),"Please select a value from the drop-down menu",IF('DO NOT USE_Case Formulas'!A837,"OK",NA()))</f>
        <v>#N/A</v>
      </c>
      <c r="AB837" s="41" t="e">
        <f>IF(AND(NOT(ISBLANK('Case Data Entry'!AB837)),ISNA(VLOOKUP('Case Data Entry'!AB837,'DO NOT USE_School Picklist'!$Q$3:$Q$8,1,FALSE))),"Please select a value from the drop-down menu",IF('DO NOT USE_Case Formulas'!A837,"OK",NA()))</f>
        <v>#N/A</v>
      </c>
    </row>
    <row r="838" spans="1:28" x14ac:dyDescent="0.25">
      <c r="A838" s="40" t="e">
        <f>IF('DO NOT USE_Case Formulas'!A838,IF('DO NOT USE_Case Formulas'!B838,"Not all required fields are completed","OK"),NA())</f>
        <v>#N/A</v>
      </c>
      <c r="B838" s="41" t="e">
        <f>IF(AND('DO NOT USE_Case Formulas'!A838,ISBLANK('Case Data Entry'!B838)),"First Name is required",IF(NOT(ISBLANK('Case Data Entry'!B838)),"OK",NA()))</f>
        <v>#N/A</v>
      </c>
      <c r="C838" s="41" t="e">
        <f>IF(AND('DO NOT USE_Case Formulas'!A838,ISBLANK('Case Data Entry'!C838)),"Last Name is required",IF(NOT(ISBLANK('Case Data Entry'!C838)),"OK",NA()))</f>
        <v>#N/A</v>
      </c>
      <c r="D838" s="41" t="e">
        <f>IF(AND('DO NOT USE_Case Formulas'!A838,ISBLANK('Case Data Entry'!D838)),"Birthdate is required",IF(NOT(ISBLANK('Case Data Entry'!D838)),"OK",NA()))</f>
        <v>#N/A</v>
      </c>
      <c r="E838" s="41" t="e">
        <f>IF(AND('DO NOT USE_Case Formulas'!A838,ISBLANK('Case Data Entry'!E838)),"Mobile Phone is required",IF(NOT(ISBLANK('Case Data Entry'!E838)),IF(AND(ISNUMBER(VALUE('Case Data Entry'!E838)),LEFT('Case Data Entry'!E838,1)&lt;&gt;"1",LEN('Case Data Entry'!E838)=10),"OK","Phone number must be valid format"),NA()))</f>
        <v>#N/A</v>
      </c>
      <c r="F838" s="41" t="e">
        <f>IF(LEN('Case Data Entry'!F838)&gt;255,"Home Street Address must be less than 255 characters",IF('DO NOT USE_Case Formulas'!A838,"OK",NA()))</f>
        <v>#N/A</v>
      </c>
      <c r="G838" s="41" t="e">
        <f>IF(LEN('Case Data Entry'!G838)&gt;40,"City must be less than 40 characters",IF('DO NOT USE_Case Formulas'!A838,"OK",NA()))</f>
        <v>#N/A</v>
      </c>
      <c r="H838" s="41" t="e">
        <f>IF(AND(NOT(ISBLANK('Case Data Entry'!H838)),ISNA(VLOOKUP('Case Data Entry'!H838,'DO NOT USE_School Picklist'!$P$3:$P$52,1,FALSE))),"Please select a value from the drop-down menu",IF('DO NOT USE_Case Formulas'!A838,"OK",NA()))</f>
        <v>#N/A</v>
      </c>
      <c r="I838" s="41" t="e">
        <f>IF(AND('DO NOT USE_Case Formulas'!A838,ISBLANK('Case Data Entry'!I838)),"Zip is required",IF(ISBLANK('Case Data Entry'!I838),NA(),"OK"))</f>
        <v>#N/A</v>
      </c>
      <c r="J838" s="41" t="e">
        <f>IF(AND('DO NOT USE_Case Formulas'!A838,ISBLANK('Case Data Entry'!J838)),"Student or Staff? is required",IF(ISBLANK('Case Data Entry'!J838),NA(),IF(ISNA(VLOOKUP('Case Data Entry'!J838,'DO NOT USE_School Picklist'!$B$3:$B$6,1,FALSE)),"Please select a value from the drop-down menu","OK")))</f>
        <v>#N/A</v>
      </c>
      <c r="K838" s="41" t="e">
        <f>IF(AND('Case Data Entry'!J838='DO NOT USE_School Picklist'!$B$4,ISBLANK('Case Data Entry'!K838)),"Occupation/Job Title is required if Student or Staff? is Yes, staff/faculty or volunteer",IF('DO NOT USE_Case Formulas'!A838,"OK",NA()))</f>
        <v>#N/A</v>
      </c>
      <c r="L838" s="41" t="e">
        <f ca="1">IF('Case Data Entry'!L838&gt;'DO NOT USE_School Picklist'!$C$3,"Date last on school campus/facility cannot be a future date",IF('DO NOT USE_Case Formulas'!A838,IF(ISBLANK('Case Data Entry'!L838),"Date last on school campus/facility is required","OK"),NA()))</f>
        <v>#N/A</v>
      </c>
      <c r="M838" s="41" t="e">
        <f>IF(AND('DO NOT USE_Case Formulas'!A838,ISBLANK('Case Data Entry'!M838)),"Specific Place in the Location is required",IF(ISBLANK('Case Data Entry'!M838),NA(),"OK"))</f>
        <v>#N/A</v>
      </c>
      <c r="N838" s="41" t="e">
        <f>IF(LEN('Case Data Entry'!N838)&gt;50,"Parent/Guardian Name must be less than 50 characters",IF('DO NOT USE_Case Formulas'!A838,"OK",NA()))</f>
        <v>#N/A</v>
      </c>
      <c r="O838" s="41" t="e">
        <f>IF(NOT(ISBLANK('Case Data Entry'!O838)),IF(AND(ISNUMBER('Case Data Entry'!O838),LEFT('Case Data Entry'!O838,1)&lt;&gt;"1",LEN('Case Data Entry'!O838)=10),"OK","Phone number must be valid format"),IF('DO NOT USE_Case Formulas'!A838,"OK",NA()))</f>
        <v>#N/A</v>
      </c>
      <c r="P838" s="41" t="e">
        <f>IF(AND(NOT(ISBLANK('Case Data Entry'!P838)),ISNA(VLOOKUP('Case Data Entry'!P838,'DO NOT USE_School Picklist'!$E$3:$E$10,1,FALSE))),"Please select a value from the drop-down menu",IF('DO NOT USE_Case Formulas'!A838,"OK",NA()))</f>
        <v>#N/A</v>
      </c>
      <c r="Q838" s="41" t="e">
        <f>IF(AND(NOT(ISBLANK('Case Data Entry'!Q838)),ISNA(VLOOKUP('Case Data Entry'!Q838,'DO NOT USE_School Picklist'!$F$3:$F$16,1,FALSE))),"Please select a value from the drop-down menu",IF('DO NOT USE_Case Formulas'!A838,"OK",NA()))</f>
        <v>#N/A</v>
      </c>
      <c r="R838" s="41" t="e">
        <f>IF(LEN('Case Data Entry'!R838)&gt;100,"Classroom(s) must be less than 100 characters",IF('DO NOT USE_Case Formulas'!A838,"OK",NA()))</f>
        <v>#N/A</v>
      </c>
      <c r="S838" s="41" t="e">
        <f>IF(AND(NOT(ISBLANK('Case Data Entry'!S838)),ISNA(VLOOKUP('Case Data Entry'!S838,'DO NOT USE_School Picklist'!$S$3:$S$12,1,FALSE))),"Please select a value from the drop-down menu",IF('DO NOT USE_Case Formulas'!A838,"OK",NA()))</f>
        <v>#N/A</v>
      </c>
      <c r="T838" s="41" t="e">
        <f>IF(AND(NOT(ISBLANK('Case Data Entry'!T838)),ISNA(VLOOKUP('Case Data Entry'!T838,'DO NOT USE_School Picklist'!$S$3:$S$12,1,FALSE))),"Please select a value from the drop-down menu",IF('DO NOT USE_Case Formulas'!A838,"OK",NA()))</f>
        <v>#N/A</v>
      </c>
      <c r="U838" s="41" t="e">
        <f>IF(LEN('Case Data Entry'!U838)&gt;80,"Name of Education Group must be less than 80 characters",IF('DO NOT USE_Case Formulas'!A838,"OK",NA()))</f>
        <v>#N/A</v>
      </c>
      <c r="V838" s="41" t="e">
        <f>IF(AND(NOT(ISBLANK('Case Data Entry'!V838)),ISNA(VLOOKUP('Case Data Entry'!V838,'DO NOT USE_School Picklist'!$K$3:$K$6,1,FALSE))),"Please select a value from the drop-down menu",IF('DO NOT USE_Case Formulas'!A838,"OK",NA()))</f>
        <v>#N/A</v>
      </c>
      <c r="W838" s="41" t="e">
        <f>IF(AND('DO NOT USE_Case Formulas'!A838,ISBLANK('Case Data Entry'!W838)),"Has this person had symptoms? is required",IF(AND(NOT(ISBLANK('Case Data Entry'!W838)),ISNA(VLOOKUP('Case Data Entry'!W838,'DO NOT USE_School Picklist'!$D$3:$D$5,1,FALSE))),"Please select a value from the drop-down menu",IF(NOT(ISBLANK('Case Data Entry'!W838)),"OK",NA())))</f>
        <v>#N/A</v>
      </c>
      <c r="X838" s="41" t="e">
        <f>IF(AND('Case Data Entry'!W838='DO NOT USE_School Picklist'!$D$3,ISBLANK('Case Data Entry'!X838)),"Symptom Onset Date is required if Ever Symptomatic is Yes",IF('DO NOT USE_Case Formulas'!A838,"OK",NA()))</f>
        <v>#N/A</v>
      </c>
      <c r="Y838" s="41"/>
      <c r="Z838" s="41" t="e">
        <f ca="1">IF(AND('DO NOT USE_Case Formulas'!A838,ISBLANK('Case Data Entry'!Z838)),"Lab Result Test Date is required",IF('Case Data Entry'!Z838&gt;'DO NOT USE_School Picklist'!$C$3,"Test Date cannot be a future date",IF(NOT(ISBLANK('Case Data Entry'!Z838)),"OK",NA())))</f>
        <v>#N/A</v>
      </c>
      <c r="AA838" s="41" t="e">
        <f>IF(AND(NOT(ISBLANK('Case Data Entry'!AA838)),ISNA(VLOOKUP('Case Data Entry'!AA838,'DO NOT USE_School Picklist'!$R$3:$R$7,1,FALSE))),"Please select a value from the drop-down menu",IF('DO NOT USE_Case Formulas'!A838,"OK",NA()))</f>
        <v>#N/A</v>
      </c>
      <c r="AB838" s="41" t="e">
        <f>IF(AND(NOT(ISBLANK('Case Data Entry'!AB838)),ISNA(VLOOKUP('Case Data Entry'!AB838,'DO NOT USE_School Picklist'!$Q$3:$Q$8,1,FALSE))),"Please select a value from the drop-down menu",IF('DO NOT USE_Case Formulas'!A838,"OK",NA()))</f>
        <v>#N/A</v>
      </c>
    </row>
    <row r="839" spans="1:28" x14ac:dyDescent="0.25">
      <c r="A839" s="40" t="e">
        <f>IF('DO NOT USE_Case Formulas'!A839,IF('DO NOT USE_Case Formulas'!B839,"Not all required fields are completed","OK"),NA())</f>
        <v>#N/A</v>
      </c>
      <c r="B839" s="41" t="e">
        <f>IF(AND('DO NOT USE_Case Formulas'!A839,ISBLANK('Case Data Entry'!B839)),"First Name is required",IF(NOT(ISBLANK('Case Data Entry'!B839)),"OK",NA()))</f>
        <v>#N/A</v>
      </c>
      <c r="C839" s="41" t="e">
        <f>IF(AND('DO NOT USE_Case Formulas'!A839,ISBLANK('Case Data Entry'!C839)),"Last Name is required",IF(NOT(ISBLANK('Case Data Entry'!C839)),"OK",NA()))</f>
        <v>#N/A</v>
      </c>
      <c r="D839" s="41" t="e">
        <f>IF(AND('DO NOT USE_Case Formulas'!A839,ISBLANK('Case Data Entry'!D839)),"Birthdate is required",IF(NOT(ISBLANK('Case Data Entry'!D839)),"OK",NA()))</f>
        <v>#N/A</v>
      </c>
      <c r="E839" s="41" t="e">
        <f>IF(AND('DO NOT USE_Case Formulas'!A839,ISBLANK('Case Data Entry'!E839)),"Mobile Phone is required",IF(NOT(ISBLANK('Case Data Entry'!E839)),IF(AND(ISNUMBER(VALUE('Case Data Entry'!E839)),LEFT('Case Data Entry'!E839,1)&lt;&gt;"1",LEN('Case Data Entry'!E839)=10),"OK","Phone number must be valid format"),NA()))</f>
        <v>#N/A</v>
      </c>
      <c r="F839" s="41" t="e">
        <f>IF(LEN('Case Data Entry'!F839)&gt;255,"Home Street Address must be less than 255 characters",IF('DO NOT USE_Case Formulas'!A839,"OK",NA()))</f>
        <v>#N/A</v>
      </c>
      <c r="G839" s="41" t="e">
        <f>IF(LEN('Case Data Entry'!G839)&gt;40,"City must be less than 40 characters",IF('DO NOT USE_Case Formulas'!A839,"OK",NA()))</f>
        <v>#N/A</v>
      </c>
      <c r="H839" s="41" t="e">
        <f>IF(AND(NOT(ISBLANK('Case Data Entry'!H839)),ISNA(VLOOKUP('Case Data Entry'!H839,'DO NOT USE_School Picklist'!$P$3:$P$52,1,FALSE))),"Please select a value from the drop-down menu",IF('DO NOT USE_Case Formulas'!A839,"OK",NA()))</f>
        <v>#N/A</v>
      </c>
      <c r="I839" s="41" t="e">
        <f>IF(AND('DO NOT USE_Case Formulas'!A839,ISBLANK('Case Data Entry'!I839)),"Zip is required",IF(ISBLANK('Case Data Entry'!I839),NA(),"OK"))</f>
        <v>#N/A</v>
      </c>
      <c r="J839" s="41" t="e">
        <f>IF(AND('DO NOT USE_Case Formulas'!A839,ISBLANK('Case Data Entry'!J839)),"Student or Staff? is required",IF(ISBLANK('Case Data Entry'!J839),NA(),IF(ISNA(VLOOKUP('Case Data Entry'!J839,'DO NOT USE_School Picklist'!$B$3:$B$6,1,FALSE)),"Please select a value from the drop-down menu","OK")))</f>
        <v>#N/A</v>
      </c>
      <c r="K839" s="41" t="e">
        <f>IF(AND('Case Data Entry'!J839='DO NOT USE_School Picklist'!$B$4,ISBLANK('Case Data Entry'!K839)),"Occupation/Job Title is required if Student or Staff? is Yes, staff/faculty or volunteer",IF('DO NOT USE_Case Formulas'!A839,"OK",NA()))</f>
        <v>#N/A</v>
      </c>
      <c r="L839" s="41" t="e">
        <f ca="1">IF('Case Data Entry'!L839&gt;'DO NOT USE_School Picklist'!$C$3,"Date last on school campus/facility cannot be a future date",IF('DO NOT USE_Case Formulas'!A839,IF(ISBLANK('Case Data Entry'!L839),"Date last on school campus/facility is required","OK"),NA()))</f>
        <v>#N/A</v>
      </c>
      <c r="M839" s="41" t="e">
        <f>IF(AND('DO NOT USE_Case Formulas'!A839,ISBLANK('Case Data Entry'!M839)),"Specific Place in the Location is required",IF(ISBLANK('Case Data Entry'!M839),NA(),"OK"))</f>
        <v>#N/A</v>
      </c>
      <c r="N839" s="41" t="e">
        <f>IF(LEN('Case Data Entry'!N839)&gt;50,"Parent/Guardian Name must be less than 50 characters",IF('DO NOT USE_Case Formulas'!A839,"OK",NA()))</f>
        <v>#N/A</v>
      </c>
      <c r="O839" s="41" t="e">
        <f>IF(NOT(ISBLANK('Case Data Entry'!O839)),IF(AND(ISNUMBER('Case Data Entry'!O839),LEFT('Case Data Entry'!O839,1)&lt;&gt;"1",LEN('Case Data Entry'!O839)=10),"OK","Phone number must be valid format"),IF('DO NOT USE_Case Formulas'!A839,"OK",NA()))</f>
        <v>#N/A</v>
      </c>
      <c r="P839" s="41" t="e">
        <f>IF(AND(NOT(ISBLANK('Case Data Entry'!P839)),ISNA(VLOOKUP('Case Data Entry'!P839,'DO NOT USE_School Picklist'!$E$3:$E$10,1,FALSE))),"Please select a value from the drop-down menu",IF('DO NOT USE_Case Formulas'!A839,"OK",NA()))</f>
        <v>#N/A</v>
      </c>
      <c r="Q839" s="41" t="e">
        <f>IF(AND(NOT(ISBLANK('Case Data Entry'!Q839)),ISNA(VLOOKUP('Case Data Entry'!Q839,'DO NOT USE_School Picklist'!$F$3:$F$16,1,FALSE))),"Please select a value from the drop-down menu",IF('DO NOT USE_Case Formulas'!A839,"OK",NA()))</f>
        <v>#N/A</v>
      </c>
      <c r="R839" s="41" t="e">
        <f>IF(LEN('Case Data Entry'!R839)&gt;100,"Classroom(s) must be less than 100 characters",IF('DO NOT USE_Case Formulas'!A839,"OK",NA()))</f>
        <v>#N/A</v>
      </c>
      <c r="S839" s="41" t="e">
        <f>IF(AND(NOT(ISBLANK('Case Data Entry'!S839)),ISNA(VLOOKUP('Case Data Entry'!S839,'DO NOT USE_School Picklist'!$S$3:$S$12,1,FALSE))),"Please select a value from the drop-down menu",IF('DO NOT USE_Case Formulas'!A839,"OK",NA()))</f>
        <v>#N/A</v>
      </c>
      <c r="T839" s="41" t="e">
        <f>IF(AND(NOT(ISBLANK('Case Data Entry'!T839)),ISNA(VLOOKUP('Case Data Entry'!T839,'DO NOT USE_School Picklist'!$S$3:$S$12,1,FALSE))),"Please select a value from the drop-down menu",IF('DO NOT USE_Case Formulas'!A839,"OK",NA()))</f>
        <v>#N/A</v>
      </c>
      <c r="U839" s="41" t="e">
        <f>IF(LEN('Case Data Entry'!U839)&gt;80,"Name of Education Group must be less than 80 characters",IF('DO NOT USE_Case Formulas'!A839,"OK",NA()))</f>
        <v>#N/A</v>
      </c>
      <c r="V839" s="41" t="e">
        <f>IF(AND(NOT(ISBLANK('Case Data Entry'!V839)),ISNA(VLOOKUP('Case Data Entry'!V839,'DO NOT USE_School Picklist'!$K$3:$K$6,1,FALSE))),"Please select a value from the drop-down menu",IF('DO NOT USE_Case Formulas'!A839,"OK",NA()))</f>
        <v>#N/A</v>
      </c>
      <c r="W839" s="41" t="e">
        <f>IF(AND('DO NOT USE_Case Formulas'!A839,ISBLANK('Case Data Entry'!W839)),"Has this person had symptoms? is required",IF(AND(NOT(ISBLANK('Case Data Entry'!W839)),ISNA(VLOOKUP('Case Data Entry'!W839,'DO NOT USE_School Picklist'!$D$3:$D$5,1,FALSE))),"Please select a value from the drop-down menu",IF(NOT(ISBLANK('Case Data Entry'!W839)),"OK",NA())))</f>
        <v>#N/A</v>
      </c>
      <c r="X839" s="41" t="e">
        <f>IF(AND('Case Data Entry'!W839='DO NOT USE_School Picklist'!$D$3,ISBLANK('Case Data Entry'!X839)),"Symptom Onset Date is required if Ever Symptomatic is Yes",IF('DO NOT USE_Case Formulas'!A839,"OK",NA()))</f>
        <v>#N/A</v>
      </c>
      <c r="Y839" s="41"/>
      <c r="Z839" s="41" t="e">
        <f ca="1">IF(AND('DO NOT USE_Case Formulas'!A839,ISBLANK('Case Data Entry'!Z839)),"Lab Result Test Date is required",IF('Case Data Entry'!Z839&gt;'DO NOT USE_School Picklist'!$C$3,"Test Date cannot be a future date",IF(NOT(ISBLANK('Case Data Entry'!Z839)),"OK",NA())))</f>
        <v>#N/A</v>
      </c>
      <c r="AA839" s="41" t="e">
        <f>IF(AND(NOT(ISBLANK('Case Data Entry'!AA839)),ISNA(VLOOKUP('Case Data Entry'!AA839,'DO NOT USE_School Picklist'!$R$3:$R$7,1,FALSE))),"Please select a value from the drop-down menu",IF('DO NOT USE_Case Formulas'!A839,"OK",NA()))</f>
        <v>#N/A</v>
      </c>
      <c r="AB839" s="41" t="e">
        <f>IF(AND(NOT(ISBLANK('Case Data Entry'!AB839)),ISNA(VLOOKUP('Case Data Entry'!AB839,'DO NOT USE_School Picklist'!$Q$3:$Q$8,1,FALSE))),"Please select a value from the drop-down menu",IF('DO NOT USE_Case Formulas'!A839,"OK",NA()))</f>
        <v>#N/A</v>
      </c>
    </row>
    <row r="840" spans="1:28" x14ac:dyDescent="0.25">
      <c r="A840" s="40" t="e">
        <f>IF('DO NOT USE_Case Formulas'!A840,IF('DO NOT USE_Case Formulas'!B840,"Not all required fields are completed","OK"),NA())</f>
        <v>#N/A</v>
      </c>
      <c r="B840" s="41" t="e">
        <f>IF(AND('DO NOT USE_Case Formulas'!A840,ISBLANK('Case Data Entry'!B840)),"First Name is required",IF(NOT(ISBLANK('Case Data Entry'!B840)),"OK",NA()))</f>
        <v>#N/A</v>
      </c>
      <c r="C840" s="41" t="e">
        <f>IF(AND('DO NOT USE_Case Formulas'!A840,ISBLANK('Case Data Entry'!C840)),"Last Name is required",IF(NOT(ISBLANK('Case Data Entry'!C840)),"OK",NA()))</f>
        <v>#N/A</v>
      </c>
      <c r="D840" s="41" t="e">
        <f>IF(AND('DO NOT USE_Case Formulas'!A840,ISBLANK('Case Data Entry'!D840)),"Birthdate is required",IF(NOT(ISBLANK('Case Data Entry'!D840)),"OK",NA()))</f>
        <v>#N/A</v>
      </c>
      <c r="E840" s="41" t="e">
        <f>IF(AND('DO NOT USE_Case Formulas'!A840,ISBLANK('Case Data Entry'!E840)),"Mobile Phone is required",IF(NOT(ISBLANK('Case Data Entry'!E840)),IF(AND(ISNUMBER(VALUE('Case Data Entry'!E840)),LEFT('Case Data Entry'!E840,1)&lt;&gt;"1",LEN('Case Data Entry'!E840)=10),"OK","Phone number must be valid format"),NA()))</f>
        <v>#N/A</v>
      </c>
      <c r="F840" s="41" t="e">
        <f>IF(LEN('Case Data Entry'!F840)&gt;255,"Home Street Address must be less than 255 characters",IF('DO NOT USE_Case Formulas'!A840,"OK",NA()))</f>
        <v>#N/A</v>
      </c>
      <c r="G840" s="41" t="e">
        <f>IF(LEN('Case Data Entry'!G840)&gt;40,"City must be less than 40 characters",IF('DO NOT USE_Case Formulas'!A840,"OK",NA()))</f>
        <v>#N/A</v>
      </c>
      <c r="H840" s="41" t="e">
        <f>IF(AND(NOT(ISBLANK('Case Data Entry'!H840)),ISNA(VLOOKUP('Case Data Entry'!H840,'DO NOT USE_School Picklist'!$P$3:$P$52,1,FALSE))),"Please select a value from the drop-down menu",IF('DO NOT USE_Case Formulas'!A840,"OK",NA()))</f>
        <v>#N/A</v>
      </c>
      <c r="I840" s="41" t="e">
        <f>IF(AND('DO NOT USE_Case Formulas'!A840,ISBLANK('Case Data Entry'!I840)),"Zip is required",IF(ISBLANK('Case Data Entry'!I840),NA(),"OK"))</f>
        <v>#N/A</v>
      </c>
      <c r="J840" s="41" t="e">
        <f>IF(AND('DO NOT USE_Case Formulas'!A840,ISBLANK('Case Data Entry'!J840)),"Student or Staff? is required",IF(ISBLANK('Case Data Entry'!J840),NA(),IF(ISNA(VLOOKUP('Case Data Entry'!J840,'DO NOT USE_School Picklist'!$B$3:$B$6,1,FALSE)),"Please select a value from the drop-down menu","OK")))</f>
        <v>#N/A</v>
      </c>
      <c r="K840" s="41" t="e">
        <f>IF(AND('Case Data Entry'!J840='DO NOT USE_School Picklist'!$B$4,ISBLANK('Case Data Entry'!K840)),"Occupation/Job Title is required if Student or Staff? is Yes, staff/faculty or volunteer",IF('DO NOT USE_Case Formulas'!A840,"OK",NA()))</f>
        <v>#N/A</v>
      </c>
      <c r="L840" s="41" t="e">
        <f ca="1">IF('Case Data Entry'!L840&gt;'DO NOT USE_School Picklist'!$C$3,"Date last on school campus/facility cannot be a future date",IF('DO NOT USE_Case Formulas'!A840,IF(ISBLANK('Case Data Entry'!L840),"Date last on school campus/facility is required","OK"),NA()))</f>
        <v>#N/A</v>
      </c>
      <c r="M840" s="41" t="e">
        <f>IF(AND('DO NOT USE_Case Formulas'!A840,ISBLANK('Case Data Entry'!M840)),"Specific Place in the Location is required",IF(ISBLANK('Case Data Entry'!M840),NA(),"OK"))</f>
        <v>#N/A</v>
      </c>
      <c r="N840" s="41" t="e">
        <f>IF(LEN('Case Data Entry'!N840)&gt;50,"Parent/Guardian Name must be less than 50 characters",IF('DO NOT USE_Case Formulas'!A840,"OK",NA()))</f>
        <v>#N/A</v>
      </c>
      <c r="O840" s="41" t="e">
        <f>IF(NOT(ISBLANK('Case Data Entry'!O840)),IF(AND(ISNUMBER('Case Data Entry'!O840),LEFT('Case Data Entry'!O840,1)&lt;&gt;"1",LEN('Case Data Entry'!O840)=10),"OK","Phone number must be valid format"),IF('DO NOT USE_Case Formulas'!A840,"OK",NA()))</f>
        <v>#N/A</v>
      </c>
      <c r="P840" s="41" t="e">
        <f>IF(AND(NOT(ISBLANK('Case Data Entry'!P840)),ISNA(VLOOKUP('Case Data Entry'!P840,'DO NOT USE_School Picklist'!$E$3:$E$10,1,FALSE))),"Please select a value from the drop-down menu",IF('DO NOT USE_Case Formulas'!A840,"OK",NA()))</f>
        <v>#N/A</v>
      </c>
      <c r="Q840" s="41" t="e">
        <f>IF(AND(NOT(ISBLANK('Case Data Entry'!Q840)),ISNA(VLOOKUP('Case Data Entry'!Q840,'DO NOT USE_School Picklist'!$F$3:$F$16,1,FALSE))),"Please select a value from the drop-down menu",IF('DO NOT USE_Case Formulas'!A840,"OK",NA()))</f>
        <v>#N/A</v>
      </c>
      <c r="R840" s="41" t="e">
        <f>IF(LEN('Case Data Entry'!R840)&gt;100,"Classroom(s) must be less than 100 characters",IF('DO NOT USE_Case Formulas'!A840,"OK",NA()))</f>
        <v>#N/A</v>
      </c>
      <c r="S840" s="41" t="e">
        <f>IF(AND(NOT(ISBLANK('Case Data Entry'!S840)),ISNA(VLOOKUP('Case Data Entry'!S840,'DO NOT USE_School Picklist'!$S$3:$S$12,1,FALSE))),"Please select a value from the drop-down menu",IF('DO NOT USE_Case Formulas'!A840,"OK",NA()))</f>
        <v>#N/A</v>
      </c>
      <c r="T840" s="41" t="e">
        <f>IF(AND(NOT(ISBLANK('Case Data Entry'!T840)),ISNA(VLOOKUP('Case Data Entry'!T840,'DO NOT USE_School Picklist'!$S$3:$S$12,1,FALSE))),"Please select a value from the drop-down menu",IF('DO NOT USE_Case Formulas'!A840,"OK",NA()))</f>
        <v>#N/A</v>
      </c>
      <c r="U840" s="41" t="e">
        <f>IF(LEN('Case Data Entry'!U840)&gt;80,"Name of Education Group must be less than 80 characters",IF('DO NOT USE_Case Formulas'!A840,"OK",NA()))</f>
        <v>#N/A</v>
      </c>
      <c r="V840" s="41" t="e">
        <f>IF(AND(NOT(ISBLANK('Case Data Entry'!V840)),ISNA(VLOOKUP('Case Data Entry'!V840,'DO NOT USE_School Picklist'!$K$3:$K$6,1,FALSE))),"Please select a value from the drop-down menu",IF('DO NOT USE_Case Formulas'!A840,"OK",NA()))</f>
        <v>#N/A</v>
      </c>
      <c r="W840" s="41" t="e">
        <f>IF(AND('DO NOT USE_Case Formulas'!A840,ISBLANK('Case Data Entry'!W840)),"Has this person had symptoms? is required",IF(AND(NOT(ISBLANK('Case Data Entry'!W840)),ISNA(VLOOKUP('Case Data Entry'!W840,'DO NOT USE_School Picklist'!$D$3:$D$5,1,FALSE))),"Please select a value from the drop-down menu",IF(NOT(ISBLANK('Case Data Entry'!W840)),"OK",NA())))</f>
        <v>#N/A</v>
      </c>
      <c r="X840" s="41" t="e">
        <f>IF(AND('Case Data Entry'!W840='DO NOT USE_School Picklist'!$D$3,ISBLANK('Case Data Entry'!X840)),"Symptom Onset Date is required if Ever Symptomatic is Yes",IF('DO NOT USE_Case Formulas'!A840,"OK",NA()))</f>
        <v>#N/A</v>
      </c>
      <c r="Y840" s="41"/>
      <c r="Z840" s="41" t="e">
        <f ca="1">IF(AND('DO NOT USE_Case Formulas'!A840,ISBLANK('Case Data Entry'!Z840)),"Lab Result Test Date is required",IF('Case Data Entry'!Z840&gt;'DO NOT USE_School Picklist'!$C$3,"Test Date cannot be a future date",IF(NOT(ISBLANK('Case Data Entry'!Z840)),"OK",NA())))</f>
        <v>#N/A</v>
      </c>
      <c r="AA840" s="41" t="e">
        <f>IF(AND(NOT(ISBLANK('Case Data Entry'!AA840)),ISNA(VLOOKUP('Case Data Entry'!AA840,'DO NOT USE_School Picklist'!$R$3:$R$7,1,FALSE))),"Please select a value from the drop-down menu",IF('DO NOT USE_Case Formulas'!A840,"OK",NA()))</f>
        <v>#N/A</v>
      </c>
      <c r="AB840" s="41" t="e">
        <f>IF(AND(NOT(ISBLANK('Case Data Entry'!AB840)),ISNA(VLOOKUP('Case Data Entry'!AB840,'DO NOT USE_School Picklist'!$Q$3:$Q$8,1,FALSE))),"Please select a value from the drop-down menu",IF('DO NOT USE_Case Formulas'!A840,"OK",NA()))</f>
        <v>#N/A</v>
      </c>
    </row>
    <row r="841" spans="1:28" x14ac:dyDescent="0.25">
      <c r="A841" s="40" t="e">
        <f>IF('DO NOT USE_Case Formulas'!A841,IF('DO NOT USE_Case Formulas'!B841,"Not all required fields are completed","OK"),NA())</f>
        <v>#N/A</v>
      </c>
      <c r="B841" s="41" t="e">
        <f>IF(AND('DO NOT USE_Case Formulas'!A841,ISBLANK('Case Data Entry'!B841)),"First Name is required",IF(NOT(ISBLANK('Case Data Entry'!B841)),"OK",NA()))</f>
        <v>#N/A</v>
      </c>
      <c r="C841" s="41" t="e">
        <f>IF(AND('DO NOT USE_Case Formulas'!A841,ISBLANK('Case Data Entry'!C841)),"Last Name is required",IF(NOT(ISBLANK('Case Data Entry'!C841)),"OK",NA()))</f>
        <v>#N/A</v>
      </c>
      <c r="D841" s="41" t="e">
        <f>IF(AND('DO NOT USE_Case Formulas'!A841,ISBLANK('Case Data Entry'!D841)),"Birthdate is required",IF(NOT(ISBLANK('Case Data Entry'!D841)),"OK",NA()))</f>
        <v>#N/A</v>
      </c>
      <c r="E841" s="41" t="e">
        <f>IF(AND('DO NOT USE_Case Formulas'!A841,ISBLANK('Case Data Entry'!E841)),"Mobile Phone is required",IF(NOT(ISBLANK('Case Data Entry'!E841)),IF(AND(ISNUMBER(VALUE('Case Data Entry'!E841)),LEFT('Case Data Entry'!E841,1)&lt;&gt;"1",LEN('Case Data Entry'!E841)=10),"OK","Phone number must be valid format"),NA()))</f>
        <v>#N/A</v>
      </c>
      <c r="F841" s="41" t="e">
        <f>IF(LEN('Case Data Entry'!F841)&gt;255,"Home Street Address must be less than 255 characters",IF('DO NOT USE_Case Formulas'!A841,"OK",NA()))</f>
        <v>#N/A</v>
      </c>
      <c r="G841" s="41" t="e">
        <f>IF(LEN('Case Data Entry'!G841)&gt;40,"City must be less than 40 characters",IF('DO NOT USE_Case Formulas'!A841,"OK",NA()))</f>
        <v>#N/A</v>
      </c>
      <c r="H841" s="41" t="e">
        <f>IF(AND(NOT(ISBLANK('Case Data Entry'!H841)),ISNA(VLOOKUP('Case Data Entry'!H841,'DO NOT USE_School Picklist'!$P$3:$P$52,1,FALSE))),"Please select a value from the drop-down menu",IF('DO NOT USE_Case Formulas'!A841,"OK",NA()))</f>
        <v>#N/A</v>
      </c>
      <c r="I841" s="41" t="e">
        <f>IF(AND('DO NOT USE_Case Formulas'!A841,ISBLANK('Case Data Entry'!I841)),"Zip is required",IF(ISBLANK('Case Data Entry'!I841),NA(),"OK"))</f>
        <v>#N/A</v>
      </c>
      <c r="J841" s="41" t="e">
        <f>IF(AND('DO NOT USE_Case Formulas'!A841,ISBLANK('Case Data Entry'!J841)),"Student or Staff? is required",IF(ISBLANK('Case Data Entry'!J841),NA(),IF(ISNA(VLOOKUP('Case Data Entry'!J841,'DO NOT USE_School Picklist'!$B$3:$B$6,1,FALSE)),"Please select a value from the drop-down menu","OK")))</f>
        <v>#N/A</v>
      </c>
      <c r="K841" s="41" t="e">
        <f>IF(AND('Case Data Entry'!J841='DO NOT USE_School Picklist'!$B$4,ISBLANK('Case Data Entry'!K841)),"Occupation/Job Title is required if Student or Staff? is Yes, staff/faculty or volunteer",IF('DO NOT USE_Case Formulas'!A841,"OK",NA()))</f>
        <v>#N/A</v>
      </c>
      <c r="L841" s="41" t="e">
        <f ca="1">IF('Case Data Entry'!L841&gt;'DO NOT USE_School Picklist'!$C$3,"Date last on school campus/facility cannot be a future date",IF('DO NOT USE_Case Formulas'!A841,IF(ISBLANK('Case Data Entry'!L841),"Date last on school campus/facility is required","OK"),NA()))</f>
        <v>#N/A</v>
      </c>
      <c r="M841" s="41" t="e">
        <f>IF(AND('DO NOT USE_Case Formulas'!A841,ISBLANK('Case Data Entry'!M841)),"Specific Place in the Location is required",IF(ISBLANK('Case Data Entry'!M841),NA(),"OK"))</f>
        <v>#N/A</v>
      </c>
      <c r="N841" s="41" t="e">
        <f>IF(LEN('Case Data Entry'!N841)&gt;50,"Parent/Guardian Name must be less than 50 characters",IF('DO NOT USE_Case Formulas'!A841,"OK",NA()))</f>
        <v>#N/A</v>
      </c>
      <c r="O841" s="41" t="e">
        <f>IF(NOT(ISBLANK('Case Data Entry'!O841)),IF(AND(ISNUMBER('Case Data Entry'!O841),LEFT('Case Data Entry'!O841,1)&lt;&gt;"1",LEN('Case Data Entry'!O841)=10),"OK","Phone number must be valid format"),IF('DO NOT USE_Case Formulas'!A841,"OK",NA()))</f>
        <v>#N/A</v>
      </c>
      <c r="P841" s="41" t="e">
        <f>IF(AND(NOT(ISBLANK('Case Data Entry'!P841)),ISNA(VLOOKUP('Case Data Entry'!P841,'DO NOT USE_School Picklist'!$E$3:$E$10,1,FALSE))),"Please select a value from the drop-down menu",IF('DO NOT USE_Case Formulas'!A841,"OK",NA()))</f>
        <v>#N/A</v>
      </c>
      <c r="Q841" s="41" t="e">
        <f>IF(AND(NOT(ISBLANK('Case Data Entry'!Q841)),ISNA(VLOOKUP('Case Data Entry'!Q841,'DO NOT USE_School Picklist'!$F$3:$F$16,1,FALSE))),"Please select a value from the drop-down menu",IF('DO NOT USE_Case Formulas'!A841,"OK",NA()))</f>
        <v>#N/A</v>
      </c>
      <c r="R841" s="41" t="e">
        <f>IF(LEN('Case Data Entry'!R841)&gt;100,"Classroom(s) must be less than 100 characters",IF('DO NOT USE_Case Formulas'!A841,"OK",NA()))</f>
        <v>#N/A</v>
      </c>
      <c r="S841" s="41" t="e">
        <f>IF(AND(NOT(ISBLANK('Case Data Entry'!S841)),ISNA(VLOOKUP('Case Data Entry'!S841,'DO NOT USE_School Picklist'!$S$3:$S$12,1,FALSE))),"Please select a value from the drop-down menu",IF('DO NOT USE_Case Formulas'!A841,"OK",NA()))</f>
        <v>#N/A</v>
      </c>
      <c r="T841" s="41" t="e">
        <f>IF(AND(NOT(ISBLANK('Case Data Entry'!T841)),ISNA(VLOOKUP('Case Data Entry'!T841,'DO NOT USE_School Picklist'!$S$3:$S$12,1,FALSE))),"Please select a value from the drop-down menu",IF('DO NOT USE_Case Formulas'!A841,"OK",NA()))</f>
        <v>#N/A</v>
      </c>
      <c r="U841" s="41" t="e">
        <f>IF(LEN('Case Data Entry'!U841)&gt;80,"Name of Education Group must be less than 80 characters",IF('DO NOT USE_Case Formulas'!A841,"OK",NA()))</f>
        <v>#N/A</v>
      </c>
      <c r="V841" s="41" t="e">
        <f>IF(AND(NOT(ISBLANK('Case Data Entry'!V841)),ISNA(VLOOKUP('Case Data Entry'!V841,'DO NOT USE_School Picklist'!$K$3:$K$6,1,FALSE))),"Please select a value from the drop-down menu",IF('DO NOT USE_Case Formulas'!A841,"OK",NA()))</f>
        <v>#N/A</v>
      </c>
      <c r="W841" s="41" t="e">
        <f>IF(AND('DO NOT USE_Case Formulas'!A841,ISBLANK('Case Data Entry'!W841)),"Has this person had symptoms? is required",IF(AND(NOT(ISBLANK('Case Data Entry'!W841)),ISNA(VLOOKUP('Case Data Entry'!W841,'DO NOT USE_School Picklist'!$D$3:$D$5,1,FALSE))),"Please select a value from the drop-down menu",IF(NOT(ISBLANK('Case Data Entry'!W841)),"OK",NA())))</f>
        <v>#N/A</v>
      </c>
      <c r="X841" s="41" t="e">
        <f>IF(AND('Case Data Entry'!W841='DO NOT USE_School Picklist'!$D$3,ISBLANK('Case Data Entry'!X841)),"Symptom Onset Date is required if Ever Symptomatic is Yes",IF('DO NOT USE_Case Formulas'!A841,"OK",NA()))</f>
        <v>#N/A</v>
      </c>
      <c r="Y841" s="41"/>
      <c r="Z841" s="41" t="e">
        <f ca="1">IF(AND('DO NOT USE_Case Formulas'!A841,ISBLANK('Case Data Entry'!Z841)),"Lab Result Test Date is required",IF('Case Data Entry'!Z841&gt;'DO NOT USE_School Picklist'!$C$3,"Test Date cannot be a future date",IF(NOT(ISBLANK('Case Data Entry'!Z841)),"OK",NA())))</f>
        <v>#N/A</v>
      </c>
      <c r="AA841" s="41" t="e">
        <f>IF(AND(NOT(ISBLANK('Case Data Entry'!AA841)),ISNA(VLOOKUP('Case Data Entry'!AA841,'DO NOT USE_School Picklist'!$R$3:$R$7,1,FALSE))),"Please select a value from the drop-down menu",IF('DO NOT USE_Case Formulas'!A841,"OK",NA()))</f>
        <v>#N/A</v>
      </c>
      <c r="AB841" s="41" t="e">
        <f>IF(AND(NOT(ISBLANK('Case Data Entry'!AB841)),ISNA(VLOOKUP('Case Data Entry'!AB841,'DO NOT USE_School Picklist'!$Q$3:$Q$8,1,FALSE))),"Please select a value from the drop-down menu",IF('DO NOT USE_Case Formulas'!A841,"OK",NA()))</f>
        <v>#N/A</v>
      </c>
    </row>
    <row r="842" spans="1:28" x14ac:dyDescent="0.25">
      <c r="A842" s="40" t="e">
        <f>IF('DO NOT USE_Case Formulas'!A842,IF('DO NOT USE_Case Formulas'!B842,"Not all required fields are completed","OK"),NA())</f>
        <v>#N/A</v>
      </c>
      <c r="B842" s="41" t="e">
        <f>IF(AND('DO NOT USE_Case Formulas'!A842,ISBLANK('Case Data Entry'!B842)),"First Name is required",IF(NOT(ISBLANK('Case Data Entry'!B842)),"OK",NA()))</f>
        <v>#N/A</v>
      </c>
      <c r="C842" s="41" t="e">
        <f>IF(AND('DO NOT USE_Case Formulas'!A842,ISBLANK('Case Data Entry'!C842)),"Last Name is required",IF(NOT(ISBLANK('Case Data Entry'!C842)),"OK",NA()))</f>
        <v>#N/A</v>
      </c>
      <c r="D842" s="41" t="e">
        <f>IF(AND('DO NOT USE_Case Formulas'!A842,ISBLANK('Case Data Entry'!D842)),"Birthdate is required",IF(NOT(ISBLANK('Case Data Entry'!D842)),"OK",NA()))</f>
        <v>#N/A</v>
      </c>
      <c r="E842" s="41" t="e">
        <f>IF(AND('DO NOT USE_Case Formulas'!A842,ISBLANK('Case Data Entry'!E842)),"Mobile Phone is required",IF(NOT(ISBLANK('Case Data Entry'!E842)),IF(AND(ISNUMBER(VALUE('Case Data Entry'!E842)),LEFT('Case Data Entry'!E842,1)&lt;&gt;"1",LEN('Case Data Entry'!E842)=10),"OK","Phone number must be valid format"),NA()))</f>
        <v>#N/A</v>
      </c>
      <c r="F842" s="41" t="e">
        <f>IF(LEN('Case Data Entry'!F842)&gt;255,"Home Street Address must be less than 255 characters",IF('DO NOT USE_Case Formulas'!A842,"OK",NA()))</f>
        <v>#N/A</v>
      </c>
      <c r="G842" s="41" t="e">
        <f>IF(LEN('Case Data Entry'!G842)&gt;40,"City must be less than 40 characters",IF('DO NOT USE_Case Formulas'!A842,"OK",NA()))</f>
        <v>#N/A</v>
      </c>
      <c r="H842" s="41" t="e">
        <f>IF(AND(NOT(ISBLANK('Case Data Entry'!H842)),ISNA(VLOOKUP('Case Data Entry'!H842,'DO NOT USE_School Picklist'!$P$3:$P$52,1,FALSE))),"Please select a value from the drop-down menu",IF('DO NOT USE_Case Formulas'!A842,"OK",NA()))</f>
        <v>#N/A</v>
      </c>
      <c r="I842" s="41" t="e">
        <f>IF(AND('DO NOT USE_Case Formulas'!A842,ISBLANK('Case Data Entry'!I842)),"Zip is required",IF(ISBLANK('Case Data Entry'!I842),NA(),"OK"))</f>
        <v>#N/A</v>
      </c>
      <c r="J842" s="41" t="e">
        <f>IF(AND('DO NOT USE_Case Formulas'!A842,ISBLANK('Case Data Entry'!J842)),"Student or Staff? is required",IF(ISBLANK('Case Data Entry'!J842),NA(),IF(ISNA(VLOOKUP('Case Data Entry'!J842,'DO NOT USE_School Picklist'!$B$3:$B$6,1,FALSE)),"Please select a value from the drop-down menu","OK")))</f>
        <v>#N/A</v>
      </c>
      <c r="K842" s="41" t="e">
        <f>IF(AND('Case Data Entry'!J842='DO NOT USE_School Picklist'!$B$4,ISBLANK('Case Data Entry'!K842)),"Occupation/Job Title is required if Student or Staff? is Yes, staff/faculty or volunteer",IF('DO NOT USE_Case Formulas'!A842,"OK",NA()))</f>
        <v>#N/A</v>
      </c>
      <c r="L842" s="41" t="e">
        <f ca="1">IF('Case Data Entry'!L842&gt;'DO NOT USE_School Picklist'!$C$3,"Date last on school campus/facility cannot be a future date",IF('DO NOT USE_Case Formulas'!A842,IF(ISBLANK('Case Data Entry'!L842),"Date last on school campus/facility is required","OK"),NA()))</f>
        <v>#N/A</v>
      </c>
      <c r="M842" s="41" t="e">
        <f>IF(AND('DO NOT USE_Case Formulas'!A842,ISBLANK('Case Data Entry'!M842)),"Specific Place in the Location is required",IF(ISBLANK('Case Data Entry'!M842),NA(),"OK"))</f>
        <v>#N/A</v>
      </c>
      <c r="N842" s="41" t="e">
        <f>IF(LEN('Case Data Entry'!N842)&gt;50,"Parent/Guardian Name must be less than 50 characters",IF('DO NOT USE_Case Formulas'!A842,"OK",NA()))</f>
        <v>#N/A</v>
      </c>
      <c r="O842" s="41" t="e">
        <f>IF(NOT(ISBLANK('Case Data Entry'!O842)),IF(AND(ISNUMBER('Case Data Entry'!O842),LEFT('Case Data Entry'!O842,1)&lt;&gt;"1",LEN('Case Data Entry'!O842)=10),"OK","Phone number must be valid format"),IF('DO NOT USE_Case Formulas'!A842,"OK",NA()))</f>
        <v>#N/A</v>
      </c>
      <c r="P842" s="41" t="e">
        <f>IF(AND(NOT(ISBLANK('Case Data Entry'!P842)),ISNA(VLOOKUP('Case Data Entry'!P842,'DO NOT USE_School Picklist'!$E$3:$E$10,1,FALSE))),"Please select a value from the drop-down menu",IF('DO NOT USE_Case Formulas'!A842,"OK",NA()))</f>
        <v>#N/A</v>
      </c>
      <c r="Q842" s="41" t="e">
        <f>IF(AND(NOT(ISBLANK('Case Data Entry'!Q842)),ISNA(VLOOKUP('Case Data Entry'!Q842,'DO NOT USE_School Picklist'!$F$3:$F$16,1,FALSE))),"Please select a value from the drop-down menu",IF('DO NOT USE_Case Formulas'!A842,"OK",NA()))</f>
        <v>#N/A</v>
      </c>
      <c r="R842" s="41" t="e">
        <f>IF(LEN('Case Data Entry'!R842)&gt;100,"Classroom(s) must be less than 100 characters",IF('DO NOT USE_Case Formulas'!A842,"OK",NA()))</f>
        <v>#N/A</v>
      </c>
      <c r="S842" s="41" t="e">
        <f>IF(AND(NOT(ISBLANK('Case Data Entry'!S842)),ISNA(VLOOKUP('Case Data Entry'!S842,'DO NOT USE_School Picklist'!$S$3:$S$12,1,FALSE))),"Please select a value from the drop-down menu",IF('DO NOT USE_Case Formulas'!A842,"OK",NA()))</f>
        <v>#N/A</v>
      </c>
      <c r="T842" s="41" t="e">
        <f>IF(AND(NOT(ISBLANK('Case Data Entry'!T842)),ISNA(VLOOKUP('Case Data Entry'!T842,'DO NOT USE_School Picklist'!$S$3:$S$12,1,FALSE))),"Please select a value from the drop-down menu",IF('DO NOT USE_Case Formulas'!A842,"OK",NA()))</f>
        <v>#N/A</v>
      </c>
      <c r="U842" s="41" t="e">
        <f>IF(LEN('Case Data Entry'!U842)&gt;80,"Name of Education Group must be less than 80 characters",IF('DO NOT USE_Case Formulas'!A842,"OK",NA()))</f>
        <v>#N/A</v>
      </c>
      <c r="V842" s="41" t="e">
        <f>IF(AND(NOT(ISBLANK('Case Data Entry'!V842)),ISNA(VLOOKUP('Case Data Entry'!V842,'DO NOT USE_School Picklist'!$K$3:$K$6,1,FALSE))),"Please select a value from the drop-down menu",IF('DO NOT USE_Case Formulas'!A842,"OK",NA()))</f>
        <v>#N/A</v>
      </c>
      <c r="W842" s="41" t="e">
        <f>IF(AND('DO NOT USE_Case Formulas'!A842,ISBLANK('Case Data Entry'!W842)),"Has this person had symptoms? is required",IF(AND(NOT(ISBLANK('Case Data Entry'!W842)),ISNA(VLOOKUP('Case Data Entry'!W842,'DO NOT USE_School Picklist'!$D$3:$D$5,1,FALSE))),"Please select a value from the drop-down menu",IF(NOT(ISBLANK('Case Data Entry'!W842)),"OK",NA())))</f>
        <v>#N/A</v>
      </c>
      <c r="X842" s="41" t="e">
        <f>IF(AND('Case Data Entry'!W842='DO NOT USE_School Picklist'!$D$3,ISBLANK('Case Data Entry'!X842)),"Symptom Onset Date is required if Ever Symptomatic is Yes",IF('DO NOT USE_Case Formulas'!A842,"OK",NA()))</f>
        <v>#N/A</v>
      </c>
      <c r="Y842" s="41"/>
      <c r="Z842" s="41" t="e">
        <f ca="1">IF(AND('DO NOT USE_Case Formulas'!A842,ISBLANK('Case Data Entry'!Z842)),"Lab Result Test Date is required",IF('Case Data Entry'!Z842&gt;'DO NOT USE_School Picklist'!$C$3,"Test Date cannot be a future date",IF(NOT(ISBLANK('Case Data Entry'!Z842)),"OK",NA())))</f>
        <v>#N/A</v>
      </c>
      <c r="AA842" s="41" t="e">
        <f>IF(AND(NOT(ISBLANK('Case Data Entry'!AA842)),ISNA(VLOOKUP('Case Data Entry'!AA842,'DO NOT USE_School Picklist'!$R$3:$R$7,1,FALSE))),"Please select a value from the drop-down menu",IF('DO NOT USE_Case Formulas'!A842,"OK",NA()))</f>
        <v>#N/A</v>
      </c>
      <c r="AB842" s="41" t="e">
        <f>IF(AND(NOT(ISBLANK('Case Data Entry'!AB842)),ISNA(VLOOKUP('Case Data Entry'!AB842,'DO NOT USE_School Picklist'!$Q$3:$Q$8,1,FALSE))),"Please select a value from the drop-down menu",IF('DO NOT USE_Case Formulas'!A842,"OK",NA()))</f>
        <v>#N/A</v>
      </c>
    </row>
    <row r="843" spans="1:28" x14ac:dyDescent="0.25">
      <c r="A843" s="40" t="e">
        <f>IF('DO NOT USE_Case Formulas'!A843,IF('DO NOT USE_Case Formulas'!B843,"Not all required fields are completed","OK"),NA())</f>
        <v>#N/A</v>
      </c>
      <c r="B843" s="41" t="e">
        <f>IF(AND('DO NOT USE_Case Formulas'!A843,ISBLANK('Case Data Entry'!B843)),"First Name is required",IF(NOT(ISBLANK('Case Data Entry'!B843)),"OK",NA()))</f>
        <v>#N/A</v>
      </c>
      <c r="C843" s="41" t="e">
        <f>IF(AND('DO NOT USE_Case Formulas'!A843,ISBLANK('Case Data Entry'!C843)),"Last Name is required",IF(NOT(ISBLANK('Case Data Entry'!C843)),"OK",NA()))</f>
        <v>#N/A</v>
      </c>
      <c r="D843" s="41" t="e">
        <f>IF(AND('DO NOT USE_Case Formulas'!A843,ISBLANK('Case Data Entry'!D843)),"Birthdate is required",IF(NOT(ISBLANK('Case Data Entry'!D843)),"OK",NA()))</f>
        <v>#N/A</v>
      </c>
      <c r="E843" s="41" t="e">
        <f>IF(AND('DO NOT USE_Case Formulas'!A843,ISBLANK('Case Data Entry'!E843)),"Mobile Phone is required",IF(NOT(ISBLANK('Case Data Entry'!E843)),IF(AND(ISNUMBER(VALUE('Case Data Entry'!E843)),LEFT('Case Data Entry'!E843,1)&lt;&gt;"1",LEN('Case Data Entry'!E843)=10),"OK","Phone number must be valid format"),NA()))</f>
        <v>#N/A</v>
      </c>
      <c r="F843" s="41" t="e">
        <f>IF(LEN('Case Data Entry'!F843)&gt;255,"Home Street Address must be less than 255 characters",IF('DO NOT USE_Case Formulas'!A843,"OK",NA()))</f>
        <v>#N/A</v>
      </c>
      <c r="G843" s="41" t="e">
        <f>IF(LEN('Case Data Entry'!G843)&gt;40,"City must be less than 40 characters",IF('DO NOT USE_Case Formulas'!A843,"OK",NA()))</f>
        <v>#N/A</v>
      </c>
      <c r="H843" s="41" t="e">
        <f>IF(AND(NOT(ISBLANK('Case Data Entry'!H843)),ISNA(VLOOKUP('Case Data Entry'!H843,'DO NOT USE_School Picklist'!$P$3:$P$52,1,FALSE))),"Please select a value from the drop-down menu",IF('DO NOT USE_Case Formulas'!A843,"OK",NA()))</f>
        <v>#N/A</v>
      </c>
      <c r="I843" s="41" t="e">
        <f>IF(AND('DO NOT USE_Case Formulas'!A843,ISBLANK('Case Data Entry'!I843)),"Zip is required",IF(ISBLANK('Case Data Entry'!I843),NA(),"OK"))</f>
        <v>#N/A</v>
      </c>
      <c r="J843" s="41" t="e">
        <f>IF(AND('DO NOT USE_Case Formulas'!A843,ISBLANK('Case Data Entry'!J843)),"Student or Staff? is required",IF(ISBLANK('Case Data Entry'!J843),NA(),IF(ISNA(VLOOKUP('Case Data Entry'!J843,'DO NOT USE_School Picklist'!$B$3:$B$6,1,FALSE)),"Please select a value from the drop-down menu","OK")))</f>
        <v>#N/A</v>
      </c>
      <c r="K843" s="41" t="e">
        <f>IF(AND('Case Data Entry'!J843='DO NOT USE_School Picklist'!$B$4,ISBLANK('Case Data Entry'!K843)),"Occupation/Job Title is required if Student or Staff? is Yes, staff/faculty or volunteer",IF('DO NOT USE_Case Formulas'!A843,"OK",NA()))</f>
        <v>#N/A</v>
      </c>
      <c r="L843" s="41" t="e">
        <f ca="1">IF('Case Data Entry'!L843&gt;'DO NOT USE_School Picklist'!$C$3,"Date last on school campus/facility cannot be a future date",IF('DO NOT USE_Case Formulas'!A843,IF(ISBLANK('Case Data Entry'!L843),"Date last on school campus/facility is required","OK"),NA()))</f>
        <v>#N/A</v>
      </c>
      <c r="M843" s="41" t="e">
        <f>IF(AND('DO NOT USE_Case Formulas'!A843,ISBLANK('Case Data Entry'!M843)),"Specific Place in the Location is required",IF(ISBLANK('Case Data Entry'!M843),NA(),"OK"))</f>
        <v>#N/A</v>
      </c>
      <c r="N843" s="41" t="e">
        <f>IF(LEN('Case Data Entry'!N843)&gt;50,"Parent/Guardian Name must be less than 50 characters",IF('DO NOT USE_Case Formulas'!A843,"OK",NA()))</f>
        <v>#N/A</v>
      </c>
      <c r="O843" s="41" t="e">
        <f>IF(NOT(ISBLANK('Case Data Entry'!O843)),IF(AND(ISNUMBER('Case Data Entry'!O843),LEFT('Case Data Entry'!O843,1)&lt;&gt;"1",LEN('Case Data Entry'!O843)=10),"OK","Phone number must be valid format"),IF('DO NOT USE_Case Formulas'!A843,"OK",NA()))</f>
        <v>#N/A</v>
      </c>
      <c r="P843" s="41" t="e">
        <f>IF(AND(NOT(ISBLANK('Case Data Entry'!P843)),ISNA(VLOOKUP('Case Data Entry'!P843,'DO NOT USE_School Picklist'!$E$3:$E$10,1,FALSE))),"Please select a value from the drop-down menu",IF('DO NOT USE_Case Formulas'!A843,"OK",NA()))</f>
        <v>#N/A</v>
      </c>
      <c r="Q843" s="41" t="e">
        <f>IF(AND(NOT(ISBLANK('Case Data Entry'!Q843)),ISNA(VLOOKUP('Case Data Entry'!Q843,'DO NOT USE_School Picklist'!$F$3:$F$16,1,FALSE))),"Please select a value from the drop-down menu",IF('DO NOT USE_Case Formulas'!A843,"OK",NA()))</f>
        <v>#N/A</v>
      </c>
      <c r="R843" s="41" t="e">
        <f>IF(LEN('Case Data Entry'!R843)&gt;100,"Classroom(s) must be less than 100 characters",IF('DO NOT USE_Case Formulas'!A843,"OK",NA()))</f>
        <v>#N/A</v>
      </c>
      <c r="S843" s="41" t="e">
        <f>IF(AND(NOT(ISBLANK('Case Data Entry'!S843)),ISNA(VLOOKUP('Case Data Entry'!S843,'DO NOT USE_School Picklist'!$S$3:$S$12,1,FALSE))),"Please select a value from the drop-down menu",IF('DO NOT USE_Case Formulas'!A843,"OK",NA()))</f>
        <v>#N/A</v>
      </c>
      <c r="T843" s="41" t="e">
        <f>IF(AND(NOT(ISBLANK('Case Data Entry'!T843)),ISNA(VLOOKUP('Case Data Entry'!T843,'DO NOT USE_School Picklist'!$S$3:$S$12,1,FALSE))),"Please select a value from the drop-down menu",IF('DO NOT USE_Case Formulas'!A843,"OK",NA()))</f>
        <v>#N/A</v>
      </c>
      <c r="U843" s="41" t="e">
        <f>IF(LEN('Case Data Entry'!U843)&gt;80,"Name of Education Group must be less than 80 characters",IF('DO NOT USE_Case Formulas'!A843,"OK",NA()))</f>
        <v>#N/A</v>
      </c>
      <c r="V843" s="41" t="e">
        <f>IF(AND(NOT(ISBLANK('Case Data Entry'!V843)),ISNA(VLOOKUP('Case Data Entry'!V843,'DO NOT USE_School Picklist'!$K$3:$K$6,1,FALSE))),"Please select a value from the drop-down menu",IF('DO NOT USE_Case Formulas'!A843,"OK",NA()))</f>
        <v>#N/A</v>
      </c>
      <c r="W843" s="41" t="e">
        <f>IF(AND('DO NOT USE_Case Formulas'!A843,ISBLANK('Case Data Entry'!W843)),"Has this person had symptoms? is required",IF(AND(NOT(ISBLANK('Case Data Entry'!W843)),ISNA(VLOOKUP('Case Data Entry'!W843,'DO NOT USE_School Picklist'!$D$3:$D$5,1,FALSE))),"Please select a value from the drop-down menu",IF(NOT(ISBLANK('Case Data Entry'!W843)),"OK",NA())))</f>
        <v>#N/A</v>
      </c>
      <c r="X843" s="41" t="e">
        <f>IF(AND('Case Data Entry'!W843='DO NOT USE_School Picklist'!$D$3,ISBLANK('Case Data Entry'!X843)),"Symptom Onset Date is required if Ever Symptomatic is Yes",IF('DO NOT USE_Case Formulas'!A843,"OK",NA()))</f>
        <v>#N/A</v>
      </c>
      <c r="Y843" s="41"/>
      <c r="Z843" s="41" t="e">
        <f ca="1">IF(AND('DO NOT USE_Case Formulas'!A843,ISBLANK('Case Data Entry'!Z843)),"Lab Result Test Date is required",IF('Case Data Entry'!Z843&gt;'DO NOT USE_School Picklist'!$C$3,"Test Date cannot be a future date",IF(NOT(ISBLANK('Case Data Entry'!Z843)),"OK",NA())))</f>
        <v>#N/A</v>
      </c>
      <c r="AA843" s="41" t="e">
        <f>IF(AND(NOT(ISBLANK('Case Data Entry'!AA843)),ISNA(VLOOKUP('Case Data Entry'!AA843,'DO NOT USE_School Picklist'!$R$3:$R$7,1,FALSE))),"Please select a value from the drop-down menu",IF('DO NOT USE_Case Formulas'!A843,"OK",NA()))</f>
        <v>#N/A</v>
      </c>
      <c r="AB843" s="41" t="e">
        <f>IF(AND(NOT(ISBLANK('Case Data Entry'!AB843)),ISNA(VLOOKUP('Case Data Entry'!AB843,'DO NOT USE_School Picklist'!$Q$3:$Q$8,1,FALSE))),"Please select a value from the drop-down menu",IF('DO NOT USE_Case Formulas'!A843,"OK",NA()))</f>
        <v>#N/A</v>
      </c>
    </row>
    <row r="844" spans="1:28" x14ac:dyDescent="0.25">
      <c r="A844" s="40" t="e">
        <f>IF('DO NOT USE_Case Formulas'!A844,IF('DO NOT USE_Case Formulas'!B844,"Not all required fields are completed","OK"),NA())</f>
        <v>#N/A</v>
      </c>
      <c r="B844" s="41" t="e">
        <f>IF(AND('DO NOT USE_Case Formulas'!A844,ISBLANK('Case Data Entry'!B844)),"First Name is required",IF(NOT(ISBLANK('Case Data Entry'!B844)),"OK",NA()))</f>
        <v>#N/A</v>
      </c>
      <c r="C844" s="41" t="e">
        <f>IF(AND('DO NOT USE_Case Formulas'!A844,ISBLANK('Case Data Entry'!C844)),"Last Name is required",IF(NOT(ISBLANK('Case Data Entry'!C844)),"OK",NA()))</f>
        <v>#N/A</v>
      </c>
      <c r="D844" s="41" t="e">
        <f>IF(AND('DO NOT USE_Case Formulas'!A844,ISBLANK('Case Data Entry'!D844)),"Birthdate is required",IF(NOT(ISBLANK('Case Data Entry'!D844)),"OK",NA()))</f>
        <v>#N/A</v>
      </c>
      <c r="E844" s="41" t="e">
        <f>IF(AND('DO NOT USE_Case Formulas'!A844,ISBLANK('Case Data Entry'!E844)),"Mobile Phone is required",IF(NOT(ISBLANK('Case Data Entry'!E844)),IF(AND(ISNUMBER(VALUE('Case Data Entry'!E844)),LEFT('Case Data Entry'!E844,1)&lt;&gt;"1",LEN('Case Data Entry'!E844)=10),"OK","Phone number must be valid format"),NA()))</f>
        <v>#N/A</v>
      </c>
      <c r="F844" s="41" t="e">
        <f>IF(LEN('Case Data Entry'!F844)&gt;255,"Home Street Address must be less than 255 characters",IF('DO NOT USE_Case Formulas'!A844,"OK",NA()))</f>
        <v>#N/A</v>
      </c>
      <c r="G844" s="41" t="e">
        <f>IF(LEN('Case Data Entry'!G844)&gt;40,"City must be less than 40 characters",IF('DO NOT USE_Case Formulas'!A844,"OK",NA()))</f>
        <v>#N/A</v>
      </c>
      <c r="H844" s="41" t="e">
        <f>IF(AND(NOT(ISBLANK('Case Data Entry'!H844)),ISNA(VLOOKUP('Case Data Entry'!H844,'DO NOT USE_School Picklist'!$P$3:$P$52,1,FALSE))),"Please select a value from the drop-down menu",IF('DO NOT USE_Case Formulas'!A844,"OK",NA()))</f>
        <v>#N/A</v>
      </c>
      <c r="I844" s="41" t="e">
        <f>IF(AND('DO NOT USE_Case Formulas'!A844,ISBLANK('Case Data Entry'!I844)),"Zip is required",IF(ISBLANK('Case Data Entry'!I844),NA(),"OK"))</f>
        <v>#N/A</v>
      </c>
      <c r="J844" s="41" t="e">
        <f>IF(AND('DO NOT USE_Case Formulas'!A844,ISBLANK('Case Data Entry'!J844)),"Student or Staff? is required",IF(ISBLANK('Case Data Entry'!J844),NA(),IF(ISNA(VLOOKUP('Case Data Entry'!J844,'DO NOT USE_School Picklist'!$B$3:$B$6,1,FALSE)),"Please select a value from the drop-down menu","OK")))</f>
        <v>#N/A</v>
      </c>
      <c r="K844" s="41" t="e">
        <f>IF(AND('Case Data Entry'!J844='DO NOT USE_School Picklist'!$B$4,ISBLANK('Case Data Entry'!K844)),"Occupation/Job Title is required if Student or Staff? is Yes, staff/faculty or volunteer",IF('DO NOT USE_Case Formulas'!A844,"OK",NA()))</f>
        <v>#N/A</v>
      </c>
      <c r="L844" s="41" t="e">
        <f ca="1">IF('Case Data Entry'!L844&gt;'DO NOT USE_School Picklist'!$C$3,"Date last on school campus/facility cannot be a future date",IF('DO NOT USE_Case Formulas'!A844,IF(ISBLANK('Case Data Entry'!L844),"Date last on school campus/facility is required","OK"),NA()))</f>
        <v>#N/A</v>
      </c>
      <c r="M844" s="41" t="e">
        <f>IF(AND('DO NOT USE_Case Formulas'!A844,ISBLANK('Case Data Entry'!M844)),"Specific Place in the Location is required",IF(ISBLANK('Case Data Entry'!M844),NA(),"OK"))</f>
        <v>#N/A</v>
      </c>
      <c r="N844" s="41" t="e">
        <f>IF(LEN('Case Data Entry'!N844)&gt;50,"Parent/Guardian Name must be less than 50 characters",IF('DO NOT USE_Case Formulas'!A844,"OK",NA()))</f>
        <v>#N/A</v>
      </c>
      <c r="O844" s="41" t="e">
        <f>IF(NOT(ISBLANK('Case Data Entry'!O844)),IF(AND(ISNUMBER('Case Data Entry'!O844),LEFT('Case Data Entry'!O844,1)&lt;&gt;"1",LEN('Case Data Entry'!O844)=10),"OK","Phone number must be valid format"),IF('DO NOT USE_Case Formulas'!A844,"OK",NA()))</f>
        <v>#N/A</v>
      </c>
      <c r="P844" s="41" t="e">
        <f>IF(AND(NOT(ISBLANK('Case Data Entry'!P844)),ISNA(VLOOKUP('Case Data Entry'!P844,'DO NOT USE_School Picklist'!$E$3:$E$10,1,FALSE))),"Please select a value from the drop-down menu",IF('DO NOT USE_Case Formulas'!A844,"OK",NA()))</f>
        <v>#N/A</v>
      </c>
      <c r="Q844" s="41" t="e">
        <f>IF(AND(NOT(ISBLANK('Case Data Entry'!Q844)),ISNA(VLOOKUP('Case Data Entry'!Q844,'DO NOT USE_School Picklist'!$F$3:$F$16,1,FALSE))),"Please select a value from the drop-down menu",IF('DO NOT USE_Case Formulas'!A844,"OK",NA()))</f>
        <v>#N/A</v>
      </c>
      <c r="R844" s="41" t="e">
        <f>IF(LEN('Case Data Entry'!R844)&gt;100,"Classroom(s) must be less than 100 characters",IF('DO NOT USE_Case Formulas'!A844,"OK",NA()))</f>
        <v>#N/A</v>
      </c>
      <c r="S844" s="41" t="e">
        <f>IF(AND(NOT(ISBLANK('Case Data Entry'!S844)),ISNA(VLOOKUP('Case Data Entry'!S844,'DO NOT USE_School Picklist'!$S$3:$S$12,1,FALSE))),"Please select a value from the drop-down menu",IF('DO NOT USE_Case Formulas'!A844,"OK",NA()))</f>
        <v>#N/A</v>
      </c>
      <c r="T844" s="41" t="e">
        <f>IF(AND(NOT(ISBLANK('Case Data Entry'!T844)),ISNA(VLOOKUP('Case Data Entry'!T844,'DO NOT USE_School Picklist'!$S$3:$S$12,1,FALSE))),"Please select a value from the drop-down menu",IF('DO NOT USE_Case Formulas'!A844,"OK",NA()))</f>
        <v>#N/A</v>
      </c>
      <c r="U844" s="41" t="e">
        <f>IF(LEN('Case Data Entry'!U844)&gt;80,"Name of Education Group must be less than 80 characters",IF('DO NOT USE_Case Formulas'!A844,"OK",NA()))</f>
        <v>#N/A</v>
      </c>
      <c r="V844" s="41" t="e">
        <f>IF(AND(NOT(ISBLANK('Case Data Entry'!V844)),ISNA(VLOOKUP('Case Data Entry'!V844,'DO NOT USE_School Picklist'!$K$3:$K$6,1,FALSE))),"Please select a value from the drop-down menu",IF('DO NOT USE_Case Formulas'!A844,"OK",NA()))</f>
        <v>#N/A</v>
      </c>
      <c r="W844" s="41" t="e">
        <f>IF(AND('DO NOT USE_Case Formulas'!A844,ISBLANK('Case Data Entry'!W844)),"Has this person had symptoms? is required",IF(AND(NOT(ISBLANK('Case Data Entry'!W844)),ISNA(VLOOKUP('Case Data Entry'!W844,'DO NOT USE_School Picklist'!$D$3:$D$5,1,FALSE))),"Please select a value from the drop-down menu",IF(NOT(ISBLANK('Case Data Entry'!W844)),"OK",NA())))</f>
        <v>#N/A</v>
      </c>
      <c r="X844" s="41" t="e">
        <f>IF(AND('Case Data Entry'!W844='DO NOT USE_School Picklist'!$D$3,ISBLANK('Case Data Entry'!X844)),"Symptom Onset Date is required if Ever Symptomatic is Yes",IF('DO NOT USE_Case Formulas'!A844,"OK",NA()))</f>
        <v>#N/A</v>
      </c>
      <c r="Y844" s="41"/>
      <c r="Z844" s="41" t="e">
        <f ca="1">IF(AND('DO NOT USE_Case Formulas'!A844,ISBLANK('Case Data Entry'!Z844)),"Lab Result Test Date is required",IF('Case Data Entry'!Z844&gt;'DO NOT USE_School Picklist'!$C$3,"Test Date cannot be a future date",IF(NOT(ISBLANK('Case Data Entry'!Z844)),"OK",NA())))</f>
        <v>#N/A</v>
      </c>
      <c r="AA844" s="41" t="e">
        <f>IF(AND(NOT(ISBLANK('Case Data Entry'!AA844)),ISNA(VLOOKUP('Case Data Entry'!AA844,'DO NOT USE_School Picklist'!$R$3:$R$7,1,FALSE))),"Please select a value from the drop-down menu",IF('DO NOT USE_Case Formulas'!A844,"OK",NA()))</f>
        <v>#N/A</v>
      </c>
      <c r="AB844" s="41" t="e">
        <f>IF(AND(NOT(ISBLANK('Case Data Entry'!AB844)),ISNA(VLOOKUP('Case Data Entry'!AB844,'DO NOT USE_School Picklist'!$Q$3:$Q$8,1,FALSE))),"Please select a value from the drop-down menu",IF('DO NOT USE_Case Formulas'!A844,"OK",NA()))</f>
        <v>#N/A</v>
      </c>
    </row>
    <row r="845" spans="1:28" x14ac:dyDescent="0.25">
      <c r="A845" s="40" t="e">
        <f>IF('DO NOT USE_Case Formulas'!A845,IF('DO NOT USE_Case Formulas'!B845,"Not all required fields are completed","OK"),NA())</f>
        <v>#N/A</v>
      </c>
      <c r="B845" s="41" t="e">
        <f>IF(AND('DO NOT USE_Case Formulas'!A845,ISBLANK('Case Data Entry'!B845)),"First Name is required",IF(NOT(ISBLANK('Case Data Entry'!B845)),"OK",NA()))</f>
        <v>#N/A</v>
      </c>
      <c r="C845" s="41" t="e">
        <f>IF(AND('DO NOT USE_Case Formulas'!A845,ISBLANK('Case Data Entry'!C845)),"Last Name is required",IF(NOT(ISBLANK('Case Data Entry'!C845)),"OK",NA()))</f>
        <v>#N/A</v>
      </c>
      <c r="D845" s="41" t="e">
        <f>IF(AND('DO NOT USE_Case Formulas'!A845,ISBLANK('Case Data Entry'!D845)),"Birthdate is required",IF(NOT(ISBLANK('Case Data Entry'!D845)),"OK",NA()))</f>
        <v>#N/A</v>
      </c>
      <c r="E845" s="41" t="e">
        <f>IF(AND('DO NOT USE_Case Formulas'!A845,ISBLANK('Case Data Entry'!E845)),"Mobile Phone is required",IF(NOT(ISBLANK('Case Data Entry'!E845)),IF(AND(ISNUMBER(VALUE('Case Data Entry'!E845)),LEFT('Case Data Entry'!E845,1)&lt;&gt;"1",LEN('Case Data Entry'!E845)=10),"OK","Phone number must be valid format"),NA()))</f>
        <v>#N/A</v>
      </c>
      <c r="F845" s="41" t="e">
        <f>IF(LEN('Case Data Entry'!F845)&gt;255,"Home Street Address must be less than 255 characters",IF('DO NOT USE_Case Formulas'!A845,"OK",NA()))</f>
        <v>#N/A</v>
      </c>
      <c r="G845" s="41" t="e">
        <f>IF(LEN('Case Data Entry'!G845)&gt;40,"City must be less than 40 characters",IF('DO NOT USE_Case Formulas'!A845,"OK",NA()))</f>
        <v>#N/A</v>
      </c>
      <c r="H845" s="41" t="e">
        <f>IF(AND(NOT(ISBLANK('Case Data Entry'!H845)),ISNA(VLOOKUP('Case Data Entry'!H845,'DO NOT USE_School Picklist'!$P$3:$P$52,1,FALSE))),"Please select a value from the drop-down menu",IF('DO NOT USE_Case Formulas'!A845,"OK",NA()))</f>
        <v>#N/A</v>
      </c>
      <c r="I845" s="41" t="e">
        <f>IF(AND('DO NOT USE_Case Formulas'!A845,ISBLANK('Case Data Entry'!I845)),"Zip is required",IF(ISBLANK('Case Data Entry'!I845),NA(),"OK"))</f>
        <v>#N/A</v>
      </c>
      <c r="J845" s="41" t="e">
        <f>IF(AND('DO NOT USE_Case Formulas'!A845,ISBLANK('Case Data Entry'!J845)),"Student or Staff? is required",IF(ISBLANK('Case Data Entry'!J845),NA(),IF(ISNA(VLOOKUP('Case Data Entry'!J845,'DO NOT USE_School Picklist'!$B$3:$B$6,1,FALSE)),"Please select a value from the drop-down menu","OK")))</f>
        <v>#N/A</v>
      </c>
      <c r="K845" s="41" t="e">
        <f>IF(AND('Case Data Entry'!J845='DO NOT USE_School Picklist'!$B$4,ISBLANK('Case Data Entry'!K845)),"Occupation/Job Title is required if Student or Staff? is Yes, staff/faculty or volunteer",IF('DO NOT USE_Case Formulas'!A845,"OK",NA()))</f>
        <v>#N/A</v>
      </c>
      <c r="L845" s="41" t="e">
        <f ca="1">IF('Case Data Entry'!L845&gt;'DO NOT USE_School Picklist'!$C$3,"Date last on school campus/facility cannot be a future date",IF('DO NOT USE_Case Formulas'!A845,IF(ISBLANK('Case Data Entry'!L845),"Date last on school campus/facility is required","OK"),NA()))</f>
        <v>#N/A</v>
      </c>
      <c r="M845" s="41" t="e">
        <f>IF(AND('DO NOT USE_Case Formulas'!A845,ISBLANK('Case Data Entry'!M845)),"Specific Place in the Location is required",IF(ISBLANK('Case Data Entry'!M845),NA(),"OK"))</f>
        <v>#N/A</v>
      </c>
      <c r="N845" s="41" t="e">
        <f>IF(LEN('Case Data Entry'!N845)&gt;50,"Parent/Guardian Name must be less than 50 characters",IF('DO NOT USE_Case Formulas'!A845,"OK",NA()))</f>
        <v>#N/A</v>
      </c>
      <c r="O845" s="41" t="e">
        <f>IF(NOT(ISBLANK('Case Data Entry'!O845)),IF(AND(ISNUMBER('Case Data Entry'!O845),LEFT('Case Data Entry'!O845,1)&lt;&gt;"1",LEN('Case Data Entry'!O845)=10),"OK","Phone number must be valid format"),IF('DO NOT USE_Case Formulas'!A845,"OK",NA()))</f>
        <v>#N/A</v>
      </c>
      <c r="P845" s="41" t="e">
        <f>IF(AND(NOT(ISBLANK('Case Data Entry'!P845)),ISNA(VLOOKUP('Case Data Entry'!P845,'DO NOT USE_School Picklist'!$E$3:$E$10,1,FALSE))),"Please select a value from the drop-down menu",IF('DO NOT USE_Case Formulas'!A845,"OK",NA()))</f>
        <v>#N/A</v>
      </c>
      <c r="Q845" s="41" t="e">
        <f>IF(AND(NOT(ISBLANK('Case Data Entry'!Q845)),ISNA(VLOOKUP('Case Data Entry'!Q845,'DO NOT USE_School Picklist'!$F$3:$F$16,1,FALSE))),"Please select a value from the drop-down menu",IF('DO NOT USE_Case Formulas'!A845,"OK",NA()))</f>
        <v>#N/A</v>
      </c>
      <c r="R845" s="41" t="e">
        <f>IF(LEN('Case Data Entry'!R845)&gt;100,"Classroom(s) must be less than 100 characters",IF('DO NOT USE_Case Formulas'!A845,"OK",NA()))</f>
        <v>#N/A</v>
      </c>
      <c r="S845" s="41" t="e">
        <f>IF(AND(NOT(ISBLANK('Case Data Entry'!S845)),ISNA(VLOOKUP('Case Data Entry'!S845,'DO NOT USE_School Picklist'!$S$3:$S$12,1,FALSE))),"Please select a value from the drop-down menu",IF('DO NOT USE_Case Formulas'!A845,"OK",NA()))</f>
        <v>#N/A</v>
      </c>
      <c r="T845" s="41" t="e">
        <f>IF(AND(NOT(ISBLANK('Case Data Entry'!T845)),ISNA(VLOOKUP('Case Data Entry'!T845,'DO NOT USE_School Picklist'!$S$3:$S$12,1,FALSE))),"Please select a value from the drop-down menu",IF('DO NOT USE_Case Formulas'!A845,"OK",NA()))</f>
        <v>#N/A</v>
      </c>
      <c r="U845" s="41" t="e">
        <f>IF(LEN('Case Data Entry'!U845)&gt;80,"Name of Education Group must be less than 80 characters",IF('DO NOT USE_Case Formulas'!A845,"OK",NA()))</f>
        <v>#N/A</v>
      </c>
      <c r="V845" s="41" t="e">
        <f>IF(AND(NOT(ISBLANK('Case Data Entry'!V845)),ISNA(VLOOKUP('Case Data Entry'!V845,'DO NOT USE_School Picklist'!$K$3:$K$6,1,FALSE))),"Please select a value from the drop-down menu",IF('DO NOT USE_Case Formulas'!A845,"OK",NA()))</f>
        <v>#N/A</v>
      </c>
      <c r="W845" s="41" t="e">
        <f>IF(AND('DO NOT USE_Case Formulas'!A845,ISBLANK('Case Data Entry'!W845)),"Has this person had symptoms? is required",IF(AND(NOT(ISBLANK('Case Data Entry'!W845)),ISNA(VLOOKUP('Case Data Entry'!W845,'DO NOT USE_School Picklist'!$D$3:$D$5,1,FALSE))),"Please select a value from the drop-down menu",IF(NOT(ISBLANK('Case Data Entry'!W845)),"OK",NA())))</f>
        <v>#N/A</v>
      </c>
      <c r="X845" s="41" t="e">
        <f>IF(AND('Case Data Entry'!W845='DO NOT USE_School Picklist'!$D$3,ISBLANK('Case Data Entry'!X845)),"Symptom Onset Date is required if Ever Symptomatic is Yes",IF('DO NOT USE_Case Formulas'!A845,"OK",NA()))</f>
        <v>#N/A</v>
      </c>
      <c r="Y845" s="41"/>
      <c r="Z845" s="41" t="e">
        <f ca="1">IF(AND('DO NOT USE_Case Formulas'!A845,ISBLANK('Case Data Entry'!Z845)),"Lab Result Test Date is required",IF('Case Data Entry'!Z845&gt;'DO NOT USE_School Picklist'!$C$3,"Test Date cannot be a future date",IF(NOT(ISBLANK('Case Data Entry'!Z845)),"OK",NA())))</f>
        <v>#N/A</v>
      </c>
      <c r="AA845" s="41" t="e">
        <f>IF(AND(NOT(ISBLANK('Case Data Entry'!AA845)),ISNA(VLOOKUP('Case Data Entry'!AA845,'DO NOT USE_School Picklist'!$R$3:$R$7,1,FALSE))),"Please select a value from the drop-down menu",IF('DO NOT USE_Case Formulas'!A845,"OK",NA()))</f>
        <v>#N/A</v>
      </c>
      <c r="AB845" s="41" t="e">
        <f>IF(AND(NOT(ISBLANK('Case Data Entry'!AB845)),ISNA(VLOOKUP('Case Data Entry'!AB845,'DO NOT USE_School Picklist'!$Q$3:$Q$8,1,FALSE))),"Please select a value from the drop-down menu",IF('DO NOT USE_Case Formulas'!A845,"OK",NA()))</f>
        <v>#N/A</v>
      </c>
    </row>
    <row r="846" spans="1:28" x14ac:dyDescent="0.25">
      <c r="A846" s="40" t="e">
        <f>IF('DO NOT USE_Case Formulas'!A846,IF('DO NOT USE_Case Formulas'!B846,"Not all required fields are completed","OK"),NA())</f>
        <v>#N/A</v>
      </c>
      <c r="B846" s="41" t="e">
        <f>IF(AND('DO NOT USE_Case Formulas'!A846,ISBLANK('Case Data Entry'!B846)),"First Name is required",IF(NOT(ISBLANK('Case Data Entry'!B846)),"OK",NA()))</f>
        <v>#N/A</v>
      </c>
      <c r="C846" s="41" t="e">
        <f>IF(AND('DO NOT USE_Case Formulas'!A846,ISBLANK('Case Data Entry'!C846)),"Last Name is required",IF(NOT(ISBLANK('Case Data Entry'!C846)),"OK",NA()))</f>
        <v>#N/A</v>
      </c>
      <c r="D846" s="41" t="e">
        <f>IF(AND('DO NOT USE_Case Formulas'!A846,ISBLANK('Case Data Entry'!D846)),"Birthdate is required",IF(NOT(ISBLANK('Case Data Entry'!D846)),"OK",NA()))</f>
        <v>#N/A</v>
      </c>
      <c r="E846" s="41" t="e">
        <f>IF(AND('DO NOT USE_Case Formulas'!A846,ISBLANK('Case Data Entry'!E846)),"Mobile Phone is required",IF(NOT(ISBLANK('Case Data Entry'!E846)),IF(AND(ISNUMBER(VALUE('Case Data Entry'!E846)),LEFT('Case Data Entry'!E846,1)&lt;&gt;"1",LEN('Case Data Entry'!E846)=10),"OK","Phone number must be valid format"),NA()))</f>
        <v>#N/A</v>
      </c>
      <c r="F846" s="41" t="e">
        <f>IF(LEN('Case Data Entry'!F846)&gt;255,"Home Street Address must be less than 255 characters",IF('DO NOT USE_Case Formulas'!A846,"OK",NA()))</f>
        <v>#N/A</v>
      </c>
      <c r="G846" s="41" t="e">
        <f>IF(LEN('Case Data Entry'!G846)&gt;40,"City must be less than 40 characters",IF('DO NOT USE_Case Formulas'!A846,"OK",NA()))</f>
        <v>#N/A</v>
      </c>
      <c r="H846" s="41" t="e">
        <f>IF(AND(NOT(ISBLANK('Case Data Entry'!H846)),ISNA(VLOOKUP('Case Data Entry'!H846,'DO NOT USE_School Picklist'!$P$3:$P$52,1,FALSE))),"Please select a value from the drop-down menu",IF('DO NOT USE_Case Formulas'!A846,"OK",NA()))</f>
        <v>#N/A</v>
      </c>
      <c r="I846" s="41" t="e">
        <f>IF(AND('DO NOT USE_Case Formulas'!A846,ISBLANK('Case Data Entry'!I846)),"Zip is required",IF(ISBLANK('Case Data Entry'!I846),NA(),"OK"))</f>
        <v>#N/A</v>
      </c>
      <c r="J846" s="41" t="e">
        <f>IF(AND('DO NOT USE_Case Formulas'!A846,ISBLANK('Case Data Entry'!J846)),"Student or Staff? is required",IF(ISBLANK('Case Data Entry'!J846),NA(),IF(ISNA(VLOOKUP('Case Data Entry'!J846,'DO NOT USE_School Picklist'!$B$3:$B$6,1,FALSE)),"Please select a value from the drop-down menu","OK")))</f>
        <v>#N/A</v>
      </c>
      <c r="K846" s="41" t="e">
        <f>IF(AND('Case Data Entry'!J846='DO NOT USE_School Picklist'!$B$4,ISBLANK('Case Data Entry'!K846)),"Occupation/Job Title is required if Student or Staff? is Yes, staff/faculty or volunteer",IF('DO NOT USE_Case Formulas'!A846,"OK",NA()))</f>
        <v>#N/A</v>
      </c>
      <c r="L846" s="41" t="e">
        <f ca="1">IF('Case Data Entry'!L846&gt;'DO NOT USE_School Picklist'!$C$3,"Date last on school campus/facility cannot be a future date",IF('DO NOT USE_Case Formulas'!A846,IF(ISBLANK('Case Data Entry'!L846),"Date last on school campus/facility is required","OK"),NA()))</f>
        <v>#N/A</v>
      </c>
      <c r="M846" s="41" t="e">
        <f>IF(AND('DO NOT USE_Case Formulas'!A846,ISBLANK('Case Data Entry'!M846)),"Specific Place in the Location is required",IF(ISBLANK('Case Data Entry'!M846),NA(),"OK"))</f>
        <v>#N/A</v>
      </c>
      <c r="N846" s="41" t="e">
        <f>IF(LEN('Case Data Entry'!N846)&gt;50,"Parent/Guardian Name must be less than 50 characters",IF('DO NOT USE_Case Formulas'!A846,"OK",NA()))</f>
        <v>#N/A</v>
      </c>
      <c r="O846" s="41" t="e">
        <f>IF(NOT(ISBLANK('Case Data Entry'!O846)),IF(AND(ISNUMBER('Case Data Entry'!O846),LEFT('Case Data Entry'!O846,1)&lt;&gt;"1",LEN('Case Data Entry'!O846)=10),"OK","Phone number must be valid format"),IF('DO NOT USE_Case Formulas'!A846,"OK",NA()))</f>
        <v>#N/A</v>
      </c>
      <c r="P846" s="41" t="e">
        <f>IF(AND(NOT(ISBLANK('Case Data Entry'!P846)),ISNA(VLOOKUP('Case Data Entry'!P846,'DO NOT USE_School Picklist'!$E$3:$E$10,1,FALSE))),"Please select a value from the drop-down menu",IF('DO NOT USE_Case Formulas'!A846,"OK",NA()))</f>
        <v>#N/A</v>
      </c>
      <c r="Q846" s="41" t="e">
        <f>IF(AND(NOT(ISBLANK('Case Data Entry'!Q846)),ISNA(VLOOKUP('Case Data Entry'!Q846,'DO NOT USE_School Picklist'!$F$3:$F$16,1,FALSE))),"Please select a value from the drop-down menu",IF('DO NOT USE_Case Formulas'!A846,"OK",NA()))</f>
        <v>#N/A</v>
      </c>
      <c r="R846" s="41" t="e">
        <f>IF(LEN('Case Data Entry'!R846)&gt;100,"Classroom(s) must be less than 100 characters",IF('DO NOT USE_Case Formulas'!A846,"OK",NA()))</f>
        <v>#N/A</v>
      </c>
      <c r="S846" s="41" t="e">
        <f>IF(AND(NOT(ISBLANK('Case Data Entry'!S846)),ISNA(VLOOKUP('Case Data Entry'!S846,'DO NOT USE_School Picklist'!$S$3:$S$12,1,FALSE))),"Please select a value from the drop-down menu",IF('DO NOT USE_Case Formulas'!A846,"OK",NA()))</f>
        <v>#N/A</v>
      </c>
      <c r="T846" s="41" t="e">
        <f>IF(AND(NOT(ISBLANK('Case Data Entry'!T846)),ISNA(VLOOKUP('Case Data Entry'!T846,'DO NOT USE_School Picklist'!$S$3:$S$12,1,FALSE))),"Please select a value from the drop-down menu",IF('DO NOT USE_Case Formulas'!A846,"OK",NA()))</f>
        <v>#N/A</v>
      </c>
      <c r="U846" s="41" t="e">
        <f>IF(LEN('Case Data Entry'!U846)&gt;80,"Name of Education Group must be less than 80 characters",IF('DO NOT USE_Case Formulas'!A846,"OK",NA()))</f>
        <v>#N/A</v>
      </c>
      <c r="V846" s="41" t="e">
        <f>IF(AND(NOT(ISBLANK('Case Data Entry'!V846)),ISNA(VLOOKUP('Case Data Entry'!V846,'DO NOT USE_School Picklist'!$K$3:$K$6,1,FALSE))),"Please select a value from the drop-down menu",IF('DO NOT USE_Case Formulas'!A846,"OK",NA()))</f>
        <v>#N/A</v>
      </c>
      <c r="W846" s="41" t="e">
        <f>IF(AND('DO NOT USE_Case Formulas'!A846,ISBLANK('Case Data Entry'!W846)),"Has this person had symptoms? is required",IF(AND(NOT(ISBLANK('Case Data Entry'!W846)),ISNA(VLOOKUP('Case Data Entry'!W846,'DO NOT USE_School Picklist'!$D$3:$D$5,1,FALSE))),"Please select a value from the drop-down menu",IF(NOT(ISBLANK('Case Data Entry'!W846)),"OK",NA())))</f>
        <v>#N/A</v>
      </c>
      <c r="X846" s="41" t="e">
        <f>IF(AND('Case Data Entry'!W846='DO NOT USE_School Picklist'!$D$3,ISBLANK('Case Data Entry'!X846)),"Symptom Onset Date is required if Ever Symptomatic is Yes",IF('DO NOT USE_Case Formulas'!A846,"OK",NA()))</f>
        <v>#N/A</v>
      </c>
      <c r="Y846" s="41"/>
      <c r="Z846" s="41" t="e">
        <f ca="1">IF(AND('DO NOT USE_Case Formulas'!A846,ISBLANK('Case Data Entry'!Z846)),"Lab Result Test Date is required",IF('Case Data Entry'!Z846&gt;'DO NOT USE_School Picklist'!$C$3,"Test Date cannot be a future date",IF(NOT(ISBLANK('Case Data Entry'!Z846)),"OK",NA())))</f>
        <v>#N/A</v>
      </c>
      <c r="AA846" s="41" t="e">
        <f>IF(AND(NOT(ISBLANK('Case Data Entry'!AA846)),ISNA(VLOOKUP('Case Data Entry'!AA846,'DO NOT USE_School Picklist'!$R$3:$R$7,1,FALSE))),"Please select a value from the drop-down menu",IF('DO NOT USE_Case Formulas'!A846,"OK",NA()))</f>
        <v>#N/A</v>
      </c>
      <c r="AB846" s="41" t="e">
        <f>IF(AND(NOT(ISBLANK('Case Data Entry'!AB846)),ISNA(VLOOKUP('Case Data Entry'!AB846,'DO NOT USE_School Picklist'!$Q$3:$Q$8,1,FALSE))),"Please select a value from the drop-down menu",IF('DO NOT USE_Case Formulas'!A846,"OK",NA()))</f>
        <v>#N/A</v>
      </c>
    </row>
    <row r="847" spans="1:28" x14ac:dyDescent="0.25">
      <c r="A847" s="40" t="e">
        <f>IF('DO NOT USE_Case Formulas'!A847,IF('DO NOT USE_Case Formulas'!B847,"Not all required fields are completed","OK"),NA())</f>
        <v>#N/A</v>
      </c>
      <c r="B847" s="41" t="e">
        <f>IF(AND('DO NOT USE_Case Formulas'!A847,ISBLANK('Case Data Entry'!B847)),"First Name is required",IF(NOT(ISBLANK('Case Data Entry'!B847)),"OK",NA()))</f>
        <v>#N/A</v>
      </c>
      <c r="C847" s="41" t="e">
        <f>IF(AND('DO NOT USE_Case Formulas'!A847,ISBLANK('Case Data Entry'!C847)),"Last Name is required",IF(NOT(ISBLANK('Case Data Entry'!C847)),"OK",NA()))</f>
        <v>#N/A</v>
      </c>
      <c r="D847" s="41" t="e">
        <f>IF(AND('DO NOT USE_Case Formulas'!A847,ISBLANK('Case Data Entry'!D847)),"Birthdate is required",IF(NOT(ISBLANK('Case Data Entry'!D847)),"OK",NA()))</f>
        <v>#N/A</v>
      </c>
      <c r="E847" s="41" t="e">
        <f>IF(AND('DO NOT USE_Case Formulas'!A847,ISBLANK('Case Data Entry'!E847)),"Mobile Phone is required",IF(NOT(ISBLANK('Case Data Entry'!E847)),IF(AND(ISNUMBER(VALUE('Case Data Entry'!E847)),LEFT('Case Data Entry'!E847,1)&lt;&gt;"1",LEN('Case Data Entry'!E847)=10),"OK","Phone number must be valid format"),NA()))</f>
        <v>#N/A</v>
      </c>
      <c r="F847" s="41" t="e">
        <f>IF(LEN('Case Data Entry'!F847)&gt;255,"Home Street Address must be less than 255 characters",IF('DO NOT USE_Case Formulas'!A847,"OK",NA()))</f>
        <v>#N/A</v>
      </c>
      <c r="G847" s="41" t="e">
        <f>IF(LEN('Case Data Entry'!G847)&gt;40,"City must be less than 40 characters",IF('DO NOT USE_Case Formulas'!A847,"OK",NA()))</f>
        <v>#N/A</v>
      </c>
      <c r="H847" s="41" t="e">
        <f>IF(AND(NOT(ISBLANK('Case Data Entry'!H847)),ISNA(VLOOKUP('Case Data Entry'!H847,'DO NOT USE_School Picklist'!$P$3:$P$52,1,FALSE))),"Please select a value from the drop-down menu",IF('DO NOT USE_Case Formulas'!A847,"OK",NA()))</f>
        <v>#N/A</v>
      </c>
      <c r="I847" s="41" t="e">
        <f>IF(AND('DO NOT USE_Case Formulas'!A847,ISBLANK('Case Data Entry'!I847)),"Zip is required",IF(ISBLANK('Case Data Entry'!I847),NA(),"OK"))</f>
        <v>#N/A</v>
      </c>
      <c r="J847" s="41" t="e">
        <f>IF(AND('DO NOT USE_Case Formulas'!A847,ISBLANK('Case Data Entry'!J847)),"Student or Staff? is required",IF(ISBLANK('Case Data Entry'!J847),NA(),IF(ISNA(VLOOKUP('Case Data Entry'!J847,'DO NOT USE_School Picklist'!$B$3:$B$6,1,FALSE)),"Please select a value from the drop-down menu","OK")))</f>
        <v>#N/A</v>
      </c>
      <c r="K847" s="41" t="e">
        <f>IF(AND('Case Data Entry'!J847='DO NOT USE_School Picklist'!$B$4,ISBLANK('Case Data Entry'!K847)),"Occupation/Job Title is required if Student or Staff? is Yes, staff/faculty or volunteer",IF('DO NOT USE_Case Formulas'!A847,"OK",NA()))</f>
        <v>#N/A</v>
      </c>
      <c r="L847" s="41" t="e">
        <f ca="1">IF('Case Data Entry'!L847&gt;'DO NOT USE_School Picklist'!$C$3,"Date last on school campus/facility cannot be a future date",IF('DO NOT USE_Case Formulas'!A847,IF(ISBLANK('Case Data Entry'!L847),"Date last on school campus/facility is required","OK"),NA()))</f>
        <v>#N/A</v>
      </c>
      <c r="M847" s="41" t="e">
        <f>IF(AND('DO NOT USE_Case Formulas'!A847,ISBLANK('Case Data Entry'!M847)),"Specific Place in the Location is required",IF(ISBLANK('Case Data Entry'!M847),NA(),"OK"))</f>
        <v>#N/A</v>
      </c>
      <c r="N847" s="41" t="e">
        <f>IF(LEN('Case Data Entry'!N847)&gt;50,"Parent/Guardian Name must be less than 50 characters",IF('DO NOT USE_Case Formulas'!A847,"OK",NA()))</f>
        <v>#N/A</v>
      </c>
      <c r="O847" s="41" t="e">
        <f>IF(NOT(ISBLANK('Case Data Entry'!O847)),IF(AND(ISNUMBER('Case Data Entry'!O847),LEFT('Case Data Entry'!O847,1)&lt;&gt;"1",LEN('Case Data Entry'!O847)=10),"OK","Phone number must be valid format"),IF('DO NOT USE_Case Formulas'!A847,"OK",NA()))</f>
        <v>#N/A</v>
      </c>
      <c r="P847" s="41" t="e">
        <f>IF(AND(NOT(ISBLANK('Case Data Entry'!P847)),ISNA(VLOOKUP('Case Data Entry'!P847,'DO NOT USE_School Picklist'!$E$3:$E$10,1,FALSE))),"Please select a value from the drop-down menu",IF('DO NOT USE_Case Formulas'!A847,"OK",NA()))</f>
        <v>#N/A</v>
      </c>
      <c r="Q847" s="41" t="e">
        <f>IF(AND(NOT(ISBLANK('Case Data Entry'!Q847)),ISNA(VLOOKUP('Case Data Entry'!Q847,'DO NOT USE_School Picklist'!$F$3:$F$16,1,FALSE))),"Please select a value from the drop-down menu",IF('DO NOT USE_Case Formulas'!A847,"OK",NA()))</f>
        <v>#N/A</v>
      </c>
      <c r="R847" s="41" t="e">
        <f>IF(LEN('Case Data Entry'!R847)&gt;100,"Classroom(s) must be less than 100 characters",IF('DO NOT USE_Case Formulas'!A847,"OK",NA()))</f>
        <v>#N/A</v>
      </c>
      <c r="S847" s="41" t="e">
        <f>IF(AND(NOT(ISBLANK('Case Data Entry'!S847)),ISNA(VLOOKUP('Case Data Entry'!S847,'DO NOT USE_School Picklist'!$S$3:$S$12,1,FALSE))),"Please select a value from the drop-down menu",IF('DO NOT USE_Case Formulas'!A847,"OK",NA()))</f>
        <v>#N/A</v>
      </c>
      <c r="T847" s="41" t="e">
        <f>IF(AND(NOT(ISBLANK('Case Data Entry'!T847)),ISNA(VLOOKUP('Case Data Entry'!T847,'DO NOT USE_School Picklist'!$S$3:$S$12,1,FALSE))),"Please select a value from the drop-down menu",IF('DO NOT USE_Case Formulas'!A847,"OK",NA()))</f>
        <v>#N/A</v>
      </c>
      <c r="U847" s="41" t="e">
        <f>IF(LEN('Case Data Entry'!U847)&gt;80,"Name of Education Group must be less than 80 characters",IF('DO NOT USE_Case Formulas'!A847,"OK",NA()))</f>
        <v>#N/A</v>
      </c>
      <c r="V847" s="41" t="e">
        <f>IF(AND(NOT(ISBLANK('Case Data Entry'!V847)),ISNA(VLOOKUP('Case Data Entry'!V847,'DO NOT USE_School Picklist'!$K$3:$K$6,1,FALSE))),"Please select a value from the drop-down menu",IF('DO NOT USE_Case Formulas'!A847,"OK",NA()))</f>
        <v>#N/A</v>
      </c>
      <c r="W847" s="41" t="e">
        <f>IF(AND('DO NOT USE_Case Formulas'!A847,ISBLANK('Case Data Entry'!W847)),"Has this person had symptoms? is required",IF(AND(NOT(ISBLANK('Case Data Entry'!W847)),ISNA(VLOOKUP('Case Data Entry'!W847,'DO NOT USE_School Picklist'!$D$3:$D$5,1,FALSE))),"Please select a value from the drop-down menu",IF(NOT(ISBLANK('Case Data Entry'!W847)),"OK",NA())))</f>
        <v>#N/A</v>
      </c>
      <c r="X847" s="41" t="e">
        <f>IF(AND('Case Data Entry'!W847='DO NOT USE_School Picklist'!$D$3,ISBLANK('Case Data Entry'!X847)),"Symptom Onset Date is required if Ever Symptomatic is Yes",IF('DO NOT USE_Case Formulas'!A847,"OK",NA()))</f>
        <v>#N/A</v>
      </c>
      <c r="Y847" s="41"/>
      <c r="Z847" s="41" t="e">
        <f ca="1">IF(AND('DO NOT USE_Case Formulas'!A847,ISBLANK('Case Data Entry'!Z847)),"Lab Result Test Date is required",IF('Case Data Entry'!Z847&gt;'DO NOT USE_School Picklist'!$C$3,"Test Date cannot be a future date",IF(NOT(ISBLANK('Case Data Entry'!Z847)),"OK",NA())))</f>
        <v>#N/A</v>
      </c>
      <c r="AA847" s="41" t="e">
        <f>IF(AND(NOT(ISBLANK('Case Data Entry'!AA847)),ISNA(VLOOKUP('Case Data Entry'!AA847,'DO NOT USE_School Picklist'!$R$3:$R$7,1,FALSE))),"Please select a value from the drop-down menu",IF('DO NOT USE_Case Formulas'!A847,"OK",NA()))</f>
        <v>#N/A</v>
      </c>
      <c r="AB847" s="41" t="e">
        <f>IF(AND(NOT(ISBLANK('Case Data Entry'!AB847)),ISNA(VLOOKUP('Case Data Entry'!AB847,'DO NOT USE_School Picklist'!$Q$3:$Q$8,1,FALSE))),"Please select a value from the drop-down menu",IF('DO NOT USE_Case Formulas'!A847,"OK",NA()))</f>
        <v>#N/A</v>
      </c>
    </row>
    <row r="848" spans="1:28" x14ac:dyDescent="0.25">
      <c r="A848" s="40" t="e">
        <f>IF('DO NOT USE_Case Formulas'!A848,IF('DO NOT USE_Case Formulas'!B848,"Not all required fields are completed","OK"),NA())</f>
        <v>#N/A</v>
      </c>
      <c r="B848" s="41" t="e">
        <f>IF(AND('DO NOT USE_Case Formulas'!A848,ISBLANK('Case Data Entry'!B848)),"First Name is required",IF(NOT(ISBLANK('Case Data Entry'!B848)),"OK",NA()))</f>
        <v>#N/A</v>
      </c>
      <c r="C848" s="41" t="e">
        <f>IF(AND('DO NOT USE_Case Formulas'!A848,ISBLANK('Case Data Entry'!C848)),"Last Name is required",IF(NOT(ISBLANK('Case Data Entry'!C848)),"OK",NA()))</f>
        <v>#N/A</v>
      </c>
      <c r="D848" s="41" t="e">
        <f>IF(AND('DO NOT USE_Case Formulas'!A848,ISBLANK('Case Data Entry'!D848)),"Birthdate is required",IF(NOT(ISBLANK('Case Data Entry'!D848)),"OK",NA()))</f>
        <v>#N/A</v>
      </c>
      <c r="E848" s="41" t="e">
        <f>IF(AND('DO NOT USE_Case Formulas'!A848,ISBLANK('Case Data Entry'!E848)),"Mobile Phone is required",IF(NOT(ISBLANK('Case Data Entry'!E848)),IF(AND(ISNUMBER(VALUE('Case Data Entry'!E848)),LEFT('Case Data Entry'!E848,1)&lt;&gt;"1",LEN('Case Data Entry'!E848)=10),"OK","Phone number must be valid format"),NA()))</f>
        <v>#N/A</v>
      </c>
      <c r="F848" s="41" t="e">
        <f>IF(LEN('Case Data Entry'!F848)&gt;255,"Home Street Address must be less than 255 characters",IF('DO NOT USE_Case Formulas'!A848,"OK",NA()))</f>
        <v>#N/A</v>
      </c>
      <c r="G848" s="41" t="e">
        <f>IF(LEN('Case Data Entry'!G848)&gt;40,"City must be less than 40 characters",IF('DO NOT USE_Case Formulas'!A848,"OK",NA()))</f>
        <v>#N/A</v>
      </c>
      <c r="H848" s="41" t="e">
        <f>IF(AND(NOT(ISBLANK('Case Data Entry'!H848)),ISNA(VLOOKUP('Case Data Entry'!H848,'DO NOT USE_School Picklist'!$P$3:$P$52,1,FALSE))),"Please select a value from the drop-down menu",IF('DO NOT USE_Case Formulas'!A848,"OK",NA()))</f>
        <v>#N/A</v>
      </c>
      <c r="I848" s="41" t="e">
        <f>IF(AND('DO NOT USE_Case Formulas'!A848,ISBLANK('Case Data Entry'!I848)),"Zip is required",IF(ISBLANK('Case Data Entry'!I848),NA(),"OK"))</f>
        <v>#N/A</v>
      </c>
      <c r="J848" s="41" t="e">
        <f>IF(AND('DO NOT USE_Case Formulas'!A848,ISBLANK('Case Data Entry'!J848)),"Student or Staff? is required",IF(ISBLANK('Case Data Entry'!J848),NA(),IF(ISNA(VLOOKUP('Case Data Entry'!J848,'DO NOT USE_School Picklist'!$B$3:$B$6,1,FALSE)),"Please select a value from the drop-down menu","OK")))</f>
        <v>#N/A</v>
      </c>
      <c r="K848" s="41" t="e">
        <f>IF(AND('Case Data Entry'!J848='DO NOT USE_School Picklist'!$B$4,ISBLANK('Case Data Entry'!K848)),"Occupation/Job Title is required if Student or Staff? is Yes, staff/faculty or volunteer",IF('DO NOT USE_Case Formulas'!A848,"OK",NA()))</f>
        <v>#N/A</v>
      </c>
      <c r="L848" s="41" t="e">
        <f ca="1">IF('Case Data Entry'!L848&gt;'DO NOT USE_School Picklist'!$C$3,"Date last on school campus/facility cannot be a future date",IF('DO NOT USE_Case Formulas'!A848,IF(ISBLANK('Case Data Entry'!L848),"Date last on school campus/facility is required","OK"),NA()))</f>
        <v>#N/A</v>
      </c>
      <c r="M848" s="41" t="e">
        <f>IF(AND('DO NOT USE_Case Formulas'!A848,ISBLANK('Case Data Entry'!M848)),"Specific Place in the Location is required",IF(ISBLANK('Case Data Entry'!M848),NA(),"OK"))</f>
        <v>#N/A</v>
      </c>
      <c r="N848" s="41" t="e">
        <f>IF(LEN('Case Data Entry'!N848)&gt;50,"Parent/Guardian Name must be less than 50 characters",IF('DO NOT USE_Case Formulas'!A848,"OK",NA()))</f>
        <v>#N/A</v>
      </c>
      <c r="O848" s="41" t="e">
        <f>IF(NOT(ISBLANK('Case Data Entry'!O848)),IF(AND(ISNUMBER('Case Data Entry'!O848),LEFT('Case Data Entry'!O848,1)&lt;&gt;"1",LEN('Case Data Entry'!O848)=10),"OK","Phone number must be valid format"),IF('DO NOT USE_Case Formulas'!A848,"OK",NA()))</f>
        <v>#N/A</v>
      </c>
      <c r="P848" s="41" t="e">
        <f>IF(AND(NOT(ISBLANK('Case Data Entry'!P848)),ISNA(VLOOKUP('Case Data Entry'!P848,'DO NOT USE_School Picklist'!$E$3:$E$10,1,FALSE))),"Please select a value from the drop-down menu",IF('DO NOT USE_Case Formulas'!A848,"OK",NA()))</f>
        <v>#N/A</v>
      </c>
      <c r="Q848" s="41" t="e">
        <f>IF(AND(NOT(ISBLANK('Case Data Entry'!Q848)),ISNA(VLOOKUP('Case Data Entry'!Q848,'DO NOT USE_School Picklist'!$F$3:$F$16,1,FALSE))),"Please select a value from the drop-down menu",IF('DO NOT USE_Case Formulas'!A848,"OK",NA()))</f>
        <v>#N/A</v>
      </c>
      <c r="R848" s="41" t="e">
        <f>IF(LEN('Case Data Entry'!R848)&gt;100,"Classroom(s) must be less than 100 characters",IF('DO NOT USE_Case Formulas'!A848,"OK",NA()))</f>
        <v>#N/A</v>
      </c>
      <c r="S848" s="41" t="e">
        <f>IF(AND(NOT(ISBLANK('Case Data Entry'!S848)),ISNA(VLOOKUP('Case Data Entry'!S848,'DO NOT USE_School Picklist'!$S$3:$S$12,1,FALSE))),"Please select a value from the drop-down menu",IF('DO NOT USE_Case Formulas'!A848,"OK",NA()))</f>
        <v>#N/A</v>
      </c>
      <c r="T848" s="41" t="e">
        <f>IF(AND(NOT(ISBLANK('Case Data Entry'!T848)),ISNA(VLOOKUP('Case Data Entry'!T848,'DO NOT USE_School Picklist'!$S$3:$S$12,1,FALSE))),"Please select a value from the drop-down menu",IF('DO NOT USE_Case Formulas'!A848,"OK",NA()))</f>
        <v>#N/A</v>
      </c>
      <c r="U848" s="41" t="e">
        <f>IF(LEN('Case Data Entry'!U848)&gt;80,"Name of Education Group must be less than 80 characters",IF('DO NOT USE_Case Formulas'!A848,"OK",NA()))</f>
        <v>#N/A</v>
      </c>
      <c r="V848" s="41" t="e">
        <f>IF(AND(NOT(ISBLANK('Case Data Entry'!V848)),ISNA(VLOOKUP('Case Data Entry'!V848,'DO NOT USE_School Picklist'!$K$3:$K$6,1,FALSE))),"Please select a value from the drop-down menu",IF('DO NOT USE_Case Formulas'!A848,"OK",NA()))</f>
        <v>#N/A</v>
      </c>
      <c r="W848" s="41" t="e">
        <f>IF(AND('DO NOT USE_Case Formulas'!A848,ISBLANK('Case Data Entry'!W848)),"Has this person had symptoms? is required",IF(AND(NOT(ISBLANK('Case Data Entry'!W848)),ISNA(VLOOKUP('Case Data Entry'!W848,'DO NOT USE_School Picklist'!$D$3:$D$5,1,FALSE))),"Please select a value from the drop-down menu",IF(NOT(ISBLANK('Case Data Entry'!W848)),"OK",NA())))</f>
        <v>#N/A</v>
      </c>
      <c r="X848" s="41" t="e">
        <f>IF(AND('Case Data Entry'!W848='DO NOT USE_School Picklist'!$D$3,ISBLANK('Case Data Entry'!X848)),"Symptom Onset Date is required if Ever Symptomatic is Yes",IF('DO NOT USE_Case Formulas'!A848,"OK",NA()))</f>
        <v>#N/A</v>
      </c>
      <c r="Y848" s="41"/>
      <c r="Z848" s="41" t="e">
        <f ca="1">IF(AND('DO NOT USE_Case Formulas'!A848,ISBLANK('Case Data Entry'!Z848)),"Lab Result Test Date is required",IF('Case Data Entry'!Z848&gt;'DO NOT USE_School Picklist'!$C$3,"Test Date cannot be a future date",IF(NOT(ISBLANK('Case Data Entry'!Z848)),"OK",NA())))</f>
        <v>#N/A</v>
      </c>
      <c r="AA848" s="41" t="e">
        <f>IF(AND(NOT(ISBLANK('Case Data Entry'!AA848)),ISNA(VLOOKUP('Case Data Entry'!AA848,'DO NOT USE_School Picklist'!$R$3:$R$7,1,FALSE))),"Please select a value from the drop-down menu",IF('DO NOT USE_Case Formulas'!A848,"OK",NA()))</f>
        <v>#N/A</v>
      </c>
      <c r="AB848" s="41" t="e">
        <f>IF(AND(NOT(ISBLANK('Case Data Entry'!AB848)),ISNA(VLOOKUP('Case Data Entry'!AB848,'DO NOT USE_School Picklist'!$Q$3:$Q$8,1,FALSE))),"Please select a value from the drop-down menu",IF('DO NOT USE_Case Formulas'!A848,"OK",NA()))</f>
        <v>#N/A</v>
      </c>
    </row>
    <row r="849" spans="1:28" x14ac:dyDescent="0.25">
      <c r="A849" s="40" t="e">
        <f>IF('DO NOT USE_Case Formulas'!A849,IF('DO NOT USE_Case Formulas'!B849,"Not all required fields are completed","OK"),NA())</f>
        <v>#N/A</v>
      </c>
      <c r="B849" s="41" t="e">
        <f>IF(AND('DO NOT USE_Case Formulas'!A849,ISBLANK('Case Data Entry'!B849)),"First Name is required",IF(NOT(ISBLANK('Case Data Entry'!B849)),"OK",NA()))</f>
        <v>#N/A</v>
      </c>
      <c r="C849" s="41" t="e">
        <f>IF(AND('DO NOT USE_Case Formulas'!A849,ISBLANK('Case Data Entry'!C849)),"Last Name is required",IF(NOT(ISBLANK('Case Data Entry'!C849)),"OK",NA()))</f>
        <v>#N/A</v>
      </c>
      <c r="D849" s="41" t="e">
        <f>IF(AND('DO NOT USE_Case Formulas'!A849,ISBLANK('Case Data Entry'!D849)),"Birthdate is required",IF(NOT(ISBLANK('Case Data Entry'!D849)),"OK",NA()))</f>
        <v>#N/A</v>
      </c>
      <c r="E849" s="41" t="e">
        <f>IF(AND('DO NOT USE_Case Formulas'!A849,ISBLANK('Case Data Entry'!E849)),"Mobile Phone is required",IF(NOT(ISBLANK('Case Data Entry'!E849)),IF(AND(ISNUMBER(VALUE('Case Data Entry'!E849)),LEFT('Case Data Entry'!E849,1)&lt;&gt;"1",LEN('Case Data Entry'!E849)=10),"OK","Phone number must be valid format"),NA()))</f>
        <v>#N/A</v>
      </c>
      <c r="F849" s="41" t="e">
        <f>IF(LEN('Case Data Entry'!F849)&gt;255,"Home Street Address must be less than 255 characters",IF('DO NOT USE_Case Formulas'!A849,"OK",NA()))</f>
        <v>#N/A</v>
      </c>
      <c r="G849" s="41" t="e">
        <f>IF(LEN('Case Data Entry'!G849)&gt;40,"City must be less than 40 characters",IF('DO NOT USE_Case Formulas'!A849,"OK",NA()))</f>
        <v>#N/A</v>
      </c>
      <c r="H849" s="41" t="e">
        <f>IF(AND(NOT(ISBLANK('Case Data Entry'!H849)),ISNA(VLOOKUP('Case Data Entry'!H849,'DO NOT USE_School Picklist'!$P$3:$P$52,1,FALSE))),"Please select a value from the drop-down menu",IF('DO NOT USE_Case Formulas'!A849,"OK",NA()))</f>
        <v>#N/A</v>
      </c>
      <c r="I849" s="41" t="e">
        <f>IF(AND('DO NOT USE_Case Formulas'!A849,ISBLANK('Case Data Entry'!I849)),"Zip is required",IF(ISBLANK('Case Data Entry'!I849),NA(),"OK"))</f>
        <v>#N/A</v>
      </c>
      <c r="J849" s="41" t="e">
        <f>IF(AND('DO NOT USE_Case Formulas'!A849,ISBLANK('Case Data Entry'!J849)),"Student or Staff? is required",IF(ISBLANK('Case Data Entry'!J849),NA(),IF(ISNA(VLOOKUP('Case Data Entry'!J849,'DO NOT USE_School Picklist'!$B$3:$B$6,1,FALSE)),"Please select a value from the drop-down menu","OK")))</f>
        <v>#N/A</v>
      </c>
      <c r="K849" s="41" t="e">
        <f>IF(AND('Case Data Entry'!J849='DO NOT USE_School Picklist'!$B$4,ISBLANK('Case Data Entry'!K849)),"Occupation/Job Title is required if Student or Staff? is Yes, staff/faculty or volunteer",IF('DO NOT USE_Case Formulas'!A849,"OK",NA()))</f>
        <v>#N/A</v>
      </c>
      <c r="L849" s="41" t="e">
        <f ca="1">IF('Case Data Entry'!L849&gt;'DO NOT USE_School Picklist'!$C$3,"Date last on school campus/facility cannot be a future date",IF('DO NOT USE_Case Formulas'!A849,IF(ISBLANK('Case Data Entry'!L849),"Date last on school campus/facility is required","OK"),NA()))</f>
        <v>#N/A</v>
      </c>
      <c r="M849" s="41" t="e">
        <f>IF(AND('DO NOT USE_Case Formulas'!A849,ISBLANK('Case Data Entry'!M849)),"Specific Place in the Location is required",IF(ISBLANK('Case Data Entry'!M849),NA(),"OK"))</f>
        <v>#N/A</v>
      </c>
      <c r="N849" s="41" t="e">
        <f>IF(LEN('Case Data Entry'!N849)&gt;50,"Parent/Guardian Name must be less than 50 characters",IF('DO NOT USE_Case Formulas'!A849,"OK",NA()))</f>
        <v>#N/A</v>
      </c>
      <c r="O849" s="41" t="e">
        <f>IF(NOT(ISBLANK('Case Data Entry'!O849)),IF(AND(ISNUMBER('Case Data Entry'!O849),LEFT('Case Data Entry'!O849,1)&lt;&gt;"1",LEN('Case Data Entry'!O849)=10),"OK","Phone number must be valid format"),IF('DO NOT USE_Case Formulas'!A849,"OK",NA()))</f>
        <v>#N/A</v>
      </c>
      <c r="P849" s="41" t="e">
        <f>IF(AND(NOT(ISBLANK('Case Data Entry'!P849)),ISNA(VLOOKUP('Case Data Entry'!P849,'DO NOT USE_School Picklist'!$E$3:$E$10,1,FALSE))),"Please select a value from the drop-down menu",IF('DO NOT USE_Case Formulas'!A849,"OK",NA()))</f>
        <v>#N/A</v>
      </c>
      <c r="Q849" s="41" t="e">
        <f>IF(AND(NOT(ISBLANK('Case Data Entry'!Q849)),ISNA(VLOOKUP('Case Data Entry'!Q849,'DO NOT USE_School Picklist'!$F$3:$F$16,1,FALSE))),"Please select a value from the drop-down menu",IF('DO NOT USE_Case Formulas'!A849,"OK",NA()))</f>
        <v>#N/A</v>
      </c>
      <c r="R849" s="41" t="e">
        <f>IF(LEN('Case Data Entry'!R849)&gt;100,"Classroom(s) must be less than 100 characters",IF('DO NOT USE_Case Formulas'!A849,"OK",NA()))</f>
        <v>#N/A</v>
      </c>
      <c r="S849" s="41" t="e">
        <f>IF(AND(NOT(ISBLANK('Case Data Entry'!S849)),ISNA(VLOOKUP('Case Data Entry'!S849,'DO NOT USE_School Picklist'!$S$3:$S$12,1,FALSE))),"Please select a value from the drop-down menu",IF('DO NOT USE_Case Formulas'!A849,"OK",NA()))</f>
        <v>#N/A</v>
      </c>
      <c r="T849" s="41" t="e">
        <f>IF(AND(NOT(ISBLANK('Case Data Entry'!T849)),ISNA(VLOOKUP('Case Data Entry'!T849,'DO NOT USE_School Picklist'!$S$3:$S$12,1,FALSE))),"Please select a value from the drop-down menu",IF('DO NOT USE_Case Formulas'!A849,"OK",NA()))</f>
        <v>#N/A</v>
      </c>
      <c r="U849" s="41" t="e">
        <f>IF(LEN('Case Data Entry'!U849)&gt;80,"Name of Education Group must be less than 80 characters",IF('DO NOT USE_Case Formulas'!A849,"OK",NA()))</f>
        <v>#N/A</v>
      </c>
      <c r="V849" s="41" t="e">
        <f>IF(AND(NOT(ISBLANK('Case Data Entry'!V849)),ISNA(VLOOKUP('Case Data Entry'!V849,'DO NOT USE_School Picklist'!$K$3:$K$6,1,FALSE))),"Please select a value from the drop-down menu",IF('DO NOT USE_Case Formulas'!A849,"OK",NA()))</f>
        <v>#N/A</v>
      </c>
      <c r="W849" s="41" t="e">
        <f>IF(AND('DO NOT USE_Case Formulas'!A849,ISBLANK('Case Data Entry'!W849)),"Has this person had symptoms? is required",IF(AND(NOT(ISBLANK('Case Data Entry'!W849)),ISNA(VLOOKUP('Case Data Entry'!W849,'DO NOT USE_School Picklist'!$D$3:$D$5,1,FALSE))),"Please select a value from the drop-down menu",IF(NOT(ISBLANK('Case Data Entry'!W849)),"OK",NA())))</f>
        <v>#N/A</v>
      </c>
      <c r="X849" s="41" t="e">
        <f>IF(AND('Case Data Entry'!W849='DO NOT USE_School Picklist'!$D$3,ISBLANK('Case Data Entry'!X849)),"Symptom Onset Date is required if Ever Symptomatic is Yes",IF('DO NOT USE_Case Formulas'!A849,"OK",NA()))</f>
        <v>#N/A</v>
      </c>
      <c r="Y849" s="41"/>
      <c r="Z849" s="41" t="e">
        <f ca="1">IF(AND('DO NOT USE_Case Formulas'!A849,ISBLANK('Case Data Entry'!Z849)),"Lab Result Test Date is required",IF('Case Data Entry'!Z849&gt;'DO NOT USE_School Picklist'!$C$3,"Test Date cannot be a future date",IF(NOT(ISBLANK('Case Data Entry'!Z849)),"OK",NA())))</f>
        <v>#N/A</v>
      </c>
      <c r="AA849" s="41" t="e">
        <f>IF(AND(NOT(ISBLANK('Case Data Entry'!AA849)),ISNA(VLOOKUP('Case Data Entry'!AA849,'DO NOT USE_School Picklist'!$R$3:$R$7,1,FALSE))),"Please select a value from the drop-down menu",IF('DO NOT USE_Case Formulas'!A849,"OK",NA()))</f>
        <v>#N/A</v>
      </c>
      <c r="AB849" s="41" t="e">
        <f>IF(AND(NOT(ISBLANK('Case Data Entry'!AB849)),ISNA(VLOOKUP('Case Data Entry'!AB849,'DO NOT USE_School Picklist'!$Q$3:$Q$8,1,FALSE))),"Please select a value from the drop-down menu",IF('DO NOT USE_Case Formulas'!A849,"OK",NA()))</f>
        <v>#N/A</v>
      </c>
    </row>
    <row r="850" spans="1:28" x14ac:dyDescent="0.25">
      <c r="A850" s="40" t="e">
        <f>IF('DO NOT USE_Case Formulas'!A850,IF('DO NOT USE_Case Formulas'!B850,"Not all required fields are completed","OK"),NA())</f>
        <v>#N/A</v>
      </c>
      <c r="B850" s="41" t="e">
        <f>IF(AND('DO NOT USE_Case Formulas'!A850,ISBLANK('Case Data Entry'!B850)),"First Name is required",IF(NOT(ISBLANK('Case Data Entry'!B850)),"OK",NA()))</f>
        <v>#N/A</v>
      </c>
      <c r="C850" s="41" t="e">
        <f>IF(AND('DO NOT USE_Case Formulas'!A850,ISBLANK('Case Data Entry'!C850)),"Last Name is required",IF(NOT(ISBLANK('Case Data Entry'!C850)),"OK",NA()))</f>
        <v>#N/A</v>
      </c>
      <c r="D850" s="41" t="e">
        <f>IF(AND('DO NOT USE_Case Formulas'!A850,ISBLANK('Case Data Entry'!D850)),"Birthdate is required",IF(NOT(ISBLANK('Case Data Entry'!D850)),"OK",NA()))</f>
        <v>#N/A</v>
      </c>
      <c r="E850" s="41" t="e">
        <f>IF(AND('DO NOT USE_Case Formulas'!A850,ISBLANK('Case Data Entry'!E850)),"Mobile Phone is required",IF(NOT(ISBLANK('Case Data Entry'!E850)),IF(AND(ISNUMBER(VALUE('Case Data Entry'!E850)),LEFT('Case Data Entry'!E850,1)&lt;&gt;"1",LEN('Case Data Entry'!E850)=10),"OK","Phone number must be valid format"),NA()))</f>
        <v>#N/A</v>
      </c>
      <c r="F850" s="41" t="e">
        <f>IF(LEN('Case Data Entry'!F850)&gt;255,"Home Street Address must be less than 255 characters",IF('DO NOT USE_Case Formulas'!A850,"OK",NA()))</f>
        <v>#N/A</v>
      </c>
      <c r="G850" s="41" t="e">
        <f>IF(LEN('Case Data Entry'!G850)&gt;40,"City must be less than 40 characters",IF('DO NOT USE_Case Formulas'!A850,"OK",NA()))</f>
        <v>#N/A</v>
      </c>
      <c r="H850" s="41" t="e">
        <f>IF(AND(NOT(ISBLANK('Case Data Entry'!H850)),ISNA(VLOOKUP('Case Data Entry'!H850,'DO NOT USE_School Picklist'!$P$3:$P$52,1,FALSE))),"Please select a value from the drop-down menu",IF('DO NOT USE_Case Formulas'!A850,"OK",NA()))</f>
        <v>#N/A</v>
      </c>
      <c r="I850" s="41" t="e">
        <f>IF(AND('DO NOT USE_Case Formulas'!A850,ISBLANK('Case Data Entry'!I850)),"Zip is required",IF(ISBLANK('Case Data Entry'!I850),NA(),"OK"))</f>
        <v>#N/A</v>
      </c>
      <c r="J850" s="41" t="e">
        <f>IF(AND('DO NOT USE_Case Formulas'!A850,ISBLANK('Case Data Entry'!J850)),"Student or Staff? is required",IF(ISBLANK('Case Data Entry'!J850),NA(),IF(ISNA(VLOOKUP('Case Data Entry'!J850,'DO NOT USE_School Picklist'!$B$3:$B$6,1,FALSE)),"Please select a value from the drop-down menu","OK")))</f>
        <v>#N/A</v>
      </c>
      <c r="K850" s="41" t="e">
        <f>IF(AND('Case Data Entry'!J850='DO NOT USE_School Picklist'!$B$4,ISBLANK('Case Data Entry'!K850)),"Occupation/Job Title is required if Student or Staff? is Yes, staff/faculty or volunteer",IF('DO NOT USE_Case Formulas'!A850,"OK",NA()))</f>
        <v>#N/A</v>
      </c>
      <c r="L850" s="41" t="e">
        <f ca="1">IF('Case Data Entry'!L850&gt;'DO NOT USE_School Picklist'!$C$3,"Date last on school campus/facility cannot be a future date",IF('DO NOT USE_Case Formulas'!A850,IF(ISBLANK('Case Data Entry'!L850),"Date last on school campus/facility is required","OK"),NA()))</f>
        <v>#N/A</v>
      </c>
      <c r="M850" s="41" t="e">
        <f>IF(AND('DO NOT USE_Case Formulas'!A850,ISBLANK('Case Data Entry'!M850)),"Specific Place in the Location is required",IF(ISBLANK('Case Data Entry'!M850),NA(),"OK"))</f>
        <v>#N/A</v>
      </c>
      <c r="N850" s="41" t="e">
        <f>IF(LEN('Case Data Entry'!N850)&gt;50,"Parent/Guardian Name must be less than 50 characters",IF('DO NOT USE_Case Formulas'!A850,"OK",NA()))</f>
        <v>#N/A</v>
      </c>
      <c r="O850" s="41" t="e">
        <f>IF(NOT(ISBLANK('Case Data Entry'!O850)),IF(AND(ISNUMBER('Case Data Entry'!O850),LEFT('Case Data Entry'!O850,1)&lt;&gt;"1",LEN('Case Data Entry'!O850)=10),"OK","Phone number must be valid format"),IF('DO NOT USE_Case Formulas'!A850,"OK",NA()))</f>
        <v>#N/A</v>
      </c>
      <c r="P850" s="41" t="e">
        <f>IF(AND(NOT(ISBLANK('Case Data Entry'!P850)),ISNA(VLOOKUP('Case Data Entry'!P850,'DO NOT USE_School Picklist'!$E$3:$E$10,1,FALSE))),"Please select a value from the drop-down menu",IF('DO NOT USE_Case Formulas'!A850,"OK",NA()))</f>
        <v>#N/A</v>
      </c>
      <c r="Q850" s="41" t="e">
        <f>IF(AND(NOT(ISBLANK('Case Data Entry'!Q850)),ISNA(VLOOKUP('Case Data Entry'!Q850,'DO NOT USE_School Picklist'!$F$3:$F$16,1,FALSE))),"Please select a value from the drop-down menu",IF('DO NOT USE_Case Formulas'!A850,"OK",NA()))</f>
        <v>#N/A</v>
      </c>
      <c r="R850" s="41" t="e">
        <f>IF(LEN('Case Data Entry'!R850)&gt;100,"Classroom(s) must be less than 100 characters",IF('DO NOT USE_Case Formulas'!A850,"OK",NA()))</f>
        <v>#N/A</v>
      </c>
      <c r="S850" s="41" t="e">
        <f>IF(AND(NOT(ISBLANK('Case Data Entry'!S850)),ISNA(VLOOKUP('Case Data Entry'!S850,'DO NOT USE_School Picklist'!$S$3:$S$12,1,FALSE))),"Please select a value from the drop-down menu",IF('DO NOT USE_Case Formulas'!A850,"OK",NA()))</f>
        <v>#N/A</v>
      </c>
      <c r="T850" s="41" t="e">
        <f>IF(AND(NOT(ISBLANK('Case Data Entry'!T850)),ISNA(VLOOKUP('Case Data Entry'!T850,'DO NOT USE_School Picklist'!$S$3:$S$12,1,FALSE))),"Please select a value from the drop-down menu",IF('DO NOT USE_Case Formulas'!A850,"OK",NA()))</f>
        <v>#N/A</v>
      </c>
      <c r="U850" s="41" t="e">
        <f>IF(LEN('Case Data Entry'!U850)&gt;80,"Name of Education Group must be less than 80 characters",IF('DO NOT USE_Case Formulas'!A850,"OK",NA()))</f>
        <v>#N/A</v>
      </c>
      <c r="V850" s="41" t="e">
        <f>IF(AND(NOT(ISBLANK('Case Data Entry'!V850)),ISNA(VLOOKUP('Case Data Entry'!V850,'DO NOT USE_School Picklist'!$K$3:$K$6,1,FALSE))),"Please select a value from the drop-down menu",IF('DO NOT USE_Case Formulas'!A850,"OK",NA()))</f>
        <v>#N/A</v>
      </c>
      <c r="W850" s="41" t="e">
        <f>IF(AND('DO NOT USE_Case Formulas'!A850,ISBLANK('Case Data Entry'!W850)),"Has this person had symptoms? is required",IF(AND(NOT(ISBLANK('Case Data Entry'!W850)),ISNA(VLOOKUP('Case Data Entry'!W850,'DO NOT USE_School Picklist'!$D$3:$D$5,1,FALSE))),"Please select a value from the drop-down menu",IF(NOT(ISBLANK('Case Data Entry'!W850)),"OK",NA())))</f>
        <v>#N/A</v>
      </c>
      <c r="X850" s="41" t="e">
        <f>IF(AND('Case Data Entry'!W850='DO NOT USE_School Picklist'!$D$3,ISBLANK('Case Data Entry'!X850)),"Symptom Onset Date is required if Ever Symptomatic is Yes",IF('DO NOT USE_Case Formulas'!A850,"OK",NA()))</f>
        <v>#N/A</v>
      </c>
      <c r="Y850" s="41"/>
      <c r="Z850" s="41" t="e">
        <f ca="1">IF(AND('DO NOT USE_Case Formulas'!A850,ISBLANK('Case Data Entry'!Z850)),"Lab Result Test Date is required",IF('Case Data Entry'!Z850&gt;'DO NOT USE_School Picklist'!$C$3,"Test Date cannot be a future date",IF(NOT(ISBLANK('Case Data Entry'!Z850)),"OK",NA())))</f>
        <v>#N/A</v>
      </c>
      <c r="AA850" s="41" t="e">
        <f>IF(AND(NOT(ISBLANK('Case Data Entry'!AA850)),ISNA(VLOOKUP('Case Data Entry'!AA850,'DO NOT USE_School Picklist'!$R$3:$R$7,1,FALSE))),"Please select a value from the drop-down menu",IF('DO NOT USE_Case Formulas'!A850,"OK",NA()))</f>
        <v>#N/A</v>
      </c>
      <c r="AB850" s="41" t="e">
        <f>IF(AND(NOT(ISBLANK('Case Data Entry'!AB850)),ISNA(VLOOKUP('Case Data Entry'!AB850,'DO NOT USE_School Picklist'!$Q$3:$Q$8,1,FALSE))),"Please select a value from the drop-down menu",IF('DO NOT USE_Case Formulas'!A850,"OK",NA()))</f>
        <v>#N/A</v>
      </c>
    </row>
    <row r="851" spans="1:28" x14ac:dyDescent="0.25">
      <c r="A851" s="40" t="e">
        <f>IF('DO NOT USE_Case Formulas'!A851,IF('DO NOT USE_Case Formulas'!B851,"Not all required fields are completed","OK"),NA())</f>
        <v>#N/A</v>
      </c>
      <c r="B851" s="41" t="e">
        <f>IF(AND('DO NOT USE_Case Formulas'!A851,ISBLANK('Case Data Entry'!B851)),"First Name is required",IF(NOT(ISBLANK('Case Data Entry'!B851)),"OK",NA()))</f>
        <v>#N/A</v>
      </c>
      <c r="C851" s="41" t="e">
        <f>IF(AND('DO NOT USE_Case Formulas'!A851,ISBLANK('Case Data Entry'!C851)),"Last Name is required",IF(NOT(ISBLANK('Case Data Entry'!C851)),"OK",NA()))</f>
        <v>#N/A</v>
      </c>
      <c r="D851" s="41" t="e">
        <f>IF(AND('DO NOT USE_Case Formulas'!A851,ISBLANK('Case Data Entry'!D851)),"Birthdate is required",IF(NOT(ISBLANK('Case Data Entry'!D851)),"OK",NA()))</f>
        <v>#N/A</v>
      </c>
      <c r="E851" s="41" t="e">
        <f>IF(AND('DO NOT USE_Case Formulas'!A851,ISBLANK('Case Data Entry'!E851)),"Mobile Phone is required",IF(NOT(ISBLANK('Case Data Entry'!E851)),IF(AND(ISNUMBER(VALUE('Case Data Entry'!E851)),LEFT('Case Data Entry'!E851,1)&lt;&gt;"1",LEN('Case Data Entry'!E851)=10),"OK","Phone number must be valid format"),NA()))</f>
        <v>#N/A</v>
      </c>
      <c r="F851" s="41" t="e">
        <f>IF(LEN('Case Data Entry'!F851)&gt;255,"Home Street Address must be less than 255 characters",IF('DO NOT USE_Case Formulas'!A851,"OK",NA()))</f>
        <v>#N/A</v>
      </c>
      <c r="G851" s="41" t="e">
        <f>IF(LEN('Case Data Entry'!G851)&gt;40,"City must be less than 40 characters",IF('DO NOT USE_Case Formulas'!A851,"OK",NA()))</f>
        <v>#N/A</v>
      </c>
      <c r="H851" s="41" t="e">
        <f>IF(AND(NOT(ISBLANK('Case Data Entry'!H851)),ISNA(VLOOKUP('Case Data Entry'!H851,'DO NOT USE_School Picklist'!$P$3:$P$52,1,FALSE))),"Please select a value from the drop-down menu",IF('DO NOT USE_Case Formulas'!A851,"OK",NA()))</f>
        <v>#N/A</v>
      </c>
      <c r="I851" s="41" t="e">
        <f>IF(AND('DO NOT USE_Case Formulas'!A851,ISBLANK('Case Data Entry'!I851)),"Zip is required",IF(ISBLANK('Case Data Entry'!I851),NA(),"OK"))</f>
        <v>#N/A</v>
      </c>
      <c r="J851" s="41" t="e">
        <f>IF(AND('DO NOT USE_Case Formulas'!A851,ISBLANK('Case Data Entry'!J851)),"Student or Staff? is required",IF(ISBLANK('Case Data Entry'!J851),NA(),IF(ISNA(VLOOKUP('Case Data Entry'!J851,'DO NOT USE_School Picklist'!$B$3:$B$6,1,FALSE)),"Please select a value from the drop-down menu","OK")))</f>
        <v>#N/A</v>
      </c>
      <c r="K851" s="41" t="e">
        <f>IF(AND('Case Data Entry'!J851='DO NOT USE_School Picklist'!$B$4,ISBLANK('Case Data Entry'!K851)),"Occupation/Job Title is required if Student or Staff? is Yes, staff/faculty or volunteer",IF('DO NOT USE_Case Formulas'!A851,"OK",NA()))</f>
        <v>#N/A</v>
      </c>
      <c r="L851" s="41" t="e">
        <f ca="1">IF('Case Data Entry'!L851&gt;'DO NOT USE_School Picklist'!$C$3,"Date last on school campus/facility cannot be a future date",IF('DO NOT USE_Case Formulas'!A851,IF(ISBLANK('Case Data Entry'!L851),"Date last on school campus/facility is required","OK"),NA()))</f>
        <v>#N/A</v>
      </c>
      <c r="M851" s="41" t="e">
        <f>IF(AND('DO NOT USE_Case Formulas'!A851,ISBLANK('Case Data Entry'!M851)),"Specific Place in the Location is required",IF(ISBLANK('Case Data Entry'!M851),NA(),"OK"))</f>
        <v>#N/A</v>
      </c>
      <c r="N851" s="41" t="e">
        <f>IF(LEN('Case Data Entry'!N851)&gt;50,"Parent/Guardian Name must be less than 50 characters",IF('DO NOT USE_Case Formulas'!A851,"OK",NA()))</f>
        <v>#N/A</v>
      </c>
      <c r="O851" s="41" t="e">
        <f>IF(NOT(ISBLANK('Case Data Entry'!O851)),IF(AND(ISNUMBER('Case Data Entry'!O851),LEFT('Case Data Entry'!O851,1)&lt;&gt;"1",LEN('Case Data Entry'!O851)=10),"OK","Phone number must be valid format"),IF('DO NOT USE_Case Formulas'!A851,"OK",NA()))</f>
        <v>#N/A</v>
      </c>
      <c r="P851" s="41" t="e">
        <f>IF(AND(NOT(ISBLANK('Case Data Entry'!P851)),ISNA(VLOOKUP('Case Data Entry'!P851,'DO NOT USE_School Picklist'!$E$3:$E$10,1,FALSE))),"Please select a value from the drop-down menu",IF('DO NOT USE_Case Formulas'!A851,"OK",NA()))</f>
        <v>#N/A</v>
      </c>
      <c r="Q851" s="41" t="e">
        <f>IF(AND(NOT(ISBLANK('Case Data Entry'!Q851)),ISNA(VLOOKUP('Case Data Entry'!Q851,'DO NOT USE_School Picklist'!$F$3:$F$16,1,FALSE))),"Please select a value from the drop-down menu",IF('DO NOT USE_Case Formulas'!A851,"OK",NA()))</f>
        <v>#N/A</v>
      </c>
      <c r="R851" s="41" t="e">
        <f>IF(LEN('Case Data Entry'!R851)&gt;100,"Classroom(s) must be less than 100 characters",IF('DO NOT USE_Case Formulas'!A851,"OK",NA()))</f>
        <v>#N/A</v>
      </c>
      <c r="S851" s="41" t="e">
        <f>IF(AND(NOT(ISBLANK('Case Data Entry'!S851)),ISNA(VLOOKUP('Case Data Entry'!S851,'DO NOT USE_School Picklist'!$S$3:$S$12,1,FALSE))),"Please select a value from the drop-down menu",IF('DO NOT USE_Case Formulas'!A851,"OK",NA()))</f>
        <v>#N/A</v>
      </c>
      <c r="T851" s="41" t="e">
        <f>IF(AND(NOT(ISBLANK('Case Data Entry'!T851)),ISNA(VLOOKUP('Case Data Entry'!T851,'DO NOT USE_School Picklist'!$S$3:$S$12,1,FALSE))),"Please select a value from the drop-down menu",IF('DO NOT USE_Case Formulas'!A851,"OK",NA()))</f>
        <v>#N/A</v>
      </c>
      <c r="U851" s="41" t="e">
        <f>IF(LEN('Case Data Entry'!U851)&gt;80,"Name of Education Group must be less than 80 characters",IF('DO NOT USE_Case Formulas'!A851,"OK",NA()))</f>
        <v>#N/A</v>
      </c>
      <c r="V851" s="41" t="e">
        <f>IF(AND(NOT(ISBLANK('Case Data Entry'!V851)),ISNA(VLOOKUP('Case Data Entry'!V851,'DO NOT USE_School Picklist'!$K$3:$K$6,1,FALSE))),"Please select a value from the drop-down menu",IF('DO NOT USE_Case Formulas'!A851,"OK",NA()))</f>
        <v>#N/A</v>
      </c>
      <c r="W851" s="41" t="e">
        <f>IF(AND('DO NOT USE_Case Formulas'!A851,ISBLANK('Case Data Entry'!W851)),"Has this person had symptoms? is required",IF(AND(NOT(ISBLANK('Case Data Entry'!W851)),ISNA(VLOOKUP('Case Data Entry'!W851,'DO NOT USE_School Picklist'!$D$3:$D$5,1,FALSE))),"Please select a value from the drop-down menu",IF(NOT(ISBLANK('Case Data Entry'!W851)),"OK",NA())))</f>
        <v>#N/A</v>
      </c>
      <c r="X851" s="41" t="e">
        <f>IF(AND('Case Data Entry'!W851='DO NOT USE_School Picklist'!$D$3,ISBLANK('Case Data Entry'!X851)),"Symptom Onset Date is required if Ever Symptomatic is Yes",IF('DO NOT USE_Case Formulas'!A851,"OK",NA()))</f>
        <v>#N/A</v>
      </c>
      <c r="Y851" s="41"/>
      <c r="Z851" s="41" t="e">
        <f ca="1">IF(AND('DO NOT USE_Case Formulas'!A851,ISBLANK('Case Data Entry'!Z851)),"Lab Result Test Date is required",IF('Case Data Entry'!Z851&gt;'DO NOT USE_School Picklist'!$C$3,"Test Date cannot be a future date",IF(NOT(ISBLANK('Case Data Entry'!Z851)),"OK",NA())))</f>
        <v>#N/A</v>
      </c>
      <c r="AA851" s="41" t="e">
        <f>IF(AND(NOT(ISBLANK('Case Data Entry'!AA851)),ISNA(VLOOKUP('Case Data Entry'!AA851,'DO NOT USE_School Picklist'!$R$3:$R$7,1,FALSE))),"Please select a value from the drop-down menu",IF('DO NOT USE_Case Formulas'!A851,"OK",NA()))</f>
        <v>#N/A</v>
      </c>
      <c r="AB851" s="41" t="e">
        <f>IF(AND(NOT(ISBLANK('Case Data Entry'!AB851)),ISNA(VLOOKUP('Case Data Entry'!AB851,'DO NOT USE_School Picklist'!$Q$3:$Q$8,1,FALSE))),"Please select a value from the drop-down menu",IF('DO NOT USE_Case Formulas'!A851,"OK",NA()))</f>
        <v>#N/A</v>
      </c>
    </row>
    <row r="852" spans="1:28" x14ac:dyDescent="0.25">
      <c r="A852" s="40" t="e">
        <f>IF('DO NOT USE_Case Formulas'!A852,IF('DO NOT USE_Case Formulas'!B852,"Not all required fields are completed","OK"),NA())</f>
        <v>#N/A</v>
      </c>
      <c r="B852" s="41" t="e">
        <f>IF(AND('DO NOT USE_Case Formulas'!A852,ISBLANK('Case Data Entry'!B852)),"First Name is required",IF(NOT(ISBLANK('Case Data Entry'!B852)),"OK",NA()))</f>
        <v>#N/A</v>
      </c>
      <c r="C852" s="41" t="e">
        <f>IF(AND('DO NOT USE_Case Formulas'!A852,ISBLANK('Case Data Entry'!C852)),"Last Name is required",IF(NOT(ISBLANK('Case Data Entry'!C852)),"OK",NA()))</f>
        <v>#N/A</v>
      </c>
      <c r="D852" s="41" t="e">
        <f>IF(AND('DO NOT USE_Case Formulas'!A852,ISBLANK('Case Data Entry'!D852)),"Birthdate is required",IF(NOT(ISBLANK('Case Data Entry'!D852)),"OK",NA()))</f>
        <v>#N/A</v>
      </c>
      <c r="E852" s="41" t="e">
        <f>IF(AND('DO NOT USE_Case Formulas'!A852,ISBLANK('Case Data Entry'!E852)),"Mobile Phone is required",IF(NOT(ISBLANK('Case Data Entry'!E852)),IF(AND(ISNUMBER(VALUE('Case Data Entry'!E852)),LEFT('Case Data Entry'!E852,1)&lt;&gt;"1",LEN('Case Data Entry'!E852)=10),"OK","Phone number must be valid format"),NA()))</f>
        <v>#N/A</v>
      </c>
      <c r="F852" s="41" t="e">
        <f>IF(LEN('Case Data Entry'!F852)&gt;255,"Home Street Address must be less than 255 characters",IF('DO NOT USE_Case Formulas'!A852,"OK",NA()))</f>
        <v>#N/A</v>
      </c>
      <c r="G852" s="41" t="e">
        <f>IF(LEN('Case Data Entry'!G852)&gt;40,"City must be less than 40 characters",IF('DO NOT USE_Case Formulas'!A852,"OK",NA()))</f>
        <v>#N/A</v>
      </c>
      <c r="H852" s="41" t="e">
        <f>IF(AND(NOT(ISBLANK('Case Data Entry'!H852)),ISNA(VLOOKUP('Case Data Entry'!H852,'DO NOT USE_School Picklist'!$P$3:$P$52,1,FALSE))),"Please select a value from the drop-down menu",IF('DO NOT USE_Case Formulas'!A852,"OK",NA()))</f>
        <v>#N/A</v>
      </c>
      <c r="I852" s="41" t="e">
        <f>IF(AND('DO NOT USE_Case Formulas'!A852,ISBLANK('Case Data Entry'!I852)),"Zip is required",IF(ISBLANK('Case Data Entry'!I852),NA(),"OK"))</f>
        <v>#N/A</v>
      </c>
      <c r="J852" s="41" t="e">
        <f>IF(AND('DO NOT USE_Case Formulas'!A852,ISBLANK('Case Data Entry'!J852)),"Student or Staff? is required",IF(ISBLANK('Case Data Entry'!J852),NA(),IF(ISNA(VLOOKUP('Case Data Entry'!J852,'DO NOT USE_School Picklist'!$B$3:$B$6,1,FALSE)),"Please select a value from the drop-down menu","OK")))</f>
        <v>#N/A</v>
      </c>
      <c r="K852" s="41" t="e">
        <f>IF(AND('Case Data Entry'!J852='DO NOT USE_School Picklist'!$B$4,ISBLANK('Case Data Entry'!K852)),"Occupation/Job Title is required if Student or Staff? is Yes, staff/faculty or volunteer",IF('DO NOT USE_Case Formulas'!A852,"OK",NA()))</f>
        <v>#N/A</v>
      </c>
      <c r="L852" s="41" t="e">
        <f ca="1">IF('Case Data Entry'!L852&gt;'DO NOT USE_School Picklist'!$C$3,"Date last on school campus/facility cannot be a future date",IF('DO NOT USE_Case Formulas'!A852,IF(ISBLANK('Case Data Entry'!L852),"Date last on school campus/facility is required","OK"),NA()))</f>
        <v>#N/A</v>
      </c>
      <c r="M852" s="41" t="e">
        <f>IF(AND('DO NOT USE_Case Formulas'!A852,ISBLANK('Case Data Entry'!M852)),"Specific Place in the Location is required",IF(ISBLANK('Case Data Entry'!M852),NA(),"OK"))</f>
        <v>#N/A</v>
      </c>
      <c r="N852" s="41" t="e">
        <f>IF(LEN('Case Data Entry'!N852)&gt;50,"Parent/Guardian Name must be less than 50 characters",IF('DO NOT USE_Case Formulas'!A852,"OK",NA()))</f>
        <v>#N/A</v>
      </c>
      <c r="O852" s="41" t="e">
        <f>IF(NOT(ISBLANK('Case Data Entry'!O852)),IF(AND(ISNUMBER('Case Data Entry'!O852),LEFT('Case Data Entry'!O852,1)&lt;&gt;"1",LEN('Case Data Entry'!O852)=10),"OK","Phone number must be valid format"),IF('DO NOT USE_Case Formulas'!A852,"OK",NA()))</f>
        <v>#N/A</v>
      </c>
      <c r="P852" s="41" t="e">
        <f>IF(AND(NOT(ISBLANK('Case Data Entry'!P852)),ISNA(VLOOKUP('Case Data Entry'!P852,'DO NOT USE_School Picklist'!$E$3:$E$10,1,FALSE))),"Please select a value from the drop-down menu",IF('DO NOT USE_Case Formulas'!A852,"OK",NA()))</f>
        <v>#N/A</v>
      </c>
      <c r="Q852" s="41" t="e">
        <f>IF(AND(NOT(ISBLANK('Case Data Entry'!Q852)),ISNA(VLOOKUP('Case Data Entry'!Q852,'DO NOT USE_School Picklist'!$F$3:$F$16,1,FALSE))),"Please select a value from the drop-down menu",IF('DO NOT USE_Case Formulas'!A852,"OK",NA()))</f>
        <v>#N/A</v>
      </c>
      <c r="R852" s="41" t="e">
        <f>IF(LEN('Case Data Entry'!R852)&gt;100,"Classroom(s) must be less than 100 characters",IF('DO NOT USE_Case Formulas'!A852,"OK",NA()))</f>
        <v>#N/A</v>
      </c>
      <c r="S852" s="41" t="e">
        <f>IF(AND(NOT(ISBLANK('Case Data Entry'!S852)),ISNA(VLOOKUP('Case Data Entry'!S852,'DO NOT USE_School Picklist'!$S$3:$S$12,1,FALSE))),"Please select a value from the drop-down menu",IF('DO NOT USE_Case Formulas'!A852,"OK",NA()))</f>
        <v>#N/A</v>
      </c>
      <c r="T852" s="41" t="e">
        <f>IF(AND(NOT(ISBLANK('Case Data Entry'!T852)),ISNA(VLOOKUP('Case Data Entry'!T852,'DO NOT USE_School Picklist'!$S$3:$S$12,1,FALSE))),"Please select a value from the drop-down menu",IF('DO NOT USE_Case Formulas'!A852,"OK",NA()))</f>
        <v>#N/A</v>
      </c>
      <c r="U852" s="41" t="e">
        <f>IF(LEN('Case Data Entry'!U852)&gt;80,"Name of Education Group must be less than 80 characters",IF('DO NOT USE_Case Formulas'!A852,"OK",NA()))</f>
        <v>#N/A</v>
      </c>
      <c r="V852" s="41" t="e">
        <f>IF(AND(NOT(ISBLANK('Case Data Entry'!V852)),ISNA(VLOOKUP('Case Data Entry'!V852,'DO NOT USE_School Picklist'!$K$3:$K$6,1,FALSE))),"Please select a value from the drop-down menu",IF('DO NOT USE_Case Formulas'!A852,"OK",NA()))</f>
        <v>#N/A</v>
      </c>
      <c r="W852" s="41" t="e">
        <f>IF(AND('DO NOT USE_Case Formulas'!A852,ISBLANK('Case Data Entry'!W852)),"Has this person had symptoms? is required",IF(AND(NOT(ISBLANK('Case Data Entry'!W852)),ISNA(VLOOKUP('Case Data Entry'!W852,'DO NOT USE_School Picklist'!$D$3:$D$5,1,FALSE))),"Please select a value from the drop-down menu",IF(NOT(ISBLANK('Case Data Entry'!W852)),"OK",NA())))</f>
        <v>#N/A</v>
      </c>
      <c r="X852" s="41" t="e">
        <f>IF(AND('Case Data Entry'!W852='DO NOT USE_School Picklist'!$D$3,ISBLANK('Case Data Entry'!X852)),"Symptom Onset Date is required if Ever Symptomatic is Yes",IF('DO NOT USE_Case Formulas'!A852,"OK",NA()))</f>
        <v>#N/A</v>
      </c>
      <c r="Y852" s="41"/>
      <c r="Z852" s="41" t="e">
        <f ca="1">IF(AND('DO NOT USE_Case Formulas'!A852,ISBLANK('Case Data Entry'!Z852)),"Lab Result Test Date is required",IF('Case Data Entry'!Z852&gt;'DO NOT USE_School Picklist'!$C$3,"Test Date cannot be a future date",IF(NOT(ISBLANK('Case Data Entry'!Z852)),"OK",NA())))</f>
        <v>#N/A</v>
      </c>
      <c r="AA852" s="41" t="e">
        <f>IF(AND(NOT(ISBLANK('Case Data Entry'!AA852)),ISNA(VLOOKUP('Case Data Entry'!AA852,'DO NOT USE_School Picklist'!$R$3:$R$7,1,FALSE))),"Please select a value from the drop-down menu",IF('DO NOT USE_Case Formulas'!A852,"OK",NA()))</f>
        <v>#N/A</v>
      </c>
      <c r="AB852" s="41" t="e">
        <f>IF(AND(NOT(ISBLANK('Case Data Entry'!AB852)),ISNA(VLOOKUP('Case Data Entry'!AB852,'DO NOT USE_School Picklist'!$Q$3:$Q$8,1,FALSE))),"Please select a value from the drop-down menu",IF('DO NOT USE_Case Formulas'!A852,"OK",NA()))</f>
        <v>#N/A</v>
      </c>
    </row>
    <row r="853" spans="1:28" x14ac:dyDescent="0.25">
      <c r="A853" s="40" t="e">
        <f>IF('DO NOT USE_Case Formulas'!A853,IF('DO NOT USE_Case Formulas'!B853,"Not all required fields are completed","OK"),NA())</f>
        <v>#N/A</v>
      </c>
      <c r="B853" s="41" t="e">
        <f>IF(AND('DO NOT USE_Case Formulas'!A853,ISBLANK('Case Data Entry'!B853)),"First Name is required",IF(NOT(ISBLANK('Case Data Entry'!B853)),"OK",NA()))</f>
        <v>#N/A</v>
      </c>
      <c r="C853" s="41" t="e">
        <f>IF(AND('DO NOT USE_Case Formulas'!A853,ISBLANK('Case Data Entry'!C853)),"Last Name is required",IF(NOT(ISBLANK('Case Data Entry'!C853)),"OK",NA()))</f>
        <v>#N/A</v>
      </c>
      <c r="D853" s="41" t="e">
        <f>IF(AND('DO NOT USE_Case Formulas'!A853,ISBLANK('Case Data Entry'!D853)),"Birthdate is required",IF(NOT(ISBLANK('Case Data Entry'!D853)),"OK",NA()))</f>
        <v>#N/A</v>
      </c>
      <c r="E853" s="41" t="e">
        <f>IF(AND('DO NOT USE_Case Formulas'!A853,ISBLANK('Case Data Entry'!E853)),"Mobile Phone is required",IF(NOT(ISBLANK('Case Data Entry'!E853)),IF(AND(ISNUMBER(VALUE('Case Data Entry'!E853)),LEFT('Case Data Entry'!E853,1)&lt;&gt;"1",LEN('Case Data Entry'!E853)=10),"OK","Phone number must be valid format"),NA()))</f>
        <v>#N/A</v>
      </c>
      <c r="F853" s="41" t="e">
        <f>IF(LEN('Case Data Entry'!F853)&gt;255,"Home Street Address must be less than 255 characters",IF('DO NOT USE_Case Formulas'!A853,"OK",NA()))</f>
        <v>#N/A</v>
      </c>
      <c r="G853" s="41" t="e">
        <f>IF(LEN('Case Data Entry'!G853)&gt;40,"City must be less than 40 characters",IF('DO NOT USE_Case Formulas'!A853,"OK",NA()))</f>
        <v>#N/A</v>
      </c>
      <c r="H853" s="41" t="e">
        <f>IF(AND(NOT(ISBLANK('Case Data Entry'!H853)),ISNA(VLOOKUP('Case Data Entry'!H853,'DO NOT USE_School Picklist'!$P$3:$P$52,1,FALSE))),"Please select a value from the drop-down menu",IF('DO NOT USE_Case Formulas'!A853,"OK",NA()))</f>
        <v>#N/A</v>
      </c>
      <c r="I853" s="41" t="e">
        <f>IF(AND('DO NOT USE_Case Formulas'!A853,ISBLANK('Case Data Entry'!I853)),"Zip is required",IF(ISBLANK('Case Data Entry'!I853),NA(),"OK"))</f>
        <v>#N/A</v>
      </c>
      <c r="J853" s="41" t="e">
        <f>IF(AND('DO NOT USE_Case Formulas'!A853,ISBLANK('Case Data Entry'!J853)),"Student or Staff? is required",IF(ISBLANK('Case Data Entry'!J853),NA(),IF(ISNA(VLOOKUP('Case Data Entry'!J853,'DO NOT USE_School Picklist'!$B$3:$B$6,1,FALSE)),"Please select a value from the drop-down menu","OK")))</f>
        <v>#N/A</v>
      </c>
      <c r="K853" s="41" t="e">
        <f>IF(AND('Case Data Entry'!J853='DO NOT USE_School Picklist'!$B$4,ISBLANK('Case Data Entry'!K853)),"Occupation/Job Title is required if Student or Staff? is Yes, staff/faculty or volunteer",IF('DO NOT USE_Case Formulas'!A853,"OK",NA()))</f>
        <v>#N/A</v>
      </c>
      <c r="L853" s="41" t="e">
        <f ca="1">IF('Case Data Entry'!L853&gt;'DO NOT USE_School Picklist'!$C$3,"Date last on school campus/facility cannot be a future date",IF('DO NOT USE_Case Formulas'!A853,IF(ISBLANK('Case Data Entry'!L853),"Date last on school campus/facility is required","OK"),NA()))</f>
        <v>#N/A</v>
      </c>
      <c r="M853" s="41" t="e">
        <f>IF(AND('DO NOT USE_Case Formulas'!A853,ISBLANK('Case Data Entry'!M853)),"Specific Place in the Location is required",IF(ISBLANK('Case Data Entry'!M853),NA(),"OK"))</f>
        <v>#N/A</v>
      </c>
      <c r="N853" s="41" t="e">
        <f>IF(LEN('Case Data Entry'!N853)&gt;50,"Parent/Guardian Name must be less than 50 characters",IF('DO NOT USE_Case Formulas'!A853,"OK",NA()))</f>
        <v>#N/A</v>
      </c>
      <c r="O853" s="41" t="e">
        <f>IF(NOT(ISBLANK('Case Data Entry'!O853)),IF(AND(ISNUMBER('Case Data Entry'!O853),LEFT('Case Data Entry'!O853,1)&lt;&gt;"1",LEN('Case Data Entry'!O853)=10),"OK","Phone number must be valid format"),IF('DO NOT USE_Case Formulas'!A853,"OK",NA()))</f>
        <v>#N/A</v>
      </c>
      <c r="P853" s="41" t="e">
        <f>IF(AND(NOT(ISBLANK('Case Data Entry'!P853)),ISNA(VLOOKUP('Case Data Entry'!P853,'DO NOT USE_School Picklist'!$E$3:$E$10,1,FALSE))),"Please select a value from the drop-down menu",IF('DO NOT USE_Case Formulas'!A853,"OK",NA()))</f>
        <v>#N/A</v>
      </c>
      <c r="Q853" s="41" t="e">
        <f>IF(AND(NOT(ISBLANK('Case Data Entry'!Q853)),ISNA(VLOOKUP('Case Data Entry'!Q853,'DO NOT USE_School Picklist'!$F$3:$F$16,1,FALSE))),"Please select a value from the drop-down menu",IF('DO NOT USE_Case Formulas'!A853,"OK",NA()))</f>
        <v>#N/A</v>
      </c>
      <c r="R853" s="41" t="e">
        <f>IF(LEN('Case Data Entry'!R853)&gt;100,"Classroom(s) must be less than 100 characters",IF('DO NOT USE_Case Formulas'!A853,"OK",NA()))</f>
        <v>#N/A</v>
      </c>
      <c r="S853" s="41" t="e">
        <f>IF(AND(NOT(ISBLANK('Case Data Entry'!S853)),ISNA(VLOOKUP('Case Data Entry'!S853,'DO NOT USE_School Picklist'!$S$3:$S$12,1,FALSE))),"Please select a value from the drop-down menu",IF('DO NOT USE_Case Formulas'!A853,"OK",NA()))</f>
        <v>#N/A</v>
      </c>
      <c r="T853" s="41" t="e">
        <f>IF(AND(NOT(ISBLANK('Case Data Entry'!T853)),ISNA(VLOOKUP('Case Data Entry'!T853,'DO NOT USE_School Picklist'!$S$3:$S$12,1,FALSE))),"Please select a value from the drop-down menu",IF('DO NOT USE_Case Formulas'!A853,"OK",NA()))</f>
        <v>#N/A</v>
      </c>
      <c r="U853" s="41" t="e">
        <f>IF(LEN('Case Data Entry'!U853)&gt;80,"Name of Education Group must be less than 80 characters",IF('DO NOT USE_Case Formulas'!A853,"OK",NA()))</f>
        <v>#N/A</v>
      </c>
      <c r="V853" s="41" t="e">
        <f>IF(AND(NOT(ISBLANK('Case Data Entry'!V853)),ISNA(VLOOKUP('Case Data Entry'!V853,'DO NOT USE_School Picklist'!$K$3:$K$6,1,FALSE))),"Please select a value from the drop-down menu",IF('DO NOT USE_Case Formulas'!A853,"OK",NA()))</f>
        <v>#N/A</v>
      </c>
      <c r="W853" s="41" t="e">
        <f>IF(AND('DO NOT USE_Case Formulas'!A853,ISBLANK('Case Data Entry'!W853)),"Has this person had symptoms? is required",IF(AND(NOT(ISBLANK('Case Data Entry'!W853)),ISNA(VLOOKUP('Case Data Entry'!W853,'DO NOT USE_School Picklist'!$D$3:$D$5,1,FALSE))),"Please select a value from the drop-down menu",IF(NOT(ISBLANK('Case Data Entry'!W853)),"OK",NA())))</f>
        <v>#N/A</v>
      </c>
      <c r="X853" s="41" t="e">
        <f>IF(AND('Case Data Entry'!W853='DO NOT USE_School Picklist'!$D$3,ISBLANK('Case Data Entry'!X853)),"Symptom Onset Date is required if Ever Symptomatic is Yes",IF('DO NOT USE_Case Formulas'!A853,"OK",NA()))</f>
        <v>#N/A</v>
      </c>
      <c r="Y853" s="41"/>
      <c r="Z853" s="41" t="e">
        <f ca="1">IF(AND('DO NOT USE_Case Formulas'!A853,ISBLANK('Case Data Entry'!Z853)),"Lab Result Test Date is required",IF('Case Data Entry'!Z853&gt;'DO NOT USE_School Picklist'!$C$3,"Test Date cannot be a future date",IF(NOT(ISBLANK('Case Data Entry'!Z853)),"OK",NA())))</f>
        <v>#N/A</v>
      </c>
      <c r="AA853" s="41" t="e">
        <f>IF(AND(NOT(ISBLANK('Case Data Entry'!AA853)),ISNA(VLOOKUP('Case Data Entry'!AA853,'DO NOT USE_School Picklist'!$R$3:$R$7,1,FALSE))),"Please select a value from the drop-down menu",IF('DO NOT USE_Case Formulas'!A853,"OK",NA()))</f>
        <v>#N/A</v>
      </c>
      <c r="AB853" s="41" t="e">
        <f>IF(AND(NOT(ISBLANK('Case Data Entry'!AB853)),ISNA(VLOOKUP('Case Data Entry'!AB853,'DO NOT USE_School Picklist'!$Q$3:$Q$8,1,FALSE))),"Please select a value from the drop-down menu",IF('DO NOT USE_Case Formulas'!A853,"OK",NA()))</f>
        <v>#N/A</v>
      </c>
    </row>
    <row r="854" spans="1:28" x14ac:dyDescent="0.25">
      <c r="A854" s="40" t="e">
        <f>IF('DO NOT USE_Case Formulas'!A854,IF('DO NOT USE_Case Formulas'!B854,"Not all required fields are completed","OK"),NA())</f>
        <v>#N/A</v>
      </c>
      <c r="B854" s="41" t="e">
        <f>IF(AND('DO NOT USE_Case Formulas'!A854,ISBLANK('Case Data Entry'!B854)),"First Name is required",IF(NOT(ISBLANK('Case Data Entry'!B854)),"OK",NA()))</f>
        <v>#N/A</v>
      </c>
      <c r="C854" s="41" t="e">
        <f>IF(AND('DO NOT USE_Case Formulas'!A854,ISBLANK('Case Data Entry'!C854)),"Last Name is required",IF(NOT(ISBLANK('Case Data Entry'!C854)),"OK",NA()))</f>
        <v>#N/A</v>
      </c>
      <c r="D854" s="41" t="e">
        <f>IF(AND('DO NOT USE_Case Formulas'!A854,ISBLANK('Case Data Entry'!D854)),"Birthdate is required",IF(NOT(ISBLANK('Case Data Entry'!D854)),"OK",NA()))</f>
        <v>#N/A</v>
      </c>
      <c r="E854" s="41" t="e">
        <f>IF(AND('DO NOT USE_Case Formulas'!A854,ISBLANK('Case Data Entry'!E854)),"Mobile Phone is required",IF(NOT(ISBLANK('Case Data Entry'!E854)),IF(AND(ISNUMBER(VALUE('Case Data Entry'!E854)),LEFT('Case Data Entry'!E854,1)&lt;&gt;"1",LEN('Case Data Entry'!E854)=10),"OK","Phone number must be valid format"),NA()))</f>
        <v>#N/A</v>
      </c>
      <c r="F854" s="41" t="e">
        <f>IF(LEN('Case Data Entry'!F854)&gt;255,"Home Street Address must be less than 255 characters",IF('DO NOT USE_Case Formulas'!A854,"OK",NA()))</f>
        <v>#N/A</v>
      </c>
      <c r="G854" s="41" t="e">
        <f>IF(LEN('Case Data Entry'!G854)&gt;40,"City must be less than 40 characters",IF('DO NOT USE_Case Formulas'!A854,"OK",NA()))</f>
        <v>#N/A</v>
      </c>
      <c r="H854" s="41" t="e">
        <f>IF(AND(NOT(ISBLANK('Case Data Entry'!H854)),ISNA(VLOOKUP('Case Data Entry'!H854,'DO NOT USE_School Picklist'!$P$3:$P$52,1,FALSE))),"Please select a value from the drop-down menu",IF('DO NOT USE_Case Formulas'!A854,"OK",NA()))</f>
        <v>#N/A</v>
      </c>
      <c r="I854" s="41" t="e">
        <f>IF(AND('DO NOT USE_Case Formulas'!A854,ISBLANK('Case Data Entry'!I854)),"Zip is required",IF(ISBLANK('Case Data Entry'!I854),NA(),"OK"))</f>
        <v>#N/A</v>
      </c>
      <c r="J854" s="41" t="e">
        <f>IF(AND('DO NOT USE_Case Formulas'!A854,ISBLANK('Case Data Entry'!J854)),"Student or Staff? is required",IF(ISBLANK('Case Data Entry'!J854),NA(),IF(ISNA(VLOOKUP('Case Data Entry'!J854,'DO NOT USE_School Picklist'!$B$3:$B$6,1,FALSE)),"Please select a value from the drop-down menu","OK")))</f>
        <v>#N/A</v>
      </c>
      <c r="K854" s="41" t="e">
        <f>IF(AND('Case Data Entry'!J854='DO NOT USE_School Picklist'!$B$4,ISBLANK('Case Data Entry'!K854)),"Occupation/Job Title is required if Student or Staff? is Yes, staff/faculty or volunteer",IF('DO NOT USE_Case Formulas'!A854,"OK",NA()))</f>
        <v>#N/A</v>
      </c>
      <c r="L854" s="41" t="e">
        <f ca="1">IF('Case Data Entry'!L854&gt;'DO NOT USE_School Picklist'!$C$3,"Date last on school campus/facility cannot be a future date",IF('DO NOT USE_Case Formulas'!A854,IF(ISBLANK('Case Data Entry'!L854),"Date last on school campus/facility is required","OK"),NA()))</f>
        <v>#N/A</v>
      </c>
      <c r="M854" s="41" t="e">
        <f>IF(AND('DO NOT USE_Case Formulas'!A854,ISBLANK('Case Data Entry'!M854)),"Specific Place in the Location is required",IF(ISBLANK('Case Data Entry'!M854),NA(),"OK"))</f>
        <v>#N/A</v>
      </c>
      <c r="N854" s="41" t="e">
        <f>IF(LEN('Case Data Entry'!N854)&gt;50,"Parent/Guardian Name must be less than 50 characters",IF('DO NOT USE_Case Formulas'!A854,"OK",NA()))</f>
        <v>#N/A</v>
      </c>
      <c r="O854" s="41" t="e">
        <f>IF(NOT(ISBLANK('Case Data Entry'!O854)),IF(AND(ISNUMBER('Case Data Entry'!O854),LEFT('Case Data Entry'!O854,1)&lt;&gt;"1",LEN('Case Data Entry'!O854)=10),"OK","Phone number must be valid format"),IF('DO NOT USE_Case Formulas'!A854,"OK",NA()))</f>
        <v>#N/A</v>
      </c>
      <c r="P854" s="41" t="e">
        <f>IF(AND(NOT(ISBLANK('Case Data Entry'!P854)),ISNA(VLOOKUP('Case Data Entry'!P854,'DO NOT USE_School Picklist'!$E$3:$E$10,1,FALSE))),"Please select a value from the drop-down menu",IF('DO NOT USE_Case Formulas'!A854,"OK",NA()))</f>
        <v>#N/A</v>
      </c>
      <c r="Q854" s="41" t="e">
        <f>IF(AND(NOT(ISBLANK('Case Data Entry'!Q854)),ISNA(VLOOKUP('Case Data Entry'!Q854,'DO NOT USE_School Picklist'!$F$3:$F$16,1,FALSE))),"Please select a value from the drop-down menu",IF('DO NOT USE_Case Formulas'!A854,"OK",NA()))</f>
        <v>#N/A</v>
      </c>
      <c r="R854" s="41" t="e">
        <f>IF(LEN('Case Data Entry'!R854)&gt;100,"Classroom(s) must be less than 100 characters",IF('DO NOT USE_Case Formulas'!A854,"OK",NA()))</f>
        <v>#N/A</v>
      </c>
      <c r="S854" s="41" t="e">
        <f>IF(AND(NOT(ISBLANK('Case Data Entry'!S854)),ISNA(VLOOKUP('Case Data Entry'!S854,'DO NOT USE_School Picklist'!$S$3:$S$12,1,FALSE))),"Please select a value from the drop-down menu",IF('DO NOT USE_Case Formulas'!A854,"OK",NA()))</f>
        <v>#N/A</v>
      </c>
      <c r="T854" s="41" t="e">
        <f>IF(AND(NOT(ISBLANK('Case Data Entry'!T854)),ISNA(VLOOKUP('Case Data Entry'!T854,'DO NOT USE_School Picklist'!$S$3:$S$12,1,FALSE))),"Please select a value from the drop-down menu",IF('DO NOT USE_Case Formulas'!A854,"OK",NA()))</f>
        <v>#N/A</v>
      </c>
      <c r="U854" s="41" t="e">
        <f>IF(LEN('Case Data Entry'!U854)&gt;80,"Name of Education Group must be less than 80 characters",IF('DO NOT USE_Case Formulas'!A854,"OK",NA()))</f>
        <v>#N/A</v>
      </c>
      <c r="V854" s="41" t="e">
        <f>IF(AND(NOT(ISBLANK('Case Data Entry'!V854)),ISNA(VLOOKUP('Case Data Entry'!V854,'DO NOT USE_School Picklist'!$K$3:$K$6,1,FALSE))),"Please select a value from the drop-down menu",IF('DO NOT USE_Case Formulas'!A854,"OK",NA()))</f>
        <v>#N/A</v>
      </c>
      <c r="W854" s="41" t="e">
        <f>IF(AND('DO NOT USE_Case Formulas'!A854,ISBLANK('Case Data Entry'!W854)),"Has this person had symptoms? is required",IF(AND(NOT(ISBLANK('Case Data Entry'!W854)),ISNA(VLOOKUP('Case Data Entry'!W854,'DO NOT USE_School Picklist'!$D$3:$D$5,1,FALSE))),"Please select a value from the drop-down menu",IF(NOT(ISBLANK('Case Data Entry'!W854)),"OK",NA())))</f>
        <v>#N/A</v>
      </c>
      <c r="X854" s="41" t="e">
        <f>IF(AND('Case Data Entry'!W854='DO NOT USE_School Picklist'!$D$3,ISBLANK('Case Data Entry'!X854)),"Symptom Onset Date is required if Ever Symptomatic is Yes",IF('DO NOT USE_Case Formulas'!A854,"OK",NA()))</f>
        <v>#N/A</v>
      </c>
      <c r="Y854" s="41"/>
      <c r="Z854" s="41" t="e">
        <f ca="1">IF(AND('DO NOT USE_Case Formulas'!A854,ISBLANK('Case Data Entry'!Z854)),"Lab Result Test Date is required",IF('Case Data Entry'!Z854&gt;'DO NOT USE_School Picklist'!$C$3,"Test Date cannot be a future date",IF(NOT(ISBLANK('Case Data Entry'!Z854)),"OK",NA())))</f>
        <v>#N/A</v>
      </c>
      <c r="AA854" s="41" t="e">
        <f>IF(AND(NOT(ISBLANK('Case Data Entry'!AA854)),ISNA(VLOOKUP('Case Data Entry'!AA854,'DO NOT USE_School Picklist'!$R$3:$R$7,1,FALSE))),"Please select a value from the drop-down menu",IF('DO NOT USE_Case Formulas'!A854,"OK",NA()))</f>
        <v>#N/A</v>
      </c>
      <c r="AB854" s="41" t="e">
        <f>IF(AND(NOT(ISBLANK('Case Data Entry'!AB854)),ISNA(VLOOKUP('Case Data Entry'!AB854,'DO NOT USE_School Picklist'!$Q$3:$Q$8,1,FALSE))),"Please select a value from the drop-down menu",IF('DO NOT USE_Case Formulas'!A854,"OK",NA()))</f>
        <v>#N/A</v>
      </c>
    </row>
    <row r="855" spans="1:28" x14ac:dyDescent="0.25">
      <c r="A855" s="40" t="e">
        <f>IF('DO NOT USE_Case Formulas'!A855,IF('DO NOT USE_Case Formulas'!B855,"Not all required fields are completed","OK"),NA())</f>
        <v>#N/A</v>
      </c>
      <c r="B855" s="41" t="e">
        <f>IF(AND('DO NOT USE_Case Formulas'!A855,ISBLANK('Case Data Entry'!B855)),"First Name is required",IF(NOT(ISBLANK('Case Data Entry'!B855)),"OK",NA()))</f>
        <v>#N/A</v>
      </c>
      <c r="C855" s="41" t="e">
        <f>IF(AND('DO NOT USE_Case Formulas'!A855,ISBLANK('Case Data Entry'!C855)),"Last Name is required",IF(NOT(ISBLANK('Case Data Entry'!C855)),"OK",NA()))</f>
        <v>#N/A</v>
      </c>
      <c r="D855" s="41" t="e">
        <f>IF(AND('DO NOT USE_Case Formulas'!A855,ISBLANK('Case Data Entry'!D855)),"Birthdate is required",IF(NOT(ISBLANK('Case Data Entry'!D855)),"OK",NA()))</f>
        <v>#N/A</v>
      </c>
      <c r="E855" s="41" t="e">
        <f>IF(AND('DO NOT USE_Case Formulas'!A855,ISBLANK('Case Data Entry'!E855)),"Mobile Phone is required",IF(NOT(ISBLANK('Case Data Entry'!E855)),IF(AND(ISNUMBER(VALUE('Case Data Entry'!E855)),LEFT('Case Data Entry'!E855,1)&lt;&gt;"1",LEN('Case Data Entry'!E855)=10),"OK","Phone number must be valid format"),NA()))</f>
        <v>#N/A</v>
      </c>
      <c r="F855" s="41" t="e">
        <f>IF(LEN('Case Data Entry'!F855)&gt;255,"Home Street Address must be less than 255 characters",IF('DO NOT USE_Case Formulas'!A855,"OK",NA()))</f>
        <v>#N/A</v>
      </c>
      <c r="G855" s="41" t="e">
        <f>IF(LEN('Case Data Entry'!G855)&gt;40,"City must be less than 40 characters",IF('DO NOT USE_Case Formulas'!A855,"OK",NA()))</f>
        <v>#N/A</v>
      </c>
      <c r="H855" s="41" t="e">
        <f>IF(AND(NOT(ISBLANK('Case Data Entry'!H855)),ISNA(VLOOKUP('Case Data Entry'!H855,'DO NOT USE_School Picklist'!$P$3:$P$52,1,FALSE))),"Please select a value from the drop-down menu",IF('DO NOT USE_Case Formulas'!A855,"OK",NA()))</f>
        <v>#N/A</v>
      </c>
      <c r="I855" s="41" t="e">
        <f>IF(AND('DO NOT USE_Case Formulas'!A855,ISBLANK('Case Data Entry'!I855)),"Zip is required",IF(ISBLANK('Case Data Entry'!I855),NA(),"OK"))</f>
        <v>#N/A</v>
      </c>
      <c r="J855" s="41" t="e">
        <f>IF(AND('DO NOT USE_Case Formulas'!A855,ISBLANK('Case Data Entry'!J855)),"Student or Staff? is required",IF(ISBLANK('Case Data Entry'!J855),NA(),IF(ISNA(VLOOKUP('Case Data Entry'!J855,'DO NOT USE_School Picklist'!$B$3:$B$6,1,FALSE)),"Please select a value from the drop-down menu","OK")))</f>
        <v>#N/A</v>
      </c>
      <c r="K855" s="41" t="e">
        <f>IF(AND('Case Data Entry'!J855='DO NOT USE_School Picklist'!$B$4,ISBLANK('Case Data Entry'!K855)),"Occupation/Job Title is required if Student or Staff? is Yes, staff/faculty or volunteer",IF('DO NOT USE_Case Formulas'!A855,"OK",NA()))</f>
        <v>#N/A</v>
      </c>
      <c r="L855" s="41" t="e">
        <f ca="1">IF('Case Data Entry'!L855&gt;'DO NOT USE_School Picklist'!$C$3,"Date last on school campus/facility cannot be a future date",IF('DO NOT USE_Case Formulas'!A855,IF(ISBLANK('Case Data Entry'!L855),"Date last on school campus/facility is required","OK"),NA()))</f>
        <v>#N/A</v>
      </c>
      <c r="M855" s="41" t="e">
        <f>IF(AND('DO NOT USE_Case Formulas'!A855,ISBLANK('Case Data Entry'!M855)),"Specific Place in the Location is required",IF(ISBLANK('Case Data Entry'!M855),NA(),"OK"))</f>
        <v>#N/A</v>
      </c>
      <c r="N855" s="41" t="e">
        <f>IF(LEN('Case Data Entry'!N855)&gt;50,"Parent/Guardian Name must be less than 50 characters",IF('DO NOT USE_Case Formulas'!A855,"OK",NA()))</f>
        <v>#N/A</v>
      </c>
      <c r="O855" s="41" t="e">
        <f>IF(NOT(ISBLANK('Case Data Entry'!O855)),IF(AND(ISNUMBER('Case Data Entry'!O855),LEFT('Case Data Entry'!O855,1)&lt;&gt;"1",LEN('Case Data Entry'!O855)=10),"OK","Phone number must be valid format"),IF('DO NOT USE_Case Formulas'!A855,"OK",NA()))</f>
        <v>#N/A</v>
      </c>
      <c r="P855" s="41" t="e">
        <f>IF(AND(NOT(ISBLANK('Case Data Entry'!P855)),ISNA(VLOOKUP('Case Data Entry'!P855,'DO NOT USE_School Picklist'!$E$3:$E$10,1,FALSE))),"Please select a value from the drop-down menu",IF('DO NOT USE_Case Formulas'!A855,"OK",NA()))</f>
        <v>#N/A</v>
      </c>
      <c r="Q855" s="41" t="e">
        <f>IF(AND(NOT(ISBLANK('Case Data Entry'!Q855)),ISNA(VLOOKUP('Case Data Entry'!Q855,'DO NOT USE_School Picklist'!$F$3:$F$16,1,FALSE))),"Please select a value from the drop-down menu",IF('DO NOT USE_Case Formulas'!A855,"OK",NA()))</f>
        <v>#N/A</v>
      </c>
      <c r="R855" s="41" t="e">
        <f>IF(LEN('Case Data Entry'!R855)&gt;100,"Classroom(s) must be less than 100 characters",IF('DO NOT USE_Case Formulas'!A855,"OK",NA()))</f>
        <v>#N/A</v>
      </c>
      <c r="S855" s="41" t="e">
        <f>IF(AND(NOT(ISBLANK('Case Data Entry'!S855)),ISNA(VLOOKUP('Case Data Entry'!S855,'DO NOT USE_School Picklist'!$S$3:$S$12,1,FALSE))),"Please select a value from the drop-down menu",IF('DO NOT USE_Case Formulas'!A855,"OK",NA()))</f>
        <v>#N/A</v>
      </c>
      <c r="T855" s="41" t="e">
        <f>IF(AND(NOT(ISBLANK('Case Data Entry'!T855)),ISNA(VLOOKUP('Case Data Entry'!T855,'DO NOT USE_School Picklist'!$S$3:$S$12,1,FALSE))),"Please select a value from the drop-down menu",IF('DO NOT USE_Case Formulas'!A855,"OK",NA()))</f>
        <v>#N/A</v>
      </c>
      <c r="U855" s="41" t="e">
        <f>IF(LEN('Case Data Entry'!U855)&gt;80,"Name of Education Group must be less than 80 characters",IF('DO NOT USE_Case Formulas'!A855,"OK",NA()))</f>
        <v>#N/A</v>
      </c>
      <c r="V855" s="41" t="e">
        <f>IF(AND(NOT(ISBLANK('Case Data Entry'!V855)),ISNA(VLOOKUP('Case Data Entry'!V855,'DO NOT USE_School Picklist'!$K$3:$K$6,1,FALSE))),"Please select a value from the drop-down menu",IF('DO NOT USE_Case Formulas'!A855,"OK",NA()))</f>
        <v>#N/A</v>
      </c>
      <c r="W855" s="41" t="e">
        <f>IF(AND('DO NOT USE_Case Formulas'!A855,ISBLANK('Case Data Entry'!W855)),"Has this person had symptoms? is required",IF(AND(NOT(ISBLANK('Case Data Entry'!W855)),ISNA(VLOOKUP('Case Data Entry'!W855,'DO NOT USE_School Picklist'!$D$3:$D$5,1,FALSE))),"Please select a value from the drop-down menu",IF(NOT(ISBLANK('Case Data Entry'!W855)),"OK",NA())))</f>
        <v>#N/A</v>
      </c>
      <c r="X855" s="41" t="e">
        <f>IF(AND('Case Data Entry'!W855='DO NOT USE_School Picklist'!$D$3,ISBLANK('Case Data Entry'!X855)),"Symptom Onset Date is required if Ever Symptomatic is Yes",IF('DO NOT USE_Case Formulas'!A855,"OK",NA()))</f>
        <v>#N/A</v>
      </c>
      <c r="Y855" s="41"/>
      <c r="Z855" s="41" t="e">
        <f ca="1">IF(AND('DO NOT USE_Case Formulas'!A855,ISBLANK('Case Data Entry'!Z855)),"Lab Result Test Date is required",IF('Case Data Entry'!Z855&gt;'DO NOT USE_School Picklist'!$C$3,"Test Date cannot be a future date",IF(NOT(ISBLANK('Case Data Entry'!Z855)),"OK",NA())))</f>
        <v>#N/A</v>
      </c>
      <c r="AA855" s="41" t="e">
        <f>IF(AND(NOT(ISBLANK('Case Data Entry'!AA855)),ISNA(VLOOKUP('Case Data Entry'!AA855,'DO NOT USE_School Picklist'!$R$3:$R$7,1,FALSE))),"Please select a value from the drop-down menu",IF('DO NOT USE_Case Formulas'!A855,"OK",NA()))</f>
        <v>#N/A</v>
      </c>
      <c r="AB855" s="41" t="e">
        <f>IF(AND(NOT(ISBLANK('Case Data Entry'!AB855)),ISNA(VLOOKUP('Case Data Entry'!AB855,'DO NOT USE_School Picklist'!$Q$3:$Q$8,1,FALSE))),"Please select a value from the drop-down menu",IF('DO NOT USE_Case Formulas'!A855,"OK",NA()))</f>
        <v>#N/A</v>
      </c>
    </row>
    <row r="856" spans="1:28" x14ac:dyDescent="0.25">
      <c r="A856" s="40" t="e">
        <f>IF('DO NOT USE_Case Formulas'!A856,IF('DO NOT USE_Case Formulas'!B856,"Not all required fields are completed","OK"),NA())</f>
        <v>#N/A</v>
      </c>
      <c r="B856" s="41" t="e">
        <f>IF(AND('DO NOT USE_Case Formulas'!A856,ISBLANK('Case Data Entry'!B856)),"First Name is required",IF(NOT(ISBLANK('Case Data Entry'!B856)),"OK",NA()))</f>
        <v>#N/A</v>
      </c>
      <c r="C856" s="41" t="e">
        <f>IF(AND('DO NOT USE_Case Formulas'!A856,ISBLANK('Case Data Entry'!C856)),"Last Name is required",IF(NOT(ISBLANK('Case Data Entry'!C856)),"OK",NA()))</f>
        <v>#N/A</v>
      </c>
      <c r="D856" s="41" t="e">
        <f>IF(AND('DO NOT USE_Case Formulas'!A856,ISBLANK('Case Data Entry'!D856)),"Birthdate is required",IF(NOT(ISBLANK('Case Data Entry'!D856)),"OK",NA()))</f>
        <v>#N/A</v>
      </c>
      <c r="E856" s="41" t="e">
        <f>IF(AND('DO NOT USE_Case Formulas'!A856,ISBLANK('Case Data Entry'!E856)),"Mobile Phone is required",IF(NOT(ISBLANK('Case Data Entry'!E856)),IF(AND(ISNUMBER(VALUE('Case Data Entry'!E856)),LEFT('Case Data Entry'!E856,1)&lt;&gt;"1",LEN('Case Data Entry'!E856)=10),"OK","Phone number must be valid format"),NA()))</f>
        <v>#N/A</v>
      </c>
      <c r="F856" s="41" t="e">
        <f>IF(LEN('Case Data Entry'!F856)&gt;255,"Home Street Address must be less than 255 characters",IF('DO NOT USE_Case Formulas'!A856,"OK",NA()))</f>
        <v>#N/A</v>
      </c>
      <c r="G856" s="41" t="e">
        <f>IF(LEN('Case Data Entry'!G856)&gt;40,"City must be less than 40 characters",IF('DO NOT USE_Case Formulas'!A856,"OK",NA()))</f>
        <v>#N/A</v>
      </c>
      <c r="H856" s="41" t="e">
        <f>IF(AND(NOT(ISBLANK('Case Data Entry'!H856)),ISNA(VLOOKUP('Case Data Entry'!H856,'DO NOT USE_School Picklist'!$P$3:$P$52,1,FALSE))),"Please select a value from the drop-down menu",IF('DO NOT USE_Case Formulas'!A856,"OK",NA()))</f>
        <v>#N/A</v>
      </c>
      <c r="I856" s="41" t="e">
        <f>IF(AND('DO NOT USE_Case Formulas'!A856,ISBLANK('Case Data Entry'!I856)),"Zip is required",IF(ISBLANK('Case Data Entry'!I856),NA(),"OK"))</f>
        <v>#N/A</v>
      </c>
      <c r="J856" s="41" t="e">
        <f>IF(AND('DO NOT USE_Case Formulas'!A856,ISBLANK('Case Data Entry'!J856)),"Student or Staff? is required",IF(ISBLANK('Case Data Entry'!J856),NA(),IF(ISNA(VLOOKUP('Case Data Entry'!J856,'DO NOT USE_School Picklist'!$B$3:$B$6,1,FALSE)),"Please select a value from the drop-down menu","OK")))</f>
        <v>#N/A</v>
      </c>
      <c r="K856" s="41" t="e">
        <f>IF(AND('Case Data Entry'!J856='DO NOT USE_School Picklist'!$B$4,ISBLANK('Case Data Entry'!K856)),"Occupation/Job Title is required if Student or Staff? is Yes, staff/faculty or volunteer",IF('DO NOT USE_Case Formulas'!A856,"OK",NA()))</f>
        <v>#N/A</v>
      </c>
      <c r="L856" s="41" t="e">
        <f ca="1">IF('Case Data Entry'!L856&gt;'DO NOT USE_School Picklist'!$C$3,"Date last on school campus/facility cannot be a future date",IF('DO NOT USE_Case Formulas'!A856,IF(ISBLANK('Case Data Entry'!L856),"Date last on school campus/facility is required","OK"),NA()))</f>
        <v>#N/A</v>
      </c>
      <c r="M856" s="41" t="e">
        <f>IF(AND('DO NOT USE_Case Formulas'!A856,ISBLANK('Case Data Entry'!M856)),"Specific Place in the Location is required",IF(ISBLANK('Case Data Entry'!M856),NA(),"OK"))</f>
        <v>#N/A</v>
      </c>
      <c r="N856" s="41" t="e">
        <f>IF(LEN('Case Data Entry'!N856)&gt;50,"Parent/Guardian Name must be less than 50 characters",IF('DO NOT USE_Case Formulas'!A856,"OK",NA()))</f>
        <v>#N/A</v>
      </c>
      <c r="O856" s="41" t="e">
        <f>IF(NOT(ISBLANK('Case Data Entry'!O856)),IF(AND(ISNUMBER('Case Data Entry'!O856),LEFT('Case Data Entry'!O856,1)&lt;&gt;"1",LEN('Case Data Entry'!O856)=10),"OK","Phone number must be valid format"),IF('DO NOT USE_Case Formulas'!A856,"OK",NA()))</f>
        <v>#N/A</v>
      </c>
      <c r="P856" s="41" t="e">
        <f>IF(AND(NOT(ISBLANK('Case Data Entry'!P856)),ISNA(VLOOKUP('Case Data Entry'!P856,'DO NOT USE_School Picklist'!$E$3:$E$10,1,FALSE))),"Please select a value from the drop-down menu",IF('DO NOT USE_Case Formulas'!A856,"OK",NA()))</f>
        <v>#N/A</v>
      </c>
      <c r="Q856" s="41" t="e">
        <f>IF(AND(NOT(ISBLANK('Case Data Entry'!Q856)),ISNA(VLOOKUP('Case Data Entry'!Q856,'DO NOT USE_School Picklist'!$F$3:$F$16,1,FALSE))),"Please select a value from the drop-down menu",IF('DO NOT USE_Case Formulas'!A856,"OK",NA()))</f>
        <v>#N/A</v>
      </c>
      <c r="R856" s="41" t="e">
        <f>IF(LEN('Case Data Entry'!R856)&gt;100,"Classroom(s) must be less than 100 characters",IF('DO NOT USE_Case Formulas'!A856,"OK",NA()))</f>
        <v>#N/A</v>
      </c>
      <c r="S856" s="41" t="e">
        <f>IF(AND(NOT(ISBLANK('Case Data Entry'!S856)),ISNA(VLOOKUP('Case Data Entry'!S856,'DO NOT USE_School Picklist'!$S$3:$S$12,1,FALSE))),"Please select a value from the drop-down menu",IF('DO NOT USE_Case Formulas'!A856,"OK",NA()))</f>
        <v>#N/A</v>
      </c>
      <c r="T856" s="41" t="e">
        <f>IF(AND(NOT(ISBLANK('Case Data Entry'!T856)),ISNA(VLOOKUP('Case Data Entry'!T856,'DO NOT USE_School Picklist'!$S$3:$S$12,1,FALSE))),"Please select a value from the drop-down menu",IF('DO NOT USE_Case Formulas'!A856,"OK",NA()))</f>
        <v>#N/A</v>
      </c>
      <c r="U856" s="41" t="e">
        <f>IF(LEN('Case Data Entry'!U856)&gt;80,"Name of Education Group must be less than 80 characters",IF('DO NOT USE_Case Formulas'!A856,"OK",NA()))</f>
        <v>#N/A</v>
      </c>
      <c r="V856" s="41" t="e">
        <f>IF(AND(NOT(ISBLANK('Case Data Entry'!V856)),ISNA(VLOOKUP('Case Data Entry'!V856,'DO NOT USE_School Picklist'!$K$3:$K$6,1,FALSE))),"Please select a value from the drop-down menu",IF('DO NOT USE_Case Formulas'!A856,"OK",NA()))</f>
        <v>#N/A</v>
      </c>
      <c r="W856" s="41" t="e">
        <f>IF(AND('DO NOT USE_Case Formulas'!A856,ISBLANK('Case Data Entry'!W856)),"Has this person had symptoms? is required",IF(AND(NOT(ISBLANK('Case Data Entry'!W856)),ISNA(VLOOKUP('Case Data Entry'!W856,'DO NOT USE_School Picklist'!$D$3:$D$5,1,FALSE))),"Please select a value from the drop-down menu",IF(NOT(ISBLANK('Case Data Entry'!W856)),"OK",NA())))</f>
        <v>#N/A</v>
      </c>
      <c r="X856" s="41" t="e">
        <f>IF(AND('Case Data Entry'!W856='DO NOT USE_School Picklist'!$D$3,ISBLANK('Case Data Entry'!X856)),"Symptom Onset Date is required if Ever Symptomatic is Yes",IF('DO NOT USE_Case Formulas'!A856,"OK",NA()))</f>
        <v>#N/A</v>
      </c>
      <c r="Y856" s="41"/>
      <c r="Z856" s="41" t="e">
        <f ca="1">IF(AND('DO NOT USE_Case Formulas'!A856,ISBLANK('Case Data Entry'!Z856)),"Lab Result Test Date is required",IF('Case Data Entry'!Z856&gt;'DO NOT USE_School Picklist'!$C$3,"Test Date cannot be a future date",IF(NOT(ISBLANK('Case Data Entry'!Z856)),"OK",NA())))</f>
        <v>#N/A</v>
      </c>
      <c r="AA856" s="41" t="e">
        <f>IF(AND(NOT(ISBLANK('Case Data Entry'!AA856)),ISNA(VLOOKUP('Case Data Entry'!AA856,'DO NOT USE_School Picklist'!$R$3:$R$7,1,FALSE))),"Please select a value from the drop-down menu",IF('DO NOT USE_Case Formulas'!A856,"OK",NA()))</f>
        <v>#N/A</v>
      </c>
      <c r="AB856" s="41" t="e">
        <f>IF(AND(NOT(ISBLANK('Case Data Entry'!AB856)),ISNA(VLOOKUP('Case Data Entry'!AB856,'DO NOT USE_School Picklist'!$Q$3:$Q$8,1,FALSE))),"Please select a value from the drop-down menu",IF('DO NOT USE_Case Formulas'!A856,"OK",NA()))</f>
        <v>#N/A</v>
      </c>
    </row>
    <row r="857" spans="1:28" x14ac:dyDescent="0.25">
      <c r="A857" s="40" t="e">
        <f>IF('DO NOT USE_Case Formulas'!A857,IF('DO NOT USE_Case Formulas'!B857,"Not all required fields are completed","OK"),NA())</f>
        <v>#N/A</v>
      </c>
      <c r="B857" s="41" t="e">
        <f>IF(AND('DO NOT USE_Case Formulas'!A857,ISBLANK('Case Data Entry'!B857)),"First Name is required",IF(NOT(ISBLANK('Case Data Entry'!B857)),"OK",NA()))</f>
        <v>#N/A</v>
      </c>
      <c r="C857" s="41" t="e">
        <f>IF(AND('DO NOT USE_Case Formulas'!A857,ISBLANK('Case Data Entry'!C857)),"Last Name is required",IF(NOT(ISBLANK('Case Data Entry'!C857)),"OK",NA()))</f>
        <v>#N/A</v>
      </c>
      <c r="D857" s="41" t="e">
        <f>IF(AND('DO NOT USE_Case Formulas'!A857,ISBLANK('Case Data Entry'!D857)),"Birthdate is required",IF(NOT(ISBLANK('Case Data Entry'!D857)),"OK",NA()))</f>
        <v>#N/A</v>
      </c>
      <c r="E857" s="41" t="e">
        <f>IF(AND('DO NOT USE_Case Formulas'!A857,ISBLANK('Case Data Entry'!E857)),"Mobile Phone is required",IF(NOT(ISBLANK('Case Data Entry'!E857)),IF(AND(ISNUMBER(VALUE('Case Data Entry'!E857)),LEFT('Case Data Entry'!E857,1)&lt;&gt;"1",LEN('Case Data Entry'!E857)=10),"OK","Phone number must be valid format"),NA()))</f>
        <v>#N/A</v>
      </c>
      <c r="F857" s="41" t="e">
        <f>IF(LEN('Case Data Entry'!F857)&gt;255,"Home Street Address must be less than 255 characters",IF('DO NOT USE_Case Formulas'!A857,"OK",NA()))</f>
        <v>#N/A</v>
      </c>
      <c r="G857" s="41" t="e">
        <f>IF(LEN('Case Data Entry'!G857)&gt;40,"City must be less than 40 characters",IF('DO NOT USE_Case Formulas'!A857,"OK",NA()))</f>
        <v>#N/A</v>
      </c>
      <c r="H857" s="41" t="e">
        <f>IF(AND(NOT(ISBLANK('Case Data Entry'!H857)),ISNA(VLOOKUP('Case Data Entry'!H857,'DO NOT USE_School Picklist'!$P$3:$P$52,1,FALSE))),"Please select a value from the drop-down menu",IF('DO NOT USE_Case Formulas'!A857,"OK",NA()))</f>
        <v>#N/A</v>
      </c>
      <c r="I857" s="41" t="e">
        <f>IF(AND('DO NOT USE_Case Formulas'!A857,ISBLANK('Case Data Entry'!I857)),"Zip is required",IF(ISBLANK('Case Data Entry'!I857),NA(),"OK"))</f>
        <v>#N/A</v>
      </c>
      <c r="J857" s="41" t="e">
        <f>IF(AND('DO NOT USE_Case Formulas'!A857,ISBLANK('Case Data Entry'!J857)),"Student or Staff? is required",IF(ISBLANK('Case Data Entry'!J857),NA(),IF(ISNA(VLOOKUP('Case Data Entry'!J857,'DO NOT USE_School Picklist'!$B$3:$B$6,1,FALSE)),"Please select a value from the drop-down menu","OK")))</f>
        <v>#N/A</v>
      </c>
      <c r="K857" s="41" t="e">
        <f>IF(AND('Case Data Entry'!J857='DO NOT USE_School Picklist'!$B$4,ISBLANK('Case Data Entry'!K857)),"Occupation/Job Title is required if Student or Staff? is Yes, staff/faculty or volunteer",IF('DO NOT USE_Case Formulas'!A857,"OK",NA()))</f>
        <v>#N/A</v>
      </c>
      <c r="L857" s="41" t="e">
        <f ca="1">IF('Case Data Entry'!L857&gt;'DO NOT USE_School Picklist'!$C$3,"Date last on school campus/facility cannot be a future date",IF('DO NOT USE_Case Formulas'!A857,IF(ISBLANK('Case Data Entry'!L857),"Date last on school campus/facility is required","OK"),NA()))</f>
        <v>#N/A</v>
      </c>
      <c r="M857" s="41" t="e">
        <f>IF(AND('DO NOT USE_Case Formulas'!A857,ISBLANK('Case Data Entry'!M857)),"Specific Place in the Location is required",IF(ISBLANK('Case Data Entry'!M857),NA(),"OK"))</f>
        <v>#N/A</v>
      </c>
      <c r="N857" s="41" t="e">
        <f>IF(LEN('Case Data Entry'!N857)&gt;50,"Parent/Guardian Name must be less than 50 characters",IF('DO NOT USE_Case Formulas'!A857,"OK",NA()))</f>
        <v>#N/A</v>
      </c>
      <c r="O857" s="41" t="e">
        <f>IF(NOT(ISBLANK('Case Data Entry'!O857)),IF(AND(ISNUMBER('Case Data Entry'!O857),LEFT('Case Data Entry'!O857,1)&lt;&gt;"1",LEN('Case Data Entry'!O857)=10),"OK","Phone number must be valid format"),IF('DO NOT USE_Case Formulas'!A857,"OK",NA()))</f>
        <v>#N/A</v>
      </c>
      <c r="P857" s="41" t="e">
        <f>IF(AND(NOT(ISBLANK('Case Data Entry'!P857)),ISNA(VLOOKUP('Case Data Entry'!P857,'DO NOT USE_School Picklist'!$E$3:$E$10,1,FALSE))),"Please select a value from the drop-down menu",IF('DO NOT USE_Case Formulas'!A857,"OK",NA()))</f>
        <v>#N/A</v>
      </c>
      <c r="Q857" s="41" t="e">
        <f>IF(AND(NOT(ISBLANK('Case Data Entry'!Q857)),ISNA(VLOOKUP('Case Data Entry'!Q857,'DO NOT USE_School Picklist'!$F$3:$F$16,1,FALSE))),"Please select a value from the drop-down menu",IF('DO NOT USE_Case Formulas'!A857,"OK",NA()))</f>
        <v>#N/A</v>
      </c>
      <c r="R857" s="41" t="e">
        <f>IF(LEN('Case Data Entry'!R857)&gt;100,"Classroom(s) must be less than 100 characters",IF('DO NOT USE_Case Formulas'!A857,"OK",NA()))</f>
        <v>#N/A</v>
      </c>
      <c r="S857" s="41" t="e">
        <f>IF(AND(NOT(ISBLANK('Case Data Entry'!S857)),ISNA(VLOOKUP('Case Data Entry'!S857,'DO NOT USE_School Picklist'!$S$3:$S$12,1,FALSE))),"Please select a value from the drop-down menu",IF('DO NOT USE_Case Formulas'!A857,"OK",NA()))</f>
        <v>#N/A</v>
      </c>
      <c r="T857" s="41" t="e">
        <f>IF(AND(NOT(ISBLANK('Case Data Entry'!T857)),ISNA(VLOOKUP('Case Data Entry'!T857,'DO NOT USE_School Picklist'!$S$3:$S$12,1,FALSE))),"Please select a value from the drop-down menu",IF('DO NOT USE_Case Formulas'!A857,"OK",NA()))</f>
        <v>#N/A</v>
      </c>
      <c r="U857" s="41" t="e">
        <f>IF(LEN('Case Data Entry'!U857)&gt;80,"Name of Education Group must be less than 80 characters",IF('DO NOT USE_Case Formulas'!A857,"OK",NA()))</f>
        <v>#N/A</v>
      </c>
      <c r="V857" s="41" t="e">
        <f>IF(AND(NOT(ISBLANK('Case Data Entry'!V857)),ISNA(VLOOKUP('Case Data Entry'!V857,'DO NOT USE_School Picklist'!$K$3:$K$6,1,FALSE))),"Please select a value from the drop-down menu",IF('DO NOT USE_Case Formulas'!A857,"OK",NA()))</f>
        <v>#N/A</v>
      </c>
      <c r="W857" s="41" t="e">
        <f>IF(AND('DO NOT USE_Case Formulas'!A857,ISBLANK('Case Data Entry'!W857)),"Has this person had symptoms? is required",IF(AND(NOT(ISBLANK('Case Data Entry'!W857)),ISNA(VLOOKUP('Case Data Entry'!W857,'DO NOT USE_School Picklist'!$D$3:$D$5,1,FALSE))),"Please select a value from the drop-down menu",IF(NOT(ISBLANK('Case Data Entry'!W857)),"OK",NA())))</f>
        <v>#N/A</v>
      </c>
      <c r="X857" s="41" t="e">
        <f>IF(AND('Case Data Entry'!W857='DO NOT USE_School Picklist'!$D$3,ISBLANK('Case Data Entry'!X857)),"Symptom Onset Date is required if Ever Symptomatic is Yes",IF('DO NOT USE_Case Formulas'!A857,"OK",NA()))</f>
        <v>#N/A</v>
      </c>
      <c r="Y857" s="41"/>
      <c r="Z857" s="41" t="e">
        <f ca="1">IF(AND('DO NOT USE_Case Formulas'!A857,ISBLANK('Case Data Entry'!Z857)),"Lab Result Test Date is required",IF('Case Data Entry'!Z857&gt;'DO NOT USE_School Picklist'!$C$3,"Test Date cannot be a future date",IF(NOT(ISBLANK('Case Data Entry'!Z857)),"OK",NA())))</f>
        <v>#N/A</v>
      </c>
      <c r="AA857" s="41" t="e">
        <f>IF(AND(NOT(ISBLANK('Case Data Entry'!AA857)),ISNA(VLOOKUP('Case Data Entry'!AA857,'DO NOT USE_School Picklist'!$R$3:$R$7,1,FALSE))),"Please select a value from the drop-down menu",IF('DO NOT USE_Case Formulas'!A857,"OK",NA()))</f>
        <v>#N/A</v>
      </c>
      <c r="AB857" s="41" t="e">
        <f>IF(AND(NOT(ISBLANK('Case Data Entry'!AB857)),ISNA(VLOOKUP('Case Data Entry'!AB857,'DO NOT USE_School Picklist'!$Q$3:$Q$8,1,FALSE))),"Please select a value from the drop-down menu",IF('DO NOT USE_Case Formulas'!A857,"OK",NA()))</f>
        <v>#N/A</v>
      </c>
    </row>
    <row r="858" spans="1:28" x14ac:dyDescent="0.25">
      <c r="A858" s="40" t="e">
        <f>IF('DO NOT USE_Case Formulas'!A858,IF('DO NOT USE_Case Formulas'!B858,"Not all required fields are completed","OK"),NA())</f>
        <v>#N/A</v>
      </c>
      <c r="B858" s="41" t="e">
        <f>IF(AND('DO NOT USE_Case Formulas'!A858,ISBLANK('Case Data Entry'!B858)),"First Name is required",IF(NOT(ISBLANK('Case Data Entry'!B858)),"OK",NA()))</f>
        <v>#N/A</v>
      </c>
      <c r="C858" s="41" t="e">
        <f>IF(AND('DO NOT USE_Case Formulas'!A858,ISBLANK('Case Data Entry'!C858)),"Last Name is required",IF(NOT(ISBLANK('Case Data Entry'!C858)),"OK",NA()))</f>
        <v>#N/A</v>
      </c>
      <c r="D858" s="41" t="e">
        <f>IF(AND('DO NOT USE_Case Formulas'!A858,ISBLANK('Case Data Entry'!D858)),"Birthdate is required",IF(NOT(ISBLANK('Case Data Entry'!D858)),"OK",NA()))</f>
        <v>#N/A</v>
      </c>
      <c r="E858" s="41" t="e">
        <f>IF(AND('DO NOT USE_Case Formulas'!A858,ISBLANK('Case Data Entry'!E858)),"Mobile Phone is required",IF(NOT(ISBLANK('Case Data Entry'!E858)),IF(AND(ISNUMBER(VALUE('Case Data Entry'!E858)),LEFT('Case Data Entry'!E858,1)&lt;&gt;"1",LEN('Case Data Entry'!E858)=10),"OK","Phone number must be valid format"),NA()))</f>
        <v>#N/A</v>
      </c>
      <c r="F858" s="41" t="e">
        <f>IF(LEN('Case Data Entry'!F858)&gt;255,"Home Street Address must be less than 255 characters",IF('DO NOT USE_Case Formulas'!A858,"OK",NA()))</f>
        <v>#N/A</v>
      </c>
      <c r="G858" s="41" t="e">
        <f>IF(LEN('Case Data Entry'!G858)&gt;40,"City must be less than 40 characters",IF('DO NOT USE_Case Formulas'!A858,"OK",NA()))</f>
        <v>#N/A</v>
      </c>
      <c r="H858" s="41" t="e">
        <f>IF(AND(NOT(ISBLANK('Case Data Entry'!H858)),ISNA(VLOOKUP('Case Data Entry'!H858,'DO NOT USE_School Picklist'!$P$3:$P$52,1,FALSE))),"Please select a value from the drop-down menu",IF('DO NOT USE_Case Formulas'!A858,"OK",NA()))</f>
        <v>#N/A</v>
      </c>
      <c r="I858" s="41" t="e">
        <f>IF(AND('DO NOT USE_Case Formulas'!A858,ISBLANK('Case Data Entry'!I858)),"Zip is required",IF(ISBLANK('Case Data Entry'!I858),NA(),"OK"))</f>
        <v>#N/A</v>
      </c>
      <c r="J858" s="41" t="e">
        <f>IF(AND('DO NOT USE_Case Formulas'!A858,ISBLANK('Case Data Entry'!J858)),"Student or Staff? is required",IF(ISBLANK('Case Data Entry'!J858),NA(),IF(ISNA(VLOOKUP('Case Data Entry'!J858,'DO NOT USE_School Picklist'!$B$3:$B$6,1,FALSE)),"Please select a value from the drop-down menu","OK")))</f>
        <v>#N/A</v>
      </c>
      <c r="K858" s="41" t="e">
        <f>IF(AND('Case Data Entry'!J858='DO NOT USE_School Picklist'!$B$4,ISBLANK('Case Data Entry'!K858)),"Occupation/Job Title is required if Student or Staff? is Yes, staff/faculty or volunteer",IF('DO NOT USE_Case Formulas'!A858,"OK",NA()))</f>
        <v>#N/A</v>
      </c>
      <c r="L858" s="41" t="e">
        <f ca="1">IF('Case Data Entry'!L858&gt;'DO NOT USE_School Picklist'!$C$3,"Date last on school campus/facility cannot be a future date",IF('DO NOT USE_Case Formulas'!A858,IF(ISBLANK('Case Data Entry'!L858),"Date last on school campus/facility is required","OK"),NA()))</f>
        <v>#N/A</v>
      </c>
      <c r="M858" s="41" t="e">
        <f>IF(AND('DO NOT USE_Case Formulas'!A858,ISBLANK('Case Data Entry'!M858)),"Specific Place in the Location is required",IF(ISBLANK('Case Data Entry'!M858),NA(),"OK"))</f>
        <v>#N/A</v>
      </c>
      <c r="N858" s="41" t="e">
        <f>IF(LEN('Case Data Entry'!N858)&gt;50,"Parent/Guardian Name must be less than 50 characters",IF('DO NOT USE_Case Formulas'!A858,"OK",NA()))</f>
        <v>#N/A</v>
      </c>
      <c r="O858" s="41" t="e">
        <f>IF(NOT(ISBLANK('Case Data Entry'!O858)),IF(AND(ISNUMBER('Case Data Entry'!O858),LEFT('Case Data Entry'!O858,1)&lt;&gt;"1",LEN('Case Data Entry'!O858)=10),"OK","Phone number must be valid format"),IF('DO NOT USE_Case Formulas'!A858,"OK",NA()))</f>
        <v>#N/A</v>
      </c>
      <c r="P858" s="41" t="e">
        <f>IF(AND(NOT(ISBLANK('Case Data Entry'!P858)),ISNA(VLOOKUP('Case Data Entry'!P858,'DO NOT USE_School Picklist'!$E$3:$E$10,1,FALSE))),"Please select a value from the drop-down menu",IF('DO NOT USE_Case Formulas'!A858,"OK",NA()))</f>
        <v>#N/A</v>
      </c>
      <c r="Q858" s="41" t="e">
        <f>IF(AND(NOT(ISBLANK('Case Data Entry'!Q858)),ISNA(VLOOKUP('Case Data Entry'!Q858,'DO NOT USE_School Picklist'!$F$3:$F$16,1,FALSE))),"Please select a value from the drop-down menu",IF('DO NOT USE_Case Formulas'!A858,"OK",NA()))</f>
        <v>#N/A</v>
      </c>
      <c r="R858" s="41" t="e">
        <f>IF(LEN('Case Data Entry'!R858)&gt;100,"Classroom(s) must be less than 100 characters",IF('DO NOT USE_Case Formulas'!A858,"OK",NA()))</f>
        <v>#N/A</v>
      </c>
      <c r="S858" s="41" t="e">
        <f>IF(AND(NOT(ISBLANK('Case Data Entry'!S858)),ISNA(VLOOKUP('Case Data Entry'!S858,'DO NOT USE_School Picklist'!$S$3:$S$12,1,FALSE))),"Please select a value from the drop-down menu",IF('DO NOT USE_Case Formulas'!A858,"OK",NA()))</f>
        <v>#N/A</v>
      </c>
      <c r="T858" s="41" t="e">
        <f>IF(AND(NOT(ISBLANK('Case Data Entry'!T858)),ISNA(VLOOKUP('Case Data Entry'!T858,'DO NOT USE_School Picklist'!$S$3:$S$12,1,FALSE))),"Please select a value from the drop-down menu",IF('DO NOT USE_Case Formulas'!A858,"OK",NA()))</f>
        <v>#N/A</v>
      </c>
      <c r="U858" s="41" t="e">
        <f>IF(LEN('Case Data Entry'!U858)&gt;80,"Name of Education Group must be less than 80 characters",IF('DO NOT USE_Case Formulas'!A858,"OK",NA()))</f>
        <v>#N/A</v>
      </c>
      <c r="V858" s="41" t="e">
        <f>IF(AND(NOT(ISBLANK('Case Data Entry'!V858)),ISNA(VLOOKUP('Case Data Entry'!V858,'DO NOT USE_School Picklist'!$K$3:$K$6,1,FALSE))),"Please select a value from the drop-down menu",IF('DO NOT USE_Case Formulas'!A858,"OK",NA()))</f>
        <v>#N/A</v>
      </c>
      <c r="W858" s="41" t="e">
        <f>IF(AND('DO NOT USE_Case Formulas'!A858,ISBLANK('Case Data Entry'!W858)),"Has this person had symptoms? is required",IF(AND(NOT(ISBLANK('Case Data Entry'!W858)),ISNA(VLOOKUP('Case Data Entry'!W858,'DO NOT USE_School Picklist'!$D$3:$D$5,1,FALSE))),"Please select a value from the drop-down menu",IF(NOT(ISBLANK('Case Data Entry'!W858)),"OK",NA())))</f>
        <v>#N/A</v>
      </c>
      <c r="X858" s="41" t="e">
        <f>IF(AND('Case Data Entry'!W858='DO NOT USE_School Picklist'!$D$3,ISBLANK('Case Data Entry'!X858)),"Symptom Onset Date is required if Ever Symptomatic is Yes",IF('DO NOT USE_Case Formulas'!A858,"OK",NA()))</f>
        <v>#N/A</v>
      </c>
      <c r="Y858" s="41"/>
      <c r="Z858" s="41" t="e">
        <f ca="1">IF(AND('DO NOT USE_Case Formulas'!A858,ISBLANK('Case Data Entry'!Z858)),"Lab Result Test Date is required",IF('Case Data Entry'!Z858&gt;'DO NOT USE_School Picklist'!$C$3,"Test Date cannot be a future date",IF(NOT(ISBLANK('Case Data Entry'!Z858)),"OK",NA())))</f>
        <v>#N/A</v>
      </c>
      <c r="AA858" s="41" t="e">
        <f>IF(AND(NOT(ISBLANK('Case Data Entry'!AA858)),ISNA(VLOOKUP('Case Data Entry'!AA858,'DO NOT USE_School Picklist'!$R$3:$R$7,1,FALSE))),"Please select a value from the drop-down menu",IF('DO NOT USE_Case Formulas'!A858,"OK",NA()))</f>
        <v>#N/A</v>
      </c>
      <c r="AB858" s="41" t="e">
        <f>IF(AND(NOT(ISBLANK('Case Data Entry'!AB858)),ISNA(VLOOKUP('Case Data Entry'!AB858,'DO NOT USE_School Picklist'!$Q$3:$Q$8,1,FALSE))),"Please select a value from the drop-down menu",IF('DO NOT USE_Case Formulas'!A858,"OK",NA()))</f>
        <v>#N/A</v>
      </c>
    </row>
    <row r="859" spans="1:28" x14ac:dyDescent="0.25">
      <c r="A859" s="40" t="e">
        <f>IF('DO NOT USE_Case Formulas'!A859,IF('DO NOT USE_Case Formulas'!B859,"Not all required fields are completed","OK"),NA())</f>
        <v>#N/A</v>
      </c>
      <c r="B859" s="41" t="e">
        <f>IF(AND('DO NOT USE_Case Formulas'!A859,ISBLANK('Case Data Entry'!B859)),"First Name is required",IF(NOT(ISBLANK('Case Data Entry'!B859)),"OK",NA()))</f>
        <v>#N/A</v>
      </c>
      <c r="C859" s="41" t="e">
        <f>IF(AND('DO NOT USE_Case Formulas'!A859,ISBLANK('Case Data Entry'!C859)),"Last Name is required",IF(NOT(ISBLANK('Case Data Entry'!C859)),"OK",NA()))</f>
        <v>#N/A</v>
      </c>
      <c r="D859" s="41" t="e">
        <f>IF(AND('DO NOT USE_Case Formulas'!A859,ISBLANK('Case Data Entry'!D859)),"Birthdate is required",IF(NOT(ISBLANK('Case Data Entry'!D859)),"OK",NA()))</f>
        <v>#N/A</v>
      </c>
      <c r="E859" s="41" t="e">
        <f>IF(AND('DO NOT USE_Case Formulas'!A859,ISBLANK('Case Data Entry'!E859)),"Mobile Phone is required",IF(NOT(ISBLANK('Case Data Entry'!E859)),IF(AND(ISNUMBER(VALUE('Case Data Entry'!E859)),LEFT('Case Data Entry'!E859,1)&lt;&gt;"1",LEN('Case Data Entry'!E859)=10),"OK","Phone number must be valid format"),NA()))</f>
        <v>#N/A</v>
      </c>
      <c r="F859" s="41" t="e">
        <f>IF(LEN('Case Data Entry'!F859)&gt;255,"Home Street Address must be less than 255 characters",IF('DO NOT USE_Case Formulas'!A859,"OK",NA()))</f>
        <v>#N/A</v>
      </c>
      <c r="G859" s="41" t="e">
        <f>IF(LEN('Case Data Entry'!G859)&gt;40,"City must be less than 40 characters",IF('DO NOT USE_Case Formulas'!A859,"OK",NA()))</f>
        <v>#N/A</v>
      </c>
      <c r="H859" s="41" t="e">
        <f>IF(AND(NOT(ISBLANK('Case Data Entry'!H859)),ISNA(VLOOKUP('Case Data Entry'!H859,'DO NOT USE_School Picklist'!$P$3:$P$52,1,FALSE))),"Please select a value from the drop-down menu",IF('DO NOT USE_Case Formulas'!A859,"OK",NA()))</f>
        <v>#N/A</v>
      </c>
      <c r="I859" s="41" t="e">
        <f>IF(AND('DO NOT USE_Case Formulas'!A859,ISBLANK('Case Data Entry'!I859)),"Zip is required",IF(ISBLANK('Case Data Entry'!I859),NA(),"OK"))</f>
        <v>#N/A</v>
      </c>
      <c r="J859" s="41" t="e">
        <f>IF(AND('DO NOT USE_Case Formulas'!A859,ISBLANK('Case Data Entry'!J859)),"Student or Staff? is required",IF(ISBLANK('Case Data Entry'!J859),NA(),IF(ISNA(VLOOKUP('Case Data Entry'!J859,'DO NOT USE_School Picklist'!$B$3:$B$6,1,FALSE)),"Please select a value from the drop-down menu","OK")))</f>
        <v>#N/A</v>
      </c>
      <c r="K859" s="41" t="e">
        <f>IF(AND('Case Data Entry'!J859='DO NOT USE_School Picklist'!$B$4,ISBLANK('Case Data Entry'!K859)),"Occupation/Job Title is required if Student or Staff? is Yes, staff/faculty or volunteer",IF('DO NOT USE_Case Formulas'!A859,"OK",NA()))</f>
        <v>#N/A</v>
      </c>
      <c r="L859" s="41" t="e">
        <f ca="1">IF('Case Data Entry'!L859&gt;'DO NOT USE_School Picklist'!$C$3,"Date last on school campus/facility cannot be a future date",IF('DO NOT USE_Case Formulas'!A859,IF(ISBLANK('Case Data Entry'!L859),"Date last on school campus/facility is required","OK"),NA()))</f>
        <v>#N/A</v>
      </c>
      <c r="M859" s="41" t="e">
        <f>IF(AND('DO NOT USE_Case Formulas'!A859,ISBLANK('Case Data Entry'!M859)),"Specific Place in the Location is required",IF(ISBLANK('Case Data Entry'!M859),NA(),"OK"))</f>
        <v>#N/A</v>
      </c>
      <c r="N859" s="41" t="e">
        <f>IF(LEN('Case Data Entry'!N859)&gt;50,"Parent/Guardian Name must be less than 50 characters",IF('DO NOT USE_Case Formulas'!A859,"OK",NA()))</f>
        <v>#N/A</v>
      </c>
      <c r="O859" s="41" t="e">
        <f>IF(NOT(ISBLANK('Case Data Entry'!O859)),IF(AND(ISNUMBER('Case Data Entry'!O859),LEFT('Case Data Entry'!O859,1)&lt;&gt;"1",LEN('Case Data Entry'!O859)=10),"OK","Phone number must be valid format"),IF('DO NOT USE_Case Formulas'!A859,"OK",NA()))</f>
        <v>#N/A</v>
      </c>
      <c r="P859" s="41" t="e">
        <f>IF(AND(NOT(ISBLANK('Case Data Entry'!P859)),ISNA(VLOOKUP('Case Data Entry'!P859,'DO NOT USE_School Picklist'!$E$3:$E$10,1,FALSE))),"Please select a value from the drop-down menu",IF('DO NOT USE_Case Formulas'!A859,"OK",NA()))</f>
        <v>#N/A</v>
      </c>
      <c r="Q859" s="41" t="e">
        <f>IF(AND(NOT(ISBLANK('Case Data Entry'!Q859)),ISNA(VLOOKUP('Case Data Entry'!Q859,'DO NOT USE_School Picklist'!$F$3:$F$16,1,FALSE))),"Please select a value from the drop-down menu",IF('DO NOT USE_Case Formulas'!A859,"OK",NA()))</f>
        <v>#N/A</v>
      </c>
      <c r="R859" s="41" t="e">
        <f>IF(LEN('Case Data Entry'!R859)&gt;100,"Classroom(s) must be less than 100 characters",IF('DO NOT USE_Case Formulas'!A859,"OK",NA()))</f>
        <v>#N/A</v>
      </c>
      <c r="S859" s="41" t="e">
        <f>IF(AND(NOT(ISBLANK('Case Data Entry'!S859)),ISNA(VLOOKUP('Case Data Entry'!S859,'DO NOT USE_School Picklist'!$S$3:$S$12,1,FALSE))),"Please select a value from the drop-down menu",IF('DO NOT USE_Case Formulas'!A859,"OK",NA()))</f>
        <v>#N/A</v>
      </c>
      <c r="T859" s="41" t="e">
        <f>IF(AND(NOT(ISBLANK('Case Data Entry'!T859)),ISNA(VLOOKUP('Case Data Entry'!T859,'DO NOT USE_School Picklist'!$S$3:$S$12,1,FALSE))),"Please select a value from the drop-down menu",IF('DO NOT USE_Case Formulas'!A859,"OK",NA()))</f>
        <v>#N/A</v>
      </c>
      <c r="U859" s="41" t="e">
        <f>IF(LEN('Case Data Entry'!U859)&gt;80,"Name of Education Group must be less than 80 characters",IF('DO NOT USE_Case Formulas'!A859,"OK",NA()))</f>
        <v>#N/A</v>
      </c>
      <c r="V859" s="41" t="e">
        <f>IF(AND(NOT(ISBLANK('Case Data Entry'!V859)),ISNA(VLOOKUP('Case Data Entry'!V859,'DO NOT USE_School Picklist'!$K$3:$K$6,1,FALSE))),"Please select a value from the drop-down menu",IF('DO NOT USE_Case Formulas'!A859,"OK",NA()))</f>
        <v>#N/A</v>
      </c>
      <c r="W859" s="41" t="e">
        <f>IF(AND('DO NOT USE_Case Formulas'!A859,ISBLANK('Case Data Entry'!W859)),"Has this person had symptoms? is required",IF(AND(NOT(ISBLANK('Case Data Entry'!W859)),ISNA(VLOOKUP('Case Data Entry'!W859,'DO NOT USE_School Picklist'!$D$3:$D$5,1,FALSE))),"Please select a value from the drop-down menu",IF(NOT(ISBLANK('Case Data Entry'!W859)),"OK",NA())))</f>
        <v>#N/A</v>
      </c>
      <c r="X859" s="41" t="e">
        <f>IF(AND('Case Data Entry'!W859='DO NOT USE_School Picklist'!$D$3,ISBLANK('Case Data Entry'!X859)),"Symptom Onset Date is required if Ever Symptomatic is Yes",IF('DO NOT USE_Case Formulas'!A859,"OK",NA()))</f>
        <v>#N/A</v>
      </c>
      <c r="Y859" s="41"/>
      <c r="Z859" s="41" t="e">
        <f ca="1">IF(AND('DO NOT USE_Case Formulas'!A859,ISBLANK('Case Data Entry'!Z859)),"Lab Result Test Date is required",IF('Case Data Entry'!Z859&gt;'DO NOT USE_School Picklist'!$C$3,"Test Date cannot be a future date",IF(NOT(ISBLANK('Case Data Entry'!Z859)),"OK",NA())))</f>
        <v>#N/A</v>
      </c>
      <c r="AA859" s="41" t="e">
        <f>IF(AND(NOT(ISBLANK('Case Data Entry'!AA859)),ISNA(VLOOKUP('Case Data Entry'!AA859,'DO NOT USE_School Picklist'!$R$3:$R$7,1,FALSE))),"Please select a value from the drop-down menu",IF('DO NOT USE_Case Formulas'!A859,"OK",NA()))</f>
        <v>#N/A</v>
      </c>
      <c r="AB859" s="41" t="e">
        <f>IF(AND(NOT(ISBLANK('Case Data Entry'!AB859)),ISNA(VLOOKUP('Case Data Entry'!AB859,'DO NOT USE_School Picklist'!$Q$3:$Q$8,1,FALSE))),"Please select a value from the drop-down menu",IF('DO NOT USE_Case Formulas'!A859,"OK",NA()))</f>
        <v>#N/A</v>
      </c>
    </row>
    <row r="860" spans="1:28" x14ac:dyDescent="0.25">
      <c r="A860" s="40" t="e">
        <f>IF('DO NOT USE_Case Formulas'!A860,IF('DO NOT USE_Case Formulas'!B860,"Not all required fields are completed","OK"),NA())</f>
        <v>#N/A</v>
      </c>
      <c r="B860" s="41" t="e">
        <f>IF(AND('DO NOT USE_Case Formulas'!A860,ISBLANK('Case Data Entry'!B860)),"First Name is required",IF(NOT(ISBLANK('Case Data Entry'!B860)),"OK",NA()))</f>
        <v>#N/A</v>
      </c>
      <c r="C860" s="41" t="e">
        <f>IF(AND('DO NOT USE_Case Formulas'!A860,ISBLANK('Case Data Entry'!C860)),"Last Name is required",IF(NOT(ISBLANK('Case Data Entry'!C860)),"OK",NA()))</f>
        <v>#N/A</v>
      </c>
      <c r="D860" s="41" t="e">
        <f>IF(AND('DO NOT USE_Case Formulas'!A860,ISBLANK('Case Data Entry'!D860)),"Birthdate is required",IF(NOT(ISBLANK('Case Data Entry'!D860)),"OK",NA()))</f>
        <v>#N/A</v>
      </c>
      <c r="E860" s="41" t="e">
        <f>IF(AND('DO NOT USE_Case Formulas'!A860,ISBLANK('Case Data Entry'!E860)),"Mobile Phone is required",IF(NOT(ISBLANK('Case Data Entry'!E860)),IF(AND(ISNUMBER(VALUE('Case Data Entry'!E860)),LEFT('Case Data Entry'!E860,1)&lt;&gt;"1",LEN('Case Data Entry'!E860)=10),"OK","Phone number must be valid format"),NA()))</f>
        <v>#N/A</v>
      </c>
      <c r="F860" s="41" t="e">
        <f>IF(LEN('Case Data Entry'!F860)&gt;255,"Home Street Address must be less than 255 characters",IF('DO NOT USE_Case Formulas'!A860,"OK",NA()))</f>
        <v>#N/A</v>
      </c>
      <c r="G860" s="41" t="e">
        <f>IF(LEN('Case Data Entry'!G860)&gt;40,"City must be less than 40 characters",IF('DO NOT USE_Case Formulas'!A860,"OK",NA()))</f>
        <v>#N/A</v>
      </c>
      <c r="H860" s="41" t="e">
        <f>IF(AND(NOT(ISBLANK('Case Data Entry'!H860)),ISNA(VLOOKUP('Case Data Entry'!H860,'DO NOT USE_School Picklist'!$P$3:$P$52,1,FALSE))),"Please select a value from the drop-down menu",IF('DO NOT USE_Case Formulas'!A860,"OK",NA()))</f>
        <v>#N/A</v>
      </c>
      <c r="I860" s="41" t="e">
        <f>IF(AND('DO NOT USE_Case Formulas'!A860,ISBLANK('Case Data Entry'!I860)),"Zip is required",IF(ISBLANK('Case Data Entry'!I860),NA(),"OK"))</f>
        <v>#N/A</v>
      </c>
      <c r="J860" s="41" t="e">
        <f>IF(AND('DO NOT USE_Case Formulas'!A860,ISBLANK('Case Data Entry'!J860)),"Student or Staff? is required",IF(ISBLANK('Case Data Entry'!J860),NA(),IF(ISNA(VLOOKUP('Case Data Entry'!J860,'DO NOT USE_School Picklist'!$B$3:$B$6,1,FALSE)),"Please select a value from the drop-down menu","OK")))</f>
        <v>#N/A</v>
      </c>
      <c r="K860" s="41" t="e">
        <f>IF(AND('Case Data Entry'!J860='DO NOT USE_School Picklist'!$B$4,ISBLANK('Case Data Entry'!K860)),"Occupation/Job Title is required if Student or Staff? is Yes, staff/faculty or volunteer",IF('DO NOT USE_Case Formulas'!A860,"OK",NA()))</f>
        <v>#N/A</v>
      </c>
      <c r="L860" s="41" t="e">
        <f ca="1">IF('Case Data Entry'!L860&gt;'DO NOT USE_School Picklist'!$C$3,"Date last on school campus/facility cannot be a future date",IF('DO NOT USE_Case Formulas'!A860,IF(ISBLANK('Case Data Entry'!L860),"Date last on school campus/facility is required","OK"),NA()))</f>
        <v>#N/A</v>
      </c>
      <c r="M860" s="41" t="e">
        <f>IF(AND('DO NOT USE_Case Formulas'!A860,ISBLANK('Case Data Entry'!M860)),"Specific Place in the Location is required",IF(ISBLANK('Case Data Entry'!M860),NA(),"OK"))</f>
        <v>#N/A</v>
      </c>
      <c r="N860" s="41" t="e">
        <f>IF(LEN('Case Data Entry'!N860)&gt;50,"Parent/Guardian Name must be less than 50 characters",IF('DO NOT USE_Case Formulas'!A860,"OK",NA()))</f>
        <v>#N/A</v>
      </c>
      <c r="O860" s="41" t="e">
        <f>IF(NOT(ISBLANK('Case Data Entry'!O860)),IF(AND(ISNUMBER('Case Data Entry'!O860),LEFT('Case Data Entry'!O860,1)&lt;&gt;"1",LEN('Case Data Entry'!O860)=10),"OK","Phone number must be valid format"),IF('DO NOT USE_Case Formulas'!A860,"OK",NA()))</f>
        <v>#N/A</v>
      </c>
      <c r="P860" s="41" t="e">
        <f>IF(AND(NOT(ISBLANK('Case Data Entry'!P860)),ISNA(VLOOKUP('Case Data Entry'!P860,'DO NOT USE_School Picklist'!$E$3:$E$10,1,FALSE))),"Please select a value from the drop-down menu",IF('DO NOT USE_Case Formulas'!A860,"OK",NA()))</f>
        <v>#N/A</v>
      </c>
      <c r="Q860" s="41" t="e">
        <f>IF(AND(NOT(ISBLANK('Case Data Entry'!Q860)),ISNA(VLOOKUP('Case Data Entry'!Q860,'DO NOT USE_School Picklist'!$F$3:$F$16,1,FALSE))),"Please select a value from the drop-down menu",IF('DO NOT USE_Case Formulas'!A860,"OK",NA()))</f>
        <v>#N/A</v>
      </c>
      <c r="R860" s="41" t="e">
        <f>IF(LEN('Case Data Entry'!R860)&gt;100,"Classroom(s) must be less than 100 characters",IF('DO NOT USE_Case Formulas'!A860,"OK",NA()))</f>
        <v>#N/A</v>
      </c>
      <c r="S860" s="41" t="e">
        <f>IF(AND(NOT(ISBLANK('Case Data Entry'!S860)),ISNA(VLOOKUP('Case Data Entry'!S860,'DO NOT USE_School Picklist'!$S$3:$S$12,1,FALSE))),"Please select a value from the drop-down menu",IF('DO NOT USE_Case Formulas'!A860,"OK",NA()))</f>
        <v>#N/A</v>
      </c>
      <c r="T860" s="41" t="e">
        <f>IF(AND(NOT(ISBLANK('Case Data Entry'!T860)),ISNA(VLOOKUP('Case Data Entry'!T860,'DO NOT USE_School Picklist'!$S$3:$S$12,1,FALSE))),"Please select a value from the drop-down menu",IF('DO NOT USE_Case Formulas'!A860,"OK",NA()))</f>
        <v>#N/A</v>
      </c>
      <c r="U860" s="41" t="e">
        <f>IF(LEN('Case Data Entry'!U860)&gt;80,"Name of Education Group must be less than 80 characters",IF('DO NOT USE_Case Formulas'!A860,"OK",NA()))</f>
        <v>#N/A</v>
      </c>
      <c r="V860" s="41" t="e">
        <f>IF(AND(NOT(ISBLANK('Case Data Entry'!V860)),ISNA(VLOOKUP('Case Data Entry'!V860,'DO NOT USE_School Picklist'!$K$3:$K$6,1,FALSE))),"Please select a value from the drop-down menu",IF('DO NOT USE_Case Formulas'!A860,"OK",NA()))</f>
        <v>#N/A</v>
      </c>
      <c r="W860" s="41" t="e">
        <f>IF(AND('DO NOT USE_Case Formulas'!A860,ISBLANK('Case Data Entry'!W860)),"Has this person had symptoms? is required",IF(AND(NOT(ISBLANK('Case Data Entry'!W860)),ISNA(VLOOKUP('Case Data Entry'!W860,'DO NOT USE_School Picklist'!$D$3:$D$5,1,FALSE))),"Please select a value from the drop-down menu",IF(NOT(ISBLANK('Case Data Entry'!W860)),"OK",NA())))</f>
        <v>#N/A</v>
      </c>
      <c r="X860" s="41" t="e">
        <f>IF(AND('Case Data Entry'!W860='DO NOT USE_School Picklist'!$D$3,ISBLANK('Case Data Entry'!X860)),"Symptom Onset Date is required if Ever Symptomatic is Yes",IF('DO NOT USE_Case Formulas'!A860,"OK",NA()))</f>
        <v>#N/A</v>
      </c>
      <c r="Y860" s="41"/>
      <c r="Z860" s="41" t="e">
        <f ca="1">IF(AND('DO NOT USE_Case Formulas'!A860,ISBLANK('Case Data Entry'!Z860)),"Lab Result Test Date is required",IF('Case Data Entry'!Z860&gt;'DO NOT USE_School Picklist'!$C$3,"Test Date cannot be a future date",IF(NOT(ISBLANK('Case Data Entry'!Z860)),"OK",NA())))</f>
        <v>#N/A</v>
      </c>
      <c r="AA860" s="41" t="e">
        <f>IF(AND(NOT(ISBLANK('Case Data Entry'!AA860)),ISNA(VLOOKUP('Case Data Entry'!AA860,'DO NOT USE_School Picklist'!$R$3:$R$7,1,FALSE))),"Please select a value from the drop-down menu",IF('DO NOT USE_Case Formulas'!A860,"OK",NA()))</f>
        <v>#N/A</v>
      </c>
      <c r="AB860" s="41" t="e">
        <f>IF(AND(NOT(ISBLANK('Case Data Entry'!AB860)),ISNA(VLOOKUP('Case Data Entry'!AB860,'DO NOT USE_School Picklist'!$Q$3:$Q$8,1,FALSE))),"Please select a value from the drop-down menu",IF('DO NOT USE_Case Formulas'!A860,"OK",NA()))</f>
        <v>#N/A</v>
      </c>
    </row>
    <row r="861" spans="1:28" x14ac:dyDescent="0.25">
      <c r="A861" s="40" t="e">
        <f>IF('DO NOT USE_Case Formulas'!A861,IF('DO NOT USE_Case Formulas'!B861,"Not all required fields are completed","OK"),NA())</f>
        <v>#N/A</v>
      </c>
      <c r="B861" s="41" t="e">
        <f>IF(AND('DO NOT USE_Case Formulas'!A861,ISBLANK('Case Data Entry'!B861)),"First Name is required",IF(NOT(ISBLANK('Case Data Entry'!B861)),"OK",NA()))</f>
        <v>#N/A</v>
      </c>
      <c r="C861" s="41" t="e">
        <f>IF(AND('DO NOT USE_Case Formulas'!A861,ISBLANK('Case Data Entry'!C861)),"Last Name is required",IF(NOT(ISBLANK('Case Data Entry'!C861)),"OK",NA()))</f>
        <v>#N/A</v>
      </c>
      <c r="D861" s="41" t="e">
        <f>IF(AND('DO NOT USE_Case Formulas'!A861,ISBLANK('Case Data Entry'!D861)),"Birthdate is required",IF(NOT(ISBLANK('Case Data Entry'!D861)),"OK",NA()))</f>
        <v>#N/A</v>
      </c>
      <c r="E861" s="41" t="e">
        <f>IF(AND('DO NOT USE_Case Formulas'!A861,ISBLANK('Case Data Entry'!E861)),"Mobile Phone is required",IF(NOT(ISBLANK('Case Data Entry'!E861)),IF(AND(ISNUMBER(VALUE('Case Data Entry'!E861)),LEFT('Case Data Entry'!E861,1)&lt;&gt;"1",LEN('Case Data Entry'!E861)=10),"OK","Phone number must be valid format"),NA()))</f>
        <v>#N/A</v>
      </c>
      <c r="F861" s="41" t="e">
        <f>IF(LEN('Case Data Entry'!F861)&gt;255,"Home Street Address must be less than 255 characters",IF('DO NOT USE_Case Formulas'!A861,"OK",NA()))</f>
        <v>#N/A</v>
      </c>
      <c r="G861" s="41" t="e">
        <f>IF(LEN('Case Data Entry'!G861)&gt;40,"City must be less than 40 characters",IF('DO NOT USE_Case Formulas'!A861,"OK",NA()))</f>
        <v>#N/A</v>
      </c>
      <c r="H861" s="41" t="e">
        <f>IF(AND(NOT(ISBLANK('Case Data Entry'!H861)),ISNA(VLOOKUP('Case Data Entry'!H861,'DO NOT USE_School Picklist'!$P$3:$P$52,1,FALSE))),"Please select a value from the drop-down menu",IF('DO NOT USE_Case Formulas'!A861,"OK",NA()))</f>
        <v>#N/A</v>
      </c>
      <c r="I861" s="41" t="e">
        <f>IF(AND('DO NOT USE_Case Formulas'!A861,ISBLANK('Case Data Entry'!I861)),"Zip is required",IF(ISBLANK('Case Data Entry'!I861),NA(),"OK"))</f>
        <v>#N/A</v>
      </c>
      <c r="J861" s="41" t="e">
        <f>IF(AND('DO NOT USE_Case Formulas'!A861,ISBLANK('Case Data Entry'!J861)),"Student or Staff? is required",IF(ISBLANK('Case Data Entry'!J861),NA(),IF(ISNA(VLOOKUP('Case Data Entry'!J861,'DO NOT USE_School Picklist'!$B$3:$B$6,1,FALSE)),"Please select a value from the drop-down menu","OK")))</f>
        <v>#N/A</v>
      </c>
      <c r="K861" s="41" t="e">
        <f>IF(AND('Case Data Entry'!J861='DO NOT USE_School Picklist'!$B$4,ISBLANK('Case Data Entry'!K861)),"Occupation/Job Title is required if Student or Staff? is Yes, staff/faculty or volunteer",IF('DO NOT USE_Case Formulas'!A861,"OK",NA()))</f>
        <v>#N/A</v>
      </c>
      <c r="L861" s="41" t="e">
        <f ca="1">IF('Case Data Entry'!L861&gt;'DO NOT USE_School Picklist'!$C$3,"Date last on school campus/facility cannot be a future date",IF('DO NOT USE_Case Formulas'!A861,IF(ISBLANK('Case Data Entry'!L861),"Date last on school campus/facility is required","OK"),NA()))</f>
        <v>#N/A</v>
      </c>
      <c r="M861" s="41" t="e">
        <f>IF(AND('DO NOT USE_Case Formulas'!A861,ISBLANK('Case Data Entry'!M861)),"Specific Place in the Location is required",IF(ISBLANK('Case Data Entry'!M861),NA(),"OK"))</f>
        <v>#N/A</v>
      </c>
      <c r="N861" s="41" t="e">
        <f>IF(LEN('Case Data Entry'!N861)&gt;50,"Parent/Guardian Name must be less than 50 characters",IF('DO NOT USE_Case Formulas'!A861,"OK",NA()))</f>
        <v>#N/A</v>
      </c>
      <c r="O861" s="41" t="e">
        <f>IF(NOT(ISBLANK('Case Data Entry'!O861)),IF(AND(ISNUMBER('Case Data Entry'!O861),LEFT('Case Data Entry'!O861,1)&lt;&gt;"1",LEN('Case Data Entry'!O861)=10),"OK","Phone number must be valid format"),IF('DO NOT USE_Case Formulas'!A861,"OK",NA()))</f>
        <v>#N/A</v>
      </c>
      <c r="P861" s="41" t="e">
        <f>IF(AND(NOT(ISBLANK('Case Data Entry'!P861)),ISNA(VLOOKUP('Case Data Entry'!P861,'DO NOT USE_School Picklist'!$E$3:$E$10,1,FALSE))),"Please select a value from the drop-down menu",IF('DO NOT USE_Case Formulas'!A861,"OK",NA()))</f>
        <v>#N/A</v>
      </c>
      <c r="Q861" s="41" t="e">
        <f>IF(AND(NOT(ISBLANK('Case Data Entry'!Q861)),ISNA(VLOOKUP('Case Data Entry'!Q861,'DO NOT USE_School Picklist'!$F$3:$F$16,1,FALSE))),"Please select a value from the drop-down menu",IF('DO NOT USE_Case Formulas'!A861,"OK",NA()))</f>
        <v>#N/A</v>
      </c>
      <c r="R861" s="41" t="e">
        <f>IF(LEN('Case Data Entry'!R861)&gt;100,"Classroom(s) must be less than 100 characters",IF('DO NOT USE_Case Formulas'!A861,"OK",NA()))</f>
        <v>#N/A</v>
      </c>
      <c r="S861" s="41" t="e">
        <f>IF(AND(NOT(ISBLANK('Case Data Entry'!S861)),ISNA(VLOOKUP('Case Data Entry'!S861,'DO NOT USE_School Picklist'!$S$3:$S$12,1,FALSE))),"Please select a value from the drop-down menu",IF('DO NOT USE_Case Formulas'!A861,"OK",NA()))</f>
        <v>#N/A</v>
      </c>
      <c r="T861" s="41" t="e">
        <f>IF(AND(NOT(ISBLANK('Case Data Entry'!T861)),ISNA(VLOOKUP('Case Data Entry'!T861,'DO NOT USE_School Picklist'!$S$3:$S$12,1,FALSE))),"Please select a value from the drop-down menu",IF('DO NOT USE_Case Formulas'!A861,"OK",NA()))</f>
        <v>#N/A</v>
      </c>
      <c r="U861" s="41" t="e">
        <f>IF(LEN('Case Data Entry'!U861)&gt;80,"Name of Education Group must be less than 80 characters",IF('DO NOT USE_Case Formulas'!A861,"OK",NA()))</f>
        <v>#N/A</v>
      </c>
      <c r="V861" s="41" t="e">
        <f>IF(AND(NOT(ISBLANK('Case Data Entry'!V861)),ISNA(VLOOKUP('Case Data Entry'!V861,'DO NOT USE_School Picklist'!$K$3:$K$6,1,FALSE))),"Please select a value from the drop-down menu",IF('DO NOT USE_Case Formulas'!A861,"OK",NA()))</f>
        <v>#N/A</v>
      </c>
      <c r="W861" s="41" t="e">
        <f>IF(AND('DO NOT USE_Case Formulas'!A861,ISBLANK('Case Data Entry'!W861)),"Has this person had symptoms? is required",IF(AND(NOT(ISBLANK('Case Data Entry'!W861)),ISNA(VLOOKUP('Case Data Entry'!W861,'DO NOT USE_School Picklist'!$D$3:$D$5,1,FALSE))),"Please select a value from the drop-down menu",IF(NOT(ISBLANK('Case Data Entry'!W861)),"OK",NA())))</f>
        <v>#N/A</v>
      </c>
      <c r="X861" s="41" t="e">
        <f>IF(AND('Case Data Entry'!W861='DO NOT USE_School Picklist'!$D$3,ISBLANK('Case Data Entry'!X861)),"Symptom Onset Date is required if Ever Symptomatic is Yes",IF('DO NOT USE_Case Formulas'!A861,"OK",NA()))</f>
        <v>#N/A</v>
      </c>
      <c r="Y861" s="41"/>
      <c r="Z861" s="41" t="e">
        <f ca="1">IF(AND('DO NOT USE_Case Formulas'!A861,ISBLANK('Case Data Entry'!Z861)),"Lab Result Test Date is required",IF('Case Data Entry'!Z861&gt;'DO NOT USE_School Picklist'!$C$3,"Test Date cannot be a future date",IF(NOT(ISBLANK('Case Data Entry'!Z861)),"OK",NA())))</f>
        <v>#N/A</v>
      </c>
      <c r="AA861" s="41" t="e">
        <f>IF(AND(NOT(ISBLANK('Case Data Entry'!AA861)),ISNA(VLOOKUP('Case Data Entry'!AA861,'DO NOT USE_School Picklist'!$R$3:$R$7,1,FALSE))),"Please select a value from the drop-down menu",IF('DO NOT USE_Case Formulas'!A861,"OK",NA()))</f>
        <v>#N/A</v>
      </c>
      <c r="AB861" s="41" t="e">
        <f>IF(AND(NOT(ISBLANK('Case Data Entry'!AB861)),ISNA(VLOOKUP('Case Data Entry'!AB861,'DO NOT USE_School Picklist'!$Q$3:$Q$8,1,FALSE))),"Please select a value from the drop-down menu",IF('DO NOT USE_Case Formulas'!A861,"OK",NA()))</f>
        <v>#N/A</v>
      </c>
    </row>
    <row r="862" spans="1:28" x14ac:dyDescent="0.25">
      <c r="A862" s="40" t="e">
        <f>IF('DO NOT USE_Case Formulas'!A862,IF('DO NOT USE_Case Formulas'!B862,"Not all required fields are completed","OK"),NA())</f>
        <v>#N/A</v>
      </c>
      <c r="B862" s="41" t="e">
        <f>IF(AND('DO NOT USE_Case Formulas'!A862,ISBLANK('Case Data Entry'!B862)),"First Name is required",IF(NOT(ISBLANK('Case Data Entry'!B862)),"OK",NA()))</f>
        <v>#N/A</v>
      </c>
      <c r="C862" s="41" t="e">
        <f>IF(AND('DO NOT USE_Case Formulas'!A862,ISBLANK('Case Data Entry'!C862)),"Last Name is required",IF(NOT(ISBLANK('Case Data Entry'!C862)),"OK",NA()))</f>
        <v>#N/A</v>
      </c>
      <c r="D862" s="41" t="e">
        <f>IF(AND('DO NOT USE_Case Formulas'!A862,ISBLANK('Case Data Entry'!D862)),"Birthdate is required",IF(NOT(ISBLANK('Case Data Entry'!D862)),"OK",NA()))</f>
        <v>#N/A</v>
      </c>
      <c r="E862" s="41" t="e">
        <f>IF(AND('DO NOT USE_Case Formulas'!A862,ISBLANK('Case Data Entry'!E862)),"Mobile Phone is required",IF(NOT(ISBLANK('Case Data Entry'!E862)),IF(AND(ISNUMBER(VALUE('Case Data Entry'!E862)),LEFT('Case Data Entry'!E862,1)&lt;&gt;"1",LEN('Case Data Entry'!E862)=10),"OK","Phone number must be valid format"),NA()))</f>
        <v>#N/A</v>
      </c>
      <c r="F862" s="41" t="e">
        <f>IF(LEN('Case Data Entry'!F862)&gt;255,"Home Street Address must be less than 255 characters",IF('DO NOT USE_Case Formulas'!A862,"OK",NA()))</f>
        <v>#N/A</v>
      </c>
      <c r="G862" s="41" t="e">
        <f>IF(LEN('Case Data Entry'!G862)&gt;40,"City must be less than 40 characters",IF('DO NOT USE_Case Formulas'!A862,"OK",NA()))</f>
        <v>#N/A</v>
      </c>
      <c r="H862" s="41" t="e">
        <f>IF(AND(NOT(ISBLANK('Case Data Entry'!H862)),ISNA(VLOOKUP('Case Data Entry'!H862,'DO NOT USE_School Picklist'!$P$3:$P$52,1,FALSE))),"Please select a value from the drop-down menu",IF('DO NOT USE_Case Formulas'!A862,"OK",NA()))</f>
        <v>#N/A</v>
      </c>
      <c r="I862" s="41" t="e">
        <f>IF(AND('DO NOT USE_Case Formulas'!A862,ISBLANK('Case Data Entry'!I862)),"Zip is required",IF(ISBLANK('Case Data Entry'!I862),NA(),"OK"))</f>
        <v>#N/A</v>
      </c>
      <c r="J862" s="41" t="e">
        <f>IF(AND('DO NOT USE_Case Formulas'!A862,ISBLANK('Case Data Entry'!J862)),"Student or Staff? is required",IF(ISBLANK('Case Data Entry'!J862),NA(),IF(ISNA(VLOOKUP('Case Data Entry'!J862,'DO NOT USE_School Picklist'!$B$3:$B$6,1,FALSE)),"Please select a value from the drop-down menu","OK")))</f>
        <v>#N/A</v>
      </c>
      <c r="K862" s="41" t="e">
        <f>IF(AND('Case Data Entry'!J862='DO NOT USE_School Picklist'!$B$4,ISBLANK('Case Data Entry'!K862)),"Occupation/Job Title is required if Student or Staff? is Yes, staff/faculty or volunteer",IF('DO NOT USE_Case Formulas'!A862,"OK",NA()))</f>
        <v>#N/A</v>
      </c>
      <c r="L862" s="41" t="e">
        <f ca="1">IF('Case Data Entry'!L862&gt;'DO NOT USE_School Picklist'!$C$3,"Date last on school campus/facility cannot be a future date",IF('DO NOT USE_Case Formulas'!A862,IF(ISBLANK('Case Data Entry'!L862),"Date last on school campus/facility is required","OK"),NA()))</f>
        <v>#N/A</v>
      </c>
      <c r="M862" s="41" t="e">
        <f>IF(AND('DO NOT USE_Case Formulas'!A862,ISBLANK('Case Data Entry'!M862)),"Specific Place in the Location is required",IF(ISBLANK('Case Data Entry'!M862),NA(),"OK"))</f>
        <v>#N/A</v>
      </c>
      <c r="N862" s="41" t="e">
        <f>IF(LEN('Case Data Entry'!N862)&gt;50,"Parent/Guardian Name must be less than 50 characters",IF('DO NOT USE_Case Formulas'!A862,"OK",NA()))</f>
        <v>#N/A</v>
      </c>
      <c r="O862" s="41" t="e">
        <f>IF(NOT(ISBLANK('Case Data Entry'!O862)),IF(AND(ISNUMBER('Case Data Entry'!O862),LEFT('Case Data Entry'!O862,1)&lt;&gt;"1",LEN('Case Data Entry'!O862)=10),"OK","Phone number must be valid format"),IF('DO NOT USE_Case Formulas'!A862,"OK",NA()))</f>
        <v>#N/A</v>
      </c>
      <c r="P862" s="41" t="e">
        <f>IF(AND(NOT(ISBLANK('Case Data Entry'!P862)),ISNA(VLOOKUP('Case Data Entry'!P862,'DO NOT USE_School Picklist'!$E$3:$E$10,1,FALSE))),"Please select a value from the drop-down menu",IF('DO NOT USE_Case Formulas'!A862,"OK",NA()))</f>
        <v>#N/A</v>
      </c>
      <c r="Q862" s="41" t="e">
        <f>IF(AND(NOT(ISBLANK('Case Data Entry'!Q862)),ISNA(VLOOKUP('Case Data Entry'!Q862,'DO NOT USE_School Picklist'!$F$3:$F$16,1,FALSE))),"Please select a value from the drop-down menu",IF('DO NOT USE_Case Formulas'!A862,"OK",NA()))</f>
        <v>#N/A</v>
      </c>
      <c r="R862" s="41" t="e">
        <f>IF(LEN('Case Data Entry'!R862)&gt;100,"Classroom(s) must be less than 100 characters",IF('DO NOT USE_Case Formulas'!A862,"OK",NA()))</f>
        <v>#N/A</v>
      </c>
      <c r="S862" s="41" t="e">
        <f>IF(AND(NOT(ISBLANK('Case Data Entry'!S862)),ISNA(VLOOKUP('Case Data Entry'!S862,'DO NOT USE_School Picklist'!$S$3:$S$12,1,FALSE))),"Please select a value from the drop-down menu",IF('DO NOT USE_Case Formulas'!A862,"OK",NA()))</f>
        <v>#N/A</v>
      </c>
      <c r="T862" s="41" t="e">
        <f>IF(AND(NOT(ISBLANK('Case Data Entry'!T862)),ISNA(VLOOKUP('Case Data Entry'!T862,'DO NOT USE_School Picklist'!$S$3:$S$12,1,FALSE))),"Please select a value from the drop-down menu",IF('DO NOT USE_Case Formulas'!A862,"OK",NA()))</f>
        <v>#N/A</v>
      </c>
      <c r="U862" s="41" t="e">
        <f>IF(LEN('Case Data Entry'!U862)&gt;80,"Name of Education Group must be less than 80 characters",IF('DO NOT USE_Case Formulas'!A862,"OK",NA()))</f>
        <v>#N/A</v>
      </c>
      <c r="V862" s="41" t="e">
        <f>IF(AND(NOT(ISBLANK('Case Data Entry'!V862)),ISNA(VLOOKUP('Case Data Entry'!V862,'DO NOT USE_School Picklist'!$K$3:$K$6,1,FALSE))),"Please select a value from the drop-down menu",IF('DO NOT USE_Case Formulas'!A862,"OK",NA()))</f>
        <v>#N/A</v>
      </c>
      <c r="W862" s="41" t="e">
        <f>IF(AND('DO NOT USE_Case Formulas'!A862,ISBLANK('Case Data Entry'!W862)),"Has this person had symptoms? is required",IF(AND(NOT(ISBLANK('Case Data Entry'!W862)),ISNA(VLOOKUP('Case Data Entry'!W862,'DO NOT USE_School Picklist'!$D$3:$D$5,1,FALSE))),"Please select a value from the drop-down menu",IF(NOT(ISBLANK('Case Data Entry'!W862)),"OK",NA())))</f>
        <v>#N/A</v>
      </c>
      <c r="X862" s="41" t="e">
        <f>IF(AND('Case Data Entry'!W862='DO NOT USE_School Picklist'!$D$3,ISBLANK('Case Data Entry'!X862)),"Symptom Onset Date is required if Ever Symptomatic is Yes",IF('DO NOT USE_Case Formulas'!A862,"OK",NA()))</f>
        <v>#N/A</v>
      </c>
      <c r="Y862" s="41"/>
      <c r="Z862" s="41" t="e">
        <f ca="1">IF(AND('DO NOT USE_Case Formulas'!A862,ISBLANK('Case Data Entry'!Z862)),"Lab Result Test Date is required",IF('Case Data Entry'!Z862&gt;'DO NOT USE_School Picklist'!$C$3,"Test Date cannot be a future date",IF(NOT(ISBLANK('Case Data Entry'!Z862)),"OK",NA())))</f>
        <v>#N/A</v>
      </c>
      <c r="AA862" s="41" t="e">
        <f>IF(AND(NOT(ISBLANK('Case Data Entry'!AA862)),ISNA(VLOOKUP('Case Data Entry'!AA862,'DO NOT USE_School Picklist'!$R$3:$R$7,1,FALSE))),"Please select a value from the drop-down menu",IF('DO NOT USE_Case Formulas'!A862,"OK",NA()))</f>
        <v>#N/A</v>
      </c>
      <c r="AB862" s="41" t="e">
        <f>IF(AND(NOT(ISBLANK('Case Data Entry'!AB862)),ISNA(VLOOKUP('Case Data Entry'!AB862,'DO NOT USE_School Picklist'!$Q$3:$Q$8,1,FALSE))),"Please select a value from the drop-down menu",IF('DO NOT USE_Case Formulas'!A862,"OK",NA()))</f>
        <v>#N/A</v>
      </c>
    </row>
    <row r="863" spans="1:28" x14ac:dyDescent="0.25">
      <c r="A863" s="40" t="e">
        <f>IF('DO NOT USE_Case Formulas'!A863,IF('DO NOT USE_Case Formulas'!B863,"Not all required fields are completed","OK"),NA())</f>
        <v>#N/A</v>
      </c>
      <c r="B863" s="41" t="e">
        <f>IF(AND('DO NOT USE_Case Formulas'!A863,ISBLANK('Case Data Entry'!B863)),"First Name is required",IF(NOT(ISBLANK('Case Data Entry'!B863)),"OK",NA()))</f>
        <v>#N/A</v>
      </c>
      <c r="C863" s="41" t="e">
        <f>IF(AND('DO NOT USE_Case Formulas'!A863,ISBLANK('Case Data Entry'!C863)),"Last Name is required",IF(NOT(ISBLANK('Case Data Entry'!C863)),"OK",NA()))</f>
        <v>#N/A</v>
      </c>
      <c r="D863" s="41" t="e">
        <f>IF(AND('DO NOT USE_Case Formulas'!A863,ISBLANK('Case Data Entry'!D863)),"Birthdate is required",IF(NOT(ISBLANK('Case Data Entry'!D863)),"OK",NA()))</f>
        <v>#N/A</v>
      </c>
      <c r="E863" s="41" t="e">
        <f>IF(AND('DO NOT USE_Case Formulas'!A863,ISBLANK('Case Data Entry'!E863)),"Mobile Phone is required",IF(NOT(ISBLANK('Case Data Entry'!E863)),IF(AND(ISNUMBER(VALUE('Case Data Entry'!E863)),LEFT('Case Data Entry'!E863,1)&lt;&gt;"1",LEN('Case Data Entry'!E863)=10),"OK","Phone number must be valid format"),NA()))</f>
        <v>#N/A</v>
      </c>
      <c r="F863" s="41" t="e">
        <f>IF(LEN('Case Data Entry'!F863)&gt;255,"Home Street Address must be less than 255 characters",IF('DO NOT USE_Case Formulas'!A863,"OK",NA()))</f>
        <v>#N/A</v>
      </c>
      <c r="G863" s="41" t="e">
        <f>IF(LEN('Case Data Entry'!G863)&gt;40,"City must be less than 40 characters",IF('DO NOT USE_Case Formulas'!A863,"OK",NA()))</f>
        <v>#N/A</v>
      </c>
      <c r="H863" s="41" t="e">
        <f>IF(AND(NOT(ISBLANK('Case Data Entry'!H863)),ISNA(VLOOKUP('Case Data Entry'!H863,'DO NOT USE_School Picklist'!$P$3:$P$52,1,FALSE))),"Please select a value from the drop-down menu",IF('DO NOT USE_Case Formulas'!A863,"OK",NA()))</f>
        <v>#N/A</v>
      </c>
      <c r="I863" s="41" t="e">
        <f>IF(AND('DO NOT USE_Case Formulas'!A863,ISBLANK('Case Data Entry'!I863)),"Zip is required",IF(ISBLANK('Case Data Entry'!I863),NA(),"OK"))</f>
        <v>#N/A</v>
      </c>
      <c r="J863" s="41" t="e">
        <f>IF(AND('DO NOT USE_Case Formulas'!A863,ISBLANK('Case Data Entry'!J863)),"Student or Staff? is required",IF(ISBLANK('Case Data Entry'!J863),NA(),IF(ISNA(VLOOKUP('Case Data Entry'!J863,'DO NOT USE_School Picklist'!$B$3:$B$6,1,FALSE)),"Please select a value from the drop-down menu","OK")))</f>
        <v>#N/A</v>
      </c>
      <c r="K863" s="41" t="e">
        <f>IF(AND('Case Data Entry'!J863='DO NOT USE_School Picklist'!$B$4,ISBLANK('Case Data Entry'!K863)),"Occupation/Job Title is required if Student or Staff? is Yes, staff/faculty or volunteer",IF('DO NOT USE_Case Formulas'!A863,"OK",NA()))</f>
        <v>#N/A</v>
      </c>
      <c r="L863" s="41" t="e">
        <f ca="1">IF('Case Data Entry'!L863&gt;'DO NOT USE_School Picklist'!$C$3,"Date last on school campus/facility cannot be a future date",IF('DO NOT USE_Case Formulas'!A863,IF(ISBLANK('Case Data Entry'!L863),"Date last on school campus/facility is required","OK"),NA()))</f>
        <v>#N/A</v>
      </c>
      <c r="M863" s="41" t="e">
        <f>IF(AND('DO NOT USE_Case Formulas'!A863,ISBLANK('Case Data Entry'!M863)),"Specific Place in the Location is required",IF(ISBLANK('Case Data Entry'!M863),NA(),"OK"))</f>
        <v>#N/A</v>
      </c>
      <c r="N863" s="41" t="e">
        <f>IF(LEN('Case Data Entry'!N863)&gt;50,"Parent/Guardian Name must be less than 50 characters",IF('DO NOT USE_Case Formulas'!A863,"OK",NA()))</f>
        <v>#N/A</v>
      </c>
      <c r="O863" s="41" t="e">
        <f>IF(NOT(ISBLANK('Case Data Entry'!O863)),IF(AND(ISNUMBER('Case Data Entry'!O863),LEFT('Case Data Entry'!O863,1)&lt;&gt;"1",LEN('Case Data Entry'!O863)=10),"OK","Phone number must be valid format"),IF('DO NOT USE_Case Formulas'!A863,"OK",NA()))</f>
        <v>#N/A</v>
      </c>
      <c r="P863" s="41" t="e">
        <f>IF(AND(NOT(ISBLANK('Case Data Entry'!P863)),ISNA(VLOOKUP('Case Data Entry'!P863,'DO NOT USE_School Picklist'!$E$3:$E$10,1,FALSE))),"Please select a value from the drop-down menu",IF('DO NOT USE_Case Formulas'!A863,"OK",NA()))</f>
        <v>#N/A</v>
      </c>
      <c r="Q863" s="41" t="e">
        <f>IF(AND(NOT(ISBLANK('Case Data Entry'!Q863)),ISNA(VLOOKUP('Case Data Entry'!Q863,'DO NOT USE_School Picklist'!$F$3:$F$16,1,FALSE))),"Please select a value from the drop-down menu",IF('DO NOT USE_Case Formulas'!A863,"OK",NA()))</f>
        <v>#N/A</v>
      </c>
      <c r="R863" s="41" t="e">
        <f>IF(LEN('Case Data Entry'!R863)&gt;100,"Classroom(s) must be less than 100 characters",IF('DO NOT USE_Case Formulas'!A863,"OK",NA()))</f>
        <v>#N/A</v>
      </c>
      <c r="S863" s="41" t="e">
        <f>IF(AND(NOT(ISBLANK('Case Data Entry'!S863)),ISNA(VLOOKUP('Case Data Entry'!S863,'DO NOT USE_School Picklist'!$S$3:$S$12,1,FALSE))),"Please select a value from the drop-down menu",IF('DO NOT USE_Case Formulas'!A863,"OK",NA()))</f>
        <v>#N/A</v>
      </c>
      <c r="T863" s="41" t="e">
        <f>IF(AND(NOT(ISBLANK('Case Data Entry'!T863)),ISNA(VLOOKUP('Case Data Entry'!T863,'DO NOT USE_School Picklist'!$S$3:$S$12,1,FALSE))),"Please select a value from the drop-down menu",IF('DO NOT USE_Case Formulas'!A863,"OK",NA()))</f>
        <v>#N/A</v>
      </c>
      <c r="U863" s="41" t="e">
        <f>IF(LEN('Case Data Entry'!U863)&gt;80,"Name of Education Group must be less than 80 characters",IF('DO NOT USE_Case Formulas'!A863,"OK",NA()))</f>
        <v>#N/A</v>
      </c>
      <c r="V863" s="41" t="e">
        <f>IF(AND(NOT(ISBLANK('Case Data Entry'!V863)),ISNA(VLOOKUP('Case Data Entry'!V863,'DO NOT USE_School Picklist'!$K$3:$K$6,1,FALSE))),"Please select a value from the drop-down menu",IF('DO NOT USE_Case Formulas'!A863,"OK",NA()))</f>
        <v>#N/A</v>
      </c>
      <c r="W863" s="41" t="e">
        <f>IF(AND('DO NOT USE_Case Formulas'!A863,ISBLANK('Case Data Entry'!W863)),"Has this person had symptoms? is required",IF(AND(NOT(ISBLANK('Case Data Entry'!W863)),ISNA(VLOOKUP('Case Data Entry'!W863,'DO NOT USE_School Picklist'!$D$3:$D$5,1,FALSE))),"Please select a value from the drop-down menu",IF(NOT(ISBLANK('Case Data Entry'!W863)),"OK",NA())))</f>
        <v>#N/A</v>
      </c>
      <c r="X863" s="41" t="e">
        <f>IF(AND('Case Data Entry'!W863='DO NOT USE_School Picklist'!$D$3,ISBLANK('Case Data Entry'!X863)),"Symptom Onset Date is required if Ever Symptomatic is Yes",IF('DO NOT USE_Case Formulas'!A863,"OK",NA()))</f>
        <v>#N/A</v>
      </c>
      <c r="Y863" s="41"/>
      <c r="Z863" s="41" t="e">
        <f ca="1">IF(AND('DO NOT USE_Case Formulas'!A863,ISBLANK('Case Data Entry'!Z863)),"Lab Result Test Date is required",IF('Case Data Entry'!Z863&gt;'DO NOT USE_School Picklist'!$C$3,"Test Date cannot be a future date",IF(NOT(ISBLANK('Case Data Entry'!Z863)),"OK",NA())))</f>
        <v>#N/A</v>
      </c>
      <c r="AA863" s="41" t="e">
        <f>IF(AND(NOT(ISBLANK('Case Data Entry'!AA863)),ISNA(VLOOKUP('Case Data Entry'!AA863,'DO NOT USE_School Picklist'!$R$3:$R$7,1,FALSE))),"Please select a value from the drop-down menu",IF('DO NOT USE_Case Formulas'!A863,"OK",NA()))</f>
        <v>#N/A</v>
      </c>
      <c r="AB863" s="41" t="e">
        <f>IF(AND(NOT(ISBLANK('Case Data Entry'!AB863)),ISNA(VLOOKUP('Case Data Entry'!AB863,'DO NOT USE_School Picklist'!$Q$3:$Q$8,1,FALSE))),"Please select a value from the drop-down menu",IF('DO NOT USE_Case Formulas'!A863,"OK",NA()))</f>
        <v>#N/A</v>
      </c>
    </row>
    <row r="864" spans="1:28" x14ac:dyDescent="0.25">
      <c r="A864" s="40" t="e">
        <f>IF('DO NOT USE_Case Formulas'!A864,IF('DO NOT USE_Case Formulas'!B864,"Not all required fields are completed","OK"),NA())</f>
        <v>#N/A</v>
      </c>
      <c r="B864" s="41" t="e">
        <f>IF(AND('DO NOT USE_Case Formulas'!A864,ISBLANK('Case Data Entry'!B864)),"First Name is required",IF(NOT(ISBLANK('Case Data Entry'!B864)),"OK",NA()))</f>
        <v>#N/A</v>
      </c>
      <c r="C864" s="41" t="e">
        <f>IF(AND('DO NOT USE_Case Formulas'!A864,ISBLANK('Case Data Entry'!C864)),"Last Name is required",IF(NOT(ISBLANK('Case Data Entry'!C864)),"OK",NA()))</f>
        <v>#N/A</v>
      </c>
      <c r="D864" s="41" t="e">
        <f>IF(AND('DO NOT USE_Case Formulas'!A864,ISBLANK('Case Data Entry'!D864)),"Birthdate is required",IF(NOT(ISBLANK('Case Data Entry'!D864)),"OK",NA()))</f>
        <v>#N/A</v>
      </c>
      <c r="E864" s="41" t="e">
        <f>IF(AND('DO NOT USE_Case Formulas'!A864,ISBLANK('Case Data Entry'!E864)),"Mobile Phone is required",IF(NOT(ISBLANK('Case Data Entry'!E864)),IF(AND(ISNUMBER(VALUE('Case Data Entry'!E864)),LEFT('Case Data Entry'!E864,1)&lt;&gt;"1",LEN('Case Data Entry'!E864)=10),"OK","Phone number must be valid format"),NA()))</f>
        <v>#N/A</v>
      </c>
      <c r="F864" s="41" t="e">
        <f>IF(LEN('Case Data Entry'!F864)&gt;255,"Home Street Address must be less than 255 characters",IF('DO NOT USE_Case Formulas'!A864,"OK",NA()))</f>
        <v>#N/A</v>
      </c>
      <c r="G864" s="41" t="e">
        <f>IF(LEN('Case Data Entry'!G864)&gt;40,"City must be less than 40 characters",IF('DO NOT USE_Case Formulas'!A864,"OK",NA()))</f>
        <v>#N/A</v>
      </c>
      <c r="H864" s="41" t="e">
        <f>IF(AND(NOT(ISBLANK('Case Data Entry'!H864)),ISNA(VLOOKUP('Case Data Entry'!H864,'DO NOT USE_School Picklist'!$P$3:$P$52,1,FALSE))),"Please select a value from the drop-down menu",IF('DO NOT USE_Case Formulas'!A864,"OK",NA()))</f>
        <v>#N/A</v>
      </c>
      <c r="I864" s="41" t="e">
        <f>IF(AND('DO NOT USE_Case Formulas'!A864,ISBLANK('Case Data Entry'!I864)),"Zip is required",IF(ISBLANK('Case Data Entry'!I864),NA(),"OK"))</f>
        <v>#N/A</v>
      </c>
      <c r="J864" s="41" t="e">
        <f>IF(AND('DO NOT USE_Case Formulas'!A864,ISBLANK('Case Data Entry'!J864)),"Student or Staff? is required",IF(ISBLANK('Case Data Entry'!J864),NA(),IF(ISNA(VLOOKUP('Case Data Entry'!J864,'DO NOT USE_School Picklist'!$B$3:$B$6,1,FALSE)),"Please select a value from the drop-down menu","OK")))</f>
        <v>#N/A</v>
      </c>
      <c r="K864" s="41" t="e">
        <f>IF(AND('Case Data Entry'!J864='DO NOT USE_School Picklist'!$B$4,ISBLANK('Case Data Entry'!K864)),"Occupation/Job Title is required if Student or Staff? is Yes, staff/faculty or volunteer",IF('DO NOT USE_Case Formulas'!A864,"OK",NA()))</f>
        <v>#N/A</v>
      </c>
      <c r="L864" s="41" t="e">
        <f ca="1">IF('Case Data Entry'!L864&gt;'DO NOT USE_School Picklist'!$C$3,"Date last on school campus/facility cannot be a future date",IF('DO NOT USE_Case Formulas'!A864,IF(ISBLANK('Case Data Entry'!L864),"Date last on school campus/facility is required","OK"),NA()))</f>
        <v>#N/A</v>
      </c>
      <c r="M864" s="41" t="e">
        <f>IF(AND('DO NOT USE_Case Formulas'!A864,ISBLANK('Case Data Entry'!M864)),"Specific Place in the Location is required",IF(ISBLANK('Case Data Entry'!M864),NA(),"OK"))</f>
        <v>#N/A</v>
      </c>
      <c r="N864" s="41" t="e">
        <f>IF(LEN('Case Data Entry'!N864)&gt;50,"Parent/Guardian Name must be less than 50 characters",IF('DO NOT USE_Case Formulas'!A864,"OK",NA()))</f>
        <v>#N/A</v>
      </c>
      <c r="O864" s="41" t="e">
        <f>IF(NOT(ISBLANK('Case Data Entry'!O864)),IF(AND(ISNUMBER('Case Data Entry'!O864),LEFT('Case Data Entry'!O864,1)&lt;&gt;"1",LEN('Case Data Entry'!O864)=10),"OK","Phone number must be valid format"),IF('DO NOT USE_Case Formulas'!A864,"OK",NA()))</f>
        <v>#N/A</v>
      </c>
      <c r="P864" s="41" t="e">
        <f>IF(AND(NOT(ISBLANK('Case Data Entry'!P864)),ISNA(VLOOKUP('Case Data Entry'!P864,'DO NOT USE_School Picklist'!$E$3:$E$10,1,FALSE))),"Please select a value from the drop-down menu",IF('DO NOT USE_Case Formulas'!A864,"OK",NA()))</f>
        <v>#N/A</v>
      </c>
      <c r="Q864" s="41" t="e">
        <f>IF(AND(NOT(ISBLANK('Case Data Entry'!Q864)),ISNA(VLOOKUP('Case Data Entry'!Q864,'DO NOT USE_School Picklist'!$F$3:$F$16,1,FALSE))),"Please select a value from the drop-down menu",IF('DO NOT USE_Case Formulas'!A864,"OK",NA()))</f>
        <v>#N/A</v>
      </c>
      <c r="R864" s="41" t="e">
        <f>IF(LEN('Case Data Entry'!R864)&gt;100,"Classroom(s) must be less than 100 characters",IF('DO NOT USE_Case Formulas'!A864,"OK",NA()))</f>
        <v>#N/A</v>
      </c>
      <c r="S864" s="41" t="e">
        <f>IF(AND(NOT(ISBLANK('Case Data Entry'!S864)),ISNA(VLOOKUP('Case Data Entry'!S864,'DO NOT USE_School Picklist'!$S$3:$S$12,1,FALSE))),"Please select a value from the drop-down menu",IF('DO NOT USE_Case Formulas'!A864,"OK",NA()))</f>
        <v>#N/A</v>
      </c>
      <c r="T864" s="41" t="e">
        <f>IF(AND(NOT(ISBLANK('Case Data Entry'!T864)),ISNA(VLOOKUP('Case Data Entry'!T864,'DO NOT USE_School Picklist'!$S$3:$S$12,1,FALSE))),"Please select a value from the drop-down menu",IF('DO NOT USE_Case Formulas'!A864,"OK",NA()))</f>
        <v>#N/A</v>
      </c>
      <c r="U864" s="41" t="e">
        <f>IF(LEN('Case Data Entry'!U864)&gt;80,"Name of Education Group must be less than 80 characters",IF('DO NOT USE_Case Formulas'!A864,"OK",NA()))</f>
        <v>#N/A</v>
      </c>
      <c r="V864" s="41" t="e">
        <f>IF(AND(NOT(ISBLANK('Case Data Entry'!V864)),ISNA(VLOOKUP('Case Data Entry'!V864,'DO NOT USE_School Picklist'!$K$3:$K$6,1,FALSE))),"Please select a value from the drop-down menu",IF('DO NOT USE_Case Formulas'!A864,"OK",NA()))</f>
        <v>#N/A</v>
      </c>
      <c r="W864" s="41" t="e">
        <f>IF(AND('DO NOT USE_Case Formulas'!A864,ISBLANK('Case Data Entry'!W864)),"Has this person had symptoms? is required",IF(AND(NOT(ISBLANK('Case Data Entry'!W864)),ISNA(VLOOKUP('Case Data Entry'!W864,'DO NOT USE_School Picklist'!$D$3:$D$5,1,FALSE))),"Please select a value from the drop-down menu",IF(NOT(ISBLANK('Case Data Entry'!W864)),"OK",NA())))</f>
        <v>#N/A</v>
      </c>
      <c r="X864" s="41" t="e">
        <f>IF(AND('Case Data Entry'!W864='DO NOT USE_School Picklist'!$D$3,ISBLANK('Case Data Entry'!X864)),"Symptom Onset Date is required if Ever Symptomatic is Yes",IF('DO NOT USE_Case Formulas'!A864,"OK",NA()))</f>
        <v>#N/A</v>
      </c>
      <c r="Y864" s="41"/>
      <c r="Z864" s="41" t="e">
        <f ca="1">IF(AND('DO NOT USE_Case Formulas'!A864,ISBLANK('Case Data Entry'!Z864)),"Lab Result Test Date is required",IF('Case Data Entry'!Z864&gt;'DO NOT USE_School Picklist'!$C$3,"Test Date cannot be a future date",IF(NOT(ISBLANK('Case Data Entry'!Z864)),"OK",NA())))</f>
        <v>#N/A</v>
      </c>
      <c r="AA864" s="41" t="e">
        <f>IF(AND(NOT(ISBLANK('Case Data Entry'!AA864)),ISNA(VLOOKUP('Case Data Entry'!AA864,'DO NOT USE_School Picklist'!$R$3:$R$7,1,FALSE))),"Please select a value from the drop-down menu",IF('DO NOT USE_Case Formulas'!A864,"OK",NA()))</f>
        <v>#N/A</v>
      </c>
      <c r="AB864" s="41" t="e">
        <f>IF(AND(NOT(ISBLANK('Case Data Entry'!AB864)),ISNA(VLOOKUP('Case Data Entry'!AB864,'DO NOT USE_School Picklist'!$Q$3:$Q$8,1,FALSE))),"Please select a value from the drop-down menu",IF('DO NOT USE_Case Formulas'!A864,"OK",NA()))</f>
        <v>#N/A</v>
      </c>
    </row>
    <row r="865" spans="1:28" x14ac:dyDescent="0.25">
      <c r="A865" s="40" t="e">
        <f>IF('DO NOT USE_Case Formulas'!A865,IF('DO NOT USE_Case Formulas'!B865,"Not all required fields are completed","OK"),NA())</f>
        <v>#N/A</v>
      </c>
      <c r="B865" s="41" t="e">
        <f>IF(AND('DO NOT USE_Case Formulas'!A865,ISBLANK('Case Data Entry'!B865)),"First Name is required",IF(NOT(ISBLANK('Case Data Entry'!B865)),"OK",NA()))</f>
        <v>#N/A</v>
      </c>
      <c r="C865" s="41" t="e">
        <f>IF(AND('DO NOT USE_Case Formulas'!A865,ISBLANK('Case Data Entry'!C865)),"Last Name is required",IF(NOT(ISBLANK('Case Data Entry'!C865)),"OK",NA()))</f>
        <v>#N/A</v>
      </c>
      <c r="D865" s="41" t="e">
        <f>IF(AND('DO NOT USE_Case Formulas'!A865,ISBLANK('Case Data Entry'!D865)),"Birthdate is required",IF(NOT(ISBLANK('Case Data Entry'!D865)),"OK",NA()))</f>
        <v>#N/A</v>
      </c>
      <c r="E865" s="41" t="e">
        <f>IF(AND('DO NOT USE_Case Formulas'!A865,ISBLANK('Case Data Entry'!E865)),"Mobile Phone is required",IF(NOT(ISBLANK('Case Data Entry'!E865)),IF(AND(ISNUMBER(VALUE('Case Data Entry'!E865)),LEFT('Case Data Entry'!E865,1)&lt;&gt;"1",LEN('Case Data Entry'!E865)=10),"OK","Phone number must be valid format"),NA()))</f>
        <v>#N/A</v>
      </c>
      <c r="F865" s="41" t="e">
        <f>IF(LEN('Case Data Entry'!F865)&gt;255,"Home Street Address must be less than 255 characters",IF('DO NOT USE_Case Formulas'!A865,"OK",NA()))</f>
        <v>#N/A</v>
      </c>
      <c r="G865" s="41" t="e">
        <f>IF(LEN('Case Data Entry'!G865)&gt;40,"City must be less than 40 characters",IF('DO NOT USE_Case Formulas'!A865,"OK",NA()))</f>
        <v>#N/A</v>
      </c>
      <c r="H865" s="41" t="e">
        <f>IF(AND(NOT(ISBLANK('Case Data Entry'!H865)),ISNA(VLOOKUP('Case Data Entry'!H865,'DO NOT USE_School Picklist'!$P$3:$P$52,1,FALSE))),"Please select a value from the drop-down menu",IF('DO NOT USE_Case Formulas'!A865,"OK",NA()))</f>
        <v>#N/A</v>
      </c>
      <c r="I865" s="41" t="e">
        <f>IF(AND('DO NOT USE_Case Formulas'!A865,ISBLANK('Case Data Entry'!I865)),"Zip is required",IF(ISBLANK('Case Data Entry'!I865),NA(),"OK"))</f>
        <v>#N/A</v>
      </c>
      <c r="J865" s="41" t="e">
        <f>IF(AND('DO NOT USE_Case Formulas'!A865,ISBLANK('Case Data Entry'!J865)),"Student or Staff? is required",IF(ISBLANK('Case Data Entry'!J865),NA(),IF(ISNA(VLOOKUP('Case Data Entry'!J865,'DO NOT USE_School Picklist'!$B$3:$B$6,1,FALSE)),"Please select a value from the drop-down menu","OK")))</f>
        <v>#N/A</v>
      </c>
      <c r="K865" s="41" t="e">
        <f>IF(AND('Case Data Entry'!J865='DO NOT USE_School Picklist'!$B$4,ISBLANK('Case Data Entry'!K865)),"Occupation/Job Title is required if Student or Staff? is Yes, staff/faculty or volunteer",IF('DO NOT USE_Case Formulas'!A865,"OK",NA()))</f>
        <v>#N/A</v>
      </c>
      <c r="L865" s="41" t="e">
        <f ca="1">IF('Case Data Entry'!L865&gt;'DO NOT USE_School Picklist'!$C$3,"Date last on school campus/facility cannot be a future date",IF('DO NOT USE_Case Formulas'!A865,IF(ISBLANK('Case Data Entry'!L865),"Date last on school campus/facility is required","OK"),NA()))</f>
        <v>#N/A</v>
      </c>
      <c r="M865" s="41" t="e">
        <f>IF(AND('DO NOT USE_Case Formulas'!A865,ISBLANK('Case Data Entry'!M865)),"Specific Place in the Location is required",IF(ISBLANK('Case Data Entry'!M865),NA(),"OK"))</f>
        <v>#N/A</v>
      </c>
      <c r="N865" s="41" t="e">
        <f>IF(LEN('Case Data Entry'!N865)&gt;50,"Parent/Guardian Name must be less than 50 characters",IF('DO NOT USE_Case Formulas'!A865,"OK",NA()))</f>
        <v>#N/A</v>
      </c>
      <c r="O865" s="41" t="e">
        <f>IF(NOT(ISBLANK('Case Data Entry'!O865)),IF(AND(ISNUMBER('Case Data Entry'!O865),LEFT('Case Data Entry'!O865,1)&lt;&gt;"1",LEN('Case Data Entry'!O865)=10),"OK","Phone number must be valid format"),IF('DO NOT USE_Case Formulas'!A865,"OK",NA()))</f>
        <v>#N/A</v>
      </c>
      <c r="P865" s="41" t="e">
        <f>IF(AND(NOT(ISBLANK('Case Data Entry'!P865)),ISNA(VLOOKUP('Case Data Entry'!P865,'DO NOT USE_School Picklist'!$E$3:$E$10,1,FALSE))),"Please select a value from the drop-down menu",IF('DO NOT USE_Case Formulas'!A865,"OK",NA()))</f>
        <v>#N/A</v>
      </c>
      <c r="Q865" s="41" t="e">
        <f>IF(AND(NOT(ISBLANK('Case Data Entry'!Q865)),ISNA(VLOOKUP('Case Data Entry'!Q865,'DO NOT USE_School Picklist'!$F$3:$F$16,1,FALSE))),"Please select a value from the drop-down menu",IF('DO NOT USE_Case Formulas'!A865,"OK",NA()))</f>
        <v>#N/A</v>
      </c>
      <c r="R865" s="41" t="e">
        <f>IF(LEN('Case Data Entry'!R865)&gt;100,"Classroom(s) must be less than 100 characters",IF('DO NOT USE_Case Formulas'!A865,"OK",NA()))</f>
        <v>#N/A</v>
      </c>
      <c r="S865" s="41" t="e">
        <f>IF(AND(NOT(ISBLANK('Case Data Entry'!S865)),ISNA(VLOOKUP('Case Data Entry'!S865,'DO NOT USE_School Picklist'!$S$3:$S$12,1,FALSE))),"Please select a value from the drop-down menu",IF('DO NOT USE_Case Formulas'!A865,"OK",NA()))</f>
        <v>#N/A</v>
      </c>
      <c r="T865" s="41" t="e">
        <f>IF(AND(NOT(ISBLANK('Case Data Entry'!T865)),ISNA(VLOOKUP('Case Data Entry'!T865,'DO NOT USE_School Picklist'!$S$3:$S$12,1,FALSE))),"Please select a value from the drop-down menu",IF('DO NOT USE_Case Formulas'!A865,"OK",NA()))</f>
        <v>#N/A</v>
      </c>
      <c r="U865" s="41" t="e">
        <f>IF(LEN('Case Data Entry'!U865)&gt;80,"Name of Education Group must be less than 80 characters",IF('DO NOT USE_Case Formulas'!A865,"OK",NA()))</f>
        <v>#N/A</v>
      </c>
      <c r="V865" s="41" t="e">
        <f>IF(AND(NOT(ISBLANK('Case Data Entry'!V865)),ISNA(VLOOKUP('Case Data Entry'!V865,'DO NOT USE_School Picklist'!$K$3:$K$6,1,FALSE))),"Please select a value from the drop-down menu",IF('DO NOT USE_Case Formulas'!A865,"OK",NA()))</f>
        <v>#N/A</v>
      </c>
      <c r="W865" s="41" t="e">
        <f>IF(AND('DO NOT USE_Case Formulas'!A865,ISBLANK('Case Data Entry'!W865)),"Has this person had symptoms? is required",IF(AND(NOT(ISBLANK('Case Data Entry'!W865)),ISNA(VLOOKUP('Case Data Entry'!W865,'DO NOT USE_School Picklist'!$D$3:$D$5,1,FALSE))),"Please select a value from the drop-down menu",IF(NOT(ISBLANK('Case Data Entry'!W865)),"OK",NA())))</f>
        <v>#N/A</v>
      </c>
      <c r="X865" s="41" t="e">
        <f>IF(AND('Case Data Entry'!W865='DO NOT USE_School Picklist'!$D$3,ISBLANK('Case Data Entry'!X865)),"Symptom Onset Date is required if Ever Symptomatic is Yes",IF('DO NOT USE_Case Formulas'!A865,"OK",NA()))</f>
        <v>#N/A</v>
      </c>
      <c r="Y865" s="41"/>
      <c r="Z865" s="41" t="e">
        <f ca="1">IF(AND('DO NOT USE_Case Formulas'!A865,ISBLANK('Case Data Entry'!Z865)),"Lab Result Test Date is required",IF('Case Data Entry'!Z865&gt;'DO NOT USE_School Picklist'!$C$3,"Test Date cannot be a future date",IF(NOT(ISBLANK('Case Data Entry'!Z865)),"OK",NA())))</f>
        <v>#N/A</v>
      </c>
      <c r="AA865" s="41" t="e">
        <f>IF(AND(NOT(ISBLANK('Case Data Entry'!AA865)),ISNA(VLOOKUP('Case Data Entry'!AA865,'DO NOT USE_School Picklist'!$R$3:$R$7,1,FALSE))),"Please select a value from the drop-down menu",IF('DO NOT USE_Case Formulas'!A865,"OK",NA()))</f>
        <v>#N/A</v>
      </c>
      <c r="AB865" s="41" t="e">
        <f>IF(AND(NOT(ISBLANK('Case Data Entry'!AB865)),ISNA(VLOOKUP('Case Data Entry'!AB865,'DO NOT USE_School Picklist'!$Q$3:$Q$8,1,FALSE))),"Please select a value from the drop-down menu",IF('DO NOT USE_Case Formulas'!A865,"OK",NA()))</f>
        <v>#N/A</v>
      </c>
    </row>
    <row r="866" spans="1:28" x14ac:dyDescent="0.25">
      <c r="A866" s="40" t="e">
        <f>IF('DO NOT USE_Case Formulas'!A866,IF('DO NOT USE_Case Formulas'!B866,"Not all required fields are completed","OK"),NA())</f>
        <v>#N/A</v>
      </c>
      <c r="B866" s="41" t="e">
        <f>IF(AND('DO NOT USE_Case Formulas'!A866,ISBLANK('Case Data Entry'!B866)),"First Name is required",IF(NOT(ISBLANK('Case Data Entry'!B866)),"OK",NA()))</f>
        <v>#N/A</v>
      </c>
      <c r="C866" s="41" t="e">
        <f>IF(AND('DO NOT USE_Case Formulas'!A866,ISBLANK('Case Data Entry'!C866)),"Last Name is required",IF(NOT(ISBLANK('Case Data Entry'!C866)),"OK",NA()))</f>
        <v>#N/A</v>
      </c>
      <c r="D866" s="41" t="e">
        <f>IF(AND('DO NOT USE_Case Formulas'!A866,ISBLANK('Case Data Entry'!D866)),"Birthdate is required",IF(NOT(ISBLANK('Case Data Entry'!D866)),"OK",NA()))</f>
        <v>#N/A</v>
      </c>
      <c r="E866" s="41" t="e">
        <f>IF(AND('DO NOT USE_Case Formulas'!A866,ISBLANK('Case Data Entry'!E866)),"Mobile Phone is required",IF(NOT(ISBLANK('Case Data Entry'!E866)),IF(AND(ISNUMBER(VALUE('Case Data Entry'!E866)),LEFT('Case Data Entry'!E866,1)&lt;&gt;"1",LEN('Case Data Entry'!E866)=10),"OK","Phone number must be valid format"),NA()))</f>
        <v>#N/A</v>
      </c>
      <c r="F866" s="41" t="e">
        <f>IF(LEN('Case Data Entry'!F866)&gt;255,"Home Street Address must be less than 255 characters",IF('DO NOT USE_Case Formulas'!A866,"OK",NA()))</f>
        <v>#N/A</v>
      </c>
      <c r="G866" s="41" t="e">
        <f>IF(LEN('Case Data Entry'!G866)&gt;40,"City must be less than 40 characters",IF('DO NOT USE_Case Formulas'!A866,"OK",NA()))</f>
        <v>#N/A</v>
      </c>
      <c r="H866" s="41" t="e">
        <f>IF(AND(NOT(ISBLANK('Case Data Entry'!H866)),ISNA(VLOOKUP('Case Data Entry'!H866,'DO NOT USE_School Picklist'!$P$3:$P$52,1,FALSE))),"Please select a value from the drop-down menu",IF('DO NOT USE_Case Formulas'!A866,"OK",NA()))</f>
        <v>#N/A</v>
      </c>
      <c r="I866" s="41" t="e">
        <f>IF(AND('DO NOT USE_Case Formulas'!A866,ISBLANK('Case Data Entry'!I866)),"Zip is required",IF(ISBLANK('Case Data Entry'!I866),NA(),"OK"))</f>
        <v>#N/A</v>
      </c>
      <c r="J866" s="41" t="e">
        <f>IF(AND('DO NOT USE_Case Formulas'!A866,ISBLANK('Case Data Entry'!J866)),"Student or Staff? is required",IF(ISBLANK('Case Data Entry'!J866),NA(),IF(ISNA(VLOOKUP('Case Data Entry'!J866,'DO NOT USE_School Picklist'!$B$3:$B$6,1,FALSE)),"Please select a value from the drop-down menu","OK")))</f>
        <v>#N/A</v>
      </c>
      <c r="K866" s="41" t="e">
        <f>IF(AND('Case Data Entry'!J866='DO NOT USE_School Picklist'!$B$4,ISBLANK('Case Data Entry'!K866)),"Occupation/Job Title is required if Student or Staff? is Yes, staff/faculty or volunteer",IF('DO NOT USE_Case Formulas'!A866,"OK",NA()))</f>
        <v>#N/A</v>
      </c>
      <c r="L866" s="41" t="e">
        <f ca="1">IF('Case Data Entry'!L866&gt;'DO NOT USE_School Picklist'!$C$3,"Date last on school campus/facility cannot be a future date",IF('DO NOT USE_Case Formulas'!A866,IF(ISBLANK('Case Data Entry'!L866),"Date last on school campus/facility is required","OK"),NA()))</f>
        <v>#N/A</v>
      </c>
      <c r="M866" s="41" t="e">
        <f>IF(AND('DO NOT USE_Case Formulas'!A866,ISBLANK('Case Data Entry'!M866)),"Specific Place in the Location is required",IF(ISBLANK('Case Data Entry'!M866),NA(),"OK"))</f>
        <v>#N/A</v>
      </c>
      <c r="N866" s="41" t="e">
        <f>IF(LEN('Case Data Entry'!N866)&gt;50,"Parent/Guardian Name must be less than 50 characters",IF('DO NOT USE_Case Formulas'!A866,"OK",NA()))</f>
        <v>#N/A</v>
      </c>
      <c r="O866" s="41" t="e">
        <f>IF(NOT(ISBLANK('Case Data Entry'!O866)),IF(AND(ISNUMBER('Case Data Entry'!O866),LEFT('Case Data Entry'!O866,1)&lt;&gt;"1",LEN('Case Data Entry'!O866)=10),"OK","Phone number must be valid format"),IF('DO NOT USE_Case Formulas'!A866,"OK",NA()))</f>
        <v>#N/A</v>
      </c>
      <c r="P866" s="41" t="e">
        <f>IF(AND(NOT(ISBLANK('Case Data Entry'!P866)),ISNA(VLOOKUP('Case Data Entry'!P866,'DO NOT USE_School Picklist'!$E$3:$E$10,1,FALSE))),"Please select a value from the drop-down menu",IF('DO NOT USE_Case Formulas'!A866,"OK",NA()))</f>
        <v>#N/A</v>
      </c>
      <c r="Q866" s="41" t="e">
        <f>IF(AND(NOT(ISBLANK('Case Data Entry'!Q866)),ISNA(VLOOKUP('Case Data Entry'!Q866,'DO NOT USE_School Picklist'!$F$3:$F$16,1,FALSE))),"Please select a value from the drop-down menu",IF('DO NOT USE_Case Formulas'!A866,"OK",NA()))</f>
        <v>#N/A</v>
      </c>
      <c r="R866" s="41" t="e">
        <f>IF(LEN('Case Data Entry'!R866)&gt;100,"Classroom(s) must be less than 100 characters",IF('DO NOT USE_Case Formulas'!A866,"OK",NA()))</f>
        <v>#N/A</v>
      </c>
      <c r="S866" s="41" t="e">
        <f>IF(AND(NOT(ISBLANK('Case Data Entry'!S866)),ISNA(VLOOKUP('Case Data Entry'!S866,'DO NOT USE_School Picklist'!$S$3:$S$12,1,FALSE))),"Please select a value from the drop-down menu",IF('DO NOT USE_Case Formulas'!A866,"OK",NA()))</f>
        <v>#N/A</v>
      </c>
      <c r="T866" s="41" t="e">
        <f>IF(AND(NOT(ISBLANK('Case Data Entry'!T866)),ISNA(VLOOKUP('Case Data Entry'!T866,'DO NOT USE_School Picklist'!$S$3:$S$12,1,FALSE))),"Please select a value from the drop-down menu",IF('DO NOT USE_Case Formulas'!A866,"OK",NA()))</f>
        <v>#N/A</v>
      </c>
      <c r="U866" s="41" t="e">
        <f>IF(LEN('Case Data Entry'!U866)&gt;80,"Name of Education Group must be less than 80 characters",IF('DO NOT USE_Case Formulas'!A866,"OK",NA()))</f>
        <v>#N/A</v>
      </c>
      <c r="V866" s="41" t="e">
        <f>IF(AND(NOT(ISBLANK('Case Data Entry'!V866)),ISNA(VLOOKUP('Case Data Entry'!V866,'DO NOT USE_School Picklist'!$K$3:$K$6,1,FALSE))),"Please select a value from the drop-down menu",IF('DO NOT USE_Case Formulas'!A866,"OK",NA()))</f>
        <v>#N/A</v>
      </c>
      <c r="W866" s="41" t="e">
        <f>IF(AND('DO NOT USE_Case Formulas'!A866,ISBLANK('Case Data Entry'!W866)),"Has this person had symptoms? is required",IF(AND(NOT(ISBLANK('Case Data Entry'!W866)),ISNA(VLOOKUP('Case Data Entry'!W866,'DO NOT USE_School Picklist'!$D$3:$D$5,1,FALSE))),"Please select a value from the drop-down menu",IF(NOT(ISBLANK('Case Data Entry'!W866)),"OK",NA())))</f>
        <v>#N/A</v>
      </c>
      <c r="X866" s="41" t="e">
        <f>IF(AND('Case Data Entry'!W866='DO NOT USE_School Picklist'!$D$3,ISBLANK('Case Data Entry'!X866)),"Symptom Onset Date is required if Ever Symptomatic is Yes",IF('DO NOT USE_Case Formulas'!A866,"OK",NA()))</f>
        <v>#N/A</v>
      </c>
      <c r="Y866" s="41"/>
      <c r="Z866" s="41" t="e">
        <f ca="1">IF(AND('DO NOT USE_Case Formulas'!A866,ISBLANK('Case Data Entry'!Z866)),"Lab Result Test Date is required",IF('Case Data Entry'!Z866&gt;'DO NOT USE_School Picklist'!$C$3,"Test Date cannot be a future date",IF(NOT(ISBLANK('Case Data Entry'!Z866)),"OK",NA())))</f>
        <v>#N/A</v>
      </c>
      <c r="AA866" s="41" t="e">
        <f>IF(AND(NOT(ISBLANK('Case Data Entry'!AA866)),ISNA(VLOOKUP('Case Data Entry'!AA866,'DO NOT USE_School Picklist'!$R$3:$R$7,1,FALSE))),"Please select a value from the drop-down menu",IF('DO NOT USE_Case Formulas'!A866,"OK",NA()))</f>
        <v>#N/A</v>
      </c>
      <c r="AB866" s="41" t="e">
        <f>IF(AND(NOT(ISBLANK('Case Data Entry'!AB866)),ISNA(VLOOKUP('Case Data Entry'!AB866,'DO NOT USE_School Picklist'!$Q$3:$Q$8,1,FALSE))),"Please select a value from the drop-down menu",IF('DO NOT USE_Case Formulas'!A866,"OK",NA()))</f>
        <v>#N/A</v>
      </c>
    </row>
    <row r="867" spans="1:28" x14ac:dyDescent="0.25">
      <c r="A867" s="40" t="e">
        <f>IF('DO NOT USE_Case Formulas'!A867,IF('DO NOT USE_Case Formulas'!B867,"Not all required fields are completed","OK"),NA())</f>
        <v>#N/A</v>
      </c>
      <c r="B867" s="41" t="e">
        <f>IF(AND('DO NOT USE_Case Formulas'!A867,ISBLANK('Case Data Entry'!B867)),"First Name is required",IF(NOT(ISBLANK('Case Data Entry'!B867)),"OK",NA()))</f>
        <v>#N/A</v>
      </c>
      <c r="C867" s="41" t="e">
        <f>IF(AND('DO NOT USE_Case Formulas'!A867,ISBLANK('Case Data Entry'!C867)),"Last Name is required",IF(NOT(ISBLANK('Case Data Entry'!C867)),"OK",NA()))</f>
        <v>#N/A</v>
      </c>
      <c r="D867" s="41" t="e">
        <f>IF(AND('DO NOT USE_Case Formulas'!A867,ISBLANK('Case Data Entry'!D867)),"Birthdate is required",IF(NOT(ISBLANK('Case Data Entry'!D867)),"OK",NA()))</f>
        <v>#N/A</v>
      </c>
      <c r="E867" s="41" t="e">
        <f>IF(AND('DO NOT USE_Case Formulas'!A867,ISBLANK('Case Data Entry'!E867)),"Mobile Phone is required",IF(NOT(ISBLANK('Case Data Entry'!E867)),IF(AND(ISNUMBER(VALUE('Case Data Entry'!E867)),LEFT('Case Data Entry'!E867,1)&lt;&gt;"1",LEN('Case Data Entry'!E867)=10),"OK","Phone number must be valid format"),NA()))</f>
        <v>#N/A</v>
      </c>
      <c r="F867" s="41" t="e">
        <f>IF(LEN('Case Data Entry'!F867)&gt;255,"Home Street Address must be less than 255 characters",IF('DO NOT USE_Case Formulas'!A867,"OK",NA()))</f>
        <v>#N/A</v>
      </c>
      <c r="G867" s="41" t="e">
        <f>IF(LEN('Case Data Entry'!G867)&gt;40,"City must be less than 40 characters",IF('DO NOT USE_Case Formulas'!A867,"OK",NA()))</f>
        <v>#N/A</v>
      </c>
      <c r="H867" s="41" t="e">
        <f>IF(AND(NOT(ISBLANK('Case Data Entry'!H867)),ISNA(VLOOKUP('Case Data Entry'!H867,'DO NOT USE_School Picklist'!$P$3:$P$52,1,FALSE))),"Please select a value from the drop-down menu",IF('DO NOT USE_Case Formulas'!A867,"OK",NA()))</f>
        <v>#N/A</v>
      </c>
      <c r="I867" s="41" t="e">
        <f>IF(AND('DO NOT USE_Case Formulas'!A867,ISBLANK('Case Data Entry'!I867)),"Zip is required",IF(ISBLANK('Case Data Entry'!I867),NA(),"OK"))</f>
        <v>#N/A</v>
      </c>
      <c r="J867" s="41" t="e">
        <f>IF(AND('DO NOT USE_Case Formulas'!A867,ISBLANK('Case Data Entry'!J867)),"Student or Staff? is required",IF(ISBLANK('Case Data Entry'!J867),NA(),IF(ISNA(VLOOKUP('Case Data Entry'!J867,'DO NOT USE_School Picklist'!$B$3:$B$6,1,FALSE)),"Please select a value from the drop-down menu","OK")))</f>
        <v>#N/A</v>
      </c>
      <c r="K867" s="41" t="e">
        <f>IF(AND('Case Data Entry'!J867='DO NOT USE_School Picklist'!$B$4,ISBLANK('Case Data Entry'!K867)),"Occupation/Job Title is required if Student or Staff? is Yes, staff/faculty or volunteer",IF('DO NOT USE_Case Formulas'!A867,"OK",NA()))</f>
        <v>#N/A</v>
      </c>
      <c r="L867" s="41" t="e">
        <f ca="1">IF('Case Data Entry'!L867&gt;'DO NOT USE_School Picklist'!$C$3,"Date last on school campus/facility cannot be a future date",IF('DO NOT USE_Case Formulas'!A867,IF(ISBLANK('Case Data Entry'!L867),"Date last on school campus/facility is required","OK"),NA()))</f>
        <v>#N/A</v>
      </c>
      <c r="M867" s="41" t="e">
        <f>IF(AND('DO NOT USE_Case Formulas'!A867,ISBLANK('Case Data Entry'!M867)),"Specific Place in the Location is required",IF(ISBLANK('Case Data Entry'!M867),NA(),"OK"))</f>
        <v>#N/A</v>
      </c>
      <c r="N867" s="41" t="e">
        <f>IF(LEN('Case Data Entry'!N867)&gt;50,"Parent/Guardian Name must be less than 50 characters",IF('DO NOT USE_Case Formulas'!A867,"OK",NA()))</f>
        <v>#N/A</v>
      </c>
      <c r="O867" s="41" t="e">
        <f>IF(NOT(ISBLANK('Case Data Entry'!O867)),IF(AND(ISNUMBER('Case Data Entry'!O867),LEFT('Case Data Entry'!O867,1)&lt;&gt;"1",LEN('Case Data Entry'!O867)=10),"OK","Phone number must be valid format"),IF('DO NOT USE_Case Formulas'!A867,"OK",NA()))</f>
        <v>#N/A</v>
      </c>
      <c r="P867" s="41" t="e">
        <f>IF(AND(NOT(ISBLANK('Case Data Entry'!P867)),ISNA(VLOOKUP('Case Data Entry'!P867,'DO NOT USE_School Picklist'!$E$3:$E$10,1,FALSE))),"Please select a value from the drop-down menu",IF('DO NOT USE_Case Formulas'!A867,"OK",NA()))</f>
        <v>#N/A</v>
      </c>
      <c r="Q867" s="41" t="e">
        <f>IF(AND(NOT(ISBLANK('Case Data Entry'!Q867)),ISNA(VLOOKUP('Case Data Entry'!Q867,'DO NOT USE_School Picklist'!$F$3:$F$16,1,FALSE))),"Please select a value from the drop-down menu",IF('DO NOT USE_Case Formulas'!A867,"OK",NA()))</f>
        <v>#N/A</v>
      </c>
      <c r="R867" s="41" t="e">
        <f>IF(LEN('Case Data Entry'!R867)&gt;100,"Classroom(s) must be less than 100 characters",IF('DO NOT USE_Case Formulas'!A867,"OK",NA()))</f>
        <v>#N/A</v>
      </c>
      <c r="S867" s="41" t="e">
        <f>IF(AND(NOT(ISBLANK('Case Data Entry'!S867)),ISNA(VLOOKUP('Case Data Entry'!S867,'DO NOT USE_School Picklist'!$S$3:$S$12,1,FALSE))),"Please select a value from the drop-down menu",IF('DO NOT USE_Case Formulas'!A867,"OK",NA()))</f>
        <v>#N/A</v>
      </c>
      <c r="T867" s="41" t="e">
        <f>IF(AND(NOT(ISBLANK('Case Data Entry'!T867)),ISNA(VLOOKUP('Case Data Entry'!T867,'DO NOT USE_School Picklist'!$S$3:$S$12,1,FALSE))),"Please select a value from the drop-down menu",IF('DO NOT USE_Case Formulas'!A867,"OK",NA()))</f>
        <v>#N/A</v>
      </c>
      <c r="U867" s="41" t="e">
        <f>IF(LEN('Case Data Entry'!U867)&gt;80,"Name of Education Group must be less than 80 characters",IF('DO NOT USE_Case Formulas'!A867,"OK",NA()))</f>
        <v>#N/A</v>
      </c>
      <c r="V867" s="41" t="e">
        <f>IF(AND(NOT(ISBLANK('Case Data Entry'!V867)),ISNA(VLOOKUP('Case Data Entry'!V867,'DO NOT USE_School Picklist'!$K$3:$K$6,1,FALSE))),"Please select a value from the drop-down menu",IF('DO NOT USE_Case Formulas'!A867,"OK",NA()))</f>
        <v>#N/A</v>
      </c>
      <c r="W867" s="41" t="e">
        <f>IF(AND('DO NOT USE_Case Formulas'!A867,ISBLANK('Case Data Entry'!W867)),"Has this person had symptoms? is required",IF(AND(NOT(ISBLANK('Case Data Entry'!W867)),ISNA(VLOOKUP('Case Data Entry'!W867,'DO NOT USE_School Picklist'!$D$3:$D$5,1,FALSE))),"Please select a value from the drop-down menu",IF(NOT(ISBLANK('Case Data Entry'!W867)),"OK",NA())))</f>
        <v>#N/A</v>
      </c>
      <c r="X867" s="41" t="e">
        <f>IF(AND('Case Data Entry'!W867='DO NOT USE_School Picklist'!$D$3,ISBLANK('Case Data Entry'!X867)),"Symptom Onset Date is required if Ever Symptomatic is Yes",IF('DO NOT USE_Case Formulas'!A867,"OK",NA()))</f>
        <v>#N/A</v>
      </c>
      <c r="Y867" s="41"/>
      <c r="Z867" s="41" t="e">
        <f ca="1">IF(AND('DO NOT USE_Case Formulas'!A867,ISBLANK('Case Data Entry'!Z867)),"Lab Result Test Date is required",IF('Case Data Entry'!Z867&gt;'DO NOT USE_School Picklist'!$C$3,"Test Date cannot be a future date",IF(NOT(ISBLANK('Case Data Entry'!Z867)),"OK",NA())))</f>
        <v>#N/A</v>
      </c>
      <c r="AA867" s="41" t="e">
        <f>IF(AND(NOT(ISBLANK('Case Data Entry'!AA867)),ISNA(VLOOKUP('Case Data Entry'!AA867,'DO NOT USE_School Picklist'!$R$3:$R$7,1,FALSE))),"Please select a value from the drop-down menu",IF('DO NOT USE_Case Formulas'!A867,"OK",NA()))</f>
        <v>#N/A</v>
      </c>
      <c r="AB867" s="41" t="e">
        <f>IF(AND(NOT(ISBLANK('Case Data Entry'!AB867)),ISNA(VLOOKUP('Case Data Entry'!AB867,'DO NOT USE_School Picklist'!$Q$3:$Q$8,1,FALSE))),"Please select a value from the drop-down menu",IF('DO NOT USE_Case Formulas'!A867,"OK",NA()))</f>
        <v>#N/A</v>
      </c>
    </row>
    <row r="868" spans="1:28" x14ac:dyDescent="0.25">
      <c r="A868" s="40" t="e">
        <f>IF('DO NOT USE_Case Formulas'!A868,IF('DO NOT USE_Case Formulas'!B868,"Not all required fields are completed","OK"),NA())</f>
        <v>#N/A</v>
      </c>
      <c r="B868" s="41" t="e">
        <f>IF(AND('DO NOT USE_Case Formulas'!A868,ISBLANK('Case Data Entry'!B868)),"First Name is required",IF(NOT(ISBLANK('Case Data Entry'!B868)),"OK",NA()))</f>
        <v>#N/A</v>
      </c>
      <c r="C868" s="41" t="e">
        <f>IF(AND('DO NOT USE_Case Formulas'!A868,ISBLANK('Case Data Entry'!C868)),"Last Name is required",IF(NOT(ISBLANK('Case Data Entry'!C868)),"OK",NA()))</f>
        <v>#N/A</v>
      </c>
      <c r="D868" s="41" t="e">
        <f>IF(AND('DO NOT USE_Case Formulas'!A868,ISBLANK('Case Data Entry'!D868)),"Birthdate is required",IF(NOT(ISBLANK('Case Data Entry'!D868)),"OK",NA()))</f>
        <v>#N/A</v>
      </c>
      <c r="E868" s="41" t="e">
        <f>IF(AND('DO NOT USE_Case Formulas'!A868,ISBLANK('Case Data Entry'!E868)),"Mobile Phone is required",IF(NOT(ISBLANK('Case Data Entry'!E868)),IF(AND(ISNUMBER(VALUE('Case Data Entry'!E868)),LEFT('Case Data Entry'!E868,1)&lt;&gt;"1",LEN('Case Data Entry'!E868)=10),"OK","Phone number must be valid format"),NA()))</f>
        <v>#N/A</v>
      </c>
      <c r="F868" s="41" t="e">
        <f>IF(LEN('Case Data Entry'!F868)&gt;255,"Home Street Address must be less than 255 characters",IF('DO NOT USE_Case Formulas'!A868,"OK",NA()))</f>
        <v>#N/A</v>
      </c>
      <c r="G868" s="41" t="e">
        <f>IF(LEN('Case Data Entry'!G868)&gt;40,"City must be less than 40 characters",IF('DO NOT USE_Case Formulas'!A868,"OK",NA()))</f>
        <v>#N/A</v>
      </c>
      <c r="H868" s="41" t="e">
        <f>IF(AND(NOT(ISBLANK('Case Data Entry'!H868)),ISNA(VLOOKUP('Case Data Entry'!H868,'DO NOT USE_School Picklist'!$P$3:$P$52,1,FALSE))),"Please select a value from the drop-down menu",IF('DO NOT USE_Case Formulas'!A868,"OK",NA()))</f>
        <v>#N/A</v>
      </c>
      <c r="I868" s="41" t="e">
        <f>IF(AND('DO NOT USE_Case Formulas'!A868,ISBLANK('Case Data Entry'!I868)),"Zip is required",IF(ISBLANK('Case Data Entry'!I868),NA(),"OK"))</f>
        <v>#N/A</v>
      </c>
      <c r="J868" s="41" t="e">
        <f>IF(AND('DO NOT USE_Case Formulas'!A868,ISBLANK('Case Data Entry'!J868)),"Student or Staff? is required",IF(ISBLANK('Case Data Entry'!J868),NA(),IF(ISNA(VLOOKUP('Case Data Entry'!J868,'DO NOT USE_School Picklist'!$B$3:$B$6,1,FALSE)),"Please select a value from the drop-down menu","OK")))</f>
        <v>#N/A</v>
      </c>
      <c r="K868" s="41" t="e">
        <f>IF(AND('Case Data Entry'!J868='DO NOT USE_School Picklist'!$B$4,ISBLANK('Case Data Entry'!K868)),"Occupation/Job Title is required if Student or Staff? is Yes, staff/faculty or volunteer",IF('DO NOT USE_Case Formulas'!A868,"OK",NA()))</f>
        <v>#N/A</v>
      </c>
      <c r="L868" s="41" t="e">
        <f ca="1">IF('Case Data Entry'!L868&gt;'DO NOT USE_School Picklist'!$C$3,"Date last on school campus/facility cannot be a future date",IF('DO NOT USE_Case Formulas'!A868,IF(ISBLANK('Case Data Entry'!L868),"Date last on school campus/facility is required","OK"),NA()))</f>
        <v>#N/A</v>
      </c>
      <c r="M868" s="41" t="e">
        <f>IF(AND('DO NOT USE_Case Formulas'!A868,ISBLANK('Case Data Entry'!M868)),"Specific Place in the Location is required",IF(ISBLANK('Case Data Entry'!M868),NA(),"OK"))</f>
        <v>#N/A</v>
      </c>
      <c r="N868" s="41" t="e">
        <f>IF(LEN('Case Data Entry'!N868)&gt;50,"Parent/Guardian Name must be less than 50 characters",IF('DO NOT USE_Case Formulas'!A868,"OK",NA()))</f>
        <v>#N/A</v>
      </c>
      <c r="O868" s="41" t="e">
        <f>IF(NOT(ISBLANK('Case Data Entry'!O868)),IF(AND(ISNUMBER('Case Data Entry'!O868),LEFT('Case Data Entry'!O868,1)&lt;&gt;"1",LEN('Case Data Entry'!O868)=10),"OK","Phone number must be valid format"),IF('DO NOT USE_Case Formulas'!A868,"OK",NA()))</f>
        <v>#N/A</v>
      </c>
      <c r="P868" s="41" t="e">
        <f>IF(AND(NOT(ISBLANK('Case Data Entry'!P868)),ISNA(VLOOKUP('Case Data Entry'!P868,'DO NOT USE_School Picklist'!$E$3:$E$10,1,FALSE))),"Please select a value from the drop-down menu",IF('DO NOT USE_Case Formulas'!A868,"OK",NA()))</f>
        <v>#N/A</v>
      </c>
      <c r="Q868" s="41" t="e">
        <f>IF(AND(NOT(ISBLANK('Case Data Entry'!Q868)),ISNA(VLOOKUP('Case Data Entry'!Q868,'DO NOT USE_School Picklist'!$F$3:$F$16,1,FALSE))),"Please select a value from the drop-down menu",IF('DO NOT USE_Case Formulas'!A868,"OK",NA()))</f>
        <v>#N/A</v>
      </c>
      <c r="R868" s="41" t="e">
        <f>IF(LEN('Case Data Entry'!R868)&gt;100,"Classroom(s) must be less than 100 characters",IF('DO NOT USE_Case Formulas'!A868,"OK",NA()))</f>
        <v>#N/A</v>
      </c>
      <c r="S868" s="41" t="e">
        <f>IF(AND(NOT(ISBLANK('Case Data Entry'!S868)),ISNA(VLOOKUP('Case Data Entry'!S868,'DO NOT USE_School Picklist'!$S$3:$S$12,1,FALSE))),"Please select a value from the drop-down menu",IF('DO NOT USE_Case Formulas'!A868,"OK",NA()))</f>
        <v>#N/A</v>
      </c>
      <c r="T868" s="41" t="e">
        <f>IF(AND(NOT(ISBLANK('Case Data Entry'!T868)),ISNA(VLOOKUP('Case Data Entry'!T868,'DO NOT USE_School Picklist'!$S$3:$S$12,1,FALSE))),"Please select a value from the drop-down menu",IF('DO NOT USE_Case Formulas'!A868,"OK",NA()))</f>
        <v>#N/A</v>
      </c>
      <c r="U868" s="41" t="e">
        <f>IF(LEN('Case Data Entry'!U868)&gt;80,"Name of Education Group must be less than 80 characters",IF('DO NOT USE_Case Formulas'!A868,"OK",NA()))</f>
        <v>#N/A</v>
      </c>
      <c r="V868" s="41" t="e">
        <f>IF(AND(NOT(ISBLANK('Case Data Entry'!V868)),ISNA(VLOOKUP('Case Data Entry'!V868,'DO NOT USE_School Picklist'!$K$3:$K$6,1,FALSE))),"Please select a value from the drop-down menu",IF('DO NOT USE_Case Formulas'!A868,"OK",NA()))</f>
        <v>#N/A</v>
      </c>
      <c r="W868" s="41" t="e">
        <f>IF(AND('DO NOT USE_Case Formulas'!A868,ISBLANK('Case Data Entry'!W868)),"Has this person had symptoms? is required",IF(AND(NOT(ISBLANK('Case Data Entry'!W868)),ISNA(VLOOKUP('Case Data Entry'!W868,'DO NOT USE_School Picklist'!$D$3:$D$5,1,FALSE))),"Please select a value from the drop-down menu",IF(NOT(ISBLANK('Case Data Entry'!W868)),"OK",NA())))</f>
        <v>#N/A</v>
      </c>
      <c r="X868" s="41" t="e">
        <f>IF(AND('Case Data Entry'!W868='DO NOT USE_School Picklist'!$D$3,ISBLANK('Case Data Entry'!X868)),"Symptom Onset Date is required if Ever Symptomatic is Yes",IF('DO NOT USE_Case Formulas'!A868,"OK",NA()))</f>
        <v>#N/A</v>
      </c>
      <c r="Y868" s="41"/>
      <c r="Z868" s="41" t="e">
        <f ca="1">IF(AND('DO NOT USE_Case Formulas'!A868,ISBLANK('Case Data Entry'!Z868)),"Lab Result Test Date is required",IF('Case Data Entry'!Z868&gt;'DO NOT USE_School Picklist'!$C$3,"Test Date cannot be a future date",IF(NOT(ISBLANK('Case Data Entry'!Z868)),"OK",NA())))</f>
        <v>#N/A</v>
      </c>
      <c r="AA868" s="41" t="e">
        <f>IF(AND(NOT(ISBLANK('Case Data Entry'!AA868)),ISNA(VLOOKUP('Case Data Entry'!AA868,'DO NOT USE_School Picklist'!$R$3:$R$7,1,FALSE))),"Please select a value from the drop-down menu",IF('DO NOT USE_Case Formulas'!A868,"OK",NA()))</f>
        <v>#N/A</v>
      </c>
      <c r="AB868" s="41" t="e">
        <f>IF(AND(NOT(ISBLANK('Case Data Entry'!AB868)),ISNA(VLOOKUP('Case Data Entry'!AB868,'DO NOT USE_School Picklist'!$Q$3:$Q$8,1,FALSE))),"Please select a value from the drop-down menu",IF('DO NOT USE_Case Formulas'!A868,"OK",NA()))</f>
        <v>#N/A</v>
      </c>
    </row>
    <row r="869" spans="1:28" x14ac:dyDescent="0.25">
      <c r="A869" s="40" t="e">
        <f>IF('DO NOT USE_Case Formulas'!A869,IF('DO NOT USE_Case Formulas'!B869,"Not all required fields are completed","OK"),NA())</f>
        <v>#N/A</v>
      </c>
      <c r="B869" s="41" t="e">
        <f>IF(AND('DO NOT USE_Case Formulas'!A869,ISBLANK('Case Data Entry'!B869)),"First Name is required",IF(NOT(ISBLANK('Case Data Entry'!B869)),"OK",NA()))</f>
        <v>#N/A</v>
      </c>
      <c r="C869" s="41" t="e">
        <f>IF(AND('DO NOT USE_Case Formulas'!A869,ISBLANK('Case Data Entry'!C869)),"Last Name is required",IF(NOT(ISBLANK('Case Data Entry'!C869)),"OK",NA()))</f>
        <v>#N/A</v>
      </c>
      <c r="D869" s="41" t="e">
        <f>IF(AND('DO NOT USE_Case Formulas'!A869,ISBLANK('Case Data Entry'!D869)),"Birthdate is required",IF(NOT(ISBLANK('Case Data Entry'!D869)),"OK",NA()))</f>
        <v>#N/A</v>
      </c>
      <c r="E869" s="41" t="e">
        <f>IF(AND('DO NOT USE_Case Formulas'!A869,ISBLANK('Case Data Entry'!E869)),"Mobile Phone is required",IF(NOT(ISBLANK('Case Data Entry'!E869)),IF(AND(ISNUMBER(VALUE('Case Data Entry'!E869)),LEFT('Case Data Entry'!E869,1)&lt;&gt;"1",LEN('Case Data Entry'!E869)=10),"OK","Phone number must be valid format"),NA()))</f>
        <v>#N/A</v>
      </c>
      <c r="F869" s="41" t="e">
        <f>IF(LEN('Case Data Entry'!F869)&gt;255,"Home Street Address must be less than 255 characters",IF('DO NOT USE_Case Formulas'!A869,"OK",NA()))</f>
        <v>#N/A</v>
      </c>
      <c r="G869" s="41" t="e">
        <f>IF(LEN('Case Data Entry'!G869)&gt;40,"City must be less than 40 characters",IF('DO NOT USE_Case Formulas'!A869,"OK",NA()))</f>
        <v>#N/A</v>
      </c>
      <c r="H869" s="41" t="e">
        <f>IF(AND(NOT(ISBLANK('Case Data Entry'!H869)),ISNA(VLOOKUP('Case Data Entry'!H869,'DO NOT USE_School Picklist'!$P$3:$P$52,1,FALSE))),"Please select a value from the drop-down menu",IF('DO NOT USE_Case Formulas'!A869,"OK",NA()))</f>
        <v>#N/A</v>
      </c>
      <c r="I869" s="41" t="e">
        <f>IF(AND('DO NOT USE_Case Formulas'!A869,ISBLANK('Case Data Entry'!I869)),"Zip is required",IF(ISBLANK('Case Data Entry'!I869),NA(),"OK"))</f>
        <v>#N/A</v>
      </c>
      <c r="J869" s="41" t="e">
        <f>IF(AND('DO NOT USE_Case Formulas'!A869,ISBLANK('Case Data Entry'!J869)),"Student or Staff? is required",IF(ISBLANK('Case Data Entry'!J869),NA(),IF(ISNA(VLOOKUP('Case Data Entry'!J869,'DO NOT USE_School Picklist'!$B$3:$B$6,1,FALSE)),"Please select a value from the drop-down menu","OK")))</f>
        <v>#N/A</v>
      </c>
      <c r="K869" s="41" t="e">
        <f>IF(AND('Case Data Entry'!J869='DO NOT USE_School Picklist'!$B$4,ISBLANK('Case Data Entry'!K869)),"Occupation/Job Title is required if Student or Staff? is Yes, staff/faculty or volunteer",IF('DO NOT USE_Case Formulas'!A869,"OK",NA()))</f>
        <v>#N/A</v>
      </c>
      <c r="L869" s="41" t="e">
        <f ca="1">IF('Case Data Entry'!L869&gt;'DO NOT USE_School Picklist'!$C$3,"Date last on school campus/facility cannot be a future date",IF('DO NOT USE_Case Formulas'!A869,IF(ISBLANK('Case Data Entry'!L869),"Date last on school campus/facility is required","OK"),NA()))</f>
        <v>#N/A</v>
      </c>
      <c r="M869" s="41" t="e">
        <f>IF(AND('DO NOT USE_Case Formulas'!A869,ISBLANK('Case Data Entry'!M869)),"Specific Place in the Location is required",IF(ISBLANK('Case Data Entry'!M869),NA(),"OK"))</f>
        <v>#N/A</v>
      </c>
      <c r="N869" s="41" t="e">
        <f>IF(LEN('Case Data Entry'!N869)&gt;50,"Parent/Guardian Name must be less than 50 characters",IF('DO NOT USE_Case Formulas'!A869,"OK",NA()))</f>
        <v>#N/A</v>
      </c>
      <c r="O869" s="41" t="e">
        <f>IF(NOT(ISBLANK('Case Data Entry'!O869)),IF(AND(ISNUMBER('Case Data Entry'!O869),LEFT('Case Data Entry'!O869,1)&lt;&gt;"1",LEN('Case Data Entry'!O869)=10),"OK","Phone number must be valid format"),IF('DO NOT USE_Case Formulas'!A869,"OK",NA()))</f>
        <v>#N/A</v>
      </c>
      <c r="P869" s="41" t="e">
        <f>IF(AND(NOT(ISBLANK('Case Data Entry'!P869)),ISNA(VLOOKUP('Case Data Entry'!P869,'DO NOT USE_School Picklist'!$E$3:$E$10,1,FALSE))),"Please select a value from the drop-down menu",IF('DO NOT USE_Case Formulas'!A869,"OK",NA()))</f>
        <v>#N/A</v>
      </c>
      <c r="Q869" s="41" t="e">
        <f>IF(AND(NOT(ISBLANK('Case Data Entry'!Q869)),ISNA(VLOOKUP('Case Data Entry'!Q869,'DO NOT USE_School Picklist'!$F$3:$F$16,1,FALSE))),"Please select a value from the drop-down menu",IF('DO NOT USE_Case Formulas'!A869,"OK",NA()))</f>
        <v>#N/A</v>
      </c>
      <c r="R869" s="41" t="e">
        <f>IF(LEN('Case Data Entry'!R869)&gt;100,"Classroom(s) must be less than 100 characters",IF('DO NOT USE_Case Formulas'!A869,"OK",NA()))</f>
        <v>#N/A</v>
      </c>
      <c r="S869" s="41" t="e">
        <f>IF(AND(NOT(ISBLANK('Case Data Entry'!S869)),ISNA(VLOOKUP('Case Data Entry'!S869,'DO NOT USE_School Picklist'!$S$3:$S$12,1,FALSE))),"Please select a value from the drop-down menu",IF('DO NOT USE_Case Formulas'!A869,"OK",NA()))</f>
        <v>#N/A</v>
      </c>
      <c r="T869" s="41" t="e">
        <f>IF(AND(NOT(ISBLANK('Case Data Entry'!T869)),ISNA(VLOOKUP('Case Data Entry'!T869,'DO NOT USE_School Picklist'!$S$3:$S$12,1,FALSE))),"Please select a value from the drop-down menu",IF('DO NOT USE_Case Formulas'!A869,"OK",NA()))</f>
        <v>#N/A</v>
      </c>
      <c r="U869" s="41" t="e">
        <f>IF(LEN('Case Data Entry'!U869)&gt;80,"Name of Education Group must be less than 80 characters",IF('DO NOT USE_Case Formulas'!A869,"OK",NA()))</f>
        <v>#N/A</v>
      </c>
      <c r="V869" s="41" t="e">
        <f>IF(AND(NOT(ISBLANK('Case Data Entry'!V869)),ISNA(VLOOKUP('Case Data Entry'!V869,'DO NOT USE_School Picklist'!$K$3:$K$6,1,FALSE))),"Please select a value from the drop-down menu",IF('DO NOT USE_Case Formulas'!A869,"OK",NA()))</f>
        <v>#N/A</v>
      </c>
      <c r="W869" s="41" t="e">
        <f>IF(AND('DO NOT USE_Case Formulas'!A869,ISBLANK('Case Data Entry'!W869)),"Has this person had symptoms? is required",IF(AND(NOT(ISBLANK('Case Data Entry'!W869)),ISNA(VLOOKUP('Case Data Entry'!W869,'DO NOT USE_School Picklist'!$D$3:$D$5,1,FALSE))),"Please select a value from the drop-down menu",IF(NOT(ISBLANK('Case Data Entry'!W869)),"OK",NA())))</f>
        <v>#N/A</v>
      </c>
      <c r="X869" s="41" t="e">
        <f>IF(AND('Case Data Entry'!W869='DO NOT USE_School Picklist'!$D$3,ISBLANK('Case Data Entry'!X869)),"Symptom Onset Date is required if Ever Symptomatic is Yes",IF('DO NOT USE_Case Formulas'!A869,"OK",NA()))</f>
        <v>#N/A</v>
      </c>
      <c r="Y869" s="41"/>
      <c r="Z869" s="41" t="e">
        <f ca="1">IF(AND('DO NOT USE_Case Formulas'!A869,ISBLANK('Case Data Entry'!Z869)),"Lab Result Test Date is required",IF('Case Data Entry'!Z869&gt;'DO NOT USE_School Picklist'!$C$3,"Test Date cannot be a future date",IF(NOT(ISBLANK('Case Data Entry'!Z869)),"OK",NA())))</f>
        <v>#N/A</v>
      </c>
      <c r="AA869" s="41" t="e">
        <f>IF(AND(NOT(ISBLANK('Case Data Entry'!AA869)),ISNA(VLOOKUP('Case Data Entry'!AA869,'DO NOT USE_School Picklist'!$R$3:$R$7,1,FALSE))),"Please select a value from the drop-down menu",IF('DO NOT USE_Case Formulas'!A869,"OK",NA()))</f>
        <v>#N/A</v>
      </c>
      <c r="AB869" s="41" t="e">
        <f>IF(AND(NOT(ISBLANK('Case Data Entry'!AB869)),ISNA(VLOOKUP('Case Data Entry'!AB869,'DO NOT USE_School Picklist'!$Q$3:$Q$8,1,FALSE))),"Please select a value from the drop-down menu",IF('DO NOT USE_Case Formulas'!A869,"OK",NA()))</f>
        <v>#N/A</v>
      </c>
    </row>
    <row r="870" spans="1:28" x14ac:dyDescent="0.25">
      <c r="A870" s="40" t="e">
        <f>IF('DO NOT USE_Case Formulas'!A870,IF('DO NOT USE_Case Formulas'!B870,"Not all required fields are completed","OK"),NA())</f>
        <v>#N/A</v>
      </c>
      <c r="B870" s="41" t="e">
        <f>IF(AND('DO NOT USE_Case Formulas'!A870,ISBLANK('Case Data Entry'!B870)),"First Name is required",IF(NOT(ISBLANK('Case Data Entry'!B870)),"OK",NA()))</f>
        <v>#N/A</v>
      </c>
      <c r="C870" s="41" t="e">
        <f>IF(AND('DO NOT USE_Case Formulas'!A870,ISBLANK('Case Data Entry'!C870)),"Last Name is required",IF(NOT(ISBLANK('Case Data Entry'!C870)),"OK",NA()))</f>
        <v>#N/A</v>
      </c>
      <c r="D870" s="41" t="e">
        <f>IF(AND('DO NOT USE_Case Formulas'!A870,ISBLANK('Case Data Entry'!D870)),"Birthdate is required",IF(NOT(ISBLANK('Case Data Entry'!D870)),"OK",NA()))</f>
        <v>#N/A</v>
      </c>
      <c r="E870" s="41" t="e">
        <f>IF(AND('DO NOT USE_Case Formulas'!A870,ISBLANK('Case Data Entry'!E870)),"Mobile Phone is required",IF(NOT(ISBLANK('Case Data Entry'!E870)),IF(AND(ISNUMBER(VALUE('Case Data Entry'!E870)),LEFT('Case Data Entry'!E870,1)&lt;&gt;"1",LEN('Case Data Entry'!E870)=10),"OK","Phone number must be valid format"),NA()))</f>
        <v>#N/A</v>
      </c>
      <c r="F870" s="41" t="e">
        <f>IF(LEN('Case Data Entry'!F870)&gt;255,"Home Street Address must be less than 255 characters",IF('DO NOT USE_Case Formulas'!A870,"OK",NA()))</f>
        <v>#N/A</v>
      </c>
      <c r="G870" s="41" t="e">
        <f>IF(LEN('Case Data Entry'!G870)&gt;40,"City must be less than 40 characters",IF('DO NOT USE_Case Formulas'!A870,"OK",NA()))</f>
        <v>#N/A</v>
      </c>
      <c r="H870" s="41" t="e">
        <f>IF(AND(NOT(ISBLANK('Case Data Entry'!H870)),ISNA(VLOOKUP('Case Data Entry'!H870,'DO NOT USE_School Picklist'!$P$3:$P$52,1,FALSE))),"Please select a value from the drop-down menu",IF('DO NOT USE_Case Formulas'!A870,"OK",NA()))</f>
        <v>#N/A</v>
      </c>
      <c r="I870" s="41" t="e">
        <f>IF(AND('DO NOT USE_Case Formulas'!A870,ISBLANK('Case Data Entry'!I870)),"Zip is required",IF(ISBLANK('Case Data Entry'!I870),NA(),"OK"))</f>
        <v>#N/A</v>
      </c>
      <c r="J870" s="41" t="e">
        <f>IF(AND('DO NOT USE_Case Formulas'!A870,ISBLANK('Case Data Entry'!J870)),"Student or Staff? is required",IF(ISBLANK('Case Data Entry'!J870),NA(),IF(ISNA(VLOOKUP('Case Data Entry'!J870,'DO NOT USE_School Picklist'!$B$3:$B$6,1,FALSE)),"Please select a value from the drop-down menu","OK")))</f>
        <v>#N/A</v>
      </c>
      <c r="K870" s="41" t="e">
        <f>IF(AND('Case Data Entry'!J870='DO NOT USE_School Picklist'!$B$4,ISBLANK('Case Data Entry'!K870)),"Occupation/Job Title is required if Student or Staff? is Yes, staff/faculty or volunteer",IF('DO NOT USE_Case Formulas'!A870,"OK",NA()))</f>
        <v>#N/A</v>
      </c>
      <c r="L870" s="41" t="e">
        <f ca="1">IF('Case Data Entry'!L870&gt;'DO NOT USE_School Picklist'!$C$3,"Date last on school campus/facility cannot be a future date",IF('DO NOT USE_Case Formulas'!A870,IF(ISBLANK('Case Data Entry'!L870),"Date last on school campus/facility is required","OK"),NA()))</f>
        <v>#N/A</v>
      </c>
      <c r="M870" s="41" t="e">
        <f>IF(AND('DO NOT USE_Case Formulas'!A870,ISBLANK('Case Data Entry'!M870)),"Specific Place in the Location is required",IF(ISBLANK('Case Data Entry'!M870),NA(),"OK"))</f>
        <v>#N/A</v>
      </c>
      <c r="N870" s="41" t="e">
        <f>IF(LEN('Case Data Entry'!N870)&gt;50,"Parent/Guardian Name must be less than 50 characters",IF('DO NOT USE_Case Formulas'!A870,"OK",NA()))</f>
        <v>#N/A</v>
      </c>
      <c r="O870" s="41" t="e">
        <f>IF(NOT(ISBLANK('Case Data Entry'!O870)),IF(AND(ISNUMBER('Case Data Entry'!O870),LEFT('Case Data Entry'!O870,1)&lt;&gt;"1",LEN('Case Data Entry'!O870)=10),"OK","Phone number must be valid format"),IF('DO NOT USE_Case Formulas'!A870,"OK",NA()))</f>
        <v>#N/A</v>
      </c>
      <c r="P870" s="41" t="e">
        <f>IF(AND(NOT(ISBLANK('Case Data Entry'!P870)),ISNA(VLOOKUP('Case Data Entry'!P870,'DO NOT USE_School Picklist'!$E$3:$E$10,1,FALSE))),"Please select a value from the drop-down menu",IF('DO NOT USE_Case Formulas'!A870,"OK",NA()))</f>
        <v>#N/A</v>
      </c>
      <c r="Q870" s="41" t="e">
        <f>IF(AND(NOT(ISBLANK('Case Data Entry'!Q870)),ISNA(VLOOKUP('Case Data Entry'!Q870,'DO NOT USE_School Picklist'!$F$3:$F$16,1,FALSE))),"Please select a value from the drop-down menu",IF('DO NOT USE_Case Formulas'!A870,"OK",NA()))</f>
        <v>#N/A</v>
      </c>
      <c r="R870" s="41" t="e">
        <f>IF(LEN('Case Data Entry'!R870)&gt;100,"Classroom(s) must be less than 100 characters",IF('DO NOT USE_Case Formulas'!A870,"OK",NA()))</f>
        <v>#N/A</v>
      </c>
      <c r="S870" s="41" t="e">
        <f>IF(AND(NOT(ISBLANK('Case Data Entry'!S870)),ISNA(VLOOKUP('Case Data Entry'!S870,'DO NOT USE_School Picklist'!$S$3:$S$12,1,FALSE))),"Please select a value from the drop-down menu",IF('DO NOT USE_Case Formulas'!A870,"OK",NA()))</f>
        <v>#N/A</v>
      </c>
      <c r="T870" s="41" t="e">
        <f>IF(AND(NOT(ISBLANK('Case Data Entry'!T870)),ISNA(VLOOKUP('Case Data Entry'!T870,'DO NOT USE_School Picklist'!$S$3:$S$12,1,FALSE))),"Please select a value from the drop-down menu",IF('DO NOT USE_Case Formulas'!A870,"OK",NA()))</f>
        <v>#N/A</v>
      </c>
      <c r="U870" s="41" t="e">
        <f>IF(LEN('Case Data Entry'!U870)&gt;80,"Name of Education Group must be less than 80 characters",IF('DO NOT USE_Case Formulas'!A870,"OK",NA()))</f>
        <v>#N/A</v>
      </c>
      <c r="V870" s="41" t="e">
        <f>IF(AND(NOT(ISBLANK('Case Data Entry'!V870)),ISNA(VLOOKUP('Case Data Entry'!V870,'DO NOT USE_School Picklist'!$K$3:$K$6,1,FALSE))),"Please select a value from the drop-down menu",IF('DO NOT USE_Case Formulas'!A870,"OK",NA()))</f>
        <v>#N/A</v>
      </c>
      <c r="W870" s="41" t="e">
        <f>IF(AND('DO NOT USE_Case Formulas'!A870,ISBLANK('Case Data Entry'!W870)),"Has this person had symptoms? is required",IF(AND(NOT(ISBLANK('Case Data Entry'!W870)),ISNA(VLOOKUP('Case Data Entry'!W870,'DO NOT USE_School Picklist'!$D$3:$D$5,1,FALSE))),"Please select a value from the drop-down menu",IF(NOT(ISBLANK('Case Data Entry'!W870)),"OK",NA())))</f>
        <v>#N/A</v>
      </c>
      <c r="X870" s="41" t="e">
        <f>IF(AND('Case Data Entry'!W870='DO NOT USE_School Picklist'!$D$3,ISBLANK('Case Data Entry'!X870)),"Symptom Onset Date is required if Ever Symptomatic is Yes",IF('DO NOT USE_Case Formulas'!A870,"OK",NA()))</f>
        <v>#N/A</v>
      </c>
      <c r="Y870" s="41"/>
      <c r="Z870" s="41" t="e">
        <f ca="1">IF(AND('DO NOT USE_Case Formulas'!A870,ISBLANK('Case Data Entry'!Z870)),"Lab Result Test Date is required",IF('Case Data Entry'!Z870&gt;'DO NOT USE_School Picklist'!$C$3,"Test Date cannot be a future date",IF(NOT(ISBLANK('Case Data Entry'!Z870)),"OK",NA())))</f>
        <v>#N/A</v>
      </c>
      <c r="AA870" s="41" t="e">
        <f>IF(AND(NOT(ISBLANK('Case Data Entry'!AA870)),ISNA(VLOOKUP('Case Data Entry'!AA870,'DO NOT USE_School Picklist'!$R$3:$R$7,1,FALSE))),"Please select a value from the drop-down menu",IF('DO NOT USE_Case Formulas'!A870,"OK",NA()))</f>
        <v>#N/A</v>
      </c>
      <c r="AB870" s="41" t="e">
        <f>IF(AND(NOT(ISBLANK('Case Data Entry'!AB870)),ISNA(VLOOKUP('Case Data Entry'!AB870,'DO NOT USE_School Picklist'!$Q$3:$Q$8,1,FALSE))),"Please select a value from the drop-down menu",IF('DO NOT USE_Case Formulas'!A870,"OK",NA()))</f>
        <v>#N/A</v>
      </c>
    </row>
    <row r="871" spans="1:28" x14ac:dyDescent="0.25">
      <c r="A871" s="40" t="e">
        <f>IF('DO NOT USE_Case Formulas'!A871,IF('DO NOT USE_Case Formulas'!B871,"Not all required fields are completed","OK"),NA())</f>
        <v>#N/A</v>
      </c>
      <c r="B871" s="41" t="e">
        <f>IF(AND('DO NOT USE_Case Formulas'!A871,ISBLANK('Case Data Entry'!B871)),"First Name is required",IF(NOT(ISBLANK('Case Data Entry'!B871)),"OK",NA()))</f>
        <v>#N/A</v>
      </c>
      <c r="C871" s="41" t="e">
        <f>IF(AND('DO NOT USE_Case Formulas'!A871,ISBLANK('Case Data Entry'!C871)),"Last Name is required",IF(NOT(ISBLANK('Case Data Entry'!C871)),"OK",NA()))</f>
        <v>#N/A</v>
      </c>
      <c r="D871" s="41" t="e">
        <f>IF(AND('DO NOT USE_Case Formulas'!A871,ISBLANK('Case Data Entry'!D871)),"Birthdate is required",IF(NOT(ISBLANK('Case Data Entry'!D871)),"OK",NA()))</f>
        <v>#N/A</v>
      </c>
      <c r="E871" s="41" t="e">
        <f>IF(AND('DO NOT USE_Case Formulas'!A871,ISBLANK('Case Data Entry'!E871)),"Mobile Phone is required",IF(NOT(ISBLANK('Case Data Entry'!E871)),IF(AND(ISNUMBER(VALUE('Case Data Entry'!E871)),LEFT('Case Data Entry'!E871,1)&lt;&gt;"1",LEN('Case Data Entry'!E871)=10),"OK","Phone number must be valid format"),NA()))</f>
        <v>#N/A</v>
      </c>
      <c r="F871" s="41" t="e">
        <f>IF(LEN('Case Data Entry'!F871)&gt;255,"Home Street Address must be less than 255 characters",IF('DO NOT USE_Case Formulas'!A871,"OK",NA()))</f>
        <v>#N/A</v>
      </c>
      <c r="G871" s="41" t="e">
        <f>IF(LEN('Case Data Entry'!G871)&gt;40,"City must be less than 40 characters",IF('DO NOT USE_Case Formulas'!A871,"OK",NA()))</f>
        <v>#N/A</v>
      </c>
      <c r="H871" s="41" t="e">
        <f>IF(AND(NOT(ISBLANK('Case Data Entry'!H871)),ISNA(VLOOKUP('Case Data Entry'!H871,'DO NOT USE_School Picklist'!$P$3:$P$52,1,FALSE))),"Please select a value from the drop-down menu",IF('DO NOT USE_Case Formulas'!A871,"OK",NA()))</f>
        <v>#N/A</v>
      </c>
      <c r="I871" s="41" t="e">
        <f>IF(AND('DO NOT USE_Case Formulas'!A871,ISBLANK('Case Data Entry'!I871)),"Zip is required",IF(ISBLANK('Case Data Entry'!I871),NA(),"OK"))</f>
        <v>#N/A</v>
      </c>
      <c r="J871" s="41" t="e">
        <f>IF(AND('DO NOT USE_Case Formulas'!A871,ISBLANK('Case Data Entry'!J871)),"Student or Staff? is required",IF(ISBLANK('Case Data Entry'!J871),NA(),IF(ISNA(VLOOKUP('Case Data Entry'!J871,'DO NOT USE_School Picklist'!$B$3:$B$6,1,FALSE)),"Please select a value from the drop-down menu","OK")))</f>
        <v>#N/A</v>
      </c>
      <c r="K871" s="41" t="e">
        <f>IF(AND('Case Data Entry'!J871='DO NOT USE_School Picklist'!$B$4,ISBLANK('Case Data Entry'!K871)),"Occupation/Job Title is required if Student or Staff? is Yes, staff/faculty or volunteer",IF('DO NOT USE_Case Formulas'!A871,"OK",NA()))</f>
        <v>#N/A</v>
      </c>
      <c r="L871" s="41" t="e">
        <f ca="1">IF('Case Data Entry'!L871&gt;'DO NOT USE_School Picklist'!$C$3,"Date last on school campus/facility cannot be a future date",IF('DO NOT USE_Case Formulas'!A871,IF(ISBLANK('Case Data Entry'!L871),"Date last on school campus/facility is required","OK"),NA()))</f>
        <v>#N/A</v>
      </c>
      <c r="M871" s="41" t="e">
        <f>IF(AND('DO NOT USE_Case Formulas'!A871,ISBLANK('Case Data Entry'!M871)),"Specific Place in the Location is required",IF(ISBLANK('Case Data Entry'!M871),NA(),"OK"))</f>
        <v>#N/A</v>
      </c>
      <c r="N871" s="41" t="e">
        <f>IF(LEN('Case Data Entry'!N871)&gt;50,"Parent/Guardian Name must be less than 50 characters",IF('DO NOT USE_Case Formulas'!A871,"OK",NA()))</f>
        <v>#N/A</v>
      </c>
      <c r="O871" s="41" t="e">
        <f>IF(NOT(ISBLANK('Case Data Entry'!O871)),IF(AND(ISNUMBER('Case Data Entry'!O871),LEFT('Case Data Entry'!O871,1)&lt;&gt;"1",LEN('Case Data Entry'!O871)=10),"OK","Phone number must be valid format"),IF('DO NOT USE_Case Formulas'!A871,"OK",NA()))</f>
        <v>#N/A</v>
      </c>
      <c r="P871" s="41" t="e">
        <f>IF(AND(NOT(ISBLANK('Case Data Entry'!P871)),ISNA(VLOOKUP('Case Data Entry'!P871,'DO NOT USE_School Picklist'!$E$3:$E$10,1,FALSE))),"Please select a value from the drop-down menu",IF('DO NOT USE_Case Formulas'!A871,"OK",NA()))</f>
        <v>#N/A</v>
      </c>
      <c r="Q871" s="41" t="e">
        <f>IF(AND(NOT(ISBLANK('Case Data Entry'!Q871)),ISNA(VLOOKUP('Case Data Entry'!Q871,'DO NOT USE_School Picklist'!$F$3:$F$16,1,FALSE))),"Please select a value from the drop-down menu",IF('DO NOT USE_Case Formulas'!A871,"OK",NA()))</f>
        <v>#N/A</v>
      </c>
      <c r="R871" s="41" t="e">
        <f>IF(LEN('Case Data Entry'!R871)&gt;100,"Classroom(s) must be less than 100 characters",IF('DO NOT USE_Case Formulas'!A871,"OK",NA()))</f>
        <v>#N/A</v>
      </c>
      <c r="S871" s="41" t="e">
        <f>IF(AND(NOT(ISBLANK('Case Data Entry'!S871)),ISNA(VLOOKUP('Case Data Entry'!S871,'DO NOT USE_School Picklist'!$S$3:$S$12,1,FALSE))),"Please select a value from the drop-down menu",IF('DO NOT USE_Case Formulas'!A871,"OK",NA()))</f>
        <v>#N/A</v>
      </c>
      <c r="T871" s="41" t="e">
        <f>IF(AND(NOT(ISBLANK('Case Data Entry'!T871)),ISNA(VLOOKUP('Case Data Entry'!T871,'DO NOT USE_School Picklist'!$S$3:$S$12,1,FALSE))),"Please select a value from the drop-down menu",IF('DO NOT USE_Case Formulas'!A871,"OK",NA()))</f>
        <v>#N/A</v>
      </c>
      <c r="U871" s="41" t="e">
        <f>IF(LEN('Case Data Entry'!U871)&gt;80,"Name of Education Group must be less than 80 characters",IF('DO NOT USE_Case Formulas'!A871,"OK",NA()))</f>
        <v>#N/A</v>
      </c>
      <c r="V871" s="41" t="e">
        <f>IF(AND(NOT(ISBLANK('Case Data Entry'!V871)),ISNA(VLOOKUP('Case Data Entry'!V871,'DO NOT USE_School Picklist'!$K$3:$K$6,1,FALSE))),"Please select a value from the drop-down menu",IF('DO NOT USE_Case Formulas'!A871,"OK",NA()))</f>
        <v>#N/A</v>
      </c>
      <c r="W871" s="41" t="e">
        <f>IF(AND('DO NOT USE_Case Formulas'!A871,ISBLANK('Case Data Entry'!W871)),"Has this person had symptoms? is required",IF(AND(NOT(ISBLANK('Case Data Entry'!W871)),ISNA(VLOOKUP('Case Data Entry'!W871,'DO NOT USE_School Picklist'!$D$3:$D$5,1,FALSE))),"Please select a value from the drop-down menu",IF(NOT(ISBLANK('Case Data Entry'!W871)),"OK",NA())))</f>
        <v>#N/A</v>
      </c>
      <c r="X871" s="41" t="e">
        <f>IF(AND('Case Data Entry'!W871='DO NOT USE_School Picklist'!$D$3,ISBLANK('Case Data Entry'!X871)),"Symptom Onset Date is required if Ever Symptomatic is Yes",IF('DO NOT USE_Case Formulas'!A871,"OK",NA()))</f>
        <v>#N/A</v>
      </c>
      <c r="Y871" s="41"/>
      <c r="Z871" s="41" t="e">
        <f ca="1">IF(AND('DO NOT USE_Case Formulas'!A871,ISBLANK('Case Data Entry'!Z871)),"Lab Result Test Date is required",IF('Case Data Entry'!Z871&gt;'DO NOT USE_School Picklist'!$C$3,"Test Date cannot be a future date",IF(NOT(ISBLANK('Case Data Entry'!Z871)),"OK",NA())))</f>
        <v>#N/A</v>
      </c>
      <c r="AA871" s="41" t="e">
        <f>IF(AND(NOT(ISBLANK('Case Data Entry'!AA871)),ISNA(VLOOKUP('Case Data Entry'!AA871,'DO NOT USE_School Picklist'!$R$3:$R$7,1,FALSE))),"Please select a value from the drop-down menu",IF('DO NOT USE_Case Formulas'!A871,"OK",NA()))</f>
        <v>#N/A</v>
      </c>
      <c r="AB871" s="41" t="e">
        <f>IF(AND(NOT(ISBLANK('Case Data Entry'!AB871)),ISNA(VLOOKUP('Case Data Entry'!AB871,'DO NOT USE_School Picklist'!$Q$3:$Q$8,1,FALSE))),"Please select a value from the drop-down menu",IF('DO NOT USE_Case Formulas'!A871,"OK",NA()))</f>
        <v>#N/A</v>
      </c>
    </row>
    <row r="872" spans="1:28" x14ac:dyDescent="0.25">
      <c r="A872" s="40" t="e">
        <f>IF('DO NOT USE_Case Formulas'!A872,IF('DO NOT USE_Case Formulas'!B872,"Not all required fields are completed","OK"),NA())</f>
        <v>#N/A</v>
      </c>
      <c r="B872" s="41" t="e">
        <f>IF(AND('DO NOT USE_Case Formulas'!A872,ISBLANK('Case Data Entry'!B872)),"First Name is required",IF(NOT(ISBLANK('Case Data Entry'!B872)),"OK",NA()))</f>
        <v>#N/A</v>
      </c>
      <c r="C872" s="41" t="e">
        <f>IF(AND('DO NOT USE_Case Formulas'!A872,ISBLANK('Case Data Entry'!C872)),"Last Name is required",IF(NOT(ISBLANK('Case Data Entry'!C872)),"OK",NA()))</f>
        <v>#N/A</v>
      </c>
      <c r="D872" s="41" t="e">
        <f>IF(AND('DO NOT USE_Case Formulas'!A872,ISBLANK('Case Data Entry'!D872)),"Birthdate is required",IF(NOT(ISBLANK('Case Data Entry'!D872)),"OK",NA()))</f>
        <v>#N/A</v>
      </c>
      <c r="E872" s="41" t="e">
        <f>IF(AND('DO NOT USE_Case Formulas'!A872,ISBLANK('Case Data Entry'!E872)),"Mobile Phone is required",IF(NOT(ISBLANK('Case Data Entry'!E872)),IF(AND(ISNUMBER(VALUE('Case Data Entry'!E872)),LEFT('Case Data Entry'!E872,1)&lt;&gt;"1",LEN('Case Data Entry'!E872)=10),"OK","Phone number must be valid format"),NA()))</f>
        <v>#N/A</v>
      </c>
      <c r="F872" s="41" t="e">
        <f>IF(LEN('Case Data Entry'!F872)&gt;255,"Home Street Address must be less than 255 characters",IF('DO NOT USE_Case Formulas'!A872,"OK",NA()))</f>
        <v>#N/A</v>
      </c>
      <c r="G872" s="41" t="e">
        <f>IF(LEN('Case Data Entry'!G872)&gt;40,"City must be less than 40 characters",IF('DO NOT USE_Case Formulas'!A872,"OK",NA()))</f>
        <v>#N/A</v>
      </c>
      <c r="H872" s="41" t="e">
        <f>IF(AND(NOT(ISBLANK('Case Data Entry'!H872)),ISNA(VLOOKUP('Case Data Entry'!H872,'DO NOT USE_School Picklist'!$P$3:$P$52,1,FALSE))),"Please select a value from the drop-down menu",IF('DO NOT USE_Case Formulas'!A872,"OK",NA()))</f>
        <v>#N/A</v>
      </c>
      <c r="I872" s="41" t="e">
        <f>IF(AND('DO NOT USE_Case Formulas'!A872,ISBLANK('Case Data Entry'!I872)),"Zip is required",IF(ISBLANK('Case Data Entry'!I872),NA(),"OK"))</f>
        <v>#N/A</v>
      </c>
      <c r="J872" s="41" t="e">
        <f>IF(AND('DO NOT USE_Case Formulas'!A872,ISBLANK('Case Data Entry'!J872)),"Student or Staff? is required",IF(ISBLANK('Case Data Entry'!J872),NA(),IF(ISNA(VLOOKUP('Case Data Entry'!J872,'DO NOT USE_School Picklist'!$B$3:$B$6,1,FALSE)),"Please select a value from the drop-down menu","OK")))</f>
        <v>#N/A</v>
      </c>
      <c r="K872" s="41" t="e">
        <f>IF(AND('Case Data Entry'!J872='DO NOT USE_School Picklist'!$B$4,ISBLANK('Case Data Entry'!K872)),"Occupation/Job Title is required if Student or Staff? is Yes, staff/faculty or volunteer",IF('DO NOT USE_Case Formulas'!A872,"OK",NA()))</f>
        <v>#N/A</v>
      </c>
      <c r="L872" s="41" t="e">
        <f ca="1">IF('Case Data Entry'!L872&gt;'DO NOT USE_School Picklist'!$C$3,"Date last on school campus/facility cannot be a future date",IF('DO NOT USE_Case Formulas'!A872,IF(ISBLANK('Case Data Entry'!L872),"Date last on school campus/facility is required","OK"),NA()))</f>
        <v>#N/A</v>
      </c>
      <c r="M872" s="41" t="e">
        <f>IF(AND('DO NOT USE_Case Formulas'!A872,ISBLANK('Case Data Entry'!M872)),"Specific Place in the Location is required",IF(ISBLANK('Case Data Entry'!M872),NA(),"OK"))</f>
        <v>#N/A</v>
      </c>
      <c r="N872" s="41" t="e">
        <f>IF(LEN('Case Data Entry'!N872)&gt;50,"Parent/Guardian Name must be less than 50 characters",IF('DO NOT USE_Case Formulas'!A872,"OK",NA()))</f>
        <v>#N/A</v>
      </c>
      <c r="O872" s="41" t="e">
        <f>IF(NOT(ISBLANK('Case Data Entry'!O872)),IF(AND(ISNUMBER('Case Data Entry'!O872),LEFT('Case Data Entry'!O872,1)&lt;&gt;"1",LEN('Case Data Entry'!O872)=10),"OK","Phone number must be valid format"),IF('DO NOT USE_Case Formulas'!A872,"OK",NA()))</f>
        <v>#N/A</v>
      </c>
      <c r="P872" s="41" t="e">
        <f>IF(AND(NOT(ISBLANK('Case Data Entry'!P872)),ISNA(VLOOKUP('Case Data Entry'!P872,'DO NOT USE_School Picklist'!$E$3:$E$10,1,FALSE))),"Please select a value from the drop-down menu",IF('DO NOT USE_Case Formulas'!A872,"OK",NA()))</f>
        <v>#N/A</v>
      </c>
      <c r="Q872" s="41" t="e">
        <f>IF(AND(NOT(ISBLANK('Case Data Entry'!Q872)),ISNA(VLOOKUP('Case Data Entry'!Q872,'DO NOT USE_School Picklist'!$F$3:$F$16,1,FALSE))),"Please select a value from the drop-down menu",IF('DO NOT USE_Case Formulas'!A872,"OK",NA()))</f>
        <v>#N/A</v>
      </c>
      <c r="R872" s="41" t="e">
        <f>IF(LEN('Case Data Entry'!R872)&gt;100,"Classroom(s) must be less than 100 characters",IF('DO NOT USE_Case Formulas'!A872,"OK",NA()))</f>
        <v>#N/A</v>
      </c>
      <c r="S872" s="41" t="e">
        <f>IF(AND(NOT(ISBLANK('Case Data Entry'!S872)),ISNA(VLOOKUP('Case Data Entry'!S872,'DO NOT USE_School Picklist'!$S$3:$S$12,1,FALSE))),"Please select a value from the drop-down menu",IF('DO NOT USE_Case Formulas'!A872,"OK",NA()))</f>
        <v>#N/A</v>
      </c>
      <c r="T872" s="41" t="e">
        <f>IF(AND(NOT(ISBLANK('Case Data Entry'!T872)),ISNA(VLOOKUP('Case Data Entry'!T872,'DO NOT USE_School Picklist'!$S$3:$S$12,1,FALSE))),"Please select a value from the drop-down menu",IF('DO NOT USE_Case Formulas'!A872,"OK",NA()))</f>
        <v>#N/A</v>
      </c>
      <c r="U872" s="41" t="e">
        <f>IF(LEN('Case Data Entry'!U872)&gt;80,"Name of Education Group must be less than 80 characters",IF('DO NOT USE_Case Formulas'!A872,"OK",NA()))</f>
        <v>#N/A</v>
      </c>
      <c r="V872" s="41" t="e">
        <f>IF(AND(NOT(ISBLANK('Case Data Entry'!V872)),ISNA(VLOOKUP('Case Data Entry'!V872,'DO NOT USE_School Picklist'!$K$3:$K$6,1,FALSE))),"Please select a value from the drop-down menu",IF('DO NOT USE_Case Formulas'!A872,"OK",NA()))</f>
        <v>#N/A</v>
      </c>
      <c r="W872" s="41" t="e">
        <f>IF(AND('DO NOT USE_Case Formulas'!A872,ISBLANK('Case Data Entry'!W872)),"Has this person had symptoms? is required",IF(AND(NOT(ISBLANK('Case Data Entry'!W872)),ISNA(VLOOKUP('Case Data Entry'!W872,'DO NOT USE_School Picklist'!$D$3:$D$5,1,FALSE))),"Please select a value from the drop-down menu",IF(NOT(ISBLANK('Case Data Entry'!W872)),"OK",NA())))</f>
        <v>#N/A</v>
      </c>
      <c r="X872" s="41" t="e">
        <f>IF(AND('Case Data Entry'!W872='DO NOT USE_School Picklist'!$D$3,ISBLANK('Case Data Entry'!X872)),"Symptom Onset Date is required if Ever Symptomatic is Yes",IF('DO NOT USE_Case Formulas'!A872,"OK",NA()))</f>
        <v>#N/A</v>
      </c>
      <c r="Y872" s="41"/>
      <c r="Z872" s="41" t="e">
        <f ca="1">IF(AND('DO NOT USE_Case Formulas'!A872,ISBLANK('Case Data Entry'!Z872)),"Lab Result Test Date is required",IF('Case Data Entry'!Z872&gt;'DO NOT USE_School Picklist'!$C$3,"Test Date cannot be a future date",IF(NOT(ISBLANK('Case Data Entry'!Z872)),"OK",NA())))</f>
        <v>#N/A</v>
      </c>
      <c r="AA872" s="41" t="e">
        <f>IF(AND(NOT(ISBLANK('Case Data Entry'!AA872)),ISNA(VLOOKUP('Case Data Entry'!AA872,'DO NOT USE_School Picklist'!$R$3:$R$7,1,FALSE))),"Please select a value from the drop-down menu",IF('DO NOT USE_Case Formulas'!A872,"OK",NA()))</f>
        <v>#N/A</v>
      </c>
      <c r="AB872" s="41" t="e">
        <f>IF(AND(NOT(ISBLANK('Case Data Entry'!AB872)),ISNA(VLOOKUP('Case Data Entry'!AB872,'DO NOT USE_School Picklist'!$Q$3:$Q$8,1,FALSE))),"Please select a value from the drop-down menu",IF('DO NOT USE_Case Formulas'!A872,"OK",NA()))</f>
        <v>#N/A</v>
      </c>
    </row>
    <row r="873" spans="1:28" x14ac:dyDescent="0.25">
      <c r="A873" s="40" t="e">
        <f>IF('DO NOT USE_Case Formulas'!A873,IF('DO NOT USE_Case Formulas'!B873,"Not all required fields are completed","OK"),NA())</f>
        <v>#N/A</v>
      </c>
      <c r="B873" s="41" t="e">
        <f>IF(AND('DO NOT USE_Case Formulas'!A873,ISBLANK('Case Data Entry'!B873)),"First Name is required",IF(NOT(ISBLANK('Case Data Entry'!B873)),"OK",NA()))</f>
        <v>#N/A</v>
      </c>
      <c r="C873" s="41" t="e">
        <f>IF(AND('DO NOT USE_Case Formulas'!A873,ISBLANK('Case Data Entry'!C873)),"Last Name is required",IF(NOT(ISBLANK('Case Data Entry'!C873)),"OK",NA()))</f>
        <v>#N/A</v>
      </c>
      <c r="D873" s="41" t="e">
        <f>IF(AND('DO NOT USE_Case Formulas'!A873,ISBLANK('Case Data Entry'!D873)),"Birthdate is required",IF(NOT(ISBLANK('Case Data Entry'!D873)),"OK",NA()))</f>
        <v>#N/A</v>
      </c>
      <c r="E873" s="41" t="e">
        <f>IF(AND('DO NOT USE_Case Formulas'!A873,ISBLANK('Case Data Entry'!E873)),"Mobile Phone is required",IF(NOT(ISBLANK('Case Data Entry'!E873)),IF(AND(ISNUMBER(VALUE('Case Data Entry'!E873)),LEFT('Case Data Entry'!E873,1)&lt;&gt;"1",LEN('Case Data Entry'!E873)=10),"OK","Phone number must be valid format"),NA()))</f>
        <v>#N/A</v>
      </c>
      <c r="F873" s="41" t="e">
        <f>IF(LEN('Case Data Entry'!F873)&gt;255,"Home Street Address must be less than 255 characters",IF('DO NOT USE_Case Formulas'!A873,"OK",NA()))</f>
        <v>#N/A</v>
      </c>
      <c r="G873" s="41" t="e">
        <f>IF(LEN('Case Data Entry'!G873)&gt;40,"City must be less than 40 characters",IF('DO NOT USE_Case Formulas'!A873,"OK",NA()))</f>
        <v>#N/A</v>
      </c>
      <c r="H873" s="41" t="e">
        <f>IF(AND(NOT(ISBLANK('Case Data Entry'!H873)),ISNA(VLOOKUP('Case Data Entry'!H873,'DO NOT USE_School Picklist'!$P$3:$P$52,1,FALSE))),"Please select a value from the drop-down menu",IF('DO NOT USE_Case Formulas'!A873,"OK",NA()))</f>
        <v>#N/A</v>
      </c>
      <c r="I873" s="41" t="e">
        <f>IF(AND('DO NOT USE_Case Formulas'!A873,ISBLANK('Case Data Entry'!I873)),"Zip is required",IF(ISBLANK('Case Data Entry'!I873),NA(),"OK"))</f>
        <v>#N/A</v>
      </c>
      <c r="J873" s="41" t="e">
        <f>IF(AND('DO NOT USE_Case Formulas'!A873,ISBLANK('Case Data Entry'!J873)),"Student or Staff? is required",IF(ISBLANK('Case Data Entry'!J873),NA(),IF(ISNA(VLOOKUP('Case Data Entry'!J873,'DO NOT USE_School Picklist'!$B$3:$B$6,1,FALSE)),"Please select a value from the drop-down menu","OK")))</f>
        <v>#N/A</v>
      </c>
      <c r="K873" s="41" t="e">
        <f>IF(AND('Case Data Entry'!J873='DO NOT USE_School Picklist'!$B$4,ISBLANK('Case Data Entry'!K873)),"Occupation/Job Title is required if Student or Staff? is Yes, staff/faculty or volunteer",IF('DO NOT USE_Case Formulas'!A873,"OK",NA()))</f>
        <v>#N/A</v>
      </c>
      <c r="L873" s="41" t="e">
        <f ca="1">IF('Case Data Entry'!L873&gt;'DO NOT USE_School Picklist'!$C$3,"Date last on school campus/facility cannot be a future date",IF('DO NOT USE_Case Formulas'!A873,IF(ISBLANK('Case Data Entry'!L873),"Date last on school campus/facility is required","OK"),NA()))</f>
        <v>#N/A</v>
      </c>
      <c r="M873" s="41" t="e">
        <f>IF(AND('DO NOT USE_Case Formulas'!A873,ISBLANK('Case Data Entry'!M873)),"Specific Place in the Location is required",IF(ISBLANK('Case Data Entry'!M873),NA(),"OK"))</f>
        <v>#N/A</v>
      </c>
      <c r="N873" s="41" t="e">
        <f>IF(LEN('Case Data Entry'!N873)&gt;50,"Parent/Guardian Name must be less than 50 characters",IF('DO NOT USE_Case Formulas'!A873,"OK",NA()))</f>
        <v>#N/A</v>
      </c>
      <c r="O873" s="41" t="e">
        <f>IF(NOT(ISBLANK('Case Data Entry'!O873)),IF(AND(ISNUMBER('Case Data Entry'!O873),LEFT('Case Data Entry'!O873,1)&lt;&gt;"1",LEN('Case Data Entry'!O873)=10),"OK","Phone number must be valid format"),IF('DO NOT USE_Case Formulas'!A873,"OK",NA()))</f>
        <v>#N/A</v>
      </c>
      <c r="P873" s="41" t="e">
        <f>IF(AND(NOT(ISBLANK('Case Data Entry'!P873)),ISNA(VLOOKUP('Case Data Entry'!P873,'DO NOT USE_School Picklist'!$E$3:$E$10,1,FALSE))),"Please select a value from the drop-down menu",IF('DO NOT USE_Case Formulas'!A873,"OK",NA()))</f>
        <v>#N/A</v>
      </c>
      <c r="Q873" s="41" t="e">
        <f>IF(AND(NOT(ISBLANK('Case Data Entry'!Q873)),ISNA(VLOOKUP('Case Data Entry'!Q873,'DO NOT USE_School Picklist'!$F$3:$F$16,1,FALSE))),"Please select a value from the drop-down menu",IF('DO NOT USE_Case Formulas'!A873,"OK",NA()))</f>
        <v>#N/A</v>
      </c>
      <c r="R873" s="41" t="e">
        <f>IF(LEN('Case Data Entry'!R873)&gt;100,"Classroom(s) must be less than 100 characters",IF('DO NOT USE_Case Formulas'!A873,"OK",NA()))</f>
        <v>#N/A</v>
      </c>
      <c r="S873" s="41" t="e">
        <f>IF(AND(NOT(ISBLANK('Case Data Entry'!S873)),ISNA(VLOOKUP('Case Data Entry'!S873,'DO NOT USE_School Picklist'!$S$3:$S$12,1,FALSE))),"Please select a value from the drop-down menu",IF('DO NOT USE_Case Formulas'!A873,"OK",NA()))</f>
        <v>#N/A</v>
      </c>
      <c r="T873" s="41" t="e">
        <f>IF(AND(NOT(ISBLANK('Case Data Entry'!T873)),ISNA(VLOOKUP('Case Data Entry'!T873,'DO NOT USE_School Picklist'!$S$3:$S$12,1,FALSE))),"Please select a value from the drop-down menu",IF('DO NOT USE_Case Formulas'!A873,"OK",NA()))</f>
        <v>#N/A</v>
      </c>
      <c r="U873" s="41" t="e">
        <f>IF(LEN('Case Data Entry'!U873)&gt;80,"Name of Education Group must be less than 80 characters",IF('DO NOT USE_Case Formulas'!A873,"OK",NA()))</f>
        <v>#N/A</v>
      </c>
      <c r="V873" s="41" t="e">
        <f>IF(AND(NOT(ISBLANK('Case Data Entry'!V873)),ISNA(VLOOKUP('Case Data Entry'!V873,'DO NOT USE_School Picklist'!$K$3:$K$6,1,FALSE))),"Please select a value from the drop-down menu",IF('DO NOT USE_Case Formulas'!A873,"OK",NA()))</f>
        <v>#N/A</v>
      </c>
      <c r="W873" s="41" t="e">
        <f>IF(AND('DO NOT USE_Case Formulas'!A873,ISBLANK('Case Data Entry'!W873)),"Has this person had symptoms? is required",IF(AND(NOT(ISBLANK('Case Data Entry'!W873)),ISNA(VLOOKUP('Case Data Entry'!W873,'DO NOT USE_School Picklist'!$D$3:$D$5,1,FALSE))),"Please select a value from the drop-down menu",IF(NOT(ISBLANK('Case Data Entry'!W873)),"OK",NA())))</f>
        <v>#N/A</v>
      </c>
      <c r="X873" s="41" t="e">
        <f>IF(AND('Case Data Entry'!W873='DO NOT USE_School Picklist'!$D$3,ISBLANK('Case Data Entry'!X873)),"Symptom Onset Date is required if Ever Symptomatic is Yes",IF('DO NOT USE_Case Formulas'!A873,"OK",NA()))</f>
        <v>#N/A</v>
      </c>
      <c r="Y873" s="41"/>
      <c r="Z873" s="41" t="e">
        <f ca="1">IF(AND('DO NOT USE_Case Formulas'!A873,ISBLANK('Case Data Entry'!Z873)),"Lab Result Test Date is required",IF('Case Data Entry'!Z873&gt;'DO NOT USE_School Picklist'!$C$3,"Test Date cannot be a future date",IF(NOT(ISBLANK('Case Data Entry'!Z873)),"OK",NA())))</f>
        <v>#N/A</v>
      </c>
      <c r="AA873" s="41" t="e">
        <f>IF(AND(NOT(ISBLANK('Case Data Entry'!AA873)),ISNA(VLOOKUP('Case Data Entry'!AA873,'DO NOT USE_School Picklist'!$R$3:$R$7,1,FALSE))),"Please select a value from the drop-down menu",IF('DO NOT USE_Case Formulas'!A873,"OK",NA()))</f>
        <v>#N/A</v>
      </c>
      <c r="AB873" s="41" t="e">
        <f>IF(AND(NOT(ISBLANK('Case Data Entry'!AB873)),ISNA(VLOOKUP('Case Data Entry'!AB873,'DO NOT USE_School Picklist'!$Q$3:$Q$8,1,FALSE))),"Please select a value from the drop-down menu",IF('DO NOT USE_Case Formulas'!A873,"OK",NA()))</f>
        <v>#N/A</v>
      </c>
    </row>
    <row r="874" spans="1:28" x14ac:dyDescent="0.25">
      <c r="A874" s="40" t="e">
        <f>IF('DO NOT USE_Case Formulas'!A874,IF('DO NOT USE_Case Formulas'!B874,"Not all required fields are completed","OK"),NA())</f>
        <v>#N/A</v>
      </c>
      <c r="B874" s="41" t="e">
        <f>IF(AND('DO NOT USE_Case Formulas'!A874,ISBLANK('Case Data Entry'!B874)),"First Name is required",IF(NOT(ISBLANK('Case Data Entry'!B874)),"OK",NA()))</f>
        <v>#N/A</v>
      </c>
      <c r="C874" s="41" t="e">
        <f>IF(AND('DO NOT USE_Case Formulas'!A874,ISBLANK('Case Data Entry'!C874)),"Last Name is required",IF(NOT(ISBLANK('Case Data Entry'!C874)),"OK",NA()))</f>
        <v>#N/A</v>
      </c>
      <c r="D874" s="41" t="e">
        <f>IF(AND('DO NOT USE_Case Formulas'!A874,ISBLANK('Case Data Entry'!D874)),"Birthdate is required",IF(NOT(ISBLANK('Case Data Entry'!D874)),"OK",NA()))</f>
        <v>#N/A</v>
      </c>
      <c r="E874" s="41" t="e">
        <f>IF(AND('DO NOT USE_Case Formulas'!A874,ISBLANK('Case Data Entry'!E874)),"Mobile Phone is required",IF(NOT(ISBLANK('Case Data Entry'!E874)),IF(AND(ISNUMBER(VALUE('Case Data Entry'!E874)),LEFT('Case Data Entry'!E874,1)&lt;&gt;"1",LEN('Case Data Entry'!E874)=10),"OK","Phone number must be valid format"),NA()))</f>
        <v>#N/A</v>
      </c>
      <c r="F874" s="41" t="e">
        <f>IF(LEN('Case Data Entry'!F874)&gt;255,"Home Street Address must be less than 255 characters",IF('DO NOT USE_Case Formulas'!A874,"OK",NA()))</f>
        <v>#N/A</v>
      </c>
      <c r="G874" s="41" t="e">
        <f>IF(LEN('Case Data Entry'!G874)&gt;40,"City must be less than 40 characters",IF('DO NOT USE_Case Formulas'!A874,"OK",NA()))</f>
        <v>#N/A</v>
      </c>
      <c r="H874" s="41" t="e">
        <f>IF(AND(NOT(ISBLANK('Case Data Entry'!H874)),ISNA(VLOOKUP('Case Data Entry'!H874,'DO NOT USE_School Picklist'!$P$3:$P$52,1,FALSE))),"Please select a value from the drop-down menu",IF('DO NOT USE_Case Formulas'!A874,"OK",NA()))</f>
        <v>#N/A</v>
      </c>
      <c r="I874" s="41" t="e">
        <f>IF(AND('DO NOT USE_Case Formulas'!A874,ISBLANK('Case Data Entry'!I874)),"Zip is required",IF(ISBLANK('Case Data Entry'!I874),NA(),"OK"))</f>
        <v>#N/A</v>
      </c>
      <c r="J874" s="41" t="e">
        <f>IF(AND('DO NOT USE_Case Formulas'!A874,ISBLANK('Case Data Entry'!J874)),"Student or Staff? is required",IF(ISBLANK('Case Data Entry'!J874),NA(),IF(ISNA(VLOOKUP('Case Data Entry'!J874,'DO NOT USE_School Picklist'!$B$3:$B$6,1,FALSE)),"Please select a value from the drop-down menu","OK")))</f>
        <v>#N/A</v>
      </c>
      <c r="K874" s="41" t="e">
        <f>IF(AND('Case Data Entry'!J874='DO NOT USE_School Picklist'!$B$4,ISBLANK('Case Data Entry'!K874)),"Occupation/Job Title is required if Student or Staff? is Yes, staff/faculty or volunteer",IF('DO NOT USE_Case Formulas'!A874,"OK",NA()))</f>
        <v>#N/A</v>
      </c>
      <c r="L874" s="41" t="e">
        <f ca="1">IF('Case Data Entry'!L874&gt;'DO NOT USE_School Picklist'!$C$3,"Date last on school campus/facility cannot be a future date",IF('DO NOT USE_Case Formulas'!A874,IF(ISBLANK('Case Data Entry'!L874),"Date last on school campus/facility is required","OK"),NA()))</f>
        <v>#N/A</v>
      </c>
      <c r="M874" s="41" t="e">
        <f>IF(AND('DO NOT USE_Case Formulas'!A874,ISBLANK('Case Data Entry'!M874)),"Specific Place in the Location is required",IF(ISBLANK('Case Data Entry'!M874),NA(),"OK"))</f>
        <v>#N/A</v>
      </c>
      <c r="N874" s="41" t="e">
        <f>IF(LEN('Case Data Entry'!N874)&gt;50,"Parent/Guardian Name must be less than 50 characters",IF('DO NOT USE_Case Formulas'!A874,"OK",NA()))</f>
        <v>#N/A</v>
      </c>
      <c r="O874" s="41" t="e">
        <f>IF(NOT(ISBLANK('Case Data Entry'!O874)),IF(AND(ISNUMBER('Case Data Entry'!O874),LEFT('Case Data Entry'!O874,1)&lt;&gt;"1",LEN('Case Data Entry'!O874)=10),"OK","Phone number must be valid format"),IF('DO NOT USE_Case Formulas'!A874,"OK",NA()))</f>
        <v>#N/A</v>
      </c>
      <c r="P874" s="41" t="e">
        <f>IF(AND(NOT(ISBLANK('Case Data Entry'!P874)),ISNA(VLOOKUP('Case Data Entry'!P874,'DO NOT USE_School Picklist'!$E$3:$E$10,1,FALSE))),"Please select a value from the drop-down menu",IF('DO NOT USE_Case Formulas'!A874,"OK",NA()))</f>
        <v>#N/A</v>
      </c>
      <c r="Q874" s="41" t="e">
        <f>IF(AND(NOT(ISBLANK('Case Data Entry'!Q874)),ISNA(VLOOKUP('Case Data Entry'!Q874,'DO NOT USE_School Picklist'!$F$3:$F$16,1,FALSE))),"Please select a value from the drop-down menu",IF('DO NOT USE_Case Formulas'!A874,"OK",NA()))</f>
        <v>#N/A</v>
      </c>
      <c r="R874" s="41" t="e">
        <f>IF(LEN('Case Data Entry'!R874)&gt;100,"Classroom(s) must be less than 100 characters",IF('DO NOT USE_Case Formulas'!A874,"OK",NA()))</f>
        <v>#N/A</v>
      </c>
      <c r="S874" s="41" t="e">
        <f>IF(AND(NOT(ISBLANK('Case Data Entry'!S874)),ISNA(VLOOKUP('Case Data Entry'!S874,'DO NOT USE_School Picklist'!$S$3:$S$12,1,FALSE))),"Please select a value from the drop-down menu",IF('DO NOT USE_Case Formulas'!A874,"OK",NA()))</f>
        <v>#N/A</v>
      </c>
      <c r="T874" s="41" t="e">
        <f>IF(AND(NOT(ISBLANK('Case Data Entry'!T874)),ISNA(VLOOKUP('Case Data Entry'!T874,'DO NOT USE_School Picklist'!$S$3:$S$12,1,FALSE))),"Please select a value from the drop-down menu",IF('DO NOT USE_Case Formulas'!A874,"OK",NA()))</f>
        <v>#N/A</v>
      </c>
      <c r="U874" s="41" t="e">
        <f>IF(LEN('Case Data Entry'!U874)&gt;80,"Name of Education Group must be less than 80 characters",IF('DO NOT USE_Case Formulas'!A874,"OK",NA()))</f>
        <v>#N/A</v>
      </c>
      <c r="V874" s="41" t="e">
        <f>IF(AND(NOT(ISBLANK('Case Data Entry'!V874)),ISNA(VLOOKUP('Case Data Entry'!V874,'DO NOT USE_School Picklist'!$K$3:$K$6,1,FALSE))),"Please select a value from the drop-down menu",IF('DO NOT USE_Case Formulas'!A874,"OK",NA()))</f>
        <v>#N/A</v>
      </c>
      <c r="W874" s="41" t="e">
        <f>IF(AND('DO NOT USE_Case Formulas'!A874,ISBLANK('Case Data Entry'!W874)),"Has this person had symptoms? is required",IF(AND(NOT(ISBLANK('Case Data Entry'!W874)),ISNA(VLOOKUP('Case Data Entry'!W874,'DO NOT USE_School Picklist'!$D$3:$D$5,1,FALSE))),"Please select a value from the drop-down menu",IF(NOT(ISBLANK('Case Data Entry'!W874)),"OK",NA())))</f>
        <v>#N/A</v>
      </c>
      <c r="X874" s="41" t="e">
        <f>IF(AND('Case Data Entry'!W874='DO NOT USE_School Picklist'!$D$3,ISBLANK('Case Data Entry'!X874)),"Symptom Onset Date is required if Ever Symptomatic is Yes",IF('DO NOT USE_Case Formulas'!A874,"OK",NA()))</f>
        <v>#N/A</v>
      </c>
      <c r="Y874" s="41"/>
      <c r="Z874" s="41" t="e">
        <f ca="1">IF(AND('DO NOT USE_Case Formulas'!A874,ISBLANK('Case Data Entry'!Z874)),"Lab Result Test Date is required",IF('Case Data Entry'!Z874&gt;'DO NOT USE_School Picklist'!$C$3,"Test Date cannot be a future date",IF(NOT(ISBLANK('Case Data Entry'!Z874)),"OK",NA())))</f>
        <v>#N/A</v>
      </c>
      <c r="AA874" s="41" t="e">
        <f>IF(AND(NOT(ISBLANK('Case Data Entry'!AA874)),ISNA(VLOOKUP('Case Data Entry'!AA874,'DO NOT USE_School Picklist'!$R$3:$R$7,1,FALSE))),"Please select a value from the drop-down menu",IF('DO NOT USE_Case Formulas'!A874,"OK",NA()))</f>
        <v>#N/A</v>
      </c>
      <c r="AB874" s="41" t="e">
        <f>IF(AND(NOT(ISBLANK('Case Data Entry'!AB874)),ISNA(VLOOKUP('Case Data Entry'!AB874,'DO NOT USE_School Picklist'!$Q$3:$Q$8,1,FALSE))),"Please select a value from the drop-down menu",IF('DO NOT USE_Case Formulas'!A874,"OK",NA()))</f>
        <v>#N/A</v>
      </c>
    </row>
    <row r="875" spans="1:28" x14ac:dyDescent="0.25">
      <c r="A875" s="40" t="e">
        <f>IF('DO NOT USE_Case Formulas'!A875,IF('DO NOT USE_Case Formulas'!B875,"Not all required fields are completed","OK"),NA())</f>
        <v>#N/A</v>
      </c>
      <c r="B875" s="41" t="e">
        <f>IF(AND('DO NOT USE_Case Formulas'!A875,ISBLANK('Case Data Entry'!B875)),"First Name is required",IF(NOT(ISBLANK('Case Data Entry'!B875)),"OK",NA()))</f>
        <v>#N/A</v>
      </c>
      <c r="C875" s="41" t="e">
        <f>IF(AND('DO NOT USE_Case Formulas'!A875,ISBLANK('Case Data Entry'!C875)),"Last Name is required",IF(NOT(ISBLANK('Case Data Entry'!C875)),"OK",NA()))</f>
        <v>#N/A</v>
      </c>
      <c r="D875" s="41" t="e">
        <f>IF(AND('DO NOT USE_Case Formulas'!A875,ISBLANK('Case Data Entry'!D875)),"Birthdate is required",IF(NOT(ISBLANK('Case Data Entry'!D875)),"OK",NA()))</f>
        <v>#N/A</v>
      </c>
      <c r="E875" s="41" t="e">
        <f>IF(AND('DO NOT USE_Case Formulas'!A875,ISBLANK('Case Data Entry'!E875)),"Mobile Phone is required",IF(NOT(ISBLANK('Case Data Entry'!E875)),IF(AND(ISNUMBER(VALUE('Case Data Entry'!E875)),LEFT('Case Data Entry'!E875,1)&lt;&gt;"1",LEN('Case Data Entry'!E875)=10),"OK","Phone number must be valid format"),NA()))</f>
        <v>#N/A</v>
      </c>
      <c r="F875" s="41" t="e">
        <f>IF(LEN('Case Data Entry'!F875)&gt;255,"Home Street Address must be less than 255 characters",IF('DO NOT USE_Case Formulas'!A875,"OK",NA()))</f>
        <v>#N/A</v>
      </c>
      <c r="G875" s="41" t="e">
        <f>IF(LEN('Case Data Entry'!G875)&gt;40,"City must be less than 40 characters",IF('DO NOT USE_Case Formulas'!A875,"OK",NA()))</f>
        <v>#N/A</v>
      </c>
      <c r="H875" s="41" t="e">
        <f>IF(AND(NOT(ISBLANK('Case Data Entry'!H875)),ISNA(VLOOKUP('Case Data Entry'!H875,'DO NOT USE_School Picklist'!$P$3:$P$52,1,FALSE))),"Please select a value from the drop-down menu",IF('DO NOT USE_Case Formulas'!A875,"OK",NA()))</f>
        <v>#N/A</v>
      </c>
      <c r="I875" s="41" t="e">
        <f>IF(AND('DO NOT USE_Case Formulas'!A875,ISBLANK('Case Data Entry'!I875)),"Zip is required",IF(ISBLANK('Case Data Entry'!I875),NA(),"OK"))</f>
        <v>#N/A</v>
      </c>
      <c r="J875" s="41" t="e">
        <f>IF(AND('DO NOT USE_Case Formulas'!A875,ISBLANK('Case Data Entry'!J875)),"Student or Staff? is required",IF(ISBLANK('Case Data Entry'!J875),NA(),IF(ISNA(VLOOKUP('Case Data Entry'!J875,'DO NOT USE_School Picklist'!$B$3:$B$6,1,FALSE)),"Please select a value from the drop-down menu","OK")))</f>
        <v>#N/A</v>
      </c>
      <c r="K875" s="41" t="e">
        <f>IF(AND('Case Data Entry'!J875='DO NOT USE_School Picklist'!$B$4,ISBLANK('Case Data Entry'!K875)),"Occupation/Job Title is required if Student or Staff? is Yes, staff/faculty or volunteer",IF('DO NOT USE_Case Formulas'!A875,"OK",NA()))</f>
        <v>#N/A</v>
      </c>
      <c r="L875" s="41" t="e">
        <f ca="1">IF('Case Data Entry'!L875&gt;'DO NOT USE_School Picklist'!$C$3,"Date last on school campus/facility cannot be a future date",IF('DO NOT USE_Case Formulas'!A875,IF(ISBLANK('Case Data Entry'!L875),"Date last on school campus/facility is required","OK"),NA()))</f>
        <v>#N/A</v>
      </c>
      <c r="M875" s="41" t="e">
        <f>IF(AND('DO NOT USE_Case Formulas'!A875,ISBLANK('Case Data Entry'!M875)),"Specific Place in the Location is required",IF(ISBLANK('Case Data Entry'!M875),NA(),"OK"))</f>
        <v>#N/A</v>
      </c>
      <c r="N875" s="41" t="e">
        <f>IF(LEN('Case Data Entry'!N875)&gt;50,"Parent/Guardian Name must be less than 50 characters",IF('DO NOT USE_Case Formulas'!A875,"OK",NA()))</f>
        <v>#N/A</v>
      </c>
      <c r="O875" s="41" t="e">
        <f>IF(NOT(ISBLANK('Case Data Entry'!O875)),IF(AND(ISNUMBER('Case Data Entry'!O875),LEFT('Case Data Entry'!O875,1)&lt;&gt;"1",LEN('Case Data Entry'!O875)=10),"OK","Phone number must be valid format"),IF('DO NOT USE_Case Formulas'!A875,"OK",NA()))</f>
        <v>#N/A</v>
      </c>
      <c r="P875" s="41" t="e">
        <f>IF(AND(NOT(ISBLANK('Case Data Entry'!P875)),ISNA(VLOOKUP('Case Data Entry'!P875,'DO NOT USE_School Picklist'!$E$3:$E$10,1,FALSE))),"Please select a value from the drop-down menu",IF('DO NOT USE_Case Formulas'!A875,"OK",NA()))</f>
        <v>#N/A</v>
      </c>
      <c r="Q875" s="41" t="e">
        <f>IF(AND(NOT(ISBLANK('Case Data Entry'!Q875)),ISNA(VLOOKUP('Case Data Entry'!Q875,'DO NOT USE_School Picklist'!$F$3:$F$16,1,FALSE))),"Please select a value from the drop-down menu",IF('DO NOT USE_Case Formulas'!A875,"OK",NA()))</f>
        <v>#N/A</v>
      </c>
      <c r="R875" s="41" t="e">
        <f>IF(LEN('Case Data Entry'!R875)&gt;100,"Classroom(s) must be less than 100 characters",IF('DO NOT USE_Case Formulas'!A875,"OK",NA()))</f>
        <v>#N/A</v>
      </c>
      <c r="S875" s="41" t="e">
        <f>IF(AND(NOT(ISBLANK('Case Data Entry'!S875)),ISNA(VLOOKUP('Case Data Entry'!S875,'DO NOT USE_School Picklist'!$S$3:$S$12,1,FALSE))),"Please select a value from the drop-down menu",IF('DO NOT USE_Case Formulas'!A875,"OK",NA()))</f>
        <v>#N/A</v>
      </c>
      <c r="T875" s="41" t="e">
        <f>IF(AND(NOT(ISBLANK('Case Data Entry'!T875)),ISNA(VLOOKUP('Case Data Entry'!T875,'DO NOT USE_School Picklist'!$S$3:$S$12,1,FALSE))),"Please select a value from the drop-down menu",IF('DO NOT USE_Case Formulas'!A875,"OK",NA()))</f>
        <v>#N/A</v>
      </c>
      <c r="U875" s="41" t="e">
        <f>IF(LEN('Case Data Entry'!U875)&gt;80,"Name of Education Group must be less than 80 characters",IF('DO NOT USE_Case Formulas'!A875,"OK",NA()))</f>
        <v>#N/A</v>
      </c>
      <c r="V875" s="41" t="e">
        <f>IF(AND(NOT(ISBLANK('Case Data Entry'!V875)),ISNA(VLOOKUP('Case Data Entry'!V875,'DO NOT USE_School Picklist'!$K$3:$K$6,1,FALSE))),"Please select a value from the drop-down menu",IF('DO NOT USE_Case Formulas'!A875,"OK",NA()))</f>
        <v>#N/A</v>
      </c>
      <c r="W875" s="41" t="e">
        <f>IF(AND('DO NOT USE_Case Formulas'!A875,ISBLANK('Case Data Entry'!W875)),"Has this person had symptoms? is required",IF(AND(NOT(ISBLANK('Case Data Entry'!W875)),ISNA(VLOOKUP('Case Data Entry'!W875,'DO NOT USE_School Picklist'!$D$3:$D$5,1,FALSE))),"Please select a value from the drop-down menu",IF(NOT(ISBLANK('Case Data Entry'!W875)),"OK",NA())))</f>
        <v>#N/A</v>
      </c>
      <c r="X875" s="41" t="e">
        <f>IF(AND('Case Data Entry'!W875='DO NOT USE_School Picklist'!$D$3,ISBLANK('Case Data Entry'!X875)),"Symptom Onset Date is required if Ever Symptomatic is Yes",IF('DO NOT USE_Case Formulas'!A875,"OK",NA()))</f>
        <v>#N/A</v>
      </c>
      <c r="Y875" s="41"/>
      <c r="Z875" s="41" t="e">
        <f ca="1">IF(AND('DO NOT USE_Case Formulas'!A875,ISBLANK('Case Data Entry'!Z875)),"Lab Result Test Date is required",IF('Case Data Entry'!Z875&gt;'DO NOT USE_School Picklist'!$C$3,"Test Date cannot be a future date",IF(NOT(ISBLANK('Case Data Entry'!Z875)),"OK",NA())))</f>
        <v>#N/A</v>
      </c>
      <c r="AA875" s="41" t="e">
        <f>IF(AND(NOT(ISBLANK('Case Data Entry'!AA875)),ISNA(VLOOKUP('Case Data Entry'!AA875,'DO NOT USE_School Picklist'!$R$3:$R$7,1,FALSE))),"Please select a value from the drop-down menu",IF('DO NOT USE_Case Formulas'!A875,"OK",NA()))</f>
        <v>#N/A</v>
      </c>
      <c r="AB875" s="41" t="e">
        <f>IF(AND(NOT(ISBLANK('Case Data Entry'!AB875)),ISNA(VLOOKUP('Case Data Entry'!AB875,'DO NOT USE_School Picklist'!$Q$3:$Q$8,1,FALSE))),"Please select a value from the drop-down menu",IF('DO NOT USE_Case Formulas'!A875,"OK",NA()))</f>
        <v>#N/A</v>
      </c>
    </row>
    <row r="876" spans="1:28" x14ac:dyDescent="0.25">
      <c r="A876" s="40" t="e">
        <f>IF('DO NOT USE_Case Formulas'!A876,IF('DO NOT USE_Case Formulas'!B876,"Not all required fields are completed","OK"),NA())</f>
        <v>#N/A</v>
      </c>
      <c r="B876" s="41" t="e">
        <f>IF(AND('DO NOT USE_Case Formulas'!A876,ISBLANK('Case Data Entry'!B876)),"First Name is required",IF(NOT(ISBLANK('Case Data Entry'!B876)),"OK",NA()))</f>
        <v>#N/A</v>
      </c>
      <c r="C876" s="41" t="e">
        <f>IF(AND('DO NOT USE_Case Formulas'!A876,ISBLANK('Case Data Entry'!C876)),"Last Name is required",IF(NOT(ISBLANK('Case Data Entry'!C876)),"OK",NA()))</f>
        <v>#N/A</v>
      </c>
      <c r="D876" s="41" t="e">
        <f>IF(AND('DO NOT USE_Case Formulas'!A876,ISBLANK('Case Data Entry'!D876)),"Birthdate is required",IF(NOT(ISBLANK('Case Data Entry'!D876)),"OK",NA()))</f>
        <v>#N/A</v>
      </c>
      <c r="E876" s="41" t="e">
        <f>IF(AND('DO NOT USE_Case Formulas'!A876,ISBLANK('Case Data Entry'!E876)),"Mobile Phone is required",IF(NOT(ISBLANK('Case Data Entry'!E876)),IF(AND(ISNUMBER(VALUE('Case Data Entry'!E876)),LEFT('Case Data Entry'!E876,1)&lt;&gt;"1",LEN('Case Data Entry'!E876)=10),"OK","Phone number must be valid format"),NA()))</f>
        <v>#N/A</v>
      </c>
      <c r="F876" s="41" t="e">
        <f>IF(LEN('Case Data Entry'!F876)&gt;255,"Home Street Address must be less than 255 characters",IF('DO NOT USE_Case Formulas'!A876,"OK",NA()))</f>
        <v>#N/A</v>
      </c>
      <c r="G876" s="41" t="e">
        <f>IF(LEN('Case Data Entry'!G876)&gt;40,"City must be less than 40 characters",IF('DO NOT USE_Case Formulas'!A876,"OK",NA()))</f>
        <v>#N/A</v>
      </c>
      <c r="H876" s="41" t="e">
        <f>IF(AND(NOT(ISBLANK('Case Data Entry'!H876)),ISNA(VLOOKUP('Case Data Entry'!H876,'DO NOT USE_School Picklist'!$P$3:$P$52,1,FALSE))),"Please select a value from the drop-down menu",IF('DO NOT USE_Case Formulas'!A876,"OK",NA()))</f>
        <v>#N/A</v>
      </c>
      <c r="I876" s="41" t="e">
        <f>IF(AND('DO NOT USE_Case Formulas'!A876,ISBLANK('Case Data Entry'!I876)),"Zip is required",IF(ISBLANK('Case Data Entry'!I876),NA(),"OK"))</f>
        <v>#N/A</v>
      </c>
      <c r="J876" s="41" t="e">
        <f>IF(AND('DO NOT USE_Case Formulas'!A876,ISBLANK('Case Data Entry'!J876)),"Student or Staff? is required",IF(ISBLANK('Case Data Entry'!J876),NA(),IF(ISNA(VLOOKUP('Case Data Entry'!J876,'DO NOT USE_School Picklist'!$B$3:$B$6,1,FALSE)),"Please select a value from the drop-down menu","OK")))</f>
        <v>#N/A</v>
      </c>
      <c r="K876" s="41" t="e">
        <f>IF(AND('Case Data Entry'!J876='DO NOT USE_School Picklist'!$B$4,ISBLANK('Case Data Entry'!K876)),"Occupation/Job Title is required if Student or Staff? is Yes, staff/faculty or volunteer",IF('DO NOT USE_Case Formulas'!A876,"OK",NA()))</f>
        <v>#N/A</v>
      </c>
      <c r="L876" s="41" t="e">
        <f ca="1">IF('Case Data Entry'!L876&gt;'DO NOT USE_School Picklist'!$C$3,"Date last on school campus/facility cannot be a future date",IF('DO NOT USE_Case Formulas'!A876,IF(ISBLANK('Case Data Entry'!L876),"Date last on school campus/facility is required","OK"),NA()))</f>
        <v>#N/A</v>
      </c>
      <c r="M876" s="41" t="e">
        <f>IF(AND('DO NOT USE_Case Formulas'!A876,ISBLANK('Case Data Entry'!M876)),"Specific Place in the Location is required",IF(ISBLANK('Case Data Entry'!M876),NA(),"OK"))</f>
        <v>#N/A</v>
      </c>
      <c r="N876" s="41" t="e">
        <f>IF(LEN('Case Data Entry'!N876)&gt;50,"Parent/Guardian Name must be less than 50 characters",IF('DO NOT USE_Case Formulas'!A876,"OK",NA()))</f>
        <v>#N/A</v>
      </c>
      <c r="O876" s="41" t="e">
        <f>IF(NOT(ISBLANK('Case Data Entry'!O876)),IF(AND(ISNUMBER('Case Data Entry'!O876),LEFT('Case Data Entry'!O876,1)&lt;&gt;"1",LEN('Case Data Entry'!O876)=10),"OK","Phone number must be valid format"),IF('DO NOT USE_Case Formulas'!A876,"OK",NA()))</f>
        <v>#N/A</v>
      </c>
      <c r="P876" s="41" t="e">
        <f>IF(AND(NOT(ISBLANK('Case Data Entry'!P876)),ISNA(VLOOKUP('Case Data Entry'!P876,'DO NOT USE_School Picklist'!$E$3:$E$10,1,FALSE))),"Please select a value from the drop-down menu",IF('DO NOT USE_Case Formulas'!A876,"OK",NA()))</f>
        <v>#N/A</v>
      </c>
      <c r="Q876" s="41" t="e">
        <f>IF(AND(NOT(ISBLANK('Case Data Entry'!Q876)),ISNA(VLOOKUP('Case Data Entry'!Q876,'DO NOT USE_School Picklist'!$F$3:$F$16,1,FALSE))),"Please select a value from the drop-down menu",IF('DO NOT USE_Case Formulas'!A876,"OK",NA()))</f>
        <v>#N/A</v>
      </c>
      <c r="R876" s="41" t="e">
        <f>IF(LEN('Case Data Entry'!R876)&gt;100,"Classroom(s) must be less than 100 characters",IF('DO NOT USE_Case Formulas'!A876,"OK",NA()))</f>
        <v>#N/A</v>
      </c>
      <c r="S876" s="41" t="e">
        <f>IF(AND(NOT(ISBLANK('Case Data Entry'!S876)),ISNA(VLOOKUP('Case Data Entry'!S876,'DO NOT USE_School Picklist'!$S$3:$S$12,1,FALSE))),"Please select a value from the drop-down menu",IF('DO NOT USE_Case Formulas'!A876,"OK",NA()))</f>
        <v>#N/A</v>
      </c>
      <c r="T876" s="41" t="e">
        <f>IF(AND(NOT(ISBLANK('Case Data Entry'!T876)),ISNA(VLOOKUP('Case Data Entry'!T876,'DO NOT USE_School Picklist'!$S$3:$S$12,1,FALSE))),"Please select a value from the drop-down menu",IF('DO NOT USE_Case Formulas'!A876,"OK",NA()))</f>
        <v>#N/A</v>
      </c>
      <c r="U876" s="41" t="e">
        <f>IF(LEN('Case Data Entry'!U876)&gt;80,"Name of Education Group must be less than 80 characters",IF('DO NOT USE_Case Formulas'!A876,"OK",NA()))</f>
        <v>#N/A</v>
      </c>
      <c r="V876" s="41" t="e">
        <f>IF(AND(NOT(ISBLANK('Case Data Entry'!V876)),ISNA(VLOOKUP('Case Data Entry'!V876,'DO NOT USE_School Picklist'!$K$3:$K$6,1,FALSE))),"Please select a value from the drop-down menu",IF('DO NOT USE_Case Formulas'!A876,"OK",NA()))</f>
        <v>#N/A</v>
      </c>
      <c r="W876" s="41" t="e">
        <f>IF(AND('DO NOT USE_Case Formulas'!A876,ISBLANK('Case Data Entry'!W876)),"Has this person had symptoms? is required",IF(AND(NOT(ISBLANK('Case Data Entry'!W876)),ISNA(VLOOKUP('Case Data Entry'!W876,'DO NOT USE_School Picklist'!$D$3:$D$5,1,FALSE))),"Please select a value from the drop-down menu",IF(NOT(ISBLANK('Case Data Entry'!W876)),"OK",NA())))</f>
        <v>#N/A</v>
      </c>
      <c r="X876" s="41" t="e">
        <f>IF(AND('Case Data Entry'!W876='DO NOT USE_School Picklist'!$D$3,ISBLANK('Case Data Entry'!X876)),"Symptom Onset Date is required if Ever Symptomatic is Yes",IF('DO NOT USE_Case Formulas'!A876,"OK",NA()))</f>
        <v>#N/A</v>
      </c>
      <c r="Y876" s="41"/>
      <c r="Z876" s="41" t="e">
        <f ca="1">IF(AND('DO NOT USE_Case Formulas'!A876,ISBLANK('Case Data Entry'!Z876)),"Lab Result Test Date is required",IF('Case Data Entry'!Z876&gt;'DO NOT USE_School Picklist'!$C$3,"Test Date cannot be a future date",IF(NOT(ISBLANK('Case Data Entry'!Z876)),"OK",NA())))</f>
        <v>#N/A</v>
      </c>
      <c r="AA876" s="41" t="e">
        <f>IF(AND(NOT(ISBLANK('Case Data Entry'!AA876)),ISNA(VLOOKUP('Case Data Entry'!AA876,'DO NOT USE_School Picklist'!$R$3:$R$7,1,FALSE))),"Please select a value from the drop-down menu",IF('DO NOT USE_Case Formulas'!A876,"OK",NA()))</f>
        <v>#N/A</v>
      </c>
      <c r="AB876" s="41" t="e">
        <f>IF(AND(NOT(ISBLANK('Case Data Entry'!AB876)),ISNA(VLOOKUP('Case Data Entry'!AB876,'DO NOT USE_School Picklist'!$Q$3:$Q$8,1,FALSE))),"Please select a value from the drop-down menu",IF('DO NOT USE_Case Formulas'!A876,"OK",NA()))</f>
        <v>#N/A</v>
      </c>
    </row>
    <row r="877" spans="1:28" x14ac:dyDescent="0.25">
      <c r="A877" s="40" t="e">
        <f>IF('DO NOT USE_Case Formulas'!A877,IF('DO NOT USE_Case Formulas'!B877,"Not all required fields are completed","OK"),NA())</f>
        <v>#N/A</v>
      </c>
      <c r="B877" s="41" t="e">
        <f>IF(AND('DO NOT USE_Case Formulas'!A877,ISBLANK('Case Data Entry'!B877)),"First Name is required",IF(NOT(ISBLANK('Case Data Entry'!B877)),"OK",NA()))</f>
        <v>#N/A</v>
      </c>
      <c r="C877" s="41" t="e">
        <f>IF(AND('DO NOT USE_Case Formulas'!A877,ISBLANK('Case Data Entry'!C877)),"Last Name is required",IF(NOT(ISBLANK('Case Data Entry'!C877)),"OK",NA()))</f>
        <v>#N/A</v>
      </c>
      <c r="D877" s="41" t="e">
        <f>IF(AND('DO NOT USE_Case Formulas'!A877,ISBLANK('Case Data Entry'!D877)),"Birthdate is required",IF(NOT(ISBLANK('Case Data Entry'!D877)),"OK",NA()))</f>
        <v>#N/A</v>
      </c>
      <c r="E877" s="41" t="e">
        <f>IF(AND('DO NOT USE_Case Formulas'!A877,ISBLANK('Case Data Entry'!E877)),"Mobile Phone is required",IF(NOT(ISBLANK('Case Data Entry'!E877)),IF(AND(ISNUMBER(VALUE('Case Data Entry'!E877)),LEFT('Case Data Entry'!E877,1)&lt;&gt;"1",LEN('Case Data Entry'!E877)=10),"OK","Phone number must be valid format"),NA()))</f>
        <v>#N/A</v>
      </c>
      <c r="F877" s="41" t="e">
        <f>IF(LEN('Case Data Entry'!F877)&gt;255,"Home Street Address must be less than 255 characters",IF('DO NOT USE_Case Formulas'!A877,"OK",NA()))</f>
        <v>#N/A</v>
      </c>
      <c r="G877" s="41" t="e">
        <f>IF(LEN('Case Data Entry'!G877)&gt;40,"City must be less than 40 characters",IF('DO NOT USE_Case Formulas'!A877,"OK",NA()))</f>
        <v>#N/A</v>
      </c>
      <c r="H877" s="41" t="e">
        <f>IF(AND(NOT(ISBLANK('Case Data Entry'!H877)),ISNA(VLOOKUP('Case Data Entry'!H877,'DO NOT USE_School Picklist'!$P$3:$P$52,1,FALSE))),"Please select a value from the drop-down menu",IF('DO NOT USE_Case Formulas'!A877,"OK",NA()))</f>
        <v>#N/A</v>
      </c>
      <c r="I877" s="41" t="e">
        <f>IF(AND('DO NOT USE_Case Formulas'!A877,ISBLANK('Case Data Entry'!I877)),"Zip is required",IF(ISBLANK('Case Data Entry'!I877),NA(),"OK"))</f>
        <v>#N/A</v>
      </c>
      <c r="J877" s="41" t="e">
        <f>IF(AND('DO NOT USE_Case Formulas'!A877,ISBLANK('Case Data Entry'!J877)),"Student or Staff? is required",IF(ISBLANK('Case Data Entry'!J877),NA(),IF(ISNA(VLOOKUP('Case Data Entry'!J877,'DO NOT USE_School Picklist'!$B$3:$B$6,1,FALSE)),"Please select a value from the drop-down menu","OK")))</f>
        <v>#N/A</v>
      </c>
      <c r="K877" s="41" t="e">
        <f>IF(AND('Case Data Entry'!J877='DO NOT USE_School Picklist'!$B$4,ISBLANK('Case Data Entry'!K877)),"Occupation/Job Title is required if Student or Staff? is Yes, staff/faculty or volunteer",IF('DO NOT USE_Case Formulas'!A877,"OK",NA()))</f>
        <v>#N/A</v>
      </c>
      <c r="L877" s="41" t="e">
        <f ca="1">IF('Case Data Entry'!L877&gt;'DO NOT USE_School Picklist'!$C$3,"Date last on school campus/facility cannot be a future date",IF('DO NOT USE_Case Formulas'!A877,IF(ISBLANK('Case Data Entry'!L877),"Date last on school campus/facility is required","OK"),NA()))</f>
        <v>#N/A</v>
      </c>
      <c r="M877" s="41" t="e">
        <f>IF(AND('DO NOT USE_Case Formulas'!A877,ISBLANK('Case Data Entry'!M877)),"Specific Place in the Location is required",IF(ISBLANK('Case Data Entry'!M877),NA(),"OK"))</f>
        <v>#N/A</v>
      </c>
      <c r="N877" s="41" t="e">
        <f>IF(LEN('Case Data Entry'!N877)&gt;50,"Parent/Guardian Name must be less than 50 characters",IF('DO NOT USE_Case Formulas'!A877,"OK",NA()))</f>
        <v>#N/A</v>
      </c>
      <c r="O877" s="41" t="e">
        <f>IF(NOT(ISBLANK('Case Data Entry'!O877)),IF(AND(ISNUMBER('Case Data Entry'!O877),LEFT('Case Data Entry'!O877,1)&lt;&gt;"1",LEN('Case Data Entry'!O877)=10),"OK","Phone number must be valid format"),IF('DO NOT USE_Case Formulas'!A877,"OK",NA()))</f>
        <v>#N/A</v>
      </c>
      <c r="P877" s="41" t="e">
        <f>IF(AND(NOT(ISBLANK('Case Data Entry'!P877)),ISNA(VLOOKUP('Case Data Entry'!P877,'DO NOT USE_School Picklist'!$E$3:$E$10,1,FALSE))),"Please select a value from the drop-down menu",IF('DO NOT USE_Case Formulas'!A877,"OK",NA()))</f>
        <v>#N/A</v>
      </c>
      <c r="Q877" s="41" t="e">
        <f>IF(AND(NOT(ISBLANK('Case Data Entry'!Q877)),ISNA(VLOOKUP('Case Data Entry'!Q877,'DO NOT USE_School Picklist'!$F$3:$F$16,1,FALSE))),"Please select a value from the drop-down menu",IF('DO NOT USE_Case Formulas'!A877,"OK",NA()))</f>
        <v>#N/A</v>
      </c>
      <c r="R877" s="41" t="e">
        <f>IF(LEN('Case Data Entry'!R877)&gt;100,"Classroom(s) must be less than 100 characters",IF('DO NOT USE_Case Formulas'!A877,"OK",NA()))</f>
        <v>#N/A</v>
      </c>
      <c r="S877" s="41" t="e">
        <f>IF(AND(NOT(ISBLANK('Case Data Entry'!S877)),ISNA(VLOOKUP('Case Data Entry'!S877,'DO NOT USE_School Picklist'!$S$3:$S$12,1,FALSE))),"Please select a value from the drop-down menu",IF('DO NOT USE_Case Formulas'!A877,"OK",NA()))</f>
        <v>#N/A</v>
      </c>
      <c r="T877" s="41" t="e">
        <f>IF(AND(NOT(ISBLANK('Case Data Entry'!T877)),ISNA(VLOOKUP('Case Data Entry'!T877,'DO NOT USE_School Picklist'!$S$3:$S$12,1,FALSE))),"Please select a value from the drop-down menu",IF('DO NOT USE_Case Formulas'!A877,"OK",NA()))</f>
        <v>#N/A</v>
      </c>
      <c r="U877" s="41" t="e">
        <f>IF(LEN('Case Data Entry'!U877)&gt;80,"Name of Education Group must be less than 80 characters",IF('DO NOT USE_Case Formulas'!A877,"OK",NA()))</f>
        <v>#N/A</v>
      </c>
      <c r="V877" s="41" t="e">
        <f>IF(AND(NOT(ISBLANK('Case Data Entry'!V877)),ISNA(VLOOKUP('Case Data Entry'!V877,'DO NOT USE_School Picklist'!$K$3:$K$6,1,FALSE))),"Please select a value from the drop-down menu",IF('DO NOT USE_Case Formulas'!A877,"OK",NA()))</f>
        <v>#N/A</v>
      </c>
      <c r="W877" s="41" t="e">
        <f>IF(AND('DO NOT USE_Case Formulas'!A877,ISBLANK('Case Data Entry'!W877)),"Has this person had symptoms? is required",IF(AND(NOT(ISBLANK('Case Data Entry'!W877)),ISNA(VLOOKUP('Case Data Entry'!W877,'DO NOT USE_School Picklist'!$D$3:$D$5,1,FALSE))),"Please select a value from the drop-down menu",IF(NOT(ISBLANK('Case Data Entry'!W877)),"OK",NA())))</f>
        <v>#N/A</v>
      </c>
      <c r="X877" s="41" t="e">
        <f>IF(AND('Case Data Entry'!W877='DO NOT USE_School Picklist'!$D$3,ISBLANK('Case Data Entry'!X877)),"Symptom Onset Date is required if Ever Symptomatic is Yes",IF('DO NOT USE_Case Formulas'!A877,"OK",NA()))</f>
        <v>#N/A</v>
      </c>
      <c r="Y877" s="41"/>
      <c r="Z877" s="41" t="e">
        <f ca="1">IF(AND('DO NOT USE_Case Formulas'!A877,ISBLANK('Case Data Entry'!Z877)),"Lab Result Test Date is required",IF('Case Data Entry'!Z877&gt;'DO NOT USE_School Picklist'!$C$3,"Test Date cannot be a future date",IF(NOT(ISBLANK('Case Data Entry'!Z877)),"OK",NA())))</f>
        <v>#N/A</v>
      </c>
      <c r="AA877" s="41" t="e">
        <f>IF(AND(NOT(ISBLANK('Case Data Entry'!AA877)),ISNA(VLOOKUP('Case Data Entry'!AA877,'DO NOT USE_School Picklist'!$R$3:$R$7,1,FALSE))),"Please select a value from the drop-down menu",IF('DO NOT USE_Case Formulas'!A877,"OK",NA()))</f>
        <v>#N/A</v>
      </c>
      <c r="AB877" s="41" t="e">
        <f>IF(AND(NOT(ISBLANK('Case Data Entry'!AB877)),ISNA(VLOOKUP('Case Data Entry'!AB877,'DO NOT USE_School Picklist'!$Q$3:$Q$8,1,FALSE))),"Please select a value from the drop-down menu",IF('DO NOT USE_Case Formulas'!A877,"OK",NA()))</f>
        <v>#N/A</v>
      </c>
    </row>
    <row r="878" spans="1:28" x14ac:dyDescent="0.25">
      <c r="A878" s="40" t="e">
        <f>IF('DO NOT USE_Case Formulas'!A878,IF('DO NOT USE_Case Formulas'!B878,"Not all required fields are completed","OK"),NA())</f>
        <v>#N/A</v>
      </c>
      <c r="B878" s="41" t="e">
        <f>IF(AND('DO NOT USE_Case Formulas'!A878,ISBLANK('Case Data Entry'!B878)),"First Name is required",IF(NOT(ISBLANK('Case Data Entry'!B878)),"OK",NA()))</f>
        <v>#N/A</v>
      </c>
      <c r="C878" s="41" t="e">
        <f>IF(AND('DO NOT USE_Case Formulas'!A878,ISBLANK('Case Data Entry'!C878)),"Last Name is required",IF(NOT(ISBLANK('Case Data Entry'!C878)),"OK",NA()))</f>
        <v>#N/A</v>
      </c>
      <c r="D878" s="41" t="e">
        <f>IF(AND('DO NOT USE_Case Formulas'!A878,ISBLANK('Case Data Entry'!D878)),"Birthdate is required",IF(NOT(ISBLANK('Case Data Entry'!D878)),"OK",NA()))</f>
        <v>#N/A</v>
      </c>
      <c r="E878" s="41" t="e">
        <f>IF(AND('DO NOT USE_Case Formulas'!A878,ISBLANK('Case Data Entry'!E878)),"Mobile Phone is required",IF(NOT(ISBLANK('Case Data Entry'!E878)),IF(AND(ISNUMBER(VALUE('Case Data Entry'!E878)),LEFT('Case Data Entry'!E878,1)&lt;&gt;"1",LEN('Case Data Entry'!E878)=10),"OK","Phone number must be valid format"),NA()))</f>
        <v>#N/A</v>
      </c>
      <c r="F878" s="41" t="e">
        <f>IF(LEN('Case Data Entry'!F878)&gt;255,"Home Street Address must be less than 255 characters",IF('DO NOT USE_Case Formulas'!A878,"OK",NA()))</f>
        <v>#N/A</v>
      </c>
      <c r="G878" s="41" t="e">
        <f>IF(LEN('Case Data Entry'!G878)&gt;40,"City must be less than 40 characters",IF('DO NOT USE_Case Formulas'!A878,"OK",NA()))</f>
        <v>#N/A</v>
      </c>
      <c r="H878" s="41" t="e">
        <f>IF(AND(NOT(ISBLANK('Case Data Entry'!H878)),ISNA(VLOOKUP('Case Data Entry'!H878,'DO NOT USE_School Picklist'!$P$3:$P$52,1,FALSE))),"Please select a value from the drop-down menu",IF('DO NOT USE_Case Formulas'!A878,"OK",NA()))</f>
        <v>#N/A</v>
      </c>
      <c r="I878" s="41" t="e">
        <f>IF(AND('DO NOT USE_Case Formulas'!A878,ISBLANK('Case Data Entry'!I878)),"Zip is required",IF(ISBLANK('Case Data Entry'!I878),NA(),"OK"))</f>
        <v>#N/A</v>
      </c>
      <c r="J878" s="41" t="e">
        <f>IF(AND('DO NOT USE_Case Formulas'!A878,ISBLANK('Case Data Entry'!J878)),"Student or Staff? is required",IF(ISBLANK('Case Data Entry'!J878),NA(),IF(ISNA(VLOOKUP('Case Data Entry'!J878,'DO NOT USE_School Picklist'!$B$3:$B$6,1,FALSE)),"Please select a value from the drop-down menu","OK")))</f>
        <v>#N/A</v>
      </c>
      <c r="K878" s="41" t="e">
        <f>IF(AND('Case Data Entry'!J878='DO NOT USE_School Picklist'!$B$4,ISBLANK('Case Data Entry'!K878)),"Occupation/Job Title is required if Student or Staff? is Yes, staff/faculty or volunteer",IF('DO NOT USE_Case Formulas'!A878,"OK",NA()))</f>
        <v>#N/A</v>
      </c>
      <c r="L878" s="41" t="e">
        <f ca="1">IF('Case Data Entry'!L878&gt;'DO NOT USE_School Picklist'!$C$3,"Date last on school campus/facility cannot be a future date",IF('DO NOT USE_Case Formulas'!A878,IF(ISBLANK('Case Data Entry'!L878),"Date last on school campus/facility is required","OK"),NA()))</f>
        <v>#N/A</v>
      </c>
      <c r="M878" s="41" t="e">
        <f>IF(AND('DO NOT USE_Case Formulas'!A878,ISBLANK('Case Data Entry'!M878)),"Specific Place in the Location is required",IF(ISBLANK('Case Data Entry'!M878),NA(),"OK"))</f>
        <v>#N/A</v>
      </c>
      <c r="N878" s="41" t="e">
        <f>IF(LEN('Case Data Entry'!N878)&gt;50,"Parent/Guardian Name must be less than 50 characters",IF('DO NOT USE_Case Formulas'!A878,"OK",NA()))</f>
        <v>#N/A</v>
      </c>
      <c r="O878" s="41" t="e">
        <f>IF(NOT(ISBLANK('Case Data Entry'!O878)),IF(AND(ISNUMBER('Case Data Entry'!O878),LEFT('Case Data Entry'!O878,1)&lt;&gt;"1",LEN('Case Data Entry'!O878)=10),"OK","Phone number must be valid format"),IF('DO NOT USE_Case Formulas'!A878,"OK",NA()))</f>
        <v>#N/A</v>
      </c>
      <c r="P878" s="41" t="e">
        <f>IF(AND(NOT(ISBLANK('Case Data Entry'!P878)),ISNA(VLOOKUP('Case Data Entry'!P878,'DO NOT USE_School Picklist'!$E$3:$E$10,1,FALSE))),"Please select a value from the drop-down menu",IF('DO NOT USE_Case Formulas'!A878,"OK",NA()))</f>
        <v>#N/A</v>
      </c>
      <c r="Q878" s="41" t="e">
        <f>IF(AND(NOT(ISBLANK('Case Data Entry'!Q878)),ISNA(VLOOKUP('Case Data Entry'!Q878,'DO NOT USE_School Picklist'!$F$3:$F$16,1,FALSE))),"Please select a value from the drop-down menu",IF('DO NOT USE_Case Formulas'!A878,"OK",NA()))</f>
        <v>#N/A</v>
      </c>
      <c r="R878" s="41" t="e">
        <f>IF(LEN('Case Data Entry'!R878)&gt;100,"Classroom(s) must be less than 100 characters",IF('DO NOT USE_Case Formulas'!A878,"OK",NA()))</f>
        <v>#N/A</v>
      </c>
      <c r="S878" s="41" t="e">
        <f>IF(AND(NOT(ISBLANK('Case Data Entry'!S878)),ISNA(VLOOKUP('Case Data Entry'!S878,'DO NOT USE_School Picklist'!$S$3:$S$12,1,FALSE))),"Please select a value from the drop-down menu",IF('DO NOT USE_Case Formulas'!A878,"OK",NA()))</f>
        <v>#N/A</v>
      </c>
      <c r="T878" s="41" t="e">
        <f>IF(AND(NOT(ISBLANK('Case Data Entry'!T878)),ISNA(VLOOKUP('Case Data Entry'!T878,'DO NOT USE_School Picklist'!$S$3:$S$12,1,FALSE))),"Please select a value from the drop-down menu",IF('DO NOT USE_Case Formulas'!A878,"OK",NA()))</f>
        <v>#N/A</v>
      </c>
      <c r="U878" s="41" t="e">
        <f>IF(LEN('Case Data Entry'!U878)&gt;80,"Name of Education Group must be less than 80 characters",IF('DO NOT USE_Case Formulas'!A878,"OK",NA()))</f>
        <v>#N/A</v>
      </c>
      <c r="V878" s="41" t="e">
        <f>IF(AND(NOT(ISBLANK('Case Data Entry'!V878)),ISNA(VLOOKUP('Case Data Entry'!V878,'DO NOT USE_School Picklist'!$K$3:$K$6,1,FALSE))),"Please select a value from the drop-down menu",IF('DO NOT USE_Case Formulas'!A878,"OK",NA()))</f>
        <v>#N/A</v>
      </c>
      <c r="W878" s="41" t="e">
        <f>IF(AND('DO NOT USE_Case Formulas'!A878,ISBLANK('Case Data Entry'!W878)),"Has this person had symptoms? is required",IF(AND(NOT(ISBLANK('Case Data Entry'!W878)),ISNA(VLOOKUP('Case Data Entry'!W878,'DO NOT USE_School Picklist'!$D$3:$D$5,1,FALSE))),"Please select a value from the drop-down menu",IF(NOT(ISBLANK('Case Data Entry'!W878)),"OK",NA())))</f>
        <v>#N/A</v>
      </c>
      <c r="X878" s="41" t="e">
        <f>IF(AND('Case Data Entry'!W878='DO NOT USE_School Picklist'!$D$3,ISBLANK('Case Data Entry'!X878)),"Symptom Onset Date is required if Ever Symptomatic is Yes",IF('DO NOT USE_Case Formulas'!A878,"OK",NA()))</f>
        <v>#N/A</v>
      </c>
      <c r="Y878" s="41"/>
      <c r="Z878" s="41" t="e">
        <f ca="1">IF(AND('DO NOT USE_Case Formulas'!A878,ISBLANK('Case Data Entry'!Z878)),"Lab Result Test Date is required",IF('Case Data Entry'!Z878&gt;'DO NOT USE_School Picklist'!$C$3,"Test Date cannot be a future date",IF(NOT(ISBLANK('Case Data Entry'!Z878)),"OK",NA())))</f>
        <v>#N/A</v>
      </c>
      <c r="AA878" s="41" t="e">
        <f>IF(AND(NOT(ISBLANK('Case Data Entry'!AA878)),ISNA(VLOOKUP('Case Data Entry'!AA878,'DO NOT USE_School Picklist'!$R$3:$R$7,1,FALSE))),"Please select a value from the drop-down menu",IF('DO NOT USE_Case Formulas'!A878,"OK",NA()))</f>
        <v>#N/A</v>
      </c>
      <c r="AB878" s="41" t="e">
        <f>IF(AND(NOT(ISBLANK('Case Data Entry'!AB878)),ISNA(VLOOKUP('Case Data Entry'!AB878,'DO NOT USE_School Picklist'!$Q$3:$Q$8,1,FALSE))),"Please select a value from the drop-down menu",IF('DO NOT USE_Case Formulas'!A878,"OK",NA()))</f>
        <v>#N/A</v>
      </c>
    </row>
    <row r="879" spans="1:28" x14ac:dyDescent="0.25">
      <c r="A879" s="40" t="e">
        <f>IF('DO NOT USE_Case Formulas'!A879,IF('DO NOT USE_Case Formulas'!B879,"Not all required fields are completed","OK"),NA())</f>
        <v>#N/A</v>
      </c>
      <c r="B879" s="41" t="e">
        <f>IF(AND('DO NOT USE_Case Formulas'!A879,ISBLANK('Case Data Entry'!B879)),"First Name is required",IF(NOT(ISBLANK('Case Data Entry'!B879)),"OK",NA()))</f>
        <v>#N/A</v>
      </c>
      <c r="C879" s="41" t="e">
        <f>IF(AND('DO NOT USE_Case Formulas'!A879,ISBLANK('Case Data Entry'!C879)),"Last Name is required",IF(NOT(ISBLANK('Case Data Entry'!C879)),"OK",NA()))</f>
        <v>#N/A</v>
      </c>
      <c r="D879" s="41" t="e">
        <f>IF(AND('DO NOT USE_Case Formulas'!A879,ISBLANK('Case Data Entry'!D879)),"Birthdate is required",IF(NOT(ISBLANK('Case Data Entry'!D879)),"OK",NA()))</f>
        <v>#N/A</v>
      </c>
      <c r="E879" s="41" t="e">
        <f>IF(AND('DO NOT USE_Case Formulas'!A879,ISBLANK('Case Data Entry'!E879)),"Mobile Phone is required",IF(NOT(ISBLANK('Case Data Entry'!E879)),IF(AND(ISNUMBER(VALUE('Case Data Entry'!E879)),LEFT('Case Data Entry'!E879,1)&lt;&gt;"1",LEN('Case Data Entry'!E879)=10),"OK","Phone number must be valid format"),NA()))</f>
        <v>#N/A</v>
      </c>
      <c r="F879" s="41" t="e">
        <f>IF(LEN('Case Data Entry'!F879)&gt;255,"Home Street Address must be less than 255 characters",IF('DO NOT USE_Case Formulas'!A879,"OK",NA()))</f>
        <v>#N/A</v>
      </c>
      <c r="G879" s="41" t="e">
        <f>IF(LEN('Case Data Entry'!G879)&gt;40,"City must be less than 40 characters",IF('DO NOT USE_Case Formulas'!A879,"OK",NA()))</f>
        <v>#N/A</v>
      </c>
      <c r="H879" s="41" t="e">
        <f>IF(AND(NOT(ISBLANK('Case Data Entry'!H879)),ISNA(VLOOKUP('Case Data Entry'!H879,'DO NOT USE_School Picklist'!$P$3:$P$52,1,FALSE))),"Please select a value from the drop-down menu",IF('DO NOT USE_Case Formulas'!A879,"OK",NA()))</f>
        <v>#N/A</v>
      </c>
      <c r="I879" s="41" t="e">
        <f>IF(AND('DO NOT USE_Case Formulas'!A879,ISBLANK('Case Data Entry'!I879)),"Zip is required",IF(ISBLANK('Case Data Entry'!I879),NA(),"OK"))</f>
        <v>#N/A</v>
      </c>
      <c r="J879" s="41" t="e">
        <f>IF(AND('DO NOT USE_Case Formulas'!A879,ISBLANK('Case Data Entry'!J879)),"Student or Staff? is required",IF(ISBLANK('Case Data Entry'!J879),NA(),IF(ISNA(VLOOKUP('Case Data Entry'!J879,'DO NOT USE_School Picklist'!$B$3:$B$6,1,FALSE)),"Please select a value from the drop-down menu","OK")))</f>
        <v>#N/A</v>
      </c>
      <c r="K879" s="41" t="e">
        <f>IF(AND('Case Data Entry'!J879='DO NOT USE_School Picklist'!$B$4,ISBLANK('Case Data Entry'!K879)),"Occupation/Job Title is required if Student or Staff? is Yes, staff/faculty or volunteer",IF('DO NOT USE_Case Formulas'!A879,"OK",NA()))</f>
        <v>#N/A</v>
      </c>
      <c r="L879" s="41" t="e">
        <f ca="1">IF('Case Data Entry'!L879&gt;'DO NOT USE_School Picklist'!$C$3,"Date last on school campus/facility cannot be a future date",IF('DO NOT USE_Case Formulas'!A879,IF(ISBLANK('Case Data Entry'!L879),"Date last on school campus/facility is required","OK"),NA()))</f>
        <v>#N/A</v>
      </c>
      <c r="M879" s="41" t="e">
        <f>IF(AND('DO NOT USE_Case Formulas'!A879,ISBLANK('Case Data Entry'!M879)),"Specific Place in the Location is required",IF(ISBLANK('Case Data Entry'!M879),NA(),"OK"))</f>
        <v>#N/A</v>
      </c>
      <c r="N879" s="41" t="e">
        <f>IF(LEN('Case Data Entry'!N879)&gt;50,"Parent/Guardian Name must be less than 50 characters",IF('DO NOT USE_Case Formulas'!A879,"OK",NA()))</f>
        <v>#N/A</v>
      </c>
      <c r="O879" s="41" t="e">
        <f>IF(NOT(ISBLANK('Case Data Entry'!O879)),IF(AND(ISNUMBER('Case Data Entry'!O879),LEFT('Case Data Entry'!O879,1)&lt;&gt;"1",LEN('Case Data Entry'!O879)=10),"OK","Phone number must be valid format"),IF('DO NOT USE_Case Formulas'!A879,"OK",NA()))</f>
        <v>#N/A</v>
      </c>
      <c r="P879" s="41" t="e">
        <f>IF(AND(NOT(ISBLANK('Case Data Entry'!P879)),ISNA(VLOOKUP('Case Data Entry'!P879,'DO NOT USE_School Picklist'!$E$3:$E$10,1,FALSE))),"Please select a value from the drop-down menu",IF('DO NOT USE_Case Formulas'!A879,"OK",NA()))</f>
        <v>#N/A</v>
      </c>
      <c r="Q879" s="41" t="e">
        <f>IF(AND(NOT(ISBLANK('Case Data Entry'!Q879)),ISNA(VLOOKUP('Case Data Entry'!Q879,'DO NOT USE_School Picklist'!$F$3:$F$16,1,FALSE))),"Please select a value from the drop-down menu",IF('DO NOT USE_Case Formulas'!A879,"OK",NA()))</f>
        <v>#N/A</v>
      </c>
      <c r="R879" s="41" t="e">
        <f>IF(LEN('Case Data Entry'!R879)&gt;100,"Classroom(s) must be less than 100 characters",IF('DO NOT USE_Case Formulas'!A879,"OK",NA()))</f>
        <v>#N/A</v>
      </c>
      <c r="S879" s="41" t="e">
        <f>IF(AND(NOT(ISBLANK('Case Data Entry'!S879)),ISNA(VLOOKUP('Case Data Entry'!S879,'DO NOT USE_School Picklist'!$S$3:$S$12,1,FALSE))),"Please select a value from the drop-down menu",IF('DO NOT USE_Case Formulas'!A879,"OK",NA()))</f>
        <v>#N/A</v>
      </c>
      <c r="T879" s="41" t="e">
        <f>IF(AND(NOT(ISBLANK('Case Data Entry'!T879)),ISNA(VLOOKUP('Case Data Entry'!T879,'DO NOT USE_School Picklist'!$S$3:$S$12,1,FALSE))),"Please select a value from the drop-down menu",IF('DO NOT USE_Case Formulas'!A879,"OK",NA()))</f>
        <v>#N/A</v>
      </c>
      <c r="U879" s="41" t="e">
        <f>IF(LEN('Case Data Entry'!U879)&gt;80,"Name of Education Group must be less than 80 characters",IF('DO NOT USE_Case Formulas'!A879,"OK",NA()))</f>
        <v>#N/A</v>
      </c>
      <c r="V879" s="41" t="e">
        <f>IF(AND(NOT(ISBLANK('Case Data Entry'!V879)),ISNA(VLOOKUP('Case Data Entry'!V879,'DO NOT USE_School Picklist'!$K$3:$K$6,1,FALSE))),"Please select a value from the drop-down menu",IF('DO NOT USE_Case Formulas'!A879,"OK",NA()))</f>
        <v>#N/A</v>
      </c>
      <c r="W879" s="41" t="e">
        <f>IF(AND('DO NOT USE_Case Formulas'!A879,ISBLANK('Case Data Entry'!W879)),"Has this person had symptoms? is required",IF(AND(NOT(ISBLANK('Case Data Entry'!W879)),ISNA(VLOOKUP('Case Data Entry'!W879,'DO NOT USE_School Picklist'!$D$3:$D$5,1,FALSE))),"Please select a value from the drop-down menu",IF(NOT(ISBLANK('Case Data Entry'!W879)),"OK",NA())))</f>
        <v>#N/A</v>
      </c>
      <c r="X879" s="41" t="e">
        <f>IF(AND('Case Data Entry'!W879='DO NOT USE_School Picklist'!$D$3,ISBLANK('Case Data Entry'!X879)),"Symptom Onset Date is required if Ever Symptomatic is Yes",IF('DO NOT USE_Case Formulas'!A879,"OK",NA()))</f>
        <v>#N/A</v>
      </c>
      <c r="Y879" s="41"/>
      <c r="Z879" s="41" t="e">
        <f ca="1">IF(AND('DO NOT USE_Case Formulas'!A879,ISBLANK('Case Data Entry'!Z879)),"Lab Result Test Date is required",IF('Case Data Entry'!Z879&gt;'DO NOT USE_School Picklist'!$C$3,"Test Date cannot be a future date",IF(NOT(ISBLANK('Case Data Entry'!Z879)),"OK",NA())))</f>
        <v>#N/A</v>
      </c>
      <c r="AA879" s="41" t="e">
        <f>IF(AND(NOT(ISBLANK('Case Data Entry'!AA879)),ISNA(VLOOKUP('Case Data Entry'!AA879,'DO NOT USE_School Picklist'!$R$3:$R$7,1,FALSE))),"Please select a value from the drop-down menu",IF('DO NOT USE_Case Formulas'!A879,"OK",NA()))</f>
        <v>#N/A</v>
      </c>
      <c r="AB879" s="41" t="e">
        <f>IF(AND(NOT(ISBLANK('Case Data Entry'!AB879)),ISNA(VLOOKUP('Case Data Entry'!AB879,'DO NOT USE_School Picklist'!$Q$3:$Q$8,1,FALSE))),"Please select a value from the drop-down menu",IF('DO NOT USE_Case Formulas'!A879,"OK",NA()))</f>
        <v>#N/A</v>
      </c>
    </row>
    <row r="880" spans="1:28" x14ac:dyDescent="0.25">
      <c r="A880" s="40" t="e">
        <f>IF('DO NOT USE_Case Formulas'!A880,IF('DO NOT USE_Case Formulas'!B880,"Not all required fields are completed","OK"),NA())</f>
        <v>#N/A</v>
      </c>
      <c r="B880" s="41" t="e">
        <f>IF(AND('DO NOT USE_Case Formulas'!A880,ISBLANK('Case Data Entry'!B880)),"First Name is required",IF(NOT(ISBLANK('Case Data Entry'!B880)),"OK",NA()))</f>
        <v>#N/A</v>
      </c>
      <c r="C880" s="41" t="e">
        <f>IF(AND('DO NOT USE_Case Formulas'!A880,ISBLANK('Case Data Entry'!C880)),"Last Name is required",IF(NOT(ISBLANK('Case Data Entry'!C880)),"OK",NA()))</f>
        <v>#N/A</v>
      </c>
      <c r="D880" s="41" t="e">
        <f>IF(AND('DO NOT USE_Case Formulas'!A880,ISBLANK('Case Data Entry'!D880)),"Birthdate is required",IF(NOT(ISBLANK('Case Data Entry'!D880)),"OK",NA()))</f>
        <v>#N/A</v>
      </c>
      <c r="E880" s="41" t="e">
        <f>IF(AND('DO NOT USE_Case Formulas'!A880,ISBLANK('Case Data Entry'!E880)),"Mobile Phone is required",IF(NOT(ISBLANK('Case Data Entry'!E880)),IF(AND(ISNUMBER(VALUE('Case Data Entry'!E880)),LEFT('Case Data Entry'!E880,1)&lt;&gt;"1",LEN('Case Data Entry'!E880)=10),"OK","Phone number must be valid format"),NA()))</f>
        <v>#N/A</v>
      </c>
      <c r="F880" s="41" t="e">
        <f>IF(LEN('Case Data Entry'!F880)&gt;255,"Home Street Address must be less than 255 characters",IF('DO NOT USE_Case Formulas'!A880,"OK",NA()))</f>
        <v>#N/A</v>
      </c>
      <c r="G880" s="41" t="e">
        <f>IF(LEN('Case Data Entry'!G880)&gt;40,"City must be less than 40 characters",IF('DO NOT USE_Case Formulas'!A880,"OK",NA()))</f>
        <v>#N/A</v>
      </c>
      <c r="H880" s="41" t="e">
        <f>IF(AND(NOT(ISBLANK('Case Data Entry'!H880)),ISNA(VLOOKUP('Case Data Entry'!H880,'DO NOT USE_School Picklist'!$P$3:$P$52,1,FALSE))),"Please select a value from the drop-down menu",IF('DO NOT USE_Case Formulas'!A880,"OK",NA()))</f>
        <v>#N/A</v>
      </c>
      <c r="I880" s="41" t="e">
        <f>IF(AND('DO NOT USE_Case Formulas'!A880,ISBLANK('Case Data Entry'!I880)),"Zip is required",IF(ISBLANK('Case Data Entry'!I880),NA(),"OK"))</f>
        <v>#N/A</v>
      </c>
      <c r="J880" s="41" t="e">
        <f>IF(AND('DO NOT USE_Case Formulas'!A880,ISBLANK('Case Data Entry'!J880)),"Student or Staff? is required",IF(ISBLANK('Case Data Entry'!J880),NA(),IF(ISNA(VLOOKUP('Case Data Entry'!J880,'DO NOT USE_School Picklist'!$B$3:$B$6,1,FALSE)),"Please select a value from the drop-down menu","OK")))</f>
        <v>#N/A</v>
      </c>
      <c r="K880" s="41" t="e">
        <f>IF(AND('Case Data Entry'!J880='DO NOT USE_School Picklist'!$B$4,ISBLANK('Case Data Entry'!K880)),"Occupation/Job Title is required if Student or Staff? is Yes, staff/faculty or volunteer",IF('DO NOT USE_Case Formulas'!A880,"OK",NA()))</f>
        <v>#N/A</v>
      </c>
      <c r="L880" s="41" t="e">
        <f ca="1">IF('Case Data Entry'!L880&gt;'DO NOT USE_School Picklist'!$C$3,"Date last on school campus/facility cannot be a future date",IF('DO NOT USE_Case Formulas'!A880,IF(ISBLANK('Case Data Entry'!L880),"Date last on school campus/facility is required","OK"),NA()))</f>
        <v>#N/A</v>
      </c>
      <c r="M880" s="41" t="e">
        <f>IF(AND('DO NOT USE_Case Formulas'!A880,ISBLANK('Case Data Entry'!M880)),"Specific Place in the Location is required",IF(ISBLANK('Case Data Entry'!M880),NA(),"OK"))</f>
        <v>#N/A</v>
      </c>
      <c r="N880" s="41" t="e">
        <f>IF(LEN('Case Data Entry'!N880)&gt;50,"Parent/Guardian Name must be less than 50 characters",IF('DO NOT USE_Case Formulas'!A880,"OK",NA()))</f>
        <v>#N/A</v>
      </c>
      <c r="O880" s="41" t="e">
        <f>IF(NOT(ISBLANK('Case Data Entry'!O880)),IF(AND(ISNUMBER('Case Data Entry'!O880),LEFT('Case Data Entry'!O880,1)&lt;&gt;"1",LEN('Case Data Entry'!O880)=10),"OK","Phone number must be valid format"),IF('DO NOT USE_Case Formulas'!A880,"OK",NA()))</f>
        <v>#N/A</v>
      </c>
      <c r="P880" s="41" t="e">
        <f>IF(AND(NOT(ISBLANK('Case Data Entry'!P880)),ISNA(VLOOKUP('Case Data Entry'!P880,'DO NOT USE_School Picklist'!$E$3:$E$10,1,FALSE))),"Please select a value from the drop-down menu",IF('DO NOT USE_Case Formulas'!A880,"OK",NA()))</f>
        <v>#N/A</v>
      </c>
      <c r="Q880" s="41" t="e">
        <f>IF(AND(NOT(ISBLANK('Case Data Entry'!Q880)),ISNA(VLOOKUP('Case Data Entry'!Q880,'DO NOT USE_School Picklist'!$F$3:$F$16,1,FALSE))),"Please select a value from the drop-down menu",IF('DO NOT USE_Case Formulas'!A880,"OK",NA()))</f>
        <v>#N/A</v>
      </c>
      <c r="R880" s="41" t="e">
        <f>IF(LEN('Case Data Entry'!R880)&gt;100,"Classroom(s) must be less than 100 characters",IF('DO NOT USE_Case Formulas'!A880,"OK",NA()))</f>
        <v>#N/A</v>
      </c>
      <c r="S880" s="41" t="e">
        <f>IF(AND(NOT(ISBLANK('Case Data Entry'!S880)),ISNA(VLOOKUP('Case Data Entry'!S880,'DO NOT USE_School Picklist'!$S$3:$S$12,1,FALSE))),"Please select a value from the drop-down menu",IF('DO NOT USE_Case Formulas'!A880,"OK",NA()))</f>
        <v>#N/A</v>
      </c>
      <c r="T880" s="41" t="e">
        <f>IF(AND(NOT(ISBLANK('Case Data Entry'!T880)),ISNA(VLOOKUP('Case Data Entry'!T880,'DO NOT USE_School Picklist'!$S$3:$S$12,1,FALSE))),"Please select a value from the drop-down menu",IF('DO NOT USE_Case Formulas'!A880,"OK",NA()))</f>
        <v>#N/A</v>
      </c>
      <c r="U880" s="41" t="e">
        <f>IF(LEN('Case Data Entry'!U880)&gt;80,"Name of Education Group must be less than 80 characters",IF('DO NOT USE_Case Formulas'!A880,"OK",NA()))</f>
        <v>#N/A</v>
      </c>
      <c r="V880" s="41" t="e">
        <f>IF(AND(NOT(ISBLANK('Case Data Entry'!V880)),ISNA(VLOOKUP('Case Data Entry'!V880,'DO NOT USE_School Picklist'!$K$3:$K$6,1,FALSE))),"Please select a value from the drop-down menu",IF('DO NOT USE_Case Formulas'!A880,"OK",NA()))</f>
        <v>#N/A</v>
      </c>
      <c r="W880" s="41" t="e">
        <f>IF(AND('DO NOT USE_Case Formulas'!A880,ISBLANK('Case Data Entry'!W880)),"Has this person had symptoms? is required",IF(AND(NOT(ISBLANK('Case Data Entry'!W880)),ISNA(VLOOKUP('Case Data Entry'!W880,'DO NOT USE_School Picklist'!$D$3:$D$5,1,FALSE))),"Please select a value from the drop-down menu",IF(NOT(ISBLANK('Case Data Entry'!W880)),"OK",NA())))</f>
        <v>#N/A</v>
      </c>
      <c r="X880" s="41" t="e">
        <f>IF(AND('Case Data Entry'!W880='DO NOT USE_School Picklist'!$D$3,ISBLANK('Case Data Entry'!X880)),"Symptom Onset Date is required if Ever Symptomatic is Yes",IF('DO NOT USE_Case Formulas'!A880,"OK",NA()))</f>
        <v>#N/A</v>
      </c>
      <c r="Y880" s="41"/>
      <c r="Z880" s="41" t="e">
        <f ca="1">IF(AND('DO NOT USE_Case Formulas'!A880,ISBLANK('Case Data Entry'!Z880)),"Lab Result Test Date is required",IF('Case Data Entry'!Z880&gt;'DO NOT USE_School Picklist'!$C$3,"Test Date cannot be a future date",IF(NOT(ISBLANK('Case Data Entry'!Z880)),"OK",NA())))</f>
        <v>#N/A</v>
      </c>
      <c r="AA880" s="41" t="e">
        <f>IF(AND(NOT(ISBLANK('Case Data Entry'!AA880)),ISNA(VLOOKUP('Case Data Entry'!AA880,'DO NOT USE_School Picklist'!$R$3:$R$7,1,FALSE))),"Please select a value from the drop-down menu",IF('DO NOT USE_Case Formulas'!A880,"OK",NA()))</f>
        <v>#N/A</v>
      </c>
      <c r="AB880" s="41" t="e">
        <f>IF(AND(NOT(ISBLANK('Case Data Entry'!AB880)),ISNA(VLOOKUP('Case Data Entry'!AB880,'DO NOT USE_School Picklist'!$Q$3:$Q$8,1,FALSE))),"Please select a value from the drop-down menu",IF('DO NOT USE_Case Formulas'!A880,"OK",NA()))</f>
        <v>#N/A</v>
      </c>
    </row>
    <row r="881" spans="1:28" x14ac:dyDescent="0.25">
      <c r="A881" s="40" t="e">
        <f>IF('DO NOT USE_Case Formulas'!A881,IF('DO NOT USE_Case Formulas'!B881,"Not all required fields are completed","OK"),NA())</f>
        <v>#N/A</v>
      </c>
      <c r="B881" s="41" t="e">
        <f>IF(AND('DO NOT USE_Case Formulas'!A881,ISBLANK('Case Data Entry'!B881)),"First Name is required",IF(NOT(ISBLANK('Case Data Entry'!B881)),"OK",NA()))</f>
        <v>#N/A</v>
      </c>
      <c r="C881" s="41" t="e">
        <f>IF(AND('DO NOT USE_Case Formulas'!A881,ISBLANK('Case Data Entry'!C881)),"Last Name is required",IF(NOT(ISBLANK('Case Data Entry'!C881)),"OK",NA()))</f>
        <v>#N/A</v>
      </c>
      <c r="D881" s="41" t="e">
        <f>IF(AND('DO NOT USE_Case Formulas'!A881,ISBLANK('Case Data Entry'!D881)),"Birthdate is required",IF(NOT(ISBLANK('Case Data Entry'!D881)),"OK",NA()))</f>
        <v>#N/A</v>
      </c>
      <c r="E881" s="41" t="e">
        <f>IF(AND('DO NOT USE_Case Formulas'!A881,ISBLANK('Case Data Entry'!E881)),"Mobile Phone is required",IF(NOT(ISBLANK('Case Data Entry'!E881)),IF(AND(ISNUMBER(VALUE('Case Data Entry'!E881)),LEFT('Case Data Entry'!E881,1)&lt;&gt;"1",LEN('Case Data Entry'!E881)=10),"OK","Phone number must be valid format"),NA()))</f>
        <v>#N/A</v>
      </c>
      <c r="F881" s="41" t="e">
        <f>IF(LEN('Case Data Entry'!F881)&gt;255,"Home Street Address must be less than 255 characters",IF('DO NOT USE_Case Formulas'!A881,"OK",NA()))</f>
        <v>#N/A</v>
      </c>
      <c r="G881" s="41" t="e">
        <f>IF(LEN('Case Data Entry'!G881)&gt;40,"City must be less than 40 characters",IF('DO NOT USE_Case Formulas'!A881,"OK",NA()))</f>
        <v>#N/A</v>
      </c>
      <c r="H881" s="41" t="e">
        <f>IF(AND(NOT(ISBLANK('Case Data Entry'!H881)),ISNA(VLOOKUP('Case Data Entry'!H881,'DO NOT USE_School Picklist'!$P$3:$P$52,1,FALSE))),"Please select a value from the drop-down menu",IF('DO NOT USE_Case Formulas'!A881,"OK",NA()))</f>
        <v>#N/A</v>
      </c>
      <c r="I881" s="41" t="e">
        <f>IF(AND('DO NOT USE_Case Formulas'!A881,ISBLANK('Case Data Entry'!I881)),"Zip is required",IF(ISBLANK('Case Data Entry'!I881),NA(),"OK"))</f>
        <v>#N/A</v>
      </c>
      <c r="J881" s="41" t="e">
        <f>IF(AND('DO NOT USE_Case Formulas'!A881,ISBLANK('Case Data Entry'!J881)),"Student or Staff? is required",IF(ISBLANK('Case Data Entry'!J881),NA(),IF(ISNA(VLOOKUP('Case Data Entry'!J881,'DO NOT USE_School Picklist'!$B$3:$B$6,1,FALSE)),"Please select a value from the drop-down menu","OK")))</f>
        <v>#N/A</v>
      </c>
      <c r="K881" s="41" t="e">
        <f>IF(AND('Case Data Entry'!J881='DO NOT USE_School Picklist'!$B$4,ISBLANK('Case Data Entry'!K881)),"Occupation/Job Title is required if Student or Staff? is Yes, staff/faculty or volunteer",IF('DO NOT USE_Case Formulas'!A881,"OK",NA()))</f>
        <v>#N/A</v>
      </c>
      <c r="L881" s="41" t="e">
        <f ca="1">IF('Case Data Entry'!L881&gt;'DO NOT USE_School Picklist'!$C$3,"Date last on school campus/facility cannot be a future date",IF('DO NOT USE_Case Formulas'!A881,IF(ISBLANK('Case Data Entry'!L881),"Date last on school campus/facility is required","OK"),NA()))</f>
        <v>#N/A</v>
      </c>
      <c r="M881" s="41" t="e">
        <f>IF(AND('DO NOT USE_Case Formulas'!A881,ISBLANK('Case Data Entry'!M881)),"Specific Place in the Location is required",IF(ISBLANK('Case Data Entry'!M881),NA(),"OK"))</f>
        <v>#N/A</v>
      </c>
      <c r="N881" s="41" t="e">
        <f>IF(LEN('Case Data Entry'!N881)&gt;50,"Parent/Guardian Name must be less than 50 characters",IF('DO NOT USE_Case Formulas'!A881,"OK",NA()))</f>
        <v>#N/A</v>
      </c>
      <c r="O881" s="41" t="e">
        <f>IF(NOT(ISBLANK('Case Data Entry'!O881)),IF(AND(ISNUMBER('Case Data Entry'!O881),LEFT('Case Data Entry'!O881,1)&lt;&gt;"1",LEN('Case Data Entry'!O881)=10),"OK","Phone number must be valid format"),IF('DO NOT USE_Case Formulas'!A881,"OK",NA()))</f>
        <v>#N/A</v>
      </c>
      <c r="P881" s="41" t="e">
        <f>IF(AND(NOT(ISBLANK('Case Data Entry'!P881)),ISNA(VLOOKUP('Case Data Entry'!P881,'DO NOT USE_School Picklist'!$E$3:$E$10,1,FALSE))),"Please select a value from the drop-down menu",IF('DO NOT USE_Case Formulas'!A881,"OK",NA()))</f>
        <v>#N/A</v>
      </c>
      <c r="Q881" s="41" t="e">
        <f>IF(AND(NOT(ISBLANK('Case Data Entry'!Q881)),ISNA(VLOOKUP('Case Data Entry'!Q881,'DO NOT USE_School Picklist'!$F$3:$F$16,1,FALSE))),"Please select a value from the drop-down menu",IF('DO NOT USE_Case Formulas'!A881,"OK",NA()))</f>
        <v>#N/A</v>
      </c>
      <c r="R881" s="41" t="e">
        <f>IF(LEN('Case Data Entry'!R881)&gt;100,"Classroom(s) must be less than 100 characters",IF('DO NOT USE_Case Formulas'!A881,"OK",NA()))</f>
        <v>#N/A</v>
      </c>
      <c r="S881" s="41" t="e">
        <f>IF(AND(NOT(ISBLANK('Case Data Entry'!S881)),ISNA(VLOOKUP('Case Data Entry'!S881,'DO NOT USE_School Picklist'!$S$3:$S$12,1,FALSE))),"Please select a value from the drop-down menu",IF('DO NOT USE_Case Formulas'!A881,"OK",NA()))</f>
        <v>#N/A</v>
      </c>
      <c r="T881" s="41" t="e">
        <f>IF(AND(NOT(ISBLANK('Case Data Entry'!T881)),ISNA(VLOOKUP('Case Data Entry'!T881,'DO NOT USE_School Picklist'!$S$3:$S$12,1,FALSE))),"Please select a value from the drop-down menu",IF('DO NOT USE_Case Formulas'!A881,"OK",NA()))</f>
        <v>#N/A</v>
      </c>
      <c r="U881" s="41" t="e">
        <f>IF(LEN('Case Data Entry'!U881)&gt;80,"Name of Education Group must be less than 80 characters",IF('DO NOT USE_Case Formulas'!A881,"OK",NA()))</f>
        <v>#N/A</v>
      </c>
      <c r="V881" s="41" t="e">
        <f>IF(AND(NOT(ISBLANK('Case Data Entry'!V881)),ISNA(VLOOKUP('Case Data Entry'!V881,'DO NOT USE_School Picklist'!$K$3:$K$6,1,FALSE))),"Please select a value from the drop-down menu",IF('DO NOT USE_Case Formulas'!A881,"OK",NA()))</f>
        <v>#N/A</v>
      </c>
      <c r="W881" s="41" t="e">
        <f>IF(AND('DO NOT USE_Case Formulas'!A881,ISBLANK('Case Data Entry'!W881)),"Has this person had symptoms? is required",IF(AND(NOT(ISBLANK('Case Data Entry'!W881)),ISNA(VLOOKUP('Case Data Entry'!W881,'DO NOT USE_School Picklist'!$D$3:$D$5,1,FALSE))),"Please select a value from the drop-down menu",IF(NOT(ISBLANK('Case Data Entry'!W881)),"OK",NA())))</f>
        <v>#N/A</v>
      </c>
      <c r="X881" s="41" t="e">
        <f>IF(AND('Case Data Entry'!W881='DO NOT USE_School Picklist'!$D$3,ISBLANK('Case Data Entry'!X881)),"Symptom Onset Date is required if Ever Symptomatic is Yes",IF('DO NOT USE_Case Formulas'!A881,"OK",NA()))</f>
        <v>#N/A</v>
      </c>
      <c r="Y881" s="41"/>
      <c r="Z881" s="41" t="e">
        <f ca="1">IF(AND('DO NOT USE_Case Formulas'!A881,ISBLANK('Case Data Entry'!Z881)),"Lab Result Test Date is required",IF('Case Data Entry'!Z881&gt;'DO NOT USE_School Picklist'!$C$3,"Test Date cannot be a future date",IF(NOT(ISBLANK('Case Data Entry'!Z881)),"OK",NA())))</f>
        <v>#N/A</v>
      </c>
      <c r="AA881" s="41" t="e">
        <f>IF(AND(NOT(ISBLANK('Case Data Entry'!AA881)),ISNA(VLOOKUP('Case Data Entry'!AA881,'DO NOT USE_School Picklist'!$R$3:$R$7,1,FALSE))),"Please select a value from the drop-down menu",IF('DO NOT USE_Case Formulas'!A881,"OK",NA()))</f>
        <v>#N/A</v>
      </c>
      <c r="AB881" s="41" t="e">
        <f>IF(AND(NOT(ISBLANK('Case Data Entry'!AB881)),ISNA(VLOOKUP('Case Data Entry'!AB881,'DO NOT USE_School Picklist'!$Q$3:$Q$8,1,FALSE))),"Please select a value from the drop-down menu",IF('DO NOT USE_Case Formulas'!A881,"OK",NA()))</f>
        <v>#N/A</v>
      </c>
    </row>
    <row r="882" spans="1:28" x14ac:dyDescent="0.25">
      <c r="A882" s="40" t="e">
        <f>IF('DO NOT USE_Case Formulas'!A882,IF('DO NOT USE_Case Formulas'!B882,"Not all required fields are completed","OK"),NA())</f>
        <v>#N/A</v>
      </c>
      <c r="B882" s="41" t="e">
        <f>IF(AND('DO NOT USE_Case Formulas'!A882,ISBLANK('Case Data Entry'!B882)),"First Name is required",IF(NOT(ISBLANK('Case Data Entry'!B882)),"OK",NA()))</f>
        <v>#N/A</v>
      </c>
      <c r="C882" s="41" t="e">
        <f>IF(AND('DO NOT USE_Case Formulas'!A882,ISBLANK('Case Data Entry'!C882)),"Last Name is required",IF(NOT(ISBLANK('Case Data Entry'!C882)),"OK",NA()))</f>
        <v>#N/A</v>
      </c>
      <c r="D882" s="41" t="e">
        <f>IF(AND('DO NOT USE_Case Formulas'!A882,ISBLANK('Case Data Entry'!D882)),"Birthdate is required",IF(NOT(ISBLANK('Case Data Entry'!D882)),"OK",NA()))</f>
        <v>#N/A</v>
      </c>
      <c r="E882" s="41" t="e">
        <f>IF(AND('DO NOT USE_Case Formulas'!A882,ISBLANK('Case Data Entry'!E882)),"Mobile Phone is required",IF(NOT(ISBLANK('Case Data Entry'!E882)),IF(AND(ISNUMBER(VALUE('Case Data Entry'!E882)),LEFT('Case Data Entry'!E882,1)&lt;&gt;"1",LEN('Case Data Entry'!E882)=10),"OK","Phone number must be valid format"),NA()))</f>
        <v>#N/A</v>
      </c>
      <c r="F882" s="41" t="e">
        <f>IF(LEN('Case Data Entry'!F882)&gt;255,"Home Street Address must be less than 255 characters",IF('DO NOT USE_Case Formulas'!A882,"OK",NA()))</f>
        <v>#N/A</v>
      </c>
      <c r="G882" s="41" t="e">
        <f>IF(LEN('Case Data Entry'!G882)&gt;40,"City must be less than 40 characters",IF('DO NOT USE_Case Formulas'!A882,"OK",NA()))</f>
        <v>#N/A</v>
      </c>
      <c r="H882" s="41" t="e">
        <f>IF(AND(NOT(ISBLANK('Case Data Entry'!H882)),ISNA(VLOOKUP('Case Data Entry'!H882,'DO NOT USE_School Picklist'!$P$3:$P$52,1,FALSE))),"Please select a value from the drop-down menu",IF('DO NOT USE_Case Formulas'!A882,"OK",NA()))</f>
        <v>#N/A</v>
      </c>
      <c r="I882" s="41" t="e">
        <f>IF(AND('DO NOT USE_Case Formulas'!A882,ISBLANK('Case Data Entry'!I882)),"Zip is required",IF(ISBLANK('Case Data Entry'!I882),NA(),"OK"))</f>
        <v>#N/A</v>
      </c>
      <c r="J882" s="41" t="e">
        <f>IF(AND('DO NOT USE_Case Formulas'!A882,ISBLANK('Case Data Entry'!J882)),"Student or Staff? is required",IF(ISBLANK('Case Data Entry'!J882),NA(),IF(ISNA(VLOOKUP('Case Data Entry'!J882,'DO NOT USE_School Picklist'!$B$3:$B$6,1,FALSE)),"Please select a value from the drop-down menu","OK")))</f>
        <v>#N/A</v>
      </c>
      <c r="K882" s="41" t="e">
        <f>IF(AND('Case Data Entry'!J882='DO NOT USE_School Picklist'!$B$4,ISBLANK('Case Data Entry'!K882)),"Occupation/Job Title is required if Student or Staff? is Yes, staff/faculty or volunteer",IF('DO NOT USE_Case Formulas'!A882,"OK",NA()))</f>
        <v>#N/A</v>
      </c>
      <c r="L882" s="41" t="e">
        <f ca="1">IF('Case Data Entry'!L882&gt;'DO NOT USE_School Picklist'!$C$3,"Date last on school campus/facility cannot be a future date",IF('DO NOT USE_Case Formulas'!A882,IF(ISBLANK('Case Data Entry'!L882),"Date last on school campus/facility is required","OK"),NA()))</f>
        <v>#N/A</v>
      </c>
      <c r="M882" s="41" t="e">
        <f>IF(AND('DO NOT USE_Case Formulas'!A882,ISBLANK('Case Data Entry'!M882)),"Specific Place in the Location is required",IF(ISBLANK('Case Data Entry'!M882),NA(),"OK"))</f>
        <v>#N/A</v>
      </c>
      <c r="N882" s="41" t="e">
        <f>IF(LEN('Case Data Entry'!N882)&gt;50,"Parent/Guardian Name must be less than 50 characters",IF('DO NOT USE_Case Formulas'!A882,"OK",NA()))</f>
        <v>#N/A</v>
      </c>
      <c r="O882" s="41" t="e">
        <f>IF(NOT(ISBLANK('Case Data Entry'!O882)),IF(AND(ISNUMBER('Case Data Entry'!O882),LEFT('Case Data Entry'!O882,1)&lt;&gt;"1",LEN('Case Data Entry'!O882)=10),"OK","Phone number must be valid format"),IF('DO NOT USE_Case Formulas'!A882,"OK",NA()))</f>
        <v>#N/A</v>
      </c>
      <c r="P882" s="41" t="e">
        <f>IF(AND(NOT(ISBLANK('Case Data Entry'!P882)),ISNA(VLOOKUP('Case Data Entry'!P882,'DO NOT USE_School Picklist'!$E$3:$E$10,1,FALSE))),"Please select a value from the drop-down menu",IF('DO NOT USE_Case Formulas'!A882,"OK",NA()))</f>
        <v>#N/A</v>
      </c>
      <c r="Q882" s="41" t="e">
        <f>IF(AND(NOT(ISBLANK('Case Data Entry'!Q882)),ISNA(VLOOKUP('Case Data Entry'!Q882,'DO NOT USE_School Picklist'!$F$3:$F$16,1,FALSE))),"Please select a value from the drop-down menu",IF('DO NOT USE_Case Formulas'!A882,"OK",NA()))</f>
        <v>#N/A</v>
      </c>
      <c r="R882" s="41" t="e">
        <f>IF(LEN('Case Data Entry'!R882)&gt;100,"Classroom(s) must be less than 100 characters",IF('DO NOT USE_Case Formulas'!A882,"OK",NA()))</f>
        <v>#N/A</v>
      </c>
      <c r="S882" s="41" t="e">
        <f>IF(AND(NOT(ISBLANK('Case Data Entry'!S882)),ISNA(VLOOKUP('Case Data Entry'!S882,'DO NOT USE_School Picklist'!$S$3:$S$12,1,FALSE))),"Please select a value from the drop-down menu",IF('DO NOT USE_Case Formulas'!A882,"OK",NA()))</f>
        <v>#N/A</v>
      </c>
      <c r="T882" s="41" t="e">
        <f>IF(AND(NOT(ISBLANK('Case Data Entry'!T882)),ISNA(VLOOKUP('Case Data Entry'!T882,'DO NOT USE_School Picklist'!$S$3:$S$12,1,FALSE))),"Please select a value from the drop-down menu",IF('DO NOT USE_Case Formulas'!A882,"OK",NA()))</f>
        <v>#N/A</v>
      </c>
      <c r="U882" s="41" t="e">
        <f>IF(LEN('Case Data Entry'!U882)&gt;80,"Name of Education Group must be less than 80 characters",IF('DO NOT USE_Case Formulas'!A882,"OK",NA()))</f>
        <v>#N/A</v>
      </c>
      <c r="V882" s="41" t="e">
        <f>IF(AND(NOT(ISBLANK('Case Data Entry'!V882)),ISNA(VLOOKUP('Case Data Entry'!V882,'DO NOT USE_School Picklist'!$K$3:$K$6,1,FALSE))),"Please select a value from the drop-down menu",IF('DO NOT USE_Case Formulas'!A882,"OK",NA()))</f>
        <v>#N/A</v>
      </c>
      <c r="W882" s="41" t="e">
        <f>IF(AND('DO NOT USE_Case Formulas'!A882,ISBLANK('Case Data Entry'!W882)),"Has this person had symptoms? is required",IF(AND(NOT(ISBLANK('Case Data Entry'!W882)),ISNA(VLOOKUP('Case Data Entry'!W882,'DO NOT USE_School Picklist'!$D$3:$D$5,1,FALSE))),"Please select a value from the drop-down menu",IF(NOT(ISBLANK('Case Data Entry'!W882)),"OK",NA())))</f>
        <v>#N/A</v>
      </c>
      <c r="X882" s="41" t="e">
        <f>IF(AND('Case Data Entry'!W882='DO NOT USE_School Picklist'!$D$3,ISBLANK('Case Data Entry'!X882)),"Symptom Onset Date is required if Ever Symptomatic is Yes",IF('DO NOT USE_Case Formulas'!A882,"OK",NA()))</f>
        <v>#N/A</v>
      </c>
      <c r="Y882" s="41"/>
      <c r="Z882" s="41" t="e">
        <f ca="1">IF(AND('DO NOT USE_Case Formulas'!A882,ISBLANK('Case Data Entry'!Z882)),"Lab Result Test Date is required",IF('Case Data Entry'!Z882&gt;'DO NOT USE_School Picklist'!$C$3,"Test Date cannot be a future date",IF(NOT(ISBLANK('Case Data Entry'!Z882)),"OK",NA())))</f>
        <v>#N/A</v>
      </c>
      <c r="AA882" s="41" t="e">
        <f>IF(AND(NOT(ISBLANK('Case Data Entry'!AA882)),ISNA(VLOOKUP('Case Data Entry'!AA882,'DO NOT USE_School Picklist'!$R$3:$R$7,1,FALSE))),"Please select a value from the drop-down menu",IF('DO NOT USE_Case Formulas'!A882,"OK",NA()))</f>
        <v>#N/A</v>
      </c>
      <c r="AB882" s="41" t="e">
        <f>IF(AND(NOT(ISBLANK('Case Data Entry'!AB882)),ISNA(VLOOKUP('Case Data Entry'!AB882,'DO NOT USE_School Picklist'!$Q$3:$Q$8,1,FALSE))),"Please select a value from the drop-down menu",IF('DO NOT USE_Case Formulas'!A882,"OK",NA()))</f>
        <v>#N/A</v>
      </c>
    </row>
    <row r="883" spans="1:28" x14ac:dyDescent="0.25">
      <c r="A883" s="40" t="e">
        <f>IF('DO NOT USE_Case Formulas'!A883,IF('DO NOT USE_Case Formulas'!B883,"Not all required fields are completed","OK"),NA())</f>
        <v>#N/A</v>
      </c>
      <c r="B883" s="41" t="e">
        <f>IF(AND('DO NOT USE_Case Formulas'!A883,ISBLANK('Case Data Entry'!B883)),"First Name is required",IF(NOT(ISBLANK('Case Data Entry'!B883)),"OK",NA()))</f>
        <v>#N/A</v>
      </c>
      <c r="C883" s="41" t="e">
        <f>IF(AND('DO NOT USE_Case Formulas'!A883,ISBLANK('Case Data Entry'!C883)),"Last Name is required",IF(NOT(ISBLANK('Case Data Entry'!C883)),"OK",NA()))</f>
        <v>#N/A</v>
      </c>
      <c r="D883" s="41" t="e">
        <f>IF(AND('DO NOT USE_Case Formulas'!A883,ISBLANK('Case Data Entry'!D883)),"Birthdate is required",IF(NOT(ISBLANK('Case Data Entry'!D883)),"OK",NA()))</f>
        <v>#N/A</v>
      </c>
      <c r="E883" s="41" t="e">
        <f>IF(AND('DO NOT USE_Case Formulas'!A883,ISBLANK('Case Data Entry'!E883)),"Mobile Phone is required",IF(NOT(ISBLANK('Case Data Entry'!E883)),IF(AND(ISNUMBER(VALUE('Case Data Entry'!E883)),LEFT('Case Data Entry'!E883,1)&lt;&gt;"1",LEN('Case Data Entry'!E883)=10),"OK","Phone number must be valid format"),NA()))</f>
        <v>#N/A</v>
      </c>
      <c r="F883" s="41" t="e">
        <f>IF(LEN('Case Data Entry'!F883)&gt;255,"Home Street Address must be less than 255 characters",IF('DO NOT USE_Case Formulas'!A883,"OK",NA()))</f>
        <v>#N/A</v>
      </c>
      <c r="G883" s="41" t="e">
        <f>IF(LEN('Case Data Entry'!G883)&gt;40,"City must be less than 40 characters",IF('DO NOT USE_Case Formulas'!A883,"OK",NA()))</f>
        <v>#N/A</v>
      </c>
      <c r="H883" s="41" t="e">
        <f>IF(AND(NOT(ISBLANK('Case Data Entry'!H883)),ISNA(VLOOKUP('Case Data Entry'!H883,'DO NOT USE_School Picklist'!$P$3:$P$52,1,FALSE))),"Please select a value from the drop-down menu",IF('DO NOT USE_Case Formulas'!A883,"OK",NA()))</f>
        <v>#N/A</v>
      </c>
      <c r="I883" s="41" t="e">
        <f>IF(AND('DO NOT USE_Case Formulas'!A883,ISBLANK('Case Data Entry'!I883)),"Zip is required",IF(ISBLANK('Case Data Entry'!I883),NA(),"OK"))</f>
        <v>#N/A</v>
      </c>
      <c r="J883" s="41" t="e">
        <f>IF(AND('DO NOT USE_Case Formulas'!A883,ISBLANK('Case Data Entry'!J883)),"Student or Staff? is required",IF(ISBLANK('Case Data Entry'!J883),NA(),IF(ISNA(VLOOKUP('Case Data Entry'!J883,'DO NOT USE_School Picklist'!$B$3:$B$6,1,FALSE)),"Please select a value from the drop-down menu","OK")))</f>
        <v>#N/A</v>
      </c>
      <c r="K883" s="41" t="e">
        <f>IF(AND('Case Data Entry'!J883='DO NOT USE_School Picklist'!$B$4,ISBLANK('Case Data Entry'!K883)),"Occupation/Job Title is required if Student or Staff? is Yes, staff/faculty or volunteer",IF('DO NOT USE_Case Formulas'!A883,"OK",NA()))</f>
        <v>#N/A</v>
      </c>
      <c r="L883" s="41" t="e">
        <f ca="1">IF('Case Data Entry'!L883&gt;'DO NOT USE_School Picklist'!$C$3,"Date last on school campus/facility cannot be a future date",IF('DO NOT USE_Case Formulas'!A883,IF(ISBLANK('Case Data Entry'!L883),"Date last on school campus/facility is required","OK"),NA()))</f>
        <v>#N/A</v>
      </c>
      <c r="M883" s="41" t="e">
        <f>IF(AND('DO NOT USE_Case Formulas'!A883,ISBLANK('Case Data Entry'!M883)),"Specific Place in the Location is required",IF(ISBLANK('Case Data Entry'!M883),NA(),"OK"))</f>
        <v>#N/A</v>
      </c>
      <c r="N883" s="41" t="e">
        <f>IF(LEN('Case Data Entry'!N883)&gt;50,"Parent/Guardian Name must be less than 50 characters",IF('DO NOT USE_Case Formulas'!A883,"OK",NA()))</f>
        <v>#N/A</v>
      </c>
      <c r="O883" s="41" t="e">
        <f>IF(NOT(ISBLANK('Case Data Entry'!O883)),IF(AND(ISNUMBER('Case Data Entry'!O883),LEFT('Case Data Entry'!O883,1)&lt;&gt;"1",LEN('Case Data Entry'!O883)=10),"OK","Phone number must be valid format"),IF('DO NOT USE_Case Formulas'!A883,"OK",NA()))</f>
        <v>#N/A</v>
      </c>
      <c r="P883" s="41" t="e">
        <f>IF(AND(NOT(ISBLANK('Case Data Entry'!P883)),ISNA(VLOOKUP('Case Data Entry'!P883,'DO NOT USE_School Picklist'!$E$3:$E$10,1,FALSE))),"Please select a value from the drop-down menu",IF('DO NOT USE_Case Formulas'!A883,"OK",NA()))</f>
        <v>#N/A</v>
      </c>
      <c r="Q883" s="41" t="e">
        <f>IF(AND(NOT(ISBLANK('Case Data Entry'!Q883)),ISNA(VLOOKUP('Case Data Entry'!Q883,'DO NOT USE_School Picklist'!$F$3:$F$16,1,FALSE))),"Please select a value from the drop-down menu",IF('DO NOT USE_Case Formulas'!A883,"OK",NA()))</f>
        <v>#N/A</v>
      </c>
      <c r="R883" s="41" t="e">
        <f>IF(LEN('Case Data Entry'!R883)&gt;100,"Classroom(s) must be less than 100 characters",IF('DO NOT USE_Case Formulas'!A883,"OK",NA()))</f>
        <v>#N/A</v>
      </c>
      <c r="S883" s="41" t="e">
        <f>IF(AND(NOT(ISBLANK('Case Data Entry'!S883)),ISNA(VLOOKUP('Case Data Entry'!S883,'DO NOT USE_School Picklist'!$S$3:$S$12,1,FALSE))),"Please select a value from the drop-down menu",IF('DO NOT USE_Case Formulas'!A883,"OK",NA()))</f>
        <v>#N/A</v>
      </c>
      <c r="T883" s="41" t="e">
        <f>IF(AND(NOT(ISBLANK('Case Data Entry'!T883)),ISNA(VLOOKUP('Case Data Entry'!T883,'DO NOT USE_School Picklist'!$S$3:$S$12,1,FALSE))),"Please select a value from the drop-down menu",IF('DO NOT USE_Case Formulas'!A883,"OK",NA()))</f>
        <v>#N/A</v>
      </c>
      <c r="U883" s="41" t="e">
        <f>IF(LEN('Case Data Entry'!U883)&gt;80,"Name of Education Group must be less than 80 characters",IF('DO NOT USE_Case Formulas'!A883,"OK",NA()))</f>
        <v>#N/A</v>
      </c>
      <c r="V883" s="41" t="e">
        <f>IF(AND(NOT(ISBLANK('Case Data Entry'!V883)),ISNA(VLOOKUP('Case Data Entry'!V883,'DO NOT USE_School Picklist'!$K$3:$K$6,1,FALSE))),"Please select a value from the drop-down menu",IF('DO NOT USE_Case Formulas'!A883,"OK",NA()))</f>
        <v>#N/A</v>
      </c>
      <c r="W883" s="41" t="e">
        <f>IF(AND('DO NOT USE_Case Formulas'!A883,ISBLANK('Case Data Entry'!W883)),"Has this person had symptoms? is required",IF(AND(NOT(ISBLANK('Case Data Entry'!W883)),ISNA(VLOOKUP('Case Data Entry'!W883,'DO NOT USE_School Picklist'!$D$3:$D$5,1,FALSE))),"Please select a value from the drop-down menu",IF(NOT(ISBLANK('Case Data Entry'!W883)),"OK",NA())))</f>
        <v>#N/A</v>
      </c>
      <c r="X883" s="41" t="e">
        <f>IF(AND('Case Data Entry'!W883='DO NOT USE_School Picklist'!$D$3,ISBLANK('Case Data Entry'!X883)),"Symptom Onset Date is required if Ever Symptomatic is Yes",IF('DO NOT USE_Case Formulas'!A883,"OK",NA()))</f>
        <v>#N/A</v>
      </c>
      <c r="Y883" s="41"/>
      <c r="Z883" s="41" t="e">
        <f ca="1">IF(AND('DO NOT USE_Case Formulas'!A883,ISBLANK('Case Data Entry'!Z883)),"Lab Result Test Date is required",IF('Case Data Entry'!Z883&gt;'DO NOT USE_School Picklist'!$C$3,"Test Date cannot be a future date",IF(NOT(ISBLANK('Case Data Entry'!Z883)),"OK",NA())))</f>
        <v>#N/A</v>
      </c>
      <c r="AA883" s="41" t="e">
        <f>IF(AND(NOT(ISBLANK('Case Data Entry'!AA883)),ISNA(VLOOKUP('Case Data Entry'!AA883,'DO NOT USE_School Picklist'!$R$3:$R$7,1,FALSE))),"Please select a value from the drop-down menu",IF('DO NOT USE_Case Formulas'!A883,"OK",NA()))</f>
        <v>#N/A</v>
      </c>
      <c r="AB883" s="41" t="e">
        <f>IF(AND(NOT(ISBLANK('Case Data Entry'!AB883)),ISNA(VLOOKUP('Case Data Entry'!AB883,'DO NOT USE_School Picklist'!$Q$3:$Q$8,1,FALSE))),"Please select a value from the drop-down menu",IF('DO NOT USE_Case Formulas'!A883,"OK",NA()))</f>
        <v>#N/A</v>
      </c>
    </row>
    <row r="884" spans="1:28" x14ac:dyDescent="0.25">
      <c r="A884" s="40" t="e">
        <f>IF('DO NOT USE_Case Formulas'!A884,IF('DO NOT USE_Case Formulas'!B884,"Not all required fields are completed","OK"),NA())</f>
        <v>#N/A</v>
      </c>
      <c r="B884" s="41" t="e">
        <f>IF(AND('DO NOT USE_Case Formulas'!A884,ISBLANK('Case Data Entry'!B884)),"First Name is required",IF(NOT(ISBLANK('Case Data Entry'!B884)),"OK",NA()))</f>
        <v>#N/A</v>
      </c>
      <c r="C884" s="41" t="e">
        <f>IF(AND('DO NOT USE_Case Formulas'!A884,ISBLANK('Case Data Entry'!C884)),"Last Name is required",IF(NOT(ISBLANK('Case Data Entry'!C884)),"OK",NA()))</f>
        <v>#N/A</v>
      </c>
      <c r="D884" s="41" t="e">
        <f>IF(AND('DO NOT USE_Case Formulas'!A884,ISBLANK('Case Data Entry'!D884)),"Birthdate is required",IF(NOT(ISBLANK('Case Data Entry'!D884)),"OK",NA()))</f>
        <v>#N/A</v>
      </c>
      <c r="E884" s="41" t="e">
        <f>IF(AND('DO NOT USE_Case Formulas'!A884,ISBLANK('Case Data Entry'!E884)),"Mobile Phone is required",IF(NOT(ISBLANK('Case Data Entry'!E884)),IF(AND(ISNUMBER(VALUE('Case Data Entry'!E884)),LEFT('Case Data Entry'!E884,1)&lt;&gt;"1",LEN('Case Data Entry'!E884)=10),"OK","Phone number must be valid format"),NA()))</f>
        <v>#N/A</v>
      </c>
      <c r="F884" s="41" t="e">
        <f>IF(LEN('Case Data Entry'!F884)&gt;255,"Home Street Address must be less than 255 characters",IF('DO NOT USE_Case Formulas'!A884,"OK",NA()))</f>
        <v>#N/A</v>
      </c>
      <c r="G884" s="41" t="e">
        <f>IF(LEN('Case Data Entry'!G884)&gt;40,"City must be less than 40 characters",IF('DO NOT USE_Case Formulas'!A884,"OK",NA()))</f>
        <v>#N/A</v>
      </c>
      <c r="H884" s="41" t="e">
        <f>IF(AND(NOT(ISBLANK('Case Data Entry'!H884)),ISNA(VLOOKUP('Case Data Entry'!H884,'DO NOT USE_School Picklist'!$P$3:$P$52,1,FALSE))),"Please select a value from the drop-down menu",IF('DO NOT USE_Case Formulas'!A884,"OK",NA()))</f>
        <v>#N/A</v>
      </c>
      <c r="I884" s="41" t="e">
        <f>IF(AND('DO NOT USE_Case Formulas'!A884,ISBLANK('Case Data Entry'!I884)),"Zip is required",IF(ISBLANK('Case Data Entry'!I884),NA(),"OK"))</f>
        <v>#N/A</v>
      </c>
      <c r="J884" s="41" t="e">
        <f>IF(AND('DO NOT USE_Case Formulas'!A884,ISBLANK('Case Data Entry'!J884)),"Student or Staff? is required",IF(ISBLANK('Case Data Entry'!J884),NA(),IF(ISNA(VLOOKUP('Case Data Entry'!J884,'DO NOT USE_School Picklist'!$B$3:$B$6,1,FALSE)),"Please select a value from the drop-down menu","OK")))</f>
        <v>#N/A</v>
      </c>
      <c r="K884" s="41" t="e">
        <f>IF(AND('Case Data Entry'!J884='DO NOT USE_School Picklist'!$B$4,ISBLANK('Case Data Entry'!K884)),"Occupation/Job Title is required if Student or Staff? is Yes, staff/faculty or volunteer",IF('DO NOT USE_Case Formulas'!A884,"OK",NA()))</f>
        <v>#N/A</v>
      </c>
      <c r="L884" s="41" t="e">
        <f ca="1">IF('Case Data Entry'!L884&gt;'DO NOT USE_School Picklist'!$C$3,"Date last on school campus/facility cannot be a future date",IF('DO NOT USE_Case Formulas'!A884,IF(ISBLANK('Case Data Entry'!L884),"Date last on school campus/facility is required","OK"),NA()))</f>
        <v>#N/A</v>
      </c>
      <c r="M884" s="41" t="e">
        <f>IF(AND('DO NOT USE_Case Formulas'!A884,ISBLANK('Case Data Entry'!M884)),"Specific Place in the Location is required",IF(ISBLANK('Case Data Entry'!M884),NA(),"OK"))</f>
        <v>#N/A</v>
      </c>
      <c r="N884" s="41" t="e">
        <f>IF(LEN('Case Data Entry'!N884)&gt;50,"Parent/Guardian Name must be less than 50 characters",IF('DO NOT USE_Case Formulas'!A884,"OK",NA()))</f>
        <v>#N/A</v>
      </c>
      <c r="O884" s="41" t="e">
        <f>IF(NOT(ISBLANK('Case Data Entry'!O884)),IF(AND(ISNUMBER('Case Data Entry'!O884),LEFT('Case Data Entry'!O884,1)&lt;&gt;"1",LEN('Case Data Entry'!O884)=10),"OK","Phone number must be valid format"),IF('DO NOT USE_Case Formulas'!A884,"OK",NA()))</f>
        <v>#N/A</v>
      </c>
      <c r="P884" s="41" t="e">
        <f>IF(AND(NOT(ISBLANK('Case Data Entry'!P884)),ISNA(VLOOKUP('Case Data Entry'!P884,'DO NOT USE_School Picklist'!$E$3:$E$10,1,FALSE))),"Please select a value from the drop-down menu",IF('DO NOT USE_Case Formulas'!A884,"OK",NA()))</f>
        <v>#N/A</v>
      </c>
      <c r="Q884" s="41" t="e">
        <f>IF(AND(NOT(ISBLANK('Case Data Entry'!Q884)),ISNA(VLOOKUP('Case Data Entry'!Q884,'DO NOT USE_School Picklist'!$F$3:$F$16,1,FALSE))),"Please select a value from the drop-down menu",IF('DO NOT USE_Case Formulas'!A884,"OK",NA()))</f>
        <v>#N/A</v>
      </c>
      <c r="R884" s="41" t="e">
        <f>IF(LEN('Case Data Entry'!R884)&gt;100,"Classroom(s) must be less than 100 characters",IF('DO NOT USE_Case Formulas'!A884,"OK",NA()))</f>
        <v>#N/A</v>
      </c>
      <c r="S884" s="41" t="e">
        <f>IF(AND(NOT(ISBLANK('Case Data Entry'!S884)),ISNA(VLOOKUP('Case Data Entry'!S884,'DO NOT USE_School Picklist'!$S$3:$S$12,1,FALSE))),"Please select a value from the drop-down menu",IF('DO NOT USE_Case Formulas'!A884,"OK",NA()))</f>
        <v>#N/A</v>
      </c>
      <c r="T884" s="41" t="e">
        <f>IF(AND(NOT(ISBLANK('Case Data Entry'!T884)),ISNA(VLOOKUP('Case Data Entry'!T884,'DO NOT USE_School Picklist'!$S$3:$S$12,1,FALSE))),"Please select a value from the drop-down menu",IF('DO NOT USE_Case Formulas'!A884,"OK",NA()))</f>
        <v>#N/A</v>
      </c>
      <c r="U884" s="41" t="e">
        <f>IF(LEN('Case Data Entry'!U884)&gt;80,"Name of Education Group must be less than 80 characters",IF('DO NOT USE_Case Formulas'!A884,"OK",NA()))</f>
        <v>#N/A</v>
      </c>
      <c r="V884" s="41" t="e">
        <f>IF(AND(NOT(ISBLANK('Case Data Entry'!V884)),ISNA(VLOOKUP('Case Data Entry'!V884,'DO NOT USE_School Picklist'!$K$3:$K$6,1,FALSE))),"Please select a value from the drop-down menu",IF('DO NOT USE_Case Formulas'!A884,"OK",NA()))</f>
        <v>#N/A</v>
      </c>
      <c r="W884" s="41" t="e">
        <f>IF(AND('DO NOT USE_Case Formulas'!A884,ISBLANK('Case Data Entry'!W884)),"Has this person had symptoms? is required",IF(AND(NOT(ISBLANK('Case Data Entry'!W884)),ISNA(VLOOKUP('Case Data Entry'!W884,'DO NOT USE_School Picklist'!$D$3:$D$5,1,FALSE))),"Please select a value from the drop-down menu",IF(NOT(ISBLANK('Case Data Entry'!W884)),"OK",NA())))</f>
        <v>#N/A</v>
      </c>
      <c r="X884" s="41" t="e">
        <f>IF(AND('Case Data Entry'!W884='DO NOT USE_School Picklist'!$D$3,ISBLANK('Case Data Entry'!X884)),"Symptom Onset Date is required if Ever Symptomatic is Yes",IF('DO NOT USE_Case Formulas'!A884,"OK",NA()))</f>
        <v>#N/A</v>
      </c>
      <c r="Y884" s="41"/>
      <c r="Z884" s="41" t="e">
        <f ca="1">IF(AND('DO NOT USE_Case Formulas'!A884,ISBLANK('Case Data Entry'!Z884)),"Lab Result Test Date is required",IF('Case Data Entry'!Z884&gt;'DO NOT USE_School Picklist'!$C$3,"Test Date cannot be a future date",IF(NOT(ISBLANK('Case Data Entry'!Z884)),"OK",NA())))</f>
        <v>#N/A</v>
      </c>
      <c r="AA884" s="41" t="e">
        <f>IF(AND(NOT(ISBLANK('Case Data Entry'!AA884)),ISNA(VLOOKUP('Case Data Entry'!AA884,'DO NOT USE_School Picklist'!$R$3:$R$7,1,FALSE))),"Please select a value from the drop-down menu",IF('DO NOT USE_Case Formulas'!A884,"OK",NA()))</f>
        <v>#N/A</v>
      </c>
      <c r="AB884" s="41" t="e">
        <f>IF(AND(NOT(ISBLANK('Case Data Entry'!AB884)),ISNA(VLOOKUP('Case Data Entry'!AB884,'DO NOT USE_School Picklist'!$Q$3:$Q$8,1,FALSE))),"Please select a value from the drop-down menu",IF('DO NOT USE_Case Formulas'!A884,"OK",NA()))</f>
        <v>#N/A</v>
      </c>
    </row>
    <row r="885" spans="1:28" x14ac:dyDescent="0.25">
      <c r="A885" s="40" t="e">
        <f>IF('DO NOT USE_Case Formulas'!A885,IF('DO NOT USE_Case Formulas'!B885,"Not all required fields are completed","OK"),NA())</f>
        <v>#N/A</v>
      </c>
      <c r="B885" s="41" t="e">
        <f>IF(AND('DO NOT USE_Case Formulas'!A885,ISBLANK('Case Data Entry'!B885)),"First Name is required",IF(NOT(ISBLANK('Case Data Entry'!B885)),"OK",NA()))</f>
        <v>#N/A</v>
      </c>
      <c r="C885" s="41" t="e">
        <f>IF(AND('DO NOT USE_Case Formulas'!A885,ISBLANK('Case Data Entry'!C885)),"Last Name is required",IF(NOT(ISBLANK('Case Data Entry'!C885)),"OK",NA()))</f>
        <v>#N/A</v>
      </c>
      <c r="D885" s="41" t="e">
        <f>IF(AND('DO NOT USE_Case Formulas'!A885,ISBLANK('Case Data Entry'!D885)),"Birthdate is required",IF(NOT(ISBLANK('Case Data Entry'!D885)),"OK",NA()))</f>
        <v>#N/A</v>
      </c>
      <c r="E885" s="41" t="e">
        <f>IF(AND('DO NOT USE_Case Formulas'!A885,ISBLANK('Case Data Entry'!E885)),"Mobile Phone is required",IF(NOT(ISBLANK('Case Data Entry'!E885)),IF(AND(ISNUMBER(VALUE('Case Data Entry'!E885)),LEFT('Case Data Entry'!E885,1)&lt;&gt;"1",LEN('Case Data Entry'!E885)=10),"OK","Phone number must be valid format"),NA()))</f>
        <v>#N/A</v>
      </c>
      <c r="F885" s="41" t="e">
        <f>IF(LEN('Case Data Entry'!F885)&gt;255,"Home Street Address must be less than 255 characters",IF('DO NOT USE_Case Formulas'!A885,"OK",NA()))</f>
        <v>#N/A</v>
      </c>
      <c r="G885" s="41" t="e">
        <f>IF(LEN('Case Data Entry'!G885)&gt;40,"City must be less than 40 characters",IF('DO NOT USE_Case Formulas'!A885,"OK",NA()))</f>
        <v>#N/A</v>
      </c>
      <c r="H885" s="41" t="e">
        <f>IF(AND(NOT(ISBLANK('Case Data Entry'!H885)),ISNA(VLOOKUP('Case Data Entry'!H885,'DO NOT USE_School Picklist'!$P$3:$P$52,1,FALSE))),"Please select a value from the drop-down menu",IF('DO NOT USE_Case Formulas'!A885,"OK",NA()))</f>
        <v>#N/A</v>
      </c>
      <c r="I885" s="41" t="e">
        <f>IF(AND('DO NOT USE_Case Formulas'!A885,ISBLANK('Case Data Entry'!I885)),"Zip is required",IF(ISBLANK('Case Data Entry'!I885),NA(),"OK"))</f>
        <v>#N/A</v>
      </c>
      <c r="J885" s="41" t="e">
        <f>IF(AND('DO NOT USE_Case Formulas'!A885,ISBLANK('Case Data Entry'!J885)),"Student or Staff? is required",IF(ISBLANK('Case Data Entry'!J885),NA(),IF(ISNA(VLOOKUP('Case Data Entry'!J885,'DO NOT USE_School Picklist'!$B$3:$B$6,1,FALSE)),"Please select a value from the drop-down menu","OK")))</f>
        <v>#N/A</v>
      </c>
      <c r="K885" s="41" t="e">
        <f>IF(AND('Case Data Entry'!J885='DO NOT USE_School Picklist'!$B$4,ISBLANK('Case Data Entry'!K885)),"Occupation/Job Title is required if Student or Staff? is Yes, staff/faculty or volunteer",IF('DO NOT USE_Case Formulas'!A885,"OK",NA()))</f>
        <v>#N/A</v>
      </c>
      <c r="L885" s="41" t="e">
        <f ca="1">IF('Case Data Entry'!L885&gt;'DO NOT USE_School Picklist'!$C$3,"Date last on school campus/facility cannot be a future date",IF('DO NOT USE_Case Formulas'!A885,IF(ISBLANK('Case Data Entry'!L885),"Date last on school campus/facility is required","OK"),NA()))</f>
        <v>#N/A</v>
      </c>
      <c r="M885" s="41" t="e">
        <f>IF(AND('DO NOT USE_Case Formulas'!A885,ISBLANK('Case Data Entry'!M885)),"Specific Place in the Location is required",IF(ISBLANK('Case Data Entry'!M885),NA(),"OK"))</f>
        <v>#N/A</v>
      </c>
      <c r="N885" s="41" t="e">
        <f>IF(LEN('Case Data Entry'!N885)&gt;50,"Parent/Guardian Name must be less than 50 characters",IF('DO NOT USE_Case Formulas'!A885,"OK",NA()))</f>
        <v>#N/A</v>
      </c>
      <c r="O885" s="41" t="e">
        <f>IF(NOT(ISBLANK('Case Data Entry'!O885)),IF(AND(ISNUMBER('Case Data Entry'!O885),LEFT('Case Data Entry'!O885,1)&lt;&gt;"1",LEN('Case Data Entry'!O885)=10),"OK","Phone number must be valid format"),IF('DO NOT USE_Case Formulas'!A885,"OK",NA()))</f>
        <v>#N/A</v>
      </c>
      <c r="P885" s="41" t="e">
        <f>IF(AND(NOT(ISBLANK('Case Data Entry'!P885)),ISNA(VLOOKUP('Case Data Entry'!P885,'DO NOT USE_School Picklist'!$E$3:$E$10,1,FALSE))),"Please select a value from the drop-down menu",IF('DO NOT USE_Case Formulas'!A885,"OK",NA()))</f>
        <v>#N/A</v>
      </c>
      <c r="Q885" s="41" t="e">
        <f>IF(AND(NOT(ISBLANK('Case Data Entry'!Q885)),ISNA(VLOOKUP('Case Data Entry'!Q885,'DO NOT USE_School Picklist'!$F$3:$F$16,1,FALSE))),"Please select a value from the drop-down menu",IF('DO NOT USE_Case Formulas'!A885,"OK",NA()))</f>
        <v>#N/A</v>
      </c>
      <c r="R885" s="41" t="e">
        <f>IF(LEN('Case Data Entry'!R885)&gt;100,"Classroom(s) must be less than 100 characters",IF('DO NOT USE_Case Formulas'!A885,"OK",NA()))</f>
        <v>#N/A</v>
      </c>
      <c r="S885" s="41" t="e">
        <f>IF(AND(NOT(ISBLANK('Case Data Entry'!S885)),ISNA(VLOOKUP('Case Data Entry'!S885,'DO NOT USE_School Picklist'!$S$3:$S$12,1,FALSE))),"Please select a value from the drop-down menu",IF('DO NOT USE_Case Formulas'!A885,"OK",NA()))</f>
        <v>#N/A</v>
      </c>
      <c r="T885" s="41" t="e">
        <f>IF(AND(NOT(ISBLANK('Case Data Entry'!T885)),ISNA(VLOOKUP('Case Data Entry'!T885,'DO NOT USE_School Picklist'!$S$3:$S$12,1,FALSE))),"Please select a value from the drop-down menu",IF('DO NOT USE_Case Formulas'!A885,"OK",NA()))</f>
        <v>#N/A</v>
      </c>
      <c r="U885" s="41" t="e">
        <f>IF(LEN('Case Data Entry'!U885)&gt;80,"Name of Education Group must be less than 80 characters",IF('DO NOT USE_Case Formulas'!A885,"OK",NA()))</f>
        <v>#N/A</v>
      </c>
      <c r="V885" s="41" t="e">
        <f>IF(AND(NOT(ISBLANK('Case Data Entry'!V885)),ISNA(VLOOKUP('Case Data Entry'!V885,'DO NOT USE_School Picklist'!$K$3:$K$6,1,FALSE))),"Please select a value from the drop-down menu",IF('DO NOT USE_Case Formulas'!A885,"OK",NA()))</f>
        <v>#N/A</v>
      </c>
      <c r="W885" s="41" t="e">
        <f>IF(AND('DO NOT USE_Case Formulas'!A885,ISBLANK('Case Data Entry'!W885)),"Has this person had symptoms? is required",IF(AND(NOT(ISBLANK('Case Data Entry'!W885)),ISNA(VLOOKUP('Case Data Entry'!W885,'DO NOT USE_School Picklist'!$D$3:$D$5,1,FALSE))),"Please select a value from the drop-down menu",IF(NOT(ISBLANK('Case Data Entry'!W885)),"OK",NA())))</f>
        <v>#N/A</v>
      </c>
      <c r="X885" s="41" t="e">
        <f>IF(AND('Case Data Entry'!W885='DO NOT USE_School Picklist'!$D$3,ISBLANK('Case Data Entry'!X885)),"Symptom Onset Date is required if Ever Symptomatic is Yes",IF('DO NOT USE_Case Formulas'!A885,"OK",NA()))</f>
        <v>#N/A</v>
      </c>
      <c r="Y885" s="41"/>
      <c r="Z885" s="41" t="e">
        <f ca="1">IF(AND('DO NOT USE_Case Formulas'!A885,ISBLANK('Case Data Entry'!Z885)),"Lab Result Test Date is required",IF('Case Data Entry'!Z885&gt;'DO NOT USE_School Picklist'!$C$3,"Test Date cannot be a future date",IF(NOT(ISBLANK('Case Data Entry'!Z885)),"OK",NA())))</f>
        <v>#N/A</v>
      </c>
      <c r="AA885" s="41" t="e">
        <f>IF(AND(NOT(ISBLANK('Case Data Entry'!AA885)),ISNA(VLOOKUP('Case Data Entry'!AA885,'DO NOT USE_School Picklist'!$R$3:$R$7,1,FALSE))),"Please select a value from the drop-down menu",IF('DO NOT USE_Case Formulas'!A885,"OK",NA()))</f>
        <v>#N/A</v>
      </c>
      <c r="AB885" s="41" t="e">
        <f>IF(AND(NOT(ISBLANK('Case Data Entry'!AB885)),ISNA(VLOOKUP('Case Data Entry'!AB885,'DO NOT USE_School Picklist'!$Q$3:$Q$8,1,FALSE))),"Please select a value from the drop-down menu",IF('DO NOT USE_Case Formulas'!A885,"OK",NA()))</f>
        <v>#N/A</v>
      </c>
    </row>
    <row r="886" spans="1:28" x14ac:dyDescent="0.25">
      <c r="A886" s="40" t="e">
        <f>IF('DO NOT USE_Case Formulas'!A886,IF('DO NOT USE_Case Formulas'!B886,"Not all required fields are completed","OK"),NA())</f>
        <v>#N/A</v>
      </c>
      <c r="B886" s="41" t="e">
        <f>IF(AND('DO NOT USE_Case Formulas'!A886,ISBLANK('Case Data Entry'!B886)),"First Name is required",IF(NOT(ISBLANK('Case Data Entry'!B886)),"OK",NA()))</f>
        <v>#N/A</v>
      </c>
      <c r="C886" s="41" t="e">
        <f>IF(AND('DO NOT USE_Case Formulas'!A886,ISBLANK('Case Data Entry'!C886)),"Last Name is required",IF(NOT(ISBLANK('Case Data Entry'!C886)),"OK",NA()))</f>
        <v>#N/A</v>
      </c>
      <c r="D886" s="41" t="e">
        <f>IF(AND('DO NOT USE_Case Formulas'!A886,ISBLANK('Case Data Entry'!D886)),"Birthdate is required",IF(NOT(ISBLANK('Case Data Entry'!D886)),"OK",NA()))</f>
        <v>#N/A</v>
      </c>
      <c r="E886" s="41" t="e">
        <f>IF(AND('DO NOT USE_Case Formulas'!A886,ISBLANK('Case Data Entry'!E886)),"Mobile Phone is required",IF(NOT(ISBLANK('Case Data Entry'!E886)),IF(AND(ISNUMBER(VALUE('Case Data Entry'!E886)),LEFT('Case Data Entry'!E886,1)&lt;&gt;"1",LEN('Case Data Entry'!E886)=10),"OK","Phone number must be valid format"),NA()))</f>
        <v>#N/A</v>
      </c>
      <c r="F886" s="41" t="e">
        <f>IF(LEN('Case Data Entry'!F886)&gt;255,"Home Street Address must be less than 255 characters",IF('DO NOT USE_Case Formulas'!A886,"OK",NA()))</f>
        <v>#N/A</v>
      </c>
      <c r="G886" s="41" t="e">
        <f>IF(LEN('Case Data Entry'!G886)&gt;40,"City must be less than 40 characters",IF('DO NOT USE_Case Formulas'!A886,"OK",NA()))</f>
        <v>#N/A</v>
      </c>
      <c r="H886" s="41" t="e">
        <f>IF(AND(NOT(ISBLANK('Case Data Entry'!H886)),ISNA(VLOOKUP('Case Data Entry'!H886,'DO NOT USE_School Picklist'!$P$3:$P$52,1,FALSE))),"Please select a value from the drop-down menu",IF('DO NOT USE_Case Formulas'!A886,"OK",NA()))</f>
        <v>#N/A</v>
      </c>
      <c r="I886" s="41" t="e">
        <f>IF(AND('DO NOT USE_Case Formulas'!A886,ISBLANK('Case Data Entry'!I886)),"Zip is required",IF(ISBLANK('Case Data Entry'!I886),NA(),"OK"))</f>
        <v>#N/A</v>
      </c>
      <c r="J886" s="41" t="e">
        <f>IF(AND('DO NOT USE_Case Formulas'!A886,ISBLANK('Case Data Entry'!J886)),"Student or Staff? is required",IF(ISBLANK('Case Data Entry'!J886),NA(),IF(ISNA(VLOOKUP('Case Data Entry'!J886,'DO NOT USE_School Picklist'!$B$3:$B$6,1,FALSE)),"Please select a value from the drop-down menu","OK")))</f>
        <v>#N/A</v>
      </c>
      <c r="K886" s="41" t="e">
        <f>IF(AND('Case Data Entry'!J886='DO NOT USE_School Picklist'!$B$4,ISBLANK('Case Data Entry'!K886)),"Occupation/Job Title is required if Student or Staff? is Yes, staff/faculty or volunteer",IF('DO NOT USE_Case Formulas'!A886,"OK",NA()))</f>
        <v>#N/A</v>
      </c>
      <c r="L886" s="41" t="e">
        <f ca="1">IF('Case Data Entry'!L886&gt;'DO NOT USE_School Picklist'!$C$3,"Date last on school campus/facility cannot be a future date",IF('DO NOT USE_Case Formulas'!A886,IF(ISBLANK('Case Data Entry'!L886),"Date last on school campus/facility is required","OK"),NA()))</f>
        <v>#N/A</v>
      </c>
      <c r="M886" s="41" t="e">
        <f>IF(AND('DO NOT USE_Case Formulas'!A886,ISBLANK('Case Data Entry'!M886)),"Specific Place in the Location is required",IF(ISBLANK('Case Data Entry'!M886),NA(),"OK"))</f>
        <v>#N/A</v>
      </c>
      <c r="N886" s="41" t="e">
        <f>IF(LEN('Case Data Entry'!N886)&gt;50,"Parent/Guardian Name must be less than 50 characters",IF('DO NOT USE_Case Formulas'!A886,"OK",NA()))</f>
        <v>#N/A</v>
      </c>
      <c r="O886" s="41" t="e">
        <f>IF(NOT(ISBLANK('Case Data Entry'!O886)),IF(AND(ISNUMBER('Case Data Entry'!O886),LEFT('Case Data Entry'!O886,1)&lt;&gt;"1",LEN('Case Data Entry'!O886)=10),"OK","Phone number must be valid format"),IF('DO NOT USE_Case Formulas'!A886,"OK",NA()))</f>
        <v>#N/A</v>
      </c>
      <c r="P886" s="41" t="e">
        <f>IF(AND(NOT(ISBLANK('Case Data Entry'!P886)),ISNA(VLOOKUP('Case Data Entry'!P886,'DO NOT USE_School Picklist'!$E$3:$E$10,1,FALSE))),"Please select a value from the drop-down menu",IF('DO NOT USE_Case Formulas'!A886,"OK",NA()))</f>
        <v>#N/A</v>
      </c>
      <c r="Q886" s="41" t="e">
        <f>IF(AND(NOT(ISBLANK('Case Data Entry'!Q886)),ISNA(VLOOKUP('Case Data Entry'!Q886,'DO NOT USE_School Picklist'!$F$3:$F$16,1,FALSE))),"Please select a value from the drop-down menu",IF('DO NOT USE_Case Formulas'!A886,"OK",NA()))</f>
        <v>#N/A</v>
      </c>
      <c r="R886" s="41" t="e">
        <f>IF(LEN('Case Data Entry'!R886)&gt;100,"Classroom(s) must be less than 100 characters",IF('DO NOT USE_Case Formulas'!A886,"OK",NA()))</f>
        <v>#N/A</v>
      </c>
      <c r="S886" s="41" t="e">
        <f>IF(AND(NOT(ISBLANK('Case Data Entry'!S886)),ISNA(VLOOKUP('Case Data Entry'!S886,'DO NOT USE_School Picklist'!$S$3:$S$12,1,FALSE))),"Please select a value from the drop-down menu",IF('DO NOT USE_Case Formulas'!A886,"OK",NA()))</f>
        <v>#N/A</v>
      </c>
      <c r="T886" s="41" t="e">
        <f>IF(AND(NOT(ISBLANK('Case Data Entry'!T886)),ISNA(VLOOKUP('Case Data Entry'!T886,'DO NOT USE_School Picklist'!$S$3:$S$12,1,FALSE))),"Please select a value from the drop-down menu",IF('DO NOT USE_Case Formulas'!A886,"OK",NA()))</f>
        <v>#N/A</v>
      </c>
      <c r="U886" s="41" t="e">
        <f>IF(LEN('Case Data Entry'!U886)&gt;80,"Name of Education Group must be less than 80 characters",IF('DO NOT USE_Case Formulas'!A886,"OK",NA()))</f>
        <v>#N/A</v>
      </c>
      <c r="V886" s="41" t="e">
        <f>IF(AND(NOT(ISBLANK('Case Data Entry'!V886)),ISNA(VLOOKUP('Case Data Entry'!V886,'DO NOT USE_School Picklist'!$K$3:$K$6,1,FALSE))),"Please select a value from the drop-down menu",IF('DO NOT USE_Case Formulas'!A886,"OK",NA()))</f>
        <v>#N/A</v>
      </c>
      <c r="W886" s="41" t="e">
        <f>IF(AND('DO NOT USE_Case Formulas'!A886,ISBLANK('Case Data Entry'!W886)),"Has this person had symptoms? is required",IF(AND(NOT(ISBLANK('Case Data Entry'!W886)),ISNA(VLOOKUP('Case Data Entry'!W886,'DO NOT USE_School Picklist'!$D$3:$D$5,1,FALSE))),"Please select a value from the drop-down menu",IF(NOT(ISBLANK('Case Data Entry'!W886)),"OK",NA())))</f>
        <v>#N/A</v>
      </c>
      <c r="X886" s="41" t="e">
        <f>IF(AND('Case Data Entry'!W886='DO NOT USE_School Picklist'!$D$3,ISBLANK('Case Data Entry'!X886)),"Symptom Onset Date is required if Ever Symptomatic is Yes",IF('DO NOT USE_Case Formulas'!A886,"OK",NA()))</f>
        <v>#N/A</v>
      </c>
      <c r="Y886" s="41"/>
      <c r="Z886" s="41" t="e">
        <f ca="1">IF(AND('DO NOT USE_Case Formulas'!A886,ISBLANK('Case Data Entry'!Z886)),"Lab Result Test Date is required",IF('Case Data Entry'!Z886&gt;'DO NOT USE_School Picklist'!$C$3,"Test Date cannot be a future date",IF(NOT(ISBLANK('Case Data Entry'!Z886)),"OK",NA())))</f>
        <v>#N/A</v>
      </c>
      <c r="AA886" s="41" t="e">
        <f>IF(AND(NOT(ISBLANK('Case Data Entry'!AA886)),ISNA(VLOOKUP('Case Data Entry'!AA886,'DO NOT USE_School Picklist'!$R$3:$R$7,1,FALSE))),"Please select a value from the drop-down menu",IF('DO NOT USE_Case Formulas'!A886,"OK",NA()))</f>
        <v>#N/A</v>
      </c>
      <c r="AB886" s="41" t="e">
        <f>IF(AND(NOT(ISBLANK('Case Data Entry'!AB886)),ISNA(VLOOKUP('Case Data Entry'!AB886,'DO NOT USE_School Picklist'!$Q$3:$Q$8,1,FALSE))),"Please select a value from the drop-down menu",IF('DO NOT USE_Case Formulas'!A886,"OK",NA()))</f>
        <v>#N/A</v>
      </c>
    </row>
    <row r="887" spans="1:28" x14ac:dyDescent="0.25">
      <c r="A887" s="40" t="e">
        <f>IF('DO NOT USE_Case Formulas'!A887,IF('DO NOT USE_Case Formulas'!B887,"Not all required fields are completed","OK"),NA())</f>
        <v>#N/A</v>
      </c>
      <c r="B887" s="41" t="e">
        <f>IF(AND('DO NOT USE_Case Formulas'!A887,ISBLANK('Case Data Entry'!B887)),"First Name is required",IF(NOT(ISBLANK('Case Data Entry'!B887)),"OK",NA()))</f>
        <v>#N/A</v>
      </c>
      <c r="C887" s="41" t="e">
        <f>IF(AND('DO NOT USE_Case Formulas'!A887,ISBLANK('Case Data Entry'!C887)),"Last Name is required",IF(NOT(ISBLANK('Case Data Entry'!C887)),"OK",NA()))</f>
        <v>#N/A</v>
      </c>
      <c r="D887" s="41" t="e">
        <f>IF(AND('DO NOT USE_Case Formulas'!A887,ISBLANK('Case Data Entry'!D887)),"Birthdate is required",IF(NOT(ISBLANK('Case Data Entry'!D887)),"OK",NA()))</f>
        <v>#N/A</v>
      </c>
      <c r="E887" s="41" t="e">
        <f>IF(AND('DO NOT USE_Case Formulas'!A887,ISBLANK('Case Data Entry'!E887)),"Mobile Phone is required",IF(NOT(ISBLANK('Case Data Entry'!E887)),IF(AND(ISNUMBER(VALUE('Case Data Entry'!E887)),LEFT('Case Data Entry'!E887,1)&lt;&gt;"1",LEN('Case Data Entry'!E887)=10),"OK","Phone number must be valid format"),NA()))</f>
        <v>#N/A</v>
      </c>
      <c r="F887" s="41" t="e">
        <f>IF(LEN('Case Data Entry'!F887)&gt;255,"Home Street Address must be less than 255 characters",IF('DO NOT USE_Case Formulas'!A887,"OK",NA()))</f>
        <v>#N/A</v>
      </c>
      <c r="G887" s="41" t="e">
        <f>IF(LEN('Case Data Entry'!G887)&gt;40,"City must be less than 40 characters",IF('DO NOT USE_Case Formulas'!A887,"OK",NA()))</f>
        <v>#N/A</v>
      </c>
      <c r="H887" s="41" t="e">
        <f>IF(AND(NOT(ISBLANK('Case Data Entry'!H887)),ISNA(VLOOKUP('Case Data Entry'!H887,'DO NOT USE_School Picklist'!$P$3:$P$52,1,FALSE))),"Please select a value from the drop-down menu",IF('DO NOT USE_Case Formulas'!A887,"OK",NA()))</f>
        <v>#N/A</v>
      </c>
      <c r="I887" s="41" t="e">
        <f>IF(AND('DO NOT USE_Case Formulas'!A887,ISBLANK('Case Data Entry'!I887)),"Zip is required",IF(ISBLANK('Case Data Entry'!I887),NA(),"OK"))</f>
        <v>#N/A</v>
      </c>
      <c r="J887" s="41" t="e">
        <f>IF(AND('DO NOT USE_Case Formulas'!A887,ISBLANK('Case Data Entry'!J887)),"Student or Staff? is required",IF(ISBLANK('Case Data Entry'!J887),NA(),IF(ISNA(VLOOKUP('Case Data Entry'!J887,'DO NOT USE_School Picklist'!$B$3:$B$6,1,FALSE)),"Please select a value from the drop-down menu","OK")))</f>
        <v>#N/A</v>
      </c>
      <c r="K887" s="41" t="e">
        <f>IF(AND('Case Data Entry'!J887='DO NOT USE_School Picklist'!$B$4,ISBLANK('Case Data Entry'!K887)),"Occupation/Job Title is required if Student or Staff? is Yes, staff/faculty or volunteer",IF('DO NOT USE_Case Formulas'!A887,"OK",NA()))</f>
        <v>#N/A</v>
      </c>
      <c r="L887" s="41" t="e">
        <f ca="1">IF('Case Data Entry'!L887&gt;'DO NOT USE_School Picklist'!$C$3,"Date last on school campus/facility cannot be a future date",IF('DO NOT USE_Case Formulas'!A887,IF(ISBLANK('Case Data Entry'!L887),"Date last on school campus/facility is required","OK"),NA()))</f>
        <v>#N/A</v>
      </c>
      <c r="M887" s="41" t="e">
        <f>IF(AND('DO NOT USE_Case Formulas'!A887,ISBLANK('Case Data Entry'!M887)),"Specific Place in the Location is required",IF(ISBLANK('Case Data Entry'!M887),NA(),"OK"))</f>
        <v>#N/A</v>
      </c>
      <c r="N887" s="41" t="e">
        <f>IF(LEN('Case Data Entry'!N887)&gt;50,"Parent/Guardian Name must be less than 50 characters",IF('DO NOT USE_Case Formulas'!A887,"OK",NA()))</f>
        <v>#N/A</v>
      </c>
      <c r="O887" s="41" t="e">
        <f>IF(NOT(ISBLANK('Case Data Entry'!O887)),IF(AND(ISNUMBER('Case Data Entry'!O887),LEFT('Case Data Entry'!O887,1)&lt;&gt;"1",LEN('Case Data Entry'!O887)=10),"OK","Phone number must be valid format"),IF('DO NOT USE_Case Formulas'!A887,"OK",NA()))</f>
        <v>#N/A</v>
      </c>
      <c r="P887" s="41" t="e">
        <f>IF(AND(NOT(ISBLANK('Case Data Entry'!P887)),ISNA(VLOOKUP('Case Data Entry'!P887,'DO NOT USE_School Picklist'!$E$3:$E$10,1,FALSE))),"Please select a value from the drop-down menu",IF('DO NOT USE_Case Formulas'!A887,"OK",NA()))</f>
        <v>#N/A</v>
      </c>
      <c r="Q887" s="41" t="e">
        <f>IF(AND(NOT(ISBLANK('Case Data Entry'!Q887)),ISNA(VLOOKUP('Case Data Entry'!Q887,'DO NOT USE_School Picklist'!$F$3:$F$16,1,FALSE))),"Please select a value from the drop-down menu",IF('DO NOT USE_Case Formulas'!A887,"OK",NA()))</f>
        <v>#N/A</v>
      </c>
      <c r="R887" s="41" t="e">
        <f>IF(LEN('Case Data Entry'!R887)&gt;100,"Classroom(s) must be less than 100 characters",IF('DO NOT USE_Case Formulas'!A887,"OK",NA()))</f>
        <v>#N/A</v>
      </c>
      <c r="S887" s="41" t="e">
        <f>IF(AND(NOT(ISBLANK('Case Data Entry'!S887)),ISNA(VLOOKUP('Case Data Entry'!S887,'DO NOT USE_School Picklist'!$S$3:$S$12,1,FALSE))),"Please select a value from the drop-down menu",IF('DO NOT USE_Case Formulas'!A887,"OK",NA()))</f>
        <v>#N/A</v>
      </c>
      <c r="T887" s="41" t="e">
        <f>IF(AND(NOT(ISBLANK('Case Data Entry'!T887)),ISNA(VLOOKUP('Case Data Entry'!T887,'DO NOT USE_School Picklist'!$S$3:$S$12,1,FALSE))),"Please select a value from the drop-down menu",IF('DO NOT USE_Case Formulas'!A887,"OK",NA()))</f>
        <v>#N/A</v>
      </c>
      <c r="U887" s="41" t="e">
        <f>IF(LEN('Case Data Entry'!U887)&gt;80,"Name of Education Group must be less than 80 characters",IF('DO NOT USE_Case Formulas'!A887,"OK",NA()))</f>
        <v>#N/A</v>
      </c>
      <c r="V887" s="41" t="e">
        <f>IF(AND(NOT(ISBLANK('Case Data Entry'!V887)),ISNA(VLOOKUP('Case Data Entry'!V887,'DO NOT USE_School Picklist'!$K$3:$K$6,1,FALSE))),"Please select a value from the drop-down menu",IF('DO NOT USE_Case Formulas'!A887,"OK",NA()))</f>
        <v>#N/A</v>
      </c>
      <c r="W887" s="41" t="e">
        <f>IF(AND('DO NOT USE_Case Formulas'!A887,ISBLANK('Case Data Entry'!W887)),"Has this person had symptoms? is required",IF(AND(NOT(ISBLANK('Case Data Entry'!W887)),ISNA(VLOOKUP('Case Data Entry'!W887,'DO NOT USE_School Picklist'!$D$3:$D$5,1,FALSE))),"Please select a value from the drop-down menu",IF(NOT(ISBLANK('Case Data Entry'!W887)),"OK",NA())))</f>
        <v>#N/A</v>
      </c>
      <c r="X887" s="41" t="e">
        <f>IF(AND('Case Data Entry'!W887='DO NOT USE_School Picklist'!$D$3,ISBLANK('Case Data Entry'!X887)),"Symptom Onset Date is required if Ever Symptomatic is Yes",IF('DO NOT USE_Case Formulas'!A887,"OK",NA()))</f>
        <v>#N/A</v>
      </c>
      <c r="Y887" s="41"/>
      <c r="Z887" s="41" t="e">
        <f ca="1">IF(AND('DO NOT USE_Case Formulas'!A887,ISBLANK('Case Data Entry'!Z887)),"Lab Result Test Date is required",IF('Case Data Entry'!Z887&gt;'DO NOT USE_School Picklist'!$C$3,"Test Date cannot be a future date",IF(NOT(ISBLANK('Case Data Entry'!Z887)),"OK",NA())))</f>
        <v>#N/A</v>
      </c>
      <c r="AA887" s="41" t="e">
        <f>IF(AND(NOT(ISBLANK('Case Data Entry'!AA887)),ISNA(VLOOKUP('Case Data Entry'!AA887,'DO NOT USE_School Picklist'!$R$3:$R$7,1,FALSE))),"Please select a value from the drop-down menu",IF('DO NOT USE_Case Formulas'!A887,"OK",NA()))</f>
        <v>#N/A</v>
      </c>
      <c r="AB887" s="41" t="e">
        <f>IF(AND(NOT(ISBLANK('Case Data Entry'!AB887)),ISNA(VLOOKUP('Case Data Entry'!AB887,'DO NOT USE_School Picklist'!$Q$3:$Q$8,1,FALSE))),"Please select a value from the drop-down menu",IF('DO NOT USE_Case Formulas'!A887,"OK",NA()))</f>
        <v>#N/A</v>
      </c>
    </row>
    <row r="888" spans="1:28" x14ac:dyDescent="0.25">
      <c r="A888" s="40" t="e">
        <f>IF('DO NOT USE_Case Formulas'!A888,IF('DO NOT USE_Case Formulas'!B888,"Not all required fields are completed","OK"),NA())</f>
        <v>#N/A</v>
      </c>
      <c r="B888" s="41" t="e">
        <f>IF(AND('DO NOT USE_Case Formulas'!A888,ISBLANK('Case Data Entry'!B888)),"First Name is required",IF(NOT(ISBLANK('Case Data Entry'!B888)),"OK",NA()))</f>
        <v>#N/A</v>
      </c>
      <c r="C888" s="41" t="e">
        <f>IF(AND('DO NOT USE_Case Formulas'!A888,ISBLANK('Case Data Entry'!C888)),"Last Name is required",IF(NOT(ISBLANK('Case Data Entry'!C888)),"OK",NA()))</f>
        <v>#N/A</v>
      </c>
      <c r="D888" s="41" t="e">
        <f>IF(AND('DO NOT USE_Case Formulas'!A888,ISBLANK('Case Data Entry'!D888)),"Birthdate is required",IF(NOT(ISBLANK('Case Data Entry'!D888)),"OK",NA()))</f>
        <v>#N/A</v>
      </c>
      <c r="E888" s="41" t="e">
        <f>IF(AND('DO NOT USE_Case Formulas'!A888,ISBLANK('Case Data Entry'!E888)),"Mobile Phone is required",IF(NOT(ISBLANK('Case Data Entry'!E888)),IF(AND(ISNUMBER(VALUE('Case Data Entry'!E888)),LEFT('Case Data Entry'!E888,1)&lt;&gt;"1",LEN('Case Data Entry'!E888)=10),"OK","Phone number must be valid format"),NA()))</f>
        <v>#N/A</v>
      </c>
      <c r="F888" s="41" t="e">
        <f>IF(LEN('Case Data Entry'!F888)&gt;255,"Home Street Address must be less than 255 characters",IF('DO NOT USE_Case Formulas'!A888,"OK",NA()))</f>
        <v>#N/A</v>
      </c>
      <c r="G888" s="41" t="e">
        <f>IF(LEN('Case Data Entry'!G888)&gt;40,"City must be less than 40 characters",IF('DO NOT USE_Case Formulas'!A888,"OK",NA()))</f>
        <v>#N/A</v>
      </c>
      <c r="H888" s="41" t="e">
        <f>IF(AND(NOT(ISBLANK('Case Data Entry'!H888)),ISNA(VLOOKUP('Case Data Entry'!H888,'DO NOT USE_School Picklist'!$P$3:$P$52,1,FALSE))),"Please select a value from the drop-down menu",IF('DO NOT USE_Case Formulas'!A888,"OK",NA()))</f>
        <v>#N/A</v>
      </c>
      <c r="I888" s="41" t="e">
        <f>IF(AND('DO NOT USE_Case Formulas'!A888,ISBLANK('Case Data Entry'!I888)),"Zip is required",IF(ISBLANK('Case Data Entry'!I888),NA(),"OK"))</f>
        <v>#N/A</v>
      </c>
      <c r="J888" s="41" t="e">
        <f>IF(AND('DO NOT USE_Case Formulas'!A888,ISBLANK('Case Data Entry'!J888)),"Student or Staff? is required",IF(ISBLANK('Case Data Entry'!J888),NA(),IF(ISNA(VLOOKUP('Case Data Entry'!J888,'DO NOT USE_School Picklist'!$B$3:$B$6,1,FALSE)),"Please select a value from the drop-down menu","OK")))</f>
        <v>#N/A</v>
      </c>
      <c r="K888" s="41" t="e">
        <f>IF(AND('Case Data Entry'!J888='DO NOT USE_School Picklist'!$B$4,ISBLANK('Case Data Entry'!K888)),"Occupation/Job Title is required if Student or Staff? is Yes, staff/faculty or volunteer",IF('DO NOT USE_Case Formulas'!A888,"OK",NA()))</f>
        <v>#N/A</v>
      </c>
      <c r="L888" s="41" t="e">
        <f ca="1">IF('Case Data Entry'!L888&gt;'DO NOT USE_School Picklist'!$C$3,"Date last on school campus/facility cannot be a future date",IF('DO NOT USE_Case Formulas'!A888,IF(ISBLANK('Case Data Entry'!L888),"Date last on school campus/facility is required","OK"),NA()))</f>
        <v>#N/A</v>
      </c>
      <c r="M888" s="41" t="e">
        <f>IF(AND('DO NOT USE_Case Formulas'!A888,ISBLANK('Case Data Entry'!M888)),"Specific Place in the Location is required",IF(ISBLANK('Case Data Entry'!M888),NA(),"OK"))</f>
        <v>#N/A</v>
      </c>
      <c r="N888" s="41" t="e">
        <f>IF(LEN('Case Data Entry'!N888)&gt;50,"Parent/Guardian Name must be less than 50 characters",IF('DO NOT USE_Case Formulas'!A888,"OK",NA()))</f>
        <v>#N/A</v>
      </c>
      <c r="O888" s="41" t="e">
        <f>IF(NOT(ISBLANK('Case Data Entry'!O888)),IF(AND(ISNUMBER('Case Data Entry'!O888),LEFT('Case Data Entry'!O888,1)&lt;&gt;"1",LEN('Case Data Entry'!O888)=10),"OK","Phone number must be valid format"),IF('DO NOT USE_Case Formulas'!A888,"OK",NA()))</f>
        <v>#N/A</v>
      </c>
      <c r="P888" s="41" t="e">
        <f>IF(AND(NOT(ISBLANK('Case Data Entry'!P888)),ISNA(VLOOKUP('Case Data Entry'!P888,'DO NOT USE_School Picklist'!$E$3:$E$10,1,FALSE))),"Please select a value from the drop-down menu",IF('DO NOT USE_Case Formulas'!A888,"OK",NA()))</f>
        <v>#N/A</v>
      </c>
      <c r="Q888" s="41" t="e">
        <f>IF(AND(NOT(ISBLANK('Case Data Entry'!Q888)),ISNA(VLOOKUP('Case Data Entry'!Q888,'DO NOT USE_School Picklist'!$F$3:$F$16,1,FALSE))),"Please select a value from the drop-down menu",IF('DO NOT USE_Case Formulas'!A888,"OK",NA()))</f>
        <v>#N/A</v>
      </c>
      <c r="R888" s="41" t="e">
        <f>IF(LEN('Case Data Entry'!R888)&gt;100,"Classroom(s) must be less than 100 characters",IF('DO NOT USE_Case Formulas'!A888,"OK",NA()))</f>
        <v>#N/A</v>
      </c>
      <c r="S888" s="41" t="e">
        <f>IF(AND(NOT(ISBLANK('Case Data Entry'!S888)),ISNA(VLOOKUP('Case Data Entry'!S888,'DO NOT USE_School Picklist'!$S$3:$S$12,1,FALSE))),"Please select a value from the drop-down menu",IF('DO NOT USE_Case Formulas'!A888,"OK",NA()))</f>
        <v>#N/A</v>
      </c>
      <c r="T888" s="41" t="e">
        <f>IF(AND(NOT(ISBLANK('Case Data Entry'!T888)),ISNA(VLOOKUP('Case Data Entry'!T888,'DO NOT USE_School Picklist'!$S$3:$S$12,1,FALSE))),"Please select a value from the drop-down menu",IF('DO NOT USE_Case Formulas'!A888,"OK",NA()))</f>
        <v>#N/A</v>
      </c>
      <c r="U888" s="41" t="e">
        <f>IF(LEN('Case Data Entry'!U888)&gt;80,"Name of Education Group must be less than 80 characters",IF('DO NOT USE_Case Formulas'!A888,"OK",NA()))</f>
        <v>#N/A</v>
      </c>
      <c r="V888" s="41" t="e">
        <f>IF(AND(NOT(ISBLANK('Case Data Entry'!V888)),ISNA(VLOOKUP('Case Data Entry'!V888,'DO NOT USE_School Picklist'!$K$3:$K$6,1,FALSE))),"Please select a value from the drop-down menu",IF('DO NOT USE_Case Formulas'!A888,"OK",NA()))</f>
        <v>#N/A</v>
      </c>
      <c r="W888" s="41" t="e">
        <f>IF(AND('DO NOT USE_Case Formulas'!A888,ISBLANK('Case Data Entry'!W888)),"Has this person had symptoms? is required",IF(AND(NOT(ISBLANK('Case Data Entry'!W888)),ISNA(VLOOKUP('Case Data Entry'!W888,'DO NOT USE_School Picklist'!$D$3:$D$5,1,FALSE))),"Please select a value from the drop-down menu",IF(NOT(ISBLANK('Case Data Entry'!W888)),"OK",NA())))</f>
        <v>#N/A</v>
      </c>
      <c r="X888" s="41" t="e">
        <f>IF(AND('Case Data Entry'!W888='DO NOT USE_School Picklist'!$D$3,ISBLANK('Case Data Entry'!X888)),"Symptom Onset Date is required if Ever Symptomatic is Yes",IF('DO NOT USE_Case Formulas'!A888,"OK",NA()))</f>
        <v>#N/A</v>
      </c>
      <c r="Y888" s="41"/>
      <c r="Z888" s="41" t="e">
        <f ca="1">IF(AND('DO NOT USE_Case Formulas'!A888,ISBLANK('Case Data Entry'!Z888)),"Lab Result Test Date is required",IF('Case Data Entry'!Z888&gt;'DO NOT USE_School Picklist'!$C$3,"Test Date cannot be a future date",IF(NOT(ISBLANK('Case Data Entry'!Z888)),"OK",NA())))</f>
        <v>#N/A</v>
      </c>
      <c r="AA888" s="41" t="e">
        <f>IF(AND(NOT(ISBLANK('Case Data Entry'!AA888)),ISNA(VLOOKUP('Case Data Entry'!AA888,'DO NOT USE_School Picklist'!$R$3:$R$7,1,FALSE))),"Please select a value from the drop-down menu",IF('DO NOT USE_Case Formulas'!A888,"OK",NA()))</f>
        <v>#N/A</v>
      </c>
      <c r="AB888" s="41" t="e">
        <f>IF(AND(NOT(ISBLANK('Case Data Entry'!AB888)),ISNA(VLOOKUP('Case Data Entry'!AB888,'DO NOT USE_School Picklist'!$Q$3:$Q$8,1,FALSE))),"Please select a value from the drop-down menu",IF('DO NOT USE_Case Formulas'!A888,"OK",NA()))</f>
        <v>#N/A</v>
      </c>
    </row>
    <row r="889" spans="1:28" x14ac:dyDescent="0.25">
      <c r="A889" s="40" t="e">
        <f>IF('DO NOT USE_Case Formulas'!A889,IF('DO NOT USE_Case Formulas'!B889,"Not all required fields are completed","OK"),NA())</f>
        <v>#N/A</v>
      </c>
      <c r="B889" s="41" t="e">
        <f>IF(AND('DO NOT USE_Case Formulas'!A889,ISBLANK('Case Data Entry'!B889)),"First Name is required",IF(NOT(ISBLANK('Case Data Entry'!B889)),"OK",NA()))</f>
        <v>#N/A</v>
      </c>
      <c r="C889" s="41" t="e">
        <f>IF(AND('DO NOT USE_Case Formulas'!A889,ISBLANK('Case Data Entry'!C889)),"Last Name is required",IF(NOT(ISBLANK('Case Data Entry'!C889)),"OK",NA()))</f>
        <v>#N/A</v>
      </c>
      <c r="D889" s="41" t="e">
        <f>IF(AND('DO NOT USE_Case Formulas'!A889,ISBLANK('Case Data Entry'!D889)),"Birthdate is required",IF(NOT(ISBLANK('Case Data Entry'!D889)),"OK",NA()))</f>
        <v>#N/A</v>
      </c>
      <c r="E889" s="41" t="e">
        <f>IF(AND('DO NOT USE_Case Formulas'!A889,ISBLANK('Case Data Entry'!E889)),"Mobile Phone is required",IF(NOT(ISBLANK('Case Data Entry'!E889)),IF(AND(ISNUMBER(VALUE('Case Data Entry'!E889)),LEFT('Case Data Entry'!E889,1)&lt;&gt;"1",LEN('Case Data Entry'!E889)=10),"OK","Phone number must be valid format"),NA()))</f>
        <v>#N/A</v>
      </c>
      <c r="F889" s="41" t="e">
        <f>IF(LEN('Case Data Entry'!F889)&gt;255,"Home Street Address must be less than 255 characters",IF('DO NOT USE_Case Formulas'!A889,"OK",NA()))</f>
        <v>#N/A</v>
      </c>
      <c r="G889" s="41" t="e">
        <f>IF(LEN('Case Data Entry'!G889)&gt;40,"City must be less than 40 characters",IF('DO NOT USE_Case Formulas'!A889,"OK",NA()))</f>
        <v>#N/A</v>
      </c>
      <c r="H889" s="41" t="e">
        <f>IF(AND(NOT(ISBLANK('Case Data Entry'!H889)),ISNA(VLOOKUP('Case Data Entry'!H889,'DO NOT USE_School Picklist'!$P$3:$P$52,1,FALSE))),"Please select a value from the drop-down menu",IF('DO NOT USE_Case Formulas'!A889,"OK",NA()))</f>
        <v>#N/A</v>
      </c>
      <c r="I889" s="41" t="e">
        <f>IF(AND('DO NOT USE_Case Formulas'!A889,ISBLANK('Case Data Entry'!I889)),"Zip is required",IF(ISBLANK('Case Data Entry'!I889),NA(),"OK"))</f>
        <v>#N/A</v>
      </c>
      <c r="J889" s="41" t="e">
        <f>IF(AND('DO NOT USE_Case Formulas'!A889,ISBLANK('Case Data Entry'!J889)),"Student or Staff? is required",IF(ISBLANK('Case Data Entry'!J889),NA(),IF(ISNA(VLOOKUP('Case Data Entry'!J889,'DO NOT USE_School Picklist'!$B$3:$B$6,1,FALSE)),"Please select a value from the drop-down menu","OK")))</f>
        <v>#N/A</v>
      </c>
      <c r="K889" s="41" t="e">
        <f>IF(AND('Case Data Entry'!J889='DO NOT USE_School Picklist'!$B$4,ISBLANK('Case Data Entry'!K889)),"Occupation/Job Title is required if Student or Staff? is Yes, staff/faculty or volunteer",IF('DO NOT USE_Case Formulas'!A889,"OK",NA()))</f>
        <v>#N/A</v>
      </c>
      <c r="L889" s="41" t="e">
        <f ca="1">IF('Case Data Entry'!L889&gt;'DO NOT USE_School Picklist'!$C$3,"Date last on school campus/facility cannot be a future date",IF('DO NOT USE_Case Formulas'!A889,IF(ISBLANK('Case Data Entry'!L889),"Date last on school campus/facility is required","OK"),NA()))</f>
        <v>#N/A</v>
      </c>
      <c r="M889" s="41" t="e">
        <f>IF(AND('DO NOT USE_Case Formulas'!A889,ISBLANK('Case Data Entry'!M889)),"Specific Place in the Location is required",IF(ISBLANK('Case Data Entry'!M889),NA(),"OK"))</f>
        <v>#N/A</v>
      </c>
      <c r="N889" s="41" t="e">
        <f>IF(LEN('Case Data Entry'!N889)&gt;50,"Parent/Guardian Name must be less than 50 characters",IF('DO NOT USE_Case Formulas'!A889,"OK",NA()))</f>
        <v>#N/A</v>
      </c>
      <c r="O889" s="41" t="e">
        <f>IF(NOT(ISBLANK('Case Data Entry'!O889)),IF(AND(ISNUMBER('Case Data Entry'!O889),LEFT('Case Data Entry'!O889,1)&lt;&gt;"1",LEN('Case Data Entry'!O889)=10),"OK","Phone number must be valid format"),IF('DO NOT USE_Case Formulas'!A889,"OK",NA()))</f>
        <v>#N/A</v>
      </c>
      <c r="P889" s="41" t="e">
        <f>IF(AND(NOT(ISBLANK('Case Data Entry'!P889)),ISNA(VLOOKUP('Case Data Entry'!P889,'DO NOT USE_School Picklist'!$E$3:$E$10,1,FALSE))),"Please select a value from the drop-down menu",IF('DO NOT USE_Case Formulas'!A889,"OK",NA()))</f>
        <v>#N/A</v>
      </c>
      <c r="Q889" s="41" t="e">
        <f>IF(AND(NOT(ISBLANK('Case Data Entry'!Q889)),ISNA(VLOOKUP('Case Data Entry'!Q889,'DO NOT USE_School Picklist'!$F$3:$F$16,1,FALSE))),"Please select a value from the drop-down menu",IF('DO NOT USE_Case Formulas'!A889,"OK",NA()))</f>
        <v>#N/A</v>
      </c>
      <c r="R889" s="41" t="e">
        <f>IF(LEN('Case Data Entry'!R889)&gt;100,"Classroom(s) must be less than 100 characters",IF('DO NOT USE_Case Formulas'!A889,"OK",NA()))</f>
        <v>#N/A</v>
      </c>
      <c r="S889" s="41" t="e">
        <f>IF(AND(NOT(ISBLANK('Case Data Entry'!S889)),ISNA(VLOOKUP('Case Data Entry'!S889,'DO NOT USE_School Picklist'!$S$3:$S$12,1,FALSE))),"Please select a value from the drop-down menu",IF('DO NOT USE_Case Formulas'!A889,"OK",NA()))</f>
        <v>#N/A</v>
      </c>
      <c r="T889" s="41" t="e">
        <f>IF(AND(NOT(ISBLANK('Case Data Entry'!T889)),ISNA(VLOOKUP('Case Data Entry'!T889,'DO NOT USE_School Picklist'!$S$3:$S$12,1,FALSE))),"Please select a value from the drop-down menu",IF('DO NOT USE_Case Formulas'!A889,"OK",NA()))</f>
        <v>#N/A</v>
      </c>
      <c r="U889" s="41" t="e">
        <f>IF(LEN('Case Data Entry'!U889)&gt;80,"Name of Education Group must be less than 80 characters",IF('DO NOT USE_Case Formulas'!A889,"OK",NA()))</f>
        <v>#N/A</v>
      </c>
      <c r="V889" s="41" t="e">
        <f>IF(AND(NOT(ISBLANK('Case Data Entry'!V889)),ISNA(VLOOKUP('Case Data Entry'!V889,'DO NOT USE_School Picklist'!$K$3:$K$6,1,FALSE))),"Please select a value from the drop-down menu",IF('DO NOT USE_Case Formulas'!A889,"OK",NA()))</f>
        <v>#N/A</v>
      </c>
      <c r="W889" s="41" t="e">
        <f>IF(AND('DO NOT USE_Case Formulas'!A889,ISBLANK('Case Data Entry'!W889)),"Has this person had symptoms? is required",IF(AND(NOT(ISBLANK('Case Data Entry'!W889)),ISNA(VLOOKUP('Case Data Entry'!W889,'DO NOT USE_School Picklist'!$D$3:$D$5,1,FALSE))),"Please select a value from the drop-down menu",IF(NOT(ISBLANK('Case Data Entry'!W889)),"OK",NA())))</f>
        <v>#N/A</v>
      </c>
      <c r="X889" s="41" t="e">
        <f>IF(AND('Case Data Entry'!W889='DO NOT USE_School Picklist'!$D$3,ISBLANK('Case Data Entry'!X889)),"Symptom Onset Date is required if Ever Symptomatic is Yes",IF('DO NOT USE_Case Formulas'!A889,"OK",NA()))</f>
        <v>#N/A</v>
      </c>
      <c r="Y889" s="41"/>
      <c r="Z889" s="41" t="e">
        <f ca="1">IF(AND('DO NOT USE_Case Formulas'!A889,ISBLANK('Case Data Entry'!Z889)),"Lab Result Test Date is required",IF('Case Data Entry'!Z889&gt;'DO NOT USE_School Picklist'!$C$3,"Test Date cannot be a future date",IF(NOT(ISBLANK('Case Data Entry'!Z889)),"OK",NA())))</f>
        <v>#N/A</v>
      </c>
      <c r="AA889" s="41" t="e">
        <f>IF(AND(NOT(ISBLANK('Case Data Entry'!AA889)),ISNA(VLOOKUP('Case Data Entry'!AA889,'DO NOT USE_School Picklist'!$R$3:$R$7,1,FALSE))),"Please select a value from the drop-down menu",IF('DO NOT USE_Case Formulas'!A889,"OK",NA()))</f>
        <v>#N/A</v>
      </c>
      <c r="AB889" s="41" t="e">
        <f>IF(AND(NOT(ISBLANK('Case Data Entry'!AB889)),ISNA(VLOOKUP('Case Data Entry'!AB889,'DO NOT USE_School Picklist'!$Q$3:$Q$8,1,FALSE))),"Please select a value from the drop-down menu",IF('DO NOT USE_Case Formulas'!A889,"OK",NA()))</f>
        <v>#N/A</v>
      </c>
    </row>
    <row r="890" spans="1:28" x14ac:dyDescent="0.25">
      <c r="A890" s="40" t="e">
        <f>IF('DO NOT USE_Case Formulas'!A890,IF('DO NOT USE_Case Formulas'!B890,"Not all required fields are completed","OK"),NA())</f>
        <v>#N/A</v>
      </c>
      <c r="B890" s="41" t="e">
        <f>IF(AND('DO NOT USE_Case Formulas'!A890,ISBLANK('Case Data Entry'!B890)),"First Name is required",IF(NOT(ISBLANK('Case Data Entry'!B890)),"OK",NA()))</f>
        <v>#N/A</v>
      </c>
      <c r="C890" s="41" t="e">
        <f>IF(AND('DO NOT USE_Case Formulas'!A890,ISBLANK('Case Data Entry'!C890)),"Last Name is required",IF(NOT(ISBLANK('Case Data Entry'!C890)),"OK",NA()))</f>
        <v>#N/A</v>
      </c>
      <c r="D890" s="41" t="e">
        <f>IF(AND('DO NOT USE_Case Formulas'!A890,ISBLANK('Case Data Entry'!D890)),"Birthdate is required",IF(NOT(ISBLANK('Case Data Entry'!D890)),"OK",NA()))</f>
        <v>#N/A</v>
      </c>
      <c r="E890" s="41" t="e">
        <f>IF(AND('DO NOT USE_Case Formulas'!A890,ISBLANK('Case Data Entry'!E890)),"Mobile Phone is required",IF(NOT(ISBLANK('Case Data Entry'!E890)),IF(AND(ISNUMBER(VALUE('Case Data Entry'!E890)),LEFT('Case Data Entry'!E890,1)&lt;&gt;"1",LEN('Case Data Entry'!E890)=10),"OK","Phone number must be valid format"),NA()))</f>
        <v>#N/A</v>
      </c>
      <c r="F890" s="41" t="e">
        <f>IF(LEN('Case Data Entry'!F890)&gt;255,"Home Street Address must be less than 255 characters",IF('DO NOT USE_Case Formulas'!A890,"OK",NA()))</f>
        <v>#N/A</v>
      </c>
      <c r="G890" s="41" t="e">
        <f>IF(LEN('Case Data Entry'!G890)&gt;40,"City must be less than 40 characters",IF('DO NOT USE_Case Formulas'!A890,"OK",NA()))</f>
        <v>#N/A</v>
      </c>
      <c r="H890" s="41" t="e">
        <f>IF(AND(NOT(ISBLANK('Case Data Entry'!H890)),ISNA(VLOOKUP('Case Data Entry'!H890,'DO NOT USE_School Picklist'!$P$3:$P$52,1,FALSE))),"Please select a value from the drop-down menu",IF('DO NOT USE_Case Formulas'!A890,"OK",NA()))</f>
        <v>#N/A</v>
      </c>
      <c r="I890" s="41" t="e">
        <f>IF(AND('DO NOT USE_Case Formulas'!A890,ISBLANK('Case Data Entry'!I890)),"Zip is required",IF(ISBLANK('Case Data Entry'!I890),NA(),"OK"))</f>
        <v>#N/A</v>
      </c>
      <c r="J890" s="41" t="e">
        <f>IF(AND('DO NOT USE_Case Formulas'!A890,ISBLANK('Case Data Entry'!J890)),"Student or Staff? is required",IF(ISBLANK('Case Data Entry'!J890),NA(),IF(ISNA(VLOOKUP('Case Data Entry'!J890,'DO NOT USE_School Picklist'!$B$3:$B$6,1,FALSE)),"Please select a value from the drop-down menu","OK")))</f>
        <v>#N/A</v>
      </c>
      <c r="K890" s="41" t="e">
        <f>IF(AND('Case Data Entry'!J890='DO NOT USE_School Picklist'!$B$4,ISBLANK('Case Data Entry'!K890)),"Occupation/Job Title is required if Student or Staff? is Yes, staff/faculty or volunteer",IF('DO NOT USE_Case Formulas'!A890,"OK",NA()))</f>
        <v>#N/A</v>
      </c>
      <c r="L890" s="41" t="e">
        <f ca="1">IF('Case Data Entry'!L890&gt;'DO NOT USE_School Picklist'!$C$3,"Date last on school campus/facility cannot be a future date",IF('DO NOT USE_Case Formulas'!A890,IF(ISBLANK('Case Data Entry'!L890),"Date last on school campus/facility is required","OK"),NA()))</f>
        <v>#N/A</v>
      </c>
      <c r="M890" s="41" t="e">
        <f>IF(AND('DO NOT USE_Case Formulas'!A890,ISBLANK('Case Data Entry'!M890)),"Specific Place in the Location is required",IF(ISBLANK('Case Data Entry'!M890),NA(),"OK"))</f>
        <v>#N/A</v>
      </c>
      <c r="N890" s="41" t="e">
        <f>IF(LEN('Case Data Entry'!N890)&gt;50,"Parent/Guardian Name must be less than 50 characters",IF('DO NOT USE_Case Formulas'!A890,"OK",NA()))</f>
        <v>#N/A</v>
      </c>
      <c r="O890" s="41" t="e">
        <f>IF(NOT(ISBLANK('Case Data Entry'!O890)),IF(AND(ISNUMBER('Case Data Entry'!O890),LEFT('Case Data Entry'!O890,1)&lt;&gt;"1",LEN('Case Data Entry'!O890)=10),"OK","Phone number must be valid format"),IF('DO NOT USE_Case Formulas'!A890,"OK",NA()))</f>
        <v>#N/A</v>
      </c>
      <c r="P890" s="41" t="e">
        <f>IF(AND(NOT(ISBLANK('Case Data Entry'!P890)),ISNA(VLOOKUP('Case Data Entry'!P890,'DO NOT USE_School Picklist'!$E$3:$E$10,1,FALSE))),"Please select a value from the drop-down menu",IF('DO NOT USE_Case Formulas'!A890,"OK",NA()))</f>
        <v>#N/A</v>
      </c>
      <c r="Q890" s="41" t="e">
        <f>IF(AND(NOT(ISBLANK('Case Data Entry'!Q890)),ISNA(VLOOKUP('Case Data Entry'!Q890,'DO NOT USE_School Picklist'!$F$3:$F$16,1,FALSE))),"Please select a value from the drop-down menu",IF('DO NOT USE_Case Formulas'!A890,"OK",NA()))</f>
        <v>#N/A</v>
      </c>
      <c r="R890" s="41" t="e">
        <f>IF(LEN('Case Data Entry'!R890)&gt;100,"Classroom(s) must be less than 100 characters",IF('DO NOT USE_Case Formulas'!A890,"OK",NA()))</f>
        <v>#N/A</v>
      </c>
      <c r="S890" s="41" t="e">
        <f>IF(AND(NOT(ISBLANK('Case Data Entry'!S890)),ISNA(VLOOKUP('Case Data Entry'!S890,'DO NOT USE_School Picklist'!$S$3:$S$12,1,FALSE))),"Please select a value from the drop-down menu",IF('DO NOT USE_Case Formulas'!A890,"OK",NA()))</f>
        <v>#N/A</v>
      </c>
      <c r="T890" s="41" t="e">
        <f>IF(AND(NOT(ISBLANK('Case Data Entry'!T890)),ISNA(VLOOKUP('Case Data Entry'!T890,'DO NOT USE_School Picklist'!$S$3:$S$12,1,FALSE))),"Please select a value from the drop-down menu",IF('DO NOT USE_Case Formulas'!A890,"OK",NA()))</f>
        <v>#N/A</v>
      </c>
      <c r="U890" s="41" t="e">
        <f>IF(LEN('Case Data Entry'!U890)&gt;80,"Name of Education Group must be less than 80 characters",IF('DO NOT USE_Case Formulas'!A890,"OK",NA()))</f>
        <v>#N/A</v>
      </c>
      <c r="V890" s="41" t="e">
        <f>IF(AND(NOT(ISBLANK('Case Data Entry'!V890)),ISNA(VLOOKUP('Case Data Entry'!V890,'DO NOT USE_School Picklist'!$K$3:$K$6,1,FALSE))),"Please select a value from the drop-down menu",IF('DO NOT USE_Case Formulas'!A890,"OK",NA()))</f>
        <v>#N/A</v>
      </c>
      <c r="W890" s="41" t="e">
        <f>IF(AND('DO NOT USE_Case Formulas'!A890,ISBLANK('Case Data Entry'!W890)),"Has this person had symptoms? is required",IF(AND(NOT(ISBLANK('Case Data Entry'!W890)),ISNA(VLOOKUP('Case Data Entry'!W890,'DO NOT USE_School Picklist'!$D$3:$D$5,1,FALSE))),"Please select a value from the drop-down menu",IF(NOT(ISBLANK('Case Data Entry'!W890)),"OK",NA())))</f>
        <v>#N/A</v>
      </c>
      <c r="X890" s="41" t="e">
        <f>IF(AND('Case Data Entry'!W890='DO NOT USE_School Picklist'!$D$3,ISBLANK('Case Data Entry'!X890)),"Symptom Onset Date is required if Ever Symptomatic is Yes",IF('DO NOT USE_Case Formulas'!A890,"OK",NA()))</f>
        <v>#N/A</v>
      </c>
      <c r="Y890" s="41"/>
      <c r="Z890" s="41" t="e">
        <f ca="1">IF(AND('DO NOT USE_Case Formulas'!A890,ISBLANK('Case Data Entry'!Z890)),"Lab Result Test Date is required",IF('Case Data Entry'!Z890&gt;'DO NOT USE_School Picklist'!$C$3,"Test Date cannot be a future date",IF(NOT(ISBLANK('Case Data Entry'!Z890)),"OK",NA())))</f>
        <v>#N/A</v>
      </c>
      <c r="AA890" s="41" t="e">
        <f>IF(AND(NOT(ISBLANK('Case Data Entry'!AA890)),ISNA(VLOOKUP('Case Data Entry'!AA890,'DO NOT USE_School Picklist'!$R$3:$R$7,1,FALSE))),"Please select a value from the drop-down menu",IF('DO NOT USE_Case Formulas'!A890,"OK",NA()))</f>
        <v>#N/A</v>
      </c>
      <c r="AB890" s="41" t="e">
        <f>IF(AND(NOT(ISBLANK('Case Data Entry'!AB890)),ISNA(VLOOKUP('Case Data Entry'!AB890,'DO NOT USE_School Picklist'!$Q$3:$Q$8,1,FALSE))),"Please select a value from the drop-down menu",IF('DO NOT USE_Case Formulas'!A890,"OK",NA()))</f>
        <v>#N/A</v>
      </c>
    </row>
    <row r="891" spans="1:28" x14ac:dyDescent="0.25">
      <c r="A891" s="40" t="e">
        <f>IF('DO NOT USE_Case Formulas'!A891,IF('DO NOT USE_Case Formulas'!B891,"Not all required fields are completed","OK"),NA())</f>
        <v>#N/A</v>
      </c>
      <c r="B891" s="41" t="e">
        <f>IF(AND('DO NOT USE_Case Formulas'!A891,ISBLANK('Case Data Entry'!B891)),"First Name is required",IF(NOT(ISBLANK('Case Data Entry'!B891)),"OK",NA()))</f>
        <v>#N/A</v>
      </c>
      <c r="C891" s="41" t="e">
        <f>IF(AND('DO NOT USE_Case Formulas'!A891,ISBLANK('Case Data Entry'!C891)),"Last Name is required",IF(NOT(ISBLANK('Case Data Entry'!C891)),"OK",NA()))</f>
        <v>#N/A</v>
      </c>
      <c r="D891" s="41" t="e">
        <f>IF(AND('DO NOT USE_Case Formulas'!A891,ISBLANK('Case Data Entry'!D891)),"Birthdate is required",IF(NOT(ISBLANK('Case Data Entry'!D891)),"OK",NA()))</f>
        <v>#N/A</v>
      </c>
      <c r="E891" s="41" t="e">
        <f>IF(AND('DO NOT USE_Case Formulas'!A891,ISBLANK('Case Data Entry'!E891)),"Mobile Phone is required",IF(NOT(ISBLANK('Case Data Entry'!E891)),IF(AND(ISNUMBER(VALUE('Case Data Entry'!E891)),LEFT('Case Data Entry'!E891,1)&lt;&gt;"1",LEN('Case Data Entry'!E891)=10),"OK","Phone number must be valid format"),NA()))</f>
        <v>#N/A</v>
      </c>
      <c r="F891" s="41" t="e">
        <f>IF(LEN('Case Data Entry'!F891)&gt;255,"Home Street Address must be less than 255 characters",IF('DO NOT USE_Case Formulas'!A891,"OK",NA()))</f>
        <v>#N/A</v>
      </c>
      <c r="G891" s="41" t="e">
        <f>IF(LEN('Case Data Entry'!G891)&gt;40,"City must be less than 40 characters",IF('DO NOT USE_Case Formulas'!A891,"OK",NA()))</f>
        <v>#N/A</v>
      </c>
      <c r="H891" s="41" t="e">
        <f>IF(AND(NOT(ISBLANK('Case Data Entry'!H891)),ISNA(VLOOKUP('Case Data Entry'!H891,'DO NOT USE_School Picklist'!$P$3:$P$52,1,FALSE))),"Please select a value from the drop-down menu",IF('DO NOT USE_Case Formulas'!A891,"OK",NA()))</f>
        <v>#N/A</v>
      </c>
      <c r="I891" s="41" t="e">
        <f>IF(AND('DO NOT USE_Case Formulas'!A891,ISBLANK('Case Data Entry'!I891)),"Zip is required",IF(ISBLANK('Case Data Entry'!I891),NA(),"OK"))</f>
        <v>#N/A</v>
      </c>
      <c r="J891" s="41" t="e">
        <f>IF(AND('DO NOT USE_Case Formulas'!A891,ISBLANK('Case Data Entry'!J891)),"Student or Staff? is required",IF(ISBLANK('Case Data Entry'!J891),NA(),IF(ISNA(VLOOKUP('Case Data Entry'!J891,'DO NOT USE_School Picklist'!$B$3:$B$6,1,FALSE)),"Please select a value from the drop-down menu","OK")))</f>
        <v>#N/A</v>
      </c>
      <c r="K891" s="41" t="e">
        <f>IF(AND('Case Data Entry'!J891='DO NOT USE_School Picklist'!$B$4,ISBLANK('Case Data Entry'!K891)),"Occupation/Job Title is required if Student or Staff? is Yes, staff/faculty or volunteer",IF('DO NOT USE_Case Formulas'!A891,"OK",NA()))</f>
        <v>#N/A</v>
      </c>
      <c r="L891" s="41" t="e">
        <f ca="1">IF('Case Data Entry'!L891&gt;'DO NOT USE_School Picklist'!$C$3,"Date last on school campus/facility cannot be a future date",IF('DO NOT USE_Case Formulas'!A891,IF(ISBLANK('Case Data Entry'!L891),"Date last on school campus/facility is required","OK"),NA()))</f>
        <v>#N/A</v>
      </c>
      <c r="M891" s="41" t="e">
        <f>IF(AND('DO NOT USE_Case Formulas'!A891,ISBLANK('Case Data Entry'!M891)),"Specific Place in the Location is required",IF(ISBLANK('Case Data Entry'!M891),NA(),"OK"))</f>
        <v>#N/A</v>
      </c>
      <c r="N891" s="41" t="e">
        <f>IF(LEN('Case Data Entry'!N891)&gt;50,"Parent/Guardian Name must be less than 50 characters",IF('DO NOT USE_Case Formulas'!A891,"OK",NA()))</f>
        <v>#N/A</v>
      </c>
      <c r="O891" s="41" t="e">
        <f>IF(NOT(ISBLANK('Case Data Entry'!O891)),IF(AND(ISNUMBER('Case Data Entry'!O891),LEFT('Case Data Entry'!O891,1)&lt;&gt;"1",LEN('Case Data Entry'!O891)=10),"OK","Phone number must be valid format"),IF('DO NOT USE_Case Formulas'!A891,"OK",NA()))</f>
        <v>#N/A</v>
      </c>
      <c r="P891" s="41" t="e">
        <f>IF(AND(NOT(ISBLANK('Case Data Entry'!P891)),ISNA(VLOOKUP('Case Data Entry'!P891,'DO NOT USE_School Picklist'!$E$3:$E$10,1,FALSE))),"Please select a value from the drop-down menu",IF('DO NOT USE_Case Formulas'!A891,"OK",NA()))</f>
        <v>#N/A</v>
      </c>
      <c r="Q891" s="41" t="e">
        <f>IF(AND(NOT(ISBLANK('Case Data Entry'!Q891)),ISNA(VLOOKUP('Case Data Entry'!Q891,'DO NOT USE_School Picklist'!$F$3:$F$16,1,FALSE))),"Please select a value from the drop-down menu",IF('DO NOT USE_Case Formulas'!A891,"OK",NA()))</f>
        <v>#N/A</v>
      </c>
      <c r="R891" s="41" t="e">
        <f>IF(LEN('Case Data Entry'!R891)&gt;100,"Classroom(s) must be less than 100 characters",IF('DO NOT USE_Case Formulas'!A891,"OK",NA()))</f>
        <v>#N/A</v>
      </c>
      <c r="S891" s="41" t="e">
        <f>IF(AND(NOT(ISBLANK('Case Data Entry'!S891)),ISNA(VLOOKUP('Case Data Entry'!S891,'DO NOT USE_School Picklist'!$S$3:$S$12,1,FALSE))),"Please select a value from the drop-down menu",IF('DO NOT USE_Case Formulas'!A891,"OK",NA()))</f>
        <v>#N/A</v>
      </c>
      <c r="T891" s="41" t="e">
        <f>IF(AND(NOT(ISBLANK('Case Data Entry'!T891)),ISNA(VLOOKUP('Case Data Entry'!T891,'DO NOT USE_School Picklist'!$S$3:$S$12,1,FALSE))),"Please select a value from the drop-down menu",IF('DO NOT USE_Case Formulas'!A891,"OK",NA()))</f>
        <v>#N/A</v>
      </c>
      <c r="U891" s="41" t="e">
        <f>IF(LEN('Case Data Entry'!U891)&gt;80,"Name of Education Group must be less than 80 characters",IF('DO NOT USE_Case Formulas'!A891,"OK",NA()))</f>
        <v>#N/A</v>
      </c>
      <c r="V891" s="41" t="e">
        <f>IF(AND(NOT(ISBLANK('Case Data Entry'!V891)),ISNA(VLOOKUP('Case Data Entry'!V891,'DO NOT USE_School Picklist'!$K$3:$K$6,1,FALSE))),"Please select a value from the drop-down menu",IF('DO NOT USE_Case Formulas'!A891,"OK",NA()))</f>
        <v>#N/A</v>
      </c>
      <c r="W891" s="41" t="e">
        <f>IF(AND('DO NOT USE_Case Formulas'!A891,ISBLANK('Case Data Entry'!W891)),"Has this person had symptoms? is required",IF(AND(NOT(ISBLANK('Case Data Entry'!W891)),ISNA(VLOOKUP('Case Data Entry'!W891,'DO NOT USE_School Picklist'!$D$3:$D$5,1,FALSE))),"Please select a value from the drop-down menu",IF(NOT(ISBLANK('Case Data Entry'!W891)),"OK",NA())))</f>
        <v>#N/A</v>
      </c>
      <c r="X891" s="41" t="e">
        <f>IF(AND('Case Data Entry'!W891='DO NOT USE_School Picklist'!$D$3,ISBLANK('Case Data Entry'!X891)),"Symptom Onset Date is required if Ever Symptomatic is Yes",IF('DO NOT USE_Case Formulas'!A891,"OK",NA()))</f>
        <v>#N/A</v>
      </c>
      <c r="Y891" s="41"/>
      <c r="Z891" s="41" t="e">
        <f ca="1">IF(AND('DO NOT USE_Case Formulas'!A891,ISBLANK('Case Data Entry'!Z891)),"Lab Result Test Date is required",IF('Case Data Entry'!Z891&gt;'DO NOT USE_School Picklist'!$C$3,"Test Date cannot be a future date",IF(NOT(ISBLANK('Case Data Entry'!Z891)),"OK",NA())))</f>
        <v>#N/A</v>
      </c>
      <c r="AA891" s="41" t="e">
        <f>IF(AND(NOT(ISBLANK('Case Data Entry'!AA891)),ISNA(VLOOKUP('Case Data Entry'!AA891,'DO NOT USE_School Picklist'!$R$3:$R$7,1,FALSE))),"Please select a value from the drop-down menu",IF('DO NOT USE_Case Formulas'!A891,"OK",NA()))</f>
        <v>#N/A</v>
      </c>
      <c r="AB891" s="41" t="e">
        <f>IF(AND(NOT(ISBLANK('Case Data Entry'!AB891)),ISNA(VLOOKUP('Case Data Entry'!AB891,'DO NOT USE_School Picklist'!$Q$3:$Q$8,1,FALSE))),"Please select a value from the drop-down menu",IF('DO NOT USE_Case Formulas'!A891,"OK",NA()))</f>
        <v>#N/A</v>
      </c>
    </row>
    <row r="892" spans="1:28" x14ac:dyDescent="0.25">
      <c r="A892" s="40" t="e">
        <f>IF('DO NOT USE_Case Formulas'!A892,IF('DO NOT USE_Case Formulas'!B892,"Not all required fields are completed","OK"),NA())</f>
        <v>#N/A</v>
      </c>
      <c r="B892" s="41" t="e">
        <f>IF(AND('DO NOT USE_Case Formulas'!A892,ISBLANK('Case Data Entry'!B892)),"First Name is required",IF(NOT(ISBLANK('Case Data Entry'!B892)),"OK",NA()))</f>
        <v>#N/A</v>
      </c>
      <c r="C892" s="41" t="e">
        <f>IF(AND('DO NOT USE_Case Formulas'!A892,ISBLANK('Case Data Entry'!C892)),"Last Name is required",IF(NOT(ISBLANK('Case Data Entry'!C892)),"OK",NA()))</f>
        <v>#N/A</v>
      </c>
      <c r="D892" s="41" t="e">
        <f>IF(AND('DO NOT USE_Case Formulas'!A892,ISBLANK('Case Data Entry'!D892)),"Birthdate is required",IF(NOT(ISBLANK('Case Data Entry'!D892)),"OK",NA()))</f>
        <v>#N/A</v>
      </c>
      <c r="E892" s="41" t="e">
        <f>IF(AND('DO NOT USE_Case Formulas'!A892,ISBLANK('Case Data Entry'!E892)),"Mobile Phone is required",IF(NOT(ISBLANK('Case Data Entry'!E892)),IF(AND(ISNUMBER(VALUE('Case Data Entry'!E892)),LEFT('Case Data Entry'!E892,1)&lt;&gt;"1",LEN('Case Data Entry'!E892)=10),"OK","Phone number must be valid format"),NA()))</f>
        <v>#N/A</v>
      </c>
      <c r="F892" s="41" t="e">
        <f>IF(LEN('Case Data Entry'!F892)&gt;255,"Home Street Address must be less than 255 characters",IF('DO NOT USE_Case Formulas'!A892,"OK",NA()))</f>
        <v>#N/A</v>
      </c>
      <c r="G892" s="41" t="e">
        <f>IF(LEN('Case Data Entry'!G892)&gt;40,"City must be less than 40 characters",IF('DO NOT USE_Case Formulas'!A892,"OK",NA()))</f>
        <v>#N/A</v>
      </c>
      <c r="H892" s="41" t="e">
        <f>IF(AND(NOT(ISBLANK('Case Data Entry'!H892)),ISNA(VLOOKUP('Case Data Entry'!H892,'DO NOT USE_School Picklist'!$P$3:$P$52,1,FALSE))),"Please select a value from the drop-down menu",IF('DO NOT USE_Case Formulas'!A892,"OK",NA()))</f>
        <v>#N/A</v>
      </c>
      <c r="I892" s="41" t="e">
        <f>IF(AND('DO NOT USE_Case Formulas'!A892,ISBLANK('Case Data Entry'!I892)),"Zip is required",IF(ISBLANK('Case Data Entry'!I892),NA(),"OK"))</f>
        <v>#N/A</v>
      </c>
      <c r="J892" s="41" t="e">
        <f>IF(AND('DO NOT USE_Case Formulas'!A892,ISBLANK('Case Data Entry'!J892)),"Student or Staff? is required",IF(ISBLANK('Case Data Entry'!J892),NA(),IF(ISNA(VLOOKUP('Case Data Entry'!J892,'DO NOT USE_School Picklist'!$B$3:$B$6,1,FALSE)),"Please select a value from the drop-down menu","OK")))</f>
        <v>#N/A</v>
      </c>
      <c r="K892" s="41" t="e">
        <f>IF(AND('Case Data Entry'!J892='DO NOT USE_School Picklist'!$B$4,ISBLANK('Case Data Entry'!K892)),"Occupation/Job Title is required if Student or Staff? is Yes, staff/faculty or volunteer",IF('DO NOT USE_Case Formulas'!A892,"OK",NA()))</f>
        <v>#N/A</v>
      </c>
      <c r="L892" s="41" t="e">
        <f ca="1">IF('Case Data Entry'!L892&gt;'DO NOT USE_School Picklist'!$C$3,"Date last on school campus/facility cannot be a future date",IF('DO NOT USE_Case Formulas'!A892,IF(ISBLANK('Case Data Entry'!L892),"Date last on school campus/facility is required","OK"),NA()))</f>
        <v>#N/A</v>
      </c>
      <c r="M892" s="41" t="e">
        <f>IF(AND('DO NOT USE_Case Formulas'!A892,ISBLANK('Case Data Entry'!M892)),"Specific Place in the Location is required",IF(ISBLANK('Case Data Entry'!M892),NA(),"OK"))</f>
        <v>#N/A</v>
      </c>
      <c r="N892" s="41" t="e">
        <f>IF(LEN('Case Data Entry'!N892)&gt;50,"Parent/Guardian Name must be less than 50 characters",IF('DO NOT USE_Case Formulas'!A892,"OK",NA()))</f>
        <v>#N/A</v>
      </c>
      <c r="O892" s="41" t="e">
        <f>IF(NOT(ISBLANK('Case Data Entry'!O892)),IF(AND(ISNUMBER('Case Data Entry'!O892),LEFT('Case Data Entry'!O892,1)&lt;&gt;"1",LEN('Case Data Entry'!O892)=10),"OK","Phone number must be valid format"),IF('DO NOT USE_Case Formulas'!A892,"OK",NA()))</f>
        <v>#N/A</v>
      </c>
      <c r="P892" s="41" t="e">
        <f>IF(AND(NOT(ISBLANK('Case Data Entry'!P892)),ISNA(VLOOKUP('Case Data Entry'!P892,'DO NOT USE_School Picklist'!$E$3:$E$10,1,FALSE))),"Please select a value from the drop-down menu",IF('DO NOT USE_Case Formulas'!A892,"OK",NA()))</f>
        <v>#N/A</v>
      </c>
      <c r="Q892" s="41" t="e">
        <f>IF(AND(NOT(ISBLANK('Case Data Entry'!Q892)),ISNA(VLOOKUP('Case Data Entry'!Q892,'DO NOT USE_School Picklist'!$F$3:$F$16,1,FALSE))),"Please select a value from the drop-down menu",IF('DO NOT USE_Case Formulas'!A892,"OK",NA()))</f>
        <v>#N/A</v>
      </c>
      <c r="R892" s="41" t="e">
        <f>IF(LEN('Case Data Entry'!R892)&gt;100,"Classroom(s) must be less than 100 characters",IF('DO NOT USE_Case Formulas'!A892,"OK",NA()))</f>
        <v>#N/A</v>
      </c>
      <c r="S892" s="41" t="e">
        <f>IF(AND(NOT(ISBLANK('Case Data Entry'!S892)),ISNA(VLOOKUP('Case Data Entry'!S892,'DO NOT USE_School Picklist'!$S$3:$S$12,1,FALSE))),"Please select a value from the drop-down menu",IF('DO NOT USE_Case Formulas'!A892,"OK",NA()))</f>
        <v>#N/A</v>
      </c>
      <c r="T892" s="41" t="e">
        <f>IF(AND(NOT(ISBLANK('Case Data Entry'!T892)),ISNA(VLOOKUP('Case Data Entry'!T892,'DO NOT USE_School Picklist'!$S$3:$S$12,1,FALSE))),"Please select a value from the drop-down menu",IF('DO NOT USE_Case Formulas'!A892,"OK",NA()))</f>
        <v>#N/A</v>
      </c>
      <c r="U892" s="41" t="e">
        <f>IF(LEN('Case Data Entry'!U892)&gt;80,"Name of Education Group must be less than 80 characters",IF('DO NOT USE_Case Formulas'!A892,"OK",NA()))</f>
        <v>#N/A</v>
      </c>
      <c r="V892" s="41" t="e">
        <f>IF(AND(NOT(ISBLANK('Case Data Entry'!V892)),ISNA(VLOOKUP('Case Data Entry'!V892,'DO NOT USE_School Picklist'!$K$3:$K$6,1,FALSE))),"Please select a value from the drop-down menu",IF('DO NOT USE_Case Formulas'!A892,"OK",NA()))</f>
        <v>#N/A</v>
      </c>
      <c r="W892" s="41" t="e">
        <f>IF(AND('DO NOT USE_Case Formulas'!A892,ISBLANK('Case Data Entry'!W892)),"Has this person had symptoms? is required",IF(AND(NOT(ISBLANK('Case Data Entry'!W892)),ISNA(VLOOKUP('Case Data Entry'!W892,'DO NOT USE_School Picklist'!$D$3:$D$5,1,FALSE))),"Please select a value from the drop-down menu",IF(NOT(ISBLANK('Case Data Entry'!W892)),"OK",NA())))</f>
        <v>#N/A</v>
      </c>
      <c r="X892" s="41" t="e">
        <f>IF(AND('Case Data Entry'!W892='DO NOT USE_School Picklist'!$D$3,ISBLANK('Case Data Entry'!X892)),"Symptom Onset Date is required if Ever Symptomatic is Yes",IF('DO NOT USE_Case Formulas'!A892,"OK",NA()))</f>
        <v>#N/A</v>
      </c>
      <c r="Y892" s="41"/>
      <c r="Z892" s="41" t="e">
        <f ca="1">IF(AND('DO NOT USE_Case Formulas'!A892,ISBLANK('Case Data Entry'!Z892)),"Lab Result Test Date is required",IF('Case Data Entry'!Z892&gt;'DO NOT USE_School Picklist'!$C$3,"Test Date cannot be a future date",IF(NOT(ISBLANK('Case Data Entry'!Z892)),"OK",NA())))</f>
        <v>#N/A</v>
      </c>
      <c r="AA892" s="41" t="e">
        <f>IF(AND(NOT(ISBLANK('Case Data Entry'!AA892)),ISNA(VLOOKUP('Case Data Entry'!AA892,'DO NOT USE_School Picklist'!$R$3:$R$7,1,FALSE))),"Please select a value from the drop-down menu",IF('DO NOT USE_Case Formulas'!A892,"OK",NA()))</f>
        <v>#N/A</v>
      </c>
      <c r="AB892" s="41" t="e">
        <f>IF(AND(NOT(ISBLANK('Case Data Entry'!AB892)),ISNA(VLOOKUP('Case Data Entry'!AB892,'DO NOT USE_School Picklist'!$Q$3:$Q$8,1,FALSE))),"Please select a value from the drop-down menu",IF('DO NOT USE_Case Formulas'!A892,"OK",NA()))</f>
        <v>#N/A</v>
      </c>
    </row>
    <row r="893" spans="1:28" x14ac:dyDescent="0.25">
      <c r="A893" s="40" t="e">
        <f>IF('DO NOT USE_Case Formulas'!A893,IF('DO NOT USE_Case Formulas'!B893,"Not all required fields are completed","OK"),NA())</f>
        <v>#N/A</v>
      </c>
      <c r="B893" s="41" t="e">
        <f>IF(AND('DO NOT USE_Case Formulas'!A893,ISBLANK('Case Data Entry'!B893)),"First Name is required",IF(NOT(ISBLANK('Case Data Entry'!B893)),"OK",NA()))</f>
        <v>#N/A</v>
      </c>
      <c r="C893" s="41" t="e">
        <f>IF(AND('DO NOT USE_Case Formulas'!A893,ISBLANK('Case Data Entry'!C893)),"Last Name is required",IF(NOT(ISBLANK('Case Data Entry'!C893)),"OK",NA()))</f>
        <v>#N/A</v>
      </c>
      <c r="D893" s="41" t="e">
        <f>IF(AND('DO NOT USE_Case Formulas'!A893,ISBLANK('Case Data Entry'!D893)),"Birthdate is required",IF(NOT(ISBLANK('Case Data Entry'!D893)),"OK",NA()))</f>
        <v>#N/A</v>
      </c>
      <c r="E893" s="41" t="e">
        <f>IF(AND('DO NOT USE_Case Formulas'!A893,ISBLANK('Case Data Entry'!E893)),"Mobile Phone is required",IF(NOT(ISBLANK('Case Data Entry'!E893)),IF(AND(ISNUMBER(VALUE('Case Data Entry'!E893)),LEFT('Case Data Entry'!E893,1)&lt;&gt;"1",LEN('Case Data Entry'!E893)=10),"OK","Phone number must be valid format"),NA()))</f>
        <v>#N/A</v>
      </c>
      <c r="F893" s="41" t="e">
        <f>IF(LEN('Case Data Entry'!F893)&gt;255,"Home Street Address must be less than 255 characters",IF('DO NOT USE_Case Formulas'!A893,"OK",NA()))</f>
        <v>#N/A</v>
      </c>
      <c r="G893" s="41" t="e">
        <f>IF(LEN('Case Data Entry'!G893)&gt;40,"City must be less than 40 characters",IF('DO NOT USE_Case Formulas'!A893,"OK",NA()))</f>
        <v>#N/A</v>
      </c>
      <c r="H893" s="41" t="e">
        <f>IF(AND(NOT(ISBLANK('Case Data Entry'!H893)),ISNA(VLOOKUP('Case Data Entry'!H893,'DO NOT USE_School Picklist'!$P$3:$P$52,1,FALSE))),"Please select a value from the drop-down menu",IF('DO NOT USE_Case Formulas'!A893,"OK",NA()))</f>
        <v>#N/A</v>
      </c>
      <c r="I893" s="41" t="e">
        <f>IF(AND('DO NOT USE_Case Formulas'!A893,ISBLANK('Case Data Entry'!I893)),"Zip is required",IF(ISBLANK('Case Data Entry'!I893),NA(),"OK"))</f>
        <v>#N/A</v>
      </c>
      <c r="J893" s="41" t="e">
        <f>IF(AND('DO NOT USE_Case Formulas'!A893,ISBLANK('Case Data Entry'!J893)),"Student or Staff? is required",IF(ISBLANK('Case Data Entry'!J893),NA(),IF(ISNA(VLOOKUP('Case Data Entry'!J893,'DO NOT USE_School Picklist'!$B$3:$B$6,1,FALSE)),"Please select a value from the drop-down menu","OK")))</f>
        <v>#N/A</v>
      </c>
      <c r="K893" s="41" t="e">
        <f>IF(AND('Case Data Entry'!J893='DO NOT USE_School Picklist'!$B$4,ISBLANK('Case Data Entry'!K893)),"Occupation/Job Title is required if Student or Staff? is Yes, staff/faculty or volunteer",IF('DO NOT USE_Case Formulas'!A893,"OK",NA()))</f>
        <v>#N/A</v>
      </c>
      <c r="L893" s="41" t="e">
        <f ca="1">IF('Case Data Entry'!L893&gt;'DO NOT USE_School Picklist'!$C$3,"Date last on school campus/facility cannot be a future date",IF('DO NOT USE_Case Formulas'!A893,IF(ISBLANK('Case Data Entry'!L893),"Date last on school campus/facility is required","OK"),NA()))</f>
        <v>#N/A</v>
      </c>
      <c r="M893" s="41" t="e">
        <f>IF(AND('DO NOT USE_Case Formulas'!A893,ISBLANK('Case Data Entry'!M893)),"Specific Place in the Location is required",IF(ISBLANK('Case Data Entry'!M893),NA(),"OK"))</f>
        <v>#N/A</v>
      </c>
      <c r="N893" s="41" t="e">
        <f>IF(LEN('Case Data Entry'!N893)&gt;50,"Parent/Guardian Name must be less than 50 characters",IF('DO NOT USE_Case Formulas'!A893,"OK",NA()))</f>
        <v>#N/A</v>
      </c>
      <c r="O893" s="41" t="e">
        <f>IF(NOT(ISBLANK('Case Data Entry'!O893)),IF(AND(ISNUMBER('Case Data Entry'!O893),LEFT('Case Data Entry'!O893,1)&lt;&gt;"1",LEN('Case Data Entry'!O893)=10),"OK","Phone number must be valid format"),IF('DO NOT USE_Case Formulas'!A893,"OK",NA()))</f>
        <v>#N/A</v>
      </c>
      <c r="P893" s="41" t="e">
        <f>IF(AND(NOT(ISBLANK('Case Data Entry'!P893)),ISNA(VLOOKUP('Case Data Entry'!P893,'DO NOT USE_School Picklist'!$E$3:$E$10,1,FALSE))),"Please select a value from the drop-down menu",IF('DO NOT USE_Case Formulas'!A893,"OK",NA()))</f>
        <v>#N/A</v>
      </c>
      <c r="Q893" s="41" t="e">
        <f>IF(AND(NOT(ISBLANK('Case Data Entry'!Q893)),ISNA(VLOOKUP('Case Data Entry'!Q893,'DO NOT USE_School Picklist'!$F$3:$F$16,1,FALSE))),"Please select a value from the drop-down menu",IF('DO NOT USE_Case Formulas'!A893,"OK",NA()))</f>
        <v>#N/A</v>
      </c>
      <c r="R893" s="41" t="e">
        <f>IF(LEN('Case Data Entry'!R893)&gt;100,"Classroom(s) must be less than 100 characters",IF('DO NOT USE_Case Formulas'!A893,"OK",NA()))</f>
        <v>#N/A</v>
      </c>
      <c r="S893" s="41" t="e">
        <f>IF(AND(NOT(ISBLANK('Case Data Entry'!S893)),ISNA(VLOOKUP('Case Data Entry'!S893,'DO NOT USE_School Picklist'!$S$3:$S$12,1,FALSE))),"Please select a value from the drop-down menu",IF('DO NOT USE_Case Formulas'!A893,"OK",NA()))</f>
        <v>#N/A</v>
      </c>
      <c r="T893" s="41" t="e">
        <f>IF(AND(NOT(ISBLANK('Case Data Entry'!T893)),ISNA(VLOOKUP('Case Data Entry'!T893,'DO NOT USE_School Picklist'!$S$3:$S$12,1,FALSE))),"Please select a value from the drop-down menu",IF('DO NOT USE_Case Formulas'!A893,"OK",NA()))</f>
        <v>#N/A</v>
      </c>
      <c r="U893" s="41" t="e">
        <f>IF(LEN('Case Data Entry'!U893)&gt;80,"Name of Education Group must be less than 80 characters",IF('DO NOT USE_Case Formulas'!A893,"OK",NA()))</f>
        <v>#N/A</v>
      </c>
      <c r="V893" s="41" t="e">
        <f>IF(AND(NOT(ISBLANK('Case Data Entry'!V893)),ISNA(VLOOKUP('Case Data Entry'!V893,'DO NOT USE_School Picklist'!$K$3:$K$6,1,FALSE))),"Please select a value from the drop-down menu",IF('DO NOT USE_Case Formulas'!A893,"OK",NA()))</f>
        <v>#N/A</v>
      </c>
      <c r="W893" s="41" t="e">
        <f>IF(AND('DO NOT USE_Case Formulas'!A893,ISBLANK('Case Data Entry'!W893)),"Has this person had symptoms? is required",IF(AND(NOT(ISBLANK('Case Data Entry'!W893)),ISNA(VLOOKUP('Case Data Entry'!W893,'DO NOT USE_School Picklist'!$D$3:$D$5,1,FALSE))),"Please select a value from the drop-down menu",IF(NOT(ISBLANK('Case Data Entry'!W893)),"OK",NA())))</f>
        <v>#N/A</v>
      </c>
      <c r="X893" s="41" t="e">
        <f>IF(AND('Case Data Entry'!W893='DO NOT USE_School Picklist'!$D$3,ISBLANK('Case Data Entry'!X893)),"Symptom Onset Date is required if Ever Symptomatic is Yes",IF('DO NOT USE_Case Formulas'!A893,"OK",NA()))</f>
        <v>#N/A</v>
      </c>
      <c r="Y893" s="41"/>
      <c r="Z893" s="41" t="e">
        <f ca="1">IF(AND('DO NOT USE_Case Formulas'!A893,ISBLANK('Case Data Entry'!Z893)),"Lab Result Test Date is required",IF('Case Data Entry'!Z893&gt;'DO NOT USE_School Picklist'!$C$3,"Test Date cannot be a future date",IF(NOT(ISBLANK('Case Data Entry'!Z893)),"OK",NA())))</f>
        <v>#N/A</v>
      </c>
      <c r="AA893" s="41" t="e">
        <f>IF(AND(NOT(ISBLANK('Case Data Entry'!AA893)),ISNA(VLOOKUP('Case Data Entry'!AA893,'DO NOT USE_School Picklist'!$R$3:$R$7,1,FALSE))),"Please select a value from the drop-down menu",IF('DO NOT USE_Case Formulas'!A893,"OK",NA()))</f>
        <v>#N/A</v>
      </c>
      <c r="AB893" s="41" t="e">
        <f>IF(AND(NOT(ISBLANK('Case Data Entry'!AB893)),ISNA(VLOOKUP('Case Data Entry'!AB893,'DO NOT USE_School Picklist'!$Q$3:$Q$8,1,FALSE))),"Please select a value from the drop-down menu",IF('DO NOT USE_Case Formulas'!A893,"OK",NA()))</f>
        <v>#N/A</v>
      </c>
    </row>
    <row r="894" spans="1:28" x14ac:dyDescent="0.25">
      <c r="A894" s="40" t="e">
        <f>IF('DO NOT USE_Case Formulas'!A894,IF('DO NOT USE_Case Formulas'!B894,"Not all required fields are completed","OK"),NA())</f>
        <v>#N/A</v>
      </c>
      <c r="B894" s="41" t="e">
        <f>IF(AND('DO NOT USE_Case Formulas'!A894,ISBLANK('Case Data Entry'!B894)),"First Name is required",IF(NOT(ISBLANK('Case Data Entry'!B894)),"OK",NA()))</f>
        <v>#N/A</v>
      </c>
      <c r="C894" s="41" t="e">
        <f>IF(AND('DO NOT USE_Case Formulas'!A894,ISBLANK('Case Data Entry'!C894)),"Last Name is required",IF(NOT(ISBLANK('Case Data Entry'!C894)),"OK",NA()))</f>
        <v>#N/A</v>
      </c>
      <c r="D894" s="41" t="e">
        <f>IF(AND('DO NOT USE_Case Formulas'!A894,ISBLANK('Case Data Entry'!D894)),"Birthdate is required",IF(NOT(ISBLANK('Case Data Entry'!D894)),"OK",NA()))</f>
        <v>#N/A</v>
      </c>
      <c r="E894" s="41" t="e">
        <f>IF(AND('DO NOT USE_Case Formulas'!A894,ISBLANK('Case Data Entry'!E894)),"Mobile Phone is required",IF(NOT(ISBLANK('Case Data Entry'!E894)),IF(AND(ISNUMBER(VALUE('Case Data Entry'!E894)),LEFT('Case Data Entry'!E894,1)&lt;&gt;"1",LEN('Case Data Entry'!E894)=10),"OK","Phone number must be valid format"),NA()))</f>
        <v>#N/A</v>
      </c>
      <c r="F894" s="41" t="e">
        <f>IF(LEN('Case Data Entry'!F894)&gt;255,"Home Street Address must be less than 255 characters",IF('DO NOT USE_Case Formulas'!A894,"OK",NA()))</f>
        <v>#N/A</v>
      </c>
      <c r="G894" s="41" t="e">
        <f>IF(LEN('Case Data Entry'!G894)&gt;40,"City must be less than 40 characters",IF('DO NOT USE_Case Formulas'!A894,"OK",NA()))</f>
        <v>#N/A</v>
      </c>
      <c r="H894" s="41" t="e">
        <f>IF(AND(NOT(ISBLANK('Case Data Entry'!H894)),ISNA(VLOOKUP('Case Data Entry'!H894,'DO NOT USE_School Picklist'!$P$3:$P$52,1,FALSE))),"Please select a value from the drop-down menu",IF('DO NOT USE_Case Formulas'!A894,"OK",NA()))</f>
        <v>#N/A</v>
      </c>
      <c r="I894" s="41" t="e">
        <f>IF(AND('DO NOT USE_Case Formulas'!A894,ISBLANK('Case Data Entry'!I894)),"Zip is required",IF(ISBLANK('Case Data Entry'!I894),NA(),"OK"))</f>
        <v>#N/A</v>
      </c>
      <c r="J894" s="41" t="e">
        <f>IF(AND('DO NOT USE_Case Formulas'!A894,ISBLANK('Case Data Entry'!J894)),"Student or Staff? is required",IF(ISBLANK('Case Data Entry'!J894),NA(),IF(ISNA(VLOOKUP('Case Data Entry'!J894,'DO NOT USE_School Picklist'!$B$3:$B$6,1,FALSE)),"Please select a value from the drop-down menu","OK")))</f>
        <v>#N/A</v>
      </c>
      <c r="K894" s="41" t="e">
        <f>IF(AND('Case Data Entry'!J894='DO NOT USE_School Picklist'!$B$4,ISBLANK('Case Data Entry'!K894)),"Occupation/Job Title is required if Student or Staff? is Yes, staff/faculty or volunteer",IF('DO NOT USE_Case Formulas'!A894,"OK",NA()))</f>
        <v>#N/A</v>
      </c>
      <c r="L894" s="41" t="e">
        <f ca="1">IF('Case Data Entry'!L894&gt;'DO NOT USE_School Picklist'!$C$3,"Date last on school campus/facility cannot be a future date",IF('DO NOT USE_Case Formulas'!A894,IF(ISBLANK('Case Data Entry'!L894),"Date last on school campus/facility is required","OK"),NA()))</f>
        <v>#N/A</v>
      </c>
      <c r="M894" s="41" t="e">
        <f>IF(AND('DO NOT USE_Case Formulas'!A894,ISBLANK('Case Data Entry'!M894)),"Specific Place in the Location is required",IF(ISBLANK('Case Data Entry'!M894),NA(),"OK"))</f>
        <v>#N/A</v>
      </c>
      <c r="N894" s="41" t="e">
        <f>IF(LEN('Case Data Entry'!N894)&gt;50,"Parent/Guardian Name must be less than 50 characters",IF('DO NOT USE_Case Formulas'!A894,"OK",NA()))</f>
        <v>#N/A</v>
      </c>
      <c r="O894" s="41" t="e">
        <f>IF(NOT(ISBLANK('Case Data Entry'!O894)),IF(AND(ISNUMBER('Case Data Entry'!O894),LEFT('Case Data Entry'!O894,1)&lt;&gt;"1",LEN('Case Data Entry'!O894)=10),"OK","Phone number must be valid format"),IF('DO NOT USE_Case Formulas'!A894,"OK",NA()))</f>
        <v>#N/A</v>
      </c>
      <c r="P894" s="41" t="e">
        <f>IF(AND(NOT(ISBLANK('Case Data Entry'!P894)),ISNA(VLOOKUP('Case Data Entry'!P894,'DO NOT USE_School Picklist'!$E$3:$E$10,1,FALSE))),"Please select a value from the drop-down menu",IF('DO NOT USE_Case Formulas'!A894,"OK",NA()))</f>
        <v>#N/A</v>
      </c>
      <c r="Q894" s="41" t="e">
        <f>IF(AND(NOT(ISBLANK('Case Data Entry'!Q894)),ISNA(VLOOKUP('Case Data Entry'!Q894,'DO NOT USE_School Picklist'!$F$3:$F$16,1,FALSE))),"Please select a value from the drop-down menu",IF('DO NOT USE_Case Formulas'!A894,"OK",NA()))</f>
        <v>#N/A</v>
      </c>
      <c r="R894" s="41" t="e">
        <f>IF(LEN('Case Data Entry'!R894)&gt;100,"Classroom(s) must be less than 100 characters",IF('DO NOT USE_Case Formulas'!A894,"OK",NA()))</f>
        <v>#N/A</v>
      </c>
      <c r="S894" s="41" t="e">
        <f>IF(AND(NOT(ISBLANK('Case Data Entry'!S894)),ISNA(VLOOKUP('Case Data Entry'!S894,'DO NOT USE_School Picklist'!$S$3:$S$12,1,FALSE))),"Please select a value from the drop-down menu",IF('DO NOT USE_Case Formulas'!A894,"OK",NA()))</f>
        <v>#N/A</v>
      </c>
      <c r="T894" s="41" t="e">
        <f>IF(AND(NOT(ISBLANK('Case Data Entry'!T894)),ISNA(VLOOKUP('Case Data Entry'!T894,'DO NOT USE_School Picklist'!$S$3:$S$12,1,FALSE))),"Please select a value from the drop-down menu",IF('DO NOT USE_Case Formulas'!A894,"OK",NA()))</f>
        <v>#N/A</v>
      </c>
      <c r="U894" s="41" t="e">
        <f>IF(LEN('Case Data Entry'!U894)&gt;80,"Name of Education Group must be less than 80 characters",IF('DO NOT USE_Case Formulas'!A894,"OK",NA()))</f>
        <v>#N/A</v>
      </c>
      <c r="V894" s="41" t="e">
        <f>IF(AND(NOT(ISBLANK('Case Data Entry'!V894)),ISNA(VLOOKUP('Case Data Entry'!V894,'DO NOT USE_School Picklist'!$K$3:$K$6,1,FALSE))),"Please select a value from the drop-down menu",IF('DO NOT USE_Case Formulas'!A894,"OK",NA()))</f>
        <v>#N/A</v>
      </c>
      <c r="W894" s="41" t="e">
        <f>IF(AND('DO NOT USE_Case Formulas'!A894,ISBLANK('Case Data Entry'!W894)),"Has this person had symptoms? is required",IF(AND(NOT(ISBLANK('Case Data Entry'!W894)),ISNA(VLOOKUP('Case Data Entry'!W894,'DO NOT USE_School Picklist'!$D$3:$D$5,1,FALSE))),"Please select a value from the drop-down menu",IF(NOT(ISBLANK('Case Data Entry'!W894)),"OK",NA())))</f>
        <v>#N/A</v>
      </c>
      <c r="X894" s="41" t="e">
        <f>IF(AND('Case Data Entry'!W894='DO NOT USE_School Picklist'!$D$3,ISBLANK('Case Data Entry'!X894)),"Symptom Onset Date is required if Ever Symptomatic is Yes",IF('DO NOT USE_Case Formulas'!A894,"OK",NA()))</f>
        <v>#N/A</v>
      </c>
      <c r="Y894" s="41"/>
      <c r="Z894" s="41" t="e">
        <f ca="1">IF(AND('DO NOT USE_Case Formulas'!A894,ISBLANK('Case Data Entry'!Z894)),"Lab Result Test Date is required",IF('Case Data Entry'!Z894&gt;'DO NOT USE_School Picklist'!$C$3,"Test Date cannot be a future date",IF(NOT(ISBLANK('Case Data Entry'!Z894)),"OK",NA())))</f>
        <v>#N/A</v>
      </c>
      <c r="AA894" s="41" t="e">
        <f>IF(AND(NOT(ISBLANK('Case Data Entry'!AA894)),ISNA(VLOOKUP('Case Data Entry'!AA894,'DO NOT USE_School Picklist'!$R$3:$R$7,1,FALSE))),"Please select a value from the drop-down menu",IF('DO NOT USE_Case Formulas'!A894,"OK",NA()))</f>
        <v>#N/A</v>
      </c>
      <c r="AB894" s="41" t="e">
        <f>IF(AND(NOT(ISBLANK('Case Data Entry'!AB894)),ISNA(VLOOKUP('Case Data Entry'!AB894,'DO NOT USE_School Picklist'!$Q$3:$Q$8,1,FALSE))),"Please select a value from the drop-down menu",IF('DO NOT USE_Case Formulas'!A894,"OK",NA()))</f>
        <v>#N/A</v>
      </c>
    </row>
    <row r="895" spans="1:28" x14ac:dyDescent="0.25">
      <c r="A895" s="40" t="e">
        <f>IF('DO NOT USE_Case Formulas'!A895,IF('DO NOT USE_Case Formulas'!B895,"Not all required fields are completed","OK"),NA())</f>
        <v>#N/A</v>
      </c>
      <c r="B895" s="41" t="e">
        <f>IF(AND('DO NOT USE_Case Formulas'!A895,ISBLANK('Case Data Entry'!B895)),"First Name is required",IF(NOT(ISBLANK('Case Data Entry'!B895)),"OK",NA()))</f>
        <v>#N/A</v>
      </c>
      <c r="C895" s="41" t="e">
        <f>IF(AND('DO NOT USE_Case Formulas'!A895,ISBLANK('Case Data Entry'!C895)),"Last Name is required",IF(NOT(ISBLANK('Case Data Entry'!C895)),"OK",NA()))</f>
        <v>#N/A</v>
      </c>
      <c r="D895" s="41" t="e">
        <f>IF(AND('DO NOT USE_Case Formulas'!A895,ISBLANK('Case Data Entry'!D895)),"Birthdate is required",IF(NOT(ISBLANK('Case Data Entry'!D895)),"OK",NA()))</f>
        <v>#N/A</v>
      </c>
      <c r="E895" s="41" t="e">
        <f>IF(AND('DO NOT USE_Case Formulas'!A895,ISBLANK('Case Data Entry'!E895)),"Mobile Phone is required",IF(NOT(ISBLANK('Case Data Entry'!E895)),IF(AND(ISNUMBER(VALUE('Case Data Entry'!E895)),LEFT('Case Data Entry'!E895,1)&lt;&gt;"1",LEN('Case Data Entry'!E895)=10),"OK","Phone number must be valid format"),NA()))</f>
        <v>#N/A</v>
      </c>
      <c r="F895" s="41" t="e">
        <f>IF(LEN('Case Data Entry'!F895)&gt;255,"Home Street Address must be less than 255 characters",IF('DO NOT USE_Case Formulas'!A895,"OK",NA()))</f>
        <v>#N/A</v>
      </c>
      <c r="G895" s="41" t="e">
        <f>IF(LEN('Case Data Entry'!G895)&gt;40,"City must be less than 40 characters",IF('DO NOT USE_Case Formulas'!A895,"OK",NA()))</f>
        <v>#N/A</v>
      </c>
      <c r="H895" s="41" t="e">
        <f>IF(AND(NOT(ISBLANK('Case Data Entry'!H895)),ISNA(VLOOKUP('Case Data Entry'!H895,'DO NOT USE_School Picklist'!$P$3:$P$52,1,FALSE))),"Please select a value from the drop-down menu",IF('DO NOT USE_Case Formulas'!A895,"OK",NA()))</f>
        <v>#N/A</v>
      </c>
      <c r="I895" s="41" t="e">
        <f>IF(AND('DO NOT USE_Case Formulas'!A895,ISBLANK('Case Data Entry'!I895)),"Zip is required",IF(ISBLANK('Case Data Entry'!I895),NA(),"OK"))</f>
        <v>#N/A</v>
      </c>
      <c r="J895" s="41" t="e">
        <f>IF(AND('DO NOT USE_Case Formulas'!A895,ISBLANK('Case Data Entry'!J895)),"Student or Staff? is required",IF(ISBLANK('Case Data Entry'!J895),NA(),IF(ISNA(VLOOKUP('Case Data Entry'!J895,'DO NOT USE_School Picklist'!$B$3:$B$6,1,FALSE)),"Please select a value from the drop-down menu","OK")))</f>
        <v>#N/A</v>
      </c>
      <c r="K895" s="41" t="e">
        <f>IF(AND('Case Data Entry'!J895='DO NOT USE_School Picklist'!$B$4,ISBLANK('Case Data Entry'!K895)),"Occupation/Job Title is required if Student or Staff? is Yes, staff/faculty or volunteer",IF('DO NOT USE_Case Formulas'!A895,"OK",NA()))</f>
        <v>#N/A</v>
      </c>
      <c r="L895" s="41" t="e">
        <f ca="1">IF('Case Data Entry'!L895&gt;'DO NOT USE_School Picklist'!$C$3,"Date last on school campus/facility cannot be a future date",IF('DO NOT USE_Case Formulas'!A895,IF(ISBLANK('Case Data Entry'!L895),"Date last on school campus/facility is required","OK"),NA()))</f>
        <v>#N/A</v>
      </c>
      <c r="M895" s="41" t="e">
        <f>IF(AND('DO NOT USE_Case Formulas'!A895,ISBLANK('Case Data Entry'!M895)),"Specific Place in the Location is required",IF(ISBLANK('Case Data Entry'!M895),NA(),"OK"))</f>
        <v>#N/A</v>
      </c>
      <c r="N895" s="41" t="e">
        <f>IF(LEN('Case Data Entry'!N895)&gt;50,"Parent/Guardian Name must be less than 50 characters",IF('DO NOT USE_Case Formulas'!A895,"OK",NA()))</f>
        <v>#N/A</v>
      </c>
      <c r="O895" s="41" t="e">
        <f>IF(NOT(ISBLANK('Case Data Entry'!O895)),IF(AND(ISNUMBER('Case Data Entry'!O895),LEFT('Case Data Entry'!O895,1)&lt;&gt;"1",LEN('Case Data Entry'!O895)=10),"OK","Phone number must be valid format"),IF('DO NOT USE_Case Formulas'!A895,"OK",NA()))</f>
        <v>#N/A</v>
      </c>
      <c r="P895" s="41" t="e">
        <f>IF(AND(NOT(ISBLANK('Case Data Entry'!P895)),ISNA(VLOOKUP('Case Data Entry'!P895,'DO NOT USE_School Picklist'!$E$3:$E$10,1,FALSE))),"Please select a value from the drop-down menu",IF('DO NOT USE_Case Formulas'!A895,"OK",NA()))</f>
        <v>#N/A</v>
      </c>
      <c r="Q895" s="41" t="e">
        <f>IF(AND(NOT(ISBLANK('Case Data Entry'!Q895)),ISNA(VLOOKUP('Case Data Entry'!Q895,'DO NOT USE_School Picklist'!$F$3:$F$16,1,FALSE))),"Please select a value from the drop-down menu",IF('DO NOT USE_Case Formulas'!A895,"OK",NA()))</f>
        <v>#N/A</v>
      </c>
      <c r="R895" s="41" t="e">
        <f>IF(LEN('Case Data Entry'!R895)&gt;100,"Classroom(s) must be less than 100 characters",IF('DO NOT USE_Case Formulas'!A895,"OK",NA()))</f>
        <v>#N/A</v>
      </c>
      <c r="S895" s="41" t="e">
        <f>IF(AND(NOT(ISBLANK('Case Data Entry'!S895)),ISNA(VLOOKUP('Case Data Entry'!S895,'DO NOT USE_School Picklist'!$S$3:$S$12,1,FALSE))),"Please select a value from the drop-down menu",IF('DO NOT USE_Case Formulas'!A895,"OK",NA()))</f>
        <v>#N/A</v>
      </c>
      <c r="T895" s="41" t="e">
        <f>IF(AND(NOT(ISBLANK('Case Data Entry'!T895)),ISNA(VLOOKUP('Case Data Entry'!T895,'DO NOT USE_School Picklist'!$S$3:$S$12,1,FALSE))),"Please select a value from the drop-down menu",IF('DO NOT USE_Case Formulas'!A895,"OK",NA()))</f>
        <v>#N/A</v>
      </c>
      <c r="U895" s="41" t="e">
        <f>IF(LEN('Case Data Entry'!U895)&gt;80,"Name of Education Group must be less than 80 characters",IF('DO NOT USE_Case Formulas'!A895,"OK",NA()))</f>
        <v>#N/A</v>
      </c>
      <c r="V895" s="41" t="e">
        <f>IF(AND(NOT(ISBLANK('Case Data Entry'!V895)),ISNA(VLOOKUP('Case Data Entry'!V895,'DO NOT USE_School Picklist'!$K$3:$K$6,1,FALSE))),"Please select a value from the drop-down menu",IF('DO NOT USE_Case Formulas'!A895,"OK",NA()))</f>
        <v>#N/A</v>
      </c>
      <c r="W895" s="41" t="e">
        <f>IF(AND('DO NOT USE_Case Formulas'!A895,ISBLANK('Case Data Entry'!W895)),"Has this person had symptoms? is required",IF(AND(NOT(ISBLANK('Case Data Entry'!W895)),ISNA(VLOOKUP('Case Data Entry'!W895,'DO NOT USE_School Picklist'!$D$3:$D$5,1,FALSE))),"Please select a value from the drop-down menu",IF(NOT(ISBLANK('Case Data Entry'!W895)),"OK",NA())))</f>
        <v>#N/A</v>
      </c>
      <c r="X895" s="41" t="e">
        <f>IF(AND('Case Data Entry'!W895='DO NOT USE_School Picklist'!$D$3,ISBLANK('Case Data Entry'!X895)),"Symptom Onset Date is required if Ever Symptomatic is Yes",IF('DO NOT USE_Case Formulas'!A895,"OK",NA()))</f>
        <v>#N/A</v>
      </c>
      <c r="Y895" s="41"/>
      <c r="Z895" s="41" t="e">
        <f ca="1">IF(AND('DO NOT USE_Case Formulas'!A895,ISBLANK('Case Data Entry'!Z895)),"Lab Result Test Date is required",IF('Case Data Entry'!Z895&gt;'DO NOT USE_School Picklist'!$C$3,"Test Date cannot be a future date",IF(NOT(ISBLANK('Case Data Entry'!Z895)),"OK",NA())))</f>
        <v>#N/A</v>
      </c>
      <c r="AA895" s="41" t="e">
        <f>IF(AND(NOT(ISBLANK('Case Data Entry'!AA895)),ISNA(VLOOKUP('Case Data Entry'!AA895,'DO NOT USE_School Picklist'!$R$3:$R$7,1,FALSE))),"Please select a value from the drop-down menu",IF('DO NOT USE_Case Formulas'!A895,"OK",NA()))</f>
        <v>#N/A</v>
      </c>
      <c r="AB895" s="41" t="e">
        <f>IF(AND(NOT(ISBLANK('Case Data Entry'!AB895)),ISNA(VLOOKUP('Case Data Entry'!AB895,'DO NOT USE_School Picklist'!$Q$3:$Q$8,1,FALSE))),"Please select a value from the drop-down menu",IF('DO NOT USE_Case Formulas'!A895,"OK",NA()))</f>
        <v>#N/A</v>
      </c>
    </row>
    <row r="896" spans="1:28" x14ac:dyDescent="0.25">
      <c r="A896" s="40" t="e">
        <f>IF('DO NOT USE_Case Formulas'!A896,IF('DO NOT USE_Case Formulas'!B896,"Not all required fields are completed","OK"),NA())</f>
        <v>#N/A</v>
      </c>
      <c r="B896" s="41" t="e">
        <f>IF(AND('DO NOT USE_Case Formulas'!A896,ISBLANK('Case Data Entry'!B896)),"First Name is required",IF(NOT(ISBLANK('Case Data Entry'!B896)),"OK",NA()))</f>
        <v>#N/A</v>
      </c>
      <c r="C896" s="41" t="e">
        <f>IF(AND('DO NOT USE_Case Formulas'!A896,ISBLANK('Case Data Entry'!C896)),"Last Name is required",IF(NOT(ISBLANK('Case Data Entry'!C896)),"OK",NA()))</f>
        <v>#N/A</v>
      </c>
      <c r="D896" s="41" t="e">
        <f>IF(AND('DO NOT USE_Case Formulas'!A896,ISBLANK('Case Data Entry'!D896)),"Birthdate is required",IF(NOT(ISBLANK('Case Data Entry'!D896)),"OK",NA()))</f>
        <v>#N/A</v>
      </c>
      <c r="E896" s="41" t="e">
        <f>IF(AND('DO NOT USE_Case Formulas'!A896,ISBLANK('Case Data Entry'!E896)),"Mobile Phone is required",IF(NOT(ISBLANK('Case Data Entry'!E896)),IF(AND(ISNUMBER(VALUE('Case Data Entry'!E896)),LEFT('Case Data Entry'!E896,1)&lt;&gt;"1",LEN('Case Data Entry'!E896)=10),"OK","Phone number must be valid format"),NA()))</f>
        <v>#N/A</v>
      </c>
      <c r="F896" s="41" t="e">
        <f>IF(LEN('Case Data Entry'!F896)&gt;255,"Home Street Address must be less than 255 characters",IF('DO NOT USE_Case Formulas'!A896,"OK",NA()))</f>
        <v>#N/A</v>
      </c>
      <c r="G896" s="41" t="e">
        <f>IF(LEN('Case Data Entry'!G896)&gt;40,"City must be less than 40 characters",IF('DO NOT USE_Case Formulas'!A896,"OK",NA()))</f>
        <v>#N/A</v>
      </c>
      <c r="H896" s="41" t="e">
        <f>IF(AND(NOT(ISBLANK('Case Data Entry'!H896)),ISNA(VLOOKUP('Case Data Entry'!H896,'DO NOT USE_School Picklist'!$P$3:$P$52,1,FALSE))),"Please select a value from the drop-down menu",IF('DO NOT USE_Case Formulas'!A896,"OK",NA()))</f>
        <v>#N/A</v>
      </c>
      <c r="I896" s="41" t="e">
        <f>IF(AND('DO NOT USE_Case Formulas'!A896,ISBLANK('Case Data Entry'!I896)),"Zip is required",IF(ISBLANK('Case Data Entry'!I896),NA(),"OK"))</f>
        <v>#N/A</v>
      </c>
      <c r="J896" s="41" t="e">
        <f>IF(AND('DO NOT USE_Case Formulas'!A896,ISBLANK('Case Data Entry'!J896)),"Student or Staff? is required",IF(ISBLANK('Case Data Entry'!J896),NA(),IF(ISNA(VLOOKUP('Case Data Entry'!J896,'DO NOT USE_School Picklist'!$B$3:$B$6,1,FALSE)),"Please select a value from the drop-down menu","OK")))</f>
        <v>#N/A</v>
      </c>
      <c r="K896" s="41" t="e">
        <f>IF(AND('Case Data Entry'!J896='DO NOT USE_School Picklist'!$B$4,ISBLANK('Case Data Entry'!K896)),"Occupation/Job Title is required if Student or Staff? is Yes, staff/faculty or volunteer",IF('DO NOT USE_Case Formulas'!A896,"OK",NA()))</f>
        <v>#N/A</v>
      </c>
      <c r="L896" s="41" t="e">
        <f ca="1">IF('Case Data Entry'!L896&gt;'DO NOT USE_School Picklist'!$C$3,"Date last on school campus/facility cannot be a future date",IF('DO NOT USE_Case Formulas'!A896,IF(ISBLANK('Case Data Entry'!L896),"Date last on school campus/facility is required","OK"),NA()))</f>
        <v>#N/A</v>
      </c>
      <c r="M896" s="41" t="e">
        <f>IF(AND('DO NOT USE_Case Formulas'!A896,ISBLANK('Case Data Entry'!M896)),"Specific Place in the Location is required",IF(ISBLANK('Case Data Entry'!M896),NA(),"OK"))</f>
        <v>#N/A</v>
      </c>
      <c r="N896" s="41" t="e">
        <f>IF(LEN('Case Data Entry'!N896)&gt;50,"Parent/Guardian Name must be less than 50 characters",IF('DO NOT USE_Case Formulas'!A896,"OK",NA()))</f>
        <v>#N/A</v>
      </c>
      <c r="O896" s="41" t="e">
        <f>IF(NOT(ISBLANK('Case Data Entry'!O896)),IF(AND(ISNUMBER('Case Data Entry'!O896),LEFT('Case Data Entry'!O896,1)&lt;&gt;"1",LEN('Case Data Entry'!O896)=10),"OK","Phone number must be valid format"),IF('DO NOT USE_Case Formulas'!A896,"OK",NA()))</f>
        <v>#N/A</v>
      </c>
      <c r="P896" s="41" t="e">
        <f>IF(AND(NOT(ISBLANK('Case Data Entry'!P896)),ISNA(VLOOKUP('Case Data Entry'!P896,'DO NOT USE_School Picklist'!$E$3:$E$10,1,FALSE))),"Please select a value from the drop-down menu",IF('DO NOT USE_Case Formulas'!A896,"OK",NA()))</f>
        <v>#N/A</v>
      </c>
      <c r="Q896" s="41" t="e">
        <f>IF(AND(NOT(ISBLANK('Case Data Entry'!Q896)),ISNA(VLOOKUP('Case Data Entry'!Q896,'DO NOT USE_School Picklist'!$F$3:$F$16,1,FALSE))),"Please select a value from the drop-down menu",IF('DO NOT USE_Case Formulas'!A896,"OK",NA()))</f>
        <v>#N/A</v>
      </c>
      <c r="R896" s="41" t="e">
        <f>IF(LEN('Case Data Entry'!R896)&gt;100,"Classroom(s) must be less than 100 characters",IF('DO NOT USE_Case Formulas'!A896,"OK",NA()))</f>
        <v>#N/A</v>
      </c>
      <c r="S896" s="41" t="e">
        <f>IF(AND(NOT(ISBLANK('Case Data Entry'!S896)),ISNA(VLOOKUP('Case Data Entry'!S896,'DO NOT USE_School Picklist'!$S$3:$S$12,1,FALSE))),"Please select a value from the drop-down menu",IF('DO NOT USE_Case Formulas'!A896,"OK",NA()))</f>
        <v>#N/A</v>
      </c>
      <c r="T896" s="41" t="e">
        <f>IF(AND(NOT(ISBLANK('Case Data Entry'!T896)),ISNA(VLOOKUP('Case Data Entry'!T896,'DO NOT USE_School Picklist'!$S$3:$S$12,1,FALSE))),"Please select a value from the drop-down menu",IF('DO NOT USE_Case Formulas'!A896,"OK",NA()))</f>
        <v>#N/A</v>
      </c>
      <c r="U896" s="41" t="e">
        <f>IF(LEN('Case Data Entry'!U896)&gt;80,"Name of Education Group must be less than 80 characters",IF('DO NOT USE_Case Formulas'!A896,"OK",NA()))</f>
        <v>#N/A</v>
      </c>
      <c r="V896" s="41" t="e">
        <f>IF(AND(NOT(ISBLANK('Case Data Entry'!V896)),ISNA(VLOOKUP('Case Data Entry'!V896,'DO NOT USE_School Picklist'!$K$3:$K$6,1,FALSE))),"Please select a value from the drop-down menu",IF('DO NOT USE_Case Formulas'!A896,"OK",NA()))</f>
        <v>#N/A</v>
      </c>
      <c r="W896" s="41" t="e">
        <f>IF(AND('DO NOT USE_Case Formulas'!A896,ISBLANK('Case Data Entry'!W896)),"Has this person had symptoms? is required",IF(AND(NOT(ISBLANK('Case Data Entry'!W896)),ISNA(VLOOKUP('Case Data Entry'!W896,'DO NOT USE_School Picklist'!$D$3:$D$5,1,FALSE))),"Please select a value from the drop-down menu",IF(NOT(ISBLANK('Case Data Entry'!W896)),"OK",NA())))</f>
        <v>#N/A</v>
      </c>
      <c r="X896" s="41" t="e">
        <f>IF(AND('Case Data Entry'!W896='DO NOT USE_School Picklist'!$D$3,ISBLANK('Case Data Entry'!X896)),"Symptom Onset Date is required if Ever Symptomatic is Yes",IF('DO NOT USE_Case Formulas'!A896,"OK",NA()))</f>
        <v>#N/A</v>
      </c>
      <c r="Y896" s="41"/>
      <c r="Z896" s="41" t="e">
        <f ca="1">IF(AND('DO NOT USE_Case Formulas'!A896,ISBLANK('Case Data Entry'!Z896)),"Lab Result Test Date is required",IF('Case Data Entry'!Z896&gt;'DO NOT USE_School Picklist'!$C$3,"Test Date cannot be a future date",IF(NOT(ISBLANK('Case Data Entry'!Z896)),"OK",NA())))</f>
        <v>#N/A</v>
      </c>
      <c r="AA896" s="41" t="e">
        <f>IF(AND(NOT(ISBLANK('Case Data Entry'!AA896)),ISNA(VLOOKUP('Case Data Entry'!AA896,'DO NOT USE_School Picklist'!$R$3:$R$7,1,FALSE))),"Please select a value from the drop-down menu",IF('DO NOT USE_Case Formulas'!A896,"OK",NA()))</f>
        <v>#N/A</v>
      </c>
      <c r="AB896" s="41" t="e">
        <f>IF(AND(NOT(ISBLANK('Case Data Entry'!AB896)),ISNA(VLOOKUP('Case Data Entry'!AB896,'DO NOT USE_School Picklist'!$Q$3:$Q$8,1,FALSE))),"Please select a value from the drop-down menu",IF('DO NOT USE_Case Formulas'!A896,"OK",NA()))</f>
        <v>#N/A</v>
      </c>
    </row>
    <row r="897" spans="1:28" x14ac:dyDescent="0.25">
      <c r="A897" s="40" t="e">
        <f>IF('DO NOT USE_Case Formulas'!A897,IF('DO NOT USE_Case Formulas'!B897,"Not all required fields are completed","OK"),NA())</f>
        <v>#N/A</v>
      </c>
      <c r="B897" s="41" t="e">
        <f>IF(AND('DO NOT USE_Case Formulas'!A897,ISBLANK('Case Data Entry'!B897)),"First Name is required",IF(NOT(ISBLANK('Case Data Entry'!B897)),"OK",NA()))</f>
        <v>#N/A</v>
      </c>
      <c r="C897" s="41" t="e">
        <f>IF(AND('DO NOT USE_Case Formulas'!A897,ISBLANK('Case Data Entry'!C897)),"Last Name is required",IF(NOT(ISBLANK('Case Data Entry'!C897)),"OK",NA()))</f>
        <v>#N/A</v>
      </c>
      <c r="D897" s="41" t="e">
        <f>IF(AND('DO NOT USE_Case Formulas'!A897,ISBLANK('Case Data Entry'!D897)),"Birthdate is required",IF(NOT(ISBLANK('Case Data Entry'!D897)),"OK",NA()))</f>
        <v>#N/A</v>
      </c>
      <c r="E897" s="41" t="e">
        <f>IF(AND('DO NOT USE_Case Formulas'!A897,ISBLANK('Case Data Entry'!E897)),"Mobile Phone is required",IF(NOT(ISBLANK('Case Data Entry'!E897)),IF(AND(ISNUMBER(VALUE('Case Data Entry'!E897)),LEFT('Case Data Entry'!E897,1)&lt;&gt;"1",LEN('Case Data Entry'!E897)=10),"OK","Phone number must be valid format"),NA()))</f>
        <v>#N/A</v>
      </c>
      <c r="F897" s="41" t="e">
        <f>IF(LEN('Case Data Entry'!F897)&gt;255,"Home Street Address must be less than 255 characters",IF('DO NOT USE_Case Formulas'!A897,"OK",NA()))</f>
        <v>#N/A</v>
      </c>
      <c r="G897" s="41" t="e">
        <f>IF(LEN('Case Data Entry'!G897)&gt;40,"City must be less than 40 characters",IF('DO NOT USE_Case Formulas'!A897,"OK",NA()))</f>
        <v>#N/A</v>
      </c>
      <c r="H897" s="41" t="e">
        <f>IF(AND(NOT(ISBLANK('Case Data Entry'!H897)),ISNA(VLOOKUP('Case Data Entry'!H897,'DO NOT USE_School Picklist'!$P$3:$P$52,1,FALSE))),"Please select a value from the drop-down menu",IF('DO NOT USE_Case Formulas'!A897,"OK",NA()))</f>
        <v>#N/A</v>
      </c>
      <c r="I897" s="41" t="e">
        <f>IF(AND('DO NOT USE_Case Formulas'!A897,ISBLANK('Case Data Entry'!I897)),"Zip is required",IF(ISBLANK('Case Data Entry'!I897),NA(),"OK"))</f>
        <v>#N/A</v>
      </c>
      <c r="J897" s="41" t="e">
        <f>IF(AND('DO NOT USE_Case Formulas'!A897,ISBLANK('Case Data Entry'!J897)),"Student or Staff? is required",IF(ISBLANK('Case Data Entry'!J897),NA(),IF(ISNA(VLOOKUP('Case Data Entry'!J897,'DO NOT USE_School Picklist'!$B$3:$B$6,1,FALSE)),"Please select a value from the drop-down menu","OK")))</f>
        <v>#N/A</v>
      </c>
      <c r="K897" s="41" t="e">
        <f>IF(AND('Case Data Entry'!J897='DO NOT USE_School Picklist'!$B$4,ISBLANK('Case Data Entry'!K897)),"Occupation/Job Title is required if Student or Staff? is Yes, staff/faculty or volunteer",IF('DO NOT USE_Case Formulas'!A897,"OK",NA()))</f>
        <v>#N/A</v>
      </c>
      <c r="L897" s="41" t="e">
        <f ca="1">IF('Case Data Entry'!L897&gt;'DO NOT USE_School Picklist'!$C$3,"Date last on school campus/facility cannot be a future date",IF('DO NOT USE_Case Formulas'!A897,IF(ISBLANK('Case Data Entry'!L897),"Date last on school campus/facility is required","OK"),NA()))</f>
        <v>#N/A</v>
      </c>
      <c r="M897" s="41" t="e">
        <f>IF(AND('DO NOT USE_Case Formulas'!A897,ISBLANK('Case Data Entry'!M897)),"Specific Place in the Location is required",IF(ISBLANK('Case Data Entry'!M897),NA(),"OK"))</f>
        <v>#N/A</v>
      </c>
      <c r="N897" s="41" t="e">
        <f>IF(LEN('Case Data Entry'!N897)&gt;50,"Parent/Guardian Name must be less than 50 characters",IF('DO NOT USE_Case Formulas'!A897,"OK",NA()))</f>
        <v>#N/A</v>
      </c>
      <c r="O897" s="41" t="e">
        <f>IF(NOT(ISBLANK('Case Data Entry'!O897)),IF(AND(ISNUMBER('Case Data Entry'!O897),LEFT('Case Data Entry'!O897,1)&lt;&gt;"1",LEN('Case Data Entry'!O897)=10),"OK","Phone number must be valid format"),IF('DO NOT USE_Case Formulas'!A897,"OK",NA()))</f>
        <v>#N/A</v>
      </c>
      <c r="P897" s="41" t="e">
        <f>IF(AND(NOT(ISBLANK('Case Data Entry'!P897)),ISNA(VLOOKUP('Case Data Entry'!P897,'DO NOT USE_School Picklist'!$E$3:$E$10,1,FALSE))),"Please select a value from the drop-down menu",IF('DO NOT USE_Case Formulas'!A897,"OK",NA()))</f>
        <v>#N/A</v>
      </c>
      <c r="Q897" s="41" t="e">
        <f>IF(AND(NOT(ISBLANK('Case Data Entry'!Q897)),ISNA(VLOOKUP('Case Data Entry'!Q897,'DO NOT USE_School Picklist'!$F$3:$F$16,1,FALSE))),"Please select a value from the drop-down menu",IF('DO NOT USE_Case Formulas'!A897,"OK",NA()))</f>
        <v>#N/A</v>
      </c>
      <c r="R897" s="41" t="e">
        <f>IF(LEN('Case Data Entry'!R897)&gt;100,"Classroom(s) must be less than 100 characters",IF('DO NOT USE_Case Formulas'!A897,"OK",NA()))</f>
        <v>#N/A</v>
      </c>
      <c r="S897" s="41" t="e">
        <f>IF(AND(NOT(ISBLANK('Case Data Entry'!S897)),ISNA(VLOOKUP('Case Data Entry'!S897,'DO NOT USE_School Picklist'!$S$3:$S$12,1,FALSE))),"Please select a value from the drop-down menu",IF('DO NOT USE_Case Formulas'!A897,"OK",NA()))</f>
        <v>#N/A</v>
      </c>
      <c r="T897" s="41" t="e">
        <f>IF(AND(NOT(ISBLANK('Case Data Entry'!T897)),ISNA(VLOOKUP('Case Data Entry'!T897,'DO NOT USE_School Picklist'!$S$3:$S$12,1,FALSE))),"Please select a value from the drop-down menu",IF('DO NOT USE_Case Formulas'!A897,"OK",NA()))</f>
        <v>#N/A</v>
      </c>
      <c r="U897" s="41" t="e">
        <f>IF(LEN('Case Data Entry'!U897)&gt;80,"Name of Education Group must be less than 80 characters",IF('DO NOT USE_Case Formulas'!A897,"OK",NA()))</f>
        <v>#N/A</v>
      </c>
      <c r="V897" s="41" t="e">
        <f>IF(AND(NOT(ISBLANK('Case Data Entry'!V897)),ISNA(VLOOKUP('Case Data Entry'!V897,'DO NOT USE_School Picklist'!$K$3:$K$6,1,FALSE))),"Please select a value from the drop-down menu",IF('DO NOT USE_Case Formulas'!A897,"OK",NA()))</f>
        <v>#N/A</v>
      </c>
      <c r="W897" s="41" t="e">
        <f>IF(AND('DO NOT USE_Case Formulas'!A897,ISBLANK('Case Data Entry'!W897)),"Has this person had symptoms? is required",IF(AND(NOT(ISBLANK('Case Data Entry'!W897)),ISNA(VLOOKUP('Case Data Entry'!W897,'DO NOT USE_School Picklist'!$D$3:$D$5,1,FALSE))),"Please select a value from the drop-down menu",IF(NOT(ISBLANK('Case Data Entry'!W897)),"OK",NA())))</f>
        <v>#N/A</v>
      </c>
      <c r="X897" s="41" t="e">
        <f>IF(AND('Case Data Entry'!W897='DO NOT USE_School Picklist'!$D$3,ISBLANK('Case Data Entry'!X897)),"Symptom Onset Date is required if Ever Symptomatic is Yes",IF('DO NOT USE_Case Formulas'!A897,"OK",NA()))</f>
        <v>#N/A</v>
      </c>
      <c r="Y897" s="41"/>
      <c r="Z897" s="41" t="e">
        <f ca="1">IF(AND('DO NOT USE_Case Formulas'!A897,ISBLANK('Case Data Entry'!Z897)),"Lab Result Test Date is required",IF('Case Data Entry'!Z897&gt;'DO NOT USE_School Picklist'!$C$3,"Test Date cannot be a future date",IF(NOT(ISBLANK('Case Data Entry'!Z897)),"OK",NA())))</f>
        <v>#N/A</v>
      </c>
      <c r="AA897" s="41" t="e">
        <f>IF(AND(NOT(ISBLANK('Case Data Entry'!AA897)),ISNA(VLOOKUP('Case Data Entry'!AA897,'DO NOT USE_School Picklist'!$R$3:$R$7,1,FALSE))),"Please select a value from the drop-down menu",IF('DO NOT USE_Case Formulas'!A897,"OK",NA()))</f>
        <v>#N/A</v>
      </c>
      <c r="AB897" s="41" t="e">
        <f>IF(AND(NOT(ISBLANK('Case Data Entry'!AB897)),ISNA(VLOOKUP('Case Data Entry'!AB897,'DO NOT USE_School Picklist'!$Q$3:$Q$8,1,FALSE))),"Please select a value from the drop-down menu",IF('DO NOT USE_Case Formulas'!A897,"OK",NA()))</f>
        <v>#N/A</v>
      </c>
    </row>
    <row r="898" spans="1:28" x14ac:dyDescent="0.25">
      <c r="A898" s="40" t="e">
        <f>IF('DO NOT USE_Case Formulas'!A898,IF('DO NOT USE_Case Formulas'!B898,"Not all required fields are completed","OK"),NA())</f>
        <v>#N/A</v>
      </c>
      <c r="B898" s="41" t="e">
        <f>IF(AND('DO NOT USE_Case Formulas'!A898,ISBLANK('Case Data Entry'!B898)),"First Name is required",IF(NOT(ISBLANK('Case Data Entry'!B898)),"OK",NA()))</f>
        <v>#N/A</v>
      </c>
      <c r="C898" s="41" t="e">
        <f>IF(AND('DO NOT USE_Case Formulas'!A898,ISBLANK('Case Data Entry'!C898)),"Last Name is required",IF(NOT(ISBLANK('Case Data Entry'!C898)),"OK",NA()))</f>
        <v>#N/A</v>
      </c>
      <c r="D898" s="41" t="e">
        <f>IF(AND('DO NOT USE_Case Formulas'!A898,ISBLANK('Case Data Entry'!D898)),"Birthdate is required",IF(NOT(ISBLANK('Case Data Entry'!D898)),"OK",NA()))</f>
        <v>#N/A</v>
      </c>
      <c r="E898" s="41" t="e">
        <f>IF(AND('DO NOT USE_Case Formulas'!A898,ISBLANK('Case Data Entry'!E898)),"Mobile Phone is required",IF(NOT(ISBLANK('Case Data Entry'!E898)),IF(AND(ISNUMBER(VALUE('Case Data Entry'!E898)),LEFT('Case Data Entry'!E898,1)&lt;&gt;"1",LEN('Case Data Entry'!E898)=10),"OK","Phone number must be valid format"),NA()))</f>
        <v>#N/A</v>
      </c>
      <c r="F898" s="41" t="e">
        <f>IF(LEN('Case Data Entry'!F898)&gt;255,"Home Street Address must be less than 255 characters",IF('DO NOT USE_Case Formulas'!A898,"OK",NA()))</f>
        <v>#N/A</v>
      </c>
      <c r="G898" s="41" t="e">
        <f>IF(LEN('Case Data Entry'!G898)&gt;40,"City must be less than 40 characters",IF('DO NOT USE_Case Formulas'!A898,"OK",NA()))</f>
        <v>#N/A</v>
      </c>
      <c r="H898" s="41" t="e">
        <f>IF(AND(NOT(ISBLANK('Case Data Entry'!H898)),ISNA(VLOOKUP('Case Data Entry'!H898,'DO NOT USE_School Picklist'!$P$3:$P$52,1,FALSE))),"Please select a value from the drop-down menu",IF('DO NOT USE_Case Formulas'!A898,"OK",NA()))</f>
        <v>#N/A</v>
      </c>
      <c r="I898" s="41" t="e">
        <f>IF(AND('DO NOT USE_Case Formulas'!A898,ISBLANK('Case Data Entry'!I898)),"Zip is required",IF(ISBLANK('Case Data Entry'!I898),NA(),"OK"))</f>
        <v>#N/A</v>
      </c>
      <c r="J898" s="41" t="e">
        <f>IF(AND('DO NOT USE_Case Formulas'!A898,ISBLANK('Case Data Entry'!J898)),"Student or Staff? is required",IF(ISBLANK('Case Data Entry'!J898),NA(),IF(ISNA(VLOOKUP('Case Data Entry'!J898,'DO NOT USE_School Picklist'!$B$3:$B$6,1,FALSE)),"Please select a value from the drop-down menu","OK")))</f>
        <v>#N/A</v>
      </c>
      <c r="K898" s="41" t="e">
        <f>IF(AND('Case Data Entry'!J898='DO NOT USE_School Picklist'!$B$4,ISBLANK('Case Data Entry'!K898)),"Occupation/Job Title is required if Student or Staff? is Yes, staff/faculty or volunteer",IF('DO NOT USE_Case Formulas'!A898,"OK",NA()))</f>
        <v>#N/A</v>
      </c>
      <c r="L898" s="41" t="e">
        <f ca="1">IF('Case Data Entry'!L898&gt;'DO NOT USE_School Picklist'!$C$3,"Date last on school campus/facility cannot be a future date",IF('DO NOT USE_Case Formulas'!A898,IF(ISBLANK('Case Data Entry'!L898),"Date last on school campus/facility is required","OK"),NA()))</f>
        <v>#N/A</v>
      </c>
      <c r="M898" s="41" t="e">
        <f>IF(AND('DO NOT USE_Case Formulas'!A898,ISBLANK('Case Data Entry'!M898)),"Specific Place in the Location is required",IF(ISBLANK('Case Data Entry'!M898),NA(),"OK"))</f>
        <v>#N/A</v>
      </c>
      <c r="N898" s="41" t="e">
        <f>IF(LEN('Case Data Entry'!N898)&gt;50,"Parent/Guardian Name must be less than 50 characters",IF('DO NOT USE_Case Formulas'!A898,"OK",NA()))</f>
        <v>#N/A</v>
      </c>
      <c r="O898" s="41" t="e">
        <f>IF(NOT(ISBLANK('Case Data Entry'!O898)),IF(AND(ISNUMBER('Case Data Entry'!O898),LEFT('Case Data Entry'!O898,1)&lt;&gt;"1",LEN('Case Data Entry'!O898)=10),"OK","Phone number must be valid format"),IF('DO NOT USE_Case Formulas'!A898,"OK",NA()))</f>
        <v>#N/A</v>
      </c>
      <c r="P898" s="41" t="e">
        <f>IF(AND(NOT(ISBLANK('Case Data Entry'!P898)),ISNA(VLOOKUP('Case Data Entry'!P898,'DO NOT USE_School Picklist'!$E$3:$E$10,1,FALSE))),"Please select a value from the drop-down menu",IF('DO NOT USE_Case Formulas'!A898,"OK",NA()))</f>
        <v>#N/A</v>
      </c>
      <c r="Q898" s="41" t="e">
        <f>IF(AND(NOT(ISBLANK('Case Data Entry'!Q898)),ISNA(VLOOKUP('Case Data Entry'!Q898,'DO NOT USE_School Picklist'!$F$3:$F$16,1,FALSE))),"Please select a value from the drop-down menu",IF('DO NOT USE_Case Formulas'!A898,"OK",NA()))</f>
        <v>#N/A</v>
      </c>
      <c r="R898" s="41" t="e">
        <f>IF(LEN('Case Data Entry'!R898)&gt;100,"Classroom(s) must be less than 100 characters",IF('DO NOT USE_Case Formulas'!A898,"OK",NA()))</f>
        <v>#N/A</v>
      </c>
      <c r="S898" s="41" t="e">
        <f>IF(AND(NOT(ISBLANK('Case Data Entry'!S898)),ISNA(VLOOKUP('Case Data Entry'!S898,'DO NOT USE_School Picklist'!$S$3:$S$12,1,FALSE))),"Please select a value from the drop-down menu",IF('DO NOT USE_Case Formulas'!A898,"OK",NA()))</f>
        <v>#N/A</v>
      </c>
      <c r="T898" s="41" t="e">
        <f>IF(AND(NOT(ISBLANK('Case Data Entry'!T898)),ISNA(VLOOKUP('Case Data Entry'!T898,'DO NOT USE_School Picklist'!$S$3:$S$12,1,FALSE))),"Please select a value from the drop-down menu",IF('DO NOT USE_Case Formulas'!A898,"OK",NA()))</f>
        <v>#N/A</v>
      </c>
      <c r="U898" s="41" t="e">
        <f>IF(LEN('Case Data Entry'!U898)&gt;80,"Name of Education Group must be less than 80 characters",IF('DO NOT USE_Case Formulas'!A898,"OK",NA()))</f>
        <v>#N/A</v>
      </c>
      <c r="V898" s="41" t="e">
        <f>IF(AND(NOT(ISBLANK('Case Data Entry'!V898)),ISNA(VLOOKUP('Case Data Entry'!V898,'DO NOT USE_School Picklist'!$K$3:$K$6,1,FALSE))),"Please select a value from the drop-down menu",IF('DO NOT USE_Case Formulas'!A898,"OK",NA()))</f>
        <v>#N/A</v>
      </c>
      <c r="W898" s="41" t="e">
        <f>IF(AND('DO NOT USE_Case Formulas'!A898,ISBLANK('Case Data Entry'!W898)),"Has this person had symptoms? is required",IF(AND(NOT(ISBLANK('Case Data Entry'!W898)),ISNA(VLOOKUP('Case Data Entry'!W898,'DO NOT USE_School Picklist'!$D$3:$D$5,1,FALSE))),"Please select a value from the drop-down menu",IF(NOT(ISBLANK('Case Data Entry'!W898)),"OK",NA())))</f>
        <v>#N/A</v>
      </c>
      <c r="X898" s="41" t="e">
        <f>IF(AND('Case Data Entry'!W898='DO NOT USE_School Picklist'!$D$3,ISBLANK('Case Data Entry'!X898)),"Symptom Onset Date is required if Ever Symptomatic is Yes",IF('DO NOT USE_Case Formulas'!A898,"OK",NA()))</f>
        <v>#N/A</v>
      </c>
      <c r="Y898" s="41"/>
      <c r="Z898" s="41" t="e">
        <f ca="1">IF(AND('DO NOT USE_Case Formulas'!A898,ISBLANK('Case Data Entry'!Z898)),"Lab Result Test Date is required",IF('Case Data Entry'!Z898&gt;'DO NOT USE_School Picklist'!$C$3,"Test Date cannot be a future date",IF(NOT(ISBLANK('Case Data Entry'!Z898)),"OK",NA())))</f>
        <v>#N/A</v>
      </c>
      <c r="AA898" s="41" t="e">
        <f>IF(AND(NOT(ISBLANK('Case Data Entry'!AA898)),ISNA(VLOOKUP('Case Data Entry'!AA898,'DO NOT USE_School Picklist'!$R$3:$R$7,1,FALSE))),"Please select a value from the drop-down menu",IF('DO NOT USE_Case Formulas'!A898,"OK",NA()))</f>
        <v>#N/A</v>
      </c>
      <c r="AB898" s="41" t="e">
        <f>IF(AND(NOT(ISBLANK('Case Data Entry'!AB898)),ISNA(VLOOKUP('Case Data Entry'!AB898,'DO NOT USE_School Picklist'!$Q$3:$Q$8,1,FALSE))),"Please select a value from the drop-down menu",IF('DO NOT USE_Case Formulas'!A898,"OK",NA()))</f>
        <v>#N/A</v>
      </c>
    </row>
    <row r="899" spans="1:28" x14ac:dyDescent="0.25">
      <c r="A899" s="40" t="e">
        <f>IF('DO NOT USE_Case Formulas'!A899,IF('DO NOT USE_Case Formulas'!B899,"Not all required fields are completed","OK"),NA())</f>
        <v>#N/A</v>
      </c>
      <c r="B899" s="41" t="e">
        <f>IF(AND('DO NOT USE_Case Formulas'!A899,ISBLANK('Case Data Entry'!B899)),"First Name is required",IF(NOT(ISBLANK('Case Data Entry'!B899)),"OK",NA()))</f>
        <v>#N/A</v>
      </c>
      <c r="C899" s="41" t="e">
        <f>IF(AND('DO NOT USE_Case Formulas'!A899,ISBLANK('Case Data Entry'!C899)),"Last Name is required",IF(NOT(ISBLANK('Case Data Entry'!C899)),"OK",NA()))</f>
        <v>#N/A</v>
      </c>
      <c r="D899" s="41" t="e">
        <f>IF(AND('DO NOT USE_Case Formulas'!A899,ISBLANK('Case Data Entry'!D899)),"Birthdate is required",IF(NOT(ISBLANK('Case Data Entry'!D899)),"OK",NA()))</f>
        <v>#N/A</v>
      </c>
      <c r="E899" s="41" t="e">
        <f>IF(AND('DO NOT USE_Case Formulas'!A899,ISBLANK('Case Data Entry'!E899)),"Mobile Phone is required",IF(NOT(ISBLANK('Case Data Entry'!E899)),IF(AND(ISNUMBER(VALUE('Case Data Entry'!E899)),LEFT('Case Data Entry'!E899,1)&lt;&gt;"1",LEN('Case Data Entry'!E899)=10),"OK","Phone number must be valid format"),NA()))</f>
        <v>#N/A</v>
      </c>
      <c r="F899" s="41" t="e">
        <f>IF(LEN('Case Data Entry'!F899)&gt;255,"Home Street Address must be less than 255 characters",IF('DO NOT USE_Case Formulas'!A899,"OK",NA()))</f>
        <v>#N/A</v>
      </c>
      <c r="G899" s="41" t="e">
        <f>IF(LEN('Case Data Entry'!G899)&gt;40,"City must be less than 40 characters",IF('DO NOT USE_Case Formulas'!A899,"OK",NA()))</f>
        <v>#N/A</v>
      </c>
      <c r="H899" s="41" t="e">
        <f>IF(AND(NOT(ISBLANK('Case Data Entry'!H899)),ISNA(VLOOKUP('Case Data Entry'!H899,'DO NOT USE_School Picklist'!$P$3:$P$52,1,FALSE))),"Please select a value from the drop-down menu",IF('DO NOT USE_Case Formulas'!A899,"OK",NA()))</f>
        <v>#N/A</v>
      </c>
      <c r="I899" s="41" t="e">
        <f>IF(AND('DO NOT USE_Case Formulas'!A899,ISBLANK('Case Data Entry'!I899)),"Zip is required",IF(ISBLANK('Case Data Entry'!I899),NA(),"OK"))</f>
        <v>#N/A</v>
      </c>
      <c r="J899" s="41" t="e">
        <f>IF(AND('DO NOT USE_Case Formulas'!A899,ISBLANK('Case Data Entry'!J899)),"Student or Staff? is required",IF(ISBLANK('Case Data Entry'!J899),NA(),IF(ISNA(VLOOKUP('Case Data Entry'!J899,'DO NOT USE_School Picklist'!$B$3:$B$6,1,FALSE)),"Please select a value from the drop-down menu","OK")))</f>
        <v>#N/A</v>
      </c>
      <c r="K899" s="41" t="e">
        <f>IF(AND('Case Data Entry'!J899='DO NOT USE_School Picklist'!$B$4,ISBLANK('Case Data Entry'!K899)),"Occupation/Job Title is required if Student or Staff? is Yes, staff/faculty or volunteer",IF('DO NOT USE_Case Formulas'!A899,"OK",NA()))</f>
        <v>#N/A</v>
      </c>
      <c r="L899" s="41" t="e">
        <f ca="1">IF('Case Data Entry'!L899&gt;'DO NOT USE_School Picklist'!$C$3,"Date last on school campus/facility cannot be a future date",IF('DO NOT USE_Case Formulas'!A899,IF(ISBLANK('Case Data Entry'!L899),"Date last on school campus/facility is required","OK"),NA()))</f>
        <v>#N/A</v>
      </c>
      <c r="M899" s="41" t="e">
        <f>IF(AND('DO NOT USE_Case Formulas'!A899,ISBLANK('Case Data Entry'!M899)),"Specific Place in the Location is required",IF(ISBLANK('Case Data Entry'!M899),NA(),"OK"))</f>
        <v>#N/A</v>
      </c>
      <c r="N899" s="41" t="e">
        <f>IF(LEN('Case Data Entry'!N899)&gt;50,"Parent/Guardian Name must be less than 50 characters",IF('DO NOT USE_Case Formulas'!A899,"OK",NA()))</f>
        <v>#N/A</v>
      </c>
      <c r="O899" s="41" t="e">
        <f>IF(NOT(ISBLANK('Case Data Entry'!O899)),IF(AND(ISNUMBER('Case Data Entry'!O899),LEFT('Case Data Entry'!O899,1)&lt;&gt;"1",LEN('Case Data Entry'!O899)=10),"OK","Phone number must be valid format"),IF('DO NOT USE_Case Formulas'!A899,"OK",NA()))</f>
        <v>#N/A</v>
      </c>
      <c r="P899" s="41" t="e">
        <f>IF(AND(NOT(ISBLANK('Case Data Entry'!P899)),ISNA(VLOOKUP('Case Data Entry'!P899,'DO NOT USE_School Picklist'!$E$3:$E$10,1,FALSE))),"Please select a value from the drop-down menu",IF('DO NOT USE_Case Formulas'!A899,"OK",NA()))</f>
        <v>#N/A</v>
      </c>
      <c r="Q899" s="41" t="e">
        <f>IF(AND(NOT(ISBLANK('Case Data Entry'!Q899)),ISNA(VLOOKUP('Case Data Entry'!Q899,'DO NOT USE_School Picklist'!$F$3:$F$16,1,FALSE))),"Please select a value from the drop-down menu",IF('DO NOT USE_Case Formulas'!A899,"OK",NA()))</f>
        <v>#N/A</v>
      </c>
      <c r="R899" s="41" t="e">
        <f>IF(LEN('Case Data Entry'!R899)&gt;100,"Classroom(s) must be less than 100 characters",IF('DO NOT USE_Case Formulas'!A899,"OK",NA()))</f>
        <v>#N/A</v>
      </c>
      <c r="S899" s="41" t="e">
        <f>IF(AND(NOT(ISBLANK('Case Data Entry'!S899)),ISNA(VLOOKUP('Case Data Entry'!S899,'DO NOT USE_School Picklist'!$S$3:$S$12,1,FALSE))),"Please select a value from the drop-down menu",IF('DO NOT USE_Case Formulas'!A899,"OK",NA()))</f>
        <v>#N/A</v>
      </c>
      <c r="T899" s="41" t="e">
        <f>IF(AND(NOT(ISBLANK('Case Data Entry'!T899)),ISNA(VLOOKUP('Case Data Entry'!T899,'DO NOT USE_School Picklist'!$S$3:$S$12,1,FALSE))),"Please select a value from the drop-down menu",IF('DO NOT USE_Case Formulas'!A899,"OK",NA()))</f>
        <v>#N/A</v>
      </c>
      <c r="U899" s="41" t="e">
        <f>IF(LEN('Case Data Entry'!U899)&gt;80,"Name of Education Group must be less than 80 characters",IF('DO NOT USE_Case Formulas'!A899,"OK",NA()))</f>
        <v>#N/A</v>
      </c>
      <c r="V899" s="41" t="e">
        <f>IF(AND(NOT(ISBLANK('Case Data Entry'!V899)),ISNA(VLOOKUP('Case Data Entry'!V899,'DO NOT USE_School Picklist'!$K$3:$K$6,1,FALSE))),"Please select a value from the drop-down menu",IF('DO NOT USE_Case Formulas'!A899,"OK",NA()))</f>
        <v>#N/A</v>
      </c>
      <c r="W899" s="41" t="e">
        <f>IF(AND('DO NOT USE_Case Formulas'!A899,ISBLANK('Case Data Entry'!W899)),"Has this person had symptoms? is required",IF(AND(NOT(ISBLANK('Case Data Entry'!W899)),ISNA(VLOOKUP('Case Data Entry'!W899,'DO NOT USE_School Picklist'!$D$3:$D$5,1,FALSE))),"Please select a value from the drop-down menu",IF(NOT(ISBLANK('Case Data Entry'!W899)),"OK",NA())))</f>
        <v>#N/A</v>
      </c>
      <c r="X899" s="41" t="e">
        <f>IF(AND('Case Data Entry'!W899='DO NOT USE_School Picklist'!$D$3,ISBLANK('Case Data Entry'!X899)),"Symptom Onset Date is required if Ever Symptomatic is Yes",IF('DO NOT USE_Case Formulas'!A899,"OK",NA()))</f>
        <v>#N/A</v>
      </c>
      <c r="Y899" s="41"/>
      <c r="Z899" s="41" t="e">
        <f ca="1">IF(AND('DO NOT USE_Case Formulas'!A899,ISBLANK('Case Data Entry'!Z899)),"Lab Result Test Date is required",IF('Case Data Entry'!Z899&gt;'DO NOT USE_School Picklist'!$C$3,"Test Date cannot be a future date",IF(NOT(ISBLANK('Case Data Entry'!Z899)),"OK",NA())))</f>
        <v>#N/A</v>
      </c>
      <c r="AA899" s="41" t="e">
        <f>IF(AND(NOT(ISBLANK('Case Data Entry'!AA899)),ISNA(VLOOKUP('Case Data Entry'!AA899,'DO NOT USE_School Picklist'!$R$3:$R$7,1,FALSE))),"Please select a value from the drop-down menu",IF('DO NOT USE_Case Formulas'!A899,"OK",NA()))</f>
        <v>#N/A</v>
      </c>
      <c r="AB899" s="41" t="e">
        <f>IF(AND(NOT(ISBLANK('Case Data Entry'!AB899)),ISNA(VLOOKUP('Case Data Entry'!AB899,'DO NOT USE_School Picklist'!$Q$3:$Q$8,1,FALSE))),"Please select a value from the drop-down menu",IF('DO NOT USE_Case Formulas'!A899,"OK",NA()))</f>
        <v>#N/A</v>
      </c>
    </row>
    <row r="900" spans="1:28" x14ac:dyDescent="0.25">
      <c r="A900" s="40" t="e">
        <f>IF('DO NOT USE_Case Formulas'!A900,IF('DO NOT USE_Case Formulas'!B900,"Not all required fields are completed","OK"),NA())</f>
        <v>#N/A</v>
      </c>
      <c r="B900" s="41" t="e">
        <f>IF(AND('DO NOT USE_Case Formulas'!A900,ISBLANK('Case Data Entry'!B900)),"First Name is required",IF(NOT(ISBLANK('Case Data Entry'!B900)),"OK",NA()))</f>
        <v>#N/A</v>
      </c>
      <c r="C900" s="41" t="e">
        <f>IF(AND('DO NOT USE_Case Formulas'!A900,ISBLANK('Case Data Entry'!C900)),"Last Name is required",IF(NOT(ISBLANK('Case Data Entry'!C900)),"OK",NA()))</f>
        <v>#N/A</v>
      </c>
      <c r="D900" s="41" t="e">
        <f>IF(AND('DO NOT USE_Case Formulas'!A900,ISBLANK('Case Data Entry'!D900)),"Birthdate is required",IF(NOT(ISBLANK('Case Data Entry'!D900)),"OK",NA()))</f>
        <v>#N/A</v>
      </c>
      <c r="E900" s="41" t="e">
        <f>IF(AND('DO NOT USE_Case Formulas'!A900,ISBLANK('Case Data Entry'!E900)),"Mobile Phone is required",IF(NOT(ISBLANK('Case Data Entry'!E900)),IF(AND(ISNUMBER(VALUE('Case Data Entry'!E900)),LEFT('Case Data Entry'!E900,1)&lt;&gt;"1",LEN('Case Data Entry'!E900)=10),"OK","Phone number must be valid format"),NA()))</f>
        <v>#N/A</v>
      </c>
      <c r="F900" s="41" t="e">
        <f>IF(LEN('Case Data Entry'!F900)&gt;255,"Home Street Address must be less than 255 characters",IF('DO NOT USE_Case Formulas'!A900,"OK",NA()))</f>
        <v>#N/A</v>
      </c>
      <c r="G900" s="41" t="e">
        <f>IF(LEN('Case Data Entry'!G900)&gt;40,"City must be less than 40 characters",IF('DO NOT USE_Case Formulas'!A900,"OK",NA()))</f>
        <v>#N/A</v>
      </c>
      <c r="H900" s="41" t="e">
        <f>IF(AND(NOT(ISBLANK('Case Data Entry'!H900)),ISNA(VLOOKUP('Case Data Entry'!H900,'DO NOT USE_School Picklist'!$P$3:$P$52,1,FALSE))),"Please select a value from the drop-down menu",IF('DO NOT USE_Case Formulas'!A900,"OK",NA()))</f>
        <v>#N/A</v>
      </c>
      <c r="I900" s="41" t="e">
        <f>IF(AND('DO NOT USE_Case Formulas'!A900,ISBLANK('Case Data Entry'!I900)),"Zip is required",IF(ISBLANK('Case Data Entry'!I900),NA(),"OK"))</f>
        <v>#N/A</v>
      </c>
      <c r="J900" s="41" t="e">
        <f>IF(AND('DO NOT USE_Case Formulas'!A900,ISBLANK('Case Data Entry'!J900)),"Student or Staff? is required",IF(ISBLANK('Case Data Entry'!J900),NA(),IF(ISNA(VLOOKUP('Case Data Entry'!J900,'DO NOT USE_School Picklist'!$B$3:$B$6,1,FALSE)),"Please select a value from the drop-down menu","OK")))</f>
        <v>#N/A</v>
      </c>
      <c r="K900" s="41" t="e">
        <f>IF(AND('Case Data Entry'!J900='DO NOT USE_School Picklist'!$B$4,ISBLANK('Case Data Entry'!K900)),"Occupation/Job Title is required if Student or Staff? is Yes, staff/faculty or volunteer",IF('DO NOT USE_Case Formulas'!A900,"OK",NA()))</f>
        <v>#N/A</v>
      </c>
      <c r="L900" s="41" t="e">
        <f ca="1">IF('Case Data Entry'!L900&gt;'DO NOT USE_School Picklist'!$C$3,"Date last on school campus/facility cannot be a future date",IF('DO NOT USE_Case Formulas'!A900,IF(ISBLANK('Case Data Entry'!L900),"Date last on school campus/facility is required","OK"),NA()))</f>
        <v>#N/A</v>
      </c>
      <c r="M900" s="41" t="e">
        <f>IF(AND('DO NOT USE_Case Formulas'!A900,ISBLANK('Case Data Entry'!M900)),"Specific Place in the Location is required",IF(ISBLANK('Case Data Entry'!M900),NA(),"OK"))</f>
        <v>#N/A</v>
      </c>
      <c r="N900" s="41" t="e">
        <f>IF(LEN('Case Data Entry'!N900)&gt;50,"Parent/Guardian Name must be less than 50 characters",IF('DO NOT USE_Case Formulas'!A900,"OK",NA()))</f>
        <v>#N/A</v>
      </c>
      <c r="O900" s="41" t="e">
        <f>IF(NOT(ISBLANK('Case Data Entry'!O900)),IF(AND(ISNUMBER('Case Data Entry'!O900),LEFT('Case Data Entry'!O900,1)&lt;&gt;"1",LEN('Case Data Entry'!O900)=10),"OK","Phone number must be valid format"),IF('DO NOT USE_Case Formulas'!A900,"OK",NA()))</f>
        <v>#N/A</v>
      </c>
      <c r="P900" s="41" t="e">
        <f>IF(AND(NOT(ISBLANK('Case Data Entry'!P900)),ISNA(VLOOKUP('Case Data Entry'!P900,'DO NOT USE_School Picklist'!$E$3:$E$10,1,FALSE))),"Please select a value from the drop-down menu",IF('DO NOT USE_Case Formulas'!A900,"OK",NA()))</f>
        <v>#N/A</v>
      </c>
      <c r="Q900" s="41" t="e">
        <f>IF(AND(NOT(ISBLANK('Case Data Entry'!Q900)),ISNA(VLOOKUP('Case Data Entry'!Q900,'DO NOT USE_School Picklist'!$F$3:$F$16,1,FALSE))),"Please select a value from the drop-down menu",IF('DO NOT USE_Case Formulas'!A900,"OK",NA()))</f>
        <v>#N/A</v>
      </c>
      <c r="R900" s="41" t="e">
        <f>IF(LEN('Case Data Entry'!R900)&gt;100,"Classroom(s) must be less than 100 characters",IF('DO NOT USE_Case Formulas'!A900,"OK",NA()))</f>
        <v>#N/A</v>
      </c>
      <c r="S900" s="41" t="e">
        <f>IF(AND(NOT(ISBLANK('Case Data Entry'!S900)),ISNA(VLOOKUP('Case Data Entry'!S900,'DO NOT USE_School Picklist'!$S$3:$S$12,1,FALSE))),"Please select a value from the drop-down menu",IF('DO NOT USE_Case Formulas'!A900,"OK",NA()))</f>
        <v>#N/A</v>
      </c>
      <c r="T900" s="41" t="e">
        <f>IF(AND(NOT(ISBLANK('Case Data Entry'!T900)),ISNA(VLOOKUP('Case Data Entry'!T900,'DO NOT USE_School Picklist'!$S$3:$S$12,1,FALSE))),"Please select a value from the drop-down menu",IF('DO NOT USE_Case Formulas'!A900,"OK",NA()))</f>
        <v>#N/A</v>
      </c>
      <c r="U900" s="41" t="e">
        <f>IF(LEN('Case Data Entry'!U900)&gt;80,"Name of Education Group must be less than 80 characters",IF('DO NOT USE_Case Formulas'!A900,"OK",NA()))</f>
        <v>#N/A</v>
      </c>
      <c r="V900" s="41" t="e">
        <f>IF(AND(NOT(ISBLANK('Case Data Entry'!V900)),ISNA(VLOOKUP('Case Data Entry'!V900,'DO NOT USE_School Picklist'!$K$3:$K$6,1,FALSE))),"Please select a value from the drop-down menu",IF('DO NOT USE_Case Formulas'!A900,"OK",NA()))</f>
        <v>#N/A</v>
      </c>
      <c r="W900" s="41" t="e">
        <f>IF(AND('DO NOT USE_Case Formulas'!A900,ISBLANK('Case Data Entry'!W900)),"Has this person had symptoms? is required",IF(AND(NOT(ISBLANK('Case Data Entry'!W900)),ISNA(VLOOKUP('Case Data Entry'!W900,'DO NOT USE_School Picklist'!$D$3:$D$5,1,FALSE))),"Please select a value from the drop-down menu",IF(NOT(ISBLANK('Case Data Entry'!W900)),"OK",NA())))</f>
        <v>#N/A</v>
      </c>
      <c r="X900" s="41" t="e">
        <f>IF(AND('Case Data Entry'!W900='DO NOT USE_School Picklist'!$D$3,ISBLANK('Case Data Entry'!X900)),"Symptom Onset Date is required if Ever Symptomatic is Yes",IF('DO NOT USE_Case Formulas'!A900,"OK",NA()))</f>
        <v>#N/A</v>
      </c>
      <c r="Y900" s="41"/>
      <c r="Z900" s="41" t="e">
        <f ca="1">IF(AND('DO NOT USE_Case Formulas'!A900,ISBLANK('Case Data Entry'!Z900)),"Lab Result Test Date is required",IF('Case Data Entry'!Z900&gt;'DO NOT USE_School Picklist'!$C$3,"Test Date cannot be a future date",IF(NOT(ISBLANK('Case Data Entry'!Z900)),"OK",NA())))</f>
        <v>#N/A</v>
      </c>
      <c r="AA900" s="41" t="e">
        <f>IF(AND(NOT(ISBLANK('Case Data Entry'!AA900)),ISNA(VLOOKUP('Case Data Entry'!AA900,'DO NOT USE_School Picklist'!$R$3:$R$7,1,FALSE))),"Please select a value from the drop-down menu",IF('DO NOT USE_Case Formulas'!A900,"OK",NA()))</f>
        <v>#N/A</v>
      </c>
      <c r="AB900" s="41" t="e">
        <f>IF(AND(NOT(ISBLANK('Case Data Entry'!AB900)),ISNA(VLOOKUP('Case Data Entry'!AB900,'DO NOT USE_School Picklist'!$Q$3:$Q$8,1,FALSE))),"Please select a value from the drop-down menu",IF('DO NOT USE_Case Formulas'!A900,"OK",NA()))</f>
        <v>#N/A</v>
      </c>
    </row>
    <row r="901" spans="1:28" x14ac:dyDescent="0.25">
      <c r="A901" s="40" t="e">
        <f>IF('DO NOT USE_Case Formulas'!A901,IF('DO NOT USE_Case Formulas'!B901,"Not all required fields are completed","OK"),NA())</f>
        <v>#N/A</v>
      </c>
      <c r="B901" s="41" t="e">
        <f>IF(AND('DO NOT USE_Case Formulas'!A901,ISBLANK('Case Data Entry'!B901)),"First Name is required",IF(NOT(ISBLANK('Case Data Entry'!B901)),"OK",NA()))</f>
        <v>#N/A</v>
      </c>
      <c r="C901" s="41" t="e">
        <f>IF(AND('DO NOT USE_Case Formulas'!A901,ISBLANK('Case Data Entry'!C901)),"Last Name is required",IF(NOT(ISBLANK('Case Data Entry'!C901)),"OK",NA()))</f>
        <v>#N/A</v>
      </c>
      <c r="D901" s="41" t="e">
        <f>IF(AND('DO NOT USE_Case Formulas'!A901,ISBLANK('Case Data Entry'!D901)),"Birthdate is required",IF(NOT(ISBLANK('Case Data Entry'!D901)),"OK",NA()))</f>
        <v>#N/A</v>
      </c>
      <c r="E901" s="41" t="e">
        <f>IF(AND('DO NOT USE_Case Formulas'!A901,ISBLANK('Case Data Entry'!E901)),"Mobile Phone is required",IF(NOT(ISBLANK('Case Data Entry'!E901)),IF(AND(ISNUMBER(VALUE('Case Data Entry'!E901)),LEFT('Case Data Entry'!E901,1)&lt;&gt;"1",LEN('Case Data Entry'!E901)=10),"OK","Phone number must be valid format"),NA()))</f>
        <v>#N/A</v>
      </c>
      <c r="F901" s="41" t="e">
        <f>IF(LEN('Case Data Entry'!F901)&gt;255,"Home Street Address must be less than 255 characters",IF('DO NOT USE_Case Formulas'!A901,"OK",NA()))</f>
        <v>#N/A</v>
      </c>
      <c r="G901" s="41" t="e">
        <f>IF(LEN('Case Data Entry'!G901)&gt;40,"City must be less than 40 characters",IF('DO NOT USE_Case Formulas'!A901,"OK",NA()))</f>
        <v>#N/A</v>
      </c>
      <c r="H901" s="41" t="e">
        <f>IF(AND(NOT(ISBLANK('Case Data Entry'!H901)),ISNA(VLOOKUP('Case Data Entry'!H901,'DO NOT USE_School Picklist'!$P$3:$P$52,1,FALSE))),"Please select a value from the drop-down menu",IF('DO NOT USE_Case Formulas'!A901,"OK",NA()))</f>
        <v>#N/A</v>
      </c>
      <c r="I901" s="41" t="e">
        <f>IF(AND('DO NOT USE_Case Formulas'!A901,ISBLANK('Case Data Entry'!I901)),"Zip is required",IF(ISBLANK('Case Data Entry'!I901),NA(),"OK"))</f>
        <v>#N/A</v>
      </c>
      <c r="J901" s="41" t="e">
        <f>IF(AND('DO NOT USE_Case Formulas'!A901,ISBLANK('Case Data Entry'!J901)),"Student or Staff? is required",IF(ISBLANK('Case Data Entry'!J901),NA(),IF(ISNA(VLOOKUP('Case Data Entry'!J901,'DO NOT USE_School Picklist'!$B$3:$B$6,1,FALSE)),"Please select a value from the drop-down menu","OK")))</f>
        <v>#N/A</v>
      </c>
      <c r="K901" s="41" t="e">
        <f>IF(AND('Case Data Entry'!J901='DO NOT USE_School Picklist'!$B$4,ISBLANK('Case Data Entry'!K901)),"Occupation/Job Title is required if Student or Staff? is Yes, staff/faculty or volunteer",IF('DO NOT USE_Case Formulas'!A901,"OK",NA()))</f>
        <v>#N/A</v>
      </c>
      <c r="L901" s="41" t="e">
        <f ca="1">IF('Case Data Entry'!L901&gt;'DO NOT USE_School Picklist'!$C$3,"Date last on school campus/facility cannot be a future date",IF('DO NOT USE_Case Formulas'!A901,IF(ISBLANK('Case Data Entry'!L901),"Date last on school campus/facility is required","OK"),NA()))</f>
        <v>#N/A</v>
      </c>
      <c r="M901" s="41" t="e">
        <f>IF(AND('DO NOT USE_Case Formulas'!A901,ISBLANK('Case Data Entry'!M901)),"Specific Place in the Location is required",IF(ISBLANK('Case Data Entry'!M901),NA(),"OK"))</f>
        <v>#N/A</v>
      </c>
      <c r="N901" s="41" t="e">
        <f>IF(LEN('Case Data Entry'!N901)&gt;50,"Parent/Guardian Name must be less than 50 characters",IF('DO NOT USE_Case Formulas'!A901,"OK",NA()))</f>
        <v>#N/A</v>
      </c>
      <c r="O901" s="41" t="e">
        <f>IF(NOT(ISBLANK('Case Data Entry'!O901)),IF(AND(ISNUMBER('Case Data Entry'!O901),LEFT('Case Data Entry'!O901,1)&lt;&gt;"1",LEN('Case Data Entry'!O901)=10),"OK","Phone number must be valid format"),IF('DO NOT USE_Case Formulas'!A901,"OK",NA()))</f>
        <v>#N/A</v>
      </c>
      <c r="P901" s="41" t="e">
        <f>IF(AND(NOT(ISBLANK('Case Data Entry'!P901)),ISNA(VLOOKUP('Case Data Entry'!P901,'DO NOT USE_School Picklist'!$E$3:$E$10,1,FALSE))),"Please select a value from the drop-down menu",IF('DO NOT USE_Case Formulas'!A901,"OK",NA()))</f>
        <v>#N/A</v>
      </c>
      <c r="Q901" s="41" t="e">
        <f>IF(AND(NOT(ISBLANK('Case Data Entry'!Q901)),ISNA(VLOOKUP('Case Data Entry'!Q901,'DO NOT USE_School Picklist'!$F$3:$F$16,1,FALSE))),"Please select a value from the drop-down menu",IF('DO NOT USE_Case Formulas'!A901,"OK",NA()))</f>
        <v>#N/A</v>
      </c>
      <c r="R901" s="41" t="e">
        <f>IF(LEN('Case Data Entry'!R901)&gt;100,"Classroom(s) must be less than 100 characters",IF('DO NOT USE_Case Formulas'!A901,"OK",NA()))</f>
        <v>#N/A</v>
      </c>
      <c r="S901" s="41" t="e">
        <f>IF(AND(NOT(ISBLANK('Case Data Entry'!S901)),ISNA(VLOOKUP('Case Data Entry'!S901,'DO NOT USE_School Picklist'!$S$3:$S$12,1,FALSE))),"Please select a value from the drop-down menu",IF('DO NOT USE_Case Formulas'!A901,"OK",NA()))</f>
        <v>#N/A</v>
      </c>
      <c r="T901" s="41" t="e">
        <f>IF(AND(NOT(ISBLANK('Case Data Entry'!T901)),ISNA(VLOOKUP('Case Data Entry'!T901,'DO NOT USE_School Picklist'!$S$3:$S$12,1,FALSE))),"Please select a value from the drop-down menu",IF('DO NOT USE_Case Formulas'!A901,"OK",NA()))</f>
        <v>#N/A</v>
      </c>
      <c r="U901" s="41" t="e">
        <f>IF(LEN('Case Data Entry'!U901)&gt;80,"Name of Education Group must be less than 80 characters",IF('DO NOT USE_Case Formulas'!A901,"OK",NA()))</f>
        <v>#N/A</v>
      </c>
      <c r="V901" s="41" t="e">
        <f>IF(AND(NOT(ISBLANK('Case Data Entry'!V901)),ISNA(VLOOKUP('Case Data Entry'!V901,'DO NOT USE_School Picklist'!$K$3:$K$6,1,FALSE))),"Please select a value from the drop-down menu",IF('DO NOT USE_Case Formulas'!A901,"OK",NA()))</f>
        <v>#N/A</v>
      </c>
      <c r="W901" s="41" t="e">
        <f>IF(AND('DO NOT USE_Case Formulas'!A901,ISBLANK('Case Data Entry'!W901)),"Has this person had symptoms? is required",IF(AND(NOT(ISBLANK('Case Data Entry'!W901)),ISNA(VLOOKUP('Case Data Entry'!W901,'DO NOT USE_School Picklist'!$D$3:$D$5,1,FALSE))),"Please select a value from the drop-down menu",IF(NOT(ISBLANK('Case Data Entry'!W901)),"OK",NA())))</f>
        <v>#N/A</v>
      </c>
      <c r="X901" s="41" t="e">
        <f>IF(AND('Case Data Entry'!W901='DO NOT USE_School Picklist'!$D$3,ISBLANK('Case Data Entry'!X901)),"Symptom Onset Date is required if Ever Symptomatic is Yes",IF('DO NOT USE_Case Formulas'!A901,"OK",NA()))</f>
        <v>#N/A</v>
      </c>
      <c r="Y901" s="41"/>
      <c r="Z901" s="41" t="e">
        <f ca="1">IF(AND('DO NOT USE_Case Formulas'!A901,ISBLANK('Case Data Entry'!Z901)),"Lab Result Test Date is required",IF('Case Data Entry'!Z901&gt;'DO NOT USE_School Picklist'!$C$3,"Test Date cannot be a future date",IF(NOT(ISBLANK('Case Data Entry'!Z901)),"OK",NA())))</f>
        <v>#N/A</v>
      </c>
      <c r="AA901" s="41" t="e">
        <f>IF(AND(NOT(ISBLANK('Case Data Entry'!AA901)),ISNA(VLOOKUP('Case Data Entry'!AA901,'DO NOT USE_School Picklist'!$R$3:$R$7,1,FALSE))),"Please select a value from the drop-down menu",IF('DO NOT USE_Case Formulas'!A901,"OK",NA()))</f>
        <v>#N/A</v>
      </c>
      <c r="AB901" s="41" t="e">
        <f>IF(AND(NOT(ISBLANK('Case Data Entry'!AB901)),ISNA(VLOOKUP('Case Data Entry'!AB901,'DO NOT USE_School Picklist'!$Q$3:$Q$8,1,FALSE))),"Please select a value from the drop-down menu",IF('DO NOT USE_Case Formulas'!A901,"OK",NA()))</f>
        <v>#N/A</v>
      </c>
    </row>
    <row r="902" spans="1:28" x14ac:dyDescent="0.25">
      <c r="A902" s="40" t="e">
        <f>IF('DO NOT USE_Case Formulas'!A902,IF('DO NOT USE_Case Formulas'!B902,"Not all required fields are completed","OK"),NA())</f>
        <v>#N/A</v>
      </c>
      <c r="B902" s="41" t="e">
        <f>IF(AND('DO NOT USE_Case Formulas'!A902,ISBLANK('Case Data Entry'!B902)),"First Name is required",IF(NOT(ISBLANK('Case Data Entry'!B902)),"OK",NA()))</f>
        <v>#N/A</v>
      </c>
      <c r="C902" s="41" t="e">
        <f>IF(AND('DO NOT USE_Case Formulas'!A902,ISBLANK('Case Data Entry'!C902)),"Last Name is required",IF(NOT(ISBLANK('Case Data Entry'!C902)),"OK",NA()))</f>
        <v>#N/A</v>
      </c>
      <c r="D902" s="41" t="e">
        <f>IF(AND('DO NOT USE_Case Formulas'!A902,ISBLANK('Case Data Entry'!D902)),"Birthdate is required",IF(NOT(ISBLANK('Case Data Entry'!D902)),"OK",NA()))</f>
        <v>#N/A</v>
      </c>
      <c r="E902" s="41" t="e">
        <f>IF(AND('DO NOT USE_Case Formulas'!A902,ISBLANK('Case Data Entry'!E902)),"Mobile Phone is required",IF(NOT(ISBLANK('Case Data Entry'!E902)),IF(AND(ISNUMBER(VALUE('Case Data Entry'!E902)),LEFT('Case Data Entry'!E902,1)&lt;&gt;"1",LEN('Case Data Entry'!E902)=10),"OK","Phone number must be valid format"),NA()))</f>
        <v>#N/A</v>
      </c>
      <c r="F902" s="41" t="e">
        <f>IF(LEN('Case Data Entry'!F902)&gt;255,"Home Street Address must be less than 255 characters",IF('DO NOT USE_Case Formulas'!A902,"OK",NA()))</f>
        <v>#N/A</v>
      </c>
      <c r="G902" s="41" t="e">
        <f>IF(LEN('Case Data Entry'!G902)&gt;40,"City must be less than 40 characters",IF('DO NOT USE_Case Formulas'!A902,"OK",NA()))</f>
        <v>#N/A</v>
      </c>
      <c r="H902" s="41" t="e">
        <f>IF(AND(NOT(ISBLANK('Case Data Entry'!H902)),ISNA(VLOOKUP('Case Data Entry'!H902,'DO NOT USE_School Picklist'!$P$3:$P$52,1,FALSE))),"Please select a value from the drop-down menu",IF('DO NOT USE_Case Formulas'!A902,"OK",NA()))</f>
        <v>#N/A</v>
      </c>
      <c r="I902" s="41" t="e">
        <f>IF(AND('DO NOT USE_Case Formulas'!A902,ISBLANK('Case Data Entry'!I902)),"Zip is required",IF(ISBLANK('Case Data Entry'!I902),NA(),"OK"))</f>
        <v>#N/A</v>
      </c>
      <c r="J902" s="41" t="e">
        <f>IF(AND('DO NOT USE_Case Formulas'!A902,ISBLANK('Case Data Entry'!J902)),"Student or Staff? is required",IF(ISBLANK('Case Data Entry'!J902),NA(),IF(ISNA(VLOOKUP('Case Data Entry'!J902,'DO NOT USE_School Picklist'!$B$3:$B$6,1,FALSE)),"Please select a value from the drop-down menu","OK")))</f>
        <v>#N/A</v>
      </c>
      <c r="K902" s="41" t="e">
        <f>IF(AND('Case Data Entry'!J902='DO NOT USE_School Picklist'!$B$4,ISBLANK('Case Data Entry'!K902)),"Occupation/Job Title is required if Student or Staff? is Yes, staff/faculty or volunteer",IF('DO NOT USE_Case Formulas'!A902,"OK",NA()))</f>
        <v>#N/A</v>
      </c>
      <c r="L902" s="41" t="e">
        <f ca="1">IF('Case Data Entry'!L902&gt;'DO NOT USE_School Picklist'!$C$3,"Date last on school campus/facility cannot be a future date",IF('DO NOT USE_Case Formulas'!A902,IF(ISBLANK('Case Data Entry'!L902),"Date last on school campus/facility is required","OK"),NA()))</f>
        <v>#N/A</v>
      </c>
      <c r="M902" s="41" t="e">
        <f>IF(AND('DO NOT USE_Case Formulas'!A902,ISBLANK('Case Data Entry'!M902)),"Specific Place in the Location is required",IF(ISBLANK('Case Data Entry'!M902),NA(),"OK"))</f>
        <v>#N/A</v>
      </c>
      <c r="N902" s="41" t="e">
        <f>IF(LEN('Case Data Entry'!N902)&gt;50,"Parent/Guardian Name must be less than 50 characters",IF('DO NOT USE_Case Formulas'!A902,"OK",NA()))</f>
        <v>#N/A</v>
      </c>
      <c r="O902" s="41" t="e">
        <f>IF(NOT(ISBLANK('Case Data Entry'!O902)),IF(AND(ISNUMBER('Case Data Entry'!O902),LEFT('Case Data Entry'!O902,1)&lt;&gt;"1",LEN('Case Data Entry'!O902)=10),"OK","Phone number must be valid format"),IF('DO NOT USE_Case Formulas'!A902,"OK",NA()))</f>
        <v>#N/A</v>
      </c>
      <c r="P902" s="41" t="e">
        <f>IF(AND(NOT(ISBLANK('Case Data Entry'!P902)),ISNA(VLOOKUP('Case Data Entry'!P902,'DO NOT USE_School Picklist'!$E$3:$E$10,1,FALSE))),"Please select a value from the drop-down menu",IF('DO NOT USE_Case Formulas'!A902,"OK",NA()))</f>
        <v>#N/A</v>
      </c>
      <c r="Q902" s="41" t="e">
        <f>IF(AND(NOT(ISBLANK('Case Data Entry'!Q902)),ISNA(VLOOKUP('Case Data Entry'!Q902,'DO NOT USE_School Picklist'!$F$3:$F$16,1,FALSE))),"Please select a value from the drop-down menu",IF('DO NOT USE_Case Formulas'!A902,"OK",NA()))</f>
        <v>#N/A</v>
      </c>
      <c r="R902" s="41" t="e">
        <f>IF(LEN('Case Data Entry'!R902)&gt;100,"Classroom(s) must be less than 100 characters",IF('DO NOT USE_Case Formulas'!A902,"OK",NA()))</f>
        <v>#N/A</v>
      </c>
      <c r="S902" s="41" t="e">
        <f>IF(AND(NOT(ISBLANK('Case Data Entry'!S902)),ISNA(VLOOKUP('Case Data Entry'!S902,'DO NOT USE_School Picklist'!$S$3:$S$12,1,FALSE))),"Please select a value from the drop-down menu",IF('DO NOT USE_Case Formulas'!A902,"OK",NA()))</f>
        <v>#N/A</v>
      </c>
      <c r="T902" s="41" t="e">
        <f>IF(AND(NOT(ISBLANK('Case Data Entry'!T902)),ISNA(VLOOKUP('Case Data Entry'!T902,'DO NOT USE_School Picklist'!$S$3:$S$12,1,FALSE))),"Please select a value from the drop-down menu",IF('DO NOT USE_Case Formulas'!A902,"OK",NA()))</f>
        <v>#N/A</v>
      </c>
      <c r="U902" s="41" t="e">
        <f>IF(LEN('Case Data Entry'!U902)&gt;80,"Name of Education Group must be less than 80 characters",IF('DO NOT USE_Case Formulas'!A902,"OK",NA()))</f>
        <v>#N/A</v>
      </c>
      <c r="V902" s="41" t="e">
        <f>IF(AND(NOT(ISBLANK('Case Data Entry'!V902)),ISNA(VLOOKUP('Case Data Entry'!V902,'DO NOT USE_School Picklist'!$K$3:$K$6,1,FALSE))),"Please select a value from the drop-down menu",IF('DO NOT USE_Case Formulas'!A902,"OK",NA()))</f>
        <v>#N/A</v>
      </c>
      <c r="W902" s="41" t="e">
        <f>IF(AND('DO NOT USE_Case Formulas'!A902,ISBLANK('Case Data Entry'!W902)),"Has this person had symptoms? is required",IF(AND(NOT(ISBLANK('Case Data Entry'!W902)),ISNA(VLOOKUP('Case Data Entry'!W902,'DO NOT USE_School Picklist'!$D$3:$D$5,1,FALSE))),"Please select a value from the drop-down menu",IF(NOT(ISBLANK('Case Data Entry'!W902)),"OK",NA())))</f>
        <v>#N/A</v>
      </c>
      <c r="X902" s="41" t="e">
        <f>IF(AND('Case Data Entry'!W902='DO NOT USE_School Picklist'!$D$3,ISBLANK('Case Data Entry'!X902)),"Symptom Onset Date is required if Ever Symptomatic is Yes",IF('DO NOT USE_Case Formulas'!A902,"OK",NA()))</f>
        <v>#N/A</v>
      </c>
      <c r="Y902" s="41"/>
      <c r="Z902" s="41" t="e">
        <f ca="1">IF(AND('DO NOT USE_Case Formulas'!A902,ISBLANK('Case Data Entry'!Z902)),"Lab Result Test Date is required",IF('Case Data Entry'!Z902&gt;'DO NOT USE_School Picklist'!$C$3,"Test Date cannot be a future date",IF(NOT(ISBLANK('Case Data Entry'!Z902)),"OK",NA())))</f>
        <v>#N/A</v>
      </c>
      <c r="AA902" s="41" t="e">
        <f>IF(AND(NOT(ISBLANK('Case Data Entry'!AA902)),ISNA(VLOOKUP('Case Data Entry'!AA902,'DO NOT USE_School Picklist'!$R$3:$R$7,1,FALSE))),"Please select a value from the drop-down menu",IF('DO NOT USE_Case Formulas'!A902,"OK",NA()))</f>
        <v>#N/A</v>
      </c>
      <c r="AB902" s="41" t="e">
        <f>IF(AND(NOT(ISBLANK('Case Data Entry'!AB902)),ISNA(VLOOKUP('Case Data Entry'!AB902,'DO NOT USE_School Picklist'!$Q$3:$Q$8,1,FALSE))),"Please select a value from the drop-down menu",IF('DO NOT USE_Case Formulas'!A902,"OK",NA()))</f>
        <v>#N/A</v>
      </c>
    </row>
    <row r="903" spans="1:28" x14ac:dyDescent="0.25">
      <c r="A903" s="40" t="e">
        <f>IF('DO NOT USE_Case Formulas'!A903,IF('DO NOT USE_Case Formulas'!B903,"Not all required fields are completed","OK"),NA())</f>
        <v>#N/A</v>
      </c>
      <c r="B903" s="41" t="e">
        <f>IF(AND('DO NOT USE_Case Formulas'!A903,ISBLANK('Case Data Entry'!B903)),"First Name is required",IF(NOT(ISBLANK('Case Data Entry'!B903)),"OK",NA()))</f>
        <v>#N/A</v>
      </c>
      <c r="C903" s="41" t="e">
        <f>IF(AND('DO NOT USE_Case Formulas'!A903,ISBLANK('Case Data Entry'!C903)),"Last Name is required",IF(NOT(ISBLANK('Case Data Entry'!C903)),"OK",NA()))</f>
        <v>#N/A</v>
      </c>
      <c r="D903" s="41" t="e">
        <f>IF(AND('DO NOT USE_Case Formulas'!A903,ISBLANK('Case Data Entry'!D903)),"Birthdate is required",IF(NOT(ISBLANK('Case Data Entry'!D903)),"OK",NA()))</f>
        <v>#N/A</v>
      </c>
      <c r="E903" s="41" t="e">
        <f>IF(AND('DO NOT USE_Case Formulas'!A903,ISBLANK('Case Data Entry'!E903)),"Mobile Phone is required",IF(NOT(ISBLANK('Case Data Entry'!E903)),IF(AND(ISNUMBER(VALUE('Case Data Entry'!E903)),LEFT('Case Data Entry'!E903,1)&lt;&gt;"1",LEN('Case Data Entry'!E903)=10),"OK","Phone number must be valid format"),NA()))</f>
        <v>#N/A</v>
      </c>
      <c r="F903" s="41" t="e">
        <f>IF(LEN('Case Data Entry'!F903)&gt;255,"Home Street Address must be less than 255 characters",IF('DO NOT USE_Case Formulas'!A903,"OK",NA()))</f>
        <v>#N/A</v>
      </c>
      <c r="G903" s="41" t="e">
        <f>IF(LEN('Case Data Entry'!G903)&gt;40,"City must be less than 40 characters",IF('DO NOT USE_Case Formulas'!A903,"OK",NA()))</f>
        <v>#N/A</v>
      </c>
      <c r="H903" s="41" t="e">
        <f>IF(AND(NOT(ISBLANK('Case Data Entry'!H903)),ISNA(VLOOKUP('Case Data Entry'!H903,'DO NOT USE_School Picklist'!$P$3:$P$52,1,FALSE))),"Please select a value from the drop-down menu",IF('DO NOT USE_Case Formulas'!A903,"OK",NA()))</f>
        <v>#N/A</v>
      </c>
      <c r="I903" s="41" t="e">
        <f>IF(AND('DO NOT USE_Case Formulas'!A903,ISBLANK('Case Data Entry'!I903)),"Zip is required",IF(ISBLANK('Case Data Entry'!I903),NA(),"OK"))</f>
        <v>#N/A</v>
      </c>
      <c r="J903" s="41" t="e">
        <f>IF(AND('DO NOT USE_Case Formulas'!A903,ISBLANK('Case Data Entry'!J903)),"Student or Staff? is required",IF(ISBLANK('Case Data Entry'!J903),NA(),IF(ISNA(VLOOKUP('Case Data Entry'!J903,'DO NOT USE_School Picklist'!$B$3:$B$6,1,FALSE)),"Please select a value from the drop-down menu","OK")))</f>
        <v>#N/A</v>
      </c>
      <c r="K903" s="41" t="e">
        <f>IF(AND('Case Data Entry'!J903='DO NOT USE_School Picklist'!$B$4,ISBLANK('Case Data Entry'!K903)),"Occupation/Job Title is required if Student or Staff? is Yes, staff/faculty or volunteer",IF('DO NOT USE_Case Formulas'!A903,"OK",NA()))</f>
        <v>#N/A</v>
      </c>
      <c r="L903" s="41" t="e">
        <f ca="1">IF('Case Data Entry'!L903&gt;'DO NOT USE_School Picklist'!$C$3,"Date last on school campus/facility cannot be a future date",IF('DO NOT USE_Case Formulas'!A903,IF(ISBLANK('Case Data Entry'!L903),"Date last on school campus/facility is required","OK"),NA()))</f>
        <v>#N/A</v>
      </c>
      <c r="M903" s="41" t="e">
        <f>IF(AND('DO NOT USE_Case Formulas'!A903,ISBLANK('Case Data Entry'!M903)),"Specific Place in the Location is required",IF(ISBLANK('Case Data Entry'!M903),NA(),"OK"))</f>
        <v>#N/A</v>
      </c>
      <c r="N903" s="41" t="e">
        <f>IF(LEN('Case Data Entry'!N903)&gt;50,"Parent/Guardian Name must be less than 50 characters",IF('DO NOT USE_Case Formulas'!A903,"OK",NA()))</f>
        <v>#N/A</v>
      </c>
      <c r="O903" s="41" t="e">
        <f>IF(NOT(ISBLANK('Case Data Entry'!O903)),IF(AND(ISNUMBER('Case Data Entry'!O903),LEFT('Case Data Entry'!O903,1)&lt;&gt;"1",LEN('Case Data Entry'!O903)=10),"OK","Phone number must be valid format"),IF('DO NOT USE_Case Formulas'!A903,"OK",NA()))</f>
        <v>#N/A</v>
      </c>
      <c r="P903" s="41" t="e">
        <f>IF(AND(NOT(ISBLANK('Case Data Entry'!P903)),ISNA(VLOOKUP('Case Data Entry'!P903,'DO NOT USE_School Picklist'!$E$3:$E$10,1,FALSE))),"Please select a value from the drop-down menu",IF('DO NOT USE_Case Formulas'!A903,"OK",NA()))</f>
        <v>#N/A</v>
      </c>
      <c r="Q903" s="41" t="e">
        <f>IF(AND(NOT(ISBLANK('Case Data Entry'!Q903)),ISNA(VLOOKUP('Case Data Entry'!Q903,'DO NOT USE_School Picklist'!$F$3:$F$16,1,FALSE))),"Please select a value from the drop-down menu",IF('DO NOT USE_Case Formulas'!A903,"OK",NA()))</f>
        <v>#N/A</v>
      </c>
      <c r="R903" s="41" t="e">
        <f>IF(LEN('Case Data Entry'!R903)&gt;100,"Classroom(s) must be less than 100 characters",IF('DO NOT USE_Case Formulas'!A903,"OK",NA()))</f>
        <v>#N/A</v>
      </c>
      <c r="S903" s="41" t="e">
        <f>IF(AND(NOT(ISBLANK('Case Data Entry'!S903)),ISNA(VLOOKUP('Case Data Entry'!S903,'DO NOT USE_School Picklist'!$S$3:$S$12,1,FALSE))),"Please select a value from the drop-down menu",IF('DO NOT USE_Case Formulas'!A903,"OK",NA()))</f>
        <v>#N/A</v>
      </c>
      <c r="T903" s="41" t="e">
        <f>IF(AND(NOT(ISBLANK('Case Data Entry'!T903)),ISNA(VLOOKUP('Case Data Entry'!T903,'DO NOT USE_School Picklist'!$S$3:$S$12,1,FALSE))),"Please select a value from the drop-down menu",IF('DO NOT USE_Case Formulas'!A903,"OK",NA()))</f>
        <v>#N/A</v>
      </c>
      <c r="U903" s="41" t="e">
        <f>IF(LEN('Case Data Entry'!U903)&gt;80,"Name of Education Group must be less than 80 characters",IF('DO NOT USE_Case Formulas'!A903,"OK",NA()))</f>
        <v>#N/A</v>
      </c>
      <c r="V903" s="41" t="e">
        <f>IF(AND(NOT(ISBLANK('Case Data Entry'!V903)),ISNA(VLOOKUP('Case Data Entry'!V903,'DO NOT USE_School Picklist'!$K$3:$K$6,1,FALSE))),"Please select a value from the drop-down menu",IF('DO NOT USE_Case Formulas'!A903,"OK",NA()))</f>
        <v>#N/A</v>
      </c>
      <c r="W903" s="41" t="e">
        <f>IF(AND('DO NOT USE_Case Formulas'!A903,ISBLANK('Case Data Entry'!W903)),"Has this person had symptoms? is required",IF(AND(NOT(ISBLANK('Case Data Entry'!W903)),ISNA(VLOOKUP('Case Data Entry'!W903,'DO NOT USE_School Picklist'!$D$3:$D$5,1,FALSE))),"Please select a value from the drop-down menu",IF(NOT(ISBLANK('Case Data Entry'!W903)),"OK",NA())))</f>
        <v>#N/A</v>
      </c>
      <c r="X903" s="41" t="e">
        <f>IF(AND('Case Data Entry'!W903='DO NOT USE_School Picklist'!$D$3,ISBLANK('Case Data Entry'!X903)),"Symptom Onset Date is required if Ever Symptomatic is Yes",IF('DO NOT USE_Case Formulas'!A903,"OK",NA()))</f>
        <v>#N/A</v>
      </c>
      <c r="Y903" s="41"/>
      <c r="Z903" s="41" t="e">
        <f ca="1">IF(AND('DO NOT USE_Case Formulas'!A903,ISBLANK('Case Data Entry'!Z903)),"Lab Result Test Date is required",IF('Case Data Entry'!Z903&gt;'DO NOT USE_School Picklist'!$C$3,"Test Date cannot be a future date",IF(NOT(ISBLANK('Case Data Entry'!Z903)),"OK",NA())))</f>
        <v>#N/A</v>
      </c>
      <c r="AA903" s="41" t="e">
        <f>IF(AND(NOT(ISBLANK('Case Data Entry'!AA903)),ISNA(VLOOKUP('Case Data Entry'!AA903,'DO NOT USE_School Picklist'!$R$3:$R$7,1,FALSE))),"Please select a value from the drop-down menu",IF('DO NOT USE_Case Formulas'!A903,"OK",NA()))</f>
        <v>#N/A</v>
      </c>
      <c r="AB903" s="41" t="e">
        <f>IF(AND(NOT(ISBLANK('Case Data Entry'!AB903)),ISNA(VLOOKUP('Case Data Entry'!AB903,'DO NOT USE_School Picklist'!$Q$3:$Q$8,1,FALSE))),"Please select a value from the drop-down menu",IF('DO NOT USE_Case Formulas'!A903,"OK",NA()))</f>
        <v>#N/A</v>
      </c>
    </row>
    <row r="904" spans="1:28" x14ac:dyDescent="0.25">
      <c r="A904" s="40" t="e">
        <f>IF('DO NOT USE_Case Formulas'!A904,IF('DO NOT USE_Case Formulas'!B904,"Not all required fields are completed","OK"),NA())</f>
        <v>#N/A</v>
      </c>
      <c r="B904" s="41" t="e">
        <f>IF(AND('DO NOT USE_Case Formulas'!A904,ISBLANK('Case Data Entry'!B904)),"First Name is required",IF(NOT(ISBLANK('Case Data Entry'!B904)),"OK",NA()))</f>
        <v>#N/A</v>
      </c>
      <c r="C904" s="41" t="e">
        <f>IF(AND('DO NOT USE_Case Formulas'!A904,ISBLANK('Case Data Entry'!C904)),"Last Name is required",IF(NOT(ISBLANK('Case Data Entry'!C904)),"OK",NA()))</f>
        <v>#N/A</v>
      </c>
      <c r="D904" s="41" t="e">
        <f>IF(AND('DO NOT USE_Case Formulas'!A904,ISBLANK('Case Data Entry'!D904)),"Birthdate is required",IF(NOT(ISBLANK('Case Data Entry'!D904)),"OK",NA()))</f>
        <v>#N/A</v>
      </c>
      <c r="E904" s="41" t="e">
        <f>IF(AND('DO NOT USE_Case Formulas'!A904,ISBLANK('Case Data Entry'!E904)),"Mobile Phone is required",IF(NOT(ISBLANK('Case Data Entry'!E904)),IF(AND(ISNUMBER(VALUE('Case Data Entry'!E904)),LEFT('Case Data Entry'!E904,1)&lt;&gt;"1",LEN('Case Data Entry'!E904)=10),"OK","Phone number must be valid format"),NA()))</f>
        <v>#N/A</v>
      </c>
      <c r="F904" s="41" t="e">
        <f>IF(LEN('Case Data Entry'!F904)&gt;255,"Home Street Address must be less than 255 characters",IF('DO NOT USE_Case Formulas'!A904,"OK",NA()))</f>
        <v>#N/A</v>
      </c>
      <c r="G904" s="41" t="e">
        <f>IF(LEN('Case Data Entry'!G904)&gt;40,"City must be less than 40 characters",IF('DO NOT USE_Case Formulas'!A904,"OK",NA()))</f>
        <v>#N/A</v>
      </c>
      <c r="H904" s="41" t="e">
        <f>IF(AND(NOT(ISBLANK('Case Data Entry'!H904)),ISNA(VLOOKUP('Case Data Entry'!H904,'DO NOT USE_School Picklist'!$P$3:$P$52,1,FALSE))),"Please select a value from the drop-down menu",IF('DO NOT USE_Case Formulas'!A904,"OK",NA()))</f>
        <v>#N/A</v>
      </c>
      <c r="I904" s="41" t="e">
        <f>IF(AND('DO NOT USE_Case Formulas'!A904,ISBLANK('Case Data Entry'!I904)),"Zip is required",IF(ISBLANK('Case Data Entry'!I904),NA(),"OK"))</f>
        <v>#N/A</v>
      </c>
      <c r="J904" s="41" t="e">
        <f>IF(AND('DO NOT USE_Case Formulas'!A904,ISBLANK('Case Data Entry'!J904)),"Student or Staff? is required",IF(ISBLANK('Case Data Entry'!J904),NA(),IF(ISNA(VLOOKUP('Case Data Entry'!J904,'DO NOT USE_School Picklist'!$B$3:$B$6,1,FALSE)),"Please select a value from the drop-down menu","OK")))</f>
        <v>#N/A</v>
      </c>
      <c r="K904" s="41" t="e">
        <f>IF(AND('Case Data Entry'!J904='DO NOT USE_School Picklist'!$B$4,ISBLANK('Case Data Entry'!K904)),"Occupation/Job Title is required if Student or Staff? is Yes, staff/faculty or volunteer",IF('DO NOT USE_Case Formulas'!A904,"OK",NA()))</f>
        <v>#N/A</v>
      </c>
      <c r="L904" s="41" t="e">
        <f ca="1">IF('Case Data Entry'!L904&gt;'DO NOT USE_School Picklist'!$C$3,"Date last on school campus/facility cannot be a future date",IF('DO NOT USE_Case Formulas'!A904,IF(ISBLANK('Case Data Entry'!L904),"Date last on school campus/facility is required","OK"),NA()))</f>
        <v>#N/A</v>
      </c>
      <c r="M904" s="41" t="e">
        <f>IF(AND('DO NOT USE_Case Formulas'!A904,ISBLANK('Case Data Entry'!M904)),"Specific Place in the Location is required",IF(ISBLANK('Case Data Entry'!M904),NA(),"OK"))</f>
        <v>#N/A</v>
      </c>
      <c r="N904" s="41" t="e">
        <f>IF(LEN('Case Data Entry'!N904)&gt;50,"Parent/Guardian Name must be less than 50 characters",IF('DO NOT USE_Case Formulas'!A904,"OK",NA()))</f>
        <v>#N/A</v>
      </c>
      <c r="O904" s="41" t="e">
        <f>IF(NOT(ISBLANK('Case Data Entry'!O904)),IF(AND(ISNUMBER('Case Data Entry'!O904),LEFT('Case Data Entry'!O904,1)&lt;&gt;"1",LEN('Case Data Entry'!O904)=10),"OK","Phone number must be valid format"),IF('DO NOT USE_Case Formulas'!A904,"OK",NA()))</f>
        <v>#N/A</v>
      </c>
      <c r="P904" s="41" t="e">
        <f>IF(AND(NOT(ISBLANK('Case Data Entry'!P904)),ISNA(VLOOKUP('Case Data Entry'!P904,'DO NOT USE_School Picklist'!$E$3:$E$10,1,FALSE))),"Please select a value from the drop-down menu",IF('DO NOT USE_Case Formulas'!A904,"OK",NA()))</f>
        <v>#N/A</v>
      </c>
      <c r="Q904" s="41" t="e">
        <f>IF(AND(NOT(ISBLANK('Case Data Entry'!Q904)),ISNA(VLOOKUP('Case Data Entry'!Q904,'DO NOT USE_School Picklist'!$F$3:$F$16,1,FALSE))),"Please select a value from the drop-down menu",IF('DO NOT USE_Case Formulas'!A904,"OK",NA()))</f>
        <v>#N/A</v>
      </c>
      <c r="R904" s="41" t="e">
        <f>IF(LEN('Case Data Entry'!R904)&gt;100,"Classroom(s) must be less than 100 characters",IF('DO NOT USE_Case Formulas'!A904,"OK",NA()))</f>
        <v>#N/A</v>
      </c>
      <c r="S904" s="41" t="e">
        <f>IF(AND(NOT(ISBLANK('Case Data Entry'!S904)),ISNA(VLOOKUP('Case Data Entry'!S904,'DO NOT USE_School Picklist'!$S$3:$S$12,1,FALSE))),"Please select a value from the drop-down menu",IF('DO NOT USE_Case Formulas'!A904,"OK",NA()))</f>
        <v>#N/A</v>
      </c>
      <c r="T904" s="41" t="e">
        <f>IF(AND(NOT(ISBLANK('Case Data Entry'!T904)),ISNA(VLOOKUP('Case Data Entry'!T904,'DO NOT USE_School Picklist'!$S$3:$S$12,1,FALSE))),"Please select a value from the drop-down menu",IF('DO NOT USE_Case Formulas'!A904,"OK",NA()))</f>
        <v>#N/A</v>
      </c>
      <c r="U904" s="41" t="e">
        <f>IF(LEN('Case Data Entry'!U904)&gt;80,"Name of Education Group must be less than 80 characters",IF('DO NOT USE_Case Formulas'!A904,"OK",NA()))</f>
        <v>#N/A</v>
      </c>
      <c r="V904" s="41" t="e">
        <f>IF(AND(NOT(ISBLANK('Case Data Entry'!V904)),ISNA(VLOOKUP('Case Data Entry'!V904,'DO NOT USE_School Picklist'!$K$3:$K$6,1,FALSE))),"Please select a value from the drop-down menu",IF('DO NOT USE_Case Formulas'!A904,"OK",NA()))</f>
        <v>#N/A</v>
      </c>
      <c r="W904" s="41" t="e">
        <f>IF(AND('DO NOT USE_Case Formulas'!A904,ISBLANK('Case Data Entry'!W904)),"Has this person had symptoms? is required",IF(AND(NOT(ISBLANK('Case Data Entry'!W904)),ISNA(VLOOKUP('Case Data Entry'!W904,'DO NOT USE_School Picklist'!$D$3:$D$5,1,FALSE))),"Please select a value from the drop-down menu",IF(NOT(ISBLANK('Case Data Entry'!W904)),"OK",NA())))</f>
        <v>#N/A</v>
      </c>
      <c r="X904" s="41" t="e">
        <f>IF(AND('Case Data Entry'!W904='DO NOT USE_School Picklist'!$D$3,ISBLANK('Case Data Entry'!X904)),"Symptom Onset Date is required if Ever Symptomatic is Yes",IF('DO NOT USE_Case Formulas'!A904,"OK",NA()))</f>
        <v>#N/A</v>
      </c>
      <c r="Y904" s="41"/>
      <c r="Z904" s="41" t="e">
        <f ca="1">IF(AND('DO NOT USE_Case Formulas'!A904,ISBLANK('Case Data Entry'!Z904)),"Lab Result Test Date is required",IF('Case Data Entry'!Z904&gt;'DO NOT USE_School Picklist'!$C$3,"Test Date cannot be a future date",IF(NOT(ISBLANK('Case Data Entry'!Z904)),"OK",NA())))</f>
        <v>#N/A</v>
      </c>
      <c r="AA904" s="41" t="e">
        <f>IF(AND(NOT(ISBLANK('Case Data Entry'!AA904)),ISNA(VLOOKUP('Case Data Entry'!AA904,'DO NOT USE_School Picklist'!$R$3:$R$7,1,FALSE))),"Please select a value from the drop-down menu",IF('DO NOT USE_Case Formulas'!A904,"OK",NA()))</f>
        <v>#N/A</v>
      </c>
      <c r="AB904" s="41" t="e">
        <f>IF(AND(NOT(ISBLANK('Case Data Entry'!AB904)),ISNA(VLOOKUP('Case Data Entry'!AB904,'DO NOT USE_School Picklist'!$Q$3:$Q$8,1,FALSE))),"Please select a value from the drop-down menu",IF('DO NOT USE_Case Formulas'!A904,"OK",NA()))</f>
        <v>#N/A</v>
      </c>
    </row>
    <row r="905" spans="1:28" x14ac:dyDescent="0.25">
      <c r="A905" s="40" t="e">
        <f>IF('DO NOT USE_Case Formulas'!A905,IF('DO NOT USE_Case Formulas'!B905,"Not all required fields are completed","OK"),NA())</f>
        <v>#N/A</v>
      </c>
      <c r="B905" s="41" t="e">
        <f>IF(AND('DO NOT USE_Case Formulas'!A905,ISBLANK('Case Data Entry'!B905)),"First Name is required",IF(NOT(ISBLANK('Case Data Entry'!B905)),"OK",NA()))</f>
        <v>#N/A</v>
      </c>
      <c r="C905" s="41" t="e">
        <f>IF(AND('DO NOT USE_Case Formulas'!A905,ISBLANK('Case Data Entry'!C905)),"Last Name is required",IF(NOT(ISBLANK('Case Data Entry'!C905)),"OK",NA()))</f>
        <v>#N/A</v>
      </c>
      <c r="D905" s="41" t="e">
        <f>IF(AND('DO NOT USE_Case Formulas'!A905,ISBLANK('Case Data Entry'!D905)),"Birthdate is required",IF(NOT(ISBLANK('Case Data Entry'!D905)),"OK",NA()))</f>
        <v>#N/A</v>
      </c>
      <c r="E905" s="41" t="e">
        <f>IF(AND('DO NOT USE_Case Formulas'!A905,ISBLANK('Case Data Entry'!E905)),"Mobile Phone is required",IF(NOT(ISBLANK('Case Data Entry'!E905)),IF(AND(ISNUMBER(VALUE('Case Data Entry'!E905)),LEFT('Case Data Entry'!E905,1)&lt;&gt;"1",LEN('Case Data Entry'!E905)=10),"OK","Phone number must be valid format"),NA()))</f>
        <v>#N/A</v>
      </c>
      <c r="F905" s="41" t="e">
        <f>IF(LEN('Case Data Entry'!F905)&gt;255,"Home Street Address must be less than 255 characters",IF('DO NOT USE_Case Formulas'!A905,"OK",NA()))</f>
        <v>#N/A</v>
      </c>
      <c r="G905" s="41" t="e">
        <f>IF(LEN('Case Data Entry'!G905)&gt;40,"City must be less than 40 characters",IF('DO NOT USE_Case Formulas'!A905,"OK",NA()))</f>
        <v>#N/A</v>
      </c>
      <c r="H905" s="41" t="e">
        <f>IF(AND(NOT(ISBLANK('Case Data Entry'!H905)),ISNA(VLOOKUP('Case Data Entry'!H905,'DO NOT USE_School Picklist'!$P$3:$P$52,1,FALSE))),"Please select a value from the drop-down menu",IF('DO NOT USE_Case Formulas'!A905,"OK",NA()))</f>
        <v>#N/A</v>
      </c>
      <c r="I905" s="41" t="e">
        <f>IF(AND('DO NOT USE_Case Formulas'!A905,ISBLANK('Case Data Entry'!I905)),"Zip is required",IF(ISBLANK('Case Data Entry'!I905),NA(),"OK"))</f>
        <v>#N/A</v>
      </c>
      <c r="J905" s="41" t="e">
        <f>IF(AND('DO NOT USE_Case Formulas'!A905,ISBLANK('Case Data Entry'!J905)),"Student or Staff? is required",IF(ISBLANK('Case Data Entry'!J905),NA(),IF(ISNA(VLOOKUP('Case Data Entry'!J905,'DO NOT USE_School Picklist'!$B$3:$B$6,1,FALSE)),"Please select a value from the drop-down menu","OK")))</f>
        <v>#N/A</v>
      </c>
      <c r="K905" s="41" t="e">
        <f>IF(AND('Case Data Entry'!J905='DO NOT USE_School Picklist'!$B$4,ISBLANK('Case Data Entry'!K905)),"Occupation/Job Title is required if Student or Staff? is Yes, staff/faculty or volunteer",IF('DO NOT USE_Case Formulas'!A905,"OK",NA()))</f>
        <v>#N/A</v>
      </c>
      <c r="L905" s="41" t="e">
        <f ca="1">IF('Case Data Entry'!L905&gt;'DO NOT USE_School Picklist'!$C$3,"Date last on school campus/facility cannot be a future date",IF('DO NOT USE_Case Formulas'!A905,IF(ISBLANK('Case Data Entry'!L905),"Date last on school campus/facility is required","OK"),NA()))</f>
        <v>#N/A</v>
      </c>
      <c r="M905" s="41" t="e">
        <f>IF(AND('DO NOT USE_Case Formulas'!A905,ISBLANK('Case Data Entry'!M905)),"Specific Place in the Location is required",IF(ISBLANK('Case Data Entry'!M905),NA(),"OK"))</f>
        <v>#N/A</v>
      </c>
      <c r="N905" s="41" t="e">
        <f>IF(LEN('Case Data Entry'!N905)&gt;50,"Parent/Guardian Name must be less than 50 characters",IF('DO NOT USE_Case Formulas'!A905,"OK",NA()))</f>
        <v>#N/A</v>
      </c>
      <c r="O905" s="41" t="e">
        <f>IF(NOT(ISBLANK('Case Data Entry'!O905)),IF(AND(ISNUMBER('Case Data Entry'!O905),LEFT('Case Data Entry'!O905,1)&lt;&gt;"1",LEN('Case Data Entry'!O905)=10),"OK","Phone number must be valid format"),IF('DO NOT USE_Case Formulas'!A905,"OK",NA()))</f>
        <v>#N/A</v>
      </c>
      <c r="P905" s="41" t="e">
        <f>IF(AND(NOT(ISBLANK('Case Data Entry'!P905)),ISNA(VLOOKUP('Case Data Entry'!P905,'DO NOT USE_School Picklist'!$E$3:$E$10,1,FALSE))),"Please select a value from the drop-down menu",IF('DO NOT USE_Case Formulas'!A905,"OK",NA()))</f>
        <v>#N/A</v>
      </c>
      <c r="Q905" s="41" t="e">
        <f>IF(AND(NOT(ISBLANK('Case Data Entry'!Q905)),ISNA(VLOOKUP('Case Data Entry'!Q905,'DO NOT USE_School Picklist'!$F$3:$F$16,1,FALSE))),"Please select a value from the drop-down menu",IF('DO NOT USE_Case Formulas'!A905,"OK",NA()))</f>
        <v>#N/A</v>
      </c>
      <c r="R905" s="41" t="e">
        <f>IF(LEN('Case Data Entry'!R905)&gt;100,"Classroom(s) must be less than 100 characters",IF('DO NOT USE_Case Formulas'!A905,"OK",NA()))</f>
        <v>#N/A</v>
      </c>
      <c r="S905" s="41" t="e">
        <f>IF(AND(NOT(ISBLANK('Case Data Entry'!S905)),ISNA(VLOOKUP('Case Data Entry'!S905,'DO NOT USE_School Picklist'!$S$3:$S$12,1,FALSE))),"Please select a value from the drop-down menu",IF('DO NOT USE_Case Formulas'!A905,"OK",NA()))</f>
        <v>#N/A</v>
      </c>
      <c r="T905" s="41" t="e">
        <f>IF(AND(NOT(ISBLANK('Case Data Entry'!T905)),ISNA(VLOOKUP('Case Data Entry'!T905,'DO NOT USE_School Picklist'!$S$3:$S$12,1,FALSE))),"Please select a value from the drop-down menu",IF('DO NOT USE_Case Formulas'!A905,"OK",NA()))</f>
        <v>#N/A</v>
      </c>
      <c r="U905" s="41" t="e">
        <f>IF(LEN('Case Data Entry'!U905)&gt;80,"Name of Education Group must be less than 80 characters",IF('DO NOT USE_Case Formulas'!A905,"OK",NA()))</f>
        <v>#N/A</v>
      </c>
      <c r="V905" s="41" t="e">
        <f>IF(AND(NOT(ISBLANK('Case Data Entry'!V905)),ISNA(VLOOKUP('Case Data Entry'!V905,'DO NOT USE_School Picklist'!$K$3:$K$6,1,FALSE))),"Please select a value from the drop-down menu",IF('DO NOT USE_Case Formulas'!A905,"OK",NA()))</f>
        <v>#N/A</v>
      </c>
      <c r="W905" s="41" t="e">
        <f>IF(AND('DO NOT USE_Case Formulas'!A905,ISBLANK('Case Data Entry'!W905)),"Has this person had symptoms? is required",IF(AND(NOT(ISBLANK('Case Data Entry'!W905)),ISNA(VLOOKUP('Case Data Entry'!W905,'DO NOT USE_School Picklist'!$D$3:$D$5,1,FALSE))),"Please select a value from the drop-down menu",IF(NOT(ISBLANK('Case Data Entry'!W905)),"OK",NA())))</f>
        <v>#N/A</v>
      </c>
      <c r="X905" s="41" t="e">
        <f>IF(AND('Case Data Entry'!W905='DO NOT USE_School Picklist'!$D$3,ISBLANK('Case Data Entry'!X905)),"Symptom Onset Date is required if Ever Symptomatic is Yes",IF('DO NOT USE_Case Formulas'!A905,"OK",NA()))</f>
        <v>#N/A</v>
      </c>
      <c r="Y905" s="41"/>
      <c r="Z905" s="41" t="e">
        <f ca="1">IF(AND('DO NOT USE_Case Formulas'!A905,ISBLANK('Case Data Entry'!Z905)),"Lab Result Test Date is required",IF('Case Data Entry'!Z905&gt;'DO NOT USE_School Picklist'!$C$3,"Test Date cannot be a future date",IF(NOT(ISBLANK('Case Data Entry'!Z905)),"OK",NA())))</f>
        <v>#N/A</v>
      </c>
      <c r="AA905" s="41" t="e">
        <f>IF(AND(NOT(ISBLANK('Case Data Entry'!AA905)),ISNA(VLOOKUP('Case Data Entry'!AA905,'DO NOT USE_School Picklist'!$R$3:$R$7,1,FALSE))),"Please select a value from the drop-down menu",IF('DO NOT USE_Case Formulas'!A905,"OK",NA()))</f>
        <v>#N/A</v>
      </c>
      <c r="AB905" s="41" t="e">
        <f>IF(AND(NOT(ISBLANK('Case Data Entry'!AB905)),ISNA(VLOOKUP('Case Data Entry'!AB905,'DO NOT USE_School Picklist'!$Q$3:$Q$8,1,FALSE))),"Please select a value from the drop-down menu",IF('DO NOT USE_Case Formulas'!A905,"OK",NA()))</f>
        <v>#N/A</v>
      </c>
    </row>
    <row r="906" spans="1:28" x14ac:dyDescent="0.25">
      <c r="A906" s="40" t="e">
        <f>IF('DO NOT USE_Case Formulas'!A906,IF('DO NOT USE_Case Formulas'!B906,"Not all required fields are completed","OK"),NA())</f>
        <v>#N/A</v>
      </c>
      <c r="B906" s="41" t="e">
        <f>IF(AND('DO NOT USE_Case Formulas'!A906,ISBLANK('Case Data Entry'!B906)),"First Name is required",IF(NOT(ISBLANK('Case Data Entry'!B906)),"OK",NA()))</f>
        <v>#N/A</v>
      </c>
      <c r="C906" s="41" t="e">
        <f>IF(AND('DO NOT USE_Case Formulas'!A906,ISBLANK('Case Data Entry'!C906)),"Last Name is required",IF(NOT(ISBLANK('Case Data Entry'!C906)),"OK",NA()))</f>
        <v>#N/A</v>
      </c>
      <c r="D906" s="41" t="e">
        <f>IF(AND('DO NOT USE_Case Formulas'!A906,ISBLANK('Case Data Entry'!D906)),"Birthdate is required",IF(NOT(ISBLANK('Case Data Entry'!D906)),"OK",NA()))</f>
        <v>#N/A</v>
      </c>
      <c r="E906" s="41" t="e">
        <f>IF(AND('DO NOT USE_Case Formulas'!A906,ISBLANK('Case Data Entry'!E906)),"Mobile Phone is required",IF(NOT(ISBLANK('Case Data Entry'!E906)),IF(AND(ISNUMBER(VALUE('Case Data Entry'!E906)),LEFT('Case Data Entry'!E906,1)&lt;&gt;"1",LEN('Case Data Entry'!E906)=10),"OK","Phone number must be valid format"),NA()))</f>
        <v>#N/A</v>
      </c>
      <c r="F906" s="41" t="e">
        <f>IF(LEN('Case Data Entry'!F906)&gt;255,"Home Street Address must be less than 255 characters",IF('DO NOT USE_Case Formulas'!A906,"OK",NA()))</f>
        <v>#N/A</v>
      </c>
      <c r="G906" s="41" t="e">
        <f>IF(LEN('Case Data Entry'!G906)&gt;40,"City must be less than 40 characters",IF('DO NOT USE_Case Formulas'!A906,"OK",NA()))</f>
        <v>#N/A</v>
      </c>
      <c r="H906" s="41" t="e">
        <f>IF(AND(NOT(ISBLANK('Case Data Entry'!H906)),ISNA(VLOOKUP('Case Data Entry'!H906,'DO NOT USE_School Picklist'!$P$3:$P$52,1,FALSE))),"Please select a value from the drop-down menu",IF('DO NOT USE_Case Formulas'!A906,"OK",NA()))</f>
        <v>#N/A</v>
      </c>
      <c r="I906" s="41" t="e">
        <f>IF(AND('DO NOT USE_Case Formulas'!A906,ISBLANK('Case Data Entry'!I906)),"Zip is required",IF(ISBLANK('Case Data Entry'!I906),NA(),"OK"))</f>
        <v>#N/A</v>
      </c>
      <c r="J906" s="41" t="e">
        <f>IF(AND('DO NOT USE_Case Formulas'!A906,ISBLANK('Case Data Entry'!J906)),"Student or Staff? is required",IF(ISBLANK('Case Data Entry'!J906),NA(),IF(ISNA(VLOOKUP('Case Data Entry'!J906,'DO NOT USE_School Picklist'!$B$3:$B$6,1,FALSE)),"Please select a value from the drop-down menu","OK")))</f>
        <v>#N/A</v>
      </c>
      <c r="K906" s="41" t="e">
        <f>IF(AND('Case Data Entry'!J906='DO NOT USE_School Picklist'!$B$4,ISBLANK('Case Data Entry'!K906)),"Occupation/Job Title is required if Student or Staff? is Yes, staff/faculty or volunteer",IF('DO NOT USE_Case Formulas'!A906,"OK",NA()))</f>
        <v>#N/A</v>
      </c>
      <c r="L906" s="41" t="e">
        <f ca="1">IF('Case Data Entry'!L906&gt;'DO NOT USE_School Picklist'!$C$3,"Date last on school campus/facility cannot be a future date",IF('DO NOT USE_Case Formulas'!A906,IF(ISBLANK('Case Data Entry'!L906),"Date last on school campus/facility is required","OK"),NA()))</f>
        <v>#N/A</v>
      </c>
      <c r="M906" s="41" t="e">
        <f>IF(AND('DO NOT USE_Case Formulas'!A906,ISBLANK('Case Data Entry'!M906)),"Specific Place in the Location is required",IF(ISBLANK('Case Data Entry'!M906),NA(),"OK"))</f>
        <v>#N/A</v>
      </c>
      <c r="N906" s="41" t="e">
        <f>IF(LEN('Case Data Entry'!N906)&gt;50,"Parent/Guardian Name must be less than 50 characters",IF('DO NOT USE_Case Formulas'!A906,"OK",NA()))</f>
        <v>#N/A</v>
      </c>
      <c r="O906" s="41" t="e">
        <f>IF(NOT(ISBLANK('Case Data Entry'!O906)),IF(AND(ISNUMBER('Case Data Entry'!O906),LEFT('Case Data Entry'!O906,1)&lt;&gt;"1",LEN('Case Data Entry'!O906)=10),"OK","Phone number must be valid format"),IF('DO NOT USE_Case Formulas'!A906,"OK",NA()))</f>
        <v>#N/A</v>
      </c>
      <c r="P906" s="41" t="e">
        <f>IF(AND(NOT(ISBLANK('Case Data Entry'!P906)),ISNA(VLOOKUP('Case Data Entry'!P906,'DO NOT USE_School Picklist'!$E$3:$E$10,1,FALSE))),"Please select a value from the drop-down menu",IF('DO NOT USE_Case Formulas'!A906,"OK",NA()))</f>
        <v>#N/A</v>
      </c>
      <c r="Q906" s="41" t="e">
        <f>IF(AND(NOT(ISBLANK('Case Data Entry'!Q906)),ISNA(VLOOKUP('Case Data Entry'!Q906,'DO NOT USE_School Picklist'!$F$3:$F$16,1,FALSE))),"Please select a value from the drop-down menu",IF('DO NOT USE_Case Formulas'!A906,"OK",NA()))</f>
        <v>#N/A</v>
      </c>
      <c r="R906" s="41" t="e">
        <f>IF(LEN('Case Data Entry'!R906)&gt;100,"Classroom(s) must be less than 100 characters",IF('DO NOT USE_Case Formulas'!A906,"OK",NA()))</f>
        <v>#N/A</v>
      </c>
      <c r="S906" s="41" t="e">
        <f>IF(AND(NOT(ISBLANK('Case Data Entry'!S906)),ISNA(VLOOKUP('Case Data Entry'!S906,'DO NOT USE_School Picklist'!$S$3:$S$12,1,FALSE))),"Please select a value from the drop-down menu",IF('DO NOT USE_Case Formulas'!A906,"OK",NA()))</f>
        <v>#N/A</v>
      </c>
      <c r="T906" s="41" t="e">
        <f>IF(AND(NOT(ISBLANK('Case Data Entry'!T906)),ISNA(VLOOKUP('Case Data Entry'!T906,'DO NOT USE_School Picklist'!$S$3:$S$12,1,FALSE))),"Please select a value from the drop-down menu",IF('DO NOT USE_Case Formulas'!A906,"OK",NA()))</f>
        <v>#N/A</v>
      </c>
      <c r="U906" s="41" t="e">
        <f>IF(LEN('Case Data Entry'!U906)&gt;80,"Name of Education Group must be less than 80 characters",IF('DO NOT USE_Case Formulas'!A906,"OK",NA()))</f>
        <v>#N/A</v>
      </c>
      <c r="V906" s="41" t="e">
        <f>IF(AND(NOT(ISBLANK('Case Data Entry'!V906)),ISNA(VLOOKUP('Case Data Entry'!V906,'DO NOT USE_School Picklist'!$K$3:$K$6,1,FALSE))),"Please select a value from the drop-down menu",IF('DO NOT USE_Case Formulas'!A906,"OK",NA()))</f>
        <v>#N/A</v>
      </c>
      <c r="W906" s="41" t="e">
        <f>IF(AND('DO NOT USE_Case Formulas'!A906,ISBLANK('Case Data Entry'!W906)),"Has this person had symptoms? is required",IF(AND(NOT(ISBLANK('Case Data Entry'!W906)),ISNA(VLOOKUP('Case Data Entry'!W906,'DO NOT USE_School Picklist'!$D$3:$D$5,1,FALSE))),"Please select a value from the drop-down menu",IF(NOT(ISBLANK('Case Data Entry'!W906)),"OK",NA())))</f>
        <v>#N/A</v>
      </c>
      <c r="X906" s="41" t="e">
        <f>IF(AND('Case Data Entry'!W906='DO NOT USE_School Picklist'!$D$3,ISBLANK('Case Data Entry'!X906)),"Symptom Onset Date is required if Ever Symptomatic is Yes",IF('DO NOT USE_Case Formulas'!A906,"OK",NA()))</f>
        <v>#N/A</v>
      </c>
      <c r="Y906" s="41"/>
      <c r="Z906" s="41" t="e">
        <f ca="1">IF(AND('DO NOT USE_Case Formulas'!A906,ISBLANK('Case Data Entry'!Z906)),"Lab Result Test Date is required",IF('Case Data Entry'!Z906&gt;'DO NOT USE_School Picklist'!$C$3,"Test Date cannot be a future date",IF(NOT(ISBLANK('Case Data Entry'!Z906)),"OK",NA())))</f>
        <v>#N/A</v>
      </c>
      <c r="AA906" s="41" t="e">
        <f>IF(AND(NOT(ISBLANK('Case Data Entry'!AA906)),ISNA(VLOOKUP('Case Data Entry'!AA906,'DO NOT USE_School Picklist'!$R$3:$R$7,1,FALSE))),"Please select a value from the drop-down menu",IF('DO NOT USE_Case Formulas'!A906,"OK",NA()))</f>
        <v>#N/A</v>
      </c>
      <c r="AB906" s="41" t="e">
        <f>IF(AND(NOT(ISBLANK('Case Data Entry'!AB906)),ISNA(VLOOKUP('Case Data Entry'!AB906,'DO NOT USE_School Picklist'!$Q$3:$Q$8,1,FALSE))),"Please select a value from the drop-down menu",IF('DO NOT USE_Case Formulas'!A906,"OK",NA()))</f>
        <v>#N/A</v>
      </c>
    </row>
    <row r="907" spans="1:28" x14ac:dyDescent="0.25">
      <c r="A907" s="40" t="e">
        <f>IF('DO NOT USE_Case Formulas'!A907,IF('DO NOT USE_Case Formulas'!B907,"Not all required fields are completed","OK"),NA())</f>
        <v>#N/A</v>
      </c>
      <c r="B907" s="41" t="e">
        <f>IF(AND('DO NOT USE_Case Formulas'!A907,ISBLANK('Case Data Entry'!B907)),"First Name is required",IF(NOT(ISBLANK('Case Data Entry'!B907)),"OK",NA()))</f>
        <v>#N/A</v>
      </c>
      <c r="C907" s="41" t="e">
        <f>IF(AND('DO NOT USE_Case Formulas'!A907,ISBLANK('Case Data Entry'!C907)),"Last Name is required",IF(NOT(ISBLANK('Case Data Entry'!C907)),"OK",NA()))</f>
        <v>#N/A</v>
      </c>
      <c r="D907" s="41" t="e">
        <f>IF(AND('DO NOT USE_Case Formulas'!A907,ISBLANK('Case Data Entry'!D907)),"Birthdate is required",IF(NOT(ISBLANK('Case Data Entry'!D907)),"OK",NA()))</f>
        <v>#N/A</v>
      </c>
      <c r="E907" s="41" t="e">
        <f>IF(AND('DO NOT USE_Case Formulas'!A907,ISBLANK('Case Data Entry'!E907)),"Mobile Phone is required",IF(NOT(ISBLANK('Case Data Entry'!E907)),IF(AND(ISNUMBER(VALUE('Case Data Entry'!E907)),LEFT('Case Data Entry'!E907,1)&lt;&gt;"1",LEN('Case Data Entry'!E907)=10),"OK","Phone number must be valid format"),NA()))</f>
        <v>#N/A</v>
      </c>
      <c r="F907" s="41" t="e">
        <f>IF(LEN('Case Data Entry'!F907)&gt;255,"Home Street Address must be less than 255 characters",IF('DO NOT USE_Case Formulas'!A907,"OK",NA()))</f>
        <v>#N/A</v>
      </c>
      <c r="G907" s="41" t="e">
        <f>IF(LEN('Case Data Entry'!G907)&gt;40,"City must be less than 40 characters",IF('DO NOT USE_Case Formulas'!A907,"OK",NA()))</f>
        <v>#N/A</v>
      </c>
      <c r="H907" s="41" t="e">
        <f>IF(AND(NOT(ISBLANK('Case Data Entry'!H907)),ISNA(VLOOKUP('Case Data Entry'!H907,'DO NOT USE_School Picklist'!$P$3:$P$52,1,FALSE))),"Please select a value from the drop-down menu",IF('DO NOT USE_Case Formulas'!A907,"OK",NA()))</f>
        <v>#N/A</v>
      </c>
      <c r="I907" s="41" t="e">
        <f>IF(AND('DO NOT USE_Case Formulas'!A907,ISBLANK('Case Data Entry'!I907)),"Zip is required",IF(ISBLANK('Case Data Entry'!I907),NA(),"OK"))</f>
        <v>#N/A</v>
      </c>
      <c r="J907" s="41" t="e">
        <f>IF(AND('DO NOT USE_Case Formulas'!A907,ISBLANK('Case Data Entry'!J907)),"Student or Staff? is required",IF(ISBLANK('Case Data Entry'!J907),NA(),IF(ISNA(VLOOKUP('Case Data Entry'!J907,'DO NOT USE_School Picklist'!$B$3:$B$6,1,FALSE)),"Please select a value from the drop-down menu","OK")))</f>
        <v>#N/A</v>
      </c>
      <c r="K907" s="41" t="e">
        <f>IF(AND('Case Data Entry'!J907='DO NOT USE_School Picklist'!$B$4,ISBLANK('Case Data Entry'!K907)),"Occupation/Job Title is required if Student or Staff? is Yes, staff/faculty or volunteer",IF('DO NOT USE_Case Formulas'!A907,"OK",NA()))</f>
        <v>#N/A</v>
      </c>
      <c r="L907" s="41" t="e">
        <f ca="1">IF('Case Data Entry'!L907&gt;'DO NOT USE_School Picklist'!$C$3,"Date last on school campus/facility cannot be a future date",IF('DO NOT USE_Case Formulas'!A907,IF(ISBLANK('Case Data Entry'!L907),"Date last on school campus/facility is required","OK"),NA()))</f>
        <v>#N/A</v>
      </c>
      <c r="M907" s="41" t="e">
        <f>IF(AND('DO NOT USE_Case Formulas'!A907,ISBLANK('Case Data Entry'!M907)),"Specific Place in the Location is required",IF(ISBLANK('Case Data Entry'!M907),NA(),"OK"))</f>
        <v>#N/A</v>
      </c>
      <c r="N907" s="41" t="e">
        <f>IF(LEN('Case Data Entry'!N907)&gt;50,"Parent/Guardian Name must be less than 50 characters",IF('DO NOT USE_Case Formulas'!A907,"OK",NA()))</f>
        <v>#N/A</v>
      </c>
      <c r="O907" s="41" t="e">
        <f>IF(NOT(ISBLANK('Case Data Entry'!O907)),IF(AND(ISNUMBER('Case Data Entry'!O907),LEFT('Case Data Entry'!O907,1)&lt;&gt;"1",LEN('Case Data Entry'!O907)=10),"OK","Phone number must be valid format"),IF('DO NOT USE_Case Formulas'!A907,"OK",NA()))</f>
        <v>#N/A</v>
      </c>
      <c r="P907" s="41" t="e">
        <f>IF(AND(NOT(ISBLANK('Case Data Entry'!P907)),ISNA(VLOOKUP('Case Data Entry'!P907,'DO NOT USE_School Picklist'!$E$3:$E$10,1,FALSE))),"Please select a value from the drop-down menu",IF('DO NOT USE_Case Formulas'!A907,"OK",NA()))</f>
        <v>#N/A</v>
      </c>
      <c r="Q907" s="41" t="e">
        <f>IF(AND(NOT(ISBLANK('Case Data Entry'!Q907)),ISNA(VLOOKUP('Case Data Entry'!Q907,'DO NOT USE_School Picklist'!$F$3:$F$16,1,FALSE))),"Please select a value from the drop-down menu",IF('DO NOT USE_Case Formulas'!A907,"OK",NA()))</f>
        <v>#N/A</v>
      </c>
      <c r="R907" s="41" t="e">
        <f>IF(LEN('Case Data Entry'!R907)&gt;100,"Classroom(s) must be less than 100 characters",IF('DO NOT USE_Case Formulas'!A907,"OK",NA()))</f>
        <v>#N/A</v>
      </c>
      <c r="S907" s="41" t="e">
        <f>IF(AND(NOT(ISBLANK('Case Data Entry'!S907)),ISNA(VLOOKUP('Case Data Entry'!S907,'DO NOT USE_School Picklist'!$S$3:$S$12,1,FALSE))),"Please select a value from the drop-down menu",IF('DO NOT USE_Case Formulas'!A907,"OK",NA()))</f>
        <v>#N/A</v>
      </c>
      <c r="T907" s="41" t="e">
        <f>IF(AND(NOT(ISBLANK('Case Data Entry'!T907)),ISNA(VLOOKUP('Case Data Entry'!T907,'DO NOT USE_School Picklist'!$S$3:$S$12,1,FALSE))),"Please select a value from the drop-down menu",IF('DO NOT USE_Case Formulas'!A907,"OK",NA()))</f>
        <v>#N/A</v>
      </c>
      <c r="U907" s="41" t="e">
        <f>IF(LEN('Case Data Entry'!U907)&gt;80,"Name of Education Group must be less than 80 characters",IF('DO NOT USE_Case Formulas'!A907,"OK",NA()))</f>
        <v>#N/A</v>
      </c>
      <c r="V907" s="41" t="e">
        <f>IF(AND(NOT(ISBLANK('Case Data Entry'!V907)),ISNA(VLOOKUP('Case Data Entry'!V907,'DO NOT USE_School Picklist'!$K$3:$K$6,1,FALSE))),"Please select a value from the drop-down menu",IF('DO NOT USE_Case Formulas'!A907,"OK",NA()))</f>
        <v>#N/A</v>
      </c>
      <c r="W907" s="41" t="e">
        <f>IF(AND('DO NOT USE_Case Formulas'!A907,ISBLANK('Case Data Entry'!W907)),"Has this person had symptoms? is required",IF(AND(NOT(ISBLANK('Case Data Entry'!W907)),ISNA(VLOOKUP('Case Data Entry'!W907,'DO NOT USE_School Picklist'!$D$3:$D$5,1,FALSE))),"Please select a value from the drop-down menu",IF(NOT(ISBLANK('Case Data Entry'!W907)),"OK",NA())))</f>
        <v>#N/A</v>
      </c>
      <c r="X907" s="41" t="e">
        <f>IF(AND('Case Data Entry'!W907='DO NOT USE_School Picklist'!$D$3,ISBLANK('Case Data Entry'!X907)),"Symptom Onset Date is required if Ever Symptomatic is Yes",IF('DO NOT USE_Case Formulas'!A907,"OK",NA()))</f>
        <v>#N/A</v>
      </c>
      <c r="Y907" s="41"/>
      <c r="Z907" s="41" t="e">
        <f ca="1">IF(AND('DO NOT USE_Case Formulas'!A907,ISBLANK('Case Data Entry'!Z907)),"Lab Result Test Date is required",IF('Case Data Entry'!Z907&gt;'DO NOT USE_School Picklist'!$C$3,"Test Date cannot be a future date",IF(NOT(ISBLANK('Case Data Entry'!Z907)),"OK",NA())))</f>
        <v>#N/A</v>
      </c>
      <c r="AA907" s="41" t="e">
        <f>IF(AND(NOT(ISBLANK('Case Data Entry'!AA907)),ISNA(VLOOKUP('Case Data Entry'!AA907,'DO NOT USE_School Picklist'!$R$3:$R$7,1,FALSE))),"Please select a value from the drop-down menu",IF('DO NOT USE_Case Formulas'!A907,"OK",NA()))</f>
        <v>#N/A</v>
      </c>
      <c r="AB907" s="41" t="e">
        <f>IF(AND(NOT(ISBLANK('Case Data Entry'!AB907)),ISNA(VLOOKUP('Case Data Entry'!AB907,'DO NOT USE_School Picklist'!$Q$3:$Q$8,1,FALSE))),"Please select a value from the drop-down menu",IF('DO NOT USE_Case Formulas'!A907,"OK",NA()))</f>
        <v>#N/A</v>
      </c>
    </row>
    <row r="908" spans="1:28" x14ac:dyDescent="0.25">
      <c r="A908" s="40" t="e">
        <f>IF('DO NOT USE_Case Formulas'!A908,IF('DO NOT USE_Case Formulas'!B908,"Not all required fields are completed","OK"),NA())</f>
        <v>#N/A</v>
      </c>
      <c r="B908" s="41" t="e">
        <f>IF(AND('DO NOT USE_Case Formulas'!A908,ISBLANK('Case Data Entry'!B908)),"First Name is required",IF(NOT(ISBLANK('Case Data Entry'!B908)),"OK",NA()))</f>
        <v>#N/A</v>
      </c>
      <c r="C908" s="41" t="e">
        <f>IF(AND('DO NOT USE_Case Formulas'!A908,ISBLANK('Case Data Entry'!C908)),"Last Name is required",IF(NOT(ISBLANK('Case Data Entry'!C908)),"OK",NA()))</f>
        <v>#N/A</v>
      </c>
      <c r="D908" s="41" t="e">
        <f>IF(AND('DO NOT USE_Case Formulas'!A908,ISBLANK('Case Data Entry'!D908)),"Birthdate is required",IF(NOT(ISBLANK('Case Data Entry'!D908)),"OK",NA()))</f>
        <v>#N/A</v>
      </c>
      <c r="E908" s="41" t="e">
        <f>IF(AND('DO NOT USE_Case Formulas'!A908,ISBLANK('Case Data Entry'!E908)),"Mobile Phone is required",IF(NOT(ISBLANK('Case Data Entry'!E908)),IF(AND(ISNUMBER(VALUE('Case Data Entry'!E908)),LEFT('Case Data Entry'!E908,1)&lt;&gt;"1",LEN('Case Data Entry'!E908)=10),"OK","Phone number must be valid format"),NA()))</f>
        <v>#N/A</v>
      </c>
      <c r="F908" s="41" t="e">
        <f>IF(LEN('Case Data Entry'!F908)&gt;255,"Home Street Address must be less than 255 characters",IF('DO NOT USE_Case Formulas'!A908,"OK",NA()))</f>
        <v>#N/A</v>
      </c>
      <c r="G908" s="41" t="e">
        <f>IF(LEN('Case Data Entry'!G908)&gt;40,"City must be less than 40 characters",IF('DO NOT USE_Case Formulas'!A908,"OK",NA()))</f>
        <v>#N/A</v>
      </c>
      <c r="H908" s="41" t="e">
        <f>IF(AND(NOT(ISBLANK('Case Data Entry'!H908)),ISNA(VLOOKUP('Case Data Entry'!H908,'DO NOT USE_School Picklist'!$P$3:$P$52,1,FALSE))),"Please select a value from the drop-down menu",IF('DO NOT USE_Case Formulas'!A908,"OK",NA()))</f>
        <v>#N/A</v>
      </c>
      <c r="I908" s="41" t="e">
        <f>IF(AND('DO NOT USE_Case Formulas'!A908,ISBLANK('Case Data Entry'!I908)),"Zip is required",IF(ISBLANK('Case Data Entry'!I908),NA(),"OK"))</f>
        <v>#N/A</v>
      </c>
      <c r="J908" s="41" t="e">
        <f>IF(AND('DO NOT USE_Case Formulas'!A908,ISBLANK('Case Data Entry'!J908)),"Student or Staff? is required",IF(ISBLANK('Case Data Entry'!J908),NA(),IF(ISNA(VLOOKUP('Case Data Entry'!J908,'DO NOT USE_School Picklist'!$B$3:$B$6,1,FALSE)),"Please select a value from the drop-down menu","OK")))</f>
        <v>#N/A</v>
      </c>
      <c r="K908" s="41" t="e">
        <f>IF(AND('Case Data Entry'!J908='DO NOT USE_School Picklist'!$B$4,ISBLANK('Case Data Entry'!K908)),"Occupation/Job Title is required if Student or Staff? is Yes, staff/faculty or volunteer",IF('DO NOT USE_Case Formulas'!A908,"OK",NA()))</f>
        <v>#N/A</v>
      </c>
      <c r="L908" s="41" t="e">
        <f ca="1">IF('Case Data Entry'!L908&gt;'DO NOT USE_School Picklist'!$C$3,"Date last on school campus/facility cannot be a future date",IF('DO NOT USE_Case Formulas'!A908,IF(ISBLANK('Case Data Entry'!L908),"Date last on school campus/facility is required","OK"),NA()))</f>
        <v>#N/A</v>
      </c>
      <c r="M908" s="41" t="e">
        <f>IF(AND('DO NOT USE_Case Formulas'!A908,ISBLANK('Case Data Entry'!M908)),"Specific Place in the Location is required",IF(ISBLANK('Case Data Entry'!M908),NA(),"OK"))</f>
        <v>#N/A</v>
      </c>
      <c r="N908" s="41" t="e">
        <f>IF(LEN('Case Data Entry'!N908)&gt;50,"Parent/Guardian Name must be less than 50 characters",IF('DO NOT USE_Case Formulas'!A908,"OK",NA()))</f>
        <v>#N/A</v>
      </c>
      <c r="O908" s="41" t="e">
        <f>IF(NOT(ISBLANK('Case Data Entry'!O908)),IF(AND(ISNUMBER('Case Data Entry'!O908),LEFT('Case Data Entry'!O908,1)&lt;&gt;"1",LEN('Case Data Entry'!O908)=10),"OK","Phone number must be valid format"),IF('DO NOT USE_Case Formulas'!A908,"OK",NA()))</f>
        <v>#N/A</v>
      </c>
      <c r="P908" s="41" t="e">
        <f>IF(AND(NOT(ISBLANK('Case Data Entry'!P908)),ISNA(VLOOKUP('Case Data Entry'!P908,'DO NOT USE_School Picklist'!$E$3:$E$10,1,FALSE))),"Please select a value from the drop-down menu",IF('DO NOT USE_Case Formulas'!A908,"OK",NA()))</f>
        <v>#N/A</v>
      </c>
      <c r="Q908" s="41" t="e">
        <f>IF(AND(NOT(ISBLANK('Case Data Entry'!Q908)),ISNA(VLOOKUP('Case Data Entry'!Q908,'DO NOT USE_School Picklist'!$F$3:$F$16,1,FALSE))),"Please select a value from the drop-down menu",IF('DO NOT USE_Case Formulas'!A908,"OK",NA()))</f>
        <v>#N/A</v>
      </c>
      <c r="R908" s="41" t="e">
        <f>IF(LEN('Case Data Entry'!R908)&gt;100,"Classroom(s) must be less than 100 characters",IF('DO NOT USE_Case Formulas'!A908,"OK",NA()))</f>
        <v>#N/A</v>
      </c>
      <c r="S908" s="41" t="e">
        <f>IF(AND(NOT(ISBLANK('Case Data Entry'!S908)),ISNA(VLOOKUP('Case Data Entry'!S908,'DO NOT USE_School Picklist'!$S$3:$S$12,1,FALSE))),"Please select a value from the drop-down menu",IF('DO NOT USE_Case Formulas'!A908,"OK",NA()))</f>
        <v>#N/A</v>
      </c>
      <c r="T908" s="41" t="e">
        <f>IF(AND(NOT(ISBLANK('Case Data Entry'!T908)),ISNA(VLOOKUP('Case Data Entry'!T908,'DO NOT USE_School Picklist'!$S$3:$S$12,1,FALSE))),"Please select a value from the drop-down menu",IF('DO NOT USE_Case Formulas'!A908,"OK",NA()))</f>
        <v>#N/A</v>
      </c>
      <c r="U908" s="41" t="e">
        <f>IF(LEN('Case Data Entry'!U908)&gt;80,"Name of Education Group must be less than 80 characters",IF('DO NOT USE_Case Formulas'!A908,"OK",NA()))</f>
        <v>#N/A</v>
      </c>
      <c r="V908" s="41" t="e">
        <f>IF(AND(NOT(ISBLANK('Case Data Entry'!V908)),ISNA(VLOOKUP('Case Data Entry'!V908,'DO NOT USE_School Picklist'!$K$3:$K$6,1,FALSE))),"Please select a value from the drop-down menu",IF('DO NOT USE_Case Formulas'!A908,"OK",NA()))</f>
        <v>#N/A</v>
      </c>
      <c r="W908" s="41" t="e">
        <f>IF(AND('DO NOT USE_Case Formulas'!A908,ISBLANK('Case Data Entry'!W908)),"Has this person had symptoms? is required",IF(AND(NOT(ISBLANK('Case Data Entry'!W908)),ISNA(VLOOKUP('Case Data Entry'!W908,'DO NOT USE_School Picklist'!$D$3:$D$5,1,FALSE))),"Please select a value from the drop-down menu",IF(NOT(ISBLANK('Case Data Entry'!W908)),"OK",NA())))</f>
        <v>#N/A</v>
      </c>
      <c r="X908" s="41" t="e">
        <f>IF(AND('Case Data Entry'!W908='DO NOT USE_School Picklist'!$D$3,ISBLANK('Case Data Entry'!X908)),"Symptom Onset Date is required if Ever Symptomatic is Yes",IF('DO NOT USE_Case Formulas'!A908,"OK",NA()))</f>
        <v>#N/A</v>
      </c>
      <c r="Y908" s="41"/>
      <c r="Z908" s="41" t="e">
        <f ca="1">IF(AND('DO NOT USE_Case Formulas'!A908,ISBLANK('Case Data Entry'!Z908)),"Lab Result Test Date is required",IF('Case Data Entry'!Z908&gt;'DO NOT USE_School Picklist'!$C$3,"Test Date cannot be a future date",IF(NOT(ISBLANK('Case Data Entry'!Z908)),"OK",NA())))</f>
        <v>#N/A</v>
      </c>
      <c r="AA908" s="41" t="e">
        <f>IF(AND(NOT(ISBLANK('Case Data Entry'!AA908)),ISNA(VLOOKUP('Case Data Entry'!AA908,'DO NOT USE_School Picklist'!$R$3:$R$7,1,FALSE))),"Please select a value from the drop-down menu",IF('DO NOT USE_Case Formulas'!A908,"OK",NA()))</f>
        <v>#N/A</v>
      </c>
      <c r="AB908" s="41" t="e">
        <f>IF(AND(NOT(ISBLANK('Case Data Entry'!AB908)),ISNA(VLOOKUP('Case Data Entry'!AB908,'DO NOT USE_School Picklist'!$Q$3:$Q$8,1,FALSE))),"Please select a value from the drop-down menu",IF('DO NOT USE_Case Formulas'!A908,"OK",NA()))</f>
        <v>#N/A</v>
      </c>
    </row>
    <row r="909" spans="1:28" x14ac:dyDescent="0.25">
      <c r="A909" s="40" t="e">
        <f>IF('DO NOT USE_Case Formulas'!A909,IF('DO NOT USE_Case Formulas'!B909,"Not all required fields are completed","OK"),NA())</f>
        <v>#N/A</v>
      </c>
      <c r="B909" s="41" t="e">
        <f>IF(AND('DO NOT USE_Case Formulas'!A909,ISBLANK('Case Data Entry'!B909)),"First Name is required",IF(NOT(ISBLANK('Case Data Entry'!B909)),"OK",NA()))</f>
        <v>#N/A</v>
      </c>
      <c r="C909" s="41" t="e">
        <f>IF(AND('DO NOT USE_Case Formulas'!A909,ISBLANK('Case Data Entry'!C909)),"Last Name is required",IF(NOT(ISBLANK('Case Data Entry'!C909)),"OK",NA()))</f>
        <v>#N/A</v>
      </c>
      <c r="D909" s="41" t="e">
        <f>IF(AND('DO NOT USE_Case Formulas'!A909,ISBLANK('Case Data Entry'!D909)),"Birthdate is required",IF(NOT(ISBLANK('Case Data Entry'!D909)),"OK",NA()))</f>
        <v>#N/A</v>
      </c>
      <c r="E909" s="41" t="e">
        <f>IF(AND('DO NOT USE_Case Formulas'!A909,ISBLANK('Case Data Entry'!E909)),"Mobile Phone is required",IF(NOT(ISBLANK('Case Data Entry'!E909)),IF(AND(ISNUMBER(VALUE('Case Data Entry'!E909)),LEFT('Case Data Entry'!E909,1)&lt;&gt;"1",LEN('Case Data Entry'!E909)=10),"OK","Phone number must be valid format"),NA()))</f>
        <v>#N/A</v>
      </c>
      <c r="F909" s="41" t="e">
        <f>IF(LEN('Case Data Entry'!F909)&gt;255,"Home Street Address must be less than 255 characters",IF('DO NOT USE_Case Formulas'!A909,"OK",NA()))</f>
        <v>#N/A</v>
      </c>
      <c r="G909" s="41" t="e">
        <f>IF(LEN('Case Data Entry'!G909)&gt;40,"City must be less than 40 characters",IF('DO NOT USE_Case Formulas'!A909,"OK",NA()))</f>
        <v>#N/A</v>
      </c>
      <c r="H909" s="41" t="e">
        <f>IF(AND(NOT(ISBLANK('Case Data Entry'!H909)),ISNA(VLOOKUP('Case Data Entry'!H909,'DO NOT USE_School Picklist'!$P$3:$P$52,1,FALSE))),"Please select a value from the drop-down menu",IF('DO NOT USE_Case Formulas'!A909,"OK",NA()))</f>
        <v>#N/A</v>
      </c>
      <c r="I909" s="41" t="e">
        <f>IF(AND('DO NOT USE_Case Formulas'!A909,ISBLANK('Case Data Entry'!I909)),"Zip is required",IF(ISBLANK('Case Data Entry'!I909),NA(),"OK"))</f>
        <v>#N/A</v>
      </c>
      <c r="J909" s="41" t="e">
        <f>IF(AND('DO NOT USE_Case Formulas'!A909,ISBLANK('Case Data Entry'!J909)),"Student or Staff? is required",IF(ISBLANK('Case Data Entry'!J909),NA(),IF(ISNA(VLOOKUP('Case Data Entry'!J909,'DO NOT USE_School Picklist'!$B$3:$B$6,1,FALSE)),"Please select a value from the drop-down menu","OK")))</f>
        <v>#N/A</v>
      </c>
      <c r="K909" s="41" t="e">
        <f>IF(AND('Case Data Entry'!J909='DO NOT USE_School Picklist'!$B$4,ISBLANK('Case Data Entry'!K909)),"Occupation/Job Title is required if Student or Staff? is Yes, staff/faculty or volunteer",IF('DO NOT USE_Case Formulas'!A909,"OK",NA()))</f>
        <v>#N/A</v>
      </c>
      <c r="L909" s="41" t="e">
        <f ca="1">IF('Case Data Entry'!L909&gt;'DO NOT USE_School Picklist'!$C$3,"Date last on school campus/facility cannot be a future date",IF('DO NOT USE_Case Formulas'!A909,IF(ISBLANK('Case Data Entry'!L909),"Date last on school campus/facility is required","OK"),NA()))</f>
        <v>#N/A</v>
      </c>
      <c r="M909" s="41" t="e">
        <f>IF(AND('DO NOT USE_Case Formulas'!A909,ISBLANK('Case Data Entry'!M909)),"Specific Place in the Location is required",IF(ISBLANK('Case Data Entry'!M909),NA(),"OK"))</f>
        <v>#N/A</v>
      </c>
      <c r="N909" s="41" t="e">
        <f>IF(LEN('Case Data Entry'!N909)&gt;50,"Parent/Guardian Name must be less than 50 characters",IF('DO NOT USE_Case Formulas'!A909,"OK",NA()))</f>
        <v>#N/A</v>
      </c>
      <c r="O909" s="41" t="e">
        <f>IF(NOT(ISBLANK('Case Data Entry'!O909)),IF(AND(ISNUMBER('Case Data Entry'!O909),LEFT('Case Data Entry'!O909,1)&lt;&gt;"1",LEN('Case Data Entry'!O909)=10),"OK","Phone number must be valid format"),IF('DO NOT USE_Case Formulas'!A909,"OK",NA()))</f>
        <v>#N/A</v>
      </c>
      <c r="P909" s="41" t="e">
        <f>IF(AND(NOT(ISBLANK('Case Data Entry'!P909)),ISNA(VLOOKUP('Case Data Entry'!P909,'DO NOT USE_School Picklist'!$E$3:$E$10,1,FALSE))),"Please select a value from the drop-down menu",IF('DO NOT USE_Case Formulas'!A909,"OK",NA()))</f>
        <v>#N/A</v>
      </c>
      <c r="Q909" s="41" t="e">
        <f>IF(AND(NOT(ISBLANK('Case Data Entry'!Q909)),ISNA(VLOOKUP('Case Data Entry'!Q909,'DO NOT USE_School Picklist'!$F$3:$F$16,1,FALSE))),"Please select a value from the drop-down menu",IF('DO NOT USE_Case Formulas'!A909,"OK",NA()))</f>
        <v>#N/A</v>
      </c>
      <c r="R909" s="41" t="e">
        <f>IF(LEN('Case Data Entry'!R909)&gt;100,"Classroom(s) must be less than 100 characters",IF('DO NOT USE_Case Formulas'!A909,"OK",NA()))</f>
        <v>#N/A</v>
      </c>
      <c r="S909" s="41" t="e">
        <f>IF(AND(NOT(ISBLANK('Case Data Entry'!S909)),ISNA(VLOOKUP('Case Data Entry'!S909,'DO NOT USE_School Picklist'!$S$3:$S$12,1,FALSE))),"Please select a value from the drop-down menu",IF('DO NOT USE_Case Formulas'!A909,"OK",NA()))</f>
        <v>#N/A</v>
      </c>
      <c r="T909" s="41" t="e">
        <f>IF(AND(NOT(ISBLANK('Case Data Entry'!T909)),ISNA(VLOOKUP('Case Data Entry'!T909,'DO NOT USE_School Picklist'!$S$3:$S$12,1,FALSE))),"Please select a value from the drop-down menu",IF('DO NOT USE_Case Formulas'!A909,"OK",NA()))</f>
        <v>#N/A</v>
      </c>
      <c r="U909" s="41" t="e">
        <f>IF(LEN('Case Data Entry'!U909)&gt;80,"Name of Education Group must be less than 80 characters",IF('DO NOT USE_Case Formulas'!A909,"OK",NA()))</f>
        <v>#N/A</v>
      </c>
      <c r="V909" s="41" t="e">
        <f>IF(AND(NOT(ISBLANK('Case Data Entry'!V909)),ISNA(VLOOKUP('Case Data Entry'!V909,'DO NOT USE_School Picklist'!$K$3:$K$6,1,FALSE))),"Please select a value from the drop-down menu",IF('DO NOT USE_Case Formulas'!A909,"OK",NA()))</f>
        <v>#N/A</v>
      </c>
      <c r="W909" s="41" t="e">
        <f>IF(AND('DO NOT USE_Case Formulas'!A909,ISBLANK('Case Data Entry'!W909)),"Has this person had symptoms? is required",IF(AND(NOT(ISBLANK('Case Data Entry'!W909)),ISNA(VLOOKUP('Case Data Entry'!W909,'DO NOT USE_School Picklist'!$D$3:$D$5,1,FALSE))),"Please select a value from the drop-down menu",IF(NOT(ISBLANK('Case Data Entry'!W909)),"OK",NA())))</f>
        <v>#N/A</v>
      </c>
      <c r="X909" s="41" t="e">
        <f>IF(AND('Case Data Entry'!W909='DO NOT USE_School Picklist'!$D$3,ISBLANK('Case Data Entry'!X909)),"Symptom Onset Date is required if Ever Symptomatic is Yes",IF('DO NOT USE_Case Formulas'!A909,"OK",NA()))</f>
        <v>#N/A</v>
      </c>
      <c r="Y909" s="41"/>
      <c r="Z909" s="41" t="e">
        <f ca="1">IF(AND('DO NOT USE_Case Formulas'!A909,ISBLANK('Case Data Entry'!Z909)),"Lab Result Test Date is required",IF('Case Data Entry'!Z909&gt;'DO NOT USE_School Picklist'!$C$3,"Test Date cannot be a future date",IF(NOT(ISBLANK('Case Data Entry'!Z909)),"OK",NA())))</f>
        <v>#N/A</v>
      </c>
      <c r="AA909" s="41" t="e">
        <f>IF(AND(NOT(ISBLANK('Case Data Entry'!AA909)),ISNA(VLOOKUP('Case Data Entry'!AA909,'DO NOT USE_School Picklist'!$R$3:$R$7,1,FALSE))),"Please select a value from the drop-down menu",IF('DO NOT USE_Case Formulas'!A909,"OK",NA()))</f>
        <v>#N/A</v>
      </c>
      <c r="AB909" s="41" t="e">
        <f>IF(AND(NOT(ISBLANK('Case Data Entry'!AB909)),ISNA(VLOOKUP('Case Data Entry'!AB909,'DO NOT USE_School Picklist'!$Q$3:$Q$8,1,FALSE))),"Please select a value from the drop-down menu",IF('DO NOT USE_Case Formulas'!A909,"OK",NA()))</f>
        <v>#N/A</v>
      </c>
    </row>
    <row r="910" spans="1:28" x14ac:dyDescent="0.25">
      <c r="A910" s="40" t="e">
        <f>IF('DO NOT USE_Case Formulas'!A910,IF('DO NOT USE_Case Formulas'!B910,"Not all required fields are completed","OK"),NA())</f>
        <v>#N/A</v>
      </c>
      <c r="B910" s="41" t="e">
        <f>IF(AND('DO NOT USE_Case Formulas'!A910,ISBLANK('Case Data Entry'!B910)),"First Name is required",IF(NOT(ISBLANK('Case Data Entry'!B910)),"OK",NA()))</f>
        <v>#N/A</v>
      </c>
      <c r="C910" s="41" t="e">
        <f>IF(AND('DO NOT USE_Case Formulas'!A910,ISBLANK('Case Data Entry'!C910)),"Last Name is required",IF(NOT(ISBLANK('Case Data Entry'!C910)),"OK",NA()))</f>
        <v>#N/A</v>
      </c>
      <c r="D910" s="41" t="e">
        <f>IF(AND('DO NOT USE_Case Formulas'!A910,ISBLANK('Case Data Entry'!D910)),"Birthdate is required",IF(NOT(ISBLANK('Case Data Entry'!D910)),"OK",NA()))</f>
        <v>#N/A</v>
      </c>
      <c r="E910" s="41" t="e">
        <f>IF(AND('DO NOT USE_Case Formulas'!A910,ISBLANK('Case Data Entry'!E910)),"Mobile Phone is required",IF(NOT(ISBLANK('Case Data Entry'!E910)),IF(AND(ISNUMBER(VALUE('Case Data Entry'!E910)),LEFT('Case Data Entry'!E910,1)&lt;&gt;"1",LEN('Case Data Entry'!E910)=10),"OK","Phone number must be valid format"),NA()))</f>
        <v>#N/A</v>
      </c>
      <c r="F910" s="41" t="e">
        <f>IF(LEN('Case Data Entry'!F910)&gt;255,"Home Street Address must be less than 255 characters",IF('DO NOT USE_Case Formulas'!A910,"OK",NA()))</f>
        <v>#N/A</v>
      </c>
      <c r="G910" s="41" t="e">
        <f>IF(LEN('Case Data Entry'!G910)&gt;40,"City must be less than 40 characters",IF('DO NOT USE_Case Formulas'!A910,"OK",NA()))</f>
        <v>#N/A</v>
      </c>
      <c r="H910" s="41" t="e">
        <f>IF(AND(NOT(ISBLANK('Case Data Entry'!H910)),ISNA(VLOOKUP('Case Data Entry'!H910,'DO NOT USE_School Picklist'!$P$3:$P$52,1,FALSE))),"Please select a value from the drop-down menu",IF('DO NOT USE_Case Formulas'!A910,"OK",NA()))</f>
        <v>#N/A</v>
      </c>
      <c r="I910" s="41" t="e">
        <f>IF(AND('DO NOT USE_Case Formulas'!A910,ISBLANK('Case Data Entry'!I910)),"Zip is required",IF(ISBLANK('Case Data Entry'!I910),NA(),"OK"))</f>
        <v>#N/A</v>
      </c>
      <c r="J910" s="41" t="e">
        <f>IF(AND('DO NOT USE_Case Formulas'!A910,ISBLANK('Case Data Entry'!J910)),"Student or Staff? is required",IF(ISBLANK('Case Data Entry'!J910),NA(),IF(ISNA(VLOOKUP('Case Data Entry'!J910,'DO NOT USE_School Picklist'!$B$3:$B$6,1,FALSE)),"Please select a value from the drop-down menu","OK")))</f>
        <v>#N/A</v>
      </c>
      <c r="K910" s="41" t="e">
        <f>IF(AND('Case Data Entry'!J910='DO NOT USE_School Picklist'!$B$4,ISBLANK('Case Data Entry'!K910)),"Occupation/Job Title is required if Student or Staff? is Yes, staff/faculty or volunteer",IF('DO NOT USE_Case Formulas'!A910,"OK",NA()))</f>
        <v>#N/A</v>
      </c>
      <c r="L910" s="41" t="e">
        <f ca="1">IF('Case Data Entry'!L910&gt;'DO NOT USE_School Picklist'!$C$3,"Date last on school campus/facility cannot be a future date",IF('DO NOT USE_Case Formulas'!A910,IF(ISBLANK('Case Data Entry'!L910),"Date last on school campus/facility is required","OK"),NA()))</f>
        <v>#N/A</v>
      </c>
      <c r="M910" s="41" t="e">
        <f>IF(AND('DO NOT USE_Case Formulas'!A910,ISBLANK('Case Data Entry'!M910)),"Specific Place in the Location is required",IF(ISBLANK('Case Data Entry'!M910),NA(),"OK"))</f>
        <v>#N/A</v>
      </c>
      <c r="N910" s="41" t="e">
        <f>IF(LEN('Case Data Entry'!N910)&gt;50,"Parent/Guardian Name must be less than 50 characters",IF('DO NOT USE_Case Formulas'!A910,"OK",NA()))</f>
        <v>#N/A</v>
      </c>
      <c r="O910" s="41" t="e">
        <f>IF(NOT(ISBLANK('Case Data Entry'!O910)),IF(AND(ISNUMBER('Case Data Entry'!O910),LEFT('Case Data Entry'!O910,1)&lt;&gt;"1",LEN('Case Data Entry'!O910)=10),"OK","Phone number must be valid format"),IF('DO NOT USE_Case Formulas'!A910,"OK",NA()))</f>
        <v>#N/A</v>
      </c>
      <c r="P910" s="41" t="e">
        <f>IF(AND(NOT(ISBLANK('Case Data Entry'!P910)),ISNA(VLOOKUP('Case Data Entry'!P910,'DO NOT USE_School Picklist'!$E$3:$E$10,1,FALSE))),"Please select a value from the drop-down menu",IF('DO NOT USE_Case Formulas'!A910,"OK",NA()))</f>
        <v>#N/A</v>
      </c>
      <c r="Q910" s="41" t="e">
        <f>IF(AND(NOT(ISBLANK('Case Data Entry'!Q910)),ISNA(VLOOKUP('Case Data Entry'!Q910,'DO NOT USE_School Picklist'!$F$3:$F$16,1,FALSE))),"Please select a value from the drop-down menu",IF('DO NOT USE_Case Formulas'!A910,"OK",NA()))</f>
        <v>#N/A</v>
      </c>
      <c r="R910" s="41" t="e">
        <f>IF(LEN('Case Data Entry'!R910)&gt;100,"Classroom(s) must be less than 100 characters",IF('DO NOT USE_Case Formulas'!A910,"OK",NA()))</f>
        <v>#N/A</v>
      </c>
      <c r="S910" s="41" t="e">
        <f>IF(AND(NOT(ISBLANK('Case Data Entry'!S910)),ISNA(VLOOKUP('Case Data Entry'!S910,'DO NOT USE_School Picklist'!$S$3:$S$12,1,FALSE))),"Please select a value from the drop-down menu",IF('DO NOT USE_Case Formulas'!A910,"OK",NA()))</f>
        <v>#N/A</v>
      </c>
      <c r="T910" s="41" t="e">
        <f>IF(AND(NOT(ISBLANK('Case Data Entry'!T910)),ISNA(VLOOKUP('Case Data Entry'!T910,'DO NOT USE_School Picklist'!$S$3:$S$12,1,FALSE))),"Please select a value from the drop-down menu",IF('DO NOT USE_Case Formulas'!A910,"OK",NA()))</f>
        <v>#N/A</v>
      </c>
      <c r="U910" s="41" t="e">
        <f>IF(LEN('Case Data Entry'!U910)&gt;80,"Name of Education Group must be less than 80 characters",IF('DO NOT USE_Case Formulas'!A910,"OK",NA()))</f>
        <v>#N/A</v>
      </c>
      <c r="V910" s="41" t="e">
        <f>IF(AND(NOT(ISBLANK('Case Data Entry'!V910)),ISNA(VLOOKUP('Case Data Entry'!V910,'DO NOT USE_School Picklist'!$K$3:$K$6,1,FALSE))),"Please select a value from the drop-down menu",IF('DO NOT USE_Case Formulas'!A910,"OK",NA()))</f>
        <v>#N/A</v>
      </c>
      <c r="W910" s="41" t="e">
        <f>IF(AND('DO NOT USE_Case Formulas'!A910,ISBLANK('Case Data Entry'!W910)),"Has this person had symptoms? is required",IF(AND(NOT(ISBLANK('Case Data Entry'!W910)),ISNA(VLOOKUP('Case Data Entry'!W910,'DO NOT USE_School Picklist'!$D$3:$D$5,1,FALSE))),"Please select a value from the drop-down menu",IF(NOT(ISBLANK('Case Data Entry'!W910)),"OK",NA())))</f>
        <v>#N/A</v>
      </c>
      <c r="X910" s="41" t="e">
        <f>IF(AND('Case Data Entry'!W910='DO NOT USE_School Picklist'!$D$3,ISBLANK('Case Data Entry'!X910)),"Symptom Onset Date is required if Ever Symptomatic is Yes",IF('DO NOT USE_Case Formulas'!A910,"OK",NA()))</f>
        <v>#N/A</v>
      </c>
      <c r="Y910" s="41"/>
      <c r="Z910" s="41" t="e">
        <f ca="1">IF(AND('DO NOT USE_Case Formulas'!A910,ISBLANK('Case Data Entry'!Z910)),"Lab Result Test Date is required",IF('Case Data Entry'!Z910&gt;'DO NOT USE_School Picklist'!$C$3,"Test Date cannot be a future date",IF(NOT(ISBLANK('Case Data Entry'!Z910)),"OK",NA())))</f>
        <v>#N/A</v>
      </c>
      <c r="AA910" s="41" t="e">
        <f>IF(AND(NOT(ISBLANK('Case Data Entry'!AA910)),ISNA(VLOOKUP('Case Data Entry'!AA910,'DO NOT USE_School Picklist'!$R$3:$R$7,1,FALSE))),"Please select a value from the drop-down menu",IF('DO NOT USE_Case Formulas'!A910,"OK",NA()))</f>
        <v>#N/A</v>
      </c>
      <c r="AB910" s="41" t="e">
        <f>IF(AND(NOT(ISBLANK('Case Data Entry'!AB910)),ISNA(VLOOKUP('Case Data Entry'!AB910,'DO NOT USE_School Picklist'!$Q$3:$Q$8,1,FALSE))),"Please select a value from the drop-down menu",IF('DO NOT USE_Case Formulas'!A910,"OK",NA()))</f>
        <v>#N/A</v>
      </c>
    </row>
    <row r="911" spans="1:28" x14ac:dyDescent="0.25">
      <c r="A911" s="40" t="e">
        <f>IF('DO NOT USE_Case Formulas'!A911,IF('DO NOT USE_Case Formulas'!B911,"Not all required fields are completed","OK"),NA())</f>
        <v>#N/A</v>
      </c>
      <c r="B911" s="41" t="e">
        <f>IF(AND('DO NOT USE_Case Formulas'!A911,ISBLANK('Case Data Entry'!B911)),"First Name is required",IF(NOT(ISBLANK('Case Data Entry'!B911)),"OK",NA()))</f>
        <v>#N/A</v>
      </c>
      <c r="C911" s="41" t="e">
        <f>IF(AND('DO NOT USE_Case Formulas'!A911,ISBLANK('Case Data Entry'!C911)),"Last Name is required",IF(NOT(ISBLANK('Case Data Entry'!C911)),"OK",NA()))</f>
        <v>#N/A</v>
      </c>
      <c r="D911" s="41" t="e">
        <f>IF(AND('DO NOT USE_Case Formulas'!A911,ISBLANK('Case Data Entry'!D911)),"Birthdate is required",IF(NOT(ISBLANK('Case Data Entry'!D911)),"OK",NA()))</f>
        <v>#N/A</v>
      </c>
      <c r="E911" s="41" t="e">
        <f>IF(AND('DO NOT USE_Case Formulas'!A911,ISBLANK('Case Data Entry'!E911)),"Mobile Phone is required",IF(NOT(ISBLANK('Case Data Entry'!E911)),IF(AND(ISNUMBER(VALUE('Case Data Entry'!E911)),LEFT('Case Data Entry'!E911,1)&lt;&gt;"1",LEN('Case Data Entry'!E911)=10),"OK","Phone number must be valid format"),NA()))</f>
        <v>#N/A</v>
      </c>
      <c r="F911" s="41" t="e">
        <f>IF(LEN('Case Data Entry'!F911)&gt;255,"Home Street Address must be less than 255 characters",IF('DO NOT USE_Case Formulas'!A911,"OK",NA()))</f>
        <v>#N/A</v>
      </c>
      <c r="G911" s="41" t="e">
        <f>IF(LEN('Case Data Entry'!G911)&gt;40,"City must be less than 40 characters",IF('DO NOT USE_Case Formulas'!A911,"OK",NA()))</f>
        <v>#N/A</v>
      </c>
      <c r="H911" s="41" t="e">
        <f>IF(AND(NOT(ISBLANK('Case Data Entry'!H911)),ISNA(VLOOKUP('Case Data Entry'!H911,'DO NOT USE_School Picklist'!$P$3:$P$52,1,FALSE))),"Please select a value from the drop-down menu",IF('DO NOT USE_Case Formulas'!A911,"OK",NA()))</f>
        <v>#N/A</v>
      </c>
      <c r="I911" s="41" t="e">
        <f>IF(AND('DO NOT USE_Case Formulas'!A911,ISBLANK('Case Data Entry'!I911)),"Zip is required",IF(ISBLANK('Case Data Entry'!I911),NA(),"OK"))</f>
        <v>#N/A</v>
      </c>
      <c r="J911" s="41" t="e">
        <f>IF(AND('DO NOT USE_Case Formulas'!A911,ISBLANK('Case Data Entry'!J911)),"Student or Staff? is required",IF(ISBLANK('Case Data Entry'!J911),NA(),IF(ISNA(VLOOKUP('Case Data Entry'!J911,'DO NOT USE_School Picklist'!$B$3:$B$6,1,FALSE)),"Please select a value from the drop-down menu","OK")))</f>
        <v>#N/A</v>
      </c>
      <c r="K911" s="41" t="e">
        <f>IF(AND('Case Data Entry'!J911='DO NOT USE_School Picklist'!$B$4,ISBLANK('Case Data Entry'!K911)),"Occupation/Job Title is required if Student or Staff? is Yes, staff/faculty or volunteer",IF('DO NOT USE_Case Formulas'!A911,"OK",NA()))</f>
        <v>#N/A</v>
      </c>
      <c r="L911" s="41" t="e">
        <f ca="1">IF('Case Data Entry'!L911&gt;'DO NOT USE_School Picklist'!$C$3,"Date last on school campus/facility cannot be a future date",IF('DO NOT USE_Case Formulas'!A911,IF(ISBLANK('Case Data Entry'!L911),"Date last on school campus/facility is required","OK"),NA()))</f>
        <v>#N/A</v>
      </c>
      <c r="M911" s="41" t="e">
        <f>IF(AND('DO NOT USE_Case Formulas'!A911,ISBLANK('Case Data Entry'!M911)),"Specific Place in the Location is required",IF(ISBLANK('Case Data Entry'!M911),NA(),"OK"))</f>
        <v>#N/A</v>
      </c>
      <c r="N911" s="41" t="e">
        <f>IF(LEN('Case Data Entry'!N911)&gt;50,"Parent/Guardian Name must be less than 50 characters",IF('DO NOT USE_Case Formulas'!A911,"OK",NA()))</f>
        <v>#N/A</v>
      </c>
      <c r="O911" s="41" t="e">
        <f>IF(NOT(ISBLANK('Case Data Entry'!O911)),IF(AND(ISNUMBER('Case Data Entry'!O911),LEFT('Case Data Entry'!O911,1)&lt;&gt;"1",LEN('Case Data Entry'!O911)=10),"OK","Phone number must be valid format"),IF('DO NOT USE_Case Formulas'!A911,"OK",NA()))</f>
        <v>#N/A</v>
      </c>
      <c r="P911" s="41" t="e">
        <f>IF(AND(NOT(ISBLANK('Case Data Entry'!P911)),ISNA(VLOOKUP('Case Data Entry'!P911,'DO NOT USE_School Picklist'!$E$3:$E$10,1,FALSE))),"Please select a value from the drop-down menu",IF('DO NOT USE_Case Formulas'!A911,"OK",NA()))</f>
        <v>#N/A</v>
      </c>
      <c r="Q911" s="41" t="e">
        <f>IF(AND(NOT(ISBLANK('Case Data Entry'!Q911)),ISNA(VLOOKUP('Case Data Entry'!Q911,'DO NOT USE_School Picklist'!$F$3:$F$16,1,FALSE))),"Please select a value from the drop-down menu",IF('DO NOT USE_Case Formulas'!A911,"OK",NA()))</f>
        <v>#N/A</v>
      </c>
      <c r="R911" s="41" t="e">
        <f>IF(LEN('Case Data Entry'!R911)&gt;100,"Classroom(s) must be less than 100 characters",IF('DO NOT USE_Case Formulas'!A911,"OK",NA()))</f>
        <v>#N/A</v>
      </c>
      <c r="S911" s="41" t="e">
        <f>IF(AND(NOT(ISBLANK('Case Data Entry'!S911)),ISNA(VLOOKUP('Case Data Entry'!S911,'DO NOT USE_School Picklist'!$S$3:$S$12,1,FALSE))),"Please select a value from the drop-down menu",IF('DO NOT USE_Case Formulas'!A911,"OK",NA()))</f>
        <v>#N/A</v>
      </c>
      <c r="T911" s="41" t="e">
        <f>IF(AND(NOT(ISBLANK('Case Data Entry'!T911)),ISNA(VLOOKUP('Case Data Entry'!T911,'DO NOT USE_School Picklist'!$S$3:$S$12,1,FALSE))),"Please select a value from the drop-down menu",IF('DO NOT USE_Case Formulas'!A911,"OK",NA()))</f>
        <v>#N/A</v>
      </c>
      <c r="U911" s="41" t="e">
        <f>IF(LEN('Case Data Entry'!U911)&gt;80,"Name of Education Group must be less than 80 characters",IF('DO NOT USE_Case Formulas'!A911,"OK",NA()))</f>
        <v>#N/A</v>
      </c>
      <c r="V911" s="41" t="e">
        <f>IF(AND(NOT(ISBLANK('Case Data Entry'!V911)),ISNA(VLOOKUP('Case Data Entry'!V911,'DO NOT USE_School Picklist'!$K$3:$K$6,1,FALSE))),"Please select a value from the drop-down menu",IF('DO NOT USE_Case Formulas'!A911,"OK",NA()))</f>
        <v>#N/A</v>
      </c>
      <c r="W911" s="41" t="e">
        <f>IF(AND('DO NOT USE_Case Formulas'!A911,ISBLANK('Case Data Entry'!W911)),"Has this person had symptoms? is required",IF(AND(NOT(ISBLANK('Case Data Entry'!W911)),ISNA(VLOOKUP('Case Data Entry'!W911,'DO NOT USE_School Picklist'!$D$3:$D$5,1,FALSE))),"Please select a value from the drop-down menu",IF(NOT(ISBLANK('Case Data Entry'!W911)),"OK",NA())))</f>
        <v>#N/A</v>
      </c>
      <c r="X911" s="41" t="e">
        <f>IF(AND('Case Data Entry'!W911='DO NOT USE_School Picklist'!$D$3,ISBLANK('Case Data Entry'!X911)),"Symptom Onset Date is required if Ever Symptomatic is Yes",IF('DO NOT USE_Case Formulas'!A911,"OK",NA()))</f>
        <v>#N/A</v>
      </c>
      <c r="Y911" s="41"/>
      <c r="Z911" s="41" t="e">
        <f ca="1">IF(AND('DO NOT USE_Case Formulas'!A911,ISBLANK('Case Data Entry'!Z911)),"Lab Result Test Date is required",IF('Case Data Entry'!Z911&gt;'DO NOT USE_School Picklist'!$C$3,"Test Date cannot be a future date",IF(NOT(ISBLANK('Case Data Entry'!Z911)),"OK",NA())))</f>
        <v>#N/A</v>
      </c>
      <c r="AA911" s="41" t="e">
        <f>IF(AND(NOT(ISBLANK('Case Data Entry'!AA911)),ISNA(VLOOKUP('Case Data Entry'!AA911,'DO NOT USE_School Picklist'!$R$3:$R$7,1,FALSE))),"Please select a value from the drop-down menu",IF('DO NOT USE_Case Formulas'!A911,"OK",NA()))</f>
        <v>#N/A</v>
      </c>
      <c r="AB911" s="41" t="e">
        <f>IF(AND(NOT(ISBLANK('Case Data Entry'!AB911)),ISNA(VLOOKUP('Case Data Entry'!AB911,'DO NOT USE_School Picklist'!$Q$3:$Q$8,1,FALSE))),"Please select a value from the drop-down menu",IF('DO NOT USE_Case Formulas'!A911,"OK",NA()))</f>
        <v>#N/A</v>
      </c>
    </row>
    <row r="912" spans="1:28" x14ac:dyDescent="0.25">
      <c r="A912" s="40" t="e">
        <f>IF('DO NOT USE_Case Formulas'!A912,IF('DO NOT USE_Case Formulas'!B912,"Not all required fields are completed","OK"),NA())</f>
        <v>#N/A</v>
      </c>
      <c r="B912" s="41" t="e">
        <f>IF(AND('DO NOT USE_Case Formulas'!A912,ISBLANK('Case Data Entry'!B912)),"First Name is required",IF(NOT(ISBLANK('Case Data Entry'!B912)),"OK",NA()))</f>
        <v>#N/A</v>
      </c>
      <c r="C912" s="41" t="e">
        <f>IF(AND('DO NOT USE_Case Formulas'!A912,ISBLANK('Case Data Entry'!C912)),"Last Name is required",IF(NOT(ISBLANK('Case Data Entry'!C912)),"OK",NA()))</f>
        <v>#N/A</v>
      </c>
      <c r="D912" s="41" t="e">
        <f>IF(AND('DO NOT USE_Case Formulas'!A912,ISBLANK('Case Data Entry'!D912)),"Birthdate is required",IF(NOT(ISBLANK('Case Data Entry'!D912)),"OK",NA()))</f>
        <v>#N/A</v>
      </c>
      <c r="E912" s="41" t="e">
        <f>IF(AND('DO NOT USE_Case Formulas'!A912,ISBLANK('Case Data Entry'!E912)),"Mobile Phone is required",IF(NOT(ISBLANK('Case Data Entry'!E912)),IF(AND(ISNUMBER(VALUE('Case Data Entry'!E912)),LEFT('Case Data Entry'!E912,1)&lt;&gt;"1",LEN('Case Data Entry'!E912)=10),"OK","Phone number must be valid format"),NA()))</f>
        <v>#N/A</v>
      </c>
      <c r="F912" s="41" t="e">
        <f>IF(LEN('Case Data Entry'!F912)&gt;255,"Home Street Address must be less than 255 characters",IF('DO NOT USE_Case Formulas'!A912,"OK",NA()))</f>
        <v>#N/A</v>
      </c>
      <c r="G912" s="41" t="e">
        <f>IF(LEN('Case Data Entry'!G912)&gt;40,"City must be less than 40 characters",IF('DO NOT USE_Case Formulas'!A912,"OK",NA()))</f>
        <v>#N/A</v>
      </c>
      <c r="H912" s="41" t="e">
        <f>IF(AND(NOT(ISBLANK('Case Data Entry'!H912)),ISNA(VLOOKUP('Case Data Entry'!H912,'DO NOT USE_School Picklist'!$P$3:$P$52,1,FALSE))),"Please select a value from the drop-down menu",IF('DO NOT USE_Case Formulas'!A912,"OK",NA()))</f>
        <v>#N/A</v>
      </c>
      <c r="I912" s="41" t="e">
        <f>IF(AND('DO NOT USE_Case Formulas'!A912,ISBLANK('Case Data Entry'!I912)),"Zip is required",IF(ISBLANK('Case Data Entry'!I912),NA(),"OK"))</f>
        <v>#N/A</v>
      </c>
      <c r="J912" s="41" t="e">
        <f>IF(AND('DO NOT USE_Case Formulas'!A912,ISBLANK('Case Data Entry'!J912)),"Student or Staff? is required",IF(ISBLANK('Case Data Entry'!J912),NA(),IF(ISNA(VLOOKUP('Case Data Entry'!J912,'DO NOT USE_School Picklist'!$B$3:$B$6,1,FALSE)),"Please select a value from the drop-down menu","OK")))</f>
        <v>#N/A</v>
      </c>
      <c r="K912" s="41" t="e">
        <f>IF(AND('Case Data Entry'!J912='DO NOT USE_School Picklist'!$B$4,ISBLANK('Case Data Entry'!K912)),"Occupation/Job Title is required if Student or Staff? is Yes, staff/faculty or volunteer",IF('DO NOT USE_Case Formulas'!A912,"OK",NA()))</f>
        <v>#N/A</v>
      </c>
      <c r="L912" s="41" t="e">
        <f ca="1">IF('Case Data Entry'!L912&gt;'DO NOT USE_School Picklist'!$C$3,"Date last on school campus/facility cannot be a future date",IF('DO NOT USE_Case Formulas'!A912,IF(ISBLANK('Case Data Entry'!L912),"Date last on school campus/facility is required","OK"),NA()))</f>
        <v>#N/A</v>
      </c>
      <c r="M912" s="41" t="e">
        <f>IF(AND('DO NOT USE_Case Formulas'!A912,ISBLANK('Case Data Entry'!M912)),"Specific Place in the Location is required",IF(ISBLANK('Case Data Entry'!M912),NA(),"OK"))</f>
        <v>#N/A</v>
      </c>
      <c r="N912" s="41" t="e">
        <f>IF(LEN('Case Data Entry'!N912)&gt;50,"Parent/Guardian Name must be less than 50 characters",IF('DO NOT USE_Case Formulas'!A912,"OK",NA()))</f>
        <v>#N/A</v>
      </c>
      <c r="O912" s="41" t="e">
        <f>IF(NOT(ISBLANK('Case Data Entry'!O912)),IF(AND(ISNUMBER('Case Data Entry'!O912),LEFT('Case Data Entry'!O912,1)&lt;&gt;"1",LEN('Case Data Entry'!O912)=10),"OK","Phone number must be valid format"),IF('DO NOT USE_Case Formulas'!A912,"OK",NA()))</f>
        <v>#N/A</v>
      </c>
      <c r="P912" s="41" t="e">
        <f>IF(AND(NOT(ISBLANK('Case Data Entry'!P912)),ISNA(VLOOKUP('Case Data Entry'!P912,'DO NOT USE_School Picklist'!$E$3:$E$10,1,FALSE))),"Please select a value from the drop-down menu",IF('DO NOT USE_Case Formulas'!A912,"OK",NA()))</f>
        <v>#N/A</v>
      </c>
      <c r="Q912" s="41" t="e">
        <f>IF(AND(NOT(ISBLANK('Case Data Entry'!Q912)),ISNA(VLOOKUP('Case Data Entry'!Q912,'DO NOT USE_School Picklist'!$F$3:$F$16,1,FALSE))),"Please select a value from the drop-down menu",IF('DO NOT USE_Case Formulas'!A912,"OK",NA()))</f>
        <v>#N/A</v>
      </c>
      <c r="R912" s="41" t="e">
        <f>IF(LEN('Case Data Entry'!R912)&gt;100,"Classroom(s) must be less than 100 characters",IF('DO NOT USE_Case Formulas'!A912,"OK",NA()))</f>
        <v>#N/A</v>
      </c>
      <c r="S912" s="41" t="e">
        <f>IF(AND(NOT(ISBLANK('Case Data Entry'!S912)),ISNA(VLOOKUP('Case Data Entry'!S912,'DO NOT USE_School Picklist'!$S$3:$S$12,1,FALSE))),"Please select a value from the drop-down menu",IF('DO NOT USE_Case Formulas'!A912,"OK",NA()))</f>
        <v>#N/A</v>
      </c>
      <c r="T912" s="41" t="e">
        <f>IF(AND(NOT(ISBLANK('Case Data Entry'!T912)),ISNA(VLOOKUP('Case Data Entry'!T912,'DO NOT USE_School Picklist'!$S$3:$S$12,1,FALSE))),"Please select a value from the drop-down menu",IF('DO NOT USE_Case Formulas'!A912,"OK",NA()))</f>
        <v>#N/A</v>
      </c>
      <c r="U912" s="41" t="e">
        <f>IF(LEN('Case Data Entry'!U912)&gt;80,"Name of Education Group must be less than 80 characters",IF('DO NOT USE_Case Formulas'!A912,"OK",NA()))</f>
        <v>#N/A</v>
      </c>
      <c r="V912" s="41" t="e">
        <f>IF(AND(NOT(ISBLANK('Case Data Entry'!V912)),ISNA(VLOOKUP('Case Data Entry'!V912,'DO NOT USE_School Picklist'!$K$3:$K$6,1,FALSE))),"Please select a value from the drop-down menu",IF('DO NOT USE_Case Formulas'!A912,"OK",NA()))</f>
        <v>#N/A</v>
      </c>
      <c r="W912" s="41" t="e">
        <f>IF(AND('DO NOT USE_Case Formulas'!A912,ISBLANK('Case Data Entry'!W912)),"Has this person had symptoms? is required",IF(AND(NOT(ISBLANK('Case Data Entry'!W912)),ISNA(VLOOKUP('Case Data Entry'!W912,'DO NOT USE_School Picklist'!$D$3:$D$5,1,FALSE))),"Please select a value from the drop-down menu",IF(NOT(ISBLANK('Case Data Entry'!W912)),"OK",NA())))</f>
        <v>#N/A</v>
      </c>
      <c r="X912" s="41" t="e">
        <f>IF(AND('Case Data Entry'!W912='DO NOT USE_School Picklist'!$D$3,ISBLANK('Case Data Entry'!X912)),"Symptom Onset Date is required if Ever Symptomatic is Yes",IF('DO NOT USE_Case Formulas'!A912,"OK",NA()))</f>
        <v>#N/A</v>
      </c>
      <c r="Y912" s="41"/>
      <c r="Z912" s="41" t="e">
        <f ca="1">IF(AND('DO NOT USE_Case Formulas'!A912,ISBLANK('Case Data Entry'!Z912)),"Lab Result Test Date is required",IF('Case Data Entry'!Z912&gt;'DO NOT USE_School Picklist'!$C$3,"Test Date cannot be a future date",IF(NOT(ISBLANK('Case Data Entry'!Z912)),"OK",NA())))</f>
        <v>#N/A</v>
      </c>
      <c r="AA912" s="41" t="e">
        <f>IF(AND(NOT(ISBLANK('Case Data Entry'!AA912)),ISNA(VLOOKUP('Case Data Entry'!AA912,'DO NOT USE_School Picklist'!$R$3:$R$7,1,FALSE))),"Please select a value from the drop-down menu",IF('DO NOT USE_Case Formulas'!A912,"OK",NA()))</f>
        <v>#N/A</v>
      </c>
      <c r="AB912" s="41" t="e">
        <f>IF(AND(NOT(ISBLANK('Case Data Entry'!AB912)),ISNA(VLOOKUP('Case Data Entry'!AB912,'DO NOT USE_School Picklist'!$Q$3:$Q$8,1,FALSE))),"Please select a value from the drop-down menu",IF('DO NOT USE_Case Formulas'!A912,"OK",NA()))</f>
        <v>#N/A</v>
      </c>
    </row>
    <row r="913" spans="1:28" x14ac:dyDescent="0.25">
      <c r="A913" s="40" t="e">
        <f>IF('DO NOT USE_Case Formulas'!A913,IF('DO NOT USE_Case Formulas'!B913,"Not all required fields are completed","OK"),NA())</f>
        <v>#N/A</v>
      </c>
      <c r="B913" s="41" t="e">
        <f>IF(AND('DO NOT USE_Case Formulas'!A913,ISBLANK('Case Data Entry'!B913)),"First Name is required",IF(NOT(ISBLANK('Case Data Entry'!B913)),"OK",NA()))</f>
        <v>#N/A</v>
      </c>
      <c r="C913" s="41" t="e">
        <f>IF(AND('DO NOT USE_Case Formulas'!A913,ISBLANK('Case Data Entry'!C913)),"Last Name is required",IF(NOT(ISBLANK('Case Data Entry'!C913)),"OK",NA()))</f>
        <v>#N/A</v>
      </c>
      <c r="D913" s="41" t="e">
        <f>IF(AND('DO NOT USE_Case Formulas'!A913,ISBLANK('Case Data Entry'!D913)),"Birthdate is required",IF(NOT(ISBLANK('Case Data Entry'!D913)),"OK",NA()))</f>
        <v>#N/A</v>
      </c>
      <c r="E913" s="41" t="e">
        <f>IF(AND('DO NOT USE_Case Formulas'!A913,ISBLANK('Case Data Entry'!E913)),"Mobile Phone is required",IF(NOT(ISBLANK('Case Data Entry'!E913)),IF(AND(ISNUMBER(VALUE('Case Data Entry'!E913)),LEFT('Case Data Entry'!E913,1)&lt;&gt;"1",LEN('Case Data Entry'!E913)=10),"OK","Phone number must be valid format"),NA()))</f>
        <v>#N/A</v>
      </c>
      <c r="F913" s="41" t="e">
        <f>IF(LEN('Case Data Entry'!F913)&gt;255,"Home Street Address must be less than 255 characters",IF('DO NOT USE_Case Formulas'!A913,"OK",NA()))</f>
        <v>#N/A</v>
      </c>
      <c r="G913" s="41" t="e">
        <f>IF(LEN('Case Data Entry'!G913)&gt;40,"City must be less than 40 characters",IF('DO NOT USE_Case Formulas'!A913,"OK",NA()))</f>
        <v>#N/A</v>
      </c>
      <c r="H913" s="41" t="e">
        <f>IF(AND(NOT(ISBLANK('Case Data Entry'!H913)),ISNA(VLOOKUP('Case Data Entry'!H913,'DO NOT USE_School Picklist'!$P$3:$P$52,1,FALSE))),"Please select a value from the drop-down menu",IF('DO NOT USE_Case Formulas'!A913,"OK",NA()))</f>
        <v>#N/A</v>
      </c>
      <c r="I913" s="41" t="e">
        <f>IF(AND('DO NOT USE_Case Formulas'!A913,ISBLANK('Case Data Entry'!I913)),"Zip is required",IF(ISBLANK('Case Data Entry'!I913),NA(),"OK"))</f>
        <v>#N/A</v>
      </c>
      <c r="J913" s="41" t="e">
        <f>IF(AND('DO NOT USE_Case Formulas'!A913,ISBLANK('Case Data Entry'!J913)),"Student or Staff? is required",IF(ISBLANK('Case Data Entry'!J913),NA(),IF(ISNA(VLOOKUP('Case Data Entry'!J913,'DO NOT USE_School Picklist'!$B$3:$B$6,1,FALSE)),"Please select a value from the drop-down menu","OK")))</f>
        <v>#N/A</v>
      </c>
      <c r="K913" s="41" t="e">
        <f>IF(AND('Case Data Entry'!J913='DO NOT USE_School Picklist'!$B$4,ISBLANK('Case Data Entry'!K913)),"Occupation/Job Title is required if Student or Staff? is Yes, staff/faculty or volunteer",IF('DO NOT USE_Case Formulas'!A913,"OK",NA()))</f>
        <v>#N/A</v>
      </c>
      <c r="L913" s="41" t="e">
        <f ca="1">IF('Case Data Entry'!L913&gt;'DO NOT USE_School Picklist'!$C$3,"Date last on school campus/facility cannot be a future date",IF('DO NOT USE_Case Formulas'!A913,IF(ISBLANK('Case Data Entry'!L913),"Date last on school campus/facility is required","OK"),NA()))</f>
        <v>#N/A</v>
      </c>
      <c r="M913" s="41" t="e">
        <f>IF(AND('DO NOT USE_Case Formulas'!A913,ISBLANK('Case Data Entry'!M913)),"Specific Place in the Location is required",IF(ISBLANK('Case Data Entry'!M913),NA(),"OK"))</f>
        <v>#N/A</v>
      </c>
      <c r="N913" s="41" t="e">
        <f>IF(LEN('Case Data Entry'!N913)&gt;50,"Parent/Guardian Name must be less than 50 characters",IF('DO NOT USE_Case Formulas'!A913,"OK",NA()))</f>
        <v>#N/A</v>
      </c>
      <c r="O913" s="41" t="e">
        <f>IF(NOT(ISBLANK('Case Data Entry'!O913)),IF(AND(ISNUMBER('Case Data Entry'!O913),LEFT('Case Data Entry'!O913,1)&lt;&gt;"1",LEN('Case Data Entry'!O913)=10),"OK","Phone number must be valid format"),IF('DO NOT USE_Case Formulas'!A913,"OK",NA()))</f>
        <v>#N/A</v>
      </c>
      <c r="P913" s="41" t="e">
        <f>IF(AND(NOT(ISBLANK('Case Data Entry'!P913)),ISNA(VLOOKUP('Case Data Entry'!P913,'DO NOT USE_School Picklist'!$E$3:$E$10,1,FALSE))),"Please select a value from the drop-down menu",IF('DO NOT USE_Case Formulas'!A913,"OK",NA()))</f>
        <v>#N/A</v>
      </c>
      <c r="Q913" s="41" t="e">
        <f>IF(AND(NOT(ISBLANK('Case Data Entry'!Q913)),ISNA(VLOOKUP('Case Data Entry'!Q913,'DO NOT USE_School Picklist'!$F$3:$F$16,1,FALSE))),"Please select a value from the drop-down menu",IF('DO NOT USE_Case Formulas'!A913,"OK",NA()))</f>
        <v>#N/A</v>
      </c>
      <c r="R913" s="41" t="e">
        <f>IF(LEN('Case Data Entry'!R913)&gt;100,"Classroom(s) must be less than 100 characters",IF('DO NOT USE_Case Formulas'!A913,"OK",NA()))</f>
        <v>#N/A</v>
      </c>
      <c r="S913" s="41" t="e">
        <f>IF(AND(NOT(ISBLANK('Case Data Entry'!S913)),ISNA(VLOOKUP('Case Data Entry'!S913,'DO NOT USE_School Picklist'!$S$3:$S$12,1,FALSE))),"Please select a value from the drop-down menu",IF('DO NOT USE_Case Formulas'!A913,"OK",NA()))</f>
        <v>#N/A</v>
      </c>
      <c r="T913" s="41" t="e">
        <f>IF(AND(NOT(ISBLANK('Case Data Entry'!T913)),ISNA(VLOOKUP('Case Data Entry'!T913,'DO NOT USE_School Picklist'!$S$3:$S$12,1,FALSE))),"Please select a value from the drop-down menu",IF('DO NOT USE_Case Formulas'!A913,"OK",NA()))</f>
        <v>#N/A</v>
      </c>
      <c r="U913" s="41" t="e">
        <f>IF(LEN('Case Data Entry'!U913)&gt;80,"Name of Education Group must be less than 80 characters",IF('DO NOT USE_Case Formulas'!A913,"OK",NA()))</f>
        <v>#N/A</v>
      </c>
      <c r="V913" s="41" t="e">
        <f>IF(AND(NOT(ISBLANK('Case Data Entry'!V913)),ISNA(VLOOKUP('Case Data Entry'!V913,'DO NOT USE_School Picklist'!$K$3:$K$6,1,FALSE))),"Please select a value from the drop-down menu",IF('DO NOT USE_Case Formulas'!A913,"OK",NA()))</f>
        <v>#N/A</v>
      </c>
      <c r="W913" s="41" t="e">
        <f>IF(AND('DO NOT USE_Case Formulas'!A913,ISBLANK('Case Data Entry'!W913)),"Has this person had symptoms? is required",IF(AND(NOT(ISBLANK('Case Data Entry'!W913)),ISNA(VLOOKUP('Case Data Entry'!W913,'DO NOT USE_School Picklist'!$D$3:$D$5,1,FALSE))),"Please select a value from the drop-down menu",IF(NOT(ISBLANK('Case Data Entry'!W913)),"OK",NA())))</f>
        <v>#N/A</v>
      </c>
      <c r="X913" s="41" t="e">
        <f>IF(AND('Case Data Entry'!W913='DO NOT USE_School Picklist'!$D$3,ISBLANK('Case Data Entry'!X913)),"Symptom Onset Date is required if Ever Symptomatic is Yes",IF('DO NOT USE_Case Formulas'!A913,"OK",NA()))</f>
        <v>#N/A</v>
      </c>
      <c r="Y913" s="41"/>
      <c r="Z913" s="41" t="e">
        <f ca="1">IF(AND('DO NOT USE_Case Formulas'!A913,ISBLANK('Case Data Entry'!Z913)),"Lab Result Test Date is required",IF('Case Data Entry'!Z913&gt;'DO NOT USE_School Picklist'!$C$3,"Test Date cannot be a future date",IF(NOT(ISBLANK('Case Data Entry'!Z913)),"OK",NA())))</f>
        <v>#N/A</v>
      </c>
      <c r="AA913" s="41" t="e">
        <f>IF(AND(NOT(ISBLANK('Case Data Entry'!AA913)),ISNA(VLOOKUP('Case Data Entry'!AA913,'DO NOT USE_School Picklist'!$R$3:$R$7,1,FALSE))),"Please select a value from the drop-down menu",IF('DO NOT USE_Case Formulas'!A913,"OK",NA()))</f>
        <v>#N/A</v>
      </c>
      <c r="AB913" s="41" t="e">
        <f>IF(AND(NOT(ISBLANK('Case Data Entry'!AB913)),ISNA(VLOOKUP('Case Data Entry'!AB913,'DO NOT USE_School Picklist'!$Q$3:$Q$8,1,FALSE))),"Please select a value from the drop-down menu",IF('DO NOT USE_Case Formulas'!A913,"OK",NA()))</f>
        <v>#N/A</v>
      </c>
    </row>
    <row r="914" spans="1:28" x14ac:dyDescent="0.25">
      <c r="A914" s="40" t="e">
        <f>IF('DO NOT USE_Case Formulas'!A914,IF('DO NOT USE_Case Formulas'!B914,"Not all required fields are completed","OK"),NA())</f>
        <v>#N/A</v>
      </c>
      <c r="B914" s="41" t="e">
        <f>IF(AND('DO NOT USE_Case Formulas'!A914,ISBLANK('Case Data Entry'!B914)),"First Name is required",IF(NOT(ISBLANK('Case Data Entry'!B914)),"OK",NA()))</f>
        <v>#N/A</v>
      </c>
      <c r="C914" s="41" t="e">
        <f>IF(AND('DO NOT USE_Case Formulas'!A914,ISBLANK('Case Data Entry'!C914)),"Last Name is required",IF(NOT(ISBLANK('Case Data Entry'!C914)),"OK",NA()))</f>
        <v>#N/A</v>
      </c>
      <c r="D914" s="41" t="e">
        <f>IF(AND('DO NOT USE_Case Formulas'!A914,ISBLANK('Case Data Entry'!D914)),"Birthdate is required",IF(NOT(ISBLANK('Case Data Entry'!D914)),"OK",NA()))</f>
        <v>#N/A</v>
      </c>
      <c r="E914" s="41" t="e">
        <f>IF(AND('DO NOT USE_Case Formulas'!A914,ISBLANK('Case Data Entry'!E914)),"Mobile Phone is required",IF(NOT(ISBLANK('Case Data Entry'!E914)),IF(AND(ISNUMBER(VALUE('Case Data Entry'!E914)),LEFT('Case Data Entry'!E914,1)&lt;&gt;"1",LEN('Case Data Entry'!E914)=10),"OK","Phone number must be valid format"),NA()))</f>
        <v>#N/A</v>
      </c>
      <c r="F914" s="41" t="e">
        <f>IF(LEN('Case Data Entry'!F914)&gt;255,"Home Street Address must be less than 255 characters",IF('DO NOT USE_Case Formulas'!A914,"OK",NA()))</f>
        <v>#N/A</v>
      </c>
      <c r="G914" s="41" t="e">
        <f>IF(LEN('Case Data Entry'!G914)&gt;40,"City must be less than 40 characters",IF('DO NOT USE_Case Formulas'!A914,"OK",NA()))</f>
        <v>#N/A</v>
      </c>
      <c r="H914" s="41" t="e">
        <f>IF(AND(NOT(ISBLANK('Case Data Entry'!H914)),ISNA(VLOOKUP('Case Data Entry'!H914,'DO NOT USE_School Picklist'!$P$3:$P$52,1,FALSE))),"Please select a value from the drop-down menu",IF('DO NOT USE_Case Formulas'!A914,"OK",NA()))</f>
        <v>#N/A</v>
      </c>
      <c r="I914" s="41" t="e">
        <f>IF(AND('DO NOT USE_Case Formulas'!A914,ISBLANK('Case Data Entry'!I914)),"Zip is required",IF(ISBLANK('Case Data Entry'!I914),NA(),"OK"))</f>
        <v>#N/A</v>
      </c>
      <c r="J914" s="41" t="e">
        <f>IF(AND('DO NOT USE_Case Formulas'!A914,ISBLANK('Case Data Entry'!J914)),"Student or Staff? is required",IF(ISBLANK('Case Data Entry'!J914),NA(),IF(ISNA(VLOOKUP('Case Data Entry'!J914,'DO NOT USE_School Picklist'!$B$3:$B$6,1,FALSE)),"Please select a value from the drop-down menu","OK")))</f>
        <v>#N/A</v>
      </c>
      <c r="K914" s="41" t="e">
        <f>IF(AND('Case Data Entry'!J914='DO NOT USE_School Picklist'!$B$4,ISBLANK('Case Data Entry'!K914)),"Occupation/Job Title is required if Student or Staff? is Yes, staff/faculty or volunteer",IF('DO NOT USE_Case Formulas'!A914,"OK",NA()))</f>
        <v>#N/A</v>
      </c>
      <c r="L914" s="41" t="e">
        <f ca="1">IF('Case Data Entry'!L914&gt;'DO NOT USE_School Picklist'!$C$3,"Date last on school campus/facility cannot be a future date",IF('DO NOT USE_Case Formulas'!A914,IF(ISBLANK('Case Data Entry'!L914),"Date last on school campus/facility is required","OK"),NA()))</f>
        <v>#N/A</v>
      </c>
      <c r="M914" s="41" t="e">
        <f>IF(AND('DO NOT USE_Case Formulas'!A914,ISBLANK('Case Data Entry'!M914)),"Specific Place in the Location is required",IF(ISBLANK('Case Data Entry'!M914),NA(),"OK"))</f>
        <v>#N/A</v>
      </c>
      <c r="N914" s="41" t="e">
        <f>IF(LEN('Case Data Entry'!N914)&gt;50,"Parent/Guardian Name must be less than 50 characters",IF('DO NOT USE_Case Formulas'!A914,"OK",NA()))</f>
        <v>#N/A</v>
      </c>
      <c r="O914" s="41" t="e">
        <f>IF(NOT(ISBLANK('Case Data Entry'!O914)),IF(AND(ISNUMBER('Case Data Entry'!O914),LEFT('Case Data Entry'!O914,1)&lt;&gt;"1",LEN('Case Data Entry'!O914)=10),"OK","Phone number must be valid format"),IF('DO NOT USE_Case Formulas'!A914,"OK",NA()))</f>
        <v>#N/A</v>
      </c>
      <c r="P914" s="41" t="e">
        <f>IF(AND(NOT(ISBLANK('Case Data Entry'!P914)),ISNA(VLOOKUP('Case Data Entry'!P914,'DO NOT USE_School Picklist'!$E$3:$E$10,1,FALSE))),"Please select a value from the drop-down menu",IF('DO NOT USE_Case Formulas'!A914,"OK",NA()))</f>
        <v>#N/A</v>
      </c>
      <c r="Q914" s="41" t="e">
        <f>IF(AND(NOT(ISBLANK('Case Data Entry'!Q914)),ISNA(VLOOKUP('Case Data Entry'!Q914,'DO NOT USE_School Picklist'!$F$3:$F$16,1,FALSE))),"Please select a value from the drop-down menu",IF('DO NOT USE_Case Formulas'!A914,"OK",NA()))</f>
        <v>#N/A</v>
      </c>
      <c r="R914" s="41" t="e">
        <f>IF(LEN('Case Data Entry'!R914)&gt;100,"Classroom(s) must be less than 100 characters",IF('DO NOT USE_Case Formulas'!A914,"OK",NA()))</f>
        <v>#N/A</v>
      </c>
      <c r="S914" s="41" t="e">
        <f>IF(AND(NOT(ISBLANK('Case Data Entry'!S914)),ISNA(VLOOKUP('Case Data Entry'!S914,'DO NOT USE_School Picklist'!$S$3:$S$12,1,FALSE))),"Please select a value from the drop-down menu",IF('DO NOT USE_Case Formulas'!A914,"OK",NA()))</f>
        <v>#N/A</v>
      </c>
      <c r="T914" s="41" t="e">
        <f>IF(AND(NOT(ISBLANK('Case Data Entry'!T914)),ISNA(VLOOKUP('Case Data Entry'!T914,'DO NOT USE_School Picklist'!$S$3:$S$12,1,FALSE))),"Please select a value from the drop-down menu",IF('DO NOT USE_Case Formulas'!A914,"OK",NA()))</f>
        <v>#N/A</v>
      </c>
      <c r="U914" s="41" t="e">
        <f>IF(LEN('Case Data Entry'!U914)&gt;80,"Name of Education Group must be less than 80 characters",IF('DO NOT USE_Case Formulas'!A914,"OK",NA()))</f>
        <v>#N/A</v>
      </c>
      <c r="V914" s="41" t="e">
        <f>IF(AND(NOT(ISBLANK('Case Data Entry'!V914)),ISNA(VLOOKUP('Case Data Entry'!V914,'DO NOT USE_School Picklist'!$K$3:$K$6,1,FALSE))),"Please select a value from the drop-down menu",IF('DO NOT USE_Case Formulas'!A914,"OK",NA()))</f>
        <v>#N/A</v>
      </c>
      <c r="W914" s="41" t="e">
        <f>IF(AND('DO NOT USE_Case Formulas'!A914,ISBLANK('Case Data Entry'!W914)),"Has this person had symptoms? is required",IF(AND(NOT(ISBLANK('Case Data Entry'!W914)),ISNA(VLOOKUP('Case Data Entry'!W914,'DO NOT USE_School Picklist'!$D$3:$D$5,1,FALSE))),"Please select a value from the drop-down menu",IF(NOT(ISBLANK('Case Data Entry'!W914)),"OK",NA())))</f>
        <v>#N/A</v>
      </c>
      <c r="X914" s="41" t="e">
        <f>IF(AND('Case Data Entry'!W914='DO NOT USE_School Picklist'!$D$3,ISBLANK('Case Data Entry'!X914)),"Symptom Onset Date is required if Ever Symptomatic is Yes",IF('DO NOT USE_Case Formulas'!A914,"OK",NA()))</f>
        <v>#N/A</v>
      </c>
      <c r="Y914" s="41"/>
      <c r="Z914" s="41" t="e">
        <f ca="1">IF(AND('DO NOT USE_Case Formulas'!A914,ISBLANK('Case Data Entry'!Z914)),"Lab Result Test Date is required",IF('Case Data Entry'!Z914&gt;'DO NOT USE_School Picklist'!$C$3,"Test Date cannot be a future date",IF(NOT(ISBLANK('Case Data Entry'!Z914)),"OK",NA())))</f>
        <v>#N/A</v>
      </c>
      <c r="AA914" s="41" t="e">
        <f>IF(AND(NOT(ISBLANK('Case Data Entry'!AA914)),ISNA(VLOOKUP('Case Data Entry'!AA914,'DO NOT USE_School Picklist'!$R$3:$R$7,1,FALSE))),"Please select a value from the drop-down menu",IF('DO NOT USE_Case Formulas'!A914,"OK",NA()))</f>
        <v>#N/A</v>
      </c>
      <c r="AB914" s="41" t="e">
        <f>IF(AND(NOT(ISBLANK('Case Data Entry'!AB914)),ISNA(VLOOKUP('Case Data Entry'!AB914,'DO NOT USE_School Picklist'!$Q$3:$Q$8,1,FALSE))),"Please select a value from the drop-down menu",IF('DO NOT USE_Case Formulas'!A914,"OK",NA()))</f>
        <v>#N/A</v>
      </c>
    </row>
    <row r="915" spans="1:28" x14ac:dyDescent="0.25">
      <c r="A915" s="40" t="e">
        <f>IF('DO NOT USE_Case Formulas'!A915,IF('DO NOT USE_Case Formulas'!B915,"Not all required fields are completed","OK"),NA())</f>
        <v>#N/A</v>
      </c>
      <c r="B915" s="41" t="e">
        <f>IF(AND('DO NOT USE_Case Formulas'!A915,ISBLANK('Case Data Entry'!B915)),"First Name is required",IF(NOT(ISBLANK('Case Data Entry'!B915)),"OK",NA()))</f>
        <v>#N/A</v>
      </c>
      <c r="C915" s="41" t="e">
        <f>IF(AND('DO NOT USE_Case Formulas'!A915,ISBLANK('Case Data Entry'!C915)),"Last Name is required",IF(NOT(ISBLANK('Case Data Entry'!C915)),"OK",NA()))</f>
        <v>#N/A</v>
      </c>
      <c r="D915" s="41" t="e">
        <f>IF(AND('DO NOT USE_Case Formulas'!A915,ISBLANK('Case Data Entry'!D915)),"Birthdate is required",IF(NOT(ISBLANK('Case Data Entry'!D915)),"OK",NA()))</f>
        <v>#N/A</v>
      </c>
      <c r="E915" s="41" t="e">
        <f>IF(AND('DO NOT USE_Case Formulas'!A915,ISBLANK('Case Data Entry'!E915)),"Mobile Phone is required",IF(NOT(ISBLANK('Case Data Entry'!E915)),IF(AND(ISNUMBER(VALUE('Case Data Entry'!E915)),LEFT('Case Data Entry'!E915,1)&lt;&gt;"1",LEN('Case Data Entry'!E915)=10),"OK","Phone number must be valid format"),NA()))</f>
        <v>#N/A</v>
      </c>
      <c r="F915" s="41" t="e">
        <f>IF(LEN('Case Data Entry'!F915)&gt;255,"Home Street Address must be less than 255 characters",IF('DO NOT USE_Case Formulas'!A915,"OK",NA()))</f>
        <v>#N/A</v>
      </c>
      <c r="G915" s="41" t="e">
        <f>IF(LEN('Case Data Entry'!G915)&gt;40,"City must be less than 40 characters",IF('DO NOT USE_Case Formulas'!A915,"OK",NA()))</f>
        <v>#N/A</v>
      </c>
      <c r="H915" s="41" t="e">
        <f>IF(AND(NOT(ISBLANK('Case Data Entry'!H915)),ISNA(VLOOKUP('Case Data Entry'!H915,'DO NOT USE_School Picklist'!$P$3:$P$52,1,FALSE))),"Please select a value from the drop-down menu",IF('DO NOT USE_Case Formulas'!A915,"OK",NA()))</f>
        <v>#N/A</v>
      </c>
      <c r="I915" s="41" t="e">
        <f>IF(AND('DO NOT USE_Case Formulas'!A915,ISBLANK('Case Data Entry'!I915)),"Zip is required",IF(ISBLANK('Case Data Entry'!I915),NA(),"OK"))</f>
        <v>#N/A</v>
      </c>
      <c r="J915" s="41" t="e">
        <f>IF(AND('DO NOT USE_Case Formulas'!A915,ISBLANK('Case Data Entry'!J915)),"Student or Staff? is required",IF(ISBLANK('Case Data Entry'!J915),NA(),IF(ISNA(VLOOKUP('Case Data Entry'!J915,'DO NOT USE_School Picklist'!$B$3:$B$6,1,FALSE)),"Please select a value from the drop-down menu","OK")))</f>
        <v>#N/A</v>
      </c>
      <c r="K915" s="41" t="e">
        <f>IF(AND('Case Data Entry'!J915='DO NOT USE_School Picklist'!$B$4,ISBLANK('Case Data Entry'!K915)),"Occupation/Job Title is required if Student or Staff? is Yes, staff/faculty or volunteer",IF('DO NOT USE_Case Formulas'!A915,"OK",NA()))</f>
        <v>#N/A</v>
      </c>
      <c r="L915" s="41" t="e">
        <f ca="1">IF('Case Data Entry'!L915&gt;'DO NOT USE_School Picklist'!$C$3,"Date last on school campus/facility cannot be a future date",IF('DO NOT USE_Case Formulas'!A915,IF(ISBLANK('Case Data Entry'!L915),"Date last on school campus/facility is required","OK"),NA()))</f>
        <v>#N/A</v>
      </c>
      <c r="M915" s="41" t="e">
        <f>IF(AND('DO NOT USE_Case Formulas'!A915,ISBLANK('Case Data Entry'!M915)),"Specific Place in the Location is required",IF(ISBLANK('Case Data Entry'!M915),NA(),"OK"))</f>
        <v>#N/A</v>
      </c>
      <c r="N915" s="41" t="e">
        <f>IF(LEN('Case Data Entry'!N915)&gt;50,"Parent/Guardian Name must be less than 50 characters",IF('DO NOT USE_Case Formulas'!A915,"OK",NA()))</f>
        <v>#N/A</v>
      </c>
      <c r="O915" s="41" t="e">
        <f>IF(NOT(ISBLANK('Case Data Entry'!O915)),IF(AND(ISNUMBER('Case Data Entry'!O915),LEFT('Case Data Entry'!O915,1)&lt;&gt;"1",LEN('Case Data Entry'!O915)=10),"OK","Phone number must be valid format"),IF('DO NOT USE_Case Formulas'!A915,"OK",NA()))</f>
        <v>#N/A</v>
      </c>
      <c r="P915" s="41" t="e">
        <f>IF(AND(NOT(ISBLANK('Case Data Entry'!P915)),ISNA(VLOOKUP('Case Data Entry'!P915,'DO NOT USE_School Picklist'!$E$3:$E$10,1,FALSE))),"Please select a value from the drop-down menu",IF('DO NOT USE_Case Formulas'!A915,"OK",NA()))</f>
        <v>#N/A</v>
      </c>
      <c r="Q915" s="41" t="e">
        <f>IF(AND(NOT(ISBLANK('Case Data Entry'!Q915)),ISNA(VLOOKUP('Case Data Entry'!Q915,'DO NOT USE_School Picklist'!$F$3:$F$16,1,FALSE))),"Please select a value from the drop-down menu",IF('DO NOT USE_Case Formulas'!A915,"OK",NA()))</f>
        <v>#N/A</v>
      </c>
      <c r="R915" s="41" t="e">
        <f>IF(LEN('Case Data Entry'!R915)&gt;100,"Classroom(s) must be less than 100 characters",IF('DO NOT USE_Case Formulas'!A915,"OK",NA()))</f>
        <v>#N/A</v>
      </c>
      <c r="S915" s="41" t="e">
        <f>IF(AND(NOT(ISBLANK('Case Data Entry'!S915)),ISNA(VLOOKUP('Case Data Entry'!S915,'DO NOT USE_School Picklist'!$S$3:$S$12,1,FALSE))),"Please select a value from the drop-down menu",IF('DO NOT USE_Case Formulas'!A915,"OK",NA()))</f>
        <v>#N/A</v>
      </c>
      <c r="T915" s="41" t="e">
        <f>IF(AND(NOT(ISBLANK('Case Data Entry'!T915)),ISNA(VLOOKUP('Case Data Entry'!T915,'DO NOT USE_School Picklist'!$S$3:$S$12,1,FALSE))),"Please select a value from the drop-down menu",IF('DO NOT USE_Case Formulas'!A915,"OK",NA()))</f>
        <v>#N/A</v>
      </c>
      <c r="U915" s="41" t="e">
        <f>IF(LEN('Case Data Entry'!U915)&gt;80,"Name of Education Group must be less than 80 characters",IF('DO NOT USE_Case Formulas'!A915,"OK",NA()))</f>
        <v>#N/A</v>
      </c>
      <c r="V915" s="41" t="e">
        <f>IF(AND(NOT(ISBLANK('Case Data Entry'!V915)),ISNA(VLOOKUP('Case Data Entry'!V915,'DO NOT USE_School Picklist'!$K$3:$K$6,1,FALSE))),"Please select a value from the drop-down menu",IF('DO NOT USE_Case Formulas'!A915,"OK",NA()))</f>
        <v>#N/A</v>
      </c>
      <c r="W915" s="41" t="e">
        <f>IF(AND('DO NOT USE_Case Formulas'!A915,ISBLANK('Case Data Entry'!W915)),"Has this person had symptoms? is required",IF(AND(NOT(ISBLANK('Case Data Entry'!W915)),ISNA(VLOOKUP('Case Data Entry'!W915,'DO NOT USE_School Picklist'!$D$3:$D$5,1,FALSE))),"Please select a value from the drop-down menu",IF(NOT(ISBLANK('Case Data Entry'!W915)),"OK",NA())))</f>
        <v>#N/A</v>
      </c>
      <c r="X915" s="41" t="e">
        <f>IF(AND('Case Data Entry'!W915='DO NOT USE_School Picklist'!$D$3,ISBLANK('Case Data Entry'!X915)),"Symptom Onset Date is required if Ever Symptomatic is Yes",IF('DO NOT USE_Case Formulas'!A915,"OK",NA()))</f>
        <v>#N/A</v>
      </c>
      <c r="Y915" s="41"/>
      <c r="Z915" s="41" t="e">
        <f ca="1">IF(AND('DO NOT USE_Case Formulas'!A915,ISBLANK('Case Data Entry'!Z915)),"Lab Result Test Date is required",IF('Case Data Entry'!Z915&gt;'DO NOT USE_School Picklist'!$C$3,"Test Date cannot be a future date",IF(NOT(ISBLANK('Case Data Entry'!Z915)),"OK",NA())))</f>
        <v>#N/A</v>
      </c>
      <c r="AA915" s="41" t="e">
        <f>IF(AND(NOT(ISBLANK('Case Data Entry'!AA915)),ISNA(VLOOKUP('Case Data Entry'!AA915,'DO NOT USE_School Picklist'!$R$3:$R$7,1,FALSE))),"Please select a value from the drop-down menu",IF('DO NOT USE_Case Formulas'!A915,"OK",NA()))</f>
        <v>#N/A</v>
      </c>
      <c r="AB915" s="41" t="e">
        <f>IF(AND(NOT(ISBLANK('Case Data Entry'!AB915)),ISNA(VLOOKUP('Case Data Entry'!AB915,'DO NOT USE_School Picklist'!$Q$3:$Q$8,1,FALSE))),"Please select a value from the drop-down menu",IF('DO NOT USE_Case Formulas'!A915,"OK",NA()))</f>
        <v>#N/A</v>
      </c>
    </row>
    <row r="916" spans="1:28" x14ac:dyDescent="0.25">
      <c r="A916" s="40" t="e">
        <f>IF('DO NOT USE_Case Formulas'!A916,IF('DO NOT USE_Case Formulas'!B916,"Not all required fields are completed","OK"),NA())</f>
        <v>#N/A</v>
      </c>
      <c r="B916" s="41" t="e">
        <f>IF(AND('DO NOT USE_Case Formulas'!A916,ISBLANK('Case Data Entry'!B916)),"First Name is required",IF(NOT(ISBLANK('Case Data Entry'!B916)),"OK",NA()))</f>
        <v>#N/A</v>
      </c>
      <c r="C916" s="41" t="e">
        <f>IF(AND('DO NOT USE_Case Formulas'!A916,ISBLANK('Case Data Entry'!C916)),"Last Name is required",IF(NOT(ISBLANK('Case Data Entry'!C916)),"OK",NA()))</f>
        <v>#N/A</v>
      </c>
      <c r="D916" s="41" t="e">
        <f>IF(AND('DO NOT USE_Case Formulas'!A916,ISBLANK('Case Data Entry'!D916)),"Birthdate is required",IF(NOT(ISBLANK('Case Data Entry'!D916)),"OK",NA()))</f>
        <v>#N/A</v>
      </c>
      <c r="E916" s="41" t="e">
        <f>IF(AND('DO NOT USE_Case Formulas'!A916,ISBLANK('Case Data Entry'!E916)),"Mobile Phone is required",IF(NOT(ISBLANK('Case Data Entry'!E916)),IF(AND(ISNUMBER(VALUE('Case Data Entry'!E916)),LEFT('Case Data Entry'!E916,1)&lt;&gt;"1",LEN('Case Data Entry'!E916)=10),"OK","Phone number must be valid format"),NA()))</f>
        <v>#N/A</v>
      </c>
      <c r="F916" s="41" t="e">
        <f>IF(LEN('Case Data Entry'!F916)&gt;255,"Home Street Address must be less than 255 characters",IF('DO NOT USE_Case Formulas'!A916,"OK",NA()))</f>
        <v>#N/A</v>
      </c>
      <c r="G916" s="41" t="e">
        <f>IF(LEN('Case Data Entry'!G916)&gt;40,"City must be less than 40 characters",IF('DO NOT USE_Case Formulas'!A916,"OK",NA()))</f>
        <v>#N/A</v>
      </c>
      <c r="H916" s="41" t="e">
        <f>IF(AND(NOT(ISBLANK('Case Data Entry'!H916)),ISNA(VLOOKUP('Case Data Entry'!H916,'DO NOT USE_School Picklist'!$P$3:$P$52,1,FALSE))),"Please select a value from the drop-down menu",IF('DO NOT USE_Case Formulas'!A916,"OK",NA()))</f>
        <v>#N/A</v>
      </c>
      <c r="I916" s="41" t="e">
        <f>IF(AND('DO NOT USE_Case Formulas'!A916,ISBLANK('Case Data Entry'!I916)),"Zip is required",IF(ISBLANK('Case Data Entry'!I916),NA(),"OK"))</f>
        <v>#N/A</v>
      </c>
      <c r="J916" s="41" t="e">
        <f>IF(AND('DO NOT USE_Case Formulas'!A916,ISBLANK('Case Data Entry'!J916)),"Student or Staff? is required",IF(ISBLANK('Case Data Entry'!J916),NA(),IF(ISNA(VLOOKUP('Case Data Entry'!J916,'DO NOT USE_School Picklist'!$B$3:$B$6,1,FALSE)),"Please select a value from the drop-down menu","OK")))</f>
        <v>#N/A</v>
      </c>
      <c r="K916" s="41" t="e">
        <f>IF(AND('Case Data Entry'!J916='DO NOT USE_School Picklist'!$B$4,ISBLANK('Case Data Entry'!K916)),"Occupation/Job Title is required if Student or Staff? is Yes, staff/faculty or volunteer",IF('DO NOT USE_Case Formulas'!A916,"OK",NA()))</f>
        <v>#N/A</v>
      </c>
      <c r="L916" s="41" t="e">
        <f ca="1">IF('Case Data Entry'!L916&gt;'DO NOT USE_School Picklist'!$C$3,"Date last on school campus/facility cannot be a future date",IF('DO NOT USE_Case Formulas'!A916,IF(ISBLANK('Case Data Entry'!L916),"Date last on school campus/facility is required","OK"),NA()))</f>
        <v>#N/A</v>
      </c>
      <c r="M916" s="41" t="e">
        <f>IF(AND('DO NOT USE_Case Formulas'!A916,ISBLANK('Case Data Entry'!M916)),"Specific Place in the Location is required",IF(ISBLANK('Case Data Entry'!M916),NA(),"OK"))</f>
        <v>#N/A</v>
      </c>
      <c r="N916" s="41" t="e">
        <f>IF(LEN('Case Data Entry'!N916)&gt;50,"Parent/Guardian Name must be less than 50 characters",IF('DO NOT USE_Case Formulas'!A916,"OK",NA()))</f>
        <v>#N/A</v>
      </c>
      <c r="O916" s="41" t="e">
        <f>IF(NOT(ISBLANK('Case Data Entry'!O916)),IF(AND(ISNUMBER('Case Data Entry'!O916),LEFT('Case Data Entry'!O916,1)&lt;&gt;"1",LEN('Case Data Entry'!O916)=10),"OK","Phone number must be valid format"),IF('DO NOT USE_Case Formulas'!A916,"OK",NA()))</f>
        <v>#N/A</v>
      </c>
      <c r="P916" s="41" t="e">
        <f>IF(AND(NOT(ISBLANK('Case Data Entry'!P916)),ISNA(VLOOKUP('Case Data Entry'!P916,'DO NOT USE_School Picklist'!$E$3:$E$10,1,FALSE))),"Please select a value from the drop-down menu",IF('DO NOT USE_Case Formulas'!A916,"OK",NA()))</f>
        <v>#N/A</v>
      </c>
      <c r="Q916" s="41" t="e">
        <f>IF(AND(NOT(ISBLANK('Case Data Entry'!Q916)),ISNA(VLOOKUP('Case Data Entry'!Q916,'DO NOT USE_School Picklist'!$F$3:$F$16,1,FALSE))),"Please select a value from the drop-down menu",IF('DO NOT USE_Case Formulas'!A916,"OK",NA()))</f>
        <v>#N/A</v>
      </c>
      <c r="R916" s="41" t="e">
        <f>IF(LEN('Case Data Entry'!R916)&gt;100,"Classroom(s) must be less than 100 characters",IF('DO NOT USE_Case Formulas'!A916,"OK",NA()))</f>
        <v>#N/A</v>
      </c>
      <c r="S916" s="41" t="e">
        <f>IF(AND(NOT(ISBLANK('Case Data Entry'!S916)),ISNA(VLOOKUP('Case Data Entry'!S916,'DO NOT USE_School Picklist'!$S$3:$S$12,1,FALSE))),"Please select a value from the drop-down menu",IF('DO NOT USE_Case Formulas'!A916,"OK",NA()))</f>
        <v>#N/A</v>
      </c>
      <c r="T916" s="41" t="e">
        <f>IF(AND(NOT(ISBLANK('Case Data Entry'!T916)),ISNA(VLOOKUP('Case Data Entry'!T916,'DO NOT USE_School Picklist'!$S$3:$S$12,1,FALSE))),"Please select a value from the drop-down menu",IF('DO NOT USE_Case Formulas'!A916,"OK",NA()))</f>
        <v>#N/A</v>
      </c>
      <c r="U916" s="41" t="e">
        <f>IF(LEN('Case Data Entry'!U916)&gt;80,"Name of Education Group must be less than 80 characters",IF('DO NOT USE_Case Formulas'!A916,"OK",NA()))</f>
        <v>#N/A</v>
      </c>
      <c r="V916" s="41" t="e">
        <f>IF(AND(NOT(ISBLANK('Case Data Entry'!V916)),ISNA(VLOOKUP('Case Data Entry'!V916,'DO NOT USE_School Picklist'!$K$3:$K$6,1,FALSE))),"Please select a value from the drop-down menu",IF('DO NOT USE_Case Formulas'!A916,"OK",NA()))</f>
        <v>#N/A</v>
      </c>
      <c r="W916" s="41" t="e">
        <f>IF(AND('DO NOT USE_Case Formulas'!A916,ISBLANK('Case Data Entry'!W916)),"Has this person had symptoms? is required",IF(AND(NOT(ISBLANK('Case Data Entry'!W916)),ISNA(VLOOKUP('Case Data Entry'!W916,'DO NOT USE_School Picklist'!$D$3:$D$5,1,FALSE))),"Please select a value from the drop-down menu",IF(NOT(ISBLANK('Case Data Entry'!W916)),"OK",NA())))</f>
        <v>#N/A</v>
      </c>
      <c r="X916" s="41" t="e">
        <f>IF(AND('Case Data Entry'!W916='DO NOT USE_School Picklist'!$D$3,ISBLANK('Case Data Entry'!X916)),"Symptom Onset Date is required if Ever Symptomatic is Yes",IF('DO NOT USE_Case Formulas'!A916,"OK",NA()))</f>
        <v>#N/A</v>
      </c>
      <c r="Y916" s="41"/>
      <c r="Z916" s="41" t="e">
        <f ca="1">IF(AND('DO NOT USE_Case Formulas'!A916,ISBLANK('Case Data Entry'!Z916)),"Lab Result Test Date is required",IF('Case Data Entry'!Z916&gt;'DO NOT USE_School Picklist'!$C$3,"Test Date cannot be a future date",IF(NOT(ISBLANK('Case Data Entry'!Z916)),"OK",NA())))</f>
        <v>#N/A</v>
      </c>
      <c r="AA916" s="41" t="e">
        <f>IF(AND(NOT(ISBLANK('Case Data Entry'!AA916)),ISNA(VLOOKUP('Case Data Entry'!AA916,'DO NOT USE_School Picklist'!$R$3:$R$7,1,FALSE))),"Please select a value from the drop-down menu",IF('DO NOT USE_Case Formulas'!A916,"OK",NA()))</f>
        <v>#N/A</v>
      </c>
      <c r="AB916" s="41" t="e">
        <f>IF(AND(NOT(ISBLANK('Case Data Entry'!AB916)),ISNA(VLOOKUP('Case Data Entry'!AB916,'DO NOT USE_School Picklist'!$Q$3:$Q$8,1,FALSE))),"Please select a value from the drop-down menu",IF('DO NOT USE_Case Formulas'!A916,"OK",NA()))</f>
        <v>#N/A</v>
      </c>
    </row>
    <row r="917" spans="1:28" x14ac:dyDescent="0.25">
      <c r="A917" s="40" t="e">
        <f>IF('DO NOT USE_Case Formulas'!A917,IF('DO NOT USE_Case Formulas'!B917,"Not all required fields are completed","OK"),NA())</f>
        <v>#N/A</v>
      </c>
      <c r="B917" s="41" t="e">
        <f>IF(AND('DO NOT USE_Case Formulas'!A917,ISBLANK('Case Data Entry'!B917)),"First Name is required",IF(NOT(ISBLANK('Case Data Entry'!B917)),"OK",NA()))</f>
        <v>#N/A</v>
      </c>
      <c r="C917" s="41" t="e">
        <f>IF(AND('DO NOT USE_Case Formulas'!A917,ISBLANK('Case Data Entry'!C917)),"Last Name is required",IF(NOT(ISBLANK('Case Data Entry'!C917)),"OK",NA()))</f>
        <v>#N/A</v>
      </c>
      <c r="D917" s="41" t="e">
        <f>IF(AND('DO NOT USE_Case Formulas'!A917,ISBLANK('Case Data Entry'!D917)),"Birthdate is required",IF(NOT(ISBLANK('Case Data Entry'!D917)),"OK",NA()))</f>
        <v>#N/A</v>
      </c>
      <c r="E917" s="41" t="e">
        <f>IF(AND('DO NOT USE_Case Formulas'!A917,ISBLANK('Case Data Entry'!E917)),"Mobile Phone is required",IF(NOT(ISBLANK('Case Data Entry'!E917)),IF(AND(ISNUMBER(VALUE('Case Data Entry'!E917)),LEFT('Case Data Entry'!E917,1)&lt;&gt;"1",LEN('Case Data Entry'!E917)=10),"OK","Phone number must be valid format"),NA()))</f>
        <v>#N/A</v>
      </c>
      <c r="F917" s="41" t="e">
        <f>IF(LEN('Case Data Entry'!F917)&gt;255,"Home Street Address must be less than 255 characters",IF('DO NOT USE_Case Formulas'!A917,"OK",NA()))</f>
        <v>#N/A</v>
      </c>
      <c r="G917" s="41" t="e">
        <f>IF(LEN('Case Data Entry'!G917)&gt;40,"City must be less than 40 characters",IF('DO NOT USE_Case Formulas'!A917,"OK",NA()))</f>
        <v>#N/A</v>
      </c>
      <c r="H917" s="41" t="e">
        <f>IF(AND(NOT(ISBLANK('Case Data Entry'!H917)),ISNA(VLOOKUP('Case Data Entry'!H917,'DO NOT USE_School Picklist'!$P$3:$P$52,1,FALSE))),"Please select a value from the drop-down menu",IF('DO NOT USE_Case Formulas'!A917,"OK",NA()))</f>
        <v>#N/A</v>
      </c>
      <c r="I917" s="41" t="e">
        <f>IF(AND('DO NOT USE_Case Formulas'!A917,ISBLANK('Case Data Entry'!I917)),"Zip is required",IF(ISBLANK('Case Data Entry'!I917),NA(),"OK"))</f>
        <v>#N/A</v>
      </c>
      <c r="J917" s="41" t="e">
        <f>IF(AND('DO NOT USE_Case Formulas'!A917,ISBLANK('Case Data Entry'!J917)),"Student or Staff? is required",IF(ISBLANK('Case Data Entry'!J917),NA(),IF(ISNA(VLOOKUP('Case Data Entry'!J917,'DO NOT USE_School Picklist'!$B$3:$B$6,1,FALSE)),"Please select a value from the drop-down menu","OK")))</f>
        <v>#N/A</v>
      </c>
      <c r="K917" s="41" t="e">
        <f>IF(AND('Case Data Entry'!J917='DO NOT USE_School Picklist'!$B$4,ISBLANK('Case Data Entry'!K917)),"Occupation/Job Title is required if Student or Staff? is Yes, staff/faculty or volunteer",IF('DO NOT USE_Case Formulas'!A917,"OK",NA()))</f>
        <v>#N/A</v>
      </c>
      <c r="L917" s="41" t="e">
        <f ca="1">IF('Case Data Entry'!L917&gt;'DO NOT USE_School Picklist'!$C$3,"Date last on school campus/facility cannot be a future date",IF('DO NOT USE_Case Formulas'!A917,IF(ISBLANK('Case Data Entry'!L917),"Date last on school campus/facility is required","OK"),NA()))</f>
        <v>#N/A</v>
      </c>
      <c r="M917" s="41" t="e">
        <f>IF(AND('DO NOT USE_Case Formulas'!A917,ISBLANK('Case Data Entry'!M917)),"Specific Place in the Location is required",IF(ISBLANK('Case Data Entry'!M917),NA(),"OK"))</f>
        <v>#N/A</v>
      </c>
      <c r="N917" s="41" t="e">
        <f>IF(LEN('Case Data Entry'!N917)&gt;50,"Parent/Guardian Name must be less than 50 characters",IF('DO NOT USE_Case Formulas'!A917,"OK",NA()))</f>
        <v>#N/A</v>
      </c>
      <c r="O917" s="41" t="e">
        <f>IF(NOT(ISBLANK('Case Data Entry'!O917)),IF(AND(ISNUMBER('Case Data Entry'!O917),LEFT('Case Data Entry'!O917,1)&lt;&gt;"1",LEN('Case Data Entry'!O917)=10),"OK","Phone number must be valid format"),IF('DO NOT USE_Case Formulas'!A917,"OK",NA()))</f>
        <v>#N/A</v>
      </c>
      <c r="P917" s="41" t="e">
        <f>IF(AND(NOT(ISBLANK('Case Data Entry'!P917)),ISNA(VLOOKUP('Case Data Entry'!P917,'DO NOT USE_School Picklist'!$E$3:$E$10,1,FALSE))),"Please select a value from the drop-down menu",IF('DO NOT USE_Case Formulas'!A917,"OK",NA()))</f>
        <v>#N/A</v>
      </c>
      <c r="Q917" s="41" t="e">
        <f>IF(AND(NOT(ISBLANK('Case Data Entry'!Q917)),ISNA(VLOOKUP('Case Data Entry'!Q917,'DO NOT USE_School Picklist'!$F$3:$F$16,1,FALSE))),"Please select a value from the drop-down menu",IF('DO NOT USE_Case Formulas'!A917,"OK",NA()))</f>
        <v>#N/A</v>
      </c>
      <c r="R917" s="41" t="e">
        <f>IF(LEN('Case Data Entry'!R917)&gt;100,"Classroom(s) must be less than 100 characters",IF('DO NOT USE_Case Formulas'!A917,"OK",NA()))</f>
        <v>#N/A</v>
      </c>
      <c r="S917" s="41" t="e">
        <f>IF(AND(NOT(ISBLANK('Case Data Entry'!S917)),ISNA(VLOOKUP('Case Data Entry'!S917,'DO NOT USE_School Picklist'!$S$3:$S$12,1,FALSE))),"Please select a value from the drop-down menu",IF('DO NOT USE_Case Formulas'!A917,"OK",NA()))</f>
        <v>#N/A</v>
      </c>
      <c r="T917" s="41" t="e">
        <f>IF(AND(NOT(ISBLANK('Case Data Entry'!T917)),ISNA(VLOOKUP('Case Data Entry'!T917,'DO NOT USE_School Picklist'!$S$3:$S$12,1,FALSE))),"Please select a value from the drop-down menu",IF('DO NOT USE_Case Formulas'!A917,"OK",NA()))</f>
        <v>#N/A</v>
      </c>
      <c r="U917" s="41" t="e">
        <f>IF(LEN('Case Data Entry'!U917)&gt;80,"Name of Education Group must be less than 80 characters",IF('DO NOT USE_Case Formulas'!A917,"OK",NA()))</f>
        <v>#N/A</v>
      </c>
      <c r="V917" s="41" t="e">
        <f>IF(AND(NOT(ISBLANK('Case Data Entry'!V917)),ISNA(VLOOKUP('Case Data Entry'!V917,'DO NOT USE_School Picklist'!$K$3:$K$6,1,FALSE))),"Please select a value from the drop-down menu",IF('DO NOT USE_Case Formulas'!A917,"OK",NA()))</f>
        <v>#N/A</v>
      </c>
      <c r="W917" s="41" t="e">
        <f>IF(AND('DO NOT USE_Case Formulas'!A917,ISBLANK('Case Data Entry'!W917)),"Has this person had symptoms? is required",IF(AND(NOT(ISBLANK('Case Data Entry'!W917)),ISNA(VLOOKUP('Case Data Entry'!W917,'DO NOT USE_School Picklist'!$D$3:$D$5,1,FALSE))),"Please select a value from the drop-down menu",IF(NOT(ISBLANK('Case Data Entry'!W917)),"OK",NA())))</f>
        <v>#N/A</v>
      </c>
      <c r="X917" s="41" t="e">
        <f>IF(AND('Case Data Entry'!W917='DO NOT USE_School Picklist'!$D$3,ISBLANK('Case Data Entry'!X917)),"Symptom Onset Date is required if Ever Symptomatic is Yes",IF('DO NOT USE_Case Formulas'!A917,"OK",NA()))</f>
        <v>#N/A</v>
      </c>
      <c r="Y917" s="41"/>
      <c r="Z917" s="41" t="e">
        <f ca="1">IF(AND('DO NOT USE_Case Formulas'!A917,ISBLANK('Case Data Entry'!Z917)),"Lab Result Test Date is required",IF('Case Data Entry'!Z917&gt;'DO NOT USE_School Picklist'!$C$3,"Test Date cannot be a future date",IF(NOT(ISBLANK('Case Data Entry'!Z917)),"OK",NA())))</f>
        <v>#N/A</v>
      </c>
      <c r="AA917" s="41" t="e">
        <f>IF(AND(NOT(ISBLANK('Case Data Entry'!AA917)),ISNA(VLOOKUP('Case Data Entry'!AA917,'DO NOT USE_School Picklist'!$R$3:$R$7,1,FALSE))),"Please select a value from the drop-down menu",IF('DO NOT USE_Case Formulas'!A917,"OK",NA()))</f>
        <v>#N/A</v>
      </c>
      <c r="AB917" s="41" t="e">
        <f>IF(AND(NOT(ISBLANK('Case Data Entry'!AB917)),ISNA(VLOOKUP('Case Data Entry'!AB917,'DO NOT USE_School Picklist'!$Q$3:$Q$8,1,FALSE))),"Please select a value from the drop-down menu",IF('DO NOT USE_Case Formulas'!A917,"OK",NA()))</f>
        <v>#N/A</v>
      </c>
    </row>
    <row r="918" spans="1:28" x14ac:dyDescent="0.25">
      <c r="A918" s="40" t="e">
        <f>IF('DO NOT USE_Case Formulas'!A918,IF('DO NOT USE_Case Formulas'!B918,"Not all required fields are completed","OK"),NA())</f>
        <v>#N/A</v>
      </c>
      <c r="B918" s="41" t="e">
        <f>IF(AND('DO NOT USE_Case Formulas'!A918,ISBLANK('Case Data Entry'!B918)),"First Name is required",IF(NOT(ISBLANK('Case Data Entry'!B918)),"OK",NA()))</f>
        <v>#N/A</v>
      </c>
      <c r="C918" s="41" t="e">
        <f>IF(AND('DO NOT USE_Case Formulas'!A918,ISBLANK('Case Data Entry'!C918)),"Last Name is required",IF(NOT(ISBLANK('Case Data Entry'!C918)),"OK",NA()))</f>
        <v>#N/A</v>
      </c>
      <c r="D918" s="41" t="e">
        <f>IF(AND('DO NOT USE_Case Formulas'!A918,ISBLANK('Case Data Entry'!D918)),"Birthdate is required",IF(NOT(ISBLANK('Case Data Entry'!D918)),"OK",NA()))</f>
        <v>#N/A</v>
      </c>
      <c r="E918" s="41" t="e">
        <f>IF(AND('DO NOT USE_Case Formulas'!A918,ISBLANK('Case Data Entry'!E918)),"Mobile Phone is required",IF(NOT(ISBLANK('Case Data Entry'!E918)),IF(AND(ISNUMBER(VALUE('Case Data Entry'!E918)),LEFT('Case Data Entry'!E918,1)&lt;&gt;"1",LEN('Case Data Entry'!E918)=10),"OK","Phone number must be valid format"),NA()))</f>
        <v>#N/A</v>
      </c>
      <c r="F918" s="41" t="e">
        <f>IF(LEN('Case Data Entry'!F918)&gt;255,"Home Street Address must be less than 255 characters",IF('DO NOT USE_Case Formulas'!A918,"OK",NA()))</f>
        <v>#N/A</v>
      </c>
      <c r="G918" s="41" t="e">
        <f>IF(LEN('Case Data Entry'!G918)&gt;40,"City must be less than 40 characters",IF('DO NOT USE_Case Formulas'!A918,"OK",NA()))</f>
        <v>#N/A</v>
      </c>
      <c r="H918" s="41" t="e">
        <f>IF(AND(NOT(ISBLANK('Case Data Entry'!H918)),ISNA(VLOOKUP('Case Data Entry'!H918,'DO NOT USE_School Picklist'!$P$3:$P$52,1,FALSE))),"Please select a value from the drop-down menu",IF('DO NOT USE_Case Formulas'!A918,"OK",NA()))</f>
        <v>#N/A</v>
      </c>
      <c r="I918" s="41" t="e">
        <f>IF(AND('DO NOT USE_Case Formulas'!A918,ISBLANK('Case Data Entry'!I918)),"Zip is required",IF(ISBLANK('Case Data Entry'!I918),NA(),"OK"))</f>
        <v>#N/A</v>
      </c>
      <c r="J918" s="41" t="e">
        <f>IF(AND('DO NOT USE_Case Formulas'!A918,ISBLANK('Case Data Entry'!J918)),"Student or Staff? is required",IF(ISBLANK('Case Data Entry'!J918),NA(),IF(ISNA(VLOOKUP('Case Data Entry'!J918,'DO NOT USE_School Picklist'!$B$3:$B$6,1,FALSE)),"Please select a value from the drop-down menu","OK")))</f>
        <v>#N/A</v>
      </c>
      <c r="K918" s="41" t="e">
        <f>IF(AND('Case Data Entry'!J918='DO NOT USE_School Picklist'!$B$4,ISBLANK('Case Data Entry'!K918)),"Occupation/Job Title is required if Student or Staff? is Yes, staff/faculty or volunteer",IF('DO NOT USE_Case Formulas'!A918,"OK",NA()))</f>
        <v>#N/A</v>
      </c>
      <c r="L918" s="41" t="e">
        <f ca="1">IF('Case Data Entry'!L918&gt;'DO NOT USE_School Picklist'!$C$3,"Date last on school campus/facility cannot be a future date",IF('DO NOT USE_Case Formulas'!A918,IF(ISBLANK('Case Data Entry'!L918),"Date last on school campus/facility is required","OK"),NA()))</f>
        <v>#N/A</v>
      </c>
      <c r="M918" s="41" t="e">
        <f>IF(AND('DO NOT USE_Case Formulas'!A918,ISBLANK('Case Data Entry'!M918)),"Specific Place in the Location is required",IF(ISBLANK('Case Data Entry'!M918),NA(),"OK"))</f>
        <v>#N/A</v>
      </c>
      <c r="N918" s="41" t="e">
        <f>IF(LEN('Case Data Entry'!N918)&gt;50,"Parent/Guardian Name must be less than 50 characters",IF('DO NOT USE_Case Formulas'!A918,"OK",NA()))</f>
        <v>#N/A</v>
      </c>
      <c r="O918" s="41" t="e">
        <f>IF(NOT(ISBLANK('Case Data Entry'!O918)),IF(AND(ISNUMBER('Case Data Entry'!O918),LEFT('Case Data Entry'!O918,1)&lt;&gt;"1",LEN('Case Data Entry'!O918)=10),"OK","Phone number must be valid format"),IF('DO NOT USE_Case Formulas'!A918,"OK",NA()))</f>
        <v>#N/A</v>
      </c>
      <c r="P918" s="41" t="e">
        <f>IF(AND(NOT(ISBLANK('Case Data Entry'!P918)),ISNA(VLOOKUP('Case Data Entry'!P918,'DO NOT USE_School Picklist'!$E$3:$E$10,1,FALSE))),"Please select a value from the drop-down menu",IF('DO NOT USE_Case Formulas'!A918,"OK",NA()))</f>
        <v>#N/A</v>
      </c>
      <c r="Q918" s="41" t="e">
        <f>IF(AND(NOT(ISBLANK('Case Data Entry'!Q918)),ISNA(VLOOKUP('Case Data Entry'!Q918,'DO NOT USE_School Picklist'!$F$3:$F$16,1,FALSE))),"Please select a value from the drop-down menu",IF('DO NOT USE_Case Formulas'!A918,"OK",NA()))</f>
        <v>#N/A</v>
      </c>
      <c r="R918" s="41" t="e">
        <f>IF(LEN('Case Data Entry'!R918)&gt;100,"Classroom(s) must be less than 100 characters",IF('DO NOT USE_Case Formulas'!A918,"OK",NA()))</f>
        <v>#N/A</v>
      </c>
      <c r="S918" s="41" t="e">
        <f>IF(AND(NOT(ISBLANK('Case Data Entry'!S918)),ISNA(VLOOKUP('Case Data Entry'!S918,'DO NOT USE_School Picklist'!$S$3:$S$12,1,FALSE))),"Please select a value from the drop-down menu",IF('DO NOT USE_Case Formulas'!A918,"OK",NA()))</f>
        <v>#N/A</v>
      </c>
      <c r="T918" s="41" t="e">
        <f>IF(AND(NOT(ISBLANK('Case Data Entry'!T918)),ISNA(VLOOKUP('Case Data Entry'!T918,'DO NOT USE_School Picklist'!$S$3:$S$12,1,FALSE))),"Please select a value from the drop-down menu",IF('DO NOT USE_Case Formulas'!A918,"OK",NA()))</f>
        <v>#N/A</v>
      </c>
      <c r="U918" s="41" t="e">
        <f>IF(LEN('Case Data Entry'!U918)&gt;80,"Name of Education Group must be less than 80 characters",IF('DO NOT USE_Case Formulas'!A918,"OK",NA()))</f>
        <v>#N/A</v>
      </c>
      <c r="V918" s="41" t="e">
        <f>IF(AND(NOT(ISBLANK('Case Data Entry'!V918)),ISNA(VLOOKUP('Case Data Entry'!V918,'DO NOT USE_School Picklist'!$K$3:$K$6,1,FALSE))),"Please select a value from the drop-down menu",IF('DO NOT USE_Case Formulas'!A918,"OK",NA()))</f>
        <v>#N/A</v>
      </c>
      <c r="W918" s="41" t="e">
        <f>IF(AND('DO NOT USE_Case Formulas'!A918,ISBLANK('Case Data Entry'!W918)),"Has this person had symptoms? is required",IF(AND(NOT(ISBLANK('Case Data Entry'!W918)),ISNA(VLOOKUP('Case Data Entry'!W918,'DO NOT USE_School Picklist'!$D$3:$D$5,1,FALSE))),"Please select a value from the drop-down menu",IF(NOT(ISBLANK('Case Data Entry'!W918)),"OK",NA())))</f>
        <v>#N/A</v>
      </c>
      <c r="X918" s="41" t="e">
        <f>IF(AND('Case Data Entry'!W918='DO NOT USE_School Picklist'!$D$3,ISBLANK('Case Data Entry'!X918)),"Symptom Onset Date is required if Ever Symptomatic is Yes",IF('DO NOT USE_Case Formulas'!A918,"OK",NA()))</f>
        <v>#N/A</v>
      </c>
      <c r="Y918" s="41"/>
      <c r="Z918" s="41" t="e">
        <f ca="1">IF(AND('DO NOT USE_Case Formulas'!A918,ISBLANK('Case Data Entry'!Z918)),"Lab Result Test Date is required",IF('Case Data Entry'!Z918&gt;'DO NOT USE_School Picklist'!$C$3,"Test Date cannot be a future date",IF(NOT(ISBLANK('Case Data Entry'!Z918)),"OK",NA())))</f>
        <v>#N/A</v>
      </c>
      <c r="AA918" s="41" t="e">
        <f>IF(AND(NOT(ISBLANK('Case Data Entry'!AA918)),ISNA(VLOOKUP('Case Data Entry'!AA918,'DO NOT USE_School Picklist'!$R$3:$R$7,1,FALSE))),"Please select a value from the drop-down menu",IF('DO NOT USE_Case Formulas'!A918,"OK",NA()))</f>
        <v>#N/A</v>
      </c>
      <c r="AB918" s="41" t="e">
        <f>IF(AND(NOT(ISBLANK('Case Data Entry'!AB918)),ISNA(VLOOKUP('Case Data Entry'!AB918,'DO NOT USE_School Picklist'!$Q$3:$Q$8,1,FALSE))),"Please select a value from the drop-down menu",IF('DO NOT USE_Case Formulas'!A918,"OK",NA()))</f>
        <v>#N/A</v>
      </c>
    </row>
    <row r="919" spans="1:28" x14ac:dyDescent="0.25">
      <c r="A919" s="40" t="e">
        <f>IF('DO NOT USE_Case Formulas'!A919,IF('DO NOT USE_Case Formulas'!B919,"Not all required fields are completed","OK"),NA())</f>
        <v>#N/A</v>
      </c>
      <c r="B919" s="41" t="e">
        <f>IF(AND('DO NOT USE_Case Formulas'!A919,ISBLANK('Case Data Entry'!B919)),"First Name is required",IF(NOT(ISBLANK('Case Data Entry'!B919)),"OK",NA()))</f>
        <v>#N/A</v>
      </c>
      <c r="C919" s="41" t="e">
        <f>IF(AND('DO NOT USE_Case Formulas'!A919,ISBLANK('Case Data Entry'!C919)),"Last Name is required",IF(NOT(ISBLANK('Case Data Entry'!C919)),"OK",NA()))</f>
        <v>#N/A</v>
      </c>
      <c r="D919" s="41" t="e">
        <f>IF(AND('DO NOT USE_Case Formulas'!A919,ISBLANK('Case Data Entry'!D919)),"Birthdate is required",IF(NOT(ISBLANK('Case Data Entry'!D919)),"OK",NA()))</f>
        <v>#N/A</v>
      </c>
      <c r="E919" s="41" t="e">
        <f>IF(AND('DO NOT USE_Case Formulas'!A919,ISBLANK('Case Data Entry'!E919)),"Mobile Phone is required",IF(NOT(ISBLANK('Case Data Entry'!E919)),IF(AND(ISNUMBER(VALUE('Case Data Entry'!E919)),LEFT('Case Data Entry'!E919,1)&lt;&gt;"1",LEN('Case Data Entry'!E919)=10),"OK","Phone number must be valid format"),NA()))</f>
        <v>#N/A</v>
      </c>
      <c r="F919" s="41" t="e">
        <f>IF(LEN('Case Data Entry'!F919)&gt;255,"Home Street Address must be less than 255 characters",IF('DO NOT USE_Case Formulas'!A919,"OK",NA()))</f>
        <v>#N/A</v>
      </c>
      <c r="G919" s="41" t="e">
        <f>IF(LEN('Case Data Entry'!G919)&gt;40,"City must be less than 40 characters",IF('DO NOT USE_Case Formulas'!A919,"OK",NA()))</f>
        <v>#N/A</v>
      </c>
      <c r="H919" s="41" t="e">
        <f>IF(AND(NOT(ISBLANK('Case Data Entry'!H919)),ISNA(VLOOKUP('Case Data Entry'!H919,'DO NOT USE_School Picklist'!$P$3:$P$52,1,FALSE))),"Please select a value from the drop-down menu",IF('DO NOT USE_Case Formulas'!A919,"OK",NA()))</f>
        <v>#N/A</v>
      </c>
      <c r="I919" s="41" t="e">
        <f>IF(AND('DO NOT USE_Case Formulas'!A919,ISBLANK('Case Data Entry'!I919)),"Zip is required",IF(ISBLANK('Case Data Entry'!I919),NA(),"OK"))</f>
        <v>#N/A</v>
      </c>
      <c r="J919" s="41" t="e">
        <f>IF(AND('DO NOT USE_Case Formulas'!A919,ISBLANK('Case Data Entry'!J919)),"Student or Staff? is required",IF(ISBLANK('Case Data Entry'!J919),NA(),IF(ISNA(VLOOKUP('Case Data Entry'!J919,'DO NOT USE_School Picklist'!$B$3:$B$6,1,FALSE)),"Please select a value from the drop-down menu","OK")))</f>
        <v>#N/A</v>
      </c>
      <c r="K919" s="41" t="e">
        <f>IF(AND('Case Data Entry'!J919='DO NOT USE_School Picklist'!$B$4,ISBLANK('Case Data Entry'!K919)),"Occupation/Job Title is required if Student or Staff? is Yes, staff/faculty or volunteer",IF('DO NOT USE_Case Formulas'!A919,"OK",NA()))</f>
        <v>#N/A</v>
      </c>
      <c r="L919" s="41" t="e">
        <f ca="1">IF('Case Data Entry'!L919&gt;'DO NOT USE_School Picklist'!$C$3,"Date last on school campus/facility cannot be a future date",IF('DO NOT USE_Case Formulas'!A919,IF(ISBLANK('Case Data Entry'!L919),"Date last on school campus/facility is required","OK"),NA()))</f>
        <v>#N/A</v>
      </c>
      <c r="M919" s="41" t="e">
        <f>IF(AND('DO NOT USE_Case Formulas'!A919,ISBLANK('Case Data Entry'!M919)),"Specific Place in the Location is required",IF(ISBLANK('Case Data Entry'!M919),NA(),"OK"))</f>
        <v>#N/A</v>
      </c>
      <c r="N919" s="41" t="e">
        <f>IF(LEN('Case Data Entry'!N919)&gt;50,"Parent/Guardian Name must be less than 50 characters",IF('DO NOT USE_Case Formulas'!A919,"OK",NA()))</f>
        <v>#N/A</v>
      </c>
      <c r="O919" s="41" t="e">
        <f>IF(NOT(ISBLANK('Case Data Entry'!O919)),IF(AND(ISNUMBER('Case Data Entry'!O919),LEFT('Case Data Entry'!O919,1)&lt;&gt;"1",LEN('Case Data Entry'!O919)=10),"OK","Phone number must be valid format"),IF('DO NOT USE_Case Formulas'!A919,"OK",NA()))</f>
        <v>#N/A</v>
      </c>
      <c r="P919" s="41" t="e">
        <f>IF(AND(NOT(ISBLANK('Case Data Entry'!P919)),ISNA(VLOOKUP('Case Data Entry'!P919,'DO NOT USE_School Picklist'!$E$3:$E$10,1,FALSE))),"Please select a value from the drop-down menu",IF('DO NOT USE_Case Formulas'!A919,"OK",NA()))</f>
        <v>#N/A</v>
      </c>
      <c r="Q919" s="41" t="e">
        <f>IF(AND(NOT(ISBLANK('Case Data Entry'!Q919)),ISNA(VLOOKUP('Case Data Entry'!Q919,'DO NOT USE_School Picklist'!$F$3:$F$16,1,FALSE))),"Please select a value from the drop-down menu",IF('DO NOT USE_Case Formulas'!A919,"OK",NA()))</f>
        <v>#N/A</v>
      </c>
      <c r="R919" s="41" t="e">
        <f>IF(LEN('Case Data Entry'!R919)&gt;100,"Classroom(s) must be less than 100 characters",IF('DO NOT USE_Case Formulas'!A919,"OK",NA()))</f>
        <v>#N/A</v>
      </c>
      <c r="S919" s="41" t="e">
        <f>IF(AND(NOT(ISBLANK('Case Data Entry'!S919)),ISNA(VLOOKUP('Case Data Entry'!S919,'DO NOT USE_School Picklist'!$S$3:$S$12,1,FALSE))),"Please select a value from the drop-down menu",IF('DO NOT USE_Case Formulas'!A919,"OK",NA()))</f>
        <v>#N/A</v>
      </c>
      <c r="T919" s="41" t="e">
        <f>IF(AND(NOT(ISBLANK('Case Data Entry'!T919)),ISNA(VLOOKUP('Case Data Entry'!T919,'DO NOT USE_School Picklist'!$S$3:$S$12,1,FALSE))),"Please select a value from the drop-down menu",IF('DO NOT USE_Case Formulas'!A919,"OK",NA()))</f>
        <v>#N/A</v>
      </c>
      <c r="U919" s="41" t="e">
        <f>IF(LEN('Case Data Entry'!U919)&gt;80,"Name of Education Group must be less than 80 characters",IF('DO NOT USE_Case Formulas'!A919,"OK",NA()))</f>
        <v>#N/A</v>
      </c>
      <c r="V919" s="41" t="e">
        <f>IF(AND(NOT(ISBLANK('Case Data Entry'!V919)),ISNA(VLOOKUP('Case Data Entry'!V919,'DO NOT USE_School Picklist'!$K$3:$K$6,1,FALSE))),"Please select a value from the drop-down menu",IF('DO NOT USE_Case Formulas'!A919,"OK",NA()))</f>
        <v>#N/A</v>
      </c>
      <c r="W919" s="41" t="e">
        <f>IF(AND('DO NOT USE_Case Formulas'!A919,ISBLANK('Case Data Entry'!W919)),"Has this person had symptoms? is required",IF(AND(NOT(ISBLANK('Case Data Entry'!W919)),ISNA(VLOOKUP('Case Data Entry'!W919,'DO NOT USE_School Picklist'!$D$3:$D$5,1,FALSE))),"Please select a value from the drop-down menu",IF(NOT(ISBLANK('Case Data Entry'!W919)),"OK",NA())))</f>
        <v>#N/A</v>
      </c>
      <c r="X919" s="41" t="e">
        <f>IF(AND('Case Data Entry'!W919='DO NOT USE_School Picklist'!$D$3,ISBLANK('Case Data Entry'!X919)),"Symptom Onset Date is required if Ever Symptomatic is Yes",IF('DO NOT USE_Case Formulas'!A919,"OK",NA()))</f>
        <v>#N/A</v>
      </c>
      <c r="Y919" s="41"/>
      <c r="Z919" s="41" t="e">
        <f ca="1">IF(AND('DO NOT USE_Case Formulas'!A919,ISBLANK('Case Data Entry'!Z919)),"Lab Result Test Date is required",IF('Case Data Entry'!Z919&gt;'DO NOT USE_School Picklist'!$C$3,"Test Date cannot be a future date",IF(NOT(ISBLANK('Case Data Entry'!Z919)),"OK",NA())))</f>
        <v>#N/A</v>
      </c>
      <c r="AA919" s="41" t="e">
        <f>IF(AND(NOT(ISBLANK('Case Data Entry'!AA919)),ISNA(VLOOKUP('Case Data Entry'!AA919,'DO NOT USE_School Picklist'!$R$3:$R$7,1,FALSE))),"Please select a value from the drop-down menu",IF('DO NOT USE_Case Formulas'!A919,"OK",NA()))</f>
        <v>#N/A</v>
      </c>
      <c r="AB919" s="41" t="e">
        <f>IF(AND(NOT(ISBLANK('Case Data Entry'!AB919)),ISNA(VLOOKUP('Case Data Entry'!AB919,'DO NOT USE_School Picklist'!$Q$3:$Q$8,1,FALSE))),"Please select a value from the drop-down menu",IF('DO NOT USE_Case Formulas'!A919,"OK",NA()))</f>
        <v>#N/A</v>
      </c>
    </row>
    <row r="920" spans="1:28" x14ac:dyDescent="0.25">
      <c r="A920" s="40" t="e">
        <f>IF('DO NOT USE_Case Formulas'!A920,IF('DO NOT USE_Case Formulas'!B920,"Not all required fields are completed","OK"),NA())</f>
        <v>#N/A</v>
      </c>
      <c r="B920" s="41" t="e">
        <f>IF(AND('DO NOT USE_Case Formulas'!A920,ISBLANK('Case Data Entry'!B920)),"First Name is required",IF(NOT(ISBLANK('Case Data Entry'!B920)),"OK",NA()))</f>
        <v>#N/A</v>
      </c>
      <c r="C920" s="41" t="e">
        <f>IF(AND('DO NOT USE_Case Formulas'!A920,ISBLANK('Case Data Entry'!C920)),"Last Name is required",IF(NOT(ISBLANK('Case Data Entry'!C920)),"OK",NA()))</f>
        <v>#N/A</v>
      </c>
      <c r="D920" s="41" t="e">
        <f>IF(AND('DO NOT USE_Case Formulas'!A920,ISBLANK('Case Data Entry'!D920)),"Birthdate is required",IF(NOT(ISBLANK('Case Data Entry'!D920)),"OK",NA()))</f>
        <v>#N/A</v>
      </c>
      <c r="E920" s="41" t="e">
        <f>IF(AND('DO NOT USE_Case Formulas'!A920,ISBLANK('Case Data Entry'!E920)),"Mobile Phone is required",IF(NOT(ISBLANK('Case Data Entry'!E920)),IF(AND(ISNUMBER(VALUE('Case Data Entry'!E920)),LEFT('Case Data Entry'!E920,1)&lt;&gt;"1",LEN('Case Data Entry'!E920)=10),"OK","Phone number must be valid format"),NA()))</f>
        <v>#N/A</v>
      </c>
      <c r="F920" s="41" t="e">
        <f>IF(LEN('Case Data Entry'!F920)&gt;255,"Home Street Address must be less than 255 characters",IF('DO NOT USE_Case Formulas'!A920,"OK",NA()))</f>
        <v>#N/A</v>
      </c>
      <c r="G920" s="41" t="e">
        <f>IF(LEN('Case Data Entry'!G920)&gt;40,"City must be less than 40 characters",IF('DO NOT USE_Case Formulas'!A920,"OK",NA()))</f>
        <v>#N/A</v>
      </c>
      <c r="H920" s="41" t="e">
        <f>IF(AND(NOT(ISBLANK('Case Data Entry'!H920)),ISNA(VLOOKUP('Case Data Entry'!H920,'DO NOT USE_School Picklist'!$P$3:$P$52,1,FALSE))),"Please select a value from the drop-down menu",IF('DO NOT USE_Case Formulas'!A920,"OK",NA()))</f>
        <v>#N/A</v>
      </c>
      <c r="I920" s="41" t="e">
        <f>IF(AND('DO NOT USE_Case Formulas'!A920,ISBLANK('Case Data Entry'!I920)),"Zip is required",IF(ISBLANK('Case Data Entry'!I920),NA(),"OK"))</f>
        <v>#N/A</v>
      </c>
      <c r="J920" s="41" t="e">
        <f>IF(AND('DO NOT USE_Case Formulas'!A920,ISBLANK('Case Data Entry'!J920)),"Student or Staff? is required",IF(ISBLANK('Case Data Entry'!J920),NA(),IF(ISNA(VLOOKUP('Case Data Entry'!J920,'DO NOT USE_School Picklist'!$B$3:$B$6,1,FALSE)),"Please select a value from the drop-down menu","OK")))</f>
        <v>#N/A</v>
      </c>
      <c r="K920" s="41" t="e">
        <f>IF(AND('Case Data Entry'!J920='DO NOT USE_School Picklist'!$B$4,ISBLANK('Case Data Entry'!K920)),"Occupation/Job Title is required if Student or Staff? is Yes, staff/faculty or volunteer",IF('DO NOT USE_Case Formulas'!A920,"OK",NA()))</f>
        <v>#N/A</v>
      </c>
      <c r="L920" s="41" t="e">
        <f ca="1">IF('Case Data Entry'!L920&gt;'DO NOT USE_School Picklist'!$C$3,"Date last on school campus/facility cannot be a future date",IF('DO NOT USE_Case Formulas'!A920,IF(ISBLANK('Case Data Entry'!L920),"Date last on school campus/facility is required","OK"),NA()))</f>
        <v>#N/A</v>
      </c>
      <c r="M920" s="41" t="e">
        <f>IF(AND('DO NOT USE_Case Formulas'!A920,ISBLANK('Case Data Entry'!M920)),"Specific Place in the Location is required",IF(ISBLANK('Case Data Entry'!M920),NA(),"OK"))</f>
        <v>#N/A</v>
      </c>
      <c r="N920" s="41" t="e">
        <f>IF(LEN('Case Data Entry'!N920)&gt;50,"Parent/Guardian Name must be less than 50 characters",IF('DO NOT USE_Case Formulas'!A920,"OK",NA()))</f>
        <v>#N/A</v>
      </c>
      <c r="O920" s="41" t="e">
        <f>IF(NOT(ISBLANK('Case Data Entry'!O920)),IF(AND(ISNUMBER('Case Data Entry'!O920),LEFT('Case Data Entry'!O920,1)&lt;&gt;"1",LEN('Case Data Entry'!O920)=10),"OK","Phone number must be valid format"),IF('DO NOT USE_Case Formulas'!A920,"OK",NA()))</f>
        <v>#N/A</v>
      </c>
      <c r="P920" s="41" t="e">
        <f>IF(AND(NOT(ISBLANK('Case Data Entry'!P920)),ISNA(VLOOKUP('Case Data Entry'!P920,'DO NOT USE_School Picklist'!$E$3:$E$10,1,FALSE))),"Please select a value from the drop-down menu",IF('DO NOT USE_Case Formulas'!A920,"OK",NA()))</f>
        <v>#N/A</v>
      </c>
      <c r="Q920" s="41" t="e">
        <f>IF(AND(NOT(ISBLANK('Case Data Entry'!Q920)),ISNA(VLOOKUP('Case Data Entry'!Q920,'DO NOT USE_School Picklist'!$F$3:$F$16,1,FALSE))),"Please select a value from the drop-down menu",IF('DO NOT USE_Case Formulas'!A920,"OK",NA()))</f>
        <v>#N/A</v>
      </c>
      <c r="R920" s="41" t="e">
        <f>IF(LEN('Case Data Entry'!R920)&gt;100,"Classroom(s) must be less than 100 characters",IF('DO NOT USE_Case Formulas'!A920,"OK",NA()))</f>
        <v>#N/A</v>
      </c>
      <c r="S920" s="41" t="e">
        <f>IF(AND(NOT(ISBLANK('Case Data Entry'!S920)),ISNA(VLOOKUP('Case Data Entry'!S920,'DO NOT USE_School Picklist'!$S$3:$S$12,1,FALSE))),"Please select a value from the drop-down menu",IF('DO NOT USE_Case Formulas'!A920,"OK",NA()))</f>
        <v>#N/A</v>
      </c>
      <c r="T920" s="41" t="e">
        <f>IF(AND(NOT(ISBLANK('Case Data Entry'!T920)),ISNA(VLOOKUP('Case Data Entry'!T920,'DO NOT USE_School Picklist'!$S$3:$S$12,1,FALSE))),"Please select a value from the drop-down menu",IF('DO NOT USE_Case Formulas'!A920,"OK",NA()))</f>
        <v>#N/A</v>
      </c>
      <c r="U920" s="41" t="e">
        <f>IF(LEN('Case Data Entry'!U920)&gt;80,"Name of Education Group must be less than 80 characters",IF('DO NOT USE_Case Formulas'!A920,"OK",NA()))</f>
        <v>#N/A</v>
      </c>
      <c r="V920" s="41" t="e">
        <f>IF(AND(NOT(ISBLANK('Case Data Entry'!V920)),ISNA(VLOOKUP('Case Data Entry'!V920,'DO NOT USE_School Picklist'!$K$3:$K$6,1,FALSE))),"Please select a value from the drop-down menu",IF('DO NOT USE_Case Formulas'!A920,"OK",NA()))</f>
        <v>#N/A</v>
      </c>
      <c r="W920" s="41" t="e">
        <f>IF(AND('DO NOT USE_Case Formulas'!A920,ISBLANK('Case Data Entry'!W920)),"Has this person had symptoms? is required",IF(AND(NOT(ISBLANK('Case Data Entry'!W920)),ISNA(VLOOKUP('Case Data Entry'!W920,'DO NOT USE_School Picklist'!$D$3:$D$5,1,FALSE))),"Please select a value from the drop-down menu",IF(NOT(ISBLANK('Case Data Entry'!W920)),"OK",NA())))</f>
        <v>#N/A</v>
      </c>
      <c r="X920" s="41" t="e">
        <f>IF(AND('Case Data Entry'!W920='DO NOT USE_School Picklist'!$D$3,ISBLANK('Case Data Entry'!X920)),"Symptom Onset Date is required if Ever Symptomatic is Yes",IF('DO NOT USE_Case Formulas'!A920,"OK",NA()))</f>
        <v>#N/A</v>
      </c>
      <c r="Y920" s="41"/>
      <c r="Z920" s="41" t="e">
        <f ca="1">IF(AND('DO NOT USE_Case Formulas'!A920,ISBLANK('Case Data Entry'!Z920)),"Lab Result Test Date is required",IF('Case Data Entry'!Z920&gt;'DO NOT USE_School Picklist'!$C$3,"Test Date cannot be a future date",IF(NOT(ISBLANK('Case Data Entry'!Z920)),"OK",NA())))</f>
        <v>#N/A</v>
      </c>
      <c r="AA920" s="41" t="e">
        <f>IF(AND(NOT(ISBLANK('Case Data Entry'!AA920)),ISNA(VLOOKUP('Case Data Entry'!AA920,'DO NOT USE_School Picklist'!$R$3:$R$7,1,FALSE))),"Please select a value from the drop-down menu",IF('DO NOT USE_Case Formulas'!A920,"OK",NA()))</f>
        <v>#N/A</v>
      </c>
      <c r="AB920" s="41" t="e">
        <f>IF(AND(NOT(ISBLANK('Case Data Entry'!AB920)),ISNA(VLOOKUP('Case Data Entry'!AB920,'DO NOT USE_School Picklist'!$Q$3:$Q$8,1,FALSE))),"Please select a value from the drop-down menu",IF('DO NOT USE_Case Formulas'!A920,"OK",NA()))</f>
        <v>#N/A</v>
      </c>
    </row>
    <row r="921" spans="1:28" x14ac:dyDescent="0.25">
      <c r="A921" s="40" t="e">
        <f>IF('DO NOT USE_Case Formulas'!A921,IF('DO NOT USE_Case Formulas'!B921,"Not all required fields are completed","OK"),NA())</f>
        <v>#N/A</v>
      </c>
      <c r="B921" s="41" t="e">
        <f>IF(AND('DO NOT USE_Case Formulas'!A921,ISBLANK('Case Data Entry'!B921)),"First Name is required",IF(NOT(ISBLANK('Case Data Entry'!B921)),"OK",NA()))</f>
        <v>#N/A</v>
      </c>
      <c r="C921" s="41" t="e">
        <f>IF(AND('DO NOT USE_Case Formulas'!A921,ISBLANK('Case Data Entry'!C921)),"Last Name is required",IF(NOT(ISBLANK('Case Data Entry'!C921)),"OK",NA()))</f>
        <v>#N/A</v>
      </c>
      <c r="D921" s="41" t="e">
        <f>IF(AND('DO NOT USE_Case Formulas'!A921,ISBLANK('Case Data Entry'!D921)),"Birthdate is required",IF(NOT(ISBLANK('Case Data Entry'!D921)),"OK",NA()))</f>
        <v>#N/A</v>
      </c>
      <c r="E921" s="41" t="e">
        <f>IF(AND('DO NOT USE_Case Formulas'!A921,ISBLANK('Case Data Entry'!E921)),"Mobile Phone is required",IF(NOT(ISBLANK('Case Data Entry'!E921)),IF(AND(ISNUMBER(VALUE('Case Data Entry'!E921)),LEFT('Case Data Entry'!E921,1)&lt;&gt;"1",LEN('Case Data Entry'!E921)=10),"OK","Phone number must be valid format"),NA()))</f>
        <v>#N/A</v>
      </c>
      <c r="F921" s="41" t="e">
        <f>IF(LEN('Case Data Entry'!F921)&gt;255,"Home Street Address must be less than 255 characters",IF('DO NOT USE_Case Formulas'!A921,"OK",NA()))</f>
        <v>#N/A</v>
      </c>
      <c r="G921" s="41" t="e">
        <f>IF(LEN('Case Data Entry'!G921)&gt;40,"City must be less than 40 characters",IF('DO NOT USE_Case Formulas'!A921,"OK",NA()))</f>
        <v>#N/A</v>
      </c>
      <c r="H921" s="41" t="e">
        <f>IF(AND(NOT(ISBLANK('Case Data Entry'!H921)),ISNA(VLOOKUP('Case Data Entry'!H921,'DO NOT USE_School Picklist'!$P$3:$P$52,1,FALSE))),"Please select a value from the drop-down menu",IF('DO NOT USE_Case Formulas'!A921,"OK",NA()))</f>
        <v>#N/A</v>
      </c>
      <c r="I921" s="41" t="e">
        <f>IF(AND('DO NOT USE_Case Formulas'!A921,ISBLANK('Case Data Entry'!I921)),"Zip is required",IF(ISBLANK('Case Data Entry'!I921),NA(),"OK"))</f>
        <v>#N/A</v>
      </c>
      <c r="J921" s="41" t="e">
        <f>IF(AND('DO NOT USE_Case Formulas'!A921,ISBLANK('Case Data Entry'!J921)),"Student or Staff? is required",IF(ISBLANK('Case Data Entry'!J921),NA(),IF(ISNA(VLOOKUP('Case Data Entry'!J921,'DO NOT USE_School Picklist'!$B$3:$B$6,1,FALSE)),"Please select a value from the drop-down menu","OK")))</f>
        <v>#N/A</v>
      </c>
      <c r="K921" s="41" t="e">
        <f>IF(AND('Case Data Entry'!J921='DO NOT USE_School Picklist'!$B$4,ISBLANK('Case Data Entry'!K921)),"Occupation/Job Title is required if Student or Staff? is Yes, staff/faculty or volunteer",IF('DO NOT USE_Case Formulas'!A921,"OK",NA()))</f>
        <v>#N/A</v>
      </c>
      <c r="L921" s="41" t="e">
        <f ca="1">IF('Case Data Entry'!L921&gt;'DO NOT USE_School Picklist'!$C$3,"Date last on school campus/facility cannot be a future date",IF('DO NOT USE_Case Formulas'!A921,IF(ISBLANK('Case Data Entry'!L921),"Date last on school campus/facility is required","OK"),NA()))</f>
        <v>#N/A</v>
      </c>
      <c r="M921" s="41" t="e">
        <f>IF(AND('DO NOT USE_Case Formulas'!A921,ISBLANK('Case Data Entry'!M921)),"Specific Place in the Location is required",IF(ISBLANK('Case Data Entry'!M921),NA(),"OK"))</f>
        <v>#N/A</v>
      </c>
      <c r="N921" s="41" t="e">
        <f>IF(LEN('Case Data Entry'!N921)&gt;50,"Parent/Guardian Name must be less than 50 characters",IF('DO NOT USE_Case Formulas'!A921,"OK",NA()))</f>
        <v>#N/A</v>
      </c>
      <c r="O921" s="41" t="e">
        <f>IF(NOT(ISBLANK('Case Data Entry'!O921)),IF(AND(ISNUMBER('Case Data Entry'!O921),LEFT('Case Data Entry'!O921,1)&lt;&gt;"1",LEN('Case Data Entry'!O921)=10),"OK","Phone number must be valid format"),IF('DO NOT USE_Case Formulas'!A921,"OK",NA()))</f>
        <v>#N/A</v>
      </c>
      <c r="P921" s="41" t="e">
        <f>IF(AND(NOT(ISBLANK('Case Data Entry'!P921)),ISNA(VLOOKUP('Case Data Entry'!P921,'DO NOT USE_School Picklist'!$E$3:$E$10,1,FALSE))),"Please select a value from the drop-down menu",IF('DO NOT USE_Case Formulas'!A921,"OK",NA()))</f>
        <v>#N/A</v>
      </c>
      <c r="Q921" s="41" t="e">
        <f>IF(AND(NOT(ISBLANK('Case Data Entry'!Q921)),ISNA(VLOOKUP('Case Data Entry'!Q921,'DO NOT USE_School Picklist'!$F$3:$F$16,1,FALSE))),"Please select a value from the drop-down menu",IF('DO NOT USE_Case Formulas'!A921,"OK",NA()))</f>
        <v>#N/A</v>
      </c>
      <c r="R921" s="41" t="e">
        <f>IF(LEN('Case Data Entry'!R921)&gt;100,"Classroom(s) must be less than 100 characters",IF('DO NOT USE_Case Formulas'!A921,"OK",NA()))</f>
        <v>#N/A</v>
      </c>
      <c r="S921" s="41" t="e">
        <f>IF(AND(NOT(ISBLANK('Case Data Entry'!S921)),ISNA(VLOOKUP('Case Data Entry'!S921,'DO NOT USE_School Picklist'!$S$3:$S$12,1,FALSE))),"Please select a value from the drop-down menu",IF('DO NOT USE_Case Formulas'!A921,"OK",NA()))</f>
        <v>#N/A</v>
      </c>
      <c r="T921" s="41" t="e">
        <f>IF(AND(NOT(ISBLANK('Case Data Entry'!T921)),ISNA(VLOOKUP('Case Data Entry'!T921,'DO NOT USE_School Picklist'!$S$3:$S$12,1,FALSE))),"Please select a value from the drop-down menu",IF('DO NOT USE_Case Formulas'!A921,"OK",NA()))</f>
        <v>#N/A</v>
      </c>
      <c r="U921" s="41" t="e">
        <f>IF(LEN('Case Data Entry'!U921)&gt;80,"Name of Education Group must be less than 80 characters",IF('DO NOT USE_Case Formulas'!A921,"OK",NA()))</f>
        <v>#N/A</v>
      </c>
      <c r="V921" s="41" t="e">
        <f>IF(AND(NOT(ISBLANK('Case Data Entry'!V921)),ISNA(VLOOKUP('Case Data Entry'!V921,'DO NOT USE_School Picklist'!$K$3:$K$6,1,FALSE))),"Please select a value from the drop-down menu",IF('DO NOT USE_Case Formulas'!A921,"OK",NA()))</f>
        <v>#N/A</v>
      </c>
      <c r="W921" s="41" t="e">
        <f>IF(AND('DO NOT USE_Case Formulas'!A921,ISBLANK('Case Data Entry'!W921)),"Has this person had symptoms? is required",IF(AND(NOT(ISBLANK('Case Data Entry'!W921)),ISNA(VLOOKUP('Case Data Entry'!W921,'DO NOT USE_School Picklist'!$D$3:$D$5,1,FALSE))),"Please select a value from the drop-down menu",IF(NOT(ISBLANK('Case Data Entry'!W921)),"OK",NA())))</f>
        <v>#N/A</v>
      </c>
      <c r="X921" s="41" t="e">
        <f>IF(AND('Case Data Entry'!W921='DO NOT USE_School Picklist'!$D$3,ISBLANK('Case Data Entry'!X921)),"Symptom Onset Date is required if Ever Symptomatic is Yes",IF('DO NOT USE_Case Formulas'!A921,"OK",NA()))</f>
        <v>#N/A</v>
      </c>
      <c r="Y921" s="41"/>
      <c r="Z921" s="41" t="e">
        <f ca="1">IF(AND('DO NOT USE_Case Formulas'!A921,ISBLANK('Case Data Entry'!Z921)),"Lab Result Test Date is required",IF('Case Data Entry'!Z921&gt;'DO NOT USE_School Picklist'!$C$3,"Test Date cannot be a future date",IF(NOT(ISBLANK('Case Data Entry'!Z921)),"OK",NA())))</f>
        <v>#N/A</v>
      </c>
      <c r="AA921" s="41" t="e">
        <f>IF(AND(NOT(ISBLANK('Case Data Entry'!AA921)),ISNA(VLOOKUP('Case Data Entry'!AA921,'DO NOT USE_School Picklist'!$R$3:$R$7,1,FALSE))),"Please select a value from the drop-down menu",IF('DO NOT USE_Case Formulas'!A921,"OK",NA()))</f>
        <v>#N/A</v>
      </c>
      <c r="AB921" s="41" t="e">
        <f>IF(AND(NOT(ISBLANK('Case Data Entry'!AB921)),ISNA(VLOOKUP('Case Data Entry'!AB921,'DO NOT USE_School Picklist'!$Q$3:$Q$8,1,FALSE))),"Please select a value from the drop-down menu",IF('DO NOT USE_Case Formulas'!A921,"OK",NA()))</f>
        <v>#N/A</v>
      </c>
    </row>
    <row r="922" spans="1:28" x14ac:dyDescent="0.25">
      <c r="A922" s="40" t="e">
        <f>IF('DO NOT USE_Case Formulas'!A922,IF('DO NOT USE_Case Formulas'!B922,"Not all required fields are completed","OK"),NA())</f>
        <v>#N/A</v>
      </c>
      <c r="B922" s="41" t="e">
        <f>IF(AND('DO NOT USE_Case Formulas'!A922,ISBLANK('Case Data Entry'!B922)),"First Name is required",IF(NOT(ISBLANK('Case Data Entry'!B922)),"OK",NA()))</f>
        <v>#N/A</v>
      </c>
      <c r="C922" s="41" t="e">
        <f>IF(AND('DO NOT USE_Case Formulas'!A922,ISBLANK('Case Data Entry'!C922)),"Last Name is required",IF(NOT(ISBLANK('Case Data Entry'!C922)),"OK",NA()))</f>
        <v>#N/A</v>
      </c>
      <c r="D922" s="41" t="e">
        <f>IF(AND('DO NOT USE_Case Formulas'!A922,ISBLANK('Case Data Entry'!D922)),"Birthdate is required",IF(NOT(ISBLANK('Case Data Entry'!D922)),"OK",NA()))</f>
        <v>#N/A</v>
      </c>
      <c r="E922" s="41" t="e">
        <f>IF(AND('DO NOT USE_Case Formulas'!A922,ISBLANK('Case Data Entry'!E922)),"Mobile Phone is required",IF(NOT(ISBLANK('Case Data Entry'!E922)),IF(AND(ISNUMBER(VALUE('Case Data Entry'!E922)),LEFT('Case Data Entry'!E922,1)&lt;&gt;"1",LEN('Case Data Entry'!E922)=10),"OK","Phone number must be valid format"),NA()))</f>
        <v>#N/A</v>
      </c>
      <c r="F922" s="41" t="e">
        <f>IF(LEN('Case Data Entry'!F922)&gt;255,"Home Street Address must be less than 255 characters",IF('DO NOT USE_Case Formulas'!A922,"OK",NA()))</f>
        <v>#N/A</v>
      </c>
      <c r="G922" s="41" t="e">
        <f>IF(LEN('Case Data Entry'!G922)&gt;40,"City must be less than 40 characters",IF('DO NOT USE_Case Formulas'!A922,"OK",NA()))</f>
        <v>#N/A</v>
      </c>
      <c r="H922" s="41" t="e">
        <f>IF(AND(NOT(ISBLANK('Case Data Entry'!H922)),ISNA(VLOOKUP('Case Data Entry'!H922,'DO NOT USE_School Picklist'!$P$3:$P$52,1,FALSE))),"Please select a value from the drop-down menu",IF('DO NOT USE_Case Formulas'!A922,"OK",NA()))</f>
        <v>#N/A</v>
      </c>
      <c r="I922" s="41" t="e">
        <f>IF(AND('DO NOT USE_Case Formulas'!A922,ISBLANK('Case Data Entry'!I922)),"Zip is required",IF(ISBLANK('Case Data Entry'!I922),NA(),"OK"))</f>
        <v>#N/A</v>
      </c>
      <c r="J922" s="41" t="e">
        <f>IF(AND('DO NOT USE_Case Formulas'!A922,ISBLANK('Case Data Entry'!J922)),"Student or Staff? is required",IF(ISBLANK('Case Data Entry'!J922),NA(),IF(ISNA(VLOOKUP('Case Data Entry'!J922,'DO NOT USE_School Picklist'!$B$3:$B$6,1,FALSE)),"Please select a value from the drop-down menu","OK")))</f>
        <v>#N/A</v>
      </c>
      <c r="K922" s="41" t="e">
        <f>IF(AND('Case Data Entry'!J922='DO NOT USE_School Picklist'!$B$4,ISBLANK('Case Data Entry'!K922)),"Occupation/Job Title is required if Student or Staff? is Yes, staff/faculty or volunteer",IF('DO NOT USE_Case Formulas'!A922,"OK",NA()))</f>
        <v>#N/A</v>
      </c>
      <c r="L922" s="41" t="e">
        <f ca="1">IF('Case Data Entry'!L922&gt;'DO NOT USE_School Picklist'!$C$3,"Date last on school campus/facility cannot be a future date",IF('DO NOT USE_Case Formulas'!A922,IF(ISBLANK('Case Data Entry'!L922),"Date last on school campus/facility is required","OK"),NA()))</f>
        <v>#N/A</v>
      </c>
      <c r="M922" s="41" t="e">
        <f>IF(AND('DO NOT USE_Case Formulas'!A922,ISBLANK('Case Data Entry'!M922)),"Specific Place in the Location is required",IF(ISBLANK('Case Data Entry'!M922),NA(),"OK"))</f>
        <v>#N/A</v>
      </c>
      <c r="N922" s="41" t="e">
        <f>IF(LEN('Case Data Entry'!N922)&gt;50,"Parent/Guardian Name must be less than 50 characters",IF('DO NOT USE_Case Formulas'!A922,"OK",NA()))</f>
        <v>#N/A</v>
      </c>
      <c r="O922" s="41" t="e">
        <f>IF(NOT(ISBLANK('Case Data Entry'!O922)),IF(AND(ISNUMBER('Case Data Entry'!O922),LEFT('Case Data Entry'!O922,1)&lt;&gt;"1",LEN('Case Data Entry'!O922)=10),"OK","Phone number must be valid format"),IF('DO NOT USE_Case Formulas'!A922,"OK",NA()))</f>
        <v>#N/A</v>
      </c>
      <c r="P922" s="41" t="e">
        <f>IF(AND(NOT(ISBLANK('Case Data Entry'!P922)),ISNA(VLOOKUP('Case Data Entry'!P922,'DO NOT USE_School Picklist'!$E$3:$E$10,1,FALSE))),"Please select a value from the drop-down menu",IF('DO NOT USE_Case Formulas'!A922,"OK",NA()))</f>
        <v>#N/A</v>
      </c>
      <c r="Q922" s="41" t="e">
        <f>IF(AND(NOT(ISBLANK('Case Data Entry'!Q922)),ISNA(VLOOKUP('Case Data Entry'!Q922,'DO NOT USE_School Picklist'!$F$3:$F$16,1,FALSE))),"Please select a value from the drop-down menu",IF('DO NOT USE_Case Formulas'!A922,"OK",NA()))</f>
        <v>#N/A</v>
      </c>
      <c r="R922" s="41" t="e">
        <f>IF(LEN('Case Data Entry'!R922)&gt;100,"Classroom(s) must be less than 100 characters",IF('DO NOT USE_Case Formulas'!A922,"OK",NA()))</f>
        <v>#N/A</v>
      </c>
      <c r="S922" s="41" t="e">
        <f>IF(AND(NOT(ISBLANK('Case Data Entry'!S922)),ISNA(VLOOKUP('Case Data Entry'!S922,'DO NOT USE_School Picklist'!$S$3:$S$12,1,FALSE))),"Please select a value from the drop-down menu",IF('DO NOT USE_Case Formulas'!A922,"OK",NA()))</f>
        <v>#N/A</v>
      </c>
      <c r="T922" s="41" t="e">
        <f>IF(AND(NOT(ISBLANK('Case Data Entry'!T922)),ISNA(VLOOKUP('Case Data Entry'!T922,'DO NOT USE_School Picklist'!$S$3:$S$12,1,FALSE))),"Please select a value from the drop-down menu",IF('DO NOT USE_Case Formulas'!A922,"OK",NA()))</f>
        <v>#N/A</v>
      </c>
      <c r="U922" s="41" t="e">
        <f>IF(LEN('Case Data Entry'!U922)&gt;80,"Name of Education Group must be less than 80 characters",IF('DO NOT USE_Case Formulas'!A922,"OK",NA()))</f>
        <v>#N/A</v>
      </c>
      <c r="V922" s="41" t="e">
        <f>IF(AND(NOT(ISBLANK('Case Data Entry'!V922)),ISNA(VLOOKUP('Case Data Entry'!V922,'DO NOT USE_School Picklist'!$K$3:$K$6,1,FALSE))),"Please select a value from the drop-down menu",IF('DO NOT USE_Case Formulas'!A922,"OK",NA()))</f>
        <v>#N/A</v>
      </c>
      <c r="W922" s="41" t="e">
        <f>IF(AND('DO NOT USE_Case Formulas'!A922,ISBLANK('Case Data Entry'!W922)),"Has this person had symptoms? is required",IF(AND(NOT(ISBLANK('Case Data Entry'!W922)),ISNA(VLOOKUP('Case Data Entry'!W922,'DO NOT USE_School Picklist'!$D$3:$D$5,1,FALSE))),"Please select a value from the drop-down menu",IF(NOT(ISBLANK('Case Data Entry'!W922)),"OK",NA())))</f>
        <v>#N/A</v>
      </c>
      <c r="X922" s="41" t="e">
        <f>IF(AND('Case Data Entry'!W922='DO NOT USE_School Picklist'!$D$3,ISBLANK('Case Data Entry'!X922)),"Symptom Onset Date is required if Ever Symptomatic is Yes",IF('DO NOT USE_Case Formulas'!A922,"OK",NA()))</f>
        <v>#N/A</v>
      </c>
      <c r="Y922" s="41"/>
      <c r="Z922" s="41" t="e">
        <f ca="1">IF(AND('DO NOT USE_Case Formulas'!A922,ISBLANK('Case Data Entry'!Z922)),"Lab Result Test Date is required",IF('Case Data Entry'!Z922&gt;'DO NOT USE_School Picklist'!$C$3,"Test Date cannot be a future date",IF(NOT(ISBLANK('Case Data Entry'!Z922)),"OK",NA())))</f>
        <v>#N/A</v>
      </c>
      <c r="AA922" s="41" t="e">
        <f>IF(AND(NOT(ISBLANK('Case Data Entry'!AA922)),ISNA(VLOOKUP('Case Data Entry'!AA922,'DO NOT USE_School Picklist'!$R$3:$R$7,1,FALSE))),"Please select a value from the drop-down menu",IF('DO NOT USE_Case Formulas'!A922,"OK",NA()))</f>
        <v>#N/A</v>
      </c>
      <c r="AB922" s="41" t="e">
        <f>IF(AND(NOT(ISBLANK('Case Data Entry'!AB922)),ISNA(VLOOKUP('Case Data Entry'!AB922,'DO NOT USE_School Picklist'!$Q$3:$Q$8,1,FALSE))),"Please select a value from the drop-down menu",IF('DO NOT USE_Case Formulas'!A922,"OK",NA()))</f>
        <v>#N/A</v>
      </c>
    </row>
    <row r="923" spans="1:28" x14ac:dyDescent="0.25">
      <c r="A923" s="40" t="e">
        <f>IF('DO NOT USE_Case Formulas'!A923,IF('DO NOT USE_Case Formulas'!B923,"Not all required fields are completed","OK"),NA())</f>
        <v>#N/A</v>
      </c>
      <c r="B923" s="41" t="e">
        <f>IF(AND('DO NOT USE_Case Formulas'!A923,ISBLANK('Case Data Entry'!B923)),"First Name is required",IF(NOT(ISBLANK('Case Data Entry'!B923)),"OK",NA()))</f>
        <v>#N/A</v>
      </c>
      <c r="C923" s="41" t="e">
        <f>IF(AND('DO NOT USE_Case Formulas'!A923,ISBLANK('Case Data Entry'!C923)),"Last Name is required",IF(NOT(ISBLANK('Case Data Entry'!C923)),"OK",NA()))</f>
        <v>#N/A</v>
      </c>
      <c r="D923" s="41" t="e">
        <f>IF(AND('DO NOT USE_Case Formulas'!A923,ISBLANK('Case Data Entry'!D923)),"Birthdate is required",IF(NOT(ISBLANK('Case Data Entry'!D923)),"OK",NA()))</f>
        <v>#N/A</v>
      </c>
      <c r="E923" s="41" t="e">
        <f>IF(AND('DO NOT USE_Case Formulas'!A923,ISBLANK('Case Data Entry'!E923)),"Mobile Phone is required",IF(NOT(ISBLANK('Case Data Entry'!E923)),IF(AND(ISNUMBER(VALUE('Case Data Entry'!E923)),LEFT('Case Data Entry'!E923,1)&lt;&gt;"1",LEN('Case Data Entry'!E923)=10),"OK","Phone number must be valid format"),NA()))</f>
        <v>#N/A</v>
      </c>
      <c r="F923" s="41" t="e">
        <f>IF(LEN('Case Data Entry'!F923)&gt;255,"Home Street Address must be less than 255 characters",IF('DO NOT USE_Case Formulas'!A923,"OK",NA()))</f>
        <v>#N/A</v>
      </c>
      <c r="G923" s="41" t="e">
        <f>IF(LEN('Case Data Entry'!G923)&gt;40,"City must be less than 40 characters",IF('DO NOT USE_Case Formulas'!A923,"OK",NA()))</f>
        <v>#N/A</v>
      </c>
      <c r="H923" s="41" t="e">
        <f>IF(AND(NOT(ISBLANK('Case Data Entry'!H923)),ISNA(VLOOKUP('Case Data Entry'!H923,'DO NOT USE_School Picklist'!$P$3:$P$52,1,FALSE))),"Please select a value from the drop-down menu",IF('DO NOT USE_Case Formulas'!A923,"OK",NA()))</f>
        <v>#N/A</v>
      </c>
      <c r="I923" s="41" t="e">
        <f>IF(AND('DO NOT USE_Case Formulas'!A923,ISBLANK('Case Data Entry'!I923)),"Zip is required",IF(ISBLANK('Case Data Entry'!I923),NA(),"OK"))</f>
        <v>#N/A</v>
      </c>
      <c r="J923" s="41" t="e">
        <f>IF(AND('DO NOT USE_Case Formulas'!A923,ISBLANK('Case Data Entry'!J923)),"Student or Staff? is required",IF(ISBLANK('Case Data Entry'!J923),NA(),IF(ISNA(VLOOKUP('Case Data Entry'!J923,'DO NOT USE_School Picklist'!$B$3:$B$6,1,FALSE)),"Please select a value from the drop-down menu","OK")))</f>
        <v>#N/A</v>
      </c>
      <c r="K923" s="41" t="e">
        <f>IF(AND('Case Data Entry'!J923='DO NOT USE_School Picklist'!$B$4,ISBLANK('Case Data Entry'!K923)),"Occupation/Job Title is required if Student or Staff? is Yes, staff/faculty or volunteer",IF('DO NOT USE_Case Formulas'!A923,"OK",NA()))</f>
        <v>#N/A</v>
      </c>
      <c r="L923" s="41" t="e">
        <f ca="1">IF('Case Data Entry'!L923&gt;'DO NOT USE_School Picklist'!$C$3,"Date last on school campus/facility cannot be a future date",IF('DO NOT USE_Case Formulas'!A923,IF(ISBLANK('Case Data Entry'!L923),"Date last on school campus/facility is required","OK"),NA()))</f>
        <v>#N/A</v>
      </c>
      <c r="M923" s="41" t="e">
        <f>IF(AND('DO NOT USE_Case Formulas'!A923,ISBLANK('Case Data Entry'!M923)),"Specific Place in the Location is required",IF(ISBLANK('Case Data Entry'!M923),NA(),"OK"))</f>
        <v>#N/A</v>
      </c>
      <c r="N923" s="41" t="e">
        <f>IF(LEN('Case Data Entry'!N923)&gt;50,"Parent/Guardian Name must be less than 50 characters",IF('DO NOT USE_Case Formulas'!A923,"OK",NA()))</f>
        <v>#N/A</v>
      </c>
      <c r="O923" s="41" t="e">
        <f>IF(NOT(ISBLANK('Case Data Entry'!O923)),IF(AND(ISNUMBER('Case Data Entry'!O923),LEFT('Case Data Entry'!O923,1)&lt;&gt;"1",LEN('Case Data Entry'!O923)=10),"OK","Phone number must be valid format"),IF('DO NOT USE_Case Formulas'!A923,"OK",NA()))</f>
        <v>#N/A</v>
      </c>
      <c r="P923" s="41" t="e">
        <f>IF(AND(NOT(ISBLANK('Case Data Entry'!P923)),ISNA(VLOOKUP('Case Data Entry'!P923,'DO NOT USE_School Picklist'!$E$3:$E$10,1,FALSE))),"Please select a value from the drop-down menu",IF('DO NOT USE_Case Formulas'!A923,"OK",NA()))</f>
        <v>#N/A</v>
      </c>
      <c r="Q923" s="41" t="e">
        <f>IF(AND(NOT(ISBLANK('Case Data Entry'!Q923)),ISNA(VLOOKUP('Case Data Entry'!Q923,'DO NOT USE_School Picklist'!$F$3:$F$16,1,FALSE))),"Please select a value from the drop-down menu",IF('DO NOT USE_Case Formulas'!A923,"OK",NA()))</f>
        <v>#N/A</v>
      </c>
      <c r="R923" s="41" t="e">
        <f>IF(LEN('Case Data Entry'!R923)&gt;100,"Classroom(s) must be less than 100 characters",IF('DO NOT USE_Case Formulas'!A923,"OK",NA()))</f>
        <v>#N/A</v>
      </c>
      <c r="S923" s="41" t="e">
        <f>IF(AND(NOT(ISBLANK('Case Data Entry'!S923)),ISNA(VLOOKUP('Case Data Entry'!S923,'DO NOT USE_School Picklist'!$S$3:$S$12,1,FALSE))),"Please select a value from the drop-down menu",IF('DO NOT USE_Case Formulas'!A923,"OK",NA()))</f>
        <v>#N/A</v>
      </c>
      <c r="T923" s="41" t="e">
        <f>IF(AND(NOT(ISBLANK('Case Data Entry'!T923)),ISNA(VLOOKUP('Case Data Entry'!T923,'DO NOT USE_School Picklist'!$S$3:$S$12,1,FALSE))),"Please select a value from the drop-down menu",IF('DO NOT USE_Case Formulas'!A923,"OK",NA()))</f>
        <v>#N/A</v>
      </c>
      <c r="U923" s="41" t="e">
        <f>IF(LEN('Case Data Entry'!U923)&gt;80,"Name of Education Group must be less than 80 characters",IF('DO NOT USE_Case Formulas'!A923,"OK",NA()))</f>
        <v>#N/A</v>
      </c>
      <c r="V923" s="41" t="e">
        <f>IF(AND(NOT(ISBLANK('Case Data Entry'!V923)),ISNA(VLOOKUP('Case Data Entry'!V923,'DO NOT USE_School Picklist'!$K$3:$K$6,1,FALSE))),"Please select a value from the drop-down menu",IF('DO NOT USE_Case Formulas'!A923,"OK",NA()))</f>
        <v>#N/A</v>
      </c>
      <c r="W923" s="41" t="e">
        <f>IF(AND('DO NOT USE_Case Formulas'!A923,ISBLANK('Case Data Entry'!W923)),"Has this person had symptoms? is required",IF(AND(NOT(ISBLANK('Case Data Entry'!W923)),ISNA(VLOOKUP('Case Data Entry'!W923,'DO NOT USE_School Picklist'!$D$3:$D$5,1,FALSE))),"Please select a value from the drop-down menu",IF(NOT(ISBLANK('Case Data Entry'!W923)),"OK",NA())))</f>
        <v>#N/A</v>
      </c>
      <c r="X923" s="41" t="e">
        <f>IF(AND('Case Data Entry'!W923='DO NOT USE_School Picklist'!$D$3,ISBLANK('Case Data Entry'!X923)),"Symptom Onset Date is required if Ever Symptomatic is Yes",IF('DO NOT USE_Case Formulas'!A923,"OK",NA()))</f>
        <v>#N/A</v>
      </c>
      <c r="Y923" s="41"/>
      <c r="Z923" s="41" t="e">
        <f ca="1">IF(AND('DO NOT USE_Case Formulas'!A923,ISBLANK('Case Data Entry'!Z923)),"Lab Result Test Date is required",IF('Case Data Entry'!Z923&gt;'DO NOT USE_School Picklist'!$C$3,"Test Date cannot be a future date",IF(NOT(ISBLANK('Case Data Entry'!Z923)),"OK",NA())))</f>
        <v>#N/A</v>
      </c>
      <c r="AA923" s="41" t="e">
        <f>IF(AND(NOT(ISBLANK('Case Data Entry'!AA923)),ISNA(VLOOKUP('Case Data Entry'!AA923,'DO NOT USE_School Picklist'!$R$3:$R$7,1,FALSE))),"Please select a value from the drop-down menu",IF('DO NOT USE_Case Formulas'!A923,"OK",NA()))</f>
        <v>#N/A</v>
      </c>
      <c r="AB923" s="41" t="e">
        <f>IF(AND(NOT(ISBLANK('Case Data Entry'!AB923)),ISNA(VLOOKUP('Case Data Entry'!AB923,'DO NOT USE_School Picklist'!$Q$3:$Q$8,1,FALSE))),"Please select a value from the drop-down menu",IF('DO NOT USE_Case Formulas'!A923,"OK",NA()))</f>
        <v>#N/A</v>
      </c>
    </row>
    <row r="924" spans="1:28" x14ac:dyDescent="0.25">
      <c r="A924" s="40" t="e">
        <f>IF('DO NOT USE_Case Formulas'!A924,IF('DO NOT USE_Case Formulas'!B924,"Not all required fields are completed","OK"),NA())</f>
        <v>#N/A</v>
      </c>
      <c r="B924" s="41" t="e">
        <f>IF(AND('DO NOT USE_Case Formulas'!A924,ISBLANK('Case Data Entry'!B924)),"First Name is required",IF(NOT(ISBLANK('Case Data Entry'!B924)),"OK",NA()))</f>
        <v>#N/A</v>
      </c>
      <c r="C924" s="41" t="e">
        <f>IF(AND('DO NOT USE_Case Formulas'!A924,ISBLANK('Case Data Entry'!C924)),"Last Name is required",IF(NOT(ISBLANK('Case Data Entry'!C924)),"OK",NA()))</f>
        <v>#N/A</v>
      </c>
      <c r="D924" s="41" t="e">
        <f>IF(AND('DO NOT USE_Case Formulas'!A924,ISBLANK('Case Data Entry'!D924)),"Birthdate is required",IF(NOT(ISBLANK('Case Data Entry'!D924)),"OK",NA()))</f>
        <v>#N/A</v>
      </c>
      <c r="E924" s="41" t="e">
        <f>IF(AND('DO NOT USE_Case Formulas'!A924,ISBLANK('Case Data Entry'!E924)),"Mobile Phone is required",IF(NOT(ISBLANK('Case Data Entry'!E924)),IF(AND(ISNUMBER(VALUE('Case Data Entry'!E924)),LEFT('Case Data Entry'!E924,1)&lt;&gt;"1",LEN('Case Data Entry'!E924)=10),"OK","Phone number must be valid format"),NA()))</f>
        <v>#N/A</v>
      </c>
      <c r="F924" s="41" t="e">
        <f>IF(LEN('Case Data Entry'!F924)&gt;255,"Home Street Address must be less than 255 characters",IF('DO NOT USE_Case Formulas'!A924,"OK",NA()))</f>
        <v>#N/A</v>
      </c>
      <c r="G924" s="41" t="e">
        <f>IF(LEN('Case Data Entry'!G924)&gt;40,"City must be less than 40 characters",IF('DO NOT USE_Case Formulas'!A924,"OK",NA()))</f>
        <v>#N/A</v>
      </c>
      <c r="H924" s="41" t="e">
        <f>IF(AND(NOT(ISBLANK('Case Data Entry'!H924)),ISNA(VLOOKUP('Case Data Entry'!H924,'DO NOT USE_School Picklist'!$P$3:$P$52,1,FALSE))),"Please select a value from the drop-down menu",IF('DO NOT USE_Case Formulas'!A924,"OK",NA()))</f>
        <v>#N/A</v>
      </c>
      <c r="I924" s="41" t="e">
        <f>IF(AND('DO NOT USE_Case Formulas'!A924,ISBLANK('Case Data Entry'!I924)),"Zip is required",IF(ISBLANK('Case Data Entry'!I924),NA(),"OK"))</f>
        <v>#N/A</v>
      </c>
      <c r="J924" s="41" t="e">
        <f>IF(AND('DO NOT USE_Case Formulas'!A924,ISBLANK('Case Data Entry'!J924)),"Student or Staff? is required",IF(ISBLANK('Case Data Entry'!J924),NA(),IF(ISNA(VLOOKUP('Case Data Entry'!J924,'DO NOT USE_School Picklist'!$B$3:$B$6,1,FALSE)),"Please select a value from the drop-down menu","OK")))</f>
        <v>#N/A</v>
      </c>
      <c r="K924" s="41" t="e">
        <f>IF(AND('Case Data Entry'!J924='DO NOT USE_School Picklist'!$B$4,ISBLANK('Case Data Entry'!K924)),"Occupation/Job Title is required if Student or Staff? is Yes, staff/faculty or volunteer",IF('DO NOT USE_Case Formulas'!A924,"OK",NA()))</f>
        <v>#N/A</v>
      </c>
      <c r="L924" s="41" t="e">
        <f ca="1">IF('Case Data Entry'!L924&gt;'DO NOT USE_School Picklist'!$C$3,"Date last on school campus/facility cannot be a future date",IF('DO NOT USE_Case Formulas'!A924,IF(ISBLANK('Case Data Entry'!L924),"Date last on school campus/facility is required","OK"),NA()))</f>
        <v>#N/A</v>
      </c>
      <c r="M924" s="41" t="e">
        <f>IF(AND('DO NOT USE_Case Formulas'!A924,ISBLANK('Case Data Entry'!M924)),"Specific Place in the Location is required",IF(ISBLANK('Case Data Entry'!M924),NA(),"OK"))</f>
        <v>#N/A</v>
      </c>
      <c r="N924" s="41" t="e">
        <f>IF(LEN('Case Data Entry'!N924)&gt;50,"Parent/Guardian Name must be less than 50 characters",IF('DO NOT USE_Case Formulas'!A924,"OK",NA()))</f>
        <v>#N/A</v>
      </c>
      <c r="O924" s="41" t="e">
        <f>IF(NOT(ISBLANK('Case Data Entry'!O924)),IF(AND(ISNUMBER('Case Data Entry'!O924),LEFT('Case Data Entry'!O924,1)&lt;&gt;"1",LEN('Case Data Entry'!O924)=10),"OK","Phone number must be valid format"),IF('DO NOT USE_Case Formulas'!A924,"OK",NA()))</f>
        <v>#N/A</v>
      </c>
      <c r="P924" s="41" t="e">
        <f>IF(AND(NOT(ISBLANK('Case Data Entry'!P924)),ISNA(VLOOKUP('Case Data Entry'!P924,'DO NOT USE_School Picklist'!$E$3:$E$10,1,FALSE))),"Please select a value from the drop-down menu",IF('DO NOT USE_Case Formulas'!A924,"OK",NA()))</f>
        <v>#N/A</v>
      </c>
      <c r="Q924" s="41" t="e">
        <f>IF(AND(NOT(ISBLANK('Case Data Entry'!Q924)),ISNA(VLOOKUP('Case Data Entry'!Q924,'DO NOT USE_School Picklist'!$F$3:$F$16,1,FALSE))),"Please select a value from the drop-down menu",IF('DO NOT USE_Case Formulas'!A924,"OK",NA()))</f>
        <v>#N/A</v>
      </c>
      <c r="R924" s="41" t="e">
        <f>IF(LEN('Case Data Entry'!R924)&gt;100,"Classroom(s) must be less than 100 characters",IF('DO NOT USE_Case Formulas'!A924,"OK",NA()))</f>
        <v>#N/A</v>
      </c>
      <c r="S924" s="41" t="e">
        <f>IF(AND(NOT(ISBLANK('Case Data Entry'!S924)),ISNA(VLOOKUP('Case Data Entry'!S924,'DO NOT USE_School Picklist'!$S$3:$S$12,1,FALSE))),"Please select a value from the drop-down menu",IF('DO NOT USE_Case Formulas'!A924,"OK",NA()))</f>
        <v>#N/A</v>
      </c>
      <c r="T924" s="41" t="e">
        <f>IF(AND(NOT(ISBLANK('Case Data Entry'!T924)),ISNA(VLOOKUP('Case Data Entry'!T924,'DO NOT USE_School Picklist'!$S$3:$S$12,1,FALSE))),"Please select a value from the drop-down menu",IF('DO NOT USE_Case Formulas'!A924,"OK",NA()))</f>
        <v>#N/A</v>
      </c>
      <c r="U924" s="41" t="e">
        <f>IF(LEN('Case Data Entry'!U924)&gt;80,"Name of Education Group must be less than 80 characters",IF('DO NOT USE_Case Formulas'!A924,"OK",NA()))</f>
        <v>#N/A</v>
      </c>
      <c r="V924" s="41" t="e">
        <f>IF(AND(NOT(ISBLANK('Case Data Entry'!V924)),ISNA(VLOOKUP('Case Data Entry'!V924,'DO NOT USE_School Picklist'!$K$3:$K$6,1,FALSE))),"Please select a value from the drop-down menu",IF('DO NOT USE_Case Formulas'!A924,"OK",NA()))</f>
        <v>#N/A</v>
      </c>
      <c r="W924" s="41" t="e">
        <f>IF(AND('DO NOT USE_Case Formulas'!A924,ISBLANK('Case Data Entry'!W924)),"Has this person had symptoms? is required",IF(AND(NOT(ISBLANK('Case Data Entry'!W924)),ISNA(VLOOKUP('Case Data Entry'!W924,'DO NOT USE_School Picklist'!$D$3:$D$5,1,FALSE))),"Please select a value from the drop-down menu",IF(NOT(ISBLANK('Case Data Entry'!W924)),"OK",NA())))</f>
        <v>#N/A</v>
      </c>
      <c r="X924" s="41" t="e">
        <f>IF(AND('Case Data Entry'!W924='DO NOT USE_School Picklist'!$D$3,ISBLANK('Case Data Entry'!X924)),"Symptom Onset Date is required if Ever Symptomatic is Yes",IF('DO NOT USE_Case Formulas'!A924,"OK",NA()))</f>
        <v>#N/A</v>
      </c>
      <c r="Y924" s="41"/>
      <c r="Z924" s="41" t="e">
        <f ca="1">IF(AND('DO NOT USE_Case Formulas'!A924,ISBLANK('Case Data Entry'!Z924)),"Lab Result Test Date is required",IF('Case Data Entry'!Z924&gt;'DO NOT USE_School Picklist'!$C$3,"Test Date cannot be a future date",IF(NOT(ISBLANK('Case Data Entry'!Z924)),"OK",NA())))</f>
        <v>#N/A</v>
      </c>
      <c r="AA924" s="41" t="e">
        <f>IF(AND(NOT(ISBLANK('Case Data Entry'!AA924)),ISNA(VLOOKUP('Case Data Entry'!AA924,'DO NOT USE_School Picklist'!$R$3:$R$7,1,FALSE))),"Please select a value from the drop-down menu",IF('DO NOT USE_Case Formulas'!A924,"OK",NA()))</f>
        <v>#N/A</v>
      </c>
      <c r="AB924" s="41" t="e">
        <f>IF(AND(NOT(ISBLANK('Case Data Entry'!AB924)),ISNA(VLOOKUP('Case Data Entry'!AB924,'DO NOT USE_School Picklist'!$Q$3:$Q$8,1,FALSE))),"Please select a value from the drop-down menu",IF('DO NOT USE_Case Formulas'!A924,"OK",NA()))</f>
        <v>#N/A</v>
      </c>
    </row>
    <row r="925" spans="1:28" x14ac:dyDescent="0.25">
      <c r="A925" s="40" t="e">
        <f>IF('DO NOT USE_Case Formulas'!A925,IF('DO NOT USE_Case Formulas'!B925,"Not all required fields are completed","OK"),NA())</f>
        <v>#N/A</v>
      </c>
      <c r="B925" s="41" t="e">
        <f>IF(AND('DO NOT USE_Case Formulas'!A925,ISBLANK('Case Data Entry'!B925)),"First Name is required",IF(NOT(ISBLANK('Case Data Entry'!B925)),"OK",NA()))</f>
        <v>#N/A</v>
      </c>
      <c r="C925" s="41" t="e">
        <f>IF(AND('DO NOT USE_Case Formulas'!A925,ISBLANK('Case Data Entry'!C925)),"Last Name is required",IF(NOT(ISBLANK('Case Data Entry'!C925)),"OK",NA()))</f>
        <v>#N/A</v>
      </c>
      <c r="D925" s="41" t="e">
        <f>IF(AND('DO NOT USE_Case Formulas'!A925,ISBLANK('Case Data Entry'!D925)),"Birthdate is required",IF(NOT(ISBLANK('Case Data Entry'!D925)),"OK",NA()))</f>
        <v>#N/A</v>
      </c>
      <c r="E925" s="41" t="e">
        <f>IF(AND('DO NOT USE_Case Formulas'!A925,ISBLANK('Case Data Entry'!E925)),"Mobile Phone is required",IF(NOT(ISBLANK('Case Data Entry'!E925)),IF(AND(ISNUMBER(VALUE('Case Data Entry'!E925)),LEFT('Case Data Entry'!E925,1)&lt;&gt;"1",LEN('Case Data Entry'!E925)=10),"OK","Phone number must be valid format"),NA()))</f>
        <v>#N/A</v>
      </c>
      <c r="F925" s="41" t="e">
        <f>IF(LEN('Case Data Entry'!F925)&gt;255,"Home Street Address must be less than 255 characters",IF('DO NOT USE_Case Formulas'!A925,"OK",NA()))</f>
        <v>#N/A</v>
      </c>
      <c r="G925" s="41" t="e">
        <f>IF(LEN('Case Data Entry'!G925)&gt;40,"City must be less than 40 characters",IF('DO NOT USE_Case Formulas'!A925,"OK",NA()))</f>
        <v>#N/A</v>
      </c>
      <c r="H925" s="41" t="e">
        <f>IF(AND(NOT(ISBLANK('Case Data Entry'!H925)),ISNA(VLOOKUP('Case Data Entry'!H925,'DO NOT USE_School Picklist'!$P$3:$P$52,1,FALSE))),"Please select a value from the drop-down menu",IF('DO NOT USE_Case Formulas'!A925,"OK",NA()))</f>
        <v>#N/A</v>
      </c>
      <c r="I925" s="41" t="e">
        <f>IF(AND('DO NOT USE_Case Formulas'!A925,ISBLANK('Case Data Entry'!I925)),"Zip is required",IF(ISBLANK('Case Data Entry'!I925),NA(),"OK"))</f>
        <v>#N/A</v>
      </c>
      <c r="J925" s="41" t="e">
        <f>IF(AND('DO NOT USE_Case Formulas'!A925,ISBLANK('Case Data Entry'!J925)),"Student or Staff? is required",IF(ISBLANK('Case Data Entry'!J925),NA(),IF(ISNA(VLOOKUP('Case Data Entry'!J925,'DO NOT USE_School Picklist'!$B$3:$B$6,1,FALSE)),"Please select a value from the drop-down menu","OK")))</f>
        <v>#N/A</v>
      </c>
      <c r="K925" s="41" t="e">
        <f>IF(AND('Case Data Entry'!J925='DO NOT USE_School Picklist'!$B$4,ISBLANK('Case Data Entry'!K925)),"Occupation/Job Title is required if Student or Staff? is Yes, staff/faculty or volunteer",IF('DO NOT USE_Case Formulas'!A925,"OK",NA()))</f>
        <v>#N/A</v>
      </c>
      <c r="L925" s="41" t="e">
        <f ca="1">IF('Case Data Entry'!L925&gt;'DO NOT USE_School Picklist'!$C$3,"Date last on school campus/facility cannot be a future date",IF('DO NOT USE_Case Formulas'!A925,IF(ISBLANK('Case Data Entry'!L925),"Date last on school campus/facility is required","OK"),NA()))</f>
        <v>#N/A</v>
      </c>
      <c r="M925" s="41" t="e">
        <f>IF(AND('DO NOT USE_Case Formulas'!A925,ISBLANK('Case Data Entry'!M925)),"Specific Place in the Location is required",IF(ISBLANK('Case Data Entry'!M925),NA(),"OK"))</f>
        <v>#N/A</v>
      </c>
      <c r="N925" s="41" t="e">
        <f>IF(LEN('Case Data Entry'!N925)&gt;50,"Parent/Guardian Name must be less than 50 characters",IF('DO NOT USE_Case Formulas'!A925,"OK",NA()))</f>
        <v>#N/A</v>
      </c>
      <c r="O925" s="41" t="e">
        <f>IF(NOT(ISBLANK('Case Data Entry'!O925)),IF(AND(ISNUMBER('Case Data Entry'!O925),LEFT('Case Data Entry'!O925,1)&lt;&gt;"1",LEN('Case Data Entry'!O925)=10),"OK","Phone number must be valid format"),IF('DO NOT USE_Case Formulas'!A925,"OK",NA()))</f>
        <v>#N/A</v>
      </c>
      <c r="P925" s="41" t="e">
        <f>IF(AND(NOT(ISBLANK('Case Data Entry'!P925)),ISNA(VLOOKUP('Case Data Entry'!P925,'DO NOT USE_School Picklist'!$E$3:$E$10,1,FALSE))),"Please select a value from the drop-down menu",IF('DO NOT USE_Case Formulas'!A925,"OK",NA()))</f>
        <v>#N/A</v>
      </c>
      <c r="Q925" s="41" t="e">
        <f>IF(AND(NOT(ISBLANK('Case Data Entry'!Q925)),ISNA(VLOOKUP('Case Data Entry'!Q925,'DO NOT USE_School Picklist'!$F$3:$F$16,1,FALSE))),"Please select a value from the drop-down menu",IF('DO NOT USE_Case Formulas'!A925,"OK",NA()))</f>
        <v>#N/A</v>
      </c>
      <c r="R925" s="41" t="e">
        <f>IF(LEN('Case Data Entry'!R925)&gt;100,"Classroom(s) must be less than 100 characters",IF('DO NOT USE_Case Formulas'!A925,"OK",NA()))</f>
        <v>#N/A</v>
      </c>
      <c r="S925" s="41" t="e">
        <f>IF(AND(NOT(ISBLANK('Case Data Entry'!S925)),ISNA(VLOOKUP('Case Data Entry'!S925,'DO NOT USE_School Picklist'!$S$3:$S$12,1,FALSE))),"Please select a value from the drop-down menu",IF('DO NOT USE_Case Formulas'!A925,"OK",NA()))</f>
        <v>#N/A</v>
      </c>
      <c r="T925" s="41" t="e">
        <f>IF(AND(NOT(ISBLANK('Case Data Entry'!T925)),ISNA(VLOOKUP('Case Data Entry'!T925,'DO NOT USE_School Picklist'!$S$3:$S$12,1,FALSE))),"Please select a value from the drop-down menu",IF('DO NOT USE_Case Formulas'!A925,"OK",NA()))</f>
        <v>#N/A</v>
      </c>
      <c r="U925" s="41" t="e">
        <f>IF(LEN('Case Data Entry'!U925)&gt;80,"Name of Education Group must be less than 80 characters",IF('DO NOT USE_Case Formulas'!A925,"OK",NA()))</f>
        <v>#N/A</v>
      </c>
      <c r="V925" s="41" t="e">
        <f>IF(AND(NOT(ISBLANK('Case Data Entry'!V925)),ISNA(VLOOKUP('Case Data Entry'!V925,'DO NOT USE_School Picklist'!$K$3:$K$6,1,FALSE))),"Please select a value from the drop-down menu",IF('DO NOT USE_Case Formulas'!A925,"OK",NA()))</f>
        <v>#N/A</v>
      </c>
      <c r="W925" s="41" t="e">
        <f>IF(AND('DO NOT USE_Case Formulas'!A925,ISBLANK('Case Data Entry'!W925)),"Has this person had symptoms? is required",IF(AND(NOT(ISBLANK('Case Data Entry'!W925)),ISNA(VLOOKUP('Case Data Entry'!W925,'DO NOT USE_School Picklist'!$D$3:$D$5,1,FALSE))),"Please select a value from the drop-down menu",IF(NOT(ISBLANK('Case Data Entry'!W925)),"OK",NA())))</f>
        <v>#N/A</v>
      </c>
      <c r="X925" s="41" t="e">
        <f>IF(AND('Case Data Entry'!W925='DO NOT USE_School Picklist'!$D$3,ISBLANK('Case Data Entry'!X925)),"Symptom Onset Date is required if Ever Symptomatic is Yes",IF('DO NOT USE_Case Formulas'!A925,"OK",NA()))</f>
        <v>#N/A</v>
      </c>
      <c r="Y925" s="41"/>
      <c r="Z925" s="41" t="e">
        <f ca="1">IF(AND('DO NOT USE_Case Formulas'!A925,ISBLANK('Case Data Entry'!Z925)),"Lab Result Test Date is required",IF('Case Data Entry'!Z925&gt;'DO NOT USE_School Picklist'!$C$3,"Test Date cannot be a future date",IF(NOT(ISBLANK('Case Data Entry'!Z925)),"OK",NA())))</f>
        <v>#N/A</v>
      </c>
      <c r="AA925" s="41" t="e">
        <f>IF(AND(NOT(ISBLANK('Case Data Entry'!AA925)),ISNA(VLOOKUP('Case Data Entry'!AA925,'DO NOT USE_School Picklist'!$R$3:$R$7,1,FALSE))),"Please select a value from the drop-down menu",IF('DO NOT USE_Case Formulas'!A925,"OK",NA()))</f>
        <v>#N/A</v>
      </c>
      <c r="AB925" s="41" t="e">
        <f>IF(AND(NOT(ISBLANK('Case Data Entry'!AB925)),ISNA(VLOOKUP('Case Data Entry'!AB925,'DO NOT USE_School Picklist'!$Q$3:$Q$8,1,FALSE))),"Please select a value from the drop-down menu",IF('DO NOT USE_Case Formulas'!A925,"OK",NA()))</f>
        <v>#N/A</v>
      </c>
    </row>
    <row r="926" spans="1:28" x14ac:dyDescent="0.25">
      <c r="A926" s="40" t="e">
        <f>IF('DO NOT USE_Case Formulas'!A926,IF('DO NOT USE_Case Formulas'!B926,"Not all required fields are completed","OK"),NA())</f>
        <v>#N/A</v>
      </c>
      <c r="B926" s="41" t="e">
        <f>IF(AND('DO NOT USE_Case Formulas'!A926,ISBLANK('Case Data Entry'!B926)),"First Name is required",IF(NOT(ISBLANK('Case Data Entry'!B926)),"OK",NA()))</f>
        <v>#N/A</v>
      </c>
      <c r="C926" s="41" t="e">
        <f>IF(AND('DO NOT USE_Case Formulas'!A926,ISBLANK('Case Data Entry'!C926)),"Last Name is required",IF(NOT(ISBLANK('Case Data Entry'!C926)),"OK",NA()))</f>
        <v>#N/A</v>
      </c>
      <c r="D926" s="41" t="e">
        <f>IF(AND('DO NOT USE_Case Formulas'!A926,ISBLANK('Case Data Entry'!D926)),"Birthdate is required",IF(NOT(ISBLANK('Case Data Entry'!D926)),"OK",NA()))</f>
        <v>#N/A</v>
      </c>
      <c r="E926" s="41" t="e">
        <f>IF(AND('DO NOT USE_Case Formulas'!A926,ISBLANK('Case Data Entry'!E926)),"Mobile Phone is required",IF(NOT(ISBLANK('Case Data Entry'!E926)),IF(AND(ISNUMBER(VALUE('Case Data Entry'!E926)),LEFT('Case Data Entry'!E926,1)&lt;&gt;"1",LEN('Case Data Entry'!E926)=10),"OK","Phone number must be valid format"),NA()))</f>
        <v>#N/A</v>
      </c>
      <c r="F926" s="41" t="e">
        <f>IF(LEN('Case Data Entry'!F926)&gt;255,"Home Street Address must be less than 255 characters",IF('DO NOT USE_Case Formulas'!A926,"OK",NA()))</f>
        <v>#N/A</v>
      </c>
      <c r="G926" s="41" t="e">
        <f>IF(LEN('Case Data Entry'!G926)&gt;40,"City must be less than 40 characters",IF('DO NOT USE_Case Formulas'!A926,"OK",NA()))</f>
        <v>#N/A</v>
      </c>
      <c r="H926" s="41" t="e">
        <f>IF(AND(NOT(ISBLANK('Case Data Entry'!H926)),ISNA(VLOOKUP('Case Data Entry'!H926,'DO NOT USE_School Picklist'!$P$3:$P$52,1,FALSE))),"Please select a value from the drop-down menu",IF('DO NOT USE_Case Formulas'!A926,"OK",NA()))</f>
        <v>#N/A</v>
      </c>
      <c r="I926" s="41" t="e">
        <f>IF(AND('DO NOT USE_Case Formulas'!A926,ISBLANK('Case Data Entry'!I926)),"Zip is required",IF(ISBLANK('Case Data Entry'!I926),NA(),"OK"))</f>
        <v>#N/A</v>
      </c>
      <c r="J926" s="41" t="e">
        <f>IF(AND('DO NOT USE_Case Formulas'!A926,ISBLANK('Case Data Entry'!J926)),"Student or Staff? is required",IF(ISBLANK('Case Data Entry'!J926),NA(),IF(ISNA(VLOOKUP('Case Data Entry'!J926,'DO NOT USE_School Picklist'!$B$3:$B$6,1,FALSE)),"Please select a value from the drop-down menu","OK")))</f>
        <v>#N/A</v>
      </c>
      <c r="K926" s="41" t="e">
        <f>IF(AND('Case Data Entry'!J926='DO NOT USE_School Picklist'!$B$4,ISBLANK('Case Data Entry'!K926)),"Occupation/Job Title is required if Student or Staff? is Yes, staff/faculty or volunteer",IF('DO NOT USE_Case Formulas'!A926,"OK",NA()))</f>
        <v>#N/A</v>
      </c>
      <c r="L926" s="41" t="e">
        <f ca="1">IF('Case Data Entry'!L926&gt;'DO NOT USE_School Picklist'!$C$3,"Date last on school campus/facility cannot be a future date",IF('DO NOT USE_Case Formulas'!A926,IF(ISBLANK('Case Data Entry'!L926),"Date last on school campus/facility is required","OK"),NA()))</f>
        <v>#N/A</v>
      </c>
      <c r="M926" s="41" t="e">
        <f>IF(AND('DO NOT USE_Case Formulas'!A926,ISBLANK('Case Data Entry'!M926)),"Specific Place in the Location is required",IF(ISBLANK('Case Data Entry'!M926),NA(),"OK"))</f>
        <v>#N/A</v>
      </c>
      <c r="N926" s="41" t="e">
        <f>IF(LEN('Case Data Entry'!N926)&gt;50,"Parent/Guardian Name must be less than 50 characters",IF('DO NOT USE_Case Formulas'!A926,"OK",NA()))</f>
        <v>#N/A</v>
      </c>
      <c r="O926" s="41" t="e">
        <f>IF(NOT(ISBLANK('Case Data Entry'!O926)),IF(AND(ISNUMBER('Case Data Entry'!O926),LEFT('Case Data Entry'!O926,1)&lt;&gt;"1",LEN('Case Data Entry'!O926)=10),"OK","Phone number must be valid format"),IF('DO NOT USE_Case Formulas'!A926,"OK",NA()))</f>
        <v>#N/A</v>
      </c>
      <c r="P926" s="41" t="e">
        <f>IF(AND(NOT(ISBLANK('Case Data Entry'!P926)),ISNA(VLOOKUP('Case Data Entry'!P926,'DO NOT USE_School Picklist'!$E$3:$E$10,1,FALSE))),"Please select a value from the drop-down menu",IF('DO NOT USE_Case Formulas'!A926,"OK",NA()))</f>
        <v>#N/A</v>
      </c>
      <c r="Q926" s="41" t="e">
        <f>IF(AND(NOT(ISBLANK('Case Data Entry'!Q926)),ISNA(VLOOKUP('Case Data Entry'!Q926,'DO NOT USE_School Picklist'!$F$3:$F$16,1,FALSE))),"Please select a value from the drop-down menu",IF('DO NOT USE_Case Formulas'!A926,"OK",NA()))</f>
        <v>#N/A</v>
      </c>
      <c r="R926" s="41" t="e">
        <f>IF(LEN('Case Data Entry'!R926)&gt;100,"Classroom(s) must be less than 100 characters",IF('DO NOT USE_Case Formulas'!A926,"OK",NA()))</f>
        <v>#N/A</v>
      </c>
      <c r="S926" s="41" t="e">
        <f>IF(AND(NOT(ISBLANK('Case Data Entry'!S926)),ISNA(VLOOKUP('Case Data Entry'!S926,'DO NOT USE_School Picklist'!$S$3:$S$12,1,FALSE))),"Please select a value from the drop-down menu",IF('DO NOT USE_Case Formulas'!A926,"OK",NA()))</f>
        <v>#N/A</v>
      </c>
      <c r="T926" s="41" t="e">
        <f>IF(AND(NOT(ISBLANK('Case Data Entry'!T926)),ISNA(VLOOKUP('Case Data Entry'!T926,'DO NOT USE_School Picklist'!$S$3:$S$12,1,FALSE))),"Please select a value from the drop-down menu",IF('DO NOT USE_Case Formulas'!A926,"OK",NA()))</f>
        <v>#N/A</v>
      </c>
      <c r="U926" s="41" t="e">
        <f>IF(LEN('Case Data Entry'!U926)&gt;80,"Name of Education Group must be less than 80 characters",IF('DO NOT USE_Case Formulas'!A926,"OK",NA()))</f>
        <v>#N/A</v>
      </c>
      <c r="V926" s="41" t="e">
        <f>IF(AND(NOT(ISBLANK('Case Data Entry'!V926)),ISNA(VLOOKUP('Case Data Entry'!V926,'DO NOT USE_School Picklist'!$K$3:$K$6,1,FALSE))),"Please select a value from the drop-down menu",IF('DO NOT USE_Case Formulas'!A926,"OK",NA()))</f>
        <v>#N/A</v>
      </c>
      <c r="W926" s="41" t="e">
        <f>IF(AND('DO NOT USE_Case Formulas'!A926,ISBLANK('Case Data Entry'!W926)),"Has this person had symptoms? is required",IF(AND(NOT(ISBLANK('Case Data Entry'!W926)),ISNA(VLOOKUP('Case Data Entry'!W926,'DO NOT USE_School Picklist'!$D$3:$D$5,1,FALSE))),"Please select a value from the drop-down menu",IF(NOT(ISBLANK('Case Data Entry'!W926)),"OK",NA())))</f>
        <v>#N/A</v>
      </c>
      <c r="X926" s="41" t="e">
        <f>IF(AND('Case Data Entry'!W926='DO NOT USE_School Picklist'!$D$3,ISBLANK('Case Data Entry'!X926)),"Symptom Onset Date is required if Ever Symptomatic is Yes",IF('DO NOT USE_Case Formulas'!A926,"OK",NA()))</f>
        <v>#N/A</v>
      </c>
      <c r="Y926" s="41"/>
      <c r="Z926" s="41" t="e">
        <f ca="1">IF(AND('DO NOT USE_Case Formulas'!A926,ISBLANK('Case Data Entry'!Z926)),"Lab Result Test Date is required",IF('Case Data Entry'!Z926&gt;'DO NOT USE_School Picklist'!$C$3,"Test Date cannot be a future date",IF(NOT(ISBLANK('Case Data Entry'!Z926)),"OK",NA())))</f>
        <v>#N/A</v>
      </c>
      <c r="AA926" s="41" t="e">
        <f>IF(AND(NOT(ISBLANK('Case Data Entry'!AA926)),ISNA(VLOOKUP('Case Data Entry'!AA926,'DO NOT USE_School Picklist'!$R$3:$R$7,1,FALSE))),"Please select a value from the drop-down menu",IF('DO NOT USE_Case Formulas'!A926,"OK",NA()))</f>
        <v>#N/A</v>
      </c>
      <c r="AB926" s="41" t="e">
        <f>IF(AND(NOT(ISBLANK('Case Data Entry'!AB926)),ISNA(VLOOKUP('Case Data Entry'!AB926,'DO NOT USE_School Picklist'!$Q$3:$Q$8,1,FALSE))),"Please select a value from the drop-down menu",IF('DO NOT USE_Case Formulas'!A926,"OK",NA()))</f>
        <v>#N/A</v>
      </c>
    </row>
    <row r="927" spans="1:28" x14ac:dyDescent="0.25">
      <c r="A927" s="40" t="e">
        <f>IF('DO NOT USE_Case Formulas'!A927,IF('DO NOT USE_Case Formulas'!B927,"Not all required fields are completed","OK"),NA())</f>
        <v>#N/A</v>
      </c>
      <c r="B927" s="41" t="e">
        <f>IF(AND('DO NOT USE_Case Formulas'!A927,ISBLANK('Case Data Entry'!B927)),"First Name is required",IF(NOT(ISBLANK('Case Data Entry'!B927)),"OK",NA()))</f>
        <v>#N/A</v>
      </c>
      <c r="C927" s="41" t="e">
        <f>IF(AND('DO NOT USE_Case Formulas'!A927,ISBLANK('Case Data Entry'!C927)),"Last Name is required",IF(NOT(ISBLANK('Case Data Entry'!C927)),"OK",NA()))</f>
        <v>#N/A</v>
      </c>
      <c r="D927" s="41" t="e">
        <f>IF(AND('DO NOT USE_Case Formulas'!A927,ISBLANK('Case Data Entry'!D927)),"Birthdate is required",IF(NOT(ISBLANK('Case Data Entry'!D927)),"OK",NA()))</f>
        <v>#N/A</v>
      </c>
      <c r="E927" s="41" t="e">
        <f>IF(AND('DO NOT USE_Case Formulas'!A927,ISBLANK('Case Data Entry'!E927)),"Mobile Phone is required",IF(NOT(ISBLANK('Case Data Entry'!E927)),IF(AND(ISNUMBER(VALUE('Case Data Entry'!E927)),LEFT('Case Data Entry'!E927,1)&lt;&gt;"1",LEN('Case Data Entry'!E927)=10),"OK","Phone number must be valid format"),NA()))</f>
        <v>#N/A</v>
      </c>
      <c r="F927" s="41" t="e">
        <f>IF(LEN('Case Data Entry'!F927)&gt;255,"Home Street Address must be less than 255 characters",IF('DO NOT USE_Case Formulas'!A927,"OK",NA()))</f>
        <v>#N/A</v>
      </c>
      <c r="G927" s="41" t="e">
        <f>IF(LEN('Case Data Entry'!G927)&gt;40,"City must be less than 40 characters",IF('DO NOT USE_Case Formulas'!A927,"OK",NA()))</f>
        <v>#N/A</v>
      </c>
      <c r="H927" s="41" t="e">
        <f>IF(AND(NOT(ISBLANK('Case Data Entry'!H927)),ISNA(VLOOKUP('Case Data Entry'!H927,'DO NOT USE_School Picklist'!$P$3:$P$52,1,FALSE))),"Please select a value from the drop-down menu",IF('DO NOT USE_Case Formulas'!A927,"OK",NA()))</f>
        <v>#N/A</v>
      </c>
      <c r="I927" s="41" t="e">
        <f>IF(AND('DO NOT USE_Case Formulas'!A927,ISBLANK('Case Data Entry'!I927)),"Zip is required",IF(ISBLANK('Case Data Entry'!I927),NA(),"OK"))</f>
        <v>#N/A</v>
      </c>
      <c r="J927" s="41" t="e">
        <f>IF(AND('DO NOT USE_Case Formulas'!A927,ISBLANK('Case Data Entry'!J927)),"Student or Staff? is required",IF(ISBLANK('Case Data Entry'!J927),NA(),IF(ISNA(VLOOKUP('Case Data Entry'!J927,'DO NOT USE_School Picklist'!$B$3:$B$6,1,FALSE)),"Please select a value from the drop-down menu","OK")))</f>
        <v>#N/A</v>
      </c>
      <c r="K927" s="41" t="e">
        <f>IF(AND('Case Data Entry'!J927='DO NOT USE_School Picklist'!$B$4,ISBLANK('Case Data Entry'!K927)),"Occupation/Job Title is required if Student or Staff? is Yes, staff/faculty or volunteer",IF('DO NOT USE_Case Formulas'!A927,"OK",NA()))</f>
        <v>#N/A</v>
      </c>
      <c r="L927" s="41" t="e">
        <f ca="1">IF('Case Data Entry'!L927&gt;'DO NOT USE_School Picklist'!$C$3,"Date last on school campus/facility cannot be a future date",IF('DO NOT USE_Case Formulas'!A927,IF(ISBLANK('Case Data Entry'!L927),"Date last on school campus/facility is required","OK"),NA()))</f>
        <v>#N/A</v>
      </c>
      <c r="M927" s="41" t="e">
        <f>IF(AND('DO NOT USE_Case Formulas'!A927,ISBLANK('Case Data Entry'!M927)),"Specific Place in the Location is required",IF(ISBLANK('Case Data Entry'!M927),NA(),"OK"))</f>
        <v>#N/A</v>
      </c>
      <c r="N927" s="41" t="e">
        <f>IF(LEN('Case Data Entry'!N927)&gt;50,"Parent/Guardian Name must be less than 50 characters",IF('DO NOT USE_Case Formulas'!A927,"OK",NA()))</f>
        <v>#N/A</v>
      </c>
      <c r="O927" s="41" t="e">
        <f>IF(NOT(ISBLANK('Case Data Entry'!O927)),IF(AND(ISNUMBER('Case Data Entry'!O927),LEFT('Case Data Entry'!O927,1)&lt;&gt;"1",LEN('Case Data Entry'!O927)=10),"OK","Phone number must be valid format"),IF('DO NOT USE_Case Formulas'!A927,"OK",NA()))</f>
        <v>#N/A</v>
      </c>
      <c r="P927" s="41" t="e">
        <f>IF(AND(NOT(ISBLANK('Case Data Entry'!P927)),ISNA(VLOOKUP('Case Data Entry'!P927,'DO NOT USE_School Picklist'!$E$3:$E$10,1,FALSE))),"Please select a value from the drop-down menu",IF('DO NOT USE_Case Formulas'!A927,"OK",NA()))</f>
        <v>#N/A</v>
      </c>
      <c r="Q927" s="41" t="e">
        <f>IF(AND(NOT(ISBLANK('Case Data Entry'!Q927)),ISNA(VLOOKUP('Case Data Entry'!Q927,'DO NOT USE_School Picklist'!$F$3:$F$16,1,FALSE))),"Please select a value from the drop-down menu",IF('DO NOT USE_Case Formulas'!A927,"OK",NA()))</f>
        <v>#N/A</v>
      </c>
      <c r="R927" s="41" t="e">
        <f>IF(LEN('Case Data Entry'!R927)&gt;100,"Classroom(s) must be less than 100 characters",IF('DO NOT USE_Case Formulas'!A927,"OK",NA()))</f>
        <v>#N/A</v>
      </c>
      <c r="S927" s="41" t="e">
        <f>IF(AND(NOT(ISBLANK('Case Data Entry'!S927)),ISNA(VLOOKUP('Case Data Entry'!S927,'DO NOT USE_School Picklist'!$S$3:$S$12,1,FALSE))),"Please select a value from the drop-down menu",IF('DO NOT USE_Case Formulas'!A927,"OK",NA()))</f>
        <v>#N/A</v>
      </c>
      <c r="T927" s="41" t="e">
        <f>IF(AND(NOT(ISBLANK('Case Data Entry'!T927)),ISNA(VLOOKUP('Case Data Entry'!T927,'DO NOT USE_School Picklist'!$S$3:$S$12,1,FALSE))),"Please select a value from the drop-down menu",IF('DO NOT USE_Case Formulas'!A927,"OK",NA()))</f>
        <v>#N/A</v>
      </c>
      <c r="U927" s="41" t="e">
        <f>IF(LEN('Case Data Entry'!U927)&gt;80,"Name of Education Group must be less than 80 characters",IF('DO NOT USE_Case Formulas'!A927,"OK",NA()))</f>
        <v>#N/A</v>
      </c>
      <c r="V927" s="41" t="e">
        <f>IF(AND(NOT(ISBLANK('Case Data Entry'!V927)),ISNA(VLOOKUP('Case Data Entry'!V927,'DO NOT USE_School Picklist'!$K$3:$K$6,1,FALSE))),"Please select a value from the drop-down menu",IF('DO NOT USE_Case Formulas'!A927,"OK",NA()))</f>
        <v>#N/A</v>
      </c>
      <c r="W927" s="41" t="e">
        <f>IF(AND('DO NOT USE_Case Formulas'!A927,ISBLANK('Case Data Entry'!W927)),"Has this person had symptoms? is required",IF(AND(NOT(ISBLANK('Case Data Entry'!W927)),ISNA(VLOOKUP('Case Data Entry'!W927,'DO NOT USE_School Picklist'!$D$3:$D$5,1,FALSE))),"Please select a value from the drop-down menu",IF(NOT(ISBLANK('Case Data Entry'!W927)),"OK",NA())))</f>
        <v>#N/A</v>
      </c>
      <c r="X927" s="41" t="e">
        <f>IF(AND('Case Data Entry'!W927='DO NOT USE_School Picklist'!$D$3,ISBLANK('Case Data Entry'!X927)),"Symptom Onset Date is required if Ever Symptomatic is Yes",IF('DO NOT USE_Case Formulas'!A927,"OK",NA()))</f>
        <v>#N/A</v>
      </c>
      <c r="Y927" s="41"/>
      <c r="Z927" s="41" t="e">
        <f ca="1">IF(AND('DO NOT USE_Case Formulas'!A927,ISBLANK('Case Data Entry'!Z927)),"Lab Result Test Date is required",IF('Case Data Entry'!Z927&gt;'DO NOT USE_School Picklist'!$C$3,"Test Date cannot be a future date",IF(NOT(ISBLANK('Case Data Entry'!Z927)),"OK",NA())))</f>
        <v>#N/A</v>
      </c>
      <c r="AA927" s="41" t="e">
        <f>IF(AND(NOT(ISBLANK('Case Data Entry'!AA927)),ISNA(VLOOKUP('Case Data Entry'!AA927,'DO NOT USE_School Picklist'!$R$3:$R$7,1,FALSE))),"Please select a value from the drop-down menu",IF('DO NOT USE_Case Formulas'!A927,"OK",NA()))</f>
        <v>#N/A</v>
      </c>
      <c r="AB927" s="41" t="e">
        <f>IF(AND(NOT(ISBLANK('Case Data Entry'!AB927)),ISNA(VLOOKUP('Case Data Entry'!AB927,'DO NOT USE_School Picklist'!$Q$3:$Q$8,1,FALSE))),"Please select a value from the drop-down menu",IF('DO NOT USE_Case Formulas'!A927,"OK",NA()))</f>
        <v>#N/A</v>
      </c>
    </row>
    <row r="928" spans="1:28" x14ac:dyDescent="0.25">
      <c r="A928" s="40" t="e">
        <f>IF('DO NOT USE_Case Formulas'!A928,IF('DO NOT USE_Case Formulas'!B928,"Not all required fields are completed","OK"),NA())</f>
        <v>#N/A</v>
      </c>
      <c r="B928" s="41" t="e">
        <f>IF(AND('DO NOT USE_Case Formulas'!A928,ISBLANK('Case Data Entry'!B928)),"First Name is required",IF(NOT(ISBLANK('Case Data Entry'!B928)),"OK",NA()))</f>
        <v>#N/A</v>
      </c>
      <c r="C928" s="41" t="e">
        <f>IF(AND('DO NOT USE_Case Formulas'!A928,ISBLANK('Case Data Entry'!C928)),"Last Name is required",IF(NOT(ISBLANK('Case Data Entry'!C928)),"OK",NA()))</f>
        <v>#N/A</v>
      </c>
      <c r="D928" s="41" t="e">
        <f>IF(AND('DO NOT USE_Case Formulas'!A928,ISBLANK('Case Data Entry'!D928)),"Birthdate is required",IF(NOT(ISBLANK('Case Data Entry'!D928)),"OK",NA()))</f>
        <v>#N/A</v>
      </c>
      <c r="E928" s="41" t="e">
        <f>IF(AND('DO NOT USE_Case Formulas'!A928,ISBLANK('Case Data Entry'!E928)),"Mobile Phone is required",IF(NOT(ISBLANK('Case Data Entry'!E928)),IF(AND(ISNUMBER(VALUE('Case Data Entry'!E928)),LEFT('Case Data Entry'!E928,1)&lt;&gt;"1",LEN('Case Data Entry'!E928)=10),"OK","Phone number must be valid format"),NA()))</f>
        <v>#N/A</v>
      </c>
      <c r="F928" s="41" t="e">
        <f>IF(LEN('Case Data Entry'!F928)&gt;255,"Home Street Address must be less than 255 characters",IF('DO NOT USE_Case Formulas'!A928,"OK",NA()))</f>
        <v>#N/A</v>
      </c>
      <c r="G928" s="41" t="e">
        <f>IF(LEN('Case Data Entry'!G928)&gt;40,"City must be less than 40 characters",IF('DO NOT USE_Case Formulas'!A928,"OK",NA()))</f>
        <v>#N/A</v>
      </c>
      <c r="H928" s="41" t="e">
        <f>IF(AND(NOT(ISBLANK('Case Data Entry'!H928)),ISNA(VLOOKUP('Case Data Entry'!H928,'DO NOT USE_School Picklist'!$P$3:$P$52,1,FALSE))),"Please select a value from the drop-down menu",IF('DO NOT USE_Case Formulas'!A928,"OK",NA()))</f>
        <v>#N/A</v>
      </c>
      <c r="I928" s="41" t="e">
        <f>IF(AND('DO NOT USE_Case Formulas'!A928,ISBLANK('Case Data Entry'!I928)),"Zip is required",IF(ISBLANK('Case Data Entry'!I928),NA(),"OK"))</f>
        <v>#N/A</v>
      </c>
      <c r="J928" s="41" t="e">
        <f>IF(AND('DO NOT USE_Case Formulas'!A928,ISBLANK('Case Data Entry'!J928)),"Student or Staff? is required",IF(ISBLANK('Case Data Entry'!J928),NA(),IF(ISNA(VLOOKUP('Case Data Entry'!J928,'DO NOT USE_School Picklist'!$B$3:$B$6,1,FALSE)),"Please select a value from the drop-down menu","OK")))</f>
        <v>#N/A</v>
      </c>
      <c r="K928" s="41" t="e">
        <f>IF(AND('Case Data Entry'!J928='DO NOT USE_School Picklist'!$B$4,ISBLANK('Case Data Entry'!K928)),"Occupation/Job Title is required if Student or Staff? is Yes, staff/faculty or volunteer",IF('DO NOT USE_Case Formulas'!A928,"OK",NA()))</f>
        <v>#N/A</v>
      </c>
      <c r="L928" s="41" t="e">
        <f ca="1">IF('Case Data Entry'!L928&gt;'DO NOT USE_School Picklist'!$C$3,"Date last on school campus/facility cannot be a future date",IF('DO NOT USE_Case Formulas'!A928,IF(ISBLANK('Case Data Entry'!L928),"Date last on school campus/facility is required","OK"),NA()))</f>
        <v>#N/A</v>
      </c>
      <c r="M928" s="41" t="e">
        <f>IF(AND('DO NOT USE_Case Formulas'!A928,ISBLANK('Case Data Entry'!M928)),"Specific Place in the Location is required",IF(ISBLANK('Case Data Entry'!M928),NA(),"OK"))</f>
        <v>#N/A</v>
      </c>
      <c r="N928" s="41" t="e">
        <f>IF(LEN('Case Data Entry'!N928)&gt;50,"Parent/Guardian Name must be less than 50 characters",IF('DO NOT USE_Case Formulas'!A928,"OK",NA()))</f>
        <v>#N/A</v>
      </c>
      <c r="O928" s="41" t="e">
        <f>IF(NOT(ISBLANK('Case Data Entry'!O928)),IF(AND(ISNUMBER('Case Data Entry'!O928),LEFT('Case Data Entry'!O928,1)&lt;&gt;"1",LEN('Case Data Entry'!O928)=10),"OK","Phone number must be valid format"),IF('DO NOT USE_Case Formulas'!A928,"OK",NA()))</f>
        <v>#N/A</v>
      </c>
      <c r="P928" s="41" t="e">
        <f>IF(AND(NOT(ISBLANK('Case Data Entry'!P928)),ISNA(VLOOKUP('Case Data Entry'!P928,'DO NOT USE_School Picklist'!$E$3:$E$10,1,FALSE))),"Please select a value from the drop-down menu",IF('DO NOT USE_Case Formulas'!A928,"OK",NA()))</f>
        <v>#N/A</v>
      </c>
      <c r="Q928" s="41" t="e">
        <f>IF(AND(NOT(ISBLANK('Case Data Entry'!Q928)),ISNA(VLOOKUP('Case Data Entry'!Q928,'DO NOT USE_School Picklist'!$F$3:$F$16,1,FALSE))),"Please select a value from the drop-down menu",IF('DO NOT USE_Case Formulas'!A928,"OK",NA()))</f>
        <v>#N/A</v>
      </c>
      <c r="R928" s="41" t="e">
        <f>IF(LEN('Case Data Entry'!R928)&gt;100,"Classroom(s) must be less than 100 characters",IF('DO NOT USE_Case Formulas'!A928,"OK",NA()))</f>
        <v>#N/A</v>
      </c>
      <c r="S928" s="41" t="e">
        <f>IF(AND(NOT(ISBLANK('Case Data Entry'!S928)),ISNA(VLOOKUP('Case Data Entry'!S928,'DO NOT USE_School Picklist'!$S$3:$S$12,1,FALSE))),"Please select a value from the drop-down menu",IF('DO NOT USE_Case Formulas'!A928,"OK",NA()))</f>
        <v>#N/A</v>
      </c>
      <c r="T928" s="41" t="e">
        <f>IF(AND(NOT(ISBLANK('Case Data Entry'!T928)),ISNA(VLOOKUP('Case Data Entry'!T928,'DO NOT USE_School Picklist'!$S$3:$S$12,1,FALSE))),"Please select a value from the drop-down menu",IF('DO NOT USE_Case Formulas'!A928,"OK",NA()))</f>
        <v>#N/A</v>
      </c>
      <c r="U928" s="41" t="e">
        <f>IF(LEN('Case Data Entry'!U928)&gt;80,"Name of Education Group must be less than 80 characters",IF('DO NOT USE_Case Formulas'!A928,"OK",NA()))</f>
        <v>#N/A</v>
      </c>
      <c r="V928" s="41" t="e">
        <f>IF(AND(NOT(ISBLANK('Case Data Entry'!V928)),ISNA(VLOOKUP('Case Data Entry'!V928,'DO NOT USE_School Picklist'!$K$3:$K$6,1,FALSE))),"Please select a value from the drop-down menu",IF('DO NOT USE_Case Formulas'!A928,"OK",NA()))</f>
        <v>#N/A</v>
      </c>
      <c r="W928" s="41" t="e">
        <f>IF(AND('DO NOT USE_Case Formulas'!A928,ISBLANK('Case Data Entry'!W928)),"Has this person had symptoms? is required",IF(AND(NOT(ISBLANK('Case Data Entry'!W928)),ISNA(VLOOKUP('Case Data Entry'!W928,'DO NOT USE_School Picklist'!$D$3:$D$5,1,FALSE))),"Please select a value from the drop-down menu",IF(NOT(ISBLANK('Case Data Entry'!W928)),"OK",NA())))</f>
        <v>#N/A</v>
      </c>
      <c r="X928" s="41" t="e">
        <f>IF(AND('Case Data Entry'!W928='DO NOT USE_School Picklist'!$D$3,ISBLANK('Case Data Entry'!X928)),"Symptom Onset Date is required if Ever Symptomatic is Yes",IF('DO NOT USE_Case Formulas'!A928,"OK",NA()))</f>
        <v>#N/A</v>
      </c>
      <c r="Y928" s="41"/>
      <c r="Z928" s="41" t="e">
        <f ca="1">IF(AND('DO NOT USE_Case Formulas'!A928,ISBLANK('Case Data Entry'!Z928)),"Lab Result Test Date is required",IF('Case Data Entry'!Z928&gt;'DO NOT USE_School Picklist'!$C$3,"Test Date cannot be a future date",IF(NOT(ISBLANK('Case Data Entry'!Z928)),"OK",NA())))</f>
        <v>#N/A</v>
      </c>
      <c r="AA928" s="41" t="e">
        <f>IF(AND(NOT(ISBLANK('Case Data Entry'!AA928)),ISNA(VLOOKUP('Case Data Entry'!AA928,'DO NOT USE_School Picklist'!$R$3:$R$7,1,FALSE))),"Please select a value from the drop-down menu",IF('DO NOT USE_Case Formulas'!A928,"OK",NA()))</f>
        <v>#N/A</v>
      </c>
      <c r="AB928" s="41" t="e">
        <f>IF(AND(NOT(ISBLANK('Case Data Entry'!AB928)),ISNA(VLOOKUP('Case Data Entry'!AB928,'DO NOT USE_School Picklist'!$Q$3:$Q$8,1,FALSE))),"Please select a value from the drop-down menu",IF('DO NOT USE_Case Formulas'!A928,"OK",NA()))</f>
        <v>#N/A</v>
      </c>
    </row>
    <row r="929" spans="1:28" x14ac:dyDescent="0.25">
      <c r="A929" s="40" t="e">
        <f>IF('DO NOT USE_Case Formulas'!A929,IF('DO NOT USE_Case Formulas'!B929,"Not all required fields are completed","OK"),NA())</f>
        <v>#N/A</v>
      </c>
      <c r="B929" s="41" t="e">
        <f>IF(AND('DO NOT USE_Case Formulas'!A929,ISBLANK('Case Data Entry'!B929)),"First Name is required",IF(NOT(ISBLANK('Case Data Entry'!B929)),"OK",NA()))</f>
        <v>#N/A</v>
      </c>
      <c r="C929" s="41" t="e">
        <f>IF(AND('DO NOT USE_Case Formulas'!A929,ISBLANK('Case Data Entry'!C929)),"Last Name is required",IF(NOT(ISBLANK('Case Data Entry'!C929)),"OK",NA()))</f>
        <v>#N/A</v>
      </c>
      <c r="D929" s="41" t="e">
        <f>IF(AND('DO NOT USE_Case Formulas'!A929,ISBLANK('Case Data Entry'!D929)),"Birthdate is required",IF(NOT(ISBLANK('Case Data Entry'!D929)),"OK",NA()))</f>
        <v>#N/A</v>
      </c>
      <c r="E929" s="41" t="e">
        <f>IF(AND('DO NOT USE_Case Formulas'!A929,ISBLANK('Case Data Entry'!E929)),"Mobile Phone is required",IF(NOT(ISBLANK('Case Data Entry'!E929)),IF(AND(ISNUMBER(VALUE('Case Data Entry'!E929)),LEFT('Case Data Entry'!E929,1)&lt;&gt;"1",LEN('Case Data Entry'!E929)=10),"OK","Phone number must be valid format"),NA()))</f>
        <v>#N/A</v>
      </c>
      <c r="F929" s="41" t="e">
        <f>IF(LEN('Case Data Entry'!F929)&gt;255,"Home Street Address must be less than 255 characters",IF('DO NOT USE_Case Formulas'!A929,"OK",NA()))</f>
        <v>#N/A</v>
      </c>
      <c r="G929" s="41" t="e">
        <f>IF(LEN('Case Data Entry'!G929)&gt;40,"City must be less than 40 characters",IF('DO NOT USE_Case Formulas'!A929,"OK",NA()))</f>
        <v>#N/A</v>
      </c>
      <c r="H929" s="41" t="e">
        <f>IF(AND(NOT(ISBLANK('Case Data Entry'!H929)),ISNA(VLOOKUP('Case Data Entry'!H929,'DO NOT USE_School Picklist'!$P$3:$P$52,1,FALSE))),"Please select a value from the drop-down menu",IF('DO NOT USE_Case Formulas'!A929,"OK",NA()))</f>
        <v>#N/A</v>
      </c>
      <c r="I929" s="41" t="e">
        <f>IF(AND('DO NOT USE_Case Formulas'!A929,ISBLANK('Case Data Entry'!I929)),"Zip is required",IF(ISBLANK('Case Data Entry'!I929),NA(),"OK"))</f>
        <v>#N/A</v>
      </c>
      <c r="J929" s="41" t="e">
        <f>IF(AND('DO NOT USE_Case Formulas'!A929,ISBLANK('Case Data Entry'!J929)),"Student or Staff? is required",IF(ISBLANK('Case Data Entry'!J929),NA(),IF(ISNA(VLOOKUP('Case Data Entry'!J929,'DO NOT USE_School Picklist'!$B$3:$B$6,1,FALSE)),"Please select a value from the drop-down menu","OK")))</f>
        <v>#N/A</v>
      </c>
      <c r="K929" s="41" t="e">
        <f>IF(AND('Case Data Entry'!J929='DO NOT USE_School Picklist'!$B$4,ISBLANK('Case Data Entry'!K929)),"Occupation/Job Title is required if Student or Staff? is Yes, staff/faculty or volunteer",IF('DO NOT USE_Case Formulas'!A929,"OK",NA()))</f>
        <v>#N/A</v>
      </c>
      <c r="L929" s="41" t="e">
        <f ca="1">IF('Case Data Entry'!L929&gt;'DO NOT USE_School Picklist'!$C$3,"Date last on school campus/facility cannot be a future date",IF('DO NOT USE_Case Formulas'!A929,IF(ISBLANK('Case Data Entry'!L929),"Date last on school campus/facility is required","OK"),NA()))</f>
        <v>#N/A</v>
      </c>
      <c r="M929" s="41" t="e">
        <f>IF(AND('DO NOT USE_Case Formulas'!A929,ISBLANK('Case Data Entry'!M929)),"Specific Place in the Location is required",IF(ISBLANK('Case Data Entry'!M929),NA(),"OK"))</f>
        <v>#N/A</v>
      </c>
      <c r="N929" s="41" t="e">
        <f>IF(LEN('Case Data Entry'!N929)&gt;50,"Parent/Guardian Name must be less than 50 characters",IF('DO NOT USE_Case Formulas'!A929,"OK",NA()))</f>
        <v>#N/A</v>
      </c>
      <c r="O929" s="41" t="e">
        <f>IF(NOT(ISBLANK('Case Data Entry'!O929)),IF(AND(ISNUMBER('Case Data Entry'!O929),LEFT('Case Data Entry'!O929,1)&lt;&gt;"1",LEN('Case Data Entry'!O929)=10),"OK","Phone number must be valid format"),IF('DO NOT USE_Case Formulas'!A929,"OK",NA()))</f>
        <v>#N/A</v>
      </c>
      <c r="P929" s="41" t="e">
        <f>IF(AND(NOT(ISBLANK('Case Data Entry'!P929)),ISNA(VLOOKUP('Case Data Entry'!P929,'DO NOT USE_School Picklist'!$E$3:$E$10,1,FALSE))),"Please select a value from the drop-down menu",IF('DO NOT USE_Case Formulas'!A929,"OK",NA()))</f>
        <v>#N/A</v>
      </c>
      <c r="Q929" s="41" t="e">
        <f>IF(AND(NOT(ISBLANK('Case Data Entry'!Q929)),ISNA(VLOOKUP('Case Data Entry'!Q929,'DO NOT USE_School Picklist'!$F$3:$F$16,1,FALSE))),"Please select a value from the drop-down menu",IF('DO NOT USE_Case Formulas'!A929,"OK",NA()))</f>
        <v>#N/A</v>
      </c>
      <c r="R929" s="41" t="e">
        <f>IF(LEN('Case Data Entry'!R929)&gt;100,"Classroom(s) must be less than 100 characters",IF('DO NOT USE_Case Formulas'!A929,"OK",NA()))</f>
        <v>#N/A</v>
      </c>
      <c r="S929" s="41" t="e">
        <f>IF(AND(NOT(ISBLANK('Case Data Entry'!S929)),ISNA(VLOOKUP('Case Data Entry'!S929,'DO NOT USE_School Picklist'!$S$3:$S$12,1,FALSE))),"Please select a value from the drop-down menu",IF('DO NOT USE_Case Formulas'!A929,"OK",NA()))</f>
        <v>#N/A</v>
      </c>
      <c r="T929" s="41" t="e">
        <f>IF(AND(NOT(ISBLANK('Case Data Entry'!T929)),ISNA(VLOOKUP('Case Data Entry'!T929,'DO NOT USE_School Picklist'!$S$3:$S$12,1,FALSE))),"Please select a value from the drop-down menu",IF('DO NOT USE_Case Formulas'!A929,"OK",NA()))</f>
        <v>#N/A</v>
      </c>
      <c r="U929" s="41" t="e">
        <f>IF(LEN('Case Data Entry'!U929)&gt;80,"Name of Education Group must be less than 80 characters",IF('DO NOT USE_Case Formulas'!A929,"OK",NA()))</f>
        <v>#N/A</v>
      </c>
      <c r="V929" s="41" t="e">
        <f>IF(AND(NOT(ISBLANK('Case Data Entry'!V929)),ISNA(VLOOKUP('Case Data Entry'!V929,'DO NOT USE_School Picklist'!$K$3:$K$6,1,FALSE))),"Please select a value from the drop-down menu",IF('DO NOT USE_Case Formulas'!A929,"OK",NA()))</f>
        <v>#N/A</v>
      </c>
      <c r="W929" s="41" t="e">
        <f>IF(AND('DO NOT USE_Case Formulas'!A929,ISBLANK('Case Data Entry'!W929)),"Has this person had symptoms? is required",IF(AND(NOT(ISBLANK('Case Data Entry'!W929)),ISNA(VLOOKUP('Case Data Entry'!W929,'DO NOT USE_School Picklist'!$D$3:$D$5,1,FALSE))),"Please select a value from the drop-down menu",IF(NOT(ISBLANK('Case Data Entry'!W929)),"OK",NA())))</f>
        <v>#N/A</v>
      </c>
      <c r="X929" s="41" t="e">
        <f>IF(AND('Case Data Entry'!W929='DO NOT USE_School Picklist'!$D$3,ISBLANK('Case Data Entry'!X929)),"Symptom Onset Date is required if Ever Symptomatic is Yes",IF('DO NOT USE_Case Formulas'!A929,"OK",NA()))</f>
        <v>#N/A</v>
      </c>
      <c r="Y929" s="41"/>
      <c r="Z929" s="41" t="e">
        <f ca="1">IF(AND('DO NOT USE_Case Formulas'!A929,ISBLANK('Case Data Entry'!Z929)),"Lab Result Test Date is required",IF('Case Data Entry'!Z929&gt;'DO NOT USE_School Picklist'!$C$3,"Test Date cannot be a future date",IF(NOT(ISBLANK('Case Data Entry'!Z929)),"OK",NA())))</f>
        <v>#N/A</v>
      </c>
      <c r="AA929" s="41" t="e">
        <f>IF(AND(NOT(ISBLANK('Case Data Entry'!AA929)),ISNA(VLOOKUP('Case Data Entry'!AA929,'DO NOT USE_School Picklist'!$R$3:$R$7,1,FALSE))),"Please select a value from the drop-down menu",IF('DO NOT USE_Case Formulas'!A929,"OK",NA()))</f>
        <v>#N/A</v>
      </c>
      <c r="AB929" s="41" t="e">
        <f>IF(AND(NOT(ISBLANK('Case Data Entry'!AB929)),ISNA(VLOOKUP('Case Data Entry'!AB929,'DO NOT USE_School Picklist'!$Q$3:$Q$8,1,FALSE))),"Please select a value from the drop-down menu",IF('DO NOT USE_Case Formulas'!A929,"OK",NA()))</f>
        <v>#N/A</v>
      </c>
    </row>
    <row r="930" spans="1:28" x14ac:dyDescent="0.25">
      <c r="A930" s="40" t="e">
        <f>IF('DO NOT USE_Case Formulas'!A930,IF('DO NOT USE_Case Formulas'!B930,"Not all required fields are completed","OK"),NA())</f>
        <v>#N/A</v>
      </c>
      <c r="B930" s="41" t="e">
        <f>IF(AND('DO NOT USE_Case Formulas'!A930,ISBLANK('Case Data Entry'!B930)),"First Name is required",IF(NOT(ISBLANK('Case Data Entry'!B930)),"OK",NA()))</f>
        <v>#N/A</v>
      </c>
      <c r="C930" s="41" t="e">
        <f>IF(AND('DO NOT USE_Case Formulas'!A930,ISBLANK('Case Data Entry'!C930)),"Last Name is required",IF(NOT(ISBLANK('Case Data Entry'!C930)),"OK",NA()))</f>
        <v>#N/A</v>
      </c>
      <c r="D930" s="41" t="e">
        <f>IF(AND('DO NOT USE_Case Formulas'!A930,ISBLANK('Case Data Entry'!D930)),"Birthdate is required",IF(NOT(ISBLANK('Case Data Entry'!D930)),"OK",NA()))</f>
        <v>#N/A</v>
      </c>
      <c r="E930" s="41" t="e">
        <f>IF(AND('DO NOT USE_Case Formulas'!A930,ISBLANK('Case Data Entry'!E930)),"Mobile Phone is required",IF(NOT(ISBLANK('Case Data Entry'!E930)),IF(AND(ISNUMBER(VALUE('Case Data Entry'!E930)),LEFT('Case Data Entry'!E930,1)&lt;&gt;"1",LEN('Case Data Entry'!E930)=10),"OK","Phone number must be valid format"),NA()))</f>
        <v>#N/A</v>
      </c>
      <c r="F930" s="41" t="e">
        <f>IF(LEN('Case Data Entry'!F930)&gt;255,"Home Street Address must be less than 255 characters",IF('DO NOT USE_Case Formulas'!A930,"OK",NA()))</f>
        <v>#N/A</v>
      </c>
      <c r="G930" s="41" t="e">
        <f>IF(LEN('Case Data Entry'!G930)&gt;40,"City must be less than 40 characters",IF('DO NOT USE_Case Formulas'!A930,"OK",NA()))</f>
        <v>#N/A</v>
      </c>
      <c r="H930" s="41" t="e">
        <f>IF(AND(NOT(ISBLANK('Case Data Entry'!H930)),ISNA(VLOOKUP('Case Data Entry'!H930,'DO NOT USE_School Picklist'!$P$3:$P$52,1,FALSE))),"Please select a value from the drop-down menu",IF('DO NOT USE_Case Formulas'!A930,"OK",NA()))</f>
        <v>#N/A</v>
      </c>
      <c r="I930" s="41" t="e">
        <f>IF(AND('DO NOT USE_Case Formulas'!A930,ISBLANK('Case Data Entry'!I930)),"Zip is required",IF(ISBLANK('Case Data Entry'!I930),NA(),"OK"))</f>
        <v>#N/A</v>
      </c>
      <c r="J930" s="41" t="e">
        <f>IF(AND('DO NOT USE_Case Formulas'!A930,ISBLANK('Case Data Entry'!J930)),"Student or Staff? is required",IF(ISBLANK('Case Data Entry'!J930),NA(),IF(ISNA(VLOOKUP('Case Data Entry'!J930,'DO NOT USE_School Picklist'!$B$3:$B$6,1,FALSE)),"Please select a value from the drop-down menu","OK")))</f>
        <v>#N/A</v>
      </c>
      <c r="K930" s="41" t="e">
        <f>IF(AND('Case Data Entry'!J930='DO NOT USE_School Picklist'!$B$4,ISBLANK('Case Data Entry'!K930)),"Occupation/Job Title is required if Student or Staff? is Yes, staff/faculty or volunteer",IF('DO NOT USE_Case Formulas'!A930,"OK",NA()))</f>
        <v>#N/A</v>
      </c>
      <c r="L930" s="41" t="e">
        <f ca="1">IF('Case Data Entry'!L930&gt;'DO NOT USE_School Picklist'!$C$3,"Date last on school campus/facility cannot be a future date",IF('DO NOT USE_Case Formulas'!A930,IF(ISBLANK('Case Data Entry'!L930),"Date last on school campus/facility is required","OK"),NA()))</f>
        <v>#N/A</v>
      </c>
      <c r="M930" s="41" t="e">
        <f>IF(AND('DO NOT USE_Case Formulas'!A930,ISBLANK('Case Data Entry'!M930)),"Specific Place in the Location is required",IF(ISBLANK('Case Data Entry'!M930),NA(),"OK"))</f>
        <v>#N/A</v>
      </c>
      <c r="N930" s="41" t="e">
        <f>IF(LEN('Case Data Entry'!N930)&gt;50,"Parent/Guardian Name must be less than 50 characters",IF('DO NOT USE_Case Formulas'!A930,"OK",NA()))</f>
        <v>#N/A</v>
      </c>
      <c r="O930" s="41" t="e">
        <f>IF(NOT(ISBLANK('Case Data Entry'!O930)),IF(AND(ISNUMBER('Case Data Entry'!O930),LEFT('Case Data Entry'!O930,1)&lt;&gt;"1",LEN('Case Data Entry'!O930)=10),"OK","Phone number must be valid format"),IF('DO NOT USE_Case Formulas'!A930,"OK",NA()))</f>
        <v>#N/A</v>
      </c>
      <c r="P930" s="41" t="e">
        <f>IF(AND(NOT(ISBLANK('Case Data Entry'!P930)),ISNA(VLOOKUP('Case Data Entry'!P930,'DO NOT USE_School Picklist'!$E$3:$E$10,1,FALSE))),"Please select a value from the drop-down menu",IF('DO NOT USE_Case Formulas'!A930,"OK",NA()))</f>
        <v>#N/A</v>
      </c>
      <c r="Q930" s="41" t="e">
        <f>IF(AND(NOT(ISBLANK('Case Data Entry'!Q930)),ISNA(VLOOKUP('Case Data Entry'!Q930,'DO NOT USE_School Picklist'!$F$3:$F$16,1,FALSE))),"Please select a value from the drop-down menu",IF('DO NOT USE_Case Formulas'!A930,"OK",NA()))</f>
        <v>#N/A</v>
      </c>
      <c r="R930" s="41" t="e">
        <f>IF(LEN('Case Data Entry'!R930)&gt;100,"Classroom(s) must be less than 100 characters",IF('DO NOT USE_Case Formulas'!A930,"OK",NA()))</f>
        <v>#N/A</v>
      </c>
      <c r="S930" s="41" t="e">
        <f>IF(AND(NOT(ISBLANK('Case Data Entry'!S930)),ISNA(VLOOKUP('Case Data Entry'!S930,'DO NOT USE_School Picklist'!$S$3:$S$12,1,FALSE))),"Please select a value from the drop-down menu",IF('DO NOT USE_Case Formulas'!A930,"OK",NA()))</f>
        <v>#N/A</v>
      </c>
      <c r="T930" s="41" t="e">
        <f>IF(AND(NOT(ISBLANK('Case Data Entry'!T930)),ISNA(VLOOKUP('Case Data Entry'!T930,'DO NOT USE_School Picklist'!$S$3:$S$12,1,FALSE))),"Please select a value from the drop-down menu",IF('DO NOT USE_Case Formulas'!A930,"OK",NA()))</f>
        <v>#N/A</v>
      </c>
      <c r="U930" s="41" t="e">
        <f>IF(LEN('Case Data Entry'!U930)&gt;80,"Name of Education Group must be less than 80 characters",IF('DO NOT USE_Case Formulas'!A930,"OK",NA()))</f>
        <v>#N/A</v>
      </c>
      <c r="V930" s="41" t="e">
        <f>IF(AND(NOT(ISBLANK('Case Data Entry'!V930)),ISNA(VLOOKUP('Case Data Entry'!V930,'DO NOT USE_School Picklist'!$K$3:$K$6,1,FALSE))),"Please select a value from the drop-down menu",IF('DO NOT USE_Case Formulas'!A930,"OK",NA()))</f>
        <v>#N/A</v>
      </c>
      <c r="W930" s="41" t="e">
        <f>IF(AND('DO NOT USE_Case Formulas'!A930,ISBLANK('Case Data Entry'!W930)),"Has this person had symptoms? is required",IF(AND(NOT(ISBLANK('Case Data Entry'!W930)),ISNA(VLOOKUP('Case Data Entry'!W930,'DO NOT USE_School Picklist'!$D$3:$D$5,1,FALSE))),"Please select a value from the drop-down menu",IF(NOT(ISBLANK('Case Data Entry'!W930)),"OK",NA())))</f>
        <v>#N/A</v>
      </c>
      <c r="X930" s="41" t="e">
        <f>IF(AND('Case Data Entry'!W930='DO NOT USE_School Picklist'!$D$3,ISBLANK('Case Data Entry'!X930)),"Symptom Onset Date is required if Ever Symptomatic is Yes",IF('DO NOT USE_Case Formulas'!A930,"OK",NA()))</f>
        <v>#N/A</v>
      </c>
      <c r="Y930" s="41"/>
      <c r="Z930" s="41" t="e">
        <f ca="1">IF(AND('DO NOT USE_Case Formulas'!A930,ISBLANK('Case Data Entry'!Z930)),"Lab Result Test Date is required",IF('Case Data Entry'!Z930&gt;'DO NOT USE_School Picklist'!$C$3,"Test Date cannot be a future date",IF(NOT(ISBLANK('Case Data Entry'!Z930)),"OK",NA())))</f>
        <v>#N/A</v>
      </c>
      <c r="AA930" s="41" t="e">
        <f>IF(AND(NOT(ISBLANK('Case Data Entry'!AA930)),ISNA(VLOOKUP('Case Data Entry'!AA930,'DO NOT USE_School Picklist'!$R$3:$R$7,1,FALSE))),"Please select a value from the drop-down menu",IF('DO NOT USE_Case Formulas'!A930,"OK",NA()))</f>
        <v>#N/A</v>
      </c>
      <c r="AB930" s="41" t="e">
        <f>IF(AND(NOT(ISBLANK('Case Data Entry'!AB930)),ISNA(VLOOKUP('Case Data Entry'!AB930,'DO NOT USE_School Picklist'!$Q$3:$Q$8,1,FALSE))),"Please select a value from the drop-down menu",IF('DO NOT USE_Case Formulas'!A930,"OK",NA()))</f>
        <v>#N/A</v>
      </c>
    </row>
    <row r="931" spans="1:28" x14ac:dyDescent="0.25">
      <c r="A931" s="40" t="e">
        <f>IF('DO NOT USE_Case Formulas'!A931,IF('DO NOT USE_Case Formulas'!B931,"Not all required fields are completed","OK"),NA())</f>
        <v>#N/A</v>
      </c>
      <c r="B931" s="41" t="e">
        <f>IF(AND('DO NOT USE_Case Formulas'!A931,ISBLANK('Case Data Entry'!B931)),"First Name is required",IF(NOT(ISBLANK('Case Data Entry'!B931)),"OK",NA()))</f>
        <v>#N/A</v>
      </c>
      <c r="C931" s="41" t="e">
        <f>IF(AND('DO NOT USE_Case Formulas'!A931,ISBLANK('Case Data Entry'!C931)),"Last Name is required",IF(NOT(ISBLANK('Case Data Entry'!C931)),"OK",NA()))</f>
        <v>#N/A</v>
      </c>
      <c r="D931" s="41" t="e">
        <f>IF(AND('DO NOT USE_Case Formulas'!A931,ISBLANK('Case Data Entry'!D931)),"Birthdate is required",IF(NOT(ISBLANK('Case Data Entry'!D931)),"OK",NA()))</f>
        <v>#N/A</v>
      </c>
      <c r="E931" s="41" t="e">
        <f>IF(AND('DO NOT USE_Case Formulas'!A931,ISBLANK('Case Data Entry'!E931)),"Mobile Phone is required",IF(NOT(ISBLANK('Case Data Entry'!E931)),IF(AND(ISNUMBER(VALUE('Case Data Entry'!E931)),LEFT('Case Data Entry'!E931,1)&lt;&gt;"1",LEN('Case Data Entry'!E931)=10),"OK","Phone number must be valid format"),NA()))</f>
        <v>#N/A</v>
      </c>
      <c r="F931" s="41" t="e">
        <f>IF(LEN('Case Data Entry'!F931)&gt;255,"Home Street Address must be less than 255 characters",IF('DO NOT USE_Case Formulas'!A931,"OK",NA()))</f>
        <v>#N/A</v>
      </c>
      <c r="G931" s="41" t="e">
        <f>IF(LEN('Case Data Entry'!G931)&gt;40,"City must be less than 40 characters",IF('DO NOT USE_Case Formulas'!A931,"OK",NA()))</f>
        <v>#N/A</v>
      </c>
      <c r="H931" s="41" t="e">
        <f>IF(AND(NOT(ISBLANK('Case Data Entry'!H931)),ISNA(VLOOKUP('Case Data Entry'!H931,'DO NOT USE_School Picklist'!$P$3:$P$52,1,FALSE))),"Please select a value from the drop-down menu",IF('DO NOT USE_Case Formulas'!A931,"OK",NA()))</f>
        <v>#N/A</v>
      </c>
      <c r="I931" s="41" t="e">
        <f>IF(AND('DO NOT USE_Case Formulas'!A931,ISBLANK('Case Data Entry'!I931)),"Zip is required",IF(ISBLANK('Case Data Entry'!I931),NA(),"OK"))</f>
        <v>#N/A</v>
      </c>
      <c r="J931" s="41" t="e">
        <f>IF(AND('DO NOT USE_Case Formulas'!A931,ISBLANK('Case Data Entry'!J931)),"Student or Staff? is required",IF(ISBLANK('Case Data Entry'!J931),NA(),IF(ISNA(VLOOKUP('Case Data Entry'!J931,'DO NOT USE_School Picklist'!$B$3:$B$6,1,FALSE)),"Please select a value from the drop-down menu","OK")))</f>
        <v>#N/A</v>
      </c>
      <c r="K931" s="41" t="e">
        <f>IF(AND('Case Data Entry'!J931='DO NOT USE_School Picklist'!$B$4,ISBLANK('Case Data Entry'!K931)),"Occupation/Job Title is required if Student or Staff? is Yes, staff/faculty or volunteer",IF('DO NOT USE_Case Formulas'!A931,"OK",NA()))</f>
        <v>#N/A</v>
      </c>
      <c r="L931" s="41" t="e">
        <f ca="1">IF('Case Data Entry'!L931&gt;'DO NOT USE_School Picklist'!$C$3,"Date last on school campus/facility cannot be a future date",IF('DO NOT USE_Case Formulas'!A931,IF(ISBLANK('Case Data Entry'!L931),"Date last on school campus/facility is required","OK"),NA()))</f>
        <v>#N/A</v>
      </c>
      <c r="M931" s="41" t="e">
        <f>IF(AND('DO NOT USE_Case Formulas'!A931,ISBLANK('Case Data Entry'!M931)),"Specific Place in the Location is required",IF(ISBLANK('Case Data Entry'!M931),NA(),"OK"))</f>
        <v>#N/A</v>
      </c>
      <c r="N931" s="41" t="e">
        <f>IF(LEN('Case Data Entry'!N931)&gt;50,"Parent/Guardian Name must be less than 50 characters",IF('DO NOT USE_Case Formulas'!A931,"OK",NA()))</f>
        <v>#N/A</v>
      </c>
      <c r="O931" s="41" t="e">
        <f>IF(NOT(ISBLANK('Case Data Entry'!O931)),IF(AND(ISNUMBER('Case Data Entry'!O931),LEFT('Case Data Entry'!O931,1)&lt;&gt;"1",LEN('Case Data Entry'!O931)=10),"OK","Phone number must be valid format"),IF('DO NOT USE_Case Formulas'!A931,"OK",NA()))</f>
        <v>#N/A</v>
      </c>
      <c r="P931" s="41" t="e">
        <f>IF(AND(NOT(ISBLANK('Case Data Entry'!P931)),ISNA(VLOOKUP('Case Data Entry'!P931,'DO NOT USE_School Picklist'!$E$3:$E$10,1,FALSE))),"Please select a value from the drop-down menu",IF('DO NOT USE_Case Formulas'!A931,"OK",NA()))</f>
        <v>#N/A</v>
      </c>
      <c r="Q931" s="41" t="e">
        <f>IF(AND(NOT(ISBLANK('Case Data Entry'!Q931)),ISNA(VLOOKUP('Case Data Entry'!Q931,'DO NOT USE_School Picklist'!$F$3:$F$16,1,FALSE))),"Please select a value from the drop-down menu",IF('DO NOT USE_Case Formulas'!A931,"OK",NA()))</f>
        <v>#N/A</v>
      </c>
      <c r="R931" s="41" t="e">
        <f>IF(LEN('Case Data Entry'!R931)&gt;100,"Classroom(s) must be less than 100 characters",IF('DO NOT USE_Case Formulas'!A931,"OK",NA()))</f>
        <v>#N/A</v>
      </c>
      <c r="S931" s="41" t="e">
        <f>IF(AND(NOT(ISBLANK('Case Data Entry'!S931)),ISNA(VLOOKUP('Case Data Entry'!S931,'DO NOT USE_School Picklist'!$S$3:$S$12,1,FALSE))),"Please select a value from the drop-down menu",IF('DO NOT USE_Case Formulas'!A931,"OK",NA()))</f>
        <v>#N/A</v>
      </c>
      <c r="T931" s="41" t="e">
        <f>IF(AND(NOT(ISBLANK('Case Data Entry'!T931)),ISNA(VLOOKUP('Case Data Entry'!T931,'DO NOT USE_School Picklist'!$S$3:$S$12,1,FALSE))),"Please select a value from the drop-down menu",IF('DO NOT USE_Case Formulas'!A931,"OK",NA()))</f>
        <v>#N/A</v>
      </c>
      <c r="U931" s="41" t="e">
        <f>IF(LEN('Case Data Entry'!U931)&gt;80,"Name of Education Group must be less than 80 characters",IF('DO NOT USE_Case Formulas'!A931,"OK",NA()))</f>
        <v>#N/A</v>
      </c>
      <c r="V931" s="41" t="e">
        <f>IF(AND(NOT(ISBLANK('Case Data Entry'!V931)),ISNA(VLOOKUP('Case Data Entry'!V931,'DO NOT USE_School Picklist'!$K$3:$K$6,1,FALSE))),"Please select a value from the drop-down menu",IF('DO NOT USE_Case Formulas'!A931,"OK",NA()))</f>
        <v>#N/A</v>
      </c>
      <c r="W931" s="41" t="e">
        <f>IF(AND('DO NOT USE_Case Formulas'!A931,ISBLANK('Case Data Entry'!W931)),"Has this person had symptoms? is required",IF(AND(NOT(ISBLANK('Case Data Entry'!W931)),ISNA(VLOOKUP('Case Data Entry'!W931,'DO NOT USE_School Picklist'!$D$3:$D$5,1,FALSE))),"Please select a value from the drop-down menu",IF(NOT(ISBLANK('Case Data Entry'!W931)),"OK",NA())))</f>
        <v>#N/A</v>
      </c>
      <c r="X931" s="41" t="e">
        <f>IF(AND('Case Data Entry'!W931='DO NOT USE_School Picklist'!$D$3,ISBLANK('Case Data Entry'!X931)),"Symptom Onset Date is required if Ever Symptomatic is Yes",IF('DO NOT USE_Case Formulas'!A931,"OK",NA()))</f>
        <v>#N/A</v>
      </c>
      <c r="Y931" s="41"/>
      <c r="Z931" s="41" t="e">
        <f ca="1">IF(AND('DO NOT USE_Case Formulas'!A931,ISBLANK('Case Data Entry'!Z931)),"Lab Result Test Date is required",IF('Case Data Entry'!Z931&gt;'DO NOT USE_School Picklist'!$C$3,"Test Date cannot be a future date",IF(NOT(ISBLANK('Case Data Entry'!Z931)),"OK",NA())))</f>
        <v>#N/A</v>
      </c>
      <c r="AA931" s="41" t="e">
        <f>IF(AND(NOT(ISBLANK('Case Data Entry'!AA931)),ISNA(VLOOKUP('Case Data Entry'!AA931,'DO NOT USE_School Picklist'!$R$3:$R$7,1,FALSE))),"Please select a value from the drop-down menu",IF('DO NOT USE_Case Formulas'!A931,"OK",NA()))</f>
        <v>#N/A</v>
      </c>
      <c r="AB931" s="41" t="e">
        <f>IF(AND(NOT(ISBLANK('Case Data Entry'!AB931)),ISNA(VLOOKUP('Case Data Entry'!AB931,'DO NOT USE_School Picklist'!$Q$3:$Q$8,1,FALSE))),"Please select a value from the drop-down menu",IF('DO NOT USE_Case Formulas'!A931,"OK",NA()))</f>
        <v>#N/A</v>
      </c>
    </row>
    <row r="932" spans="1:28" x14ac:dyDescent="0.25">
      <c r="A932" s="40" t="e">
        <f>IF('DO NOT USE_Case Formulas'!A932,IF('DO NOT USE_Case Formulas'!B932,"Not all required fields are completed","OK"),NA())</f>
        <v>#N/A</v>
      </c>
      <c r="B932" s="41" t="e">
        <f>IF(AND('DO NOT USE_Case Formulas'!A932,ISBLANK('Case Data Entry'!B932)),"First Name is required",IF(NOT(ISBLANK('Case Data Entry'!B932)),"OK",NA()))</f>
        <v>#N/A</v>
      </c>
      <c r="C932" s="41" t="e">
        <f>IF(AND('DO NOT USE_Case Formulas'!A932,ISBLANK('Case Data Entry'!C932)),"Last Name is required",IF(NOT(ISBLANK('Case Data Entry'!C932)),"OK",NA()))</f>
        <v>#N/A</v>
      </c>
      <c r="D932" s="41" t="e">
        <f>IF(AND('DO NOT USE_Case Formulas'!A932,ISBLANK('Case Data Entry'!D932)),"Birthdate is required",IF(NOT(ISBLANK('Case Data Entry'!D932)),"OK",NA()))</f>
        <v>#N/A</v>
      </c>
      <c r="E932" s="41" t="e">
        <f>IF(AND('DO NOT USE_Case Formulas'!A932,ISBLANK('Case Data Entry'!E932)),"Mobile Phone is required",IF(NOT(ISBLANK('Case Data Entry'!E932)),IF(AND(ISNUMBER(VALUE('Case Data Entry'!E932)),LEFT('Case Data Entry'!E932,1)&lt;&gt;"1",LEN('Case Data Entry'!E932)=10),"OK","Phone number must be valid format"),NA()))</f>
        <v>#N/A</v>
      </c>
      <c r="F932" s="41" t="e">
        <f>IF(LEN('Case Data Entry'!F932)&gt;255,"Home Street Address must be less than 255 characters",IF('DO NOT USE_Case Formulas'!A932,"OK",NA()))</f>
        <v>#N/A</v>
      </c>
      <c r="G932" s="41" t="e">
        <f>IF(LEN('Case Data Entry'!G932)&gt;40,"City must be less than 40 characters",IF('DO NOT USE_Case Formulas'!A932,"OK",NA()))</f>
        <v>#N/A</v>
      </c>
      <c r="H932" s="41" t="e">
        <f>IF(AND(NOT(ISBLANK('Case Data Entry'!H932)),ISNA(VLOOKUP('Case Data Entry'!H932,'DO NOT USE_School Picklist'!$P$3:$P$52,1,FALSE))),"Please select a value from the drop-down menu",IF('DO NOT USE_Case Formulas'!A932,"OK",NA()))</f>
        <v>#N/A</v>
      </c>
      <c r="I932" s="41" t="e">
        <f>IF(AND('DO NOT USE_Case Formulas'!A932,ISBLANK('Case Data Entry'!I932)),"Zip is required",IF(ISBLANK('Case Data Entry'!I932),NA(),"OK"))</f>
        <v>#N/A</v>
      </c>
      <c r="J932" s="41" t="e">
        <f>IF(AND('DO NOT USE_Case Formulas'!A932,ISBLANK('Case Data Entry'!J932)),"Student or Staff? is required",IF(ISBLANK('Case Data Entry'!J932),NA(),IF(ISNA(VLOOKUP('Case Data Entry'!J932,'DO NOT USE_School Picklist'!$B$3:$B$6,1,FALSE)),"Please select a value from the drop-down menu","OK")))</f>
        <v>#N/A</v>
      </c>
      <c r="K932" s="41" t="e">
        <f>IF(AND('Case Data Entry'!J932='DO NOT USE_School Picklist'!$B$4,ISBLANK('Case Data Entry'!K932)),"Occupation/Job Title is required if Student or Staff? is Yes, staff/faculty or volunteer",IF('DO NOT USE_Case Formulas'!A932,"OK",NA()))</f>
        <v>#N/A</v>
      </c>
      <c r="L932" s="41" t="e">
        <f ca="1">IF('Case Data Entry'!L932&gt;'DO NOT USE_School Picklist'!$C$3,"Date last on school campus/facility cannot be a future date",IF('DO NOT USE_Case Formulas'!A932,IF(ISBLANK('Case Data Entry'!L932),"Date last on school campus/facility is required","OK"),NA()))</f>
        <v>#N/A</v>
      </c>
      <c r="M932" s="41" t="e">
        <f>IF(AND('DO NOT USE_Case Formulas'!A932,ISBLANK('Case Data Entry'!M932)),"Specific Place in the Location is required",IF(ISBLANK('Case Data Entry'!M932),NA(),"OK"))</f>
        <v>#N/A</v>
      </c>
      <c r="N932" s="41" t="e">
        <f>IF(LEN('Case Data Entry'!N932)&gt;50,"Parent/Guardian Name must be less than 50 characters",IF('DO NOT USE_Case Formulas'!A932,"OK",NA()))</f>
        <v>#N/A</v>
      </c>
      <c r="O932" s="41" t="e">
        <f>IF(NOT(ISBLANK('Case Data Entry'!O932)),IF(AND(ISNUMBER('Case Data Entry'!O932),LEFT('Case Data Entry'!O932,1)&lt;&gt;"1",LEN('Case Data Entry'!O932)=10),"OK","Phone number must be valid format"),IF('DO NOT USE_Case Formulas'!A932,"OK",NA()))</f>
        <v>#N/A</v>
      </c>
      <c r="P932" s="41" t="e">
        <f>IF(AND(NOT(ISBLANK('Case Data Entry'!P932)),ISNA(VLOOKUP('Case Data Entry'!P932,'DO NOT USE_School Picklist'!$E$3:$E$10,1,FALSE))),"Please select a value from the drop-down menu",IF('DO NOT USE_Case Formulas'!A932,"OK",NA()))</f>
        <v>#N/A</v>
      </c>
      <c r="Q932" s="41" t="e">
        <f>IF(AND(NOT(ISBLANK('Case Data Entry'!Q932)),ISNA(VLOOKUP('Case Data Entry'!Q932,'DO NOT USE_School Picklist'!$F$3:$F$16,1,FALSE))),"Please select a value from the drop-down menu",IF('DO NOT USE_Case Formulas'!A932,"OK",NA()))</f>
        <v>#N/A</v>
      </c>
      <c r="R932" s="41" t="e">
        <f>IF(LEN('Case Data Entry'!R932)&gt;100,"Classroom(s) must be less than 100 characters",IF('DO NOT USE_Case Formulas'!A932,"OK",NA()))</f>
        <v>#N/A</v>
      </c>
      <c r="S932" s="41" t="e">
        <f>IF(AND(NOT(ISBLANK('Case Data Entry'!S932)),ISNA(VLOOKUP('Case Data Entry'!S932,'DO NOT USE_School Picklist'!$S$3:$S$12,1,FALSE))),"Please select a value from the drop-down menu",IF('DO NOT USE_Case Formulas'!A932,"OK",NA()))</f>
        <v>#N/A</v>
      </c>
      <c r="T932" s="41" t="e">
        <f>IF(AND(NOT(ISBLANK('Case Data Entry'!T932)),ISNA(VLOOKUP('Case Data Entry'!T932,'DO NOT USE_School Picklist'!$S$3:$S$12,1,FALSE))),"Please select a value from the drop-down menu",IF('DO NOT USE_Case Formulas'!A932,"OK",NA()))</f>
        <v>#N/A</v>
      </c>
      <c r="U932" s="41" t="e">
        <f>IF(LEN('Case Data Entry'!U932)&gt;80,"Name of Education Group must be less than 80 characters",IF('DO NOT USE_Case Formulas'!A932,"OK",NA()))</f>
        <v>#N/A</v>
      </c>
      <c r="V932" s="41" t="e">
        <f>IF(AND(NOT(ISBLANK('Case Data Entry'!V932)),ISNA(VLOOKUP('Case Data Entry'!V932,'DO NOT USE_School Picklist'!$K$3:$K$6,1,FALSE))),"Please select a value from the drop-down menu",IF('DO NOT USE_Case Formulas'!A932,"OK",NA()))</f>
        <v>#N/A</v>
      </c>
      <c r="W932" s="41" t="e">
        <f>IF(AND('DO NOT USE_Case Formulas'!A932,ISBLANK('Case Data Entry'!W932)),"Has this person had symptoms? is required",IF(AND(NOT(ISBLANK('Case Data Entry'!W932)),ISNA(VLOOKUP('Case Data Entry'!W932,'DO NOT USE_School Picklist'!$D$3:$D$5,1,FALSE))),"Please select a value from the drop-down menu",IF(NOT(ISBLANK('Case Data Entry'!W932)),"OK",NA())))</f>
        <v>#N/A</v>
      </c>
      <c r="X932" s="41" t="e">
        <f>IF(AND('Case Data Entry'!W932='DO NOT USE_School Picklist'!$D$3,ISBLANK('Case Data Entry'!X932)),"Symptom Onset Date is required if Ever Symptomatic is Yes",IF('DO NOT USE_Case Formulas'!A932,"OK",NA()))</f>
        <v>#N/A</v>
      </c>
      <c r="Y932" s="41"/>
      <c r="Z932" s="41" t="e">
        <f ca="1">IF(AND('DO NOT USE_Case Formulas'!A932,ISBLANK('Case Data Entry'!Z932)),"Lab Result Test Date is required",IF('Case Data Entry'!Z932&gt;'DO NOT USE_School Picklist'!$C$3,"Test Date cannot be a future date",IF(NOT(ISBLANK('Case Data Entry'!Z932)),"OK",NA())))</f>
        <v>#N/A</v>
      </c>
      <c r="AA932" s="41" t="e">
        <f>IF(AND(NOT(ISBLANK('Case Data Entry'!AA932)),ISNA(VLOOKUP('Case Data Entry'!AA932,'DO NOT USE_School Picklist'!$R$3:$R$7,1,FALSE))),"Please select a value from the drop-down menu",IF('DO NOT USE_Case Formulas'!A932,"OK",NA()))</f>
        <v>#N/A</v>
      </c>
      <c r="AB932" s="41" t="e">
        <f>IF(AND(NOT(ISBLANK('Case Data Entry'!AB932)),ISNA(VLOOKUP('Case Data Entry'!AB932,'DO NOT USE_School Picklist'!$Q$3:$Q$8,1,FALSE))),"Please select a value from the drop-down menu",IF('DO NOT USE_Case Formulas'!A932,"OK",NA()))</f>
        <v>#N/A</v>
      </c>
    </row>
    <row r="933" spans="1:28" x14ac:dyDescent="0.25">
      <c r="A933" s="40" t="e">
        <f>IF('DO NOT USE_Case Formulas'!A933,IF('DO NOT USE_Case Formulas'!B933,"Not all required fields are completed","OK"),NA())</f>
        <v>#N/A</v>
      </c>
      <c r="B933" s="41" t="e">
        <f>IF(AND('DO NOT USE_Case Formulas'!A933,ISBLANK('Case Data Entry'!B933)),"First Name is required",IF(NOT(ISBLANK('Case Data Entry'!B933)),"OK",NA()))</f>
        <v>#N/A</v>
      </c>
      <c r="C933" s="41" t="e">
        <f>IF(AND('DO NOT USE_Case Formulas'!A933,ISBLANK('Case Data Entry'!C933)),"Last Name is required",IF(NOT(ISBLANK('Case Data Entry'!C933)),"OK",NA()))</f>
        <v>#N/A</v>
      </c>
      <c r="D933" s="41" t="e">
        <f>IF(AND('DO NOT USE_Case Formulas'!A933,ISBLANK('Case Data Entry'!D933)),"Birthdate is required",IF(NOT(ISBLANK('Case Data Entry'!D933)),"OK",NA()))</f>
        <v>#N/A</v>
      </c>
      <c r="E933" s="41" t="e">
        <f>IF(AND('DO NOT USE_Case Formulas'!A933,ISBLANK('Case Data Entry'!E933)),"Mobile Phone is required",IF(NOT(ISBLANK('Case Data Entry'!E933)),IF(AND(ISNUMBER(VALUE('Case Data Entry'!E933)),LEFT('Case Data Entry'!E933,1)&lt;&gt;"1",LEN('Case Data Entry'!E933)=10),"OK","Phone number must be valid format"),NA()))</f>
        <v>#N/A</v>
      </c>
      <c r="F933" s="41" t="e">
        <f>IF(LEN('Case Data Entry'!F933)&gt;255,"Home Street Address must be less than 255 characters",IF('DO NOT USE_Case Formulas'!A933,"OK",NA()))</f>
        <v>#N/A</v>
      </c>
      <c r="G933" s="41" t="e">
        <f>IF(LEN('Case Data Entry'!G933)&gt;40,"City must be less than 40 characters",IF('DO NOT USE_Case Formulas'!A933,"OK",NA()))</f>
        <v>#N/A</v>
      </c>
      <c r="H933" s="41" t="e">
        <f>IF(AND(NOT(ISBLANK('Case Data Entry'!H933)),ISNA(VLOOKUP('Case Data Entry'!H933,'DO NOT USE_School Picklist'!$P$3:$P$52,1,FALSE))),"Please select a value from the drop-down menu",IF('DO NOT USE_Case Formulas'!A933,"OK",NA()))</f>
        <v>#N/A</v>
      </c>
      <c r="I933" s="41" t="e">
        <f>IF(AND('DO NOT USE_Case Formulas'!A933,ISBLANK('Case Data Entry'!I933)),"Zip is required",IF(ISBLANK('Case Data Entry'!I933),NA(),"OK"))</f>
        <v>#N/A</v>
      </c>
      <c r="J933" s="41" t="e">
        <f>IF(AND('DO NOT USE_Case Formulas'!A933,ISBLANK('Case Data Entry'!J933)),"Student or Staff? is required",IF(ISBLANK('Case Data Entry'!J933),NA(),IF(ISNA(VLOOKUP('Case Data Entry'!J933,'DO NOT USE_School Picklist'!$B$3:$B$6,1,FALSE)),"Please select a value from the drop-down menu","OK")))</f>
        <v>#N/A</v>
      </c>
      <c r="K933" s="41" t="e">
        <f>IF(AND('Case Data Entry'!J933='DO NOT USE_School Picklist'!$B$4,ISBLANK('Case Data Entry'!K933)),"Occupation/Job Title is required if Student or Staff? is Yes, staff/faculty or volunteer",IF('DO NOT USE_Case Formulas'!A933,"OK",NA()))</f>
        <v>#N/A</v>
      </c>
      <c r="L933" s="41" t="e">
        <f ca="1">IF('Case Data Entry'!L933&gt;'DO NOT USE_School Picklist'!$C$3,"Date last on school campus/facility cannot be a future date",IF('DO NOT USE_Case Formulas'!A933,IF(ISBLANK('Case Data Entry'!L933),"Date last on school campus/facility is required","OK"),NA()))</f>
        <v>#N/A</v>
      </c>
      <c r="M933" s="41" t="e">
        <f>IF(AND('DO NOT USE_Case Formulas'!A933,ISBLANK('Case Data Entry'!M933)),"Specific Place in the Location is required",IF(ISBLANK('Case Data Entry'!M933),NA(),"OK"))</f>
        <v>#N/A</v>
      </c>
      <c r="N933" s="41" t="e">
        <f>IF(LEN('Case Data Entry'!N933)&gt;50,"Parent/Guardian Name must be less than 50 characters",IF('DO NOT USE_Case Formulas'!A933,"OK",NA()))</f>
        <v>#N/A</v>
      </c>
      <c r="O933" s="41" t="e">
        <f>IF(NOT(ISBLANK('Case Data Entry'!O933)),IF(AND(ISNUMBER('Case Data Entry'!O933),LEFT('Case Data Entry'!O933,1)&lt;&gt;"1",LEN('Case Data Entry'!O933)=10),"OK","Phone number must be valid format"),IF('DO NOT USE_Case Formulas'!A933,"OK",NA()))</f>
        <v>#N/A</v>
      </c>
      <c r="P933" s="41" t="e">
        <f>IF(AND(NOT(ISBLANK('Case Data Entry'!P933)),ISNA(VLOOKUP('Case Data Entry'!P933,'DO NOT USE_School Picklist'!$E$3:$E$10,1,FALSE))),"Please select a value from the drop-down menu",IF('DO NOT USE_Case Formulas'!A933,"OK",NA()))</f>
        <v>#N/A</v>
      </c>
      <c r="Q933" s="41" t="e">
        <f>IF(AND(NOT(ISBLANK('Case Data Entry'!Q933)),ISNA(VLOOKUP('Case Data Entry'!Q933,'DO NOT USE_School Picklist'!$F$3:$F$16,1,FALSE))),"Please select a value from the drop-down menu",IF('DO NOT USE_Case Formulas'!A933,"OK",NA()))</f>
        <v>#N/A</v>
      </c>
      <c r="R933" s="41" t="e">
        <f>IF(LEN('Case Data Entry'!R933)&gt;100,"Classroom(s) must be less than 100 characters",IF('DO NOT USE_Case Formulas'!A933,"OK",NA()))</f>
        <v>#N/A</v>
      </c>
      <c r="S933" s="41" t="e">
        <f>IF(AND(NOT(ISBLANK('Case Data Entry'!S933)),ISNA(VLOOKUP('Case Data Entry'!S933,'DO NOT USE_School Picklist'!$S$3:$S$12,1,FALSE))),"Please select a value from the drop-down menu",IF('DO NOT USE_Case Formulas'!A933,"OK",NA()))</f>
        <v>#N/A</v>
      </c>
      <c r="T933" s="41" t="e">
        <f>IF(AND(NOT(ISBLANK('Case Data Entry'!T933)),ISNA(VLOOKUP('Case Data Entry'!T933,'DO NOT USE_School Picklist'!$S$3:$S$12,1,FALSE))),"Please select a value from the drop-down menu",IF('DO NOT USE_Case Formulas'!A933,"OK",NA()))</f>
        <v>#N/A</v>
      </c>
      <c r="U933" s="41" t="e">
        <f>IF(LEN('Case Data Entry'!U933)&gt;80,"Name of Education Group must be less than 80 characters",IF('DO NOT USE_Case Formulas'!A933,"OK",NA()))</f>
        <v>#N/A</v>
      </c>
      <c r="V933" s="41" t="e">
        <f>IF(AND(NOT(ISBLANK('Case Data Entry'!V933)),ISNA(VLOOKUP('Case Data Entry'!V933,'DO NOT USE_School Picklist'!$K$3:$K$6,1,FALSE))),"Please select a value from the drop-down menu",IF('DO NOT USE_Case Formulas'!A933,"OK",NA()))</f>
        <v>#N/A</v>
      </c>
      <c r="W933" s="41" t="e">
        <f>IF(AND('DO NOT USE_Case Formulas'!A933,ISBLANK('Case Data Entry'!W933)),"Has this person had symptoms? is required",IF(AND(NOT(ISBLANK('Case Data Entry'!W933)),ISNA(VLOOKUP('Case Data Entry'!W933,'DO NOT USE_School Picklist'!$D$3:$D$5,1,FALSE))),"Please select a value from the drop-down menu",IF(NOT(ISBLANK('Case Data Entry'!W933)),"OK",NA())))</f>
        <v>#N/A</v>
      </c>
      <c r="X933" s="41" t="e">
        <f>IF(AND('Case Data Entry'!W933='DO NOT USE_School Picklist'!$D$3,ISBLANK('Case Data Entry'!X933)),"Symptom Onset Date is required if Ever Symptomatic is Yes",IF('DO NOT USE_Case Formulas'!A933,"OK",NA()))</f>
        <v>#N/A</v>
      </c>
      <c r="Y933" s="41"/>
      <c r="Z933" s="41" t="e">
        <f ca="1">IF(AND('DO NOT USE_Case Formulas'!A933,ISBLANK('Case Data Entry'!Z933)),"Lab Result Test Date is required",IF('Case Data Entry'!Z933&gt;'DO NOT USE_School Picklist'!$C$3,"Test Date cannot be a future date",IF(NOT(ISBLANK('Case Data Entry'!Z933)),"OK",NA())))</f>
        <v>#N/A</v>
      </c>
      <c r="AA933" s="41" t="e">
        <f>IF(AND(NOT(ISBLANK('Case Data Entry'!AA933)),ISNA(VLOOKUP('Case Data Entry'!AA933,'DO NOT USE_School Picklist'!$R$3:$R$7,1,FALSE))),"Please select a value from the drop-down menu",IF('DO NOT USE_Case Formulas'!A933,"OK",NA()))</f>
        <v>#N/A</v>
      </c>
      <c r="AB933" s="41" t="e">
        <f>IF(AND(NOT(ISBLANK('Case Data Entry'!AB933)),ISNA(VLOOKUP('Case Data Entry'!AB933,'DO NOT USE_School Picklist'!$Q$3:$Q$8,1,FALSE))),"Please select a value from the drop-down menu",IF('DO NOT USE_Case Formulas'!A933,"OK",NA()))</f>
        <v>#N/A</v>
      </c>
    </row>
    <row r="934" spans="1:28" x14ac:dyDescent="0.25">
      <c r="A934" s="40" t="e">
        <f>IF('DO NOT USE_Case Formulas'!A934,IF('DO NOT USE_Case Formulas'!B934,"Not all required fields are completed","OK"),NA())</f>
        <v>#N/A</v>
      </c>
      <c r="B934" s="41" t="e">
        <f>IF(AND('DO NOT USE_Case Formulas'!A934,ISBLANK('Case Data Entry'!B934)),"First Name is required",IF(NOT(ISBLANK('Case Data Entry'!B934)),"OK",NA()))</f>
        <v>#N/A</v>
      </c>
      <c r="C934" s="41" t="e">
        <f>IF(AND('DO NOT USE_Case Formulas'!A934,ISBLANK('Case Data Entry'!C934)),"Last Name is required",IF(NOT(ISBLANK('Case Data Entry'!C934)),"OK",NA()))</f>
        <v>#N/A</v>
      </c>
      <c r="D934" s="41" t="e">
        <f>IF(AND('DO NOT USE_Case Formulas'!A934,ISBLANK('Case Data Entry'!D934)),"Birthdate is required",IF(NOT(ISBLANK('Case Data Entry'!D934)),"OK",NA()))</f>
        <v>#N/A</v>
      </c>
      <c r="E934" s="41" t="e">
        <f>IF(AND('DO NOT USE_Case Formulas'!A934,ISBLANK('Case Data Entry'!E934)),"Mobile Phone is required",IF(NOT(ISBLANK('Case Data Entry'!E934)),IF(AND(ISNUMBER(VALUE('Case Data Entry'!E934)),LEFT('Case Data Entry'!E934,1)&lt;&gt;"1",LEN('Case Data Entry'!E934)=10),"OK","Phone number must be valid format"),NA()))</f>
        <v>#N/A</v>
      </c>
      <c r="F934" s="41" t="e">
        <f>IF(LEN('Case Data Entry'!F934)&gt;255,"Home Street Address must be less than 255 characters",IF('DO NOT USE_Case Formulas'!A934,"OK",NA()))</f>
        <v>#N/A</v>
      </c>
      <c r="G934" s="41" t="e">
        <f>IF(LEN('Case Data Entry'!G934)&gt;40,"City must be less than 40 characters",IF('DO NOT USE_Case Formulas'!A934,"OK",NA()))</f>
        <v>#N/A</v>
      </c>
      <c r="H934" s="41" t="e">
        <f>IF(AND(NOT(ISBLANK('Case Data Entry'!H934)),ISNA(VLOOKUP('Case Data Entry'!H934,'DO NOT USE_School Picklist'!$P$3:$P$52,1,FALSE))),"Please select a value from the drop-down menu",IF('DO NOT USE_Case Formulas'!A934,"OK",NA()))</f>
        <v>#N/A</v>
      </c>
      <c r="I934" s="41" t="e">
        <f>IF(AND('DO NOT USE_Case Formulas'!A934,ISBLANK('Case Data Entry'!I934)),"Zip is required",IF(ISBLANK('Case Data Entry'!I934),NA(),"OK"))</f>
        <v>#N/A</v>
      </c>
      <c r="J934" s="41" t="e">
        <f>IF(AND('DO NOT USE_Case Formulas'!A934,ISBLANK('Case Data Entry'!J934)),"Student or Staff? is required",IF(ISBLANK('Case Data Entry'!J934),NA(),IF(ISNA(VLOOKUP('Case Data Entry'!J934,'DO NOT USE_School Picklist'!$B$3:$B$6,1,FALSE)),"Please select a value from the drop-down menu","OK")))</f>
        <v>#N/A</v>
      </c>
      <c r="K934" s="41" t="e">
        <f>IF(AND('Case Data Entry'!J934='DO NOT USE_School Picklist'!$B$4,ISBLANK('Case Data Entry'!K934)),"Occupation/Job Title is required if Student or Staff? is Yes, staff/faculty or volunteer",IF('DO NOT USE_Case Formulas'!A934,"OK",NA()))</f>
        <v>#N/A</v>
      </c>
      <c r="L934" s="41" t="e">
        <f ca="1">IF('Case Data Entry'!L934&gt;'DO NOT USE_School Picklist'!$C$3,"Date last on school campus/facility cannot be a future date",IF('DO NOT USE_Case Formulas'!A934,IF(ISBLANK('Case Data Entry'!L934),"Date last on school campus/facility is required","OK"),NA()))</f>
        <v>#N/A</v>
      </c>
      <c r="M934" s="41" t="e">
        <f>IF(AND('DO NOT USE_Case Formulas'!A934,ISBLANK('Case Data Entry'!M934)),"Specific Place in the Location is required",IF(ISBLANK('Case Data Entry'!M934),NA(),"OK"))</f>
        <v>#N/A</v>
      </c>
      <c r="N934" s="41" t="e">
        <f>IF(LEN('Case Data Entry'!N934)&gt;50,"Parent/Guardian Name must be less than 50 characters",IF('DO NOT USE_Case Formulas'!A934,"OK",NA()))</f>
        <v>#N/A</v>
      </c>
      <c r="O934" s="41" t="e">
        <f>IF(NOT(ISBLANK('Case Data Entry'!O934)),IF(AND(ISNUMBER('Case Data Entry'!O934),LEFT('Case Data Entry'!O934,1)&lt;&gt;"1",LEN('Case Data Entry'!O934)=10),"OK","Phone number must be valid format"),IF('DO NOT USE_Case Formulas'!A934,"OK",NA()))</f>
        <v>#N/A</v>
      </c>
      <c r="P934" s="41" t="e">
        <f>IF(AND(NOT(ISBLANK('Case Data Entry'!P934)),ISNA(VLOOKUP('Case Data Entry'!P934,'DO NOT USE_School Picklist'!$E$3:$E$10,1,FALSE))),"Please select a value from the drop-down menu",IF('DO NOT USE_Case Formulas'!A934,"OK",NA()))</f>
        <v>#N/A</v>
      </c>
      <c r="Q934" s="41" t="e">
        <f>IF(AND(NOT(ISBLANK('Case Data Entry'!Q934)),ISNA(VLOOKUP('Case Data Entry'!Q934,'DO NOT USE_School Picklist'!$F$3:$F$16,1,FALSE))),"Please select a value from the drop-down menu",IF('DO NOT USE_Case Formulas'!A934,"OK",NA()))</f>
        <v>#N/A</v>
      </c>
      <c r="R934" s="41" t="e">
        <f>IF(LEN('Case Data Entry'!R934)&gt;100,"Classroom(s) must be less than 100 characters",IF('DO NOT USE_Case Formulas'!A934,"OK",NA()))</f>
        <v>#N/A</v>
      </c>
      <c r="S934" s="41" t="e">
        <f>IF(AND(NOT(ISBLANK('Case Data Entry'!S934)),ISNA(VLOOKUP('Case Data Entry'!S934,'DO NOT USE_School Picklist'!$S$3:$S$12,1,FALSE))),"Please select a value from the drop-down menu",IF('DO NOT USE_Case Formulas'!A934,"OK",NA()))</f>
        <v>#N/A</v>
      </c>
      <c r="T934" s="41" t="e">
        <f>IF(AND(NOT(ISBLANK('Case Data Entry'!T934)),ISNA(VLOOKUP('Case Data Entry'!T934,'DO NOT USE_School Picklist'!$S$3:$S$12,1,FALSE))),"Please select a value from the drop-down menu",IF('DO NOT USE_Case Formulas'!A934,"OK",NA()))</f>
        <v>#N/A</v>
      </c>
      <c r="U934" s="41" t="e">
        <f>IF(LEN('Case Data Entry'!U934)&gt;80,"Name of Education Group must be less than 80 characters",IF('DO NOT USE_Case Formulas'!A934,"OK",NA()))</f>
        <v>#N/A</v>
      </c>
      <c r="V934" s="41" t="e">
        <f>IF(AND(NOT(ISBLANK('Case Data Entry'!V934)),ISNA(VLOOKUP('Case Data Entry'!V934,'DO NOT USE_School Picklist'!$K$3:$K$6,1,FALSE))),"Please select a value from the drop-down menu",IF('DO NOT USE_Case Formulas'!A934,"OK",NA()))</f>
        <v>#N/A</v>
      </c>
      <c r="W934" s="41" t="e">
        <f>IF(AND('DO NOT USE_Case Formulas'!A934,ISBLANK('Case Data Entry'!W934)),"Has this person had symptoms? is required",IF(AND(NOT(ISBLANK('Case Data Entry'!W934)),ISNA(VLOOKUP('Case Data Entry'!W934,'DO NOT USE_School Picklist'!$D$3:$D$5,1,FALSE))),"Please select a value from the drop-down menu",IF(NOT(ISBLANK('Case Data Entry'!W934)),"OK",NA())))</f>
        <v>#N/A</v>
      </c>
      <c r="X934" s="41" t="e">
        <f>IF(AND('Case Data Entry'!W934='DO NOT USE_School Picklist'!$D$3,ISBLANK('Case Data Entry'!X934)),"Symptom Onset Date is required if Ever Symptomatic is Yes",IF('DO NOT USE_Case Formulas'!A934,"OK",NA()))</f>
        <v>#N/A</v>
      </c>
      <c r="Y934" s="41"/>
      <c r="Z934" s="41" t="e">
        <f ca="1">IF(AND('DO NOT USE_Case Formulas'!A934,ISBLANK('Case Data Entry'!Z934)),"Lab Result Test Date is required",IF('Case Data Entry'!Z934&gt;'DO NOT USE_School Picklist'!$C$3,"Test Date cannot be a future date",IF(NOT(ISBLANK('Case Data Entry'!Z934)),"OK",NA())))</f>
        <v>#N/A</v>
      </c>
      <c r="AA934" s="41" t="e">
        <f>IF(AND(NOT(ISBLANK('Case Data Entry'!AA934)),ISNA(VLOOKUP('Case Data Entry'!AA934,'DO NOT USE_School Picklist'!$R$3:$R$7,1,FALSE))),"Please select a value from the drop-down menu",IF('DO NOT USE_Case Formulas'!A934,"OK",NA()))</f>
        <v>#N/A</v>
      </c>
      <c r="AB934" s="41" t="e">
        <f>IF(AND(NOT(ISBLANK('Case Data Entry'!AB934)),ISNA(VLOOKUP('Case Data Entry'!AB934,'DO NOT USE_School Picklist'!$Q$3:$Q$8,1,FALSE))),"Please select a value from the drop-down menu",IF('DO NOT USE_Case Formulas'!A934,"OK",NA()))</f>
        <v>#N/A</v>
      </c>
    </row>
    <row r="935" spans="1:28" x14ac:dyDescent="0.25">
      <c r="A935" s="40" t="e">
        <f>IF('DO NOT USE_Case Formulas'!A935,IF('DO NOT USE_Case Formulas'!B935,"Not all required fields are completed","OK"),NA())</f>
        <v>#N/A</v>
      </c>
      <c r="B935" s="41" t="e">
        <f>IF(AND('DO NOT USE_Case Formulas'!A935,ISBLANK('Case Data Entry'!B935)),"First Name is required",IF(NOT(ISBLANK('Case Data Entry'!B935)),"OK",NA()))</f>
        <v>#N/A</v>
      </c>
      <c r="C935" s="41" t="e">
        <f>IF(AND('DO NOT USE_Case Formulas'!A935,ISBLANK('Case Data Entry'!C935)),"Last Name is required",IF(NOT(ISBLANK('Case Data Entry'!C935)),"OK",NA()))</f>
        <v>#N/A</v>
      </c>
      <c r="D935" s="41" t="e">
        <f>IF(AND('DO NOT USE_Case Formulas'!A935,ISBLANK('Case Data Entry'!D935)),"Birthdate is required",IF(NOT(ISBLANK('Case Data Entry'!D935)),"OK",NA()))</f>
        <v>#N/A</v>
      </c>
      <c r="E935" s="41" t="e">
        <f>IF(AND('DO NOT USE_Case Formulas'!A935,ISBLANK('Case Data Entry'!E935)),"Mobile Phone is required",IF(NOT(ISBLANK('Case Data Entry'!E935)),IF(AND(ISNUMBER(VALUE('Case Data Entry'!E935)),LEFT('Case Data Entry'!E935,1)&lt;&gt;"1",LEN('Case Data Entry'!E935)=10),"OK","Phone number must be valid format"),NA()))</f>
        <v>#N/A</v>
      </c>
      <c r="F935" s="41" t="e">
        <f>IF(LEN('Case Data Entry'!F935)&gt;255,"Home Street Address must be less than 255 characters",IF('DO NOT USE_Case Formulas'!A935,"OK",NA()))</f>
        <v>#N/A</v>
      </c>
      <c r="G935" s="41" t="e">
        <f>IF(LEN('Case Data Entry'!G935)&gt;40,"City must be less than 40 characters",IF('DO NOT USE_Case Formulas'!A935,"OK",NA()))</f>
        <v>#N/A</v>
      </c>
      <c r="H935" s="41" t="e">
        <f>IF(AND(NOT(ISBLANK('Case Data Entry'!H935)),ISNA(VLOOKUP('Case Data Entry'!H935,'DO NOT USE_School Picklist'!$P$3:$P$52,1,FALSE))),"Please select a value from the drop-down menu",IF('DO NOT USE_Case Formulas'!A935,"OK",NA()))</f>
        <v>#N/A</v>
      </c>
      <c r="I935" s="41" t="e">
        <f>IF(AND('DO NOT USE_Case Formulas'!A935,ISBLANK('Case Data Entry'!I935)),"Zip is required",IF(ISBLANK('Case Data Entry'!I935),NA(),"OK"))</f>
        <v>#N/A</v>
      </c>
      <c r="J935" s="41" t="e">
        <f>IF(AND('DO NOT USE_Case Formulas'!A935,ISBLANK('Case Data Entry'!J935)),"Student or Staff? is required",IF(ISBLANK('Case Data Entry'!J935),NA(),IF(ISNA(VLOOKUP('Case Data Entry'!J935,'DO NOT USE_School Picklist'!$B$3:$B$6,1,FALSE)),"Please select a value from the drop-down menu","OK")))</f>
        <v>#N/A</v>
      </c>
      <c r="K935" s="41" t="e">
        <f>IF(AND('Case Data Entry'!J935='DO NOT USE_School Picklist'!$B$4,ISBLANK('Case Data Entry'!K935)),"Occupation/Job Title is required if Student or Staff? is Yes, staff/faculty or volunteer",IF('DO NOT USE_Case Formulas'!A935,"OK",NA()))</f>
        <v>#N/A</v>
      </c>
      <c r="L935" s="41" t="e">
        <f ca="1">IF('Case Data Entry'!L935&gt;'DO NOT USE_School Picklist'!$C$3,"Date last on school campus/facility cannot be a future date",IF('DO NOT USE_Case Formulas'!A935,IF(ISBLANK('Case Data Entry'!L935),"Date last on school campus/facility is required","OK"),NA()))</f>
        <v>#N/A</v>
      </c>
      <c r="M935" s="41" t="e">
        <f>IF(AND('DO NOT USE_Case Formulas'!A935,ISBLANK('Case Data Entry'!M935)),"Specific Place in the Location is required",IF(ISBLANK('Case Data Entry'!M935),NA(),"OK"))</f>
        <v>#N/A</v>
      </c>
      <c r="N935" s="41" t="e">
        <f>IF(LEN('Case Data Entry'!N935)&gt;50,"Parent/Guardian Name must be less than 50 characters",IF('DO NOT USE_Case Formulas'!A935,"OK",NA()))</f>
        <v>#N/A</v>
      </c>
      <c r="O935" s="41" t="e">
        <f>IF(NOT(ISBLANK('Case Data Entry'!O935)),IF(AND(ISNUMBER('Case Data Entry'!O935),LEFT('Case Data Entry'!O935,1)&lt;&gt;"1",LEN('Case Data Entry'!O935)=10),"OK","Phone number must be valid format"),IF('DO NOT USE_Case Formulas'!A935,"OK",NA()))</f>
        <v>#N/A</v>
      </c>
      <c r="P935" s="41" t="e">
        <f>IF(AND(NOT(ISBLANK('Case Data Entry'!P935)),ISNA(VLOOKUP('Case Data Entry'!P935,'DO NOT USE_School Picklist'!$E$3:$E$10,1,FALSE))),"Please select a value from the drop-down menu",IF('DO NOT USE_Case Formulas'!A935,"OK",NA()))</f>
        <v>#N/A</v>
      </c>
      <c r="Q935" s="41" t="e">
        <f>IF(AND(NOT(ISBLANK('Case Data Entry'!Q935)),ISNA(VLOOKUP('Case Data Entry'!Q935,'DO NOT USE_School Picklist'!$F$3:$F$16,1,FALSE))),"Please select a value from the drop-down menu",IF('DO NOT USE_Case Formulas'!A935,"OK",NA()))</f>
        <v>#N/A</v>
      </c>
      <c r="R935" s="41" t="e">
        <f>IF(LEN('Case Data Entry'!R935)&gt;100,"Classroom(s) must be less than 100 characters",IF('DO NOT USE_Case Formulas'!A935,"OK",NA()))</f>
        <v>#N/A</v>
      </c>
      <c r="S935" s="41" t="e">
        <f>IF(AND(NOT(ISBLANK('Case Data Entry'!S935)),ISNA(VLOOKUP('Case Data Entry'!S935,'DO NOT USE_School Picklist'!$S$3:$S$12,1,FALSE))),"Please select a value from the drop-down menu",IF('DO NOT USE_Case Formulas'!A935,"OK",NA()))</f>
        <v>#N/A</v>
      </c>
      <c r="T935" s="41" t="e">
        <f>IF(AND(NOT(ISBLANK('Case Data Entry'!T935)),ISNA(VLOOKUP('Case Data Entry'!T935,'DO NOT USE_School Picklist'!$S$3:$S$12,1,FALSE))),"Please select a value from the drop-down menu",IF('DO NOT USE_Case Formulas'!A935,"OK",NA()))</f>
        <v>#N/A</v>
      </c>
      <c r="U935" s="41" t="e">
        <f>IF(LEN('Case Data Entry'!U935)&gt;80,"Name of Education Group must be less than 80 characters",IF('DO NOT USE_Case Formulas'!A935,"OK",NA()))</f>
        <v>#N/A</v>
      </c>
      <c r="V935" s="41" t="e">
        <f>IF(AND(NOT(ISBLANK('Case Data Entry'!V935)),ISNA(VLOOKUP('Case Data Entry'!V935,'DO NOT USE_School Picklist'!$K$3:$K$6,1,FALSE))),"Please select a value from the drop-down menu",IF('DO NOT USE_Case Formulas'!A935,"OK",NA()))</f>
        <v>#N/A</v>
      </c>
      <c r="W935" s="41" t="e">
        <f>IF(AND('DO NOT USE_Case Formulas'!A935,ISBLANK('Case Data Entry'!W935)),"Has this person had symptoms? is required",IF(AND(NOT(ISBLANK('Case Data Entry'!W935)),ISNA(VLOOKUP('Case Data Entry'!W935,'DO NOT USE_School Picklist'!$D$3:$D$5,1,FALSE))),"Please select a value from the drop-down menu",IF(NOT(ISBLANK('Case Data Entry'!W935)),"OK",NA())))</f>
        <v>#N/A</v>
      </c>
      <c r="X935" s="41" t="e">
        <f>IF(AND('Case Data Entry'!W935='DO NOT USE_School Picklist'!$D$3,ISBLANK('Case Data Entry'!X935)),"Symptom Onset Date is required if Ever Symptomatic is Yes",IF('DO NOT USE_Case Formulas'!A935,"OK",NA()))</f>
        <v>#N/A</v>
      </c>
      <c r="Y935" s="41"/>
      <c r="Z935" s="41" t="e">
        <f ca="1">IF(AND('DO NOT USE_Case Formulas'!A935,ISBLANK('Case Data Entry'!Z935)),"Lab Result Test Date is required",IF('Case Data Entry'!Z935&gt;'DO NOT USE_School Picklist'!$C$3,"Test Date cannot be a future date",IF(NOT(ISBLANK('Case Data Entry'!Z935)),"OK",NA())))</f>
        <v>#N/A</v>
      </c>
      <c r="AA935" s="41" t="e">
        <f>IF(AND(NOT(ISBLANK('Case Data Entry'!AA935)),ISNA(VLOOKUP('Case Data Entry'!AA935,'DO NOT USE_School Picklist'!$R$3:$R$7,1,FALSE))),"Please select a value from the drop-down menu",IF('DO NOT USE_Case Formulas'!A935,"OK",NA()))</f>
        <v>#N/A</v>
      </c>
      <c r="AB935" s="41" t="e">
        <f>IF(AND(NOT(ISBLANK('Case Data Entry'!AB935)),ISNA(VLOOKUP('Case Data Entry'!AB935,'DO NOT USE_School Picklist'!$Q$3:$Q$8,1,FALSE))),"Please select a value from the drop-down menu",IF('DO NOT USE_Case Formulas'!A935,"OK",NA()))</f>
        <v>#N/A</v>
      </c>
    </row>
    <row r="936" spans="1:28" x14ac:dyDescent="0.25">
      <c r="A936" s="40" t="e">
        <f>IF('DO NOT USE_Case Formulas'!A936,IF('DO NOT USE_Case Formulas'!B936,"Not all required fields are completed","OK"),NA())</f>
        <v>#N/A</v>
      </c>
      <c r="B936" s="41" t="e">
        <f>IF(AND('DO NOT USE_Case Formulas'!A936,ISBLANK('Case Data Entry'!B936)),"First Name is required",IF(NOT(ISBLANK('Case Data Entry'!B936)),"OK",NA()))</f>
        <v>#N/A</v>
      </c>
      <c r="C936" s="41" t="e">
        <f>IF(AND('DO NOT USE_Case Formulas'!A936,ISBLANK('Case Data Entry'!C936)),"Last Name is required",IF(NOT(ISBLANK('Case Data Entry'!C936)),"OK",NA()))</f>
        <v>#N/A</v>
      </c>
      <c r="D936" s="41" t="e">
        <f>IF(AND('DO NOT USE_Case Formulas'!A936,ISBLANK('Case Data Entry'!D936)),"Birthdate is required",IF(NOT(ISBLANK('Case Data Entry'!D936)),"OK",NA()))</f>
        <v>#N/A</v>
      </c>
      <c r="E936" s="41" t="e">
        <f>IF(AND('DO NOT USE_Case Formulas'!A936,ISBLANK('Case Data Entry'!E936)),"Mobile Phone is required",IF(NOT(ISBLANK('Case Data Entry'!E936)),IF(AND(ISNUMBER(VALUE('Case Data Entry'!E936)),LEFT('Case Data Entry'!E936,1)&lt;&gt;"1",LEN('Case Data Entry'!E936)=10),"OK","Phone number must be valid format"),NA()))</f>
        <v>#N/A</v>
      </c>
      <c r="F936" s="41" t="e">
        <f>IF(LEN('Case Data Entry'!F936)&gt;255,"Home Street Address must be less than 255 characters",IF('DO NOT USE_Case Formulas'!A936,"OK",NA()))</f>
        <v>#N/A</v>
      </c>
      <c r="G936" s="41" t="e">
        <f>IF(LEN('Case Data Entry'!G936)&gt;40,"City must be less than 40 characters",IF('DO NOT USE_Case Formulas'!A936,"OK",NA()))</f>
        <v>#N/A</v>
      </c>
      <c r="H936" s="41" t="e">
        <f>IF(AND(NOT(ISBLANK('Case Data Entry'!H936)),ISNA(VLOOKUP('Case Data Entry'!H936,'DO NOT USE_School Picklist'!$P$3:$P$52,1,FALSE))),"Please select a value from the drop-down menu",IF('DO NOT USE_Case Formulas'!A936,"OK",NA()))</f>
        <v>#N/A</v>
      </c>
      <c r="I936" s="41" t="e">
        <f>IF(AND('DO NOT USE_Case Formulas'!A936,ISBLANK('Case Data Entry'!I936)),"Zip is required",IF(ISBLANK('Case Data Entry'!I936),NA(),"OK"))</f>
        <v>#N/A</v>
      </c>
      <c r="J936" s="41" t="e">
        <f>IF(AND('DO NOT USE_Case Formulas'!A936,ISBLANK('Case Data Entry'!J936)),"Student or Staff? is required",IF(ISBLANK('Case Data Entry'!J936),NA(),IF(ISNA(VLOOKUP('Case Data Entry'!J936,'DO NOT USE_School Picklist'!$B$3:$B$6,1,FALSE)),"Please select a value from the drop-down menu","OK")))</f>
        <v>#N/A</v>
      </c>
      <c r="K936" s="41" t="e">
        <f>IF(AND('Case Data Entry'!J936='DO NOT USE_School Picklist'!$B$4,ISBLANK('Case Data Entry'!K936)),"Occupation/Job Title is required if Student or Staff? is Yes, staff/faculty or volunteer",IF('DO NOT USE_Case Formulas'!A936,"OK",NA()))</f>
        <v>#N/A</v>
      </c>
      <c r="L936" s="41" t="e">
        <f ca="1">IF('Case Data Entry'!L936&gt;'DO NOT USE_School Picklist'!$C$3,"Date last on school campus/facility cannot be a future date",IF('DO NOT USE_Case Formulas'!A936,IF(ISBLANK('Case Data Entry'!L936),"Date last on school campus/facility is required","OK"),NA()))</f>
        <v>#N/A</v>
      </c>
      <c r="M936" s="41" t="e">
        <f>IF(AND('DO NOT USE_Case Formulas'!A936,ISBLANK('Case Data Entry'!M936)),"Specific Place in the Location is required",IF(ISBLANK('Case Data Entry'!M936),NA(),"OK"))</f>
        <v>#N/A</v>
      </c>
      <c r="N936" s="41" t="e">
        <f>IF(LEN('Case Data Entry'!N936)&gt;50,"Parent/Guardian Name must be less than 50 characters",IF('DO NOT USE_Case Formulas'!A936,"OK",NA()))</f>
        <v>#N/A</v>
      </c>
      <c r="O936" s="41" t="e">
        <f>IF(NOT(ISBLANK('Case Data Entry'!O936)),IF(AND(ISNUMBER('Case Data Entry'!O936),LEFT('Case Data Entry'!O936,1)&lt;&gt;"1",LEN('Case Data Entry'!O936)=10),"OK","Phone number must be valid format"),IF('DO NOT USE_Case Formulas'!A936,"OK",NA()))</f>
        <v>#N/A</v>
      </c>
      <c r="P936" s="41" t="e">
        <f>IF(AND(NOT(ISBLANK('Case Data Entry'!P936)),ISNA(VLOOKUP('Case Data Entry'!P936,'DO NOT USE_School Picklist'!$E$3:$E$10,1,FALSE))),"Please select a value from the drop-down menu",IF('DO NOT USE_Case Formulas'!A936,"OK",NA()))</f>
        <v>#N/A</v>
      </c>
      <c r="Q936" s="41" t="e">
        <f>IF(AND(NOT(ISBLANK('Case Data Entry'!Q936)),ISNA(VLOOKUP('Case Data Entry'!Q936,'DO NOT USE_School Picklist'!$F$3:$F$16,1,FALSE))),"Please select a value from the drop-down menu",IF('DO NOT USE_Case Formulas'!A936,"OK",NA()))</f>
        <v>#N/A</v>
      </c>
      <c r="R936" s="41" t="e">
        <f>IF(LEN('Case Data Entry'!R936)&gt;100,"Classroom(s) must be less than 100 characters",IF('DO NOT USE_Case Formulas'!A936,"OK",NA()))</f>
        <v>#N/A</v>
      </c>
      <c r="S936" s="41" t="e">
        <f>IF(AND(NOT(ISBLANK('Case Data Entry'!S936)),ISNA(VLOOKUP('Case Data Entry'!S936,'DO NOT USE_School Picklist'!$S$3:$S$12,1,FALSE))),"Please select a value from the drop-down menu",IF('DO NOT USE_Case Formulas'!A936,"OK",NA()))</f>
        <v>#N/A</v>
      </c>
      <c r="T936" s="41" t="e">
        <f>IF(AND(NOT(ISBLANK('Case Data Entry'!T936)),ISNA(VLOOKUP('Case Data Entry'!T936,'DO NOT USE_School Picklist'!$S$3:$S$12,1,FALSE))),"Please select a value from the drop-down menu",IF('DO NOT USE_Case Formulas'!A936,"OK",NA()))</f>
        <v>#N/A</v>
      </c>
      <c r="U936" s="41" t="e">
        <f>IF(LEN('Case Data Entry'!U936)&gt;80,"Name of Education Group must be less than 80 characters",IF('DO NOT USE_Case Formulas'!A936,"OK",NA()))</f>
        <v>#N/A</v>
      </c>
      <c r="V936" s="41" t="e">
        <f>IF(AND(NOT(ISBLANK('Case Data Entry'!V936)),ISNA(VLOOKUP('Case Data Entry'!V936,'DO NOT USE_School Picklist'!$K$3:$K$6,1,FALSE))),"Please select a value from the drop-down menu",IF('DO NOT USE_Case Formulas'!A936,"OK",NA()))</f>
        <v>#N/A</v>
      </c>
      <c r="W936" s="41" t="e">
        <f>IF(AND('DO NOT USE_Case Formulas'!A936,ISBLANK('Case Data Entry'!W936)),"Has this person had symptoms? is required",IF(AND(NOT(ISBLANK('Case Data Entry'!W936)),ISNA(VLOOKUP('Case Data Entry'!W936,'DO NOT USE_School Picklist'!$D$3:$D$5,1,FALSE))),"Please select a value from the drop-down menu",IF(NOT(ISBLANK('Case Data Entry'!W936)),"OK",NA())))</f>
        <v>#N/A</v>
      </c>
      <c r="X936" s="41" t="e">
        <f>IF(AND('Case Data Entry'!W936='DO NOT USE_School Picklist'!$D$3,ISBLANK('Case Data Entry'!X936)),"Symptom Onset Date is required if Ever Symptomatic is Yes",IF('DO NOT USE_Case Formulas'!A936,"OK",NA()))</f>
        <v>#N/A</v>
      </c>
      <c r="Y936" s="41"/>
      <c r="Z936" s="41" t="e">
        <f ca="1">IF(AND('DO NOT USE_Case Formulas'!A936,ISBLANK('Case Data Entry'!Z936)),"Lab Result Test Date is required",IF('Case Data Entry'!Z936&gt;'DO NOT USE_School Picklist'!$C$3,"Test Date cannot be a future date",IF(NOT(ISBLANK('Case Data Entry'!Z936)),"OK",NA())))</f>
        <v>#N/A</v>
      </c>
      <c r="AA936" s="41" t="e">
        <f>IF(AND(NOT(ISBLANK('Case Data Entry'!AA936)),ISNA(VLOOKUP('Case Data Entry'!AA936,'DO NOT USE_School Picklist'!$R$3:$R$7,1,FALSE))),"Please select a value from the drop-down menu",IF('DO NOT USE_Case Formulas'!A936,"OK",NA()))</f>
        <v>#N/A</v>
      </c>
      <c r="AB936" s="41" t="e">
        <f>IF(AND(NOT(ISBLANK('Case Data Entry'!AB936)),ISNA(VLOOKUP('Case Data Entry'!AB936,'DO NOT USE_School Picklist'!$Q$3:$Q$8,1,FALSE))),"Please select a value from the drop-down menu",IF('DO NOT USE_Case Formulas'!A936,"OK",NA()))</f>
        <v>#N/A</v>
      </c>
    </row>
    <row r="937" spans="1:28" x14ac:dyDescent="0.25">
      <c r="A937" s="40" t="e">
        <f>IF('DO NOT USE_Case Formulas'!A937,IF('DO NOT USE_Case Formulas'!B937,"Not all required fields are completed","OK"),NA())</f>
        <v>#N/A</v>
      </c>
      <c r="B937" s="41" t="e">
        <f>IF(AND('DO NOT USE_Case Formulas'!A937,ISBLANK('Case Data Entry'!B937)),"First Name is required",IF(NOT(ISBLANK('Case Data Entry'!B937)),"OK",NA()))</f>
        <v>#N/A</v>
      </c>
      <c r="C937" s="41" t="e">
        <f>IF(AND('DO NOT USE_Case Formulas'!A937,ISBLANK('Case Data Entry'!C937)),"Last Name is required",IF(NOT(ISBLANK('Case Data Entry'!C937)),"OK",NA()))</f>
        <v>#N/A</v>
      </c>
      <c r="D937" s="41" t="e">
        <f>IF(AND('DO NOT USE_Case Formulas'!A937,ISBLANK('Case Data Entry'!D937)),"Birthdate is required",IF(NOT(ISBLANK('Case Data Entry'!D937)),"OK",NA()))</f>
        <v>#N/A</v>
      </c>
      <c r="E937" s="41" t="e">
        <f>IF(AND('DO NOT USE_Case Formulas'!A937,ISBLANK('Case Data Entry'!E937)),"Mobile Phone is required",IF(NOT(ISBLANK('Case Data Entry'!E937)),IF(AND(ISNUMBER(VALUE('Case Data Entry'!E937)),LEFT('Case Data Entry'!E937,1)&lt;&gt;"1",LEN('Case Data Entry'!E937)=10),"OK","Phone number must be valid format"),NA()))</f>
        <v>#N/A</v>
      </c>
      <c r="F937" s="41" t="e">
        <f>IF(LEN('Case Data Entry'!F937)&gt;255,"Home Street Address must be less than 255 characters",IF('DO NOT USE_Case Formulas'!A937,"OK",NA()))</f>
        <v>#N/A</v>
      </c>
      <c r="G937" s="41" t="e">
        <f>IF(LEN('Case Data Entry'!G937)&gt;40,"City must be less than 40 characters",IF('DO NOT USE_Case Formulas'!A937,"OK",NA()))</f>
        <v>#N/A</v>
      </c>
      <c r="H937" s="41" t="e">
        <f>IF(AND(NOT(ISBLANK('Case Data Entry'!H937)),ISNA(VLOOKUP('Case Data Entry'!H937,'DO NOT USE_School Picklist'!$P$3:$P$52,1,FALSE))),"Please select a value from the drop-down menu",IF('DO NOT USE_Case Formulas'!A937,"OK",NA()))</f>
        <v>#N/A</v>
      </c>
      <c r="I937" s="41" t="e">
        <f>IF(AND('DO NOT USE_Case Formulas'!A937,ISBLANK('Case Data Entry'!I937)),"Zip is required",IF(ISBLANK('Case Data Entry'!I937),NA(),"OK"))</f>
        <v>#N/A</v>
      </c>
      <c r="J937" s="41" t="e">
        <f>IF(AND('DO NOT USE_Case Formulas'!A937,ISBLANK('Case Data Entry'!J937)),"Student or Staff? is required",IF(ISBLANK('Case Data Entry'!J937),NA(),IF(ISNA(VLOOKUP('Case Data Entry'!J937,'DO NOT USE_School Picklist'!$B$3:$B$6,1,FALSE)),"Please select a value from the drop-down menu","OK")))</f>
        <v>#N/A</v>
      </c>
      <c r="K937" s="41" t="e">
        <f>IF(AND('Case Data Entry'!J937='DO NOT USE_School Picklist'!$B$4,ISBLANK('Case Data Entry'!K937)),"Occupation/Job Title is required if Student or Staff? is Yes, staff/faculty or volunteer",IF('DO NOT USE_Case Formulas'!A937,"OK",NA()))</f>
        <v>#N/A</v>
      </c>
      <c r="L937" s="41" t="e">
        <f ca="1">IF('Case Data Entry'!L937&gt;'DO NOT USE_School Picklist'!$C$3,"Date last on school campus/facility cannot be a future date",IF('DO NOT USE_Case Formulas'!A937,IF(ISBLANK('Case Data Entry'!L937),"Date last on school campus/facility is required","OK"),NA()))</f>
        <v>#N/A</v>
      </c>
      <c r="M937" s="41" t="e">
        <f>IF(AND('DO NOT USE_Case Formulas'!A937,ISBLANK('Case Data Entry'!M937)),"Specific Place in the Location is required",IF(ISBLANK('Case Data Entry'!M937),NA(),"OK"))</f>
        <v>#N/A</v>
      </c>
      <c r="N937" s="41" t="e">
        <f>IF(LEN('Case Data Entry'!N937)&gt;50,"Parent/Guardian Name must be less than 50 characters",IF('DO NOT USE_Case Formulas'!A937,"OK",NA()))</f>
        <v>#N/A</v>
      </c>
      <c r="O937" s="41" t="e">
        <f>IF(NOT(ISBLANK('Case Data Entry'!O937)),IF(AND(ISNUMBER('Case Data Entry'!O937),LEFT('Case Data Entry'!O937,1)&lt;&gt;"1",LEN('Case Data Entry'!O937)=10),"OK","Phone number must be valid format"),IF('DO NOT USE_Case Formulas'!A937,"OK",NA()))</f>
        <v>#N/A</v>
      </c>
      <c r="P937" s="41" t="e">
        <f>IF(AND(NOT(ISBLANK('Case Data Entry'!P937)),ISNA(VLOOKUP('Case Data Entry'!P937,'DO NOT USE_School Picklist'!$E$3:$E$10,1,FALSE))),"Please select a value from the drop-down menu",IF('DO NOT USE_Case Formulas'!A937,"OK",NA()))</f>
        <v>#N/A</v>
      </c>
      <c r="Q937" s="41" t="e">
        <f>IF(AND(NOT(ISBLANK('Case Data Entry'!Q937)),ISNA(VLOOKUP('Case Data Entry'!Q937,'DO NOT USE_School Picklist'!$F$3:$F$16,1,FALSE))),"Please select a value from the drop-down menu",IF('DO NOT USE_Case Formulas'!A937,"OK",NA()))</f>
        <v>#N/A</v>
      </c>
      <c r="R937" s="41" t="e">
        <f>IF(LEN('Case Data Entry'!R937)&gt;100,"Classroom(s) must be less than 100 characters",IF('DO NOT USE_Case Formulas'!A937,"OK",NA()))</f>
        <v>#N/A</v>
      </c>
      <c r="S937" s="41" t="e">
        <f>IF(AND(NOT(ISBLANK('Case Data Entry'!S937)),ISNA(VLOOKUP('Case Data Entry'!S937,'DO NOT USE_School Picklist'!$S$3:$S$12,1,FALSE))),"Please select a value from the drop-down menu",IF('DO NOT USE_Case Formulas'!A937,"OK",NA()))</f>
        <v>#N/A</v>
      </c>
      <c r="T937" s="41" t="e">
        <f>IF(AND(NOT(ISBLANK('Case Data Entry'!T937)),ISNA(VLOOKUP('Case Data Entry'!T937,'DO NOT USE_School Picklist'!$S$3:$S$12,1,FALSE))),"Please select a value from the drop-down menu",IF('DO NOT USE_Case Formulas'!A937,"OK",NA()))</f>
        <v>#N/A</v>
      </c>
      <c r="U937" s="41" t="e">
        <f>IF(LEN('Case Data Entry'!U937)&gt;80,"Name of Education Group must be less than 80 characters",IF('DO NOT USE_Case Formulas'!A937,"OK",NA()))</f>
        <v>#N/A</v>
      </c>
      <c r="V937" s="41" t="e">
        <f>IF(AND(NOT(ISBLANK('Case Data Entry'!V937)),ISNA(VLOOKUP('Case Data Entry'!V937,'DO NOT USE_School Picklist'!$K$3:$K$6,1,FALSE))),"Please select a value from the drop-down menu",IF('DO NOT USE_Case Formulas'!A937,"OK",NA()))</f>
        <v>#N/A</v>
      </c>
      <c r="W937" s="41" t="e">
        <f>IF(AND('DO NOT USE_Case Formulas'!A937,ISBLANK('Case Data Entry'!W937)),"Has this person had symptoms? is required",IF(AND(NOT(ISBLANK('Case Data Entry'!W937)),ISNA(VLOOKUP('Case Data Entry'!W937,'DO NOT USE_School Picklist'!$D$3:$D$5,1,FALSE))),"Please select a value from the drop-down menu",IF(NOT(ISBLANK('Case Data Entry'!W937)),"OK",NA())))</f>
        <v>#N/A</v>
      </c>
      <c r="X937" s="41" t="e">
        <f>IF(AND('Case Data Entry'!W937='DO NOT USE_School Picklist'!$D$3,ISBLANK('Case Data Entry'!X937)),"Symptom Onset Date is required if Ever Symptomatic is Yes",IF('DO NOT USE_Case Formulas'!A937,"OK",NA()))</f>
        <v>#N/A</v>
      </c>
      <c r="Y937" s="41"/>
      <c r="Z937" s="41" t="e">
        <f ca="1">IF(AND('DO NOT USE_Case Formulas'!A937,ISBLANK('Case Data Entry'!Z937)),"Lab Result Test Date is required",IF('Case Data Entry'!Z937&gt;'DO NOT USE_School Picklist'!$C$3,"Test Date cannot be a future date",IF(NOT(ISBLANK('Case Data Entry'!Z937)),"OK",NA())))</f>
        <v>#N/A</v>
      </c>
      <c r="AA937" s="41" t="e">
        <f>IF(AND(NOT(ISBLANK('Case Data Entry'!AA937)),ISNA(VLOOKUP('Case Data Entry'!AA937,'DO NOT USE_School Picklist'!$R$3:$R$7,1,FALSE))),"Please select a value from the drop-down menu",IF('DO NOT USE_Case Formulas'!A937,"OK",NA()))</f>
        <v>#N/A</v>
      </c>
      <c r="AB937" s="41" t="e">
        <f>IF(AND(NOT(ISBLANK('Case Data Entry'!AB937)),ISNA(VLOOKUP('Case Data Entry'!AB937,'DO NOT USE_School Picklist'!$Q$3:$Q$8,1,FALSE))),"Please select a value from the drop-down menu",IF('DO NOT USE_Case Formulas'!A937,"OK",NA()))</f>
        <v>#N/A</v>
      </c>
    </row>
    <row r="938" spans="1:28" x14ac:dyDescent="0.25">
      <c r="A938" s="40" t="e">
        <f>IF('DO NOT USE_Case Formulas'!A938,IF('DO NOT USE_Case Formulas'!B938,"Not all required fields are completed","OK"),NA())</f>
        <v>#N/A</v>
      </c>
      <c r="B938" s="41" t="e">
        <f>IF(AND('DO NOT USE_Case Formulas'!A938,ISBLANK('Case Data Entry'!B938)),"First Name is required",IF(NOT(ISBLANK('Case Data Entry'!B938)),"OK",NA()))</f>
        <v>#N/A</v>
      </c>
      <c r="C938" s="41" t="e">
        <f>IF(AND('DO NOT USE_Case Formulas'!A938,ISBLANK('Case Data Entry'!C938)),"Last Name is required",IF(NOT(ISBLANK('Case Data Entry'!C938)),"OK",NA()))</f>
        <v>#N/A</v>
      </c>
      <c r="D938" s="41" t="e">
        <f>IF(AND('DO NOT USE_Case Formulas'!A938,ISBLANK('Case Data Entry'!D938)),"Birthdate is required",IF(NOT(ISBLANK('Case Data Entry'!D938)),"OK",NA()))</f>
        <v>#N/A</v>
      </c>
      <c r="E938" s="41" t="e">
        <f>IF(AND('DO NOT USE_Case Formulas'!A938,ISBLANK('Case Data Entry'!E938)),"Mobile Phone is required",IF(NOT(ISBLANK('Case Data Entry'!E938)),IF(AND(ISNUMBER(VALUE('Case Data Entry'!E938)),LEFT('Case Data Entry'!E938,1)&lt;&gt;"1",LEN('Case Data Entry'!E938)=10),"OK","Phone number must be valid format"),NA()))</f>
        <v>#N/A</v>
      </c>
      <c r="F938" s="41" t="e">
        <f>IF(LEN('Case Data Entry'!F938)&gt;255,"Home Street Address must be less than 255 characters",IF('DO NOT USE_Case Formulas'!A938,"OK",NA()))</f>
        <v>#N/A</v>
      </c>
      <c r="G938" s="41" t="e">
        <f>IF(LEN('Case Data Entry'!G938)&gt;40,"City must be less than 40 characters",IF('DO NOT USE_Case Formulas'!A938,"OK",NA()))</f>
        <v>#N/A</v>
      </c>
      <c r="H938" s="41" t="e">
        <f>IF(AND(NOT(ISBLANK('Case Data Entry'!H938)),ISNA(VLOOKUP('Case Data Entry'!H938,'DO NOT USE_School Picklist'!$P$3:$P$52,1,FALSE))),"Please select a value from the drop-down menu",IF('DO NOT USE_Case Formulas'!A938,"OK",NA()))</f>
        <v>#N/A</v>
      </c>
      <c r="I938" s="41" t="e">
        <f>IF(AND('DO NOT USE_Case Formulas'!A938,ISBLANK('Case Data Entry'!I938)),"Zip is required",IF(ISBLANK('Case Data Entry'!I938),NA(),"OK"))</f>
        <v>#N/A</v>
      </c>
      <c r="J938" s="41" t="e">
        <f>IF(AND('DO NOT USE_Case Formulas'!A938,ISBLANK('Case Data Entry'!J938)),"Student or Staff? is required",IF(ISBLANK('Case Data Entry'!J938),NA(),IF(ISNA(VLOOKUP('Case Data Entry'!J938,'DO NOT USE_School Picklist'!$B$3:$B$6,1,FALSE)),"Please select a value from the drop-down menu","OK")))</f>
        <v>#N/A</v>
      </c>
      <c r="K938" s="41" t="e">
        <f>IF(AND('Case Data Entry'!J938='DO NOT USE_School Picklist'!$B$4,ISBLANK('Case Data Entry'!K938)),"Occupation/Job Title is required if Student or Staff? is Yes, staff/faculty or volunteer",IF('DO NOT USE_Case Formulas'!A938,"OK",NA()))</f>
        <v>#N/A</v>
      </c>
      <c r="L938" s="41" t="e">
        <f ca="1">IF('Case Data Entry'!L938&gt;'DO NOT USE_School Picklist'!$C$3,"Date last on school campus/facility cannot be a future date",IF('DO NOT USE_Case Formulas'!A938,IF(ISBLANK('Case Data Entry'!L938),"Date last on school campus/facility is required","OK"),NA()))</f>
        <v>#N/A</v>
      </c>
      <c r="M938" s="41" t="e">
        <f>IF(AND('DO NOT USE_Case Formulas'!A938,ISBLANK('Case Data Entry'!M938)),"Specific Place in the Location is required",IF(ISBLANK('Case Data Entry'!M938),NA(),"OK"))</f>
        <v>#N/A</v>
      </c>
      <c r="N938" s="41" t="e">
        <f>IF(LEN('Case Data Entry'!N938)&gt;50,"Parent/Guardian Name must be less than 50 characters",IF('DO NOT USE_Case Formulas'!A938,"OK",NA()))</f>
        <v>#N/A</v>
      </c>
      <c r="O938" s="41" t="e">
        <f>IF(NOT(ISBLANK('Case Data Entry'!O938)),IF(AND(ISNUMBER('Case Data Entry'!O938),LEFT('Case Data Entry'!O938,1)&lt;&gt;"1",LEN('Case Data Entry'!O938)=10),"OK","Phone number must be valid format"),IF('DO NOT USE_Case Formulas'!A938,"OK",NA()))</f>
        <v>#N/A</v>
      </c>
      <c r="P938" s="41" t="e">
        <f>IF(AND(NOT(ISBLANK('Case Data Entry'!P938)),ISNA(VLOOKUP('Case Data Entry'!P938,'DO NOT USE_School Picklist'!$E$3:$E$10,1,FALSE))),"Please select a value from the drop-down menu",IF('DO NOT USE_Case Formulas'!A938,"OK",NA()))</f>
        <v>#N/A</v>
      </c>
      <c r="Q938" s="41" t="e">
        <f>IF(AND(NOT(ISBLANK('Case Data Entry'!Q938)),ISNA(VLOOKUP('Case Data Entry'!Q938,'DO NOT USE_School Picklist'!$F$3:$F$16,1,FALSE))),"Please select a value from the drop-down menu",IF('DO NOT USE_Case Formulas'!A938,"OK",NA()))</f>
        <v>#N/A</v>
      </c>
      <c r="R938" s="41" t="e">
        <f>IF(LEN('Case Data Entry'!R938)&gt;100,"Classroom(s) must be less than 100 characters",IF('DO NOT USE_Case Formulas'!A938,"OK",NA()))</f>
        <v>#N/A</v>
      </c>
      <c r="S938" s="41" t="e">
        <f>IF(AND(NOT(ISBLANK('Case Data Entry'!S938)),ISNA(VLOOKUP('Case Data Entry'!S938,'DO NOT USE_School Picklist'!$S$3:$S$12,1,FALSE))),"Please select a value from the drop-down menu",IF('DO NOT USE_Case Formulas'!A938,"OK",NA()))</f>
        <v>#N/A</v>
      </c>
      <c r="T938" s="41" t="e">
        <f>IF(AND(NOT(ISBLANK('Case Data Entry'!T938)),ISNA(VLOOKUP('Case Data Entry'!T938,'DO NOT USE_School Picklist'!$S$3:$S$12,1,FALSE))),"Please select a value from the drop-down menu",IF('DO NOT USE_Case Formulas'!A938,"OK",NA()))</f>
        <v>#N/A</v>
      </c>
      <c r="U938" s="41" t="e">
        <f>IF(LEN('Case Data Entry'!U938)&gt;80,"Name of Education Group must be less than 80 characters",IF('DO NOT USE_Case Formulas'!A938,"OK",NA()))</f>
        <v>#N/A</v>
      </c>
      <c r="V938" s="41" t="e">
        <f>IF(AND(NOT(ISBLANK('Case Data Entry'!V938)),ISNA(VLOOKUP('Case Data Entry'!V938,'DO NOT USE_School Picklist'!$K$3:$K$6,1,FALSE))),"Please select a value from the drop-down menu",IF('DO NOT USE_Case Formulas'!A938,"OK",NA()))</f>
        <v>#N/A</v>
      </c>
      <c r="W938" s="41" t="e">
        <f>IF(AND('DO NOT USE_Case Formulas'!A938,ISBLANK('Case Data Entry'!W938)),"Has this person had symptoms? is required",IF(AND(NOT(ISBLANK('Case Data Entry'!W938)),ISNA(VLOOKUP('Case Data Entry'!W938,'DO NOT USE_School Picklist'!$D$3:$D$5,1,FALSE))),"Please select a value from the drop-down menu",IF(NOT(ISBLANK('Case Data Entry'!W938)),"OK",NA())))</f>
        <v>#N/A</v>
      </c>
      <c r="X938" s="41" t="e">
        <f>IF(AND('Case Data Entry'!W938='DO NOT USE_School Picklist'!$D$3,ISBLANK('Case Data Entry'!X938)),"Symptom Onset Date is required if Ever Symptomatic is Yes",IF('DO NOT USE_Case Formulas'!A938,"OK",NA()))</f>
        <v>#N/A</v>
      </c>
      <c r="Y938" s="41"/>
      <c r="Z938" s="41" t="e">
        <f ca="1">IF(AND('DO NOT USE_Case Formulas'!A938,ISBLANK('Case Data Entry'!Z938)),"Lab Result Test Date is required",IF('Case Data Entry'!Z938&gt;'DO NOT USE_School Picklist'!$C$3,"Test Date cannot be a future date",IF(NOT(ISBLANK('Case Data Entry'!Z938)),"OK",NA())))</f>
        <v>#N/A</v>
      </c>
      <c r="AA938" s="41" t="e">
        <f>IF(AND(NOT(ISBLANK('Case Data Entry'!AA938)),ISNA(VLOOKUP('Case Data Entry'!AA938,'DO NOT USE_School Picklist'!$R$3:$R$7,1,FALSE))),"Please select a value from the drop-down menu",IF('DO NOT USE_Case Formulas'!A938,"OK",NA()))</f>
        <v>#N/A</v>
      </c>
      <c r="AB938" s="41" t="e">
        <f>IF(AND(NOT(ISBLANK('Case Data Entry'!AB938)),ISNA(VLOOKUP('Case Data Entry'!AB938,'DO NOT USE_School Picklist'!$Q$3:$Q$8,1,FALSE))),"Please select a value from the drop-down menu",IF('DO NOT USE_Case Formulas'!A938,"OK",NA()))</f>
        <v>#N/A</v>
      </c>
    </row>
    <row r="939" spans="1:28" x14ac:dyDescent="0.25">
      <c r="A939" s="40" t="e">
        <f>IF('DO NOT USE_Case Formulas'!A939,IF('DO NOT USE_Case Formulas'!B939,"Not all required fields are completed","OK"),NA())</f>
        <v>#N/A</v>
      </c>
      <c r="B939" s="41" t="e">
        <f>IF(AND('DO NOT USE_Case Formulas'!A939,ISBLANK('Case Data Entry'!B939)),"First Name is required",IF(NOT(ISBLANK('Case Data Entry'!B939)),"OK",NA()))</f>
        <v>#N/A</v>
      </c>
      <c r="C939" s="41" t="e">
        <f>IF(AND('DO NOT USE_Case Formulas'!A939,ISBLANK('Case Data Entry'!C939)),"Last Name is required",IF(NOT(ISBLANK('Case Data Entry'!C939)),"OK",NA()))</f>
        <v>#N/A</v>
      </c>
      <c r="D939" s="41" t="e">
        <f>IF(AND('DO NOT USE_Case Formulas'!A939,ISBLANK('Case Data Entry'!D939)),"Birthdate is required",IF(NOT(ISBLANK('Case Data Entry'!D939)),"OK",NA()))</f>
        <v>#N/A</v>
      </c>
      <c r="E939" s="41" t="e">
        <f>IF(AND('DO NOT USE_Case Formulas'!A939,ISBLANK('Case Data Entry'!E939)),"Mobile Phone is required",IF(NOT(ISBLANK('Case Data Entry'!E939)),IF(AND(ISNUMBER(VALUE('Case Data Entry'!E939)),LEFT('Case Data Entry'!E939,1)&lt;&gt;"1",LEN('Case Data Entry'!E939)=10),"OK","Phone number must be valid format"),NA()))</f>
        <v>#N/A</v>
      </c>
      <c r="F939" s="41" t="e">
        <f>IF(LEN('Case Data Entry'!F939)&gt;255,"Home Street Address must be less than 255 characters",IF('DO NOT USE_Case Formulas'!A939,"OK",NA()))</f>
        <v>#N/A</v>
      </c>
      <c r="G939" s="41" t="e">
        <f>IF(LEN('Case Data Entry'!G939)&gt;40,"City must be less than 40 characters",IF('DO NOT USE_Case Formulas'!A939,"OK",NA()))</f>
        <v>#N/A</v>
      </c>
      <c r="H939" s="41" t="e">
        <f>IF(AND(NOT(ISBLANK('Case Data Entry'!H939)),ISNA(VLOOKUP('Case Data Entry'!H939,'DO NOT USE_School Picklist'!$P$3:$P$52,1,FALSE))),"Please select a value from the drop-down menu",IF('DO NOT USE_Case Formulas'!A939,"OK",NA()))</f>
        <v>#N/A</v>
      </c>
      <c r="I939" s="41" t="e">
        <f>IF(AND('DO NOT USE_Case Formulas'!A939,ISBLANK('Case Data Entry'!I939)),"Zip is required",IF(ISBLANK('Case Data Entry'!I939),NA(),"OK"))</f>
        <v>#N/A</v>
      </c>
      <c r="J939" s="41" t="e">
        <f>IF(AND('DO NOT USE_Case Formulas'!A939,ISBLANK('Case Data Entry'!J939)),"Student or Staff? is required",IF(ISBLANK('Case Data Entry'!J939),NA(),IF(ISNA(VLOOKUP('Case Data Entry'!J939,'DO NOT USE_School Picklist'!$B$3:$B$6,1,FALSE)),"Please select a value from the drop-down menu","OK")))</f>
        <v>#N/A</v>
      </c>
      <c r="K939" s="41" t="e">
        <f>IF(AND('Case Data Entry'!J939='DO NOT USE_School Picklist'!$B$4,ISBLANK('Case Data Entry'!K939)),"Occupation/Job Title is required if Student or Staff? is Yes, staff/faculty or volunteer",IF('DO NOT USE_Case Formulas'!A939,"OK",NA()))</f>
        <v>#N/A</v>
      </c>
      <c r="L939" s="41" t="e">
        <f ca="1">IF('Case Data Entry'!L939&gt;'DO NOT USE_School Picklist'!$C$3,"Date last on school campus/facility cannot be a future date",IF('DO NOT USE_Case Formulas'!A939,IF(ISBLANK('Case Data Entry'!L939),"Date last on school campus/facility is required","OK"),NA()))</f>
        <v>#N/A</v>
      </c>
      <c r="M939" s="41" t="e">
        <f>IF(AND('DO NOT USE_Case Formulas'!A939,ISBLANK('Case Data Entry'!M939)),"Specific Place in the Location is required",IF(ISBLANK('Case Data Entry'!M939),NA(),"OK"))</f>
        <v>#N/A</v>
      </c>
      <c r="N939" s="41" t="e">
        <f>IF(LEN('Case Data Entry'!N939)&gt;50,"Parent/Guardian Name must be less than 50 characters",IF('DO NOT USE_Case Formulas'!A939,"OK",NA()))</f>
        <v>#N/A</v>
      </c>
      <c r="O939" s="41" t="e">
        <f>IF(NOT(ISBLANK('Case Data Entry'!O939)),IF(AND(ISNUMBER('Case Data Entry'!O939),LEFT('Case Data Entry'!O939,1)&lt;&gt;"1",LEN('Case Data Entry'!O939)=10),"OK","Phone number must be valid format"),IF('DO NOT USE_Case Formulas'!A939,"OK",NA()))</f>
        <v>#N/A</v>
      </c>
      <c r="P939" s="41" t="e">
        <f>IF(AND(NOT(ISBLANK('Case Data Entry'!P939)),ISNA(VLOOKUP('Case Data Entry'!P939,'DO NOT USE_School Picklist'!$E$3:$E$10,1,FALSE))),"Please select a value from the drop-down menu",IF('DO NOT USE_Case Formulas'!A939,"OK",NA()))</f>
        <v>#N/A</v>
      </c>
      <c r="Q939" s="41" t="e">
        <f>IF(AND(NOT(ISBLANK('Case Data Entry'!Q939)),ISNA(VLOOKUP('Case Data Entry'!Q939,'DO NOT USE_School Picklist'!$F$3:$F$16,1,FALSE))),"Please select a value from the drop-down menu",IF('DO NOT USE_Case Formulas'!A939,"OK",NA()))</f>
        <v>#N/A</v>
      </c>
      <c r="R939" s="41" t="e">
        <f>IF(LEN('Case Data Entry'!R939)&gt;100,"Classroom(s) must be less than 100 characters",IF('DO NOT USE_Case Formulas'!A939,"OK",NA()))</f>
        <v>#N/A</v>
      </c>
      <c r="S939" s="41" t="e">
        <f>IF(AND(NOT(ISBLANK('Case Data Entry'!S939)),ISNA(VLOOKUP('Case Data Entry'!S939,'DO NOT USE_School Picklist'!$S$3:$S$12,1,FALSE))),"Please select a value from the drop-down menu",IF('DO NOT USE_Case Formulas'!A939,"OK",NA()))</f>
        <v>#N/A</v>
      </c>
      <c r="T939" s="41" t="e">
        <f>IF(AND(NOT(ISBLANK('Case Data Entry'!T939)),ISNA(VLOOKUP('Case Data Entry'!T939,'DO NOT USE_School Picklist'!$S$3:$S$12,1,FALSE))),"Please select a value from the drop-down menu",IF('DO NOT USE_Case Formulas'!A939,"OK",NA()))</f>
        <v>#N/A</v>
      </c>
      <c r="U939" s="41" t="e">
        <f>IF(LEN('Case Data Entry'!U939)&gt;80,"Name of Education Group must be less than 80 characters",IF('DO NOT USE_Case Formulas'!A939,"OK",NA()))</f>
        <v>#N/A</v>
      </c>
      <c r="V939" s="41" t="e">
        <f>IF(AND(NOT(ISBLANK('Case Data Entry'!V939)),ISNA(VLOOKUP('Case Data Entry'!V939,'DO NOT USE_School Picklist'!$K$3:$K$6,1,FALSE))),"Please select a value from the drop-down menu",IF('DO NOT USE_Case Formulas'!A939,"OK",NA()))</f>
        <v>#N/A</v>
      </c>
      <c r="W939" s="41" t="e">
        <f>IF(AND('DO NOT USE_Case Formulas'!A939,ISBLANK('Case Data Entry'!W939)),"Has this person had symptoms? is required",IF(AND(NOT(ISBLANK('Case Data Entry'!W939)),ISNA(VLOOKUP('Case Data Entry'!W939,'DO NOT USE_School Picklist'!$D$3:$D$5,1,FALSE))),"Please select a value from the drop-down menu",IF(NOT(ISBLANK('Case Data Entry'!W939)),"OK",NA())))</f>
        <v>#N/A</v>
      </c>
      <c r="X939" s="41" t="e">
        <f>IF(AND('Case Data Entry'!W939='DO NOT USE_School Picklist'!$D$3,ISBLANK('Case Data Entry'!X939)),"Symptom Onset Date is required if Ever Symptomatic is Yes",IF('DO NOT USE_Case Formulas'!A939,"OK",NA()))</f>
        <v>#N/A</v>
      </c>
      <c r="Y939" s="41"/>
      <c r="Z939" s="41" t="e">
        <f ca="1">IF(AND('DO NOT USE_Case Formulas'!A939,ISBLANK('Case Data Entry'!Z939)),"Lab Result Test Date is required",IF('Case Data Entry'!Z939&gt;'DO NOT USE_School Picklist'!$C$3,"Test Date cannot be a future date",IF(NOT(ISBLANK('Case Data Entry'!Z939)),"OK",NA())))</f>
        <v>#N/A</v>
      </c>
      <c r="AA939" s="41" t="e">
        <f>IF(AND(NOT(ISBLANK('Case Data Entry'!AA939)),ISNA(VLOOKUP('Case Data Entry'!AA939,'DO NOT USE_School Picklist'!$R$3:$R$7,1,FALSE))),"Please select a value from the drop-down menu",IF('DO NOT USE_Case Formulas'!A939,"OK",NA()))</f>
        <v>#N/A</v>
      </c>
      <c r="AB939" s="41" t="e">
        <f>IF(AND(NOT(ISBLANK('Case Data Entry'!AB939)),ISNA(VLOOKUP('Case Data Entry'!AB939,'DO NOT USE_School Picklist'!$Q$3:$Q$8,1,FALSE))),"Please select a value from the drop-down menu",IF('DO NOT USE_Case Formulas'!A939,"OK",NA()))</f>
        <v>#N/A</v>
      </c>
    </row>
    <row r="940" spans="1:28" x14ac:dyDescent="0.25">
      <c r="A940" s="40" t="e">
        <f>IF('DO NOT USE_Case Formulas'!A940,IF('DO NOT USE_Case Formulas'!B940,"Not all required fields are completed","OK"),NA())</f>
        <v>#N/A</v>
      </c>
      <c r="B940" s="41" t="e">
        <f>IF(AND('DO NOT USE_Case Formulas'!A940,ISBLANK('Case Data Entry'!B940)),"First Name is required",IF(NOT(ISBLANK('Case Data Entry'!B940)),"OK",NA()))</f>
        <v>#N/A</v>
      </c>
      <c r="C940" s="41" t="e">
        <f>IF(AND('DO NOT USE_Case Formulas'!A940,ISBLANK('Case Data Entry'!C940)),"Last Name is required",IF(NOT(ISBLANK('Case Data Entry'!C940)),"OK",NA()))</f>
        <v>#N/A</v>
      </c>
      <c r="D940" s="41" t="e">
        <f>IF(AND('DO NOT USE_Case Formulas'!A940,ISBLANK('Case Data Entry'!D940)),"Birthdate is required",IF(NOT(ISBLANK('Case Data Entry'!D940)),"OK",NA()))</f>
        <v>#N/A</v>
      </c>
      <c r="E940" s="41" t="e">
        <f>IF(AND('DO NOT USE_Case Formulas'!A940,ISBLANK('Case Data Entry'!E940)),"Mobile Phone is required",IF(NOT(ISBLANK('Case Data Entry'!E940)),IF(AND(ISNUMBER(VALUE('Case Data Entry'!E940)),LEFT('Case Data Entry'!E940,1)&lt;&gt;"1",LEN('Case Data Entry'!E940)=10),"OK","Phone number must be valid format"),NA()))</f>
        <v>#N/A</v>
      </c>
      <c r="F940" s="41" t="e">
        <f>IF(LEN('Case Data Entry'!F940)&gt;255,"Home Street Address must be less than 255 characters",IF('DO NOT USE_Case Formulas'!A940,"OK",NA()))</f>
        <v>#N/A</v>
      </c>
      <c r="G940" s="41" t="e">
        <f>IF(LEN('Case Data Entry'!G940)&gt;40,"City must be less than 40 characters",IF('DO NOT USE_Case Formulas'!A940,"OK",NA()))</f>
        <v>#N/A</v>
      </c>
      <c r="H940" s="41" t="e">
        <f>IF(AND(NOT(ISBLANK('Case Data Entry'!H940)),ISNA(VLOOKUP('Case Data Entry'!H940,'DO NOT USE_School Picklist'!$P$3:$P$52,1,FALSE))),"Please select a value from the drop-down menu",IF('DO NOT USE_Case Formulas'!A940,"OK",NA()))</f>
        <v>#N/A</v>
      </c>
      <c r="I940" s="41" t="e">
        <f>IF(AND('DO NOT USE_Case Formulas'!A940,ISBLANK('Case Data Entry'!I940)),"Zip is required",IF(ISBLANK('Case Data Entry'!I940),NA(),"OK"))</f>
        <v>#N/A</v>
      </c>
      <c r="J940" s="41" t="e">
        <f>IF(AND('DO NOT USE_Case Formulas'!A940,ISBLANK('Case Data Entry'!J940)),"Student or Staff? is required",IF(ISBLANK('Case Data Entry'!J940),NA(),IF(ISNA(VLOOKUP('Case Data Entry'!J940,'DO NOT USE_School Picklist'!$B$3:$B$6,1,FALSE)),"Please select a value from the drop-down menu","OK")))</f>
        <v>#N/A</v>
      </c>
      <c r="K940" s="41" t="e">
        <f>IF(AND('Case Data Entry'!J940='DO NOT USE_School Picklist'!$B$4,ISBLANK('Case Data Entry'!K940)),"Occupation/Job Title is required if Student or Staff? is Yes, staff/faculty or volunteer",IF('DO NOT USE_Case Formulas'!A940,"OK",NA()))</f>
        <v>#N/A</v>
      </c>
      <c r="L940" s="41" t="e">
        <f ca="1">IF('Case Data Entry'!L940&gt;'DO NOT USE_School Picklist'!$C$3,"Date last on school campus/facility cannot be a future date",IF('DO NOT USE_Case Formulas'!A940,IF(ISBLANK('Case Data Entry'!L940),"Date last on school campus/facility is required","OK"),NA()))</f>
        <v>#N/A</v>
      </c>
      <c r="M940" s="41" t="e">
        <f>IF(AND('DO NOT USE_Case Formulas'!A940,ISBLANK('Case Data Entry'!M940)),"Specific Place in the Location is required",IF(ISBLANK('Case Data Entry'!M940),NA(),"OK"))</f>
        <v>#N/A</v>
      </c>
      <c r="N940" s="41" t="e">
        <f>IF(LEN('Case Data Entry'!N940)&gt;50,"Parent/Guardian Name must be less than 50 characters",IF('DO NOT USE_Case Formulas'!A940,"OK",NA()))</f>
        <v>#N/A</v>
      </c>
      <c r="O940" s="41" t="e">
        <f>IF(NOT(ISBLANK('Case Data Entry'!O940)),IF(AND(ISNUMBER('Case Data Entry'!O940),LEFT('Case Data Entry'!O940,1)&lt;&gt;"1",LEN('Case Data Entry'!O940)=10),"OK","Phone number must be valid format"),IF('DO NOT USE_Case Formulas'!A940,"OK",NA()))</f>
        <v>#N/A</v>
      </c>
      <c r="P940" s="41" t="e">
        <f>IF(AND(NOT(ISBLANK('Case Data Entry'!P940)),ISNA(VLOOKUP('Case Data Entry'!P940,'DO NOT USE_School Picklist'!$E$3:$E$10,1,FALSE))),"Please select a value from the drop-down menu",IF('DO NOT USE_Case Formulas'!A940,"OK",NA()))</f>
        <v>#N/A</v>
      </c>
      <c r="Q940" s="41" t="e">
        <f>IF(AND(NOT(ISBLANK('Case Data Entry'!Q940)),ISNA(VLOOKUP('Case Data Entry'!Q940,'DO NOT USE_School Picklist'!$F$3:$F$16,1,FALSE))),"Please select a value from the drop-down menu",IF('DO NOT USE_Case Formulas'!A940,"OK",NA()))</f>
        <v>#N/A</v>
      </c>
      <c r="R940" s="41" t="e">
        <f>IF(LEN('Case Data Entry'!R940)&gt;100,"Classroom(s) must be less than 100 characters",IF('DO NOT USE_Case Formulas'!A940,"OK",NA()))</f>
        <v>#N/A</v>
      </c>
      <c r="S940" s="41" t="e">
        <f>IF(AND(NOT(ISBLANK('Case Data Entry'!S940)),ISNA(VLOOKUP('Case Data Entry'!S940,'DO NOT USE_School Picklist'!$S$3:$S$12,1,FALSE))),"Please select a value from the drop-down menu",IF('DO NOT USE_Case Formulas'!A940,"OK",NA()))</f>
        <v>#N/A</v>
      </c>
      <c r="T940" s="41" t="e">
        <f>IF(AND(NOT(ISBLANK('Case Data Entry'!T940)),ISNA(VLOOKUP('Case Data Entry'!T940,'DO NOT USE_School Picklist'!$S$3:$S$12,1,FALSE))),"Please select a value from the drop-down menu",IF('DO NOT USE_Case Formulas'!A940,"OK",NA()))</f>
        <v>#N/A</v>
      </c>
      <c r="U940" s="41" t="e">
        <f>IF(LEN('Case Data Entry'!U940)&gt;80,"Name of Education Group must be less than 80 characters",IF('DO NOT USE_Case Formulas'!A940,"OK",NA()))</f>
        <v>#N/A</v>
      </c>
      <c r="V940" s="41" t="e">
        <f>IF(AND(NOT(ISBLANK('Case Data Entry'!V940)),ISNA(VLOOKUP('Case Data Entry'!V940,'DO NOT USE_School Picklist'!$K$3:$K$6,1,FALSE))),"Please select a value from the drop-down menu",IF('DO NOT USE_Case Formulas'!A940,"OK",NA()))</f>
        <v>#N/A</v>
      </c>
      <c r="W940" s="41" t="e">
        <f>IF(AND('DO NOT USE_Case Formulas'!A940,ISBLANK('Case Data Entry'!W940)),"Has this person had symptoms? is required",IF(AND(NOT(ISBLANK('Case Data Entry'!W940)),ISNA(VLOOKUP('Case Data Entry'!W940,'DO NOT USE_School Picklist'!$D$3:$D$5,1,FALSE))),"Please select a value from the drop-down menu",IF(NOT(ISBLANK('Case Data Entry'!W940)),"OK",NA())))</f>
        <v>#N/A</v>
      </c>
      <c r="X940" s="41" t="e">
        <f>IF(AND('Case Data Entry'!W940='DO NOT USE_School Picklist'!$D$3,ISBLANK('Case Data Entry'!X940)),"Symptom Onset Date is required if Ever Symptomatic is Yes",IF('DO NOT USE_Case Formulas'!A940,"OK",NA()))</f>
        <v>#N/A</v>
      </c>
      <c r="Y940" s="41"/>
      <c r="Z940" s="41" t="e">
        <f ca="1">IF(AND('DO NOT USE_Case Formulas'!A940,ISBLANK('Case Data Entry'!Z940)),"Lab Result Test Date is required",IF('Case Data Entry'!Z940&gt;'DO NOT USE_School Picklist'!$C$3,"Test Date cannot be a future date",IF(NOT(ISBLANK('Case Data Entry'!Z940)),"OK",NA())))</f>
        <v>#N/A</v>
      </c>
      <c r="AA940" s="41" t="e">
        <f>IF(AND(NOT(ISBLANK('Case Data Entry'!AA940)),ISNA(VLOOKUP('Case Data Entry'!AA940,'DO NOT USE_School Picklist'!$R$3:$R$7,1,FALSE))),"Please select a value from the drop-down menu",IF('DO NOT USE_Case Formulas'!A940,"OK",NA()))</f>
        <v>#N/A</v>
      </c>
      <c r="AB940" s="41" t="e">
        <f>IF(AND(NOT(ISBLANK('Case Data Entry'!AB940)),ISNA(VLOOKUP('Case Data Entry'!AB940,'DO NOT USE_School Picklist'!$Q$3:$Q$8,1,FALSE))),"Please select a value from the drop-down menu",IF('DO NOT USE_Case Formulas'!A940,"OK",NA()))</f>
        <v>#N/A</v>
      </c>
    </row>
    <row r="941" spans="1:28" x14ac:dyDescent="0.25">
      <c r="A941" s="40" t="e">
        <f>IF('DO NOT USE_Case Formulas'!A941,IF('DO NOT USE_Case Formulas'!B941,"Not all required fields are completed","OK"),NA())</f>
        <v>#N/A</v>
      </c>
      <c r="B941" s="41" t="e">
        <f>IF(AND('DO NOT USE_Case Formulas'!A941,ISBLANK('Case Data Entry'!B941)),"First Name is required",IF(NOT(ISBLANK('Case Data Entry'!B941)),"OK",NA()))</f>
        <v>#N/A</v>
      </c>
      <c r="C941" s="41" t="e">
        <f>IF(AND('DO NOT USE_Case Formulas'!A941,ISBLANK('Case Data Entry'!C941)),"Last Name is required",IF(NOT(ISBLANK('Case Data Entry'!C941)),"OK",NA()))</f>
        <v>#N/A</v>
      </c>
      <c r="D941" s="41" t="e">
        <f>IF(AND('DO NOT USE_Case Formulas'!A941,ISBLANK('Case Data Entry'!D941)),"Birthdate is required",IF(NOT(ISBLANK('Case Data Entry'!D941)),"OK",NA()))</f>
        <v>#N/A</v>
      </c>
      <c r="E941" s="41" t="e">
        <f>IF(AND('DO NOT USE_Case Formulas'!A941,ISBLANK('Case Data Entry'!E941)),"Mobile Phone is required",IF(NOT(ISBLANK('Case Data Entry'!E941)),IF(AND(ISNUMBER(VALUE('Case Data Entry'!E941)),LEFT('Case Data Entry'!E941,1)&lt;&gt;"1",LEN('Case Data Entry'!E941)=10),"OK","Phone number must be valid format"),NA()))</f>
        <v>#N/A</v>
      </c>
      <c r="F941" s="41" t="e">
        <f>IF(LEN('Case Data Entry'!F941)&gt;255,"Home Street Address must be less than 255 characters",IF('DO NOT USE_Case Formulas'!A941,"OK",NA()))</f>
        <v>#N/A</v>
      </c>
      <c r="G941" s="41" t="e">
        <f>IF(LEN('Case Data Entry'!G941)&gt;40,"City must be less than 40 characters",IF('DO NOT USE_Case Formulas'!A941,"OK",NA()))</f>
        <v>#N/A</v>
      </c>
      <c r="H941" s="41" t="e">
        <f>IF(AND(NOT(ISBLANK('Case Data Entry'!H941)),ISNA(VLOOKUP('Case Data Entry'!H941,'DO NOT USE_School Picklist'!$P$3:$P$52,1,FALSE))),"Please select a value from the drop-down menu",IF('DO NOT USE_Case Formulas'!A941,"OK",NA()))</f>
        <v>#N/A</v>
      </c>
      <c r="I941" s="41" t="e">
        <f>IF(AND('DO NOT USE_Case Formulas'!A941,ISBLANK('Case Data Entry'!I941)),"Zip is required",IF(ISBLANK('Case Data Entry'!I941),NA(),"OK"))</f>
        <v>#N/A</v>
      </c>
      <c r="J941" s="41" t="e">
        <f>IF(AND('DO NOT USE_Case Formulas'!A941,ISBLANK('Case Data Entry'!J941)),"Student or Staff? is required",IF(ISBLANK('Case Data Entry'!J941),NA(),IF(ISNA(VLOOKUP('Case Data Entry'!J941,'DO NOT USE_School Picklist'!$B$3:$B$6,1,FALSE)),"Please select a value from the drop-down menu","OK")))</f>
        <v>#N/A</v>
      </c>
      <c r="K941" s="41" t="e">
        <f>IF(AND('Case Data Entry'!J941='DO NOT USE_School Picklist'!$B$4,ISBLANK('Case Data Entry'!K941)),"Occupation/Job Title is required if Student or Staff? is Yes, staff/faculty or volunteer",IF('DO NOT USE_Case Formulas'!A941,"OK",NA()))</f>
        <v>#N/A</v>
      </c>
      <c r="L941" s="41" t="e">
        <f ca="1">IF('Case Data Entry'!L941&gt;'DO NOT USE_School Picklist'!$C$3,"Date last on school campus/facility cannot be a future date",IF('DO NOT USE_Case Formulas'!A941,IF(ISBLANK('Case Data Entry'!L941),"Date last on school campus/facility is required","OK"),NA()))</f>
        <v>#N/A</v>
      </c>
      <c r="M941" s="41" t="e">
        <f>IF(AND('DO NOT USE_Case Formulas'!A941,ISBLANK('Case Data Entry'!M941)),"Specific Place in the Location is required",IF(ISBLANK('Case Data Entry'!M941),NA(),"OK"))</f>
        <v>#N/A</v>
      </c>
      <c r="N941" s="41" t="e">
        <f>IF(LEN('Case Data Entry'!N941)&gt;50,"Parent/Guardian Name must be less than 50 characters",IF('DO NOT USE_Case Formulas'!A941,"OK",NA()))</f>
        <v>#N/A</v>
      </c>
      <c r="O941" s="41" t="e">
        <f>IF(NOT(ISBLANK('Case Data Entry'!O941)),IF(AND(ISNUMBER('Case Data Entry'!O941),LEFT('Case Data Entry'!O941,1)&lt;&gt;"1",LEN('Case Data Entry'!O941)=10),"OK","Phone number must be valid format"),IF('DO NOT USE_Case Formulas'!A941,"OK",NA()))</f>
        <v>#N/A</v>
      </c>
      <c r="P941" s="41" t="e">
        <f>IF(AND(NOT(ISBLANK('Case Data Entry'!P941)),ISNA(VLOOKUP('Case Data Entry'!P941,'DO NOT USE_School Picklist'!$E$3:$E$10,1,FALSE))),"Please select a value from the drop-down menu",IF('DO NOT USE_Case Formulas'!A941,"OK",NA()))</f>
        <v>#N/A</v>
      </c>
      <c r="Q941" s="41" t="e">
        <f>IF(AND(NOT(ISBLANK('Case Data Entry'!Q941)),ISNA(VLOOKUP('Case Data Entry'!Q941,'DO NOT USE_School Picklist'!$F$3:$F$16,1,FALSE))),"Please select a value from the drop-down menu",IF('DO NOT USE_Case Formulas'!A941,"OK",NA()))</f>
        <v>#N/A</v>
      </c>
      <c r="R941" s="41" t="e">
        <f>IF(LEN('Case Data Entry'!R941)&gt;100,"Classroom(s) must be less than 100 characters",IF('DO NOT USE_Case Formulas'!A941,"OK",NA()))</f>
        <v>#N/A</v>
      </c>
      <c r="S941" s="41" t="e">
        <f>IF(AND(NOT(ISBLANK('Case Data Entry'!S941)),ISNA(VLOOKUP('Case Data Entry'!S941,'DO NOT USE_School Picklist'!$S$3:$S$12,1,FALSE))),"Please select a value from the drop-down menu",IF('DO NOT USE_Case Formulas'!A941,"OK",NA()))</f>
        <v>#N/A</v>
      </c>
      <c r="T941" s="41" t="e">
        <f>IF(AND(NOT(ISBLANK('Case Data Entry'!T941)),ISNA(VLOOKUP('Case Data Entry'!T941,'DO NOT USE_School Picklist'!$S$3:$S$12,1,FALSE))),"Please select a value from the drop-down menu",IF('DO NOT USE_Case Formulas'!A941,"OK",NA()))</f>
        <v>#N/A</v>
      </c>
      <c r="U941" s="41" t="e">
        <f>IF(LEN('Case Data Entry'!U941)&gt;80,"Name of Education Group must be less than 80 characters",IF('DO NOT USE_Case Formulas'!A941,"OK",NA()))</f>
        <v>#N/A</v>
      </c>
      <c r="V941" s="41" t="e">
        <f>IF(AND(NOT(ISBLANK('Case Data Entry'!V941)),ISNA(VLOOKUP('Case Data Entry'!V941,'DO NOT USE_School Picklist'!$K$3:$K$6,1,FALSE))),"Please select a value from the drop-down menu",IF('DO NOT USE_Case Formulas'!A941,"OK",NA()))</f>
        <v>#N/A</v>
      </c>
      <c r="W941" s="41" t="e">
        <f>IF(AND('DO NOT USE_Case Formulas'!A941,ISBLANK('Case Data Entry'!W941)),"Has this person had symptoms? is required",IF(AND(NOT(ISBLANK('Case Data Entry'!W941)),ISNA(VLOOKUP('Case Data Entry'!W941,'DO NOT USE_School Picklist'!$D$3:$D$5,1,FALSE))),"Please select a value from the drop-down menu",IF(NOT(ISBLANK('Case Data Entry'!W941)),"OK",NA())))</f>
        <v>#N/A</v>
      </c>
      <c r="X941" s="41" t="e">
        <f>IF(AND('Case Data Entry'!W941='DO NOT USE_School Picklist'!$D$3,ISBLANK('Case Data Entry'!X941)),"Symptom Onset Date is required if Ever Symptomatic is Yes",IF('DO NOT USE_Case Formulas'!A941,"OK",NA()))</f>
        <v>#N/A</v>
      </c>
      <c r="Y941" s="41"/>
      <c r="Z941" s="41" t="e">
        <f ca="1">IF(AND('DO NOT USE_Case Formulas'!A941,ISBLANK('Case Data Entry'!Z941)),"Lab Result Test Date is required",IF('Case Data Entry'!Z941&gt;'DO NOT USE_School Picklist'!$C$3,"Test Date cannot be a future date",IF(NOT(ISBLANK('Case Data Entry'!Z941)),"OK",NA())))</f>
        <v>#N/A</v>
      </c>
      <c r="AA941" s="41" t="e">
        <f>IF(AND(NOT(ISBLANK('Case Data Entry'!AA941)),ISNA(VLOOKUP('Case Data Entry'!AA941,'DO NOT USE_School Picklist'!$R$3:$R$7,1,FALSE))),"Please select a value from the drop-down menu",IF('DO NOT USE_Case Formulas'!A941,"OK",NA()))</f>
        <v>#N/A</v>
      </c>
      <c r="AB941" s="41" t="e">
        <f>IF(AND(NOT(ISBLANK('Case Data Entry'!AB941)),ISNA(VLOOKUP('Case Data Entry'!AB941,'DO NOT USE_School Picklist'!$Q$3:$Q$8,1,FALSE))),"Please select a value from the drop-down menu",IF('DO NOT USE_Case Formulas'!A941,"OK",NA()))</f>
        <v>#N/A</v>
      </c>
    </row>
    <row r="942" spans="1:28" x14ac:dyDescent="0.25">
      <c r="A942" s="40" t="e">
        <f>IF('DO NOT USE_Case Formulas'!A942,IF('DO NOT USE_Case Formulas'!B942,"Not all required fields are completed","OK"),NA())</f>
        <v>#N/A</v>
      </c>
      <c r="B942" s="41" t="e">
        <f>IF(AND('DO NOT USE_Case Formulas'!A942,ISBLANK('Case Data Entry'!B942)),"First Name is required",IF(NOT(ISBLANK('Case Data Entry'!B942)),"OK",NA()))</f>
        <v>#N/A</v>
      </c>
      <c r="C942" s="41" t="e">
        <f>IF(AND('DO NOT USE_Case Formulas'!A942,ISBLANK('Case Data Entry'!C942)),"Last Name is required",IF(NOT(ISBLANK('Case Data Entry'!C942)),"OK",NA()))</f>
        <v>#N/A</v>
      </c>
      <c r="D942" s="41" t="e">
        <f>IF(AND('DO NOT USE_Case Formulas'!A942,ISBLANK('Case Data Entry'!D942)),"Birthdate is required",IF(NOT(ISBLANK('Case Data Entry'!D942)),"OK",NA()))</f>
        <v>#N/A</v>
      </c>
      <c r="E942" s="41" t="e">
        <f>IF(AND('DO NOT USE_Case Formulas'!A942,ISBLANK('Case Data Entry'!E942)),"Mobile Phone is required",IF(NOT(ISBLANK('Case Data Entry'!E942)),IF(AND(ISNUMBER(VALUE('Case Data Entry'!E942)),LEFT('Case Data Entry'!E942,1)&lt;&gt;"1",LEN('Case Data Entry'!E942)=10),"OK","Phone number must be valid format"),NA()))</f>
        <v>#N/A</v>
      </c>
      <c r="F942" s="41" t="e">
        <f>IF(LEN('Case Data Entry'!F942)&gt;255,"Home Street Address must be less than 255 characters",IF('DO NOT USE_Case Formulas'!A942,"OK",NA()))</f>
        <v>#N/A</v>
      </c>
      <c r="G942" s="41" t="e">
        <f>IF(LEN('Case Data Entry'!G942)&gt;40,"City must be less than 40 characters",IF('DO NOT USE_Case Formulas'!A942,"OK",NA()))</f>
        <v>#N/A</v>
      </c>
      <c r="H942" s="41" t="e">
        <f>IF(AND(NOT(ISBLANK('Case Data Entry'!H942)),ISNA(VLOOKUP('Case Data Entry'!H942,'DO NOT USE_School Picklist'!$P$3:$P$52,1,FALSE))),"Please select a value from the drop-down menu",IF('DO NOT USE_Case Formulas'!A942,"OK",NA()))</f>
        <v>#N/A</v>
      </c>
      <c r="I942" s="41" t="e">
        <f>IF(AND('DO NOT USE_Case Formulas'!A942,ISBLANK('Case Data Entry'!I942)),"Zip is required",IF(ISBLANK('Case Data Entry'!I942),NA(),"OK"))</f>
        <v>#N/A</v>
      </c>
      <c r="J942" s="41" t="e">
        <f>IF(AND('DO NOT USE_Case Formulas'!A942,ISBLANK('Case Data Entry'!J942)),"Student or Staff? is required",IF(ISBLANK('Case Data Entry'!J942),NA(),IF(ISNA(VLOOKUP('Case Data Entry'!J942,'DO NOT USE_School Picklist'!$B$3:$B$6,1,FALSE)),"Please select a value from the drop-down menu","OK")))</f>
        <v>#N/A</v>
      </c>
      <c r="K942" s="41" t="e">
        <f>IF(AND('Case Data Entry'!J942='DO NOT USE_School Picklist'!$B$4,ISBLANK('Case Data Entry'!K942)),"Occupation/Job Title is required if Student or Staff? is Yes, staff/faculty or volunteer",IF('DO NOT USE_Case Formulas'!A942,"OK",NA()))</f>
        <v>#N/A</v>
      </c>
      <c r="L942" s="41" t="e">
        <f ca="1">IF('Case Data Entry'!L942&gt;'DO NOT USE_School Picklist'!$C$3,"Date last on school campus/facility cannot be a future date",IF('DO NOT USE_Case Formulas'!A942,IF(ISBLANK('Case Data Entry'!L942),"Date last on school campus/facility is required","OK"),NA()))</f>
        <v>#N/A</v>
      </c>
      <c r="M942" s="41" t="e">
        <f>IF(AND('DO NOT USE_Case Formulas'!A942,ISBLANK('Case Data Entry'!M942)),"Specific Place in the Location is required",IF(ISBLANK('Case Data Entry'!M942),NA(),"OK"))</f>
        <v>#N/A</v>
      </c>
      <c r="N942" s="41" t="e">
        <f>IF(LEN('Case Data Entry'!N942)&gt;50,"Parent/Guardian Name must be less than 50 characters",IF('DO NOT USE_Case Formulas'!A942,"OK",NA()))</f>
        <v>#N/A</v>
      </c>
      <c r="O942" s="41" t="e">
        <f>IF(NOT(ISBLANK('Case Data Entry'!O942)),IF(AND(ISNUMBER('Case Data Entry'!O942),LEFT('Case Data Entry'!O942,1)&lt;&gt;"1",LEN('Case Data Entry'!O942)=10),"OK","Phone number must be valid format"),IF('DO NOT USE_Case Formulas'!A942,"OK",NA()))</f>
        <v>#N/A</v>
      </c>
      <c r="P942" s="41" t="e">
        <f>IF(AND(NOT(ISBLANK('Case Data Entry'!P942)),ISNA(VLOOKUP('Case Data Entry'!P942,'DO NOT USE_School Picklist'!$E$3:$E$10,1,FALSE))),"Please select a value from the drop-down menu",IF('DO NOT USE_Case Formulas'!A942,"OK",NA()))</f>
        <v>#N/A</v>
      </c>
      <c r="Q942" s="41" t="e">
        <f>IF(AND(NOT(ISBLANK('Case Data Entry'!Q942)),ISNA(VLOOKUP('Case Data Entry'!Q942,'DO NOT USE_School Picklist'!$F$3:$F$16,1,FALSE))),"Please select a value from the drop-down menu",IF('DO NOT USE_Case Formulas'!A942,"OK",NA()))</f>
        <v>#N/A</v>
      </c>
      <c r="R942" s="41" t="e">
        <f>IF(LEN('Case Data Entry'!R942)&gt;100,"Classroom(s) must be less than 100 characters",IF('DO NOT USE_Case Formulas'!A942,"OK",NA()))</f>
        <v>#N/A</v>
      </c>
      <c r="S942" s="41" t="e">
        <f>IF(AND(NOT(ISBLANK('Case Data Entry'!S942)),ISNA(VLOOKUP('Case Data Entry'!S942,'DO NOT USE_School Picklist'!$S$3:$S$12,1,FALSE))),"Please select a value from the drop-down menu",IF('DO NOT USE_Case Formulas'!A942,"OK",NA()))</f>
        <v>#N/A</v>
      </c>
      <c r="T942" s="41" t="e">
        <f>IF(AND(NOT(ISBLANK('Case Data Entry'!T942)),ISNA(VLOOKUP('Case Data Entry'!T942,'DO NOT USE_School Picklist'!$S$3:$S$12,1,FALSE))),"Please select a value from the drop-down menu",IF('DO NOT USE_Case Formulas'!A942,"OK",NA()))</f>
        <v>#N/A</v>
      </c>
      <c r="U942" s="41" t="e">
        <f>IF(LEN('Case Data Entry'!U942)&gt;80,"Name of Education Group must be less than 80 characters",IF('DO NOT USE_Case Formulas'!A942,"OK",NA()))</f>
        <v>#N/A</v>
      </c>
      <c r="V942" s="41" t="e">
        <f>IF(AND(NOT(ISBLANK('Case Data Entry'!V942)),ISNA(VLOOKUP('Case Data Entry'!V942,'DO NOT USE_School Picklist'!$K$3:$K$6,1,FALSE))),"Please select a value from the drop-down menu",IF('DO NOT USE_Case Formulas'!A942,"OK",NA()))</f>
        <v>#N/A</v>
      </c>
      <c r="W942" s="41" t="e">
        <f>IF(AND('DO NOT USE_Case Formulas'!A942,ISBLANK('Case Data Entry'!W942)),"Has this person had symptoms? is required",IF(AND(NOT(ISBLANK('Case Data Entry'!W942)),ISNA(VLOOKUP('Case Data Entry'!W942,'DO NOT USE_School Picklist'!$D$3:$D$5,1,FALSE))),"Please select a value from the drop-down menu",IF(NOT(ISBLANK('Case Data Entry'!W942)),"OK",NA())))</f>
        <v>#N/A</v>
      </c>
      <c r="X942" s="41" t="e">
        <f>IF(AND('Case Data Entry'!W942='DO NOT USE_School Picklist'!$D$3,ISBLANK('Case Data Entry'!X942)),"Symptom Onset Date is required if Ever Symptomatic is Yes",IF('DO NOT USE_Case Formulas'!A942,"OK",NA()))</f>
        <v>#N/A</v>
      </c>
      <c r="Y942" s="41"/>
      <c r="Z942" s="41" t="e">
        <f ca="1">IF(AND('DO NOT USE_Case Formulas'!A942,ISBLANK('Case Data Entry'!Z942)),"Lab Result Test Date is required",IF('Case Data Entry'!Z942&gt;'DO NOT USE_School Picklist'!$C$3,"Test Date cannot be a future date",IF(NOT(ISBLANK('Case Data Entry'!Z942)),"OK",NA())))</f>
        <v>#N/A</v>
      </c>
      <c r="AA942" s="41" t="e">
        <f>IF(AND(NOT(ISBLANK('Case Data Entry'!AA942)),ISNA(VLOOKUP('Case Data Entry'!AA942,'DO NOT USE_School Picklist'!$R$3:$R$7,1,FALSE))),"Please select a value from the drop-down menu",IF('DO NOT USE_Case Formulas'!A942,"OK",NA()))</f>
        <v>#N/A</v>
      </c>
      <c r="AB942" s="41" t="e">
        <f>IF(AND(NOT(ISBLANK('Case Data Entry'!AB942)),ISNA(VLOOKUP('Case Data Entry'!AB942,'DO NOT USE_School Picklist'!$Q$3:$Q$8,1,FALSE))),"Please select a value from the drop-down menu",IF('DO NOT USE_Case Formulas'!A942,"OK",NA()))</f>
        <v>#N/A</v>
      </c>
    </row>
    <row r="943" spans="1:28" x14ac:dyDescent="0.25">
      <c r="A943" s="40" t="e">
        <f>IF('DO NOT USE_Case Formulas'!A943,IF('DO NOT USE_Case Formulas'!B943,"Not all required fields are completed","OK"),NA())</f>
        <v>#N/A</v>
      </c>
      <c r="B943" s="41" t="e">
        <f>IF(AND('DO NOT USE_Case Formulas'!A943,ISBLANK('Case Data Entry'!B943)),"First Name is required",IF(NOT(ISBLANK('Case Data Entry'!B943)),"OK",NA()))</f>
        <v>#N/A</v>
      </c>
      <c r="C943" s="41" t="e">
        <f>IF(AND('DO NOT USE_Case Formulas'!A943,ISBLANK('Case Data Entry'!C943)),"Last Name is required",IF(NOT(ISBLANK('Case Data Entry'!C943)),"OK",NA()))</f>
        <v>#N/A</v>
      </c>
      <c r="D943" s="41" t="e">
        <f>IF(AND('DO NOT USE_Case Formulas'!A943,ISBLANK('Case Data Entry'!D943)),"Birthdate is required",IF(NOT(ISBLANK('Case Data Entry'!D943)),"OK",NA()))</f>
        <v>#N/A</v>
      </c>
      <c r="E943" s="41" t="e">
        <f>IF(AND('DO NOT USE_Case Formulas'!A943,ISBLANK('Case Data Entry'!E943)),"Mobile Phone is required",IF(NOT(ISBLANK('Case Data Entry'!E943)),IF(AND(ISNUMBER(VALUE('Case Data Entry'!E943)),LEFT('Case Data Entry'!E943,1)&lt;&gt;"1",LEN('Case Data Entry'!E943)=10),"OK","Phone number must be valid format"),NA()))</f>
        <v>#N/A</v>
      </c>
      <c r="F943" s="41" t="e">
        <f>IF(LEN('Case Data Entry'!F943)&gt;255,"Home Street Address must be less than 255 characters",IF('DO NOT USE_Case Formulas'!A943,"OK",NA()))</f>
        <v>#N/A</v>
      </c>
      <c r="G943" s="41" t="e">
        <f>IF(LEN('Case Data Entry'!G943)&gt;40,"City must be less than 40 characters",IF('DO NOT USE_Case Formulas'!A943,"OK",NA()))</f>
        <v>#N/A</v>
      </c>
      <c r="H943" s="41" t="e">
        <f>IF(AND(NOT(ISBLANK('Case Data Entry'!H943)),ISNA(VLOOKUP('Case Data Entry'!H943,'DO NOT USE_School Picklist'!$P$3:$P$52,1,FALSE))),"Please select a value from the drop-down menu",IF('DO NOT USE_Case Formulas'!A943,"OK",NA()))</f>
        <v>#N/A</v>
      </c>
      <c r="I943" s="41" t="e">
        <f>IF(AND('DO NOT USE_Case Formulas'!A943,ISBLANK('Case Data Entry'!I943)),"Zip is required",IF(ISBLANK('Case Data Entry'!I943),NA(),"OK"))</f>
        <v>#N/A</v>
      </c>
      <c r="J943" s="41" t="e">
        <f>IF(AND('DO NOT USE_Case Formulas'!A943,ISBLANK('Case Data Entry'!J943)),"Student or Staff? is required",IF(ISBLANK('Case Data Entry'!J943),NA(),IF(ISNA(VLOOKUP('Case Data Entry'!J943,'DO NOT USE_School Picklist'!$B$3:$B$6,1,FALSE)),"Please select a value from the drop-down menu","OK")))</f>
        <v>#N/A</v>
      </c>
      <c r="K943" s="41" t="e">
        <f>IF(AND('Case Data Entry'!J943='DO NOT USE_School Picklist'!$B$4,ISBLANK('Case Data Entry'!K943)),"Occupation/Job Title is required if Student or Staff? is Yes, staff/faculty or volunteer",IF('DO NOT USE_Case Formulas'!A943,"OK",NA()))</f>
        <v>#N/A</v>
      </c>
      <c r="L943" s="41" t="e">
        <f ca="1">IF('Case Data Entry'!L943&gt;'DO NOT USE_School Picklist'!$C$3,"Date last on school campus/facility cannot be a future date",IF('DO NOT USE_Case Formulas'!A943,IF(ISBLANK('Case Data Entry'!L943),"Date last on school campus/facility is required","OK"),NA()))</f>
        <v>#N/A</v>
      </c>
      <c r="M943" s="41" t="e">
        <f>IF(AND('DO NOT USE_Case Formulas'!A943,ISBLANK('Case Data Entry'!M943)),"Specific Place in the Location is required",IF(ISBLANK('Case Data Entry'!M943),NA(),"OK"))</f>
        <v>#N/A</v>
      </c>
      <c r="N943" s="41" t="e">
        <f>IF(LEN('Case Data Entry'!N943)&gt;50,"Parent/Guardian Name must be less than 50 characters",IF('DO NOT USE_Case Formulas'!A943,"OK",NA()))</f>
        <v>#N/A</v>
      </c>
      <c r="O943" s="41" t="e">
        <f>IF(NOT(ISBLANK('Case Data Entry'!O943)),IF(AND(ISNUMBER('Case Data Entry'!O943),LEFT('Case Data Entry'!O943,1)&lt;&gt;"1",LEN('Case Data Entry'!O943)=10),"OK","Phone number must be valid format"),IF('DO NOT USE_Case Formulas'!A943,"OK",NA()))</f>
        <v>#N/A</v>
      </c>
      <c r="P943" s="41" t="e">
        <f>IF(AND(NOT(ISBLANK('Case Data Entry'!P943)),ISNA(VLOOKUP('Case Data Entry'!P943,'DO NOT USE_School Picklist'!$E$3:$E$10,1,FALSE))),"Please select a value from the drop-down menu",IF('DO NOT USE_Case Formulas'!A943,"OK",NA()))</f>
        <v>#N/A</v>
      </c>
      <c r="Q943" s="41" t="e">
        <f>IF(AND(NOT(ISBLANK('Case Data Entry'!Q943)),ISNA(VLOOKUP('Case Data Entry'!Q943,'DO NOT USE_School Picklist'!$F$3:$F$16,1,FALSE))),"Please select a value from the drop-down menu",IF('DO NOT USE_Case Formulas'!A943,"OK",NA()))</f>
        <v>#N/A</v>
      </c>
      <c r="R943" s="41" t="e">
        <f>IF(LEN('Case Data Entry'!R943)&gt;100,"Classroom(s) must be less than 100 characters",IF('DO NOT USE_Case Formulas'!A943,"OK",NA()))</f>
        <v>#N/A</v>
      </c>
      <c r="S943" s="41" t="e">
        <f>IF(AND(NOT(ISBLANK('Case Data Entry'!S943)),ISNA(VLOOKUP('Case Data Entry'!S943,'DO NOT USE_School Picklist'!$S$3:$S$12,1,FALSE))),"Please select a value from the drop-down menu",IF('DO NOT USE_Case Formulas'!A943,"OK",NA()))</f>
        <v>#N/A</v>
      </c>
      <c r="T943" s="41" t="e">
        <f>IF(AND(NOT(ISBLANK('Case Data Entry'!T943)),ISNA(VLOOKUP('Case Data Entry'!T943,'DO NOT USE_School Picklist'!$S$3:$S$12,1,FALSE))),"Please select a value from the drop-down menu",IF('DO NOT USE_Case Formulas'!A943,"OK",NA()))</f>
        <v>#N/A</v>
      </c>
      <c r="U943" s="41" t="e">
        <f>IF(LEN('Case Data Entry'!U943)&gt;80,"Name of Education Group must be less than 80 characters",IF('DO NOT USE_Case Formulas'!A943,"OK",NA()))</f>
        <v>#N/A</v>
      </c>
      <c r="V943" s="41" t="e">
        <f>IF(AND(NOT(ISBLANK('Case Data Entry'!V943)),ISNA(VLOOKUP('Case Data Entry'!V943,'DO NOT USE_School Picklist'!$K$3:$K$6,1,FALSE))),"Please select a value from the drop-down menu",IF('DO NOT USE_Case Formulas'!A943,"OK",NA()))</f>
        <v>#N/A</v>
      </c>
      <c r="W943" s="41" t="e">
        <f>IF(AND('DO NOT USE_Case Formulas'!A943,ISBLANK('Case Data Entry'!W943)),"Has this person had symptoms? is required",IF(AND(NOT(ISBLANK('Case Data Entry'!W943)),ISNA(VLOOKUP('Case Data Entry'!W943,'DO NOT USE_School Picklist'!$D$3:$D$5,1,FALSE))),"Please select a value from the drop-down menu",IF(NOT(ISBLANK('Case Data Entry'!W943)),"OK",NA())))</f>
        <v>#N/A</v>
      </c>
      <c r="X943" s="41" t="e">
        <f>IF(AND('Case Data Entry'!W943='DO NOT USE_School Picklist'!$D$3,ISBLANK('Case Data Entry'!X943)),"Symptom Onset Date is required if Ever Symptomatic is Yes",IF('DO NOT USE_Case Formulas'!A943,"OK",NA()))</f>
        <v>#N/A</v>
      </c>
      <c r="Y943" s="41"/>
      <c r="Z943" s="41" t="e">
        <f ca="1">IF(AND('DO NOT USE_Case Formulas'!A943,ISBLANK('Case Data Entry'!Z943)),"Lab Result Test Date is required",IF('Case Data Entry'!Z943&gt;'DO NOT USE_School Picklist'!$C$3,"Test Date cannot be a future date",IF(NOT(ISBLANK('Case Data Entry'!Z943)),"OK",NA())))</f>
        <v>#N/A</v>
      </c>
      <c r="AA943" s="41" t="e">
        <f>IF(AND(NOT(ISBLANK('Case Data Entry'!AA943)),ISNA(VLOOKUP('Case Data Entry'!AA943,'DO NOT USE_School Picklist'!$R$3:$R$7,1,FALSE))),"Please select a value from the drop-down menu",IF('DO NOT USE_Case Formulas'!A943,"OK",NA()))</f>
        <v>#N/A</v>
      </c>
      <c r="AB943" s="41" t="e">
        <f>IF(AND(NOT(ISBLANK('Case Data Entry'!AB943)),ISNA(VLOOKUP('Case Data Entry'!AB943,'DO NOT USE_School Picklist'!$Q$3:$Q$8,1,FALSE))),"Please select a value from the drop-down menu",IF('DO NOT USE_Case Formulas'!A943,"OK",NA()))</f>
        <v>#N/A</v>
      </c>
    </row>
    <row r="944" spans="1:28" x14ac:dyDescent="0.25">
      <c r="A944" s="40" t="e">
        <f>IF('DO NOT USE_Case Formulas'!A944,IF('DO NOT USE_Case Formulas'!B944,"Not all required fields are completed","OK"),NA())</f>
        <v>#N/A</v>
      </c>
      <c r="B944" s="41" t="e">
        <f>IF(AND('DO NOT USE_Case Formulas'!A944,ISBLANK('Case Data Entry'!B944)),"First Name is required",IF(NOT(ISBLANK('Case Data Entry'!B944)),"OK",NA()))</f>
        <v>#N/A</v>
      </c>
      <c r="C944" s="41" t="e">
        <f>IF(AND('DO NOT USE_Case Formulas'!A944,ISBLANK('Case Data Entry'!C944)),"Last Name is required",IF(NOT(ISBLANK('Case Data Entry'!C944)),"OK",NA()))</f>
        <v>#N/A</v>
      </c>
      <c r="D944" s="41" t="e">
        <f>IF(AND('DO NOT USE_Case Formulas'!A944,ISBLANK('Case Data Entry'!D944)),"Birthdate is required",IF(NOT(ISBLANK('Case Data Entry'!D944)),"OK",NA()))</f>
        <v>#N/A</v>
      </c>
      <c r="E944" s="41" t="e">
        <f>IF(AND('DO NOT USE_Case Formulas'!A944,ISBLANK('Case Data Entry'!E944)),"Mobile Phone is required",IF(NOT(ISBLANK('Case Data Entry'!E944)),IF(AND(ISNUMBER(VALUE('Case Data Entry'!E944)),LEFT('Case Data Entry'!E944,1)&lt;&gt;"1",LEN('Case Data Entry'!E944)=10),"OK","Phone number must be valid format"),NA()))</f>
        <v>#N/A</v>
      </c>
      <c r="F944" s="41" t="e">
        <f>IF(LEN('Case Data Entry'!F944)&gt;255,"Home Street Address must be less than 255 characters",IF('DO NOT USE_Case Formulas'!A944,"OK",NA()))</f>
        <v>#N/A</v>
      </c>
      <c r="G944" s="41" t="e">
        <f>IF(LEN('Case Data Entry'!G944)&gt;40,"City must be less than 40 characters",IF('DO NOT USE_Case Formulas'!A944,"OK",NA()))</f>
        <v>#N/A</v>
      </c>
      <c r="H944" s="41" t="e">
        <f>IF(AND(NOT(ISBLANK('Case Data Entry'!H944)),ISNA(VLOOKUP('Case Data Entry'!H944,'DO NOT USE_School Picklist'!$P$3:$P$52,1,FALSE))),"Please select a value from the drop-down menu",IF('DO NOT USE_Case Formulas'!A944,"OK",NA()))</f>
        <v>#N/A</v>
      </c>
      <c r="I944" s="41" t="e">
        <f>IF(AND('DO NOT USE_Case Formulas'!A944,ISBLANK('Case Data Entry'!I944)),"Zip is required",IF(ISBLANK('Case Data Entry'!I944),NA(),"OK"))</f>
        <v>#N/A</v>
      </c>
      <c r="J944" s="41" t="e">
        <f>IF(AND('DO NOT USE_Case Formulas'!A944,ISBLANK('Case Data Entry'!J944)),"Student or Staff? is required",IF(ISBLANK('Case Data Entry'!J944),NA(),IF(ISNA(VLOOKUP('Case Data Entry'!J944,'DO NOT USE_School Picklist'!$B$3:$B$6,1,FALSE)),"Please select a value from the drop-down menu","OK")))</f>
        <v>#N/A</v>
      </c>
      <c r="K944" s="41" t="e">
        <f>IF(AND('Case Data Entry'!J944='DO NOT USE_School Picklist'!$B$4,ISBLANK('Case Data Entry'!K944)),"Occupation/Job Title is required if Student or Staff? is Yes, staff/faculty or volunteer",IF('DO NOT USE_Case Formulas'!A944,"OK",NA()))</f>
        <v>#N/A</v>
      </c>
      <c r="L944" s="41" t="e">
        <f ca="1">IF('Case Data Entry'!L944&gt;'DO NOT USE_School Picklist'!$C$3,"Date last on school campus/facility cannot be a future date",IF('DO NOT USE_Case Formulas'!A944,IF(ISBLANK('Case Data Entry'!L944),"Date last on school campus/facility is required","OK"),NA()))</f>
        <v>#N/A</v>
      </c>
      <c r="M944" s="41" t="e">
        <f>IF(AND('DO NOT USE_Case Formulas'!A944,ISBLANK('Case Data Entry'!M944)),"Specific Place in the Location is required",IF(ISBLANK('Case Data Entry'!M944),NA(),"OK"))</f>
        <v>#N/A</v>
      </c>
      <c r="N944" s="41" t="e">
        <f>IF(LEN('Case Data Entry'!N944)&gt;50,"Parent/Guardian Name must be less than 50 characters",IF('DO NOT USE_Case Formulas'!A944,"OK",NA()))</f>
        <v>#N/A</v>
      </c>
      <c r="O944" s="41" t="e">
        <f>IF(NOT(ISBLANK('Case Data Entry'!O944)),IF(AND(ISNUMBER('Case Data Entry'!O944),LEFT('Case Data Entry'!O944,1)&lt;&gt;"1",LEN('Case Data Entry'!O944)=10),"OK","Phone number must be valid format"),IF('DO NOT USE_Case Formulas'!A944,"OK",NA()))</f>
        <v>#N/A</v>
      </c>
      <c r="P944" s="41" t="e">
        <f>IF(AND(NOT(ISBLANK('Case Data Entry'!P944)),ISNA(VLOOKUP('Case Data Entry'!P944,'DO NOT USE_School Picklist'!$E$3:$E$10,1,FALSE))),"Please select a value from the drop-down menu",IF('DO NOT USE_Case Formulas'!A944,"OK",NA()))</f>
        <v>#N/A</v>
      </c>
      <c r="Q944" s="41" t="e">
        <f>IF(AND(NOT(ISBLANK('Case Data Entry'!Q944)),ISNA(VLOOKUP('Case Data Entry'!Q944,'DO NOT USE_School Picklist'!$F$3:$F$16,1,FALSE))),"Please select a value from the drop-down menu",IF('DO NOT USE_Case Formulas'!A944,"OK",NA()))</f>
        <v>#N/A</v>
      </c>
      <c r="R944" s="41" t="e">
        <f>IF(LEN('Case Data Entry'!R944)&gt;100,"Classroom(s) must be less than 100 characters",IF('DO NOT USE_Case Formulas'!A944,"OK",NA()))</f>
        <v>#N/A</v>
      </c>
      <c r="S944" s="41" t="e">
        <f>IF(AND(NOT(ISBLANK('Case Data Entry'!S944)),ISNA(VLOOKUP('Case Data Entry'!S944,'DO NOT USE_School Picklist'!$S$3:$S$12,1,FALSE))),"Please select a value from the drop-down menu",IF('DO NOT USE_Case Formulas'!A944,"OK",NA()))</f>
        <v>#N/A</v>
      </c>
      <c r="T944" s="41" t="e">
        <f>IF(AND(NOT(ISBLANK('Case Data Entry'!T944)),ISNA(VLOOKUP('Case Data Entry'!T944,'DO NOT USE_School Picklist'!$S$3:$S$12,1,FALSE))),"Please select a value from the drop-down menu",IF('DO NOT USE_Case Formulas'!A944,"OK",NA()))</f>
        <v>#N/A</v>
      </c>
      <c r="U944" s="41" t="e">
        <f>IF(LEN('Case Data Entry'!U944)&gt;80,"Name of Education Group must be less than 80 characters",IF('DO NOT USE_Case Formulas'!A944,"OK",NA()))</f>
        <v>#N/A</v>
      </c>
      <c r="V944" s="41" t="e">
        <f>IF(AND(NOT(ISBLANK('Case Data Entry'!V944)),ISNA(VLOOKUP('Case Data Entry'!V944,'DO NOT USE_School Picklist'!$K$3:$K$6,1,FALSE))),"Please select a value from the drop-down menu",IF('DO NOT USE_Case Formulas'!A944,"OK",NA()))</f>
        <v>#N/A</v>
      </c>
      <c r="W944" s="41" t="e">
        <f>IF(AND('DO NOT USE_Case Formulas'!A944,ISBLANK('Case Data Entry'!W944)),"Has this person had symptoms? is required",IF(AND(NOT(ISBLANK('Case Data Entry'!W944)),ISNA(VLOOKUP('Case Data Entry'!W944,'DO NOT USE_School Picklist'!$D$3:$D$5,1,FALSE))),"Please select a value from the drop-down menu",IF(NOT(ISBLANK('Case Data Entry'!W944)),"OK",NA())))</f>
        <v>#N/A</v>
      </c>
      <c r="X944" s="41" t="e">
        <f>IF(AND('Case Data Entry'!W944='DO NOT USE_School Picklist'!$D$3,ISBLANK('Case Data Entry'!X944)),"Symptom Onset Date is required if Ever Symptomatic is Yes",IF('DO NOT USE_Case Formulas'!A944,"OK",NA()))</f>
        <v>#N/A</v>
      </c>
      <c r="Y944" s="41"/>
      <c r="Z944" s="41" t="e">
        <f ca="1">IF(AND('DO NOT USE_Case Formulas'!A944,ISBLANK('Case Data Entry'!Z944)),"Lab Result Test Date is required",IF('Case Data Entry'!Z944&gt;'DO NOT USE_School Picklist'!$C$3,"Test Date cannot be a future date",IF(NOT(ISBLANK('Case Data Entry'!Z944)),"OK",NA())))</f>
        <v>#N/A</v>
      </c>
      <c r="AA944" s="41" t="e">
        <f>IF(AND(NOT(ISBLANK('Case Data Entry'!AA944)),ISNA(VLOOKUP('Case Data Entry'!AA944,'DO NOT USE_School Picklist'!$R$3:$R$7,1,FALSE))),"Please select a value from the drop-down menu",IF('DO NOT USE_Case Formulas'!A944,"OK",NA()))</f>
        <v>#N/A</v>
      </c>
      <c r="AB944" s="41" t="e">
        <f>IF(AND(NOT(ISBLANK('Case Data Entry'!AB944)),ISNA(VLOOKUP('Case Data Entry'!AB944,'DO NOT USE_School Picklist'!$Q$3:$Q$8,1,FALSE))),"Please select a value from the drop-down menu",IF('DO NOT USE_Case Formulas'!A944,"OK",NA()))</f>
        <v>#N/A</v>
      </c>
    </row>
    <row r="945" spans="1:28" x14ac:dyDescent="0.25">
      <c r="A945" s="40" t="e">
        <f>IF('DO NOT USE_Case Formulas'!A945,IF('DO NOT USE_Case Formulas'!B945,"Not all required fields are completed","OK"),NA())</f>
        <v>#N/A</v>
      </c>
      <c r="B945" s="41" t="e">
        <f>IF(AND('DO NOT USE_Case Formulas'!A945,ISBLANK('Case Data Entry'!B945)),"First Name is required",IF(NOT(ISBLANK('Case Data Entry'!B945)),"OK",NA()))</f>
        <v>#N/A</v>
      </c>
      <c r="C945" s="41" t="e">
        <f>IF(AND('DO NOT USE_Case Formulas'!A945,ISBLANK('Case Data Entry'!C945)),"Last Name is required",IF(NOT(ISBLANK('Case Data Entry'!C945)),"OK",NA()))</f>
        <v>#N/A</v>
      </c>
      <c r="D945" s="41" t="e">
        <f>IF(AND('DO NOT USE_Case Formulas'!A945,ISBLANK('Case Data Entry'!D945)),"Birthdate is required",IF(NOT(ISBLANK('Case Data Entry'!D945)),"OK",NA()))</f>
        <v>#N/A</v>
      </c>
      <c r="E945" s="41" t="e">
        <f>IF(AND('DO NOT USE_Case Formulas'!A945,ISBLANK('Case Data Entry'!E945)),"Mobile Phone is required",IF(NOT(ISBLANK('Case Data Entry'!E945)),IF(AND(ISNUMBER(VALUE('Case Data Entry'!E945)),LEFT('Case Data Entry'!E945,1)&lt;&gt;"1",LEN('Case Data Entry'!E945)=10),"OK","Phone number must be valid format"),NA()))</f>
        <v>#N/A</v>
      </c>
      <c r="F945" s="41" t="e">
        <f>IF(LEN('Case Data Entry'!F945)&gt;255,"Home Street Address must be less than 255 characters",IF('DO NOT USE_Case Formulas'!A945,"OK",NA()))</f>
        <v>#N/A</v>
      </c>
      <c r="G945" s="41" t="e">
        <f>IF(LEN('Case Data Entry'!G945)&gt;40,"City must be less than 40 characters",IF('DO NOT USE_Case Formulas'!A945,"OK",NA()))</f>
        <v>#N/A</v>
      </c>
      <c r="H945" s="41" t="e">
        <f>IF(AND(NOT(ISBLANK('Case Data Entry'!H945)),ISNA(VLOOKUP('Case Data Entry'!H945,'DO NOT USE_School Picklist'!$P$3:$P$52,1,FALSE))),"Please select a value from the drop-down menu",IF('DO NOT USE_Case Formulas'!A945,"OK",NA()))</f>
        <v>#N/A</v>
      </c>
      <c r="I945" s="41" t="e">
        <f>IF(AND('DO NOT USE_Case Formulas'!A945,ISBLANK('Case Data Entry'!I945)),"Zip is required",IF(ISBLANK('Case Data Entry'!I945),NA(),"OK"))</f>
        <v>#N/A</v>
      </c>
      <c r="J945" s="41" t="e">
        <f>IF(AND('DO NOT USE_Case Formulas'!A945,ISBLANK('Case Data Entry'!J945)),"Student or Staff? is required",IF(ISBLANK('Case Data Entry'!J945),NA(),IF(ISNA(VLOOKUP('Case Data Entry'!J945,'DO NOT USE_School Picklist'!$B$3:$B$6,1,FALSE)),"Please select a value from the drop-down menu","OK")))</f>
        <v>#N/A</v>
      </c>
      <c r="K945" s="41" t="e">
        <f>IF(AND('Case Data Entry'!J945='DO NOT USE_School Picklist'!$B$4,ISBLANK('Case Data Entry'!K945)),"Occupation/Job Title is required if Student or Staff? is Yes, staff/faculty or volunteer",IF('DO NOT USE_Case Formulas'!A945,"OK",NA()))</f>
        <v>#N/A</v>
      </c>
      <c r="L945" s="41" t="e">
        <f ca="1">IF('Case Data Entry'!L945&gt;'DO NOT USE_School Picklist'!$C$3,"Date last on school campus/facility cannot be a future date",IF('DO NOT USE_Case Formulas'!A945,IF(ISBLANK('Case Data Entry'!L945),"Date last on school campus/facility is required","OK"),NA()))</f>
        <v>#N/A</v>
      </c>
      <c r="M945" s="41" t="e">
        <f>IF(AND('DO NOT USE_Case Formulas'!A945,ISBLANK('Case Data Entry'!M945)),"Specific Place in the Location is required",IF(ISBLANK('Case Data Entry'!M945),NA(),"OK"))</f>
        <v>#N/A</v>
      </c>
      <c r="N945" s="41" t="e">
        <f>IF(LEN('Case Data Entry'!N945)&gt;50,"Parent/Guardian Name must be less than 50 characters",IF('DO NOT USE_Case Formulas'!A945,"OK",NA()))</f>
        <v>#N/A</v>
      </c>
      <c r="O945" s="41" t="e">
        <f>IF(NOT(ISBLANK('Case Data Entry'!O945)),IF(AND(ISNUMBER('Case Data Entry'!O945),LEFT('Case Data Entry'!O945,1)&lt;&gt;"1",LEN('Case Data Entry'!O945)=10),"OK","Phone number must be valid format"),IF('DO NOT USE_Case Formulas'!A945,"OK",NA()))</f>
        <v>#N/A</v>
      </c>
      <c r="P945" s="41" t="e">
        <f>IF(AND(NOT(ISBLANK('Case Data Entry'!P945)),ISNA(VLOOKUP('Case Data Entry'!P945,'DO NOT USE_School Picklist'!$E$3:$E$10,1,FALSE))),"Please select a value from the drop-down menu",IF('DO NOT USE_Case Formulas'!A945,"OK",NA()))</f>
        <v>#N/A</v>
      </c>
      <c r="Q945" s="41" t="e">
        <f>IF(AND(NOT(ISBLANK('Case Data Entry'!Q945)),ISNA(VLOOKUP('Case Data Entry'!Q945,'DO NOT USE_School Picklist'!$F$3:$F$16,1,FALSE))),"Please select a value from the drop-down menu",IF('DO NOT USE_Case Formulas'!A945,"OK",NA()))</f>
        <v>#N/A</v>
      </c>
      <c r="R945" s="41" t="e">
        <f>IF(LEN('Case Data Entry'!R945)&gt;100,"Classroom(s) must be less than 100 characters",IF('DO NOT USE_Case Formulas'!A945,"OK",NA()))</f>
        <v>#N/A</v>
      </c>
      <c r="S945" s="41" t="e">
        <f>IF(AND(NOT(ISBLANK('Case Data Entry'!S945)),ISNA(VLOOKUP('Case Data Entry'!S945,'DO NOT USE_School Picklist'!$S$3:$S$12,1,FALSE))),"Please select a value from the drop-down menu",IF('DO NOT USE_Case Formulas'!A945,"OK",NA()))</f>
        <v>#N/A</v>
      </c>
      <c r="T945" s="41" t="e">
        <f>IF(AND(NOT(ISBLANK('Case Data Entry'!T945)),ISNA(VLOOKUP('Case Data Entry'!T945,'DO NOT USE_School Picklist'!$S$3:$S$12,1,FALSE))),"Please select a value from the drop-down menu",IF('DO NOT USE_Case Formulas'!A945,"OK",NA()))</f>
        <v>#N/A</v>
      </c>
      <c r="U945" s="41" t="e">
        <f>IF(LEN('Case Data Entry'!U945)&gt;80,"Name of Education Group must be less than 80 characters",IF('DO NOT USE_Case Formulas'!A945,"OK",NA()))</f>
        <v>#N/A</v>
      </c>
      <c r="V945" s="41" t="e">
        <f>IF(AND(NOT(ISBLANK('Case Data Entry'!V945)),ISNA(VLOOKUP('Case Data Entry'!V945,'DO NOT USE_School Picklist'!$K$3:$K$6,1,FALSE))),"Please select a value from the drop-down menu",IF('DO NOT USE_Case Formulas'!A945,"OK",NA()))</f>
        <v>#N/A</v>
      </c>
      <c r="W945" s="41" t="e">
        <f>IF(AND('DO NOT USE_Case Formulas'!A945,ISBLANK('Case Data Entry'!W945)),"Has this person had symptoms? is required",IF(AND(NOT(ISBLANK('Case Data Entry'!W945)),ISNA(VLOOKUP('Case Data Entry'!W945,'DO NOT USE_School Picklist'!$D$3:$D$5,1,FALSE))),"Please select a value from the drop-down menu",IF(NOT(ISBLANK('Case Data Entry'!W945)),"OK",NA())))</f>
        <v>#N/A</v>
      </c>
      <c r="X945" s="41" t="e">
        <f>IF(AND('Case Data Entry'!W945='DO NOT USE_School Picklist'!$D$3,ISBLANK('Case Data Entry'!X945)),"Symptom Onset Date is required if Ever Symptomatic is Yes",IF('DO NOT USE_Case Formulas'!A945,"OK",NA()))</f>
        <v>#N/A</v>
      </c>
      <c r="Y945" s="41"/>
      <c r="Z945" s="41" t="e">
        <f ca="1">IF(AND('DO NOT USE_Case Formulas'!A945,ISBLANK('Case Data Entry'!Z945)),"Lab Result Test Date is required",IF('Case Data Entry'!Z945&gt;'DO NOT USE_School Picklist'!$C$3,"Test Date cannot be a future date",IF(NOT(ISBLANK('Case Data Entry'!Z945)),"OK",NA())))</f>
        <v>#N/A</v>
      </c>
      <c r="AA945" s="41" t="e">
        <f>IF(AND(NOT(ISBLANK('Case Data Entry'!AA945)),ISNA(VLOOKUP('Case Data Entry'!AA945,'DO NOT USE_School Picklist'!$R$3:$R$7,1,FALSE))),"Please select a value from the drop-down menu",IF('DO NOT USE_Case Formulas'!A945,"OK",NA()))</f>
        <v>#N/A</v>
      </c>
      <c r="AB945" s="41" t="e">
        <f>IF(AND(NOT(ISBLANK('Case Data Entry'!AB945)),ISNA(VLOOKUP('Case Data Entry'!AB945,'DO NOT USE_School Picklist'!$Q$3:$Q$8,1,FALSE))),"Please select a value from the drop-down menu",IF('DO NOT USE_Case Formulas'!A945,"OK",NA()))</f>
        <v>#N/A</v>
      </c>
    </row>
    <row r="946" spans="1:28" x14ac:dyDescent="0.25">
      <c r="A946" s="40" t="e">
        <f>IF('DO NOT USE_Case Formulas'!A946,IF('DO NOT USE_Case Formulas'!B946,"Not all required fields are completed","OK"),NA())</f>
        <v>#N/A</v>
      </c>
      <c r="B946" s="41" t="e">
        <f>IF(AND('DO NOT USE_Case Formulas'!A946,ISBLANK('Case Data Entry'!B946)),"First Name is required",IF(NOT(ISBLANK('Case Data Entry'!B946)),"OK",NA()))</f>
        <v>#N/A</v>
      </c>
      <c r="C946" s="41" t="e">
        <f>IF(AND('DO NOT USE_Case Formulas'!A946,ISBLANK('Case Data Entry'!C946)),"Last Name is required",IF(NOT(ISBLANK('Case Data Entry'!C946)),"OK",NA()))</f>
        <v>#N/A</v>
      </c>
      <c r="D946" s="41" t="e">
        <f>IF(AND('DO NOT USE_Case Formulas'!A946,ISBLANK('Case Data Entry'!D946)),"Birthdate is required",IF(NOT(ISBLANK('Case Data Entry'!D946)),"OK",NA()))</f>
        <v>#N/A</v>
      </c>
      <c r="E946" s="41" t="e">
        <f>IF(AND('DO NOT USE_Case Formulas'!A946,ISBLANK('Case Data Entry'!E946)),"Mobile Phone is required",IF(NOT(ISBLANK('Case Data Entry'!E946)),IF(AND(ISNUMBER(VALUE('Case Data Entry'!E946)),LEFT('Case Data Entry'!E946,1)&lt;&gt;"1",LEN('Case Data Entry'!E946)=10),"OK","Phone number must be valid format"),NA()))</f>
        <v>#N/A</v>
      </c>
      <c r="F946" s="41" t="e">
        <f>IF(LEN('Case Data Entry'!F946)&gt;255,"Home Street Address must be less than 255 characters",IF('DO NOT USE_Case Formulas'!A946,"OK",NA()))</f>
        <v>#N/A</v>
      </c>
      <c r="G946" s="41" t="e">
        <f>IF(LEN('Case Data Entry'!G946)&gt;40,"City must be less than 40 characters",IF('DO NOT USE_Case Formulas'!A946,"OK",NA()))</f>
        <v>#N/A</v>
      </c>
      <c r="H946" s="41" t="e">
        <f>IF(AND(NOT(ISBLANK('Case Data Entry'!H946)),ISNA(VLOOKUP('Case Data Entry'!H946,'DO NOT USE_School Picklist'!$P$3:$P$52,1,FALSE))),"Please select a value from the drop-down menu",IF('DO NOT USE_Case Formulas'!A946,"OK",NA()))</f>
        <v>#N/A</v>
      </c>
      <c r="I946" s="41" t="e">
        <f>IF(AND('DO NOT USE_Case Formulas'!A946,ISBLANK('Case Data Entry'!I946)),"Zip is required",IF(ISBLANK('Case Data Entry'!I946),NA(),"OK"))</f>
        <v>#N/A</v>
      </c>
      <c r="J946" s="41" t="e">
        <f>IF(AND('DO NOT USE_Case Formulas'!A946,ISBLANK('Case Data Entry'!J946)),"Student or Staff? is required",IF(ISBLANK('Case Data Entry'!J946),NA(),IF(ISNA(VLOOKUP('Case Data Entry'!J946,'DO NOT USE_School Picklist'!$B$3:$B$6,1,FALSE)),"Please select a value from the drop-down menu","OK")))</f>
        <v>#N/A</v>
      </c>
      <c r="K946" s="41" t="e">
        <f>IF(AND('Case Data Entry'!J946='DO NOT USE_School Picklist'!$B$4,ISBLANK('Case Data Entry'!K946)),"Occupation/Job Title is required if Student or Staff? is Yes, staff/faculty or volunteer",IF('DO NOT USE_Case Formulas'!A946,"OK",NA()))</f>
        <v>#N/A</v>
      </c>
      <c r="L946" s="41" t="e">
        <f ca="1">IF('Case Data Entry'!L946&gt;'DO NOT USE_School Picklist'!$C$3,"Date last on school campus/facility cannot be a future date",IF('DO NOT USE_Case Formulas'!A946,IF(ISBLANK('Case Data Entry'!L946),"Date last on school campus/facility is required","OK"),NA()))</f>
        <v>#N/A</v>
      </c>
      <c r="M946" s="41" t="e">
        <f>IF(AND('DO NOT USE_Case Formulas'!A946,ISBLANK('Case Data Entry'!M946)),"Specific Place in the Location is required",IF(ISBLANK('Case Data Entry'!M946),NA(),"OK"))</f>
        <v>#N/A</v>
      </c>
      <c r="N946" s="41" t="e">
        <f>IF(LEN('Case Data Entry'!N946)&gt;50,"Parent/Guardian Name must be less than 50 characters",IF('DO NOT USE_Case Formulas'!A946,"OK",NA()))</f>
        <v>#N/A</v>
      </c>
      <c r="O946" s="41" t="e">
        <f>IF(NOT(ISBLANK('Case Data Entry'!O946)),IF(AND(ISNUMBER('Case Data Entry'!O946),LEFT('Case Data Entry'!O946,1)&lt;&gt;"1",LEN('Case Data Entry'!O946)=10),"OK","Phone number must be valid format"),IF('DO NOT USE_Case Formulas'!A946,"OK",NA()))</f>
        <v>#N/A</v>
      </c>
      <c r="P946" s="41" t="e">
        <f>IF(AND(NOT(ISBLANK('Case Data Entry'!P946)),ISNA(VLOOKUP('Case Data Entry'!P946,'DO NOT USE_School Picklist'!$E$3:$E$10,1,FALSE))),"Please select a value from the drop-down menu",IF('DO NOT USE_Case Formulas'!A946,"OK",NA()))</f>
        <v>#N/A</v>
      </c>
      <c r="Q946" s="41" t="e">
        <f>IF(AND(NOT(ISBLANK('Case Data Entry'!Q946)),ISNA(VLOOKUP('Case Data Entry'!Q946,'DO NOT USE_School Picklist'!$F$3:$F$16,1,FALSE))),"Please select a value from the drop-down menu",IF('DO NOT USE_Case Formulas'!A946,"OK",NA()))</f>
        <v>#N/A</v>
      </c>
      <c r="R946" s="41" t="e">
        <f>IF(LEN('Case Data Entry'!R946)&gt;100,"Classroom(s) must be less than 100 characters",IF('DO NOT USE_Case Formulas'!A946,"OK",NA()))</f>
        <v>#N/A</v>
      </c>
      <c r="S946" s="41" t="e">
        <f>IF(AND(NOT(ISBLANK('Case Data Entry'!S946)),ISNA(VLOOKUP('Case Data Entry'!S946,'DO NOT USE_School Picklist'!$S$3:$S$12,1,FALSE))),"Please select a value from the drop-down menu",IF('DO NOT USE_Case Formulas'!A946,"OK",NA()))</f>
        <v>#N/A</v>
      </c>
      <c r="T946" s="41" t="e">
        <f>IF(AND(NOT(ISBLANK('Case Data Entry'!T946)),ISNA(VLOOKUP('Case Data Entry'!T946,'DO NOT USE_School Picklist'!$S$3:$S$12,1,FALSE))),"Please select a value from the drop-down menu",IF('DO NOT USE_Case Formulas'!A946,"OK",NA()))</f>
        <v>#N/A</v>
      </c>
      <c r="U946" s="41" t="e">
        <f>IF(LEN('Case Data Entry'!U946)&gt;80,"Name of Education Group must be less than 80 characters",IF('DO NOT USE_Case Formulas'!A946,"OK",NA()))</f>
        <v>#N/A</v>
      </c>
      <c r="V946" s="41" t="e">
        <f>IF(AND(NOT(ISBLANK('Case Data Entry'!V946)),ISNA(VLOOKUP('Case Data Entry'!V946,'DO NOT USE_School Picklist'!$K$3:$K$6,1,FALSE))),"Please select a value from the drop-down menu",IF('DO NOT USE_Case Formulas'!A946,"OK",NA()))</f>
        <v>#N/A</v>
      </c>
      <c r="W946" s="41" t="e">
        <f>IF(AND('DO NOT USE_Case Formulas'!A946,ISBLANK('Case Data Entry'!W946)),"Has this person had symptoms? is required",IF(AND(NOT(ISBLANK('Case Data Entry'!W946)),ISNA(VLOOKUP('Case Data Entry'!W946,'DO NOT USE_School Picklist'!$D$3:$D$5,1,FALSE))),"Please select a value from the drop-down menu",IF(NOT(ISBLANK('Case Data Entry'!W946)),"OK",NA())))</f>
        <v>#N/A</v>
      </c>
      <c r="X946" s="41" t="e">
        <f>IF(AND('Case Data Entry'!W946='DO NOT USE_School Picklist'!$D$3,ISBLANK('Case Data Entry'!X946)),"Symptom Onset Date is required if Ever Symptomatic is Yes",IF('DO NOT USE_Case Formulas'!A946,"OK",NA()))</f>
        <v>#N/A</v>
      </c>
      <c r="Y946" s="41"/>
      <c r="Z946" s="41" t="e">
        <f ca="1">IF(AND('DO NOT USE_Case Formulas'!A946,ISBLANK('Case Data Entry'!Z946)),"Lab Result Test Date is required",IF('Case Data Entry'!Z946&gt;'DO NOT USE_School Picklist'!$C$3,"Test Date cannot be a future date",IF(NOT(ISBLANK('Case Data Entry'!Z946)),"OK",NA())))</f>
        <v>#N/A</v>
      </c>
      <c r="AA946" s="41" t="e">
        <f>IF(AND(NOT(ISBLANK('Case Data Entry'!AA946)),ISNA(VLOOKUP('Case Data Entry'!AA946,'DO NOT USE_School Picklist'!$R$3:$R$7,1,FALSE))),"Please select a value from the drop-down menu",IF('DO NOT USE_Case Formulas'!A946,"OK",NA()))</f>
        <v>#N/A</v>
      </c>
      <c r="AB946" s="41" t="e">
        <f>IF(AND(NOT(ISBLANK('Case Data Entry'!AB946)),ISNA(VLOOKUP('Case Data Entry'!AB946,'DO NOT USE_School Picklist'!$Q$3:$Q$8,1,FALSE))),"Please select a value from the drop-down menu",IF('DO NOT USE_Case Formulas'!A946,"OK",NA()))</f>
        <v>#N/A</v>
      </c>
    </row>
    <row r="947" spans="1:28" x14ac:dyDescent="0.25">
      <c r="A947" s="40" t="e">
        <f>IF('DO NOT USE_Case Formulas'!A947,IF('DO NOT USE_Case Formulas'!B947,"Not all required fields are completed","OK"),NA())</f>
        <v>#N/A</v>
      </c>
      <c r="B947" s="41" t="e">
        <f>IF(AND('DO NOT USE_Case Formulas'!A947,ISBLANK('Case Data Entry'!B947)),"First Name is required",IF(NOT(ISBLANK('Case Data Entry'!B947)),"OK",NA()))</f>
        <v>#N/A</v>
      </c>
      <c r="C947" s="41" t="e">
        <f>IF(AND('DO NOT USE_Case Formulas'!A947,ISBLANK('Case Data Entry'!C947)),"Last Name is required",IF(NOT(ISBLANK('Case Data Entry'!C947)),"OK",NA()))</f>
        <v>#N/A</v>
      </c>
      <c r="D947" s="41" t="e">
        <f>IF(AND('DO NOT USE_Case Formulas'!A947,ISBLANK('Case Data Entry'!D947)),"Birthdate is required",IF(NOT(ISBLANK('Case Data Entry'!D947)),"OK",NA()))</f>
        <v>#N/A</v>
      </c>
      <c r="E947" s="41" t="e">
        <f>IF(AND('DO NOT USE_Case Formulas'!A947,ISBLANK('Case Data Entry'!E947)),"Mobile Phone is required",IF(NOT(ISBLANK('Case Data Entry'!E947)),IF(AND(ISNUMBER(VALUE('Case Data Entry'!E947)),LEFT('Case Data Entry'!E947,1)&lt;&gt;"1",LEN('Case Data Entry'!E947)=10),"OK","Phone number must be valid format"),NA()))</f>
        <v>#N/A</v>
      </c>
      <c r="F947" s="41" t="e">
        <f>IF(LEN('Case Data Entry'!F947)&gt;255,"Home Street Address must be less than 255 characters",IF('DO NOT USE_Case Formulas'!A947,"OK",NA()))</f>
        <v>#N/A</v>
      </c>
      <c r="G947" s="41" t="e">
        <f>IF(LEN('Case Data Entry'!G947)&gt;40,"City must be less than 40 characters",IF('DO NOT USE_Case Formulas'!A947,"OK",NA()))</f>
        <v>#N/A</v>
      </c>
      <c r="H947" s="41" t="e">
        <f>IF(AND(NOT(ISBLANK('Case Data Entry'!H947)),ISNA(VLOOKUP('Case Data Entry'!H947,'DO NOT USE_School Picklist'!$P$3:$P$52,1,FALSE))),"Please select a value from the drop-down menu",IF('DO NOT USE_Case Formulas'!A947,"OK",NA()))</f>
        <v>#N/A</v>
      </c>
      <c r="I947" s="41" t="e">
        <f>IF(AND('DO NOT USE_Case Formulas'!A947,ISBLANK('Case Data Entry'!I947)),"Zip is required",IF(ISBLANK('Case Data Entry'!I947),NA(),"OK"))</f>
        <v>#N/A</v>
      </c>
      <c r="J947" s="41" t="e">
        <f>IF(AND('DO NOT USE_Case Formulas'!A947,ISBLANK('Case Data Entry'!J947)),"Student or Staff? is required",IF(ISBLANK('Case Data Entry'!J947),NA(),IF(ISNA(VLOOKUP('Case Data Entry'!J947,'DO NOT USE_School Picklist'!$B$3:$B$6,1,FALSE)),"Please select a value from the drop-down menu","OK")))</f>
        <v>#N/A</v>
      </c>
      <c r="K947" s="41" t="e">
        <f>IF(AND('Case Data Entry'!J947='DO NOT USE_School Picklist'!$B$4,ISBLANK('Case Data Entry'!K947)),"Occupation/Job Title is required if Student or Staff? is Yes, staff/faculty or volunteer",IF('DO NOT USE_Case Formulas'!A947,"OK",NA()))</f>
        <v>#N/A</v>
      </c>
      <c r="L947" s="41" t="e">
        <f ca="1">IF('Case Data Entry'!L947&gt;'DO NOT USE_School Picklist'!$C$3,"Date last on school campus/facility cannot be a future date",IF('DO NOT USE_Case Formulas'!A947,IF(ISBLANK('Case Data Entry'!L947),"Date last on school campus/facility is required","OK"),NA()))</f>
        <v>#N/A</v>
      </c>
      <c r="M947" s="41" t="e">
        <f>IF(AND('DO NOT USE_Case Formulas'!A947,ISBLANK('Case Data Entry'!M947)),"Specific Place in the Location is required",IF(ISBLANK('Case Data Entry'!M947),NA(),"OK"))</f>
        <v>#N/A</v>
      </c>
      <c r="N947" s="41" t="e">
        <f>IF(LEN('Case Data Entry'!N947)&gt;50,"Parent/Guardian Name must be less than 50 characters",IF('DO NOT USE_Case Formulas'!A947,"OK",NA()))</f>
        <v>#N/A</v>
      </c>
      <c r="O947" s="41" t="e">
        <f>IF(NOT(ISBLANK('Case Data Entry'!O947)),IF(AND(ISNUMBER('Case Data Entry'!O947),LEFT('Case Data Entry'!O947,1)&lt;&gt;"1",LEN('Case Data Entry'!O947)=10),"OK","Phone number must be valid format"),IF('DO NOT USE_Case Formulas'!A947,"OK",NA()))</f>
        <v>#N/A</v>
      </c>
      <c r="P947" s="41" t="e">
        <f>IF(AND(NOT(ISBLANK('Case Data Entry'!P947)),ISNA(VLOOKUP('Case Data Entry'!P947,'DO NOT USE_School Picklist'!$E$3:$E$10,1,FALSE))),"Please select a value from the drop-down menu",IF('DO NOT USE_Case Formulas'!A947,"OK",NA()))</f>
        <v>#N/A</v>
      </c>
      <c r="Q947" s="41" t="e">
        <f>IF(AND(NOT(ISBLANK('Case Data Entry'!Q947)),ISNA(VLOOKUP('Case Data Entry'!Q947,'DO NOT USE_School Picklist'!$F$3:$F$16,1,FALSE))),"Please select a value from the drop-down menu",IF('DO NOT USE_Case Formulas'!A947,"OK",NA()))</f>
        <v>#N/A</v>
      </c>
      <c r="R947" s="41" t="e">
        <f>IF(LEN('Case Data Entry'!R947)&gt;100,"Classroom(s) must be less than 100 characters",IF('DO NOT USE_Case Formulas'!A947,"OK",NA()))</f>
        <v>#N/A</v>
      </c>
      <c r="S947" s="41" t="e">
        <f>IF(AND(NOT(ISBLANK('Case Data Entry'!S947)),ISNA(VLOOKUP('Case Data Entry'!S947,'DO NOT USE_School Picklist'!$S$3:$S$12,1,FALSE))),"Please select a value from the drop-down menu",IF('DO NOT USE_Case Formulas'!A947,"OK",NA()))</f>
        <v>#N/A</v>
      </c>
      <c r="T947" s="41" t="e">
        <f>IF(AND(NOT(ISBLANK('Case Data Entry'!T947)),ISNA(VLOOKUP('Case Data Entry'!T947,'DO NOT USE_School Picklist'!$S$3:$S$12,1,FALSE))),"Please select a value from the drop-down menu",IF('DO NOT USE_Case Formulas'!A947,"OK",NA()))</f>
        <v>#N/A</v>
      </c>
      <c r="U947" s="41" t="e">
        <f>IF(LEN('Case Data Entry'!U947)&gt;80,"Name of Education Group must be less than 80 characters",IF('DO NOT USE_Case Formulas'!A947,"OK",NA()))</f>
        <v>#N/A</v>
      </c>
      <c r="V947" s="41" t="e">
        <f>IF(AND(NOT(ISBLANK('Case Data Entry'!V947)),ISNA(VLOOKUP('Case Data Entry'!V947,'DO NOT USE_School Picklist'!$K$3:$K$6,1,FALSE))),"Please select a value from the drop-down menu",IF('DO NOT USE_Case Formulas'!A947,"OK",NA()))</f>
        <v>#N/A</v>
      </c>
      <c r="W947" s="41" t="e">
        <f>IF(AND('DO NOT USE_Case Formulas'!A947,ISBLANK('Case Data Entry'!W947)),"Has this person had symptoms? is required",IF(AND(NOT(ISBLANK('Case Data Entry'!W947)),ISNA(VLOOKUP('Case Data Entry'!W947,'DO NOT USE_School Picklist'!$D$3:$D$5,1,FALSE))),"Please select a value from the drop-down menu",IF(NOT(ISBLANK('Case Data Entry'!W947)),"OK",NA())))</f>
        <v>#N/A</v>
      </c>
      <c r="X947" s="41" t="e">
        <f>IF(AND('Case Data Entry'!W947='DO NOT USE_School Picklist'!$D$3,ISBLANK('Case Data Entry'!X947)),"Symptom Onset Date is required if Ever Symptomatic is Yes",IF('DO NOT USE_Case Formulas'!A947,"OK",NA()))</f>
        <v>#N/A</v>
      </c>
      <c r="Y947" s="41"/>
      <c r="Z947" s="41" t="e">
        <f ca="1">IF(AND('DO NOT USE_Case Formulas'!A947,ISBLANK('Case Data Entry'!Z947)),"Lab Result Test Date is required",IF('Case Data Entry'!Z947&gt;'DO NOT USE_School Picklist'!$C$3,"Test Date cannot be a future date",IF(NOT(ISBLANK('Case Data Entry'!Z947)),"OK",NA())))</f>
        <v>#N/A</v>
      </c>
      <c r="AA947" s="41" t="e">
        <f>IF(AND(NOT(ISBLANK('Case Data Entry'!AA947)),ISNA(VLOOKUP('Case Data Entry'!AA947,'DO NOT USE_School Picklist'!$R$3:$R$7,1,FALSE))),"Please select a value from the drop-down menu",IF('DO NOT USE_Case Formulas'!A947,"OK",NA()))</f>
        <v>#N/A</v>
      </c>
      <c r="AB947" s="41" t="e">
        <f>IF(AND(NOT(ISBLANK('Case Data Entry'!AB947)),ISNA(VLOOKUP('Case Data Entry'!AB947,'DO NOT USE_School Picklist'!$Q$3:$Q$8,1,FALSE))),"Please select a value from the drop-down menu",IF('DO NOT USE_Case Formulas'!A947,"OK",NA()))</f>
        <v>#N/A</v>
      </c>
    </row>
    <row r="948" spans="1:28" x14ac:dyDescent="0.25">
      <c r="A948" s="40" t="e">
        <f>IF('DO NOT USE_Case Formulas'!A948,IF('DO NOT USE_Case Formulas'!B948,"Not all required fields are completed","OK"),NA())</f>
        <v>#N/A</v>
      </c>
      <c r="B948" s="41" t="e">
        <f>IF(AND('DO NOT USE_Case Formulas'!A948,ISBLANK('Case Data Entry'!B948)),"First Name is required",IF(NOT(ISBLANK('Case Data Entry'!B948)),"OK",NA()))</f>
        <v>#N/A</v>
      </c>
      <c r="C948" s="41" t="e">
        <f>IF(AND('DO NOT USE_Case Formulas'!A948,ISBLANK('Case Data Entry'!C948)),"Last Name is required",IF(NOT(ISBLANK('Case Data Entry'!C948)),"OK",NA()))</f>
        <v>#N/A</v>
      </c>
      <c r="D948" s="41" t="e">
        <f>IF(AND('DO NOT USE_Case Formulas'!A948,ISBLANK('Case Data Entry'!D948)),"Birthdate is required",IF(NOT(ISBLANK('Case Data Entry'!D948)),"OK",NA()))</f>
        <v>#N/A</v>
      </c>
      <c r="E948" s="41" t="e">
        <f>IF(AND('DO NOT USE_Case Formulas'!A948,ISBLANK('Case Data Entry'!E948)),"Mobile Phone is required",IF(NOT(ISBLANK('Case Data Entry'!E948)),IF(AND(ISNUMBER(VALUE('Case Data Entry'!E948)),LEFT('Case Data Entry'!E948,1)&lt;&gt;"1",LEN('Case Data Entry'!E948)=10),"OK","Phone number must be valid format"),NA()))</f>
        <v>#N/A</v>
      </c>
      <c r="F948" s="41" t="e">
        <f>IF(LEN('Case Data Entry'!F948)&gt;255,"Home Street Address must be less than 255 characters",IF('DO NOT USE_Case Formulas'!A948,"OK",NA()))</f>
        <v>#N/A</v>
      </c>
      <c r="G948" s="41" t="e">
        <f>IF(LEN('Case Data Entry'!G948)&gt;40,"City must be less than 40 characters",IF('DO NOT USE_Case Formulas'!A948,"OK",NA()))</f>
        <v>#N/A</v>
      </c>
      <c r="H948" s="41" t="e">
        <f>IF(AND(NOT(ISBLANK('Case Data Entry'!H948)),ISNA(VLOOKUP('Case Data Entry'!H948,'DO NOT USE_School Picklist'!$P$3:$P$52,1,FALSE))),"Please select a value from the drop-down menu",IF('DO NOT USE_Case Formulas'!A948,"OK",NA()))</f>
        <v>#N/A</v>
      </c>
      <c r="I948" s="41" t="e">
        <f>IF(AND('DO NOT USE_Case Formulas'!A948,ISBLANK('Case Data Entry'!I948)),"Zip is required",IF(ISBLANK('Case Data Entry'!I948),NA(),"OK"))</f>
        <v>#N/A</v>
      </c>
      <c r="J948" s="41" t="e">
        <f>IF(AND('DO NOT USE_Case Formulas'!A948,ISBLANK('Case Data Entry'!J948)),"Student or Staff? is required",IF(ISBLANK('Case Data Entry'!J948),NA(),IF(ISNA(VLOOKUP('Case Data Entry'!J948,'DO NOT USE_School Picklist'!$B$3:$B$6,1,FALSE)),"Please select a value from the drop-down menu","OK")))</f>
        <v>#N/A</v>
      </c>
      <c r="K948" s="41" t="e">
        <f>IF(AND('Case Data Entry'!J948='DO NOT USE_School Picklist'!$B$4,ISBLANK('Case Data Entry'!K948)),"Occupation/Job Title is required if Student or Staff? is Yes, staff/faculty or volunteer",IF('DO NOT USE_Case Formulas'!A948,"OK",NA()))</f>
        <v>#N/A</v>
      </c>
      <c r="L948" s="41" t="e">
        <f ca="1">IF('Case Data Entry'!L948&gt;'DO NOT USE_School Picklist'!$C$3,"Date last on school campus/facility cannot be a future date",IF('DO NOT USE_Case Formulas'!A948,IF(ISBLANK('Case Data Entry'!L948),"Date last on school campus/facility is required","OK"),NA()))</f>
        <v>#N/A</v>
      </c>
      <c r="M948" s="41" t="e">
        <f>IF(AND('DO NOT USE_Case Formulas'!A948,ISBLANK('Case Data Entry'!M948)),"Specific Place in the Location is required",IF(ISBLANK('Case Data Entry'!M948),NA(),"OK"))</f>
        <v>#N/A</v>
      </c>
      <c r="N948" s="41" t="e">
        <f>IF(LEN('Case Data Entry'!N948)&gt;50,"Parent/Guardian Name must be less than 50 characters",IF('DO NOT USE_Case Formulas'!A948,"OK",NA()))</f>
        <v>#N/A</v>
      </c>
      <c r="O948" s="41" t="e">
        <f>IF(NOT(ISBLANK('Case Data Entry'!O948)),IF(AND(ISNUMBER('Case Data Entry'!O948),LEFT('Case Data Entry'!O948,1)&lt;&gt;"1",LEN('Case Data Entry'!O948)=10),"OK","Phone number must be valid format"),IF('DO NOT USE_Case Formulas'!A948,"OK",NA()))</f>
        <v>#N/A</v>
      </c>
      <c r="P948" s="41" t="e">
        <f>IF(AND(NOT(ISBLANK('Case Data Entry'!P948)),ISNA(VLOOKUP('Case Data Entry'!P948,'DO NOT USE_School Picklist'!$E$3:$E$10,1,FALSE))),"Please select a value from the drop-down menu",IF('DO NOT USE_Case Formulas'!A948,"OK",NA()))</f>
        <v>#N/A</v>
      </c>
      <c r="Q948" s="41" t="e">
        <f>IF(AND(NOT(ISBLANK('Case Data Entry'!Q948)),ISNA(VLOOKUP('Case Data Entry'!Q948,'DO NOT USE_School Picklist'!$F$3:$F$16,1,FALSE))),"Please select a value from the drop-down menu",IF('DO NOT USE_Case Formulas'!A948,"OK",NA()))</f>
        <v>#N/A</v>
      </c>
      <c r="R948" s="41" t="e">
        <f>IF(LEN('Case Data Entry'!R948)&gt;100,"Classroom(s) must be less than 100 characters",IF('DO NOT USE_Case Formulas'!A948,"OK",NA()))</f>
        <v>#N/A</v>
      </c>
      <c r="S948" s="41" t="e">
        <f>IF(AND(NOT(ISBLANK('Case Data Entry'!S948)),ISNA(VLOOKUP('Case Data Entry'!S948,'DO NOT USE_School Picklist'!$S$3:$S$12,1,FALSE))),"Please select a value from the drop-down menu",IF('DO NOT USE_Case Formulas'!A948,"OK",NA()))</f>
        <v>#N/A</v>
      </c>
      <c r="T948" s="41" t="e">
        <f>IF(AND(NOT(ISBLANK('Case Data Entry'!T948)),ISNA(VLOOKUP('Case Data Entry'!T948,'DO NOT USE_School Picklist'!$S$3:$S$12,1,FALSE))),"Please select a value from the drop-down menu",IF('DO NOT USE_Case Formulas'!A948,"OK",NA()))</f>
        <v>#N/A</v>
      </c>
      <c r="U948" s="41" t="e">
        <f>IF(LEN('Case Data Entry'!U948)&gt;80,"Name of Education Group must be less than 80 characters",IF('DO NOT USE_Case Formulas'!A948,"OK",NA()))</f>
        <v>#N/A</v>
      </c>
      <c r="V948" s="41" t="e">
        <f>IF(AND(NOT(ISBLANK('Case Data Entry'!V948)),ISNA(VLOOKUP('Case Data Entry'!V948,'DO NOT USE_School Picklist'!$K$3:$K$6,1,FALSE))),"Please select a value from the drop-down menu",IF('DO NOT USE_Case Formulas'!A948,"OK",NA()))</f>
        <v>#N/A</v>
      </c>
      <c r="W948" s="41" t="e">
        <f>IF(AND('DO NOT USE_Case Formulas'!A948,ISBLANK('Case Data Entry'!W948)),"Has this person had symptoms? is required",IF(AND(NOT(ISBLANK('Case Data Entry'!W948)),ISNA(VLOOKUP('Case Data Entry'!W948,'DO NOT USE_School Picklist'!$D$3:$D$5,1,FALSE))),"Please select a value from the drop-down menu",IF(NOT(ISBLANK('Case Data Entry'!W948)),"OK",NA())))</f>
        <v>#N/A</v>
      </c>
      <c r="X948" s="41" t="e">
        <f>IF(AND('Case Data Entry'!W948='DO NOT USE_School Picklist'!$D$3,ISBLANK('Case Data Entry'!X948)),"Symptom Onset Date is required if Ever Symptomatic is Yes",IF('DO NOT USE_Case Formulas'!A948,"OK",NA()))</f>
        <v>#N/A</v>
      </c>
      <c r="Y948" s="41"/>
      <c r="Z948" s="41" t="e">
        <f ca="1">IF(AND('DO NOT USE_Case Formulas'!A948,ISBLANK('Case Data Entry'!Z948)),"Lab Result Test Date is required",IF('Case Data Entry'!Z948&gt;'DO NOT USE_School Picklist'!$C$3,"Test Date cannot be a future date",IF(NOT(ISBLANK('Case Data Entry'!Z948)),"OK",NA())))</f>
        <v>#N/A</v>
      </c>
      <c r="AA948" s="41" t="e">
        <f>IF(AND(NOT(ISBLANK('Case Data Entry'!AA948)),ISNA(VLOOKUP('Case Data Entry'!AA948,'DO NOT USE_School Picklist'!$R$3:$R$7,1,FALSE))),"Please select a value from the drop-down menu",IF('DO NOT USE_Case Formulas'!A948,"OK",NA()))</f>
        <v>#N/A</v>
      </c>
      <c r="AB948" s="41" t="e">
        <f>IF(AND(NOT(ISBLANK('Case Data Entry'!AB948)),ISNA(VLOOKUP('Case Data Entry'!AB948,'DO NOT USE_School Picklist'!$Q$3:$Q$8,1,FALSE))),"Please select a value from the drop-down menu",IF('DO NOT USE_Case Formulas'!A948,"OK",NA()))</f>
        <v>#N/A</v>
      </c>
    </row>
    <row r="949" spans="1:28" x14ac:dyDescent="0.25">
      <c r="A949" s="40" t="e">
        <f>IF('DO NOT USE_Case Formulas'!A949,IF('DO NOT USE_Case Formulas'!B949,"Not all required fields are completed","OK"),NA())</f>
        <v>#N/A</v>
      </c>
      <c r="B949" s="41" t="e">
        <f>IF(AND('DO NOT USE_Case Formulas'!A949,ISBLANK('Case Data Entry'!B949)),"First Name is required",IF(NOT(ISBLANK('Case Data Entry'!B949)),"OK",NA()))</f>
        <v>#N/A</v>
      </c>
      <c r="C949" s="41" t="e">
        <f>IF(AND('DO NOT USE_Case Formulas'!A949,ISBLANK('Case Data Entry'!C949)),"Last Name is required",IF(NOT(ISBLANK('Case Data Entry'!C949)),"OK",NA()))</f>
        <v>#N/A</v>
      </c>
      <c r="D949" s="41" t="e">
        <f>IF(AND('DO NOT USE_Case Formulas'!A949,ISBLANK('Case Data Entry'!D949)),"Birthdate is required",IF(NOT(ISBLANK('Case Data Entry'!D949)),"OK",NA()))</f>
        <v>#N/A</v>
      </c>
      <c r="E949" s="41" t="e">
        <f>IF(AND('DO NOT USE_Case Formulas'!A949,ISBLANK('Case Data Entry'!E949)),"Mobile Phone is required",IF(NOT(ISBLANK('Case Data Entry'!E949)),IF(AND(ISNUMBER(VALUE('Case Data Entry'!E949)),LEFT('Case Data Entry'!E949,1)&lt;&gt;"1",LEN('Case Data Entry'!E949)=10),"OK","Phone number must be valid format"),NA()))</f>
        <v>#N/A</v>
      </c>
      <c r="F949" s="41" t="e">
        <f>IF(LEN('Case Data Entry'!F949)&gt;255,"Home Street Address must be less than 255 characters",IF('DO NOT USE_Case Formulas'!A949,"OK",NA()))</f>
        <v>#N/A</v>
      </c>
      <c r="G949" s="41" t="e">
        <f>IF(LEN('Case Data Entry'!G949)&gt;40,"City must be less than 40 characters",IF('DO NOT USE_Case Formulas'!A949,"OK",NA()))</f>
        <v>#N/A</v>
      </c>
      <c r="H949" s="41" t="e">
        <f>IF(AND(NOT(ISBLANK('Case Data Entry'!H949)),ISNA(VLOOKUP('Case Data Entry'!H949,'DO NOT USE_School Picklist'!$P$3:$P$52,1,FALSE))),"Please select a value from the drop-down menu",IF('DO NOT USE_Case Formulas'!A949,"OK",NA()))</f>
        <v>#N/A</v>
      </c>
      <c r="I949" s="41" t="e">
        <f>IF(AND('DO NOT USE_Case Formulas'!A949,ISBLANK('Case Data Entry'!I949)),"Zip is required",IF(ISBLANK('Case Data Entry'!I949),NA(),"OK"))</f>
        <v>#N/A</v>
      </c>
      <c r="J949" s="41" t="e">
        <f>IF(AND('DO NOT USE_Case Formulas'!A949,ISBLANK('Case Data Entry'!J949)),"Student or Staff? is required",IF(ISBLANK('Case Data Entry'!J949),NA(),IF(ISNA(VLOOKUP('Case Data Entry'!J949,'DO NOT USE_School Picklist'!$B$3:$B$6,1,FALSE)),"Please select a value from the drop-down menu","OK")))</f>
        <v>#N/A</v>
      </c>
      <c r="K949" s="41" t="e">
        <f>IF(AND('Case Data Entry'!J949='DO NOT USE_School Picklist'!$B$4,ISBLANK('Case Data Entry'!K949)),"Occupation/Job Title is required if Student or Staff? is Yes, staff/faculty or volunteer",IF('DO NOT USE_Case Formulas'!A949,"OK",NA()))</f>
        <v>#N/A</v>
      </c>
      <c r="L949" s="41" t="e">
        <f ca="1">IF('Case Data Entry'!L949&gt;'DO NOT USE_School Picklist'!$C$3,"Date last on school campus/facility cannot be a future date",IF('DO NOT USE_Case Formulas'!A949,IF(ISBLANK('Case Data Entry'!L949),"Date last on school campus/facility is required","OK"),NA()))</f>
        <v>#N/A</v>
      </c>
      <c r="M949" s="41" t="e">
        <f>IF(AND('DO NOT USE_Case Formulas'!A949,ISBLANK('Case Data Entry'!M949)),"Specific Place in the Location is required",IF(ISBLANK('Case Data Entry'!M949),NA(),"OK"))</f>
        <v>#N/A</v>
      </c>
      <c r="N949" s="41" t="e">
        <f>IF(LEN('Case Data Entry'!N949)&gt;50,"Parent/Guardian Name must be less than 50 characters",IF('DO NOT USE_Case Formulas'!A949,"OK",NA()))</f>
        <v>#N/A</v>
      </c>
      <c r="O949" s="41" t="e">
        <f>IF(NOT(ISBLANK('Case Data Entry'!O949)),IF(AND(ISNUMBER('Case Data Entry'!O949),LEFT('Case Data Entry'!O949,1)&lt;&gt;"1",LEN('Case Data Entry'!O949)=10),"OK","Phone number must be valid format"),IF('DO NOT USE_Case Formulas'!A949,"OK",NA()))</f>
        <v>#N/A</v>
      </c>
      <c r="P949" s="41" t="e">
        <f>IF(AND(NOT(ISBLANK('Case Data Entry'!P949)),ISNA(VLOOKUP('Case Data Entry'!P949,'DO NOT USE_School Picklist'!$E$3:$E$10,1,FALSE))),"Please select a value from the drop-down menu",IF('DO NOT USE_Case Formulas'!A949,"OK",NA()))</f>
        <v>#N/A</v>
      </c>
      <c r="Q949" s="41" t="e">
        <f>IF(AND(NOT(ISBLANK('Case Data Entry'!Q949)),ISNA(VLOOKUP('Case Data Entry'!Q949,'DO NOT USE_School Picklist'!$F$3:$F$16,1,FALSE))),"Please select a value from the drop-down menu",IF('DO NOT USE_Case Formulas'!A949,"OK",NA()))</f>
        <v>#N/A</v>
      </c>
      <c r="R949" s="41" t="e">
        <f>IF(LEN('Case Data Entry'!R949)&gt;100,"Classroom(s) must be less than 100 characters",IF('DO NOT USE_Case Formulas'!A949,"OK",NA()))</f>
        <v>#N/A</v>
      </c>
      <c r="S949" s="41" t="e">
        <f>IF(AND(NOT(ISBLANK('Case Data Entry'!S949)),ISNA(VLOOKUP('Case Data Entry'!S949,'DO NOT USE_School Picklist'!$S$3:$S$12,1,FALSE))),"Please select a value from the drop-down menu",IF('DO NOT USE_Case Formulas'!A949,"OK",NA()))</f>
        <v>#N/A</v>
      </c>
      <c r="T949" s="41" t="e">
        <f>IF(AND(NOT(ISBLANK('Case Data Entry'!T949)),ISNA(VLOOKUP('Case Data Entry'!T949,'DO NOT USE_School Picklist'!$S$3:$S$12,1,FALSE))),"Please select a value from the drop-down menu",IF('DO NOT USE_Case Formulas'!A949,"OK",NA()))</f>
        <v>#N/A</v>
      </c>
      <c r="U949" s="41" t="e">
        <f>IF(LEN('Case Data Entry'!U949)&gt;80,"Name of Education Group must be less than 80 characters",IF('DO NOT USE_Case Formulas'!A949,"OK",NA()))</f>
        <v>#N/A</v>
      </c>
      <c r="V949" s="41" t="e">
        <f>IF(AND(NOT(ISBLANK('Case Data Entry'!V949)),ISNA(VLOOKUP('Case Data Entry'!V949,'DO NOT USE_School Picklist'!$K$3:$K$6,1,FALSE))),"Please select a value from the drop-down menu",IF('DO NOT USE_Case Formulas'!A949,"OK",NA()))</f>
        <v>#N/A</v>
      </c>
      <c r="W949" s="41" t="e">
        <f>IF(AND('DO NOT USE_Case Formulas'!A949,ISBLANK('Case Data Entry'!W949)),"Has this person had symptoms? is required",IF(AND(NOT(ISBLANK('Case Data Entry'!W949)),ISNA(VLOOKUP('Case Data Entry'!W949,'DO NOT USE_School Picklist'!$D$3:$D$5,1,FALSE))),"Please select a value from the drop-down menu",IF(NOT(ISBLANK('Case Data Entry'!W949)),"OK",NA())))</f>
        <v>#N/A</v>
      </c>
      <c r="X949" s="41" t="e">
        <f>IF(AND('Case Data Entry'!W949='DO NOT USE_School Picklist'!$D$3,ISBLANK('Case Data Entry'!X949)),"Symptom Onset Date is required if Ever Symptomatic is Yes",IF('DO NOT USE_Case Formulas'!A949,"OK",NA()))</f>
        <v>#N/A</v>
      </c>
      <c r="Y949" s="41"/>
      <c r="Z949" s="41" t="e">
        <f ca="1">IF(AND('DO NOT USE_Case Formulas'!A949,ISBLANK('Case Data Entry'!Z949)),"Lab Result Test Date is required",IF('Case Data Entry'!Z949&gt;'DO NOT USE_School Picklist'!$C$3,"Test Date cannot be a future date",IF(NOT(ISBLANK('Case Data Entry'!Z949)),"OK",NA())))</f>
        <v>#N/A</v>
      </c>
      <c r="AA949" s="41" t="e">
        <f>IF(AND(NOT(ISBLANK('Case Data Entry'!AA949)),ISNA(VLOOKUP('Case Data Entry'!AA949,'DO NOT USE_School Picklist'!$R$3:$R$7,1,FALSE))),"Please select a value from the drop-down menu",IF('DO NOT USE_Case Formulas'!A949,"OK",NA()))</f>
        <v>#N/A</v>
      </c>
      <c r="AB949" s="41" t="e">
        <f>IF(AND(NOT(ISBLANK('Case Data Entry'!AB949)),ISNA(VLOOKUP('Case Data Entry'!AB949,'DO NOT USE_School Picklist'!$Q$3:$Q$8,1,FALSE))),"Please select a value from the drop-down menu",IF('DO NOT USE_Case Formulas'!A949,"OK",NA()))</f>
        <v>#N/A</v>
      </c>
    </row>
    <row r="950" spans="1:28" x14ac:dyDescent="0.25">
      <c r="A950" s="40" t="e">
        <f>IF('DO NOT USE_Case Formulas'!A950,IF('DO NOT USE_Case Formulas'!B950,"Not all required fields are completed","OK"),NA())</f>
        <v>#N/A</v>
      </c>
      <c r="B950" s="41" t="e">
        <f>IF(AND('DO NOT USE_Case Formulas'!A950,ISBLANK('Case Data Entry'!B950)),"First Name is required",IF(NOT(ISBLANK('Case Data Entry'!B950)),"OK",NA()))</f>
        <v>#N/A</v>
      </c>
      <c r="C950" s="41" t="e">
        <f>IF(AND('DO NOT USE_Case Formulas'!A950,ISBLANK('Case Data Entry'!C950)),"Last Name is required",IF(NOT(ISBLANK('Case Data Entry'!C950)),"OK",NA()))</f>
        <v>#N/A</v>
      </c>
      <c r="D950" s="41" t="e">
        <f>IF(AND('DO NOT USE_Case Formulas'!A950,ISBLANK('Case Data Entry'!D950)),"Birthdate is required",IF(NOT(ISBLANK('Case Data Entry'!D950)),"OK",NA()))</f>
        <v>#N/A</v>
      </c>
      <c r="E950" s="41" t="e">
        <f>IF(AND('DO NOT USE_Case Formulas'!A950,ISBLANK('Case Data Entry'!E950)),"Mobile Phone is required",IF(NOT(ISBLANK('Case Data Entry'!E950)),IF(AND(ISNUMBER(VALUE('Case Data Entry'!E950)),LEFT('Case Data Entry'!E950,1)&lt;&gt;"1",LEN('Case Data Entry'!E950)=10),"OK","Phone number must be valid format"),NA()))</f>
        <v>#N/A</v>
      </c>
      <c r="F950" s="41" t="e">
        <f>IF(LEN('Case Data Entry'!F950)&gt;255,"Home Street Address must be less than 255 characters",IF('DO NOT USE_Case Formulas'!A950,"OK",NA()))</f>
        <v>#N/A</v>
      </c>
      <c r="G950" s="41" t="e">
        <f>IF(LEN('Case Data Entry'!G950)&gt;40,"City must be less than 40 characters",IF('DO NOT USE_Case Formulas'!A950,"OK",NA()))</f>
        <v>#N/A</v>
      </c>
      <c r="H950" s="41" t="e">
        <f>IF(AND(NOT(ISBLANK('Case Data Entry'!H950)),ISNA(VLOOKUP('Case Data Entry'!H950,'DO NOT USE_School Picklist'!$P$3:$P$52,1,FALSE))),"Please select a value from the drop-down menu",IF('DO NOT USE_Case Formulas'!A950,"OK",NA()))</f>
        <v>#N/A</v>
      </c>
      <c r="I950" s="41" t="e">
        <f>IF(AND('DO NOT USE_Case Formulas'!A950,ISBLANK('Case Data Entry'!I950)),"Zip is required",IF(ISBLANK('Case Data Entry'!I950),NA(),"OK"))</f>
        <v>#N/A</v>
      </c>
      <c r="J950" s="41" t="e">
        <f>IF(AND('DO NOT USE_Case Formulas'!A950,ISBLANK('Case Data Entry'!J950)),"Student or Staff? is required",IF(ISBLANK('Case Data Entry'!J950),NA(),IF(ISNA(VLOOKUP('Case Data Entry'!J950,'DO NOT USE_School Picklist'!$B$3:$B$6,1,FALSE)),"Please select a value from the drop-down menu","OK")))</f>
        <v>#N/A</v>
      </c>
      <c r="K950" s="41" t="e">
        <f>IF(AND('Case Data Entry'!J950='DO NOT USE_School Picklist'!$B$4,ISBLANK('Case Data Entry'!K950)),"Occupation/Job Title is required if Student or Staff? is Yes, staff/faculty or volunteer",IF('DO NOT USE_Case Formulas'!A950,"OK",NA()))</f>
        <v>#N/A</v>
      </c>
      <c r="L950" s="41" t="e">
        <f ca="1">IF('Case Data Entry'!L950&gt;'DO NOT USE_School Picklist'!$C$3,"Date last on school campus/facility cannot be a future date",IF('DO NOT USE_Case Formulas'!A950,IF(ISBLANK('Case Data Entry'!L950),"Date last on school campus/facility is required","OK"),NA()))</f>
        <v>#N/A</v>
      </c>
      <c r="M950" s="41" t="e">
        <f>IF(AND('DO NOT USE_Case Formulas'!A950,ISBLANK('Case Data Entry'!M950)),"Specific Place in the Location is required",IF(ISBLANK('Case Data Entry'!M950),NA(),"OK"))</f>
        <v>#N/A</v>
      </c>
      <c r="N950" s="41" t="e">
        <f>IF(LEN('Case Data Entry'!N950)&gt;50,"Parent/Guardian Name must be less than 50 characters",IF('DO NOT USE_Case Formulas'!A950,"OK",NA()))</f>
        <v>#N/A</v>
      </c>
      <c r="O950" s="41" t="e">
        <f>IF(NOT(ISBLANK('Case Data Entry'!O950)),IF(AND(ISNUMBER('Case Data Entry'!O950),LEFT('Case Data Entry'!O950,1)&lt;&gt;"1",LEN('Case Data Entry'!O950)=10),"OK","Phone number must be valid format"),IF('DO NOT USE_Case Formulas'!A950,"OK",NA()))</f>
        <v>#N/A</v>
      </c>
      <c r="P950" s="41" t="e">
        <f>IF(AND(NOT(ISBLANK('Case Data Entry'!P950)),ISNA(VLOOKUP('Case Data Entry'!P950,'DO NOT USE_School Picklist'!$E$3:$E$10,1,FALSE))),"Please select a value from the drop-down menu",IF('DO NOT USE_Case Formulas'!A950,"OK",NA()))</f>
        <v>#N/A</v>
      </c>
      <c r="Q950" s="41" t="e">
        <f>IF(AND(NOT(ISBLANK('Case Data Entry'!Q950)),ISNA(VLOOKUP('Case Data Entry'!Q950,'DO NOT USE_School Picklist'!$F$3:$F$16,1,FALSE))),"Please select a value from the drop-down menu",IF('DO NOT USE_Case Formulas'!A950,"OK",NA()))</f>
        <v>#N/A</v>
      </c>
      <c r="R950" s="41" t="e">
        <f>IF(LEN('Case Data Entry'!R950)&gt;100,"Classroom(s) must be less than 100 characters",IF('DO NOT USE_Case Formulas'!A950,"OK",NA()))</f>
        <v>#N/A</v>
      </c>
      <c r="S950" s="41" t="e">
        <f>IF(AND(NOT(ISBLANK('Case Data Entry'!S950)),ISNA(VLOOKUP('Case Data Entry'!S950,'DO NOT USE_School Picklist'!$S$3:$S$12,1,FALSE))),"Please select a value from the drop-down menu",IF('DO NOT USE_Case Formulas'!A950,"OK",NA()))</f>
        <v>#N/A</v>
      </c>
      <c r="T950" s="41" t="e">
        <f>IF(AND(NOT(ISBLANK('Case Data Entry'!T950)),ISNA(VLOOKUP('Case Data Entry'!T950,'DO NOT USE_School Picklist'!$S$3:$S$12,1,FALSE))),"Please select a value from the drop-down menu",IF('DO NOT USE_Case Formulas'!A950,"OK",NA()))</f>
        <v>#N/A</v>
      </c>
      <c r="U950" s="41" t="e">
        <f>IF(LEN('Case Data Entry'!U950)&gt;80,"Name of Education Group must be less than 80 characters",IF('DO NOT USE_Case Formulas'!A950,"OK",NA()))</f>
        <v>#N/A</v>
      </c>
      <c r="V950" s="41" t="e">
        <f>IF(AND(NOT(ISBLANK('Case Data Entry'!V950)),ISNA(VLOOKUP('Case Data Entry'!V950,'DO NOT USE_School Picklist'!$K$3:$K$6,1,FALSE))),"Please select a value from the drop-down menu",IF('DO NOT USE_Case Formulas'!A950,"OK",NA()))</f>
        <v>#N/A</v>
      </c>
      <c r="W950" s="41" t="e">
        <f>IF(AND('DO NOT USE_Case Formulas'!A950,ISBLANK('Case Data Entry'!W950)),"Has this person had symptoms? is required",IF(AND(NOT(ISBLANK('Case Data Entry'!W950)),ISNA(VLOOKUP('Case Data Entry'!W950,'DO NOT USE_School Picklist'!$D$3:$D$5,1,FALSE))),"Please select a value from the drop-down menu",IF(NOT(ISBLANK('Case Data Entry'!W950)),"OK",NA())))</f>
        <v>#N/A</v>
      </c>
      <c r="X950" s="41" t="e">
        <f>IF(AND('Case Data Entry'!W950='DO NOT USE_School Picklist'!$D$3,ISBLANK('Case Data Entry'!X950)),"Symptom Onset Date is required if Ever Symptomatic is Yes",IF('DO NOT USE_Case Formulas'!A950,"OK",NA()))</f>
        <v>#N/A</v>
      </c>
      <c r="Y950" s="41"/>
      <c r="Z950" s="41" t="e">
        <f ca="1">IF(AND('DO NOT USE_Case Formulas'!A950,ISBLANK('Case Data Entry'!Z950)),"Lab Result Test Date is required",IF('Case Data Entry'!Z950&gt;'DO NOT USE_School Picklist'!$C$3,"Test Date cannot be a future date",IF(NOT(ISBLANK('Case Data Entry'!Z950)),"OK",NA())))</f>
        <v>#N/A</v>
      </c>
      <c r="AA950" s="41" t="e">
        <f>IF(AND(NOT(ISBLANK('Case Data Entry'!AA950)),ISNA(VLOOKUP('Case Data Entry'!AA950,'DO NOT USE_School Picklist'!$R$3:$R$7,1,FALSE))),"Please select a value from the drop-down menu",IF('DO NOT USE_Case Formulas'!A950,"OK",NA()))</f>
        <v>#N/A</v>
      </c>
      <c r="AB950" s="41" t="e">
        <f>IF(AND(NOT(ISBLANK('Case Data Entry'!AB950)),ISNA(VLOOKUP('Case Data Entry'!AB950,'DO NOT USE_School Picklist'!$Q$3:$Q$8,1,FALSE))),"Please select a value from the drop-down menu",IF('DO NOT USE_Case Formulas'!A950,"OK",NA()))</f>
        <v>#N/A</v>
      </c>
    </row>
    <row r="951" spans="1:28" x14ac:dyDescent="0.25">
      <c r="A951" s="40" t="e">
        <f>IF('DO NOT USE_Case Formulas'!A951,IF('DO NOT USE_Case Formulas'!B951,"Not all required fields are completed","OK"),NA())</f>
        <v>#N/A</v>
      </c>
      <c r="B951" s="41" t="e">
        <f>IF(AND('DO NOT USE_Case Formulas'!A951,ISBLANK('Case Data Entry'!B951)),"First Name is required",IF(NOT(ISBLANK('Case Data Entry'!B951)),"OK",NA()))</f>
        <v>#N/A</v>
      </c>
      <c r="C951" s="41" t="e">
        <f>IF(AND('DO NOT USE_Case Formulas'!A951,ISBLANK('Case Data Entry'!C951)),"Last Name is required",IF(NOT(ISBLANK('Case Data Entry'!C951)),"OK",NA()))</f>
        <v>#N/A</v>
      </c>
      <c r="D951" s="41" t="e">
        <f>IF(AND('DO NOT USE_Case Formulas'!A951,ISBLANK('Case Data Entry'!D951)),"Birthdate is required",IF(NOT(ISBLANK('Case Data Entry'!D951)),"OK",NA()))</f>
        <v>#N/A</v>
      </c>
      <c r="E951" s="41" t="e">
        <f>IF(AND('DO NOT USE_Case Formulas'!A951,ISBLANK('Case Data Entry'!E951)),"Mobile Phone is required",IF(NOT(ISBLANK('Case Data Entry'!E951)),IF(AND(ISNUMBER(VALUE('Case Data Entry'!E951)),LEFT('Case Data Entry'!E951,1)&lt;&gt;"1",LEN('Case Data Entry'!E951)=10),"OK","Phone number must be valid format"),NA()))</f>
        <v>#N/A</v>
      </c>
      <c r="F951" s="41" t="e">
        <f>IF(LEN('Case Data Entry'!F951)&gt;255,"Home Street Address must be less than 255 characters",IF('DO NOT USE_Case Formulas'!A951,"OK",NA()))</f>
        <v>#N/A</v>
      </c>
      <c r="G951" s="41" t="e">
        <f>IF(LEN('Case Data Entry'!G951)&gt;40,"City must be less than 40 characters",IF('DO NOT USE_Case Formulas'!A951,"OK",NA()))</f>
        <v>#N/A</v>
      </c>
      <c r="H951" s="41" t="e">
        <f>IF(AND(NOT(ISBLANK('Case Data Entry'!H951)),ISNA(VLOOKUP('Case Data Entry'!H951,'DO NOT USE_School Picklist'!$P$3:$P$52,1,FALSE))),"Please select a value from the drop-down menu",IF('DO NOT USE_Case Formulas'!A951,"OK",NA()))</f>
        <v>#N/A</v>
      </c>
      <c r="I951" s="41" t="e">
        <f>IF(AND('DO NOT USE_Case Formulas'!A951,ISBLANK('Case Data Entry'!I951)),"Zip is required",IF(ISBLANK('Case Data Entry'!I951),NA(),"OK"))</f>
        <v>#N/A</v>
      </c>
      <c r="J951" s="41" t="e">
        <f>IF(AND('DO NOT USE_Case Formulas'!A951,ISBLANK('Case Data Entry'!J951)),"Student or Staff? is required",IF(ISBLANK('Case Data Entry'!J951),NA(),IF(ISNA(VLOOKUP('Case Data Entry'!J951,'DO NOT USE_School Picklist'!$B$3:$B$6,1,FALSE)),"Please select a value from the drop-down menu","OK")))</f>
        <v>#N/A</v>
      </c>
      <c r="K951" s="41" t="e">
        <f>IF(AND('Case Data Entry'!J951='DO NOT USE_School Picklist'!$B$4,ISBLANK('Case Data Entry'!K951)),"Occupation/Job Title is required if Student or Staff? is Yes, staff/faculty or volunteer",IF('DO NOT USE_Case Formulas'!A951,"OK",NA()))</f>
        <v>#N/A</v>
      </c>
      <c r="L951" s="41" t="e">
        <f ca="1">IF('Case Data Entry'!L951&gt;'DO NOT USE_School Picklist'!$C$3,"Date last on school campus/facility cannot be a future date",IF('DO NOT USE_Case Formulas'!A951,IF(ISBLANK('Case Data Entry'!L951),"Date last on school campus/facility is required","OK"),NA()))</f>
        <v>#N/A</v>
      </c>
      <c r="M951" s="41" t="e">
        <f>IF(AND('DO NOT USE_Case Formulas'!A951,ISBLANK('Case Data Entry'!M951)),"Specific Place in the Location is required",IF(ISBLANK('Case Data Entry'!M951),NA(),"OK"))</f>
        <v>#N/A</v>
      </c>
      <c r="N951" s="41" t="e">
        <f>IF(LEN('Case Data Entry'!N951)&gt;50,"Parent/Guardian Name must be less than 50 characters",IF('DO NOT USE_Case Formulas'!A951,"OK",NA()))</f>
        <v>#N/A</v>
      </c>
      <c r="O951" s="41" t="e">
        <f>IF(NOT(ISBLANK('Case Data Entry'!O951)),IF(AND(ISNUMBER('Case Data Entry'!O951),LEFT('Case Data Entry'!O951,1)&lt;&gt;"1",LEN('Case Data Entry'!O951)=10),"OK","Phone number must be valid format"),IF('DO NOT USE_Case Formulas'!A951,"OK",NA()))</f>
        <v>#N/A</v>
      </c>
      <c r="P951" s="41" t="e">
        <f>IF(AND(NOT(ISBLANK('Case Data Entry'!P951)),ISNA(VLOOKUP('Case Data Entry'!P951,'DO NOT USE_School Picklist'!$E$3:$E$10,1,FALSE))),"Please select a value from the drop-down menu",IF('DO NOT USE_Case Formulas'!A951,"OK",NA()))</f>
        <v>#N/A</v>
      </c>
      <c r="Q951" s="41" t="e">
        <f>IF(AND(NOT(ISBLANK('Case Data Entry'!Q951)),ISNA(VLOOKUP('Case Data Entry'!Q951,'DO NOT USE_School Picklist'!$F$3:$F$16,1,FALSE))),"Please select a value from the drop-down menu",IF('DO NOT USE_Case Formulas'!A951,"OK",NA()))</f>
        <v>#N/A</v>
      </c>
      <c r="R951" s="41" t="e">
        <f>IF(LEN('Case Data Entry'!R951)&gt;100,"Classroom(s) must be less than 100 characters",IF('DO NOT USE_Case Formulas'!A951,"OK",NA()))</f>
        <v>#N/A</v>
      </c>
      <c r="S951" s="41" t="e">
        <f>IF(AND(NOT(ISBLANK('Case Data Entry'!S951)),ISNA(VLOOKUP('Case Data Entry'!S951,'DO NOT USE_School Picklist'!$S$3:$S$12,1,FALSE))),"Please select a value from the drop-down menu",IF('DO NOT USE_Case Formulas'!A951,"OK",NA()))</f>
        <v>#N/A</v>
      </c>
      <c r="T951" s="41" t="e">
        <f>IF(AND(NOT(ISBLANK('Case Data Entry'!T951)),ISNA(VLOOKUP('Case Data Entry'!T951,'DO NOT USE_School Picklist'!$S$3:$S$12,1,FALSE))),"Please select a value from the drop-down menu",IF('DO NOT USE_Case Formulas'!A951,"OK",NA()))</f>
        <v>#N/A</v>
      </c>
      <c r="U951" s="41" t="e">
        <f>IF(LEN('Case Data Entry'!U951)&gt;80,"Name of Education Group must be less than 80 characters",IF('DO NOT USE_Case Formulas'!A951,"OK",NA()))</f>
        <v>#N/A</v>
      </c>
      <c r="V951" s="41" t="e">
        <f>IF(AND(NOT(ISBLANK('Case Data Entry'!V951)),ISNA(VLOOKUP('Case Data Entry'!V951,'DO NOT USE_School Picklist'!$K$3:$K$6,1,FALSE))),"Please select a value from the drop-down menu",IF('DO NOT USE_Case Formulas'!A951,"OK",NA()))</f>
        <v>#N/A</v>
      </c>
      <c r="W951" s="41" t="e">
        <f>IF(AND('DO NOT USE_Case Formulas'!A951,ISBLANK('Case Data Entry'!W951)),"Has this person had symptoms? is required",IF(AND(NOT(ISBLANK('Case Data Entry'!W951)),ISNA(VLOOKUP('Case Data Entry'!W951,'DO NOT USE_School Picklist'!$D$3:$D$5,1,FALSE))),"Please select a value from the drop-down menu",IF(NOT(ISBLANK('Case Data Entry'!W951)),"OK",NA())))</f>
        <v>#N/A</v>
      </c>
      <c r="X951" s="41" t="e">
        <f>IF(AND('Case Data Entry'!W951='DO NOT USE_School Picklist'!$D$3,ISBLANK('Case Data Entry'!X951)),"Symptom Onset Date is required if Ever Symptomatic is Yes",IF('DO NOT USE_Case Formulas'!A951,"OK",NA()))</f>
        <v>#N/A</v>
      </c>
      <c r="Y951" s="41"/>
      <c r="Z951" s="41" t="e">
        <f ca="1">IF(AND('DO NOT USE_Case Formulas'!A951,ISBLANK('Case Data Entry'!Z951)),"Lab Result Test Date is required",IF('Case Data Entry'!Z951&gt;'DO NOT USE_School Picklist'!$C$3,"Test Date cannot be a future date",IF(NOT(ISBLANK('Case Data Entry'!Z951)),"OK",NA())))</f>
        <v>#N/A</v>
      </c>
      <c r="AA951" s="41" t="e">
        <f>IF(AND(NOT(ISBLANK('Case Data Entry'!AA951)),ISNA(VLOOKUP('Case Data Entry'!AA951,'DO NOT USE_School Picklist'!$R$3:$R$7,1,FALSE))),"Please select a value from the drop-down menu",IF('DO NOT USE_Case Formulas'!A951,"OK",NA()))</f>
        <v>#N/A</v>
      </c>
      <c r="AB951" s="41" t="e">
        <f>IF(AND(NOT(ISBLANK('Case Data Entry'!AB951)),ISNA(VLOOKUP('Case Data Entry'!AB951,'DO NOT USE_School Picklist'!$Q$3:$Q$8,1,FALSE))),"Please select a value from the drop-down menu",IF('DO NOT USE_Case Formulas'!A951,"OK",NA()))</f>
        <v>#N/A</v>
      </c>
    </row>
    <row r="952" spans="1:28" x14ac:dyDescent="0.25">
      <c r="A952" s="40" t="e">
        <f>IF('DO NOT USE_Case Formulas'!A952,IF('DO NOT USE_Case Formulas'!B952,"Not all required fields are completed","OK"),NA())</f>
        <v>#N/A</v>
      </c>
      <c r="B952" s="41" t="e">
        <f>IF(AND('DO NOT USE_Case Formulas'!A952,ISBLANK('Case Data Entry'!B952)),"First Name is required",IF(NOT(ISBLANK('Case Data Entry'!B952)),"OK",NA()))</f>
        <v>#N/A</v>
      </c>
      <c r="C952" s="41" t="e">
        <f>IF(AND('DO NOT USE_Case Formulas'!A952,ISBLANK('Case Data Entry'!C952)),"Last Name is required",IF(NOT(ISBLANK('Case Data Entry'!C952)),"OK",NA()))</f>
        <v>#N/A</v>
      </c>
      <c r="D952" s="41" t="e">
        <f>IF(AND('DO NOT USE_Case Formulas'!A952,ISBLANK('Case Data Entry'!D952)),"Birthdate is required",IF(NOT(ISBLANK('Case Data Entry'!D952)),"OK",NA()))</f>
        <v>#N/A</v>
      </c>
      <c r="E952" s="41" t="e">
        <f>IF(AND('DO NOT USE_Case Formulas'!A952,ISBLANK('Case Data Entry'!E952)),"Mobile Phone is required",IF(NOT(ISBLANK('Case Data Entry'!E952)),IF(AND(ISNUMBER(VALUE('Case Data Entry'!E952)),LEFT('Case Data Entry'!E952,1)&lt;&gt;"1",LEN('Case Data Entry'!E952)=10),"OK","Phone number must be valid format"),NA()))</f>
        <v>#N/A</v>
      </c>
      <c r="F952" s="41" t="e">
        <f>IF(LEN('Case Data Entry'!F952)&gt;255,"Home Street Address must be less than 255 characters",IF('DO NOT USE_Case Formulas'!A952,"OK",NA()))</f>
        <v>#N/A</v>
      </c>
      <c r="G952" s="41" t="e">
        <f>IF(LEN('Case Data Entry'!G952)&gt;40,"City must be less than 40 characters",IF('DO NOT USE_Case Formulas'!A952,"OK",NA()))</f>
        <v>#N/A</v>
      </c>
      <c r="H952" s="41" t="e">
        <f>IF(AND(NOT(ISBLANK('Case Data Entry'!H952)),ISNA(VLOOKUP('Case Data Entry'!H952,'DO NOT USE_School Picklist'!$P$3:$P$52,1,FALSE))),"Please select a value from the drop-down menu",IF('DO NOT USE_Case Formulas'!A952,"OK",NA()))</f>
        <v>#N/A</v>
      </c>
      <c r="I952" s="41" t="e">
        <f>IF(AND('DO NOT USE_Case Formulas'!A952,ISBLANK('Case Data Entry'!I952)),"Zip is required",IF(ISBLANK('Case Data Entry'!I952),NA(),"OK"))</f>
        <v>#N/A</v>
      </c>
      <c r="J952" s="41" t="e">
        <f>IF(AND('DO NOT USE_Case Formulas'!A952,ISBLANK('Case Data Entry'!J952)),"Student or Staff? is required",IF(ISBLANK('Case Data Entry'!J952),NA(),IF(ISNA(VLOOKUP('Case Data Entry'!J952,'DO NOT USE_School Picklist'!$B$3:$B$6,1,FALSE)),"Please select a value from the drop-down menu","OK")))</f>
        <v>#N/A</v>
      </c>
      <c r="K952" s="41" t="e">
        <f>IF(AND('Case Data Entry'!J952='DO NOT USE_School Picklist'!$B$4,ISBLANK('Case Data Entry'!K952)),"Occupation/Job Title is required if Student or Staff? is Yes, staff/faculty or volunteer",IF('DO NOT USE_Case Formulas'!A952,"OK",NA()))</f>
        <v>#N/A</v>
      </c>
      <c r="L952" s="41" t="e">
        <f ca="1">IF('Case Data Entry'!L952&gt;'DO NOT USE_School Picklist'!$C$3,"Date last on school campus/facility cannot be a future date",IF('DO NOT USE_Case Formulas'!A952,IF(ISBLANK('Case Data Entry'!L952),"Date last on school campus/facility is required","OK"),NA()))</f>
        <v>#N/A</v>
      </c>
      <c r="M952" s="41" t="e">
        <f>IF(AND('DO NOT USE_Case Formulas'!A952,ISBLANK('Case Data Entry'!M952)),"Specific Place in the Location is required",IF(ISBLANK('Case Data Entry'!M952),NA(),"OK"))</f>
        <v>#N/A</v>
      </c>
      <c r="N952" s="41" t="e">
        <f>IF(LEN('Case Data Entry'!N952)&gt;50,"Parent/Guardian Name must be less than 50 characters",IF('DO NOT USE_Case Formulas'!A952,"OK",NA()))</f>
        <v>#N/A</v>
      </c>
      <c r="O952" s="41" t="e">
        <f>IF(NOT(ISBLANK('Case Data Entry'!O952)),IF(AND(ISNUMBER('Case Data Entry'!O952),LEFT('Case Data Entry'!O952,1)&lt;&gt;"1",LEN('Case Data Entry'!O952)=10),"OK","Phone number must be valid format"),IF('DO NOT USE_Case Formulas'!A952,"OK",NA()))</f>
        <v>#N/A</v>
      </c>
      <c r="P952" s="41" t="e">
        <f>IF(AND(NOT(ISBLANK('Case Data Entry'!P952)),ISNA(VLOOKUP('Case Data Entry'!P952,'DO NOT USE_School Picklist'!$E$3:$E$10,1,FALSE))),"Please select a value from the drop-down menu",IF('DO NOT USE_Case Formulas'!A952,"OK",NA()))</f>
        <v>#N/A</v>
      </c>
      <c r="Q952" s="41" t="e">
        <f>IF(AND(NOT(ISBLANK('Case Data Entry'!Q952)),ISNA(VLOOKUP('Case Data Entry'!Q952,'DO NOT USE_School Picklist'!$F$3:$F$16,1,FALSE))),"Please select a value from the drop-down menu",IF('DO NOT USE_Case Formulas'!A952,"OK",NA()))</f>
        <v>#N/A</v>
      </c>
      <c r="R952" s="41" t="e">
        <f>IF(LEN('Case Data Entry'!R952)&gt;100,"Classroom(s) must be less than 100 characters",IF('DO NOT USE_Case Formulas'!A952,"OK",NA()))</f>
        <v>#N/A</v>
      </c>
      <c r="S952" s="41" t="e">
        <f>IF(AND(NOT(ISBLANK('Case Data Entry'!S952)),ISNA(VLOOKUP('Case Data Entry'!S952,'DO NOT USE_School Picklist'!$S$3:$S$12,1,FALSE))),"Please select a value from the drop-down menu",IF('DO NOT USE_Case Formulas'!A952,"OK",NA()))</f>
        <v>#N/A</v>
      </c>
      <c r="T952" s="41" t="e">
        <f>IF(AND(NOT(ISBLANK('Case Data Entry'!T952)),ISNA(VLOOKUP('Case Data Entry'!T952,'DO NOT USE_School Picklist'!$S$3:$S$12,1,FALSE))),"Please select a value from the drop-down menu",IF('DO NOT USE_Case Formulas'!A952,"OK",NA()))</f>
        <v>#N/A</v>
      </c>
      <c r="U952" s="41" t="e">
        <f>IF(LEN('Case Data Entry'!U952)&gt;80,"Name of Education Group must be less than 80 characters",IF('DO NOT USE_Case Formulas'!A952,"OK",NA()))</f>
        <v>#N/A</v>
      </c>
      <c r="V952" s="41" t="e">
        <f>IF(AND(NOT(ISBLANK('Case Data Entry'!V952)),ISNA(VLOOKUP('Case Data Entry'!V952,'DO NOT USE_School Picklist'!$K$3:$K$6,1,FALSE))),"Please select a value from the drop-down menu",IF('DO NOT USE_Case Formulas'!A952,"OK",NA()))</f>
        <v>#N/A</v>
      </c>
      <c r="W952" s="41" t="e">
        <f>IF(AND('DO NOT USE_Case Formulas'!A952,ISBLANK('Case Data Entry'!W952)),"Has this person had symptoms? is required",IF(AND(NOT(ISBLANK('Case Data Entry'!W952)),ISNA(VLOOKUP('Case Data Entry'!W952,'DO NOT USE_School Picklist'!$D$3:$D$5,1,FALSE))),"Please select a value from the drop-down menu",IF(NOT(ISBLANK('Case Data Entry'!W952)),"OK",NA())))</f>
        <v>#N/A</v>
      </c>
      <c r="X952" s="41" t="e">
        <f>IF(AND('Case Data Entry'!W952='DO NOT USE_School Picklist'!$D$3,ISBLANK('Case Data Entry'!X952)),"Symptom Onset Date is required if Ever Symptomatic is Yes",IF('DO NOT USE_Case Formulas'!A952,"OK",NA()))</f>
        <v>#N/A</v>
      </c>
      <c r="Y952" s="41"/>
      <c r="Z952" s="41" t="e">
        <f ca="1">IF(AND('DO NOT USE_Case Formulas'!A952,ISBLANK('Case Data Entry'!Z952)),"Lab Result Test Date is required",IF('Case Data Entry'!Z952&gt;'DO NOT USE_School Picklist'!$C$3,"Test Date cannot be a future date",IF(NOT(ISBLANK('Case Data Entry'!Z952)),"OK",NA())))</f>
        <v>#N/A</v>
      </c>
      <c r="AA952" s="41" t="e">
        <f>IF(AND(NOT(ISBLANK('Case Data Entry'!AA952)),ISNA(VLOOKUP('Case Data Entry'!AA952,'DO NOT USE_School Picklist'!$R$3:$R$7,1,FALSE))),"Please select a value from the drop-down menu",IF('DO NOT USE_Case Formulas'!A952,"OK",NA()))</f>
        <v>#N/A</v>
      </c>
      <c r="AB952" s="41" t="e">
        <f>IF(AND(NOT(ISBLANK('Case Data Entry'!AB952)),ISNA(VLOOKUP('Case Data Entry'!AB952,'DO NOT USE_School Picklist'!$Q$3:$Q$8,1,FALSE))),"Please select a value from the drop-down menu",IF('DO NOT USE_Case Formulas'!A952,"OK",NA()))</f>
        <v>#N/A</v>
      </c>
    </row>
    <row r="953" spans="1:28" x14ac:dyDescent="0.25">
      <c r="A953" s="40" t="e">
        <f>IF('DO NOT USE_Case Formulas'!A953,IF('DO NOT USE_Case Formulas'!B953,"Not all required fields are completed","OK"),NA())</f>
        <v>#N/A</v>
      </c>
      <c r="B953" s="41" t="e">
        <f>IF(AND('DO NOT USE_Case Formulas'!A953,ISBLANK('Case Data Entry'!B953)),"First Name is required",IF(NOT(ISBLANK('Case Data Entry'!B953)),"OK",NA()))</f>
        <v>#N/A</v>
      </c>
      <c r="C953" s="41" t="e">
        <f>IF(AND('DO NOT USE_Case Formulas'!A953,ISBLANK('Case Data Entry'!C953)),"Last Name is required",IF(NOT(ISBLANK('Case Data Entry'!C953)),"OK",NA()))</f>
        <v>#N/A</v>
      </c>
      <c r="D953" s="41" t="e">
        <f>IF(AND('DO NOT USE_Case Formulas'!A953,ISBLANK('Case Data Entry'!D953)),"Birthdate is required",IF(NOT(ISBLANK('Case Data Entry'!D953)),"OK",NA()))</f>
        <v>#N/A</v>
      </c>
      <c r="E953" s="41" t="e">
        <f>IF(AND('DO NOT USE_Case Formulas'!A953,ISBLANK('Case Data Entry'!E953)),"Mobile Phone is required",IF(NOT(ISBLANK('Case Data Entry'!E953)),IF(AND(ISNUMBER(VALUE('Case Data Entry'!E953)),LEFT('Case Data Entry'!E953,1)&lt;&gt;"1",LEN('Case Data Entry'!E953)=10),"OK","Phone number must be valid format"),NA()))</f>
        <v>#N/A</v>
      </c>
      <c r="F953" s="41" t="e">
        <f>IF(LEN('Case Data Entry'!F953)&gt;255,"Home Street Address must be less than 255 characters",IF('DO NOT USE_Case Formulas'!A953,"OK",NA()))</f>
        <v>#N/A</v>
      </c>
      <c r="G953" s="41" t="e">
        <f>IF(LEN('Case Data Entry'!G953)&gt;40,"City must be less than 40 characters",IF('DO NOT USE_Case Formulas'!A953,"OK",NA()))</f>
        <v>#N/A</v>
      </c>
      <c r="H953" s="41" t="e">
        <f>IF(AND(NOT(ISBLANK('Case Data Entry'!H953)),ISNA(VLOOKUP('Case Data Entry'!H953,'DO NOT USE_School Picklist'!$P$3:$P$52,1,FALSE))),"Please select a value from the drop-down menu",IF('DO NOT USE_Case Formulas'!A953,"OK",NA()))</f>
        <v>#N/A</v>
      </c>
      <c r="I953" s="41" t="e">
        <f>IF(AND('DO NOT USE_Case Formulas'!A953,ISBLANK('Case Data Entry'!I953)),"Zip is required",IF(ISBLANK('Case Data Entry'!I953),NA(),"OK"))</f>
        <v>#N/A</v>
      </c>
      <c r="J953" s="41" t="e">
        <f>IF(AND('DO NOT USE_Case Formulas'!A953,ISBLANK('Case Data Entry'!J953)),"Student or Staff? is required",IF(ISBLANK('Case Data Entry'!J953),NA(),IF(ISNA(VLOOKUP('Case Data Entry'!J953,'DO NOT USE_School Picklist'!$B$3:$B$6,1,FALSE)),"Please select a value from the drop-down menu","OK")))</f>
        <v>#N/A</v>
      </c>
      <c r="K953" s="41" t="e">
        <f>IF(AND('Case Data Entry'!J953='DO NOT USE_School Picklist'!$B$4,ISBLANK('Case Data Entry'!K953)),"Occupation/Job Title is required if Student or Staff? is Yes, staff/faculty or volunteer",IF('DO NOT USE_Case Formulas'!A953,"OK",NA()))</f>
        <v>#N/A</v>
      </c>
      <c r="L953" s="41" t="e">
        <f ca="1">IF('Case Data Entry'!L953&gt;'DO NOT USE_School Picklist'!$C$3,"Date last on school campus/facility cannot be a future date",IF('DO NOT USE_Case Formulas'!A953,IF(ISBLANK('Case Data Entry'!L953),"Date last on school campus/facility is required","OK"),NA()))</f>
        <v>#N/A</v>
      </c>
      <c r="M953" s="41" t="e">
        <f>IF(AND('DO NOT USE_Case Formulas'!A953,ISBLANK('Case Data Entry'!M953)),"Specific Place in the Location is required",IF(ISBLANK('Case Data Entry'!M953),NA(),"OK"))</f>
        <v>#N/A</v>
      </c>
      <c r="N953" s="41" t="e">
        <f>IF(LEN('Case Data Entry'!N953)&gt;50,"Parent/Guardian Name must be less than 50 characters",IF('DO NOT USE_Case Formulas'!A953,"OK",NA()))</f>
        <v>#N/A</v>
      </c>
      <c r="O953" s="41" t="e">
        <f>IF(NOT(ISBLANK('Case Data Entry'!O953)),IF(AND(ISNUMBER('Case Data Entry'!O953),LEFT('Case Data Entry'!O953,1)&lt;&gt;"1",LEN('Case Data Entry'!O953)=10),"OK","Phone number must be valid format"),IF('DO NOT USE_Case Formulas'!A953,"OK",NA()))</f>
        <v>#N/A</v>
      </c>
      <c r="P953" s="41" t="e">
        <f>IF(AND(NOT(ISBLANK('Case Data Entry'!P953)),ISNA(VLOOKUP('Case Data Entry'!P953,'DO NOT USE_School Picklist'!$E$3:$E$10,1,FALSE))),"Please select a value from the drop-down menu",IF('DO NOT USE_Case Formulas'!A953,"OK",NA()))</f>
        <v>#N/A</v>
      </c>
      <c r="Q953" s="41" t="e">
        <f>IF(AND(NOT(ISBLANK('Case Data Entry'!Q953)),ISNA(VLOOKUP('Case Data Entry'!Q953,'DO NOT USE_School Picklist'!$F$3:$F$16,1,FALSE))),"Please select a value from the drop-down menu",IF('DO NOT USE_Case Formulas'!A953,"OK",NA()))</f>
        <v>#N/A</v>
      </c>
      <c r="R953" s="41" t="e">
        <f>IF(LEN('Case Data Entry'!R953)&gt;100,"Classroom(s) must be less than 100 characters",IF('DO NOT USE_Case Formulas'!A953,"OK",NA()))</f>
        <v>#N/A</v>
      </c>
      <c r="S953" s="41" t="e">
        <f>IF(AND(NOT(ISBLANK('Case Data Entry'!S953)),ISNA(VLOOKUP('Case Data Entry'!S953,'DO NOT USE_School Picklist'!$S$3:$S$12,1,FALSE))),"Please select a value from the drop-down menu",IF('DO NOT USE_Case Formulas'!A953,"OK",NA()))</f>
        <v>#N/A</v>
      </c>
      <c r="T953" s="41" t="e">
        <f>IF(AND(NOT(ISBLANK('Case Data Entry'!T953)),ISNA(VLOOKUP('Case Data Entry'!T953,'DO NOT USE_School Picklist'!$S$3:$S$12,1,FALSE))),"Please select a value from the drop-down menu",IF('DO NOT USE_Case Formulas'!A953,"OK",NA()))</f>
        <v>#N/A</v>
      </c>
      <c r="U953" s="41" t="e">
        <f>IF(LEN('Case Data Entry'!U953)&gt;80,"Name of Education Group must be less than 80 characters",IF('DO NOT USE_Case Formulas'!A953,"OK",NA()))</f>
        <v>#N/A</v>
      </c>
      <c r="V953" s="41" t="e">
        <f>IF(AND(NOT(ISBLANK('Case Data Entry'!V953)),ISNA(VLOOKUP('Case Data Entry'!V953,'DO NOT USE_School Picklist'!$K$3:$K$6,1,FALSE))),"Please select a value from the drop-down menu",IF('DO NOT USE_Case Formulas'!A953,"OK",NA()))</f>
        <v>#N/A</v>
      </c>
      <c r="W953" s="41" t="e">
        <f>IF(AND('DO NOT USE_Case Formulas'!A953,ISBLANK('Case Data Entry'!W953)),"Has this person had symptoms? is required",IF(AND(NOT(ISBLANK('Case Data Entry'!W953)),ISNA(VLOOKUP('Case Data Entry'!W953,'DO NOT USE_School Picklist'!$D$3:$D$5,1,FALSE))),"Please select a value from the drop-down menu",IF(NOT(ISBLANK('Case Data Entry'!W953)),"OK",NA())))</f>
        <v>#N/A</v>
      </c>
      <c r="X953" s="41" t="e">
        <f>IF(AND('Case Data Entry'!W953='DO NOT USE_School Picklist'!$D$3,ISBLANK('Case Data Entry'!X953)),"Symptom Onset Date is required if Ever Symptomatic is Yes",IF('DO NOT USE_Case Formulas'!A953,"OK",NA()))</f>
        <v>#N/A</v>
      </c>
      <c r="Y953" s="41"/>
      <c r="Z953" s="41" t="e">
        <f ca="1">IF(AND('DO NOT USE_Case Formulas'!A953,ISBLANK('Case Data Entry'!Z953)),"Lab Result Test Date is required",IF('Case Data Entry'!Z953&gt;'DO NOT USE_School Picklist'!$C$3,"Test Date cannot be a future date",IF(NOT(ISBLANK('Case Data Entry'!Z953)),"OK",NA())))</f>
        <v>#N/A</v>
      </c>
      <c r="AA953" s="41" t="e">
        <f>IF(AND(NOT(ISBLANK('Case Data Entry'!AA953)),ISNA(VLOOKUP('Case Data Entry'!AA953,'DO NOT USE_School Picklist'!$R$3:$R$7,1,FALSE))),"Please select a value from the drop-down menu",IF('DO NOT USE_Case Formulas'!A953,"OK",NA()))</f>
        <v>#N/A</v>
      </c>
      <c r="AB953" s="41" t="e">
        <f>IF(AND(NOT(ISBLANK('Case Data Entry'!AB953)),ISNA(VLOOKUP('Case Data Entry'!AB953,'DO NOT USE_School Picklist'!$Q$3:$Q$8,1,FALSE))),"Please select a value from the drop-down menu",IF('DO NOT USE_Case Formulas'!A953,"OK",NA()))</f>
        <v>#N/A</v>
      </c>
    </row>
    <row r="954" spans="1:28" x14ac:dyDescent="0.25">
      <c r="A954" s="40" t="e">
        <f>IF('DO NOT USE_Case Formulas'!A954,IF('DO NOT USE_Case Formulas'!B954,"Not all required fields are completed","OK"),NA())</f>
        <v>#N/A</v>
      </c>
      <c r="B954" s="41" t="e">
        <f>IF(AND('DO NOT USE_Case Formulas'!A954,ISBLANK('Case Data Entry'!B954)),"First Name is required",IF(NOT(ISBLANK('Case Data Entry'!B954)),"OK",NA()))</f>
        <v>#N/A</v>
      </c>
      <c r="C954" s="41" t="e">
        <f>IF(AND('DO NOT USE_Case Formulas'!A954,ISBLANK('Case Data Entry'!C954)),"Last Name is required",IF(NOT(ISBLANK('Case Data Entry'!C954)),"OK",NA()))</f>
        <v>#N/A</v>
      </c>
      <c r="D954" s="41" t="e">
        <f>IF(AND('DO NOT USE_Case Formulas'!A954,ISBLANK('Case Data Entry'!D954)),"Birthdate is required",IF(NOT(ISBLANK('Case Data Entry'!D954)),"OK",NA()))</f>
        <v>#N/A</v>
      </c>
      <c r="E954" s="41" t="e">
        <f>IF(AND('DO NOT USE_Case Formulas'!A954,ISBLANK('Case Data Entry'!E954)),"Mobile Phone is required",IF(NOT(ISBLANK('Case Data Entry'!E954)),IF(AND(ISNUMBER(VALUE('Case Data Entry'!E954)),LEFT('Case Data Entry'!E954,1)&lt;&gt;"1",LEN('Case Data Entry'!E954)=10),"OK","Phone number must be valid format"),NA()))</f>
        <v>#N/A</v>
      </c>
      <c r="F954" s="41" t="e">
        <f>IF(LEN('Case Data Entry'!F954)&gt;255,"Home Street Address must be less than 255 characters",IF('DO NOT USE_Case Formulas'!A954,"OK",NA()))</f>
        <v>#N/A</v>
      </c>
      <c r="G954" s="41" t="e">
        <f>IF(LEN('Case Data Entry'!G954)&gt;40,"City must be less than 40 characters",IF('DO NOT USE_Case Formulas'!A954,"OK",NA()))</f>
        <v>#N/A</v>
      </c>
      <c r="H954" s="41" t="e">
        <f>IF(AND(NOT(ISBLANK('Case Data Entry'!H954)),ISNA(VLOOKUP('Case Data Entry'!H954,'DO NOT USE_School Picklist'!$P$3:$P$52,1,FALSE))),"Please select a value from the drop-down menu",IF('DO NOT USE_Case Formulas'!A954,"OK",NA()))</f>
        <v>#N/A</v>
      </c>
      <c r="I954" s="41" t="e">
        <f>IF(AND('DO NOT USE_Case Formulas'!A954,ISBLANK('Case Data Entry'!I954)),"Zip is required",IF(ISBLANK('Case Data Entry'!I954),NA(),"OK"))</f>
        <v>#N/A</v>
      </c>
      <c r="J954" s="41" t="e">
        <f>IF(AND('DO NOT USE_Case Formulas'!A954,ISBLANK('Case Data Entry'!J954)),"Student or Staff? is required",IF(ISBLANK('Case Data Entry'!J954),NA(),IF(ISNA(VLOOKUP('Case Data Entry'!J954,'DO NOT USE_School Picklist'!$B$3:$B$6,1,FALSE)),"Please select a value from the drop-down menu","OK")))</f>
        <v>#N/A</v>
      </c>
      <c r="K954" s="41" t="e">
        <f>IF(AND('Case Data Entry'!J954='DO NOT USE_School Picklist'!$B$4,ISBLANK('Case Data Entry'!K954)),"Occupation/Job Title is required if Student or Staff? is Yes, staff/faculty or volunteer",IF('DO NOT USE_Case Formulas'!A954,"OK",NA()))</f>
        <v>#N/A</v>
      </c>
      <c r="L954" s="41" t="e">
        <f ca="1">IF('Case Data Entry'!L954&gt;'DO NOT USE_School Picklist'!$C$3,"Date last on school campus/facility cannot be a future date",IF('DO NOT USE_Case Formulas'!A954,IF(ISBLANK('Case Data Entry'!L954),"Date last on school campus/facility is required","OK"),NA()))</f>
        <v>#N/A</v>
      </c>
      <c r="M954" s="41" t="e">
        <f>IF(AND('DO NOT USE_Case Formulas'!A954,ISBLANK('Case Data Entry'!M954)),"Specific Place in the Location is required",IF(ISBLANK('Case Data Entry'!M954),NA(),"OK"))</f>
        <v>#N/A</v>
      </c>
      <c r="N954" s="41" t="e">
        <f>IF(LEN('Case Data Entry'!N954)&gt;50,"Parent/Guardian Name must be less than 50 characters",IF('DO NOT USE_Case Formulas'!A954,"OK",NA()))</f>
        <v>#N/A</v>
      </c>
      <c r="O954" s="41" t="e">
        <f>IF(NOT(ISBLANK('Case Data Entry'!O954)),IF(AND(ISNUMBER('Case Data Entry'!O954),LEFT('Case Data Entry'!O954,1)&lt;&gt;"1",LEN('Case Data Entry'!O954)=10),"OK","Phone number must be valid format"),IF('DO NOT USE_Case Formulas'!A954,"OK",NA()))</f>
        <v>#N/A</v>
      </c>
      <c r="P954" s="41" t="e">
        <f>IF(AND(NOT(ISBLANK('Case Data Entry'!P954)),ISNA(VLOOKUP('Case Data Entry'!P954,'DO NOT USE_School Picklist'!$E$3:$E$10,1,FALSE))),"Please select a value from the drop-down menu",IF('DO NOT USE_Case Formulas'!A954,"OK",NA()))</f>
        <v>#N/A</v>
      </c>
      <c r="Q954" s="41" t="e">
        <f>IF(AND(NOT(ISBLANK('Case Data Entry'!Q954)),ISNA(VLOOKUP('Case Data Entry'!Q954,'DO NOT USE_School Picklist'!$F$3:$F$16,1,FALSE))),"Please select a value from the drop-down menu",IF('DO NOT USE_Case Formulas'!A954,"OK",NA()))</f>
        <v>#N/A</v>
      </c>
      <c r="R954" s="41" t="e">
        <f>IF(LEN('Case Data Entry'!R954)&gt;100,"Classroom(s) must be less than 100 characters",IF('DO NOT USE_Case Formulas'!A954,"OK",NA()))</f>
        <v>#N/A</v>
      </c>
      <c r="S954" s="41" t="e">
        <f>IF(AND(NOT(ISBLANK('Case Data Entry'!S954)),ISNA(VLOOKUP('Case Data Entry'!S954,'DO NOT USE_School Picklist'!$S$3:$S$12,1,FALSE))),"Please select a value from the drop-down menu",IF('DO NOT USE_Case Formulas'!A954,"OK",NA()))</f>
        <v>#N/A</v>
      </c>
      <c r="T954" s="41" t="e">
        <f>IF(AND(NOT(ISBLANK('Case Data Entry'!T954)),ISNA(VLOOKUP('Case Data Entry'!T954,'DO NOT USE_School Picklist'!$S$3:$S$12,1,FALSE))),"Please select a value from the drop-down menu",IF('DO NOT USE_Case Formulas'!A954,"OK",NA()))</f>
        <v>#N/A</v>
      </c>
      <c r="U954" s="41" t="e">
        <f>IF(LEN('Case Data Entry'!U954)&gt;80,"Name of Education Group must be less than 80 characters",IF('DO NOT USE_Case Formulas'!A954,"OK",NA()))</f>
        <v>#N/A</v>
      </c>
      <c r="V954" s="41" t="e">
        <f>IF(AND(NOT(ISBLANK('Case Data Entry'!V954)),ISNA(VLOOKUP('Case Data Entry'!V954,'DO NOT USE_School Picklist'!$K$3:$K$6,1,FALSE))),"Please select a value from the drop-down menu",IF('DO NOT USE_Case Formulas'!A954,"OK",NA()))</f>
        <v>#N/A</v>
      </c>
      <c r="W954" s="41" t="e">
        <f>IF(AND('DO NOT USE_Case Formulas'!A954,ISBLANK('Case Data Entry'!W954)),"Has this person had symptoms? is required",IF(AND(NOT(ISBLANK('Case Data Entry'!W954)),ISNA(VLOOKUP('Case Data Entry'!W954,'DO NOT USE_School Picklist'!$D$3:$D$5,1,FALSE))),"Please select a value from the drop-down menu",IF(NOT(ISBLANK('Case Data Entry'!W954)),"OK",NA())))</f>
        <v>#N/A</v>
      </c>
      <c r="X954" s="41" t="e">
        <f>IF(AND('Case Data Entry'!W954='DO NOT USE_School Picklist'!$D$3,ISBLANK('Case Data Entry'!X954)),"Symptom Onset Date is required if Ever Symptomatic is Yes",IF('DO NOT USE_Case Formulas'!A954,"OK",NA()))</f>
        <v>#N/A</v>
      </c>
      <c r="Y954" s="41"/>
      <c r="Z954" s="41" t="e">
        <f ca="1">IF(AND('DO NOT USE_Case Formulas'!A954,ISBLANK('Case Data Entry'!Z954)),"Lab Result Test Date is required",IF('Case Data Entry'!Z954&gt;'DO NOT USE_School Picklist'!$C$3,"Test Date cannot be a future date",IF(NOT(ISBLANK('Case Data Entry'!Z954)),"OK",NA())))</f>
        <v>#N/A</v>
      </c>
      <c r="AA954" s="41" t="e">
        <f>IF(AND(NOT(ISBLANK('Case Data Entry'!AA954)),ISNA(VLOOKUP('Case Data Entry'!AA954,'DO NOT USE_School Picklist'!$R$3:$R$7,1,FALSE))),"Please select a value from the drop-down menu",IF('DO NOT USE_Case Formulas'!A954,"OK",NA()))</f>
        <v>#N/A</v>
      </c>
      <c r="AB954" s="41" t="e">
        <f>IF(AND(NOT(ISBLANK('Case Data Entry'!AB954)),ISNA(VLOOKUP('Case Data Entry'!AB954,'DO NOT USE_School Picklist'!$Q$3:$Q$8,1,FALSE))),"Please select a value from the drop-down menu",IF('DO NOT USE_Case Formulas'!A954,"OK",NA()))</f>
        <v>#N/A</v>
      </c>
    </row>
    <row r="955" spans="1:28" x14ac:dyDescent="0.25">
      <c r="A955" s="40" t="e">
        <f>IF('DO NOT USE_Case Formulas'!A955,IF('DO NOT USE_Case Formulas'!B955,"Not all required fields are completed","OK"),NA())</f>
        <v>#N/A</v>
      </c>
      <c r="B955" s="41" t="e">
        <f>IF(AND('DO NOT USE_Case Formulas'!A955,ISBLANK('Case Data Entry'!B955)),"First Name is required",IF(NOT(ISBLANK('Case Data Entry'!B955)),"OK",NA()))</f>
        <v>#N/A</v>
      </c>
      <c r="C955" s="41" t="e">
        <f>IF(AND('DO NOT USE_Case Formulas'!A955,ISBLANK('Case Data Entry'!C955)),"Last Name is required",IF(NOT(ISBLANK('Case Data Entry'!C955)),"OK",NA()))</f>
        <v>#N/A</v>
      </c>
      <c r="D955" s="41" t="e">
        <f>IF(AND('DO NOT USE_Case Formulas'!A955,ISBLANK('Case Data Entry'!D955)),"Birthdate is required",IF(NOT(ISBLANK('Case Data Entry'!D955)),"OK",NA()))</f>
        <v>#N/A</v>
      </c>
      <c r="E955" s="41" t="e">
        <f>IF(AND('DO NOT USE_Case Formulas'!A955,ISBLANK('Case Data Entry'!E955)),"Mobile Phone is required",IF(NOT(ISBLANK('Case Data Entry'!E955)),IF(AND(ISNUMBER(VALUE('Case Data Entry'!E955)),LEFT('Case Data Entry'!E955,1)&lt;&gt;"1",LEN('Case Data Entry'!E955)=10),"OK","Phone number must be valid format"),NA()))</f>
        <v>#N/A</v>
      </c>
      <c r="F955" s="41" t="e">
        <f>IF(LEN('Case Data Entry'!F955)&gt;255,"Home Street Address must be less than 255 characters",IF('DO NOT USE_Case Formulas'!A955,"OK",NA()))</f>
        <v>#N/A</v>
      </c>
      <c r="G955" s="41" t="e">
        <f>IF(LEN('Case Data Entry'!G955)&gt;40,"City must be less than 40 characters",IF('DO NOT USE_Case Formulas'!A955,"OK",NA()))</f>
        <v>#N/A</v>
      </c>
      <c r="H955" s="41" t="e">
        <f>IF(AND(NOT(ISBLANK('Case Data Entry'!H955)),ISNA(VLOOKUP('Case Data Entry'!H955,'DO NOT USE_School Picklist'!$P$3:$P$52,1,FALSE))),"Please select a value from the drop-down menu",IF('DO NOT USE_Case Formulas'!A955,"OK",NA()))</f>
        <v>#N/A</v>
      </c>
      <c r="I955" s="41" t="e">
        <f>IF(AND('DO NOT USE_Case Formulas'!A955,ISBLANK('Case Data Entry'!I955)),"Zip is required",IF(ISBLANK('Case Data Entry'!I955),NA(),"OK"))</f>
        <v>#N/A</v>
      </c>
      <c r="J955" s="41" t="e">
        <f>IF(AND('DO NOT USE_Case Formulas'!A955,ISBLANK('Case Data Entry'!J955)),"Student or Staff? is required",IF(ISBLANK('Case Data Entry'!J955),NA(),IF(ISNA(VLOOKUP('Case Data Entry'!J955,'DO NOT USE_School Picklist'!$B$3:$B$6,1,FALSE)),"Please select a value from the drop-down menu","OK")))</f>
        <v>#N/A</v>
      </c>
      <c r="K955" s="41" t="e">
        <f>IF(AND('Case Data Entry'!J955='DO NOT USE_School Picklist'!$B$4,ISBLANK('Case Data Entry'!K955)),"Occupation/Job Title is required if Student or Staff? is Yes, staff/faculty or volunteer",IF('DO NOT USE_Case Formulas'!A955,"OK",NA()))</f>
        <v>#N/A</v>
      </c>
      <c r="L955" s="41" t="e">
        <f ca="1">IF('Case Data Entry'!L955&gt;'DO NOT USE_School Picklist'!$C$3,"Date last on school campus/facility cannot be a future date",IF('DO NOT USE_Case Formulas'!A955,IF(ISBLANK('Case Data Entry'!L955),"Date last on school campus/facility is required","OK"),NA()))</f>
        <v>#N/A</v>
      </c>
      <c r="M955" s="41" t="e">
        <f>IF(AND('DO NOT USE_Case Formulas'!A955,ISBLANK('Case Data Entry'!M955)),"Specific Place in the Location is required",IF(ISBLANK('Case Data Entry'!M955),NA(),"OK"))</f>
        <v>#N/A</v>
      </c>
      <c r="N955" s="41" t="e">
        <f>IF(LEN('Case Data Entry'!N955)&gt;50,"Parent/Guardian Name must be less than 50 characters",IF('DO NOT USE_Case Formulas'!A955,"OK",NA()))</f>
        <v>#N/A</v>
      </c>
      <c r="O955" s="41" t="e">
        <f>IF(NOT(ISBLANK('Case Data Entry'!O955)),IF(AND(ISNUMBER('Case Data Entry'!O955),LEFT('Case Data Entry'!O955,1)&lt;&gt;"1",LEN('Case Data Entry'!O955)=10),"OK","Phone number must be valid format"),IF('DO NOT USE_Case Formulas'!A955,"OK",NA()))</f>
        <v>#N/A</v>
      </c>
      <c r="P955" s="41" t="e">
        <f>IF(AND(NOT(ISBLANK('Case Data Entry'!P955)),ISNA(VLOOKUP('Case Data Entry'!P955,'DO NOT USE_School Picklist'!$E$3:$E$10,1,FALSE))),"Please select a value from the drop-down menu",IF('DO NOT USE_Case Formulas'!A955,"OK",NA()))</f>
        <v>#N/A</v>
      </c>
      <c r="Q955" s="41" t="e">
        <f>IF(AND(NOT(ISBLANK('Case Data Entry'!Q955)),ISNA(VLOOKUP('Case Data Entry'!Q955,'DO NOT USE_School Picklist'!$F$3:$F$16,1,FALSE))),"Please select a value from the drop-down menu",IF('DO NOT USE_Case Formulas'!A955,"OK",NA()))</f>
        <v>#N/A</v>
      </c>
      <c r="R955" s="41" t="e">
        <f>IF(LEN('Case Data Entry'!R955)&gt;100,"Classroom(s) must be less than 100 characters",IF('DO NOT USE_Case Formulas'!A955,"OK",NA()))</f>
        <v>#N/A</v>
      </c>
      <c r="S955" s="41" t="e">
        <f>IF(AND(NOT(ISBLANK('Case Data Entry'!S955)),ISNA(VLOOKUP('Case Data Entry'!S955,'DO NOT USE_School Picklist'!$S$3:$S$12,1,FALSE))),"Please select a value from the drop-down menu",IF('DO NOT USE_Case Formulas'!A955,"OK",NA()))</f>
        <v>#N/A</v>
      </c>
      <c r="T955" s="41" t="e">
        <f>IF(AND(NOT(ISBLANK('Case Data Entry'!T955)),ISNA(VLOOKUP('Case Data Entry'!T955,'DO NOT USE_School Picklist'!$S$3:$S$12,1,FALSE))),"Please select a value from the drop-down menu",IF('DO NOT USE_Case Formulas'!A955,"OK",NA()))</f>
        <v>#N/A</v>
      </c>
      <c r="U955" s="41" t="e">
        <f>IF(LEN('Case Data Entry'!U955)&gt;80,"Name of Education Group must be less than 80 characters",IF('DO NOT USE_Case Formulas'!A955,"OK",NA()))</f>
        <v>#N/A</v>
      </c>
      <c r="V955" s="41" t="e">
        <f>IF(AND(NOT(ISBLANK('Case Data Entry'!V955)),ISNA(VLOOKUP('Case Data Entry'!V955,'DO NOT USE_School Picklist'!$K$3:$K$6,1,FALSE))),"Please select a value from the drop-down menu",IF('DO NOT USE_Case Formulas'!A955,"OK",NA()))</f>
        <v>#N/A</v>
      </c>
      <c r="W955" s="41" t="e">
        <f>IF(AND('DO NOT USE_Case Formulas'!A955,ISBLANK('Case Data Entry'!W955)),"Has this person had symptoms? is required",IF(AND(NOT(ISBLANK('Case Data Entry'!W955)),ISNA(VLOOKUP('Case Data Entry'!W955,'DO NOT USE_School Picklist'!$D$3:$D$5,1,FALSE))),"Please select a value from the drop-down menu",IF(NOT(ISBLANK('Case Data Entry'!W955)),"OK",NA())))</f>
        <v>#N/A</v>
      </c>
      <c r="X955" s="41" t="e">
        <f>IF(AND('Case Data Entry'!W955='DO NOT USE_School Picklist'!$D$3,ISBLANK('Case Data Entry'!X955)),"Symptom Onset Date is required if Ever Symptomatic is Yes",IF('DO NOT USE_Case Formulas'!A955,"OK",NA()))</f>
        <v>#N/A</v>
      </c>
      <c r="Y955" s="41"/>
      <c r="Z955" s="41" t="e">
        <f ca="1">IF(AND('DO NOT USE_Case Formulas'!A955,ISBLANK('Case Data Entry'!Z955)),"Lab Result Test Date is required",IF('Case Data Entry'!Z955&gt;'DO NOT USE_School Picklist'!$C$3,"Test Date cannot be a future date",IF(NOT(ISBLANK('Case Data Entry'!Z955)),"OK",NA())))</f>
        <v>#N/A</v>
      </c>
      <c r="AA955" s="41" t="e">
        <f>IF(AND(NOT(ISBLANK('Case Data Entry'!AA955)),ISNA(VLOOKUP('Case Data Entry'!AA955,'DO NOT USE_School Picklist'!$R$3:$R$7,1,FALSE))),"Please select a value from the drop-down menu",IF('DO NOT USE_Case Formulas'!A955,"OK",NA()))</f>
        <v>#N/A</v>
      </c>
      <c r="AB955" s="41" t="e">
        <f>IF(AND(NOT(ISBLANK('Case Data Entry'!AB955)),ISNA(VLOOKUP('Case Data Entry'!AB955,'DO NOT USE_School Picklist'!$Q$3:$Q$8,1,FALSE))),"Please select a value from the drop-down menu",IF('DO NOT USE_Case Formulas'!A955,"OK",NA()))</f>
        <v>#N/A</v>
      </c>
    </row>
    <row r="956" spans="1:28" x14ac:dyDescent="0.25">
      <c r="A956" s="40" t="e">
        <f>IF('DO NOT USE_Case Formulas'!A956,IF('DO NOT USE_Case Formulas'!B956,"Not all required fields are completed","OK"),NA())</f>
        <v>#N/A</v>
      </c>
      <c r="B956" s="41" t="e">
        <f>IF(AND('DO NOT USE_Case Formulas'!A956,ISBLANK('Case Data Entry'!B956)),"First Name is required",IF(NOT(ISBLANK('Case Data Entry'!B956)),"OK",NA()))</f>
        <v>#N/A</v>
      </c>
      <c r="C956" s="41" t="e">
        <f>IF(AND('DO NOT USE_Case Formulas'!A956,ISBLANK('Case Data Entry'!C956)),"Last Name is required",IF(NOT(ISBLANK('Case Data Entry'!C956)),"OK",NA()))</f>
        <v>#N/A</v>
      </c>
      <c r="D956" s="41" t="e">
        <f>IF(AND('DO NOT USE_Case Formulas'!A956,ISBLANK('Case Data Entry'!D956)),"Birthdate is required",IF(NOT(ISBLANK('Case Data Entry'!D956)),"OK",NA()))</f>
        <v>#N/A</v>
      </c>
      <c r="E956" s="41" t="e">
        <f>IF(AND('DO NOT USE_Case Formulas'!A956,ISBLANK('Case Data Entry'!E956)),"Mobile Phone is required",IF(NOT(ISBLANK('Case Data Entry'!E956)),IF(AND(ISNUMBER(VALUE('Case Data Entry'!E956)),LEFT('Case Data Entry'!E956,1)&lt;&gt;"1",LEN('Case Data Entry'!E956)=10),"OK","Phone number must be valid format"),NA()))</f>
        <v>#N/A</v>
      </c>
      <c r="F956" s="41" t="e">
        <f>IF(LEN('Case Data Entry'!F956)&gt;255,"Home Street Address must be less than 255 characters",IF('DO NOT USE_Case Formulas'!A956,"OK",NA()))</f>
        <v>#N/A</v>
      </c>
      <c r="G956" s="41" t="e">
        <f>IF(LEN('Case Data Entry'!G956)&gt;40,"City must be less than 40 characters",IF('DO NOT USE_Case Formulas'!A956,"OK",NA()))</f>
        <v>#N/A</v>
      </c>
      <c r="H956" s="41" t="e">
        <f>IF(AND(NOT(ISBLANK('Case Data Entry'!H956)),ISNA(VLOOKUP('Case Data Entry'!H956,'DO NOT USE_School Picklist'!$P$3:$P$52,1,FALSE))),"Please select a value from the drop-down menu",IF('DO NOT USE_Case Formulas'!A956,"OK",NA()))</f>
        <v>#N/A</v>
      </c>
      <c r="I956" s="41" t="e">
        <f>IF(AND('DO NOT USE_Case Formulas'!A956,ISBLANK('Case Data Entry'!I956)),"Zip is required",IF(ISBLANK('Case Data Entry'!I956),NA(),"OK"))</f>
        <v>#N/A</v>
      </c>
      <c r="J956" s="41" t="e">
        <f>IF(AND('DO NOT USE_Case Formulas'!A956,ISBLANK('Case Data Entry'!J956)),"Student or Staff? is required",IF(ISBLANK('Case Data Entry'!J956),NA(),IF(ISNA(VLOOKUP('Case Data Entry'!J956,'DO NOT USE_School Picklist'!$B$3:$B$6,1,FALSE)),"Please select a value from the drop-down menu","OK")))</f>
        <v>#N/A</v>
      </c>
      <c r="K956" s="41" t="e">
        <f>IF(AND('Case Data Entry'!J956='DO NOT USE_School Picklist'!$B$4,ISBLANK('Case Data Entry'!K956)),"Occupation/Job Title is required if Student or Staff? is Yes, staff/faculty or volunteer",IF('DO NOT USE_Case Formulas'!A956,"OK",NA()))</f>
        <v>#N/A</v>
      </c>
      <c r="L956" s="41" t="e">
        <f ca="1">IF('Case Data Entry'!L956&gt;'DO NOT USE_School Picklist'!$C$3,"Date last on school campus/facility cannot be a future date",IF('DO NOT USE_Case Formulas'!A956,IF(ISBLANK('Case Data Entry'!L956),"Date last on school campus/facility is required","OK"),NA()))</f>
        <v>#N/A</v>
      </c>
      <c r="M956" s="41" t="e">
        <f>IF(AND('DO NOT USE_Case Formulas'!A956,ISBLANK('Case Data Entry'!M956)),"Specific Place in the Location is required",IF(ISBLANK('Case Data Entry'!M956),NA(),"OK"))</f>
        <v>#N/A</v>
      </c>
      <c r="N956" s="41" t="e">
        <f>IF(LEN('Case Data Entry'!N956)&gt;50,"Parent/Guardian Name must be less than 50 characters",IF('DO NOT USE_Case Formulas'!A956,"OK",NA()))</f>
        <v>#N/A</v>
      </c>
      <c r="O956" s="41" t="e">
        <f>IF(NOT(ISBLANK('Case Data Entry'!O956)),IF(AND(ISNUMBER('Case Data Entry'!O956),LEFT('Case Data Entry'!O956,1)&lt;&gt;"1",LEN('Case Data Entry'!O956)=10),"OK","Phone number must be valid format"),IF('DO NOT USE_Case Formulas'!A956,"OK",NA()))</f>
        <v>#N/A</v>
      </c>
      <c r="P956" s="41" t="e">
        <f>IF(AND(NOT(ISBLANK('Case Data Entry'!P956)),ISNA(VLOOKUP('Case Data Entry'!P956,'DO NOT USE_School Picklist'!$E$3:$E$10,1,FALSE))),"Please select a value from the drop-down menu",IF('DO NOT USE_Case Formulas'!A956,"OK",NA()))</f>
        <v>#N/A</v>
      </c>
      <c r="Q956" s="41" t="e">
        <f>IF(AND(NOT(ISBLANK('Case Data Entry'!Q956)),ISNA(VLOOKUP('Case Data Entry'!Q956,'DO NOT USE_School Picklist'!$F$3:$F$16,1,FALSE))),"Please select a value from the drop-down menu",IF('DO NOT USE_Case Formulas'!A956,"OK",NA()))</f>
        <v>#N/A</v>
      </c>
      <c r="R956" s="41" t="e">
        <f>IF(LEN('Case Data Entry'!R956)&gt;100,"Classroom(s) must be less than 100 characters",IF('DO NOT USE_Case Formulas'!A956,"OK",NA()))</f>
        <v>#N/A</v>
      </c>
      <c r="S956" s="41" t="e">
        <f>IF(AND(NOT(ISBLANK('Case Data Entry'!S956)),ISNA(VLOOKUP('Case Data Entry'!S956,'DO NOT USE_School Picklist'!$S$3:$S$12,1,FALSE))),"Please select a value from the drop-down menu",IF('DO NOT USE_Case Formulas'!A956,"OK",NA()))</f>
        <v>#N/A</v>
      </c>
      <c r="T956" s="41" t="e">
        <f>IF(AND(NOT(ISBLANK('Case Data Entry'!T956)),ISNA(VLOOKUP('Case Data Entry'!T956,'DO NOT USE_School Picklist'!$S$3:$S$12,1,FALSE))),"Please select a value from the drop-down menu",IF('DO NOT USE_Case Formulas'!A956,"OK",NA()))</f>
        <v>#N/A</v>
      </c>
      <c r="U956" s="41" t="e">
        <f>IF(LEN('Case Data Entry'!U956)&gt;80,"Name of Education Group must be less than 80 characters",IF('DO NOT USE_Case Formulas'!A956,"OK",NA()))</f>
        <v>#N/A</v>
      </c>
      <c r="V956" s="41" t="e">
        <f>IF(AND(NOT(ISBLANK('Case Data Entry'!V956)),ISNA(VLOOKUP('Case Data Entry'!V956,'DO NOT USE_School Picklist'!$K$3:$K$6,1,FALSE))),"Please select a value from the drop-down menu",IF('DO NOT USE_Case Formulas'!A956,"OK",NA()))</f>
        <v>#N/A</v>
      </c>
      <c r="W956" s="41" t="e">
        <f>IF(AND('DO NOT USE_Case Formulas'!A956,ISBLANK('Case Data Entry'!W956)),"Has this person had symptoms? is required",IF(AND(NOT(ISBLANK('Case Data Entry'!W956)),ISNA(VLOOKUP('Case Data Entry'!W956,'DO NOT USE_School Picklist'!$D$3:$D$5,1,FALSE))),"Please select a value from the drop-down menu",IF(NOT(ISBLANK('Case Data Entry'!W956)),"OK",NA())))</f>
        <v>#N/A</v>
      </c>
      <c r="X956" s="41" t="e">
        <f>IF(AND('Case Data Entry'!W956='DO NOT USE_School Picklist'!$D$3,ISBLANK('Case Data Entry'!X956)),"Symptom Onset Date is required if Ever Symptomatic is Yes",IF('DO NOT USE_Case Formulas'!A956,"OK",NA()))</f>
        <v>#N/A</v>
      </c>
      <c r="Y956" s="41"/>
      <c r="Z956" s="41" t="e">
        <f ca="1">IF(AND('DO NOT USE_Case Formulas'!A956,ISBLANK('Case Data Entry'!Z956)),"Lab Result Test Date is required",IF('Case Data Entry'!Z956&gt;'DO NOT USE_School Picklist'!$C$3,"Test Date cannot be a future date",IF(NOT(ISBLANK('Case Data Entry'!Z956)),"OK",NA())))</f>
        <v>#N/A</v>
      </c>
      <c r="AA956" s="41" t="e">
        <f>IF(AND(NOT(ISBLANK('Case Data Entry'!AA956)),ISNA(VLOOKUP('Case Data Entry'!AA956,'DO NOT USE_School Picklist'!$R$3:$R$7,1,FALSE))),"Please select a value from the drop-down menu",IF('DO NOT USE_Case Formulas'!A956,"OK",NA()))</f>
        <v>#N/A</v>
      </c>
      <c r="AB956" s="41" t="e">
        <f>IF(AND(NOT(ISBLANK('Case Data Entry'!AB956)),ISNA(VLOOKUP('Case Data Entry'!AB956,'DO NOT USE_School Picklist'!$Q$3:$Q$8,1,FALSE))),"Please select a value from the drop-down menu",IF('DO NOT USE_Case Formulas'!A956,"OK",NA()))</f>
        <v>#N/A</v>
      </c>
    </row>
    <row r="957" spans="1:28" x14ac:dyDescent="0.25">
      <c r="A957" s="40" t="e">
        <f>IF('DO NOT USE_Case Formulas'!A957,IF('DO NOT USE_Case Formulas'!B957,"Not all required fields are completed","OK"),NA())</f>
        <v>#N/A</v>
      </c>
      <c r="B957" s="41" t="e">
        <f>IF(AND('DO NOT USE_Case Formulas'!A957,ISBLANK('Case Data Entry'!B957)),"First Name is required",IF(NOT(ISBLANK('Case Data Entry'!B957)),"OK",NA()))</f>
        <v>#N/A</v>
      </c>
      <c r="C957" s="41" t="e">
        <f>IF(AND('DO NOT USE_Case Formulas'!A957,ISBLANK('Case Data Entry'!C957)),"Last Name is required",IF(NOT(ISBLANK('Case Data Entry'!C957)),"OK",NA()))</f>
        <v>#N/A</v>
      </c>
      <c r="D957" s="41" t="e">
        <f>IF(AND('DO NOT USE_Case Formulas'!A957,ISBLANK('Case Data Entry'!D957)),"Birthdate is required",IF(NOT(ISBLANK('Case Data Entry'!D957)),"OK",NA()))</f>
        <v>#N/A</v>
      </c>
      <c r="E957" s="41" t="e">
        <f>IF(AND('DO NOT USE_Case Formulas'!A957,ISBLANK('Case Data Entry'!E957)),"Mobile Phone is required",IF(NOT(ISBLANK('Case Data Entry'!E957)),IF(AND(ISNUMBER(VALUE('Case Data Entry'!E957)),LEFT('Case Data Entry'!E957,1)&lt;&gt;"1",LEN('Case Data Entry'!E957)=10),"OK","Phone number must be valid format"),NA()))</f>
        <v>#N/A</v>
      </c>
      <c r="F957" s="41" t="e">
        <f>IF(LEN('Case Data Entry'!F957)&gt;255,"Home Street Address must be less than 255 characters",IF('DO NOT USE_Case Formulas'!A957,"OK",NA()))</f>
        <v>#N/A</v>
      </c>
      <c r="G957" s="41" t="e">
        <f>IF(LEN('Case Data Entry'!G957)&gt;40,"City must be less than 40 characters",IF('DO NOT USE_Case Formulas'!A957,"OK",NA()))</f>
        <v>#N/A</v>
      </c>
      <c r="H957" s="41" t="e">
        <f>IF(AND(NOT(ISBLANK('Case Data Entry'!H957)),ISNA(VLOOKUP('Case Data Entry'!H957,'DO NOT USE_School Picklist'!$P$3:$P$52,1,FALSE))),"Please select a value from the drop-down menu",IF('DO NOT USE_Case Formulas'!A957,"OK",NA()))</f>
        <v>#N/A</v>
      </c>
      <c r="I957" s="41" t="e">
        <f>IF(AND('DO NOT USE_Case Formulas'!A957,ISBLANK('Case Data Entry'!I957)),"Zip is required",IF(ISBLANK('Case Data Entry'!I957),NA(),"OK"))</f>
        <v>#N/A</v>
      </c>
      <c r="J957" s="41" t="e">
        <f>IF(AND('DO NOT USE_Case Formulas'!A957,ISBLANK('Case Data Entry'!J957)),"Student or Staff? is required",IF(ISBLANK('Case Data Entry'!J957),NA(),IF(ISNA(VLOOKUP('Case Data Entry'!J957,'DO NOT USE_School Picklist'!$B$3:$B$6,1,FALSE)),"Please select a value from the drop-down menu","OK")))</f>
        <v>#N/A</v>
      </c>
      <c r="K957" s="41" t="e">
        <f>IF(AND('Case Data Entry'!J957='DO NOT USE_School Picklist'!$B$4,ISBLANK('Case Data Entry'!K957)),"Occupation/Job Title is required if Student or Staff? is Yes, staff/faculty or volunteer",IF('DO NOT USE_Case Formulas'!A957,"OK",NA()))</f>
        <v>#N/A</v>
      </c>
      <c r="L957" s="41" t="e">
        <f ca="1">IF('Case Data Entry'!L957&gt;'DO NOT USE_School Picklist'!$C$3,"Date last on school campus/facility cannot be a future date",IF('DO NOT USE_Case Formulas'!A957,IF(ISBLANK('Case Data Entry'!L957),"Date last on school campus/facility is required","OK"),NA()))</f>
        <v>#N/A</v>
      </c>
      <c r="M957" s="41" t="e">
        <f>IF(AND('DO NOT USE_Case Formulas'!A957,ISBLANK('Case Data Entry'!M957)),"Specific Place in the Location is required",IF(ISBLANK('Case Data Entry'!M957),NA(),"OK"))</f>
        <v>#N/A</v>
      </c>
      <c r="N957" s="41" t="e">
        <f>IF(LEN('Case Data Entry'!N957)&gt;50,"Parent/Guardian Name must be less than 50 characters",IF('DO NOT USE_Case Formulas'!A957,"OK",NA()))</f>
        <v>#N/A</v>
      </c>
      <c r="O957" s="41" t="e">
        <f>IF(NOT(ISBLANK('Case Data Entry'!O957)),IF(AND(ISNUMBER('Case Data Entry'!O957),LEFT('Case Data Entry'!O957,1)&lt;&gt;"1",LEN('Case Data Entry'!O957)=10),"OK","Phone number must be valid format"),IF('DO NOT USE_Case Formulas'!A957,"OK",NA()))</f>
        <v>#N/A</v>
      </c>
      <c r="P957" s="41" t="e">
        <f>IF(AND(NOT(ISBLANK('Case Data Entry'!P957)),ISNA(VLOOKUP('Case Data Entry'!P957,'DO NOT USE_School Picklist'!$E$3:$E$10,1,FALSE))),"Please select a value from the drop-down menu",IF('DO NOT USE_Case Formulas'!A957,"OK",NA()))</f>
        <v>#N/A</v>
      </c>
      <c r="Q957" s="41" t="e">
        <f>IF(AND(NOT(ISBLANK('Case Data Entry'!Q957)),ISNA(VLOOKUP('Case Data Entry'!Q957,'DO NOT USE_School Picklist'!$F$3:$F$16,1,FALSE))),"Please select a value from the drop-down menu",IF('DO NOT USE_Case Formulas'!A957,"OK",NA()))</f>
        <v>#N/A</v>
      </c>
      <c r="R957" s="41" t="e">
        <f>IF(LEN('Case Data Entry'!R957)&gt;100,"Classroom(s) must be less than 100 characters",IF('DO NOT USE_Case Formulas'!A957,"OK",NA()))</f>
        <v>#N/A</v>
      </c>
      <c r="S957" s="41" t="e">
        <f>IF(AND(NOT(ISBLANK('Case Data Entry'!S957)),ISNA(VLOOKUP('Case Data Entry'!S957,'DO NOT USE_School Picklist'!$S$3:$S$12,1,FALSE))),"Please select a value from the drop-down menu",IF('DO NOT USE_Case Formulas'!A957,"OK",NA()))</f>
        <v>#N/A</v>
      </c>
      <c r="T957" s="41" t="e">
        <f>IF(AND(NOT(ISBLANK('Case Data Entry'!T957)),ISNA(VLOOKUP('Case Data Entry'!T957,'DO NOT USE_School Picklist'!$S$3:$S$12,1,FALSE))),"Please select a value from the drop-down menu",IF('DO NOT USE_Case Formulas'!A957,"OK",NA()))</f>
        <v>#N/A</v>
      </c>
      <c r="U957" s="41" t="e">
        <f>IF(LEN('Case Data Entry'!U957)&gt;80,"Name of Education Group must be less than 80 characters",IF('DO NOT USE_Case Formulas'!A957,"OK",NA()))</f>
        <v>#N/A</v>
      </c>
      <c r="V957" s="41" t="e">
        <f>IF(AND(NOT(ISBLANK('Case Data Entry'!V957)),ISNA(VLOOKUP('Case Data Entry'!V957,'DO NOT USE_School Picklist'!$K$3:$K$6,1,FALSE))),"Please select a value from the drop-down menu",IF('DO NOT USE_Case Formulas'!A957,"OK",NA()))</f>
        <v>#N/A</v>
      </c>
      <c r="W957" s="41" t="e">
        <f>IF(AND('DO NOT USE_Case Formulas'!A957,ISBLANK('Case Data Entry'!W957)),"Has this person had symptoms? is required",IF(AND(NOT(ISBLANK('Case Data Entry'!W957)),ISNA(VLOOKUP('Case Data Entry'!W957,'DO NOT USE_School Picklist'!$D$3:$D$5,1,FALSE))),"Please select a value from the drop-down menu",IF(NOT(ISBLANK('Case Data Entry'!W957)),"OK",NA())))</f>
        <v>#N/A</v>
      </c>
      <c r="X957" s="41" t="e">
        <f>IF(AND('Case Data Entry'!W957='DO NOT USE_School Picklist'!$D$3,ISBLANK('Case Data Entry'!X957)),"Symptom Onset Date is required if Ever Symptomatic is Yes",IF('DO NOT USE_Case Formulas'!A957,"OK",NA()))</f>
        <v>#N/A</v>
      </c>
      <c r="Y957" s="41"/>
      <c r="Z957" s="41" t="e">
        <f ca="1">IF(AND('DO NOT USE_Case Formulas'!A957,ISBLANK('Case Data Entry'!Z957)),"Lab Result Test Date is required",IF('Case Data Entry'!Z957&gt;'DO NOT USE_School Picklist'!$C$3,"Test Date cannot be a future date",IF(NOT(ISBLANK('Case Data Entry'!Z957)),"OK",NA())))</f>
        <v>#N/A</v>
      </c>
      <c r="AA957" s="41" t="e">
        <f>IF(AND(NOT(ISBLANK('Case Data Entry'!AA957)),ISNA(VLOOKUP('Case Data Entry'!AA957,'DO NOT USE_School Picklist'!$R$3:$R$7,1,FALSE))),"Please select a value from the drop-down menu",IF('DO NOT USE_Case Formulas'!A957,"OK",NA()))</f>
        <v>#N/A</v>
      </c>
      <c r="AB957" s="41" t="e">
        <f>IF(AND(NOT(ISBLANK('Case Data Entry'!AB957)),ISNA(VLOOKUP('Case Data Entry'!AB957,'DO NOT USE_School Picklist'!$Q$3:$Q$8,1,FALSE))),"Please select a value from the drop-down menu",IF('DO NOT USE_Case Formulas'!A957,"OK",NA()))</f>
        <v>#N/A</v>
      </c>
    </row>
    <row r="958" spans="1:28" x14ac:dyDescent="0.25">
      <c r="A958" s="40" t="e">
        <f>IF('DO NOT USE_Case Formulas'!A958,IF('DO NOT USE_Case Formulas'!B958,"Not all required fields are completed","OK"),NA())</f>
        <v>#N/A</v>
      </c>
      <c r="B958" s="41" t="e">
        <f>IF(AND('DO NOT USE_Case Formulas'!A958,ISBLANK('Case Data Entry'!B958)),"First Name is required",IF(NOT(ISBLANK('Case Data Entry'!B958)),"OK",NA()))</f>
        <v>#N/A</v>
      </c>
      <c r="C958" s="41" t="e">
        <f>IF(AND('DO NOT USE_Case Formulas'!A958,ISBLANK('Case Data Entry'!C958)),"Last Name is required",IF(NOT(ISBLANK('Case Data Entry'!C958)),"OK",NA()))</f>
        <v>#N/A</v>
      </c>
      <c r="D958" s="41" t="e">
        <f>IF(AND('DO NOT USE_Case Formulas'!A958,ISBLANK('Case Data Entry'!D958)),"Birthdate is required",IF(NOT(ISBLANK('Case Data Entry'!D958)),"OK",NA()))</f>
        <v>#N/A</v>
      </c>
      <c r="E958" s="41" t="e">
        <f>IF(AND('DO NOT USE_Case Formulas'!A958,ISBLANK('Case Data Entry'!E958)),"Mobile Phone is required",IF(NOT(ISBLANK('Case Data Entry'!E958)),IF(AND(ISNUMBER(VALUE('Case Data Entry'!E958)),LEFT('Case Data Entry'!E958,1)&lt;&gt;"1",LEN('Case Data Entry'!E958)=10),"OK","Phone number must be valid format"),NA()))</f>
        <v>#N/A</v>
      </c>
      <c r="F958" s="41" t="e">
        <f>IF(LEN('Case Data Entry'!F958)&gt;255,"Home Street Address must be less than 255 characters",IF('DO NOT USE_Case Formulas'!A958,"OK",NA()))</f>
        <v>#N/A</v>
      </c>
      <c r="G958" s="41" t="e">
        <f>IF(LEN('Case Data Entry'!G958)&gt;40,"City must be less than 40 characters",IF('DO NOT USE_Case Formulas'!A958,"OK",NA()))</f>
        <v>#N/A</v>
      </c>
      <c r="H958" s="41" t="e">
        <f>IF(AND(NOT(ISBLANK('Case Data Entry'!H958)),ISNA(VLOOKUP('Case Data Entry'!H958,'DO NOT USE_School Picklist'!$P$3:$P$52,1,FALSE))),"Please select a value from the drop-down menu",IF('DO NOT USE_Case Formulas'!A958,"OK",NA()))</f>
        <v>#N/A</v>
      </c>
      <c r="I958" s="41" t="e">
        <f>IF(AND('DO NOT USE_Case Formulas'!A958,ISBLANK('Case Data Entry'!I958)),"Zip is required",IF(ISBLANK('Case Data Entry'!I958),NA(),"OK"))</f>
        <v>#N/A</v>
      </c>
      <c r="J958" s="41" t="e">
        <f>IF(AND('DO NOT USE_Case Formulas'!A958,ISBLANK('Case Data Entry'!J958)),"Student or Staff? is required",IF(ISBLANK('Case Data Entry'!J958),NA(),IF(ISNA(VLOOKUP('Case Data Entry'!J958,'DO NOT USE_School Picklist'!$B$3:$B$6,1,FALSE)),"Please select a value from the drop-down menu","OK")))</f>
        <v>#N/A</v>
      </c>
      <c r="K958" s="41" t="e">
        <f>IF(AND('Case Data Entry'!J958='DO NOT USE_School Picklist'!$B$4,ISBLANK('Case Data Entry'!K958)),"Occupation/Job Title is required if Student or Staff? is Yes, staff/faculty or volunteer",IF('DO NOT USE_Case Formulas'!A958,"OK",NA()))</f>
        <v>#N/A</v>
      </c>
      <c r="L958" s="41" t="e">
        <f ca="1">IF('Case Data Entry'!L958&gt;'DO NOT USE_School Picklist'!$C$3,"Date last on school campus/facility cannot be a future date",IF('DO NOT USE_Case Formulas'!A958,IF(ISBLANK('Case Data Entry'!L958),"Date last on school campus/facility is required","OK"),NA()))</f>
        <v>#N/A</v>
      </c>
      <c r="M958" s="41" t="e">
        <f>IF(AND('DO NOT USE_Case Formulas'!A958,ISBLANK('Case Data Entry'!M958)),"Specific Place in the Location is required",IF(ISBLANK('Case Data Entry'!M958),NA(),"OK"))</f>
        <v>#N/A</v>
      </c>
      <c r="N958" s="41" t="e">
        <f>IF(LEN('Case Data Entry'!N958)&gt;50,"Parent/Guardian Name must be less than 50 characters",IF('DO NOT USE_Case Formulas'!A958,"OK",NA()))</f>
        <v>#N/A</v>
      </c>
      <c r="O958" s="41" t="e">
        <f>IF(NOT(ISBLANK('Case Data Entry'!O958)),IF(AND(ISNUMBER('Case Data Entry'!O958),LEFT('Case Data Entry'!O958,1)&lt;&gt;"1",LEN('Case Data Entry'!O958)=10),"OK","Phone number must be valid format"),IF('DO NOT USE_Case Formulas'!A958,"OK",NA()))</f>
        <v>#N/A</v>
      </c>
      <c r="P958" s="41" t="e">
        <f>IF(AND(NOT(ISBLANK('Case Data Entry'!P958)),ISNA(VLOOKUP('Case Data Entry'!P958,'DO NOT USE_School Picklist'!$E$3:$E$10,1,FALSE))),"Please select a value from the drop-down menu",IF('DO NOT USE_Case Formulas'!A958,"OK",NA()))</f>
        <v>#N/A</v>
      </c>
      <c r="Q958" s="41" t="e">
        <f>IF(AND(NOT(ISBLANK('Case Data Entry'!Q958)),ISNA(VLOOKUP('Case Data Entry'!Q958,'DO NOT USE_School Picklist'!$F$3:$F$16,1,FALSE))),"Please select a value from the drop-down menu",IF('DO NOT USE_Case Formulas'!A958,"OK",NA()))</f>
        <v>#N/A</v>
      </c>
      <c r="R958" s="41" t="e">
        <f>IF(LEN('Case Data Entry'!R958)&gt;100,"Classroom(s) must be less than 100 characters",IF('DO NOT USE_Case Formulas'!A958,"OK",NA()))</f>
        <v>#N/A</v>
      </c>
      <c r="S958" s="41" t="e">
        <f>IF(AND(NOT(ISBLANK('Case Data Entry'!S958)),ISNA(VLOOKUP('Case Data Entry'!S958,'DO NOT USE_School Picklist'!$S$3:$S$12,1,FALSE))),"Please select a value from the drop-down menu",IF('DO NOT USE_Case Formulas'!A958,"OK",NA()))</f>
        <v>#N/A</v>
      </c>
      <c r="T958" s="41" t="e">
        <f>IF(AND(NOT(ISBLANK('Case Data Entry'!T958)),ISNA(VLOOKUP('Case Data Entry'!T958,'DO NOT USE_School Picklist'!$S$3:$S$12,1,FALSE))),"Please select a value from the drop-down menu",IF('DO NOT USE_Case Formulas'!A958,"OK",NA()))</f>
        <v>#N/A</v>
      </c>
      <c r="U958" s="41" t="e">
        <f>IF(LEN('Case Data Entry'!U958)&gt;80,"Name of Education Group must be less than 80 characters",IF('DO NOT USE_Case Formulas'!A958,"OK",NA()))</f>
        <v>#N/A</v>
      </c>
      <c r="V958" s="41" t="e">
        <f>IF(AND(NOT(ISBLANK('Case Data Entry'!V958)),ISNA(VLOOKUP('Case Data Entry'!V958,'DO NOT USE_School Picklist'!$K$3:$K$6,1,FALSE))),"Please select a value from the drop-down menu",IF('DO NOT USE_Case Formulas'!A958,"OK",NA()))</f>
        <v>#N/A</v>
      </c>
      <c r="W958" s="41" t="e">
        <f>IF(AND('DO NOT USE_Case Formulas'!A958,ISBLANK('Case Data Entry'!W958)),"Has this person had symptoms? is required",IF(AND(NOT(ISBLANK('Case Data Entry'!W958)),ISNA(VLOOKUP('Case Data Entry'!W958,'DO NOT USE_School Picklist'!$D$3:$D$5,1,FALSE))),"Please select a value from the drop-down menu",IF(NOT(ISBLANK('Case Data Entry'!W958)),"OK",NA())))</f>
        <v>#N/A</v>
      </c>
      <c r="X958" s="41" t="e">
        <f>IF(AND('Case Data Entry'!W958='DO NOT USE_School Picklist'!$D$3,ISBLANK('Case Data Entry'!X958)),"Symptom Onset Date is required if Ever Symptomatic is Yes",IF('DO NOT USE_Case Formulas'!A958,"OK",NA()))</f>
        <v>#N/A</v>
      </c>
      <c r="Y958" s="41"/>
      <c r="Z958" s="41" t="e">
        <f ca="1">IF(AND('DO NOT USE_Case Formulas'!A958,ISBLANK('Case Data Entry'!Z958)),"Lab Result Test Date is required",IF('Case Data Entry'!Z958&gt;'DO NOT USE_School Picklist'!$C$3,"Test Date cannot be a future date",IF(NOT(ISBLANK('Case Data Entry'!Z958)),"OK",NA())))</f>
        <v>#N/A</v>
      </c>
      <c r="AA958" s="41" t="e">
        <f>IF(AND(NOT(ISBLANK('Case Data Entry'!AA958)),ISNA(VLOOKUP('Case Data Entry'!AA958,'DO NOT USE_School Picklist'!$R$3:$R$7,1,FALSE))),"Please select a value from the drop-down menu",IF('DO NOT USE_Case Formulas'!A958,"OK",NA()))</f>
        <v>#N/A</v>
      </c>
      <c r="AB958" s="41" t="e">
        <f>IF(AND(NOT(ISBLANK('Case Data Entry'!AB958)),ISNA(VLOOKUP('Case Data Entry'!AB958,'DO NOT USE_School Picklist'!$Q$3:$Q$8,1,FALSE))),"Please select a value from the drop-down menu",IF('DO NOT USE_Case Formulas'!A958,"OK",NA()))</f>
        <v>#N/A</v>
      </c>
    </row>
    <row r="959" spans="1:28" x14ac:dyDescent="0.25">
      <c r="A959" s="40" t="e">
        <f>IF('DO NOT USE_Case Formulas'!A959,IF('DO NOT USE_Case Formulas'!B959,"Not all required fields are completed","OK"),NA())</f>
        <v>#N/A</v>
      </c>
      <c r="B959" s="41" t="e">
        <f>IF(AND('DO NOT USE_Case Formulas'!A959,ISBLANK('Case Data Entry'!B959)),"First Name is required",IF(NOT(ISBLANK('Case Data Entry'!B959)),"OK",NA()))</f>
        <v>#N/A</v>
      </c>
      <c r="C959" s="41" t="e">
        <f>IF(AND('DO NOT USE_Case Formulas'!A959,ISBLANK('Case Data Entry'!C959)),"Last Name is required",IF(NOT(ISBLANK('Case Data Entry'!C959)),"OK",NA()))</f>
        <v>#N/A</v>
      </c>
      <c r="D959" s="41" t="e">
        <f>IF(AND('DO NOT USE_Case Formulas'!A959,ISBLANK('Case Data Entry'!D959)),"Birthdate is required",IF(NOT(ISBLANK('Case Data Entry'!D959)),"OK",NA()))</f>
        <v>#N/A</v>
      </c>
      <c r="E959" s="41" t="e">
        <f>IF(AND('DO NOT USE_Case Formulas'!A959,ISBLANK('Case Data Entry'!E959)),"Mobile Phone is required",IF(NOT(ISBLANK('Case Data Entry'!E959)),IF(AND(ISNUMBER(VALUE('Case Data Entry'!E959)),LEFT('Case Data Entry'!E959,1)&lt;&gt;"1",LEN('Case Data Entry'!E959)=10),"OK","Phone number must be valid format"),NA()))</f>
        <v>#N/A</v>
      </c>
      <c r="F959" s="41" t="e">
        <f>IF(LEN('Case Data Entry'!F959)&gt;255,"Home Street Address must be less than 255 characters",IF('DO NOT USE_Case Formulas'!A959,"OK",NA()))</f>
        <v>#N/A</v>
      </c>
      <c r="G959" s="41" t="e">
        <f>IF(LEN('Case Data Entry'!G959)&gt;40,"City must be less than 40 characters",IF('DO NOT USE_Case Formulas'!A959,"OK",NA()))</f>
        <v>#N/A</v>
      </c>
      <c r="H959" s="41" t="e">
        <f>IF(AND(NOT(ISBLANK('Case Data Entry'!H959)),ISNA(VLOOKUP('Case Data Entry'!H959,'DO NOT USE_School Picklist'!$P$3:$P$52,1,FALSE))),"Please select a value from the drop-down menu",IF('DO NOT USE_Case Formulas'!A959,"OK",NA()))</f>
        <v>#N/A</v>
      </c>
      <c r="I959" s="41" t="e">
        <f>IF(AND('DO NOT USE_Case Formulas'!A959,ISBLANK('Case Data Entry'!I959)),"Zip is required",IF(ISBLANK('Case Data Entry'!I959),NA(),"OK"))</f>
        <v>#N/A</v>
      </c>
      <c r="J959" s="41" t="e">
        <f>IF(AND('DO NOT USE_Case Formulas'!A959,ISBLANK('Case Data Entry'!J959)),"Student or Staff? is required",IF(ISBLANK('Case Data Entry'!J959),NA(),IF(ISNA(VLOOKUP('Case Data Entry'!J959,'DO NOT USE_School Picklist'!$B$3:$B$6,1,FALSE)),"Please select a value from the drop-down menu","OK")))</f>
        <v>#N/A</v>
      </c>
      <c r="K959" s="41" t="e">
        <f>IF(AND('Case Data Entry'!J959='DO NOT USE_School Picklist'!$B$4,ISBLANK('Case Data Entry'!K959)),"Occupation/Job Title is required if Student or Staff? is Yes, staff/faculty or volunteer",IF('DO NOT USE_Case Formulas'!A959,"OK",NA()))</f>
        <v>#N/A</v>
      </c>
      <c r="L959" s="41" t="e">
        <f ca="1">IF('Case Data Entry'!L959&gt;'DO NOT USE_School Picklist'!$C$3,"Date last on school campus/facility cannot be a future date",IF('DO NOT USE_Case Formulas'!A959,IF(ISBLANK('Case Data Entry'!L959),"Date last on school campus/facility is required","OK"),NA()))</f>
        <v>#N/A</v>
      </c>
      <c r="M959" s="41" t="e">
        <f>IF(AND('DO NOT USE_Case Formulas'!A959,ISBLANK('Case Data Entry'!M959)),"Specific Place in the Location is required",IF(ISBLANK('Case Data Entry'!M959),NA(),"OK"))</f>
        <v>#N/A</v>
      </c>
      <c r="N959" s="41" t="e">
        <f>IF(LEN('Case Data Entry'!N959)&gt;50,"Parent/Guardian Name must be less than 50 characters",IF('DO NOT USE_Case Formulas'!A959,"OK",NA()))</f>
        <v>#N/A</v>
      </c>
      <c r="O959" s="41" t="e">
        <f>IF(NOT(ISBLANK('Case Data Entry'!O959)),IF(AND(ISNUMBER('Case Data Entry'!O959),LEFT('Case Data Entry'!O959,1)&lt;&gt;"1",LEN('Case Data Entry'!O959)=10),"OK","Phone number must be valid format"),IF('DO NOT USE_Case Formulas'!A959,"OK",NA()))</f>
        <v>#N/A</v>
      </c>
      <c r="P959" s="41" t="e">
        <f>IF(AND(NOT(ISBLANK('Case Data Entry'!P959)),ISNA(VLOOKUP('Case Data Entry'!P959,'DO NOT USE_School Picklist'!$E$3:$E$10,1,FALSE))),"Please select a value from the drop-down menu",IF('DO NOT USE_Case Formulas'!A959,"OK",NA()))</f>
        <v>#N/A</v>
      </c>
      <c r="Q959" s="41" t="e">
        <f>IF(AND(NOT(ISBLANK('Case Data Entry'!Q959)),ISNA(VLOOKUP('Case Data Entry'!Q959,'DO NOT USE_School Picklist'!$F$3:$F$16,1,FALSE))),"Please select a value from the drop-down menu",IF('DO NOT USE_Case Formulas'!A959,"OK",NA()))</f>
        <v>#N/A</v>
      </c>
      <c r="R959" s="41" t="e">
        <f>IF(LEN('Case Data Entry'!R959)&gt;100,"Classroom(s) must be less than 100 characters",IF('DO NOT USE_Case Formulas'!A959,"OK",NA()))</f>
        <v>#N/A</v>
      </c>
      <c r="S959" s="41" t="e">
        <f>IF(AND(NOT(ISBLANK('Case Data Entry'!S959)),ISNA(VLOOKUP('Case Data Entry'!S959,'DO NOT USE_School Picklist'!$S$3:$S$12,1,FALSE))),"Please select a value from the drop-down menu",IF('DO NOT USE_Case Formulas'!A959,"OK",NA()))</f>
        <v>#N/A</v>
      </c>
      <c r="T959" s="41" t="e">
        <f>IF(AND(NOT(ISBLANK('Case Data Entry'!T959)),ISNA(VLOOKUP('Case Data Entry'!T959,'DO NOT USE_School Picklist'!$S$3:$S$12,1,FALSE))),"Please select a value from the drop-down menu",IF('DO NOT USE_Case Formulas'!A959,"OK",NA()))</f>
        <v>#N/A</v>
      </c>
      <c r="U959" s="41" t="e">
        <f>IF(LEN('Case Data Entry'!U959)&gt;80,"Name of Education Group must be less than 80 characters",IF('DO NOT USE_Case Formulas'!A959,"OK",NA()))</f>
        <v>#N/A</v>
      </c>
      <c r="V959" s="41" t="e">
        <f>IF(AND(NOT(ISBLANK('Case Data Entry'!V959)),ISNA(VLOOKUP('Case Data Entry'!V959,'DO NOT USE_School Picklist'!$K$3:$K$6,1,FALSE))),"Please select a value from the drop-down menu",IF('DO NOT USE_Case Formulas'!A959,"OK",NA()))</f>
        <v>#N/A</v>
      </c>
      <c r="W959" s="41" t="e">
        <f>IF(AND('DO NOT USE_Case Formulas'!A959,ISBLANK('Case Data Entry'!W959)),"Has this person had symptoms? is required",IF(AND(NOT(ISBLANK('Case Data Entry'!W959)),ISNA(VLOOKUP('Case Data Entry'!W959,'DO NOT USE_School Picklist'!$D$3:$D$5,1,FALSE))),"Please select a value from the drop-down menu",IF(NOT(ISBLANK('Case Data Entry'!W959)),"OK",NA())))</f>
        <v>#N/A</v>
      </c>
      <c r="X959" s="41" t="e">
        <f>IF(AND('Case Data Entry'!W959='DO NOT USE_School Picklist'!$D$3,ISBLANK('Case Data Entry'!X959)),"Symptom Onset Date is required if Ever Symptomatic is Yes",IF('DO NOT USE_Case Formulas'!A959,"OK",NA()))</f>
        <v>#N/A</v>
      </c>
      <c r="Y959" s="41"/>
      <c r="Z959" s="41" t="e">
        <f ca="1">IF(AND('DO NOT USE_Case Formulas'!A959,ISBLANK('Case Data Entry'!Z959)),"Lab Result Test Date is required",IF('Case Data Entry'!Z959&gt;'DO NOT USE_School Picklist'!$C$3,"Test Date cannot be a future date",IF(NOT(ISBLANK('Case Data Entry'!Z959)),"OK",NA())))</f>
        <v>#N/A</v>
      </c>
      <c r="AA959" s="41" t="e">
        <f>IF(AND(NOT(ISBLANK('Case Data Entry'!AA959)),ISNA(VLOOKUP('Case Data Entry'!AA959,'DO NOT USE_School Picklist'!$R$3:$R$7,1,FALSE))),"Please select a value from the drop-down menu",IF('DO NOT USE_Case Formulas'!A959,"OK",NA()))</f>
        <v>#N/A</v>
      </c>
      <c r="AB959" s="41" t="e">
        <f>IF(AND(NOT(ISBLANK('Case Data Entry'!AB959)),ISNA(VLOOKUP('Case Data Entry'!AB959,'DO NOT USE_School Picklist'!$Q$3:$Q$8,1,FALSE))),"Please select a value from the drop-down menu",IF('DO NOT USE_Case Formulas'!A959,"OK",NA()))</f>
        <v>#N/A</v>
      </c>
    </row>
    <row r="960" spans="1:28" x14ac:dyDescent="0.25">
      <c r="A960" s="40" t="e">
        <f>IF('DO NOT USE_Case Formulas'!A960,IF('DO NOT USE_Case Formulas'!B960,"Not all required fields are completed","OK"),NA())</f>
        <v>#N/A</v>
      </c>
      <c r="B960" s="41" t="e">
        <f>IF(AND('DO NOT USE_Case Formulas'!A960,ISBLANK('Case Data Entry'!B960)),"First Name is required",IF(NOT(ISBLANK('Case Data Entry'!B960)),"OK",NA()))</f>
        <v>#N/A</v>
      </c>
      <c r="C960" s="41" t="e">
        <f>IF(AND('DO NOT USE_Case Formulas'!A960,ISBLANK('Case Data Entry'!C960)),"Last Name is required",IF(NOT(ISBLANK('Case Data Entry'!C960)),"OK",NA()))</f>
        <v>#N/A</v>
      </c>
      <c r="D960" s="41" t="e">
        <f>IF(AND('DO NOT USE_Case Formulas'!A960,ISBLANK('Case Data Entry'!D960)),"Birthdate is required",IF(NOT(ISBLANK('Case Data Entry'!D960)),"OK",NA()))</f>
        <v>#N/A</v>
      </c>
      <c r="E960" s="41" t="e">
        <f>IF(AND('DO NOT USE_Case Formulas'!A960,ISBLANK('Case Data Entry'!E960)),"Mobile Phone is required",IF(NOT(ISBLANK('Case Data Entry'!E960)),IF(AND(ISNUMBER(VALUE('Case Data Entry'!E960)),LEFT('Case Data Entry'!E960,1)&lt;&gt;"1",LEN('Case Data Entry'!E960)=10),"OK","Phone number must be valid format"),NA()))</f>
        <v>#N/A</v>
      </c>
      <c r="F960" s="41" t="e">
        <f>IF(LEN('Case Data Entry'!F960)&gt;255,"Home Street Address must be less than 255 characters",IF('DO NOT USE_Case Formulas'!A960,"OK",NA()))</f>
        <v>#N/A</v>
      </c>
      <c r="G960" s="41" t="e">
        <f>IF(LEN('Case Data Entry'!G960)&gt;40,"City must be less than 40 characters",IF('DO NOT USE_Case Formulas'!A960,"OK",NA()))</f>
        <v>#N/A</v>
      </c>
      <c r="H960" s="41" t="e">
        <f>IF(AND(NOT(ISBLANK('Case Data Entry'!H960)),ISNA(VLOOKUP('Case Data Entry'!H960,'DO NOT USE_School Picklist'!$P$3:$P$52,1,FALSE))),"Please select a value from the drop-down menu",IF('DO NOT USE_Case Formulas'!A960,"OK",NA()))</f>
        <v>#N/A</v>
      </c>
      <c r="I960" s="41" t="e">
        <f>IF(AND('DO NOT USE_Case Formulas'!A960,ISBLANK('Case Data Entry'!I960)),"Zip is required",IF(ISBLANK('Case Data Entry'!I960),NA(),"OK"))</f>
        <v>#N/A</v>
      </c>
      <c r="J960" s="41" t="e">
        <f>IF(AND('DO NOT USE_Case Formulas'!A960,ISBLANK('Case Data Entry'!J960)),"Student or Staff? is required",IF(ISBLANK('Case Data Entry'!J960),NA(),IF(ISNA(VLOOKUP('Case Data Entry'!J960,'DO NOT USE_School Picklist'!$B$3:$B$6,1,FALSE)),"Please select a value from the drop-down menu","OK")))</f>
        <v>#N/A</v>
      </c>
      <c r="K960" s="41" t="e">
        <f>IF(AND('Case Data Entry'!J960='DO NOT USE_School Picklist'!$B$4,ISBLANK('Case Data Entry'!K960)),"Occupation/Job Title is required if Student or Staff? is Yes, staff/faculty or volunteer",IF('DO NOT USE_Case Formulas'!A960,"OK",NA()))</f>
        <v>#N/A</v>
      </c>
      <c r="L960" s="41" t="e">
        <f ca="1">IF('Case Data Entry'!L960&gt;'DO NOT USE_School Picklist'!$C$3,"Date last on school campus/facility cannot be a future date",IF('DO NOT USE_Case Formulas'!A960,IF(ISBLANK('Case Data Entry'!L960),"Date last on school campus/facility is required","OK"),NA()))</f>
        <v>#N/A</v>
      </c>
      <c r="M960" s="41" t="e">
        <f>IF(AND('DO NOT USE_Case Formulas'!A960,ISBLANK('Case Data Entry'!M960)),"Specific Place in the Location is required",IF(ISBLANK('Case Data Entry'!M960),NA(),"OK"))</f>
        <v>#N/A</v>
      </c>
      <c r="N960" s="41" t="e">
        <f>IF(LEN('Case Data Entry'!N960)&gt;50,"Parent/Guardian Name must be less than 50 characters",IF('DO NOT USE_Case Formulas'!A960,"OK",NA()))</f>
        <v>#N/A</v>
      </c>
      <c r="O960" s="41" t="e">
        <f>IF(NOT(ISBLANK('Case Data Entry'!O960)),IF(AND(ISNUMBER('Case Data Entry'!O960),LEFT('Case Data Entry'!O960,1)&lt;&gt;"1",LEN('Case Data Entry'!O960)=10),"OK","Phone number must be valid format"),IF('DO NOT USE_Case Formulas'!A960,"OK",NA()))</f>
        <v>#N/A</v>
      </c>
      <c r="P960" s="41" t="e">
        <f>IF(AND(NOT(ISBLANK('Case Data Entry'!P960)),ISNA(VLOOKUP('Case Data Entry'!P960,'DO NOT USE_School Picklist'!$E$3:$E$10,1,FALSE))),"Please select a value from the drop-down menu",IF('DO NOT USE_Case Formulas'!A960,"OK",NA()))</f>
        <v>#N/A</v>
      </c>
      <c r="Q960" s="41" t="e">
        <f>IF(AND(NOT(ISBLANK('Case Data Entry'!Q960)),ISNA(VLOOKUP('Case Data Entry'!Q960,'DO NOT USE_School Picklist'!$F$3:$F$16,1,FALSE))),"Please select a value from the drop-down menu",IF('DO NOT USE_Case Formulas'!A960,"OK",NA()))</f>
        <v>#N/A</v>
      </c>
      <c r="R960" s="41" t="e">
        <f>IF(LEN('Case Data Entry'!R960)&gt;100,"Classroom(s) must be less than 100 characters",IF('DO NOT USE_Case Formulas'!A960,"OK",NA()))</f>
        <v>#N/A</v>
      </c>
      <c r="S960" s="41" t="e">
        <f>IF(AND(NOT(ISBLANK('Case Data Entry'!S960)),ISNA(VLOOKUP('Case Data Entry'!S960,'DO NOT USE_School Picklist'!$S$3:$S$12,1,FALSE))),"Please select a value from the drop-down menu",IF('DO NOT USE_Case Formulas'!A960,"OK",NA()))</f>
        <v>#N/A</v>
      </c>
      <c r="T960" s="41" t="e">
        <f>IF(AND(NOT(ISBLANK('Case Data Entry'!T960)),ISNA(VLOOKUP('Case Data Entry'!T960,'DO NOT USE_School Picklist'!$S$3:$S$12,1,FALSE))),"Please select a value from the drop-down menu",IF('DO NOT USE_Case Formulas'!A960,"OK",NA()))</f>
        <v>#N/A</v>
      </c>
      <c r="U960" s="41" t="e">
        <f>IF(LEN('Case Data Entry'!U960)&gt;80,"Name of Education Group must be less than 80 characters",IF('DO NOT USE_Case Formulas'!A960,"OK",NA()))</f>
        <v>#N/A</v>
      </c>
      <c r="V960" s="41" t="e">
        <f>IF(AND(NOT(ISBLANK('Case Data Entry'!V960)),ISNA(VLOOKUP('Case Data Entry'!V960,'DO NOT USE_School Picklist'!$K$3:$K$6,1,FALSE))),"Please select a value from the drop-down menu",IF('DO NOT USE_Case Formulas'!A960,"OK",NA()))</f>
        <v>#N/A</v>
      </c>
      <c r="W960" s="41" t="e">
        <f>IF(AND('DO NOT USE_Case Formulas'!A960,ISBLANK('Case Data Entry'!W960)),"Has this person had symptoms? is required",IF(AND(NOT(ISBLANK('Case Data Entry'!W960)),ISNA(VLOOKUP('Case Data Entry'!W960,'DO NOT USE_School Picklist'!$D$3:$D$5,1,FALSE))),"Please select a value from the drop-down menu",IF(NOT(ISBLANK('Case Data Entry'!W960)),"OK",NA())))</f>
        <v>#N/A</v>
      </c>
      <c r="X960" s="41" t="e">
        <f>IF(AND('Case Data Entry'!W960='DO NOT USE_School Picklist'!$D$3,ISBLANK('Case Data Entry'!X960)),"Symptom Onset Date is required if Ever Symptomatic is Yes",IF('DO NOT USE_Case Formulas'!A960,"OK",NA()))</f>
        <v>#N/A</v>
      </c>
      <c r="Y960" s="41"/>
      <c r="Z960" s="41" t="e">
        <f ca="1">IF(AND('DO NOT USE_Case Formulas'!A960,ISBLANK('Case Data Entry'!Z960)),"Lab Result Test Date is required",IF('Case Data Entry'!Z960&gt;'DO NOT USE_School Picklist'!$C$3,"Test Date cannot be a future date",IF(NOT(ISBLANK('Case Data Entry'!Z960)),"OK",NA())))</f>
        <v>#N/A</v>
      </c>
      <c r="AA960" s="41" t="e">
        <f>IF(AND(NOT(ISBLANK('Case Data Entry'!AA960)),ISNA(VLOOKUP('Case Data Entry'!AA960,'DO NOT USE_School Picklist'!$R$3:$R$7,1,FALSE))),"Please select a value from the drop-down menu",IF('DO NOT USE_Case Formulas'!A960,"OK",NA()))</f>
        <v>#N/A</v>
      </c>
      <c r="AB960" s="41" t="e">
        <f>IF(AND(NOT(ISBLANK('Case Data Entry'!AB960)),ISNA(VLOOKUP('Case Data Entry'!AB960,'DO NOT USE_School Picklist'!$Q$3:$Q$8,1,FALSE))),"Please select a value from the drop-down menu",IF('DO NOT USE_Case Formulas'!A960,"OK",NA()))</f>
        <v>#N/A</v>
      </c>
    </row>
    <row r="961" spans="1:28" x14ac:dyDescent="0.25">
      <c r="A961" s="40" t="e">
        <f>IF('DO NOT USE_Case Formulas'!A961,IF('DO NOT USE_Case Formulas'!B961,"Not all required fields are completed","OK"),NA())</f>
        <v>#N/A</v>
      </c>
      <c r="B961" s="41" t="e">
        <f>IF(AND('DO NOT USE_Case Formulas'!A961,ISBLANK('Case Data Entry'!B961)),"First Name is required",IF(NOT(ISBLANK('Case Data Entry'!B961)),"OK",NA()))</f>
        <v>#N/A</v>
      </c>
      <c r="C961" s="41" t="e">
        <f>IF(AND('DO NOT USE_Case Formulas'!A961,ISBLANK('Case Data Entry'!C961)),"Last Name is required",IF(NOT(ISBLANK('Case Data Entry'!C961)),"OK",NA()))</f>
        <v>#N/A</v>
      </c>
      <c r="D961" s="41" t="e">
        <f>IF(AND('DO NOT USE_Case Formulas'!A961,ISBLANK('Case Data Entry'!D961)),"Birthdate is required",IF(NOT(ISBLANK('Case Data Entry'!D961)),"OK",NA()))</f>
        <v>#N/A</v>
      </c>
      <c r="E961" s="41" t="e">
        <f>IF(AND('DO NOT USE_Case Formulas'!A961,ISBLANK('Case Data Entry'!E961)),"Mobile Phone is required",IF(NOT(ISBLANK('Case Data Entry'!E961)),IF(AND(ISNUMBER(VALUE('Case Data Entry'!E961)),LEFT('Case Data Entry'!E961,1)&lt;&gt;"1",LEN('Case Data Entry'!E961)=10),"OK","Phone number must be valid format"),NA()))</f>
        <v>#N/A</v>
      </c>
      <c r="F961" s="41" t="e">
        <f>IF(LEN('Case Data Entry'!F961)&gt;255,"Home Street Address must be less than 255 characters",IF('DO NOT USE_Case Formulas'!A961,"OK",NA()))</f>
        <v>#N/A</v>
      </c>
      <c r="G961" s="41" t="e">
        <f>IF(LEN('Case Data Entry'!G961)&gt;40,"City must be less than 40 characters",IF('DO NOT USE_Case Formulas'!A961,"OK",NA()))</f>
        <v>#N/A</v>
      </c>
      <c r="H961" s="41" t="e">
        <f>IF(AND(NOT(ISBLANK('Case Data Entry'!H961)),ISNA(VLOOKUP('Case Data Entry'!H961,'DO NOT USE_School Picklist'!$P$3:$P$52,1,FALSE))),"Please select a value from the drop-down menu",IF('DO NOT USE_Case Formulas'!A961,"OK",NA()))</f>
        <v>#N/A</v>
      </c>
      <c r="I961" s="41" t="e">
        <f>IF(AND('DO NOT USE_Case Formulas'!A961,ISBLANK('Case Data Entry'!I961)),"Zip is required",IF(ISBLANK('Case Data Entry'!I961),NA(),"OK"))</f>
        <v>#N/A</v>
      </c>
      <c r="J961" s="41" t="e">
        <f>IF(AND('DO NOT USE_Case Formulas'!A961,ISBLANK('Case Data Entry'!J961)),"Student or Staff? is required",IF(ISBLANK('Case Data Entry'!J961),NA(),IF(ISNA(VLOOKUP('Case Data Entry'!J961,'DO NOT USE_School Picklist'!$B$3:$B$6,1,FALSE)),"Please select a value from the drop-down menu","OK")))</f>
        <v>#N/A</v>
      </c>
      <c r="K961" s="41" t="e">
        <f>IF(AND('Case Data Entry'!J961='DO NOT USE_School Picklist'!$B$4,ISBLANK('Case Data Entry'!K961)),"Occupation/Job Title is required if Student or Staff? is Yes, staff/faculty or volunteer",IF('DO NOT USE_Case Formulas'!A961,"OK",NA()))</f>
        <v>#N/A</v>
      </c>
      <c r="L961" s="41" t="e">
        <f ca="1">IF('Case Data Entry'!L961&gt;'DO NOT USE_School Picklist'!$C$3,"Date last on school campus/facility cannot be a future date",IF('DO NOT USE_Case Formulas'!A961,IF(ISBLANK('Case Data Entry'!L961),"Date last on school campus/facility is required","OK"),NA()))</f>
        <v>#N/A</v>
      </c>
      <c r="M961" s="41" t="e">
        <f>IF(AND('DO NOT USE_Case Formulas'!A961,ISBLANK('Case Data Entry'!M961)),"Specific Place in the Location is required",IF(ISBLANK('Case Data Entry'!M961),NA(),"OK"))</f>
        <v>#N/A</v>
      </c>
      <c r="N961" s="41" t="e">
        <f>IF(LEN('Case Data Entry'!N961)&gt;50,"Parent/Guardian Name must be less than 50 characters",IF('DO NOT USE_Case Formulas'!A961,"OK",NA()))</f>
        <v>#N/A</v>
      </c>
      <c r="O961" s="41" t="e">
        <f>IF(NOT(ISBLANK('Case Data Entry'!O961)),IF(AND(ISNUMBER('Case Data Entry'!O961),LEFT('Case Data Entry'!O961,1)&lt;&gt;"1",LEN('Case Data Entry'!O961)=10),"OK","Phone number must be valid format"),IF('DO NOT USE_Case Formulas'!A961,"OK",NA()))</f>
        <v>#N/A</v>
      </c>
      <c r="P961" s="41" t="e">
        <f>IF(AND(NOT(ISBLANK('Case Data Entry'!P961)),ISNA(VLOOKUP('Case Data Entry'!P961,'DO NOT USE_School Picklist'!$E$3:$E$10,1,FALSE))),"Please select a value from the drop-down menu",IF('DO NOT USE_Case Formulas'!A961,"OK",NA()))</f>
        <v>#N/A</v>
      </c>
      <c r="Q961" s="41" t="e">
        <f>IF(AND(NOT(ISBLANK('Case Data Entry'!Q961)),ISNA(VLOOKUP('Case Data Entry'!Q961,'DO NOT USE_School Picklist'!$F$3:$F$16,1,FALSE))),"Please select a value from the drop-down menu",IF('DO NOT USE_Case Formulas'!A961,"OK",NA()))</f>
        <v>#N/A</v>
      </c>
      <c r="R961" s="41" t="e">
        <f>IF(LEN('Case Data Entry'!R961)&gt;100,"Classroom(s) must be less than 100 characters",IF('DO NOT USE_Case Formulas'!A961,"OK",NA()))</f>
        <v>#N/A</v>
      </c>
      <c r="S961" s="41" t="e">
        <f>IF(AND(NOT(ISBLANK('Case Data Entry'!S961)),ISNA(VLOOKUP('Case Data Entry'!S961,'DO NOT USE_School Picklist'!$S$3:$S$12,1,FALSE))),"Please select a value from the drop-down menu",IF('DO NOT USE_Case Formulas'!A961,"OK",NA()))</f>
        <v>#N/A</v>
      </c>
      <c r="T961" s="41" t="e">
        <f>IF(AND(NOT(ISBLANK('Case Data Entry'!T961)),ISNA(VLOOKUP('Case Data Entry'!T961,'DO NOT USE_School Picklist'!$S$3:$S$12,1,FALSE))),"Please select a value from the drop-down menu",IF('DO NOT USE_Case Formulas'!A961,"OK",NA()))</f>
        <v>#N/A</v>
      </c>
      <c r="U961" s="41" t="e">
        <f>IF(LEN('Case Data Entry'!U961)&gt;80,"Name of Education Group must be less than 80 characters",IF('DO NOT USE_Case Formulas'!A961,"OK",NA()))</f>
        <v>#N/A</v>
      </c>
      <c r="V961" s="41" t="e">
        <f>IF(AND(NOT(ISBLANK('Case Data Entry'!V961)),ISNA(VLOOKUP('Case Data Entry'!V961,'DO NOT USE_School Picklist'!$K$3:$K$6,1,FALSE))),"Please select a value from the drop-down menu",IF('DO NOT USE_Case Formulas'!A961,"OK",NA()))</f>
        <v>#N/A</v>
      </c>
      <c r="W961" s="41" t="e">
        <f>IF(AND('DO NOT USE_Case Formulas'!A961,ISBLANK('Case Data Entry'!W961)),"Has this person had symptoms? is required",IF(AND(NOT(ISBLANK('Case Data Entry'!W961)),ISNA(VLOOKUP('Case Data Entry'!W961,'DO NOT USE_School Picklist'!$D$3:$D$5,1,FALSE))),"Please select a value from the drop-down menu",IF(NOT(ISBLANK('Case Data Entry'!W961)),"OK",NA())))</f>
        <v>#N/A</v>
      </c>
      <c r="X961" s="41" t="e">
        <f>IF(AND('Case Data Entry'!W961='DO NOT USE_School Picklist'!$D$3,ISBLANK('Case Data Entry'!X961)),"Symptom Onset Date is required if Ever Symptomatic is Yes",IF('DO NOT USE_Case Formulas'!A961,"OK",NA()))</f>
        <v>#N/A</v>
      </c>
      <c r="Y961" s="41"/>
      <c r="Z961" s="41" t="e">
        <f ca="1">IF(AND('DO NOT USE_Case Formulas'!A961,ISBLANK('Case Data Entry'!Z961)),"Lab Result Test Date is required",IF('Case Data Entry'!Z961&gt;'DO NOT USE_School Picklist'!$C$3,"Test Date cannot be a future date",IF(NOT(ISBLANK('Case Data Entry'!Z961)),"OK",NA())))</f>
        <v>#N/A</v>
      </c>
      <c r="AA961" s="41" t="e">
        <f>IF(AND(NOT(ISBLANK('Case Data Entry'!AA961)),ISNA(VLOOKUP('Case Data Entry'!AA961,'DO NOT USE_School Picklist'!$R$3:$R$7,1,FALSE))),"Please select a value from the drop-down menu",IF('DO NOT USE_Case Formulas'!A961,"OK",NA()))</f>
        <v>#N/A</v>
      </c>
      <c r="AB961" s="41" t="e">
        <f>IF(AND(NOT(ISBLANK('Case Data Entry'!AB961)),ISNA(VLOOKUP('Case Data Entry'!AB961,'DO NOT USE_School Picklist'!$Q$3:$Q$8,1,FALSE))),"Please select a value from the drop-down menu",IF('DO NOT USE_Case Formulas'!A961,"OK",NA()))</f>
        <v>#N/A</v>
      </c>
    </row>
    <row r="962" spans="1:28" x14ac:dyDescent="0.25">
      <c r="A962" s="40" t="e">
        <f>IF('DO NOT USE_Case Formulas'!A962,IF('DO NOT USE_Case Formulas'!B962,"Not all required fields are completed","OK"),NA())</f>
        <v>#N/A</v>
      </c>
      <c r="B962" s="41" t="e">
        <f>IF(AND('DO NOT USE_Case Formulas'!A962,ISBLANK('Case Data Entry'!B962)),"First Name is required",IF(NOT(ISBLANK('Case Data Entry'!B962)),"OK",NA()))</f>
        <v>#N/A</v>
      </c>
      <c r="C962" s="41" t="e">
        <f>IF(AND('DO NOT USE_Case Formulas'!A962,ISBLANK('Case Data Entry'!C962)),"Last Name is required",IF(NOT(ISBLANK('Case Data Entry'!C962)),"OK",NA()))</f>
        <v>#N/A</v>
      </c>
      <c r="D962" s="41" t="e">
        <f>IF(AND('DO NOT USE_Case Formulas'!A962,ISBLANK('Case Data Entry'!D962)),"Birthdate is required",IF(NOT(ISBLANK('Case Data Entry'!D962)),"OK",NA()))</f>
        <v>#N/A</v>
      </c>
      <c r="E962" s="41" t="e">
        <f>IF(AND('DO NOT USE_Case Formulas'!A962,ISBLANK('Case Data Entry'!E962)),"Mobile Phone is required",IF(NOT(ISBLANK('Case Data Entry'!E962)),IF(AND(ISNUMBER(VALUE('Case Data Entry'!E962)),LEFT('Case Data Entry'!E962,1)&lt;&gt;"1",LEN('Case Data Entry'!E962)=10),"OK","Phone number must be valid format"),NA()))</f>
        <v>#N/A</v>
      </c>
      <c r="F962" s="41" t="e">
        <f>IF(LEN('Case Data Entry'!F962)&gt;255,"Home Street Address must be less than 255 characters",IF('DO NOT USE_Case Formulas'!A962,"OK",NA()))</f>
        <v>#N/A</v>
      </c>
      <c r="G962" s="41" t="e">
        <f>IF(LEN('Case Data Entry'!G962)&gt;40,"City must be less than 40 characters",IF('DO NOT USE_Case Formulas'!A962,"OK",NA()))</f>
        <v>#N/A</v>
      </c>
      <c r="H962" s="41" t="e">
        <f>IF(AND(NOT(ISBLANK('Case Data Entry'!H962)),ISNA(VLOOKUP('Case Data Entry'!H962,'DO NOT USE_School Picklist'!$P$3:$P$52,1,FALSE))),"Please select a value from the drop-down menu",IF('DO NOT USE_Case Formulas'!A962,"OK",NA()))</f>
        <v>#N/A</v>
      </c>
      <c r="I962" s="41" t="e">
        <f>IF(AND('DO NOT USE_Case Formulas'!A962,ISBLANK('Case Data Entry'!I962)),"Zip is required",IF(ISBLANK('Case Data Entry'!I962),NA(),"OK"))</f>
        <v>#N/A</v>
      </c>
      <c r="J962" s="41" t="e">
        <f>IF(AND('DO NOT USE_Case Formulas'!A962,ISBLANK('Case Data Entry'!J962)),"Student or Staff? is required",IF(ISBLANK('Case Data Entry'!J962),NA(),IF(ISNA(VLOOKUP('Case Data Entry'!J962,'DO NOT USE_School Picklist'!$B$3:$B$6,1,FALSE)),"Please select a value from the drop-down menu","OK")))</f>
        <v>#N/A</v>
      </c>
      <c r="K962" s="41" t="e">
        <f>IF(AND('Case Data Entry'!J962='DO NOT USE_School Picklist'!$B$4,ISBLANK('Case Data Entry'!K962)),"Occupation/Job Title is required if Student or Staff? is Yes, staff/faculty or volunteer",IF('DO NOT USE_Case Formulas'!A962,"OK",NA()))</f>
        <v>#N/A</v>
      </c>
      <c r="L962" s="41" t="e">
        <f ca="1">IF('Case Data Entry'!L962&gt;'DO NOT USE_School Picklist'!$C$3,"Date last on school campus/facility cannot be a future date",IF('DO NOT USE_Case Formulas'!A962,IF(ISBLANK('Case Data Entry'!L962),"Date last on school campus/facility is required","OK"),NA()))</f>
        <v>#N/A</v>
      </c>
      <c r="M962" s="41" t="e">
        <f>IF(AND('DO NOT USE_Case Formulas'!A962,ISBLANK('Case Data Entry'!M962)),"Specific Place in the Location is required",IF(ISBLANK('Case Data Entry'!M962),NA(),"OK"))</f>
        <v>#N/A</v>
      </c>
      <c r="N962" s="41" t="e">
        <f>IF(LEN('Case Data Entry'!N962)&gt;50,"Parent/Guardian Name must be less than 50 characters",IF('DO NOT USE_Case Formulas'!A962,"OK",NA()))</f>
        <v>#N/A</v>
      </c>
      <c r="O962" s="41" t="e">
        <f>IF(NOT(ISBLANK('Case Data Entry'!O962)),IF(AND(ISNUMBER('Case Data Entry'!O962),LEFT('Case Data Entry'!O962,1)&lt;&gt;"1",LEN('Case Data Entry'!O962)=10),"OK","Phone number must be valid format"),IF('DO NOT USE_Case Formulas'!A962,"OK",NA()))</f>
        <v>#N/A</v>
      </c>
      <c r="P962" s="41" t="e">
        <f>IF(AND(NOT(ISBLANK('Case Data Entry'!P962)),ISNA(VLOOKUP('Case Data Entry'!P962,'DO NOT USE_School Picklist'!$E$3:$E$10,1,FALSE))),"Please select a value from the drop-down menu",IF('DO NOT USE_Case Formulas'!A962,"OK",NA()))</f>
        <v>#N/A</v>
      </c>
      <c r="Q962" s="41" t="e">
        <f>IF(AND(NOT(ISBLANK('Case Data Entry'!Q962)),ISNA(VLOOKUP('Case Data Entry'!Q962,'DO NOT USE_School Picklist'!$F$3:$F$16,1,FALSE))),"Please select a value from the drop-down menu",IF('DO NOT USE_Case Formulas'!A962,"OK",NA()))</f>
        <v>#N/A</v>
      </c>
      <c r="R962" s="41" t="e">
        <f>IF(LEN('Case Data Entry'!R962)&gt;100,"Classroom(s) must be less than 100 characters",IF('DO NOT USE_Case Formulas'!A962,"OK",NA()))</f>
        <v>#N/A</v>
      </c>
      <c r="S962" s="41" t="e">
        <f>IF(AND(NOT(ISBLANK('Case Data Entry'!S962)),ISNA(VLOOKUP('Case Data Entry'!S962,'DO NOT USE_School Picklist'!$S$3:$S$12,1,FALSE))),"Please select a value from the drop-down menu",IF('DO NOT USE_Case Formulas'!A962,"OK",NA()))</f>
        <v>#N/A</v>
      </c>
      <c r="T962" s="41" t="e">
        <f>IF(AND(NOT(ISBLANK('Case Data Entry'!T962)),ISNA(VLOOKUP('Case Data Entry'!T962,'DO NOT USE_School Picklist'!$S$3:$S$12,1,FALSE))),"Please select a value from the drop-down menu",IF('DO NOT USE_Case Formulas'!A962,"OK",NA()))</f>
        <v>#N/A</v>
      </c>
      <c r="U962" s="41" t="e">
        <f>IF(LEN('Case Data Entry'!U962)&gt;80,"Name of Education Group must be less than 80 characters",IF('DO NOT USE_Case Formulas'!A962,"OK",NA()))</f>
        <v>#N/A</v>
      </c>
      <c r="V962" s="41" t="e">
        <f>IF(AND(NOT(ISBLANK('Case Data Entry'!V962)),ISNA(VLOOKUP('Case Data Entry'!V962,'DO NOT USE_School Picklist'!$K$3:$K$6,1,FALSE))),"Please select a value from the drop-down menu",IF('DO NOT USE_Case Formulas'!A962,"OK",NA()))</f>
        <v>#N/A</v>
      </c>
      <c r="W962" s="41" t="e">
        <f>IF(AND('DO NOT USE_Case Formulas'!A962,ISBLANK('Case Data Entry'!W962)),"Has this person had symptoms? is required",IF(AND(NOT(ISBLANK('Case Data Entry'!W962)),ISNA(VLOOKUP('Case Data Entry'!W962,'DO NOT USE_School Picklist'!$D$3:$D$5,1,FALSE))),"Please select a value from the drop-down menu",IF(NOT(ISBLANK('Case Data Entry'!W962)),"OK",NA())))</f>
        <v>#N/A</v>
      </c>
      <c r="X962" s="41" t="e">
        <f>IF(AND('Case Data Entry'!W962='DO NOT USE_School Picklist'!$D$3,ISBLANK('Case Data Entry'!X962)),"Symptom Onset Date is required if Ever Symptomatic is Yes",IF('DO NOT USE_Case Formulas'!A962,"OK",NA()))</f>
        <v>#N/A</v>
      </c>
      <c r="Y962" s="41"/>
      <c r="Z962" s="41" t="e">
        <f ca="1">IF(AND('DO NOT USE_Case Formulas'!A962,ISBLANK('Case Data Entry'!Z962)),"Lab Result Test Date is required",IF('Case Data Entry'!Z962&gt;'DO NOT USE_School Picklist'!$C$3,"Test Date cannot be a future date",IF(NOT(ISBLANK('Case Data Entry'!Z962)),"OK",NA())))</f>
        <v>#N/A</v>
      </c>
      <c r="AA962" s="41" t="e">
        <f>IF(AND(NOT(ISBLANK('Case Data Entry'!AA962)),ISNA(VLOOKUP('Case Data Entry'!AA962,'DO NOT USE_School Picklist'!$R$3:$R$7,1,FALSE))),"Please select a value from the drop-down menu",IF('DO NOT USE_Case Formulas'!A962,"OK",NA()))</f>
        <v>#N/A</v>
      </c>
      <c r="AB962" s="41" t="e">
        <f>IF(AND(NOT(ISBLANK('Case Data Entry'!AB962)),ISNA(VLOOKUP('Case Data Entry'!AB962,'DO NOT USE_School Picklist'!$Q$3:$Q$8,1,FALSE))),"Please select a value from the drop-down menu",IF('DO NOT USE_Case Formulas'!A962,"OK",NA()))</f>
        <v>#N/A</v>
      </c>
    </row>
    <row r="963" spans="1:28" x14ac:dyDescent="0.25">
      <c r="A963" s="40" t="e">
        <f>IF('DO NOT USE_Case Formulas'!A963,IF('DO NOT USE_Case Formulas'!B963,"Not all required fields are completed","OK"),NA())</f>
        <v>#N/A</v>
      </c>
      <c r="B963" s="41" t="e">
        <f>IF(AND('DO NOT USE_Case Formulas'!A963,ISBLANK('Case Data Entry'!B963)),"First Name is required",IF(NOT(ISBLANK('Case Data Entry'!B963)),"OK",NA()))</f>
        <v>#N/A</v>
      </c>
      <c r="C963" s="41" t="e">
        <f>IF(AND('DO NOT USE_Case Formulas'!A963,ISBLANK('Case Data Entry'!C963)),"Last Name is required",IF(NOT(ISBLANK('Case Data Entry'!C963)),"OK",NA()))</f>
        <v>#N/A</v>
      </c>
      <c r="D963" s="41" t="e">
        <f>IF(AND('DO NOT USE_Case Formulas'!A963,ISBLANK('Case Data Entry'!D963)),"Birthdate is required",IF(NOT(ISBLANK('Case Data Entry'!D963)),"OK",NA()))</f>
        <v>#N/A</v>
      </c>
      <c r="E963" s="41" t="e">
        <f>IF(AND('DO NOT USE_Case Formulas'!A963,ISBLANK('Case Data Entry'!E963)),"Mobile Phone is required",IF(NOT(ISBLANK('Case Data Entry'!E963)),IF(AND(ISNUMBER(VALUE('Case Data Entry'!E963)),LEFT('Case Data Entry'!E963,1)&lt;&gt;"1",LEN('Case Data Entry'!E963)=10),"OK","Phone number must be valid format"),NA()))</f>
        <v>#N/A</v>
      </c>
      <c r="F963" s="41" t="e">
        <f>IF(LEN('Case Data Entry'!F963)&gt;255,"Home Street Address must be less than 255 characters",IF('DO NOT USE_Case Formulas'!A963,"OK",NA()))</f>
        <v>#N/A</v>
      </c>
      <c r="G963" s="41" t="e">
        <f>IF(LEN('Case Data Entry'!G963)&gt;40,"City must be less than 40 characters",IF('DO NOT USE_Case Formulas'!A963,"OK",NA()))</f>
        <v>#N/A</v>
      </c>
      <c r="H963" s="41" t="e">
        <f>IF(AND(NOT(ISBLANK('Case Data Entry'!H963)),ISNA(VLOOKUP('Case Data Entry'!H963,'DO NOT USE_School Picklist'!$P$3:$P$52,1,FALSE))),"Please select a value from the drop-down menu",IF('DO NOT USE_Case Formulas'!A963,"OK",NA()))</f>
        <v>#N/A</v>
      </c>
      <c r="I963" s="41" t="e">
        <f>IF(AND('DO NOT USE_Case Formulas'!A963,ISBLANK('Case Data Entry'!I963)),"Zip is required",IF(ISBLANK('Case Data Entry'!I963),NA(),"OK"))</f>
        <v>#N/A</v>
      </c>
      <c r="J963" s="41" t="e">
        <f>IF(AND('DO NOT USE_Case Formulas'!A963,ISBLANK('Case Data Entry'!J963)),"Student or Staff? is required",IF(ISBLANK('Case Data Entry'!J963),NA(),IF(ISNA(VLOOKUP('Case Data Entry'!J963,'DO NOT USE_School Picklist'!$B$3:$B$6,1,FALSE)),"Please select a value from the drop-down menu","OK")))</f>
        <v>#N/A</v>
      </c>
      <c r="K963" s="41" t="e">
        <f>IF(AND('Case Data Entry'!J963='DO NOT USE_School Picklist'!$B$4,ISBLANK('Case Data Entry'!K963)),"Occupation/Job Title is required if Student or Staff? is Yes, staff/faculty or volunteer",IF('DO NOT USE_Case Formulas'!A963,"OK",NA()))</f>
        <v>#N/A</v>
      </c>
      <c r="L963" s="41" t="e">
        <f ca="1">IF('Case Data Entry'!L963&gt;'DO NOT USE_School Picklist'!$C$3,"Date last on school campus/facility cannot be a future date",IF('DO NOT USE_Case Formulas'!A963,IF(ISBLANK('Case Data Entry'!L963),"Date last on school campus/facility is required","OK"),NA()))</f>
        <v>#N/A</v>
      </c>
      <c r="M963" s="41" t="e">
        <f>IF(AND('DO NOT USE_Case Formulas'!A963,ISBLANK('Case Data Entry'!M963)),"Specific Place in the Location is required",IF(ISBLANK('Case Data Entry'!M963),NA(),"OK"))</f>
        <v>#N/A</v>
      </c>
      <c r="N963" s="41" t="e">
        <f>IF(LEN('Case Data Entry'!N963)&gt;50,"Parent/Guardian Name must be less than 50 characters",IF('DO NOT USE_Case Formulas'!A963,"OK",NA()))</f>
        <v>#N/A</v>
      </c>
      <c r="O963" s="41" t="e">
        <f>IF(NOT(ISBLANK('Case Data Entry'!O963)),IF(AND(ISNUMBER('Case Data Entry'!O963),LEFT('Case Data Entry'!O963,1)&lt;&gt;"1",LEN('Case Data Entry'!O963)=10),"OK","Phone number must be valid format"),IF('DO NOT USE_Case Formulas'!A963,"OK",NA()))</f>
        <v>#N/A</v>
      </c>
      <c r="P963" s="41" t="e">
        <f>IF(AND(NOT(ISBLANK('Case Data Entry'!P963)),ISNA(VLOOKUP('Case Data Entry'!P963,'DO NOT USE_School Picklist'!$E$3:$E$10,1,FALSE))),"Please select a value from the drop-down menu",IF('DO NOT USE_Case Formulas'!A963,"OK",NA()))</f>
        <v>#N/A</v>
      </c>
      <c r="Q963" s="41" t="e">
        <f>IF(AND(NOT(ISBLANK('Case Data Entry'!Q963)),ISNA(VLOOKUP('Case Data Entry'!Q963,'DO NOT USE_School Picklist'!$F$3:$F$16,1,FALSE))),"Please select a value from the drop-down menu",IF('DO NOT USE_Case Formulas'!A963,"OK",NA()))</f>
        <v>#N/A</v>
      </c>
      <c r="R963" s="41" t="e">
        <f>IF(LEN('Case Data Entry'!R963)&gt;100,"Classroom(s) must be less than 100 characters",IF('DO NOT USE_Case Formulas'!A963,"OK",NA()))</f>
        <v>#N/A</v>
      </c>
      <c r="S963" s="41" t="e">
        <f>IF(AND(NOT(ISBLANK('Case Data Entry'!S963)),ISNA(VLOOKUP('Case Data Entry'!S963,'DO NOT USE_School Picklist'!$S$3:$S$12,1,FALSE))),"Please select a value from the drop-down menu",IF('DO NOT USE_Case Formulas'!A963,"OK",NA()))</f>
        <v>#N/A</v>
      </c>
      <c r="T963" s="41" t="e">
        <f>IF(AND(NOT(ISBLANK('Case Data Entry'!T963)),ISNA(VLOOKUP('Case Data Entry'!T963,'DO NOT USE_School Picklist'!$S$3:$S$12,1,FALSE))),"Please select a value from the drop-down menu",IF('DO NOT USE_Case Formulas'!A963,"OK",NA()))</f>
        <v>#N/A</v>
      </c>
      <c r="U963" s="41" t="e">
        <f>IF(LEN('Case Data Entry'!U963)&gt;80,"Name of Education Group must be less than 80 characters",IF('DO NOT USE_Case Formulas'!A963,"OK",NA()))</f>
        <v>#N/A</v>
      </c>
      <c r="V963" s="41" t="e">
        <f>IF(AND(NOT(ISBLANK('Case Data Entry'!V963)),ISNA(VLOOKUP('Case Data Entry'!V963,'DO NOT USE_School Picklist'!$K$3:$K$6,1,FALSE))),"Please select a value from the drop-down menu",IF('DO NOT USE_Case Formulas'!A963,"OK",NA()))</f>
        <v>#N/A</v>
      </c>
      <c r="W963" s="41" t="e">
        <f>IF(AND('DO NOT USE_Case Formulas'!A963,ISBLANK('Case Data Entry'!W963)),"Has this person had symptoms? is required",IF(AND(NOT(ISBLANK('Case Data Entry'!W963)),ISNA(VLOOKUP('Case Data Entry'!W963,'DO NOT USE_School Picklist'!$D$3:$D$5,1,FALSE))),"Please select a value from the drop-down menu",IF(NOT(ISBLANK('Case Data Entry'!W963)),"OK",NA())))</f>
        <v>#N/A</v>
      </c>
      <c r="X963" s="41" t="e">
        <f>IF(AND('Case Data Entry'!W963='DO NOT USE_School Picklist'!$D$3,ISBLANK('Case Data Entry'!X963)),"Symptom Onset Date is required if Ever Symptomatic is Yes",IF('DO NOT USE_Case Formulas'!A963,"OK",NA()))</f>
        <v>#N/A</v>
      </c>
      <c r="Y963" s="41"/>
      <c r="Z963" s="41" t="e">
        <f ca="1">IF(AND('DO NOT USE_Case Formulas'!A963,ISBLANK('Case Data Entry'!Z963)),"Lab Result Test Date is required",IF('Case Data Entry'!Z963&gt;'DO NOT USE_School Picklist'!$C$3,"Test Date cannot be a future date",IF(NOT(ISBLANK('Case Data Entry'!Z963)),"OK",NA())))</f>
        <v>#N/A</v>
      </c>
      <c r="AA963" s="41" t="e">
        <f>IF(AND(NOT(ISBLANK('Case Data Entry'!AA963)),ISNA(VLOOKUP('Case Data Entry'!AA963,'DO NOT USE_School Picklist'!$R$3:$R$7,1,FALSE))),"Please select a value from the drop-down menu",IF('DO NOT USE_Case Formulas'!A963,"OK",NA()))</f>
        <v>#N/A</v>
      </c>
      <c r="AB963" s="41" t="e">
        <f>IF(AND(NOT(ISBLANK('Case Data Entry'!AB963)),ISNA(VLOOKUP('Case Data Entry'!AB963,'DO NOT USE_School Picklist'!$Q$3:$Q$8,1,FALSE))),"Please select a value from the drop-down menu",IF('DO NOT USE_Case Formulas'!A963,"OK",NA()))</f>
        <v>#N/A</v>
      </c>
    </row>
    <row r="964" spans="1:28" x14ac:dyDescent="0.25">
      <c r="A964" s="40" t="e">
        <f>IF('DO NOT USE_Case Formulas'!A964,IF('DO NOT USE_Case Formulas'!B964,"Not all required fields are completed","OK"),NA())</f>
        <v>#N/A</v>
      </c>
      <c r="B964" s="41" t="e">
        <f>IF(AND('DO NOT USE_Case Formulas'!A964,ISBLANK('Case Data Entry'!B964)),"First Name is required",IF(NOT(ISBLANK('Case Data Entry'!B964)),"OK",NA()))</f>
        <v>#N/A</v>
      </c>
      <c r="C964" s="41" t="e">
        <f>IF(AND('DO NOT USE_Case Formulas'!A964,ISBLANK('Case Data Entry'!C964)),"Last Name is required",IF(NOT(ISBLANK('Case Data Entry'!C964)),"OK",NA()))</f>
        <v>#N/A</v>
      </c>
      <c r="D964" s="41" t="e">
        <f>IF(AND('DO NOT USE_Case Formulas'!A964,ISBLANK('Case Data Entry'!D964)),"Birthdate is required",IF(NOT(ISBLANK('Case Data Entry'!D964)),"OK",NA()))</f>
        <v>#N/A</v>
      </c>
      <c r="E964" s="41" t="e">
        <f>IF(AND('DO NOT USE_Case Formulas'!A964,ISBLANK('Case Data Entry'!E964)),"Mobile Phone is required",IF(NOT(ISBLANK('Case Data Entry'!E964)),IF(AND(ISNUMBER(VALUE('Case Data Entry'!E964)),LEFT('Case Data Entry'!E964,1)&lt;&gt;"1",LEN('Case Data Entry'!E964)=10),"OK","Phone number must be valid format"),NA()))</f>
        <v>#N/A</v>
      </c>
      <c r="F964" s="41" t="e">
        <f>IF(LEN('Case Data Entry'!F964)&gt;255,"Home Street Address must be less than 255 characters",IF('DO NOT USE_Case Formulas'!A964,"OK",NA()))</f>
        <v>#N/A</v>
      </c>
      <c r="G964" s="41" t="e">
        <f>IF(LEN('Case Data Entry'!G964)&gt;40,"City must be less than 40 characters",IF('DO NOT USE_Case Formulas'!A964,"OK",NA()))</f>
        <v>#N/A</v>
      </c>
      <c r="H964" s="41" t="e">
        <f>IF(AND(NOT(ISBLANK('Case Data Entry'!H964)),ISNA(VLOOKUP('Case Data Entry'!H964,'DO NOT USE_School Picklist'!$P$3:$P$52,1,FALSE))),"Please select a value from the drop-down menu",IF('DO NOT USE_Case Formulas'!A964,"OK",NA()))</f>
        <v>#N/A</v>
      </c>
      <c r="I964" s="41" t="e">
        <f>IF(AND('DO NOT USE_Case Formulas'!A964,ISBLANK('Case Data Entry'!I964)),"Zip is required",IF(ISBLANK('Case Data Entry'!I964),NA(),"OK"))</f>
        <v>#N/A</v>
      </c>
      <c r="J964" s="41" t="e">
        <f>IF(AND('DO NOT USE_Case Formulas'!A964,ISBLANK('Case Data Entry'!J964)),"Student or Staff? is required",IF(ISBLANK('Case Data Entry'!J964),NA(),IF(ISNA(VLOOKUP('Case Data Entry'!J964,'DO NOT USE_School Picklist'!$B$3:$B$6,1,FALSE)),"Please select a value from the drop-down menu","OK")))</f>
        <v>#N/A</v>
      </c>
      <c r="K964" s="41" t="e">
        <f>IF(AND('Case Data Entry'!J964='DO NOT USE_School Picklist'!$B$4,ISBLANK('Case Data Entry'!K964)),"Occupation/Job Title is required if Student or Staff? is Yes, staff/faculty or volunteer",IF('DO NOT USE_Case Formulas'!A964,"OK",NA()))</f>
        <v>#N/A</v>
      </c>
      <c r="L964" s="41" t="e">
        <f ca="1">IF('Case Data Entry'!L964&gt;'DO NOT USE_School Picklist'!$C$3,"Date last on school campus/facility cannot be a future date",IF('DO NOT USE_Case Formulas'!A964,IF(ISBLANK('Case Data Entry'!L964),"Date last on school campus/facility is required","OK"),NA()))</f>
        <v>#N/A</v>
      </c>
      <c r="M964" s="41" t="e">
        <f>IF(AND('DO NOT USE_Case Formulas'!A964,ISBLANK('Case Data Entry'!M964)),"Specific Place in the Location is required",IF(ISBLANK('Case Data Entry'!M964),NA(),"OK"))</f>
        <v>#N/A</v>
      </c>
      <c r="N964" s="41" t="e">
        <f>IF(LEN('Case Data Entry'!N964)&gt;50,"Parent/Guardian Name must be less than 50 characters",IF('DO NOT USE_Case Formulas'!A964,"OK",NA()))</f>
        <v>#N/A</v>
      </c>
      <c r="O964" s="41" t="e">
        <f>IF(NOT(ISBLANK('Case Data Entry'!O964)),IF(AND(ISNUMBER('Case Data Entry'!O964),LEFT('Case Data Entry'!O964,1)&lt;&gt;"1",LEN('Case Data Entry'!O964)=10),"OK","Phone number must be valid format"),IF('DO NOT USE_Case Formulas'!A964,"OK",NA()))</f>
        <v>#N/A</v>
      </c>
      <c r="P964" s="41" t="e">
        <f>IF(AND(NOT(ISBLANK('Case Data Entry'!P964)),ISNA(VLOOKUP('Case Data Entry'!P964,'DO NOT USE_School Picklist'!$E$3:$E$10,1,FALSE))),"Please select a value from the drop-down menu",IF('DO NOT USE_Case Formulas'!A964,"OK",NA()))</f>
        <v>#N/A</v>
      </c>
      <c r="Q964" s="41" t="e">
        <f>IF(AND(NOT(ISBLANK('Case Data Entry'!Q964)),ISNA(VLOOKUP('Case Data Entry'!Q964,'DO NOT USE_School Picklist'!$F$3:$F$16,1,FALSE))),"Please select a value from the drop-down menu",IF('DO NOT USE_Case Formulas'!A964,"OK",NA()))</f>
        <v>#N/A</v>
      </c>
      <c r="R964" s="41" t="e">
        <f>IF(LEN('Case Data Entry'!R964)&gt;100,"Classroom(s) must be less than 100 characters",IF('DO NOT USE_Case Formulas'!A964,"OK",NA()))</f>
        <v>#N/A</v>
      </c>
      <c r="S964" s="41" t="e">
        <f>IF(AND(NOT(ISBLANK('Case Data Entry'!S964)),ISNA(VLOOKUP('Case Data Entry'!S964,'DO NOT USE_School Picklist'!$S$3:$S$12,1,FALSE))),"Please select a value from the drop-down menu",IF('DO NOT USE_Case Formulas'!A964,"OK",NA()))</f>
        <v>#N/A</v>
      </c>
      <c r="T964" s="41" t="e">
        <f>IF(AND(NOT(ISBLANK('Case Data Entry'!T964)),ISNA(VLOOKUP('Case Data Entry'!T964,'DO NOT USE_School Picklist'!$S$3:$S$12,1,FALSE))),"Please select a value from the drop-down menu",IF('DO NOT USE_Case Formulas'!A964,"OK",NA()))</f>
        <v>#N/A</v>
      </c>
      <c r="U964" s="41" t="e">
        <f>IF(LEN('Case Data Entry'!U964)&gt;80,"Name of Education Group must be less than 80 characters",IF('DO NOT USE_Case Formulas'!A964,"OK",NA()))</f>
        <v>#N/A</v>
      </c>
      <c r="V964" s="41" t="e">
        <f>IF(AND(NOT(ISBLANK('Case Data Entry'!V964)),ISNA(VLOOKUP('Case Data Entry'!V964,'DO NOT USE_School Picklist'!$K$3:$K$6,1,FALSE))),"Please select a value from the drop-down menu",IF('DO NOT USE_Case Formulas'!A964,"OK",NA()))</f>
        <v>#N/A</v>
      </c>
      <c r="W964" s="41" t="e">
        <f>IF(AND('DO NOT USE_Case Formulas'!A964,ISBLANK('Case Data Entry'!W964)),"Has this person had symptoms? is required",IF(AND(NOT(ISBLANK('Case Data Entry'!W964)),ISNA(VLOOKUP('Case Data Entry'!W964,'DO NOT USE_School Picklist'!$D$3:$D$5,1,FALSE))),"Please select a value from the drop-down menu",IF(NOT(ISBLANK('Case Data Entry'!W964)),"OK",NA())))</f>
        <v>#N/A</v>
      </c>
      <c r="X964" s="41" t="e">
        <f>IF(AND('Case Data Entry'!W964='DO NOT USE_School Picklist'!$D$3,ISBLANK('Case Data Entry'!X964)),"Symptom Onset Date is required if Ever Symptomatic is Yes",IF('DO NOT USE_Case Formulas'!A964,"OK",NA()))</f>
        <v>#N/A</v>
      </c>
      <c r="Y964" s="41"/>
      <c r="Z964" s="41" t="e">
        <f ca="1">IF(AND('DO NOT USE_Case Formulas'!A964,ISBLANK('Case Data Entry'!Z964)),"Lab Result Test Date is required",IF('Case Data Entry'!Z964&gt;'DO NOT USE_School Picklist'!$C$3,"Test Date cannot be a future date",IF(NOT(ISBLANK('Case Data Entry'!Z964)),"OK",NA())))</f>
        <v>#N/A</v>
      </c>
      <c r="AA964" s="41" t="e">
        <f>IF(AND(NOT(ISBLANK('Case Data Entry'!AA964)),ISNA(VLOOKUP('Case Data Entry'!AA964,'DO NOT USE_School Picklist'!$R$3:$R$7,1,FALSE))),"Please select a value from the drop-down menu",IF('DO NOT USE_Case Formulas'!A964,"OK",NA()))</f>
        <v>#N/A</v>
      </c>
      <c r="AB964" s="41" t="e">
        <f>IF(AND(NOT(ISBLANK('Case Data Entry'!AB964)),ISNA(VLOOKUP('Case Data Entry'!AB964,'DO NOT USE_School Picklist'!$Q$3:$Q$8,1,FALSE))),"Please select a value from the drop-down menu",IF('DO NOT USE_Case Formulas'!A964,"OK",NA()))</f>
        <v>#N/A</v>
      </c>
    </row>
    <row r="965" spans="1:28" x14ac:dyDescent="0.25">
      <c r="A965" s="40" t="e">
        <f>IF('DO NOT USE_Case Formulas'!A965,IF('DO NOT USE_Case Formulas'!B965,"Not all required fields are completed","OK"),NA())</f>
        <v>#N/A</v>
      </c>
      <c r="B965" s="41" t="e">
        <f>IF(AND('DO NOT USE_Case Formulas'!A965,ISBLANK('Case Data Entry'!B965)),"First Name is required",IF(NOT(ISBLANK('Case Data Entry'!B965)),"OK",NA()))</f>
        <v>#N/A</v>
      </c>
      <c r="C965" s="41" t="e">
        <f>IF(AND('DO NOT USE_Case Formulas'!A965,ISBLANK('Case Data Entry'!C965)),"Last Name is required",IF(NOT(ISBLANK('Case Data Entry'!C965)),"OK",NA()))</f>
        <v>#N/A</v>
      </c>
      <c r="D965" s="41" t="e">
        <f>IF(AND('DO NOT USE_Case Formulas'!A965,ISBLANK('Case Data Entry'!D965)),"Birthdate is required",IF(NOT(ISBLANK('Case Data Entry'!D965)),"OK",NA()))</f>
        <v>#N/A</v>
      </c>
      <c r="E965" s="41" t="e">
        <f>IF(AND('DO NOT USE_Case Formulas'!A965,ISBLANK('Case Data Entry'!E965)),"Mobile Phone is required",IF(NOT(ISBLANK('Case Data Entry'!E965)),IF(AND(ISNUMBER(VALUE('Case Data Entry'!E965)),LEFT('Case Data Entry'!E965,1)&lt;&gt;"1",LEN('Case Data Entry'!E965)=10),"OK","Phone number must be valid format"),NA()))</f>
        <v>#N/A</v>
      </c>
      <c r="F965" s="41" t="e">
        <f>IF(LEN('Case Data Entry'!F965)&gt;255,"Home Street Address must be less than 255 characters",IF('DO NOT USE_Case Formulas'!A965,"OK",NA()))</f>
        <v>#N/A</v>
      </c>
      <c r="G965" s="41" t="e">
        <f>IF(LEN('Case Data Entry'!G965)&gt;40,"City must be less than 40 characters",IF('DO NOT USE_Case Formulas'!A965,"OK",NA()))</f>
        <v>#N/A</v>
      </c>
      <c r="H965" s="41" t="e">
        <f>IF(AND(NOT(ISBLANK('Case Data Entry'!H965)),ISNA(VLOOKUP('Case Data Entry'!H965,'DO NOT USE_School Picklist'!$P$3:$P$52,1,FALSE))),"Please select a value from the drop-down menu",IF('DO NOT USE_Case Formulas'!A965,"OK",NA()))</f>
        <v>#N/A</v>
      </c>
      <c r="I965" s="41" t="e">
        <f>IF(AND('DO NOT USE_Case Formulas'!A965,ISBLANK('Case Data Entry'!I965)),"Zip is required",IF(ISBLANK('Case Data Entry'!I965),NA(),"OK"))</f>
        <v>#N/A</v>
      </c>
      <c r="J965" s="41" t="e">
        <f>IF(AND('DO NOT USE_Case Formulas'!A965,ISBLANK('Case Data Entry'!J965)),"Student or Staff? is required",IF(ISBLANK('Case Data Entry'!J965),NA(),IF(ISNA(VLOOKUP('Case Data Entry'!J965,'DO NOT USE_School Picklist'!$B$3:$B$6,1,FALSE)),"Please select a value from the drop-down menu","OK")))</f>
        <v>#N/A</v>
      </c>
      <c r="K965" s="41" t="e">
        <f>IF(AND('Case Data Entry'!J965='DO NOT USE_School Picklist'!$B$4,ISBLANK('Case Data Entry'!K965)),"Occupation/Job Title is required if Student or Staff? is Yes, staff/faculty or volunteer",IF('DO NOT USE_Case Formulas'!A965,"OK",NA()))</f>
        <v>#N/A</v>
      </c>
      <c r="L965" s="41" t="e">
        <f ca="1">IF('Case Data Entry'!L965&gt;'DO NOT USE_School Picklist'!$C$3,"Date last on school campus/facility cannot be a future date",IF('DO NOT USE_Case Formulas'!A965,IF(ISBLANK('Case Data Entry'!L965),"Date last on school campus/facility is required","OK"),NA()))</f>
        <v>#N/A</v>
      </c>
      <c r="M965" s="41" t="e">
        <f>IF(AND('DO NOT USE_Case Formulas'!A965,ISBLANK('Case Data Entry'!M965)),"Specific Place in the Location is required",IF(ISBLANK('Case Data Entry'!M965),NA(),"OK"))</f>
        <v>#N/A</v>
      </c>
      <c r="N965" s="41" t="e">
        <f>IF(LEN('Case Data Entry'!N965)&gt;50,"Parent/Guardian Name must be less than 50 characters",IF('DO NOT USE_Case Formulas'!A965,"OK",NA()))</f>
        <v>#N/A</v>
      </c>
      <c r="O965" s="41" t="e">
        <f>IF(NOT(ISBLANK('Case Data Entry'!O965)),IF(AND(ISNUMBER('Case Data Entry'!O965),LEFT('Case Data Entry'!O965,1)&lt;&gt;"1",LEN('Case Data Entry'!O965)=10),"OK","Phone number must be valid format"),IF('DO NOT USE_Case Formulas'!A965,"OK",NA()))</f>
        <v>#N/A</v>
      </c>
      <c r="P965" s="41" t="e">
        <f>IF(AND(NOT(ISBLANK('Case Data Entry'!P965)),ISNA(VLOOKUP('Case Data Entry'!P965,'DO NOT USE_School Picklist'!$E$3:$E$10,1,FALSE))),"Please select a value from the drop-down menu",IF('DO NOT USE_Case Formulas'!A965,"OK",NA()))</f>
        <v>#N/A</v>
      </c>
      <c r="Q965" s="41" t="e">
        <f>IF(AND(NOT(ISBLANK('Case Data Entry'!Q965)),ISNA(VLOOKUP('Case Data Entry'!Q965,'DO NOT USE_School Picklist'!$F$3:$F$16,1,FALSE))),"Please select a value from the drop-down menu",IF('DO NOT USE_Case Formulas'!A965,"OK",NA()))</f>
        <v>#N/A</v>
      </c>
      <c r="R965" s="41" t="e">
        <f>IF(LEN('Case Data Entry'!R965)&gt;100,"Classroom(s) must be less than 100 characters",IF('DO NOT USE_Case Formulas'!A965,"OK",NA()))</f>
        <v>#N/A</v>
      </c>
      <c r="S965" s="41" t="e">
        <f>IF(AND(NOT(ISBLANK('Case Data Entry'!S965)),ISNA(VLOOKUP('Case Data Entry'!S965,'DO NOT USE_School Picklist'!$S$3:$S$12,1,FALSE))),"Please select a value from the drop-down menu",IF('DO NOT USE_Case Formulas'!A965,"OK",NA()))</f>
        <v>#N/A</v>
      </c>
      <c r="T965" s="41" t="e">
        <f>IF(AND(NOT(ISBLANK('Case Data Entry'!T965)),ISNA(VLOOKUP('Case Data Entry'!T965,'DO NOT USE_School Picklist'!$S$3:$S$12,1,FALSE))),"Please select a value from the drop-down menu",IF('DO NOT USE_Case Formulas'!A965,"OK",NA()))</f>
        <v>#N/A</v>
      </c>
      <c r="U965" s="41" t="e">
        <f>IF(LEN('Case Data Entry'!U965)&gt;80,"Name of Education Group must be less than 80 characters",IF('DO NOT USE_Case Formulas'!A965,"OK",NA()))</f>
        <v>#N/A</v>
      </c>
      <c r="V965" s="41" t="e">
        <f>IF(AND(NOT(ISBLANK('Case Data Entry'!V965)),ISNA(VLOOKUP('Case Data Entry'!V965,'DO NOT USE_School Picklist'!$K$3:$K$6,1,FALSE))),"Please select a value from the drop-down menu",IF('DO NOT USE_Case Formulas'!A965,"OK",NA()))</f>
        <v>#N/A</v>
      </c>
      <c r="W965" s="41" t="e">
        <f>IF(AND('DO NOT USE_Case Formulas'!A965,ISBLANK('Case Data Entry'!W965)),"Has this person had symptoms? is required",IF(AND(NOT(ISBLANK('Case Data Entry'!W965)),ISNA(VLOOKUP('Case Data Entry'!W965,'DO NOT USE_School Picklist'!$D$3:$D$5,1,FALSE))),"Please select a value from the drop-down menu",IF(NOT(ISBLANK('Case Data Entry'!W965)),"OK",NA())))</f>
        <v>#N/A</v>
      </c>
      <c r="X965" s="41" t="e">
        <f>IF(AND('Case Data Entry'!W965='DO NOT USE_School Picklist'!$D$3,ISBLANK('Case Data Entry'!X965)),"Symptom Onset Date is required if Ever Symptomatic is Yes",IF('DO NOT USE_Case Formulas'!A965,"OK",NA()))</f>
        <v>#N/A</v>
      </c>
      <c r="Y965" s="41"/>
      <c r="Z965" s="41" t="e">
        <f ca="1">IF(AND('DO NOT USE_Case Formulas'!A965,ISBLANK('Case Data Entry'!Z965)),"Lab Result Test Date is required",IF('Case Data Entry'!Z965&gt;'DO NOT USE_School Picklist'!$C$3,"Test Date cannot be a future date",IF(NOT(ISBLANK('Case Data Entry'!Z965)),"OK",NA())))</f>
        <v>#N/A</v>
      </c>
      <c r="AA965" s="41" t="e">
        <f>IF(AND(NOT(ISBLANK('Case Data Entry'!AA965)),ISNA(VLOOKUP('Case Data Entry'!AA965,'DO NOT USE_School Picklist'!$R$3:$R$7,1,FALSE))),"Please select a value from the drop-down menu",IF('DO NOT USE_Case Formulas'!A965,"OK",NA()))</f>
        <v>#N/A</v>
      </c>
      <c r="AB965" s="41" t="e">
        <f>IF(AND(NOT(ISBLANK('Case Data Entry'!AB965)),ISNA(VLOOKUP('Case Data Entry'!AB965,'DO NOT USE_School Picklist'!$Q$3:$Q$8,1,FALSE))),"Please select a value from the drop-down menu",IF('DO NOT USE_Case Formulas'!A965,"OK",NA()))</f>
        <v>#N/A</v>
      </c>
    </row>
    <row r="966" spans="1:28" x14ac:dyDescent="0.25">
      <c r="A966" s="40" t="e">
        <f>IF('DO NOT USE_Case Formulas'!A966,IF('DO NOT USE_Case Formulas'!B966,"Not all required fields are completed","OK"),NA())</f>
        <v>#N/A</v>
      </c>
      <c r="B966" s="41" t="e">
        <f>IF(AND('DO NOT USE_Case Formulas'!A966,ISBLANK('Case Data Entry'!B966)),"First Name is required",IF(NOT(ISBLANK('Case Data Entry'!B966)),"OK",NA()))</f>
        <v>#N/A</v>
      </c>
      <c r="C966" s="41" t="e">
        <f>IF(AND('DO NOT USE_Case Formulas'!A966,ISBLANK('Case Data Entry'!C966)),"Last Name is required",IF(NOT(ISBLANK('Case Data Entry'!C966)),"OK",NA()))</f>
        <v>#N/A</v>
      </c>
      <c r="D966" s="41" t="e">
        <f>IF(AND('DO NOT USE_Case Formulas'!A966,ISBLANK('Case Data Entry'!D966)),"Birthdate is required",IF(NOT(ISBLANK('Case Data Entry'!D966)),"OK",NA()))</f>
        <v>#N/A</v>
      </c>
      <c r="E966" s="41" t="e">
        <f>IF(AND('DO NOT USE_Case Formulas'!A966,ISBLANK('Case Data Entry'!E966)),"Mobile Phone is required",IF(NOT(ISBLANK('Case Data Entry'!E966)),IF(AND(ISNUMBER(VALUE('Case Data Entry'!E966)),LEFT('Case Data Entry'!E966,1)&lt;&gt;"1",LEN('Case Data Entry'!E966)=10),"OK","Phone number must be valid format"),NA()))</f>
        <v>#N/A</v>
      </c>
      <c r="F966" s="41" t="e">
        <f>IF(LEN('Case Data Entry'!F966)&gt;255,"Home Street Address must be less than 255 characters",IF('DO NOT USE_Case Formulas'!A966,"OK",NA()))</f>
        <v>#N/A</v>
      </c>
      <c r="G966" s="41" t="e">
        <f>IF(LEN('Case Data Entry'!G966)&gt;40,"City must be less than 40 characters",IF('DO NOT USE_Case Formulas'!A966,"OK",NA()))</f>
        <v>#N/A</v>
      </c>
      <c r="H966" s="41" t="e">
        <f>IF(AND(NOT(ISBLANK('Case Data Entry'!H966)),ISNA(VLOOKUP('Case Data Entry'!H966,'DO NOT USE_School Picklist'!$P$3:$P$52,1,FALSE))),"Please select a value from the drop-down menu",IF('DO NOT USE_Case Formulas'!A966,"OK",NA()))</f>
        <v>#N/A</v>
      </c>
      <c r="I966" s="41" t="e">
        <f>IF(AND('DO NOT USE_Case Formulas'!A966,ISBLANK('Case Data Entry'!I966)),"Zip is required",IF(ISBLANK('Case Data Entry'!I966),NA(),"OK"))</f>
        <v>#N/A</v>
      </c>
      <c r="J966" s="41" t="e">
        <f>IF(AND('DO NOT USE_Case Formulas'!A966,ISBLANK('Case Data Entry'!J966)),"Student or Staff? is required",IF(ISBLANK('Case Data Entry'!J966),NA(),IF(ISNA(VLOOKUP('Case Data Entry'!J966,'DO NOT USE_School Picklist'!$B$3:$B$6,1,FALSE)),"Please select a value from the drop-down menu","OK")))</f>
        <v>#N/A</v>
      </c>
      <c r="K966" s="41" t="e">
        <f>IF(AND('Case Data Entry'!J966='DO NOT USE_School Picklist'!$B$4,ISBLANK('Case Data Entry'!K966)),"Occupation/Job Title is required if Student or Staff? is Yes, staff/faculty or volunteer",IF('DO NOT USE_Case Formulas'!A966,"OK",NA()))</f>
        <v>#N/A</v>
      </c>
      <c r="L966" s="41" t="e">
        <f ca="1">IF('Case Data Entry'!L966&gt;'DO NOT USE_School Picklist'!$C$3,"Date last on school campus/facility cannot be a future date",IF('DO NOT USE_Case Formulas'!A966,IF(ISBLANK('Case Data Entry'!L966),"Date last on school campus/facility is required","OK"),NA()))</f>
        <v>#N/A</v>
      </c>
      <c r="M966" s="41" t="e">
        <f>IF(AND('DO NOT USE_Case Formulas'!A966,ISBLANK('Case Data Entry'!M966)),"Specific Place in the Location is required",IF(ISBLANK('Case Data Entry'!M966),NA(),"OK"))</f>
        <v>#N/A</v>
      </c>
      <c r="N966" s="41" t="e">
        <f>IF(LEN('Case Data Entry'!N966)&gt;50,"Parent/Guardian Name must be less than 50 characters",IF('DO NOT USE_Case Formulas'!A966,"OK",NA()))</f>
        <v>#N/A</v>
      </c>
      <c r="O966" s="41" t="e">
        <f>IF(NOT(ISBLANK('Case Data Entry'!O966)),IF(AND(ISNUMBER('Case Data Entry'!O966),LEFT('Case Data Entry'!O966,1)&lt;&gt;"1",LEN('Case Data Entry'!O966)=10),"OK","Phone number must be valid format"),IF('DO NOT USE_Case Formulas'!A966,"OK",NA()))</f>
        <v>#N/A</v>
      </c>
      <c r="P966" s="41" t="e">
        <f>IF(AND(NOT(ISBLANK('Case Data Entry'!P966)),ISNA(VLOOKUP('Case Data Entry'!P966,'DO NOT USE_School Picklist'!$E$3:$E$10,1,FALSE))),"Please select a value from the drop-down menu",IF('DO NOT USE_Case Formulas'!A966,"OK",NA()))</f>
        <v>#N/A</v>
      </c>
      <c r="Q966" s="41" t="e">
        <f>IF(AND(NOT(ISBLANK('Case Data Entry'!Q966)),ISNA(VLOOKUP('Case Data Entry'!Q966,'DO NOT USE_School Picklist'!$F$3:$F$16,1,FALSE))),"Please select a value from the drop-down menu",IF('DO NOT USE_Case Formulas'!A966,"OK",NA()))</f>
        <v>#N/A</v>
      </c>
      <c r="R966" s="41" t="e">
        <f>IF(LEN('Case Data Entry'!R966)&gt;100,"Classroom(s) must be less than 100 characters",IF('DO NOT USE_Case Formulas'!A966,"OK",NA()))</f>
        <v>#N/A</v>
      </c>
      <c r="S966" s="41" t="e">
        <f>IF(AND(NOT(ISBLANK('Case Data Entry'!S966)),ISNA(VLOOKUP('Case Data Entry'!S966,'DO NOT USE_School Picklist'!$S$3:$S$12,1,FALSE))),"Please select a value from the drop-down menu",IF('DO NOT USE_Case Formulas'!A966,"OK",NA()))</f>
        <v>#N/A</v>
      </c>
      <c r="T966" s="41" t="e">
        <f>IF(AND(NOT(ISBLANK('Case Data Entry'!T966)),ISNA(VLOOKUP('Case Data Entry'!T966,'DO NOT USE_School Picklist'!$S$3:$S$12,1,FALSE))),"Please select a value from the drop-down menu",IF('DO NOT USE_Case Formulas'!A966,"OK",NA()))</f>
        <v>#N/A</v>
      </c>
      <c r="U966" s="41" t="e">
        <f>IF(LEN('Case Data Entry'!U966)&gt;80,"Name of Education Group must be less than 80 characters",IF('DO NOT USE_Case Formulas'!A966,"OK",NA()))</f>
        <v>#N/A</v>
      </c>
      <c r="V966" s="41" t="e">
        <f>IF(AND(NOT(ISBLANK('Case Data Entry'!V966)),ISNA(VLOOKUP('Case Data Entry'!V966,'DO NOT USE_School Picklist'!$K$3:$K$6,1,FALSE))),"Please select a value from the drop-down menu",IF('DO NOT USE_Case Formulas'!A966,"OK",NA()))</f>
        <v>#N/A</v>
      </c>
      <c r="W966" s="41" t="e">
        <f>IF(AND('DO NOT USE_Case Formulas'!A966,ISBLANK('Case Data Entry'!W966)),"Has this person had symptoms? is required",IF(AND(NOT(ISBLANK('Case Data Entry'!W966)),ISNA(VLOOKUP('Case Data Entry'!W966,'DO NOT USE_School Picklist'!$D$3:$D$5,1,FALSE))),"Please select a value from the drop-down menu",IF(NOT(ISBLANK('Case Data Entry'!W966)),"OK",NA())))</f>
        <v>#N/A</v>
      </c>
      <c r="X966" s="41" t="e">
        <f>IF(AND('Case Data Entry'!W966='DO NOT USE_School Picklist'!$D$3,ISBLANK('Case Data Entry'!X966)),"Symptom Onset Date is required if Ever Symptomatic is Yes",IF('DO NOT USE_Case Formulas'!A966,"OK",NA()))</f>
        <v>#N/A</v>
      </c>
      <c r="Y966" s="41"/>
      <c r="Z966" s="41" t="e">
        <f ca="1">IF(AND('DO NOT USE_Case Formulas'!A966,ISBLANK('Case Data Entry'!Z966)),"Lab Result Test Date is required",IF('Case Data Entry'!Z966&gt;'DO NOT USE_School Picklist'!$C$3,"Test Date cannot be a future date",IF(NOT(ISBLANK('Case Data Entry'!Z966)),"OK",NA())))</f>
        <v>#N/A</v>
      </c>
      <c r="AA966" s="41" t="e">
        <f>IF(AND(NOT(ISBLANK('Case Data Entry'!AA966)),ISNA(VLOOKUP('Case Data Entry'!AA966,'DO NOT USE_School Picklist'!$R$3:$R$7,1,FALSE))),"Please select a value from the drop-down menu",IF('DO NOT USE_Case Formulas'!A966,"OK",NA()))</f>
        <v>#N/A</v>
      </c>
      <c r="AB966" s="41" t="e">
        <f>IF(AND(NOT(ISBLANK('Case Data Entry'!AB966)),ISNA(VLOOKUP('Case Data Entry'!AB966,'DO NOT USE_School Picklist'!$Q$3:$Q$8,1,FALSE))),"Please select a value from the drop-down menu",IF('DO NOT USE_Case Formulas'!A966,"OK",NA()))</f>
        <v>#N/A</v>
      </c>
    </row>
    <row r="967" spans="1:28" x14ac:dyDescent="0.25">
      <c r="A967" s="40" t="e">
        <f>IF('DO NOT USE_Case Formulas'!A967,IF('DO NOT USE_Case Formulas'!B967,"Not all required fields are completed","OK"),NA())</f>
        <v>#N/A</v>
      </c>
      <c r="B967" s="41" t="e">
        <f>IF(AND('DO NOT USE_Case Formulas'!A967,ISBLANK('Case Data Entry'!B967)),"First Name is required",IF(NOT(ISBLANK('Case Data Entry'!B967)),"OK",NA()))</f>
        <v>#N/A</v>
      </c>
      <c r="C967" s="41" t="e">
        <f>IF(AND('DO NOT USE_Case Formulas'!A967,ISBLANK('Case Data Entry'!C967)),"Last Name is required",IF(NOT(ISBLANK('Case Data Entry'!C967)),"OK",NA()))</f>
        <v>#N/A</v>
      </c>
      <c r="D967" s="41" t="e">
        <f>IF(AND('DO NOT USE_Case Formulas'!A967,ISBLANK('Case Data Entry'!D967)),"Birthdate is required",IF(NOT(ISBLANK('Case Data Entry'!D967)),"OK",NA()))</f>
        <v>#N/A</v>
      </c>
      <c r="E967" s="41" t="e">
        <f>IF(AND('DO NOT USE_Case Formulas'!A967,ISBLANK('Case Data Entry'!E967)),"Mobile Phone is required",IF(NOT(ISBLANK('Case Data Entry'!E967)),IF(AND(ISNUMBER(VALUE('Case Data Entry'!E967)),LEFT('Case Data Entry'!E967,1)&lt;&gt;"1",LEN('Case Data Entry'!E967)=10),"OK","Phone number must be valid format"),NA()))</f>
        <v>#N/A</v>
      </c>
      <c r="F967" s="41" t="e">
        <f>IF(LEN('Case Data Entry'!F967)&gt;255,"Home Street Address must be less than 255 characters",IF('DO NOT USE_Case Formulas'!A967,"OK",NA()))</f>
        <v>#N/A</v>
      </c>
      <c r="G967" s="41" t="e">
        <f>IF(LEN('Case Data Entry'!G967)&gt;40,"City must be less than 40 characters",IF('DO NOT USE_Case Formulas'!A967,"OK",NA()))</f>
        <v>#N/A</v>
      </c>
      <c r="H967" s="41" t="e">
        <f>IF(AND(NOT(ISBLANK('Case Data Entry'!H967)),ISNA(VLOOKUP('Case Data Entry'!H967,'DO NOT USE_School Picklist'!$P$3:$P$52,1,FALSE))),"Please select a value from the drop-down menu",IF('DO NOT USE_Case Formulas'!A967,"OK",NA()))</f>
        <v>#N/A</v>
      </c>
      <c r="I967" s="41" t="e">
        <f>IF(AND('DO NOT USE_Case Formulas'!A967,ISBLANK('Case Data Entry'!I967)),"Zip is required",IF(ISBLANK('Case Data Entry'!I967),NA(),"OK"))</f>
        <v>#N/A</v>
      </c>
      <c r="J967" s="41" t="e">
        <f>IF(AND('DO NOT USE_Case Formulas'!A967,ISBLANK('Case Data Entry'!J967)),"Student or Staff? is required",IF(ISBLANK('Case Data Entry'!J967),NA(),IF(ISNA(VLOOKUP('Case Data Entry'!J967,'DO NOT USE_School Picklist'!$B$3:$B$6,1,FALSE)),"Please select a value from the drop-down menu","OK")))</f>
        <v>#N/A</v>
      </c>
      <c r="K967" s="41" t="e">
        <f>IF(AND('Case Data Entry'!J967='DO NOT USE_School Picklist'!$B$4,ISBLANK('Case Data Entry'!K967)),"Occupation/Job Title is required if Student or Staff? is Yes, staff/faculty or volunteer",IF('DO NOT USE_Case Formulas'!A967,"OK",NA()))</f>
        <v>#N/A</v>
      </c>
      <c r="L967" s="41" t="e">
        <f ca="1">IF('Case Data Entry'!L967&gt;'DO NOT USE_School Picklist'!$C$3,"Date last on school campus/facility cannot be a future date",IF('DO NOT USE_Case Formulas'!A967,IF(ISBLANK('Case Data Entry'!L967),"Date last on school campus/facility is required","OK"),NA()))</f>
        <v>#N/A</v>
      </c>
      <c r="M967" s="41" t="e">
        <f>IF(AND('DO NOT USE_Case Formulas'!A967,ISBLANK('Case Data Entry'!M967)),"Specific Place in the Location is required",IF(ISBLANK('Case Data Entry'!M967),NA(),"OK"))</f>
        <v>#N/A</v>
      </c>
      <c r="N967" s="41" t="e">
        <f>IF(LEN('Case Data Entry'!N967)&gt;50,"Parent/Guardian Name must be less than 50 characters",IF('DO NOT USE_Case Formulas'!A967,"OK",NA()))</f>
        <v>#N/A</v>
      </c>
      <c r="O967" s="41" t="e">
        <f>IF(NOT(ISBLANK('Case Data Entry'!O967)),IF(AND(ISNUMBER('Case Data Entry'!O967),LEFT('Case Data Entry'!O967,1)&lt;&gt;"1",LEN('Case Data Entry'!O967)=10),"OK","Phone number must be valid format"),IF('DO NOT USE_Case Formulas'!A967,"OK",NA()))</f>
        <v>#N/A</v>
      </c>
      <c r="P967" s="41" t="e">
        <f>IF(AND(NOT(ISBLANK('Case Data Entry'!P967)),ISNA(VLOOKUP('Case Data Entry'!P967,'DO NOT USE_School Picklist'!$E$3:$E$10,1,FALSE))),"Please select a value from the drop-down menu",IF('DO NOT USE_Case Formulas'!A967,"OK",NA()))</f>
        <v>#N/A</v>
      </c>
      <c r="Q967" s="41" t="e">
        <f>IF(AND(NOT(ISBLANK('Case Data Entry'!Q967)),ISNA(VLOOKUP('Case Data Entry'!Q967,'DO NOT USE_School Picklist'!$F$3:$F$16,1,FALSE))),"Please select a value from the drop-down menu",IF('DO NOT USE_Case Formulas'!A967,"OK",NA()))</f>
        <v>#N/A</v>
      </c>
      <c r="R967" s="41" t="e">
        <f>IF(LEN('Case Data Entry'!R967)&gt;100,"Classroom(s) must be less than 100 characters",IF('DO NOT USE_Case Formulas'!A967,"OK",NA()))</f>
        <v>#N/A</v>
      </c>
      <c r="S967" s="41" t="e">
        <f>IF(AND(NOT(ISBLANK('Case Data Entry'!S967)),ISNA(VLOOKUP('Case Data Entry'!S967,'DO NOT USE_School Picklist'!$S$3:$S$12,1,FALSE))),"Please select a value from the drop-down menu",IF('DO NOT USE_Case Formulas'!A967,"OK",NA()))</f>
        <v>#N/A</v>
      </c>
      <c r="T967" s="41" t="e">
        <f>IF(AND(NOT(ISBLANK('Case Data Entry'!T967)),ISNA(VLOOKUP('Case Data Entry'!T967,'DO NOT USE_School Picklist'!$S$3:$S$12,1,FALSE))),"Please select a value from the drop-down menu",IF('DO NOT USE_Case Formulas'!A967,"OK",NA()))</f>
        <v>#N/A</v>
      </c>
      <c r="U967" s="41" t="e">
        <f>IF(LEN('Case Data Entry'!U967)&gt;80,"Name of Education Group must be less than 80 characters",IF('DO NOT USE_Case Formulas'!A967,"OK",NA()))</f>
        <v>#N/A</v>
      </c>
      <c r="V967" s="41" t="e">
        <f>IF(AND(NOT(ISBLANK('Case Data Entry'!V967)),ISNA(VLOOKUP('Case Data Entry'!V967,'DO NOT USE_School Picklist'!$K$3:$K$6,1,FALSE))),"Please select a value from the drop-down menu",IF('DO NOT USE_Case Formulas'!A967,"OK",NA()))</f>
        <v>#N/A</v>
      </c>
      <c r="W967" s="41" t="e">
        <f>IF(AND('DO NOT USE_Case Formulas'!A967,ISBLANK('Case Data Entry'!W967)),"Has this person had symptoms? is required",IF(AND(NOT(ISBLANK('Case Data Entry'!W967)),ISNA(VLOOKUP('Case Data Entry'!W967,'DO NOT USE_School Picklist'!$D$3:$D$5,1,FALSE))),"Please select a value from the drop-down menu",IF(NOT(ISBLANK('Case Data Entry'!W967)),"OK",NA())))</f>
        <v>#N/A</v>
      </c>
      <c r="X967" s="41" t="e">
        <f>IF(AND('Case Data Entry'!W967='DO NOT USE_School Picklist'!$D$3,ISBLANK('Case Data Entry'!X967)),"Symptom Onset Date is required if Ever Symptomatic is Yes",IF('DO NOT USE_Case Formulas'!A967,"OK",NA()))</f>
        <v>#N/A</v>
      </c>
      <c r="Y967" s="41"/>
      <c r="Z967" s="41" t="e">
        <f ca="1">IF(AND('DO NOT USE_Case Formulas'!A967,ISBLANK('Case Data Entry'!Z967)),"Lab Result Test Date is required",IF('Case Data Entry'!Z967&gt;'DO NOT USE_School Picklist'!$C$3,"Test Date cannot be a future date",IF(NOT(ISBLANK('Case Data Entry'!Z967)),"OK",NA())))</f>
        <v>#N/A</v>
      </c>
      <c r="AA967" s="41" t="e">
        <f>IF(AND(NOT(ISBLANK('Case Data Entry'!AA967)),ISNA(VLOOKUP('Case Data Entry'!AA967,'DO NOT USE_School Picklist'!$R$3:$R$7,1,FALSE))),"Please select a value from the drop-down menu",IF('DO NOT USE_Case Formulas'!A967,"OK",NA()))</f>
        <v>#N/A</v>
      </c>
      <c r="AB967" s="41" t="e">
        <f>IF(AND(NOT(ISBLANK('Case Data Entry'!AB967)),ISNA(VLOOKUP('Case Data Entry'!AB967,'DO NOT USE_School Picklist'!$Q$3:$Q$8,1,FALSE))),"Please select a value from the drop-down menu",IF('DO NOT USE_Case Formulas'!A967,"OK",NA()))</f>
        <v>#N/A</v>
      </c>
    </row>
    <row r="968" spans="1:28" x14ac:dyDescent="0.25">
      <c r="A968" s="40" t="e">
        <f>IF('DO NOT USE_Case Formulas'!A968,IF('DO NOT USE_Case Formulas'!B968,"Not all required fields are completed","OK"),NA())</f>
        <v>#N/A</v>
      </c>
      <c r="B968" s="41" t="e">
        <f>IF(AND('DO NOT USE_Case Formulas'!A968,ISBLANK('Case Data Entry'!B968)),"First Name is required",IF(NOT(ISBLANK('Case Data Entry'!B968)),"OK",NA()))</f>
        <v>#N/A</v>
      </c>
      <c r="C968" s="41" t="e">
        <f>IF(AND('DO NOT USE_Case Formulas'!A968,ISBLANK('Case Data Entry'!C968)),"Last Name is required",IF(NOT(ISBLANK('Case Data Entry'!C968)),"OK",NA()))</f>
        <v>#N/A</v>
      </c>
      <c r="D968" s="41" t="e">
        <f>IF(AND('DO NOT USE_Case Formulas'!A968,ISBLANK('Case Data Entry'!D968)),"Birthdate is required",IF(NOT(ISBLANK('Case Data Entry'!D968)),"OK",NA()))</f>
        <v>#N/A</v>
      </c>
      <c r="E968" s="41" t="e">
        <f>IF(AND('DO NOT USE_Case Formulas'!A968,ISBLANK('Case Data Entry'!E968)),"Mobile Phone is required",IF(NOT(ISBLANK('Case Data Entry'!E968)),IF(AND(ISNUMBER(VALUE('Case Data Entry'!E968)),LEFT('Case Data Entry'!E968,1)&lt;&gt;"1",LEN('Case Data Entry'!E968)=10),"OK","Phone number must be valid format"),NA()))</f>
        <v>#N/A</v>
      </c>
      <c r="F968" s="41" t="e">
        <f>IF(LEN('Case Data Entry'!F968)&gt;255,"Home Street Address must be less than 255 characters",IF('DO NOT USE_Case Formulas'!A968,"OK",NA()))</f>
        <v>#N/A</v>
      </c>
      <c r="G968" s="41" t="e">
        <f>IF(LEN('Case Data Entry'!G968)&gt;40,"City must be less than 40 characters",IF('DO NOT USE_Case Formulas'!A968,"OK",NA()))</f>
        <v>#N/A</v>
      </c>
      <c r="H968" s="41" t="e">
        <f>IF(AND(NOT(ISBLANK('Case Data Entry'!H968)),ISNA(VLOOKUP('Case Data Entry'!H968,'DO NOT USE_School Picklist'!$P$3:$P$52,1,FALSE))),"Please select a value from the drop-down menu",IF('DO NOT USE_Case Formulas'!A968,"OK",NA()))</f>
        <v>#N/A</v>
      </c>
      <c r="I968" s="41" t="e">
        <f>IF(AND('DO NOT USE_Case Formulas'!A968,ISBLANK('Case Data Entry'!I968)),"Zip is required",IF(ISBLANK('Case Data Entry'!I968),NA(),"OK"))</f>
        <v>#N/A</v>
      </c>
      <c r="J968" s="41" t="e">
        <f>IF(AND('DO NOT USE_Case Formulas'!A968,ISBLANK('Case Data Entry'!J968)),"Student or Staff? is required",IF(ISBLANK('Case Data Entry'!J968),NA(),IF(ISNA(VLOOKUP('Case Data Entry'!J968,'DO NOT USE_School Picklist'!$B$3:$B$6,1,FALSE)),"Please select a value from the drop-down menu","OK")))</f>
        <v>#N/A</v>
      </c>
      <c r="K968" s="41" t="e">
        <f>IF(AND('Case Data Entry'!J968='DO NOT USE_School Picklist'!$B$4,ISBLANK('Case Data Entry'!K968)),"Occupation/Job Title is required if Student or Staff? is Yes, staff/faculty or volunteer",IF('DO NOT USE_Case Formulas'!A968,"OK",NA()))</f>
        <v>#N/A</v>
      </c>
      <c r="L968" s="41" t="e">
        <f ca="1">IF('Case Data Entry'!L968&gt;'DO NOT USE_School Picklist'!$C$3,"Date last on school campus/facility cannot be a future date",IF('DO NOT USE_Case Formulas'!A968,IF(ISBLANK('Case Data Entry'!L968),"Date last on school campus/facility is required","OK"),NA()))</f>
        <v>#N/A</v>
      </c>
      <c r="M968" s="41" t="e">
        <f>IF(AND('DO NOT USE_Case Formulas'!A968,ISBLANK('Case Data Entry'!M968)),"Specific Place in the Location is required",IF(ISBLANK('Case Data Entry'!M968),NA(),"OK"))</f>
        <v>#N/A</v>
      </c>
      <c r="N968" s="41" t="e">
        <f>IF(LEN('Case Data Entry'!N968)&gt;50,"Parent/Guardian Name must be less than 50 characters",IF('DO NOT USE_Case Formulas'!A968,"OK",NA()))</f>
        <v>#N/A</v>
      </c>
      <c r="O968" s="41" t="e">
        <f>IF(NOT(ISBLANK('Case Data Entry'!O968)),IF(AND(ISNUMBER('Case Data Entry'!O968),LEFT('Case Data Entry'!O968,1)&lt;&gt;"1",LEN('Case Data Entry'!O968)=10),"OK","Phone number must be valid format"),IF('DO NOT USE_Case Formulas'!A968,"OK",NA()))</f>
        <v>#N/A</v>
      </c>
      <c r="P968" s="41" t="e">
        <f>IF(AND(NOT(ISBLANK('Case Data Entry'!P968)),ISNA(VLOOKUP('Case Data Entry'!P968,'DO NOT USE_School Picklist'!$E$3:$E$10,1,FALSE))),"Please select a value from the drop-down menu",IF('DO NOT USE_Case Formulas'!A968,"OK",NA()))</f>
        <v>#N/A</v>
      </c>
      <c r="Q968" s="41" t="e">
        <f>IF(AND(NOT(ISBLANK('Case Data Entry'!Q968)),ISNA(VLOOKUP('Case Data Entry'!Q968,'DO NOT USE_School Picklist'!$F$3:$F$16,1,FALSE))),"Please select a value from the drop-down menu",IF('DO NOT USE_Case Formulas'!A968,"OK",NA()))</f>
        <v>#N/A</v>
      </c>
      <c r="R968" s="41" t="e">
        <f>IF(LEN('Case Data Entry'!R968)&gt;100,"Classroom(s) must be less than 100 characters",IF('DO NOT USE_Case Formulas'!A968,"OK",NA()))</f>
        <v>#N/A</v>
      </c>
      <c r="S968" s="41" t="e">
        <f>IF(AND(NOT(ISBLANK('Case Data Entry'!S968)),ISNA(VLOOKUP('Case Data Entry'!S968,'DO NOT USE_School Picklist'!$S$3:$S$12,1,FALSE))),"Please select a value from the drop-down menu",IF('DO NOT USE_Case Formulas'!A968,"OK",NA()))</f>
        <v>#N/A</v>
      </c>
      <c r="T968" s="41" t="e">
        <f>IF(AND(NOT(ISBLANK('Case Data Entry'!T968)),ISNA(VLOOKUP('Case Data Entry'!T968,'DO NOT USE_School Picklist'!$S$3:$S$12,1,FALSE))),"Please select a value from the drop-down menu",IF('DO NOT USE_Case Formulas'!A968,"OK",NA()))</f>
        <v>#N/A</v>
      </c>
      <c r="U968" s="41" t="e">
        <f>IF(LEN('Case Data Entry'!U968)&gt;80,"Name of Education Group must be less than 80 characters",IF('DO NOT USE_Case Formulas'!A968,"OK",NA()))</f>
        <v>#N/A</v>
      </c>
      <c r="V968" s="41" t="e">
        <f>IF(AND(NOT(ISBLANK('Case Data Entry'!V968)),ISNA(VLOOKUP('Case Data Entry'!V968,'DO NOT USE_School Picklist'!$K$3:$K$6,1,FALSE))),"Please select a value from the drop-down menu",IF('DO NOT USE_Case Formulas'!A968,"OK",NA()))</f>
        <v>#N/A</v>
      </c>
      <c r="W968" s="41" t="e">
        <f>IF(AND('DO NOT USE_Case Formulas'!A968,ISBLANK('Case Data Entry'!W968)),"Has this person had symptoms? is required",IF(AND(NOT(ISBLANK('Case Data Entry'!W968)),ISNA(VLOOKUP('Case Data Entry'!W968,'DO NOT USE_School Picklist'!$D$3:$D$5,1,FALSE))),"Please select a value from the drop-down menu",IF(NOT(ISBLANK('Case Data Entry'!W968)),"OK",NA())))</f>
        <v>#N/A</v>
      </c>
      <c r="X968" s="41" t="e">
        <f>IF(AND('Case Data Entry'!W968='DO NOT USE_School Picklist'!$D$3,ISBLANK('Case Data Entry'!X968)),"Symptom Onset Date is required if Ever Symptomatic is Yes",IF('DO NOT USE_Case Formulas'!A968,"OK",NA()))</f>
        <v>#N/A</v>
      </c>
      <c r="Y968" s="41"/>
      <c r="Z968" s="41" t="e">
        <f ca="1">IF(AND('DO NOT USE_Case Formulas'!A968,ISBLANK('Case Data Entry'!Z968)),"Lab Result Test Date is required",IF('Case Data Entry'!Z968&gt;'DO NOT USE_School Picklist'!$C$3,"Test Date cannot be a future date",IF(NOT(ISBLANK('Case Data Entry'!Z968)),"OK",NA())))</f>
        <v>#N/A</v>
      </c>
      <c r="AA968" s="41" t="e">
        <f>IF(AND(NOT(ISBLANK('Case Data Entry'!AA968)),ISNA(VLOOKUP('Case Data Entry'!AA968,'DO NOT USE_School Picklist'!$R$3:$R$7,1,FALSE))),"Please select a value from the drop-down menu",IF('DO NOT USE_Case Formulas'!A968,"OK",NA()))</f>
        <v>#N/A</v>
      </c>
      <c r="AB968" s="41" t="e">
        <f>IF(AND(NOT(ISBLANK('Case Data Entry'!AB968)),ISNA(VLOOKUP('Case Data Entry'!AB968,'DO NOT USE_School Picklist'!$Q$3:$Q$8,1,FALSE))),"Please select a value from the drop-down menu",IF('DO NOT USE_Case Formulas'!A968,"OK",NA()))</f>
        <v>#N/A</v>
      </c>
    </row>
    <row r="969" spans="1:28" x14ac:dyDescent="0.25">
      <c r="A969" s="40" t="e">
        <f>IF('DO NOT USE_Case Formulas'!A969,IF('DO NOT USE_Case Formulas'!B969,"Not all required fields are completed","OK"),NA())</f>
        <v>#N/A</v>
      </c>
      <c r="B969" s="41" t="e">
        <f>IF(AND('DO NOT USE_Case Formulas'!A969,ISBLANK('Case Data Entry'!B969)),"First Name is required",IF(NOT(ISBLANK('Case Data Entry'!B969)),"OK",NA()))</f>
        <v>#N/A</v>
      </c>
      <c r="C969" s="41" t="e">
        <f>IF(AND('DO NOT USE_Case Formulas'!A969,ISBLANK('Case Data Entry'!C969)),"Last Name is required",IF(NOT(ISBLANK('Case Data Entry'!C969)),"OK",NA()))</f>
        <v>#N/A</v>
      </c>
      <c r="D969" s="41" t="e">
        <f>IF(AND('DO NOT USE_Case Formulas'!A969,ISBLANK('Case Data Entry'!D969)),"Birthdate is required",IF(NOT(ISBLANK('Case Data Entry'!D969)),"OK",NA()))</f>
        <v>#N/A</v>
      </c>
      <c r="E969" s="41" t="e">
        <f>IF(AND('DO NOT USE_Case Formulas'!A969,ISBLANK('Case Data Entry'!E969)),"Mobile Phone is required",IF(NOT(ISBLANK('Case Data Entry'!E969)),IF(AND(ISNUMBER(VALUE('Case Data Entry'!E969)),LEFT('Case Data Entry'!E969,1)&lt;&gt;"1",LEN('Case Data Entry'!E969)=10),"OK","Phone number must be valid format"),NA()))</f>
        <v>#N/A</v>
      </c>
      <c r="F969" s="41" t="e">
        <f>IF(LEN('Case Data Entry'!F969)&gt;255,"Home Street Address must be less than 255 characters",IF('DO NOT USE_Case Formulas'!A969,"OK",NA()))</f>
        <v>#N/A</v>
      </c>
      <c r="G969" s="41" t="e">
        <f>IF(LEN('Case Data Entry'!G969)&gt;40,"City must be less than 40 characters",IF('DO NOT USE_Case Formulas'!A969,"OK",NA()))</f>
        <v>#N/A</v>
      </c>
      <c r="H969" s="41" t="e">
        <f>IF(AND(NOT(ISBLANK('Case Data Entry'!H969)),ISNA(VLOOKUP('Case Data Entry'!H969,'DO NOT USE_School Picklist'!$P$3:$P$52,1,FALSE))),"Please select a value from the drop-down menu",IF('DO NOT USE_Case Formulas'!A969,"OK",NA()))</f>
        <v>#N/A</v>
      </c>
      <c r="I969" s="41" t="e">
        <f>IF(AND('DO NOT USE_Case Formulas'!A969,ISBLANK('Case Data Entry'!I969)),"Zip is required",IF(ISBLANK('Case Data Entry'!I969),NA(),"OK"))</f>
        <v>#N/A</v>
      </c>
      <c r="J969" s="41" t="e">
        <f>IF(AND('DO NOT USE_Case Formulas'!A969,ISBLANK('Case Data Entry'!J969)),"Student or Staff? is required",IF(ISBLANK('Case Data Entry'!J969),NA(),IF(ISNA(VLOOKUP('Case Data Entry'!J969,'DO NOT USE_School Picklist'!$B$3:$B$6,1,FALSE)),"Please select a value from the drop-down menu","OK")))</f>
        <v>#N/A</v>
      </c>
      <c r="K969" s="41" t="e">
        <f>IF(AND('Case Data Entry'!J969='DO NOT USE_School Picklist'!$B$4,ISBLANK('Case Data Entry'!K969)),"Occupation/Job Title is required if Student or Staff? is Yes, staff/faculty or volunteer",IF('DO NOT USE_Case Formulas'!A969,"OK",NA()))</f>
        <v>#N/A</v>
      </c>
      <c r="L969" s="41" t="e">
        <f ca="1">IF('Case Data Entry'!L969&gt;'DO NOT USE_School Picklist'!$C$3,"Date last on school campus/facility cannot be a future date",IF('DO NOT USE_Case Formulas'!A969,IF(ISBLANK('Case Data Entry'!L969),"Date last on school campus/facility is required","OK"),NA()))</f>
        <v>#N/A</v>
      </c>
      <c r="M969" s="41" t="e">
        <f>IF(AND('DO NOT USE_Case Formulas'!A969,ISBLANK('Case Data Entry'!M969)),"Specific Place in the Location is required",IF(ISBLANK('Case Data Entry'!M969),NA(),"OK"))</f>
        <v>#N/A</v>
      </c>
      <c r="N969" s="41" t="e">
        <f>IF(LEN('Case Data Entry'!N969)&gt;50,"Parent/Guardian Name must be less than 50 characters",IF('DO NOT USE_Case Formulas'!A969,"OK",NA()))</f>
        <v>#N/A</v>
      </c>
      <c r="O969" s="41" t="e">
        <f>IF(NOT(ISBLANK('Case Data Entry'!O969)),IF(AND(ISNUMBER('Case Data Entry'!O969),LEFT('Case Data Entry'!O969,1)&lt;&gt;"1",LEN('Case Data Entry'!O969)=10),"OK","Phone number must be valid format"),IF('DO NOT USE_Case Formulas'!A969,"OK",NA()))</f>
        <v>#N/A</v>
      </c>
      <c r="P969" s="41" t="e">
        <f>IF(AND(NOT(ISBLANK('Case Data Entry'!P969)),ISNA(VLOOKUP('Case Data Entry'!P969,'DO NOT USE_School Picklist'!$E$3:$E$10,1,FALSE))),"Please select a value from the drop-down menu",IF('DO NOT USE_Case Formulas'!A969,"OK",NA()))</f>
        <v>#N/A</v>
      </c>
      <c r="Q969" s="41" t="e">
        <f>IF(AND(NOT(ISBLANK('Case Data Entry'!Q969)),ISNA(VLOOKUP('Case Data Entry'!Q969,'DO NOT USE_School Picklist'!$F$3:$F$16,1,FALSE))),"Please select a value from the drop-down menu",IF('DO NOT USE_Case Formulas'!A969,"OK",NA()))</f>
        <v>#N/A</v>
      </c>
      <c r="R969" s="41" t="e">
        <f>IF(LEN('Case Data Entry'!R969)&gt;100,"Classroom(s) must be less than 100 characters",IF('DO NOT USE_Case Formulas'!A969,"OK",NA()))</f>
        <v>#N/A</v>
      </c>
      <c r="S969" s="41" t="e">
        <f>IF(AND(NOT(ISBLANK('Case Data Entry'!S969)),ISNA(VLOOKUP('Case Data Entry'!S969,'DO NOT USE_School Picklist'!$S$3:$S$12,1,FALSE))),"Please select a value from the drop-down menu",IF('DO NOT USE_Case Formulas'!A969,"OK",NA()))</f>
        <v>#N/A</v>
      </c>
      <c r="T969" s="41" t="e">
        <f>IF(AND(NOT(ISBLANK('Case Data Entry'!T969)),ISNA(VLOOKUP('Case Data Entry'!T969,'DO NOT USE_School Picklist'!$S$3:$S$12,1,FALSE))),"Please select a value from the drop-down menu",IF('DO NOT USE_Case Formulas'!A969,"OK",NA()))</f>
        <v>#N/A</v>
      </c>
      <c r="U969" s="41" t="e">
        <f>IF(LEN('Case Data Entry'!U969)&gt;80,"Name of Education Group must be less than 80 characters",IF('DO NOT USE_Case Formulas'!A969,"OK",NA()))</f>
        <v>#N/A</v>
      </c>
      <c r="V969" s="41" t="e">
        <f>IF(AND(NOT(ISBLANK('Case Data Entry'!V969)),ISNA(VLOOKUP('Case Data Entry'!V969,'DO NOT USE_School Picklist'!$K$3:$K$6,1,FALSE))),"Please select a value from the drop-down menu",IF('DO NOT USE_Case Formulas'!A969,"OK",NA()))</f>
        <v>#N/A</v>
      </c>
      <c r="W969" s="41" t="e">
        <f>IF(AND('DO NOT USE_Case Formulas'!A969,ISBLANK('Case Data Entry'!W969)),"Has this person had symptoms? is required",IF(AND(NOT(ISBLANK('Case Data Entry'!W969)),ISNA(VLOOKUP('Case Data Entry'!W969,'DO NOT USE_School Picklist'!$D$3:$D$5,1,FALSE))),"Please select a value from the drop-down menu",IF(NOT(ISBLANK('Case Data Entry'!W969)),"OK",NA())))</f>
        <v>#N/A</v>
      </c>
      <c r="X969" s="41" t="e">
        <f>IF(AND('Case Data Entry'!W969='DO NOT USE_School Picklist'!$D$3,ISBLANK('Case Data Entry'!X969)),"Symptom Onset Date is required if Ever Symptomatic is Yes",IF('DO NOT USE_Case Formulas'!A969,"OK",NA()))</f>
        <v>#N/A</v>
      </c>
      <c r="Y969" s="41"/>
      <c r="Z969" s="41" t="e">
        <f ca="1">IF(AND('DO NOT USE_Case Formulas'!A969,ISBLANK('Case Data Entry'!Z969)),"Lab Result Test Date is required",IF('Case Data Entry'!Z969&gt;'DO NOT USE_School Picklist'!$C$3,"Test Date cannot be a future date",IF(NOT(ISBLANK('Case Data Entry'!Z969)),"OK",NA())))</f>
        <v>#N/A</v>
      </c>
      <c r="AA969" s="41" t="e">
        <f>IF(AND(NOT(ISBLANK('Case Data Entry'!AA969)),ISNA(VLOOKUP('Case Data Entry'!AA969,'DO NOT USE_School Picklist'!$R$3:$R$7,1,FALSE))),"Please select a value from the drop-down menu",IF('DO NOT USE_Case Formulas'!A969,"OK",NA()))</f>
        <v>#N/A</v>
      </c>
      <c r="AB969" s="41" t="e">
        <f>IF(AND(NOT(ISBLANK('Case Data Entry'!AB969)),ISNA(VLOOKUP('Case Data Entry'!AB969,'DO NOT USE_School Picklist'!$Q$3:$Q$8,1,FALSE))),"Please select a value from the drop-down menu",IF('DO NOT USE_Case Formulas'!A969,"OK",NA()))</f>
        <v>#N/A</v>
      </c>
    </row>
    <row r="970" spans="1:28" x14ac:dyDescent="0.25">
      <c r="A970" s="40" t="e">
        <f>IF('DO NOT USE_Case Formulas'!A970,IF('DO NOT USE_Case Formulas'!B970,"Not all required fields are completed","OK"),NA())</f>
        <v>#N/A</v>
      </c>
      <c r="B970" s="41" t="e">
        <f>IF(AND('DO NOT USE_Case Formulas'!A970,ISBLANK('Case Data Entry'!B970)),"First Name is required",IF(NOT(ISBLANK('Case Data Entry'!B970)),"OK",NA()))</f>
        <v>#N/A</v>
      </c>
      <c r="C970" s="41" t="e">
        <f>IF(AND('DO NOT USE_Case Formulas'!A970,ISBLANK('Case Data Entry'!C970)),"Last Name is required",IF(NOT(ISBLANK('Case Data Entry'!C970)),"OK",NA()))</f>
        <v>#N/A</v>
      </c>
      <c r="D970" s="41" t="e">
        <f>IF(AND('DO NOT USE_Case Formulas'!A970,ISBLANK('Case Data Entry'!D970)),"Birthdate is required",IF(NOT(ISBLANK('Case Data Entry'!D970)),"OK",NA()))</f>
        <v>#N/A</v>
      </c>
      <c r="E970" s="41" t="e">
        <f>IF(AND('DO NOT USE_Case Formulas'!A970,ISBLANK('Case Data Entry'!E970)),"Mobile Phone is required",IF(NOT(ISBLANK('Case Data Entry'!E970)),IF(AND(ISNUMBER(VALUE('Case Data Entry'!E970)),LEFT('Case Data Entry'!E970,1)&lt;&gt;"1",LEN('Case Data Entry'!E970)=10),"OK","Phone number must be valid format"),NA()))</f>
        <v>#N/A</v>
      </c>
      <c r="F970" s="41" t="e">
        <f>IF(LEN('Case Data Entry'!F970)&gt;255,"Home Street Address must be less than 255 characters",IF('DO NOT USE_Case Formulas'!A970,"OK",NA()))</f>
        <v>#N/A</v>
      </c>
      <c r="G970" s="41" t="e">
        <f>IF(LEN('Case Data Entry'!G970)&gt;40,"City must be less than 40 characters",IF('DO NOT USE_Case Formulas'!A970,"OK",NA()))</f>
        <v>#N/A</v>
      </c>
      <c r="H970" s="41" t="e">
        <f>IF(AND(NOT(ISBLANK('Case Data Entry'!H970)),ISNA(VLOOKUP('Case Data Entry'!H970,'DO NOT USE_School Picklist'!$P$3:$P$52,1,FALSE))),"Please select a value from the drop-down menu",IF('DO NOT USE_Case Formulas'!A970,"OK",NA()))</f>
        <v>#N/A</v>
      </c>
      <c r="I970" s="41" t="e">
        <f>IF(AND('DO NOT USE_Case Formulas'!A970,ISBLANK('Case Data Entry'!I970)),"Zip is required",IF(ISBLANK('Case Data Entry'!I970),NA(),"OK"))</f>
        <v>#N/A</v>
      </c>
      <c r="J970" s="41" t="e">
        <f>IF(AND('DO NOT USE_Case Formulas'!A970,ISBLANK('Case Data Entry'!J970)),"Student or Staff? is required",IF(ISBLANK('Case Data Entry'!J970),NA(),IF(ISNA(VLOOKUP('Case Data Entry'!J970,'DO NOT USE_School Picklist'!$B$3:$B$6,1,FALSE)),"Please select a value from the drop-down menu","OK")))</f>
        <v>#N/A</v>
      </c>
      <c r="K970" s="41" t="e">
        <f>IF(AND('Case Data Entry'!J970='DO NOT USE_School Picklist'!$B$4,ISBLANK('Case Data Entry'!K970)),"Occupation/Job Title is required if Student or Staff? is Yes, staff/faculty or volunteer",IF('DO NOT USE_Case Formulas'!A970,"OK",NA()))</f>
        <v>#N/A</v>
      </c>
      <c r="L970" s="41" t="e">
        <f ca="1">IF('Case Data Entry'!L970&gt;'DO NOT USE_School Picklist'!$C$3,"Date last on school campus/facility cannot be a future date",IF('DO NOT USE_Case Formulas'!A970,IF(ISBLANK('Case Data Entry'!L970),"Date last on school campus/facility is required","OK"),NA()))</f>
        <v>#N/A</v>
      </c>
      <c r="M970" s="41" t="e">
        <f>IF(AND('DO NOT USE_Case Formulas'!A970,ISBLANK('Case Data Entry'!M970)),"Specific Place in the Location is required",IF(ISBLANK('Case Data Entry'!M970),NA(),"OK"))</f>
        <v>#N/A</v>
      </c>
      <c r="N970" s="41" t="e">
        <f>IF(LEN('Case Data Entry'!N970)&gt;50,"Parent/Guardian Name must be less than 50 characters",IF('DO NOT USE_Case Formulas'!A970,"OK",NA()))</f>
        <v>#N/A</v>
      </c>
      <c r="O970" s="41" t="e">
        <f>IF(NOT(ISBLANK('Case Data Entry'!O970)),IF(AND(ISNUMBER('Case Data Entry'!O970),LEFT('Case Data Entry'!O970,1)&lt;&gt;"1",LEN('Case Data Entry'!O970)=10),"OK","Phone number must be valid format"),IF('DO NOT USE_Case Formulas'!A970,"OK",NA()))</f>
        <v>#N/A</v>
      </c>
      <c r="P970" s="41" t="e">
        <f>IF(AND(NOT(ISBLANK('Case Data Entry'!P970)),ISNA(VLOOKUP('Case Data Entry'!P970,'DO NOT USE_School Picklist'!$E$3:$E$10,1,FALSE))),"Please select a value from the drop-down menu",IF('DO NOT USE_Case Formulas'!A970,"OK",NA()))</f>
        <v>#N/A</v>
      </c>
      <c r="Q970" s="41" t="e">
        <f>IF(AND(NOT(ISBLANK('Case Data Entry'!Q970)),ISNA(VLOOKUP('Case Data Entry'!Q970,'DO NOT USE_School Picklist'!$F$3:$F$16,1,FALSE))),"Please select a value from the drop-down menu",IF('DO NOT USE_Case Formulas'!A970,"OK",NA()))</f>
        <v>#N/A</v>
      </c>
      <c r="R970" s="41" t="e">
        <f>IF(LEN('Case Data Entry'!R970)&gt;100,"Classroom(s) must be less than 100 characters",IF('DO NOT USE_Case Formulas'!A970,"OK",NA()))</f>
        <v>#N/A</v>
      </c>
      <c r="S970" s="41" t="e">
        <f>IF(AND(NOT(ISBLANK('Case Data Entry'!S970)),ISNA(VLOOKUP('Case Data Entry'!S970,'DO NOT USE_School Picklist'!$S$3:$S$12,1,FALSE))),"Please select a value from the drop-down menu",IF('DO NOT USE_Case Formulas'!A970,"OK",NA()))</f>
        <v>#N/A</v>
      </c>
      <c r="T970" s="41" t="e">
        <f>IF(AND(NOT(ISBLANK('Case Data Entry'!T970)),ISNA(VLOOKUP('Case Data Entry'!T970,'DO NOT USE_School Picklist'!$S$3:$S$12,1,FALSE))),"Please select a value from the drop-down menu",IF('DO NOT USE_Case Formulas'!A970,"OK",NA()))</f>
        <v>#N/A</v>
      </c>
      <c r="U970" s="41" t="e">
        <f>IF(LEN('Case Data Entry'!U970)&gt;80,"Name of Education Group must be less than 80 characters",IF('DO NOT USE_Case Formulas'!A970,"OK",NA()))</f>
        <v>#N/A</v>
      </c>
      <c r="V970" s="41" t="e">
        <f>IF(AND(NOT(ISBLANK('Case Data Entry'!V970)),ISNA(VLOOKUP('Case Data Entry'!V970,'DO NOT USE_School Picklist'!$K$3:$K$6,1,FALSE))),"Please select a value from the drop-down menu",IF('DO NOT USE_Case Formulas'!A970,"OK",NA()))</f>
        <v>#N/A</v>
      </c>
      <c r="W970" s="41" t="e">
        <f>IF(AND('DO NOT USE_Case Formulas'!A970,ISBLANK('Case Data Entry'!W970)),"Has this person had symptoms? is required",IF(AND(NOT(ISBLANK('Case Data Entry'!W970)),ISNA(VLOOKUP('Case Data Entry'!W970,'DO NOT USE_School Picklist'!$D$3:$D$5,1,FALSE))),"Please select a value from the drop-down menu",IF(NOT(ISBLANK('Case Data Entry'!W970)),"OK",NA())))</f>
        <v>#N/A</v>
      </c>
      <c r="X970" s="41" t="e">
        <f>IF(AND('Case Data Entry'!W970='DO NOT USE_School Picklist'!$D$3,ISBLANK('Case Data Entry'!X970)),"Symptom Onset Date is required if Ever Symptomatic is Yes",IF('DO NOT USE_Case Formulas'!A970,"OK",NA()))</f>
        <v>#N/A</v>
      </c>
      <c r="Y970" s="41"/>
      <c r="Z970" s="41" t="e">
        <f ca="1">IF(AND('DO NOT USE_Case Formulas'!A970,ISBLANK('Case Data Entry'!Z970)),"Lab Result Test Date is required",IF('Case Data Entry'!Z970&gt;'DO NOT USE_School Picklist'!$C$3,"Test Date cannot be a future date",IF(NOT(ISBLANK('Case Data Entry'!Z970)),"OK",NA())))</f>
        <v>#N/A</v>
      </c>
      <c r="AA970" s="41" t="e">
        <f>IF(AND(NOT(ISBLANK('Case Data Entry'!AA970)),ISNA(VLOOKUP('Case Data Entry'!AA970,'DO NOT USE_School Picklist'!$R$3:$R$7,1,FALSE))),"Please select a value from the drop-down menu",IF('DO NOT USE_Case Formulas'!A970,"OK",NA()))</f>
        <v>#N/A</v>
      </c>
      <c r="AB970" s="41" t="e">
        <f>IF(AND(NOT(ISBLANK('Case Data Entry'!AB970)),ISNA(VLOOKUP('Case Data Entry'!AB970,'DO NOT USE_School Picklist'!$Q$3:$Q$8,1,FALSE))),"Please select a value from the drop-down menu",IF('DO NOT USE_Case Formulas'!A970,"OK",NA()))</f>
        <v>#N/A</v>
      </c>
    </row>
    <row r="971" spans="1:28" x14ac:dyDescent="0.25">
      <c r="A971" s="40" t="e">
        <f>IF('DO NOT USE_Case Formulas'!A971,IF('DO NOT USE_Case Formulas'!B971,"Not all required fields are completed","OK"),NA())</f>
        <v>#N/A</v>
      </c>
      <c r="B971" s="41" t="e">
        <f>IF(AND('DO NOT USE_Case Formulas'!A971,ISBLANK('Case Data Entry'!B971)),"First Name is required",IF(NOT(ISBLANK('Case Data Entry'!B971)),"OK",NA()))</f>
        <v>#N/A</v>
      </c>
      <c r="C971" s="41" t="e">
        <f>IF(AND('DO NOT USE_Case Formulas'!A971,ISBLANK('Case Data Entry'!C971)),"Last Name is required",IF(NOT(ISBLANK('Case Data Entry'!C971)),"OK",NA()))</f>
        <v>#N/A</v>
      </c>
      <c r="D971" s="41" t="e">
        <f>IF(AND('DO NOT USE_Case Formulas'!A971,ISBLANK('Case Data Entry'!D971)),"Birthdate is required",IF(NOT(ISBLANK('Case Data Entry'!D971)),"OK",NA()))</f>
        <v>#N/A</v>
      </c>
      <c r="E971" s="41" t="e">
        <f>IF(AND('DO NOT USE_Case Formulas'!A971,ISBLANK('Case Data Entry'!E971)),"Mobile Phone is required",IF(NOT(ISBLANK('Case Data Entry'!E971)),IF(AND(ISNUMBER(VALUE('Case Data Entry'!E971)),LEFT('Case Data Entry'!E971,1)&lt;&gt;"1",LEN('Case Data Entry'!E971)=10),"OK","Phone number must be valid format"),NA()))</f>
        <v>#N/A</v>
      </c>
      <c r="F971" s="41" t="e">
        <f>IF(LEN('Case Data Entry'!F971)&gt;255,"Home Street Address must be less than 255 characters",IF('DO NOT USE_Case Formulas'!A971,"OK",NA()))</f>
        <v>#N/A</v>
      </c>
      <c r="G971" s="41" t="e">
        <f>IF(LEN('Case Data Entry'!G971)&gt;40,"City must be less than 40 characters",IF('DO NOT USE_Case Formulas'!A971,"OK",NA()))</f>
        <v>#N/A</v>
      </c>
      <c r="H971" s="41" t="e">
        <f>IF(AND(NOT(ISBLANK('Case Data Entry'!H971)),ISNA(VLOOKUP('Case Data Entry'!H971,'DO NOT USE_School Picklist'!$P$3:$P$52,1,FALSE))),"Please select a value from the drop-down menu",IF('DO NOT USE_Case Formulas'!A971,"OK",NA()))</f>
        <v>#N/A</v>
      </c>
      <c r="I971" s="41" t="e">
        <f>IF(AND('DO NOT USE_Case Formulas'!A971,ISBLANK('Case Data Entry'!I971)),"Zip is required",IF(ISBLANK('Case Data Entry'!I971),NA(),"OK"))</f>
        <v>#N/A</v>
      </c>
      <c r="J971" s="41" t="e">
        <f>IF(AND('DO NOT USE_Case Formulas'!A971,ISBLANK('Case Data Entry'!J971)),"Student or Staff? is required",IF(ISBLANK('Case Data Entry'!J971),NA(),IF(ISNA(VLOOKUP('Case Data Entry'!J971,'DO NOT USE_School Picklist'!$B$3:$B$6,1,FALSE)),"Please select a value from the drop-down menu","OK")))</f>
        <v>#N/A</v>
      </c>
      <c r="K971" s="41" t="e">
        <f>IF(AND('Case Data Entry'!J971='DO NOT USE_School Picklist'!$B$4,ISBLANK('Case Data Entry'!K971)),"Occupation/Job Title is required if Student or Staff? is Yes, staff/faculty or volunteer",IF('DO NOT USE_Case Formulas'!A971,"OK",NA()))</f>
        <v>#N/A</v>
      </c>
      <c r="L971" s="41" t="e">
        <f ca="1">IF('Case Data Entry'!L971&gt;'DO NOT USE_School Picklist'!$C$3,"Date last on school campus/facility cannot be a future date",IF('DO NOT USE_Case Formulas'!A971,IF(ISBLANK('Case Data Entry'!L971),"Date last on school campus/facility is required","OK"),NA()))</f>
        <v>#N/A</v>
      </c>
      <c r="M971" s="41" t="e">
        <f>IF(AND('DO NOT USE_Case Formulas'!A971,ISBLANK('Case Data Entry'!M971)),"Specific Place in the Location is required",IF(ISBLANK('Case Data Entry'!M971),NA(),"OK"))</f>
        <v>#N/A</v>
      </c>
      <c r="N971" s="41" t="e">
        <f>IF(LEN('Case Data Entry'!N971)&gt;50,"Parent/Guardian Name must be less than 50 characters",IF('DO NOT USE_Case Formulas'!A971,"OK",NA()))</f>
        <v>#N/A</v>
      </c>
      <c r="O971" s="41" t="e">
        <f>IF(NOT(ISBLANK('Case Data Entry'!O971)),IF(AND(ISNUMBER('Case Data Entry'!O971),LEFT('Case Data Entry'!O971,1)&lt;&gt;"1",LEN('Case Data Entry'!O971)=10),"OK","Phone number must be valid format"),IF('DO NOT USE_Case Formulas'!A971,"OK",NA()))</f>
        <v>#N/A</v>
      </c>
      <c r="P971" s="41" t="e">
        <f>IF(AND(NOT(ISBLANK('Case Data Entry'!P971)),ISNA(VLOOKUP('Case Data Entry'!P971,'DO NOT USE_School Picklist'!$E$3:$E$10,1,FALSE))),"Please select a value from the drop-down menu",IF('DO NOT USE_Case Formulas'!A971,"OK",NA()))</f>
        <v>#N/A</v>
      </c>
      <c r="Q971" s="41" t="e">
        <f>IF(AND(NOT(ISBLANK('Case Data Entry'!Q971)),ISNA(VLOOKUP('Case Data Entry'!Q971,'DO NOT USE_School Picklist'!$F$3:$F$16,1,FALSE))),"Please select a value from the drop-down menu",IF('DO NOT USE_Case Formulas'!A971,"OK",NA()))</f>
        <v>#N/A</v>
      </c>
      <c r="R971" s="41" t="e">
        <f>IF(LEN('Case Data Entry'!R971)&gt;100,"Classroom(s) must be less than 100 characters",IF('DO NOT USE_Case Formulas'!A971,"OK",NA()))</f>
        <v>#N/A</v>
      </c>
      <c r="S971" s="41" t="e">
        <f>IF(AND(NOT(ISBLANK('Case Data Entry'!S971)),ISNA(VLOOKUP('Case Data Entry'!S971,'DO NOT USE_School Picklist'!$S$3:$S$12,1,FALSE))),"Please select a value from the drop-down menu",IF('DO NOT USE_Case Formulas'!A971,"OK",NA()))</f>
        <v>#N/A</v>
      </c>
      <c r="T971" s="41" t="e">
        <f>IF(AND(NOT(ISBLANK('Case Data Entry'!T971)),ISNA(VLOOKUP('Case Data Entry'!T971,'DO NOT USE_School Picklist'!$S$3:$S$12,1,FALSE))),"Please select a value from the drop-down menu",IF('DO NOT USE_Case Formulas'!A971,"OK",NA()))</f>
        <v>#N/A</v>
      </c>
      <c r="U971" s="41" t="e">
        <f>IF(LEN('Case Data Entry'!U971)&gt;80,"Name of Education Group must be less than 80 characters",IF('DO NOT USE_Case Formulas'!A971,"OK",NA()))</f>
        <v>#N/A</v>
      </c>
      <c r="V971" s="41" t="e">
        <f>IF(AND(NOT(ISBLANK('Case Data Entry'!V971)),ISNA(VLOOKUP('Case Data Entry'!V971,'DO NOT USE_School Picklist'!$K$3:$K$6,1,FALSE))),"Please select a value from the drop-down menu",IF('DO NOT USE_Case Formulas'!A971,"OK",NA()))</f>
        <v>#N/A</v>
      </c>
      <c r="W971" s="41" t="e">
        <f>IF(AND('DO NOT USE_Case Formulas'!A971,ISBLANK('Case Data Entry'!W971)),"Has this person had symptoms? is required",IF(AND(NOT(ISBLANK('Case Data Entry'!W971)),ISNA(VLOOKUP('Case Data Entry'!W971,'DO NOT USE_School Picklist'!$D$3:$D$5,1,FALSE))),"Please select a value from the drop-down menu",IF(NOT(ISBLANK('Case Data Entry'!W971)),"OK",NA())))</f>
        <v>#N/A</v>
      </c>
      <c r="X971" s="41" t="e">
        <f>IF(AND('Case Data Entry'!W971='DO NOT USE_School Picklist'!$D$3,ISBLANK('Case Data Entry'!X971)),"Symptom Onset Date is required if Ever Symptomatic is Yes",IF('DO NOT USE_Case Formulas'!A971,"OK",NA()))</f>
        <v>#N/A</v>
      </c>
      <c r="Y971" s="41"/>
      <c r="Z971" s="41" t="e">
        <f ca="1">IF(AND('DO NOT USE_Case Formulas'!A971,ISBLANK('Case Data Entry'!Z971)),"Lab Result Test Date is required",IF('Case Data Entry'!Z971&gt;'DO NOT USE_School Picklist'!$C$3,"Test Date cannot be a future date",IF(NOT(ISBLANK('Case Data Entry'!Z971)),"OK",NA())))</f>
        <v>#N/A</v>
      </c>
      <c r="AA971" s="41" t="e">
        <f>IF(AND(NOT(ISBLANK('Case Data Entry'!AA971)),ISNA(VLOOKUP('Case Data Entry'!AA971,'DO NOT USE_School Picklist'!$R$3:$R$7,1,FALSE))),"Please select a value from the drop-down menu",IF('DO NOT USE_Case Formulas'!A971,"OK",NA()))</f>
        <v>#N/A</v>
      </c>
      <c r="AB971" s="41" t="e">
        <f>IF(AND(NOT(ISBLANK('Case Data Entry'!AB971)),ISNA(VLOOKUP('Case Data Entry'!AB971,'DO NOT USE_School Picklist'!$Q$3:$Q$8,1,FALSE))),"Please select a value from the drop-down menu",IF('DO NOT USE_Case Formulas'!A971,"OK",NA()))</f>
        <v>#N/A</v>
      </c>
    </row>
    <row r="972" spans="1:28" x14ac:dyDescent="0.25">
      <c r="A972" s="40" t="e">
        <f>IF('DO NOT USE_Case Formulas'!A972,IF('DO NOT USE_Case Formulas'!B972,"Not all required fields are completed","OK"),NA())</f>
        <v>#N/A</v>
      </c>
      <c r="B972" s="41" t="e">
        <f>IF(AND('DO NOT USE_Case Formulas'!A972,ISBLANK('Case Data Entry'!B972)),"First Name is required",IF(NOT(ISBLANK('Case Data Entry'!B972)),"OK",NA()))</f>
        <v>#N/A</v>
      </c>
      <c r="C972" s="41" t="e">
        <f>IF(AND('DO NOT USE_Case Formulas'!A972,ISBLANK('Case Data Entry'!C972)),"Last Name is required",IF(NOT(ISBLANK('Case Data Entry'!C972)),"OK",NA()))</f>
        <v>#N/A</v>
      </c>
      <c r="D972" s="41" t="e">
        <f>IF(AND('DO NOT USE_Case Formulas'!A972,ISBLANK('Case Data Entry'!D972)),"Birthdate is required",IF(NOT(ISBLANK('Case Data Entry'!D972)),"OK",NA()))</f>
        <v>#N/A</v>
      </c>
      <c r="E972" s="41" t="e">
        <f>IF(AND('DO NOT USE_Case Formulas'!A972,ISBLANK('Case Data Entry'!E972)),"Mobile Phone is required",IF(NOT(ISBLANK('Case Data Entry'!E972)),IF(AND(ISNUMBER(VALUE('Case Data Entry'!E972)),LEFT('Case Data Entry'!E972,1)&lt;&gt;"1",LEN('Case Data Entry'!E972)=10),"OK","Phone number must be valid format"),NA()))</f>
        <v>#N/A</v>
      </c>
      <c r="F972" s="41" t="e">
        <f>IF(LEN('Case Data Entry'!F972)&gt;255,"Home Street Address must be less than 255 characters",IF('DO NOT USE_Case Formulas'!A972,"OK",NA()))</f>
        <v>#N/A</v>
      </c>
      <c r="G972" s="41" t="e">
        <f>IF(LEN('Case Data Entry'!G972)&gt;40,"City must be less than 40 characters",IF('DO NOT USE_Case Formulas'!A972,"OK",NA()))</f>
        <v>#N/A</v>
      </c>
      <c r="H972" s="41" t="e">
        <f>IF(AND(NOT(ISBLANK('Case Data Entry'!H972)),ISNA(VLOOKUP('Case Data Entry'!H972,'DO NOT USE_School Picklist'!$P$3:$P$52,1,FALSE))),"Please select a value from the drop-down menu",IF('DO NOT USE_Case Formulas'!A972,"OK",NA()))</f>
        <v>#N/A</v>
      </c>
      <c r="I972" s="41" t="e">
        <f>IF(AND('DO NOT USE_Case Formulas'!A972,ISBLANK('Case Data Entry'!I972)),"Zip is required",IF(ISBLANK('Case Data Entry'!I972),NA(),"OK"))</f>
        <v>#N/A</v>
      </c>
      <c r="J972" s="41" t="e">
        <f>IF(AND('DO NOT USE_Case Formulas'!A972,ISBLANK('Case Data Entry'!J972)),"Student or Staff? is required",IF(ISBLANK('Case Data Entry'!J972),NA(),IF(ISNA(VLOOKUP('Case Data Entry'!J972,'DO NOT USE_School Picklist'!$B$3:$B$6,1,FALSE)),"Please select a value from the drop-down menu","OK")))</f>
        <v>#N/A</v>
      </c>
      <c r="K972" s="41" t="e">
        <f>IF(AND('Case Data Entry'!J972='DO NOT USE_School Picklist'!$B$4,ISBLANK('Case Data Entry'!K972)),"Occupation/Job Title is required if Student or Staff? is Yes, staff/faculty or volunteer",IF('DO NOT USE_Case Formulas'!A972,"OK",NA()))</f>
        <v>#N/A</v>
      </c>
      <c r="L972" s="41" t="e">
        <f ca="1">IF('Case Data Entry'!L972&gt;'DO NOT USE_School Picklist'!$C$3,"Date last on school campus/facility cannot be a future date",IF('DO NOT USE_Case Formulas'!A972,IF(ISBLANK('Case Data Entry'!L972),"Date last on school campus/facility is required","OK"),NA()))</f>
        <v>#N/A</v>
      </c>
      <c r="M972" s="41" t="e">
        <f>IF(AND('DO NOT USE_Case Formulas'!A972,ISBLANK('Case Data Entry'!M972)),"Specific Place in the Location is required",IF(ISBLANK('Case Data Entry'!M972),NA(),"OK"))</f>
        <v>#N/A</v>
      </c>
      <c r="N972" s="41" t="e">
        <f>IF(LEN('Case Data Entry'!N972)&gt;50,"Parent/Guardian Name must be less than 50 characters",IF('DO NOT USE_Case Formulas'!A972,"OK",NA()))</f>
        <v>#N/A</v>
      </c>
      <c r="O972" s="41" t="e">
        <f>IF(NOT(ISBLANK('Case Data Entry'!O972)),IF(AND(ISNUMBER('Case Data Entry'!O972),LEFT('Case Data Entry'!O972,1)&lt;&gt;"1",LEN('Case Data Entry'!O972)=10),"OK","Phone number must be valid format"),IF('DO NOT USE_Case Formulas'!A972,"OK",NA()))</f>
        <v>#N/A</v>
      </c>
      <c r="P972" s="41" t="e">
        <f>IF(AND(NOT(ISBLANK('Case Data Entry'!P972)),ISNA(VLOOKUP('Case Data Entry'!P972,'DO NOT USE_School Picklist'!$E$3:$E$10,1,FALSE))),"Please select a value from the drop-down menu",IF('DO NOT USE_Case Formulas'!A972,"OK",NA()))</f>
        <v>#N/A</v>
      </c>
      <c r="Q972" s="41" t="e">
        <f>IF(AND(NOT(ISBLANK('Case Data Entry'!Q972)),ISNA(VLOOKUP('Case Data Entry'!Q972,'DO NOT USE_School Picklist'!$F$3:$F$16,1,FALSE))),"Please select a value from the drop-down menu",IF('DO NOT USE_Case Formulas'!A972,"OK",NA()))</f>
        <v>#N/A</v>
      </c>
      <c r="R972" s="41" t="e">
        <f>IF(LEN('Case Data Entry'!R972)&gt;100,"Classroom(s) must be less than 100 characters",IF('DO NOT USE_Case Formulas'!A972,"OK",NA()))</f>
        <v>#N/A</v>
      </c>
      <c r="S972" s="41" t="e">
        <f>IF(AND(NOT(ISBLANK('Case Data Entry'!S972)),ISNA(VLOOKUP('Case Data Entry'!S972,'DO NOT USE_School Picklist'!$S$3:$S$12,1,FALSE))),"Please select a value from the drop-down menu",IF('DO NOT USE_Case Formulas'!A972,"OK",NA()))</f>
        <v>#N/A</v>
      </c>
      <c r="T972" s="41" t="e">
        <f>IF(AND(NOT(ISBLANK('Case Data Entry'!T972)),ISNA(VLOOKUP('Case Data Entry'!T972,'DO NOT USE_School Picklist'!$S$3:$S$12,1,FALSE))),"Please select a value from the drop-down menu",IF('DO NOT USE_Case Formulas'!A972,"OK",NA()))</f>
        <v>#N/A</v>
      </c>
      <c r="U972" s="41" t="e">
        <f>IF(LEN('Case Data Entry'!U972)&gt;80,"Name of Education Group must be less than 80 characters",IF('DO NOT USE_Case Formulas'!A972,"OK",NA()))</f>
        <v>#N/A</v>
      </c>
      <c r="V972" s="41" t="e">
        <f>IF(AND(NOT(ISBLANK('Case Data Entry'!V972)),ISNA(VLOOKUP('Case Data Entry'!V972,'DO NOT USE_School Picklist'!$K$3:$K$6,1,FALSE))),"Please select a value from the drop-down menu",IF('DO NOT USE_Case Formulas'!A972,"OK",NA()))</f>
        <v>#N/A</v>
      </c>
      <c r="W972" s="41" t="e">
        <f>IF(AND('DO NOT USE_Case Formulas'!A972,ISBLANK('Case Data Entry'!W972)),"Has this person had symptoms? is required",IF(AND(NOT(ISBLANK('Case Data Entry'!W972)),ISNA(VLOOKUP('Case Data Entry'!W972,'DO NOT USE_School Picklist'!$D$3:$D$5,1,FALSE))),"Please select a value from the drop-down menu",IF(NOT(ISBLANK('Case Data Entry'!W972)),"OK",NA())))</f>
        <v>#N/A</v>
      </c>
      <c r="X972" s="41" t="e">
        <f>IF(AND('Case Data Entry'!W972='DO NOT USE_School Picklist'!$D$3,ISBLANK('Case Data Entry'!X972)),"Symptom Onset Date is required if Ever Symptomatic is Yes",IF('DO NOT USE_Case Formulas'!A972,"OK",NA()))</f>
        <v>#N/A</v>
      </c>
      <c r="Y972" s="41"/>
      <c r="Z972" s="41" t="e">
        <f ca="1">IF(AND('DO NOT USE_Case Formulas'!A972,ISBLANK('Case Data Entry'!Z972)),"Lab Result Test Date is required",IF('Case Data Entry'!Z972&gt;'DO NOT USE_School Picklist'!$C$3,"Test Date cannot be a future date",IF(NOT(ISBLANK('Case Data Entry'!Z972)),"OK",NA())))</f>
        <v>#N/A</v>
      </c>
      <c r="AA972" s="41" t="e">
        <f>IF(AND(NOT(ISBLANK('Case Data Entry'!AA972)),ISNA(VLOOKUP('Case Data Entry'!AA972,'DO NOT USE_School Picklist'!$R$3:$R$7,1,FALSE))),"Please select a value from the drop-down menu",IF('DO NOT USE_Case Formulas'!A972,"OK",NA()))</f>
        <v>#N/A</v>
      </c>
      <c r="AB972" s="41" t="e">
        <f>IF(AND(NOT(ISBLANK('Case Data Entry'!AB972)),ISNA(VLOOKUP('Case Data Entry'!AB972,'DO NOT USE_School Picklist'!$Q$3:$Q$8,1,FALSE))),"Please select a value from the drop-down menu",IF('DO NOT USE_Case Formulas'!A972,"OK",NA()))</f>
        <v>#N/A</v>
      </c>
    </row>
    <row r="973" spans="1:28" x14ac:dyDescent="0.25">
      <c r="A973" s="40" t="e">
        <f>IF('DO NOT USE_Case Formulas'!A973,IF('DO NOT USE_Case Formulas'!B973,"Not all required fields are completed","OK"),NA())</f>
        <v>#N/A</v>
      </c>
      <c r="B973" s="41" t="e">
        <f>IF(AND('DO NOT USE_Case Formulas'!A973,ISBLANK('Case Data Entry'!B973)),"First Name is required",IF(NOT(ISBLANK('Case Data Entry'!B973)),"OK",NA()))</f>
        <v>#N/A</v>
      </c>
      <c r="C973" s="41" t="e">
        <f>IF(AND('DO NOT USE_Case Formulas'!A973,ISBLANK('Case Data Entry'!C973)),"Last Name is required",IF(NOT(ISBLANK('Case Data Entry'!C973)),"OK",NA()))</f>
        <v>#N/A</v>
      </c>
      <c r="D973" s="41" t="e">
        <f>IF(AND('DO NOT USE_Case Formulas'!A973,ISBLANK('Case Data Entry'!D973)),"Birthdate is required",IF(NOT(ISBLANK('Case Data Entry'!D973)),"OK",NA()))</f>
        <v>#N/A</v>
      </c>
      <c r="E973" s="41" t="e">
        <f>IF(AND('DO NOT USE_Case Formulas'!A973,ISBLANK('Case Data Entry'!E973)),"Mobile Phone is required",IF(NOT(ISBLANK('Case Data Entry'!E973)),IF(AND(ISNUMBER(VALUE('Case Data Entry'!E973)),LEFT('Case Data Entry'!E973,1)&lt;&gt;"1",LEN('Case Data Entry'!E973)=10),"OK","Phone number must be valid format"),NA()))</f>
        <v>#N/A</v>
      </c>
      <c r="F973" s="41" t="e">
        <f>IF(LEN('Case Data Entry'!F973)&gt;255,"Home Street Address must be less than 255 characters",IF('DO NOT USE_Case Formulas'!A973,"OK",NA()))</f>
        <v>#N/A</v>
      </c>
      <c r="G973" s="41" t="e">
        <f>IF(LEN('Case Data Entry'!G973)&gt;40,"City must be less than 40 characters",IF('DO NOT USE_Case Formulas'!A973,"OK",NA()))</f>
        <v>#N/A</v>
      </c>
      <c r="H973" s="41" t="e">
        <f>IF(AND(NOT(ISBLANK('Case Data Entry'!H973)),ISNA(VLOOKUP('Case Data Entry'!H973,'DO NOT USE_School Picklist'!$P$3:$P$52,1,FALSE))),"Please select a value from the drop-down menu",IF('DO NOT USE_Case Formulas'!A973,"OK",NA()))</f>
        <v>#N/A</v>
      </c>
      <c r="I973" s="41" t="e">
        <f>IF(AND('DO NOT USE_Case Formulas'!A973,ISBLANK('Case Data Entry'!I973)),"Zip is required",IF(ISBLANK('Case Data Entry'!I973),NA(),"OK"))</f>
        <v>#N/A</v>
      </c>
      <c r="J973" s="41" t="e">
        <f>IF(AND('DO NOT USE_Case Formulas'!A973,ISBLANK('Case Data Entry'!J973)),"Student or Staff? is required",IF(ISBLANK('Case Data Entry'!J973),NA(),IF(ISNA(VLOOKUP('Case Data Entry'!J973,'DO NOT USE_School Picklist'!$B$3:$B$6,1,FALSE)),"Please select a value from the drop-down menu","OK")))</f>
        <v>#N/A</v>
      </c>
      <c r="K973" s="41" t="e">
        <f>IF(AND('Case Data Entry'!J973='DO NOT USE_School Picklist'!$B$4,ISBLANK('Case Data Entry'!K973)),"Occupation/Job Title is required if Student or Staff? is Yes, staff/faculty or volunteer",IF('DO NOT USE_Case Formulas'!A973,"OK",NA()))</f>
        <v>#N/A</v>
      </c>
      <c r="L973" s="41" t="e">
        <f ca="1">IF('Case Data Entry'!L973&gt;'DO NOT USE_School Picklist'!$C$3,"Date last on school campus/facility cannot be a future date",IF('DO NOT USE_Case Formulas'!A973,IF(ISBLANK('Case Data Entry'!L973),"Date last on school campus/facility is required","OK"),NA()))</f>
        <v>#N/A</v>
      </c>
      <c r="M973" s="41" t="e">
        <f>IF(AND('DO NOT USE_Case Formulas'!A973,ISBLANK('Case Data Entry'!M973)),"Specific Place in the Location is required",IF(ISBLANK('Case Data Entry'!M973),NA(),"OK"))</f>
        <v>#N/A</v>
      </c>
      <c r="N973" s="41" t="e">
        <f>IF(LEN('Case Data Entry'!N973)&gt;50,"Parent/Guardian Name must be less than 50 characters",IF('DO NOT USE_Case Formulas'!A973,"OK",NA()))</f>
        <v>#N/A</v>
      </c>
      <c r="O973" s="41" t="e">
        <f>IF(NOT(ISBLANK('Case Data Entry'!O973)),IF(AND(ISNUMBER('Case Data Entry'!O973),LEFT('Case Data Entry'!O973,1)&lt;&gt;"1",LEN('Case Data Entry'!O973)=10),"OK","Phone number must be valid format"),IF('DO NOT USE_Case Formulas'!A973,"OK",NA()))</f>
        <v>#N/A</v>
      </c>
      <c r="P973" s="41" t="e">
        <f>IF(AND(NOT(ISBLANK('Case Data Entry'!P973)),ISNA(VLOOKUP('Case Data Entry'!P973,'DO NOT USE_School Picklist'!$E$3:$E$10,1,FALSE))),"Please select a value from the drop-down menu",IF('DO NOT USE_Case Formulas'!A973,"OK",NA()))</f>
        <v>#N/A</v>
      </c>
      <c r="Q973" s="41" t="e">
        <f>IF(AND(NOT(ISBLANK('Case Data Entry'!Q973)),ISNA(VLOOKUP('Case Data Entry'!Q973,'DO NOT USE_School Picklist'!$F$3:$F$16,1,FALSE))),"Please select a value from the drop-down menu",IF('DO NOT USE_Case Formulas'!A973,"OK",NA()))</f>
        <v>#N/A</v>
      </c>
      <c r="R973" s="41" t="e">
        <f>IF(LEN('Case Data Entry'!R973)&gt;100,"Classroom(s) must be less than 100 characters",IF('DO NOT USE_Case Formulas'!A973,"OK",NA()))</f>
        <v>#N/A</v>
      </c>
      <c r="S973" s="41" t="e">
        <f>IF(AND(NOT(ISBLANK('Case Data Entry'!S973)),ISNA(VLOOKUP('Case Data Entry'!S973,'DO NOT USE_School Picklist'!$S$3:$S$12,1,FALSE))),"Please select a value from the drop-down menu",IF('DO NOT USE_Case Formulas'!A973,"OK",NA()))</f>
        <v>#N/A</v>
      </c>
      <c r="T973" s="41" t="e">
        <f>IF(AND(NOT(ISBLANK('Case Data Entry'!T973)),ISNA(VLOOKUP('Case Data Entry'!T973,'DO NOT USE_School Picklist'!$S$3:$S$12,1,FALSE))),"Please select a value from the drop-down menu",IF('DO NOT USE_Case Formulas'!A973,"OK",NA()))</f>
        <v>#N/A</v>
      </c>
      <c r="U973" s="41" t="e">
        <f>IF(LEN('Case Data Entry'!U973)&gt;80,"Name of Education Group must be less than 80 characters",IF('DO NOT USE_Case Formulas'!A973,"OK",NA()))</f>
        <v>#N/A</v>
      </c>
      <c r="V973" s="41" t="e">
        <f>IF(AND(NOT(ISBLANK('Case Data Entry'!V973)),ISNA(VLOOKUP('Case Data Entry'!V973,'DO NOT USE_School Picklist'!$K$3:$K$6,1,FALSE))),"Please select a value from the drop-down menu",IF('DO NOT USE_Case Formulas'!A973,"OK",NA()))</f>
        <v>#N/A</v>
      </c>
      <c r="W973" s="41" t="e">
        <f>IF(AND('DO NOT USE_Case Formulas'!A973,ISBLANK('Case Data Entry'!W973)),"Has this person had symptoms? is required",IF(AND(NOT(ISBLANK('Case Data Entry'!W973)),ISNA(VLOOKUP('Case Data Entry'!W973,'DO NOT USE_School Picklist'!$D$3:$D$5,1,FALSE))),"Please select a value from the drop-down menu",IF(NOT(ISBLANK('Case Data Entry'!W973)),"OK",NA())))</f>
        <v>#N/A</v>
      </c>
      <c r="X973" s="41" t="e">
        <f>IF(AND('Case Data Entry'!W973='DO NOT USE_School Picklist'!$D$3,ISBLANK('Case Data Entry'!X973)),"Symptom Onset Date is required if Ever Symptomatic is Yes",IF('DO NOT USE_Case Formulas'!A973,"OK",NA()))</f>
        <v>#N/A</v>
      </c>
      <c r="Y973" s="41"/>
      <c r="Z973" s="41" t="e">
        <f ca="1">IF(AND('DO NOT USE_Case Formulas'!A973,ISBLANK('Case Data Entry'!Z973)),"Lab Result Test Date is required",IF('Case Data Entry'!Z973&gt;'DO NOT USE_School Picklist'!$C$3,"Test Date cannot be a future date",IF(NOT(ISBLANK('Case Data Entry'!Z973)),"OK",NA())))</f>
        <v>#N/A</v>
      </c>
      <c r="AA973" s="41" t="e">
        <f>IF(AND(NOT(ISBLANK('Case Data Entry'!AA973)),ISNA(VLOOKUP('Case Data Entry'!AA973,'DO NOT USE_School Picklist'!$R$3:$R$7,1,FALSE))),"Please select a value from the drop-down menu",IF('DO NOT USE_Case Formulas'!A973,"OK",NA()))</f>
        <v>#N/A</v>
      </c>
      <c r="AB973" s="41" t="e">
        <f>IF(AND(NOT(ISBLANK('Case Data Entry'!AB973)),ISNA(VLOOKUP('Case Data Entry'!AB973,'DO NOT USE_School Picklist'!$Q$3:$Q$8,1,FALSE))),"Please select a value from the drop-down menu",IF('DO NOT USE_Case Formulas'!A973,"OK",NA()))</f>
        <v>#N/A</v>
      </c>
    </row>
    <row r="974" spans="1:28" x14ac:dyDescent="0.25">
      <c r="A974" s="40" t="e">
        <f>IF('DO NOT USE_Case Formulas'!A974,IF('DO NOT USE_Case Formulas'!B974,"Not all required fields are completed","OK"),NA())</f>
        <v>#N/A</v>
      </c>
      <c r="B974" s="41" t="e">
        <f>IF(AND('DO NOT USE_Case Formulas'!A974,ISBLANK('Case Data Entry'!B974)),"First Name is required",IF(NOT(ISBLANK('Case Data Entry'!B974)),"OK",NA()))</f>
        <v>#N/A</v>
      </c>
      <c r="C974" s="41" t="e">
        <f>IF(AND('DO NOT USE_Case Formulas'!A974,ISBLANK('Case Data Entry'!C974)),"Last Name is required",IF(NOT(ISBLANK('Case Data Entry'!C974)),"OK",NA()))</f>
        <v>#N/A</v>
      </c>
      <c r="D974" s="41" t="e">
        <f>IF(AND('DO NOT USE_Case Formulas'!A974,ISBLANK('Case Data Entry'!D974)),"Birthdate is required",IF(NOT(ISBLANK('Case Data Entry'!D974)),"OK",NA()))</f>
        <v>#N/A</v>
      </c>
      <c r="E974" s="41" t="e">
        <f>IF(AND('DO NOT USE_Case Formulas'!A974,ISBLANK('Case Data Entry'!E974)),"Mobile Phone is required",IF(NOT(ISBLANK('Case Data Entry'!E974)),IF(AND(ISNUMBER(VALUE('Case Data Entry'!E974)),LEFT('Case Data Entry'!E974,1)&lt;&gt;"1",LEN('Case Data Entry'!E974)=10),"OK","Phone number must be valid format"),NA()))</f>
        <v>#N/A</v>
      </c>
      <c r="F974" s="41" t="e">
        <f>IF(LEN('Case Data Entry'!F974)&gt;255,"Home Street Address must be less than 255 characters",IF('DO NOT USE_Case Formulas'!A974,"OK",NA()))</f>
        <v>#N/A</v>
      </c>
      <c r="G974" s="41" t="e">
        <f>IF(LEN('Case Data Entry'!G974)&gt;40,"City must be less than 40 characters",IF('DO NOT USE_Case Formulas'!A974,"OK",NA()))</f>
        <v>#N/A</v>
      </c>
      <c r="H974" s="41" t="e">
        <f>IF(AND(NOT(ISBLANK('Case Data Entry'!H974)),ISNA(VLOOKUP('Case Data Entry'!H974,'DO NOT USE_School Picklist'!$P$3:$P$52,1,FALSE))),"Please select a value from the drop-down menu",IF('DO NOT USE_Case Formulas'!A974,"OK",NA()))</f>
        <v>#N/A</v>
      </c>
      <c r="I974" s="41" t="e">
        <f>IF(AND('DO NOT USE_Case Formulas'!A974,ISBLANK('Case Data Entry'!I974)),"Zip is required",IF(ISBLANK('Case Data Entry'!I974),NA(),"OK"))</f>
        <v>#N/A</v>
      </c>
      <c r="J974" s="41" t="e">
        <f>IF(AND('DO NOT USE_Case Formulas'!A974,ISBLANK('Case Data Entry'!J974)),"Student or Staff? is required",IF(ISBLANK('Case Data Entry'!J974),NA(),IF(ISNA(VLOOKUP('Case Data Entry'!J974,'DO NOT USE_School Picklist'!$B$3:$B$6,1,FALSE)),"Please select a value from the drop-down menu","OK")))</f>
        <v>#N/A</v>
      </c>
      <c r="K974" s="41" t="e">
        <f>IF(AND('Case Data Entry'!J974='DO NOT USE_School Picklist'!$B$4,ISBLANK('Case Data Entry'!K974)),"Occupation/Job Title is required if Student or Staff? is Yes, staff/faculty or volunteer",IF('DO NOT USE_Case Formulas'!A974,"OK",NA()))</f>
        <v>#N/A</v>
      </c>
      <c r="L974" s="41" t="e">
        <f ca="1">IF('Case Data Entry'!L974&gt;'DO NOT USE_School Picklist'!$C$3,"Date last on school campus/facility cannot be a future date",IF('DO NOT USE_Case Formulas'!A974,IF(ISBLANK('Case Data Entry'!L974),"Date last on school campus/facility is required","OK"),NA()))</f>
        <v>#N/A</v>
      </c>
      <c r="M974" s="41" t="e">
        <f>IF(AND('DO NOT USE_Case Formulas'!A974,ISBLANK('Case Data Entry'!M974)),"Specific Place in the Location is required",IF(ISBLANK('Case Data Entry'!M974),NA(),"OK"))</f>
        <v>#N/A</v>
      </c>
      <c r="N974" s="41" t="e">
        <f>IF(LEN('Case Data Entry'!N974)&gt;50,"Parent/Guardian Name must be less than 50 characters",IF('DO NOT USE_Case Formulas'!A974,"OK",NA()))</f>
        <v>#N/A</v>
      </c>
      <c r="O974" s="41" t="e">
        <f>IF(NOT(ISBLANK('Case Data Entry'!O974)),IF(AND(ISNUMBER('Case Data Entry'!O974),LEFT('Case Data Entry'!O974,1)&lt;&gt;"1",LEN('Case Data Entry'!O974)=10),"OK","Phone number must be valid format"),IF('DO NOT USE_Case Formulas'!A974,"OK",NA()))</f>
        <v>#N/A</v>
      </c>
      <c r="P974" s="41" t="e">
        <f>IF(AND(NOT(ISBLANK('Case Data Entry'!P974)),ISNA(VLOOKUP('Case Data Entry'!P974,'DO NOT USE_School Picklist'!$E$3:$E$10,1,FALSE))),"Please select a value from the drop-down menu",IF('DO NOT USE_Case Formulas'!A974,"OK",NA()))</f>
        <v>#N/A</v>
      </c>
      <c r="Q974" s="41" t="e">
        <f>IF(AND(NOT(ISBLANK('Case Data Entry'!Q974)),ISNA(VLOOKUP('Case Data Entry'!Q974,'DO NOT USE_School Picklist'!$F$3:$F$16,1,FALSE))),"Please select a value from the drop-down menu",IF('DO NOT USE_Case Formulas'!A974,"OK",NA()))</f>
        <v>#N/A</v>
      </c>
      <c r="R974" s="41" t="e">
        <f>IF(LEN('Case Data Entry'!R974)&gt;100,"Classroom(s) must be less than 100 characters",IF('DO NOT USE_Case Formulas'!A974,"OK",NA()))</f>
        <v>#N/A</v>
      </c>
      <c r="S974" s="41" t="e">
        <f>IF(AND(NOT(ISBLANK('Case Data Entry'!S974)),ISNA(VLOOKUP('Case Data Entry'!S974,'DO NOT USE_School Picklist'!$S$3:$S$12,1,FALSE))),"Please select a value from the drop-down menu",IF('DO NOT USE_Case Formulas'!A974,"OK",NA()))</f>
        <v>#N/A</v>
      </c>
      <c r="T974" s="41" t="e">
        <f>IF(AND(NOT(ISBLANK('Case Data Entry'!T974)),ISNA(VLOOKUP('Case Data Entry'!T974,'DO NOT USE_School Picklist'!$S$3:$S$12,1,FALSE))),"Please select a value from the drop-down menu",IF('DO NOT USE_Case Formulas'!A974,"OK",NA()))</f>
        <v>#N/A</v>
      </c>
      <c r="U974" s="41" t="e">
        <f>IF(LEN('Case Data Entry'!U974)&gt;80,"Name of Education Group must be less than 80 characters",IF('DO NOT USE_Case Formulas'!A974,"OK",NA()))</f>
        <v>#N/A</v>
      </c>
      <c r="V974" s="41" t="e">
        <f>IF(AND(NOT(ISBLANK('Case Data Entry'!V974)),ISNA(VLOOKUP('Case Data Entry'!V974,'DO NOT USE_School Picklist'!$K$3:$K$6,1,FALSE))),"Please select a value from the drop-down menu",IF('DO NOT USE_Case Formulas'!A974,"OK",NA()))</f>
        <v>#N/A</v>
      </c>
      <c r="W974" s="41" t="e">
        <f>IF(AND('DO NOT USE_Case Formulas'!A974,ISBLANK('Case Data Entry'!W974)),"Has this person had symptoms? is required",IF(AND(NOT(ISBLANK('Case Data Entry'!W974)),ISNA(VLOOKUP('Case Data Entry'!W974,'DO NOT USE_School Picklist'!$D$3:$D$5,1,FALSE))),"Please select a value from the drop-down menu",IF(NOT(ISBLANK('Case Data Entry'!W974)),"OK",NA())))</f>
        <v>#N/A</v>
      </c>
      <c r="X974" s="41" t="e">
        <f>IF(AND('Case Data Entry'!W974='DO NOT USE_School Picklist'!$D$3,ISBLANK('Case Data Entry'!X974)),"Symptom Onset Date is required if Ever Symptomatic is Yes",IF('DO NOT USE_Case Formulas'!A974,"OK",NA()))</f>
        <v>#N/A</v>
      </c>
      <c r="Y974" s="41"/>
      <c r="Z974" s="41" t="e">
        <f ca="1">IF(AND('DO NOT USE_Case Formulas'!A974,ISBLANK('Case Data Entry'!Z974)),"Lab Result Test Date is required",IF('Case Data Entry'!Z974&gt;'DO NOT USE_School Picklist'!$C$3,"Test Date cannot be a future date",IF(NOT(ISBLANK('Case Data Entry'!Z974)),"OK",NA())))</f>
        <v>#N/A</v>
      </c>
      <c r="AA974" s="41" t="e">
        <f>IF(AND(NOT(ISBLANK('Case Data Entry'!AA974)),ISNA(VLOOKUP('Case Data Entry'!AA974,'DO NOT USE_School Picklist'!$R$3:$R$7,1,FALSE))),"Please select a value from the drop-down menu",IF('DO NOT USE_Case Formulas'!A974,"OK",NA()))</f>
        <v>#N/A</v>
      </c>
      <c r="AB974" s="41" t="e">
        <f>IF(AND(NOT(ISBLANK('Case Data Entry'!AB974)),ISNA(VLOOKUP('Case Data Entry'!AB974,'DO NOT USE_School Picklist'!$Q$3:$Q$8,1,FALSE))),"Please select a value from the drop-down menu",IF('DO NOT USE_Case Formulas'!A974,"OK",NA()))</f>
        <v>#N/A</v>
      </c>
    </row>
    <row r="975" spans="1:28" x14ac:dyDescent="0.25">
      <c r="A975" s="40" t="e">
        <f>IF('DO NOT USE_Case Formulas'!A975,IF('DO NOT USE_Case Formulas'!B975,"Not all required fields are completed","OK"),NA())</f>
        <v>#N/A</v>
      </c>
      <c r="B975" s="41" t="e">
        <f>IF(AND('DO NOT USE_Case Formulas'!A975,ISBLANK('Case Data Entry'!B975)),"First Name is required",IF(NOT(ISBLANK('Case Data Entry'!B975)),"OK",NA()))</f>
        <v>#N/A</v>
      </c>
      <c r="C975" s="41" t="e">
        <f>IF(AND('DO NOT USE_Case Formulas'!A975,ISBLANK('Case Data Entry'!C975)),"Last Name is required",IF(NOT(ISBLANK('Case Data Entry'!C975)),"OK",NA()))</f>
        <v>#N/A</v>
      </c>
      <c r="D975" s="41" t="e">
        <f>IF(AND('DO NOT USE_Case Formulas'!A975,ISBLANK('Case Data Entry'!D975)),"Birthdate is required",IF(NOT(ISBLANK('Case Data Entry'!D975)),"OK",NA()))</f>
        <v>#N/A</v>
      </c>
      <c r="E975" s="41" t="e">
        <f>IF(AND('DO NOT USE_Case Formulas'!A975,ISBLANK('Case Data Entry'!E975)),"Mobile Phone is required",IF(NOT(ISBLANK('Case Data Entry'!E975)),IF(AND(ISNUMBER(VALUE('Case Data Entry'!E975)),LEFT('Case Data Entry'!E975,1)&lt;&gt;"1",LEN('Case Data Entry'!E975)=10),"OK","Phone number must be valid format"),NA()))</f>
        <v>#N/A</v>
      </c>
      <c r="F975" s="41" t="e">
        <f>IF(LEN('Case Data Entry'!F975)&gt;255,"Home Street Address must be less than 255 characters",IF('DO NOT USE_Case Formulas'!A975,"OK",NA()))</f>
        <v>#N/A</v>
      </c>
      <c r="G975" s="41" t="e">
        <f>IF(LEN('Case Data Entry'!G975)&gt;40,"City must be less than 40 characters",IF('DO NOT USE_Case Formulas'!A975,"OK",NA()))</f>
        <v>#N/A</v>
      </c>
      <c r="H975" s="41" t="e">
        <f>IF(AND(NOT(ISBLANK('Case Data Entry'!H975)),ISNA(VLOOKUP('Case Data Entry'!H975,'DO NOT USE_School Picklist'!$P$3:$P$52,1,FALSE))),"Please select a value from the drop-down menu",IF('DO NOT USE_Case Formulas'!A975,"OK",NA()))</f>
        <v>#N/A</v>
      </c>
      <c r="I975" s="41" t="e">
        <f>IF(AND('DO NOT USE_Case Formulas'!A975,ISBLANK('Case Data Entry'!I975)),"Zip is required",IF(ISBLANK('Case Data Entry'!I975),NA(),"OK"))</f>
        <v>#N/A</v>
      </c>
      <c r="J975" s="41" t="e">
        <f>IF(AND('DO NOT USE_Case Formulas'!A975,ISBLANK('Case Data Entry'!J975)),"Student or Staff? is required",IF(ISBLANK('Case Data Entry'!J975),NA(),IF(ISNA(VLOOKUP('Case Data Entry'!J975,'DO NOT USE_School Picklist'!$B$3:$B$6,1,FALSE)),"Please select a value from the drop-down menu","OK")))</f>
        <v>#N/A</v>
      </c>
      <c r="K975" s="41" t="e">
        <f>IF(AND('Case Data Entry'!J975='DO NOT USE_School Picklist'!$B$4,ISBLANK('Case Data Entry'!K975)),"Occupation/Job Title is required if Student or Staff? is Yes, staff/faculty or volunteer",IF('DO NOT USE_Case Formulas'!A975,"OK",NA()))</f>
        <v>#N/A</v>
      </c>
      <c r="L975" s="41" t="e">
        <f ca="1">IF('Case Data Entry'!L975&gt;'DO NOT USE_School Picklist'!$C$3,"Date last on school campus/facility cannot be a future date",IF('DO NOT USE_Case Formulas'!A975,IF(ISBLANK('Case Data Entry'!L975),"Date last on school campus/facility is required","OK"),NA()))</f>
        <v>#N/A</v>
      </c>
      <c r="M975" s="41" t="e">
        <f>IF(AND('DO NOT USE_Case Formulas'!A975,ISBLANK('Case Data Entry'!M975)),"Specific Place in the Location is required",IF(ISBLANK('Case Data Entry'!M975),NA(),"OK"))</f>
        <v>#N/A</v>
      </c>
      <c r="N975" s="41" t="e">
        <f>IF(LEN('Case Data Entry'!N975)&gt;50,"Parent/Guardian Name must be less than 50 characters",IF('DO NOT USE_Case Formulas'!A975,"OK",NA()))</f>
        <v>#N/A</v>
      </c>
      <c r="O975" s="41" t="e">
        <f>IF(NOT(ISBLANK('Case Data Entry'!O975)),IF(AND(ISNUMBER('Case Data Entry'!O975),LEFT('Case Data Entry'!O975,1)&lt;&gt;"1",LEN('Case Data Entry'!O975)=10),"OK","Phone number must be valid format"),IF('DO NOT USE_Case Formulas'!A975,"OK",NA()))</f>
        <v>#N/A</v>
      </c>
      <c r="P975" s="41" t="e">
        <f>IF(AND(NOT(ISBLANK('Case Data Entry'!P975)),ISNA(VLOOKUP('Case Data Entry'!P975,'DO NOT USE_School Picklist'!$E$3:$E$10,1,FALSE))),"Please select a value from the drop-down menu",IF('DO NOT USE_Case Formulas'!A975,"OK",NA()))</f>
        <v>#N/A</v>
      </c>
      <c r="Q975" s="41" t="e">
        <f>IF(AND(NOT(ISBLANK('Case Data Entry'!Q975)),ISNA(VLOOKUP('Case Data Entry'!Q975,'DO NOT USE_School Picklist'!$F$3:$F$16,1,FALSE))),"Please select a value from the drop-down menu",IF('DO NOT USE_Case Formulas'!A975,"OK",NA()))</f>
        <v>#N/A</v>
      </c>
      <c r="R975" s="41" t="e">
        <f>IF(LEN('Case Data Entry'!R975)&gt;100,"Classroom(s) must be less than 100 characters",IF('DO NOT USE_Case Formulas'!A975,"OK",NA()))</f>
        <v>#N/A</v>
      </c>
      <c r="S975" s="41" t="e">
        <f>IF(AND(NOT(ISBLANK('Case Data Entry'!S975)),ISNA(VLOOKUP('Case Data Entry'!S975,'DO NOT USE_School Picklist'!$S$3:$S$12,1,FALSE))),"Please select a value from the drop-down menu",IF('DO NOT USE_Case Formulas'!A975,"OK",NA()))</f>
        <v>#N/A</v>
      </c>
      <c r="T975" s="41" t="e">
        <f>IF(AND(NOT(ISBLANK('Case Data Entry'!T975)),ISNA(VLOOKUP('Case Data Entry'!T975,'DO NOT USE_School Picklist'!$S$3:$S$12,1,FALSE))),"Please select a value from the drop-down menu",IF('DO NOT USE_Case Formulas'!A975,"OK",NA()))</f>
        <v>#N/A</v>
      </c>
      <c r="U975" s="41" t="e">
        <f>IF(LEN('Case Data Entry'!U975)&gt;80,"Name of Education Group must be less than 80 characters",IF('DO NOT USE_Case Formulas'!A975,"OK",NA()))</f>
        <v>#N/A</v>
      </c>
      <c r="V975" s="41" t="e">
        <f>IF(AND(NOT(ISBLANK('Case Data Entry'!V975)),ISNA(VLOOKUP('Case Data Entry'!V975,'DO NOT USE_School Picklist'!$K$3:$K$6,1,FALSE))),"Please select a value from the drop-down menu",IF('DO NOT USE_Case Formulas'!A975,"OK",NA()))</f>
        <v>#N/A</v>
      </c>
      <c r="W975" s="41" t="e">
        <f>IF(AND('DO NOT USE_Case Formulas'!A975,ISBLANK('Case Data Entry'!W975)),"Has this person had symptoms? is required",IF(AND(NOT(ISBLANK('Case Data Entry'!W975)),ISNA(VLOOKUP('Case Data Entry'!W975,'DO NOT USE_School Picklist'!$D$3:$D$5,1,FALSE))),"Please select a value from the drop-down menu",IF(NOT(ISBLANK('Case Data Entry'!W975)),"OK",NA())))</f>
        <v>#N/A</v>
      </c>
      <c r="X975" s="41" t="e">
        <f>IF(AND('Case Data Entry'!W975='DO NOT USE_School Picklist'!$D$3,ISBLANK('Case Data Entry'!X975)),"Symptom Onset Date is required if Ever Symptomatic is Yes",IF('DO NOT USE_Case Formulas'!A975,"OK",NA()))</f>
        <v>#N/A</v>
      </c>
      <c r="Y975" s="41"/>
      <c r="Z975" s="41" t="e">
        <f ca="1">IF(AND('DO NOT USE_Case Formulas'!A975,ISBLANK('Case Data Entry'!Z975)),"Lab Result Test Date is required",IF('Case Data Entry'!Z975&gt;'DO NOT USE_School Picklist'!$C$3,"Test Date cannot be a future date",IF(NOT(ISBLANK('Case Data Entry'!Z975)),"OK",NA())))</f>
        <v>#N/A</v>
      </c>
      <c r="AA975" s="41" t="e">
        <f>IF(AND(NOT(ISBLANK('Case Data Entry'!AA975)),ISNA(VLOOKUP('Case Data Entry'!AA975,'DO NOT USE_School Picklist'!$R$3:$R$7,1,FALSE))),"Please select a value from the drop-down menu",IF('DO NOT USE_Case Formulas'!A975,"OK",NA()))</f>
        <v>#N/A</v>
      </c>
      <c r="AB975" s="41" t="e">
        <f>IF(AND(NOT(ISBLANK('Case Data Entry'!AB975)),ISNA(VLOOKUP('Case Data Entry'!AB975,'DO NOT USE_School Picklist'!$Q$3:$Q$8,1,FALSE))),"Please select a value from the drop-down menu",IF('DO NOT USE_Case Formulas'!A975,"OK",NA()))</f>
        <v>#N/A</v>
      </c>
    </row>
    <row r="976" spans="1:28" x14ac:dyDescent="0.25">
      <c r="A976" s="40" t="e">
        <f>IF('DO NOT USE_Case Formulas'!A976,IF('DO NOT USE_Case Formulas'!B976,"Not all required fields are completed","OK"),NA())</f>
        <v>#N/A</v>
      </c>
      <c r="B976" s="41" t="e">
        <f>IF(AND('DO NOT USE_Case Formulas'!A976,ISBLANK('Case Data Entry'!B976)),"First Name is required",IF(NOT(ISBLANK('Case Data Entry'!B976)),"OK",NA()))</f>
        <v>#N/A</v>
      </c>
      <c r="C976" s="41" t="e">
        <f>IF(AND('DO NOT USE_Case Formulas'!A976,ISBLANK('Case Data Entry'!C976)),"Last Name is required",IF(NOT(ISBLANK('Case Data Entry'!C976)),"OK",NA()))</f>
        <v>#N/A</v>
      </c>
      <c r="D976" s="41" t="e">
        <f>IF(AND('DO NOT USE_Case Formulas'!A976,ISBLANK('Case Data Entry'!D976)),"Birthdate is required",IF(NOT(ISBLANK('Case Data Entry'!D976)),"OK",NA()))</f>
        <v>#N/A</v>
      </c>
      <c r="E976" s="41" t="e">
        <f>IF(AND('DO NOT USE_Case Formulas'!A976,ISBLANK('Case Data Entry'!E976)),"Mobile Phone is required",IF(NOT(ISBLANK('Case Data Entry'!E976)),IF(AND(ISNUMBER(VALUE('Case Data Entry'!E976)),LEFT('Case Data Entry'!E976,1)&lt;&gt;"1",LEN('Case Data Entry'!E976)=10),"OK","Phone number must be valid format"),NA()))</f>
        <v>#N/A</v>
      </c>
      <c r="F976" s="41" t="e">
        <f>IF(LEN('Case Data Entry'!F976)&gt;255,"Home Street Address must be less than 255 characters",IF('DO NOT USE_Case Formulas'!A976,"OK",NA()))</f>
        <v>#N/A</v>
      </c>
      <c r="G976" s="41" t="e">
        <f>IF(LEN('Case Data Entry'!G976)&gt;40,"City must be less than 40 characters",IF('DO NOT USE_Case Formulas'!A976,"OK",NA()))</f>
        <v>#N/A</v>
      </c>
      <c r="H976" s="41" t="e">
        <f>IF(AND(NOT(ISBLANK('Case Data Entry'!H976)),ISNA(VLOOKUP('Case Data Entry'!H976,'DO NOT USE_School Picklist'!$P$3:$P$52,1,FALSE))),"Please select a value from the drop-down menu",IF('DO NOT USE_Case Formulas'!A976,"OK",NA()))</f>
        <v>#N/A</v>
      </c>
      <c r="I976" s="41" t="e">
        <f>IF(AND('DO NOT USE_Case Formulas'!A976,ISBLANK('Case Data Entry'!I976)),"Zip is required",IF(ISBLANK('Case Data Entry'!I976),NA(),"OK"))</f>
        <v>#N/A</v>
      </c>
      <c r="J976" s="41" t="e">
        <f>IF(AND('DO NOT USE_Case Formulas'!A976,ISBLANK('Case Data Entry'!J976)),"Student or Staff? is required",IF(ISBLANK('Case Data Entry'!J976),NA(),IF(ISNA(VLOOKUP('Case Data Entry'!J976,'DO NOT USE_School Picklist'!$B$3:$B$6,1,FALSE)),"Please select a value from the drop-down menu","OK")))</f>
        <v>#N/A</v>
      </c>
      <c r="K976" s="41" t="e">
        <f>IF(AND('Case Data Entry'!J976='DO NOT USE_School Picklist'!$B$4,ISBLANK('Case Data Entry'!K976)),"Occupation/Job Title is required if Student or Staff? is Yes, staff/faculty or volunteer",IF('DO NOT USE_Case Formulas'!A976,"OK",NA()))</f>
        <v>#N/A</v>
      </c>
      <c r="L976" s="41" t="e">
        <f ca="1">IF('Case Data Entry'!L976&gt;'DO NOT USE_School Picklist'!$C$3,"Date last on school campus/facility cannot be a future date",IF('DO NOT USE_Case Formulas'!A976,IF(ISBLANK('Case Data Entry'!L976),"Date last on school campus/facility is required","OK"),NA()))</f>
        <v>#N/A</v>
      </c>
      <c r="M976" s="41" t="e">
        <f>IF(AND('DO NOT USE_Case Formulas'!A976,ISBLANK('Case Data Entry'!M976)),"Specific Place in the Location is required",IF(ISBLANK('Case Data Entry'!M976),NA(),"OK"))</f>
        <v>#N/A</v>
      </c>
      <c r="N976" s="41" t="e">
        <f>IF(LEN('Case Data Entry'!N976)&gt;50,"Parent/Guardian Name must be less than 50 characters",IF('DO NOT USE_Case Formulas'!A976,"OK",NA()))</f>
        <v>#N/A</v>
      </c>
      <c r="O976" s="41" t="e">
        <f>IF(NOT(ISBLANK('Case Data Entry'!O976)),IF(AND(ISNUMBER('Case Data Entry'!O976),LEFT('Case Data Entry'!O976,1)&lt;&gt;"1",LEN('Case Data Entry'!O976)=10),"OK","Phone number must be valid format"),IF('DO NOT USE_Case Formulas'!A976,"OK",NA()))</f>
        <v>#N/A</v>
      </c>
      <c r="P976" s="41" t="e">
        <f>IF(AND(NOT(ISBLANK('Case Data Entry'!P976)),ISNA(VLOOKUP('Case Data Entry'!P976,'DO NOT USE_School Picklist'!$E$3:$E$10,1,FALSE))),"Please select a value from the drop-down menu",IF('DO NOT USE_Case Formulas'!A976,"OK",NA()))</f>
        <v>#N/A</v>
      </c>
      <c r="Q976" s="41" t="e">
        <f>IF(AND(NOT(ISBLANK('Case Data Entry'!Q976)),ISNA(VLOOKUP('Case Data Entry'!Q976,'DO NOT USE_School Picklist'!$F$3:$F$16,1,FALSE))),"Please select a value from the drop-down menu",IF('DO NOT USE_Case Formulas'!A976,"OK",NA()))</f>
        <v>#N/A</v>
      </c>
      <c r="R976" s="41" t="e">
        <f>IF(LEN('Case Data Entry'!R976)&gt;100,"Classroom(s) must be less than 100 characters",IF('DO NOT USE_Case Formulas'!A976,"OK",NA()))</f>
        <v>#N/A</v>
      </c>
      <c r="S976" s="41" t="e">
        <f>IF(AND(NOT(ISBLANK('Case Data Entry'!S976)),ISNA(VLOOKUP('Case Data Entry'!S976,'DO NOT USE_School Picklist'!$S$3:$S$12,1,FALSE))),"Please select a value from the drop-down menu",IF('DO NOT USE_Case Formulas'!A976,"OK",NA()))</f>
        <v>#N/A</v>
      </c>
      <c r="T976" s="41" t="e">
        <f>IF(AND(NOT(ISBLANK('Case Data Entry'!T976)),ISNA(VLOOKUP('Case Data Entry'!T976,'DO NOT USE_School Picklist'!$S$3:$S$12,1,FALSE))),"Please select a value from the drop-down menu",IF('DO NOT USE_Case Formulas'!A976,"OK",NA()))</f>
        <v>#N/A</v>
      </c>
      <c r="U976" s="41" t="e">
        <f>IF(LEN('Case Data Entry'!U976)&gt;80,"Name of Education Group must be less than 80 characters",IF('DO NOT USE_Case Formulas'!A976,"OK",NA()))</f>
        <v>#N/A</v>
      </c>
      <c r="V976" s="41" t="e">
        <f>IF(AND(NOT(ISBLANK('Case Data Entry'!V976)),ISNA(VLOOKUP('Case Data Entry'!V976,'DO NOT USE_School Picklist'!$K$3:$K$6,1,FALSE))),"Please select a value from the drop-down menu",IF('DO NOT USE_Case Formulas'!A976,"OK",NA()))</f>
        <v>#N/A</v>
      </c>
      <c r="W976" s="41" t="e">
        <f>IF(AND('DO NOT USE_Case Formulas'!A976,ISBLANK('Case Data Entry'!W976)),"Has this person had symptoms? is required",IF(AND(NOT(ISBLANK('Case Data Entry'!W976)),ISNA(VLOOKUP('Case Data Entry'!W976,'DO NOT USE_School Picklist'!$D$3:$D$5,1,FALSE))),"Please select a value from the drop-down menu",IF(NOT(ISBLANK('Case Data Entry'!W976)),"OK",NA())))</f>
        <v>#N/A</v>
      </c>
      <c r="X976" s="41" t="e">
        <f>IF(AND('Case Data Entry'!W976='DO NOT USE_School Picklist'!$D$3,ISBLANK('Case Data Entry'!X976)),"Symptom Onset Date is required if Ever Symptomatic is Yes",IF('DO NOT USE_Case Formulas'!A976,"OK",NA()))</f>
        <v>#N/A</v>
      </c>
      <c r="Y976" s="41"/>
      <c r="Z976" s="41" t="e">
        <f ca="1">IF(AND('DO NOT USE_Case Formulas'!A976,ISBLANK('Case Data Entry'!Z976)),"Lab Result Test Date is required",IF('Case Data Entry'!Z976&gt;'DO NOT USE_School Picklist'!$C$3,"Test Date cannot be a future date",IF(NOT(ISBLANK('Case Data Entry'!Z976)),"OK",NA())))</f>
        <v>#N/A</v>
      </c>
      <c r="AA976" s="41" t="e">
        <f>IF(AND(NOT(ISBLANK('Case Data Entry'!AA976)),ISNA(VLOOKUP('Case Data Entry'!AA976,'DO NOT USE_School Picklist'!$R$3:$R$7,1,FALSE))),"Please select a value from the drop-down menu",IF('DO NOT USE_Case Formulas'!A976,"OK",NA()))</f>
        <v>#N/A</v>
      </c>
      <c r="AB976" s="41" t="e">
        <f>IF(AND(NOT(ISBLANK('Case Data Entry'!AB976)),ISNA(VLOOKUP('Case Data Entry'!AB976,'DO NOT USE_School Picklist'!$Q$3:$Q$8,1,FALSE))),"Please select a value from the drop-down menu",IF('DO NOT USE_Case Formulas'!A976,"OK",NA()))</f>
        <v>#N/A</v>
      </c>
    </row>
    <row r="977" spans="1:28" x14ac:dyDescent="0.25">
      <c r="A977" s="40" t="e">
        <f>IF('DO NOT USE_Case Formulas'!A977,IF('DO NOT USE_Case Formulas'!B977,"Not all required fields are completed","OK"),NA())</f>
        <v>#N/A</v>
      </c>
      <c r="B977" s="41" t="e">
        <f>IF(AND('DO NOT USE_Case Formulas'!A977,ISBLANK('Case Data Entry'!B977)),"First Name is required",IF(NOT(ISBLANK('Case Data Entry'!B977)),"OK",NA()))</f>
        <v>#N/A</v>
      </c>
      <c r="C977" s="41" t="e">
        <f>IF(AND('DO NOT USE_Case Formulas'!A977,ISBLANK('Case Data Entry'!C977)),"Last Name is required",IF(NOT(ISBLANK('Case Data Entry'!C977)),"OK",NA()))</f>
        <v>#N/A</v>
      </c>
      <c r="D977" s="41" t="e">
        <f>IF(AND('DO NOT USE_Case Formulas'!A977,ISBLANK('Case Data Entry'!D977)),"Birthdate is required",IF(NOT(ISBLANK('Case Data Entry'!D977)),"OK",NA()))</f>
        <v>#N/A</v>
      </c>
      <c r="E977" s="41" t="e">
        <f>IF(AND('DO NOT USE_Case Formulas'!A977,ISBLANK('Case Data Entry'!E977)),"Mobile Phone is required",IF(NOT(ISBLANK('Case Data Entry'!E977)),IF(AND(ISNUMBER(VALUE('Case Data Entry'!E977)),LEFT('Case Data Entry'!E977,1)&lt;&gt;"1",LEN('Case Data Entry'!E977)=10),"OK","Phone number must be valid format"),NA()))</f>
        <v>#N/A</v>
      </c>
      <c r="F977" s="41" t="e">
        <f>IF(LEN('Case Data Entry'!F977)&gt;255,"Home Street Address must be less than 255 characters",IF('DO NOT USE_Case Formulas'!A977,"OK",NA()))</f>
        <v>#N/A</v>
      </c>
      <c r="G977" s="41" t="e">
        <f>IF(LEN('Case Data Entry'!G977)&gt;40,"City must be less than 40 characters",IF('DO NOT USE_Case Formulas'!A977,"OK",NA()))</f>
        <v>#N/A</v>
      </c>
      <c r="H977" s="41" t="e">
        <f>IF(AND(NOT(ISBLANK('Case Data Entry'!H977)),ISNA(VLOOKUP('Case Data Entry'!H977,'DO NOT USE_School Picklist'!$P$3:$P$52,1,FALSE))),"Please select a value from the drop-down menu",IF('DO NOT USE_Case Formulas'!A977,"OK",NA()))</f>
        <v>#N/A</v>
      </c>
      <c r="I977" s="41" t="e">
        <f>IF(AND('DO NOT USE_Case Formulas'!A977,ISBLANK('Case Data Entry'!I977)),"Zip is required",IF(ISBLANK('Case Data Entry'!I977),NA(),"OK"))</f>
        <v>#N/A</v>
      </c>
      <c r="J977" s="41" t="e">
        <f>IF(AND('DO NOT USE_Case Formulas'!A977,ISBLANK('Case Data Entry'!J977)),"Student or Staff? is required",IF(ISBLANK('Case Data Entry'!J977),NA(),IF(ISNA(VLOOKUP('Case Data Entry'!J977,'DO NOT USE_School Picklist'!$B$3:$B$6,1,FALSE)),"Please select a value from the drop-down menu","OK")))</f>
        <v>#N/A</v>
      </c>
      <c r="K977" s="41" t="e">
        <f>IF(AND('Case Data Entry'!J977='DO NOT USE_School Picklist'!$B$4,ISBLANK('Case Data Entry'!K977)),"Occupation/Job Title is required if Student or Staff? is Yes, staff/faculty or volunteer",IF('DO NOT USE_Case Formulas'!A977,"OK",NA()))</f>
        <v>#N/A</v>
      </c>
      <c r="L977" s="41" t="e">
        <f ca="1">IF('Case Data Entry'!L977&gt;'DO NOT USE_School Picklist'!$C$3,"Date last on school campus/facility cannot be a future date",IF('DO NOT USE_Case Formulas'!A977,IF(ISBLANK('Case Data Entry'!L977),"Date last on school campus/facility is required","OK"),NA()))</f>
        <v>#N/A</v>
      </c>
      <c r="M977" s="41" t="e">
        <f>IF(AND('DO NOT USE_Case Formulas'!A977,ISBLANK('Case Data Entry'!M977)),"Specific Place in the Location is required",IF(ISBLANK('Case Data Entry'!M977),NA(),"OK"))</f>
        <v>#N/A</v>
      </c>
      <c r="N977" s="41" t="e">
        <f>IF(LEN('Case Data Entry'!N977)&gt;50,"Parent/Guardian Name must be less than 50 characters",IF('DO NOT USE_Case Formulas'!A977,"OK",NA()))</f>
        <v>#N/A</v>
      </c>
      <c r="O977" s="41" t="e">
        <f>IF(NOT(ISBLANK('Case Data Entry'!O977)),IF(AND(ISNUMBER('Case Data Entry'!O977),LEFT('Case Data Entry'!O977,1)&lt;&gt;"1",LEN('Case Data Entry'!O977)=10),"OK","Phone number must be valid format"),IF('DO NOT USE_Case Formulas'!A977,"OK",NA()))</f>
        <v>#N/A</v>
      </c>
      <c r="P977" s="41" t="e">
        <f>IF(AND(NOT(ISBLANK('Case Data Entry'!P977)),ISNA(VLOOKUP('Case Data Entry'!P977,'DO NOT USE_School Picklist'!$E$3:$E$10,1,FALSE))),"Please select a value from the drop-down menu",IF('DO NOT USE_Case Formulas'!A977,"OK",NA()))</f>
        <v>#N/A</v>
      </c>
      <c r="Q977" s="41" t="e">
        <f>IF(AND(NOT(ISBLANK('Case Data Entry'!Q977)),ISNA(VLOOKUP('Case Data Entry'!Q977,'DO NOT USE_School Picklist'!$F$3:$F$16,1,FALSE))),"Please select a value from the drop-down menu",IF('DO NOT USE_Case Formulas'!A977,"OK",NA()))</f>
        <v>#N/A</v>
      </c>
      <c r="R977" s="41" t="e">
        <f>IF(LEN('Case Data Entry'!R977)&gt;100,"Classroom(s) must be less than 100 characters",IF('DO NOT USE_Case Formulas'!A977,"OK",NA()))</f>
        <v>#N/A</v>
      </c>
      <c r="S977" s="41" t="e">
        <f>IF(AND(NOT(ISBLANK('Case Data Entry'!S977)),ISNA(VLOOKUP('Case Data Entry'!S977,'DO NOT USE_School Picklist'!$S$3:$S$12,1,FALSE))),"Please select a value from the drop-down menu",IF('DO NOT USE_Case Formulas'!A977,"OK",NA()))</f>
        <v>#N/A</v>
      </c>
      <c r="T977" s="41" t="e">
        <f>IF(AND(NOT(ISBLANK('Case Data Entry'!T977)),ISNA(VLOOKUP('Case Data Entry'!T977,'DO NOT USE_School Picklist'!$S$3:$S$12,1,FALSE))),"Please select a value from the drop-down menu",IF('DO NOT USE_Case Formulas'!A977,"OK",NA()))</f>
        <v>#N/A</v>
      </c>
      <c r="U977" s="41" t="e">
        <f>IF(LEN('Case Data Entry'!U977)&gt;80,"Name of Education Group must be less than 80 characters",IF('DO NOT USE_Case Formulas'!A977,"OK",NA()))</f>
        <v>#N/A</v>
      </c>
      <c r="V977" s="41" t="e">
        <f>IF(AND(NOT(ISBLANK('Case Data Entry'!V977)),ISNA(VLOOKUP('Case Data Entry'!V977,'DO NOT USE_School Picklist'!$K$3:$K$6,1,FALSE))),"Please select a value from the drop-down menu",IF('DO NOT USE_Case Formulas'!A977,"OK",NA()))</f>
        <v>#N/A</v>
      </c>
      <c r="W977" s="41" t="e">
        <f>IF(AND('DO NOT USE_Case Formulas'!A977,ISBLANK('Case Data Entry'!W977)),"Has this person had symptoms? is required",IF(AND(NOT(ISBLANK('Case Data Entry'!W977)),ISNA(VLOOKUP('Case Data Entry'!W977,'DO NOT USE_School Picklist'!$D$3:$D$5,1,FALSE))),"Please select a value from the drop-down menu",IF(NOT(ISBLANK('Case Data Entry'!W977)),"OK",NA())))</f>
        <v>#N/A</v>
      </c>
      <c r="X977" s="41" t="e">
        <f>IF(AND('Case Data Entry'!W977='DO NOT USE_School Picklist'!$D$3,ISBLANK('Case Data Entry'!X977)),"Symptom Onset Date is required if Ever Symptomatic is Yes",IF('DO NOT USE_Case Formulas'!A977,"OK",NA()))</f>
        <v>#N/A</v>
      </c>
      <c r="Y977" s="41"/>
      <c r="Z977" s="41" t="e">
        <f ca="1">IF(AND('DO NOT USE_Case Formulas'!A977,ISBLANK('Case Data Entry'!Z977)),"Lab Result Test Date is required",IF('Case Data Entry'!Z977&gt;'DO NOT USE_School Picklist'!$C$3,"Test Date cannot be a future date",IF(NOT(ISBLANK('Case Data Entry'!Z977)),"OK",NA())))</f>
        <v>#N/A</v>
      </c>
      <c r="AA977" s="41" t="e">
        <f>IF(AND(NOT(ISBLANK('Case Data Entry'!AA977)),ISNA(VLOOKUP('Case Data Entry'!AA977,'DO NOT USE_School Picklist'!$R$3:$R$7,1,FALSE))),"Please select a value from the drop-down menu",IF('DO NOT USE_Case Formulas'!A977,"OK",NA()))</f>
        <v>#N/A</v>
      </c>
      <c r="AB977" s="41" t="e">
        <f>IF(AND(NOT(ISBLANK('Case Data Entry'!AB977)),ISNA(VLOOKUP('Case Data Entry'!AB977,'DO NOT USE_School Picklist'!$Q$3:$Q$8,1,FALSE))),"Please select a value from the drop-down menu",IF('DO NOT USE_Case Formulas'!A977,"OK",NA()))</f>
        <v>#N/A</v>
      </c>
    </row>
    <row r="978" spans="1:28" x14ac:dyDescent="0.25">
      <c r="A978" s="40" t="e">
        <f>IF('DO NOT USE_Case Formulas'!A978,IF('DO NOT USE_Case Formulas'!B978,"Not all required fields are completed","OK"),NA())</f>
        <v>#N/A</v>
      </c>
      <c r="B978" s="41" t="e">
        <f>IF(AND('DO NOT USE_Case Formulas'!A978,ISBLANK('Case Data Entry'!B978)),"First Name is required",IF(NOT(ISBLANK('Case Data Entry'!B978)),"OK",NA()))</f>
        <v>#N/A</v>
      </c>
      <c r="C978" s="41" t="e">
        <f>IF(AND('DO NOT USE_Case Formulas'!A978,ISBLANK('Case Data Entry'!C978)),"Last Name is required",IF(NOT(ISBLANK('Case Data Entry'!C978)),"OK",NA()))</f>
        <v>#N/A</v>
      </c>
      <c r="D978" s="41" t="e">
        <f>IF(AND('DO NOT USE_Case Formulas'!A978,ISBLANK('Case Data Entry'!D978)),"Birthdate is required",IF(NOT(ISBLANK('Case Data Entry'!D978)),"OK",NA()))</f>
        <v>#N/A</v>
      </c>
      <c r="E978" s="41" t="e">
        <f>IF(AND('DO NOT USE_Case Formulas'!A978,ISBLANK('Case Data Entry'!E978)),"Mobile Phone is required",IF(NOT(ISBLANK('Case Data Entry'!E978)),IF(AND(ISNUMBER(VALUE('Case Data Entry'!E978)),LEFT('Case Data Entry'!E978,1)&lt;&gt;"1",LEN('Case Data Entry'!E978)=10),"OK","Phone number must be valid format"),NA()))</f>
        <v>#N/A</v>
      </c>
      <c r="F978" s="41" t="e">
        <f>IF(LEN('Case Data Entry'!F978)&gt;255,"Home Street Address must be less than 255 characters",IF('DO NOT USE_Case Formulas'!A978,"OK",NA()))</f>
        <v>#N/A</v>
      </c>
      <c r="G978" s="41" t="e">
        <f>IF(LEN('Case Data Entry'!G978)&gt;40,"City must be less than 40 characters",IF('DO NOT USE_Case Formulas'!A978,"OK",NA()))</f>
        <v>#N/A</v>
      </c>
      <c r="H978" s="41" t="e">
        <f>IF(AND(NOT(ISBLANK('Case Data Entry'!H978)),ISNA(VLOOKUP('Case Data Entry'!H978,'DO NOT USE_School Picklist'!$P$3:$P$52,1,FALSE))),"Please select a value from the drop-down menu",IF('DO NOT USE_Case Formulas'!A978,"OK",NA()))</f>
        <v>#N/A</v>
      </c>
      <c r="I978" s="41" t="e">
        <f>IF(AND('DO NOT USE_Case Formulas'!A978,ISBLANK('Case Data Entry'!I978)),"Zip is required",IF(ISBLANK('Case Data Entry'!I978),NA(),"OK"))</f>
        <v>#N/A</v>
      </c>
      <c r="J978" s="41" t="e">
        <f>IF(AND('DO NOT USE_Case Formulas'!A978,ISBLANK('Case Data Entry'!J978)),"Student or Staff? is required",IF(ISBLANK('Case Data Entry'!J978),NA(),IF(ISNA(VLOOKUP('Case Data Entry'!J978,'DO NOT USE_School Picklist'!$B$3:$B$6,1,FALSE)),"Please select a value from the drop-down menu","OK")))</f>
        <v>#N/A</v>
      </c>
      <c r="K978" s="41" t="e">
        <f>IF(AND('Case Data Entry'!J978='DO NOT USE_School Picklist'!$B$4,ISBLANK('Case Data Entry'!K978)),"Occupation/Job Title is required if Student or Staff? is Yes, staff/faculty or volunteer",IF('DO NOT USE_Case Formulas'!A978,"OK",NA()))</f>
        <v>#N/A</v>
      </c>
      <c r="L978" s="41" t="e">
        <f ca="1">IF('Case Data Entry'!L978&gt;'DO NOT USE_School Picklist'!$C$3,"Date last on school campus/facility cannot be a future date",IF('DO NOT USE_Case Formulas'!A978,IF(ISBLANK('Case Data Entry'!L978),"Date last on school campus/facility is required","OK"),NA()))</f>
        <v>#N/A</v>
      </c>
      <c r="M978" s="41" t="e">
        <f>IF(AND('DO NOT USE_Case Formulas'!A978,ISBLANK('Case Data Entry'!M978)),"Specific Place in the Location is required",IF(ISBLANK('Case Data Entry'!M978),NA(),"OK"))</f>
        <v>#N/A</v>
      </c>
      <c r="N978" s="41" t="e">
        <f>IF(LEN('Case Data Entry'!N978)&gt;50,"Parent/Guardian Name must be less than 50 characters",IF('DO NOT USE_Case Formulas'!A978,"OK",NA()))</f>
        <v>#N/A</v>
      </c>
      <c r="O978" s="41" t="e">
        <f>IF(NOT(ISBLANK('Case Data Entry'!O978)),IF(AND(ISNUMBER('Case Data Entry'!O978),LEFT('Case Data Entry'!O978,1)&lt;&gt;"1",LEN('Case Data Entry'!O978)=10),"OK","Phone number must be valid format"),IF('DO NOT USE_Case Formulas'!A978,"OK",NA()))</f>
        <v>#N/A</v>
      </c>
      <c r="P978" s="41" t="e">
        <f>IF(AND(NOT(ISBLANK('Case Data Entry'!P978)),ISNA(VLOOKUP('Case Data Entry'!P978,'DO NOT USE_School Picklist'!$E$3:$E$10,1,FALSE))),"Please select a value from the drop-down menu",IF('DO NOT USE_Case Formulas'!A978,"OK",NA()))</f>
        <v>#N/A</v>
      </c>
      <c r="Q978" s="41" t="e">
        <f>IF(AND(NOT(ISBLANK('Case Data Entry'!Q978)),ISNA(VLOOKUP('Case Data Entry'!Q978,'DO NOT USE_School Picklist'!$F$3:$F$16,1,FALSE))),"Please select a value from the drop-down menu",IF('DO NOT USE_Case Formulas'!A978,"OK",NA()))</f>
        <v>#N/A</v>
      </c>
      <c r="R978" s="41" t="e">
        <f>IF(LEN('Case Data Entry'!R978)&gt;100,"Classroom(s) must be less than 100 characters",IF('DO NOT USE_Case Formulas'!A978,"OK",NA()))</f>
        <v>#N/A</v>
      </c>
      <c r="S978" s="41" t="e">
        <f>IF(AND(NOT(ISBLANK('Case Data Entry'!S978)),ISNA(VLOOKUP('Case Data Entry'!S978,'DO NOT USE_School Picklist'!$S$3:$S$12,1,FALSE))),"Please select a value from the drop-down menu",IF('DO NOT USE_Case Formulas'!A978,"OK",NA()))</f>
        <v>#N/A</v>
      </c>
      <c r="T978" s="41" t="e">
        <f>IF(AND(NOT(ISBLANK('Case Data Entry'!T978)),ISNA(VLOOKUP('Case Data Entry'!T978,'DO NOT USE_School Picklist'!$S$3:$S$12,1,FALSE))),"Please select a value from the drop-down menu",IF('DO NOT USE_Case Formulas'!A978,"OK",NA()))</f>
        <v>#N/A</v>
      </c>
      <c r="U978" s="41" t="e">
        <f>IF(LEN('Case Data Entry'!U978)&gt;80,"Name of Education Group must be less than 80 characters",IF('DO NOT USE_Case Formulas'!A978,"OK",NA()))</f>
        <v>#N/A</v>
      </c>
      <c r="V978" s="41" t="e">
        <f>IF(AND(NOT(ISBLANK('Case Data Entry'!V978)),ISNA(VLOOKUP('Case Data Entry'!V978,'DO NOT USE_School Picklist'!$K$3:$K$6,1,FALSE))),"Please select a value from the drop-down menu",IF('DO NOT USE_Case Formulas'!A978,"OK",NA()))</f>
        <v>#N/A</v>
      </c>
      <c r="W978" s="41" t="e">
        <f>IF(AND('DO NOT USE_Case Formulas'!A978,ISBLANK('Case Data Entry'!W978)),"Has this person had symptoms? is required",IF(AND(NOT(ISBLANK('Case Data Entry'!W978)),ISNA(VLOOKUP('Case Data Entry'!W978,'DO NOT USE_School Picklist'!$D$3:$D$5,1,FALSE))),"Please select a value from the drop-down menu",IF(NOT(ISBLANK('Case Data Entry'!W978)),"OK",NA())))</f>
        <v>#N/A</v>
      </c>
      <c r="X978" s="41" t="e">
        <f>IF(AND('Case Data Entry'!W978='DO NOT USE_School Picklist'!$D$3,ISBLANK('Case Data Entry'!X978)),"Symptom Onset Date is required if Ever Symptomatic is Yes",IF('DO NOT USE_Case Formulas'!A978,"OK",NA()))</f>
        <v>#N/A</v>
      </c>
      <c r="Y978" s="41"/>
      <c r="Z978" s="41" t="e">
        <f ca="1">IF(AND('DO NOT USE_Case Formulas'!A978,ISBLANK('Case Data Entry'!Z978)),"Lab Result Test Date is required",IF('Case Data Entry'!Z978&gt;'DO NOT USE_School Picklist'!$C$3,"Test Date cannot be a future date",IF(NOT(ISBLANK('Case Data Entry'!Z978)),"OK",NA())))</f>
        <v>#N/A</v>
      </c>
      <c r="AA978" s="41" t="e">
        <f>IF(AND(NOT(ISBLANK('Case Data Entry'!AA978)),ISNA(VLOOKUP('Case Data Entry'!AA978,'DO NOT USE_School Picklist'!$R$3:$R$7,1,FALSE))),"Please select a value from the drop-down menu",IF('DO NOT USE_Case Formulas'!A978,"OK",NA()))</f>
        <v>#N/A</v>
      </c>
      <c r="AB978" s="41" t="e">
        <f>IF(AND(NOT(ISBLANK('Case Data Entry'!AB978)),ISNA(VLOOKUP('Case Data Entry'!AB978,'DO NOT USE_School Picklist'!$Q$3:$Q$8,1,FALSE))),"Please select a value from the drop-down menu",IF('DO NOT USE_Case Formulas'!A978,"OK",NA()))</f>
        <v>#N/A</v>
      </c>
    </row>
    <row r="979" spans="1:28" x14ac:dyDescent="0.25">
      <c r="A979" s="40" t="e">
        <f>IF('DO NOT USE_Case Formulas'!A979,IF('DO NOT USE_Case Formulas'!B979,"Not all required fields are completed","OK"),NA())</f>
        <v>#N/A</v>
      </c>
      <c r="B979" s="41" t="e">
        <f>IF(AND('DO NOT USE_Case Formulas'!A979,ISBLANK('Case Data Entry'!B979)),"First Name is required",IF(NOT(ISBLANK('Case Data Entry'!B979)),"OK",NA()))</f>
        <v>#N/A</v>
      </c>
      <c r="C979" s="41" t="e">
        <f>IF(AND('DO NOT USE_Case Formulas'!A979,ISBLANK('Case Data Entry'!C979)),"Last Name is required",IF(NOT(ISBLANK('Case Data Entry'!C979)),"OK",NA()))</f>
        <v>#N/A</v>
      </c>
      <c r="D979" s="41" t="e">
        <f>IF(AND('DO NOT USE_Case Formulas'!A979,ISBLANK('Case Data Entry'!D979)),"Birthdate is required",IF(NOT(ISBLANK('Case Data Entry'!D979)),"OK",NA()))</f>
        <v>#N/A</v>
      </c>
      <c r="E979" s="41" t="e">
        <f>IF(AND('DO NOT USE_Case Formulas'!A979,ISBLANK('Case Data Entry'!E979)),"Mobile Phone is required",IF(NOT(ISBLANK('Case Data Entry'!E979)),IF(AND(ISNUMBER(VALUE('Case Data Entry'!E979)),LEFT('Case Data Entry'!E979,1)&lt;&gt;"1",LEN('Case Data Entry'!E979)=10),"OK","Phone number must be valid format"),NA()))</f>
        <v>#N/A</v>
      </c>
      <c r="F979" s="41" t="e">
        <f>IF(LEN('Case Data Entry'!F979)&gt;255,"Home Street Address must be less than 255 characters",IF('DO NOT USE_Case Formulas'!A979,"OK",NA()))</f>
        <v>#N/A</v>
      </c>
      <c r="G979" s="41" t="e">
        <f>IF(LEN('Case Data Entry'!G979)&gt;40,"City must be less than 40 characters",IF('DO NOT USE_Case Formulas'!A979,"OK",NA()))</f>
        <v>#N/A</v>
      </c>
      <c r="H979" s="41" t="e">
        <f>IF(AND(NOT(ISBLANK('Case Data Entry'!H979)),ISNA(VLOOKUP('Case Data Entry'!H979,'DO NOT USE_School Picklist'!$P$3:$P$52,1,FALSE))),"Please select a value from the drop-down menu",IF('DO NOT USE_Case Formulas'!A979,"OK",NA()))</f>
        <v>#N/A</v>
      </c>
      <c r="I979" s="41" t="e">
        <f>IF(AND('DO NOT USE_Case Formulas'!A979,ISBLANK('Case Data Entry'!I979)),"Zip is required",IF(ISBLANK('Case Data Entry'!I979),NA(),"OK"))</f>
        <v>#N/A</v>
      </c>
      <c r="J979" s="41" t="e">
        <f>IF(AND('DO NOT USE_Case Formulas'!A979,ISBLANK('Case Data Entry'!J979)),"Student or Staff? is required",IF(ISBLANK('Case Data Entry'!J979),NA(),IF(ISNA(VLOOKUP('Case Data Entry'!J979,'DO NOT USE_School Picklist'!$B$3:$B$6,1,FALSE)),"Please select a value from the drop-down menu","OK")))</f>
        <v>#N/A</v>
      </c>
      <c r="K979" s="41" t="e">
        <f>IF(AND('Case Data Entry'!J979='DO NOT USE_School Picklist'!$B$4,ISBLANK('Case Data Entry'!K979)),"Occupation/Job Title is required if Student or Staff? is Yes, staff/faculty or volunteer",IF('DO NOT USE_Case Formulas'!A979,"OK",NA()))</f>
        <v>#N/A</v>
      </c>
      <c r="L979" s="41" t="e">
        <f ca="1">IF('Case Data Entry'!L979&gt;'DO NOT USE_School Picklist'!$C$3,"Date last on school campus/facility cannot be a future date",IF('DO NOT USE_Case Formulas'!A979,IF(ISBLANK('Case Data Entry'!L979),"Date last on school campus/facility is required","OK"),NA()))</f>
        <v>#N/A</v>
      </c>
      <c r="M979" s="41" t="e">
        <f>IF(AND('DO NOT USE_Case Formulas'!A979,ISBLANK('Case Data Entry'!M979)),"Specific Place in the Location is required",IF(ISBLANK('Case Data Entry'!M979),NA(),"OK"))</f>
        <v>#N/A</v>
      </c>
      <c r="N979" s="41" t="e">
        <f>IF(LEN('Case Data Entry'!N979)&gt;50,"Parent/Guardian Name must be less than 50 characters",IF('DO NOT USE_Case Formulas'!A979,"OK",NA()))</f>
        <v>#N/A</v>
      </c>
      <c r="O979" s="41" t="e">
        <f>IF(NOT(ISBLANK('Case Data Entry'!O979)),IF(AND(ISNUMBER('Case Data Entry'!O979),LEFT('Case Data Entry'!O979,1)&lt;&gt;"1",LEN('Case Data Entry'!O979)=10),"OK","Phone number must be valid format"),IF('DO NOT USE_Case Formulas'!A979,"OK",NA()))</f>
        <v>#N/A</v>
      </c>
      <c r="P979" s="41" t="e">
        <f>IF(AND(NOT(ISBLANK('Case Data Entry'!P979)),ISNA(VLOOKUP('Case Data Entry'!P979,'DO NOT USE_School Picklist'!$E$3:$E$10,1,FALSE))),"Please select a value from the drop-down menu",IF('DO NOT USE_Case Formulas'!A979,"OK",NA()))</f>
        <v>#N/A</v>
      </c>
      <c r="Q979" s="41" t="e">
        <f>IF(AND(NOT(ISBLANK('Case Data Entry'!Q979)),ISNA(VLOOKUP('Case Data Entry'!Q979,'DO NOT USE_School Picklist'!$F$3:$F$16,1,FALSE))),"Please select a value from the drop-down menu",IF('DO NOT USE_Case Formulas'!A979,"OK",NA()))</f>
        <v>#N/A</v>
      </c>
      <c r="R979" s="41" t="e">
        <f>IF(LEN('Case Data Entry'!R979)&gt;100,"Classroom(s) must be less than 100 characters",IF('DO NOT USE_Case Formulas'!A979,"OK",NA()))</f>
        <v>#N/A</v>
      </c>
      <c r="S979" s="41" t="e">
        <f>IF(AND(NOT(ISBLANK('Case Data Entry'!S979)),ISNA(VLOOKUP('Case Data Entry'!S979,'DO NOT USE_School Picklist'!$S$3:$S$12,1,FALSE))),"Please select a value from the drop-down menu",IF('DO NOT USE_Case Formulas'!A979,"OK",NA()))</f>
        <v>#N/A</v>
      </c>
      <c r="T979" s="41" t="e">
        <f>IF(AND(NOT(ISBLANK('Case Data Entry'!T979)),ISNA(VLOOKUP('Case Data Entry'!T979,'DO NOT USE_School Picklist'!$S$3:$S$12,1,FALSE))),"Please select a value from the drop-down menu",IF('DO NOT USE_Case Formulas'!A979,"OK",NA()))</f>
        <v>#N/A</v>
      </c>
      <c r="U979" s="41" t="e">
        <f>IF(LEN('Case Data Entry'!U979)&gt;80,"Name of Education Group must be less than 80 characters",IF('DO NOT USE_Case Formulas'!A979,"OK",NA()))</f>
        <v>#N/A</v>
      </c>
      <c r="V979" s="41" t="e">
        <f>IF(AND(NOT(ISBLANK('Case Data Entry'!V979)),ISNA(VLOOKUP('Case Data Entry'!V979,'DO NOT USE_School Picklist'!$K$3:$K$6,1,FALSE))),"Please select a value from the drop-down menu",IF('DO NOT USE_Case Formulas'!A979,"OK",NA()))</f>
        <v>#N/A</v>
      </c>
      <c r="W979" s="41" t="e">
        <f>IF(AND('DO NOT USE_Case Formulas'!A979,ISBLANK('Case Data Entry'!W979)),"Has this person had symptoms? is required",IF(AND(NOT(ISBLANK('Case Data Entry'!W979)),ISNA(VLOOKUP('Case Data Entry'!W979,'DO NOT USE_School Picklist'!$D$3:$D$5,1,FALSE))),"Please select a value from the drop-down menu",IF(NOT(ISBLANK('Case Data Entry'!W979)),"OK",NA())))</f>
        <v>#N/A</v>
      </c>
      <c r="X979" s="41" t="e">
        <f>IF(AND('Case Data Entry'!W979='DO NOT USE_School Picklist'!$D$3,ISBLANK('Case Data Entry'!X979)),"Symptom Onset Date is required if Ever Symptomatic is Yes",IF('DO NOT USE_Case Formulas'!A979,"OK",NA()))</f>
        <v>#N/A</v>
      </c>
      <c r="Y979" s="41"/>
      <c r="Z979" s="41" t="e">
        <f ca="1">IF(AND('DO NOT USE_Case Formulas'!A979,ISBLANK('Case Data Entry'!Z979)),"Lab Result Test Date is required",IF('Case Data Entry'!Z979&gt;'DO NOT USE_School Picklist'!$C$3,"Test Date cannot be a future date",IF(NOT(ISBLANK('Case Data Entry'!Z979)),"OK",NA())))</f>
        <v>#N/A</v>
      </c>
      <c r="AA979" s="41" t="e">
        <f>IF(AND(NOT(ISBLANK('Case Data Entry'!AA979)),ISNA(VLOOKUP('Case Data Entry'!AA979,'DO NOT USE_School Picklist'!$R$3:$R$7,1,FALSE))),"Please select a value from the drop-down menu",IF('DO NOT USE_Case Formulas'!A979,"OK",NA()))</f>
        <v>#N/A</v>
      </c>
      <c r="AB979" s="41" t="e">
        <f>IF(AND(NOT(ISBLANK('Case Data Entry'!AB979)),ISNA(VLOOKUP('Case Data Entry'!AB979,'DO NOT USE_School Picklist'!$Q$3:$Q$8,1,FALSE))),"Please select a value from the drop-down menu",IF('DO NOT USE_Case Formulas'!A979,"OK",NA()))</f>
        <v>#N/A</v>
      </c>
    </row>
    <row r="980" spans="1:28" x14ac:dyDescent="0.25">
      <c r="A980" s="40" t="e">
        <f>IF('DO NOT USE_Case Formulas'!A980,IF('DO NOT USE_Case Formulas'!B980,"Not all required fields are completed","OK"),NA())</f>
        <v>#N/A</v>
      </c>
      <c r="B980" s="41" t="e">
        <f>IF(AND('DO NOT USE_Case Formulas'!A980,ISBLANK('Case Data Entry'!B980)),"First Name is required",IF(NOT(ISBLANK('Case Data Entry'!B980)),"OK",NA()))</f>
        <v>#N/A</v>
      </c>
      <c r="C980" s="41" t="e">
        <f>IF(AND('DO NOT USE_Case Formulas'!A980,ISBLANK('Case Data Entry'!C980)),"Last Name is required",IF(NOT(ISBLANK('Case Data Entry'!C980)),"OK",NA()))</f>
        <v>#N/A</v>
      </c>
      <c r="D980" s="41" t="e">
        <f>IF(AND('DO NOT USE_Case Formulas'!A980,ISBLANK('Case Data Entry'!D980)),"Birthdate is required",IF(NOT(ISBLANK('Case Data Entry'!D980)),"OK",NA()))</f>
        <v>#N/A</v>
      </c>
      <c r="E980" s="41" t="e">
        <f>IF(AND('DO NOT USE_Case Formulas'!A980,ISBLANK('Case Data Entry'!E980)),"Mobile Phone is required",IF(NOT(ISBLANK('Case Data Entry'!E980)),IF(AND(ISNUMBER(VALUE('Case Data Entry'!E980)),LEFT('Case Data Entry'!E980,1)&lt;&gt;"1",LEN('Case Data Entry'!E980)=10),"OK","Phone number must be valid format"),NA()))</f>
        <v>#N/A</v>
      </c>
      <c r="F980" s="41" t="e">
        <f>IF(LEN('Case Data Entry'!F980)&gt;255,"Home Street Address must be less than 255 characters",IF('DO NOT USE_Case Formulas'!A980,"OK",NA()))</f>
        <v>#N/A</v>
      </c>
      <c r="G980" s="41" t="e">
        <f>IF(LEN('Case Data Entry'!G980)&gt;40,"City must be less than 40 characters",IF('DO NOT USE_Case Formulas'!A980,"OK",NA()))</f>
        <v>#N/A</v>
      </c>
      <c r="H980" s="41" t="e">
        <f>IF(AND(NOT(ISBLANK('Case Data Entry'!H980)),ISNA(VLOOKUP('Case Data Entry'!H980,'DO NOT USE_School Picklist'!$P$3:$P$52,1,FALSE))),"Please select a value from the drop-down menu",IF('DO NOT USE_Case Formulas'!A980,"OK",NA()))</f>
        <v>#N/A</v>
      </c>
      <c r="I980" s="41" t="e">
        <f>IF(AND('DO NOT USE_Case Formulas'!A980,ISBLANK('Case Data Entry'!I980)),"Zip is required",IF(ISBLANK('Case Data Entry'!I980),NA(),"OK"))</f>
        <v>#N/A</v>
      </c>
      <c r="J980" s="41" t="e">
        <f>IF(AND('DO NOT USE_Case Formulas'!A980,ISBLANK('Case Data Entry'!J980)),"Student or Staff? is required",IF(ISBLANK('Case Data Entry'!J980),NA(),IF(ISNA(VLOOKUP('Case Data Entry'!J980,'DO NOT USE_School Picklist'!$B$3:$B$6,1,FALSE)),"Please select a value from the drop-down menu","OK")))</f>
        <v>#N/A</v>
      </c>
      <c r="K980" s="41" t="e">
        <f>IF(AND('Case Data Entry'!J980='DO NOT USE_School Picklist'!$B$4,ISBLANK('Case Data Entry'!K980)),"Occupation/Job Title is required if Student or Staff? is Yes, staff/faculty or volunteer",IF('DO NOT USE_Case Formulas'!A980,"OK",NA()))</f>
        <v>#N/A</v>
      </c>
      <c r="L980" s="41" t="e">
        <f ca="1">IF('Case Data Entry'!L980&gt;'DO NOT USE_School Picklist'!$C$3,"Date last on school campus/facility cannot be a future date",IF('DO NOT USE_Case Formulas'!A980,IF(ISBLANK('Case Data Entry'!L980),"Date last on school campus/facility is required","OK"),NA()))</f>
        <v>#N/A</v>
      </c>
      <c r="M980" s="41" t="e">
        <f>IF(AND('DO NOT USE_Case Formulas'!A980,ISBLANK('Case Data Entry'!M980)),"Specific Place in the Location is required",IF(ISBLANK('Case Data Entry'!M980),NA(),"OK"))</f>
        <v>#N/A</v>
      </c>
      <c r="N980" s="41" t="e">
        <f>IF(LEN('Case Data Entry'!N980)&gt;50,"Parent/Guardian Name must be less than 50 characters",IF('DO NOT USE_Case Formulas'!A980,"OK",NA()))</f>
        <v>#N/A</v>
      </c>
      <c r="O980" s="41" t="e">
        <f>IF(NOT(ISBLANK('Case Data Entry'!O980)),IF(AND(ISNUMBER('Case Data Entry'!O980),LEFT('Case Data Entry'!O980,1)&lt;&gt;"1",LEN('Case Data Entry'!O980)=10),"OK","Phone number must be valid format"),IF('DO NOT USE_Case Formulas'!A980,"OK",NA()))</f>
        <v>#N/A</v>
      </c>
      <c r="P980" s="41" t="e">
        <f>IF(AND(NOT(ISBLANK('Case Data Entry'!P980)),ISNA(VLOOKUP('Case Data Entry'!P980,'DO NOT USE_School Picklist'!$E$3:$E$10,1,FALSE))),"Please select a value from the drop-down menu",IF('DO NOT USE_Case Formulas'!A980,"OK",NA()))</f>
        <v>#N/A</v>
      </c>
      <c r="Q980" s="41" t="e">
        <f>IF(AND(NOT(ISBLANK('Case Data Entry'!Q980)),ISNA(VLOOKUP('Case Data Entry'!Q980,'DO NOT USE_School Picklist'!$F$3:$F$16,1,FALSE))),"Please select a value from the drop-down menu",IF('DO NOT USE_Case Formulas'!A980,"OK",NA()))</f>
        <v>#N/A</v>
      </c>
      <c r="R980" s="41" t="e">
        <f>IF(LEN('Case Data Entry'!R980)&gt;100,"Classroom(s) must be less than 100 characters",IF('DO NOT USE_Case Formulas'!A980,"OK",NA()))</f>
        <v>#N/A</v>
      </c>
      <c r="S980" s="41" t="e">
        <f>IF(AND(NOT(ISBLANK('Case Data Entry'!S980)),ISNA(VLOOKUP('Case Data Entry'!S980,'DO NOT USE_School Picklist'!$S$3:$S$12,1,FALSE))),"Please select a value from the drop-down menu",IF('DO NOT USE_Case Formulas'!A980,"OK",NA()))</f>
        <v>#N/A</v>
      </c>
      <c r="T980" s="41" t="e">
        <f>IF(AND(NOT(ISBLANK('Case Data Entry'!T980)),ISNA(VLOOKUP('Case Data Entry'!T980,'DO NOT USE_School Picklist'!$S$3:$S$12,1,FALSE))),"Please select a value from the drop-down menu",IF('DO NOT USE_Case Formulas'!A980,"OK",NA()))</f>
        <v>#N/A</v>
      </c>
      <c r="U980" s="41" t="e">
        <f>IF(LEN('Case Data Entry'!U980)&gt;80,"Name of Education Group must be less than 80 characters",IF('DO NOT USE_Case Formulas'!A980,"OK",NA()))</f>
        <v>#N/A</v>
      </c>
      <c r="V980" s="41" t="e">
        <f>IF(AND(NOT(ISBLANK('Case Data Entry'!V980)),ISNA(VLOOKUP('Case Data Entry'!V980,'DO NOT USE_School Picklist'!$K$3:$K$6,1,FALSE))),"Please select a value from the drop-down menu",IF('DO NOT USE_Case Formulas'!A980,"OK",NA()))</f>
        <v>#N/A</v>
      </c>
      <c r="W980" s="41" t="e">
        <f>IF(AND('DO NOT USE_Case Formulas'!A980,ISBLANK('Case Data Entry'!W980)),"Has this person had symptoms? is required",IF(AND(NOT(ISBLANK('Case Data Entry'!W980)),ISNA(VLOOKUP('Case Data Entry'!W980,'DO NOT USE_School Picklist'!$D$3:$D$5,1,FALSE))),"Please select a value from the drop-down menu",IF(NOT(ISBLANK('Case Data Entry'!W980)),"OK",NA())))</f>
        <v>#N/A</v>
      </c>
      <c r="X980" s="41" t="e">
        <f>IF(AND('Case Data Entry'!W980='DO NOT USE_School Picklist'!$D$3,ISBLANK('Case Data Entry'!X980)),"Symptom Onset Date is required if Ever Symptomatic is Yes",IF('DO NOT USE_Case Formulas'!A980,"OK",NA()))</f>
        <v>#N/A</v>
      </c>
      <c r="Y980" s="41"/>
      <c r="Z980" s="41" t="e">
        <f ca="1">IF(AND('DO NOT USE_Case Formulas'!A980,ISBLANK('Case Data Entry'!Z980)),"Lab Result Test Date is required",IF('Case Data Entry'!Z980&gt;'DO NOT USE_School Picklist'!$C$3,"Test Date cannot be a future date",IF(NOT(ISBLANK('Case Data Entry'!Z980)),"OK",NA())))</f>
        <v>#N/A</v>
      </c>
      <c r="AA980" s="41" t="e">
        <f>IF(AND(NOT(ISBLANK('Case Data Entry'!AA980)),ISNA(VLOOKUP('Case Data Entry'!AA980,'DO NOT USE_School Picklist'!$R$3:$R$7,1,FALSE))),"Please select a value from the drop-down menu",IF('DO NOT USE_Case Formulas'!A980,"OK",NA()))</f>
        <v>#N/A</v>
      </c>
      <c r="AB980" s="41" t="e">
        <f>IF(AND(NOT(ISBLANK('Case Data Entry'!AB980)),ISNA(VLOOKUP('Case Data Entry'!AB980,'DO NOT USE_School Picklist'!$Q$3:$Q$8,1,FALSE))),"Please select a value from the drop-down menu",IF('DO NOT USE_Case Formulas'!A980,"OK",NA()))</f>
        <v>#N/A</v>
      </c>
    </row>
    <row r="981" spans="1:28" x14ac:dyDescent="0.25">
      <c r="A981" s="40" t="e">
        <f>IF('DO NOT USE_Case Formulas'!A981,IF('DO NOT USE_Case Formulas'!B981,"Not all required fields are completed","OK"),NA())</f>
        <v>#N/A</v>
      </c>
      <c r="B981" s="41" t="e">
        <f>IF(AND('DO NOT USE_Case Formulas'!A981,ISBLANK('Case Data Entry'!B981)),"First Name is required",IF(NOT(ISBLANK('Case Data Entry'!B981)),"OK",NA()))</f>
        <v>#N/A</v>
      </c>
      <c r="C981" s="41" t="e">
        <f>IF(AND('DO NOT USE_Case Formulas'!A981,ISBLANK('Case Data Entry'!C981)),"Last Name is required",IF(NOT(ISBLANK('Case Data Entry'!C981)),"OK",NA()))</f>
        <v>#N/A</v>
      </c>
      <c r="D981" s="41" t="e">
        <f>IF(AND('DO NOT USE_Case Formulas'!A981,ISBLANK('Case Data Entry'!D981)),"Birthdate is required",IF(NOT(ISBLANK('Case Data Entry'!D981)),"OK",NA()))</f>
        <v>#N/A</v>
      </c>
      <c r="E981" s="41" t="e">
        <f>IF(AND('DO NOT USE_Case Formulas'!A981,ISBLANK('Case Data Entry'!E981)),"Mobile Phone is required",IF(NOT(ISBLANK('Case Data Entry'!E981)),IF(AND(ISNUMBER(VALUE('Case Data Entry'!E981)),LEFT('Case Data Entry'!E981,1)&lt;&gt;"1",LEN('Case Data Entry'!E981)=10),"OK","Phone number must be valid format"),NA()))</f>
        <v>#N/A</v>
      </c>
      <c r="F981" s="41" t="e">
        <f>IF(LEN('Case Data Entry'!F981)&gt;255,"Home Street Address must be less than 255 characters",IF('DO NOT USE_Case Formulas'!A981,"OK",NA()))</f>
        <v>#N/A</v>
      </c>
      <c r="G981" s="41" t="e">
        <f>IF(LEN('Case Data Entry'!G981)&gt;40,"City must be less than 40 characters",IF('DO NOT USE_Case Formulas'!A981,"OK",NA()))</f>
        <v>#N/A</v>
      </c>
      <c r="H981" s="41" t="e">
        <f>IF(AND(NOT(ISBLANK('Case Data Entry'!H981)),ISNA(VLOOKUP('Case Data Entry'!H981,'DO NOT USE_School Picklist'!$P$3:$P$52,1,FALSE))),"Please select a value from the drop-down menu",IF('DO NOT USE_Case Formulas'!A981,"OK",NA()))</f>
        <v>#N/A</v>
      </c>
      <c r="I981" s="41" t="e">
        <f>IF(AND('DO NOT USE_Case Formulas'!A981,ISBLANK('Case Data Entry'!I981)),"Zip is required",IF(ISBLANK('Case Data Entry'!I981),NA(),"OK"))</f>
        <v>#N/A</v>
      </c>
      <c r="J981" s="41" t="e">
        <f>IF(AND('DO NOT USE_Case Formulas'!A981,ISBLANK('Case Data Entry'!J981)),"Student or Staff? is required",IF(ISBLANK('Case Data Entry'!J981),NA(),IF(ISNA(VLOOKUP('Case Data Entry'!J981,'DO NOT USE_School Picklist'!$B$3:$B$6,1,FALSE)),"Please select a value from the drop-down menu","OK")))</f>
        <v>#N/A</v>
      </c>
      <c r="K981" s="41" t="e">
        <f>IF(AND('Case Data Entry'!J981='DO NOT USE_School Picklist'!$B$4,ISBLANK('Case Data Entry'!K981)),"Occupation/Job Title is required if Student or Staff? is Yes, staff/faculty or volunteer",IF('DO NOT USE_Case Formulas'!A981,"OK",NA()))</f>
        <v>#N/A</v>
      </c>
      <c r="L981" s="41" t="e">
        <f ca="1">IF('Case Data Entry'!L981&gt;'DO NOT USE_School Picklist'!$C$3,"Date last on school campus/facility cannot be a future date",IF('DO NOT USE_Case Formulas'!A981,IF(ISBLANK('Case Data Entry'!L981),"Date last on school campus/facility is required","OK"),NA()))</f>
        <v>#N/A</v>
      </c>
      <c r="M981" s="41" t="e">
        <f>IF(AND('DO NOT USE_Case Formulas'!A981,ISBLANK('Case Data Entry'!M981)),"Specific Place in the Location is required",IF(ISBLANK('Case Data Entry'!M981),NA(),"OK"))</f>
        <v>#N/A</v>
      </c>
      <c r="N981" s="41" t="e">
        <f>IF(LEN('Case Data Entry'!N981)&gt;50,"Parent/Guardian Name must be less than 50 characters",IF('DO NOT USE_Case Formulas'!A981,"OK",NA()))</f>
        <v>#N/A</v>
      </c>
      <c r="O981" s="41" t="e">
        <f>IF(NOT(ISBLANK('Case Data Entry'!O981)),IF(AND(ISNUMBER('Case Data Entry'!O981),LEFT('Case Data Entry'!O981,1)&lt;&gt;"1",LEN('Case Data Entry'!O981)=10),"OK","Phone number must be valid format"),IF('DO NOT USE_Case Formulas'!A981,"OK",NA()))</f>
        <v>#N/A</v>
      </c>
      <c r="P981" s="41" t="e">
        <f>IF(AND(NOT(ISBLANK('Case Data Entry'!P981)),ISNA(VLOOKUP('Case Data Entry'!P981,'DO NOT USE_School Picklist'!$E$3:$E$10,1,FALSE))),"Please select a value from the drop-down menu",IF('DO NOT USE_Case Formulas'!A981,"OK",NA()))</f>
        <v>#N/A</v>
      </c>
      <c r="Q981" s="41" t="e">
        <f>IF(AND(NOT(ISBLANK('Case Data Entry'!Q981)),ISNA(VLOOKUP('Case Data Entry'!Q981,'DO NOT USE_School Picklist'!$F$3:$F$16,1,FALSE))),"Please select a value from the drop-down menu",IF('DO NOT USE_Case Formulas'!A981,"OK",NA()))</f>
        <v>#N/A</v>
      </c>
      <c r="R981" s="41" t="e">
        <f>IF(LEN('Case Data Entry'!R981)&gt;100,"Classroom(s) must be less than 100 characters",IF('DO NOT USE_Case Formulas'!A981,"OK",NA()))</f>
        <v>#N/A</v>
      </c>
      <c r="S981" s="41" t="e">
        <f>IF(AND(NOT(ISBLANK('Case Data Entry'!S981)),ISNA(VLOOKUP('Case Data Entry'!S981,'DO NOT USE_School Picklist'!$S$3:$S$12,1,FALSE))),"Please select a value from the drop-down menu",IF('DO NOT USE_Case Formulas'!A981,"OK",NA()))</f>
        <v>#N/A</v>
      </c>
      <c r="T981" s="41" t="e">
        <f>IF(AND(NOT(ISBLANK('Case Data Entry'!T981)),ISNA(VLOOKUP('Case Data Entry'!T981,'DO NOT USE_School Picklist'!$S$3:$S$12,1,FALSE))),"Please select a value from the drop-down menu",IF('DO NOT USE_Case Formulas'!A981,"OK",NA()))</f>
        <v>#N/A</v>
      </c>
      <c r="U981" s="41" t="e">
        <f>IF(LEN('Case Data Entry'!U981)&gt;80,"Name of Education Group must be less than 80 characters",IF('DO NOT USE_Case Formulas'!A981,"OK",NA()))</f>
        <v>#N/A</v>
      </c>
      <c r="V981" s="41" t="e">
        <f>IF(AND(NOT(ISBLANK('Case Data Entry'!V981)),ISNA(VLOOKUP('Case Data Entry'!V981,'DO NOT USE_School Picklist'!$K$3:$K$6,1,FALSE))),"Please select a value from the drop-down menu",IF('DO NOT USE_Case Formulas'!A981,"OK",NA()))</f>
        <v>#N/A</v>
      </c>
      <c r="W981" s="41" t="e">
        <f>IF(AND('DO NOT USE_Case Formulas'!A981,ISBLANK('Case Data Entry'!W981)),"Has this person had symptoms? is required",IF(AND(NOT(ISBLANK('Case Data Entry'!W981)),ISNA(VLOOKUP('Case Data Entry'!W981,'DO NOT USE_School Picklist'!$D$3:$D$5,1,FALSE))),"Please select a value from the drop-down menu",IF(NOT(ISBLANK('Case Data Entry'!W981)),"OK",NA())))</f>
        <v>#N/A</v>
      </c>
      <c r="X981" s="41" t="e">
        <f>IF(AND('Case Data Entry'!W981='DO NOT USE_School Picklist'!$D$3,ISBLANK('Case Data Entry'!X981)),"Symptom Onset Date is required if Ever Symptomatic is Yes",IF('DO NOT USE_Case Formulas'!A981,"OK",NA()))</f>
        <v>#N/A</v>
      </c>
      <c r="Y981" s="41"/>
      <c r="Z981" s="41" t="e">
        <f ca="1">IF(AND('DO NOT USE_Case Formulas'!A981,ISBLANK('Case Data Entry'!Z981)),"Lab Result Test Date is required",IF('Case Data Entry'!Z981&gt;'DO NOT USE_School Picklist'!$C$3,"Test Date cannot be a future date",IF(NOT(ISBLANK('Case Data Entry'!Z981)),"OK",NA())))</f>
        <v>#N/A</v>
      </c>
      <c r="AA981" s="41" t="e">
        <f>IF(AND(NOT(ISBLANK('Case Data Entry'!AA981)),ISNA(VLOOKUP('Case Data Entry'!AA981,'DO NOT USE_School Picklist'!$R$3:$R$7,1,FALSE))),"Please select a value from the drop-down menu",IF('DO NOT USE_Case Formulas'!A981,"OK",NA()))</f>
        <v>#N/A</v>
      </c>
      <c r="AB981" s="41" t="e">
        <f>IF(AND(NOT(ISBLANK('Case Data Entry'!AB981)),ISNA(VLOOKUP('Case Data Entry'!AB981,'DO NOT USE_School Picklist'!$Q$3:$Q$8,1,FALSE))),"Please select a value from the drop-down menu",IF('DO NOT USE_Case Formulas'!A981,"OK",NA()))</f>
        <v>#N/A</v>
      </c>
    </row>
    <row r="982" spans="1:28" x14ac:dyDescent="0.25">
      <c r="A982" s="40" t="e">
        <f>IF('DO NOT USE_Case Formulas'!A982,IF('DO NOT USE_Case Formulas'!B982,"Not all required fields are completed","OK"),NA())</f>
        <v>#N/A</v>
      </c>
      <c r="B982" s="41" t="e">
        <f>IF(AND('DO NOT USE_Case Formulas'!A982,ISBLANK('Case Data Entry'!B982)),"First Name is required",IF(NOT(ISBLANK('Case Data Entry'!B982)),"OK",NA()))</f>
        <v>#N/A</v>
      </c>
      <c r="C982" s="41" t="e">
        <f>IF(AND('DO NOT USE_Case Formulas'!A982,ISBLANK('Case Data Entry'!C982)),"Last Name is required",IF(NOT(ISBLANK('Case Data Entry'!C982)),"OK",NA()))</f>
        <v>#N/A</v>
      </c>
      <c r="D982" s="41" t="e">
        <f>IF(AND('DO NOT USE_Case Formulas'!A982,ISBLANK('Case Data Entry'!D982)),"Birthdate is required",IF(NOT(ISBLANK('Case Data Entry'!D982)),"OK",NA()))</f>
        <v>#N/A</v>
      </c>
      <c r="E982" s="41" t="e">
        <f>IF(AND('DO NOT USE_Case Formulas'!A982,ISBLANK('Case Data Entry'!E982)),"Mobile Phone is required",IF(NOT(ISBLANK('Case Data Entry'!E982)),IF(AND(ISNUMBER(VALUE('Case Data Entry'!E982)),LEFT('Case Data Entry'!E982,1)&lt;&gt;"1",LEN('Case Data Entry'!E982)=10),"OK","Phone number must be valid format"),NA()))</f>
        <v>#N/A</v>
      </c>
      <c r="F982" s="41" t="e">
        <f>IF(LEN('Case Data Entry'!F982)&gt;255,"Home Street Address must be less than 255 characters",IF('DO NOT USE_Case Formulas'!A982,"OK",NA()))</f>
        <v>#N/A</v>
      </c>
      <c r="G982" s="41" t="e">
        <f>IF(LEN('Case Data Entry'!G982)&gt;40,"City must be less than 40 characters",IF('DO NOT USE_Case Formulas'!A982,"OK",NA()))</f>
        <v>#N/A</v>
      </c>
      <c r="H982" s="41" t="e">
        <f>IF(AND(NOT(ISBLANK('Case Data Entry'!H982)),ISNA(VLOOKUP('Case Data Entry'!H982,'DO NOT USE_School Picklist'!$P$3:$P$52,1,FALSE))),"Please select a value from the drop-down menu",IF('DO NOT USE_Case Formulas'!A982,"OK",NA()))</f>
        <v>#N/A</v>
      </c>
      <c r="I982" s="41" t="e">
        <f>IF(AND('DO NOT USE_Case Formulas'!A982,ISBLANK('Case Data Entry'!I982)),"Zip is required",IF(ISBLANK('Case Data Entry'!I982),NA(),"OK"))</f>
        <v>#N/A</v>
      </c>
      <c r="J982" s="41" t="e">
        <f>IF(AND('DO NOT USE_Case Formulas'!A982,ISBLANK('Case Data Entry'!J982)),"Student or Staff? is required",IF(ISBLANK('Case Data Entry'!J982),NA(),IF(ISNA(VLOOKUP('Case Data Entry'!J982,'DO NOT USE_School Picklist'!$B$3:$B$6,1,FALSE)),"Please select a value from the drop-down menu","OK")))</f>
        <v>#N/A</v>
      </c>
      <c r="K982" s="41" t="e">
        <f>IF(AND('Case Data Entry'!J982='DO NOT USE_School Picklist'!$B$4,ISBLANK('Case Data Entry'!K982)),"Occupation/Job Title is required if Student or Staff? is Yes, staff/faculty or volunteer",IF('DO NOT USE_Case Formulas'!A982,"OK",NA()))</f>
        <v>#N/A</v>
      </c>
      <c r="L982" s="41" t="e">
        <f ca="1">IF('Case Data Entry'!L982&gt;'DO NOT USE_School Picklist'!$C$3,"Date last on school campus/facility cannot be a future date",IF('DO NOT USE_Case Formulas'!A982,IF(ISBLANK('Case Data Entry'!L982),"Date last on school campus/facility is required","OK"),NA()))</f>
        <v>#N/A</v>
      </c>
      <c r="M982" s="41" t="e">
        <f>IF(AND('DO NOT USE_Case Formulas'!A982,ISBLANK('Case Data Entry'!M982)),"Specific Place in the Location is required",IF(ISBLANK('Case Data Entry'!M982),NA(),"OK"))</f>
        <v>#N/A</v>
      </c>
      <c r="N982" s="41" t="e">
        <f>IF(LEN('Case Data Entry'!N982)&gt;50,"Parent/Guardian Name must be less than 50 characters",IF('DO NOT USE_Case Formulas'!A982,"OK",NA()))</f>
        <v>#N/A</v>
      </c>
      <c r="O982" s="41" t="e">
        <f>IF(NOT(ISBLANK('Case Data Entry'!O982)),IF(AND(ISNUMBER('Case Data Entry'!O982),LEFT('Case Data Entry'!O982,1)&lt;&gt;"1",LEN('Case Data Entry'!O982)=10),"OK","Phone number must be valid format"),IF('DO NOT USE_Case Formulas'!A982,"OK",NA()))</f>
        <v>#N/A</v>
      </c>
      <c r="P982" s="41" t="e">
        <f>IF(AND(NOT(ISBLANK('Case Data Entry'!P982)),ISNA(VLOOKUP('Case Data Entry'!P982,'DO NOT USE_School Picklist'!$E$3:$E$10,1,FALSE))),"Please select a value from the drop-down menu",IF('DO NOT USE_Case Formulas'!A982,"OK",NA()))</f>
        <v>#N/A</v>
      </c>
      <c r="Q982" s="41" t="e">
        <f>IF(AND(NOT(ISBLANK('Case Data Entry'!Q982)),ISNA(VLOOKUP('Case Data Entry'!Q982,'DO NOT USE_School Picklist'!$F$3:$F$16,1,FALSE))),"Please select a value from the drop-down menu",IF('DO NOT USE_Case Formulas'!A982,"OK",NA()))</f>
        <v>#N/A</v>
      </c>
      <c r="R982" s="41" t="e">
        <f>IF(LEN('Case Data Entry'!R982)&gt;100,"Classroom(s) must be less than 100 characters",IF('DO NOT USE_Case Formulas'!A982,"OK",NA()))</f>
        <v>#N/A</v>
      </c>
      <c r="S982" s="41" t="e">
        <f>IF(AND(NOT(ISBLANK('Case Data Entry'!S982)),ISNA(VLOOKUP('Case Data Entry'!S982,'DO NOT USE_School Picklist'!$S$3:$S$12,1,FALSE))),"Please select a value from the drop-down menu",IF('DO NOT USE_Case Formulas'!A982,"OK",NA()))</f>
        <v>#N/A</v>
      </c>
      <c r="T982" s="41" t="e">
        <f>IF(AND(NOT(ISBLANK('Case Data Entry'!T982)),ISNA(VLOOKUP('Case Data Entry'!T982,'DO NOT USE_School Picklist'!$S$3:$S$12,1,FALSE))),"Please select a value from the drop-down menu",IF('DO NOT USE_Case Formulas'!A982,"OK",NA()))</f>
        <v>#N/A</v>
      </c>
      <c r="U982" s="41" t="e">
        <f>IF(LEN('Case Data Entry'!U982)&gt;80,"Name of Education Group must be less than 80 characters",IF('DO NOT USE_Case Formulas'!A982,"OK",NA()))</f>
        <v>#N/A</v>
      </c>
      <c r="V982" s="41" t="e">
        <f>IF(AND(NOT(ISBLANK('Case Data Entry'!V982)),ISNA(VLOOKUP('Case Data Entry'!V982,'DO NOT USE_School Picklist'!$K$3:$K$6,1,FALSE))),"Please select a value from the drop-down menu",IF('DO NOT USE_Case Formulas'!A982,"OK",NA()))</f>
        <v>#N/A</v>
      </c>
      <c r="W982" s="41" t="e">
        <f>IF(AND('DO NOT USE_Case Formulas'!A982,ISBLANK('Case Data Entry'!W982)),"Has this person had symptoms? is required",IF(AND(NOT(ISBLANK('Case Data Entry'!W982)),ISNA(VLOOKUP('Case Data Entry'!W982,'DO NOT USE_School Picklist'!$D$3:$D$5,1,FALSE))),"Please select a value from the drop-down menu",IF(NOT(ISBLANK('Case Data Entry'!W982)),"OK",NA())))</f>
        <v>#N/A</v>
      </c>
      <c r="X982" s="41" t="e">
        <f>IF(AND('Case Data Entry'!W982='DO NOT USE_School Picklist'!$D$3,ISBLANK('Case Data Entry'!X982)),"Symptom Onset Date is required if Ever Symptomatic is Yes",IF('DO NOT USE_Case Formulas'!A982,"OK",NA()))</f>
        <v>#N/A</v>
      </c>
      <c r="Y982" s="41"/>
      <c r="Z982" s="41" t="e">
        <f ca="1">IF(AND('DO NOT USE_Case Formulas'!A982,ISBLANK('Case Data Entry'!Z982)),"Lab Result Test Date is required",IF('Case Data Entry'!Z982&gt;'DO NOT USE_School Picklist'!$C$3,"Test Date cannot be a future date",IF(NOT(ISBLANK('Case Data Entry'!Z982)),"OK",NA())))</f>
        <v>#N/A</v>
      </c>
      <c r="AA982" s="41" t="e">
        <f>IF(AND(NOT(ISBLANK('Case Data Entry'!AA982)),ISNA(VLOOKUP('Case Data Entry'!AA982,'DO NOT USE_School Picklist'!$R$3:$R$7,1,FALSE))),"Please select a value from the drop-down menu",IF('DO NOT USE_Case Formulas'!A982,"OK",NA()))</f>
        <v>#N/A</v>
      </c>
      <c r="AB982" s="41" t="e">
        <f>IF(AND(NOT(ISBLANK('Case Data Entry'!AB982)),ISNA(VLOOKUP('Case Data Entry'!AB982,'DO NOT USE_School Picklist'!$Q$3:$Q$8,1,FALSE))),"Please select a value from the drop-down menu",IF('DO NOT USE_Case Formulas'!A982,"OK",NA()))</f>
        <v>#N/A</v>
      </c>
    </row>
    <row r="983" spans="1:28" x14ac:dyDescent="0.25">
      <c r="A983" s="40" t="e">
        <f>IF('DO NOT USE_Case Formulas'!A983,IF('DO NOT USE_Case Formulas'!B983,"Not all required fields are completed","OK"),NA())</f>
        <v>#N/A</v>
      </c>
      <c r="B983" s="41" t="e">
        <f>IF(AND('DO NOT USE_Case Formulas'!A983,ISBLANK('Case Data Entry'!B983)),"First Name is required",IF(NOT(ISBLANK('Case Data Entry'!B983)),"OK",NA()))</f>
        <v>#N/A</v>
      </c>
      <c r="C983" s="41" t="e">
        <f>IF(AND('DO NOT USE_Case Formulas'!A983,ISBLANK('Case Data Entry'!C983)),"Last Name is required",IF(NOT(ISBLANK('Case Data Entry'!C983)),"OK",NA()))</f>
        <v>#N/A</v>
      </c>
      <c r="D983" s="41" t="e">
        <f>IF(AND('DO NOT USE_Case Formulas'!A983,ISBLANK('Case Data Entry'!D983)),"Birthdate is required",IF(NOT(ISBLANK('Case Data Entry'!D983)),"OK",NA()))</f>
        <v>#N/A</v>
      </c>
      <c r="E983" s="41" t="e">
        <f>IF(AND('DO NOT USE_Case Formulas'!A983,ISBLANK('Case Data Entry'!E983)),"Mobile Phone is required",IF(NOT(ISBLANK('Case Data Entry'!E983)),IF(AND(ISNUMBER(VALUE('Case Data Entry'!E983)),LEFT('Case Data Entry'!E983,1)&lt;&gt;"1",LEN('Case Data Entry'!E983)=10),"OK","Phone number must be valid format"),NA()))</f>
        <v>#N/A</v>
      </c>
      <c r="F983" s="41" t="e">
        <f>IF(LEN('Case Data Entry'!F983)&gt;255,"Home Street Address must be less than 255 characters",IF('DO NOT USE_Case Formulas'!A983,"OK",NA()))</f>
        <v>#N/A</v>
      </c>
      <c r="G983" s="41" t="e">
        <f>IF(LEN('Case Data Entry'!G983)&gt;40,"City must be less than 40 characters",IF('DO NOT USE_Case Formulas'!A983,"OK",NA()))</f>
        <v>#N/A</v>
      </c>
      <c r="H983" s="41" t="e">
        <f>IF(AND(NOT(ISBLANK('Case Data Entry'!H983)),ISNA(VLOOKUP('Case Data Entry'!H983,'DO NOT USE_School Picklist'!$P$3:$P$52,1,FALSE))),"Please select a value from the drop-down menu",IF('DO NOT USE_Case Formulas'!A983,"OK",NA()))</f>
        <v>#N/A</v>
      </c>
      <c r="I983" s="41" t="e">
        <f>IF(AND('DO NOT USE_Case Formulas'!A983,ISBLANK('Case Data Entry'!I983)),"Zip is required",IF(ISBLANK('Case Data Entry'!I983),NA(),"OK"))</f>
        <v>#N/A</v>
      </c>
      <c r="J983" s="41" t="e">
        <f>IF(AND('DO NOT USE_Case Formulas'!A983,ISBLANK('Case Data Entry'!J983)),"Student or Staff? is required",IF(ISBLANK('Case Data Entry'!J983),NA(),IF(ISNA(VLOOKUP('Case Data Entry'!J983,'DO NOT USE_School Picklist'!$B$3:$B$6,1,FALSE)),"Please select a value from the drop-down menu","OK")))</f>
        <v>#N/A</v>
      </c>
      <c r="K983" s="41" t="e">
        <f>IF(AND('Case Data Entry'!J983='DO NOT USE_School Picklist'!$B$4,ISBLANK('Case Data Entry'!K983)),"Occupation/Job Title is required if Student or Staff? is Yes, staff/faculty or volunteer",IF('DO NOT USE_Case Formulas'!A983,"OK",NA()))</f>
        <v>#N/A</v>
      </c>
      <c r="L983" s="41" t="e">
        <f ca="1">IF('Case Data Entry'!L983&gt;'DO NOT USE_School Picklist'!$C$3,"Date last on school campus/facility cannot be a future date",IF('DO NOT USE_Case Formulas'!A983,IF(ISBLANK('Case Data Entry'!L983),"Date last on school campus/facility is required","OK"),NA()))</f>
        <v>#N/A</v>
      </c>
      <c r="M983" s="41" t="e">
        <f>IF(AND('DO NOT USE_Case Formulas'!A983,ISBLANK('Case Data Entry'!M983)),"Specific Place in the Location is required",IF(ISBLANK('Case Data Entry'!M983),NA(),"OK"))</f>
        <v>#N/A</v>
      </c>
      <c r="N983" s="41" t="e">
        <f>IF(LEN('Case Data Entry'!N983)&gt;50,"Parent/Guardian Name must be less than 50 characters",IF('DO NOT USE_Case Formulas'!A983,"OK",NA()))</f>
        <v>#N/A</v>
      </c>
      <c r="O983" s="41" t="e">
        <f>IF(NOT(ISBLANK('Case Data Entry'!O983)),IF(AND(ISNUMBER('Case Data Entry'!O983),LEFT('Case Data Entry'!O983,1)&lt;&gt;"1",LEN('Case Data Entry'!O983)=10),"OK","Phone number must be valid format"),IF('DO NOT USE_Case Formulas'!A983,"OK",NA()))</f>
        <v>#N/A</v>
      </c>
      <c r="P983" s="41" t="e">
        <f>IF(AND(NOT(ISBLANK('Case Data Entry'!P983)),ISNA(VLOOKUP('Case Data Entry'!P983,'DO NOT USE_School Picklist'!$E$3:$E$10,1,FALSE))),"Please select a value from the drop-down menu",IF('DO NOT USE_Case Formulas'!A983,"OK",NA()))</f>
        <v>#N/A</v>
      </c>
      <c r="Q983" s="41" t="e">
        <f>IF(AND(NOT(ISBLANK('Case Data Entry'!Q983)),ISNA(VLOOKUP('Case Data Entry'!Q983,'DO NOT USE_School Picklist'!$F$3:$F$16,1,FALSE))),"Please select a value from the drop-down menu",IF('DO NOT USE_Case Formulas'!A983,"OK",NA()))</f>
        <v>#N/A</v>
      </c>
      <c r="R983" s="41" t="e">
        <f>IF(LEN('Case Data Entry'!R983)&gt;100,"Classroom(s) must be less than 100 characters",IF('DO NOT USE_Case Formulas'!A983,"OK",NA()))</f>
        <v>#N/A</v>
      </c>
      <c r="S983" s="41" t="e">
        <f>IF(AND(NOT(ISBLANK('Case Data Entry'!S983)),ISNA(VLOOKUP('Case Data Entry'!S983,'DO NOT USE_School Picklist'!$S$3:$S$12,1,FALSE))),"Please select a value from the drop-down menu",IF('DO NOT USE_Case Formulas'!A983,"OK",NA()))</f>
        <v>#N/A</v>
      </c>
      <c r="T983" s="41" t="e">
        <f>IF(AND(NOT(ISBLANK('Case Data Entry'!T983)),ISNA(VLOOKUP('Case Data Entry'!T983,'DO NOT USE_School Picklist'!$S$3:$S$12,1,FALSE))),"Please select a value from the drop-down menu",IF('DO NOT USE_Case Formulas'!A983,"OK",NA()))</f>
        <v>#N/A</v>
      </c>
      <c r="U983" s="41" t="e">
        <f>IF(LEN('Case Data Entry'!U983)&gt;80,"Name of Education Group must be less than 80 characters",IF('DO NOT USE_Case Formulas'!A983,"OK",NA()))</f>
        <v>#N/A</v>
      </c>
      <c r="V983" s="41" t="e">
        <f>IF(AND(NOT(ISBLANK('Case Data Entry'!V983)),ISNA(VLOOKUP('Case Data Entry'!V983,'DO NOT USE_School Picklist'!$K$3:$K$6,1,FALSE))),"Please select a value from the drop-down menu",IF('DO NOT USE_Case Formulas'!A983,"OK",NA()))</f>
        <v>#N/A</v>
      </c>
      <c r="W983" s="41" t="e">
        <f>IF(AND('DO NOT USE_Case Formulas'!A983,ISBLANK('Case Data Entry'!W983)),"Has this person had symptoms? is required",IF(AND(NOT(ISBLANK('Case Data Entry'!W983)),ISNA(VLOOKUP('Case Data Entry'!W983,'DO NOT USE_School Picklist'!$D$3:$D$5,1,FALSE))),"Please select a value from the drop-down menu",IF(NOT(ISBLANK('Case Data Entry'!W983)),"OK",NA())))</f>
        <v>#N/A</v>
      </c>
      <c r="X983" s="41" t="e">
        <f>IF(AND('Case Data Entry'!W983='DO NOT USE_School Picklist'!$D$3,ISBLANK('Case Data Entry'!X983)),"Symptom Onset Date is required if Ever Symptomatic is Yes",IF('DO NOT USE_Case Formulas'!A983,"OK",NA()))</f>
        <v>#N/A</v>
      </c>
      <c r="Y983" s="41"/>
      <c r="Z983" s="41" t="e">
        <f ca="1">IF(AND('DO NOT USE_Case Formulas'!A983,ISBLANK('Case Data Entry'!Z983)),"Lab Result Test Date is required",IF('Case Data Entry'!Z983&gt;'DO NOT USE_School Picklist'!$C$3,"Test Date cannot be a future date",IF(NOT(ISBLANK('Case Data Entry'!Z983)),"OK",NA())))</f>
        <v>#N/A</v>
      </c>
      <c r="AA983" s="41" t="e">
        <f>IF(AND(NOT(ISBLANK('Case Data Entry'!AA983)),ISNA(VLOOKUP('Case Data Entry'!AA983,'DO NOT USE_School Picklist'!$R$3:$R$7,1,FALSE))),"Please select a value from the drop-down menu",IF('DO NOT USE_Case Formulas'!A983,"OK",NA()))</f>
        <v>#N/A</v>
      </c>
      <c r="AB983" s="41" t="e">
        <f>IF(AND(NOT(ISBLANK('Case Data Entry'!AB983)),ISNA(VLOOKUP('Case Data Entry'!AB983,'DO NOT USE_School Picklist'!$Q$3:$Q$8,1,FALSE))),"Please select a value from the drop-down menu",IF('DO NOT USE_Case Formulas'!A983,"OK",NA()))</f>
        <v>#N/A</v>
      </c>
    </row>
    <row r="984" spans="1:28" x14ac:dyDescent="0.25">
      <c r="A984" s="40" t="e">
        <f>IF('DO NOT USE_Case Formulas'!A984,IF('DO NOT USE_Case Formulas'!B984,"Not all required fields are completed","OK"),NA())</f>
        <v>#N/A</v>
      </c>
      <c r="B984" s="41" t="e">
        <f>IF(AND('DO NOT USE_Case Formulas'!A984,ISBLANK('Case Data Entry'!B984)),"First Name is required",IF(NOT(ISBLANK('Case Data Entry'!B984)),"OK",NA()))</f>
        <v>#N/A</v>
      </c>
      <c r="C984" s="41" t="e">
        <f>IF(AND('DO NOT USE_Case Formulas'!A984,ISBLANK('Case Data Entry'!C984)),"Last Name is required",IF(NOT(ISBLANK('Case Data Entry'!C984)),"OK",NA()))</f>
        <v>#N/A</v>
      </c>
      <c r="D984" s="41" t="e">
        <f>IF(AND('DO NOT USE_Case Formulas'!A984,ISBLANK('Case Data Entry'!D984)),"Birthdate is required",IF(NOT(ISBLANK('Case Data Entry'!D984)),"OK",NA()))</f>
        <v>#N/A</v>
      </c>
      <c r="E984" s="41" t="e">
        <f>IF(AND('DO NOT USE_Case Formulas'!A984,ISBLANK('Case Data Entry'!E984)),"Mobile Phone is required",IF(NOT(ISBLANK('Case Data Entry'!E984)),IF(AND(ISNUMBER(VALUE('Case Data Entry'!E984)),LEFT('Case Data Entry'!E984,1)&lt;&gt;"1",LEN('Case Data Entry'!E984)=10),"OK","Phone number must be valid format"),NA()))</f>
        <v>#N/A</v>
      </c>
      <c r="F984" s="41" t="e">
        <f>IF(LEN('Case Data Entry'!F984)&gt;255,"Home Street Address must be less than 255 characters",IF('DO NOT USE_Case Formulas'!A984,"OK",NA()))</f>
        <v>#N/A</v>
      </c>
      <c r="G984" s="41" t="e">
        <f>IF(LEN('Case Data Entry'!G984)&gt;40,"City must be less than 40 characters",IF('DO NOT USE_Case Formulas'!A984,"OK",NA()))</f>
        <v>#N/A</v>
      </c>
      <c r="H984" s="41" t="e">
        <f>IF(AND(NOT(ISBLANK('Case Data Entry'!H984)),ISNA(VLOOKUP('Case Data Entry'!H984,'DO NOT USE_School Picklist'!$P$3:$P$52,1,FALSE))),"Please select a value from the drop-down menu",IF('DO NOT USE_Case Formulas'!A984,"OK",NA()))</f>
        <v>#N/A</v>
      </c>
      <c r="I984" s="41" t="e">
        <f>IF(AND('DO NOT USE_Case Formulas'!A984,ISBLANK('Case Data Entry'!I984)),"Zip is required",IF(ISBLANK('Case Data Entry'!I984),NA(),"OK"))</f>
        <v>#N/A</v>
      </c>
      <c r="J984" s="41" t="e">
        <f>IF(AND('DO NOT USE_Case Formulas'!A984,ISBLANK('Case Data Entry'!J984)),"Student or Staff? is required",IF(ISBLANK('Case Data Entry'!J984),NA(),IF(ISNA(VLOOKUP('Case Data Entry'!J984,'DO NOT USE_School Picklist'!$B$3:$B$6,1,FALSE)),"Please select a value from the drop-down menu","OK")))</f>
        <v>#N/A</v>
      </c>
      <c r="K984" s="41" t="e">
        <f>IF(AND('Case Data Entry'!J984='DO NOT USE_School Picklist'!$B$4,ISBLANK('Case Data Entry'!K984)),"Occupation/Job Title is required if Student or Staff? is Yes, staff/faculty or volunteer",IF('DO NOT USE_Case Formulas'!A984,"OK",NA()))</f>
        <v>#N/A</v>
      </c>
      <c r="L984" s="41" t="e">
        <f ca="1">IF('Case Data Entry'!L984&gt;'DO NOT USE_School Picklist'!$C$3,"Date last on school campus/facility cannot be a future date",IF('DO NOT USE_Case Formulas'!A984,IF(ISBLANK('Case Data Entry'!L984),"Date last on school campus/facility is required","OK"),NA()))</f>
        <v>#N/A</v>
      </c>
      <c r="M984" s="41" t="e">
        <f>IF(AND('DO NOT USE_Case Formulas'!A984,ISBLANK('Case Data Entry'!M984)),"Specific Place in the Location is required",IF(ISBLANK('Case Data Entry'!M984),NA(),"OK"))</f>
        <v>#N/A</v>
      </c>
      <c r="N984" s="41" t="e">
        <f>IF(LEN('Case Data Entry'!N984)&gt;50,"Parent/Guardian Name must be less than 50 characters",IF('DO NOT USE_Case Formulas'!A984,"OK",NA()))</f>
        <v>#N/A</v>
      </c>
      <c r="O984" s="41" t="e">
        <f>IF(NOT(ISBLANK('Case Data Entry'!O984)),IF(AND(ISNUMBER('Case Data Entry'!O984),LEFT('Case Data Entry'!O984,1)&lt;&gt;"1",LEN('Case Data Entry'!O984)=10),"OK","Phone number must be valid format"),IF('DO NOT USE_Case Formulas'!A984,"OK",NA()))</f>
        <v>#N/A</v>
      </c>
      <c r="P984" s="41" t="e">
        <f>IF(AND(NOT(ISBLANK('Case Data Entry'!P984)),ISNA(VLOOKUP('Case Data Entry'!P984,'DO NOT USE_School Picklist'!$E$3:$E$10,1,FALSE))),"Please select a value from the drop-down menu",IF('DO NOT USE_Case Formulas'!A984,"OK",NA()))</f>
        <v>#N/A</v>
      </c>
      <c r="Q984" s="41" t="e">
        <f>IF(AND(NOT(ISBLANK('Case Data Entry'!Q984)),ISNA(VLOOKUP('Case Data Entry'!Q984,'DO NOT USE_School Picklist'!$F$3:$F$16,1,FALSE))),"Please select a value from the drop-down menu",IF('DO NOT USE_Case Formulas'!A984,"OK",NA()))</f>
        <v>#N/A</v>
      </c>
      <c r="R984" s="41" t="e">
        <f>IF(LEN('Case Data Entry'!R984)&gt;100,"Classroom(s) must be less than 100 characters",IF('DO NOT USE_Case Formulas'!A984,"OK",NA()))</f>
        <v>#N/A</v>
      </c>
      <c r="S984" s="41" t="e">
        <f>IF(AND(NOT(ISBLANK('Case Data Entry'!S984)),ISNA(VLOOKUP('Case Data Entry'!S984,'DO NOT USE_School Picklist'!$S$3:$S$12,1,FALSE))),"Please select a value from the drop-down menu",IF('DO NOT USE_Case Formulas'!A984,"OK",NA()))</f>
        <v>#N/A</v>
      </c>
      <c r="T984" s="41" t="e">
        <f>IF(AND(NOT(ISBLANK('Case Data Entry'!T984)),ISNA(VLOOKUP('Case Data Entry'!T984,'DO NOT USE_School Picklist'!$S$3:$S$12,1,FALSE))),"Please select a value from the drop-down menu",IF('DO NOT USE_Case Formulas'!A984,"OK",NA()))</f>
        <v>#N/A</v>
      </c>
      <c r="U984" s="41" t="e">
        <f>IF(LEN('Case Data Entry'!U984)&gt;80,"Name of Education Group must be less than 80 characters",IF('DO NOT USE_Case Formulas'!A984,"OK",NA()))</f>
        <v>#N/A</v>
      </c>
      <c r="V984" s="41" t="e">
        <f>IF(AND(NOT(ISBLANK('Case Data Entry'!V984)),ISNA(VLOOKUP('Case Data Entry'!V984,'DO NOT USE_School Picklist'!$K$3:$K$6,1,FALSE))),"Please select a value from the drop-down menu",IF('DO NOT USE_Case Formulas'!A984,"OK",NA()))</f>
        <v>#N/A</v>
      </c>
      <c r="W984" s="41" t="e">
        <f>IF(AND('DO NOT USE_Case Formulas'!A984,ISBLANK('Case Data Entry'!W984)),"Has this person had symptoms? is required",IF(AND(NOT(ISBLANK('Case Data Entry'!W984)),ISNA(VLOOKUP('Case Data Entry'!W984,'DO NOT USE_School Picklist'!$D$3:$D$5,1,FALSE))),"Please select a value from the drop-down menu",IF(NOT(ISBLANK('Case Data Entry'!W984)),"OK",NA())))</f>
        <v>#N/A</v>
      </c>
      <c r="X984" s="41" t="e">
        <f>IF(AND('Case Data Entry'!W984='DO NOT USE_School Picklist'!$D$3,ISBLANK('Case Data Entry'!X984)),"Symptom Onset Date is required if Ever Symptomatic is Yes",IF('DO NOT USE_Case Formulas'!A984,"OK",NA()))</f>
        <v>#N/A</v>
      </c>
      <c r="Y984" s="41"/>
      <c r="Z984" s="41" t="e">
        <f ca="1">IF(AND('DO NOT USE_Case Formulas'!A984,ISBLANK('Case Data Entry'!Z984)),"Lab Result Test Date is required",IF('Case Data Entry'!Z984&gt;'DO NOT USE_School Picklist'!$C$3,"Test Date cannot be a future date",IF(NOT(ISBLANK('Case Data Entry'!Z984)),"OK",NA())))</f>
        <v>#N/A</v>
      </c>
      <c r="AA984" s="41" t="e">
        <f>IF(AND(NOT(ISBLANK('Case Data Entry'!AA984)),ISNA(VLOOKUP('Case Data Entry'!AA984,'DO NOT USE_School Picklist'!$R$3:$R$7,1,FALSE))),"Please select a value from the drop-down menu",IF('DO NOT USE_Case Formulas'!A984,"OK",NA()))</f>
        <v>#N/A</v>
      </c>
      <c r="AB984" s="41" t="e">
        <f>IF(AND(NOT(ISBLANK('Case Data Entry'!AB984)),ISNA(VLOOKUP('Case Data Entry'!AB984,'DO NOT USE_School Picklist'!$Q$3:$Q$8,1,FALSE))),"Please select a value from the drop-down menu",IF('DO NOT USE_Case Formulas'!A984,"OK",NA()))</f>
        <v>#N/A</v>
      </c>
    </row>
    <row r="985" spans="1:28" x14ac:dyDescent="0.25">
      <c r="A985" s="40" t="e">
        <f>IF('DO NOT USE_Case Formulas'!A985,IF('DO NOT USE_Case Formulas'!B985,"Not all required fields are completed","OK"),NA())</f>
        <v>#N/A</v>
      </c>
      <c r="B985" s="41" t="e">
        <f>IF(AND('DO NOT USE_Case Formulas'!A985,ISBLANK('Case Data Entry'!B985)),"First Name is required",IF(NOT(ISBLANK('Case Data Entry'!B985)),"OK",NA()))</f>
        <v>#N/A</v>
      </c>
      <c r="C985" s="41" t="e">
        <f>IF(AND('DO NOT USE_Case Formulas'!A985,ISBLANK('Case Data Entry'!C985)),"Last Name is required",IF(NOT(ISBLANK('Case Data Entry'!C985)),"OK",NA()))</f>
        <v>#N/A</v>
      </c>
      <c r="D985" s="41" t="e">
        <f>IF(AND('DO NOT USE_Case Formulas'!A985,ISBLANK('Case Data Entry'!D985)),"Birthdate is required",IF(NOT(ISBLANK('Case Data Entry'!D985)),"OK",NA()))</f>
        <v>#N/A</v>
      </c>
      <c r="E985" s="41" t="e">
        <f>IF(AND('DO NOT USE_Case Formulas'!A985,ISBLANK('Case Data Entry'!E985)),"Mobile Phone is required",IF(NOT(ISBLANK('Case Data Entry'!E985)),IF(AND(ISNUMBER(VALUE('Case Data Entry'!E985)),LEFT('Case Data Entry'!E985,1)&lt;&gt;"1",LEN('Case Data Entry'!E985)=10),"OK","Phone number must be valid format"),NA()))</f>
        <v>#N/A</v>
      </c>
      <c r="F985" s="41" t="e">
        <f>IF(LEN('Case Data Entry'!F985)&gt;255,"Home Street Address must be less than 255 characters",IF('DO NOT USE_Case Formulas'!A985,"OK",NA()))</f>
        <v>#N/A</v>
      </c>
      <c r="G985" s="41" t="e">
        <f>IF(LEN('Case Data Entry'!G985)&gt;40,"City must be less than 40 characters",IF('DO NOT USE_Case Formulas'!A985,"OK",NA()))</f>
        <v>#N/A</v>
      </c>
      <c r="H985" s="41" t="e">
        <f>IF(AND(NOT(ISBLANK('Case Data Entry'!H985)),ISNA(VLOOKUP('Case Data Entry'!H985,'DO NOT USE_School Picklist'!$P$3:$P$52,1,FALSE))),"Please select a value from the drop-down menu",IF('DO NOT USE_Case Formulas'!A985,"OK",NA()))</f>
        <v>#N/A</v>
      </c>
      <c r="I985" s="41" t="e">
        <f>IF(AND('DO NOT USE_Case Formulas'!A985,ISBLANK('Case Data Entry'!I985)),"Zip is required",IF(ISBLANK('Case Data Entry'!I985),NA(),"OK"))</f>
        <v>#N/A</v>
      </c>
      <c r="J985" s="41" t="e">
        <f>IF(AND('DO NOT USE_Case Formulas'!A985,ISBLANK('Case Data Entry'!J985)),"Student or Staff? is required",IF(ISBLANK('Case Data Entry'!J985),NA(),IF(ISNA(VLOOKUP('Case Data Entry'!J985,'DO NOT USE_School Picklist'!$B$3:$B$6,1,FALSE)),"Please select a value from the drop-down menu","OK")))</f>
        <v>#N/A</v>
      </c>
      <c r="K985" s="41" t="e">
        <f>IF(AND('Case Data Entry'!J985='DO NOT USE_School Picklist'!$B$4,ISBLANK('Case Data Entry'!K985)),"Occupation/Job Title is required if Student or Staff? is Yes, staff/faculty or volunteer",IF('DO NOT USE_Case Formulas'!A985,"OK",NA()))</f>
        <v>#N/A</v>
      </c>
      <c r="L985" s="41" t="e">
        <f ca="1">IF('Case Data Entry'!L985&gt;'DO NOT USE_School Picklist'!$C$3,"Date last on school campus/facility cannot be a future date",IF('DO NOT USE_Case Formulas'!A985,IF(ISBLANK('Case Data Entry'!L985),"Date last on school campus/facility is required","OK"),NA()))</f>
        <v>#N/A</v>
      </c>
      <c r="M985" s="41" t="e">
        <f>IF(AND('DO NOT USE_Case Formulas'!A985,ISBLANK('Case Data Entry'!M985)),"Specific Place in the Location is required",IF(ISBLANK('Case Data Entry'!M985),NA(),"OK"))</f>
        <v>#N/A</v>
      </c>
      <c r="N985" s="41" t="e">
        <f>IF(LEN('Case Data Entry'!N985)&gt;50,"Parent/Guardian Name must be less than 50 characters",IF('DO NOT USE_Case Formulas'!A985,"OK",NA()))</f>
        <v>#N/A</v>
      </c>
      <c r="O985" s="41" t="e">
        <f>IF(NOT(ISBLANK('Case Data Entry'!O985)),IF(AND(ISNUMBER('Case Data Entry'!O985),LEFT('Case Data Entry'!O985,1)&lt;&gt;"1",LEN('Case Data Entry'!O985)=10),"OK","Phone number must be valid format"),IF('DO NOT USE_Case Formulas'!A985,"OK",NA()))</f>
        <v>#N/A</v>
      </c>
      <c r="P985" s="41" t="e">
        <f>IF(AND(NOT(ISBLANK('Case Data Entry'!P985)),ISNA(VLOOKUP('Case Data Entry'!P985,'DO NOT USE_School Picklist'!$E$3:$E$10,1,FALSE))),"Please select a value from the drop-down menu",IF('DO NOT USE_Case Formulas'!A985,"OK",NA()))</f>
        <v>#N/A</v>
      </c>
      <c r="Q985" s="41" t="e">
        <f>IF(AND(NOT(ISBLANK('Case Data Entry'!Q985)),ISNA(VLOOKUP('Case Data Entry'!Q985,'DO NOT USE_School Picklist'!$F$3:$F$16,1,FALSE))),"Please select a value from the drop-down menu",IF('DO NOT USE_Case Formulas'!A985,"OK",NA()))</f>
        <v>#N/A</v>
      </c>
      <c r="R985" s="41" t="e">
        <f>IF(LEN('Case Data Entry'!R985)&gt;100,"Classroom(s) must be less than 100 characters",IF('DO NOT USE_Case Formulas'!A985,"OK",NA()))</f>
        <v>#N/A</v>
      </c>
      <c r="S985" s="41" t="e">
        <f>IF(AND(NOT(ISBLANK('Case Data Entry'!S985)),ISNA(VLOOKUP('Case Data Entry'!S985,'DO NOT USE_School Picklist'!$S$3:$S$12,1,FALSE))),"Please select a value from the drop-down menu",IF('DO NOT USE_Case Formulas'!A985,"OK",NA()))</f>
        <v>#N/A</v>
      </c>
      <c r="T985" s="41" t="e">
        <f>IF(AND(NOT(ISBLANK('Case Data Entry'!T985)),ISNA(VLOOKUP('Case Data Entry'!T985,'DO NOT USE_School Picklist'!$S$3:$S$12,1,FALSE))),"Please select a value from the drop-down menu",IF('DO NOT USE_Case Formulas'!A985,"OK",NA()))</f>
        <v>#N/A</v>
      </c>
      <c r="U985" s="41" t="e">
        <f>IF(LEN('Case Data Entry'!U985)&gt;80,"Name of Education Group must be less than 80 characters",IF('DO NOT USE_Case Formulas'!A985,"OK",NA()))</f>
        <v>#N/A</v>
      </c>
      <c r="V985" s="41" t="e">
        <f>IF(AND(NOT(ISBLANK('Case Data Entry'!V985)),ISNA(VLOOKUP('Case Data Entry'!V985,'DO NOT USE_School Picklist'!$K$3:$K$6,1,FALSE))),"Please select a value from the drop-down menu",IF('DO NOT USE_Case Formulas'!A985,"OK",NA()))</f>
        <v>#N/A</v>
      </c>
      <c r="W985" s="41" t="e">
        <f>IF(AND('DO NOT USE_Case Formulas'!A985,ISBLANK('Case Data Entry'!W985)),"Has this person had symptoms? is required",IF(AND(NOT(ISBLANK('Case Data Entry'!W985)),ISNA(VLOOKUP('Case Data Entry'!W985,'DO NOT USE_School Picklist'!$D$3:$D$5,1,FALSE))),"Please select a value from the drop-down menu",IF(NOT(ISBLANK('Case Data Entry'!W985)),"OK",NA())))</f>
        <v>#N/A</v>
      </c>
      <c r="X985" s="41" t="e">
        <f>IF(AND('Case Data Entry'!W985='DO NOT USE_School Picklist'!$D$3,ISBLANK('Case Data Entry'!X985)),"Symptom Onset Date is required if Ever Symptomatic is Yes",IF('DO NOT USE_Case Formulas'!A985,"OK",NA()))</f>
        <v>#N/A</v>
      </c>
      <c r="Y985" s="41"/>
      <c r="Z985" s="41" t="e">
        <f ca="1">IF(AND('DO NOT USE_Case Formulas'!A985,ISBLANK('Case Data Entry'!Z985)),"Lab Result Test Date is required",IF('Case Data Entry'!Z985&gt;'DO NOT USE_School Picklist'!$C$3,"Test Date cannot be a future date",IF(NOT(ISBLANK('Case Data Entry'!Z985)),"OK",NA())))</f>
        <v>#N/A</v>
      </c>
      <c r="AA985" s="41" t="e">
        <f>IF(AND(NOT(ISBLANK('Case Data Entry'!AA985)),ISNA(VLOOKUP('Case Data Entry'!AA985,'DO NOT USE_School Picklist'!$R$3:$R$7,1,FALSE))),"Please select a value from the drop-down menu",IF('DO NOT USE_Case Formulas'!A985,"OK",NA()))</f>
        <v>#N/A</v>
      </c>
      <c r="AB985" s="41" t="e">
        <f>IF(AND(NOT(ISBLANK('Case Data Entry'!AB985)),ISNA(VLOOKUP('Case Data Entry'!AB985,'DO NOT USE_School Picklist'!$Q$3:$Q$8,1,FALSE))),"Please select a value from the drop-down menu",IF('DO NOT USE_Case Formulas'!A985,"OK",NA()))</f>
        <v>#N/A</v>
      </c>
    </row>
    <row r="986" spans="1:28" x14ac:dyDescent="0.25">
      <c r="A986" s="40" t="e">
        <f>IF('DO NOT USE_Case Formulas'!A986,IF('DO NOT USE_Case Formulas'!B986,"Not all required fields are completed","OK"),NA())</f>
        <v>#N/A</v>
      </c>
      <c r="B986" s="41" t="e">
        <f>IF(AND('DO NOT USE_Case Formulas'!A986,ISBLANK('Case Data Entry'!B986)),"First Name is required",IF(NOT(ISBLANK('Case Data Entry'!B986)),"OK",NA()))</f>
        <v>#N/A</v>
      </c>
      <c r="C986" s="41" t="e">
        <f>IF(AND('DO NOT USE_Case Formulas'!A986,ISBLANK('Case Data Entry'!C986)),"Last Name is required",IF(NOT(ISBLANK('Case Data Entry'!C986)),"OK",NA()))</f>
        <v>#N/A</v>
      </c>
      <c r="D986" s="41" t="e">
        <f>IF(AND('DO NOT USE_Case Formulas'!A986,ISBLANK('Case Data Entry'!D986)),"Birthdate is required",IF(NOT(ISBLANK('Case Data Entry'!D986)),"OK",NA()))</f>
        <v>#N/A</v>
      </c>
      <c r="E986" s="41" t="e">
        <f>IF(AND('DO NOT USE_Case Formulas'!A986,ISBLANK('Case Data Entry'!E986)),"Mobile Phone is required",IF(NOT(ISBLANK('Case Data Entry'!E986)),IF(AND(ISNUMBER(VALUE('Case Data Entry'!E986)),LEFT('Case Data Entry'!E986,1)&lt;&gt;"1",LEN('Case Data Entry'!E986)=10),"OK","Phone number must be valid format"),NA()))</f>
        <v>#N/A</v>
      </c>
      <c r="F986" s="41" t="e">
        <f>IF(LEN('Case Data Entry'!F986)&gt;255,"Home Street Address must be less than 255 characters",IF('DO NOT USE_Case Formulas'!A986,"OK",NA()))</f>
        <v>#N/A</v>
      </c>
      <c r="G986" s="41" t="e">
        <f>IF(LEN('Case Data Entry'!G986)&gt;40,"City must be less than 40 characters",IF('DO NOT USE_Case Formulas'!A986,"OK",NA()))</f>
        <v>#N/A</v>
      </c>
      <c r="H986" s="41" t="e">
        <f>IF(AND(NOT(ISBLANK('Case Data Entry'!H986)),ISNA(VLOOKUP('Case Data Entry'!H986,'DO NOT USE_School Picklist'!$P$3:$P$52,1,FALSE))),"Please select a value from the drop-down menu",IF('DO NOT USE_Case Formulas'!A986,"OK",NA()))</f>
        <v>#N/A</v>
      </c>
      <c r="I986" s="41" t="e">
        <f>IF(AND('DO NOT USE_Case Formulas'!A986,ISBLANK('Case Data Entry'!I986)),"Zip is required",IF(ISBLANK('Case Data Entry'!I986),NA(),"OK"))</f>
        <v>#N/A</v>
      </c>
      <c r="J986" s="41" t="e">
        <f>IF(AND('DO NOT USE_Case Formulas'!A986,ISBLANK('Case Data Entry'!J986)),"Student or Staff? is required",IF(ISBLANK('Case Data Entry'!J986),NA(),IF(ISNA(VLOOKUP('Case Data Entry'!J986,'DO NOT USE_School Picklist'!$B$3:$B$6,1,FALSE)),"Please select a value from the drop-down menu","OK")))</f>
        <v>#N/A</v>
      </c>
      <c r="K986" s="41" t="e">
        <f>IF(AND('Case Data Entry'!J986='DO NOT USE_School Picklist'!$B$4,ISBLANK('Case Data Entry'!K986)),"Occupation/Job Title is required if Student or Staff? is Yes, staff/faculty or volunteer",IF('DO NOT USE_Case Formulas'!A986,"OK",NA()))</f>
        <v>#N/A</v>
      </c>
      <c r="L986" s="41" t="e">
        <f ca="1">IF('Case Data Entry'!L986&gt;'DO NOT USE_School Picklist'!$C$3,"Date last on school campus/facility cannot be a future date",IF('DO NOT USE_Case Formulas'!A986,IF(ISBLANK('Case Data Entry'!L986),"Date last on school campus/facility is required","OK"),NA()))</f>
        <v>#N/A</v>
      </c>
      <c r="M986" s="41" t="e">
        <f>IF(AND('DO NOT USE_Case Formulas'!A986,ISBLANK('Case Data Entry'!M986)),"Specific Place in the Location is required",IF(ISBLANK('Case Data Entry'!M986),NA(),"OK"))</f>
        <v>#N/A</v>
      </c>
      <c r="N986" s="41" t="e">
        <f>IF(LEN('Case Data Entry'!N986)&gt;50,"Parent/Guardian Name must be less than 50 characters",IF('DO NOT USE_Case Formulas'!A986,"OK",NA()))</f>
        <v>#N/A</v>
      </c>
      <c r="O986" s="41" t="e">
        <f>IF(NOT(ISBLANK('Case Data Entry'!O986)),IF(AND(ISNUMBER('Case Data Entry'!O986),LEFT('Case Data Entry'!O986,1)&lt;&gt;"1",LEN('Case Data Entry'!O986)=10),"OK","Phone number must be valid format"),IF('DO NOT USE_Case Formulas'!A986,"OK",NA()))</f>
        <v>#N/A</v>
      </c>
      <c r="P986" s="41" t="e">
        <f>IF(AND(NOT(ISBLANK('Case Data Entry'!P986)),ISNA(VLOOKUP('Case Data Entry'!P986,'DO NOT USE_School Picklist'!$E$3:$E$10,1,FALSE))),"Please select a value from the drop-down menu",IF('DO NOT USE_Case Formulas'!A986,"OK",NA()))</f>
        <v>#N/A</v>
      </c>
      <c r="Q986" s="41" t="e">
        <f>IF(AND(NOT(ISBLANK('Case Data Entry'!Q986)),ISNA(VLOOKUP('Case Data Entry'!Q986,'DO NOT USE_School Picklist'!$F$3:$F$16,1,FALSE))),"Please select a value from the drop-down menu",IF('DO NOT USE_Case Formulas'!A986,"OK",NA()))</f>
        <v>#N/A</v>
      </c>
      <c r="R986" s="41" t="e">
        <f>IF(LEN('Case Data Entry'!R986)&gt;100,"Classroom(s) must be less than 100 characters",IF('DO NOT USE_Case Formulas'!A986,"OK",NA()))</f>
        <v>#N/A</v>
      </c>
      <c r="S986" s="41" t="e">
        <f>IF(AND(NOT(ISBLANK('Case Data Entry'!S986)),ISNA(VLOOKUP('Case Data Entry'!S986,'DO NOT USE_School Picklist'!$S$3:$S$12,1,FALSE))),"Please select a value from the drop-down menu",IF('DO NOT USE_Case Formulas'!A986,"OK",NA()))</f>
        <v>#N/A</v>
      </c>
      <c r="T986" s="41" t="e">
        <f>IF(AND(NOT(ISBLANK('Case Data Entry'!T986)),ISNA(VLOOKUP('Case Data Entry'!T986,'DO NOT USE_School Picklist'!$S$3:$S$12,1,FALSE))),"Please select a value from the drop-down menu",IF('DO NOT USE_Case Formulas'!A986,"OK",NA()))</f>
        <v>#N/A</v>
      </c>
      <c r="U986" s="41" t="e">
        <f>IF(LEN('Case Data Entry'!U986)&gt;80,"Name of Education Group must be less than 80 characters",IF('DO NOT USE_Case Formulas'!A986,"OK",NA()))</f>
        <v>#N/A</v>
      </c>
      <c r="V986" s="41" t="e">
        <f>IF(AND(NOT(ISBLANK('Case Data Entry'!V986)),ISNA(VLOOKUP('Case Data Entry'!V986,'DO NOT USE_School Picklist'!$K$3:$K$6,1,FALSE))),"Please select a value from the drop-down menu",IF('DO NOT USE_Case Formulas'!A986,"OK",NA()))</f>
        <v>#N/A</v>
      </c>
      <c r="W986" s="41" t="e">
        <f>IF(AND('DO NOT USE_Case Formulas'!A986,ISBLANK('Case Data Entry'!W986)),"Has this person had symptoms? is required",IF(AND(NOT(ISBLANK('Case Data Entry'!W986)),ISNA(VLOOKUP('Case Data Entry'!W986,'DO NOT USE_School Picklist'!$D$3:$D$5,1,FALSE))),"Please select a value from the drop-down menu",IF(NOT(ISBLANK('Case Data Entry'!W986)),"OK",NA())))</f>
        <v>#N/A</v>
      </c>
      <c r="X986" s="41" t="e">
        <f>IF(AND('Case Data Entry'!W986='DO NOT USE_School Picklist'!$D$3,ISBLANK('Case Data Entry'!X986)),"Symptom Onset Date is required if Ever Symptomatic is Yes",IF('DO NOT USE_Case Formulas'!A986,"OK",NA()))</f>
        <v>#N/A</v>
      </c>
      <c r="Y986" s="41"/>
      <c r="Z986" s="41" t="e">
        <f ca="1">IF(AND('DO NOT USE_Case Formulas'!A986,ISBLANK('Case Data Entry'!Z986)),"Lab Result Test Date is required",IF('Case Data Entry'!Z986&gt;'DO NOT USE_School Picklist'!$C$3,"Test Date cannot be a future date",IF(NOT(ISBLANK('Case Data Entry'!Z986)),"OK",NA())))</f>
        <v>#N/A</v>
      </c>
      <c r="AA986" s="41" t="e">
        <f>IF(AND(NOT(ISBLANK('Case Data Entry'!AA986)),ISNA(VLOOKUP('Case Data Entry'!AA986,'DO NOT USE_School Picklist'!$R$3:$R$7,1,FALSE))),"Please select a value from the drop-down menu",IF('DO NOT USE_Case Formulas'!A986,"OK",NA()))</f>
        <v>#N/A</v>
      </c>
      <c r="AB986" s="41" t="e">
        <f>IF(AND(NOT(ISBLANK('Case Data Entry'!AB986)),ISNA(VLOOKUP('Case Data Entry'!AB986,'DO NOT USE_School Picklist'!$Q$3:$Q$8,1,FALSE))),"Please select a value from the drop-down menu",IF('DO NOT USE_Case Formulas'!A986,"OK",NA()))</f>
        <v>#N/A</v>
      </c>
    </row>
    <row r="987" spans="1:28" x14ac:dyDescent="0.25">
      <c r="A987" s="40" t="e">
        <f>IF('DO NOT USE_Case Formulas'!A987,IF('DO NOT USE_Case Formulas'!B987,"Not all required fields are completed","OK"),NA())</f>
        <v>#N/A</v>
      </c>
      <c r="B987" s="41" t="e">
        <f>IF(AND('DO NOT USE_Case Formulas'!A987,ISBLANK('Case Data Entry'!B987)),"First Name is required",IF(NOT(ISBLANK('Case Data Entry'!B987)),"OK",NA()))</f>
        <v>#N/A</v>
      </c>
      <c r="C987" s="41" t="e">
        <f>IF(AND('DO NOT USE_Case Formulas'!A987,ISBLANK('Case Data Entry'!C987)),"Last Name is required",IF(NOT(ISBLANK('Case Data Entry'!C987)),"OK",NA()))</f>
        <v>#N/A</v>
      </c>
      <c r="D987" s="41" t="e">
        <f>IF(AND('DO NOT USE_Case Formulas'!A987,ISBLANK('Case Data Entry'!D987)),"Birthdate is required",IF(NOT(ISBLANK('Case Data Entry'!D987)),"OK",NA()))</f>
        <v>#N/A</v>
      </c>
      <c r="E987" s="41" t="e">
        <f>IF(AND('DO NOT USE_Case Formulas'!A987,ISBLANK('Case Data Entry'!E987)),"Mobile Phone is required",IF(NOT(ISBLANK('Case Data Entry'!E987)),IF(AND(ISNUMBER(VALUE('Case Data Entry'!E987)),LEFT('Case Data Entry'!E987,1)&lt;&gt;"1",LEN('Case Data Entry'!E987)=10),"OK","Phone number must be valid format"),NA()))</f>
        <v>#N/A</v>
      </c>
      <c r="F987" s="41" t="e">
        <f>IF(LEN('Case Data Entry'!F987)&gt;255,"Home Street Address must be less than 255 characters",IF('DO NOT USE_Case Formulas'!A987,"OK",NA()))</f>
        <v>#N/A</v>
      </c>
      <c r="G987" s="41" t="e">
        <f>IF(LEN('Case Data Entry'!G987)&gt;40,"City must be less than 40 characters",IF('DO NOT USE_Case Formulas'!A987,"OK",NA()))</f>
        <v>#N/A</v>
      </c>
      <c r="H987" s="41" t="e">
        <f>IF(AND(NOT(ISBLANK('Case Data Entry'!H987)),ISNA(VLOOKUP('Case Data Entry'!H987,'DO NOT USE_School Picklist'!$P$3:$P$52,1,FALSE))),"Please select a value from the drop-down menu",IF('DO NOT USE_Case Formulas'!A987,"OK",NA()))</f>
        <v>#N/A</v>
      </c>
      <c r="I987" s="41" t="e">
        <f>IF(AND('DO NOT USE_Case Formulas'!A987,ISBLANK('Case Data Entry'!I987)),"Zip is required",IF(ISBLANK('Case Data Entry'!I987),NA(),"OK"))</f>
        <v>#N/A</v>
      </c>
      <c r="J987" s="41" t="e">
        <f>IF(AND('DO NOT USE_Case Formulas'!A987,ISBLANK('Case Data Entry'!J987)),"Student or Staff? is required",IF(ISBLANK('Case Data Entry'!J987),NA(),IF(ISNA(VLOOKUP('Case Data Entry'!J987,'DO NOT USE_School Picklist'!$B$3:$B$6,1,FALSE)),"Please select a value from the drop-down menu","OK")))</f>
        <v>#N/A</v>
      </c>
      <c r="K987" s="41" t="e">
        <f>IF(AND('Case Data Entry'!J987='DO NOT USE_School Picklist'!$B$4,ISBLANK('Case Data Entry'!K987)),"Occupation/Job Title is required if Student or Staff? is Yes, staff/faculty or volunteer",IF('DO NOT USE_Case Formulas'!A987,"OK",NA()))</f>
        <v>#N/A</v>
      </c>
      <c r="L987" s="41" t="e">
        <f ca="1">IF('Case Data Entry'!L987&gt;'DO NOT USE_School Picklist'!$C$3,"Date last on school campus/facility cannot be a future date",IF('DO NOT USE_Case Formulas'!A987,IF(ISBLANK('Case Data Entry'!L987),"Date last on school campus/facility is required","OK"),NA()))</f>
        <v>#N/A</v>
      </c>
      <c r="M987" s="41" t="e">
        <f>IF(AND('DO NOT USE_Case Formulas'!A987,ISBLANK('Case Data Entry'!M987)),"Specific Place in the Location is required",IF(ISBLANK('Case Data Entry'!M987),NA(),"OK"))</f>
        <v>#N/A</v>
      </c>
      <c r="N987" s="41" t="e">
        <f>IF(LEN('Case Data Entry'!N987)&gt;50,"Parent/Guardian Name must be less than 50 characters",IF('DO NOT USE_Case Formulas'!A987,"OK",NA()))</f>
        <v>#N/A</v>
      </c>
      <c r="O987" s="41" t="e">
        <f>IF(NOT(ISBLANK('Case Data Entry'!O987)),IF(AND(ISNUMBER('Case Data Entry'!O987),LEFT('Case Data Entry'!O987,1)&lt;&gt;"1",LEN('Case Data Entry'!O987)=10),"OK","Phone number must be valid format"),IF('DO NOT USE_Case Formulas'!A987,"OK",NA()))</f>
        <v>#N/A</v>
      </c>
      <c r="P987" s="41" t="e">
        <f>IF(AND(NOT(ISBLANK('Case Data Entry'!P987)),ISNA(VLOOKUP('Case Data Entry'!P987,'DO NOT USE_School Picklist'!$E$3:$E$10,1,FALSE))),"Please select a value from the drop-down menu",IF('DO NOT USE_Case Formulas'!A987,"OK",NA()))</f>
        <v>#N/A</v>
      </c>
      <c r="Q987" s="41" t="e">
        <f>IF(AND(NOT(ISBLANK('Case Data Entry'!Q987)),ISNA(VLOOKUP('Case Data Entry'!Q987,'DO NOT USE_School Picklist'!$F$3:$F$16,1,FALSE))),"Please select a value from the drop-down menu",IF('DO NOT USE_Case Formulas'!A987,"OK",NA()))</f>
        <v>#N/A</v>
      </c>
      <c r="R987" s="41" t="e">
        <f>IF(LEN('Case Data Entry'!R987)&gt;100,"Classroom(s) must be less than 100 characters",IF('DO NOT USE_Case Formulas'!A987,"OK",NA()))</f>
        <v>#N/A</v>
      </c>
      <c r="S987" s="41" t="e">
        <f>IF(AND(NOT(ISBLANK('Case Data Entry'!S987)),ISNA(VLOOKUP('Case Data Entry'!S987,'DO NOT USE_School Picklist'!$S$3:$S$12,1,FALSE))),"Please select a value from the drop-down menu",IF('DO NOT USE_Case Formulas'!A987,"OK",NA()))</f>
        <v>#N/A</v>
      </c>
      <c r="T987" s="41" t="e">
        <f>IF(AND(NOT(ISBLANK('Case Data Entry'!T987)),ISNA(VLOOKUP('Case Data Entry'!T987,'DO NOT USE_School Picklist'!$S$3:$S$12,1,FALSE))),"Please select a value from the drop-down menu",IF('DO NOT USE_Case Formulas'!A987,"OK",NA()))</f>
        <v>#N/A</v>
      </c>
      <c r="U987" s="41" t="e">
        <f>IF(LEN('Case Data Entry'!U987)&gt;80,"Name of Education Group must be less than 80 characters",IF('DO NOT USE_Case Formulas'!A987,"OK",NA()))</f>
        <v>#N/A</v>
      </c>
      <c r="V987" s="41" t="e">
        <f>IF(AND(NOT(ISBLANK('Case Data Entry'!V987)),ISNA(VLOOKUP('Case Data Entry'!V987,'DO NOT USE_School Picklist'!$K$3:$K$6,1,FALSE))),"Please select a value from the drop-down menu",IF('DO NOT USE_Case Formulas'!A987,"OK",NA()))</f>
        <v>#N/A</v>
      </c>
      <c r="W987" s="41" t="e">
        <f>IF(AND('DO NOT USE_Case Formulas'!A987,ISBLANK('Case Data Entry'!W987)),"Has this person had symptoms? is required",IF(AND(NOT(ISBLANK('Case Data Entry'!W987)),ISNA(VLOOKUP('Case Data Entry'!W987,'DO NOT USE_School Picklist'!$D$3:$D$5,1,FALSE))),"Please select a value from the drop-down menu",IF(NOT(ISBLANK('Case Data Entry'!W987)),"OK",NA())))</f>
        <v>#N/A</v>
      </c>
      <c r="X987" s="41" t="e">
        <f>IF(AND('Case Data Entry'!W987='DO NOT USE_School Picklist'!$D$3,ISBLANK('Case Data Entry'!X987)),"Symptom Onset Date is required if Ever Symptomatic is Yes",IF('DO NOT USE_Case Formulas'!A987,"OK",NA()))</f>
        <v>#N/A</v>
      </c>
      <c r="Y987" s="41"/>
      <c r="Z987" s="41" t="e">
        <f ca="1">IF(AND('DO NOT USE_Case Formulas'!A987,ISBLANK('Case Data Entry'!Z987)),"Lab Result Test Date is required",IF('Case Data Entry'!Z987&gt;'DO NOT USE_School Picklist'!$C$3,"Test Date cannot be a future date",IF(NOT(ISBLANK('Case Data Entry'!Z987)),"OK",NA())))</f>
        <v>#N/A</v>
      </c>
      <c r="AA987" s="41" t="e">
        <f>IF(AND(NOT(ISBLANK('Case Data Entry'!AA987)),ISNA(VLOOKUP('Case Data Entry'!AA987,'DO NOT USE_School Picklist'!$R$3:$R$7,1,FALSE))),"Please select a value from the drop-down menu",IF('DO NOT USE_Case Formulas'!A987,"OK",NA()))</f>
        <v>#N/A</v>
      </c>
      <c r="AB987" s="41" t="e">
        <f>IF(AND(NOT(ISBLANK('Case Data Entry'!AB987)),ISNA(VLOOKUP('Case Data Entry'!AB987,'DO NOT USE_School Picklist'!$Q$3:$Q$8,1,FALSE))),"Please select a value from the drop-down menu",IF('DO NOT USE_Case Formulas'!A987,"OK",NA()))</f>
        <v>#N/A</v>
      </c>
    </row>
    <row r="988" spans="1:28" x14ac:dyDescent="0.25">
      <c r="A988" s="40" t="e">
        <f>IF('DO NOT USE_Case Formulas'!A988,IF('DO NOT USE_Case Formulas'!B988,"Not all required fields are completed","OK"),NA())</f>
        <v>#N/A</v>
      </c>
      <c r="B988" s="41" t="e">
        <f>IF(AND('DO NOT USE_Case Formulas'!A988,ISBLANK('Case Data Entry'!B988)),"First Name is required",IF(NOT(ISBLANK('Case Data Entry'!B988)),"OK",NA()))</f>
        <v>#N/A</v>
      </c>
      <c r="C988" s="41" t="e">
        <f>IF(AND('DO NOT USE_Case Formulas'!A988,ISBLANK('Case Data Entry'!C988)),"Last Name is required",IF(NOT(ISBLANK('Case Data Entry'!C988)),"OK",NA()))</f>
        <v>#N/A</v>
      </c>
      <c r="D988" s="41" t="e">
        <f>IF(AND('DO NOT USE_Case Formulas'!A988,ISBLANK('Case Data Entry'!D988)),"Birthdate is required",IF(NOT(ISBLANK('Case Data Entry'!D988)),"OK",NA()))</f>
        <v>#N/A</v>
      </c>
      <c r="E988" s="41" t="e">
        <f>IF(AND('DO NOT USE_Case Formulas'!A988,ISBLANK('Case Data Entry'!E988)),"Mobile Phone is required",IF(NOT(ISBLANK('Case Data Entry'!E988)),IF(AND(ISNUMBER(VALUE('Case Data Entry'!E988)),LEFT('Case Data Entry'!E988,1)&lt;&gt;"1",LEN('Case Data Entry'!E988)=10),"OK","Phone number must be valid format"),NA()))</f>
        <v>#N/A</v>
      </c>
      <c r="F988" s="41" t="e">
        <f>IF(LEN('Case Data Entry'!F988)&gt;255,"Home Street Address must be less than 255 characters",IF('DO NOT USE_Case Formulas'!A988,"OK",NA()))</f>
        <v>#N/A</v>
      </c>
      <c r="G988" s="41" t="e">
        <f>IF(LEN('Case Data Entry'!G988)&gt;40,"City must be less than 40 characters",IF('DO NOT USE_Case Formulas'!A988,"OK",NA()))</f>
        <v>#N/A</v>
      </c>
      <c r="H988" s="41" t="e">
        <f>IF(AND(NOT(ISBLANK('Case Data Entry'!H988)),ISNA(VLOOKUP('Case Data Entry'!H988,'DO NOT USE_School Picklist'!$P$3:$P$52,1,FALSE))),"Please select a value from the drop-down menu",IF('DO NOT USE_Case Formulas'!A988,"OK",NA()))</f>
        <v>#N/A</v>
      </c>
      <c r="I988" s="41" t="e">
        <f>IF(AND('DO NOT USE_Case Formulas'!A988,ISBLANK('Case Data Entry'!I988)),"Zip is required",IF(ISBLANK('Case Data Entry'!I988),NA(),"OK"))</f>
        <v>#N/A</v>
      </c>
      <c r="J988" s="41" t="e">
        <f>IF(AND('DO NOT USE_Case Formulas'!A988,ISBLANK('Case Data Entry'!J988)),"Student or Staff? is required",IF(ISBLANK('Case Data Entry'!J988),NA(),IF(ISNA(VLOOKUP('Case Data Entry'!J988,'DO NOT USE_School Picklist'!$B$3:$B$6,1,FALSE)),"Please select a value from the drop-down menu","OK")))</f>
        <v>#N/A</v>
      </c>
      <c r="K988" s="41" t="e">
        <f>IF(AND('Case Data Entry'!J988='DO NOT USE_School Picklist'!$B$4,ISBLANK('Case Data Entry'!K988)),"Occupation/Job Title is required if Student or Staff? is Yes, staff/faculty or volunteer",IF('DO NOT USE_Case Formulas'!A988,"OK",NA()))</f>
        <v>#N/A</v>
      </c>
      <c r="L988" s="41" t="e">
        <f ca="1">IF('Case Data Entry'!L988&gt;'DO NOT USE_School Picklist'!$C$3,"Date last on school campus/facility cannot be a future date",IF('DO NOT USE_Case Formulas'!A988,IF(ISBLANK('Case Data Entry'!L988),"Date last on school campus/facility is required","OK"),NA()))</f>
        <v>#N/A</v>
      </c>
      <c r="M988" s="41" t="e">
        <f>IF(AND('DO NOT USE_Case Formulas'!A988,ISBLANK('Case Data Entry'!M988)),"Specific Place in the Location is required",IF(ISBLANK('Case Data Entry'!M988),NA(),"OK"))</f>
        <v>#N/A</v>
      </c>
      <c r="N988" s="41" t="e">
        <f>IF(LEN('Case Data Entry'!N988)&gt;50,"Parent/Guardian Name must be less than 50 characters",IF('DO NOT USE_Case Formulas'!A988,"OK",NA()))</f>
        <v>#N/A</v>
      </c>
      <c r="O988" s="41" t="e">
        <f>IF(NOT(ISBLANK('Case Data Entry'!O988)),IF(AND(ISNUMBER('Case Data Entry'!O988),LEFT('Case Data Entry'!O988,1)&lt;&gt;"1",LEN('Case Data Entry'!O988)=10),"OK","Phone number must be valid format"),IF('DO NOT USE_Case Formulas'!A988,"OK",NA()))</f>
        <v>#N/A</v>
      </c>
      <c r="P988" s="41" t="e">
        <f>IF(AND(NOT(ISBLANK('Case Data Entry'!P988)),ISNA(VLOOKUP('Case Data Entry'!P988,'DO NOT USE_School Picklist'!$E$3:$E$10,1,FALSE))),"Please select a value from the drop-down menu",IF('DO NOT USE_Case Formulas'!A988,"OK",NA()))</f>
        <v>#N/A</v>
      </c>
      <c r="Q988" s="41" t="e">
        <f>IF(AND(NOT(ISBLANK('Case Data Entry'!Q988)),ISNA(VLOOKUP('Case Data Entry'!Q988,'DO NOT USE_School Picklist'!$F$3:$F$16,1,FALSE))),"Please select a value from the drop-down menu",IF('DO NOT USE_Case Formulas'!A988,"OK",NA()))</f>
        <v>#N/A</v>
      </c>
      <c r="R988" s="41" t="e">
        <f>IF(LEN('Case Data Entry'!R988)&gt;100,"Classroom(s) must be less than 100 characters",IF('DO NOT USE_Case Formulas'!A988,"OK",NA()))</f>
        <v>#N/A</v>
      </c>
      <c r="S988" s="41" t="e">
        <f>IF(AND(NOT(ISBLANK('Case Data Entry'!S988)),ISNA(VLOOKUP('Case Data Entry'!S988,'DO NOT USE_School Picklist'!$S$3:$S$12,1,FALSE))),"Please select a value from the drop-down menu",IF('DO NOT USE_Case Formulas'!A988,"OK",NA()))</f>
        <v>#N/A</v>
      </c>
      <c r="T988" s="41" t="e">
        <f>IF(AND(NOT(ISBLANK('Case Data Entry'!T988)),ISNA(VLOOKUP('Case Data Entry'!T988,'DO NOT USE_School Picklist'!$S$3:$S$12,1,FALSE))),"Please select a value from the drop-down menu",IF('DO NOT USE_Case Formulas'!A988,"OK",NA()))</f>
        <v>#N/A</v>
      </c>
      <c r="U988" s="41" t="e">
        <f>IF(LEN('Case Data Entry'!U988)&gt;80,"Name of Education Group must be less than 80 characters",IF('DO NOT USE_Case Formulas'!A988,"OK",NA()))</f>
        <v>#N/A</v>
      </c>
      <c r="V988" s="41" t="e">
        <f>IF(AND(NOT(ISBLANK('Case Data Entry'!V988)),ISNA(VLOOKUP('Case Data Entry'!V988,'DO NOT USE_School Picklist'!$K$3:$K$6,1,FALSE))),"Please select a value from the drop-down menu",IF('DO NOT USE_Case Formulas'!A988,"OK",NA()))</f>
        <v>#N/A</v>
      </c>
      <c r="W988" s="41" t="e">
        <f>IF(AND('DO NOT USE_Case Formulas'!A988,ISBLANK('Case Data Entry'!W988)),"Has this person had symptoms? is required",IF(AND(NOT(ISBLANK('Case Data Entry'!W988)),ISNA(VLOOKUP('Case Data Entry'!W988,'DO NOT USE_School Picklist'!$D$3:$D$5,1,FALSE))),"Please select a value from the drop-down menu",IF(NOT(ISBLANK('Case Data Entry'!W988)),"OK",NA())))</f>
        <v>#N/A</v>
      </c>
      <c r="X988" s="41" t="e">
        <f>IF(AND('Case Data Entry'!W988='DO NOT USE_School Picklist'!$D$3,ISBLANK('Case Data Entry'!X988)),"Symptom Onset Date is required if Ever Symptomatic is Yes",IF('DO NOT USE_Case Formulas'!A988,"OK",NA()))</f>
        <v>#N/A</v>
      </c>
      <c r="Y988" s="41"/>
      <c r="Z988" s="41" t="e">
        <f ca="1">IF(AND('DO NOT USE_Case Formulas'!A988,ISBLANK('Case Data Entry'!Z988)),"Lab Result Test Date is required",IF('Case Data Entry'!Z988&gt;'DO NOT USE_School Picklist'!$C$3,"Test Date cannot be a future date",IF(NOT(ISBLANK('Case Data Entry'!Z988)),"OK",NA())))</f>
        <v>#N/A</v>
      </c>
      <c r="AA988" s="41" t="e">
        <f>IF(AND(NOT(ISBLANK('Case Data Entry'!AA988)),ISNA(VLOOKUP('Case Data Entry'!AA988,'DO NOT USE_School Picklist'!$R$3:$R$7,1,FALSE))),"Please select a value from the drop-down menu",IF('DO NOT USE_Case Formulas'!A988,"OK",NA()))</f>
        <v>#N/A</v>
      </c>
      <c r="AB988" s="41" t="e">
        <f>IF(AND(NOT(ISBLANK('Case Data Entry'!AB988)),ISNA(VLOOKUP('Case Data Entry'!AB988,'DO NOT USE_School Picklist'!$Q$3:$Q$8,1,FALSE))),"Please select a value from the drop-down menu",IF('DO NOT USE_Case Formulas'!A988,"OK",NA()))</f>
        <v>#N/A</v>
      </c>
    </row>
    <row r="989" spans="1:28" x14ac:dyDescent="0.25">
      <c r="A989" s="40" t="e">
        <f>IF('DO NOT USE_Case Formulas'!A989,IF('DO NOT USE_Case Formulas'!B989,"Not all required fields are completed","OK"),NA())</f>
        <v>#N/A</v>
      </c>
      <c r="B989" s="41" t="e">
        <f>IF(AND('DO NOT USE_Case Formulas'!A989,ISBLANK('Case Data Entry'!B989)),"First Name is required",IF(NOT(ISBLANK('Case Data Entry'!B989)),"OK",NA()))</f>
        <v>#N/A</v>
      </c>
      <c r="C989" s="41" t="e">
        <f>IF(AND('DO NOT USE_Case Formulas'!A989,ISBLANK('Case Data Entry'!C989)),"Last Name is required",IF(NOT(ISBLANK('Case Data Entry'!C989)),"OK",NA()))</f>
        <v>#N/A</v>
      </c>
      <c r="D989" s="41" t="e">
        <f>IF(AND('DO NOT USE_Case Formulas'!A989,ISBLANK('Case Data Entry'!D989)),"Birthdate is required",IF(NOT(ISBLANK('Case Data Entry'!D989)),"OK",NA()))</f>
        <v>#N/A</v>
      </c>
      <c r="E989" s="41" t="e">
        <f>IF(AND('DO NOT USE_Case Formulas'!A989,ISBLANK('Case Data Entry'!E989)),"Mobile Phone is required",IF(NOT(ISBLANK('Case Data Entry'!E989)),IF(AND(ISNUMBER(VALUE('Case Data Entry'!E989)),LEFT('Case Data Entry'!E989,1)&lt;&gt;"1",LEN('Case Data Entry'!E989)=10),"OK","Phone number must be valid format"),NA()))</f>
        <v>#N/A</v>
      </c>
      <c r="F989" s="41" t="e">
        <f>IF(LEN('Case Data Entry'!F989)&gt;255,"Home Street Address must be less than 255 characters",IF('DO NOT USE_Case Formulas'!A989,"OK",NA()))</f>
        <v>#N/A</v>
      </c>
      <c r="G989" s="41" t="e">
        <f>IF(LEN('Case Data Entry'!G989)&gt;40,"City must be less than 40 characters",IF('DO NOT USE_Case Formulas'!A989,"OK",NA()))</f>
        <v>#N/A</v>
      </c>
      <c r="H989" s="41" t="e">
        <f>IF(AND(NOT(ISBLANK('Case Data Entry'!H989)),ISNA(VLOOKUP('Case Data Entry'!H989,'DO NOT USE_School Picklist'!$P$3:$P$52,1,FALSE))),"Please select a value from the drop-down menu",IF('DO NOT USE_Case Formulas'!A989,"OK",NA()))</f>
        <v>#N/A</v>
      </c>
      <c r="I989" s="41" t="e">
        <f>IF(AND('DO NOT USE_Case Formulas'!A989,ISBLANK('Case Data Entry'!I989)),"Zip is required",IF(ISBLANK('Case Data Entry'!I989),NA(),"OK"))</f>
        <v>#N/A</v>
      </c>
      <c r="J989" s="41" t="e">
        <f>IF(AND('DO NOT USE_Case Formulas'!A989,ISBLANK('Case Data Entry'!J989)),"Student or Staff? is required",IF(ISBLANK('Case Data Entry'!J989),NA(),IF(ISNA(VLOOKUP('Case Data Entry'!J989,'DO NOT USE_School Picklist'!$B$3:$B$6,1,FALSE)),"Please select a value from the drop-down menu","OK")))</f>
        <v>#N/A</v>
      </c>
      <c r="K989" s="41" t="e">
        <f>IF(AND('Case Data Entry'!J989='DO NOT USE_School Picklist'!$B$4,ISBLANK('Case Data Entry'!K989)),"Occupation/Job Title is required if Student or Staff? is Yes, staff/faculty or volunteer",IF('DO NOT USE_Case Formulas'!A989,"OK",NA()))</f>
        <v>#N/A</v>
      </c>
      <c r="L989" s="41" t="e">
        <f ca="1">IF('Case Data Entry'!L989&gt;'DO NOT USE_School Picklist'!$C$3,"Date last on school campus/facility cannot be a future date",IF('DO NOT USE_Case Formulas'!A989,IF(ISBLANK('Case Data Entry'!L989),"Date last on school campus/facility is required","OK"),NA()))</f>
        <v>#N/A</v>
      </c>
      <c r="M989" s="41" t="e">
        <f>IF(AND('DO NOT USE_Case Formulas'!A989,ISBLANK('Case Data Entry'!M989)),"Specific Place in the Location is required",IF(ISBLANK('Case Data Entry'!M989),NA(),"OK"))</f>
        <v>#N/A</v>
      </c>
      <c r="N989" s="41" t="e">
        <f>IF(LEN('Case Data Entry'!N989)&gt;50,"Parent/Guardian Name must be less than 50 characters",IF('DO NOT USE_Case Formulas'!A989,"OK",NA()))</f>
        <v>#N/A</v>
      </c>
      <c r="O989" s="41" t="e">
        <f>IF(NOT(ISBLANK('Case Data Entry'!O989)),IF(AND(ISNUMBER('Case Data Entry'!O989),LEFT('Case Data Entry'!O989,1)&lt;&gt;"1",LEN('Case Data Entry'!O989)=10),"OK","Phone number must be valid format"),IF('DO NOT USE_Case Formulas'!A989,"OK",NA()))</f>
        <v>#N/A</v>
      </c>
      <c r="P989" s="41" t="e">
        <f>IF(AND(NOT(ISBLANK('Case Data Entry'!P989)),ISNA(VLOOKUP('Case Data Entry'!P989,'DO NOT USE_School Picklist'!$E$3:$E$10,1,FALSE))),"Please select a value from the drop-down menu",IF('DO NOT USE_Case Formulas'!A989,"OK",NA()))</f>
        <v>#N/A</v>
      </c>
      <c r="Q989" s="41" t="e">
        <f>IF(AND(NOT(ISBLANK('Case Data Entry'!Q989)),ISNA(VLOOKUP('Case Data Entry'!Q989,'DO NOT USE_School Picklist'!$F$3:$F$16,1,FALSE))),"Please select a value from the drop-down menu",IF('DO NOT USE_Case Formulas'!A989,"OK",NA()))</f>
        <v>#N/A</v>
      </c>
      <c r="R989" s="41" t="e">
        <f>IF(LEN('Case Data Entry'!R989)&gt;100,"Classroom(s) must be less than 100 characters",IF('DO NOT USE_Case Formulas'!A989,"OK",NA()))</f>
        <v>#N/A</v>
      </c>
      <c r="S989" s="41" t="e">
        <f>IF(AND(NOT(ISBLANK('Case Data Entry'!S989)),ISNA(VLOOKUP('Case Data Entry'!S989,'DO NOT USE_School Picklist'!$S$3:$S$12,1,FALSE))),"Please select a value from the drop-down menu",IF('DO NOT USE_Case Formulas'!A989,"OK",NA()))</f>
        <v>#N/A</v>
      </c>
      <c r="T989" s="41" t="e">
        <f>IF(AND(NOT(ISBLANK('Case Data Entry'!T989)),ISNA(VLOOKUP('Case Data Entry'!T989,'DO NOT USE_School Picklist'!$S$3:$S$12,1,FALSE))),"Please select a value from the drop-down menu",IF('DO NOT USE_Case Formulas'!A989,"OK",NA()))</f>
        <v>#N/A</v>
      </c>
      <c r="U989" s="41" t="e">
        <f>IF(LEN('Case Data Entry'!U989)&gt;80,"Name of Education Group must be less than 80 characters",IF('DO NOT USE_Case Formulas'!A989,"OK",NA()))</f>
        <v>#N/A</v>
      </c>
      <c r="V989" s="41" t="e">
        <f>IF(AND(NOT(ISBLANK('Case Data Entry'!V989)),ISNA(VLOOKUP('Case Data Entry'!V989,'DO NOT USE_School Picklist'!$K$3:$K$6,1,FALSE))),"Please select a value from the drop-down menu",IF('DO NOT USE_Case Formulas'!A989,"OK",NA()))</f>
        <v>#N/A</v>
      </c>
      <c r="W989" s="41" t="e">
        <f>IF(AND('DO NOT USE_Case Formulas'!A989,ISBLANK('Case Data Entry'!W989)),"Has this person had symptoms? is required",IF(AND(NOT(ISBLANK('Case Data Entry'!W989)),ISNA(VLOOKUP('Case Data Entry'!W989,'DO NOT USE_School Picklist'!$D$3:$D$5,1,FALSE))),"Please select a value from the drop-down menu",IF(NOT(ISBLANK('Case Data Entry'!W989)),"OK",NA())))</f>
        <v>#N/A</v>
      </c>
      <c r="X989" s="41" t="e">
        <f>IF(AND('Case Data Entry'!W989='DO NOT USE_School Picklist'!$D$3,ISBLANK('Case Data Entry'!X989)),"Symptom Onset Date is required if Ever Symptomatic is Yes",IF('DO NOT USE_Case Formulas'!A989,"OK",NA()))</f>
        <v>#N/A</v>
      </c>
      <c r="Y989" s="41"/>
      <c r="Z989" s="41" t="e">
        <f ca="1">IF(AND('DO NOT USE_Case Formulas'!A989,ISBLANK('Case Data Entry'!Z989)),"Lab Result Test Date is required",IF('Case Data Entry'!Z989&gt;'DO NOT USE_School Picklist'!$C$3,"Test Date cannot be a future date",IF(NOT(ISBLANK('Case Data Entry'!Z989)),"OK",NA())))</f>
        <v>#N/A</v>
      </c>
      <c r="AA989" s="41" t="e">
        <f>IF(AND(NOT(ISBLANK('Case Data Entry'!AA989)),ISNA(VLOOKUP('Case Data Entry'!AA989,'DO NOT USE_School Picklist'!$R$3:$R$7,1,FALSE))),"Please select a value from the drop-down menu",IF('DO NOT USE_Case Formulas'!A989,"OK",NA()))</f>
        <v>#N/A</v>
      </c>
      <c r="AB989" s="41" t="e">
        <f>IF(AND(NOT(ISBLANK('Case Data Entry'!AB989)),ISNA(VLOOKUP('Case Data Entry'!AB989,'DO NOT USE_School Picklist'!$Q$3:$Q$8,1,FALSE))),"Please select a value from the drop-down menu",IF('DO NOT USE_Case Formulas'!A989,"OK",NA()))</f>
        <v>#N/A</v>
      </c>
    </row>
    <row r="990" spans="1:28" x14ac:dyDescent="0.25">
      <c r="A990" s="40" t="e">
        <f>IF('DO NOT USE_Case Formulas'!A990,IF('DO NOT USE_Case Formulas'!B990,"Not all required fields are completed","OK"),NA())</f>
        <v>#N/A</v>
      </c>
      <c r="B990" s="41" t="e">
        <f>IF(AND('DO NOT USE_Case Formulas'!A990,ISBLANK('Case Data Entry'!B990)),"First Name is required",IF(NOT(ISBLANK('Case Data Entry'!B990)),"OK",NA()))</f>
        <v>#N/A</v>
      </c>
      <c r="C990" s="41" t="e">
        <f>IF(AND('DO NOT USE_Case Formulas'!A990,ISBLANK('Case Data Entry'!C990)),"Last Name is required",IF(NOT(ISBLANK('Case Data Entry'!C990)),"OK",NA()))</f>
        <v>#N/A</v>
      </c>
      <c r="D990" s="41" t="e">
        <f>IF(AND('DO NOT USE_Case Formulas'!A990,ISBLANK('Case Data Entry'!D990)),"Birthdate is required",IF(NOT(ISBLANK('Case Data Entry'!D990)),"OK",NA()))</f>
        <v>#N/A</v>
      </c>
      <c r="E990" s="41" t="e">
        <f>IF(AND('DO NOT USE_Case Formulas'!A990,ISBLANK('Case Data Entry'!E990)),"Mobile Phone is required",IF(NOT(ISBLANK('Case Data Entry'!E990)),IF(AND(ISNUMBER(VALUE('Case Data Entry'!E990)),LEFT('Case Data Entry'!E990,1)&lt;&gt;"1",LEN('Case Data Entry'!E990)=10),"OK","Phone number must be valid format"),NA()))</f>
        <v>#N/A</v>
      </c>
      <c r="F990" s="41" t="e">
        <f>IF(LEN('Case Data Entry'!F990)&gt;255,"Home Street Address must be less than 255 characters",IF('DO NOT USE_Case Formulas'!A990,"OK",NA()))</f>
        <v>#N/A</v>
      </c>
      <c r="G990" s="41" t="e">
        <f>IF(LEN('Case Data Entry'!G990)&gt;40,"City must be less than 40 characters",IF('DO NOT USE_Case Formulas'!A990,"OK",NA()))</f>
        <v>#N/A</v>
      </c>
      <c r="H990" s="41" t="e">
        <f>IF(AND(NOT(ISBLANK('Case Data Entry'!H990)),ISNA(VLOOKUP('Case Data Entry'!H990,'DO NOT USE_School Picklist'!$P$3:$P$52,1,FALSE))),"Please select a value from the drop-down menu",IF('DO NOT USE_Case Formulas'!A990,"OK",NA()))</f>
        <v>#N/A</v>
      </c>
      <c r="I990" s="41" t="e">
        <f>IF(AND('DO NOT USE_Case Formulas'!A990,ISBLANK('Case Data Entry'!I990)),"Zip is required",IF(ISBLANK('Case Data Entry'!I990),NA(),"OK"))</f>
        <v>#N/A</v>
      </c>
      <c r="J990" s="41" t="e">
        <f>IF(AND('DO NOT USE_Case Formulas'!A990,ISBLANK('Case Data Entry'!J990)),"Student or Staff? is required",IF(ISBLANK('Case Data Entry'!J990),NA(),IF(ISNA(VLOOKUP('Case Data Entry'!J990,'DO NOT USE_School Picklist'!$B$3:$B$6,1,FALSE)),"Please select a value from the drop-down menu","OK")))</f>
        <v>#N/A</v>
      </c>
      <c r="K990" s="41" t="e">
        <f>IF(AND('Case Data Entry'!J990='DO NOT USE_School Picklist'!$B$4,ISBLANK('Case Data Entry'!K990)),"Occupation/Job Title is required if Student or Staff? is Yes, staff/faculty or volunteer",IF('DO NOT USE_Case Formulas'!A990,"OK",NA()))</f>
        <v>#N/A</v>
      </c>
      <c r="L990" s="41" t="e">
        <f ca="1">IF('Case Data Entry'!L990&gt;'DO NOT USE_School Picklist'!$C$3,"Date last on school campus/facility cannot be a future date",IF('DO NOT USE_Case Formulas'!A990,IF(ISBLANK('Case Data Entry'!L990),"Date last on school campus/facility is required","OK"),NA()))</f>
        <v>#N/A</v>
      </c>
      <c r="M990" s="41" t="e">
        <f>IF(AND('DO NOT USE_Case Formulas'!A990,ISBLANK('Case Data Entry'!M990)),"Specific Place in the Location is required",IF(ISBLANK('Case Data Entry'!M990),NA(),"OK"))</f>
        <v>#N/A</v>
      </c>
      <c r="N990" s="41" t="e">
        <f>IF(LEN('Case Data Entry'!N990)&gt;50,"Parent/Guardian Name must be less than 50 characters",IF('DO NOT USE_Case Formulas'!A990,"OK",NA()))</f>
        <v>#N/A</v>
      </c>
      <c r="O990" s="41" t="e">
        <f>IF(NOT(ISBLANK('Case Data Entry'!O990)),IF(AND(ISNUMBER('Case Data Entry'!O990),LEFT('Case Data Entry'!O990,1)&lt;&gt;"1",LEN('Case Data Entry'!O990)=10),"OK","Phone number must be valid format"),IF('DO NOT USE_Case Formulas'!A990,"OK",NA()))</f>
        <v>#N/A</v>
      </c>
      <c r="P990" s="41" t="e">
        <f>IF(AND(NOT(ISBLANK('Case Data Entry'!P990)),ISNA(VLOOKUP('Case Data Entry'!P990,'DO NOT USE_School Picklist'!$E$3:$E$10,1,FALSE))),"Please select a value from the drop-down menu",IF('DO NOT USE_Case Formulas'!A990,"OK",NA()))</f>
        <v>#N/A</v>
      </c>
      <c r="Q990" s="41" t="e">
        <f>IF(AND(NOT(ISBLANK('Case Data Entry'!Q990)),ISNA(VLOOKUP('Case Data Entry'!Q990,'DO NOT USE_School Picklist'!$F$3:$F$16,1,FALSE))),"Please select a value from the drop-down menu",IF('DO NOT USE_Case Formulas'!A990,"OK",NA()))</f>
        <v>#N/A</v>
      </c>
      <c r="R990" s="41" t="e">
        <f>IF(LEN('Case Data Entry'!R990)&gt;100,"Classroom(s) must be less than 100 characters",IF('DO NOT USE_Case Formulas'!A990,"OK",NA()))</f>
        <v>#N/A</v>
      </c>
      <c r="S990" s="41" t="e">
        <f>IF(AND(NOT(ISBLANK('Case Data Entry'!S990)),ISNA(VLOOKUP('Case Data Entry'!S990,'DO NOT USE_School Picklist'!$S$3:$S$12,1,FALSE))),"Please select a value from the drop-down menu",IF('DO NOT USE_Case Formulas'!A990,"OK",NA()))</f>
        <v>#N/A</v>
      </c>
      <c r="T990" s="41" t="e">
        <f>IF(AND(NOT(ISBLANK('Case Data Entry'!T990)),ISNA(VLOOKUP('Case Data Entry'!T990,'DO NOT USE_School Picklist'!$S$3:$S$12,1,FALSE))),"Please select a value from the drop-down menu",IF('DO NOT USE_Case Formulas'!A990,"OK",NA()))</f>
        <v>#N/A</v>
      </c>
      <c r="U990" s="41" t="e">
        <f>IF(LEN('Case Data Entry'!U990)&gt;80,"Name of Education Group must be less than 80 characters",IF('DO NOT USE_Case Formulas'!A990,"OK",NA()))</f>
        <v>#N/A</v>
      </c>
      <c r="V990" s="41" t="e">
        <f>IF(AND(NOT(ISBLANK('Case Data Entry'!V990)),ISNA(VLOOKUP('Case Data Entry'!V990,'DO NOT USE_School Picklist'!$K$3:$K$6,1,FALSE))),"Please select a value from the drop-down menu",IF('DO NOT USE_Case Formulas'!A990,"OK",NA()))</f>
        <v>#N/A</v>
      </c>
      <c r="W990" s="41" t="e">
        <f>IF(AND('DO NOT USE_Case Formulas'!A990,ISBLANK('Case Data Entry'!W990)),"Has this person had symptoms? is required",IF(AND(NOT(ISBLANK('Case Data Entry'!W990)),ISNA(VLOOKUP('Case Data Entry'!W990,'DO NOT USE_School Picklist'!$D$3:$D$5,1,FALSE))),"Please select a value from the drop-down menu",IF(NOT(ISBLANK('Case Data Entry'!W990)),"OK",NA())))</f>
        <v>#N/A</v>
      </c>
      <c r="X990" s="41" t="e">
        <f>IF(AND('Case Data Entry'!W990='DO NOT USE_School Picklist'!$D$3,ISBLANK('Case Data Entry'!X990)),"Symptom Onset Date is required if Ever Symptomatic is Yes",IF('DO NOT USE_Case Formulas'!A990,"OK",NA()))</f>
        <v>#N/A</v>
      </c>
      <c r="Y990" s="41"/>
      <c r="Z990" s="41" t="e">
        <f ca="1">IF(AND('DO NOT USE_Case Formulas'!A990,ISBLANK('Case Data Entry'!Z990)),"Lab Result Test Date is required",IF('Case Data Entry'!Z990&gt;'DO NOT USE_School Picklist'!$C$3,"Test Date cannot be a future date",IF(NOT(ISBLANK('Case Data Entry'!Z990)),"OK",NA())))</f>
        <v>#N/A</v>
      </c>
      <c r="AA990" s="41" t="e">
        <f>IF(AND(NOT(ISBLANK('Case Data Entry'!AA990)),ISNA(VLOOKUP('Case Data Entry'!AA990,'DO NOT USE_School Picklist'!$R$3:$R$7,1,FALSE))),"Please select a value from the drop-down menu",IF('DO NOT USE_Case Formulas'!A990,"OK",NA()))</f>
        <v>#N/A</v>
      </c>
      <c r="AB990" s="41" t="e">
        <f>IF(AND(NOT(ISBLANK('Case Data Entry'!AB990)),ISNA(VLOOKUP('Case Data Entry'!AB990,'DO NOT USE_School Picklist'!$Q$3:$Q$8,1,FALSE))),"Please select a value from the drop-down menu",IF('DO NOT USE_Case Formulas'!A990,"OK",NA()))</f>
        <v>#N/A</v>
      </c>
    </row>
    <row r="991" spans="1:28" x14ac:dyDescent="0.25">
      <c r="A991" s="40" t="e">
        <f>IF('DO NOT USE_Case Formulas'!A991,IF('DO NOT USE_Case Formulas'!B991,"Not all required fields are completed","OK"),NA())</f>
        <v>#N/A</v>
      </c>
      <c r="B991" s="41" t="e">
        <f>IF(AND('DO NOT USE_Case Formulas'!A991,ISBLANK('Case Data Entry'!B991)),"First Name is required",IF(NOT(ISBLANK('Case Data Entry'!B991)),"OK",NA()))</f>
        <v>#N/A</v>
      </c>
      <c r="C991" s="41" t="e">
        <f>IF(AND('DO NOT USE_Case Formulas'!A991,ISBLANK('Case Data Entry'!C991)),"Last Name is required",IF(NOT(ISBLANK('Case Data Entry'!C991)),"OK",NA()))</f>
        <v>#N/A</v>
      </c>
      <c r="D991" s="41" t="e">
        <f>IF(AND('DO NOT USE_Case Formulas'!A991,ISBLANK('Case Data Entry'!D991)),"Birthdate is required",IF(NOT(ISBLANK('Case Data Entry'!D991)),"OK",NA()))</f>
        <v>#N/A</v>
      </c>
      <c r="E991" s="41" t="e">
        <f>IF(AND('DO NOT USE_Case Formulas'!A991,ISBLANK('Case Data Entry'!E991)),"Mobile Phone is required",IF(NOT(ISBLANK('Case Data Entry'!E991)),IF(AND(ISNUMBER(VALUE('Case Data Entry'!E991)),LEFT('Case Data Entry'!E991,1)&lt;&gt;"1",LEN('Case Data Entry'!E991)=10),"OK","Phone number must be valid format"),NA()))</f>
        <v>#N/A</v>
      </c>
      <c r="F991" s="41" t="e">
        <f>IF(LEN('Case Data Entry'!F991)&gt;255,"Home Street Address must be less than 255 characters",IF('DO NOT USE_Case Formulas'!A991,"OK",NA()))</f>
        <v>#N/A</v>
      </c>
      <c r="G991" s="41" t="e">
        <f>IF(LEN('Case Data Entry'!G991)&gt;40,"City must be less than 40 characters",IF('DO NOT USE_Case Formulas'!A991,"OK",NA()))</f>
        <v>#N/A</v>
      </c>
      <c r="H991" s="41" t="e">
        <f>IF(AND(NOT(ISBLANK('Case Data Entry'!H991)),ISNA(VLOOKUP('Case Data Entry'!H991,'DO NOT USE_School Picklist'!$P$3:$P$52,1,FALSE))),"Please select a value from the drop-down menu",IF('DO NOT USE_Case Formulas'!A991,"OK",NA()))</f>
        <v>#N/A</v>
      </c>
      <c r="I991" s="41" t="e">
        <f>IF(AND('DO NOT USE_Case Formulas'!A991,ISBLANK('Case Data Entry'!I991)),"Zip is required",IF(ISBLANK('Case Data Entry'!I991),NA(),"OK"))</f>
        <v>#N/A</v>
      </c>
      <c r="J991" s="41" t="e">
        <f>IF(AND('DO NOT USE_Case Formulas'!A991,ISBLANK('Case Data Entry'!J991)),"Student or Staff? is required",IF(ISBLANK('Case Data Entry'!J991),NA(),IF(ISNA(VLOOKUP('Case Data Entry'!J991,'DO NOT USE_School Picklist'!$B$3:$B$6,1,FALSE)),"Please select a value from the drop-down menu","OK")))</f>
        <v>#N/A</v>
      </c>
      <c r="K991" s="41" t="e">
        <f>IF(AND('Case Data Entry'!J991='DO NOT USE_School Picklist'!$B$4,ISBLANK('Case Data Entry'!K991)),"Occupation/Job Title is required if Student or Staff? is Yes, staff/faculty or volunteer",IF('DO NOT USE_Case Formulas'!A991,"OK",NA()))</f>
        <v>#N/A</v>
      </c>
      <c r="L991" s="41" t="e">
        <f ca="1">IF('Case Data Entry'!L991&gt;'DO NOT USE_School Picklist'!$C$3,"Date last on school campus/facility cannot be a future date",IF('DO NOT USE_Case Formulas'!A991,IF(ISBLANK('Case Data Entry'!L991),"Date last on school campus/facility is required","OK"),NA()))</f>
        <v>#N/A</v>
      </c>
      <c r="M991" s="41" t="e">
        <f>IF(AND('DO NOT USE_Case Formulas'!A991,ISBLANK('Case Data Entry'!M991)),"Specific Place in the Location is required",IF(ISBLANK('Case Data Entry'!M991),NA(),"OK"))</f>
        <v>#N/A</v>
      </c>
      <c r="N991" s="41" t="e">
        <f>IF(LEN('Case Data Entry'!N991)&gt;50,"Parent/Guardian Name must be less than 50 characters",IF('DO NOT USE_Case Formulas'!A991,"OK",NA()))</f>
        <v>#N/A</v>
      </c>
      <c r="O991" s="41" t="e">
        <f>IF(NOT(ISBLANK('Case Data Entry'!O991)),IF(AND(ISNUMBER('Case Data Entry'!O991),LEFT('Case Data Entry'!O991,1)&lt;&gt;"1",LEN('Case Data Entry'!O991)=10),"OK","Phone number must be valid format"),IF('DO NOT USE_Case Formulas'!A991,"OK",NA()))</f>
        <v>#N/A</v>
      </c>
      <c r="P991" s="41" t="e">
        <f>IF(AND(NOT(ISBLANK('Case Data Entry'!P991)),ISNA(VLOOKUP('Case Data Entry'!P991,'DO NOT USE_School Picklist'!$E$3:$E$10,1,FALSE))),"Please select a value from the drop-down menu",IF('DO NOT USE_Case Formulas'!A991,"OK",NA()))</f>
        <v>#N/A</v>
      </c>
      <c r="Q991" s="41" t="e">
        <f>IF(AND(NOT(ISBLANK('Case Data Entry'!Q991)),ISNA(VLOOKUP('Case Data Entry'!Q991,'DO NOT USE_School Picklist'!$F$3:$F$16,1,FALSE))),"Please select a value from the drop-down menu",IF('DO NOT USE_Case Formulas'!A991,"OK",NA()))</f>
        <v>#N/A</v>
      </c>
      <c r="R991" s="41" t="e">
        <f>IF(LEN('Case Data Entry'!R991)&gt;100,"Classroom(s) must be less than 100 characters",IF('DO NOT USE_Case Formulas'!A991,"OK",NA()))</f>
        <v>#N/A</v>
      </c>
      <c r="S991" s="41" t="e">
        <f>IF(AND(NOT(ISBLANK('Case Data Entry'!S991)),ISNA(VLOOKUP('Case Data Entry'!S991,'DO NOT USE_School Picklist'!$S$3:$S$12,1,FALSE))),"Please select a value from the drop-down menu",IF('DO NOT USE_Case Formulas'!A991,"OK",NA()))</f>
        <v>#N/A</v>
      </c>
      <c r="T991" s="41" t="e">
        <f>IF(AND(NOT(ISBLANK('Case Data Entry'!T991)),ISNA(VLOOKUP('Case Data Entry'!T991,'DO NOT USE_School Picklist'!$S$3:$S$12,1,FALSE))),"Please select a value from the drop-down menu",IF('DO NOT USE_Case Formulas'!A991,"OK",NA()))</f>
        <v>#N/A</v>
      </c>
      <c r="U991" s="41" t="e">
        <f>IF(LEN('Case Data Entry'!U991)&gt;80,"Name of Education Group must be less than 80 characters",IF('DO NOT USE_Case Formulas'!A991,"OK",NA()))</f>
        <v>#N/A</v>
      </c>
      <c r="V991" s="41" t="e">
        <f>IF(AND(NOT(ISBLANK('Case Data Entry'!V991)),ISNA(VLOOKUP('Case Data Entry'!V991,'DO NOT USE_School Picklist'!$K$3:$K$6,1,FALSE))),"Please select a value from the drop-down menu",IF('DO NOT USE_Case Formulas'!A991,"OK",NA()))</f>
        <v>#N/A</v>
      </c>
      <c r="W991" s="41" t="e">
        <f>IF(AND('DO NOT USE_Case Formulas'!A991,ISBLANK('Case Data Entry'!W991)),"Has this person had symptoms? is required",IF(AND(NOT(ISBLANK('Case Data Entry'!W991)),ISNA(VLOOKUP('Case Data Entry'!W991,'DO NOT USE_School Picklist'!$D$3:$D$5,1,FALSE))),"Please select a value from the drop-down menu",IF(NOT(ISBLANK('Case Data Entry'!W991)),"OK",NA())))</f>
        <v>#N/A</v>
      </c>
      <c r="X991" s="41" t="e">
        <f>IF(AND('Case Data Entry'!W991='DO NOT USE_School Picklist'!$D$3,ISBLANK('Case Data Entry'!X991)),"Symptom Onset Date is required if Ever Symptomatic is Yes",IF('DO NOT USE_Case Formulas'!A991,"OK",NA()))</f>
        <v>#N/A</v>
      </c>
      <c r="Y991" s="41"/>
      <c r="Z991" s="41" t="e">
        <f ca="1">IF(AND('DO NOT USE_Case Formulas'!A991,ISBLANK('Case Data Entry'!Z991)),"Lab Result Test Date is required",IF('Case Data Entry'!Z991&gt;'DO NOT USE_School Picklist'!$C$3,"Test Date cannot be a future date",IF(NOT(ISBLANK('Case Data Entry'!Z991)),"OK",NA())))</f>
        <v>#N/A</v>
      </c>
      <c r="AA991" s="41" t="e">
        <f>IF(AND(NOT(ISBLANK('Case Data Entry'!AA991)),ISNA(VLOOKUP('Case Data Entry'!AA991,'DO NOT USE_School Picklist'!$R$3:$R$7,1,FALSE))),"Please select a value from the drop-down menu",IF('DO NOT USE_Case Formulas'!A991,"OK",NA()))</f>
        <v>#N/A</v>
      </c>
      <c r="AB991" s="41" t="e">
        <f>IF(AND(NOT(ISBLANK('Case Data Entry'!AB991)),ISNA(VLOOKUP('Case Data Entry'!AB991,'DO NOT USE_School Picklist'!$Q$3:$Q$8,1,FALSE))),"Please select a value from the drop-down menu",IF('DO NOT USE_Case Formulas'!A991,"OK",NA()))</f>
        <v>#N/A</v>
      </c>
    </row>
    <row r="992" spans="1:28" x14ac:dyDescent="0.25">
      <c r="A992" s="40" t="e">
        <f>IF('DO NOT USE_Case Formulas'!A992,IF('DO NOT USE_Case Formulas'!B992,"Not all required fields are completed","OK"),NA())</f>
        <v>#N/A</v>
      </c>
      <c r="B992" s="41" t="e">
        <f>IF(AND('DO NOT USE_Case Formulas'!A992,ISBLANK('Case Data Entry'!B992)),"First Name is required",IF(NOT(ISBLANK('Case Data Entry'!B992)),"OK",NA()))</f>
        <v>#N/A</v>
      </c>
      <c r="C992" s="41" t="e">
        <f>IF(AND('DO NOT USE_Case Formulas'!A992,ISBLANK('Case Data Entry'!C992)),"Last Name is required",IF(NOT(ISBLANK('Case Data Entry'!C992)),"OK",NA()))</f>
        <v>#N/A</v>
      </c>
      <c r="D992" s="41" t="e">
        <f>IF(AND('DO NOT USE_Case Formulas'!A992,ISBLANK('Case Data Entry'!D992)),"Birthdate is required",IF(NOT(ISBLANK('Case Data Entry'!D992)),"OK",NA()))</f>
        <v>#N/A</v>
      </c>
      <c r="E992" s="41" t="e">
        <f>IF(AND('DO NOT USE_Case Formulas'!A992,ISBLANK('Case Data Entry'!E992)),"Mobile Phone is required",IF(NOT(ISBLANK('Case Data Entry'!E992)),IF(AND(ISNUMBER(VALUE('Case Data Entry'!E992)),LEFT('Case Data Entry'!E992,1)&lt;&gt;"1",LEN('Case Data Entry'!E992)=10),"OK","Phone number must be valid format"),NA()))</f>
        <v>#N/A</v>
      </c>
      <c r="F992" s="41" t="e">
        <f>IF(LEN('Case Data Entry'!F992)&gt;255,"Home Street Address must be less than 255 characters",IF('DO NOT USE_Case Formulas'!A992,"OK",NA()))</f>
        <v>#N/A</v>
      </c>
      <c r="G992" s="41" t="e">
        <f>IF(LEN('Case Data Entry'!G992)&gt;40,"City must be less than 40 characters",IF('DO NOT USE_Case Formulas'!A992,"OK",NA()))</f>
        <v>#N/A</v>
      </c>
      <c r="H992" s="41" t="e">
        <f>IF(AND(NOT(ISBLANK('Case Data Entry'!H992)),ISNA(VLOOKUP('Case Data Entry'!H992,'DO NOT USE_School Picklist'!$P$3:$P$52,1,FALSE))),"Please select a value from the drop-down menu",IF('DO NOT USE_Case Formulas'!A992,"OK",NA()))</f>
        <v>#N/A</v>
      </c>
      <c r="I992" s="41" t="e">
        <f>IF(AND('DO NOT USE_Case Formulas'!A992,ISBLANK('Case Data Entry'!I992)),"Zip is required",IF(ISBLANK('Case Data Entry'!I992),NA(),"OK"))</f>
        <v>#N/A</v>
      </c>
      <c r="J992" s="41" t="e">
        <f>IF(AND('DO NOT USE_Case Formulas'!A992,ISBLANK('Case Data Entry'!J992)),"Student or Staff? is required",IF(ISBLANK('Case Data Entry'!J992),NA(),IF(ISNA(VLOOKUP('Case Data Entry'!J992,'DO NOT USE_School Picklist'!$B$3:$B$6,1,FALSE)),"Please select a value from the drop-down menu","OK")))</f>
        <v>#N/A</v>
      </c>
      <c r="K992" s="41" t="e">
        <f>IF(AND('Case Data Entry'!J992='DO NOT USE_School Picklist'!$B$4,ISBLANK('Case Data Entry'!K992)),"Occupation/Job Title is required if Student or Staff? is Yes, staff/faculty or volunteer",IF('DO NOT USE_Case Formulas'!A992,"OK",NA()))</f>
        <v>#N/A</v>
      </c>
      <c r="L992" s="41" t="e">
        <f ca="1">IF('Case Data Entry'!L992&gt;'DO NOT USE_School Picklist'!$C$3,"Date last on school campus/facility cannot be a future date",IF('DO NOT USE_Case Formulas'!A992,IF(ISBLANK('Case Data Entry'!L992),"Date last on school campus/facility is required","OK"),NA()))</f>
        <v>#N/A</v>
      </c>
      <c r="M992" s="41" t="e">
        <f>IF(AND('DO NOT USE_Case Formulas'!A992,ISBLANK('Case Data Entry'!M992)),"Specific Place in the Location is required",IF(ISBLANK('Case Data Entry'!M992),NA(),"OK"))</f>
        <v>#N/A</v>
      </c>
      <c r="N992" s="41" t="e">
        <f>IF(LEN('Case Data Entry'!N992)&gt;50,"Parent/Guardian Name must be less than 50 characters",IF('DO NOT USE_Case Formulas'!A992,"OK",NA()))</f>
        <v>#N/A</v>
      </c>
      <c r="O992" s="41" t="e">
        <f>IF(NOT(ISBLANK('Case Data Entry'!O992)),IF(AND(ISNUMBER('Case Data Entry'!O992),LEFT('Case Data Entry'!O992,1)&lt;&gt;"1",LEN('Case Data Entry'!O992)=10),"OK","Phone number must be valid format"),IF('DO NOT USE_Case Formulas'!A992,"OK",NA()))</f>
        <v>#N/A</v>
      </c>
      <c r="P992" s="41" t="e">
        <f>IF(AND(NOT(ISBLANK('Case Data Entry'!P992)),ISNA(VLOOKUP('Case Data Entry'!P992,'DO NOT USE_School Picklist'!$E$3:$E$10,1,FALSE))),"Please select a value from the drop-down menu",IF('DO NOT USE_Case Formulas'!A992,"OK",NA()))</f>
        <v>#N/A</v>
      </c>
      <c r="Q992" s="41" t="e">
        <f>IF(AND(NOT(ISBLANK('Case Data Entry'!Q992)),ISNA(VLOOKUP('Case Data Entry'!Q992,'DO NOT USE_School Picklist'!$F$3:$F$16,1,FALSE))),"Please select a value from the drop-down menu",IF('DO NOT USE_Case Formulas'!A992,"OK",NA()))</f>
        <v>#N/A</v>
      </c>
      <c r="R992" s="41" t="e">
        <f>IF(LEN('Case Data Entry'!R992)&gt;100,"Classroom(s) must be less than 100 characters",IF('DO NOT USE_Case Formulas'!A992,"OK",NA()))</f>
        <v>#N/A</v>
      </c>
      <c r="S992" s="41" t="e">
        <f>IF(AND(NOT(ISBLANK('Case Data Entry'!S992)),ISNA(VLOOKUP('Case Data Entry'!S992,'DO NOT USE_School Picklist'!$S$3:$S$12,1,FALSE))),"Please select a value from the drop-down menu",IF('DO NOT USE_Case Formulas'!A992,"OK",NA()))</f>
        <v>#N/A</v>
      </c>
      <c r="T992" s="41" t="e">
        <f>IF(AND(NOT(ISBLANK('Case Data Entry'!T992)),ISNA(VLOOKUP('Case Data Entry'!T992,'DO NOT USE_School Picklist'!$S$3:$S$12,1,FALSE))),"Please select a value from the drop-down menu",IF('DO NOT USE_Case Formulas'!A992,"OK",NA()))</f>
        <v>#N/A</v>
      </c>
      <c r="U992" s="41" t="e">
        <f>IF(LEN('Case Data Entry'!U992)&gt;80,"Name of Education Group must be less than 80 characters",IF('DO NOT USE_Case Formulas'!A992,"OK",NA()))</f>
        <v>#N/A</v>
      </c>
      <c r="V992" s="41" t="e">
        <f>IF(AND(NOT(ISBLANK('Case Data Entry'!V992)),ISNA(VLOOKUP('Case Data Entry'!V992,'DO NOT USE_School Picklist'!$K$3:$K$6,1,FALSE))),"Please select a value from the drop-down menu",IF('DO NOT USE_Case Formulas'!A992,"OK",NA()))</f>
        <v>#N/A</v>
      </c>
      <c r="W992" s="41" t="e">
        <f>IF(AND('DO NOT USE_Case Formulas'!A992,ISBLANK('Case Data Entry'!W992)),"Has this person had symptoms? is required",IF(AND(NOT(ISBLANK('Case Data Entry'!W992)),ISNA(VLOOKUP('Case Data Entry'!W992,'DO NOT USE_School Picklist'!$D$3:$D$5,1,FALSE))),"Please select a value from the drop-down menu",IF(NOT(ISBLANK('Case Data Entry'!W992)),"OK",NA())))</f>
        <v>#N/A</v>
      </c>
      <c r="X992" s="41" t="e">
        <f>IF(AND('Case Data Entry'!W992='DO NOT USE_School Picklist'!$D$3,ISBLANK('Case Data Entry'!X992)),"Symptom Onset Date is required if Ever Symptomatic is Yes",IF('DO NOT USE_Case Formulas'!A992,"OK",NA()))</f>
        <v>#N/A</v>
      </c>
      <c r="Y992" s="41"/>
      <c r="Z992" s="41" t="e">
        <f ca="1">IF(AND('DO NOT USE_Case Formulas'!A992,ISBLANK('Case Data Entry'!Z992)),"Lab Result Test Date is required",IF('Case Data Entry'!Z992&gt;'DO NOT USE_School Picklist'!$C$3,"Test Date cannot be a future date",IF(NOT(ISBLANK('Case Data Entry'!Z992)),"OK",NA())))</f>
        <v>#N/A</v>
      </c>
      <c r="AA992" s="41" t="e">
        <f>IF(AND(NOT(ISBLANK('Case Data Entry'!AA992)),ISNA(VLOOKUP('Case Data Entry'!AA992,'DO NOT USE_School Picklist'!$R$3:$R$7,1,FALSE))),"Please select a value from the drop-down menu",IF('DO NOT USE_Case Formulas'!A992,"OK",NA()))</f>
        <v>#N/A</v>
      </c>
      <c r="AB992" s="41" t="e">
        <f>IF(AND(NOT(ISBLANK('Case Data Entry'!AB992)),ISNA(VLOOKUP('Case Data Entry'!AB992,'DO NOT USE_School Picklist'!$Q$3:$Q$8,1,FALSE))),"Please select a value from the drop-down menu",IF('DO NOT USE_Case Formulas'!A992,"OK",NA()))</f>
        <v>#N/A</v>
      </c>
    </row>
    <row r="993" spans="1:28" x14ac:dyDescent="0.25">
      <c r="A993" s="40" t="e">
        <f>IF('DO NOT USE_Case Formulas'!A993,IF('DO NOT USE_Case Formulas'!B993,"Not all required fields are completed","OK"),NA())</f>
        <v>#N/A</v>
      </c>
      <c r="B993" s="41" t="e">
        <f>IF(AND('DO NOT USE_Case Formulas'!A993,ISBLANK('Case Data Entry'!B993)),"First Name is required",IF(NOT(ISBLANK('Case Data Entry'!B993)),"OK",NA()))</f>
        <v>#N/A</v>
      </c>
      <c r="C993" s="41" t="e">
        <f>IF(AND('DO NOT USE_Case Formulas'!A993,ISBLANK('Case Data Entry'!C993)),"Last Name is required",IF(NOT(ISBLANK('Case Data Entry'!C993)),"OK",NA()))</f>
        <v>#N/A</v>
      </c>
      <c r="D993" s="41" t="e">
        <f>IF(AND('DO NOT USE_Case Formulas'!A993,ISBLANK('Case Data Entry'!D993)),"Birthdate is required",IF(NOT(ISBLANK('Case Data Entry'!D993)),"OK",NA()))</f>
        <v>#N/A</v>
      </c>
      <c r="E993" s="41" t="e">
        <f>IF(AND('DO NOT USE_Case Formulas'!A993,ISBLANK('Case Data Entry'!E993)),"Mobile Phone is required",IF(NOT(ISBLANK('Case Data Entry'!E993)),IF(AND(ISNUMBER(VALUE('Case Data Entry'!E993)),LEFT('Case Data Entry'!E993,1)&lt;&gt;"1",LEN('Case Data Entry'!E993)=10),"OK","Phone number must be valid format"),NA()))</f>
        <v>#N/A</v>
      </c>
      <c r="F993" s="41" t="e">
        <f>IF(LEN('Case Data Entry'!F993)&gt;255,"Home Street Address must be less than 255 characters",IF('DO NOT USE_Case Formulas'!A993,"OK",NA()))</f>
        <v>#N/A</v>
      </c>
      <c r="G993" s="41" t="e">
        <f>IF(LEN('Case Data Entry'!G993)&gt;40,"City must be less than 40 characters",IF('DO NOT USE_Case Formulas'!A993,"OK",NA()))</f>
        <v>#N/A</v>
      </c>
      <c r="H993" s="41" t="e">
        <f>IF(AND(NOT(ISBLANK('Case Data Entry'!H993)),ISNA(VLOOKUP('Case Data Entry'!H993,'DO NOT USE_School Picklist'!$P$3:$P$52,1,FALSE))),"Please select a value from the drop-down menu",IF('DO NOT USE_Case Formulas'!A993,"OK",NA()))</f>
        <v>#N/A</v>
      </c>
      <c r="I993" s="41" t="e">
        <f>IF(AND('DO NOT USE_Case Formulas'!A993,ISBLANK('Case Data Entry'!I993)),"Zip is required",IF(ISBLANK('Case Data Entry'!I993),NA(),"OK"))</f>
        <v>#N/A</v>
      </c>
      <c r="J993" s="41" t="e">
        <f>IF(AND('DO NOT USE_Case Formulas'!A993,ISBLANK('Case Data Entry'!J993)),"Student or Staff? is required",IF(ISBLANK('Case Data Entry'!J993),NA(),IF(ISNA(VLOOKUP('Case Data Entry'!J993,'DO NOT USE_School Picklist'!$B$3:$B$6,1,FALSE)),"Please select a value from the drop-down menu","OK")))</f>
        <v>#N/A</v>
      </c>
      <c r="K993" s="41" t="e">
        <f>IF(AND('Case Data Entry'!J993='DO NOT USE_School Picklist'!$B$4,ISBLANK('Case Data Entry'!K993)),"Occupation/Job Title is required if Student or Staff? is Yes, staff/faculty or volunteer",IF('DO NOT USE_Case Formulas'!A993,"OK",NA()))</f>
        <v>#N/A</v>
      </c>
      <c r="L993" s="41" t="e">
        <f ca="1">IF('Case Data Entry'!L993&gt;'DO NOT USE_School Picklist'!$C$3,"Date last on school campus/facility cannot be a future date",IF('DO NOT USE_Case Formulas'!A993,IF(ISBLANK('Case Data Entry'!L993),"Date last on school campus/facility is required","OK"),NA()))</f>
        <v>#N/A</v>
      </c>
      <c r="M993" s="41" t="e">
        <f>IF(AND('DO NOT USE_Case Formulas'!A993,ISBLANK('Case Data Entry'!M993)),"Specific Place in the Location is required",IF(ISBLANK('Case Data Entry'!M993),NA(),"OK"))</f>
        <v>#N/A</v>
      </c>
      <c r="N993" s="41" t="e">
        <f>IF(LEN('Case Data Entry'!N993)&gt;50,"Parent/Guardian Name must be less than 50 characters",IF('DO NOT USE_Case Formulas'!A993,"OK",NA()))</f>
        <v>#N/A</v>
      </c>
      <c r="O993" s="41" t="e">
        <f>IF(NOT(ISBLANK('Case Data Entry'!O993)),IF(AND(ISNUMBER('Case Data Entry'!O993),LEFT('Case Data Entry'!O993,1)&lt;&gt;"1",LEN('Case Data Entry'!O993)=10),"OK","Phone number must be valid format"),IF('DO NOT USE_Case Formulas'!A993,"OK",NA()))</f>
        <v>#N/A</v>
      </c>
      <c r="P993" s="41" t="e">
        <f>IF(AND(NOT(ISBLANK('Case Data Entry'!P993)),ISNA(VLOOKUP('Case Data Entry'!P993,'DO NOT USE_School Picklist'!$E$3:$E$10,1,FALSE))),"Please select a value from the drop-down menu",IF('DO NOT USE_Case Formulas'!A993,"OK",NA()))</f>
        <v>#N/A</v>
      </c>
      <c r="Q993" s="41" t="e">
        <f>IF(AND(NOT(ISBLANK('Case Data Entry'!Q993)),ISNA(VLOOKUP('Case Data Entry'!Q993,'DO NOT USE_School Picklist'!$F$3:$F$16,1,FALSE))),"Please select a value from the drop-down menu",IF('DO NOT USE_Case Formulas'!A993,"OK",NA()))</f>
        <v>#N/A</v>
      </c>
      <c r="R993" s="41" t="e">
        <f>IF(LEN('Case Data Entry'!R993)&gt;100,"Classroom(s) must be less than 100 characters",IF('DO NOT USE_Case Formulas'!A993,"OK",NA()))</f>
        <v>#N/A</v>
      </c>
      <c r="S993" s="41" t="e">
        <f>IF(AND(NOT(ISBLANK('Case Data Entry'!S993)),ISNA(VLOOKUP('Case Data Entry'!S993,'DO NOT USE_School Picklist'!$S$3:$S$12,1,FALSE))),"Please select a value from the drop-down menu",IF('DO NOT USE_Case Formulas'!A993,"OK",NA()))</f>
        <v>#N/A</v>
      </c>
      <c r="T993" s="41" t="e">
        <f>IF(AND(NOT(ISBLANK('Case Data Entry'!T993)),ISNA(VLOOKUP('Case Data Entry'!T993,'DO NOT USE_School Picklist'!$S$3:$S$12,1,FALSE))),"Please select a value from the drop-down menu",IF('DO NOT USE_Case Formulas'!A993,"OK",NA()))</f>
        <v>#N/A</v>
      </c>
      <c r="U993" s="41" t="e">
        <f>IF(LEN('Case Data Entry'!U993)&gt;80,"Name of Education Group must be less than 80 characters",IF('DO NOT USE_Case Formulas'!A993,"OK",NA()))</f>
        <v>#N/A</v>
      </c>
      <c r="V993" s="41" t="e">
        <f>IF(AND(NOT(ISBLANK('Case Data Entry'!V993)),ISNA(VLOOKUP('Case Data Entry'!V993,'DO NOT USE_School Picklist'!$K$3:$K$6,1,FALSE))),"Please select a value from the drop-down menu",IF('DO NOT USE_Case Formulas'!A993,"OK",NA()))</f>
        <v>#N/A</v>
      </c>
      <c r="W993" s="41" t="e">
        <f>IF(AND('DO NOT USE_Case Formulas'!A993,ISBLANK('Case Data Entry'!W993)),"Has this person had symptoms? is required",IF(AND(NOT(ISBLANK('Case Data Entry'!W993)),ISNA(VLOOKUP('Case Data Entry'!W993,'DO NOT USE_School Picklist'!$D$3:$D$5,1,FALSE))),"Please select a value from the drop-down menu",IF(NOT(ISBLANK('Case Data Entry'!W993)),"OK",NA())))</f>
        <v>#N/A</v>
      </c>
      <c r="X993" s="41" t="e">
        <f>IF(AND('Case Data Entry'!W993='DO NOT USE_School Picklist'!$D$3,ISBLANK('Case Data Entry'!X993)),"Symptom Onset Date is required if Ever Symptomatic is Yes",IF('DO NOT USE_Case Formulas'!A993,"OK",NA()))</f>
        <v>#N/A</v>
      </c>
      <c r="Y993" s="41"/>
      <c r="Z993" s="41" t="e">
        <f ca="1">IF(AND('DO NOT USE_Case Formulas'!A993,ISBLANK('Case Data Entry'!Z993)),"Lab Result Test Date is required",IF('Case Data Entry'!Z993&gt;'DO NOT USE_School Picklist'!$C$3,"Test Date cannot be a future date",IF(NOT(ISBLANK('Case Data Entry'!Z993)),"OK",NA())))</f>
        <v>#N/A</v>
      </c>
      <c r="AA993" s="41" t="e">
        <f>IF(AND(NOT(ISBLANK('Case Data Entry'!AA993)),ISNA(VLOOKUP('Case Data Entry'!AA993,'DO NOT USE_School Picklist'!$R$3:$R$7,1,FALSE))),"Please select a value from the drop-down menu",IF('DO NOT USE_Case Formulas'!A993,"OK",NA()))</f>
        <v>#N/A</v>
      </c>
      <c r="AB993" s="41" t="e">
        <f>IF(AND(NOT(ISBLANK('Case Data Entry'!AB993)),ISNA(VLOOKUP('Case Data Entry'!AB993,'DO NOT USE_School Picklist'!$Q$3:$Q$8,1,FALSE))),"Please select a value from the drop-down menu",IF('DO NOT USE_Case Formulas'!A993,"OK",NA()))</f>
        <v>#N/A</v>
      </c>
    </row>
    <row r="994" spans="1:28" x14ac:dyDescent="0.25">
      <c r="A994" s="40" t="e">
        <f>IF('DO NOT USE_Case Formulas'!A994,IF('DO NOT USE_Case Formulas'!B994,"Not all required fields are completed","OK"),NA())</f>
        <v>#N/A</v>
      </c>
      <c r="B994" s="41" t="e">
        <f>IF(AND('DO NOT USE_Case Formulas'!A994,ISBLANK('Case Data Entry'!B994)),"First Name is required",IF(NOT(ISBLANK('Case Data Entry'!B994)),"OK",NA()))</f>
        <v>#N/A</v>
      </c>
      <c r="C994" s="41" t="e">
        <f>IF(AND('DO NOT USE_Case Formulas'!A994,ISBLANK('Case Data Entry'!C994)),"Last Name is required",IF(NOT(ISBLANK('Case Data Entry'!C994)),"OK",NA()))</f>
        <v>#N/A</v>
      </c>
      <c r="D994" s="41" t="e">
        <f>IF(AND('DO NOT USE_Case Formulas'!A994,ISBLANK('Case Data Entry'!D994)),"Birthdate is required",IF(NOT(ISBLANK('Case Data Entry'!D994)),"OK",NA()))</f>
        <v>#N/A</v>
      </c>
      <c r="E994" s="41" t="e">
        <f>IF(AND('DO NOT USE_Case Formulas'!A994,ISBLANK('Case Data Entry'!E994)),"Mobile Phone is required",IF(NOT(ISBLANK('Case Data Entry'!E994)),IF(AND(ISNUMBER(VALUE('Case Data Entry'!E994)),LEFT('Case Data Entry'!E994,1)&lt;&gt;"1",LEN('Case Data Entry'!E994)=10),"OK","Phone number must be valid format"),NA()))</f>
        <v>#N/A</v>
      </c>
      <c r="F994" s="41" t="e">
        <f>IF(LEN('Case Data Entry'!F994)&gt;255,"Home Street Address must be less than 255 characters",IF('DO NOT USE_Case Formulas'!A994,"OK",NA()))</f>
        <v>#N/A</v>
      </c>
      <c r="G994" s="41" t="e">
        <f>IF(LEN('Case Data Entry'!G994)&gt;40,"City must be less than 40 characters",IF('DO NOT USE_Case Formulas'!A994,"OK",NA()))</f>
        <v>#N/A</v>
      </c>
      <c r="H994" s="41" t="e">
        <f>IF(AND(NOT(ISBLANK('Case Data Entry'!H994)),ISNA(VLOOKUP('Case Data Entry'!H994,'DO NOT USE_School Picklist'!$P$3:$P$52,1,FALSE))),"Please select a value from the drop-down menu",IF('DO NOT USE_Case Formulas'!A994,"OK",NA()))</f>
        <v>#N/A</v>
      </c>
      <c r="I994" s="41" t="e">
        <f>IF(AND('DO NOT USE_Case Formulas'!A994,ISBLANK('Case Data Entry'!I994)),"Zip is required",IF(ISBLANK('Case Data Entry'!I994),NA(),"OK"))</f>
        <v>#N/A</v>
      </c>
      <c r="J994" s="41" t="e">
        <f>IF(AND('DO NOT USE_Case Formulas'!A994,ISBLANK('Case Data Entry'!J994)),"Student or Staff? is required",IF(ISBLANK('Case Data Entry'!J994),NA(),IF(ISNA(VLOOKUP('Case Data Entry'!J994,'DO NOT USE_School Picklist'!$B$3:$B$6,1,FALSE)),"Please select a value from the drop-down menu","OK")))</f>
        <v>#N/A</v>
      </c>
      <c r="K994" s="41" t="e">
        <f>IF(AND('Case Data Entry'!J994='DO NOT USE_School Picklist'!$B$4,ISBLANK('Case Data Entry'!K994)),"Occupation/Job Title is required if Student or Staff? is Yes, staff/faculty or volunteer",IF('DO NOT USE_Case Formulas'!A994,"OK",NA()))</f>
        <v>#N/A</v>
      </c>
      <c r="L994" s="41" t="e">
        <f ca="1">IF('Case Data Entry'!L994&gt;'DO NOT USE_School Picklist'!$C$3,"Date last on school campus/facility cannot be a future date",IF('DO NOT USE_Case Formulas'!A994,IF(ISBLANK('Case Data Entry'!L994),"Date last on school campus/facility is required","OK"),NA()))</f>
        <v>#N/A</v>
      </c>
      <c r="M994" s="41" t="e">
        <f>IF(AND('DO NOT USE_Case Formulas'!A994,ISBLANK('Case Data Entry'!M994)),"Specific Place in the Location is required",IF(ISBLANK('Case Data Entry'!M994),NA(),"OK"))</f>
        <v>#N/A</v>
      </c>
      <c r="N994" s="41" t="e">
        <f>IF(LEN('Case Data Entry'!N994)&gt;50,"Parent/Guardian Name must be less than 50 characters",IF('DO NOT USE_Case Formulas'!A994,"OK",NA()))</f>
        <v>#N/A</v>
      </c>
      <c r="O994" s="41" t="e">
        <f>IF(NOT(ISBLANK('Case Data Entry'!O994)),IF(AND(ISNUMBER('Case Data Entry'!O994),LEFT('Case Data Entry'!O994,1)&lt;&gt;"1",LEN('Case Data Entry'!O994)=10),"OK","Phone number must be valid format"),IF('DO NOT USE_Case Formulas'!A994,"OK",NA()))</f>
        <v>#N/A</v>
      </c>
      <c r="P994" s="41" t="e">
        <f>IF(AND(NOT(ISBLANK('Case Data Entry'!P994)),ISNA(VLOOKUP('Case Data Entry'!P994,'DO NOT USE_School Picklist'!$E$3:$E$10,1,FALSE))),"Please select a value from the drop-down menu",IF('DO NOT USE_Case Formulas'!A994,"OK",NA()))</f>
        <v>#N/A</v>
      </c>
      <c r="Q994" s="41" t="e">
        <f>IF(AND(NOT(ISBLANK('Case Data Entry'!Q994)),ISNA(VLOOKUP('Case Data Entry'!Q994,'DO NOT USE_School Picklist'!$F$3:$F$16,1,FALSE))),"Please select a value from the drop-down menu",IF('DO NOT USE_Case Formulas'!A994,"OK",NA()))</f>
        <v>#N/A</v>
      </c>
      <c r="R994" s="41" t="e">
        <f>IF(LEN('Case Data Entry'!R994)&gt;100,"Classroom(s) must be less than 100 characters",IF('DO NOT USE_Case Formulas'!A994,"OK",NA()))</f>
        <v>#N/A</v>
      </c>
      <c r="S994" s="41" t="e">
        <f>IF(AND(NOT(ISBLANK('Case Data Entry'!S994)),ISNA(VLOOKUP('Case Data Entry'!S994,'DO NOT USE_School Picklist'!$S$3:$S$12,1,FALSE))),"Please select a value from the drop-down menu",IF('DO NOT USE_Case Formulas'!A994,"OK",NA()))</f>
        <v>#N/A</v>
      </c>
      <c r="T994" s="41" t="e">
        <f>IF(AND(NOT(ISBLANK('Case Data Entry'!T994)),ISNA(VLOOKUP('Case Data Entry'!T994,'DO NOT USE_School Picklist'!$S$3:$S$12,1,FALSE))),"Please select a value from the drop-down menu",IF('DO NOT USE_Case Formulas'!A994,"OK",NA()))</f>
        <v>#N/A</v>
      </c>
      <c r="U994" s="41" t="e">
        <f>IF(LEN('Case Data Entry'!U994)&gt;80,"Name of Education Group must be less than 80 characters",IF('DO NOT USE_Case Formulas'!A994,"OK",NA()))</f>
        <v>#N/A</v>
      </c>
      <c r="V994" s="41" t="e">
        <f>IF(AND(NOT(ISBLANK('Case Data Entry'!V994)),ISNA(VLOOKUP('Case Data Entry'!V994,'DO NOT USE_School Picklist'!$K$3:$K$6,1,FALSE))),"Please select a value from the drop-down menu",IF('DO NOT USE_Case Formulas'!A994,"OK",NA()))</f>
        <v>#N/A</v>
      </c>
      <c r="W994" s="41" t="e">
        <f>IF(AND('DO NOT USE_Case Formulas'!A994,ISBLANK('Case Data Entry'!W994)),"Has this person had symptoms? is required",IF(AND(NOT(ISBLANK('Case Data Entry'!W994)),ISNA(VLOOKUP('Case Data Entry'!W994,'DO NOT USE_School Picklist'!$D$3:$D$5,1,FALSE))),"Please select a value from the drop-down menu",IF(NOT(ISBLANK('Case Data Entry'!W994)),"OK",NA())))</f>
        <v>#N/A</v>
      </c>
      <c r="X994" s="41" t="e">
        <f>IF(AND('Case Data Entry'!W994='DO NOT USE_School Picklist'!$D$3,ISBLANK('Case Data Entry'!X994)),"Symptom Onset Date is required if Ever Symptomatic is Yes",IF('DO NOT USE_Case Formulas'!A994,"OK",NA()))</f>
        <v>#N/A</v>
      </c>
      <c r="Y994" s="41"/>
      <c r="Z994" s="41" t="e">
        <f ca="1">IF(AND('DO NOT USE_Case Formulas'!A994,ISBLANK('Case Data Entry'!Z994)),"Lab Result Test Date is required",IF('Case Data Entry'!Z994&gt;'DO NOT USE_School Picklist'!$C$3,"Test Date cannot be a future date",IF(NOT(ISBLANK('Case Data Entry'!Z994)),"OK",NA())))</f>
        <v>#N/A</v>
      </c>
      <c r="AA994" s="41" t="e">
        <f>IF(AND(NOT(ISBLANK('Case Data Entry'!AA994)),ISNA(VLOOKUP('Case Data Entry'!AA994,'DO NOT USE_School Picklist'!$R$3:$R$7,1,FALSE))),"Please select a value from the drop-down menu",IF('DO NOT USE_Case Formulas'!A994,"OK",NA()))</f>
        <v>#N/A</v>
      </c>
      <c r="AB994" s="41" t="e">
        <f>IF(AND(NOT(ISBLANK('Case Data Entry'!AB994)),ISNA(VLOOKUP('Case Data Entry'!AB994,'DO NOT USE_School Picklist'!$Q$3:$Q$8,1,FALSE))),"Please select a value from the drop-down menu",IF('DO NOT USE_Case Formulas'!A994,"OK",NA()))</f>
        <v>#N/A</v>
      </c>
    </row>
    <row r="995" spans="1:28" x14ac:dyDescent="0.25">
      <c r="A995" s="40" t="e">
        <f>IF('DO NOT USE_Case Formulas'!A995,IF('DO NOT USE_Case Formulas'!B995,"Not all required fields are completed","OK"),NA())</f>
        <v>#N/A</v>
      </c>
      <c r="B995" s="41" t="e">
        <f>IF(AND('DO NOT USE_Case Formulas'!A995,ISBLANK('Case Data Entry'!B995)),"First Name is required",IF(NOT(ISBLANK('Case Data Entry'!B995)),"OK",NA()))</f>
        <v>#N/A</v>
      </c>
      <c r="C995" s="41" t="e">
        <f>IF(AND('DO NOT USE_Case Formulas'!A995,ISBLANK('Case Data Entry'!C995)),"Last Name is required",IF(NOT(ISBLANK('Case Data Entry'!C995)),"OK",NA()))</f>
        <v>#N/A</v>
      </c>
      <c r="D995" s="41" t="e">
        <f>IF(AND('DO NOT USE_Case Formulas'!A995,ISBLANK('Case Data Entry'!D995)),"Birthdate is required",IF(NOT(ISBLANK('Case Data Entry'!D995)),"OK",NA()))</f>
        <v>#N/A</v>
      </c>
      <c r="E995" s="41" t="e">
        <f>IF(AND('DO NOT USE_Case Formulas'!A995,ISBLANK('Case Data Entry'!E995)),"Mobile Phone is required",IF(NOT(ISBLANK('Case Data Entry'!E995)),IF(AND(ISNUMBER(VALUE('Case Data Entry'!E995)),LEFT('Case Data Entry'!E995,1)&lt;&gt;"1",LEN('Case Data Entry'!E995)=10),"OK","Phone number must be valid format"),NA()))</f>
        <v>#N/A</v>
      </c>
      <c r="F995" s="41" t="e">
        <f>IF(LEN('Case Data Entry'!F995)&gt;255,"Home Street Address must be less than 255 characters",IF('DO NOT USE_Case Formulas'!A995,"OK",NA()))</f>
        <v>#N/A</v>
      </c>
      <c r="G995" s="41" t="e">
        <f>IF(LEN('Case Data Entry'!G995)&gt;40,"City must be less than 40 characters",IF('DO NOT USE_Case Formulas'!A995,"OK",NA()))</f>
        <v>#N/A</v>
      </c>
      <c r="H995" s="41" t="e">
        <f>IF(AND(NOT(ISBLANK('Case Data Entry'!H995)),ISNA(VLOOKUP('Case Data Entry'!H995,'DO NOT USE_School Picklist'!$P$3:$P$52,1,FALSE))),"Please select a value from the drop-down menu",IF('DO NOT USE_Case Formulas'!A995,"OK",NA()))</f>
        <v>#N/A</v>
      </c>
      <c r="I995" s="41" t="e">
        <f>IF(AND('DO NOT USE_Case Formulas'!A995,ISBLANK('Case Data Entry'!I995)),"Zip is required",IF(ISBLANK('Case Data Entry'!I995),NA(),"OK"))</f>
        <v>#N/A</v>
      </c>
      <c r="J995" s="41" t="e">
        <f>IF(AND('DO NOT USE_Case Formulas'!A995,ISBLANK('Case Data Entry'!J995)),"Student or Staff? is required",IF(ISBLANK('Case Data Entry'!J995),NA(),IF(ISNA(VLOOKUP('Case Data Entry'!J995,'DO NOT USE_School Picklist'!$B$3:$B$6,1,FALSE)),"Please select a value from the drop-down menu","OK")))</f>
        <v>#N/A</v>
      </c>
      <c r="K995" s="41" t="e">
        <f>IF(AND('Case Data Entry'!J995='DO NOT USE_School Picklist'!$B$4,ISBLANK('Case Data Entry'!K995)),"Occupation/Job Title is required if Student or Staff? is Yes, staff/faculty or volunteer",IF('DO NOT USE_Case Formulas'!A995,"OK",NA()))</f>
        <v>#N/A</v>
      </c>
      <c r="L995" s="41" t="e">
        <f ca="1">IF('Case Data Entry'!L995&gt;'DO NOT USE_School Picklist'!$C$3,"Date last on school campus/facility cannot be a future date",IF('DO NOT USE_Case Formulas'!A995,IF(ISBLANK('Case Data Entry'!L995),"Date last on school campus/facility is required","OK"),NA()))</f>
        <v>#N/A</v>
      </c>
      <c r="M995" s="41" t="e">
        <f>IF(AND('DO NOT USE_Case Formulas'!A995,ISBLANK('Case Data Entry'!M995)),"Specific Place in the Location is required",IF(ISBLANK('Case Data Entry'!M995),NA(),"OK"))</f>
        <v>#N/A</v>
      </c>
      <c r="N995" s="41" t="e">
        <f>IF(LEN('Case Data Entry'!N995)&gt;50,"Parent/Guardian Name must be less than 50 characters",IF('DO NOT USE_Case Formulas'!A995,"OK",NA()))</f>
        <v>#N/A</v>
      </c>
      <c r="O995" s="41" t="e">
        <f>IF(NOT(ISBLANK('Case Data Entry'!O995)),IF(AND(ISNUMBER('Case Data Entry'!O995),LEFT('Case Data Entry'!O995,1)&lt;&gt;"1",LEN('Case Data Entry'!O995)=10),"OK","Phone number must be valid format"),IF('DO NOT USE_Case Formulas'!A995,"OK",NA()))</f>
        <v>#N/A</v>
      </c>
      <c r="P995" s="41" t="e">
        <f>IF(AND(NOT(ISBLANK('Case Data Entry'!P995)),ISNA(VLOOKUP('Case Data Entry'!P995,'DO NOT USE_School Picklist'!$E$3:$E$10,1,FALSE))),"Please select a value from the drop-down menu",IF('DO NOT USE_Case Formulas'!A995,"OK",NA()))</f>
        <v>#N/A</v>
      </c>
      <c r="Q995" s="41" t="e">
        <f>IF(AND(NOT(ISBLANK('Case Data Entry'!Q995)),ISNA(VLOOKUP('Case Data Entry'!Q995,'DO NOT USE_School Picklist'!$F$3:$F$16,1,FALSE))),"Please select a value from the drop-down menu",IF('DO NOT USE_Case Formulas'!A995,"OK",NA()))</f>
        <v>#N/A</v>
      </c>
      <c r="R995" s="41" t="e">
        <f>IF(LEN('Case Data Entry'!R995)&gt;100,"Classroom(s) must be less than 100 characters",IF('DO NOT USE_Case Formulas'!A995,"OK",NA()))</f>
        <v>#N/A</v>
      </c>
      <c r="S995" s="41" t="e">
        <f>IF(AND(NOT(ISBLANK('Case Data Entry'!S995)),ISNA(VLOOKUP('Case Data Entry'!S995,'DO NOT USE_School Picklist'!$S$3:$S$12,1,FALSE))),"Please select a value from the drop-down menu",IF('DO NOT USE_Case Formulas'!A995,"OK",NA()))</f>
        <v>#N/A</v>
      </c>
      <c r="T995" s="41" t="e">
        <f>IF(AND(NOT(ISBLANK('Case Data Entry'!T995)),ISNA(VLOOKUP('Case Data Entry'!T995,'DO NOT USE_School Picklist'!$S$3:$S$12,1,FALSE))),"Please select a value from the drop-down menu",IF('DO NOT USE_Case Formulas'!A995,"OK",NA()))</f>
        <v>#N/A</v>
      </c>
      <c r="U995" s="41" t="e">
        <f>IF(LEN('Case Data Entry'!U995)&gt;80,"Name of Education Group must be less than 80 characters",IF('DO NOT USE_Case Formulas'!A995,"OK",NA()))</f>
        <v>#N/A</v>
      </c>
      <c r="V995" s="41" t="e">
        <f>IF(AND(NOT(ISBLANK('Case Data Entry'!V995)),ISNA(VLOOKUP('Case Data Entry'!V995,'DO NOT USE_School Picklist'!$K$3:$K$6,1,FALSE))),"Please select a value from the drop-down menu",IF('DO NOT USE_Case Formulas'!A995,"OK",NA()))</f>
        <v>#N/A</v>
      </c>
      <c r="W995" s="41" t="e">
        <f>IF(AND('DO NOT USE_Case Formulas'!A995,ISBLANK('Case Data Entry'!W995)),"Has this person had symptoms? is required",IF(AND(NOT(ISBLANK('Case Data Entry'!W995)),ISNA(VLOOKUP('Case Data Entry'!W995,'DO NOT USE_School Picklist'!$D$3:$D$5,1,FALSE))),"Please select a value from the drop-down menu",IF(NOT(ISBLANK('Case Data Entry'!W995)),"OK",NA())))</f>
        <v>#N/A</v>
      </c>
      <c r="X995" s="41" t="e">
        <f>IF(AND('Case Data Entry'!W995='DO NOT USE_School Picklist'!$D$3,ISBLANK('Case Data Entry'!X995)),"Symptom Onset Date is required if Ever Symptomatic is Yes",IF('DO NOT USE_Case Formulas'!A995,"OK",NA()))</f>
        <v>#N/A</v>
      </c>
      <c r="Y995" s="41"/>
      <c r="Z995" s="41" t="e">
        <f ca="1">IF(AND('DO NOT USE_Case Formulas'!A995,ISBLANK('Case Data Entry'!Z995)),"Lab Result Test Date is required",IF('Case Data Entry'!Z995&gt;'DO NOT USE_School Picklist'!$C$3,"Test Date cannot be a future date",IF(NOT(ISBLANK('Case Data Entry'!Z995)),"OK",NA())))</f>
        <v>#N/A</v>
      </c>
      <c r="AA995" s="41" t="e">
        <f>IF(AND(NOT(ISBLANK('Case Data Entry'!AA995)),ISNA(VLOOKUP('Case Data Entry'!AA995,'DO NOT USE_School Picklist'!$R$3:$R$7,1,FALSE))),"Please select a value from the drop-down menu",IF('DO NOT USE_Case Formulas'!A995,"OK",NA()))</f>
        <v>#N/A</v>
      </c>
      <c r="AB995" s="41" t="e">
        <f>IF(AND(NOT(ISBLANK('Case Data Entry'!AB995)),ISNA(VLOOKUP('Case Data Entry'!AB995,'DO NOT USE_School Picklist'!$Q$3:$Q$8,1,FALSE))),"Please select a value from the drop-down menu",IF('DO NOT USE_Case Formulas'!A995,"OK",NA()))</f>
        <v>#N/A</v>
      </c>
    </row>
    <row r="996" spans="1:28" x14ac:dyDescent="0.25">
      <c r="A996" s="40" t="e">
        <f>IF('DO NOT USE_Case Formulas'!A996,IF('DO NOT USE_Case Formulas'!B996,"Not all required fields are completed","OK"),NA())</f>
        <v>#N/A</v>
      </c>
      <c r="B996" s="41" t="e">
        <f>IF(AND('DO NOT USE_Case Formulas'!A996,ISBLANK('Case Data Entry'!B996)),"First Name is required",IF(NOT(ISBLANK('Case Data Entry'!B996)),"OK",NA()))</f>
        <v>#N/A</v>
      </c>
      <c r="C996" s="41" t="e">
        <f>IF(AND('DO NOT USE_Case Formulas'!A996,ISBLANK('Case Data Entry'!C996)),"Last Name is required",IF(NOT(ISBLANK('Case Data Entry'!C996)),"OK",NA()))</f>
        <v>#N/A</v>
      </c>
      <c r="D996" s="41" t="e">
        <f>IF(AND('DO NOT USE_Case Formulas'!A996,ISBLANK('Case Data Entry'!D996)),"Birthdate is required",IF(NOT(ISBLANK('Case Data Entry'!D996)),"OK",NA()))</f>
        <v>#N/A</v>
      </c>
      <c r="E996" s="41" t="e">
        <f>IF(AND('DO NOT USE_Case Formulas'!A996,ISBLANK('Case Data Entry'!E996)),"Mobile Phone is required",IF(NOT(ISBLANK('Case Data Entry'!E996)),IF(AND(ISNUMBER(VALUE('Case Data Entry'!E996)),LEFT('Case Data Entry'!E996,1)&lt;&gt;"1",LEN('Case Data Entry'!E996)=10),"OK","Phone number must be valid format"),NA()))</f>
        <v>#N/A</v>
      </c>
      <c r="F996" s="41" t="e">
        <f>IF(LEN('Case Data Entry'!F996)&gt;255,"Home Street Address must be less than 255 characters",IF('DO NOT USE_Case Formulas'!A996,"OK",NA()))</f>
        <v>#N/A</v>
      </c>
      <c r="G996" s="41" t="e">
        <f>IF(LEN('Case Data Entry'!G996)&gt;40,"City must be less than 40 characters",IF('DO NOT USE_Case Formulas'!A996,"OK",NA()))</f>
        <v>#N/A</v>
      </c>
      <c r="H996" s="41" t="e">
        <f>IF(AND(NOT(ISBLANK('Case Data Entry'!H996)),ISNA(VLOOKUP('Case Data Entry'!H996,'DO NOT USE_School Picklist'!$P$3:$P$52,1,FALSE))),"Please select a value from the drop-down menu",IF('DO NOT USE_Case Formulas'!A996,"OK",NA()))</f>
        <v>#N/A</v>
      </c>
      <c r="I996" s="41" t="e">
        <f>IF(AND('DO NOT USE_Case Formulas'!A996,ISBLANK('Case Data Entry'!I996)),"Zip is required",IF(ISBLANK('Case Data Entry'!I996),NA(),"OK"))</f>
        <v>#N/A</v>
      </c>
      <c r="J996" s="41" t="e">
        <f>IF(AND('DO NOT USE_Case Formulas'!A996,ISBLANK('Case Data Entry'!J996)),"Student or Staff? is required",IF(ISBLANK('Case Data Entry'!J996),NA(),IF(ISNA(VLOOKUP('Case Data Entry'!J996,'DO NOT USE_School Picklist'!$B$3:$B$6,1,FALSE)),"Please select a value from the drop-down menu","OK")))</f>
        <v>#N/A</v>
      </c>
      <c r="K996" s="41" t="e">
        <f>IF(AND('Case Data Entry'!J996='DO NOT USE_School Picklist'!$B$4,ISBLANK('Case Data Entry'!K996)),"Occupation/Job Title is required if Student or Staff? is Yes, staff/faculty or volunteer",IF('DO NOT USE_Case Formulas'!A996,"OK",NA()))</f>
        <v>#N/A</v>
      </c>
      <c r="L996" s="41" t="e">
        <f ca="1">IF('Case Data Entry'!L996&gt;'DO NOT USE_School Picklist'!$C$3,"Date last on school campus/facility cannot be a future date",IF('DO NOT USE_Case Formulas'!A996,IF(ISBLANK('Case Data Entry'!L996),"Date last on school campus/facility is required","OK"),NA()))</f>
        <v>#N/A</v>
      </c>
      <c r="M996" s="41" t="e">
        <f>IF(AND('DO NOT USE_Case Formulas'!A996,ISBLANK('Case Data Entry'!M996)),"Specific Place in the Location is required",IF(ISBLANK('Case Data Entry'!M996),NA(),"OK"))</f>
        <v>#N/A</v>
      </c>
      <c r="N996" s="41" t="e">
        <f>IF(LEN('Case Data Entry'!N996)&gt;50,"Parent/Guardian Name must be less than 50 characters",IF('DO NOT USE_Case Formulas'!A996,"OK",NA()))</f>
        <v>#N/A</v>
      </c>
      <c r="O996" s="41" t="e">
        <f>IF(NOT(ISBLANK('Case Data Entry'!O996)),IF(AND(ISNUMBER('Case Data Entry'!O996),LEFT('Case Data Entry'!O996,1)&lt;&gt;"1",LEN('Case Data Entry'!O996)=10),"OK","Phone number must be valid format"),IF('DO NOT USE_Case Formulas'!A996,"OK",NA()))</f>
        <v>#N/A</v>
      </c>
      <c r="P996" s="41" t="e">
        <f>IF(AND(NOT(ISBLANK('Case Data Entry'!P996)),ISNA(VLOOKUP('Case Data Entry'!P996,'DO NOT USE_School Picklist'!$E$3:$E$10,1,FALSE))),"Please select a value from the drop-down menu",IF('DO NOT USE_Case Formulas'!A996,"OK",NA()))</f>
        <v>#N/A</v>
      </c>
      <c r="Q996" s="41" t="e">
        <f>IF(AND(NOT(ISBLANK('Case Data Entry'!Q996)),ISNA(VLOOKUP('Case Data Entry'!Q996,'DO NOT USE_School Picklist'!$F$3:$F$16,1,FALSE))),"Please select a value from the drop-down menu",IF('DO NOT USE_Case Formulas'!A996,"OK",NA()))</f>
        <v>#N/A</v>
      </c>
      <c r="R996" s="41" t="e">
        <f>IF(LEN('Case Data Entry'!R996)&gt;100,"Classroom(s) must be less than 100 characters",IF('DO NOT USE_Case Formulas'!A996,"OK",NA()))</f>
        <v>#N/A</v>
      </c>
      <c r="S996" s="41" t="e">
        <f>IF(AND(NOT(ISBLANK('Case Data Entry'!S996)),ISNA(VLOOKUP('Case Data Entry'!S996,'DO NOT USE_School Picklist'!$S$3:$S$12,1,FALSE))),"Please select a value from the drop-down menu",IF('DO NOT USE_Case Formulas'!A996,"OK",NA()))</f>
        <v>#N/A</v>
      </c>
      <c r="T996" s="41" t="e">
        <f>IF(AND(NOT(ISBLANK('Case Data Entry'!T996)),ISNA(VLOOKUP('Case Data Entry'!T996,'DO NOT USE_School Picklist'!$S$3:$S$12,1,FALSE))),"Please select a value from the drop-down menu",IF('DO NOT USE_Case Formulas'!A996,"OK",NA()))</f>
        <v>#N/A</v>
      </c>
      <c r="U996" s="41" t="e">
        <f>IF(LEN('Case Data Entry'!U996)&gt;80,"Name of Education Group must be less than 80 characters",IF('DO NOT USE_Case Formulas'!A996,"OK",NA()))</f>
        <v>#N/A</v>
      </c>
      <c r="V996" s="41" t="e">
        <f>IF(AND(NOT(ISBLANK('Case Data Entry'!V996)),ISNA(VLOOKUP('Case Data Entry'!V996,'DO NOT USE_School Picklist'!$K$3:$K$6,1,FALSE))),"Please select a value from the drop-down menu",IF('DO NOT USE_Case Formulas'!A996,"OK",NA()))</f>
        <v>#N/A</v>
      </c>
      <c r="W996" s="41" t="e">
        <f>IF(AND('DO NOT USE_Case Formulas'!A996,ISBLANK('Case Data Entry'!W996)),"Has this person had symptoms? is required",IF(AND(NOT(ISBLANK('Case Data Entry'!W996)),ISNA(VLOOKUP('Case Data Entry'!W996,'DO NOT USE_School Picklist'!$D$3:$D$5,1,FALSE))),"Please select a value from the drop-down menu",IF(NOT(ISBLANK('Case Data Entry'!W996)),"OK",NA())))</f>
        <v>#N/A</v>
      </c>
      <c r="X996" s="41" t="e">
        <f>IF(AND('Case Data Entry'!W996='DO NOT USE_School Picklist'!$D$3,ISBLANK('Case Data Entry'!X996)),"Symptom Onset Date is required if Ever Symptomatic is Yes",IF('DO NOT USE_Case Formulas'!A996,"OK",NA()))</f>
        <v>#N/A</v>
      </c>
      <c r="Y996" s="41"/>
      <c r="Z996" s="41" t="e">
        <f ca="1">IF(AND('DO NOT USE_Case Formulas'!A996,ISBLANK('Case Data Entry'!Z996)),"Lab Result Test Date is required",IF('Case Data Entry'!Z996&gt;'DO NOT USE_School Picklist'!$C$3,"Test Date cannot be a future date",IF(NOT(ISBLANK('Case Data Entry'!Z996)),"OK",NA())))</f>
        <v>#N/A</v>
      </c>
      <c r="AA996" s="41" t="e">
        <f>IF(AND(NOT(ISBLANK('Case Data Entry'!AA996)),ISNA(VLOOKUP('Case Data Entry'!AA996,'DO NOT USE_School Picklist'!$R$3:$R$7,1,FALSE))),"Please select a value from the drop-down menu",IF('DO NOT USE_Case Formulas'!A996,"OK",NA()))</f>
        <v>#N/A</v>
      </c>
      <c r="AB996" s="41" t="e">
        <f>IF(AND(NOT(ISBLANK('Case Data Entry'!AB996)),ISNA(VLOOKUP('Case Data Entry'!AB996,'DO NOT USE_School Picklist'!$Q$3:$Q$8,1,FALSE))),"Please select a value from the drop-down menu",IF('DO NOT USE_Case Formulas'!A996,"OK",NA()))</f>
        <v>#N/A</v>
      </c>
    </row>
    <row r="997" spans="1:28" x14ac:dyDescent="0.25">
      <c r="A997" s="40" t="e">
        <f>IF('DO NOT USE_Case Formulas'!A997,IF('DO NOT USE_Case Formulas'!B997,"Not all required fields are completed","OK"),NA())</f>
        <v>#N/A</v>
      </c>
      <c r="B997" s="41" t="e">
        <f>IF(AND('DO NOT USE_Case Formulas'!A997,ISBLANK('Case Data Entry'!B997)),"First Name is required",IF(NOT(ISBLANK('Case Data Entry'!B997)),"OK",NA()))</f>
        <v>#N/A</v>
      </c>
      <c r="C997" s="41" t="e">
        <f>IF(AND('DO NOT USE_Case Formulas'!A997,ISBLANK('Case Data Entry'!C997)),"Last Name is required",IF(NOT(ISBLANK('Case Data Entry'!C997)),"OK",NA()))</f>
        <v>#N/A</v>
      </c>
      <c r="D997" s="41" t="e">
        <f>IF(AND('DO NOT USE_Case Formulas'!A997,ISBLANK('Case Data Entry'!D997)),"Birthdate is required",IF(NOT(ISBLANK('Case Data Entry'!D997)),"OK",NA()))</f>
        <v>#N/A</v>
      </c>
      <c r="E997" s="41" t="e">
        <f>IF(AND('DO NOT USE_Case Formulas'!A997,ISBLANK('Case Data Entry'!E997)),"Mobile Phone is required",IF(NOT(ISBLANK('Case Data Entry'!E997)),IF(AND(ISNUMBER(VALUE('Case Data Entry'!E997)),LEFT('Case Data Entry'!E997,1)&lt;&gt;"1",LEN('Case Data Entry'!E997)=10),"OK","Phone number must be valid format"),NA()))</f>
        <v>#N/A</v>
      </c>
      <c r="F997" s="41" t="e">
        <f>IF(LEN('Case Data Entry'!F997)&gt;255,"Home Street Address must be less than 255 characters",IF('DO NOT USE_Case Formulas'!A997,"OK",NA()))</f>
        <v>#N/A</v>
      </c>
      <c r="G997" s="41" t="e">
        <f>IF(LEN('Case Data Entry'!G997)&gt;40,"City must be less than 40 characters",IF('DO NOT USE_Case Formulas'!A997,"OK",NA()))</f>
        <v>#N/A</v>
      </c>
      <c r="H997" s="41" t="e">
        <f>IF(AND(NOT(ISBLANK('Case Data Entry'!H997)),ISNA(VLOOKUP('Case Data Entry'!H997,'DO NOT USE_School Picklist'!$P$3:$P$52,1,FALSE))),"Please select a value from the drop-down menu",IF('DO NOT USE_Case Formulas'!A997,"OK",NA()))</f>
        <v>#N/A</v>
      </c>
      <c r="I997" s="41" t="e">
        <f>IF(AND('DO NOT USE_Case Formulas'!A997,ISBLANK('Case Data Entry'!I997)),"Zip is required",IF(ISBLANK('Case Data Entry'!I997),NA(),"OK"))</f>
        <v>#N/A</v>
      </c>
      <c r="J997" s="41" t="e">
        <f>IF(AND('DO NOT USE_Case Formulas'!A997,ISBLANK('Case Data Entry'!J997)),"Student or Staff? is required",IF(ISBLANK('Case Data Entry'!J997),NA(),IF(ISNA(VLOOKUP('Case Data Entry'!J997,'DO NOT USE_School Picklist'!$B$3:$B$6,1,FALSE)),"Please select a value from the drop-down menu","OK")))</f>
        <v>#N/A</v>
      </c>
      <c r="K997" s="41" t="e">
        <f>IF(AND('Case Data Entry'!J997='DO NOT USE_School Picklist'!$B$4,ISBLANK('Case Data Entry'!K997)),"Occupation/Job Title is required if Student or Staff? is Yes, staff/faculty or volunteer",IF('DO NOT USE_Case Formulas'!A997,"OK",NA()))</f>
        <v>#N/A</v>
      </c>
      <c r="L997" s="41" t="e">
        <f ca="1">IF('Case Data Entry'!L997&gt;'DO NOT USE_School Picklist'!$C$3,"Date last on school campus/facility cannot be a future date",IF('DO NOT USE_Case Formulas'!A997,IF(ISBLANK('Case Data Entry'!L997),"Date last on school campus/facility is required","OK"),NA()))</f>
        <v>#N/A</v>
      </c>
      <c r="M997" s="41" t="e">
        <f>IF(AND('DO NOT USE_Case Formulas'!A997,ISBLANK('Case Data Entry'!M997)),"Specific Place in the Location is required",IF(ISBLANK('Case Data Entry'!M997),NA(),"OK"))</f>
        <v>#N/A</v>
      </c>
      <c r="N997" s="41" t="e">
        <f>IF(LEN('Case Data Entry'!N997)&gt;50,"Parent/Guardian Name must be less than 50 characters",IF('DO NOT USE_Case Formulas'!A997,"OK",NA()))</f>
        <v>#N/A</v>
      </c>
      <c r="O997" s="41" t="e">
        <f>IF(NOT(ISBLANK('Case Data Entry'!O997)),IF(AND(ISNUMBER('Case Data Entry'!O997),LEFT('Case Data Entry'!O997,1)&lt;&gt;"1",LEN('Case Data Entry'!O997)=10),"OK","Phone number must be valid format"),IF('DO NOT USE_Case Formulas'!A997,"OK",NA()))</f>
        <v>#N/A</v>
      </c>
      <c r="P997" s="41" t="e">
        <f>IF(AND(NOT(ISBLANK('Case Data Entry'!P997)),ISNA(VLOOKUP('Case Data Entry'!P997,'DO NOT USE_School Picklist'!$E$3:$E$10,1,FALSE))),"Please select a value from the drop-down menu",IF('DO NOT USE_Case Formulas'!A997,"OK",NA()))</f>
        <v>#N/A</v>
      </c>
      <c r="Q997" s="41" t="e">
        <f>IF(AND(NOT(ISBLANK('Case Data Entry'!Q997)),ISNA(VLOOKUP('Case Data Entry'!Q997,'DO NOT USE_School Picklist'!$F$3:$F$16,1,FALSE))),"Please select a value from the drop-down menu",IF('DO NOT USE_Case Formulas'!A997,"OK",NA()))</f>
        <v>#N/A</v>
      </c>
      <c r="R997" s="41" t="e">
        <f>IF(LEN('Case Data Entry'!R997)&gt;100,"Classroom(s) must be less than 100 characters",IF('DO NOT USE_Case Formulas'!A997,"OK",NA()))</f>
        <v>#N/A</v>
      </c>
      <c r="S997" s="41" t="e">
        <f>IF(AND(NOT(ISBLANK('Case Data Entry'!S997)),ISNA(VLOOKUP('Case Data Entry'!S997,'DO NOT USE_School Picklist'!$S$3:$S$12,1,FALSE))),"Please select a value from the drop-down menu",IF('DO NOT USE_Case Formulas'!A997,"OK",NA()))</f>
        <v>#N/A</v>
      </c>
      <c r="T997" s="41" t="e">
        <f>IF(AND(NOT(ISBLANK('Case Data Entry'!T997)),ISNA(VLOOKUP('Case Data Entry'!T997,'DO NOT USE_School Picklist'!$S$3:$S$12,1,FALSE))),"Please select a value from the drop-down menu",IF('DO NOT USE_Case Formulas'!A997,"OK",NA()))</f>
        <v>#N/A</v>
      </c>
      <c r="U997" s="41" t="e">
        <f>IF(LEN('Case Data Entry'!U997)&gt;80,"Name of Education Group must be less than 80 characters",IF('DO NOT USE_Case Formulas'!A997,"OK",NA()))</f>
        <v>#N/A</v>
      </c>
      <c r="V997" s="41" t="e">
        <f>IF(AND(NOT(ISBLANK('Case Data Entry'!V997)),ISNA(VLOOKUP('Case Data Entry'!V997,'DO NOT USE_School Picklist'!$K$3:$K$6,1,FALSE))),"Please select a value from the drop-down menu",IF('DO NOT USE_Case Formulas'!A997,"OK",NA()))</f>
        <v>#N/A</v>
      </c>
      <c r="W997" s="41" t="e">
        <f>IF(AND('DO NOT USE_Case Formulas'!A997,ISBLANK('Case Data Entry'!W997)),"Has this person had symptoms? is required",IF(AND(NOT(ISBLANK('Case Data Entry'!W997)),ISNA(VLOOKUP('Case Data Entry'!W997,'DO NOT USE_School Picklist'!$D$3:$D$5,1,FALSE))),"Please select a value from the drop-down menu",IF(NOT(ISBLANK('Case Data Entry'!W997)),"OK",NA())))</f>
        <v>#N/A</v>
      </c>
      <c r="X997" s="41" t="e">
        <f>IF(AND('Case Data Entry'!W997='DO NOT USE_School Picklist'!$D$3,ISBLANK('Case Data Entry'!X997)),"Symptom Onset Date is required if Ever Symptomatic is Yes",IF('DO NOT USE_Case Formulas'!A997,"OK",NA()))</f>
        <v>#N/A</v>
      </c>
      <c r="Y997" s="41"/>
      <c r="Z997" s="41" t="e">
        <f ca="1">IF(AND('DO NOT USE_Case Formulas'!A997,ISBLANK('Case Data Entry'!Z997)),"Lab Result Test Date is required",IF('Case Data Entry'!Z997&gt;'DO NOT USE_School Picklist'!$C$3,"Test Date cannot be a future date",IF(NOT(ISBLANK('Case Data Entry'!Z997)),"OK",NA())))</f>
        <v>#N/A</v>
      </c>
      <c r="AA997" s="41" t="e">
        <f>IF(AND(NOT(ISBLANK('Case Data Entry'!AA997)),ISNA(VLOOKUP('Case Data Entry'!AA997,'DO NOT USE_School Picklist'!$R$3:$R$7,1,FALSE))),"Please select a value from the drop-down menu",IF('DO NOT USE_Case Formulas'!A997,"OK",NA()))</f>
        <v>#N/A</v>
      </c>
      <c r="AB997" s="41" t="e">
        <f>IF(AND(NOT(ISBLANK('Case Data Entry'!AB997)),ISNA(VLOOKUP('Case Data Entry'!AB997,'DO NOT USE_School Picklist'!$Q$3:$Q$8,1,FALSE))),"Please select a value from the drop-down menu",IF('DO NOT USE_Case Formulas'!A997,"OK",NA()))</f>
        <v>#N/A</v>
      </c>
    </row>
    <row r="998" spans="1:28" x14ac:dyDescent="0.25">
      <c r="A998" s="40" t="e">
        <f>IF('DO NOT USE_Case Formulas'!A998,IF('DO NOT USE_Case Formulas'!B998,"Not all required fields are completed","OK"),NA())</f>
        <v>#N/A</v>
      </c>
      <c r="B998" s="41" t="e">
        <f>IF(AND('DO NOT USE_Case Formulas'!A998,ISBLANK('Case Data Entry'!B998)),"First Name is required",IF(NOT(ISBLANK('Case Data Entry'!B998)),"OK",NA()))</f>
        <v>#N/A</v>
      </c>
      <c r="C998" s="41" t="e">
        <f>IF(AND('DO NOT USE_Case Formulas'!A998,ISBLANK('Case Data Entry'!C998)),"Last Name is required",IF(NOT(ISBLANK('Case Data Entry'!C998)),"OK",NA()))</f>
        <v>#N/A</v>
      </c>
      <c r="D998" s="41" t="e">
        <f>IF(AND('DO NOT USE_Case Formulas'!A998,ISBLANK('Case Data Entry'!D998)),"Birthdate is required",IF(NOT(ISBLANK('Case Data Entry'!D998)),"OK",NA()))</f>
        <v>#N/A</v>
      </c>
      <c r="E998" s="41" t="e">
        <f>IF(AND('DO NOT USE_Case Formulas'!A998,ISBLANK('Case Data Entry'!E998)),"Mobile Phone is required",IF(NOT(ISBLANK('Case Data Entry'!E998)),IF(AND(ISNUMBER(VALUE('Case Data Entry'!E998)),LEFT('Case Data Entry'!E998,1)&lt;&gt;"1",LEN('Case Data Entry'!E998)=10),"OK","Phone number must be valid format"),NA()))</f>
        <v>#N/A</v>
      </c>
      <c r="F998" s="41" t="e">
        <f>IF(LEN('Case Data Entry'!F998)&gt;255,"Home Street Address must be less than 255 characters",IF('DO NOT USE_Case Formulas'!A998,"OK",NA()))</f>
        <v>#N/A</v>
      </c>
      <c r="G998" s="41" t="e">
        <f>IF(LEN('Case Data Entry'!G998)&gt;40,"City must be less than 40 characters",IF('DO NOT USE_Case Formulas'!A998,"OK",NA()))</f>
        <v>#N/A</v>
      </c>
      <c r="H998" s="41" t="e">
        <f>IF(AND(NOT(ISBLANK('Case Data Entry'!H998)),ISNA(VLOOKUP('Case Data Entry'!H998,'DO NOT USE_School Picklist'!$P$3:$P$52,1,FALSE))),"Please select a value from the drop-down menu",IF('DO NOT USE_Case Formulas'!A998,"OK",NA()))</f>
        <v>#N/A</v>
      </c>
      <c r="I998" s="41" t="e">
        <f>IF(AND('DO NOT USE_Case Formulas'!A998,ISBLANK('Case Data Entry'!I998)),"Zip is required",IF(ISBLANK('Case Data Entry'!I998),NA(),"OK"))</f>
        <v>#N/A</v>
      </c>
      <c r="J998" s="41" t="e">
        <f>IF(AND('DO NOT USE_Case Formulas'!A998,ISBLANK('Case Data Entry'!J998)),"Student or Staff? is required",IF(ISBLANK('Case Data Entry'!J998),NA(),IF(ISNA(VLOOKUP('Case Data Entry'!J998,'DO NOT USE_School Picklist'!$B$3:$B$6,1,FALSE)),"Please select a value from the drop-down menu","OK")))</f>
        <v>#N/A</v>
      </c>
      <c r="K998" s="41" t="e">
        <f>IF(AND('Case Data Entry'!J998='DO NOT USE_School Picklist'!$B$4,ISBLANK('Case Data Entry'!K998)),"Occupation/Job Title is required if Student or Staff? is Yes, staff/faculty or volunteer",IF('DO NOT USE_Case Formulas'!A998,"OK",NA()))</f>
        <v>#N/A</v>
      </c>
      <c r="L998" s="41" t="e">
        <f ca="1">IF('Case Data Entry'!L998&gt;'DO NOT USE_School Picklist'!$C$3,"Date last on school campus/facility cannot be a future date",IF('DO NOT USE_Case Formulas'!A998,IF(ISBLANK('Case Data Entry'!L998),"Date last on school campus/facility is required","OK"),NA()))</f>
        <v>#N/A</v>
      </c>
      <c r="M998" s="41" t="e">
        <f>IF(AND('DO NOT USE_Case Formulas'!A998,ISBLANK('Case Data Entry'!M998)),"Specific Place in the Location is required",IF(ISBLANK('Case Data Entry'!M998),NA(),"OK"))</f>
        <v>#N/A</v>
      </c>
      <c r="N998" s="41" t="e">
        <f>IF(LEN('Case Data Entry'!N998)&gt;50,"Parent/Guardian Name must be less than 50 characters",IF('DO NOT USE_Case Formulas'!A998,"OK",NA()))</f>
        <v>#N/A</v>
      </c>
      <c r="O998" s="41" t="e">
        <f>IF(NOT(ISBLANK('Case Data Entry'!O998)),IF(AND(ISNUMBER('Case Data Entry'!O998),LEFT('Case Data Entry'!O998,1)&lt;&gt;"1",LEN('Case Data Entry'!O998)=10),"OK","Phone number must be valid format"),IF('DO NOT USE_Case Formulas'!A998,"OK",NA()))</f>
        <v>#N/A</v>
      </c>
      <c r="P998" s="41" t="e">
        <f>IF(AND(NOT(ISBLANK('Case Data Entry'!P998)),ISNA(VLOOKUP('Case Data Entry'!P998,'DO NOT USE_School Picklist'!$E$3:$E$10,1,FALSE))),"Please select a value from the drop-down menu",IF('DO NOT USE_Case Formulas'!A998,"OK",NA()))</f>
        <v>#N/A</v>
      </c>
      <c r="Q998" s="41" t="e">
        <f>IF(AND(NOT(ISBLANK('Case Data Entry'!Q998)),ISNA(VLOOKUP('Case Data Entry'!Q998,'DO NOT USE_School Picklist'!$F$3:$F$16,1,FALSE))),"Please select a value from the drop-down menu",IF('DO NOT USE_Case Formulas'!A998,"OK",NA()))</f>
        <v>#N/A</v>
      </c>
      <c r="R998" s="41" t="e">
        <f>IF(LEN('Case Data Entry'!R998)&gt;100,"Classroom(s) must be less than 100 characters",IF('DO NOT USE_Case Formulas'!A998,"OK",NA()))</f>
        <v>#N/A</v>
      </c>
      <c r="S998" s="41" t="e">
        <f>IF(AND(NOT(ISBLANK('Case Data Entry'!S998)),ISNA(VLOOKUP('Case Data Entry'!S998,'DO NOT USE_School Picklist'!$S$3:$S$12,1,FALSE))),"Please select a value from the drop-down menu",IF('DO NOT USE_Case Formulas'!A998,"OK",NA()))</f>
        <v>#N/A</v>
      </c>
      <c r="T998" s="41" t="e">
        <f>IF(AND(NOT(ISBLANK('Case Data Entry'!T998)),ISNA(VLOOKUP('Case Data Entry'!T998,'DO NOT USE_School Picklist'!$S$3:$S$12,1,FALSE))),"Please select a value from the drop-down menu",IF('DO NOT USE_Case Formulas'!A998,"OK",NA()))</f>
        <v>#N/A</v>
      </c>
      <c r="U998" s="41" t="e">
        <f>IF(LEN('Case Data Entry'!U998)&gt;80,"Name of Education Group must be less than 80 characters",IF('DO NOT USE_Case Formulas'!A998,"OK",NA()))</f>
        <v>#N/A</v>
      </c>
      <c r="V998" s="41" t="e">
        <f>IF(AND(NOT(ISBLANK('Case Data Entry'!V998)),ISNA(VLOOKUP('Case Data Entry'!V998,'DO NOT USE_School Picklist'!$K$3:$K$6,1,FALSE))),"Please select a value from the drop-down menu",IF('DO NOT USE_Case Formulas'!A998,"OK",NA()))</f>
        <v>#N/A</v>
      </c>
      <c r="W998" s="41" t="e">
        <f>IF(AND('DO NOT USE_Case Formulas'!A998,ISBLANK('Case Data Entry'!W998)),"Has this person had symptoms? is required",IF(AND(NOT(ISBLANK('Case Data Entry'!W998)),ISNA(VLOOKUP('Case Data Entry'!W998,'DO NOT USE_School Picklist'!$D$3:$D$5,1,FALSE))),"Please select a value from the drop-down menu",IF(NOT(ISBLANK('Case Data Entry'!W998)),"OK",NA())))</f>
        <v>#N/A</v>
      </c>
      <c r="X998" s="41" t="e">
        <f>IF(AND('Case Data Entry'!W998='DO NOT USE_School Picklist'!$D$3,ISBLANK('Case Data Entry'!X998)),"Symptom Onset Date is required if Ever Symptomatic is Yes",IF('DO NOT USE_Case Formulas'!A998,"OK",NA()))</f>
        <v>#N/A</v>
      </c>
      <c r="Y998" s="41"/>
      <c r="Z998" s="41" t="e">
        <f ca="1">IF(AND('DO NOT USE_Case Formulas'!A998,ISBLANK('Case Data Entry'!Z998)),"Lab Result Test Date is required",IF('Case Data Entry'!Z998&gt;'DO NOT USE_School Picklist'!$C$3,"Test Date cannot be a future date",IF(NOT(ISBLANK('Case Data Entry'!Z998)),"OK",NA())))</f>
        <v>#N/A</v>
      </c>
      <c r="AA998" s="41" t="e">
        <f>IF(AND(NOT(ISBLANK('Case Data Entry'!AA998)),ISNA(VLOOKUP('Case Data Entry'!AA998,'DO NOT USE_School Picklist'!$R$3:$R$7,1,FALSE))),"Please select a value from the drop-down menu",IF('DO NOT USE_Case Formulas'!A998,"OK",NA()))</f>
        <v>#N/A</v>
      </c>
      <c r="AB998" s="41" t="e">
        <f>IF(AND(NOT(ISBLANK('Case Data Entry'!AB998)),ISNA(VLOOKUP('Case Data Entry'!AB998,'DO NOT USE_School Picklist'!$Q$3:$Q$8,1,FALSE))),"Please select a value from the drop-down menu",IF('DO NOT USE_Case Formulas'!A998,"OK",NA()))</f>
        <v>#N/A</v>
      </c>
    </row>
    <row r="999" spans="1:28" x14ac:dyDescent="0.25">
      <c r="A999" s="40" t="e">
        <f>IF('DO NOT USE_Case Formulas'!A999,IF('DO NOT USE_Case Formulas'!B999,"Not all required fields are completed","OK"),NA())</f>
        <v>#N/A</v>
      </c>
      <c r="B999" s="41" t="e">
        <f>IF(AND('DO NOT USE_Case Formulas'!A999,ISBLANK('Case Data Entry'!B999)),"First Name is required",IF(NOT(ISBLANK('Case Data Entry'!B999)),"OK",NA()))</f>
        <v>#N/A</v>
      </c>
      <c r="C999" s="41" t="e">
        <f>IF(AND('DO NOT USE_Case Formulas'!A999,ISBLANK('Case Data Entry'!C999)),"Last Name is required",IF(NOT(ISBLANK('Case Data Entry'!C999)),"OK",NA()))</f>
        <v>#N/A</v>
      </c>
      <c r="D999" s="41" t="e">
        <f>IF(AND('DO NOT USE_Case Formulas'!A999,ISBLANK('Case Data Entry'!D999)),"Birthdate is required",IF(NOT(ISBLANK('Case Data Entry'!D999)),"OK",NA()))</f>
        <v>#N/A</v>
      </c>
      <c r="E999" s="41" t="e">
        <f>IF(AND('DO NOT USE_Case Formulas'!A999,ISBLANK('Case Data Entry'!E999)),"Mobile Phone is required",IF(NOT(ISBLANK('Case Data Entry'!E999)),IF(AND(ISNUMBER(VALUE('Case Data Entry'!E999)),LEFT('Case Data Entry'!E999,1)&lt;&gt;"1",LEN('Case Data Entry'!E999)=10),"OK","Phone number must be valid format"),NA()))</f>
        <v>#N/A</v>
      </c>
      <c r="F999" s="41" t="e">
        <f>IF(LEN('Case Data Entry'!F999)&gt;255,"Home Street Address must be less than 255 characters",IF('DO NOT USE_Case Formulas'!A999,"OK",NA()))</f>
        <v>#N/A</v>
      </c>
      <c r="G999" s="41" t="e">
        <f>IF(LEN('Case Data Entry'!G999)&gt;40,"City must be less than 40 characters",IF('DO NOT USE_Case Formulas'!A999,"OK",NA()))</f>
        <v>#N/A</v>
      </c>
      <c r="H999" s="41" t="e">
        <f>IF(AND(NOT(ISBLANK('Case Data Entry'!H999)),ISNA(VLOOKUP('Case Data Entry'!H999,'DO NOT USE_School Picklist'!$P$3:$P$52,1,FALSE))),"Please select a value from the drop-down menu",IF('DO NOT USE_Case Formulas'!A999,"OK",NA()))</f>
        <v>#N/A</v>
      </c>
      <c r="I999" s="41" t="e">
        <f>IF(AND('DO NOT USE_Case Formulas'!A999,ISBLANK('Case Data Entry'!I999)),"Zip is required",IF(ISBLANK('Case Data Entry'!I999),NA(),"OK"))</f>
        <v>#N/A</v>
      </c>
      <c r="J999" s="41" t="e">
        <f>IF(AND('DO NOT USE_Case Formulas'!A999,ISBLANK('Case Data Entry'!J999)),"Student or Staff? is required",IF(ISBLANK('Case Data Entry'!J999),NA(),IF(ISNA(VLOOKUP('Case Data Entry'!J999,'DO NOT USE_School Picklist'!$B$3:$B$6,1,FALSE)),"Please select a value from the drop-down menu","OK")))</f>
        <v>#N/A</v>
      </c>
      <c r="K999" s="41" t="e">
        <f>IF(AND('Case Data Entry'!J999='DO NOT USE_School Picklist'!$B$4,ISBLANK('Case Data Entry'!K999)),"Occupation/Job Title is required if Student or Staff? is Yes, staff/faculty or volunteer",IF('DO NOT USE_Case Formulas'!A999,"OK",NA()))</f>
        <v>#N/A</v>
      </c>
      <c r="L999" s="41" t="e">
        <f ca="1">IF('Case Data Entry'!L999&gt;'DO NOT USE_School Picklist'!$C$3,"Date last on school campus/facility cannot be a future date",IF('DO NOT USE_Case Formulas'!A999,IF(ISBLANK('Case Data Entry'!L999),"Date last on school campus/facility is required","OK"),NA()))</f>
        <v>#N/A</v>
      </c>
      <c r="M999" s="41" t="e">
        <f>IF(AND('DO NOT USE_Case Formulas'!A999,ISBLANK('Case Data Entry'!M999)),"Specific Place in the Location is required",IF(ISBLANK('Case Data Entry'!M999),NA(),"OK"))</f>
        <v>#N/A</v>
      </c>
      <c r="N999" s="41" t="e">
        <f>IF(LEN('Case Data Entry'!N999)&gt;50,"Parent/Guardian Name must be less than 50 characters",IF('DO NOT USE_Case Formulas'!A999,"OK",NA()))</f>
        <v>#N/A</v>
      </c>
      <c r="O999" s="41" t="e">
        <f>IF(NOT(ISBLANK('Case Data Entry'!O999)),IF(AND(ISNUMBER('Case Data Entry'!O999),LEFT('Case Data Entry'!O999,1)&lt;&gt;"1",LEN('Case Data Entry'!O999)=10),"OK","Phone number must be valid format"),IF('DO NOT USE_Case Formulas'!A999,"OK",NA()))</f>
        <v>#N/A</v>
      </c>
      <c r="P999" s="41" t="e">
        <f>IF(AND(NOT(ISBLANK('Case Data Entry'!P999)),ISNA(VLOOKUP('Case Data Entry'!P999,'DO NOT USE_School Picklist'!$E$3:$E$10,1,FALSE))),"Please select a value from the drop-down menu",IF('DO NOT USE_Case Formulas'!A999,"OK",NA()))</f>
        <v>#N/A</v>
      </c>
      <c r="Q999" s="41" t="e">
        <f>IF(AND(NOT(ISBLANK('Case Data Entry'!Q999)),ISNA(VLOOKUP('Case Data Entry'!Q999,'DO NOT USE_School Picklist'!$F$3:$F$16,1,FALSE))),"Please select a value from the drop-down menu",IF('DO NOT USE_Case Formulas'!A999,"OK",NA()))</f>
        <v>#N/A</v>
      </c>
      <c r="R999" s="41" t="e">
        <f>IF(LEN('Case Data Entry'!R999)&gt;100,"Classroom(s) must be less than 100 characters",IF('DO NOT USE_Case Formulas'!A999,"OK",NA()))</f>
        <v>#N/A</v>
      </c>
      <c r="S999" s="41" t="e">
        <f>IF(AND(NOT(ISBLANK('Case Data Entry'!S999)),ISNA(VLOOKUP('Case Data Entry'!S999,'DO NOT USE_School Picklist'!$S$3:$S$12,1,FALSE))),"Please select a value from the drop-down menu",IF('DO NOT USE_Case Formulas'!A999,"OK",NA()))</f>
        <v>#N/A</v>
      </c>
      <c r="T999" s="41" t="e">
        <f>IF(AND(NOT(ISBLANK('Case Data Entry'!T999)),ISNA(VLOOKUP('Case Data Entry'!T999,'DO NOT USE_School Picklist'!$S$3:$S$12,1,FALSE))),"Please select a value from the drop-down menu",IF('DO NOT USE_Case Formulas'!A999,"OK",NA()))</f>
        <v>#N/A</v>
      </c>
      <c r="U999" s="41" t="e">
        <f>IF(LEN('Case Data Entry'!U999)&gt;80,"Name of Education Group must be less than 80 characters",IF('DO NOT USE_Case Formulas'!A999,"OK",NA()))</f>
        <v>#N/A</v>
      </c>
      <c r="V999" s="41" t="e">
        <f>IF(AND(NOT(ISBLANK('Case Data Entry'!V999)),ISNA(VLOOKUP('Case Data Entry'!V999,'DO NOT USE_School Picklist'!$K$3:$K$6,1,FALSE))),"Please select a value from the drop-down menu",IF('DO NOT USE_Case Formulas'!A999,"OK",NA()))</f>
        <v>#N/A</v>
      </c>
      <c r="W999" s="41" t="e">
        <f>IF(AND('DO NOT USE_Case Formulas'!A999,ISBLANK('Case Data Entry'!W999)),"Has this person had symptoms? is required",IF(AND(NOT(ISBLANK('Case Data Entry'!W999)),ISNA(VLOOKUP('Case Data Entry'!W999,'DO NOT USE_School Picklist'!$D$3:$D$5,1,FALSE))),"Please select a value from the drop-down menu",IF(NOT(ISBLANK('Case Data Entry'!W999)),"OK",NA())))</f>
        <v>#N/A</v>
      </c>
      <c r="X999" s="41" t="e">
        <f>IF(AND('Case Data Entry'!W999='DO NOT USE_School Picklist'!$D$3,ISBLANK('Case Data Entry'!X999)),"Symptom Onset Date is required if Ever Symptomatic is Yes",IF('DO NOT USE_Case Formulas'!A999,"OK",NA()))</f>
        <v>#N/A</v>
      </c>
      <c r="Y999" s="41"/>
      <c r="Z999" s="41" t="e">
        <f ca="1">IF(AND('DO NOT USE_Case Formulas'!A999,ISBLANK('Case Data Entry'!Z999)),"Lab Result Test Date is required",IF('Case Data Entry'!Z999&gt;'DO NOT USE_School Picklist'!$C$3,"Test Date cannot be a future date",IF(NOT(ISBLANK('Case Data Entry'!Z999)),"OK",NA())))</f>
        <v>#N/A</v>
      </c>
      <c r="AA999" s="41" t="e">
        <f>IF(AND(NOT(ISBLANK('Case Data Entry'!AA999)),ISNA(VLOOKUP('Case Data Entry'!AA999,'DO NOT USE_School Picklist'!$R$3:$R$7,1,FALSE))),"Please select a value from the drop-down menu",IF('DO NOT USE_Case Formulas'!A999,"OK",NA()))</f>
        <v>#N/A</v>
      </c>
      <c r="AB999" s="41" t="e">
        <f>IF(AND(NOT(ISBLANK('Case Data Entry'!AB999)),ISNA(VLOOKUP('Case Data Entry'!AB999,'DO NOT USE_School Picklist'!$Q$3:$Q$8,1,FALSE))),"Please select a value from the drop-down menu",IF('DO NOT USE_Case Formulas'!A999,"OK",NA()))</f>
        <v>#N/A</v>
      </c>
    </row>
    <row r="1000" spans="1:28" x14ac:dyDescent="0.25">
      <c r="A1000" s="40" t="e">
        <f>IF('DO NOT USE_Case Formulas'!A1000,IF('DO NOT USE_Case Formulas'!B1000,"Not all required fields are completed","OK"),NA())</f>
        <v>#N/A</v>
      </c>
      <c r="B1000" s="41" t="e">
        <f>IF(AND('DO NOT USE_Case Formulas'!A1000,ISBLANK('Case Data Entry'!B1000)),"First Name is required",IF(NOT(ISBLANK('Case Data Entry'!B1000)),"OK",NA()))</f>
        <v>#N/A</v>
      </c>
      <c r="C1000" s="41" t="e">
        <f>IF(AND('DO NOT USE_Case Formulas'!A1000,ISBLANK('Case Data Entry'!C1000)),"Last Name is required",IF(NOT(ISBLANK('Case Data Entry'!C1000)),"OK",NA()))</f>
        <v>#N/A</v>
      </c>
      <c r="D1000" s="41" t="e">
        <f>IF(AND('DO NOT USE_Case Formulas'!A1000,ISBLANK('Case Data Entry'!D1000)),"Birthdate is required",IF(NOT(ISBLANK('Case Data Entry'!D1000)),"OK",NA()))</f>
        <v>#N/A</v>
      </c>
      <c r="E1000" s="41" t="e">
        <f>IF(AND('DO NOT USE_Case Formulas'!A1000,ISBLANK('Case Data Entry'!E1000)),"Mobile Phone is required",IF(NOT(ISBLANK('Case Data Entry'!E1000)),IF(AND(ISNUMBER(VALUE('Case Data Entry'!E1000)),LEFT('Case Data Entry'!E1000,1)&lt;&gt;"1",LEN('Case Data Entry'!E1000)=10),"OK","Phone number must be valid format"),NA()))</f>
        <v>#N/A</v>
      </c>
      <c r="F1000" s="41" t="e">
        <f>IF(LEN('Case Data Entry'!F1000)&gt;255,"Home Street Address must be less than 255 characters",IF('DO NOT USE_Case Formulas'!A1000,"OK",NA()))</f>
        <v>#N/A</v>
      </c>
      <c r="G1000" s="41" t="e">
        <f>IF(LEN('Case Data Entry'!G1000)&gt;40,"City must be less than 40 characters",IF('DO NOT USE_Case Formulas'!A1000,"OK",NA()))</f>
        <v>#N/A</v>
      </c>
      <c r="H1000" s="41" t="e">
        <f>IF(AND(NOT(ISBLANK('Case Data Entry'!H1000)),ISNA(VLOOKUP('Case Data Entry'!H1000,'DO NOT USE_School Picklist'!$P$3:$P$52,1,FALSE))),"Please select a value from the drop-down menu",IF('DO NOT USE_Case Formulas'!A1000,"OK",NA()))</f>
        <v>#N/A</v>
      </c>
      <c r="I1000" s="41" t="e">
        <f>IF(AND('DO NOT USE_Case Formulas'!A1000,ISBLANK('Case Data Entry'!I1000)),"Zip is required",IF(ISBLANK('Case Data Entry'!I1000),NA(),"OK"))</f>
        <v>#N/A</v>
      </c>
      <c r="J1000" s="41" t="e">
        <f>IF(AND('DO NOT USE_Case Formulas'!A1000,ISBLANK('Case Data Entry'!J1000)),"Student or Staff? is required",IF(ISBLANK('Case Data Entry'!J1000),NA(),IF(ISNA(VLOOKUP('Case Data Entry'!J1000,'DO NOT USE_School Picklist'!$B$3:$B$6,1,FALSE)),"Please select a value from the drop-down menu","OK")))</f>
        <v>#N/A</v>
      </c>
      <c r="K1000" s="41" t="e">
        <f>IF(AND('Case Data Entry'!J1000='DO NOT USE_School Picklist'!$B$4,ISBLANK('Case Data Entry'!K1000)),"Occupation/Job Title is required if Student or Staff? is Yes, staff/faculty or volunteer",IF('DO NOT USE_Case Formulas'!A1000,"OK",NA()))</f>
        <v>#N/A</v>
      </c>
      <c r="L1000" s="41" t="e">
        <f ca="1">IF('Case Data Entry'!L1000&gt;'DO NOT USE_School Picklist'!$C$3,"Date last on school campus/facility cannot be a future date",IF('DO NOT USE_Case Formulas'!A1000,IF(ISBLANK('Case Data Entry'!L1000),"Date last on school campus/facility is required","OK"),NA()))</f>
        <v>#N/A</v>
      </c>
      <c r="M1000" s="41" t="e">
        <f>IF(AND('DO NOT USE_Case Formulas'!A1000,ISBLANK('Case Data Entry'!M1000)),"Specific Place in the Location is required",IF(ISBLANK('Case Data Entry'!M1000),NA(),"OK"))</f>
        <v>#N/A</v>
      </c>
      <c r="N1000" s="41" t="e">
        <f>IF(LEN('Case Data Entry'!N1000)&gt;50,"Parent/Guardian Name must be less than 50 characters",IF('DO NOT USE_Case Formulas'!A1000,"OK",NA()))</f>
        <v>#N/A</v>
      </c>
      <c r="O1000" s="41" t="e">
        <f>IF(NOT(ISBLANK('Case Data Entry'!O1000)),IF(AND(ISNUMBER('Case Data Entry'!O1000),LEFT('Case Data Entry'!O1000,1)&lt;&gt;"1",LEN('Case Data Entry'!O1000)=10),"OK","Phone number must be valid format"),IF('DO NOT USE_Case Formulas'!A1000,"OK",NA()))</f>
        <v>#N/A</v>
      </c>
      <c r="P1000" s="41" t="e">
        <f>IF(AND(NOT(ISBLANK('Case Data Entry'!P1000)),ISNA(VLOOKUP('Case Data Entry'!P1000,'DO NOT USE_School Picklist'!$E$3:$E$10,1,FALSE))),"Please select a value from the drop-down menu",IF('DO NOT USE_Case Formulas'!A1000,"OK",NA()))</f>
        <v>#N/A</v>
      </c>
      <c r="Q1000" s="41" t="e">
        <f>IF(AND(NOT(ISBLANK('Case Data Entry'!Q1000)),ISNA(VLOOKUP('Case Data Entry'!Q1000,'DO NOT USE_School Picklist'!$F$3:$F$16,1,FALSE))),"Please select a value from the drop-down menu",IF('DO NOT USE_Case Formulas'!A1000,"OK",NA()))</f>
        <v>#N/A</v>
      </c>
      <c r="R1000" s="41" t="e">
        <f>IF(LEN('Case Data Entry'!R1000)&gt;100,"Classroom(s) must be less than 100 characters",IF('DO NOT USE_Case Formulas'!A1000,"OK",NA()))</f>
        <v>#N/A</v>
      </c>
      <c r="S1000" s="41" t="e">
        <f>IF(AND(NOT(ISBLANK('Case Data Entry'!S1000)),ISNA(VLOOKUP('Case Data Entry'!S1000,'DO NOT USE_School Picklist'!$S$3:$S$12,1,FALSE))),"Please select a value from the drop-down menu",IF('DO NOT USE_Case Formulas'!A1000,"OK",NA()))</f>
        <v>#N/A</v>
      </c>
      <c r="T1000" s="41" t="e">
        <f>IF(AND(NOT(ISBLANK('Case Data Entry'!T1000)),ISNA(VLOOKUP('Case Data Entry'!T1000,'DO NOT USE_School Picklist'!$S$3:$S$12,1,FALSE))),"Please select a value from the drop-down menu",IF('DO NOT USE_Case Formulas'!A1000,"OK",NA()))</f>
        <v>#N/A</v>
      </c>
      <c r="U1000" s="41" t="e">
        <f>IF(LEN('Case Data Entry'!U1000)&gt;80,"Name of Education Group must be less than 80 characters",IF('DO NOT USE_Case Formulas'!A1000,"OK",NA()))</f>
        <v>#N/A</v>
      </c>
      <c r="V1000" s="41" t="e">
        <f>IF(AND(NOT(ISBLANK('Case Data Entry'!V1000)),ISNA(VLOOKUP('Case Data Entry'!V1000,'DO NOT USE_School Picklist'!$K$3:$K$6,1,FALSE))),"Please select a value from the drop-down menu",IF('DO NOT USE_Case Formulas'!A1000,"OK",NA()))</f>
        <v>#N/A</v>
      </c>
      <c r="W1000" s="41" t="e">
        <f>IF(AND('DO NOT USE_Case Formulas'!A1000,ISBLANK('Case Data Entry'!W1000)),"Has this person had symptoms? is required",IF(AND(NOT(ISBLANK('Case Data Entry'!W1000)),ISNA(VLOOKUP('Case Data Entry'!W1000,'DO NOT USE_School Picklist'!$D$3:$D$5,1,FALSE))),"Please select a value from the drop-down menu",IF(NOT(ISBLANK('Case Data Entry'!W1000)),"OK",NA())))</f>
        <v>#N/A</v>
      </c>
      <c r="X1000" s="41" t="e">
        <f>IF(AND('Case Data Entry'!W1000='DO NOT USE_School Picklist'!$D$3,ISBLANK('Case Data Entry'!X1000)),"Symptom Onset Date is required if Ever Symptomatic is Yes",IF('DO NOT USE_Case Formulas'!A1000,"OK",NA()))</f>
        <v>#N/A</v>
      </c>
      <c r="Y1000" s="41"/>
      <c r="Z1000" s="41" t="e">
        <f ca="1">IF(AND('DO NOT USE_Case Formulas'!A1000,ISBLANK('Case Data Entry'!Z1000)),"Lab Result Test Date is required",IF('Case Data Entry'!Z1000&gt;'DO NOT USE_School Picklist'!$C$3,"Test Date cannot be a future date",IF(NOT(ISBLANK('Case Data Entry'!Z1000)),"OK",NA())))</f>
        <v>#N/A</v>
      </c>
      <c r="AA1000" s="41" t="e">
        <f>IF(AND(NOT(ISBLANK('Case Data Entry'!AA1000)),ISNA(VLOOKUP('Case Data Entry'!AA1000,'DO NOT USE_School Picklist'!$R$3:$R$7,1,FALSE))),"Please select a value from the drop-down menu",IF('DO NOT USE_Case Formulas'!A1000,"OK",NA()))</f>
        <v>#N/A</v>
      </c>
      <c r="AB1000" s="41" t="e">
        <f>IF(AND(NOT(ISBLANK('Case Data Entry'!AB1000)),ISNA(VLOOKUP('Case Data Entry'!AB1000,'DO NOT USE_School Picklist'!$Q$3:$Q$8,1,FALSE))),"Please select a value from the drop-down menu",IF('DO NOT USE_Case Formulas'!A1000,"OK",NA()))</f>
        <v>#N/A</v>
      </c>
    </row>
    <row r="1001" spans="1:28" x14ac:dyDescent="0.25">
      <c r="A1001" s="40" t="e">
        <f>IF('DO NOT USE_Case Formulas'!A1001,IF('DO NOT USE_Case Formulas'!B1001,"Not all required fields are completed","OK"),NA())</f>
        <v>#N/A</v>
      </c>
      <c r="B1001" s="41" t="e">
        <f>IF(AND('DO NOT USE_Case Formulas'!A1001,ISBLANK('Case Data Entry'!B1001)),"First Name is required",IF(NOT(ISBLANK('Case Data Entry'!B1001)),"OK",NA()))</f>
        <v>#N/A</v>
      </c>
      <c r="C1001" s="41" t="e">
        <f>IF(AND('DO NOT USE_Case Formulas'!A1001,ISBLANK('Case Data Entry'!C1001)),"Last Name is required",IF(NOT(ISBLANK('Case Data Entry'!C1001)),"OK",NA()))</f>
        <v>#N/A</v>
      </c>
      <c r="D1001" s="41" t="e">
        <f>IF(AND('DO NOT USE_Case Formulas'!A1001,ISBLANK('Case Data Entry'!D1001)),"Birthdate is required",IF(NOT(ISBLANK('Case Data Entry'!D1001)),"OK",NA()))</f>
        <v>#N/A</v>
      </c>
      <c r="E1001" s="41" t="e">
        <f>IF(AND('DO NOT USE_Case Formulas'!A1001,ISBLANK('Case Data Entry'!E1001)),"Mobile Phone is required",IF(NOT(ISBLANK('Case Data Entry'!E1001)),IF(AND(ISNUMBER(VALUE('Case Data Entry'!E1001)),LEFT('Case Data Entry'!E1001,1)&lt;&gt;"1",LEN('Case Data Entry'!E1001)=10),"OK","Phone number must be valid format"),NA()))</f>
        <v>#N/A</v>
      </c>
      <c r="F1001" s="41" t="e">
        <f>IF(LEN('Case Data Entry'!F1001)&gt;255,"Home Street Address must be less than 255 characters",IF('DO NOT USE_Case Formulas'!A1001,"OK",NA()))</f>
        <v>#N/A</v>
      </c>
      <c r="G1001" s="41" t="e">
        <f>IF(LEN('Case Data Entry'!G1001)&gt;40,"City must be less than 40 characters",IF('DO NOT USE_Case Formulas'!A1001,"OK",NA()))</f>
        <v>#N/A</v>
      </c>
      <c r="H1001" s="41" t="e">
        <f>IF(AND(NOT(ISBLANK('Case Data Entry'!H1001)),ISNA(VLOOKUP('Case Data Entry'!H1001,'DO NOT USE_School Picklist'!$P$3:$P$52,1,FALSE))),"Please select a value from the drop-down menu",IF('DO NOT USE_Case Formulas'!A1001,"OK",NA()))</f>
        <v>#N/A</v>
      </c>
      <c r="I1001" s="41" t="e">
        <f>IF(AND('DO NOT USE_Case Formulas'!A1001,ISBLANK('Case Data Entry'!I1001)),"Zip is required",IF(ISBLANK('Case Data Entry'!I1001),NA(),"OK"))</f>
        <v>#N/A</v>
      </c>
      <c r="J1001" s="41" t="e">
        <f>IF(AND('DO NOT USE_Case Formulas'!A1001,ISBLANK('Case Data Entry'!J1001)),"Student or Staff? is required",IF(ISBLANK('Case Data Entry'!J1001),NA(),IF(ISNA(VLOOKUP('Case Data Entry'!J1001,'DO NOT USE_School Picklist'!$B$3:$B$6,1,FALSE)),"Please select a value from the drop-down menu","OK")))</f>
        <v>#N/A</v>
      </c>
      <c r="K1001" s="41" t="e">
        <f>IF(AND('Case Data Entry'!J1001='DO NOT USE_School Picklist'!$B$4,ISBLANK('Case Data Entry'!K1001)),"Occupation/Job Title is required if Student or Staff? is Yes, staff/faculty or volunteer",IF('DO NOT USE_Case Formulas'!A1001,"OK",NA()))</f>
        <v>#N/A</v>
      </c>
      <c r="L1001" s="41" t="e">
        <f ca="1">IF('Case Data Entry'!L1001&gt;'DO NOT USE_School Picklist'!$C$3,"Date last on school campus/facility cannot be a future date",IF('DO NOT USE_Case Formulas'!A1001,IF(ISBLANK('Case Data Entry'!L1001),"Date last on school campus/facility is required","OK"),NA()))</f>
        <v>#N/A</v>
      </c>
      <c r="M1001" s="41" t="e">
        <f>IF(AND('DO NOT USE_Case Formulas'!A1001,ISBLANK('Case Data Entry'!M1001)),"Specific Place in the Location is required",IF(ISBLANK('Case Data Entry'!M1001),NA(),"OK"))</f>
        <v>#N/A</v>
      </c>
      <c r="N1001" s="41" t="e">
        <f>IF(LEN('Case Data Entry'!N1001)&gt;50,"Parent/Guardian Name must be less than 50 characters",IF('DO NOT USE_Case Formulas'!A1001,"OK",NA()))</f>
        <v>#N/A</v>
      </c>
      <c r="O1001" s="41" t="e">
        <f>IF(NOT(ISBLANK('Case Data Entry'!O1001)),IF(AND(ISNUMBER('Case Data Entry'!O1001),LEFT('Case Data Entry'!O1001,1)&lt;&gt;"1",LEN('Case Data Entry'!O1001)=10),"OK","Phone number must be valid format"),IF('DO NOT USE_Case Formulas'!A1001,"OK",NA()))</f>
        <v>#N/A</v>
      </c>
      <c r="P1001" s="41" t="e">
        <f>IF(AND(NOT(ISBLANK('Case Data Entry'!P1001)),ISNA(VLOOKUP('Case Data Entry'!P1001,'DO NOT USE_School Picklist'!$E$3:$E$10,1,FALSE))),"Please select a value from the drop-down menu",IF('DO NOT USE_Case Formulas'!A1001,"OK",NA()))</f>
        <v>#N/A</v>
      </c>
      <c r="Q1001" s="41" t="e">
        <f>IF(AND(NOT(ISBLANK('Case Data Entry'!Q1001)),ISNA(VLOOKUP('Case Data Entry'!Q1001,'DO NOT USE_School Picklist'!$F$3:$F$16,1,FALSE))),"Please select a value from the drop-down menu",IF('DO NOT USE_Case Formulas'!A1001,"OK",NA()))</f>
        <v>#N/A</v>
      </c>
      <c r="R1001" s="41" t="e">
        <f>IF(LEN('Case Data Entry'!R1001)&gt;100,"Classroom(s) must be less than 100 characters",IF('DO NOT USE_Case Formulas'!A1001,"OK",NA()))</f>
        <v>#N/A</v>
      </c>
      <c r="S1001" s="41" t="e">
        <f>IF(AND(NOT(ISBLANK('Case Data Entry'!S1001)),ISNA(VLOOKUP('Case Data Entry'!S1001,'DO NOT USE_School Picklist'!$S$3:$S$12,1,FALSE))),"Please select a value from the drop-down menu",IF('DO NOT USE_Case Formulas'!A1001,"OK",NA()))</f>
        <v>#N/A</v>
      </c>
      <c r="T1001" s="41" t="e">
        <f>IF(AND(NOT(ISBLANK('Case Data Entry'!T1001)),ISNA(VLOOKUP('Case Data Entry'!T1001,'DO NOT USE_School Picklist'!$S$3:$S$12,1,FALSE))),"Please select a value from the drop-down menu",IF('DO NOT USE_Case Formulas'!A1001,"OK",NA()))</f>
        <v>#N/A</v>
      </c>
      <c r="U1001" s="41" t="e">
        <f>IF(LEN('Case Data Entry'!U1001)&gt;80,"Name of Education Group must be less than 80 characters",IF('DO NOT USE_Case Formulas'!A1001,"OK",NA()))</f>
        <v>#N/A</v>
      </c>
      <c r="V1001" s="41" t="e">
        <f>IF(AND(NOT(ISBLANK('Case Data Entry'!V1001)),ISNA(VLOOKUP('Case Data Entry'!V1001,'DO NOT USE_School Picklist'!$K$3:$K$6,1,FALSE))),"Please select a value from the drop-down menu",IF('DO NOT USE_Case Formulas'!A1001,"OK",NA()))</f>
        <v>#N/A</v>
      </c>
      <c r="W1001" s="41" t="e">
        <f>IF(AND('DO NOT USE_Case Formulas'!A1001,ISBLANK('Case Data Entry'!W1001)),"Has this person had symptoms? is required",IF(AND(NOT(ISBLANK('Case Data Entry'!W1001)),ISNA(VLOOKUP('Case Data Entry'!W1001,'DO NOT USE_School Picklist'!$D$3:$D$5,1,FALSE))),"Please select a value from the drop-down menu",IF(NOT(ISBLANK('Case Data Entry'!W1001)),"OK",NA())))</f>
        <v>#N/A</v>
      </c>
      <c r="X1001" s="41" t="e">
        <f>IF(AND('Case Data Entry'!W1001='DO NOT USE_School Picklist'!$D$3,ISBLANK('Case Data Entry'!X1001)),"Symptom Onset Date is required if Ever Symptomatic is Yes",IF('DO NOT USE_Case Formulas'!A1001,"OK",NA()))</f>
        <v>#N/A</v>
      </c>
      <c r="Y1001" s="41"/>
      <c r="Z1001" s="41" t="e">
        <f ca="1">IF(AND('DO NOT USE_Case Formulas'!A1001,ISBLANK('Case Data Entry'!Z1001)),"Lab Result Test Date is required",IF('Case Data Entry'!Z1001&gt;'DO NOT USE_School Picklist'!$C$3,"Test Date cannot be a future date",IF(NOT(ISBLANK('Case Data Entry'!Z1001)),"OK",NA())))</f>
        <v>#N/A</v>
      </c>
      <c r="AA1001" s="41" t="e">
        <f>IF(AND(NOT(ISBLANK('Case Data Entry'!AA1001)),ISNA(VLOOKUP('Case Data Entry'!AA1001,'DO NOT USE_School Picklist'!$R$3:$R$7,1,FALSE))),"Please select a value from the drop-down menu",IF('DO NOT USE_Case Formulas'!A1001,"OK",NA()))</f>
        <v>#N/A</v>
      </c>
      <c r="AB1001" s="41" t="e">
        <f>IF(AND(NOT(ISBLANK('Case Data Entry'!AB1001)),ISNA(VLOOKUP('Case Data Entry'!AB1001,'DO NOT USE_School Picklist'!$Q$3:$Q$8,1,FALSE))),"Please select a value from the drop-down menu",IF('DO NOT USE_Case Formulas'!A1001,"OK",NA()))</f>
        <v>#N/A</v>
      </c>
    </row>
    <row r="1002" spans="1:28" x14ac:dyDescent="0.25">
      <c r="A1002" s="40" t="e">
        <f>IF('DO NOT USE_Case Formulas'!A1002,IF('DO NOT USE_Case Formulas'!B1002,"Not all required fields are completed","OK"),NA())</f>
        <v>#N/A</v>
      </c>
      <c r="B1002" s="41" t="e">
        <f>IF(AND('DO NOT USE_Case Formulas'!A1002,ISBLANK('Case Data Entry'!B1002)),"First Name is required",IF(NOT(ISBLANK('Case Data Entry'!B1002)),"OK",NA()))</f>
        <v>#N/A</v>
      </c>
      <c r="C1002" s="41" t="e">
        <f>IF(AND('DO NOT USE_Case Formulas'!A1002,ISBLANK('Case Data Entry'!C1002)),"Last Name is required",IF(NOT(ISBLANK('Case Data Entry'!C1002)),"OK",NA()))</f>
        <v>#N/A</v>
      </c>
      <c r="D1002" s="41" t="e">
        <f>IF(AND('DO NOT USE_Case Formulas'!A1002,ISBLANK('Case Data Entry'!D1002)),"Birthdate is required",IF(NOT(ISBLANK('Case Data Entry'!D1002)),"OK",NA()))</f>
        <v>#N/A</v>
      </c>
      <c r="E1002" s="41" t="e">
        <f>IF(AND('DO NOT USE_Case Formulas'!A1002,ISBLANK('Case Data Entry'!E1002)),"Mobile Phone is required",IF(NOT(ISBLANK('Case Data Entry'!E1002)),IF(AND(ISNUMBER(VALUE('Case Data Entry'!E1002)),LEFT('Case Data Entry'!E1002,1)&lt;&gt;"1",LEN('Case Data Entry'!E1002)=10),"OK","Phone number must be valid format"),NA()))</f>
        <v>#N/A</v>
      </c>
      <c r="F1002" s="41" t="e">
        <f>IF(LEN('Case Data Entry'!F1002)&gt;255,"Home Street Address must be less than 255 characters",IF('DO NOT USE_Case Formulas'!A1002,"OK",NA()))</f>
        <v>#N/A</v>
      </c>
      <c r="G1002" s="41" t="e">
        <f>IF(LEN('Case Data Entry'!G1002)&gt;40,"City must be less than 40 characters",IF('DO NOT USE_Case Formulas'!A1002,"OK",NA()))</f>
        <v>#N/A</v>
      </c>
      <c r="H1002" s="41" t="e">
        <f>IF(AND(NOT(ISBLANK('Case Data Entry'!H1002)),ISNA(VLOOKUP('Case Data Entry'!H1002,'DO NOT USE_School Picklist'!$P$3:$P$52,1,FALSE))),"Please select a value from the drop-down menu",IF('DO NOT USE_Case Formulas'!A1002,"OK",NA()))</f>
        <v>#N/A</v>
      </c>
      <c r="I1002" s="41" t="e">
        <f>IF(AND('DO NOT USE_Case Formulas'!A1002,ISBLANK('Case Data Entry'!I1002)),"Zip is required",IF(ISBLANK('Case Data Entry'!I1002),NA(),"OK"))</f>
        <v>#N/A</v>
      </c>
      <c r="J1002" s="41" t="e">
        <f>IF(AND('DO NOT USE_Case Formulas'!A1002,ISBLANK('Case Data Entry'!J1002)),"Student or Staff? is required",IF(ISBLANK('Case Data Entry'!J1002),NA(),IF(ISNA(VLOOKUP('Case Data Entry'!J1002,'DO NOT USE_School Picklist'!$B$3:$B$6,1,FALSE)),"Please select a value from the drop-down menu","OK")))</f>
        <v>#N/A</v>
      </c>
      <c r="K1002" s="41" t="e">
        <f>IF(AND('Case Data Entry'!J1002='DO NOT USE_School Picklist'!$B$4,ISBLANK('Case Data Entry'!K1002)),"Occupation/Job Title is required if Student or Staff? is Yes, staff/faculty or volunteer",IF('DO NOT USE_Case Formulas'!A1002,"OK",NA()))</f>
        <v>#N/A</v>
      </c>
      <c r="L1002" s="41" t="e">
        <f ca="1">IF('Case Data Entry'!L1002&gt;'DO NOT USE_School Picklist'!$C$3,"Date last on school campus/facility cannot be a future date",IF('DO NOT USE_Case Formulas'!A1002,IF(ISBLANK('Case Data Entry'!L1002),"Date last on school campus/facility is required","OK"),NA()))</f>
        <v>#N/A</v>
      </c>
      <c r="M1002" s="41" t="e">
        <f>IF(AND('DO NOT USE_Case Formulas'!A1002,ISBLANK('Case Data Entry'!M1002)),"Specific Place in the Location is required",IF(ISBLANK('Case Data Entry'!M1002),NA(),"OK"))</f>
        <v>#N/A</v>
      </c>
      <c r="N1002" s="41" t="e">
        <f>IF(LEN('Case Data Entry'!N1002)&gt;50,"Parent/Guardian Name must be less than 50 characters",IF('DO NOT USE_Case Formulas'!A1002,"OK",NA()))</f>
        <v>#N/A</v>
      </c>
      <c r="O1002" s="41" t="e">
        <f>IF(NOT(ISBLANK('Case Data Entry'!O1002)),IF(AND(ISNUMBER('Case Data Entry'!O1002),LEFT('Case Data Entry'!O1002,1)&lt;&gt;"1",LEN('Case Data Entry'!O1002)=10),"OK","Phone number must be valid format"),IF('DO NOT USE_Case Formulas'!A1002,"OK",NA()))</f>
        <v>#N/A</v>
      </c>
      <c r="P1002" s="41" t="e">
        <f>IF(AND(NOT(ISBLANK('Case Data Entry'!P1002)),ISNA(VLOOKUP('Case Data Entry'!P1002,'DO NOT USE_School Picklist'!$E$3:$E$10,1,FALSE))),"Please select a value from the drop-down menu",IF('DO NOT USE_Case Formulas'!A1002,"OK",NA()))</f>
        <v>#N/A</v>
      </c>
      <c r="Q1002" s="41" t="e">
        <f>IF(AND(NOT(ISBLANK('Case Data Entry'!Q1002)),ISNA(VLOOKUP('Case Data Entry'!Q1002,'DO NOT USE_School Picklist'!$F$3:$F$16,1,FALSE))),"Please select a value from the drop-down menu",IF('DO NOT USE_Case Formulas'!A1002,"OK",NA()))</f>
        <v>#N/A</v>
      </c>
      <c r="R1002" s="41" t="e">
        <f>IF(LEN('Case Data Entry'!R1002)&gt;100,"Classroom(s) must be less than 100 characters",IF('DO NOT USE_Case Formulas'!A1002,"OK",NA()))</f>
        <v>#N/A</v>
      </c>
      <c r="S1002" s="41" t="e">
        <f>IF(AND(NOT(ISBLANK('Case Data Entry'!S1002)),ISNA(VLOOKUP('Case Data Entry'!S1002,'DO NOT USE_School Picklist'!$S$3:$S$12,1,FALSE))),"Please select a value from the drop-down menu",IF('DO NOT USE_Case Formulas'!A1002,"OK",NA()))</f>
        <v>#N/A</v>
      </c>
      <c r="T1002" s="41" t="e">
        <f>IF(AND(NOT(ISBLANK('Case Data Entry'!T1002)),ISNA(VLOOKUP('Case Data Entry'!T1002,'DO NOT USE_School Picklist'!$S$3:$S$12,1,FALSE))),"Please select a value from the drop-down menu",IF('DO NOT USE_Case Formulas'!A1002,"OK",NA()))</f>
        <v>#N/A</v>
      </c>
      <c r="U1002" s="41" t="e">
        <f>IF(LEN('Case Data Entry'!U1002)&gt;80,"Name of Education Group must be less than 80 characters",IF('DO NOT USE_Case Formulas'!A1002,"OK",NA()))</f>
        <v>#N/A</v>
      </c>
      <c r="V1002" s="41" t="e">
        <f>IF(AND(NOT(ISBLANK('Case Data Entry'!V1002)),ISNA(VLOOKUP('Case Data Entry'!V1002,'DO NOT USE_School Picklist'!$K$3:$K$6,1,FALSE))),"Please select a value from the drop-down menu",IF('DO NOT USE_Case Formulas'!A1002,"OK",NA()))</f>
        <v>#N/A</v>
      </c>
      <c r="W1002" s="41" t="e">
        <f>IF(AND('DO NOT USE_Case Formulas'!A1002,ISBLANK('Case Data Entry'!W1002)),"Has this person had symptoms? is required",IF(AND(NOT(ISBLANK('Case Data Entry'!W1002)),ISNA(VLOOKUP('Case Data Entry'!W1002,'DO NOT USE_School Picklist'!$D$3:$D$5,1,FALSE))),"Please select a value from the drop-down menu",IF(NOT(ISBLANK('Case Data Entry'!W1002)),"OK",NA())))</f>
        <v>#N/A</v>
      </c>
      <c r="X1002" s="41" t="e">
        <f>IF(AND('Case Data Entry'!W1002='DO NOT USE_School Picklist'!$D$3,ISBLANK('Case Data Entry'!X1002)),"Symptom Onset Date is required if Ever Symptomatic is Yes",IF('DO NOT USE_Case Formulas'!A1002,"OK",NA()))</f>
        <v>#N/A</v>
      </c>
      <c r="Y1002" s="41"/>
      <c r="Z1002" s="41" t="e">
        <f ca="1">IF(AND('DO NOT USE_Case Formulas'!A1002,ISBLANK('Case Data Entry'!Z1002)),"Lab Result Test Date is required",IF('Case Data Entry'!Z1002&gt;'DO NOT USE_School Picklist'!$C$3,"Test Date cannot be a future date",IF(NOT(ISBLANK('Case Data Entry'!Z1002)),"OK",NA())))</f>
        <v>#N/A</v>
      </c>
      <c r="AA1002" s="41" t="e">
        <f>IF(AND(NOT(ISBLANK('Case Data Entry'!AA1002)),ISNA(VLOOKUP('Case Data Entry'!AA1002,'DO NOT USE_School Picklist'!$R$3:$R$7,1,FALSE))),"Please select a value from the drop-down menu",IF('DO NOT USE_Case Formulas'!A1002,"OK",NA()))</f>
        <v>#N/A</v>
      </c>
      <c r="AB1002" s="41" t="e">
        <f>IF(AND(NOT(ISBLANK('Case Data Entry'!AB1002)),ISNA(VLOOKUP('Case Data Entry'!AB1002,'DO NOT USE_School Picklist'!$Q$3:$Q$8,1,FALSE))),"Please select a value from the drop-down menu",IF('DO NOT USE_Case Formulas'!A1002,"OK",NA()))</f>
        <v>#N/A</v>
      </c>
    </row>
    <row r="1003" spans="1:28" x14ac:dyDescent="0.25">
      <c r="A1003" s="40" t="e">
        <f>IF('DO NOT USE_Case Formulas'!A1003,IF('DO NOT USE_Case Formulas'!B1003,"Not all required fields are completed","OK"),NA())</f>
        <v>#N/A</v>
      </c>
      <c r="B1003" s="41" t="e">
        <f>IF(AND('DO NOT USE_Case Formulas'!A1003,ISBLANK('Case Data Entry'!B1003)),"First Name is required",IF(NOT(ISBLANK('Case Data Entry'!B1003)),"OK",NA()))</f>
        <v>#N/A</v>
      </c>
      <c r="C1003" s="41" t="e">
        <f>IF(AND('DO NOT USE_Case Formulas'!A1003,ISBLANK('Case Data Entry'!C1003)),"Last Name is required",IF(NOT(ISBLANK('Case Data Entry'!C1003)),"OK",NA()))</f>
        <v>#N/A</v>
      </c>
      <c r="D1003" s="41" t="e">
        <f>IF(AND('DO NOT USE_Case Formulas'!A1003,ISBLANK('Case Data Entry'!D1003)),"Birthdate is required",IF(NOT(ISBLANK('Case Data Entry'!D1003)),"OK",NA()))</f>
        <v>#N/A</v>
      </c>
      <c r="E1003" s="41" t="e">
        <f>IF(AND('DO NOT USE_Case Formulas'!A1003,ISBLANK('Case Data Entry'!E1003)),"Mobile Phone is required",IF(NOT(ISBLANK('Case Data Entry'!E1003)),IF(AND(ISNUMBER(VALUE('Case Data Entry'!E1003)),LEFT('Case Data Entry'!E1003,1)&lt;&gt;"1",LEN('Case Data Entry'!E1003)=10),"OK","Phone number must be valid format"),NA()))</f>
        <v>#N/A</v>
      </c>
      <c r="F1003" s="41" t="e">
        <f>IF(LEN('Case Data Entry'!F1003)&gt;255,"Home Street Address must be less than 255 characters",IF('DO NOT USE_Case Formulas'!A1003,"OK",NA()))</f>
        <v>#N/A</v>
      </c>
      <c r="G1003" s="41" t="e">
        <f>IF(LEN('Case Data Entry'!G1003)&gt;40,"City must be less than 40 characters",IF('DO NOT USE_Case Formulas'!A1003,"OK",NA()))</f>
        <v>#N/A</v>
      </c>
      <c r="H1003" s="41" t="e">
        <f>IF(AND(NOT(ISBLANK('Case Data Entry'!H1003)),ISNA(VLOOKUP('Case Data Entry'!H1003,'DO NOT USE_School Picklist'!$P$3:$P$52,1,FALSE))),"Please select a value from the drop-down menu",IF('DO NOT USE_Case Formulas'!A1003,"OK",NA()))</f>
        <v>#N/A</v>
      </c>
      <c r="I1003" s="41" t="e">
        <f>IF(AND('DO NOT USE_Case Formulas'!A1003,ISBLANK('Case Data Entry'!I1003)),"Zip is required",IF(ISBLANK('Case Data Entry'!I1003),NA(),"OK"))</f>
        <v>#N/A</v>
      </c>
      <c r="J1003" s="41" t="e">
        <f>IF(AND('DO NOT USE_Case Formulas'!A1003,ISBLANK('Case Data Entry'!J1003)),"Student or Staff? is required",IF(ISBLANK('Case Data Entry'!J1003),NA(),IF(ISNA(VLOOKUP('Case Data Entry'!J1003,'DO NOT USE_School Picklist'!$B$3:$B$6,1,FALSE)),"Please select a value from the drop-down menu","OK")))</f>
        <v>#N/A</v>
      </c>
      <c r="K1003" s="41" t="e">
        <f>IF(AND('Case Data Entry'!J1003='DO NOT USE_School Picklist'!$B$4,ISBLANK('Case Data Entry'!K1003)),"Occupation/Job Title is required if Student or Staff? is Yes, staff/faculty or volunteer",IF('DO NOT USE_Case Formulas'!A1003,"OK",NA()))</f>
        <v>#N/A</v>
      </c>
      <c r="L1003" s="41" t="e">
        <f ca="1">IF('Case Data Entry'!L1003&gt;'DO NOT USE_School Picklist'!$C$3,"Date last on school campus/facility cannot be a future date",IF('DO NOT USE_Case Formulas'!A1003,IF(ISBLANK('Case Data Entry'!L1003),"Date last on school campus/facility is required","OK"),NA()))</f>
        <v>#N/A</v>
      </c>
      <c r="M1003" s="41" t="e">
        <f>IF(AND('DO NOT USE_Case Formulas'!A1003,ISBLANK('Case Data Entry'!M1003)),"Specific Place in the Location is required",IF(ISBLANK('Case Data Entry'!M1003),NA(),"OK"))</f>
        <v>#N/A</v>
      </c>
      <c r="N1003" s="41" t="e">
        <f>IF(LEN('Case Data Entry'!N1003)&gt;50,"Parent/Guardian Name must be less than 50 characters",IF('DO NOT USE_Case Formulas'!A1003,"OK",NA()))</f>
        <v>#N/A</v>
      </c>
      <c r="O1003" s="41" t="e">
        <f>IF(NOT(ISBLANK('Case Data Entry'!O1003)),IF(AND(ISNUMBER('Case Data Entry'!O1003),LEFT('Case Data Entry'!O1003,1)&lt;&gt;"1",LEN('Case Data Entry'!O1003)=10),"OK","Phone number must be valid format"),IF('DO NOT USE_Case Formulas'!A1003,"OK",NA()))</f>
        <v>#N/A</v>
      </c>
      <c r="P1003" s="41" t="e">
        <f>IF(AND(NOT(ISBLANK('Case Data Entry'!P1003)),ISNA(VLOOKUP('Case Data Entry'!P1003,'DO NOT USE_School Picklist'!$E$3:$E$10,1,FALSE))),"Please select a value from the drop-down menu",IF('DO NOT USE_Case Formulas'!A1003,"OK",NA()))</f>
        <v>#N/A</v>
      </c>
      <c r="Q1003" s="41" t="e">
        <f>IF(AND(NOT(ISBLANK('Case Data Entry'!Q1003)),ISNA(VLOOKUP('Case Data Entry'!Q1003,'DO NOT USE_School Picklist'!$F$3:$F$16,1,FALSE))),"Please select a value from the drop-down menu",IF('DO NOT USE_Case Formulas'!A1003,"OK",NA()))</f>
        <v>#N/A</v>
      </c>
      <c r="R1003" s="41" t="e">
        <f>IF(LEN('Case Data Entry'!R1003)&gt;100,"Classroom(s) must be less than 100 characters",IF('DO NOT USE_Case Formulas'!A1003,"OK",NA()))</f>
        <v>#N/A</v>
      </c>
      <c r="S1003" s="41" t="e">
        <f>IF(AND(NOT(ISBLANK('Case Data Entry'!S1003)),ISNA(VLOOKUP('Case Data Entry'!S1003,'DO NOT USE_School Picklist'!$S$3:$S$12,1,FALSE))),"Please select a value from the drop-down menu",IF('DO NOT USE_Case Formulas'!A1003,"OK",NA()))</f>
        <v>#N/A</v>
      </c>
      <c r="T1003" s="41" t="e">
        <f>IF(AND(NOT(ISBLANK('Case Data Entry'!T1003)),ISNA(VLOOKUP('Case Data Entry'!T1003,'DO NOT USE_School Picklist'!$S$3:$S$12,1,FALSE))),"Please select a value from the drop-down menu",IF('DO NOT USE_Case Formulas'!A1003,"OK",NA()))</f>
        <v>#N/A</v>
      </c>
      <c r="U1003" s="41" t="e">
        <f>IF(LEN('Case Data Entry'!U1003)&gt;80,"Name of Education Group must be less than 80 characters",IF('DO NOT USE_Case Formulas'!A1003,"OK",NA()))</f>
        <v>#N/A</v>
      </c>
      <c r="V1003" s="41" t="e">
        <f>IF(AND(NOT(ISBLANK('Case Data Entry'!V1003)),ISNA(VLOOKUP('Case Data Entry'!V1003,'DO NOT USE_School Picklist'!$K$3:$K$6,1,FALSE))),"Please select a value from the drop-down menu",IF('DO NOT USE_Case Formulas'!A1003,"OK",NA()))</f>
        <v>#N/A</v>
      </c>
      <c r="W1003" s="41" t="e">
        <f>IF(AND('DO NOT USE_Case Formulas'!A1003,ISBLANK('Case Data Entry'!W1003)),"Has this person had symptoms? is required",IF(AND(NOT(ISBLANK('Case Data Entry'!W1003)),ISNA(VLOOKUP('Case Data Entry'!W1003,'DO NOT USE_School Picklist'!$D$3:$D$5,1,FALSE))),"Please select a value from the drop-down menu",IF(NOT(ISBLANK('Case Data Entry'!W1003)),"OK",NA())))</f>
        <v>#N/A</v>
      </c>
      <c r="X1003" s="41" t="e">
        <f>IF(AND('Case Data Entry'!W1003='DO NOT USE_School Picklist'!$D$3,ISBLANK('Case Data Entry'!X1003)),"Symptom Onset Date is required if Ever Symptomatic is Yes",IF('DO NOT USE_Case Formulas'!A1003,"OK",NA()))</f>
        <v>#N/A</v>
      </c>
      <c r="Y1003" s="41"/>
      <c r="Z1003" s="41" t="e">
        <f ca="1">IF(AND('DO NOT USE_Case Formulas'!A1003,ISBLANK('Case Data Entry'!Z1003)),"Lab Result Test Date is required",IF('Case Data Entry'!Z1003&gt;'DO NOT USE_School Picklist'!$C$3,"Test Date cannot be a future date",IF(NOT(ISBLANK('Case Data Entry'!Z1003)),"OK",NA())))</f>
        <v>#N/A</v>
      </c>
      <c r="AA1003" s="41" t="e">
        <f>IF(AND(NOT(ISBLANK('Case Data Entry'!AA1003)),ISNA(VLOOKUP('Case Data Entry'!AA1003,'DO NOT USE_School Picklist'!$R$3:$R$7,1,FALSE))),"Please select a value from the drop-down menu",IF('DO NOT USE_Case Formulas'!A1003,"OK",NA()))</f>
        <v>#N/A</v>
      </c>
      <c r="AB1003" s="41" t="e">
        <f>IF(AND(NOT(ISBLANK('Case Data Entry'!AB1003)),ISNA(VLOOKUP('Case Data Entry'!AB1003,'DO NOT USE_School Picklist'!$Q$3:$Q$8,1,FALSE))),"Please select a value from the drop-down menu",IF('DO NOT USE_Case Formulas'!A1003,"OK",NA()))</f>
        <v>#N/A</v>
      </c>
    </row>
    <row r="1004" spans="1:28" x14ac:dyDescent="0.25">
      <c r="A1004" s="40" t="e">
        <f>IF('DO NOT USE_Case Formulas'!A1004,IF('DO NOT USE_Case Formulas'!B1004,"Not all required fields are completed","OK"),NA())</f>
        <v>#N/A</v>
      </c>
      <c r="B1004" s="41" t="e">
        <f>IF(AND('DO NOT USE_Case Formulas'!A1004,ISBLANK('Case Data Entry'!B1004)),"First Name is required",IF(NOT(ISBLANK('Case Data Entry'!B1004)),"OK",NA()))</f>
        <v>#N/A</v>
      </c>
      <c r="C1004" s="41" t="e">
        <f>IF(AND('DO NOT USE_Case Formulas'!A1004,ISBLANK('Case Data Entry'!C1004)),"Last Name is required",IF(NOT(ISBLANK('Case Data Entry'!C1004)),"OK",NA()))</f>
        <v>#N/A</v>
      </c>
      <c r="D1004" s="41" t="e">
        <f>IF(AND('DO NOT USE_Case Formulas'!A1004,ISBLANK('Case Data Entry'!D1004)),"Birthdate is required",IF(NOT(ISBLANK('Case Data Entry'!D1004)),"OK",NA()))</f>
        <v>#N/A</v>
      </c>
      <c r="E1004" s="41" t="e">
        <f>IF(AND('DO NOT USE_Case Formulas'!A1004,ISBLANK('Case Data Entry'!E1004)),"Mobile Phone is required",IF(NOT(ISBLANK('Case Data Entry'!E1004)),IF(AND(ISNUMBER(VALUE('Case Data Entry'!E1004)),LEFT('Case Data Entry'!E1004,1)&lt;&gt;"1",LEN('Case Data Entry'!E1004)=10),"OK","Phone number must be valid format"),NA()))</f>
        <v>#N/A</v>
      </c>
      <c r="F1004" s="41" t="e">
        <f>IF(LEN('Case Data Entry'!F1004)&gt;255,"Home Street Address must be less than 255 characters",IF('DO NOT USE_Case Formulas'!A1004,"OK",NA()))</f>
        <v>#N/A</v>
      </c>
      <c r="G1004" s="41" t="e">
        <f>IF(LEN('Case Data Entry'!G1004)&gt;40,"City must be less than 40 characters",IF('DO NOT USE_Case Formulas'!A1004,"OK",NA()))</f>
        <v>#N/A</v>
      </c>
      <c r="H1004" s="41" t="e">
        <f>IF(AND(NOT(ISBLANK('Case Data Entry'!H1004)),ISNA(VLOOKUP('Case Data Entry'!H1004,'DO NOT USE_School Picklist'!$P$3:$P$52,1,FALSE))),"Please select a value from the drop-down menu",IF('DO NOT USE_Case Formulas'!A1004,"OK",NA()))</f>
        <v>#N/A</v>
      </c>
      <c r="I1004" s="41" t="e">
        <f>IF(AND('DO NOT USE_Case Formulas'!A1004,ISBLANK('Case Data Entry'!I1004)),"Zip is required",IF(ISBLANK('Case Data Entry'!I1004),NA(),"OK"))</f>
        <v>#N/A</v>
      </c>
      <c r="J1004" s="41" t="e">
        <f>IF(AND('DO NOT USE_Case Formulas'!A1004,ISBLANK('Case Data Entry'!J1004)),"Student or Staff? is required",IF(ISBLANK('Case Data Entry'!J1004),NA(),IF(ISNA(VLOOKUP('Case Data Entry'!J1004,'DO NOT USE_School Picklist'!$B$3:$B$6,1,FALSE)),"Please select a value from the drop-down menu","OK")))</f>
        <v>#N/A</v>
      </c>
      <c r="K1004" s="41" t="e">
        <f>IF(AND('Case Data Entry'!J1004='DO NOT USE_School Picklist'!$B$4,ISBLANK('Case Data Entry'!K1004)),"Occupation/Job Title is required if Student or Staff? is Yes, staff/faculty or volunteer",IF('DO NOT USE_Case Formulas'!A1004,"OK",NA()))</f>
        <v>#N/A</v>
      </c>
      <c r="L1004" s="41" t="e">
        <f ca="1">IF('Case Data Entry'!L1004&gt;'DO NOT USE_School Picklist'!$C$3,"Date last on school campus/facility cannot be a future date",IF('DO NOT USE_Case Formulas'!A1004,IF(ISBLANK('Case Data Entry'!L1004),"Date last on school campus/facility is required","OK"),NA()))</f>
        <v>#N/A</v>
      </c>
      <c r="M1004" s="41" t="e">
        <f>IF(AND('DO NOT USE_Case Formulas'!A1004,ISBLANK('Case Data Entry'!M1004)),"Specific Place in the Location is required",IF(ISBLANK('Case Data Entry'!M1004),NA(),"OK"))</f>
        <v>#N/A</v>
      </c>
      <c r="N1004" s="41" t="e">
        <f>IF(LEN('Case Data Entry'!N1004)&gt;50,"Parent/Guardian Name must be less than 50 characters",IF('DO NOT USE_Case Formulas'!A1004,"OK",NA()))</f>
        <v>#N/A</v>
      </c>
      <c r="O1004" s="41" t="e">
        <f>IF(NOT(ISBLANK('Case Data Entry'!O1004)),IF(AND(ISNUMBER('Case Data Entry'!O1004),LEFT('Case Data Entry'!O1004,1)&lt;&gt;"1",LEN('Case Data Entry'!O1004)=10),"OK","Phone number must be valid format"),IF('DO NOT USE_Case Formulas'!A1004,"OK",NA()))</f>
        <v>#N/A</v>
      </c>
      <c r="P1004" s="41" t="e">
        <f>IF(AND(NOT(ISBLANK('Case Data Entry'!P1004)),ISNA(VLOOKUP('Case Data Entry'!P1004,'DO NOT USE_School Picklist'!$E$3:$E$10,1,FALSE))),"Please select a value from the drop-down menu",IF('DO NOT USE_Case Formulas'!A1004,"OK",NA()))</f>
        <v>#N/A</v>
      </c>
      <c r="Q1004" s="41" t="e">
        <f>IF(AND(NOT(ISBLANK('Case Data Entry'!Q1004)),ISNA(VLOOKUP('Case Data Entry'!Q1004,'DO NOT USE_School Picklist'!$F$3:$F$16,1,FALSE))),"Please select a value from the drop-down menu",IF('DO NOT USE_Case Formulas'!A1004,"OK",NA()))</f>
        <v>#N/A</v>
      </c>
      <c r="R1004" s="41" t="e">
        <f>IF(LEN('Case Data Entry'!R1004)&gt;100,"Classroom(s) must be less than 100 characters",IF('DO NOT USE_Case Formulas'!A1004,"OK",NA()))</f>
        <v>#N/A</v>
      </c>
      <c r="S1004" s="41" t="e">
        <f>IF(AND(NOT(ISBLANK('Case Data Entry'!S1004)),ISNA(VLOOKUP('Case Data Entry'!S1004,'DO NOT USE_School Picklist'!$S$3:$S$12,1,FALSE))),"Please select a value from the drop-down menu",IF('DO NOT USE_Case Formulas'!A1004,"OK",NA()))</f>
        <v>#N/A</v>
      </c>
      <c r="T1004" s="41" t="e">
        <f>IF(AND(NOT(ISBLANK('Case Data Entry'!T1004)),ISNA(VLOOKUP('Case Data Entry'!T1004,'DO NOT USE_School Picklist'!$S$3:$S$12,1,FALSE))),"Please select a value from the drop-down menu",IF('DO NOT USE_Case Formulas'!A1004,"OK",NA()))</f>
        <v>#N/A</v>
      </c>
      <c r="U1004" s="41" t="e">
        <f>IF(LEN('Case Data Entry'!U1004)&gt;80,"Name of Education Group must be less than 80 characters",IF('DO NOT USE_Case Formulas'!A1004,"OK",NA()))</f>
        <v>#N/A</v>
      </c>
      <c r="V1004" s="41" t="e">
        <f>IF(AND(NOT(ISBLANK('Case Data Entry'!V1004)),ISNA(VLOOKUP('Case Data Entry'!V1004,'DO NOT USE_School Picklist'!$K$3:$K$6,1,FALSE))),"Please select a value from the drop-down menu",IF('DO NOT USE_Case Formulas'!A1004,"OK",NA()))</f>
        <v>#N/A</v>
      </c>
      <c r="W1004" s="41" t="e">
        <f>IF(AND('DO NOT USE_Case Formulas'!A1004,ISBLANK('Case Data Entry'!W1004)),"Has this person had symptoms? is required",IF(AND(NOT(ISBLANK('Case Data Entry'!W1004)),ISNA(VLOOKUP('Case Data Entry'!W1004,'DO NOT USE_School Picklist'!$D$3:$D$5,1,FALSE))),"Please select a value from the drop-down menu",IF(NOT(ISBLANK('Case Data Entry'!W1004)),"OK",NA())))</f>
        <v>#N/A</v>
      </c>
      <c r="X1004" s="41" t="e">
        <f>IF(AND('Case Data Entry'!W1004='DO NOT USE_School Picklist'!$D$3,ISBLANK('Case Data Entry'!X1004)),"Symptom Onset Date is required if Ever Symptomatic is Yes",IF('DO NOT USE_Case Formulas'!A1004,"OK",NA()))</f>
        <v>#N/A</v>
      </c>
      <c r="Y1004" s="41"/>
      <c r="Z1004" s="41" t="e">
        <f ca="1">IF(AND('DO NOT USE_Case Formulas'!A1004,ISBLANK('Case Data Entry'!Z1004)),"Lab Result Test Date is required",IF('Case Data Entry'!Z1004&gt;'DO NOT USE_School Picklist'!$C$3,"Test Date cannot be a future date",IF(NOT(ISBLANK('Case Data Entry'!Z1004)),"OK",NA())))</f>
        <v>#N/A</v>
      </c>
      <c r="AA1004" s="41" t="e">
        <f>IF(AND(NOT(ISBLANK('Case Data Entry'!AA1004)),ISNA(VLOOKUP('Case Data Entry'!AA1004,'DO NOT USE_School Picklist'!$R$3:$R$7,1,FALSE))),"Please select a value from the drop-down menu",IF('DO NOT USE_Case Formulas'!A1004,"OK",NA()))</f>
        <v>#N/A</v>
      </c>
      <c r="AB1004" s="41" t="e">
        <f>IF(AND(NOT(ISBLANK('Case Data Entry'!AB1004)),ISNA(VLOOKUP('Case Data Entry'!AB1004,'DO NOT USE_School Picklist'!$Q$3:$Q$8,1,FALSE))),"Please select a value from the drop-down menu",IF('DO NOT USE_Case Formulas'!A1004,"OK",NA()))</f>
        <v>#N/A</v>
      </c>
    </row>
    <row r="1005" spans="1:28" x14ac:dyDescent="0.25">
      <c r="A1005" s="40" t="e">
        <f>IF('DO NOT USE_Case Formulas'!A1005,IF('DO NOT USE_Case Formulas'!B1005,"Not all required fields are completed","OK"),NA())</f>
        <v>#N/A</v>
      </c>
      <c r="B1005" s="41" t="e">
        <f>IF(AND('DO NOT USE_Case Formulas'!A1005,ISBLANK('Case Data Entry'!B1005)),"First Name is required",IF(NOT(ISBLANK('Case Data Entry'!B1005)),"OK",NA()))</f>
        <v>#N/A</v>
      </c>
      <c r="C1005" s="41" t="e">
        <f>IF(AND('DO NOT USE_Case Formulas'!A1005,ISBLANK('Case Data Entry'!C1005)),"Last Name is required",IF(NOT(ISBLANK('Case Data Entry'!C1005)),"OK",NA()))</f>
        <v>#N/A</v>
      </c>
      <c r="D1005" s="41" t="e">
        <f>IF(AND('DO NOT USE_Case Formulas'!A1005,ISBLANK('Case Data Entry'!D1005)),"Birthdate is required",IF(NOT(ISBLANK('Case Data Entry'!D1005)),"OK",NA()))</f>
        <v>#N/A</v>
      </c>
      <c r="E1005" s="41" t="e">
        <f>IF(AND('DO NOT USE_Case Formulas'!A1005,ISBLANK('Case Data Entry'!E1005)),"Mobile Phone is required",IF(NOT(ISBLANK('Case Data Entry'!E1005)),IF(AND(ISNUMBER(VALUE('Case Data Entry'!E1005)),LEFT('Case Data Entry'!E1005,1)&lt;&gt;"1",LEN('Case Data Entry'!E1005)=10),"OK","Phone number must be valid format"),NA()))</f>
        <v>#N/A</v>
      </c>
      <c r="F1005" s="41" t="e">
        <f>IF(LEN('Case Data Entry'!F1005)&gt;255,"Home Street Address must be less than 255 characters",IF('DO NOT USE_Case Formulas'!A1005,"OK",NA()))</f>
        <v>#N/A</v>
      </c>
      <c r="G1005" s="41" t="e">
        <f>IF(LEN('Case Data Entry'!G1005)&gt;40,"City must be less than 40 characters",IF('DO NOT USE_Case Formulas'!A1005,"OK",NA()))</f>
        <v>#N/A</v>
      </c>
      <c r="H1005" s="41" t="e">
        <f>IF(AND(NOT(ISBLANK('Case Data Entry'!H1005)),ISNA(VLOOKUP('Case Data Entry'!H1005,'DO NOT USE_School Picklist'!$P$3:$P$52,1,FALSE))),"Please select a value from the drop-down menu",IF('DO NOT USE_Case Formulas'!A1005,"OK",NA()))</f>
        <v>#N/A</v>
      </c>
      <c r="I1005" s="41" t="e">
        <f>IF(AND('DO NOT USE_Case Formulas'!A1005,ISBLANK('Case Data Entry'!I1005)),"Zip is required",IF(ISBLANK('Case Data Entry'!I1005),NA(),"OK"))</f>
        <v>#N/A</v>
      </c>
      <c r="J1005" s="41" t="e">
        <f>IF(AND('DO NOT USE_Case Formulas'!A1005,ISBLANK('Case Data Entry'!J1005)),"Student or Staff? is required",IF(ISBLANK('Case Data Entry'!J1005),NA(),IF(ISNA(VLOOKUP('Case Data Entry'!J1005,'DO NOT USE_School Picklist'!$B$3:$B$6,1,FALSE)),"Please select a value from the drop-down menu","OK")))</f>
        <v>#N/A</v>
      </c>
      <c r="K1005" s="41" t="e">
        <f>IF(AND('Case Data Entry'!J1005='DO NOT USE_School Picklist'!$B$4,ISBLANK('Case Data Entry'!K1005)),"Occupation/Job Title is required if Student or Staff? is Yes, staff/faculty or volunteer",IF('DO NOT USE_Case Formulas'!A1005,"OK",NA()))</f>
        <v>#N/A</v>
      </c>
      <c r="L1005" s="41" t="e">
        <f ca="1">IF('Case Data Entry'!L1005&gt;'DO NOT USE_School Picklist'!$C$3,"Date last on school campus/facility cannot be a future date",IF('DO NOT USE_Case Formulas'!A1005,IF(ISBLANK('Case Data Entry'!L1005),"Date last on school campus/facility is required","OK"),NA()))</f>
        <v>#N/A</v>
      </c>
      <c r="M1005" s="41" t="e">
        <f>IF(AND('DO NOT USE_Case Formulas'!A1005,ISBLANK('Case Data Entry'!M1005)),"Specific Place in the Location is required",IF(ISBLANK('Case Data Entry'!M1005),NA(),"OK"))</f>
        <v>#N/A</v>
      </c>
      <c r="N1005" s="41" t="e">
        <f>IF(LEN('Case Data Entry'!N1005)&gt;50,"Parent/Guardian Name must be less than 50 characters",IF('DO NOT USE_Case Formulas'!A1005,"OK",NA()))</f>
        <v>#N/A</v>
      </c>
      <c r="O1005" s="41" t="e">
        <f>IF(NOT(ISBLANK('Case Data Entry'!O1005)),IF(AND(ISNUMBER('Case Data Entry'!O1005),LEFT('Case Data Entry'!O1005,1)&lt;&gt;"1",LEN('Case Data Entry'!O1005)=10),"OK","Phone number must be valid format"),IF('DO NOT USE_Case Formulas'!A1005,"OK",NA()))</f>
        <v>#N/A</v>
      </c>
      <c r="P1005" s="41" t="e">
        <f>IF(AND(NOT(ISBLANK('Case Data Entry'!P1005)),ISNA(VLOOKUP('Case Data Entry'!P1005,'DO NOT USE_School Picklist'!$E$3:$E$10,1,FALSE))),"Please select a value from the drop-down menu",IF('DO NOT USE_Case Formulas'!A1005,"OK",NA()))</f>
        <v>#N/A</v>
      </c>
      <c r="Q1005" s="41" t="e">
        <f>IF(AND(NOT(ISBLANK('Case Data Entry'!Q1005)),ISNA(VLOOKUP('Case Data Entry'!Q1005,'DO NOT USE_School Picklist'!$F$3:$F$16,1,FALSE))),"Please select a value from the drop-down menu",IF('DO NOT USE_Case Formulas'!A1005,"OK",NA()))</f>
        <v>#N/A</v>
      </c>
      <c r="R1005" s="41" t="e">
        <f>IF(LEN('Case Data Entry'!R1005)&gt;100,"Classroom(s) must be less than 100 characters",IF('DO NOT USE_Case Formulas'!A1005,"OK",NA()))</f>
        <v>#N/A</v>
      </c>
      <c r="S1005" s="41" t="e">
        <f>IF(AND(NOT(ISBLANK('Case Data Entry'!S1005)),ISNA(VLOOKUP('Case Data Entry'!S1005,'DO NOT USE_School Picklist'!$S$3:$S$12,1,FALSE))),"Please select a value from the drop-down menu",IF('DO NOT USE_Case Formulas'!A1005,"OK",NA()))</f>
        <v>#N/A</v>
      </c>
      <c r="T1005" s="41" t="e">
        <f>IF(AND(NOT(ISBLANK('Case Data Entry'!T1005)),ISNA(VLOOKUP('Case Data Entry'!T1005,'DO NOT USE_School Picklist'!$S$3:$S$12,1,FALSE))),"Please select a value from the drop-down menu",IF('DO NOT USE_Case Formulas'!A1005,"OK",NA()))</f>
        <v>#N/A</v>
      </c>
      <c r="U1005" s="41" t="e">
        <f>IF(LEN('Case Data Entry'!U1005)&gt;80,"Name of Education Group must be less than 80 characters",IF('DO NOT USE_Case Formulas'!A1005,"OK",NA()))</f>
        <v>#N/A</v>
      </c>
      <c r="V1005" s="41" t="e">
        <f>IF(AND(NOT(ISBLANK('Case Data Entry'!V1005)),ISNA(VLOOKUP('Case Data Entry'!V1005,'DO NOT USE_School Picklist'!$K$3:$K$6,1,FALSE))),"Please select a value from the drop-down menu",IF('DO NOT USE_Case Formulas'!A1005,"OK",NA()))</f>
        <v>#N/A</v>
      </c>
      <c r="W1005" s="41" t="e">
        <f>IF(AND('DO NOT USE_Case Formulas'!A1005,ISBLANK('Case Data Entry'!W1005)),"Has this person had symptoms? is required",IF(AND(NOT(ISBLANK('Case Data Entry'!W1005)),ISNA(VLOOKUP('Case Data Entry'!W1005,'DO NOT USE_School Picklist'!$D$3:$D$5,1,FALSE))),"Please select a value from the drop-down menu",IF(NOT(ISBLANK('Case Data Entry'!W1005)),"OK",NA())))</f>
        <v>#N/A</v>
      </c>
      <c r="X1005" s="41" t="e">
        <f>IF(AND('Case Data Entry'!W1005='DO NOT USE_School Picklist'!$D$3,ISBLANK('Case Data Entry'!X1005)),"Symptom Onset Date is required if Ever Symptomatic is Yes",IF('DO NOT USE_Case Formulas'!A1005,"OK",NA()))</f>
        <v>#N/A</v>
      </c>
      <c r="Y1005" s="41"/>
      <c r="Z1005" s="41" t="e">
        <f ca="1">IF(AND('DO NOT USE_Case Formulas'!A1005,ISBLANK('Case Data Entry'!Z1005)),"Lab Result Test Date is required",IF('Case Data Entry'!Z1005&gt;'DO NOT USE_School Picklist'!$C$3,"Test Date cannot be a future date",IF(NOT(ISBLANK('Case Data Entry'!Z1005)),"OK",NA())))</f>
        <v>#N/A</v>
      </c>
      <c r="AA1005" s="41" t="e">
        <f>IF(AND(NOT(ISBLANK('Case Data Entry'!AA1005)),ISNA(VLOOKUP('Case Data Entry'!AA1005,'DO NOT USE_School Picklist'!$R$3:$R$7,1,FALSE))),"Please select a value from the drop-down menu",IF('DO NOT USE_Case Formulas'!A1005,"OK",NA()))</f>
        <v>#N/A</v>
      </c>
      <c r="AB1005" s="41" t="e">
        <f>IF(AND(NOT(ISBLANK('Case Data Entry'!AB1005)),ISNA(VLOOKUP('Case Data Entry'!AB1005,'DO NOT USE_School Picklist'!$Q$3:$Q$8,1,FALSE))),"Please select a value from the drop-down menu",IF('DO NOT USE_Case Formulas'!A1005,"OK",NA()))</f>
        <v>#N/A</v>
      </c>
    </row>
    <row r="1006" spans="1:28" x14ac:dyDescent="0.25">
      <c r="A1006" s="40" t="e">
        <f>IF('DO NOT USE_Case Formulas'!A1006,IF('DO NOT USE_Case Formulas'!B1006,"Not all required fields are completed","OK"),NA())</f>
        <v>#N/A</v>
      </c>
      <c r="B1006" s="41" t="e">
        <f>IF(AND('DO NOT USE_Case Formulas'!A1006,ISBLANK('Case Data Entry'!B1006)),"First Name is required",IF(NOT(ISBLANK('Case Data Entry'!B1006)),"OK",NA()))</f>
        <v>#N/A</v>
      </c>
      <c r="C1006" s="41" t="e">
        <f>IF(AND('DO NOT USE_Case Formulas'!A1006,ISBLANK('Case Data Entry'!C1006)),"Last Name is required",IF(NOT(ISBLANK('Case Data Entry'!C1006)),"OK",NA()))</f>
        <v>#N/A</v>
      </c>
      <c r="D1006" s="41" t="e">
        <f>IF(AND('DO NOT USE_Case Formulas'!A1006,ISBLANK('Case Data Entry'!D1006)),"Birthdate is required",IF(NOT(ISBLANK('Case Data Entry'!D1006)),"OK",NA()))</f>
        <v>#N/A</v>
      </c>
      <c r="E1006" s="41" t="e">
        <f>IF(AND('DO NOT USE_Case Formulas'!A1006,ISBLANK('Case Data Entry'!E1006)),"Mobile Phone is required",IF(NOT(ISBLANK('Case Data Entry'!E1006)),IF(AND(ISNUMBER(VALUE('Case Data Entry'!E1006)),LEFT('Case Data Entry'!E1006,1)&lt;&gt;"1",LEN('Case Data Entry'!E1006)=10),"OK","Phone number must be valid format"),NA()))</f>
        <v>#N/A</v>
      </c>
      <c r="F1006" s="41" t="e">
        <f>IF(LEN('Case Data Entry'!F1006)&gt;255,"Home Street Address must be less than 255 characters",IF('DO NOT USE_Case Formulas'!A1006,"OK",NA()))</f>
        <v>#N/A</v>
      </c>
      <c r="G1006" s="41" t="e">
        <f>IF(LEN('Case Data Entry'!G1006)&gt;40,"City must be less than 40 characters",IF('DO NOT USE_Case Formulas'!A1006,"OK",NA()))</f>
        <v>#N/A</v>
      </c>
      <c r="H1006" s="41" t="e">
        <f>IF(AND(NOT(ISBLANK('Case Data Entry'!H1006)),ISNA(VLOOKUP('Case Data Entry'!H1006,'DO NOT USE_School Picklist'!$P$3:$P$52,1,FALSE))),"Please select a value from the drop-down menu",IF('DO NOT USE_Case Formulas'!A1006,"OK",NA()))</f>
        <v>#N/A</v>
      </c>
      <c r="I1006" s="41" t="e">
        <f>IF(AND('DO NOT USE_Case Formulas'!A1006,ISBLANK('Case Data Entry'!I1006)),"Zip is required",IF(ISBLANK('Case Data Entry'!I1006),NA(),"OK"))</f>
        <v>#N/A</v>
      </c>
      <c r="J1006" s="41" t="e">
        <f>IF(AND('DO NOT USE_Case Formulas'!A1006,ISBLANK('Case Data Entry'!J1006)),"Student or Staff? is required",IF(ISBLANK('Case Data Entry'!J1006),NA(),IF(ISNA(VLOOKUP('Case Data Entry'!J1006,'DO NOT USE_School Picklist'!$B$3:$B$6,1,FALSE)),"Please select a value from the drop-down menu","OK")))</f>
        <v>#N/A</v>
      </c>
      <c r="K1006" s="41" t="e">
        <f>IF(AND('Case Data Entry'!J1006='DO NOT USE_School Picklist'!$B$4,ISBLANK('Case Data Entry'!K1006)),"Occupation/Job Title is required if Student or Staff? is Yes, staff/faculty or volunteer",IF('DO NOT USE_Case Formulas'!A1006,"OK",NA()))</f>
        <v>#N/A</v>
      </c>
      <c r="L1006" s="41" t="e">
        <f ca="1">IF('Case Data Entry'!L1006&gt;'DO NOT USE_School Picklist'!$C$3,"Date last on school campus/facility cannot be a future date",IF('DO NOT USE_Case Formulas'!A1006,IF(ISBLANK('Case Data Entry'!L1006),"Date last on school campus/facility is required","OK"),NA()))</f>
        <v>#N/A</v>
      </c>
      <c r="M1006" s="41" t="e">
        <f>IF(AND('DO NOT USE_Case Formulas'!A1006,ISBLANK('Case Data Entry'!M1006)),"Specific Place in the Location is required",IF(ISBLANK('Case Data Entry'!M1006),NA(),"OK"))</f>
        <v>#N/A</v>
      </c>
      <c r="N1006" s="41" t="e">
        <f>IF(LEN('Case Data Entry'!N1006)&gt;50,"Parent/Guardian Name must be less than 50 characters",IF('DO NOT USE_Case Formulas'!A1006,"OK",NA()))</f>
        <v>#N/A</v>
      </c>
      <c r="O1006" s="41" t="e">
        <f>IF(NOT(ISBLANK('Case Data Entry'!O1006)),IF(AND(ISNUMBER('Case Data Entry'!O1006),LEFT('Case Data Entry'!O1006,1)&lt;&gt;"1",LEN('Case Data Entry'!O1006)=10),"OK","Phone number must be valid format"),IF('DO NOT USE_Case Formulas'!A1006,"OK",NA()))</f>
        <v>#N/A</v>
      </c>
      <c r="P1006" s="41" t="e">
        <f>IF(AND(NOT(ISBLANK('Case Data Entry'!P1006)),ISNA(VLOOKUP('Case Data Entry'!P1006,'DO NOT USE_School Picklist'!$E$3:$E$10,1,FALSE))),"Please select a value from the drop-down menu",IF('DO NOT USE_Case Formulas'!A1006,"OK",NA()))</f>
        <v>#N/A</v>
      </c>
      <c r="Q1006" s="41" t="e">
        <f>IF(AND(NOT(ISBLANK('Case Data Entry'!Q1006)),ISNA(VLOOKUP('Case Data Entry'!Q1006,'DO NOT USE_School Picklist'!$F$3:$F$16,1,FALSE))),"Please select a value from the drop-down menu",IF('DO NOT USE_Case Formulas'!A1006,"OK",NA()))</f>
        <v>#N/A</v>
      </c>
      <c r="R1006" s="41" t="e">
        <f>IF(LEN('Case Data Entry'!R1006)&gt;100,"Classroom(s) must be less than 100 characters",IF('DO NOT USE_Case Formulas'!A1006,"OK",NA()))</f>
        <v>#N/A</v>
      </c>
      <c r="S1006" s="41" t="e">
        <f>IF(AND(NOT(ISBLANK('Case Data Entry'!S1006)),ISNA(VLOOKUP('Case Data Entry'!S1006,'DO NOT USE_School Picklist'!$S$3:$S$12,1,FALSE))),"Please select a value from the drop-down menu",IF('DO NOT USE_Case Formulas'!A1006,"OK",NA()))</f>
        <v>#N/A</v>
      </c>
      <c r="T1006" s="41" t="e">
        <f>IF(AND(NOT(ISBLANK('Case Data Entry'!T1006)),ISNA(VLOOKUP('Case Data Entry'!T1006,'DO NOT USE_School Picklist'!$S$3:$S$12,1,FALSE))),"Please select a value from the drop-down menu",IF('DO NOT USE_Case Formulas'!A1006,"OK",NA()))</f>
        <v>#N/A</v>
      </c>
      <c r="U1006" s="41" t="e">
        <f>IF(LEN('Case Data Entry'!U1006)&gt;80,"Name of Education Group must be less than 80 characters",IF('DO NOT USE_Case Formulas'!A1006,"OK",NA()))</f>
        <v>#N/A</v>
      </c>
      <c r="V1006" s="41" t="e">
        <f>IF(AND(NOT(ISBLANK('Case Data Entry'!V1006)),ISNA(VLOOKUP('Case Data Entry'!V1006,'DO NOT USE_School Picklist'!$K$3:$K$6,1,FALSE))),"Please select a value from the drop-down menu",IF('DO NOT USE_Case Formulas'!A1006,"OK",NA()))</f>
        <v>#N/A</v>
      </c>
      <c r="W1006" s="41" t="e">
        <f>IF(AND('DO NOT USE_Case Formulas'!A1006,ISBLANK('Case Data Entry'!W1006)),"Has this person had symptoms? is required",IF(AND(NOT(ISBLANK('Case Data Entry'!W1006)),ISNA(VLOOKUP('Case Data Entry'!W1006,'DO NOT USE_School Picklist'!$D$3:$D$5,1,FALSE))),"Please select a value from the drop-down menu",IF(NOT(ISBLANK('Case Data Entry'!W1006)),"OK",NA())))</f>
        <v>#N/A</v>
      </c>
      <c r="X1006" s="41" t="e">
        <f>IF(AND('Case Data Entry'!W1006='DO NOT USE_School Picklist'!$D$3,ISBLANK('Case Data Entry'!X1006)),"Symptom Onset Date is required if Ever Symptomatic is Yes",IF('DO NOT USE_Case Formulas'!A1006,"OK",NA()))</f>
        <v>#N/A</v>
      </c>
      <c r="Y1006" s="41"/>
      <c r="Z1006" s="41" t="e">
        <f ca="1">IF(AND('DO NOT USE_Case Formulas'!A1006,ISBLANK('Case Data Entry'!Z1006)),"Lab Result Test Date is required",IF('Case Data Entry'!Z1006&gt;'DO NOT USE_School Picklist'!$C$3,"Test Date cannot be a future date",IF(NOT(ISBLANK('Case Data Entry'!Z1006)),"OK",NA())))</f>
        <v>#N/A</v>
      </c>
      <c r="AA1006" s="41" t="e">
        <f>IF(AND(NOT(ISBLANK('Case Data Entry'!AA1006)),ISNA(VLOOKUP('Case Data Entry'!AA1006,'DO NOT USE_School Picklist'!$R$3:$R$7,1,FALSE))),"Please select a value from the drop-down menu",IF('DO NOT USE_Case Formulas'!A1006,"OK",NA()))</f>
        <v>#N/A</v>
      </c>
      <c r="AB1006" s="41" t="e">
        <f>IF(AND(NOT(ISBLANK('Case Data Entry'!AB1006)),ISNA(VLOOKUP('Case Data Entry'!AB1006,'DO NOT USE_School Picklist'!$Q$3:$Q$8,1,FALSE))),"Please select a value from the drop-down menu",IF('DO NOT USE_Case Formulas'!A1006,"OK",NA()))</f>
        <v>#N/A</v>
      </c>
    </row>
  </sheetData>
  <sheetProtection algorithmName="SHA-512" hashValue="LDuNhJ4JikD/U7v41oqvpsedbX86DA5lVyj8iFc6Kw9/qyiR4cR+vRWJ3fD/KFFIjHtKzJsx67ML+1Tqw3Wo0g==" saltValue="PxmxwHbYsTWZF5MVmd7tRQ==" spinCount="100000" sheet="1" objects="1" scenarios="1"/>
  <mergeCells count="4">
    <mergeCell ref="A1:A2"/>
    <mergeCell ref="B1:B2"/>
    <mergeCell ref="D1:D2"/>
    <mergeCell ref="D3:F3"/>
  </mergeCells>
  <conditionalFormatting sqref="A6:AB1006">
    <cfRule type="expression" dxfId="10" priority="3">
      <formula>A6="OK"</formula>
    </cfRule>
    <cfRule type="expression" dxfId="9" priority="4">
      <formula>OR(ISNA(A6),ISBLANK(A6))</formula>
    </cfRule>
    <cfRule type="expression" dxfId="8" priority="5">
      <formula>NOT(ISNA(A6))</formula>
    </cfRule>
  </conditionalFormatting>
  <conditionalFormatting sqref="B1:B2">
    <cfRule type="expression" dxfId="7" priority="1">
      <formula>B1="No errors found!"</formula>
    </cfRule>
    <cfRule type="expression" dxfId="6" priority="2">
      <formula>B1="Please check the template for errors"</formula>
    </cfRule>
  </conditionalFormatting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3C72EE-8ABA-474A-854E-267D1A952A9F}">
  <sheetPr>
    <tabColor theme="5"/>
  </sheetPr>
  <dimension ref="A1:AG1005"/>
  <sheetViews>
    <sheetView zoomScale="110" zoomScaleNormal="110" workbookViewId="0">
      <pane xSplit="3" ySplit="5" topLeftCell="D6" activePane="bottomRight" state="frozen"/>
      <selection pane="topRight" activeCell="D4" sqref="D4"/>
      <selection pane="bottomLeft" activeCell="A6" sqref="A6"/>
      <selection pane="bottomRight" activeCell="B4" sqref="B4:C4"/>
    </sheetView>
  </sheetViews>
  <sheetFormatPr defaultColWidth="9.140625" defaultRowHeight="15" x14ac:dyDescent="0.25"/>
  <cols>
    <col min="1" max="1" width="18" hidden="1" customWidth="1"/>
    <col min="2" max="3" width="21.7109375" style="26" bestFit="1" customWidth="1"/>
    <col min="4" max="4" width="21.7109375" style="27" bestFit="1" customWidth="1"/>
    <col min="5" max="5" width="41.28515625" style="26" customWidth="1"/>
    <col min="6" max="6" width="34.140625" style="21" customWidth="1"/>
    <col min="7" max="7" width="21.7109375" style="21" bestFit="1" customWidth="1"/>
    <col min="8" max="8" width="24.5703125" style="21" customWidth="1"/>
    <col min="9" max="9" width="13.140625" style="26" customWidth="1"/>
    <col min="10" max="10" width="29.28515625" style="26" customWidth="1"/>
    <col min="11" max="11" width="45" style="21" customWidth="1"/>
    <col min="12" max="12" width="38.7109375" style="27" bestFit="1" customWidth="1"/>
    <col min="13" max="13" width="28.42578125" style="27" customWidth="1"/>
    <col min="14" max="14" width="34" style="27" customWidth="1"/>
    <col min="15" max="15" width="24.28515625" style="21" customWidth="1"/>
    <col min="16" max="16" width="21.7109375" style="21" bestFit="1" customWidth="1"/>
    <col min="17" max="17" width="25.28515625" style="21" bestFit="1" customWidth="1"/>
    <col min="18" max="18" width="32.5703125" style="21" customWidth="1"/>
    <col min="19" max="19" width="32.7109375" style="21" customWidth="1"/>
    <col min="20" max="20" width="26.5703125" style="21" customWidth="1"/>
    <col min="21" max="21" width="17" style="21" customWidth="1"/>
    <col min="22" max="22" width="39.85546875" style="21" customWidth="1"/>
    <col min="23" max="23" width="36.5703125" style="21" bestFit="1" customWidth="1"/>
    <col min="24" max="24" width="32.28515625" style="21" bestFit="1" customWidth="1"/>
    <col min="25" max="25" width="34.28515625" style="22" bestFit="1" customWidth="1"/>
    <col min="26" max="26" width="42.42578125" style="21" bestFit="1" customWidth="1"/>
    <col min="27" max="27" width="32.28515625" style="21" bestFit="1" customWidth="1"/>
    <col min="28" max="28" width="51" style="21" customWidth="1"/>
    <col min="29" max="29" width="33.5703125" style="22" bestFit="1" customWidth="1"/>
    <col min="30" max="30" width="30.28515625" style="21" customWidth="1"/>
    <col min="31" max="31" width="42.42578125" style="31" bestFit="1" customWidth="1"/>
    <col min="32" max="32" width="44.5703125" style="55" customWidth="1"/>
    <col min="33" max="33" width="46.85546875" style="26" customWidth="1"/>
    <col min="34" max="16384" width="9.140625" style="21"/>
  </cols>
  <sheetData>
    <row r="1" spans="1:33" customFormat="1" hidden="1" x14ac:dyDescent="0.25">
      <c r="A1" s="12" t="s">
        <v>0</v>
      </c>
      <c r="B1" s="13" t="s">
        <v>1</v>
      </c>
      <c r="C1" s="13" t="s">
        <v>2</v>
      </c>
      <c r="D1" s="13" t="s">
        <v>3</v>
      </c>
      <c r="E1" s="13" t="s">
        <v>4</v>
      </c>
      <c r="F1" s="13" t="s">
        <v>5</v>
      </c>
      <c r="G1" s="13" t="s">
        <v>6</v>
      </c>
      <c r="H1" s="13" t="s">
        <v>7</v>
      </c>
      <c r="I1" s="13" t="s">
        <v>8</v>
      </c>
      <c r="J1" s="13" t="s">
        <v>9</v>
      </c>
      <c r="K1" s="13" t="s">
        <v>10</v>
      </c>
      <c r="L1" s="13" t="s">
        <v>11</v>
      </c>
      <c r="M1" s="13" t="s">
        <v>12</v>
      </c>
      <c r="N1" s="13" t="s">
        <v>426</v>
      </c>
      <c r="O1" s="13" t="s">
        <v>13</v>
      </c>
      <c r="P1" s="13" t="s">
        <v>14</v>
      </c>
      <c r="Q1" s="13" t="s">
        <v>15</v>
      </c>
      <c r="R1" s="13" t="s">
        <v>16</v>
      </c>
      <c r="S1" s="13" t="s">
        <v>17</v>
      </c>
      <c r="T1" s="13" t="s">
        <v>18</v>
      </c>
      <c r="U1" s="13" t="s">
        <v>20</v>
      </c>
      <c r="V1" s="13" t="s">
        <v>21</v>
      </c>
      <c r="W1" s="13" t="s">
        <v>25</v>
      </c>
      <c r="X1" s="13" t="s">
        <v>26</v>
      </c>
      <c r="Y1" s="13" t="s">
        <v>27</v>
      </c>
      <c r="Z1" s="13" t="s">
        <v>28</v>
      </c>
      <c r="AA1" s="13" t="s">
        <v>29</v>
      </c>
      <c r="AB1" s="13" t="s">
        <v>30</v>
      </c>
      <c r="AC1" s="13" t="s">
        <v>31</v>
      </c>
      <c r="AD1" s="13" t="s">
        <v>33</v>
      </c>
      <c r="AE1" s="13" t="s">
        <v>422</v>
      </c>
      <c r="AF1" s="13" t="s">
        <v>34</v>
      </c>
      <c r="AG1" s="13" t="s">
        <v>35</v>
      </c>
    </row>
    <row r="2" spans="1:33" customFormat="1" hidden="1" x14ac:dyDescent="0.25">
      <c r="A2" s="14" t="s">
        <v>37</v>
      </c>
      <c r="B2" s="1" t="s">
        <v>38</v>
      </c>
      <c r="C2" s="1" t="s">
        <v>38</v>
      </c>
      <c r="D2" s="1" t="s">
        <v>38</v>
      </c>
      <c r="E2" s="1" t="s">
        <v>38</v>
      </c>
      <c r="F2" s="1" t="s">
        <v>38</v>
      </c>
      <c r="G2" s="1" t="s">
        <v>38</v>
      </c>
      <c r="H2" s="1" t="s">
        <v>38</v>
      </c>
      <c r="I2" s="1" t="s">
        <v>38</v>
      </c>
      <c r="J2" s="2" t="s">
        <v>39</v>
      </c>
      <c r="K2" s="15" t="s">
        <v>40</v>
      </c>
      <c r="L2" s="2" t="s">
        <v>39</v>
      </c>
      <c r="M2" s="3" t="s">
        <v>41</v>
      </c>
      <c r="N2" s="3"/>
      <c r="O2" s="1" t="s">
        <v>38</v>
      </c>
      <c r="P2" s="1" t="s">
        <v>38</v>
      </c>
      <c r="Q2" s="1" t="s">
        <v>38</v>
      </c>
      <c r="R2" s="1" t="s">
        <v>38</v>
      </c>
      <c r="S2" s="1" t="s">
        <v>38</v>
      </c>
      <c r="T2" s="1" t="s">
        <v>38</v>
      </c>
      <c r="U2" s="2" t="s">
        <v>39</v>
      </c>
      <c r="V2" s="2" t="s">
        <v>39</v>
      </c>
      <c r="W2" s="2" t="s">
        <v>39</v>
      </c>
      <c r="X2" s="3" t="s">
        <v>41</v>
      </c>
      <c r="Y2" s="3" t="s">
        <v>41</v>
      </c>
      <c r="Z2" s="3" t="s">
        <v>42</v>
      </c>
      <c r="AA2" s="3" t="s">
        <v>41</v>
      </c>
      <c r="AB2" s="4" t="s">
        <v>43</v>
      </c>
      <c r="AC2" s="4" t="s">
        <v>43</v>
      </c>
      <c r="AD2" s="4" t="s">
        <v>43</v>
      </c>
      <c r="AE2" s="16" t="s">
        <v>44</v>
      </c>
      <c r="AF2" s="16" t="s">
        <v>44</v>
      </c>
      <c r="AG2" s="16" t="s">
        <v>44</v>
      </c>
    </row>
    <row r="3" spans="1:33" customFormat="1" hidden="1" x14ac:dyDescent="0.25">
      <c r="A3" s="14" t="s">
        <v>45</v>
      </c>
      <c r="B3" s="17" t="s">
        <v>46</v>
      </c>
      <c r="C3" s="17" t="s">
        <v>46</v>
      </c>
      <c r="D3" s="17" t="s">
        <v>46</v>
      </c>
      <c r="E3" s="17" t="s">
        <v>46</v>
      </c>
      <c r="F3" s="17" t="s">
        <v>46</v>
      </c>
      <c r="G3" s="17" t="s">
        <v>46</v>
      </c>
      <c r="H3" s="17" t="s">
        <v>46</v>
      </c>
      <c r="I3" s="17" t="s">
        <v>46</v>
      </c>
      <c r="J3" s="17" t="s">
        <v>46</v>
      </c>
      <c r="K3" s="13"/>
      <c r="L3" s="17" t="s">
        <v>46</v>
      </c>
      <c r="M3" s="17" t="s">
        <v>46</v>
      </c>
      <c r="N3" s="17" t="s">
        <v>46</v>
      </c>
      <c r="O3" s="13"/>
      <c r="P3" s="13"/>
      <c r="Q3" s="13"/>
      <c r="R3" s="13"/>
      <c r="S3" s="13"/>
      <c r="T3" s="13"/>
      <c r="U3" s="13"/>
      <c r="V3" s="13"/>
      <c r="W3" s="13"/>
      <c r="X3" s="13"/>
      <c r="Y3" s="13"/>
      <c r="Z3" s="13"/>
      <c r="AA3" s="13"/>
      <c r="AB3" s="13"/>
      <c r="AC3" s="13"/>
      <c r="AD3" s="13"/>
      <c r="AE3" s="17" t="s">
        <v>46</v>
      </c>
      <c r="AF3" s="17"/>
      <c r="AG3" s="17" t="s">
        <v>46</v>
      </c>
    </row>
    <row r="4" spans="1:33" s="19" customFormat="1" ht="89.25" customHeight="1" x14ac:dyDescent="0.25">
      <c r="A4" s="23"/>
      <c r="B4" s="61" t="s">
        <v>401</v>
      </c>
      <c r="C4" s="61"/>
      <c r="D4" s="24" t="s">
        <v>47</v>
      </c>
      <c r="E4" s="25" t="s">
        <v>48</v>
      </c>
      <c r="F4" s="25"/>
      <c r="G4" s="25"/>
      <c r="H4" s="25" t="s">
        <v>49</v>
      </c>
      <c r="I4" s="25"/>
      <c r="J4" s="25" t="s">
        <v>50</v>
      </c>
      <c r="K4" s="25" t="s">
        <v>51</v>
      </c>
      <c r="L4" s="25" t="s">
        <v>52</v>
      </c>
      <c r="M4" s="25" t="s">
        <v>53</v>
      </c>
      <c r="N4" s="25" t="s">
        <v>425</v>
      </c>
      <c r="O4" s="24" t="s">
        <v>54</v>
      </c>
      <c r="P4" s="25"/>
      <c r="Q4" s="25" t="s">
        <v>55</v>
      </c>
      <c r="R4" s="25" t="s">
        <v>56</v>
      </c>
      <c r="S4" s="25" t="s">
        <v>57</v>
      </c>
      <c r="T4" s="25" t="s">
        <v>58</v>
      </c>
      <c r="U4" s="25"/>
      <c r="V4" s="25" t="s">
        <v>59</v>
      </c>
      <c r="W4" s="25"/>
      <c r="X4" s="25"/>
      <c r="Y4" s="25" t="s">
        <v>63</v>
      </c>
      <c r="Z4" s="25" t="s">
        <v>64</v>
      </c>
      <c r="AA4" s="25" t="s">
        <v>65</v>
      </c>
      <c r="AB4" s="25" t="s">
        <v>66</v>
      </c>
      <c r="AC4" s="25" t="s">
        <v>67</v>
      </c>
      <c r="AD4" s="25" t="s">
        <v>68</v>
      </c>
      <c r="AE4" s="18"/>
      <c r="AF4" s="18"/>
      <c r="AG4" s="18"/>
    </row>
    <row r="5" spans="1:33" s="20" customFormat="1" x14ac:dyDescent="0.25">
      <c r="A5" s="28" t="s">
        <v>70</v>
      </c>
      <c r="B5" s="28" t="s">
        <v>71</v>
      </c>
      <c r="C5" s="28" t="s">
        <v>72</v>
      </c>
      <c r="D5" s="28" t="s">
        <v>73</v>
      </c>
      <c r="E5" s="28" t="s">
        <v>74</v>
      </c>
      <c r="F5" s="28" t="s">
        <v>75</v>
      </c>
      <c r="G5" s="28" t="s">
        <v>76</v>
      </c>
      <c r="H5" s="28" t="s">
        <v>77</v>
      </c>
      <c r="I5" s="28" t="s">
        <v>78</v>
      </c>
      <c r="J5" s="28" t="s">
        <v>79</v>
      </c>
      <c r="K5" s="28" t="s">
        <v>80</v>
      </c>
      <c r="L5" s="28" t="s">
        <v>81</v>
      </c>
      <c r="M5" s="28" t="s">
        <v>82</v>
      </c>
      <c r="N5" s="28" t="s">
        <v>424</v>
      </c>
      <c r="O5" s="28" t="s">
        <v>83</v>
      </c>
      <c r="P5" s="28" t="s">
        <v>84</v>
      </c>
      <c r="Q5" s="28" t="s">
        <v>85</v>
      </c>
      <c r="R5" s="28" t="s">
        <v>86</v>
      </c>
      <c r="S5" s="28" t="s">
        <v>87</v>
      </c>
      <c r="T5" s="28" t="s">
        <v>88</v>
      </c>
      <c r="U5" s="28" t="s">
        <v>89</v>
      </c>
      <c r="V5" s="28" t="s">
        <v>90</v>
      </c>
      <c r="W5" s="28" t="s">
        <v>94</v>
      </c>
      <c r="X5" s="28" t="s">
        <v>417</v>
      </c>
      <c r="Y5" s="28" t="s">
        <v>418</v>
      </c>
      <c r="Z5" s="28" t="s">
        <v>95</v>
      </c>
      <c r="AA5" s="28" t="s">
        <v>96</v>
      </c>
      <c r="AB5" s="28" t="s">
        <v>97</v>
      </c>
      <c r="AC5" s="28" t="s">
        <v>98</v>
      </c>
      <c r="AD5" s="28" t="s">
        <v>100</v>
      </c>
      <c r="AE5" s="29" t="s">
        <v>423</v>
      </c>
      <c r="AF5" s="29" t="s">
        <v>421</v>
      </c>
      <c r="AG5" s="29" t="s">
        <v>400</v>
      </c>
    </row>
    <row r="6" spans="1:33" x14ac:dyDescent="0.25">
      <c r="A6" s="30" t="e">
        <f t="shared" ref="A6:A69" si="0">IF(COUNTA(B6:AD6)&gt;0,"x",NA())</f>
        <v>#N/A</v>
      </c>
      <c r="B6" s="31"/>
      <c r="C6" s="31"/>
      <c r="D6" s="32"/>
      <c r="E6" s="31"/>
      <c r="F6" s="33"/>
      <c r="G6" s="33"/>
      <c r="H6" s="33"/>
      <c r="I6" s="31"/>
      <c r="J6" s="31"/>
      <c r="K6" s="33"/>
      <c r="L6" s="32"/>
      <c r="M6" s="32"/>
      <c r="N6" s="32"/>
      <c r="O6" s="33"/>
      <c r="P6" s="34"/>
      <c r="Q6" s="33"/>
      <c r="R6" s="33"/>
      <c r="S6" s="33"/>
      <c r="T6" s="33"/>
      <c r="U6" s="33"/>
      <c r="V6" s="33"/>
      <c r="W6" s="33"/>
      <c r="X6" s="33"/>
      <c r="Y6" s="35"/>
      <c r="Z6" s="33"/>
      <c r="AA6" s="33"/>
      <c r="AB6" s="33"/>
      <c r="AC6" s="35"/>
      <c r="AD6" s="33"/>
      <c r="AE6" s="31" t="e">
        <f>IF(ISBLANK(C6),NA(),"FIELD MUST BE COMPLETED BY HEALTH DEPT.")</f>
        <v>#N/A</v>
      </c>
      <c r="AF6" s="54"/>
      <c r="AG6" s="31" t="e">
        <f t="shared" ref="AG6:AG69" si="1">IF(ISBLANK(C6),NA(),"FIELD MUST BE COMPLETED BY HEALTH DEPT.")</f>
        <v>#N/A</v>
      </c>
    </row>
    <row r="7" spans="1:33" x14ac:dyDescent="0.25">
      <c r="A7" s="30" t="e">
        <f t="shared" si="0"/>
        <v>#N/A</v>
      </c>
      <c r="B7" s="31"/>
      <c r="C7" s="31"/>
      <c r="D7" s="32"/>
      <c r="E7" s="31"/>
      <c r="F7" s="33"/>
      <c r="G7" s="33"/>
      <c r="H7" s="33"/>
      <c r="I7" s="31"/>
      <c r="J7" s="31"/>
      <c r="K7" s="33"/>
      <c r="L7" s="32"/>
      <c r="M7" s="32"/>
      <c r="N7" s="32"/>
      <c r="O7" s="33"/>
      <c r="P7" s="34"/>
      <c r="Q7" s="33"/>
      <c r="R7" s="33"/>
      <c r="S7" s="33"/>
      <c r="T7" s="33"/>
      <c r="U7" s="33"/>
      <c r="V7" s="33"/>
      <c r="W7" s="33"/>
      <c r="X7" s="33"/>
      <c r="Y7" s="35"/>
      <c r="Z7" s="33"/>
      <c r="AA7" s="33"/>
      <c r="AB7" s="33"/>
      <c r="AC7" s="35"/>
      <c r="AD7" s="33"/>
      <c r="AE7" s="31" t="e">
        <f t="shared" ref="AE7:AE70" si="2">IF(ISBLANK(C7),NA(),"FIELD MUST BE COMPLETED BY HEALTH DEPT.")</f>
        <v>#N/A</v>
      </c>
      <c r="AF7" s="54"/>
      <c r="AG7" s="31" t="e">
        <f t="shared" si="1"/>
        <v>#N/A</v>
      </c>
    </row>
    <row r="8" spans="1:33" x14ac:dyDescent="0.25">
      <c r="A8" s="30" t="e">
        <f t="shared" si="0"/>
        <v>#N/A</v>
      </c>
      <c r="B8" s="31"/>
      <c r="C8" s="31"/>
      <c r="D8" s="32"/>
      <c r="E8" s="31"/>
      <c r="F8" s="33"/>
      <c r="G8" s="33"/>
      <c r="H8" s="33"/>
      <c r="I8" s="31"/>
      <c r="J8" s="31"/>
      <c r="K8" s="33"/>
      <c r="L8" s="32"/>
      <c r="M8" s="32"/>
      <c r="N8" s="32"/>
      <c r="O8" s="33"/>
      <c r="P8" s="33"/>
      <c r="Q8" s="33"/>
      <c r="R8" s="33"/>
      <c r="S8" s="33"/>
      <c r="T8" s="33"/>
      <c r="U8" s="33"/>
      <c r="V8" s="33"/>
      <c r="W8" s="33"/>
      <c r="X8" s="33"/>
      <c r="Y8" s="35"/>
      <c r="Z8" s="33"/>
      <c r="AA8" s="33"/>
      <c r="AB8" s="33"/>
      <c r="AC8" s="35"/>
      <c r="AD8" s="33"/>
      <c r="AE8" s="31" t="e">
        <f t="shared" si="2"/>
        <v>#N/A</v>
      </c>
      <c r="AF8" s="54"/>
      <c r="AG8" s="31" t="e">
        <f t="shared" si="1"/>
        <v>#N/A</v>
      </c>
    </row>
    <row r="9" spans="1:33" x14ac:dyDescent="0.25">
      <c r="A9" s="30" t="e">
        <f t="shared" si="0"/>
        <v>#N/A</v>
      </c>
      <c r="B9" s="31"/>
      <c r="C9" s="31"/>
      <c r="D9" s="32"/>
      <c r="E9" s="31"/>
      <c r="F9" s="33"/>
      <c r="G9" s="33"/>
      <c r="H9" s="33"/>
      <c r="I9" s="31"/>
      <c r="J9" s="31"/>
      <c r="K9" s="33"/>
      <c r="L9" s="32"/>
      <c r="M9" s="32"/>
      <c r="N9" s="32"/>
      <c r="O9" s="33"/>
      <c r="P9" s="33"/>
      <c r="Q9" s="33"/>
      <c r="R9" s="33"/>
      <c r="S9" s="33"/>
      <c r="T9" s="33"/>
      <c r="U9" s="33"/>
      <c r="V9" s="33"/>
      <c r="W9" s="33"/>
      <c r="X9" s="33"/>
      <c r="Y9" s="35"/>
      <c r="Z9" s="33"/>
      <c r="AA9" s="33"/>
      <c r="AB9" s="33"/>
      <c r="AC9" s="35"/>
      <c r="AD9" s="33"/>
      <c r="AE9" s="31" t="e">
        <f t="shared" si="2"/>
        <v>#N/A</v>
      </c>
      <c r="AF9" s="54"/>
      <c r="AG9" s="31" t="e">
        <f t="shared" si="1"/>
        <v>#N/A</v>
      </c>
    </row>
    <row r="10" spans="1:33" x14ac:dyDescent="0.25">
      <c r="A10" s="30" t="e">
        <f t="shared" si="0"/>
        <v>#N/A</v>
      </c>
      <c r="B10" s="31"/>
      <c r="C10" s="31"/>
      <c r="D10" s="32"/>
      <c r="E10" s="31"/>
      <c r="F10" s="33"/>
      <c r="G10" s="33"/>
      <c r="H10" s="33"/>
      <c r="I10" s="31"/>
      <c r="J10" s="31"/>
      <c r="K10" s="33"/>
      <c r="L10" s="32"/>
      <c r="M10" s="32"/>
      <c r="N10" s="32"/>
      <c r="O10" s="33"/>
      <c r="P10" s="33"/>
      <c r="Q10" s="33"/>
      <c r="R10" s="33"/>
      <c r="S10" s="33"/>
      <c r="T10" s="33"/>
      <c r="U10" s="33"/>
      <c r="V10" s="33"/>
      <c r="W10" s="33"/>
      <c r="X10" s="33"/>
      <c r="Y10" s="35"/>
      <c r="Z10" s="33"/>
      <c r="AA10" s="33"/>
      <c r="AB10" s="33"/>
      <c r="AC10" s="35"/>
      <c r="AD10" s="33"/>
      <c r="AE10" s="31" t="e">
        <f t="shared" si="2"/>
        <v>#N/A</v>
      </c>
      <c r="AF10" s="54"/>
      <c r="AG10" s="31" t="e">
        <f t="shared" si="1"/>
        <v>#N/A</v>
      </c>
    </row>
    <row r="11" spans="1:33" x14ac:dyDescent="0.25">
      <c r="A11" s="30" t="e">
        <f t="shared" si="0"/>
        <v>#N/A</v>
      </c>
      <c r="B11" s="31"/>
      <c r="C11" s="31"/>
      <c r="D11" s="32"/>
      <c r="E11" s="31"/>
      <c r="F11" s="33"/>
      <c r="G11" s="33"/>
      <c r="H11" s="33"/>
      <c r="I11" s="31"/>
      <c r="J11" s="31"/>
      <c r="K11" s="33"/>
      <c r="L11" s="32"/>
      <c r="M11" s="32"/>
      <c r="N11" s="32"/>
      <c r="O11" s="33"/>
      <c r="P11" s="33"/>
      <c r="Q11" s="33"/>
      <c r="R11" s="33"/>
      <c r="S11" s="33"/>
      <c r="T11" s="33"/>
      <c r="U11" s="33"/>
      <c r="V11" s="33"/>
      <c r="W11" s="33"/>
      <c r="X11" s="33"/>
      <c r="Y11" s="35"/>
      <c r="Z11" s="33"/>
      <c r="AA11" s="33"/>
      <c r="AB11" s="33"/>
      <c r="AC11" s="35"/>
      <c r="AD11" s="33"/>
      <c r="AE11" s="31" t="e">
        <f t="shared" si="2"/>
        <v>#N/A</v>
      </c>
      <c r="AF11" s="54"/>
      <c r="AG11" s="31" t="e">
        <f t="shared" si="1"/>
        <v>#N/A</v>
      </c>
    </row>
    <row r="12" spans="1:33" x14ac:dyDescent="0.25">
      <c r="A12" s="30" t="e">
        <f t="shared" si="0"/>
        <v>#N/A</v>
      </c>
      <c r="B12" s="31"/>
      <c r="C12" s="31"/>
      <c r="D12" s="32"/>
      <c r="E12" s="31"/>
      <c r="F12" s="33"/>
      <c r="G12" s="33"/>
      <c r="H12" s="33"/>
      <c r="I12" s="31"/>
      <c r="J12" s="31"/>
      <c r="K12" s="33"/>
      <c r="L12" s="32"/>
      <c r="M12" s="32"/>
      <c r="N12" s="32"/>
      <c r="O12" s="33"/>
      <c r="P12" s="33"/>
      <c r="Q12" s="33"/>
      <c r="R12" s="33"/>
      <c r="S12" s="33"/>
      <c r="T12" s="33"/>
      <c r="U12" s="33"/>
      <c r="V12" s="33"/>
      <c r="W12" s="33"/>
      <c r="X12" s="33"/>
      <c r="Y12" s="35"/>
      <c r="Z12" s="33"/>
      <c r="AA12" s="33"/>
      <c r="AB12" s="33"/>
      <c r="AC12" s="35"/>
      <c r="AD12" s="33"/>
      <c r="AE12" s="31" t="e">
        <f t="shared" si="2"/>
        <v>#N/A</v>
      </c>
      <c r="AF12" s="54"/>
      <c r="AG12" s="31" t="e">
        <f t="shared" si="1"/>
        <v>#N/A</v>
      </c>
    </row>
    <row r="13" spans="1:33" x14ac:dyDescent="0.25">
      <c r="A13" s="30" t="e">
        <f t="shared" si="0"/>
        <v>#N/A</v>
      </c>
      <c r="B13" s="31"/>
      <c r="C13" s="31"/>
      <c r="D13" s="32"/>
      <c r="E13" s="31"/>
      <c r="F13" s="33"/>
      <c r="G13" s="33"/>
      <c r="H13" s="33"/>
      <c r="I13" s="31"/>
      <c r="J13" s="31"/>
      <c r="K13" s="33"/>
      <c r="L13" s="32"/>
      <c r="M13" s="32"/>
      <c r="N13" s="32"/>
      <c r="O13" s="33"/>
      <c r="P13" s="33"/>
      <c r="Q13" s="33"/>
      <c r="R13" s="33"/>
      <c r="S13" s="33"/>
      <c r="T13" s="33"/>
      <c r="U13" s="33"/>
      <c r="V13" s="33"/>
      <c r="W13" s="33"/>
      <c r="X13" s="33"/>
      <c r="Y13" s="35"/>
      <c r="Z13" s="33"/>
      <c r="AA13" s="33"/>
      <c r="AB13" s="33"/>
      <c r="AC13" s="35"/>
      <c r="AD13" s="33"/>
      <c r="AE13" s="31" t="e">
        <f t="shared" si="2"/>
        <v>#N/A</v>
      </c>
      <c r="AF13" s="54"/>
      <c r="AG13" s="31" t="e">
        <f t="shared" si="1"/>
        <v>#N/A</v>
      </c>
    </row>
    <row r="14" spans="1:33" x14ac:dyDescent="0.25">
      <c r="A14" s="30" t="e">
        <f t="shared" si="0"/>
        <v>#N/A</v>
      </c>
      <c r="B14" s="31"/>
      <c r="C14" s="31"/>
      <c r="D14" s="32"/>
      <c r="E14" s="31"/>
      <c r="F14" s="33"/>
      <c r="G14" s="33"/>
      <c r="H14" s="33"/>
      <c r="I14" s="31"/>
      <c r="J14" s="31"/>
      <c r="K14" s="33"/>
      <c r="L14" s="32"/>
      <c r="M14" s="32"/>
      <c r="N14" s="32"/>
      <c r="O14" s="33"/>
      <c r="P14" s="33"/>
      <c r="Q14" s="33"/>
      <c r="R14" s="33"/>
      <c r="S14" s="33"/>
      <c r="T14" s="33"/>
      <c r="U14" s="33"/>
      <c r="V14" s="33"/>
      <c r="W14" s="33"/>
      <c r="X14" s="33"/>
      <c r="Y14" s="35"/>
      <c r="Z14" s="33"/>
      <c r="AA14" s="33"/>
      <c r="AB14" s="33"/>
      <c r="AC14" s="35"/>
      <c r="AD14" s="33"/>
      <c r="AE14" s="31" t="e">
        <f t="shared" si="2"/>
        <v>#N/A</v>
      </c>
      <c r="AF14" s="54"/>
      <c r="AG14" s="31" t="e">
        <f t="shared" si="1"/>
        <v>#N/A</v>
      </c>
    </row>
    <row r="15" spans="1:33" x14ac:dyDescent="0.25">
      <c r="A15" s="30" t="e">
        <f t="shared" si="0"/>
        <v>#N/A</v>
      </c>
      <c r="B15" s="31"/>
      <c r="C15" s="31"/>
      <c r="D15" s="32"/>
      <c r="E15" s="31"/>
      <c r="F15" s="33"/>
      <c r="G15" s="33"/>
      <c r="H15" s="33"/>
      <c r="I15" s="31"/>
      <c r="J15" s="31"/>
      <c r="K15" s="33"/>
      <c r="L15" s="32"/>
      <c r="M15" s="32"/>
      <c r="N15" s="32"/>
      <c r="O15" s="33"/>
      <c r="P15" s="33"/>
      <c r="Q15" s="33"/>
      <c r="R15" s="33"/>
      <c r="S15" s="33"/>
      <c r="T15" s="33"/>
      <c r="U15" s="33"/>
      <c r="V15" s="33"/>
      <c r="W15" s="33"/>
      <c r="X15" s="33"/>
      <c r="Y15" s="35"/>
      <c r="Z15" s="33"/>
      <c r="AA15" s="33"/>
      <c r="AB15" s="33"/>
      <c r="AC15" s="35"/>
      <c r="AD15" s="33"/>
      <c r="AE15" s="31" t="e">
        <f t="shared" si="2"/>
        <v>#N/A</v>
      </c>
      <c r="AF15" s="54"/>
      <c r="AG15" s="31" t="e">
        <f t="shared" si="1"/>
        <v>#N/A</v>
      </c>
    </row>
    <row r="16" spans="1:33" x14ac:dyDescent="0.25">
      <c r="A16" s="30" t="e">
        <f t="shared" si="0"/>
        <v>#N/A</v>
      </c>
      <c r="B16" s="31"/>
      <c r="C16" s="31"/>
      <c r="D16" s="32"/>
      <c r="E16" s="31"/>
      <c r="F16" s="33"/>
      <c r="G16" s="33"/>
      <c r="H16" s="33"/>
      <c r="I16" s="31"/>
      <c r="J16" s="31"/>
      <c r="K16" s="33"/>
      <c r="L16" s="32"/>
      <c r="M16" s="32"/>
      <c r="N16" s="32"/>
      <c r="O16" s="33"/>
      <c r="P16" s="33"/>
      <c r="Q16" s="33"/>
      <c r="R16" s="33"/>
      <c r="S16" s="33"/>
      <c r="T16" s="33"/>
      <c r="U16" s="33"/>
      <c r="V16" s="33"/>
      <c r="W16" s="33"/>
      <c r="X16" s="33"/>
      <c r="Y16" s="35"/>
      <c r="Z16" s="33"/>
      <c r="AA16" s="33"/>
      <c r="AB16" s="33"/>
      <c r="AC16" s="35"/>
      <c r="AD16" s="33"/>
      <c r="AE16" s="31" t="e">
        <f t="shared" si="2"/>
        <v>#N/A</v>
      </c>
      <c r="AF16" s="54"/>
      <c r="AG16" s="31" t="e">
        <f t="shared" si="1"/>
        <v>#N/A</v>
      </c>
    </row>
    <row r="17" spans="1:33" x14ac:dyDescent="0.25">
      <c r="A17" s="30" t="e">
        <f t="shared" si="0"/>
        <v>#N/A</v>
      </c>
      <c r="B17" s="31"/>
      <c r="C17" s="31"/>
      <c r="D17" s="32"/>
      <c r="E17" s="31"/>
      <c r="F17" s="33"/>
      <c r="G17" s="33"/>
      <c r="H17" s="33"/>
      <c r="I17" s="31"/>
      <c r="J17" s="31"/>
      <c r="K17" s="33"/>
      <c r="L17" s="32"/>
      <c r="M17" s="32"/>
      <c r="N17" s="32"/>
      <c r="O17" s="33"/>
      <c r="P17" s="33"/>
      <c r="Q17" s="33"/>
      <c r="R17" s="33"/>
      <c r="S17" s="33"/>
      <c r="T17" s="33"/>
      <c r="U17" s="33"/>
      <c r="V17" s="33"/>
      <c r="W17" s="33"/>
      <c r="X17" s="33"/>
      <c r="Y17" s="35"/>
      <c r="Z17" s="33"/>
      <c r="AA17" s="33"/>
      <c r="AB17" s="33"/>
      <c r="AC17" s="35"/>
      <c r="AD17" s="33"/>
      <c r="AE17" s="31" t="e">
        <f t="shared" si="2"/>
        <v>#N/A</v>
      </c>
      <c r="AF17" s="54"/>
      <c r="AG17" s="31" t="e">
        <f t="shared" si="1"/>
        <v>#N/A</v>
      </c>
    </row>
    <row r="18" spans="1:33" x14ac:dyDescent="0.25">
      <c r="A18" s="30" t="e">
        <f t="shared" si="0"/>
        <v>#N/A</v>
      </c>
      <c r="B18" s="31"/>
      <c r="C18" s="31"/>
      <c r="D18" s="32"/>
      <c r="E18" s="31"/>
      <c r="F18" s="33"/>
      <c r="G18" s="33"/>
      <c r="H18" s="33"/>
      <c r="I18" s="31"/>
      <c r="J18" s="31"/>
      <c r="K18" s="33"/>
      <c r="L18" s="32"/>
      <c r="M18" s="32"/>
      <c r="N18" s="32"/>
      <c r="O18" s="33"/>
      <c r="P18" s="33"/>
      <c r="Q18" s="33"/>
      <c r="R18" s="33"/>
      <c r="S18" s="33"/>
      <c r="T18" s="33"/>
      <c r="U18" s="33"/>
      <c r="V18" s="33"/>
      <c r="W18" s="33"/>
      <c r="X18" s="33"/>
      <c r="Y18" s="35"/>
      <c r="Z18" s="33"/>
      <c r="AA18" s="33"/>
      <c r="AB18" s="33"/>
      <c r="AC18" s="35"/>
      <c r="AD18" s="33"/>
      <c r="AE18" s="31" t="e">
        <f t="shared" si="2"/>
        <v>#N/A</v>
      </c>
      <c r="AF18" s="54"/>
      <c r="AG18" s="31" t="e">
        <f t="shared" si="1"/>
        <v>#N/A</v>
      </c>
    </row>
    <row r="19" spans="1:33" x14ac:dyDescent="0.25">
      <c r="A19" s="30" t="e">
        <f t="shared" si="0"/>
        <v>#N/A</v>
      </c>
      <c r="B19" s="31"/>
      <c r="C19" s="31"/>
      <c r="D19" s="32"/>
      <c r="E19" s="31"/>
      <c r="F19" s="33"/>
      <c r="G19" s="33"/>
      <c r="H19" s="33"/>
      <c r="I19" s="31"/>
      <c r="J19" s="31"/>
      <c r="K19" s="33"/>
      <c r="L19" s="32"/>
      <c r="M19" s="32"/>
      <c r="N19" s="32"/>
      <c r="O19" s="33"/>
      <c r="P19" s="33"/>
      <c r="Q19" s="33"/>
      <c r="R19" s="33"/>
      <c r="S19" s="33"/>
      <c r="T19" s="33"/>
      <c r="U19" s="33"/>
      <c r="V19" s="33"/>
      <c r="W19" s="33"/>
      <c r="X19" s="33"/>
      <c r="Y19" s="35"/>
      <c r="Z19" s="33"/>
      <c r="AA19" s="33"/>
      <c r="AB19" s="33"/>
      <c r="AC19" s="35"/>
      <c r="AD19" s="33"/>
      <c r="AE19" s="31" t="e">
        <f t="shared" si="2"/>
        <v>#N/A</v>
      </c>
      <c r="AF19" s="54"/>
      <c r="AG19" s="31" t="e">
        <f t="shared" si="1"/>
        <v>#N/A</v>
      </c>
    </row>
    <row r="20" spans="1:33" x14ac:dyDescent="0.25">
      <c r="A20" s="30" t="e">
        <f t="shared" si="0"/>
        <v>#N/A</v>
      </c>
      <c r="B20" s="31"/>
      <c r="C20" s="31"/>
      <c r="D20" s="32"/>
      <c r="E20" s="31"/>
      <c r="F20" s="33"/>
      <c r="G20" s="33"/>
      <c r="H20" s="33"/>
      <c r="I20" s="31"/>
      <c r="J20" s="31"/>
      <c r="K20" s="33"/>
      <c r="L20" s="32"/>
      <c r="M20" s="32"/>
      <c r="N20" s="32"/>
      <c r="O20" s="33"/>
      <c r="P20" s="33"/>
      <c r="Q20" s="33"/>
      <c r="R20" s="33"/>
      <c r="S20" s="33"/>
      <c r="T20" s="33"/>
      <c r="U20" s="33"/>
      <c r="V20" s="33"/>
      <c r="W20" s="33"/>
      <c r="X20" s="33"/>
      <c r="Y20" s="35"/>
      <c r="Z20" s="33"/>
      <c r="AA20" s="33"/>
      <c r="AB20" s="33"/>
      <c r="AC20" s="35"/>
      <c r="AD20" s="33"/>
      <c r="AE20" s="31" t="e">
        <f t="shared" si="2"/>
        <v>#N/A</v>
      </c>
      <c r="AF20" s="54"/>
      <c r="AG20" s="31" t="e">
        <f t="shared" si="1"/>
        <v>#N/A</v>
      </c>
    </row>
    <row r="21" spans="1:33" x14ac:dyDescent="0.25">
      <c r="A21" s="30" t="e">
        <f t="shared" si="0"/>
        <v>#N/A</v>
      </c>
      <c r="B21" s="31"/>
      <c r="C21" s="31"/>
      <c r="D21" s="32"/>
      <c r="E21" s="31"/>
      <c r="F21" s="33"/>
      <c r="G21" s="33"/>
      <c r="H21" s="33"/>
      <c r="I21" s="31"/>
      <c r="J21" s="31"/>
      <c r="K21" s="33"/>
      <c r="L21" s="32"/>
      <c r="M21" s="32"/>
      <c r="N21" s="32"/>
      <c r="O21" s="33"/>
      <c r="P21" s="33"/>
      <c r="Q21" s="33"/>
      <c r="R21" s="33"/>
      <c r="S21" s="33"/>
      <c r="T21" s="33"/>
      <c r="U21" s="33"/>
      <c r="V21" s="33"/>
      <c r="W21" s="33"/>
      <c r="X21" s="33"/>
      <c r="Y21" s="35"/>
      <c r="Z21" s="33"/>
      <c r="AA21" s="33"/>
      <c r="AB21" s="33"/>
      <c r="AC21" s="35"/>
      <c r="AD21" s="33"/>
      <c r="AE21" s="31" t="e">
        <f t="shared" si="2"/>
        <v>#N/A</v>
      </c>
      <c r="AF21" s="54"/>
      <c r="AG21" s="31" t="e">
        <f t="shared" si="1"/>
        <v>#N/A</v>
      </c>
    </row>
    <row r="22" spans="1:33" x14ac:dyDescent="0.25">
      <c r="A22" s="30" t="e">
        <f t="shared" si="0"/>
        <v>#N/A</v>
      </c>
      <c r="B22" s="31"/>
      <c r="C22" s="31"/>
      <c r="D22" s="32"/>
      <c r="E22" s="31"/>
      <c r="F22" s="33"/>
      <c r="G22" s="33"/>
      <c r="H22" s="33"/>
      <c r="I22" s="31"/>
      <c r="J22" s="31"/>
      <c r="K22" s="33"/>
      <c r="L22" s="32"/>
      <c r="M22" s="32"/>
      <c r="N22" s="32"/>
      <c r="O22" s="33"/>
      <c r="P22" s="33"/>
      <c r="Q22" s="33"/>
      <c r="R22" s="33"/>
      <c r="S22" s="33"/>
      <c r="T22" s="33"/>
      <c r="U22" s="33"/>
      <c r="V22" s="33"/>
      <c r="W22" s="33"/>
      <c r="X22" s="33"/>
      <c r="Y22" s="35"/>
      <c r="Z22" s="33"/>
      <c r="AA22" s="33"/>
      <c r="AB22" s="33"/>
      <c r="AC22" s="35"/>
      <c r="AD22" s="33"/>
      <c r="AE22" s="31" t="e">
        <f t="shared" si="2"/>
        <v>#N/A</v>
      </c>
      <c r="AF22" s="54"/>
      <c r="AG22" s="31" t="e">
        <f t="shared" si="1"/>
        <v>#N/A</v>
      </c>
    </row>
    <row r="23" spans="1:33" x14ac:dyDescent="0.25">
      <c r="A23" s="30" t="e">
        <f t="shared" si="0"/>
        <v>#N/A</v>
      </c>
      <c r="B23" s="31"/>
      <c r="C23" s="31"/>
      <c r="D23" s="32"/>
      <c r="E23" s="31"/>
      <c r="F23" s="33"/>
      <c r="G23" s="33"/>
      <c r="H23" s="33"/>
      <c r="I23" s="31"/>
      <c r="J23" s="31"/>
      <c r="K23" s="33"/>
      <c r="L23" s="32"/>
      <c r="M23" s="32"/>
      <c r="N23" s="32"/>
      <c r="O23" s="33"/>
      <c r="P23" s="33"/>
      <c r="Q23" s="33"/>
      <c r="R23" s="33"/>
      <c r="S23" s="33"/>
      <c r="T23" s="33"/>
      <c r="U23" s="33"/>
      <c r="V23" s="33"/>
      <c r="W23" s="33"/>
      <c r="X23" s="33"/>
      <c r="Y23" s="35"/>
      <c r="Z23" s="33"/>
      <c r="AA23" s="33"/>
      <c r="AB23" s="33"/>
      <c r="AC23" s="35"/>
      <c r="AD23" s="33"/>
      <c r="AE23" s="31" t="e">
        <f t="shared" si="2"/>
        <v>#N/A</v>
      </c>
      <c r="AF23" s="54"/>
      <c r="AG23" s="31" t="e">
        <f t="shared" si="1"/>
        <v>#N/A</v>
      </c>
    </row>
    <row r="24" spans="1:33" x14ac:dyDescent="0.25">
      <c r="A24" s="30" t="e">
        <f t="shared" si="0"/>
        <v>#N/A</v>
      </c>
      <c r="B24" s="31"/>
      <c r="C24" s="31"/>
      <c r="D24" s="32"/>
      <c r="E24" s="31"/>
      <c r="F24" s="33"/>
      <c r="G24" s="33"/>
      <c r="H24" s="33"/>
      <c r="I24" s="31"/>
      <c r="J24" s="31"/>
      <c r="K24" s="33"/>
      <c r="L24" s="32"/>
      <c r="M24" s="32"/>
      <c r="N24" s="32"/>
      <c r="O24" s="33"/>
      <c r="P24" s="33"/>
      <c r="Q24" s="33"/>
      <c r="R24" s="33"/>
      <c r="S24" s="33"/>
      <c r="T24" s="33"/>
      <c r="U24" s="33"/>
      <c r="V24" s="33"/>
      <c r="W24" s="33"/>
      <c r="X24" s="33"/>
      <c r="Y24" s="35"/>
      <c r="Z24" s="33"/>
      <c r="AA24" s="33"/>
      <c r="AB24" s="33"/>
      <c r="AC24" s="35"/>
      <c r="AD24" s="33"/>
      <c r="AE24" s="31" t="e">
        <f t="shared" si="2"/>
        <v>#N/A</v>
      </c>
      <c r="AF24" s="54"/>
      <c r="AG24" s="31" t="e">
        <f t="shared" si="1"/>
        <v>#N/A</v>
      </c>
    </row>
    <row r="25" spans="1:33" x14ac:dyDescent="0.25">
      <c r="A25" s="30" t="e">
        <f t="shared" si="0"/>
        <v>#N/A</v>
      </c>
      <c r="B25" s="31"/>
      <c r="C25" s="31"/>
      <c r="D25" s="32"/>
      <c r="E25" s="31"/>
      <c r="F25" s="33"/>
      <c r="G25" s="33"/>
      <c r="H25" s="33"/>
      <c r="I25" s="31"/>
      <c r="J25" s="31"/>
      <c r="K25" s="33"/>
      <c r="L25" s="32"/>
      <c r="M25" s="32"/>
      <c r="N25" s="32"/>
      <c r="O25" s="33"/>
      <c r="P25" s="33"/>
      <c r="Q25" s="33"/>
      <c r="R25" s="33"/>
      <c r="S25" s="33"/>
      <c r="T25" s="33"/>
      <c r="U25" s="33"/>
      <c r="V25" s="33"/>
      <c r="W25" s="33"/>
      <c r="X25" s="33"/>
      <c r="Y25" s="35"/>
      <c r="Z25" s="33"/>
      <c r="AA25" s="33"/>
      <c r="AB25" s="33"/>
      <c r="AC25" s="35"/>
      <c r="AD25" s="33"/>
      <c r="AE25" s="31" t="e">
        <f t="shared" si="2"/>
        <v>#N/A</v>
      </c>
      <c r="AF25" s="54"/>
      <c r="AG25" s="31" t="e">
        <f t="shared" si="1"/>
        <v>#N/A</v>
      </c>
    </row>
    <row r="26" spans="1:33" x14ac:dyDescent="0.25">
      <c r="A26" s="30" t="e">
        <f t="shared" si="0"/>
        <v>#N/A</v>
      </c>
      <c r="B26" s="31"/>
      <c r="C26" s="31"/>
      <c r="D26" s="32"/>
      <c r="E26" s="31"/>
      <c r="F26" s="33"/>
      <c r="G26" s="33"/>
      <c r="H26" s="33"/>
      <c r="I26" s="31"/>
      <c r="J26" s="31"/>
      <c r="K26" s="33"/>
      <c r="L26" s="32"/>
      <c r="M26" s="32"/>
      <c r="N26" s="32"/>
      <c r="O26" s="33"/>
      <c r="P26" s="33"/>
      <c r="Q26" s="33"/>
      <c r="R26" s="33"/>
      <c r="S26" s="33"/>
      <c r="T26" s="33"/>
      <c r="U26" s="33"/>
      <c r="V26" s="33"/>
      <c r="W26" s="33"/>
      <c r="X26" s="33"/>
      <c r="Y26" s="35"/>
      <c r="Z26" s="33"/>
      <c r="AA26" s="33"/>
      <c r="AB26" s="33"/>
      <c r="AC26" s="35"/>
      <c r="AD26" s="33"/>
      <c r="AE26" s="31" t="e">
        <f t="shared" si="2"/>
        <v>#N/A</v>
      </c>
      <c r="AF26" s="54"/>
      <c r="AG26" s="31" t="e">
        <f t="shared" si="1"/>
        <v>#N/A</v>
      </c>
    </row>
    <row r="27" spans="1:33" x14ac:dyDescent="0.25">
      <c r="A27" s="30" t="e">
        <f t="shared" si="0"/>
        <v>#N/A</v>
      </c>
      <c r="B27" s="31"/>
      <c r="C27" s="31"/>
      <c r="D27" s="32"/>
      <c r="E27" s="31"/>
      <c r="F27" s="33"/>
      <c r="G27" s="33"/>
      <c r="H27" s="33"/>
      <c r="I27" s="31"/>
      <c r="J27" s="31"/>
      <c r="K27" s="33"/>
      <c r="L27" s="32"/>
      <c r="M27" s="32"/>
      <c r="N27" s="32"/>
      <c r="O27" s="33"/>
      <c r="P27" s="33"/>
      <c r="Q27" s="33"/>
      <c r="R27" s="33"/>
      <c r="S27" s="33"/>
      <c r="T27" s="33"/>
      <c r="U27" s="33"/>
      <c r="V27" s="33"/>
      <c r="W27" s="33"/>
      <c r="X27" s="33"/>
      <c r="Y27" s="35"/>
      <c r="Z27" s="33"/>
      <c r="AA27" s="33"/>
      <c r="AB27" s="33"/>
      <c r="AC27" s="35"/>
      <c r="AD27" s="33"/>
      <c r="AE27" s="31" t="e">
        <f t="shared" si="2"/>
        <v>#N/A</v>
      </c>
      <c r="AF27" s="54"/>
      <c r="AG27" s="31" t="e">
        <f t="shared" si="1"/>
        <v>#N/A</v>
      </c>
    </row>
    <row r="28" spans="1:33" x14ac:dyDescent="0.25">
      <c r="A28" s="30" t="e">
        <f t="shared" si="0"/>
        <v>#N/A</v>
      </c>
      <c r="B28" s="31"/>
      <c r="C28" s="31"/>
      <c r="D28" s="32"/>
      <c r="E28" s="31"/>
      <c r="F28" s="33"/>
      <c r="G28" s="33"/>
      <c r="H28" s="33"/>
      <c r="I28" s="31"/>
      <c r="J28" s="31"/>
      <c r="K28" s="33"/>
      <c r="L28" s="32"/>
      <c r="M28" s="32"/>
      <c r="N28" s="32"/>
      <c r="O28" s="33"/>
      <c r="P28" s="33"/>
      <c r="Q28" s="33"/>
      <c r="R28" s="33"/>
      <c r="S28" s="33"/>
      <c r="T28" s="33"/>
      <c r="U28" s="33"/>
      <c r="V28" s="33"/>
      <c r="W28" s="33"/>
      <c r="X28" s="33"/>
      <c r="Y28" s="35"/>
      <c r="Z28" s="33"/>
      <c r="AA28" s="33"/>
      <c r="AB28" s="33"/>
      <c r="AC28" s="35"/>
      <c r="AD28" s="33"/>
      <c r="AE28" s="31" t="e">
        <f t="shared" si="2"/>
        <v>#N/A</v>
      </c>
      <c r="AF28" s="54"/>
      <c r="AG28" s="31" t="e">
        <f t="shared" si="1"/>
        <v>#N/A</v>
      </c>
    </row>
    <row r="29" spans="1:33" x14ac:dyDescent="0.25">
      <c r="A29" s="30" t="e">
        <f t="shared" si="0"/>
        <v>#N/A</v>
      </c>
      <c r="B29" s="31"/>
      <c r="C29" s="31"/>
      <c r="D29" s="32"/>
      <c r="E29" s="31"/>
      <c r="F29" s="33"/>
      <c r="G29" s="33"/>
      <c r="H29" s="33"/>
      <c r="I29" s="31"/>
      <c r="J29" s="31"/>
      <c r="K29" s="33"/>
      <c r="L29" s="32"/>
      <c r="M29" s="32"/>
      <c r="N29" s="32"/>
      <c r="O29" s="33"/>
      <c r="P29" s="33"/>
      <c r="Q29" s="33"/>
      <c r="R29" s="33"/>
      <c r="S29" s="33"/>
      <c r="T29" s="33"/>
      <c r="U29" s="33"/>
      <c r="V29" s="33"/>
      <c r="W29" s="33"/>
      <c r="X29" s="33"/>
      <c r="Y29" s="35"/>
      <c r="Z29" s="33"/>
      <c r="AA29" s="33"/>
      <c r="AB29" s="33"/>
      <c r="AC29" s="35"/>
      <c r="AD29" s="33"/>
      <c r="AE29" s="31" t="e">
        <f t="shared" si="2"/>
        <v>#N/A</v>
      </c>
      <c r="AF29" s="54"/>
      <c r="AG29" s="31" t="e">
        <f t="shared" si="1"/>
        <v>#N/A</v>
      </c>
    </row>
    <row r="30" spans="1:33" x14ac:dyDescent="0.25">
      <c r="A30" s="30" t="e">
        <f t="shared" si="0"/>
        <v>#N/A</v>
      </c>
      <c r="B30" s="31"/>
      <c r="C30" s="31"/>
      <c r="D30" s="32"/>
      <c r="E30" s="31"/>
      <c r="F30" s="33"/>
      <c r="G30" s="33"/>
      <c r="H30" s="33"/>
      <c r="I30" s="31"/>
      <c r="J30" s="31"/>
      <c r="K30" s="33"/>
      <c r="L30" s="32"/>
      <c r="M30" s="32"/>
      <c r="N30" s="32"/>
      <c r="O30" s="33"/>
      <c r="P30" s="33"/>
      <c r="Q30" s="33"/>
      <c r="R30" s="33"/>
      <c r="S30" s="33"/>
      <c r="T30" s="33"/>
      <c r="U30" s="33"/>
      <c r="V30" s="33"/>
      <c r="W30" s="33"/>
      <c r="X30" s="33"/>
      <c r="Y30" s="35"/>
      <c r="Z30" s="33"/>
      <c r="AA30" s="33"/>
      <c r="AB30" s="33"/>
      <c r="AC30" s="35"/>
      <c r="AD30" s="33"/>
      <c r="AE30" s="31" t="e">
        <f t="shared" si="2"/>
        <v>#N/A</v>
      </c>
      <c r="AF30" s="54"/>
      <c r="AG30" s="31" t="e">
        <f t="shared" si="1"/>
        <v>#N/A</v>
      </c>
    </row>
    <row r="31" spans="1:33" x14ac:dyDescent="0.25">
      <c r="A31" s="30" t="e">
        <f t="shared" si="0"/>
        <v>#N/A</v>
      </c>
      <c r="B31" s="31"/>
      <c r="C31" s="31"/>
      <c r="D31" s="32"/>
      <c r="E31" s="31"/>
      <c r="F31" s="33"/>
      <c r="G31" s="33"/>
      <c r="H31" s="33"/>
      <c r="I31" s="31"/>
      <c r="J31" s="31"/>
      <c r="K31" s="33"/>
      <c r="L31" s="32"/>
      <c r="M31" s="32"/>
      <c r="N31" s="32"/>
      <c r="O31" s="33"/>
      <c r="P31" s="33"/>
      <c r="Q31" s="33"/>
      <c r="R31" s="33"/>
      <c r="S31" s="33"/>
      <c r="T31" s="33"/>
      <c r="U31" s="33"/>
      <c r="V31" s="33"/>
      <c r="W31" s="33"/>
      <c r="X31" s="33"/>
      <c r="Y31" s="35"/>
      <c r="Z31" s="33"/>
      <c r="AA31" s="33"/>
      <c r="AB31" s="33"/>
      <c r="AC31" s="35"/>
      <c r="AD31" s="33"/>
      <c r="AE31" s="31" t="e">
        <f t="shared" si="2"/>
        <v>#N/A</v>
      </c>
      <c r="AF31" s="54"/>
      <c r="AG31" s="31" t="e">
        <f t="shared" si="1"/>
        <v>#N/A</v>
      </c>
    </row>
    <row r="32" spans="1:33" x14ac:dyDescent="0.25">
      <c r="A32" s="30" t="e">
        <f t="shared" si="0"/>
        <v>#N/A</v>
      </c>
      <c r="B32" s="31"/>
      <c r="C32" s="31"/>
      <c r="D32" s="32"/>
      <c r="E32" s="31"/>
      <c r="F32" s="33"/>
      <c r="G32" s="33"/>
      <c r="H32" s="33"/>
      <c r="I32" s="31"/>
      <c r="J32" s="31"/>
      <c r="K32" s="33"/>
      <c r="L32" s="32"/>
      <c r="M32" s="32"/>
      <c r="N32" s="32"/>
      <c r="O32" s="33"/>
      <c r="P32" s="33"/>
      <c r="Q32" s="33"/>
      <c r="R32" s="33"/>
      <c r="S32" s="33"/>
      <c r="T32" s="33"/>
      <c r="U32" s="33"/>
      <c r="V32" s="33"/>
      <c r="W32" s="33"/>
      <c r="X32" s="33"/>
      <c r="Y32" s="35"/>
      <c r="Z32" s="33"/>
      <c r="AA32" s="33"/>
      <c r="AB32" s="33"/>
      <c r="AC32" s="35"/>
      <c r="AD32" s="33"/>
      <c r="AE32" s="31" t="e">
        <f t="shared" si="2"/>
        <v>#N/A</v>
      </c>
      <c r="AF32" s="54"/>
      <c r="AG32" s="31" t="e">
        <f t="shared" si="1"/>
        <v>#N/A</v>
      </c>
    </row>
    <row r="33" spans="1:33" x14ac:dyDescent="0.25">
      <c r="A33" s="30" t="e">
        <f t="shared" si="0"/>
        <v>#N/A</v>
      </c>
      <c r="B33" s="31"/>
      <c r="C33" s="31"/>
      <c r="D33" s="32"/>
      <c r="E33" s="31"/>
      <c r="F33" s="33"/>
      <c r="G33" s="33"/>
      <c r="H33" s="33"/>
      <c r="I33" s="31"/>
      <c r="J33" s="31"/>
      <c r="K33" s="33"/>
      <c r="L33" s="32"/>
      <c r="M33" s="32"/>
      <c r="N33" s="32"/>
      <c r="O33" s="33"/>
      <c r="P33" s="33"/>
      <c r="Q33" s="33"/>
      <c r="R33" s="33"/>
      <c r="S33" s="33"/>
      <c r="T33" s="33"/>
      <c r="U33" s="33"/>
      <c r="V33" s="33"/>
      <c r="W33" s="33"/>
      <c r="X33" s="33"/>
      <c r="Y33" s="35"/>
      <c r="Z33" s="33"/>
      <c r="AA33" s="33"/>
      <c r="AB33" s="33"/>
      <c r="AC33" s="35"/>
      <c r="AD33" s="33"/>
      <c r="AE33" s="31" t="e">
        <f t="shared" si="2"/>
        <v>#N/A</v>
      </c>
      <c r="AF33" s="54"/>
      <c r="AG33" s="31" t="e">
        <f t="shared" si="1"/>
        <v>#N/A</v>
      </c>
    </row>
    <row r="34" spans="1:33" x14ac:dyDescent="0.25">
      <c r="A34" s="30" t="e">
        <f t="shared" si="0"/>
        <v>#N/A</v>
      </c>
      <c r="B34" s="31"/>
      <c r="C34" s="31"/>
      <c r="D34" s="32"/>
      <c r="E34" s="31"/>
      <c r="F34" s="33"/>
      <c r="G34" s="33"/>
      <c r="H34" s="33"/>
      <c r="I34" s="31"/>
      <c r="J34" s="31"/>
      <c r="K34" s="33"/>
      <c r="L34" s="32"/>
      <c r="M34" s="32"/>
      <c r="N34" s="32"/>
      <c r="O34" s="33"/>
      <c r="P34" s="33"/>
      <c r="Q34" s="33"/>
      <c r="R34" s="33"/>
      <c r="S34" s="33"/>
      <c r="T34" s="33"/>
      <c r="U34" s="33"/>
      <c r="V34" s="33"/>
      <c r="W34" s="33"/>
      <c r="X34" s="33"/>
      <c r="Y34" s="35"/>
      <c r="Z34" s="33"/>
      <c r="AA34" s="33"/>
      <c r="AB34" s="33"/>
      <c r="AC34" s="35"/>
      <c r="AD34" s="33"/>
      <c r="AE34" s="31" t="e">
        <f t="shared" si="2"/>
        <v>#N/A</v>
      </c>
      <c r="AF34" s="54"/>
      <c r="AG34" s="31" t="e">
        <f t="shared" si="1"/>
        <v>#N/A</v>
      </c>
    </row>
    <row r="35" spans="1:33" x14ac:dyDescent="0.25">
      <c r="A35" s="30" t="e">
        <f t="shared" si="0"/>
        <v>#N/A</v>
      </c>
      <c r="B35" s="31"/>
      <c r="C35" s="31"/>
      <c r="D35" s="32"/>
      <c r="E35" s="31"/>
      <c r="F35" s="33"/>
      <c r="G35" s="33"/>
      <c r="H35" s="33"/>
      <c r="I35" s="31"/>
      <c r="J35" s="31"/>
      <c r="K35" s="33"/>
      <c r="L35" s="32"/>
      <c r="M35" s="32"/>
      <c r="N35" s="32"/>
      <c r="O35" s="33"/>
      <c r="P35" s="33"/>
      <c r="Q35" s="33"/>
      <c r="R35" s="33"/>
      <c r="S35" s="33"/>
      <c r="T35" s="33"/>
      <c r="U35" s="33"/>
      <c r="V35" s="33"/>
      <c r="W35" s="33"/>
      <c r="X35" s="33"/>
      <c r="Y35" s="35"/>
      <c r="Z35" s="33"/>
      <c r="AA35" s="33"/>
      <c r="AB35" s="33"/>
      <c r="AC35" s="35"/>
      <c r="AD35" s="33"/>
      <c r="AE35" s="31" t="e">
        <f t="shared" si="2"/>
        <v>#N/A</v>
      </c>
      <c r="AF35" s="54"/>
      <c r="AG35" s="31" t="e">
        <f t="shared" si="1"/>
        <v>#N/A</v>
      </c>
    </row>
    <row r="36" spans="1:33" x14ac:dyDescent="0.25">
      <c r="A36" s="30" t="e">
        <f t="shared" si="0"/>
        <v>#N/A</v>
      </c>
      <c r="B36" s="31"/>
      <c r="C36" s="31"/>
      <c r="D36" s="32"/>
      <c r="E36" s="31"/>
      <c r="F36" s="33"/>
      <c r="G36" s="33"/>
      <c r="H36" s="33"/>
      <c r="I36" s="31"/>
      <c r="J36" s="31"/>
      <c r="K36" s="33"/>
      <c r="L36" s="32"/>
      <c r="M36" s="32"/>
      <c r="N36" s="32"/>
      <c r="O36" s="33"/>
      <c r="P36" s="33"/>
      <c r="Q36" s="33"/>
      <c r="R36" s="33"/>
      <c r="S36" s="33"/>
      <c r="T36" s="33"/>
      <c r="U36" s="33"/>
      <c r="V36" s="33"/>
      <c r="W36" s="33"/>
      <c r="X36" s="33"/>
      <c r="Y36" s="35"/>
      <c r="Z36" s="33"/>
      <c r="AA36" s="33"/>
      <c r="AB36" s="33"/>
      <c r="AC36" s="35"/>
      <c r="AD36" s="33"/>
      <c r="AE36" s="31" t="e">
        <f t="shared" si="2"/>
        <v>#N/A</v>
      </c>
      <c r="AF36" s="54"/>
      <c r="AG36" s="31" t="e">
        <f t="shared" si="1"/>
        <v>#N/A</v>
      </c>
    </row>
    <row r="37" spans="1:33" x14ac:dyDescent="0.25">
      <c r="A37" s="30" t="e">
        <f t="shared" si="0"/>
        <v>#N/A</v>
      </c>
      <c r="B37" s="31"/>
      <c r="C37" s="31"/>
      <c r="D37" s="32"/>
      <c r="E37" s="31"/>
      <c r="F37" s="33"/>
      <c r="G37" s="33"/>
      <c r="H37" s="33"/>
      <c r="I37" s="31"/>
      <c r="J37" s="31"/>
      <c r="K37" s="33"/>
      <c r="L37" s="32"/>
      <c r="M37" s="32"/>
      <c r="N37" s="32"/>
      <c r="O37" s="33"/>
      <c r="P37" s="33"/>
      <c r="Q37" s="33"/>
      <c r="R37" s="33"/>
      <c r="S37" s="33"/>
      <c r="T37" s="33"/>
      <c r="U37" s="33"/>
      <c r="V37" s="33"/>
      <c r="W37" s="33"/>
      <c r="X37" s="33"/>
      <c r="Y37" s="35"/>
      <c r="Z37" s="33"/>
      <c r="AA37" s="33"/>
      <c r="AB37" s="33"/>
      <c r="AC37" s="35"/>
      <c r="AD37" s="33"/>
      <c r="AE37" s="31" t="e">
        <f t="shared" si="2"/>
        <v>#N/A</v>
      </c>
      <c r="AF37" s="54"/>
      <c r="AG37" s="31" t="e">
        <f t="shared" si="1"/>
        <v>#N/A</v>
      </c>
    </row>
    <row r="38" spans="1:33" x14ac:dyDescent="0.25">
      <c r="A38" s="30" t="e">
        <f t="shared" si="0"/>
        <v>#N/A</v>
      </c>
      <c r="B38" s="31"/>
      <c r="C38" s="31"/>
      <c r="D38" s="32"/>
      <c r="E38" s="31"/>
      <c r="F38" s="33"/>
      <c r="G38" s="33"/>
      <c r="H38" s="33"/>
      <c r="I38" s="31"/>
      <c r="J38" s="31"/>
      <c r="K38" s="33"/>
      <c r="L38" s="32"/>
      <c r="M38" s="32"/>
      <c r="N38" s="32"/>
      <c r="O38" s="33"/>
      <c r="P38" s="33"/>
      <c r="Q38" s="33"/>
      <c r="R38" s="33"/>
      <c r="S38" s="33"/>
      <c r="T38" s="33"/>
      <c r="U38" s="33"/>
      <c r="V38" s="33"/>
      <c r="W38" s="33"/>
      <c r="X38" s="33"/>
      <c r="Y38" s="35"/>
      <c r="Z38" s="33"/>
      <c r="AA38" s="33"/>
      <c r="AB38" s="33"/>
      <c r="AC38" s="35"/>
      <c r="AD38" s="33"/>
      <c r="AE38" s="31" t="e">
        <f t="shared" si="2"/>
        <v>#N/A</v>
      </c>
      <c r="AF38" s="54"/>
      <c r="AG38" s="31" t="e">
        <f t="shared" si="1"/>
        <v>#N/A</v>
      </c>
    </row>
    <row r="39" spans="1:33" x14ac:dyDescent="0.25">
      <c r="A39" s="30" t="e">
        <f t="shared" si="0"/>
        <v>#N/A</v>
      </c>
      <c r="B39" s="31"/>
      <c r="C39" s="31"/>
      <c r="D39" s="32"/>
      <c r="E39" s="31"/>
      <c r="F39" s="33"/>
      <c r="G39" s="33"/>
      <c r="H39" s="33"/>
      <c r="I39" s="31"/>
      <c r="J39" s="31"/>
      <c r="K39" s="33"/>
      <c r="L39" s="32"/>
      <c r="M39" s="32"/>
      <c r="N39" s="32"/>
      <c r="O39" s="33"/>
      <c r="P39" s="33"/>
      <c r="Q39" s="33"/>
      <c r="R39" s="33"/>
      <c r="S39" s="33"/>
      <c r="T39" s="33"/>
      <c r="U39" s="33"/>
      <c r="V39" s="33"/>
      <c r="W39" s="33"/>
      <c r="X39" s="33"/>
      <c r="Y39" s="35"/>
      <c r="Z39" s="33"/>
      <c r="AA39" s="33"/>
      <c r="AB39" s="33"/>
      <c r="AC39" s="35"/>
      <c r="AD39" s="33"/>
      <c r="AE39" s="31" t="e">
        <f t="shared" si="2"/>
        <v>#N/A</v>
      </c>
      <c r="AF39" s="54"/>
      <c r="AG39" s="31" t="e">
        <f t="shared" si="1"/>
        <v>#N/A</v>
      </c>
    </row>
    <row r="40" spans="1:33" x14ac:dyDescent="0.25">
      <c r="A40" s="30" t="e">
        <f t="shared" si="0"/>
        <v>#N/A</v>
      </c>
      <c r="B40" s="31"/>
      <c r="C40" s="31"/>
      <c r="D40" s="32"/>
      <c r="E40" s="31"/>
      <c r="F40" s="33"/>
      <c r="G40" s="33"/>
      <c r="H40" s="33"/>
      <c r="I40" s="31"/>
      <c r="J40" s="31"/>
      <c r="K40" s="33"/>
      <c r="L40" s="32"/>
      <c r="M40" s="32"/>
      <c r="N40" s="32"/>
      <c r="O40" s="33"/>
      <c r="P40" s="33"/>
      <c r="Q40" s="33"/>
      <c r="R40" s="33"/>
      <c r="S40" s="33"/>
      <c r="T40" s="33"/>
      <c r="U40" s="33"/>
      <c r="V40" s="33"/>
      <c r="W40" s="33"/>
      <c r="X40" s="33"/>
      <c r="Y40" s="35"/>
      <c r="Z40" s="33"/>
      <c r="AA40" s="33"/>
      <c r="AB40" s="33"/>
      <c r="AC40" s="35"/>
      <c r="AD40" s="33"/>
      <c r="AE40" s="31" t="e">
        <f t="shared" si="2"/>
        <v>#N/A</v>
      </c>
      <c r="AF40" s="54"/>
      <c r="AG40" s="31" t="e">
        <f t="shared" si="1"/>
        <v>#N/A</v>
      </c>
    </row>
    <row r="41" spans="1:33" x14ac:dyDescent="0.25">
      <c r="A41" s="30" t="e">
        <f t="shared" si="0"/>
        <v>#N/A</v>
      </c>
      <c r="B41" s="31"/>
      <c r="C41" s="31"/>
      <c r="D41" s="32"/>
      <c r="E41" s="31"/>
      <c r="F41" s="33"/>
      <c r="G41" s="33"/>
      <c r="H41" s="33"/>
      <c r="I41" s="31"/>
      <c r="J41" s="31"/>
      <c r="K41" s="33"/>
      <c r="L41" s="32"/>
      <c r="M41" s="32"/>
      <c r="N41" s="32"/>
      <c r="O41" s="33"/>
      <c r="P41" s="33"/>
      <c r="Q41" s="33"/>
      <c r="R41" s="33"/>
      <c r="S41" s="33"/>
      <c r="T41" s="33"/>
      <c r="U41" s="33"/>
      <c r="V41" s="33"/>
      <c r="W41" s="33"/>
      <c r="X41" s="33"/>
      <c r="Y41" s="35"/>
      <c r="Z41" s="33"/>
      <c r="AA41" s="33"/>
      <c r="AB41" s="33"/>
      <c r="AC41" s="35"/>
      <c r="AD41" s="33"/>
      <c r="AE41" s="31" t="e">
        <f t="shared" si="2"/>
        <v>#N/A</v>
      </c>
      <c r="AF41" s="54"/>
      <c r="AG41" s="31" t="e">
        <f t="shared" si="1"/>
        <v>#N/A</v>
      </c>
    </row>
    <row r="42" spans="1:33" x14ac:dyDescent="0.25">
      <c r="A42" s="30" t="e">
        <f t="shared" si="0"/>
        <v>#N/A</v>
      </c>
      <c r="B42" s="31"/>
      <c r="C42" s="31"/>
      <c r="D42" s="32"/>
      <c r="E42" s="31"/>
      <c r="F42" s="33"/>
      <c r="G42" s="33"/>
      <c r="H42" s="33"/>
      <c r="I42" s="31"/>
      <c r="J42" s="31"/>
      <c r="K42" s="33"/>
      <c r="L42" s="32"/>
      <c r="M42" s="32"/>
      <c r="N42" s="32"/>
      <c r="O42" s="33"/>
      <c r="P42" s="33"/>
      <c r="Q42" s="33"/>
      <c r="R42" s="33"/>
      <c r="S42" s="33"/>
      <c r="T42" s="33"/>
      <c r="U42" s="33"/>
      <c r="V42" s="33"/>
      <c r="W42" s="33"/>
      <c r="X42" s="33"/>
      <c r="Y42" s="35"/>
      <c r="Z42" s="33"/>
      <c r="AA42" s="33"/>
      <c r="AB42" s="33"/>
      <c r="AC42" s="35"/>
      <c r="AD42" s="33"/>
      <c r="AE42" s="31" t="e">
        <f t="shared" si="2"/>
        <v>#N/A</v>
      </c>
      <c r="AF42" s="54"/>
      <c r="AG42" s="31" t="e">
        <f t="shared" si="1"/>
        <v>#N/A</v>
      </c>
    </row>
    <row r="43" spans="1:33" x14ac:dyDescent="0.25">
      <c r="A43" s="30" t="e">
        <f t="shared" si="0"/>
        <v>#N/A</v>
      </c>
      <c r="B43" s="31"/>
      <c r="C43" s="31"/>
      <c r="D43" s="32"/>
      <c r="E43" s="31"/>
      <c r="F43" s="33"/>
      <c r="G43" s="33"/>
      <c r="H43" s="33"/>
      <c r="I43" s="31"/>
      <c r="J43" s="31"/>
      <c r="K43" s="33"/>
      <c r="L43" s="32"/>
      <c r="M43" s="32"/>
      <c r="N43" s="32"/>
      <c r="O43" s="33"/>
      <c r="P43" s="33"/>
      <c r="Q43" s="33"/>
      <c r="R43" s="33"/>
      <c r="S43" s="33"/>
      <c r="T43" s="33"/>
      <c r="U43" s="33"/>
      <c r="V43" s="33"/>
      <c r="W43" s="33"/>
      <c r="X43" s="33"/>
      <c r="Y43" s="35"/>
      <c r="Z43" s="33"/>
      <c r="AA43" s="33"/>
      <c r="AB43" s="33"/>
      <c r="AC43" s="35"/>
      <c r="AD43" s="33"/>
      <c r="AE43" s="31" t="e">
        <f t="shared" si="2"/>
        <v>#N/A</v>
      </c>
      <c r="AF43" s="54"/>
      <c r="AG43" s="31" t="e">
        <f t="shared" si="1"/>
        <v>#N/A</v>
      </c>
    </row>
    <row r="44" spans="1:33" x14ac:dyDescent="0.25">
      <c r="A44" s="30" t="e">
        <f t="shared" si="0"/>
        <v>#N/A</v>
      </c>
      <c r="B44" s="31"/>
      <c r="C44" s="31"/>
      <c r="D44" s="32"/>
      <c r="E44" s="31"/>
      <c r="F44" s="33"/>
      <c r="G44" s="33"/>
      <c r="H44" s="33"/>
      <c r="I44" s="31"/>
      <c r="J44" s="31"/>
      <c r="K44" s="33"/>
      <c r="L44" s="32"/>
      <c r="M44" s="32"/>
      <c r="N44" s="32"/>
      <c r="O44" s="33"/>
      <c r="P44" s="33"/>
      <c r="Q44" s="33"/>
      <c r="R44" s="33"/>
      <c r="S44" s="33"/>
      <c r="T44" s="33"/>
      <c r="U44" s="33"/>
      <c r="V44" s="33"/>
      <c r="W44" s="33"/>
      <c r="X44" s="33"/>
      <c r="Y44" s="35"/>
      <c r="Z44" s="33"/>
      <c r="AA44" s="33"/>
      <c r="AB44" s="33"/>
      <c r="AC44" s="35"/>
      <c r="AD44" s="33"/>
      <c r="AE44" s="31" t="e">
        <f t="shared" si="2"/>
        <v>#N/A</v>
      </c>
      <c r="AF44" s="54"/>
      <c r="AG44" s="31" t="e">
        <f t="shared" si="1"/>
        <v>#N/A</v>
      </c>
    </row>
    <row r="45" spans="1:33" x14ac:dyDescent="0.25">
      <c r="A45" s="30" t="e">
        <f t="shared" si="0"/>
        <v>#N/A</v>
      </c>
      <c r="B45" s="31"/>
      <c r="C45" s="31"/>
      <c r="D45" s="32"/>
      <c r="E45" s="31"/>
      <c r="F45" s="33"/>
      <c r="G45" s="33"/>
      <c r="H45" s="33"/>
      <c r="I45" s="31"/>
      <c r="J45" s="31"/>
      <c r="K45" s="33"/>
      <c r="L45" s="32"/>
      <c r="M45" s="32"/>
      <c r="N45" s="32"/>
      <c r="O45" s="33"/>
      <c r="P45" s="33"/>
      <c r="Q45" s="33"/>
      <c r="R45" s="33"/>
      <c r="S45" s="33"/>
      <c r="T45" s="33"/>
      <c r="U45" s="33"/>
      <c r="V45" s="33"/>
      <c r="W45" s="33"/>
      <c r="X45" s="33"/>
      <c r="Y45" s="35"/>
      <c r="Z45" s="33"/>
      <c r="AA45" s="33"/>
      <c r="AB45" s="33"/>
      <c r="AC45" s="35"/>
      <c r="AD45" s="33"/>
      <c r="AE45" s="31" t="e">
        <f t="shared" si="2"/>
        <v>#N/A</v>
      </c>
      <c r="AF45" s="54"/>
      <c r="AG45" s="31" t="e">
        <f t="shared" si="1"/>
        <v>#N/A</v>
      </c>
    </row>
    <row r="46" spans="1:33" x14ac:dyDescent="0.25">
      <c r="A46" s="30" t="e">
        <f t="shared" si="0"/>
        <v>#N/A</v>
      </c>
      <c r="B46" s="31"/>
      <c r="C46" s="31"/>
      <c r="D46" s="32"/>
      <c r="E46" s="31"/>
      <c r="F46" s="33"/>
      <c r="G46" s="33"/>
      <c r="H46" s="33"/>
      <c r="I46" s="31"/>
      <c r="J46" s="31"/>
      <c r="K46" s="33"/>
      <c r="L46" s="32"/>
      <c r="M46" s="32"/>
      <c r="N46" s="32"/>
      <c r="O46" s="33"/>
      <c r="P46" s="33"/>
      <c r="Q46" s="33"/>
      <c r="R46" s="33"/>
      <c r="S46" s="33"/>
      <c r="T46" s="33"/>
      <c r="U46" s="33"/>
      <c r="V46" s="33"/>
      <c r="W46" s="33"/>
      <c r="X46" s="33"/>
      <c r="Y46" s="35"/>
      <c r="Z46" s="33"/>
      <c r="AA46" s="33"/>
      <c r="AB46" s="33"/>
      <c r="AC46" s="35"/>
      <c r="AD46" s="33"/>
      <c r="AE46" s="31" t="e">
        <f t="shared" si="2"/>
        <v>#N/A</v>
      </c>
      <c r="AF46" s="54"/>
      <c r="AG46" s="31" t="e">
        <f t="shared" si="1"/>
        <v>#N/A</v>
      </c>
    </row>
    <row r="47" spans="1:33" x14ac:dyDescent="0.25">
      <c r="A47" s="30" t="e">
        <f t="shared" si="0"/>
        <v>#N/A</v>
      </c>
      <c r="B47" s="31"/>
      <c r="C47" s="31"/>
      <c r="D47" s="32"/>
      <c r="E47" s="31"/>
      <c r="F47" s="33"/>
      <c r="G47" s="33"/>
      <c r="H47" s="33"/>
      <c r="I47" s="31"/>
      <c r="J47" s="31"/>
      <c r="K47" s="33"/>
      <c r="L47" s="32"/>
      <c r="M47" s="32"/>
      <c r="N47" s="32"/>
      <c r="O47" s="33"/>
      <c r="P47" s="33"/>
      <c r="Q47" s="33"/>
      <c r="R47" s="33"/>
      <c r="S47" s="33"/>
      <c r="T47" s="33"/>
      <c r="U47" s="33"/>
      <c r="V47" s="33"/>
      <c r="W47" s="33"/>
      <c r="X47" s="33"/>
      <c r="Y47" s="35"/>
      <c r="Z47" s="33"/>
      <c r="AA47" s="33"/>
      <c r="AB47" s="33"/>
      <c r="AC47" s="35"/>
      <c r="AD47" s="33"/>
      <c r="AE47" s="31" t="e">
        <f t="shared" si="2"/>
        <v>#N/A</v>
      </c>
      <c r="AF47" s="54"/>
      <c r="AG47" s="31" t="e">
        <f t="shared" si="1"/>
        <v>#N/A</v>
      </c>
    </row>
    <row r="48" spans="1:33" x14ac:dyDescent="0.25">
      <c r="A48" s="30" t="e">
        <f t="shared" si="0"/>
        <v>#N/A</v>
      </c>
      <c r="B48" s="31"/>
      <c r="C48" s="31"/>
      <c r="D48" s="32"/>
      <c r="E48" s="31"/>
      <c r="F48" s="33"/>
      <c r="G48" s="33"/>
      <c r="H48" s="33"/>
      <c r="I48" s="31"/>
      <c r="J48" s="31"/>
      <c r="K48" s="33"/>
      <c r="L48" s="32"/>
      <c r="M48" s="32"/>
      <c r="N48" s="32"/>
      <c r="O48" s="33"/>
      <c r="P48" s="33"/>
      <c r="Q48" s="33"/>
      <c r="R48" s="33"/>
      <c r="S48" s="33"/>
      <c r="T48" s="33"/>
      <c r="U48" s="33"/>
      <c r="V48" s="33"/>
      <c r="W48" s="33"/>
      <c r="X48" s="33"/>
      <c r="Y48" s="35"/>
      <c r="Z48" s="33"/>
      <c r="AA48" s="33"/>
      <c r="AB48" s="33"/>
      <c r="AC48" s="35"/>
      <c r="AD48" s="33"/>
      <c r="AE48" s="31" t="e">
        <f t="shared" si="2"/>
        <v>#N/A</v>
      </c>
      <c r="AF48" s="54"/>
      <c r="AG48" s="31" t="e">
        <f t="shared" si="1"/>
        <v>#N/A</v>
      </c>
    </row>
    <row r="49" spans="1:33" x14ac:dyDescent="0.25">
      <c r="A49" s="30" t="e">
        <f t="shared" si="0"/>
        <v>#N/A</v>
      </c>
      <c r="B49" s="31"/>
      <c r="C49" s="31"/>
      <c r="D49" s="32"/>
      <c r="E49" s="31"/>
      <c r="F49" s="33"/>
      <c r="G49" s="33"/>
      <c r="H49" s="33"/>
      <c r="I49" s="31"/>
      <c r="J49" s="31"/>
      <c r="K49" s="33"/>
      <c r="L49" s="32"/>
      <c r="M49" s="32"/>
      <c r="N49" s="32"/>
      <c r="O49" s="33"/>
      <c r="P49" s="33"/>
      <c r="Q49" s="33"/>
      <c r="R49" s="33"/>
      <c r="S49" s="33"/>
      <c r="T49" s="33"/>
      <c r="U49" s="33"/>
      <c r="V49" s="33"/>
      <c r="W49" s="33"/>
      <c r="X49" s="33"/>
      <c r="Y49" s="35"/>
      <c r="Z49" s="33"/>
      <c r="AA49" s="33"/>
      <c r="AB49" s="33"/>
      <c r="AC49" s="35"/>
      <c r="AD49" s="33"/>
      <c r="AE49" s="31" t="e">
        <f t="shared" si="2"/>
        <v>#N/A</v>
      </c>
      <c r="AF49" s="54"/>
      <c r="AG49" s="31" t="e">
        <f t="shared" si="1"/>
        <v>#N/A</v>
      </c>
    </row>
    <row r="50" spans="1:33" x14ac:dyDescent="0.25">
      <c r="A50" s="30" t="e">
        <f t="shared" si="0"/>
        <v>#N/A</v>
      </c>
      <c r="B50" s="31"/>
      <c r="C50" s="31"/>
      <c r="D50" s="32"/>
      <c r="E50" s="31"/>
      <c r="F50" s="33"/>
      <c r="G50" s="33"/>
      <c r="H50" s="33"/>
      <c r="I50" s="31"/>
      <c r="J50" s="31"/>
      <c r="K50" s="33"/>
      <c r="L50" s="32"/>
      <c r="M50" s="32"/>
      <c r="N50" s="32"/>
      <c r="O50" s="33"/>
      <c r="P50" s="33"/>
      <c r="Q50" s="33"/>
      <c r="R50" s="33"/>
      <c r="S50" s="33"/>
      <c r="T50" s="33"/>
      <c r="U50" s="33"/>
      <c r="V50" s="33"/>
      <c r="W50" s="33"/>
      <c r="X50" s="33"/>
      <c r="Y50" s="35"/>
      <c r="Z50" s="33"/>
      <c r="AA50" s="33"/>
      <c r="AB50" s="33"/>
      <c r="AC50" s="35"/>
      <c r="AD50" s="33"/>
      <c r="AE50" s="31" t="e">
        <f t="shared" si="2"/>
        <v>#N/A</v>
      </c>
      <c r="AF50" s="54"/>
      <c r="AG50" s="31" t="e">
        <f t="shared" si="1"/>
        <v>#N/A</v>
      </c>
    </row>
    <row r="51" spans="1:33" x14ac:dyDescent="0.25">
      <c r="A51" s="30" t="e">
        <f t="shared" si="0"/>
        <v>#N/A</v>
      </c>
      <c r="B51" s="31"/>
      <c r="C51" s="31"/>
      <c r="D51" s="32"/>
      <c r="E51" s="31"/>
      <c r="F51" s="33"/>
      <c r="G51" s="33"/>
      <c r="H51" s="33"/>
      <c r="I51" s="31"/>
      <c r="J51" s="31"/>
      <c r="K51" s="33"/>
      <c r="L51" s="32"/>
      <c r="M51" s="32"/>
      <c r="N51" s="32"/>
      <c r="O51" s="33"/>
      <c r="P51" s="33"/>
      <c r="Q51" s="33"/>
      <c r="R51" s="33"/>
      <c r="S51" s="33"/>
      <c r="T51" s="33"/>
      <c r="U51" s="33"/>
      <c r="V51" s="33"/>
      <c r="W51" s="33"/>
      <c r="X51" s="33"/>
      <c r="Y51" s="35"/>
      <c r="Z51" s="33"/>
      <c r="AA51" s="33"/>
      <c r="AB51" s="33"/>
      <c r="AC51" s="35"/>
      <c r="AD51" s="33"/>
      <c r="AE51" s="31" t="e">
        <f t="shared" si="2"/>
        <v>#N/A</v>
      </c>
      <c r="AF51" s="54"/>
      <c r="AG51" s="31" t="e">
        <f t="shared" si="1"/>
        <v>#N/A</v>
      </c>
    </row>
    <row r="52" spans="1:33" x14ac:dyDescent="0.25">
      <c r="A52" s="30" t="e">
        <f t="shared" si="0"/>
        <v>#N/A</v>
      </c>
      <c r="B52" s="31"/>
      <c r="C52" s="31"/>
      <c r="D52" s="32"/>
      <c r="E52" s="31"/>
      <c r="F52" s="33"/>
      <c r="G52" s="33"/>
      <c r="H52" s="33"/>
      <c r="I52" s="31"/>
      <c r="J52" s="31"/>
      <c r="K52" s="33"/>
      <c r="L52" s="32"/>
      <c r="M52" s="32"/>
      <c r="N52" s="32"/>
      <c r="O52" s="33"/>
      <c r="P52" s="33"/>
      <c r="Q52" s="33"/>
      <c r="R52" s="33"/>
      <c r="S52" s="33"/>
      <c r="T52" s="33"/>
      <c r="U52" s="33"/>
      <c r="V52" s="33"/>
      <c r="W52" s="33"/>
      <c r="X52" s="33"/>
      <c r="Y52" s="35"/>
      <c r="Z52" s="33"/>
      <c r="AA52" s="33"/>
      <c r="AB52" s="33"/>
      <c r="AC52" s="35"/>
      <c r="AD52" s="33"/>
      <c r="AE52" s="31" t="e">
        <f t="shared" si="2"/>
        <v>#N/A</v>
      </c>
      <c r="AF52" s="54"/>
      <c r="AG52" s="31" t="e">
        <f t="shared" si="1"/>
        <v>#N/A</v>
      </c>
    </row>
    <row r="53" spans="1:33" x14ac:dyDescent="0.25">
      <c r="A53" s="30" t="e">
        <f t="shared" si="0"/>
        <v>#N/A</v>
      </c>
      <c r="B53" s="31"/>
      <c r="C53" s="31"/>
      <c r="D53" s="32"/>
      <c r="E53" s="31"/>
      <c r="F53" s="33"/>
      <c r="G53" s="33"/>
      <c r="H53" s="33"/>
      <c r="I53" s="31"/>
      <c r="J53" s="31"/>
      <c r="K53" s="33"/>
      <c r="L53" s="32"/>
      <c r="M53" s="32"/>
      <c r="N53" s="32"/>
      <c r="O53" s="33"/>
      <c r="P53" s="33"/>
      <c r="Q53" s="33"/>
      <c r="R53" s="33"/>
      <c r="S53" s="33"/>
      <c r="T53" s="33"/>
      <c r="U53" s="33"/>
      <c r="V53" s="33"/>
      <c r="W53" s="33"/>
      <c r="X53" s="33"/>
      <c r="Y53" s="35"/>
      <c r="Z53" s="33"/>
      <c r="AA53" s="33"/>
      <c r="AB53" s="33"/>
      <c r="AC53" s="35"/>
      <c r="AD53" s="33"/>
      <c r="AE53" s="31" t="e">
        <f t="shared" si="2"/>
        <v>#N/A</v>
      </c>
      <c r="AF53" s="54"/>
      <c r="AG53" s="31" t="e">
        <f t="shared" si="1"/>
        <v>#N/A</v>
      </c>
    </row>
    <row r="54" spans="1:33" x14ac:dyDescent="0.25">
      <c r="A54" s="30" t="e">
        <f t="shared" si="0"/>
        <v>#N/A</v>
      </c>
      <c r="B54" s="31"/>
      <c r="C54" s="31"/>
      <c r="D54" s="32"/>
      <c r="E54" s="31"/>
      <c r="F54" s="33"/>
      <c r="G54" s="33"/>
      <c r="H54" s="33"/>
      <c r="I54" s="31"/>
      <c r="J54" s="31"/>
      <c r="K54" s="33"/>
      <c r="L54" s="32"/>
      <c r="M54" s="32"/>
      <c r="N54" s="32"/>
      <c r="O54" s="33"/>
      <c r="P54" s="33"/>
      <c r="Q54" s="33"/>
      <c r="R54" s="33"/>
      <c r="S54" s="33"/>
      <c r="T54" s="33"/>
      <c r="U54" s="33"/>
      <c r="V54" s="33"/>
      <c r="W54" s="33"/>
      <c r="X54" s="33"/>
      <c r="Y54" s="35"/>
      <c r="Z54" s="33"/>
      <c r="AA54" s="33"/>
      <c r="AB54" s="33"/>
      <c r="AC54" s="35"/>
      <c r="AD54" s="33"/>
      <c r="AE54" s="31" t="e">
        <f t="shared" si="2"/>
        <v>#N/A</v>
      </c>
      <c r="AF54" s="54"/>
      <c r="AG54" s="31" t="e">
        <f t="shared" si="1"/>
        <v>#N/A</v>
      </c>
    </row>
    <row r="55" spans="1:33" x14ac:dyDescent="0.25">
      <c r="A55" s="30" t="e">
        <f t="shared" si="0"/>
        <v>#N/A</v>
      </c>
      <c r="B55" s="31"/>
      <c r="C55" s="31"/>
      <c r="D55" s="32"/>
      <c r="E55" s="31"/>
      <c r="F55" s="33"/>
      <c r="G55" s="33"/>
      <c r="H55" s="33"/>
      <c r="I55" s="31"/>
      <c r="J55" s="31"/>
      <c r="K55" s="33"/>
      <c r="L55" s="32"/>
      <c r="M55" s="32"/>
      <c r="N55" s="32"/>
      <c r="O55" s="33"/>
      <c r="P55" s="33"/>
      <c r="Q55" s="33"/>
      <c r="R55" s="33"/>
      <c r="S55" s="33"/>
      <c r="T55" s="33"/>
      <c r="U55" s="33"/>
      <c r="V55" s="33"/>
      <c r="W55" s="33"/>
      <c r="X55" s="33"/>
      <c r="Y55" s="35"/>
      <c r="Z55" s="33"/>
      <c r="AA55" s="33"/>
      <c r="AB55" s="33"/>
      <c r="AC55" s="35"/>
      <c r="AD55" s="33"/>
      <c r="AE55" s="31" t="e">
        <f t="shared" si="2"/>
        <v>#N/A</v>
      </c>
      <c r="AF55" s="54"/>
      <c r="AG55" s="31" t="e">
        <f t="shared" si="1"/>
        <v>#N/A</v>
      </c>
    </row>
    <row r="56" spans="1:33" x14ac:dyDescent="0.25">
      <c r="A56" s="30" t="e">
        <f t="shared" si="0"/>
        <v>#N/A</v>
      </c>
      <c r="B56" s="31"/>
      <c r="C56" s="31"/>
      <c r="D56" s="32"/>
      <c r="E56" s="31"/>
      <c r="F56" s="33"/>
      <c r="G56" s="33"/>
      <c r="H56" s="33"/>
      <c r="I56" s="31"/>
      <c r="J56" s="31"/>
      <c r="K56" s="33"/>
      <c r="L56" s="32"/>
      <c r="M56" s="32"/>
      <c r="N56" s="32"/>
      <c r="O56" s="33"/>
      <c r="P56" s="33"/>
      <c r="Q56" s="33"/>
      <c r="R56" s="33"/>
      <c r="S56" s="33"/>
      <c r="T56" s="33"/>
      <c r="U56" s="33"/>
      <c r="V56" s="33"/>
      <c r="W56" s="33"/>
      <c r="X56" s="33"/>
      <c r="Y56" s="35"/>
      <c r="Z56" s="33"/>
      <c r="AA56" s="33"/>
      <c r="AB56" s="33"/>
      <c r="AC56" s="35"/>
      <c r="AD56" s="33"/>
      <c r="AE56" s="31" t="e">
        <f t="shared" si="2"/>
        <v>#N/A</v>
      </c>
      <c r="AF56" s="54"/>
      <c r="AG56" s="31" t="e">
        <f t="shared" si="1"/>
        <v>#N/A</v>
      </c>
    </row>
    <row r="57" spans="1:33" x14ac:dyDescent="0.25">
      <c r="A57" s="30" t="e">
        <f t="shared" si="0"/>
        <v>#N/A</v>
      </c>
      <c r="B57" s="31"/>
      <c r="C57" s="31"/>
      <c r="D57" s="32"/>
      <c r="E57" s="31"/>
      <c r="F57" s="33"/>
      <c r="G57" s="33"/>
      <c r="H57" s="33"/>
      <c r="I57" s="31"/>
      <c r="J57" s="31"/>
      <c r="K57" s="33"/>
      <c r="L57" s="32"/>
      <c r="M57" s="32"/>
      <c r="N57" s="32"/>
      <c r="O57" s="33"/>
      <c r="P57" s="33"/>
      <c r="Q57" s="33"/>
      <c r="R57" s="33"/>
      <c r="S57" s="33"/>
      <c r="T57" s="33"/>
      <c r="U57" s="33"/>
      <c r="V57" s="33"/>
      <c r="W57" s="33"/>
      <c r="X57" s="33"/>
      <c r="Y57" s="35"/>
      <c r="Z57" s="33"/>
      <c r="AA57" s="33"/>
      <c r="AB57" s="33"/>
      <c r="AC57" s="35"/>
      <c r="AD57" s="33"/>
      <c r="AE57" s="31" t="e">
        <f t="shared" si="2"/>
        <v>#N/A</v>
      </c>
      <c r="AF57" s="54"/>
      <c r="AG57" s="31" t="e">
        <f t="shared" si="1"/>
        <v>#N/A</v>
      </c>
    </row>
    <row r="58" spans="1:33" x14ac:dyDescent="0.25">
      <c r="A58" s="30" t="e">
        <f t="shared" si="0"/>
        <v>#N/A</v>
      </c>
      <c r="B58" s="31"/>
      <c r="C58" s="31"/>
      <c r="D58" s="32"/>
      <c r="E58" s="31"/>
      <c r="F58" s="33"/>
      <c r="G58" s="33"/>
      <c r="H58" s="33"/>
      <c r="I58" s="31"/>
      <c r="J58" s="31"/>
      <c r="K58" s="33"/>
      <c r="L58" s="32"/>
      <c r="M58" s="32"/>
      <c r="N58" s="32"/>
      <c r="O58" s="33"/>
      <c r="P58" s="33"/>
      <c r="Q58" s="33"/>
      <c r="R58" s="33"/>
      <c r="S58" s="33"/>
      <c r="T58" s="33"/>
      <c r="U58" s="33"/>
      <c r="V58" s="33"/>
      <c r="W58" s="33"/>
      <c r="X58" s="33"/>
      <c r="Y58" s="35"/>
      <c r="Z58" s="33"/>
      <c r="AA58" s="33"/>
      <c r="AB58" s="33"/>
      <c r="AC58" s="35"/>
      <c r="AD58" s="33"/>
      <c r="AE58" s="31" t="e">
        <f t="shared" si="2"/>
        <v>#N/A</v>
      </c>
      <c r="AF58" s="54"/>
      <c r="AG58" s="31" t="e">
        <f t="shared" si="1"/>
        <v>#N/A</v>
      </c>
    </row>
    <row r="59" spans="1:33" x14ac:dyDescent="0.25">
      <c r="A59" s="30" t="e">
        <f t="shared" si="0"/>
        <v>#N/A</v>
      </c>
      <c r="B59" s="31"/>
      <c r="C59" s="31"/>
      <c r="D59" s="32"/>
      <c r="E59" s="31"/>
      <c r="F59" s="33"/>
      <c r="G59" s="33"/>
      <c r="H59" s="33"/>
      <c r="I59" s="31"/>
      <c r="J59" s="31"/>
      <c r="K59" s="33"/>
      <c r="L59" s="32"/>
      <c r="M59" s="32"/>
      <c r="N59" s="32"/>
      <c r="O59" s="33"/>
      <c r="P59" s="33"/>
      <c r="Q59" s="33"/>
      <c r="R59" s="33"/>
      <c r="S59" s="33"/>
      <c r="T59" s="33"/>
      <c r="U59" s="33"/>
      <c r="V59" s="33"/>
      <c r="W59" s="33"/>
      <c r="X59" s="33"/>
      <c r="Y59" s="35"/>
      <c r="Z59" s="33"/>
      <c r="AA59" s="33"/>
      <c r="AB59" s="33"/>
      <c r="AC59" s="35"/>
      <c r="AD59" s="33"/>
      <c r="AE59" s="31" t="e">
        <f t="shared" si="2"/>
        <v>#N/A</v>
      </c>
      <c r="AF59" s="54"/>
      <c r="AG59" s="31" t="e">
        <f t="shared" si="1"/>
        <v>#N/A</v>
      </c>
    </row>
    <row r="60" spans="1:33" x14ac:dyDescent="0.25">
      <c r="A60" s="30" t="e">
        <f t="shared" si="0"/>
        <v>#N/A</v>
      </c>
      <c r="B60" s="31"/>
      <c r="C60" s="31"/>
      <c r="D60" s="32"/>
      <c r="E60" s="31"/>
      <c r="F60" s="33"/>
      <c r="G60" s="33"/>
      <c r="H60" s="33"/>
      <c r="I60" s="31"/>
      <c r="J60" s="31"/>
      <c r="K60" s="33"/>
      <c r="L60" s="32"/>
      <c r="M60" s="32"/>
      <c r="N60" s="32"/>
      <c r="O60" s="33"/>
      <c r="P60" s="33"/>
      <c r="Q60" s="33"/>
      <c r="R60" s="33"/>
      <c r="S60" s="33"/>
      <c r="T60" s="33"/>
      <c r="U60" s="33"/>
      <c r="V60" s="33"/>
      <c r="W60" s="33"/>
      <c r="X60" s="33"/>
      <c r="Y60" s="35"/>
      <c r="Z60" s="33"/>
      <c r="AA60" s="33"/>
      <c r="AB60" s="33"/>
      <c r="AC60" s="35"/>
      <c r="AD60" s="33"/>
      <c r="AE60" s="31" t="e">
        <f t="shared" si="2"/>
        <v>#N/A</v>
      </c>
      <c r="AF60" s="54"/>
      <c r="AG60" s="31" t="e">
        <f t="shared" si="1"/>
        <v>#N/A</v>
      </c>
    </row>
    <row r="61" spans="1:33" x14ac:dyDescent="0.25">
      <c r="A61" s="30" t="e">
        <f t="shared" si="0"/>
        <v>#N/A</v>
      </c>
      <c r="B61" s="31"/>
      <c r="C61" s="31"/>
      <c r="D61" s="32"/>
      <c r="E61" s="31"/>
      <c r="F61" s="33"/>
      <c r="G61" s="33"/>
      <c r="H61" s="33"/>
      <c r="I61" s="31"/>
      <c r="J61" s="31"/>
      <c r="K61" s="33"/>
      <c r="L61" s="32"/>
      <c r="M61" s="32"/>
      <c r="N61" s="32"/>
      <c r="O61" s="33"/>
      <c r="P61" s="33"/>
      <c r="Q61" s="33"/>
      <c r="R61" s="33"/>
      <c r="S61" s="33"/>
      <c r="T61" s="33"/>
      <c r="U61" s="33"/>
      <c r="V61" s="33"/>
      <c r="W61" s="33"/>
      <c r="X61" s="33"/>
      <c r="Y61" s="35"/>
      <c r="Z61" s="33"/>
      <c r="AA61" s="33"/>
      <c r="AB61" s="33"/>
      <c r="AC61" s="35"/>
      <c r="AD61" s="33"/>
      <c r="AE61" s="31" t="e">
        <f t="shared" si="2"/>
        <v>#N/A</v>
      </c>
      <c r="AF61" s="54"/>
      <c r="AG61" s="31" t="e">
        <f t="shared" si="1"/>
        <v>#N/A</v>
      </c>
    </row>
    <row r="62" spans="1:33" x14ac:dyDescent="0.25">
      <c r="A62" s="30" t="e">
        <f t="shared" si="0"/>
        <v>#N/A</v>
      </c>
      <c r="B62" s="31"/>
      <c r="C62" s="31"/>
      <c r="D62" s="32"/>
      <c r="E62" s="31"/>
      <c r="F62" s="33"/>
      <c r="G62" s="33"/>
      <c r="H62" s="33"/>
      <c r="I62" s="31"/>
      <c r="J62" s="31"/>
      <c r="K62" s="33"/>
      <c r="L62" s="32"/>
      <c r="M62" s="32"/>
      <c r="N62" s="32"/>
      <c r="O62" s="33"/>
      <c r="P62" s="33"/>
      <c r="Q62" s="33"/>
      <c r="R62" s="33"/>
      <c r="S62" s="33"/>
      <c r="T62" s="33"/>
      <c r="U62" s="33"/>
      <c r="V62" s="33"/>
      <c r="W62" s="33"/>
      <c r="X62" s="33"/>
      <c r="Y62" s="35"/>
      <c r="Z62" s="33"/>
      <c r="AA62" s="33"/>
      <c r="AB62" s="33"/>
      <c r="AC62" s="35"/>
      <c r="AD62" s="33"/>
      <c r="AE62" s="31" t="e">
        <f t="shared" si="2"/>
        <v>#N/A</v>
      </c>
      <c r="AF62" s="54"/>
      <c r="AG62" s="31" t="e">
        <f t="shared" si="1"/>
        <v>#N/A</v>
      </c>
    </row>
    <row r="63" spans="1:33" x14ac:dyDescent="0.25">
      <c r="A63" s="30" t="e">
        <f t="shared" si="0"/>
        <v>#N/A</v>
      </c>
      <c r="B63" s="31"/>
      <c r="C63" s="31"/>
      <c r="D63" s="32"/>
      <c r="E63" s="31"/>
      <c r="F63" s="33"/>
      <c r="G63" s="33"/>
      <c r="H63" s="33"/>
      <c r="I63" s="31"/>
      <c r="J63" s="31"/>
      <c r="K63" s="33"/>
      <c r="L63" s="32"/>
      <c r="M63" s="32"/>
      <c r="N63" s="32"/>
      <c r="O63" s="33"/>
      <c r="P63" s="33"/>
      <c r="Q63" s="33"/>
      <c r="R63" s="33"/>
      <c r="S63" s="33"/>
      <c r="T63" s="33"/>
      <c r="U63" s="33"/>
      <c r="V63" s="33"/>
      <c r="W63" s="33"/>
      <c r="X63" s="33"/>
      <c r="Y63" s="35"/>
      <c r="Z63" s="33"/>
      <c r="AA63" s="33"/>
      <c r="AB63" s="33"/>
      <c r="AC63" s="35"/>
      <c r="AD63" s="33"/>
      <c r="AE63" s="31" t="e">
        <f t="shared" si="2"/>
        <v>#N/A</v>
      </c>
      <c r="AF63" s="54"/>
      <c r="AG63" s="31" t="e">
        <f t="shared" si="1"/>
        <v>#N/A</v>
      </c>
    </row>
    <row r="64" spans="1:33" x14ac:dyDescent="0.25">
      <c r="A64" s="30" t="e">
        <f t="shared" si="0"/>
        <v>#N/A</v>
      </c>
      <c r="B64" s="31"/>
      <c r="C64" s="31"/>
      <c r="D64" s="32"/>
      <c r="E64" s="31"/>
      <c r="F64" s="33"/>
      <c r="G64" s="33"/>
      <c r="H64" s="33"/>
      <c r="I64" s="31"/>
      <c r="J64" s="31"/>
      <c r="K64" s="33"/>
      <c r="L64" s="32"/>
      <c r="M64" s="32"/>
      <c r="N64" s="32"/>
      <c r="O64" s="33"/>
      <c r="P64" s="33"/>
      <c r="Q64" s="33"/>
      <c r="R64" s="33"/>
      <c r="S64" s="33"/>
      <c r="T64" s="33"/>
      <c r="U64" s="33"/>
      <c r="V64" s="33"/>
      <c r="W64" s="33"/>
      <c r="X64" s="33"/>
      <c r="Y64" s="35"/>
      <c r="Z64" s="33"/>
      <c r="AA64" s="33"/>
      <c r="AB64" s="33"/>
      <c r="AC64" s="35"/>
      <c r="AD64" s="33"/>
      <c r="AE64" s="31" t="e">
        <f t="shared" si="2"/>
        <v>#N/A</v>
      </c>
      <c r="AF64" s="54"/>
      <c r="AG64" s="31" t="e">
        <f t="shared" si="1"/>
        <v>#N/A</v>
      </c>
    </row>
    <row r="65" spans="1:33" x14ac:dyDescent="0.25">
      <c r="A65" s="30" t="e">
        <f t="shared" si="0"/>
        <v>#N/A</v>
      </c>
      <c r="B65" s="31"/>
      <c r="C65" s="31"/>
      <c r="D65" s="32"/>
      <c r="E65" s="31"/>
      <c r="F65" s="33"/>
      <c r="G65" s="33"/>
      <c r="H65" s="33"/>
      <c r="I65" s="31"/>
      <c r="J65" s="31"/>
      <c r="K65" s="33"/>
      <c r="L65" s="32"/>
      <c r="M65" s="32"/>
      <c r="N65" s="32"/>
      <c r="O65" s="33"/>
      <c r="P65" s="33"/>
      <c r="Q65" s="33"/>
      <c r="R65" s="33"/>
      <c r="S65" s="33"/>
      <c r="T65" s="33"/>
      <c r="U65" s="33"/>
      <c r="V65" s="33"/>
      <c r="W65" s="33"/>
      <c r="X65" s="33"/>
      <c r="Y65" s="35"/>
      <c r="Z65" s="33"/>
      <c r="AA65" s="33"/>
      <c r="AB65" s="33"/>
      <c r="AC65" s="35"/>
      <c r="AD65" s="33"/>
      <c r="AE65" s="31" t="e">
        <f t="shared" si="2"/>
        <v>#N/A</v>
      </c>
      <c r="AF65" s="54"/>
      <c r="AG65" s="31" t="e">
        <f t="shared" si="1"/>
        <v>#N/A</v>
      </c>
    </row>
    <row r="66" spans="1:33" x14ac:dyDescent="0.25">
      <c r="A66" s="30" t="e">
        <f t="shared" si="0"/>
        <v>#N/A</v>
      </c>
      <c r="B66" s="31"/>
      <c r="C66" s="31"/>
      <c r="D66" s="32"/>
      <c r="E66" s="31"/>
      <c r="F66" s="33"/>
      <c r="G66" s="33"/>
      <c r="H66" s="33"/>
      <c r="I66" s="31"/>
      <c r="J66" s="31"/>
      <c r="K66" s="33"/>
      <c r="L66" s="32"/>
      <c r="M66" s="32"/>
      <c r="N66" s="32"/>
      <c r="O66" s="33"/>
      <c r="P66" s="33"/>
      <c r="Q66" s="33"/>
      <c r="R66" s="33"/>
      <c r="S66" s="33"/>
      <c r="T66" s="33"/>
      <c r="U66" s="33"/>
      <c r="V66" s="33"/>
      <c r="W66" s="33"/>
      <c r="X66" s="33"/>
      <c r="Y66" s="35"/>
      <c r="Z66" s="33"/>
      <c r="AA66" s="33"/>
      <c r="AB66" s="33"/>
      <c r="AC66" s="35"/>
      <c r="AD66" s="33"/>
      <c r="AE66" s="31" t="e">
        <f t="shared" si="2"/>
        <v>#N/A</v>
      </c>
      <c r="AF66" s="54"/>
      <c r="AG66" s="31" t="e">
        <f t="shared" si="1"/>
        <v>#N/A</v>
      </c>
    </row>
    <row r="67" spans="1:33" x14ac:dyDescent="0.25">
      <c r="A67" s="30" t="e">
        <f t="shared" si="0"/>
        <v>#N/A</v>
      </c>
      <c r="B67" s="31"/>
      <c r="C67" s="31"/>
      <c r="D67" s="32"/>
      <c r="E67" s="31"/>
      <c r="F67" s="33"/>
      <c r="G67" s="33"/>
      <c r="H67" s="33"/>
      <c r="I67" s="31"/>
      <c r="J67" s="31"/>
      <c r="K67" s="33"/>
      <c r="L67" s="32"/>
      <c r="M67" s="32"/>
      <c r="N67" s="32"/>
      <c r="O67" s="33"/>
      <c r="P67" s="33"/>
      <c r="Q67" s="33"/>
      <c r="R67" s="33"/>
      <c r="S67" s="33"/>
      <c r="T67" s="33"/>
      <c r="U67" s="33"/>
      <c r="V67" s="33"/>
      <c r="W67" s="33"/>
      <c r="X67" s="33"/>
      <c r="Y67" s="35"/>
      <c r="Z67" s="33"/>
      <c r="AA67" s="33"/>
      <c r="AB67" s="33"/>
      <c r="AC67" s="35"/>
      <c r="AD67" s="33"/>
      <c r="AE67" s="31" t="e">
        <f t="shared" si="2"/>
        <v>#N/A</v>
      </c>
      <c r="AF67" s="54"/>
      <c r="AG67" s="31" t="e">
        <f t="shared" si="1"/>
        <v>#N/A</v>
      </c>
    </row>
    <row r="68" spans="1:33" x14ac:dyDescent="0.25">
      <c r="A68" s="30" t="e">
        <f t="shared" si="0"/>
        <v>#N/A</v>
      </c>
      <c r="B68" s="31"/>
      <c r="C68" s="31"/>
      <c r="D68" s="32"/>
      <c r="E68" s="31"/>
      <c r="F68" s="33"/>
      <c r="G68" s="33"/>
      <c r="H68" s="33"/>
      <c r="I68" s="31"/>
      <c r="J68" s="31"/>
      <c r="K68" s="33"/>
      <c r="L68" s="32"/>
      <c r="M68" s="32"/>
      <c r="N68" s="32"/>
      <c r="O68" s="33"/>
      <c r="P68" s="33"/>
      <c r="Q68" s="33"/>
      <c r="R68" s="33"/>
      <c r="S68" s="33"/>
      <c r="T68" s="33"/>
      <c r="U68" s="33"/>
      <c r="V68" s="33"/>
      <c r="W68" s="33"/>
      <c r="X68" s="33"/>
      <c r="Y68" s="35"/>
      <c r="Z68" s="33"/>
      <c r="AA68" s="33"/>
      <c r="AB68" s="33"/>
      <c r="AC68" s="35"/>
      <c r="AD68" s="33"/>
      <c r="AE68" s="31" t="e">
        <f t="shared" si="2"/>
        <v>#N/A</v>
      </c>
      <c r="AF68" s="54"/>
      <c r="AG68" s="31" t="e">
        <f t="shared" si="1"/>
        <v>#N/A</v>
      </c>
    </row>
    <row r="69" spans="1:33" x14ac:dyDescent="0.25">
      <c r="A69" s="30" t="e">
        <f t="shared" si="0"/>
        <v>#N/A</v>
      </c>
      <c r="B69" s="31"/>
      <c r="C69" s="31"/>
      <c r="D69" s="32"/>
      <c r="E69" s="31"/>
      <c r="F69" s="33"/>
      <c r="G69" s="33"/>
      <c r="H69" s="33"/>
      <c r="I69" s="31"/>
      <c r="J69" s="31"/>
      <c r="K69" s="33"/>
      <c r="L69" s="32"/>
      <c r="M69" s="32"/>
      <c r="N69" s="32"/>
      <c r="O69" s="33"/>
      <c r="P69" s="33"/>
      <c r="Q69" s="33"/>
      <c r="R69" s="33"/>
      <c r="S69" s="33"/>
      <c r="T69" s="33"/>
      <c r="U69" s="33"/>
      <c r="V69" s="33"/>
      <c r="W69" s="33"/>
      <c r="X69" s="33"/>
      <c r="Y69" s="35"/>
      <c r="Z69" s="33"/>
      <c r="AA69" s="33"/>
      <c r="AB69" s="33"/>
      <c r="AC69" s="35"/>
      <c r="AD69" s="33"/>
      <c r="AE69" s="31" t="e">
        <f t="shared" si="2"/>
        <v>#N/A</v>
      </c>
      <c r="AF69" s="54"/>
      <c r="AG69" s="31" t="e">
        <f t="shared" si="1"/>
        <v>#N/A</v>
      </c>
    </row>
    <row r="70" spans="1:33" x14ac:dyDescent="0.25">
      <c r="A70" s="30" t="e">
        <f t="shared" ref="A70:A133" si="3">IF(COUNTA(B70:AD70)&gt;0,"x",NA())</f>
        <v>#N/A</v>
      </c>
      <c r="B70" s="31"/>
      <c r="C70" s="31"/>
      <c r="D70" s="32"/>
      <c r="E70" s="31"/>
      <c r="F70" s="33"/>
      <c r="G70" s="33"/>
      <c r="H70" s="33"/>
      <c r="I70" s="31"/>
      <c r="J70" s="31"/>
      <c r="K70" s="33"/>
      <c r="L70" s="32"/>
      <c r="M70" s="32"/>
      <c r="N70" s="32"/>
      <c r="O70" s="33"/>
      <c r="P70" s="33"/>
      <c r="Q70" s="33"/>
      <c r="R70" s="33"/>
      <c r="S70" s="33"/>
      <c r="T70" s="33"/>
      <c r="U70" s="33"/>
      <c r="V70" s="33"/>
      <c r="W70" s="33"/>
      <c r="X70" s="33"/>
      <c r="Y70" s="35"/>
      <c r="Z70" s="33"/>
      <c r="AA70" s="33"/>
      <c r="AB70" s="33"/>
      <c r="AC70" s="35"/>
      <c r="AD70" s="33"/>
      <c r="AE70" s="31" t="e">
        <f t="shared" si="2"/>
        <v>#N/A</v>
      </c>
      <c r="AF70" s="54"/>
      <c r="AG70" s="31" t="e">
        <f t="shared" ref="AG70:AG133" si="4">IF(ISBLANK(C70),NA(),"FIELD MUST BE COMPLETED BY HEALTH DEPT.")</f>
        <v>#N/A</v>
      </c>
    </row>
    <row r="71" spans="1:33" x14ac:dyDescent="0.25">
      <c r="A71" s="30" t="e">
        <f t="shared" si="3"/>
        <v>#N/A</v>
      </c>
      <c r="B71" s="31"/>
      <c r="C71" s="31"/>
      <c r="D71" s="32"/>
      <c r="E71" s="31"/>
      <c r="F71" s="33"/>
      <c r="G71" s="33"/>
      <c r="H71" s="33"/>
      <c r="I71" s="31"/>
      <c r="J71" s="31"/>
      <c r="K71" s="33"/>
      <c r="L71" s="32"/>
      <c r="M71" s="32"/>
      <c r="N71" s="32"/>
      <c r="O71" s="33"/>
      <c r="P71" s="33"/>
      <c r="Q71" s="33"/>
      <c r="R71" s="33"/>
      <c r="S71" s="33"/>
      <c r="T71" s="33"/>
      <c r="U71" s="33"/>
      <c r="V71" s="33"/>
      <c r="W71" s="33"/>
      <c r="X71" s="33"/>
      <c r="Y71" s="35"/>
      <c r="Z71" s="33"/>
      <c r="AA71" s="33"/>
      <c r="AB71" s="33"/>
      <c r="AC71" s="35"/>
      <c r="AD71" s="33"/>
      <c r="AE71" s="31" t="e">
        <f t="shared" ref="AE71:AE134" si="5">IF(ISBLANK(C71),NA(),"FIELD MUST BE COMPLETED BY HEALTH DEPT.")</f>
        <v>#N/A</v>
      </c>
      <c r="AF71" s="54"/>
      <c r="AG71" s="31" t="e">
        <f t="shared" si="4"/>
        <v>#N/A</v>
      </c>
    </row>
    <row r="72" spans="1:33" x14ac:dyDescent="0.25">
      <c r="A72" s="30" t="e">
        <f t="shared" si="3"/>
        <v>#N/A</v>
      </c>
      <c r="B72" s="31"/>
      <c r="C72" s="31"/>
      <c r="D72" s="32"/>
      <c r="E72" s="31"/>
      <c r="F72" s="33"/>
      <c r="G72" s="33"/>
      <c r="H72" s="33"/>
      <c r="I72" s="31"/>
      <c r="J72" s="31"/>
      <c r="K72" s="33"/>
      <c r="L72" s="32"/>
      <c r="M72" s="32"/>
      <c r="N72" s="32"/>
      <c r="O72" s="33"/>
      <c r="P72" s="33"/>
      <c r="Q72" s="33"/>
      <c r="R72" s="33"/>
      <c r="S72" s="33"/>
      <c r="T72" s="33"/>
      <c r="U72" s="33"/>
      <c r="V72" s="33"/>
      <c r="W72" s="33"/>
      <c r="X72" s="33"/>
      <c r="Y72" s="35"/>
      <c r="Z72" s="33"/>
      <c r="AA72" s="33"/>
      <c r="AB72" s="33"/>
      <c r="AC72" s="35"/>
      <c r="AD72" s="33"/>
      <c r="AE72" s="31" t="e">
        <f t="shared" si="5"/>
        <v>#N/A</v>
      </c>
      <c r="AF72" s="54"/>
      <c r="AG72" s="31" t="e">
        <f t="shared" si="4"/>
        <v>#N/A</v>
      </c>
    </row>
    <row r="73" spans="1:33" x14ac:dyDescent="0.25">
      <c r="A73" s="30" t="e">
        <f t="shared" si="3"/>
        <v>#N/A</v>
      </c>
      <c r="B73" s="31"/>
      <c r="C73" s="31"/>
      <c r="D73" s="32"/>
      <c r="E73" s="31"/>
      <c r="F73" s="33"/>
      <c r="G73" s="33"/>
      <c r="H73" s="33"/>
      <c r="I73" s="31"/>
      <c r="J73" s="31"/>
      <c r="K73" s="33"/>
      <c r="L73" s="32"/>
      <c r="M73" s="32"/>
      <c r="N73" s="32"/>
      <c r="O73" s="33"/>
      <c r="P73" s="33"/>
      <c r="Q73" s="33"/>
      <c r="R73" s="33"/>
      <c r="S73" s="33"/>
      <c r="T73" s="33"/>
      <c r="U73" s="33"/>
      <c r="V73" s="33"/>
      <c r="W73" s="33"/>
      <c r="X73" s="33"/>
      <c r="Y73" s="35"/>
      <c r="Z73" s="33"/>
      <c r="AA73" s="33"/>
      <c r="AB73" s="33"/>
      <c r="AC73" s="35"/>
      <c r="AD73" s="33"/>
      <c r="AE73" s="31" t="e">
        <f t="shared" si="5"/>
        <v>#N/A</v>
      </c>
      <c r="AF73" s="54"/>
      <c r="AG73" s="31" t="e">
        <f t="shared" si="4"/>
        <v>#N/A</v>
      </c>
    </row>
    <row r="74" spans="1:33" x14ac:dyDescent="0.25">
      <c r="A74" s="30" t="e">
        <f t="shared" si="3"/>
        <v>#N/A</v>
      </c>
      <c r="B74" s="31"/>
      <c r="C74" s="31"/>
      <c r="D74" s="32"/>
      <c r="E74" s="31"/>
      <c r="F74" s="33"/>
      <c r="G74" s="33"/>
      <c r="H74" s="33"/>
      <c r="I74" s="31"/>
      <c r="J74" s="31"/>
      <c r="K74" s="33"/>
      <c r="L74" s="32"/>
      <c r="M74" s="32"/>
      <c r="N74" s="32"/>
      <c r="O74" s="33"/>
      <c r="P74" s="33"/>
      <c r="Q74" s="33"/>
      <c r="R74" s="33"/>
      <c r="S74" s="33"/>
      <c r="T74" s="33"/>
      <c r="U74" s="33"/>
      <c r="V74" s="33"/>
      <c r="W74" s="33"/>
      <c r="X74" s="33"/>
      <c r="Y74" s="35"/>
      <c r="Z74" s="33"/>
      <c r="AA74" s="33"/>
      <c r="AB74" s="33"/>
      <c r="AC74" s="35"/>
      <c r="AD74" s="33"/>
      <c r="AE74" s="31" t="e">
        <f t="shared" si="5"/>
        <v>#N/A</v>
      </c>
      <c r="AF74" s="54"/>
      <c r="AG74" s="31" t="e">
        <f t="shared" si="4"/>
        <v>#N/A</v>
      </c>
    </row>
    <row r="75" spans="1:33" x14ac:dyDescent="0.25">
      <c r="A75" s="30" t="e">
        <f t="shared" si="3"/>
        <v>#N/A</v>
      </c>
      <c r="B75" s="31"/>
      <c r="C75" s="31"/>
      <c r="D75" s="32"/>
      <c r="E75" s="31"/>
      <c r="F75" s="33"/>
      <c r="G75" s="33"/>
      <c r="H75" s="33"/>
      <c r="I75" s="31"/>
      <c r="J75" s="31"/>
      <c r="K75" s="33"/>
      <c r="L75" s="32"/>
      <c r="M75" s="32"/>
      <c r="N75" s="32"/>
      <c r="O75" s="33"/>
      <c r="P75" s="33"/>
      <c r="Q75" s="33"/>
      <c r="R75" s="33"/>
      <c r="S75" s="33"/>
      <c r="T75" s="33"/>
      <c r="U75" s="33"/>
      <c r="V75" s="33"/>
      <c r="W75" s="33"/>
      <c r="X75" s="33"/>
      <c r="Y75" s="35"/>
      <c r="Z75" s="33"/>
      <c r="AA75" s="33"/>
      <c r="AB75" s="33"/>
      <c r="AC75" s="35"/>
      <c r="AD75" s="33"/>
      <c r="AE75" s="31" t="e">
        <f t="shared" si="5"/>
        <v>#N/A</v>
      </c>
      <c r="AF75" s="54"/>
      <c r="AG75" s="31" t="e">
        <f t="shared" si="4"/>
        <v>#N/A</v>
      </c>
    </row>
    <row r="76" spans="1:33" x14ac:dyDescent="0.25">
      <c r="A76" s="30" t="e">
        <f t="shared" si="3"/>
        <v>#N/A</v>
      </c>
      <c r="B76" s="31"/>
      <c r="C76" s="31"/>
      <c r="D76" s="32"/>
      <c r="E76" s="31"/>
      <c r="F76" s="33"/>
      <c r="G76" s="33"/>
      <c r="H76" s="33"/>
      <c r="I76" s="31"/>
      <c r="J76" s="31"/>
      <c r="K76" s="33"/>
      <c r="L76" s="32"/>
      <c r="M76" s="32"/>
      <c r="N76" s="32"/>
      <c r="O76" s="33"/>
      <c r="P76" s="33"/>
      <c r="Q76" s="33"/>
      <c r="R76" s="33"/>
      <c r="S76" s="33"/>
      <c r="T76" s="33"/>
      <c r="U76" s="33"/>
      <c r="V76" s="33"/>
      <c r="W76" s="33"/>
      <c r="X76" s="33"/>
      <c r="Y76" s="35"/>
      <c r="Z76" s="33"/>
      <c r="AA76" s="33"/>
      <c r="AB76" s="33"/>
      <c r="AC76" s="35"/>
      <c r="AD76" s="33"/>
      <c r="AE76" s="31" t="e">
        <f t="shared" si="5"/>
        <v>#N/A</v>
      </c>
      <c r="AF76" s="54"/>
      <c r="AG76" s="31" t="e">
        <f t="shared" si="4"/>
        <v>#N/A</v>
      </c>
    </row>
    <row r="77" spans="1:33" x14ac:dyDescent="0.25">
      <c r="A77" s="30" t="e">
        <f t="shared" si="3"/>
        <v>#N/A</v>
      </c>
      <c r="B77" s="31"/>
      <c r="C77" s="31"/>
      <c r="D77" s="32"/>
      <c r="E77" s="31"/>
      <c r="F77" s="33"/>
      <c r="G77" s="33"/>
      <c r="H77" s="33"/>
      <c r="I77" s="31"/>
      <c r="J77" s="31"/>
      <c r="K77" s="33"/>
      <c r="L77" s="32"/>
      <c r="M77" s="32"/>
      <c r="N77" s="32"/>
      <c r="O77" s="33"/>
      <c r="P77" s="33"/>
      <c r="Q77" s="33"/>
      <c r="R77" s="33"/>
      <c r="S77" s="33"/>
      <c r="T77" s="33"/>
      <c r="U77" s="33"/>
      <c r="V77" s="33"/>
      <c r="W77" s="33"/>
      <c r="X77" s="33"/>
      <c r="Y77" s="35"/>
      <c r="Z77" s="33"/>
      <c r="AA77" s="33"/>
      <c r="AB77" s="33"/>
      <c r="AC77" s="35"/>
      <c r="AD77" s="33"/>
      <c r="AE77" s="31" t="e">
        <f t="shared" si="5"/>
        <v>#N/A</v>
      </c>
      <c r="AF77" s="54"/>
      <c r="AG77" s="31" t="e">
        <f t="shared" si="4"/>
        <v>#N/A</v>
      </c>
    </row>
    <row r="78" spans="1:33" x14ac:dyDescent="0.25">
      <c r="A78" s="30" t="e">
        <f t="shared" si="3"/>
        <v>#N/A</v>
      </c>
      <c r="B78" s="31"/>
      <c r="C78" s="31"/>
      <c r="D78" s="32"/>
      <c r="E78" s="31"/>
      <c r="F78" s="33"/>
      <c r="G78" s="33"/>
      <c r="H78" s="33"/>
      <c r="I78" s="31"/>
      <c r="J78" s="31"/>
      <c r="K78" s="33"/>
      <c r="L78" s="32"/>
      <c r="M78" s="32"/>
      <c r="N78" s="32"/>
      <c r="O78" s="33"/>
      <c r="P78" s="33"/>
      <c r="Q78" s="33"/>
      <c r="R78" s="33"/>
      <c r="S78" s="33"/>
      <c r="T78" s="33"/>
      <c r="U78" s="33"/>
      <c r="V78" s="33"/>
      <c r="W78" s="33"/>
      <c r="X78" s="33"/>
      <c r="Y78" s="35"/>
      <c r="Z78" s="33"/>
      <c r="AA78" s="33"/>
      <c r="AB78" s="33"/>
      <c r="AC78" s="35"/>
      <c r="AD78" s="33"/>
      <c r="AE78" s="31" t="e">
        <f t="shared" si="5"/>
        <v>#N/A</v>
      </c>
      <c r="AF78" s="54"/>
      <c r="AG78" s="31" t="e">
        <f t="shared" si="4"/>
        <v>#N/A</v>
      </c>
    </row>
    <row r="79" spans="1:33" x14ac:dyDescent="0.25">
      <c r="A79" s="30" t="e">
        <f t="shared" si="3"/>
        <v>#N/A</v>
      </c>
      <c r="B79" s="31"/>
      <c r="C79" s="31"/>
      <c r="D79" s="32"/>
      <c r="E79" s="31"/>
      <c r="F79" s="33"/>
      <c r="G79" s="33"/>
      <c r="H79" s="33"/>
      <c r="I79" s="31"/>
      <c r="J79" s="31"/>
      <c r="K79" s="33"/>
      <c r="L79" s="32"/>
      <c r="M79" s="32"/>
      <c r="N79" s="32"/>
      <c r="O79" s="33"/>
      <c r="P79" s="33"/>
      <c r="Q79" s="33"/>
      <c r="R79" s="33"/>
      <c r="S79" s="33"/>
      <c r="T79" s="33"/>
      <c r="U79" s="33"/>
      <c r="V79" s="33"/>
      <c r="W79" s="33"/>
      <c r="X79" s="33"/>
      <c r="Y79" s="35"/>
      <c r="Z79" s="33"/>
      <c r="AA79" s="33"/>
      <c r="AB79" s="33"/>
      <c r="AC79" s="35"/>
      <c r="AD79" s="33"/>
      <c r="AE79" s="31" t="e">
        <f t="shared" si="5"/>
        <v>#N/A</v>
      </c>
      <c r="AF79" s="54"/>
      <c r="AG79" s="31" t="e">
        <f t="shared" si="4"/>
        <v>#N/A</v>
      </c>
    </row>
    <row r="80" spans="1:33" x14ac:dyDescent="0.25">
      <c r="A80" s="30" t="e">
        <f t="shared" si="3"/>
        <v>#N/A</v>
      </c>
      <c r="B80" s="31"/>
      <c r="C80" s="31"/>
      <c r="D80" s="32"/>
      <c r="E80" s="31"/>
      <c r="F80" s="33"/>
      <c r="G80" s="33"/>
      <c r="H80" s="33"/>
      <c r="I80" s="31"/>
      <c r="J80" s="31"/>
      <c r="K80" s="33"/>
      <c r="L80" s="32"/>
      <c r="M80" s="32"/>
      <c r="N80" s="32"/>
      <c r="O80" s="33"/>
      <c r="P80" s="33"/>
      <c r="Q80" s="33"/>
      <c r="R80" s="33"/>
      <c r="S80" s="33"/>
      <c r="T80" s="33"/>
      <c r="U80" s="33"/>
      <c r="V80" s="33"/>
      <c r="W80" s="33"/>
      <c r="X80" s="33"/>
      <c r="Y80" s="35"/>
      <c r="Z80" s="33"/>
      <c r="AA80" s="33"/>
      <c r="AB80" s="33"/>
      <c r="AC80" s="35"/>
      <c r="AD80" s="33"/>
      <c r="AE80" s="31" t="e">
        <f t="shared" si="5"/>
        <v>#N/A</v>
      </c>
      <c r="AF80" s="54"/>
      <c r="AG80" s="31" t="e">
        <f t="shared" si="4"/>
        <v>#N/A</v>
      </c>
    </row>
    <row r="81" spans="1:33" x14ac:dyDescent="0.25">
      <c r="A81" s="30" t="e">
        <f t="shared" si="3"/>
        <v>#N/A</v>
      </c>
      <c r="B81" s="31"/>
      <c r="C81" s="31"/>
      <c r="D81" s="32"/>
      <c r="E81" s="31"/>
      <c r="F81" s="33"/>
      <c r="G81" s="33"/>
      <c r="H81" s="33"/>
      <c r="I81" s="31"/>
      <c r="J81" s="31"/>
      <c r="K81" s="33"/>
      <c r="L81" s="32"/>
      <c r="M81" s="32"/>
      <c r="N81" s="32"/>
      <c r="O81" s="33"/>
      <c r="P81" s="33"/>
      <c r="Q81" s="33"/>
      <c r="R81" s="33"/>
      <c r="S81" s="33"/>
      <c r="T81" s="33"/>
      <c r="U81" s="33"/>
      <c r="V81" s="33"/>
      <c r="W81" s="33"/>
      <c r="X81" s="33"/>
      <c r="Y81" s="35"/>
      <c r="Z81" s="33"/>
      <c r="AA81" s="33"/>
      <c r="AB81" s="33"/>
      <c r="AC81" s="35"/>
      <c r="AD81" s="33"/>
      <c r="AE81" s="31" t="e">
        <f t="shared" si="5"/>
        <v>#N/A</v>
      </c>
      <c r="AF81" s="54"/>
      <c r="AG81" s="31" t="e">
        <f t="shared" si="4"/>
        <v>#N/A</v>
      </c>
    </row>
    <row r="82" spans="1:33" x14ac:dyDescent="0.25">
      <c r="A82" s="30" t="e">
        <f t="shared" si="3"/>
        <v>#N/A</v>
      </c>
      <c r="B82" s="31"/>
      <c r="C82" s="31"/>
      <c r="D82" s="32"/>
      <c r="E82" s="31"/>
      <c r="F82" s="33"/>
      <c r="G82" s="33"/>
      <c r="H82" s="33"/>
      <c r="I82" s="31"/>
      <c r="J82" s="31"/>
      <c r="K82" s="33"/>
      <c r="L82" s="32"/>
      <c r="M82" s="32"/>
      <c r="N82" s="32"/>
      <c r="O82" s="33"/>
      <c r="P82" s="33"/>
      <c r="Q82" s="33"/>
      <c r="R82" s="33"/>
      <c r="S82" s="33"/>
      <c r="T82" s="33"/>
      <c r="U82" s="33"/>
      <c r="V82" s="33"/>
      <c r="W82" s="33"/>
      <c r="X82" s="33"/>
      <c r="Y82" s="35"/>
      <c r="Z82" s="33"/>
      <c r="AA82" s="33"/>
      <c r="AB82" s="33"/>
      <c r="AC82" s="35"/>
      <c r="AD82" s="33"/>
      <c r="AE82" s="31" t="e">
        <f t="shared" si="5"/>
        <v>#N/A</v>
      </c>
      <c r="AF82" s="54"/>
      <c r="AG82" s="31" t="e">
        <f t="shared" si="4"/>
        <v>#N/A</v>
      </c>
    </row>
    <row r="83" spans="1:33" x14ac:dyDescent="0.25">
      <c r="A83" s="30" t="e">
        <f t="shared" si="3"/>
        <v>#N/A</v>
      </c>
      <c r="B83" s="31"/>
      <c r="C83" s="31"/>
      <c r="D83" s="32"/>
      <c r="E83" s="31"/>
      <c r="F83" s="33"/>
      <c r="G83" s="33"/>
      <c r="H83" s="33"/>
      <c r="I83" s="31"/>
      <c r="J83" s="31"/>
      <c r="K83" s="33"/>
      <c r="L83" s="32"/>
      <c r="M83" s="32"/>
      <c r="N83" s="32"/>
      <c r="O83" s="33"/>
      <c r="P83" s="33"/>
      <c r="Q83" s="33"/>
      <c r="R83" s="33"/>
      <c r="S83" s="33"/>
      <c r="T83" s="33"/>
      <c r="U83" s="33"/>
      <c r="V83" s="33"/>
      <c r="W83" s="33"/>
      <c r="X83" s="33"/>
      <c r="Y83" s="35"/>
      <c r="Z83" s="33"/>
      <c r="AA83" s="33"/>
      <c r="AB83" s="33"/>
      <c r="AC83" s="35"/>
      <c r="AD83" s="33"/>
      <c r="AE83" s="31" t="e">
        <f t="shared" si="5"/>
        <v>#N/A</v>
      </c>
      <c r="AF83" s="54"/>
      <c r="AG83" s="31" t="e">
        <f t="shared" si="4"/>
        <v>#N/A</v>
      </c>
    </row>
    <row r="84" spans="1:33" x14ac:dyDescent="0.25">
      <c r="A84" s="30" t="e">
        <f t="shared" si="3"/>
        <v>#N/A</v>
      </c>
      <c r="B84" s="31"/>
      <c r="C84" s="31"/>
      <c r="D84" s="32"/>
      <c r="E84" s="31"/>
      <c r="F84" s="33"/>
      <c r="G84" s="33"/>
      <c r="H84" s="33"/>
      <c r="I84" s="31"/>
      <c r="J84" s="31"/>
      <c r="K84" s="33"/>
      <c r="L84" s="32"/>
      <c r="M84" s="32"/>
      <c r="N84" s="32"/>
      <c r="O84" s="33"/>
      <c r="P84" s="33"/>
      <c r="Q84" s="33"/>
      <c r="R84" s="33"/>
      <c r="S84" s="33"/>
      <c r="T84" s="33"/>
      <c r="U84" s="33"/>
      <c r="V84" s="33"/>
      <c r="W84" s="33"/>
      <c r="X84" s="33"/>
      <c r="Y84" s="35"/>
      <c r="Z84" s="33"/>
      <c r="AA84" s="33"/>
      <c r="AB84" s="33"/>
      <c r="AC84" s="35"/>
      <c r="AD84" s="33"/>
      <c r="AE84" s="31" t="e">
        <f t="shared" si="5"/>
        <v>#N/A</v>
      </c>
      <c r="AF84" s="54"/>
      <c r="AG84" s="31" t="e">
        <f t="shared" si="4"/>
        <v>#N/A</v>
      </c>
    </row>
    <row r="85" spans="1:33" x14ac:dyDescent="0.25">
      <c r="A85" s="30" t="e">
        <f t="shared" si="3"/>
        <v>#N/A</v>
      </c>
      <c r="B85" s="31"/>
      <c r="C85" s="31"/>
      <c r="D85" s="32"/>
      <c r="E85" s="31"/>
      <c r="F85" s="33"/>
      <c r="G85" s="33"/>
      <c r="H85" s="33"/>
      <c r="I85" s="31"/>
      <c r="J85" s="31"/>
      <c r="K85" s="33"/>
      <c r="L85" s="32"/>
      <c r="M85" s="32"/>
      <c r="N85" s="32"/>
      <c r="O85" s="33"/>
      <c r="P85" s="33"/>
      <c r="Q85" s="33"/>
      <c r="R85" s="33"/>
      <c r="S85" s="33"/>
      <c r="T85" s="33"/>
      <c r="U85" s="33"/>
      <c r="V85" s="33"/>
      <c r="W85" s="33"/>
      <c r="X85" s="33"/>
      <c r="Y85" s="35"/>
      <c r="Z85" s="33"/>
      <c r="AA85" s="33"/>
      <c r="AB85" s="33"/>
      <c r="AC85" s="35"/>
      <c r="AD85" s="33"/>
      <c r="AE85" s="31" t="e">
        <f t="shared" si="5"/>
        <v>#N/A</v>
      </c>
      <c r="AF85" s="54"/>
      <c r="AG85" s="31" t="e">
        <f t="shared" si="4"/>
        <v>#N/A</v>
      </c>
    </row>
    <row r="86" spans="1:33" x14ac:dyDescent="0.25">
      <c r="A86" s="30" t="e">
        <f t="shared" si="3"/>
        <v>#N/A</v>
      </c>
      <c r="B86" s="31"/>
      <c r="C86" s="31"/>
      <c r="D86" s="32"/>
      <c r="E86" s="31"/>
      <c r="F86" s="33"/>
      <c r="G86" s="33"/>
      <c r="H86" s="33"/>
      <c r="I86" s="31"/>
      <c r="J86" s="31"/>
      <c r="K86" s="33"/>
      <c r="L86" s="32"/>
      <c r="M86" s="32"/>
      <c r="N86" s="32"/>
      <c r="O86" s="33"/>
      <c r="P86" s="33"/>
      <c r="Q86" s="33"/>
      <c r="R86" s="33"/>
      <c r="S86" s="33"/>
      <c r="T86" s="33"/>
      <c r="U86" s="33"/>
      <c r="V86" s="33"/>
      <c r="W86" s="33"/>
      <c r="X86" s="33"/>
      <c r="Y86" s="35"/>
      <c r="Z86" s="33"/>
      <c r="AA86" s="33"/>
      <c r="AB86" s="33"/>
      <c r="AC86" s="35"/>
      <c r="AD86" s="33"/>
      <c r="AE86" s="31" t="e">
        <f t="shared" si="5"/>
        <v>#N/A</v>
      </c>
      <c r="AF86" s="54"/>
      <c r="AG86" s="31" t="e">
        <f t="shared" si="4"/>
        <v>#N/A</v>
      </c>
    </row>
    <row r="87" spans="1:33" x14ac:dyDescent="0.25">
      <c r="A87" s="30" t="e">
        <f t="shared" si="3"/>
        <v>#N/A</v>
      </c>
      <c r="B87" s="31"/>
      <c r="C87" s="31"/>
      <c r="D87" s="32"/>
      <c r="E87" s="31"/>
      <c r="F87" s="33"/>
      <c r="G87" s="33"/>
      <c r="H87" s="33"/>
      <c r="I87" s="31"/>
      <c r="J87" s="31"/>
      <c r="K87" s="33"/>
      <c r="L87" s="32"/>
      <c r="M87" s="32"/>
      <c r="N87" s="32"/>
      <c r="O87" s="33"/>
      <c r="P87" s="33"/>
      <c r="Q87" s="33"/>
      <c r="R87" s="33"/>
      <c r="S87" s="33"/>
      <c r="T87" s="33"/>
      <c r="U87" s="33"/>
      <c r="V87" s="33"/>
      <c r="W87" s="33"/>
      <c r="X87" s="33"/>
      <c r="Y87" s="35"/>
      <c r="Z87" s="33"/>
      <c r="AA87" s="33"/>
      <c r="AB87" s="33"/>
      <c r="AC87" s="35"/>
      <c r="AD87" s="33"/>
      <c r="AE87" s="31" t="e">
        <f t="shared" si="5"/>
        <v>#N/A</v>
      </c>
      <c r="AF87" s="54"/>
      <c r="AG87" s="31" t="e">
        <f t="shared" si="4"/>
        <v>#N/A</v>
      </c>
    </row>
    <row r="88" spans="1:33" x14ac:dyDescent="0.25">
      <c r="A88" s="30" t="e">
        <f t="shared" si="3"/>
        <v>#N/A</v>
      </c>
      <c r="B88" s="31"/>
      <c r="C88" s="31"/>
      <c r="D88" s="32"/>
      <c r="E88" s="31"/>
      <c r="F88" s="33"/>
      <c r="G88" s="33"/>
      <c r="H88" s="33"/>
      <c r="I88" s="31"/>
      <c r="J88" s="31"/>
      <c r="K88" s="33"/>
      <c r="L88" s="32"/>
      <c r="M88" s="32"/>
      <c r="N88" s="32"/>
      <c r="O88" s="33"/>
      <c r="P88" s="33"/>
      <c r="Q88" s="33"/>
      <c r="R88" s="33"/>
      <c r="S88" s="33"/>
      <c r="T88" s="33"/>
      <c r="U88" s="33"/>
      <c r="V88" s="33"/>
      <c r="W88" s="33"/>
      <c r="X88" s="33"/>
      <c r="Y88" s="35"/>
      <c r="Z88" s="33"/>
      <c r="AA88" s="33"/>
      <c r="AB88" s="33"/>
      <c r="AC88" s="35"/>
      <c r="AD88" s="33"/>
      <c r="AE88" s="31" t="e">
        <f t="shared" si="5"/>
        <v>#N/A</v>
      </c>
      <c r="AF88" s="54"/>
      <c r="AG88" s="31" t="e">
        <f t="shared" si="4"/>
        <v>#N/A</v>
      </c>
    </row>
    <row r="89" spans="1:33" x14ac:dyDescent="0.25">
      <c r="A89" s="30" t="e">
        <f t="shared" si="3"/>
        <v>#N/A</v>
      </c>
      <c r="B89" s="31"/>
      <c r="C89" s="31"/>
      <c r="D89" s="32"/>
      <c r="E89" s="31"/>
      <c r="F89" s="33"/>
      <c r="G89" s="33"/>
      <c r="H89" s="33"/>
      <c r="I89" s="31"/>
      <c r="J89" s="31"/>
      <c r="K89" s="33"/>
      <c r="L89" s="32"/>
      <c r="M89" s="32"/>
      <c r="N89" s="32"/>
      <c r="O89" s="33"/>
      <c r="P89" s="33"/>
      <c r="Q89" s="33"/>
      <c r="R89" s="33"/>
      <c r="S89" s="33"/>
      <c r="T89" s="33"/>
      <c r="U89" s="33"/>
      <c r="V89" s="33"/>
      <c r="W89" s="33"/>
      <c r="X89" s="33"/>
      <c r="Y89" s="35"/>
      <c r="Z89" s="33"/>
      <c r="AA89" s="33"/>
      <c r="AB89" s="33"/>
      <c r="AC89" s="35"/>
      <c r="AD89" s="33"/>
      <c r="AE89" s="31" t="e">
        <f t="shared" si="5"/>
        <v>#N/A</v>
      </c>
      <c r="AF89" s="54"/>
      <c r="AG89" s="31" t="e">
        <f t="shared" si="4"/>
        <v>#N/A</v>
      </c>
    </row>
    <row r="90" spans="1:33" x14ac:dyDescent="0.25">
      <c r="A90" s="30" t="e">
        <f t="shared" si="3"/>
        <v>#N/A</v>
      </c>
      <c r="B90" s="31"/>
      <c r="C90" s="31"/>
      <c r="D90" s="32"/>
      <c r="E90" s="31"/>
      <c r="F90" s="33"/>
      <c r="G90" s="33"/>
      <c r="H90" s="33"/>
      <c r="I90" s="31"/>
      <c r="J90" s="31"/>
      <c r="K90" s="33"/>
      <c r="L90" s="32"/>
      <c r="M90" s="32"/>
      <c r="N90" s="32"/>
      <c r="O90" s="33"/>
      <c r="P90" s="33"/>
      <c r="Q90" s="33"/>
      <c r="R90" s="33"/>
      <c r="S90" s="33"/>
      <c r="T90" s="33"/>
      <c r="U90" s="33"/>
      <c r="V90" s="33"/>
      <c r="W90" s="33"/>
      <c r="X90" s="33"/>
      <c r="Y90" s="35"/>
      <c r="Z90" s="33"/>
      <c r="AA90" s="33"/>
      <c r="AB90" s="33"/>
      <c r="AC90" s="35"/>
      <c r="AD90" s="33"/>
      <c r="AE90" s="31" t="e">
        <f t="shared" si="5"/>
        <v>#N/A</v>
      </c>
      <c r="AF90" s="54"/>
      <c r="AG90" s="31" t="e">
        <f t="shared" si="4"/>
        <v>#N/A</v>
      </c>
    </row>
    <row r="91" spans="1:33" x14ac:dyDescent="0.25">
      <c r="A91" s="30" t="e">
        <f t="shared" si="3"/>
        <v>#N/A</v>
      </c>
      <c r="B91" s="31"/>
      <c r="C91" s="31"/>
      <c r="D91" s="32"/>
      <c r="E91" s="31"/>
      <c r="F91" s="33"/>
      <c r="G91" s="33"/>
      <c r="H91" s="33"/>
      <c r="I91" s="31"/>
      <c r="J91" s="31"/>
      <c r="K91" s="33"/>
      <c r="L91" s="32"/>
      <c r="M91" s="32"/>
      <c r="N91" s="32"/>
      <c r="O91" s="33"/>
      <c r="P91" s="33"/>
      <c r="Q91" s="33"/>
      <c r="R91" s="33"/>
      <c r="S91" s="33"/>
      <c r="T91" s="33"/>
      <c r="U91" s="33"/>
      <c r="V91" s="33"/>
      <c r="W91" s="33"/>
      <c r="X91" s="33"/>
      <c r="Y91" s="35"/>
      <c r="Z91" s="33"/>
      <c r="AA91" s="33"/>
      <c r="AB91" s="33"/>
      <c r="AC91" s="35"/>
      <c r="AD91" s="33"/>
      <c r="AE91" s="31" t="e">
        <f t="shared" si="5"/>
        <v>#N/A</v>
      </c>
      <c r="AF91" s="54"/>
      <c r="AG91" s="31" t="e">
        <f t="shared" si="4"/>
        <v>#N/A</v>
      </c>
    </row>
    <row r="92" spans="1:33" x14ac:dyDescent="0.25">
      <c r="A92" s="30" t="e">
        <f t="shared" si="3"/>
        <v>#N/A</v>
      </c>
      <c r="B92" s="31"/>
      <c r="C92" s="31"/>
      <c r="D92" s="32"/>
      <c r="E92" s="31"/>
      <c r="F92" s="33"/>
      <c r="G92" s="33"/>
      <c r="H92" s="33"/>
      <c r="I92" s="31"/>
      <c r="J92" s="31"/>
      <c r="K92" s="33"/>
      <c r="L92" s="32"/>
      <c r="M92" s="32"/>
      <c r="N92" s="32"/>
      <c r="O92" s="33"/>
      <c r="P92" s="33"/>
      <c r="Q92" s="33"/>
      <c r="R92" s="33"/>
      <c r="S92" s="33"/>
      <c r="T92" s="33"/>
      <c r="U92" s="33"/>
      <c r="V92" s="33"/>
      <c r="W92" s="33"/>
      <c r="X92" s="33"/>
      <c r="Y92" s="35"/>
      <c r="Z92" s="33"/>
      <c r="AA92" s="33"/>
      <c r="AB92" s="33"/>
      <c r="AC92" s="35"/>
      <c r="AD92" s="33"/>
      <c r="AE92" s="31" t="e">
        <f t="shared" si="5"/>
        <v>#N/A</v>
      </c>
      <c r="AF92" s="54"/>
      <c r="AG92" s="31" t="e">
        <f t="shared" si="4"/>
        <v>#N/A</v>
      </c>
    </row>
    <row r="93" spans="1:33" x14ac:dyDescent="0.25">
      <c r="A93" s="30" t="e">
        <f t="shared" si="3"/>
        <v>#N/A</v>
      </c>
      <c r="B93" s="31"/>
      <c r="C93" s="31"/>
      <c r="D93" s="32"/>
      <c r="E93" s="31"/>
      <c r="F93" s="33"/>
      <c r="G93" s="33"/>
      <c r="H93" s="33"/>
      <c r="I93" s="31"/>
      <c r="J93" s="31"/>
      <c r="K93" s="33"/>
      <c r="L93" s="32"/>
      <c r="M93" s="32"/>
      <c r="N93" s="32"/>
      <c r="O93" s="33"/>
      <c r="P93" s="33"/>
      <c r="Q93" s="33"/>
      <c r="R93" s="33"/>
      <c r="S93" s="33"/>
      <c r="T93" s="33"/>
      <c r="U93" s="33"/>
      <c r="V93" s="33"/>
      <c r="W93" s="33"/>
      <c r="X93" s="33"/>
      <c r="Y93" s="35"/>
      <c r="Z93" s="33"/>
      <c r="AA93" s="33"/>
      <c r="AB93" s="33"/>
      <c r="AC93" s="35"/>
      <c r="AD93" s="33"/>
      <c r="AE93" s="31" t="e">
        <f t="shared" si="5"/>
        <v>#N/A</v>
      </c>
      <c r="AF93" s="54"/>
      <c r="AG93" s="31" t="e">
        <f t="shared" si="4"/>
        <v>#N/A</v>
      </c>
    </row>
    <row r="94" spans="1:33" x14ac:dyDescent="0.25">
      <c r="A94" s="30" t="e">
        <f t="shared" si="3"/>
        <v>#N/A</v>
      </c>
      <c r="B94" s="31"/>
      <c r="C94" s="31"/>
      <c r="D94" s="32"/>
      <c r="E94" s="31"/>
      <c r="F94" s="33"/>
      <c r="G94" s="33"/>
      <c r="H94" s="33"/>
      <c r="I94" s="31"/>
      <c r="J94" s="31"/>
      <c r="K94" s="33"/>
      <c r="L94" s="32"/>
      <c r="M94" s="32"/>
      <c r="N94" s="32"/>
      <c r="O94" s="33"/>
      <c r="P94" s="33"/>
      <c r="Q94" s="33"/>
      <c r="R94" s="33"/>
      <c r="S94" s="33"/>
      <c r="T94" s="33"/>
      <c r="U94" s="33"/>
      <c r="V94" s="33"/>
      <c r="W94" s="33"/>
      <c r="X94" s="33"/>
      <c r="Y94" s="35"/>
      <c r="Z94" s="33"/>
      <c r="AA94" s="33"/>
      <c r="AB94" s="33"/>
      <c r="AC94" s="35"/>
      <c r="AD94" s="33"/>
      <c r="AE94" s="31" t="e">
        <f t="shared" si="5"/>
        <v>#N/A</v>
      </c>
      <c r="AF94" s="54"/>
      <c r="AG94" s="31" t="e">
        <f t="shared" si="4"/>
        <v>#N/A</v>
      </c>
    </row>
    <row r="95" spans="1:33" x14ac:dyDescent="0.25">
      <c r="A95" s="30" t="e">
        <f t="shared" si="3"/>
        <v>#N/A</v>
      </c>
      <c r="B95" s="31"/>
      <c r="C95" s="31"/>
      <c r="D95" s="32"/>
      <c r="E95" s="31"/>
      <c r="F95" s="33"/>
      <c r="G95" s="33"/>
      <c r="H95" s="33"/>
      <c r="I95" s="31"/>
      <c r="J95" s="31"/>
      <c r="K95" s="33"/>
      <c r="L95" s="32"/>
      <c r="M95" s="32"/>
      <c r="N95" s="32"/>
      <c r="O95" s="33"/>
      <c r="P95" s="33"/>
      <c r="Q95" s="33"/>
      <c r="R95" s="33"/>
      <c r="S95" s="33"/>
      <c r="T95" s="33"/>
      <c r="U95" s="33"/>
      <c r="V95" s="33"/>
      <c r="W95" s="33"/>
      <c r="X95" s="33"/>
      <c r="Y95" s="35"/>
      <c r="Z95" s="33"/>
      <c r="AA95" s="33"/>
      <c r="AB95" s="33"/>
      <c r="AC95" s="35"/>
      <c r="AD95" s="33"/>
      <c r="AE95" s="31" t="e">
        <f t="shared" si="5"/>
        <v>#N/A</v>
      </c>
      <c r="AF95" s="54"/>
      <c r="AG95" s="31" t="e">
        <f t="shared" si="4"/>
        <v>#N/A</v>
      </c>
    </row>
    <row r="96" spans="1:33" x14ac:dyDescent="0.25">
      <c r="A96" s="30" t="e">
        <f t="shared" si="3"/>
        <v>#N/A</v>
      </c>
      <c r="B96" s="31"/>
      <c r="C96" s="31"/>
      <c r="D96" s="32"/>
      <c r="E96" s="31"/>
      <c r="F96" s="33"/>
      <c r="G96" s="33"/>
      <c r="H96" s="33"/>
      <c r="I96" s="31"/>
      <c r="J96" s="31"/>
      <c r="K96" s="33"/>
      <c r="L96" s="32"/>
      <c r="M96" s="32"/>
      <c r="N96" s="32"/>
      <c r="O96" s="33"/>
      <c r="P96" s="33"/>
      <c r="Q96" s="33"/>
      <c r="R96" s="33"/>
      <c r="S96" s="33"/>
      <c r="T96" s="33"/>
      <c r="U96" s="33"/>
      <c r="V96" s="33"/>
      <c r="W96" s="33"/>
      <c r="X96" s="33"/>
      <c r="Y96" s="35"/>
      <c r="Z96" s="33"/>
      <c r="AA96" s="33"/>
      <c r="AB96" s="33"/>
      <c r="AC96" s="35"/>
      <c r="AD96" s="33"/>
      <c r="AE96" s="31" t="e">
        <f t="shared" si="5"/>
        <v>#N/A</v>
      </c>
      <c r="AF96" s="54"/>
      <c r="AG96" s="31" t="e">
        <f t="shared" si="4"/>
        <v>#N/A</v>
      </c>
    </row>
    <row r="97" spans="1:33" x14ac:dyDescent="0.25">
      <c r="A97" s="30" t="e">
        <f t="shared" si="3"/>
        <v>#N/A</v>
      </c>
      <c r="B97" s="31"/>
      <c r="C97" s="31"/>
      <c r="D97" s="32"/>
      <c r="E97" s="31"/>
      <c r="F97" s="33"/>
      <c r="G97" s="33"/>
      <c r="H97" s="33"/>
      <c r="I97" s="31"/>
      <c r="J97" s="31"/>
      <c r="K97" s="33"/>
      <c r="L97" s="32"/>
      <c r="M97" s="32"/>
      <c r="N97" s="32"/>
      <c r="O97" s="33"/>
      <c r="P97" s="33"/>
      <c r="Q97" s="33"/>
      <c r="R97" s="33"/>
      <c r="S97" s="33"/>
      <c r="T97" s="33"/>
      <c r="U97" s="33"/>
      <c r="V97" s="33"/>
      <c r="W97" s="33"/>
      <c r="X97" s="33"/>
      <c r="Y97" s="35"/>
      <c r="Z97" s="33"/>
      <c r="AA97" s="33"/>
      <c r="AB97" s="33"/>
      <c r="AC97" s="35"/>
      <c r="AD97" s="33"/>
      <c r="AE97" s="31" t="e">
        <f t="shared" si="5"/>
        <v>#N/A</v>
      </c>
      <c r="AF97" s="54"/>
      <c r="AG97" s="31" t="e">
        <f t="shared" si="4"/>
        <v>#N/A</v>
      </c>
    </row>
    <row r="98" spans="1:33" x14ac:dyDescent="0.25">
      <c r="A98" s="30" t="e">
        <f t="shared" si="3"/>
        <v>#N/A</v>
      </c>
      <c r="B98" s="31"/>
      <c r="C98" s="31"/>
      <c r="D98" s="32"/>
      <c r="E98" s="31"/>
      <c r="F98" s="33"/>
      <c r="G98" s="33"/>
      <c r="H98" s="33"/>
      <c r="I98" s="31"/>
      <c r="J98" s="31"/>
      <c r="K98" s="33"/>
      <c r="L98" s="32"/>
      <c r="M98" s="32"/>
      <c r="N98" s="32"/>
      <c r="O98" s="33"/>
      <c r="P98" s="33"/>
      <c r="Q98" s="33"/>
      <c r="R98" s="33"/>
      <c r="S98" s="33"/>
      <c r="T98" s="33"/>
      <c r="U98" s="33"/>
      <c r="V98" s="33"/>
      <c r="W98" s="33"/>
      <c r="X98" s="33"/>
      <c r="Y98" s="35"/>
      <c r="Z98" s="33"/>
      <c r="AA98" s="33"/>
      <c r="AB98" s="33"/>
      <c r="AC98" s="35"/>
      <c r="AD98" s="33"/>
      <c r="AE98" s="31" t="e">
        <f t="shared" si="5"/>
        <v>#N/A</v>
      </c>
      <c r="AF98" s="54"/>
      <c r="AG98" s="31" t="e">
        <f t="shared" si="4"/>
        <v>#N/A</v>
      </c>
    </row>
    <row r="99" spans="1:33" x14ac:dyDescent="0.25">
      <c r="A99" s="30" t="e">
        <f t="shared" si="3"/>
        <v>#N/A</v>
      </c>
      <c r="B99" s="31"/>
      <c r="C99" s="31"/>
      <c r="D99" s="32"/>
      <c r="E99" s="31"/>
      <c r="F99" s="33"/>
      <c r="G99" s="33"/>
      <c r="H99" s="33"/>
      <c r="I99" s="31"/>
      <c r="J99" s="31"/>
      <c r="K99" s="33"/>
      <c r="L99" s="32"/>
      <c r="M99" s="32"/>
      <c r="N99" s="32"/>
      <c r="O99" s="33"/>
      <c r="P99" s="33"/>
      <c r="Q99" s="33"/>
      <c r="R99" s="33"/>
      <c r="S99" s="33"/>
      <c r="T99" s="33"/>
      <c r="U99" s="33"/>
      <c r="V99" s="33"/>
      <c r="W99" s="33"/>
      <c r="X99" s="33"/>
      <c r="Y99" s="35"/>
      <c r="Z99" s="33"/>
      <c r="AA99" s="33"/>
      <c r="AB99" s="33"/>
      <c r="AC99" s="35"/>
      <c r="AD99" s="33"/>
      <c r="AE99" s="31" t="e">
        <f t="shared" si="5"/>
        <v>#N/A</v>
      </c>
      <c r="AF99" s="54"/>
      <c r="AG99" s="31" t="e">
        <f t="shared" si="4"/>
        <v>#N/A</v>
      </c>
    </row>
    <row r="100" spans="1:33" x14ac:dyDescent="0.25">
      <c r="A100" s="30" t="e">
        <f t="shared" si="3"/>
        <v>#N/A</v>
      </c>
      <c r="B100" s="31"/>
      <c r="C100" s="31"/>
      <c r="D100" s="32"/>
      <c r="E100" s="31"/>
      <c r="F100" s="33"/>
      <c r="G100" s="33"/>
      <c r="H100" s="33"/>
      <c r="I100" s="31"/>
      <c r="J100" s="31"/>
      <c r="K100" s="33"/>
      <c r="L100" s="32"/>
      <c r="M100" s="32"/>
      <c r="N100" s="32"/>
      <c r="O100" s="33"/>
      <c r="P100" s="33"/>
      <c r="Q100" s="33"/>
      <c r="R100" s="33"/>
      <c r="S100" s="33"/>
      <c r="T100" s="33"/>
      <c r="U100" s="33"/>
      <c r="V100" s="33"/>
      <c r="W100" s="33"/>
      <c r="X100" s="33"/>
      <c r="Y100" s="35"/>
      <c r="Z100" s="33"/>
      <c r="AA100" s="33"/>
      <c r="AB100" s="33"/>
      <c r="AC100" s="35"/>
      <c r="AD100" s="33"/>
      <c r="AE100" s="31" t="e">
        <f t="shared" si="5"/>
        <v>#N/A</v>
      </c>
      <c r="AF100" s="54"/>
      <c r="AG100" s="31" t="e">
        <f t="shared" si="4"/>
        <v>#N/A</v>
      </c>
    </row>
    <row r="101" spans="1:33" x14ac:dyDescent="0.25">
      <c r="A101" s="30" t="e">
        <f t="shared" si="3"/>
        <v>#N/A</v>
      </c>
      <c r="B101" s="31"/>
      <c r="C101" s="31"/>
      <c r="D101" s="32"/>
      <c r="E101" s="31"/>
      <c r="F101" s="33"/>
      <c r="G101" s="33"/>
      <c r="H101" s="33"/>
      <c r="I101" s="31"/>
      <c r="J101" s="31"/>
      <c r="K101" s="33"/>
      <c r="L101" s="32"/>
      <c r="M101" s="32"/>
      <c r="N101" s="32"/>
      <c r="O101" s="33"/>
      <c r="P101" s="33"/>
      <c r="Q101" s="33"/>
      <c r="R101" s="33"/>
      <c r="S101" s="33"/>
      <c r="T101" s="33"/>
      <c r="U101" s="33"/>
      <c r="V101" s="33"/>
      <c r="W101" s="33"/>
      <c r="X101" s="33"/>
      <c r="Y101" s="35"/>
      <c r="Z101" s="33"/>
      <c r="AA101" s="33"/>
      <c r="AB101" s="33"/>
      <c r="AC101" s="35"/>
      <c r="AD101" s="33"/>
      <c r="AE101" s="31" t="e">
        <f t="shared" si="5"/>
        <v>#N/A</v>
      </c>
      <c r="AF101" s="54"/>
      <c r="AG101" s="31" t="e">
        <f t="shared" si="4"/>
        <v>#N/A</v>
      </c>
    </row>
    <row r="102" spans="1:33" x14ac:dyDescent="0.25">
      <c r="A102" s="30" t="e">
        <f t="shared" si="3"/>
        <v>#N/A</v>
      </c>
      <c r="B102" s="31"/>
      <c r="C102" s="31"/>
      <c r="D102" s="32"/>
      <c r="E102" s="31"/>
      <c r="F102" s="33"/>
      <c r="G102" s="33"/>
      <c r="H102" s="33"/>
      <c r="I102" s="31"/>
      <c r="J102" s="31"/>
      <c r="K102" s="33"/>
      <c r="L102" s="32"/>
      <c r="M102" s="32"/>
      <c r="N102" s="32"/>
      <c r="O102" s="33"/>
      <c r="P102" s="33"/>
      <c r="Q102" s="33"/>
      <c r="R102" s="33"/>
      <c r="S102" s="33"/>
      <c r="T102" s="33"/>
      <c r="U102" s="33"/>
      <c r="V102" s="33"/>
      <c r="W102" s="33"/>
      <c r="X102" s="33"/>
      <c r="Y102" s="35"/>
      <c r="Z102" s="33"/>
      <c r="AA102" s="33"/>
      <c r="AB102" s="33"/>
      <c r="AC102" s="35"/>
      <c r="AD102" s="33"/>
      <c r="AE102" s="31" t="e">
        <f t="shared" si="5"/>
        <v>#N/A</v>
      </c>
      <c r="AF102" s="54"/>
      <c r="AG102" s="31" t="e">
        <f t="shared" si="4"/>
        <v>#N/A</v>
      </c>
    </row>
    <row r="103" spans="1:33" x14ac:dyDescent="0.25">
      <c r="A103" s="30" t="e">
        <f t="shared" si="3"/>
        <v>#N/A</v>
      </c>
      <c r="B103" s="31"/>
      <c r="C103" s="31"/>
      <c r="D103" s="32"/>
      <c r="E103" s="31"/>
      <c r="F103" s="33"/>
      <c r="G103" s="33"/>
      <c r="H103" s="33"/>
      <c r="I103" s="31"/>
      <c r="J103" s="31"/>
      <c r="K103" s="33"/>
      <c r="L103" s="32"/>
      <c r="M103" s="32"/>
      <c r="N103" s="32"/>
      <c r="O103" s="33"/>
      <c r="P103" s="33"/>
      <c r="Q103" s="33"/>
      <c r="R103" s="33"/>
      <c r="S103" s="33"/>
      <c r="T103" s="33"/>
      <c r="U103" s="33"/>
      <c r="V103" s="33"/>
      <c r="W103" s="33"/>
      <c r="X103" s="33"/>
      <c r="Y103" s="35"/>
      <c r="Z103" s="33"/>
      <c r="AA103" s="33"/>
      <c r="AB103" s="33"/>
      <c r="AC103" s="35"/>
      <c r="AD103" s="33"/>
      <c r="AE103" s="31" t="e">
        <f t="shared" si="5"/>
        <v>#N/A</v>
      </c>
      <c r="AF103" s="54"/>
      <c r="AG103" s="31" t="e">
        <f t="shared" si="4"/>
        <v>#N/A</v>
      </c>
    </row>
    <row r="104" spans="1:33" x14ac:dyDescent="0.25">
      <c r="A104" s="30" t="e">
        <f t="shared" si="3"/>
        <v>#N/A</v>
      </c>
      <c r="B104" s="31"/>
      <c r="C104" s="31"/>
      <c r="D104" s="32"/>
      <c r="E104" s="31"/>
      <c r="F104" s="33"/>
      <c r="G104" s="33"/>
      <c r="H104" s="33"/>
      <c r="I104" s="31"/>
      <c r="J104" s="31"/>
      <c r="K104" s="33"/>
      <c r="L104" s="32"/>
      <c r="M104" s="32"/>
      <c r="N104" s="32"/>
      <c r="O104" s="33"/>
      <c r="P104" s="33"/>
      <c r="Q104" s="33"/>
      <c r="R104" s="33"/>
      <c r="S104" s="33"/>
      <c r="T104" s="33"/>
      <c r="U104" s="33"/>
      <c r="V104" s="33"/>
      <c r="W104" s="33"/>
      <c r="X104" s="33"/>
      <c r="Y104" s="35"/>
      <c r="Z104" s="33"/>
      <c r="AA104" s="33"/>
      <c r="AB104" s="33"/>
      <c r="AC104" s="35"/>
      <c r="AD104" s="33"/>
      <c r="AE104" s="31" t="e">
        <f t="shared" si="5"/>
        <v>#N/A</v>
      </c>
      <c r="AF104" s="54"/>
      <c r="AG104" s="31" t="e">
        <f t="shared" si="4"/>
        <v>#N/A</v>
      </c>
    </row>
    <row r="105" spans="1:33" x14ac:dyDescent="0.25">
      <c r="A105" s="30" t="e">
        <f t="shared" si="3"/>
        <v>#N/A</v>
      </c>
      <c r="B105" s="31"/>
      <c r="C105" s="31"/>
      <c r="D105" s="32"/>
      <c r="E105" s="31"/>
      <c r="F105" s="33"/>
      <c r="G105" s="33"/>
      <c r="H105" s="33"/>
      <c r="I105" s="31"/>
      <c r="J105" s="31"/>
      <c r="K105" s="33"/>
      <c r="L105" s="32"/>
      <c r="M105" s="32"/>
      <c r="N105" s="32"/>
      <c r="O105" s="33"/>
      <c r="P105" s="33"/>
      <c r="Q105" s="33"/>
      <c r="R105" s="33"/>
      <c r="S105" s="33"/>
      <c r="T105" s="33"/>
      <c r="U105" s="33"/>
      <c r="V105" s="33"/>
      <c r="W105" s="33"/>
      <c r="X105" s="33"/>
      <c r="Y105" s="35"/>
      <c r="Z105" s="33"/>
      <c r="AA105" s="33"/>
      <c r="AB105" s="33"/>
      <c r="AC105" s="35"/>
      <c r="AD105" s="33"/>
      <c r="AE105" s="31" t="e">
        <f t="shared" si="5"/>
        <v>#N/A</v>
      </c>
      <c r="AF105" s="54"/>
      <c r="AG105" s="31" t="e">
        <f t="shared" si="4"/>
        <v>#N/A</v>
      </c>
    </row>
    <row r="106" spans="1:33" x14ac:dyDescent="0.25">
      <c r="A106" s="30" t="e">
        <f t="shared" si="3"/>
        <v>#N/A</v>
      </c>
      <c r="B106" s="31"/>
      <c r="C106" s="31"/>
      <c r="D106" s="32"/>
      <c r="E106" s="31"/>
      <c r="F106" s="33"/>
      <c r="G106" s="33"/>
      <c r="H106" s="33"/>
      <c r="I106" s="31"/>
      <c r="J106" s="31"/>
      <c r="K106" s="33"/>
      <c r="L106" s="32"/>
      <c r="M106" s="32"/>
      <c r="N106" s="32"/>
      <c r="O106" s="33"/>
      <c r="P106" s="33"/>
      <c r="Q106" s="33"/>
      <c r="R106" s="33"/>
      <c r="S106" s="33"/>
      <c r="T106" s="33"/>
      <c r="U106" s="33"/>
      <c r="V106" s="33"/>
      <c r="W106" s="33"/>
      <c r="X106" s="33"/>
      <c r="Y106" s="35"/>
      <c r="Z106" s="33"/>
      <c r="AA106" s="33"/>
      <c r="AB106" s="33"/>
      <c r="AC106" s="35"/>
      <c r="AD106" s="33"/>
      <c r="AE106" s="31" t="e">
        <f t="shared" si="5"/>
        <v>#N/A</v>
      </c>
      <c r="AF106" s="54"/>
      <c r="AG106" s="31" t="e">
        <f t="shared" si="4"/>
        <v>#N/A</v>
      </c>
    </row>
    <row r="107" spans="1:33" x14ac:dyDescent="0.25">
      <c r="A107" s="30" t="e">
        <f t="shared" si="3"/>
        <v>#N/A</v>
      </c>
      <c r="B107" s="31"/>
      <c r="C107" s="31"/>
      <c r="D107" s="32"/>
      <c r="E107" s="31"/>
      <c r="F107" s="33"/>
      <c r="G107" s="33"/>
      <c r="H107" s="33"/>
      <c r="I107" s="31"/>
      <c r="J107" s="31"/>
      <c r="K107" s="33"/>
      <c r="L107" s="32"/>
      <c r="M107" s="32"/>
      <c r="N107" s="32"/>
      <c r="O107" s="33"/>
      <c r="P107" s="33"/>
      <c r="Q107" s="33"/>
      <c r="R107" s="33"/>
      <c r="S107" s="33"/>
      <c r="T107" s="33"/>
      <c r="U107" s="33"/>
      <c r="V107" s="33"/>
      <c r="W107" s="33"/>
      <c r="X107" s="33"/>
      <c r="Y107" s="35"/>
      <c r="Z107" s="33"/>
      <c r="AA107" s="33"/>
      <c r="AB107" s="33"/>
      <c r="AC107" s="35"/>
      <c r="AD107" s="33"/>
      <c r="AE107" s="31" t="e">
        <f t="shared" si="5"/>
        <v>#N/A</v>
      </c>
      <c r="AF107" s="54"/>
      <c r="AG107" s="31" t="e">
        <f t="shared" si="4"/>
        <v>#N/A</v>
      </c>
    </row>
    <row r="108" spans="1:33" x14ac:dyDescent="0.25">
      <c r="A108" s="30" t="e">
        <f t="shared" si="3"/>
        <v>#N/A</v>
      </c>
      <c r="B108" s="31"/>
      <c r="C108" s="31"/>
      <c r="D108" s="32"/>
      <c r="E108" s="31"/>
      <c r="F108" s="33"/>
      <c r="G108" s="33"/>
      <c r="H108" s="33"/>
      <c r="I108" s="31"/>
      <c r="J108" s="31"/>
      <c r="K108" s="33"/>
      <c r="L108" s="32"/>
      <c r="M108" s="32"/>
      <c r="N108" s="32"/>
      <c r="O108" s="33"/>
      <c r="P108" s="33"/>
      <c r="Q108" s="33"/>
      <c r="R108" s="33"/>
      <c r="S108" s="33"/>
      <c r="T108" s="33"/>
      <c r="U108" s="33"/>
      <c r="V108" s="33"/>
      <c r="W108" s="33"/>
      <c r="X108" s="33"/>
      <c r="Y108" s="35"/>
      <c r="Z108" s="33"/>
      <c r="AA108" s="33"/>
      <c r="AB108" s="33"/>
      <c r="AC108" s="35"/>
      <c r="AD108" s="33"/>
      <c r="AE108" s="31" t="e">
        <f t="shared" si="5"/>
        <v>#N/A</v>
      </c>
      <c r="AF108" s="54"/>
      <c r="AG108" s="31" t="e">
        <f t="shared" si="4"/>
        <v>#N/A</v>
      </c>
    </row>
    <row r="109" spans="1:33" x14ac:dyDescent="0.25">
      <c r="A109" s="30" t="e">
        <f t="shared" si="3"/>
        <v>#N/A</v>
      </c>
      <c r="B109" s="31"/>
      <c r="C109" s="31"/>
      <c r="D109" s="32"/>
      <c r="E109" s="31"/>
      <c r="F109" s="33"/>
      <c r="G109" s="33"/>
      <c r="H109" s="33"/>
      <c r="I109" s="31"/>
      <c r="J109" s="31"/>
      <c r="K109" s="33"/>
      <c r="L109" s="32"/>
      <c r="M109" s="32"/>
      <c r="N109" s="32"/>
      <c r="O109" s="33"/>
      <c r="P109" s="33"/>
      <c r="Q109" s="33"/>
      <c r="R109" s="33"/>
      <c r="S109" s="33"/>
      <c r="T109" s="33"/>
      <c r="U109" s="33"/>
      <c r="V109" s="33"/>
      <c r="W109" s="33"/>
      <c r="X109" s="33"/>
      <c r="Y109" s="35"/>
      <c r="Z109" s="33"/>
      <c r="AA109" s="33"/>
      <c r="AB109" s="33"/>
      <c r="AC109" s="35"/>
      <c r="AD109" s="33"/>
      <c r="AE109" s="31" t="e">
        <f t="shared" si="5"/>
        <v>#N/A</v>
      </c>
      <c r="AF109" s="54"/>
      <c r="AG109" s="31" t="e">
        <f t="shared" si="4"/>
        <v>#N/A</v>
      </c>
    </row>
    <row r="110" spans="1:33" x14ac:dyDescent="0.25">
      <c r="A110" s="30" t="e">
        <f t="shared" si="3"/>
        <v>#N/A</v>
      </c>
      <c r="B110" s="31"/>
      <c r="C110" s="31"/>
      <c r="D110" s="32"/>
      <c r="E110" s="31"/>
      <c r="F110" s="33"/>
      <c r="G110" s="33"/>
      <c r="H110" s="33"/>
      <c r="I110" s="31"/>
      <c r="J110" s="31"/>
      <c r="K110" s="33"/>
      <c r="L110" s="32"/>
      <c r="M110" s="32"/>
      <c r="N110" s="32"/>
      <c r="O110" s="33"/>
      <c r="P110" s="33"/>
      <c r="Q110" s="33"/>
      <c r="R110" s="33"/>
      <c r="S110" s="33"/>
      <c r="T110" s="33"/>
      <c r="U110" s="33"/>
      <c r="V110" s="33"/>
      <c r="W110" s="33"/>
      <c r="X110" s="33"/>
      <c r="Y110" s="35"/>
      <c r="Z110" s="33"/>
      <c r="AA110" s="33"/>
      <c r="AB110" s="33"/>
      <c r="AC110" s="35"/>
      <c r="AD110" s="33"/>
      <c r="AE110" s="31" t="e">
        <f t="shared" si="5"/>
        <v>#N/A</v>
      </c>
      <c r="AF110" s="54"/>
      <c r="AG110" s="31" t="e">
        <f t="shared" si="4"/>
        <v>#N/A</v>
      </c>
    </row>
    <row r="111" spans="1:33" x14ac:dyDescent="0.25">
      <c r="A111" s="30" t="e">
        <f t="shared" si="3"/>
        <v>#N/A</v>
      </c>
      <c r="B111" s="31"/>
      <c r="C111" s="31"/>
      <c r="D111" s="32"/>
      <c r="E111" s="31"/>
      <c r="F111" s="33"/>
      <c r="G111" s="33"/>
      <c r="H111" s="33"/>
      <c r="I111" s="31"/>
      <c r="J111" s="31"/>
      <c r="K111" s="33"/>
      <c r="L111" s="32"/>
      <c r="M111" s="32"/>
      <c r="N111" s="32"/>
      <c r="O111" s="33"/>
      <c r="P111" s="33"/>
      <c r="Q111" s="33"/>
      <c r="R111" s="33"/>
      <c r="S111" s="33"/>
      <c r="T111" s="33"/>
      <c r="U111" s="33"/>
      <c r="V111" s="33"/>
      <c r="W111" s="33"/>
      <c r="X111" s="33"/>
      <c r="Y111" s="35"/>
      <c r="Z111" s="33"/>
      <c r="AA111" s="33"/>
      <c r="AB111" s="33"/>
      <c r="AC111" s="35"/>
      <c r="AD111" s="33"/>
      <c r="AE111" s="31" t="e">
        <f t="shared" si="5"/>
        <v>#N/A</v>
      </c>
      <c r="AF111" s="54"/>
      <c r="AG111" s="31" t="e">
        <f t="shared" si="4"/>
        <v>#N/A</v>
      </c>
    </row>
    <row r="112" spans="1:33" x14ac:dyDescent="0.25">
      <c r="A112" s="30" t="e">
        <f t="shared" si="3"/>
        <v>#N/A</v>
      </c>
      <c r="B112" s="31"/>
      <c r="C112" s="31"/>
      <c r="D112" s="32"/>
      <c r="E112" s="31"/>
      <c r="F112" s="33"/>
      <c r="G112" s="33"/>
      <c r="H112" s="33"/>
      <c r="I112" s="31"/>
      <c r="J112" s="31"/>
      <c r="K112" s="33"/>
      <c r="L112" s="32"/>
      <c r="M112" s="32"/>
      <c r="N112" s="32"/>
      <c r="O112" s="33"/>
      <c r="P112" s="33"/>
      <c r="Q112" s="33"/>
      <c r="R112" s="33"/>
      <c r="S112" s="33"/>
      <c r="T112" s="33"/>
      <c r="U112" s="33"/>
      <c r="V112" s="33"/>
      <c r="W112" s="33"/>
      <c r="X112" s="33"/>
      <c r="Y112" s="35"/>
      <c r="Z112" s="33"/>
      <c r="AA112" s="33"/>
      <c r="AB112" s="33"/>
      <c r="AC112" s="35"/>
      <c r="AD112" s="33"/>
      <c r="AE112" s="31" t="e">
        <f t="shared" si="5"/>
        <v>#N/A</v>
      </c>
      <c r="AF112" s="54"/>
      <c r="AG112" s="31" t="e">
        <f t="shared" si="4"/>
        <v>#N/A</v>
      </c>
    </row>
    <row r="113" spans="1:33" x14ac:dyDescent="0.25">
      <c r="A113" s="30" t="e">
        <f t="shared" si="3"/>
        <v>#N/A</v>
      </c>
      <c r="B113" s="31"/>
      <c r="C113" s="31"/>
      <c r="D113" s="32"/>
      <c r="E113" s="31"/>
      <c r="F113" s="33"/>
      <c r="G113" s="33"/>
      <c r="H113" s="33"/>
      <c r="I113" s="31"/>
      <c r="J113" s="31"/>
      <c r="K113" s="33"/>
      <c r="L113" s="32"/>
      <c r="M113" s="32"/>
      <c r="N113" s="32"/>
      <c r="O113" s="33"/>
      <c r="P113" s="33"/>
      <c r="Q113" s="33"/>
      <c r="R113" s="33"/>
      <c r="S113" s="33"/>
      <c r="T113" s="33"/>
      <c r="U113" s="33"/>
      <c r="V113" s="33"/>
      <c r="W113" s="33"/>
      <c r="X113" s="33"/>
      <c r="Y113" s="35"/>
      <c r="Z113" s="33"/>
      <c r="AA113" s="33"/>
      <c r="AB113" s="33"/>
      <c r="AC113" s="35"/>
      <c r="AD113" s="33"/>
      <c r="AE113" s="31" t="e">
        <f t="shared" si="5"/>
        <v>#N/A</v>
      </c>
      <c r="AF113" s="54"/>
      <c r="AG113" s="31" t="e">
        <f t="shared" si="4"/>
        <v>#N/A</v>
      </c>
    </row>
    <row r="114" spans="1:33" x14ac:dyDescent="0.25">
      <c r="A114" s="30" t="e">
        <f t="shared" si="3"/>
        <v>#N/A</v>
      </c>
      <c r="B114" s="31"/>
      <c r="C114" s="31"/>
      <c r="D114" s="32"/>
      <c r="E114" s="31"/>
      <c r="F114" s="33"/>
      <c r="G114" s="33"/>
      <c r="H114" s="33"/>
      <c r="I114" s="31"/>
      <c r="J114" s="31"/>
      <c r="K114" s="33"/>
      <c r="L114" s="32"/>
      <c r="M114" s="32"/>
      <c r="N114" s="32"/>
      <c r="O114" s="33"/>
      <c r="P114" s="33"/>
      <c r="Q114" s="33"/>
      <c r="R114" s="33"/>
      <c r="S114" s="33"/>
      <c r="T114" s="33"/>
      <c r="U114" s="33"/>
      <c r="V114" s="33"/>
      <c r="W114" s="33"/>
      <c r="X114" s="33"/>
      <c r="Y114" s="35"/>
      <c r="Z114" s="33"/>
      <c r="AA114" s="33"/>
      <c r="AB114" s="33"/>
      <c r="AC114" s="35"/>
      <c r="AD114" s="33"/>
      <c r="AE114" s="31" t="e">
        <f t="shared" si="5"/>
        <v>#N/A</v>
      </c>
      <c r="AF114" s="54"/>
      <c r="AG114" s="31" t="e">
        <f t="shared" si="4"/>
        <v>#N/A</v>
      </c>
    </row>
    <row r="115" spans="1:33" x14ac:dyDescent="0.25">
      <c r="A115" s="30" t="e">
        <f t="shared" si="3"/>
        <v>#N/A</v>
      </c>
      <c r="B115" s="31"/>
      <c r="C115" s="31"/>
      <c r="D115" s="32"/>
      <c r="E115" s="31"/>
      <c r="F115" s="33"/>
      <c r="G115" s="33"/>
      <c r="H115" s="33"/>
      <c r="I115" s="31"/>
      <c r="J115" s="31"/>
      <c r="K115" s="33"/>
      <c r="L115" s="32"/>
      <c r="M115" s="32"/>
      <c r="N115" s="32"/>
      <c r="O115" s="33"/>
      <c r="P115" s="33"/>
      <c r="Q115" s="33"/>
      <c r="R115" s="33"/>
      <c r="S115" s="33"/>
      <c r="T115" s="33"/>
      <c r="U115" s="33"/>
      <c r="V115" s="33"/>
      <c r="W115" s="33"/>
      <c r="X115" s="33"/>
      <c r="Y115" s="35"/>
      <c r="Z115" s="33"/>
      <c r="AA115" s="33"/>
      <c r="AB115" s="33"/>
      <c r="AC115" s="35"/>
      <c r="AD115" s="33"/>
      <c r="AE115" s="31" t="e">
        <f t="shared" si="5"/>
        <v>#N/A</v>
      </c>
      <c r="AF115" s="54"/>
      <c r="AG115" s="31" t="e">
        <f t="shared" si="4"/>
        <v>#N/A</v>
      </c>
    </row>
    <row r="116" spans="1:33" x14ac:dyDescent="0.25">
      <c r="A116" s="30" t="e">
        <f t="shared" si="3"/>
        <v>#N/A</v>
      </c>
      <c r="B116" s="31"/>
      <c r="C116" s="31"/>
      <c r="D116" s="32"/>
      <c r="E116" s="31"/>
      <c r="F116" s="33"/>
      <c r="G116" s="33"/>
      <c r="H116" s="33"/>
      <c r="I116" s="31"/>
      <c r="J116" s="31"/>
      <c r="K116" s="33"/>
      <c r="L116" s="32"/>
      <c r="M116" s="32"/>
      <c r="N116" s="32"/>
      <c r="O116" s="33"/>
      <c r="P116" s="33"/>
      <c r="Q116" s="33"/>
      <c r="R116" s="33"/>
      <c r="S116" s="33"/>
      <c r="T116" s="33"/>
      <c r="U116" s="33"/>
      <c r="V116" s="33"/>
      <c r="W116" s="33"/>
      <c r="X116" s="33"/>
      <c r="Y116" s="35"/>
      <c r="Z116" s="33"/>
      <c r="AA116" s="33"/>
      <c r="AB116" s="33"/>
      <c r="AC116" s="35"/>
      <c r="AD116" s="33"/>
      <c r="AE116" s="31" t="e">
        <f t="shared" si="5"/>
        <v>#N/A</v>
      </c>
      <c r="AF116" s="54"/>
      <c r="AG116" s="31" t="e">
        <f t="shared" si="4"/>
        <v>#N/A</v>
      </c>
    </row>
    <row r="117" spans="1:33" x14ac:dyDescent="0.25">
      <c r="A117" s="30" t="e">
        <f t="shared" si="3"/>
        <v>#N/A</v>
      </c>
      <c r="B117" s="31"/>
      <c r="C117" s="31"/>
      <c r="D117" s="32"/>
      <c r="E117" s="31"/>
      <c r="F117" s="33"/>
      <c r="G117" s="33"/>
      <c r="H117" s="33"/>
      <c r="I117" s="31"/>
      <c r="J117" s="31"/>
      <c r="K117" s="33"/>
      <c r="L117" s="32"/>
      <c r="M117" s="32"/>
      <c r="N117" s="32"/>
      <c r="O117" s="33"/>
      <c r="P117" s="33"/>
      <c r="Q117" s="33"/>
      <c r="R117" s="33"/>
      <c r="S117" s="33"/>
      <c r="T117" s="33"/>
      <c r="U117" s="33"/>
      <c r="V117" s="33"/>
      <c r="W117" s="33"/>
      <c r="X117" s="33"/>
      <c r="Y117" s="35"/>
      <c r="Z117" s="33"/>
      <c r="AA117" s="33"/>
      <c r="AB117" s="33"/>
      <c r="AC117" s="35"/>
      <c r="AD117" s="33"/>
      <c r="AE117" s="31" t="e">
        <f t="shared" si="5"/>
        <v>#N/A</v>
      </c>
      <c r="AF117" s="54"/>
      <c r="AG117" s="31" t="e">
        <f t="shared" si="4"/>
        <v>#N/A</v>
      </c>
    </row>
    <row r="118" spans="1:33" x14ac:dyDescent="0.25">
      <c r="A118" s="30" t="e">
        <f t="shared" si="3"/>
        <v>#N/A</v>
      </c>
      <c r="B118" s="31"/>
      <c r="C118" s="31"/>
      <c r="D118" s="32"/>
      <c r="E118" s="31"/>
      <c r="F118" s="33"/>
      <c r="G118" s="33"/>
      <c r="H118" s="33"/>
      <c r="I118" s="31"/>
      <c r="J118" s="31"/>
      <c r="K118" s="33"/>
      <c r="L118" s="32"/>
      <c r="M118" s="32"/>
      <c r="N118" s="32"/>
      <c r="O118" s="33"/>
      <c r="P118" s="33"/>
      <c r="Q118" s="33"/>
      <c r="R118" s="33"/>
      <c r="S118" s="33"/>
      <c r="T118" s="33"/>
      <c r="U118" s="33"/>
      <c r="V118" s="33"/>
      <c r="W118" s="33"/>
      <c r="X118" s="33"/>
      <c r="Y118" s="35"/>
      <c r="Z118" s="33"/>
      <c r="AA118" s="33"/>
      <c r="AB118" s="33"/>
      <c r="AC118" s="35"/>
      <c r="AD118" s="33"/>
      <c r="AE118" s="31" t="e">
        <f t="shared" si="5"/>
        <v>#N/A</v>
      </c>
      <c r="AF118" s="54"/>
      <c r="AG118" s="31" t="e">
        <f t="shared" si="4"/>
        <v>#N/A</v>
      </c>
    </row>
    <row r="119" spans="1:33" x14ac:dyDescent="0.25">
      <c r="A119" s="30" t="e">
        <f t="shared" si="3"/>
        <v>#N/A</v>
      </c>
      <c r="B119" s="31"/>
      <c r="C119" s="31"/>
      <c r="D119" s="32"/>
      <c r="E119" s="31"/>
      <c r="F119" s="33"/>
      <c r="G119" s="33"/>
      <c r="H119" s="33"/>
      <c r="I119" s="31"/>
      <c r="J119" s="31"/>
      <c r="K119" s="33"/>
      <c r="L119" s="32"/>
      <c r="M119" s="32"/>
      <c r="N119" s="32"/>
      <c r="O119" s="33"/>
      <c r="P119" s="33"/>
      <c r="Q119" s="33"/>
      <c r="R119" s="33"/>
      <c r="S119" s="33"/>
      <c r="T119" s="33"/>
      <c r="U119" s="33"/>
      <c r="V119" s="33"/>
      <c r="W119" s="33"/>
      <c r="X119" s="33"/>
      <c r="Y119" s="35"/>
      <c r="Z119" s="33"/>
      <c r="AA119" s="33"/>
      <c r="AB119" s="33"/>
      <c r="AC119" s="35"/>
      <c r="AD119" s="33"/>
      <c r="AE119" s="31" t="e">
        <f t="shared" si="5"/>
        <v>#N/A</v>
      </c>
      <c r="AF119" s="54"/>
      <c r="AG119" s="31" t="e">
        <f t="shared" si="4"/>
        <v>#N/A</v>
      </c>
    </row>
    <row r="120" spans="1:33" x14ac:dyDescent="0.25">
      <c r="A120" s="30" t="e">
        <f t="shared" si="3"/>
        <v>#N/A</v>
      </c>
      <c r="B120" s="31"/>
      <c r="C120" s="31"/>
      <c r="D120" s="32"/>
      <c r="E120" s="31"/>
      <c r="F120" s="33"/>
      <c r="G120" s="33"/>
      <c r="H120" s="33"/>
      <c r="I120" s="31"/>
      <c r="J120" s="31"/>
      <c r="K120" s="33"/>
      <c r="L120" s="32"/>
      <c r="M120" s="32"/>
      <c r="N120" s="32"/>
      <c r="O120" s="33"/>
      <c r="P120" s="33"/>
      <c r="Q120" s="33"/>
      <c r="R120" s="33"/>
      <c r="S120" s="33"/>
      <c r="T120" s="33"/>
      <c r="U120" s="33"/>
      <c r="V120" s="33"/>
      <c r="W120" s="33"/>
      <c r="X120" s="33"/>
      <c r="Y120" s="35"/>
      <c r="Z120" s="33"/>
      <c r="AA120" s="33"/>
      <c r="AB120" s="33"/>
      <c r="AC120" s="35"/>
      <c r="AD120" s="33"/>
      <c r="AE120" s="31" t="e">
        <f t="shared" si="5"/>
        <v>#N/A</v>
      </c>
      <c r="AF120" s="54"/>
      <c r="AG120" s="31" t="e">
        <f t="shared" si="4"/>
        <v>#N/A</v>
      </c>
    </row>
    <row r="121" spans="1:33" x14ac:dyDescent="0.25">
      <c r="A121" s="30" t="e">
        <f t="shared" si="3"/>
        <v>#N/A</v>
      </c>
      <c r="B121" s="31"/>
      <c r="C121" s="31"/>
      <c r="D121" s="32"/>
      <c r="E121" s="31"/>
      <c r="F121" s="33"/>
      <c r="G121" s="33"/>
      <c r="H121" s="33"/>
      <c r="I121" s="31"/>
      <c r="J121" s="31"/>
      <c r="K121" s="33"/>
      <c r="L121" s="32"/>
      <c r="M121" s="32"/>
      <c r="N121" s="32"/>
      <c r="O121" s="33"/>
      <c r="P121" s="33"/>
      <c r="Q121" s="33"/>
      <c r="R121" s="33"/>
      <c r="S121" s="33"/>
      <c r="T121" s="33"/>
      <c r="U121" s="33"/>
      <c r="V121" s="33"/>
      <c r="W121" s="33"/>
      <c r="X121" s="33"/>
      <c r="Y121" s="35"/>
      <c r="Z121" s="33"/>
      <c r="AA121" s="33"/>
      <c r="AB121" s="33"/>
      <c r="AC121" s="35"/>
      <c r="AD121" s="33"/>
      <c r="AE121" s="31" t="e">
        <f t="shared" si="5"/>
        <v>#N/A</v>
      </c>
      <c r="AF121" s="54"/>
      <c r="AG121" s="31" t="e">
        <f t="shared" si="4"/>
        <v>#N/A</v>
      </c>
    </row>
    <row r="122" spans="1:33" x14ac:dyDescent="0.25">
      <c r="A122" s="30" t="e">
        <f t="shared" si="3"/>
        <v>#N/A</v>
      </c>
      <c r="B122" s="31"/>
      <c r="C122" s="31"/>
      <c r="D122" s="32"/>
      <c r="E122" s="31"/>
      <c r="F122" s="33"/>
      <c r="G122" s="33"/>
      <c r="H122" s="33"/>
      <c r="I122" s="31"/>
      <c r="J122" s="31"/>
      <c r="K122" s="33"/>
      <c r="L122" s="32"/>
      <c r="M122" s="32"/>
      <c r="N122" s="32"/>
      <c r="O122" s="33"/>
      <c r="P122" s="33"/>
      <c r="Q122" s="33"/>
      <c r="R122" s="33"/>
      <c r="S122" s="33"/>
      <c r="T122" s="33"/>
      <c r="U122" s="33"/>
      <c r="V122" s="33"/>
      <c r="W122" s="33"/>
      <c r="X122" s="33"/>
      <c r="Y122" s="35"/>
      <c r="Z122" s="33"/>
      <c r="AA122" s="33"/>
      <c r="AB122" s="33"/>
      <c r="AC122" s="35"/>
      <c r="AD122" s="33"/>
      <c r="AE122" s="31" t="e">
        <f t="shared" si="5"/>
        <v>#N/A</v>
      </c>
      <c r="AF122" s="54"/>
      <c r="AG122" s="31" t="e">
        <f t="shared" si="4"/>
        <v>#N/A</v>
      </c>
    </row>
    <row r="123" spans="1:33" x14ac:dyDescent="0.25">
      <c r="A123" s="30" t="e">
        <f t="shared" si="3"/>
        <v>#N/A</v>
      </c>
      <c r="B123" s="31"/>
      <c r="C123" s="31"/>
      <c r="D123" s="32"/>
      <c r="E123" s="31"/>
      <c r="F123" s="33"/>
      <c r="G123" s="33"/>
      <c r="H123" s="33"/>
      <c r="I123" s="31"/>
      <c r="J123" s="31"/>
      <c r="K123" s="33"/>
      <c r="L123" s="32"/>
      <c r="M123" s="32"/>
      <c r="N123" s="32"/>
      <c r="O123" s="33"/>
      <c r="P123" s="33"/>
      <c r="Q123" s="33"/>
      <c r="R123" s="33"/>
      <c r="S123" s="33"/>
      <c r="T123" s="33"/>
      <c r="U123" s="33"/>
      <c r="V123" s="33"/>
      <c r="W123" s="33"/>
      <c r="X123" s="33"/>
      <c r="Y123" s="35"/>
      <c r="Z123" s="33"/>
      <c r="AA123" s="33"/>
      <c r="AB123" s="33"/>
      <c r="AC123" s="35"/>
      <c r="AD123" s="33"/>
      <c r="AE123" s="31" t="e">
        <f t="shared" si="5"/>
        <v>#N/A</v>
      </c>
      <c r="AF123" s="54"/>
      <c r="AG123" s="31" t="e">
        <f t="shared" si="4"/>
        <v>#N/A</v>
      </c>
    </row>
    <row r="124" spans="1:33" x14ac:dyDescent="0.25">
      <c r="A124" s="30" t="e">
        <f t="shared" si="3"/>
        <v>#N/A</v>
      </c>
      <c r="B124" s="31"/>
      <c r="C124" s="31"/>
      <c r="D124" s="32"/>
      <c r="E124" s="31"/>
      <c r="F124" s="33"/>
      <c r="G124" s="33"/>
      <c r="H124" s="33"/>
      <c r="I124" s="31"/>
      <c r="J124" s="31"/>
      <c r="K124" s="33"/>
      <c r="L124" s="32"/>
      <c r="M124" s="32"/>
      <c r="N124" s="32"/>
      <c r="O124" s="33"/>
      <c r="P124" s="33"/>
      <c r="Q124" s="33"/>
      <c r="R124" s="33"/>
      <c r="S124" s="33"/>
      <c r="T124" s="33"/>
      <c r="U124" s="33"/>
      <c r="V124" s="33"/>
      <c r="W124" s="33"/>
      <c r="X124" s="33"/>
      <c r="Y124" s="35"/>
      <c r="Z124" s="33"/>
      <c r="AA124" s="33"/>
      <c r="AB124" s="33"/>
      <c r="AC124" s="35"/>
      <c r="AD124" s="33"/>
      <c r="AE124" s="31" t="e">
        <f t="shared" si="5"/>
        <v>#N/A</v>
      </c>
      <c r="AF124" s="54"/>
      <c r="AG124" s="31" t="e">
        <f t="shared" si="4"/>
        <v>#N/A</v>
      </c>
    </row>
    <row r="125" spans="1:33" x14ac:dyDescent="0.25">
      <c r="A125" s="30" t="e">
        <f t="shared" si="3"/>
        <v>#N/A</v>
      </c>
      <c r="B125" s="31"/>
      <c r="C125" s="31"/>
      <c r="D125" s="32"/>
      <c r="E125" s="31"/>
      <c r="F125" s="33"/>
      <c r="G125" s="33"/>
      <c r="H125" s="33"/>
      <c r="I125" s="31"/>
      <c r="J125" s="31"/>
      <c r="K125" s="33"/>
      <c r="L125" s="32"/>
      <c r="M125" s="32"/>
      <c r="N125" s="32"/>
      <c r="O125" s="33"/>
      <c r="P125" s="33"/>
      <c r="Q125" s="33"/>
      <c r="R125" s="33"/>
      <c r="S125" s="33"/>
      <c r="T125" s="33"/>
      <c r="U125" s="33"/>
      <c r="V125" s="33"/>
      <c r="W125" s="33"/>
      <c r="X125" s="33"/>
      <c r="Y125" s="35"/>
      <c r="Z125" s="33"/>
      <c r="AA125" s="33"/>
      <c r="AB125" s="33"/>
      <c r="AC125" s="35"/>
      <c r="AD125" s="33"/>
      <c r="AE125" s="31" t="e">
        <f t="shared" si="5"/>
        <v>#N/A</v>
      </c>
      <c r="AF125" s="54"/>
      <c r="AG125" s="31" t="e">
        <f t="shared" si="4"/>
        <v>#N/A</v>
      </c>
    </row>
    <row r="126" spans="1:33" x14ac:dyDescent="0.25">
      <c r="A126" s="30" t="e">
        <f t="shared" si="3"/>
        <v>#N/A</v>
      </c>
      <c r="B126" s="31"/>
      <c r="C126" s="31"/>
      <c r="D126" s="32"/>
      <c r="E126" s="31"/>
      <c r="F126" s="33"/>
      <c r="G126" s="33"/>
      <c r="H126" s="33"/>
      <c r="I126" s="31"/>
      <c r="J126" s="31"/>
      <c r="K126" s="33"/>
      <c r="L126" s="32"/>
      <c r="M126" s="32"/>
      <c r="N126" s="32"/>
      <c r="O126" s="33"/>
      <c r="P126" s="33"/>
      <c r="Q126" s="33"/>
      <c r="R126" s="33"/>
      <c r="S126" s="33"/>
      <c r="T126" s="33"/>
      <c r="U126" s="33"/>
      <c r="V126" s="33"/>
      <c r="W126" s="33"/>
      <c r="X126" s="33"/>
      <c r="Y126" s="35"/>
      <c r="Z126" s="33"/>
      <c r="AA126" s="33"/>
      <c r="AB126" s="33"/>
      <c r="AC126" s="35"/>
      <c r="AD126" s="33"/>
      <c r="AE126" s="31" t="e">
        <f t="shared" si="5"/>
        <v>#N/A</v>
      </c>
      <c r="AF126" s="54"/>
      <c r="AG126" s="31" t="e">
        <f t="shared" si="4"/>
        <v>#N/A</v>
      </c>
    </row>
    <row r="127" spans="1:33" x14ac:dyDescent="0.25">
      <c r="A127" s="30" t="e">
        <f t="shared" si="3"/>
        <v>#N/A</v>
      </c>
      <c r="B127" s="31"/>
      <c r="C127" s="31"/>
      <c r="D127" s="32"/>
      <c r="E127" s="31"/>
      <c r="F127" s="33"/>
      <c r="G127" s="33"/>
      <c r="H127" s="33"/>
      <c r="I127" s="31"/>
      <c r="J127" s="31"/>
      <c r="K127" s="33"/>
      <c r="L127" s="32"/>
      <c r="M127" s="32"/>
      <c r="N127" s="32"/>
      <c r="O127" s="33"/>
      <c r="P127" s="33"/>
      <c r="Q127" s="33"/>
      <c r="R127" s="33"/>
      <c r="S127" s="33"/>
      <c r="T127" s="33"/>
      <c r="U127" s="33"/>
      <c r="V127" s="33"/>
      <c r="W127" s="33"/>
      <c r="X127" s="33"/>
      <c r="Y127" s="35"/>
      <c r="Z127" s="33"/>
      <c r="AA127" s="33"/>
      <c r="AB127" s="33"/>
      <c r="AC127" s="35"/>
      <c r="AD127" s="33"/>
      <c r="AE127" s="31" t="e">
        <f t="shared" si="5"/>
        <v>#N/A</v>
      </c>
      <c r="AF127" s="54"/>
      <c r="AG127" s="31" t="e">
        <f t="shared" si="4"/>
        <v>#N/A</v>
      </c>
    </row>
    <row r="128" spans="1:33" x14ac:dyDescent="0.25">
      <c r="A128" s="30" t="e">
        <f t="shared" si="3"/>
        <v>#N/A</v>
      </c>
      <c r="B128" s="31"/>
      <c r="C128" s="31"/>
      <c r="D128" s="32"/>
      <c r="E128" s="31"/>
      <c r="F128" s="33"/>
      <c r="G128" s="33"/>
      <c r="H128" s="33"/>
      <c r="I128" s="31"/>
      <c r="J128" s="31"/>
      <c r="K128" s="33"/>
      <c r="L128" s="32"/>
      <c r="M128" s="32"/>
      <c r="N128" s="32"/>
      <c r="O128" s="33"/>
      <c r="P128" s="33"/>
      <c r="Q128" s="33"/>
      <c r="R128" s="33"/>
      <c r="S128" s="33"/>
      <c r="T128" s="33"/>
      <c r="U128" s="33"/>
      <c r="V128" s="33"/>
      <c r="W128" s="33"/>
      <c r="X128" s="33"/>
      <c r="Y128" s="35"/>
      <c r="Z128" s="33"/>
      <c r="AA128" s="33"/>
      <c r="AB128" s="33"/>
      <c r="AC128" s="35"/>
      <c r="AD128" s="33"/>
      <c r="AE128" s="31" t="e">
        <f t="shared" si="5"/>
        <v>#N/A</v>
      </c>
      <c r="AF128" s="54"/>
      <c r="AG128" s="31" t="e">
        <f t="shared" si="4"/>
        <v>#N/A</v>
      </c>
    </row>
    <row r="129" spans="1:33" x14ac:dyDescent="0.25">
      <c r="A129" s="30" t="e">
        <f t="shared" si="3"/>
        <v>#N/A</v>
      </c>
      <c r="B129" s="31"/>
      <c r="C129" s="31"/>
      <c r="D129" s="32"/>
      <c r="E129" s="31"/>
      <c r="F129" s="33"/>
      <c r="G129" s="33"/>
      <c r="H129" s="33"/>
      <c r="I129" s="31"/>
      <c r="J129" s="31"/>
      <c r="K129" s="33"/>
      <c r="L129" s="32"/>
      <c r="M129" s="32"/>
      <c r="N129" s="32"/>
      <c r="O129" s="33"/>
      <c r="P129" s="33"/>
      <c r="Q129" s="33"/>
      <c r="R129" s="33"/>
      <c r="S129" s="33"/>
      <c r="T129" s="33"/>
      <c r="U129" s="33"/>
      <c r="V129" s="33"/>
      <c r="W129" s="33"/>
      <c r="X129" s="33"/>
      <c r="Y129" s="35"/>
      <c r="Z129" s="33"/>
      <c r="AA129" s="33"/>
      <c r="AB129" s="33"/>
      <c r="AC129" s="35"/>
      <c r="AD129" s="33"/>
      <c r="AE129" s="31" t="e">
        <f t="shared" si="5"/>
        <v>#N/A</v>
      </c>
      <c r="AF129" s="54"/>
      <c r="AG129" s="31" t="e">
        <f t="shared" si="4"/>
        <v>#N/A</v>
      </c>
    </row>
    <row r="130" spans="1:33" x14ac:dyDescent="0.25">
      <c r="A130" s="30" t="e">
        <f t="shared" si="3"/>
        <v>#N/A</v>
      </c>
      <c r="B130" s="31"/>
      <c r="C130" s="31"/>
      <c r="D130" s="32"/>
      <c r="E130" s="31"/>
      <c r="F130" s="33"/>
      <c r="G130" s="33"/>
      <c r="H130" s="33"/>
      <c r="I130" s="31"/>
      <c r="J130" s="31"/>
      <c r="K130" s="33"/>
      <c r="L130" s="32"/>
      <c r="M130" s="32"/>
      <c r="N130" s="32"/>
      <c r="O130" s="33"/>
      <c r="P130" s="33"/>
      <c r="Q130" s="33"/>
      <c r="R130" s="33"/>
      <c r="S130" s="33"/>
      <c r="T130" s="33"/>
      <c r="U130" s="33"/>
      <c r="V130" s="33"/>
      <c r="W130" s="33"/>
      <c r="X130" s="33"/>
      <c r="Y130" s="35"/>
      <c r="Z130" s="33"/>
      <c r="AA130" s="33"/>
      <c r="AB130" s="33"/>
      <c r="AC130" s="35"/>
      <c r="AD130" s="33"/>
      <c r="AE130" s="31" t="e">
        <f t="shared" si="5"/>
        <v>#N/A</v>
      </c>
      <c r="AF130" s="54"/>
      <c r="AG130" s="31" t="e">
        <f t="shared" si="4"/>
        <v>#N/A</v>
      </c>
    </row>
    <row r="131" spans="1:33" x14ac:dyDescent="0.25">
      <c r="A131" s="30" t="e">
        <f t="shared" si="3"/>
        <v>#N/A</v>
      </c>
      <c r="B131" s="31"/>
      <c r="C131" s="31"/>
      <c r="D131" s="32"/>
      <c r="E131" s="31"/>
      <c r="F131" s="33"/>
      <c r="G131" s="33"/>
      <c r="H131" s="33"/>
      <c r="I131" s="31"/>
      <c r="J131" s="31"/>
      <c r="K131" s="33"/>
      <c r="L131" s="32"/>
      <c r="M131" s="32"/>
      <c r="N131" s="32"/>
      <c r="O131" s="33"/>
      <c r="P131" s="33"/>
      <c r="Q131" s="33"/>
      <c r="R131" s="33"/>
      <c r="S131" s="33"/>
      <c r="T131" s="33"/>
      <c r="U131" s="33"/>
      <c r="V131" s="33"/>
      <c r="W131" s="33"/>
      <c r="X131" s="33"/>
      <c r="Y131" s="35"/>
      <c r="Z131" s="33"/>
      <c r="AA131" s="33"/>
      <c r="AB131" s="33"/>
      <c r="AC131" s="35"/>
      <c r="AD131" s="33"/>
      <c r="AE131" s="31" t="e">
        <f t="shared" si="5"/>
        <v>#N/A</v>
      </c>
      <c r="AF131" s="54"/>
      <c r="AG131" s="31" t="e">
        <f t="shared" si="4"/>
        <v>#N/A</v>
      </c>
    </row>
    <row r="132" spans="1:33" x14ac:dyDescent="0.25">
      <c r="A132" s="30" t="e">
        <f t="shared" si="3"/>
        <v>#N/A</v>
      </c>
      <c r="B132" s="31"/>
      <c r="C132" s="31"/>
      <c r="D132" s="32"/>
      <c r="E132" s="31"/>
      <c r="F132" s="33"/>
      <c r="G132" s="33"/>
      <c r="H132" s="33"/>
      <c r="I132" s="31"/>
      <c r="J132" s="31"/>
      <c r="K132" s="33"/>
      <c r="L132" s="32"/>
      <c r="M132" s="32"/>
      <c r="N132" s="32"/>
      <c r="O132" s="33"/>
      <c r="P132" s="33"/>
      <c r="Q132" s="33"/>
      <c r="R132" s="33"/>
      <c r="S132" s="33"/>
      <c r="T132" s="33"/>
      <c r="U132" s="33"/>
      <c r="V132" s="33"/>
      <c r="W132" s="33"/>
      <c r="X132" s="33"/>
      <c r="Y132" s="35"/>
      <c r="Z132" s="33"/>
      <c r="AA132" s="33"/>
      <c r="AB132" s="33"/>
      <c r="AC132" s="35"/>
      <c r="AD132" s="33"/>
      <c r="AE132" s="31" t="e">
        <f t="shared" si="5"/>
        <v>#N/A</v>
      </c>
      <c r="AF132" s="54"/>
      <c r="AG132" s="31" t="e">
        <f t="shared" si="4"/>
        <v>#N/A</v>
      </c>
    </row>
    <row r="133" spans="1:33" x14ac:dyDescent="0.25">
      <c r="A133" s="30" t="e">
        <f t="shared" si="3"/>
        <v>#N/A</v>
      </c>
      <c r="B133" s="31"/>
      <c r="C133" s="31"/>
      <c r="D133" s="32"/>
      <c r="E133" s="31"/>
      <c r="F133" s="33"/>
      <c r="G133" s="33"/>
      <c r="H133" s="33"/>
      <c r="I133" s="31"/>
      <c r="J133" s="31"/>
      <c r="K133" s="33"/>
      <c r="L133" s="32"/>
      <c r="M133" s="32"/>
      <c r="N133" s="32"/>
      <c r="O133" s="33"/>
      <c r="P133" s="33"/>
      <c r="Q133" s="33"/>
      <c r="R133" s="33"/>
      <c r="S133" s="33"/>
      <c r="T133" s="33"/>
      <c r="U133" s="33"/>
      <c r="V133" s="33"/>
      <c r="W133" s="33"/>
      <c r="X133" s="33"/>
      <c r="Y133" s="35"/>
      <c r="Z133" s="33"/>
      <c r="AA133" s="33"/>
      <c r="AB133" s="33"/>
      <c r="AC133" s="35"/>
      <c r="AD133" s="33"/>
      <c r="AE133" s="31" t="e">
        <f t="shared" si="5"/>
        <v>#N/A</v>
      </c>
      <c r="AF133" s="54"/>
      <c r="AG133" s="31" t="e">
        <f t="shared" si="4"/>
        <v>#N/A</v>
      </c>
    </row>
    <row r="134" spans="1:33" x14ac:dyDescent="0.25">
      <c r="A134" s="30" t="e">
        <f t="shared" ref="A134:A197" si="6">IF(COUNTA(B134:AD134)&gt;0,"x",NA())</f>
        <v>#N/A</v>
      </c>
      <c r="B134" s="31"/>
      <c r="C134" s="31"/>
      <c r="D134" s="32"/>
      <c r="E134" s="31"/>
      <c r="F134" s="33"/>
      <c r="G134" s="33"/>
      <c r="H134" s="33"/>
      <c r="I134" s="31"/>
      <c r="J134" s="31"/>
      <c r="K134" s="33"/>
      <c r="L134" s="32"/>
      <c r="M134" s="32"/>
      <c r="N134" s="32"/>
      <c r="O134" s="33"/>
      <c r="P134" s="33"/>
      <c r="Q134" s="33"/>
      <c r="R134" s="33"/>
      <c r="S134" s="33"/>
      <c r="T134" s="33"/>
      <c r="U134" s="33"/>
      <c r="V134" s="33"/>
      <c r="W134" s="33"/>
      <c r="X134" s="33"/>
      <c r="Y134" s="35"/>
      <c r="Z134" s="33"/>
      <c r="AA134" s="33"/>
      <c r="AB134" s="33"/>
      <c r="AC134" s="35"/>
      <c r="AD134" s="33"/>
      <c r="AE134" s="31" t="e">
        <f t="shared" si="5"/>
        <v>#N/A</v>
      </c>
      <c r="AF134" s="54"/>
      <c r="AG134" s="31" t="e">
        <f t="shared" ref="AG134:AG197" si="7">IF(ISBLANK(C134),NA(),"FIELD MUST BE COMPLETED BY HEALTH DEPT.")</f>
        <v>#N/A</v>
      </c>
    </row>
    <row r="135" spans="1:33" x14ac:dyDescent="0.25">
      <c r="A135" s="30" t="e">
        <f t="shared" si="6"/>
        <v>#N/A</v>
      </c>
      <c r="B135" s="31"/>
      <c r="C135" s="31"/>
      <c r="D135" s="32"/>
      <c r="E135" s="31"/>
      <c r="F135" s="33"/>
      <c r="G135" s="33"/>
      <c r="H135" s="33"/>
      <c r="I135" s="31"/>
      <c r="J135" s="31"/>
      <c r="K135" s="33"/>
      <c r="L135" s="32"/>
      <c r="M135" s="32"/>
      <c r="N135" s="32"/>
      <c r="O135" s="33"/>
      <c r="P135" s="33"/>
      <c r="Q135" s="33"/>
      <c r="R135" s="33"/>
      <c r="S135" s="33"/>
      <c r="T135" s="33"/>
      <c r="U135" s="33"/>
      <c r="V135" s="33"/>
      <c r="W135" s="33"/>
      <c r="X135" s="33"/>
      <c r="Y135" s="35"/>
      <c r="Z135" s="33"/>
      <c r="AA135" s="33"/>
      <c r="AB135" s="33"/>
      <c r="AC135" s="35"/>
      <c r="AD135" s="33"/>
      <c r="AE135" s="31" t="e">
        <f t="shared" ref="AE135:AE198" si="8">IF(ISBLANK(C135),NA(),"FIELD MUST BE COMPLETED BY HEALTH DEPT.")</f>
        <v>#N/A</v>
      </c>
      <c r="AF135" s="54"/>
      <c r="AG135" s="31" t="e">
        <f t="shared" si="7"/>
        <v>#N/A</v>
      </c>
    </row>
    <row r="136" spans="1:33" x14ac:dyDescent="0.25">
      <c r="A136" s="30" t="e">
        <f t="shared" si="6"/>
        <v>#N/A</v>
      </c>
      <c r="B136" s="31"/>
      <c r="C136" s="31"/>
      <c r="D136" s="32"/>
      <c r="E136" s="31"/>
      <c r="F136" s="33"/>
      <c r="G136" s="33"/>
      <c r="H136" s="33"/>
      <c r="I136" s="31"/>
      <c r="J136" s="31"/>
      <c r="K136" s="33"/>
      <c r="L136" s="32"/>
      <c r="M136" s="32"/>
      <c r="N136" s="32"/>
      <c r="O136" s="33"/>
      <c r="P136" s="33"/>
      <c r="Q136" s="33"/>
      <c r="R136" s="33"/>
      <c r="S136" s="33"/>
      <c r="T136" s="33"/>
      <c r="U136" s="33"/>
      <c r="V136" s="33"/>
      <c r="W136" s="33"/>
      <c r="X136" s="33"/>
      <c r="Y136" s="35"/>
      <c r="Z136" s="33"/>
      <c r="AA136" s="33"/>
      <c r="AB136" s="33"/>
      <c r="AC136" s="35"/>
      <c r="AD136" s="33"/>
      <c r="AE136" s="31" t="e">
        <f t="shared" si="8"/>
        <v>#N/A</v>
      </c>
      <c r="AF136" s="54"/>
      <c r="AG136" s="31" t="e">
        <f t="shared" si="7"/>
        <v>#N/A</v>
      </c>
    </row>
    <row r="137" spans="1:33" x14ac:dyDescent="0.25">
      <c r="A137" s="30" t="e">
        <f t="shared" si="6"/>
        <v>#N/A</v>
      </c>
      <c r="B137" s="31"/>
      <c r="C137" s="31"/>
      <c r="D137" s="32"/>
      <c r="E137" s="31"/>
      <c r="F137" s="33"/>
      <c r="G137" s="33"/>
      <c r="H137" s="33"/>
      <c r="I137" s="31"/>
      <c r="J137" s="31"/>
      <c r="K137" s="33"/>
      <c r="L137" s="32"/>
      <c r="M137" s="32"/>
      <c r="N137" s="32"/>
      <c r="O137" s="33"/>
      <c r="P137" s="33"/>
      <c r="Q137" s="33"/>
      <c r="R137" s="33"/>
      <c r="S137" s="33"/>
      <c r="T137" s="33"/>
      <c r="U137" s="33"/>
      <c r="V137" s="33"/>
      <c r="W137" s="33"/>
      <c r="X137" s="33"/>
      <c r="Y137" s="35"/>
      <c r="Z137" s="33"/>
      <c r="AA137" s="33"/>
      <c r="AB137" s="33"/>
      <c r="AC137" s="35"/>
      <c r="AD137" s="33"/>
      <c r="AE137" s="31" t="e">
        <f t="shared" si="8"/>
        <v>#N/A</v>
      </c>
      <c r="AF137" s="54"/>
      <c r="AG137" s="31" t="e">
        <f t="shared" si="7"/>
        <v>#N/A</v>
      </c>
    </row>
    <row r="138" spans="1:33" x14ac:dyDescent="0.25">
      <c r="A138" s="30" t="e">
        <f t="shared" si="6"/>
        <v>#N/A</v>
      </c>
      <c r="B138" s="31"/>
      <c r="C138" s="31"/>
      <c r="D138" s="32"/>
      <c r="E138" s="31"/>
      <c r="F138" s="33"/>
      <c r="G138" s="33"/>
      <c r="H138" s="33"/>
      <c r="I138" s="31"/>
      <c r="J138" s="31"/>
      <c r="K138" s="33"/>
      <c r="L138" s="32"/>
      <c r="M138" s="32"/>
      <c r="N138" s="32"/>
      <c r="O138" s="33"/>
      <c r="P138" s="33"/>
      <c r="Q138" s="33"/>
      <c r="R138" s="33"/>
      <c r="S138" s="33"/>
      <c r="T138" s="33"/>
      <c r="U138" s="33"/>
      <c r="V138" s="33"/>
      <c r="W138" s="33"/>
      <c r="X138" s="33"/>
      <c r="Y138" s="35"/>
      <c r="Z138" s="33"/>
      <c r="AA138" s="33"/>
      <c r="AB138" s="33"/>
      <c r="AC138" s="35"/>
      <c r="AD138" s="33"/>
      <c r="AE138" s="31" t="e">
        <f t="shared" si="8"/>
        <v>#N/A</v>
      </c>
      <c r="AF138" s="54"/>
      <c r="AG138" s="31" t="e">
        <f t="shared" si="7"/>
        <v>#N/A</v>
      </c>
    </row>
    <row r="139" spans="1:33" x14ac:dyDescent="0.25">
      <c r="A139" s="30" t="e">
        <f t="shared" si="6"/>
        <v>#N/A</v>
      </c>
      <c r="B139" s="31"/>
      <c r="C139" s="31"/>
      <c r="D139" s="32"/>
      <c r="E139" s="31"/>
      <c r="F139" s="33"/>
      <c r="G139" s="33"/>
      <c r="H139" s="33"/>
      <c r="I139" s="31"/>
      <c r="J139" s="31"/>
      <c r="K139" s="33"/>
      <c r="L139" s="32"/>
      <c r="M139" s="32"/>
      <c r="N139" s="32"/>
      <c r="O139" s="33"/>
      <c r="P139" s="33"/>
      <c r="Q139" s="33"/>
      <c r="R139" s="33"/>
      <c r="S139" s="33"/>
      <c r="T139" s="33"/>
      <c r="U139" s="33"/>
      <c r="V139" s="33"/>
      <c r="W139" s="33"/>
      <c r="X139" s="33"/>
      <c r="Y139" s="35"/>
      <c r="Z139" s="33"/>
      <c r="AA139" s="33"/>
      <c r="AB139" s="33"/>
      <c r="AC139" s="35"/>
      <c r="AD139" s="33"/>
      <c r="AE139" s="31" t="e">
        <f t="shared" si="8"/>
        <v>#N/A</v>
      </c>
      <c r="AF139" s="54"/>
      <c r="AG139" s="31" t="e">
        <f t="shared" si="7"/>
        <v>#N/A</v>
      </c>
    </row>
    <row r="140" spans="1:33" x14ac:dyDescent="0.25">
      <c r="A140" s="30" t="e">
        <f t="shared" si="6"/>
        <v>#N/A</v>
      </c>
      <c r="B140" s="31"/>
      <c r="C140" s="31"/>
      <c r="D140" s="32"/>
      <c r="E140" s="31"/>
      <c r="F140" s="33"/>
      <c r="G140" s="33"/>
      <c r="H140" s="33"/>
      <c r="I140" s="31"/>
      <c r="J140" s="31"/>
      <c r="K140" s="33"/>
      <c r="L140" s="32"/>
      <c r="M140" s="32"/>
      <c r="N140" s="32"/>
      <c r="O140" s="33"/>
      <c r="P140" s="33"/>
      <c r="Q140" s="33"/>
      <c r="R140" s="33"/>
      <c r="S140" s="33"/>
      <c r="T140" s="33"/>
      <c r="U140" s="33"/>
      <c r="V140" s="33"/>
      <c r="W140" s="33"/>
      <c r="X140" s="33"/>
      <c r="Y140" s="35"/>
      <c r="Z140" s="33"/>
      <c r="AA140" s="33"/>
      <c r="AB140" s="33"/>
      <c r="AC140" s="35"/>
      <c r="AD140" s="33"/>
      <c r="AE140" s="31" t="e">
        <f t="shared" si="8"/>
        <v>#N/A</v>
      </c>
      <c r="AF140" s="54"/>
      <c r="AG140" s="31" t="e">
        <f t="shared" si="7"/>
        <v>#N/A</v>
      </c>
    </row>
    <row r="141" spans="1:33" x14ac:dyDescent="0.25">
      <c r="A141" s="30" t="e">
        <f t="shared" si="6"/>
        <v>#N/A</v>
      </c>
      <c r="B141" s="31"/>
      <c r="C141" s="31"/>
      <c r="D141" s="32"/>
      <c r="E141" s="31"/>
      <c r="F141" s="33"/>
      <c r="G141" s="33"/>
      <c r="H141" s="33"/>
      <c r="I141" s="31"/>
      <c r="J141" s="31"/>
      <c r="K141" s="33"/>
      <c r="L141" s="32"/>
      <c r="M141" s="32"/>
      <c r="N141" s="32"/>
      <c r="O141" s="33"/>
      <c r="P141" s="33"/>
      <c r="Q141" s="33"/>
      <c r="R141" s="33"/>
      <c r="S141" s="33"/>
      <c r="T141" s="33"/>
      <c r="U141" s="33"/>
      <c r="V141" s="33"/>
      <c r="W141" s="33"/>
      <c r="X141" s="33"/>
      <c r="Y141" s="35"/>
      <c r="Z141" s="33"/>
      <c r="AA141" s="33"/>
      <c r="AB141" s="33"/>
      <c r="AC141" s="35"/>
      <c r="AD141" s="33"/>
      <c r="AE141" s="31" t="e">
        <f t="shared" si="8"/>
        <v>#N/A</v>
      </c>
      <c r="AF141" s="54"/>
      <c r="AG141" s="31" t="e">
        <f t="shared" si="7"/>
        <v>#N/A</v>
      </c>
    </row>
    <row r="142" spans="1:33" x14ac:dyDescent="0.25">
      <c r="A142" s="30" t="e">
        <f t="shared" si="6"/>
        <v>#N/A</v>
      </c>
      <c r="B142" s="31"/>
      <c r="C142" s="31"/>
      <c r="D142" s="32"/>
      <c r="E142" s="31"/>
      <c r="F142" s="33"/>
      <c r="G142" s="33"/>
      <c r="H142" s="33"/>
      <c r="I142" s="31"/>
      <c r="J142" s="31"/>
      <c r="K142" s="33"/>
      <c r="L142" s="32"/>
      <c r="M142" s="32"/>
      <c r="N142" s="32"/>
      <c r="O142" s="33"/>
      <c r="P142" s="33"/>
      <c r="Q142" s="33"/>
      <c r="R142" s="33"/>
      <c r="S142" s="33"/>
      <c r="T142" s="33"/>
      <c r="U142" s="33"/>
      <c r="V142" s="33"/>
      <c r="W142" s="33"/>
      <c r="X142" s="33"/>
      <c r="Y142" s="35"/>
      <c r="Z142" s="33"/>
      <c r="AA142" s="33"/>
      <c r="AB142" s="33"/>
      <c r="AC142" s="35"/>
      <c r="AD142" s="33"/>
      <c r="AE142" s="31" t="e">
        <f t="shared" si="8"/>
        <v>#N/A</v>
      </c>
      <c r="AF142" s="54"/>
      <c r="AG142" s="31" t="e">
        <f t="shared" si="7"/>
        <v>#N/A</v>
      </c>
    </row>
    <row r="143" spans="1:33" x14ac:dyDescent="0.25">
      <c r="A143" s="30" t="e">
        <f t="shared" si="6"/>
        <v>#N/A</v>
      </c>
      <c r="B143" s="31"/>
      <c r="C143" s="31"/>
      <c r="D143" s="32"/>
      <c r="E143" s="31"/>
      <c r="F143" s="33"/>
      <c r="G143" s="33"/>
      <c r="H143" s="33"/>
      <c r="I143" s="31"/>
      <c r="J143" s="31"/>
      <c r="K143" s="33"/>
      <c r="L143" s="32"/>
      <c r="M143" s="32"/>
      <c r="N143" s="32"/>
      <c r="O143" s="33"/>
      <c r="P143" s="33"/>
      <c r="Q143" s="33"/>
      <c r="R143" s="33"/>
      <c r="S143" s="33"/>
      <c r="T143" s="33"/>
      <c r="U143" s="33"/>
      <c r="V143" s="33"/>
      <c r="W143" s="33"/>
      <c r="X143" s="33"/>
      <c r="Y143" s="35"/>
      <c r="Z143" s="33"/>
      <c r="AA143" s="33"/>
      <c r="AB143" s="33"/>
      <c r="AC143" s="35"/>
      <c r="AD143" s="33"/>
      <c r="AE143" s="31" t="e">
        <f t="shared" si="8"/>
        <v>#N/A</v>
      </c>
      <c r="AF143" s="54"/>
      <c r="AG143" s="31" t="e">
        <f t="shared" si="7"/>
        <v>#N/A</v>
      </c>
    </row>
    <row r="144" spans="1:33" x14ac:dyDescent="0.25">
      <c r="A144" s="30" t="e">
        <f t="shared" si="6"/>
        <v>#N/A</v>
      </c>
      <c r="B144" s="31"/>
      <c r="C144" s="31"/>
      <c r="D144" s="32"/>
      <c r="E144" s="31"/>
      <c r="F144" s="33"/>
      <c r="G144" s="33"/>
      <c r="H144" s="33"/>
      <c r="I144" s="31"/>
      <c r="J144" s="31"/>
      <c r="K144" s="33"/>
      <c r="L144" s="32"/>
      <c r="M144" s="32"/>
      <c r="N144" s="32"/>
      <c r="O144" s="33"/>
      <c r="P144" s="33"/>
      <c r="Q144" s="33"/>
      <c r="R144" s="33"/>
      <c r="S144" s="33"/>
      <c r="T144" s="33"/>
      <c r="U144" s="33"/>
      <c r="V144" s="33"/>
      <c r="W144" s="33"/>
      <c r="X144" s="33"/>
      <c r="Y144" s="35"/>
      <c r="Z144" s="33"/>
      <c r="AA144" s="33"/>
      <c r="AB144" s="33"/>
      <c r="AC144" s="35"/>
      <c r="AD144" s="33"/>
      <c r="AE144" s="31" t="e">
        <f t="shared" si="8"/>
        <v>#N/A</v>
      </c>
      <c r="AF144" s="54"/>
      <c r="AG144" s="31" t="e">
        <f t="shared" si="7"/>
        <v>#N/A</v>
      </c>
    </row>
    <row r="145" spans="1:33" x14ac:dyDescent="0.25">
      <c r="A145" s="30" t="e">
        <f t="shared" si="6"/>
        <v>#N/A</v>
      </c>
      <c r="B145" s="31"/>
      <c r="C145" s="31"/>
      <c r="D145" s="32"/>
      <c r="E145" s="31"/>
      <c r="F145" s="33"/>
      <c r="G145" s="33"/>
      <c r="H145" s="33"/>
      <c r="I145" s="31"/>
      <c r="J145" s="31"/>
      <c r="K145" s="33"/>
      <c r="L145" s="32"/>
      <c r="M145" s="32"/>
      <c r="N145" s="32"/>
      <c r="O145" s="33"/>
      <c r="P145" s="33"/>
      <c r="Q145" s="33"/>
      <c r="R145" s="33"/>
      <c r="S145" s="33"/>
      <c r="T145" s="33"/>
      <c r="U145" s="33"/>
      <c r="V145" s="33"/>
      <c r="W145" s="33"/>
      <c r="X145" s="33"/>
      <c r="Y145" s="35"/>
      <c r="Z145" s="33"/>
      <c r="AA145" s="33"/>
      <c r="AB145" s="33"/>
      <c r="AC145" s="35"/>
      <c r="AD145" s="33"/>
      <c r="AE145" s="31" t="e">
        <f t="shared" si="8"/>
        <v>#N/A</v>
      </c>
      <c r="AF145" s="54"/>
      <c r="AG145" s="31" t="e">
        <f t="shared" si="7"/>
        <v>#N/A</v>
      </c>
    </row>
    <row r="146" spans="1:33" x14ac:dyDescent="0.25">
      <c r="A146" s="30" t="e">
        <f t="shared" si="6"/>
        <v>#N/A</v>
      </c>
      <c r="B146" s="31"/>
      <c r="C146" s="31"/>
      <c r="D146" s="32"/>
      <c r="E146" s="31"/>
      <c r="F146" s="33"/>
      <c r="G146" s="33"/>
      <c r="H146" s="33"/>
      <c r="I146" s="31"/>
      <c r="J146" s="31"/>
      <c r="K146" s="33"/>
      <c r="L146" s="32"/>
      <c r="M146" s="32"/>
      <c r="N146" s="32"/>
      <c r="O146" s="33"/>
      <c r="P146" s="33"/>
      <c r="Q146" s="33"/>
      <c r="R146" s="33"/>
      <c r="S146" s="33"/>
      <c r="T146" s="33"/>
      <c r="U146" s="33"/>
      <c r="V146" s="33"/>
      <c r="W146" s="33"/>
      <c r="X146" s="33"/>
      <c r="Y146" s="35"/>
      <c r="Z146" s="33"/>
      <c r="AA146" s="33"/>
      <c r="AB146" s="33"/>
      <c r="AC146" s="35"/>
      <c r="AD146" s="33"/>
      <c r="AE146" s="31" t="e">
        <f t="shared" si="8"/>
        <v>#N/A</v>
      </c>
      <c r="AF146" s="54"/>
      <c r="AG146" s="31" t="e">
        <f t="shared" si="7"/>
        <v>#N/A</v>
      </c>
    </row>
    <row r="147" spans="1:33" x14ac:dyDescent="0.25">
      <c r="A147" s="30" t="e">
        <f t="shared" si="6"/>
        <v>#N/A</v>
      </c>
      <c r="B147" s="31"/>
      <c r="C147" s="31"/>
      <c r="D147" s="32"/>
      <c r="E147" s="31"/>
      <c r="F147" s="33"/>
      <c r="G147" s="33"/>
      <c r="H147" s="33"/>
      <c r="I147" s="31"/>
      <c r="J147" s="31"/>
      <c r="K147" s="33"/>
      <c r="L147" s="32"/>
      <c r="M147" s="32"/>
      <c r="N147" s="32"/>
      <c r="O147" s="33"/>
      <c r="P147" s="33"/>
      <c r="Q147" s="33"/>
      <c r="R147" s="33"/>
      <c r="S147" s="33"/>
      <c r="T147" s="33"/>
      <c r="U147" s="33"/>
      <c r="V147" s="33"/>
      <c r="W147" s="33"/>
      <c r="X147" s="33"/>
      <c r="Y147" s="35"/>
      <c r="Z147" s="33"/>
      <c r="AA147" s="33"/>
      <c r="AB147" s="33"/>
      <c r="AC147" s="35"/>
      <c r="AD147" s="33"/>
      <c r="AE147" s="31" t="e">
        <f t="shared" si="8"/>
        <v>#N/A</v>
      </c>
      <c r="AF147" s="54"/>
      <c r="AG147" s="31" t="e">
        <f t="shared" si="7"/>
        <v>#N/A</v>
      </c>
    </row>
    <row r="148" spans="1:33" x14ac:dyDescent="0.25">
      <c r="A148" s="30" t="e">
        <f t="shared" si="6"/>
        <v>#N/A</v>
      </c>
      <c r="B148" s="31"/>
      <c r="C148" s="31"/>
      <c r="D148" s="32"/>
      <c r="E148" s="31"/>
      <c r="F148" s="33"/>
      <c r="G148" s="33"/>
      <c r="H148" s="33"/>
      <c r="I148" s="31"/>
      <c r="J148" s="31"/>
      <c r="K148" s="33"/>
      <c r="L148" s="32"/>
      <c r="M148" s="32"/>
      <c r="N148" s="32"/>
      <c r="O148" s="33"/>
      <c r="P148" s="33"/>
      <c r="Q148" s="33"/>
      <c r="R148" s="33"/>
      <c r="S148" s="33"/>
      <c r="T148" s="33"/>
      <c r="U148" s="33"/>
      <c r="V148" s="33"/>
      <c r="W148" s="33"/>
      <c r="X148" s="33"/>
      <c r="Y148" s="35"/>
      <c r="Z148" s="33"/>
      <c r="AA148" s="33"/>
      <c r="AB148" s="33"/>
      <c r="AC148" s="35"/>
      <c r="AD148" s="33"/>
      <c r="AE148" s="31" t="e">
        <f t="shared" si="8"/>
        <v>#N/A</v>
      </c>
      <c r="AF148" s="54"/>
      <c r="AG148" s="31" t="e">
        <f t="shared" si="7"/>
        <v>#N/A</v>
      </c>
    </row>
    <row r="149" spans="1:33" x14ac:dyDescent="0.25">
      <c r="A149" s="30" t="e">
        <f t="shared" si="6"/>
        <v>#N/A</v>
      </c>
      <c r="B149" s="31"/>
      <c r="C149" s="31"/>
      <c r="D149" s="32"/>
      <c r="E149" s="31"/>
      <c r="F149" s="33"/>
      <c r="G149" s="33"/>
      <c r="H149" s="33"/>
      <c r="I149" s="31"/>
      <c r="J149" s="31"/>
      <c r="K149" s="33"/>
      <c r="L149" s="32"/>
      <c r="M149" s="32"/>
      <c r="N149" s="32"/>
      <c r="O149" s="33"/>
      <c r="P149" s="33"/>
      <c r="Q149" s="33"/>
      <c r="R149" s="33"/>
      <c r="S149" s="33"/>
      <c r="T149" s="33"/>
      <c r="U149" s="33"/>
      <c r="V149" s="33"/>
      <c r="W149" s="33"/>
      <c r="X149" s="33"/>
      <c r="Y149" s="35"/>
      <c r="Z149" s="33"/>
      <c r="AA149" s="33"/>
      <c r="AB149" s="33"/>
      <c r="AC149" s="35"/>
      <c r="AD149" s="33"/>
      <c r="AE149" s="31" t="e">
        <f t="shared" si="8"/>
        <v>#N/A</v>
      </c>
      <c r="AF149" s="54"/>
      <c r="AG149" s="31" t="e">
        <f t="shared" si="7"/>
        <v>#N/A</v>
      </c>
    </row>
    <row r="150" spans="1:33" x14ac:dyDescent="0.25">
      <c r="A150" s="30" t="e">
        <f t="shared" si="6"/>
        <v>#N/A</v>
      </c>
      <c r="B150" s="31"/>
      <c r="C150" s="31"/>
      <c r="D150" s="32"/>
      <c r="E150" s="31"/>
      <c r="F150" s="33"/>
      <c r="G150" s="33"/>
      <c r="H150" s="33"/>
      <c r="I150" s="31"/>
      <c r="J150" s="31"/>
      <c r="K150" s="33"/>
      <c r="L150" s="32"/>
      <c r="M150" s="32"/>
      <c r="N150" s="32"/>
      <c r="O150" s="33"/>
      <c r="P150" s="33"/>
      <c r="Q150" s="33"/>
      <c r="R150" s="33"/>
      <c r="S150" s="33"/>
      <c r="T150" s="33"/>
      <c r="U150" s="33"/>
      <c r="V150" s="33"/>
      <c r="W150" s="33"/>
      <c r="X150" s="33"/>
      <c r="Y150" s="35"/>
      <c r="Z150" s="33"/>
      <c r="AA150" s="33"/>
      <c r="AB150" s="33"/>
      <c r="AC150" s="35"/>
      <c r="AD150" s="33"/>
      <c r="AE150" s="31" t="e">
        <f t="shared" si="8"/>
        <v>#N/A</v>
      </c>
      <c r="AF150" s="54"/>
      <c r="AG150" s="31" t="e">
        <f t="shared" si="7"/>
        <v>#N/A</v>
      </c>
    </row>
    <row r="151" spans="1:33" x14ac:dyDescent="0.25">
      <c r="A151" s="30" t="e">
        <f t="shared" si="6"/>
        <v>#N/A</v>
      </c>
      <c r="B151" s="31"/>
      <c r="C151" s="31"/>
      <c r="D151" s="32"/>
      <c r="E151" s="31"/>
      <c r="F151" s="33"/>
      <c r="G151" s="33"/>
      <c r="H151" s="33"/>
      <c r="I151" s="31"/>
      <c r="J151" s="31"/>
      <c r="K151" s="33"/>
      <c r="L151" s="32"/>
      <c r="M151" s="32"/>
      <c r="N151" s="32"/>
      <c r="O151" s="33"/>
      <c r="P151" s="33"/>
      <c r="Q151" s="33"/>
      <c r="R151" s="33"/>
      <c r="S151" s="33"/>
      <c r="T151" s="33"/>
      <c r="U151" s="33"/>
      <c r="V151" s="33"/>
      <c r="W151" s="33"/>
      <c r="X151" s="33"/>
      <c r="Y151" s="35"/>
      <c r="Z151" s="33"/>
      <c r="AA151" s="33"/>
      <c r="AB151" s="33"/>
      <c r="AC151" s="35"/>
      <c r="AD151" s="33"/>
      <c r="AE151" s="31" t="e">
        <f t="shared" si="8"/>
        <v>#N/A</v>
      </c>
      <c r="AF151" s="54"/>
      <c r="AG151" s="31" t="e">
        <f t="shared" si="7"/>
        <v>#N/A</v>
      </c>
    </row>
    <row r="152" spans="1:33" x14ac:dyDescent="0.25">
      <c r="A152" s="30" t="e">
        <f t="shared" si="6"/>
        <v>#N/A</v>
      </c>
      <c r="B152" s="31"/>
      <c r="C152" s="31"/>
      <c r="D152" s="32"/>
      <c r="E152" s="31"/>
      <c r="F152" s="33"/>
      <c r="G152" s="33"/>
      <c r="H152" s="33"/>
      <c r="I152" s="31"/>
      <c r="J152" s="31"/>
      <c r="K152" s="33"/>
      <c r="L152" s="32"/>
      <c r="M152" s="32"/>
      <c r="N152" s="32"/>
      <c r="O152" s="33"/>
      <c r="P152" s="33"/>
      <c r="Q152" s="33"/>
      <c r="R152" s="33"/>
      <c r="S152" s="33"/>
      <c r="T152" s="33"/>
      <c r="U152" s="33"/>
      <c r="V152" s="33"/>
      <c r="W152" s="33"/>
      <c r="X152" s="33"/>
      <c r="Y152" s="35"/>
      <c r="Z152" s="33"/>
      <c r="AA152" s="33"/>
      <c r="AB152" s="33"/>
      <c r="AC152" s="35"/>
      <c r="AD152" s="33"/>
      <c r="AE152" s="31" t="e">
        <f t="shared" si="8"/>
        <v>#N/A</v>
      </c>
      <c r="AF152" s="54"/>
      <c r="AG152" s="31" t="e">
        <f t="shared" si="7"/>
        <v>#N/A</v>
      </c>
    </row>
    <row r="153" spans="1:33" x14ac:dyDescent="0.25">
      <c r="A153" s="30" t="e">
        <f t="shared" si="6"/>
        <v>#N/A</v>
      </c>
      <c r="B153" s="31"/>
      <c r="C153" s="31"/>
      <c r="D153" s="32"/>
      <c r="E153" s="31"/>
      <c r="F153" s="33"/>
      <c r="G153" s="33"/>
      <c r="H153" s="33"/>
      <c r="I153" s="31"/>
      <c r="J153" s="31"/>
      <c r="K153" s="33"/>
      <c r="L153" s="32"/>
      <c r="M153" s="32"/>
      <c r="N153" s="32"/>
      <c r="O153" s="33"/>
      <c r="P153" s="33"/>
      <c r="Q153" s="33"/>
      <c r="R153" s="33"/>
      <c r="S153" s="33"/>
      <c r="T153" s="33"/>
      <c r="U153" s="33"/>
      <c r="V153" s="33"/>
      <c r="W153" s="33"/>
      <c r="X153" s="33"/>
      <c r="Y153" s="35"/>
      <c r="Z153" s="33"/>
      <c r="AA153" s="33"/>
      <c r="AB153" s="33"/>
      <c r="AC153" s="35"/>
      <c r="AD153" s="33"/>
      <c r="AE153" s="31" t="e">
        <f t="shared" si="8"/>
        <v>#N/A</v>
      </c>
      <c r="AF153" s="54"/>
      <c r="AG153" s="31" t="e">
        <f t="shared" si="7"/>
        <v>#N/A</v>
      </c>
    </row>
    <row r="154" spans="1:33" x14ac:dyDescent="0.25">
      <c r="A154" s="30" t="e">
        <f t="shared" si="6"/>
        <v>#N/A</v>
      </c>
      <c r="B154" s="31"/>
      <c r="C154" s="31"/>
      <c r="D154" s="32"/>
      <c r="E154" s="31"/>
      <c r="F154" s="33"/>
      <c r="G154" s="33"/>
      <c r="H154" s="33"/>
      <c r="I154" s="31"/>
      <c r="J154" s="31"/>
      <c r="K154" s="33"/>
      <c r="L154" s="32"/>
      <c r="M154" s="32"/>
      <c r="N154" s="32"/>
      <c r="O154" s="33"/>
      <c r="P154" s="33"/>
      <c r="Q154" s="33"/>
      <c r="R154" s="33"/>
      <c r="S154" s="33"/>
      <c r="T154" s="33"/>
      <c r="U154" s="33"/>
      <c r="V154" s="33"/>
      <c r="W154" s="33"/>
      <c r="X154" s="33"/>
      <c r="Y154" s="35"/>
      <c r="Z154" s="33"/>
      <c r="AA154" s="33"/>
      <c r="AB154" s="33"/>
      <c r="AC154" s="35"/>
      <c r="AD154" s="33"/>
      <c r="AE154" s="31" t="e">
        <f t="shared" si="8"/>
        <v>#N/A</v>
      </c>
      <c r="AF154" s="54"/>
      <c r="AG154" s="31" t="e">
        <f t="shared" si="7"/>
        <v>#N/A</v>
      </c>
    </row>
    <row r="155" spans="1:33" x14ac:dyDescent="0.25">
      <c r="A155" s="30" t="e">
        <f t="shared" si="6"/>
        <v>#N/A</v>
      </c>
      <c r="B155" s="31"/>
      <c r="C155" s="31"/>
      <c r="D155" s="32"/>
      <c r="E155" s="31"/>
      <c r="F155" s="33"/>
      <c r="G155" s="33"/>
      <c r="H155" s="33"/>
      <c r="I155" s="31"/>
      <c r="J155" s="31"/>
      <c r="K155" s="33"/>
      <c r="L155" s="32"/>
      <c r="M155" s="32"/>
      <c r="N155" s="32"/>
      <c r="O155" s="33"/>
      <c r="P155" s="33"/>
      <c r="Q155" s="33"/>
      <c r="R155" s="33"/>
      <c r="S155" s="33"/>
      <c r="T155" s="33"/>
      <c r="U155" s="33"/>
      <c r="V155" s="33"/>
      <c r="W155" s="33"/>
      <c r="X155" s="33"/>
      <c r="Y155" s="35"/>
      <c r="Z155" s="33"/>
      <c r="AA155" s="33"/>
      <c r="AB155" s="33"/>
      <c r="AC155" s="35"/>
      <c r="AD155" s="33"/>
      <c r="AE155" s="31" t="e">
        <f t="shared" si="8"/>
        <v>#N/A</v>
      </c>
      <c r="AF155" s="54"/>
      <c r="AG155" s="31" t="e">
        <f t="shared" si="7"/>
        <v>#N/A</v>
      </c>
    </row>
    <row r="156" spans="1:33" x14ac:dyDescent="0.25">
      <c r="A156" s="30" t="e">
        <f t="shared" si="6"/>
        <v>#N/A</v>
      </c>
      <c r="B156" s="31"/>
      <c r="C156" s="31"/>
      <c r="D156" s="32"/>
      <c r="E156" s="31"/>
      <c r="F156" s="33"/>
      <c r="G156" s="33"/>
      <c r="H156" s="33"/>
      <c r="I156" s="31"/>
      <c r="J156" s="31"/>
      <c r="K156" s="33"/>
      <c r="L156" s="32"/>
      <c r="M156" s="32"/>
      <c r="N156" s="32"/>
      <c r="O156" s="33"/>
      <c r="P156" s="33"/>
      <c r="Q156" s="33"/>
      <c r="R156" s="33"/>
      <c r="S156" s="33"/>
      <c r="T156" s="33"/>
      <c r="U156" s="33"/>
      <c r="V156" s="33"/>
      <c r="W156" s="33"/>
      <c r="X156" s="33"/>
      <c r="Y156" s="35"/>
      <c r="Z156" s="33"/>
      <c r="AA156" s="33"/>
      <c r="AB156" s="33"/>
      <c r="AC156" s="35"/>
      <c r="AD156" s="33"/>
      <c r="AE156" s="31" t="e">
        <f t="shared" si="8"/>
        <v>#N/A</v>
      </c>
      <c r="AF156" s="54"/>
      <c r="AG156" s="31" t="e">
        <f t="shared" si="7"/>
        <v>#N/A</v>
      </c>
    </row>
    <row r="157" spans="1:33" x14ac:dyDescent="0.25">
      <c r="A157" s="30" t="e">
        <f t="shared" si="6"/>
        <v>#N/A</v>
      </c>
      <c r="B157" s="31"/>
      <c r="C157" s="31"/>
      <c r="D157" s="32"/>
      <c r="E157" s="31"/>
      <c r="F157" s="33"/>
      <c r="G157" s="33"/>
      <c r="H157" s="33"/>
      <c r="I157" s="31"/>
      <c r="J157" s="31"/>
      <c r="K157" s="33"/>
      <c r="L157" s="32"/>
      <c r="M157" s="32"/>
      <c r="N157" s="32"/>
      <c r="O157" s="33"/>
      <c r="P157" s="33"/>
      <c r="Q157" s="33"/>
      <c r="R157" s="33"/>
      <c r="S157" s="33"/>
      <c r="T157" s="33"/>
      <c r="U157" s="33"/>
      <c r="V157" s="33"/>
      <c r="W157" s="33"/>
      <c r="X157" s="33"/>
      <c r="Y157" s="35"/>
      <c r="Z157" s="33"/>
      <c r="AA157" s="33"/>
      <c r="AB157" s="33"/>
      <c r="AC157" s="35"/>
      <c r="AD157" s="33"/>
      <c r="AE157" s="31" t="e">
        <f t="shared" si="8"/>
        <v>#N/A</v>
      </c>
      <c r="AF157" s="54"/>
      <c r="AG157" s="31" t="e">
        <f t="shared" si="7"/>
        <v>#N/A</v>
      </c>
    </row>
    <row r="158" spans="1:33" x14ac:dyDescent="0.25">
      <c r="A158" s="30" t="e">
        <f t="shared" si="6"/>
        <v>#N/A</v>
      </c>
      <c r="B158" s="31"/>
      <c r="C158" s="31"/>
      <c r="D158" s="32"/>
      <c r="E158" s="31"/>
      <c r="F158" s="33"/>
      <c r="G158" s="33"/>
      <c r="H158" s="33"/>
      <c r="I158" s="31"/>
      <c r="J158" s="31"/>
      <c r="K158" s="33"/>
      <c r="L158" s="32"/>
      <c r="M158" s="32"/>
      <c r="N158" s="32"/>
      <c r="O158" s="33"/>
      <c r="P158" s="33"/>
      <c r="Q158" s="33"/>
      <c r="R158" s="33"/>
      <c r="S158" s="33"/>
      <c r="T158" s="33"/>
      <c r="U158" s="33"/>
      <c r="V158" s="33"/>
      <c r="W158" s="33"/>
      <c r="X158" s="33"/>
      <c r="Y158" s="35"/>
      <c r="Z158" s="33"/>
      <c r="AA158" s="33"/>
      <c r="AB158" s="33"/>
      <c r="AC158" s="35"/>
      <c r="AD158" s="33"/>
      <c r="AE158" s="31" t="e">
        <f t="shared" si="8"/>
        <v>#N/A</v>
      </c>
      <c r="AF158" s="54"/>
      <c r="AG158" s="31" t="e">
        <f t="shared" si="7"/>
        <v>#N/A</v>
      </c>
    </row>
    <row r="159" spans="1:33" x14ac:dyDescent="0.25">
      <c r="A159" s="30" t="e">
        <f t="shared" si="6"/>
        <v>#N/A</v>
      </c>
      <c r="B159" s="31"/>
      <c r="C159" s="31"/>
      <c r="D159" s="32"/>
      <c r="E159" s="31"/>
      <c r="F159" s="33"/>
      <c r="G159" s="33"/>
      <c r="H159" s="33"/>
      <c r="I159" s="31"/>
      <c r="J159" s="31"/>
      <c r="K159" s="33"/>
      <c r="L159" s="32"/>
      <c r="M159" s="32"/>
      <c r="N159" s="32"/>
      <c r="O159" s="33"/>
      <c r="P159" s="33"/>
      <c r="Q159" s="33"/>
      <c r="R159" s="33"/>
      <c r="S159" s="33"/>
      <c r="T159" s="33"/>
      <c r="U159" s="33"/>
      <c r="V159" s="33"/>
      <c r="W159" s="33"/>
      <c r="X159" s="33"/>
      <c r="Y159" s="35"/>
      <c r="Z159" s="33"/>
      <c r="AA159" s="33"/>
      <c r="AB159" s="33"/>
      <c r="AC159" s="35"/>
      <c r="AD159" s="33"/>
      <c r="AE159" s="31" t="e">
        <f t="shared" si="8"/>
        <v>#N/A</v>
      </c>
      <c r="AF159" s="54"/>
      <c r="AG159" s="31" t="e">
        <f t="shared" si="7"/>
        <v>#N/A</v>
      </c>
    </row>
    <row r="160" spans="1:33" x14ac:dyDescent="0.25">
      <c r="A160" s="30" t="e">
        <f t="shared" si="6"/>
        <v>#N/A</v>
      </c>
      <c r="B160" s="31"/>
      <c r="C160" s="31"/>
      <c r="D160" s="32"/>
      <c r="E160" s="31"/>
      <c r="F160" s="33"/>
      <c r="G160" s="33"/>
      <c r="H160" s="33"/>
      <c r="I160" s="31"/>
      <c r="J160" s="31"/>
      <c r="K160" s="33"/>
      <c r="L160" s="32"/>
      <c r="M160" s="32"/>
      <c r="N160" s="32"/>
      <c r="O160" s="33"/>
      <c r="P160" s="33"/>
      <c r="Q160" s="33"/>
      <c r="R160" s="33"/>
      <c r="S160" s="33"/>
      <c r="T160" s="33"/>
      <c r="U160" s="33"/>
      <c r="V160" s="33"/>
      <c r="W160" s="33"/>
      <c r="X160" s="33"/>
      <c r="Y160" s="35"/>
      <c r="Z160" s="33"/>
      <c r="AA160" s="33"/>
      <c r="AB160" s="33"/>
      <c r="AC160" s="35"/>
      <c r="AD160" s="33"/>
      <c r="AE160" s="31" t="e">
        <f t="shared" si="8"/>
        <v>#N/A</v>
      </c>
      <c r="AF160" s="54"/>
      <c r="AG160" s="31" t="e">
        <f t="shared" si="7"/>
        <v>#N/A</v>
      </c>
    </row>
    <row r="161" spans="1:33" x14ac:dyDescent="0.25">
      <c r="A161" s="30" t="e">
        <f t="shared" si="6"/>
        <v>#N/A</v>
      </c>
      <c r="B161" s="31"/>
      <c r="C161" s="31"/>
      <c r="D161" s="32"/>
      <c r="E161" s="31"/>
      <c r="F161" s="33"/>
      <c r="G161" s="33"/>
      <c r="H161" s="33"/>
      <c r="I161" s="31"/>
      <c r="J161" s="31"/>
      <c r="K161" s="33"/>
      <c r="L161" s="32"/>
      <c r="M161" s="32"/>
      <c r="N161" s="32"/>
      <c r="O161" s="33"/>
      <c r="P161" s="33"/>
      <c r="Q161" s="33"/>
      <c r="R161" s="33"/>
      <c r="S161" s="33"/>
      <c r="T161" s="33"/>
      <c r="U161" s="33"/>
      <c r="V161" s="33"/>
      <c r="W161" s="33"/>
      <c r="X161" s="33"/>
      <c r="Y161" s="35"/>
      <c r="Z161" s="33"/>
      <c r="AA161" s="33"/>
      <c r="AB161" s="33"/>
      <c r="AC161" s="35"/>
      <c r="AD161" s="33"/>
      <c r="AE161" s="31" t="e">
        <f t="shared" si="8"/>
        <v>#N/A</v>
      </c>
      <c r="AF161" s="54"/>
      <c r="AG161" s="31" t="e">
        <f t="shared" si="7"/>
        <v>#N/A</v>
      </c>
    </row>
    <row r="162" spans="1:33" x14ac:dyDescent="0.25">
      <c r="A162" s="30" t="e">
        <f t="shared" si="6"/>
        <v>#N/A</v>
      </c>
      <c r="B162" s="31"/>
      <c r="C162" s="31"/>
      <c r="D162" s="32"/>
      <c r="E162" s="31"/>
      <c r="F162" s="33"/>
      <c r="G162" s="33"/>
      <c r="H162" s="33"/>
      <c r="I162" s="31"/>
      <c r="J162" s="31"/>
      <c r="K162" s="33"/>
      <c r="L162" s="32"/>
      <c r="M162" s="32"/>
      <c r="N162" s="32"/>
      <c r="O162" s="33"/>
      <c r="P162" s="33"/>
      <c r="Q162" s="33"/>
      <c r="R162" s="33"/>
      <c r="S162" s="33"/>
      <c r="T162" s="33"/>
      <c r="U162" s="33"/>
      <c r="V162" s="33"/>
      <c r="W162" s="33"/>
      <c r="X162" s="33"/>
      <c r="Y162" s="35"/>
      <c r="Z162" s="33"/>
      <c r="AA162" s="33"/>
      <c r="AB162" s="33"/>
      <c r="AC162" s="35"/>
      <c r="AD162" s="33"/>
      <c r="AE162" s="31" t="e">
        <f t="shared" si="8"/>
        <v>#N/A</v>
      </c>
      <c r="AF162" s="54"/>
      <c r="AG162" s="31" t="e">
        <f t="shared" si="7"/>
        <v>#N/A</v>
      </c>
    </row>
    <row r="163" spans="1:33" x14ac:dyDescent="0.25">
      <c r="A163" s="30" t="e">
        <f t="shared" si="6"/>
        <v>#N/A</v>
      </c>
      <c r="B163" s="31"/>
      <c r="C163" s="31"/>
      <c r="D163" s="32"/>
      <c r="E163" s="31"/>
      <c r="F163" s="33"/>
      <c r="G163" s="33"/>
      <c r="H163" s="33"/>
      <c r="I163" s="31"/>
      <c r="J163" s="31"/>
      <c r="K163" s="33"/>
      <c r="L163" s="32"/>
      <c r="M163" s="32"/>
      <c r="N163" s="32"/>
      <c r="O163" s="33"/>
      <c r="P163" s="33"/>
      <c r="Q163" s="33"/>
      <c r="R163" s="33"/>
      <c r="S163" s="33"/>
      <c r="T163" s="33"/>
      <c r="U163" s="33"/>
      <c r="V163" s="33"/>
      <c r="W163" s="33"/>
      <c r="X163" s="33"/>
      <c r="Y163" s="35"/>
      <c r="Z163" s="33"/>
      <c r="AA163" s="33"/>
      <c r="AB163" s="33"/>
      <c r="AC163" s="35"/>
      <c r="AD163" s="33"/>
      <c r="AE163" s="31" t="e">
        <f t="shared" si="8"/>
        <v>#N/A</v>
      </c>
      <c r="AF163" s="54"/>
      <c r="AG163" s="31" t="e">
        <f t="shared" si="7"/>
        <v>#N/A</v>
      </c>
    </row>
    <row r="164" spans="1:33" x14ac:dyDescent="0.25">
      <c r="A164" s="30" t="e">
        <f t="shared" si="6"/>
        <v>#N/A</v>
      </c>
      <c r="B164" s="31"/>
      <c r="C164" s="31"/>
      <c r="D164" s="32"/>
      <c r="E164" s="31"/>
      <c r="F164" s="33"/>
      <c r="G164" s="33"/>
      <c r="H164" s="33"/>
      <c r="I164" s="31"/>
      <c r="J164" s="31"/>
      <c r="K164" s="33"/>
      <c r="L164" s="32"/>
      <c r="M164" s="32"/>
      <c r="N164" s="32"/>
      <c r="O164" s="33"/>
      <c r="P164" s="33"/>
      <c r="Q164" s="33"/>
      <c r="R164" s="33"/>
      <c r="S164" s="33"/>
      <c r="T164" s="33"/>
      <c r="U164" s="33"/>
      <c r="V164" s="33"/>
      <c r="W164" s="33"/>
      <c r="X164" s="33"/>
      <c r="Y164" s="35"/>
      <c r="Z164" s="33"/>
      <c r="AA164" s="33"/>
      <c r="AB164" s="33"/>
      <c r="AC164" s="35"/>
      <c r="AD164" s="33"/>
      <c r="AE164" s="31" t="e">
        <f t="shared" si="8"/>
        <v>#N/A</v>
      </c>
      <c r="AF164" s="54"/>
      <c r="AG164" s="31" t="e">
        <f t="shared" si="7"/>
        <v>#N/A</v>
      </c>
    </row>
    <row r="165" spans="1:33" x14ac:dyDescent="0.25">
      <c r="A165" s="30" t="e">
        <f t="shared" si="6"/>
        <v>#N/A</v>
      </c>
      <c r="B165" s="31"/>
      <c r="C165" s="31"/>
      <c r="D165" s="32"/>
      <c r="E165" s="31"/>
      <c r="F165" s="33"/>
      <c r="G165" s="33"/>
      <c r="H165" s="33"/>
      <c r="I165" s="31"/>
      <c r="J165" s="31"/>
      <c r="K165" s="33"/>
      <c r="L165" s="32"/>
      <c r="M165" s="32"/>
      <c r="N165" s="32"/>
      <c r="O165" s="33"/>
      <c r="P165" s="33"/>
      <c r="Q165" s="33"/>
      <c r="R165" s="33"/>
      <c r="S165" s="33"/>
      <c r="T165" s="33"/>
      <c r="U165" s="33"/>
      <c r="V165" s="33"/>
      <c r="W165" s="33"/>
      <c r="X165" s="33"/>
      <c r="Y165" s="35"/>
      <c r="Z165" s="33"/>
      <c r="AA165" s="33"/>
      <c r="AB165" s="33"/>
      <c r="AC165" s="35"/>
      <c r="AD165" s="33"/>
      <c r="AE165" s="31" t="e">
        <f t="shared" si="8"/>
        <v>#N/A</v>
      </c>
      <c r="AF165" s="54"/>
      <c r="AG165" s="31" t="e">
        <f t="shared" si="7"/>
        <v>#N/A</v>
      </c>
    </row>
    <row r="166" spans="1:33" x14ac:dyDescent="0.25">
      <c r="A166" s="30" t="e">
        <f t="shared" si="6"/>
        <v>#N/A</v>
      </c>
      <c r="B166" s="31"/>
      <c r="C166" s="31"/>
      <c r="D166" s="32"/>
      <c r="E166" s="31"/>
      <c r="F166" s="33"/>
      <c r="G166" s="33"/>
      <c r="H166" s="33"/>
      <c r="I166" s="31"/>
      <c r="J166" s="31"/>
      <c r="K166" s="33"/>
      <c r="L166" s="32"/>
      <c r="M166" s="32"/>
      <c r="N166" s="32"/>
      <c r="O166" s="33"/>
      <c r="P166" s="33"/>
      <c r="Q166" s="33"/>
      <c r="R166" s="33"/>
      <c r="S166" s="33"/>
      <c r="T166" s="33"/>
      <c r="U166" s="33"/>
      <c r="V166" s="33"/>
      <c r="W166" s="33"/>
      <c r="X166" s="33"/>
      <c r="Y166" s="35"/>
      <c r="Z166" s="33"/>
      <c r="AA166" s="33"/>
      <c r="AB166" s="33"/>
      <c r="AC166" s="35"/>
      <c r="AD166" s="33"/>
      <c r="AE166" s="31" t="e">
        <f t="shared" si="8"/>
        <v>#N/A</v>
      </c>
      <c r="AF166" s="54"/>
      <c r="AG166" s="31" t="e">
        <f t="shared" si="7"/>
        <v>#N/A</v>
      </c>
    </row>
    <row r="167" spans="1:33" x14ac:dyDescent="0.25">
      <c r="A167" s="30" t="e">
        <f t="shared" si="6"/>
        <v>#N/A</v>
      </c>
      <c r="B167" s="31"/>
      <c r="C167" s="31"/>
      <c r="D167" s="32"/>
      <c r="E167" s="31"/>
      <c r="F167" s="33"/>
      <c r="G167" s="33"/>
      <c r="H167" s="33"/>
      <c r="I167" s="31"/>
      <c r="J167" s="31"/>
      <c r="K167" s="33"/>
      <c r="L167" s="32"/>
      <c r="M167" s="32"/>
      <c r="N167" s="32"/>
      <c r="O167" s="33"/>
      <c r="P167" s="33"/>
      <c r="Q167" s="33"/>
      <c r="R167" s="33"/>
      <c r="S167" s="33"/>
      <c r="T167" s="33"/>
      <c r="U167" s="33"/>
      <c r="V167" s="33"/>
      <c r="W167" s="33"/>
      <c r="X167" s="33"/>
      <c r="Y167" s="35"/>
      <c r="Z167" s="33"/>
      <c r="AA167" s="33"/>
      <c r="AB167" s="33"/>
      <c r="AC167" s="35"/>
      <c r="AD167" s="33"/>
      <c r="AE167" s="31" t="e">
        <f t="shared" si="8"/>
        <v>#N/A</v>
      </c>
      <c r="AF167" s="54"/>
      <c r="AG167" s="31" t="e">
        <f t="shared" si="7"/>
        <v>#N/A</v>
      </c>
    </row>
    <row r="168" spans="1:33" x14ac:dyDescent="0.25">
      <c r="A168" s="30" t="e">
        <f t="shared" si="6"/>
        <v>#N/A</v>
      </c>
      <c r="B168" s="31"/>
      <c r="C168" s="31"/>
      <c r="D168" s="32"/>
      <c r="E168" s="31"/>
      <c r="F168" s="33"/>
      <c r="G168" s="33"/>
      <c r="H168" s="33"/>
      <c r="I168" s="31"/>
      <c r="J168" s="31"/>
      <c r="K168" s="33"/>
      <c r="L168" s="32"/>
      <c r="M168" s="32"/>
      <c r="N168" s="32"/>
      <c r="O168" s="33"/>
      <c r="P168" s="33"/>
      <c r="Q168" s="33"/>
      <c r="R168" s="33"/>
      <c r="S168" s="33"/>
      <c r="T168" s="33"/>
      <c r="U168" s="33"/>
      <c r="V168" s="33"/>
      <c r="W168" s="33"/>
      <c r="X168" s="33"/>
      <c r="Y168" s="35"/>
      <c r="Z168" s="33"/>
      <c r="AA168" s="33"/>
      <c r="AB168" s="33"/>
      <c r="AC168" s="35"/>
      <c r="AD168" s="33"/>
      <c r="AE168" s="31" t="e">
        <f t="shared" si="8"/>
        <v>#N/A</v>
      </c>
      <c r="AF168" s="54"/>
      <c r="AG168" s="31" t="e">
        <f t="shared" si="7"/>
        <v>#N/A</v>
      </c>
    </row>
    <row r="169" spans="1:33" x14ac:dyDescent="0.25">
      <c r="A169" s="30" t="e">
        <f t="shared" si="6"/>
        <v>#N/A</v>
      </c>
      <c r="B169" s="31"/>
      <c r="C169" s="31"/>
      <c r="D169" s="32"/>
      <c r="E169" s="31"/>
      <c r="F169" s="33"/>
      <c r="G169" s="33"/>
      <c r="H169" s="33"/>
      <c r="I169" s="31"/>
      <c r="J169" s="31"/>
      <c r="K169" s="33"/>
      <c r="L169" s="32"/>
      <c r="M169" s="32"/>
      <c r="N169" s="32"/>
      <c r="O169" s="33"/>
      <c r="P169" s="33"/>
      <c r="Q169" s="33"/>
      <c r="R169" s="33"/>
      <c r="S169" s="33"/>
      <c r="T169" s="33"/>
      <c r="U169" s="33"/>
      <c r="V169" s="33"/>
      <c r="W169" s="33"/>
      <c r="X169" s="33"/>
      <c r="Y169" s="35"/>
      <c r="Z169" s="33"/>
      <c r="AA169" s="33"/>
      <c r="AB169" s="33"/>
      <c r="AC169" s="35"/>
      <c r="AD169" s="33"/>
      <c r="AE169" s="31" t="e">
        <f t="shared" si="8"/>
        <v>#N/A</v>
      </c>
      <c r="AF169" s="54"/>
      <c r="AG169" s="31" t="e">
        <f t="shared" si="7"/>
        <v>#N/A</v>
      </c>
    </row>
    <row r="170" spans="1:33" x14ac:dyDescent="0.25">
      <c r="A170" s="30" t="e">
        <f t="shared" si="6"/>
        <v>#N/A</v>
      </c>
      <c r="B170" s="31"/>
      <c r="C170" s="31"/>
      <c r="D170" s="32"/>
      <c r="E170" s="31"/>
      <c r="F170" s="33"/>
      <c r="G170" s="33"/>
      <c r="H170" s="33"/>
      <c r="I170" s="31"/>
      <c r="J170" s="31"/>
      <c r="K170" s="33"/>
      <c r="L170" s="32"/>
      <c r="M170" s="32"/>
      <c r="N170" s="32"/>
      <c r="O170" s="33"/>
      <c r="P170" s="33"/>
      <c r="Q170" s="33"/>
      <c r="R170" s="33"/>
      <c r="S170" s="33"/>
      <c r="T170" s="33"/>
      <c r="U170" s="33"/>
      <c r="V170" s="33"/>
      <c r="W170" s="33"/>
      <c r="X170" s="33"/>
      <c r="Y170" s="35"/>
      <c r="Z170" s="33"/>
      <c r="AA170" s="33"/>
      <c r="AB170" s="33"/>
      <c r="AC170" s="35"/>
      <c r="AD170" s="33"/>
      <c r="AE170" s="31" t="e">
        <f t="shared" si="8"/>
        <v>#N/A</v>
      </c>
      <c r="AF170" s="54"/>
      <c r="AG170" s="31" t="e">
        <f t="shared" si="7"/>
        <v>#N/A</v>
      </c>
    </row>
    <row r="171" spans="1:33" x14ac:dyDescent="0.25">
      <c r="A171" s="30" t="e">
        <f t="shared" si="6"/>
        <v>#N/A</v>
      </c>
      <c r="B171" s="31"/>
      <c r="C171" s="31"/>
      <c r="D171" s="32"/>
      <c r="E171" s="31"/>
      <c r="F171" s="33"/>
      <c r="G171" s="33"/>
      <c r="H171" s="33"/>
      <c r="I171" s="31"/>
      <c r="J171" s="31"/>
      <c r="K171" s="33"/>
      <c r="L171" s="32"/>
      <c r="M171" s="32"/>
      <c r="N171" s="32"/>
      <c r="O171" s="33"/>
      <c r="P171" s="33"/>
      <c r="Q171" s="33"/>
      <c r="R171" s="33"/>
      <c r="S171" s="33"/>
      <c r="T171" s="33"/>
      <c r="U171" s="33"/>
      <c r="V171" s="33"/>
      <c r="W171" s="33"/>
      <c r="X171" s="33"/>
      <c r="Y171" s="35"/>
      <c r="Z171" s="33"/>
      <c r="AA171" s="33"/>
      <c r="AB171" s="33"/>
      <c r="AC171" s="35"/>
      <c r="AD171" s="33"/>
      <c r="AE171" s="31" t="e">
        <f t="shared" si="8"/>
        <v>#N/A</v>
      </c>
      <c r="AF171" s="54"/>
      <c r="AG171" s="31" t="e">
        <f t="shared" si="7"/>
        <v>#N/A</v>
      </c>
    </row>
    <row r="172" spans="1:33" x14ac:dyDescent="0.25">
      <c r="A172" s="30" t="e">
        <f t="shared" si="6"/>
        <v>#N/A</v>
      </c>
      <c r="B172" s="31"/>
      <c r="C172" s="31"/>
      <c r="D172" s="32"/>
      <c r="E172" s="31"/>
      <c r="F172" s="33"/>
      <c r="G172" s="33"/>
      <c r="H172" s="33"/>
      <c r="I172" s="31"/>
      <c r="J172" s="31"/>
      <c r="K172" s="33"/>
      <c r="L172" s="32"/>
      <c r="M172" s="32"/>
      <c r="N172" s="32"/>
      <c r="O172" s="33"/>
      <c r="P172" s="33"/>
      <c r="Q172" s="33"/>
      <c r="R172" s="33"/>
      <c r="S172" s="33"/>
      <c r="T172" s="33"/>
      <c r="U172" s="33"/>
      <c r="V172" s="33"/>
      <c r="W172" s="33"/>
      <c r="X172" s="33"/>
      <c r="Y172" s="35"/>
      <c r="Z172" s="33"/>
      <c r="AA172" s="33"/>
      <c r="AB172" s="33"/>
      <c r="AC172" s="35"/>
      <c r="AD172" s="33"/>
      <c r="AE172" s="31" t="e">
        <f t="shared" si="8"/>
        <v>#N/A</v>
      </c>
      <c r="AF172" s="54"/>
      <c r="AG172" s="31" t="e">
        <f t="shared" si="7"/>
        <v>#N/A</v>
      </c>
    </row>
    <row r="173" spans="1:33" x14ac:dyDescent="0.25">
      <c r="A173" s="30" t="e">
        <f t="shared" si="6"/>
        <v>#N/A</v>
      </c>
      <c r="B173" s="31"/>
      <c r="C173" s="31"/>
      <c r="D173" s="32"/>
      <c r="E173" s="31"/>
      <c r="F173" s="33"/>
      <c r="G173" s="33"/>
      <c r="H173" s="33"/>
      <c r="I173" s="31"/>
      <c r="J173" s="31"/>
      <c r="K173" s="33"/>
      <c r="L173" s="32"/>
      <c r="M173" s="32"/>
      <c r="N173" s="32"/>
      <c r="O173" s="33"/>
      <c r="P173" s="33"/>
      <c r="Q173" s="33"/>
      <c r="R173" s="33"/>
      <c r="S173" s="33"/>
      <c r="T173" s="33"/>
      <c r="U173" s="33"/>
      <c r="V173" s="33"/>
      <c r="W173" s="33"/>
      <c r="X173" s="33"/>
      <c r="Y173" s="35"/>
      <c r="Z173" s="33"/>
      <c r="AA173" s="33"/>
      <c r="AB173" s="33"/>
      <c r="AC173" s="35"/>
      <c r="AD173" s="33"/>
      <c r="AE173" s="31" t="e">
        <f t="shared" si="8"/>
        <v>#N/A</v>
      </c>
      <c r="AF173" s="54"/>
      <c r="AG173" s="31" t="e">
        <f t="shared" si="7"/>
        <v>#N/A</v>
      </c>
    </row>
    <row r="174" spans="1:33" x14ac:dyDescent="0.25">
      <c r="A174" s="30" t="e">
        <f t="shared" si="6"/>
        <v>#N/A</v>
      </c>
      <c r="B174" s="31"/>
      <c r="C174" s="31"/>
      <c r="D174" s="32"/>
      <c r="E174" s="31"/>
      <c r="F174" s="33"/>
      <c r="G174" s="33"/>
      <c r="H174" s="33"/>
      <c r="I174" s="31"/>
      <c r="J174" s="31"/>
      <c r="K174" s="33"/>
      <c r="L174" s="32"/>
      <c r="M174" s="32"/>
      <c r="N174" s="32"/>
      <c r="O174" s="33"/>
      <c r="P174" s="33"/>
      <c r="Q174" s="33"/>
      <c r="R174" s="33"/>
      <c r="S174" s="33"/>
      <c r="T174" s="33"/>
      <c r="U174" s="33"/>
      <c r="V174" s="33"/>
      <c r="W174" s="33"/>
      <c r="X174" s="33"/>
      <c r="Y174" s="35"/>
      <c r="Z174" s="33"/>
      <c r="AA174" s="33"/>
      <c r="AB174" s="33"/>
      <c r="AC174" s="35"/>
      <c r="AD174" s="33"/>
      <c r="AE174" s="31" t="e">
        <f t="shared" si="8"/>
        <v>#N/A</v>
      </c>
      <c r="AF174" s="54"/>
      <c r="AG174" s="31" t="e">
        <f t="shared" si="7"/>
        <v>#N/A</v>
      </c>
    </row>
    <row r="175" spans="1:33" x14ac:dyDescent="0.25">
      <c r="A175" s="30" t="e">
        <f t="shared" si="6"/>
        <v>#N/A</v>
      </c>
      <c r="B175" s="31"/>
      <c r="C175" s="31"/>
      <c r="D175" s="32"/>
      <c r="E175" s="31"/>
      <c r="F175" s="33"/>
      <c r="G175" s="33"/>
      <c r="H175" s="33"/>
      <c r="I175" s="31"/>
      <c r="J175" s="31"/>
      <c r="K175" s="33"/>
      <c r="L175" s="32"/>
      <c r="M175" s="32"/>
      <c r="N175" s="32"/>
      <c r="O175" s="33"/>
      <c r="P175" s="33"/>
      <c r="Q175" s="33"/>
      <c r="R175" s="33"/>
      <c r="S175" s="33"/>
      <c r="T175" s="33"/>
      <c r="U175" s="33"/>
      <c r="V175" s="33"/>
      <c r="W175" s="33"/>
      <c r="X175" s="33"/>
      <c r="Y175" s="35"/>
      <c r="Z175" s="33"/>
      <c r="AA175" s="33"/>
      <c r="AB175" s="33"/>
      <c r="AC175" s="35"/>
      <c r="AD175" s="33"/>
      <c r="AE175" s="31" t="e">
        <f t="shared" si="8"/>
        <v>#N/A</v>
      </c>
      <c r="AF175" s="54"/>
      <c r="AG175" s="31" t="e">
        <f t="shared" si="7"/>
        <v>#N/A</v>
      </c>
    </row>
    <row r="176" spans="1:33" x14ac:dyDescent="0.25">
      <c r="A176" s="30" t="e">
        <f t="shared" si="6"/>
        <v>#N/A</v>
      </c>
      <c r="B176" s="31"/>
      <c r="C176" s="31"/>
      <c r="D176" s="32"/>
      <c r="E176" s="31"/>
      <c r="F176" s="33"/>
      <c r="G176" s="33"/>
      <c r="H176" s="33"/>
      <c r="I176" s="31"/>
      <c r="J176" s="31"/>
      <c r="K176" s="33"/>
      <c r="L176" s="32"/>
      <c r="M176" s="32"/>
      <c r="N176" s="32"/>
      <c r="O176" s="33"/>
      <c r="P176" s="33"/>
      <c r="Q176" s="33"/>
      <c r="R176" s="33"/>
      <c r="S176" s="33"/>
      <c r="T176" s="33"/>
      <c r="U176" s="33"/>
      <c r="V176" s="33"/>
      <c r="W176" s="33"/>
      <c r="X176" s="33"/>
      <c r="Y176" s="35"/>
      <c r="Z176" s="33"/>
      <c r="AA176" s="33"/>
      <c r="AB176" s="33"/>
      <c r="AC176" s="35"/>
      <c r="AD176" s="33"/>
      <c r="AE176" s="31" t="e">
        <f t="shared" si="8"/>
        <v>#N/A</v>
      </c>
      <c r="AF176" s="54"/>
      <c r="AG176" s="31" t="e">
        <f t="shared" si="7"/>
        <v>#N/A</v>
      </c>
    </row>
    <row r="177" spans="1:33" x14ac:dyDescent="0.25">
      <c r="A177" s="30" t="e">
        <f t="shared" si="6"/>
        <v>#N/A</v>
      </c>
      <c r="B177" s="31"/>
      <c r="C177" s="31"/>
      <c r="D177" s="32"/>
      <c r="E177" s="31"/>
      <c r="F177" s="33"/>
      <c r="G177" s="33"/>
      <c r="H177" s="33"/>
      <c r="I177" s="31"/>
      <c r="J177" s="31"/>
      <c r="K177" s="33"/>
      <c r="L177" s="32"/>
      <c r="M177" s="32"/>
      <c r="N177" s="32"/>
      <c r="O177" s="33"/>
      <c r="P177" s="33"/>
      <c r="Q177" s="33"/>
      <c r="R177" s="33"/>
      <c r="S177" s="33"/>
      <c r="T177" s="33"/>
      <c r="U177" s="33"/>
      <c r="V177" s="33"/>
      <c r="W177" s="33"/>
      <c r="X177" s="33"/>
      <c r="Y177" s="35"/>
      <c r="Z177" s="33"/>
      <c r="AA177" s="33"/>
      <c r="AB177" s="33"/>
      <c r="AC177" s="35"/>
      <c r="AD177" s="33"/>
      <c r="AE177" s="31" t="e">
        <f t="shared" si="8"/>
        <v>#N/A</v>
      </c>
      <c r="AF177" s="54"/>
      <c r="AG177" s="31" t="e">
        <f t="shared" si="7"/>
        <v>#N/A</v>
      </c>
    </row>
    <row r="178" spans="1:33" x14ac:dyDescent="0.25">
      <c r="A178" s="30" t="e">
        <f t="shared" si="6"/>
        <v>#N/A</v>
      </c>
      <c r="B178" s="31"/>
      <c r="C178" s="31"/>
      <c r="D178" s="32"/>
      <c r="E178" s="31"/>
      <c r="F178" s="33"/>
      <c r="G178" s="33"/>
      <c r="H178" s="33"/>
      <c r="I178" s="31"/>
      <c r="J178" s="31"/>
      <c r="K178" s="33"/>
      <c r="L178" s="32"/>
      <c r="M178" s="32"/>
      <c r="N178" s="32"/>
      <c r="O178" s="33"/>
      <c r="P178" s="33"/>
      <c r="Q178" s="33"/>
      <c r="R178" s="33"/>
      <c r="S178" s="33"/>
      <c r="T178" s="33"/>
      <c r="U178" s="33"/>
      <c r="V178" s="33"/>
      <c r="W178" s="33"/>
      <c r="X178" s="33"/>
      <c r="Y178" s="35"/>
      <c r="Z178" s="33"/>
      <c r="AA178" s="33"/>
      <c r="AB178" s="33"/>
      <c r="AC178" s="35"/>
      <c r="AD178" s="33"/>
      <c r="AE178" s="31" t="e">
        <f t="shared" si="8"/>
        <v>#N/A</v>
      </c>
      <c r="AF178" s="54"/>
      <c r="AG178" s="31" t="e">
        <f t="shared" si="7"/>
        <v>#N/A</v>
      </c>
    </row>
    <row r="179" spans="1:33" x14ac:dyDescent="0.25">
      <c r="A179" s="30" t="e">
        <f t="shared" si="6"/>
        <v>#N/A</v>
      </c>
      <c r="B179" s="31"/>
      <c r="C179" s="31"/>
      <c r="D179" s="32"/>
      <c r="E179" s="31"/>
      <c r="F179" s="33"/>
      <c r="G179" s="33"/>
      <c r="H179" s="33"/>
      <c r="I179" s="31"/>
      <c r="J179" s="31"/>
      <c r="K179" s="33"/>
      <c r="L179" s="32"/>
      <c r="M179" s="32"/>
      <c r="N179" s="32"/>
      <c r="O179" s="33"/>
      <c r="P179" s="33"/>
      <c r="Q179" s="33"/>
      <c r="R179" s="33"/>
      <c r="S179" s="33"/>
      <c r="T179" s="33"/>
      <c r="U179" s="33"/>
      <c r="V179" s="33"/>
      <c r="W179" s="33"/>
      <c r="X179" s="33"/>
      <c r="Y179" s="35"/>
      <c r="Z179" s="33"/>
      <c r="AA179" s="33"/>
      <c r="AB179" s="33"/>
      <c r="AC179" s="35"/>
      <c r="AD179" s="33"/>
      <c r="AE179" s="31" t="e">
        <f t="shared" si="8"/>
        <v>#N/A</v>
      </c>
      <c r="AF179" s="54"/>
      <c r="AG179" s="31" t="e">
        <f t="shared" si="7"/>
        <v>#N/A</v>
      </c>
    </row>
    <row r="180" spans="1:33" x14ac:dyDescent="0.25">
      <c r="A180" s="30" t="e">
        <f t="shared" si="6"/>
        <v>#N/A</v>
      </c>
      <c r="B180" s="31"/>
      <c r="C180" s="31"/>
      <c r="D180" s="32"/>
      <c r="E180" s="31"/>
      <c r="F180" s="33"/>
      <c r="G180" s="33"/>
      <c r="H180" s="33"/>
      <c r="I180" s="31"/>
      <c r="J180" s="31"/>
      <c r="K180" s="33"/>
      <c r="L180" s="32"/>
      <c r="M180" s="32"/>
      <c r="N180" s="32"/>
      <c r="O180" s="33"/>
      <c r="P180" s="33"/>
      <c r="Q180" s="33"/>
      <c r="R180" s="33"/>
      <c r="S180" s="33"/>
      <c r="T180" s="33"/>
      <c r="U180" s="33"/>
      <c r="V180" s="33"/>
      <c r="W180" s="33"/>
      <c r="X180" s="33"/>
      <c r="Y180" s="35"/>
      <c r="Z180" s="33"/>
      <c r="AA180" s="33"/>
      <c r="AB180" s="33"/>
      <c r="AC180" s="35"/>
      <c r="AD180" s="33"/>
      <c r="AE180" s="31" t="e">
        <f t="shared" si="8"/>
        <v>#N/A</v>
      </c>
      <c r="AF180" s="54"/>
      <c r="AG180" s="31" t="e">
        <f t="shared" si="7"/>
        <v>#N/A</v>
      </c>
    </row>
    <row r="181" spans="1:33" x14ac:dyDescent="0.25">
      <c r="A181" s="30" t="e">
        <f t="shared" si="6"/>
        <v>#N/A</v>
      </c>
      <c r="B181" s="31"/>
      <c r="C181" s="31"/>
      <c r="D181" s="32"/>
      <c r="E181" s="31"/>
      <c r="F181" s="33"/>
      <c r="G181" s="33"/>
      <c r="H181" s="33"/>
      <c r="I181" s="31"/>
      <c r="J181" s="31"/>
      <c r="K181" s="33"/>
      <c r="L181" s="32"/>
      <c r="M181" s="32"/>
      <c r="N181" s="32"/>
      <c r="O181" s="33"/>
      <c r="P181" s="33"/>
      <c r="Q181" s="33"/>
      <c r="R181" s="33"/>
      <c r="S181" s="33"/>
      <c r="T181" s="33"/>
      <c r="U181" s="33"/>
      <c r="V181" s="33"/>
      <c r="W181" s="33"/>
      <c r="X181" s="33"/>
      <c r="Y181" s="35"/>
      <c r="Z181" s="33"/>
      <c r="AA181" s="33"/>
      <c r="AB181" s="33"/>
      <c r="AC181" s="35"/>
      <c r="AD181" s="33"/>
      <c r="AE181" s="31" t="e">
        <f t="shared" si="8"/>
        <v>#N/A</v>
      </c>
      <c r="AF181" s="54"/>
      <c r="AG181" s="31" t="e">
        <f t="shared" si="7"/>
        <v>#N/A</v>
      </c>
    </row>
    <row r="182" spans="1:33" x14ac:dyDescent="0.25">
      <c r="A182" s="30" t="e">
        <f t="shared" si="6"/>
        <v>#N/A</v>
      </c>
      <c r="B182" s="31"/>
      <c r="C182" s="31"/>
      <c r="D182" s="32"/>
      <c r="E182" s="31"/>
      <c r="F182" s="33"/>
      <c r="G182" s="33"/>
      <c r="H182" s="33"/>
      <c r="I182" s="31"/>
      <c r="J182" s="31"/>
      <c r="K182" s="33"/>
      <c r="L182" s="32"/>
      <c r="M182" s="32"/>
      <c r="N182" s="32"/>
      <c r="O182" s="33"/>
      <c r="P182" s="33"/>
      <c r="Q182" s="33"/>
      <c r="R182" s="33"/>
      <c r="S182" s="33"/>
      <c r="T182" s="33"/>
      <c r="U182" s="33"/>
      <c r="V182" s="33"/>
      <c r="W182" s="33"/>
      <c r="X182" s="33"/>
      <c r="Y182" s="35"/>
      <c r="Z182" s="33"/>
      <c r="AA182" s="33"/>
      <c r="AB182" s="33"/>
      <c r="AC182" s="35"/>
      <c r="AD182" s="33"/>
      <c r="AE182" s="31" t="e">
        <f t="shared" si="8"/>
        <v>#N/A</v>
      </c>
      <c r="AF182" s="54"/>
      <c r="AG182" s="31" t="e">
        <f t="shared" si="7"/>
        <v>#N/A</v>
      </c>
    </row>
    <row r="183" spans="1:33" x14ac:dyDescent="0.25">
      <c r="A183" s="30" t="e">
        <f t="shared" si="6"/>
        <v>#N/A</v>
      </c>
      <c r="B183" s="31"/>
      <c r="C183" s="31"/>
      <c r="D183" s="32"/>
      <c r="E183" s="31"/>
      <c r="F183" s="33"/>
      <c r="G183" s="33"/>
      <c r="H183" s="33"/>
      <c r="I183" s="31"/>
      <c r="J183" s="31"/>
      <c r="K183" s="33"/>
      <c r="L183" s="32"/>
      <c r="M183" s="32"/>
      <c r="N183" s="32"/>
      <c r="O183" s="33"/>
      <c r="P183" s="33"/>
      <c r="Q183" s="33"/>
      <c r="R183" s="33"/>
      <c r="S183" s="33"/>
      <c r="T183" s="33"/>
      <c r="U183" s="33"/>
      <c r="V183" s="33"/>
      <c r="W183" s="33"/>
      <c r="X183" s="33"/>
      <c r="Y183" s="35"/>
      <c r="Z183" s="33"/>
      <c r="AA183" s="33"/>
      <c r="AB183" s="33"/>
      <c r="AC183" s="35"/>
      <c r="AD183" s="33"/>
      <c r="AE183" s="31" t="e">
        <f t="shared" si="8"/>
        <v>#N/A</v>
      </c>
      <c r="AF183" s="54"/>
      <c r="AG183" s="31" t="e">
        <f t="shared" si="7"/>
        <v>#N/A</v>
      </c>
    </row>
    <row r="184" spans="1:33" x14ac:dyDescent="0.25">
      <c r="A184" s="30" t="e">
        <f t="shared" si="6"/>
        <v>#N/A</v>
      </c>
      <c r="B184" s="31"/>
      <c r="C184" s="31"/>
      <c r="D184" s="32"/>
      <c r="E184" s="31"/>
      <c r="F184" s="33"/>
      <c r="G184" s="33"/>
      <c r="H184" s="33"/>
      <c r="I184" s="31"/>
      <c r="J184" s="31"/>
      <c r="K184" s="33"/>
      <c r="L184" s="32"/>
      <c r="M184" s="32"/>
      <c r="N184" s="32"/>
      <c r="O184" s="33"/>
      <c r="P184" s="33"/>
      <c r="Q184" s="33"/>
      <c r="R184" s="33"/>
      <c r="S184" s="33"/>
      <c r="T184" s="33"/>
      <c r="U184" s="33"/>
      <c r="V184" s="33"/>
      <c r="W184" s="33"/>
      <c r="X184" s="33"/>
      <c r="Y184" s="35"/>
      <c r="Z184" s="33"/>
      <c r="AA184" s="33"/>
      <c r="AB184" s="33"/>
      <c r="AC184" s="35"/>
      <c r="AD184" s="33"/>
      <c r="AE184" s="31" t="e">
        <f t="shared" si="8"/>
        <v>#N/A</v>
      </c>
      <c r="AF184" s="54"/>
      <c r="AG184" s="31" t="e">
        <f t="shared" si="7"/>
        <v>#N/A</v>
      </c>
    </row>
    <row r="185" spans="1:33" x14ac:dyDescent="0.25">
      <c r="A185" s="30" t="e">
        <f t="shared" si="6"/>
        <v>#N/A</v>
      </c>
      <c r="B185" s="31"/>
      <c r="C185" s="31"/>
      <c r="D185" s="32"/>
      <c r="E185" s="31"/>
      <c r="F185" s="33"/>
      <c r="G185" s="33"/>
      <c r="H185" s="33"/>
      <c r="I185" s="31"/>
      <c r="J185" s="31"/>
      <c r="K185" s="33"/>
      <c r="L185" s="32"/>
      <c r="M185" s="32"/>
      <c r="N185" s="32"/>
      <c r="O185" s="33"/>
      <c r="P185" s="33"/>
      <c r="Q185" s="33"/>
      <c r="R185" s="33"/>
      <c r="S185" s="33"/>
      <c r="T185" s="33"/>
      <c r="U185" s="33"/>
      <c r="V185" s="33"/>
      <c r="W185" s="33"/>
      <c r="X185" s="33"/>
      <c r="Y185" s="35"/>
      <c r="Z185" s="33"/>
      <c r="AA185" s="33"/>
      <c r="AB185" s="33"/>
      <c r="AC185" s="35"/>
      <c r="AD185" s="33"/>
      <c r="AE185" s="31" t="e">
        <f t="shared" si="8"/>
        <v>#N/A</v>
      </c>
      <c r="AF185" s="54"/>
      <c r="AG185" s="31" t="e">
        <f t="shared" si="7"/>
        <v>#N/A</v>
      </c>
    </row>
    <row r="186" spans="1:33" x14ac:dyDescent="0.25">
      <c r="A186" s="30" t="e">
        <f t="shared" si="6"/>
        <v>#N/A</v>
      </c>
      <c r="B186" s="31"/>
      <c r="C186" s="31"/>
      <c r="D186" s="32"/>
      <c r="E186" s="31"/>
      <c r="F186" s="33"/>
      <c r="G186" s="33"/>
      <c r="H186" s="33"/>
      <c r="I186" s="31"/>
      <c r="J186" s="31"/>
      <c r="K186" s="33"/>
      <c r="L186" s="32"/>
      <c r="M186" s="32"/>
      <c r="N186" s="32"/>
      <c r="O186" s="33"/>
      <c r="P186" s="33"/>
      <c r="Q186" s="33"/>
      <c r="R186" s="33"/>
      <c r="S186" s="33"/>
      <c r="T186" s="33"/>
      <c r="U186" s="33"/>
      <c r="V186" s="33"/>
      <c r="W186" s="33"/>
      <c r="X186" s="33"/>
      <c r="Y186" s="35"/>
      <c r="Z186" s="33"/>
      <c r="AA186" s="33"/>
      <c r="AB186" s="33"/>
      <c r="AC186" s="35"/>
      <c r="AD186" s="33"/>
      <c r="AE186" s="31" t="e">
        <f t="shared" si="8"/>
        <v>#N/A</v>
      </c>
      <c r="AF186" s="54"/>
      <c r="AG186" s="31" t="e">
        <f t="shared" si="7"/>
        <v>#N/A</v>
      </c>
    </row>
    <row r="187" spans="1:33" x14ac:dyDescent="0.25">
      <c r="A187" s="30" t="e">
        <f t="shared" si="6"/>
        <v>#N/A</v>
      </c>
      <c r="B187" s="31"/>
      <c r="C187" s="31"/>
      <c r="D187" s="32"/>
      <c r="E187" s="31"/>
      <c r="F187" s="33"/>
      <c r="G187" s="33"/>
      <c r="H187" s="33"/>
      <c r="I187" s="31"/>
      <c r="J187" s="31"/>
      <c r="K187" s="33"/>
      <c r="L187" s="32"/>
      <c r="M187" s="32"/>
      <c r="N187" s="32"/>
      <c r="O187" s="33"/>
      <c r="P187" s="33"/>
      <c r="Q187" s="33"/>
      <c r="R187" s="33"/>
      <c r="S187" s="33"/>
      <c r="T187" s="33"/>
      <c r="U187" s="33"/>
      <c r="V187" s="33"/>
      <c r="W187" s="33"/>
      <c r="X187" s="33"/>
      <c r="Y187" s="35"/>
      <c r="Z187" s="33"/>
      <c r="AA187" s="33"/>
      <c r="AB187" s="33"/>
      <c r="AC187" s="35"/>
      <c r="AD187" s="33"/>
      <c r="AE187" s="31" t="e">
        <f t="shared" si="8"/>
        <v>#N/A</v>
      </c>
      <c r="AF187" s="54"/>
      <c r="AG187" s="31" t="e">
        <f t="shared" si="7"/>
        <v>#N/A</v>
      </c>
    </row>
    <row r="188" spans="1:33" x14ac:dyDescent="0.25">
      <c r="A188" s="30" t="e">
        <f t="shared" si="6"/>
        <v>#N/A</v>
      </c>
      <c r="B188" s="31"/>
      <c r="C188" s="31"/>
      <c r="D188" s="32"/>
      <c r="E188" s="31"/>
      <c r="F188" s="33"/>
      <c r="G188" s="33"/>
      <c r="H188" s="33"/>
      <c r="I188" s="31"/>
      <c r="J188" s="31"/>
      <c r="K188" s="33"/>
      <c r="L188" s="32"/>
      <c r="M188" s="32"/>
      <c r="N188" s="32"/>
      <c r="O188" s="33"/>
      <c r="P188" s="33"/>
      <c r="Q188" s="33"/>
      <c r="R188" s="33"/>
      <c r="S188" s="33"/>
      <c r="T188" s="33"/>
      <c r="U188" s="33"/>
      <c r="V188" s="33"/>
      <c r="W188" s="33"/>
      <c r="X188" s="33"/>
      <c r="Y188" s="35"/>
      <c r="Z188" s="33"/>
      <c r="AA188" s="33"/>
      <c r="AB188" s="33"/>
      <c r="AC188" s="35"/>
      <c r="AD188" s="33"/>
      <c r="AE188" s="31" t="e">
        <f t="shared" si="8"/>
        <v>#N/A</v>
      </c>
      <c r="AF188" s="54"/>
      <c r="AG188" s="31" t="e">
        <f t="shared" si="7"/>
        <v>#N/A</v>
      </c>
    </row>
    <row r="189" spans="1:33" x14ac:dyDescent="0.25">
      <c r="A189" s="30" t="e">
        <f t="shared" si="6"/>
        <v>#N/A</v>
      </c>
      <c r="B189" s="31"/>
      <c r="C189" s="31"/>
      <c r="D189" s="32"/>
      <c r="E189" s="31"/>
      <c r="F189" s="33"/>
      <c r="G189" s="33"/>
      <c r="H189" s="33"/>
      <c r="I189" s="31"/>
      <c r="J189" s="31"/>
      <c r="K189" s="33"/>
      <c r="L189" s="32"/>
      <c r="M189" s="32"/>
      <c r="N189" s="32"/>
      <c r="O189" s="33"/>
      <c r="P189" s="33"/>
      <c r="Q189" s="33"/>
      <c r="R189" s="33"/>
      <c r="S189" s="33"/>
      <c r="T189" s="33"/>
      <c r="U189" s="33"/>
      <c r="V189" s="33"/>
      <c r="W189" s="33"/>
      <c r="X189" s="33"/>
      <c r="Y189" s="35"/>
      <c r="Z189" s="33"/>
      <c r="AA189" s="33"/>
      <c r="AB189" s="33"/>
      <c r="AC189" s="35"/>
      <c r="AD189" s="33"/>
      <c r="AE189" s="31" t="e">
        <f t="shared" si="8"/>
        <v>#N/A</v>
      </c>
      <c r="AF189" s="54"/>
      <c r="AG189" s="31" t="e">
        <f t="shared" si="7"/>
        <v>#N/A</v>
      </c>
    </row>
    <row r="190" spans="1:33" x14ac:dyDescent="0.25">
      <c r="A190" s="30" t="e">
        <f t="shared" si="6"/>
        <v>#N/A</v>
      </c>
      <c r="B190" s="31"/>
      <c r="C190" s="31"/>
      <c r="D190" s="32"/>
      <c r="E190" s="31"/>
      <c r="F190" s="33"/>
      <c r="G190" s="33"/>
      <c r="H190" s="33"/>
      <c r="I190" s="31"/>
      <c r="J190" s="31"/>
      <c r="K190" s="33"/>
      <c r="L190" s="32"/>
      <c r="M190" s="32"/>
      <c r="N190" s="32"/>
      <c r="O190" s="33"/>
      <c r="P190" s="33"/>
      <c r="Q190" s="33"/>
      <c r="R190" s="33"/>
      <c r="S190" s="33"/>
      <c r="T190" s="33"/>
      <c r="U190" s="33"/>
      <c r="V190" s="33"/>
      <c r="W190" s="33"/>
      <c r="X190" s="33"/>
      <c r="Y190" s="35"/>
      <c r="Z190" s="33"/>
      <c r="AA190" s="33"/>
      <c r="AB190" s="33"/>
      <c r="AC190" s="35"/>
      <c r="AD190" s="33"/>
      <c r="AE190" s="31" t="e">
        <f t="shared" si="8"/>
        <v>#N/A</v>
      </c>
      <c r="AF190" s="54"/>
      <c r="AG190" s="31" t="e">
        <f t="shared" si="7"/>
        <v>#N/A</v>
      </c>
    </row>
    <row r="191" spans="1:33" x14ac:dyDescent="0.25">
      <c r="A191" s="30" t="e">
        <f t="shared" si="6"/>
        <v>#N/A</v>
      </c>
      <c r="B191" s="31"/>
      <c r="C191" s="31"/>
      <c r="D191" s="32"/>
      <c r="E191" s="31"/>
      <c r="F191" s="33"/>
      <c r="G191" s="33"/>
      <c r="H191" s="33"/>
      <c r="I191" s="31"/>
      <c r="J191" s="31"/>
      <c r="K191" s="33"/>
      <c r="L191" s="32"/>
      <c r="M191" s="32"/>
      <c r="N191" s="32"/>
      <c r="O191" s="33"/>
      <c r="P191" s="33"/>
      <c r="Q191" s="33"/>
      <c r="R191" s="33"/>
      <c r="S191" s="33"/>
      <c r="T191" s="33"/>
      <c r="U191" s="33"/>
      <c r="V191" s="33"/>
      <c r="W191" s="33"/>
      <c r="X191" s="33"/>
      <c r="Y191" s="35"/>
      <c r="Z191" s="33"/>
      <c r="AA191" s="33"/>
      <c r="AB191" s="33"/>
      <c r="AC191" s="35"/>
      <c r="AD191" s="33"/>
      <c r="AE191" s="31" t="e">
        <f t="shared" si="8"/>
        <v>#N/A</v>
      </c>
      <c r="AF191" s="54"/>
      <c r="AG191" s="31" t="e">
        <f t="shared" si="7"/>
        <v>#N/A</v>
      </c>
    </row>
    <row r="192" spans="1:33" x14ac:dyDescent="0.25">
      <c r="A192" s="30" t="e">
        <f t="shared" si="6"/>
        <v>#N/A</v>
      </c>
      <c r="B192" s="31"/>
      <c r="C192" s="31"/>
      <c r="D192" s="32"/>
      <c r="E192" s="31"/>
      <c r="F192" s="33"/>
      <c r="G192" s="33"/>
      <c r="H192" s="33"/>
      <c r="I192" s="31"/>
      <c r="J192" s="31"/>
      <c r="K192" s="33"/>
      <c r="L192" s="32"/>
      <c r="M192" s="32"/>
      <c r="N192" s="32"/>
      <c r="O192" s="33"/>
      <c r="P192" s="33"/>
      <c r="Q192" s="33"/>
      <c r="R192" s="33"/>
      <c r="S192" s="33"/>
      <c r="T192" s="33"/>
      <c r="U192" s="33"/>
      <c r="V192" s="33"/>
      <c r="W192" s="33"/>
      <c r="X192" s="33"/>
      <c r="Y192" s="35"/>
      <c r="Z192" s="33"/>
      <c r="AA192" s="33"/>
      <c r="AB192" s="33"/>
      <c r="AC192" s="35"/>
      <c r="AD192" s="33"/>
      <c r="AE192" s="31" t="e">
        <f t="shared" si="8"/>
        <v>#N/A</v>
      </c>
      <c r="AF192" s="54"/>
      <c r="AG192" s="31" t="e">
        <f t="shared" si="7"/>
        <v>#N/A</v>
      </c>
    </row>
    <row r="193" spans="1:33" x14ac:dyDescent="0.25">
      <c r="A193" s="30" t="e">
        <f t="shared" si="6"/>
        <v>#N/A</v>
      </c>
      <c r="B193" s="31"/>
      <c r="C193" s="31"/>
      <c r="D193" s="32"/>
      <c r="E193" s="31"/>
      <c r="F193" s="33"/>
      <c r="G193" s="33"/>
      <c r="H193" s="33"/>
      <c r="I193" s="31"/>
      <c r="J193" s="31"/>
      <c r="K193" s="33"/>
      <c r="L193" s="32"/>
      <c r="M193" s="32"/>
      <c r="N193" s="32"/>
      <c r="O193" s="33"/>
      <c r="P193" s="33"/>
      <c r="Q193" s="33"/>
      <c r="R193" s="33"/>
      <c r="S193" s="33"/>
      <c r="T193" s="33"/>
      <c r="U193" s="33"/>
      <c r="V193" s="33"/>
      <c r="W193" s="33"/>
      <c r="X193" s="33"/>
      <c r="Y193" s="35"/>
      <c r="Z193" s="33"/>
      <c r="AA193" s="33"/>
      <c r="AB193" s="33"/>
      <c r="AC193" s="35"/>
      <c r="AD193" s="33"/>
      <c r="AE193" s="31" t="e">
        <f t="shared" si="8"/>
        <v>#N/A</v>
      </c>
      <c r="AF193" s="54"/>
      <c r="AG193" s="31" t="e">
        <f t="shared" si="7"/>
        <v>#N/A</v>
      </c>
    </row>
    <row r="194" spans="1:33" x14ac:dyDescent="0.25">
      <c r="A194" s="30" t="e">
        <f t="shared" si="6"/>
        <v>#N/A</v>
      </c>
      <c r="B194" s="31"/>
      <c r="C194" s="31"/>
      <c r="D194" s="32"/>
      <c r="E194" s="31"/>
      <c r="F194" s="33"/>
      <c r="G194" s="33"/>
      <c r="H194" s="33"/>
      <c r="I194" s="31"/>
      <c r="J194" s="31"/>
      <c r="K194" s="33"/>
      <c r="L194" s="32"/>
      <c r="M194" s="32"/>
      <c r="N194" s="32"/>
      <c r="O194" s="33"/>
      <c r="P194" s="33"/>
      <c r="Q194" s="33"/>
      <c r="R194" s="33"/>
      <c r="S194" s="33"/>
      <c r="T194" s="33"/>
      <c r="U194" s="33"/>
      <c r="V194" s="33"/>
      <c r="W194" s="33"/>
      <c r="X194" s="33"/>
      <c r="Y194" s="35"/>
      <c r="Z194" s="33"/>
      <c r="AA194" s="33"/>
      <c r="AB194" s="33"/>
      <c r="AC194" s="35"/>
      <c r="AD194" s="33"/>
      <c r="AE194" s="31" t="e">
        <f t="shared" si="8"/>
        <v>#N/A</v>
      </c>
      <c r="AF194" s="54"/>
      <c r="AG194" s="31" t="e">
        <f t="shared" si="7"/>
        <v>#N/A</v>
      </c>
    </row>
    <row r="195" spans="1:33" x14ac:dyDescent="0.25">
      <c r="A195" s="30" t="e">
        <f t="shared" si="6"/>
        <v>#N/A</v>
      </c>
      <c r="B195" s="31"/>
      <c r="C195" s="31"/>
      <c r="D195" s="32"/>
      <c r="E195" s="31"/>
      <c r="F195" s="33"/>
      <c r="G195" s="33"/>
      <c r="H195" s="33"/>
      <c r="I195" s="31"/>
      <c r="J195" s="31"/>
      <c r="K195" s="33"/>
      <c r="L195" s="32"/>
      <c r="M195" s="32"/>
      <c r="N195" s="32"/>
      <c r="O195" s="33"/>
      <c r="P195" s="33"/>
      <c r="Q195" s="33"/>
      <c r="R195" s="33"/>
      <c r="S195" s="33"/>
      <c r="T195" s="33"/>
      <c r="U195" s="33"/>
      <c r="V195" s="33"/>
      <c r="W195" s="33"/>
      <c r="X195" s="33"/>
      <c r="Y195" s="35"/>
      <c r="Z195" s="33"/>
      <c r="AA195" s="33"/>
      <c r="AB195" s="33"/>
      <c r="AC195" s="35"/>
      <c r="AD195" s="33"/>
      <c r="AE195" s="31" t="e">
        <f t="shared" si="8"/>
        <v>#N/A</v>
      </c>
      <c r="AF195" s="54"/>
      <c r="AG195" s="31" t="e">
        <f t="shared" si="7"/>
        <v>#N/A</v>
      </c>
    </row>
    <row r="196" spans="1:33" x14ac:dyDescent="0.25">
      <c r="A196" s="30" t="e">
        <f t="shared" si="6"/>
        <v>#N/A</v>
      </c>
      <c r="B196" s="31"/>
      <c r="C196" s="31"/>
      <c r="D196" s="32"/>
      <c r="E196" s="31"/>
      <c r="F196" s="33"/>
      <c r="G196" s="33"/>
      <c r="H196" s="33"/>
      <c r="I196" s="31"/>
      <c r="J196" s="31"/>
      <c r="K196" s="33"/>
      <c r="L196" s="32"/>
      <c r="M196" s="32"/>
      <c r="N196" s="32"/>
      <c r="O196" s="33"/>
      <c r="P196" s="33"/>
      <c r="Q196" s="33"/>
      <c r="R196" s="33"/>
      <c r="S196" s="33"/>
      <c r="T196" s="33"/>
      <c r="U196" s="33"/>
      <c r="V196" s="33"/>
      <c r="W196" s="33"/>
      <c r="X196" s="33"/>
      <c r="Y196" s="35"/>
      <c r="Z196" s="33"/>
      <c r="AA196" s="33"/>
      <c r="AB196" s="33"/>
      <c r="AC196" s="35"/>
      <c r="AD196" s="33"/>
      <c r="AE196" s="31" t="e">
        <f t="shared" si="8"/>
        <v>#N/A</v>
      </c>
      <c r="AF196" s="54"/>
      <c r="AG196" s="31" t="e">
        <f t="shared" si="7"/>
        <v>#N/A</v>
      </c>
    </row>
    <row r="197" spans="1:33" x14ac:dyDescent="0.25">
      <c r="A197" s="30" t="e">
        <f t="shared" si="6"/>
        <v>#N/A</v>
      </c>
      <c r="B197" s="31"/>
      <c r="C197" s="31"/>
      <c r="D197" s="32"/>
      <c r="E197" s="31"/>
      <c r="F197" s="33"/>
      <c r="G197" s="33"/>
      <c r="H197" s="33"/>
      <c r="I197" s="31"/>
      <c r="J197" s="31"/>
      <c r="K197" s="33"/>
      <c r="L197" s="32"/>
      <c r="M197" s="32"/>
      <c r="N197" s="32"/>
      <c r="O197" s="33"/>
      <c r="P197" s="33"/>
      <c r="Q197" s="33"/>
      <c r="R197" s="33"/>
      <c r="S197" s="33"/>
      <c r="T197" s="33"/>
      <c r="U197" s="33"/>
      <c r="V197" s="33"/>
      <c r="W197" s="33"/>
      <c r="X197" s="33"/>
      <c r="Y197" s="35"/>
      <c r="Z197" s="33"/>
      <c r="AA197" s="33"/>
      <c r="AB197" s="33"/>
      <c r="AC197" s="35"/>
      <c r="AD197" s="33"/>
      <c r="AE197" s="31" t="e">
        <f t="shared" si="8"/>
        <v>#N/A</v>
      </c>
      <c r="AF197" s="54"/>
      <c r="AG197" s="31" t="e">
        <f t="shared" si="7"/>
        <v>#N/A</v>
      </c>
    </row>
    <row r="198" spans="1:33" x14ac:dyDescent="0.25">
      <c r="A198" s="30" t="e">
        <f t="shared" ref="A198:A261" si="9">IF(COUNTA(B198:AD198)&gt;0,"x",NA())</f>
        <v>#N/A</v>
      </c>
      <c r="B198" s="31"/>
      <c r="C198" s="31"/>
      <c r="D198" s="32"/>
      <c r="E198" s="31"/>
      <c r="F198" s="33"/>
      <c r="G198" s="33"/>
      <c r="H198" s="33"/>
      <c r="I198" s="31"/>
      <c r="J198" s="31"/>
      <c r="K198" s="33"/>
      <c r="L198" s="32"/>
      <c r="M198" s="32"/>
      <c r="N198" s="32"/>
      <c r="O198" s="33"/>
      <c r="P198" s="33"/>
      <c r="Q198" s="33"/>
      <c r="R198" s="33"/>
      <c r="S198" s="33"/>
      <c r="T198" s="33"/>
      <c r="U198" s="33"/>
      <c r="V198" s="33"/>
      <c r="W198" s="33"/>
      <c r="X198" s="33"/>
      <c r="Y198" s="35"/>
      <c r="Z198" s="33"/>
      <c r="AA198" s="33"/>
      <c r="AB198" s="33"/>
      <c r="AC198" s="35"/>
      <c r="AD198" s="33"/>
      <c r="AE198" s="31" t="e">
        <f t="shared" si="8"/>
        <v>#N/A</v>
      </c>
      <c r="AF198" s="54"/>
      <c r="AG198" s="31" t="e">
        <f t="shared" ref="AG198:AG261" si="10">IF(ISBLANK(C198),NA(),"FIELD MUST BE COMPLETED BY HEALTH DEPT.")</f>
        <v>#N/A</v>
      </c>
    </row>
    <row r="199" spans="1:33" x14ac:dyDescent="0.25">
      <c r="A199" s="30" t="e">
        <f t="shared" si="9"/>
        <v>#N/A</v>
      </c>
      <c r="B199" s="31"/>
      <c r="C199" s="31"/>
      <c r="D199" s="32"/>
      <c r="E199" s="31"/>
      <c r="F199" s="33"/>
      <c r="G199" s="33"/>
      <c r="H199" s="33"/>
      <c r="I199" s="31"/>
      <c r="J199" s="31"/>
      <c r="K199" s="33"/>
      <c r="L199" s="32"/>
      <c r="M199" s="32"/>
      <c r="N199" s="32"/>
      <c r="O199" s="33"/>
      <c r="P199" s="33"/>
      <c r="Q199" s="33"/>
      <c r="R199" s="33"/>
      <c r="S199" s="33"/>
      <c r="T199" s="33"/>
      <c r="U199" s="33"/>
      <c r="V199" s="33"/>
      <c r="W199" s="33"/>
      <c r="X199" s="33"/>
      <c r="Y199" s="35"/>
      <c r="Z199" s="33"/>
      <c r="AA199" s="33"/>
      <c r="AB199" s="33"/>
      <c r="AC199" s="35"/>
      <c r="AD199" s="33"/>
      <c r="AE199" s="31" t="e">
        <f t="shared" ref="AE199:AE262" si="11">IF(ISBLANK(C199),NA(),"FIELD MUST BE COMPLETED BY HEALTH DEPT.")</f>
        <v>#N/A</v>
      </c>
      <c r="AF199" s="54"/>
      <c r="AG199" s="31" t="e">
        <f t="shared" si="10"/>
        <v>#N/A</v>
      </c>
    </row>
    <row r="200" spans="1:33" x14ac:dyDescent="0.25">
      <c r="A200" s="30" t="e">
        <f t="shared" si="9"/>
        <v>#N/A</v>
      </c>
      <c r="B200" s="31"/>
      <c r="C200" s="31"/>
      <c r="D200" s="32"/>
      <c r="E200" s="31"/>
      <c r="F200" s="33"/>
      <c r="G200" s="33"/>
      <c r="H200" s="33"/>
      <c r="I200" s="31"/>
      <c r="J200" s="31"/>
      <c r="K200" s="33"/>
      <c r="L200" s="32"/>
      <c r="M200" s="32"/>
      <c r="N200" s="32"/>
      <c r="O200" s="33"/>
      <c r="P200" s="33"/>
      <c r="Q200" s="33"/>
      <c r="R200" s="33"/>
      <c r="S200" s="33"/>
      <c r="T200" s="33"/>
      <c r="U200" s="33"/>
      <c r="V200" s="33"/>
      <c r="W200" s="33"/>
      <c r="X200" s="33"/>
      <c r="Y200" s="35"/>
      <c r="Z200" s="33"/>
      <c r="AA200" s="33"/>
      <c r="AB200" s="33"/>
      <c r="AC200" s="35"/>
      <c r="AD200" s="33"/>
      <c r="AE200" s="31" t="e">
        <f t="shared" si="11"/>
        <v>#N/A</v>
      </c>
      <c r="AF200" s="54"/>
      <c r="AG200" s="31" t="e">
        <f t="shared" si="10"/>
        <v>#N/A</v>
      </c>
    </row>
    <row r="201" spans="1:33" x14ac:dyDescent="0.25">
      <c r="A201" s="30" t="e">
        <f t="shared" si="9"/>
        <v>#N/A</v>
      </c>
      <c r="B201" s="31"/>
      <c r="C201" s="31"/>
      <c r="D201" s="32"/>
      <c r="E201" s="31"/>
      <c r="F201" s="33"/>
      <c r="G201" s="33"/>
      <c r="H201" s="33"/>
      <c r="I201" s="31"/>
      <c r="J201" s="31"/>
      <c r="K201" s="33"/>
      <c r="L201" s="32"/>
      <c r="M201" s="32"/>
      <c r="N201" s="32"/>
      <c r="O201" s="33"/>
      <c r="P201" s="33"/>
      <c r="Q201" s="33"/>
      <c r="R201" s="33"/>
      <c r="S201" s="33"/>
      <c r="T201" s="33"/>
      <c r="U201" s="33"/>
      <c r="V201" s="33"/>
      <c r="W201" s="33"/>
      <c r="X201" s="33"/>
      <c r="Y201" s="35"/>
      <c r="Z201" s="33"/>
      <c r="AA201" s="33"/>
      <c r="AB201" s="33"/>
      <c r="AC201" s="35"/>
      <c r="AD201" s="33"/>
      <c r="AE201" s="31" t="e">
        <f t="shared" si="11"/>
        <v>#N/A</v>
      </c>
      <c r="AF201" s="54"/>
      <c r="AG201" s="31" t="e">
        <f t="shared" si="10"/>
        <v>#N/A</v>
      </c>
    </row>
    <row r="202" spans="1:33" x14ac:dyDescent="0.25">
      <c r="A202" s="30" t="e">
        <f t="shared" si="9"/>
        <v>#N/A</v>
      </c>
      <c r="B202" s="31"/>
      <c r="C202" s="31"/>
      <c r="D202" s="32"/>
      <c r="E202" s="31"/>
      <c r="F202" s="33"/>
      <c r="G202" s="33"/>
      <c r="H202" s="33"/>
      <c r="I202" s="31"/>
      <c r="J202" s="31"/>
      <c r="K202" s="33"/>
      <c r="L202" s="32"/>
      <c r="M202" s="32"/>
      <c r="N202" s="32"/>
      <c r="O202" s="33"/>
      <c r="P202" s="33"/>
      <c r="Q202" s="33"/>
      <c r="R202" s="33"/>
      <c r="S202" s="33"/>
      <c r="T202" s="33"/>
      <c r="U202" s="33"/>
      <c r="V202" s="33"/>
      <c r="W202" s="33"/>
      <c r="X202" s="33"/>
      <c r="Y202" s="35"/>
      <c r="Z202" s="33"/>
      <c r="AA202" s="33"/>
      <c r="AB202" s="33"/>
      <c r="AC202" s="35"/>
      <c r="AD202" s="33"/>
      <c r="AE202" s="31" t="e">
        <f t="shared" si="11"/>
        <v>#N/A</v>
      </c>
      <c r="AF202" s="54"/>
      <c r="AG202" s="31" t="e">
        <f t="shared" si="10"/>
        <v>#N/A</v>
      </c>
    </row>
    <row r="203" spans="1:33" x14ac:dyDescent="0.25">
      <c r="A203" s="30" t="e">
        <f t="shared" si="9"/>
        <v>#N/A</v>
      </c>
      <c r="B203" s="31"/>
      <c r="C203" s="31"/>
      <c r="D203" s="32"/>
      <c r="E203" s="31"/>
      <c r="F203" s="33"/>
      <c r="G203" s="33"/>
      <c r="H203" s="33"/>
      <c r="I203" s="31"/>
      <c r="J203" s="31"/>
      <c r="K203" s="33"/>
      <c r="L203" s="32"/>
      <c r="M203" s="32"/>
      <c r="N203" s="32"/>
      <c r="O203" s="33"/>
      <c r="P203" s="33"/>
      <c r="Q203" s="33"/>
      <c r="R203" s="33"/>
      <c r="S203" s="33"/>
      <c r="T203" s="33"/>
      <c r="U203" s="33"/>
      <c r="V203" s="33"/>
      <c r="W203" s="33"/>
      <c r="X203" s="33"/>
      <c r="Y203" s="35"/>
      <c r="Z203" s="33"/>
      <c r="AA203" s="33"/>
      <c r="AB203" s="33"/>
      <c r="AC203" s="35"/>
      <c r="AD203" s="33"/>
      <c r="AE203" s="31" t="e">
        <f t="shared" si="11"/>
        <v>#N/A</v>
      </c>
      <c r="AF203" s="54"/>
      <c r="AG203" s="31" t="e">
        <f t="shared" si="10"/>
        <v>#N/A</v>
      </c>
    </row>
    <row r="204" spans="1:33" x14ac:dyDescent="0.25">
      <c r="A204" s="30" t="e">
        <f t="shared" si="9"/>
        <v>#N/A</v>
      </c>
      <c r="B204" s="31"/>
      <c r="C204" s="31"/>
      <c r="D204" s="32"/>
      <c r="E204" s="31"/>
      <c r="F204" s="33"/>
      <c r="G204" s="33"/>
      <c r="H204" s="33"/>
      <c r="I204" s="31"/>
      <c r="J204" s="31"/>
      <c r="K204" s="33"/>
      <c r="L204" s="32"/>
      <c r="M204" s="32"/>
      <c r="N204" s="32"/>
      <c r="O204" s="33"/>
      <c r="P204" s="33"/>
      <c r="Q204" s="33"/>
      <c r="R204" s="33"/>
      <c r="S204" s="33"/>
      <c r="T204" s="33"/>
      <c r="U204" s="33"/>
      <c r="V204" s="33"/>
      <c r="W204" s="33"/>
      <c r="X204" s="33"/>
      <c r="Y204" s="35"/>
      <c r="Z204" s="33"/>
      <c r="AA204" s="33"/>
      <c r="AB204" s="33"/>
      <c r="AC204" s="35"/>
      <c r="AD204" s="33"/>
      <c r="AE204" s="31" t="e">
        <f t="shared" si="11"/>
        <v>#N/A</v>
      </c>
      <c r="AF204" s="54"/>
      <c r="AG204" s="31" t="e">
        <f t="shared" si="10"/>
        <v>#N/A</v>
      </c>
    </row>
    <row r="205" spans="1:33" x14ac:dyDescent="0.25">
      <c r="A205" s="30" t="e">
        <f t="shared" si="9"/>
        <v>#N/A</v>
      </c>
      <c r="B205" s="31"/>
      <c r="C205" s="31"/>
      <c r="D205" s="32"/>
      <c r="E205" s="31"/>
      <c r="F205" s="33"/>
      <c r="G205" s="33"/>
      <c r="H205" s="33"/>
      <c r="I205" s="31"/>
      <c r="J205" s="31"/>
      <c r="K205" s="33"/>
      <c r="L205" s="32"/>
      <c r="M205" s="32"/>
      <c r="N205" s="32"/>
      <c r="O205" s="33"/>
      <c r="P205" s="33"/>
      <c r="Q205" s="33"/>
      <c r="R205" s="33"/>
      <c r="S205" s="33"/>
      <c r="T205" s="33"/>
      <c r="U205" s="33"/>
      <c r="V205" s="33"/>
      <c r="W205" s="33"/>
      <c r="X205" s="33"/>
      <c r="Y205" s="35"/>
      <c r="Z205" s="33"/>
      <c r="AA205" s="33"/>
      <c r="AB205" s="33"/>
      <c r="AC205" s="35"/>
      <c r="AD205" s="33"/>
      <c r="AE205" s="31" t="e">
        <f t="shared" si="11"/>
        <v>#N/A</v>
      </c>
      <c r="AF205" s="54"/>
      <c r="AG205" s="31" t="e">
        <f t="shared" si="10"/>
        <v>#N/A</v>
      </c>
    </row>
    <row r="206" spans="1:33" x14ac:dyDescent="0.25">
      <c r="A206" s="30" t="e">
        <f t="shared" si="9"/>
        <v>#N/A</v>
      </c>
      <c r="B206" s="31"/>
      <c r="C206" s="31"/>
      <c r="D206" s="32"/>
      <c r="E206" s="31"/>
      <c r="F206" s="33"/>
      <c r="G206" s="33"/>
      <c r="H206" s="33"/>
      <c r="I206" s="31"/>
      <c r="J206" s="31"/>
      <c r="K206" s="33"/>
      <c r="L206" s="32"/>
      <c r="M206" s="32"/>
      <c r="N206" s="32"/>
      <c r="O206" s="33"/>
      <c r="P206" s="33"/>
      <c r="Q206" s="33"/>
      <c r="R206" s="33"/>
      <c r="S206" s="33"/>
      <c r="T206" s="33"/>
      <c r="U206" s="33"/>
      <c r="V206" s="33"/>
      <c r="W206" s="33"/>
      <c r="X206" s="33"/>
      <c r="Y206" s="35"/>
      <c r="Z206" s="33"/>
      <c r="AA206" s="33"/>
      <c r="AB206" s="33"/>
      <c r="AC206" s="35"/>
      <c r="AD206" s="33"/>
      <c r="AE206" s="31" t="e">
        <f t="shared" si="11"/>
        <v>#N/A</v>
      </c>
      <c r="AF206" s="54"/>
      <c r="AG206" s="31" t="e">
        <f t="shared" si="10"/>
        <v>#N/A</v>
      </c>
    </row>
    <row r="207" spans="1:33" x14ac:dyDescent="0.25">
      <c r="A207" s="30" t="e">
        <f t="shared" si="9"/>
        <v>#N/A</v>
      </c>
      <c r="B207" s="31"/>
      <c r="C207" s="31"/>
      <c r="D207" s="32"/>
      <c r="E207" s="31"/>
      <c r="F207" s="33"/>
      <c r="G207" s="33"/>
      <c r="H207" s="33"/>
      <c r="I207" s="31"/>
      <c r="J207" s="31"/>
      <c r="K207" s="33"/>
      <c r="L207" s="32"/>
      <c r="M207" s="32"/>
      <c r="N207" s="32"/>
      <c r="O207" s="33"/>
      <c r="P207" s="33"/>
      <c r="Q207" s="33"/>
      <c r="R207" s="33"/>
      <c r="S207" s="33"/>
      <c r="T207" s="33"/>
      <c r="U207" s="33"/>
      <c r="V207" s="33"/>
      <c r="W207" s="33"/>
      <c r="X207" s="33"/>
      <c r="Y207" s="35"/>
      <c r="Z207" s="33"/>
      <c r="AA207" s="33"/>
      <c r="AB207" s="33"/>
      <c r="AC207" s="35"/>
      <c r="AD207" s="33"/>
      <c r="AE207" s="31" t="e">
        <f t="shared" si="11"/>
        <v>#N/A</v>
      </c>
      <c r="AF207" s="54"/>
      <c r="AG207" s="31" t="e">
        <f t="shared" si="10"/>
        <v>#N/A</v>
      </c>
    </row>
    <row r="208" spans="1:33" x14ac:dyDescent="0.25">
      <c r="A208" s="30" t="e">
        <f t="shared" si="9"/>
        <v>#N/A</v>
      </c>
      <c r="B208" s="31"/>
      <c r="C208" s="31"/>
      <c r="D208" s="32"/>
      <c r="E208" s="31"/>
      <c r="F208" s="33"/>
      <c r="G208" s="33"/>
      <c r="H208" s="33"/>
      <c r="I208" s="31"/>
      <c r="J208" s="31"/>
      <c r="K208" s="33"/>
      <c r="L208" s="32"/>
      <c r="M208" s="32"/>
      <c r="N208" s="32"/>
      <c r="O208" s="33"/>
      <c r="P208" s="33"/>
      <c r="Q208" s="33"/>
      <c r="R208" s="33"/>
      <c r="S208" s="33"/>
      <c r="T208" s="33"/>
      <c r="U208" s="33"/>
      <c r="V208" s="33"/>
      <c r="W208" s="33"/>
      <c r="X208" s="33"/>
      <c r="Y208" s="35"/>
      <c r="Z208" s="33"/>
      <c r="AA208" s="33"/>
      <c r="AB208" s="33"/>
      <c r="AC208" s="35"/>
      <c r="AD208" s="33"/>
      <c r="AE208" s="31" t="e">
        <f t="shared" si="11"/>
        <v>#N/A</v>
      </c>
      <c r="AF208" s="54"/>
      <c r="AG208" s="31" t="e">
        <f t="shared" si="10"/>
        <v>#N/A</v>
      </c>
    </row>
    <row r="209" spans="1:33" x14ac:dyDescent="0.25">
      <c r="A209" s="30" t="e">
        <f t="shared" si="9"/>
        <v>#N/A</v>
      </c>
      <c r="B209" s="31"/>
      <c r="C209" s="31"/>
      <c r="D209" s="32"/>
      <c r="E209" s="31"/>
      <c r="F209" s="33"/>
      <c r="G209" s="33"/>
      <c r="H209" s="33"/>
      <c r="I209" s="31"/>
      <c r="J209" s="31"/>
      <c r="K209" s="33"/>
      <c r="L209" s="32"/>
      <c r="M209" s="32"/>
      <c r="N209" s="32"/>
      <c r="O209" s="33"/>
      <c r="P209" s="33"/>
      <c r="Q209" s="33"/>
      <c r="R209" s="33"/>
      <c r="S209" s="33"/>
      <c r="T209" s="33"/>
      <c r="U209" s="33"/>
      <c r="V209" s="33"/>
      <c r="W209" s="33"/>
      <c r="X209" s="33"/>
      <c r="Y209" s="35"/>
      <c r="Z209" s="33"/>
      <c r="AA209" s="33"/>
      <c r="AB209" s="33"/>
      <c r="AC209" s="35"/>
      <c r="AD209" s="33"/>
      <c r="AE209" s="31" t="e">
        <f t="shared" si="11"/>
        <v>#N/A</v>
      </c>
      <c r="AF209" s="54"/>
      <c r="AG209" s="31" t="e">
        <f t="shared" si="10"/>
        <v>#N/A</v>
      </c>
    </row>
    <row r="210" spans="1:33" x14ac:dyDescent="0.25">
      <c r="A210" s="30" t="e">
        <f t="shared" si="9"/>
        <v>#N/A</v>
      </c>
      <c r="B210" s="31"/>
      <c r="C210" s="31"/>
      <c r="D210" s="32"/>
      <c r="E210" s="31"/>
      <c r="F210" s="33"/>
      <c r="G210" s="33"/>
      <c r="H210" s="33"/>
      <c r="I210" s="31"/>
      <c r="J210" s="31"/>
      <c r="K210" s="33"/>
      <c r="L210" s="32"/>
      <c r="M210" s="32"/>
      <c r="N210" s="32"/>
      <c r="O210" s="33"/>
      <c r="P210" s="33"/>
      <c r="Q210" s="33"/>
      <c r="R210" s="33"/>
      <c r="S210" s="33"/>
      <c r="T210" s="33"/>
      <c r="U210" s="33"/>
      <c r="V210" s="33"/>
      <c r="W210" s="33"/>
      <c r="X210" s="33"/>
      <c r="Y210" s="35"/>
      <c r="Z210" s="33"/>
      <c r="AA210" s="33"/>
      <c r="AB210" s="33"/>
      <c r="AC210" s="35"/>
      <c r="AD210" s="33"/>
      <c r="AE210" s="31" t="e">
        <f t="shared" si="11"/>
        <v>#N/A</v>
      </c>
      <c r="AF210" s="54"/>
      <c r="AG210" s="31" t="e">
        <f t="shared" si="10"/>
        <v>#N/A</v>
      </c>
    </row>
    <row r="211" spans="1:33" x14ac:dyDescent="0.25">
      <c r="A211" s="30" t="e">
        <f t="shared" si="9"/>
        <v>#N/A</v>
      </c>
      <c r="B211" s="31"/>
      <c r="C211" s="31"/>
      <c r="D211" s="32"/>
      <c r="E211" s="31"/>
      <c r="F211" s="33"/>
      <c r="G211" s="33"/>
      <c r="H211" s="33"/>
      <c r="I211" s="31"/>
      <c r="J211" s="31"/>
      <c r="K211" s="33"/>
      <c r="L211" s="32"/>
      <c r="M211" s="32"/>
      <c r="N211" s="32"/>
      <c r="O211" s="33"/>
      <c r="P211" s="33"/>
      <c r="Q211" s="33"/>
      <c r="R211" s="33"/>
      <c r="S211" s="33"/>
      <c r="T211" s="33"/>
      <c r="U211" s="33"/>
      <c r="V211" s="33"/>
      <c r="W211" s="33"/>
      <c r="X211" s="33"/>
      <c r="Y211" s="35"/>
      <c r="Z211" s="33"/>
      <c r="AA211" s="33"/>
      <c r="AB211" s="33"/>
      <c r="AC211" s="35"/>
      <c r="AD211" s="33"/>
      <c r="AE211" s="31" t="e">
        <f t="shared" si="11"/>
        <v>#N/A</v>
      </c>
      <c r="AF211" s="54"/>
      <c r="AG211" s="31" t="e">
        <f t="shared" si="10"/>
        <v>#N/A</v>
      </c>
    </row>
    <row r="212" spans="1:33" x14ac:dyDescent="0.25">
      <c r="A212" s="30" t="e">
        <f t="shared" si="9"/>
        <v>#N/A</v>
      </c>
      <c r="B212" s="31"/>
      <c r="C212" s="31"/>
      <c r="D212" s="32"/>
      <c r="E212" s="31"/>
      <c r="F212" s="33"/>
      <c r="G212" s="33"/>
      <c r="H212" s="33"/>
      <c r="I212" s="31"/>
      <c r="J212" s="31"/>
      <c r="K212" s="33"/>
      <c r="L212" s="32"/>
      <c r="M212" s="32"/>
      <c r="N212" s="32"/>
      <c r="O212" s="33"/>
      <c r="P212" s="33"/>
      <c r="Q212" s="33"/>
      <c r="R212" s="33"/>
      <c r="S212" s="33"/>
      <c r="T212" s="33"/>
      <c r="U212" s="33"/>
      <c r="V212" s="33"/>
      <c r="W212" s="33"/>
      <c r="X212" s="33"/>
      <c r="Y212" s="35"/>
      <c r="Z212" s="33"/>
      <c r="AA212" s="33"/>
      <c r="AB212" s="33"/>
      <c r="AC212" s="35"/>
      <c r="AD212" s="33"/>
      <c r="AE212" s="31" t="e">
        <f t="shared" si="11"/>
        <v>#N/A</v>
      </c>
      <c r="AF212" s="54"/>
      <c r="AG212" s="31" t="e">
        <f t="shared" si="10"/>
        <v>#N/A</v>
      </c>
    </row>
    <row r="213" spans="1:33" x14ac:dyDescent="0.25">
      <c r="A213" s="30" t="e">
        <f t="shared" si="9"/>
        <v>#N/A</v>
      </c>
      <c r="B213" s="31"/>
      <c r="C213" s="31"/>
      <c r="D213" s="32"/>
      <c r="E213" s="31"/>
      <c r="F213" s="33"/>
      <c r="G213" s="33"/>
      <c r="H213" s="33"/>
      <c r="I213" s="31"/>
      <c r="J213" s="31"/>
      <c r="K213" s="33"/>
      <c r="L213" s="32"/>
      <c r="M213" s="32"/>
      <c r="N213" s="32"/>
      <c r="O213" s="33"/>
      <c r="P213" s="33"/>
      <c r="Q213" s="33"/>
      <c r="R213" s="33"/>
      <c r="S213" s="33"/>
      <c r="T213" s="33"/>
      <c r="U213" s="33"/>
      <c r="V213" s="33"/>
      <c r="W213" s="33"/>
      <c r="X213" s="33"/>
      <c r="Y213" s="35"/>
      <c r="Z213" s="33"/>
      <c r="AA213" s="33"/>
      <c r="AB213" s="33"/>
      <c r="AC213" s="35"/>
      <c r="AD213" s="33"/>
      <c r="AE213" s="31" t="e">
        <f t="shared" si="11"/>
        <v>#N/A</v>
      </c>
      <c r="AF213" s="54"/>
      <c r="AG213" s="31" t="e">
        <f t="shared" si="10"/>
        <v>#N/A</v>
      </c>
    </row>
    <row r="214" spans="1:33" x14ac:dyDescent="0.25">
      <c r="A214" s="30" t="e">
        <f t="shared" si="9"/>
        <v>#N/A</v>
      </c>
      <c r="B214" s="31"/>
      <c r="C214" s="31"/>
      <c r="D214" s="32"/>
      <c r="E214" s="31"/>
      <c r="F214" s="33"/>
      <c r="G214" s="33"/>
      <c r="H214" s="33"/>
      <c r="I214" s="31"/>
      <c r="J214" s="31"/>
      <c r="K214" s="33"/>
      <c r="L214" s="32"/>
      <c r="M214" s="32"/>
      <c r="N214" s="32"/>
      <c r="O214" s="33"/>
      <c r="P214" s="33"/>
      <c r="Q214" s="33"/>
      <c r="R214" s="33"/>
      <c r="S214" s="33"/>
      <c r="T214" s="33"/>
      <c r="U214" s="33"/>
      <c r="V214" s="33"/>
      <c r="W214" s="33"/>
      <c r="X214" s="33"/>
      <c r="Y214" s="35"/>
      <c r="Z214" s="33"/>
      <c r="AA214" s="33"/>
      <c r="AB214" s="33"/>
      <c r="AC214" s="35"/>
      <c r="AD214" s="33"/>
      <c r="AE214" s="31" t="e">
        <f t="shared" si="11"/>
        <v>#N/A</v>
      </c>
      <c r="AF214" s="54"/>
      <c r="AG214" s="31" t="e">
        <f t="shared" si="10"/>
        <v>#N/A</v>
      </c>
    </row>
    <row r="215" spans="1:33" x14ac:dyDescent="0.25">
      <c r="A215" s="30" t="e">
        <f t="shared" si="9"/>
        <v>#N/A</v>
      </c>
      <c r="B215" s="31"/>
      <c r="C215" s="31"/>
      <c r="D215" s="32"/>
      <c r="E215" s="31"/>
      <c r="F215" s="33"/>
      <c r="G215" s="33"/>
      <c r="H215" s="33"/>
      <c r="I215" s="31"/>
      <c r="J215" s="31"/>
      <c r="K215" s="33"/>
      <c r="L215" s="32"/>
      <c r="M215" s="32"/>
      <c r="N215" s="32"/>
      <c r="O215" s="33"/>
      <c r="P215" s="33"/>
      <c r="Q215" s="33"/>
      <c r="R215" s="33"/>
      <c r="S215" s="33"/>
      <c r="T215" s="33"/>
      <c r="U215" s="33"/>
      <c r="V215" s="33"/>
      <c r="W215" s="33"/>
      <c r="X215" s="33"/>
      <c r="Y215" s="35"/>
      <c r="Z215" s="33"/>
      <c r="AA215" s="33"/>
      <c r="AB215" s="33"/>
      <c r="AC215" s="35"/>
      <c r="AD215" s="33"/>
      <c r="AE215" s="31" t="e">
        <f t="shared" si="11"/>
        <v>#N/A</v>
      </c>
      <c r="AF215" s="54"/>
      <c r="AG215" s="31" t="e">
        <f t="shared" si="10"/>
        <v>#N/A</v>
      </c>
    </row>
    <row r="216" spans="1:33" x14ac:dyDescent="0.25">
      <c r="A216" s="30" t="e">
        <f t="shared" si="9"/>
        <v>#N/A</v>
      </c>
      <c r="B216" s="31"/>
      <c r="C216" s="31"/>
      <c r="D216" s="32"/>
      <c r="E216" s="31"/>
      <c r="F216" s="33"/>
      <c r="G216" s="33"/>
      <c r="H216" s="33"/>
      <c r="I216" s="31"/>
      <c r="J216" s="31"/>
      <c r="K216" s="33"/>
      <c r="L216" s="32"/>
      <c r="M216" s="32"/>
      <c r="N216" s="32"/>
      <c r="O216" s="33"/>
      <c r="P216" s="33"/>
      <c r="Q216" s="33"/>
      <c r="R216" s="33"/>
      <c r="S216" s="33"/>
      <c r="T216" s="33"/>
      <c r="U216" s="33"/>
      <c r="V216" s="33"/>
      <c r="W216" s="33"/>
      <c r="X216" s="33"/>
      <c r="Y216" s="35"/>
      <c r="Z216" s="33"/>
      <c r="AA216" s="33"/>
      <c r="AB216" s="33"/>
      <c r="AC216" s="35"/>
      <c r="AD216" s="33"/>
      <c r="AE216" s="31" t="e">
        <f t="shared" si="11"/>
        <v>#N/A</v>
      </c>
      <c r="AF216" s="54"/>
      <c r="AG216" s="31" t="e">
        <f t="shared" si="10"/>
        <v>#N/A</v>
      </c>
    </row>
    <row r="217" spans="1:33" x14ac:dyDescent="0.25">
      <c r="A217" s="30" t="e">
        <f t="shared" si="9"/>
        <v>#N/A</v>
      </c>
      <c r="B217" s="31"/>
      <c r="C217" s="31"/>
      <c r="D217" s="32"/>
      <c r="E217" s="31"/>
      <c r="F217" s="33"/>
      <c r="G217" s="33"/>
      <c r="H217" s="33"/>
      <c r="I217" s="31"/>
      <c r="J217" s="31"/>
      <c r="K217" s="33"/>
      <c r="L217" s="32"/>
      <c r="M217" s="32"/>
      <c r="N217" s="32"/>
      <c r="O217" s="33"/>
      <c r="P217" s="33"/>
      <c r="Q217" s="33"/>
      <c r="R217" s="33"/>
      <c r="S217" s="33"/>
      <c r="T217" s="33"/>
      <c r="U217" s="33"/>
      <c r="V217" s="33"/>
      <c r="W217" s="33"/>
      <c r="X217" s="33"/>
      <c r="Y217" s="35"/>
      <c r="Z217" s="33"/>
      <c r="AA217" s="33"/>
      <c r="AB217" s="33"/>
      <c r="AC217" s="35"/>
      <c r="AD217" s="33"/>
      <c r="AE217" s="31" t="e">
        <f t="shared" si="11"/>
        <v>#N/A</v>
      </c>
      <c r="AF217" s="54"/>
      <c r="AG217" s="31" t="e">
        <f t="shared" si="10"/>
        <v>#N/A</v>
      </c>
    </row>
    <row r="218" spans="1:33" x14ac:dyDescent="0.25">
      <c r="A218" s="30" t="e">
        <f t="shared" si="9"/>
        <v>#N/A</v>
      </c>
      <c r="B218" s="31"/>
      <c r="C218" s="31"/>
      <c r="D218" s="32"/>
      <c r="E218" s="31"/>
      <c r="F218" s="33"/>
      <c r="G218" s="33"/>
      <c r="H218" s="33"/>
      <c r="I218" s="31"/>
      <c r="J218" s="31"/>
      <c r="K218" s="33"/>
      <c r="L218" s="32"/>
      <c r="M218" s="32"/>
      <c r="N218" s="32"/>
      <c r="O218" s="33"/>
      <c r="P218" s="33"/>
      <c r="Q218" s="33"/>
      <c r="R218" s="33"/>
      <c r="S218" s="33"/>
      <c r="T218" s="33"/>
      <c r="U218" s="33"/>
      <c r="V218" s="33"/>
      <c r="W218" s="33"/>
      <c r="X218" s="33"/>
      <c r="Y218" s="35"/>
      <c r="Z218" s="33"/>
      <c r="AA218" s="33"/>
      <c r="AB218" s="33"/>
      <c r="AC218" s="35"/>
      <c r="AD218" s="33"/>
      <c r="AE218" s="31" t="e">
        <f t="shared" si="11"/>
        <v>#N/A</v>
      </c>
      <c r="AF218" s="54"/>
      <c r="AG218" s="31" t="e">
        <f t="shared" si="10"/>
        <v>#N/A</v>
      </c>
    </row>
    <row r="219" spans="1:33" x14ac:dyDescent="0.25">
      <c r="A219" s="30" t="e">
        <f t="shared" si="9"/>
        <v>#N/A</v>
      </c>
      <c r="B219" s="31"/>
      <c r="C219" s="31"/>
      <c r="D219" s="32"/>
      <c r="E219" s="31"/>
      <c r="F219" s="33"/>
      <c r="G219" s="33"/>
      <c r="H219" s="33"/>
      <c r="I219" s="31"/>
      <c r="J219" s="31"/>
      <c r="K219" s="33"/>
      <c r="L219" s="32"/>
      <c r="M219" s="32"/>
      <c r="N219" s="32"/>
      <c r="O219" s="33"/>
      <c r="P219" s="33"/>
      <c r="Q219" s="33"/>
      <c r="R219" s="33"/>
      <c r="S219" s="33"/>
      <c r="T219" s="33"/>
      <c r="U219" s="33"/>
      <c r="V219" s="33"/>
      <c r="W219" s="33"/>
      <c r="X219" s="33"/>
      <c r="Y219" s="35"/>
      <c r="Z219" s="33"/>
      <c r="AA219" s="33"/>
      <c r="AB219" s="33"/>
      <c r="AC219" s="35"/>
      <c r="AD219" s="33"/>
      <c r="AE219" s="31" t="e">
        <f t="shared" si="11"/>
        <v>#N/A</v>
      </c>
      <c r="AF219" s="54"/>
      <c r="AG219" s="31" t="e">
        <f t="shared" si="10"/>
        <v>#N/A</v>
      </c>
    </row>
    <row r="220" spans="1:33" x14ac:dyDescent="0.25">
      <c r="A220" s="30" t="e">
        <f t="shared" si="9"/>
        <v>#N/A</v>
      </c>
      <c r="B220" s="31"/>
      <c r="C220" s="31"/>
      <c r="D220" s="32"/>
      <c r="E220" s="31"/>
      <c r="F220" s="33"/>
      <c r="G220" s="33"/>
      <c r="H220" s="33"/>
      <c r="I220" s="31"/>
      <c r="J220" s="31"/>
      <c r="K220" s="33"/>
      <c r="L220" s="32"/>
      <c r="M220" s="32"/>
      <c r="N220" s="32"/>
      <c r="O220" s="33"/>
      <c r="P220" s="33"/>
      <c r="Q220" s="33"/>
      <c r="R220" s="33"/>
      <c r="S220" s="33"/>
      <c r="T220" s="33"/>
      <c r="U220" s="33"/>
      <c r="V220" s="33"/>
      <c r="W220" s="33"/>
      <c r="X220" s="33"/>
      <c r="Y220" s="35"/>
      <c r="Z220" s="33"/>
      <c r="AA220" s="33"/>
      <c r="AB220" s="33"/>
      <c r="AC220" s="35"/>
      <c r="AD220" s="33"/>
      <c r="AE220" s="31" t="e">
        <f t="shared" si="11"/>
        <v>#N/A</v>
      </c>
      <c r="AF220" s="54"/>
      <c r="AG220" s="31" t="e">
        <f t="shared" si="10"/>
        <v>#N/A</v>
      </c>
    </row>
    <row r="221" spans="1:33" x14ac:dyDescent="0.25">
      <c r="A221" s="30" t="e">
        <f t="shared" si="9"/>
        <v>#N/A</v>
      </c>
      <c r="B221" s="31"/>
      <c r="C221" s="31"/>
      <c r="D221" s="32"/>
      <c r="E221" s="31"/>
      <c r="F221" s="33"/>
      <c r="G221" s="33"/>
      <c r="H221" s="33"/>
      <c r="I221" s="31"/>
      <c r="J221" s="31"/>
      <c r="K221" s="33"/>
      <c r="L221" s="32"/>
      <c r="M221" s="32"/>
      <c r="N221" s="32"/>
      <c r="O221" s="33"/>
      <c r="P221" s="33"/>
      <c r="Q221" s="33"/>
      <c r="R221" s="33"/>
      <c r="S221" s="33"/>
      <c r="T221" s="33"/>
      <c r="U221" s="33"/>
      <c r="V221" s="33"/>
      <c r="W221" s="33"/>
      <c r="X221" s="33"/>
      <c r="Y221" s="35"/>
      <c r="Z221" s="33"/>
      <c r="AA221" s="33"/>
      <c r="AB221" s="33"/>
      <c r="AC221" s="35"/>
      <c r="AD221" s="33"/>
      <c r="AE221" s="31" t="e">
        <f t="shared" si="11"/>
        <v>#N/A</v>
      </c>
      <c r="AF221" s="54"/>
      <c r="AG221" s="31" t="e">
        <f t="shared" si="10"/>
        <v>#N/A</v>
      </c>
    </row>
    <row r="222" spans="1:33" x14ac:dyDescent="0.25">
      <c r="A222" s="30" t="e">
        <f t="shared" si="9"/>
        <v>#N/A</v>
      </c>
      <c r="B222" s="31"/>
      <c r="C222" s="31"/>
      <c r="D222" s="32"/>
      <c r="E222" s="31"/>
      <c r="F222" s="33"/>
      <c r="G222" s="33"/>
      <c r="H222" s="33"/>
      <c r="I222" s="31"/>
      <c r="J222" s="31"/>
      <c r="K222" s="33"/>
      <c r="L222" s="32"/>
      <c r="M222" s="32"/>
      <c r="N222" s="32"/>
      <c r="O222" s="33"/>
      <c r="P222" s="33"/>
      <c r="Q222" s="33"/>
      <c r="R222" s="33"/>
      <c r="S222" s="33"/>
      <c r="T222" s="33"/>
      <c r="U222" s="33"/>
      <c r="V222" s="33"/>
      <c r="W222" s="33"/>
      <c r="X222" s="33"/>
      <c r="Y222" s="35"/>
      <c r="Z222" s="33"/>
      <c r="AA222" s="33"/>
      <c r="AB222" s="33"/>
      <c r="AC222" s="35"/>
      <c r="AD222" s="33"/>
      <c r="AE222" s="31" t="e">
        <f t="shared" si="11"/>
        <v>#N/A</v>
      </c>
      <c r="AF222" s="54"/>
      <c r="AG222" s="31" t="e">
        <f t="shared" si="10"/>
        <v>#N/A</v>
      </c>
    </row>
    <row r="223" spans="1:33" x14ac:dyDescent="0.25">
      <c r="A223" s="30" t="e">
        <f t="shared" si="9"/>
        <v>#N/A</v>
      </c>
      <c r="B223" s="31"/>
      <c r="C223" s="31"/>
      <c r="D223" s="32"/>
      <c r="E223" s="31"/>
      <c r="F223" s="33"/>
      <c r="G223" s="33"/>
      <c r="H223" s="33"/>
      <c r="I223" s="31"/>
      <c r="J223" s="31"/>
      <c r="K223" s="33"/>
      <c r="L223" s="32"/>
      <c r="M223" s="32"/>
      <c r="N223" s="32"/>
      <c r="O223" s="33"/>
      <c r="P223" s="33"/>
      <c r="Q223" s="33"/>
      <c r="R223" s="33"/>
      <c r="S223" s="33"/>
      <c r="T223" s="33"/>
      <c r="U223" s="33"/>
      <c r="V223" s="33"/>
      <c r="W223" s="33"/>
      <c r="X223" s="33"/>
      <c r="Y223" s="35"/>
      <c r="Z223" s="33"/>
      <c r="AA223" s="33"/>
      <c r="AB223" s="33"/>
      <c r="AC223" s="35"/>
      <c r="AD223" s="33"/>
      <c r="AE223" s="31" t="e">
        <f t="shared" si="11"/>
        <v>#N/A</v>
      </c>
      <c r="AF223" s="54"/>
      <c r="AG223" s="31" t="e">
        <f t="shared" si="10"/>
        <v>#N/A</v>
      </c>
    </row>
    <row r="224" spans="1:33" x14ac:dyDescent="0.25">
      <c r="A224" s="30" t="e">
        <f t="shared" si="9"/>
        <v>#N/A</v>
      </c>
      <c r="B224" s="31"/>
      <c r="C224" s="31"/>
      <c r="D224" s="32"/>
      <c r="E224" s="31"/>
      <c r="F224" s="33"/>
      <c r="G224" s="33"/>
      <c r="H224" s="33"/>
      <c r="I224" s="31"/>
      <c r="J224" s="31"/>
      <c r="K224" s="33"/>
      <c r="L224" s="32"/>
      <c r="M224" s="32"/>
      <c r="N224" s="32"/>
      <c r="O224" s="33"/>
      <c r="P224" s="33"/>
      <c r="Q224" s="33"/>
      <c r="R224" s="33"/>
      <c r="S224" s="33"/>
      <c r="T224" s="33"/>
      <c r="U224" s="33"/>
      <c r="V224" s="33"/>
      <c r="W224" s="33"/>
      <c r="X224" s="33"/>
      <c r="Y224" s="35"/>
      <c r="Z224" s="33"/>
      <c r="AA224" s="33"/>
      <c r="AB224" s="33"/>
      <c r="AC224" s="35"/>
      <c r="AD224" s="33"/>
      <c r="AE224" s="31" t="e">
        <f t="shared" si="11"/>
        <v>#N/A</v>
      </c>
      <c r="AF224" s="54"/>
      <c r="AG224" s="31" t="e">
        <f t="shared" si="10"/>
        <v>#N/A</v>
      </c>
    </row>
    <row r="225" spans="1:33" x14ac:dyDescent="0.25">
      <c r="A225" s="30" t="e">
        <f t="shared" si="9"/>
        <v>#N/A</v>
      </c>
      <c r="B225" s="31"/>
      <c r="C225" s="31"/>
      <c r="D225" s="32"/>
      <c r="E225" s="31"/>
      <c r="F225" s="33"/>
      <c r="G225" s="33"/>
      <c r="H225" s="33"/>
      <c r="I225" s="31"/>
      <c r="J225" s="31"/>
      <c r="K225" s="33"/>
      <c r="L225" s="32"/>
      <c r="M225" s="32"/>
      <c r="N225" s="32"/>
      <c r="O225" s="33"/>
      <c r="P225" s="33"/>
      <c r="Q225" s="33"/>
      <c r="R225" s="33"/>
      <c r="S225" s="33"/>
      <c r="T225" s="33"/>
      <c r="U225" s="33"/>
      <c r="V225" s="33"/>
      <c r="W225" s="33"/>
      <c r="X225" s="33"/>
      <c r="Y225" s="35"/>
      <c r="Z225" s="33"/>
      <c r="AA225" s="33"/>
      <c r="AB225" s="33"/>
      <c r="AC225" s="35"/>
      <c r="AD225" s="33"/>
      <c r="AE225" s="31" t="e">
        <f t="shared" si="11"/>
        <v>#N/A</v>
      </c>
      <c r="AF225" s="54"/>
      <c r="AG225" s="31" t="e">
        <f t="shared" si="10"/>
        <v>#N/A</v>
      </c>
    </row>
    <row r="226" spans="1:33" x14ac:dyDescent="0.25">
      <c r="A226" s="30" t="e">
        <f t="shared" si="9"/>
        <v>#N/A</v>
      </c>
      <c r="B226" s="31"/>
      <c r="C226" s="31"/>
      <c r="D226" s="32"/>
      <c r="E226" s="31"/>
      <c r="F226" s="33"/>
      <c r="G226" s="33"/>
      <c r="H226" s="33"/>
      <c r="I226" s="31"/>
      <c r="J226" s="31"/>
      <c r="K226" s="33"/>
      <c r="L226" s="32"/>
      <c r="M226" s="32"/>
      <c r="N226" s="32"/>
      <c r="O226" s="33"/>
      <c r="P226" s="33"/>
      <c r="Q226" s="33"/>
      <c r="R226" s="33"/>
      <c r="S226" s="33"/>
      <c r="T226" s="33"/>
      <c r="U226" s="33"/>
      <c r="V226" s="33"/>
      <c r="W226" s="33"/>
      <c r="X226" s="33"/>
      <c r="Y226" s="35"/>
      <c r="Z226" s="33"/>
      <c r="AA226" s="33"/>
      <c r="AB226" s="33"/>
      <c r="AC226" s="35"/>
      <c r="AD226" s="33"/>
      <c r="AE226" s="31" t="e">
        <f t="shared" si="11"/>
        <v>#N/A</v>
      </c>
      <c r="AF226" s="54"/>
      <c r="AG226" s="31" t="e">
        <f t="shared" si="10"/>
        <v>#N/A</v>
      </c>
    </row>
    <row r="227" spans="1:33" x14ac:dyDescent="0.25">
      <c r="A227" s="30" t="e">
        <f t="shared" si="9"/>
        <v>#N/A</v>
      </c>
      <c r="B227" s="31"/>
      <c r="C227" s="31"/>
      <c r="D227" s="32"/>
      <c r="E227" s="31"/>
      <c r="F227" s="33"/>
      <c r="G227" s="33"/>
      <c r="H227" s="33"/>
      <c r="I227" s="31"/>
      <c r="J227" s="31"/>
      <c r="K227" s="33"/>
      <c r="L227" s="32"/>
      <c r="M227" s="32"/>
      <c r="N227" s="32"/>
      <c r="O227" s="33"/>
      <c r="P227" s="33"/>
      <c r="Q227" s="33"/>
      <c r="R227" s="33"/>
      <c r="S227" s="33"/>
      <c r="T227" s="33"/>
      <c r="U227" s="33"/>
      <c r="V227" s="33"/>
      <c r="W227" s="33"/>
      <c r="X227" s="33"/>
      <c r="Y227" s="35"/>
      <c r="Z227" s="33"/>
      <c r="AA227" s="33"/>
      <c r="AB227" s="33"/>
      <c r="AC227" s="35"/>
      <c r="AD227" s="33"/>
      <c r="AE227" s="31" t="e">
        <f t="shared" si="11"/>
        <v>#N/A</v>
      </c>
      <c r="AF227" s="54"/>
      <c r="AG227" s="31" t="e">
        <f t="shared" si="10"/>
        <v>#N/A</v>
      </c>
    </row>
    <row r="228" spans="1:33" x14ac:dyDescent="0.25">
      <c r="A228" s="30" t="e">
        <f t="shared" si="9"/>
        <v>#N/A</v>
      </c>
      <c r="B228" s="31"/>
      <c r="C228" s="31"/>
      <c r="D228" s="32"/>
      <c r="E228" s="31"/>
      <c r="F228" s="33"/>
      <c r="G228" s="33"/>
      <c r="H228" s="33"/>
      <c r="I228" s="31"/>
      <c r="J228" s="31"/>
      <c r="K228" s="33"/>
      <c r="L228" s="32"/>
      <c r="M228" s="32"/>
      <c r="N228" s="32"/>
      <c r="O228" s="33"/>
      <c r="P228" s="33"/>
      <c r="Q228" s="33"/>
      <c r="R228" s="33"/>
      <c r="S228" s="33"/>
      <c r="T228" s="33"/>
      <c r="U228" s="33"/>
      <c r="V228" s="33"/>
      <c r="W228" s="33"/>
      <c r="X228" s="33"/>
      <c r="Y228" s="35"/>
      <c r="Z228" s="33"/>
      <c r="AA228" s="33"/>
      <c r="AB228" s="33"/>
      <c r="AC228" s="35"/>
      <c r="AD228" s="33"/>
      <c r="AE228" s="31" t="e">
        <f t="shared" si="11"/>
        <v>#N/A</v>
      </c>
      <c r="AF228" s="54"/>
      <c r="AG228" s="31" t="e">
        <f t="shared" si="10"/>
        <v>#N/A</v>
      </c>
    </row>
    <row r="229" spans="1:33" x14ac:dyDescent="0.25">
      <c r="A229" s="30" t="e">
        <f t="shared" si="9"/>
        <v>#N/A</v>
      </c>
      <c r="B229" s="31"/>
      <c r="C229" s="31"/>
      <c r="D229" s="32"/>
      <c r="E229" s="31"/>
      <c r="F229" s="33"/>
      <c r="G229" s="33"/>
      <c r="H229" s="33"/>
      <c r="I229" s="31"/>
      <c r="J229" s="31"/>
      <c r="K229" s="33"/>
      <c r="L229" s="32"/>
      <c r="M229" s="32"/>
      <c r="N229" s="32"/>
      <c r="O229" s="33"/>
      <c r="P229" s="33"/>
      <c r="Q229" s="33"/>
      <c r="R229" s="33"/>
      <c r="S229" s="33"/>
      <c r="T229" s="33"/>
      <c r="U229" s="33"/>
      <c r="V229" s="33"/>
      <c r="W229" s="33"/>
      <c r="X229" s="33"/>
      <c r="Y229" s="35"/>
      <c r="Z229" s="33"/>
      <c r="AA229" s="33"/>
      <c r="AB229" s="33"/>
      <c r="AC229" s="35"/>
      <c r="AD229" s="33"/>
      <c r="AE229" s="31" t="e">
        <f t="shared" si="11"/>
        <v>#N/A</v>
      </c>
      <c r="AF229" s="54"/>
      <c r="AG229" s="31" t="e">
        <f t="shared" si="10"/>
        <v>#N/A</v>
      </c>
    </row>
    <row r="230" spans="1:33" x14ac:dyDescent="0.25">
      <c r="A230" s="30" t="e">
        <f t="shared" si="9"/>
        <v>#N/A</v>
      </c>
      <c r="B230" s="31"/>
      <c r="C230" s="31"/>
      <c r="D230" s="32"/>
      <c r="E230" s="31"/>
      <c r="F230" s="33"/>
      <c r="G230" s="33"/>
      <c r="H230" s="33"/>
      <c r="I230" s="31"/>
      <c r="J230" s="31"/>
      <c r="K230" s="33"/>
      <c r="L230" s="32"/>
      <c r="M230" s="32"/>
      <c r="N230" s="32"/>
      <c r="O230" s="33"/>
      <c r="P230" s="33"/>
      <c r="Q230" s="33"/>
      <c r="R230" s="33"/>
      <c r="S230" s="33"/>
      <c r="T230" s="33"/>
      <c r="U230" s="33"/>
      <c r="V230" s="33"/>
      <c r="W230" s="33"/>
      <c r="X230" s="33"/>
      <c r="Y230" s="35"/>
      <c r="Z230" s="33"/>
      <c r="AA230" s="33"/>
      <c r="AB230" s="33"/>
      <c r="AC230" s="35"/>
      <c r="AD230" s="33"/>
      <c r="AE230" s="31" t="e">
        <f t="shared" si="11"/>
        <v>#N/A</v>
      </c>
      <c r="AF230" s="54"/>
      <c r="AG230" s="31" t="e">
        <f t="shared" si="10"/>
        <v>#N/A</v>
      </c>
    </row>
    <row r="231" spans="1:33" x14ac:dyDescent="0.25">
      <c r="A231" s="30" t="e">
        <f t="shared" si="9"/>
        <v>#N/A</v>
      </c>
      <c r="B231" s="31"/>
      <c r="C231" s="31"/>
      <c r="D231" s="32"/>
      <c r="E231" s="31"/>
      <c r="F231" s="33"/>
      <c r="G231" s="33"/>
      <c r="H231" s="33"/>
      <c r="I231" s="31"/>
      <c r="J231" s="31"/>
      <c r="K231" s="33"/>
      <c r="L231" s="32"/>
      <c r="M231" s="32"/>
      <c r="N231" s="32"/>
      <c r="O231" s="33"/>
      <c r="P231" s="33"/>
      <c r="Q231" s="33"/>
      <c r="R231" s="33"/>
      <c r="S231" s="33"/>
      <c r="T231" s="33"/>
      <c r="U231" s="33"/>
      <c r="V231" s="33"/>
      <c r="W231" s="33"/>
      <c r="X231" s="33"/>
      <c r="Y231" s="35"/>
      <c r="Z231" s="33"/>
      <c r="AA231" s="33"/>
      <c r="AB231" s="33"/>
      <c r="AC231" s="35"/>
      <c r="AD231" s="33"/>
      <c r="AE231" s="31" t="e">
        <f t="shared" si="11"/>
        <v>#N/A</v>
      </c>
      <c r="AF231" s="54"/>
      <c r="AG231" s="31" t="e">
        <f t="shared" si="10"/>
        <v>#N/A</v>
      </c>
    </row>
    <row r="232" spans="1:33" x14ac:dyDescent="0.25">
      <c r="A232" s="30" t="e">
        <f t="shared" si="9"/>
        <v>#N/A</v>
      </c>
      <c r="B232" s="31"/>
      <c r="C232" s="31"/>
      <c r="D232" s="32"/>
      <c r="E232" s="31"/>
      <c r="F232" s="33"/>
      <c r="G232" s="33"/>
      <c r="H232" s="33"/>
      <c r="I232" s="31"/>
      <c r="J232" s="31"/>
      <c r="K232" s="33"/>
      <c r="L232" s="32"/>
      <c r="M232" s="32"/>
      <c r="N232" s="32"/>
      <c r="O232" s="33"/>
      <c r="P232" s="33"/>
      <c r="Q232" s="33"/>
      <c r="R232" s="33"/>
      <c r="S232" s="33"/>
      <c r="T232" s="33"/>
      <c r="U232" s="33"/>
      <c r="V232" s="33"/>
      <c r="W232" s="33"/>
      <c r="X232" s="33"/>
      <c r="Y232" s="35"/>
      <c r="Z232" s="33"/>
      <c r="AA232" s="33"/>
      <c r="AB232" s="33"/>
      <c r="AC232" s="35"/>
      <c r="AD232" s="33"/>
      <c r="AE232" s="31" t="e">
        <f t="shared" si="11"/>
        <v>#N/A</v>
      </c>
      <c r="AF232" s="54"/>
      <c r="AG232" s="31" t="e">
        <f t="shared" si="10"/>
        <v>#N/A</v>
      </c>
    </row>
    <row r="233" spans="1:33" x14ac:dyDescent="0.25">
      <c r="A233" s="30" t="e">
        <f t="shared" si="9"/>
        <v>#N/A</v>
      </c>
      <c r="B233" s="31"/>
      <c r="C233" s="31"/>
      <c r="D233" s="32"/>
      <c r="E233" s="31"/>
      <c r="F233" s="33"/>
      <c r="G233" s="33"/>
      <c r="H233" s="33"/>
      <c r="I233" s="31"/>
      <c r="J233" s="31"/>
      <c r="K233" s="33"/>
      <c r="L233" s="32"/>
      <c r="M233" s="32"/>
      <c r="N233" s="32"/>
      <c r="O233" s="33"/>
      <c r="P233" s="33"/>
      <c r="Q233" s="33"/>
      <c r="R233" s="33"/>
      <c r="S233" s="33"/>
      <c r="T233" s="33"/>
      <c r="U233" s="33"/>
      <c r="V233" s="33"/>
      <c r="W233" s="33"/>
      <c r="X233" s="33"/>
      <c r="Y233" s="35"/>
      <c r="Z233" s="33"/>
      <c r="AA233" s="33"/>
      <c r="AB233" s="33"/>
      <c r="AC233" s="35"/>
      <c r="AD233" s="33"/>
      <c r="AE233" s="31" t="e">
        <f t="shared" si="11"/>
        <v>#N/A</v>
      </c>
      <c r="AF233" s="54"/>
      <c r="AG233" s="31" t="e">
        <f t="shared" si="10"/>
        <v>#N/A</v>
      </c>
    </row>
    <row r="234" spans="1:33" x14ac:dyDescent="0.25">
      <c r="A234" s="30" t="e">
        <f t="shared" si="9"/>
        <v>#N/A</v>
      </c>
      <c r="B234" s="31"/>
      <c r="C234" s="31"/>
      <c r="D234" s="32"/>
      <c r="E234" s="31"/>
      <c r="F234" s="33"/>
      <c r="G234" s="33"/>
      <c r="H234" s="33"/>
      <c r="I234" s="31"/>
      <c r="J234" s="31"/>
      <c r="K234" s="33"/>
      <c r="L234" s="32"/>
      <c r="M234" s="32"/>
      <c r="N234" s="32"/>
      <c r="O234" s="33"/>
      <c r="P234" s="33"/>
      <c r="Q234" s="33"/>
      <c r="R234" s="33"/>
      <c r="S234" s="33"/>
      <c r="T234" s="33"/>
      <c r="U234" s="33"/>
      <c r="V234" s="33"/>
      <c r="W234" s="33"/>
      <c r="X234" s="33"/>
      <c r="Y234" s="35"/>
      <c r="Z234" s="33"/>
      <c r="AA234" s="33"/>
      <c r="AB234" s="33"/>
      <c r="AC234" s="35"/>
      <c r="AD234" s="33"/>
      <c r="AE234" s="31" t="e">
        <f t="shared" si="11"/>
        <v>#N/A</v>
      </c>
      <c r="AF234" s="54"/>
      <c r="AG234" s="31" t="e">
        <f t="shared" si="10"/>
        <v>#N/A</v>
      </c>
    </row>
    <row r="235" spans="1:33" x14ac:dyDescent="0.25">
      <c r="A235" s="30" t="e">
        <f t="shared" si="9"/>
        <v>#N/A</v>
      </c>
      <c r="B235" s="31"/>
      <c r="C235" s="31"/>
      <c r="D235" s="32"/>
      <c r="E235" s="31"/>
      <c r="F235" s="33"/>
      <c r="G235" s="33"/>
      <c r="H235" s="33"/>
      <c r="I235" s="31"/>
      <c r="J235" s="31"/>
      <c r="K235" s="33"/>
      <c r="L235" s="32"/>
      <c r="M235" s="32"/>
      <c r="N235" s="32"/>
      <c r="O235" s="33"/>
      <c r="P235" s="33"/>
      <c r="Q235" s="33"/>
      <c r="R235" s="33"/>
      <c r="S235" s="33"/>
      <c r="T235" s="33"/>
      <c r="U235" s="33"/>
      <c r="V235" s="33"/>
      <c r="W235" s="33"/>
      <c r="X235" s="33"/>
      <c r="Y235" s="35"/>
      <c r="Z235" s="33"/>
      <c r="AA235" s="33"/>
      <c r="AB235" s="33"/>
      <c r="AC235" s="35"/>
      <c r="AD235" s="33"/>
      <c r="AE235" s="31" t="e">
        <f t="shared" si="11"/>
        <v>#N/A</v>
      </c>
      <c r="AF235" s="54"/>
      <c r="AG235" s="31" t="e">
        <f t="shared" si="10"/>
        <v>#N/A</v>
      </c>
    </row>
    <row r="236" spans="1:33" x14ac:dyDescent="0.25">
      <c r="A236" s="30" t="e">
        <f t="shared" si="9"/>
        <v>#N/A</v>
      </c>
      <c r="B236" s="31"/>
      <c r="C236" s="31"/>
      <c r="D236" s="32"/>
      <c r="E236" s="31"/>
      <c r="F236" s="33"/>
      <c r="G236" s="33"/>
      <c r="H236" s="33"/>
      <c r="I236" s="31"/>
      <c r="J236" s="31"/>
      <c r="K236" s="33"/>
      <c r="L236" s="32"/>
      <c r="M236" s="32"/>
      <c r="N236" s="32"/>
      <c r="O236" s="33"/>
      <c r="P236" s="33"/>
      <c r="Q236" s="33"/>
      <c r="R236" s="33"/>
      <c r="S236" s="33"/>
      <c r="T236" s="33"/>
      <c r="U236" s="33"/>
      <c r="V236" s="33"/>
      <c r="W236" s="33"/>
      <c r="X236" s="33"/>
      <c r="Y236" s="35"/>
      <c r="Z236" s="33"/>
      <c r="AA236" s="33"/>
      <c r="AB236" s="33"/>
      <c r="AC236" s="35"/>
      <c r="AD236" s="33"/>
      <c r="AE236" s="31" t="e">
        <f t="shared" si="11"/>
        <v>#N/A</v>
      </c>
      <c r="AF236" s="54"/>
      <c r="AG236" s="31" t="e">
        <f t="shared" si="10"/>
        <v>#N/A</v>
      </c>
    </row>
    <row r="237" spans="1:33" x14ac:dyDescent="0.25">
      <c r="A237" s="30" t="e">
        <f t="shared" si="9"/>
        <v>#N/A</v>
      </c>
      <c r="B237" s="31"/>
      <c r="C237" s="31"/>
      <c r="D237" s="32"/>
      <c r="E237" s="31"/>
      <c r="F237" s="33"/>
      <c r="G237" s="33"/>
      <c r="H237" s="33"/>
      <c r="I237" s="31"/>
      <c r="J237" s="31"/>
      <c r="K237" s="33"/>
      <c r="L237" s="32"/>
      <c r="M237" s="32"/>
      <c r="N237" s="32"/>
      <c r="O237" s="33"/>
      <c r="P237" s="33"/>
      <c r="Q237" s="33"/>
      <c r="R237" s="33"/>
      <c r="S237" s="33"/>
      <c r="T237" s="33"/>
      <c r="U237" s="33"/>
      <c r="V237" s="33"/>
      <c r="W237" s="33"/>
      <c r="X237" s="33"/>
      <c r="Y237" s="35"/>
      <c r="Z237" s="33"/>
      <c r="AA237" s="33"/>
      <c r="AB237" s="33"/>
      <c r="AC237" s="35"/>
      <c r="AD237" s="33"/>
      <c r="AE237" s="31" t="e">
        <f t="shared" si="11"/>
        <v>#N/A</v>
      </c>
      <c r="AF237" s="54"/>
      <c r="AG237" s="31" t="e">
        <f t="shared" si="10"/>
        <v>#N/A</v>
      </c>
    </row>
    <row r="238" spans="1:33" x14ac:dyDescent="0.25">
      <c r="A238" s="30" t="e">
        <f t="shared" si="9"/>
        <v>#N/A</v>
      </c>
      <c r="B238" s="31"/>
      <c r="C238" s="31"/>
      <c r="D238" s="32"/>
      <c r="E238" s="31"/>
      <c r="F238" s="33"/>
      <c r="G238" s="33"/>
      <c r="H238" s="33"/>
      <c r="I238" s="31"/>
      <c r="J238" s="31"/>
      <c r="K238" s="33"/>
      <c r="L238" s="32"/>
      <c r="M238" s="32"/>
      <c r="N238" s="32"/>
      <c r="O238" s="33"/>
      <c r="P238" s="33"/>
      <c r="Q238" s="33"/>
      <c r="R238" s="33"/>
      <c r="S238" s="33"/>
      <c r="T238" s="33"/>
      <c r="U238" s="33"/>
      <c r="V238" s="33"/>
      <c r="W238" s="33"/>
      <c r="X238" s="33"/>
      <c r="Y238" s="35"/>
      <c r="Z238" s="33"/>
      <c r="AA238" s="33"/>
      <c r="AB238" s="33"/>
      <c r="AC238" s="35"/>
      <c r="AD238" s="33"/>
      <c r="AE238" s="31" t="e">
        <f t="shared" si="11"/>
        <v>#N/A</v>
      </c>
      <c r="AF238" s="54"/>
      <c r="AG238" s="31" t="e">
        <f t="shared" si="10"/>
        <v>#N/A</v>
      </c>
    </row>
    <row r="239" spans="1:33" x14ac:dyDescent="0.25">
      <c r="A239" s="30" t="e">
        <f t="shared" si="9"/>
        <v>#N/A</v>
      </c>
      <c r="B239" s="31"/>
      <c r="C239" s="31"/>
      <c r="D239" s="32"/>
      <c r="E239" s="31"/>
      <c r="F239" s="33"/>
      <c r="G239" s="33"/>
      <c r="H239" s="33"/>
      <c r="I239" s="31"/>
      <c r="J239" s="31"/>
      <c r="K239" s="33"/>
      <c r="L239" s="32"/>
      <c r="M239" s="32"/>
      <c r="N239" s="32"/>
      <c r="O239" s="33"/>
      <c r="P239" s="33"/>
      <c r="Q239" s="33"/>
      <c r="R239" s="33"/>
      <c r="S239" s="33"/>
      <c r="T239" s="33"/>
      <c r="U239" s="33"/>
      <c r="V239" s="33"/>
      <c r="W239" s="33"/>
      <c r="X239" s="33"/>
      <c r="Y239" s="35"/>
      <c r="Z239" s="33"/>
      <c r="AA239" s="33"/>
      <c r="AB239" s="33"/>
      <c r="AC239" s="35"/>
      <c r="AD239" s="33"/>
      <c r="AE239" s="31" t="e">
        <f t="shared" si="11"/>
        <v>#N/A</v>
      </c>
      <c r="AF239" s="54"/>
      <c r="AG239" s="31" t="e">
        <f t="shared" si="10"/>
        <v>#N/A</v>
      </c>
    </row>
    <row r="240" spans="1:33" x14ac:dyDescent="0.25">
      <c r="A240" s="30" t="e">
        <f t="shared" si="9"/>
        <v>#N/A</v>
      </c>
      <c r="B240" s="31"/>
      <c r="C240" s="31"/>
      <c r="D240" s="32"/>
      <c r="E240" s="31"/>
      <c r="F240" s="33"/>
      <c r="G240" s="33"/>
      <c r="H240" s="33"/>
      <c r="I240" s="31"/>
      <c r="J240" s="31"/>
      <c r="K240" s="33"/>
      <c r="L240" s="32"/>
      <c r="M240" s="32"/>
      <c r="N240" s="32"/>
      <c r="O240" s="33"/>
      <c r="P240" s="33"/>
      <c r="Q240" s="33"/>
      <c r="R240" s="33"/>
      <c r="S240" s="33"/>
      <c r="T240" s="33"/>
      <c r="U240" s="33"/>
      <c r="V240" s="33"/>
      <c r="W240" s="33"/>
      <c r="X240" s="33"/>
      <c r="Y240" s="35"/>
      <c r="Z240" s="33"/>
      <c r="AA240" s="33"/>
      <c r="AB240" s="33"/>
      <c r="AC240" s="35"/>
      <c r="AD240" s="33"/>
      <c r="AE240" s="31" t="e">
        <f t="shared" si="11"/>
        <v>#N/A</v>
      </c>
      <c r="AF240" s="54"/>
      <c r="AG240" s="31" t="e">
        <f t="shared" si="10"/>
        <v>#N/A</v>
      </c>
    </row>
    <row r="241" spans="1:33" x14ac:dyDescent="0.25">
      <c r="A241" s="30" t="e">
        <f t="shared" si="9"/>
        <v>#N/A</v>
      </c>
      <c r="B241" s="31"/>
      <c r="C241" s="31"/>
      <c r="D241" s="32"/>
      <c r="E241" s="31"/>
      <c r="F241" s="33"/>
      <c r="G241" s="33"/>
      <c r="H241" s="33"/>
      <c r="I241" s="31"/>
      <c r="J241" s="31"/>
      <c r="K241" s="33"/>
      <c r="L241" s="32"/>
      <c r="M241" s="32"/>
      <c r="N241" s="32"/>
      <c r="O241" s="33"/>
      <c r="P241" s="33"/>
      <c r="Q241" s="33"/>
      <c r="R241" s="33"/>
      <c r="S241" s="33"/>
      <c r="T241" s="33"/>
      <c r="U241" s="33"/>
      <c r="V241" s="33"/>
      <c r="W241" s="33"/>
      <c r="X241" s="33"/>
      <c r="Y241" s="35"/>
      <c r="Z241" s="33"/>
      <c r="AA241" s="33"/>
      <c r="AB241" s="33"/>
      <c r="AC241" s="35"/>
      <c r="AD241" s="33"/>
      <c r="AE241" s="31" t="e">
        <f t="shared" si="11"/>
        <v>#N/A</v>
      </c>
      <c r="AF241" s="54"/>
      <c r="AG241" s="31" t="e">
        <f t="shared" si="10"/>
        <v>#N/A</v>
      </c>
    </row>
    <row r="242" spans="1:33" x14ac:dyDescent="0.25">
      <c r="A242" s="30" t="e">
        <f t="shared" si="9"/>
        <v>#N/A</v>
      </c>
      <c r="B242" s="31"/>
      <c r="C242" s="31"/>
      <c r="D242" s="32"/>
      <c r="E242" s="31"/>
      <c r="F242" s="33"/>
      <c r="G242" s="33"/>
      <c r="H242" s="33"/>
      <c r="I242" s="31"/>
      <c r="J242" s="31"/>
      <c r="K242" s="33"/>
      <c r="L242" s="32"/>
      <c r="M242" s="32"/>
      <c r="N242" s="32"/>
      <c r="O242" s="33"/>
      <c r="P242" s="33"/>
      <c r="Q242" s="33"/>
      <c r="R242" s="33"/>
      <c r="S242" s="33"/>
      <c r="T242" s="33"/>
      <c r="U242" s="33"/>
      <c r="V242" s="33"/>
      <c r="W242" s="33"/>
      <c r="X242" s="33"/>
      <c r="Y242" s="35"/>
      <c r="Z242" s="33"/>
      <c r="AA242" s="33"/>
      <c r="AB242" s="33"/>
      <c r="AC242" s="35"/>
      <c r="AD242" s="33"/>
      <c r="AE242" s="31" t="e">
        <f t="shared" si="11"/>
        <v>#N/A</v>
      </c>
      <c r="AF242" s="54"/>
      <c r="AG242" s="31" t="e">
        <f t="shared" si="10"/>
        <v>#N/A</v>
      </c>
    </row>
    <row r="243" spans="1:33" x14ac:dyDescent="0.25">
      <c r="A243" s="30" t="e">
        <f t="shared" si="9"/>
        <v>#N/A</v>
      </c>
      <c r="B243" s="31"/>
      <c r="C243" s="31"/>
      <c r="D243" s="32"/>
      <c r="E243" s="31"/>
      <c r="F243" s="33"/>
      <c r="G243" s="33"/>
      <c r="H243" s="33"/>
      <c r="I243" s="31"/>
      <c r="J243" s="31"/>
      <c r="K243" s="33"/>
      <c r="L243" s="32"/>
      <c r="M243" s="32"/>
      <c r="N243" s="32"/>
      <c r="O243" s="33"/>
      <c r="P243" s="33"/>
      <c r="Q243" s="33"/>
      <c r="R243" s="33"/>
      <c r="S243" s="33"/>
      <c r="T243" s="33"/>
      <c r="U243" s="33"/>
      <c r="V243" s="33"/>
      <c r="W243" s="33"/>
      <c r="X243" s="33"/>
      <c r="Y243" s="35"/>
      <c r="Z243" s="33"/>
      <c r="AA243" s="33"/>
      <c r="AB243" s="33"/>
      <c r="AC243" s="35"/>
      <c r="AD243" s="33"/>
      <c r="AE243" s="31" t="e">
        <f t="shared" si="11"/>
        <v>#N/A</v>
      </c>
      <c r="AF243" s="54"/>
      <c r="AG243" s="31" t="e">
        <f t="shared" si="10"/>
        <v>#N/A</v>
      </c>
    </row>
    <row r="244" spans="1:33" x14ac:dyDescent="0.25">
      <c r="A244" s="30" t="e">
        <f t="shared" si="9"/>
        <v>#N/A</v>
      </c>
      <c r="B244" s="31"/>
      <c r="C244" s="31"/>
      <c r="D244" s="32"/>
      <c r="E244" s="31"/>
      <c r="F244" s="33"/>
      <c r="G244" s="33"/>
      <c r="H244" s="33"/>
      <c r="I244" s="31"/>
      <c r="J244" s="31"/>
      <c r="K244" s="33"/>
      <c r="L244" s="32"/>
      <c r="M244" s="32"/>
      <c r="N244" s="32"/>
      <c r="O244" s="33"/>
      <c r="P244" s="33"/>
      <c r="Q244" s="33"/>
      <c r="R244" s="33"/>
      <c r="S244" s="33"/>
      <c r="T244" s="33"/>
      <c r="U244" s="33"/>
      <c r="V244" s="33"/>
      <c r="W244" s="33"/>
      <c r="X244" s="33"/>
      <c r="Y244" s="35"/>
      <c r="Z244" s="33"/>
      <c r="AA244" s="33"/>
      <c r="AB244" s="33"/>
      <c r="AC244" s="35"/>
      <c r="AD244" s="33"/>
      <c r="AE244" s="31" t="e">
        <f t="shared" si="11"/>
        <v>#N/A</v>
      </c>
      <c r="AF244" s="54"/>
      <c r="AG244" s="31" t="e">
        <f t="shared" si="10"/>
        <v>#N/A</v>
      </c>
    </row>
    <row r="245" spans="1:33" x14ac:dyDescent="0.25">
      <c r="A245" s="30" t="e">
        <f t="shared" si="9"/>
        <v>#N/A</v>
      </c>
      <c r="B245" s="31"/>
      <c r="C245" s="31"/>
      <c r="D245" s="32"/>
      <c r="E245" s="31"/>
      <c r="F245" s="33"/>
      <c r="G245" s="33"/>
      <c r="H245" s="33"/>
      <c r="I245" s="31"/>
      <c r="J245" s="31"/>
      <c r="K245" s="33"/>
      <c r="L245" s="32"/>
      <c r="M245" s="32"/>
      <c r="N245" s="32"/>
      <c r="O245" s="33"/>
      <c r="P245" s="33"/>
      <c r="Q245" s="33"/>
      <c r="R245" s="33"/>
      <c r="S245" s="33"/>
      <c r="T245" s="33"/>
      <c r="U245" s="33"/>
      <c r="V245" s="33"/>
      <c r="W245" s="33"/>
      <c r="X245" s="33"/>
      <c r="Y245" s="35"/>
      <c r="Z245" s="33"/>
      <c r="AA245" s="33"/>
      <c r="AB245" s="33"/>
      <c r="AC245" s="35"/>
      <c r="AD245" s="33"/>
      <c r="AE245" s="31" t="e">
        <f t="shared" si="11"/>
        <v>#N/A</v>
      </c>
      <c r="AF245" s="54"/>
      <c r="AG245" s="31" t="e">
        <f t="shared" si="10"/>
        <v>#N/A</v>
      </c>
    </row>
    <row r="246" spans="1:33" x14ac:dyDescent="0.25">
      <c r="A246" s="30" t="e">
        <f t="shared" si="9"/>
        <v>#N/A</v>
      </c>
      <c r="B246" s="31"/>
      <c r="C246" s="31"/>
      <c r="D246" s="32"/>
      <c r="E246" s="31"/>
      <c r="F246" s="33"/>
      <c r="G246" s="33"/>
      <c r="H246" s="33"/>
      <c r="I246" s="31"/>
      <c r="J246" s="31"/>
      <c r="K246" s="33"/>
      <c r="L246" s="32"/>
      <c r="M246" s="32"/>
      <c r="N246" s="32"/>
      <c r="O246" s="33"/>
      <c r="P246" s="33"/>
      <c r="Q246" s="33"/>
      <c r="R246" s="33"/>
      <c r="S246" s="33"/>
      <c r="T246" s="33"/>
      <c r="U246" s="33"/>
      <c r="V246" s="33"/>
      <c r="W246" s="33"/>
      <c r="X246" s="33"/>
      <c r="Y246" s="35"/>
      <c r="Z246" s="33"/>
      <c r="AA246" s="33"/>
      <c r="AB246" s="33"/>
      <c r="AC246" s="35"/>
      <c r="AD246" s="33"/>
      <c r="AE246" s="31" t="e">
        <f t="shared" si="11"/>
        <v>#N/A</v>
      </c>
      <c r="AF246" s="54"/>
      <c r="AG246" s="31" t="e">
        <f t="shared" si="10"/>
        <v>#N/A</v>
      </c>
    </row>
    <row r="247" spans="1:33" x14ac:dyDescent="0.25">
      <c r="A247" s="30" t="e">
        <f t="shared" si="9"/>
        <v>#N/A</v>
      </c>
      <c r="B247" s="31"/>
      <c r="C247" s="31"/>
      <c r="D247" s="32"/>
      <c r="E247" s="31"/>
      <c r="F247" s="33"/>
      <c r="G247" s="33"/>
      <c r="H247" s="33"/>
      <c r="I247" s="31"/>
      <c r="J247" s="31"/>
      <c r="K247" s="33"/>
      <c r="L247" s="32"/>
      <c r="M247" s="32"/>
      <c r="N247" s="32"/>
      <c r="O247" s="33"/>
      <c r="P247" s="33"/>
      <c r="Q247" s="33"/>
      <c r="R247" s="33"/>
      <c r="S247" s="33"/>
      <c r="T247" s="33"/>
      <c r="U247" s="33"/>
      <c r="V247" s="33"/>
      <c r="W247" s="33"/>
      <c r="X247" s="33"/>
      <c r="Y247" s="35"/>
      <c r="Z247" s="33"/>
      <c r="AA247" s="33"/>
      <c r="AB247" s="33"/>
      <c r="AC247" s="35"/>
      <c r="AD247" s="33"/>
      <c r="AE247" s="31" t="e">
        <f t="shared" si="11"/>
        <v>#N/A</v>
      </c>
      <c r="AF247" s="54"/>
      <c r="AG247" s="31" t="e">
        <f t="shared" si="10"/>
        <v>#N/A</v>
      </c>
    </row>
    <row r="248" spans="1:33" x14ac:dyDescent="0.25">
      <c r="A248" s="30" t="e">
        <f t="shared" si="9"/>
        <v>#N/A</v>
      </c>
      <c r="B248" s="31"/>
      <c r="C248" s="31"/>
      <c r="D248" s="32"/>
      <c r="E248" s="31"/>
      <c r="F248" s="33"/>
      <c r="G248" s="33"/>
      <c r="H248" s="33"/>
      <c r="I248" s="31"/>
      <c r="J248" s="31"/>
      <c r="K248" s="33"/>
      <c r="L248" s="32"/>
      <c r="M248" s="32"/>
      <c r="N248" s="32"/>
      <c r="O248" s="33"/>
      <c r="P248" s="33"/>
      <c r="Q248" s="33"/>
      <c r="R248" s="33"/>
      <c r="S248" s="33"/>
      <c r="T248" s="33"/>
      <c r="U248" s="33"/>
      <c r="V248" s="33"/>
      <c r="W248" s="33"/>
      <c r="X248" s="33"/>
      <c r="Y248" s="35"/>
      <c r="Z248" s="33"/>
      <c r="AA248" s="33"/>
      <c r="AB248" s="33"/>
      <c r="AC248" s="35"/>
      <c r="AD248" s="33"/>
      <c r="AE248" s="31" t="e">
        <f t="shared" si="11"/>
        <v>#N/A</v>
      </c>
      <c r="AF248" s="54"/>
      <c r="AG248" s="31" t="e">
        <f t="shared" si="10"/>
        <v>#N/A</v>
      </c>
    </row>
    <row r="249" spans="1:33" x14ac:dyDescent="0.25">
      <c r="A249" s="30" t="e">
        <f t="shared" si="9"/>
        <v>#N/A</v>
      </c>
      <c r="B249" s="31"/>
      <c r="C249" s="31"/>
      <c r="D249" s="32"/>
      <c r="E249" s="31"/>
      <c r="F249" s="33"/>
      <c r="G249" s="33"/>
      <c r="H249" s="33"/>
      <c r="I249" s="31"/>
      <c r="J249" s="31"/>
      <c r="K249" s="33"/>
      <c r="L249" s="32"/>
      <c r="M249" s="32"/>
      <c r="N249" s="32"/>
      <c r="O249" s="33"/>
      <c r="P249" s="33"/>
      <c r="Q249" s="33"/>
      <c r="R249" s="33"/>
      <c r="S249" s="33"/>
      <c r="T249" s="33"/>
      <c r="U249" s="33"/>
      <c r="V249" s="33"/>
      <c r="W249" s="33"/>
      <c r="X249" s="33"/>
      <c r="Y249" s="35"/>
      <c r="Z249" s="33"/>
      <c r="AA249" s="33"/>
      <c r="AB249" s="33"/>
      <c r="AC249" s="35"/>
      <c r="AD249" s="33"/>
      <c r="AE249" s="31" t="e">
        <f t="shared" si="11"/>
        <v>#N/A</v>
      </c>
      <c r="AF249" s="54"/>
      <c r="AG249" s="31" t="e">
        <f t="shared" si="10"/>
        <v>#N/A</v>
      </c>
    </row>
    <row r="250" spans="1:33" x14ac:dyDescent="0.25">
      <c r="A250" s="30" t="e">
        <f t="shared" si="9"/>
        <v>#N/A</v>
      </c>
      <c r="B250" s="31"/>
      <c r="C250" s="31"/>
      <c r="D250" s="32"/>
      <c r="E250" s="31"/>
      <c r="F250" s="33"/>
      <c r="G250" s="33"/>
      <c r="H250" s="33"/>
      <c r="I250" s="31"/>
      <c r="J250" s="31"/>
      <c r="K250" s="33"/>
      <c r="L250" s="32"/>
      <c r="M250" s="32"/>
      <c r="N250" s="32"/>
      <c r="O250" s="33"/>
      <c r="P250" s="33"/>
      <c r="Q250" s="33"/>
      <c r="R250" s="33"/>
      <c r="S250" s="33"/>
      <c r="T250" s="33"/>
      <c r="U250" s="33"/>
      <c r="V250" s="33"/>
      <c r="W250" s="33"/>
      <c r="X250" s="33"/>
      <c r="Y250" s="35"/>
      <c r="Z250" s="33"/>
      <c r="AA250" s="33"/>
      <c r="AB250" s="33"/>
      <c r="AC250" s="35"/>
      <c r="AD250" s="33"/>
      <c r="AE250" s="31" t="e">
        <f t="shared" si="11"/>
        <v>#N/A</v>
      </c>
      <c r="AF250" s="54"/>
      <c r="AG250" s="31" t="e">
        <f t="shared" si="10"/>
        <v>#N/A</v>
      </c>
    </row>
    <row r="251" spans="1:33" x14ac:dyDescent="0.25">
      <c r="A251" s="30" t="e">
        <f t="shared" si="9"/>
        <v>#N/A</v>
      </c>
      <c r="B251" s="31"/>
      <c r="C251" s="31"/>
      <c r="D251" s="32"/>
      <c r="E251" s="31"/>
      <c r="F251" s="33"/>
      <c r="G251" s="33"/>
      <c r="H251" s="33"/>
      <c r="I251" s="31"/>
      <c r="J251" s="31"/>
      <c r="K251" s="33"/>
      <c r="L251" s="32"/>
      <c r="M251" s="32"/>
      <c r="N251" s="32"/>
      <c r="O251" s="33"/>
      <c r="P251" s="33"/>
      <c r="Q251" s="33"/>
      <c r="R251" s="33"/>
      <c r="S251" s="33"/>
      <c r="T251" s="33"/>
      <c r="U251" s="33"/>
      <c r="V251" s="33"/>
      <c r="W251" s="33"/>
      <c r="X251" s="33"/>
      <c r="Y251" s="35"/>
      <c r="Z251" s="33"/>
      <c r="AA251" s="33"/>
      <c r="AB251" s="33"/>
      <c r="AC251" s="35"/>
      <c r="AD251" s="33"/>
      <c r="AE251" s="31" t="e">
        <f t="shared" si="11"/>
        <v>#N/A</v>
      </c>
      <c r="AF251" s="54"/>
      <c r="AG251" s="31" t="e">
        <f t="shared" si="10"/>
        <v>#N/A</v>
      </c>
    </row>
    <row r="252" spans="1:33" x14ac:dyDescent="0.25">
      <c r="A252" s="30" t="e">
        <f t="shared" si="9"/>
        <v>#N/A</v>
      </c>
      <c r="B252" s="31"/>
      <c r="C252" s="31"/>
      <c r="D252" s="32"/>
      <c r="E252" s="31"/>
      <c r="F252" s="33"/>
      <c r="G252" s="33"/>
      <c r="H252" s="33"/>
      <c r="I252" s="31"/>
      <c r="J252" s="31"/>
      <c r="K252" s="33"/>
      <c r="L252" s="32"/>
      <c r="M252" s="32"/>
      <c r="N252" s="32"/>
      <c r="O252" s="33"/>
      <c r="P252" s="33"/>
      <c r="Q252" s="33"/>
      <c r="R252" s="33"/>
      <c r="S252" s="33"/>
      <c r="T252" s="33"/>
      <c r="U252" s="33"/>
      <c r="V252" s="33"/>
      <c r="W252" s="33"/>
      <c r="X252" s="33"/>
      <c r="Y252" s="35"/>
      <c r="Z252" s="33"/>
      <c r="AA252" s="33"/>
      <c r="AB252" s="33"/>
      <c r="AC252" s="35"/>
      <c r="AD252" s="33"/>
      <c r="AE252" s="31" t="e">
        <f t="shared" si="11"/>
        <v>#N/A</v>
      </c>
      <c r="AF252" s="54"/>
      <c r="AG252" s="31" t="e">
        <f t="shared" si="10"/>
        <v>#N/A</v>
      </c>
    </row>
    <row r="253" spans="1:33" x14ac:dyDescent="0.25">
      <c r="A253" s="30" t="e">
        <f t="shared" si="9"/>
        <v>#N/A</v>
      </c>
      <c r="B253" s="31"/>
      <c r="C253" s="31"/>
      <c r="D253" s="32"/>
      <c r="E253" s="31"/>
      <c r="F253" s="33"/>
      <c r="G253" s="33"/>
      <c r="H253" s="33"/>
      <c r="I253" s="31"/>
      <c r="J253" s="31"/>
      <c r="K253" s="33"/>
      <c r="L253" s="32"/>
      <c r="M253" s="32"/>
      <c r="N253" s="32"/>
      <c r="O253" s="33"/>
      <c r="P253" s="33"/>
      <c r="Q253" s="33"/>
      <c r="R253" s="33"/>
      <c r="S253" s="33"/>
      <c r="T253" s="33"/>
      <c r="U253" s="33"/>
      <c r="V253" s="33"/>
      <c r="W253" s="33"/>
      <c r="X253" s="33"/>
      <c r="Y253" s="35"/>
      <c r="Z253" s="33"/>
      <c r="AA253" s="33"/>
      <c r="AB253" s="33"/>
      <c r="AC253" s="35"/>
      <c r="AD253" s="33"/>
      <c r="AE253" s="31" t="e">
        <f t="shared" si="11"/>
        <v>#N/A</v>
      </c>
      <c r="AF253" s="54"/>
      <c r="AG253" s="31" t="e">
        <f t="shared" si="10"/>
        <v>#N/A</v>
      </c>
    </row>
    <row r="254" spans="1:33" x14ac:dyDescent="0.25">
      <c r="A254" s="30" t="e">
        <f t="shared" si="9"/>
        <v>#N/A</v>
      </c>
      <c r="B254" s="31"/>
      <c r="C254" s="31"/>
      <c r="D254" s="32"/>
      <c r="E254" s="31"/>
      <c r="F254" s="33"/>
      <c r="G254" s="33"/>
      <c r="H254" s="33"/>
      <c r="I254" s="31"/>
      <c r="J254" s="31"/>
      <c r="K254" s="33"/>
      <c r="L254" s="32"/>
      <c r="M254" s="32"/>
      <c r="N254" s="32"/>
      <c r="O254" s="33"/>
      <c r="P254" s="33"/>
      <c r="Q254" s="33"/>
      <c r="R254" s="33"/>
      <c r="S254" s="33"/>
      <c r="T254" s="33"/>
      <c r="U254" s="33"/>
      <c r="V254" s="33"/>
      <c r="W254" s="33"/>
      <c r="X254" s="33"/>
      <c r="Y254" s="35"/>
      <c r="Z254" s="33"/>
      <c r="AA254" s="33"/>
      <c r="AB254" s="33"/>
      <c r="AC254" s="35"/>
      <c r="AD254" s="33"/>
      <c r="AE254" s="31" t="e">
        <f t="shared" si="11"/>
        <v>#N/A</v>
      </c>
      <c r="AF254" s="54"/>
      <c r="AG254" s="31" t="e">
        <f t="shared" si="10"/>
        <v>#N/A</v>
      </c>
    </row>
    <row r="255" spans="1:33" x14ac:dyDescent="0.25">
      <c r="A255" s="30" t="e">
        <f t="shared" si="9"/>
        <v>#N/A</v>
      </c>
      <c r="B255" s="31"/>
      <c r="C255" s="31"/>
      <c r="D255" s="32"/>
      <c r="E255" s="31"/>
      <c r="F255" s="33"/>
      <c r="G255" s="33"/>
      <c r="H255" s="33"/>
      <c r="I255" s="31"/>
      <c r="J255" s="31"/>
      <c r="K255" s="33"/>
      <c r="L255" s="32"/>
      <c r="M255" s="32"/>
      <c r="N255" s="32"/>
      <c r="O255" s="33"/>
      <c r="P255" s="33"/>
      <c r="Q255" s="33"/>
      <c r="R255" s="33"/>
      <c r="S255" s="33"/>
      <c r="T255" s="33"/>
      <c r="U255" s="33"/>
      <c r="V255" s="33"/>
      <c r="W255" s="33"/>
      <c r="X255" s="33"/>
      <c r="Y255" s="35"/>
      <c r="Z255" s="33"/>
      <c r="AA255" s="33"/>
      <c r="AB255" s="33"/>
      <c r="AC255" s="35"/>
      <c r="AD255" s="33"/>
      <c r="AE255" s="31" t="e">
        <f t="shared" si="11"/>
        <v>#N/A</v>
      </c>
      <c r="AF255" s="54"/>
      <c r="AG255" s="31" t="e">
        <f t="shared" si="10"/>
        <v>#N/A</v>
      </c>
    </row>
    <row r="256" spans="1:33" x14ac:dyDescent="0.25">
      <c r="A256" s="30" t="e">
        <f t="shared" si="9"/>
        <v>#N/A</v>
      </c>
      <c r="B256" s="31"/>
      <c r="C256" s="31"/>
      <c r="D256" s="32"/>
      <c r="E256" s="31"/>
      <c r="F256" s="33"/>
      <c r="G256" s="33"/>
      <c r="H256" s="33"/>
      <c r="I256" s="31"/>
      <c r="J256" s="31"/>
      <c r="K256" s="33"/>
      <c r="L256" s="32"/>
      <c r="M256" s="32"/>
      <c r="N256" s="32"/>
      <c r="O256" s="33"/>
      <c r="P256" s="33"/>
      <c r="Q256" s="33"/>
      <c r="R256" s="33"/>
      <c r="S256" s="33"/>
      <c r="T256" s="33"/>
      <c r="U256" s="33"/>
      <c r="V256" s="33"/>
      <c r="W256" s="33"/>
      <c r="X256" s="33"/>
      <c r="Y256" s="35"/>
      <c r="Z256" s="33"/>
      <c r="AA256" s="33"/>
      <c r="AB256" s="33"/>
      <c r="AC256" s="35"/>
      <c r="AD256" s="33"/>
      <c r="AE256" s="31" t="e">
        <f t="shared" si="11"/>
        <v>#N/A</v>
      </c>
      <c r="AF256" s="54"/>
      <c r="AG256" s="31" t="e">
        <f t="shared" si="10"/>
        <v>#N/A</v>
      </c>
    </row>
    <row r="257" spans="1:33" x14ac:dyDescent="0.25">
      <c r="A257" s="30" t="e">
        <f t="shared" si="9"/>
        <v>#N/A</v>
      </c>
      <c r="B257" s="31"/>
      <c r="C257" s="31"/>
      <c r="D257" s="32"/>
      <c r="E257" s="31"/>
      <c r="F257" s="33"/>
      <c r="G257" s="33"/>
      <c r="H257" s="33"/>
      <c r="I257" s="31"/>
      <c r="J257" s="31"/>
      <c r="K257" s="33"/>
      <c r="L257" s="32"/>
      <c r="M257" s="32"/>
      <c r="N257" s="32"/>
      <c r="O257" s="33"/>
      <c r="P257" s="33"/>
      <c r="Q257" s="33"/>
      <c r="R257" s="33"/>
      <c r="S257" s="33"/>
      <c r="T257" s="33"/>
      <c r="U257" s="33"/>
      <c r="V257" s="33"/>
      <c r="W257" s="33"/>
      <c r="X257" s="33"/>
      <c r="Y257" s="35"/>
      <c r="Z257" s="33"/>
      <c r="AA257" s="33"/>
      <c r="AB257" s="33"/>
      <c r="AC257" s="35"/>
      <c r="AD257" s="33"/>
      <c r="AE257" s="31" t="e">
        <f t="shared" si="11"/>
        <v>#N/A</v>
      </c>
      <c r="AF257" s="54"/>
      <c r="AG257" s="31" t="e">
        <f t="shared" si="10"/>
        <v>#N/A</v>
      </c>
    </row>
    <row r="258" spans="1:33" x14ac:dyDescent="0.25">
      <c r="A258" s="30" t="e">
        <f t="shared" si="9"/>
        <v>#N/A</v>
      </c>
      <c r="B258" s="31"/>
      <c r="C258" s="31"/>
      <c r="D258" s="32"/>
      <c r="E258" s="31"/>
      <c r="F258" s="33"/>
      <c r="G258" s="33"/>
      <c r="H258" s="33"/>
      <c r="I258" s="31"/>
      <c r="J258" s="31"/>
      <c r="K258" s="33"/>
      <c r="L258" s="32"/>
      <c r="M258" s="32"/>
      <c r="N258" s="32"/>
      <c r="O258" s="33"/>
      <c r="P258" s="33"/>
      <c r="Q258" s="33"/>
      <c r="R258" s="33"/>
      <c r="S258" s="33"/>
      <c r="T258" s="33"/>
      <c r="U258" s="33"/>
      <c r="V258" s="33"/>
      <c r="W258" s="33"/>
      <c r="X258" s="33"/>
      <c r="Y258" s="35"/>
      <c r="Z258" s="33"/>
      <c r="AA258" s="33"/>
      <c r="AB258" s="33"/>
      <c r="AC258" s="35"/>
      <c r="AD258" s="33"/>
      <c r="AE258" s="31" t="e">
        <f t="shared" si="11"/>
        <v>#N/A</v>
      </c>
      <c r="AF258" s="54"/>
      <c r="AG258" s="31" t="e">
        <f t="shared" si="10"/>
        <v>#N/A</v>
      </c>
    </row>
    <row r="259" spans="1:33" x14ac:dyDescent="0.25">
      <c r="A259" s="30" t="e">
        <f t="shared" si="9"/>
        <v>#N/A</v>
      </c>
      <c r="B259" s="31"/>
      <c r="C259" s="31"/>
      <c r="D259" s="32"/>
      <c r="E259" s="31"/>
      <c r="F259" s="33"/>
      <c r="G259" s="33"/>
      <c r="H259" s="33"/>
      <c r="I259" s="31"/>
      <c r="J259" s="31"/>
      <c r="K259" s="33"/>
      <c r="L259" s="32"/>
      <c r="M259" s="32"/>
      <c r="N259" s="32"/>
      <c r="O259" s="33"/>
      <c r="P259" s="33"/>
      <c r="Q259" s="33"/>
      <c r="R259" s="33"/>
      <c r="S259" s="33"/>
      <c r="T259" s="33"/>
      <c r="U259" s="33"/>
      <c r="V259" s="33"/>
      <c r="W259" s="33"/>
      <c r="X259" s="33"/>
      <c r="Y259" s="35"/>
      <c r="Z259" s="33"/>
      <c r="AA259" s="33"/>
      <c r="AB259" s="33"/>
      <c r="AC259" s="35"/>
      <c r="AD259" s="33"/>
      <c r="AE259" s="31" t="e">
        <f t="shared" si="11"/>
        <v>#N/A</v>
      </c>
      <c r="AF259" s="54"/>
      <c r="AG259" s="31" t="e">
        <f t="shared" si="10"/>
        <v>#N/A</v>
      </c>
    </row>
    <row r="260" spans="1:33" x14ac:dyDescent="0.25">
      <c r="A260" s="30" t="e">
        <f t="shared" si="9"/>
        <v>#N/A</v>
      </c>
      <c r="B260" s="31"/>
      <c r="C260" s="31"/>
      <c r="D260" s="32"/>
      <c r="E260" s="31"/>
      <c r="F260" s="33"/>
      <c r="G260" s="33"/>
      <c r="H260" s="33"/>
      <c r="I260" s="31"/>
      <c r="J260" s="31"/>
      <c r="K260" s="33"/>
      <c r="L260" s="32"/>
      <c r="M260" s="32"/>
      <c r="N260" s="32"/>
      <c r="O260" s="33"/>
      <c r="P260" s="33"/>
      <c r="Q260" s="33"/>
      <c r="R260" s="33"/>
      <c r="S260" s="33"/>
      <c r="T260" s="33"/>
      <c r="U260" s="33"/>
      <c r="V260" s="33"/>
      <c r="W260" s="33"/>
      <c r="X260" s="33"/>
      <c r="Y260" s="35"/>
      <c r="Z260" s="33"/>
      <c r="AA260" s="33"/>
      <c r="AB260" s="33"/>
      <c r="AC260" s="35"/>
      <c r="AD260" s="33"/>
      <c r="AE260" s="31" t="e">
        <f t="shared" si="11"/>
        <v>#N/A</v>
      </c>
      <c r="AF260" s="54"/>
      <c r="AG260" s="31" t="e">
        <f t="shared" si="10"/>
        <v>#N/A</v>
      </c>
    </row>
    <row r="261" spans="1:33" x14ac:dyDescent="0.25">
      <c r="A261" s="30" t="e">
        <f t="shared" si="9"/>
        <v>#N/A</v>
      </c>
      <c r="B261" s="31"/>
      <c r="C261" s="31"/>
      <c r="D261" s="32"/>
      <c r="E261" s="31"/>
      <c r="F261" s="33"/>
      <c r="G261" s="33"/>
      <c r="H261" s="33"/>
      <c r="I261" s="31"/>
      <c r="J261" s="31"/>
      <c r="K261" s="33"/>
      <c r="L261" s="32"/>
      <c r="M261" s="32"/>
      <c r="N261" s="32"/>
      <c r="O261" s="33"/>
      <c r="P261" s="33"/>
      <c r="Q261" s="33"/>
      <c r="R261" s="33"/>
      <c r="S261" s="33"/>
      <c r="T261" s="33"/>
      <c r="U261" s="33"/>
      <c r="V261" s="33"/>
      <c r="W261" s="33"/>
      <c r="X261" s="33"/>
      <c r="Y261" s="35"/>
      <c r="Z261" s="33"/>
      <c r="AA261" s="33"/>
      <c r="AB261" s="33"/>
      <c r="AC261" s="35"/>
      <c r="AD261" s="33"/>
      <c r="AE261" s="31" t="e">
        <f t="shared" si="11"/>
        <v>#N/A</v>
      </c>
      <c r="AF261" s="54"/>
      <c r="AG261" s="31" t="e">
        <f t="shared" si="10"/>
        <v>#N/A</v>
      </c>
    </row>
    <row r="262" spans="1:33" x14ac:dyDescent="0.25">
      <c r="A262" s="30" t="e">
        <f t="shared" ref="A262:A325" si="12">IF(COUNTA(B262:AD262)&gt;0,"x",NA())</f>
        <v>#N/A</v>
      </c>
      <c r="B262" s="31"/>
      <c r="C262" s="31"/>
      <c r="D262" s="32"/>
      <c r="E262" s="31"/>
      <c r="F262" s="33"/>
      <c r="G262" s="33"/>
      <c r="H262" s="33"/>
      <c r="I262" s="31"/>
      <c r="J262" s="31"/>
      <c r="K262" s="33"/>
      <c r="L262" s="32"/>
      <c r="M262" s="32"/>
      <c r="N262" s="32"/>
      <c r="O262" s="33"/>
      <c r="P262" s="33"/>
      <c r="Q262" s="33"/>
      <c r="R262" s="33"/>
      <c r="S262" s="33"/>
      <c r="T262" s="33"/>
      <c r="U262" s="33"/>
      <c r="V262" s="33"/>
      <c r="W262" s="33"/>
      <c r="X262" s="33"/>
      <c r="Y262" s="35"/>
      <c r="Z262" s="33"/>
      <c r="AA262" s="33"/>
      <c r="AB262" s="33"/>
      <c r="AC262" s="35"/>
      <c r="AD262" s="33"/>
      <c r="AE262" s="31" t="e">
        <f t="shared" si="11"/>
        <v>#N/A</v>
      </c>
      <c r="AF262" s="54"/>
      <c r="AG262" s="31" t="e">
        <f t="shared" ref="AG262:AG325" si="13">IF(ISBLANK(C262),NA(),"FIELD MUST BE COMPLETED BY HEALTH DEPT.")</f>
        <v>#N/A</v>
      </c>
    </row>
    <row r="263" spans="1:33" x14ac:dyDescent="0.25">
      <c r="A263" s="30" t="e">
        <f t="shared" si="12"/>
        <v>#N/A</v>
      </c>
      <c r="B263" s="31"/>
      <c r="C263" s="31"/>
      <c r="D263" s="32"/>
      <c r="E263" s="31"/>
      <c r="F263" s="33"/>
      <c r="G263" s="33"/>
      <c r="H263" s="33"/>
      <c r="I263" s="31"/>
      <c r="J263" s="31"/>
      <c r="K263" s="33"/>
      <c r="L263" s="32"/>
      <c r="M263" s="32"/>
      <c r="N263" s="32"/>
      <c r="O263" s="33"/>
      <c r="P263" s="33"/>
      <c r="Q263" s="33"/>
      <c r="R263" s="33"/>
      <c r="S263" s="33"/>
      <c r="T263" s="33"/>
      <c r="U263" s="33"/>
      <c r="V263" s="33"/>
      <c r="W263" s="33"/>
      <c r="X263" s="33"/>
      <c r="Y263" s="35"/>
      <c r="Z263" s="33"/>
      <c r="AA263" s="33"/>
      <c r="AB263" s="33"/>
      <c r="AC263" s="35"/>
      <c r="AD263" s="33"/>
      <c r="AE263" s="31" t="e">
        <f t="shared" ref="AE263:AE326" si="14">IF(ISBLANK(C263),NA(),"FIELD MUST BE COMPLETED BY HEALTH DEPT.")</f>
        <v>#N/A</v>
      </c>
      <c r="AF263" s="54"/>
      <c r="AG263" s="31" t="e">
        <f t="shared" si="13"/>
        <v>#N/A</v>
      </c>
    </row>
    <row r="264" spans="1:33" x14ac:dyDescent="0.25">
      <c r="A264" s="30" t="e">
        <f t="shared" si="12"/>
        <v>#N/A</v>
      </c>
      <c r="B264" s="31"/>
      <c r="C264" s="31"/>
      <c r="D264" s="32"/>
      <c r="E264" s="31"/>
      <c r="F264" s="33"/>
      <c r="G264" s="33"/>
      <c r="H264" s="33"/>
      <c r="I264" s="31"/>
      <c r="J264" s="31"/>
      <c r="K264" s="33"/>
      <c r="L264" s="32"/>
      <c r="M264" s="32"/>
      <c r="N264" s="32"/>
      <c r="O264" s="33"/>
      <c r="P264" s="33"/>
      <c r="Q264" s="33"/>
      <c r="R264" s="33"/>
      <c r="S264" s="33"/>
      <c r="T264" s="33"/>
      <c r="U264" s="33"/>
      <c r="V264" s="33"/>
      <c r="W264" s="33"/>
      <c r="X264" s="33"/>
      <c r="Y264" s="35"/>
      <c r="Z264" s="33"/>
      <c r="AA264" s="33"/>
      <c r="AB264" s="33"/>
      <c r="AC264" s="35"/>
      <c r="AD264" s="33"/>
      <c r="AE264" s="31" t="e">
        <f t="shared" si="14"/>
        <v>#N/A</v>
      </c>
      <c r="AF264" s="54"/>
      <c r="AG264" s="31" t="e">
        <f t="shared" si="13"/>
        <v>#N/A</v>
      </c>
    </row>
    <row r="265" spans="1:33" x14ac:dyDescent="0.25">
      <c r="A265" s="30" t="e">
        <f t="shared" si="12"/>
        <v>#N/A</v>
      </c>
      <c r="B265" s="31"/>
      <c r="C265" s="31"/>
      <c r="D265" s="32"/>
      <c r="E265" s="31"/>
      <c r="F265" s="33"/>
      <c r="G265" s="33"/>
      <c r="H265" s="33"/>
      <c r="I265" s="31"/>
      <c r="J265" s="31"/>
      <c r="K265" s="33"/>
      <c r="L265" s="32"/>
      <c r="M265" s="32"/>
      <c r="N265" s="32"/>
      <c r="O265" s="33"/>
      <c r="P265" s="33"/>
      <c r="Q265" s="33"/>
      <c r="R265" s="33"/>
      <c r="S265" s="33"/>
      <c r="T265" s="33"/>
      <c r="U265" s="33"/>
      <c r="V265" s="33"/>
      <c r="W265" s="33"/>
      <c r="X265" s="33"/>
      <c r="Y265" s="35"/>
      <c r="Z265" s="33"/>
      <c r="AA265" s="33"/>
      <c r="AB265" s="33"/>
      <c r="AC265" s="35"/>
      <c r="AD265" s="33"/>
      <c r="AE265" s="31" t="e">
        <f t="shared" si="14"/>
        <v>#N/A</v>
      </c>
      <c r="AF265" s="54"/>
      <c r="AG265" s="31" t="e">
        <f t="shared" si="13"/>
        <v>#N/A</v>
      </c>
    </row>
    <row r="266" spans="1:33" x14ac:dyDescent="0.25">
      <c r="A266" s="30" t="e">
        <f t="shared" si="12"/>
        <v>#N/A</v>
      </c>
      <c r="B266" s="31"/>
      <c r="C266" s="31"/>
      <c r="D266" s="32"/>
      <c r="E266" s="31"/>
      <c r="F266" s="33"/>
      <c r="G266" s="33"/>
      <c r="H266" s="33"/>
      <c r="I266" s="31"/>
      <c r="J266" s="31"/>
      <c r="K266" s="33"/>
      <c r="L266" s="32"/>
      <c r="M266" s="32"/>
      <c r="N266" s="32"/>
      <c r="O266" s="33"/>
      <c r="P266" s="33"/>
      <c r="Q266" s="33"/>
      <c r="R266" s="33"/>
      <c r="S266" s="33"/>
      <c r="T266" s="33"/>
      <c r="U266" s="33"/>
      <c r="V266" s="33"/>
      <c r="W266" s="33"/>
      <c r="X266" s="33"/>
      <c r="Y266" s="35"/>
      <c r="Z266" s="33"/>
      <c r="AA266" s="33"/>
      <c r="AB266" s="33"/>
      <c r="AC266" s="35"/>
      <c r="AD266" s="33"/>
      <c r="AE266" s="31" t="e">
        <f t="shared" si="14"/>
        <v>#N/A</v>
      </c>
      <c r="AF266" s="54"/>
      <c r="AG266" s="31" t="e">
        <f t="shared" si="13"/>
        <v>#N/A</v>
      </c>
    </row>
    <row r="267" spans="1:33" x14ac:dyDescent="0.25">
      <c r="A267" s="30" t="e">
        <f t="shared" si="12"/>
        <v>#N/A</v>
      </c>
      <c r="B267" s="31"/>
      <c r="C267" s="31"/>
      <c r="D267" s="32"/>
      <c r="E267" s="31"/>
      <c r="F267" s="33"/>
      <c r="G267" s="33"/>
      <c r="H267" s="33"/>
      <c r="I267" s="31"/>
      <c r="J267" s="31"/>
      <c r="K267" s="33"/>
      <c r="L267" s="32"/>
      <c r="M267" s="32"/>
      <c r="N267" s="32"/>
      <c r="O267" s="33"/>
      <c r="P267" s="33"/>
      <c r="Q267" s="33"/>
      <c r="R267" s="33"/>
      <c r="S267" s="33"/>
      <c r="T267" s="33"/>
      <c r="U267" s="33"/>
      <c r="V267" s="33"/>
      <c r="W267" s="33"/>
      <c r="X267" s="33"/>
      <c r="Y267" s="35"/>
      <c r="Z267" s="33"/>
      <c r="AA267" s="33"/>
      <c r="AB267" s="33"/>
      <c r="AC267" s="35"/>
      <c r="AD267" s="33"/>
      <c r="AE267" s="31" t="e">
        <f t="shared" si="14"/>
        <v>#N/A</v>
      </c>
      <c r="AF267" s="54"/>
      <c r="AG267" s="31" t="e">
        <f t="shared" si="13"/>
        <v>#N/A</v>
      </c>
    </row>
    <row r="268" spans="1:33" x14ac:dyDescent="0.25">
      <c r="A268" s="30" t="e">
        <f t="shared" si="12"/>
        <v>#N/A</v>
      </c>
      <c r="B268" s="31"/>
      <c r="C268" s="31"/>
      <c r="D268" s="32"/>
      <c r="E268" s="31"/>
      <c r="F268" s="33"/>
      <c r="G268" s="33"/>
      <c r="H268" s="33"/>
      <c r="I268" s="31"/>
      <c r="J268" s="31"/>
      <c r="K268" s="33"/>
      <c r="L268" s="32"/>
      <c r="M268" s="32"/>
      <c r="N268" s="32"/>
      <c r="O268" s="33"/>
      <c r="P268" s="33"/>
      <c r="Q268" s="33"/>
      <c r="R268" s="33"/>
      <c r="S268" s="33"/>
      <c r="T268" s="33"/>
      <c r="U268" s="33"/>
      <c r="V268" s="33"/>
      <c r="W268" s="33"/>
      <c r="X268" s="33"/>
      <c r="Y268" s="35"/>
      <c r="Z268" s="33"/>
      <c r="AA268" s="33"/>
      <c r="AB268" s="33"/>
      <c r="AC268" s="35"/>
      <c r="AD268" s="33"/>
      <c r="AE268" s="31" t="e">
        <f t="shared" si="14"/>
        <v>#N/A</v>
      </c>
      <c r="AF268" s="54"/>
      <c r="AG268" s="31" t="e">
        <f t="shared" si="13"/>
        <v>#N/A</v>
      </c>
    </row>
    <row r="269" spans="1:33" x14ac:dyDescent="0.25">
      <c r="A269" s="30" t="e">
        <f t="shared" si="12"/>
        <v>#N/A</v>
      </c>
      <c r="B269" s="31"/>
      <c r="C269" s="31"/>
      <c r="D269" s="32"/>
      <c r="E269" s="31"/>
      <c r="F269" s="33"/>
      <c r="G269" s="33"/>
      <c r="H269" s="33"/>
      <c r="I269" s="31"/>
      <c r="J269" s="31"/>
      <c r="K269" s="33"/>
      <c r="L269" s="32"/>
      <c r="M269" s="32"/>
      <c r="N269" s="32"/>
      <c r="O269" s="33"/>
      <c r="P269" s="33"/>
      <c r="Q269" s="33"/>
      <c r="R269" s="33"/>
      <c r="S269" s="33"/>
      <c r="T269" s="33"/>
      <c r="U269" s="33"/>
      <c r="V269" s="33"/>
      <c r="W269" s="33"/>
      <c r="X269" s="33"/>
      <c r="Y269" s="35"/>
      <c r="Z269" s="33"/>
      <c r="AA269" s="33"/>
      <c r="AB269" s="33"/>
      <c r="AC269" s="35"/>
      <c r="AD269" s="33"/>
      <c r="AE269" s="31" t="e">
        <f t="shared" si="14"/>
        <v>#N/A</v>
      </c>
      <c r="AF269" s="54"/>
      <c r="AG269" s="31" t="e">
        <f t="shared" si="13"/>
        <v>#N/A</v>
      </c>
    </row>
    <row r="270" spans="1:33" x14ac:dyDescent="0.25">
      <c r="A270" s="30" t="e">
        <f t="shared" si="12"/>
        <v>#N/A</v>
      </c>
      <c r="B270" s="31"/>
      <c r="C270" s="31"/>
      <c r="D270" s="32"/>
      <c r="E270" s="31"/>
      <c r="F270" s="33"/>
      <c r="G270" s="33"/>
      <c r="H270" s="33"/>
      <c r="I270" s="31"/>
      <c r="J270" s="31"/>
      <c r="K270" s="33"/>
      <c r="L270" s="32"/>
      <c r="M270" s="32"/>
      <c r="N270" s="32"/>
      <c r="O270" s="33"/>
      <c r="P270" s="33"/>
      <c r="Q270" s="33"/>
      <c r="R270" s="33"/>
      <c r="S270" s="33"/>
      <c r="T270" s="33"/>
      <c r="U270" s="33"/>
      <c r="V270" s="33"/>
      <c r="W270" s="33"/>
      <c r="X270" s="33"/>
      <c r="Y270" s="35"/>
      <c r="Z270" s="33"/>
      <c r="AA270" s="33"/>
      <c r="AB270" s="33"/>
      <c r="AC270" s="35"/>
      <c r="AD270" s="33"/>
      <c r="AE270" s="31" t="e">
        <f t="shared" si="14"/>
        <v>#N/A</v>
      </c>
      <c r="AF270" s="54"/>
      <c r="AG270" s="31" t="e">
        <f t="shared" si="13"/>
        <v>#N/A</v>
      </c>
    </row>
    <row r="271" spans="1:33" x14ac:dyDescent="0.25">
      <c r="A271" s="30" t="e">
        <f t="shared" si="12"/>
        <v>#N/A</v>
      </c>
      <c r="B271" s="31"/>
      <c r="C271" s="31"/>
      <c r="D271" s="32"/>
      <c r="E271" s="31"/>
      <c r="F271" s="33"/>
      <c r="G271" s="33"/>
      <c r="H271" s="33"/>
      <c r="I271" s="31"/>
      <c r="J271" s="31"/>
      <c r="K271" s="33"/>
      <c r="L271" s="32"/>
      <c r="M271" s="32"/>
      <c r="N271" s="32"/>
      <c r="O271" s="33"/>
      <c r="P271" s="33"/>
      <c r="Q271" s="33"/>
      <c r="R271" s="33"/>
      <c r="S271" s="33"/>
      <c r="T271" s="33"/>
      <c r="U271" s="33"/>
      <c r="V271" s="33"/>
      <c r="W271" s="33"/>
      <c r="X271" s="33"/>
      <c r="Y271" s="35"/>
      <c r="Z271" s="33"/>
      <c r="AA271" s="33"/>
      <c r="AB271" s="33"/>
      <c r="AC271" s="35"/>
      <c r="AD271" s="33"/>
      <c r="AE271" s="31" t="e">
        <f t="shared" si="14"/>
        <v>#N/A</v>
      </c>
      <c r="AF271" s="54"/>
      <c r="AG271" s="31" t="e">
        <f t="shared" si="13"/>
        <v>#N/A</v>
      </c>
    </row>
    <row r="272" spans="1:33" x14ac:dyDescent="0.25">
      <c r="A272" s="30" t="e">
        <f t="shared" si="12"/>
        <v>#N/A</v>
      </c>
      <c r="B272" s="31"/>
      <c r="C272" s="31"/>
      <c r="D272" s="32"/>
      <c r="E272" s="31"/>
      <c r="F272" s="33"/>
      <c r="G272" s="33"/>
      <c r="H272" s="33"/>
      <c r="I272" s="31"/>
      <c r="J272" s="31"/>
      <c r="K272" s="33"/>
      <c r="L272" s="32"/>
      <c r="M272" s="32"/>
      <c r="N272" s="32"/>
      <c r="O272" s="33"/>
      <c r="P272" s="33"/>
      <c r="Q272" s="33"/>
      <c r="R272" s="33"/>
      <c r="S272" s="33"/>
      <c r="T272" s="33"/>
      <c r="U272" s="33"/>
      <c r="V272" s="33"/>
      <c r="W272" s="33"/>
      <c r="X272" s="33"/>
      <c r="Y272" s="35"/>
      <c r="Z272" s="33"/>
      <c r="AA272" s="33"/>
      <c r="AB272" s="33"/>
      <c r="AC272" s="35"/>
      <c r="AD272" s="33"/>
      <c r="AE272" s="31" t="e">
        <f t="shared" si="14"/>
        <v>#N/A</v>
      </c>
      <c r="AF272" s="54"/>
      <c r="AG272" s="31" t="e">
        <f t="shared" si="13"/>
        <v>#N/A</v>
      </c>
    </row>
    <row r="273" spans="1:33" x14ac:dyDescent="0.25">
      <c r="A273" s="30" t="e">
        <f t="shared" si="12"/>
        <v>#N/A</v>
      </c>
      <c r="B273" s="31"/>
      <c r="C273" s="31"/>
      <c r="D273" s="32"/>
      <c r="E273" s="31"/>
      <c r="F273" s="33"/>
      <c r="G273" s="33"/>
      <c r="H273" s="33"/>
      <c r="I273" s="31"/>
      <c r="J273" s="31"/>
      <c r="K273" s="33"/>
      <c r="L273" s="32"/>
      <c r="M273" s="32"/>
      <c r="N273" s="32"/>
      <c r="O273" s="33"/>
      <c r="P273" s="33"/>
      <c r="Q273" s="33"/>
      <c r="R273" s="33"/>
      <c r="S273" s="33"/>
      <c r="T273" s="33"/>
      <c r="U273" s="33"/>
      <c r="V273" s="33"/>
      <c r="W273" s="33"/>
      <c r="X273" s="33"/>
      <c r="Y273" s="35"/>
      <c r="Z273" s="33"/>
      <c r="AA273" s="33"/>
      <c r="AB273" s="33"/>
      <c r="AC273" s="35"/>
      <c r="AD273" s="33"/>
      <c r="AE273" s="31" t="e">
        <f t="shared" si="14"/>
        <v>#N/A</v>
      </c>
      <c r="AF273" s="54"/>
      <c r="AG273" s="31" t="e">
        <f t="shared" si="13"/>
        <v>#N/A</v>
      </c>
    </row>
    <row r="274" spans="1:33" x14ac:dyDescent="0.25">
      <c r="A274" s="30" t="e">
        <f t="shared" si="12"/>
        <v>#N/A</v>
      </c>
      <c r="B274" s="31"/>
      <c r="C274" s="31"/>
      <c r="D274" s="32"/>
      <c r="E274" s="31"/>
      <c r="F274" s="33"/>
      <c r="G274" s="33"/>
      <c r="H274" s="33"/>
      <c r="I274" s="31"/>
      <c r="J274" s="31"/>
      <c r="K274" s="33"/>
      <c r="L274" s="32"/>
      <c r="M274" s="32"/>
      <c r="N274" s="32"/>
      <c r="O274" s="33"/>
      <c r="P274" s="33"/>
      <c r="Q274" s="33"/>
      <c r="R274" s="33"/>
      <c r="S274" s="33"/>
      <c r="T274" s="33"/>
      <c r="U274" s="33"/>
      <c r="V274" s="33"/>
      <c r="W274" s="33"/>
      <c r="X274" s="33"/>
      <c r="Y274" s="35"/>
      <c r="Z274" s="33"/>
      <c r="AA274" s="33"/>
      <c r="AB274" s="33"/>
      <c r="AC274" s="35"/>
      <c r="AD274" s="33"/>
      <c r="AE274" s="31" t="e">
        <f t="shared" si="14"/>
        <v>#N/A</v>
      </c>
      <c r="AF274" s="54"/>
      <c r="AG274" s="31" t="e">
        <f t="shared" si="13"/>
        <v>#N/A</v>
      </c>
    </row>
    <row r="275" spans="1:33" x14ac:dyDescent="0.25">
      <c r="A275" s="30" t="e">
        <f t="shared" si="12"/>
        <v>#N/A</v>
      </c>
      <c r="B275" s="31"/>
      <c r="C275" s="31"/>
      <c r="D275" s="32"/>
      <c r="E275" s="31"/>
      <c r="F275" s="33"/>
      <c r="G275" s="33"/>
      <c r="H275" s="33"/>
      <c r="I275" s="31"/>
      <c r="J275" s="31"/>
      <c r="K275" s="33"/>
      <c r="L275" s="32"/>
      <c r="M275" s="32"/>
      <c r="N275" s="32"/>
      <c r="O275" s="33"/>
      <c r="P275" s="33"/>
      <c r="Q275" s="33"/>
      <c r="R275" s="33"/>
      <c r="S275" s="33"/>
      <c r="T275" s="33"/>
      <c r="U275" s="33"/>
      <c r="V275" s="33"/>
      <c r="W275" s="33"/>
      <c r="X275" s="33"/>
      <c r="Y275" s="35"/>
      <c r="Z275" s="33"/>
      <c r="AA275" s="33"/>
      <c r="AB275" s="33"/>
      <c r="AC275" s="35"/>
      <c r="AD275" s="33"/>
      <c r="AE275" s="31" t="e">
        <f t="shared" si="14"/>
        <v>#N/A</v>
      </c>
      <c r="AF275" s="54"/>
      <c r="AG275" s="31" t="e">
        <f t="shared" si="13"/>
        <v>#N/A</v>
      </c>
    </row>
    <row r="276" spans="1:33" x14ac:dyDescent="0.25">
      <c r="A276" s="30" t="e">
        <f t="shared" si="12"/>
        <v>#N/A</v>
      </c>
      <c r="B276" s="31"/>
      <c r="C276" s="31"/>
      <c r="D276" s="32"/>
      <c r="E276" s="31"/>
      <c r="F276" s="33"/>
      <c r="G276" s="33"/>
      <c r="H276" s="33"/>
      <c r="I276" s="31"/>
      <c r="J276" s="31"/>
      <c r="K276" s="33"/>
      <c r="L276" s="32"/>
      <c r="M276" s="32"/>
      <c r="N276" s="32"/>
      <c r="O276" s="33"/>
      <c r="P276" s="33"/>
      <c r="Q276" s="33"/>
      <c r="R276" s="33"/>
      <c r="S276" s="33"/>
      <c r="T276" s="33"/>
      <c r="U276" s="33"/>
      <c r="V276" s="33"/>
      <c r="W276" s="33"/>
      <c r="X276" s="33"/>
      <c r="Y276" s="35"/>
      <c r="Z276" s="33"/>
      <c r="AA276" s="33"/>
      <c r="AB276" s="33"/>
      <c r="AC276" s="35"/>
      <c r="AD276" s="33"/>
      <c r="AE276" s="31" t="e">
        <f t="shared" si="14"/>
        <v>#N/A</v>
      </c>
      <c r="AF276" s="54"/>
      <c r="AG276" s="31" t="e">
        <f t="shared" si="13"/>
        <v>#N/A</v>
      </c>
    </row>
    <row r="277" spans="1:33" x14ac:dyDescent="0.25">
      <c r="A277" s="30" t="e">
        <f t="shared" si="12"/>
        <v>#N/A</v>
      </c>
      <c r="B277" s="31"/>
      <c r="C277" s="31"/>
      <c r="D277" s="32"/>
      <c r="E277" s="31"/>
      <c r="F277" s="33"/>
      <c r="G277" s="33"/>
      <c r="H277" s="33"/>
      <c r="I277" s="31"/>
      <c r="J277" s="31"/>
      <c r="K277" s="33"/>
      <c r="L277" s="32"/>
      <c r="M277" s="32"/>
      <c r="N277" s="32"/>
      <c r="O277" s="33"/>
      <c r="P277" s="33"/>
      <c r="Q277" s="33"/>
      <c r="R277" s="33"/>
      <c r="S277" s="33"/>
      <c r="T277" s="33"/>
      <c r="U277" s="33"/>
      <c r="V277" s="33"/>
      <c r="W277" s="33"/>
      <c r="X277" s="33"/>
      <c r="Y277" s="35"/>
      <c r="Z277" s="33"/>
      <c r="AA277" s="33"/>
      <c r="AB277" s="33"/>
      <c r="AC277" s="35"/>
      <c r="AD277" s="33"/>
      <c r="AE277" s="31" t="e">
        <f t="shared" si="14"/>
        <v>#N/A</v>
      </c>
      <c r="AF277" s="54"/>
      <c r="AG277" s="31" t="e">
        <f t="shared" si="13"/>
        <v>#N/A</v>
      </c>
    </row>
    <row r="278" spans="1:33" x14ac:dyDescent="0.25">
      <c r="A278" s="30" t="e">
        <f t="shared" si="12"/>
        <v>#N/A</v>
      </c>
      <c r="B278" s="31"/>
      <c r="C278" s="31"/>
      <c r="D278" s="32"/>
      <c r="E278" s="31"/>
      <c r="F278" s="33"/>
      <c r="G278" s="33"/>
      <c r="H278" s="33"/>
      <c r="I278" s="31"/>
      <c r="J278" s="31"/>
      <c r="K278" s="33"/>
      <c r="L278" s="32"/>
      <c r="M278" s="32"/>
      <c r="N278" s="32"/>
      <c r="O278" s="33"/>
      <c r="P278" s="33"/>
      <c r="Q278" s="33"/>
      <c r="R278" s="33"/>
      <c r="S278" s="33"/>
      <c r="T278" s="33"/>
      <c r="U278" s="33"/>
      <c r="V278" s="33"/>
      <c r="W278" s="33"/>
      <c r="X278" s="33"/>
      <c r="Y278" s="35"/>
      <c r="Z278" s="33"/>
      <c r="AA278" s="33"/>
      <c r="AB278" s="33"/>
      <c r="AC278" s="35"/>
      <c r="AD278" s="33"/>
      <c r="AE278" s="31" t="e">
        <f t="shared" si="14"/>
        <v>#N/A</v>
      </c>
      <c r="AF278" s="54"/>
      <c r="AG278" s="31" t="e">
        <f t="shared" si="13"/>
        <v>#N/A</v>
      </c>
    </row>
    <row r="279" spans="1:33" x14ac:dyDescent="0.25">
      <c r="A279" s="30" t="e">
        <f t="shared" si="12"/>
        <v>#N/A</v>
      </c>
      <c r="B279" s="31"/>
      <c r="C279" s="31"/>
      <c r="D279" s="32"/>
      <c r="E279" s="31"/>
      <c r="F279" s="33"/>
      <c r="G279" s="33"/>
      <c r="H279" s="33"/>
      <c r="I279" s="31"/>
      <c r="J279" s="31"/>
      <c r="K279" s="33"/>
      <c r="L279" s="32"/>
      <c r="M279" s="32"/>
      <c r="N279" s="32"/>
      <c r="O279" s="33"/>
      <c r="P279" s="33"/>
      <c r="Q279" s="33"/>
      <c r="R279" s="33"/>
      <c r="S279" s="33"/>
      <c r="T279" s="33"/>
      <c r="U279" s="33"/>
      <c r="V279" s="33"/>
      <c r="W279" s="33"/>
      <c r="X279" s="33"/>
      <c r="Y279" s="35"/>
      <c r="Z279" s="33"/>
      <c r="AA279" s="33"/>
      <c r="AB279" s="33"/>
      <c r="AC279" s="35"/>
      <c r="AD279" s="33"/>
      <c r="AE279" s="31" t="e">
        <f t="shared" si="14"/>
        <v>#N/A</v>
      </c>
      <c r="AF279" s="54"/>
      <c r="AG279" s="31" t="e">
        <f t="shared" si="13"/>
        <v>#N/A</v>
      </c>
    </row>
    <row r="280" spans="1:33" x14ac:dyDescent="0.25">
      <c r="A280" s="30" t="e">
        <f t="shared" si="12"/>
        <v>#N/A</v>
      </c>
      <c r="B280" s="31"/>
      <c r="C280" s="31"/>
      <c r="D280" s="32"/>
      <c r="E280" s="31"/>
      <c r="F280" s="33"/>
      <c r="G280" s="33"/>
      <c r="H280" s="33"/>
      <c r="I280" s="31"/>
      <c r="J280" s="31"/>
      <c r="K280" s="33"/>
      <c r="L280" s="32"/>
      <c r="M280" s="32"/>
      <c r="N280" s="32"/>
      <c r="O280" s="33"/>
      <c r="P280" s="33"/>
      <c r="Q280" s="33"/>
      <c r="R280" s="33"/>
      <c r="S280" s="33"/>
      <c r="T280" s="33"/>
      <c r="U280" s="33"/>
      <c r="V280" s="33"/>
      <c r="W280" s="33"/>
      <c r="X280" s="33"/>
      <c r="Y280" s="35"/>
      <c r="Z280" s="33"/>
      <c r="AA280" s="33"/>
      <c r="AB280" s="33"/>
      <c r="AC280" s="35"/>
      <c r="AD280" s="33"/>
      <c r="AE280" s="31" t="e">
        <f t="shared" si="14"/>
        <v>#N/A</v>
      </c>
      <c r="AF280" s="54"/>
      <c r="AG280" s="31" t="e">
        <f t="shared" si="13"/>
        <v>#N/A</v>
      </c>
    </row>
    <row r="281" spans="1:33" x14ac:dyDescent="0.25">
      <c r="A281" s="30" t="e">
        <f t="shared" si="12"/>
        <v>#N/A</v>
      </c>
      <c r="B281" s="31"/>
      <c r="C281" s="31"/>
      <c r="D281" s="32"/>
      <c r="E281" s="31"/>
      <c r="F281" s="33"/>
      <c r="G281" s="33"/>
      <c r="H281" s="33"/>
      <c r="I281" s="31"/>
      <c r="J281" s="31"/>
      <c r="K281" s="33"/>
      <c r="L281" s="32"/>
      <c r="M281" s="32"/>
      <c r="N281" s="32"/>
      <c r="O281" s="33"/>
      <c r="P281" s="33"/>
      <c r="Q281" s="33"/>
      <c r="R281" s="33"/>
      <c r="S281" s="33"/>
      <c r="T281" s="33"/>
      <c r="U281" s="33"/>
      <c r="V281" s="33"/>
      <c r="W281" s="33"/>
      <c r="X281" s="33"/>
      <c r="Y281" s="35"/>
      <c r="Z281" s="33"/>
      <c r="AA281" s="33"/>
      <c r="AB281" s="33"/>
      <c r="AC281" s="35"/>
      <c r="AD281" s="33"/>
      <c r="AE281" s="31" t="e">
        <f t="shared" si="14"/>
        <v>#N/A</v>
      </c>
      <c r="AF281" s="54"/>
      <c r="AG281" s="31" t="e">
        <f t="shared" si="13"/>
        <v>#N/A</v>
      </c>
    </row>
    <row r="282" spans="1:33" x14ac:dyDescent="0.25">
      <c r="A282" s="30" t="e">
        <f t="shared" si="12"/>
        <v>#N/A</v>
      </c>
      <c r="B282" s="31"/>
      <c r="C282" s="31"/>
      <c r="D282" s="32"/>
      <c r="E282" s="31"/>
      <c r="F282" s="33"/>
      <c r="G282" s="33"/>
      <c r="H282" s="33"/>
      <c r="I282" s="31"/>
      <c r="J282" s="31"/>
      <c r="K282" s="33"/>
      <c r="L282" s="32"/>
      <c r="M282" s="32"/>
      <c r="N282" s="32"/>
      <c r="O282" s="33"/>
      <c r="P282" s="33"/>
      <c r="Q282" s="33"/>
      <c r="R282" s="33"/>
      <c r="S282" s="33"/>
      <c r="T282" s="33"/>
      <c r="U282" s="33"/>
      <c r="V282" s="33"/>
      <c r="W282" s="33"/>
      <c r="X282" s="33"/>
      <c r="Y282" s="35"/>
      <c r="Z282" s="33"/>
      <c r="AA282" s="33"/>
      <c r="AB282" s="33"/>
      <c r="AC282" s="35"/>
      <c r="AD282" s="33"/>
      <c r="AE282" s="31" t="e">
        <f t="shared" si="14"/>
        <v>#N/A</v>
      </c>
      <c r="AF282" s="54"/>
      <c r="AG282" s="31" t="e">
        <f t="shared" si="13"/>
        <v>#N/A</v>
      </c>
    </row>
    <row r="283" spans="1:33" x14ac:dyDescent="0.25">
      <c r="A283" s="30" t="e">
        <f t="shared" si="12"/>
        <v>#N/A</v>
      </c>
      <c r="B283" s="31"/>
      <c r="C283" s="31"/>
      <c r="D283" s="32"/>
      <c r="E283" s="31"/>
      <c r="F283" s="33"/>
      <c r="G283" s="33"/>
      <c r="H283" s="33"/>
      <c r="I283" s="31"/>
      <c r="J283" s="31"/>
      <c r="K283" s="33"/>
      <c r="L283" s="32"/>
      <c r="M283" s="32"/>
      <c r="N283" s="32"/>
      <c r="O283" s="33"/>
      <c r="P283" s="33"/>
      <c r="Q283" s="33"/>
      <c r="R283" s="33"/>
      <c r="S283" s="33"/>
      <c r="T283" s="33"/>
      <c r="U283" s="33"/>
      <c r="V283" s="33"/>
      <c r="W283" s="33"/>
      <c r="X283" s="33"/>
      <c r="Y283" s="35"/>
      <c r="Z283" s="33"/>
      <c r="AA283" s="33"/>
      <c r="AB283" s="33"/>
      <c r="AC283" s="35"/>
      <c r="AD283" s="33"/>
      <c r="AE283" s="31" t="e">
        <f t="shared" si="14"/>
        <v>#N/A</v>
      </c>
      <c r="AF283" s="54"/>
      <c r="AG283" s="31" t="e">
        <f t="shared" si="13"/>
        <v>#N/A</v>
      </c>
    </row>
    <row r="284" spans="1:33" x14ac:dyDescent="0.25">
      <c r="A284" s="30" t="e">
        <f t="shared" si="12"/>
        <v>#N/A</v>
      </c>
      <c r="B284" s="31"/>
      <c r="C284" s="31"/>
      <c r="D284" s="32"/>
      <c r="E284" s="31"/>
      <c r="F284" s="33"/>
      <c r="G284" s="33"/>
      <c r="H284" s="33"/>
      <c r="I284" s="31"/>
      <c r="J284" s="31"/>
      <c r="K284" s="33"/>
      <c r="L284" s="32"/>
      <c r="M284" s="32"/>
      <c r="N284" s="32"/>
      <c r="O284" s="33"/>
      <c r="P284" s="33"/>
      <c r="Q284" s="33"/>
      <c r="R284" s="33"/>
      <c r="S284" s="33"/>
      <c r="T284" s="33"/>
      <c r="U284" s="33"/>
      <c r="V284" s="33"/>
      <c r="W284" s="33"/>
      <c r="X284" s="33"/>
      <c r="Y284" s="35"/>
      <c r="Z284" s="33"/>
      <c r="AA284" s="33"/>
      <c r="AB284" s="33"/>
      <c r="AC284" s="35"/>
      <c r="AD284" s="33"/>
      <c r="AE284" s="31" t="e">
        <f t="shared" si="14"/>
        <v>#N/A</v>
      </c>
      <c r="AF284" s="54"/>
      <c r="AG284" s="31" t="e">
        <f t="shared" si="13"/>
        <v>#N/A</v>
      </c>
    </row>
    <row r="285" spans="1:33" x14ac:dyDescent="0.25">
      <c r="A285" s="30" t="e">
        <f t="shared" si="12"/>
        <v>#N/A</v>
      </c>
      <c r="B285" s="31"/>
      <c r="C285" s="31"/>
      <c r="D285" s="32"/>
      <c r="E285" s="31"/>
      <c r="F285" s="33"/>
      <c r="G285" s="33"/>
      <c r="H285" s="33"/>
      <c r="I285" s="31"/>
      <c r="J285" s="31"/>
      <c r="K285" s="33"/>
      <c r="L285" s="32"/>
      <c r="M285" s="32"/>
      <c r="N285" s="32"/>
      <c r="O285" s="33"/>
      <c r="P285" s="33"/>
      <c r="Q285" s="33"/>
      <c r="R285" s="33"/>
      <c r="S285" s="33"/>
      <c r="T285" s="33"/>
      <c r="U285" s="33"/>
      <c r="V285" s="33"/>
      <c r="W285" s="33"/>
      <c r="X285" s="33"/>
      <c r="Y285" s="35"/>
      <c r="Z285" s="33"/>
      <c r="AA285" s="33"/>
      <c r="AB285" s="33"/>
      <c r="AC285" s="35"/>
      <c r="AD285" s="33"/>
      <c r="AE285" s="31" t="e">
        <f t="shared" si="14"/>
        <v>#N/A</v>
      </c>
      <c r="AF285" s="54"/>
      <c r="AG285" s="31" t="e">
        <f t="shared" si="13"/>
        <v>#N/A</v>
      </c>
    </row>
    <row r="286" spans="1:33" x14ac:dyDescent="0.25">
      <c r="A286" s="30" t="e">
        <f t="shared" si="12"/>
        <v>#N/A</v>
      </c>
      <c r="B286" s="31"/>
      <c r="C286" s="31"/>
      <c r="D286" s="32"/>
      <c r="E286" s="31"/>
      <c r="F286" s="33"/>
      <c r="G286" s="33"/>
      <c r="H286" s="33"/>
      <c r="I286" s="31"/>
      <c r="J286" s="31"/>
      <c r="K286" s="33"/>
      <c r="L286" s="32"/>
      <c r="M286" s="32"/>
      <c r="N286" s="32"/>
      <c r="O286" s="33"/>
      <c r="P286" s="33"/>
      <c r="Q286" s="33"/>
      <c r="R286" s="33"/>
      <c r="S286" s="33"/>
      <c r="T286" s="33"/>
      <c r="U286" s="33"/>
      <c r="V286" s="33"/>
      <c r="W286" s="33"/>
      <c r="X286" s="33"/>
      <c r="Y286" s="35"/>
      <c r="Z286" s="33"/>
      <c r="AA286" s="33"/>
      <c r="AB286" s="33"/>
      <c r="AC286" s="35"/>
      <c r="AD286" s="33"/>
      <c r="AE286" s="31" t="e">
        <f t="shared" si="14"/>
        <v>#N/A</v>
      </c>
      <c r="AF286" s="54"/>
      <c r="AG286" s="31" t="e">
        <f t="shared" si="13"/>
        <v>#N/A</v>
      </c>
    </row>
    <row r="287" spans="1:33" x14ac:dyDescent="0.25">
      <c r="A287" s="30" t="e">
        <f t="shared" si="12"/>
        <v>#N/A</v>
      </c>
      <c r="B287" s="31"/>
      <c r="C287" s="31"/>
      <c r="D287" s="32"/>
      <c r="E287" s="31"/>
      <c r="F287" s="33"/>
      <c r="G287" s="33"/>
      <c r="H287" s="33"/>
      <c r="I287" s="31"/>
      <c r="J287" s="31"/>
      <c r="K287" s="33"/>
      <c r="L287" s="32"/>
      <c r="M287" s="32"/>
      <c r="N287" s="32"/>
      <c r="O287" s="33"/>
      <c r="P287" s="33"/>
      <c r="Q287" s="33"/>
      <c r="R287" s="33"/>
      <c r="S287" s="33"/>
      <c r="T287" s="33"/>
      <c r="U287" s="33"/>
      <c r="V287" s="33"/>
      <c r="W287" s="33"/>
      <c r="X287" s="33"/>
      <c r="Y287" s="35"/>
      <c r="Z287" s="33"/>
      <c r="AA287" s="33"/>
      <c r="AB287" s="33"/>
      <c r="AC287" s="35"/>
      <c r="AD287" s="33"/>
      <c r="AE287" s="31" t="e">
        <f t="shared" si="14"/>
        <v>#N/A</v>
      </c>
      <c r="AF287" s="54"/>
      <c r="AG287" s="31" t="e">
        <f t="shared" si="13"/>
        <v>#N/A</v>
      </c>
    </row>
    <row r="288" spans="1:33" x14ac:dyDescent="0.25">
      <c r="A288" s="30" t="e">
        <f t="shared" si="12"/>
        <v>#N/A</v>
      </c>
      <c r="B288" s="31"/>
      <c r="C288" s="31"/>
      <c r="D288" s="32"/>
      <c r="E288" s="31"/>
      <c r="F288" s="33"/>
      <c r="G288" s="33"/>
      <c r="H288" s="33"/>
      <c r="I288" s="31"/>
      <c r="J288" s="31"/>
      <c r="K288" s="33"/>
      <c r="L288" s="32"/>
      <c r="M288" s="32"/>
      <c r="N288" s="32"/>
      <c r="O288" s="33"/>
      <c r="P288" s="33"/>
      <c r="Q288" s="33"/>
      <c r="R288" s="33"/>
      <c r="S288" s="33"/>
      <c r="T288" s="33"/>
      <c r="U288" s="33"/>
      <c r="V288" s="33"/>
      <c r="W288" s="33"/>
      <c r="X288" s="33"/>
      <c r="Y288" s="35"/>
      <c r="Z288" s="33"/>
      <c r="AA288" s="33"/>
      <c r="AB288" s="33"/>
      <c r="AC288" s="35"/>
      <c r="AD288" s="33"/>
      <c r="AE288" s="31" t="e">
        <f t="shared" si="14"/>
        <v>#N/A</v>
      </c>
      <c r="AF288" s="54"/>
      <c r="AG288" s="31" t="e">
        <f t="shared" si="13"/>
        <v>#N/A</v>
      </c>
    </row>
    <row r="289" spans="1:33" x14ac:dyDescent="0.25">
      <c r="A289" s="30" t="e">
        <f t="shared" si="12"/>
        <v>#N/A</v>
      </c>
      <c r="B289" s="31"/>
      <c r="C289" s="31"/>
      <c r="D289" s="32"/>
      <c r="E289" s="31"/>
      <c r="F289" s="33"/>
      <c r="G289" s="33"/>
      <c r="H289" s="33"/>
      <c r="I289" s="31"/>
      <c r="J289" s="31"/>
      <c r="K289" s="33"/>
      <c r="L289" s="32"/>
      <c r="M289" s="32"/>
      <c r="N289" s="32"/>
      <c r="O289" s="33"/>
      <c r="P289" s="33"/>
      <c r="Q289" s="33"/>
      <c r="R289" s="33"/>
      <c r="S289" s="33"/>
      <c r="T289" s="33"/>
      <c r="U289" s="33"/>
      <c r="V289" s="33"/>
      <c r="W289" s="33"/>
      <c r="X289" s="33"/>
      <c r="Y289" s="35"/>
      <c r="Z289" s="33"/>
      <c r="AA289" s="33"/>
      <c r="AB289" s="33"/>
      <c r="AC289" s="35"/>
      <c r="AD289" s="33"/>
      <c r="AE289" s="31" t="e">
        <f t="shared" si="14"/>
        <v>#N/A</v>
      </c>
      <c r="AF289" s="54"/>
      <c r="AG289" s="31" t="e">
        <f t="shared" si="13"/>
        <v>#N/A</v>
      </c>
    </row>
    <row r="290" spans="1:33" x14ac:dyDescent="0.25">
      <c r="A290" s="30" t="e">
        <f t="shared" si="12"/>
        <v>#N/A</v>
      </c>
      <c r="B290" s="31"/>
      <c r="C290" s="31"/>
      <c r="D290" s="32"/>
      <c r="E290" s="31"/>
      <c r="F290" s="33"/>
      <c r="G290" s="33"/>
      <c r="H290" s="33"/>
      <c r="I290" s="31"/>
      <c r="J290" s="31"/>
      <c r="K290" s="33"/>
      <c r="L290" s="32"/>
      <c r="M290" s="32"/>
      <c r="N290" s="32"/>
      <c r="O290" s="33"/>
      <c r="P290" s="33"/>
      <c r="Q290" s="33"/>
      <c r="R290" s="33"/>
      <c r="S290" s="33"/>
      <c r="T290" s="33"/>
      <c r="U290" s="33"/>
      <c r="V290" s="33"/>
      <c r="W290" s="33"/>
      <c r="X290" s="33"/>
      <c r="Y290" s="35"/>
      <c r="Z290" s="33"/>
      <c r="AA290" s="33"/>
      <c r="AB290" s="33"/>
      <c r="AC290" s="35"/>
      <c r="AD290" s="33"/>
      <c r="AE290" s="31" t="e">
        <f t="shared" si="14"/>
        <v>#N/A</v>
      </c>
      <c r="AF290" s="54"/>
      <c r="AG290" s="31" t="e">
        <f t="shared" si="13"/>
        <v>#N/A</v>
      </c>
    </row>
    <row r="291" spans="1:33" x14ac:dyDescent="0.25">
      <c r="A291" s="30" t="e">
        <f t="shared" si="12"/>
        <v>#N/A</v>
      </c>
      <c r="B291" s="31"/>
      <c r="C291" s="31"/>
      <c r="D291" s="32"/>
      <c r="E291" s="31"/>
      <c r="F291" s="33"/>
      <c r="G291" s="33"/>
      <c r="H291" s="33"/>
      <c r="I291" s="31"/>
      <c r="J291" s="31"/>
      <c r="K291" s="33"/>
      <c r="L291" s="32"/>
      <c r="M291" s="32"/>
      <c r="N291" s="32"/>
      <c r="O291" s="33"/>
      <c r="P291" s="33"/>
      <c r="Q291" s="33"/>
      <c r="R291" s="33"/>
      <c r="S291" s="33"/>
      <c r="T291" s="33"/>
      <c r="U291" s="33"/>
      <c r="V291" s="33"/>
      <c r="W291" s="33"/>
      <c r="X291" s="33"/>
      <c r="Y291" s="35"/>
      <c r="Z291" s="33"/>
      <c r="AA291" s="33"/>
      <c r="AB291" s="33"/>
      <c r="AC291" s="35"/>
      <c r="AD291" s="33"/>
      <c r="AE291" s="31" t="e">
        <f t="shared" si="14"/>
        <v>#N/A</v>
      </c>
      <c r="AF291" s="54"/>
      <c r="AG291" s="31" t="e">
        <f t="shared" si="13"/>
        <v>#N/A</v>
      </c>
    </row>
    <row r="292" spans="1:33" x14ac:dyDescent="0.25">
      <c r="A292" s="30" t="e">
        <f t="shared" si="12"/>
        <v>#N/A</v>
      </c>
      <c r="B292" s="31"/>
      <c r="C292" s="31"/>
      <c r="D292" s="32"/>
      <c r="E292" s="31"/>
      <c r="F292" s="33"/>
      <c r="G292" s="33"/>
      <c r="H292" s="33"/>
      <c r="I292" s="31"/>
      <c r="J292" s="31"/>
      <c r="K292" s="33"/>
      <c r="L292" s="32"/>
      <c r="M292" s="32"/>
      <c r="N292" s="32"/>
      <c r="O292" s="33"/>
      <c r="P292" s="33"/>
      <c r="Q292" s="33"/>
      <c r="R292" s="33"/>
      <c r="S292" s="33"/>
      <c r="T292" s="33"/>
      <c r="U292" s="33"/>
      <c r="V292" s="33"/>
      <c r="W292" s="33"/>
      <c r="X292" s="33"/>
      <c r="Y292" s="35"/>
      <c r="Z292" s="33"/>
      <c r="AA292" s="33"/>
      <c r="AB292" s="33"/>
      <c r="AC292" s="35"/>
      <c r="AD292" s="33"/>
      <c r="AE292" s="31" t="e">
        <f t="shared" si="14"/>
        <v>#N/A</v>
      </c>
      <c r="AF292" s="54"/>
      <c r="AG292" s="31" t="e">
        <f t="shared" si="13"/>
        <v>#N/A</v>
      </c>
    </row>
    <row r="293" spans="1:33" x14ac:dyDescent="0.25">
      <c r="A293" s="30" t="e">
        <f t="shared" si="12"/>
        <v>#N/A</v>
      </c>
      <c r="B293" s="31"/>
      <c r="C293" s="31"/>
      <c r="D293" s="32"/>
      <c r="E293" s="31"/>
      <c r="F293" s="33"/>
      <c r="G293" s="33"/>
      <c r="H293" s="33"/>
      <c r="I293" s="31"/>
      <c r="J293" s="31"/>
      <c r="K293" s="33"/>
      <c r="L293" s="32"/>
      <c r="M293" s="32"/>
      <c r="N293" s="32"/>
      <c r="O293" s="33"/>
      <c r="P293" s="33"/>
      <c r="Q293" s="33"/>
      <c r="R293" s="33"/>
      <c r="S293" s="33"/>
      <c r="T293" s="33"/>
      <c r="U293" s="33"/>
      <c r="V293" s="33"/>
      <c r="W293" s="33"/>
      <c r="X293" s="33"/>
      <c r="Y293" s="35"/>
      <c r="Z293" s="33"/>
      <c r="AA293" s="33"/>
      <c r="AB293" s="33"/>
      <c r="AC293" s="35"/>
      <c r="AD293" s="33"/>
      <c r="AE293" s="31" t="e">
        <f t="shared" si="14"/>
        <v>#N/A</v>
      </c>
      <c r="AF293" s="54"/>
      <c r="AG293" s="31" t="e">
        <f t="shared" si="13"/>
        <v>#N/A</v>
      </c>
    </row>
    <row r="294" spans="1:33" x14ac:dyDescent="0.25">
      <c r="A294" s="30" t="e">
        <f t="shared" si="12"/>
        <v>#N/A</v>
      </c>
      <c r="B294" s="31"/>
      <c r="C294" s="31"/>
      <c r="D294" s="32"/>
      <c r="E294" s="31"/>
      <c r="F294" s="33"/>
      <c r="G294" s="33"/>
      <c r="H294" s="33"/>
      <c r="I294" s="31"/>
      <c r="J294" s="31"/>
      <c r="K294" s="33"/>
      <c r="L294" s="32"/>
      <c r="M294" s="32"/>
      <c r="N294" s="32"/>
      <c r="O294" s="33"/>
      <c r="P294" s="33"/>
      <c r="Q294" s="33"/>
      <c r="R294" s="33"/>
      <c r="S294" s="33"/>
      <c r="T294" s="33"/>
      <c r="U294" s="33"/>
      <c r="V294" s="33"/>
      <c r="W294" s="33"/>
      <c r="X294" s="33"/>
      <c r="Y294" s="35"/>
      <c r="Z294" s="33"/>
      <c r="AA294" s="33"/>
      <c r="AB294" s="33"/>
      <c r="AC294" s="35"/>
      <c r="AD294" s="33"/>
      <c r="AE294" s="31" t="e">
        <f t="shared" si="14"/>
        <v>#N/A</v>
      </c>
      <c r="AF294" s="54"/>
      <c r="AG294" s="31" t="e">
        <f t="shared" si="13"/>
        <v>#N/A</v>
      </c>
    </row>
    <row r="295" spans="1:33" x14ac:dyDescent="0.25">
      <c r="A295" s="30" t="e">
        <f t="shared" si="12"/>
        <v>#N/A</v>
      </c>
      <c r="B295" s="31"/>
      <c r="C295" s="31"/>
      <c r="D295" s="32"/>
      <c r="E295" s="31"/>
      <c r="F295" s="33"/>
      <c r="G295" s="33"/>
      <c r="H295" s="33"/>
      <c r="I295" s="31"/>
      <c r="J295" s="31"/>
      <c r="K295" s="33"/>
      <c r="L295" s="32"/>
      <c r="M295" s="32"/>
      <c r="N295" s="32"/>
      <c r="O295" s="33"/>
      <c r="P295" s="33"/>
      <c r="Q295" s="33"/>
      <c r="R295" s="33"/>
      <c r="S295" s="33"/>
      <c r="T295" s="33"/>
      <c r="U295" s="33"/>
      <c r="V295" s="33"/>
      <c r="W295" s="33"/>
      <c r="X295" s="33"/>
      <c r="Y295" s="35"/>
      <c r="Z295" s="33"/>
      <c r="AA295" s="33"/>
      <c r="AB295" s="33"/>
      <c r="AC295" s="35"/>
      <c r="AD295" s="33"/>
      <c r="AE295" s="31" t="e">
        <f t="shared" si="14"/>
        <v>#N/A</v>
      </c>
      <c r="AF295" s="54"/>
      <c r="AG295" s="31" t="e">
        <f t="shared" si="13"/>
        <v>#N/A</v>
      </c>
    </row>
    <row r="296" spans="1:33" x14ac:dyDescent="0.25">
      <c r="A296" s="30" t="e">
        <f t="shared" si="12"/>
        <v>#N/A</v>
      </c>
      <c r="B296" s="31"/>
      <c r="C296" s="31"/>
      <c r="D296" s="32"/>
      <c r="E296" s="31"/>
      <c r="F296" s="33"/>
      <c r="G296" s="33"/>
      <c r="H296" s="33"/>
      <c r="I296" s="31"/>
      <c r="J296" s="31"/>
      <c r="K296" s="33"/>
      <c r="L296" s="32"/>
      <c r="M296" s="32"/>
      <c r="N296" s="32"/>
      <c r="O296" s="33"/>
      <c r="P296" s="33"/>
      <c r="Q296" s="33"/>
      <c r="R296" s="33"/>
      <c r="S296" s="33"/>
      <c r="T296" s="33"/>
      <c r="U296" s="33"/>
      <c r="V296" s="33"/>
      <c r="W296" s="33"/>
      <c r="X296" s="33"/>
      <c r="Y296" s="35"/>
      <c r="Z296" s="33"/>
      <c r="AA296" s="33"/>
      <c r="AB296" s="33"/>
      <c r="AC296" s="35"/>
      <c r="AD296" s="33"/>
      <c r="AE296" s="31" t="e">
        <f t="shared" si="14"/>
        <v>#N/A</v>
      </c>
      <c r="AF296" s="54"/>
      <c r="AG296" s="31" t="e">
        <f t="shared" si="13"/>
        <v>#N/A</v>
      </c>
    </row>
    <row r="297" spans="1:33" x14ac:dyDescent="0.25">
      <c r="A297" s="30" t="e">
        <f t="shared" si="12"/>
        <v>#N/A</v>
      </c>
      <c r="B297" s="31"/>
      <c r="C297" s="31"/>
      <c r="D297" s="32"/>
      <c r="E297" s="31"/>
      <c r="F297" s="33"/>
      <c r="G297" s="33"/>
      <c r="H297" s="33"/>
      <c r="I297" s="31"/>
      <c r="J297" s="31"/>
      <c r="K297" s="33"/>
      <c r="L297" s="32"/>
      <c r="M297" s="32"/>
      <c r="N297" s="32"/>
      <c r="O297" s="33"/>
      <c r="P297" s="33"/>
      <c r="Q297" s="33"/>
      <c r="R297" s="33"/>
      <c r="S297" s="33"/>
      <c r="T297" s="33"/>
      <c r="U297" s="33"/>
      <c r="V297" s="33"/>
      <c r="W297" s="33"/>
      <c r="X297" s="33"/>
      <c r="Y297" s="35"/>
      <c r="Z297" s="33"/>
      <c r="AA297" s="33"/>
      <c r="AB297" s="33"/>
      <c r="AC297" s="35"/>
      <c r="AD297" s="33"/>
      <c r="AE297" s="31" t="e">
        <f t="shared" si="14"/>
        <v>#N/A</v>
      </c>
      <c r="AF297" s="54"/>
      <c r="AG297" s="31" t="e">
        <f t="shared" si="13"/>
        <v>#N/A</v>
      </c>
    </row>
    <row r="298" spans="1:33" x14ac:dyDescent="0.25">
      <c r="A298" s="30" t="e">
        <f t="shared" si="12"/>
        <v>#N/A</v>
      </c>
      <c r="B298" s="31"/>
      <c r="C298" s="31"/>
      <c r="D298" s="32"/>
      <c r="E298" s="31"/>
      <c r="F298" s="33"/>
      <c r="G298" s="33"/>
      <c r="H298" s="33"/>
      <c r="I298" s="31"/>
      <c r="J298" s="31"/>
      <c r="K298" s="33"/>
      <c r="L298" s="32"/>
      <c r="M298" s="32"/>
      <c r="N298" s="32"/>
      <c r="O298" s="33"/>
      <c r="P298" s="33"/>
      <c r="Q298" s="33"/>
      <c r="R298" s="33"/>
      <c r="S298" s="33"/>
      <c r="T298" s="33"/>
      <c r="U298" s="33"/>
      <c r="V298" s="33"/>
      <c r="W298" s="33"/>
      <c r="X298" s="33"/>
      <c r="Y298" s="35"/>
      <c r="Z298" s="33"/>
      <c r="AA298" s="33"/>
      <c r="AB298" s="33"/>
      <c r="AC298" s="35"/>
      <c r="AD298" s="33"/>
      <c r="AE298" s="31" t="e">
        <f t="shared" si="14"/>
        <v>#N/A</v>
      </c>
      <c r="AF298" s="54"/>
      <c r="AG298" s="31" t="e">
        <f t="shared" si="13"/>
        <v>#N/A</v>
      </c>
    </row>
    <row r="299" spans="1:33" x14ac:dyDescent="0.25">
      <c r="A299" s="30" t="e">
        <f t="shared" si="12"/>
        <v>#N/A</v>
      </c>
      <c r="B299" s="31"/>
      <c r="C299" s="31"/>
      <c r="D299" s="32"/>
      <c r="E299" s="31"/>
      <c r="F299" s="33"/>
      <c r="G299" s="33"/>
      <c r="H299" s="33"/>
      <c r="I299" s="31"/>
      <c r="J299" s="31"/>
      <c r="K299" s="33"/>
      <c r="L299" s="32"/>
      <c r="M299" s="32"/>
      <c r="N299" s="32"/>
      <c r="O299" s="33"/>
      <c r="P299" s="33"/>
      <c r="Q299" s="33"/>
      <c r="R299" s="33"/>
      <c r="S299" s="33"/>
      <c r="T299" s="33"/>
      <c r="U299" s="33"/>
      <c r="V299" s="33"/>
      <c r="W299" s="33"/>
      <c r="X299" s="33"/>
      <c r="Y299" s="35"/>
      <c r="Z299" s="33"/>
      <c r="AA299" s="33"/>
      <c r="AB299" s="33"/>
      <c r="AC299" s="35"/>
      <c r="AD299" s="33"/>
      <c r="AE299" s="31" t="e">
        <f t="shared" si="14"/>
        <v>#N/A</v>
      </c>
      <c r="AF299" s="54"/>
      <c r="AG299" s="31" t="e">
        <f t="shared" si="13"/>
        <v>#N/A</v>
      </c>
    </row>
    <row r="300" spans="1:33" x14ac:dyDescent="0.25">
      <c r="A300" s="30" t="e">
        <f t="shared" si="12"/>
        <v>#N/A</v>
      </c>
      <c r="B300" s="31"/>
      <c r="C300" s="31"/>
      <c r="D300" s="32"/>
      <c r="E300" s="31"/>
      <c r="F300" s="33"/>
      <c r="G300" s="33"/>
      <c r="H300" s="33"/>
      <c r="I300" s="31"/>
      <c r="J300" s="31"/>
      <c r="K300" s="33"/>
      <c r="L300" s="32"/>
      <c r="M300" s="32"/>
      <c r="N300" s="32"/>
      <c r="O300" s="33"/>
      <c r="P300" s="33"/>
      <c r="Q300" s="33"/>
      <c r="R300" s="33"/>
      <c r="S300" s="33"/>
      <c r="T300" s="33"/>
      <c r="U300" s="33"/>
      <c r="V300" s="33"/>
      <c r="W300" s="33"/>
      <c r="X300" s="33"/>
      <c r="Y300" s="35"/>
      <c r="Z300" s="33"/>
      <c r="AA300" s="33"/>
      <c r="AB300" s="33"/>
      <c r="AC300" s="35"/>
      <c r="AD300" s="33"/>
      <c r="AE300" s="31" t="e">
        <f t="shared" si="14"/>
        <v>#N/A</v>
      </c>
      <c r="AF300" s="54"/>
      <c r="AG300" s="31" t="e">
        <f t="shared" si="13"/>
        <v>#N/A</v>
      </c>
    </row>
    <row r="301" spans="1:33" x14ac:dyDescent="0.25">
      <c r="A301" s="30" t="e">
        <f t="shared" si="12"/>
        <v>#N/A</v>
      </c>
      <c r="B301" s="31"/>
      <c r="C301" s="31"/>
      <c r="D301" s="32"/>
      <c r="E301" s="31"/>
      <c r="F301" s="33"/>
      <c r="G301" s="33"/>
      <c r="H301" s="33"/>
      <c r="I301" s="31"/>
      <c r="J301" s="31"/>
      <c r="K301" s="33"/>
      <c r="L301" s="32"/>
      <c r="M301" s="32"/>
      <c r="N301" s="32"/>
      <c r="O301" s="33"/>
      <c r="P301" s="33"/>
      <c r="Q301" s="33"/>
      <c r="R301" s="33"/>
      <c r="S301" s="33"/>
      <c r="T301" s="33"/>
      <c r="U301" s="33"/>
      <c r="V301" s="33"/>
      <c r="W301" s="33"/>
      <c r="X301" s="33"/>
      <c r="Y301" s="35"/>
      <c r="Z301" s="33"/>
      <c r="AA301" s="33"/>
      <c r="AB301" s="33"/>
      <c r="AC301" s="35"/>
      <c r="AD301" s="33"/>
      <c r="AE301" s="31" t="e">
        <f t="shared" si="14"/>
        <v>#N/A</v>
      </c>
      <c r="AF301" s="54"/>
      <c r="AG301" s="31" t="e">
        <f t="shared" si="13"/>
        <v>#N/A</v>
      </c>
    </row>
    <row r="302" spans="1:33" x14ac:dyDescent="0.25">
      <c r="A302" s="30" t="e">
        <f t="shared" si="12"/>
        <v>#N/A</v>
      </c>
      <c r="B302" s="31"/>
      <c r="C302" s="31"/>
      <c r="D302" s="32"/>
      <c r="E302" s="31"/>
      <c r="F302" s="33"/>
      <c r="G302" s="33"/>
      <c r="H302" s="33"/>
      <c r="I302" s="31"/>
      <c r="J302" s="31"/>
      <c r="K302" s="33"/>
      <c r="L302" s="32"/>
      <c r="M302" s="32"/>
      <c r="N302" s="32"/>
      <c r="O302" s="33"/>
      <c r="P302" s="33"/>
      <c r="Q302" s="33"/>
      <c r="R302" s="33"/>
      <c r="S302" s="33"/>
      <c r="T302" s="33"/>
      <c r="U302" s="33"/>
      <c r="V302" s="33"/>
      <c r="W302" s="33"/>
      <c r="X302" s="33"/>
      <c r="Y302" s="35"/>
      <c r="Z302" s="33"/>
      <c r="AA302" s="33"/>
      <c r="AB302" s="33"/>
      <c r="AC302" s="35"/>
      <c r="AD302" s="33"/>
      <c r="AE302" s="31" t="e">
        <f t="shared" si="14"/>
        <v>#N/A</v>
      </c>
      <c r="AF302" s="54"/>
      <c r="AG302" s="31" t="e">
        <f t="shared" si="13"/>
        <v>#N/A</v>
      </c>
    </row>
    <row r="303" spans="1:33" x14ac:dyDescent="0.25">
      <c r="A303" s="30" t="e">
        <f t="shared" si="12"/>
        <v>#N/A</v>
      </c>
      <c r="B303" s="31"/>
      <c r="C303" s="31"/>
      <c r="D303" s="32"/>
      <c r="E303" s="31"/>
      <c r="F303" s="33"/>
      <c r="G303" s="33"/>
      <c r="H303" s="33"/>
      <c r="I303" s="31"/>
      <c r="J303" s="31"/>
      <c r="K303" s="33"/>
      <c r="L303" s="32"/>
      <c r="M303" s="32"/>
      <c r="N303" s="32"/>
      <c r="O303" s="33"/>
      <c r="P303" s="33"/>
      <c r="Q303" s="33"/>
      <c r="R303" s="33"/>
      <c r="S303" s="33"/>
      <c r="T303" s="33"/>
      <c r="U303" s="33"/>
      <c r="V303" s="33"/>
      <c r="W303" s="33"/>
      <c r="X303" s="33"/>
      <c r="Y303" s="35"/>
      <c r="Z303" s="33"/>
      <c r="AA303" s="33"/>
      <c r="AB303" s="33"/>
      <c r="AC303" s="35"/>
      <c r="AD303" s="33"/>
      <c r="AE303" s="31" t="e">
        <f t="shared" si="14"/>
        <v>#N/A</v>
      </c>
      <c r="AF303" s="54"/>
      <c r="AG303" s="31" t="e">
        <f t="shared" si="13"/>
        <v>#N/A</v>
      </c>
    </row>
    <row r="304" spans="1:33" x14ac:dyDescent="0.25">
      <c r="A304" s="30" t="e">
        <f t="shared" si="12"/>
        <v>#N/A</v>
      </c>
      <c r="B304" s="31"/>
      <c r="C304" s="31"/>
      <c r="D304" s="32"/>
      <c r="E304" s="31"/>
      <c r="F304" s="33"/>
      <c r="G304" s="33"/>
      <c r="H304" s="33"/>
      <c r="I304" s="31"/>
      <c r="J304" s="31"/>
      <c r="K304" s="33"/>
      <c r="L304" s="32"/>
      <c r="M304" s="32"/>
      <c r="N304" s="32"/>
      <c r="O304" s="33"/>
      <c r="P304" s="33"/>
      <c r="Q304" s="33"/>
      <c r="R304" s="33"/>
      <c r="S304" s="33"/>
      <c r="T304" s="33"/>
      <c r="U304" s="33"/>
      <c r="V304" s="33"/>
      <c r="W304" s="33"/>
      <c r="X304" s="33"/>
      <c r="Y304" s="35"/>
      <c r="Z304" s="33"/>
      <c r="AA304" s="33"/>
      <c r="AB304" s="33"/>
      <c r="AC304" s="35"/>
      <c r="AD304" s="33"/>
      <c r="AE304" s="31" t="e">
        <f t="shared" si="14"/>
        <v>#N/A</v>
      </c>
      <c r="AF304" s="54"/>
      <c r="AG304" s="31" t="e">
        <f t="shared" si="13"/>
        <v>#N/A</v>
      </c>
    </row>
    <row r="305" spans="1:33" x14ac:dyDescent="0.25">
      <c r="A305" s="30" t="e">
        <f t="shared" si="12"/>
        <v>#N/A</v>
      </c>
      <c r="B305" s="31"/>
      <c r="C305" s="31"/>
      <c r="D305" s="32"/>
      <c r="E305" s="31"/>
      <c r="F305" s="33"/>
      <c r="G305" s="33"/>
      <c r="H305" s="33"/>
      <c r="I305" s="31"/>
      <c r="J305" s="31"/>
      <c r="K305" s="33"/>
      <c r="L305" s="32"/>
      <c r="M305" s="32"/>
      <c r="N305" s="32"/>
      <c r="O305" s="33"/>
      <c r="P305" s="33"/>
      <c r="Q305" s="33"/>
      <c r="R305" s="33"/>
      <c r="S305" s="33"/>
      <c r="T305" s="33"/>
      <c r="U305" s="33"/>
      <c r="V305" s="33"/>
      <c r="W305" s="33"/>
      <c r="X305" s="33"/>
      <c r="Y305" s="35"/>
      <c r="Z305" s="33"/>
      <c r="AA305" s="33"/>
      <c r="AB305" s="33"/>
      <c r="AC305" s="35"/>
      <c r="AD305" s="33"/>
      <c r="AE305" s="31" t="e">
        <f t="shared" si="14"/>
        <v>#N/A</v>
      </c>
      <c r="AF305" s="54"/>
      <c r="AG305" s="31" t="e">
        <f t="shared" si="13"/>
        <v>#N/A</v>
      </c>
    </row>
    <row r="306" spans="1:33" x14ac:dyDescent="0.25">
      <c r="A306" s="30" t="e">
        <f t="shared" si="12"/>
        <v>#N/A</v>
      </c>
      <c r="B306" s="31"/>
      <c r="C306" s="31"/>
      <c r="D306" s="32"/>
      <c r="E306" s="31"/>
      <c r="F306" s="33"/>
      <c r="G306" s="33"/>
      <c r="H306" s="33"/>
      <c r="I306" s="31"/>
      <c r="J306" s="31"/>
      <c r="K306" s="33"/>
      <c r="L306" s="32"/>
      <c r="M306" s="32"/>
      <c r="N306" s="32"/>
      <c r="O306" s="33"/>
      <c r="P306" s="33"/>
      <c r="Q306" s="33"/>
      <c r="R306" s="33"/>
      <c r="S306" s="33"/>
      <c r="T306" s="33"/>
      <c r="U306" s="33"/>
      <c r="V306" s="33"/>
      <c r="W306" s="33"/>
      <c r="X306" s="33"/>
      <c r="Y306" s="35"/>
      <c r="Z306" s="33"/>
      <c r="AA306" s="33"/>
      <c r="AB306" s="33"/>
      <c r="AC306" s="35"/>
      <c r="AD306" s="33"/>
      <c r="AE306" s="31" t="e">
        <f t="shared" si="14"/>
        <v>#N/A</v>
      </c>
      <c r="AF306" s="54"/>
      <c r="AG306" s="31" t="e">
        <f t="shared" si="13"/>
        <v>#N/A</v>
      </c>
    </row>
    <row r="307" spans="1:33" x14ac:dyDescent="0.25">
      <c r="A307" s="30" t="e">
        <f t="shared" si="12"/>
        <v>#N/A</v>
      </c>
      <c r="B307" s="31"/>
      <c r="C307" s="31"/>
      <c r="D307" s="32"/>
      <c r="E307" s="31"/>
      <c r="F307" s="33"/>
      <c r="G307" s="33"/>
      <c r="H307" s="33"/>
      <c r="I307" s="31"/>
      <c r="J307" s="31"/>
      <c r="K307" s="33"/>
      <c r="L307" s="32"/>
      <c r="M307" s="32"/>
      <c r="N307" s="32"/>
      <c r="O307" s="33"/>
      <c r="P307" s="33"/>
      <c r="Q307" s="33"/>
      <c r="R307" s="33"/>
      <c r="S307" s="33"/>
      <c r="T307" s="33"/>
      <c r="U307" s="33"/>
      <c r="V307" s="33"/>
      <c r="W307" s="33"/>
      <c r="X307" s="33"/>
      <c r="Y307" s="35"/>
      <c r="Z307" s="33"/>
      <c r="AA307" s="33"/>
      <c r="AB307" s="33"/>
      <c r="AC307" s="35"/>
      <c r="AD307" s="33"/>
      <c r="AE307" s="31" t="e">
        <f t="shared" si="14"/>
        <v>#N/A</v>
      </c>
      <c r="AF307" s="54"/>
      <c r="AG307" s="31" t="e">
        <f t="shared" si="13"/>
        <v>#N/A</v>
      </c>
    </row>
    <row r="308" spans="1:33" x14ac:dyDescent="0.25">
      <c r="A308" s="30" t="e">
        <f t="shared" si="12"/>
        <v>#N/A</v>
      </c>
      <c r="B308" s="31"/>
      <c r="C308" s="31"/>
      <c r="D308" s="32"/>
      <c r="E308" s="31"/>
      <c r="F308" s="33"/>
      <c r="G308" s="33"/>
      <c r="H308" s="33"/>
      <c r="I308" s="31"/>
      <c r="J308" s="31"/>
      <c r="K308" s="33"/>
      <c r="L308" s="32"/>
      <c r="M308" s="32"/>
      <c r="N308" s="32"/>
      <c r="O308" s="33"/>
      <c r="P308" s="33"/>
      <c r="Q308" s="33"/>
      <c r="R308" s="33"/>
      <c r="S308" s="33"/>
      <c r="T308" s="33"/>
      <c r="U308" s="33"/>
      <c r="V308" s="33"/>
      <c r="W308" s="33"/>
      <c r="X308" s="33"/>
      <c r="Y308" s="35"/>
      <c r="Z308" s="33"/>
      <c r="AA308" s="33"/>
      <c r="AB308" s="33"/>
      <c r="AC308" s="35"/>
      <c r="AD308" s="33"/>
      <c r="AE308" s="31" t="e">
        <f t="shared" si="14"/>
        <v>#N/A</v>
      </c>
      <c r="AF308" s="54"/>
      <c r="AG308" s="31" t="e">
        <f t="shared" si="13"/>
        <v>#N/A</v>
      </c>
    </row>
    <row r="309" spans="1:33" x14ac:dyDescent="0.25">
      <c r="A309" s="30" t="e">
        <f t="shared" si="12"/>
        <v>#N/A</v>
      </c>
      <c r="B309" s="31"/>
      <c r="C309" s="31"/>
      <c r="D309" s="32"/>
      <c r="E309" s="31"/>
      <c r="F309" s="33"/>
      <c r="G309" s="33"/>
      <c r="H309" s="33"/>
      <c r="I309" s="31"/>
      <c r="J309" s="31"/>
      <c r="K309" s="33"/>
      <c r="L309" s="32"/>
      <c r="M309" s="32"/>
      <c r="N309" s="32"/>
      <c r="O309" s="33"/>
      <c r="P309" s="33"/>
      <c r="Q309" s="33"/>
      <c r="R309" s="33"/>
      <c r="S309" s="33"/>
      <c r="T309" s="33"/>
      <c r="U309" s="33"/>
      <c r="V309" s="33"/>
      <c r="W309" s="33"/>
      <c r="X309" s="33"/>
      <c r="Y309" s="35"/>
      <c r="Z309" s="33"/>
      <c r="AA309" s="33"/>
      <c r="AB309" s="33"/>
      <c r="AC309" s="35"/>
      <c r="AD309" s="33"/>
      <c r="AE309" s="31" t="e">
        <f t="shared" si="14"/>
        <v>#N/A</v>
      </c>
      <c r="AF309" s="54"/>
      <c r="AG309" s="31" t="e">
        <f t="shared" si="13"/>
        <v>#N/A</v>
      </c>
    </row>
    <row r="310" spans="1:33" x14ac:dyDescent="0.25">
      <c r="A310" s="30" t="e">
        <f t="shared" si="12"/>
        <v>#N/A</v>
      </c>
      <c r="B310" s="31"/>
      <c r="C310" s="31"/>
      <c r="D310" s="32"/>
      <c r="E310" s="31"/>
      <c r="F310" s="33"/>
      <c r="G310" s="33"/>
      <c r="H310" s="33"/>
      <c r="I310" s="31"/>
      <c r="J310" s="31"/>
      <c r="K310" s="33"/>
      <c r="L310" s="32"/>
      <c r="M310" s="32"/>
      <c r="N310" s="32"/>
      <c r="O310" s="33"/>
      <c r="P310" s="33"/>
      <c r="Q310" s="33"/>
      <c r="R310" s="33"/>
      <c r="S310" s="33"/>
      <c r="T310" s="33"/>
      <c r="U310" s="33"/>
      <c r="V310" s="33"/>
      <c r="W310" s="33"/>
      <c r="X310" s="33"/>
      <c r="Y310" s="35"/>
      <c r="Z310" s="33"/>
      <c r="AA310" s="33"/>
      <c r="AB310" s="33"/>
      <c r="AC310" s="35"/>
      <c r="AD310" s="33"/>
      <c r="AE310" s="31" t="e">
        <f t="shared" si="14"/>
        <v>#N/A</v>
      </c>
      <c r="AF310" s="54"/>
      <c r="AG310" s="31" t="e">
        <f t="shared" si="13"/>
        <v>#N/A</v>
      </c>
    </row>
    <row r="311" spans="1:33" x14ac:dyDescent="0.25">
      <c r="A311" s="30" t="e">
        <f t="shared" si="12"/>
        <v>#N/A</v>
      </c>
      <c r="B311" s="31"/>
      <c r="C311" s="31"/>
      <c r="D311" s="32"/>
      <c r="E311" s="31"/>
      <c r="F311" s="33"/>
      <c r="G311" s="33"/>
      <c r="H311" s="33"/>
      <c r="I311" s="31"/>
      <c r="J311" s="31"/>
      <c r="K311" s="33"/>
      <c r="L311" s="32"/>
      <c r="M311" s="32"/>
      <c r="N311" s="32"/>
      <c r="O311" s="33"/>
      <c r="P311" s="33"/>
      <c r="Q311" s="33"/>
      <c r="R311" s="33"/>
      <c r="S311" s="33"/>
      <c r="T311" s="33"/>
      <c r="U311" s="33"/>
      <c r="V311" s="33"/>
      <c r="W311" s="33"/>
      <c r="X311" s="33"/>
      <c r="Y311" s="35"/>
      <c r="Z311" s="33"/>
      <c r="AA311" s="33"/>
      <c r="AB311" s="33"/>
      <c r="AC311" s="35"/>
      <c r="AD311" s="33"/>
      <c r="AE311" s="31" t="e">
        <f t="shared" si="14"/>
        <v>#N/A</v>
      </c>
      <c r="AF311" s="54"/>
      <c r="AG311" s="31" t="e">
        <f t="shared" si="13"/>
        <v>#N/A</v>
      </c>
    </row>
    <row r="312" spans="1:33" x14ac:dyDescent="0.25">
      <c r="A312" s="30" t="e">
        <f t="shared" si="12"/>
        <v>#N/A</v>
      </c>
      <c r="B312" s="31"/>
      <c r="C312" s="31"/>
      <c r="D312" s="32"/>
      <c r="E312" s="31"/>
      <c r="F312" s="33"/>
      <c r="G312" s="33"/>
      <c r="H312" s="33"/>
      <c r="I312" s="31"/>
      <c r="J312" s="31"/>
      <c r="K312" s="33"/>
      <c r="L312" s="32"/>
      <c r="M312" s="32"/>
      <c r="N312" s="32"/>
      <c r="O312" s="33"/>
      <c r="P312" s="33"/>
      <c r="Q312" s="33"/>
      <c r="R312" s="33"/>
      <c r="S312" s="33"/>
      <c r="T312" s="33"/>
      <c r="U312" s="33"/>
      <c r="V312" s="33"/>
      <c r="W312" s="33"/>
      <c r="X312" s="33"/>
      <c r="Y312" s="35"/>
      <c r="Z312" s="33"/>
      <c r="AA312" s="33"/>
      <c r="AB312" s="33"/>
      <c r="AC312" s="35"/>
      <c r="AD312" s="33"/>
      <c r="AE312" s="31" t="e">
        <f t="shared" si="14"/>
        <v>#N/A</v>
      </c>
      <c r="AF312" s="54"/>
      <c r="AG312" s="31" t="e">
        <f t="shared" si="13"/>
        <v>#N/A</v>
      </c>
    </row>
    <row r="313" spans="1:33" x14ac:dyDescent="0.25">
      <c r="A313" s="30" t="e">
        <f t="shared" si="12"/>
        <v>#N/A</v>
      </c>
      <c r="B313" s="31"/>
      <c r="C313" s="31"/>
      <c r="D313" s="32"/>
      <c r="E313" s="31"/>
      <c r="F313" s="33"/>
      <c r="G313" s="33"/>
      <c r="H313" s="33"/>
      <c r="I313" s="31"/>
      <c r="J313" s="31"/>
      <c r="K313" s="33"/>
      <c r="L313" s="32"/>
      <c r="M313" s="32"/>
      <c r="N313" s="32"/>
      <c r="O313" s="33"/>
      <c r="P313" s="33"/>
      <c r="Q313" s="33"/>
      <c r="R313" s="33"/>
      <c r="S313" s="33"/>
      <c r="T313" s="33"/>
      <c r="U313" s="33"/>
      <c r="V313" s="33"/>
      <c r="W313" s="33"/>
      <c r="X313" s="33"/>
      <c r="Y313" s="35"/>
      <c r="Z313" s="33"/>
      <c r="AA313" s="33"/>
      <c r="AB313" s="33"/>
      <c r="AC313" s="35"/>
      <c r="AD313" s="33"/>
      <c r="AE313" s="31" t="e">
        <f t="shared" si="14"/>
        <v>#N/A</v>
      </c>
      <c r="AF313" s="54"/>
      <c r="AG313" s="31" t="e">
        <f t="shared" si="13"/>
        <v>#N/A</v>
      </c>
    </row>
    <row r="314" spans="1:33" x14ac:dyDescent="0.25">
      <c r="A314" s="30" t="e">
        <f t="shared" si="12"/>
        <v>#N/A</v>
      </c>
      <c r="B314" s="31"/>
      <c r="C314" s="31"/>
      <c r="D314" s="32"/>
      <c r="E314" s="31"/>
      <c r="F314" s="33"/>
      <c r="G314" s="33"/>
      <c r="H314" s="33"/>
      <c r="I314" s="31"/>
      <c r="J314" s="31"/>
      <c r="K314" s="33"/>
      <c r="L314" s="32"/>
      <c r="M314" s="32"/>
      <c r="N314" s="32"/>
      <c r="O314" s="33"/>
      <c r="P314" s="33"/>
      <c r="Q314" s="33"/>
      <c r="R314" s="33"/>
      <c r="S314" s="33"/>
      <c r="T314" s="33"/>
      <c r="U314" s="33"/>
      <c r="V314" s="33"/>
      <c r="W314" s="33"/>
      <c r="X314" s="33"/>
      <c r="Y314" s="35"/>
      <c r="Z314" s="33"/>
      <c r="AA314" s="33"/>
      <c r="AB314" s="33"/>
      <c r="AC314" s="35"/>
      <c r="AD314" s="33"/>
      <c r="AE314" s="31" t="e">
        <f t="shared" si="14"/>
        <v>#N/A</v>
      </c>
      <c r="AF314" s="54"/>
      <c r="AG314" s="31" t="e">
        <f t="shared" si="13"/>
        <v>#N/A</v>
      </c>
    </row>
    <row r="315" spans="1:33" x14ac:dyDescent="0.25">
      <c r="A315" s="30" t="e">
        <f t="shared" si="12"/>
        <v>#N/A</v>
      </c>
      <c r="B315" s="31"/>
      <c r="C315" s="31"/>
      <c r="D315" s="32"/>
      <c r="E315" s="31"/>
      <c r="F315" s="33"/>
      <c r="G315" s="33"/>
      <c r="H315" s="33"/>
      <c r="I315" s="31"/>
      <c r="J315" s="31"/>
      <c r="K315" s="33"/>
      <c r="L315" s="32"/>
      <c r="M315" s="32"/>
      <c r="N315" s="32"/>
      <c r="O315" s="33"/>
      <c r="P315" s="33"/>
      <c r="Q315" s="33"/>
      <c r="R315" s="33"/>
      <c r="S315" s="33"/>
      <c r="T315" s="33"/>
      <c r="U315" s="33"/>
      <c r="V315" s="33"/>
      <c r="W315" s="33"/>
      <c r="X315" s="33"/>
      <c r="Y315" s="35"/>
      <c r="Z315" s="33"/>
      <c r="AA315" s="33"/>
      <c r="AB315" s="33"/>
      <c r="AC315" s="35"/>
      <c r="AD315" s="33"/>
      <c r="AE315" s="31" t="e">
        <f t="shared" si="14"/>
        <v>#N/A</v>
      </c>
      <c r="AF315" s="54"/>
      <c r="AG315" s="31" t="e">
        <f t="shared" si="13"/>
        <v>#N/A</v>
      </c>
    </row>
    <row r="316" spans="1:33" x14ac:dyDescent="0.25">
      <c r="A316" s="30" t="e">
        <f t="shared" si="12"/>
        <v>#N/A</v>
      </c>
      <c r="B316" s="31"/>
      <c r="C316" s="31"/>
      <c r="D316" s="32"/>
      <c r="E316" s="31"/>
      <c r="F316" s="33"/>
      <c r="G316" s="33"/>
      <c r="H316" s="33"/>
      <c r="I316" s="31"/>
      <c r="J316" s="31"/>
      <c r="K316" s="33"/>
      <c r="L316" s="32"/>
      <c r="M316" s="32"/>
      <c r="N316" s="32"/>
      <c r="O316" s="33"/>
      <c r="P316" s="33"/>
      <c r="Q316" s="33"/>
      <c r="R316" s="33"/>
      <c r="S316" s="33"/>
      <c r="T316" s="33"/>
      <c r="U316" s="33"/>
      <c r="V316" s="33"/>
      <c r="W316" s="33"/>
      <c r="X316" s="33"/>
      <c r="Y316" s="35"/>
      <c r="Z316" s="33"/>
      <c r="AA316" s="33"/>
      <c r="AB316" s="33"/>
      <c r="AC316" s="35"/>
      <c r="AD316" s="33"/>
      <c r="AE316" s="31" t="e">
        <f t="shared" si="14"/>
        <v>#N/A</v>
      </c>
      <c r="AF316" s="54"/>
      <c r="AG316" s="31" t="e">
        <f t="shared" si="13"/>
        <v>#N/A</v>
      </c>
    </row>
    <row r="317" spans="1:33" x14ac:dyDescent="0.25">
      <c r="A317" s="30" t="e">
        <f t="shared" si="12"/>
        <v>#N/A</v>
      </c>
      <c r="B317" s="31"/>
      <c r="C317" s="31"/>
      <c r="D317" s="32"/>
      <c r="E317" s="31"/>
      <c r="F317" s="33"/>
      <c r="G317" s="33"/>
      <c r="H317" s="33"/>
      <c r="I317" s="31"/>
      <c r="J317" s="31"/>
      <c r="K317" s="33"/>
      <c r="L317" s="32"/>
      <c r="M317" s="32"/>
      <c r="N317" s="32"/>
      <c r="O317" s="33"/>
      <c r="P317" s="33"/>
      <c r="Q317" s="33"/>
      <c r="R317" s="33"/>
      <c r="S317" s="33"/>
      <c r="T317" s="33"/>
      <c r="U317" s="33"/>
      <c r="V317" s="33"/>
      <c r="W317" s="33"/>
      <c r="X317" s="33"/>
      <c r="Y317" s="35"/>
      <c r="Z317" s="33"/>
      <c r="AA317" s="33"/>
      <c r="AB317" s="33"/>
      <c r="AC317" s="35"/>
      <c r="AD317" s="33"/>
      <c r="AE317" s="31" t="e">
        <f t="shared" si="14"/>
        <v>#N/A</v>
      </c>
      <c r="AF317" s="54"/>
      <c r="AG317" s="31" t="e">
        <f t="shared" si="13"/>
        <v>#N/A</v>
      </c>
    </row>
    <row r="318" spans="1:33" x14ac:dyDescent="0.25">
      <c r="A318" s="30" t="e">
        <f t="shared" si="12"/>
        <v>#N/A</v>
      </c>
      <c r="B318" s="31"/>
      <c r="C318" s="31"/>
      <c r="D318" s="32"/>
      <c r="E318" s="31"/>
      <c r="F318" s="33"/>
      <c r="G318" s="33"/>
      <c r="H318" s="33"/>
      <c r="I318" s="31"/>
      <c r="J318" s="31"/>
      <c r="K318" s="33"/>
      <c r="L318" s="32"/>
      <c r="M318" s="32"/>
      <c r="N318" s="32"/>
      <c r="O318" s="33"/>
      <c r="P318" s="33"/>
      <c r="Q318" s="33"/>
      <c r="R318" s="33"/>
      <c r="S318" s="33"/>
      <c r="T318" s="33"/>
      <c r="U318" s="33"/>
      <c r="V318" s="33"/>
      <c r="W318" s="33"/>
      <c r="X318" s="33"/>
      <c r="Y318" s="35"/>
      <c r="Z318" s="33"/>
      <c r="AA318" s="33"/>
      <c r="AB318" s="33"/>
      <c r="AC318" s="35"/>
      <c r="AD318" s="33"/>
      <c r="AE318" s="31" t="e">
        <f t="shared" si="14"/>
        <v>#N/A</v>
      </c>
      <c r="AF318" s="54"/>
      <c r="AG318" s="31" t="e">
        <f t="shared" si="13"/>
        <v>#N/A</v>
      </c>
    </row>
    <row r="319" spans="1:33" x14ac:dyDescent="0.25">
      <c r="A319" s="30" t="e">
        <f t="shared" si="12"/>
        <v>#N/A</v>
      </c>
      <c r="B319" s="31"/>
      <c r="C319" s="31"/>
      <c r="D319" s="32"/>
      <c r="E319" s="31"/>
      <c r="F319" s="33"/>
      <c r="G319" s="33"/>
      <c r="H319" s="33"/>
      <c r="I319" s="31"/>
      <c r="J319" s="31"/>
      <c r="K319" s="33"/>
      <c r="L319" s="32"/>
      <c r="M319" s="32"/>
      <c r="N319" s="32"/>
      <c r="O319" s="33"/>
      <c r="P319" s="33"/>
      <c r="Q319" s="33"/>
      <c r="R319" s="33"/>
      <c r="S319" s="33"/>
      <c r="T319" s="33"/>
      <c r="U319" s="33"/>
      <c r="V319" s="33"/>
      <c r="W319" s="33"/>
      <c r="X319" s="33"/>
      <c r="Y319" s="35"/>
      <c r="Z319" s="33"/>
      <c r="AA319" s="33"/>
      <c r="AB319" s="33"/>
      <c r="AC319" s="35"/>
      <c r="AD319" s="33"/>
      <c r="AE319" s="31" t="e">
        <f t="shared" si="14"/>
        <v>#N/A</v>
      </c>
      <c r="AF319" s="54"/>
      <c r="AG319" s="31" t="e">
        <f t="shared" si="13"/>
        <v>#N/A</v>
      </c>
    </row>
    <row r="320" spans="1:33" x14ac:dyDescent="0.25">
      <c r="A320" s="30" t="e">
        <f t="shared" si="12"/>
        <v>#N/A</v>
      </c>
      <c r="B320" s="31"/>
      <c r="C320" s="31"/>
      <c r="D320" s="32"/>
      <c r="E320" s="31"/>
      <c r="F320" s="33"/>
      <c r="G320" s="33"/>
      <c r="H320" s="33"/>
      <c r="I320" s="31"/>
      <c r="J320" s="31"/>
      <c r="K320" s="33"/>
      <c r="L320" s="32"/>
      <c r="M320" s="32"/>
      <c r="N320" s="32"/>
      <c r="O320" s="33"/>
      <c r="P320" s="33"/>
      <c r="Q320" s="33"/>
      <c r="R320" s="33"/>
      <c r="S320" s="33"/>
      <c r="T320" s="33"/>
      <c r="U320" s="33"/>
      <c r="V320" s="33"/>
      <c r="W320" s="33"/>
      <c r="X320" s="33"/>
      <c r="Y320" s="35"/>
      <c r="Z320" s="33"/>
      <c r="AA320" s="33"/>
      <c r="AB320" s="33"/>
      <c r="AC320" s="35"/>
      <c r="AD320" s="33"/>
      <c r="AE320" s="31" t="e">
        <f t="shared" si="14"/>
        <v>#N/A</v>
      </c>
      <c r="AF320" s="54"/>
      <c r="AG320" s="31" t="e">
        <f t="shared" si="13"/>
        <v>#N/A</v>
      </c>
    </row>
    <row r="321" spans="1:33" x14ac:dyDescent="0.25">
      <c r="A321" s="30" t="e">
        <f t="shared" si="12"/>
        <v>#N/A</v>
      </c>
      <c r="B321" s="31"/>
      <c r="C321" s="31"/>
      <c r="D321" s="32"/>
      <c r="E321" s="31"/>
      <c r="F321" s="33"/>
      <c r="G321" s="33"/>
      <c r="H321" s="33"/>
      <c r="I321" s="31"/>
      <c r="J321" s="31"/>
      <c r="K321" s="33"/>
      <c r="L321" s="32"/>
      <c r="M321" s="32"/>
      <c r="N321" s="32"/>
      <c r="O321" s="33"/>
      <c r="P321" s="33"/>
      <c r="Q321" s="33"/>
      <c r="R321" s="33"/>
      <c r="S321" s="33"/>
      <c r="T321" s="33"/>
      <c r="U321" s="33"/>
      <c r="V321" s="33"/>
      <c r="W321" s="33"/>
      <c r="X321" s="33"/>
      <c r="Y321" s="35"/>
      <c r="Z321" s="33"/>
      <c r="AA321" s="33"/>
      <c r="AB321" s="33"/>
      <c r="AC321" s="35"/>
      <c r="AD321" s="33"/>
      <c r="AE321" s="31" t="e">
        <f t="shared" si="14"/>
        <v>#N/A</v>
      </c>
      <c r="AF321" s="54"/>
      <c r="AG321" s="31" t="e">
        <f t="shared" si="13"/>
        <v>#N/A</v>
      </c>
    </row>
    <row r="322" spans="1:33" x14ac:dyDescent="0.25">
      <c r="A322" s="30" t="e">
        <f t="shared" si="12"/>
        <v>#N/A</v>
      </c>
      <c r="B322" s="31"/>
      <c r="C322" s="31"/>
      <c r="D322" s="32"/>
      <c r="E322" s="31"/>
      <c r="F322" s="33"/>
      <c r="G322" s="33"/>
      <c r="H322" s="33"/>
      <c r="I322" s="31"/>
      <c r="J322" s="31"/>
      <c r="K322" s="33"/>
      <c r="L322" s="32"/>
      <c r="M322" s="32"/>
      <c r="N322" s="32"/>
      <c r="O322" s="33"/>
      <c r="P322" s="33"/>
      <c r="Q322" s="33"/>
      <c r="R322" s="33"/>
      <c r="S322" s="33"/>
      <c r="T322" s="33"/>
      <c r="U322" s="33"/>
      <c r="V322" s="33"/>
      <c r="W322" s="33"/>
      <c r="X322" s="33"/>
      <c r="Y322" s="35"/>
      <c r="Z322" s="33"/>
      <c r="AA322" s="33"/>
      <c r="AB322" s="33"/>
      <c r="AC322" s="35"/>
      <c r="AD322" s="33"/>
      <c r="AE322" s="31" t="e">
        <f t="shared" si="14"/>
        <v>#N/A</v>
      </c>
      <c r="AF322" s="54"/>
      <c r="AG322" s="31" t="e">
        <f t="shared" si="13"/>
        <v>#N/A</v>
      </c>
    </row>
    <row r="323" spans="1:33" x14ac:dyDescent="0.25">
      <c r="A323" s="30" t="e">
        <f t="shared" si="12"/>
        <v>#N/A</v>
      </c>
      <c r="B323" s="31"/>
      <c r="C323" s="31"/>
      <c r="D323" s="32"/>
      <c r="E323" s="31"/>
      <c r="F323" s="33"/>
      <c r="G323" s="33"/>
      <c r="H323" s="33"/>
      <c r="I323" s="31"/>
      <c r="J323" s="31"/>
      <c r="K323" s="33"/>
      <c r="L323" s="32"/>
      <c r="M323" s="32"/>
      <c r="N323" s="32"/>
      <c r="O323" s="33"/>
      <c r="P323" s="33"/>
      <c r="Q323" s="33"/>
      <c r="R323" s="33"/>
      <c r="S323" s="33"/>
      <c r="T323" s="33"/>
      <c r="U323" s="33"/>
      <c r="V323" s="33"/>
      <c r="W323" s="33"/>
      <c r="X323" s="33"/>
      <c r="Y323" s="35"/>
      <c r="Z323" s="33"/>
      <c r="AA323" s="33"/>
      <c r="AB323" s="33"/>
      <c r="AC323" s="35"/>
      <c r="AD323" s="33"/>
      <c r="AE323" s="31" t="e">
        <f t="shared" si="14"/>
        <v>#N/A</v>
      </c>
      <c r="AF323" s="54"/>
      <c r="AG323" s="31" t="e">
        <f t="shared" si="13"/>
        <v>#N/A</v>
      </c>
    </row>
    <row r="324" spans="1:33" x14ac:dyDescent="0.25">
      <c r="A324" s="30" t="e">
        <f t="shared" si="12"/>
        <v>#N/A</v>
      </c>
      <c r="B324" s="31"/>
      <c r="C324" s="31"/>
      <c r="D324" s="32"/>
      <c r="E324" s="31"/>
      <c r="F324" s="33"/>
      <c r="G324" s="33"/>
      <c r="H324" s="33"/>
      <c r="I324" s="31"/>
      <c r="J324" s="31"/>
      <c r="K324" s="33"/>
      <c r="L324" s="32"/>
      <c r="M324" s="32"/>
      <c r="N324" s="32"/>
      <c r="O324" s="33"/>
      <c r="P324" s="33"/>
      <c r="Q324" s="33"/>
      <c r="R324" s="33"/>
      <c r="S324" s="33"/>
      <c r="T324" s="33"/>
      <c r="U324" s="33"/>
      <c r="V324" s="33"/>
      <c r="W324" s="33"/>
      <c r="X324" s="33"/>
      <c r="Y324" s="35"/>
      <c r="Z324" s="33"/>
      <c r="AA324" s="33"/>
      <c r="AB324" s="33"/>
      <c r="AC324" s="35"/>
      <c r="AD324" s="33"/>
      <c r="AE324" s="31" t="e">
        <f t="shared" si="14"/>
        <v>#N/A</v>
      </c>
      <c r="AF324" s="54"/>
      <c r="AG324" s="31" t="e">
        <f t="shared" si="13"/>
        <v>#N/A</v>
      </c>
    </row>
    <row r="325" spans="1:33" x14ac:dyDescent="0.25">
      <c r="A325" s="30" t="e">
        <f t="shared" si="12"/>
        <v>#N/A</v>
      </c>
      <c r="B325" s="31"/>
      <c r="C325" s="31"/>
      <c r="D325" s="32"/>
      <c r="E325" s="31"/>
      <c r="F325" s="33"/>
      <c r="G325" s="33"/>
      <c r="H325" s="33"/>
      <c r="I325" s="31"/>
      <c r="J325" s="31"/>
      <c r="K325" s="33"/>
      <c r="L325" s="32"/>
      <c r="M325" s="32"/>
      <c r="N325" s="32"/>
      <c r="O325" s="33"/>
      <c r="P325" s="33"/>
      <c r="Q325" s="33"/>
      <c r="R325" s="33"/>
      <c r="S325" s="33"/>
      <c r="T325" s="33"/>
      <c r="U325" s="33"/>
      <c r="V325" s="33"/>
      <c r="W325" s="33"/>
      <c r="X325" s="33"/>
      <c r="Y325" s="35"/>
      <c r="Z325" s="33"/>
      <c r="AA325" s="33"/>
      <c r="AB325" s="33"/>
      <c r="AC325" s="35"/>
      <c r="AD325" s="33"/>
      <c r="AE325" s="31" t="e">
        <f t="shared" si="14"/>
        <v>#N/A</v>
      </c>
      <c r="AF325" s="54"/>
      <c r="AG325" s="31" t="e">
        <f t="shared" si="13"/>
        <v>#N/A</v>
      </c>
    </row>
    <row r="326" spans="1:33" x14ac:dyDescent="0.25">
      <c r="A326" s="30" t="e">
        <f t="shared" ref="A326:A389" si="15">IF(COUNTA(B326:AD326)&gt;0,"x",NA())</f>
        <v>#N/A</v>
      </c>
      <c r="B326" s="31"/>
      <c r="C326" s="31"/>
      <c r="D326" s="32"/>
      <c r="E326" s="31"/>
      <c r="F326" s="33"/>
      <c r="G326" s="33"/>
      <c r="H326" s="33"/>
      <c r="I326" s="31"/>
      <c r="J326" s="31"/>
      <c r="K326" s="33"/>
      <c r="L326" s="32"/>
      <c r="M326" s="32"/>
      <c r="N326" s="32"/>
      <c r="O326" s="33"/>
      <c r="P326" s="33"/>
      <c r="Q326" s="33"/>
      <c r="R326" s="33"/>
      <c r="S326" s="33"/>
      <c r="T326" s="33"/>
      <c r="U326" s="33"/>
      <c r="V326" s="33"/>
      <c r="W326" s="33"/>
      <c r="X326" s="33"/>
      <c r="Y326" s="35"/>
      <c r="Z326" s="33"/>
      <c r="AA326" s="33"/>
      <c r="AB326" s="33"/>
      <c r="AC326" s="35"/>
      <c r="AD326" s="33"/>
      <c r="AE326" s="31" t="e">
        <f t="shared" si="14"/>
        <v>#N/A</v>
      </c>
      <c r="AF326" s="54"/>
      <c r="AG326" s="31" t="e">
        <f t="shared" ref="AG326:AG389" si="16">IF(ISBLANK(C326),NA(),"FIELD MUST BE COMPLETED BY HEALTH DEPT.")</f>
        <v>#N/A</v>
      </c>
    </row>
    <row r="327" spans="1:33" x14ac:dyDescent="0.25">
      <c r="A327" s="30" t="e">
        <f t="shared" si="15"/>
        <v>#N/A</v>
      </c>
      <c r="B327" s="31"/>
      <c r="C327" s="31"/>
      <c r="D327" s="32"/>
      <c r="E327" s="31"/>
      <c r="F327" s="33"/>
      <c r="G327" s="33"/>
      <c r="H327" s="33"/>
      <c r="I327" s="31"/>
      <c r="J327" s="31"/>
      <c r="K327" s="33"/>
      <c r="L327" s="32"/>
      <c r="M327" s="32"/>
      <c r="N327" s="32"/>
      <c r="O327" s="33"/>
      <c r="P327" s="33"/>
      <c r="Q327" s="33"/>
      <c r="R327" s="33"/>
      <c r="S327" s="33"/>
      <c r="T327" s="33"/>
      <c r="U327" s="33"/>
      <c r="V327" s="33"/>
      <c r="W327" s="33"/>
      <c r="X327" s="33"/>
      <c r="Y327" s="35"/>
      <c r="Z327" s="33"/>
      <c r="AA327" s="33"/>
      <c r="AB327" s="33"/>
      <c r="AC327" s="35"/>
      <c r="AD327" s="33"/>
      <c r="AE327" s="31" t="e">
        <f t="shared" ref="AE327:AE390" si="17">IF(ISBLANK(C327),NA(),"FIELD MUST BE COMPLETED BY HEALTH DEPT.")</f>
        <v>#N/A</v>
      </c>
      <c r="AF327" s="54"/>
      <c r="AG327" s="31" t="e">
        <f t="shared" si="16"/>
        <v>#N/A</v>
      </c>
    </row>
    <row r="328" spans="1:33" x14ac:dyDescent="0.25">
      <c r="A328" s="30" t="e">
        <f t="shared" si="15"/>
        <v>#N/A</v>
      </c>
      <c r="B328" s="31"/>
      <c r="C328" s="31"/>
      <c r="D328" s="32"/>
      <c r="E328" s="31"/>
      <c r="F328" s="33"/>
      <c r="G328" s="33"/>
      <c r="H328" s="33"/>
      <c r="I328" s="31"/>
      <c r="J328" s="31"/>
      <c r="K328" s="33"/>
      <c r="L328" s="32"/>
      <c r="M328" s="32"/>
      <c r="N328" s="32"/>
      <c r="O328" s="33"/>
      <c r="P328" s="33"/>
      <c r="Q328" s="33"/>
      <c r="R328" s="33"/>
      <c r="S328" s="33"/>
      <c r="T328" s="33"/>
      <c r="U328" s="33"/>
      <c r="V328" s="33"/>
      <c r="W328" s="33"/>
      <c r="X328" s="33"/>
      <c r="Y328" s="35"/>
      <c r="Z328" s="33"/>
      <c r="AA328" s="33"/>
      <c r="AB328" s="33"/>
      <c r="AC328" s="35"/>
      <c r="AD328" s="33"/>
      <c r="AE328" s="31" t="e">
        <f t="shared" si="17"/>
        <v>#N/A</v>
      </c>
      <c r="AF328" s="54"/>
      <c r="AG328" s="31" t="e">
        <f t="shared" si="16"/>
        <v>#N/A</v>
      </c>
    </row>
    <row r="329" spans="1:33" x14ac:dyDescent="0.25">
      <c r="A329" s="30" t="e">
        <f t="shared" si="15"/>
        <v>#N/A</v>
      </c>
      <c r="B329" s="31"/>
      <c r="C329" s="31"/>
      <c r="D329" s="32"/>
      <c r="E329" s="31"/>
      <c r="F329" s="33"/>
      <c r="G329" s="33"/>
      <c r="H329" s="33"/>
      <c r="I329" s="31"/>
      <c r="J329" s="31"/>
      <c r="K329" s="33"/>
      <c r="L329" s="32"/>
      <c r="M329" s="32"/>
      <c r="N329" s="32"/>
      <c r="O329" s="33"/>
      <c r="P329" s="33"/>
      <c r="Q329" s="33"/>
      <c r="R329" s="33"/>
      <c r="S329" s="33"/>
      <c r="T329" s="33"/>
      <c r="U329" s="33"/>
      <c r="V329" s="33"/>
      <c r="W329" s="33"/>
      <c r="X329" s="33"/>
      <c r="Y329" s="35"/>
      <c r="Z329" s="33"/>
      <c r="AA329" s="33"/>
      <c r="AB329" s="33"/>
      <c r="AC329" s="35"/>
      <c r="AD329" s="33"/>
      <c r="AE329" s="31" t="e">
        <f t="shared" si="17"/>
        <v>#N/A</v>
      </c>
      <c r="AF329" s="54"/>
      <c r="AG329" s="31" t="e">
        <f t="shared" si="16"/>
        <v>#N/A</v>
      </c>
    </row>
    <row r="330" spans="1:33" x14ac:dyDescent="0.25">
      <c r="A330" s="30" t="e">
        <f t="shared" si="15"/>
        <v>#N/A</v>
      </c>
      <c r="B330" s="31"/>
      <c r="C330" s="31"/>
      <c r="D330" s="32"/>
      <c r="E330" s="31"/>
      <c r="F330" s="33"/>
      <c r="G330" s="33"/>
      <c r="H330" s="33"/>
      <c r="I330" s="31"/>
      <c r="J330" s="31"/>
      <c r="K330" s="33"/>
      <c r="L330" s="32"/>
      <c r="M330" s="32"/>
      <c r="N330" s="32"/>
      <c r="O330" s="33"/>
      <c r="P330" s="33"/>
      <c r="Q330" s="33"/>
      <c r="R330" s="33"/>
      <c r="S330" s="33"/>
      <c r="T330" s="33"/>
      <c r="U330" s="33"/>
      <c r="V330" s="33"/>
      <c r="W330" s="33"/>
      <c r="X330" s="33"/>
      <c r="Y330" s="35"/>
      <c r="Z330" s="33"/>
      <c r="AA330" s="33"/>
      <c r="AB330" s="33"/>
      <c r="AC330" s="35"/>
      <c r="AD330" s="33"/>
      <c r="AE330" s="31" t="e">
        <f t="shared" si="17"/>
        <v>#N/A</v>
      </c>
      <c r="AF330" s="54"/>
      <c r="AG330" s="31" t="e">
        <f t="shared" si="16"/>
        <v>#N/A</v>
      </c>
    </row>
    <row r="331" spans="1:33" x14ac:dyDescent="0.25">
      <c r="A331" s="30" t="e">
        <f t="shared" si="15"/>
        <v>#N/A</v>
      </c>
      <c r="B331" s="31"/>
      <c r="C331" s="31"/>
      <c r="D331" s="32"/>
      <c r="E331" s="31"/>
      <c r="F331" s="33"/>
      <c r="G331" s="33"/>
      <c r="H331" s="33"/>
      <c r="I331" s="31"/>
      <c r="J331" s="31"/>
      <c r="K331" s="33"/>
      <c r="L331" s="32"/>
      <c r="M331" s="32"/>
      <c r="N331" s="32"/>
      <c r="O331" s="33"/>
      <c r="P331" s="33"/>
      <c r="Q331" s="33"/>
      <c r="R331" s="33"/>
      <c r="S331" s="33"/>
      <c r="T331" s="33"/>
      <c r="U331" s="33"/>
      <c r="V331" s="33"/>
      <c r="W331" s="33"/>
      <c r="X331" s="33"/>
      <c r="Y331" s="35"/>
      <c r="Z331" s="33"/>
      <c r="AA331" s="33"/>
      <c r="AB331" s="33"/>
      <c r="AC331" s="35"/>
      <c r="AD331" s="33"/>
      <c r="AE331" s="31" t="e">
        <f t="shared" si="17"/>
        <v>#N/A</v>
      </c>
      <c r="AF331" s="54"/>
      <c r="AG331" s="31" t="e">
        <f t="shared" si="16"/>
        <v>#N/A</v>
      </c>
    </row>
    <row r="332" spans="1:33" x14ac:dyDescent="0.25">
      <c r="A332" s="30" t="e">
        <f t="shared" si="15"/>
        <v>#N/A</v>
      </c>
      <c r="B332" s="31"/>
      <c r="C332" s="31"/>
      <c r="D332" s="32"/>
      <c r="E332" s="31"/>
      <c r="F332" s="33"/>
      <c r="G332" s="33"/>
      <c r="H332" s="33"/>
      <c r="I332" s="31"/>
      <c r="J332" s="31"/>
      <c r="K332" s="33"/>
      <c r="L332" s="32"/>
      <c r="M332" s="32"/>
      <c r="N332" s="32"/>
      <c r="O332" s="33"/>
      <c r="P332" s="33"/>
      <c r="Q332" s="33"/>
      <c r="R332" s="33"/>
      <c r="S332" s="33"/>
      <c r="T332" s="33"/>
      <c r="U332" s="33"/>
      <c r="V332" s="33"/>
      <c r="W332" s="33"/>
      <c r="X332" s="33"/>
      <c r="Y332" s="35"/>
      <c r="Z332" s="33"/>
      <c r="AA332" s="33"/>
      <c r="AB332" s="33"/>
      <c r="AC332" s="35"/>
      <c r="AD332" s="33"/>
      <c r="AE332" s="31" t="e">
        <f t="shared" si="17"/>
        <v>#N/A</v>
      </c>
      <c r="AF332" s="54"/>
      <c r="AG332" s="31" t="e">
        <f t="shared" si="16"/>
        <v>#N/A</v>
      </c>
    </row>
    <row r="333" spans="1:33" x14ac:dyDescent="0.25">
      <c r="A333" s="30" t="e">
        <f t="shared" si="15"/>
        <v>#N/A</v>
      </c>
      <c r="B333" s="31"/>
      <c r="C333" s="31"/>
      <c r="D333" s="32"/>
      <c r="E333" s="31"/>
      <c r="F333" s="33"/>
      <c r="G333" s="33"/>
      <c r="H333" s="33"/>
      <c r="I333" s="31"/>
      <c r="J333" s="31"/>
      <c r="K333" s="33"/>
      <c r="L333" s="32"/>
      <c r="M333" s="32"/>
      <c r="N333" s="32"/>
      <c r="O333" s="33"/>
      <c r="P333" s="33"/>
      <c r="Q333" s="33"/>
      <c r="R333" s="33"/>
      <c r="S333" s="33"/>
      <c r="T333" s="33"/>
      <c r="U333" s="33"/>
      <c r="V333" s="33"/>
      <c r="W333" s="33"/>
      <c r="X333" s="33"/>
      <c r="Y333" s="35"/>
      <c r="Z333" s="33"/>
      <c r="AA333" s="33"/>
      <c r="AB333" s="33"/>
      <c r="AC333" s="35"/>
      <c r="AD333" s="33"/>
      <c r="AE333" s="31" t="e">
        <f t="shared" si="17"/>
        <v>#N/A</v>
      </c>
      <c r="AF333" s="54"/>
      <c r="AG333" s="31" t="e">
        <f t="shared" si="16"/>
        <v>#N/A</v>
      </c>
    </row>
    <row r="334" spans="1:33" x14ac:dyDescent="0.25">
      <c r="A334" s="30" t="e">
        <f t="shared" si="15"/>
        <v>#N/A</v>
      </c>
      <c r="B334" s="31"/>
      <c r="C334" s="31"/>
      <c r="D334" s="32"/>
      <c r="E334" s="31"/>
      <c r="F334" s="33"/>
      <c r="G334" s="33"/>
      <c r="H334" s="33"/>
      <c r="I334" s="31"/>
      <c r="J334" s="31"/>
      <c r="K334" s="33"/>
      <c r="L334" s="32"/>
      <c r="M334" s="32"/>
      <c r="N334" s="32"/>
      <c r="O334" s="33"/>
      <c r="P334" s="33"/>
      <c r="Q334" s="33"/>
      <c r="R334" s="33"/>
      <c r="S334" s="33"/>
      <c r="T334" s="33"/>
      <c r="U334" s="33"/>
      <c r="V334" s="33"/>
      <c r="W334" s="33"/>
      <c r="X334" s="33"/>
      <c r="Y334" s="35"/>
      <c r="Z334" s="33"/>
      <c r="AA334" s="33"/>
      <c r="AB334" s="33"/>
      <c r="AC334" s="35"/>
      <c r="AD334" s="33"/>
      <c r="AE334" s="31" t="e">
        <f t="shared" si="17"/>
        <v>#N/A</v>
      </c>
      <c r="AF334" s="54"/>
      <c r="AG334" s="31" t="e">
        <f t="shared" si="16"/>
        <v>#N/A</v>
      </c>
    </row>
    <row r="335" spans="1:33" x14ac:dyDescent="0.25">
      <c r="A335" s="30" t="e">
        <f t="shared" si="15"/>
        <v>#N/A</v>
      </c>
      <c r="B335" s="31"/>
      <c r="C335" s="31"/>
      <c r="D335" s="32"/>
      <c r="E335" s="31"/>
      <c r="F335" s="33"/>
      <c r="G335" s="33"/>
      <c r="H335" s="33"/>
      <c r="I335" s="31"/>
      <c r="J335" s="31"/>
      <c r="K335" s="33"/>
      <c r="L335" s="32"/>
      <c r="M335" s="32"/>
      <c r="N335" s="32"/>
      <c r="O335" s="33"/>
      <c r="P335" s="33"/>
      <c r="Q335" s="33"/>
      <c r="R335" s="33"/>
      <c r="S335" s="33"/>
      <c r="T335" s="33"/>
      <c r="U335" s="33"/>
      <c r="V335" s="33"/>
      <c r="W335" s="33"/>
      <c r="X335" s="33"/>
      <c r="Y335" s="35"/>
      <c r="Z335" s="33"/>
      <c r="AA335" s="33"/>
      <c r="AB335" s="33"/>
      <c r="AC335" s="35"/>
      <c r="AD335" s="33"/>
      <c r="AE335" s="31" t="e">
        <f t="shared" si="17"/>
        <v>#N/A</v>
      </c>
      <c r="AF335" s="54"/>
      <c r="AG335" s="31" t="e">
        <f t="shared" si="16"/>
        <v>#N/A</v>
      </c>
    </row>
    <row r="336" spans="1:33" x14ac:dyDescent="0.25">
      <c r="A336" s="30" t="e">
        <f t="shared" si="15"/>
        <v>#N/A</v>
      </c>
      <c r="B336" s="31"/>
      <c r="C336" s="31"/>
      <c r="D336" s="32"/>
      <c r="E336" s="31"/>
      <c r="F336" s="33"/>
      <c r="G336" s="33"/>
      <c r="H336" s="33"/>
      <c r="I336" s="31"/>
      <c r="J336" s="31"/>
      <c r="K336" s="33"/>
      <c r="L336" s="32"/>
      <c r="M336" s="32"/>
      <c r="N336" s="32"/>
      <c r="O336" s="33"/>
      <c r="P336" s="33"/>
      <c r="Q336" s="33"/>
      <c r="R336" s="33"/>
      <c r="S336" s="33"/>
      <c r="T336" s="33"/>
      <c r="U336" s="33"/>
      <c r="V336" s="33"/>
      <c r="W336" s="33"/>
      <c r="X336" s="33"/>
      <c r="Y336" s="35"/>
      <c r="Z336" s="33"/>
      <c r="AA336" s="33"/>
      <c r="AB336" s="33"/>
      <c r="AC336" s="35"/>
      <c r="AD336" s="33"/>
      <c r="AE336" s="31" t="e">
        <f t="shared" si="17"/>
        <v>#N/A</v>
      </c>
      <c r="AF336" s="54"/>
      <c r="AG336" s="31" t="e">
        <f t="shared" si="16"/>
        <v>#N/A</v>
      </c>
    </row>
    <row r="337" spans="1:33" x14ac:dyDescent="0.25">
      <c r="A337" s="30" t="e">
        <f t="shared" si="15"/>
        <v>#N/A</v>
      </c>
      <c r="B337" s="31"/>
      <c r="C337" s="31"/>
      <c r="D337" s="32"/>
      <c r="E337" s="31"/>
      <c r="F337" s="33"/>
      <c r="G337" s="33"/>
      <c r="H337" s="33"/>
      <c r="I337" s="31"/>
      <c r="J337" s="31"/>
      <c r="K337" s="33"/>
      <c r="L337" s="32"/>
      <c r="M337" s="32"/>
      <c r="N337" s="32"/>
      <c r="O337" s="33"/>
      <c r="P337" s="33"/>
      <c r="Q337" s="33"/>
      <c r="R337" s="33"/>
      <c r="S337" s="33"/>
      <c r="T337" s="33"/>
      <c r="U337" s="33"/>
      <c r="V337" s="33"/>
      <c r="W337" s="33"/>
      <c r="X337" s="33"/>
      <c r="Y337" s="35"/>
      <c r="Z337" s="33"/>
      <c r="AA337" s="33"/>
      <c r="AB337" s="33"/>
      <c r="AC337" s="35"/>
      <c r="AD337" s="33"/>
      <c r="AE337" s="31" t="e">
        <f t="shared" si="17"/>
        <v>#N/A</v>
      </c>
      <c r="AF337" s="54"/>
      <c r="AG337" s="31" t="e">
        <f t="shared" si="16"/>
        <v>#N/A</v>
      </c>
    </row>
    <row r="338" spans="1:33" x14ac:dyDescent="0.25">
      <c r="A338" s="30" t="e">
        <f t="shared" si="15"/>
        <v>#N/A</v>
      </c>
      <c r="B338" s="31"/>
      <c r="C338" s="31"/>
      <c r="D338" s="32"/>
      <c r="E338" s="31"/>
      <c r="F338" s="33"/>
      <c r="G338" s="33"/>
      <c r="H338" s="33"/>
      <c r="I338" s="31"/>
      <c r="J338" s="31"/>
      <c r="K338" s="33"/>
      <c r="L338" s="32"/>
      <c r="M338" s="32"/>
      <c r="N338" s="32"/>
      <c r="O338" s="33"/>
      <c r="P338" s="33"/>
      <c r="Q338" s="33"/>
      <c r="R338" s="33"/>
      <c r="S338" s="33"/>
      <c r="T338" s="33"/>
      <c r="U338" s="33"/>
      <c r="V338" s="33"/>
      <c r="W338" s="33"/>
      <c r="X338" s="33"/>
      <c r="Y338" s="35"/>
      <c r="Z338" s="33"/>
      <c r="AA338" s="33"/>
      <c r="AB338" s="33"/>
      <c r="AC338" s="35"/>
      <c r="AD338" s="33"/>
      <c r="AE338" s="31" t="e">
        <f t="shared" si="17"/>
        <v>#N/A</v>
      </c>
      <c r="AF338" s="54"/>
      <c r="AG338" s="31" t="e">
        <f t="shared" si="16"/>
        <v>#N/A</v>
      </c>
    </row>
    <row r="339" spans="1:33" x14ac:dyDescent="0.25">
      <c r="A339" s="30" t="e">
        <f t="shared" si="15"/>
        <v>#N/A</v>
      </c>
      <c r="B339" s="31"/>
      <c r="C339" s="31"/>
      <c r="D339" s="32"/>
      <c r="E339" s="31"/>
      <c r="F339" s="33"/>
      <c r="G339" s="33"/>
      <c r="H339" s="33"/>
      <c r="I339" s="31"/>
      <c r="J339" s="31"/>
      <c r="K339" s="33"/>
      <c r="L339" s="32"/>
      <c r="M339" s="32"/>
      <c r="N339" s="32"/>
      <c r="O339" s="33"/>
      <c r="P339" s="33"/>
      <c r="Q339" s="33"/>
      <c r="R339" s="33"/>
      <c r="S339" s="33"/>
      <c r="T339" s="33"/>
      <c r="U339" s="33"/>
      <c r="V339" s="33"/>
      <c r="W339" s="33"/>
      <c r="X339" s="33"/>
      <c r="Y339" s="35"/>
      <c r="Z339" s="33"/>
      <c r="AA339" s="33"/>
      <c r="AB339" s="33"/>
      <c r="AC339" s="35"/>
      <c r="AD339" s="33"/>
      <c r="AE339" s="31" t="e">
        <f t="shared" si="17"/>
        <v>#N/A</v>
      </c>
      <c r="AF339" s="54"/>
      <c r="AG339" s="31" t="e">
        <f t="shared" si="16"/>
        <v>#N/A</v>
      </c>
    </row>
    <row r="340" spans="1:33" x14ac:dyDescent="0.25">
      <c r="A340" s="30" t="e">
        <f t="shared" si="15"/>
        <v>#N/A</v>
      </c>
      <c r="B340" s="31"/>
      <c r="C340" s="31"/>
      <c r="D340" s="32"/>
      <c r="E340" s="31"/>
      <c r="F340" s="33"/>
      <c r="G340" s="33"/>
      <c r="H340" s="33"/>
      <c r="I340" s="31"/>
      <c r="J340" s="31"/>
      <c r="K340" s="33"/>
      <c r="L340" s="32"/>
      <c r="M340" s="32"/>
      <c r="N340" s="32"/>
      <c r="O340" s="33"/>
      <c r="P340" s="33"/>
      <c r="Q340" s="33"/>
      <c r="R340" s="33"/>
      <c r="S340" s="33"/>
      <c r="T340" s="33"/>
      <c r="U340" s="33"/>
      <c r="V340" s="33"/>
      <c r="W340" s="33"/>
      <c r="X340" s="33"/>
      <c r="Y340" s="35"/>
      <c r="Z340" s="33"/>
      <c r="AA340" s="33"/>
      <c r="AB340" s="33"/>
      <c r="AC340" s="35"/>
      <c r="AD340" s="33"/>
      <c r="AE340" s="31" t="e">
        <f t="shared" si="17"/>
        <v>#N/A</v>
      </c>
      <c r="AF340" s="54"/>
      <c r="AG340" s="31" t="e">
        <f t="shared" si="16"/>
        <v>#N/A</v>
      </c>
    </row>
    <row r="341" spans="1:33" x14ac:dyDescent="0.25">
      <c r="A341" s="30" t="e">
        <f t="shared" si="15"/>
        <v>#N/A</v>
      </c>
      <c r="B341" s="31"/>
      <c r="C341" s="31"/>
      <c r="D341" s="32"/>
      <c r="E341" s="31"/>
      <c r="F341" s="33"/>
      <c r="G341" s="33"/>
      <c r="H341" s="33"/>
      <c r="I341" s="31"/>
      <c r="J341" s="31"/>
      <c r="K341" s="33"/>
      <c r="L341" s="32"/>
      <c r="M341" s="32"/>
      <c r="N341" s="32"/>
      <c r="O341" s="33"/>
      <c r="P341" s="33"/>
      <c r="Q341" s="33"/>
      <c r="R341" s="33"/>
      <c r="S341" s="33"/>
      <c r="T341" s="33"/>
      <c r="U341" s="33"/>
      <c r="V341" s="33"/>
      <c r="W341" s="33"/>
      <c r="X341" s="33"/>
      <c r="Y341" s="35"/>
      <c r="Z341" s="33"/>
      <c r="AA341" s="33"/>
      <c r="AB341" s="33"/>
      <c r="AC341" s="35"/>
      <c r="AD341" s="33"/>
      <c r="AE341" s="31" t="e">
        <f t="shared" si="17"/>
        <v>#N/A</v>
      </c>
      <c r="AF341" s="54"/>
      <c r="AG341" s="31" t="e">
        <f t="shared" si="16"/>
        <v>#N/A</v>
      </c>
    </row>
    <row r="342" spans="1:33" x14ac:dyDescent="0.25">
      <c r="A342" s="30" t="e">
        <f t="shared" si="15"/>
        <v>#N/A</v>
      </c>
      <c r="B342" s="31"/>
      <c r="C342" s="31"/>
      <c r="D342" s="32"/>
      <c r="E342" s="31"/>
      <c r="F342" s="33"/>
      <c r="G342" s="33"/>
      <c r="H342" s="33"/>
      <c r="I342" s="31"/>
      <c r="J342" s="31"/>
      <c r="K342" s="33"/>
      <c r="L342" s="32"/>
      <c r="M342" s="32"/>
      <c r="N342" s="32"/>
      <c r="O342" s="33"/>
      <c r="P342" s="33"/>
      <c r="Q342" s="33"/>
      <c r="R342" s="33"/>
      <c r="S342" s="33"/>
      <c r="T342" s="33"/>
      <c r="U342" s="33"/>
      <c r="V342" s="33"/>
      <c r="W342" s="33"/>
      <c r="X342" s="33"/>
      <c r="Y342" s="35"/>
      <c r="Z342" s="33"/>
      <c r="AA342" s="33"/>
      <c r="AB342" s="33"/>
      <c r="AC342" s="35"/>
      <c r="AD342" s="33"/>
      <c r="AE342" s="31" t="e">
        <f t="shared" si="17"/>
        <v>#N/A</v>
      </c>
      <c r="AF342" s="54"/>
      <c r="AG342" s="31" t="e">
        <f t="shared" si="16"/>
        <v>#N/A</v>
      </c>
    </row>
    <row r="343" spans="1:33" x14ac:dyDescent="0.25">
      <c r="A343" s="30" t="e">
        <f t="shared" si="15"/>
        <v>#N/A</v>
      </c>
      <c r="B343" s="31"/>
      <c r="C343" s="31"/>
      <c r="D343" s="32"/>
      <c r="E343" s="31"/>
      <c r="F343" s="33"/>
      <c r="G343" s="33"/>
      <c r="H343" s="33"/>
      <c r="I343" s="31"/>
      <c r="J343" s="31"/>
      <c r="K343" s="33"/>
      <c r="L343" s="32"/>
      <c r="M343" s="32"/>
      <c r="N343" s="32"/>
      <c r="O343" s="33"/>
      <c r="P343" s="33"/>
      <c r="Q343" s="33"/>
      <c r="R343" s="33"/>
      <c r="S343" s="33"/>
      <c r="T343" s="33"/>
      <c r="U343" s="33"/>
      <c r="V343" s="33"/>
      <c r="W343" s="33"/>
      <c r="X343" s="33"/>
      <c r="Y343" s="35"/>
      <c r="Z343" s="33"/>
      <c r="AA343" s="33"/>
      <c r="AB343" s="33"/>
      <c r="AC343" s="35"/>
      <c r="AD343" s="33"/>
      <c r="AE343" s="31" t="e">
        <f t="shared" si="17"/>
        <v>#N/A</v>
      </c>
      <c r="AF343" s="54"/>
      <c r="AG343" s="31" t="e">
        <f t="shared" si="16"/>
        <v>#N/A</v>
      </c>
    </row>
    <row r="344" spans="1:33" x14ac:dyDescent="0.25">
      <c r="A344" s="30" t="e">
        <f t="shared" si="15"/>
        <v>#N/A</v>
      </c>
      <c r="B344" s="31"/>
      <c r="C344" s="31"/>
      <c r="D344" s="32"/>
      <c r="E344" s="31"/>
      <c r="F344" s="33"/>
      <c r="G344" s="33"/>
      <c r="H344" s="33"/>
      <c r="I344" s="31"/>
      <c r="J344" s="31"/>
      <c r="K344" s="33"/>
      <c r="L344" s="32"/>
      <c r="M344" s="32"/>
      <c r="N344" s="32"/>
      <c r="O344" s="33"/>
      <c r="P344" s="33"/>
      <c r="Q344" s="33"/>
      <c r="R344" s="33"/>
      <c r="S344" s="33"/>
      <c r="T344" s="33"/>
      <c r="U344" s="33"/>
      <c r="V344" s="33"/>
      <c r="W344" s="33"/>
      <c r="X344" s="33"/>
      <c r="Y344" s="35"/>
      <c r="Z344" s="33"/>
      <c r="AA344" s="33"/>
      <c r="AB344" s="33"/>
      <c r="AC344" s="35"/>
      <c r="AD344" s="33"/>
      <c r="AE344" s="31" t="e">
        <f t="shared" si="17"/>
        <v>#N/A</v>
      </c>
      <c r="AF344" s="54"/>
      <c r="AG344" s="31" t="e">
        <f t="shared" si="16"/>
        <v>#N/A</v>
      </c>
    </row>
    <row r="345" spans="1:33" x14ac:dyDescent="0.25">
      <c r="A345" s="30" t="e">
        <f t="shared" si="15"/>
        <v>#N/A</v>
      </c>
      <c r="B345" s="31"/>
      <c r="C345" s="31"/>
      <c r="D345" s="32"/>
      <c r="E345" s="31"/>
      <c r="F345" s="33"/>
      <c r="G345" s="33"/>
      <c r="H345" s="33"/>
      <c r="I345" s="31"/>
      <c r="J345" s="31"/>
      <c r="K345" s="33"/>
      <c r="L345" s="32"/>
      <c r="M345" s="32"/>
      <c r="N345" s="32"/>
      <c r="O345" s="33"/>
      <c r="P345" s="33"/>
      <c r="Q345" s="33"/>
      <c r="R345" s="33"/>
      <c r="S345" s="33"/>
      <c r="T345" s="33"/>
      <c r="U345" s="33"/>
      <c r="V345" s="33"/>
      <c r="W345" s="33"/>
      <c r="X345" s="33"/>
      <c r="Y345" s="35"/>
      <c r="Z345" s="33"/>
      <c r="AA345" s="33"/>
      <c r="AB345" s="33"/>
      <c r="AC345" s="35"/>
      <c r="AD345" s="33"/>
      <c r="AE345" s="31" t="e">
        <f t="shared" si="17"/>
        <v>#N/A</v>
      </c>
      <c r="AF345" s="54"/>
      <c r="AG345" s="31" t="e">
        <f t="shared" si="16"/>
        <v>#N/A</v>
      </c>
    </row>
    <row r="346" spans="1:33" x14ac:dyDescent="0.25">
      <c r="A346" s="30" t="e">
        <f t="shared" si="15"/>
        <v>#N/A</v>
      </c>
      <c r="B346" s="31"/>
      <c r="C346" s="31"/>
      <c r="D346" s="32"/>
      <c r="E346" s="31"/>
      <c r="F346" s="33"/>
      <c r="G346" s="33"/>
      <c r="H346" s="33"/>
      <c r="I346" s="31"/>
      <c r="J346" s="31"/>
      <c r="K346" s="33"/>
      <c r="L346" s="32"/>
      <c r="M346" s="32"/>
      <c r="N346" s="32"/>
      <c r="O346" s="33"/>
      <c r="P346" s="33"/>
      <c r="Q346" s="33"/>
      <c r="R346" s="33"/>
      <c r="S346" s="33"/>
      <c r="T346" s="33"/>
      <c r="U346" s="33"/>
      <c r="V346" s="33"/>
      <c r="W346" s="33"/>
      <c r="X346" s="33"/>
      <c r="Y346" s="35"/>
      <c r="Z346" s="33"/>
      <c r="AA346" s="33"/>
      <c r="AB346" s="33"/>
      <c r="AC346" s="35"/>
      <c r="AD346" s="33"/>
      <c r="AE346" s="31" t="e">
        <f t="shared" si="17"/>
        <v>#N/A</v>
      </c>
      <c r="AF346" s="54"/>
      <c r="AG346" s="31" t="e">
        <f t="shared" si="16"/>
        <v>#N/A</v>
      </c>
    </row>
    <row r="347" spans="1:33" x14ac:dyDescent="0.25">
      <c r="A347" s="30" t="e">
        <f t="shared" si="15"/>
        <v>#N/A</v>
      </c>
      <c r="B347" s="31"/>
      <c r="C347" s="31"/>
      <c r="D347" s="32"/>
      <c r="E347" s="31"/>
      <c r="F347" s="33"/>
      <c r="G347" s="33"/>
      <c r="H347" s="33"/>
      <c r="I347" s="31"/>
      <c r="J347" s="31"/>
      <c r="K347" s="33"/>
      <c r="L347" s="32"/>
      <c r="M347" s="32"/>
      <c r="N347" s="32"/>
      <c r="O347" s="33"/>
      <c r="P347" s="33"/>
      <c r="Q347" s="33"/>
      <c r="R347" s="33"/>
      <c r="S347" s="33"/>
      <c r="T347" s="33"/>
      <c r="U347" s="33"/>
      <c r="V347" s="33"/>
      <c r="W347" s="33"/>
      <c r="X347" s="33"/>
      <c r="Y347" s="35"/>
      <c r="Z347" s="33"/>
      <c r="AA347" s="33"/>
      <c r="AB347" s="33"/>
      <c r="AC347" s="35"/>
      <c r="AD347" s="33"/>
      <c r="AE347" s="31" t="e">
        <f t="shared" si="17"/>
        <v>#N/A</v>
      </c>
      <c r="AF347" s="54"/>
      <c r="AG347" s="31" t="e">
        <f t="shared" si="16"/>
        <v>#N/A</v>
      </c>
    </row>
    <row r="348" spans="1:33" x14ac:dyDescent="0.25">
      <c r="A348" s="30" t="e">
        <f t="shared" si="15"/>
        <v>#N/A</v>
      </c>
      <c r="B348" s="31"/>
      <c r="C348" s="31"/>
      <c r="D348" s="32"/>
      <c r="E348" s="31"/>
      <c r="F348" s="33"/>
      <c r="G348" s="33"/>
      <c r="H348" s="33"/>
      <c r="I348" s="31"/>
      <c r="J348" s="31"/>
      <c r="K348" s="33"/>
      <c r="L348" s="32"/>
      <c r="M348" s="32"/>
      <c r="N348" s="32"/>
      <c r="O348" s="33"/>
      <c r="P348" s="33"/>
      <c r="Q348" s="33"/>
      <c r="R348" s="33"/>
      <c r="S348" s="33"/>
      <c r="T348" s="33"/>
      <c r="U348" s="33"/>
      <c r="V348" s="33"/>
      <c r="W348" s="33"/>
      <c r="X348" s="33"/>
      <c r="Y348" s="35"/>
      <c r="Z348" s="33"/>
      <c r="AA348" s="33"/>
      <c r="AB348" s="33"/>
      <c r="AC348" s="35"/>
      <c r="AD348" s="33"/>
      <c r="AE348" s="31" t="e">
        <f t="shared" si="17"/>
        <v>#N/A</v>
      </c>
      <c r="AF348" s="54"/>
      <c r="AG348" s="31" t="e">
        <f t="shared" si="16"/>
        <v>#N/A</v>
      </c>
    </row>
    <row r="349" spans="1:33" x14ac:dyDescent="0.25">
      <c r="A349" s="30" t="e">
        <f t="shared" si="15"/>
        <v>#N/A</v>
      </c>
      <c r="B349" s="31"/>
      <c r="C349" s="31"/>
      <c r="D349" s="32"/>
      <c r="E349" s="31"/>
      <c r="F349" s="33"/>
      <c r="G349" s="33"/>
      <c r="H349" s="33"/>
      <c r="I349" s="31"/>
      <c r="J349" s="31"/>
      <c r="K349" s="33"/>
      <c r="L349" s="32"/>
      <c r="M349" s="32"/>
      <c r="N349" s="32"/>
      <c r="O349" s="33"/>
      <c r="P349" s="33"/>
      <c r="Q349" s="33"/>
      <c r="R349" s="33"/>
      <c r="S349" s="33"/>
      <c r="T349" s="33"/>
      <c r="U349" s="33"/>
      <c r="V349" s="33"/>
      <c r="W349" s="33"/>
      <c r="X349" s="33"/>
      <c r="Y349" s="35"/>
      <c r="Z349" s="33"/>
      <c r="AA349" s="33"/>
      <c r="AB349" s="33"/>
      <c r="AC349" s="35"/>
      <c r="AD349" s="33"/>
      <c r="AE349" s="31" t="e">
        <f t="shared" si="17"/>
        <v>#N/A</v>
      </c>
      <c r="AF349" s="54"/>
      <c r="AG349" s="31" t="e">
        <f t="shared" si="16"/>
        <v>#N/A</v>
      </c>
    </row>
    <row r="350" spans="1:33" x14ac:dyDescent="0.25">
      <c r="A350" s="30" t="e">
        <f t="shared" si="15"/>
        <v>#N/A</v>
      </c>
      <c r="B350" s="31"/>
      <c r="C350" s="31"/>
      <c r="D350" s="32"/>
      <c r="E350" s="31"/>
      <c r="F350" s="33"/>
      <c r="G350" s="33"/>
      <c r="H350" s="33"/>
      <c r="I350" s="31"/>
      <c r="J350" s="31"/>
      <c r="K350" s="33"/>
      <c r="L350" s="32"/>
      <c r="M350" s="32"/>
      <c r="N350" s="32"/>
      <c r="O350" s="33"/>
      <c r="P350" s="33"/>
      <c r="Q350" s="33"/>
      <c r="R350" s="33"/>
      <c r="S350" s="33"/>
      <c r="T350" s="33"/>
      <c r="U350" s="33"/>
      <c r="V350" s="33"/>
      <c r="W350" s="33"/>
      <c r="X350" s="33"/>
      <c r="Y350" s="35"/>
      <c r="Z350" s="33"/>
      <c r="AA350" s="33"/>
      <c r="AB350" s="33"/>
      <c r="AC350" s="35"/>
      <c r="AD350" s="33"/>
      <c r="AE350" s="31" t="e">
        <f t="shared" si="17"/>
        <v>#N/A</v>
      </c>
      <c r="AF350" s="54"/>
      <c r="AG350" s="31" t="e">
        <f t="shared" si="16"/>
        <v>#N/A</v>
      </c>
    </row>
    <row r="351" spans="1:33" x14ac:dyDescent="0.25">
      <c r="A351" s="30" t="e">
        <f t="shared" si="15"/>
        <v>#N/A</v>
      </c>
      <c r="B351" s="31"/>
      <c r="C351" s="31"/>
      <c r="D351" s="32"/>
      <c r="E351" s="31"/>
      <c r="F351" s="33"/>
      <c r="G351" s="33"/>
      <c r="H351" s="33"/>
      <c r="I351" s="31"/>
      <c r="J351" s="31"/>
      <c r="K351" s="33"/>
      <c r="L351" s="32"/>
      <c r="M351" s="32"/>
      <c r="N351" s="32"/>
      <c r="O351" s="33"/>
      <c r="P351" s="33"/>
      <c r="Q351" s="33"/>
      <c r="R351" s="33"/>
      <c r="S351" s="33"/>
      <c r="T351" s="33"/>
      <c r="U351" s="33"/>
      <c r="V351" s="33"/>
      <c r="W351" s="33"/>
      <c r="X351" s="33"/>
      <c r="Y351" s="35"/>
      <c r="Z351" s="33"/>
      <c r="AA351" s="33"/>
      <c r="AB351" s="33"/>
      <c r="AC351" s="35"/>
      <c r="AD351" s="33"/>
      <c r="AE351" s="31" t="e">
        <f t="shared" si="17"/>
        <v>#N/A</v>
      </c>
      <c r="AF351" s="54"/>
      <c r="AG351" s="31" t="e">
        <f t="shared" si="16"/>
        <v>#N/A</v>
      </c>
    </row>
    <row r="352" spans="1:33" x14ac:dyDescent="0.25">
      <c r="A352" s="30" t="e">
        <f t="shared" si="15"/>
        <v>#N/A</v>
      </c>
      <c r="B352" s="31"/>
      <c r="C352" s="31"/>
      <c r="D352" s="32"/>
      <c r="E352" s="31"/>
      <c r="F352" s="33"/>
      <c r="G352" s="33"/>
      <c r="H352" s="33"/>
      <c r="I352" s="31"/>
      <c r="J352" s="31"/>
      <c r="K352" s="33"/>
      <c r="L352" s="32"/>
      <c r="M352" s="32"/>
      <c r="N352" s="32"/>
      <c r="O352" s="33"/>
      <c r="P352" s="33"/>
      <c r="Q352" s="33"/>
      <c r="R352" s="33"/>
      <c r="S352" s="33"/>
      <c r="T352" s="33"/>
      <c r="U352" s="33"/>
      <c r="V352" s="33"/>
      <c r="W352" s="33"/>
      <c r="X352" s="33"/>
      <c r="Y352" s="35"/>
      <c r="Z352" s="33"/>
      <c r="AA352" s="33"/>
      <c r="AB352" s="33"/>
      <c r="AC352" s="35"/>
      <c r="AD352" s="33"/>
      <c r="AE352" s="31" t="e">
        <f t="shared" si="17"/>
        <v>#N/A</v>
      </c>
      <c r="AF352" s="54"/>
      <c r="AG352" s="31" t="e">
        <f t="shared" si="16"/>
        <v>#N/A</v>
      </c>
    </row>
    <row r="353" spans="1:33" x14ac:dyDescent="0.25">
      <c r="A353" s="30" t="e">
        <f t="shared" si="15"/>
        <v>#N/A</v>
      </c>
      <c r="B353" s="31"/>
      <c r="C353" s="31"/>
      <c r="D353" s="32"/>
      <c r="E353" s="31"/>
      <c r="F353" s="33"/>
      <c r="G353" s="33"/>
      <c r="H353" s="33"/>
      <c r="I353" s="31"/>
      <c r="J353" s="31"/>
      <c r="K353" s="33"/>
      <c r="L353" s="32"/>
      <c r="M353" s="32"/>
      <c r="N353" s="32"/>
      <c r="O353" s="33"/>
      <c r="P353" s="33"/>
      <c r="Q353" s="33"/>
      <c r="R353" s="33"/>
      <c r="S353" s="33"/>
      <c r="T353" s="33"/>
      <c r="U353" s="33"/>
      <c r="V353" s="33"/>
      <c r="W353" s="33"/>
      <c r="X353" s="33"/>
      <c r="Y353" s="35"/>
      <c r="Z353" s="33"/>
      <c r="AA353" s="33"/>
      <c r="AB353" s="33"/>
      <c r="AC353" s="35"/>
      <c r="AD353" s="33"/>
      <c r="AE353" s="31" t="e">
        <f t="shared" si="17"/>
        <v>#N/A</v>
      </c>
      <c r="AF353" s="54"/>
      <c r="AG353" s="31" t="e">
        <f t="shared" si="16"/>
        <v>#N/A</v>
      </c>
    </row>
    <row r="354" spans="1:33" x14ac:dyDescent="0.25">
      <c r="A354" s="30" t="e">
        <f t="shared" si="15"/>
        <v>#N/A</v>
      </c>
      <c r="B354" s="31"/>
      <c r="C354" s="31"/>
      <c r="D354" s="32"/>
      <c r="E354" s="31"/>
      <c r="F354" s="33"/>
      <c r="G354" s="33"/>
      <c r="H354" s="33"/>
      <c r="I354" s="31"/>
      <c r="J354" s="31"/>
      <c r="K354" s="33"/>
      <c r="L354" s="32"/>
      <c r="M354" s="32"/>
      <c r="N354" s="32"/>
      <c r="O354" s="33"/>
      <c r="P354" s="33"/>
      <c r="Q354" s="33"/>
      <c r="R354" s="33"/>
      <c r="S354" s="33"/>
      <c r="T354" s="33"/>
      <c r="U354" s="33"/>
      <c r="V354" s="33"/>
      <c r="W354" s="33"/>
      <c r="X354" s="33"/>
      <c r="Y354" s="35"/>
      <c r="Z354" s="33"/>
      <c r="AA354" s="33"/>
      <c r="AB354" s="33"/>
      <c r="AC354" s="35"/>
      <c r="AD354" s="33"/>
      <c r="AE354" s="31" t="e">
        <f t="shared" si="17"/>
        <v>#N/A</v>
      </c>
      <c r="AF354" s="54"/>
      <c r="AG354" s="31" t="e">
        <f t="shared" si="16"/>
        <v>#N/A</v>
      </c>
    </row>
    <row r="355" spans="1:33" x14ac:dyDescent="0.25">
      <c r="A355" s="30" t="e">
        <f t="shared" si="15"/>
        <v>#N/A</v>
      </c>
      <c r="B355" s="31"/>
      <c r="C355" s="31"/>
      <c r="D355" s="32"/>
      <c r="E355" s="31"/>
      <c r="F355" s="33"/>
      <c r="G355" s="33"/>
      <c r="H355" s="33"/>
      <c r="I355" s="31"/>
      <c r="J355" s="31"/>
      <c r="K355" s="33"/>
      <c r="L355" s="32"/>
      <c r="M355" s="32"/>
      <c r="N355" s="32"/>
      <c r="O355" s="33"/>
      <c r="P355" s="33"/>
      <c r="Q355" s="33"/>
      <c r="R355" s="33"/>
      <c r="S355" s="33"/>
      <c r="T355" s="33"/>
      <c r="U355" s="33"/>
      <c r="V355" s="33"/>
      <c r="W355" s="33"/>
      <c r="X355" s="33"/>
      <c r="Y355" s="35"/>
      <c r="Z355" s="33"/>
      <c r="AA355" s="33"/>
      <c r="AB355" s="33"/>
      <c r="AC355" s="35"/>
      <c r="AD355" s="33"/>
      <c r="AE355" s="31" t="e">
        <f t="shared" si="17"/>
        <v>#N/A</v>
      </c>
      <c r="AF355" s="54"/>
      <c r="AG355" s="31" t="e">
        <f t="shared" si="16"/>
        <v>#N/A</v>
      </c>
    </row>
    <row r="356" spans="1:33" x14ac:dyDescent="0.25">
      <c r="A356" s="30" t="e">
        <f t="shared" si="15"/>
        <v>#N/A</v>
      </c>
      <c r="B356" s="31"/>
      <c r="C356" s="31"/>
      <c r="D356" s="32"/>
      <c r="E356" s="31"/>
      <c r="F356" s="33"/>
      <c r="G356" s="33"/>
      <c r="H356" s="33"/>
      <c r="I356" s="31"/>
      <c r="J356" s="31"/>
      <c r="K356" s="33"/>
      <c r="L356" s="32"/>
      <c r="M356" s="32"/>
      <c r="N356" s="32"/>
      <c r="O356" s="33"/>
      <c r="P356" s="33"/>
      <c r="Q356" s="33"/>
      <c r="R356" s="33"/>
      <c r="S356" s="33"/>
      <c r="T356" s="33"/>
      <c r="U356" s="33"/>
      <c r="V356" s="33"/>
      <c r="W356" s="33"/>
      <c r="X356" s="33"/>
      <c r="Y356" s="35"/>
      <c r="Z356" s="33"/>
      <c r="AA356" s="33"/>
      <c r="AB356" s="33"/>
      <c r="AC356" s="35"/>
      <c r="AD356" s="33"/>
      <c r="AE356" s="31" t="e">
        <f t="shared" si="17"/>
        <v>#N/A</v>
      </c>
      <c r="AF356" s="54"/>
      <c r="AG356" s="31" t="e">
        <f t="shared" si="16"/>
        <v>#N/A</v>
      </c>
    </row>
    <row r="357" spans="1:33" x14ac:dyDescent="0.25">
      <c r="A357" s="30" t="e">
        <f t="shared" si="15"/>
        <v>#N/A</v>
      </c>
      <c r="B357" s="31"/>
      <c r="C357" s="31"/>
      <c r="D357" s="32"/>
      <c r="E357" s="31"/>
      <c r="F357" s="33"/>
      <c r="G357" s="33"/>
      <c r="H357" s="33"/>
      <c r="I357" s="31"/>
      <c r="J357" s="31"/>
      <c r="K357" s="33"/>
      <c r="L357" s="32"/>
      <c r="M357" s="32"/>
      <c r="N357" s="32"/>
      <c r="O357" s="33"/>
      <c r="P357" s="33"/>
      <c r="Q357" s="33"/>
      <c r="R357" s="33"/>
      <c r="S357" s="33"/>
      <c r="T357" s="33"/>
      <c r="U357" s="33"/>
      <c r="V357" s="33"/>
      <c r="W357" s="33"/>
      <c r="X357" s="33"/>
      <c r="Y357" s="35"/>
      <c r="Z357" s="33"/>
      <c r="AA357" s="33"/>
      <c r="AB357" s="33"/>
      <c r="AC357" s="35"/>
      <c r="AD357" s="33"/>
      <c r="AE357" s="31" t="e">
        <f t="shared" si="17"/>
        <v>#N/A</v>
      </c>
      <c r="AF357" s="54"/>
      <c r="AG357" s="31" t="e">
        <f t="shared" si="16"/>
        <v>#N/A</v>
      </c>
    </row>
    <row r="358" spans="1:33" x14ac:dyDescent="0.25">
      <c r="A358" s="30" t="e">
        <f t="shared" si="15"/>
        <v>#N/A</v>
      </c>
      <c r="B358" s="31"/>
      <c r="C358" s="31"/>
      <c r="D358" s="32"/>
      <c r="E358" s="31"/>
      <c r="F358" s="33"/>
      <c r="G358" s="33"/>
      <c r="H358" s="33"/>
      <c r="I358" s="31"/>
      <c r="J358" s="31"/>
      <c r="K358" s="33"/>
      <c r="L358" s="32"/>
      <c r="M358" s="32"/>
      <c r="N358" s="32"/>
      <c r="O358" s="33"/>
      <c r="P358" s="33"/>
      <c r="Q358" s="33"/>
      <c r="R358" s="33"/>
      <c r="S358" s="33"/>
      <c r="T358" s="33"/>
      <c r="U358" s="33"/>
      <c r="V358" s="33"/>
      <c r="W358" s="33"/>
      <c r="X358" s="33"/>
      <c r="Y358" s="35"/>
      <c r="Z358" s="33"/>
      <c r="AA358" s="33"/>
      <c r="AB358" s="33"/>
      <c r="AC358" s="35"/>
      <c r="AD358" s="33"/>
      <c r="AE358" s="31" t="e">
        <f t="shared" si="17"/>
        <v>#N/A</v>
      </c>
      <c r="AF358" s="54"/>
      <c r="AG358" s="31" t="e">
        <f t="shared" si="16"/>
        <v>#N/A</v>
      </c>
    </row>
    <row r="359" spans="1:33" x14ac:dyDescent="0.25">
      <c r="A359" s="30" t="e">
        <f t="shared" si="15"/>
        <v>#N/A</v>
      </c>
      <c r="B359" s="31"/>
      <c r="C359" s="31"/>
      <c r="D359" s="32"/>
      <c r="E359" s="31"/>
      <c r="F359" s="33"/>
      <c r="G359" s="33"/>
      <c r="H359" s="33"/>
      <c r="I359" s="31"/>
      <c r="J359" s="31"/>
      <c r="K359" s="33"/>
      <c r="L359" s="32"/>
      <c r="M359" s="32"/>
      <c r="N359" s="32"/>
      <c r="O359" s="33"/>
      <c r="P359" s="33"/>
      <c r="Q359" s="33"/>
      <c r="R359" s="33"/>
      <c r="S359" s="33"/>
      <c r="T359" s="33"/>
      <c r="U359" s="33"/>
      <c r="V359" s="33"/>
      <c r="W359" s="33"/>
      <c r="X359" s="33"/>
      <c r="Y359" s="35"/>
      <c r="Z359" s="33"/>
      <c r="AA359" s="33"/>
      <c r="AB359" s="33"/>
      <c r="AC359" s="35"/>
      <c r="AD359" s="33"/>
      <c r="AE359" s="31" t="e">
        <f t="shared" si="17"/>
        <v>#N/A</v>
      </c>
      <c r="AF359" s="54"/>
      <c r="AG359" s="31" t="e">
        <f t="shared" si="16"/>
        <v>#N/A</v>
      </c>
    </row>
    <row r="360" spans="1:33" x14ac:dyDescent="0.25">
      <c r="A360" s="30" t="e">
        <f t="shared" si="15"/>
        <v>#N/A</v>
      </c>
      <c r="B360" s="31"/>
      <c r="C360" s="31"/>
      <c r="D360" s="32"/>
      <c r="E360" s="31"/>
      <c r="F360" s="33"/>
      <c r="G360" s="33"/>
      <c r="H360" s="33"/>
      <c r="I360" s="31"/>
      <c r="J360" s="31"/>
      <c r="K360" s="33"/>
      <c r="L360" s="32"/>
      <c r="M360" s="32"/>
      <c r="N360" s="32"/>
      <c r="O360" s="33"/>
      <c r="P360" s="33"/>
      <c r="Q360" s="33"/>
      <c r="R360" s="33"/>
      <c r="S360" s="33"/>
      <c r="T360" s="33"/>
      <c r="U360" s="33"/>
      <c r="V360" s="33"/>
      <c r="W360" s="33"/>
      <c r="X360" s="33"/>
      <c r="Y360" s="35"/>
      <c r="Z360" s="33"/>
      <c r="AA360" s="33"/>
      <c r="AB360" s="33"/>
      <c r="AC360" s="35"/>
      <c r="AD360" s="33"/>
      <c r="AE360" s="31" t="e">
        <f t="shared" si="17"/>
        <v>#N/A</v>
      </c>
      <c r="AF360" s="54"/>
      <c r="AG360" s="31" t="e">
        <f t="shared" si="16"/>
        <v>#N/A</v>
      </c>
    </row>
    <row r="361" spans="1:33" x14ac:dyDescent="0.25">
      <c r="A361" s="30" t="e">
        <f t="shared" si="15"/>
        <v>#N/A</v>
      </c>
      <c r="B361" s="31"/>
      <c r="C361" s="31"/>
      <c r="D361" s="32"/>
      <c r="E361" s="31"/>
      <c r="F361" s="33"/>
      <c r="G361" s="33"/>
      <c r="H361" s="33"/>
      <c r="I361" s="31"/>
      <c r="J361" s="31"/>
      <c r="K361" s="33"/>
      <c r="L361" s="32"/>
      <c r="M361" s="32"/>
      <c r="N361" s="32"/>
      <c r="O361" s="33"/>
      <c r="P361" s="33"/>
      <c r="Q361" s="33"/>
      <c r="R361" s="33"/>
      <c r="S361" s="33"/>
      <c r="T361" s="33"/>
      <c r="U361" s="33"/>
      <c r="V361" s="33"/>
      <c r="W361" s="33"/>
      <c r="X361" s="33"/>
      <c r="Y361" s="35"/>
      <c r="Z361" s="33"/>
      <c r="AA361" s="33"/>
      <c r="AB361" s="33"/>
      <c r="AC361" s="35"/>
      <c r="AD361" s="33"/>
      <c r="AE361" s="31" t="e">
        <f t="shared" si="17"/>
        <v>#N/A</v>
      </c>
      <c r="AF361" s="54"/>
      <c r="AG361" s="31" t="e">
        <f t="shared" si="16"/>
        <v>#N/A</v>
      </c>
    </row>
    <row r="362" spans="1:33" x14ac:dyDescent="0.25">
      <c r="A362" s="30" t="e">
        <f t="shared" si="15"/>
        <v>#N/A</v>
      </c>
      <c r="B362" s="31"/>
      <c r="C362" s="31"/>
      <c r="D362" s="32"/>
      <c r="E362" s="31"/>
      <c r="F362" s="33"/>
      <c r="G362" s="33"/>
      <c r="H362" s="33"/>
      <c r="I362" s="31"/>
      <c r="J362" s="31"/>
      <c r="K362" s="33"/>
      <c r="L362" s="32"/>
      <c r="M362" s="32"/>
      <c r="N362" s="32"/>
      <c r="O362" s="33"/>
      <c r="P362" s="33"/>
      <c r="Q362" s="33"/>
      <c r="R362" s="33"/>
      <c r="S362" s="33"/>
      <c r="T362" s="33"/>
      <c r="U362" s="33"/>
      <c r="V362" s="33"/>
      <c r="W362" s="33"/>
      <c r="X362" s="33"/>
      <c r="Y362" s="35"/>
      <c r="Z362" s="33"/>
      <c r="AA362" s="33"/>
      <c r="AB362" s="33"/>
      <c r="AC362" s="35"/>
      <c r="AD362" s="33"/>
      <c r="AE362" s="31" t="e">
        <f t="shared" si="17"/>
        <v>#N/A</v>
      </c>
      <c r="AF362" s="54"/>
      <c r="AG362" s="31" t="e">
        <f t="shared" si="16"/>
        <v>#N/A</v>
      </c>
    </row>
    <row r="363" spans="1:33" x14ac:dyDescent="0.25">
      <c r="A363" s="30" t="e">
        <f t="shared" si="15"/>
        <v>#N/A</v>
      </c>
      <c r="B363" s="31"/>
      <c r="C363" s="31"/>
      <c r="D363" s="32"/>
      <c r="E363" s="31"/>
      <c r="F363" s="33"/>
      <c r="G363" s="33"/>
      <c r="H363" s="33"/>
      <c r="I363" s="31"/>
      <c r="J363" s="31"/>
      <c r="K363" s="33"/>
      <c r="L363" s="32"/>
      <c r="M363" s="32"/>
      <c r="N363" s="32"/>
      <c r="O363" s="33"/>
      <c r="P363" s="33"/>
      <c r="Q363" s="33"/>
      <c r="R363" s="33"/>
      <c r="S363" s="33"/>
      <c r="T363" s="33"/>
      <c r="U363" s="33"/>
      <c r="V363" s="33"/>
      <c r="W363" s="33"/>
      <c r="X363" s="33"/>
      <c r="Y363" s="35"/>
      <c r="Z363" s="33"/>
      <c r="AA363" s="33"/>
      <c r="AB363" s="33"/>
      <c r="AC363" s="35"/>
      <c r="AD363" s="33"/>
      <c r="AE363" s="31" t="e">
        <f t="shared" si="17"/>
        <v>#N/A</v>
      </c>
      <c r="AF363" s="54"/>
      <c r="AG363" s="31" t="e">
        <f t="shared" si="16"/>
        <v>#N/A</v>
      </c>
    </row>
    <row r="364" spans="1:33" x14ac:dyDescent="0.25">
      <c r="A364" s="30" t="e">
        <f t="shared" si="15"/>
        <v>#N/A</v>
      </c>
      <c r="B364" s="31"/>
      <c r="C364" s="31"/>
      <c r="D364" s="32"/>
      <c r="E364" s="31"/>
      <c r="F364" s="33"/>
      <c r="G364" s="33"/>
      <c r="H364" s="33"/>
      <c r="I364" s="31"/>
      <c r="J364" s="31"/>
      <c r="K364" s="33"/>
      <c r="L364" s="32"/>
      <c r="M364" s="32"/>
      <c r="N364" s="32"/>
      <c r="O364" s="33"/>
      <c r="P364" s="33"/>
      <c r="Q364" s="33"/>
      <c r="R364" s="33"/>
      <c r="S364" s="33"/>
      <c r="T364" s="33"/>
      <c r="U364" s="33"/>
      <c r="V364" s="33"/>
      <c r="W364" s="33"/>
      <c r="X364" s="33"/>
      <c r="Y364" s="35"/>
      <c r="Z364" s="33"/>
      <c r="AA364" s="33"/>
      <c r="AB364" s="33"/>
      <c r="AC364" s="35"/>
      <c r="AD364" s="33"/>
      <c r="AE364" s="31" t="e">
        <f t="shared" si="17"/>
        <v>#N/A</v>
      </c>
      <c r="AF364" s="54"/>
      <c r="AG364" s="31" t="e">
        <f t="shared" si="16"/>
        <v>#N/A</v>
      </c>
    </row>
    <row r="365" spans="1:33" x14ac:dyDescent="0.25">
      <c r="A365" s="30" t="e">
        <f t="shared" si="15"/>
        <v>#N/A</v>
      </c>
      <c r="B365" s="31"/>
      <c r="C365" s="31"/>
      <c r="D365" s="32"/>
      <c r="E365" s="31"/>
      <c r="F365" s="33"/>
      <c r="G365" s="33"/>
      <c r="H365" s="33"/>
      <c r="I365" s="31"/>
      <c r="J365" s="31"/>
      <c r="K365" s="33"/>
      <c r="L365" s="32"/>
      <c r="M365" s="32"/>
      <c r="N365" s="32"/>
      <c r="O365" s="33"/>
      <c r="P365" s="33"/>
      <c r="Q365" s="33"/>
      <c r="R365" s="33"/>
      <c r="S365" s="33"/>
      <c r="T365" s="33"/>
      <c r="U365" s="33"/>
      <c r="V365" s="33"/>
      <c r="W365" s="33"/>
      <c r="X365" s="33"/>
      <c r="Y365" s="35"/>
      <c r="Z365" s="33"/>
      <c r="AA365" s="33"/>
      <c r="AB365" s="33"/>
      <c r="AC365" s="35"/>
      <c r="AD365" s="33"/>
      <c r="AE365" s="31" t="e">
        <f t="shared" si="17"/>
        <v>#N/A</v>
      </c>
      <c r="AF365" s="54"/>
      <c r="AG365" s="31" t="e">
        <f t="shared" si="16"/>
        <v>#N/A</v>
      </c>
    </row>
    <row r="366" spans="1:33" x14ac:dyDescent="0.25">
      <c r="A366" s="30" t="e">
        <f t="shared" si="15"/>
        <v>#N/A</v>
      </c>
      <c r="B366" s="31"/>
      <c r="C366" s="31"/>
      <c r="D366" s="32"/>
      <c r="E366" s="31"/>
      <c r="F366" s="33"/>
      <c r="G366" s="33"/>
      <c r="H366" s="33"/>
      <c r="I366" s="31"/>
      <c r="J366" s="31"/>
      <c r="K366" s="33"/>
      <c r="L366" s="32"/>
      <c r="M366" s="32"/>
      <c r="N366" s="32"/>
      <c r="O366" s="33"/>
      <c r="P366" s="33"/>
      <c r="Q366" s="33"/>
      <c r="R366" s="33"/>
      <c r="S366" s="33"/>
      <c r="T366" s="33"/>
      <c r="U366" s="33"/>
      <c r="V366" s="33"/>
      <c r="W366" s="33"/>
      <c r="X366" s="33"/>
      <c r="Y366" s="35"/>
      <c r="Z366" s="33"/>
      <c r="AA366" s="33"/>
      <c r="AB366" s="33"/>
      <c r="AC366" s="35"/>
      <c r="AD366" s="33"/>
      <c r="AE366" s="31" t="e">
        <f t="shared" si="17"/>
        <v>#N/A</v>
      </c>
      <c r="AF366" s="54"/>
      <c r="AG366" s="31" t="e">
        <f t="shared" si="16"/>
        <v>#N/A</v>
      </c>
    </row>
    <row r="367" spans="1:33" x14ac:dyDescent="0.25">
      <c r="A367" s="30" t="e">
        <f t="shared" si="15"/>
        <v>#N/A</v>
      </c>
      <c r="B367" s="31"/>
      <c r="C367" s="31"/>
      <c r="D367" s="32"/>
      <c r="E367" s="31"/>
      <c r="F367" s="33"/>
      <c r="G367" s="33"/>
      <c r="H367" s="33"/>
      <c r="I367" s="31"/>
      <c r="J367" s="31"/>
      <c r="K367" s="33"/>
      <c r="L367" s="32"/>
      <c r="M367" s="32"/>
      <c r="N367" s="32"/>
      <c r="O367" s="33"/>
      <c r="P367" s="33"/>
      <c r="Q367" s="33"/>
      <c r="R367" s="33"/>
      <c r="S367" s="33"/>
      <c r="T367" s="33"/>
      <c r="U367" s="33"/>
      <c r="V367" s="33"/>
      <c r="W367" s="33"/>
      <c r="X367" s="33"/>
      <c r="Y367" s="35"/>
      <c r="Z367" s="33"/>
      <c r="AA367" s="33"/>
      <c r="AB367" s="33"/>
      <c r="AC367" s="35"/>
      <c r="AD367" s="33"/>
      <c r="AE367" s="31" t="e">
        <f t="shared" si="17"/>
        <v>#N/A</v>
      </c>
      <c r="AF367" s="54"/>
      <c r="AG367" s="31" t="e">
        <f t="shared" si="16"/>
        <v>#N/A</v>
      </c>
    </row>
    <row r="368" spans="1:33" x14ac:dyDescent="0.25">
      <c r="A368" s="30" t="e">
        <f t="shared" si="15"/>
        <v>#N/A</v>
      </c>
      <c r="B368" s="31"/>
      <c r="C368" s="31"/>
      <c r="D368" s="32"/>
      <c r="E368" s="31"/>
      <c r="F368" s="33"/>
      <c r="G368" s="33"/>
      <c r="H368" s="33"/>
      <c r="I368" s="31"/>
      <c r="J368" s="31"/>
      <c r="K368" s="33"/>
      <c r="L368" s="32"/>
      <c r="M368" s="32"/>
      <c r="N368" s="32"/>
      <c r="O368" s="33"/>
      <c r="P368" s="33"/>
      <c r="Q368" s="33"/>
      <c r="R368" s="33"/>
      <c r="S368" s="33"/>
      <c r="T368" s="33"/>
      <c r="U368" s="33"/>
      <c r="V368" s="33"/>
      <c r="W368" s="33"/>
      <c r="X368" s="33"/>
      <c r="Y368" s="35"/>
      <c r="Z368" s="33"/>
      <c r="AA368" s="33"/>
      <c r="AB368" s="33"/>
      <c r="AC368" s="35"/>
      <c r="AD368" s="33"/>
      <c r="AE368" s="31" t="e">
        <f t="shared" si="17"/>
        <v>#N/A</v>
      </c>
      <c r="AF368" s="54"/>
      <c r="AG368" s="31" t="e">
        <f t="shared" si="16"/>
        <v>#N/A</v>
      </c>
    </row>
    <row r="369" spans="1:33" x14ac:dyDescent="0.25">
      <c r="A369" s="30" t="e">
        <f t="shared" si="15"/>
        <v>#N/A</v>
      </c>
      <c r="B369" s="31"/>
      <c r="C369" s="31"/>
      <c r="D369" s="32"/>
      <c r="E369" s="31"/>
      <c r="F369" s="33"/>
      <c r="G369" s="33"/>
      <c r="H369" s="33"/>
      <c r="I369" s="31"/>
      <c r="J369" s="31"/>
      <c r="K369" s="33"/>
      <c r="L369" s="32"/>
      <c r="M369" s="32"/>
      <c r="N369" s="32"/>
      <c r="O369" s="33"/>
      <c r="P369" s="33"/>
      <c r="Q369" s="33"/>
      <c r="R369" s="33"/>
      <c r="S369" s="33"/>
      <c r="T369" s="33"/>
      <c r="U369" s="33"/>
      <c r="V369" s="33"/>
      <c r="W369" s="33"/>
      <c r="X369" s="33"/>
      <c r="Y369" s="35"/>
      <c r="Z369" s="33"/>
      <c r="AA369" s="33"/>
      <c r="AB369" s="33"/>
      <c r="AC369" s="35"/>
      <c r="AD369" s="33"/>
      <c r="AE369" s="31" t="e">
        <f t="shared" si="17"/>
        <v>#N/A</v>
      </c>
      <c r="AF369" s="54"/>
      <c r="AG369" s="31" t="e">
        <f t="shared" si="16"/>
        <v>#N/A</v>
      </c>
    </row>
    <row r="370" spans="1:33" x14ac:dyDescent="0.25">
      <c r="A370" s="30" t="e">
        <f t="shared" si="15"/>
        <v>#N/A</v>
      </c>
      <c r="B370" s="31"/>
      <c r="C370" s="31"/>
      <c r="D370" s="32"/>
      <c r="E370" s="31"/>
      <c r="F370" s="33"/>
      <c r="G370" s="33"/>
      <c r="H370" s="33"/>
      <c r="I370" s="31"/>
      <c r="J370" s="31"/>
      <c r="K370" s="33"/>
      <c r="L370" s="32"/>
      <c r="M370" s="32"/>
      <c r="N370" s="32"/>
      <c r="O370" s="33"/>
      <c r="P370" s="33"/>
      <c r="Q370" s="33"/>
      <c r="R370" s="33"/>
      <c r="S370" s="33"/>
      <c r="T370" s="33"/>
      <c r="U370" s="33"/>
      <c r="V370" s="33"/>
      <c r="W370" s="33"/>
      <c r="X370" s="33"/>
      <c r="Y370" s="35"/>
      <c r="Z370" s="33"/>
      <c r="AA370" s="33"/>
      <c r="AB370" s="33"/>
      <c r="AC370" s="35"/>
      <c r="AD370" s="33"/>
      <c r="AE370" s="31" t="e">
        <f t="shared" si="17"/>
        <v>#N/A</v>
      </c>
      <c r="AF370" s="54"/>
      <c r="AG370" s="31" t="e">
        <f t="shared" si="16"/>
        <v>#N/A</v>
      </c>
    </row>
    <row r="371" spans="1:33" x14ac:dyDescent="0.25">
      <c r="A371" s="30" t="e">
        <f t="shared" si="15"/>
        <v>#N/A</v>
      </c>
      <c r="B371" s="31"/>
      <c r="C371" s="31"/>
      <c r="D371" s="32"/>
      <c r="E371" s="31"/>
      <c r="F371" s="33"/>
      <c r="G371" s="33"/>
      <c r="H371" s="33"/>
      <c r="I371" s="31"/>
      <c r="J371" s="31"/>
      <c r="K371" s="33"/>
      <c r="L371" s="32"/>
      <c r="M371" s="32"/>
      <c r="N371" s="32"/>
      <c r="O371" s="33"/>
      <c r="P371" s="33"/>
      <c r="Q371" s="33"/>
      <c r="R371" s="33"/>
      <c r="S371" s="33"/>
      <c r="T371" s="33"/>
      <c r="U371" s="33"/>
      <c r="V371" s="33"/>
      <c r="W371" s="33"/>
      <c r="X371" s="33"/>
      <c r="Y371" s="35"/>
      <c r="Z371" s="33"/>
      <c r="AA371" s="33"/>
      <c r="AB371" s="33"/>
      <c r="AC371" s="35"/>
      <c r="AD371" s="33"/>
      <c r="AE371" s="31" t="e">
        <f t="shared" si="17"/>
        <v>#N/A</v>
      </c>
      <c r="AF371" s="54"/>
      <c r="AG371" s="31" t="e">
        <f t="shared" si="16"/>
        <v>#N/A</v>
      </c>
    </row>
    <row r="372" spans="1:33" x14ac:dyDescent="0.25">
      <c r="A372" s="30" t="e">
        <f t="shared" si="15"/>
        <v>#N/A</v>
      </c>
      <c r="B372" s="31"/>
      <c r="C372" s="31"/>
      <c r="D372" s="32"/>
      <c r="E372" s="31"/>
      <c r="F372" s="33"/>
      <c r="G372" s="33"/>
      <c r="H372" s="33"/>
      <c r="I372" s="31"/>
      <c r="J372" s="31"/>
      <c r="K372" s="33"/>
      <c r="L372" s="32"/>
      <c r="M372" s="32"/>
      <c r="N372" s="32"/>
      <c r="O372" s="33"/>
      <c r="P372" s="33"/>
      <c r="Q372" s="33"/>
      <c r="R372" s="33"/>
      <c r="S372" s="33"/>
      <c r="T372" s="33"/>
      <c r="U372" s="33"/>
      <c r="V372" s="33"/>
      <c r="W372" s="33"/>
      <c r="X372" s="33"/>
      <c r="Y372" s="35"/>
      <c r="Z372" s="33"/>
      <c r="AA372" s="33"/>
      <c r="AB372" s="33"/>
      <c r="AC372" s="35"/>
      <c r="AD372" s="33"/>
      <c r="AE372" s="31" t="e">
        <f t="shared" si="17"/>
        <v>#N/A</v>
      </c>
      <c r="AF372" s="54"/>
      <c r="AG372" s="31" t="e">
        <f t="shared" si="16"/>
        <v>#N/A</v>
      </c>
    </row>
    <row r="373" spans="1:33" x14ac:dyDescent="0.25">
      <c r="A373" s="30" t="e">
        <f t="shared" si="15"/>
        <v>#N/A</v>
      </c>
      <c r="B373" s="31"/>
      <c r="C373" s="31"/>
      <c r="D373" s="32"/>
      <c r="E373" s="31"/>
      <c r="F373" s="33"/>
      <c r="G373" s="33"/>
      <c r="H373" s="33"/>
      <c r="I373" s="31"/>
      <c r="J373" s="31"/>
      <c r="K373" s="33"/>
      <c r="L373" s="32"/>
      <c r="M373" s="32"/>
      <c r="N373" s="32"/>
      <c r="O373" s="33"/>
      <c r="P373" s="33"/>
      <c r="Q373" s="33"/>
      <c r="R373" s="33"/>
      <c r="S373" s="33"/>
      <c r="T373" s="33"/>
      <c r="U373" s="33"/>
      <c r="V373" s="33"/>
      <c r="W373" s="33"/>
      <c r="X373" s="33"/>
      <c r="Y373" s="35"/>
      <c r="Z373" s="33"/>
      <c r="AA373" s="33"/>
      <c r="AB373" s="33"/>
      <c r="AC373" s="35"/>
      <c r="AD373" s="33"/>
      <c r="AE373" s="31" t="e">
        <f t="shared" si="17"/>
        <v>#N/A</v>
      </c>
      <c r="AF373" s="54"/>
      <c r="AG373" s="31" t="e">
        <f t="shared" si="16"/>
        <v>#N/A</v>
      </c>
    </row>
    <row r="374" spans="1:33" x14ac:dyDescent="0.25">
      <c r="A374" s="30" t="e">
        <f t="shared" si="15"/>
        <v>#N/A</v>
      </c>
      <c r="B374" s="31"/>
      <c r="C374" s="31"/>
      <c r="D374" s="32"/>
      <c r="E374" s="31"/>
      <c r="F374" s="33"/>
      <c r="G374" s="33"/>
      <c r="H374" s="33"/>
      <c r="I374" s="31"/>
      <c r="J374" s="31"/>
      <c r="K374" s="33"/>
      <c r="L374" s="32"/>
      <c r="M374" s="32"/>
      <c r="N374" s="32"/>
      <c r="O374" s="33"/>
      <c r="P374" s="33"/>
      <c r="Q374" s="33"/>
      <c r="R374" s="33"/>
      <c r="S374" s="33"/>
      <c r="T374" s="33"/>
      <c r="U374" s="33"/>
      <c r="V374" s="33"/>
      <c r="W374" s="33"/>
      <c r="X374" s="33"/>
      <c r="Y374" s="35"/>
      <c r="Z374" s="33"/>
      <c r="AA374" s="33"/>
      <c r="AB374" s="33"/>
      <c r="AC374" s="35"/>
      <c r="AD374" s="33"/>
      <c r="AE374" s="31" t="e">
        <f t="shared" si="17"/>
        <v>#N/A</v>
      </c>
      <c r="AF374" s="54"/>
      <c r="AG374" s="31" t="e">
        <f t="shared" si="16"/>
        <v>#N/A</v>
      </c>
    </row>
    <row r="375" spans="1:33" x14ac:dyDescent="0.25">
      <c r="A375" s="30" t="e">
        <f t="shared" si="15"/>
        <v>#N/A</v>
      </c>
      <c r="B375" s="31"/>
      <c r="C375" s="31"/>
      <c r="D375" s="32"/>
      <c r="E375" s="31"/>
      <c r="F375" s="33"/>
      <c r="G375" s="33"/>
      <c r="H375" s="33"/>
      <c r="I375" s="31"/>
      <c r="J375" s="31"/>
      <c r="K375" s="33"/>
      <c r="L375" s="32"/>
      <c r="M375" s="32"/>
      <c r="N375" s="32"/>
      <c r="O375" s="33"/>
      <c r="P375" s="33"/>
      <c r="Q375" s="33"/>
      <c r="R375" s="33"/>
      <c r="S375" s="33"/>
      <c r="T375" s="33"/>
      <c r="U375" s="33"/>
      <c r="V375" s="33"/>
      <c r="W375" s="33"/>
      <c r="X375" s="33"/>
      <c r="Y375" s="35"/>
      <c r="Z375" s="33"/>
      <c r="AA375" s="33"/>
      <c r="AB375" s="33"/>
      <c r="AC375" s="35"/>
      <c r="AD375" s="33"/>
      <c r="AE375" s="31" t="e">
        <f t="shared" si="17"/>
        <v>#N/A</v>
      </c>
      <c r="AF375" s="54"/>
      <c r="AG375" s="31" t="e">
        <f t="shared" si="16"/>
        <v>#N/A</v>
      </c>
    </row>
    <row r="376" spans="1:33" x14ac:dyDescent="0.25">
      <c r="A376" s="30" t="e">
        <f t="shared" si="15"/>
        <v>#N/A</v>
      </c>
      <c r="B376" s="31"/>
      <c r="C376" s="31"/>
      <c r="D376" s="32"/>
      <c r="E376" s="31"/>
      <c r="F376" s="33"/>
      <c r="G376" s="33"/>
      <c r="H376" s="33"/>
      <c r="I376" s="31"/>
      <c r="J376" s="31"/>
      <c r="K376" s="33"/>
      <c r="L376" s="32"/>
      <c r="M376" s="32"/>
      <c r="N376" s="32"/>
      <c r="O376" s="33"/>
      <c r="P376" s="33"/>
      <c r="Q376" s="33"/>
      <c r="R376" s="33"/>
      <c r="S376" s="33"/>
      <c r="T376" s="33"/>
      <c r="U376" s="33"/>
      <c r="V376" s="33"/>
      <c r="W376" s="33"/>
      <c r="X376" s="33"/>
      <c r="Y376" s="35"/>
      <c r="Z376" s="33"/>
      <c r="AA376" s="33"/>
      <c r="AB376" s="33"/>
      <c r="AC376" s="35"/>
      <c r="AD376" s="33"/>
      <c r="AE376" s="31" t="e">
        <f t="shared" si="17"/>
        <v>#N/A</v>
      </c>
      <c r="AF376" s="54"/>
      <c r="AG376" s="31" t="e">
        <f t="shared" si="16"/>
        <v>#N/A</v>
      </c>
    </row>
    <row r="377" spans="1:33" x14ac:dyDescent="0.25">
      <c r="A377" s="30" t="e">
        <f t="shared" si="15"/>
        <v>#N/A</v>
      </c>
      <c r="B377" s="31"/>
      <c r="C377" s="31"/>
      <c r="D377" s="32"/>
      <c r="E377" s="31"/>
      <c r="F377" s="33"/>
      <c r="G377" s="33"/>
      <c r="H377" s="33"/>
      <c r="I377" s="31"/>
      <c r="J377" s="31"/>
      <c r="K377" s="33"/>
      <c r="L377" s="32"/>
      <c r="M377" s="32"/>
      <c r="N377" s="32"/>
      <c r="O377" s="33"/>
      <c r="P377" s="33"/>
      <c r="Q377" s="33"/>
      <c r="R377" s="33"/>
      <c r="S377" s="33"/>
      <c r="T377" s="33"/>
      <c r="U377" s="33"/>
      <c r="V377" s="33"/>
      <c r="W377" s="33"/>
      <c r="X377" s="33"/>
      <c r="Y377" s="35"/>
      <c r="Z377" s="33"/>
      <c r="AA377" s="33"/>
      <c r="AB377" s="33"/>
      <c r="AC377" s="35"/>
      <c r="AD377" s="33"/>
      <c r="AE377" s="31" t="e">
        <f t="shared" si="17"/>
        <v>#N/A</v>
      </c>
      <c r="AF377" s="54"/>
      <c r="AG377" s="31" t="e">
        <f t="shared" si="16"/>
        <v>#N/A</v>
      </c>
    </row>
    <row r="378" spans="1:33" x14ac:dyDescent="0.25">
      <c r="A378" s="30" t="e">
        <f t="shared" si="15"/>
        <v>#N/A</v>
      </c>
      <c r="B378" s="31"/>
      <c r="C378" s="31"/>
      <c r="D378" s="32"/>
      <c r="E378" s="31"/>
      <c r="F378" s="33"/>
      <c r="G378" s="33"/>
      <c r="H378" s="33"/>
      <c r="I378" s="31"/>
      <c r="J378" s="31"/>
      <c r="K378" s="33"/>
      <c r="L378" s="32"/>
      <c r="M378" s="32"/>
      <c r="N378" s="32"/>
      <c r="O378" s="33"/>
      <c r="P378" s="33"/>
      <c r="Q378" s="33"/>
      <c r="R378" s="33"/>
      <c r="S378" s="33"/>
      <c r="T378" s="33"/>
      <c r="U378" s="33"/>
      <c r="V378" s="33"/>
      <c r="W378" s="33"/>
      <c r="X378" s="33"/>
      <c r="Y378" s="35"/>
      <c r="Z378" s="33"/>
      <c r="AA378" s="33"/>
      <c r="AB378" s="33"/>
      <c r="AC378" s="35"/>
      <c r="AD378" s="33"/>
      <c r="AE378" s="31" t="e">
        <f t="shared" si="17"/>
        <v>#N/A</v>
      </c>
      <c r="AF378" s="54"/>
      <c r="AG378" s="31" t="e">
        <f t="shared" si="16"/>
        <v>#N/A</v>
      </c>
    </row>
    <row r="379" spans="1:33" x14ac:dyDescent="0.25">
      <c r="A379" s="30" t="e">
        <f t="shared" si="15"/>
        <v>#N/A</v>
      </c>
      <c r="B379" s="31"/>
      <c r="C379" s="31"/>
      <c r="D379" s="32"/>
      <c r="E379" s="31"/>
      <c r="F379" s="33"/>
      <c r="G379" s="33"/>
      <c r="H379" s="33"/>
      <c r="I379" s="31"/>
      <c r="J379" s="31"/>
      <c r="K379" s="33"/>
      <c r="L379" s="32"/>
      <c r="M379" s="32"/>
      <c r="N379" s="32"/>
      <c r="O379" s="33"/>
      <c r="P379" s="33"/>
      <c r="Q379" s="33"/>
      <c r="R379" s="33"/>
      <c r="S379" s="33"/>
      <c r="T379" s="33"/>
      <c r="U379" s="33"/>
      <c r="V379" s="33"/>
      <c r="W379" s="33"/>
      <c r="X379" s="33"/>
      <c r="Y379" s="35"/>
      <c r="Z379" s="33"/>
      <c r="AA379" s="33"/>
      <c r="AB379" s="33"/>
      <c r="AC379" s="35"/>
      <c r="AD379" s="33"/>
      <c r="AE379" s="31" t="e">
        <f t="shared" si="17"/>
        <v>#N/A</v>
      </c>
      <c r="AF379" s="54"/>
      <c r="AG379" s="31" t="e">
        <f t="shared" si="16"/>
        <v>#N/A</v>
      </c>
    </row>
    <row r="380" spans="1:33" x14ac:dyDescent="0.25">
      <c r="A380" s="30" t="e">
        <f t="shared" si="15"/>
        <v>#N/A</v>
      </c>
      <c r="B380" s="31"/>
      <c r="C380" s="31"/>
      <c r="D380" s="32"/>
      <c r="E380" s="31"/>
      <c r="F380" s="33"/>
      <c r="G380" s="33"/>
      <c r="H380" s="33"/>
      <c r="I380" s="31"/>
      <c r="J380" s="31"/>
      <c r="K380" s="33"/>
      <c r="L380" s="32"/>
      <c r="M380" s="32"/>
      <c r="N380" s="32"/>
      <c r="O380" s="33"/>
      <c r="P380" s="33"/>
      <c r="Q380" s="33"/>
      <c r="R380" s="33"/>
      <c r="S380" s="33"/>
      <c r="T380" s="33"/>
      <c r="U380" s="33"/>
      <c r="V380" s="33"/>
      <c r="W380" s="33"/>
      <c r="X380" s="33"/>
      <c r="Y380" s="35"/>
      <c r="Z380" s="33"/>
      <c r="AA380" s="33"/>
      <c r="AB380" s="33"/>
      <c r="AC380" s="35"/>
      <c r="AD380" s="33"/>
      <c r="AE380" s="31" t="e">
        <f t="shared" si="17"/>
        <v>#N/A</v>
      </c>
      <c r="AF380" s="54"/>
      <c r="AG380" s="31" t="e">
        <f t="shared" si="16"/>
        <v>#N/A</v>
      </c>
    </row>
    <row r="381" spans="1:33" x14ac:dyDescent="0.25">
      <c r="A381" s="30" t="e">
        <f t="shared" si="15"/>
        <v>#N/A</v>
      </c>
      <c r="B381" s="31"/>
      <c r="C381" s="31"/>
      <c r="D381" s="32"/>
      <c r="E381" s="31"/>
      <c r="F381" s="33"/>
      <c r="G381" s="33"/>
      <c r="H381" s="33"/>
      <c r="I381" s="31"/>
      <c r="J381" s="31"/>
      <c r="K381" s="33"/>
      <c r="L381" s="32"/>
      <c r="M381" s="32"/>
      <c r="N381" s="32"/>
      <c r="O381" s="33"/>
      <c r="P381" s="33"/>
      <c r="Q381" s="33"/>
      <c r="R381" s="33"/>
      <c r="S381" s="33"/>
      <c r="T381" s="33"/>
      <c r="U381" s="33"/>
      <c r="V381" s="33"/>
      <c r="W381" s="33"/>
      <c r="X381" s="33"/>
      <c r="Y381" s="35"/>
      <c r="Z381" s="33"/>
      <c r="AA381" s="33"/>
      <c r="AB381" s="33"/>
      <c r="AC381" s="35"/>
      <c r="AD381" s="33"/>
      <c r="AE381" s="31" t="e">
        <f t="shared" si="17"/>
        <v>#N/A</v>
      </c>
      <c r="AF381" s="54"/>
      <c r="AG381" s="31" t="e">
        <f t="shared" si="16"/>
        <v>#N/A</v>
      </c>
    </row>
    <row r="382" spans="1:33" x14ac:dyDescent="0.25">
      <c r="A382" s="30" t="e">
        <f t="shared" si="15"/>
        <v>#N/A</v>
      </c>
      <c r="B382" s="31"/>
      <c r="C382" s="31"/>
      <c r="D382" s="32"/>
      <c r="E382" s="31"/>
      <c r="F382" s="33"/>
      <c r="G382" s="33"/>
      <c r="H382" s="33"/>
      <c r="I382" s="31"/>
      <c r="J382" s="31"/>
      <c r="K382" s="33"/>
      <c r="L382" s="32"/>
      <c r="M382" s="32"/>
      <c r="N382" s="32"/>
      <c r="O382" s="33"/>
      <c r="P382" s="33"/>
      <c r="Q382" s="33"/>
      <c r="R382" s="33"/>
      <c r="S382" s="33"/>
      <c r="T382" s="33"/>
      <c r="U382" s="33"/>
      <c r="V382" s="33"/>
      <c r="W382" s="33"/>
      <c r="X382" s="33"/>
      <c r="Y382" s="35"/>
      <c r="Z382" s="33"/>
      <c r="AA382" s="33"/>
      <c r="AB382" s="33"/>
      <c r="AC382" s="35"/>
      <c r="AD382" s="33"/>
      <c r="AE382" s="31" t="e">
        <f t="shared" si="17"/>
        <v>#N/A</v>
      </c>
      <c r="AF382" s="54"/>
      <c r="AG382" s="31" t="e">
        <f t="shared" si="16"/>
        <v>#N/A</v>
      </c>
    </row>
    <row r="383" spans="1:33" x14ac:dyDescent="0.25">
      <c r="A383" s="30" t="e">
        <f t="shared" si="15"/>
        <v>#N/A</v>
      </c>
      <c r="B383" s="31"/>
      <c r="C383" s="31"/>
      <c r="D383" s="32"/>
      <c r="E383" s="31"/>
      <c r="F383" s="33"/>
      <c r="G383" s="33"/>
      <c r="H383" s="33"/>
      <c r="I383" s="31"/>
      <c r="J383" s="31"/>
      <c r="K383" s="33"/>
      <c r="L383" s="32"/>
      <c r="M383" s="32"/>
      <c r="N383" s="32"/>
      <c r="O383" s="33"/>
      <c r="P383" s="33"/>
      <c r="Q383" s="33"/>
      <c r="R383" s="33"/>
      <c r="S383" s="33"/>
      <c r="T383" s="33"/>
      <c r="U383" s="33"/>
      <c r="V383" s="33"/>
      <c r="W383" s="33"/>
      <c r="X383" s="33"/>
      <c r="Y383" s="35"/>
      <c r="Z383" s="33"/>
      <c r="AA383" s="33"/>
      <c r="AB383" s="33"/>
      <c r="AC383" s="35"/>
      <c r="AD383" s="33"/>
      <c r="AE383" s="31" t="e">
        <f t="shared" si="17"/>
        <v>#N/A</v>
      </c>
      <c r="AF383" s="54"/>
      <c r="AG383" s="31" t="e">
        <f t="shared" si="16"/>
        <v>#N/A</v>
      </c>
    </row>
    <row r="384" spans="1:33" x14ac:dyDescent="0.25">
      <c r="A384" s="30" t="e">
        <f t="shared" si="15"/>
        <v>#N/A</v>
      </c>
      <c r="B384" s="31"/>
      <c r="C384" s="31"/>
      <c r="D384" s="32"/>
      <c r="E384" s="31"/>
      <c r="F384" s="33"/>
      <c r="G384" s="33"/>
      <c r="H384" s="33"/>
      <c r="I384" s="31"/>
      <c r="J384" s="31"/>
      <c r="K384" s="33"/>
      <c r="L384" s="32"/>
      <c r="M384" s="32"/>
      <c r="N384" s="32"/>
      <c r="O384" s="33"/>
      <c r="P384" s="33"/>
      <c r="Q384" s="33"/>
      <c r="R384" s="33"/>
      <c r="S384" s="33"/>
      <c r="T384" s="33"/>
      <c r="U384" s="33"/>
      <c r="V384" s="33"/>
      <c r="W384" s="33"/>
      <c r="X384" s="33"/>
      <c r="Y384" s="35"/>
      <c r="Z384" s="33"/>
      <c r="AA384" s="33"/>
      <c r="AB384" s="33"/>
      <c r="AC384" s="35"/>
      <c r="AD384" s="33"/>
      <c r="AE384" s="31" t="e">
        <f t="shared" si="17"/>
        <v>#N/A</v>
      </c>
      <c r="AF384" s="54"/>
      <c r="AG384" s="31" t="e">
        <f t="shared" si="16"/>
        <v>#N/A</v>
      </c>
    </row>
    <row r="385" spans="1:33" x14ac:dyDescent="0.25">
      <c r="A385" s="30" t="e">
        <f t="shared" si="15"/>
        <v>#N/A</v>
      </c>
      <c r="B385" s="31"/>
      <c r="C385" s="31"/>
      <c r="D385" s="32"/>
      <c r="E385" s="31"/>
      <c r="F385" s="33"/>
      <c r="G385" s="33"/>
      <c r="H385" s="33"/>
      <c r="I385" s="31"/>
      <c r="J385" s="31"/>
      <c r="K385" s="33"/>
      <c r="L385" s="32"/>
      <c r="M385" s="32"/>
      <c r="N385" s="32"/>
      <c r="O385" s="33"/>
      <c r="P385" s="33"/>
      <c r="Q385" s="33"/>
      <c r="R385" s="33"/>
      <c r="S385" s="33"/>
      <c r="T385" s="33"/>
      <c r="U385" s="33"/>
      <c r="V385" s="33"/>
      <c r="W385" s="33"/>
      <c r="X385" s="33"/>
      <c r="Y385" s="35"/>
      <c r="Z385" s="33"/>
      <c r="AA385" s="33"/>
      <c r="AB385" s="33"/>
      <c r="AC385" s="35"/>
      <c r="AD385" s="33"/>
      <c r="AE385" s="31" t="e">
        <f t="shared" si="17"/>
        <v>#N/A</v>
      </c>
      <c r="AF385" s="54"/>
      <c r="AG385" s="31" t="e">
        <f t="shared" si="16"/>
        <v>#N/A</v>
      </c>
    </row>
    <row r="386" spans="1:33" x14ac:dyDescent="0.25">
      <c r="A386" s="30" t="e">
        <f t="shared" si="15"/>
        <v>#N/A</v>
      </c>
      <c r="B386" s="31"/>
      <c r="C386" s="31"/>
      <c r="D386" s="32"/>
      <c r="E386" s="31"/>
      <c r="F386" s="33"/>
      <c r="G386" s="33"/>
      <c r="H386" s="33"/>
      <c r="I386" s="31"/>
      <c r="J386" s="31"/>
      <c r="K386" s="33"/>
      <c r="L386" s="32"/>
      <c r="M386" s="32"/>
      <c r="N386" s="32"/>
      <c r="O386" s="33"/>
      <c r="P386" s="33"/>
      <c r="Q386" s="33"/>
      <c r="R386" s="33"/>
      <c r="S386" s="33"/>
      <c r="T386" s="33"/>
      <c r="U386" s="33"/>
      <c r="V386" s="33"/>
      <c r="W386" s="33"/>
      <c r="X386" s="33"/>
      <c r="Y386" s="35"/>
      <c r="Z386" s="33"/>
      <c r="AA386" s="33"/>
      <c r="AB386" s="33"/>
      <c r="AC386" s="35"/>
      <c r="AD386" s="33"/>
      <c r="AE386" s="31" t="e">
        <f t="shared" si="17"/>
        <v>#N/A</v>
      </c>
      <c r="AF386" s="54"/>
      <c r="AG386" s="31" t="e">
        <f t="shared" si="16"/>
        <v>#N/A</v>
      </c>
    </row>
    <row r="387" spans="1:33" x14ac:dyDescent="0.25">
      <c r="A387" s="30" t="e">
        <f t="shared" si="15"/>
        <v>#N/A</v>
      </c>
      <c r="B387" s="31"/>
      <c r="C387" s="31"/>
      <c r="D387" s="32"/>
      <c r="E387" s="31"/>
      <c r="F387" s="33"/>
      <c r="G387" s="33"/>
      <c r="H387" s="33"/>
      <c r="I387" s="31"/>
      <c r="J387" s="31"/>
      <c r="K387" s="33"/>
      <c r="L387" s="32"/>
      <c r="M387" s="32"/>
      <c r="N387" s="32"/>
      <c r="O387" s="33"/>
      <c r="P387" s="33"/>
      <c r="Q387" s="33"/>
      <c r="R387" s="33"/>
      <c r="S387" s="33"/>
      <c r="T387" s="33"/>
      <c r="U387" s="33"/>
      <c r="V387" s="33"/>
      <c r="W387" s="33"/>
      <c r="X387" s="33"/>
      <c r="Y387" s="35"/>
      <c r="Z387" s="33"/>
      <c r="AA387" s="33"/>
      <c r="AB387" s="33"/>
      <c r="AC387" s="35"/>
      <c r="AD387" s="33"/>
      <c r="AE387" s="31" t="e">
        <f t="shared" si="17"/>
        <v>#N/A</v>
      </c>
      <c r="AF387" s="54"/>
      <c r="AG387" s="31" t="e">
        <f t="shared" si="16"/>
        <v>#N/A</v>
      </c>
    </row>
    <row r="388" spans="1:33" x14ac:dyDescent="0.25">
      <c r="A388" s="30" t="e">
        <f t="shared" si="15"/>
        <v>#N/A</v>
      </c>
      <c r="B388" s="31"/>
      <c r="C388" s="31"/>
      <c r="D388" s="32"/>
      <c r="E388" s="31"/>
      <c r="F388" s="33"/>
      <c r="G388" s="33"/>
      <c r="H388" s="33"/>
      <c r="I388" s="31"/>
      <c r="J388" s="31"/>
      <c r="K388" s="33"/>
      <c r="L388" s="32"/>
      <c r="M388" s="32"/>
      <c r="N388" s="32"/>
      <c r="O388" s="33"/>
      <c r="P388" s="33"/>
      <c r="Q388" s="33"/>
      <c r="R388" s="33"/>
      <c r="S388" s="33"/>
      <c r="T388" s="33"/>
      <c r="U388" s="33"/>
      <c r="V388" s="33"/>
      <c r="W388" s="33"/>
      <c r="X388" s="33"/>
      <c r="Y388" s="35"/>
      <c r="Z388" s="33"/>
      <c r="AA388" s="33"/>
      <c r="AB388" s="33"/>
      <c r="AC388" s="35"/>
      <c r="AD388" s="33"/>
      <c r="AE388" s="31" t="e">
        <f t="shared" si="17"/>
        <v>#N/A</v>
      </c>
      <c r="AF388" s="54"/>
      <c r="AG388" s="31" t="e">
        <f t="shared" si="16"/>
        <v>#N/A</v>
      </c>
    </row>
    <row r="389" spans="1:33" x14ac:dyDescent="0.25">
      <c r="A389" s="30" t="e">
        <f t="shared" si="15"/>
        <v>#N/A</v>
      </c>
      <c r="B389" s="31"/>
      <c r="C389" s="31"/>
      <c r="D389" s="32"/>
      <c r="E389" s="31"/>
      <c r="F389" s="33"/>
      <c r="G389" s="33"/>
      <c r="H389" s="33"/>
      <c r="I389" s="31"/>
      <c r="J389" s="31"/>
      <c r="K389" s="33"/>
      <c r="L389" s="32"/>
      <c r="M389" s="32"/>
      <c r="N389" s="32"/>
      <c r="O389" s="33"/>
      <c r="P389" s="33"/>
      <c r="Q389" s="33"/>
      <c r="R389" s="33"/>
      <c r="S389" s="33"/>
      <c r="T389" s="33"/>
      <c r="U389" s="33"/>
      <c r="V389" s="33"/>
      <c r="W389" s="33"/>
      <c r="X389" s="33"/>
      <c r="Y389" s="35"/>
      <c r="Z389" s="33"/>
      <c r="AA389" s="33"/>
      <c r="AB389" s="33"/>
      <c r="AC389" s="35"/>
      <c r="AD389" s="33"/>
      <c r="AE389" s="31" t="e">
        <f t="shared" si="17"/>
        <v>#N/A</v>
      </c>
      <c r="AF389" s="54"/>
      <c r="AG389" s="31" t="e">
        <f t="shared" si="16"/>
        <v>#N/A</v>
      </c>
    </row>
    <row r="390" spans="1:33" x14ac:dyDescent="0.25">
      <c r="A390" s="30" t="e">
        <f t="shared" ref="A390:A453" si="18">IF(COUNTA(B390:AD390)&gt;0,"x",NA())</f>
        <v>#N/A</v>
      </c>
      <c r="B390" s="31"/>
      <c r="C390" s="31"/>
      <c r="D390" s="32"/>
      <c r="E390" s="31"/>
      <c r="F390" s="33"/>
      <c r="G390" s="33"/>
      <c r="H390" s="33"/>
      <c r="I390" s="31"/>
      <c r="J390" s="31"/>
      <c r="K390" s="33"/>
      <c r="L390" s="32"/>
      <c r="M390" s="32"/>
      <c r="N390" s="32"/>
      <c r="O390" s="33"/>
      <c r="P390" s="33"/>
      <c r="Q390" s="33"/>
      <c r="R390" s="33"/>
      <c r="S390" s="33"/>
      <c r="T390" s="33"/>
      <c r="U390" s="33"/>
      <c r="V390" s="33"/>
      <c r="W390" s="33"/>
      <c r="X390" s="33"/>
      <c r="Y390" s="35"/>
      <c r="Z390" s="33"/>
      <c r="AA390" s="33"/>
      <c r="AB390" s="33"/>
      <c r="AC390" s="35"/>
      <c r="AD390" s="33"/>
      <c r="AE390" s="31" t="e">
        <f t="shared" si="17"/>
        <v>#N/A</v>
      </c>
      <c r="AF390" s="54"/>
      <c r="AG390" s="31" t="e">
        <f t="shared" ref="AG390:AG453" si="19">IF(ISBLANK(C390),NA(),"FIELD MUST BE COMPLETED BY HEALTH DEPT.")</f>
        <v>#N/A</v>
      </c>
    </row>
    <row r="391" spans="1:33" x14ac:dyDescent="0.25">
      <c r="A391" s="30" t="e">
        <f t="shared" si="18"/>
        <v>#N/A</v>
      </c>
      <c r="B391" s="31"/>
      <c r="C391" s="31"/>
      <c r="D391" s="32"/>
      <c r="E391" s="31"/>
      <c r="F391" s="33"/>
      <c r="G391" s="33"/>
      <c r="H391" s="33"/>
      <c r="I391" s="31"/>
      <c r="J391" s="31"/>
      <c r="K391" s="33"/>
      <c r="L391" s="32"/>
      <c r="M391" s="32"/>
      <c r="N391" s="32"/>
      <c r="O391" s="33"/>
      <c r="P391" s="33"/>
      <c r="Q391" s="33"/>
      <c r="R391" s="33"/>
      <c r="S391" s="33"/>
      <c r="T391" s="33"/>
      <c r="U391" s="33"/>
      <c r="V391" s="33"/>
      <c r="W391" s="33"/>
      <c r="X391" s="33"/>
      <c r="Y391" s="35"/>
      <c r="Z391" s="33"/>
      <c r="AA391" s="33"/>
      <c r="AB391" s="33"/>
      <c r="AC391" s="35"/>
      <c r="AD391" s="33"/>
      <c r="AE391" s="31" t="e">
        <f t="shared" ref="AE391:AE454" si="20">IF(ISBLANK(C391),NA(),"FIELD MUST BE COMPLETED BY HEALTH DEPT.")</f>
        <v>#N/A</v>
      </c>
      <c r="AF391" s="54"/>
      <c r="AG391" s="31" t="e">
        <f t="shared" si="19"/>
        <v>#N/A</v>
      </c>
    </row>
    <row r="392" spans="1:33" x14ac:dyDescent="0.25">
      <c r="A392" s="30" t="e">
        <f t="shared" si="18"/>
        <v>#N/A</v>
      </c>
      <c r="B392" s="31"/>
      <c r="C392" s="31"/>
      <c r="D392" s="32"/>
      <c r="E392" s="31"/>
      <c r="F392" s="33"/>
      <c r="G392" s="33"/>
      <c r="H392" s="33"/>
      <c r="I392" s="31"/>
      <c r="J392" s="31"/>
      <c r="K392" s="33"/>
      <c r="L392" s="32"/>
      <c r="M392" s="32"/>
      <c r="N392" s="32"/>
      <c r="O392" s="33"/>
      <c r="P392" s="33"/>
      <c r="Q392" s="33"/>
      <c r="R392" s="33"/>
      <c r="S392" s="33"/>
      <c r="T392" s="33"/>
      <c r="U392" s="33"/>
      <c r="V392" s="33"/>
      <c r="W392" s="33"/>
      <c r="X392" s="33"/>
      <c r="Y392" s="35"/>
      <c r="Z392" s="33"/>
      <c r="AA392" s="33"/>
      <c r="AB392" s="33"/>
      <c r="AC392" s="35"/>
      <c r="AD392" s="33"/>
      <c r="AE392" s="31" t="e">
        <f t="shared" si="20"/>
        <v>#N/A</v>
      </c>
      <c r="AF392" s="54"/>
      <c r="AG392" s="31" t="e">
        <f t="shared" si="19"/>
        <v>#N/A</v>
      </c>
    </row>
    <row r="393" spans="1:33" x14ac:dyDescent="0.25">
      <c r="A393" s="30" t="e">
        <f t="shared" si="18"/>
        <v>#N/A</v>
      </c>
      <c r="B393" s="31"/>
      <c r="C393" s="31"/>
      <c r="D393" s="32"/>
      <c r="E393" s="31"/>
      <c r="F393" s="33"/>
      <c r="G393" s="33"/>
      <c r="H393" s="33"/>
      <c r="I393" s="31"/>
      <c r="J393" s="31"/>
      <c r="K393" s="33"/>
      <c r="L393" s="32"/>
      <c r="M393" s="32"/>
      <c r="N393" s="32"/>
      <c r="O393" s="33"/>
      <c r="P393" s="33"/>
      <c r="Q393" s="33"/>
      <c r="R393" s="33"/>
      <c r="S393" s="33"/>
      <c r="T393" s="33"/>
      <c r="U393" s="33"/>
      <c r="V393" s="33"/>
      <c r="W393" s="33"/>
      <c r="X393" s="33"/>
      <c r="Y393" s="35"/>
      <c r="Z393" s="33"/>
      <c r="AA393" s="33"/>
      <c r="AB393" s="33"/>
      <c r="AC393" s="35"/>
      <c r="AD393" s="33"/>
      <c r="AE393" s="31" t="e">
        <f t="shared" si="20"/>
        <v>#N/A</v>
      </c>
      <c r="AF393" s="54"/>
      <c r="AG393" s="31" t="e">
        <f t="shared" si="19"/>
        <v>#N/A</v>
      </c>
    </row>
    <row r="394" spans="1:33" x14ac:dyDescent="0.25">
      <c r="A394" s="30" t="e">
        <f t="shared" si="18"/>
        <v>#N/A</v>
      </c>
      <c r="B394" s="31"/>
      <c r="C394" s="31"/>
      <c r="D394" s="32"/>
      <c r="E394" s="31"/>
      <c r="F394" s="33"/>
      <c r="G394" s="33"/>
      <c r="H394" s="33"/>
      <c r="I394" s="31"/>
      <c r="J394" s="31"/>
      <c r="K394" s="33"/>
      <c r="L394" s="32"/>
      <c r="M394" s="32"/>
      <c r="N394" s="32"/>
      <c r="O394" s="33"/>
      <c r="P394" s="33"/>
      <c r="Q394" s="33"/>
      <c r="R394" s="33"/>
      <c r="S394" s="33"/>
      <c r="T394" s="33"/>
      <c r="U394" s="33"/>
      <c r="V394" s="33"/>
      <c r="W394" s="33"/>
      <c r="X394" s="33"/>
      <c r="Y394" s="35"/>
      <c r="Z394" s="33"/>
      <c r="AA394" s="33"/>
      <c r="AB394" s="33"/>
      <c r="AC394" s="35"/>
      <c r="AD394" s="33"/>
      <c r="AE394" s="31" t="e">
        <f t="shared" si="20"/>
        <v>#N/A</v>
      </c>
      <c r="AF394" s="54"/>
      <c r="AG394" s="31" t="e">
        <f t="shared" si="19"/>
        <v>#N/A</v>
      </c>
    </row>
    <row r="395" spans="1:33" x14ac:dyDescent="0.25">
      <c r="A395" s="30" t="e">
        <f t="shared" si="18"/>
        <v>#N/A</v>
      </c>
      <c r="B395" s="31"/>
      <c r="C395" s="31"/>
      <c r="D395" s="32"/>
      <c r="E395" s="31"/>
      <c r="F395" s="33"/>
      <c r="G395" s="33"/>
      <c r="H395" s="33"/>
      <c r="I395" s="31"/>
      <c r="J395" s="31"/>
      <c r="K395" s="33"/>
      <c r="L395" s="32"/>
      <c r="M395" s="32"/>
      <c r="N395" s="32"/>
      <c r="O395" s="33"/>
      <c r="P395" s="33"/>
      <c r="Q395" s="33"/>
      <c r="R395" s="33"/>
      <c r="S395" s="33"/>
      <c r="T395" s="33"/>
      <c r="U395" s="33"/>
      <c r="V395" s="33"/>
      <c r="W395" s="33"/>
      <c r="X395" s="33"/>
      <c r="Y395" s="35"/>
      <c r="Z395" s="33"/>
      <c r="AA395" s="33"/>
      <c r="AB395" s="33"/>
      <c r="AC395" s="35"/>
      <c r="AD395" s="33"/>
      <c r="AE395" s="31" t="e">
        <f t="shared" si="20"/>
        <v>#N/A</v>
      </c>
      <c r="AF395" s="54"/>
      <c r="AG395" s="31" t="e">
        <f t="shared" si="19"/>
        <v>#N/A</v>
      </c>
    </row>
    <row r="396" spans="1:33" x14ac:dyDescent="0.25">
      <c r="A396" s="30" t="e">
        <f t="shared" si="18"/>
        <v>#N/A</v>
      </c>
      <c r="B396" s="31"/>
      <c r="C396" s="31"/>
      <c r="D396" s="32"/>
      <c r="E396" s="31"/>
      <c r="F396" s="33"/>
      <c r="G396" s="33"/>
      <c r="H396" s="33"/>
      <c r="I396" s="31"/>
      <c r="J396" s="31"/>
      <c r="K396" s="33"/>
      <c r="L396" s="32"/>
      <c r="M396" s="32"/>
      <c r="N396" s="32"/>
      <c r="O396" s="33"/>
      <c r="P396" s="33"/>
      <c r="Q396" s="33"/>
      <c r="R396" s="33"/>
      <c r="S396" s="33"/>
      <c r="T396" s="33"/>
      <c r="U396" s="33"/>
      <c r="V396" s="33"/>
      <c r="W396" s="33"/>
      <c r="X396" s="33"/>
      <c r="Y396" s="35"/>
      <c r="Z396" s="33"/>
      <c r="AA396" s="33"/>
      <c r="AB396" s="33"/>
      <c r="AC396" s="35"/>
      <c r="AD396" s="33"/>
      <c r="AE396" s="31" t="e">
        <f t="shared" si="20"/>
        <v>#N/A</v>
      </c>
      <c r="AF396" s="54"/>
      <c r="AG396" s="31" t="e">
        <f t="shared" si="19"/>
        <v>#N/A</v>
      </c>
    </row>
    <row r="397" spans="1:33" x14ac:dyDescent="0.25">
      <c r="A397" s="30" t="e">
        <f t="shared" si="18"/>
        <v>#N/A</v>
      </c>
      <c r="B397" s="31"/>
      <c r="C397" s="31"/>
      <c r="D397" s="32"/>
      <c r="E397" s="31"/>
      <c r="F397" s="33"/>
      <c r="G397" s="33"/>
      <c r="H397" s="33"/>
      <c r="I397" s="31"/>
      <c r="J397" s="31"/>
      <c r="K397" s="33"/>
      <c r="L397" s="32"/>
      <c r="M397" s="32"/>
      <c r="N397" s="32"/>
      <c r="O397" s="33"/>
      <c r="P397" s="33"/>
      <c r="Q397" s="33"/>
      <c r="R397" s="33"/>
      <c r="S397" s="33"/>
      <c r="T397" s="33"/>
      <c r="U397" s="33"/>
      <c r="V397" s="33"/>
      <c r="W397" s="33"/>
      <c r="X397" s="33"/>
      <c r="Y397" s="35"/>
      <c r="Z397" s="33"/>
      <c r="AA397" s="33"/>
      <c r="AB397" s="33"/>
      <c r="AC397" s="35"/>
      <c r="AD397" s="33"/>
      <c r="AE397" s="31" t="e">
        <f t="shared" si="20"/>
        <v>#N/A</v>
      </c>
      <c r="AF397" s="54"/>
      <c r="AG397" s="31" t="e">
        <f t="shared" si="19"/>
        <v>#N/A</v>
      </c>
    </row>
    <row r="398" spans="1:33" x14ac:dyDescent="0.25">
      <c r="A398" s="30" t="e">
        <f t="shared" si="18"/>
        <v>#N/A</v>
      </c>
      <c r="B398" s="31"/>
      <c r="C398" s="31"/>
      <c r="D398" s="32"/>
      <c r="E398" s="31"/>
      <c r="F398" s="33"/>
      <c r="G398" s="33"/>
      <c r="H398" s="33"/>
      <c r="I398" s="31"/>
      <c r="J398" s="31"/>
      <c r="K398" s="33"/>
      <c r="L398" s="32"/>
      <c r="M398" s="32"/>
      <c r="N398" s="32"/>
      <c r="O398" s="33"/>
      <c r="P398" s="33"/>
      <c r="Q398" s="33"/>
      <c r="R398" s="33"/>
      <c r="S398" s="33"/>
      <c r="T398" s="33"/>
      <c r="U398" s="33"/>
      <c r="V398" s="33"/>
      <c r="W398" s="33"/>
      <c r="X398" s="33"/>
      <c r="Y398" s="35"/>
      <c r="Z398" s="33"/>
      <c r="AA398" s="33"/>
      <c r="AB398" s="33"/>
      <c r="AC398" s="35"/>
      <c r="AD398" s="33"/>
      <c r="AE398" s="31" t="e">
        <f t="shared" si="20"/>
        <v>#N/A</v>
      </c>
      <c r="AF398" s="54"/>
      <c r="AG398" s="31" t="e">
        <f t="shared" si="19"/>
        <v>#N/A</v>
      </c>
    </row>
    <row r="399" spans="1:33" x14ac:dyDescent="0.25">
      <c r="A399" s="30" t="e">
        <f t="shared" si="18"/>
        <v>#N/A</v>
      </c>
      <c r="B399" s="31"/>
      <c r="C399" s="31"/>
      <c r="D399" s="32"/>
      <c r="E399" s="31"/>
      <c r="F399" s="33"/>
      <c r="G399" s="33"/>
      <c r="H399" s="33"/>
      <c r="I399" s="31"/>
      <c r="J399" s="31"/>
      <c r="K399" s="33"/>
      <c r="L399" s="32"/>
      <c r="M399" s="32"/>
      <c r="N399" s="32"/>
      <c r="O399" s="33"/>
      <c r="P399" s="33"/>
      <c r="Q399" s="33"/>
      <c r="R399" s="33"/>
      <c r="S399" s="33"/>
      <c r="T399" s="33"/>
      <c r="U399" s="33"/>
      <c r="V399" s="33"/>
      <c r="W399" s="33"/>
      <c r="X399" s="33"/>
      <c r="Y399" s="35"/>
      <c r="Z399" s="33"/>
      <c r="AA399" s="33"/>
      <c r="AB399" s="33"/>
      <c r="AC399" s="35"/>
      <c r="AD399" s="33"/>
      <c r="AE399" s="31" t="e">
        <f t="shared" si="20"/>
        <v>#N/A</v>
      </c>
      <c r="AF399" s="54"/>
      <c r="AG399" s="31" t="e">
        <f t="shared" si="19"/>
        <v>#N/A</v>
      </c>
    </row>
    <row r="400" spans="1:33" x14ac:dyDescent="0.25">
      <c r="A400" s="30" t="e">
        <f t="shared" si="18"/>
        <v>#N/A</v>
      </c>
      <c r="B400" s="31"/>
      <c r="C400" s="31"/>
      <c r="D400" s="32"/>
      <c r="E400" s="31"/>
      <c r="F400" s="33"/>
      <c r="G400" s="33"/>
      <c r="H400" s="33"/>
      <c r="I400" s="31"/>
      <c r="J400" s="31"/>
      <c r="K400" s="33"/>
      <c r="L400" s="32"/>
      <c r="M400" s="32"/>
      <c r="N400" s="32"/>
      <c r="O400" s="33"/>
      <c r="P400" s="33"/>
      <c r="Q400" s="33"/>
      <c r="R400" s="33"/>
      <c r="S400" s="33"/>
      <c r="T400" s="33"/>
      <c r="U400" s="33"/>
      <c r="V400" s="33"/>
      <c r="W400" s="33"/>
      <c r="X400" s="33"/>
      <c r="Y400" s="35"/>
      <c r="Z400" s="33"/>
      <c r="AA400" s="33"/>
      <c r="AB400" s="33"/>
      <c r="AC400" s="35"/>
      <c r="AD400" s="33"/>
      <c r="AE400" s="31" t="e">
        <f t="shared" si="20"/>
        <v>#N/A</v>
      </c>
      <c r="AF400" s="54"/>
      <c r="AG400" s="31" t="e">
        <f t="shared" si="19"/>
        <v>#N/A</v>
      </c>
    </row>
    <row r="401" spans="1:33" x14ac:dyDescent="0.25">
      <c r="A401" s="30" t="e">
        <f t="shared" si="18"/>
        <v>#N/A</v>
      </c>
      <c r="B401" s="31"/>
      <c r="C401" s="31"/>
      <c r="D401" s="32"/>
      <c r="E401" s="31"/>
      <c r="F401" s="33"/>
      <c r="G401" s="33"/>
      <c r="H401" s="33"/>
      <c r="I401" s="31"/>
      <c r="J401" s="31"/>
      <c r="K401" s="33"/>
      <c r="L401" s="32"/>
      <c r="M401" s="32"/>
      <c r="N401" s="32"/>
      <c r="O401" s="33"/>
      <c r="P401" s="33"/>
      <c r="Q401" s="33"/>
      <c r="R401" s="33"/>
      <c r="S401" s="33"/>
      <c r="T401" s="33"/>
      <c r="U401" s="33"/>
      <c r="V401" s="33"/>
      <c r="W401" s="33"/>
      <c r="X401" s="33"/>
      <c r="Y401" s="35"/>
      <c r="Z401" s="33"/>
      <c r="AA401" s="33"/>
      <c r="AB401" s="33"/>
      <c r="AC401" s="35"/>
      <c r="AD401" s="33"/>
      <c r="AE401" s="31" t="e">
        <f t="shared" si="20"/>
        <v>#N/A</v>
      </c>
      <c r="AF401" s="54"/>
      <c r="AG401" s="31" t="e">
        <f t="shared" si="19"/>
        <v>#N/A</v>
      </c>
    </row>
    <row r="402" spans="1:33" x14ac:dyDescent="0.25">
      <c r="A402" s="30" t="e">
        <f t="shared" si="18"/>
        <v>#N/A</v>
      </c>
      <c r="B402" s="31"/>
      <c r="C402" s="31"/>
      <c r="D402" s="32"/>
      <c r="E402" s="31"/>
      <c r="F402" s="33"/>
      <c r="G402" s="33"/>
      <c r="H402" s="33"/>
      <c r="I402" s="31"/>
      <c r="J402" s="31"/>
      <c r="K402" s="33"/>
      <c r="L402" s="32"/>
      <c r="M402" s="32"/>
      <c r="N402" s="32"/>
      <c r="O402" s="33"/>
      <c r="P402" s="33"/>
      <c r="Q402" s="33"/>
      <c r="R402" s="33"/>
      <c r="S402" s="33"/>
      <c r="T402" s="33"/>
      <c r="U402" s="33"/>
      <c r="V402" s="33"/>
      <c r="W402" s="33"/>
      <c r="X402" s="33"/>
      <c r="Y402" s="35"/>
      <c r="Z402" s="33"/>
      <c r="AA402" s="33"/>
      <c r="AB402" s="33"/>
      <c r="AC402" s="35"/>
      <c r="AD402" s="33"/>
      <c r="AE402" s="31" t="e">
        <f t="shared" si="20"/>
        <v>#N/A</v>
      </c>
      <c r="AF402" s="54"/>
      <c r="AG402" s="31" t="e">
        <f t="shared" si="19"/>
        <v>#N/A</v>
      </c>
    </row>
    <row r="403" spans="1:33" x14ac:dyDescent="0.25">
      <c r="A403" s="30" t="e">
        <f t="shared" si="18"/>
        <v>#N/A</v>
      </c>
      <c r="B403" s="31"/>
      <c r="C403" s="31"/>
      <c r="D403" s="32"/>
      <c r="E403" s="31"/>
      <c r="F403" s="33"/>
      <c r="G403" s="33"/>
      <c r="H403" s="33"/>
      <c r="I403" s="31"/>
      <c r="J403" s="31"/>
      <c r="K403" s="33"/>
      <c r="L403" s="32"/>
      <c r="M403" s="32"/>
      <c r="N403" s="32"/>
      <c r="O403" s="33"/>
      <c r="P403" s="33"/>
      <c r="Q403" s="33"/>
      <c r="R403" s="33"/>
      <c r="S403" s="33"/>
      <c r="T403" s="33"/>
      <c r="U403" s="33"/>
      <c r="V403" s="33"/>
      <c r="W403" s="33"/>
      <c r="X403" s="33"/>
      <c r="Y403" s="35"/>
      <c r="Z403" s="33"/>
      <c r="AA403" s="33"/>
      <c r="AB403" s="33"/>
      <c r="AC403" s="35"/>
      <c r="AD403" s="33"/>
      <c r="AE403" s="31" t="e">
        <f t="shared" si="20"/>
        <v>#N/A</v>
      </c>
      <c r="AF403" s="54"/>
      <c r="AG403" s="31" t="e">
        <f t="shared" si="19"/>
        <v>#N/A</v>
      </c>
    </row>
    <row r="404" spans="1:33" x14ac:dyDescent="0.25">
      <c r="A404" s="30" t="e">
        <f t="shared" si="18"/>
        <v>#N/A</v>
      </c>
      <c r="B404" s="31"/>
      <c r="C404" s="31"/>
      <c r="D404" s="32"/>
      <c r="E404" s="31"/>
      <c r="F404" s="33"/>
      <c r="G404" s="33"/>
      <c r="H404" s="33"/>
      <c r="I404" s="31"/>
      <c r="J404" s="31"/>
      <c r="K404" s="33"/>
      <c r="L404" s="32"/>
      <c r="M404" s="32"/>
      <c r="N404" s="32"/>
      <c r="O404" s="33"/>
      <c r="P404" s="33"/>
      <c r="Q404" s="33"/>
      <c r="R404" s="33"/>
      <c r="S404" s="33"/>
      <c r="T404" s="33"/>
      <c r="U404" s="33"/>
      <c r="V404" s="33"/>
      <c r="W404" s="33"/>
      <c r="X404" s="33"/>
      <c r="Y404" s="35"/>
      <c r="Z404" s="33"/>
      <c r="AA404" s="33"/>
      <c r="AB404" s="33"/>
      <c r="AC404" s="35"/>
      <c r="AD404" s="33"/>
      <c r="AE404" s="31" t="e">
        <f t="shared" si="20"/>
        <v>#N/A</v>
      </c>
      <c r="AF404" s="54"/>
      <c r="AG404" s="31" t="e">
        <f t="shared" si="19"/>
        <v>#N/A</v>
      </c>
    </row>
    <row r="405" spans="1:33" x14ac:dyDescent="0.25">
      <c r="A405" s="30" t="e">
        <f t="shared" si="18"/>
        <v>#N/A</v>
      </c>
      <c r="B405" s="31"/>
      <c r="C405" s="31"/>
      <c r="D405" s="32"/>
      <c r="E405" s="31"/>
      <c r="F405" s="33"/>
      <c r="G405" s="33"/>
      <c r="H405" s="33"/>
      <c r="I405" s="31"/>
      <c r="J405" s="31"/>
      <c r="K405" s="33"/>
      <c r="L405" s="32"/>
      <c r="M405" s="32"/>
      <c r="N405" s="32"/>
      <c r="O405" s="33"/>
      <c r="P405" s="33"/>
      <c r="Q405" s="33"/>
      <c r="R405" s="33"/>
      <c r="S405" s="33"/>
      <c r="T405" s="33"/>
      <c r="U405" s="33"/>
      <c r="V405" s="33"/>
      <c r="W405" s="33"/>
      <c r="X405" s="33"/>
      <c r="Y405" s="35"/>
      <c r="Z405" s="33"/>
      <c r="AA405" s="33"/>
      <c r="AB405" s="33"/>
      <c r="AC405" s="35"/>
      <c r="AD405" s="33"/>
      <c r="AE405" s="31" t="e">
        <f t="shared" si="20"/>
        <v>#N/A</v>
      </c>
      <c r="AF405" s="54"/>
      <c r="AG405" s="31" t="e">
        <f t="shared" si="19"/>
        <v>#N/A</v>
      </c>
    </row>
    <row r="406" spans="1:33" x14ac:dyDescent="0.25">
      <c r="A406" s="30" t="e">
        <f t="shared" si="18"/>
        <v>#N/A</v>
      </c>
      <c r="B406" s="31"/>
      <c r="C406" s="31"/>
      <c r="D406" s="32"/>
      <c r="E406" s="31"/>
      <c r="F406" s="33"/>
      <c r="G406" s="33"/>
      <c r="H406" s="33"/>
      <c r="I406" s="31"/>
      <c r="J406" s="31"/>
      <c r="K406" s="33"/>
      <c r="L406" s="32"/>
      <c r="M406" s="32"/>
      <c r="N406" s="32"/>
      <c r="O406" s="33"/>
      <c r="P406" s="33"/>
      <c r="Q406" s="33"/>
      <c r="R406" s="33"/>
      <c r="S406" s="33"/>
      <c r="T406" s="33"/>
      <c r="U406" s="33"/>
      <c r="V406" s="33"/>
      <c r="W406" s="33"/>
      <c r="X406" s="33"/>
      <c r="Y406" s="35"/>
      <c r="Z406" s="33"/>
      <c r="AA406" s="33"/>
      <c r="AB406" s="33"/>
      <c r="AC406" s="35"/>
      <c r="AD406" s="33"/>
      <c r="AE406" s="31" t="e">
        <f t="shared" si="20"/>
        <v>#N/A</v>
      </c>
      <c r="AF406" s="54"/>
      <c r="AG406" s="31" t="e">
        <f t="shared" si="19"/>
        <v>#N/A</v>
      </c>
    </row>
    <row r="407" spans="1:33" x14ac:dyDescent="0.25">
      <c r="A407" s="30" t="e">
        <f t="shared" si="18"/>
        <v>#N/A</v>
      </c>
      <c r="B407" s="31"/>
      <c r="C407" s="31"/>
      <c r="D407" s="32"/>
      <c r="E407" s="31"/>
      <c r="F407" s="33"/>
      <c r="G407" s="33"/>
      <c r="H407" s="33"/>
      <c r="I407" s="31"/>
      <c r="J407" s="31"/>
      <c r="K407" s="33"/>
      <c r="L407" s="32"/>
      <c r="M407" s="32"/>
      <c r="N407" s="32"/>
      <c r="O407" s="33"/>
      <c r="P407" s="33"/>
      <c r="Q407" s="33"/>
      <c r="R407" s="33"/>
      <c r="S407" s="33"/>
      <c r="T407" s="33"/>
      <c r="U407" s="33"/>
      <c r="V407" s="33"/>
      <c r="W407" s="33"/>
      <c r="X407" s="33"/>
      <c r="Y407" s="35"/>
      <c r="Z407" s="33"/>
      <c r="AA407" s="33"/>
      <c r="AB407" s="33"/>
      <c r="AC407" s="35"/>
      <c r="AD407" s="33"/>
      <c r="AE407" s="31" t="e">
        <f t="shared" si="20"/>
        <v>#N/A</v>
      </c>
      <c r="AF407" s="54"/>
      <c r="AG407" s="31" t="e">
        <f t="shared" si="19"/>
        <v>#N/A</v>
      </c>
    </row>
    <row r="408" spans="1:33" x14ac:dyDescent="0.25">
      <c r="A408" s="30" t="e">
        <f t="shared" si="18"/>
        <v>#N/A</v>
      </c>
      <c r="B408" s="31"/>
      <c r="C408" s="31"/>
      <c r="D408" s="32"/>
      <c r="E408" s="31"/>
      <c r="F408" s="33"/>
      <c r="G408" s="33"/>
      <c r="H408" s="33"/>
      <c r="I408" s="31"/>
      <c r="J408" s="31"/>
      <c r="K408" s="33"/>
      <c r="L408" s="32"/>
      <c r="M408" s="32"/>
      <c r="N408" s="32"/>
      <c r="O408" s="33"/>
      <c r="P408" s="33"/>
      <c r="Q408" s="33"/>
      <c r="R408" s="33"/>
      <c r="S408" s="33"/>
      <c r="T408" s="33"/>
      <c r="U408" s="33"/>
      <c r="V408" s="33"/>
      <c r="W408" s="33"/>
      <c r="X408" s="33"/>
      <c r="Y408" s="35"/>
      <c r="Z408" s="33"/>
      <c r="AA408" s="33"/>
      <c r="AB408" s="33"/>
      <c r="AC408" s="35"/>
      <c r="AD408" s="33"/>
      <c r="AE408" s="31" t="e">
        <f t="shared" si="20"/>
        <v>#N/A</v>
      </c>
      <c r="AF408" s="54"/>
      <c r="AG408" s="31" t="e">
        <f t="shared" si="19"/>
        <v>#N/A</v>
      </c>
    </row>
    <row r="409" spans="1:33" x14ac:dyDescent="0.25">
      <c r="A409" s="30" t="e">
        <f t="shared" si="18"/>
        <v>#N/A</v>
      </c>
      <c r="B409" s="31"/>
      <c r="C409" s="31"/>
      <c r="D409" s="32"/>
      <c r="E409" s="31"/>
      <c r="F409" s="33"/>
      <c r="G409" s="33"/>
      <c r="H409" s="33"/>
      <c r="I409" s="31"/>
      <c r="J409" s="31"/>
      <c r="K409" s="33"/>
      <c r="L409" s="32"/>
      <c r="M409" s="32"/>
      <c r="N409" s="32"/>
      <c r="O409" s="33"/>
      <c r="P409" s="33"/>
      <c r="Q409" s="33"/>
      <c r="R409" s="33"/>
      <c r="S409" s="33"/>
      <c r="T409" s="33"/>
      <c r="U409" s="33"/>
      <c r="V409" s="33"/>
      <c r="W409" s="33"/>
      <c r="X409" s="33"/>
      <c r="Y409" s="35"/>
      <c r="Z409" s="33"/>
      <c r="AA409" s="33"/>
      <c r="AB409" s="33"/>
      <c r="AC409" s="35"/>
      <c r="AD409" s="33"/>
      <c r="AE409" s="31" t="e">
        <f t="shared" si="20"/>
        <v>#N/A</v>
      </c>
      <c r="AF409" s="54"/>
      <c r="AG409" s="31" t="e">
        <f t="shared" si="19"/>
        <v>#N/A</v>
      </c>
    </row>
    <row r="410" spans="1:33" x14ac:dyDescent="0.25">
      <c r="A410" s="30" t="e">
        <f t="shared" si="18"/>
        <v>#N/A</v>
      </c>
      <c r="B410" s="31"/>
      <c r="C410" s="31"/>
      <c r="D410" s="32"/>
      <c r="E410" s="31"/>
      <c r="F410" s="33"/>
      <c r="G410" s="33"/>
      <c r="H410" s="33"/>
      <c r="I410" s="31"/>
      <c r="J410" s="31"/>
      <c r="K410" s="33"/>
      <c r="L410" s="32"/>
      <c r="M410" s="32"/>
      <c r="N410" s="32"/>
      <c r="O410" s="33"/>
      <c r="P410" s="33"/>
      <c r="Q410" s="33"/>
      <c r="R410" s="33"/>
      <c r="S410" s="33"/>
      <c r="T410" s="33"/>
      <c r="U410" s="33"/>
      <c r="V410" s="33"/>
      <c r="W410" s="33"/>
      <c r="X410" s="33"/>
      <c r="Y410" s="35"/>
      <c r="Z410" s="33"/>
      <c r="AA410" s="33"/>
      <c r="AB410" s="33"/>
      <c r="AC410" s="35"/>
      <c r="AD410" s="33"/>
      <c r="AE410" s="31" t="e">
        <f t="shared" si="20"/>
        <v>#N/A</v>
      </c>
      <c r="AF410" s="54"/>
      <c r="AG410" s="31" t="e">
        <f t="shared" si="19"/>
        <v>#N/A</v>
      </c>
    </row>
    <row r="411" spans="1:33" x14ac:dyDescent="0.25">
      <c r="A411" s="30" t="e">
        <f t="shared" si="18"/>
        <v>#N/A</v>
      </c>
      <c r="B411" s="31"/>
      <c r="C411" s="31"/>
      <c r="D411" s="32"/>
      <c r="E411" s="31"/>
      <c r="F411" s="33"/>
      <c r="G411" s="33"/>
      <c r="H411" s="33"/>
      <c r="I411" s="31"/>
      <c r="J411" s="31"/>
      <c r="K411" s="33"/>
      <c r="L411" s="32"/>
      <c r="M411" s="32"/>
      <c r="N411" s="32"/>
      <c r="O411" s="33"/>
      <c r="P411" s="33"/>
      <c r="Q411" s="33"/>
      <c r="R411" s="33"/>
      <c r="S411" s="33"/>
      <c r="T411" s="33"/>
      <c r="U411" s="33"/>
      <c r="V411" s="33"/>
      <c r="W411" s="33"/>
      <c r="X411" s="33"/>
      <c r="Y411" s="35"/>
      <c r="Z411" s="33"/>
      <c r="AA411" s="33"/>
      <c r="AB411" s="33"/>
      <c r="AC411" s="35"/>
      <c r="AD411" s="33"/>
      <c r="AE411" s="31" t="e">
        <f t="shared" si="20"/>
        <v>#N/A</v>
      </c>
      <c r="AF411" s="54"/>
      <c r="AG411" s="31" t="e">
        <f t="shared" si="19"/>
        <v>#N/A</v>
      </c>
    </row>
    <row r="412" spans="1:33" x14ac:dyDescent="0.25">
      <c r="A412" s="30" t="e">
        <f t="shared" si="18"/>
        <v>#N/A</v>
      </c>
      <c r="B412" s="31"/>
      <c r="C412" s="31"/>
      <c r="D412" s="32"/>
      <c r="E412" s="31"/>
      <c r="F412" s="33"/>
      <c r="G412" s="33"/>
      <c r="H412" s="33"/>
      <c r="I412" s="31"/>
      <c r="J412" s="31"/>
      <c r="K412" s="33"/>
      <c r="L412" s="32"/>
      <c r="M412" s="32"/>
      <c r="N412" s="32"/>
      <c r="O412" s="33"/>
      <c r="P412" s="33"/>
      <c r="Q412" s="33"/>
      <c r="R412" s="33"/>
      <c r="S412" s="33"/>
      <c r="T412" s="33"/>
      <c r="U412" s="33"/>
      <c r="V412" s="33"/>
      <c r="W412" s="33"/>
      <c r="X412" s="33"/>
      <c r="Y412" s="35"/>
      <c r="Z412" s="33"/>
      <c r="AA412" s="33"/>
      <c r="AB412" s="33"/>
      <c r="AC412" s="35"/>
      <c r="AD412" s="33"/>
      <c r="AE412" s="31" t="e">
        <f t="shared" si="20"/>
        <v>#N/A</v>
      </c>
      <c r="AF412" s="54"/>
      <c r="AG412" s="31" t="e">
        <f t="shared" si="19"/>
        <v>#N/A</v>
      </c>
    </row>
    <row r="413" spans="1:33" x14ac:dyDescent="0.25">
      <c r="A413" s="30" t="e">
        <f t="shared" si="18"/>
        <v>#N/A</v>
      </c>
      <c r="B413" s="31"/>
      <c r="C413" s="31"/>
      <c r="D413" s="32"/>
      <c r="E413" s="31"/>
      <c r="F413" s="33"/>
      <c r="G413" s="33"/>
      <c r="H413" s="33"/>
      <c r="I413" s="31"/>
      <c r="J413" s="31"/>
      <c r="K413" s="33"/>
      <c r="L413" s="32"/>
      <c r="M413" s="32"/>
      <c r="N413" s="32"/>
      <c r="O413" s="33"/>
      <c r="P413" s="33"/>
      <c r="Q413" s="33"/>
      <c r="R413" s="33"/>
      <c r="S413" s="33"/>
      <c r="T413" s="33"/>
      <c r="U413" s="33"/>
      <c r="V413" s="33"/>
      <c r="W413" s="33"/>
      <c r="X413" s="33"/>
      <c r="Y413" s="35"/>
      <c r="Z413" s="33"/>
      <c r="AA413" s="33"/>
      <c r="AB413" s="33"/>
      <c r="AC413" s="35"/>
      <c r="AD413" s="33"/>
      <c r="AE413" s="31" t="e">
        <f t="shared" si="20"/>
        <v>#N/A</v>
      </c>
      <c r="AF413" s="54"/>
      <c r="AG413" s="31" t="e">
        <f t="shared" si="19"/>
        <v>#N/A</v>
      </c>
    </row>
    <row r="414" spans="1:33" x14ac:dyDescent="0.25">
      <c r="A414" s="30" t="e">
        <f t="shared" si="18"/>
        <v>#N/A</v>
      </c>
      <c r="B414" s="31"/>
      <c r="C414" s="31"/>
      <c r="D414" s="32"/>
      <c r="E414" s="31"/>
      <c r="F414" s="33"/>
      <c r="G414" s="33"/>
      <c r="H414" s="33"/>
      <c r="I414" s="31"/>
      <c r="J414" s="31"/>
      <c r="K414" s="33"/>
      <c r="L414" s="32"/>
      <c r="M414" s="32"/>
      <c r="N414" s="32"/>
      <c r="O414" s="33"/>
      <c r="P414" s="33"/>
      <c r="Q414" s="33"/>
      <c r="R414" s="33"/>
      <c r="S414" s="33"/>
      <c r="T414" s="33"/>
      <c r="U414" s="33"/>
      <c r="V414" s="33"/>
      <c r="W414" s="33"/>
      <c r="X414" s="33"/>
      <c r="Y414" s="35"/>
      <c r="Z414" s="33"/>
      <c r="AA414" s="33"/>
      <c r="AB414" s="33"/>
      <c r="AC414" s="35"/>
      <c r="AD414" s="33"/>
      <c r="AE414" s="31" t="e">
        <f t="shared" si="20"/>
        <v>#N/A</v>
      </c>
      <c r="AF414" s="54"/>
      <c r="AG414" s="31" t="e">
        <f t="shared" si="19"/>
        <v>#N/A</v>
      </c>
    </row>
    <row r="415" spans="1:33" x14ac:dyDescent="0.25">
      <c r="A415" s="30" t="e">
        <f t="shared" si="18"/>
        <v>#N/A</v>
      </c>
      <c r="B415" s="31"/>
      <c r="C415" s="31"/>
      <c r="D415" s="32"/>
      <c r="E415" s="31"/>
      <c r="F415" s="33"/>
      <c r="G415" s="33"/>
      <c r="H415" s="33"/>
      <c r="I415" s="31"/>
      <c r="J415" s="31"/>
      <c r="K415" s="33"/>
      <c r="L415" s="32"/>
      <c r="M415" s="32"/>
      <c r="N415" s="32"/>
      <c r="O415" s="33"/>
      <c r="P415" s="33"/>
      <c r="Q415" s="33"/>
      <c r="R415" s="33"/>
      <c r="S415" s="33"/>
      <c r="T415" s="33"/>
      <c r="U415" s="33"/>
      <c r="V415" s="33"/>
      <c r="W415" s="33"/>
      <c r="X415" s="33"/>
      <c r="Y415" s="35"/>
      <c r="Z415" s="33"/>
      <c r="AA415" s="33"/>
      <c r="AB415" s="33"/>
      <c r="AC415" s="35"/>
      <c r="AD415" s="33"/>
      <c r="AE415" s="31" t="e">
        <f t="shared" si="20"/>
        <v>#N/A</v>
      </c>
      <c r="AF415" s="54"/>
      <c r="AG415" s="31" t="e">
        <f t="shared" si="19"/>
        <v>#N/A</v>
      </c>
    </row>
    <row r="416" spans="1:33" x14ac:dyDescent="0.25">
      <c r="A416" s="30" t="e">
        <f t="shared" si="18"/>
        <v>#N/A</v>
      </c>
      <c r="B416" s="31"/>
      <c r="C416" s="31"/>
      <c r="D416" s="32"/>
      <c r="E416" s="31"/>
      <c r="F416" s="33"/>
      <c r="G416" s="33"/>
      <c r="H416" s="33"/>
      <c r="I416" s="31"/>
      <c r="J416" s="31"/>
      <c r="K416" s="33"/>
      <c r="L416" s="32"/>
      <c r="M416" s="32"/>
      <c r="N416" s="32"/>
      <c r="O416" s="33"/>
      <c r="P416" s="33"/>
      <c r="Q416" s="33"/>
      <c r="R416" s="33"/>
      <c r="S416" s="33"/>
      <c r="T416" s="33"/>
      <c r="U416" s="33"/>
      <c r="V416" s="33"/>
      <c r="W416" s="33"/>
      <c r="X416" s="33"/>
      <c r="Y416" s="35"/>
      <c r="Z416" s="33"/>
      <c r="AA416" s="33"/>
      <c r="AB416" s="33"/>
      <c r="AC416" s="35"/>
      <c r="AD416" s="33"/>
      <c r="AE416" s="31" t="e">
        <f t="shared" si="20"/>
        <v>#N/A</v>
      </c>
      <c r="AF416" s="54"/>
      <c r="AG416" s="31" t="e">
        <f t="shared" si="19"/>
        <v>#N/A</v>
      </c>
    </row>
    <row r="417" spans="1:33" x14ac:dyDescent="0.25">
      <c r="A417" s="30" t="e">
        <f t="shared" si="18"/>
        <v>#N/A</v>
      </c>
      <c r="B417" s="31"/>
      <c r="C417" s="31"/>
      <c r="D417" s="32"/>
      <c r="E417" s="31"/>
      <c r="F417" s="33"/>
      <c r="G417" s="33"/>
      <c r="H417" s="33"/>
      <c r="I417" s="31"/>
      <c r="J417" s="31"/>
      <c r="K417" s="33"/>
      <c r="L417" s="32"/>
      <c r="M417" s="32"/>
      <c r="N417" s="32"/>
      <c r="O417" s="33"/>
      <c r="P417" s="33"/>
      <c r="Q417" s="33"/>
      <c r="R417" s="33"/>
      <c r="S417" s="33"/>
      <c r="T417" s="33"/>
      <c r="U417" s="33"/>
      <c r="V417" s="33"/>
      <c r="W417" s="33"/>
      <c r="X417" s="33"/>
      <c r="Y417" s="35"/>
      <c r="Z417" s="33"/>
      <c r="AA417" s="33"/>
      <c r="AB417" s="33"/>
      <c r="AC417" s="35"/>
      <c r="AD417" s="33"/>
      <c r="AE417" s="31" t="e">
        <f t="shared" si="20"/>
        <v>#N/A</v>
      </c>
      <c r="AF417" s="54"/>
      <c r="AG417" s="31" t="e">
        <f t="shared" si="19"/>
        <v>#N/A</v>
      </c>
    </row>
    <row r="418" spans="1:33" x14ac:dyDescent="0.25">
      <c r="A418" s="30" t="e">
        <f t="shared" si="18"/>
        <v>#N/A</v>
      </c>
      <c r="B418" s="31"/>
      <c r="C418" s="31"/>
      <c r="D418" s="32"/>
      <c r="E418" s="31"/>
      <c r="F418" s="33"/>
      <c r="G418" s="33"/>
      <c r="H418" s="33"/>
      <c r="I418" s="31"/>
      <c r="J418" s="31"/>
      <c r="K418" s="33"/>
      <c r="L418" s="32"/>
      <c r="M418" s="32"/>
      <c r="N418" s="32"/>
      <c r="O418" s="33"/>
      <c r="P418" s="33"/>
      <c r="Q418" s="33"/>
      <c r="R418" s="33"/>
      <c r="S418" s="33"/>
      <c r="T418" s="33"/>
      <c r="U418" s="33"/>
      <c r="V418" s="33"/>
      <c r="W418" s="33"/>
      <c r="X418" s="33"/>
      <c r="Y418" s="35"/>
      <c r="Z418" s="33"/>
      <c r="AA418" s="33"/>
      <c r="AB418" s="33"/>
      <c r="AC418" s="35"/>
      <c r="AD418" s="33"/>
      <c r="AE418" s="31" t="e">
        <f t="shared" si="20"/>
        <v>#N/A</v>
      </c>
      <c r="AF418" s="54"/>
      <c r="AG418" s="31" t="e">
        <f t="shared" si="19"/>
        <v>#N/A</v>
      </c>
    </row>
    <row r="419" spans="1:33" x14ac:dyDescent="0.25">
      <c r="A419" s="30" t="e">
        <f t="shared" si="18"/>
        <v>#N/A</v>
      </c>
      <c r="B419" s="31"/>
      <c r="C419" s="31"/>
      <c r="D419" s="32"/>
      <c r="E419" s="31"/>
      <c r="F419" s="33"/>
      <c r="G419" s="33"/>
      <c r="H419" s="33"/>
      <c r="I419" s="31"/>
      <c r="J419" s="31"/>
      <c r="K419" s="33"/>
      <c r="L419" s="32"/>
      <c r="M419" s="32"/>
      <c r="N419" s="32"/>
      <c r="O419" s="33"/>
      <c r="P419" s="33"/>
      <c r="Q419" s="33"/>
      <c r="R419" s="33"/>
      <c r="S419" s="33"/>
      <c r="T419" s="33"/>
      <c r="U419" s="33"/>
      <c r="V419" s="33"/>
      <c r="W419" s="33"/>
      <c r="X419" s="33"/>
      <c r="Y419" s="35"/>
      <c r="Z419" s="33"/>
      <c r="AA419" s="33"/>
      <c r="AB419" s="33"/>
      <c r="AC419" s="35"/>
      <c r="AD419" s="33"/>
      <c r="AE419" s="31" t="e">
        <f t="shared" si="20"/>
        <v>#N/A</v>
      </c>
      <c r="AF419" s="54"/>
      <c r="AG419" s="31" t="e">
        <f t="shared" si="19"/>
        <v>#N/A</v>
      </c>
    </row>
    <row r="420" spans="1:33" x14ac:dyDescent="0.25">
      <c r="A420" s="30" t="e">
        <f t="shared" si="18"/>
        <v>#N/A</v>
      </c>
      <c r="B420" s="31"/>
      <c r="C420" s="31"/>
      <c r="D420" s="32"/>
      <c r="E420" s="31"/>
      <c r="F420" s="33"/>
      <c r="G420" s="33"/>
      <c r="H420" s="33"/>
      <c r="I420" s="31"/>
      <c r="J420" s="31"/>
      <c r="K420" s="33"/>
      <c r="L420" s="32"/>
      <c r="M420" s="32"/>
      <c r="N420" s="32"/>
      <c r="O420" s="33"/>
      <c r="P420" s="33"/>
      <c r="Q420" s="33"/>
      <c r="R420" s="33"/>
      <c r="S420" s="33"/>
      <c r="T420" s="33"/>
      <c r="U420" s="33"/>
      <c r="V420" s="33"/>
      <c r="W420" s="33"/>
      <c r="X420" s="33"/>
      <c r="Y420" s="35"/>
      <c r="Z420" s="33"/>
      <c r="AA420" s="33"/>
      <c r="AB420" s="33"/>
      <c r="AC420" s="35"/>
      <c r="AD420" s="33"/>
      <c r="AE420" s="31" t="e">
        <f t="shared" si="20"/>
        <v>#N/A</v>
      </c>
      <c r="AF420" s="54"/>
      <c r="AG420" s="31" t="e">
        <f t="shared" si="19"/>
        <v>#N/A</v>
      </c>
    </row>
    <row r="421" spans="1:33" x14ac:dyDescent="0.25">
      <c r="A421" s="30" t="e">
        <f t="shared" si="18"/>
        <v>#N/A</v>
      </c>
      <c r="B421" s="31"/>
      <c r="C421" s="31"/>
      <c r="D421" s="32"/>
      <c r="E421" s="31"/>
      <c r="F421" s="33"/>
      <c r="G421" s="33"/>
      <c r="H421" s="33"/>
      <c r="I421" s="31"/>
      <c r="J421" s="31"/>
      <c r="K421" s="33"/>
      <c r="L421" s="32"/>
      <c r="M421" s="32"/>
      <c r="N421" s="32"/>
      <c r="O421" s="33"/>
      <c r="P421" s="33"/>
      <c r="Q421" s="33"/>
      <c r="R421" s="33"/>
      <c r="S421" s="33"/>
      <c r="T421" s="33"/>
      <c r="U421" s="33"/>
      <c r="V421" s="33"/>
      <c r="W421" s="33"/>
      <c r="X421" s="33"/>
      <c r="Y421" s="35"/>
      <c r="Z421" s="33"/>
      <c r="AA421" s="33"/>
      <c r="AB421" s="33"/>
      <c r="AC421" s="35"/>
      <c r="AD421" s="33"/>
      <c r="AE421" s="31" t="e">
        <f t="shared" si="20"/>
        <v>#N/A</v>
      </c>
      <c r="AF421" s="54"/>
      <c r="AG421" s="31" t="e">
        <f t="shared" si="19"/>
        <v>#N/A</v>
      </c>
    </row>
    <row r="422" spans="1:33" x14ac:dyDescent="0.25">
      <c r="A422" s="30" t="e">
        <f t="shared" si="18"/>
        <v>#N/A</v>
      </c>
      <c r="B422" s="31"/>
      <c r="C422" s="31"/>
      <c r="D422" s="32"/>
      <c r="E422" s="31"/>
      <c r="F422" s="33"/>
      <c r="G422" s="33"/>
      <c r="H422" s="33"/>
      <c r="I422" s="31"/>
      <c r="J422" s="31"/>
      <c r="K422" s="33"/>
      <c r="L422" s="32"/>
      <c r="M422" s="32"/>
      <c r="N422" s="32"/>
      <c r="O422" s="33"/>
      <c r="P422" s="33"/>
      <c r="Q422" s="33"/>
      <c r="R422" s="33"/>
      <c r="S422" s="33"/>
      <c r="T422" s="33"/>
      <c r="U422" s="33"/>
      <c r="V422" s="33"/>
      <c r="W422" s="33"/>
      <c r="X422" s="33"/>
      <c r="Y422" s="35"/>
      <c r="Z422" s="33"/>
      <c r="AA422" s="33"/>
      <c r="AB422" s="33"/>
      <c r="AC422" s="35"/>
      <c r="AD422" s="33"/>
      <c r="AE422" s="31" t="e">
        <f t="shared" si="20"/>
        <v>#N/A</v>
      </c>
      <c r="AF422" s="54"/>
      <c r="AG422" s="31" t="e">
        <f t="shared" si="19"/>
        <v>#N/A</v>
      </c>
    </row>
    <row r="423" spans="1:33" x14ac:dyDescent="0.25">
      <c r="A423" s="30" t="e">
        <f t="shared" si="18"/>
        <v>#N/A</v>
      </c>
      <c r="B423" s="31"/>
      <c r="C423" s="31"/>
      <c r="D423" s="32"/>
      <c r="E423" s="31"/>
      <c r="F423" s="33"/>
      <c r="G423" s="33"/>
      <c r="H423" s="33"/>
      <c r="I423" s="31"/>
      <c r="J423" s="31"/>
      <c r="K423" s="33"/>
      <c r="L423" s="32"/>
      <c r="M423" s="32"/>
      <c r="N423" s="32"/>
      <c r="O423" s="33"/>
      <c r="P423" s="33"/>
      <c r="Q423" s="33"/>
      <c r="R423" s="33"/>
      <c r="S423" s="33"/>
      <c r="T423" s="33"/>
      <c r="U423" s="33"/>
      <c r="V423" s="33"/>
      <c r="W423" s="33"/>
      <c r="X423" s="33"/>
      <c r="Y423" s="35"/>
      <c r="Z423" s="33"/>
      <c r="AA423" s="33"/>
      <c r="AB423" s="33"/>
      <c r="AC423" s="35"/>
      <c r="AD423" s="33"/>
      <c r="AE423" s="31" t="e">
        <f t="shared" si="20"/>
        <v>#N/A</v>
      </c>
      <c r="AF423" s="54"/>
      <c r="AG423" s="31" t="e">
        <f t="shared" si="19"/>
        <v>#N/A</v>
      </c>
    </row>
    <row r="424" spans="1:33" x14ac:dyDescent="0.25">
      <c r="A424" s="30" t="e">
        <f t="shared" si="18"/>
        <v>#N/A</v>
      </c>
      <c r="B424" s="31"/>
      <c r="C424" s="31"/>
      <c r="D424" s="32"/>
      <c r="E424" s="31"/>
      <c r="F424" s="33"/>
      <c r="G424" s="33"/>
      <c r="H424" s="33"/>
      <c r="I424" s="31"/>
      <c r="J424" s="31"/>
      <c r="K424" s="33"/>
      <c r="L424" s="32"/>
      <c r="M424" s="32"/>
      <c r="N424" s="32"/>
      <c r="O424" s="33"/>
      <c r="P424" s="33"/>
      <c r="Q424" s="33"/>
      <c r="R424" s="33"/>
      <c r="S424" s="33"/>
      <c r="T424" s="33"/>
      <c r="U424" s="33"/>
      <c r="V424" s="33"/>
      <c r="W424" s="33"/>
      <c r="X424" s="33"/>
      <c r="Y424" s="35"/>
      <c r="Z424" s="33"/>
      <c r="AA424" s="33"/>
      <c r="AB424" s="33"/>
      <c r="AC424" s="35"/>
      <c r="AD424" s="33"/>
      <c r="AE424" s="31" t="e">
        <f t="shared" si="20"/>
        <v>#N/A</v>
      </c>
      <c r="AF424" s="54"/>
      <c r="AG424" s="31" t="e">
        <f t="shared" si="19"/>
        <v>#N/A</v>
      </c>
    </row>
    <row r="425" spans="1:33" x14ac:dyDescent="0.25">
      <c r="A425" s="30" t="e">
        <f t="shared" si="18"/>
        <v>#N/A</v>
      </c>
      <c r="B425" s="31"/>
      <c r="C425" s="31"/>
      <c r="D425" s="32"/>
      <c r="E425" s="31"/>
      <c r="F425" s="33"/>
      <c r="G425" s="33"/>
      <c r="H425" s="33"/>
      <c r="I425" s="31"/>
      <c r="J425" s="31"/>
      <c r="K425" s="33"/>
      <c r="L425" s="32"/>
      <c r="M425" s="32"/>
      <c r="N425" s="32"/>
      <c r="O425" s="33"/>
      <c r="P425" s="33"/>
      <c r="Q425" s="33"/>
      <c r="R425" s="33"/>
      <c r="S425" s="33"/>
      <c r="T425" s="33"/>
      <c r="U425" s="33"/>
      <c r="V425" s="33"/>
      <c r="W425" s="33"/>
      <c r="X425" s="33"/>
      <c r="Y425" s="35"/>
      <c r="Z425" s="33"/>
      <c r="AA425" s="33"/>
      <c r="AB425" s="33"/>
      <c r="AC425" s="35"/>
      <c r="AD425" s="33"/>
      <c r="AE425" s="31" t="e">
        <f t="shared" si="20"/>
        <v>#N/A</v>
      </c>
      <c r="AF425" s="54"/>
      <c r="AG425" s="31" t="e">
        <f t="shared" si="19"/>
        <v>#N/A</v>
      </c>
    </row>
    <row r="426" spans="1:33" x14ac:dyDescent="0.25">
      <c r="A426" s="30" t="e">
        <f t="shared" si="18"/>
        <v>#N/A</v>
      </c>
      <c r="B426" s="31"/>
      <c r="C426" s="31"/>
      <c r="D426" s="32"/>
      <c r="E426" s="31"/>
      <c r="F426" s="33"/>
      <c r="G426" s="33"/>
      <c r="H426" s="33"/>
      <c r="I426" s="31"/>
      <c r="J426" s="31"/>
      <c r="K426" s="33"/>
      <c r="L426" s="32"/>
      <c r="M426" s="32"/>
      <c r="N426" s="32"/>
      <c r="O426" s="33"/>
      <c r="P426" s="33"/>
      <c r="Q426" s="33"/>
      <c r="R426" s="33"/>
      <c r="S426" s="33"/>
      <c r="T426" s="33"/>
      <c r="U426" s="33"/>
      <c r="V426" s="33"/>
      <c r="W426" s="33"/>
      <c r="X426" s="33"/>
      <c r="Y426" s="35"/>
      <c r="Z426" s="33"/>
      <c r="AA426" s="33"/>
      <c r="AB426" s="33"/>
      <c r="AC426" s="35"/>
      <c r="AD426" s="33"/>
      <c r="AE426" s="31" t="e">
        <f t="shared" si="20"/>
        <v>#N/A</v>
      </c>
      <c r="AF426" s="54"/>
      <c r="AG426" s="31" t="e">
        <f t="shared" si="19"/>
        <v>#N/A</v>
      </c>
    </row>
    <row r="427" spans="1:33" x14ac:dyDescent="0.25">
      <c r="A427" s="30" t="e">
        <f t="shared" si="18"/>
        <v>#N/A</v>
      </c>
      <c r="B427" s="31"/>
      <c r="C427" s="31"/>
      <c r="D427" s="32"/>
      <c r="E427" s="31"/>
      <c r="F427" s="33"/>
      <c r="G427" s="33"/>
      <c r="H427" s="33"/>
      <c r="I427" s="31"/>
      <c r="J427" s="31"/>
      <c r="K427" s="33"/>
      <c r="L427" s="32"/>
      <c r="M427" s="32"/>
      <c r="N427" s="32"/>
      <c r="O427" s="33"/>
      <c r="P427" s="33"/>
      <c r="Q427" s="33"/>
      <c r="R427" s="33"/>
      <c r="S427" s="33"/>
      <c r="T427" s="33"/>
      <c r="U427" s="33"/>
      <c r="V427" s="33"/>
      <c r="W427" s="33"/>
      <c r="X427" s="33"/>
      <c r="Y427" s="35"/>
      <c r="Z427" s="33"/>
      <c r="AA427" s="33"/>
      <c r="AB427" s="33"/>
      <c r="AC427" s="35"/>
      <c r="AD427" s="33"/>
      <c r="AE427" s="31" t="e">
        <f t="shared" si="20"/>
        <v>#N/A</v>
      </c>
      <c r="AF427" s="54"/>
      <c r="AG427" s="31" t="e">
        <f t="shared" si="19"/>
        <v>#N/A</v>
      </c>
    </row>
    <row r="428" spans="1:33" x14ac:dyDescent="0.25">
      <c r="A428" s="30" t="e">
        <f t="shared" si="18"/>
        <v>#N/A</v>
      </c>
      <c r="B428" s="31"/>
      <c r="C428" s="31"/>
      <c r="D428" s="32"/>
      <c r="E428" s="31"/>
      <c r="F428" s="33"/>
      <c r="G428" s="33"/>
      <c r="H428" s="33"/>
      <c r="I428" s="31"/>
      <c r="J428" s="31"/>
      <c r="K428" s="33"/>
      <c r="L428" s="32"/>
      <c r="M428" s="32"/>
      <c r="N428" s="32"/>
      <c r="O428" s="33"/>
      <c r="P428" s="33"/>
      <c r="Q428" s="33"/>
      <c r="R428" s="33"/>
      <c r="S428" s="33"/>
      <c r="T428" s="33"/>
      <c r="U428" s="33"/>
      <c r="V428" s="33"/>
      <c r="W428" s="33"/>
      <c r="X428" s="33"/>
      <c r="Y428" s="35"/>
      <c r="Z428" s="33"/>
      <c r="AA428" s="33"/>
      <c r="AB428" s="33"/>
      <c r="AC428" s="35"/>
      <c r="AD428" s="33"/>
      <c r="AE428" s="31" t="e">
        <f t="shared" si="20"/>
        <v>#N/A</v>
      </c>
      <c r="AF428" s="54"/>
      <c r="AG428" s="31" t="e">
        <f t="shared" si="19"/>
        <v>#N/A</v>
      </c>
    </row>
    <row r="429" spans="1:33" x14ac:dyDescent="0.25">
      <c r="A429" s="30" t="e">
        <f t="shared" si="18"/>
        <v>#N/A</v>
      </c>
      <c r="B429" s="31"/>
      <c r="C429" s="31"/>
      <c r="D429" s="32"/>
      <c r="E429" s="31"/>
      <c r="F429" s="33"/>
      <c r="G429" s="33"/>
      <c r="H429" s="33"/>
      <c r="I429" s="31"/>
      <c r="J429" s="31"/>
      <c r="K429" s="33"/>
      <c r="L429" s="32"/>
      <c r="M429" s="32"/>
      <c r="N429" s="32"/>
      <c r="O429" s="33"/>
      <c r="P429" s="33"/>
      <c r="Q429" s="33"/>
      <c r="R429" s="33"/>
      <c r="S429" s="33"/>
      <c r="T429" s="33"/>
      <c r="U429" s="33"/>
      <c r="V429" s="33"/>
      <c r="W429" s="33"/>
      <c r="X429" s="33"/>
      <c r="Y429" s="35"/>
      <c r="Z429" s="33"/>
      <c r="AA429" s="33"/>
      <c r="AB429" s="33"/>
      <c r="AC429" s="35"/>
      <c r="AD429" s="33"/>
      <c r="AE429" s="31" t="e">
        <f t="shared" si="20"/>
        <v>#N/A</v>
      </c>
      <c r="AF429" s="54"/>
      <c r="AG429" s="31" t="e">
        <f t="shared" si="19"/>
        <v>#N/A</v>
      </c>
    </row>
    <row r="430" spans="1:33" x14ac:dyDescent="0.25">
      <c r="A430" s="30" t="e">
        <f t="shared" si="18"/>
        <v>#N/A</v>
      </c>
      <c r="B430" s="31"/>
      <c r="C430" s="31"/>
      <c r="D430" s="32"/>
      <c r="E430" s="31"/>
      <c r="F430" s="33"/>
      <c r="G430" s="33"/>
      <c r="H430" s="33"/>
      <c r="I430" s="31"/>
      <c r="J430" s="31"/>
      <c r="K430" s="33"/>
      <c r="L430" s="32"/>
      <c r="M430" s="32"/>
      <c r="N430" s="32"/>
      <c r="O430" s="33"/>
      <c r="P430" s="33"/>
      <c r="Q430" s="33"/>
      <c r="R430" s="33"/>
      <c r="S430" s="33"/>
      <c r="T430" s="33"/>
      <c r="U430" s="33"/>
      <c r="V430" s="33"/>
      <c r="W430" s="33"/>
      <c r="X430" s="33"/>
      <c r="Y430" s="35"/>
      <c r="Z430" s="33"/>
      <c r="AA430" s="33"/>
      <c r="AB430" s="33"/>
      <c r="AC430" s="35"/>
      <c r="AD430" s="33"/>
      <c r="AE430" s="31" t="e">
        <f t="shared" si="20"/>
        <v>#N/A</v>
      </c>
      <c r="AF430" s="54"/>
      <c r="AG430" s="31" t="e">
        <f t="shared" si="19"/>
        <v>#N/A</v>
      </c>
    </row>
    <row r="431" spans="1:33" x14ac:dyDescent="0.25">
      <c r="A431" s="30" t="e">
        <f t="shared" si="18"/>
        <v>#N/A</v>
      </c>
      <c r="B431" s="31"/>
      <c r="C431" s="31"/>
      <c r="D431" s="32"/>
      <c r="E431" s="31"/>
      <c r="F431" s="33"/>
      <c r="G431" s="33"/>
      <c r="H431" s="33"/>
      <c r="I431" s="31"/>
      <c r="J431" s="31"/>
      <c r="K431" s="33"/>
      <c r="L431" s="32"/>
      <c r="M431" s="32"/>
      <c r="N431" s="32"/>
      <c r="O431" s="33"/>
      <c r="P431" s="33"/>
      <c r="Q431" s="33"/>
      <c r="R431" s="33"/>
      <c r="S431" s="33"/>
      <c r="T431" s="33"/>
      <c r="U431" s="33"/>
      <c r="V431" s="33"/>
      <c r="W431" s="33"/>
      <c r="X431" s="33"/>
      <c r="Y431" s="35"/>
      <c r="Z431" s="33"/>
      <c r="AA431" s="33"/>
      <c r="AB431" s="33"/>
      <c r="AC431" s="35"/>
      <c r="AD431" s="33"/>
      <c r="AE431" s="31" t="e">
        <f t="shared" si="20"/>
        <v>#N/A</v>
      </c>
      <c r="AF431" s="54"/>
      <c r="AG431" s="31" t="e">
        <f t="shared" si="19"/>
        <v>#N/A</v>
      </c>
    </row>
    <row r="432" spans="1:33" x14ac:dyDescent="0.25">
      <c r="A432" s="30" t="e">
        <f t="shared" si="18"/>
        <v>#N/A</v>
      </c>
      <c r="B432" s="31"/>
      <c r="C432" s="31"/>
      <c r="D432" s="32"/>
      <c r="E432" s="31"/>
      <c r="F432" s="33"/>
      <c r="G432" s="33"/>
      <c r="H432" s="33"/>
      <c r="I432" s="31"/>
      <c r="J432" s="31"/>
      <c r="K432" s="33"/>
      <c r="L432" s="32"/>
      <c r="M432" s="32"/>
      <c r="N432" s="32"/>
      <c r="O432" s="33"/>
      <c r="P432" s="33"/>
      <c r="Q432" s="33"/>
      <c r="R432" s="33"/>
      <c r="S432" s="33"/>
      <c r="T432" s="33"/>
      <c r="U432" s="33"/>
      <c r="V432" s="33"/>
      <c r="W432" s="33"/>
      <c r="X432" s="33"/>
      <c r="Y432" s="35"/>
      <c r="Z432" s="33"/>
      <c r="AA432" s="33"/>
      <c r="AB432" s="33"/>
      <c r="AC432" s="35"/>
      <c r="AD432" s="33"/>
      <c r="AE432" s="31" t="e">
        <f t="shared" si="20"/>
        <v>#N/A</v>
      </c>
      <c r="AF432" s="54"/>
      <c r="AG432" s="31" t="e">
        <f t="shared" si="19"/>
        <v>#N/A</v>
      </c>
    </row>
    <row r="433" spans="1:33" x14ac:dyDescent="0.25">
      <c r="A433" s="30" t="e">
        <f t="shared" si="18"/>
        <v>#N/A</v>
      </c>
      <c r="B433" s="31"/>
      <c r="C433" s="31"/>
      <c r="D433" s="32"/>
      <c r="E433" s="31"/>
      <c r="F433" s="33"/>
      <c r="G433" s="33"/>
      <c r="H433" s="33"/>
      <c r="I433" s="31"/>
      <c r="J433" s="31"/>
      <c r="K433" s="33"/>
      <c r="L433" s="32"/>
      <c r="M433" s="32"/>
      <c r="N433" s="32"/>
      <c r="O433" s="33"/>
      <c r="P433" s="33"/>
      <c r="Q433" s="33"/>
      <c r="R433" s="33"/>
      <c r="S433" s="33"/>
      <c r="T433" s="33"/>
      <c r="U433" s="33"/>
      <c r="V433" s="33"/>
      <c r="W433" s="33"/>
      <c r="X433" s="33"/>
      <c r="Y433" s="35"/>
      <c r="Z433" s="33"/>
      <c r="AA433" s="33"/>
      <c r="AB433" s="33"/>
      <c r="AC433" s="35"/>
      <c r="AD433" s="33"/>
      <c r="AE433" s="31" t="e">
        <f t="shared" si="20"/>
        <v>#N/A</v>
      </c>
      <c r="AF433" s="54"/>
      <c r="AG433" s="31" t="e">
        <f t="shared" si="19"/>
        <v>#N/A</v>
      </c>
    </row>
    <row r="434" spans="1:33" x14ac:dyDescent="0.25">
      <c r="A434" s="30" t="e">
        <f t="shared" si="18"/>
        <v>#N/A</v>
      </c>
      <c r="B434" s="31"/>
      <c r="C434" s="31"/>
      <c r="D434" s="32"/>
      <c r="E434" s="31"/>
      <c r="F434" s="33"/>
      <c r="G434" s="33"/>
      <c r="H434" s="33"/>
      <c r="I434" s="31"/>
      <c r="J434" s="31"/>
      <c r="K434" s="33"/>
      <c r="L434" s="32"/>
      <c r="M434" s="32"/>
      <c r="N434" s="32"/>
      <c r="O434" s="33"/>
      <c r="P434" s="33"/>
      <c r="Q434" s="33"/>
      <c r="R434" s="33"/>
      <c r="S434" s="33"/>
      <c r="T434" s="33"/>
      <c r="U434" s="33"/>
      <c r="V434" s="33"/>
      <c r="W434" s="33"/>
      <c r="X434" s="33"/>
      <c r="Y434" s="35"/>
      <c r="Z434" s="33"/>
      <c r="AA434" s="33"/>
      <c r="AB434" s="33"/>
      <c r="AC434" s="35"/>
      <c r="AD434" s="33"/>
      <c r="AE434" s="31" t="e">
        <f t="shared" si="20"/>
        <v>#N/A</v>
      </c>
      <c r="AF434" s="54"/>
      <c r="AG434" s="31" t="e">
        <f t="shared" si="19"/>
        <v>#N/A</v>
      </c>
    </row>
    <row r="435" spans="1:33" x14ac:dyDescent="0.25">
      <c r="A435" s="30" t="e">
        <f t="shared" si="18"/>
        <v>#N/A</v>
      </c>
      <c r="B435" s="31"/>
      <c r="C435" s="31"/>
      <c r="D435" s="32"/>
      <c r="E435" s="31"/>
      <c r="F435" s="33"/>
      <c r="G435" s="33"/>
      <c r="H435" s="33"/>
      <c r="I435" s="31"/>
      <c r="J435" s="31"/>
      <c r="K435" s="33"/>
      <c r="L435" s="32"/>
      <c r="M435" s="32"/>
      <c r="N435" s="32"/>
      <c r="O435" s="33"/>
      <c r="P435" s="33"/>
      <c r="Q435" s="33"/>
      <c r="R435" s="33"/>
      <c r="S435" s="33"/>
      <c r="T435" s="33"/>
      <c r="U435" s="33"/>
      <c r="V435" s="33"/>
      <c r="W435" s="33"/>
      <c r="X435" s="33"/>
      <c r="Y435" s="35"/>
      <c r="Z435" s="33"/>
      <c r="AA435" s="33"/>
      <c r="AB435" s="33"/>
      <c r="AC435" s="35"/>
      <c r="AD435" s="33"/>
      <c r="AE435" s="31" t="e">
        <f t="shared" si="20"/>
        <v>#N/A</v>
      </c>
      <c r="AF435" s="54"/>
      <c r="AG435" s="31" t="e">
        <f t="shared" si="19"/>
        <v>#N/A</v>
      </c>
    </row>
    <row r="436" spans="1:33" x14ac:dyDescent="0.25">
      <c r="A436" s="30" t="e">
        <f t="shared" si="18"/>
        <v>#N/A</v>
      </c>
      <c r="B436" s="31"/>
      <c r="C436" s="31"/>
      <c r="D436" s="32"/>
      <c r="E436" s="31"/>
      <c r="F436" s="33"/>
      <c r="G436" s="33"/>
      <c r="H436" s="33"/>
      <c r="I436" s="31"/>
      <c r="J436" s="31"/>
      <c r="K436" s="33"/>
      <c r="L436" s="32"/>
      <c r="M436" s="32"/>
      <c r="N436" s="32"/>
      <c r="O436" s="33"/>
      <c r="P436" s="33"/>
      <c r="Q436" s="33"/>
      <c r="R436" s="33"/>
      <c r="S436" s="33"/>
      <c r="T436" s="33"/>
      <c r="U436" s="33"/>
      <c r="V436" s="33"/>
      <c r="W436" s="33"/>
      <c r="X436" s="33"/>
      <c r="Y436" s="35"/>
      <c r="Z436" s="33"/>
      <c r="AA436" s="33"/>
      <c r="AB436" s="33"/>
      <c r="AC436" s="35"/>
      <c r="AD436" s="33"/>
      <c r="AE436" s="31" t="e">
        <f t="shared" si="20"/>
        <v>#N/A</v>
      </c>
      <c r="AF436" s="54"/>
      <c r="AG436" s="31" t="e">
        <f t="shared" si="19"/>
        <v>#N/A</v>
      </c>
    </row>
    <row r="437" spans="1:33" x14ac:dyDescent="0.25">
      <c r="A437" s="30" t="e">
        <f t="shared" si="18"/>
        <v>#N/A</v>
      </c>
      <c r="B437" s="31"/>
      <c r="C437" s="31"/>
      <c r="D437" s="32"/>
      <c r="E437" s="31"/>
      <c r="F437" s="33"/>
      <c r="G437" s="33"/>
      <c r="H437" s="33"/>
      <c r="I437" s="31"/>
      <c r="J437" s="31"/>
      <c r="K437" s="33"/>
      <c r="L437" s="32"/>
      <c r="M437" s="32"/>
      <c r="N437" s="32"/>
      <c r="O437" s="33"/>
      <c r="P437" s="33"/>
      <c r="Q437" s="33"/>
      <c r="R437" s="33"/>
      <c r="S437" s="33"/>
      <c r="T437" s="33"/>
      <c r="U437" s="33"/>
      <c r="V437" s="33"/>
      <c r="W437" s="33"/>
      <c r="X437" s="33"/>
      <c r="Y437" s="35"/>
      <c r="Z437" s="33"/>
      <c r="AA437" s="33"/>
      <c r="AB437" s="33"/>
      <c r="AC437" s="35"/>
      <c r="AD437" s="33"/>
      <c r="AE437" s="31" t="e">
        <f t="shared" si="20"/>
        <v>#N/A</v>
      </c>
      <c r="AF437" s="54"/>
      <c r="AG437" s="31" t="e">
        <f t="shared" si="19"/>
        <v>#N/A</v>
      </c>
    </row>
    <row r="438" spans="1:33" x14ac:dyDescent="0.25">
      <c r="A438" s="30" t="e">
        <f t="shared" si="18"/>
        <v>#N/A</v>
      </c>
      <c r="B438" s="31"/>
      <c r="C438" s="31"/>
      <c r="D438" s="32"/>
      <c r="E438" s="31"/>
      <c r="F438" s="33"/>
      <c r="G438" s="33"/>
      <c r="H438" s="33"/>
      <c r="I438" s="31"/>
      <c r="J438" s="31"/>
      <c r="K438" s="33"/>
      <c r="L438" s="32"/>
      <c r="M438" s="32"/>
      <c r="N438" s="32"/>
      <c r="O438" s="33"/>
      <c r="P438" s="33"/>
      <c r="Q438" s="33"/>
      <c r="R438" s="33"/>
      <c r="S438" s="33"/>
      <c r="T438" s="33"/>
      <c r="U438" s="33"/>
      <c r="V438" s="33"/>
      <c r="W438" s="33"/>
      <c r="X438" s="33"/>
      <c r="Y438" s="35"/>
      <c r="Z438" s="33"/>
      <c r="AA438" s="33"/>
      <c r="AB438" s="33"/>
      <c r="AC438" s="35"/>
      <c r="AD438" s="33"/>
      <c r="AE438" s="31" t="e">
        <f t="shared" si="20"/>
        <v>#N/A</v>
      </c>
      <c r="AF438" s="54"/>
      <c r="AG438" s="31" t="e">
        <f t="shared" si="19"/>
        <v>#N/A</v>
      </c>
    </row>
    <row r="439" spans="1:33" x14ac:dyDescent="0.25">
      <c r="A439" s="30" t="e">
        <f t="shared" si="18"/>
        <v>#N/A</v>
      </c>
      <c r="B439" s="31"/>
      <c r="C439" s="31"/>
      <c r="D439" s="32"/>
      <c r="E439" s="31"/>
      <c r="F439" s="33"/>
      <c r="G439" s="33"/>
      <c r="H439" s="33"/>
      <c r="I439" s="31"/>
      <c r="J439" s="31"/>
      <c r="K439" s="33"/>
      <c r="L439" s="32"/>
      <c r="M439" s="32"/>
      <c r="N439" s="32"/>
      <c r="O439" s="33"/>
      <c r="P439" s="33"/>
      <c r="Q439" s="33"/>
      <c r="R439" s="33"/>
      <c r="S439" s="33"/>
      <c r="T439" s="33"/>
      <c r="U439" s="33"/>
      <c r="V439" s="33"/>
      <c r="W439" s="33"/>
      <c r="X439" s="33"/>
      <c r="Y439" s="35"/>
      <c r="Z439" s="33"/>
      <c r="AA439" s="33"/>
      <c r="AB439" s="33"/>
      <c r="AC439" s="35"/>
      <c r="AD439" s="33"/>
      <c r="AE439" s="31" t="e">
        <f t="shared" si="20"/>
        <v>#N/A</v>
      </c>
      <c r="AF439" s="54"/>
      <c r="AG439" s="31" t="e">
        <f t="shared" si="19"/>
        <v>#N/A</v>
      </c>
    </row>
    <row r="440" spans="1:33" x14ac:dyDescent="0.25">
      <c r="A440" s="30" t="e">
        <f t="shared" si="18"/>
        <v>#N/A</v>
      </c>
      <c r="B440" s="31"/>
      <c r="C440" s="31"/>
      <c r="D440" s="32"/>
      <c r="E440" s="31"/>
      <c r="F440" s="33"/>
      <c r="G440" s="33"/>
      <c r="H440" s="33"/>
      <c r="I440" s="31"/>
      <c r="J440" s="31"/>
      <c r="K440" s="33"/>
      <c r="L440" s="32"/>
      <c r="M440" s="32"/>
      <c r="N440" s="32"/>
      <c r="O440" s="33"/>
      <c r="P440" s="33"/>
      <c r="Q440" s="33"/>
      <c r="R440" s="33"/>
      <c r="S440" s="33"/>
      <c r="T440" s="33"/>
      <c r="U440" s="33"/>
      <c r="V440" s="33"/>
      <c r="W440" s="33"/>
      <c r="X440" s="33"/>
      <c r="Y440" s="35"/>
      <c r="Z440" s="33"/>
      <c r="AA440" s="33"/>
      <c r="AB440" s="33"/>
      <c r="AC440" s="35"/>
      <c r="AD440" s="33"/>
      <c r="AE440" s="31" t="e">
        <f t="shared" si="20"/>
        <v>#N/A</v>
      </c>
      <c r="AF440" s="54"/>
      <c r="AG440" s="31" t="e">
        <f t="shared" si="19"/>
        <v>#N/A</v>
      </c>
    </row>
    <row r="441" spans="1:33" x14ac:dyDescent="0.25">
      <c r="A441" s="30" t="e">
        <f t="shared" si="18"/>
        <v>#N/A</v>
      </c>
      <c r="B441" s="31"/>
      <c r="C441" s="31"/>
      <c r="D441" s="32"/>
      <c r="E441" s="31"/>
      <c r="F441" s="33"/>
      <c r="G441" s="33"/>
      <c r="H441" s="33"/>
      <c r="I441" s="31"/>
      <c r="J441" s="31"/>
      <c r="K441" s="33"/>
      <c r="L441" s="32"/>
      <c r="M441" s="32"/>
      <c r="N441" s="32"/>
      <c r="O441" s="33"/>
      <c r="P441" s="33"/>
      <c r="Q441" s="33"/>
      <c r="R441" s="33"/>
      <c r="S441" s="33"/>
      <c r="T441" s="33"/>
      <c r="U441" s="33"/>
      <c r="V441" s="33"/>
      <c r="W441" s="33"/>
      <c r="X441" s="33"/>
      <c r="Y441" s="35"/>
      <c r="Z441" s="33"/>
      <c r="AA441" s="33"/>
      <c r="AB441" s="33"/>
      <c r="AC441" s="35"/>
      <c r="AD441" s="33"/>
      <c r="AE441" s="31" t="e">
        <f t="shared" si="20"/>
        <v>#N/A</v>
      </c>
      <c r="AF441" s="54"/>
      <c r="AG441" s="31" t="e">
        <f t="shared" si="19"/>
        <v>#N/A</v>
      </c>
    </row>
    <row r="442" spans="1:33" x14ac:dyDescent="0.25">
      <c r="A442" s="30" t="e">
        <f t="shared" si="18"/>
        <v>#N/A</v>
      </c>
      <c r="B442" s="31"/>
      <c r="C442" s="31"/>
      <c r="D442" s="32"/>
      <c r="E442" s="31"/>
      <c r="F442" s="33"/>
      <c r="G442" s="33"/>
      <c r="H442" s="33"/>
      <c r="I442" s="31"/>
      <c r="J442" s="31"/>
      <c r="K442" s="33"/>
      <c r="L442" s="32"/>
      <c r="M442" s="32"/>
      <c r="N442" s="32"/>
      <c r="O442" s="33"/>
      <c r="P442" s="33"/>
      <c r="Q442" s="33"/>
      <c r="R442" s="33"/>
      <c r="S442" s="33"/>
      <c r="T442" s="33"/>
      <c r="U442" s="33"/>
      <c r="V442" s="33"/>
      <c r="W442" s="33"/>
      <c r="X442" s="33"/>
      <c r="Y442" s="35"/>
      <c r="Z442" s="33"/>
      <c r="AA442" s="33"/>
      <c r="AB442" s="33"/>
      <c r="AC442" s="35"/>
      <c r="AD442" s="33"/>
      <c r="AE442" s="31" t="e">
        <f t="shared" si="20"/>
        <v>#N/A</v>
      </c>
      <c r="AF442" s="54"/>
      <c r="AG442" s="31" t="e">
        <f t="shared" si="19"/>
        <v>#N/A</v>
      </c>
    </row>
    <row r="443" spans="1:33" x14ac:dyDescent="0.25">
      <c r="A443" s="30" t="e">
        <f t="shared" si="18"/>
        <v>#N/A</v>
      </c>
      <c r="B443" s="31"/>
      <c r="C443" s="31"/>
      <c r="D443" s="32"/>
      <c r="E443" s="31"/>
      <c r="F443" s="33"/>
      <c r="G443" s="33"/>
      <c r="H443" s="33"/>
      <c r="I443" s="31"/>
      <c r="J443" s="31"/>
      <c r="K443" s="33"/>
      <c r="L443" s="32"/>
      <c r="M443" s="32"/>
      <c r="N443" s="32"/>
      <c r="O443" s="33"/>
      <c r="P443" s="33"/>
      <c r="Q443" s="33"/>
      <c r="R443" s="33"/>
      <c r="S443" s="33"/>
      <c r="T443" s="33"/>
      <c r="U443" s="33"/>
      <c r="V443" s="33"/>
      <c r="W443" s="33"/>
      <c r="X443" s="33"/>
      <c r="Y443" s="35"/>
      <c r="Z443" s="33"/>
      <c r="AA443" s="33"/>
      <c r="AB443" s="33"/>
      <c r="AC443" s="35"/>
      <c r="AD443" s="33"/>
      <c r="AE443" s="31" t="e">
        <f t="shared" si="20"/>
        <v>#N/A</v>
      </c>
      <c r="AF443" s="54"/>
      <c r="AG443" s="31" t="e">
        <f t="shared" si="19"/>
        <v>#N/A</v>
      </c>
    </row>
    <row r="444" spans="1:33" x14ac:dyDescent="0.25">
      <c r="A444" s="30" t="e">
        <f t="shared" si="18"/>
        <v>#N/A</v>
      </c>
      <c r="B444" s="31"/>
      <c r="C444" s="31"/>
      <c r="D444" s="32"/>
      <c r="E444" s="31"/>
      <c r="F444" s="33"/>
      <c r="G444" s="33"/>
      <c r="H444" s="33"/>
      <c r="I444" s="31"/>
      <c r="J444" s="31"/>
      <c r="K444" s="33"/>
      <c r="L444" s="32"/>
      <c r="M444" s="32"/>
      <c r="N444" s="32"/>
      <c r="O444" s="33"/>
      <c r="P444" s="33"/>
      <c r="Q444" s="33"/>
      <c r="R444" s="33"/>
      <c r="S444" s="33"/>
      <c r="T444" s="33"/>
      <c r="U444" s="33"/>
      <c r="V444" s="33"/>
      <c r="W444" s="33"/>
      <c r="X444" s="33"/>
      <c r="Y444" s="35"/>
      <c r="Z444" s="33"/>
      <c r="AA444" s="33"/>
      <c r="AB444" s="33"/>
      <c r="AC444" s="35"/>
      <c r="AD444" s="33"/>
      <c r="AE444" s="31" t="e">
        <f t="shared" si="20"/>
        <v>#N/A</v>
      </c>
      <c r="AF444" s="54"/>
      <c r="AG444" s="31" t="e">
        <f t="shared" si="19"/>
        <v>#N/A</v>
      </c>
    </row>
    <row r="445" spans="1:33" x14ac:dyDescent="0.25">
      <c r="A445" s="30" t="e">
        <f t="shared" si="18"/>
        <v>#N/A</v>
      </c>
      <c r="B445" s="31"/>
      <c r="C445" s="31"/>
      <c r="D445" s="32"/>
      <c r="E445" s="31"/>
      <c r="F445" s="33"/>
      <c r="G445" s="33"/>
      <c r="H445" s="33"/>
      <c r="I445" s="31"/>
      <c r="J445" s="31"/>
      <c r="K445" s="33"/>
      <c r="L445" s="32"/>
      <c r="M445" s="32"/>
      <c r="N445" s="32"/>
      <c r="O445" s="33"/>
      <c r="P445" s="33"/>
      <c r="Q445" s="33"/>
      <c r="R445" s="33"/>
      <c r="S445" s="33"/>
      <c r="T445" s="33"/>
      <c r="U445" s="33"/>
      <c r="V445" s="33"/>
      <c r="W445" s="33"/>
      <c r="X445" s="33"/>
      <c r="Y445" s="35"/>
      <c r="Z445" s="33"/>
      <c r="AA445" s="33"/>
      <c r="AB445" s="33"/>
      <c r="AC445" s="35"/>
      <c r="AD445" s="33"/>
      <c r="AE445" s="31" t="e">
        <f t="shared" si="20"/>
        <v>#N/A</v>
      </c>
      <c r="AF445" s="54"/>
      <c r="AG445" s="31" t="e">
        <f t="shared" si="19"/>
        <v>#N/A</v>
      </c>
    </row>
    <row r="446" spans="1:33" x14ac:dyDescent="0.25">
      <c r="A446" s="30" t="e">
        <f t="shared" si="18"/>
        <v>#N/A</v>
      </c>
      <c r="B446" s="31"/>
      <c r="C446" s="31"/>
      <c r="D446" s="32"/>
      <c r="E446" s="31"/>
      <c r="F446" s="33"/>
      <c r="G446" s="33"/>
      <c r="H446" s="33"/>
      <c r="I446" s="31"/>
      <c r="J446" s="31"/>
      <c r="K446" s="33"/>
      <c r="L446" s="32"/>
      <c r="M446" s="32"/>
      <c r="N446" s="32"/>
      <c r="O446" s="33"/>
      <c r="P446" s="33"/>
      <c r="Q446" s="33"/>
      <c r="R446" s="33"/>
      <c r="S446" s="33"/>
      <c r="T446" s="33"/>
      <c r="U446" s="33"/>
      <c r="V446" s="33"/>
      <c r="W446" s="33"/>
      <c r="X446" s="33"/>
      <c r="Y446" s="35"/>
      <c r="Z446" s="33"/>
      <c r="AA446" s="33"/>
      <c r="AB446" s="33"/>
      <c r="AC446" s="35"/>
      <c r="AD446" s="33"/>
      <c r="AE446" s="31" t="e">
        <f t="shared" si="20"/>
        <v>#N/A</v>
      </c>
      <c r="AF446" s="54"/>
      <c r="AG446" s="31" t="e">
        <f t="shared" si="19"/>
        <v>#N/A</v>
      </c>
    </row>
    <row r="447" spans="1:33" x14ac:dyDescent="0.25">
      <c r="A447" s="30" t="e">
        <f t="shared" si="18"/>
        <v>#N/A</v>
      </c>
      <c r="B447" s="31"/>
      <c r="C447" s="31"/>
      <c r="D447" s="32"/>
      <c r="E447" s="31"/>
      <c r="F447" s="33"/>
      <c r="G447" s="33"/>
      <c r="H447" s="33"/>
      <c r="I447" s="31"/>
      <c r="J447" s="31"/>
      <c r="K447" s="33"/>
      <c r="L447" s="32"/>
      <c r="M447" s="32"/>
      <c r="N447" s="32"/>
      <c r="O447" s="33"/>
      <c r="P447" s="33"/>
      <c r="Q447" s="33"/>
      <c r="R447" s="33"/>
      <c r="S447" s="33"/>
      <c r="T447" s="33"/>
      <c r="U447" s="33"/>
      <c r="V447" s="33"/>
      <c r="W447" s="33"/>
      <c r="X447" s="33"/>
      <c r="Y447" s="35"/>
      <c r="Z447" s="33"/>
      <c r="AA447" s="33"/>
      <c r="AB447" s="33"/>
      <c r="AC447" s="35"/>
      <c r="AD447" s="33"/>
      <c r="AE447" s="31" t="e">
        <f t="shared" si="20"/>
        <v>#N/A</v>
      </c>
      <c r="AF447" s="54"/>
      <c r="AG447" s="31" t="e">
        <f t="shared" si="19"/>
        <v>#N/A</v>
      </c>
    </row>
    <row r="448" spans="1:33" x14ac:dyDescent="0.25">
      <c r="A448" s="30" t="e">
        <f t="shared" si="18"/>
        <v>#N/A</v>
      </c>
      <c r="B448" s="31"/>
      <c r="C448" s="31"/>
      <c r="D448" s="32"/>
      <c r="E448" s="31"/>
      <c r="F448" s="33"/>
      <c r="G448" s="33"/>
      <c r="H448" s="33"/>
      <c r="I448" s="31"/>
      <c r="J448" s="31"/>
      <c r="K448" s="33"/>
      <c r="L448" s="32"/>
      <c r="M448" s="32"/>
      <c r="N448" s="32"/>
      <c r="O448" s="33"/>
      <c r="P448" s="33"/>
      <c r="Q448" s="33"/>
      <c r="R448" s="33"/>
      <c r="S448" s="33"/>
      <c r="T448" s="33"/>
      <c r="U448" s="33"/>
      <c r="V448" s="33"/>
      <c r="W448" s="33"/>
      <c r="X448" s="33"/>
      <c r="Y448" s="35"/>
      <c r="Z448" s="33"/>
      <c r="AA448" s="33"/>
      <c r="AB448" s="33"/>
      <c r="AC448" s="35"/>
      <c r="AD448" s="33"/>
      <c r="AE448" s="31" t="e">
        <f t="shared" si="20"/>
        <v>#N/A</v>
      </c>
      <c r="AF448" s="54"/>
      <c r="AG448" s="31" t="e">
        <f t="shared" si="19"/>
        <v>#N/A</v>
      </c>
    </row>
    <row r="449" spans="1:33" x14ac:dyDescent="0.25">
      <c r="A449" s="30" t="e">
        <f t="shared" si="18"/>
        <v>#N/A</v>
      </c>
      <c r="B449" s="31"/>
      <c r="C449" s="31"/>
      <c r="D449" s="32"/>
      <c r="E449" s="31"/>
      <c r="F449" s="33"/>
      <c r="G449" s="33"/>
      <c r="H449" s="33"/>
      <c r="I449" s="31"/>
      <c r="J449" s="31"/>
      <c r="K449" s="33"/>
      <c r="L449" s="32"/>
      <c r="M449" s="32"/>
      <c r="N449" s="32"/>
      <c r="O449" s="33"/>
      <c r="P449" s="33"/>
      <c r="Q449" s="33"/>
      <c r="R449" s="33"/>
      <c r="S449" s="33"/>
      <c r="T449" s="33"/>
      <c r="U449" s="33"/>
      <c r="V449" s="33"/>
      <c r="W449" s="33"/>
      <c r="X449" s="33"/>
      <c r="Y449" s="35"/>
      <c r="Z449" s="33"/>
      <c r="AA449" s="33"/>
      <c r="AB449" s="33"/>
      <c r="AC449" s="35"/>
      <c r="AD449" s="33"/>
      <c r="AE449" s="31" t="e">
        <f t="shared" si="20"/>
        <v>#N/A</v>
      </c>
      <c r="AF449" s="54"/>
      <c r="AG449" s="31" t="e">
        <f t="shared" si="19"/>
        <v>#N/A</v>
      </c>
    </row>
    <row r="450" spans="1:33" x14ac:dyDescent="0.25">
      <c r="A450" s="30" t="e">
        <f t="shared" si="18"/>
        <v>#N/A</v>
      </c>
      <c r="B450" s="31"/>
      <c r="C450" s="31"/>
      <c r="D450" s="32"/>
      <c r="E450" s="31"/>
      <c r="F450" s="33"/>
      <c r="G450" s="33"/>
      <c r="H450" s="33"/>
      <c r="I450" s="31"/>
      <c r="J450" s="31"/>
      <c r="K450" s="33"/>
      <c r="L450" s="32"/>
      <c r="M450" s="32"/>
      <c r="N450" s="32"/>
      <c r="O450" s="33"/>
      <c r="P450" s="33"/>
      <c r="Q450" s="33"/>
      <c r="R450" s="33"/>
      <c r="S450" s="33"/>
      <c r="T450" s="33"/>
      <c r="U450" s="33"/>
      <c r="V450" s="33"/>
      <c r="W450" s="33"/>
      <c r="X450" s="33"/>
      <c r="Y450" s="35"/>
      <c r="Z450" s="33"/>
      <c r="AA450" s="33"/>
      <c r="AB450" s="33"/>
      <c r="AC450" s="35"/>
      <c r="AD450" s="33"/>
      <c r="AE450" s="31" t="e">
        <f t="shared" si="20"/>
        <v>#N/A</v>
      </c>
      <c r="AF450" s="54"/>
      <c r="AG450" s="31" t="e">
        <f t="shared" si="19"/>
        <v>#N/A</v>
      </c>
    </row>
    <row r="451" spans="1:33" x14ac:dyDescent="0.25">
      <c r="A451" s="30" t="e">
        <f t="shared" si="18"/>
        <v>#N/A</v>
      </c>
      <c r="B451" s="31"/>
      <c r="C451" s="31"/>
      <c r="D451" s="32"/>
      <c r="E451" s="31"/>
      <c r="F451" s="33"/>
      <c r="G451" s="33"/>
      <c r="H451" s="33"/>
      <c r="I451" s="31"/>
      <c r="J451" s="31"/>
      <c r="K451" s="33"/>
      <c r="L451" s="32"/>
      <c r="M451" s="32"/>
      <c r="N451" s="32"/>
      <c r="O451" s="33"/>
      <c r="P451" s="33"/>
      <c r="Q451" s="33"/>
      <c r="R451" s="33"/>
      <c r="S451" s="33"/>
      <c r="T451" s="33"/>
      <c r="U451" s="33"/>
      <c r="V451" s="33"/>
      <c r="W451" s="33"/>
      <c r="X451" s="33"/>
      <c r="Y451" s="35"/>
      <c r="Z451" s="33"/>
      <c r="AA451" s="33"/>
      <c r="AB451" s="33"/>
      <c r="AC451" s="35"/>
      <c r="AD451" s="33"/>
      <c r="AE451" s="31" t="e">
        <f t="shared" si="20"/>
        <v>#N/A</v>
      </c>
      <c r="AF451" s="54"/>
      <c r="AG451" s="31" t="e">
        <f t="shared" si="19"/>
        <v>#N/A</v>
      </c>
    </row>
    <row r="452" spans="1:33" x14ac:dyDescent="0.25">
      <c r="A452" s="30" t="e">
        <f t="shared" si="18"/>
        <v>#N/A</v>
      </c>
      <c r="B452" s="31"/>
      <c r="C452" s="31"/>
      <c r="D452" s="32"/>
      <c r="E452" s="31"/>
      <c r="F452" s="33"/>
      <c r="G452" s="33"/>
      <c r="H452" s="33"/>
      <c r="I452" s="31"/>
      <c r="J452" s="31"/>
      <c r="K452" s="33"/>
      <c r="L452" s="32"/>
      <c r="M452" s="32"/>
      <c r="N452" s="32"/>
      <c r="O452" s="33"/>
      <c r="P452" s="33"/>
      <c r="Q452" s="33"/>
      <c r="R452" s="33"/>
      <c r="S452" s="33"/>
      <c r="T452" s="33"/>
      <c r="U452" s="33"/>
      <c r="V452" s="33"/>
      <c r="W452" s="33"/>
      <c r="X452" s="33"/>
      <c r="Y452" s="35"/>
      <c r="Z452" s="33"/>
      <c r="AA452" s="33"/>
      <c r="AB452" s="33"/>
      <c r="AC452" s="35"/>
      <c r="AD452" s="33"/>
      <c r="AE452" s="31" t="e">
        <f t="shared" si="20"/>
        <v>#N/A</v>
      </c>
      <c r="AF452" s="54"/>
      <c r="AG452" s="31" t="e">
        <f t="shared" si="19"/>
        <v>#N/A</v>
      </c>
    </row>
    <row r="453" spans="1:33" x14ac:dyDescent="0.25">
      <c r="A453" s="30" t="e">
        <f t="shared" si="18"/>
        <v>#N/A</v>
      </c>
      <c r="B453" s="31"/>
      <c r="C453" s="31"/>
      <c r="D453" s="32"/>
      <c r="E453" s="31"/>
      <c r="F453" s="33"/>
      <c r="G453" s="33"/>
      <c r="H453" s="33"/>
      <c r="I453" s="31"/>
      <c r="J453" s="31"/>
      <c r="K453" s="33"/>
      <c r="L453" s="32"/>
      <c r="M453" s="32"/>
      <c r="N453" s="32"/>
      <c r="O453" s="33"/>
      <c r="P453" s="33"/>
      <c r="Q453" s="33"/>
      <c r="R453" s="33"/>
      <c r="S453" s="33"/>
      <c r="T453" s="33"/>
      <c r="U453" s="33"/>
      <c r="V453" s="33"/>
      <c r="W453" s="33"/>
      <c r="X453" s="33"/>
      <c r="Y453" s="35"/>
      <c r="Z453" s="33"/>
      <c r="AA453" s="33"/>
      <c r="AB453" s="33"/>
      <c r="AC453" s="35"/>
      <c r="AD453" s="33"/>
      <c r="AE453" s="31" t="e">
        <f t="shared" si="20"/>
        <v>#N/A</v>
      </c>
      <c r="AF453" s="54"/>
      <c r="AG453" s="31" t="e">
        <f t="shared" si="19"/>
        <v>#N/A</v>
      </c>
    </row>
    <row r="454" spans="1:33" x14ac:dyDescent="0.25">
      <c r="A454" s="30" t="e">
        <f t="shared" ref="A454:A517" si="21">IF(COUNTA(B454:AD454)&gt;0,"x",NA())</f>
        <v>#N/A</v>
      </c>
      <c r="B454" s="31"/>
      <c r="C454" s="31"/>
      <c r="D454" s="32"/>
      <c r="E454" s="31"/>
      <c r="F454" s="33"/>
      <c r="G454" s="33"/>
      <c r="H454" s="33"/>
      <c r="I454" s="31"/>
      <c r="J454" s="31"/>
      <c r="K454" s="33"/>
      <c r="L454" s="32"/>
      <c r="M454" s="32"/>
      <c r="N454" s="32"/>
      <c r="O454" s="33"/>
      <c r="P454" s="33"/>
      <c r="Q454" s="33"/>
      <c r="R454" s="33"/>
      <c r="S454" s="33"/>
      <c r="T454" s="33"/>
      <c r="U454" s="33"/>
      <c r="V454" s="33"/>
      <c r="W454" s="33"/>
      <c r="X454" s="33"/>
      <c r="Y454" s="35"/>
      <c r="Z454" s="33"/>
      <c r="AA454" s="33"/>
      <c r="AB454" s="33"/>
      <c r="AC454" s="35"/>
      <c r="AD454" s="33"/>
      <c r="AE454" s="31" t="e">
        <f t="shared" si="20"/>
        <v>#N/A</v>
      </c>
      <c r="AF454" s="54"/>
      <c r="AG454" s="31" t="e">
        <f t="shared" ref="AG454:AG517" si="22">IF(ISBLANK(C454),NA(),"FIELD MUST BE COMPLETED BY HEALTH DEPT.")</f>
        <v>#N/A</v>
      </c>
    </row>
    <row r="455" spans="1:33" x14ac:dyDescent="0.25">
      <c r="A455" s="30" t="e">
        <f t="shared" si="21"/>
        <v>#N/A</v>
      </c>
      <c r="B455" s="31"/>
      <c r="C455" s="31"/>
      <c r="D455" s="32"/>
      <c r="E455" s="31"/>
      <c r="F455" s="33"/>
      <c r="G455" s="33"/>
      <c r="H455" s="33"/>
      <c r="I455" s="31"/>
      <c r="J455" s="31"/>
      <c r="K455" s="33"/>
      <c r="L455" s="32"/>
      <c r="M455" s="32"/>
      <c r="N455" s="32"/>
      <c r="O455" s="33"/>
      <c r="P455" s="33"/>
      <c r="Q455" s="33"/>
      <c r="R455" s="33"/>
      <c r="S455" s="33"/>
      <c r="T455" s="33"/>
      <c r="U455" s="33"/>
      <c r="V455" s="33"/>
      <c r="W455" s="33"/>
      <c r="X455" s="33"/>
      <c r="Y455" s="35"/>
      <c r="Z455" s="33"/>
      <c r="AA455" s="33"/>
      <c r="AB455" s="33"/>
      <c r="AC455" s="35"/>
      <c r="AD455" s="33"/>
      <c r="AE455" s="31" t="e">
        <f t="shared" ref="AE455:AE518" si="23">IF(ISBLANK(C455),NA(),"FIELD MUST BE COMPLETED BY HEALTH DEPT.")</f>
        <v>#N/A</v>
      </c>
      <c r="AF455" s="54"/>
      <c r="AG455" s="31" t="e">
        <f t="shared" si="22"/>
        <v>#N/A</v>
      </c>
    </row>
    <row r="456" spans="1:33" x14ac:dyDescent="0.25">
      <c r="A456" s="30" t="e">
        <f t="shared" si="21"/>
        <v>#N/A</v>
      </c>
      <c r="B456" s="31"/>
      <c r="C456" s="31"/>
      <c r="D456" s="32"/>
      <c r="E456" s="31"/>
      <c r="F456" s="33"/>
      <c r="G456" s="33"/>
      <c r="H456" s="33"/>
      <c r="I456" s="31"/>
      <c r="J456" s="31"/>
      <c r="K456" s="33"/>
      <c r="L456" s="32"/>
      <c r="M456" s="32"/>
      <c r="N456" s="32"/>
      <c r="O456" s="33"/>
      <c r="P456" s="33"/>
      <c r="Q456" s="33"/>
      <c r="R456" s="33"/>
      <c r="S456" s="33"/>
      <c r="T456" s="33"/>
      <c r="U456" s="33"/>
      <c r="V456" s="33"/>
      <c r="W456" s="33"/>
      <c r="X456" s="33"/>
      <c r="Y456" s="35"/>
      <c r="Z456" s="33"/>
      <c r="AA456" s="33"/>
      <c r="AB456" s="33"/>
      <c r="AC456" s="35"/>
      <c r="AD456" s="33"/>
      <c r="AE456" s="31" t="e">
        <f t="shared" si="23"/>
        <v>#N/A</v>
      </c>
      <c r="AF456" s="54"/>
      <c r="AG456" s="31" t="e">
        <f t="shared" si="22"/>
        <v>#N/A</v>
      </c>
    </row>
    <row r="457" spans="1:33" x14ac:dyDescent="0.25">
      <c r="A457" s="30" t="e">
        <f t="shared" si="21"/>
        <v>#N/A</v>
      </c>
      <c r="B457" s="31"/>
      <c r="C457" s="31"/>
      <c r="D457" s="32"/>
      <c r="E457" s="31"/>
      <c r="F457" s="33"/>
      <c r="G457" s="33"/>
      <c r="H457" s="33"/>
      <c r="I457" s="31"/>
      <c r="J457" s="31"/>
      <c r="K457" s="33"/>
      <c r="L457" s="32"/>
      <c r="M457" s="32"/>
      <c r="N457" s="32"/>
      <c r="O457" s="33"/>
      <c r="P457" s="33"/>
      <c r="Q457" s="33"/>
      <c r="R457" s="33"/>
      <c r="S457" s="33"/>
      <c r="T457" s="33"/>
      <c r="U457" s="33"/>
      <c r="V457" s="33"/>
      <c r="W457" s="33"/>
      <c r="X457" s="33"/>
      <c r="Y457" s="35"/>
      <c r="Z457" s="33"/>
      <c r="AA457" s="33"/>
      <c r="AB457" s="33"/>
      <c r="AC457" s="35"/>
      <c r="AD457" s="33"/>
      <c r="AE457" s="31" t="e">
        <f t="shared" si="23"/>
        <v>#N/A</v>
      </c>
      <c r="AF457" s="54"/>
      <c r="AG457" s="31" t="e">
        <f t="shared" si="22"/>
        <v>#N/A</v>
      </c>
    </row>
    <row r="458" spans="1:33" x14ac:dyDescent="0.25">
      <c r="A458" s="30" t="e">
        <f t="shared" si="21"/>
        <v>#N/A</v>
      </c>
      <c r="B458" s="31"/>
      <c r="C458" s="31"/>
      <c r="D458" s="32"/>
      <c r="E458" s="31"/>
      <c r="F458" s="33"/>
      <c r="G458" s="33"/>
      <c r="H458" s="33"/>
      <c r="I458" s="31"/>
      <c r="J458" s="31"/>
      <c r="K458" s="33"/>
      <c r="L458" s="32"/>
      <c r="M458" s="32"/>
      <c r="N458" s="32"/>
      <c r="O458" s="33"/>
      <c r="P458" s="33"/>
      <c r="Q458" s="33"/>
      <c r="R458" s="33"/>
      <c r="S458" s="33"/>
      <c r="T458" s="33"/>
      <c r="U458" s="33"/>
      <c r="V458" s="33"/>
      <c r="W458" s="33"/>
      <c r="X458" s="33"/>
      <c r="Y458" s="35"/>
      <c r="Z458" s="33"/>
      <c r="AA458" s="33"/>
      <c r="AB458" s="33"/>
      <c r="AC458" s="35"/>
      <c r="AD458" s="33"/>
      <c r="AE458" s="31" t="e">
        <f t="shared" si="23"/>
        <v>#N/A</v>
      </c>
      <c r="AF458" s="54"/>
      <c r="AG458" s="31" t="e">
        <f t="shared" si="22"/>
        <v>#N/A</v>
      </c>
    </row>
    <row r="459" spans="1:33" x14ac:dyDescent="0.25">
      <c r="A459" s="30" t="e">
        <f t="shared" si="21"/>
        <v>#N/A</v>
      </c>
      <c r="B459" s="31"/>
      <c r="C459" s="31"/>
      <c r="D459" s="32"/>
      <c r="E459" s="31"/>
      <c r="F459" s="33"/>
      <c r="G459" s="33"/>
      <c r="H459" s="33"/>
      <c r="I459" s="31"/>
      <c r="J459" s="31"/>
      <c r="K459" s="33"/>
      <c r="L459" s="32"/>
      <c r="M459" s="32"/>
      <c r="N459" s="32"/>
      <c r="O459" s="33"/>
      <c r="P459" s="33"/>
      <c r="Q459" s="33"/>
      <c r="R459" s="33"/>
      <c r="S459" s="33"/>
      <c r="T459" s="33"/>
      <c r="U459" s="33"/>
      <c r="V459" s="33"/>
      <c r="W459" s="33"/>
      <c r="X459" s="33"/>
      <c r="Y459" s="35"/>
      <c r="Z459" s="33"/>
      <c r="AA459" s="33"/>
      <c r="AB459" s="33"/>
      <c r="AC459" s="35"/>
      <c r="AD459" s="33"/>
      <c r="AE459" s="31" t="e">
        <f t="shared" si="23"/>
        <v>#N/A</v>
      </c>
      <c r="AF459" s="54"/>
      <c r="AG459" s="31" t="e">
        <f t="shared" si="22"/>
        <v>#N/A</v>
      </c>
    </row>
    <row r="460" spans="1:33" x14ac:dyDescent="0.25">
      <c r="A460" s="30" t="e">
        <f t="shared" si="21"/>
        <v>#N/A</v>
      </c>
      <c r="B460" s="31"/>
      <c r="C460" s="31"/>
      <c r="D460" s="32"/>
      <c r="E460" s="31"/>
      <c r="F460" s="33"/>
      <c r="G460" s="33"/>
      <c r="H460" s="33"/>
      <c r="I460" s="31"/>
      <c r="J460" s="31"/>
      <c r="K460" s="33"/>
      <c r="L460" s="32"/>
      <c r="M460" s="32"/>
      <c r="N460" s="32"/>
      <c r="O460" s="33"/>
      <c r="P460" s="33"/>
      <c r="Q460" s="33"/>
      <c r="R460" s="33"/>
      <c r="S460" s="33"/>
      <c r="T460" s="33"/>
      <c r="U460" s="33"/>
      <c r="V460" s="33"/>
      <c r="W460" s="33"/>
      <c r="X460" s="33"/>
      <c r="Y460" s="35"/>
      <c r="Z460" s="33"/>
      <c r="AA460" s="33"/>
      <c r="AB460" s="33"/>
      <c r="AC460" s="35"/>
      <c r="AD460" s="33"/>
      <c r="AE460" s="31" t="e">
        <f t="shared" si="23"/>
        <v>#N/A</v>
      </c>
      <c r="AF460" s="54"/>
      <c r="AG460" s="31" t="e">
        <f t="shared" si="22"/>
        <v>#N/A</v>
      </c>
    </row>
    <row r="461" spans="1:33" x14ac:dyDescent="0.25">
      <c r="A461" s="30" t="e">
        <f t="shared" si="21"/>
        <v>#N/A</v>
      </c>
      <c r="B461" s="31"/>
      <c r="C461" s="31"/>
      <c r="D461" s="32"/>
      <c r="E461" s="31"/>
      <c r="F461" s="33"/>
      <c r="G461" s="33"/>
      <c r="H461" s="33"/>
      <c r="I461" s="31"/>
      <c r="J461" s="31"/>
      <c r="K461" s="33"/>
      <c r="L461" s="32"/>
      <c r="M461" s="32"/>
      <c r="N461" s="32"/>
      <c r="O461" s="33"/>
      <c r="P461" s="33"/>
      <c r="Q461" s="33"/>
      <c r="R461" s="33"/>
      <c r="S461" s="33"/>
      <c r="T461" s="33"/>
      <c r="U461" s="33"/>
      <c r="V461" s="33"/>
      <c r="W461" s="33"/>
      <c r="X461" s="33"/>
      <c r="Y461" s="35"/>
      <c r="Z461" s="33"/>
      <c r="AA461" s="33"/>
      <c r="AB461" s="33"/>
      <c r="AC461" s="35"/>
      <c r="AD461" s="33"/>
      <c r="AE461" s="31" t="e">
        <f t="shared" si="23"/>
        <v>#N/A</v>
      </c>
      <c r="AF461" s="54"/>
      <c r="AG461" s="31" t="e">
        <f t="shared" si="22"/>
        <v>#N/A</v>
      </c>
    </row>
    <row r="462" spans="1:33" x14ac:dyDescent="0.25">
      <c r="A462" s="30" t="e">
        <f t="shared" si="21"/>
        <v>#N/A</v>
      </c>
      <c r="B462" s="31"/>
      <c r="C462" s="31"/>
      <c r="D462" s="32"/>
      <c r="E462" s="31"/>
      <c r="F462" s="33"/>
      <c r="G462" s="33"/>
      <c r="H462" s="33"/>
      <c r="I462" s="31"/>
      <c r="J462" s="31"/>
      <c r="K462" s="33"/>
      <c r="L462" s="32"/>
      <c r="M462" s="32"/>
      <c r="N462" s="32"/>
      <c r="O462" s="33"/>
      <c r="P462" s="33"/>
      <c r="Q462" s="33"/>
      <c r="R462" s="33"/>
      <c r="S462" s="33"/>
      <c r="T462" s="33"/>
      <c r="U462" s="33"/>
      <c r="V462" s="33"/>
      <c r="W462" s="33"/>
      <c r="X462" s="33"/>
      <c r="Y462" s="35"/>
      <c r="Z462" s="33"/>
      <c r="AA462" s="33"/>
      <c r="AB462" s="33"/>
      <c r="AC462" s="35"/>
      <c r="AD462" s="33"/>
      <c r="AE462" s="31" t="e">
        <f t="shared" si="23"/>
        <v>#N/A</v>
      </c>
      <c r="AF462" s="54"/>
      <c r="AG462" s="31" t="e">
        <f t="shared" si="22"/>
        <v>#N/A</v>
      </c>
    </row>
    <row r="463" spans="1:33" x14ac:dyDescent="0.25">
      <c r="A463" s="30" t="e">
        <f t="shared" si="21"/>
        <v>#N/A</v>
      </c>
      <c r="B463" s="31"/>
      <c r="C463" s="31"/>
      <c r="D463" s="32"/>
      <c r="E463" s="31"/>
      <c r="F463" s="33"/>
      <c r="G463" s="33"/>
      <c r="H463" s="33"/>
      <c r="I463" s="31"/>
      <c r="J463" s="31"/>
      <c r="K463" s="33"/>
      <c r="L463" s="32"/>
      <c r="M463" s="32"/>
      <c r="N463" s="32"/>
      <c r="O463" s="33"/>
      <c r="P463" s="33"/>
      <c r="Q463" s="33"/>
      <c r="R463" s="33"/>
      <c r="S463" s="33"/>
      <c r="T463" s="33"/>
      <c r="U463" s="33"/>
      <c r="V463" s="33"/>
      <c r="W463" s="33"/>
      <c r="X463" s="33"/>
      <c r="Y463" s="35"/>
      <c r="Z463" s="33"/>
      <c r="AA463" s="33"/>
      <c r="AB463" s="33"/>
      <c r="AC463" s="35"/>
      <c r="AD463" s="33"/>
      <c r="AE463" s="31" t="e">
        <f t="shared" si="23"/>
        <v>#N/A</v>
      </c>
      <c r="AF463" s="54"/>
      <c r="AG463" s="31" t="e">
        <f t="shared" si="22"/>
        <v>#N/A</v>
      </c>
    </row>
    <row r="464" spans="1:33" x14ac:dyDescent="0.25">
      <c r="A464" s="30" t="e">
        <f t="shared" si="21"/>
        <v>#N/A</v>
      </c>
      <c r="B464" s="31"/>
      <c r="C464" s="31"/>
      <c r="D464" s="32"/>
      <c r="E464" s="31"/>
      <c r="F464" s="33"/>
      <c r="G464" s="33"/>
      <c r="H464" s="33"/>
      <c r="I464" s="31"/>
      <c r="J464" s="31"/>
      <c r="K464" s="33"/>
      <c r="L464" s="32"/>
      <c r="M464" s="32"/>
      <c r="N464" s="32"/>
      <c r="O464" s="33"/>
      <c r="P464" s="33"/>
      <c r="Q464" s="33"/>
      <c r="R464" s="33"/>
      <c r="S464" s="33"/>
      <c r="T464" s="33"/>
      <c r="U464" s="33"/>
      <c r="V464" s="33"/>
      <c r="W464" s="33"/>
      <c r="X464" s="33"/>
      <c r="Y464" s="35"/>
      <c r="Z464" s="33"/>
      <c r="AA464" s="33"/>
      <c r="AB464" s="33"/>
      <c r="AC464" s="35"/>
      <c r="AD464" s="33"/>
      <c r="AE464" s="31" t="e">
        <f t="shared" si="23"/>
        <v>#N/A</v>
      </c>
      <c r="AF464" s="54"/>
      <c r="AG464" s="31" t="e">
        <f t="shared" si="22"/>
        <v>#N/A</v>
      </c>
    </row>
    <row r="465" spans="1:33" x14ac:dyDescent="0.25">
      <c r="A465" s="30" t="e">
        <f t="shared" si="21"/>
        <v>#N/A</v>
      </c>
      <c r="B465" s="31"/>
      <c r="C465" s="31"/>
      <c r="D465" s="32"/>
      <c r="E465" s="31"/>
      <c r="F465" s="33"/>
      <c r="G465" s="33"/>
      <c r="H465" s="33"/>
      <c r="I465" s="31"/>
      <c r="J465" s="31"/>
      <c r="K465" s="33"/>
      <c r="L465" s="32"/>
      <c r="M465" s="32"/>
      <c r="N465" s="32"/>
      <c r="O465" s="33"/>
      <c r="P465" s="33"/>
      <c r="Q465" s="33"/>
      <c r="R465" s="33"/>
      <c r="S465" s="33"/>
      <c r="T465" s="33"/>
      <c r="U465" s="33"/>
      <c r="V465" s="33"/>
      <c r="W465" s="33"/>
      <c r="X465" s="33"/>
      <c r="Y465" s="35"/>
      <c r="Z465" s="33"/>
      <c r="AA465" s="33"/>
      <c r="AB465" s="33"/>
      <c r="AC465" s="35"/>
      <c r="AD465" s="33"/>
      <c r="AE465" s="31" t="e">
        <f t="shared" si="23"/>
        <v>#N/A</v>
      </c>
      <c r="AF465" s="54"/>
      <c r="AG465" s="31" t="e">
        <f t="shared" si="22"/>
        <v>#N/A</v>
      </c>
    </row>
    <row r="466" spans="1:33" x14ac:dyDescent="0.25">
      <c r="A466" s="30" t="e">
        <f t="shared" si="21"/>
        <v>#N/A</v>
      </c>
      <c r="B466" s="31"/>
      <c r="C466" s="31"/>
      <c r="D466" s="32"/>
      <c r="E466" s="31"/>
      <c r="F466" s="33"/>
      <c r="G466" s="33"/>
      <c r="H466" s="33"/>
      <c r="I466" s="31"/>
      <c r="J466" s="31"/>
      <c r="K466" s="33"/>
      <c r="L466" s="32"/>
      <c r="M466" s="32"/>
      <c r="N466" s="32"/>
      <c r="O466" s="33"/>
      <c r="P466" s="33"/>
      <c r="Q466" s="33"/>
      <c r="R466" s="33"/>
      <c r="S466" s="33"/>
      <c r="T466" s="33"/>
      <c r="U466" s="33"/>
      <c r="V466" s="33"/>
      <c r="W466" s="33"/>
      <c r="X466" s="33"/>
      <c r="Y466" s="35"/>
      <c r="Z466" s="33"/>
      <c r="AA466" s="33"/>
      <c r="AB466" s="33"/>
      <c r="AC466" s="35"/>
      <c r="AD466" s="33"/>
      <c r="AE466" s="31" t="e">
        <f t="shared" si="23"/>
        <v>#N/A</v>
      </c>
      <c r="AF466" s="54"/>
      <c r="AG466" s="31" t="e">
        <f t="shared" si="22"/>
        <v>#N/A</v>
      </c>
    </row>
    <row r="467" spans="1:33" x14ac:dyDescent="0.25">
      <c r="A467" s="30" t="e">
        <f t="shared" si="21"/>
        <v>#N/A</v>
      </c>
      <c r="B467" s="31"/>
      <c r="C467" s="31"/>
      <c r="D467" s="32"/>
      <c r="E467" s="31"/>
      <c r="F467" s="33"/>
      <c r="G467" s="33"/>
      <c r="H467" s="33"/>
      <c r="I467" s="31"/>
      <c r="J467" s="31"/>
      <c r="K467" s="33"/>
      <c r="L467" s="32"/>
      <c r="M467" s="32"/>
      <c r="N467" s="32"/>
      <c r="O467" s="33"/>
      <c r="P467" s="33"/>
      <c r="Q467" s="33"/>
      <c r="R467" s="33"/>
      <c r="S467" s="33"/>
      <c r="T467" s="33"/>
      <c r="U467" s="33"/>
      <c r="V467" s="33"/>
      <c r="W467" s="33"/>
      <c r="X467" s="33"/>
      <c r="Y467" s="35"/>
      <c r="Z467" s="33"/>
      <c r="AA467" s="33"/>
      <c r="AB467" s="33"/>
      <c r="AC467" s="35"/>
      <c r="AD467" s="33"/>
      <c r="AE467" s="31" t="e">
        <f t="shared" si="23"/>
        <v>#N/A</v>
      </c>
      <c r="AF467" s="54"/>
      <c r="AG467" s="31" t="e">
        <f t="shared" si="22"/>
        <v>#N/A</v>
      </c>
    </row>
    <row r="468" spans="1:33" x14ac:dyDescent="0.25">
      <c r="A468" s="30" t="e">
        <f t="shared" si="21"/>
        <v>#N/A</v>
      </c>
      <c r="B468" s="31"/>
      <c r="C468" s="31"/>
      <c r="D468" s="32"/>
      <c r="E468" s="31"/>
      <c r="F468" s="33"/>
      <c r="G468" s="33"/>
      <c r="H468" s="33"/>
      <c r="I468" s="31"/>
      <c r="J468" s="31"/>
      <c r="K468" s="33"/>
      <c r="L468" s="32"/>
      <c r="M468" s="32"/>
      <c r="N468" s="32"/>
      <c r="O468" s="33"/>
      <c r="P468" s="33"/>
      <c r="Q468" s="33"/>
      <c r="R468" s="33"/>
      <c r="S468" s="33"/>
      <c r="T468" s="33"/>
      <c r="U468" s="33"/>
      <c r="V468" s="33"/>
      <c r="W468" s="33"/>
      <c r="X468" s="33"/>
      <c r="Y468" s="35"/>
      <c r="Z468" s="33"/>
      <c r="AA468" s="33"/>
      <c r="AB468" s="33"/>
      <c r="AC468" s="35"/>
      <c r="AD468" s="33"/>
      <c r="AE468" s="31" t="e">
        <f t="shared" si="23"/>
        <v>#N/A</v>
      </c>
      <c r="AF468" s="54"/>
      <c r="AG468" s="31" t="e">
        <f t="shared" si="22"/>
        <v>#N/A</v>
      </c>
    </row>
    <row r="469" spans="1:33" x14ac:dyDescent="0.25">
      <c r="A469" s="30" t="e">
        <f t="shared" si="21"/>
        <v>#N/A</v>
      </c>
      <c r="B469" s="31"/>
      <c r="C469" s="31"/>
      <c r="D469" s="32"/>
      <c r="E469" s="31"/>
      <c r="F469" s="33"/>
      <c r="G469" s="33"/>
      <c r="H469" s="33"/>
      <c r="I469" s="31"/>
      <c r="J469" s="31"/>
      <c r="K469" s="33"/>
      <c r="L469" s="32"/>
      <c r="M469" s="32"/>
      <c r="N469" s="32"/>
      <c r="O469" s="33"/>
      <c r="P469" s="33"/>
      <c r="Q469" s="33"/>
      <c r="R469" s="33"/>
      <c r="S469" s="33"/>
      <c r="T469" s="33"/>
      <c r="U469" s="33"/>
      <c r="V469" s="33"/>
      <c r="W469" s="33"/>
      <c r="X469" s="33"/>
      <c r="Y469" s="35"/>
      <c r="Z469" s="33"/>
      <c r="AA469" s="33"/>
      <c r="AB469" s="33"/>
      <c r="AC469" s="35"/>
      <c r="AD469" s="33"/>
      <c r="AE469" s="31" t="e">
        <f t="shared" si="23"/>
        <v>#N/A</v>
      </c>
      <c r="AF469" s="54"/>
      <c r="AG469" s="31" t="e">
        <f t="shared" si="22"/>
        <v>#N/A</v>
      </c>
    </row>
    <row r="470" spans="1:33" x14ac:dyDescent="0.25">
      <c r="A470" s="30" t="e">
        <f t="shared" si="21"/>
        <v>#N/A</v>
      </c>
      <c r="B470" s="31"/>
      <c r="C470" s="31"/>
      <c r="D470" s="32"/>
      <c r="E470" s="31"/>
      <c r="F470" s="33"/>
      <c r="G470" s="33"/>
      <c r="H470" s="33"/>
      <c r="I470" s="31"/>
      <c r="J470" s="31"/>
      <c r="K470" s="33"/>
      <c r="L470" s="32"/>
      <c r="M470" s="32"/>
      <c r="N470" s="32"/>
      <c r="O470" s="33"/>
      <c r="P470" s="33"/>
      <c r="Q470" s="33"/>
      <c r="R470" s="33"/>
      <c r="S470" s="33"/>
      <c r="T470" s="33"/>
      <c r="U470" s="33"/>
      <c r="V470" s="33"/>
      <c r="W470" s="33"/>
      <c r="X470" s="33"/>
      <c r="Y470" s="35"/>
      <c r="Z470" s="33"/>
      <c r="AA470" s="33"/>
      <c r="AB470" s="33"/>
      <c r="AC470" s="35"/>
      <c r="AD470" s="33"/>
      <c r="AE470" s="31" t="e">
        <f t="shared" si="23"/>
        <v>#N/A</v>
      </c>
      <c r="AF470" s="54"/>
      <c r="AG470" s="31" t="e">
        <f t="shared" si="22"/>
        <v>#N/A</v>
      </c>
    </row>
    <row r="471" spans="1:33" x14ac:dyDescent="0.25">
      <c r="A471" s="30" t="e">
        <f t="shared" si="21"/>
        <v>#N/A</v>
      </c>
      <c r="B471" s="31"/>
      <c r="C471" s="31"/>
      <c r="D471" s="32"/>
      <c r="E471" s="31"/>
      <c r="F471" s="33"/>
      <c r="G471" s="33"/>
      <c r="H471" s="33"/>
      <c r="I471" s="31"/>
      <c r="J471" s="31"/>
      <c r="K471" s="33"/>
      <c r="L471" s="32"/>
      <c r="M471" s="32"/>
      <c r="N471" s="32"/>
      <c r="O471" s="33"/>
      <c r="P471" s="33"/>
      <c r="Q471" s="33"/>
      <c r="R471" s="33"/>
      <c r="S471" s="33"/>
      <c r="T471" s="33"/>
      <c r="U471" s="33"/>
      <c r="V471" s="33"/>
      <c r="W471" s="33"/>
      <c r="X471" s="33"/>
      <c r="Y471" s="35"/>
      <c r="Z471" s="33"/>
      <c r="AA471" s="33"/>
      <c r="AB471" s="33"/>
      <c r="AC471" s="35"/>
      <c r="AD471" s="33"/>
      <c r="AE471" s="31" t="e">
        <f t="shared" si="23"/>
        <v>#N/A</v>
      </c>
      <c r="AF471" s="54"/>
      <c r="AG471" s="31" t="e">
        <f t="shared" si="22"/>
        <v>#N/A</v>
      </c>
    </row>
    <row r="472" spans="1:33" x14ac:dyDescent="0.25">
      <c r="A472" s="30" t="e">
        <f t="shared" si="21"/>
        <v>#N/A</v>
      </c>
      <c r="B472" s="31"/>
      <c r="C472" s="31"/>
      <c r="D472" s="32"/>
      <c r="E472" s="31"/>
      <c r="F472" s="33"/>
      <c r="G472" s="33"/>
      <c r="H472" s="33"/>
      <c r="I472" s="31"/>
      <c r="J472" s="31"/>
      <c r="K472" s="33"/>
      <c r="L472" s="32"/>
      <c r="M472" s="32"/>
      <c r="N472" s="32"/>
      <c r="O472" s="33"/>
      <c r="P472" s="33"/>
      <c r="Q472" s="33"/>
      <c r="R472" s="33"/>
      <c r="S472" s="33"/>
      <c r="T472" s="33"/>
      <c r="U472" s="33"/>
      <c r="V472" s="33"/>
      <c r="W472" s="33"/>
      <c r="X472" s="33"/>
      <c r="Y472" s="35"/>
      <c r="Z472" s="33"/>
      <c r="AA472" s="33"/>
      <c r="AB472" s="33"/>
      <c r="AC472" s="35"/>
      <c r="AD472" s="33"/>
      <c r="AE472" s="31" t="e">
        <f t="shared" si="23"/>
        <v>#N/A</v>
      </c>
      <c r="AF472" s="54"/>
      <c r="AG472" s="31" t="e">
        <f t="shared" si="22"/>
        <v>#N/A</v>
      </c>
    </row>
    <row r="473" spans="1:33" x14ac:dyDescent="0.25">
      <c r="A473" s="30" t="e">
        <f t="shared" si="21"/>
        <v>#N/A</v>
      </c>
      <c r="B473" s="31"/>
      <c r="C473" s="31"/>
      <c r="D473" s="32"/>
      <c r="E473" s="31"/>
      <c r="F473" s="33"/>
      <c r="G473" s="33"/>
      <c r="H473" s="33"/>
      <c r="I473" s="31"/>
      <c r="J473" s="31"/>
      <c r="K473" s="33"/>
      <c r="L473" s="32"/>
      <c r="M473" s="32"/>
      <c r="N473" s="32"/>
      <c r="O473" s="33"/>
      <c r="P473" s="33"/>
      <c r="Q473" s="33"/>
      <c r="R473" s="33"/>
      <c r="S473" s="33"/>
      <c r="T473" s="33"/>
      <c r="U473" s="33"/>
      <c r="V473" s="33"/>
      <c r="W473" s="33"/>
      <c r="X473" s="33"/>
      <c r="Y473" s="35"/>
      <c r="Z473" s="33"/>
      <c r="AA473" s="33"/>
      <c r="AB473" s="33"/>
      <c r="AC473" s="35"/>
      <c r="AD473" s="33"/>
      <c r="AE473" s="31" t="e">
        <f t="shared" si="23"/>
        <v>#N/A</v>
      </c>
      <c r="AF473" s="54"/>
      <c r="AG473" s="31" t="e">
        <f t="shared" si="22"/>
        <v>#N/A</v>
      </c>
    </row>
    <row r="474" spans="1:33" x14ac:dyDescent="0.25">
      <c r="A474" s="30" t="e">
        <f t="shared" si="21"/>
        <v>#N/A</v>
      </c>
      <c r="B474" s="31"/>
      <c r="C474" s="31"/>
      <c r="D474" s="32"/>
      <c r="E474" s="31"/>
      <c r="F474" s="33"/>
      <c r="G474" s="33"/>
      <c r="H474" s="33"/>
      <c r="I474" s="31"/>
      <c r="J474" s="31"/>
      <c r="K474" s="33"/>
      <c r="L474" s="32"/>
      <c r="M474" s="32"/>
      <c r="N474" s="32"/>
      <c r="O474" s="33"/>
      <c r="P474" s="33"/>
      <c r="Q474" s="33"/>
      <c r="R474" s="33"/>
      <c r="S474" s="33"/>
      <c r="T474" s="33"/>
      <c r="U474" s="33"/>
      <c r="V474" s="33"/>
      <c r="W474" s="33"/>
      <c r="X474" s="33"/>
      <c r="Y474" s="35"/>
      <c r="Z474" s="33"/>
      <c r="AA474" s="33"/>
      <c r="AB474" s="33"/>
      <c r="AC474" s="35"/>
      <c r="AD474" s="33"/>
      <c r="AE474" s="31" t="e">
        <f t="shared" si="23"/>
        <v>#N/A</v>
      </c>
      <c r="AF474" s="54"/>
      <c r="AG474" s="31" t="e">
        <f t="shared" si="22"/>
        <v>#N/A</v>
      </c>
    </row>
    <row r="475" spans="1:33" x14ac:dyDescent="0.25">
      <c r="A475" s="30" t="e">
        <f t="shared" si="21"/>
        <v>#N/A</v>
      </c>
      <c r="B475" s="31"/>
      <c r="C475" s="31"/>
      <c r="D475" s="32"/>
      <c r="E475" s="31"/>
      <c r="F475" s="33"/>
      <c r="G475" s="33"/>
      <c r="H475" s="33"/>
      <c r="I475" s="31"/>
      <c r="J475" s="31"/>
      <c r="K475" s="33"/>
      <c r="L475" s="32"/>
      <c r="M475" s="32"/>
      <c r="N475" s="32"/>
      <c r="O475" s="33"/>
      <c r="P475" s="33"/>
      <c r="Q475" s="33"/>
      <c r="R475" s="33"/>
      <c r="S475" s="33"/>
      <c r="T475" s="33"/>
      <c r="U475" s="33"/>
      <c r="V475" s="33"/>
      <c r="W475" s="33"/>
      <c r="X475" s="33"/>
      <c r="Y475" s="35"/>
      <c r="Z475" s="33"/>
      <c r="AA475" s="33"/>
      <c r="AB475" s="33"/>
      <c r="AC475" s="35"/>
      <c r="AD475" s="33"/>
      <c r="AE475" s="31" t="e">
        <f t="shared" si="23"/>
        <v>#N/A</v>
      </c>
      <c r="AF475" s="54"/>
      <c r="AG475" s="31" t="e">
        <f t="shared" si="22"/>
        <v>#N/A</v>
      </c>
    </row>
    <row r="476" spans="1:33" x14ac:dyDescent="0.25">
      <c r="A476" s="30" t="e">
        <f t="shared" si="21"/>
        <v>#N/A</v>
      </c>
      <c r="B476" s="31"/>
      <c r="C476" s="31"/>
      <c r="D476" s="32"/>
      <c r="E476" s="31"/>
      <c r="F476" s="33"/>
      <c r="G476" s="33"/>
      <c r="H476" s="33"/>
      <c r="I476" s="31"/>
      <c r="J476" s="31"/>
      <c r="K476" s="33"/>
      <c r="L476" s="32"/>
      <c r="M476" s="32"/>
      <c r="N476" s="32"/>
      <c r="O476" s="33"/>
      <c r="P476" s="33"/>
      <c r="Q476" s="33"/>
      <c r="R476" s="33"/>
      <c r="S476" s="33"/>
      <c r="T476" s="33"/>
      <c r="U476" s="33"/>
      <c r="V476" s="33"/>
      <c r="W476" s="33"/>
      <c r="X476" s="33"/>
      <c r="Y476" s="35"/>
      <c r="Z476" s="33"/>
      <c r="AA476" s="33"/>
      <c r="AB476" s="33"/>
      <c r="AC476" s="35"/>
      <c r="AD476" s="33"/>
      <c r="AE476" s="31" t="e">
        <f t="shared" si="23"/>
        <v>#N/A</v>
      </c>
      <c r="AF476" s="54"/>
      <c r="AG476" s="31" t="e">
        <f t="shared" si="22"/>
        <v>#N/A</v>
      </c>
    </row>
    <row r="477" spans="1:33" x14ac:dyDescent="0.25">
      <c r="A477" s="30" t="e">
        <f t="shared" si="21"/>
        <v>#N/A</v>
      </c>
      <c r="B477" s="31"/>
      <c r="C477" s="31"/>
      <c r="D477" s="32"/>
      <c r="E477" s="31"/>
      <c r="F477" s="33"/>
      <c r="G477" s="33"/>
      <c r="H477" s="33"/>
      <c r="I477" s="31"/>
      <c r="J477" s="31"/>
      <c r="K477" s="33"/>
      <c r="L477" s="32"/>
      <c r="M477" s="32"/>
      <c r="N477" s="32"/>
      <c r="O477" s="33"/>
      <c r="P477" s="33"/>
      <c r="Q477" s="33"/>
      <c r="R477" s="33"/>
      <c r="S477" s="33"/>
      <c r="T477" s="33"/>
      <c r="U477" s="33"/>
      <c r="V477" s="33"/>
      <c r="W477" s="33"/>
      <c r="X477" s="33"/>
      <c r="Y477" s="35"/>
      <c r="Z477" s="33"/>
      <c r="AA477" s="33"/>
      <c r="AB477" s="33"/>
      <c r="AC477" s="35"/>
      <c r="AD477" s="33"/>
      <c r="AE477" s="31" t="e">
        <f t="shared" si="23"/>
        <v>#N/A</v>
      </c>
      <c r="AF477" s="54"/>
      <c r="AG477" s="31" t="e">
        <f t="shared" si="22"/>
        <v>#N/A</v>
      </c>
    </row>
    <row r="478" spans="1:33" x14ac:dyDescent="0.25">
      <c r="A478" s="30" t="e">
        <f t="shared" si="21"/>
        <v>#N/A</v>
      </c>
      <c r="B478" s="31"/>
      <c r="C478" s="31"/>
      <c r="D478" s="32"/>
      <c r="E478" s="31"/>
      <c r="F478" s="33"/>
      <c r="G478" s="33"/>
      <c r="H478" s="33"/>
      <c r="I478" s="31"/>
      <c r="J478" s="31"/>
      <c r="K478" s="33"/>
      <c r="L478" s="32"/>
      <c r="M478" s="32"/>
      <c r="N478" s="32"/>
      <c r="O478" s="33"/>
      <c r="P478" s="33"/>
      <c r="Q478" s="33"/>
      <c r="R478" s="33"/>
      <c r="S478" s="33"/>
      <c r="T478" s="33"/>
      <c r="U478" s="33"/>
      <c r="V478" s="33"/>
      <c r="W478" s="33"/>
      <c r="X478" s="33"/>
      <c r="Y478" s="35"/>
      <c r="Z478" s="33"/>
      <c r="AA478" s="33"/>
      <c r="AB478" s="33"/>
      <c r="AC478" s="35"/>
      <c r="AD478" s="33"/>
      <c r="AE478" s="31" t="e">
        <f t="shared" si="23"/>
        <v>#N/A</v>
      </c>
      <c r="AF478" s="54"/>
      <c r="AG478" s="31" t="e">
        <f t="shared" si="22"/>
        <v>#N/A</v>
      </c>
    </row>
    <row r="479" spans="1:33" x14ac:dyDescent="0.25">
      <c r="A479" s="30" t="e">
        <f t="shared" si="21"/>
        <v>#N/A</v>
      </c>
      <c r="B479" s="31"/>
      <c r="C479" s="31"/>
      <c r="D479" s="32"/>
      <c r="E479" s="31"/>
      <c r="F479" s="33"/>
      <c r="G479" s="33"/>
      <c r="H479" s="33"/>
      <c r="I479" s="31"/>
      <c r="J479" s="31"/>
      <c r="K479" s="33"/>
      <c r="L479" s="32"/>
      <c r="M479" s="32"/>
      <c r="N479" s="32"/>
      <c r="O479" s="33"/>
      <c r="P479" s="33"/>
      <c r="Q479" s="33"/>
      <c r="R479" s="33"/>
      <c r="S479" s="33"/>
      <c r="T479" s="33"/>
      <c r="U479" s="33"/>
      <c r="V479" s="33"/>
      <c r="W479" s="33"/>
      <c r="X479" s="33"/>
      <c r="Y479" s="35"/>
      <c r="Z479" s="33"/>
      <c r="AA479" s="33"/>
      <c r="AB479" s="33"/>
      <c r="AC479" s="35"/>
      <c r="AD479" s="33"/>
      <c r="AE479" s="31" t="e">
        <f t="shared" si="23"/>
        <v>#N/A</v>
      </c>
      <c r="AF479" s="54"/>
      <c r="AG479" s="31" t="e">
        <f t="shared" si="22"/>
        <v>#N/A</v>
      </c>
    </row>
    <row r="480" spans="1:33" x14ac:dyDescent="0.25">
      <c r="A480" s="30" t="e">
        <f t="shared" si="21"/>
        <v>#N/A</v>
      </c>
      <c r="B480" s="31"/>
      <c r="C480" s="31"/>
      <c r="D480" s="32"/>
      <c r="E480" s="31"/>
      <c r="F480" s="33"/>
      <c r="G480" s="33"/>
      <c r="H480" s="33"/>
      <c r="I480" s="31"/>
      <c r="J480" s="31"/>
      <c r="K480" s="33"/>
      <c r="L480" s="32"/>
      <c r="M480" s="32"/>
      <c r="N480" s="32"/>
      <c r="O480" s="33"/>
      <c r="P480" s="33"/>
      <c r="Q480" s="33"/>
      <c r="R480" s="33"/>
      <c r="S480" s="33"/>
      <c r="T480" s="33"/>
      <c r="U480" s="33"/>
      <c r="V480" s="33"/>
      <c r="W480" s="33"/>
      <c r="X480" s="33"/>
      <c r="Y480" s="35"/>
      <c r="Z480" s="33"/>
      <c r="AA480" s="33"/>
      <c r="AB480" s="33"/>
      <c r="AC480" s="35"/>
      <c r="AD480" s="33"/>
      <c r="AE480" s="31" t="e">
        <f t="shared" si="23"/>
        <v>#N/A</v>
      </c>
      <c r="AF480" s="54"/>
      <c r="AG480" s="31" t="e">
        <f t="shared" si="22"/>
        <v>#N/A</v>
      </c>
    </row>
    <row r="481" spans="1:33" x14ac:dyDescent="0.25">
      <c r="A481" s="30" t="e">
        <f t="shared" si="21"/>
        <v>#N/A</v>
      </c>
      <c r="B481" s="31"/>
      <c r="C481" s="31"/>
      <c r="D481" s="32"/>
      <c r="E481" s="31"/>
      <c r="F481" s="33"/>
      <c r="G481" s="33"/>
      <c r="H481" s="33"/>
      <c r="I481" s="31"/>
      <c r="J481" s="31"/>
      <c r="K481" s="33"/>
      <c r="L481" s="32"/>
      <c r="M481" s="32"/>
      <c r="N481" s="32"/>
      <c r="O481" s="33"/>
      <c r="P481" s="33"/>
      <c r="Q481" s="33"/>
      <c r="R481" s="33"/>
      <c r="S481" s="33"/>
      <c r="T481" s="33"/>
      <c r="U481" s="33"/>
      <c r="V481" s="33"/>
      <c r="W481" s="33"/>
      <c r="X481" s="33"/>
      <c r="Y481" s="35"/>
      <c r="Z481" s="33"/>
      <c r="AA481" s="33"/>
      <c r="AB481" s="33"/>
      <c r="AC481" s="35"/>
      <c r="AD481" s="33"/>
      <c r="AE481" s="31" t="e">
        <f t="shared" si="23"/>
        <v>#N/A</v>
      </c>
      <c r="AF481" s="54"/>
      <c r="AG481" s="31" t="e">
        <f t="shared" si="22"/>
        <v>#N/A</v>
      </c>
    </row>
    <row r="482" spans="1:33" x14ac:dyDescent="0.25">
      <c r="A482" s="30" t="e">
        <f t="shared" si="21"/>
        <v>#N/A</v>
      </c>
      <c r="B482" s="31"/>
      <c r="C482" s="31"/>
      <c r="D482" s="32"/>
      <c r="E482" s="31"/>
      <c r="F482" s="33"/>
      <c r="G482" s="33"/>
      <c r="H482" s="33"/>
      <c r="I482" s="31"/>
      <c r="J482" s="31"/>
      <c r="K482" s="33"/>
      <c r="L482" s="32"/>
      <c r="M482" s="32"/>
      <c r="N482" s="32"/>
      <c r="O482" s="33"/>
      <c r="P482" s="33"/>
      <c r="Q482" s="33"/>
      <c r="R482" s="33"/>
      <c r="S482" s="33"/>
      <c r="T482" s="33"/>
      <c r="U482" s="33"/>
      <c r="V482" s="33"/>
      <c r="W482" s="33"/>
      <c r="X482" s="33"/>
      <c r="Y482" s="35"/>
      <c r="Z482" s="33"/>
      <c r="AA482" s="33"/>
      <c r="AB482" s="33"/>
      <c r="AC482" s="35"/>
      <c r="AD482" s="33"/>
      <c r="AE482" s="31" t="e">
        <f t="shared" si="23"/>
        <v>#N/A</v>
      </c>
      <c r="AF482" s="54"/>
      <c r="AG482" s="31" t="e">
        <f t="shared" si="22"/>
        <v>#N/A</v>
      </c>
    </row>
    <row r="483" spans="1:33" x14ac:dyDescent="0.25">
      <c r="A483" s="30" t="e">
        <f t="shared" si="21"/>
        <v>#N/A</v>
      </c>
      <c r="B483" s="31"/>
      <c r="C483" s="31"/>
      <c r="D483" s="32"/>
      <c r="E483" s="31"/>
      <c r="F483" s="33"/>
      <c r="G483" s="33"/>
      <c r="H483" s="33"/>
      <c r="I483" s="31"/>
      <c r="J483" s="31"/>
      <c r="K483" s="33"/>
      <c r="L483" s="32"/>
      <c r="M483" s="32"/>
      <c r="N483" s="32"/>
      <c r="O483" s="33"/>
      <c r="P483" s="33"/>
      <c r="Q483" s="33"/>
      <c r="R483" s="33"/>
      <c r="S483" s="33"/>
      <c r="T483" s="33"/>
      <c r="U483" s="33"/>
      <c r="V483" s="33"/>
      <c r="W483" s="33"/>
      <c r="X483" s="33"/>
      <c r="Y483" s="35"/>
      <c r="Z483" s="33"/>
      <c r="AA483" s="33"/>
      <c r="AB483" s="33"/>
      <c r="AC483" s="35"/>
      <c r="AD483" s="33"/>
      <c r="AE483" s="31" t="e">
        <f t="shared" si="23"/>
        <v>#N/A</v>
      </c>
      <c r="AF483" s="54"/>
      <c r="AG483" s="31" t="e">
        <f t="shared" si="22"/>
        <v>#N/A</v>
      </c>
    </row>
    <row r="484" spans="1:33" x14ac:dyDescent="0.25">
      <c r="A484" s="30" t="e">
        <f t="shared" si="21"/>
        <v>#N/A</v>
      </c>
      <c r="B484" s="31"/>
      <c r="C484" s="31"/>
      <c r="D484" s="32"/>
      <c r="E484" s="31"/>
      <c r="F484" s="33"/>
      <c r="G484" s="33"/>
      <c r="H484" s="33"/>
      <c r="I484" s="31"/>
      <c r="J484" s="31"/>
      <c r="K484" s="33"/>
      <c r="L484" s="32"/>
      <c r="M484" s="32"/>
      <c r="N484" s="32"/>
      <c r="O484" s="33"/>
      <c r="P484" s="33"/>
      <c r="Q484" s="33"/>
      <c r="R484" s="33"/>
      <c r="S484" s="33"/>
      <c r="T484" s="33"/>
      <c r="U484" s="33"/>
      <c r="V484" s="33"/>
      <c r="W484" s="33"/>
      <c r="X484" s="33"/>
      <c r="Y484" s="35"/>
      <c r="Z484" s="33"/>
      <c r="AA484" s="33"/>
      <c r="AB484" s="33"/>
      <c r="AC484" s="35"/>
      <c r="AD484" s="33"/>
      <c r="AE484" s="31" t="e">
        <f t="shared" si="23"/>
        <v>#N/A</v>
      </c>
      <c r="AF484" s="54"/>
      <c r="AG484" s="31" t="e">
        <f t="shared" si="22"/>
        <v>#N/A</v>
      </c>
    </row>
    <row r="485" spans="1:33" x14ac:dyDescent="0.25">
      <c r="A485" s="30" t="e">
        <f t="shared" si="21"/>
        <v>#N/A</v>
      </c>
      <c r="B485" s="31"/>
      <c r="C485" s="31"/>
      <c r="D485" s="32"/>
      <c r="E485" s="31"/>
      <c r="F485" s="33"/>
      <c r="G485" s="33"/>
      <c r="H485" s="33"/>
      <c r="I485" s="31"/>
      <c r="J485" s="31"/>
      <c r="K485" s="33"/>
      <c r="L485" s="32"/>
      <c r="M485" s="32"/>
      <c r="N485" s="32"/>
      <c r="O485" s="33"/>
      <c r="P485" s="33"/>
      <c r="Q485" s="33"/>
      <c r="R485" s="33"/>
      <c r="S485" s="33"/>
      <c r="T485" s="33"/>
      <c r="U485" s="33"/>
      <c r="V485" s="33"/>
      <c r="W485" s="33"/>
      <c r="X485" s="33"/>
      <c r="Y485" s="35"/>
      <c r="Z485" s="33"/>
      <c r="AA485" s="33"/>
      <c r="AB485" s="33"/>
      <c r="AC485" s="35"/>
      <c r="AD485" s="33"/>
      <c r="AE485" s="31" t="e">
        <f t="shared" si="23"/>
        <v>#N/A</v>
      </c>
      <c r="AF485" s="54"/>
      <c r="AG485" s="31" t="e">
        <f t="shared" si="22"/>
        <v>#N/A</v>
      </c>
    </row>
    <row r="486" spans="1:33" x14ac:dyDescent="0.25">
      <c r="A486" s="30" t="e">
        <f t="shared" si="21"/>
        <v>#N/A</v>
      </c>
      <c r="B486" s="31"/>
      <c r="C486" s="31"/>
      <c r="D486" s="32"/>
      <c r="E486" s="31"/>
      <c r="F486" s="33"/>
      <c r="G486" s="33"/>
      <c r="H486" s="33"/>
      <c r="I486" s="31"/>
      <c r="J486" s="31"/>
      <c r="K486" s="33"/>
      <c r="L486" s="32"/>
      <c r="M486" s="32"/>
      <c r="N486" s="32"/>
      <c r="O486" s="33"/>
      <c r="P486" s="33"/>
      <c r="Q486" s="33"/>
      <c r="R486" s="33"/>
      <c r="S486" s="33"/>
      <c r="T486" s="33"/>
      <c r="U486" s="33"/>
      <c r="V486" s="33"/>
      <c r="W486" s="33"/>
      <c r="X486" s="33"/>
      <c r="Y486" s="35"/>
      <c r="Z486" s="33"/>
      <c r="AA486" s="33"/>
      <c r="AB486" s="33"/>
      <c r="AC486" s="35"/>
      <c r="AD486" s="33"/>
      <c r="AE486" s="31" t="e">
        <f t="shared" si="23"/>
        <v>#N/A</v>
      </c>
      <c r="AF486" s="54"/>
      <c r="AG486" s="31" t="e">
        <f t="shared" si="22"/>
        <v>#N/A</v>
      </c>
    </row>
    <row r="487" spans="1:33" x14ac:dyDescent="0.25">
      <c r="A487" s="30" t="e">
        <f t="shared" si="21"/>
        <v>#N/A</v>
      </c>
      <c r="B487" s="31"/>
      <c r="C487" s="31"/>
      <c r="D487" s="32"/>
      <c r="E487" s="31"/>
      <c r="F487" s="33"/>
      <c r="G487" s="33"/>
      <c r="H487" s="33"/>
      <c r="I487" s="31"/>
      <c r="J487" s="31"/>
      <c r="K487" s="33"/>
      <c r="L487" s="32"/>
      <c r="M487" s="32"/>
      <c r="N487" s="32"/>
      <c r="O487" s="33"/>
      <c r="P487" s="33"/>
      <c r="Q487" s="33"/>
      <c r="R487" s="33"/>
      <c r="S487" s="33"/>
      <c r="T487" s="33"/>
      <c r="U487" s="33"/>
      <c r="V487" s="33"/>
      <c r="W487" s="33"/>
      <c r="X487" s="33"/>
      <c r="Y487" s="35"/>
      <c r="Z487" s="33"/>
      <c r="AA487" s="33"/>
      <c r="AB487" s="33"/>
      <c r="AC487" s="35"/>
      <c r="AD487" s="33"/>
      <c r="AE487" s="31" t="e">
        <f t="shared" si="23"/>
        <v>#N/A</v>
      </c>
      <c r="AF487" s="54"/>
      <c r="AG487" s="31" t="e">
        <f t="shared" si="22"/>
        <v>#N/A</v>
      </c>
    </row>
    <row r="488" spans="1:33" x14ac:dyDescent="0.25">
      <c r="A488" s="30" t="e">
        <f t="shared" si="21"/>
        <v>#N/A</v>
      </c>
      <c r="B488" s="31"/>
      <c r="C488" s="31"/>
      <c r="D488" s="32"/>
      <c r="E488" s="31"/>
      <c r="F488" s="33"/>
      <c r="G488" s="33"/>
      <c r="H488" s="33"/>
      <c r="I488" s="31"/>
      <c r="J488" s="31"/>
      <c r="K488" s="33"/>
      <c r="L488" s="32"/>
      <c r="M488" s="32"/>
      <c r="N488" s="32"/>
      <c r="O488" s="33"/>
      <c r="P488" s="33"/>
      <c r="Q488" s="33"/>
      <c r="R488" s="33"/>
      <c r="S488" s="33"/>
      <c r="T488" s="33"/>
      <c r="U488" s="33"/>
      <c r="V488" s="33"/>
      <c r="W488" s="33"/>
      <c r="X488" s="33"/>
      <c r="Y488" s="35"/>
      <c r="Z488" s="33"/>
      <c r="AA488" s="33"/>
      <c r="AB488" s="33"/>
      <c r="AC488" s="35"/>
      <c r="AD488" s="33"/>
      <c r="AE488" s="31" t="e">
        <f t="shared" si="23"/>
        <v>#N/A</v>
      </c>
      <c r="AF488" s="54"/>
      <c r="AG488" s="31" t="e">
        <f t="shared" si="22"/>
        <v>#N/A</v>
      </c>
    </row>
    <row r="489" spans="1:33" x14ac:dyDescent="0.25">
      <c r="A489" s="30" t="e">
        <f t="shared" si="21"/>
        <v>#N/A</v>
      </c>
      <c r="B489" s="31"/>
      <c r="C489" s="31"/>
      <c r="D489" s="32"/>
      <c r="E489" s="31"/>
      <c r="F489" s="33"/>
      <c r="G489" s="33"/>
      <c r="H489" s="33"/>
      <c r="I489" s="31"/>
      <c r="J489" s="31"/>
      <c r="K489" s="33"/>
      <c r="L489" s="32"/>
      <c r="M489" s="32"/>
      <c r="N489" s="32"/>
      <c r="O489" s="33"/>
      <c r="P489" s="33"/>
      <c r="Q489" s="33"/>
      <c r="R489" s="33"/>
      <c r="S489" s="33"/>
      <c r="T489" s="33"/>
      <c r="U489" s="33"/>
      <c r="V489" s="33"/>
      <c r="W489" s="33"/>
      <c r="X489" s="33"/>
      <c r="Y489" s="35"/>
      <c r="Z489" s="33"/>
      <c r="AA489" s="33"/>
      <c r="AB489" s="33"/>
      <c r="AC489" s="35"/>
      <c r="AD489" s="33"/>
      <c r="AE489" s="31" t="e">
        <f t="shared" si="23"/>
        <v>#N/A</v>
      </c>
      <c r="AF489" s="54"/>
      <c r="AG489" s="31" t="e">
        <f t="shared" si="22"/>
        <v>#N/A</v>
      </c>
    </row>
    <row r="490" spans="1:33" x14ac:dyDescent="0.25">
      <c r="A490" s="30" t="e">
        <f t="shared" si="21"/>
        <v>#N/A</v>
      </c>
      <c r="B490" s="31"/>
      <c r="C490" s="31"/>
      <c r="D490" s="32"/>
      <c r="E490" s="31"/>
      <c r="F490" s="33"/>
      <c r="G490" s="33"/>
      <c r="H490" s="33"/>
      <c r="I490" s="31"/>
      <c r="J490" s="31"/>
      <c r="K490" s="33"/>
      <c r="L490" s="32"/>
      <c r="M490" s="32"/>
      <c r="N490" s="32"/>
      <c r="O490" s="33"/>
      <c r="P490" s="33"/>
      <c r="Q490" s="33"/>
      <c r="R490" s="33"/>
      <c r="S490" s="33"/>
      <c r="T490" s="33"/>
      <c r="U490" s="33"/>
      <c r="V490" s="33"/>
      <c r="W490" s="33"/>
      <c r="X490" s="33"/>
      <c r="Y490" s="35"/>
      <c r="Z490" s="33"/>
      <c r="AA490" s="33"/>
      <c r="AB490" s="33"/>
      <c r="AC490" s="35"/>
      <c r="AD490" s="33"/>
      <c r="AE490" s="31" t="e">
        <f t="shared" si="23"/>
        <v>#N/A</v>
      </c>
      <c r="AF490" s="54"/>
      <c r="AG490" s="31" t="e">
        <f t="shared" si="22"/>
        <v>#N/A</v>
      </c>
    </row>
    <row r="491" spans="1:33" x14ac:dyDescent="0.25">
      <c r="A491" s="30" t="e">
        <f t="shared" si="21"/>
        <v>#N/A</v>
      </c>
      <c r="B491" s="31"/>
      <c r="C491" s="31"/>
      <c r="D491" s="32"/>
      <c r="E491" s="31"/>
      <c r="F491" s="33"/>
      <c r="G491" s="33"/>
      <c r="H491" s="33"/>
      <c r="I491" s="31"/>
      <c r="J491" s="31"/>
      <c r="K491" s="33"/>
      <c r="L491" s="32"/>
      <c r="M491" s="32"/>
      <c r="N491" s="32"/>
      <c r="O491" s="33"/>
      <c r="P491" s="33"/>
      <c r="Q491" s="33"/>
      <c r="R491" s="33"/>
      <c r="S491" s="33"/>
      <c r="T491" s="33"/>
      <c r="U491" s="33"/>
      <c r="V491" s="33"/>
      <c r="W491" s="33"/>
      <c r="X491" s="33"/>
      <c r="Y491" s="35"/>
      <c r="Z491" s="33"/>
      <c r="AA491" s="33"/>
      <c r="AB491" s="33"/>
      <c r="AC491" s="35"/>
      <c r="AD491" s="33"/>
      <c r="AE491" s="31" t="e">
        <f t="shared" si="23"/>
        <v>#N/A</v>
      </c>
      <c r="AF491" s="54"/>
      <c r="AG491" s="31" t="e">
        <f t="shared" si="22"/>
        <v>#N/A</v>
      </c>
    </row>
    <row r="492" spans="1:33" x14ac:dyDescent="0.25">
      <c r="A492" s="30" t="e">
        <f t="shared" si="21"/>
        <v>#N/A</v>
      </c>
      <c r="B492" s="31"/>
      <c r="C492" s="31"/>
      <c r="D492" s="32"/>
      <c r="E492" s="31"/>
      <c r="F492" s="33"/>
      <c r="G492" s="33"/>
      <c r="H492" s="33"/>
      <c r="I492" s="31"/>
      <c r="J492" s="31"/>
      <c r="K492" s="33"/>
      <c r="L492" s="32"/>
      <c r="M492" s="32"/>
      <c r="N492" s="32"/>
      <c r="O492" s="33"/>
      <c r="P492" s="33"/>
      <c r="Q492" s="33"/>
      <c r="R492" s="33"/>
      <c r="S492" s="33"/>
      <c r="T492" s="33"/>
      <c r="U492" s="33"/>
      <c r="V492" s="33"/>
      <c r="W492" s="33"/>
      <c r="X492" s="33"/>
      <c r="Y492" s="35"/>
      <c r="Z492" s="33"/>
      <c r="AA492" s="33"/>
      <c r="AB492" s="33"/>
      <c r="AC492" s="35"/>
      <c r="AD492" s="33"/>
      <c r="AE492" s="31" t="e">
        <f t="shared" si="23"/>
        <v>#N/A</v>
      </c>
      <c r="AF492" s="54"/>
      <c r="AG492" s="31" t="e">
        <f t="shared" si="22"/>
        <v>#N/A</v>
      </c>
    </row>
    <row r="493" spans="1:33" x14ac:dyDescent="0.25">
      <c r="A493" s="30" t="e">
        <f t="shared" si="21"/>
        <v>#N/A</v>
      </c>
      <c r="B493" s="31"/>
      <c r="C493" s="31"/>
      <c r="D493" s="32"/>
      <c r="E493" s="31"/>
      <c r="F493" s="33"/>
      <c r="G493" s="33"/>
      <c r="H493" s="33"/>
      <c r="I493" s="31"/>
      <c r="J493" s="31"/>
      <c r="K493" s="33"/>
      <c r="L493" s="32"/>
      <c r="M493" s="32"/>
      <c r="N493" s="32"/>
      <c r="O493" s="33"/>
      <c r="P493" s="33"/>
      <c r="Q493" s="33"/>
      <c r="R493" s="33"/>
      <c r="S493" s="33"/>
      <c r="T493" s="33"/>
      <c r="U493" s="33"/>
      <c r="V493" s="33"/>
      <c r="W493" s="33"/>
      <c r="X493" s="33"/>
      <c r="Y493" s="35"/>
      <c r="Z493" s="33"/>
      <c r="AA493" s="33"/>
      <c r="AB493" s="33"/>
      <c r="AC493" s="35"/>
      <c r="AD493" s="33"/>
      <c r="AE493" s="31" t="e">
        <f t="shared" si="23"/>
        <v>#N/A</v>
      </c>
      <c r="AF493" s="54"/>
      <c r="AG493" s="31" t="e">
        <f t="shared" si="22"/>
        <v>#N/A</v>
      </c>
    </row>
    <row r="494" spans="1:33" x14ac:dyDescent="0.25">
      <c r="A494" s="30" t="e">
        <f t="shared" si="21"/>
        <v>#N/A</v>
      </c>
      <c r="B494" s="31"/>
      <c r="C494" s="31"/>
      <c r="D494" s="32"/>
      <c r="E494" s="31"/>
      <c r="F494" s="33"/>
      <c r="G494" s="33"/>
      <c r="H494" s="33"/>
      <c r="I494" s="31"/>
      <c r="J494" s="31"/>
      <c r="K494" s="33"/>
      <c r="L494" s="32"/>
      <c r="M494" s="32"/>
      <c r="N494" s="32"/>
      <c r="O494" s="33"/>
      <c r="P494" s="33"/>
      <c r="Q494" s="33"/>
      <c r="R494" s="33"/>
      <c r="S494" s="33"/>
      <c r="T494" s="33"/>
      <c r="U494" s="33"/>
      <c r="V494" s="33"/>
      <c r="W494" s="33"/>
      <c r="X494" s="33"/>
      <c r="Y494" s="35"/>
      <c r="Z494" s="33"/>
      <c r="AA494" s="33"/>
      <c r="AB494" s="33"/>
      <c r="AC494" s="35"/>
      <c r="AD494" s="33"/>
      <c r="AE494" s="31" t="e">
        <f t="shared" si="23"/>
        <v>#N/A</v>
      </c>
      <c r="AF494" s="54"/>
      <c r="AG494" s="31" t="e">
        <f t="shared" si="22"/>
        <v>#N/A</v>
      </c>
    </row>
    <row r="495" spans="1:33" x14ac:dyDescent="0.25">
      <c r="A495" s="30" t="e">
        <f t="shared" si="21"/>
        <v>#N/A</v>
      </c>
      <c r="B495" s="31"/>
      <c r="C495" s="31"/>
      <c r="D495" s="32"/>
      <c r="E495" s="31"/>
      <c r="F495" s="33"/>
      <c r="G495" s="33"/>
      <c r="H495" s="33"/>
      <c r="I495" s="31"/>
      <c r="J495" s="31"/>
      <c r="K495" s="33"/>
      <c r="L495" s="32"/>
      <c r="M495" s="32"/>
      <c r="N495" s="32"/>
      <c r="O495" s="33"/>
      <c r="P495" s="33"/>
      <c r="Q495" s="33"/>
      <c r="R495" s="33"/>
      <c r="S495" s="33"/>
      <c r="T495" s="33"/>
      <c r="U495" s="33"/>
      <c r="V495" s="33"/>
      <c r="W495" s="33"/>
      <c r="X495" s="33"/>
      <c r="Y495" s="35"/>
      <c r="Z495" s="33"/>
      <c r="AA495" s="33"/>
      <c r="AB495" s="33"/>
      <c r="AC495" s="35"/>
      <c r="AD495" s="33"/>
      <c r="AE495" s="31" t="e">
        <f t="shared" si="23"/>
        <v>#N/A</v>
      </c>
      <c r="AF495" s="54"/>
      <c r="AG495" s="31" t="e">
        <f t="shared" si="22"/>
        <v>#N/A</v>
      </c>
    </row>
    <row r="496" spans="1:33" x14ac:dyDescent="0.25">
      <c r="A496" s="30" t="e">
        <f t="shared" si="21"/>
        <v>#N/A</v>
      </c>
      <c r="B496" s="31"/>
      <c r="C496" s="31"/>
      <c r="D496" s="32"/>
      <c r="E496" s="31"/>
      <c r="F496" s="33"/>
      <c r="G496" s="33"/>
      <c r="H496" s="33"/>
      <c r="I496" s="31"/>
      <c r="J496" s="31"/>
      <c r="K496" s="33"/>
      <c r="L496" s="32"/>
      <c r="M496" s="32"/>
      <c r="N496" s="32"/>
      <c r="O496" s="33"/>
      <c r="P496" s="33"/>
      <c r="Q496" s="33"/>
      <c r="R496" s="33"/>
      <c r="S496" s="33"/>
      <c r="T496" s="33"/>
      <c r="U496" s="33"/>
      <c r="V496" s="33"/>
      <c r="W496" s="33"/>
      <c r="X496" s="33"/>
      <c r="Y496" s="35"/>
      <c r="Z496" s="33"/>
      <c r="AA496" s="33"/>
      <c r="AB496" s="33"/>
      <c r="AC496" s="35"/>
      <c r="AD496" s="33"/>
      <c r="AE496" s="31" t="e">
        <f t="shared" si="23"/>
        <v>#N/A</v>
      </c>
      <c r="AF496" s="54"/>
      <c r="AG496" s="31" t="e">
        <f t="shared" si="22"/>
        <v>#N/A</v>
      </c>
    </row>
    <row r="497" spans="1:33" x14ac:dyDescent="0.25">
      <c r="A497" s="30" t="e">
        <f t="shared" si="21"/>
        <v>#N/A</v>
      </c>
      <c r="B497" s="31"/>
      <c r="C497" s="31"/>
      <c r="D497" s="32"/>
      <c r="E497" s="31"/>
      <c r="F497" s="33"/>
      <c r="G497" s="33"/>
      <c r="H497" s="33"/>
      <c r="I497" s="31"/>
      <c r="J497" s="31"/>
      <c r="K497" s="33"/>
      <c r="L497" s="32"/>
      <c r="M497" s="32"/>
      <c r="N497" s="32"/>
      <c r="O497" s="33"/>
      <c r="P497" s="33"/>
      <c r="Q497" s="33"/>
      <c r="R497" s="33"/>
      <c r="S497" s="33"/>
      <c r="T497" s="33"/>
      <c r="U497" s="33"/>
      <c r="V497" s="33"/>
      <c r="W497" s="33"/>
      <c r="X497" s="33"/>
      <c r="Y497" s="35"/>
      <c r="Z497" s="33"/>
      <c r="AA497" s="33"/>
      <c r="AB497" s="33"/>
      <c r="AC497" s="35"/>
      <c r="AD497" s="33"/>
      <c r="AE497" s="31" t="e">
        <f t="shared" si="23"/>
        <v>#N/A</v>
      </c>
      <c r="AF497" s="54"/>
      <c r="AG497" s="31" t="e">
        <f t="shared" si="22"/>
        <v>#N/A</v>
      </c>
    </row>
    <row r="498" spans="1:33" x14ac:dyDescent="0.25">
      <c r="A498" s="30" t="e">
        <f t="shared" si="21"/>
        <v>#N/A</v>
      </c>
      <c r="B498" s="31"/>
      <c r="C498" s="31"/>
      <c r="D498" s="32"/>
      <c r="E498" s="31"/>
      <c r="F498" s="33"/>
      <c r="G498" s="33"/>
      <c r="H498" s="33"/>
      <c r="I498" s="31"/>
      <c r="J498" s="31"/>
      <c r="K498" s="33"/>
      <c r="L498" s="32"/>
      <c r="M498" s="32"/>
      <c r="N498" s="32"/>
      <c r="O498" s="33"/>
      <c r="P498" s="33"/>
      <c r="Q498" s="33"/>
      <c r="R498" s="33"/>
      <c r="S498" s="33"/>
      <c r="T498" s="33"/>
      <c r="U498" s="33"/>
      <c r="V498" s="33"/>
      <c r="W498" s="33"/>
      <c r="X498" s="33"/>
      <c r="Y498" s="35"/>
      <c r="Z498" s="33"/>
      <c r="AA498" s="33"/>
      <c r="AB498" s="33"/>
      <c r="AC498" s="35"/>
      <c r="AD498" s="33"/>
      <c r="AE498" s="31" t="e">
        <f t="shared" si="23"/>
        <v>#N/A</v>
      </c>
      <c r="AF498" s="54"/>
      <c r="AG498" s="31" t="e">
        <f t="shared" si="22"/>
        <v>#N/A</v>
      </c>
    </row>
    <row r="499" spans="1:33" x14ac:dyDescent="0.25">
      <c r="A499" s="30" t="e">
        <f t="shared" si="21"/>
        <v>#N/A</v>
      </c>
      <c r="B499" s="31"/>
      <c r="C499" s="31"/>
      <c r="D499" s="32"/>
      <c r="E499" s="31"/>
      <c r="F499" s="33"/>
      <c r="G499" s="33"/>
      <c r="H499" s="33"/>
      <c r="I499" s="31"/>
      <c r="J499" s="31"/>
      <c r="K499" s="33"/>
      <c r="L499" s="32"/>
      <c r="M499" s="32"/>
      <c r="N499" s="32"/>
      <c r="O499" s="33"/>
      <c r="P499" s="33"/>
      <c r="Q499" s="33"/>
      <c r="R499" s="33"/>
      <c r="S499" s="33"/>
      <c r="T499" s="33"/>
      <c r="U499" s="33"/>
      <c r="V499" s="33"/>
      <c r="W499" s="33"/>
      <c r="X499" s="33"/>
      <c r="Y499" s="35"/>
      <c r="Z499" s="33"/>
      <c r="AA499" s="33"/>
      <c r="AB499" s="33"/>
      <c r="AC499" s="35"/>
      <c r="AD499" s="33"/>
      <c r="AE499" s="31" t="e">
        <f t="shared" si="23"/>
        <v>#N/A</v>
      </c>
      <c r="AF499" s="54"/>
      <c r="AG499" s="31" t="e">
        <f t="shared" si="22"/>
        <v>#N/A</v>
      </c>
    </row>
    <row r="500" spans="1:33" x14ac:dyDescent="0.25">
      <c r="A500" s="30" t="e">
        <f t="shared" si="21"/>
        <v>#N/A</v>
      </c>
      <c r="B500" s="31"/>
      <c r="C500" s="31"/>
      <c r="D500" s="32"/>
      <c r="E500" s="31"/>
      <c r="F500" s="33"/>
      <c r="G500" s="33"/>
      <c r="H500" s="33"/>
      <c r="I500" s="31"/>
      <c r="J500" s="31"/>
      <c r="K500" s="33"/>
      <c r="L500" s="32"/>
      <c r="M500" s="32"/>
      <c r="N500" s="32"/>
      <c r="O500" s="33"/>
      <c r="P500" s="33"/>
      <c r="Q500" s="33"/>
      <c r="R500" s="33"/>
      <c r="S500" s="33"/>
      <c r="T500" s="33"/>
      <c r="U500" s="33"/>
      <c r="V500" s="33"/>
      <c r="W500" s="33"/>
      <c r="X500" s="33"/>
      <c r="Y500" s="35"/>
      <c r="Z500" s="33"/>
      <c r="AA500" s="33"/>
      <c r="AB500" s="33"/>
      <c r="AC500" s="35"/>
      <c r="AD500" s="33"/>
      <c r="AE500" s="31" t="e">
        <f t="shared" si="23"/>
        <v>#N/A</v>
      </c>
      <c r="AF500" s="54"/>
      <c r="AG500" s="31" t="e">
        <f t="shared" si="22"/>
        <v>#N/A</v>
      </c>
    </row>
    <row r="501" spans="1:33" x14ac:dyDescent="0.25">
      <c r="A501" s="30" t="e">
        <f t="shared" si="21"/>
        <v>#N/A</v>
      </c>
      <c r="B501" s="31"/>
      <c r="C501" s="31"/>
      <c r="D501" s="32"/>
      <c r="E501" s="31"/>
      <c r="F501" s="33"/>
      <c r="G501" s="33"/>
      <c r="H501" s="33"/>
      <c r="I501" s="31"/>
      <c r="J501" s="31"/>
      <c r="K501" s="33"/>
      <c r="L501" s="32"/>
      <c r="M501" s="32"/>
      <c r="N501" s="32"/>
      <c r="O501" s="33"/>
      <c r="P501" s="33"/>
      <c r="Q501" s="33"/>
      <c r="R501" s="33"/>
      <c r="S501" s="33"/>
      <c r="T501" s="33"/>
      <c r="U501" s="33"/>
      <c r="V501" s="33"/>
      <c r="W501" s="33"/>
      <c r="X501" s="33"/>
      <c r="Y501" s="35"/>
      <c r="Z501" s="33"/>
      <c r="AA501" s="33"/>
      <c r="AB501" s="33"/>
      <c r="AC501" s="35"/>
      <c r="AD501" s="33"/>
      <c r="AE501" s="31" t="e">
        <f t="shared" si="23"/>
        <v>#N/A</v>
      </c>
      <c r="AF501" s="54"/>
      <c r="AG501" s="31" t="e">
        <f t="shared" si="22"/>
        <v>#N/A</v>
      </c>
    </row>
    <row r="502" spans="1:33" x14ac:dyDescent="0.25">
      <c r="A502" s="30" t="e">
        <f t="shared" si="21"/>
        <v>#N/A</v>
      </c>
      <c r="B502" s="31"/>
      <c r="C502" s="31"/>
      <c r="D502" s="32"/>
      <c r="E502" s="31"/>
      <c r="F502" s="33"/>
      <c r="G502" s="33"/>
      <c r="H502" s="33"/>
      <c r="I502" s="31"/>
      <c r="J502" s="31"/>
      <c r="K502" s="33"/>
      <c r="L502" s="32"/>
      <c r="M502" s="32"/>
      <c r="N502" s="32"/>
      <c r="O502" s="33"/>
      <c r="P502" s="33"/>
      <c r="Q502" s="33"/>
      <c r="R502" s="33"/>
      <c r="S502" s="33"/>
      <c r="T502" s="33"/>
      <c r="U502" s="33"/>
      <c r="V502" s="33"/>
      <c r="W502" s="33"/>
      <c r="X502" s="33"/>
      <c r="Y502" s="35"/>
      <c r="Z502" s="33"/>
      <c r="AA502" s="33"/>
      <c r="AB502" s="33"/>
      <c r="AC502" s="35"/>
      <c r="AD502" s="33"/>
      <c r="AE502" s="31" t="e">
        <f t="shared" si="23"/>
        <v>#N/A</v>
      </c>
      <c r="AF502" s="54"/>
      <c r="AG502" s="31" t="e">
        <f t="shared" si="22"/>
        <v>#N/A</v>
      </c>
    </row>
    <row r="503" spans="1:33" x14ac:dyDescent="0.25">
      <c r="A503" s="30" t="e">
        <f t="shared" si="21"/>
        <v>#N/A</v>
      </c>
      <c r="B503" s="31"/>
      <c r="C503" s="31"/>
      <c r="D503" s="32"/>
      <c r="E503" s="31"/>
      <c r="F503" s="33"/>
      <c r="G503" s="33"/>
      <c r="H503" s="33"/>
      <c r="I503" s="31"/>
      <c r="J503" s="31"/>
      <c r="K503" s="33"/>
      <c r="L503" s="32"/>
      <c r="M503" s="32"/>
      <c r="N503" s="32"/>
      <c r="O503" s="33"/>
      <c r="P503" s="33"/>
      <c r="Q503" s="33"/>
      <c r="R503" s="33"/>
      <c r="S503" s="33"/>
      <c r="T503" s="33"/>
      <c r="U503" s="33"/>
      <c r="V503" s="33"/>
      <c r="W503" s="33"/>
      <c r="X503" s="33"/>
      <c r="Y503" s="35"/>
      <c r="Z503" s="33"/>
      <c r="AA503" s="33"/>
      <c r="AB503" s="33"/>
      <c r="AC503" s="35"/>
      <c r="AD503" s="33"/>
      <c r="AE503" s="31" t="e">
        <f t="shared" si="23"/>
        <v>#N/A</v>
      </c>
      <c r="AF503" s="54"/>
      <c r="AG503" s="31" t="e">
        <f t="shared" si="22"/>
        <v>#N/A</v>
      </c>
    </row>
    <row r="504" spans="1:33" x14ac:dyDescent="0.25">
      <c r="A504" s="30" t="e">
        <f t="shared" si="21"/>
        <v>#N/A</v>
      </c>
      <c r="B504" s="31"/>
      <c r="C504" s="31"/>
      <c r="D504" s="32"/>
      <c r="E504" s="31"/>
      <c r="F504" s="33"/>
      <c r="G504" s="33"/>
      <c r="H504" s="33"/>
      <c r="I504" s="31"/>
      <c r="J504" s="31"/>
      <c r="K504" s="33"/>
      <c r="L504" s="32"/>
      <c r="M504" s="32"/>
      <c r="N504" s="32"/>
      <c r="O504" s="33"/>
      <c r="P504" s="33"/>
      <c r="Q504" s="33"/>
      <c r="R504" s="33"/>
      <c r="S504" s="33"/>
      <c r="T504" s="33"/>
      <c r="U504" s="33"/>
      <c r="V504" s="33"/>
      <c r="W504" s="33"/>
      <c r="X504" s="33"/>
      <c r="Y504" s="35"/>
      <c r="Z504" s="33"/>
      <c r="AA504" s="33"/>
      <c r="AB504" s="33"/>
      <c r="AC504" s="35"/>
      <c r="AD504" s="33"/>
      <c r="AE504" s="31" t="e">
        <f t="shared" si="23"/>
        <v>#N/A</v>
      </c>
      <c r="AF504" s="54"/>
      <c r="AG504" s="31" t="e">
        <f t="shared" si="22"/>
        <v>#N/A</v>
      </c>
    </row>
    <row r="505" spans="1:33" x14ac:dyDescent="0.25">
      <c r="A505" s="30" t="e">
        <f t="shared" si="21"/>
        <v>#N/A</v>
      </c>
      <c r="B505" s="31"/>
      <c r="C505" s="31"/>
      <c r="D505" s="32"/>
      <c r="E505" s="31"/>
      <c r="F505" s="33"/>
      <c r="G505" s="33"/>
      <c r="H505" s="33"/>
      <c r="I505" s="31"/>
      <c r="J505" s="31"/>
      <c r="K505" s="33"/>
      <c r="L505" s="32"/>
      <c r="M505" s="32"/>
      <c r="N505" s="32"/>
      <c r="O505" s="33"/>
      <c r="P505" s="33"/>
      <c r="Q505" s="33"/>
      <c r="R505" s="33"/>
      <c r="S505" s="33"/>
      <c r="T505" s="33"/>
      <c r="U505" s="33"/>
      <c r="V505" s="33"/>
      <c r="W505" s="33"/>
      <c r="X505" s="33"/>
      <c r="Y505" s="35"/>
      <c r="Z505" s="33"/>
      <c r="AA505" s="33"/>
      <c r="AB505" s="33"/>
      <c r="AC505" s="35"/>
      <c r="AD505" s="33"/>
      <c r="AE505" s="31" t="e">
        <f t="shared" si="23"/>
        <v>#N/A</v>
      </c>
      <c r="AF505" s="54"/>
      <c r="AG505" s="31" t="e">
        <f t="shared" si="22"/>
        <v>#N/A</v>
      </c>
    </row>
    <row r="506" spans="1:33" x14ac:dyDescent="0.25">
      <c r="A506" s="30" t="e">
        <f t="shared" si="21"/>
        <v>#N/A</v>
      </c>
      <c r="B506" s="31"/>
      <c r="C506" s="31"/>
      <c r="D506" s="32"/>
      <c r="E506" s="31"/>
      <c r="F506" s="33"/>
      <c r="G506" s="33"/>
      <c r="H506" s="33"/>
      <c r="I506" s="31"/>
      <c r="J506" s="31"/>
      <c r="K506" s="33"/>
      <c r="L506" s="32"/>
      <c r="M506" s="32"/>
      <c r="N506" s="32"/>
      <c r="O506" s="33"/>
      <c r="P506" s="33"/>
      <c r="Q506" s="33"/>
      <c r="R506" s="33"/>
      <c r="S506" s="33"/>
      <c r="T506" s="33"/>
      <c r="U506" s="33"/>
      <c r="V506" s="33"/>
      <c r="W506" s="33"/>
      <c r="X506" s="33"/>
      <c r="Y506" s="35"/>
      <c r="Z506" s="33"/>
      <c r="AA506" s="33"/>
      <c r="AB506" s="33"/>
      <c r="AC506" s="35"/>
      <c r="AD506" s="33"/>
      <c r="AE506" s="31" t="e">
        <f t="shared" si="23"/>
        <v>#N/A</v>
      </c>
      <c r="AF506" s="54"/>
      <c r="AG506" s="31" t="e">
        <f t="shared" si="22"/>
        <v>#N/A</v>
      </c>
    </row>
    <row r="507" spans="1:33" x14ac:dyDescent="0.25">
      <c r="A507" s="30" t="e">
        <f t="shared" si="21"/>
        <v>#N/A</v>
      </c>
      <c r="B507" s="31"/>
      <c r="C507" s="31"/>
      <c r="D507" s="32"/>
      <c r="E507" s="31"/>
      <c r="F507" s="33"/>
      <c r="G507" s="33"/>
      <c r="H507" s="33"/>
      <c r="I507" s="31"/>
      <c r="J507" s="31"/>
      <c r="K507" s="33"/>
      <c r="L507" s="32"/>
      <c r="M507" s="32"/>
      <c r="N507" s="32"/>
      <c r="O507" s="33"/>
      <c r="P507" s="33"/>
      <c r="Q507" s="33"/>
      <c r="R507" s="33"/>
      <c r="S507" s="33"/>
      <c r="T507" s="33"/>
      <c r="U507" s="33"/>
      <c r="V507" s="33"/>
      <c r="W507" s="33"/>
      <c r="X507" s="33"/>
      <c r="Y507" s="35"/>
      <c r="Z507" s="33"/>
      <c r="AA507" s="33"/>
      <c r="AB507" s="33"/>
      <c r="AC507" s="35"/>
      <c r="AD507" s="33"/>
      <c r="AE507" s="31" t="e">
        <f t="shared" si="23"/>
        <v>#N/A</v>
      </c>
      <c r="AF507" s="54"/>
      <c r="AG507" s="31" t="e">
        <f t="shared" si="22"/>
        <v>#N/A</v>
      </c>
    </row>
    <row r="508" spans="1:33" x14ac:dyDescent="0.25">
      <c r="A508" s="30" t="e">
        <f t="shared" si="21"/>
        <v>#N/A</v>
      </c>
      <c r="B508" s="31"/>
      <c r="C508" s="31"/>
      <c r="D508" s="32"/>
      <c r="E508" s="31"/>
      <c r="F508" s="33"/>
      <c r="G508" s="33"/>
      <c r="H508" s="33"/>
      <c r="I508" s="31"/>
      <c r="J508" s="31"/>
      <c r="K508" s="33"/>
      <c r="L508" s="32"/>
      <c r="M508" s="32"/>
      <c r="N508" s="32"/>
      <c r="O508" s="33"/>
      <c r="P508" s="33"/>
      <c r="Q508" s="33"/>
      <c r="R508" s="33"/>
      <c r="S508" s="33"/>
      <c r="T508" s="33"/>
      <c r="U508" s="33"/>
      <c r="V508" s="33"/>
      <c r="W508" s="33"/>
      <c r="X508" s="33"/>
      <c r="Y508" s="35"/>
      <c r="Z508" s="33"/>
      <c r="AA508" s="33"/>
      <c r="AB508" s="33"/>
      <c r="AC508" s="35"/>
      <c r="AD508" s="33"/>
      <c r="AE508" s="31" t="e">
        <f t="shared" si="23"/>
        <v>#N/A</v>
      </c>
      <c r="AF508" s="54"/>
      <c r="AG508" s="31" t="e">
        <f t="shared" si="22"/>
        <v>#N/A</v>
      </c>
    </row>
    <row r="509" spans="1:33" x14ac:dyDescent="0.25">
      <c r="A509" s="30" t="e">
        <f t="shared" si="21"/>
        <v>#N/A</v>
      </c>
      <c r="B509" s="31"/>
      <c r="C509" s="31"/>
      <c r="D509" s="32"/>
      <c r="E509" s="31"/>
      <c r="F509" s="33"/>
      <c r="G509" s="33"/>
      <c r="H509" s="33"/>
      <c r="I509" s="31"/>
      <c r="J509" s="31"/>
      <c r="K509" s="33"/>
      <c r="L509" s="32"/>
      <c r="M509" s="32"/>
      <c r="N509" s="32"/>
      <c r="O509" s="33"/>
      <c r="P509" s="33"/>
      <c r="Q509" s="33"/>
      <c r="R509" s="33"/>
      <c r="S509" s="33"/>
      <c r="T509" s="33"/>
      <c r="U509" s="33"/>
      <c r="V509" s="33"/>
      <c r="W509" s="33"/>
      <c r="X509" s="33"/>
      <c r="Y509" s="35"/>
      <c r="Z509" s="33"/>
      <c r="AA509" s="33"/>
      <c r="AB509" s="33"/>
      <c r="AC509" s="35"/>
      <c r="AD509" s="33"/>
      <c r="AE509" s="31" t="e">
        <f t="shared" si="23"/>
        <v>#N/A</v>
      </c>
      <c r="AF509" s="54"/>
      <c r="AG509" s="31" t="e">
        <f t="shared" si="22"/>
        <v>#N/A</v>
      </c>
    </row>
    <row r="510" spans="1:33" x14ac:dyDescent="0.25">
      <c r="A510" s="30" t="e">
        <f t="shared" si="21"/>
        <v>#N/A</v>
      </c>
      <c r="B510" s="31"/>
      <c r="C510" s="31"/>
      <c r="D510" s="32"/>
      <c r="E510" s="31"/>
      <c r="F510" s="33"/>
      <c r="G510" s="33"/>
      <c r="H510" s="33"/>
      <c r="I510" s="31"/>
      <c r="J510" s="31"/>
      <c r="K510" s="33"/>
      <c r="L510" s="32"/>
      <c r="M510" s="32"/>
      <c r="N510" s="32"/>
      <c r="O510" s="33"/>
      <c r="P510" s="33"/>
      <c r="Q510" s="33"/>
      <c r="R510" s="33"/>
      <c r="S510" s="33"/>
      <c r="T510" s="33"/>
      <c r="U510" s="33"/>
      <c r="V510" s="33"/>
      <c r="W510" s="33"/>
      <c r="X510" s="33"/>
      <c r="Y510" s="35"/>
      <c r="Z510" s="33"/>
      <c r="AA510" s="33"/>
      <c r="AB510" s="33"/>
      <c r="AC510" s="35"/>
      <c r="AD510" s="33"/>
      <c r="AE510" s="31" t="e">
        <f t="shared" si="23"/>
        <v>#N/A</v>
      </c>
      <c r="AF510" s="54"/>
      <c r="AG510" s="31" t="e">
        <f t="shared" si="22"/>
        <v>#N/A</v>
      </c>
    </row>
    <row r="511" spans="1:33" x14ac:dyDescent="0.25">
      <c r="A511" s="30" t="e">
        <f t="shared" si="21"/>
        <v>#N/A</v>
      </c>
      <c r="B511" s="31"/>
      <c r="C511" s="31"/>
      <c r="D511" s="32"/>
      <c r="E511" s="31"/>
      <c r="F511" s="33"/>
      <c r="G511" s="33"/>
      <c r="H511" s="33"/>
      <c r="I511" s="31"/>
      <c r="J511" s="31"/>
      <c r="K511" s="33"/>
      <c r="L511" s="32"/>
      <c r="M511" s="32"/>
      <c r="N511" s="32"/>
      <c r="O511" s="33"/>
      <c r="P511" s="33"/>
      <c r="Q511" s="33"/>
      <c r="R511" s="33"/>
      <c r="S511" s="33"/>
      <c r="T511" s="33"/>
      <c r="U511" s="33"/>
      <c r="V511" s="33"/>
      <c r="W511" s="33"/>
      <c r="X511" s="33"/>
      <c r="Y511" s="35"/>
      <c r="Z511" s="33"/>
      <c r="AA511" s="33"/>
      <c r="AB511" s="33"/>
      <c r="AC511" s="35"/>
      <c r="AD511" s="33"/>
      <c r="AE511" s="31" t="e">
        <f t="shared" si="23"/>
        <v>#N/A</v>
      </c>
      <c r="AF511" s="54"/>
      <c r="AG511" s="31" t="e">
        <f t="shared" si="22"/>
        <v>#N/A</v>
      </c>
    </row>
    <row r="512" spans="1:33" x14ac:dyDescent="0.25">
      <c r="A512" s="30" t="e">
        <f t="shared" si="21"/>
        <v>#N/A</v>
      </c>
      <c r="B512" s="31"/>
      <c r="C512" s="31"/>
      <c r="D512" s="32"/>
      <c r="E512" s="31"/>
      <c r="F512" s="33"/>
      <c r="G512" s="33"/>
      <c r="H512" s="33"/>
      <c r="I512" s="31"/>
      <c r="J512" s="31"/>
      <c r="K512" s="33"/>
      <c r="L512" s="32"/>
      <c r="M512" s="32"/>
      <c r="N512" s="32"/>
      <c r="O512" s="33"/>
      <c r="P512" s="33"/>
      <c r="Q512" s="33"/>
      <c r="R512" s="33"/>
      <c r="S512" s="33"/>
      <c r="T512" s="33"/>
      <c r="U512" s="33"/>
      <c r="V512" s="33"/>
      <c r="W512" s="33"/>
      <c r="X512" s="33"/>
      <c r="Y512" s="35"/>
      <c r="Z512" s="33"/>
      <c r="AA512" s="33"/>
      <c r="AB512" s="33"/>
      <c r="AC512" s="35"/>
      <c r="AD512" s="33"/>
      <c r="AE512" s="31" t="e">
        <f t="shared" si="23"/>
        <v>#N/A</v>
      </c>
      <c r="AF512" s="54"/>
      <c r="AG512" s="31" t="e">
        <f t="shared" si="22"/>
        <v>#N/A</v>
      </c>
    </row>
    <row r="513" spans="1:33" x14ac:dyDescent="0.25">
      <c r="A513" s="30" t="e">
        <f t="shared" si="21"/>
        <v>#N/A</v>
      </c>
      <c r="B513" s="31"/>
      <c r="C513" s="31"/>
      <c r="D513" s="32"/>
      <c r="E513" s="31"/>
      <c r="F513" s="33"/>
      <c r="G513" s="33"/>
      <c r="H513" s="33"/>
      <c r="I513" s="31"/>
      <c r="J513" s="31"/>
      <c r="K513" s="33"/>
      <c r="L513" s="32"/>
      <c r="M513" s="32"/>
      <c r="N513" s="32"/>
      <c r="O513" s="33"/>
      <c r="P513" s="33"/>
      <c r="Q513" s="33"/>
      <c r="R513" s="33"/>
      <c r="S513" s="33"/>
      <c r="T513" s="33"/>
      <c r="U513" s="33"/>
      <c r="V513" s="33"/>
      <c r="W513" s="33"/>
      <c r="X513" s="33"/>
      <c r="Y513" s="35"/>
      <c r="Z513" s="33"/>
      <c r="AA513" s="33"/>
      <c r="AB513" s="33"/>
      <c r="AC513" s="35"/>
      <c r="AD513" s="33"/>
      <c r="AE513" s="31" t="e">
        <f t="shared" si="23"/>
        <v>#N/A</v>
      </c>
      <c r="AF513" s="54"/>
      <c r="AG513" s="31" t="e">
        <f t="shared" si="22"/>
        <v>#N/A</v>
      </c>
    </row>
    <row r="514" spans="1:33" x14ac:dyDescent="0.25">
      <c r="A514" s="30" t="e">
        <f t="shared" si="21"/>
        <v>#N/A</v>
      </c>
      <c r="B514" s="31"/>
      <c r="C514" s="31"/>
      <c r="D514" s="32"/>
      <c r="E514" s="31"/>
      <c r="F514" s="33"/>
      <c r="G514" s="33"/>
      <c r="H514" s="33"/>
      <c r="I514" s="31"/>
      <c r="J514" s="31"/>
      <c r="K514" s="33"/>
      <c r="L514" s="32"/>
      <c r="M514" s="32"/>
      <c r="N514" s="32"/>
      <c r="O514" s="33"/>
      <c r="P514" s="33"/>
      <c r="Q514" s="33"/>
      <c r="R514" s="33"/>
      <c r="S514" s="33"/>
      <c r="T514" s="33"/>
      <c r="U514" s="33"/>
      <c r="V514" s="33"/>
      <c r="W514" s="33"/>
      <c r="X514" s="33"/>
      <c r="Y514" s="35"/>
      <c r="Z514" s="33"/>
      <c r="AA514" s="33"/>
      <c r="AB514" s="33"/>
      <c r="AC514" s="35"/>
      <c r="AD514" s="33"/>
      <c r="AE514" s="31" t="e">
        <f t="shared" si="23"/>
        <v>#N/A</v>
      </c>
      <c r="AF514" s="54"/>
      <c r="AG514" s="31" t="e">
        <f t="shared" si="22"/>
        <v>#N/A</v>
      </c>
    </row>
    <row r="515" spans="1:33" x14ac:dyDescent="0.25">
      <c r="A515" s="30" t="e">
        <f t="shared" si="21"/>
        <v>#N/A</v>
      </c>
      <c r="B515" s="31"/>
      <c r="C515" s="31"/>
      <c r="D515" s="32"/>
      <c r="E515" s="31"/>
      <c r="F515" s="33"/>
      <c r="G515" s="33"/>
      <c r="H515" s="33"/>
      <c r="I515" s="31"/>
      <c r="J515" s="31"/>
      <c r="K515" s="33"/>
      <c r="L515" s="32"/>
      <c r="M515" s="32"/>
      <c r="N515" s="32"/>
      <c r="O515" s="33"/>
      <c r="P515" s="33"/>
      <c r="Q515" s="33"/>
      <c r="R515" s="33"/>
      <c r="S515" s="33"/>
      <c r="T515" s="33"/>
      <c r="U515" s="33"/>
      <c r="V515" s="33"/>
      <c r="W515" s="33"/>
      <c r="X515" s="33"/>
      <c r="Y515" s="35"/>
      <c r="Z515" s="33"/>
      <c r="AA515" s="33"/>
      <c r="AB515" s="33"/>
      <c r="AC515" s="35"/>
      <c r="AD515" s="33"/>
      <c r="AE515" s="31" t="e">
        <f t="shared" si="23"/>
        <v>#N/A</v>
      </c>
      <c r="AF515" s="54"/>
      <c r="AG515" s="31" t="e">
        <f t="shared" si="22"/>
        <v>#N/A</v>
      </c>
    </row>
    <row r="516" spans="1:33" x14ac:dyDescent="0.25">
      <c r="A516" s="30" t="e">
        <f t="shared" si="21"/>
        <v>#N/A</v>
      </c>
      <c r="B516" s="31"/>
      <c r="C516" s="31"/>
      <c r="D516" s="32"/>
      <c r="E516" s="31"/>
      <c r="F516" s="33"/>
      <c r="G516" s="33"/>
      <c r="H516" s="33"/>
      <c r="I516" s="31"/>
      <c r="J516" s="31"/>
      <c r="K516" s="33"/>
      <c r="L516" s="32"/>
      <c r="M516" s="32"/>
      <c r="N516" s="32"/>
      <c r="O516" s="33"/>
      <c r="P516" s="33"/>
      <c r="Q516" s="33"/>
      <c r="R516" s="33"/>
      <c r="S516" s="33"/>
      <c r="T516" s="33"/>
      <c r="U516" s="33"/>
      <c r="V516" s="33"/>
      <c r="W516" s="33"/>
      <c r="X516" s="33"/>
      <c r="Y516" s="35"/>
      <c r="Z516" s="33"/>
      <c r="AA516" s="33"/>
      <c r="AB516" s="33"/>
      <c r="AC516" s="35"/>
      <c r="AD516" s="33"/>
      <c r="AE516" s="31" t="e">
        <f t="shared" si="23"/>
        <v>#N/A</v>
      </c>
      <c r="AF516" s="54"/>
      <c r="AG516" s="31" t="e">
        <f t="shared" si="22"/>
        <v>#N/A</v>
      </c>
    </row>
    <row r="517" spans="1:33" x14ac:dyDescent="0.25">
      <c r="A517" s="30" t="e">
        <f t="shared" si="21"/>
        <v>#N/A</v>
      </c>
      <c r="B517" s="31"/>
      <c r="C517" s="31"/>
      <c r="D517" s="32"/>
      <c r="E517" s="31"/>
      <c r="F517" s="33"/>
      <c r="G517" s="33"/>
      <c r="H517" s="33"/>
      <c r="I517" s="31"/>
      <c r="J517" s="31"/>
      <c r="K517" s="33"/>
      <c r="L517" s="32"/>
      <c r="M517" s="32"/>
      <c r="N517" s="32"/>
      <c r="O517" s="33"/>
      <c r="P517" s="33"/>
      <c r="Q517" s="33"/>
      <c r="R517" s="33"/>
      <c r="S517" s="33"/>
      <c r="T517" s="33"/>
      <c r="U517" s="33"/>
      <c r="V517" s="33"/>
      <c r="W517" s="33"/>
      <c r="X517" s="33"/>
      <c r="Y517" s="35"/>
      <c r="Z517" s="33"/>
      <c r="AA517" s="33"/>
      <c r="AB517" s="33"/>
      <c r="AC517" s="35"/>
      <c r="AD517" s="33"/>
      <c r="AE517" s="31" t="e">
        <f t="shared" si="23"/>
        <v>#N/A</v>
      </c>
      <c r="AF517" s="54"/>
      <c r="AG517" s="31" t="e">
        <f t="shared" si="22"/>
        <v>#N/A</v>
      </c>
    </row>
    <row r="518" spans="1:33" x14ac:dyDescent="0.25">
      <c r="A518" s="30" t="e">
        <f t="shared" ref="A518:A581" si="24">IF(COUNTA(B518:AD518)&gt;0,"x",NA())</f>
        <v>#N/A</v>
      </c>
      <c r="B518" s="31"/>
      <c r="C518" s="31"/>
      <c r="D518" s="32"/>
      <c r="E518" s="31"/>
      <c r="F518" s="33"/>
      <c r="G518" s="33"/>
      <c r="H518" s="33"/>
      <c r="I518" s="31"/>
      <c r="J518" s="31"/>
      <c r="K518" s="33"/>
      <c r="L518" s="32"/>
      <c r="M518" s="32"/>
      <c r="N518" s="32"/>
      <c r="O518" s="33"/>
      <c r="P518" s="33"/>
      <c r="Q518" s="33"/>
      <c r="R518" s="33"/>
      <c r="S518" s="33"/>
      <c r="T518" s="33"/>
      <c r="U518" s="33"/>
      <c r="V518" s="33"/>
      <c r="W518" s="33"/>
      <c r="X518" s="33"/>
      <c r="Y518" s="35"/>
      <c r="Z518" s="33"/>
      <c r="AA518" s="33"/>
      <c r="AB518" s="33"/>
      <c r="AC518" s="35"/>
      <c r="AD518" s="33"/>
      <c r="AE518" s="31" t="e">
        <f t="shared" si="23"/>
        <v>#N/A</v>
      </c>
      <c r="AF518" s="54"/>
      <c r="AG518" s="31" t="e">
        <f t="shared" ref="AG518:AG581" si="25">IF(ISBLANK(C518),NA(),"FIELD MUST BE COMPLETED BY HEALTH DEPT.")</f>
        <v>#N/A</v>
      </c>
    </row>
    <row r="519" spans="1:33" x14ac:dyDescent="0.25">
      <c r="A519" s="30" t="e">
        <f t="shared" si="24"/>
        <v>#N/A</v>
      </c>
      <c r="B519" s="31"/>
      <c r="C519" s="31"/>
      <c r="D519" s="32"/>
      <c r="E519" s="31"/>
      <c r="F519" s="33"/>
      <c r="G519" s="33"/>
      <c r="H519" s="33"/>
      <c r="I519" s="31"/>
      <c r="J519" s="31"/>
      <c r="K519" s="33"/>
      <c r="L519" s="32"/>
      <c r="M519" s="32"/>
      <c r="N519" s="32"/>
      <c r="O519" s="33"/>
      <c r="P519" s="33"/>
      <c r="Q519" s="33"/>
      <c r="R519" s="33"/>
      <c r="S519" s="33"/>
      <c r="T519" s="33"/>
      <c r="U519" s="33"/>
      <c r="V519" s="33"/>
      <c r="W519" s="33"/>
      <c r="X519" s="33"/>
      <c r="Y519" s="35"/>
      <c r="Z519" s="33"/>
      <c r="AA519" s="33"/>
      <c r="AB519" s="33"/>
      <c r="AC519" s="35"/>
      <c r="AD519" s="33"/>
      <c r="AE519" s="31" t="e">
        <f t="shared" ref="AE519:AE582" si="26">IF(ISBLANK(C519),NA(),"FIELD MUST BE COMPLETED BY HEALTH DEPT.")</f>
        <v>#N/A</v>
      </c>
      <c r="AF519" s="54"/>
      <c r="AG519" s="31" t="e">
        <f t="shared" si="25"/>
        <v>#N/A</v>
      </c>
    </row>
    <row r="520" spans="1:33" x14ac:dyDescent="0.25">
      <c r="A520" s="30" t="e">
        <f t="shared" si="24"/>
        <v>#N/A</v>
      </c>
      <c r="B520" s="31"/>
      <c r="C520" s="31"/>
      <c r="D520" s="32"/>
      <c r="E520" s="31"/>
      <c r="F520" s="33"/>
      <c r="G520" s="33"/>
      <c r="H520" s="33"/>
      <c r="I520" s="31"/>
      <c r="J520" s="31"/>
      <c r="K520" s="33"/>
      <c r="L520" s="32"/>
      <c r="M520" s="32"/>
      <c r="N520" s="32"/>
      <c r="O520" s="33"/>
      <c r="P520" s="33"/>
      <c r="Q520" s="33"/>
      <c r="R520" s="33"/>
      <c r="S520" s="33"/>
      <c r="T520" s="33"/>
      <c r="U520" s="33"/>
      <c r="V520" s="33"/>
      <c r="W520" s="33"/>
      <c r="X520" s="33"/>
      <c r="Y520" s="35"/>
      <c r="Z520" s="33"/>
      <c r="AA520" s="33"/>
      <c r="AB520" s="33"/>
      <c r="AC520" s="35"/>
      <c r="AD520" s="33"/>
      <c r="AE520" s="31" t="e">
        <f t="shared" si="26"/>
        <v>#N/A</v>
      </c>
      <c r="AF520" s="54"/>
      <c r="AG520" s="31" t="e">
        <f t="shared" si="25"/>
        <v>#N/A</v>
      </c>
    </row>
    <row r="521" spans="1:33" x14ac:dyDescent="0.25">
      <c r="A521" s="30" t="e">
        <f t="shared" si="24"/>
        <v>#N/A</v>
      </c>
      <c r="B521" s="31"/>
      <c r="C521" s="31"/>
      <c r="D521" s="32"/>
      <c r="E521" s="31"/>
      <c r="F521" s="33"/>
      <c r="G521" s="33"/>
      <c r="H521" s="33"/>
      <c r="I521" s="31"/>
      <c r="J521" s="31"/>
      <c r="K521" s="33"/>
      <c r="L521" s="32"/>
      <c r="M521" s="32"/>
      <c r="N521" s="32"/>
      <c r="O521" s="33"/>
      <c r="P521" s="33"/>
      <c r="Q521" s="33"/>
      <c r="R521" s="33"/>
      <c r="S521" s="33"/>
      <c r="T521" s="33"/>
      <c r="U521" s="33"/>
      <c r="V521" s="33"/>
      <c r="W521" s="33"/>
      <c r="X521" s="33"/>
      <c r="Y521" s="35"/>
      <c r="Z521" s="33"/>
      <c r="AA521" s="33"/>
      <c r="AB521" s="33"/>
      <c r="AC521" s="35"/>
      <c r="AD521" s="33"/>
      <c r="AE521" s="31" t="e">
        <f t="shared" si="26"/>
        <v>#N/A</v>
      </c>
      <c r="AF521" s="54"/>
      <c r="AG521" s="31" t="e">
        <f t="shared" si="25"/>
        <v>#N/A</v>
      </c>
    </row>
    <row r="522" spans="1:33" x14ac:dyDescent="0.25">
      <c r="A522" s="30" t="e">
        <f t="shared" si="24"/>
        <v>#N/A</v>
      </c>
      <c r="B522" s="31"/>
      <c r="C522" s="31"/>
      <c r="D522" s="32"/>
      <c r="E522" s="31"/>
      <c r="F522" s="33"/>
      <c r="G522" s="33"/>
      <c r="H522" s="33"/>
      <c r="I522" s="31"/>
      <c r="J522" s="31"/>
      <c r="K522" s="33"/>
      <c r="L522" s="32"/>
      <c r="M522" s="32"/>
      <c r="N522" s="32"/>
      <c r="O522" s="33"/>
      <c r="P522" s="33"/>
      <c r="Q522" s="33"/>
      <c r="R522" s="33"/>
      <c r="S522" s="33"/>
      <c r="T522" s="33"/>
      <c r="U522" s="33"/>
      <c r="V522" s="33"/>
      <c r="W522" s="33"/>
      <c r="X522" s="33"/>
      <c r="Y522" s="35"/>
      <c r="Z522" s="33"/>
      <c r="AA522" s="33"/>
      <c r="AB522" s="33"/>
      <c r="AC522" s="35"/>
      <c r="AD522" s="33"/>
      <c r="AE522" s="31" t="e">
        <f t="shared" si="26"/>
        <v>#N/A</v>
      </c>
      <c r="AF522" s="54"/>
      <c r="AG522" s="31" t="e">
        <f t="shared" si="25"/>
        <v>#N/A</v>
      </c>
    </row>
    <row r="523" spans="1:33" x14ac:dyDescent="0.25">
      <c r="A523" s="30" t="e">
        <f t="shared" si="24"/>
        <v>#N/A</v>
      </c>
      <c r="B523" s="31"/>
      <c r="C523" s="31"/>
      <c r="D523" s="32"/>
      <c r="E523" s="31"/>
      <c r="F523" s="33"/>
      <c r="G523" s="33"/>
      <c r="H523" s="33"/>
      <c r="I523" s="31"/>
      <c r="J523" s="31"/>
      <c r="K523" s="33"/>
      <c r="L523" s="32"/>
      <c r="M523" s="32"/>
      <c r="N523" s="32"/>
      <c r="O523" s="33"/>
      <c r="P523" s="33"/>
      <c r="Q523" s="33"/>
      <c r="R523" s="33"/>
      <c r="S523" s="33"/>
      <c r="T523" s="33"/>
      <c r="U523" s="33"/>
      <c r="V523" s="33"/>
      <c r="W523" s="33"/>
      <c r="X523" s="33"/>
      <c r="Y523" s="35"/>
      <c r="Z523" s="33"/>
      <c r="AA523" s="33"/>
      <c r="AB523" s="33"/>
      <c r="AC523" s="35"/>
      <c r="AD523" s="33"/>
      <c r="AE523" s="31" t="e">
        <f t="shared" si="26"/>
        <v>#N/A</v>
      </c>
      <c r="AF523" s="54"/>
      <c r="AG523" s="31" t="e">
        <f t="shared" si="25"/>
        <v>#N/A</v>
      </c>
    </row>
    <row r="524" spans="1:33" x14ac:dyDescent="0.25">
      <c r="A524" s="30" t="e">
        <f t="shared" si="24"/>
        <v>#N/A</v>
      </c>
      <c r="B524" s="31"/>
      <c r="C524" s="31"/>
      <c r="D524" s="32"/>
      <c r="E524" s="31"/>
      <c r="F524" s="33"/>
      <c r="G524" s="33"/>
      <c r="H524" s="33"/>
      <c r="I524" s="31"/>
      <c r="J524" s="31"/>
      <c r="K524" s="33"/>
      <c r="L524" s="32"/>
      <c r="M524" s="32"/>
      <c r="N524" s="32"/>
      <c r="O524" s="33"/>
      <c r="P524" s="33"/>
      <c r="Q524" s="33"/>
      <c r="R524" s="33"/>
      <c r="S524" s="33"/>
      <c r="T524" s="33"/>
      <c r="U524" s="33"/>
      <c r="V524" s="33"/>
      <c r="W524" s="33"/>
      <c r="X524" s="33"/>
      <c r="Y524" s="35"/>
      <c r="Z524" s="33"/>
      <c r="AA524" s="33"/>
      <c r="AB524" s="33"/>
      <c r="AC524" s="35"/>
      <c r="AD524" s="33"/>
      <c r="AE524" s="31" t="e">
        <f t="shared" si="26"/>
        <v>#N/A</v>
      </c>
      <c r="AF524" s="54"/>
      <c r="AG524" s="31" t="e">
        <f t="shared" si="25"/>
        <v>#N/A</v>
      </c>
    </row>
    <row r="525" spans="1:33" x14ac:dyDescent="0.25">
      <c r="A525" s="30" t="e">
        <f t="shared" si="24"/>
        <v>#N/A</v>
      </c>
      <c r="B525" s="31"/>
      <c r="C525" s="31"/>
      <c r="D525" s="32"/>
      <c r="E525" s="31"/>
      <c r="F525" s="33"/>
      <c r="G525" s="33"/>
      <c r="H525" s="33"/>
      <c r="I525" s="31"/>
      <c r="J525" s="31"/>
      <c r="K525" s="33"/>
      <c r="L525" s="32"/>
      <c r="M525" s="32"/>
      <c r="N525" s="32"/>
      <c r="O525" s="33"/>
      <c r="P525" s="33"/>
      <c r="Q525" s="33"/>
      <c r="R525" s="33"/>
      <c r="S525" s="33"/>
      <c r="T525" s="33"/>
      <c r="U525" s="33"/>
      <c r="V525" s="33"/>
      <c r="W525" s="33"/>
      <c r="X525" s="33"/>
      <c r="Y525" s="35"/>
      <c r="Z525" s="33"/>
      <c r="AA525" s="33"/>
      <c r="AB525" s="33"/>
      <c r="AC525" s="35"/>
      <c r="AD525" s="33"/>
      <c r="AE525" s="31" t="e">
        <f t="shared" si="26"/>
        <v>#N/A</v>
      </c>
      <c r="AF525" s="54"/>
      <c r="AG525" s="31" t="e">
        <f t="shared" si="25"/>
        <v>#N/A</v>
      </c>
    </row>
    <row r="526" spans="1:33" x14ac:dyDescent="0.25">
      <c r="A526" s="30" t="e">
        <f t="shared" si="24"/>
        <v>#N/A</v>
      </c>
      <c r="B526" s="31"/>
      <c r="C526" s="31"/>
      <c r="D526" s="32"/>
      <c r="E526" s="31"/>
      <c r="F526" s="33"/>
      <c r="G526" s="33"/>
      <c r="H526" s="33"/>
      <c r="I526" s="31"/>
      <c r="J526" s="31"/>
      <c r="K526" s="33"/>
      <c r="L526" s="32"/>
      <c r="M526" s="32"/>
      <c r="N526" s="32"/>
      <c r="O526" s="33"/>
      <c r="P526" s="33"/>
      <c r="Q526" s="33"/>
      <c r="R526" s="33"/>
      <c r="S526" s="33"/>
      <c r="T526" s="33"/>
      <c r="U526" s="33"/>
      <c r="V526" s="33"/>
      <c r="W526" s="33"/>
      <c r="X526" s="33"/>
      <c r="Y526" s="35"/>
      <c r="Z526" s="33"/>
      <c r="AA526" s="33"/>
      <c r="AB526" s="33"/>
      <c r="AC526" s="35"/>
      <c r="AD526" s="33"/>
      <c r="AE526" s="31" t="e">
        <f t="shared" si="26"/>
        <v>#N/A</v>
      </c>
      <c r="AF526" s="54"/>
      <c r="AG526" s="31" t="e">
        <f t="shared" si="25"/>
        <v>#N/A</v>
      </c>
    </row>
    <row r="527" spans="1:33" x14ac:dyDescent="0.25">
      <c r="A527" s="30" t="e">
        <f t="shared" si="24"/>
        <v>#N/A</v>
      </c>
      <c r="B527" s="31"/>
      <c r="C527" s="31"/>
      <c r="D527" s="32"/>
      <c r="E527" s="31"/>
      <c r="F527" s="33"/>
      <c r="G527" s="33"/>
      <c r="H527" s="33"/>
      <c r="I527" s="31"/>
      <c r="J527" s="31"/>
      <c r="K527" s="33"/>
      <c r="L527" s="32"/>
      <c r="M527" s="32"/>
      <c r="N527" s="32"/>
      <c r="O527" s="33"/>
      <c r="P527" s="33"/>
      <c r="Q527" s="33"/>
      <c r="R527" s="33"/>
      <c r="S527" s="33"/>
      <c r="T527" s="33"/>
      <c r="U527" s="33"/>
      <c r="V527" s="33"/>
      <c r="W527" s="33"/>
      <c r="X527" s="33"/>
      <c r="Y527" s="35"/>
      <c r="Z527" s="33"/>
      <c r="AA527" s="33"/>
      <c r="AB527" s="33"/>
      <c r="AC527" s="35"/>
      <c r="AD527" s="33"/>
      <c r="AE527" s="31" t="e">
        <f t="shared" si="26"/>
        <v>#N/A</v>
      </c>
      <c r="AF527" s="54"/>
      <c r="AG527" s="31" t="e">
        <f t="shared" si="25"/>
        <v>#N/A</v>
      </c>
    </row>
    <row r="528" spans="1:33" x14ac:dyDescent="0.25">
      <c r="A528" s="30" t="e">
        <f t="shared" si="24"/>
        <v>#N/A</v>
      </c>
      <c r="B528" s="31"/>
      <c r="C528" s="31"/>
      <c r="D528" s="32"/>
      <c r="E528" s="31"/>
      <c r="F528" s="33"/>
      <c r="G528" s="33"/>
      <c r="H528" s="33"/>
      <c r="I528" s="31"/>
      <c r="J528" s="31"/>
      <c r="K528" s="33"/>
      <c r="L528" s="32"/>
      <c r="M528" s="32"/>
      <c r="N528" s="32"/>
      <c r="O528" s="33"/>
      <c r="P528" s="33"/>
      <c r="Q528" s="33"/>
      <c r="R528" s="33"/>
      <c r="S528" s="33"/>
      <c r="T528" s="33"/>
      <c r="U528" s="33"/>
      <c r="V528" s="33"/>
      <c r="W528" s="33"/>
      <c r="X528" s="33"/>
      <c r="Y528" s="35"/>
      <c r="Z528" s="33"/>
      <c r="AA528" s="33"/>
      <c r="AB528" s="33"/>
      <c r="AC528" s="35"/>
      <c r="AD528" s="33"/>
      <c r="AE528" s="31" t="e">
        <f t="shared" si="26"/>
        <v>#N/A</v>
      </c>
      <c r="AF528" s="54"/>
      <c r="AG528" s="31" t="e">
        <f t="shared" si="25"/>
        <v>#N/A</v>
      </c>
    </row>
    <row r="529" spans="1:33" x14ac:dyDescent="0.25">
      <c r="A529" s="30" t="e">
        <f t="shared" si="24"/>
        <v>#N/A</v>
      </c>
      <c r="B529" s="31"/>
      <c r="C529" s="31"/>
      <c r="D529" s="32"/>
      <c r="E529" s="31"/>
      <c r="F529" s="33"/>
      <c r="G529" s="33"/>
      <c r="H529" s="33"/>
      <c r="I529" s="31"/>
      <c r="J529" s="31"/>
      <c r="K529" s="33"/>
      <c r="L529" s="32"/>
      <c r="M529" s="32"/>
      <c r="N529" s="32"/>
      <c r="O529" s="33"/>
      <c r="P529" s="33"/>
      <c r="Q529" s="33"/>
      <c r="R529" s="33"/>
      <c r="S529" s="33"/>
      <c r="T529" s="33"/>
      <c r="U529" s="33"/>
      <c r="V529" s="33"/>
      <c r="W529" s="33"/>
      <c r="X529" s="33"/>
      <c r="Y529" s="35"/>
      <c r="Z529" s="33"/>
      <c r="AA529" s="33"/>
      <c r="AB529" s="33"/>
      <c r="AC529" s="35"/>
      <c r="AD529" s="33"/>
      <c r="AE529" s="31" t="e">
        <f t="shared" si="26"/>
        <v>#N/A</v>
      </c>
      <c r="AF529" s="54"/>
      <c r="AG529" s="31" t="e">
        <f t="shared" si="25"/>
        <v>#N/A</v>
      </c>
    </row>
    <row r="530" spans="1:33" x14ac:dyDescent="0.25">
      <c r="A530" s="30" t="e">
        <f t="shared" si="24"/>
        <v>#N/A</v>
      </c>
      <c r="B530" s="31"/>
      <c r="C530" s="31"/>
      <c r="D530" s="32"/>
      <c r="E530" s="31"/>
      <c r="F530" s="33"/>
      <c r="G530" s="33"/>
      <c r="H530" s="33"/>
      <c r="I530" s="31"/>
      <c r="J530" s="31"/>
      <c r="K530" s="33"/>
      <c r="L530" s="32"/>
      <c r="M530" s="32"/>
      <c r="N530" s="32"/>
      <c r="O530" s="33"/>
      <c r="P530" s="33"/>
      <c r="Q530" s="33"/>
      <c r="R530" s="33"/>
      <c r="S530" s="33"/>
      <c r="T530" s="33"/>
      <c r="U530" s="33"/>
      <c r="V530" s="33"/>
      <c r="W530" s="33"/>
      <c r="X530" s="33"/>
      <c r="Y530" s="35"/>
      <c r="Z530" s="33"/>
      <c r="AA530" s="33"/>
      <c r="AB530" s="33"/>
      <c r="AC530" s="35"/>
      <c r="AD530" s="33"/>
      <c r="AE530" s="31" t="e">
        <f t="shared" si="26"/>
        <v>#N/A</v>
      </c>
      <c r="AF530" s="54"/>
      <c r="AG530" s="31" t="e">
        <f t="shared" si="25"/>
        <v>#N/A</v>
      </c>
    </row>
    <row r="531" spans="1:33" x14ac:dyDescent="0.25">
      <c r="A531" s="30" t="e">
        <f t="shared" si="24"/>
        <v>#N/A</v>
      </c>
      <c r="B531" s="31"/>
      <c r="C531" s="31"/>
      <c r="D531" s="32"/>
      <c r="E531" s="31"/>
      <c r="F531" s="33"/>
      <c r="G531" s="33"/>
      <c r="H531" s="33"/>
      <c r="I531" s="31"/>
      <c r="J531" s="31"/>
      <c r="K531" s="33"/>
      <c r="L531" s="32"/>
      <c r="M531" s="32"/>
      <c r="N531" s="32"/>
      <c r="O531" s="33"/>
      <c r="P531" s="33"/>
      <c r="Q531" s="33"/>
      <c r="R531" s="33"/>
      <c r="S531" s="33"/>
      <c r="T531" s="33"/>
      <c r="U531" s="33"/>
      <c r="V531" s="33"/>
      <c r="W531" s="33"/>
      <c r="X531" s="33"/>
      <c r="Y531" s="35"/>
      <c r="Z531" s="33"/>
      <c r="AA531" s="33"/>
      <c r="AB531" s="33"/>
      <c r="AC531" s="35"/>
      <c r="AD531" s="33"/>
      <c r="AE531" s="31" t="e">
        <f t="shared" si="26"/>
        <v>#N/A</v>
      </c>
      <c r="AF531" s="54"/>
      <c r="AG531" s="31" t="e">
        <f t="shared" si="25"/>
        <v>#N/A</v>
      </c>
    </row>
    <row r="532" spans="1:33" x14ac:dyDescent="0.25">
      <c r="A532" s="30" t="e">
        <f t="shared" si="24"/>
        <v>#N/A</v>
      </c>
      <c r="B532" s="31"/>
      <c r="C532" s="31"/>
      <c r="D532" s="32"/>
      <c r="E532" s="31"/>
      <c r="F532" s="33"/>
      <c r="G532" s="33"/>
      <c r="H532" s="33"/>
      <c r="I532" s="31"/>
      <c r="J532" s="31"/>
      <c r="K532" s="33"/>
      <c r="L532" s="32"/>
      <c r="M532" s="32"/>
      <c r="N532" s="32"/>
      <c r="O532" s="33"/>
      <c r="P532" s="33"/>
      <c r="Q532" s="33"/>
      <c r="R532" s="33"/>
      <c r="S532" s="33"/>
      <c r="T532" s="33"/>
      <c r="U532" s="33"/>
      <c r="V532" s="33"/>
      <c r="W532" s="33"/>
      <c r="X532" s="33"/>
      <c r="Y532" s="35"/>
      <c r="Z532" s="33"/>
      <c r="AA532" s="33"/>
      <c r="AB532" s="33"/>
      <c r="AC532" s="35"/>
      <c r="AD532" s="33"/>
      <c r="AE532" s="31" t="e">
        <f t="shared" si="26"/>
        <v>#N/A</v>
      </c>
      <c r="AF532" s="54"/>
      <c r="AG532" s="31" t="e">
        <f t="shared" si="25"/>
        <v>#N/A</v>
      </c>
    </row>
    <row r="533" spans="1:33" x14ac:dyDescent="0.25">
      <c r="A533" s="30" t="e">
        <f t="shared" si="24"/>
        <v>#N/A</v>
      </c>
      <c r="B533" s="31"/>
      <c r="C533" s="31"/>
      <c r="D533" s="32"/>
      <c r="E533" s="31"/>
      <c r="F533" s="33"/>
      <c r="G533" s="33"/>
      <c r="H533" s="33"/>
      <c r="I533" s="31"/>
      <c r="J533" s="31"/>
      <c r="K533" s="33"/>
      <c r="L533" s="32"/>
      <c r="M533" s="32"/>
      <c r="N533" s="32"/>
      <c r="O533" s="33"/>
      <c r="P533" s="33"/>
      <c r="Q533" s="33"/>
      <c r="R533" s="33"/>
      <c r="S533" s="33"/>
      <c r="T533" s="33"/>
      <c r="U533" s="33"/>
      <c r="V533" s="33"/>
      <c r="W533" s="33"/>
      <c r="X533" s="33"/>
      <c r="Y533" s="35"/>
      <c r="Z533" s="33"/>
      <c r="AA533" s="33"/>
      <c r="AB533" s="33"/>
      <c r="AC533" s="35"/>
      <c r="AD533" s="33"/>
      <c r="AE533" s="31" t="e">
        <f t="shared" si="26"/>
        <v>#N/A</v>
      </c>
      <c r="AF533" s="54"/>
      <c r="AG533" s="31" t="e">
        <f t="shared" si="25"/>
        <v>#N/A</v>
      </c>
    </row>
    <row r="534" spans="1:33" x14ac:dyDescent="0.25">
      <c r="A534" s="30" t="e">
        <f t="shared" si="24"/>
        <v>#N/A</v>
      </c>
      <c r="B534" s="31"/>
      <c r="C534" s="31"/>
      <c r="D534" s="32"/>
      <c r="E534" s="31"/>
      <c r="F534" s="33"/>
      <c r="G534" s="33"/>
      <c r="H534" s="33"/>
      <c r="I534" s="31"/>
      <c r="J534" s="31"/>
      <c r="K534" s="33"/>
      <c r="L534" s="32"/>
      <c r="M534" s="32"/>
      <c r="N534" s="32"/>
      <c r="O534" s="33"/>
      <c r="P534" s="33"/>
      <c r="Q534" s="33"/>
      <c r="R534" s="33"/>
      <c r="S534" s="33"/>
      <c r="T534" s="33"/>
      <c r="U534" s="33"/>
      <c r="V534" s="33"/>
      <c r="W534" s="33"/>
      <c r="X534" s="33"/>
      <c r="Y534" s="35"/>
      <c r="Z534" s="33"/>
      <c r="AA534" s="33"/>
      <c r="AB534" s="33"/>
      <c r="AC534" s="35"/>
      <c r="AD534" s="33"/>
      <c r="AE534" s="31" t="e">
        <f t="shared" si="26"/>
        <v>#N/A</v>
      </c>
      <c r="AF534" s="54"/>
      <c r="AG534" s="31" t="e">
        <f t="shared" si="25"/>
        <v>#N/A</v>
      </c>
    </row>
    <row r="535" spans="1:33" x14ac:dyDescent="0.25">
      <c r="A535" s="30" t="e">
        <f t="shared" si="24"/>
        <v>#N/A</v>
      </c>
      <c r="B535" s="31"/>
      <c r="C535" s="31"/>
      <c r="D535" s="32"/>
      <c r="E535" s="31"/>
      <c r="F535" s="33"/>
      <c r="G535" s="33"/>
      <c r="H535" s="33"/>
      <c r="I535" s="31"/>
      <c r="J535" s="31"/>
      <c r="K535" s="33"/>
      <c r="L535" s="32"/>
      <c r="M535" s="32"/>
      <c r="N535" s="32"/>
      <c r="O535" s="33"/>
      <c r="P535" s="33"/>
      <c r="Q535" s="33"/>
      <c r="R535" s="33"/>
      <c r="S535" s="33"/>
      <c r="T535" s="33"/>
      <c r="U535" s="33"/>
      <c r="V535" s="33"/>
      <c r="W535" s="33"/>
      <c r="X535" s="33"/>
      <c r="Y535" s="35"/>
      <c r="Z535" s="33"/>
      <c r="AA535" s="33"/>
      <c r="AB535" s="33"/>
      <c r="AC535" s="35"/>
      <c r="AD535" s="33"/>
      <c r="AE535" s="31" t="e">
        <f t="shared" si="26"/>
        <v>#N/A</v>
      </c>
      <c r="AF535" s="54"/>
      <c r="AG535" s="31" t="e">
        <f t="shared" si="25"/>
        <v>#N/A</v>
      </c>
    </row>
    <row r="536" spans="1:33" x14ac:dyDescent="0.25">
      <c r="A536" s="30" t="e">
        <f t="shared" si="24"/>
        <v>#N/A</v>
      </c>
      <c r="B536" s="31"/>
      <c r="C536" s="31"/>
      <c r="D536" s="32"/>
      <c r="E536" s="31"/>
      <c r="F536" s="33"/>
      <c r="G536" s="33"/>
      <c r="H536" s="33"/>
      <c r="I536" s="31"/>
      <c r="J536" s="31"/>
      <c r="K536" s="33"/>
      <c r="L536" s="32"/>
      <c r="M536" s="32"/>
      <c r="N536" s="32"/>
      <c r="O536" s="33"/>
      <c r="P536" s="33"/>
      <c r="Q536" s="33"/>
      <c r="R536" s="33"/>
      <c r="S536" s="33"/>
      <c r="T536" s="33"/>
      <c r="U536" s="33"/>
      <c r="V536" s="33"/>
      <c r="W536" s="33"/>
      <c r="X536" s="33"/>
      <c r="Y536" s="35"/>
      <c r="Z536" s="33"/>
      <c r="AA536" s="33"/>
      <c r="AB536" s="33"/>
      <c r="AC536" s="35"/>
      <c r="AD536" s="33"/>
      <c r="AE536" s="31" t="e">
        <f t="shared" si="26"/>
        <v>#N/A</v>
      </c>
      <c r="AF536" s="54"/>
      <c r="AG536" s="31" t="e">
        <f t="shared" si="25"/>
        <v>#N/A</v>
      </c>
    </row>
    <row r="537" spans="1:33" x14ac:dyDescent="0.25">
      <c r="A537" s="30" t="e">
        <f t="shared" si="24"/>
        <v>#N/A</v>
      </c>
      <c r="B537" s="31"/>
      <c r="C537" s="31"/>
      <c r="D537" s="32"/>
      <c r="E537" s="31"/>
      <c r="F537" s="33"/>
      <c r="G537" s="33"/>
      <c r="H537" s="33"/>
      <c r="I537" s="31"/>
      <c r="J537" s="31"/>
      <c r="K537" s="33"/>
      <c r="L537" s="32"/>
      <c r="M537" s="32"/>
      <c r="N537" s="32"/>
      <c r="O537" s="33"/>
      <c r="P537" s="33"/>
      <c r="Q537" s="33"/>
      <c r="R537" s="33"/>
      <c r="S537" s="33"/>
      <c r="T537" s="33"/>
      <c r="U537" s="33"/>
      <c r="V537" s="33"/>
      <c r="W537" s="33"/>
      <c r="X537" s="33"/>
      <c r="Y537" s="35"/>
      <c r="Z537" s="33"/>
      <c r="AA537" s="33"/>
      <c r="AB537" s="33"/>
      <c r="AC537" s="35"/>
      <c r="AD537" s="33"/>
      <c r="AE537" s="31" t="e">
        <f t="shared" si="26"/>
        <v>#N/A</v>
      </c>
      <c r="AF537" s="54"/>
      <c r="AG537" s="31" t="e">
        <f t="shared" si="25"/>
        <v>#N/A</v>
      </c>
    </row>
    <row r="538" spans="1:33" x14ac:dyDescent="0.25">
      <c r="A538" s="30" t="e">
        <f t="shared" si="24"/>
        <v>#N/A</v>
      </c>
      <c r="B538" s="31"/>
      <c r="C538" s="31"/>
      <c r="D538" s="32"/>
      <c r="E538" s="31"/>
      <c r="F538" s="33"/>
      <c r="G538" s="33"/>
      <c r="H538" s="33"/>
      <c r="I538" s="31"/>
      <c r="J538" s="31"/>
      <c r="K538" s="33"/>
      <c r="L538" s="32"/>
      <c r="M538" s="32"/>
      <c r="N538" s="32"/>
      <c r="O538" s="33"/>
      <c r="P538" s="33"/>
      <c r="Q538" s="33"/>
      <c r="R538" s="33"/>
      <c r="S538" s="33"/>
      <c r="T538" s="33"/>
      <c r="U538" s="33"/>
      <c r="V538" s="33"/>
      <c r="W538" s="33"/>
      <c r="X538" s="33"/>
      <c r="Y538" s="35"/>
      <c r="Z538" s="33"/>
      <c r="AA538" s="33"/>
      <c r="AB538" s="33"/>
      <c r="AC538" s="35"/>
      <c r="AD538" s="33"/>
      <c r="AE538" s="31" t="e">
        <f t="shared" si="26"/>
        <v>#N/A</v>
      </c>
      <c r="AF538" s="54"/>
      <c r="AG538" s="31" t="e">
        <f t="shared" si="25"/>
        <v>#N/A</v>
      </c>
    </row>
    <row r="539" spans="1:33" x14ac:dyDescent="0.25">
      <c r="A539" s="30" t="e">
        <f t="shared" si="24"/>
        <v>#N/A</v>
      </c>
      <c r="B539" s="31"/>
      <c r="C539" s="31"/>
      <c r="D539" s="32"/>
      <c r="E539" s="31"/>
      <c r="F539" s="33"/>
      <c r="G539" s="33"/>
      <c r="H539" s="33"/>
      <c r="I539" s="31"/>
      <c r="J539" s="31"/>
      <c r="K539" s="33"/>
      <c r="L539" s="32"/>
      <c r="M539" s="32"/>
      <c r="N539" s="32"/>
      <c r="O539" s="33"/>
      <c r="P539" s="33"/>
      <c r="Q539" s="33"/>
      <c r="R539" s="33"/>
      <c r="S539" s="33"/>
      <c r="T539" s="33"/>
      <c r="U539" s="33"/>
      <c r="V539" s="33"/>
      <c r="W539" s="33"/>
      <c r="X539" s="33"/>
      <c r="Y539" s="35"/>
      <c r="Z539" s="33"/>
      <c r="AA539" s="33"/>
      <c r="AB539" s="33"/>
      <c r="AC539" s="35"/>
      <c r="AD539" s="33"/>
      <c r="AE539" s="31" t="e">
        <f t="shared" si="26"/>
        <v>#N/A</v>
      </c>
      <c r="AF539" s="54"/>
      <c r="AG539" s="31" t="e">
        <f t="shared" si="25"/>
        <v>#N/A</v>
      </c>
    </row>
    <row r="540" spans="1:33" x14ac:dyDescent="0.25">
      <c r="A540" s="30" t="e">
        <f t="shared" si="24"/>
        <v>#N/A</v>
      </c>
      <c r="B540" s="31"/>
      <c r="C540" s="31"/>
      <c r="D540" s="32"/>
      <c r="E540" s="31"/>
      <c r="F540" s="33"/>
      <c r="G540" s="33"/>
      <c r="H540" s="33"/>
      <c r="I540" s="31"/>
      <c r="J540" s="31"/>
      <c r="K540" s="33"/>
      <c r="L540" s="32"/>
      <c r="M540" s="32"/>
      <c r="N540" s="32"/>
      <c r="O540" s="33"/>
      <c r="P540" s="33"/>
      <c r="Q540" s="33"/>
      <c r="R540" s="33"/>
      <c r="S540" s="33"/>
      <c r="T540" s="33"/>
      <c r="U540" s="33"/>
      <c r="V540" s="33"/>
      <c r="W540" s="33"/>
      <c r="X540" s="33"/>
      <c r="Y540" s="35"/>
      <c r="Z540" s="33"/>
      <c r="AA540" s="33"/>
      <c r="AB540" s="33"/>
      <c r="AC540" s="35"/>
      <c r="AD540" s="33"/>
      <c r="AE540" s="31" t="e">
        <f t="shared" si="26"/>
        <v>#N/A</v>
      </c>
      <c r="AF540" s="54"/>
      <c r="AG540" s="31" t="e">
        <f t="shared" si="25"/>
        <v>#N/A</v>
      </c>
    </row>
    <row r="541" spans="1:33" x14ac:dyDescent="0.25">
      <c r="A541" s="30" t="e">
        <f t="shared" si="24"/>
        <v>#N/A</v>
      </c>
      <c r="B541" s="31"/>
      <c r="C541" s="31"/>
      <c r="D541" s="32"/>
      <c r="E541" s="31"/>
      <c r="F541" s="33"/>
      <c r="G541" s="33"/>
      <c r="H541" s="33"/>
      <c r="I541" s="31"/>
      <c r="J541" s="31"/>
      <c r="K541" s="33"/>
      <c r="L541" s="32"/>
      <c r="M541" s="32"/>
      <c r="N541" s="32"/>
      <c r="O541" s="33"/>
      <c r="P541" s="33"/>
      <c r="Q541" s="33"/>
      <c r="R541" s="33"/>
      <c r="S541" s="33"/>
      <c r="T541" s="33"/>
      <c r="U541" s="33"/>
      <c r="V541" s="33"/>
      <c r="W541" s="33"/>
      <c r="X541" s="33"/>
      <c r="Y541" s="35"/>
      <c r="Z541" s="33"/>
      <c r="AA541" s="33"/>
      <c r="AB541" s="33"/>
      <c r="AC541" s="35"/>
      <c r="AD541" s="33"/>
      <c r="AE541" s="31" t="e">
        <f t="shared" si="26"/>
        <v>#N/A</v>
      </c>
      <c r="AF541" s="54"/>
      <c r="AG541" s="31" t="e">
        <f t="shared" si="25"/>
        <v>#N/A</v>
      </c>
    </row>
    <row r="542" spans="1:33" x14ac:dyDescent="0.25">
      <c r="A542" s="30" t="e">
        <f t="shared" si="24"/>
        <v>#N/A</v>
      </c>
      <c r="B542" s="31"/>
      <c r="C542" s="31"/>
      <c r="D542" s="32"/>
      <c r="E542" s="31"/>
      <c r="F542" s="33"/>
      <c r="G542" s="33"/>
      <c r="H542" s="33"/>
      <c r="I542" s="31"/>
      <c r="J542" s="31"/>
      <c r="K542" s="33"/>
      <c r="L542" s="32"/>
      <c r="M542" s="32"/>
      <c r="N542" s="32"/>
      <c r="O542" s="33"/>
      <c r="P542" s="33"/>
      <c r="Q542" s="33"/>
      <c r="R542" s="33"/>
      <c r="S542" s="33"/>
      <c r="T542" s="33"/>
      <c r="U542" s="33"/>
      <c r="V542" s="33"/>
      <c r="W542" s="33"/>
      <c r="X542" s="33"/>
      <c r="Y542" s="35"/>
      <c r="Z542" s="33"/>
      <c r="AA542" s="33"/>
      <c r="AB542" s="33"/>
      <c r="AC542" s="35"/>
      <c r="AD542" s="33"/>
      <c r="AE542" s="31" t="e">
        <f t="shared" si="26"/>
        <v>#N/A</v>
      </c>
      <c r="AF542" s="54"/>
      <c r="AG542" s="31" t="e">
        <f t="shared" si="25"/>
        <v>#N/A</v>
      </c>
    </row>
    <row r="543" spans="1:33" x14ac:dyDescent="0.25">
      <c r="A543" s="30" t="e">
        <f t="shared" si="24"/>
        <v>#N/A</v>
      </c>
      <c r="B543" s="31"/>
      <c r="C543" s="31"/>
      <c r="D543" s="32"/>
      <c r="E543" s="31"/>
      <c r="F543" s="33"/>
      <c r="G543" s="33"/>
      <c r="H543" s="33"/>
      <c r="I543" s="31"/>
      <c r="J543" s="31"/>
      <c r="K543" s="33"/>
      <c r="L543" s="32"/>
      <c r="M543" s="32"/>
      <c r="N543" s="32"/>
      <c r="O543" s="33"/>
      <c r="P543" s="33"/>
      <c r="Q543" s="33"/>
      <c r="R543" s="33"/>
      <c r="S543" s="33"/>
      <c r="T543" s="33"/>
      <c r="U543" s="33"/>
      <c r="V543" s="33"/>
      <c r="W543" s="33"/>
      <c r="X543" s="33"/>
      <c r="Y543" s="35"/>
      <c r="Z543" s="33"/>
      <c r="AA543" s="33"/>
      <c r="AB543" s="33"/>
      <c r="AC543" s="35"/>
      <c r="AD543" s="33"/>
      <c r="AE543" s="31" t="e">
        <f t="shared" si="26"/>
        <v>#N/A</v>
      </c>
      <c r="AF543" s="54"/>
      <c r="AG543" s="31" t="e">
        <f t="shared" si="25"/>
        <v>#N/A</v>
      </c>
    </row>
    <row r="544" spans="1:33" x14ac:dyDescent="0.25">
      <c r="A544" s="30" t="e">
        <f t="shared" si="24"/>
        <v>#N/A</v>
      </c>
      <c r="B544" s="31"/>
      <c r="C544" s="31"/>
      <c r="D544" s="32"/>
      <c r="E544" s="31"/>
      <c r="F544" s="33"/>
      <c r="G544" s="33"/>
      <c r="H544" s="33"/>
      <c r="I544" s="31"/>
      <c r="J544" s="31"/>
      <c r="K544" s="33"/>
      <c r="L544" s="32"/>
      <c r="M544" s="32"/>
      <c r="N544" s="32"/>
      <c r="O544" s="33"/>
      <c r="P544" s="33"/>
      <c r="Q544" s="33"/>
      <c r="R544" s="33"/>
      <c r="S544" s="33"/>
      <c r="T544" s="33"/>
      <c r="U544" s="33"/>
      <c r="V544" s="33"/>
      <c r="W544" s="33"/>
      <c r="X544" s="33"/>
      <c r="Y544" s="35"/>
      <c r="Z544" s="33"/>
      <c r="AA544" s="33"/>
      <c r="AB544" s="33"/>
      <c r="AC544" s="35"/>
      <c r="AD544" s="33"/>
      <c r="AE544" s="31" t="e">
        <f t="shared" si="26"/>
        <v>#N/A</v>
      </c>
      <c r="AF544" s="54"/>
      <c r="AG544" s="31" t="e">
        <f t="shared" si="25"/>
        <v>#N/A</v>
      </c>
    </row>
    <row r="545" spans="1:33" x14ac:dyDescent="0.25">
      <c r="A545" s="30" t="e">
        <f t="shared" si="24"/>
        <v>#N/A</v>
      </c>
      <c r="B545" s="31"/>
      <c r="C545" s="31"/>
      <c r="D545" s="32"/>
      <c r="E545" s="31"/>
      <c r="F545" s="33"/>
      <c r="G545" s="33"/>
      <c r="H545" s="33"/>
      <c r="I545" s="31"/>
      <c r="J545" s="31"/>
      <c r="K545" s="33"/>
      <c r="L545" s="32"/>
      <c r="M545" s="32"/>
      <c r="N545" s="32"/>
      <c r="O545" s="33"/>
      <c r="P545" s="33"/>
      <c r="Q545" s="33"/>
      <c r="R545" s="33"/>
      <c r="S545" s="33"/>
      <c r="T545" s="33"/>
      <c r="U545" s="33"/>
      <c r="V545" s="33"/>
      <c r="W545" s="33"/>
      <c r="X545" s="33"/>
      <c r="Y545" s="35"/>
      <c r="Z545" s="33"/>
      <c r="AA545" s="33"/>
      <c r="AB545" s="33"/>
      <c r="AC545" s="35"/>
      <c r="AD545" s="33"/>
      <c r="AE545" s="31" t="e">
        <f t="shared" si="26"/>
        <v>#N/A</v>
      </c>
      <c r="AF545" s="54"/>
      <c r="AG545" s="31" t="e">
        <f t="shared" si="25"/>
        <v>#N/A</v>
      </c>
    </row>
    <row r="546" spans="1:33" x14ac:dyDescent="0.25">
      <c r="A546" s="30" t="e">
        <f t="shared" si="24"/>
        <v>#N/A</v>
      </c>
      <c r="B546" s="31"/>
      <c r="C546" s="31"/>
      <c r="D546" s="32"/>
      <c r="E546" s="31"/>
      <c r="F546" s="33"/>
      <c r="G546" s="33"/>
      <c r="H546" s="33"/>
      <c r="I546" s="31"/>
      <c r="J546" s="31"/>
      <c r="K546" s="33"/>
      <c r="L546" s="32"/>
      <c r="M546" s="32"/>
      <c r="N546" s="32"/>
      <c r="O546" s="33"/>
      <c r="P546" s="33"/>
      <c r="Q546" s="33"/>
      <c r="R546" s="33"/>
      <c r="S546" s="33"/>
      <c r="T546" s="33"/>
      <c r="U546" s="33"/>
      <c r="V546" s="33"/>
      <c r="W546" s="33"/>
      <c r="X546" s="33"/>
      <c r="Y546" s="35"/>
      <c r="Z546" s="33"/>
      <c r="AA546" s="33"/>
      <c r="AB546" s="33"/>
      <c r="AC546" s="35"/>
      <c r="AD546" s="33"/>
      <c r="AE546" s="31" t="e">
        <f t="shared" si="26"/>
        <v>#N/A</v>
      </c>
      <c r="AF546" s="54"/>
      <c r="AG546" s="31" t="e">
        <f t="shared" si="25"/>
        <v>#N/A</v>
      </c>
    </row>
    <row r="547" spans="1:33" x14ac:dyDescent="0.25">
      <c r="A547" s="30" t="e">
        <f t="shared" si="24"/>
        <v>#N/A</v>
      </c>
      <c r="B547" s="31"/>
      <c r="C547" s="31"/>
      <c r="D547" s="32"/>
      <c r="E547" s="31"/>
      <c r="F547" s="33"/>
      <c r="G547" s="33"/>
      <c r="H547" s="33"/>
      <c r="I547" s="31"/>
      <c r="J547" s="31"/>
      <c r="K547" s="33"/>
      <c r="L547" s="32"/>
      <c r="M547" s="32"/>
      <c r="N547" s="32"/>
      <c r="O547" s="33"/>
      <c r="P547" s="33"/>
      <c r="Q547" s="33"/>
      <c r="R547" s="33"/>
      <c r="S547" s="33"/>
      <c r="T547" s="33"/>
      <c r="U547" s="33"/>
      <c r="V547" s="33"/>
      <c r="W547" s="33"/>
      <c r="X547" s="33"/>
      <c r="Y547" s="35"/>
      <c r="Z547" s="33"/>
      <c r="AA547" s="33"/>
      <c r="AB547" s="33"/>
      <c r="AC547" s="35"/>
      <c r="AD547" s="33"/>
      <c r="AE547" s="31" t="e">
        <f t="shared" si="26"/>
        <v>#N/A</v>
      </c>
      <c r="AF547" s="54"/>
      <c r="AG547" s="31" t="e">
        <f t="shared" si="25"/>
        <v>#N/A</v>
      </c>
    </row>
    <row r="548" spans="1:33" x14ac:dyDescent="0.25">
      <c r="A548" s="30" t="e">
        <f t="shared" si="24"/>
        <v>#N/A</v>
      </c>
      <c r="B548" s="31"/>
      <c r="C548" s="31"/>
      <c r="D548" s="32"/>
      <c r="E548" s="31"/>
      <c r="F548" s="33"/>
      <c r="G548" s="33"/>
      <c r="H548" s="33"/>
      <c r="I548" s="31"/>
      <c r="J548" s="31"/>
      <c r="K548" s="33"/>
      <c r="L548" s="32"/>
      <c r="M548" s="32"/>
      <c r="N548" s="32"/>
      <c r="O548" s="33"/>
      <c r="P548" s="33"/>
      <c r="Q548" s="33"/>
      <c r="R548" s="33"/>
      <c r="S548" s="33"/>
      <c r="T548" s="33"/>
      <c r="U548" s="33"/>
      <c r="V548" s="33"/>
      <c r="W548" s="33"/>
      <c r="X548" s="33"/>
      <c r="Y548" s="35"/>
      <c r="Z548" s="33"/>
      <c r="AA548" s="33"/>
      <c r="AB548" s="33"/>
      <c r="AC548" s="35"/>
      <c r="AD548" s="33"/>
      <c r="AE548" s="31" t="e">
        <f t="shared" si="26"/>
        <v>#N/A</v>
      </c>
      <c r="AF548" s="54"/>
      <c r="AG548" s="31" t="e">
        <f t="shared" si="25"/>
        <v>#N/A</v>
      </c>
    </row>
    <row r="549" spans="1:33" x14ac:dyDescent="0.25">
      <c r="A549" s="30" t="e">
        <f t="shared" si="24"/>
        <v>#N/A</v>
      </c>
      <c r="B549" s="31"/>
      <c r="C549" s="31"/>
      <c r="D549" s="32"/>
      <c r="E549" s="31"/>
      <c r="F549" s="33"/>
      <c r="G549" s="33"/>
      <c r="H549" s="33"/>
      <c r="I549" s="31"/>
      <c r="J549" s="31"/>
      <c r="K549" s="33"/>
      <c r="L549" s="32"/>
      <c r="M549" s="32"/>
      <c r="N549" s="32"/>
      <c r="O549" s="33"/>
      <c r="P549" s="33"/>
      <c r="Q549" s="33"/>
      <c r="R549" s="33"/>
      <c r="S549" s="33"/>
      <c r="T549" s="33"/>
      <c r="U549" s="33"/>
      <c r="V549" s="33"/>
      <c r="W549" s="33"/>
      <c r="X549" s="33"/>
      <c r="Y549" s="35"/>
      <c r="Z549" s="33"/>
      <c r="AA549" s="33"/>
      <c r="AB549" s="33"/>
      <c r="AC549" s="35"/>
      <c r="AD549" s="33"/>
      <c r="AE549" s="31" t="e">
        <f t="shared" si="26"/>
        <v>#N/A</v>
      </c>
      <c r="AF549" s="54"/>
      <c r="AG549" s="31" t="e">
        <f t="shared" si="25"/>
        <v>#N/A</v>
      </c>
    </row>
    <row r="550" spans="1:33" x14ac:dyDescent="0.25">
      <c r="A550" s="30" t="e">
        <f t="shared" si="24"/>
        <v>#N/A</v>
      </c>
      <c r="B550" s="31"/>
      <c r="C550" s="31"/>
      <c r="D550" s="32"/>
      <c r="E550" s="31"/>
      <c r="F550" s="33"/>
      <c r="G550" s="33"/>
      <c r="H550" s="33"/>
      <c r="I550" s="31"/>
      <c r="J550" s="31"/>
      <c r="K550" s="33"/>
      <c r="L550" s="32"/>
      <c r="M550" s="32"/>
      <c r="N550" s="32"/>
      <c r="O550" s="33"/>
      <c r="P550" s="33"/>
      <c r="Q550" s="33"/>
      <c r="R550" s="33"/>
      <c r="S550" s="33"/>
      <c r="T550" s="33"/>
      <c r="U550" s="33"/>
      <c r="V550" s="33"/>
      <c r="W550" s="33"/>
      <c r="X550" s="33"/>
      <c r="Y550" s="35"/>
      <c r="Z550" s="33"/>
      <c r="AA550" s="33"/>
      <c r="AB550" s="33"/>
      <c r="AC550" s="35"/>
      <c r="AD550" s="33"/>
      <c r="AE550" s="31" t="e">
        <f t="shared" si="26"/>
        <v>#N/A</v>
      </c>
      <c r="AF550" s="54"/>
      <c r="AG550" s="31" t="e">
        <f t="shared" si="25"/>
        <v>#N/A</v>
      </c>
    </row>
    <row r="551" spans="1:33" x14ac:dyDescent="0.25">
      <c r="A551" s="30" t="e">
        <f t="shared" si="24"/>
        <v>#N/A</v>
      </c>
      <c r="B551" s="31"/>
      <c r="C551" s="31"/>
      <c r="D551" s="32"/>
      <c r="E551" s="31"/>
      <c r="F551" s="33"/>
      <c r="G551" s="33"/>
      <c r="H551" s="33"/>
      <c r="I551" s="31"/>
      <c r="J551" s="31"/>
      <c r="K551" s="33"/>
      <c r="L551" s="32"/>
      <c r="M551" s="32"/>
      <c r="N551" s="32"/>
      <c r="O551" s="33"/>
      <c r="P551" s="33"/>
      <c r="Q551" s="33"/>
      <c r="R551" s="33"/>
      <c r="S551" s="33"/>
      <c r="T551" s="33"/>
      <c r="U551" s="33"/>
      <c r="V551" s="33"/>
      <c r="W551" s="33"/>
      <c r="X551" s="33"/>
      <c r="Y551" s="35"/>
      <c r="Z551" s="33"/>
      <c r="AA551" s="33"/>
      <c r="AB551" s="33"/>
      <c r="AC551" s="35"/>
      <c r="AD551" s="33"/>
      <c r="AE551" s="31" t="e">
        <f t="shared" si="26"/>
        <v>#N/A</v>
      </c>
      <c r="AF551" s="54"/>
      <c r="AG551" s="31" t="e">
        <f t="shared" si="25"/>
        <v>#N/A</v>
      </c>
    </row>
    <row r="552" spans="1:33" x14ac:dyDescent="0.25">
      <c r="A552" s="30" t="e">
        <f t="shared" si="24"/>
        <v>#N/A</v>
      </c>
      <c r="B552" s="31"/>
      <c r="C552" s="31"/>
      <c r="D552" s="32"/>
      <c r="E552" s="31"/>
      <c r="F552" s="33"/>
      <c r="G552" s="33"/>
      <c r="H552" s="33"/>
      <c r="I552" s="31"/>
      <c r="J552" s="31"/>
      <c r="K552" s="33"/>
      <c r="L552" s="32"/>
      <c r="M552" s="32"/>
      <c r="N552" s="32"/>
      <c r="O552" s="33"/>
      <c r="P552" s="33"/>
      <c r="Q552" s="33"/>
      <c r="R552" s="33"/>
      <c r="S552" s="33"/>
      <c r="T552" s="33"/>
      <c r="U552" s="33"/>
      <c r="V552" s="33"/>
      <c r="W552" s="33"/>
      <c r="X552" s="33"/>
      <c r="Y552" s="35"/>
      <c r="Z552" s="33"/>
      <c r="AA552" s="33"/>
      <c r="AB552" s="33"/>
      <c r="AC552" s="35"/>
      <c r="AD552" s="33"/>
      <c r="AE552" s="31" t="e">
        <f t="shared" si="26"/>
        <v>#N/A</v>
      </c>
      <c r="AF552" s="54"/>
      <c r="AG552" s="31" t="e">
        <f t="shared" si="25"/>
        <v>#N/A</v>
      </c>
    </row>
    <row r="553" spans="1:33" x14ac:dyDescent="0.25">
      <c r="A553" s="30" t="e">
        <f t="shared" si="24"/>
        <v>#N/A</v>
      </c>
      <c r="B553" s="31"/>
      <c r="C553" s="31"/>
      <c r="D553" s="32"/>
      <c r="E553" s="31"/>
      <c r="F553" s="33"/>
      <c r="G553" s="33"/>
      <c r="H553" s="33"/>
      <c r="I553" s="31"/>
      <c r="J553" s="31"/>
      <c r="K553" s="33"/>
      <c r="L553" s="32"/>
      <c r="M553" s="32"/>
      <c r="N553" s="32"/>
      <c r="O553" s="33"/>
      <c r="P553" s="33"/>
      <c r="Q553" s="33"/>
      <c r="R553" s="33"/>
      <c r="S553" s="33"/>
      <c r="T553" s="33"/>
      <c r="U553" s="33"/>
      <c r="V553" s="33"/>
      <c r="W553" s="33"/>
      <c r="X553" s="33"/>
      <c r="Y553" s="35"/>
      <c r="Z553" s="33"/>
      <c r="AA553" s="33"/>
      <c r="AB553" s="33"/>
      <c r="AC553" s="35"/>
      <c r="AD553" s="33"/>
      <c r="AE553" s="31" t="e">
        <f t="shared" si="26"/>
        <v>#N/A</v>
      </c>
      <c r="AF553" s="54"/>
      <c r="AG553" s="31" t="e">
        <f t="shared" si="25"/>
        <v>#N/A</v>
      </c>
    </row>
    <row r="554" spans="1:33" x14ac:dyDescent="0.25">
      <c r="A554" s="30" t="e">
        <f t="shared" si="24"/>
        <v>#N/A</v>
      </c>
      <c r="B554" s="31"/>
      <c r="C554" s="31"/>
      <c r="D554" s="32"/>
      <c r="E554" s="31"/>
      <c r="F554" s="33"/>
      <c r="G554" s="33"/>
      <c r="H554" s="33"/>
      <c r="I554" s="31"/>
      <c r="J554" s="31"/>
      <c r="K554" s="33"/>
      <c r="L554" s="32"/>
      <c r="M554" s="32"/>
      <c r="N554" s="32"/>
      <c r="O554" s="33"/>
      <c r="P554" s="33"/>
      <c r="Q554" s="33"/>
      <c r="R554" s="33"/>
      <c r="S554" s="33"/>
      <c r="T554" s="33"/>
      <c r="U554" s="33"/>
      <c r="V554" s="33"/>
      <c r="W554" s="33"/>
      <c r="X554" s="33"/>
      <c r="Y554" s="35"/>
      <c r="Z554" s="33"/>
      <c r="AA554" s="33"/>
      <c r="AB554" s="33"/>
      <c r="AC554" s="35"/>
      <c r="AD554" s="33"/>
      <c r="AE554" s="31" t="e">
        <f t="shared" si="26"/>
        <v>#N/A</v>
      </c>
      <c r="AF554" s="54"/>
      <c r="AG554" s="31" t="e">
        <f t="shared" si="25"/>
        <v>#N/A</v>
      </c>
    </row>
    <row r="555" spans="1:33" x14ac:dyDescent="0.25">
      <c r="A555" s="30" t="e">
        <f t="shared" si="24"/>
        <v>#N/A</v>
      </c>
      <c r="B555" s="31"/>
      <c r="C555" s="31"/>
      <c r="D555" s="32"/>
      <c r="E555" s="31"/>
      <c r="F555" s="33"/>
      <c r="G555" s="33"/>
      <c r="H555" s="33"/>
      <c r="I555" s="31"/>
      <c r="J555" s="31"/>
      <c r="K555" s="33"/>
      <c r="L555" s="32"/>
      <c r="M555" s="32"/>
      <c r="N555" s="32"/>
      <c r="O555" s="33"/>
      <c r="P555" s="33"/>
      <c r="Q555" s="33"/>
      <c r="R555" s="33"/>
      <c r="S555" s="33"/>
      <c r="T555" s="33"/>
      <c r="U555" s="33"/>
      <c r="V555" s="33"/>
      <c r="W555" s="33"/>
      <c r="X555" s="33"/>
      <c r="Y555" s="35"/>
      <c r="Z555" s="33"/>
      <c r="AA555" s="33"/>
      <c r="AB555" s="33"/>
      <c r="AC555" s="35"/>
      <c r="AD555" s="33"/>
      <c r="AE555" s="31" t="e">
        <f t="shared" si="26"/>
        <v>#N/A</v>
      </c>
      <c r="AF555" s="54"/>
      <c r="AG555" s="31" t="e">
        <f t="shared" si="25"/>
        <v>#N/A</v>
      </c>
    </row>
    <row r="556" spans="1:33" x14ac:dyDescent="0.25">
      <c r="A556" s="30" t="e">
        <f t="shared" si="24"/>
        <v>#N/A</v>
      </c>
      <c r="B556" s="31"/>
      <c r="C556" s="31"/>
      <c r="D556" s="32"/>
      <c r="E556" s="31"/>
      <c r="F556" s="33"/>
      <c r="G556" s="33"/>
      <c r="H556" s="33"/>
      <c r="I556" s="31"/>
      <c r="J556" s="31"/>
      <c r="K556" s="33"/>
      <c r="L556" s="32"/>
      <c r="M556" s="32"/>
      <c r="N556" s="32"/>
      <c r="O556" s="33"/>
      <c r="P556" s="33"/>
      <c r="Q556" s="33"/>
      <c r="R556" s="33"/>
      <c r="S556" s="33"/>
      <c r="T556" s="33"/>
      <c r="U556" s="33"/>
      <c r="V556" s="33"/>
      <c r="W556" s="33"/>
      <c r="X556" s="33"/>
      <c r="Y556" s="35"/>
      <c r="Z556" s="33"/>
      <c r="AA556" s="33"/>
      <c r="AB556" s="33"/>
      <c r="AC556" s="35"/>
      <c r="AD556" s="33"/>
      <c r="AE556" s="31" t="e">
        <f t="shared" si="26"/>
        <v>#N/A</v>
      </c>
      <c r="AF556" s="54"/>
      <c r="AG556" s="31" t="e">
        <f t="shared" si="25"/>
        <v>#N/A</v>
      </c>
    </row>
    <row r="557" spans="1:33" x14ac:dyDescent="0.25">
      <c r="A557" s="30" t="e">
        <f t="shared" si="24"/>
        <v>#N/A</v>
      </c>
      <c r="B557" s="31"/>
      <c r="C557" s="31"/>
      <c r="D557" s="32"/>
      <c r="E557" s="31"/>
      <c r="F557" s="33"/>
      <c r="G557" s="33"/>
      <c r="H557" s="33"/>
      <c r="I557" s="31"/>
      <c r="J557" s="31"/>
      <c r="K557" s="33"/>
      <c r="L557" s="32"/>
      <c r="M557" s="32"/>
      <c r="N557" s="32"/>
      <c r="O557" s="33"/>
      <c r="P557" s="33"/>
      <c r="Q557" s="33"/>
      <c r="R557" s="33"/>
      <c r="S557" s="33"/>
      <c r="T557" s="33"/>
      <c r="U557" s="33"/>
      <c r="V557" s="33"/>
      <c r="W557" s="33"/>
      <c r="X557" s="33"/>
      <c r="Y557" s="35"/>
      <c r="Z557" s="33"/>
      <c r="AA557" s="33"/>
      <c r="AB557" s="33"/>
      <c r="AC557" s="35"/>
      <c r="AD557" s="33"/>
      <c r="AE557" s="31" t="e">
        <f t="shared" si="26"/>
        <v>#N/A</v>
      </c>
      <c r="AF557" s="54"/>
      <c r="AG557" s="31" t="e">
        <f t="shared" si="25"/>
        <v>#N/A</v>
      </c>
    </row>
    <row r="558" spans="1:33" x14ac:dyDescent="0.25">
      <c r="A558" s="30" t="e">
        <f t="shared" si="24"/>
        <v>#N/A</v>
      </c>
      <c r="B558" s="31"/>
      <c r="C558" s="31"/>
      <c r="D558" s="32"/>
      <c r="E558" s="31"/>
      <c r="F558" s="33"/>
      <c r="G558" s="33"/>
      <c r="H558" s="33"/>
      <c r="I558" s="31"/>
      <c r="J558" s="31"/>
      <c r="K558" s="33"/>
      <c r="L558" s="32"/>
      <c r="M558" s="32"/>
      <c r="N558" s="32"/>
      <c r="O558" s="33"/>
      <c r="P558" s="33"/>
      <c r="Q558" s="33"/>
      <c r="R558" s="33"/>
      <c r="S558" s="33"/>
      <c r="T558" s="33"/>
      <c r="U558" s="33"/>
      <c r="V558" s="33"/>
      <c r="W558" s="33"/>
      <c r="X558" s="33"/>
      <c r="Y558" s="35"/>
      <c r="Z558" s="33"/>
      <c r="AA558" s="33"/>
      <c r="AB558" s="33"/>
      <c r="AC558" s="35"/>
      <c r="AD558" s="33"/>
      <c r="AE558" s="31" t="e">
        <f t="shared" si="26"/>
        <v>#N/A</v>
      </c>
      <c r="AF558" s="54"/>
      <c r="AG558" s="31" t="e">
        <f t="shared" si="25"/>
        <v>#N/A</v>
      </c>
    </row>
    <row r="559" spans="1:33" x14ac:dyDescent="0.25">
      <c r="A559" s="30" t="e">
        <f t="shared" si="24"/>
        <v>#N/A</v>
      </c>
      <c r="B559" s="31"/>
      <c r="C559" s="31"/>
      <c r="D559" s="32"/>
      <c r="E559" s="31"/>
      <c r="F559" s="33"/>
      <c r="G559" s="33"/>
      <c r="H559" s="33"/>
      <c r="I559" s="31"/>
      <c r="J559" s="31"/>
      <c r="K559" s="33"/>
      <c r="L559" s="32"/>
      <c r="M559" s="32"/>
      <c r="N559" s="32"/>
      <c r="O559" s="33"/>
      <c r="P559" s="33"/>
      <c r="Q559" s="33"/>
      <c r="R559" s="33"/>
      <c r="S559" s="33"/>
      <c r="T559" s="33"/>
      <c r="U559" s="33"/>
      <c r="V559" s="33"/>
      <c r="W559" s="33"/>
      <c r="X559" s="33"/>
      <c r="Y559" s="35"/>
      <c r="Z559" s="33"/>
      <c r="AA559" s="33"/>
      <c r="AB559" s="33"/>
      <c r="AC559" s="35"/>
      <c r="AD559" s="33"/>
      <c r="AE559" s="31" t="e">
        <f t="shared" si="26"/>
        <v>#N/A</v>
      </c>
      <c r="AF559" s="54"/>
      <c r="AG559" s="31" t="e">
        <f t="shared" si="25"/>
        <v>#N/A</v>
      </c>
    </row>
    <row r="560" spans="1:33" x14ac:dyDescent="0.25">
      <c r="A560" s="30" t="e">
        <f t="shared" si="24"/>
        <v>#N/A</v>
      </c>
      <c r="B560" s="31"/>
      <c r="C560" s="31"/>
      <c r="D560" s="32"/>
      <c r="E560" s="31"/>
      <c r="F560" s="33"/>
      <c r="G560" s="33"/>
      <c r="H560" s="33"/>
      <c r="I560" s="31"/>
      <c r="J560" s="31"/>
      <c r="K560" s="33"/>
      <c r="L560" s="32"/>
      <c r="M560" s="32"/>
      <c r="N560" s="32"/>
      <c r="O560" s="33"/>
      <c r="P560" s="33"/>
      <c r="Q560" s="33"/>
      <c r="R560" s="33"/>
      <c r="S560" s="33"/>
      <c r="T560" s="33"/>
      <c r="U560" s="33"/>
      <c r="V560" s="33"/>
      <c r="W560" s="33"/>
      <c r="X560" s="33"/>
      <c r="Y560" s="35"/>
      <c r="Z560" s="33"/>
      <c r="AA560" s="33"/>
      <c r="AB560" s="33"/>
      <c r="AC560" s="35"/>
      <c r="AD560" s="33"/>
      <c r="AE560" s="31" t="e">
        <f t="shared" si="26"/>
        <v>#N/A</v>
      </c>
      <c r="AF560" s="54"/>
      <c r="AG560" s="31" t="e">
        <f t="shared" si="25"/>
        <v>#N/A</v>
      </c>
    </row>
    <row r="561" spans="1:33" x14ac:dyDescent="0.25">
      <c r="A561" s="30" t="e">
        <f t="shared" si="24"/>
        <v>#N/A</v>
      </c>
      <c r="B561" s="31"/>
      <c r="C561" s="31"/>
      <c r="D561" s="32"/>
      <c r="E561" s="31"/>
      <c r="F561" s="33"/>
      <c r="G561" s="33"/>
      <c r="H561" s="33"/>
      <c r="I561" s="31"/>
      <c r="J561" s="31"/>
      <c r="K561" s="33"/>
      <c r="L561" s="32"/>
      <c r="M561" s="32"/>
      <c r="N561" s="32"/>
      <c r="O561" s="33"/>
      <c r="P561" s="33"/>
      <c r="Q561" s="33"/>
      <c r="R561" s="33"/>
      <c r="S561" s="33"/>
      <c r="T561" s="33"/>
      <c r="U561" s="33"/>
      <c r="V561" s="33"/>
      <c r="W561" s="33"/>
      <c r="X561" s="33"/>
      <c r="Y561" s="35"/>
      <c r="Z561" s="33"/>
      <c r="AA561" s="33"/>
      <c r="AB561" s="33"/>
      <c r="AC561" s="35"/>
      <c r="AD561" s="33"/>
      <c r="AE561" s="31" t="e">
        <f t="shared" si="26"/>
        <v>#N/A</v>
      </c>
      <c r="AF561" s="54"/>
      <c r="AG561" s="31" t="e">
        <f t="shared" si="25"/>
        <v>#N/A</v>
      </c>
    </row>
    <row r="562" spans="1:33" x14ac:dyDescent="0.25">
      <c r="A562" s="30" t="e">
        <f t="shared" si="24"/>
        <v>#N/A</v>
      </c>
      <c r="B562" s="31"/>
      <c r="C562" s="31"/>
      <c r="D562" s="32"/>
      <c r="E562" s="31"/>
      <c r="F562" s="33"/>
      <c r="G562" s="33"/>
      <c r="H562" s="33"/>
      <c r="I562" s="31"/>
      <c r="J562" s="31"/>
      <c r="K562" s="33"/>
      <c r="L562" s="32"/>
      <c r="M562" s="32"/>
      <c r="N562" s="32"/>
      <c r="O562" s="33"/>
      <c r="P562" s="33"/>
      <c r="Q562" s="33"/>
      <c r="R562" s="33"/>
      <c r="S562" s="33"/>
      <c r="T562" s="33"/>
      <c r="U562" s="33"/>
      <c r="V562" s="33"/>
      <c r="W562" s="33"/>
      <c r="X562" s="33"/>
      <c r="Y562" s="35"/>
      <c r="Z562" s="33"/>
      <c r="AA562" s="33"/>
      <c r="AB562" s="33"/>
      <c r="AC562" s="35"/>
      <c r="AD562" s="33"/>
      <c r="AE562" s="31" t="e">
        <f t="shared" si="26"/>
        <v>#N/A</v>
      </c>
      <c r="AF562" s="54"/>
      <c r="AG562" s="31" t="e">
        <f t="shared" si="25"/>
        <v>#N/A</v>
      </c>
    </row>
    <row r="563" spans="1:33" x14ac:dyDescent="0.25">
      <c r="A563" s="30" t="e">
        <f t="shared" si="24"/>
        <v>#N/A</v>
      </c>
      <c r="B563" s="31"/>
      <c r="C563" s="31"/>
      <c r="D563" s="32"/>
      <c r="E563" s="31"/>
      <c r="F563" s="33"/>
      <c r="G563" s="33"/>
      <c r="H563" s="33"/>
      <c r="I563" s="31"/>
      <c r="J563" s="31"/>
      <c r="K563" s="33"/>
      <c r="L563" s="32"/>
      <c r="M563" s="32"/>
      <c r="N563" s="32"/>
      <c r="O563" s="33"/>
      <c r="P563" s="33"/>
      <c r="Q563" s="33"/>
      <c r="R563" s="33"/>
      <c r="S563" s="33"/>
      <c r="T563" s="33"/>
      <c r="U563" s="33"/>
      <c r="V563" s="33"/>
      <c r="W563" s="33"/>
      <c r="X563" s="33"/>
      <c r="Y563" s="35"/>
      <c r="Z563" s="33"/>
      <c r="AA563" s="33"/>
      <c r="AB563" s="33"/>
      <c r="AC563" s="35"/>
      <c r="AD563" s="33"/>
      <c r="AE563" s="31" t="e">
        <f t="shared" si="26"/>
        <v>#N/A</v>
      </c>
      <c r="AF563" s="54"/>
      <c r="AG563" s="31" t="e">
        <f t="shared" si="25"/>
        <v>#N/A</v>
      </c>
    </row>
    <row r="564" spans="1:33" x14ac:dyDescent="0.25">
      <c r="A564" s="30" t="e">
        <f t="shared" si="24"/>
        <v>#N/A</v>
      </c>
      <c r="B564" s="31"/>
      <c r="C564" s="31"/>
      <c r="D564" s="32"/>
      <c r="E564" s="31"/>
      <c r="F564" s="33"/>
      <c r="G564" s="33"/>
      <c r="H564" s="33"/>
      <c r="I564" s="31"/>
      <c r="J564" s="31"/>
      <c r="K564" s="33"/>
      <c r="L564" s="32"/>
      <c r="M564" s="32"/>
      <c r="N564" s="32"/>
      <c r="O564" s="33"/>
      <c r="P564" s="33"/>
      <c r="Q564" s="33"/>
      <c r="R564" s="33"/>
      <c r="S564" s="33"/>
      <c r="T564" s="33"/>
      <c r="U564" s="33"/>
      <c r="V564" s="33"/>
      <c r="W564" s="33"/>
      <c r="X564" s="33"/>
      <c r="Y564" s="35"/>
      <c r="Z564" s="33"/>
      <c r="AA564" s="33"/>
      <c r="AB564" s="33"/>
      <c r="AC564" s="35"/>
      <c r="AD564" s="33"/>
      <c r="AE564" s="31" t="e">
        <f t="shared" si="26"/>
        <v>#N/A</v>
      </c>
      <c r="AF564" s="54"/>
      <c r="AG564" s="31" t="e">
        <f t="shared" si="25"/>
        <v>#N/A</v>
      </c>
    </row>
    <row r="565" spans="1:33" x14ac:dyDescent="0.25">
      <c r="A565" s="30" t="e">
        <f t="shared" si="24"/>
        <v>#N/A</v>
      </c>
      <c r="B565" s="31"/>
      <c r="C565" s="31"/>
      <c r="D565" s="32"/>
      <c r="E565" s="31"/>
      <c r="F565" s="33"/>
      <c r="G565" s="33"/>
      <c r="H565" s="33"/>
      <c r="I565" s="31"/>
      <c r="J565" s="31"/>
      <c r="K565" s="33"/>
      <c r="L565" s="32"/>
      <c r="M565" s="32"/>
      <c r="N565" s="32"/>
      <c r="O565" s="33"/>
      <c r="P565" s="33"/>
      <c r="Q565" s="33"/>
      <c r="R565" s="33"/>
      <c r="S565" s="33"/>
      <c r="T565" s="33"/>
      <c r="U565" s="33"/>
      <c r="V565" s="33"/>
      <c r="W565" s="33"/>
      <c r="X565" s="33"/>
      <c r="Y565" s="35"/>
      <c r="Z565" s="33"/>
      <c r="AA565" s="33"/>
      <c r="AB565" s="33"/>
      <c r="AC565" s="35"/>
      <c r="AD565" s="33"/>
      <c r="AE565" s="31" t="e">
        <f t="shared" si="26"/>
        <v>#N/A</v>
      </c>
      <c r="AF565" s="54"/>
      <c r="AG565" s="31" t="e">
        <f t="shared" si="25"/>
        <v>#N/A</v>
      </c>
    </row>
    <row r="566" spans="1:33" x14ac:dyDescent="0.25">
      <c r="A566" s="30" t="e">
        <f t="shared" si="24"/>
        <v>#N/A</v>
      </c>
      <c r="B566" s="31"/>
      <c r="C566" s="31"/>
      <c r="D566" s="32"/>
      <c r="E566" s="31"/>
      <c r="F566" s="33"/>
      <c r="G566" s="33"/>
      <c r="H566" s="33"/>
      <c r="I566" s="31"/>
      <c r="J566" s="31"/>
      <c r="K566" s="33"/>
      <c r="L566" s="32"/>
      <c r="M566" s="32"/>
      <c r="N566" s="32"/>
      <c r="O566" s="33"/>
      <c r="P566" s="33"/>
      <c r="Q566" s="33"/>
      <c r="R566" s="33"/>
      <c r="S566" s="33"/>
      <c r="T566" s="33"/>
      <c r="U566" s="33"/>
      <c r="V566" s="33"/>
      <c r="W566" s="33"/>
      <c r="X566" s="33"/>
      <c r="Y566" s="35"/>
      <c r="Z566" s="33"/>
      <c r="AA566" s="33"/>
      <c r="AB566" s="33"/>
      <c r="AC566" s="35"/>
      <c r="AD566" s="33"/>
      <c r="AE566" s="31" t="e">
        <f t="shared" si="26"/>
        <v>#N/A</v>
      </c>
      <c r="AF566" s="54"/>
      <c r="AG566" s="31" t="e">
        <f t="shared" si="25"/>
        <v>#N/A</v>
      </c>
    </row>
    <row r="567" spans="1:33" x14ac:dyDescent="0.25">
      <c r="A567" s="30" t="e">
        <f t="shared" si="24"/>
        <v>#N/A</v>
      </c>
      <c r="B567" s="31"/>
      <c r="C567" s="31"/>
      <c r="D567" s="32"/>
      <c r="E567" s="31"/>
      <c r="F567" s="33"/>
      <c r="G567" s="33"/>
      <c r="H567" s="33"/>
      <c r="I567" s="31"/>
      <c r="J567" s="31"/>
      <c r="K567" s="33"/>
      <c r="L567" s="32"/>
      <c r="M567" s="32"/>
      <c r="N567" s="32"/>
      <c r="O567" s="33"/>
      <c r="P567" s="33"/>
      <c r="Q567" s="33"/>
      <c r="R567" s="33"/>
      <c r="S567" s="33"/>
      <c r="T567" s="33"/>
      <c r="U567" s="33"/>
      <c r="V567" s="33"/>
      <c r="W567" s="33"/>
      <c r="X567" s="33"/>
      <c r="Y567" s="35"/>
      <c r="Z567" s="33"/>
      <c r="AA567" s="33"/>
      <c r="AB567" s="33"/>
      <c r="AC567" s="35"/>
      <c r="AD567" s="33"/>
      <c r="AE567" s="31" t="e">
        <f t="shared" si="26"/>
        <v>#N/A</v>
      </c>
      <c r="AF567" s="54"/>
      <c r="AG567" s="31" t="e">
        <f t="shared" si="25"/>
        <v>#N/A</v>
      </c>
    </row>
    <row r="568" spans="1:33" x14ac:dyDescent="0.25">
      <c r="A568" s="30" t="e">
        <f t="shared" si="24"/>
        <v>#N/A</v>
      </c>
      <c r="B568" s="31"/>
      <c r="C568" s="31"/>
      <c r="D568" s="32"/>
      <c r="E568" s="31"/>
      <c r="F568" s="33"/>
      <c r="G568" s="33"/>
      <c r="H568" s="33"/>
      <c r="I568" s="31"/>
      <c r="J568" s="31"/>
      <c r="K568" s="33"/>
      <c r="L568" s="32"/>
      <c r="M568" s="32"/>
      <c r="N568" s="32"/>
      <c r="O568" s="33"/>
      <c r="P568" s="33"/>
      <c r="Q568" s="33"/>
      <c r="R568" s="33"/>
      <c r="S568" s="33"/>
      <c r="T568" s="33"/>
      <c r="U568" s="33"/>
      <c r="V568" s="33"/>
      <c r="W568" s="33"/>
      <c r="X568" s="33"/>
      <c r="Y568" s="35"/>
      <c r="Z568" s="33"/>
      <c r="AA568" s="33"/>
      <c r="AB568" s="33"/>
      <c r="AC568" s="35"/>
      <c r="AD568" s="33"/>
      <c r="AE568" s="31" t="e">
        <f t="shared" si="26"/>
        <v>#N/A</v>
      </c>
      <c r="AF568" s="54"/>
      <c r="AG568" s="31" t="e">
        <f t="shared" si="25"/>
        <v>#N/A</v>
      </c>
    </row>
    <row r="569" spans="1:33" x14ac:dyDescent="0.25">
      <c r="A569" s="30" t="e">
        <f t="shared" si="24"/>
        <v>#N/A</v>
      </c>
      <c r="B569" s="31"/>
      <c r="C569" s="31"/>
      <c r="D569" s="32"/>
      <c r="E569" s="31"/>
      <c r="F569" s="33"/>
      <c r="G569" s="33"/>
      <c r="H569" s="33"/>
      <c r="I569" s="31"/>
      <c r="J569" s="31"/>
      <c r="K569" s="33"/>
      <c r="L569" s="32"/>
      <c r="M569" s="32"/>
      <c r="N569" s="32"/>
      <c r="O569" s="33"/>
      <c r="P569" s="33"/>
      <c r="Q569" s="33"/>
      <c r="R569" s="33"/>
      <c r="S569" s="33"/>
      <c r="T569" s="33"/>
      <c r="U569" s="33"/>
      <c r="V569" s="33"/>
      <c r="W569" s="33"/>
      <c r="X569" s="33"/>
      <c r="Y569" s="35"/>
      <c r="Z569" s="33"/>
      <c r="AA569" s="33"/>
      <c r="AB569" s="33"/>
      <c r="AC569" s="35"/>
      <c r="AD569" s="33"/>
      <c r="AE569" s="31" t="e">
        <f t="shared" si="26"/>
        <v>#N/A</v>
      </c>
      <c r="AF569" s="54"/>
      <c r="AG569" s="31" t="e">
        <f t="shared" si="25"/>
        <v>#N/A</v>
      </c>
    </row>
    <row r="570" spans="1:33" x14ac:dyDescent="0.25">
      <c r="A570" s="30" t="e">
        <f t="shared" si="24"/>
        <v>#N/A</v>
      </c>
      <c r="B570" s="31"/>
      <c r="C570" s="31"/>
      <c r="D570" s="32"/>
      <c r="E570" s="31"/>
      <c r="F570" s="33"/>
      <c r="G570" s="33"/>
      <c r="H570" s="33"/>
      <c r="I570" s="31"/>
      <c r="J570" s="31"/>
      <c r="K570" s="33"/>
      <c r="L570" s="32"/>
      <c r="M570" s="32"/>
      <c r="N570" s="32"/>
      <c r="O570" s="33"/>
      <c r="P570" s="33"/>
      <c r="Q570" s="33"/>
      <c r="R570" s="33"/>
      <c r="S570" s="33"/>
      <c r="T570" s="33"/>
      <c r="U570" s="33"/>
      <c r="V570" s="33"/>
      <c r="W570" s="33"/>
      <c r="X570" s="33"/>
      <c r="Y570" s="35"/>
      <c r="Z570" s="33"/>
      <c r="AA570" s="33"/>
      <c r="AB570" s="33"/>
      <c r="AC570" s="35"/>
      <c r="AD570" s="33"/>
      <c r="AE570" s="31" t="e">
        <f t="shared" si="26"/>
        <v>#N/A</v>
      </c>
      <c r="AF570" s="54"/>
      <c r="AG570" s="31" t="e">
        <f t="shared" si="25"/>
        <v>#N/A</v>
      </c>
    </row>
    <row r="571" spans="1:33" x14ac:dyDescent="0.25">
      <c r="A571" s="30" t="e">
        <f t="shared" si="24"/>
        <v>#N/A</v>
      </c>
      <c r="B571" s="31"/>
      <c r="C571" s="31"/>
      <c r="D571" s="32"/>
      <c r="E571" s="31"/>
      <c r="F571" s="33"/>
      <c r="G571" s="33"/>
      <c r="H571" s="33"/>
      <c r="I571" s="31"/>
      <c r="J571" s="31"/>
      <c r="K571" s="33"/>
      <c r="L571" s="32"/>
      <c r="M571" s="32"/>
      <c r="N571" s="32"/>
      <c r="O571" s="33"/>
      <c r="P571" s="33"/>
      <c r="Q571" s="33"/>
      <c r="R571" s="33"/>
      <c r="S571" s="33"/>
      <c r="T571" s="33"/>
      <c r="U571" s="33"/>
      <c r="V571" s="33"/>
      <c r="W571" s="33"/>
      <c r="X571" s="33"/>
      <c r="Y571" s="35"/>
      <c r="Z571" s="33"/>
      <c r="AA571" s="33"/>
      <c r="AB571" s="33"/>
      <c r="AC571" s="35"/>
      <c r="AD571" s="33"/>
      <c r="AE571" s="31" t="e">
        <f t="shared" si="26"/>
        <v>#N/A</v>
      </c>
      <c r="AF571" s="54"/>
      <c r="AG571" s="31" t="e">
        <f t="shared" si="25"/>
        <v>#N/A</v>
      </c>
    </row>
    <row r="572" spans="1:33" x14ac:dyDescent="0.25">
      <c r="A572" s="30" t="e">
        <f t="shared" si="24"/>
        <v>#N/A</v>
      </c>
      <c r="B572" s="31"/>
      <c r="C572" s="31"/>
      <c r="D572" s="32"/>
      <c r="E572" s="31"/>
      <c r="F572" s="33"/>
      <c r="G572" s="33"/>
      <c r="H572" s="33"/>
      <c r="I572" s="31"/>
      <c r="J572" s="31"/>
      <c r="K572" s="33"/>
      <c r="L572" s="32"/>
      <c r="M572" s="32"/>
      <c r="N572" s="32"/>
      <c r="O572" s="33"/>
      <c r="P572" s="33"/>
      <c r="Q572" s="33"/>
      <c r="R572" s="33"/>
      <c r="S572" s="33"/>
      <c r="T572" s="33"/>
      <c r="U572" s="33"/>
      <c r="V572" s="33"/>
      <c r="W572" s="33"/>
      <c r="X572" s="33"/>
      <c r="Y572" s="35"/>
      <c r="Z572" s="33"/>
      <c r="AA572" s="33"/>
      <c r="AB572" s="33"/>
      <c r="AC572" s="35"/>
      <c r="AD572" s="33"/>
      <c r="AE572" s="31" t="e">
        <f t="shared" si="26"/>
        <v>#N/A</v>
      </c>
      <c r="AF572" s="54"/>
      <c r="AG572" s="31" t="e">
        <f t="shared" si="25"/>
        <v>#N/A</v>
      </c>
    </row>
    <row r="573" spans="1:33" x14ac:dyDescent="0.25">
      <c r="A573" s="30" t="e">
        <f t="shared" si="24"/>
        <v>#N/A</v>
      </c>
      <c r="B573" s="31"/>
      <c r="C573" s="31"/>
      <c r="D573" s="32"/>
      <c r="E573" s="31"/>
      <c r="F573" s="33"/>
      <c r="G573" s="33"/>
      <c r="H573" s="33"/>
      <c r="I573" s="31"/>
      <c r="J573" s="31"/>
      <c r="K573" s="33"/>
      <c r="L573" s="32"/>
      <c r="M573" s="32"/>
      <c r="N573" s="32"/>
      <c r="O573" s="33"/>
      <c r="P573" s="33"/>
      <c r="Q573" s="33"/>
      <c r="R573" s="33"/>
      <c r="S573" s="33"/>
      <c r="T573" s="33"/>
      <c r="U573" s="33"/>
      <c r="V573" s="33"/>
      <c r="W573" s="33"/>
      <c r="X573" s="33"/>
      <c r="Y573" s="35"/>
      <c r="Z573" s="33"/>
      <c r="AA573" s="33"/>
      <c r="AB573" s="33"/>
      <c r="AC573" s="35"/>
      <c r="AD573" s="33"/>
      <c r="AE573" s="31" t="e">
        <f t="shared" si="26"/>
        <v>#N/A</v>
      </c>
      <c r="AF573" s="54"/>
      <c r="AG573" s="31" t="e">
        <f t="shared" si="25"/>
        <v>#N/A</v>
      </c>
    </row>
    <row r="574" spans="1:33" x14ac:dyDescent="0.25">
      <c r="A574" s="30" t="e">
        <f t="shared" si="24"/>
        <v>#N/A</v>
      </c>
      <c r="B574" s="31"/>
      <c r="C574" s="31"/>
      <c r="D574" s="32"/>
      <c r="E574" s="31"/>
      <c r="F574" s="33"/>
      <c r="G574" s="33"/>
      <c r="H574" s="33"/>
      <c r="I574" s="31"/>
      <c r="J574" s="31"/>
      <c r="K574" s="33"/>
      <c r="L574" s="32"/>
      <c r="M574" s="32"/>
      <c r="N574" s="32"/>
      <c r="O574" s="33"/>
      <c r="P574" s="33"/>
      <c r="Q574" s="33"/>
      <c r="R574" s="33"/>
      <c r="S574" s="33"/>
      <c r="T574" s="33"/>
      <c r="U574" s="33"/>
      <c r="V574" s="33"/>
      <c r="W574" s="33"/>
      <c r="X574" s="33"/>
      <c r="Y574" s="35"/>
      <c r="Z574" s="33"/>
      <c r="AA574" s="33"/>
      <c r="AB574" s="33"/>
      <c r="AC574" s="35"/>
      <c r="AD574" s="33"/>
      <c r="AE574" s="31" t="e">
        <f t="shared" si="26"/>
        <v>#N/A</v>
      </c>
      <c r="AF574" s="54"/>
      <c r="AG574" s="31" t="e">
        <f t="shared" si="25"/>
        <v>#N/A</v>
      </c>
    </row>
    <row r="575" spans="1:33" x14ac:dyDescent="0.25">
      <c r="A575" s="30" t="e">
        <f t="shared" si="24"/>
        <v>#N/A</v>
      </c>
      <c r="B575" s="31"/>
      <c r="C575" s="31"/>
      <c r="D575" s="32"/>
      <c r="E575" s="31"/>
      <c r="F575" s="33"/>
      <c r="G575" s="33"/>
      <c r="H575" s="33"/>
      <c r="I575" s="31"/>
      <c r="J575" s="31"/>
      <c r="K575" s="33"/>
      <c r="L575" s="32"/>
      <c r="M575" s="32"/>
      <c r="N575" s="32"/>
      <c r="O575" s="33"/>
      <c r="P575" s="33"/>
      <c r="Q575" s="33"/>
      <c r="R575" s="33"/>
      <c r="S575" s="33"/>
      <c r="T575" s="33"/>
      <c r="U575" s="33"/>
      <c r="V575" s="33"/>
      <c r="W575" s="33"/>
      <c r="X575" s="33"/>
      <c r="Y575" s="35"/>
      <c r="Z575" s="33"/>
      <c r="AA575" s="33"/>
      <c r="AB575" s="33"/>
      <c r="AC575" s="35"/>
      <c r="AD575" s="33"/>
      <c r="AE575" s="31" t="e">
        <f t="shared" si="26"/>
        <v>#N/A</v>
      </c>
      <c r="AF575" s="54"/>
      <c r="AG575" s="31" t="e">
        <f t="shared" si="25"/>
        <v>#N/A</v>
      </c>
    </row>
    <row r="576" spans="1:33" x14ac:dyDescent="0.25">
      <c r="A576" s="30" t="e">
        <f t="shared" si="24"/>
        <v>#N/A</v>
      </c>
      <c r="B576" s="31"/>
      <c r="C576" s="31"/>
      <c r="D576" s="32"/>
      <c r="E576" s="31"/>
      <c r="F576" s="33"/>
      <c r="G576" s="33"/>
      <c r="H576" s="33"/>
      <c r="I576" s="31"/>
      <c r="J576" s="31"/>
      <c r="K576" s="33"/>
      <c r="L576" s="32"/>
      <c r="M576" s="32"/>
      <c r="N576" s="32"/>
      <c r="O576" s="33"/>
      <c r="P576" s="33"/>
      <c r="Q576" s="33"/>
      <c r="R576" s="33"/>
      <c r="S576" s="33"/>
      <c r="T576" s="33"/>
      <c r="U576" s="33"/>
      <c r="V576" s="33"/>
      <c r="W576" s="33"/>
      <c r="X576" s="33"/>
      <c r="Y576" s="35"/>
      <c r="Z576" s="33"/>
      <c r="AA576" s="33"/>
      <c r="AB576" s="33"/>
      <c r="AC576" s="35"/>
      <c r="AD576" s="33"/>
      <c r="AE576" s="31" t="e">
        <f t="shared" si="26"/>
        <v>#N/A</v>
      </c>
      <c r="AF576" s="54"/>
      <c r="AG576" s="31" t="e">
        <f t="shared" si="25"/>
        <v>#N/A</v>
      </c>
    </row>
    <row r="577" spans="1:33" x14ac:dyDescent="0.25">
      <c r="A577" s="30" t="e">
        <f t="shared" si="24"/>
        <v>#N/A</v>
      </c>
      <c r="B577" s="31"/>
      <c r="C577" s="31"/>
      <c r="D577" s="32"/>
      <c r="E577" s="31"/>
      <c r="F577" s="33"/>
      <c r="G577" s="33"/>
      <c r="H577" s="33"/>
      <c r="I577" s="31"/>
      <c r="J577" s="31"/>
      <c r="K577" s="33"/>
      <c r="L577" s="32"/>
      <c r="M577" s="32"/>
      <c r="N577" s="32"/>
      <c r="O577" s="33"/>
      <c r="P577" s="33"/>
      <c r="Q577" s="33"/>
      <c r="R577" s="33"/>
      <c r="S577" s="33"/>
      <c r="T577" s="33"/>
      <c r="U577" s="33"/>
      <c r="V577" s="33"/>
      <c r="W577" s="33"/>
      <c r="X577" s="33"/>
      <c r="Y577" s="35"/>
      <c r="Z577" s="33"/>
      <c r="AA577" s="33"/>
      <c r="AB577" s="33"/>
      <c r="AC577" s="35"/>
      <c r="AD577" s="33"/>
      <c r="AE577" s="31" t="e">
        <f t="shared" si="26"/>
        <v>#N/A</v>
      </c>
      <c r="AF577" s="54"/>
      <c r="AG577" s="31" t="e">
        <f t="shared" si="25"/>
        <v>#N/A</v>
      </c>
    </row>
    <row r="578" spans="1:33" x14ac:dyDescent="0.25">
      <c r="A578" s="30" t="e">
        <f t="shared" si="24"/>
        <v>#N/A</v>
      </c>
      <c r="B578" s="31"/>
      <c r="C578" s="31"/>
      <c r="D578" s="32"/>
      <c r="E578" s="31"/>
      <c r="F578" s="33"/>
      <c r="G578" s="33"/>
      <c r="H578" s="33"/>
      <c r="I578" s="31"/>
      <c r="J578" s="31"/>
      <c r="K578" s="33"/>
      <c r="L578" s="32"/>
      <c r="M578" s="32"/>
      <c r="N578" s="32"/>
      <c r="O578" s="33"/>
      <c r="P578" s="33"/>
      <c r="Q578" s="33"/>
      <c r="R578" s="33"/>
      <c r="S578" s="33"/>
      <c r="T578" s="33"/>
      <c r="U578" s="33"/>
      <c r="V578" s="33"/>
      <c r="W578" s="33"/>
      <c r="X578" s="33"/>
      <c r="Y578" s="35"/>
      <c r="Z578" s="33"/>
      <c r="AA578" s="33"/>
      <c r="AB578" s="33"/>
      <c r="AC578" s="35"/>
      <c r="AD578" s="33"/>
      <c r="AE578" s="31" t="e">
        <f t="shared" si="26"/>
        <v>#N/A</v>
      </c>
      <c r="AF578" s="54"/>
      <c r="AG578" s="31" t="e">
        <f t="shared" si="25"/>
        <v>#N/A</v>
      </c>
    </row>
    <row r="579" spans="1:33" x14ac:dyDescent="0.25">
      <c r="A579" s="30" t="e">
        <f t="shared" si="24"/>
        <v>#N/A</v>
      </c>
      <c r="B579" s="31"/>
      <c r="C579" s="31"/>
      <c r="D579" s="32"/>
      <c r="E579" s="31"/>
      <c r="F579" s="33"/>
      <c r="G579" s="33"/>
      <c r="H579" s="33"/>
      <c r="I579" s="31"/>
      <c r="J579" s="31"/>
      <c r="K579" s="33"/>
      <c r="L579" s="32"/>
      <c r="M579" s="32"/>
      <c r="N579" s="32"/>
      <c r="O579" s="33"/>
      <c r="P579" s="33"/>
      <c r="Q579" s="33"/>
      <c r="R579" s="33"/>
      <c r="S579" s="33"/>
      <c r="T579" s="33"/>
      <c r="U579" s="33"/>
      <c r="V579" s="33"/>
      <c r="W579" s="33"/>
      <c r="X579" s="33"/>
      <c r="Y579" s="35"/>
      <c r="Z579" s="33"/>
      <c r="AA579" s="33"/>
      <c r="AB579" s="33"/>
      <c r="AC579" s="35"/>
      <c r="AD579" s="33"/>
      <c r="AE579" s="31" t="e">
        <f t="shared" si="26"/>
        <v>#N/A</v>
      </c>
      <c r="AF579" s="54"/>
      <c r="AG579" s="31" t="e">
        <f t="shared" si="25"/>
        <v>#N/A</v>
      </c>
    </row>
    <row r="580" spans="1:33" x14ac:dyDescent="0.25">
      <c r="A580" s="30" t="e">
        <f t="shared" si="24"/>
        <v>#N/A</v>
      </c>
      <c r="B580" s="31"/>
      <c r="C580" s="31"/>
      <c r="D580" s="32"/>
      <c r="E580" s="31"/>
      <c r="F580" s="33"/>
      <c r="G580" s="33"/>
      <c r="H580" s="33"/>
      <c r="I580" s="31"/>
      <c r="J580" s="31"/>
      <c r="K580" s="33"/>
      <c r="L580" s="32"/>
      <c r="M580" s="32"/>
      <c r="N580" s="32"/>
      <c r="O580" s="33"/>
      <c r="P580" s="33"/>
      <c r="Q580" s="33"/>
      <c r="R580" s="33"/>
      <c r="S580" s="33"/>
      <c r="T580" s="33"/>
      <c r="U580" s="33"/>
      <c r="V580" s="33"/>
      <c r="W580" s="33"/>
      <c r="X580" s="33"/>
      <c r="Y580" s="35"/>
      <c r="Z580" s="33"/>
      <c r="AA580" s="33"/>
      <c r="AB580" s="33"/>
      <c r="AC580" s="35"/>
      <c r="AD580" s="33"/>
      <c r="AE580" s="31" t="e">
        <f t="shared" si="26"/>
        <v>#N/A</v>
      </c>
      <c r="AF580" s="54"/>
      <c r="AG580" s="31" t="e">
        <f t="shared" si="25"/>
        <v>#N/A</v>
      </c>
    </row>
    <row r="581" spans="1:33" x14ac:dyDescent="0.25">
      <c r="A581" s="30" t="e">
        <f t="shared" si="24"/>
        <v>#N/A</v>
      </c>
      <c r="B581" s="31"/>
      <c r="C581" s="31"/>
      <c r="D581" s="32"/>
      <c r="E581" s="31"/>
      <c r="F581" s="33"/>
      <c r="G581" s="33"/>
      <c r="H581" s="33"/>
      <c r="I581" s="31"/>
      <c r="J581" s="31"/>
      <c r="K581" s="33"/>
      <c r="L581" s="32"/>
      <c r="M581" s="32"/>
      <c r="N581" s="32"/>
      <c r="O581" s="33"/>
      <c r="P581" s="33"/>
      <c r="Q581" s="33"/>
      <c r="R581" s="33"/>
      <c r="S581" s="33"/>
      <c r="T581" s="33"/>
      <c r="U581" s="33"/>
      <c r="V581" s="33"/>
      <c r="W581" s="33"/>
      <c r="X581" s="33"/>
      <c r="Y581" s="35"/>
      <c r="Z581" s="33"/>
      <c r="AA581" s="33"/>
      <c r="AB581" s="33"/>
      <c r="AC581" s="35"/>
      <c r="AD581" s="33"/>
      <c r="AE581" s="31" t="e">
        <f t="shared" si="26"/>
        <v>#N/A</v>
      </c>
      <c r="AF581" s="54"/>
      <c r="AG581" s="31" t="e">
        <f t="shared" si="25"/>
        <v>#N/A</v>
      </c>
    </row>
    <row r="582" spans="1:33" x14ac:dyDescent="0.25">
      <c r="A582" s="30" t="e">
        <f t="shared" ref="A582:A645" si="27">IF(COUNTA(B582:AD582)&gt;0,"x",NA())</f>
        <v>#N/A</v>
      </c>
      <c r="B582" s="31"/>
      <c r="C582" s="31"/>
      <c r="D582" s="32"/>
      <c r="E582" s="31"/>
      <c r="F582" s="33"/>
      <c r="G582" s="33"/>
      <c r="H582" s="33"/>
      <c r="I582" s="31"/>
      <c r="J582" s="31"/>
      <c r="K582" s="33"/>
      <c r="L582" s="32"/>
      <c r="M582" s="32"/>
      <c r="N582" s="32"/>
      <c r="O582" s="33"/>
      <c r="P582" s="33"/>
      <c r="Q582" s="33"/>
      <c r="R582" s="33"/>
      <c r="S582" s="33"/>
      <c r="T582" s="33"/>
      <c r="U582" s="33"/>
      <c r="V582" s="33"/>
      <c r="W582" s="33"/>
      <c r="X582" s="33"/>
      <c r="Y582" s="35"/>
      <c r="Z582" s="33"/>
      <c r="AA582" s="33"/>
      <c r="AB582" s="33"/>
      <c r="AC582" s="35"/>
      <c r="AD582" s="33"/>
      <c r="AE582" s="31" t="e">
        <f t="shared" si="26"/>
        <v>#N/A</v>
      </c>
      <c r="AF582" s="54"/>
      <c r="AG582" s="31" t="e">
        <f t="shared" ref="AG582:AG645" si="28">IF(ISBLANK(C582),NA(),"FIELD MUST BE COMPLETED BY HEALTH DEPT.")</f>
        <v>#N/A</v>
      </c>
    </row>
    <row r="583" spans="1:33" x14ac:dyDescent="0.25">
      <c r="A583" s="30" t="e">
        <f t="shared" si="27"/>
        <v>#N/A</v>
      </c>
      <c r="B583" s="31"/>
      <c r="C583" s="31"/>
      <c r="D583" s="32"/>
      <c r="E583" s="31"/>
      <c r="F583" s="33"/>
      <c r="G583" s="33"/>
      <c r="H583" s="33"/>
      <c r="I583" s="31"/>
      <c r="J583" s="31"/>
      <c r="K583" s="33"/>
      <c r="L583" s="32"/>
      <c r="M583" s="32"/>
      <c r="N583" s="32"/>
      <c r="O583" s="33"/>
      <c r="P583" s="33"/>
      <c r="Q583" s="33"/>
      <c r="R583" s="33"/>
      <c r="S583" s="33"/>
      <c r="T583" s="33"/>
      <c r="U583" s="33"/>
      <c r="V583" s="33"/>
      <c r="W583" s="33"/>
      <c r="X583" s="33"/>
      <c r="Y583" s="35"/>
      <c r="Z583" s="33"/>
      <c r="AA583" s="33"/>
      <c r="AB583" s="33"/>
      <c r="AC583" s="35"/>
      <c r="AD583" s="33"/>
      <c r="AE583" s="31" t="e">
        <f t="shared" ref="AE583:AE646" si="29">IF(ISBLANK(C583),NA(),"FIELD MUST BE COMPLETED BY HEALTH DEPT.")</f>
        <v>#N/A</v>
      </c>
      <c r="AF583" s="54"/>
      <c r="AG583" s="31" t="e">
        <f t="shared" si="28"/>
        <v>#N/A</v>
      </c>
    </row>
    <row r="584" spans="1:33" x14ac:dyDescent="0.25">
      <c r="A584" s="30" t="e">
        <f t="shared" si="27"/>
        <v>#N/A</v>
      </c>
      <c r="B584" s="31"/>
      <c r="C584" s="31"/>
      <c r="D584" s="32"/>
      <c r="E584" s="31"/>
      <c r="F584" s="33"/>
      <c r="G584" s="33"/>
      <c r="H584" s="33"/>
      <c r="I584" s="31"/>
      <c r="J584" s="31"/>
      <c r="K584" s="33"/>
      <c r="L584" s="32"/>
      <c r="M584" s="32"/>
      <c r="N584" s="32"/>
      <c r="O584" s="33"/>
      <c r="P584" s="33"/>
      <c r="Q584" s="33"/>
      <c r="R584" s="33"/>
      <c r="S584" s="33"/>
      <c r="T584" s="33"/>
      <c r="U584" s="33"/>
      <c r="V584" s="33"/>
      <c r="W584" s="33"/>
      <c r="X584" s="33"/>
      <c r="Y584" s="35"/>
      <c r="Z584" s="33"/>
      <c r="AA584" s="33"/>
      <c r="AB584" s="33"/>
      <c r="AC584" s="35"/>
      <c r="AD584" s="33"/>
      <c r="AE584" s="31" t="e">
        <f t="shared" si="29"/>
        <v>#N/A</v>
      </c>
      <c r="AF584" s="54"/>
      <c r="AG584" s="31" t="e">
        <f t="shared" si="28"/>
        <v>#N/A</v>
      </c>
    </row>
    <row r="585" spans="1:33" x14ac:dyDescent="0.25">
      <c r="A585" s="30" t="e">
        <f t="shared" si="27"/>
        <v>#N/A</v>
      </c>
      <c r="B585" s="31"/>
      <c r="C585" s="31"/>
      <c r="D585" s="32"/>
      <c r="E585" s="31"/>
      <c r="F585" s="33"/>
      <c r="G585" s="33"/>
      <c r="H585" s="33"/>
      <c r="I585" s="31"/>
      <c r="J585" s="31"/>
      <c r="K585" s="33"/>
      <c r="L585" s="32"/>
      <c r="M585" s="32"/>
      <c r="N585" s="32"/>
      <c r="O585" s="33"/>
      <c r="P585" s="33"/>
      <c r="Q585" s="33"/>
      <c r="R585" s="33"/>
      <c r="S585" s="33"/>
      <c r="T585" s="33"/>
      <c r="U585" s="33"/>
      <c r="V585" s="33"/>
      <c r="W585" s="33"/>
      <c r="X585" s="33"/>
      <c r="Y585" s="35"/>
      <c r="Z585" s="33"/>
      <c r="AA585" s="33"/>
      <c r="AB585" s="33"/>
      <c r="AC585" s="35"/>
      <c r="AD585" s="33"/>
      <c r="AE585" s="31" t="e">
        <f t="shared" si="29"/>
        <v>#N/A</v>
      </c>
      <c r="AF585" s="54"/>
      <c r="AG585" s="31" t="e">
        <f t="shared" si="28"/>
        <v>#N/A</v>
      </c>
    </row>
    <row r="586" spans="1:33" x14ac:dyDescent="0.25">
      <c r="A586" s="30" t="e">
        <f t="shared" si="27"/>
        <v>#N/A</v>
      </c>
      <c r="B586" s="31"/>
      <c r="C586" s="31"/>
      <c r="D586" s="32"/>
      <c r="E586" s="31"/>
      <c r="F586" s="33"/>
      <c r="G586" s="33"/>
      <c r="H586" s="33"/>
      <c r="I586" s="31"/>
      <c r="J586" s="31"/>
      <c r="K586" s="33"/>
      <c r="L586" s="32"/>
      <c r="M586" s="32"/>
      <c r="N586" s="32"/>
      <c r="O586" s="33"/>
      <c r="P586" s="33"/>
      <c r="Q586" s="33"/>
      <c r="R586" s="33"/>
      <c r="S586" s="33"/>
      <c r="T586" s="33"/>
      <c r="U586" s="33"/>
      <c r="V586" s="33"/>
      <c r="W586" s="33"/>
      <c r="X586" s="33"/>
      <c r="Y586" s="35"/>
      <c r="Z586" s="33"/>
      <c r="AA586" s="33"/>
      <c r="AB586" s="33"/>
      <c r="AC586" s="35"/>
      <c r="AD586" s="33"/>
      <c r="AE586" s="31" t="e">
        <f t="shared" si="29"/>
        <v>#N/A</v>
      </c>
      <c r="AF586" s="54"/>
      <c r="AG586" s="31" t="e">
        <f t="shared" si="28"/>
        <v>#N/A</v>
      </c>
    </row>
    <row r="587" spans="1:33" x14ac:dyDescent="0.25">
      <c r="A587" s="30" t="e">
        <f t="shared" si="27"/>
        <v>#N/A</v>
      </c>
      <c r="B587" s="31"/>
      <c r="C587" s="31"/>
      <c r="D587" s="32"/>
      <c r="E587" s="31"/>
      <c r="F587" s="33"/>
      <c r="G587" s="33"/>
      <c r="H587" s="33"/>
      <c r="I587" s="31"/>
      <c r="J587" s="31"/>
      <c r="K587" s="33"/>
      <c r="L587" s="32"/>
      <c r="M587" s="32"/>
      <c r="N587" s="32"/>
      <c r="O587" s="33"/>
      <c r="P587" s="33"/>
      <c r="Q587" s="33"/>
      <c r="R587" s="33"/>
      <c r="S587" s="33"/>
      <c r="T587" s="33"/>
      <c r="U587" s="33"/>
      <c r="V587" s="33"/>
      <c r="W587" s="33"/>
      <c r="X587" s="33"/>
      <c r="Y587" s="35"/>
      <c r="Z587" s="33"/>
      <c r="AA587" s="33"/>
      <c r="AB587" s="33"/>
      <c r="AC587" s="35"/>
      <c r="AD587" s="33"/>
      <c r="AE587" s="31" t="e">
        <f t="shared" si="29"/>
        <v>#N/A</v>
      </c>
      <c r="AF587" s="54"/>
      <c r="AG587" s="31" t="e">
        <f t="shared" si="28"/>
        <v>#N/A</v>
      </c>
    </row>
    <row r="588" spans="1:33" x14ac:dyDescent="0.25">
      <c r="A588" s="30" t="e">
        <f t="shared" si="27"/>
        <v>#N/A</v>
      </c>
      <c r="B588" s="31"/>
      <c r="C588" s="31"/>
      <c r="D588" s="32"/>
      <c r="E588" s="31"/>
      <c r="F588" s="33"/>
      <c r="G588" s="33"/>
      <c r="H588" s="33"/>
      <c r="I588" s="31"/>
      <c r="J588" s="31"/>
      <c r="K588" s="33"/>
      <c r="L588" s="32"/>
      <c r="M588" s="32"/>
      <c r="N588" s="32"/>
      <c r="O588" s="33"/>
      <c r="P588" s="33"/>
      <c r="Q588" s="33"/>
      <c r="R588" s="33"/>
      <c r="S588" s="33"/>
      <c r="T588" s="33"/>
      <c r="U588" s="33"/>
      <c r="V588" s="33"/>
      <c r="W588" s="33"/>
      <c r="X588" s="33"/>
      <c r="Y588" s="35"/>
      <c r="Z588" s="33"/>
      <c r="AA588" s="33"/>
      <c r="AB588" s="33"/>
      <c r="AC588" s="35"/>
      <c r="AD588" s="33"/>
      <c r="AE588" s="31" t="e">
        <f t="shared" si="29"/>
        <v>#N/A</v>
      </c>
      <c r="AF588" s="54"/>
      <c r="AG588" s="31" t="e">
        <f t="shared" si="28"/>
        <v>#N/A</v>
      </c>
    </row>
    <row r="589" spans="1:33" x14ac:dyDescent="0.25">
      <c r="A589" s="30" t="e">
        <f t="shared" si="27"/>
        <v>#N/A</v>
      </c>
      <c r="B589" s="31"/>
      <c r="C589" s="31"/>
      <c r="D589" s="32"/>
      <c r="E589" s="31"/>
      <c r="F589" s="33"/>
      <c r="G589" s="33"/>
      <c r="H589" s="33"/>
      <c r="I589" s="31"/>
      <c r="J589" s="31"/>
      <c r="K589" s="33"/>
      <c r="L589" s="32"/>
      <c r="M589" s="32"/>
      <c r="N589" s="32"/>
      <c r="O589" s="33"/>
      <c r="P589" s="33"/>
      <c r="Q589" s="33"/>
      <c r="R589" s="33"/>
      <c r="S589" s="33"/>
      <c r="T589" s="33"/>
      <c r="U589" s="33"/>
      <c r="V589" s="33"/>
      <c r="W589" s="33"/>
      <c r="X589" s="33"/>
      <c r="Y589" s="35"/>
      <c r="Z589" s="33"/>
      <c r="AA589" s="33"/>
      <c r="AB589" s="33"/>
      <c r="AC589" s="35"/>
      <c r="AD589" s="33"/>
      <c r="AE589" s="31" t="e">
        <f t="shared" si="29"/>
        <v>#N/A</v>
      </c>
      <c r="AF589" s="54"/>
      <c r="AG589" s="31" t="e">
        <f t="shared" si="28"/>
        <v>#N/A</v>
      </c>
    </row>
    <row r="590" spans="1:33" x14ac:dyDescent="0.25">
      <c r="A590" s="30" t="e">
        <f t="shared" si="27"/>
        <v>#N/A</v>
      </c>
      <c r="B590" s="31"/>
      <c r="C590" s="31"/>
      <c r="D590" s="32"/>
      <c r="E590" s="31"/>
      <c r="F590" s="33"/>
      <c r="G590" s="33"/>
      <c r="H590" s="33"/>
      <c r="I590" s="31"/>
      <c r="J590" s="31"/>
      <c r="K590" s="33"/>
      <c r="L590" s="32"/>
      <c r="M590" s="32"/>
      <c r="N590" s="32"/>
      <c r="O590" s="33"/>
      <c r="P590" s="33"/>
      <c r="Q590" s="33"/>
      <c r="R590" s="33"/>
      <c r="S590" s="33"/>
      <c r="T590" s="33"/>
      <c r="U590" s="33"/>
      <c r="V590" s="33"/>
      <c r="W590" s="33"/>
      <c r="X590" s="33"/>
      <c r="Y590" s="35"/>
      <c r="Z590" s="33"/>
      <c r="AA590" s="33"/>
      <c r="AB590" s="33"/>
      <c r="AC590" s="35"/>
      <c r="AD590" s="33"/>
      <c r="AE590" s="31" t="e">
        <f t="shared" si="29"/>
        <v>#N/A</v>
      </c>
      <c r="AF590" s="54"/>
      <c r="AG590" s="31" t="e">
        <f t="shared" si="28"/>
        <v>#N/A</v>
      </c>
    </row>
    <row r="591" spans="1:33" x14ac:dyDescent="0.25">
      <c r="A591" s="30" t="e">
        <f t="shared" si="27"/>
        <v>#N/A</v>
      </c>
      <c r="B591" s="31"/>
      <c r="C591" s="31"/>
      <c r="D591" s="32"/>
      <c r="E591" s="31"/>
      <c r="F591" s="33"/>
      <c r="G591" s="33"/>
      <c r="H591" s="33"/>
      <c r="I591" s="31"/>
      <c r="J591" s="31"/>
      <c r="K591" s="33"/>
      <c r="L591" s="32"/>
      <c r="M591" s="32"/>
      <c r="N591" s="32"/>
      <c r="O591" s="33"/>
      <c r="P591" s="33"/>
      <c r="Q591" s="33"/>
      <c r="R591" s="33"/>
      <c r="S591" s="33"/>
      <c r="T591" s="33"/>
      <c r="U591" s="33"/>
      <c r="V591" s="33"/>
      <c r="W591" s="33"/>
      <c r="X591" s="33"/>
      <c r="Y591" s="35"/>
      <c r="Z591" s="33"/>
      <c r="AA591" s="33"/>
      <c r="AB591" s="33"/>
      <c r="AC591" s="35"/>
      <c r="AD591" s="33"/>
      <c r="AE591" s="31" t="e">
        <f t="shared" si="29"/>
        <v>#N/A</v>
      </c>
      <c r="AF591" s="54"/>
      <c r="AG591" s="31" t="e">
        <f t="shared" si="28"/>
        <v>#N/A</v>
      </c>
    </row>
    <row r="592" spans="1:33" x14ac:dyDescent="0.25">
      <c r="A592" s="30" t="e">
        <f t="shared" si="27"/>
        <v>#N/A</v>
      </c>
      <c r="B592" s="31"/>
      <c r="C592" s="31"/>
      <c r="D592" s="32"/>
      <c r="E592" s="31"/>
      <c r="F592" s="33"/>
      <c r="G592" s="33"/>
      <c r="H592" s="33"/>
      <c r="I592" s="31"/>
      <c r="J592" s="31"/>
      <c r="K592" s="33"/>
      <c r="L592" s="32"/>
      <c r="M592" s="32"/>
      <c r="N592" s="32"/>
      <c r="O592" s="33"/>
      <c r="P592" s="33"/>
      <c r="Q592" s="33"/>
      <c r="R592" s="33"/>
      <c r="S592" s="33"/>
      <c r="T592" s="33"/>
      <c r="U592" s="33"/>
      <c r="V592" s="33"/>
      <c r="W592" s="33"/>
      <c r="X592" s="33"/>
      <c r="Y592" s="35"/>
      <c r="Z592" s="33"/>
      <c r="AA592" s="33"/>
      <c r="AB592" s="33"/>
      <c r="AC592" s="35"/>
      <c r="AD592" s="33"/>
      <c r="AE592" s="31" t="e">
        <f t="shared" si="29"/>
        <v>#N/A</v>
      </c>
      <c r="AF592" s="54"/>
      <c r="AG592" s="31" t="e">
        <f t="shared" si="28"/>
        <v>#N/A</v>
      </c>
    </row>
    <row r="593" spans="1:33" x14ac:dyDescent="0.25">
      <c r="A593" s="30" t="e">
        <f t="shared" si="27"/>
        <v>#N/A</v>
      </c>
      <c r="B593" s="31"/>
      <c r="C593" s="31"/>
      <c r="D593" s="32"/>
      <c r="E593" s="31"/>
      <c r="F593" s="33"/>
      <c r="G593" s="33"/>
      <c r="H593" s="33"/>
      <c r="I593" s="31"/>
      <c r="J593" s="31"/>
      <c r="K593" s="33"/>
      <c r="L593" s="32"/>
      <c r="M593" s="32"/>
      <c r="N593" s="32"/>
      <c r="O593" s="33"/>
      <c r="P593" s="33"/>
      <c r="Q593" s="33"/>
      <c r="R593" s="33"/>
      <c r="S593" s="33"/>
      <c r="T593" s="33"/>
      <c r="U593" s="33"/>
      <c r="V593" s="33"/>
      <c r="W593" s="33"/>
      <c r="X593" s="33"/>
      <c r="Y593" s="35"/>
      <c r="Z593" s="33"/>
      <c r="AA593" s="33"/>
      <c r="AB593" s="33"/>
      <c r="AC593" s="35"/>
      <c r="AD593" s="33"/>
      <c r="AE593" s="31" t="e">
        <f t="shared" si="29"/>
        <v>#N/A</v>
      </c>
      <c r="AF593" s="54"/>
      <c r="AG593" s="31" t="e">
        <f t="shared" si="28"/>
        <v>#N/A</v>
      </c>
    </row>
    <row r="594" spans="1:33" x14ac:dyDescent="0.25">
      <c r="A594" s="30" t="e">
        <f t="shared" si="27"/>
        <v>#N/A</v>
      </c>
      <c r="B594" s="31"/>
      <c r="C594" s="31"/>
      <c r="D594" s="32"/>
      <c r="E594" s="31"/>
      <c r="F594" s="33"/>
      <c r="G594" s="33"/>
      <c r="H594" s="33"/>
      <c r="I594" s="31"/>
      <c r="J594" s="31"/>
      <c r="K594" s="33"/>
      <c r="L594" s="32"/>
      <c r="M594" s="32"/>
      <c r="N594" s="32"/>
      <c r="O594" s="33"/>
      <c r="P594" s="33"/>
      <c r="Q594" s="33"/>
      <c r="R594" s="33"/>
      <c r="S594" s="33"/>
      <c r="T594" s="33"/>
      <c r="U594" s="33"/>
      <c r="V594" s="33"/>
      <c r="W594" s="33"/>
      <c r="X594" s="33"/>
      <c r="Y594" s="35"/>
      <c r="Z594" s="33"/>
      <c r="AA594" s="33"/>
      <c r="AB594" s="33"/>
      <c r="AC594" s="35"/>
      <c r="AD594" s="33"/>
      <c r="AE594" s="31" t="e">
        <f t="shared" si="29"/>
        <v>#N/A</v>
      </c>
      <c r="AF594" s="54"/>
      <c r="AG594" s="31" t="e">
        <f t="shared" si="28"/>
        <v>#N/A</v>
      </c>
    </row>
    <row r="595" spans="1:33" x14ac:dyDescent="0.25">
      <c r="A595" s="30" t="e">
        <f t="shared" si="27"/>
        <v>#N/A</v>
      </c>
      <c r="B595" s="31"/>
      <c r="C595" s="31"/>
      <c r="D595" s="32"/>
      <c r="E595" s="31"/>
      <c r="F595" s="33"/>
      <c r="G595" s="33"/>
      <c r="H595" s="33"/>
      <c r="I595" s="31"/>
      <c r="J595" s="31"/>
      <c r="K595" s="33"/>
      <c r="L595" s="32"/>
      <c r="M595" s="32"/>
      <c r="N595" s="32"/>
      <c r="O595" s="33"/>
      <c r="P595" s="33"/>
      <c r="Q595" s="33"/>
      <c r="R595" s="33"/>
      <c r="S595" s="33"/>
      <c r="T595" s="33"/>
      <c r="U595" s="33"/>
      <c r="V595" s="33"/>
      <c r="W595" s="33"/>
      <c r="X595" s="33"/>
      <c r="Y595" s="35"/>
      <c r="Z595" s="33"/>
      <c r="AA595" s="33"/>
      <c r="AB595" s="33"/>
      <c r="AC595" s="35"/>
      <c r="AD595" s="33"/>
      <c r="AE595" s="31" t="e">
        <f t="shared" si="29"/>
        <v>#N/A</v>
      </c>
      <c r="AF595" s="54"/>
      <c r="AG595" s="31" t="e">
        <f t="shared" si="28"/>
        <v>#N/A</v>
      </c>
    </row>
    <row r="596" spans="1:33" x14ac:dyDescent="0.25">
      <c r="A596" s="30" t="e">
        <f t="shared" si="27"/>
        <v>#N/A</v>
      </c>
      <c r="B596" s="31"/>
      <c r="C596" s="31"/>
      <c r="D596" s="32"/>
      <c r="E596" s="31"/>
      <c r="F596" s="33"/>
      <c r="G596" s="33"/>
      <c r="H596" s="33"/>
      <c r="I596" s="31"/>
      <c r="J596" s="31"/>
      <c r="K596" s="33"/>
      <c r="L596" s="32"/>
      <c r="M596" s="32"/>
      <c r="N596" s="32"/>
      <c r="O596" s="33"/>
      <c r="P596" s="33"/>
      <c r="Q596" s="33"/>
      <c r="R596" s="33"/>
      <c r="S596" s="33"/>
      <c r="T596" s="33"/>
      <c r="U596" s="33"/>
      <c r="V596" s="33"/>
      <c r="W596" s="33"/>
      <c r="X596" s="33"/>
      <c r="Y596" s="35"/>
      <c r="Z596" s="33"/>
      <c r="AA596" s="33"/>
      <c r="AB596" s="33"/>
      <c r="AC596" s="35"/>
      <c r="AD596" s="33"/>
      <c r="AE596" s="31" t="e">
        <f t="shared" si="29"/>
        <v>#N/A</v>
      </c>
      <c r="AF596" s="54"/>
      <c r="AG596" s="31" t="e">
        <f t="shared" si="28"/>
        <v>#N/A</v>
      </c>
    </row>
    <row r="597" spans="1:33" x14ac:dyDescent="0.25">
      <c r="A597" s="30" t="e">
        <f t="shared" si="27"/>
        <v>#N/A</v>
      </c>
      <c r="B597" s="31"/>
      <c r="C597" s="31"/>
      <c r="D597" s="32"/>
      <c r="E597" s="31"/>
      <c r="F597" s="33"/>
      <c r="G597" s="33"/>
      <c r="H597" s="33"/>
      <c r="I597" s="31"/>
      <c r="J597" s="31"/>
      <c r="K597" s="33"/>
      <c r="L597" s="32"/>
      <c r="M597" s="32"/>
      <c r="N597" s="32"/>
      <c r="O597" s="33"/>
      <c r="P597" s="33"/>
      <c r="Q597" s="33"/>
      <c r="R597" s="33"/>
      <c r="S597" s="33"/>
      <c r="T597" s="33"/>
      <c r="U597" s="33"/>
      <c r="V597" s="33"/>
      <c r="W597" s="33"/>
      <c r="X597" s="33"/>
      <c r="Y597" s="35"/>
      <c r="Z597" s="33"/>
      <c r="AA597" s="33"/>
      <c r="AB597" s="33"/>
      <c r="AC597" s="35"/>
      <c r="AD597" s="33"/>
      <c r="AE597" s="31" t="e">
        <f t="shared" si="29"/>
        <v>#N/A</v>
      </c>
      <c r="AF597" s="54"/>
      <c r="AG597" s="31" t="e">
        <f t="shared" si="28"/>
        <v>#N/A</v>
      </c>
    </row>
    <row r="598" spans="1:33" x14ac:dyDescent="0.25">
      <c r="A598" s="30" t="e">
        <f t="shared" si="27"/>
        <v>#N/A</v>
      </c>
      <c r="B598" s="31"/>
      <c r="C598" s="31"/>
      <c r="D598" s="32"/>
      <c r="E598" s="31"/>
      <c r="F598" s="33"/>
      <c r="G598" s="33"/>
      <c r="H598" s="33"/>
      <c r="I598" s="31"/>
      <c r="J598" s="31"/>
      <c r="K598" s="33"/>
      <c r="L598" s="32"/>
      <c r="M598" s="32"/>
      <c r="N598" s="32"/>
      <c r="O598" s="33"/>
      <c r="P598" s="33"/>
      <c r="Q598" s="33"/>
      <c r="R598" s="33"/>
      <c r="S598" s="33"/>
      <c r="T598" s="33"/>
      <c r="U598" s="33"/>
      <c r="V598" s="33"/>
      <c r="W598" s="33"/>
      <c r="X598" s="33"/>
      <c r="Y598" s="35"/>
      <c r="Z598" s="33"/>
      <c r="AA598" s="33"/>
      <c r="AB598" s="33"/>
      <c r="AC598" s="35"/>
      <c r="AD598" s="33"/>
      <c r="AE598" s="31" t="e">
        <f t="shared" si="29"/>
        <v>#N/A</v>
      </c>
      <c r="AF598" s="54"/>
      <c r="AG598" s="31" t="e">
        <f t="shared" si="28"/>
        <v>#N/A</v>
      </c>
    </row>
    <row r="599" spans="1:33" x14ac:dyDescent="0.25">
      <c r="A599" s="30" t="e">
        <f t="shared" si="27"/>
        <v>#N/A</v>
      </c>
      <c r="B599" s="31"/>
      <c r="C599" s="31"/>
      <c r="D599" s="32"/>
      <c r="E599" s="31"/>
      <c r="F599" s="33"/>
      <c r="G599" s="33"/>
      <c r="H599" s="33"/>
      <c r="I599" s="31"/>
      <c r="J599" s="31"/>
      <c r="K599" s="33"/>
      <c r="L599" s="32"/>
      <c r="M599" s="32"/>
      <c r="N599" s="32"/>
      <c r="O599" s="33"/>
      <c r="P599" s="33"/>
      <c r="Q599" s="33"/>
      <c r="R599" s="33"/>
      <c r="S599" s="33"/>
      <c r="T599" s="33"/>
      <c r="U599" s="33"/>
      <c r="V599" s="33"/>
      <c r="W599" s="33"/>
      <c r="X599" s="33"/>
      <c r="Y599" s="35"/>
      <c r="Z599" s="33"/>
      <c r="AA599" s="33"/>
      <c r="AB599" s="33"/>
      <c r="AC599" s="35"/>
      <c r="AD599" s="33"/>
      <c r="AE599" s="31" t="e">
        <f t="shared" si="29"/>
        <v>#N/A</v>
      </c>
      <c r="AF599" s="54"/>
      <c r="AG599" s="31" t="e">
        <f t="shared" si="28"/>
        <v>#N/A</v>
      </c>
    </row>
    <row r="600" spans="1:33" x14ac:dyDescent="0.25">
      <c r="A600" s="30" t="e">
        <f t="shared" si="27"/>
        <v>#N/A</v>
      </c>
      <c r="B600" s="31"/>
      <c r="C600" s="31"/>
      <c r="D600" s="32"/>
      <c r="E600" s="31"/>
      <c r="F600" s="33"/>
      <c r="G600" s="33"/>
      <c r="H600" s="33"/>
      <c r="I600" s="31"/>
      <c r="J600" s="31"/>
      <c r="K600" s="33"/>
      <c r="L600" s="32"/>
      <c r="M600" s="32"/>
      <c r="N600" s="32"/>
      <c r="O600" s="33"/>
      <c r="P600" s="33"/>
      <c r="Q600" s="33"/>
      <c r="R600" s="33"/>
      <c r="S600" s="33"/>
      <c r="T600" s="33"/>
      <c r="U600" s="33"/>
      <c r="V600" s="33"/>
      <c r="W600" s="33"/>
      <c r="X600" s="33"/>
      <c r="Y600" s="35"/>
      <c r="Z600" s="33"/>
      <c r="AA600" s="33"/>
      <c r="AB600" s="33"/>
      <c r="AC600" s="35"/>
      <c r="AD600" s="33"/>
      <c r="AE600" s="31" t="e">
        <f t="shared" si="29"/>
        <v>#N/A</v>
      </c>
      <c r="AF600" s="54"/>
      <c r="AG600" s="31" t="e">
        <f t="shared" si="28"/>
        <v>#N/A</v>
      </c>
    </row>
    <row r="601" spans="1:33" x14ac:dyDescent="0.25">
      <c r="A601" s="30" t="e">
        <f t="shared" si="27"/>
        <v>#N/A</v>
      </c>
      <c r="B601" s="31"/>
      <c r="C601" s="31"/>
      <c r="D601" s="32"/>
      <c r="E601" s="31"/>
      <c r="F601" s="33"/>
      <c r="G601" s="33"/>
      <c r="H601" s="33"/>
      <c r="I601" s="31"/>
      <c r="J601" s="31"/>
      <c r="K601" s="33"/>
      <c r="L601" s="32"/>
      <c r="M601" s="32"/>
      <c r="N601" s="32"/>
      <c r="O601" s="33"/>
      <c r="P601" s="33"/>
      <c r="Q601" s="33"/>
      <c r="R601" s="33"/>
      <c r="S601" s="33"/>
      <c r="T601" s="33"/>
      <c r="U601" s="33"/>
      <c r="V601" s="33"/>
      <c r="W601" s="33"/>
      <c r="X601" s="33"/>
      <c r="Y601" s="35"/>
      <c r="Z601" s="33"/>
      <c r="AA601" s="33"/>
      <c r="AB601" s="33"/>
      <c r="AC601" s="35"/>
      <c r="AD601" s="33"/>
      <c r="AE601" s="31" t="e">
        <f t="shared" si="29"/>
        <v>#N/A</v>
      </c>
      <c r="AF601" s="54"/>
      <c r="AG601" s="31" t="e">
        <f t="shared" si="28"/>
        <v>#N/A</v>
      </c>
    </row>
    <row r="602" spans="1:33" x14ac:dyDescent="0.25">
      <c r="A602" s="30" t="e">
        <f t="shared" si="27"/>
        <v>#N/A</v>
      </c>
      <c r="B602" s="31"/>
      <c r="C602" s="31"/>
      <c r="D602" s="32"/>
      <c r="E602" s="31"/>
      <c r="F602" s="33"/>
      <c r="G602" s="33"/>
      <c r="H602" s="33"/>
      <c r="I602" s="31"/>
      <c r="J602" s="31"/>
      <c r="K602" s="33"/>
      <c r="L602" s="32"/>
      <c r="M602" s="32"/>
      <c r="N602" s="32"/>
      <c r="O602" s="33"/>
      <c r="P602" s="33"/>
      <c r="Q602" s="33"/>
      <c r="R602" s="33"/>
      <c r="S602" s="33"/>
      <c r="T602" s="33"/>
      <c r="U602" s="33"/>
      <c r="V602" s="33"/>
      <c r="W602" s="33"/>
      <c r="X602" s="33"/>
      <c r="Y602" s="35"/>
      <c r="Z602" s="33"/>
      <c r="AA602" s="33"/>
      <c r="AB602" s="33"/>
      <c r="AC602" s="35"/>
      <c r="AD602" s="33"/>
      <c r="AE602" s="31" t="e">
        <f t="shared" si="29"/>
        <v>#N/A</v>
      </c>
      <c r="AF602" s="54"/>
      <c r="AG602" s="31" t="e">
        <f t="shared" si="28"/>
        <v>#N/A</v>
      </c>
    </row>
    <row r="603" spans="1:33" x14ac:dyDescent="0.25">
      <c r="A603" s="30" t="e">
        <f t="shared" si="27"/>
        <v>#N/A</v>
      </c>
      <c r="B603" s="31"/>
      <c r="C603" s="31"/>
      <c r="D603" s="32"/>
      <c r="E603" s="31"/>
      <c r="F603" s="33"/>
      <c r="G603" s="33"/>
      <c r="H603" s="33"/>
      <c r="I603" s="31"/>
      <c r="J603" s="31"/>
      <c r="K603" s="33"/>
      <c r="L603" s="32"/>
      <c r="M603" s="32"/>
      <c r="N603" s="32"/>
      <c r="O603" s="33"/>
      <c r="P603" s="33"/>
      <c r="Q603" s="33"/>
      <c r="R603" s="33"/>
      <c r="S603" s="33"/>
      <c r="T603" s="33"/>
      <c r="U603" s="33"/>
      <c r="V603" s="33"/>
      <c r="W603" s="33"/>
      <c r="X603" s="33"/>
      <c r="Y603" s="35"/>
      <c r="Z603" s="33"/>
      <c r="AA603" s="33"/>
      <c r="AB603" s="33"/>
      <c r="AC603" s="35"/>
      <c r="AD603" s="33"/>
      <c r="AE603" s="31" t="e">
        <f t="shared" si="29"/>
        <v>#N/A</v>
      </c>
      <c r="AF603" s="54"/>
      <c r="AG603" s="31" t="e">
        <f t="shared" si="28"/>
        <v>#N/A</v>
      </c>
    </row>
    <row r="604" spans="1:33" x14ac:dyDescent="0.25">
      <c r="A604" s="30" t="e">
        <f t="shared" si="27"/>
        <v>#N/A</v>
      </c>
      <c r="B604" s="31"/>
      <c r="C604" s="31"/>
      <c r="D604" s="32"/>
      <c r="E604" s="31"/>
      <c r="F604" s="33"/>
      <c r="G604" s="33"/>
      <c r="H604" s="33"/>
      <c r="I604" s="31"/>
      <c r="J604" s="31"/>
      <c r="K604" s="33"/>
      <c r="L604" s="32"/>
      <c r="M604" s="32"/>
      <c r="N604" s="32"/>
      <c r="O604" s="33"/>
      <c r="P604" s="33"/>
      <c r="Q604" s="33"/>
      <c r="R604" s="33"/>
      <c r="S604" s="33"/>
      <c r="T604" s="33"/>
      <c r="U604" s="33"/>
      <c r="V604" s="33"/>
      <c r="W604" s="33"/>
      <c r="X604" s="33"/>
      <c r="Y604" s="35"/>
      <c r="Z604" s="33"/>
      <c r="AA604" s="33"/>
      <c r="AB604" s="33"/>
      <c r="AC604" s="35"/>
      <c r="AD604" s="33"/>
      <c r="AE604" s="31" t="e">
        <f t="shared" si="29"/>
        <v>#N/A</v>
      </c>
      <c r="AF604" s="54"/>
      <c r="AG604" s="31" t="e">
        <f t="shared" si="28"/>
        <v>#N/A</v>
      </c>
    </row>
    <row r="605" spans="1:33" x14ac:dyDescent="0.25">
      <c r="A605" s="30" t="e">
        <f t="shared" si="27"/>
        <v>#N/A</v>
      </c>
      <c r="B605" s="31"/>
      <c r="C605" s="31"/>
      <c r="D605" s="32"/>
      <c r="E605" s="31"/>
      <c r="F605" s="33"/>
      <c r="G605" s="33"/>
      <c r="H605" s="33"/>
      <c r="I605" s="31"/>
      <c r="J605" s="31"/>
      <c r="K605" s="33"/>
      <c r="L605" s="32"/>
      <c r="M605" s="32"/>
      <c r="N605" s="32"/>
      <c r="O605" s="33"/>
      <c r="P605" s="33"/>
      <c r="Q605" s="33"/>
      <c r="R605" s="33"/>
      <c r="S605" s="33"/>
      <c r="T605" s="33"/>
      <c r="U605" s="33"/>
      <c r="V605" s="33"/>
      <c r="W605" s="33"/>
      <c r="X605" s="33"/>
      <c r="Y605" s="35"/>
      <c r="Z605" s="33"/>
      <c r="AA605" s="33"/>
      <c r="AB605" s="33"/>
      <c r="AC605" s="35"/>
      <c r="AD605" s="33"/>
      <c r="AE605" s="31" t="e">
        <f t="shared" si="29"/>
        <v>#N/A</v>
      </c>
      <c r="AF605" s="54"/>
      <c r="AG605" s="31" t="e">
        <f t="shared" si="28"/>
        <v>#N/A</v>
      </c>
    </row>
    <row r="606" spans="1:33" x14ac:dyDescent="0.25">
      <c r="A606" s="30" t="e">
        <f t="shared" si="27"/>
        <v>#N/A</v>
      </c>
      <c r="B606" s="31"/>
      <c r="C606" s="31"/>
      <c r="D606" s="32"/>
      <c r="E606" s="31"/>
      <c r="F606" s="33"/>
      <c r="G606" s="33"/>
      <c r="H606" s="33"/>
      <c r="I606" s="31"/>
      <c r="J606" s="31"/>
      <c r="K606" s="33"/>
      <c r="L606" s="32"/>
      <c r="M606" s="32"/>
      <c r="N606" s="32"/>
      <c r="O606" s="33"/>
      <c r="P606" s="33"/>
      <c r="Q606" s="33"/>
      <c r="R606" s="33"/>
      <c r="S606" s="33"/>
      <c r="T606" s="33"/>
      <c r="U606" s="33"/>
      <c r="V606" s="33"/>
      <c r="W606" s="33"/>
      <c r="X606" s="33"/>
      <c r="Y606" s="35"/>
      <c r="Z606" s="33"/>
      <c r="AA606" s="33"/>
      <c r="AB606" s="33"/>
      <c r="AC606" s="35"/>
      <c r="AD606" s="33"/>
      <c r="AE606" s="31" t="e">
        <f t="shared" si="29"/>
        <v>#N/A</v>
      </c>
      <c r="AF606" s="54"/>
      <c r="AG606" s="31" t="e">
        <f t="shared" si="28"/>
        <v>#N/A</v>
      </c>
    </row>
    <row r="607" spans="1:33" x14ac:dyDescent="0.25">
      <c r="A607" s="30" t="e">
        <f t="shared" si="27"/>
        <v>#N/A</v>
      </c>
      <c r="B607" s="31"/>
      <c r="C607" s="31"/>
      <c r="D607" s="32"/>
      <c r="E607" s="31"/>
      <c r="F607" s="33"/>
      <c r="G607" s="33"/>
      <c r="H607" s="33"/>
      <c r="I607" s="31"/>
      <c r="J607" s="31"/>
      <c r="K607" s="33"/>
      <c r="L607" s="32"/>
      <c r="M607" s="32"/>
      <c r="N607" s="32"/>
      <c r="O607" s="33"/>
      <c r="P607" s="33"/>
      <c r="Q607" s="33"/>
      <c r="R607" s="33"/>
      <c r="S607" s="33"/>
      <c r="T607" s="33"/>
      <c r="U607" s="33"/>
      <c r="V607" s="33"/>
      <c r="W607" s="33"/>
      <c r="X607" s="33"/>
      <c r="Y607" s="35"/>
      <c r="Z607" s="33"/>
      <c r="AA607" s="33"/>
      <c r="AB607" s="33"/>
      <c r="AC607" s="35"/>
      <c r="AD607" s="33"/>
      <c r="AE607" s="31" t="e">
        <f t="shared" si="29"/>
        <v>#N/A</v>
      </c>
      <c r="AF607" s="54"/>
      <c r="AG607" s="31" t="e">
        <f t="shared" si="28"/>
        <v>#N/A</v>
      </c>
    </row>
    <row r="608" spans="1:33" x14ac:dyDescent="0.25">
      <c r="A608" s="30" t="e">
        <f t="shared" si="27"/>
        <v>#N/A</v>
      </c>
      <c r="B608" s="31"/>
      <c r="C608" s="31"/>
      <c r="D608" s="32"/>
      <c r="E608" s="31"/>
      <c r="F608" s="33"/>
      <c r="G608" s="33"/>
      <c r="H608" s="33"/>
      <c r="I608" s="31"/>
      <c r="J608" s="31"/>
      <c r="K608" s="33"/>
      <c r="L608" s="32"/>
      <c r="M608" s="32"/>
      <c r="N608" s="32"/>
      <c r="O608" s="33"/>
      <c r="P608" s="33"/>
      <c r="Q608" s="33"/>
      <c r="R608" s="33"/>
      <c r="S608" s="33"/>
      <c r="T608" s="33"/>
      <c r="U608" s="33"/>
      <c r="V608" s="33"/>
      <c r="W608" s="33"/>
      <c r="X608" s="33"/>
      <c r="Y608" s="35"/>
      <c r="Z608" s="33"/>
      <c r="AA608" s="33"/>
      <c r="AB608" s="33"/>
      <c r="AC608" s="35"/>
      <c r="AD608" s="33"/>
      <c r="AE608" s="31" t="e">
        <f t="shared" si="29"/>
        <v>#N/A</v>
      </c>
      <c r="AF608" s="54"/>
      <c r="AG608" s="31" t="e">
        <f t="shared" si="28"/>
        <v>#N/A</v>
      </c>
    </row>
    <row r="609" spans="1:33" x14ac:dyDescent="0.25">
      <c r="A609" s="30" t="e">
        <f t="shared" si="27"/>
        <v>#N/A</v>
      </c>
      <c r="B609" s="31"/>
      <c r="C609" s="31"/>
      <c r="D609" s="32"/>
      <c r="E609" s="31"/>
      <c r="F609" s="33"/>
      <c r="G609" s="33"/>
      <c r="H609" s="33"/>
      <c r="I609" s="31"/>
      <c r="J609" s="31"/>
      <c r="K609" s="33"/>
      <c r="L609" s="32"/>
      <c r="M609" s="32"/>
      <c r="N609" s="32"/>
      <c r="O609" s="33"/>
      <c r="P609" s="33"/>
      <c r="Q609" s="33"/>
      <c r="R609" s="33"/>
      <c r="S609" s="33"/>
      <c r="T609" s="33"/>
      <c r="U609" s="33"/>
      <c r="V609" s="33"/>
      <c r="W609" s="33"/>
      <c r="X609" s="33"/>
      <c r="Y609" s="35"/>
      <c r="Z609" s="33"/>
      <c r="AA609" s="33"/>
      <c r="AB609" s="33"/>
      <c r="AC609" s="35"/>
      <c r="AD609" s="33"/>
      <c r="AE609" s="31" t="e">
        <f t="shared" si="29"/>
        <v>#N/A</v>
      </c>
      <c r="AF609" s="54"/>
      <c r="AG609" s="31" t="e">
        <f t="shared" si="28"/>
        <v>#N/A</v>
      </c>
    </row>
    <row r="610" spans="1:33" x14ac:dyDescent="0.25">
      <c r="A610" s="30" t="e">
        <f t="shared" si="27"/>
        <v>#N/A</v>
      </c>
      <c r="B610" s="31"/>
      <c r="C610" s="31"/>
      <c r="D610" s="32"/>
      <c r="E610" s="31"/>
      <c r="F610" s="33"/>
      <c r="G610" s="33"/>
      <c r="H610" s="33"/>
      <c r="I610" s="31"/>
      <c r="J610" s="31"/>
      <c r="K610" s="33"/>
      <c r="L610" s="32"/>
      <c r="M610" s="32"/>
      <c r="N610" s="32"/>
      <c r="O610" s="33"/>
      <c r="P610" s="33"/>
      <c r="Q610" s="33"/>
      <c r="R610" s="33"/>
      <c r="S610" s="33"/>
      <c r="T610" s="33"/>
      <c r="U610" s="33"/>
      <c r="V610" s="33"/>
      <c r="W610" s="33"/>
      <c r="X610" s="33"/>
      <c r="Y610" s="35"/>
      <c r="Z610" s="33"/>
      <c r="AA610" s="33"/>
      <c r="AB610" s="33"/>
      <c r="AC610" s="35"/>
      <c r="AD610" s="33"/>
      <c r="AE610" s="31" t="e">
        <f t="shared" si="29"/>
        <v>#N/A</v>
      </c>
      <c r="AF610" s="54"/>
      <c r="AG610" s="31" t="e">
        <f t="shared" si="28"/>
        <v>#N/A</v>
      </c>
    </row>
    <row r="611" spans="1:33" x14ac:dyDescent="0.25">
      <c r="A611" s="30" t="e">
        <f t="shared" si="27"/>
        <v>#N/A</v>
      </c>
      <c r="B611" s="31"/>
      <c r="C611" s="31"/>
      <c r="D611" s="32"/>
      <c r="E611" s="31"/>
      <c r="F611" s="33"/>
      <c r="G611" s="33"/>
      <c r="H611" s="33"/>
      <c r="I611" s="31"/>
      <c r="J611" s="31"/>
      <c r="K611" s="33"/>
      <c r="L611" s="32"/>
      <c r="M611" s="32"/>
      <c r="N611" s="32"/>
      <c r="O611" s="33"/>
      <c r="P611" s="33"/>
      <c r="Q611" s="33"/>
      <c r="R611" s="33"/>
      <c r="S611" s="33"/>
      <c r="T611" s="33"/>
      <c r="U611" s="33"/>
      <c r="V611" s="33"/>
      <c r="W611" s="33"/>
      <c r="X611" s="33"/>
      <c r="Y611" s="35"/>
      <c r="Z611" s="33"/>
      <c r="AA611" s="33"/>
      <c r="AB611" s="33"/>
      <c r="AC611" s="35"/>
      <c r="AD611" s="33"/>
      <c r="AE611" s="31" t="e">
        <f t="shared" si="29"/>
        <v>#N/A</v>
      </c>
      <c r="AF611" s="54"/>
      <c r="AG611" s="31" t="e">
        <f t="shared" si="28"/>
        <v>#N/A</v>
      </c>
    </row>
    <row r="612" spans="1:33" x14ac:dyDescent="0.25">
      <c r="A612" s="30" t="e">
        <f t="shared" si="27"/>
        <v>#N/A</v>
      </c>
      <c r="B612" s="31"/>
      <c r="C612" s="31"/>
      <c r="D612" s="32"/>
      <c r="E612" s="31"/>
      <c r="F612" s="33"/>
      <c r="G612" s="33"/>
      <c r="H612" s="33"/>
      <c r="I612" s="31"/>
      <c r="J612" s="31"/>
      <c r="K612" s="33"/>
      <c r="L612" s="32"/>
      <c r="M612" s="32"/>
      <c r="N612" s="32"/>
      <c r="O612" s="33"/>
      <c r="P612" s="33"/>
      <c r="Q612" s="33"/>
      <c r="R612" s="33"/>
      <c r="S612" s="33"/>
      <c r="T612" s="33"/>
      <c r="U612" s="33"/>
      <c r="V612" s="33"/>
      <c r="W612" s="33"/>
      <c r="X612" s="33"/>
      <c r="Y612" s="35"/>
      <c r="Z612" s="33"/>
      <c r="AA612" s="33"/>
      <c r="AB612" s="33"/>
      <c r="AC612" s="35"/>
      <c r="AD612" s="33"/>
      <c r="AE612" s="31" t="e">
        <f t="shared" si="29"/>
        <v>#N/A</v>
      </c>
      <c r="AF612" s="54"/>
      <c r="AG612" s="31" t="e">
        <f t="shared" si="28"/>
        <v>#N/A</v>
      </c>
    </row>
    <row r="613" spans="1:33" x14ac:dyDescent="0.25">
      <c r="A613" s="30" t="e">
        <f t="shared" si="27"/>
        <v>#N/A</v>
      </c>
      <c r="B613" s="31"/>
      <c r="C613" s="31"/>
      <c r="D613" s="32"/>
      <c r="E613" s="31"/>
      <c r="F613" s="33"/>
      <c r="G613" s="33"/>
      <c r="H613" s="33"/>
      <c r="I613" s="31"/>
      <c r="J613" s="31"/>
      <c r="K613" s="33"/>
      <c r="L613" s="32"/>
      <c r="M613" s="32"/>
      <c r="N613" s="32"/>
      <c r="O613" s="33"/>
      <c r="P613" s="33"/>
      <c r="Q613" s="33"/>
      <c r="R613" s="33"/>
      <c r="S613" s="33"/>
      <c r="T613" s="33"/>
      <c r="U613" s="33"/>
      <c r="V613" s="33"/>
      <c r="W613" s="33"/>
      <c r="X613" s="33"/>
      <c r="Y613" s="35"/>
      <c r="Z613" s="33"/>
      <c r="AA613" s="33"/>
      <c r="AB613" s="33"/>
      <c r="AC613" s="35"/>
      <c r="AD613" s="33"/>
      <c r="AE613" s="31" t="e">
        <f t="shared" si="29"/>
        <v>#N/A</v>
      </c>
      <c r="AF613" s="54"/>
      <c r="AG613" s="31" t="e">
        <f t="shared" si="28"/>
        <v>#N/A</v>
      </c>
    </row>
    <row r="614" spans="1:33" x14ac:dyDescent="0.25">
      <c r="A614" s="30" t="e">
        <f t="shared" si="27"/>
        <v>#N/A</v>
      </c>
      <c r="B614" s="31"/>
      <c r="C614" s="31"/>
      <c r="D614" s="32"/>
      <c r="E614" s="31"/>
      <c r="F614" s="33"/>
      <c r="G614" s="33"/>
      <c r="H614" s="33"/>
      <c r="I614" s="31"/>
      <c r="J614" s="31"/>
      <c r="K614" s="33"/>
      <c r="L614" s="32"/>
      <c r="M614" s="32"/>
      <c r="N614" s="32"/>
      <c r="O614" s="33"/>
      <c r="P614" s="33"/>
      <c r="Q614" s="33"/>
      <c r="R614" s="33"/>
      <c r="S614" s="33"/>
      <c r="T614" s="33"/>
      <c r="U614" s="33"/>
      <c r="V614" s="33"/>
      <c r="W614" s="33"/>
      <c r="X614" s="33"/>
      <c r="Y614" s="35"/>
      <c r="Z614" s="33"/>
      <c r="AA614" s="33"/>
      <c r="AB614" s="33"/>
      <c r="AC614" s="35"/>
      <c r="AD614" s="33"/>
      <c r="AE614" s="31" t="e">
        <f t="shared" si="29"/>
        <v>#N/A</v>
      </c>
      <c r="AF614" s="54"/>
      <c r="AG614" s="31" t="e">
        <f t="shared" si="28"/>
        <v>#N/A</v>
      </c>
    </row>
    <row r="615" spans="1:33" x14ac:dyDescent="0.25">
      <c r="A615" s="30" t="e">
        <f t="shared" si="27"/>
        <v>#N/A</v>
      </c>
      <c r="B615" s="31"/>
      <c r="C615" s="31"/>
      <c r="D615" s="32"/>
      <c r="E615" s="31"/>
      <c r="F615" s="33"/>
      <c r="G615" s="33"/>
      <c r="H615" s="33"/>
      <c r="I615" s="31"/>
      <c r="J615" s="31"/>
      <c r="K615" s="33"/>
      <c r="L615" s="32"/>
      <c r="M615" s="32"/>
      <c r="N615" s="32"/>
      <c r="O615" s="33"/>
      <c r="P615" s="33"/>
      <c r="Q615" s="33"/>
      <c r="R615" s="33"/>
      <c r="S615" s="33"/>
      <c r="T615" s="33"/>
      <c r="U615" s="33"/>
      <c r="V615" s="33"/>
      <c r="W615" s="33"/>
      <c r="X615" s="33"/>
      <c r="Y615" s="35"/>
      <c r="Z615" s="33"/>
      <c r="AA615" s="33"/>
      <c r="AB615" s="33"/>
      <c r="AC615" s="35"/>
      <c r="AD615" s="33"/>
      <c r="AE615" s="31" t="e">
        <f t="shared" si="29"/>
        <v>#N/A</v>
      </c>
      <c r="AF615" s="54"/>
      <c r="AG615" s="31" t="e">
        <f t="shared" si="28"/>
        <v>#N/A</v>
      </c>
    </row>
    <row r="616" spans="1:33" x14ac:dyDescent="0.25">
      <c r="A616" s="30" t="e">
        <f t="shared" si="27"/>
        <v>#N/A</v>
      </c>
      <c r="B616" s="31"/>
      <c r="C616" s="31"/>
      <c r="D616" s="32"/>
      <c r="E616" s="31"/>
      <c r="F616" s="33"/>
      <c r="G616" s="33"/>
      <c r="H616" s="33"/>
      <c r="I616" s="31"/>
      <c r="J616" s="31"/>
      <c r="K616" s="33"/>
      <c r="L616" s="32"/>
      <c r="M616" s="32"/>
      <c r="N616" s="32"/>
      <c r="O616" s="33"/>
      <c r="P616" s="33"/>
      <c r="Q616" s="33"/>
      <c r="R616" s="33"/>
      <c r="S616" s="33"/>
      <c r="T616" s="33"/>
      <c r="U616" s="33"/>
      <c r="V616" s="33"/>
      <c r="W616" s="33"/>
      <c r="X616" s="33"/>
      <c r="Y616" s="35"/>
      <c r="Z616" s="33"/>
      <c r="AA616" s="33"/>
      <c r="AB616" s="33"/>
      <c r="AC616" s="35"/>
      <c r="AD616" s="33"/>
      <c r="AE616" s="31" t="e">
        <f t="shared" si="29"/>
        <v>#N/A</v>
      </c>
      <c r="AF616" s="54"/>
      <c r="AG616" s="31" t="e">
        <f t="shared" si="28"/>
        <v>#N/A</v>
      </c>
    </row>
    <row r="617" spans="1:33" x14ac:dyDescent="0.25">
      <c r="A617" s="30" t="e">
        <f t="shared" si="27"/>
        <v>#N/A</v>
      </c>
      <c r="B617" s="31"/>
      <c r="C617" s="31"/>
      <c r="D617" s="32"/>
      <c r="E617" s="31"/>
      <c r="F617" s="33"/>
      <c r="G617" s="33"/>
      <c r="H617" s="33"/>
      <c r="I617" s="31"/>
      <c r="J617" s="31"/>
      <c r="K617" s="33"/>
      <c r="L617" s="32"/>
      <c r="M617" s="32"/>
      <c r="N617" s="32"/>
      <c r="O617" s="33"/>
      <c r="P617" s="33"/>
      <c r="Q617" s="33"/>
      <c r="R617" s="33"/>
      <c r="S617" s="33"/>
      <c r="T617" s="33"/>
      <c r="U617" s="33"/>
      <c r="V617" s="33"/>
      <c r="W617" s="33"/>
      <c r="X617" s="33"/>
      <c r="Y617" s="35"/>
      <c r="Z617" s="33"/>
      <c r="AA617" s="33"/>
      <c r="AB617" s="33"/>
      <c r="AC617" s="35"/>
      <c r="AD617" s="33"/>
      <c r="AE617" s="31" t="e">
        <f t="shared" si="29"/>
        <v>#N/A</v>
      </c>
      <c r="AF617" s="54"/>
      <c r="AG617" s="31" t="e">
        <f t="shared" si="28"/>
        <v>#N/A</v>
      </c>
    </row>
    <row r="618" spans="1:33" x14ac:dyDescent="0.25">
      <c r="A618" s="30" t="e">
        <f t="shared" si="27"/>
        <v>#N/A</v>
      </c>
      <c r="B618" s="31"/>
      <c r="C618" s="31"/>
      <c r="D618" s="32"/>
      <c r="E618" s="31"/>
      <c r="F618" s="33"/>
      <c r="G618" s="33"/>
      <c r="H618" s="33"/>
      <c r="I618" s="31"/>
      <c r="J618" s="31"/>
      <c r="K618" s="33"/>
      <c r="L618" s="32"/>
      <c r="M618" s="32"/>
      <c r="N618" s="32"/>
      <c r="O618" s="33"/>
      <c r="P618" s="33"/>
      <c r="Q618" s="33"/>
      <c r="R618" s="33"/>
      <c r="S618" s="33"/>
      <c r="T618" s="33"/>
      <c r="U618" s="33"/>
      <c r="V618" s="33"/>
      <c r="W618" s="33"/>
      <c r="X618" s="33"/>
      <c r="Y618" s="35"/>
      <c r="Z618" s="33"/>
      <c r="AA618" s="33"/>
      <c r="AB618" s="33"/>
      <c r="AC618" s="35"/>
      <c r="AD618" s="33"/>
      <c r="AE618" s="31" t="e">
        <f t="shared" si="29"/>
        <v>#N/A</v>
      </c>
      <c r="AF618" s="54"/>
      <c r="AG618" s="31" t="e">
        <f t="shared" si="28"/>
        <v>#N/A</v>
      </c>
    </row>
    <row r="619" spans="1:33" x14ac:dyDescent="0.25">
      <c r="A619" s="30" t="e">
        <f t="shared" si="27"/>
        <v>#N/A</v>
      </c>
      <c r="B619" s="31"/>
      <c r="C619" s="31"/>
      <c r="D619" s="32"/>
      <c r="E619" s="31"/>
      <c r="F619" s="33"/>
      <c r="G619" s="33"/>
      <c r="H619" s="33"/>
      <c r="I619" s="31"/>
      <c r="J619" s="31"/>
      <c r="K619" s="33"/>
      <c r="L619" s="32"/>
      <c r="M619" s="32"/>
      <c r="N619" s="32"/>
      <c r="O619" s="33"/>
      <c r="P619" s="33"/>
      <c r="Q619" s="33"/>
      <c r="R619" s="33"/>
      <c r="S619" s="33"/>
      <c r="T619" s="33"/>
      <c r="U619" s="33"/>
      <c r="V619" s="33"/>
      <c r="W619" s="33"/>
      <c r="X619" s="33"/>
      <c r="Y619" s="35"/>
      <c r="Z619" s="33"/>
      <c r="AA619" s="33"/>
      <c r="AB619" s="33"/>
      <c r="AC619" s="35"/>
      <c r="AD619" s="33"/>
      <c r="AE619" s="31" t="e">
        <f t="shared" si="29"/>
        <v>#N/A</v>
      </c>
      <c r="AF619" s="54"/>
      <c r="AG619" s="31" t="e">
        <f t="shared" si="28"/>
        <v>#N/A</v>
      </c>
    </row>
    <row r="620" spans="1:33" x14ac:dyDescent="0.25">
      <c r="A620" s="30" t="e">
        <f t="shared" si="27"/>
        <v>#N/A</v>
      </c>
      <c r="B620" s="31"/>
      <c r="C620" s="31"/>
      <c r="D620" s="32"/>
      <c r="E620" s="31"/>
      <c r="F620" s="33"/>
      <c r="G620" s="33"/>
      <c r="H620" s="33"/>
      <c r="I620" s="31"/>
      <c r="J620" s="31"/>
      <c r="K620" s="33"/>
      <c r="L620" s="32"/>
      <c r="M620" s="32"/>
      <c r="N620" s="32"/>
      <c r="O620" s="33"/>
      <c r="P620" s="33"/>
      <c r="Q620" s="33"/>
      <c r="R620" s="33"/>
      <c r="S620" s="33"/>
      <c r="T620" s="33"/>
      <c r="U620" s="33"/>
      <c r="V620" s="33"/>
      <c r="W620" s="33"/>
      <c r="X620" s="33"/>
      <c r="Y620" s="35"/>
      <c r="Z620" s="33"/>
      <c r="AA620" s="33"/>
      <c r="AB620" s="33"/>
      <c r="AC620" s="35"/>
      <c r="AD620" s="33"/>
      <c r="AE620" s="31" t="e">
        <f t="shared" si="29"/>
        <v>#N/A</v>
      </c>
      <c r="AF620" s="54"/>
      <c r="AG620" s="31" t="e">
        <f t="shared" si="28"/>
        <v>#N/A</v>
      </c>
    </row>
    <row r="621" spans="1:33" x14ac:dyDescent="0.25">
      <c r="A621" s="30" t="e">
        <f t="shared" si="27"/>
        <v>#N/A</v>
      </c>
      <c r="B621" s="31"/>
      <c r="C621" s="31"/>
      <c r="D621" s="32"/>
      <c r="E621" s="31"/>
      <c r="F621" s="33"/>
      <c r="G621" s="33"/>
      <c r="H621" s="33"/>
      <c r="I621" s="31"/>
      <c r="J621" s="31"/>
      <c r="K621" s="33"/>
      <c r="L621" s="32"/>
      <c r="M621" s="32"/>
      <c r="N621" s="32"/>
      <c r="O621" s="33"/>
      <c r="P621" s="33"/>
      <c r="Q621" s="33"/>
      <c r="R621" s="33"/>
      <c r="S621" s="33"/>
      <c r="T621" s="33"/>
      <c r="U621" s="33"/>
      <c r="V621" s="33"/>
      <c r="W621" s="33"/>
      <c r="X621" s="33"/>
      <c r="Y621" s="35"/>
      <c r="Z621" s="33"/>
      <c r="AA621" s="33"/>
      <c r="AB621" s="33"/>
      <c r="AC621" s="35"/>
      <c r="AD621" s="33"/>
      <c r="AE621" s="31" t="e">
        <f t="shared" si="29"/>
        <v>#N/A</v>
      </c>
      <c r="AF621" s="54"/>
      <c r="AG621" s="31" t="e">
        <f t="shared" si="28"/>
        <v>#N/A</v>
      </c>
    </row>
    <row r="622" spans="1:33" x14ac:dyDescent="0.25">
      <c r="A622" s="30" t="e">
        <f t="shared" si="27"/>
        <v>#N/A</v>
      </c>
      <c r="B622" s="31"/>
      <c r="C622" s="31"/>
      <c r="D622" s="32"/>
      <c r="E622" s="31"/>
      <c r="F622" s="33"/>
      <c r="G622" s="33"/>
      <c r="H622" s="33"/>
      <c r="I622" s="31"/>
      <c r="J622" s="31"/>
      <c r="K622" s="33"/>
      <c r="L622" s="32"/>
      <c r="M622" s="32"/>
      <c r="N622" s="32"/>
      <c r="O622" s="33"/>
      <c r="P622" s="33"/>
      <c r="Q622" s="33"/>
      <c r="R622" s="33"/>
      <c r="S622" s="33"/>
      <c r="T622" s="33"/>
      <c r="U622" s="33"/>
      <c r="V622" s="33"/>
      <c r="W622" s="33"/>
      <c r="X622" s="33"/>
      <c r="Y622" s="35"/>
      <c r="Z622" s="33"/>
      <c r="AA622" s="33"/>
      <c r="AB622" s="33"/>
      <c r="AC622" s="35"/>
      <c r="AD622" s="33"/>
      <c r="AE622" s="31" t="e">
        <f t="shared" si="29"/>
        <v>#N/A</v>
      </c>
      <c r="AF622" s="54"/>
      <c r="AG622" s="31" t="e">
        <f t="shared" si="28"/>
        <v>#N/A</v>
      </c>
    </row>
    <row r="623" spans="1:33" x14ac:dyDescent="0.25">
      <c r="A623" s="30" t="e">
        <f t="shared" si="27"/>
        <v>#N/A</v>
      </c>
      <c r="B623" s="31"/>
      <c r="C623" s="31"/>
      <c r="D623" s="32"/>
      <c r="E623" s="31"/>
      <c r="F623" s="33"/>
      <c r="G623" s="33"/>
      <c r="H623" s="33"/>
      <c r="I623" s="31"/>
      <c r="J623" s="31"/>
      <c r="K623" s="33"/>
      <c r="L623" s="32"/>
      <c r="M623" s="32"/>
      <c r="N623" s="32"/>
      <c r="O623" s="33"/>
      <c r="P623" s="33"/>
      <c r="Q623" s="33"/>
      <c r="R623" s="33"/>
      <c r="S623" s="33"/>
      <c r="T623" s="33"/>
      <c r="U623" s="33"/>
      <c r="V623" s="33"/>
      <c r="W623" s="33"/>
      <c r="X623" s="33"/>
      <c r="Y623" s="35"/>
      <c r="Z623" s="33"/>
      <c r="AA623" s="33"/>
      <c r="AB623" s="33"/>
      <c r="AC623" s="35"/>
      <c r="AD623" s="33"/>
      <c r="AE623" s="31" t="e">
        <f t="shared" si="29"/>
        <v>#N/A</v>
      </c>
      <c r="AF623" s="54"/>
      <c r="AG623" s="31" t="e">
        <f t="shared" si="28"/>
        <v>#N/A</v>
      </c>
    </row>
    <row r="624" spans="1:33" x14ac:dyDescent="0.25">
      <c r="A624" s="30" t="e">
        <f t="shared" si="27"/>
        <v>#N/A</v>
      </c>
      <c r="B624" s="31"/>
      <c r="C624" s="31"/>
      <c r="D624" s="32"/>
      <c r="E624" s="31"/>
      <c r="F624" s="33"/>
      <c r="G624" s="33"/>
      <c r="H624" s="33"/>
      <c r="I624" s="31"/>
      <c r="J624" s="31"/>
      <c r="K624" s="33"/>
      <c r="L624" s="32"/>
      <c r="M624" s="32"/>
      <c r="N624" s="32"/>
      <c r="O624" s="33"/>
      <c r="P624" s="33"/>
      <c r="Q624" s="33"/>
      <c r="R624" s="33"/>
      <c r="S624" s="33"/>
      <c r="T624" s="33"/>
      <c r="U624" s="33"/>
      <c r="V624" s="33"/>
      <c r="W624" s="33"/>
      <c r="X624" s="33"/>
      <c r="Y624" s="35"/>
      <c r="Z624" s="33"/>
      <c r="AA624" s="33"/>
      <c r="AB624" s="33"/>
      <c r="AC624" s="35"/>
      <c r="AD624" s="33"/>
      <c r="AE624" s="31" t="e">
        <f t="shared" si="29"/>
        <v>#N/A</v>
      </c>
      <c r="AF624" s="54"/>
      <c r="AG624" s="31" t="e">
        <f t="shared" si="28"/>
        <v>#N/A</v>
      </c>
    </row>
    <row r="625" spans="1:33" x14ac:dyDescent="0.25">
      <c r="A625" s="30" t="e">
        <f t="shared" si="27"/>
        <v>#N/A</v>
      </c>
      <c r="B625" s="31"/>
      <c r="C625" s="31"/>
      <c r="D625" s="32"/>
      <c r="E625" s="31"/>
      <c r="F625" s="33"/>
      <c r="G625" s="33"/>
      <c r="H625" s="33"/>
      <c r="I625" s="31"/>
      <c r="J625" s="31"/>
      <c r="K625" s="33"/>
      <c r="L625" s="32"/>
      <c r="M625" s="32"/>
      <c r="N625" s="32"/>
      <c r="O625" s="33"/>
      <c r="P625" s="33"/>
      <c r="Q625" s="33"/>
      <c r="R625" s="33"/>
      <c r="S625" s="33"/>
      <c r="T625" s="33"/>
      <c r="U625" s="33"/>
      <c r="V625" s="33"/>
      <c r="W625" s="33"/>
      <c r="X625" s="33"/>
      <c r="Y625" s="35"/>
      <c r="Z625" s="33"/>
      <c r="AA625" s="33"/>
      <c r="AB625" s="33"/>
      <c r="AC625" s="35"/>
      <c r="AD625" s="33"/>
      <c r="AE625" s="31" t="e">
        <f t="shared" si="29"/>
        <v>#N/A</v>
      </c>
      <c r="AF625" s="54"/>
      <c r="AG625" s="31" t="e">
        <f t="shared" si="28"/>
        <v>#N/A</v>
      </c>
    </row>
    <row r="626" spans="1:33" x14ac:dyDescent="0.25">
      <c r="A626" s="30" t="e">
        <f t="shared" si="27"/>
        <v>#N/A</v>
      </c>
      <c r="B626" s="31"/>
      <c r="C626" s="31"/>
      <c r="D626" s="32"/>
      <c r="E626" s="31"/>
      <c r="F626" s="33"/>
      <c r="G626" s="33"/>
      <c r="H626" s="33"/>
      <c r="I626" s="31"/>
      <c r="J626" s="31"/>
      <c r="K626" s="33"/>
      <c r="L626" s="32"/>
      <c r="M626" s="32"/>
      <c r="N626" s="32"/>
      <c r="O626" s="33"/>
      <c r="P626" s="33"/>
      <c r="Q626" s="33"/>
      <c r="R626" s="33"/>
      <c r="S626" s="33"/>
      <c r="T626" s="33"/>
      <c r="U626" s="33"/>
      <c r="V626" s="33"/>
      <c r="W626" s="33"/>
      <c r="X626" s="33"/>
      <c r="Y626" s="35"/>
      <c r="Z626" s="33"/>
      <c r="AA626" s="33"/>
      <c r="AB626" s="33"/>
      <c r="AC626" s="35"/>
      <c r="AD626" s="33"/>
      <c r="AE626" s="31" t="e">
        <f t="shared" si="29"/>
        <v>#N/A</v>
      </c>
      <c r="AF626" s="54"/>
      <c r="AG626" s="31" t="e">
        <f t="shared" si="28"/>
        <v>#N/A</v>
      </c>
    </row>
    <row r="627" spans="1:33" x14ac:dyDescent="0.25">
      <c r="A627" s="30" t="e">
        <f t="shared" si="27"/>
        <v>#N/A</v>
      </c>
      <c r="B627" s="31"/>
      <c r="C627" s="31"/>
      <c r="D627" s="32"/>
      <c r="E627" s="31"/>
      <c r="F627" s="33"/>
      <c r="G627" s="33"/>
      <c r="H627" s="33"/>
      <c r="I627" s="31"/>
      <c r="J627" s="31"/>
      <c r="K627" s="33"/>
      <c r="L627" s="32"/>
      <c r="M627" s="32"/>
      <c r="N627" s="32"/>
      <c r="O627" s="33"/>
      <c r="P627" s="33"/>
      <c r="Q627" s="33"/>
      <c r="R627" s="33"/>
      <c r="S627" s="33"/>
      <c r="T627" s="33"/>
      <c r="U627" s="33"/>
      <c r="V627" s="33"/>
      <c r="W627" s="33"/>
      <c r="X627" s="33"/>
      <c r="Y627" s="35"/>
      <c r="Z627" s="33"/>
      <c r="AA627" s="33"/>
      <c r="AB627" s="33"/>
      <c r="AC627" s="35"/>
      <c r="AD627" s="33"/>
      <c r="AE627" s="31" t="e">
        <f t="shared" si="29"/>
        <v>#N/A</v>
      </c>
      <c r="AF627" s="54"/>
      <c r="AG627" s="31" t="e">
        <f t="shared" si="28"/>
        <v>#N/A</v>
      </c>
    </row>
    <row r="628" spans="1:33" x14ac:dyDescent="0.25">
      <c r="A628" s="30" t="e">
        <f t="shared" si="27"/>
        <v>#N/A</v>
      </c>
      <c r="B628" s="31"/>
      <c r="C628" s="31"/>
      <c r="D628" s="32"/>
      <c r="E628" s="31"/>
      <c r="F628" s="33"/>
      <c r="G628" s="33"/>
      <c r="H628" s="33"/>
      <c r="I628" s="31"/>
      <c r="J628" s="31"/>
      <c r="K628" s="33"/>
      <c r="L628" s="32"/>
      <c r="M628" s="32"/>
      <c r="N628" s="32"/>
      <c r="O628" s="33"/>
      <c r="P628" s="33"/>
      <c r="Q628" s="33"/>
      <c r="R628" s="33"/>
      <c r="S628" s="33"/>
      <c r="T628" s="33"/>
      <c r="U628" s="33"/>
      <c r="V628" s="33"/>
      <c r="W628" s="33"/>
      <c r="X628" s="33"/>
      <c r="Y628" s="35"/>
      <c r="Z628" s="33"/>
      <c r="AA628" s="33"/>
      <c r="AB628" s="33"/>
      <c r="AC628" s="35"/>
      <c r="AD628" s="33"/>
      <c r="AE628" s="31" t="e">
        <f t="shared" si="29"/>
        <v>#N/A</v>
      </c>
      <c r="AF628" s="54"/>
      <c r="AG628" s="31" t="e">
        <f t="shared" si="28"/>
        <v>#N/A</v>
      </c>
    </row>
    <row r="629" spans="1:33" x14ac:dyDescent="0.25">
      <c r="A629" s="30" t="e">
        <f t="shared" si="27"/>
        <v>#N/A</v>
      </c>
      <c r="B629" s="31"/>
      <c r="C629" s="31"/>
      <c r="D629" s="32"/>
      <c r="E629" s="31"/>
      <c r="F629" s="33"/>
      <c r="G629" s="33"/>
      <c r="H629" s="33"/>
      <c r="I629" s="31"/>
      <c r="J629" s="31"/>
      <c r="K629" s="33"/>
      <c r="L629" s="32"/>
      <c r="M629" s="32"/>
      <c r="N629" s="32"/>
      <c r="O629" s="33"/>
      <c r="P629" s="33"/>
      <c r="Q629" s="33"/>
      <c r="R629" s="33"/>
      <c r="S629" s="33"/>
      <c r="T629" s="33"/>
      <c r="U629" s="33"/>
      <c r="V629" s="33"/>
      <c r="W629" s="33"/>
      <c r="X629" s="33"/>
      <c r="Y629" s="35"/>
      <c r="Z629" s="33"/>
      <c r="AA629" s="33"/>
      <c r="AB629" s="33"/>
      <c r="AC629" s="35"/>
      <c r="AD629" s="33"/>
      <c r="AE629" s="31" t="e">
        <f t="shared" si="29"/>
        <v>#N/A</v>
      </c>
      <c r="AF629" s="54"/>
      <c r="AG629" s="31" t="e">
        <f t="shared" si="28"/>
        <v>#N/A</v>
      </c>
    </row>
    <row r="630" spans="1:33" x14ac:dyDescent="0.25">
      <c r="A630" s="30" t="e">
        <f t="shared" si="27"/>
        <v>#N/A</v>
      </c>
      <c r="B630" s="31"/>
      <c r="C630" s="31"/>
      <c r="D630" s="32"/>
      <c r="E630" s="31"/>
      <c r="F630" s="33"/>
      <c r="G630" s="33"/>
      <c r="H630" s="33"/>
      <c r="I630" s="31"/>
      <c r="J630" s="31"/>
      <c r="K630" s="33"/>
      <c r="L630" s="32"/>
      <c r="M630" s="32"/>
      <c r="N630" s="32"/>
      <c r="O630" s="33"/>
      <c r="P630" s="33"/>
      <c r="Q630" s="33"/>
      <c r="R630" s="33"/>
      <c r="S630" s="33"/>
      <c r="T630" s="33"/>
      <c r="U630" s="33"/>
      <c r="V630" s="33"/>
      <c r="W630" s="33"/>
      <c r="X630" s="33"/>
      <c r="Y630" s="35"/>
      <c r="Z630" s="33"/>
      <c r="AA630" s="33"/>
      <c r="AB630" s="33"/>
      <c r="AC630" s="35"/>
      <c r="AD630" s="33"/>
      <c r="AE630" s="31" t="e">
        <f t="shared" si="29"/>
        <v>#N/A</v>
      </c>
      <c r="AF630" s="54"/>
      <c r="AG630" s="31" t="e">
        <f t="shared" si="28"/>
        <v>#N/A</v>
      </c>
    </row>
    <row r="631" spans="1:33" x14ac:dyDescent="0.25">
      <c r="A631" s="30" t="e">
        <f t="shared" si="27"/>
        <v>#N/A</v>
      </c>
      <c r="B631" s="31"/>
      <c r="C631" s="31"/>
      <c r="D631" s="32"/>
      <c r="E631" s="31"/>
      <c r="F631" s="33"/>
      <c r="G631" s="33"/>
      <c r="H631" s="33"/>
      <c r="I631" s="31"/>
      <c r="J631" s="31"/>
      <c r="K631" s="33"/>
      <c r="L631" s="32"/>
      <c r="M631" s="32"/>
      <c r="N631" s="32"/>
      <c r="O631" s="33"/>
      <c r="P631" s="33"/>
      <c r="Q631" s="33"/>
      <c r="R631" s="33"/>
      <c r="S631" s="33"/>
      <c r="T631" s="33"/>
      <c r="U631" s="33"/>
      <c r="V631" s="33"/>
      <c r="W631" s="33"/>
      <c r="X631" s="33"/>
      <c r="Y631" s="35"/>
      <c r="Z631" s="33"/>
      <c r="AA631" s="33"/>
      <c r="AB631" s="33"/>
      <c r="AC631" s="35"/>
      <c r="AD631" s="33"/>
      <c r="AE631" s="31" t="e">
        <f t="shared" si="29"/>
        <v>#N/A</v>
      </c>
      <c r="AF631" s="54"/>
      <c r="AG631" s="31" t="e">
        <f t="shared" si="28"/>
        <v>#N/A</v>
      </c>
    </row>
    <row r="632" spans="1:33" x14ac:dyDescent="0.25">
      <c r="A632" s="30" t="e">
        <f t="shared" si="27"/>
        <v>#N/A</v>
      </c>
      <c r="B632" s="31"/>
      <c r="C632" s="31"/>
      <c r="D632" s="32"/>
      <c r="E632" s="31"/>
      <c r="F632" s="33"/>
      <c r="G632" s="33"/>
      <c r="H632" s="33"/>
      <c r="I632" s="31"/>
      <c r="J632" s="31"/>
      <c r="K632" s="33"/>
      <c r="L632" s="32"/>
      <c r="M632" s="32"/>
      <c r="N632" s="32"/>
      <c r="O632" s="33"/>
      <c r="P632" s="33"/>
      <c r="Q632" s="33"/>
      <c r="R632" s="33"/>
      <c r="S632" s="33"/>
      <c r="T632" s="33"/>
      <c r="U632" s="33"/>
      <c r="V632" s="33"/>
      <c r="W632" s="33"/>
      <c r="X632" s="33"/>
      <c r="Y632" s="35"/>
      <c r="Z632" s="33"/>
      <c r="AA632" s="33"/>
      <c r="AB632" s="33"/>
      <c r="AC632" s="35"/>
      <c r="AD632" s="33"/>
      <c r="AE632" s="31" t="e">
        <f t="shared" si="29"/>
        <v>#N/A</v>
      </c>
      <c r="AF632" s="54"/>
      <c r="AG632" s="31" t="e">
        <f t="shared" si="28"/>
        <v>#N/A</v>
      </c>
    </row>
    <row r="633" spans="1:33" x14ac:dyDescent="0.25">
      <c r="A633" s="30" t="e">
        <f t="shared" si="27"/>
        <v>#N/A</v>
      </c>
      <c r="B633" s="31"/>
      <c r="C633" s="31"/>
      <c r="D633" s="32"/>
      <c r="E633" s="31"/>
      <c r="F633" s="33"/>
      <c r="G633" s="33"/>
      <c r="H633" s="33"/>
      <c r="I633" s="31"/>
      <c r="J633" s="31"/>
      <c r="K633" s="33"/>
      <c r="L633" s="32"/>
      <c r="M633" s="32"/>
      <c r="N633" s="32"/>
      <c r="O633" s="33"/>
      <c r="P633" s="33"/>
      <c r="Q633" s="33"/>
      <c r="R633" s="33"/>
      <c r="S633" s="33"/>
      <c r="T633" s="33"/>
      <c r="U633" s="33"/>
      <c r="V633" s="33"/>
      <c r="W633" s="33"/>
      <c r="X633" s="33"/>
      <c r="Y633" s="35"/>
      <c r="Z633" s="33"/>
      <c r="AA633" s="33"/>
      <c r="AB633" s="33"/>
      <c r="AC633" s="35"/>
      <c r="AD633" s="33"/>
      <c r="AE633" s="31" t="e">
        <f t="shared" si="29"/>
        <v>#N/A</v>
      </c>
      <c r="AF633" s="54"/>
      <c r="AG633" s="31" t="e">
        <f t="shared" si="28"/>
        <v>#N/A</v>
      </c>
    </row>
    <row r="634" spans="1:33" x14ac:dyDescent="0.25">
      <c r="A634" s="30" t="e">
        <f t="shared" si="27"/>
        <v>#N/A</v>
      </c>
      <c r="B634" s="31"/>
      <c r="C634" s="31"/>
      <c r="D634" s="32"/>
      <c r="E634" s="31"/>
      <c r="F634" s="33"/>
      <c r="G634" s="33"/>
      <c r="H634" s="33"/>
      <c r="I634" s="31"/>
      <c r="J634" s="31"/>
      <c r="K634" s="33"/>
      <c r="L634" s="32"/>
      <c r="M634" s="32"/>
      <c r="N634" s="32"/>
      <c r="O634" s="33"/>
      <c r="P634" s="33"/>
      <c r="Q634" s="33"/>
      <c r="R634" s="33"/>
      <c r="S634" s="33"/>
      <c r="T634" s="33"/>
      <c r="U634" s="33"/>
      <c r="V634" s="33"/>
      <c r="W634" s="33"/>
      <c r="X634" s="33"/>
      <c r="Y634" s="35"/>
      <c r="Z634" s="33"/>
      <c r="AA634" s="33"/>
      <c r="AB634" s="33"/>
      <c r="AC634" s="35"/>
      <c r="AD634" s="33"/>
      <c r="AE634" s="31" t="e">
        <f t="shared" si="29"/>
        <v>#N/A</v>
      </c>
      <c r="AF634" s="54"/>
      <c r="AG634" s="31" t="e">
        <f t="shared" si="28"/>
        <v>#N/A</v>
      </c>
    </row>
    <row r="635" spans="1:33" x14ac:dyDescent="0.25">
      <c r="A635" s="30" t="e">
        <f t="shared" si="27"/>
        <v>#N/A</v>
      </c>
      <c r="B635" s="31"/>
      <c r="C635" s="31"/>
      <c r="D635" s="32"/>
      <c r="E635" s="31"/>
      <c r="F635" s="33"/>
      <c r="G635" s="33"/>
      <c r="H635" s="33"/>
      <c r="I635" s="31"/>
      <c r="J635" s="31"/>
      <c r="K635" s="33"/>
      <c r="L635" s="32"/>
      <c r="M635" s="32"/>
      <c r="N635" s="32"/>
      <c r="O635" s="33"/>
      <c r="P635" s="33"/>
      <c r="Q635" s="33"/>
      <c r="R635" s="33"/>
      <c r="S635" s="33"/>
      <c r="T635" s="33"/>
      <c r="U635" s="33"/>
      <c r="V635" s="33"/>
      <c r="W635" s="33"/>
      <c r="X635" s="33"/>
      <c r="Y635" s="35"/>
      <c r="Z635" s="33"/>
      <c r="AA635" s="33"/>
      <c r="AB635" s="33"/>
      <c r="AC635" s="35"/>
      <c r="AD635" s="33"/>
      <c r="AE635" s="31" t="e">
        <f t="shared" si="29"/>
        <v>#N/A</v>
      </c>
      <c r="AF635" s="54"/>
      <c r="AG635" s="31" t="e">
        <f t="shared" si="28"/>
        <v>#N/A</v>
      </c>
    </row>
    <row r="636" spans="1:33" x14ac:dyDescent="0.25">
      <c r="A636" s="30" t="e">
        <f t="shared" si="27"/>
        <v>#N/A</v>
      </c>
      <c r="B636" s="31"/>
      <c r="C636" s="31"/>
      <c r="D636" s="32"/>
      <c r="E636" s="31"/>
      <c r="F636" s="33"/>
      <c r="G636" s="33"/>
      <c r="H636" s="33"/>
      <c r="I636" s="31"/>
      <c r="J636" s="31"/>
      <c r="K636" s="33"/>
      <c r="L636" s="32"/>
      <c r="M636" s="32"/>
      <c r="N636" s="32"/>
      <c r="O636" s="33"/>
      <c r="P636" s="33"/>
      <c r="Q636" s="33"/>
      <c r="R636" s="33"/>
      <c r="S636" s="33"/>
      <c r="T636" s="33"/>
      <c r="U636" s="33"/>
      <c r="V636" s="33"/>
      <c r="W636" s="33"/>
      <c r="X636" s="33"/>
      <c r="Y636" s="35"/>
      <c r="Z636" s="33"/>
      <c r="AA636" s="33"/>
      <c r="AB636" s="33"/>
      <c r="AC636" s="35"/>
      <c r="AD636" s="33"/>
      <c r="AE636" s="31" t="e">
        <f t="shared" si="29"/>
        <v>#N/A</v>
      </c>
      <c r="AF636" s="54"/>
      <c r="AG636" s="31" t="e">
        <f t="shared" si="28"/>
        <v>#N/A</v>
      </c>
    </row>
    <row r="637" spans="1:33" x14ac:dyDescent="0.25">
      <c r="A637" s="30" t="e">
        <f t="shared" si="27"/>
        <v>#N/A</v>
      </c>
      <c r="B637" s="31"/>
      <c r="C637" s="31"/>
      <c r="D637" s="32"/>
      <c r="E637" s="31"/>
      <c r="F637" s="33"/>
      <c r="G637" s="33"/>
      <c r="H637" s="33"/>
      <c r="I637" s="31"/>
      <c r="J637" s="31"/>
      <c r="K637" s="33"/>
      <c r="L637" s="32"/>
      <c r="M637" s="32"/>
      <c r="N637" s="32"/>
      <c r="O637" s="33"/>
      <c r="P637" s="33"/>
      <c r="Q637" s="33"/>
      <c r="R637" s="33"/>
      <c r="S637" s="33"/>
      <c r="T637" s="33"/>
      <c r="U637" s="33"/>
      <c r="V637" s="33"/>
      <c r="W637" s="33"/>
      <c r="X637" s="33"/>
      <c r="Y637" s="35"/>
      <c r="Z637" s="33"/>
      <c r="AA637" s="33"/>
      <c r="AB637" s="33"/>
      <c r="AC637" s="35"/>
      <c r="AD637" s="33"/>
      <c r="AE637" s="31" t="e">
        <f t="shared" si="29"/>
        <v>#N/A</v>
      </c>
      <c r="AF637" s="54"/>
      <c r="AG637" s="31" t="e">
        <f t="shared" si="28"/>
        <v>#N/A</v>
      </c>
    </row>
    <row r="638" spans="1:33" x14ac:dyDescent="0.25">
      <c r="A638" s="30" t="e">
        <f t="shared" si="27"/>
        <v>#N/A</v>
      </c>
      <c r="B638" s="31"/>
      <c r="C638" s="31"/>
      <c r="D638" s="32"/>
      <c r="E638" s="31"/>
      <c r="F638" s="33"/>
      <c r="G638" s="33"/>
      <c r="H638" s="33"/>
      <c r="I638" s="31"/>
      <c r="J638" s="31"/>
      <c r="K638" s="33"/>
      <c r="L638" s="32"/>
      <c r="M638" s="32"/>
      <c r="N638" s="32"/>
      <c r="O638" s="33"/>
      <c r="P638" s="33"/>
      <c r="Q638" s="33"/>
      <c r="R638" s="33"/>
      <c r="S638" s="33"/>
      <c r="T638" s="33"/>
      <c r="U638" s="33"/>
      <c r="V638" s="33"/>
      <c r="W638" s="33"/>
      <c r="X638" s="33"/>
      <c r="Y638" s="35"/>
      <c r="Z638" s="33"/>
      <c r="AA638" s="33"/>
      <c r="AB638" s="33"/>
      <c r="AC638" s="35"/>
      <c r="AD638" s="33"/>
      <c r="AE638" s="31" t="e">
        <f t="shared" si="29"/>
        <v>#N/A</v>
      </c>
      <c r="AF638" s="54"/>
      <c r="AG638" s="31" t="e">
        <f t="shared" si="28"/>
        <v>#N/A</v>
      </c>
    </row>
    <row r="639" spans="1:33" x14ac:dyDescent="0.25">
      <c r="A639" s="30" t="e">
        <f t="shared" si="27"/>
        <v>#N/A</v>
      </c>
      <c r="B639" s="31"/>
      <c r="C639" s="31"/>
      <c r="D639" s="32"/>
      <c r="E639" s="31"/>
      <c r="F639" s="33"/>
      <c r="G639" s="33"/>
      <c r="H639" s="33"/>
      <c r="I639" s="31"/>
      <c r="J639" s="31"/>
      <c r="K639" s="33"/>
      <c r="L639" s="32"/>
      <c r="M639" s="32"/>
      <c r="N639" s="32"/>
      <c r="O639" s="33"/>
      <c r="P639" s="33"/>
      <c r="Q639" s="33"/>
      <c r="R639" s="33"/>
      <c r="S639" s="33"/>
      <c r="T639" s="33"/>
      <c r="U639" s="33"/>
      <c r="V639" s="33"/>
      <c r="W639" s="33"/>
      <c r="X639" s="33"/>
      <c r="Y639" s="35"/>
      <c r="Z639" s="33"/>
      <c r="AA639" s="33"/>
      <c r="AB639" s="33"/>
      <c r="AC639" s="35"/>
      <c r="AD639" s="33"/>
      <c r="AE639" s="31" t="e">
        <f t="shared" si="29"/>
        <v>#N/A</v>
      </c>
      <c r="AF639" s="54"/>
      <c r="AG639" s="31" t="e">
        <f t="shared" si="28"/>
        <v>#N/A</v>
      </c>
    </row>
    <row r="640" spans="1:33" x14ac:dyDescent="0.25">
      <c r="A640" s="30" t="e">
        <f t="shared" si="27"/>
        <v>#N/A</v>
      </c>
      <c r="B640" s="31"/>
      <c r="C640" s="31"/>
      <c r="D640" s="32"/>
      <c r="E640" s="31"/>
      <c r="F640" s="33"/>
      <c r="G640" s="33"/>
      <c r="H640" s="33"/>
      <c r="I640" s="31"/>
      <c r="J640" s="31"/>
      <c r="K640" s="33"/>
      <c r="L640" s="32"/>
      <c r="M640" s="32"/>
      <c r="N640" s="32"/>
      <c r="O640" s="33"/>
      <c r="P640" s="33"/>
      <c r="Q640" s="33"/>
      <c r="R640" s="33"/>
      <c r="S640" s="33"/>
      <c r="T640" s="33"/>
      <c r="U640" s="33"/>
      <c r="V640" s="33"/>
      <c r="W640" s="33"/>
      <c r="X640" s="33"/>
      <c r="Y640" s="35"/>
      <c r="Z640" s="33"/>
      <c r="AA640" s="33"/>
      <c r="AB640" s="33"/>
      <c r="AC640" s="35"/>
      <c r="AD640" s="33"/>
      <c r="AE640" s="31" t="e">
        <f t="shared" si="29"/>
        <v>#N/A</v>
      </c>
      <c r="AF640" s="54"/>
      <c r="AG640" s="31" t="e">
        <f t="shared" si="28"/>
        <v>#N/A</v>
      </c>
    </row>
    <row r="641" spans="1:33" x14ac:dyDescent="0.25">
      <c r="A641" s="30" t="e">
        <f t="shared" si="27"/>
        <v>#N/A</v>
      </c>
      <c r="B641" s="31"/>
      <c r="C641" s="31"/>
      <c r="D641" s="32"/>
      <c r="E641" s="31"/>
      <c r="F641" s="33"/>
      <c r="G641" s="33"/>
      <c r="H641" s="33"/>
      <c r="I641" s="31"/>
      <c r="J641" s="31"/>
      <c r="K641" s="33"/>
      <c r="L641" s="32"/>
      <c r="M641" s="32"/>
      <c r="N641" s="32"/>
      <c r="O641" s="33"/>
      <c r="P641" s="33"/>
      <c r="Q641" s="33"/>
      <c r="R641" s="33"/>
      <c r="S641" s="33"/>
      <c r="T641" s="33"/>
      <c r="U641" s="33"/>
      <c r="V641" s="33"/>
      <c r="W641" s="33"/>
      <c r="X641" s="33"/>
      <c r="Y641" s="35"/>
      <c r="Z641" s="33"/>
      <c r="AA641" s="33"/>
      <c r="AB641" s="33"/>
      <c r="AC641" s="35"/>
      <c r="AD641" s="33"/>
      <c r="AE641" s="31" t="e">
        <f t="shared" si="29"/>
        <v>#N/A</v>
      </c>
      <c r="AF641" s="54"/>
      <c r="AG641" s="31" t="e">
        <f t="shared" si="28"/>
        <v>#N/A</v>
      </c>
    </row>
    <row r="642" spans="1:33" x14ac:dyDescent="0.25">
      <c r="A642" s="30" t="e">
        <f t="shared" si="27"/>
        <v>#N/A</v>
      </c>
      <c r="B642" s="31"/>
      <c r="C642" s="31"/>
      <c r="D642" s="32"/>
      <c r="E642" s="31"/>
      <c r="F642" s="33"/>
      <c r="G642" s="33"/>
      <c r="H642" s="33"/>
      <c r="I642" s="31"/>
      <c r="J642" s="31"/>
      <c r="K642" s="33"/>
      <c r="L642" s="32"/>
      <c r="M642" s="32"/>
      <c r="N642" s="32"/>
      <c r="O642" s="33"/>
      <c r="P642" s="33"/>
      <c r="Q642" s="33"/>
      <c r="R642" s="33"/>
      <c r="S642" s="33"/>
      <c r="T642" s="33"/>
      <c r="U642" s="33"/>
      <c r="V642" s="33"/>
      <c r="W642" s="33"/>
      <c r="X642" s="33"/>
      <c r="Y642" s="35"/>
      <c r="Z642" s="33"/>
      <c r="AA642" s="33"/>
      <c r="AB642" s="33"/>
      <c r="AC642" s="35"/>
      <c r="AD642" s="33"/>
      <c r="AE642" s="31" t="e">
        <f t="shared" si="29"/>
        <v>#N/A</v>
      </c>
      <c r="AF642" s="54"/>
      <c r="AG642" s="31" t="e">
        <f t="shared" si="28"/>
        <v>#N/A</v>
      </c>
    </row>
    <row r="643" spans="1:33" x14ac:dyDescent="0.25">
      <c r="A643" s="30" t="e">
        <f t="shared" si="27"/>
        <v>#N/A</v>
      </c>
      <c r="B643" s="31"/>
      <c r="C643" s="31"/>
      <c r="D643" s="32"/>
      <c r="E643" s="31"/>
      <c r="F643" s="33"/>
      <c r="G643" s="33"/>
      <c r="H643" s="33"/>
      <c r="I643" s="31"/>
      <c r="J643" s="31"/>
      <c r="K643" s="33"/>
      <c r="L643" s="32"/>
      <c r="M643" s="32"/>
      <c r="N643" s="32"/>
      <c r="O643" s="33"/>
      <c r="P643" s="33"/>
      <c r="Q643" s="33"/>
      <c r="R643" s="33"/>
      <c r="S643" s="33"/>
      <c r="T643" s="33"/>
      <c r="U643" s="33"/>
      <c r="V643" s="33"/>
      <c r="W643" s="33"/>
      <c r="X643" s="33"/>
      <c r="Y643" s="35"/>
      <c r="Z643" s="33"/>
      <c r="AA643" s="33"/>
      <c r="AB643" s="33"/>
      <c r="AC643" s="35"/>
      <c r="AD643" s="33"/>
      <c r="AE643" s="31" t="e">
        <f t="shared" si="29"/>
        <v>#N/A</v>
      </c>
      <c r="AF643" s="54"/>
      <c r="AG643" s="31" t="e">
        <f t="shared" si="28"/>
        <v>#N/A</v>
      </c>
    </row>
    <row r="644" spans="1:33" x14ac:dyDescent="0.25">
      <c r="A644" s="30" t="e">
        <f t="shared" si="27"/>
        <v>#N/A</v>
      </c>
      <c r="B644" s="31"/>
      <c r="C644" s="31"/>
      <c r="D644" s="32"/>
      <c r="E644" s="31"/>
      <c r="F644" s="33"/>
      <c r="G644" s="33"/>
      <c r="H644" s="33"/>
      <c r="I644" s="31"/>
      <c r="J644" s="31"/>
      <c r="K644" s="33"/>
      <c r="L644" s="32"/>
      <c r="M644" s="32"/>
      <c r="N644" s="32"/>
      <c r="O644" s="33"/>
      <c r="P644" s="33"/>
      <c r="Q644" s="33"/>
      <c r="R644" s="33"/>
      <c r="S644" s="33"/>
      <c r="T644" s="33"/>
      <c r="U644" s="33"/>
      <c r="V644" s="33"/>
      <c r="W644" s="33"/>
      <c r="X644" s="33"/>
      <c r="Y644" s="35"/>
      <c r="Z644" s="33"/>
      <c r="AA644" s="33"/>
      <c r="AB644" s="33"/>
      <c r="AC644" s="35"/>
      <c r="AD644" s="33"/>
      <c r="AE644" s="31" t="e">
        <f t="shared" si="29"/>
        <v>#N/A</v>
      </c>
      <c r="AF644" s="54"/>
      <c r="AG644" s="31" t="e">
        <f t="shared" si="28"/>
        <v>#N/A</v>
      </c>
    </row>
    <row r="645" spans="1:33" x14ac:dyDescent="0.25">
      <c r="A645" s="30" t="e">
        <f t="shared" si="27"/>
        <v>#N/A</v>
      </c>
      <c r="B645" s="31"/>
      <c r="C645" s="31"/>
      <c r="D645" s="32"/>
      <c r="E645" s="31"/>
      <c r="F645" s="33"/>
      <c r="G645" s="33"/>
      <c r="H645" s="33"/>
      <c r="I645" s="31"/>
      <c r="J645" s="31"/>
      <c r="K645" s="33"/>
      <c r="L645" s="32"/>
      <c r="M645" s="32"/>
      <c r="N645" s="32"/>
      <c r="O645" s="33"/>
      <c r="P645" s="33"/>
      <c r="Q645" s="33"/>
      <c r="R645" s="33"/>
      <c r="S645" s="33"/>
      <c r="T645" s="33"/>
      <c r="U645" s="33"/>
      <c r="V645" s="33"/>
      <c r="W645" s="33"/>
      <c r="X645" s="33"/>
      <c r="Y645" s="35"/>
      <c r="Z645" s="33"/>
      <c r="AA645" s="33"/>
      <c r="AB645" s="33"/>
      <c r="AC645" s="35"/>
      <c r="AD645" s="33"/>
      <c r="AE645" s="31" t="e">
        <f t="shared" si="29"/>
        <v>#N/A</v>
      </c>
      <c r="AF645" s="54"/>
      <c r="AG645" s="31" t="e">
        <f t="shared" si="28"/>
        <v>#N/A</v>
      </c>
    </row>
    <row r="646" spans="1:33" x14ac:dyDescent="0.25">
      <c r="A646" s="30" t="e">
        <f t="shared" ref="A646:A709" si="30">IF(COUNTA(B646:AD646)&gt;0,"x",NA())</f>
        <v>#N/A</v>
      </c>
      <c r="B646" s="31"/>
      <c r="C646" s="31"/>
      <c r="D646" s="32"/>
      <c r="E646" s="31"/>
      <c r="F646" s="33"/>
      <c r="G646" s="33"/>
      <c r="H646" s="33"/>
      <c r="I646" s="31"/>
      <c r="J646" s="31"/>
      <c r="K646" s="33"/>
      <c r="L646" s="32"/>
      <c r="M646" s="32"/>
      <c r="N646" s="32"/>
      <c r="O646" s="33"/>
      <c r="P646" s="33"/>
      <c r="Q646" s="33"/>
      <c r="R646" s="33"/>
      <c r="S646" s="33"/>
      <c r="T646" s="33"/>
      <c r="U646" s="33"/>
      <c r="V646" s="33"/>
      <c r="W646" s="33"/>
      <c r="X646" s="33"/>
      <c r="Y646" s="35"/>
      <c r="Z646" s="33"/>
      <c r="AA646" s="33"/>
      <c r="AB646" s="33"/>
      <c r="AC646" s="35"/>
      <c r="AD646" s="33"/>
      <c r="AE646" s="31" t="e">
        <f t="shared" si="29"/>
        <v>#N/A</v>
      </c>
      <c r="AF646" s="54"/>
      <c r="AG646" s="31" t="e">
        <f t="shared" ref="AG646:AG709" si="31">IF(ISBLANK(C646),NA(),"FIELD MUST BE COMPLETED BY HEALTH DEPT.")</f>
        <v>#N/A</v>
      </c>
    </row>
    <row r="647" spans="1:33" x14ac:dyDescent="0.25">
      <c r="A647" s="30" t="e">
        <f t="shared" si="30"/>
        <v>#N/A</v>
      </c>
      <c r="B647" s="31"/>
      <c r="C647" s="31"/>
      <c r="D647" s="32"/>
      <c r="E647" s="31"/>
      <c r="F647" s="33"/>
      <c r="G647" s="33"/>
      <c r="H647" s="33"/>
      <c r="I647" s="31"/>
      <c r="J647" s="31"/>
      <c r="K647" s="33"/>
      <c r="L647" s="32"/>
      <c r="M647" s="32"/>
      <c r="N647" s="32"/>
      <c r="O647" s="33"/>
      <c r="P647" s="33"/>
      <c r="Q647" s="33"/>
      <c r="R647" s="33"/>
      <c r="S647" s="33"/>
      <c r="T647" s="33"/>
      <c r="U647" s="33"/>
      <c r="V647" s="33"/>
      <c r="W647" s="33"/>
      <c r="X647" s="33"/>
      <c r="Y647" s="35"/>
      <c r="Z647" s="33"/>
      <c r="AA647" s="33"/>
      <c r="AB647" s="33"/>
      <c r="AC647" s="35"/>
      <c r="AD647" s="33"/>
      <c r="AE647" s="31" t="e">
        <f t="shared" ref="AE647:AE710" si="32">IF(ISBLANK(C647),NA(),"FIELD MUST BE COMPLETED BY HEALTH DEPT.")</f>
        <v>#N/A</v>
      </c>
      <c r="AF647" s="54"/>
      <c r="AG647" s="31" t="e">
        <f t="shared" si="31"/>
        <v>#N/A</v>
      </c>
    </row>
    <row r="648" spans="1:33" x14ac:dyDescent="0.25">
      <c r="A648" s="30" t="e">
        <f t="shared" si="30"/>
        <v>#N/A</v>
      </c>
      <c r="B648" s="31"/>
      <c r="C648" s="31"/>
      <c r="D648" s="32"/>
      <c r="E648" s="31"/>
      <c r="F648" s="33"/>
      <c r="G648" s="33"/>
      <c r="H648" s="33"/>
      <c r="I648" s="31"/>
      <c r="J648" s="31"/>
      <c r="K648" s="33"/>
      <c r="L648" s="32"/>
      <c r="M648" s="32"/>
      <c r="N648" s="32"/>
      <c r="O648" s="33"/>
      <c r="P648" s="33"/>
      <c r="Q648" s="33"/>
      <c r="R648" s="33"/>
      <c r="S648" s="33"/>
      <c r="T648" s="33"/>
      <c r="U648" s="33"/>
      <c r="V648" s="33"/>
      <c r="W648" s="33"/>
      <c r="X648" s="33"/>
      <c r="Y648" s="35"/>
      <c r="Z648" s="33"/>
      <c r="AA648" s="33"/>
      <c r="AB648" s="33"/>
      <c r="AC648" s="35"/>
      <c r="AD648" s="33"/>
      <c r="AE648" s="31" t="e">
        <f t="shared" si="32"/>
        <v>#N/A</v>
      </c>
      <c r="AF648" s="54"/>
      <c r="AG648" s="31" t="e">
        <f t="shared" si="31"/>
        <v>#N/A</v>
      </c>
    </row>
    <row r="649" spans="1:33" x14ac:dyDescent="0.25">
      <c r="A649" s="30" t="e">
        <f t="shared" si="30"/>
        <v>#N/A</v>
      </c>
      <c r="B649" s="31"/>
      <c r="C649" s="31"/>
      <c r="D649" s="32"/>
      <c r="E649" s="31"/>
      <c r="F649" s="33"/>
      <c r="G649" s="33"/>
      <c r="H649" s="33"/>
      <c r="I649" s="31"/>
      <c r="J649" s="31"/>
      <c r="K649" s="33"/>
      <c r="L649" s="32"/>
      <c r="M649" s="32"/>
      <c r="N649" s="32"/>
      <c r="O649" s="33"/>
      <c r="P649" s="33"/>
      <c r="Q649" s="33"/>
      <c r="R649" s="33"/>
      <c r="S649" s="33"/>
      <c r="T649" s="33"/>
      <c r="U649" s="33"/>
      <c r="V649" s="33"/>
      <c r="W649" s="33"/>
      <c r="X649" s="33"/>
      <c r="Y649" s="35"/>
      <c r="Z649" s="33"/>
      <c r="AA649" s="33"/>
      <c r="AB649" s="33"/>
      <c r="AC649" s="35"/>
      <c r="AD649" s="33"/>
      <c r="AE649" s="31" t="e">
        <f t="shared" si="32"/>
        <v>#N/A</v>
      </c>
      <c r="AF649" s="54"/>
      <c r="AG649" s="31" t="e">
        <f t="shared" si="31"/>
        <v>#N/A</v>
      </c>
    </row>
    <row r="650" spans="1:33" x14ac:dyDescent="0.25">
      <c r="A650" s="30" t="e">
        <f t="shared" si="30"/>
        <v>#N/A</v>
      </c>
      <c r="B650" s="31"/>
      <c r="C650" s="31"/>
      <c r="D650" s="32"/>
      <c r="E650" s="31"/>
      <c r="F650" s="33"/>
      <c r="G650" s="33"/>
      <c r="H650" s="33"/>
      <c r="I650" s="31"/>
      <c r="J650" s="31"/>
      <c r="K650" s="33"/>
      <c r="L650" s="32"/>
      <c r="M650" s="32"/>
      <c r="N650" s="32"/>
      <c r="O650" s="33"/>
      <c r="P650" s="33"/>
      <c r="Q650" s="33"/>
      <c r="R650" s="33"/>
      <c r="S650" s="33"/>
      <c r="T650" s="33"/>
      <c r="U650" s="33"/>
      <c r="V650" s="33"/>
      <c r="W650" s="33"/>
      <c r="X650" s="33"/>
      <c r="Y650" s="35"/>
      <c r="Z650" s="33"/>
      <c r="AA650" s="33"/>
      <c r="AB650" s="33"/>
      <c r="AC650" s="35"/>
      <c r="AD650" s="33"/>
      <c r="AE650" s="31" t="e">
        <f t="shared" si="32"/>
        <v>#N/A</v>
      </c>
      <c r="AF650" s="54"/>
      <c r="AG650" s="31" t="e">
        <f t="shared" si="31"/>
        <v>#N/A</v>
      </c>
    </row>
    <row r="651" spans="1:33" x14ac:dyDescent="0.25">
      <c r="A651" s="30" t="e">
        <f t="shared" si="30"/>
        <v>#N/A</v>
      </c>
      <c r="B651" s="31"/>
      <c r="C651" s="31"/>
      <c r="D651" s="32"/>
      <c r="E651" s="31"/>
      <c r="F651" s="33"/>
      <c r="G651" s="33"/>
      <c r="H651" s="33"/>
      <c r="I651" s="31"/>
      <c r="J651" s="31"/>
      <c r="K651" s="33"/>
      <c r="L651" s="32"/>
      <c r="M651" s="32"/>
      <c r="N651" s="32"/>
      <c r="O651" s="33"/>
      <c r="P651" s="33"/>
      <c r="Q651" s="33"/>
      <c r="R651" s="33"/>
      <c r="S651" s="33"/>
      <c r="T651" s="33"/>
      <c r="U651" s="33"/>
      <c r="V651" s="33"/>
      <c r="W651" s="33"/>
      <c r="X651" s="33"/>
      <c r="Y651" s="35"/>
      <c r="Z651" s="33"/>
      <c r="AA651" s="33"/>
      <c r="AB651" s="33"/>
      <c r="AC651" s="35"/>
      <c r="AD651" s="33"/>
      <c r="AE651" s="31" t="e">
        <f t="shared" si="32"/>
        <v>#N/A</v>
      </c>
      <c r="AF651" s="54"/>
      <c r="AG651" s="31" t="e">
        <f t="shared" si="31"/>
        <v>#N/A</v>
      </c>
    </row>
    <row r="652" spans="1:33" x14ac:dyDescent="0.25">
      <c r="A652" s="30" t="e">
        <f t="shared" si="30"/>
        <v>#N/A</v>
      </c>
      <c r="B652" s="31"/>
      <c r="C652" s="31"/>
      <c r="D652" s="32"/>
      <c r="E652" s="31"/>
      <c r="F652" s="33"/>
      <c r="G652" s="33"/>
      <c r="H652" s="33"/>
      <c r="I652" s="31"/>
      <c r="J652" s="31"/>
      <c r="K652" s="33"/>
      <c r="L652" s="32"/>
      <c r="M652" s="32"/>
      <c r="N652" s="32"/>
      <c r="O652" s="33"/>
      <c r="P652" s="33"/>
      <c r="Q652" s="33"/>
      <c r="R652" s="33"/>
      <c r="S652" s="33"/>
      <c r="T652" s="33"/>
      <c r="U652" s="33"/>
      <c r="V652" s="33"/>
      <c r="W652" s="33"/>
      <c r="X652" s="33"/>
      <c r="Y652" s="35"/>
      <c r="Z652" s="33"/>
      <c r="AA652" s="33"/>
      <c r="AB652" s="33"/>
      <c r="AC652" s="35"/>
      <c r="AD652" s="33"/>
      <c r="AE652" s="31" t="e">
        <f t="shared" si="32"/>
        <v>#N/A</v>
      </c>
      <c r="AF652" s="54"/>
      <c r="AG652" s="31" t="e">
        <f t="shared" si="31"/>
        <v>#N/A</v>
      </c>
    </row>
    <row r="653" spans="1:33" x14ac:dyDescent="0.25">
      <c r="A653" s="30" t="e">
        <f t="shared" si="30"/>
        <v>#N/A</v>
      </c>
      <c r="B653" s="31"/>
      <c r="C653" s="31"/>
      <c r="D653" s="32"/>
      <c r="E653" s="31"/>
      <c r="F653" s="33"/>
      <c r="G653" s="33"/>
      <c r="H653" s="33"/>
      <c r="I653" s="31"/>
      <c r="J653" s="31"/>
      <c r="K653" s="33"/>
      <c r="L653" s="32"/>
      <c r="M653" s="32"/>
      <c r="N653" s="32"/>
      <c r="O653" s="33"/>
      <c r="P653" s="33"/>
      <c r="Q653" s="33"/>
      <c r="R653" s="33"/>
      <c r="S653" s="33"/>
      <c r="T653" s="33"/>
      <c r="U653" s="33"/>
      <c r="V653" s="33"/>
      <c r="W653" s="33"/>
      <c r="X653" s="33"/>
      <c r="Y653" s="35"/>
      <c r="Z653" s="33"/>
      <c r="AA653" s="33"/>
      <c r="AB653" s="33"/>
      <c r="AC653" s="35"/>
      <c r="AD653" s="33"/>
      <c r="AE653" s="31" t="e">
        <f t="shared" si="32"/>
        <v>#N/A</v>
      </c>
      <c r="AF653" s="54"/>
      <c r="AG653" s="31" t="e">
        <f t="shared" si="31"/>
        <v>#N/A</v>
      </c>
    </row>
    <row r="654" spans="1:33" x14ac:dyDescent="0.25">
      <c r="A654" s="30" t="e">
        <f t="shared" si="30"/>
        <v>#N/A</v>
      </c>
      <c r="B654" s="31"/>
      <c r="C654" s="31"/>
      <c r="D654" s="32"/>
      <c r="E654" s="31"/>
      <c r="F654" s="33"/>
      <c r="G654" s="33"/>
      <c r="H654" s="33"/>
      <c r="I654" s="31"/>
      <c r="J654" s="31"/>
      <c r="K654" s="33"/>
      <c r="L654" s="32"/>
      <c r="M654" s="32"/>
      <c r="N654" s="32"/>
      <c r="O654" s="33"/>
      <c r="P654" s="33"/>
      <c r="Q654" s="33"/>
      <c r="R654" s="33"/>
      <c r="S654" s="33"/>
      <c r="T654" s="33"/>
      <c r="U654" s="33"/>
      <c r="V654" s="33"/>
      <c r="W654" s="33"/>
      <c r="X654" s="33"/>
      <c r="Y654" s="35"/>
      <c r="Z654" s="33"/>
      <c r="AA654" s="33"/>
      <c r="AB654" s="33"/>
      <c r="AC654" s="35"/>
      <c r="AD654" s="33"/>
      <c r="AE654" s="31" t="e">
        <f t="shared" si="32"/>
        <v>#N/A</v>
      </c>
      <c r="AF654" s="54"/>
      <c r="AG654" s="31" t="e">
        <f t="shared" si="31"/>
        <v>#N/A</v>
      </c>
    </row>
    <row r="655" spans="1:33" x14ac:dyDescent="0.25">
      <c r="A655" s="30" t="e">
        <f t="shared" si="30"/>
        <v>#N/A</v>
      </c>
      <c r="B655" s="31"/>
      <c r="C655" s="31"/>
      <c r="D655" s="32"/>
      <c r="E655" s="31"/>
      <c r="F655" s="33"/>
      <c r="G655" s="33"/>
      <c r="H655" s="33"/>
      <c r="I655" s="31"/>
      <c r="J655" s="31"/>
      <c r="K655" s="33"/>
      <c r="L655" s="32"/>
      <c r="M655" s="32"/>
      <c r="N655" s="32"/>
      <c r="O655" s="33"/>
      <c r="P655" s="33"/>
      <c r="Q655" s="33"/>
      <c r="R655" s="33"/>
      <c r="S655" s="33"/>
      <c r="T655" s="33"/>
      <c r="U655" s="33"/>
      <c r="V655" s="33"/>
      <c r="W655" s="33"/>
      <c r="X655" s="33"/>
      <c r="Y655" s="35"/>
      <c r="Z655" s="33"/>
      <c r="AA655" s="33"/>
      <c r="AB655" s="33"/>
      <c r="AC655" s="35"/>
      <c r="AD655" s="33"/>
      <c r="AE655" s="31" t="e">
        <f t="shared" si="32"/>
        <v>#N/A</v>
      </c>
      <c r="AF655" s="54"/>
      <c r="AG655" s="31" t="e">
        <f t="shared" si="31"/>
        <v>#N/A</v>
      </c>
    </row>
    <row r="656" spans="1:33" x14ac:dyDescent="0.25">
      <c r="A656" s="30" t="e">
        <f t="shared" si="30"/>
        <v>#N/A</v>
      </c>
      <c r="B656" s="31"/>
      <c r="C656" s="31"/>
      <c r="D656" s="32"/>
      <c r="E656" s="31"/>
      <c r="F656" s="33"/>
      <c r="G656" s="33"/>
      <c r="H656" s="33"/>
      <c r="I656" s="31"/>
      <c r="J656" s="31"/>
      <c r="K656" s="33"/>
      <c r="L656" s="32"/>
      <c r="M656" s="32"/>
      <c r="N656" s="32"/>
      <c r="O656" s="33"/>
      <c r="P656" s="33"/>
      <c r="Q656" s="33"/>
      <c r="R656" s="33"/>
      <c r="S656" s="33"/>
      <c r="T656" s="33"/>
      <c r="U656" s="33"/>
      <c r="V656" s="33"/>
      <c r="W656" s="33"/>
      <c r="X656" s="33"/>
      <c r="Y656" s="35"/>
      <c r="Z656" s="33"/>
      <c r="AA656" s="33"/>
      <c r="AB656" s="33"/>
      <c r="AC656" s="35"/>
      <c r="AD656" s="33"/>
      <c r="AE656" s="31" t="e">
        <f t="shared" si="32"/>
        <v>#N/A</v>
      </c>
      <c r="AF656" s="54"/>
      <c r="AG656" s="31" t="e">
        <f t="shared" si="31"/>
        <v>#N/A</v>
      </c>
    </row>
    <row r="657" spans="1:33" x14ac:dyDescent="0.25">
      <c r="A657" s="30" t="e">
        <f t="shared" si="30"/>
        <v>#N/A</v>
      </c>
      <c r="B657" s="31"/>
      <c r="C657" s="31"/>
      <c r="D657" s="32"/>
      <c r="E657" s="31"/>
      <c r="F657" s="33"/>
      <c r="G657" s="33"/>
      <c r="H657" s="33"/>
      <c r="I657" s="31"/>
      <c r="J657" s="31"/>
      <c r="K657" s="33"/>
      <c r="L657" s="32"/>
      <c r="M657" s="32"/>
      <c r="N657" s="32"/>
      <c r="O657" s="33"/>
      <c r="P657" s="33"/>
      <c r="Q657" s="33"/>
      <c r="R657" s="33"/>
      <c r="S657" s="33"/>
      <c r="T657" s="33"/>
      <c r="U657" s="33"/>
      <c r="V657" s="33"/>
      <c r="W657" s="33"/>
      <c r="X657" s="33"/>
      <c r="Y657" s="35"/>
      <c r="Z657" s="33"/>
      <c r="AA657" s="33"/>
      <c r="AB657" s="33"/>
      <c r="AC657" s="35"/>
      <c r="AD657" s="33"/>
      <c r="AE657" s="31" t="e">
        <f t="shared" si="32"/>
        <v>#N/A</v>
      </c>
      <c r="AF657" s="54"/>
      <c r="AG657" s="31" t="e">
        <f t="shared" si="31"/>
        <v>#N/A</v>
      </c>
    </row>
    <row r="658" spans="1:33" x14ac:dyDescent="0.25">
      <c r="A658" s="30" t="e">
        <f t="shared" si="30"/>
        <v>#N/A</v>
      </c>
      <c r="B658" s="31"/>
      <c r="C658" s="31"/>
      <c r="D658" s="32"/>
      <c r="E658" s="31"/>
      <c r="F658" s="33"/>
      <c r="G658" s="33"/>
      <c r="H658" s="33"/>
      <c r="I658" s="31"/>
      <c r="J658" s="31"/>
      <c r="K658" s="33"/>
      <c r="L658" s="32"/>
      <c r="M658" s="32"/>
      <c r="N658" s="32"/>
      <c r="O658" s="33"/>
      <c r="P658" s="33"/>
      <c r="Q658" s="33"/>
      <c r="R658" s="33"/>
      <c r="S658" s="33"/>
      <c r="T658" s="33"/>
      <c r="U658" s="33"/>
      <c r="V658" s="33"/>
      <c r="W658" s="33"/>
      <c r="X658" s="33"/>
      <c r="Y658" s="35"/>
      <c r="Z658" s="33"/>
      <c r="AA658" s="33"/>
      <c r="AB658" s="33"/>
      <c r="AC658" s="35"/>
      <c r="AD658" s="33"/>
      <c r="AE658" s="31" t="e">
        <f t="shared" si="32"/>
        <v>#N/A</v>
      </c>
      <c r="AF658" s="54"/>
      <c r="AG658" s="31" t="e">
        <f t="shared" si="31"/>
        <v>#N/A</v>
      </c>
    </row>
    <row r="659" spans="1:33" x14ac:dyDescent="0.25">
      <c r="A659" s="30" t="e">
        <f t="shared" si="30"/>
        <v>#N/A</v>
      </c>
      <c r="B659" s="31"/>
      <c r="C659" s="31"/>
      <c r="D659" s="32"/>
      <c r="E659" s="31"/>
      <c r="F659" s="33"/>
      <c r="G659" s="33"/>
      <c r="H659" s="33"/>
      <c r="I659" s="31"/>
      <c r="J659" s="31"/>
      <c r="K659" s="33"/>
      <c r="L659" s="32"/>
      <c r="M659" s="32"/>
      <c r="N659" s="32"/>
      <c r="O659" s="33"/>
      <c r="P659" s="33"/>
      <c r="Q659" s="33"/>
      <c r="R659" s="33"/>
      <c r="S659" s="33"/>
      <c r="T659" s="33"/>
      <c r="U659" s="33"/>
      <c r="V659" s="33"/>
      <c r="W659" s="33"/>
      <c r="X659" s="33"/>
      <c r="Y659" s="35"/>
      <c r="Z659" s="33"/>
      <c r="AA659" s="33"/>
      <c r="AB659" s="33"/>
      <c r="AC659" s="35"/>
      <c r="AD659" s="33"/>
      <c r="AE659" s="31" t="e">
        <f t="shared" si="32"/>
        <v>#N/A</v>
      </c>
      <c r="AF659" s="54"/>
      <c r="AG659" s="31" t="e">
        <f t="shared" si="31"/>
        <v>#N/A</v>
      </c>
    </row>
    <row r="660" spans="1:33" x14ac:dyDescent="0.25">
      <c r="A660" s="30" t="e">
        <f t="shared" si="30"/>
        <v>#N/A</v>
      </c>
      <c r="B660" s="31"/>
      <c r="C660" s="31"/>
      <c r="D660" s="32"/>
      <c r="E660" s="31"/>
      <c r="F660" s="33"/>
      <c r="G660" s="33"/>
      <c r="H660" s="33"/>
      <c r="I660" s="31"/>
      <c r="J660" s="31"/>
      <c r="K660" s="33"/>
      <c r="L660" s="32"/>
      <c r="M660" s="32"/>
      <c r="N660" s="32"/>
      <c r="O660" s="33"/>
      <c r="P660" s="33"/>
      <c r="Q660" s="33"/>
      <c r="R660" s="33"/>
      <c r="S660" s="33"/>
      <c r="T660" s="33"/>
      <c r="U660" s="33"/>
      <c r="V660" s="33"/>
      <c r="W660" s="33"/>
      <c r="X660" s="33"/>
      <c r="Y660" s="35"/>
      <c r="Z660" s="33"/>
      <c r="AA660" s="33"/>
      <c r="AB660" s="33"/>
      <c r="AC660" s="35"/>
      <c r="AD660" s="33"/>
      <c r="AE660" s="31" t="e">
        <f t="shared" si="32"/>
        <v>#N/A</v>
      </c>
      <c r="AF660" s="54"/>
      <c r="AG660" s="31" t="e">
        <f t="shared" si="31"/>
        <v>#N/A</v>
      </c>
    </row>
    <row r="661" spans="1:33" x14ac:dyDescent="0.25">
      <c r="A661" s="30" t="e">
        <f t="shared" si="30"/>
        <v>#N/A</v>
      </c>
      <c r="B661" s="31"/>
      <c r="C661" s="31"/>
      <c r="D661" s="32"/>
      <c r="E661" s="31"/>
      <c r="F661" s="33"/>
      <c r="G661" s="33"/>
      <c r="H661" s="33"/>
      <c r="I661" s="31"/>
      <c r="J661" s="31"/>
      <c r="K661" s="33"/>
      <c r="L661" s="32"/>
      <c r="M661" s="32"/>
      <c r="N661" s="32"/>
      <c r="O661" s="33"/>
      <c r="P661" s="33"/>
      <c r="Q661" s="33"/>
      <c r="R661" s="33"/>
      <c r="S661" s="33"/>
      <c r="T661" s="33"/>
      <c r="U661" s="33"/>
      <c r="V661" s="33"/>
      <c r="W661" s="33"/>
      <c r="X661" s="33"/>
      <c r="Y661" s="35"/>
      <c r="Z661" s="33"/>
      <c r="AA661" s="33"/>
      <c r="AB661" s="33"/>
      <c r="AC661" s="35"/>
      <c r="AD661" s="33"/>
      <c r="AE661" s="31" t="e">
        <f t="shared" si="32"/>
        <v>#N/A</v>
      </c>
      <c r="AF661" s="54"/>
      <c r="AG661" s="31" t="e">
        <f t="shared" si="31"/>
        <v>#N/A</v>
      </c>
    </row>
    <row r="662" spans="1:33" x14ac:dyDescent="0.25">
      <c r="A662" s="30" t="e">
        <f t="shared" si="30"/>
        <v>#N/A</v>
      </c>
      <c r="B662" s="31"/>
      <c r="C662" s="31"/>
      <c r="D662" s="32"/>
      <c r="E662" s="31"/>
      <c r="F662" s="33"/>
      <c r="G662" s="33"/>
      <c r="H662" s="33"/>
      <c r="I662" s="31"/>
      <c r="J662" s="31"/>
      <c r="K662" s="33"/>
      <c r="L662" s="32"/>
      <c r="M662" s="32"/>
      <c r="N662" s="32"/>
      <c r="O662" s="33"/>
      <c r="P662" s="33"/>
      <c r="Q662" s="33"/>
      <c r="R662" s="33"/>
      <c r="S662" s="33"/>
      <c r="T662" s="33"/>
      <c r="U662" s="33"/>
      <c r="V662" s="33"/>
      <c r="W662" s="33"/>
      <c r="X662" s="33"/>
      <c r="Y662" s="35"/>
      <c r="Z662" s="33"/>
      <c r="AA662" s="33"/>
      <c r="AB662" s="33"/>
      <c r="AC662" s="35"/>
      <c r="AD662" s="33"/>
      <c r="AE662" s="31" t="e">
        <f t="shared" si="32"/>
        <v>#N/A</v>
      </c>
      <c r="AF662" s="54"/>
      <c r="AG662" s="31" t="e">
        <f t="shared" si="31"/>
        <v>#N/A</v>
      </c>
    </row>
    <row r="663" spans="1:33" x14ac:dyDescent="0.25">
      <c r="A663" s="30" t="e">
        <f t="shared" si="30"/>
        <v>#N/A</v>
      </c>
      <c r="B663" s="31"/>
      <c r="C663" s="31"/>
      <c r="D663" s="32"/>
      <c r="E663" s="31"/>
      <c r="F663" s="33"/>
      <c r="G663" s="33"/>
      <c r="H663" s="33"/>
      <c r="I663" s="31"/>
      <c r="J663" s="31"/>
      <c r="K663" s="33"/>
      <c r="L663" s="32"/>
      <c r="M663" s="32"/>
      <c r="N663" s="32"/>
      <c r="O663" s="33"/>
      <c r="P663" s="33"/>
      <c r="Q663" s="33"/>
      <c r="R663" s="33"/>
      <c r="S663" s="33"/>
      <c r="T663" s="33"/>
      <c r="U663" s="33"/>
      <c r="V663" s="33"/>
      <c r="W663" s="33"/>
      <c r="X663" s="33"/>
      <c r="Y663" s="35"/>
      <c r="Z663" s="33"/>
      <c r="AA663" s="33"/>
      <c r="AB663" s="33"/>
      <c r="AC663" s="35"/>
      <c r="AD663" s="33"/>
      <c r="AE663" s="31" t="e">
        <f t="shared" si="32"/>
        <v>#N/A</v>
      </c>
      <c r="AF663" s="54"/>
      <c r="AG663" s="31" t="e">
        <f t="shared" si="31"/>
        <v>#N/A</v>
      </c>
    </row>
    <row r="664" spans="1:33" x14ac:dyDescent="0.25">
      <c r="A664" s="30" t="e">
        <f t="shared" si="30"/>
        <v>#N/A</v>
      </c>
      <c r="B664" s="31"/>
      <c r="C664" s="31"/>
      <c r="D664" s="32"/>
      <c r="E664" s="31"/>
      <c r="F664" s="33"/>
      <c r="G664" s="33"/>
      <c r="H664" s="33"/>
      <c r="I664" s="31"/>
      <c r="J664" s="31"/>
      <c r="K664" s="33"/>
      <c r="L664" s="32"/>
      <c r="M664" s="32"/>
      <c r="N664" s="32"/>
      <c r="O664" s="33"/>
      <c r="P664" s="33"/>
      <c r="Q664" s="33"/>
      <c r="R664" s="33"/>
      <c r="S664" s="33"/>
      <c r="T664" s="33"/>
      <c r="U664" s="33"/>
      <c r="V664" s="33"/>
      <c r="W664" s="33"/>
      <c r="X664" s="33"/>
      <c r="Y664" s="35"/>
      <c r="Z664" s="33"/>
      <c r="AA664" s="33"/>
      <c r="AB664" s="33"/>
      <c r="AC664" s="35"/>
      <c r="AD664" s="33"/>
      <c r="AE664" s="31" t="e">
        <f t="shared" si="32"/>
        <v>#N/A</v>
      </c>
      <c r="AF664" s="54"/>
      <c r="AG664" s="31" t="e">
        <f t="shared" si="31"/>
        <v>#N/A</v>
      </c>
    </row>
    <row r="665" spans="1:33" x14ac:dyDescent="0.25">
      <c r="A665" s="30" t="e">
        <f t="shared" si="30"/>
        <v>#N/A</v>
      </c>
      <c r="B665" s="31"/>
      <c r="C665" s="31"/>
      <c r="D665" s="32"/>
      <c r="E665" s="31"/>
      <c r="F665" s="33"/>
      <c r="G665" s="33"/>
      <c r="H665" s="33"/>
      <c r="I665" s="31"/>
      <c r="J665" s="31"/>
      <c r="K665" s="33"/>
      <c r="L665" s="32"/>
      <c r="M665" s="32"/>
      <c r="N665" s="32"/>
      <c r="O665" s="33"/>
      <c r="P665" s="33"/>
      <c r="Q665" s="33"/>
      <c r="R665" s="33"/>
      <c r="S665" s="33"/>
      <c r="T665" s="33"/>
      <c r="U665" s="33"/>
      <c r="V665" s="33"/>
      <c r="W665" s="33"/>
      <c r="X665" s="33"/>
      <c r="Y665" s="35"/>
      <c r="Z665" s="33"/>
      <c r="AA665" s="33"/>
      <c r="AB665" s="33"/>
      <c r="AC665" s="35"/>
      <c r="AD665" s="33"/>
      <c r="AE665" s="31" t="e">
        <f t="shared" si="32"/>
        <v>#N/A</v>
      </c>
      <c r="AF665" s="54"/>
      <c r="AG665" s="31" t="e">
        <f t="shared" si="31"/>
        <v>#N/A</v>
      </c>
    </row>
    <row r="666" spans="1:33" x14ac:dyDescent="0.25">
      <c r="A666" s="30" t="e">
        <f t="shared" si="30"/>
        <v>#N/A</v>
      </c>
      <c r="B666" s="31"/>
      <c r="C666" s="31"/>
      <c r="D666" s="32"/>
      <c r="E666" s="31"/>
      <c r="F666" s="33"/>
      <c r="G666" s="33"/>
      <c r="H666" s="33"/>
      <c r="I666" s="31"/>
      <c r="J666" s="31"/>
      <c r="K666" s="33"/>
      <c r="L666" s="32"/>
      <c r="M666" s="32"/>
      <c r="N666" s="32"/>
      <c r="O666" s="33"/>
      <c r="P666" s="33"/>
      <c r="Q666" s="33"/>
      <c r="R666" s="33"/>
      <c r="S666" s="33"/>
      <c r="T666" s="33"/>
      <c r="U666" s="33"/>
      <c r="V666" s="33"/>
      <c r="W666" s="33"/>
      <c r="X666" s="33"/>
      <c r="Y666" s="35"/>
      <c r="Z666" s="33"/>
      <c r="AA666" s="33"/>
      <c r="AB666" s="33"/>
      <c r="AC666" s="35"/>
      <c r="AD666" s="33"/>
      <c r="AE666" s="31" t="e">
        <f t="shared" si="32"/>
        <v>#N/A</v>
      </c>
      <c r="AF666" s="54"/>
      <c r="AG666" s="31" t="e">
        <f t="shared" si="31"/>
        <v>#N/A</v>
      </c>
    </row>
    <row r="667" spans="1:33" x14ac:dyDescent="0.25">
      <c r="A667" s="30" t="e">
        <f t="shared" si="30"/>
        <v>#N/A</v>
      </c>
      <c r="B667" s="31"/>
      <c r="C667" s="31"/>
      <c r="D667" s="32"/>
      <c r="E667" s="31"/>
      <c r="F667" s="33"/>
      <c r="G667" s="33"/>
      <c r="H667" s="33"/>
      <c r="I667" s="31"/>
      <c r="J667" s="31"/>
      <c r="K667" s="33"/>
      <c r="L667" s="32"/>
      <c r="M667" s="32"/>
      <c r="N667" s="32"/>
      <c r="O667" s="33"/>
      <c r="P667" s="33"/>
      <c r="Q667" s="33"/>
      <c r="R667" s="33"/>
      <c r="S667" s="33"/>
      <c r="T667" s="33"/>
      <c r="U667" s="33"/>
      <c r="V667" s="33"/>
      <c r="W667" s="33"/>
      <c r="X667" s="33"/>
      <c r="Y667" s="35"/>
      <c r="Z667" s="33"/>
      <c r="AA667" s="33"/>
      <c r="AB667" s="33"/>
      <c r="AC667" s="35"/>
      <c r="AD667" s="33"/>
      <c r="AE667" s="31" t="e">
        <f t="shared" si="32"/>
        <v>#N/A</v>
      </c>
      <c r="AF667" s="54"/>
      <c r="AG667" s="31" t="e">
        <f t="shared" si="31"/>
        <v>#N/A</v>
      </c>
    </row>
    <row r="668" spans="1:33" x14ac:dyDescent="0.25">
      <c r="A668" s="30" t="e">
        <f t="shared" si="30"/>
        <v>#N/A</v>
      </c>
      <c r="B668" s="31"/>
      <c r="C668" s="31"/>
      <c r="D668" s="32"/>
      <c r="E668" s="31"/>
      <c r="F668" s="33"/>
      <c r="G668" s="33"/>
      <c r="H668" s="33"/>
      <c r="I668" s="31"/>
      <c r="J668" s="31"/>
      <c r="K668" s="33"/>
      <c r="L668" s="32"/>
      <c r="M668" s="32"/>
      <c r="N668" s="32"/>
      <c r="O668" s="33"/>
      <c r="P668" s="33"/>
      <c r="Q668" s="33"/>
      <c r="R668" s="33"/>
      <c r="S668" s="33"/>
      <c r="T668" s="33"/>
      <c r="U668" s="33"/>
      <c r="V668" s="33"/>
      <c r="W668" s="33"/>
      <c r="X668" s="33"/>
      <c r="Y668" s="35"/>
      <c r="Z668" s="33"/>
      <c r="AA668" s="33"/>
      <c r="AB668" s="33"/>
      <c r="AC668" s="35"/>
      <c r="AD668" s="33"/>
      <c r="AE668" s="31" t="e">
        <f t="shared" si="32"/>
        <v>#N/A</v>
      </c>
      <c r="AF668" s="54"/>
      <c r="AG668" s="31" t="e">
        <f t="shared" si="31"/>
        <v>#N/A</v>
      </c>
    </row>
    <row r="669" spans="1:33" x14ac:dyDescent="0.25">
      <c r="A669" s="30" t="e">
        <f t="shared" si="30"/>
        <v>#N/A</v>
      </c>
      <c r="B669" s="31"/>
      <c r="C669" s="31"/>
      <c r="D669" s="32"/>
      <c r="E669" s="31"/>
      <c r="F669" s="33"/>
      <c r="G669" s="33"/>
      <c r="H669" s="33"/>
      <c r="I669" s="31"/>
      <c r="J669" s="31"/>
      <c r="K669" s="33"/>
      <c r="L669" s="32"/>
      <c r="M669" s="32"/>
      <c r="N669" s="32"/>
      <c r="O669" s="33"/>
      <c r="P669" s="33"/>
      <c r="Q669" s="33"/>
      <c r="R669" s="33"/>
      <c r="S669" s="33"/>
      <c r="T669" s="33"/>
      <c r="U669" s="33"/>
      <c r="V669" s="33"/>
      <c r="W669" s="33"/>
      <c r="X669" s="33"/>
      <c r="Y669" s="35"/>
      <c r="Z669" s="33"/>
      <c r="AA669" s="33"/>
      <c r="AB669" s="33"/>
      <c r="AC669" s="35"/>
      <c r="AD669" s="33"/>
      <c r="AE669" s="31" t="e">
        <f t="shared" si="32"/>
        <v>#N/A</v>
      </c>
      <c r="AF669" s="54"/>
      <c r="AG669" s="31" t="e">
        <f t="shared" si="31"/>
        <v>#N/A</v>
      </c>
    </row>
    <row r="670" spans="1:33" x14ac:dyDescent="0.25">
      <c r="A670" s="30" t="e">
        <f t="shared" si="30"/>
        <v>#N/A</v>
      </c>
      <c r="B670" s="31"/>
      <c r="C670" s="31"/>
      <c r="D670" s="32"/>
      <c r="E670" s="31"/>
      <c r="F670" s="33"/>
      <c r="G670" s="33"/>
      <c r="H670" s="33"/>
      <c r="I670" s="31"/>
      <c r="J670" s="31"/>
      <c r="K670" s="33"/>
      <c r="L670" s="32"/>
      <c r="M670" s="32"/>
      <c r="N670" s="32"/>
      <c r="O670" s="33"/>
      <c r="P670" s="33"/>
      <c r="Q670" s="33"/>
      <c r="R670" s="33"/>
      <c r="S670" s="33"/>
      <c r="T670" s="33"/>
      <c r="U670" s="33"/>
      <c r="V670" s="33"/>
      <c r="W670" s="33"/>
      <c r="X670" s="33"/>
      <c r="Y670" s="35"/>
      <c r="Z670" s="33"/>
      <c r="AA670" s="33"/>
      <c r="AB670" s="33"/>
      <c r="AC670" s="35"/>
      <c r="AD670" s="33"/>
      <c r="AE670" s="31" t="e">
        <f t="shared" si="32"/>
        <v>#N/A</v>
      </c>
      <c r="AF670" s="54"/>
      <c r="AG670" s="31" t="e">
        <f t="shared" si="31"/>
        <v>#N/A</v>
      </c>
    </row>
    <row r="671" spans="1:33" x14ac:dyDescent="0.25">
      <c r="A671" s="30" t="e">
        <f t="shared" si="30"/>
        <v>#N/A</v>
      </c>
      <c r="B671" s="31"/>
      <c r="C671" s="31"/>
      <c r="D671" s="32"/>
      <c r="E671" s="31"/>
      <c r="F671" s="33"/>
      <c r="G671" s="33"/>
      <c r="H671" s="33"/>
      <c r="I671" s="31"/>
      <c r="J671" s="31"/>
      <c r="K671" s="33"/>
      <c r="L671" s="32"/>
      <c r="M671" s="32"/>
      <c r="N671" s="32"/>
      <c r="O671" s="33"/>
      <c r="P671" s="33"/>
      <c r="Q671" s="33"/>
      <c r="R671" s="33"/>
      <c r="S671" s="33"/>
      <c r="T671" s="33"/>
      <c r="U671" s="33"/>
      <c r="V671" s="33"/>
      <c r="W671" s="33"/>
      <c r="X671" s="33"/>
      <c r="Y671" s="35"/>
      <c r="Z671" s="33"/>
      <c r="AA671" s="33"/>
      <c r="AB671" s="33"/>
      <c r="AC671" s="35"/>
      <c r="AD671" s="33"/>
      <c r="AE671" s="31" t="e">
        <f t="shared" si="32"/>
        <v>#N/A</v>
      </c>
      <c r="AF671" s="54"/>
      <c r="AG671" s="31" t="e">
        <f t="shared" si="31"/>
        <v>#N/A</v>
      </c>
    </row>
    <row r="672" spans="1:33" x14ac:dyDescent="0.25">
      <c r="A672" s="30" t="e">
        <f t="shared" si="30"/>
        <v>#N/A</v>
      </c>
      <c r="B672" s="31"/>
      <c r="C672" s="31"/>
      <c r="D672" s="32"/>
      <c r="E672" s="31"/>
      <c r="F672" s="33"/>
      <c r="G672" s="33"/>
      <c r="H672" s="33"/>
      <c r="I672" s="31"/>
      <c r="J672" s="31"/>
      <c r="K672" s="33"/>
      <c r="L672" s="32"/>
      <c r="M672" s="32"/>
      <c r="N672" s="32"/>
      <c r="O672" s="33"/>
      <c r="P672" s="33"/>
      <c r="Q672" s="33"/>
      <c r="R672" s="33"/>
      <c r="S672" s="33"/>
      <c r="T672" s="33"/>
      <c r="U672" s="33"/>
      <c r="V672" s="33"/>
      <c r="W672" s="33"/>
      <c r="X672" s="33"/>
      <c r="Y672" s="35"/>
      <c r="Z672" s="33"/>
      <c r="AA672" s="33"/>
      <c r="AB672" s="33"/>
      <c r="AC672" s="35"/>
      <c r="AD672" s="33"/>
      <c r="AE672" s="31" t="e">
        <f t="shared" si="32"/>
        <v>#N/A</v>
      </c>
      <c r="AF672" s="54"/>
      <c r="AG672" s="31" t="e">
        <f t="shared" si="31"/>
        <v>#N/A</v>
      </c>
    </row>
    <row r="673" spans="1:33" x14ac:dyDescent="0.25">
      <c r="A673" s="30" t="e">
        <f t="shared" si="30"/>
        <v>#N/A</v>
      </c>
      <c r="B673" s="31"/>
      <c r="C673" s="31"/>
      <c r="D673" s="32"/>
      <c r="E673" s="31"/>
      <c r="F673" s="33"/>
      <c r="G673" s="33"/>
      <c r="H673" s="33"/>
      <c r="I673" s="31"/>
      <c r="J673" s="31"/>
      <c r="K673" s="33"/>
      <c r="L673" s="32"/>
      <c r="M673" s="32"/>
      <c r="N673" s="32"/>
      <c r="O673" s="33"/>
      <c r="P673" s="33"/>
      <c r="Q673" s="33"/>
      <c r="R673" s="33"/>
      <c r="S673" s="33"/>
      <c r="T673" s="33"/>
      <c r="U673" s="33"/>
      <c r="V673" s="33"/>
      <c r="W673" s="33"/>
      <c r="X673" s="33"/>
      <c r="Y673" s="35"/>
      <c r="Z673" s="33"/>
      <c r="AA673" s="33"/>
      <c r="AB673" s="33"/>
      <c r="AC673" s="35"/>
      <c r="AD673" s="33"/>
      <c r="AE673" s="31" t="e">
        <f t="shared" si="32"/>
        <v>#N/A</v>
      </c>
      <c r="AF673" s="54"/>
      <c r="AG673" s="31" t="e">
        <f t="shared" si="31"/>
        <v>#N/A</v>
      </c>
    </row>
    <row r="674" spans="1:33" x14ac:dyDescent="0.25">
      <c r="A674" s="30" t="e">
        <f t="shared" si="30"/>
        <v>#N/A</v>
      </c>
      <c r="B674" s="31"/>
      <c r="C674" s="31"/>
      <c r="D674" s="32"/>
      <c r="E674" s="31"/>
      <c r="F674" s="33"/>
      <c r="G674" s="33"/>
      <c r="H674" s="33"/>
      <c r="I674" s="31"/>
      <c r="J674" s="31"/>
      <c r="K674" s="33"/>
      <c r="L674" s="32"/>
      <c r="M674" s="32"/>
      <c r="N674" s="32"/>
      <c r="O674" s="33"/>
      <c r="P674" s="33"/>
      <c r="Q674" s="33"/>
      <c r="R674" s="33"/>
      <c r="S674" s="33"/>
      <c r="T674" s="33"/>
      <c r="U674" s="33"/>
      <c r="V674" s="33"/>
      <c r="W674" s="33"/>
      <c r="X674" s="33"/>
      <c r="Y674" s="35"/>
      <c r="Z674" s="33"/>
      <c r="AA674" s="33"/>
      <c r="AB674" s="33"/>
      <c r="AC674" s="35"/>
      <c r="AD674" s="33"/>
      <c r="AE674" s="31" t="e">
        <f t="shared" si="32"/>
        <v>#N/A</v>
      </c>
      <c r="AF674" s="54"/>
      <c r="AG674" s="31" t="e">
        <f t="shared" si="31"/>
        <v>#N/A</v>
      </c>
    </row>
    <row r="675" spans="1:33" x14ac:dyDescent="0.25">
      <c r="A675" s="30" t="e">
        <f t="shared" si="30"/>
        <v>#N/A</v>
      </c>
      <c r="B675" s="31"/>
      <c r="C675" s="31"/>
      <c r="D675" s="32"/>
      <c r="E675" s="31"/>
      <c r="F675" s="33"/>
      <c r="G675" s="33"/>
      <c r="H675" s="33"/>
      <c r="I675" s="31"/>
      <c r="J675" s="31"/>
      <c r="K675" s="33"/>
      <c r="L675" s="32"/>
      <c r="M675" s="32"/>
      <c r="N675" s="32"/>
      <c r="O675" s="33"/>
      <c r="P675" s="33"/>
      <c r="Q675" s="33"/>
      <c r="R675" s="33"/>
      <c r="S675" s="33"/>
      <c r="T675" s="33"/>
      <c r="U675" s="33"/>
      <c r="V675" s="33"/>
      <c r="W675" s="33"/>
      <c r="X675" s="33"/>
      <c r="Y675" s="35"/>
      <c r="Z675" s="33"/>
      <c r="AA675" s="33"/>
      <c r="AB675" s="33"/>
      <c r="AC675" s="35"/>
      <c r="AD675" s="33"/>
      <c r="AE675" s="31" t="e">
        <f t="shared" si="32"/>
        <v>#N/A</v>
      </c>
      <c r="AF675" s="54"/>
      <c r="AG675" s="31" t="e">
        <f t="shared" si="31"/>
        <v>#N/A</v>
      </c>
    </row>
    <row r="676" spans="1:33" x14ac:dyDescent="0.25">
      <c r="A676" s="30" t="e">
        <f t="shared" si="30"/>
        <v>#N/A</v>
      </c>
      <c r="B676" s="31"/>
      <c r="C676" s="31"/>
      <c r="D676" s="32"/>
      <c r="E676" s="31"/>
      <c r="F676" s="33"/>
      <c r="G676" s="33"/>
      <c r="H676" s="33"/>
      <c r="I676" s="31"/>
      <c r="J676" s="31"/>
      <c r="K676" s="33"/>
      <c r="L676" s="32"/>
      <c r="M676" s="32"/>
      <c r="N676" s="32"/>
      <c r="O676" s="33"/>
      <c r="P676" s="33"/>
      <c r="Q676" s="33"/>
      <c r="R676" s="33"/>
      <c r="S676" s="33"/>
      <c r="T676" s="33"/>
      <c r="U676" s="33"/>
      <c r="V676" s="33"/>
      <c r="W676" s="33"/>
      <c r="X676" s="33"/>
      <c r="Y676" s="35"/>
      <c r="Z676" s="33"/>
      <c r="AA676" s="33"/>
      <c r="AB676" s="33"/>
      <c r="AC676" s="35"/>
      <c r="AD676" s="33"/>
      <c r="AE676" s="31" t="e">
        <f t="shared" si="32"/>
        <v>#N/A</v>
      </c>
      <c r="AF676" s="54"/>
      <c r="AG676" s="31" t="e">
        <f t="shared" si="31"/>
        <v>#N/A</v>
      </c>
    </row>
    <row r="677" spans="1:33" x14ac:dyDescent="0.25">
      <c r="A677" s="30" t="e">
        <f t="shared" si="30"/>
        <v>#N/A</v>
      </c>
      <c r="B677" s="31"/>
      <c r="C677" s="31"/>
      <c r="D677" s="32"/>
      <c r="E677" s="31"/>
      <c r="F677" s="33"/>
      <c r="G677" s="33"/>
      <c r="H677" s="33"/>
      <c r="I677" s="31"/>
      <c r="J677" s="31"/>
      <c r="K677" s="33"/>
      <c r="L677" s="32"/>
      <c r="M677" s="32"/>
      <c r="N677" s="32"/>
      <c r="O677" s="33"/>
      <c r="P677" s="33"/>
      <c r="Q677" s="33"/>
      <c r="R677" s="33"/>
      <c r="S677" s="33"/>
      <c r="T677" s="33"/>
      <c r="U677" s="33"/>
      <c r="V677" s="33"/>
      <c r="W677" s="33"/>
      <c r="X677" s="33"/>
      <c r="Y677" s="35"/>
      <c r="Z677" s="33"/>
      <c r="AA677" s="33"/>
      <c r="AB677" s="33"/>
      <c r="AC677" s="35"/>
      <c r="AD677" s="33"/>
      <c r="AE677" s="31" t="e">
        <f t="shared" si="32"/>
        <v>#N/A</v>
      </c>
      <c r="AF677" s="54"/>
      <c r="AG677" s="31" t="e">
        <f t="shared" si="31"/>
        <v>#N/A</v>
      </c>
    </row>
    <row r="678" spans="1:33" x14ac:dyDescent="0.25">
      <c r="A678" s="30" t="e">
        <f t="shared" si="30"/>
        <v>#N/A</v>
      </c>
      <c r="B678" s="31"/>
      <c r="C678" s="31"/>
      <c r="D678" s="32"/>
      <c r="E678" s="31"/>
      <c r="F678" s="33"/>
      <c r="G678" s="33"/>
      <c r="H678" s="33"/>
      <c r="I678" s="31"/>
      <c r="J678" s="31"/>
      <c r="K678" s="33"/>
      <c r="L678" s="32"/>
      <c r="M678" s="32"/>
      <c r="N678" s="32"/>
      <c r="O678" s="33"/>
      <c r="P678" s="33"/>
      <c r="Q678" s="33"/>
      <c r="R678" s="33"/>
      <c r="S678" s="33"/>
      <c r="T678" s="33"/>
      <c r="U678" s="33"/>
      <c r="V678" s="33"/>
      <c r="W678" s="33"/>
      <c r="X678" s="33"/>
      <c r="Y678" s="35"/>
      <c r="Z678" s="33"/>
      <c r="AA678" s="33"/>
      <c r="AB678" s="33"/>
      <c r="AC678" s="35"/>
      <c r="AD678" s="33"/>
      <c r="AE678" s="31" t="e">
        <f t="shared" si="32"/>
        <v>#N/A</v>
      </c>
      <c r="AF678" s="54"/>
      <c r="AG678" s="31" t="e">
        <f t="shared" si="31"/>
        <v>#N/A</v>
      </c>
    </row>
    <row r="679" spans="1:33" x14ac:dyDescent="0.25">
      <c r="A679" s="30" t="e">
        <f t="shared" si="30"/>
        <v>#N/A</v>
      </c>
      <c r="B679" s="31"/>
      <c r="C679" s="31"/>
      <c r="D679" s="32"/>
      <c r="E679" s="31"/>
      <c r="F679" s="33"/>
      <c r="G679" s="33"/>
      <c r="H679" s="33"/>
      <c r="I679" s="31"/>
      <c r="J679" s="31"/>
      <c r="K679" s="33"/>
      <c r="L679" s="32"/>
      <c r="M679" s="32"/>
      <c r="N679" s="32"/>
      <c r="O679" s="33"/>
      <c r="P679" s="33"/>
      <c r="Q679" s="33"/>
      <c r="R679" s="33"/>
      <c r="S679" s="33"/>
      <c r="T679" s="33"/>
      <c r="U679" s="33"/>
      <c r="V679" s="33"/>
      <c r="W679" s="33"/>
      <c r="X679" s="33"/>
      <c r="Y679" s="35"/>
      <c r="Z679" s="33"/>
      <c r="AA679" s="33"/>
      <c r="AB679" s="33"/>
      <c r="AC679" s="35"/>
      <c r="AD679" s="33"/>
      <c r="AE679" s="31" t="e">
        <f t="shared" si="32"/>
        <v>#N/A</v>
      </c>
      <c r="AF679" s="54"/>
      <c r="AG679" s="31" t="e">
        <f t="shared" si="31"/>
        <v>#N/A</v>
      </c>
    </row>
    <row r="680" spans="1:33" x14ac:dyDescent="0.25">
      <c r="A680" s="30" t="e">
        <f t="shared" si="30"/>
        <v>#N/A</v>
      </c>
      <c r="B680" s="31"/>
      <c r="C680" s="31"/>
      <c r="D680" s="32"/>
      <c r="E680" s="31"/>
      <c r="F680" s="33"/>
      <c r="G680" s="33"/>
      <c r="H680" s="33"/>
      <c r="I680" s="31"/>
      <c r="J680" s="31"/>
      <c r="K680" s="33"/>
      <c r="L680" s="32"/>
      <c r="M680" s="32"/>
      <c r="N680" s="32"/>
      <c r="O680" s="33"/>
      <c r="P680" s="33"/>
      <c r="Q680" s="33"/>
      <c r="R680" s="33"/>
      <c r="S680" s="33"/>
      <c r="T680" s="33"/>
      <c r="U680" s="33"/>
      <c r="V680" s="33"/>
      <c r="W680" s="33"/>
      <c r="X680" s="33"/>
      <c r="Y680" s="35"/>
      <c r="Z680" s="33"/>
      <c r="AA680" s="33"/>
      <c r="AB680" s="33"/>
      <c r="AC680" s="35"/>
      <c r="AD680" s="33"/>
      <c r="AE680" s="31" t="e">
        <f t="shared" si="32"/>
        <v>#N/A</v>
      </c>
      <c r="AF680" s="54"/>
      <c r="AG680" s="31" t="e">
        <f t="shared" si="31"/>
        <v>#N/A</v>
      </c>
    </row>
    <row r="681" spans="1:33" x14ac:dyDescent="0.25">
      <c r="A681" s="30" t="e">
        <f t="shared" si="30"/>
        <v>#N/A</v>
      </c>
      <c r="B681" s="31"/>
      <c r="C681" s="31"/>
      <c r="D681" s="32"/>
      <c r="E681" s="31"/>
      <c r="F681" s="33"/>
      <c r="G681" s="33"/>
      <c r="H681" s="33"/>
      <c r="I681" s="31"/>
      <c r="J681" s="31"/>
      <c r="K681" s="33"/>
      <c r="L681" s="32"/>
      <c r="M681" s="32"/>
      <c r="N681" s="32"/>
      <c r="O681" s="33"/>
      <c r="P681" s="33"/>
      <c r="Q681" s="33"/>
      <c r="R681" s="33"/>
      <c r="S681" s="33"/>
      <c r="T681" s="33"/>
      <c r="U681" s="33"/>
      <c r="V681" s="33"/>
      <c r="W681" s="33"/>
      <c r="X681" s="33"/>
      <c r="Y681" s="35"/>
      <c r="Z681" s="33"/>
      <c r="AA681" s="33"/>
      <c r="AB681" s="33"/>
      <c r="AC681" s="35"/>
      <c r="AD681" s="33"/>
      <c r="AE681" s="31" t="e">
        <f t="shared" si="32"/>
        <v>#N/A</v>
      </c>
      <c r="AF681" s="54"/>
      <c r="AG681" s="31" t="e">
        <f t="shared" si="31"/>
        <v>#N/A</v>
      </c>
    </row>
    <row r="682" spans="1:33" x14ac:dyDescent="0.25">
      <c r="A682" s="30" t="e">
        <f t="shared" si="30"/>
        <v>#N/A</v>
      </c>
      <c r="B682" s="31"/>
      <c r="C682" s="31"/>
      <c r="D682" s="32"/>
      <c r="E682" s="31"/>
      <c r="F682" s="33"/>
      <c r="G682" s="33"/>
      <c r="H682" s="33"/>
      <c r="I682" s="31"/>
      <c r="J682" s="31"/>
      <c r="K682" s="33"/>
      <c r="L682" s="32"/>
      <c r="M682" s="32"/>
      <c r="N682" s="32"/>
      <c r="O682" s="33"/>
      <c r="P682" s="33"/>
      <c r="Q682" s="33"/>
      <c r="R682" s="33"/>
      <c r="S682" s="33"/>
      <c r="T682" s="33"/>
      <c r="U682" s="33"/>
      <c r="V682" s="33"/>
      <c r="W682" s="33"/>
      <c r="X682" s="33"/>
      <c r="Y682" s="35"/>
      <c r="Z682" s="33"/>
      <c r="AA682" s="33"/>
      <c r="AB682" s="33"/>
      <c r="AC682" s="35"/>
      <c r="AD682" s="33"/>
      <c r="AE682" s="31" t="e">
        <f t="shared" si="32"/>
        <v>#N/A</v>
      </c>
      <c r="AF682" s="54"/>
      <c r="AG682" s="31" t="e">
        <f t="shared" si="31"/>
        <v>#N/A</v>
      </c>
    </row>
    <row r="683" spans="1:33" x14ac:dyDescent="0.25">
      <c r="A683" s="30" t="e">
        <f t="shared" si="30"/>
        <v>#N/A</v>
      </c>
      <c r="B683" s="31"/>
      <c r="C683" s="31"/>
      <c r="D683" s="32"/>
      <c r="E683" s="31"/>
      <c r="F683" s="33"/>
      <c r="G683" s="33"/>
      <c r="H683" s="33"/>
      <c r="I683" s="31"/>
      <c r="J683" s="31"/>
      <c r="K683" s="33"/>
      <c r="L683" s="32"/>
      <c r="M683" s="32"/>
      <c r="N683" s="32"/>
      <c r="O683" s="33"/>
      <c r="P683" s="33"/>
      <c r="Q683" s="33"/>
      <c r="R683" s="33"/>
      <c r="S683" s="33"/>
      <c r="T683" s="33"/>
      <c r="U683" s="33"/>
      <c r="V683" s="33"/>
      <c r="W683" s="33"/>
      <c r="X683" s="33"/>
      <c r="Y683" s="35"/>
      <c r="Z683" s="33"/>
      <c r="AA683" s="33"/>
      <c r="AB683" s="33"/>
      <c r="AC683" s="35"/>
      <c r="AD683" s="33"/>
      <c r="AE683" s="31" t="e">
        <f t="shared" si="32"/>
        <v>#N/A</v>
      </c>
      <c r="AF683" s="54"/>
      <c r="AG683" s="31" t="e">
        <f t="shared" si="31"/>
        <v>#N/A</v>
      </c>
    </row>
    <row r="684" spans="1:33" x14ac:dyDescent="0.25">
      <c r="A684" s="30" t="e">
        <f t="shared" si="30"/>
        <v>#N/A</v>
      </c>
      <c r="B684" s="31"/>
      <c r="C684" s="31"/>
      <c r="D684" s="32"/>
      <c r="E684" s="31"/>
      <c r="F684" s="33"/>
      <c r="G684" s="33"/>
      <c r="H684" s="33"/>
      <c r="I684" s="31"/>
      <c r="J684" s="31"/>
      <c r="K684" s="33"/>
      <c r="L684" s="32"/>
      <c r="M684" s="32"/>
      <c r="N684" s="32"/>
      <c r="O684" s="33"/>
      <c r="P684" s="33"/>
      <c r="Q684" s="33"/>
      <c r="R684" s="33"/>
      <c r="S684" s="33"/>
      <c r="T684" s="33"/>
      <c r="U684" s="33"/>
      <c r="V684" s="33"/>
      <c r="W684" s="33"/>
      <c r="X684" s="33"/>
      <c r="Y684" s="35"/>
      <c r="Z684" s="33"/>
      <c r="AA684" s="33"/>
      <c r="AB684" s="33"/>
      <c r="AC684" s="35"/>
      <c r="AD684" s="33"/>
      <c r="AE684" s="31" t="e">
        <f t="shared" si="32"/>
        <v>#N/A</v>
      </c>
      <c r="AF684" s="54"/>
      <c r="AG684" s="31" t="e">
        <f t="shared" si="31"/>
        <v>#N/A</v>
      </c>
    </row>
    <row r="685" spans="1:33" x14ac:dyDescent="0.25">
      <c r="A685" s="30" t="e">
        <f t="shared" si="30"/>
        <v>#N/A</v>
      </c>
      <c r="B685" s="31"/>
      <c r="C685" s="31"/>
      <c r="D685" s="32"/>
      <c r="E685" s="31"/>
      <c r="F685" s="33"/>
      <c r="G685" s="33"/>
      <c r="H685" s="33"/>
      <c r="I685" s="31"/>
      <c r="J685" s="31"/>
      <c r="K685" s="33"/>
      <c r="L685" s="32"/>
      <c r="M685" s="32"/>
      <c r="N685" s="32"/>
      <c r="O685" s="33"/>
      <c r="P685" s="33"/>
      <c r="Q685" s="33"/>
      <c r="R685" s="33"/>
      <c r="S685" s="33"/>
      <c r="T685" s="33"/>
      <c r="U685" s="33"/>
      <c r="V685" s="33"/>
      <c r="W685" s="33"/>
      <c r="X685" s="33"/>
      <c r="Y685" s="35"/>
      <c r="Z685" s="33"/>
      <c r="AA685" s="33"/>
      <c r="AB685" s="33"/>
      <c r="AC685" s="35"/>
      <c r="AD685" s="33"/>
      <c r="AE685" s="31" t="e">
        <f t="shared" si="32"/>
        <v>#N/A</v>
      </c>
      <c r="AF685" s="54"/>
      <c r="AG685" s="31" t="e">
        <f t="shared" si="31"/>
        <v>#N/A</v>
      </c>
    </row>
    <row r="686" spans="1:33" x14ac:dyDescent="0.25">
      <c r="A686" s="30" t="e">
        <f t="shared" si="30"/>
        <v>#N/A</v>
      </c>
      <c r="B686" s="31"/>
      <c r="C686" s="31"/>
      <c r="D686" s="32"/>
      <c r="E686" s="31"/>
      <c r="F686" s="33"/>
      <c r="G686" s="33"/>
      <c r="H686" s="33"/>
      <c r="I686" s="31"/>
      <c r="J686" s="31"/>
      <c r="K686" s="33"/>
      <c r="L686" s="32"/>
      <c r="M686" s="32"/>
      <c r="N686" s="32"/>
      <c r="O686" s="33"/>
      <c r="P686" s="33"/>
      <c r="Q686" s="33"/>
      <c r="R686" s="33"/>
      <c r="S686" s="33"/>
      <c r="T686" s="33"/>
      <c r="U686" s="33"/>
      <c r="V686" s="33"/>
      <c r="W686" s="33"/>
      <c r="X686" s="33"/>
      <c r="Y686" s="35"/>
      <c r="Z686" s="33"/>
      <c r="AA686" s="33"/>
      <c r="AB686" s="33"/>
      <c r="AC686" s="35"/>
      <c r="AD686" s="33"/>
      <c r="AE686" s="31" t="e">
        <f t="shared" si="32"/>
        <v>#N/A</v>
      </c>
      <c r="AF686" s="54"/>
      <c r="AG686" s="31" t="e">
        <f t="shared" si="31"/>
        <v>#N/A</v>
      </c>
    </row>
    <row r="687" spans="1:33" x14ac:dyDescent="0.25">
      <c r="A687" s="30" t="e">
        <f t="shared" si="30"/>
        <v>#N/A</v>
      </c>
      <c r="B687" s="31"/>
      <c r="C687" s="31"/>
      <c r="D687" s="32"/>
      <c r="E687" s="31"/>
      <c r="F687" s="33"/>
      <c r="G687" s="33"/>
      <c r="H687" s="33"/>
      <c r="I687" s="31"/>
      <c r="J687" s="31"/>
      <c r="K687" s="33"/>
      <c r="L687" s="32"/>
      <c r="M687" s="32"/>
      <c r="N687" s="32"/>
      <c r="O687" s="33"/>
      <c r="P687" s="33"/>
      <c r="Q687" s="33"/>
      <c r="R687" s="33"/>
      <c r="S687" s="33"/>
      <c r="T687" s="33"/>
      <c r="U687" s="33"/>
      <c r="V687" s="33"/>
      <c r="W687" s="33"/>
      <c r="X687" s="33"/>
      <c r="Y687" s="35"/>
      <c r="Z687" s="33"/>
      <c r="AA687" s="33"/>
      <c r="AB687" s="33"/>
      <c r="AC687" s="35"/>
      <c r="AD687" s="33"/>
      <c r="AE687" s="31" t="e">
        <f t="shared" si="32"/>
        <v>#N/A</v>
      </c>
      <c r="AF687" s="54"/>
      <c r="AG687" s="31" t="e">
        <f t="shared" si="31"/>
        <v>#N/A</v>
      </c>
    </row>
    <row r="688" spans="1:33" x14ac:dyDescent="0.25">
      <c r="A688" s="30" t="e">
        <f t="shared" si="30"/>
        <v>#N/A</v>
      </c>
      <c r="B688" s="31"/>
      <c r="C688" s="31"/>
      <c r="D688" s="32"/>
      <c r="E688" s="31"/>
      <c r="F688" s="33"/>
      <c r="G688" s="33"/>
      <c r="H688" s="33"/>
      <c r="I688" s="31"/>
      <c r="J688" s="31"/>
      <c r="K688" s="33"/>
      <c r="L688" s="32"/>
      <c r="M688" s="32"/>
      <c r="N688" s="32"/>
      <c r="O688" s="33"/>
      <c r="P688" s="33"/>
      <c r="Q688" s="33"/>
      <c r="R688" s="33"/>
      <c r="S688" s="33"/>
      <c r="T688" s="33"/>
      <c r="U688" s="33"/>
      <c r="V688" s="33"/>
      <c r="W688" s="33"/>
      <c r="X688" s="33"/>
      <c r="Y688" s="35"/>
      <c r="Z688" s="33"/>
      <c r="AA688" s="33"/>
      <c r="AB688" s="33"/>
      <c r="AC688" s="35"/>
      <c r="AD688" s="33"/>
      <c r="AE688" s="31" t="e">
        <f t="shared" si="32"/>
        <v>#N/A</v>
      </c>
      <c r="AF688" s="54"/>
      <c r="AG688" s="31" t="e">
        <f t="shared" si="31"/>
        <v>#N/A</v>
      </c>
    </row>
    <row r="689" spans="1:33" x14ac:dyDescent="0.25">
      <c r="A689" s="30" t="e">
        <f t="shared" si="30"/>
        <v>#N/A</v>
      </c>
      <c r="B689" s="31"/>
      <c r="C689" s="31"/>
      <c r="D689" s="32"/>
      <c r="E689" s="31"/>
      <c r="F689" s="33"/>
      <c r="G689" s="33"/>
      <c r="H689" s="33"/>
      <c r="I689" s="31"/>
      <c r="J689" s="31"/>
      <c r="K689" s="33"/>
      <c r="L689" s="32"/>
      <c r="M689" s="32"/>
      <c r="N689" s="32"/>
      <c r="O689" s="33"/>
      <c r="P689" s="33"/>
      <c r="Q689" s="33"/>
      <c r="R689" s="33"/>
      <c r="S689" s="33"/>
      <c r="T689" s="33"/>
      <c r="U689" s="33"/>
      <c r="V689" s="33"/>
      <c r="W689" s="33"/>
      <c r="X689" s="33"/>
      <c r="Y689" s="35"/>
      <c r="Z689" s="33"/>
      <c r="AA689" s="33"/>
      <c r="AB689" s="33"/>
      <c r="AC689" s="35"/>
      <c r="AD689" s="33"/>
      <c r="AE689" s="31" t="e">
        <f t="shared" si="32"/>
        <v>#N/A</v>
      </c>
      <c r="AF689" s="54"/>
      <c r="AG689" s="31" t="e">
        <f t="shared" si="31"/>
        <v>#N/A</v>
      </c>
    </row>
    <row r="690" spans="1:33" x14ac:dyDescent="0.25">
      <c r="A690" s="30" t="e">
        <f t="shared" si="30"/>
        <v>#N/A</v>
      </c>
      <c r="B690" s="31"/>
      <c r="C690" s="31"/>
      <c r="D690" s="32"/>
      <c r="E690" s="31"/>
      <c r="F690" s="33"/>
      <c r="G690" s="33"/>
      <c r="H690" s="33"/>
      <c r="I690" s="31"/>
      <c r="J690" s="31"/>
      <c r="K690" s="33"/>
      <c r="L690" s="32"/>
      <c r="M690" s="32"/>
      <c r="N690" s="32"/>
      <c r="O690" s="33"/>
      <c r="P690" s="33"/>
      <c r="Q690" s="33"/>
      <c r="R690" s="33"/>
      <c r="S690" s="33"/>
      <c r="T690" s="33"/>
      <c r="U690" s="33"/>
      <c r="V690" s="33"/>
      <c r="W690" s="33"/>
      <c r="X690" s="33"/>
      <c r="Y690" s="35"/>
      <c r="Z690" s="33"/>
      <c r="AA690" s="33"/>
      <c r="AB690" s="33"/>
      <c r="AC690" s="35"/>
      <c r="AD690" s="33"/>
      <c r="AE690" s="31" t="e">
        <f t="shared" si="32"/>
        <v>#N/A</v>
      </c>
      <c r="AF690" s="54"/>
      <c r="AG690" s="31" t="e">
        <f t="shared" si="31"/>
        <v>#N/A</v>
      </c>
    </row>
    <row r="691" spans="1:33" x14ac:dyDescent="0.25">
      <c r="A691" s="30" t="e">
        <f t="shared" si="30"/>
        <v>#N/A</v>
      </c>
      <c r="B691" s="31"/>
      <c r="C691" s="31"/>
      <c r="D691" s="32"/>
      <c r="E691" s="31"/>
      <c r="F691" s="33"/>
      <c r="G691" s="33"/>
      <c r="H691" s="33"/>
      <c r="I691" s="31"/>
      <c r="J691" s="31"/>
      <c r="K691" s="33"/>
      <c r="L691" s="32"/>
      <c r="M691" s="32"/>
      <c r="N691" s="32"/>
      <c r="O691" s="33"/>
      <c r="P691" s="33"/>
      <c r="Q691" s="33"/>
      <c r="R691" s="33"/>
      <c r="S691" s="33"/>
      <c r="T691" s="33"/>
      <c r="U691" s="33"/>
      <c r="V691" s="33"/>
      <c r="W691" s="33"/>
      <c r="X691" s="33"/>
      <c r="Y691" s="35"/>
      <c r="Z691" s="33"/>
      <c r="AA691" s="33"/>
      <c r="AB691" s="33"/>
      <c r="AC691" s="35"/>
      <c r="AD691" s="33"/>
      <c r="AE691" s="31" t="e">
        <f t="shared" si="32"/>
        <v>#N/A</v>
      </c>
      <c r="AF691" s="54"/>
      <c r="AG691" s="31" t="e">
        <f t="shared" si="31"/>
        <v>#N/A</v>
      </c>
    </row>
    <row r="692" spans="1:33" x14ac:dyDescent="0.25">
      <c r="A692" s="30" t="e">
        <f t="shared" si="30"/>
        <v>#N/A</v>
      </c>
      <c r="B692" s="31"/>
      <c r="C692" s="31"/>
      <c r="D692" s="32"/>
      <c r="E692" s="31"/>
      <c r="F692" s="33"/>
      <c r="G692" s="33"/>
      <c r="H692" s="33"/>
      <c r="I692" s="31"/>
      <c r="J692" s="31"/>
      <c r="K692" s="33"/>
      <c r="L692" s="32"/>
      <c r="M692" s="32"/>
      <c r="N692" s="32"/>
      <c r="O692" s="33"/>
      <c r="P692" s="33"/>
      <c r="Q692" s="33"/>
      <c r="R692" s="33"/>
      <c r="S692" s="33"/>
      <c r="T692" s="33"/>
      <c r="U692" s="33"/>
      <c r="V692" s="33"/>
      <c r="W692" s="33"/>
      <c r="X692" s="33"/>
      <c r="Y692" s="35"/>
      <c r="Z692" s="33"/>
      <c r="AA692" s="33"/>
      <c r="AB692" s="33"/>
      <c r="AC692" s="35"/>
      <c r="AD692" s="33"/>
      <c r="AE692" s="31" t="e">
        <f t="shared" si="32"/>
        <v>#N/A</v>
      </c>
      <c r="AF692" s="54"/>
      <c r="AG692" s="31" t="e">
        <f t="shared" si="31"/>
        <v>#N/A</v>
      </c>
    </row>
    <row r="693" spans="1:33" x14ac:dyDescent="0.25">
      <c r="A693" s="30" t="e">
        <f t="shared" si="30"/>
        <v>#N/A</v>
      </c>
      <c r="B693" s="31"/>
      <c r="C693" s="31"/>
      <c r="D693" s="32"/>
      <c r="E693" s="31"/>
      <c r="F693" s="33"/>
      <c r="G693" s="33"/>
      <c r="H693" s="33"/>
      <c r="I693" s="31"/>
      <c r="J693" s="31"/>
      <c r="K693" s="33"/>
      <c r="L693" s="32"/>
      <c r="M693" s="32"/>
      <c r="N693" s="32"/>
      <c r="O693" s="33"/>
      <c r="P693" s="33"/>
      <c r="Q693" s="33"/>
      <c r="R693" s="33"/>
      <c r="S693" s="33"/>
      <c r="T693" s="33"/>
      <c r="U693" s="33"/>
      <c r="V693" s="33"/>
      <c r="W693" s="33"/>
      <c r="X693" s="33"/>
      <c r="Y693" s="35"/>
      <c r="Z693" s="33"/>
      <c r="AA693" s="33"/>
      <c r="AB693" s="33"/>
      <c r="AC693" s="35"/>
      <c r="AD693" s="33"/>
      <c r="AE693" s="31" t="e">
        <f t="shared" si="32"/>
        <v>#N/A</v>
      </c>
      <c r="AF693" s="54"/>
      <c r="AG693" s="31" t="e">
        <f t="shared" si="31"/>
        <v>#N/A</v>
      </c>
    </row>
    <row r="694" spans="1:33" x14ac:dyDescent="0.25">
      <c r="A694" s="30" t="e">
        <f t="shared" si="30"/>
        <v>#N/A</v>
      </c>
      <c r="B694" s="31"/>
      <c r="C694" s="31"/>
      <c r="D694" s="32"/>
      <c r="E694" s="31"/>
      <c r="F694" s="33"/>
      <c r="G694" s="33"/>
      <c r="H694" s="33"/>
      <c r="I694" s="31"/>
      <c r="J694" s="31"/>
      <c r="K694" s="33"/>
      <c r="L694" s="32"/>
      <c r="M694" s="32"/>
      <c r="N694" s="32"/>
      <c r="O694" s="33"/>
      <c r="P694" s="33"/>
      <c r="Q694" s="33"/>
      <c r="R694" s="33"/>
      <c r="S694" s="33"/>
      <c r="T694" s="33"/>
      <c r="U694" s="33"/>
      <c r="V694" s="33"/>
      <c r="W694" s="33"/>
      <c r="X694" s="33"/>
      <c r="Y694" s="35"/>
      <c r="Z694" s="33"/>
      <c r="AA694" s="33"/>
      <c r="AB694" s="33"/>
      <c r="AC694" s="35"/>
      <c r="AD694" s="33"/>
      <c r="AE694" s="31" t="e">
        <f t="shared" si="32"/>
        <v>#N/A</v>
      </c>
      <c r="AF694" s="54"/>
      <c r="AG694" s="31" t="e">
        <f t="shared" si="31"/>
        <v>#N/A</v>
      </c>
    </row>
    <row r="695" spans="1:33" x14ac:dyDescent="0.25">
      <c r="A695" s="30" t="e">
        <f t="shared" si="30"/>
        <v>#N/A</v>
      </c>
      <c r="B695" s="31"/>
      <c r="C695" s="31"/>
      <c r="D695" s="32"/>
      <c r="E695" s="31"/>
      <c r="F695" s="33"/>
      <c r="G695" s="33"/>
      <c r="H695" s="33"/>
      <c r="I695" s="31"/>
      <c r="J695" s="31"/>
      <c r="K695" s="33"/>
      <c r="L695" s="32"/>
      <c r="M695" s="32"/>
      <c r="N695" s="32"/>
      <c r="O695" s="33"/>
      <c r="P695" s="33"/>
      <c r="Q695" s="33"/>
      <c r="R695" s="33"/>
      <c r="S695" s="33"/>
      <c r="T695" s="33"/>
      <c r="U695" s="33"/>
      <c r="V695" s="33"/>
      <c r="W695" s="33"/>
      <c r="X695" s="33"/>
      <c r="Y695" s="35"/>
      <c r="Z695" s="33"/>
      <c r="AA695" s="33"/>
      <c r="AB695" s="33"/>
      <c r="AC695" s="35"/>
      <c r="AD695" s="33"/>
      <c r="AE695" s="31" t="e">
        <f t="shared" si="32"/>
        <v>#N/A</v>
      </c>
      <c r="AF695" s="54"/>
      <c r="AG695" s="31" t="e">
        <f t="shared" si="31"/>
        <v>#N/A</v>
      </c>
    </row>
    <row r="696" spans="1:33" x14ac:dyDescent="0.25">
      <c r="A696" s="30" t="e">
        <f t="shared" si="30"/>
        <v>#N/A</v>
      </c>
      <c r="B696" s="31"/>
      <c r="C696" s="31"/>
      <c r="D696" s="32"/>
      <c r="E696" s="31"/>
      <c r="F696" s="33"/>
      <c r="G696" s="33"/>
      <c r="H696" s="33"/>
      <c r="I696" s="31"/>
      <c r="J696" s="31"/>
      <c r="K696" s="33"/>
      <c r="L696" s="32"/>
      <c r="M696" s="32"/>
      <c r="N696" s="32"/>
      <c r="O696" s="33"/>
      <c r="P696" s="33"/>
      <c r="Q696" s="33"/>
      <c r="R696" s="33"/>
      <c r="S696" s="33"/>
      <c r="T696" s="33"/>
      <c r="U696" s="33"/>
      <c r="V696" s="33"/>
      <c r="W696" s="33"/>
      <c r="X696" s="33"/>
      <c r="Y696" s="35"/>
      <c r="Z696" s="33"/>
      <c r="AA696" s="33"/>
      <c r="AB696" s="33"/>
      <c r="AC696" s="35"/>
      <c r="AD696" s="33"/>
      <c r="AE696" s="31" t="e">
        <f t="shared" si="32"/>
        <v>#N/A</v>
      </c>
      <c r="AF696" s="54"/>
      <c r="AG696" s="31" t="e">
        <f t="shared" si="31"/>
        <v>#N/A</v>
      </c>
    </row>
    <row r="697" spans="1:33" x14ac:dyDescent="0.25">
      <c r="A697" s="30" t="e">
        <f t="shared" si="30"/>
        <v>#N/A</v>
      </c>
      <c r="B697" s="31"/>
      <c r="C697" s="31"/>
      <c r="D697" s="32"/>
      <c r="E697" s="31"/>
      <c r="F697" s="33"/>
      <c r="G697" s="33"/>
      <c r="H697" s="33"/>
      <c r="I697" s="31"/>
      <c r="J697" s="31"/>
      <c r="K697" s="33"/>
      <c r="L697" s="32"/>
      <c r="M697" s="32"/>
      <c r="N697" s="32"/>
      <c r="O697" s="33"/>
      <c r="P697" s="33"/>
      <c r="Q697" s="33"/>
      <c r="R697" s="33"/>
      <c r="S697" s="33"/>
      <c r="T697" s="33"/>
      <c r="U697" s="33"/>
      <c r="V697" s="33"/>
      <c r="W697" s="33"/>
      <c r="X697" s="33"/>
      <c r="Y697" s="35"/>
      <c r="Z697" s="33"/>
      <c r="AA697" s="33"/>
      <c r="AB697" s="33"/>
      <c r="AC697" s="35"/>
      <c r="AD697" s="33"/>
      <c r="AE697" s="31" t="e">
        <f t="shared" si="32"/>
        <v>#N/A</v>
      </c>
      <c r="AF697" s="54"/>
      <c r="AG697" s="31" t="e">
        <f t="shared" si="31"/>
        <v>#N/A</v>
      </c>
    </row>
    <row r="698" spans="1:33" x14ac:dyDescent="0.25">
      <c r="A698" s="30" t="e">
        <f t="shared" si="30"/>
        <v>#N/A</v>
      </c>
      <c r="B698" s="31"/>
      <c r="C698" s="31"/>
      <c r="D698" s="32"/>
      <c r="E698" s="31"/>
      <c r="F698" s="33"/>
      <c r="G698" s="33"/>
      <c r="H698" s="33"/>
      <c r="I698" s="31"/>
      <c r="J698" s="31"/>
      <c r="K698" s="33"/>
      <c r="L698" s="32"/>
      <c r="M698" s="32"/>
      <c r="N698" s="32"/>
      <c r="O698" s="33"/>
      <c r="P698" s="33"/>
      <c r="Q698" s="33"/>
      <c r="R698" s="33"/>
      <c r="S698" s="33"/>
      <c r="T698" s="33"/>
      <c r="U698" s="33"/>
      <c r="V698" s="33"/>
      <c r="W698" s="33"/>
      <c r="X698" s="33"/>
      <c r="Y698" s="35"/>
      <c r="Z698" s="33"/>
      <c r="AA698" s="33"/>
      <c r="AB698" s="33"/>
      <c r="AC698" s="35"/>
      <c r="AD698" s="33"/>
      <c r="AE698" s="31" t="e">
        <f t="shared" si="32"/>
        <v>#N/A</v>
      </c>
      <c r="AF698" s="54"/>
      <c r="AG698" s="31" t="e">
        <f t="shared" si="31"/>
        <v>#N/A</v>
      </c>
    </row>
    <row r="699" spans="1:33" x14ac:dyDescent="0.25">
      <c r="A699" s="30" t="e">
        <f t="shared" si="30"/>
        <v>#N/A</v>
      </c>
      <c r="B699" s="31"/>
      <c r="C699" s="31"/>
      <c r="D699" s="32"/>
      <c r="E699" s="31"/>
      <c r="F699" s="33"/>
      <c r="G699" s="33"/>
      <c r="H699" s="33"/>
      <c r="I699" s="31"/>
      <c r="J699" s="31"/>
      <c r="K699" s="33"/>
      <c r="L699" s="32"/>
      <c r="M699" s="32"/>
      <c r="N699" s="32"/>
      <c r="O699" s="33"/>
      <c r="P699" s="33"/>
      <c r="Q699" s="33"/>
      <c r="R699" s="33"/>
      <c r="S699" s="33"/>
      <c r="T699" s="33"/>
      <c r="U699" s="33"/>
      <c r="V699" s="33"/>
      <c r="W699" s="33"/>
      <c r="X699" s="33"/>
      <c r="Y699" s="35"/>
      <c r="Z699" s="33"/>
      <c r="AA699" s="33"/>
      <c r="AB699" s="33"/>
      <c r="AC699" s="35"/>
      <c r="AD699" s="33"/>
      <c r="AE699" s="31" t="e">
        <f t="shared" si="32"/>
        <v>#N/A</v>
      </c>
      <c r="AF699" s="54"/>
      <c r="AG699" s="31" t="e">
        <f t="shared" si="31"/>
        <v>#N/A</v>
      </c>
    </row>
    <row r="700" spans="1:33" x14ac:dyDescent="0.25">
      <c r="A700" s="30" t="e">
        <f t="shared" si="30"/>
        <v>#N/A</v>
      </c>
      <c r="B700" s="31"/>
      <c r="C700" s="31"/>
      <c r="D700" s="32"/>
      <c r="E700" s="31"/>
      <c r="F700" s="33"/>
      <c r="G700" s="33"/>
      <c r="H700" s="33"/>
      <c r="I700" s="31"/>
      <c r="J700" s="31"/>
      <c r="K700" s="33"/>
      <c r="L700" s="32"/>
      <c r="M700" s="32"/>
      <c r="N700" s="32"/>
      <c r="O700" s="33"/>
      <c r="P700" s="33"/>
      <c r="Q700" s="33"/>
      <c r="R700" s="33"/>
      <c r="S700" s="33"/>
      <c r="T700" s="33"/>
      <c r="U700" s="33"/>
      <c r="V700" s="33"/>
      <c r="W700" s="33"/>
      <c r="X700" s="33"/>
      <c r="Y700" s="35"/>
      <c r="Z700" s="33"/>
      <c r="AA700" s="33"/>
      <c r="AB700" s="33"/>
      <c r="AC700" s="35"/>
      <c r="AD700" s="33"/>
      <c r="AE700" s="31" t="e">
        <f t="shared" si="32"/>
        <v>#N/A</v>
      </c>
      <c r="AF700" s="54"/>
      <c r="AG700" s="31" t="e">
        <f t="shared" si="31"/>
        <v>#N/A</v>
      </c>
    </row>
    <row r="701" spans="1:33" x14ac:dyDescent="0.25">
      <c r="A701" s="30" t="e">
        <f t="shared" si="30"/>
        <v>#N/A</v>
      </c>
      <c r="B701" s="31"/>
      <c r="C701" s="31"/>
      <c r="D701" s="32"/>
      <c r="E701" s="31"/>
      <c r="F701" s="33"/>
      <c r="G701" s="33"/>
      <c r="H701" s="33"/>
      <c r="I701" s="31"/>
      <c r="J701" s="31"/>
      <c r="K701" s="33"/>
      <c r="L701" s="32"/>
      <c r="M701" s="32"/>
      <c r="N701" s="32"/>
      <c r="O701" s="33"/>
      <c r="P701" s="33"/>
      <c r="Q701" s="33"/>
      <c r="R701" s="33"/>
      <c r="S701" s="33"/>
      <c r="T701" s="33"/>
      <c r="U701" s="33"/>
      <c r="V701" s="33"/>
      <c r="W701" s="33"/>
      <c r="X701" s="33"/>
      <c r="Y701" s="35"/>
      <c r="Z701" s="33"/>
      <c r="AA701" s="33"/>
      <c r="AB701" s="33"/>
      <c r="AC701" s="35"/>
      <c r="AD701" s="33"/>
      <c r="AE701" s="31" t="e">
        <f t="shared" si="32"/>
        <v>#N/A</v>
      </c>
      <c r="AF701" s="54"/>
      <c r="AG701" s="31" t="e">
        <f t="shared" si="31"/>
        <v>#N/A</v>
      </c>
    </row>
    <row r="702" spans="1:33" x14ac:dyDescent="0.25">
      <c r="A702" s="30" t="e">
        <f t="shared" si="30"/>
        <v>#N/A</v>
      </c>
      <c r="B702" s="31"/>
      <c r="C702" s="31"/>
      <c r="D702" s="32"/>
      <c r="E702" s="31"/>
      <c r="F702" s="33"/>
      <c r="G702" s="33"/>
      <c r="H702" s="33"/>
      <c r="I702" s="31"/>
      <c r="J702" s="31"/>
      <c r="K702" s="33"/>
      <c r="L702" s="32"/>
      <c r="M702" s="32"/>
      <c r="N702" s="32"/>
      <c r="O702" s="33"/>
      <c r="P702" s="33"/>
      <c r="Q702" s="33"/>
      <c r="R702" s="33"/>
      <c r="S702" s="33"/>
      <c r="T702" s="33"/>
      <c r="U702" s="33"/>
      <c r="V702" s="33"/>
      <c r="W702" s="33"/>
      <c r="X702" s="33"/>
      <c r="Y702" s="35"/>
      <c r="Z702" s="33"/>
      <c r="AA702" s="33"/>
      <c r="AB702" s="33"/>
      <c r="AC702" s="35"/>
      <c r="AD702" s="33"/>
      <c r="AE702" s="31" t="e">
        <f t="shared" si="32"/>
        <v>#N/A</v>
      </c>
      <c r="AF702" s="54"/>
      <c r="AG702" s="31" t="e">
        <f t="shared" si="31"/>
        <v>#N/A</v>
      </c>
    </row>
    <row r="703" spans="1:33" x14ac:dyDescent="0.25">
      <c r="A703" s="30" t="e">
        <f t="shared" si="30"/>
        <v>#N/A</v>
      </c>
      <c r="B703" s="31"/>
      <c r="C703" s="31"/>
      <c r="D703" s="32"/>
      <c r="E703" s="31"/>
      <c r="F703" s="33"/>
      <c r="G703" s="33"/>
      <c r="H703" s="33"/>
      <c r="I703" s="31"/>
      <c r="J703" s="31"/>
      <c r="K703" s="33"/>
      <c r="L703" s="32"/>
      <c r="M703" s="32"/>
      <c r="N703" s="32"/>
      <c r="O703" s="33"/>
      <c r="P703" s="33"/>
      <c r="Q703" s="33"/>
      <c r="R703" s="33"/>
      <c r="S703" s="33"/>
      <c r="T703" s="33"/>
      <c r="U703" s="33"/>
      <c r="V703" s="33"/>
      <c r="W703" s="33"/>
      <c r="X703" s="33"/>
      <c r="Y703" s="35"/>
      <c r="Z703" s="33"/>
      <c r="AA703" s="33"/>
      <c r="AB703" s="33"/>
      <c r="AC703" s="35"/>
      <c r="AD703" s="33"/>
      <c r="AE703" s="31" t="e">
        <f t="shared" si="32"/>
        <v>#N/A</v>
      </c>
      <c r="AF703" s="54"/>
      <c r="AG703" s="31" t="e">
        <f t="shared" si="31"/>
        <v>#N/A</v>
      </c>
    </row>
    <row r="704" spans="1:33" x14ac:dyDescent="0.25">
      <c r="A704" s="30" t="e">
        <f t="shared" si="30"/>
        <v>#N/A</v>
      </c>
      <c r="B704" s="31"/>
      <c r="C704" s="31"/>
      <c r="D704" s="32"/>
      <c r="E704" s="31"/>
      <c r="F704" s="33"/>
      <c r="G704" s="33"/>
      <c r="H704" s="33"/>
      <c r="I704" s="31"/>
      <c r="J704" s="31"/>
      <c r="K704" s="33"/>
      <c r="L704" s="32"/>
      <c r="M704" s="32"/>
      <c r="N704" s="32"/>
      <c r="O704" s="33"/>
      <c r="P704" s="33"/>
      <c r="Q704" s="33"/>
      <c r="R704" s="33"/>
      <c r="S704" s="33"/>
      <c r="T704" s="33"/>
      <c r="U704" s="33"/>
      <c r="V704" s="33"/>
      <c r="W704" s="33"/>
      <c r="X704" s="33"/>
      <c r="Y704" s="35"/>
      <c r="Z704" s="33"/>
      <c r="AA704" s="33"/>
      <c r="AB704" s="33"/>
      <c r="AC704" s="35"/>
      <c r="AD704" s="33"/>
      <c r="AE704" s="31" t="e">
        <f t="shared" si="32"/>
        <v>#N/A</v>
      </c>
      <c r="AF704" s="54"/>
      <c r="AG704" s="31" t="e">
        <f t="shared" si="31"/>
        <v>#N/A</v>
      </c>
    </row>
    <row r="705" spans="1:33" x14ac:dyDescent="0.25">
      <c r="A705" s="30" t="e">
        <f t="shared" si="30"/>
        <v>#N/A</v>
      </c>
      <c r="B705" s="31"/>
      <c r="C705" s="31"/>
      <c r="D705" s="32"/>
      <c r="E705" s="31"/>
      <c r="F705" s="33"/>
      <c r="G705" s="33"/>
      <c r="H705" s="33"/>
      <c r="I705" s="31"/>
      <c r="J705" s="31"/>
      <c r="K705" s="33"/>
      <c r="L705" s="32"/>
      <c r="M705" s="32"/>
      <c r="N705" s="32"/>
      <c r="O705" s="33"/>
      <c r="P705" s="33"/>
      <c r="Q705" s="33"/>
      <c r="R705" s="33"/>
      <c r="S705" s="33"/>
      <c r="T705" s="33"/>
      <c r="U705" s="33"/>
      <c r="V705" s="33"/>
      <c r="W705" s="33"/>
      <c r="X705" s="33"/>
      <c r="Y705" s="35"/>
      <c r="Z705" s="33"/>
      <c r="AA705" s="33"/>
      <c r="AB705" s="33"/>
      <c r="AC705" s="35"/>
      <c r="AD705" s="33"/>
      <c r="AE705" s="31" t="e">
        <f t="shared" si="32"/>
        <v>#N/A</v>
      </c>
      <c r="AF705" s="54"/>
      <c r="AG705" s="31" t="e">
        <f t="shared" si="31"/>
        <v>#N/A</v>
      </c>
    </row>
    <row r="706" spans="1:33" x14ac:dyDescent="0.25">
      <c r="A706" s="30" t="e">
        <f t="shared" si="30"/>
        <v>#N/A</v>
      </c>
      <c r="B706" s="31"/>
      <c r="C706" s="31"/>
      <c r="D706" s="32"/>
      <c r="E706" s="31"/>
      <c r="F706" s="33"/>
      <c r="G706" s="33"/>
      <c r="H706" s="33"/>
      <c r="I706" s="31"/>
      <c r="J706" s="31"/>
      <c r="K706" s="33"/>
      <c r="L706" s="32"/>
      <c r="M706" s="32"/>
      <c r="N706" s="32"/>
      <c r="O706" s="33"/>
      <c r="P706" s="33"/>
      <c r="Q706" s="33"/>
      <c r="R706" s="33"/>
      <c r="S706" s="33"/>
      <c r="T706" s="33"/>
      <c r="U706" s="33"/>
      <c r="V706" s="33"/>
      <c r="W706" s="33"/>
      <c r="X706" s="33"/>
      <c r="Y706" s="35"/>
      <c r="Z706" s="33"/>
      <c r="AA706" s="33"/>
      <c r="AB706" s="33"/>
      <c r="AC706" s="35"/>
      <c r="AD706" s="33"/>
      <c r="AE706" s="31" t="e">
        <f t="shared" si="32"/>
        <v>#N/A</v>
      </c>
      <c r="AF706" s="54"/>
      <c r="AG706" s="31" t="e">
        <f t="shared" si="31"/>
        <v>#N/A</v>
      </c>
    </row>
    <row r="707" spans="1:33" x14ac:dyDescent="0.25">
      <c r="A707" s="30" t="e">
        <f t="shared" si="30"/>
        <v>#N/A</v>
      </c>
      <c r="B707" s="31"/>
      <c r="C707" s="31"/>
      <c r="D707" s="32"/>
      <c r="E707" s="31"/>
      <c r="F707" s="33"/>
      <c r="G707" s="33"/>
      <c r="H707" s="33"/>
      <c r="I707" s="31"/>
      <c r="J707" s="31"/>
      <c r="K707" s="33"/>
      <c r="L707" s="32"/>
      <c r="M707" s="32"/>
      <c r="N707" s="32"/>
      <c r="O707" s="33"/>
      <c r="P707" s="33"/>
      <c r="Q707" s="33"/>
      <c r="R707" s="33"/>
      <c r="S707" s="33"/>
      <c r="T707" s="33"/>
      <c r="U707" s="33"/>
      <c r="V707" s="33"/>
      <c r="W707" s="33"/>
      <c r="X707" s="33"/>
      <c r="Y707" s="35"/>
      <c r="Z707" s="33"/>
      <c r="AA707" s="33"/>
      <c r="AB707" s="33"/>
      <c r="AC707" s="35"/>
      <c r="AD707" s="33"/>
      <c r="AE707" s="31" t="e">
        <f t="shared" si="32"/>
        <v>#N/A</v>
      </c>
      <c r="AF707" s="54"/>
      <c r="AG707" s="31" t="e">
        <f t="shared" si="31"/>
        <v>#N/A</v>
      </c>
    </row>
    <row r="708" spans="1:33" x14ac:dyDescent="0.25">
      <c r="A708" s="30" t="e">
        <f t="shared" si="30"/>
        <v>#N/A</v>
      </c>
      <c r="B708" s="31"/>
      <c r="C708" s="31"/>
      <c r="D708" s="32"/>
      <c r="E708" s="31"/>
      <c r="F708" s="33"/>
      <c r="G708" s="33"/>
      <c r="H708" s="33"/>
      <c r="I708" s="31"/>
      <c r="J708" s="31"/>
      <c r="K708" s="33"/>
      <c r="L708" s="32"/>
      <c r="M708" s="32"/>
      <c r="N708" s="32"/>
      <c r="O708" s="33"/>
      <c r="P708" s="33"/>
      <c r="Q708" s="33"/>
      <c r="R708" s="33"/>
      <c r="S708" s="33"/>
      <c r="T708" s="33"/>
      <c r="U708" s="33"/>
      <c r="V708" s="33"/>
      <c r="W708" s="33"/>
      <c r="X708" s="33"/>
      <c r="Y708" s="35"/>
      <c r="Z708" s="33"/>
      <c r="AA708" s="33"/>
      <c r="AB708" s="33"/>
      <c r="AC708" s="35"/>
      <c r="AD708" s="33"/>
      <c r="AE708" s="31" t="e">
        <f t="shared" si="32"/>
        <v>#N/A</v>
      </c>
      <c r="AF708" s="54"/>
      <c r="AG708" s="31" t="e">
        <f t="shared" si="31"/>
        <v>#N/A</v>
      </c>
    </row>
    <row r="709" spans="1:33" x14ac:dyDescent="0.25">
      <c r="A709" s="30" t="e">
        <f t="shared" si="30"/>
        <v>#N/A</v>
      </c>
      <c r="B709" s="31"/>
      <c r="C709" s="31"/>
      <c r="D709" s="32"/>
      <c r="E709" s="31"/>
      <c r="F709" s="33"/>
      <c r="G709" s="33"/>
      <c r="H709" s="33"/>
      <c r="I709" s="31"/>
      <c r="J709" s="31"/>
      <c r="K709" s="33"/>
      <c r="L709" s="32"/>
      <c r="M709" s="32"/>
      <c r="N709" s="32"/>
      <c r="O709" s="33"/>
      <c r="P709" s="33"/>
      <c r="Q709" s="33"/>
      <c r="R709" s="33"/>
      <c r="S709" s="33"/>
      <c r="T709" s="33"/>
      <c r="U709" s="33"/>
      <c r="V709" s="33"/>
      <c r="W709" s="33"/>
      <c r="X709" s="33"/>
      <c r="Y709" s="35"/>
      <c r="Z709" s="33"/>
      <c r="AA709" s="33"/>
      <c r="AB709" s="33"/>
      <c r="AC709" s="35"/>
      <c r="AD709" s="33"/>
      <c r="AE709" s="31" t="e">
        <f t="shared" si="32"/>
        <v>#N/A</v>
      </c>
      <c r="AF709" s="54"/>
      <c r="AG709" s="31" t="e">
        <f t="shared" si="31"/>
        <v>#N/A</v>
      </c>
    </row>
    <row r="710" spans="1:33" x14ac:dyDescent="0.25">
      <c r="A710" s="30" t="e">
        <f t="shared" ref="A710:A773" si="33">IF(COUNTA(B710:AD710)&gt;0,"x",NA())</f>
        <v>#N/A</v>
      </c>
      <c r="B710" s="31"/>
      <c r="C710" s="31"/>
      <c r="D710" s="32"/>
      <c r="E710" s="31"/>
      <c r="F710" s="33"/>
      <c r="G710" s="33"/>
      <c r="H710" s="33"/>
      <c r="I710" s="31"/>
      <c r="J710" s="31"/>
      <c r="K710" s="33"/>
      <c r="L710" s="32"/>
      <c r="M710" s="32"/>
      <c r="N710" s="32"/>
      <c r="O710" s="33"/>
      <c r="P710" s="33"/>
      <c r="Q710" s="33"/>
      <c r="R710" s="33"/>
      <c r="S710" s="33"/>
      <c r="T710" s="33"/>
      <c r="U710" s="33"/>
      <c r="V710" s="33"/>
      <c r="W710" s="33"/>
      <c r="X710" s="33"/>
      <c r="Y710" s="35"/>
      <c r="Z710" s="33"/>
      <c r="AA710" s="33"/>
      <c r="AB710" s="33"/>
      <c r="AC710" s="35"/>
      <c r="AD710" s="33"/>
      <c r="AE710" s="31" t="e">
        <f t="shared" si="32"/>
        <v>#N/A</v>
      </c>
      <c r="AF710" s="54"/>
      <c r="AG710" s="31" t="e">
        <f t="shared" ref="AG710:AG773" si="34">IF(ISBLANK(C710),NA(),"FIELD MUST BE COMPLETED BY HEALTH DEPT.")</f>
        <v>#N/A</v>
      </c>
    </row>
    <row r="711" spans="1:33" x14ac:dyDescent="0.25">
      <c r="A711" s="30" t="e">
        <f t="shared" si="33"/>
        <v>#N/A</v>
      </c>
      <c r="B711" s="31"/>
      <c r="C711" s="31"/>
      <c r="D711" s="32"/>
      <c r="E711" s="31"/>
      <c r="F711" s="33"/>
      <c r="G711" s="33"/>
      <c r="H711" s="33"/>
      <c r="I711" s="31"/>
      <c r="J711" s="31"/>
      <c r="K711" s="33"/>
      <c r="L711" s="32"/>
      <c r="M711" s="32"/>
      <c r="N711" s="32"/>
      <c r="O711" s="33"/>
      <c r="P711" s="33"/>
      <c r="Q711" s="33"/>
      <c r="R711" s="33"/>
      <c r="S711" s="33"/>
      <c r="T711" s="33"/>
      <c r="U711" s="33"/>
      <c r="V711" s="33"/>
      <c r="W711" s="33"/>
      <c r="X711" s="33"/>
      <c r="Y711" s="35"/>
      <c r="Z711" s="33"/>
      <c r="AA711" s="33"/>
      <c r="AB711" s="33"/>
      <c r="AC711" s="35"/>
      <c r="AD711" s="33"/>
      <c r="AE711" s="31" t="e">
        <f t="shared" ref="AE711:AE774" si="35">IF(ISBLANK(C711),NA(),"FIELD MUST BE COMPLETED BY HEALTH DEPT.")</f>
        <v>#N/A</v>
      </c>
      <c r="AF711" s="54"/>
      <c r="AG711" s="31" t="e">
        <f t="shared" si="34"/>
        <v>#N/A</v>
      </c>
    </row>
    <row r="712" spans="1:33" x14ac:dyDescent="0.25">
      <c r="A712" s="30" t="e">
        <f t="shared" si="33"/>
        <v>#N/A</v>
      </c>
      <c r="B712" s="31"/>
      <c r="C712" s="31"/>
      <c r="D712" s="32"/>
      <c r="E712" s="31"/>
      <c r="F712" s="33"/>
      <c r="G712" s="33"/>
      <c r="H712" s="33"/>
      <c r="I712" s="31"/>
      <c r="J712" s="31"/>
      <c r="K712" s="33"/>
      <c r="L712" s="32"/>
      <c r="M712" s="32"/>
      <c r="N712" s="32"/>
      <c r="O712" s="33"/>
      <c r="P712" s="33"/>
      <c r="Q712" s="33"/>
      <c r="R712" s="33"/>
      <c r="S712" s="33"/>
      <c r="T712" s="33"/>
      <c r="U712" s="33"/>
      <c r="V712" s="33"/>
      <c r="W712" s="33"/>
      <c r="X712" s="33"/>
      <c r="Y712" s="35"/>
      <c r="Z712" s="33"/>
      <c r="AA712" s="33"/>
      <c r="AB712" s="33"/>
      <c r="AC712" s="35"/>
      <c r="AD712" s="33"/>
      <c r="AE712" s="31" t="e">
        <f t="shared" si="35"/>
        <v>#N/A</v>
      </c>
      <c r="AF712" s="54"/>
      <c r="AG712" s="31" t="e">
        <f t="shared" si="34"/>
        <v>#N/A</v>
      </c>
    </row>
    <row r="713" spans="1:33" x14ac:dyDescent="0.25">
      <c r="A713" s="30" t="e">
        <f t="shared" si="33"/>
        <v>#N/A</v>
      </c>
      <c r="B713" s="31"/>
      <c r="C713" s="31"/>
      <c r="D713" s="32"/>
      <c r="E713" s="31"/>
      <c r="F713" s="33"/>
      <c r="G713" s="33"/>
      <c r="H713" s="33"/>
      <c r="I713" s="31"/>
      <c r="J713" s="31"/>
      <c r="K713" s="33"/>
      <c r="L713" s="32"/>
      <c r="M713" s="32"/>
      <c r="N713" s="32"/>
      <c r="O713" s="33"/>
      <c r="P713" s="33"/>
      <c r="Q713" s="33"/>
      <c r="R713" s="33"/>
      <c r="S713" s="33"/>
      <c r="T713" s="33"/>
      <c r="U713" s="33"/>
      <c r="V713" s="33"/>
      <c r="W713" s="33"/>
      <c r="X713" s="33"/>
      <c r="Y713" s="35"/>
      <c r="Z713" s="33"/>
      <c r="AA713" s="33"/>
      <c r="AB713" s="33"/>
      <c r="AC713" s="35"/>
      <c r="AD713" s="33"/>
      <c r="AE713" s="31" t="e">
        <f t="shared" si="35"/>
        <v>#N/A</v>
      </c>
      <c r="AF713" s="54"/>
      <c r="AG713" s="31" t="e">
        <f t="shared" si="34"/>
        <v>#N/A</v>
      </c>
    </row>
    <row r="714" spans="1:33" x14ac:dyDescent="0.25">
      <c r="A714" s="30" t="e">
        <f t="shared" si="33"/>
        <v>#N/A</v>
      </c>
      <c r="B714" s="31"/>
      <c r="C714" s="31"/>
      <c r="D714" s="32"/>
      <c r="E714" s="31"/>
      <c r="F714" s="33"/>
      <c r="G714" s="33"/>
      <c r="H714" s="33"/>
      <c r="I714" s="31"/>
      <c r="J714" s="31"/>
      <c r="K714" s="33"/>
      <c r="L714" s="32"/>
      <c r="M714" s="32"/>
      <c r="N714" s="32"/>
      <c r="O714" s="33"/>
      <c r="P714" s="33"/>
      <c r="Q714" s="33"/>
      <c r="R714" s="33"/>
      <c r="S714" s="33"/>
      <c r="T714" s="33"/>
      <c r="U714" s="33"/>
      <c r="V714" s="33"/>
      <c r="W714" s="33"/>
      <c r="X714" s="33"/>
      <c r="Y714" s="35"/>
      <c r="Z714" s="33"/>
      <c r="AA714" s="33"/>
      <c r="AB714" s="33"/>
      <c r="AC714" s="35"/>
      <c r="AD714" s="33"/>
      <c r="AE714" s="31" t="e">
        <f t="shared" si="35"/>
        <v>#N/A</v>
      </c>
      <c r="AF714" s="54"/>
      <c r="AG714" s="31" t="e">
        <f t="shared" si="34"/>
        <v>#N/A</v>
      </c>
    </row>
    <row r="715" spans="1:33" x14ac:dyDescent="0.25">
      <c r="A715" s="30" t="e">
        <f t="shared" si="33"/>
        <v>#N/A</v>
      </c>
      <c r="B715" s="31"/>
      <c r="C715" s="31"/>
      <c r="D715" s="32"/>
      <c r="E715" s="31"/>
      <c r="F715" s="33"/>
      <c r="G715" s="33"/>
      <c r="H715" s="33"/>
      <c r="I715" s="31"/>
      <c r="J715" s="31"/>
      <c r="K715" s="33"/>
      <c r="L715" s="32"/>
      <c r="M715" s="32"/>
      <c r="N715" s="32"/>
      <c r="O715" s="33"/>
      <c r="P715" s="33"/>
      <c r="Q715" s="33"/>
      <c r="R715" s="33"/>
      <c r="S715" s="33"/>
      <c r="T715" s="33"/>
      <c r="U715" s="33"/>
      <c r="V715" s="33"/>
      <c r="W715" s="33"/>
      <c r="X715" s="33"/>
      <c r="Y715" s="35"/>
      <c r="Z715" s="33"/>
      <c r="AA715" s="33"/>
      <c r="AB715" s="33"/>
      <c r="AC715" s="35"/>
      <c r="AD715" s="33"/>
      <c r="AE715" s="31" t="e">
        <f t="shared" si="35"/>
        <v>#N/A</v>
      </c>
      <c r="AF715" s="54"/>
      <c r="AG715" s="31" t="e">
        <f t="shared" si="34"/>
        <v>#N/A</v>
      </c>
    </row>
    <row r="716" spans="1:33" x14ac:dyDescent="0.25">
      <c r="A716" s="30" t="e">
        <f t="shared" si="33"/>
        <v>#N/A</v>
      </c>
      <c r="B716" s="31"/>
      <c r="C716" s="31"/>
      <c r="D716" s="32"/>
      <c r="E716" s="31"/>
      <c r="F716" s="33"/>
      <c r="G716" s="33"/>
      <c r="H716" s="33"/>
      <c r="I716" s="31"/>
      <c r="J716" s="31"/>
      <c r="K716" s="33"/>
      <c r="L716" s="32"/>
      <c r="M716" s="32"/>
      <c r="N716" s="32"/>
      <c r="O716" s="33"/>
      <c r="P716" s="33"/>
      <c r="Q716" s="33"/>
      <c r="R716" s="33"/>
      <c r="S716" s="33"/>
      <c r="T716" s="33"/>
      <c r="U716" s="33"/>
      <c r="V716" s="33"/>
      <c r="W716" s="33"/>
      <c r="X716" s="33"/>
      <c r="Y716" s="35"/>
      <c r="Z716" s="33"/>
      <c r="AA716" s="33"/>
      <c r="AB716" s="33"/>
      <c r="AC716" s="35"/>
      <c r="AD716" s="33"/>
      <c r="AE716" s="31" t="e">
        <f t="shared" si="35"/>
        <v>#N/A</v>
      </c>
      <c r="AF716" s="54"/>
      <c r="AG716" s="31" t="e">
        <f t="shared" si="34"/>
        <v>#N/A</v>
      </c>
    </row>
    <row r="717" spans="1:33" x14ac:dyDescent="0.25">
      <c r="A717" s="30" t="e">
        <f t="shared" si="33"/>
        <v>#N/A</v>
      </c>
      <c r="B717" s="31"/>
      <c r="C717" s="31"/>
      <c r="D717" s="32"/>
      <c r="E717" s="31"/>
      <c r="F717" s="33"/>
      <c r="G717" s="33"/>
      <c r="H717" s="33"/>
      <c r="I717" s="31"/>
      <c r="J717" s="31"/>
      <c r="K717" s="33"/>
      <c r="L717" s="32"/>
      <c r="M717" s="32"/>
      <c r="N717" s="32"/>
      <c r="O717" s="33"/>
      <c r="P717" s="33"/>
      <c r="Q717" s="33"/>
      <c r="R717" s="33"/>
      <c r="S717" s="33"/>
      <c r="T717" s="33"/>
      <c r="U717" s="33"/>
      <c r="V717" s="33"/>
      <c r="W717" s="33"/>
      <c r="X717" s="33"/>
      <c r="Y717" s="35"/>
      <c r="Z717" s="33"/>
      <c r="AA717" s="33"/>
      <c r="AB717" s="33"/>
      <c r="AC717" s="35"/>
      <c r="AD717" s="33"/>
      <c r="AE717" s="31" t="e">
        <f t="shared" si="35"/>
        <v>#N/A</v>
      </c>
      <c r="AF717" s="54"/>
      <c r="AG717" s="31" t="e">
        <f t="shared" si="34"/>
        <v>#N/A</v>
      </c>
    </row>
    <row r="718" spans="1:33" x14ac:dyDescent="0.25">
      <c r="A718" s="30" t="e">
        <f t="shared" si="33"/>
        <v>#N/A</v>
      </c>
      <c r="B718" s="31"/>
      <c r="C718" s="31"/>
      <c r="D718" s="32"/>
      <c r="E718" s="31"/>
      <c r="F718" s="33"/>
      <c r="G718" s="33"/>
      <c r="H718" s="33"/>
      <c r="I718" s="31"/>
      <c r="J718" s="31"/>
      <c r="K718" s="33"/>
      <c r="L718" s="32"/>
      <c r="M718" s="32"/>
      <c r="N718" s="32"/>
      <c r="O718" s="33"/>
      <c r="P718" s="33"/>
      <c r="Q718" s="33"/>
      <c r="R718" s="33"/>
      <c r="S718" s="33"/>
      <c r="T718" s="33"/>
      <c r="U718" s="33"/>
      <c r="V718" s="33"/>
      <c r="W718" s="33"/>
      <c r="X718" s="33"/>
      <c r="Y718" s="35"/>
      <c r="Z718" s="33"/>
      <c r="AA718" s="33"/>
      <c r="AB718" s="33"/>
      <c r="AC718" s="35"/>
      <c r="AD718" s="33"/>
      <c r="AE718" s="31" t="e">
        <f t="shared" si="35"/>
        <v>#N/A</v>
      </c>
      <c r="AF718" s="54"/>
      <c r="AG718" s="31" t="e">
        <f t="shared" si="34"/>
        <v>#N/A</v>
      </c>
    </row>
    <row r="719" spans="1:33" x14ac:dyDescent="0.25">
      <c r="A719" s="30" t="e">
        <f t="shared" si="33"/>
        <v>#N/A</v>
      </c>
      <c r="B719" s="31"/>
      <c r="C719" s="31"/>
      <c r="D719" s="32"/>
      <c r="E719" s="31"/>
      <c r="F719" s="33"/>
      <c r="G719" s="33"/>
      <c r="H719" s="33"/>
      <c r="I719" s="31"/>
      <c r="J719" s="31"/>
      <c r="K719" s="33"/>
      <c r="L719" s="32"/>
      <c r="M719" s="32"/>
      <c r="N719" s="32"/>
      <c r="O719" s="33"/>
      <c r="P719" s="33"/>
      <c r="Q719" s="33"/>
      <c r="R719" s="33"/>
      <c r="S719" s="33"/>
      <c r="T719" s="33"/>
      <c r="U719" s="33"/>
      <c r="V719" s="33"/>
      <c r="W719" s="33"/>
      <c r="X719" s="33"/>
      <c r="Y719" s="35"/>
      <c r="Z719" s="33"/>
      <c r="AA719" s="33"/>
      <c r="AB719" s="33"/>
      <c r="AC719" s="35"/>
      <c r="AD719" s="33"/>
      <c r="AE719" s="31" t="e">
        <f t="shared" si="35"/>
        <v>#N/A</v>
      </c>
      <c r="AF719" s="54"/>
      <c r="AG719" s="31" t="e">
        <f t="shared" si="34"/>
        <v>#N/A</v>
      </c>
    </row>
    <row r="720" spans="1:33" x14ac:dyDescent="0.25">
      <c r="A720" s="30" t="e">
        <f t="shared" si="33"/>
        <v>#N/A</v>
      </c>
      <c r="B720" s="31"/>
      <c r="C720" s="31"/>
      <c r="D720" s="32"/>
      <c r="E720" s="31"/>
      <c r="F720" s="33"/>
      <c r="G720" s="33"/>
      <c r="H720" s="33"/>
      <c r="I720" s="31"/>
      <c r="J720" s="31"/>
      <c r="K720" s="33"/>
      <c r="L720" s="32"/>
      <c r="M720" s="32"/>
      <c r="N720" s="32"/>
      <c r="O720" s="33"/>
      <c r="P720" s="33"/>
      <c r="Q720" s="33"/>
      <c r="R720" s="33"/>
      <c r="S720" s="33"/>
      <c r="T720" s="33"/>
      <c r="U720" s="33"/>
      <c r="V720" s="33"/>
      <c r="W720" s="33"/>
      <c r="X720" s="33"/>
      <c r="Y720" s="35"/>
      <c r="Z720" s="33"/>
      <c r="AA720" s="33"/>
      <c r="AB720" s="33"/>
      <c r="AC720" s="35"/>
      <c r="AD720" s="33"/>
      <c r="AE720" s="31" t="e">
        <f t="shared" si="35"/>
        <v>#N/A</v>
      </c>
      <c r="AF720" s="54"/>
      <c r="AG720" s="31" t="e">
        <f t="shared" si="34"/>
        <v>#N/A</v>
      </c>
    </row>
    <row r="721" spans="1:33" x14ac:dyDescent="0.25">
      <c r="A721" s="30" t="e">
        <f t="shared" si="33"/>
        <v>#N/A</v>
      </c>
      <c r="B721" s="31"/>
      <c r="C721" s="31"/>
      <c r="D721" s="32"/>
      <c r="E721" s="31"/>
      <c r="F721" s="33"/>
      <c r="G721" s="33"/>
      <c r="H721" s="33"/>
      <c r="I721" s="31"/>
      <c r="J721" s="31"/>
      <c r="K721" s="33"/>
      <c r="L721" s="32"/>
      <c r="M721" s="32"/>
      <c r="N721" s="32"/>
      <c r="O721" s="33"/>
      <c r="P721" s="33"/>
      <c r="Q721" s="33"/>
      <c r="R721" s="33"/>
      <c r="S721" s="33"/>
      <c r="T721" s="33"/>
      <c r="U721" s="33"/>
      <c r="V721" s="33"/>
      <c r="W721" s="33"/>
      <c r="X721" s="33"/>
      <c r="Y721" s="35"/>
      <c r="Z721" s="33"/>
      <c r="AA721" s="33"/>
      <c r="AB721" s="33"/>
      <c r="AC721" s="35"/>
      <c r="AD721" s="33"/>
      <c r="AE721" s="31" t="e">
        <f t="shared" si="35"/>
        <v>#N/A</v>
      </c>
      <c r="AF721" s="54"/>
      <c r="AG721" s="31" t="e">
        <f t="shared" si="34"/>
        <v>#N/A</v>
      </c>
    </row>
    <row r="722" spans="1:33" x14ac:dyDescent="0.25">
      <c r="A722" s="30" t="e">
        <f t="shared" si="33"/>
        <v>#N/A</v>
      </c>
      <c r="B722" s="31"/>
      <c r="C722" s="31"/>
      <c r="D722" s="32"/>
      <c r="E722" s="31"/>
      <c r="F722" s="33"/>
      <c r="G722" s="33"/>
      <c r="H722" s="33"/>
      <c r="I722" s="31"/>
      <c r="J722" s="31"/>
      <c r="K722" s="33"/>
      <c r="L722" s="32"/>
      <c r="M722" s="32"/>
      <c r="N722" s="32"/>
      <c r="O722" s="33"/>
      <c r="P722" s="33"/>
      <c r="Q722" s="33"/>
      <c r="R722" s="33"/>
      <c r="S722" s="33"/>
      <c r="T722" s="33"/>
      <c r="U722" s="33"/>
      <c r="V722" s="33"/>
      <c r="W722" s="33"/>
      <c r="X722" s="33"/>
      <c r="Y722" s="35"/>
      <c r="Z722" s="33"/>
      <c r="AA722" s="33"/>
      <c r="AB722" s="33"/>
      <c r="AC722" s="35"/>
      <c r="AD722" s="33"/>
      <c r="AE722" s="31" t="e">
        <f t="shared" si="35"/>
        <v>#N/A</v>
      </c>
      <c r="AF722" s="54"/>
      <c r="AG722" s="31" t="e">
        <f t="shared" si="34"/>
        <v>#N/A</v>
      </c>
    </row>
    <row r="723" spans="1:33" x14ac:dyDescent="0.25">
      <c r="A723" s="30" t="e">
        <f t="shared" si="33"/>
        <v>#N/A</v>
      </c>
      <c r="B723" s="31"/>
      <c r="C723" s="31"/>
      <c r="D723" s="32"/>
      <c r="E723" s="31"/>
      <c r="F723" s="33"/>
      <c r="G723" s="33"/>
      <c r="H723" s="33"/>
      <c r="I723" s="31"/>
      <c r="J723" s="31"/>
      <c r="K723" s="33"/>
      <c r="L723" s="32"/>
      <c r="M723" s="32"/>
      <c r="N723" s="32"/>
      <c r="O723" s="33"/>
      <c r="P723" s="33"/>
      <c r="Q723" s="33"/>
      <c r="R723" s="33"/>
      <c r="S723" s="33"/>
      <c r="T723" s="33"/>
      <c r="U723" s="33"/>
      <c r="V723" s="33"/>
      <c r="W723" s="33"/>
      <c r="X723" s="33"/>
      <c r="Y723" s="35"/>
      <c r="Z723" s="33"/>
      <c r="AA723" s="33"/>
      <c r="AB723" s="33"/>
      <c r="AC723" s="35"/>
      <c r="AD723" s="33"/>
      <c r="AE723" s="31" t="e">
        <f t="shared" si="35"/>
        <v>#N/A</v>
      </c>
      <c r="AF723" s="54"/>
      <c r="AG723" s="31" t="e">
        <f t="shared" si="34"/>
        <v>#N/A</v>
      </c>
    </row>
    <row r="724" spans="1:33" x14ac:dyDescent="0.25">
      <c r="A724" s="30" t="e">
        <f t="shared" si="33"/>
        <v>#N/A</v>
      </c>
      <c r="B724" s="31"/>
      <c r="C724" s="31"/>
      <c r="D724" s="32"/>
      <c r="E724" s="31"/>
      <c r="F724" s="33"/>
      <c r="G724" s="33"/>
      <c r="H724" s="33"/>
      <c r="I724" s="31"/>
      <c r="J724" s="31"/>
      <c r="K724" s="33"/>
      <c r="L724" s="32"/>
      <c r="M724" s="32"/>
      <c r="N724" s="32"/>
      <c r="O724" s="33"/>
      <c r="P724" s="33"/>
      <c r="Q724" s="33"/>
      <c r="R724" s="33"/>
      <c r="S724" s="33"/>
      <c r="T724" s="33"/>
      <c r="U724" s="33"/>
      <c r="V724" s="33"/>
      <c r="W724" s="33"/>
      <c r="X724" s="33"/>
      <c r="Y724" s="35"/>
      <c r="Z724" s="33"/>
      <c r="AA724" s="33"/>
      <c r="AB724" s="33"/>
      <c r="AC724" s="35"/>
      <c r="AD724" s="33"/>
      <c r="AE724" s="31" t="e">
        <f t="shared" si="35"/>
        <v>#N/A</v>
      </c>
      <c r="AF724" s="54"/>
      <c r="AG724" s="31" t="e">
        <f t="shared" si="34"/>
        <v>#N/A</v>
      </c>
    </row>
    <row r="725" spans="1:33" x14ac:dyDescent="0.25">
      <c r="A725" s="30" t="e">
        <f t="shared" si="33"/>
        <v>#N/A</v>
      </c>
      <c r="B725" s="31"/>
      <c r="C725" s="31"/>
      <c r="D725" s="32"/>
      <c r="E725" s="31"/>
      <c r="F725" s="33"/>
      <c r="G725" s="33"/>
      <c r="H725" s="33"/>
      <c r="I725" s="31"/>
      <c r="J725" s="31"/>
      <c r="K725" s="33"/>
      <c r="L725" s="32"/>
      <c r="M725" s="32"/>
      <c r="N725" s="32"/>
      <c r="O725" s="33"/>
      <c r="P725" s="33"/>
      <c r="Q725" s="33"/>
      <c r="R725" s="33"/>
      <c r="S725" s="33"/>
      <c r="T725" s="33"/>
      <c r="U725" s="33"/>
      <c r="V725" s="33"/>
      <c r="W725" s="33"/>
      <c r="X725" s="33"/>
      <c r="Y725" s="35"/>
      <c r="Z725" s="33"/>
      <c r="AA725" s="33"/>
      <c r="AB725" s="33"/>
      <c r="AC725" s="35"/>
      <c r="AD725" s="33"/>
      <c r="AE725" s="31" t="e">
        <f t="shared" si="35"/>
        <v>#N/A</v>
      </c>
      <c r="AF725" s="54"/>
      <c r="AG725" s="31" t="e">
        <f t="shared" si="34"/>
        <v>#N/A</v>
      </c>
    </row>
    <row r="726" spans="1:33" x14ac:dyDescent="0.25">
      <c r="A726" s="30" t="e">
        <f t="shared" si="33"/>
        <v>#N/A</v>
      </c>
      <c r="B726" s="31"/>
      <c r="C726" s="31"/>
      <c r="D726" s="32"/>
      <c r="E726" s="31"/>
      <c r="F726" s="33"/>
      <c r="G726" s="33"/>
      <c r="H726" s="33"/>
      <c r="I726" s="31"/>
      <c r="J726" s="31"/>
      <c r="K726" s="33"/>
      <c r="L726" s="32"/>
      <c r="M726" s="32"/>
      <c r="N726" s="32"/>
      <c r="O726" s="33"/>
      <c r="P726" s="33"/>
      <c r="Q726" s="33"/>
      <c r="R726" s="33"/>
      <c r="S726" s="33"/>
      <c r="T726" s="33"/>
      <c r="U726" s="33"/>
      <c r="V726" s="33"/>
      <c r="W726" s="33"/>
      <c r="X726" s="33"/>
      <c r="Y726" s="35"/>
      <c r="Z726" s="33"/>
      <c r="AA726" s="33"/>
      <c r="AB726" s="33"/>
      <c r="AC726" s="35"/>
      <c r="AD726" s="33"/>
      <c r="AE726" s="31" t="e">
        <f t="shared" si="35"/>
        <v>#N/A</v>
      </c>
      <c r="AF726" s="54"/>
      <c r="AG726" s="31" t="e">
        <f t="shared" si="34"/>
        <v>#N/A</v>
      </c>
    </row>
    <row r="727" spans="1:33" x14ac:dyDescent="0.25">
      <c r="A727" s="30" t="e">
        <f t="shared" si="33"/>
        <v>#N/A</v>
      </c>
      <c r="B727" s="31"/>
      <c r="C727" s="31"/>
      <c r="D727" s="32"/>
      <c r="E727" s="31"/>
      <c r="F727" s="33"/>
      <c r="G727" s="33"/>
      <c r="H727" s="33"/>
      <c r="I727" s="31"/>
      <c r="J727" s="31"/>
      <c r="K727" s="33"/>
      <c r="L727" s="32"/>
      <c r="M727" s="32"/>
      <c r="N727" s="32"/>
      <c r="O727" s="33"/>
      <c r="P727" s="33"/>
      <c r="Q727" s="33"/>
      <c r="R727" s="33"/>
      <c r="S727" s="33"/>
      <c r="T727" s="33"/>
      <c r="U727" s="33"/>
      <c r="V727" s="33"/>
      <c r="W727" s="33"/>
      <c r="X727" s="33"/>
      <c r="Y727" s="35"/>
      <c r="Z727" s="33"/>
      <c r="AA727" s="33"/>
      <c r="AB727" s="33"/>
      <c r="AC727" s="35"/>
      <c r="AD727" s="33"/>
      <c r="AE727" s="31" t="e">
        <f t="shared" si="35"/>
        <v>#N/A</v>
      </c>
      <c r="AF727" s="54"/>
      <c r="AG727" s="31" t="e">
        <f t="shared" si="34"/>
        <v>#N/A</v>
      </c>
    </row>
    <row r="728" spans="1:33" x14ac:dyDescent="0.25">
      <c r="A728" s="30" t="e">
        <f t="shared" si="33"/>
        <v>#N/A</v>
      </c>
      <c r="B728" s="31"/>
      <c r="C728" s="31"/>
      <c r="D728" s="32"/>
      <c r="E728" s="31"/>
      <c r="F728" s="33"/>
      <c r="G728" s="33"/>
      <c r="H728" s="33"/>
      <c r="I728" s="31"/>
      <c r="J728" s="31"/>
      <c r="K728" s="33"/>
      <c r="L728" s="32"/>
      <c r="M728" s="32"/>
      <c r="N728" s="32"/>
      <c r="O728" s="33"/>
      <c r="P728" s="33"/>
      <c r="Q728" s="33"/>
      <c r="R728" s="33"/>
      <c r="S728" s="33"/>
      <c r="T728" s="33"/>
      <c r="U728" s="33"/>
      <c r="V728" s="33"/>
      <c r="W728" s="33"/>
      <c r="X728" s="33"/>
      <c r="Y728" s="35"/>
      <c r="Z728" s="33"/>
      <c r="AA728" s="33"/>
      <c r="AB728" s="33"/>
      <c r="AC728" s="35"/>
      <c r="AD728" s="33"/>
      <c r="AE728" s="31" t="e">
        <f t="shared" si="35"/>
        <v>#N/A</v>
      </c>
      <c r="AF728" s="54"/>
      <c r="AG728" s="31" t="e">
        <f t="shared" si="34"/>
        <v>#N/A</v>
      </c>
    </row>
    <row r="729" spans="1:33" x14ac:dyDescent="0.25">
      <c r="A729" s="30" t="e">
        <f t="shared" si="33"/>
        <v>#N/A</v>
      </c>
      <c r="B729" s="31"/>
      <c r="C729" s="31"/>
      <c r="D729" s="32"/>
      <c r="E729" s="31"/>
      <c r="F729" s="33"/>
      <c r="G729" s="33"/>
      <c r="H729" s="33"/>
      <c r="I729" s="31"/>
      <c r="J729" s="31"/>
      <c r="K729" s="33"/>
      <c r="L729" s="32"/>
      <c r="M729" s="32"/>
      <c r="N729" s="32"/>
      <c r="O729" s="33"/>
      <c r="P729" s="33"/>
      <c r="Q729" s="33"/>
      <c r="R729" s="33"/>
      <c r="S729" s="33"/>
      <c r="T729" s="33"/>
      <c r="U729" s="33"/>
      <c r="V729" s="33"/>
      <c r="W729" s="33"/>
      <c r="X729" s="33"/>
      <c r="Y729" s="35"/>
      <c r="Z729" s="33"/>
      <c r="AA729" s="33"/>
      <c r="AB729" s="33"/>
      <c r="AC729" s="35"/>
      <c r="AD729" s="33"/>
      <c r="AE729" s="31" t="e">
        <f t="shared" si="35"/>
        <v>#N/A</v>
      </c>
      <c r="AF729" s="54"/>
      <c r="AG729" s="31" t="e">
        <f t="shared" si="34"/>
        <v>#N/A</v>
      </c>
    </row>
    <row r="730" spans="1:33" x14ac:dyDescent="0.25">
      <c r="A730" s="30" t="e">
        <f t="shared" si="33"/>
        <v>#N/A</v>
      </c>
      <c r="B730" s="31"/>
      <c r="C730" s="31"/>
      <c r="D730" s="32"/>
      <c r="E730" s="31"/>
      <c r="F730" s="33"/>
      <c r="G730" s="33"/>
      <c r="H730" s="33"/>
      <c r="I730" s="31"/>
      <c r="J730" s="31"/>
      <c r="K730" s="33"/>
      <c r="L730" s="32"/>
      <c r="M730" s="32"/>
      <c r="N730" s="32"/>
      <c r="O730" s="33"/>
      <c r="P730" s="33"/>
      <c r="Q730" s="33"/>
      <c r="R730" s="33"/>
      <c r="S730" s="33"/>
      <c r="T730" s="33"/>
      <c r="U730" s="33"/>
      <c r="V730" s="33"/>
      <c r="W730" s="33"/>
      <c r="X730" s="33"/>
      <c r="Y730" s="35"/>
      <c r="Z730" s="33"/>
      <c r="AA730" s="33"/>
      <c r="AB730" s="33"/>
      <c r="AC730" s="35"/>
      <c r="AD730" s="33"/>
      <c r="AE730" s="31" t="e">
        <f t="shared" si="35"/>
        <v>#N/A</v>
      </c>
      <c r="AF730" s="54"/>
      <c r="AG730" s="31" t="e">
        <f t="shared" si="34"/>
        <v>#N/A</v>
      </c>
    </row>
    <row r="731" spans="1:33" x14ac:dyDescent="0.25">
      <c r="A731" s="30" t="e">
        <f t="shared" si="33"/>
        <v>#N/A</v>
      </c>
      <c r="B731" s="31"/>
      <c r="C731" s="31"/>
      <c r="D731" s="32"/>
      <c r="E731" s="31"/>
      <c r="F731" s="33"/>
      <c r="G731" s="33"/>
      <c r="H731" s="33"/>
      <c r="I731" s="31"/>
      <c r="J731" s="31"/>
      <c r="K731" s="33"/>
      <c r="L731" s="32"/>
      <c r="M731" s="32"/>
      <c r="N731" s="32"/>
      <c r="O731" s="33"/>
      <c r="P731" s="33"/>
      <c r="Q731" s="33"/>
      <c r="R731" s="33"/>
      <c r="S731" s="33"/>
      <c r="T731" s="33"/>
      <c r="U731" s="33"/>
      <c r="V731" s="33"/>
      <c r="W731" s="33"/>
      <c r="X731" s="33"/>
      <c r="Y731" s="35"/>
      <c r="Z731" s="33"/>
      <c r="AA731" s="33"/>
      <c r="AB731" s="33"/>
      <c r="AC731" s="35"/>
      <c r="AD731" s="33"/>
      <c r="AE731" s="31" t="e">
        <f t="shared" si="35"/>
        <v>#N/A</v>
      </c>
      <c r="AF731" s="54"/>
      <c r="AG731" s="31" t="e">
        <f t="shared" si="34"/>
        <v>#N/A</v>
      </c>
    </row>
    <row r="732" spans="1:33" x14ac:dyDescent="0.25">
      <c r="A732" s="30" t="e">
        <f t="shared" si="33"/>
        <v>#N/A</v>
      </c>
      <c r="B732" s="31"/>
      <c r="C732" s="31"/>
      <c r="D732" s="32"/>
      <c r="E732" s="31"/>
      <c r="F732" s="33"/>
      <c r="G732" s="33"/>
      <c r="H732" s="33"/>
      <c r="I732" s="31"/>
      <c r="J732" s="31"/>
      <c r="K732" s="33"/>
      <c r="L732" s="32"/>
      <c r="M732" s="32"/>
      <c r="N732" s="32"/>
      <c r="O732" s="33"/>
      <c r="P732" s="33"/>
      <c r="Q732" s="33"/>
      <c r="R732" s="33"/>
      <c r="S732" s="33"/>
      <c r="T732" s="33"/>
      <c r="U732" s="33"/>
      <c r="V732" s="33"/>
      <c r="W732" s="33"/>
      <c r="X732" s="33"/>
      <c r="Y732" s="35"/>
      <c r="Z732" s="33"/>
      <c r="AA732" s="33"/>
      <c r="AB732" s="33"/>
      <c r="AC732" s="35"/>
      <c r="AD732" s="33"/>
      <c r="AE732" s="31" t="e">
        <f t="shared" si="35"/>
        <v>#N/A</v>
      </c>
      <c r="AF732" s="54"/>
      <c r="AG732" s="31" t="e">
        <f t="shared" si="34"/>
        <v>#N/A</v>
      </c>
    </row>
    <row r="733" spans="1:33" x14ac:dyDescent="0.25">
      <c r="A733" s="30" t="e">
        <f t="shared" si="33"/>
        <v>#N/A</v>
      </c>
      <c r="B733" s="31"/>
      <c r="C733" s="31"/>
      <c r="D733" s="32"/>
      <c r="E733" s="31"/>
      <c r="F733" s="33"/>
      <c r="G733" s="33"/>
      <c r="H733" s="33"/>
      <c r="I733" s="31"/>
      <c r="J733" s="31"/>
      <c r="K733" s="33"/>
      <c r="L733" s="32"/>
      <c r="M733" s="32"/>
      <c r="N733" s="32"/>
      <c r="O733" s="33"/>
      <c r="P733" s="33"/>
      <c r="Q733" s="33"/>
      <c r="R733" s="33"/>
      <c r="S733" s="33"/>
      <c r="T733" s="33"/>
      <c r="U733" s="33"/>
      <c r="V733" s="33"/>
      <c r="W733" s="33"/>
      <c r="X733" s="33"/>
      <c r="Y733" s="35"/>
      <c r="Z733" s="33"/>
      <c r="AA733" s="33"/>
      <c r="AB733" s="33"/>
      <c r="AC733" s="35"/>
      <c r="AD733" s="33"/>
      <c r="AE733" s="31" t="e">
        <f t="shared" si="35"/>
        <v>#N/A</v>
      </c>
      <c r="AF733" s="54"/>
      <c r="AG733" s="31" t="e">
        <f t="shared" si="34"/>
        <v>#N/A</v>
      </c>
    </row>
    <row r="734" spans="1:33" x14ac:dyDescent="0.25">
      <c r="A734" s="30" t="e">
        <f t="shared" si="33"/>
        <v>#N/A</v>
      </c>
      <c r="B734" s="31"/>
      <c r="C734" s="31"/>
      <c r="D734" s="32"/>
      <c r="E734" s="31"/>
      <c r="F734" s="33"/>
      <c r="G734" s="33"/>
      <c r="H734" s="33"/>
      <c r="I734" s="31"/>
      <c r="J734" s="31"/>
      <c r="K734" s="33"/>
      <c r="L734" s="32"/>
      <c r="M734" s="32"/>
      <c r="N734" s="32"/>
      <c r="O734" s="33"/>
      <c r="P734" s="33"/>
      <c r="Q734" s="33"/>
      <c r="R734" s="33"/>
      <c r="S734" s="33"/>
      <c r="T734" s="33"/>
      <c r="U734" s="33"/>
      <c r="V734" s="33"/>
      <c r="W734" s="33"/>
      <c r="X734" s="33"/>
      <c r="Y734" s="35"/>
      <c r="Z734" s="33"/>
      <c r="AA734" s="33"/>
      <c r="AB734" s="33"/>
      <c r="AC734" s="35"/>
      <c r="AD734" s="33"/>
      <c r="AE734" s="31" t="e">
        <f t="shared" si="35"/>
        <v>#N/A</v>
      </c>
      <c r="AF734" s="54"/>
      <c r="AG734" s="31" t="e">
        <f t="shared" si="34"/>
        <v>#N/A</v>
      </c>
    </row>
    <row r="735" spans="1:33" x14ac:dyDescent="0.25">
      <c r="A735" s="30" t="e">
        <f t="shared" si="33"/>
        <v>#N/A</v>
      </c>
      <c r="B735" s="31"/>
      <c r="C735" s="31"/>
      <c r="D735" s="32"/>
      <c r="E735" s="31"/>
      <c r="F735" s="33"/>
      <c r="G735" s="33"/>
      <c r="H735" s="33"/>
      <c r="I735" s="31"/>
      <c r="J735" s="31"/>
      <c r="K735" s="33"/>
      <c r="L735" s="32"/>
      <c r="M735" s="32"/>
      <c r="N735" s="32"/>
      <c r="O735" s="33"/>
      <c r="P735" s="33"/>
      <c r="Q735" s="33"/>
      <c r="R735" s="33"/>
      <c r="S735" s="33"/>
      <c r="T735" s="33"/>
      <c r="U735" s="33"/>
      <c r="V735" s="33"/>
      <c r="W735" s="33"/>
      <c r="X735" s="33"/>
      <c r="Y735" s="35"/>
      <c r="Z735" s="33"/>
      <c r="AA735" s="33"/>
      <c r="AB735" s="33"/>
      <c r="AC735" s="35"/>
      <c r="AD735" s="33"/>
      <c r="AE735" s="31" t="e">
        <f t="shared" si="35"/>
        <v>#N/A</v>
      </c>
      <c r="AF735" s="54"/>
      <c r="AG735" s="31" t="e">
        <f t="shared" si="34"/>
        <v>#N/A</v>
      </c>
    </row>
    <row r="736" spans="1:33" x14ac:dyDescent="0.25">
      <c r="A736" s="30" t="e">
        <f t="shared" si="33"/>
        <v>#N/A</v>
      </c>
      <c r="B736" s="31"/>
      <c r="C736" s="31"/>
      <c r="D736" s="32"/>
      <c r="E736" s="31"/>
      <c r="F736" s="33"/>
      <c r="G736" s="33"/>
      <c r="H736" s="33"/>
      <c r="I736" s="31"/>
      <c r="J736" s="31"/>
      <c r="K736" s="33"/>
      <c r="L736" s="32"/>
      <c r="M736" s="32"/>
      <c r="N736" s="32"/>
      <c r="O736" s="33"/>
      <c r="P736" s="33"/>
      <c r="Q736" s="33"/>
      <c r="R736" s="33"/>
      <c r="S736" s="33"/>
      <c r="T736" s="33"/>
      <c r="U736" s="33"/>
      <c r="V736" s="33"/>
      <c r="W736" s="33"/>
      <c r="X736" s="33"/>
      <c r="Y736" s="35"/>
      <c r="Z736" s="33"/>
      <c r="AA736" s="33"/>
      <c r="AB736" s="33"/>
      <c r="AC736" s="35"/>
      <c r="AD736" s="33"/>
      <c r="AE736" s="31" t="e">
        <f t="shared" si="35"/>
        <v>#N/A</v>
      </c>
      <c r="AF736" s="54"/>
      <c r="AG736" s="31" t="e">
        <f t="shared" si="34"/>
        <v>#N/A</v>
      </c>
    </row>
    <row r="737" spans="1:33" x14ac:dyDescent="0.25">
      <c r="A737" s="30" t="e">
        <f t="shared" si="33"/>
        <v>#N/A</v>
      </c>
      <c r="B737" s="31"/>
      <c r="C737" s="31"/>
      <c r="D737" s="32"/>
      <c r="E737" s="31"/>
      <c r="F737" s="33"/>
      <c r="G737" s="33"/>
      <c r="H737" s="33"/>
      <c r="I737" s="31"/>
      <c r="J737" s="31"/>
      <c r="K737" s="33"/>
      <c r="L737" s="32"/>
      <c r="M737" s="32"/>
      <c r="N737" s="32"/>
      <c r="O737" s="33"/>
      <c r="P737" s="33"/>
      <c r="Q737" s="33"/>
      <c r="R737" s="33"/>
      <c r="S737" s="33"/>
      <c r="T737" s="33"/>
      <c r="U737" s="33"/>
      <c r="V737" s="33"/>
      <c r="W737" s="33"/>
      <c r="X737" s="33"/>
      <c r="Y737" s="35"/>
      <c r="Z737" s="33"/>
      <c r="AA737" s="33"/>
      <c r="AB737" s="33"/>
      <c r="AC737" s="35"/>
      <c r="AD737" s="33"/>
      <c r="AE737" s="31" t="e">
        <f t="shared" si="35"/>
        <v>#N/A</v>
      </c>
      <c r="AF737" s="54"/>
      <c r="AG737" s="31" t="e">
        <f t="shared" si="34"/>
        <v>#N/A</v>
      </c>
    </row>
    <row r="738" spans="1:33" x14ac:dyDescent="0.25">
      <c r="A738" s="30" t="e">
        <f t="shared" si="33"/>
        <v>#N/A</v>
      </c>
      <c r="B738" s="31"/>
      <c r="C738" s="31"/>
      <c r="D738" s="32"/>
      <c r="E738" s="31"/>
      <c r="F738" s="33"/>
      <c r="G738" s="33"/>
      <c r="H738" s="33"/>
      <c r="I738" s="31"/>
      <c r="J738" s="31"/>
      <c r="K738" s="33"/>
      <c r="L738" s="32"/>
      <c r="M738" s="32"/>
      <c r="N738" s="32"/>
      <c r="O738" s="33"/>
      <c r="P738" s="33"/>
      <c r="Q738" s="33"/>
      <c r="R738" s="33"/>
      <c r="S738" s="33"/>
      <c r="T738" s="33"/>
      <c r="U738" s="33"/>
      <c r="V738" s="33"/>
      <c r="W738" s="33"/>
      <c r="X738" s="33"/>
      <c r="Y738" s="35"/>
      <c r="Z738" s="33"/>
      <c r="AA738" s="33"/>
      <c r="AB738" s="33"/>
      <c r="AC738" s="35"/>
      <c r="AD738" s="33"/>
      <c r="AE738" s="31" t="e">
        <f t="shared" si="35"/>
        <v>#N/A</v>
      </c>
      <c r="AF738" s="54"/>
      <c r="AG738" s="31" t="e">
        <f t="shared" si="34"/>
        <v>#N/A</v>
      </c>
    </row>
    <row r="739" spans="1:33" x14ac:dyDescent="0.25">
      <c r="A739" s="30" t="e">
        <f t="shared" si="33"/>
        <v>#N/A</v>
      </c>
      <c r="B739" s="31"/>
      <c r="C739" s="31"/>
      <c r="D739" s="32"/>
      <c r="E739" s="31"/>
      <c r="F739" s="33"/>
      <c r="G739" s="33"/>
      <c r="H739" s="33"/>
      <c r="I739" s="31"/>
      <c r="J739" s="31"/>
      <c r="K739" s="33"/>
      <c r="L739" s="32"/>
      <c r="M739" s="32"/>
      <c r="N739" s="32"/>
      <c r="O739" s="33"/>
      <c r="P739" s="33"/>
      <c r="Q739" s="33"/>
      <c r="R739" s="33"/>
      <c r="S739" s="33"/>
      <c r="T739" s="33"/>
      <c r="U739" s="33"/>
      <c r="V739" s="33"/>
      <c r="W739" s="33"/>
      <c r="X739" s="33"/>
      <c r="Y739" s="35"/>
      <c r="Z739" s="33"/>
      <c r="AA739" s="33"/>
      <c r="AB739" s="33"/>
      <c r="AC739" s="35"/>
      <c r="AD739" s="33"/>
      <c r="AE739" s="31" t="e">
        <f t="shared" si="35"/>
        <v>#N/A</v>
      </c>
      <c r="AF739" s="54"/>
      <c r="AG739" s="31" t="e">
        <f t="shared" si="34"/>
        <v>#N/A</v>
      </c>
    </row>
    <row r="740" spans="1:33" x14ac:dyDescent="0.25">
      <c r="A740" s="30" t="e">
        <f t="shared" si="33"/>
        <v>#N/A</v>
      </c>
      <c r="B740" s="31"/>
      <c r="C740" s="31"/>
      <c r="D740" s="32"/>
      <c r="E740" s="31"/>
      <c r="F740" s="33"/>
      <c r="G740" s="33"/>
      <c r="H740" s="33"/>
      <c r="I740" s="31"/>
      <c r="J740" s="31"/>
      <c r="K740" s="33"/>
      <c r="L740" s="32"/>
      <c r="M740" s="32"/>
      <c r="N740" s="32"/>
      <c r="O740" s="33"/>
      <c r="P740" s="33"/>
      <c r="Q740" s="33"/>
      <c r="R740" s="33"/>
      <c r="S740" s="33"/>
      <c r="T740" s="33"/>
      <c r="U740" s="33"/>
      <c r="V740" s="33"/>
      <c r="W740" s="33"/>
      <c r="X740" s="33"/>
      <c r="Y740" s="35"/>
      <c r="Z740" s="33"/>
      <c r="AA740" s="33"/>
      <c r="AB740" s="33"/>
      <c r="AC740" s="35"/>
      <c r="AD740" s="33"/>
      <c r="AE740" s="31" t="e">
        <f t="shared" si="35"/>
        <v>#N/A</v>
      </c>
      <c r="AF740" s="54"/>
      <c r="AG740" s="31" t="e">
        <f t="shared" si="34"/>
        <v>#N/A</v>
      </c>
    </row>
    <row r="741" spans="1:33" x14ac:dyDescent="0.25">
      <c r="A741" s="30" t="e">
        <f t="shared" si="33"/>
        <v>#N/A</v>
      </c>
      <c r="B741" s="31"/>
      <c r="C741" s="31"/>
      <c r="D741" s="32"/>
      <c r="E741" s="31"/>
      <c r="F741" s="33"/>
      <c r="G741" s="33"/>
      <c r="H741" s="33"/>
      <c r="I741" s="31"/>
      <c r="J741" s="31"/>
      <c r="K741" s="33"/>
      <c r="L741" s="32"/>
      <c r="M741" s="32"/>
      <c r="N741" s="32"/>
      <c r="O741" s="33"/>
      <c r="P741" s="33"/>
      <c r="Q741" s="33"/>
      <c r="R741" s="33"/>
      <c r="S741" s="33"/>
      <c r="T741" s="33"/>
      <c r="U741" s="33"/>
      <c r="V741" s="33"/>
      <c r="W741" s="33"/>
      <c r="X741" s="33"/>
      <c r="Y741" s="35"/>
      <c r="Z741" s="33"/>
      <c r="AA741" s="33"/>
      <c r="AB741" s="33"/>
      <c r="AC741" s="35"/>
      <c r="AD741" s="33"/>
      <c r="AE741" s="31" t="e">
        <f t="shared" si="35"/>
        <v>#N/A</v>
      </c>
      <c r="AF741" s="54"/>
      <c r="AG741" s="31" t="e">
        <f t="shared" si="34"/>
        <v>#N/A</v>
      </c>
    </row>
    <row r="742" spans="1:33" x14ac:dyDescent="0.25">
      <c r="A742" s="30" t="e">
        <f t="shared" si="33"/>
        <v>#N/A</v>
      </c>
      <c r="B742" s="31"/>
      <c r="C742" s="31"/>
      <c r="D742" s="32"/>
      <c r="E742" s="31"/>
      <c r="F742" s="33"/>
      <c r="G742" s="33"/>
      <c r="H742" s="33"/>
      <c r="I742" s="31"/>
      <c r="J742" s="31"/>
      <c r="K742" s="33"/>
      <c r="L742" s="32"/>
      <c r="M742" s="32"/>
      <c r="N742" s="32"/>
      <c r="O742" s="33"/>
      <c r="P742" s="33"/>
      <c r="Q742" s="33"/>
      <c r="R742" s="33"/>
      <c r="S742" s="33"/>
      <c r="T742" s="33"/>
      <c r="U742" s="33"/>
      <c r="V742" s="33"/>
      <c r="W742" s="33"/>
      <c r="X742" s="33"/>
      <c r="Y742" s="35"/>
      <c r="Z742" s="33"/>
      <c r="AA742" s="33"/>
      <c r="AB742" s="33"/>
      <c r="AC742" s="35"/>
      <c r="AD742" s="33"/>
      <c r="AE742" s="31" t="e">
        <f t="shared" si="35"/>
        <v>#N/A</v>
      </c>
      <c r="AF742" s="54"/>
      <c r="AG742" s="31" t="e">
        <f t="shared" si="34"/>
        <v>#N/A</v>
      </c>
    </row>
    <row r="743" spans="1:33" x14ac:dyDescent="0.25">
      <c r="A743" s="30" t="e">
        <f t="shared" si="33"/>
        <v>#N/A</v>
      </c>
      <c r="B743" s="31"/>
      <c r="C743" s="31"/>
      <c r="D743" s="32"/>
      <c r="E743" s="31"/>
      <c r="F743" s="33"/>
      <c r="G743" s="33"/>
      <c r="H743" s="33"/>
      <c r="I743" s="31"/>
      <c r="J743" s="31"/>
      <c r="K743" s="33"/>
      <c r="L743" s="32"/>
      <c r="M743" s="32"/>
      <c r="N743" s="32"/>
      <c r="O743" s="33"/>
      <c r="P743" s="33"/>
      <c r="Q743" s="33"/>
      <c r="R743" s="33"/>
      <c r="S743" s="33"/>
      <c r="T743" s="33"/>
      <c r="U743" s="33"/>
      <c r="V743" s="33"/>
      <c r="W743" s="33"/>
      <c r="X743" s="33"/>
      <c r="Y743" s="35"/>
      <c r="Z743" s="33"/>
      <c r="AA743" s="33"/>
      <c r="AB743" s="33"/>
      <c r="AC743" s="35"/>
      <c r="AD743" s="33"/>
      <c r="AE743" s="31" t="e">
        <f t="shared" si="35"/>
        <v>#N/A</v>
      </c>
      <c r="AF743" s="54"/>
      <c r="AG743" s="31" t="e">
        <f t="shared" si="34"/>
        <v>#N/A</v>
      </c>
    </row>
    <row r="744" spans="1:33" x14ac:dyDescent="0.25">
      <c r="A744" s="30" t="e">
        <f t="shared" si="33"/>
        <v>#N/A</v>
      </c>
      <c r="B744" s="31"/>
      <c r="C744" s="31"/>
      <c r="D744" s="32"/>
      <c r="E744" s="31"/>
      <c r="F744" s="33"/>
      <c r="G744" s="33"/>
      <c r="H744" s="33"/>
      <c r="I744" s="31"/>
      <c r="J744" s="31"/>
      <c r="K744" s="33"/>
      <c r="L744" s="32"/>
      <c r="M744" s="32"/>
      <c r="N744" s="32"/>
      <c r="O744" s="33"/>
      <c r="P744" s="33"/>
      <c r="Q744" s="33"/>
      <c r="R744" s="33"/>
      <c r="S744" s="33"/>
      <c r="T744" s="33"/>
      <c r="U744" s="33"/>
      <c r="V744" s="33"/>
      <c r="W744" s="33"/>
      <c r="X744" s="33"/>
      <c r="Y744" s="35"/>
      <c r="Z744" s="33"/>
      <c r="AA744" s="33"/>
      <c r="AB744" s="33"/>
      <c r="AC744" s="35"/>
      <c r="AD744" s="33"/>
      <c r="AE744" s="31" t="e">
        <f t="shared" si="35"/>
        <v>#N/A</v>
      </c>
      <c r="AF744" s="54"/>
      <c r="AG744" s="31" t="e">
        <f t="shared" si="34"/>
        <v>#N/A</v>
      </c>
    </row>
    <row r="745" spans="1:33" x14ac:dyDescent="0.25">
      <c r="A745" s="30" t="e">
        <f t="shared" si="33"/>
        <v>#N/A</v>
      </c>
      <c r="B745" s="31"/>
      <c r="C745" s="31"/>
      <c r="D745" s="32"/>
      <c r="E745" s="31"/>
      <c r="F745" s="33"/>
      <c r="G745" s="33"/>
      <c r="H745" s="33"/>
      <c r="I745" s="31"/>
      <c r="J745" s="31"/>
      <c r="K745" s="33"/>
      <c r="L745" s="32"/>
      <c r="M745" s="32"/>
      <c r="N745" s="32"/>
      <c r="O745" s="33"/>
      <c r="P745" s="33"/>
      <c r="Q745" s="33"/>
      <c r="R745" s="33"/>
      <c r="S745" s="33"/>
      <c r="T745" s="33"/>
      <c r="U745" s="33"/>
      <c r="V745" s="33"/>
      <c r="W745" s="33"/>
      <c r="X745" s="33"/>
      <c r="Y745" s="35"/>
      <c r="Z745" s="33"/>
      <c r="AA745" s="33"/>
      <c r="AB745" s="33"/>
      <c r="AC745" s="35"/>
      <c r="AD745" s="33"/>
      <c r="AE745" s="31" t="e">
        <f t="shared" si="35"/>
        <v>#N/A</v>
      </c>
      <c r="AF745" s="54"/>
      <c r="AG745" s="31" t="e">
        <f t="shared" si="34"/>
        <v>#N/A</v>
      </c>
    </row>
    <row r="746" spans="1:33" x14ac:dyDescent="0.25">
      <c r="A746" s="30" t="e">
        <f t="shared" si="33"/>
        <v>#N/A</v>
      </c>
      <c r="B746" s="31"/>
      <c r="C746" s="31"/>
      <c r="D746" s="32"/>
      <c r="E746" s="31"/>
      <c r="F746" s="33"/>
      <c r="G746" s="33"/>
      <c r="H746" s="33"/>
      <c r="I746" s="31"/>
      <c r="J746" s="31"/>
      <c r="K746" s="33"/>
      <c r="L746" s="32"/>
      <c r="M746" s="32"/>
      <c r="N746" s="32"/>
      <c r="O746" s="33"/>
      <c r="P746" s="33"/>
      <c r="Q746" s="33"/>
      <c r="R746" s="33"/>
      <c r="S746" s="33"/>
      <c r="T746" s="33"/>
      <c r="U746" s="33"/>
      <c r="V746" s="33"/>
      <c r="W746" s="33"/>
      <c r="X746" s="33"/>
      <c r="Y746" s="35"/>
      <c r="Z746" s="33"/>
      <c r="AA746" s="33"/>
      <c r="AB746" s="33"/>
      <c r="AC746" s="35"/>
      <c r="AD746" s="33"/>
      <c r="AE746" s="31" t="e">
        <f t="shared" si="35"/>
        <v>#N/A</v>
      </c>
      <c r="AF746" s="54"/>
      <c r="AG746" s="31" t="e">
        <f t="shared" si="34"/>
        <v>#N/A</v>
      </c>
    </row>
    <row r="747" spans="1:33" x14ac:dyDescent="0.25">
      <c r="A747" s="30" t="e">
        <f t="shared" si="33"/>
        <v>#N/A</v>
      </c>
      <c r="B747" s="31"/>
      <c r="C747" s="31"/>
      <c r="D747" s="32"/>
      <c r="E747" s="31"/>
      <c r="F747" s="33"/>
      <c r="G747" s="33"/>
      <c r="H747" s="33"/>
      <c r="I747" s="31"/>
      <c r="J747" s="31"/>
      <c r="K747" s="33"/>
      <c r="L747" s="32"/>
      <c r="M747" s="32"/>
      <c r="N747" s="32"/>
      <c r="O747" s="33"/>
      <c r="P747" s="33"/>
      <c r="Q747" s="33"/>
      <c r="R747" s="33"/>
      <c r="S747" s="33"/>
      <c r="T747" s="33"/>
      <c r="U747" s="33"/>
      <c r="V747" s="33"/>
      <c r="W747" s="33"/>
      <c r="X747" s="33"/>
      <c r="Y747" s="35"/>
      <c r="Z747" s="33"/>
      <c r="AA747" s="33"/>
      <c r="AB747" s="33"/>
      <c r="AC747" s="35"/>
      <c r="AD747" s="33"/>
      <c r="AE747" s="31" t="e">
        <f t="shared" si="35"/>
        <v>#N/A</v>
      </c>
      <c r="AF747" s="54"/>
      <c r="AG747" s="31" t="e">
        <f t="shared" si="34"/>
        <v>#N/A</v>
      </c>
    </row>
    <row r="748" spans="1:33" x14ac:dyDescent="0.25">
      <c r="A748" s="30" t="e">
        <f t="shared" si="33"/>
        <v>#N/A</v>
      </c>
      <c r="B748" s="31"/>
      <c r="C748" s="31"/>
      <c r="D748" s="32"/>
      <c r="E748" s="31"/>
      <c r="F748" s="33"/>
      <c r="G748" s="33"/>
      <c r="H748" s="33"/>
      <c r="I748" s="31"/>
      <c r="J748" s="31"/>
      <c r="K748" s="33"/>
      <c r="L748" s="32"/>
      <c r="M748" s="32"/>
      <c r="N748" s="32"/>
      <c r="O748" s="33"/>
      <c r="P748" s="33"/>
      <c r="Q748" s="33"/>
      <c r="R748" s="33"/>
      <c r="S748" s="33"/>
      <c r="T748" s="33"/>
      <c r="U748" s="33"/>
      <c r="V748" s="33"/>
      <c r="W748" s="33"/>
      <c r="X748" s="33"/>
      <c r="Y748" s="35"/>
      <c r="Z748" s="33"/>
      <c r="AA748" s="33"/>
      <c r="AB748" s="33"/>
      <c r="AC748" s="35"/>
      <c r="AD748" s="33"/>
      <c r="AE748" s="31" t="e">
        <f t="shared" si="35"/>
        <v>#N/A</v>
      </c>
      <c r="AF748" s="54"/>
      <c r="AG748" s="31" t="e">
        <f t="shared" si="34"/>
        <v>#N/A</v>
      </c>
    </row>
    <row r="749" spans="1:33" x14ac:dyDescent="0.25">
      <c r="A749" s="30" t="e">
        <f t="shared" si="33"/>
        <v>#N/A</v>
      </c>
      <c r="B749" s="31"/>
      <c r="C749" s="31"/>
      <c r="D749" s="32"/>
      <c r="E749" s="31"/>
      <c r="F749" s="33"/>
      <c r="G749" s="33"/>
      <c r="H749" s="33"/>
      <c r="I749" s="31"/>
      <c r="J749" s="31"/>
      <c r="K749" s="33"/>
      <c r="L749" s="32"/>
      <c r="M749" s="32"/>
      <c r="N749" s="32"/>
      <c r="O749" s="33"/>
      <c r="P749" s="33"/>
      <c r="Q749" s="33"/>
      <c r="R749" s="33"/>
      <c r="S749" s="33"/>
      <c r="T749" s="33"/>
      <c r="U749" s="33"/>
      <c r="V749" s="33"/>
      <c r="W749" s="33"/>
      <c r="X749" s="33"/>
      <c r="Y749" s="35"/>
      <c r="Z749" s="33"/>
      <c r="AA749" s="33"/>
      <c r="AB749" s="33"/>
      <c r="AC749" s="35"/>
      <c r="AD749" s="33"/>
      <c r="AE749" s="31" t="e">
        <f t="shared" si="35"/>
        <v>#N/A</v>
      </c>
      <c r="AF749" s="54"/>
      <c r="AG749" s="31" t="e">
        <f t="shared" si="34"/>
        <v>#N/A</v>
      </c>
    </row>
    <row r="750" spans="1:33" x14ac:dyDescent="0.25">
      <c r="A750" s="30" t="e">
        <f t="shared" si="33"/>
        <v>#N/A</v>
      </c>
      <c r="B750" s="31"/>
      <c r="C750" s="31"/>
      <c r="D750" s="32"/>
      <c r="E750" s="31"/>
      <c r="F750" s="33"/>
      <c r="G750" s="33"/>
      <c r="H750" s="33"/>
      <c r="I750" s="31"/>
      <c r="J750" s="31"/>
      <c r="K750" s="33"/>
      <c r="L750" s="32"/>
      <c r="M750" s="32"/>
      <c r="N750" s="32"/>
      <c r="O750" s="33"/>
      <c r="P750" s="33"/>
      <c r="Q750" s="33"/>
      <c r="R750" s="33"/>
      <c r="S750" s="33"/>
      <c r="T750" s="33"/>
      <c r="U750" s="33"/>
      <c r="V750" s="33"/>
      <c r="W750" s="33"/>
      <c r="X750" s="33"/>
      <c r="Y750" s="35"/>
      <c r="Z750" s="33"/>
      <c r="AA750" s="33"/>
      <c r="AB750" s="33"/>
      <c r="AC750" s="35"/>
      <c r="AD750" s="33"/>
      <c r="AE750" s="31" t="e">
        <f t="shared" si="35"/>
        <v>#N/A</v>
      </c>
      <c r="AF750" s="54"/>
      <c r="AG750" s="31" t="e">
        <f t="shared" si="34"/>
        <v>#N/A</v>
      </c>
    </row>
    <row r="751" spans="1:33" x14ac:dyDescent="0.25">
      <c r="A751" s="30" t="e">
        <f t="shared" si="33"/>
        <v>#N/A</v>
      </c>
      <c r="B751" s="31"/>
      <c r="C751" s="31"/>
      <c r="D751" s="32"/>
      <c r="E751" s="31"/>
      <c r="F751" s="33"/>
      <c r="G751" s="33"/>
      <c r="H751" s="33"/>
      <c r="I751" s="31"/>
      <c r="J751" s="31"/>
      <c r="K751" s="33"/>
      <c r="L751" s="32"/>
      <c r="M751" s="32"/>
      <c r="N751" s="32"/>
      <c r="O751" s="33"/>
      <c r="P751" s="33"/>
      <c r="Q751" s="33"/>
      <c r="R751" s="33"/>
      <c r="S751" s="33"/>
      <c r="T751" s="33"/>
      <c r="U751" s="33"/>
      <c r="V751" s="33"/>
      <c r="W751" s="33"/>
      <c r="X751" s="33"/>
      <c r="Y751" s="35"/>
      <c r="Z751" s="33"/>
      <c r="AA751" s="33"/>
      <c r="AB751" s="33"/>
      <c r="AC751" s="35"/>
      <c r="AD751" s="33"/>
      <c r="AE751" s="31" t="e">
        <f t="shared" si="35"/>
        <v>#N/A</v>
      </c>
      <c r="AF751" s="54"/>
      <c r="AG751" s="31" t="e">
        <f t="shared" si="34"/>
        <v>#N/A</v>
      </c>
    </row>
    <row r="752" spans="1:33" x14ac:dyDescent="0.25">
      <c r="A752" s="30" t="e">
        <f t="shared" si="33"/>
        <v>#N/A</v>
      </c>
      <c r="B752" s="31"/>
      <c r="C752" s="31"/>
      <c r="D752" s="32"/>
      <c r="E752" s="31"/>
      <c r="F752" s="33"/>
      <c r="G752" s="33"/>
      <c r="H752" s="33"/>
      <c r="I752" s="31"/>
      <c r="J752" s="31"/>
      <c r="K752" s="33"/>
      <c r="L752" s="32"/>
      <c r="M752" s="32"/>
      <c r="N752" s="32"/>
      <c r="O752" s="33"/>
      <c r="P752" s="33"/>
      <c r="Q752" s="33"/>
      <c r="R752" s="33"/>
      <c r="S752" s="33"/>
      <c r="T752" s="33"/>
      <c r="U752" s="33"/>
      <c r="V752" s="33"/>
      <c r="W752" s="33"/>
      <c r="X752" s="33"/>
      <c r="Y752" s="35"/>
      <c r="Z752" s="33"/>
      <c r="AA752" s="33"/>
      <c r="AB752" s="33"/>
      <c r="AC752" s="35"/>
      <c r="AD752" s="33"/>
      <c r="AE752" s="31" t="e">
        <f t="shared" si="35"/>
        <v>#N/A</v>
      </c>
      <c r="AF752" s="54"/>
      <c r="AG752" s="31" t="e">
        <f t="shared" si="34"/>
        <v>#N/A</v>
      </c>
    </row>
    <row r="753" spans="1:33" x14ac:dyDescent="0.25">
      <c r="A753" s="30" t="e">
        <f t="shared" si="33"/>
        <v>#N/A</v>
      </c>
      <c r="B753" s="31"/>
      <c r="C753" s="31"/>
      <c r="D753" s="32"/>
      <c r="E753" s="31"/>
      <c r="F753" s="33"/>
      <c r="G753" s="33"/>
      <c r="H753" s="33"/>
      <c r="I753" s="31"/>
      <c r="J753" s="31"/>
      <c r="K753" s="33"/>
      <c r="L753" s="32"/>
      <c r="M753" s="32"/>
      <c r="N753" s="32"/>
      <c r="O753" s="33"/>
      <c r="P753" s="33"/>
      <c r="Q753" s="33"/>
      <c r="R753" s="33"/>
      <c r="S753" s="33"/>
      <c r="T753" s="33"/>
      <c r="U753" s="33"/>
      <c r="V753" s="33"/>
      <c r="W753" s="33"/>
      <c r="X753" s="33"/>
      <c r="Y753" s="35"/>
      <c r="Z753" s="33"/>
      <c r="AA753" s="33"/>
      <c r="AB753" s="33"/>
      <c r="AC753" s="35"/>
      <c r="AD753" s="33"/>
      <c r="AE753" s="31" t="e">
        <f t="shared" si="35"/>
        <v>#N/A</v>
      </c>
      <c r="AF753" s="54"/>
      <c r="AG753" s="31" t="e">
        <f t="shared" si="34"/>
        <v>#N/A</v>
      </c>
    </row>
    <row r="754" spans="1:33" x14ac:dyDescent="0.25">
      <c r="A754" s="30" t="e">
        <f t="shared" si="33"/>
        <v>#N/A</v>
      </c>
      <c r="B754" s="31"/>
      <c r="C754" s="31"/>
      <c r="D754" s="32"/>
      <c r="E754" s="31"/>
      <c r="F754" s="33"/>
      <c r="G754" s="33"/>
      <c r="H754" s="33"/>
      <c r="I754" s="31"/>
      <c r="J754" s="31"/>
      <c r="K754" s="33"/>
      <c r="L754" s="32"/>
      <c r="M754" s="32"/>
      <c r="N754" s="32"/>
      <c r="O754" s="33"/>
      <c r="P754" s="33"/>
      <c r="Q754" s="33"/>
      <c r="R754" s="33"/>
      <c r="S754" s="33"/>
      <c r="T754" s="33"/>
      <c r="U754" s="33"/>
      <c r="V754" s="33"/>
      <c r="W754" s="33"/>
      <c r="X754" s="33"/>
      <c r="Y754" s="35"/>
      <c r="Z754" s="33"/>
      <c r="AA754" s="33"/>
      <c r="AB754" s="33"/>
      <c r="AC754" s="35"/>
      <c r="AD754" s="33"/>
      <c r="AE754" s="31" t="e">
        <f t="shared" si="35"/>
        <v>#N/A</v>
      </c>
      <c r="AF754" s="54"/>
      <c r="AG754" s="31" t="e">
        <f t="shared" si="34"/>
        <v>#N/A</v>
      </c>
    </row>
    <row r="755" spans="1:33" x14ac:dyDescent="0.25">
      <c r="A755" s="30" t="e">
        <f t="shared" si="33"/>
        <v>#N/A</v>
      </c>
      <c r="B755" s="31"/>
      <c r="C755" s="31"/>
      <c r="D755" s="32"/>
      <c r="E755" s="31"/>
      <c r="F755" s="33"/>
      <c r="G755" s="33"/>
      <c r="H755" s="33"/>
      <c r="I755" s="31"/>
      <c r="J755" s="31"/>
      <c r="K755" s="33"/>
      <c r="L755" s="32"/>
      <c r="M755" s="32"/>
      <c r="N755" s="32"/>
      <c r="O755" s="33"/>
      <c r="P755" s="33"/>
      <c r="Q755" s="33"/>
      <c r="R755" s="33"/>
      <c r="S755" s="33"/>
      <c r="T755" s="33"/>
      <c r="U755" s="33"/>
      <c r="V755" s="33"/>
      <c r="W755" s="33"/>
      <c r="X755" s="33"/>
      <c r="Y755" s="35"/>
      <c r="Z755" s="33"/>
      <c r="AA755" s="33"/>
      <c r="AB755" s="33"/>
      <c r="AC755" s="35"/>
      <c r="AD755" s="33"/>
      <c r="AE755" s="31" t="e">
        <f t="shared" si="35"/>
        <v>#N/A</v>
      </c>
      <c r="AF755" s="54"/>
      <c r="AG755" s="31" t="e">
        <f t="shared" si="34"/>
        <v>#N/A</v>
      </c>
    </row>
    <row r="756" spans="1:33" x14ac:dyDescent="0.25">
      <c r="A756" s="30" t="e">
        <f t="shared" si="33"/>
        <v>#N/A</v>
      </c>
      <c r="B756" s="31"/>
      <c r="C756" s="31"/>
      <c r="D756" s="32"/>
      <c r="E756" s="31"/>
      <c r="F756" s="33"/>
      <c r="G756" s="33"/>
      <c r="H756" s="33"/>
      <c r="I756" s="31"/>
      <c r="J756" s="31"/>
      <c r="K756" s="33"/>
      <c r="L756" s="32"/>
      <c r="M756" s="32"/>
      <c r="N756" s="32"/>
      <c r="O756" s="33"/>
      <c r="P756" s="33"/>
      <c r="Q756" s="33"/>
      <c r="R756" s="33"/>
      <c r="S756" s="33"/>
      <c r="T756" s="33"/>
      <c r="U756" s="33"/>
      <c r="V756" s="33"/>
      <c r="W756" s="33"/>
      <c r="X756" s="33"/>
      <c r="Y756" s="35"/>
      <c r="Z756" s="33"/>
      <c r="AA756" s="33"/>
      <c r="AB756" s="33"/>
      <c r="AC756" s="35"/>
      <c r="AD756" s="33"/>
      <c r="AE756" s="31" t="e">
        <f t="shared" si="35"/>
        <v>#N/A</v>
      </c>
      <c r="AF756" s="54"/>
      <c r="AG756" s="31" t="e">
        <f t="shared" si="34"/>
        <v>#N/A</v>
      </c>
    </row>
    <row r="757" spans="1:33" x14ac:dyDescent="0.25">
      <c r="A757" s="30" t="e">
        <f t="shared" si="33"/>
        <v>#N/A</v>
      </c>
      <c r="B757" s="31"/>
      <c r="C757" s="31"/>
      <c r="D757" s="32"/>
      <c r="E757" s="31"/>
      <c r="F757" s="33"/>
      <c r="G757" s="33"/>
      <c r="H757" s="33"/>
      <c r="I757" s="31"/>
      <c r="J757" s="31"/>
      <c r="K757" s="33"/>
      <c r="L757" s="32"/>
      <c r="M757" s="32"/>
      <c r="N757" s="32"/>
      <c r="O757" s="33"/>
      <c r="P757" s="33"/>
      <c r="Q757" s="33"/>
      <c r="R757" s="33"/>
      <c r="S757" s="33"/>
      <c r="T757" s="33"/>
      <c r="U757" s="33"/>
      <c r="V757" s="33"/>
      <c r="W757" s="33"/>
      <c r="X757" s="33"/>
      <c r="Y757" s="35"/>
      <c r="Z757" s="33"/>
      <c r="AA757" s="33"/>
      <c r="AB757" s="33"/>
      <c r="AC757" s="35"/>
      <c r="AD757" s="33"/>
      <c r="AE757" s="31" t="e">
        <f t="shared" si="35"/>
        <v>#N/A</v>
      </c>
      <c r="AF757" s="54"/>
      <c r="AG757" s="31" t="e">
        <f t="shared" si="34"/>
        <v>#N/A</v>
      </c>
    </row>
    <row r="758" spans="1:33" x14ac:dyDescent="0.25">
      <c r="A758" s="30" t="e">
        <f t="shared" si="33"/>
        <v>#N/A</v>
      </c>
      <c r="B758" s="31"/>
      <c r="C758" s="31"/>
      <c r="D758" s="32"/>
      <c r="E758" s="31"/>
      <c r="F758" s="33"/>
      <c r="G758" s="33"/>
      <c r="H758" s="33"/>
      <c r="I758" s="31"/>
      <c r="J758" s="31"/>
      <c r="K758" s="33"/>
      <c r="L758" s="32"/>
      <c r="M758" s="32"/>
      <c r="N758" s="32"/>
      <c r="O758" s="33"/>
      <c r="P758" s="33"/>
      <c r="Q758" s="33"/>
      <c r="R758" s="33"/>
      <c r="S758" s="33"/>
      <c r="T758" s="33"/>
      <c r="U758" s="33"/>
      <c r="V758" s="33"/>
      <c r="W758" s="33"/>
      <c r="X758" s="33"/>
      <c r="Y758" s="35"/>
      <c r="Z758" s="33"/>
      <c r="AA758" s="33"/>
      <c r="AB758" s="33"/>
      <c r="AC758" s="35"/>
      <c r="AD758" s="33"/>
      <c r="AE758" s="31" t="e">
        <f t="shared" si="35"/>
        <v>#N/A</v>
      </c>
      <c r="AF758" s="54"/>
      <c r="AG758" s="31" t="e">
        <f t="shared" si="34"/>
        <v>#N/A</v>
      </c>
    </row>
    <row r="759" spans="1:33" x14ac:dyDescent="0.25">
      <c r="A759" s="30" t="e">
        <f t="shared" si="33"/>
        <v>#N/A</v>
      </c>
      <c r="B759" s="31"/>
      <c r="C759" s="31"/>
      <c r="D759" s="32"/>
      <c r="E759" s="31"/>
      <c r="F759" s="33"/>
      <c r="G759" s="33"/>
      <c r="H759" s="33"/>
      <c r="I759" s="31"/>
      <c r="J759" s="31"/>
      <c r="K759" s="33"/>
      <c r="L759" s="32"/>
      <c r="M759" s="32"/>
      <c r="N759" s="32"/>
      <c r="O759" s="33"/>
      <c r="P759" s="33"/>
      <c r="Q759" s="33"/>
      <c r="R759" s="33"/>
      <c r="S759" s="33"/>
      <c r="T759" s="33"/>
      <c r="U759" s="33"/>
      <c r="V759" s="33"/>
      <c r="W759" s="33"/>
      <c r="X759" s="33"/>
      <c r="Y759" s="35"/>
      <c r="Z759" s="33"/>
      <c r="AA759" s="33"/>
      <c r="AB759" s="33"/>
      <c r="AC759" s="35"/>
      <c r="AD759" s="33"/>
      <c r="AE759" s="31" t="e">
        <f t="shared" si="35"/>
        <v>#N/A</v>
      </c>
      <c r="AF759" s="54"/>
      <c r="AG759" s="31" t="e">
        <f t="shared" si="34"/>
        <v>#N/A</v>
      </c>
    </row>
    <row r="760" spans="1:33" x14ac:dyDescent="0.25">
      <c r="A760" s="30" t="e">
        <f t="shared" si="33"/>
        <v>#N/A</v>
      </c>
      <c r="B760" s="31"/>
      <c r="C760" s="31"/>
      <c r="D760" s="32"/>
      <c r="E760" s="31"/>
      <c r="F760" s="33"/>
      <c r="G760" s="33"/>
      <c r="H760" s="33"/>
      <c r="I760" s="31"/>
      <c r="J760" s="31"/>
      <c r="K760" s="33"/>
      <c r="L760" s="32"/>
      <c r="M760" s="32"/>
      <c r="N760" s="32"/>
      <c r="O760" s="33"/>
      <c r="P760" s="33"/>
      <c r="Q760" s="33"/>
      <c r="R760" s="33"/>
      <c r="S760" s="33"/>
      <c r="T760" s="33"/>
      <c r="U760" s="33"/>
      <c r="V760" s="33"/>
      <c r="W760" s="33"/>
      <c r="X760" s="33"/>
      <c r="Y760" s="35"/>
      <c r="Z760" s="33"/>
      <c r="AA760" s="33"/>
      <c r="AB760" s="33"/>
      <c r="AC760" s="35"/>
      <c r="AD760" s="33"/>
      <c r="AE760" s="31" t="e">
        <f t="shared" si="35"/>
        <v>#N/A</v>
      </c>
      <c r="AF760" s="54"/>
      <c r="AG760" s="31" t="e">
        <f t="shared" si="34"/>
        <v>#N/A</v>
      </c>
    </row>
    <row r="761" spans="1:33" x14ac:dyDescent="0.25">
      <c r="A761" s="30" t="e">
        <f t="shared" si="33"/>
        <v>#N/A</v>
      </c>
      <c r="B761" s="31"/>
      <c r="C761" s="31"/>
      <c r="D761" s="32"/>
      <c r="E761" s="31"/>
      <c r="F761" s="33"/>
      <c r="G761" s="33"/>
      <c r="H761" s="33"/>
      <c r="I761" s="31"/>
      <c r="J761" s="31"/>
      <c r="K761" s="33"/>
      <c r="L761" s="32"/>
      <c r="M761" s="32"/>
      <c r="N761" s="32"/>
      <c r="O761" s="33"/>
      <c r="P761" s="33"/>
      <c r="Q761" s="33"/>
      <c r="R761" s="33"/>
      <c r="S761" s="33"/>
      <c r="T761" s="33"/>
      <c r="U761" s="33"/>
      <c r="V761" s="33"/>
      <c r="W761" s="33"/>
      <c r="X761" s="33"/>
      <c r="Y761" s="35"/>
      <c r="Z761" s="33"/>
      <c r="AA761" s="33"/>
      <c r="AB761" s="33"/>
      <c r="AC761" s="35"/>
      <c r="AD761" s="33"/>
      <c r="AE761" s="31" t="e">
        <f t="shared" si="35"/>
        <v>#N/A</v>
      </c>
      <c r="AF761" s="54"/>
      <c r="AG761" s="31" t="e">
        <f t="shared" si="34"/>
        <v>#N/A</v>
      </c>
    </row>
    <row r="762" spans="1:33" x14ac:dyDescent="0.25">
      <c r="A762" s="30" t="e">
        <f t="shared" si="33"/>
        <v>#N/A</v>
      </c>
      <c r="B762" s="31"/>
      <c r="C762" s="31"/>
      <c r="D762" s="32"/>
      <c r="E762" s="31"/>
      <c r="F762" s="33"/>
      <c r="G762" s="33"/>
      <c r="H762" s="33"/>
      <c r="I762" s="31"/>
      <c r="J762" s="31"/>
      <c r="K762" s="33"/>
      <c r="L762" s="32"/>
      <c r="M762" s="32"/>
      <c r="N762" s="32"/>
      <c r="O762" s="33"/>
      <c r="P762" s="33"/>
      <c r="Q762" s="33"/>
      <c r="R762" s="33"/>
      <c r="S762" s="33"/>
      <c r="T762" s="33"/>
      <c r="U762" s="33"/>
      <c r="V762" s="33"/>
      <c r="W762" s="33"/>
      <c r="X762" s="33"/>
      <c r="Y762" s="35"/>
      <c r="Z762" s="33"/>
      <c r="AA762" s="33"/>
      <c r="AB762" s="33"/>
      <c r="AC762" s="35"/>
      <c r="AD762" s="33"/>
      <c r="AE762" s="31" t="e">
        <f t="shared" si="35"/>
        <v>#N/A</v>
      </c>
      <c r="AF762" s="54"/>
      <c r="AG762" s="31" t="e">
        <f t="shared" si="34"/>
        <v>#N/A</v>
      </c>
    </row>
    <row r="763" spans="1:33" x14ac:dyDescent="0.25">
      <c r="A763" s="30" t="e">
        <f t="shared" si="33"/>
        <v>#N/A</v>
      </c>
      <c r="B763" s="31"/>
      <c r="C763" s="31"/>
      <c r="D763" s="32"/>
      <c r="E763" s="31"/>
      <c r="F763" s="33"/>
      <c r="G763" s="33"/>
      <c r="H763" s="33"/>
      <c r="I763" s="31"/>
      <c r="J763" s="31"/>
      <c r="K763" s="33"/>
      <c r="L763" s="32"/>
      <c r="M763" s="32"/>
      <c r="N763" s="32"/>
      <c r="O763" s="33"/>
      <c r="P763" s="33"/>
      <c r="Q763" s="33"/>
      <c r="R763" s="33"/>
      <c r="S763" s="33"/>
      <c r="T763" s="33"/>
      <c r="U763" s="33"/>
      <c r="V763" s="33"/>
      <c r="W763" s="33"/>
      <c r="X763" s="33"/>
      <c r="Y763" s="35"/>
      <c r="Z763" s="33"/>
      <c r="AA763" s="33"/>
      <c r="AB763" s="33"/>
      <c r="AC763" s="35"/>
      <c r="AD763" s="33"/>
      <c r="AE763" s="31" t="e">
        <f t="shared" si="35"/>
        <v>#N/A</v>
      </c>
      <c r="AF763" s="54"/>
      <c r="AG763" s="31" t="e">
        <f t="shared" si="34"/>
        <v>#N/A</v>
      </c>
    </row>
    <row r="764" spans="1:33" x14ac:dyDescent="0.25">
      <c r="A764" s="30" t="e">
        <f t="shared" si="33"/>
        <v>#N/A</v>
      </c>
      <c r="B764" s="31"/>
      <c r="C764" s="31"/>
      <c r="D764" s="32"/>
      <c r="E764" s="31"/>
      <c r="F764" s="33"/>
      <c r="G764" s="33"/>
      <c r="H764" s="33"/>
      <c r="I764" s="31"/>
      <c r="J764" s="31"/>
      <c r="K764" s="33"/>
      <c r="L764" s="32"/>
      <c r="M764" s="32"/>
      <c r="N764" s="32"/>
      <c r="O764" s="33"/>
      <c r="P764" s="33"/>
      <c r="Q764" s="33"/>
      <c r="R764" s="33"/>
      <c r="S764" s="33"/>
      <c r="T764" s="33"/>
      <c r="U764" s="33"/>
      <c r="V764" s="33"/>
      <c r="W764" s="33"/>
      <c r="X764" s="33"/>
      <c r="Y764" s="35"/>
      <c r="Z764" s="33"/>
      <c r="AA764" s="33"/>
      <c r="AB764" s="33"/>
      <c r="AC764" s="35"/>
      <c r="AD764" s="33"/>
      <c r="AE764" s="31" t="e">
        <f t="shared" si="35"/>
        <v>#N/A</v>
      </c>
      <c r="AF764" s="54"/>
      <c r="AG764" s="31" t="e">
        <f t="shared" si="34"/>
        <v>#N/A</v>
      </c>
    </row>
    <row r="765" spans="1:33" x14ac:dyDescent="0.25">
      <c r="A765" s="30" t="e">
        <f t="shared" si="33"/>
        <v>#N/A</v>
      </c>
      <c r="B765" s="31"/>
      <c r="C765" s="31"/>
      <c r="D765" s="32"/>
      <c r="E765" s="31"/>
      <c r="F765" s="33"/>
      <c r="G765" s="33"/>
      <c r="H765" s="33"/>
      <c r="I765" s="31"/>
      <c r="J765" s="31"/>
      <c r="K765" s="33"/>
      <c r="L765" s="32"/>
      <c r="M765" s="32"/>
      <c r="N765" s="32"/>
      <c r="O765" s="33"/>
      <c r="P765" s="33"/>
      <c r="Q765" s="33"/>
      <c r="R765" s="33"/>
      <c r="S765" s="33"/>
      <c r="T765" s="33"/>
      <c r="U765" s="33"/>
      <c r="V765" s="33"/>
      <c r="W765" s="33"/>
      <c r="X765" s="33"/>
      <c r="Y765" s="35"/>
      <c r="Z765" s="33"/>
      <c r="AA765" s="33"/>
      <c r="AB765" s="33"/>
      <c r="AC765" s="35"/>
      <c r="AD765" s="33"/>
      <c r="AE765" s="31" t="e">
        <f t="shared" si="35"/>
        <v>#N/A</v>
      </c>
      <c r="AF765" s="54"/>
      <c r="AG765" s="31" t="e">
        <f t="shared" si="34"/>
        <v>#N/A</v>
      </c>
    </row>
    <row r="766" spans="1:33" x14ac:dyDescent="0.25">
      <c r="A766" s="30" t="e">
        <f t="shared" si="33"/>
        <v>#N/A</v>
      </c>
      <c r="B766" s="31"/>
      <c r="C766" s="31"/>
      <c r="D766" s="32"/>
      <c r="E766" s="31"/>
      <c r="F766" s="33"/>
      <c r="G766" s="33"/>
      <c r="H766" s="33"/>
      <c r="I766" s="31"/>
      <c r="J766" s="31"/>
      <c r="K766" s="33"/>
      <c r="L766" s="32"/>
      <c r="M766" s="32"/>
      <c r="N766" s="32"/>
      <c r="O766" s="33"/>
      <c r="P766" s="33"/>
      <c r="Q766" s="33"/>
      <c r="R766" s="33"/>
      <c r="S766" s="33"/>
      <c r="T766" s="33"/>
      <c r="U766" s="33"/>
      <c r="V766" s="33"/>
      <c r="W766" s="33"/>
      <c r="X766" s="33"/>
      <c r="Y766" s="35"/>
      <c r="Z766" s="33"/>
      <c r="AA766" s="33"/>
      <c r="AB766" s="33"/>
      <c r="AC766" s="35"/>
      <c r="AD766" s="33"/>
      <c r="AE766" s="31" t="e">
        <f t="shared" si="35"/>
        <v>#N/A</v>
      </c>
      <c r="AF766" s="54"/>
      <c r="AG766" s="31" t="e">
        <f t="shared" si="34"/>
        <v>#N/A</v>
      </c>
    </row>
    <row r="767" spans="1:33" x14ac:dyDescent="0.25">
      <c r="A767" s="30" t="e">
        <f t="shared" si="33"/>
        <v>#N/A</v>
      </c>
      <c r="B767" s="31"/>
      <c r="C767" s="31"/>
      <c r="D767" s="32"/>
      <c r="E767" s="31"/>
      <c r="F767" s="33"/>
      <c r="G767" s="33"/>
      <c r="H767" s="33"/>
      <c r="I767" s="31"/>
      <c r="J767" s="31"/>
      <c r="K767" s="33"/>
      <c r="L767" s="32"/>
      <c r="M767" s="32"/>
      <c r="N767" s="32"/>
      <c r="O767" s="33"/>
      <c r="P767" s="33"/>
      <c r="Q767" s="33"/>
      <c r="R767" s="33"/>
      <c r="S767" s="33"/>
      <c r="T767" s="33"/>
      <c r="U767" s="33"/>
      <c r="V767" s="33"/>
      <c r="W767" s="33"/>
      <c r="X767" s="33"/>
      <c r="Y767" s="35"/>
      <c r="Z767" s="33"/>
      <c r="AA767" s="33"/>
      <c r="AB767" s="33"/>
      <c r="AC767" s="35"/>
      <c r="AD767" s="33"/>
      <c r="AE767" s="31" t="e">
        <f t="shared" si="35"/>
        <v>#N/A</v>
      </c>
      <c r="AF767" s="54"/>
      <c r="AG767" s="31" t="e">
        <f t="shared" si="34"/>
        <v>#N/A</v>
      </c>
    </row>
    <row r="768" spans="1:33" x14ac:dyDescent="0.25">
      <c r="A768" s="30" t="e">
        <f t="shared" si="33"/>
        <v>#N/A</v>
      </c>
      <c r="B768" s="31"/>
      <c r="C768" s="31"/>
      <c r="D768" s="32"/>
      <c r="E768" s="31"/>
      <c r="F768" s="33"/>
      <c r="G768" s="33"/>
      <c r="H768" s="33"/>
      <c r="I768" s="31"/>
      <c r="J768" s="31"/>
      <c r="K768" s="33"/>
      <c r="L768" s="32"/>
      <c r="M768" s="32"/>
      <c r="N768" s="32"/>
      <c r="O768" s="33"/>
      <c r="P768" s="33"/>
      <c r="Q768" s="33"/>
      <c r="R768" s="33"/>
      <c r="S768" s="33"/>
      <c r="T768" s="33"/>
      <c r="U768" s="33"/>
      <c r="V768" s="33"/>
      <c r="W768" s="33"/>
      <c r="X768" s="33"/>
      <c r="Y768" s="35"/>
      <c r="Z768" s="33"/>
      <c r="AA768" s="33"/>
      <c r="AB768" s="33"/>
      <c r="AC768" s="35"/>
      <c r="AD768" s="33"/>
      <c r="AE768" s="31" t="e">
        <f t="shared" si="35"/>
        <v>#N/A</v>
      </c>
      <c r="AF768" s="54"/>
      <c r="AG768" s="31" t="e">
        <f t="shared" si="34"/>
        <v>#N/A</v>
      </c>
    </row>
    <row r="769" spans="1:33" x14ac:dyDescent="0.25">
      <c r="A769" s="30" t="e">
        <f t="shared" si="33"/>
        <v>#N/A</v>
      </c>
      <c r="B769" s="31"/>
      <c r="C769" s="31"/>
      <c r="D769" s="32"/>
      <c r="E769" s="31"/>
      <c r="F769" s="33"/>
      <c r="G769" s="33"/>
      <c r="H769" s="33"/>
      <c r="I769" s="31"/>
      <c r="J769" s="31"/>
      <c r="K769" s="33"/>
      <c r="L769" s="32"/>
      <c r="M769" s="32"/>
      <c r="N769" s="32"/>
      <c r="O769" s="33"/>
      <c r="P769" s="33"/>
      <c r="Q769" s="33"/>
      <c r="R769" s="33"/>
      <c r="S769" s="33"/>
      <c r="T769" s="33"/>
      <c r="U769" s="33"/>
      <c r="V769" s="33"/>
      <c r="W769" s="33"/>
      <c r="X769" s="33"/>
      <c r="Y769" s="35"/>
      <c r="Z769" s="33"/>
      <c r="AA769" s="33"/>
      <c r="AB769" s="33"/>
      <c r="AC769" s="35"/>
      <c r="AD769" s="33"/>
      <c r="AE769" s="31" t="e">
        <f t="shared" si="35"/>
        <v>#N/A</v>
      </c>
      <c r="AF769" s="54"/>
      <c r="AG769" s="31" t="e">
        <f t="shared" si="34"/>
        <v>#N/A</v>
      </c>
    </row>
    <row r="770" spans="1:33" x14ac:dyDescent="0.25">
      <c r="A770" s="30" t="e">
        <f t="shared" si="33"/>
        <v>#N/A</v>
      </c>
      <c r="B770" s="31"/>
      <c r="C770" s="31"/>
      <c r="D770" s="32"/>
      <c r="E770" s="31"/>
      <c r="F770" s="33"/>
      <c r="G770" s="33"/>
      <c r="H770" s="33"/>
      <c r="I770" s="31"/>
      <c r="J770" s="31"/>
      <c r="K770" s="33"/>
      <c r="L770" s="32"/>
      <c r="M770" s="32"/>
      <c r="N770" s="32"/>
      <c r="O770" s="33"/>
      <c r="P770" s="33"/>
      <c r="Q770" s="33"/>
      <c r="R770" s="33"/>
      <c r="S770" s="33"/>
      <c r="T770" s="33"/>
      <c r="U770" s="33"/>
      <c r="V770" s="33"/>
      <c r="W770" s="33"/>
      <c r="X770" s="33"/>
      <c r="Y770" s="35"/>
      <c r="Z770" s="33"/>
      <c r="AA770" s="33"/>
      <c r="AB770" s="33"/>
      <c r="AC770" s="35"/>
      <c r="AD770" s="33"/>
      <c r="AE770" s="31" t="e">
        <f t="shared" si="35"/>
        <v>#N/A</v>
      </c>
      <c r="AF770" s="54"/>
      <c r="AG770" s="31" t="e">
        <f t="shared" si="34"/>
        <v>#N/A</v>
      </c>
    </row>
    <row r="771" spans="1:33" x14ac:dyDescent="0.25">
      <c r="A771" s="30" t="e">
        <f t="shared" si="33"/>
        <v>#N/A</v>
      </c>
      <c r="B771" s="31"/>
      <c r="C771" s="31"/>
      <c r="D771" s="32"/>
      <c r="E771" s="31"/>
      <c r="F771" s="33"/>
      <c r="G771" s="33"/>
      <c r="H771" s="33"/>
      <c r="I771" s="31"/>
      <c r="J771" s="31"/>
      <c r="K771" s="33"/>
      <c r="L771" s="32"/>
      <c r="M771" s="32"/>
      <c r="N771" s="32"/>
      <c r="O771" s="33"/>
      <c r="P771" s="33"/>
      <c r="Q771" s="33"/>
      <c r="R771" s="33"/>
      <c r="S771" s="33"/>
      <c r="T771" s="33"/>
      <c r="U771" s="33"/>
      <c r="V771" s="33"/>
      <c r="W771" s="33"/>
      <c r="X771" s="33"/>
      <c r="Y771" s="35"/>
      <c r="Z771" s="33"/>
      <c r="AA771" s="33"/>
      <c r="AB771" s="33"/>
      <c r="AC771" s="35"/>
      <c r="AD771" s="33"/>
      <c r="AE771" s="31" t="e">
        <f t="shared" si="35"/>
        <v>#N/A</v>
      </c>
      <c r="AF771" s="54"/>
      <c r="AG771" s="31" t="e">
        <f t="shared" si="34"/>
        <v>#N/A</v>
      </c>
    </row>
    <row r="772" spans="1:33" x14ac:dyDescent="0.25">
      <c r="A772" s="30" t="e">
        <f t="shared" si="33"/>
        <v>#N/A</v>
      </c>
      <c r="B772" s="31"/>
      <c r="C772" s="31"/>
      <c r="D772" s="32"/>
      <c r="E772" s="31"/>
      <c r="F772" s="33"/>
      <c r="G772" s="33"/>
      <c r="H772" s="33"/>
      <c r="I772" s="31"/>
      <c r="J772" s="31"/>
      <c r="K772" s="33"/>
      <c r="L772" s="32"/>
      <c r="M772" s="32"/>
      <c r="N772" s="32"/>
      <c r="O772" s="33"/>
      <c r="P772" s="33"/>
      <c r="Q772" s="33"/>
      <c r="R772" s="33"/>
      <c r="S772" s="33"/>
      <c r="T772" s="33"/>
      <c r="U772" s="33"/>
      <c r="V772" s="33"/>
      <c r="W772" s="33"/>
      <c r="X772" s="33"/>
      <c r="Y772" s="35"/>
      <c r="Z772" s="33"/>
      <c r="AA772" s="33"/>
      <c r="AB772" s="33"/>
      <c r="AC772" s="35"/>
      <c r="AD772" s="33"/>
      <c r="AE772" s="31" t="e">
        <f t="shared" si="35"/>
        <v>#N/A</v>
      </c>
      <c r="AF772" s="54"/>
      <c r="AG772" s="31" t="e">
        <f t="shared" si="34"/>
        <v>#N/A</v>
      </c>
    </row>
    <row r="773" spans="1:33" x14ac:dyDescent="0.25">
      <c r="A773" s="30" t="e">
        <f t="shared" si="33"/>
        <v>#N/A</v>
      </c>
      <c r="B773" s="31"/>
      <c r="C773" s="31"/>
      <c r="D773" s="32"/>
      <c r="E773" s="31"/>
      <c r="F773" s="33"/>
      <c r="G773" s="33"/>
      <c r="H773" s="33"/>
      <c r="I773" s="31"/>
      <c r="J773" s="31"/>
      <c r="K773" s="33"/>
      <c r="L773" s="32"/>
      <c r="M773" s="32"/>
      <c r="N773" s="32"/>
      <c r="O773" s="33"/>
      <c r="P773" s="33"/>
      <c r="Q773" s="33"/>
      <c r="R773" s="33"/>
      <c r="S773" s="33"/>
      <c r="T773" s="33"/>
      <c r="U773" s="33"/>
      <c r="V773" s="33"/>
      <c r="W773" s="33"/>
      <c r="X773" s="33"/>
      <c r="Y773" s="35"/>
      <c r="Z773" s="33"/>
      <c r="AA773" s="33"/>
      <c r="AB773" s="33"/>
      <c r="AC773" s="35"/>
      <c r="AD773" s="33"/>
      <c r="AE773" s="31" t="e">
        <f t="shared" si="35"/>
        <v>#N/A</v>
      </c>
      <c r="AF773" s="54"/>
      <c r="AG773" s="31" t="e">
        <f t="shared" si="34"/>
        <v>#N/A</v>
      </c>
    </row>
    <row r="774" spans="1:33" x14ac:dyDescent="0.25">
      <c r="A774" s="30" t="e">
        <f t="shared" ref="A774:A837" si="36">IF(COUNTA(B774:AD774)&gt;0,"x",NA())</f>
        <v>#N/A</v>
      </c>
      <c r="B774" s="31"/>
      <c r="C774" s="31"/>
      <c r="D774" s="32"/>
      <c r="E774" s="31"/>
      <c r="F774" s="33"/>
      <c r="G774" s="33"/>
      <c r="H774" s="33"/>
      <c r="I774" s="31"/>
      <c r="J774" s="31"/>
      <c r="K774" s="33"/>
      <c r="L774" s="32"/>
      <c r="M774" s="32"/>
      <c r="N774" s="32"/>
      <c r="O774" s="33"/>
      <c r="P774" s="33"/>
      <c r="Q774" s="33"/>
      <c r="R774" s="33"/>
      <c r="S774" s="33"/>
      <c r="T774" s="33"/>
      <c r="U774" s="33"/>
      <c r="V774" s="33"/>
      <c r="W774" s="33"/>
      <c r="X774" s="33"/>
      <c r="Y774" s="35"/>
      <c r="Z774" s="33"/>
      <c r="AA774" s="33"/>
      <c r="AB774" s="33"/>
      <c r="AC774" s="35"/>
      <c r="AD774" s="33"/>
      <c r="AE774" s="31" t="e">
        <f t="shared" si="35"/>
        <v>#N/A</v>
      </c>
      <c r="AF774" s="54"/>
      <c r="AG774" s="31" t="e">
        <f t="shared" ref="AG774:AG837" si="37">IF(ISBLANK(C774),NA(),"FIELD MUST BE COMPLETED BY HEALTH DEPT.")</f>
        <v>#N/A</v>
      </c>
    </row>
    <row r="775" spans="1:33" x14ac:dyDescent="0.25">
      <c r="A775" s="30" t="e">
        <f t="shared" si="36"/>
        <v>#N/A</v>
      </c>
      <c r="B775" s="31"/>
      <c r="C775" s="31"/>
      <c r="D775" s="32"/>
      <c r="E775" s="31"/>
      <c r="F775" s="33"/>
      <c r="G775" s="33"/>
      <c r="H775" s="33"/>
      <c r="I775" s="31"/>
      <c r="J775" s="31"/>
      <c r="K775" s="33"/>
      <c r="L775" s="32"/>
      <c r="M775" s="32"/>
      <c r="N775" s="32"/>
      <c r="O775" s="33"/>
      <c r="P775" s="33"/>
      <c r="Q775" s="33"/>
      <c r="R775" s="33"/>
      <c r="S775" s="33"/>
      <c r="T775" s="33"/>
      <c r="U775" s="33"/>
      <c r="V775" s="33"/>
      <c r="W775" s="33"/>
      <c r="X775" s="33"/>
      <c r="Y775" s="35"/>
      <c r="Z775" s="33"/>
      <c r="AA775" s="33"/>
      <c r="AB775" s="33"/>
      <c r="AC775" s="35"/>
      <c r="AD775" s="33"/>
      <c r="AE775" s="31" t="e">
        <f t="shared" ref="AE775:AE838" si="38">IF(ISBLANK(C775),NA(),"FIELD MUST BE COMPLETED BY HEALTH DEPT.")</f>
        <v>#N/A</v>
      </c>
      <c r="AF775" s="54"/>
      <c r="AG775" s="31" t="e">
        <f t="shared" si="37"/>
        <v>#N/A</v>
      </c>
    </row>
    <row r="776" spans="1:33" x14ac:dyDescent="0.25">
      <c r="A776" s="30" t="e">
        <f t="shared" si="36"/>
        <v>#N/A</v>
      </c>
      <c r="B776" s="31"/>
      <c r="C776" s="31"/>
      <c r="D776" s="32"/>
      <c r="E776" s="31"/>
      <c r="F776" s="33"/>
      <c r="G776" s="33"/>
      <c r="H776" s="33"/>
      <c r="I776" s="31"/>
      <c r="J776" s="31"/>
      <c r="K776" s="33"/>
      <c r="L776" s="32"/>
      <c r="M776" s="32"/>
      <c r="N776" s="32"/>
      <c r="O776" s="33"/>
      <c r="P776" s="33"/>
      <c r="Q776" s="33"/>
      <c r="R776" s="33"/>
      <c r="S776" s="33"/>
      <c r="T776" s="33"/>
      <c r="U776" s="33"/>
      <c r="V776" s="33"/>
      <c r="W776" s="33"/>
      <c r="X776" s="33"/>
      <c r="Y776" s="35"/>
      <c r="Z776" s="33"/>
      <c r="AA776" s="33"/>
      <c r="AB776" s="33"/>
      <c r="AC776" s="35"/>
      <c r="AD776" s="33"/>
      <c r="AE776" s="31" t="e">
        <f t="shared" si="38"/>
        <v>#N/A</v>
      </c>
      <c r="AF776" s="54"/>
      <c r="AG776" s="31" t="e">
        <f t="shared" si="37"/>
        <v>#N/A</v>
      </c>
    </row>
    <row r="777" spans="1:33" x14ac:dyDescent="0.25">
      <c r="A777" s="30" t="e">
        <f t="shared" si="36"/>
        <v>#N/A</v>
      </c>
      <c r="B777" s="31"/>
      <c r="C777" s="31"/>
      <c r="D777" s="32"/>
      <c r="E777" s="31"/>
      <c r="F777" s="33"/>
      <c r="G777" s="33"/>
      <c r="H777" s="33"/>
      <c r="I777" s="31"/>
      <c r="J777" s="31"/>
      <c r="K777" s="33"/>
      <c r="L777" s="32"/>
      <c r="M777" s="32"/>
      <c r="N777" s="32"/>
      <c r="O777" s="33"/>
      <c r="P777" s="33"/>
      <c r="Q777" s="33"/>
      <c r="R777" s="33"/>
      <c r="S777" s="33"/>
      <c r="T777" s="33"/>
      <c r="U777" s="33"/>
      <c r="V777" s="33"/>
      <c r="W777" s="33"/>
      <c r="X777" s="33"/>
      <c r="Y777" s="35"/>
      <c r="Z777" s="33"/>
      <c r="AA777" s="33"/>
      <c r="AB777" s="33"/>
      <c r="AC777" s="35"/>
      <c r="AD777" s="33"/>
      <c r="AE777" s="31" t="e">
        <f t="shared" si="38"/>
        <v>#N/A</v>
      </c>
      <c r="AF777" s="54"/>
      <c r="AG777" s="31" t="e">
        <f t="shared" si="37"/>
        <v>#N/A</v>
      </c>
    </row>
    <row r="778" spans="1:33" x14ac:dyDescent="0.25">
      <c r="A778" s="30" t="e">
        <f t="shared" si="36"/>
        <v>#N/A</v>
      </c>
      <c r="B778" s="31"/>
      <c r="C778" s="31"/>
      <c r="D778" s="32"/>
      <c r="E778" s="31"/>
      <c r="F778" s="33"/>
      <c r="G778" s="33"/>
      <c r="H778" s="33"/>
      <c r="I778" s="31"/>
      <c r="J778" s="31"/>
      <c r="K778" s="33"/>
      <c r="L778" s="32"/>
      <c r="M778" s="32"/>
      <c r="N778" s="32"/>
      <c r="O778" s="33"/>
      <c r="P778" s="33"/>
      <c r="Q778" s="33"/>
      <c r="R778" s="33"/>
      <c r="S778" s="33"/>
      <c r="T778" s="33"/>
      <c r="U778" s="33"/>
      <c r="V778" s="33"/>
      <c r="W778" s="33"/>
      <c r="X778" s="33"/>
      <c r="Y778" s="35"/>
      <c r="Z778" s="33"/>
      <c r="AA778" s="33"/>
      <c r="AB778" s="33"/>
      <c r="AC778" s="35"/>
      <c r="AD778" s="33"/>
      <c r="AE778" s="31" t="e">
        <f t="shared" si="38"/>
        <v>#N/A</v>
      </c>
      <c r="AF778" s="54"/>
      <c r="AG778" s="31" t="e">
        <f t="shared" si="37"/>
        <v>#N/A</v>
      </c>
    </row>
    <row r="779" spans="1:33" x14ac:dyDescent="0.25">
      <c r="A779" s="30" t="e">
        <f t="shared" si="36"/>
        <v>#N/A</v>
      </c>
      <c r="B779" s="31"/>
      <c r="C779" s="31"/>
      <c r="D779" s="32"/>
      <c r="E779" s="31"/>
      <c r="F779" s="33"/>
      <c r="G779" s="33"/>
      <c r="H779" s="33"/>
      <c r="I779" s="31"/>
      <c r="J779" s="31"/>
      <c r="K779" s="33"/>
      <c r="L779" s="32"/>
      <c r="M779" s="32"/>
      <c r="N779" s="32"/>
      <c r="O779" s="33"/>
      <c r="P779" s="33"/>
      <c r="Q779" s="33"/>
      <c r="R779" s="33"/>
      <c r="S779" s="33"/>
      <c r="T779" s="33"/>
      <c r="U779" s="33"/>
      <c r="V779" s="33"/>
      <c r="W779" s="33"/>
      <c r="X779" s="33"/>
      <c r="Y779" s="35"/>
      <c r="Z779" s="33"/>
      <c r="AA779" s="33"/>
      <c r="AB779" s="33"/>
      <c r="AC779" s="35"/>
      <c r="AD779" s="33"/>
      <c r="AE779" s="31" t="e">
        <f t="shared" si="38"/>
        <v>#N/A</v>
      </c>
      <c r="AF779" s="54"/>
      <c r="AG779" s="31" t="e">
        <f t="shared" si="37"/>
        <v>#N/A</v>
      </c>
    </row>
    <row r="780" spans="1:33" x14ac:dyDescent="0.25">
      <c r="A780" s="30" t="e">
        <f t="shared" si="36"/>
        <v>#N/A</v>
      </c>
      <c r="B780" s="31"/>
      <c r="C780" s="31"/>
      <c r="D780" s="32"/>
      <c r="E780" s="31"/>
      <c r="F780" s="33"/>
      <c r="G780" s="33"/>
      <c r="H780" s="33"/>
      <c r="I780" s="31"/>
      <c r="J780" s="31"/>
      <c r="K780" s="33"/>
      <c r="L780" s="32"/>
      <c r="M780" s="32"/>
      <c r="N780" s="32"/>
      <c r="O780" s="33"/>
      <c r="P780" s="33"/>
      <c r="Q780" s="33"/>
      <c r="R780" s="33"/>
      <c r="S780" s="33"/>
      <c r="T780" s="33"/>
      <c r="U780" s="33"/>
      <c r="V780" s="33"/>
      <c r="W780" s="33"/>
      <c r="X780" s="33"/>
      <c r="Y780" s="35"/>
      <c r="Z780" s="33"/>
      <c r="AA780" s="33"/>
      <c r="AB780" s="33"/>
      <c r="AC780" s="35"/>
      <c r="AD780" s="33"/>
      <c r="AE780" s="31" t="e">
        <f t="shared" si="38"/>
        <v>#N/A</v>
      </c>
      <c r="AF780" s="54"/>
      <c r="AG780" s="31" t="e">
        <f t="shared" si="37"/>
        <v>#N/A</v>
      </c>
    </row>
    <row r="781" spans="1:33" x14ac:dyDescent="0.25">
      <c r="A781" s="30" t="e">
        <f t="shared" si="36"/>
        <v>#N/A</v>
      </c>
      <c r="B781" s="31"/>
      <c r="C781" s="31"/>
      <c r="D781" s="32"/>
      <c r="E781" s="31"/>
      <c r="F781" s="33"/>
      <c r="G781" s="33"/>
      <c r="H781" s="33"/>
      <c r="I781" s="31"/>
      <c r="J781" s="31"/>
      <c r="K781" s="33"/>
      <c r="L781" s="32"/>
      <c r="M781" s="32"/>
      <c r="N781" s="32"/>
      <c r="O781" s="33"/>
      <c r="P781" s="33"/>
      <c r="Q781" s="33"/>
      <c r="R781" s="33"/>
      <c r="S781" s="33"/>
      <c r="T781" s="33"/>
      <c r="U781" s="33"/>
      <c r="V781" s="33"/>
      <c r="W781" s="33"/>
      <c r="X781" s="33"/>
      <c r="Y781" s="35"/>
      <c r="Z781" s="33"/>
      <c r="AA781" s="33"/>
      <c r="AB781" s="33"/>
      <c r="AC781" s="35"/>
      <c r="AD781" s="33"/>
      <c r="AE781" s="31" t="e">
        <f t="shared" si="38"/>
        <v>#N/A</v>
      </c>
      <c r="AF781" s="54"/>
      <c r="AG781" s="31" t="e">
        <f t="shared" si="37"/>
        <v>#N/A</v>
      </c>
    </row>
    <row r="782" spans="1:33" x14ac:dyDescent="0.25">
      <c r="A782" s="30" t="e">
        <f t="shared" si="36"/>
        <v>#N/A</v>
      </c>
      <c r="B782" s="31"/>
      <c r="C782" s="31"/>
      <c r="D782" s="32"/>
      <c r="E782" s="31"/>
      <c r="F782" s="33"/>
      <c r="G782" s="33"/>
      <c r="H782" s="33"/>
      <c r="I782" s="31"/>
      <c r="J782" s="31"/>
      <c r="K782" s="33"/>
      <c r="L782" s="32"/>
      <c r="M782" s="32"/>
      <c r="N782" s="32"/>
      <c r="O782" s="33"/>
      <c r="P782" s="33"/>
      <c r="Q782" s="33"/>
      <c r="R782" s="33"/>
      <c r="S782" s="33"/>
      <c r="T782" s="33"/>
      <c r="U782" s="33"/>
      <c r="V782" s="33"/>
      <c r="W782" s="33"/>
      <c r="X782" s="33"/>
      <c r="Y782" s="35"/>
      <c r="Z782" s="33"/>
      <c r="AA782" s="33"/>
      <c r="AB782" s="33"/>
      <c r="AC782" s="35"/>
      <c r="AD782" s="33"/>
      <c r="AE782" s="31" t="e">
        <f t="shared" si="38"/>
        <v>#N/A</v>
      </c>
      <c r="AF782" s="54"/>
      <c r="AG782" s="31" t="e">
        <f t="shared" si="37"/>
        <v>#N/A</v>
      </c>
    </row>
    <row r="783" spans="1:33" x14ac:dyDescent="0.25">
      <c r="A783" s="30" t="e">
        <f t="shared" si="36"/>
        <v>#N/A</v>
      </c>
      <c r="B783" s="31"/>
      <c r="C783" s="31"/>
      <c r="D783" s="32"/>
      <c r="E783" s="31"/>
      <c r="F783" s="33"/>
      <c r="G783" s="33"/>
      <c r="H783" s="33"/>
      <c r="I783" s="31"/>
      <c r="J783" s="31"/>
      <c r="K783" s="33"/>
      <c r="L783" s="32"/>
      <c r="M783" s="32"/>
      <c r="N783" s="32"/>
      <c r="O783" s="33"/>
      <c r="P783" s="33"/>
      <c r="Q783" s="33"/>
      <c r="R783" s="33"/>
      <c r="S783" s="33"/>
      <c r="T783" s="33"/>
      <c r="U783" s="33"/>
      <c r="V783" s="33"/>
      <c r="W783" s="33"/>
      <c r="X783" s="33"/>
      <c r="Y783" s="35"/>
      <c r="Z783" s="33"/>
      <c r="AA783" s="33"/>
      <c r="AB783" s="33"/>
      <c r="AC783" s="35"/>
      <c r="AD783" s="33"/>
      <c r="AE783" s="31" t="e">
        <f t="shared" si="38"/>
        <v>#N/A</v>
      </c>
      <c r="AF783" s="54"/>
      <c r="AG783" s="31" t="e">
        <f t="shared" si="37"/>
        <v>#N/A</v>
      </c>
    </row>
    <row r="784" spans="1:33" x14ac:dyDescent="0.25">
      <c r="A784" s="30" t="e">
        <f t="shared" si="36"/>
        <v>#N/A</v>
      </c>
      <c r="B784" s="31"/>
      <c r="C784" s="31"/>
      <c r="D784" s="32"/>
      <c r="E784" s="31"/>
      <c r="F784" s="33"/>
      <c r="G784" s="33"/>
      <c r="H784" s="33"/>
      <c r="I784" s="31"/>
      <c r="J784" s="31"/>
      <c r="K784" s="33"/>
      <c r="L784" s="32"/>
      <c r="M784" s="32"/>
      <c r="N784" s="32"/>
      <c r="O784" s="33"/>
      <c r="P784" s="33"/>
      <c r="Q784" s="33"/>
      <c r="R784" s="33"/>
      <c r="S784" s="33"/>
      <c r="T784" s="33"/>
      <c r="U784" s="33"/>
      <c r="V784" s="33"/>
      <c r="W784" s="33"/>
      <c r="X784" s="33"/>
      <c r="Y784" s="35"/>
      <c r="Z784" s="33"/>
      <c r="AA784" s="33"/>
      <c r="AB784" s="33"/>
      <c r="AC784" s="35"/>
      <c r="AD784" s="33"/>
      <c r="AE784" s="31" t="e">
        <f t="shared" si="38"/>
        <v>#N/A</v>
      </c>
      <c r="AF784" s="54"/>
      <c r="AG784" s="31" t="e">
        <f t="shared" si="37"/>
        <v>#N/A</v>
      </c>
    </row>
    <row r="785" spans="1:33" x14ac:dyDescent="0.25">
      <c r="A785" s="30" t="e">
        <f t="shared" si="36"/>
        <v>#N/A</v>
      </c>
      <c r="B785" s="31"/>
      <c r="C785" s="31"/>
      <c r="D785" s="32"/>
      <c r="E785" s="31"/>
      <c r="F785" s="33"/>
      <c r="G785" s="33"/>
      <c r="H785" s="33"/>
      <c r="I785" s="31"/>
      <c r="J785" s="31"/>
      <c r="K785" s="33"/>
      <c r="L785" s="32"/>
      <c r="M785" s="32"/>
      <c r="N785" s="32"/>
      <c r="O785" s="33"/>
      <c r="P785" s="33"/>
      <c r="Q785" s="33"/>
      <c r="R785" s="33"/>
      <c r="S785" s="33"/>
      <c r="T785" s="33"/>
      <c r="U785" s="33"/>
      <c r="V785" s="33"/>
      <c r="W785" s="33"/>
      <c r="X785" s="33"/>
      <c r="Y785" s="35"/>
      <c r="Z785" s="33"/>
      <c r="AA785" s="33"/>
      <c r="AB785" s="33"/>
      <c r="AC785" s="35"/>
      <c r="AD785" s="33"/>
      <c r="AE785" s="31" t="e">
        <f t="shared" si="38"/>
        <v>#N/A</v>
      </c>
      <c r="AF785" s="54"/>
      <c r="AG785" s="31" t="e">
        <f t="shared" si="37"/>
        <v>#N/A</v>
      </c>
    </row>
    <row r="786" spans="1:33" x14ac:dyDescent="0.25">
      <c r="A786" s="30" t="e">
        <f t="shared" si="36"/>
        <v>#N/A</v>
      </c>
      <c r="B786" s="31"/>
      <c r="C786" s="31"/>
      <c r="D786" s="32"/>
      <c r="E786" s="31"/>
      <c r="F786" s="33"/>
      <c r="G786" s="33"/>
      <c r="H786" s="33"/>
      <c r="I786" s="31"/>
      <c r="J786" s="31"/>
      <c r="K786" s="33"/>
      <c r="L786" s="32"/>
      <c r="M786" s="32"/>
      <c r="N786" s="32"/>
      <c r="O786" s="33"/>
      <c r="P786" s="33"/>
      <c r="Q786" s="33"/>
      <c r="R786" s="33"/>
      <c r="S786" s="33"/>
      <c r="T786" s="33"/>
      <c r="U786" s="33"/>
      <c r="V786" s="33"/>
      <c r="W786" s="33"/>
      <c r="X786" s="33"/>
      <c r="Y786" s="35"/>
      <c r="Z786" s="33"/>
      <c r="AA786" s="33"/>
      <c r="AB786" s="33"/>
      <c r="AC786" s="35"/>
      <c r="AD786" s="33"/>
      <c r="AE786" s="31" t="e">
        <f t="shared" si="38"/>
        <v>#N/A</v>
      </c>
      <c r="AF786" s="54"/>
      <c r="AG786" s="31" t="e">
        <f t="shared" si="37"/>
        <v>#N/A</v>
      </c>
    </row>
    <row r="787" spans="1:33" x14ac:dyDescent="0.25">
      <c r="A787" s="30" t="e">
        <f t="shared" si="36"/>
        <v>#N/A</v>
      </c>
      <c r="B787" s="31"/>
      <c r="C787" s="31"/>
      <c r="D787" s="32"/>
      <c r="E787" s="31"/>
      <c r="F787" s="33"/>
      <c r="G787" s="33"/>
      <c r="H787" s="33"/>
      <c r="I787" s="31"/>
      <c r="J787" s="31"/>
      <c r="K787" s="33"/>
      <c r="L787" s="32"/>
      <c r="M787" s="32"/>
      <c r="N787" s="32"/>
      <c r="O787" s="33"/>
      <c r="P787" s="33"/>
      <c r="Q787" s="33"/>
      <c r="R787" s="33"/>
      <c r="S787" s="33"/>
      <c r="T787" s="33"/>
      <c r="U787" s="33"/>
      <c r="V787" s="33"/>
      <c r="W787" s="33"/>
      <c r="X787" s="33"/>
      <c r="Y787" s="35"/>
      <c r="Z787" s="33"/>
      <c r="AA787" s="33"/>
      <c r="AB787" s="33"/>
      <c r="AC787" s="35"/>
      <c r="AD787" s="33"/>
      <c r="AE787" s="31" t="e">
        <f t="shared" si="38"/>
        <v>#N/A</v>
      </c>
      <c r="AF787" s="54"/>
      <c r="AG787" s="31" t="e">
        <f t="shared" si="37"/>
        <v>#N/A</v>
      </c>
    </row>
    <row r="788" spans="1:33" x14ac:dyDescent="0.25">
      <c r="A788" s="30" t="e">
        <f t="shared" si="36"/>
        <v>#N/A</v>
      </c>
      <c r="B788" s="31"/>
      <c r="C788" s="31"/>
      <c r="D788" s="32"/>
      <c r="E788" s="31"/>
      <c r="F788" s="33"/>
      <c r="G788" s="33"/>
      <c r="H788" s="33"/>
      <c r="I788" s="31"/>
      <c r="J788" s="31"/>
      <c r="K788" s="33"/>
      <c r="L788" s="32"/>
      <c r="M788" s="32"/>
      <c r="N788" s="32"/>
      <c r="O788" s="33"/>
      <c r="P788" s="33"/>
      <c r="Q788" s="33"/>
      <c r="R788" s="33"/>
      <c r="S788" s="33"/>
      <c r="T788" s="33"/>
      <c r="U788" s="33"/>
      <c r="V788" s="33"/>
      <c r="W788" s="33"/>
      <c r="X788" s="33"/>
      <c r="Y788" s="35"/>
      <c r="Z788" s="33"/>
      <c r="AA788" s="33"/>
      <c r="AB788" s="33"/>
      <c r="AC788" s="35"/>
      <c r="AD788" s="33"/>
      <c r="AE788" s="31" t="e">
        <f t="shared" si="38"/>
        <v>#N/A</v>
      </c>
      <c r="AF788" s="54"/>
      <c r="AG788" s="31" t="e">
        <f t="shared" si="37"/>
        <v>#N/A</v>
      </c>
    </row>
    <row r="789" spans="1:33" x14ac:dyDescent="0.25">
      <c r="A789" s="30" t="e">
        <f t="shared" si="36"/>
        <v>#N/A</v>
      </c>
      <c r="B789" s="31"/>
      <c r="C789" s="31"/>
      <c r="D789" s="32"/>
      <c r="E789" s="31"/>
      <c r="F789" s="33"/>
      <c r="G789" s="33"/>
      <c r="H789" s="33"/>
      <c r="I789" s="31"/>
      <c r="J789" s="31"/>
      <c r="K789" s="33"/>
      <c r="L789" s="32"/>
      <c r="M789" s="32"/>
      <c r="N789" s="32"/>
      <c r="O789" s="33"/>
      <c r="P789" s="33"/>
      <c r="Q789" s="33"/>
      <c r="R789" s="33"/>
      <c r="S789" s="33"/>
      <c r="T789" s="33"/>
      <c r="U789" s="33"/>
      <c r="V789" s="33"/>
      <c r="W789" s="33"/>
      <c r="X789" s="33"/>
      <c r="Y789" s="35"/>
      <c r="Z789" s="33"/>
      <c r="AA789" s="33"/>
      <c r="AB789" s="33"/>
      <c r="AC789" s="35"/>
      <c r="AD789" s="33"/>
      <c r="AE789" s="31" t="e">
        <f t="shared" si="38"/>
        <v>#N/A</v>
      </c>
      <c r="AF789" s="54"/>
      <c r="AG789" s="31" t="e">
        <f t="shared" si="37"/>
        <v>#N/A</v>
      </c>
    </row>
    <row r="790" spans="1:33" x14ac:dyDescent="0.25">
      <c r="A790" s="30" t="e">
        <f t="shared" si="36"/>
        <v>#N/A</v>
      </c>
      <c r="B790" s="31"/>
      <c r="C790" s="31"/>
      <c r="D790" s="32"/>
      <c r="E790" s="31"/>
      <c r="F790" s="33"/>
      <c r="G790" s="33"/>
      <c r="H790" s="33"/>
      <c r="I790" s="31"/>
      <c r="J790" s="31"/>
      <c r="K790" s="33"/>
      <c r="L790" s="32"/>
      <c r="M790" s="32"/>
      <c r="N790" s="32"/>
      <c r="O790" s="33"/>
      <c r="P790" s="33"/>
      <c r="Q790" s="33"/>
      <c r="R790" s="33"/>
      <c r="S790" s="33"/>
      <c r="T790" s="33"/>
      <c r="U790" s="33"/>
      <c r="V790" s="33"/>
      <c r="W790" s="33"/>
      <c r="X790" s="33"/>
      <c r="Y790" s="35"/>
      <c r="Z790" s="33"/>
      <c r="AA790" s="33"/>
      <c r="AB790" s="33"/>
      <c r="AC790" s="35"/>
      <c r="AD790" s="33"/>
      <c r="AE790" s="31" t="e">
        <f t="shared" si="38"/>
        <v>#N/A</v>
      </c>
      <c r="AF790" s="54"/>
      <c r="AG790" s="31" t="e">
        <f t="shared" si="37"/>
        <v>#N/A</v>
      </c>
    </row>
    <row r="791" spans="1:33" x14ac:dyDescent="0.25">
      <c r="A791" s="30" t="e">
        <f t="shared" si="36"/>
        <v>#N/A</v>
      </c>
      <c r="B791" s="31"/>
      <c r="C791" s="31"/>
      <c r="D791" s="32"/>
      <c r="E791" s="31"/>
      <c r="F791" s="33"/>
      <c r="G791" s="33"/>
      <c r="H791" s="33"/>
      <c r="I791" s="31"/>
      <c r="J791" s="31"/>
      <c r="K791" s="33"/>
      <c r="L791" s="32"/>
      <c r="M791" s="32"/>
      <c r="N791" s="32"/>
      <c r="O791" s="33"/>
      <c r="P791" s="33"/>
      <c r="Q791" s="33"/>
      <c r="R791" s="33"/>
      <c r="S791" s="33"/>
      <c r="T791" s="33"/>
      <c r="U791" s="33"/>
      <c r="V791" s="33"/>
      <c r="W791" s="33"/>
      <c r="X791" s="33"/>
      <c r="Y791" s="35"/>
      <c r="Z791" s="33"/>
      <c r="AA791" s="33"/>
      <c r="AB791" s="33"/>
      <c r="AC791" s="35"/>
      <c r="AD791" s="33"/>
      <c r="AE791" s="31" t="e">
        <f t="shared" si="38"/>
        <v>#N/A</v>
      </c>
      <c r="AF791" s="54"/>
      <c r="AG791" s="31" t="e">
        <f t="shared" si="37"/>
        <v>#N/A</v>
      </c>
    </row>
    <row r="792" spans="1:33" x14ac:dyDescent="0.25">
      <c r="A792" s="30" t="e">
        <f t="shared" si="36"/>
        <v>#N/A</v>
      </c>
      <c r="B792" s="31"/>
      <c r="C792" s="31"/>
      <c r="D792" s="32"/>
      <c r="E792" s="31"/>
      <c r="F792" s="33"/>
      <c r="G792" s="33"/>
      <c r="H792" s="33"/>
      <c r="I792" s="31"/>
      <c r="J792" s="31"/>
      <c r="K792" s="33"/>
      <c r="L792" s="32"/>
      <c r="M792" s="32"/>
      <c r="N792" s="32"/>
      <c r="O792" s="33"/>
      <c r="P792" s="33"/>
      <c r="Q792" s="33"/>
      <c r="R792" s="33"/>
      <c r="S792" s="33"/>
      <c r="T792" s="33"/>
      <c r="U792" s="33"/>
      <c r="V792" s="33"/>
      <c r="W792" s="33"/>
      <c r="X792" s="33"/>
      <c r="Y792" s="35"/>
      <c r="Z792" s="33"/>
      <c r="AA792" s="33"/>
      <c r="AB792" s="33"/>
      <c r="AC792" s="35"/>
      <c r="AD792" s="33"/>
      <c r="AE792" s="31" t="e">
        <f t="shared" si="38"/>
        <v>#N/A</v>
      </c>
      <c r="AF792" s="54"/>
      <c r="AG792" s="31" t="e">
        <f t="shared" si="37"/>
        <v>#N/A</v>
      </c>
    </row>
    <row r="793" spans="1:33" x14ac:dyDescent="0.25">
      <c r="A793" s="30" t="e">
        <f t="shared" si="36"/>
        <v>#N/A</v>
      </c>
      <c r="B793" s="31"/>
      <c r="C793" s="31"/>
      <c r="D793" s="32"/>
      <c r="E793" s="31"/>
      <c r="F793" s="33"/>
      <c r="G793" s="33"/>
      <c r="H793" s="33"/>
      <c r="I793" s="31"/>
      <c r="J793" s="31"/>
      <c r="K793" s="33"/>
      <c r="L793" s="32"/>
      <c r="M793" s="32"/>
      <c r="N793" s="32"/>
      <c r="O793" s="33"/>
      <c r="P793" s="33"/>
      <c r="Q793" s="33"/>
      <c r="R793" s="33"/>
      <c r="S793" s="33"/>
      <c r="T793" s="33"/>
      <c r="U793" s="33"/>
      <c r="V793" s="33"/>
      <c r="W793" s="33"/>
      <c r="X793" s="33"/>
      <c r="Y793" s="35"/>
      <c r="Z793" s="33"/>
      <c r="AA793" s="33"/>
      <c r="AB793" s="33"/>
      <c r="AC793" s="35"/>
      <c r="AD793" s="33"/>
      <c r="AE793" s="31" t="e">
        <f t="shared" si="38"/>
        <v>#N/A</v>
      </c>
      <c r="AF793" s="54"/>
      <c r="AG793" s="31" t="e">
        <f t="shared" si="37"/>
        <v>#N/A</v>
      </c>
    </row>
    <row r="794" spans="1:33" x14ac:dyDescent="0.25">
      <c r="A794" s="30" t="e">
        <f t="shared" si="36"/>
        <v>#N/A</v>
      </c>
      <c r="B794" s="31"/>
      <c r="C794" s="31"/>
      <c r="D794" s="32"/>
      <c r="E794" s="31"/>
      <c r="F794" s="33"/>
      <c r="G794" s="33"/>
      <c r="H794" s="33"/>
      <c r="I794" s="31"/>
      <c r="J794" s="31"/>
      <c r="K794" s="33"/>
      <c r="L794" s="32"/>
      <c r="M794" s="32"/>
      <c r="N794" s="32"/>
      <c r="O794" s="33"/>
      <c r="P794" s="33"/>
      <c r="Q794" s="33"/>
      <c r="R794" s="33"/>
      <c r="S794" s="33"/>
      <c r="T794" s="33"/>
      <c r="U794" s="33"/>
      <c r="V794" s="33"/>
      <c r="W794" s="33"/>
      <c r="X794" s="33"/>
      <c r="Y794" s="35"/>
      <c r="Z794" s="33"/>
      <c r="AA794" s="33"/>
      <c r="AB794" s="33"/>
      <c r="AC794" s="35"/>
      <c r="AD794" s="33"/>
      <c r="AE794" s="31" t="e">
        <f t="shared" si="38"/>
        <v>#N/A</v>
      </c>
      <c r="AF794" s="54"/>
      <c r="AG794" s="31" t="e">
        <f t="shared" si="37"/>
        <v>#N/A</v>
      </c>
    </row>
    <row r="795" spans="1:33" x14ac:dyDescent="0.25">
      <c r="A795" s="30" t="e">
        <f t="shared" si="36"/>
        <v>#N/A</v>
      </c>
      <c r="B795" s="31"/>
      <c r="C795" s="31"/>
      <c r="D795" s="32"/>
      <c r="E795" s="31"/>
      <c r="F795" s="33"/>
      <c r="G795" s="33"/>
      <c r="H795" s="33"/>
      <c r="I795" s="31"/>
      <c r="J795" s="31"/>
      <c r="K795" s="33"/>
      <c r="L795" s="32"/>
      <c r="M795" s="32"/>
      <c r="N795" s="32"/>
      <c r="O795" s="33"/>
      <c r="P795" s="33"/>
      <c r="Q795" s="33"/>
      <c r="R795" s="33"/>
      <c r="S795" s="33"/>
      <c r="T795" s="33"/>
      <c r="U795" s="33"/>
      <c r="V795" s="33"/>
      <c r="W795" s="33"/>
      <c r="X795" s="33"/>
      <c r="Y795" s="35"/>
      <c r="Z795" s="33"/>
      <c r="AA795" s="33"/>
      <c r="AB795" s="33"/>
      <c r="AC795" s="35"/>
      <c r="AD795" s="33"/>
      <c r="AE795" s="31" t="e">
        <f t="shared" si="38"/>
        <v>#N/A</v>
      </c>
      <c r="AF795" s="54"/>
      <c r="AG795" s="31" t="e">
        <f t="shared" si="37"/>
        <v>#N/A</v>
      </c>
    </row>
    <row r="796" spans="1:33" x14ac:dyDescent="0.25">
      <c r="A796" s="30" t="e">
        <f t="shared" si="36"/>
        <v>#N/A</v>
      </c>
      <c r="B796" s="31"/>
      <c r="C796" s="31"/>
      <c r="D796" s="32"/>
      <c r="E796" s="31"/>
      <c r="F796" s="33"/>
      <c r="G796" s="33"/>
      <c r="H796" s="33"/>
      <c r="I796" s="31"/>
      <c r="J796" s="31"/>
      <c r="K796" s="33"/>
      <c r="L796" s="32"/>
      <c r="M796" s="32"/>
      <c r="N796" s="32"/>
      <c r="O796" s="33"/>
      <c r="P796" s="33"/>
      <c r="Q796" s="33"/>
      <c r="R796" s="33"/>
      <c r="S796" s="33"/>
      <c r="T796" s="33"/>
      <c r="U796" s="33"/>
      <c r="V796" s="33"/>
      <c r="W796" s="33"/>
      <c r="X796" s="33"/>
      <c r="Y796" s="35"/>
      <c r="Z796" s="33"/>
      <c r="AA796" s="33"/>
      <c r="AB796" s="33"/>
      <c r="AC796" s="35"/>
      <c r="AD796" s="33"/>
      <c r="AE796" s="31" t="e">
        <f t="shared" si="38"/>
        <v>#N/A</v>
      </c>
      <c r="AF796" s="54"/>
      <c r="AG796" s="31" t="e">
        <f t="shared" si="37"/>
        <v>#N/A</v>
      </c>
    </row>
    <row r="797" spans="1:33" x14ac:dyDescent="0.25">
      <c r="A797" s="30" t="e">
        <f t="shared" si="36"/>
        <v>#N/A</v>
      </c>
      <c r="B797" s="31"/>
      <c r="C797" s="31"/>
      <c r="D797" s="32"/>
      <c r="E797" s="31"/>
      <c r="F797" s="33"/>
      <c r="G797" s="33"/>
      <c r="H797" s="33"/>
      <c r="I797" s="31"/>
      <c r="J797" s="31"/>
      <c r="K797" s="33"/>
      <c r="L797" s="32"/>
      <c r="M797" s="32"/>
      <c r="N797" s="32"/>
      <c r="O797" s="33"/>
      <c r="P797" s="33"/>
      <c r="Q797" s="33"/>
      <c r="R797" s="33"/>
      <c r="S797" s="33"/>
      <c r="T797" s="33"/>
      <c r="U797" s="33"/>
      <c r="V797" s="33"/>
      <c r="W797" s="33"/>
      <c r="X797" s="33"/>
      <c r="Y797" s="35"/>
      <c r="Z797" s="33"/>
      <c r="AA797" s="33"/>
      <c r="AB797" s="33"/>
      <c r="AC797" s="35"/>
      <c r="AD797" s="33"/>
      <c r="AE797" s="31" t="e">
        <f t="shared" si="38"/>
        <v>#N/A</v>
      </c>
      <c r="AF797" s="54"/>
      <c r="AG797" s="31" t="e">
        <f t="shared" si="37"/>
        <v>#N/A</v>
      </c>
    </row>
    <row r="798" spans="1:33" x14ac:dyDescent="0.25">
      <c r="A798" s="30" t="e">
        <f t="shared" si="36"/>
        <v>#N/A</v>
      </c>
      <c r="B798" s="31"/>
      <c r="C798" s="31"/>
      <c r="D798" s="32"/>
      <c r="E798" s="31"/>
      <c r="F798" s="33"/>
      <c r="G798" s="33"/>
      <c r="H798" s="33"/>
      <c r="I798" s="31"/>
      <c r="J798" s="31"/>
      <c r="K798" s="33"/>
      <c r="L798" s="32"/>
      <c r="M798" s="32"/>
      <c r="N798" s="32"/>
      <c r="O798" s="33"/>
      <c r="P798" s="33"/>
      <c r="Q798" s="33"/>
      <c r="R798" s="33"/>
      <c r="S798" s="33"/>
      <c r="T798" s="33"/>
      <c r="U798" s="33"/>
      <c r="V798" s="33"/>
      <c r="W798" s="33"/>
      <c r="X798" s="33"/>
      <c r="Y798" s="35"/>
      <c r="Z798" s="33"/>
      <c r="AA798" s="33"/>
      <c r="AB798" s="33"/>
      <c r="AC798" s="35"/>
      <c r="AD798" s="33"/>
      <c r="AE798" s="31" t="e">
        <f t="shared" si="38"/>
        <v>#N/A</v>
      </c>
      <c r="AF798" s="54"/>
      <c r="AG798" s="31" t="e">
        <f t="shared" si="37"/>
        <v>#N/A</v>
      </c>
    </row>
    <row r="799" spans="1:33" x14ac:dyDescent="0.25">
      <c r="A799" s="30" t="e">
        <f t="shared" si="36"/>
        <v>#N/A</v>
      </c>
      <c r="B799" s="31"/>
      <c r="C799" s="31"/>
      <c r="D799" s="32"/>
      <c r="E799" s="31"/>
      <c r="F799" s="33"/>
      <c r="G799" s="33"/>
      <c r="H799" s="33"/>
      <c r="I799" s="31"/>
      <c r="J799" s="31"/>
      <c r="K799" s="33"/>
      <c r="L799" s="32"/>
      <c r="M799" s="32"/>
      <c r="N799" s="32"/>
      <c r="O799" s="33"/>
      <c r="P799" s="33"/>
      <c r="Q799" s="33"/>
      <c r="R799" s="33"/>
      <c r="S799" s="33"/>
      <c r="T799" s="33"/>
      <c r="U799" s="33"/>
      <c r="V799" s="33"/>
      <c r="W799" s="33"/>
      <c r="X799" s="33"/>
      <c r="Y799" s="35"/>
      <c r="Z799" s="33"/>
      <c r="AA799" s="33"/>
      <c r="AB799" s="33"/>
      <c r="AC799" s="35"/>
      <c r="AD799" s="33"/>
      <c r="AE799" s="31" t="e">
        <f t="shared" si="38"/>
        <v>#N/A</v>
      </c>
      <c r="AF799" s="54"/>
      <c r="AG799" s="31" t="e">
        <f t="shared" si="37"/>
        <v>#N/A</v>
      </c>
    </row>
    <row r="800" spans="1:33" x14ac:dyDescent="0.25">
      <c r="A800" s="30" t="e">
        <f t="shared" si="36"/>
        <v>#N/A</v>
      </c>
      <c r="B800" s="31"/>
      <c r="C800" s="31"/>
      <c r="D800" s="32"/>
      <c r="E800" s="31"/>
      <c r="F800" s="33"/>
      <c r="G800" s="33"/>
      <c r="H800" s="33"/>
      <c r="I800" s="31"/>
      <c r="J800" s="31"/>
      <c r="K800" s="33"/>
      <c r="L800" s="32"/>
      <c r="M800" s="32"/>
      <c r="N800" s="32"/>
      <c r="O800" s="33"/>
      <c r="P800" s="33"/>
      <c r="Q800" s="33"/>
      <c r="R800" s="33"/>
      <c r="S800" s="33"/>
      <c r="T800" s="33"/>
      <c r="U800" s="33"/>
      <c r="V800" s="33"/>
      <c r="W800" s="33"/>
      <c r="X800" s="33"/>
      <c r="Y800" s="35"/>
      <c r="Z800" s="33"/>
      <c r="AA800" s="33"/>
      <c r="AB800" s="33"/>
      <c r="AC800" s="35"/>
      <c r="AD800" s="33"/>
      <c r="AE800" s="31" t="e">
        <f t="shared" si="38"/>
        <v>#N/A</v>
      </c>
      <c r="AF800" s="54"/>
      <c r="AG800" s="31" t="e">
        <f t="shared" si="37"/>
        <v>#N/A</v>
      </c>
    </row>
    <row r="801" spans="1:33" x14ac:dyDescent="0.25">
      <c r="A801" s="30" t="e">
        <f t="shared" si="36"/>
        <v>#N/A</v>
      </c>
      <c r="B801" s="31"/>
      <c r="C801" s="31"/>
      <c r="D801" s="32"/>
      <c r="E801" s="31"/>
      <c r="F801" s="33"/>
      <c r="G801" s="33"/>
      <c r="H801" s="33"/>
      <c r="I801" s="31"/>
      <c r="J801" s="31"/>
      <c r="K801" s="33"/>
      <c r="L801" s="32"/>
      <c r="M801" s="32"/>
      <c r="N801" s="32"/>
      <c r="O801" s="33"/>
      <c r="P801" s="33"/>
      <c r="Q801" s="33"/>
      <c r="R801" s="33"/>
      <c r="S801" s="33"/>
      <c r="T801" s="33"/>
      <c r="U801" s="33"/>
      <c r="V801" s="33"/>
      <c r="W801" s="33"/>
      <c r="X801" s="33"/>
      <c r="Y801" s="35"/>
      <c r="Z801" s="33"/>
      <c r="AA801" s="33"/>
      <c r="AB801" s="33"/>
      <c r="AC801" s="35"/>
      <c r="AD801" s="33"/>
      <c r="AE801" s="31" t="e">
        <f t="shared" si="38"/>
        <v>#N/A</v>
      </c>
      <c r="AF801" s="54"/>
      <c r="AG801" s="31" t="e">
        <f t="shared" si="37"/>
        <v>#N/A</v>
      </c>
    </row>
    <row r="802" spans="1:33" x14ac:dyDescent="0.25">
      <c r="A802" s="30" t="e">
        <f t="shared" si="36"/>
        <v>#N/A</v>
      </c>
      <c r="B802" s="31"/>
      <c r="C802" s="31"/>
      <c r="D802" s="32"/>
      <c r="E802" s="31"/>
      <c r="F802" s="33"/>
      <c r="G802" s="33"/>
      <c r="H802" s="33"/>
      <c r="I802" s="31"/>
      <c r="J802" s="31"/>
      <c r="K802" s="33"/>
      <c r="L802" s="32"/>
      <c r="M802" s="32"/>
      <c r="N802" s="32"/>
      <c r="O802" s="33"/>
      <c r="P802" s="33"/>
      <c r="Q802" s="33"/>
      <c r="R802" s="33"/>
      <c r="S802" s="33"/>
      <c r="T802" s="33"/>
      <c r="U802" s="33"/>
      <c r="V802" s="33"/>
      <c r="W802" s="33"/>
      <c r="X802" s="33"/>
      <c r="Y802" s="35"/>
      <c r="Z802" s="33"/>
      <c r="AA802" s="33"/>
      <c r="AB802" s="33"/>
      <c r="AC802" s="35"/>
      <c r="AD802" s="33"/>
      <c r="AE802" s="31" t="e">
        <f t="shared" si="38"/>
        <v>#N/A</v>
      </c>
      <c r="AF802" s="54"/>
      <c r="AG802" s="31" t="e">
        <f t="shared" si="37"/>
        <v>#N/A</v>
      </c>
    </row>
    <row r="803" spans="1:33" x14ac:dyDescent="0.25">
      <c r="A803" s="30" t="e">
        <f t="shared" si="36"/>
        <v>#N/A</v>
      </c>
      <c r="B803" s="31"/>
      <c r="C803" s="31"/>
      <c r="D803" s="32"/>
      <c r="E803" s="31"/>
      <c r="F803" s="33"/>
      <c r="G803" s="33"/>
      <c r="H803" s="33"/>
      <c r="I803" s="31"/>
      <c r="J803" s="31"/>
      <c r="K803" s="33"/>
      <c r="L803" s="32"/>
      <c r="M803" s="32"/>
      <c r="N803" s="32"/>
      <c r="O803" s="33"/>
      <c r="P803" s="33"/>
      <c r="Q803" s="33"/>
      <c r="R803" s="33"/>
      <c r="S803" s="33"/>
      <c r="T803" s="33"/>
      <c r="U803" s="33"/>
      <c r="V803" s="33"/>
      <c r="W803" s="33"/>
      <c r="X803" s="33"/>
      <c r="Y803" s="35"/>
      <c r="Z803" s="33"/>
      <c r="AA803" s="33"/>
      <c r="AB803" s="33"/>
      <c r="AC803" s="35"/>
      <c r="AD803" s="33"/>
      <c r="AE803" s="31" t="e">
        <f t="shared" si="38"/>
        <v>#N/A</v>
      </c>
      <c r="AF803" s="54"/>
      <c r="AG803" s="31" t="e">
        <f t="shared" si="37"/>
        <v>#N/A</v>
      </c>
    </row>
    <row r="804" spans="1:33" x14ac:dyDescent="0.25">
      <c r="A804" s="30" t="e">
        <f t="shared" si="36"/>
        <v>#N/A</v>
      </c>
      <c r="B804" s="31"/>
      <c r="C804" s="31"/>
      <c r="D804" s="32"/>
      <c r="E804" s="31"/>
      <c r="F804" s="33"/>
      <c r="G804" s="33"/>
      <c r="H804" s="33"/>
      <c r="I804" s="31"/>
      <c r="J804" s="31"/>
      <c r="K804" s="33"/>
      <c r="L804" s="32"/>
      <c r="M804" s="32"/>
      <c r="N804" s="32"/>
      <c r="O804" s="33"/>
      <c r="P804" s="33"/>
      <c r="Q804" s="33"/>
      <c r="R804" s="33"/>
      <c r="S804" s="33"/>
      <c r="T804" s="33"/>
      <c r="U804" s="33"/>
      <c r="V804" s="33"/>
      <c r="W804" s="33"/>
      <c r="X804" s="33"/>
      <c r="Y804" s="35"/>
      <c r="Z804" s="33"/>
      <c r="AA804" s="33"/>
      <c r="AB804" s="33"/>
      <c r="AC804" s="35"/>
      <c r="AD804" s="33"/>
      <c r="AE804" s="31" t="e">
        <f t="shared" si="38"/>
        <v>#N/A</v>
      </c>
      <c r="AF804" s="54"/>
      <c r="AG804" s="31" t="e">
        <f t="shared" si="37"/>
        <v>#N/A</v>
      </c>
    </row>
    <row r="805" spans="1:33" x14ac:dyDescent="0.25">
      <c r="A805" s="30" t="e">
        <f t="shared" si="36"/>
        <v>#N/A</v>
      </c>
      <c r="B805" s="31"/>
      <c r="C805" s="31"/>
      <c r="D805" s="32"/>
      <c r="E805" s="31"/>
      <c r="F805" s="33"/>
      <c r="G805" s="33"/>
      <c r="H805" s="33"/>
      <c r="I805" s="31"/>
      <c r="J805" s="31"/>
      <c r="K805" s="33"/>
      <c r="L805" s="32"/>
      <c r="M805" s="32"/>
      <c r="N805" s="32"/>
      <c r="O805" s="33"/>
      <c r="P805" s="33"/>
      <c r="Q805" s="33"/>
      <c r="R805" s="33"/>
      <c r="S805" s="33"/>
      <c r="T805" s="33"/>
      <c r="U805" s="33"/>
      <c r="V805" s="33"/>
      <c r="W805" s="33"/>
      <c r="X805" s="33"/>
      <c r="Y805" s="35"/>
      <c r="Z805" s="33"/>
      <c r="AA805" s="33"/>
      <c r="AB805" s="33"/>
      <c r="AC805" s="35"/>
      <c r="AD805" s="33"/>
      <c r="AE805" s="31" t="e">
        <f t="shared" si="38"/>
        <v>#N/A</v>
      </c>
      <c r="AF805" s="54"/>
      <c r="AG805" s="31" t="e">
        <f t="shared" si="37"/>
        <v>#N/A</v>
      </c>
    </row>
    <row r="806" spans="1:33" x14ac:dyDescent="0.25">
      <c r="A806" s="30" t="e">
        <f t="shared" si="36"/>
        <v>#N/A</v>
      </c>
      <c r="B806" s="31"/>
      <c r="C806" s="31"/>
      <c r="D806" s="32"/>
      <c r="E806" s="31"/>
      <c r="F806" s="33"/>
      <c r="G806" s="33"/>
      <c r="H806" s="33"/>
      <c r="I806" s="31"/>
      <c r="J806" s="31"/>
      <c r="K806" s="33"/>
      <c r="L806" s="32"/>
      <c r="M806" s="32"/>
      <c r="N806" s="32"/>
      <c r="O806" s="33"/>
      <c r="P806" s="33"/>
      <c r="Q806" s="33"/>
      <c r="R806" s="33"/>
      <c r="S806" s="33"/>
      <c r="T806" s="33"/>
      <c r="U806" s="33"/>
      <c r="V806" s="33"/>
      <c r="W806" s="33"/>
      <c r="X806" s="33"/>
      <c r="Y806" s="35"/>
      <c r="Z806" s="33"/>
      <c r="AA806" s="33"/>
      <c r="AB806" s="33"/>
      <c r="AC806" s="35"/>
      <c r="AD806" s="33"/>
      <c r="AE806" s="31" t="e">
        <f t="shared" si="38"/>
        <v>#N/A</v>
      </c>
      <c r="AF806" s="54"/>
      <c r="AG806" s="31" t="e">
        <f t="shared" si="37"/>
        <v>#N/A</v>
      </c>
    </row>
    <row r="807" spans="1:33" x14ac:dyDescent="0.25">
      <c r="A807" s="30" t="e">
        <f t="shared" si="36"/>
        <v>#N/A</v>
      </c>
      <c r="B807" s="31"/>
      <c r="C807" s="31"/>
      <c r="D807" s="32"/>
      <c r="E807" s="31"/>
      <c r="F807" s="33"/>
      <c r="G807" s="33"/>
      <c r="H807" s="33"/>
      <c r="I807" s="31"/>
      <c r="J807" s="31"/>
      <c r="K807" s="33"/>
      <c r="L807" s="32"/>
      <c r="M807" s="32"/>
      <c r="N807" s="32"/>
      <c r="O807" s="33"/>
      <c r="P807" s="33"/>
      <c r="Q807" s="33"/>
      <c r="R807" s="33"/>
      <c r="S807" s="33"/>
      <c r="T807" s="33"/>
      <c r="U807" s="33"/>
      <c r="V807" s="33"/>
      <c r="W807" s="33"/>
      <c r="X807" s="33"/>
      <c r="Y807" s="35"/>
      <c r="Z807" s="33"/>
      <c r="AA807" s="33"/>
      <c r="AB807" s="33"/>
      <c r="AC807" s="35"/>
      <c r="AD807" s="33"/>
      <c r="AE807" s="31" t="e">
        <f t="shared" si="38"/>
        <v>#N/A</v>
      </c>
      <c r="AF807" s="54"/>
      <c r="AG807" s="31" t="e">
        <f t="shared" si="37"/>
        <v>#N/A</v>
      </c>
    </row>
    <row r="808" spans="1:33" x14ac:dyDescent="0.25">
      <c r="A808" s="30" t="e">
        <f t="shared" si="36"/>
        <v>#N/A</v>
      </c>
      <c r="B808" s="31"/>
      <c r="C808" s="31"/>
      <c r="D808" s="32"/>
      <c r="E808" s="31"/>
      <c r="F808" s="33"/>
      <c r="G808" s="33"/>
      <c r="H808" s="33"/>
      <c r="I808" s="31"/>
      <c r="J808" s="31"/>
      <c r="K808" s="33"/>
      <c r="L808" s="32"/>
      <c r="M808" s="32"/>
      <c r="N808" s="32"/>
      <c r="O808" s="33"/>
      <c r="P808" s="33"/>
      <c r="Q808" s="33"/>
      <c r="R808" s="33"/>
      <c r="S808" s="33"/>
      <c r="T808" s="33"/>
      <c r="U808" s="33"/>
      <c r="V808" s="33"/>
      <c r="W808" s="33"/>
      <c r="X808" s="33"/>
      <c r="Y808" s="35"/>
      <c r="Z808" s="33"/>
      <c r="AA808" s="33"/>
      <c r="AB808" s="33"/>
      <c r="AC808" s="35"/>
      <c r="AD808" s="33"/>
      <c r="AE808" s="31" t="e">
        <f t="shared" si="38"/>
        <v>#N/A</v>
      </c>
      <c r="AF808" s="54"/>
      <c r="AG808" s="31" t="e">
        <f t="shared" si="37"/>
        <v>#N/A</v>
      </c>
    </row>
    <row r="809" spans="1:33" x14ac:dyDescent="0.25">
      <c r="A809" s="30" t="e">
        <f t="shared" si="36"/>
        <v>#N/A</v>
      </c>
      <c r="B809" s="31"/>
      <c r="C809" s="31"/>
      <c r="D809" s="32"/>
      <c r="E809" s="31"/>
      <c r="F809" s="33"/>
      <c r="G809" s="33"/>
      <c r="H809" s="33"/>
      <c r="I809" s="31"/>
      <c r="J809" s="31"/>
      <c r="K809" s="33"/>
      <c r="L809" s="32"/>
      <c r="M809" s="32"/>
      <c r="N809" s="32"/>
      <c r="O809" s="33"/>
      <c r="P809" s="33"/>
      <c r="Q809" s="33"/>
      <c r="R809" s="33"/>
      <c r="S809" s="33"/>
      <c r="T809" s="33"/>
      <c r="U809" s="33"/>
      <c r="V809" s="33"/>
      <c r="W809" s="33"/>
      <c r="X809" s="33"/>
      <c r="Y809" s="35"/>
      <c r="Z809" s="33"/>
      <c r="AA809" s="33"/>
      <c r="AB809" s="33"/>
      <c r="AC809" s="35"/>
      <c r="AD809" s="33"/>
      <c r="AE809" s="31" t="e">
        <f t="shared" si="38"/>
        <v>#N/A</v>
      </c>
      <c r="AF809" s="54"/>
      <c r="AG809" s="31" t="e">
        <f t="shared" si="37"/>
        <v>#N/A</v>
      </c>
    </row>
    <row r="810" spans="1:33" x14ac:dyDescent="0.25">
      <c r="A810" s="30" t="e">
        <f t="shared" si="36"/>
        <v>#N/A</v>
      </c>
      <c r="B810" s="31"/>
      <c r="C810" s="31"/>
      <c r="D810" s="32"/>
      <c r="E810" s="31"/>
      <c r="F810" s="33"/>
      <c r="G810" s="33"/>
      <c r="H810" s="33"/>
      <c r="I810" s="31"/>
      <c r="J810" s="31"/>
      <c r="K810" s="33"/>
      <c r="L810" s="32"/>
      <c r="M810" s="32"/>
      <c r="N810" s="32"/>
      <c r="O810" s="33"/>
      <c r="P810" s="33"/>
      <c r="Q810" s="33"/>
      <c r="R810" s="33"/>
      <c r="S810" s="33"/>
      <c r="T810" s="33"/>
      <c r="U810" s="33"/>
      <c r="V810" s="33"/>
      <c r="W810" s="33"/>
      <c r="X810" s="33"/>
      <c r="Y810" s="35"/>
      <c r="Z810" s="33"/>
      <c r="AA810" s="33"/>
      <c r="AB810" s="33"/>
      <c r="AC810" s="35"/>
      <c r="AD810" s="33"/>
      <c r="AE810" s="31" t="e">
        <f t="shared" si="38"/>
        <v>#N/A</v>
      </c>
      <c r="AF810" s="54"/>
      <c r="AG810" s="31" t="e">
        <f t="shared" si="37"/>
        <v>#N/A</v>
      </c>
    </row>
    <row r="811" spans="1:33" x14ac:dyDescent="0.25">
      <c r="A811" s="30" t="e">
        <f t="shared" si="36"/>
        <v>#N/A</v>
      </c>
      <c r="B811" s="31"/>
      <c r="C811" s="31"/>
      <c r="D811" s="32"/>
      <c r="E811" s="31"/>
      <c r="F811" s="33"/>
      <c r="G811" s="33"/>
      <c r="H811" s="33"/>
      <c r="I811" s="31"/>
      <c r="J811" s="31"/>
      <c r="K811" s="33"/>
      <c r="L811" s="32"/>
      <c r="M811" s="32"/>
      <c r="N811" s="32"/>
      <c r="O811" s="33"/>
      <c r="P811" s="33"/>
      <c r="Q811" s="33"/>
      <c r="R811" s="33"/>
      <c r="S811" s="33"/>
      <c r="T811" s="33"/>
      <c r="U811" s="33"/>
      <c r="V811" s="33"/>
      <c r="W811" s="33"/>
      <c r="X811" s="33"/>
      <c r="Y811" s="35"/>
      <c r="Z811" s="33"/>
      <c r="AA811" s="33"/>
      <c r="AB811" s="33"/>
      <c r="AC811" s="35"/>
      <c r="AD811" s="33"/>
      <c r="AE811" s="31" t="e">
        <f t="shared" si="38"/>
        <v>#N/A</v>
      </c>
      <c r="AF811" s="54"/>
      <c r="AG811" s="31" t="e">
        <f t="shared" si="37"/>
        <v>#N/A</v>
      </c>
    </row>
    <row r="812" spans="1:33" x14ac:dyDescent="0.25">
      <c r="A812" s="30" t="e">
        <f t="shared" si="36"/>
        <v>#N/A</v>
      </c>
      <c r="B812" s="31"/>
      <c r="C812" s="31"/>
      <c r="D812" s="32"/>
      <c r="E812" s="31"/>
      <c r="F812" s="33"/>
      <c r="G812" s="33"/>
      <c r="H812" s="33"/>
      <c r="I812" s="31"/>
      <c r="J812" s="31"/>
      <c r="K812" s="33"/>
      <c r="L812" s="32"/>
      <c r="M812" s="32"/>
      <c r="N812" s="32"/>
      <c r="O812" s="33"/>
      <c r="P812" s="33"/>
      <c r="Q812" s="33"/>
      <c r="R812" s="33"/>
      <c r="S812" s="33"/>
      <c r="T812" s="33"/>
      <c r="U812" s="33"/>
      <c r="V812" s="33"/>
      <c r="W812" s="33"/>
      <c r="X812" s="33"/>
      <c r="Y812" s="35"/>
      <c r="Z812" s="33"/>
      <c r="AA812" s="33"/>
      <c r="AB812" s="33"/>
      <c r="AC812" s="35"/>
      <c r="AD812" s="33"/>
      <c r="AE812" s="31" t="e">
        <f t="shared" si="38"/>
        <v>#N/A</v>
      </c>
      <c r="AF812" s="54"/>
      <c r="AG812" s="31" t="e">
        <f t="shared" si="37"/>
        <v>#N/A</v>
      </c>
    </row>
    <row r="813" spans="1:33" x14ac:dyDescent="0.25">
      <c r="A813" s="30" t="e">
        <f t="shared" si="36"/>
        <v>#N/A</v>
      </c>
      <c r="B813" s="31"/>
      <c r="C813" s="31"/>
      <c r="D813" s="32"/>
      <c r="E813" s="31"/>
      <c r="F813" s="33"/>
      <c r="G813" s="33"/>
      <c r="H813" s="33"/>
      <c r="I813" s="31"/>
      <c r="J813" s="31"/>
      <c r="K813" s="33"/>
      <c r="L813" s="32"/>
      <c r="M813" s="32"/>
      <c r="N813" s="32"/>
      <c r="O813" s="33"/>
      <c r="P813" s="33"/>
      <c r="Q813" s="33"/>
      <c r="R813" s="33"/>
      <c r="S813" s="33"/>
      <c r="T813" s="33"/>
      <c r="U813" s="33"/>
      <c r="V813" s="33"/>
      <c r="W813" s="33"/>
      <c r="X813" s="33"/>
      <c r="Y813" s="35"/>
      <c r="Z813" s="33"/>
      <c r="AA813" s="33"/>
      <c r="AB813" s="33"/>
      <c r="AC813" s="35"/>
      <c r="AD813" s="33"/>
      <c r="AE813" s="31" t="e">
        <f t="shared" si="38"/>
        <v>#N/A</v>
      </c>
      <c r="AF813" s="54"/>
      <c r="AG813" s="31" t="e">
        <f t="shared" si="37"/>
        <v>#N/A</v>
      </c>
    </row>
    <row r="814" spans="1:33" x14ac:dyDescent="0.25">
      <c r="A814" s="30" t="e">
        <f t="shared" si="36"/>
        <v>#N/A</v>
      </c>
      <c r="B814" s="31"/>
      <c r="C814" s="31"/>
      <c r="D814" s="32"/>
      <c r="E814" s="31"/>
      <c r="F814" s="33"/>
      <c r="G814" s="33"/>
      <c r="H814" s="33"/>
      <c r="I814" s="31"/>
      <c r="J814" s="31"/>
      <c r="K814" s="33"/>
      <c r="L814" s="32"/>
      <c r="M814" s="32"/>
      <c r="N814" s="32"/>
      <c r="O814" s="33"/>
      <c r="P814" s="33"/>
      <c r="Q814" s="33"/>
      <c r="R814" s="33"/>
      <c r="S814" s="33"/>
      <c r="T814" s="33"/>
      <c r="U814" s="33"/>
      <c r="V814" s="33"/>
      <c r="W814" s="33"/>
      <c r="X814" s="33"/>
      <c r="Y814" s="35"/>
      <c r="Z814" s="33"/>
      <c r="AA814" s="33"/>
      <c r="AB814" s="33"/>
      <c r="AC814" s="35"/>
      <c r="AD814" s="33"/>
      <c r="AE814" s="31" t="e">
        <f t="shared" si="38"/>
        <v>#N/A</v>
      </c>
      <c r="AF814" s="54"/>
      <c r="AG814" s="31" t="e">
        <f t="shared" si="37"/>
        <v>#N/A</v>
      </c>
    </row>
    <row r="815" spans="1:33" x14ac:dyDescent="0.25">
      <c r="A815" s="30" t="e">
        <f t="shared" si="36"/>
        <v>#N/A</v>
      </c>
      <c r="B815" s="31"/>
      <c r="C815" s="31"/>
      <c r="D815" s="32"/>
      <c r="E815" s="31"/>
      <c r="F815" s="33"/>
      <c r="G815" s="33"/>
      <c r="H815" s="33"/>
      <c r="I815" s="31"/>
      <c r="J815" s="31"/>
      <c r="K815" s="33"/>
      <c r="L815" s="32"/>
      <c r="M815" s="32"/>
      <c r="N815" s="32"/>
      <c r="O815" s="33"/>
      <c r="P815" s="33"/>
      <c r="Q815" s="33"/>
      <c r="R815" s="33"/>
      <c r="S815" s="33"/>
      <c r="T815" s="33"/>
      <c r="U815" s="33"/>
      <c r="V815" s="33"/>
      <c r="W815" s="33"/>
      <c r="X815" s="33"/>
      <c r="Y815" s="35"/>
      <c r="Z815" s="33"/>
      <c r="AA815" s="33"/>
      <c r="AB815" s="33"/>
      <c r="AC815" s="35"/>
      <c r="AD815" s="33"/>
      <c r="AE815" s="31" t="e">
        <f t="shared" si="38"/>
        <v>#N/A</v>
      </c>
      <c r="AF815" s="54"/>
      <c r="AG815" s="31" t="e">
        <f t="shared" si="37"/>
        <v>#N/A</v>
      </c>
    </row>
    <row r="816" spans="1:33" x14ac:dyDescent="0.25">
      <c r="A816" s="30" t="e">
        <f t="shared" si="36"/>
        <v>#N/A</v>
      </c>
      <c r="B816" s="31"/>
      <c r="C816" s="31"/>
      <c r="D816" s="32"/>
      <c r="E816" s="31"/>
      <c r="F816" s="33"/>
      <c r="G816" s="33"/>
      <c r="H816" s="33"/>
      <c r="I816" s="31"/>
      <c r="J816" s="31"/>
      <c r="K816" s="33"/>
      <c r="L816" s="32"/>
      <c r="M816" s="32"/>
      <c r="N816" s="32"/>
      <c r="O816" s="33"/>
      <c r="P816" s="33"/>
      <c r="Q816" s="33"/>
      <c r="R816" s="33"/>
      <c r="S816" s="33"/>
      <c r="T816" s="33"/>
      <c r="U816" s="33"/>
      <c r="V816" s="33"/>
      <c r="W816" s="33"/>
      <c r="X816" s="33"/>
      <c r="Y816" s="35"/>
      <c r="Z816" s="33"/>
      <c r="AA816" s="33"/>
      <c r="AB816" s="33"/>
      <c r="AC816" s="35"/>
      <c r="AD816" s="33"/>
      <c r="AE816" s="31" t="e">
        <f t="shared" si="38"/>
        <v>#N/A</v>
      </c>
      <c r="AF816" s="54"/>
      <c r="AG816" s="31" t="e">
        <f t="shared" si="37"/>
        <v>#N/A</v>
      </c>
    </row>
    <row r="817" spans="1:33" x14ac:dyDescent="0.25">
      <c r="A817" s="30" t="e">
        <f t="shared" si="36"/>
        <v>#N/A</v>
      </c>
      <c r="B817" s="31"/>
      <c r="C817" s="31"/>
      <c r="D817" s="32"/>
      <c r="E817" s="31"/>
      <c r="F817" s="33"/>
      <c r="G817" s="33"/>
      <c r="H817" s="33"/>
      <c r="I817" s="31"/>
      <c r="J817" s="31"/>
      <c r="K817" s="33"/>
      <c r="L817" s="32"/>
      <c r="M817" s="32"/>
      <c r="N817" s="32"/>
      <c r="O817" s="33"/>
      <c r="P817" s="33"/>
      <c r="Q817" s="33"/>
      <c r="R817" s="33"/>
      <c r="S817" s="33"/>
      <c r="T817" s="33"/>
      <c r="U817" s="33"/>
      <c r="V817" s="33"/>
      <c r="W817" s="33"/>
      <c r="X817" s="33"/>
      <c r="Y817" s="35"/>
      <c r="Z817" s="33"/>
      <c r="AA817" s="33"/>
      <c r="AB817" s="33"/>
      <c r="AC817" s="35"/>
      <c r="AD817" s="33"/>
      <c r="AE817" s="31" t="e">
        <f t="shared" si="38"/>
        <v>#N/A</v>
      </c>
      <c r="AF817" s="54"/>
      <c r="AG817" s="31" t="e">
        <f t="shared" si="37"/>
        <v>#N/A</v>
      </c>
    </row>
    <row r="818" spans="1:33" x14ac:dyDescent="0.25">
      <c r="A818" s="30" t="e">
        <f t="shared" si="36"/>
        <v>#N/A</v>
      </c>
      <c r="B818" s="31"/>
      <c r="C818" s="31"/>
      <c r="D818" s="32"/>
      <c r="E818" s="31"/>
      <c r="F818" s="33"/>
      <c r="G818" s="33"/>
      <c r="H818" s="33"/>
      <c r="I818" s="31"/>
      <c r="J818" s="31"/>
      <c r="K818" s="33"/>
      <c r="L818" s="32"/>
      <c r="M818" s="32"/>
      <c r="N818" s="32"/>
      <c r="O818" s="33"/>
      <c r="P818" s="33"/>
      <c r="Q818" s="33"/>
      <c r="R818" s="33"/>
      <c r="S818" s="33"/>
      <c r="T818" s="33"/>
      <c r="U818" s="33"/>
      <c r="V818" s="33"/>
      <c r="W818" s="33"/>
      <c r="X818" s="33"/>
      <c r="Y818" s="35"/>
      <c r="Z818" s="33"/>
      <c r="AA818" s="33"/>
      <c r="AB818" s="33"/>
      <c r="AC818" s="35"/>
      <c r="AD818" s="33"/>
      <c r="AE818" s="31" t="e">
        <f t="shared" si="38"/>
        <v>#N/A</v>
      </c>
      <c r="AF818" s="54"/>
      <c r="AG818" s="31" t="e">
        <f t="shared" si="37"/>
        <v>#N/A</v>
      </c>
    </row>
    <row r="819" spans="1:33" x14ac:dyDescent="0.25">
      <c r="A819" s="30" t="e">
        <f t="shared" si="36"/>
        <v>#N/A</v>
      </c>
      <c r="B819" s="31"/>
      <c r="C819" s="31"/>
      <c r="D819" s="32"/>
      <c r="E819" s="31"/>
      <c r="F819" s="33"/>
      <c r="G819" s="33"/>
      <c r="H819" s="33"/>
      <c r="I819" s="31"/>
      <c r="J819" s="31"/>
      <c r="K819" s="33"/>
      <c r="L819" s="32"/>
      <c r="M819" s="32"/>
      <c r="N819" s="32"/>
      <c r="O819" s="33"/>
      <c r="P819" s="33"/>
      <c r="Q819" s="33"/>
      <c r="R819" s="33"/>
      <c r="S819" s="33"/>
      <c r="T819" s="33"/>
      <c r="U819" s="33"/>
      <c r="V819" s="33"/>
      <c r="W819" s="33"/>
      <c r="X819" s="33"/>
      <c r="Y819" s="35"/>
      <c r="Z819" s="33"/>
      <c r="AA819" s="33"/>
      <c r="AB819" s="33"/>
      <c r="AC819" s="35"/>
      <c r="AD819" s="33"/>
      <c r="AE819" s="31" t="e">
        <f t="shared" si="38"/>
        <v>#N/A</v>
      </c>
      <c r="AF819" s="54"/>
      <c r="AG819" s="31" t="e">
        <f t="shared" si="37"/>
        <v>#N/A</v>
      </c>
    </row>
    <row r="820" spans="1:33" x14ac:dyDescent="0.25">
      <c r="A820" s="30" t="e">
        <f t="shared" si="36"/>
        <v>#N/A</v>
      </c>
      <c r="B820" s="31"/>
      <c r="C820" s="31"/>
      <c r="D820" s="32"/>
      <c r="E820" s="31"/>
      <c r="F820" s="33"/>
      <c r="G820" s="33"/>
      <c r="H820" s="33"/>
      <c r="I820" s="31"/>
      <c r="J820" s="31"/>
      <c r="K820" s="33"/>
      <c r="L820" s="32"/>
      <c r="M820" s="32"/>
      <c r="N820" s="32"/>
      <c r="O820" s="33"/>
      <c r="P820" s="33"/>
      <c r="Q820" s="33"/>
      <c r="R820" s="33"/>
      <c r="S820" s="33"/>
      <c r="T820" s="33"/>
      <c r="U820" s="33"/>
      <c r="V820" s="33"/>
      <c r="W820" s="33"/>
      <c r="X820" s="33"/>
      <c r="Y820" s="35"/>
      <c r="Z820" s="33"/>
      <c r="AA820" s="33"/>
      <c r="AB820" s="33"/>
      <c r="AC820" s="35"/>
      <c r="AD820" s="33"/>
      <c r="AE820" s="31" t="e">
        <f t="shared" si="38"/>
        <v>#N/A</v>
      </c>
      <c r="AF820" s="54"/>
      <c r="AG820" s="31" t="e">
        <f t="shared" si="37"/>
        <v>#N/A</v>
      </c>
    </row>
    <row r="821" spans="1:33" x14ac:dyDescent="0.25">
      <c r="A821" s="30" t="e">
        <f t="shared" si="36"/>
        <v>#N/A</v>
      </c>
      <c r="B821" s="31"/>
      <c r="C821" s="31"/>
      <c r="D821" s="32"/>
      <c r="E821" s="31"/>
      <c r="F821" s="33"/>
      <c r="G821" s="33"/>
      <c r="H821" s="33"/>
      <c r="I821" s="31"/>
      <c r="J821" s="31"/>
      <c r="K821" s="33"/>
      <c r="L821" s="32"/>
      <c r="M821" s="32"/>
      <c r="N821" s="32"/>
      <c r="O821" s="33"/>
      <c r="P821" s="33"/>
      <c r="Q821" s="33"/>
      <c r="R821" s="33"/>
      <c r="S821" s="33"/>
      <c r="T821" s="33"/>
      <c r="U821" s="33"/>
      <c r="V821" s="33"/>
      <c r="W821" s="33"/>
      <c r="X821" s="33"/>
      <c r="Y821" s="35"/>
      <c r="Z821" s="33"/>
      <c r="AA821" s="33"/>
      <c r="AB821" s="33"/>
      <c r="AC821" s="35"/>
      <c r="AD821" s="33"/>
      <c r="AE821" s="31" t="e">
        <f t="shared" si="38"/>
        <v>#N/A</v>
      </c>
      <c r="AF821" s="54"/>
      <c r="AG821" s="31" t="e">
        <f t="shared" si="37"/>
        <v>#N/A</v>
      </c>
    </row>
    <row r="822" spans="1:33" x14ac:dyDescent="0.25">
      <c r="A822" s="30" t="e">
        <f t="shared" si="36"/>
        <v>#N/A</v>
      </c>
      <c r="B822" s="31"/>
      <c r="C822" s="31"/>
      <c r="D822" s="32"/>
      <c r="E822" s="31"/>
      <c r="F822" s="33"/>
      <c r="G822" s="33"/>
      <c r="H822" s="33"/>
      <c r="I822" s="31"/>
      <c r="J822" s="31"/>
      <c r="K822" s="33"/>
      <c r="L822" s="32"/>
      <c r="M822" s="32"/>
      <c r="N822" s="32"/>
      <c r="O822" s="33"/>
      <c r="P822" s="33"/>
      <c r="Q822" s="33"/>
      <c r="R822" s="33"/>
      <c r="S822" s="33"/>
      <c r="T822" s="33"/>
      <c r="U822" s="33"/>
      <c r="V822" s="33"/>
      <c r="W822" s="33"/>
      <c r="X822" s="33"/>
      <c r="Y822" s="35"/>
      <c r="Z822" s="33"/>
      <c r="AA822" s="33"/>
      <c r="AB822" s="33"/>
      <c r="AC822" s="35"/>
      <c r="AD822" s="33"/>
      <c r="AE822" s="31" t="e">
        <f t="shared" si="38"/>
        <v>#N/A</v>
      </c>
      <c r="AF822" s="54"/>
      <c r="AG822" s="31" t="e">
        <f t="shared" si="37"/>
        <v>#N/A</v>
      </c>
    </row>
    <row r="823" spans="1:33" x14ac:dyDescent="0.25">
      <c r="A823" s="30" t="e">
        <f t="shared" si="36"/>
        <v>#N/A</v>
      </c>
      <c r="B823" s="31"/>
      <c r="C823" s="31"/>
      <c r="D823" s="32"/>
      <c r="E823" s="31"/>
      <c r="F823" s="33"/>
      <c r="G823" s="33"/>
      <c r="H823" s="33"/>
      <c r="I823" s="31"/>
      <c r="J823" s="31"/>
      <c r="K823" s="33"/>
      <c r="L823" s="32"/>
      <c r="M823" s="32"/>
      <c r="N823" s="32"/>
      <c r="O823" s="33"/>
      <c r="P823" s="33"/>
      <c r="Q823" s="33"/>
      <c r="R823" s="33"/>
      <c r="S823" s="33"/>
      <c r="T823" s="33"/>
      <c r="U823" s="33"/>
      <c r="V823" s="33"/>
      <c r="W823" s="33"/>
      <c r="X823" s="33"/>
      <c r="Y823" s="35"/>
      <c r="Z823" s="33"/>
      <c r="AA823" s="33"/>
      <c r="AB823" s="33"/>
      <c r="AC823" s="35"/>
      <c r="AD823" s="33"/>
      <c r="AE823" s="31" t="e">
        <f t="shared" si="38"/>
        <v>#N/A</v>
      </c>
      <c r="AF823" s="54"/>
      <c r="AG823" s="31" t="e">
        <f t="shared" si="37"/>
        <v>#N/A</v>
      </c>
    </row>
    <row r="824" spans="1:33" x14ac:dyDescent="0.25">
      <c r="A824" s="30" t="e">
        <f t="shared" si="36"/>
        <v>#N/A</v>
      </c>
      <c r="B824" s="31"/>
      <c r="C824" s="31"/>
      <c r="D824" s="32"/>
      <c r="E824" s="31"/>
      <c r="F824" s="33"/>
      <c r="G824" s="33"/>
      <c r="H824" s="33"/>
      <c r="I824" s="31"/>
      <c r="J824" s="31"/>
      <c r="K824" s="33"/>
      <c r="L824" s="32"/>
      <c r="M824" s="32"/>
      <c r="N824" s="32"/>
      <c r="O824" s="33"/>
      <c r="P824" s="33"/>
      <c r="Q824" s="33"/>
      <c r="R824" s="33"/>
      <c r="S824" s="33"/>
      <c r="T824" s="33"/>
      <c r="U824" s="33"/>
      <c r="V824" s="33"/>
      <c r="W824" s="33"/>
      <c r="X824" s="33"/>
      <c r="Y824" s="35"/>
      <c r="Z824" s="33"/>
      <c r="AA824" s="33"/>
      <c r="AB824" s="33"/>
      <c r="AC824" s="35"/>
      <c r="AD824" s="33"/>
      <c r="AE824" s="31" t="e">
        <f t="shared" si="38"/>
        <v>#N/A</v>
      </c>
      <c r="AF824" s="54"/>
      <c r="AG824" s="31" t="e">
        <f t="shared" si="37"/>
        <v>#N/A</v>
      </c>
    </row>
    <row r="825" spans="1:33" x14ac:dyDescent="0.25">
      <c r="A825" s="30" t="e">
        <f t="shared" si="36"/>
        <v>#N/A</v>
      </c>
      <c r="B825" s="31"/>
      <c r="C825" s="31"/>
      <c r="D825" s="32"/>
      <c r="E825" s="31"/>
      <c r="F825" s="33"/>
      <c r="G825" s="33"/>
      <c r="H825" s="33"/>
      <c r="I825" s="31"/>
      <c r="J825" s="31"/>
      <c r="K825" s="33"/>
      <c r="L825" s="32"/>
      <c r="M825" s="32"/>
      <c r="N825" s="32"/>
      <c r="O825" s="33"/>
      <c r="P825" s="33"/>
      <c r="Q825" s="33"/>
      <c r="R825" s="33"/>
      <c r="S825" s="33"/>
      <c r="T825" s="33"/>
      <c r="U825" s="33"/>
      <c r="V825" s="33"/>
      <c r="W825" s="33"/>
      <c r="X825" s="33"/>
      <c r="Y825" s="35"/>
      <c r="Z825" s="33"/>
      <c r="AA825" s="33"/>
      <c r="AB825" s="33"/>
      <c r="AC825" s="35"/>
      <c r="AD825" s="33"/>
      <c r="AE825" s="31" t="e">
        <f t="shared" si="38"/>
        <v>#N/A</v>
      </c>
      <c r="AF825" s="54"/>
      <c r="AG825" s="31" t="e">
        <f t="shared" si="37"/>
        <v>#N/A</v>
      </c>
    </row>
    <row r="826" spans="1:33" x14ac:dyDescent="0.25">
      <c r="A826" s="30" t="e">
        <f t="shared" si="36"/>
        <v>#N/A</v>
      </c>
      <c r="B826" s="31"/>
      <c r="C826" s="31"/>
      <c r="D826" s="32"/>
      <c r="E826" s="31"/>
      <c r="F826" s="33"/>
      <c r="G826" s="33"/>
      <c r="H826" s="33"/>
      <c r="I826" s="31"/>
      <c r="J826" s="31"/>
      <c r="K826" s="33"/>
      <c r="L826" s="32"/>
      <c r="M826" s="32"/>
      <c r="N826" s="32"/>
      <c r="O826" s="33"/>
      <c r="P826" s="33"/>
      <c r="Q826" s="33"/>
      <c r="R826" s="33"/>
      <c r="S826" s="33"/>
      <c r="T826" s="33"/>
      <c r="U826" s="33"/>
      <c r="V826" s="33"/>
      <c r="W826" s="33"/>
      <c r="X826" s="33"/>
      <c r="Y826" s="35"/>
      <c r="Z826" s="33"/>
      <c r="AA826" s="33"/>
      <c r="AB826" s="33"/>
      <c r="AC826" s="35"/>
      <c r="AD826" s="33"/>
      <c r="AE826" s="31" t="e">
        <f t="shared" si="38"/>
        <v>#N/A</v>
      </c>
      <c r="AF826" s="54"/>
      <c r="AG826" s="31" t="e">
        <f t="shared" si="37"/>
        <v>#N/A</v>
      </c>
    </row>
    <row r="827" spans="1:33" x14ac:dyDescent="0.25">
      <c r="A827" s="30" t="e">
        <f t="shared" si="36"/>
        <v>#N/A</v>
      </c>
      <c r="B827" s="31"/>
      <c r="C827" s="31"/>
      <c r="D827" s="32"/>
      <c r="E827" s="31"/>
      <c r="F827" s="33"/>
      <c r="G827" s="33"/>
      <c r="H827" s="33"/>
      <c r="I827" s="31"/>
      <c r="J827" s="31"/>
      <c r="K827" s="33"/>
      <c r="L827" s="32"/>
      <c r="M827" s="32"/>
      <c r="N827" s="32"/>
      <c r="O827" s="33"/>
      <c r="P827" s="33"/>
      <c r="Q827" s="33"/>
      <c r="R827" s="33"/>
      <c r="S827" s="33"/>
      <c r="T827" s="33"/>
      <c r="U827" s="33"/>
      <c r="V827" s="33"/>
      <c r="W827" s="33"/>
      <c r="X827" s="33"/>
      <c r="Y827" s="35"/>
      <c r="Z827" s="33"/>
      <c r="AA827" s="33"/>
      <c r="AB827" s="33"/>
      <c r="AC827" s="35"/>
      <c r="AD827" s="33"/>
      <c r="AE827" s="31" t="e">
        <f t="shared" si="38"/>
        <v>#N/A</v>
      </c>
      <c r="AF827" s="54"/>
      <c r="AG827" s="31" t="e">
        <f t="shared" si="37"/>
        <v>#N/A</v>
      </c>
    </row>
    <row r="828" spans="1:33" x14ac:dyDescent="0.25">
      <c r="A828" s="30" t="e">
        <f t="shared" si="36"/>
        <v>#N/A</v>
      </c>
      <c r="B828" s="31"/>
      <c r="C828" s="31"/>
      <c r="D828" s="32"/>
      <c r="E828" s="31"/>
      <c r="F828" s="33"/>
      <c r="G828" s="33"/>
      <c r="H828" s="33"/>
      <c r="I828" s="31"/>
      <c r="J828" s="31"/>
      <c r="K828" s="33"/>
      <c r="L828" s="32"/>
      <c r="M828" s="32"/>
      <c r="N828" s="32"/>
      <c r="O828" s="33"/>
      <c r="P828" s="33"/>
      <c r="Q828" s="33"/>
      <c r="R828" s="33"/>
      <c r="S828" s="33"/>
      <c r="T828" s="33"/>
      <c r="U828" s="33"/>
      <c r="V828" s="33"/>
      <c r="W828" s="33"/>
      <c r="X828" s="33"/>
      <c r="Y828" s="35"/>
      <c r="Z828" s="33"/>
      <c r="AA828" s="33"/>
      <c r="AB828" s="33"/>
      <c r="AC828" s="35"/>
      <c r="AD828" s="33"/>
      <c r="AE828" s="31" t="e">
        <f t="shared" si="38"/>
        <v>#N/A</v>
      </c>
      <c r="AF828" s="54"/>
      <c r="AG828" s="31" t="e">
        <f t="shared" si="37"/>
        <v>#N/A</v>
      </c>
    </row>
    <row r="829" spans="1:33" x14ac:dyDescent="0.25">
      <c r="A829" s="30" t="e">
        <f t="shared" si="36"/>
        <v>#N/A</v>
      </c>
      <c r="B829" s="31"/>
      <c r="C829" s="31"/>
      <c r="D829" s="32"/>
      <c r="E829" s="31"/>
      <c r="F829" s="33"/>
      <c r="G829" s="33"/>
      <c r="H829" s="33"/>
      <c r="I829" s="31"/>
      <c r="J829" s="31"/>
      <c r="K829" s="33"/>
      <c r="L829" s="32"/>
      <c r="M829" s="32"/>
      <c r="N829" s="32"/>
      <c r="O829" s="33"/>
      <c r="P829" s="33"/>
      <c r="Q829" s="33"/>
      <c r="R829" s="33"/>
      <c r="S829" s="33"/>
      <c r="T829" s="33"/>
      <c r="U829" s="33"/>
      <c r="V829" s="33"/>
      <c r="W829" s="33"/>
      <c r="X829" s="33"/>
      <c r="Y829" s="35"/>
      <c r="Z829" s="33"/>
      <c r="AA829" s="33"/>
      <c r="AB829" s="33"/>
      <c r="AC829" s="35"/>
      <c r="AD829" s="33"/>
      <c r="AE829" s="31" t="e">
        <f t="shared" si="38"/>
        <v>#N/A</v>
      </c>
      <c r="AF829" s="54"/>
      <c r="AG829" s="31" t="e">
        <f t="shared" si="37"/>
        <v>#N/A</v>
      </c>
    </row>
    <row r="830" spans="1:33" x14ac:dyDescent="0.25">
      <c r="A830" s="30" t="e">
        <f t="shared" si="36"/>
        <v>#N/A</v>
      </c>
      <c r="B830" s="31"/>
      <c r="C830" s="31"/>
      <c r="D830" s="32"/>
      <c r="E830" s="31"/>
      <c r="F830" s="33"/>
      <c r="G830" s="33"/>
      <c r="H830" s="33"/>
      <c r="I830" s="31"/>
      <c r="J830" s="31"/>
      <c r="K830" s="33"/>
      <c r="L830" s="32"/>
      <c r="M830" s="32"/>
      <c r="N830" s="32"/>
      <c r="O830" s="33"/>
      <c r="P830" s="33"/>
      <c r="Q830" s="33"/>
      <c r="R830" s="33"/>
      <c r="S830" s="33"/>
      <c r="T830" s="33"/>
      <c r="U830" s="33"/>
      <c r="V830" s="33"/>
      <c r="W830" s="33"/>
      <c r="X830" s="33"/>
      <c r="Y830" s="35"/>
      <c r="Z830" s="33"/>
      <c r="AA830" s="33"/>
      <c r="AB830" s="33"/>
      <c r="AC830" s="35"/>
      <c r="AD830" s="33"/>
      <c r="AE830" s="31" t="e">
        <f t="shared" si="38"/>
        <v>#N/A</v>
      </c>
      <c r="AF830" s="54"/>
      <c r="AG830" s="31" t="e">
        <f t="shared" si="37"/>
        <v>#N/A</v>
      </c>
    </row>
    <row r="831" spans="1:33" x14ac:dyDescent="0.25">
      <c r="A831" s="30" t="e">
        <f t="shared" si="36"/>
        <v>#N/A</v>
      </c>
      <c r="B831" s="31"/>
      <c r="C831" s="31"/>
      <c r="D831" s="32"/>
      <c r="E831" s="31"/>
      <c r="F831" s="33"/>
      <c r="G831" s="33"/>
      <c r="H831" s="33"/>
      <c r="I831" s="31"/>
      <c r="J831" s="31"/>
      <c r="K831" s="33"/>
      <c r="L831" s="32"/>
      <c r="M831" s="32"/>
      <c r="N831" s="32"/>
      <c r="O831" s="33"/>
      <c r="P831" s="33"/>
      <c r="Q831" s="33"/>
      <c r="R831" s="33"/>
      <c r="S831" s="33"/>
      <c r="T831" s="33"/>
      <c r="U831" s="33"/>
      <c r="V831" s="33"/>
      <c r="W831" s="33"/>
      <c r="X831" s="33"/>
      <c r="Y831" s="35"/>
      <c r="Z831" s="33"/>
      <c r="AA831" s="33"/>
      <c r="AB831" s="33"/>
      <c r="AC831" s="35"/>
      <c r="AD831" s="33"/>
      <c r="AE831" s="31" t="e">
        <f t="shared" si="38"/>
        <v>#N/A</v>
      </c>
      <c r="AF831" s="54"/>
      <c r="AG831" s="31" t="e">
        <f t="shared" si="37"/>
        <v>#N/A</v>
      </c>
    </row>
    <row r="832" spans="1:33" x14ac:dyDescent="0.25">
      <c r="A832" s="30" t="e">
        <f t="shared" si="36"/>
        <v>#N/A</v>
      </c>
      <c r="B832" s="31"/>
      <c r="C832" s="31"/>
      <c r="D832" s="32"/>
      <c r="E832" s="31"/>
      <c r="F832" s="33"/>
      <c r="G832" s="33"/>
      <c r="H832" s="33"/>
      <c r="I832" s="31"/>
      <c r="J832" s="31"/>
      <c r="K832" s="33"/>
      <c r="L832" s="32"/>
      <c r="M832" s="32"/>
      <c r="N832" s="32"/>
      <c r="O832" s="33"/>
      <c r="P832" s="33"/>
      <c r="Q832" s="33"/>
      <c r="R832" s="33"/>
      <c r="S832" s="33"/>
      <c r="T832" s="33"/>
      <c r="U832" s="33"/>
      <c r="V832" s="33"/>
      <c r="W832" s="33"/>
      <c r="X832" s="33"/>
      <c r="Y832" s="35"/>
      <c r="Z832" s="33"/>
      <c r="AA832" s="33"/>
      <c r="AB832" s="33"/>
      <c r="AC832" s="35"/>
      <c r="AD832" s="33"/>
      <c r="AE832" s="31" t="e">
        <f t="shared" si="38"/>
        <v>#N/A</v>
      </c>
      <c r="AF832" s="54"/>
      <c r="AG832" s="31" t="e">
        <f t="shared" si="37"/>
        <v>#N/A</v>
      </c>
    </row>
    <row r="833" spans="1:33" x14ac:dyDescent="0.25">
      <c r="A833" s="30" t="e">
        <f t="shared" si="36"/>
        <v>#N/A</v>
      </c>
      <c r="B833" s="31"/>
      <c r="C833" s="31"/>
      <c r="D833" s="32"/>
      <c r="E833" s="31"/>
      <c r="F833" s="33"/>
      <c r="G833" s="33"/>
      <c r="H833" s="33"/>
      <c r="I833" s="31"/>
      <c r="J833" s="31"/>
      <c r="K833" s="33"/>
      <c r="L833" s="32"/>
      <c r="M833" s="32"/>
      <c r="N833" s="32"/>
      <c r="O833" s="33"/>
      <c r="P833" s="33"/>
      <c r="Q833" s="33"/>
      <c r="R833" s="33"/>
      <c r="S833" s="33"/>
      <c r="T833" s="33"/>
      <c r="U833" s="33"/>
      <c r="V833" s="33"/>
      <c r="W833" s="33"/>
      <c r="X833" s="33"/>
      <c r="Y833" s="35"/>
      <c r="Z833" s="33"/>
      <c r="AA833" s="33"/>
      <c r="AB833" s="33"/>
      <c r="AC833" s="35"/>
      <c r="AD833" s="33"/>
      <c r="AE833" s="31" t="e">
        <f t="shared" si="38"/>
        <v>#N/A</v>
      </c>
      <c r="AF833" s="54"/>
      <c r="AG833" s="31" t="e">
        <f t="shared" si="37"/>
        <v>#N/A</v>
      </c>
    </row>
    <row r="834" spans="1:33" x14ac:dyDescent="0.25">
      <c r="A834" s="30" t="e">
        <f t="shared" si="36"/>
        <v>#N/A</v>
      </c>
      <c r="B834" s="31"/>
      <c r="C834" s="31"/>
      <c r="D834" s="32"/>
      <c r="E834" s="31"/>
      <c r="F834" s="33"/>
      <c r="G834" s="33"/>
      <c r="H834" s="33"/>
      <c r="I834" s="31"/>
      <c r="J834" s="31"/>
      <c r="K834" s="33"/>
      <c r="L834" s="32"/>
      <c r="M834" s="32"/>
      <c r="N834" s="32"/>
      <c r="O834" s="33"/>
      <c r="P834" s="33"/>
      <c r="Q834" s="33"/>
      <c r="R834" s="33"/>
      <c r="S834" s="33"/>
      <c r="T834" s="33"/>
      <c r="U834" s="33"/>
      <c r="V834" s="33"/>
      <c r="W834" s="33"/>
      <c r="X834" s="33"/>
      <c r="Y834" s="35"/>
      <c r="Z834" s="33"/>
      <c r="AA834" s="33"/>
      <c r="AB834" s="33"/>
      <c r="AC834" s="35"/>
      <c r="AD834" s="33"/>
      <c r="AE834" s="31" t="e">
        <f t="shared" si="38"/>
        <v>#N/A</v>
      </c>
      <c r="AF834" s="54"/>
      <c r="AG834" s="31" t="e">
        <f t="shared" si="37"/>
        <v>#N/A</v>
      </c>
    </row>
    <row r="835" spans="1:33" x14ac:dyDescent="0.25">
      <c r="A835" s="30" t="e">
        <f t="shared" si="36"/>
        <v>#N/A</v>
      </c>
      <c r="B835" s="31"/>
      <c r="C835" s="31"/>
      <c r="D835" s="32"/>
      <c r="E835" s="31"/>
      <c r="F835" s="33"/>
      <c r="G835" s="33"/>
      <c r="H835" s="33"/>
      <c r="I835" s="31"/>
      <c r="J835" s="31"/>
      <c r="K835" s="33"/>
      <c r="L835" s="32"/>
      <c r="M835" s="32"/>
      <c r="N835" s="32"/>
      <c r="O835" s="33"/>
      <c r="P835" s="33"/>
      <c r="Q835" s="33"/>
      <c r="R835" s="33"/>
      <c r="S835" s="33"/>
      <c r="T835" s="33"/>
      <c r="U835" s="33"/>
      <c r="V835" s="33"/>
      <c r="W835" s="33"/>
      <c r="X835" s="33"/>
      <c r="Y835" s="35"/>
      <c r="Z835" s="33"/>
      <c r="AA835" s="33"/>
      <c r="AB835" s="33"/>
      <c r="AC835" s="35"/>
      <c r="AD835" s="33"/>
      <c r="AE835" s="31" t="e">
        <f t="shared" si="38"/>
        <v>#N/A</v>
      </c>
      <c r="AF835" s="54"/>
      <c r="AG835" s="31" t="e">
        <f t="shared" si="37"/>
        <v>#N/A</v>
      </c>
    </row>
    <row r="836" spans="1:33" x14ac:dyDescent="0.25">
      <c r="A836" s="30" t="e">
        <f t="shared" si="36"/>
        <v>#N/A</v>
      </c>
      <c r="B836" s="31"/>
      <c r="C836" s="31"/>
      <c r="D836" s="32"/>
      <c r="E836" s="31"/>
      <c r="F836" s="33"/>
      <c r="G836" s="33"/>
      <c r="H836" s="33"/>
      <c r="I836" s="31"/>
      <c r="J836" s="31"/>
      <c r="K836" s="33"/>
      <c r="L836" s="32"/>
      <c r="M836" s="32"/>
      <c r="N836" s="32"/>
      <c r="O836" s="33"/>
      <c r="P836" s="33"/>
      <c r="Q836" s="33"/>
      <c r="R836" s="33"/>
      <c r="S836" s="33"/>
      <c r="T836" s="33"/>
      <c r="U836" s="33"/>
      <c r="V836" s="33"/>
      <c r="W836" s="33"/>
      <c r="X836" s="33"/>
      <c r="Y836" s="35"/>
      <c r="Z836" s="33"/>
      <c r="AA836" s="33"/>
      <c r="AB836" s="33"/>
      <c r="AC836" s="35"/>
      <c r="AD836" s="33"/>
      <c r="AE836" s="31" t="e">
        <f t="shared" si="38"/>
        <v>#N/A</v>
      </c>
      <c r="AF836" s="54"/>
      <c r="AG836" s="31" t="e">
        <f t="shared" si="37"/>
        <v>#N/A</v>
      </c>
    </row>
    <row r="837" spans="1:33" x14ac:dyDescent="0.25">
      <c r="A837" s="30" t="e">
        <f t="shared" si="36"/>
        <v>#N/A</v>
      </c>
      <c r="B837" s="31"/>
      <c r="C837" s="31"/>
      <c r="D837" s="32"/>
      <c r="E837" s="31"/>
      <c r="F837" s="33"/>
      <c r="G837" s="33"/>
      <c r="H837" s="33"/>
      <c r="I837" s="31"/>
      <c r="J837" s="31"/>
      <c r="K837" s="33"/>
      <c r="L837" s="32"/>
      <c r="M837" s="32"/>
      <c r="N837" s="32"/>
      <c r="O837" s="33"/>
      <c r="P837" s="33"/>
      <c r="Q837" s="33"/>
      <c r="R837" s="33"/>
      <c r="S837" s="33"/>
      <c r="T837" s="33"/>
      <c r="U837" s="33"/>
      <c r="V837" s="33"/>
      <c r="W837" s="33"/>
      <c r="X837" s="33"/>
      <c r="Y837" s="35"/>
      <c r="Z837" s="33"/>
      <c r="AA837" s="33"/>
      <c r="AB837" s="33"/>
      <c r="AC837" s="35"/>
      <c r="AD837" s="33"/>
      <c r="AE837" s="31" t="e">
        <f t="shared" si="38"/>
        <v>#N/A</v>
      </c>
      <c r="AF837" s="54"/>
      <c r="AG837" s="31" t="e">
        <f t="shared" si="37"/>
        <v>#N/A</v>
      </c>
    </row>
    <row r="838" spans="1:33" x14ac:dyDescent="0.25">
      <c r="A838" s="30" t="e">
        <f t="shared" ref="A838:A901" si="39">IF(COUNTA(B838:AD838)&gt;0,"x",NA())</f>
        <v>#N/A</v>
      </c>
      <c r="B838" s="31"/>
      <c r="C838" s="31"/>
      <c r="D838" s="32"/>
      <c r="E838" s="31"/>
      <c r="F838" s="33"/>
      <c r="G838" s="33"/>
      <c r="H838" s="33"/>
      <c r="I838" s="31"/>
      <c r="J838" s="31"/>
      <c r="K838" s="33"/>
      <c r="L838" s="32"/>
      <c r="M838" s="32"/>
      <c r="N838" s="32"/>
      <c r="O838" s="33"/>
      <c r="P838" s="33"/>
      <c r="Q838" s="33"/>
      <c r="R838" s="33"/>
      <c r="S838" s="33"/>
      <c r="T838" s="33"/>
      <c r="U838" s="33"/>
      <c r="V838" s="33"/>
      <c r="W838" s="33"/>
      <c r="X838" s="33"/>
      <c r="Y838" s="35"/>
      <c r="Z838" s="33"/>
      <c r="AA838" s="33"/>
      <c r="AB838" s="33"/>
      <c r="AC838" s="35"/>
      <c r="AD838" s="33"/>
      <c r="AE838" s="31" t="e">
        <f t="shared" si="38"/>
        <v>#N/A</v>
      </c>
      <c r="AF838" s="54"/>
      <c r="AG838" s="31" t="e">
        <f t="shared" ref="AG838:AG901" si="40">IF(ISBLANK(C838),NA(),"FIELD MUST BE COMPLETED BY HEALTH DEPT.")</f>
        <v>#N/A</v>
      </c>
    </row>
    <row r="839" spans="1:33" x14ac:dyDescent="0.25">
      <c r="A839" s="30" t="e">
        <f t="shared" si="39"/>
        <v>#N/A</v>
      </c>
      <c r="B839" s="31"/>
      <c r="C839" s="31"/>
      <c r="D839" s="32"/>
      <c r="E839" s="31"/>
      <c r="F839" s="33"/>
      <c r="G839" s="33"/>
      <c r="H839" s="33"/>
      <c r="I839" s="31"/>
      <c r="J839" s="31"/>
      <c r="K839" s="33"/>
      <c r="L839" s="32"/>
      <c r="M839" s="32"/>
      <c r="N839" s="32"/>
      <c r="O839" s="33"/>
      <c r="P839" s="33"/>
      <c r="Q839" s="33"/>
      <c r="R839" s="33"/>
      <c r="S839" s="33"/>
      <c r="T839" s="33"/>
      <c r="U839" s="33"/>
      <c r="V839" s="33"/>
      <c r="W839" s="33"/>
      <c r="X839" s="33"/>
      <c r="Y839" s="35"/>
      <c r="Z839" s="33"/>
      <c r="AA839" s="33"/>
      <c r="AB839" s="33"/>
      <c r="AC839" s="35"/>
      <c r="AD839" s="33"/>
      <c r="AE839" s="31" t="e">
        <f t="shared" ref="AE839:AE902" si="41">IF(ISBLANK(C839),NA(),"FIELD MUST BE COMPLETED BY HEALTH DEPT.")</f>
        <v>#N/A</v>
      </c>
      <c r="AF839" s="54"/>
      <c r="AG839" s="31" t="e">
        <f t="shared" si="40"/>
        <v>#N/A</v>
      </c>
    </row>
    <row r="840" spans="1:33" x14ac:dyDescent="0.25">
      <c r="A840" s="30" t="e">
        <f t="shared" si="39"/>
        <v>#N/A</v>
      </c>
      <c r="B840" s="31"/>
      <c r="C840" s="31"/>
      <c r="D840" s="32"/>
      <c r="E840" s="31"/>
      <c r="F840" s="33"/>
      <c r="G840" s="33"/>
      <c r="H840" s="33"/>
      <c r="I840" s="31"/>
      <c r="J840" s="31"/>
      <c r="K840" s="33"/>
      <c r="L840" s="32"/>
      <c r="M840" s="32"/>
      <c r="N840" s="32"/>
      <c r="O840" s="33"/>
      <c r="P840" s="33"/>
      <c r="Q840" s="33"/>
      <c r="R840" s="33"/>
      <c r="S840" s="33"/>
      <c r="T840" s="33"/>
      <c r="U840" s="33"/>
      <c r="V840" s="33"/>
      <c r="W840" s="33"/>
      <c r="X840" s="33"/>
      <c r="Y840" s="35"/>
      <c r="Z840" s="33"/>
      <c r="AA840" s="33"/>
      <c r="AB840" s="33"/>
      <c r="AC840" s="35"/>
      <c r="AD840" s="33"/>
      <c r="AE840" s="31" t="e">
        <f t="shared" si="41"/>
        <v>#N/A</v>
      </c>
      <c r="AF840" s="54"/>
      <c r="AG840" s="31" t="e">
        <f t="shared" si="40"/>
        <v>#N/A</v>
      </c>
    </row>
    <row r="841" spans="1:33" x14ac:dyDescent="0.25">
      <c r="A841" s="30" t="e">
        <f t="shared" si="39"/>
        <v>#N/A</v>
      </c>
      <c r="B841" s="31"/>
      <c r="C841" s="31"/>
      <c r="D841" s="32"/>
      <c r="E841" s="31"/>
      <c r="F841" s="33"/>
      <c r="G841" s="33"/>
      <c r="H841" s="33"/>
      <c r="I841" s="31"/>
      <c r="J841" s="31"/>
      <c r="K841" s="33"/>
      <c r="L841" s="32"/>
      <c r="M841" s="32"/>
      <c r="N841" s="32"/>
      <c r="O841" s="33"/>
      <c r="P841" s="33"/>
      <c r="Q841" s="33"/>
      <c r="R841" s="33"/>
      <c r="S841" s="33"/>
      <c r="T841" s="33"/>
      <c r="U841" s="33"/>
      <c r="V841" s="33"/>
      <c r="W841" s="33"/>
      <c r="X841" s="33"/>
      <c r="Y841" s="35"/>
      <c r="Z841" s="33"/>
      <c r="AA841" s="33"/>
      <c r="AB841" s="33"/>
      <c r="AC841" s="35"/>
      <c r="AD841" s="33"/>
      <c r="AE841" s="31" t="e">
        <f t="shared" si="41"/>
        <v>#N/A</v>
      </c>
      <c r="AF841" s="54"/>
      <c r="AG841" s="31" t="e">
        <f t="shared" si="40"/>
        <v>#N/A</v>
      </c>
    </row>
    <row r="842" spans="1:33" x14ac:dyDescent="0.25">
      <c r="A842" s="30" t="e">
        <f t="shared" si="39"/>
        <v>#N/A</v>
      </c>
      <c r="B842" s="31"/>
      <c r="C842" s="31"/>
      <c r="D842" s="32"/>
      <c r="E842" s="31"/>
      <c r="F842" s="33"/>
      <c r="G842" s="33"/>
      <c r="H842" s="33"/>
      <c r="I842" s="31"/>
      <c r="J842" s="31"/>
      <c r="K842" s="33"/>
      <c r="L842" s="32"/>
      <c r="M842" s="32"/>
      <c r="N842" s="32"/>
      <c r="O842" s="33"/>
      <c r="P842" s="33"/>
      <c r="Q842" s="33"/>
      <c r="R842" s="33"/>
      <c r="S842" s="33"/>
      <c r="T842" s="33"/>
      <c r="U842" s="33"/>
      <c r="V842" s="33"/>
      <c r="W842" s="33"/>
      <c r="X842" s="33"/>
      <c r="Y842" s="35"/>
      <c r="Z842" s="33"/>
      <c r="AA842" s="33"/>
      <c r="AB842" s="33"/>
      <c r="AC842" s="35"/>
      <c r="AD842" s="33"/>
      <c r="AE842" s="31" t="e">
        <f t="shared" si="41"/>
        <v>#N/A</v>
      </c>
      <c r="AF842" s="54"/>
      <c r="AG842" s="31" t="e">
        <f t="shared" si="40"/>
        <v>#N/A</v>
      </c>
    </row>
    <row r="843" spans="1:33" x14ac:dyDescent="0.25">
      <c r="A843" s="30" t="e">
        <f t="shared" si="39"/>
        <v>#N/A</v>
      </c>
      <c r="B843" s="31"/>
      <c r="C843" s="31"/>
      <c r="D843" s="32"/>
      <c r="E843" s="31"/>
      <c r="F843" s="33"/>
      <c r="G843" s="33"/>
      <c r="H843" s="33"/>
      <c r="I843" s="31"/>
      <c r="J843" s="31"/>
      <c r="K843" s="33"/>
      <c r="L843" s="32"/>
      <c r="M843" s="32"/>
      <c r="N843" s="32"/>
      <c r="O843" s="33"/>
      <c r="P843" s="33"/>
      <c r="Q843" s="33"/>
      <c r="R843" s="33"/>
      <c r="S843" s="33"/>
      <c r="T843" s="33"/>
      <c r="U843" s="33"/>
      <c r="V843" s="33"/>
      <c r="W843" s="33"/>
      <c r="X843" s="33"/>
      <c r="Y843" s="35"/>
      <c r="Z843" s="33"/>
      <c r="AA843" s="33"/>
      <c r="AB843" s="33"/>
      <c r="AC843" s="35"/>
      <c r="AD843" s="33"/>
      <c r="AE843" s="31" t="e">
        <f t="shared" si="41"/>
        <v>#N/A</v>
      </c>
      <c r="AF843" s="54"/>
      <c r="AG843" s="31" t="e">
        <f t="shared" si="40"/>
        <v>#N/A</v>
      </c>
    </row>
    <row r="844" spans="1:33" x14ac:dyDescent="0.25">
      <c r="A844" s="30" t="e">
        <f t="shared" si="39"/>
        <v>#N/A</v>
      </c>
      <c r="B844" s="31"/>
      <c r="C844" s="31"/>
      <c r="D844" s="32"/>
      <c r="E844" s="31"/>
      <c r="F844" s="33"/>
      <c r="G844" s="33"/>
      <c r="H844" s="33"/>
      <c r="I844" s="31"/>
      <c r="J844" s="31"/>
      <c r="K844" s="33"/>
      <c r="L844" s="32"/>
      <c r="M844" s="32"/>
      <c r="N844" s="32"/>
      <c r="O844" s="33"/>
      <c r="P844" s="33"/>
      <c r="Q844" s="33"/>
      <c r="R844" s="33"/>
      <c r="S844" s="33"/>
      <c r="T844" s="33"/>
      <c r="U844" s="33"/>
      <c r="V844" s="33"/>
      <c r="W844" s="33"/>
      <c r="X844" s="33"/>
      <c r="Y844" s="35"/>
      <c r="Z844" s="33"/>
      <c r="AA844" s="33"/>
      <c r="AB844" s="33"/>
      <c r="AC844" s="35"/>
      <c r="AD844" s="33"/>
      <c r="AE844" s="31" t="e">
        <f t="shared" si="41"/>
        <v>#N/A</v>
      </c>
      <c r="AF844" s="54"/>
      <c r="AG844" s="31" t="e">
        <f t="shared" si="40"/>
        <v>#N/A</v>
      </c>
    </row>
    <row r="845" spans="1:33" x14ac:dyDescent="0.25">
      <c r="A845" s="30" t="e">
        <f t="shared" si="39"/>
        <v>#N/A</v>
      </c>
      <c r="B845" s="31"/>
      <c r="C845" s="31"/>
      <c r="D845" s="32"/>
      <c r="E845" s="31"/>
      <c r="F845" s="33"/>
      <c r="G845" s="33"/>
      <c r="H845" s="33"/>
      <c r="I845" s="31"/>
      <c r="J845" s="31"/>
      <c r="K845" s="33"/>
      <c r="L845" s="32"/>
      <c r="M845" s="32"/>
      <c r="N845" s="32"/>
      <c r="O845" s="33"/>
      <c r="P845" s="33"/>
      <c r="Q845" s="33"/>
      <c r="R845" s="33"/>
      <c r="S845" s="33"/>
      <c r="T845" s="33"/>
      <c r="U845" s="33"/>
      <c r="V845" s="33"/>
      <c r="W845" s="33"/>
      <c r="X845" s="33"/>
      <c r="Y845" s="35"/>
      <c r="Z845" s="33"/>
      <c r="AA845" s="33"/>
      <c r="AB845" s="33"/>
      <c r="AC845" s="35"/>
      <c r="AD845" s="33"/>
      <c r="AE845" s="31" t="e">
        <f t="shared" si="41"/>
        <v>#N/A</v>
      </c>
      <c r="AF845" s="54"/>
      <c r="AG845" s="31" t="e">
        <f t="shared" si="40"/>
        <v>#N/A</v>
      </c>
    </row>
    <row r="846" spans="1:33" x14ac:dyDescent="0.25">
      <c r="A846" s="30" t="e">
        <f t="shared" si="39"/>
        <v>#N/A</v>
      </c>
      <c r="B846" s="31"/>
      <c r="C846" s="31"/>
      <c r="D846" s="32"/>
      <c r="E846" s="31"/>
      <c r="F846" s="33"/>
      <c r="G846" s="33"/>
      <c r="H846" s="33"/>
      <c r="I846" s="31"/>
      <c r="J846" s="31"/>
      <c r="K846" s="33"/>
      <c r="L846" s="32"/>
      <c r="M846" s="32"/>
      <c r="N846" s="32"/>
      <c r="O846" s="33"/>
      <c r="P846" s="33"/>
      <c r="Q846" s="33"/>
      <c r="R846" s="33"/>
      <c r="S846" s="33"/>
      <c r="T846" s="33"/>
      <c r="U846" s="33"/>
      <c r="V846" s="33"/>
      <c r="W846" s="33"/>
      <c r="X846" s="33"/>
      <c r="Y846" s="35"/>
      <c r="Z846" s="33"/>
      <c r="AA846" s="33"/>
      <c r="AB846" s="33"/>
      <c r="AC846" s="35"/>
      <c r="AD846" s="33"/>
      <c r="AE846" s="31" t="e">
        <f t="shared" si="41"/>
        <v>#N/A</v>
      </c>
      <c r="AF846" s="54"/>
      <c r="AG846" s="31" t="e">
        <f t="shared" si="40"/>
        <v>#N/A</v>
      </c>
    </row>
    <row r="847" spans="1:33" x14ac:dyDescent="0.25">
      <c r="A847" s="30" t="e">
        <f t="shared" si="39"/>
        <v>#N/A</v>
      </c>
      <c r="B847" s="31"/>
      <c r="C847" s="31"/>
      <c r="D847" s="32"/>
      <c r="E847" s="31"/>
      <c r="F847" s="33"/>
      <c r="G847" s="33"/>
      <c r="H847" s="33"/>
      <c r="I847" s="31"/>
      <c r="J847" s="31"/>
      <c r="K847" s="33"/>
      <c r="L847" s="32"/>
      <c r="M847" s="32"/>
      <c r="N847" s="32"/>
      <c r="O847" s="33"/>
      <c r="P847" s="33"/>
      <c r="Q847" s="33"/>
      <c r="R847" s="33"/>
      <c r="S847" s="33"/>
      <c r="T847" s="33"/>
      <c r="U847" s="33"/>
      <c r="V847" s="33"/>
      <c r="W847" s="33"/>
      <c r="X847" s="33"/>
      <c r="Y847" s="35"/>
      <c r="Z847" s="33"/>
      <c r="AA847" s="33"/>
      <c r="AB847" s="33"/>
      <c r="AC847" s="35"/>
      <c r="AD847" s="33"/>
      <c r="AE847" s="31" t="e">
        <f t="shared" si="41"/>
        <v>#N/A</v>
      </c>
      <c r="AF847" s="54"/>
      <c r="AG847" s="31" t="e">
        <f t="shared" si="40"/>
        <v>#N/A</v>
      </c>
    </row>
    <row r="848" spans="1:33" x14ac:dyDescent="0.25">
      <c r="A848" s="30" t="e">
        <f t="shared" si="39"/>
        <v>#N/A</v>
      </c>
      <c r="B848" s="31"/>
      <c r="C848" s="31"/>
      <c r="D848" s="32"/>
      <c r="E848" s="31"/>
      <c r="F848" s="33"/>
      <c r="G848" s="33"/>
      <c r="H848" s="33"/>
      <c r="I848" s="31"/>
      <c r="J848" s="31"/>
      <c r="K848" s="33"/>
      <c r="L848" s="32"/>
      <c r="M848" s="32"/>
      <c r="N848" s="32"/>
      <c r="O848" s="33"/>
      <c r="P848" s="33"/>
      <c r="Q848" s="33"/>
      <c r="R848" s="33"/>
      <c r="S848" s="33"/>
      <c r="T848" s="33"/>
      <c r="U848" s="33"/>
      <c r="V848" s="33"/>
      <c r="W848" s="33"/>
      <c r="X848" s="33"/>
      <c r="Y848" s="35"/>
      <c r="Z848" s="33"/>
      <c r="AA848" s="33"/>
      <c r="AB848" s="33"/>
      <c r="AC848" s="35"/>
      <c r="AD848" s="33"/>
      <c r="AE848" s="31" t="e">
        <f t="shared" si="41"/>
        <v>#N/A</v>
      </c>
      <c r="AF848" s="54"/>
      <c r="AG848" s="31" t="e">
        <f t="shared" si="40"/>
        <v>#N/A</v>
      </c>
    </row>
    <row r="849" spans="1:33" x14ac:dyDescent="0.25">
      <c r="A849" s="30" t="e">
        <f t="shared" si="39"/>
        <v>#N/A</v>
      </c>
      <c r="B849" s="31"/>
      <c r="C849" s="31"/>
      <c r="D849" s="32"/>
      <c r="E849" s="31"/>
      <c r="F849" s="33"/>
      <c r="G849" s="33"/>
      <c r="H849" s="33"/>
      <c r="I849" s="31"/>
      <c r="J849" s="31"/>
      <c r="K849" s="33"/>
      <c r="L849" s="32"/>
      <c r="M849" s="32"/>
      <c r="N849" s="32"/>
      <c r="O849" s="33"/>
      <c r="P849" s="33"/>
      <c r="Q849" s="33"/>
      <c r="R849" s="33"/>
      <c r="S849" s="33"/>
      <c r="T849" s="33"/>
      <c r="U849" s="33"/>
      <c r="V849" s="33"/>
      <c r="W849" s="33"/>
      <c r="X849" s="33"/>
      <c r="Y849" s="35"/>
      <c r="Z849" s="33"/>
      <c r="AA849" s="33"/>
      <c r="AB849" s="33"/>
      <c r="AC849" s="35"/>
      <c r="AD849" s="33"/>
      <c r="AE849" s="31" t="e">
        <f t="shared" si="41"/>
        <v>#N/A</v>
      </c>
      <c r="AF849" s="54"/>
      <c r="AG849" s="31" t="e">
        <f t="shared" si="40"/>
        <v>#N/A</v>
      </c>
    </row>
    <row r="850" spans="1:33" x14ac:dyDescent="0.25">
      <c r="A850" s="30" t="e">
        <f t="shared" si="39"/>
        <v>#N/A</v>
      </c>
      <c r="B850" s="31"/>
      <c r="C850" s="31"/>
      <c r="D850" s="32"/>
      <c r="E850" s="31"/>
      <c r="F850" s="33"/>
      <c r="G850" s="33"/>
      <c r="H850" s="33"/>
      <c r="I850" s="31"/>
      <c r="J850" s="31"/>
      <c r="K850" s="33"/>
      <c r="L850" s="32"/>
      <c r="M850" s="32"/>
      <c r="N850" s="32"/>
      <c r="O850" s="33"/>
      <c r="P850" s="33"/>
      <c r="Q850" s="33"/>
      <c r="R850" s="33"/>
      <c r="S850" s="33"/>
      <c r="T850" s="33"/>
      <c r="U850" s="33"/>
      <c r="V850" s="33"/>
      <c r="W850" s="33"/>
      <c r="X850" s="33"/>
      <c r="Y850" s="35"/>
      <c r="Z850" s="33"/>
      <c r="AA850" s="33"/>
      <c r="AB850" s="33"/>
      <c r="AC850" s="35"/>
      <c r="AD850" s="33"/>
      <c r="AE850" s="31" t="e">
        <f t="shared" si="41"/>
        <v>#N/A</v>
      </c>
      <c r="AF850" s="54"/>
      <c r="AG850" s="31" t="e">
        <f t="shared" si="40"/>
        <v>#N/A</v>
      </c>
    </row>
    <row r="851" spans="1:33" x14ac:dyDescent="0.25">
      <c r="A851" s="30" t="e">
        <f t="shared" si="39"/>
        <v>#N/A</v>
      </c>
      <c r="B851" s="31"/>
      <c r="C851" s="31"/>
      <c r="D851" s="32"/>
      <c r="E851" s="31"/>
      <c r="F851" s="33"/>
      <c r="G851" s="33"/>
      <c r="H851" s="33"/>
      <c r="I851" s="31"/>
      <c r="J851" s="31"/>
      <c r="K851" s="33"/>
      <c r="L851" s="32"/>
      <c r="M851" s="32"/>
      <c r="N851" s="32"/>
      <c r="O851" s="33"/>
      <c r="P851" s="33"/>
      <c r="Q851" s="33"/>
      <c r="R851" s="33"/>
      <c r="S851" s="33"/>
      <c r="T851" s="33"/>
      <c r="U851" s="33"/>
      <c r="V851" s="33"/>
      <c r="W851" s="33"/>
      <c r="X851" s="33"/>
      <c r="Y851" s="35"/>
      <c r="Z851" s="33"/>
      <c r="AA851" s="33"/>
      <c r="AB851" s="33"/>
      <c r="AC851" s="35"/>
      <c r="AD851" s="33"/>
      <c r="AE851" s="31" t="e">
        <f t="shared" si="41"/>
        <v>#N/A</v>
      </c>
      <c r="AF851" s="54"/>
      <c r="AG851" s="31" t="e">
        <f t="shared" si="40"/>
        <v>#N/A</v>
      </c>
    </row>
    <row r="852" spans="1:33" x14ac:dyDescent="0.25">
      <c r="A852" s="30" t="e">
        <f t="shared" si="39"/>
        <v>#N/A</v>
      </c>
      <c r="B852" s="31"/>
      <c r="C852" s="31"/>
      <c r="D852" s="32"/>
      <c r="E852" s="31"/>
      <c r="F852" s="33"/>
      <c r="G852" s="33"/>
      <c r="H852" s="33"/>
      <c r="I852" s="31"/>
      <c r="J852" s="31"/>
      <c r="K852" s="33"/>
      <c r="L852" s="32"/>
      <c r="M852" s="32"/>
      <c r="N852" s="32"/>
      <c r="O852" s="33"/>
      <c r="P852" s="33"/>
      <c r="Q852" s="33"/>
      <c r="R852" s="33"/>
      <c r="S852" s="33"/>
      <c r="T852" s="33"/>
      <c r="U852" s="33"/>
      <c r="V852" s="33"/>
      <c r="W852" s="33"/>
      <c r="X852" s="33"/>
      <c r="Y852" s="35"/>
      <c r="Z852" s="33"/>
      <c r="AA852" s="33"/>
      <c r="AB852" s="33"/>
      <c r="AC852" s="35"/>
      <c r="AD852" s="33"/>
      <c r="AE852" s="31" t="e">
        <f t="shared" si="41"/>
        <v>#N/A</v>
      </c>
      <c r="AF852" s="54"/>
      <c r="AG852" s="31" t="e">
        <f t="shared" si="40"/>
        <v>#N/A</v>
      </c>
    </row>
    <row r="853" spans="1:33" x14ac:dyDescent="0.25">
      <c r="A853" s="30" t="e">
        <f t="shared" si="39"/>
        <v>#N/A</v>
      </c>
      <c r="B853" s="31"/>
      <c r="C853" s="31"/>
      <c r="D853" s="32"/>
      <c r="E853" s="31"/>
      <c r="F853" s="33"/>
      <c r="G853" s="33"/>
      <c r="H853" s="33"/>
      <c r="I853" s="31"/>
      <c r="J853" s="31"/>
      <c r="K853" s="33"/>
      <c r="L853" s="32"/>
      <c r="M853" s="32"/>
      <c r="N853" s="32"/>
      <c r="O853" s="33"/>
      <c r="P853" s="33"/>
      <c r="Q853" s="33"/>
      <c r="R853" s="33"/>
      <c r="S853" s="33"/>
      <c r="T853" s="33"/>
      <c r="U853" s="33"/>
      <c r="V853" s="33"/>
      <c r="W853" s="33"/>
      <c r="X853" s="33"/>
      <c r="Y853" s="35"/>
      <c r="Z853" s="33"/>
      <c r="AA853" s="33"/>
      <c r="AB853" s="33"/>
      <c r="AC853" s="35"/>
      <c r="AD853" s="33"/>
      <c r="AE853" s="31" t="e">
        <f t="shared" si="41"/>
        <v>#N/A</v>
      </c>
      <c r="AF853" s="54"/>
      <c r="AG853" s="31" t="e">
        <f t="shared" si="40"/>
        <v>#N/A</v>
      </c>
    </row>
    <row r="854" spans="1:33" x14ac:dyDescent="0.25">
      <c r="A854" s="30" t="e">
        <f t="shared" si="39"/>
        <v>#N/A</v>
      </c>
      <c r="B854" s="31"/>
      <c r="C854" s="31"/>
      <c r="D854" s="32"/>
      <c r="E854" s="31"/>
      <c r="F854" s="33"/>
      <c r="G854" s="33"/>
      <c r="H854" s="33"/>
      <c r="I854" s="31"/>
      <c r="J854" s="31"/>
      <c r="K854" s="33"/>
      <c r="L854" s="32"/>
      <c r="M854" s="32"/>
      <c r="N854" s="32"/>
      <c r="O854" s="33"/>
      <c r="P854" s="33"/>
      <c r="Q854" s="33"/>
      <c r="R854" s="33"/>
      <c r="S854" s="33"/>
      <c r="T854" s="33"/>
      <c r="U854" s="33"/>
      <c r="V854" s="33"/>
      <c r="W854" s="33"/>
      <c r="X854" s="33"/>
      <c r="Y854" s="35"/>
      <c r="Z854" s="33"/>
      <c r="AA854" s="33"/>
      <c r="AB854" s="33"/>
      <c r="AC854" s="35"/>
      <c r="AD854" s="33"/>
      <c r="AE854" s="31" t="e">
        <f t="shared" si="41"/>
        <v>#N/A</v>
      </c>
      <c r="AF854" s="54"/>
      <c r="AG854" s="31" t="e">
        <f t="shared" si="40"/>
        <v>#N/A</v>
      </c>
    </row>
    <row r="855" spans="1:33" x14ac:dyDescent="0.25">
      <c r="A855" s="30" t="e">
        <f t="shared" si="39"/>
        <v>#N/A</v>
      </c>
      <c r="B855" s="31"/>
      <c r="C855" s="31"/>
      <c r="D855" s="32"/>
      <c r="E855" s="31"/>
      <c r="F855" s="33"/>
      <c r="G855" s="33"/>
      <c r="H855" s="33"/>
      <c r="I855" s="31"/>
      <c r="J855" s="31"/>
      <c r="K855" s="33"/>
      <c r="L855" s="32"/>
      <c r="M855" s="32"/>
      <c r="N855" s="32"/>
      <c r="O855" s="33"/>
      <c r="P855" s="33"/>
      <c r="Q855" s="33"/>
      <c r="R855" s="33"/>
      <c r="S855" s="33"/>
      <c r="T855" s="33"/>
      <c r="U855" s="33"/>
      <c r="V855" s="33"/>
      <c r="W855" s="33"/>
      <c r="X855" s="33"/>
      <c r="Y855" s="35"/>
      <c r="Z855" s="33"/>
      <c r="AA855" s="33"/>
      <c r="AB855" s="33"/>
      <c r="AC855" s="35"/>
      <c r="AD855" s="33"/>
      <c r="AE855" s="31" t="e">
        <f t="shared" si="41"/>
        <v>#N/A</v>
      </c>
      <c r="AF855" s="54"/>
      <c r="AG855" s="31" t="e">
        <f t="shared" si="40"/>
        <v>#N/A</v>
      </c>
    </row>
    <row r="856" spans="1:33" x14ac:dyDescent="0.25">
      <c r="A856" s="30" t="e">
        <f t="shared" si="39"/>
        <v>#N/A</v>
      </c>
      <c r="B856" s="31"/>
      <c r="C856" s="31"/>
      <c r="D856" s="32"/>
      <c r="E856" s="31"/>
      <c r="F856" s="33"/>
      <c r="G856" s="33"/>
      <c r="H856" s="33"/>
      <c r="I856" s="31"/>
      <c r="J856" s="31"/>
      <c r="K856" s="33"/>
      <c r="L856" s="32"/>
      <c r="M856" s="32"/>
      <c r="N856" s="32"/>
      <c r="O856" s="33"/>
      <c r="P856" s="33"/>
      <c r="Q856" s="33"/>
      <c r="R856" s="33"/>
      <c r="S856" s="33"/>
      <c r="T856" s="33"/>
      <c r="U856" s="33"/>
      <c r="V856" s="33"/>
      <c r="W856" s="33"/>
      <c r="X856" s="33"/>
      <c r="Y856" s="35"/>
      <c r="Z856" s="33"/>
      <c r="AA856" s="33"/>
      <c r="AB856" s="33"/>
      <c r="AC856" s="35"/>
      <c r="AD856" s="33"/>
      <c r="AE856" s="31" t="e">
        <f t="shared" si="41"/>
        <v>#N/A</v>
      </c>
      <c r="AF856" s="54"/>
      <c r="AG856" s="31" t="e">
        <f t="shared" si="40"/>
        <v>#N/A</v>
      </c>
    </row>
    <row r="857" spans="1:33" x14ac:dyDescent="0.25">
      <c r="A857" s="30" t="e">
        <f t="shared" si="39"/>
        <v>#N/A</v>
      </c>
      <c r="B857" s="31"/>
      <c r="C857" s="31"/>
      <c r="D857" s="32"/>
      <c r="E857" s="31"/>
      <c r="F857" s="33"/>
      <c r="G857" s="33"/>
      <c r="H857" s="33"/>
      <c r="I857" s="31"/>
      <c r="J857" s="31"/>
      <c r="K857" s="33"/>
      <c r="L857" s="32"/>
      <c r="M857" s="32"/>
      <c r="N857" s="32"/>
      <c r="O857" s="33"/>
      <c r="P857" s="33"/>
      <c r="Q857" s="33"/>
      <c r="R857" s="33"/>
      <c r="S857" s="33"/>
      <c r="T857" s="33"/>
      <c r="U857" s="33"/>
      <c r="V857" s="33"/>
      <c r="W857" s="33"/>
      <c r="X857" s="33"/>
      <c r="Y857" s="35"/>
      <c r="Z857" s="33"/>
      <c r="AA857" s="33"/>
      <c r="AB857" s="33"/>
      <c r="AC857" s="35"/>
      <c r="AD857" s="33"/>
      <c r="AE857" s="31" t="e">
        <f t="shared" si="41"/>
        <v>#N/A</v>
      </c>
      <c r="AF857" s="54"/>
      <c r="AG857" s="31" t="e">
        <f t="shared" si="40"/>
        <v>#N/A</v>
      </c>
    </row>
    <row r="858" spans="1:33" x14ac:dyDescent="0.25">
      <c r="A858" s="30" t="e">
        <f t="shared" si="39"/>
        <v>#N/A</v>
      </c>
      <c r="B858" s="31"/>
      <c r="C858" s="31"/>
      <c r="D858" s="32"/>
      <c r="E858" s="31"/>
      <c r="F858" s="33"/>
      <c r="G858" s="33"/>
      <c r="H858" s="33"/>
      <c r="I858" s="31"/>
      <c r="J858" s="31"/>
      <c r="K858" s="33"/>
      <c r="L858" s="32"/>
      <c r="M858" s="32"/>
      <c r="N858" s="32"/>
      <c r="O858" s="33"/>
      <c r="P858" s="33"/>
      <c r="Q858" s="33"/>
      <c r="R858" s="33"/>
      <c r="S858" s="33"/>
      <c r="T858" s="33"/>
      <c r="U858" s="33"/>
      <c r="V858" s="33"/>
      <c r="W858" s="33"/>
      <c r="X858" s="33"/>
      <c r="Y858" s="35"/>
      <c r="Z858" s="33"/>
      <c r="AA858" s="33"/>
      <c r="AB858" s="33"/>
      <c r="AC858" s="35"/>
      <c r="AD858" s="33"/>
      <c r="AE858" s="31" t="e">
        <f t="shared" si="41"/>
        <v>#N/A</v>
      </c>
      <c r="AF858" s="54"/>
      <c r="AG858" s="31" t="e">
        <f t="shared" si="40"/>
        <v>#N/A</v>
      </c>
    </row>
    <row r="859" spans="1:33" x14ac:dyDescent="0.25">
      <c r="A859" s="30" t="e">
        <f t="shared" si="39"/>
        <v>#N/A</v>
      </c>
      <c r="B859" s="31"/>
      <c r="C859" s="31"/>
      <c r="D859" s="32"/>
      <c r="E859" s="31"/>
      <c r="F859" s="33"/>
      <c r="G859" s="33"/>
      <c r="H859" s="33"/>
      <c r="I859" s="31"/>
      <c r="J859" s="31"/>
      <c r="K859" s="33"/>
      <c r="L859" s="32"/>
      <c r="M859" s="32"/>
      <c r="N859" s="32"/>
      <c r="O859" s="33"/>
      <c r="P859" s="33"/>
      <c r="Q859" s="33"/>
      <c r="R859" s="33"/>
      <c r="S859" s="33"/>
      <c r="T859" s="33"/>
      <c r="U859" s="33"/>
      <c r="V859" s="33"/>
      <c r="W859" s="33"/>
      <c r="X859" s="33"/>
      <c r="Y859" s="35"/>
      <c r="Z859" s="33"/>
      <c r="AA859" s="33"/>
      <c r="AB859" s="33"/>
      <c r="AC859" s="35"/>
      <c r="AD859" s="33"/>
      <c r="AE859" s="31" t="e">
        <f t="shared" si="41"/>
        <v>#N/A</v>
      </c>
      <c r="AF859" s="54"/>
      <c r="AG859" s="31" t="e">
        <f t="shared" si="40"/>
        <v>#N/A</v>
      </c>
    </row>
    <row r="860" spans="1:33" x14ac:dyDescent="0.25">
      <c r="A860" s="30" t="e">
        <f t="shared" si="39"/>
        <v>#N/A</v>
      </c>
      <c r="B860" s="31"/>
      <c r="C860" s="31"/>
      <c r="D860" s="32"/>
      <c r="E860" s="31"/>
      <c r="F860" s="33"/>
      <c r="G860" s="33"/>
      <c r="H860" s="33"/>
      <c r="I860" s="31"/>
      <c r="J860" s="31"/>
      <c r="K860" s="33"/>
      <c r="L860" s="32"/>
      <c r="M860" s="32"/>
      <c r="N860" s="32"/>
      <c r="O860" s="33"/>
      <c r="P860" s="33"/>
      <c r="Q860" s="33"/>
      <c r="R860" s="33"/>
      <c r="S860" s="33"/>
      <c r="T860" s="33"/>
      <c r="U860" s="33"/>
      <c r="V860" s="33"/>
      <c r="W860" s="33"/>
      <c r="X860" s="33"/>
      <c r="Y860" s="35"/>
      <c r="Z860" s="33"/>
      <c r="AA860" s="33"/>
      <c r="AB860" s="33"/>
      <c r="AC860" s="35"/>
      <c r="AD860" s="33"/>
      <c r="AE860" s="31" t="e">
        <f t="shared" si="41"/>
        <v>#N/A</v>
      </c>
      <c r="AF860" s="54"/>
      <c r="AG860" s="31" t="e">
        <f t="shared" si="40"/>
        <v>#N/A</v>
      </c>
    </row>
    <row r="861" spans="1:33" x14ac:dyDescent="0.25">
      <c r="A861" s="30" t="e">
        <f t="shared" si="39"/>
        <v>#N/A</v>
      </c>
      <c r="B861" s="31"/>
      <c r="C861" s="31"/>
      <c r="D861" s="32"/>
      <c r="E861" s="31"/>
      <c r="F861" s="33"/>
      <c r="G861" s="33"/>
      <c r="H861" s="33"/>
      <c r="I861" s="31"/>
      <c r="J861" s="31"/>
      <c r="K861" s="33"/>
      <c r="L861" s="32"/>
      <c r="M861" s="32"/>
      <c r="N861" s="32"/>
      <c r="O861" s="33"/>
      <c r="P861" s="33"/>
      <c r="Q861" s="33"/>
      <c r="R861" s="33"/>
      <c r="S861" s="33"/>
      <c r="T861" s="33"/>
      <c r="U861" s="33"/>
      <c r="V861" s="33"/>
      <c r="W861" s="33"/>
      <c r="X861" s="33"/>
      <c r="Y861" s="35"/>
      <c r="Z861" s="33"/>
      <c r="AA861" s="33"/>
      <c r="AB861" s="33"/>
      <c r="AC861" s="35"/>
      <c r="AD861" s="33"/>
      <c r="AE861" s="31" t="e">
        <f t="shared" si="41"/>
        <v>#N/A</v>
      </c>
      <c r="AF861" s="54"/>
      <c r="AG861" s="31" t="e">
        <f t="shared" si="40"/>
        <v>#N/A</v>
      </c>
    </row>
    <row r="862" spans="1:33" x14ac:dyDescent="0.25">
      <c r="A862" s="30" t="e">
        <f t="shared" si="39"/>
        <v>#N/A</v>
      </c>
      <c r="B862" s="31"/>
      <c r="C862" s="31"/>
      <c r="D862" s="32"/>
      <c r="E862" s="31"/>
      <c r="F862" s="33"/>
      <c r="G862" s="33"/>
      <c r="H862" s="33"/>
      <c r="I862" s="31"/>
      <c r="J862" s="31"/>
      <c r="K862" s="33"/>
      <c r="L862" s="32"/>
      <c r="M862" s="32"/>
      <c r="N862" s="32"/>
      <c r="O862" s="33"/>
      <c r="P862" s="33"/>
      <c r="Q862" s="33"/>
      <c r="R862" s="33"/>
      <c r="S862" s="33"/>
      <c r="T862" s="33"/>
      <c r="U862" s="33"/>
      <c r="V862" s="33"/>
      <c r="W862" s="33"/>
      <c r="X862" s="33"/>
      <c r="Y862" s="35"/>
      <c r="Z862" s="33"/>
      <c r="AA862" s="33"/>
      <c r="AB862" s="33"/>
      <c r="AC862" s="35"/>
      <c r="AD862" s="33"/>
      <c r="AE862" s="31" t="e">
        <f t="shared" si="41"/>
        <v>#N/A</v>
      </c>
      <c r="AF862" s="54"/>
      <c r="AG862" s="31" t="e">
        <f t="shared" si="40"/>
        <v>#N/A</v>
      </c>
    </row>
    <row r="863" spans="1:33" x14ac:dyDescent="0.25">
      <c r="A863" s="30" t="e">
        <f t="shared" si="39"/>
        <v>#N/A</v>
      </c>
      <c r="B863" s="31"/>
      <c r="C863" s="31"/>
      <c r="D863" s="32"/>
      <c r="E863" s="31"/>
      <c r="F863" s="33"/>
      <c r="G863" s="33"/>
      <c r="H863" s="33"/>
      <c r="I863" s="31"/>
      <c r="J863" s="31"/>
      <c r="K863" s="33"/>
      <c r="L863" s="32"/>
      <c r="M863" s="32"/>
      <c r="N863" s="32"/>
      <c r="O863" s="33"/>
      <c r="P863" s="33"/>
      <c r="Q863" s="33"/>
      <c r="R863" s="33"/>
      <c r="S863" s="33"/>
      <c r="T863" s="33"/>
      <c r="U863" s="33"/>
      <c r="V863" s="33"/>
      <c r="W863" s="33"/>
      <c r="X863" s="33"/>
      <c r="Y863" s="35"/>
      <c r="Z863" s="33"/>
      <c r="AA863" s="33"/>
      <c r="AB863" s="33"/>
      <c r="AC863" s="35"/>
      <c r="AD863" s="33"/>
      <c r="AE863" s="31" t="e">
        <f t="shared" si="41"/>
        <v>#N/A</v>
      </c>
      <c r="AF863" s="54"/>
      <c r="AG863" s="31" t="e">
        <f t="shared" si="40"/>
        <v>#N/A</v>
      </c>
    </row>
    <row r="864" spans="1:33" x14ac:dyDescent="0.25">
      <c r="A864" s="30" t="e">
        <f t="shared" si="39"/>
        <v>#N/A</v>
      </c>
      <c r="B864" s="31"/>
      <c r="C864" s="31"/>
      <c r="D864" s="32"/>
      <c r="E864" s="31"/>
      <c r="F864" s="33"/>
      <c r="G864" s="33"/>
      <c r="H864" s="33"/>
      <c r="I864" s="31"/>
      <c r="J864" s="31"/>
      <c r="K864" s="33"/>
      <c r="L864" s="32"/>
      <c r="M864" s="32"/>
      <c r="N864" s="32"/>
      <c r="O864" s="33"/>
      <c r="P864" s="33"/>
      <c r="Q864" s="33"/>
      <c r="R864" s="33"/>
      <c r="S864" s="33"/>
      <c r="T864" s="33"/>
      <c r="U864" s="33"/>
      <c r="V864" s="33"/>
      <c r="W864" s="33"/>
      <c r="X864" s="33"/>
      <c r="Y864" s="35"/>
      <c r="Z864" s="33"/>
      <c r="AA864" s="33"/>
      <c r="AB864" s="33"/>
      <c r="AC864" s="35"/>
      <c r="AD864" s="33"/>
      <c r="AE864" s="31" t="e">
        <f t="shared" si="41"/>
        <v>#N/A</v>
      </c>
      <c r="AF864" s="54"/>
      <c r="AG864" s="31" t="e">
        <f t="shared" si="40"/>
        <v>#N/A</v>
      </c>
    </row>
    <row r="865" spans="1:33" x14ac:dyDescent="0.25">
      <c r="A865" s="30" t="e">
        <f t="shared" si="39"/>
        <v>#N/A</v>
      </c>
      <c r="B865" s="31"/>
      <c r="C865" s="31"/>
      <c r="D865" s="32"/>
      <c r="E865" s="31"/>
      <c r="F865" s="33"/>
      <c r="G865" s="33"/>
      <c r="H865" s="33"/>
      <c r="I865" s="31"/>
      <c r="J865" s="31"/>
      <c r="K865" s="33"/>
      <c r="L865" s="32"/>
      <c r="M865" s="32"/>
      <c r="N865" s="32"/>
      <c r="O865" s="33"/>
      <c r="P865" s="33"/>
      <c r="Q865" s="33"/>
      <c r="R865" s="33"/>
      <c r="S865" s="33"/>
      <c r="T865" s="33"/>
      <c r="U865" s="33"/>
      <c r="V865" s="33"/>
      <c r="W865" s="33"/>
      <c r="X865" s="33"/>
      <c r="Y865" s="35"/>
      <c r="Z865" s="33"/>
      <c r="AA865" s="33"/>
      <c r="AB865" s="33"/>
      <c r="AC865" s="35"/>
      <c r="AD865" s="33"/>
      <c r="AE865" s="31" t="e">
        <f t="shared" si="41"/>
        <v>#N/A</v>
      </c>
      <c r="AF865" s="54"/>
      <c r="AG865" s="31" t="e">
        <f t="shared" si="40"/>
        <v>#N/A</v>
      </c>
    </row>
    <row r="866" spans="1:33" x14ac:dyDescent="0.25">
      <c r="A866" s="30" t="e">
        <f t="shared" si="39"/>
        <v>#N/A</v>
      </c>
      <c r="B866" s="31"/>
      <c r="C866" s="31"/>
      <c r="D866" s="32"/>
      <c r="E866" s="31"/>
      <c r="F866" s="33"/>
      <c r="G866" s="33"/>
      <c r="H866" s="33"/>
      <c r="I866" s="31"/>
      <c r="J866" s="31"/>
      <c r="K866" s="33"/>
      <c r="L866" s="32"/>
      <c r="M866" s="32"/>
      <c r="N866" s="32"/>
      <c r="O866" s="33"/>
      <c r="P866" s="33"/>
      <c r="Q866" s="33"/>
      <c r="R866" s="33"/>
      <c r="S866" s="33"/>
      <c r="T866" s="33"/>
      <c r="U866" s="33"/>
      <c r="V866" s="33"/>
      <c r="W866" s="33"/>
      <c r="X866" s="33"/>
      <c r="Y866" s="35"/>
      <c r="Z866" s="33"/>
      <c r="AA866" s="33"/>
      <c r="AB866" s="33"/>
      <c r="AC866" s="35"/>
      <c r="AD866" s="33"/>
      <c r="AE866" s="31" t="e">
        <f t="shared" si="41"/>
        <v>#N/A</v>
      </c>
      <c r="AF866" s="54"/>
      <c r="AG866" s="31" t="e">
        <f t="shared" si="40"/>
        <v>#N/A</v>
      </c>
    </row>
    <row r="867" spans="1:33" x14ac:dyDescent="0.25">
      <c r="A867" s="30" t="e">
        <f t="shared" si="39"/>
        <v>#N/A</v>
      </c>
      <c r="B867" s="31"/>
      <c r="C867" s="31"/>
      <c r="D867" s="32"/>
      <c r="E867" s="31"/>
      <c r="F867" s="33"/>
      <c r="G867" s="33"/>
      <c r="H867" s="33"/>
      <c r="I867" s="31"/>
      <c r="J867" s="31"/>
      <c r="K867" s="33"/>
      <c r="L867" s="32"/>
      <c r="M867" s="32"/>
      <c r="N867" s="32"/>
      <c r="O867" s="33"/>
      <c r="P867" s="33"/>
      <c r="Q867" s="33"/>
      <c r="R867" s="33"/>
      <c r="S867" s="33"/>
      <c r="T867" s="33"/>
      <c r="U867" s="33"/>
      <c r="V867" s="33"/>
      <c r="W867" s="33"/>
      <c r="X867" s="33"/>
      <c r="Y867" s="35"/>
      <c r="Z867" s="33"/>
      <c r="AA867" s="33"/>
      <c r="AB867" s="33"/>
      <c r="AC867" s="35"/>
      <c r="AD867" s="33"/>
      <c r="AE867" s="31" t="e">
        <f t="shared" si="41"/>
        <v>#N/A</v>
      </c>
      <c r="AF867" s="54"/>
      <c r="AG867" s="31" t="e">
        <f t="shared" si="40"/>
        <v>#N/A</v>
      </c>
    </row>
    <row r="868" spans="1:33" x14ac:dyDescent="0.25">
      <c r="A868" s="30" t="e">
        <f t="shared" si="39"/>
        <v>#N/A</v>
      </c>
      <c r="B868" s="31"/>
      <c r="C868" s="31"/>
      <c r="D868" s="32"/>
      <c r="E868" s="31"/>
      <c r="F868" s="33"/>
      <c r="G868" s="33"/>
      <c r="H868" s="33"/>
      <c r="I868" s="31"/>
      <c r="J868" s="31"/>
      <c r="K868" s="33"/>
      <c r="L868" s="32"/>
      <c r="M868" s="32"/>
      <c r="N868" s="32"/>
      <c r="O868" s="33"/>
      <c r="P868" s="33"/>
      <c r="Q868" s="33"/>
      <c r="R868" s="33"/>
      <c r="S868" s="33"/>
      <c r="T868" s="33"/>
      <c r="U868" s="33"/>
      <c r="V868" s="33"/>
      <c r="W868" s="33"/>
      <c r="X868" s="33"/>
      <c r="Y868" s="35"/>
      <c r="Z868" s="33"/>
      <c r="AA868" s="33"/>
      <c r="AB868" s="33"/>
      <c r="AC868" s="35"/>
      <c r="AD868" s="33"/>
      <c r="AE868" s="31" t="e">
        <f t="shared" si="41"/>
        <v>#N/A</v>
      </c>
      <c r="AF868" s="54"/>
      <c r="AG868" s="31" t="e">
        <f t="shared" si="40"/>
        <v>#N/A</v>
      </c>
    </row>
    <row r="869" spans="1:33" x14ac:dyDescent="0.25">
      <c r="A869" s="30" t="e">
        <f t="shared" si="39"/>
        <v>#N/A</v>
      </c>
      <c r="B869" s="31"/>
      <c r="C869" s="31"/>
      <c r="D869" s="32"/>
      <c r="E869" s="31"/>
      <c r="F869" s="33"/>
      <c r="G869" s="33"/>
      <c r="H869" s="33"/>
      <c r="I869" s="31"/>
      <c r="J869" s="31"/>
      <c r="K869" s="33"/>
      <c r="L869" s="32"/>
      <c r="M869" s="32"/>
      <c r="N869" s="32"/>
      <c r="O869" s="33"/>
      <c r="P869" s="33"/>
      <c r="Q869" s="33"/>
      <c r="R869" s="33"/>
      <c r="S869" s="33"/>
      <c r="T869" s="33"/>
      <c r="U869" s="33"/>
      <c r="V869" s="33"/>
      <c r="W869" s="33"/>
      <c r="X869" s="33"/>
      <c r="Y869" s="35"/>
      <c r="Z869" s="33"/>
      <c r="AA869" s="33"/>
      <c r="AB869" s="33"/>
      <c r="AC869" s="35"/>
      <c r="AD869" s="33"/>
      <c r="AE869" s="31" t="e">
        <f t="shared" si="41"/>
        <v>#N/A</v>
      </c>
      <c r="AF869" s="54"/>
      <c r="AG869" s="31" t="e">
        <f t="shared" si="40"/>
        <v>#N/A</v>
      </c>
    </row>
    <row r="870" spans="1:33" x14ac:dyDescent="0.25">
      <c r="A870" s="30" t="e">
        <f t="shared" si="39"/>
        <v>#N/A</v>
      </c>
      <c r="B870" s="31"/>
      <c r="C870" s="31"/>
      <c r="D870" s="32"/>
      <c r="E870" s="31"/>
      <c r="F870" s="33"/>
      <c r="G870" s="33"/>
      <c r="H870" s="33"/>
      <c r="I870" s="31"/>
      <c r="J870" s="31"/>
      <c r="K870" s="33"/>
      <c r="L870" s="32"/>
      <c r="M870" s="32"/>
      <c r="N870" s="32"/>
      <c r="O870" s="33"/>
      <c r="P870" s="33"/>
      <c r="Q870" s="33"/>
      <c r="R870" s="33"/>
      <c r="S870" s="33"/>
      <c r="T870" s="33"/>
      <c r="U870" s="33"/>
      <c r="V870" s="33"/>
      <c r="W870" s="33"/>
      <c r="X870" s="33"/>
      <c r="Y870" s="35"/>
      <c r="Z870" s="33"/>
      <c r="AA870" s="33"/>
      <c r="AB870" s="33"/>
      <c r="AC870" s="35"/>
      <c r="AD870" s="33"/>
      <c r="AE870" s="31" t="e">
        <f t="shared" si="41"/>
        <v>#N/A</v>
      </c>
      <c r="AF870" s="54"/>
      <c r="AG870" s="31" t="e">
        <f t="shared" si="40"/>
        <v>#N/A</v>
      </c>
    </row>
    <row r="871" spans="1:33" x14ac:dyDescent="0.25">
      <c r="A871" s="30" t="e">
        <f t="shared" si="39"/>
        <v>#N/A</v>
      </c>
      <c r="B871" s="31"/>
      <c r="C871" s="31"/>
      <c r="D871" s="32"/>
      <c r="E871" s="31"/>
      <c r="F871" s="33"/>
      <c r="G871" s="33"/>
      <c r="H871" s="33"/>
      <c r="I871" s="31"/>
      <c r="J871" s="31"/>
      <c r="K871" s="33"/>
      <c r="L871" s="32"/>
      <c r="M871" s="32"/>
      <c r="N871" s="32"/>
      <c r="O871" s="33"/>
      <c r="P871" s="33"/>
      <c r="Q871" s="33"/>
      <c r="R871" s="33"/>
      <c r="S871" s="33"/>
      <c r="T871" s="33"/>
      <c r="U871" s="33"/>
      <c r="V871" s="33"/>
      <c r="W871" s="33"/>
      <c r="X871" s="33"/>
      <c r="Y871" s="35"/>
      <c r="Z871" s="33"/>
      <c r="AA871" s="33"/>
      <c r="AB871" s="33"/>
      <c r="AC871" s="35"/>
      <c r="AD871" s="33"/>
      <c r="AE871" s="31" t="e">
        <f t="shared" si="41"/>
        <v>#N/A</v>
      </c>
      <c r="AF871" s="54"/>
      <c r="AG871" s="31" t="e">
        <f t="shared" si="40"/>
        <v>#N/A</v>
      </c>
    </row>
    <row r="872" spans="1:33" x14ac:dyDescent="0.25">
      <c r="A872" s="30" t="e">
        <f t="shared" si="39"/>
        <v>#N/A</v>
      </c>
      <c r="B872" s="31"/>
      <c r="C872" s="31"/>
      <c r="D872" s="32"/>
      <c r="E872" s="31"/>
      <c r="F872" s="33"/>
      <c r="G872" s="33"/>
      <c r="H872" s="33"/>
      <c r="I872" s="31"/>
      <c r="J872" s="31"/>
      <c r="K872" s="33"/>
      <c r="L872" s="32"/>
      <c r="M872" s="32"/>
      <c r="N872" s="32"/>
      <c r="O872" s="33"/>
      <c r="P872" s="33"/>
      <c r="Q872" s="33"/>
      <c r="R872" s="33"/>
      <c r="S872" s="33"/>
      <c r="T872" s="33"/>
      <c r="U872" s="33"/>
      <c r="V872" s="33"/>
      <c r="W872" s="33"/>
      <c r="X872" s="33"/>
      <c r="Y872" s="35"/>
      <c r="Z872" s="33"/>
      <c r="AA872" s="33"/>
      <c r="AB872" s="33"/>
      <c r="AC872" s="35"/>
      <c r="AD872" s="33"/>
      <c r="AE872" s="31" t="e">
        <f t="shared" si="41"/>
        <v>#N/A</v>
      </c>
      <c r="AF872" s="54"/>
      <c r="AG872" s="31" t="e">
        <f t="shared" si="40"/>
        <v>#N/A</v>
      </c>
    </row>
    <row r="873" spans="1:33" x14ac:dyDescent="0.25">
      <c r="A873" s="30" t="e">
        <f t="shared" si="39"/>
        <v>#N/A</v>
      </c>
      <c r="B873" s="31"/>
      <c r="C873" s="31"/>
      <c r="D873" s="32"/>
      <c r="E873" s="31"/>
      <c r="F873" s="33"/>
      <c r="G873" s="33"/>
      <c r="H873" s="33"/>
      <c r="I873" s="31"/>
      <c r="J873" s="31"/>
      <c r="K873" s="33"/>
      <c r="L873" s="32"/>
      <c r="M873" s="32"/>
      <c r="N873" s="32"/>
      <c r="O873" s="33"/>
      <c r="P873" s="33"/>
      <c r="Q873" s="33"/>
      <c r="R873" s="33"/>
      <c r="S873" s="33"/>
      <c r="T873" s="33"/>
      <c r="U873" s="33"/>
      <c r="V873" s="33"/>
      <c r="W873" s="33"/>
      <c r="X873" s="33"/>
      <c r="Y873" s="35"/>
      <c r="Z873" s="33"/>
      <c r="AA873" s="33"/>
      <c r="AB873" s="33"/>
      <c r="AC873" s="35"/>
      <c r="AD873" s="33"/>
      <c r="AE873" s="31" t="e">
        <f t="shared" si="41"/>
        <v>#N/A</v>
      </c>
      <c r="AF873" s="54"/>
      <c r="AG873" s="31" t="e">
        <f t="shared" si="40"/>
        <v>#N/A</v>
      </c>
    </row>
    <row r="874" spans="1:33" x14ac:dyDescent="0.25">
      <c r="A874" s="30" t="e">
        <f t="shared" si="39"/>
        <v>#N/A</v>
      </c>
      <c r="B874" s="31"/>
      <c r="C874" s="31"/>
      <c r="D874" s="32"/>
      <c r="E874" s="31"/>
      <c r="F874" s="33"/>
      <c r="G874" s="33"/>
      <c r="H874" s="33"/>
      <c r="I874" s="31"/>
      <c r="J874" s="31"/>
      <c r="K874" s="33"/>
      <c r="L874" s="32"/>
      <c r="M874" s="32"/>
      <c r="N874" s="32"/>
      <c r="O874" s="33"/>
      <c r="P874" s="33"/>
      <c r="Q874" s="33"/>
      <c r="R874" s="33"/>
      <c r="S874" s="33"/>
      <c r="T874" s="33"/>
      <c r="U874" s="33"/>
      <c r="V874" s="33"/>
      <c r="W874" s="33"/>
      <c r="X874" s="33"/>
      <c r="Y874" s="35"/>
      <c r="Z874" s="33"/>
      <c r="AA874" s="33"/>
      <c r="AB874" s="33"/>
      <c r="AC874" s="35"/>
      <c r="AD874" s="33"/>
      <c r="AE874" s="31" t="e">
        <f t="shared" si="41"/>
        <v>#N/A</v>
      </c>
      <c r="AF874" s="54"/>
      <c r="AG874" s="31" t="e">
        <f t="shared" si="40"/>
        <v>#N/A</v>
      </c>
    </row>
    <row r="875" spans="1:33" x14ac:dyDescent="0.25">
      <c r="A875" s="30" t="e">
        <f t="shared" si="39"/>
        <v>#N/A</v>
      </c>
      <c r="B875" s="31"/>
      <c r="C875" s="31"/>
      <c r="D875" s="32"/>
      <c r="E875" s="31"/>
      <c r="F875" s="33"/>
      <c r="G875" s="33"/>
      <c r="H875" s="33"/>
      <c r="I875" s="31"/>
      <c r="J875" s="31"/>
      <c r="K875" s="33"/>
      <c r="L875" s="32"/>
      <c r="M875" s="32"/>
      <c r="N875" s="32"/>
      <c r="O875" s="33"/>
      <c r="P875" s="33"/>
      <c r="Q875" s="33"/>
      <c r="R875" s="33"/>
      <c r="S875" s="33"/>
      <c r="T875" s="33"/>
      <c r="U875" s="33"/>
      <c r="V875" s="33"/>
      <c r="W875" s="33"/>
      <c r="X875" s="33"/>
      <c r="Y875" s="35"/>
      <c r="Z875" s="33"/>
      <c r="AA875" s="33"/>
      <c r="AB875" s="33"/>
      <c r="AC875" s="35"/>
      <c r="AD875" s="33"/>
      <c r="AE875" s="31" t="e">
        <f t="shared" si="41"/>
        <v>#N/A</v>
      </c>
      <c r="AF875" s="54"/>
      <c r="AG875" s="31" t="e">
        <f t="shared" si="40"/>
        <v>#N/A</v>
      </c>
    </row>
    <row r="876" spans="1:33" x14ac:dyDescent="0.25">
      <c r="A876" s="30" t="e">
        <f t="shared" si="39"/>
        <v>#N/A</v>
      </c>
      <c r="B876" s="31"/>
      <c r="C876" s="31"/>
      <c r="D876" s="32"/>
      <c r="E876" s="31"/>
      <c r="F876" s="33"/>
      <c r="G876" s="33"/>
      <c r="H876" s="33"/>
      <c r="I876" s="31"/>
      <c r="J876" s="31"/>
      <c r="K876" s="33"/>
      <c r="L876" s="32"/>
      <c r="M876" s="32"/>
      <c r="N876" s="32"/>
      <c r="O876" s="33"/>
      <c r="P876" s="33"/>
      <c r="Q876" s="33"/>
      <c r="R876" s="33"/>
      <c r="S876" s="33"/>
      <c r="T876" s="33"/>
      <c r="U876" s="33"/>
      <c r="V876" s="33"/>
      <c r="W876" s="33"/>
      <c r="X876" s="33"/>
      <c r="Y876" s="35"/>
      <c r="Z876" s="33"/>
      <c r="AA876" s="33"/>
      <c r="AB876" s="33"/>
      <c r="AC876" s="35"/>
      <c r="AD876" s="33"/>
      <c r="AE876" s="31" t="e">
        <f t="shared" si="41"/>
        <v>#N/A</v>
      </c>
      <c r="AF876" s="54"/>
      <c r="AG876" s="31" t="e">
        <f t="shared" si="40"/>
        <v>#N/A</v>
      </c>
    </row>
    <row r="877" spans="1:33" x14ac:dyDescent="0.25">
      <c r="A877" s="30" t="e">
        <f t="shared" si="39"/>
        <v>#N/A</v>
      </c>
      <c r="B877" s="31"/>
      <c r="C877" s="31"/>
      <c r="D877" s="32"/>
      <c r="E877" s="31"/>
      <c r="F877" s="33"/>
      <c r="G877" s="33"/>
      <c r="H877" s="33"/>
      <c r="I877" s="31"/>
      <c r="J877" s="31"/>
      <c r="K877" s="33"/>
      <c r="L877" s="32"/>
      <c r="M877" s="32"/>
      <c r="N877" s="32"/>
      <c r="O877" s="33"/>
      <c r="P877" s="33"/>
      <c r="Q877" s="33"/>
      <c r="R877" s="33"/>
      <c r="S877" s="33"/>
      <c r="T877" s="33"/>
      <c r="U877" s="33"/>
      <c r="V877" s="33"/>
      <c r="W877" s="33"/>
      <c r="X877" s="33"/>
      <c r="Y877" s="35"/>
      <c r="Z877" s="33"/>
      <c r="AA877" s="33"/>
      <c r="AB877" s="33"/>
      <c r="AC877" s="35"/>
      <c r="AD877" s="33"/>
      <c r="AE877" s="31" t="e">
        <f t="shared" si="41"/>
        <v>#N/A</v>
      </c>
      <c r="AF877" s="54"/>
      <c r="AG877" s="31" t="e">
        <f t="shared" si="40"/>
        <v>#N/A</v>
      </c>
    </row>
    <row r="878" spans="1:33" x14ac:dyDescent="0.25">
      <c r="A878" s="30" t="e">
        <f t="shared" si="39"/>
        <v>#N/A</v>
      </c>
      <c r="B878" s="31"/>
      <c r="C878" s="31"/>
      <c r="D878" s="32"/>
      <c r="E878" s="31"/>
      <c r="F878" s="33"/>
      <c r="G878" s="33"/>
      <c r="H878" s="33"/>
      <c r="I878" s="31"/>
      <c r="J878" s="31"/>
      <c r="K878" s="33"/>
      <c r="L878" s="32"/>
      <c r="M878" s="32"/>
      <c r="N878" s="32"/>
      <c r="O878" s="33"/>
      <c r="P878" s="33"/>
      <c r="Q878" s="33"/>
      <c r="R878" s="33"/>
      <c r="S878" s="33"/>
      <c r="T878" s="33"/>
      <c r="U878" s="33"/>
      <c r="V878" s="33"/>
      <c r="W878" s="33"/>
      <c r="X878" s="33"/>
      <c r="Y878" s="35"/>
      <c r="Z878" s="33"/>
      <c r="AA878" s="33"/>
      <c r="AB878" s="33"/>
      <c r="AC878" s="35"/>
      <c r="AD878" s="33"/>
      <c r="AE878" s="31" t="e">
        <f t="shared" si="41"/>
        <v>#N/A</v>
      </c>
      <c r="AF878" s="54"/>
      <c r="AG878" s="31" t="e">
        <f t="shared" si="40"/>
        <v>#N/A</v>
      </c>
    </row>
    <row r="879" spans="1:33" x14ac:dyDescent="0.25">
      <c r="A879" s="30" t="e">
        <f t="shared" si="39"/>
        <v>#N/A</v>
      </c>
      <c r="B879" s="31"/>
      <c r="C879" s="31"/>
      <c r="D879" s="32"/>
      <c r="E879" s="31"/>
      <c r="F879" s="33"/>
      <c r="G879" s="33"/>
      <c r="H879" s="33"/>
      <c r="I879" s="31"/>
      <c r="J879" s="31"/>
      <c r="K879" s="33"/>
      <c r="L879" s="32"/>
      <c r="M879" s="32"/>
      <c r="N879" s="32"/>
      <c r="O879" s="33"/>
      <c r="P879" s="33"/>
      <c r="Q879" s="33"/>
      <c r="R879" s="33"/>
      <c r="S879" s="33"/>
      <c r="T879" s="33"/>
      <c r="U879" s="33"/>
      <c r="V879" s="33"/>
      <c r="W879" s="33"/>
      <c r="X879" s="33"/>
      <c r="Y879" s="35"/>
      <c r="Z879" s="33"/>
      <c r="AA879" s="33"/>
      <c r="AB879" s="33"/>
      <c r="AC879" s="35"/>
      <c r="AD879" s="33"/>
      <c r="AE879" s="31" t="e">
        <f t="shared" si="41"/>
        <v>#N/A</v>
      </c>
      <c r="AF879" s="54"/>
      <c r="AG879" s="31" t="e">
        <f t="shared" si="40"/>
        <v>#N/A</v>
      </c>
    </row>
    <row r="880" spans="1:33" x14ac:dyDescent="0.25">
      <c r="A880" s="30" t="e">
        <f t="shared" si="39"/>
        <v>#N/A</v>
      </c>
      <c r="B880" s="31"/>
      <c r="C880" s="31"/>
      <c r="D880" s="32"/>
      <c r="E880" s="31"/>
      <c r="F880" s="33"/>
      <c r="G880" s="33"/>
      <c r="H880" s="33"/>
      <c r="I880" s="31"/>
      <c r="J880" s="31"/>
      <c r="K880" s="33"/>
      <c r="L880" s="32"/>
      <c r="M880" s="32"/>
      <c r="N880" s="32"/>
      <c r="O880" s="33"/>
      <c r="P880" s="33"/>
      <c r="Q880" s="33"/>
      <c r="R880" s="33"/>
      <c r="S880" s="33"/>
      <c r="T880" s="33"/>
      <c r="U880" s="33"/>
      <c r="V880" s="33"/>
      <c r="W880" s="33"/>
      <c r="X880" s="33"/>
      <c r="Y880" s="35"/>
      <c r="Z880" s="33"/>
      <c r="AA880" s="33"/>
      <c r="AB880" s="33"/>
      <c r="AC880" s="35"/>
      <c r="AD880" s="33"/>
      <c r="AE880" s="31" t="e">
        <f t="shared" si="41"/>
        <v>#N/A</v>
      </c>
      <c r="AF880" s="54"/>
      <c r="AG880" s="31" t="e">
        <f t="shared" si="40"/>
        <v>#N/A</v>
      </c>
    </row>
    <row r="881" spans="1:33" x14ac:dyDescent="0.25">
      <c r="A881" s="30" t="e">
        <f t="shared" si="39"/>
        <v>#N/A</v>
      </c>
      <c r="B881" s="31"/>
      <c r="C881" s="31"/>
      <c r="D881" s="32"/>
      <c r="E881" s="31"/>
      <c r="F881" s="33"/>
      <c r="G881" s="33"/>
      <c r="H881" s="33"/>
      <c r="I881" s="31"/>
      <c r="J881" s="31"/>
      <c r="K881" s="33"/>
      <c r="L881" s="32"/>
      <c r="M881" s="32"/>
      <c r="N881" s="32"/>
      <c r="O881" s="33"/>
      <c r="P881" s="33"/>
      <c r="Q881" s="33"/>
      <c r="R881" s="33"/>
      <c r="S881" s="33"/>
      <c r="T881" s="33"/>
      <c r="U881" s="33"/>
      <c r="V881" s="33"/>
      <c r="W881" s="33"/>
      <c r="X881" s="33"/>
      <c r="Y881" s="35"/>
      <c r="Z881" s="33"/>
      <c r="AA881" s="33"/>
      <c r="AB881" s="33"/>
      <c r="AC881" s="35"/>
      <c r="AD881" s="33"/>
      <c r="AE881" s="31" t="e">
        <f t="shared" si="41"/>
        <v>#N/A</v>
      </c>
      <c r="AF881" s="54"/>
      <c r="AG881" s="31" t="e">
        <f t="shared" si="40"/>
        <v>#N/A</v>
      </c>
    </row>
    <row r="882" spans="1:33" x14ac:dyDescent="0.25">
      <c r="A882" s="30" t="e">
        <f t="shared" si="39"/>
        <v>#N/A</v>
      </c>
      <c r="B882" s="31"/>
      <c r="C882" s="31"/>
      <c r="D882" s="32"/>
      <c r="E882" s="31"/>
      <c r="F882" s="33"/>
      <c r="G882" s="33"/>
      <c r="H882" s="33"/>
      <c r="I882" s="31"/>
      <c r="J882" s="31"/>
      <c r="K882" s="33"/>
      <c r="L882" s="32"/>
      <c r="M882" s="32"/>
      <c r="N882" s="32"/>
      <c r="O882" s="33"/>
      <c r="P882" s="33"/>
      <c r="Q882" s="33"/>
      <c r="R882" s="33"/>
      <c r="S882" s="33"/>
      <c r="T882" s="33"/>
      <c r="U882" s="33"/>
      <c r="V882" s="33"/>
      <c r="W882" s="33"/>
      <c r="X882" s="33"/>
      <c r="Y882" s="35"/>
      <c r="Z882" s="33"/>
      <c r="AA882" s="33"/>
      <c r="AB882" s="33"/>
      <c r="AC882" s="35"/>
      <c r="AD882" s="33"/>
      <c r="AE882" s="31" t="e">
        <f t="shared" si="41"/>
        <v>#N/A</v>
      </c>
      <c r="AF882" s="54"/>
      <c r="AG882" s="31" t="e">
        <f t="shared" si="40"/>
        <v>#N/A</v>
      </c>
    </row>
    <row r="883" spans="1:33" x14ac:dyDescent="0.25">
      <c r="A883" s="30" t="e">
        <f t="shared" si="39"/>
        <v>#N/A</v>
      </c>
      <c r="B883" s="31"/>
      <c r="C883" s="31"/>
      <c r="D883" s="32"/>
      <c r="E883" s="31"/>
      <c r="F883" s="33"/>
      <c r="G883" s="33"/>
      <c r="H883" s="33"/>
      <c r="I883" s="31"/>
      <c r="J883" s="31"/>
      <c r="K883" s="33"/>
      <c r="L883" s="32"/>
      <c r="M883" s="32"/>
      <c r="N883" s="32"/>
      <c r="O883" s="33"/>
      <c r="P883" s="33"/>
      <c r="Q883" s="33"/>
      <c r="R883" s="33"/>
      <c r="S883" s="33"/>
      <c r="T883" s="33"/>
      <c r="U883" s="33"/>
      <c r="V883" s="33"/>
      <c r="W883" s="33"/>
      <c r="X883" s="33"/>
      <c r="Y883" s="35"/>
      <c r="Z883" s="33"/>
      <c r="AA883" s="33"/>
      <c r="AB883" s="33"/>
      <c r="AC883" s="35"/>
      <c r="AD883" s="33"/>
      <c r="AE883" s="31" t="e">
        <f t="shared" si="41"/>
        <v>#N/A</v>
      </c>
      <c r="AF883" s="54"/>
      <c r="AG883" s="31" t="e">
        <f t="shared" si="40"/>
        <v>#N/A</v>
      </c>
    </row>
    <row r="884" spans="1:33" x14ac:dyDescent="0.25">
      <c r="A884" s="30" t="e">
        <f t="shared" si="39"/>
        <v>#N/A</v>
      </c>
      <c r="B884" s="31"/>
      <c r="C884" s="31"/>
      <c r="D884" s="32"/>
      <c r="E884" s="31"/>
      <c r="F884" s="33"/>
      <c r="G884" s="33"/>
      <c r="H884" s="33"/>
      <c r="I884" s="31"/>
      <c r="J884" s="31"/>
      <c r="K884" s="33"/>
      <c r="L884" s="32"/>
      <c r="M884" s="32"/>
      <c r="N884" s="32"/>
      <c r="O884" s="33"/>
      <c r="P884" s="33"/>
      <c r="Q884" s="33"/>
      <c r="R884" s="33"/>
      <c r="S884" s="33"/>
      <c r="T884" s="33"/>
      <c r="U884" s="33"/>
      <c r="V884" s="33"/>
      <c r="W884" s="33"/>
      <c r="X884" s="33"/>
      <c r="Y884" s="35"/>
      <c r="Z884" s="33"/>
      <c r="AA884" s="33"/>
      <c r="AB884" s="33"/>
      <c r="AC884" s="35"/>
      <c r="AD884" s="33"/>
      <c r="AE884" s="31" t="e">
        <f t="shared" si="41"/>
        <v>#N/A</v>
      </c>
      <c r="AF884" s="54"/>
      <c r="AG884" s="31" t="e">
        <f t="shared" si="40"/>
        <v>#N/A</v>
      </c>
    </row>
    <row r="885" spans="1:33" x14ac:dyDescent="0.25">
      <c r="A885" s="30" t="e">
        <f t="shared" si="39"/>
        <v>#N/A</v>
      </c>
      <c r="B885" s="31"/>
      <c r="C885" s="31"/>
      <c r="D885" s="32"/>
      <c r="E885" s="31"/>
      <c r="F885" s="33"/>
      <c r="G885" s="33"/>
      <c r="H885" s="33"/>
      <c r="I885" s="31"/>
      <c r="J885" s="31"/>
      <c r="K885" s="33"/>
      <c r="L885" s="32"/>
      <c r="M885" s="32"/>
      <c r="N885" s="32"/>
      <c r="O885" s="33"/>
      <c r="P885" s="33"/>
      <c r="Q885" s="33"/>
      <c r="R885" s="33"/>
      <c r="S885" s="33"/>
      <c r="T885" s="33"/>
      <c r="U885" s="33"/>
      <c r="V885" s="33"/>
      <c r="W885" s="33"/>
      <c r="X885" s="33"/>
      <c r="Y885" s="35"/>
      <c r="Z885" s="33"/>
      <c r="AA885" s="33"/>
      <c r="AB885" s="33"/>
      <c r="AC885" s="35"/>
      <c r="AD885" s="33"/>
      <c r="AE885" s="31" t="e">
        <f t="shared" si="41"/>
        <v>#N/A</v>
      </c>
      <c r="AF885" s="54"/>
      <c r="AG885" s="31" t="e">
        <f t="shared" si="40"/>
        <v>#N/A</v>
      </c>
    </row>
    <row r="886" spans="1:33" x14ac:dyDescent="0.25">
      <c r="A886" s="30" t="e">
        <f t="shared" si="39"/>
        <v>#N/A</v>
      </c>
      <c r="B886" s="31"/>
      <c r="C886" s="31"/>
      <c r="D886" s="32"/>
      <c r="E886" s="31"/>
      <c r="F886" s="33"/>
      <c r="G886" s="33"/>
      <c r="H886" s="33"/>
      <c r="I886" s="31"/>
      <c r="J886" s="31"/>
      <c r="K886" s="33"/>
      <c r="L886" s="32"/>
      <c r="M886" s="32"/>
      <c r="N886" s="32"/>
      <c r="O886" s="33"/>
      <c r="P886" s="33"/>
      <c r="Q886" s="33"/>
      <c r="R886" s="33"/>
      <c r="S886" s="33"/>
      <c r="T886" s="33"/>
      <c r="U886" s="33"/>
      <c r="V886" s="33"/>
      <c r="W886" s="33"/>
      <c r="X886" s="33"/>
      <c r="Y886" s="35"/>
      <c r="Z886" s="33"/>
      <c r="AA886" s="33"/>
      <c r="AB886" s="33"/>
      <c r="AC886" s="35"/>
      <c r="AD886" s="33"/>
      <c r="AE886" s="31" t="e">
        <f t="shared" si="41"/>
        <v>#N/A</v>
      </c>
      <c r="AF886" s="54"/>
      <c r="AG886" s="31" t="e">
        <f t="shared" si="40"/>
        <v>#N/A</v>
      </c>
    </row>
    <row r="887" spans="1:33" x14ac:dyDescent="0.25">
      <c r="A887" s="30" t="e">
        <f t="shared" si="39"/>
        <v>#N/A</v>
      </c>
      <c r="B887" s="31"/>
      <c r="C887" s="31"/>
      <c r="D887" s="32"/>
      <c r="E887" s="31"/>
      <c r="F887" s="33"/>
      <c r="G887" s="33"/>
      <c r="H887" s="33"/>
      <c r="I887" s="31"/>
      <c r="J887" s="31"/>
      <c r="K887" s="33"/>
      <c r="L887" s="32"/>
      <c r="M887" s="32"/>
      <c r="N887" s="32"/>
      <c r="O887" s="33"/>
      <c r="P887" s="33"/>
      <c r="Q887" s="33"/>
      <c r="R887" s="33"/>
      <c r="S887" s="33"/>
      <c r="T887" s="33"/>
      <c r="U887" s="33"/>
      <c r="V887" s="33"/>
      <c r="W887" s="33"/>
      <c r="X887" s="33"/>
      <c r="Y887" s="35"/>
      <c r="Z887" s="33"/>
      <c r="AA887" s="33"/>
      <c r="AB887" s="33"/>
      <c r="AC887" s="35"/>
      <c r="AD887" s="33"/>
      <c r="AE887" s="31" t="e">
        <f t="shared" si="41"/>
        <v>#N/A</v>
      </c>
      <c r="AF887" s="54"/>
      <c r="AG887" s="31" t="e">
        <f t="shared" si="40"/>
        <v>#N/A</v>
      </c>
    </row>
    <row r="888" spans="1:33" x14ac:dyDescent="0.25">
      <c r="A888" s="30" t="e">
        <f t="shared" si="39"/>
        <v>#N/A</v>
      </c>
      <c r="B888" s="31"/>
      <c r="C888" s="31"/>
      <c r="D888" s="32"/>
      <c r="E888" s="31"/>
      <c r="F888" s="33"/>
      <c r="G888" s="33"/>
      <c r="H888" s="33"/>
      <c r="I888" s="31"/>
      <c r="J888" s="31"/>
      <c r="K888" s="33"/>
      <c r="L888" s="32"/>
      <c r="M888" s="32"/>
      <c r="N888" s="32"/>
      <c r="O888" s="33"/>
      <c r="P888" s="33"/>
      <c r="Q888" s="33"/>
      <c r="R888" s="33"/>
      <c r="S888" s="33"/>
      <c r="T888" s="33"/>
      <c r="U888" s="33"/>
      <c r="V888" s="33"/>
      <c r="W888" s="33"/>
      <c r="X888" s="33"/>
      <c r="Y888" s="35"/>
      <c r="Z888" s="33"/>
      <c r="AA888" s="33"/>
      <c r="AB888" s="33"/>
      <c r="AC888" s="35"/>
      <c r="AD888" s="33"/>
      <c r="AE888" s="31" t="e">
        <f t="shared" si="41"/>
        <v>#N/A</v>
      </c>
      <c r="AF888" s="54"/>
      <c r="AG888" s="31" t="e">
        <f t="shared" si="40"/>
        <v>#N/A</v>
      </c>
    </row>
    <row r="889" spans="1:33" x14ac:dyDescent="0.25">
      <c r="A889" s="30" t="e">
        <f t="shared" si="39"/>
        <v>#N/A</v>
      </c>
      <c r="B889" s="31"/>
      <c r="C889" s="31"/>
      <c r="D889" s="32"/>
      <c r="E889" s="31"/>
      <c r="F889" s="33"/>
      <c r="G889" s="33"/>
      <c r="H889" s="33"/>
      <c r="I889" s="31"/>
      <c r="J889" s="31"/>
      <c r="K889" s="33"/>
      <c r="L889" s="32"/>
      <c r="M889" s="32"/>
      <c r="N889" s="32"/>
      <c r="O889" s="33"/>
      <c r="P889" s="33"/>
      <c r="Q889" s="33"/>
      <c r="R889" s="33"/>
      <c r="S889" s="33"/>
      <c r="T889" s="33"/>
      <c r="U889" s="33"/>
      <c r="V889" s="33"/>
      <c r="W889" s="33"/>
      <c r="X889" s="33"/>
      <c r="Y889" s="35"/>
      <c r="Z889" s="33"/>
      <c r="AA889" s="33"/>
      <c r="AB889" s="33"/>
      <c r="AC889" s="35"/>
      <c r="AD889" s="33"/>
      <c r="AE889" s="31" t="e">
        <f t="shared" si="41"/>
        <v>#N/A</v>
      </c>
      <c r="AF889" s="54"/>
      <c r="AG889" s="31" t="e">
        <f t="shared" si="40"/>
        <v>#N/A</v>
      </c>
    </row>
    <row r="890" spans="1:33" x14ac:dyDescent="0.25">
      <c r="A890" s="30" t="e">
        <f t="shared" si="39"/>
        <v>#N/A</v>
      </c>
      <c r="B890" s="31"/>
      <c r="C890" s="31"/>
      <c r="D890" s="32"/>
      <c r="E890" s="31"/>
      <c r="F890" s="33"/>
      <c r="G890" s="33"/>
      <c r="H890" s="33"/>
      <c r="I890" s="31"/>
      <c r="J890" s="31"/>
      <c r="K890" s="33"/>
      <c r="L890" s="32"/>
      <c r="M890" s="32"/>
      <c r="N890" s="32"/>
      <c r="O890" s="33"/>
      <c r="P890" s="33"/>
      <c r="Q890" s="33"/>
      <c r="R890" s="33"/>
      <c r="S890" s="33"/>
      <c r="T890" s="33"/>
      <c r="U890" s="33"/>
      <c r="V890" s="33"/>
      <c r="W890" s="33"/>
      <c r="X890" s="33"/>
      <c r="Y890" s="35"/>
      <c r="Z890" s="33"/>
      <c r="AA890" s="33"/>
      <c r="AB890" s="33"/>
      <c r="AC890" s="35"/>
      <c r="AD890" s="33"/>
      <c r="AE890" s="31" t="e">
        <f t="shared" si="41"/>
        <v>#N/A</v>
      </c>
      <c r="AF890" s="54"/>
      <c r="AG890" s="31" t="e">
        <f t="shared" si="40"/>
        <v>#N/A</v>
      </c>
    </row>
    <row r="891" spans="1:33" x14ac:dyDescent="0.25">
      <c r="A891" s="30" t="e">
        <f t="shared" si="39"/>
        <v>#N/A</v>
      </c>
      <c r="B891" s="31"/>
      <c r="C891" s="31"/>
      <c r="D891" s="32"/>
      <c r="E891" s="31"/>
      <c r="F891" s="33"/>
      <c r="G891" s="33"/>
      <c r="H891" s="33"/>
      <c r="I891" s="31"/>
      <c r="J891" s="31"/>
      <c r="K891" s="33"/>
      <c r="L891" s="32"/>
      <c r="M891" s="32"/>
      <c r="N891" s="32"/>
      <c r="O891" s="33"/>
      <c r="P891" s="33"/>
      <c r="Q891" s="33"/>
      <c r="R891" s="33"/>
      <c r="S891" s="33"/>
      <c r="T891" s="33"/>
      <c r="U891" s="33"/>
      <c r="V891" s="33"/>
      <c r="W891" s="33"/>
      <c r="X891" s="33"/>
      <c r="Y891" s="35"/>
      <c r="Z891" s="33"/>
      <c r="AA891" s="33"/>
      <c r="AB891" s="33"/>
      <c r="AC891" s="35"/>
      <c r="AD891" s="33"/>
      <c r="AE891" s="31" t="e">
        <f t="shared" si="41"/>
        <v>#N/A</v>
      </c>
      <c r="AF891" s="54"/>
      <c r="AG891" s="31" t="e">
        <f t="shared" si="40"/>
        <v>#N/A</v>
      </c>
    </row>
    <row r="892" spans="1:33" x14ac:dyDescent="0.25">
      <c r="A892" s="30" t="e">
        <f t="shared" si="39"/>
        <v>#N/A</v>
      </c>
      <c r="B892" s="31"/>
      <c r="C892" s="31"/>
      <c r="D892" s="32"/>
      <c r="E892" s="31"/>
      <c r="F892" s="33"/>
      <c r="G892" s="33"/>
      <c r="H892" s="33"/>
      <c r="I892" s="31"/>
      <c r="J892" s="31"/>
      <c r="K892" s="33"/>
      <c r="L892" s="32"/>
      <c r="M892" s="32"/>
      <c r="N892" s="32"/>
      <c r="O892" s="33"/>
      <c r="P892" s="33"/>
      <c r="Q892" s="33"/>
      <c r="R892" s="33"/>
      <c r="S892" s="33"/>
      <c r="T892" s="33"/>
      <c r="U892" s="33"/>
      <c r="V892" s="33"/>
      <c r="W892" s="33"/>
      <c r="X892" s="33"/>
      <c r="Y892" s="35"/>
      <c r="Z892" s="33"/>
      <c r="AA892" s="33"/>
      <c r="AB892" s="33"/>
      <c r="AC892" s="35"/>
      <c r="AD892" s="33"/>
      <c r="AE892" s="31" t="e">
        <f t="shared" si="41"/>
        <v>#N/A</v>
      </c>
      <c r="AF892" s="54"/>
      <c r="AG892" s="31" t="e">
        <f t="shared" si="40"/>
        <v>#N/A</v>
      </c>
    </row>
    <row r="893" spans="1:33" x14ac:dyDescent="0.25">
      <c r="A893" s="30" t="e">
        <f t="shared" si="39"/>
        <v>#N/A</v>
      </c>
      <c r="B893" s="31"/>
      <c r="C893" s="31"/>
      <c r="D893" s="32"/>
      <c r="E893" s="31"/>
      <c r="F893" s="33"/>
      <c r="G893" s="33"/>
      <c r="H893" s="33"/>
      <c r="I893" s="31"/>
      <c r="J893" s="31"/>
      <c r="K893" s="33"/>
      <c r="L893" s="32"/>
      <c r="M893" s="32"/>
      <c r="N893" s="32"/>
      <c r="O893" s="33"/>
      <c r="P893" s="33"/>
      <c r="Q893" s="33"/>
      <c r="R893" s="33"/>
      <c r="S893" s="33"/>
      <c r="T893" s="33"/>
      <c r="U893" s="33"/>
      <c r="V893" s="33"/>
      <c r="W893" s="33"/>
      <c r="X893" s="33"/>
      <c r="Y893" s="35"/>
      <c r="Z893" s="33"/>
      <c r="AA893" s="33"/>
      <c r="AB893" s="33"/>
      <c r="AC893" s="35"/>
      <c r="AD893" s="33"/>
      <c r="AE893" s="31" t="e">
        <f t="shared" si="41"/>
        <v>#N/A</v>
      </c>
      <c r="AF893" s="54"/>
      <c r="AG893" s="31" t="e">
        <f t="shared" si="40"/>
        <v>#N/A</v>
      </c>
    </row>
    <row r="894" spans="1:33" x14ac:dyDescent="0.25">
      <c r="A894" s="30" t="e">
        <f t="shared" si="39"/>
        <v>#N/A</v>
      </c>
      <c r="B894" s="31"/>
      <c r="C894" s="31"/>
      <c r="D894" s="32"/>
      <c r="E894" s="31"/>
      <c r="F894" s="33"/>
      <c r="G894" s="33"/>
      <c r="H894" s="33"/>
      <c r="I894" s="31"/>
      <c r="J894" s="31"/>
      <c r="K894" s="33"/>
      <c r="L894" s="32"/>
      <c r="M894" s="32"/>
      <c r="N894" s="32"/>
      <c r="O894" s="33"/>
      <c r="P894" s="33"/>
      <c r="Q894" s="33"/>
      <c r="R894" s="33"/>
      <c r="S894" s="33"/>
      <c r="T894" s="33"/>
      <c r="U894" s="33"/>
      <c r="V894" s="33"/>
      <c r="W894" s="33"/>
      <c r="X894" s="33"/>
      <c r="Y894" s="35"/>
      <c r="Z894" s="33"/>
      <c r="AA894" s="33"/>
      <c r="AB894" s="33"/>
      <c r="AC894" s="35"/>
      <c r="AD894" s="33"/>
      <c r="AE894" s="31" t="e">
        <f t="shared" si="41"/>
        <v>#N/A</v>
      </c>
      <c r="AF894" s="54"/>
      <c r="AG894" s="31" t="e">
        <f t="shared" si="40"/>
        <v>#N/A</v>
      </c>
    </row>
    <row r="895" spans="1:33" x14ac:dyDescent="0.25">
      <c r="A895" s="30" t="e">
        <f t="shared" si="39"/>
        <v>#N/A</v>
      </c>
      <c r="B895" s="31"/>
      <c r="C895" s="31"/>
      <c r="D895" s="32"/>
      <c r="E895" s="31"/>
      <c r="F895" s="33"/>
      <c r="G895" s="33"/>
      <c r="H895" s="33"/>
      <c r="I895" s="31"/>
      <c r="J895" s="31"/>
      <c r="K895" s="33"/>
      <c r="L895" s="32"/>
      <c r="M895" s="32"/>
      <c r="N895" s="32"/>
      <c r="O895" s="33"/>
      <c r="P895" s="33"/>
      <c r="Q895" s="33"/>
      <c r="R895" s="33"/>
      <c r="S895" s="33"/>
      <c r="T895" s="33"/>
      <c r="U895" s="33"/>
      <c r="V895" s="33"/>
      <c r="W895" s="33"/>
      <c r="X895" s="33"/>
      <c r="Y895" s="35"/>
      <c r="Z895" s="33"/>
      <c r="AA895" s="33"/>
      <c r="AB895" s="33"/>
      <c r="AC895" s="35"/>
      <c r="AD895" s="33"/>
      <c r="AE895" s="31" t="e">
        <f t="shared" si="41"/>
        <v>#N/A</v>
      </c>
      <c r="AF895" s="54"/>
      <c r="AG895" s="31" t="e">
        <f t="shared" si="40"/>
        <v>#N/A</v>
      </c>
    </row>
    <row r="896" spans="1:33" x14ac:dyDescent="0.25">
      <c r="A896" s="30" t="e">
        <f t="shared" si="39"/>
        <v>#N/A</v>
      </c>
      <c r="B896" s="31"/>
      <c r="C896" s="31"/>
      <c r="D896" s="32"/>
      <c r="E896" s="31"/>
      <c r="F896" s="33"/>
      <c r="G896" s="33"/>
      <c r="H896" s="33"/>
      <c r="I896" s="31"/>
      <c r="J896" s="31"/>
      <c r="K896" s="33"/>
      <c r="L896" s="32"/>
      <c r="M896" s="32"/>
      <c r="N896" s="32"/>
      <c r="O896" s="33"/>
      <c r="P896" s="33"/>
      <c r="Q896" s="33"/>
      <c r="R896" s="33"/>
      <c r="S896" s="33"/>
      <c r="T896" s="33"/>
      <c r="U896" s="33"/>
      <c r="V896" s="33"/>
      <c r="W896" s="33"/>
      <c r="X896" s="33"/>
      <c r="Y896" s="35"/>
      <c r="Z896" s="33"/>
      <c r="AA896" s="33"/>
      <c r="AB896" s="33"/>
      <c r="AC896" s="35"/>
      <c r="AD896" s="33"/>
      <c r="AE896" s="31" t="e">
        <f t="shared" si="41"/>
        <v>#N/A</v>
      </c>
      <c r="AF896" s="54"/>
      <c r="AG896" s="31" t="e">
        <f t="shared" si="40"/>
        <v>#N/A</v>
      </c>
    </row>
    <row r="897" spans="1:33" x14ac:dyDescent="0.25">
      <c r="A897" s="30" t="e">
        <f t="shared" si="39"/>
        <v>#N/A</v>
      </c>
      <c r="B897" s="31"/>
      <c r="C897" s="31"/>
      <c r="D897" s="32"/>
      <c r="E897" s="31"/>
      <c r="F897" s="33"/>
      <c r="G897" s="33"/>
      <c r="H897" s="33"/>
      <c r="I897" s="31"/>
      <c r="J897" s="31"/>
      <c r="K897" s="33"/>
      <c r="L897" s="32"/>
      <c r="M897" s="32"/>
      <c r="N897" s="32"/>
      <c r="O897" s="33"/>
      <c r="P897" s="33"/>
      <c r="Q897" s="33"/>
      <c r="R897" s="33"/>
      <c r="S897" s="33"/>
      <c r="T897" s="33"/>
      <c r="U897" s="33"/>
      <c r="V897" s="33"/>
      <c r="W897" s="33"/>
      <c r="X897" s="33"/>
      <c r="Y897" s="35"/>
      <c r="Z897" s="33"/>
      <c r="AA897" s="33"/>
      <c r="AB897" s="33"/>
      <c r="AC897" s="35"/>
      <c r="AD897" s="33"/>
      <c r="AE897" s="31" t="e">
        <f t="shared" si="41"/>
        <v>#N/A</v>
      </c>
      <c r="AF897" s="54"/>
      <c r="AG897" s="31" t="e">
        <f t="shared" si="40"/>
        <v>#N/A</v>
      </c>
    </row>
    <row r="898" spans="1:33" x14ac:dyDescent="0.25">
      <c r="A898" s="30" t="e">
        <f t="shared" si="39"/>
        <v>#N/A</v>
      </c>
      <c r="B898" s="31"/>
      <c r="C898" s="31"/>
      <c r="D898" s="32"/>
      <c r="E898" s="31"/>
      <c r="F898" s="33"/>
      <c r="G898" s="33"/>
      <c r="H898" s="33"/>
      <c r="I898" s="31"/>
      <c r="J898" s="31"/>
      <c r="K898" s="33"/>
      <c r="L898" s="32"/>
      <c r="M898" s="32"/>
      <c r="N898" s="32"/>
      <c r="O898" s="33"/>
      <c r="P898" s="33"/>
      <c r="Q898" s="33"/>
      <c r="R898" s="33"/>
      <c r="S898" s="33"/>
      <c r="T898" s="33"/>
      <c r="U898" s="33"/>
      <c r="V898" s="33"/>
      <c r="W898" s="33"/>
      <c r="X898" s="33"/>
      <c r="Y898" s="35"/>
      <c r="Z898" s="33"/>
      <c r="AA898" s="33"/>
      <c r="AB898" s="33"/>
      <c r="AC898" s="35"/>
      <c r="AD898" s="33"/>
      <c r="AE898" s="31" t="e">
        <f t="shared" si="41"/>
        <v>#N/A</v>
      </c>
      <c r="AF898" s="54"/>
      <c r="AG898" s="31" t="e">
        <f t="shared" si="40"/>
        <v>#N/A</v>
      </c>
    </row>
    <row r="899" spans="1:33" x14ac:dyDescent="0.25">
      <c r="A899" s="30" t="e">
        <f t="shared" si="39"/>
        <v>#N/A</v>
      </c>
      <c r="B899" s="31"/>
      <c r="C899" s="31"/>
      <c r="D899" s="32"/>
      <c r="E899" s="31"/>
      <c r="F899" s="33"/>
      <c r="G899" s="33"/>
      <c r="H899" s="33"/>
      <c r="I899" s="31"/>
      <c r="J899" s="31"/>
      <c r="K899" s="33"/>
      <c r="L899" s="32"/>
      <c r="M899" s="32"/>
      <c r="N899" s="32"/>
      <c r="O899" s="33"/>
      <c r="P899" s="33"/>
      <c r="Q899" s="33"/>
      <c r="R899" s="33"/>
      <c r="S899" s="33"/>
      <c r="T899" s="33"/>
      <c r="U899" s="33"/>
      <c r="V899" s="33"/>
      <c r="W899" s="33"/>
      <c r="X899" s="33"/>
      <c r="Y899" s="35"/>
      <c r="Z899" s="33"/>
      <c r="AA899" s="33"/>
      <c r="AB899" s="33"/>
      <c r="AC899" s="35"/>
      <c r="AD899" s="33"/>
      <c r="AE899" s="31" t="e">
        <f t="shared" si="41"/>
        <v>#N/A</v>
      </c>
      <c r="AF899" s="54"/>
      <c r="AG899" s="31" t="e">
        <f t="shared" si="40"/>
        <v>#N/A</v>
      </c>
    </row>
    <row r="900" spans="1:33" x14ac:dyDescent="0.25">
      <c r="A900" s="30" t="e">
        <f t="shared" si="39"/>
        <v>#N/A</v>
      </c>
      <c r="B900" s="31"/>
      <c r="C900" s="31"/>
      <c r="D900" s="32"/>
      <c r="E900" s="31"/>
      <c r="F900" s="33"/>
      <c r="G900" s="33"/>
      <c r="H900" s="33"/>
      <c r="I900" s="31"/>
      <c r="J900" s="31"/>
      <c r="K900" s="33"/>
      <c r="L900" s="32"/>
      <c r="M900" s="32"/>
      <c r="N900" s="32"/>
      <c r="O900" s="33"/>
      <c r="P900" s="33"/>
      <c r="Q900" s="33"/>
      <c r="R900" s="33"/>
      <c r="S900" s="33"/>
      <c r="T900" s="33"/>
      <c r="U900" s="33"/>
      <c r="V900" s="33"/>
      <c r="W900" s="33"/>
      <c r="X900" s="33"/>
      <c r="Y900" s="35"/>
      <c r="Z900" s="33"/>
      <c r="AA900" s="33"/>
      <c r="AB900" s="33"/>
      <c r="AC900" s="35"/>
      <c r="AD900" s="33"/>
      <c r="AE900" s="31" t="e">
        <f t="shared" si="41"/>
        <v>#N/A</v>
      </c>
      <c r="AF900" s="54"/>
      <c r="AG900" s="31" t="e">
        <f t="shared" si="40"/>
        <v>#N/A</v>
      </c>
    </row>
    <row r="901" spans="1:33" x14ac:dyDescent="0.25">
      <c r="A901" s="30" t="e">
        <f t="shared" si="39"/>
        <v>#N/A</v>
      </c>
      <c r="B901" s="31"/>
      <c r="C901" s="31"/>
      <c r="D901" s="32"/>
      <c r="E901" s="31"/>
      <c r="F901" s="33"/>
      <c r="G901" s="33"/>
      <c r="H901" s="33"/>
      <c r="I901" s="31"/>
      <c r="J901" s="31"/>
      <c r="K901" s="33"/>
      <c r="L901" s="32"/>
      <c r="M901" s="32"/>
      <c r="N901" s="32"/>
      <c r="O901" s="33"/>
      <c r="P901" s="33"/>
      <c r="Q901" s="33"/>
      <c r="R901" s="33"/>
      <c r="S901" s="33"/>
      <c r="T901" s="33"/>
      <c r="U901" s="33"/>
      <c r="V901" s="33"/>
      <c r="W901" s="33"/>
      <c r="X901" s="33"/>
      <c r="Y901" s="35"/>
      <c r="Z901" s="33"/>
      <c r="AA901" s="33"/>
      <c r="AB901" s="33"/>
      <c r="AC901" s="35"/>
      <c r="AD901" s="33"/>
      <c r="AE901" s="31" t="e">
        <f t="shared" si="41"/>
        <v>#N/A</v>
      </c>
      <c r="AF901" s="54"/>
      <c r="AG901" s="31" t="e">
        <f t="shared" si="40"/>
        <v>#N/A</v>
      </c>
    </row>
    <row r="902" spans="1:33" x14ac:dyDescent="0.25">
      <c r="A902" s="30" t="e">
        <f t="shared" ref="A902:A965" si="42">IF(COUNTA(B902:AD902)&gt;0,"x",NA())</f>
        <v>#N/A</v>
      </c>
      <c r="B902" s="31"/>
      <c r="C902" s="31"/>
      <c r="D902" s="32"/>
      <c r="E902" s="31"/>
      <c r="F902" s="33"/>
      <c r="G902" s="33"/>
      <c r="H902" s="33"/>
      <c r="I902" s="31"/>
      <c r="J902" s="31"/>
      <c r="K902" s="33"/>
      <c r="L902" s="32"/>
      <c r="M902" s="32"/>
      <c r="N902" s="32"/>
      <c r="O902" s="33"/>
      <c r="P902" s="33"/>
      <c r="Q902" s="33"/>
      <c r="R902" s="33"/>
      <c r="S902" s="33"/>
      <c r="T902" s="33"/>
      <c r="U902" s="33"/>
      <c r="V902" s="33"/>
      <c r="W902" s="33"/>
      <c r="X902" s="33"/>
      <c r="Y902" s="35"/>
      <c r="Z902" s="33"/>
      <c r="AA902" s="33"/>
      <c r="AB902" s="33"/>
      <c r="AC902" s="35"/>
      <c r="AD902" s="33"/>
      <c r="AE902" s="31" t="e">
        <f t="shared" si="41"/>
        <v>#N/A</v>
      </c>
      <c r="AF902" s="54"/>
      <c r="AG902" s="31" t="e">
        <f t="shared" ref="AG902:AG965" si="43">IF(ISBLANK(C902),NA(),"FIELD MUST BE COMPLETED BY HEALTH DEPT.")</f>
        <v>#N/A</v>
      </c>
    </row>
    <row r="903" spans="1:33" x14ac:dyDescent="0.25">
      <c r="A903" s="30" t="e">
        <f t="shared" si="42"/>
        <v>#N/A</v>
      </c>
      <c r="B903" s="31"/>
      <c r="C903" s="31"/>
      <c r="D903" s="32"/>
      <c r="E903" s="31"/>
      <c r="F903" s="33"/>
      <c r="G903" s="33"/>
      <c r="H903" s="33"/>
      <c r="I903" s="31"/>
      <c r="J903" s="31"/>
      <c r="K903" s="33"/>
      <c r="L903" s="32"/>
      <c r="M903" s="32"/>
      <c r="N903" s="32"/>
      <c r="O903" s="33"/>
      <c r="P903" s="33"/>
      <c r="Q903" s="33"/>
      <c r="R903" s="33"/>
      <c r="S903" s="33"/>
      <c r="T903" s="33"/>
      <c r="U903" s="33"/>
      <c r="V903" s="33"/>
      <c r="W903" s="33"/>
      <c r="X903" s="33"/>
      <c r="Y903" s="35"/>
      <c r="Z903" s="33"/>
      <c r="AA903" s="33"/>
      <c r="AB903" s="33"/>
      <c r="AC903" s="35"/>
      <c r="AD903" s="33"/>
      <c r="AE903" s="31" t="e">
        <f t="shared" ref="AE903:AE966" si="44">IF(ISBLANK(C903),NA(),"FIELD MUST BE COMPLETED BY HEALTH DEPT.")</f>
        <v>#N/A</v>
      </c>
      <c r="AF903" s="54"/>
      <c r="AG903" s="31" t="e">
        <f t="shared" si="43"/>
        <v>#N/A</v>
      </c>
    </row>
    <row r="904" spans="1:33" x14ac:dyDescent="0.25">
      <c r="A904" s="30" t="e">
        <f t="shared" si="42"/>
        <v>#N/A</v>
      </c>
      <c r="B904" s="31"/>
      <c r="C904" s="31"/>
      <c r="D904" s="32"/>
      <c r="E904" s="31"/>
      <c r="F904" s="33"/>
      <c r="G904" s="33"/>
      <c r="H904" s="33"/>
      <c r="I904" s="31"/>
      <c r="J904" s="31"/>
      <c r="K904" s="33"/>
      <c r="L904" s="32"/>
      <c r="M904" s="32"/>
      <c r="N904" s="32"/>
      <c r="O904" s="33"/>
      <c r="P904" s="33"/>
      <c r="Q904" s="33"/>
      <c r="R904" s="33"/>
      <c r="S904" s="33"/>
      <c r="T904" s="33"/>
      <c r="U904" s="33"/>
      <c r="V904" s="33"/>
      <c r="W904" s="33"/>
      <c r="X904" s="33"/>
      <c r="Y904" s="35"/>
      <c r="Z904" s="33"/>
      <c r="AA904" s="33"/>
      <c r="AB904" s="33"/>
      <c r="AC904" s="35"/>
      <c r="AD904" s="33"/>
      <c r="AE904" s="31" t="e">
        <f t="shared" si="44"/>
        <v>#N/A</v>
      </c>
      <c r="AF904" s="54"/>
      <c r="AG904" s="31" t="e">
        <f t="shared" si="43"/>
        <v>#N/A</v>
      </c>
    </row>
    <row r="905" spans="1:33" x14ac:dyDescent="0.25">
      <c r="A905" s="30" t="e">
        <f t="shared" si="42"/>
        <v>#N/A</v>
      </c>
      <c r="B905" s="31"/>
      <c r="C905" s="31"/>
      <c r="D905" s="32"/>
      <c r="E905" s="31"/>
      <c r="F905" s="33"/>
      <c r="G905" s="33"/>
      <c r="H905" s="33"/>
      <c r="I905" s="31"/>
      <c r="J905" s="31"/>
      <c r="K905" s="33"/>
      <c r="L905" s="32"/>
      <c r="M905" s="32"/>
      <c r="N905" s="32"/>
      <c r="O905" s="33"/>
      <c r="P905" s="33"/>
      <c r="Q905" s="33"/>
      <c r="R905" s="33"/>
      <c r="S905" s="33"/>
      <c r="T905" s="33"/>
      <c r="U905" s="33"/>
      <c r="V905" s="33"/>
      <c r="W905" s="33"/>
      <c r="X905" s="33"/>
      <c r="Y905" s="35"/>
      <c r="Z905" s="33"/>
      <c r="AA905" s="33"/>
      <c r="AB905" s="33"/>
      <c r="AC905" s="35"/>
      <c r="AD905" s="33"/>
      <c r="AE905" s="31" t="e">
        <f t="shared" si="44"/>
        <v>#N/A</v>
      </c>
      <c r="AF905" s="54"/>
      <c r="AG905" s="31" t="e">
        <f t="shared" si="43"/>
        <v>#N/A</v>
      </c>
    </row>
    <row r="906" spans="1:33" x14ac:dyDescent="0.25">
      <c r="A906" s="30" t="e">
        <f t="shared" si="42"/>
        <v>#N/A</v>
      </c>
      <c r="B906" s="31"/>
      <c r="C906" s="31"/>
      <c r="D906" s="32"/>
      <c r="E906" s="31"/>
      <c r="F906" s="33"/>
      <c r="G906" s="33"/>
      <c r="H906" s="33"/>
      <c r="I906" s="31"/>
      <c r="J906" s="31"/>
      <c r="K906" s="33"/>
      <c r="L906" s="32"/>
      <c r="M906" s="32"/>
      <c r="N906" s="32"/>
      <c r="O906" s="33"/>
      <c r="P906" s="33"/>
      <c r="Q906" s="33"/>
      <c r="R906" s="33"/>
      <c r="S906" s="33"/>
      <c r="T906" s="33"/>
      <c r="U906" s="33"/>
      <c r="V906" s="33"/>
      <c r="W906" s="33"/>
      <c r="X906" s="33"/>
      <c r="Y906" s="35"/>
      <c r="Z906" s="33"/>
      <c r="AA906" s="33"/>
      <c r="AB906" s="33"/>
      <c r="AC906" s="35"/>
      <c r="AD906" s="33"/>
      <c r="AE906" s="31" t="e">
        <f t="shared" si="44"/>
        <v>#N/A</v>
      </c>
      <c r="AF906" s="54"/>
      <c r="AG906" s="31" t="e">
        <f t="shared" si="43"/>
        <v>#N/A</v>
      </c>
    </row>
    <row r="907" spans="1:33" x14ac:dyDescent="0.25">
      <c r="A907" s="30" t="e">
        <f t="shared" si="42"/>
        <v>#N/A</v>
      </c>
      <c r="B907" s="31"/>
      <c r="C907" s="31"/>
      <c r="D907" s="32"/>
      <c r="E907" s="31"/>
      <c r="F907" s="33"/>
      <c r="G907" s="33"/>
      <c r="H907" s="33"/>
      <c r="I907" s="31"/>
      <c r="J907" s="31"/>
      <c r="K907" s="33"/>
      <c r="L907" s="32"/>
      <c r="M907" s="32"/>
      <c r="N907" s="32"/>
      <c r="O907" s="33"/>
      <c r="P907" s="33"/>
      <c r="Q907" s="33"/>
      <c r="R907" s="33"/>
      <c r="S907" s="33"/>
      <c r="T907" s="33"/>
      <c r="U907" s="33"/>
      <c r="V907" s="33"/>
      <c r="W907" s="33"/>
      <c r="X907" s="33"/>
      <c r="Y907" s="35"/>
      <c r="Z907" s="33"/>
      <c r="AA907" s="33"/>
      <c r="AB907" s="33"/>
      <c r="AC907" s="35"/>
      <c r="AD907" s="33"/>
      <c r="AE907" s="31" t="e">
        <f t="shared" si="44"/>
        <v>#N/A</v>
      </c>
      <c r="AF907" s="54"/>
      <c r="AG907" s="31" t="e">
        <f t="shared" si="43"/>
        <v>#N/A</v>
      </c>
    </row>
    <row r="908" spans="1:33" x14ac:dyDescent="0.25">
      <c r="A908" s="30" t="e">
        <f t="shared" si="42"/>
        <v>#N/A</v>
      </c>
      <c r="B908" s="31"/>
      <c r="C908" s="31"/>
      <c r="D908" s="32"/>
      <c r="E908" s="31"/>
      <c r="F908" s="33"/>
      <c r="G908" s="33"/>
      <c r="H908" s="33"/>
      <c r="I908" s="31"/>
      <c r="J908" s="31"/>
      <c r="K908" s="33"/>
      <c r="L908" s="32"/>
      <c r="M908" s="32"/>
      <c r="N908" s="32"/>
      <c r="O908" s="33"/>
      <c r="P908" s="33"/>
      <c r="Q908" s="33"/>
      <c r="R908" s="33"/>
      <c r="S908" s="33"/>
      <c r="T908" s="33"/>
      <c r="U908" s="33"/>
      <c r="V908" s="33"/>
      <c r="W908" s="33"/>
      <c r="X908" s="33"/>
      <c r="Y908" s="35"/>
      <c r="Z908" s="33"/>
      <c r="AA908" s="33"/>
      <c r="AB908" s="33"/>
      <c r="AC908" s="35"/>
      <c r="AD908" s="33"/>
      <c r="AE908" s="31" t="e">
        <f t="shared" si="44"/>
        <v>#N/A</v>
      </c>
      <c r="AF908" s="54"/>
      <c r="AG908" s="31" t="e">
        <f t="shared" si="43"/>
        <v>#N/A</v>
      </c>
    </row>
    <row r="909" spans="1:33" x14ac:dyDescent="0.25">
      <c r="A909" s="30" t="e">
        <f t="shared" si="42"/>
        <v>#N/A</v>
      </c>
      <c r="B909" s="31"/>
      <c r="C909" s="31"/>
      <c r="D909" s="32"/>
      <c r="E909" s="31"/>
      <c r="F909" s="33"/>
      <c r="G909" s="33"/>
      <c r="H909" s="33"/>
      <c r="I909" s="31"/>
      <c r="J909" s="31"/>
      <c r="K909" s="33"/>
      <c r="L909" s="32"/>
      <c r="M909" s="32"/>
      <c r="N909" s="32"/>
      <c r="O909" s="33"/>
      <c r="P909" s="33"/>
      <c r="Q909" s="33"/>
      <c r="R909" s="33"/>
      <c r="S909" s="33"/>
      <c r="T909" s="33"/>
      <c r="U909" s="33"/>
      <c r="V909" s="33"/>
      <c r="W909" s="33"/>
      <c r="X909" s="33"/>
      <c r="Y909" s="35"/>
      <c r="Z909" s="33"/>
      <c r="AA909" s="33"/>
      <c r="AB909" s="33"/>
      <c r="AC909" s="35"/>
      <c r="AD909" s="33"/>
      <c r="AE909" s="31" t="e">
        <f t="shared" si="44"/>
        <v>#N/A</v>
      </c>
      <c r="AF909" s="54"/>
      <c r="AG909" s="31" t="e">
        <f t="shared" si="43"/>
        <v>#N/A</v>
      </c>
    </row>
    <row r="910" spans="1:33" x14ac:dyDescent="0.25">
      <c r="A910" s="30" t="e">
        <f t="shared" si="42"/>
        <v>#N/A</v>
      </c>
      <c r="B910" s="31"/>
      <c r="C910" s="31"/>
      <c r="D910" s="32"/>
      <c r="E910" s="31"/>
      <c r="F910" s="33"/>
      <c r="G910" s="33"/>
      <c r="H910" s="33"/>
      <c r="I910" s="31"/>
      <c r="J910" s="31"/>
      <c r="K910" s="33"/>
      <c r="L910" s="32"/>
      <c r="M910" s="32"/>
      <c r="N910" s="32"/>
      <c r="O910" s="33"/>
      <c r="P910" s="33"/>
      <c r="Q910" s="33"/>
      <c r="R910" s="33"/>
      <c r="S910" s="33"/>
      <c r="T910" s="33"/>
      <c r="U910" s="33"/>
      <c r="V910" s="33"/>
      <c r="W910" s="33"/>
      <c r="X910" s="33"/>
      <c r="Y910" s="35"/>
      <c r="Z910" s="33"/>
      <c r="AA910" s="33"/>
      <c r="AB910" s="33"/>
      <c r="AC910" s="35"/>
      <c r="AD910" s="33"/>
      <c r="AE910" s="31" t="e">
        <f t="shared" si="44"/>
        <v>#N/A</v>
      </c>
      <c r="AF910" s="54"/>
      <c r="AG910" s="31" t="e">
        <f t="shared" si="43"/>
        <v>#N/A</v>
      </c>
    </row>
    <row r="911" spans="1:33" x14ac:dyDescent="0.25">
      <c r="A911" s="30" t="e">
        <f t="shared" si="42"/>
        <v>#N/A</v>
      </c>
      <c r="B911" s="31"/>
      <c r="C911" s="31"/>
      <c r="D911" s="32"/>
      <c r="E911" s="31"/>
      <c r="F911" s="33"/>
      <c r="G911" s="33"/>
      <c r="H911" s="33"/>
      <c r="I911" s="31"/>
      <c r="J911" s="31"/>
      <c r="K911" s="33"/>
      <c r="L911" s="32"/>
      <c r="M911" s="32"/>
      <c r="N911" s="32"/>
      <c r="O911" s="33"/>
      <c r="P911" s="33"/>
      <c r="Q911" s="33"/>
      <c r="R911" s="33"/>
      <c r="S911" s="33"/>
      <c r="T911" s="33"/>
      <c r="U911" s="33"/>
      <c r="V911" s="33"/>
      <c r="W911" s="33"/>
      <c r="X911" s="33"/>
      <c r="Y911" s="35"/>
      <c r="Z911" s="33"/>
      <c r="AA911" s="33"/>
      <c r="AB911" s="33"/>
      <c r="AC911" s="35"/>
      <c r="AD911" s="33"/>
      <c r="AE911" s="31" t="e">
        <f t="shared" si="44"/>
        <v>#N/A</v>
      </c>
      <c r="AF911" s="54"/>
      <c r="AG911" s="31" t="e">
        <f t="shared" si="43"/>
        <v>#N/A</v>
      </c>
    </row>
    <row r="912" spans="1:33" x14ac:dyDescent="0.25">
      <c r="A912" s="30" t="e">
        <f t="shared" si="42"/>
        <v>#N/A</v>
      </c>
      <c r="B912" s="31"/>
      <c r="C912" s="31"/>
      <c r="D912" s="32"/>
      <c r="E912" s="31"/>
      <c r="F912" s="33"/>
      <c r="G912" s="33"/>
      <c r="H912" s="33"/>
      <c r="I912" s="31"/>
      <c r="J912" s="31"/>
      <c r="K912" s="33"/>
      <c r="L912" s="32"/>
      <c r="M912" s="32"/>
      <c r="N912" s="32"/>
      <c r="O912" s="33"/>
      <c r="P912" s="33"/>
      <c r="Q912" s="33"/>
      <c r="R912" s="33"/>
      <c r="S912" s="33"/>
      <c r="T912" s="33"/>
      <c r="U912" s="33"/>
      <c r="V912" s="33"/>
      <c r="W912" s="33"/>
      <c r="X912" s="33"/>
      <c r="Y912" s="35"/>
      <c r="Z912" s="33"/>
      <c r="AA912" s="33"/>
      <c r="AB912" s="33"/>
      <c r="AC912" s="35"/>
      <c r="AD912" s="33"/>
      <c r="AE912" s="31" t="e">
        <f t="shared" si="44"/>
        <v>#N/A</v>
      </c>
      <c r="AF912" s="54"/>
      <c r="AG912" s="31" t="e">
        <f t="shared" si="43"/>
        <v>#N/A</v>
      </c>
    </row>
    <row r="913" spans="1:33" x14ac:dyDescent="0.25">
      <c r="A913" s="30" t="e">
        <f t="shared" si="42"/>
        <v>#N/A</v>
      </c>
      <c r="B913" s="31"/>
      <c r="C913" s="31"/>
      <c r="D913" s="32"/>
      <c r="E913" s="31"/>
      <c r="F913" s="33"/>
      <c r="G913" s="33"/>
      <c r="H913" s="33"/>
      <c r="I913" s="31"/>
      <c r="J913" s="31"/>
      <c r="K913" s="33"/>
      <c r="L913" s="32"/>
      <c r="M913" s="32"/>
      <c r="N913" s="32"/>
      <c r="O913" s="33"/>
      <c r="P913" s="33"/>
      <c r="Q913" s="33"/>
      <c r="R913" s="33"/>
      <c r="S913" s="33"/>
      <c r="T913" s="33"/>
      <c r="U913" s="33"/>
      <c r="V913" s="33"/>
      <c r="W913" s="33"/>
      <c r="X913" s="33"/>
      <c r="Y913" s="35"/>
      <c r="Z913" s="33"/>
      <c r="AA913" s="33"/>
      <c r="AB913" s="33"/>
      <c r="AC913" s="35"/>
      <c r="AD913" s="33"/>
      <c r="AE913" s="31" t="e">
        <f t="shared" si="44"/>
        <v>#N/A</v>
      </c>
      <c r="AF913" s="54"/>
      <c r="AG913" s="31" t="e">
        <f t="shared" si="43"/>
        <v>#N/A</v>
      </c>
    </row>
    <row r="914" spans="1:33" x14ac:dyDescent="0.25">
      <c r="A914" s="30" t="e">
        <f t="shared" si="42"/>
        <v>#N/A</v>
      </c>
      <c r="B914" s="31"/>
      <c r="C914" s="31"/>
      <c r="D914" s="32"/>
      <c r="E914" s="31"/>
      <c r="F914" s="33"/>
      <c r="G914" s="33"/>
      <c r="H914" s="33"/>
      <c r="I914" s="31"/>
      <c r="J914" s="31"/>
      <c r="K914" s="33"/>
      <c r="L914" s="32"/>
      <c r="M914" s="32"/>
      <c r="N914" s="32"/>
      <c r="O914" s="33"/>
      <c r="P914" s="33"/>
      <c r="Q914" s="33"/>
      <c r="R914" s="33"/>
      <c r="S914" s="33"/>
      <c r="T914" s="33"/>
      <c r="U914" s="33"/>
      <c r="V914" s="33"/>
      <c r="W914" s="33"/>
      <c r="X914" s="33"/>
      <c r="Y914" s="35"/>
      <c r="Z914" s="33"/>
      <c r="AA914" s="33"/>
      <c r="AB914" s="33"/>
      <c r="AC914" s="35"/>
      <c r="AD914" s="33"/>
      <c r="AE914" s="31" t="e">
        <f t="shared" si="44"/>
        <v>#N/A</v>
      </c>
      <c r="AF914" s="54"/>
      <c r="AG914" s="31" t="e">
        <f t="shared" si="43"/>
        <v>#N/A</v>
      </c>
    </row>
    <row r="915" spans="1:33" x14ac:dyDescent="0.25">
      <c r="A915" s="30" t="e">
        <f t="shared" si="42"/>
        <v>#N/A</v>
      </c>
      <c r="B915" s="31"/>
      <c r="C915" s="31"/>
      <c r="D915" s="32"/>
      <c r="E915" s="31"/>
      <c r="F915" s="33"/>
      <c r="G915" s="33"/>
      <c r="H915" s="33"/>
      <c r="I915" s="31"/>
      <c r="J915" s="31"/>
      <c r="K915" s="33"/>
      <c r="L915" s="32"/>
      <c r="M915" s="32"/>
      <c r="N915" s="32"/>
      <c r="O915" s="33"/>
      <c r="P915" s="33"/>
      <c r="Q915" s="33"/>
      <c r="R915" s="33"/>
      <c r="S915" s="33"/>
      <c r="T915" s="33"/>
      <c r="U915" s="33"/>
      <c r="V915" s="33"/>
      <c r="W915" s="33"/>
      <c r="X915" s="33"/>
      <c r="Y915" s="35"/>
      <c r="Z915" s="33"/>
      <c r="AA915" s="33"/>
      <c r="AB915" s="33"/>
      <c r="AC915" s="35"/>
      <c r="AD915" s="33"/>
      <c r="AE915" s="31" t="e">
        <f t="shared" si="44"/>
        <v>#N/A</v>
      </c>
      <c r="AF915" s="54"/>
      <c r="AG915" s="31" t="e">
        <f t="shared" si="43"/>
        <v>#N/A</v>
      </c>
    </row>
    <row r="916" spans="1:33" x14ac:dyDescent="0.25">
      <c r="A916" s="30" t="e">
        <f t="shared" si="42"/>
        <v>#N/A</v>
      </c>
      <c r="B916" s="31"/>
      <c r="C916" s="31"/>
      <c r="D916" s="32"/>
      <c r="E916" s="31"/>
      <c r="F916" s="33"/>
      <c r="G916" s="33"/>
      <c r="H916" s="33"/>
      <c r="I916" s="31"/>
      <c r="J916" s="31"/>
      <c r="K916" s="33"/>
      <c r="L916" s="32"/>
      <c r="M916" s="32"/>
      <c r="N916" s="32"/>
      <c r="O916" s="33"/>
      <c r="P916" s="33"/>
      <c r="Q916" s="33"/>
      <c r="R916" s="33"/>
      <c r="S916" s="33"/>
      <c r="T916" s="33"/>
      <c r="U916" s="33"/>
      <c r="V916" s="33"/>
      <c r="W916" s="33"/>
      <c r="X916" s="33"/>
      <c r="Y916" s="35"/>
      <c r="Z916" s="33"/>
      <c r="AA916" s="33"/>
      <c r="AB916" s="33"/>
      <c r="AC916" s="35"/>
      <c r="AD916" s="33"/>
      <c r="AE916" s="31" t="e">
        <f t="shared" si="44"/>
        <v>#N/A</v>
      </c>
      <c r="AF916" s="54"/>
      <c r="AG916" s="31" t="e">
        <f t="shared" si="43"/>
        <v>#N/A</v>
      </c>
    </row>
    <row r="917" spans="1:33" x14ac:dyDescent="0.25">
      <c r="A917" s="30" t="e">
        <f t="shared" si="42"/>
        <v>#N/A</v>
      </c>
      <c r="B917" s="31"/>
      <c r="C917" s="31"/>
      <c r="D917" s="32"/>
      <c r="E917" s="31"/>
      <c r="F917" s="33"/>
      <c r="G917" s="33"/>
      <c r="H917" s="33"/>
      <c r="I917" s="31"/>
      <c r="J917" s="31"/>
      <c r="K917" s="33"/>
      <c r="L917" s="32"/>
      <c r="M917" s="32"/>
      <c r="N917" s="32"/>
      <c r="O917" s="33"/>
      <c r="P917" s="33"/>
      <c r="Q917" s="33"/>
      <c r="R917" s="33"/>
      <c r="S917" s="33"/>
      <c r="T917" s="33"/>
      <c r="U917" s="33"/>
      <c r="V917" s="33"/>
      <c r="W917" s="33"/>
      <c r="X917" s="33"/>
      <c r="Y917" s="35"/>
      <c r="Z917" s="33"/>
      <c r="AA917" s="33"/>
      <c r="AB917" s="33"/>
      <c r="AC917" s="35"/>
      <c r="AD917" s="33"/>
      <c r="AE917" s="31" t="e">
        <f t="shared" si="44"/>
        <v>#N/A</v>
      </c>
      <c r="AF917" s="54"/>
      <c r="AG917" s="31" t="e">
        <f t="shared" si="43"/>
        <v>#N/A</v>
      </c>
    </row>
    <row r="918" spans="1:33" x14ac:dyDescent="0.25">
      <c r="A918" s="30" t="e">
        <f t="shared" si="42"/>
        <v>#N/A</v>
      </c>
      <c r="B918" s="31"/>
      <c r="C918" s="31"/>
      <c r="D918" s="32"/>
      <c r="E918" s="31"/>
      <c r="F918" s="33"/>
      <c r="G918" s="33"/>
      <c r="H918" s="33"/>
      <c r="I918" s="31"/>
      <c r="J918" s="31"/>
      <c r="K918" s="33"/>
      <c r="L918" s="32"/>
      <c r="M918" s="32"/>
      <c r="N918" s="32"/>
      <c r="O918" s="33"/>
      <c r="P918" s="33"/>
      <c r="Q918" s="33"/>
      <c r="R918" s="33"/>
      <c r="S918" s="33"/>
      <c r="T918" s="33"/>
      <c r="U918" s="33"/>
      <c r="V918" s="33"/>
      <c r="W918" s="33"/>
      <c r="X918" s="33"/>
      <c r="Y918" s="35"/>
      <c r="Z918" s="33"/>
      <c r="AA918" s="33"/>
      <c r="AB918" s="33"/>
      <c r="AC918" s="35"/>
      <c r="AD918" s="33"/>
      <c r="AE918" s="31" t="e">
        <f t="shared" si="44"/>
        <v>#N/A</v>
      </c>
      <c r="AF918" s="54"/>
      <c r="AG918" s="31" t="e">
        <f t="shared" si="43"/>
        <v>#N/A</v>
      </c>
    </row>
    <row r="919" spans="1:33" x14ac:dyDescent="0.25">
      <c r="A919" s="30" t="e">
        <f t="shared" si="42"/>
        <v>#N/A</v>
      </c>
      <c r="B919" s="31"/>
      <c r="C919" s="31"/>
      <c r="D919" s="32"/>
      <c r="E919" s="31"/>
      <c r="F919" s="33"/>
      <c r="G919" s="33"/>
      <c r="H919" s="33"/>
      <c r="I919" s="31"/>
      <c r="J919" s="31"/>
      <c r="K919" s="33"/>
      <c r="L919" s="32"/>
      <c r="M919" s="32"/>
      <c r="N919" s="32"/>
      <c r="O919" s="33"/>
      <c r="P919" s="33"/>
      <c r="Q919" s="33"/>
      <c r="R919" s="33"/>
      <c r="S919" s="33"/>
      <c r="T919" s="33"/>
      <c r="U919" s="33"/>
      <c r="V919" s="33"/>
      <c r="W919" s="33"/>
      <c r="X919" s="33"/>
      <c r="Y919" s="35"/>
      <c r="Z919" s="33"/>
      <c r="AA919" s="33"/>
      <c r="AB919" s="33"/>
      <c r="AC919" s="35"/>
      <c r="AD919" s="33"/>
      <c r="AE919" s="31" t="e">
        <f t="shared" si="44"/>
        <v>#N/A</v>
      </c>
      <c r="AF919" s="54"/>
      <c r="AG919" s="31" t="e">
        <f t="shared" si="43"/>
        <v>#N/A</v>
      </c>
    </row>
    <row r="920" spans="1:33" x14ac:dyDescent="0.25">
      <c r="A920" s="30" t="e">
        <f t="shared" si="42"/>
        <v>#N/A</v>
      </c>
      <c r="B920" s="31"/>
      <c r="C920" s="31"/>
      <c r="D920" s="32"/>
      <c r="E920" s="31"/>
      <c r="F920" s="33"/>
      <c r="G920" s="33"/>
      <c r="H920" s="33"/>
      <c r="I920" s="31"/>
      <c r="J920" s="31"/>
      <c r="K920" s="33"/>
      <c r="L920" s="32"/>
      <c r="M920" s="32"/>
      <c r="N920" s="32"/>
      <c r="O920" s="33"/>
      <c r="P920" s="33"/>
      <c r="Q920" s="33"/>
      <c r="R920" s="33"/>
      <c r="S920" s="33"/>
      <c r="T920" s="33"/>
      <c r="U920" s="33"/>
      <c r="V920" s="33"/>
      <c r="W920" s="33"/>
      <c r="X920" s="33"/>
      <c r="Y920" s="35"/>
      <c r="Z920" s="33"/>
      <c r="AA920" s="33"/>
      <c r="AB920" s="33"/>
      <c r="AC920" s="35"/>
      <c r="AD920" s="33"/>
      <c r="AE920" s="31" t="e">
        <f t="shared" si="44"/>
        <v>#N/A</v>
      </c>
      <c r="AF920" s="54"/>
      <c r="AG920" s="31" t="e">
        <f t="shared" si="43"/>
        <v>#N/A</v>
      </c>
    </row>
    <row r="921" spans="1:33" x14ac:dyDescent="0.25">
      <c r="A921" s="30" t="e">
        <f t="shared" si="42"/>
        <v>#N/A</v>
      </c>
      <c r="B921" s="31"/>
      <c r="C921" s="31"/>
      <c r="D921" s="32"/>
      <c r="E921" s="31"/>
      <c r="F921" s="33"/>
      <c r="G921" s="33"/>
      <c r="H921" s="33"/>
      <c r="I921" s="31"/>
      <c r="J921" s="31"/>
      <c r="K921" s="33"/>
      <c r="L921" s="32"/>
      <c r="M921" s="32"/>
      <c r="N921" s="32"/>
      <c r="O921" s="33"/>
      <c r="P921" s="33"/>
      <c r="Q921" s="33"/>
      <c r="R921" s="33"/>
      <c r="S921" s="33"/>
      <c r="T921" s="33"/>
      <c r="U921" s="33"/>
      <c r="V921" s="33"/>
      <c r="W921" s="33"/>
      <c r="X921" s="33"/>
      <c r="Y921" s="35"/>
      <c r="Z921" s="33"/>
      <c r="AA921" s="33"/>
      <c r="AB921" s="33"/>
      <c r="AC921" s="35"/>
      <c r="AD921" s="33"/>
      <c r="AE921" s="31" t="e">
        <f t="shared" si="44"/>
        <v>#N/A</v>
      </c>
      <c r="AF921" s="54"/>
      <c r="AG921" s="31" t="e">
        <f t="shared" si="43"/>
        <v>#N/A</v>
      </c>
    </row>
    <row r="922" spans="1:33" x14ac:dyDescent="0.25">
      <c r="A922" s="30" t="e">
        <f t="shared" si="42"/>
        <v>#N/A</v>
      </c>
      <c r="B922" s="31"/>
      <c r="C922" s="31"/>
      <c r="D922" s="32"/>
      <c r="E922" s="31"/>
      <c r="F922" s="33"/>
      <c r="G922" s="33"/>
      <c r="H922" s="33"/>
      <c r="I922" s="31"/>
      <c r="J922" s="31"/>
      <c r="K922" s="33"/>
      <c r="L922" s="32"/>
      <c r="M922" s="32"/>
      <c r="N922" s="32"/>
      <c r="O922" s="33"/>
      <c r="P922" s="33"/>
      <c r="Q922" s="33"/>
      <c r="R922" s="33"/>
      <c r="S922" s="33"/>
      <c r="T922" s="33"/>
      <c r="U922" s="33"/>
      <c r="V922" s="33"/>
      <c r="W922" s="33"/>
      <c r="X922" s="33"/>
      <c r="Y922" s="35"/>
      <c r="Z922" s="33"/>
      <c r="AA922" s="33"/>
      <c r="AB922" s="33"/>
      <c r="AC922" s="35"/>
      <c r="AD922" s="33"/>
      <c r="AE922" s="31" t="e">
        <f t="shared" si="44"/>
        <v>#N/A</v>
      </c>
      <c r="AF922" s="54"/>
      <c r="AG922" s="31" t="e">
        <f t="shared" si="43"/>
        <v>#N/A</v>
      </c>
    </row>
    <row r="923" spans="1:33" x14ac:dyDescent="0.25">
      <c r="A923" s="30" t="e">
        <f t="shared" si="42"/>
        <v>#N/A</v>
      </c>
      <c r="B923" s="31"/>
      <c r="C923" s="31"/>
      <c r="D923" s="32"/>
      <c r="E923" s="31"/>
      <c r="F923" s="33"/>
      <c r="G923" s="33"/>
      <c r="H923" s="33"/>
      <c r="I923" s="31"/>
      <c r="J923" s="31"/>
      <c r="K923" s="33"/>
      <c r="L923" s="32"/>
      <c r="M923" s="32"/>
      <c r="N923" s="32"/>
      <c r="O923" s="33"/>
      <c r="P923" s="33"/>
      <c r="Q923" s="33"/>
      <c r="R923" s="33"/>
      <c r="S923" s="33"/>
      <c r="T923" s="33"/>
      <c r="U923" s="33"/>
      <c r="V923" s="33"/>
      <c r="W923" s="33"/>
      <c r="X923" s="33"/>
      <c r="Y923" s="35"/>
      <c r="Z923" s="33"/>
      <c r="AA923" s="33"/>
      <c r="AB923" s="33"/>
      <c r="AC923" s="35"/>
      <c r="AD923" s="33"/>
      <c r="AE923" s="31" t="e">
        <f t="shared" si="44"/>
        <v>#N/A</v>
      </c>
      <c r="AF923" s="54"/>
      <c r="AG923" s="31" t="e">
        <f t="shared" si="43"/>
        <v>#N/A</v>
      </c>
    </row>
    <row r="924" spans="1:33" x14ac:dyDescent="0.25">
      <c r="A924" s="30" t="e">
        <f t="shared" si="42"/>
        <v>#N/A</v>
      </c>
      <c r="B924" s="31"/>
      <c r="C924" s="31"/>
      <c r="D924" s="32"/>
      <c r="E924" s="31"/>
      <c r="F924" s="33"/>
      <c r="G924" s="33"/>
      <c r="H924" s="33"/>
      <c r="I924" s="31"/>
      <c r="J924" s="31"/>
      <c r="K924" s="33"/>
      <c r="L924" s="32"/>
      <c r="M924" s="32"/>
      <c r="N924" s="32"/>
      <c r="O924" s="33"/>
      <c r="P924" s="33"/>
      <c r="Q924" s="33"/>
      <c r="R924" s="33"/>
      <c r="S924" s="33"/>
      <c r="T924" s="33"/>
      <c r="U924" s="33"/>
      <c r="V924" s="33"/>
      <c r="W924" s="33"/>
      <c r="X924" s="33"/>
      <c r="Y924" s="35"/>
      <c r="Z924" s="33"/>
      <c r="AA924" s="33"/>
      <c r="AB924" s="33"/>
      <c r="AC924" s="35"/>
      <c r="AD924" s="33"/>
      <c r="AE924" s="31" t="e">
        <f t="shared" si="44"/>
        <v>#N/A</v>
      </c>
      <c r="AF924" s="54"/>
      <c r="AG924" s="31" t="e">
        <f t="shared" si="43"/>
        <v>#N/A</v>
      </c>
    </row>
    <row r="925" spans="1:33" x14ac:dyDescent="0.25">
      <c r="A925" s="30" t="e">
        <f t="shared" si="42"/>
        <v>#N/A</v>
      </c>
      <c r="B925" s="31"/>
      <c r="C925" s="31"/>
      <c r="D925" s="32"/>
      <c r="E925" s="31"/>
      <c r="F925" s="33"/>
      <c r="G925" s="33"/>
      <c r="H925" s="33"/>
      <c r="I925" s="31"/>
      <c r="J925" s="31"/>
      <c r="K925" s="33"/>
      <c r="L925" s="32"/>
      <c r="M925" s="32"/>
      <c r="N925" s="32"/>
      <c r="O925" s="33"/>
      <c r="P925" s="33"/>
      <c r="Q925" s="33"/>
      <c r="R925" s="33"/>
      <c r="S925" s="33"/>
      <c r="T925" s="33"/>
      <c r="U925" s="33"/>
      <c r="V925" s="33"/>
      <c r="W925" s="33"/>
      <c r="X925" s="33"/>
      <c r="Y925" s="35"/>
      <c r="Z925" s="33"/>
      <c r="AA925" s="33"/>
      <c r="AB925" s="33"/>
      <c r="AC925" s="35"/>
      <c r="AD925" s="33"/>
      <c r="AE925" s="31" t="e">
        <f t="shared" si="44"/>
        <v>#N/A</v>
      </c>
      <c r="AF925" s="54"/>
      <c r="AG925" s="31" t="e">
        <f t="shared" si="43"/>
        <v>#N/A</v>
      </c>
    </row>
    <row r="926" spans="1:33" x14ac:dyDescent="0.25">
      <c r="A926" s="30" t="e">
        <f t="shared" si="42"/>
        <v>#N/A</v>
      </c>
      <c r="B926" s="31"/>
      <c r="C926" s="31"/>
      <c r="D926" s="32"/>
      <c r="E926" s="31"/>
      <c r="F926" s="33"/>
      <c r="G926" s="33"/>
      <c r="H926" s="33"/>
      <c r="I926" s="31"/>
      <c r="J926" s="31"/>
      <c r="K926" s="33"/>
      <c r="L926" s="32"/>
      <c r="M926" s="32"/>
      <c r="N926" s="32"/>
      <c r="O926" s="33"/>
      <c r="P926" s="33"/>
      <c r="Q926" s="33"/>
      <c r="R926" s="33"/>
      <c r="S926" s="33"/>
      <c r="T926" s="33"/>
      <c r="U926" s="33"/>
      <c r="V926" s="33"/>
      <c r="W926" s="33"/>
      <c r="X926" s="33"/>
      <c r="Y926" s="35"/>
      <c r="Z926" s="33"/>
      <c r="AA926" s="33"/>
      <c r="AB926" s="33"/>
      <c r="AC926" s="35"/>
      <c r="AD926" s="33"/>
      <c r="AE926" s="31" t="e">
        <f t="shared" si="44"/>
        <v>#N/A</v>
      </c>
      <c r="AF926" s="54"/>
      <c r="AG926" s="31" t="e">
        <f t="shared" si="43"/>
        <v>#N/A</v>
      </c>
    </row>
    <row r="927" spans="1:33" x14ac:dyDescent="0.25">
      <c r="A927" s="30" t="e">
        <f t="shared" si="42"/>
        <v>#N/A</v>
      </c>
      <c r="B927" s="31"/>
      <c r="C927" s="31"/>
      <c r="D927" s="32"/>
      <c r="E927" s="31"/>
      <c r="F927" s="33"/>
      <c r="G927" s="33"/>
      <c r="H927" s="33"/>
      <c r="I927" s="31"/>
      <c r="J927" s="31"/>
      <c r="K927" s="33"/>
      <c r="L927" s="32"/>
      <c r="M927" s="32"/>
      <c r="N927" s="32"/>
      <c r="O927" s="33"/>
      <c r="P927" s="33"/>
      <c r="Q927" s="33"/>
      <c r="R927" s="33"/>
      <c r="S927" s="33"/>
      <c r="T927" s="33"/>
      <c r="U927" s="33"/>
      <c r="V927" s="33"/>
      <c r="W927" s="33"/>
      <c r="X927" s="33"/>
      <c r="Y927" s="35"/>
      <c r="Z927" s="33"/>
      <c r="AA927" s="33"/>
      <c r="AB927" s="33"/>
      <c r="AC927" s="35"/>
      <c r="AD927" s="33"/>
      <c r="AE927" s="31" t="e">
        <f t="shared" si="44"/>
        <v>#N/A</v>
      </c>
      <c r="AF927" s="54"/>
      <c r="AG927" s="31" t="e">
        <f t="shared" si="43"/>
        <v>#N/A</v>
      </c>
    </row>
    <row r="928" spans="1:33" x14ac:dyDescent="0.25">
      <c r="A928" s="30" t="e">
        <f t="shared" si="42"/>
        <v>#N/A</v>
      </c>
      <c r="B928" s="31"/>
      <c r="C928" s="31"/>
      <c r="D928" s="32"/>
      <c r="E928" s="31"/>
      <c r="F928" s="33"/>
      <c r="G928" s="33"/>
      <c r="H928" s="33"/>
      <c r="I928" s="31"/>
      <c r="J928" s="31"/>
      <c r="K928" s="33"/>
      <c r="L928" s="32"/>
      <c r="M928" s="32"/>
      <c r="N928" s="32"/>
      <c r="O928" s="33"/>
      <c r="P928" s="33"/>
      <c r="Q928" s="33"/>
      <c r="R928" s="33"/>
      <c r="S928" s="33"/>
      <c r="T928" s="33"/>
      <c r="U928" s="33"/>
      <c r="V928" s="33"/>
      <c r="W928" s="33"/>
      <c r="X928" s="33"/>
      <c r="Y928" s="35"/>
      <c r="Z928" s="33"/>
      <c r="AA928" s="33"/>
      <c r="AB928" s="33"/>
      <c r="AC928" s="35"/>
      <c r="AD928" s="33"/>
      <c r="AE928" s="31" t="e">
        <f t="shared" si="44"/>
        <v>#N/A</v>
      </c>
      <c r="AF928" s="54"/>
      <c r="AG928" s="31" t="e">
        <f t="shared" si="43"/>
        <v>#N/A</v>
      </c>
    </row>
    <row r="929" spans="1:33" x14ac:dyDescent="0.25">
      <c r="A929" s="30" t="e">
        <f t="shared" si="42"/>
        <v>#N/A</v>
      </c>
      <c r="B929" s="31"/>
      <c r="C929" s="31"/>
      <c r="D929" s="32"/>
      <c r="E929" s="31"/>
      <c r="F929" s="33"/>
      <c r="G929" s="33"/>
      <c r="H929" s="33"/>
      <c r="I929" s="31"/>
      <c r="J929" s="31"/>
      <c r="K929" s="33"/>
      <c r="L929" s="32"/>
      <c r="M929" s="32"/>
      <c r="N929" s="32"/>
      <c r="O929" s="33"/>
      <c r="P929" s="33"/>
      <c r="Q929" s="33"/>
      <c r="R929" s="33"/>
      <c r="S929" s="33"/>
      <c r="T929" s="33"/>
      <c r="U929" s="33"/>
      <c r="V929" s="33"/>
      <c r="W929" s="33"/>
      <c r="X929" s="33"/>
      <c r="Y929" s="35"/>
      <c r="Z929" s="33"/>
      <c r="AA929" s="33"/>
      <c r="AB929" s="33"/>
      <c r="AC929" s="35"/>
      <c r="AD929" s="33"/>
      <c r="AE929" s="31" t="e">
        <f t="shared" si="44"/>
        <v>#N/A</v>
      </c>
      <c r="AF929" s="54"/>
      <c r="AG929" s="31" t="e">
        <f t="shared" si="43"/>
        <v>#N/A</v>
      </c>
    </row>
    <row r="930" spans="1:33" x14ac:dyDescent="0.25">
      <c r="A930" s="30" t="e">
        <f t="shared" si="42"/>
        <v>#N/A</v>
      </c>
      <c r="B930" s="31"/>
      <c r="C930" s="31"/>
      <c r="D930" s="32"/>
      <c r="E930" s="31"/>
      <c r="F930" s="33"/>
      <c r="G930" s="33"/>
      <c r="H930" s="33"/>
      <c r="I930" s="31"/>
      <c r="J930" s="31"/>
      <c r="K930" s="33"/>
      <c r="L930" s="32"/>
      <c r="M930" s="32"/>
      <c r="N930" s="32"/>
      <c r="O930" s="33"/>
      <c r="P930" s="33"/>
      <c r="Q930" s="33"/>
      <c r="R930" s="33"/>
      <c r="S930" s="33"/>
      <c r="T930" s="33"/>
      <c r="U930" s="33"/>
      <c r="V930" s="33"/>
      <c r="W930" s="33"/>
      <c r="X930" s="33"/>
      <c r="Y930" s="35"/>
      <c r="Z930" s="33"/>
      <c r="AA930" s="33"/>
      <c r="AB930" s="33"/>
      <c r="AC930" s="35"/>
      <c r="AD930" s="33"/>
      <c r="AE930" s="31" t="e">
        <f t="shared" si="44"/>
        <v>#N/A</v>
      </c>
      <c r="AF930" s="54"/>
      <c r="AG930" s="31" t="e">
        <f t="shared" si="43"/>
        <v>#N/A</v>
      </c>
    </row>
    <row r="931" spans="1:33" x14ac:dyDescent="0.25">
      <c r="A931" s="30" t="e">
        <f t="shared" si="42"/>
        <v>#N/A</v>
      </c>
      <c r="B931" s="31"/>
      <c r="C931" s="31"/>
      <c r="D931" s="32"/>
      <c r="E931" s="31"/>
      <c r="F931" s="33"/>
      <c r="G931" s="33"/>
      <c r="H931" s="33"/>
      <c r="I931" s="31"/>
      <c r="J931" s="31"/>
      <c r="K931" s="33"/>
      <c r="L931" s="32"/>
      <c r="M931" s="32"/>
      <c r="N931" s="32"/>
      <c r="O931" s="33"/>
      <c r="P931" s="33"/>
      <c r="Q931" s="33"/>
      <c r="R931" s="33"/>
      <c r="S931" s="33"/>
      <c r="T931" s="33"/>
      <c r="U931" s="33"/>
      <c r="V931" s="33"/>
      <c r="W931" s="33"/>
      <c r="X931" s="33"/>
      <c r="Y931" s="35"/>
      <c r="Z931" s="33"/>
      <c r="AA931" s="33"/>
      <c r="AB931" s="33"/>
      <c r="AC931" s="35"/>
      <c r="AD931" s="33"/>
      <c r="AE931" s="31" t="e">
        <f t="shared" si="44"/>
        <v>#N/A</v>
      </c>
      <c r="AF931" s="54"/>
      <c r="AG931" s="31" t="e">
        <f t="shared" si="43"/>
        <v>#N/A</v>
      </c>
    </row>
    <row r="932" spans="1:33" x14ac:dyDescent="0.25">
      <c r="A932" s="30" t="e">
        <f t="shared" si="42"/>
        <v>#N/A</v>
      </c>
      <c r="B932" s="31"/>
      <c r="C932" s="31"/>
      <c r="D932" s="32"/>
      <c r="E932" s="31"/>
      <c r="F932" s="33"/>
      <c r="G932" s="33"/>
      <c r="H932" s="33"/>
      <c r="I932" s="31"/>
      <c r="J932" s="31"/>
      <c r="K932" s="33"/>
      <c r="L932" s="32"/>
      <c r="M932" s="32"/>
      <c r="N932" s="32"/>
      <c r="O932" s="33"/>
      <c r="P932" s="33"/>
      <c r="Q932" s="33"/>
      <c r="R932" s="33"/>
      <c r="S932" s="33"/>
      <c r="T932" s="33"/>
      <c r="U932" s="33"/>
      <c r="V932" s="33"/>
      <c r="W932" s="33"/>
      <c r="X932" s="33"/>
      <c r="Y932" s="35"/>
      <c r="Z932" s="33"/>
      <c r="AA932" s="33"/>
      <c r="AB932" s="33"/>
      <c r="AC932" s="35"/>
      <c r="AD932" s="33"/>
      <c r="AE932" s="31" t="e">
        <f t="shared" si="44"/>
        <v>#N/A</v>
      </c>
      <c r="AF932" s="54"/>
      <c r="AG932" s="31" t="e">
        <f t="shared" si="43"/>
        <v>#N/A</v>
      </c>
    </row>
    <row r="933" spans="1:33" x14ac:dyDescent="0.25">
      <c r="A933" s="30" t="e">
        <f t="shared" si="42"/>
        <v>#N/A</v>
      </c>
      <c r="B933" s="31"/>
      <c r="C933" s="31"/>
      <c r="D933" s="32"/>
      <c r="E933" s="31"/>
      <c r="F933" s="33"/>
      <c r="G933" s="33"/>
      <c r="H933" s="33"/>
      <c r="I933" s="31"/>
      <c r="J933" s="31"/>
      <c r="K933" s="33"/>
      <c r="L933" s="32"/>
      <c r="M933" s="32"/>
      <c r="N933" s="32"/>
      <c r="O933" s="33"/>
      <c r="P933" s="33"/>
      <c r="Q933" s="33"/>
      <c r="R933" s="33"/>
      <c r="S933" s="33"/>
      <c r="T933" s="33"/>
      <c r="U933" s="33"/>
      <c r="V933" s="33"/>
      <c r="W933" s="33"/>
      <c r="X933" s="33"/>
      <c r="Y933" s="35"/>
      <c r="Z933" s="33"/>
      <c r="AA933" s="33"/>
      <c r="AB933" s="33"/>
      <c r="AC933" s="35"/>
      <c r="AD933" s="33"/>
      <c r="AE933" s="31" t="e">
        <f t="shared" si="44"/>
        <v>#N/A</v>
      </c>
      <c r="AF933" s="54"/>
      <c r="AG933" s="31" t="e">
        <f t="shared" si="43"/>
        <v>#N/A</v>
      </c>
    </row>
    <row r="934" spans="1:33" x14ac:dyDescent="0.25">
      <c r="A934" s="30" t="e">
        <f t="shared" si="42"/>
        <v>#N/A</v>
      </c>
      <c r="B934" s="31"/>
      <c r="C934" s="31"/>
      <c r="D934" s="32"/>
      <c r="E934" s="31"/>
      <c r="F934" s="33"/>
      <c r="G934" s="33"/>
      <c r="H934" s="33"/>
      <c r="I934" s="31"/>
      <c r="J934" s="31"/>
      <c r="K934" s="33"/>
      <c r="L934" s="32"/>
      <c r="M934" s="32"/>
      <c r="N934" s="32"/>
      <c r="O934" s="33"/>
      <c r="P934" s="33"/>
      <c r="Q934" s="33"/>
      <c r="R934" s="33"/>
      <c r="S934" s="33"/>
      <c r="T934" s="33"/>
      <c r="U934" s="33"/>
      <c r="V934" s="33"/>
      <c r="W934" s="33"/>
      <c r="X934" s="33"/>
      <c r="Y934" s="35"/>
      <c r="Z934" s="33"/>
      <c r="AA934" s="33"/>
      <c r="AB934" s="33"/>
      <c r="AC934" s="35"/>
      <c r="AD934" s="33"/>
      <c r="AE934" s="31" t="e">
        <f t="shared" si="44"/>
        <v>#N/A</v>
      </c>
      <c r="AF934" s="54"/>
      <c r="AG934" s="31" t="e">
        <f t="shared" si="43"/>
        <v>#N/A</v>
      </c>
    </row>
    <row r="935" spans="1:33" x14ac:dyDescent="0.25">
      <c r="A935" s="30" t="e">
        <f t="shared" si="42"/>
        <v>#N/A</v>
      </c>
      <c r="B935" s="31"/>
      <c r="C935" s="31"/>
      <c r="D935" s="32"/>
      <c r="E935" s="31"/>
      <c r="F935" s="33"/>
      <c r="G935" s="33"/>
      <c r="H935" s="33"/>
      <c r="I935" s="31"/>
      <c r="J935" s="31"/>
      <c r="K935" s="33"/>
      <c r="L935" s="32"/>
      <c r="M935" s="32"/>
      <c r="N935" s="32"/>
      <c r="O935" s="33"/>
      <c r="P935" s="33"/>
      <c r="Q935" s="33"/>
      <c r="R935" s="33"/>
      <c r="S935" s="33"/>
      <c r="T935" s="33"/>
      <c r="U935" s="33"/>
      <c r="V935" s="33"/>
      <c r="W935" s="33"/>
      <c r="X935" s="33"/>
      <c r="Y935" s="35"/>
      <c r="Z935" s="33"/>
      <c r="AA935" s="33"/>
      <c r="AB935" s="33"/>
      <c r="AC935" s="35"/>
      <c r="AD935" s="33"/>
      <c r="AE935" s="31" t="e">
        <f t="shared" si="44"/>
        <v>#N/A</v>
      </c>
      <c r="AF935" s="54"/>
      <c r="AG935" s="31" t="e">
        <f t="shared" si="43"/>
        <v>#N/A</v>
      </c>
    </row>
    <row r="936" spans="1:33" x14ac:dyDescent="0.25">
      <c r="A936" s="30" t="e">
        <f t="shared" si="42"/>
        <v>#N/A</v>
      </c>
      <c r="B936" s="31"/>
      <c r="C936" s="31"/>
      <c r="D936" s="32"/>
      <c r="E936" s="31"/>
      <c r="F936" s="33"/>
      <c r="G936" s="33"/>
      <c r="H936" s="33"/>
      <c r="I936" s="31"/>
      <c r="J936" s="31"/>
      <c r="K936" s="33"/>
      <c r="L936" s="32"/>
      <c r="M936" s="32"/>
      <c r="N936" s="32"/>
      <c r="O936" s="33"/>
      <c r="P936" s="33"/>
      <c r="Q936" s="33"/>
      <c r="R936" s="33"/>
      <c r="S936" s="33"/>
      <c r="T936" s="33"/>
      <c r="U936" s="33"/>
      <c r="V936" s="33"/>
      <c r="W936" s="33"/>
      <c r="X936" s="33"/>
      <c r="Y936" s="35"/>
      <c r="Z936" s="33"/>
      <c r="AA936" s="33"/>
      <c r="AB936" s="33"/>
      <c r="AC936" s="35"/>
      <c r="AD936" s="33"/>
      <c r="AE936" s="31" t="e">
        <f t="shared" si="44"/>
        <v>#N/A</v>
      </c>
      <c r="AF936" s="54"/>
      <c r="AG936" s="31" t="e">
        <f t="shared" si="43"/>
        <v>#N/A</v>
      </c>
    </row>
    <row r="937" spans="1:33" x14ac:dyDescent="0.25">
      <c r="A937" s="30" t="e">
        <f t="shared" si="42"/>
        <v>#N/A</v>
      </c>
      <c r="B937" s="31"/>
      <c r="C937" s="31"/>
      <c r="D937" s="32"/>
      <c r="E937" s="31"/>
      <c r="F937" s="33"/>
      <c r="G937" s="33"/>
      <c r="H937" s="33"/>
      <c r="I937" s="31"/>
      <c r="J937" s="31"/>
      <c r="K937" s="33"/>
      <c r="L937" s="32"/>
      <c r="M937" s="32"/>
      <c r="N937" s="32"/>
      <c r="O937" s="33"/>
      <c r="P937" s="33"/>
      <c r="Q937" s="33"/>
      <c r="R937" s="33"/>
      <c r="S937" s="33"/>
      <c r="T937" s="33"/>
      <c r="U937" s="33"/>
      <c r="V937" s="33"/>
      <c r="W937" s="33"/>
      <c r="X937" s="33"/>
      <c r="Y937" s="35"/>
      <c r="Z937" s="33"/>
      <c r="AA937" s="33"/>
      <c r="AB937" s="33"/>
      <c r="AC937" s="35"/>
      <c r="AD937" s="33"/>
      <c r="AE937" s="31" t="e">
        <f t="shared" si="44"/>
        <v>#N/A</v>
      </c>
      <c r="AF937" s="54"/>
      <c r="AG937" s="31" t="e">
        <f t="shared" si="43"/>
        <v>#N/A</v>
      </c>
    </row>
    <row r="938" spans="1:33" x14ac:dyDescent="0.25">
      <c r="A938" s="30" t="e">
        <f t="shared" si="42"/>
        <v>#N/A</v>
      </c>
      <c r="B938" s="31"/>
      <c r="C938" s="31"/>
      <c r="D938" s="32"/>
      <c r="E938" s="31"/>
      <c r="F938" s="33"/>
      <c r="G938" s="33"/>
      <c r="H938" s="33"/>
      <c r="I938" s="31"/>
      <c r="J938" s="31"/>
      <c r="K938" s="33"/>
      <c r="L938" s="32"/>
      <c r="M938" s="32"/>
      <c r="N938" s="32"/>
      <c r="O938" s="33"/>
      <c r="P938" s="33"/>
      <c r="Q938" s="33"/>
      <c r="R938" s="33"/>
      <c r="S938" s="33"/>
      <c r="T938" s="33"/>
      <c r="U938" s="33"/>
      <c r="V938" s="33"/>
      <c r="W938" s="33"/>
      <c r="X938" s="33"/>
      <c r="Y938" s="35"/>
      <c r="Z938" s="33"/>
      <c r="AA938" s="33"/>
      <c r="AB938" s="33"/>
      <c r="AC938" s="35"/>
      <c r="AD938" s="33"/>
      <c r="AE938" s="31" t="e">
        <f t="shared" si="44"/>
        <v>#N/A</v>
      </c>
      <c r="AF938" s="54"/>
      <c r="AG938" s="31" t="e">
        <f t="shared" si="43"/>
        <v>#N/A</v>
      </c>
    </row>
    <row r="939" spans="1:33" x14ac:dyDescent="0.25">
      <c r="A939" s="30" t="e">
        <f t="shared" si="42"/>
        <v>#N/A</v>
      </c>
      <c r="B939" s="31"/>
      <c r="C939" s="31"/>
      <c r="D939" s="32"/>
      <c r="E939" s="31"/>
      <c r="F939" s="33"/>
      <c r="G939" s="33"/>
      <c r="H939" s="33"/>
      <c r="I939" s="31"/>
      <c r="J939" s="31"/>
      <c r="K939" s="33"/>
      <c r="L939" s="32"/>
      <c r="M939" s="32"/>
      <c r="N939" s="32"/>
      <c r="O939" s="33"/>
      <c r="P939" s="33"/>
      <c r="Q939" s="33"/>
      <c r="R939" s="33"/>
      <c r="S939" s="33"/>
      <c r="T939" s="33"/>
      <c r="U939" s="33"/>
      <c r="V939" s="33"/>
      <c r="W939" s="33"/>
      <c r="X939" s="33"/>
      <c r="Y939" s="35"/>
      <c r="Z939" s="33"/>
      <c r="AA939" s="33"/>
      <c r="AB939" s="33"/>
      <c r="AC939" s="35"/>
      <c r="AD939" s="33"/>
      <c r="AE939" s="31" t="e">
        <f t="shared" si="44"/>
        <v>#N/A</v>
      </c>
      <c r="AF939" s="54"/>
      <c r="AG939" s="31" t="e">
        <f t="shared" si="43"/>
        <v>#N/A</v>
      </c>
    </row>
    <row r="940" spans="1:33" x14ac:dyDescent="0.25">
      <c r="A940" s="30" t="e">
        <f t="shared" si="42"/>
        <v>#N/A</v>
      </c>
      <c r="B940" s="31"/>
      <c r="C940" s="31"/>
      <c r="D940" s="32"/>
      <c r="E940" s="31"/>
      <c r="F940" s="33"/>
      <c r="G940" s="33"/>
      <c r="H940" s="33"/>
      <c r="I940" s="31"/>
      <c r="J940" s="31"/>
      <c r="K940" s="33"/>
      <c r="L940" s="32"/>
      <c r="M940" s="32"/>
      <c r="N940" s="32"/>
      <c r="O940" s="33"/>
      <c r="P940" s="33"/>
      <c r="Q940" s="33"/>
      <c r="R940" s="33"/>
      <c r="S940" s="33"/>
      <c r="T940" s="33"/>
      <c r="U940" s="33"/>
      <c r="V940" s="33"/>
      <c r="W940" s="33"/>
      <c r="X940" s="33"/>
      <c r="Y940" s="35"/>
      <c r="Z940" s="33"/>
      <c r="AA940" s="33"/>
      <c r="AB940" s="33"/>
      <c r="AC940" s="35"/>
      <c r="AD940" s="33"/>
      <c r="AE940" s="31" t="e">
        <f t="shared" si="44"/>
        <v>#N/A</v>
      </c>
      <c r="AF940" s="54"/>
      <c r="AG940" s="31" t="e">
        <f t="shared" si="43"/>
        <v>#N/A</v>
      </c>
    </row>
    <row r="941" spans="1:33" x14ac:dyDescent="0.25">
      <c r="A941" s="30" t="e">
        <f t="shared" si="42"/>
        <v>#N/A</v>
      </c>
      <c r="B941" s="31"/>
      <c r="C941" s="31"/>
      <c r="D941" s="32"/>
      <c r="E941" s="31"/>
      <c r="F941" s="33"/>
      <c r="G941" s="33"/>
      <c r="H941" s="33"/>
      <c r="I941" s="31"/>
      <c r="J941" s="31"/>
      <c r="K941" s="33"/>
      <c r="L941" s="32"/>
      <c r="M941" s="32"/>
      <c r="N941" s="32"/>
      <c r="O941" s="33"/>
      <c r="P941" s="33"/>
      <c r="Q941" s="33"/>
      <c r="R941" s="33"/>
      <c r="S941" s="33"/>
      <c r="T941" s="33"/>
      <c r="U941" s="33"/>
      <c r="V941" s="33"/>
      <c r="W941" s="33"/>
      <c r="X941" s="33"/>
      <c r="Y941" s="35"/>
      <c r="Z941" s="33"/>
      <c r="AA941" s="33"/>
      <c r="AB941" s="33"/>
      <c r="AC941" s="35"/>
      <c r="AD941" s="33"/>
      <c r="AE941" s="31" t="e">
        <f t="shared" si="44"/>
        <v>#N/A</v>
      </c>
      <c r="AF941" s="54"/>
      <c r="AG941" s="31" t="e">
        <f t="shared" si="43"/>
        <v>#N/A</v>
      </c>
    </row>
    <row r="942" spans="1:33" x14ac:dyDescent="0.25">
      <c r="A942" s="30" t="e">
        <f t="shared" si="42"/>
        <v>#N/A</v>
      </c>
      <c r="B942" s="31"/>
      <c r="C942" s="31"/>
      <c r="D942" s="32"/>
      <c r="E942" s="31"/>
      <c r="F942" s="33"/>
      <c r="G942" s="33"/>
      <c r="H942" s="33"/>
      <c r="I942" s="31"/>
      <c r="J942" s="31"/>
      <c r="K942" s="33"/>
      <c r="L942" s="32"/>
      <c r="M942" s="32"/>
      <c r="N942" s="32"/>
      <c r="O942" s="33"/>
      <c r="P942" s="33"/>
      <c r="Q942" s="33"/>
      <c r="R942" s="33"/>
      <c r="S942" s="33"/>
      <c r="T942" s="33"/>
      <c r="U942" s="33"/>
      <c r="V942" s="33"/>
      <c r="W942" s="33"/>
      <c r="X942" s="33"/>
      <c r="Y942" s="35"/>
      <c r="Z942" s="33"/>
      <c r="AA942" s="33"/>
      <c r="AB942" s="33"/>
      <c r="AC942" s="35"/>
      <c r="AD942" s="33"/>
      <c r="AE942" s="31" t="e">
        <f t="shared" si="44"/>
        <v>#N/A</v>
      </c>
      <c r="AF942" s="54"/>
      <c r="AG942" s="31" t="e">
        <f t="shared" si="43"/>
        <v>#N/A</v>
      </c>
    </row>
    <row r="943" spans="1:33" x14ac:dyDescent="0.25">
      <c r="A943" s="30" t="e">
        <f t="shared" si="42"/>
        <v>#N/A</v>
      </c>
      <c r="B943" s="31"/>
      <c r="C943" s="31"/>
      <c r="D943" s="32"/>
      <c r="E943" s="31"/>
      <c r="F943" s="33"/>
      <c r="G943" s="33"/>
      <c r="H943" s="33"/>
      <c r="I943" s="31"/>
      <c r="J943" s="31"/>
      <c r="K943" s="33"/>
      <c r="L943" s="32"/>
      <c r="M943" s="32"/>
      <c r="N943" s="32"/>
      <c r="O943" s="33"/>
      <c r="P943" s="33"/>
      <c r="Q943" s="33"/>
      <c r="R943" s="33"/>
      <c r="S943" s="33"/>
      <c r="T943" s="33"/>
      <c r="U943" s="33"/>
      <c r="V943" s="33"/>
      <c r="W943" s="33"/>
      <c r="X943" s="33"/>
      <c r="Y943" s="35"/>
      <c r="Z943" s="33"/>
      <c r="AA943" s="33"/>
      <c r="AB943" s="33"/>
      <c r="AC943" s="35"/>
      <c r="AD943" s="33"/>
      <c r="AE943" s="31" t="e">
        <f t="shared" si="44"/>
        <v>#N/A</v>
      </c>
      <c r="AF943" s="54"/>
      <c r="AG943" s="31" t="e">
        <f t="shared" si="43"/>
        <v>#N/A</v>
      </c>
    </row>
    <row r="944" spans="1:33" x14ac:dyDescent="0.25">
      <c r="A944" s="30" t="e">
        <f t="shared" si="42"/>
        <v>#N/A</v>
      </c>
      <c r="B944" s="31"/>
      <c r="C944" s="31"/>
      <c r="D944" s="32"/>
      <c r="E944" s="31"/>
      <c r="F944" s="33"/>
      <c r="G944" s="33"/>
      <c r="H944" s="33"/>
      <c r="I944" s="31"/>
      <c r="J944" s="31"/>
      <c r="K944" s="33"/>
      <c r="L944" s="32"/>
      <c r="M944" s="32"/>
      <c r="N944" s="32"/>
      <c r="O944" s="33"/>
      <c r="P944" s="33"/>
      <c r="Q944" s="33"/>
      <c r="R944" s="33"/>
      <c r="S944" s="33"/>
      <c r="T944" s="33"/>
      <c r="U944" s="33"/>
      <c r="V944" s="33"/>
      <c r="W944" s="33"/>
      <c r="X944" s="33"/>
      <c r="Y944" s="35"/>
      <c r="Z944" s="33"/>
      <c r="AA944" s="33"/>
      <c r="AB944" s="33"/>
      <c r="AC944" s="35"/>
      <c r="AD944" s="33"/>
      <c r="AE944" s="31" t="e">
        <f t="shared" si="44"/>
        <v>#N/A</v>
      </c>
      <c r="AF944" s="54"/>
      <c r="AG944" s="31" t="e">
        <f t="shared" si="43"/>
        <v>#N/A</v>
      </c>
    </row>
    <row r="945" spans="1:33" x14ac:dyDescent="0.25">
      <c r="A945" s="30" t="e">
        <f t="shared" si="42"/>
        <v>#N/A</v>
      </c>
      <c r="B945" s="31"/>
      <c r="C945" s="31"/>
      <c r="D945" s="32"/>
      <c r="E945" s="31"/>
      <c r="F945" s="33"/>
      <c r="G945" s="33"/>
      <c r="H945" s="33"/>
      <c r="I945" s="31"/>
      <c r="J945" s="31"/>
      <c r="K945" s="33"/>
      <c r="L945" s="32"/>
      <c r="M945" s="32"/>
      <c r="N945" s="32"/>
      <c r="O945" s="33"/>
      <c r="P945" s="33"/>
      <c r="Q945" s="33"/>
      <c r="R945" s="33"/>
      <c r="S945" s="33"/>
      <c r="T945" s="33"/>
      <c r="U945" s="33"/>
      <c r="V945" s="33"/>
      <c r="W945" s="33"/>
      <c r="X945" s="33"/>
      <c r="Y945" s="35"/>
      <c r="Z945" s="33"/>
      <c r="AA945" s="33"/>
      <c r="AB945" s="33"/>
      <c r="AC945" s="35"/>
      <c r="AD945" s="33"/>
      <c r="AE945" s="31" t="e">
        <f t="shared" si="44"/>
        <v>#N/A</v>
      </c>
      <c r="AF945" s="54"/>
      <c r="AG945" s="31" t="e">
        <f t="shared" si="43"/>
        <v>#N/A</v>
      </c>
    </row>
    <row r="946" spans="1:33" x14ac:dyDescent="0.25">
      <c r="A946" s="30" t="e">
        <f t="shared" si="42"/>
        <v>#N/A</v>
      </c>
      <c r="B946" s="31"/>
      <c r="C946" s="31"/>
      <c r="D946" s="32"/>
      <c r="E946" s="31"/>
      <c r="F946" s="33"/>
      <c r="G946" s="33"/>
      <c r="H946" s="33"/>
      <c r="I946" s="31"/>
      <c r="J946" s="31"/>
      <c r="K946" s="33"/>
      <c r="L946" s="32"/>
      <c r="M946" s="32"/>
      <c r="N946" s="32"/>
      <c r="O946" s="33"/>
      <c r="P946" s="33"/>
      <c r="Q946" s="33"/>
      <c r="R946" s="33"/>
      <c r="S946" s="33"/>
      <c r="T946" s="33"/>
      <c r="U946" s="33"/>
      <c r="V946" s="33"/>
      <c r="W946" s="33"/>
      <c r="X946" s="33"/>
      <c r="Y946" s="35"/>
      <c r="Z946" s="33"/>
      <c r="AA946" s="33"/>
      <c r="AB946" s="33"/>
      <c r="AC946" s="35"/>
      <c r="AD946" s="33"/>
      <c r="AE946" s="31" t="e">
        <f t="shared" si="44"/>
        <v>#N/A</v>
      </c>
      <c r="AF946" s="54"/>
      <c r="AG946" s="31" t="e">
        <f t="shared" si="43"/>
        <v>#N/A</v>
      </c>
    </row>
    <row r="947" spans="1:33" x14ac:dyDescent="0.25">
      <c r="A947" s="30" t="e">
        <f t="shared" si="42"/>
        <v>#N/A</v>
      </c>
      <c r="B947" s="31"/>
      <c r="C947" s="31"/>
      <c r="D947" s="32"/>
      <c r="E947" s="31"/>
      <c r="F947" s="33"/>
      <c r="G947" s="33"/>
      <c r="H947" s="33"/>
      <c r="I947" s="31"/>
      <c r="J947" s="31"/>
      <c r="K947" s="33"/>
      <c r="L947" s="32"/>
      <c r="M947" s="32"/>
      <c r="N947" s="32"/>
      <c r="O947" s="33"/>
      <c r="P947" s="33"/>
      <c r="Q947" s="33"/>
      <c r="R947" s="33"/>
      <c r="S947" s="33"/>
      <c r="T947" s="33"/>
      <c r="U947" s="33"/>
      <c r="V947" s="33"/>
      <c r="W947" s="33"/>
      <c r="X947" s="33"/>
      <c r="Y947" s="35"/>
      <c r="Z947" s="33"/>
      <c r="AA947" s="33"/>
      <c r="AB947" s="33"/>
      <c r="AC947" s="35"/>
      <c r="AD947" s="33"/>
      <c r="AE947" s="31" t="e">
        <f t="shared" si="44"/>
        <v>#N/A</v>
      </c>
      <c r="AF947" s="54"/>
      <c r="AG947" s="31" t="e">
        <f t="shared" si="43"/>
        <v>#N/A</v>
      </c>
    </row>
    <row r="948" spans="1:33" x14ac:dyDescent="0.25">
      <c r="A948" s="30" t="e">
        <f t="shared" si="42"/>
        <v>#N/A</v>
      </c>
      <c r="B948" s="31"/>
      <c r="C948" s="31"/>
      <c r="D948" s="32"/>
      <c r="E948" s="31"/>
      <c r="F948" s="33"/>
      <c r="G948" s="33"/>
      <c r="H948" s="33"/>
      <c r="I948" s="31"/>
      <c r="J948" s="31"/>
      <c r="K948" s="33"/>
      <c r="L948" s="32"/>
      <c r="M948" s="32"/>
      <c r="N948" s="32"/>
      <c r="O948" s="33"/>
      <c r="P948" s="33"/>
      <c r="Q948" s="33"/>
      <c r="R948" s="33"/>
      <c r="S948" s="33"/>
      <c r="T948" s="33"/>
      <c r="U948" s="33"/>
      <c r="V948" s="33"/>
      <c r="W948" s="33"/>
      <c r="X948" s="33"/>
      <c r="Y948" s="35"/>
      <c r="Z948" s="33"/>
      <c r="AA948" s="33"/>
      <c r="AB948" s="33"/>
      <c r="AC948" s="35"/>
      <c r="AD948" s="33"/>
      <c r="AE948" s="31" t="e">
        <f t="shared" si="44"/>
        <v>#N/A</v>
      </c>
      <c r="AF948" s="54"/>
      <c r="AG948" s="31" t="e">
        <f t="shared" si="43"/>
        <v>#N/A</v>
      </c>
    </row>
    <row r="949" spans="1:33" x14ac:dyDescent="0.25">
      <c r="A949" s="30" t="e">
        <f t="shared" si="42"/>
        <v>#N/A</v>
      </c>
      <c r="B949" s="31"/>
      <c r="C949" s="31"/>
      <c r="D949" s="32"/>
      <c r="E949" s="31"/>
      <c r="F949" s="33"/>
      <c r="G949" s="33"/>
      <c r="H949" s="33"/>
      <c r="I949" s="31"/>
      <c r="J949" s="31"/>
      <c r="K949" s="33"/>
      <c r="L949" s="32"/>
      <c r="M949" s="32"/>
      <c r="N949" s="32"/>
      <c r="O949" s="33"/>
      <c r="P949" s="33"/>
      <c r="Q949" s="33"/>
      <c r="R949" s="33"/>
      <c r="S949" s="33"/>
      <c r="T949" s="33"/>
      <c r="U949" s="33"/>
      <c r="V949" s="33"/>
      <c r="W949" s="33"/>
      <c r="X949" s="33"/>
      <c r="Y949" s="35"/>
      <c r="Z949" s="33"/>
      <c r="AA949" s="33"/>
      <c r="AB949" s="33"/>
      <c r="AC949" s="35"/>
      <c r="AD949" s="33"/>
      <c r="AE949" s="31" t="e">
        <f t="shared" si="44"/>
        <v>#N/A</v>
      </c>
      <c r="AF949" s="54"/>
      <c r="AG949" s="31" t="e">
        <f t="shared" si="43"/>
        <v>#N/A</v>
      </c>
    </row>
    <row r="950" spans="1:33" x14ac:dyDescent="0.25">
      <c r="A950" s="30" t="e">
        <f t="shared" si="42"/>
        <v>#N/A</v>
      </c>
      <c r="B950" s="31"/>
      <c r="C950" s="31"/>
      <c r="D950" s="32"/>
      <c r="E950" s="31"/>
      <c r="F950" s="33"/>
      <c r="G950" s="33"/>
      <c r="H950" s="33"/>
      <c r="I950" s="31"/>
      <c r="J950" s="31"/>
      <c r="K950" s="33"/>
      <c r="L950" s="32"/>
      <c r="M950" s="32"/>
      <c r="N950" s="32"/>
      <c r="O950" s="33"/>
      <c r="P950" s="33"/>
      <c r="Q950" s="33"/>
      <c r="R950" s="33"/>
      <c r="S950" s="33"/>
      <c r="T950" s="33"/>
      <c r="U950" s="33"/>
      <c r="V950" s="33"/>
      <c r="W950" s="33"/>
      <c r="X950" s="33"/>
      <c r="Y950" s="35"/>
      <c r="Z950" s="33"/>
      <c r="AA950" s="33"/>
      <c r="AB950" s="33"/>
      <c r="AC950" s="35"/>
      <c r="AD950" s="33"/>
      <c r="AE950" s="31" t="e">
        <f t="shared" si="44"/>
        <v>#N/A</v>
      </c>
      <c r="AF950" s="54"/>
      <c r="AG950" s="31" t="e">
        <f t="shared" si="43"/>
        <v>#N/A</v>
      </c>
    </row>
    <row r="951" spans="1:33" x14ac:dyDescent="0.25">
      <c r="A951" s="30" t="e">
        <f t="shared" si="42"/>
        <v>#N/A</v>
      </c>
      <c r="B951" s="31"/>
      <c r="C951" s="31"/>
      <c r="D951" s="32"/>
      <c r="E951" s="31"/>
      <c r="F951" s="33"/>
      <c r="G951" s="33"/>
      <c r="H951" s="33"/>
      <c r="I951" s="31"/>
      <c r="J951" s="31"/>
      <c r="K951" s="33"/>
      <c r="L951" s="32"/>
      <c r="M951" s="32"/>
      <c r="N951" s="32"/>
      <c r="O951" s="33"/>
      <c r="P951" s="33"/>
      <c r="Q951" s="33"/>
      <c r="R951" s="33"/>
      <c r="S951" s="33"/>
      <c r="T951" s="33"/>
      <c r="U951" s="33"/>
      <c r="V951" s="33"/>
      <c r="W951" s="33"/>
      <c r="X951" s="33"/>
      <c r="Y951" s="35"/>
      <c r="Z951" s="33"/>
      <c r="AA951" s="33"/>
      <c r="AB951" s="33"/>
      <c r="AC951" s="35"/>
      <c r="AD951" s="33"/>
      <c r="AE951" s="31" t="e">
        <f t="shared" si="44"/>
        <v>#N/A</v>
      </c>
      <c r="AF951" s="54"/>
      <c r="AG951" s="31" t="e">
        <f t="shared" si="43"/>
        <v>#N/A</v>
      </c>
    </row>
    <row r="952" spans="1:33" x14ac:dyDescent="0.25">
      <c r="A952" s="30" t="e">
        <f t="shared" si="42"/>
        <v>#N/A</v>
      </c>
      <c r="B952" s="31"/>
      <c r="C952" s="31"/>
      <c r="D952" s="32"/>
      <c r="E952" s="31"/>
      <c r="F952" s="33"/>
      <c r="G952" s="33"/>
      <c r="H952" s="33"/>
      <c r="I952" s="31"/>
      <c r="J952" s="31"/>
      <c r="K952" s="33"/>
      <c r="L952" s="32"/>
      <c r="M952" s="32"/>
      <c r="N952" s="32"/>
      <c r="O952" s="33"/>
      <c r="P952" s="33"/>
      <c r="Q952" s="33"/>
      <c r="R952" s="33"/>
      <c r="S952" s="33"/>
      <c r="T952" s="33"/>
      <c r="U952" s="33"/>
      <c r="V952" s="33"/>
      <c r="W952" s="33"/>
      <c r="X952" s="33"/>
      <c r="Y952" s="35"/>
      <c r="Z952" s="33"/>
      <c r="AA952" s="33"/>
      <c r="AB952" s="33"/>
      <c r="AC952" s="35"/>
      <c r="AD952" s="33"/>
      <c r="AE952" s="31" t="e">
        <f t="shared" si="44"/>
        <v>#N/A</v>
      </c>
      <c r="AF952" s="54"/>
      <c r="AG952" s="31" t="e">
        <f t="shared" si="43"/>
        <v>#N/A</v>
      </c>
    </row>
    <row r="953" spans="1:33" x14ac:dyDescent="0.25">
      <c r="A953" s="30" t="e">
        <f t="shared" si="42"/>
        <v>#N/A</v>
      </c>
      <c r="B953" s="31"/>
      <c r="C953" s="31"/>
      <c r="D953" s="32"/>
      <c r="E953" s="31"/>
      <c r="F953" s="33"/>
      <c r="G953" s="33"/>
      <c r="H953" s="33"/>
      <c r="I953" s="31"/>
      <c r="J953" s="31"/>
      <c r="K953" s="33"/>
      <c r="L953" s="32"/>
      <c r="M953" s="32"/>
      <c r="N953" s="32"/>
      <c r="O953" s="33"/>
      <c r="P953" s="33"/>
      <c r="Q953" s="33"/>
      <c r="R953" s="33"/>
      <c r="S953" s="33"/>
      <c r="T953" s="33"/>
      <c r="U953" s="33"/>
      <c r="V953" s="33"/>
      <c r="W953" s="33"/>
      <c r="X953" s="33"/>
      <c r="Y953" s="35"/>
      <c r="Z953" s="33"/>
      <c r="AA953" s="33"/>
      <c r="AB953" s="33"/>
      <c r="AC953" s="35"/>
      <c r="AD953" s="33"/>
      <c r="AE953" s="31" t="e">
        <f t="shared" si="44"/>
        <v>#N/A</v>
      </c>
      <c r="AF953" s="54"/>
      <c r="AG953" s="31" t="e">
        <f t="shared" si="43"/>
        <v>#N/A</v>
      </c>
    </row>
    <row r="954" spans="1:33" x14ac:dyDescent="0.25">
      <c r="A954" s="30" t="e">
        <f t="shared" si="42"/>
        <v>#N/A</v>
      </c>
      <c r="B954" s="31"/>
      <c r="C954" s="31"/>
      <c r="D954" s="32"/>
      <c r="E954" s="31"/>
      <c r="F954" s="33"/>
      <c r="G954" s="33"/>
      <c r="H954" s="33"/>
      <c r="I954" s="31"/>
      <c r="J954" s="31"/>
      <c r="K954" s="33"/>
      <c r="L954" s="32"/>
      <c r="M954" s="32"/>
      <c r="N954" s="32"/>
      <c r="O954" s="33"/>
      <c r="P954" s="33"/>
      <c r="Q954" s="33"/>
      <c r="R954" s="33"/>
      <c r="S954" s="33"/>
      <c r="T954" s="33"/>
      <c r="U954" s="33"/>
      <c r="V954" s="33"/>
      <c r="W954" s="33"/>
      <c r="X954" s="33"/>
      <c r="Y954" s="35"/>
      <c r="Z954" s="33"/>
      <c r="AA954" s="33"/>
      <c r="AB954" s="33"/>
      <c r="AC954" s="35"/>
      <c r="AD954" s="33"/>
      <c r="AE954" s="31" t="e">
        <f t="shared" si="44"/>
        <v>#N/A</v>
      </c>
      <c r="AF954" s="54"/>
      <c r="AG954" s="31" t="e">
        <f t="shared" si="43"/>
        <v>#N/A</v>
      </c>
    </row>
    <row r="955" spans="1:33" x14ac:dyDescent="0.25">
      <c r="A955" s="30" t="e">
        <f t="shared" si="42"/>
        <v>#N/A</v>
      </c>
      <c r="B955" s="31"/>
      <c r="C955" s="31"/>
      <c r="D955" s="32"/>
      <c r="E955" s="31"/>
      <c r="F955" s="33"/>
      <c r="G955" s="33"/>
      <c r="H955" s="33"/>
      <c r="I955" s="31"/>
      <c r="J955" s="31"/>
      <c r="K955" s="33"/>
      <c r="L955" s="32"/>
      <c r="M955" s="32"/>
      <c r="N955" s="32"/>
      <c r="O955" s="33"/>
      <c r="P955" s="33"/>
      <c r="Q955" s="33"/>
      <c r="R955" s="33"/>
      <c r="S955" s="33"/>
      <c r="T955" s="33"/>
      <c r="U955" s="33"/>
      <c r="V955" s="33"/>
      <c r="W955" s="33"/>
      <c r="X955" s="33"/>
      <c r="Y955" s="35"/>
      <c r="Z955" s="33"/>
      <c r="AA955" s="33"/>
      <c r="AB955" s="33"/>
      <c r="AC955" s="35"/>
      <c r="AD955" s="33"/>
      <c r="AE955" s="31" t="e">
        <f t="shared" si="44"/>
        <v>#N/A</v>
      </c>
      <c r="AF955" s="54"/>
      <c r="AG955" s="31" t="e">
        <f t="shared" si="43"/>
        <v>#N/A</v>
      </c>
    </row>
    <row r="956" spans="1:33" x14ac:dyDescent="0.25">
      <c r="A956" s="30" t="e">
        <f t="shared" si="42"/>
        <v>#N/A</v>
      </c>
      <c r="B956" s="31"/>
      <c r="C956" s="31"/>
      <c r="D956" s="32"/>
      <c r="E956" s="31"/>
      <c r="F956" s="33"/>
      <c r="G956" s="33"/>
      <c r="H956" s="33"/>
      <c r="I956" s="31"/>
      <c r="J956" s="31"/>
      <c r="K956" s="33"/>
      <c r="L956" s="32"/>
      <c r="M956" s="32"/>
      <c r="N956" s="32"/>
      <c r="O956" s="33"/>
      <c r="P956" s="33"/>
      <c r="Q956" s="33"/>
      <c r="R956" s="33"/>
      <c r="S956" s="33"/>
      <c r="T956" s="33"/>
      <c r="U956" s="33"/>
      <c r="V956" s="33"/>
      <c r="W956" s="33"/>
      <c r="X956" s="33"/>
      <c r="Y956" s="35"/>
      <c r="Z956" s="33"/>
      <c r="AA956" s="33"/>
      <c r="AB956" s="33"/>
      <c r="AC956" s="35"/>
      <c r="AD956" s="33"/>
      <c r="AE956" s="31" t="e">
        <f t="shared" si="44"/>
        <v>#N/A</v>
      </c>
      <c r="AF956" s="54"/>
      <c r="AG956" s="31" t="e">
        <f t="shared" si="43"/>
        <v>#N/A</v>
      </c>
    </row>
    <row r="957" spans="1:33" x14ac:dyDescent="0.25">
      <c r="A957" s="30" t="e">
        <f t="shared" si="42"/>
        <v>#N/A</v>
      </c>
      <c r="B957" s="31"/>
      <c r="C957" s="31"/>
      <c r="D957" s="32"/>
      <c r="E957" s="31"/>
      <c r="F957" s="33"/>
      <c r="G957" s="33"/>
      <c r="H957" s="33"/>
      <c r="I957" s="31"/>
      <c r="J957" s="31"/>
      <c r="K957" s="33"/>
      <c r="L957" s="32"/>
      <c r="M957" s="32"/>
      <c r="N957" s="32"/>
      <c r="O957" s="33"/>
      <c r="P957" s="33"/>
      <c r="Q957" s="33"/>
      <c r="R957" s="33"/>
      <c r="S957" s="33"/>
      <c r="T957" s="33"/>
      <c r="U957" s="33"/>
      <c r="V957" s="33"/>
      <c r="W957" s="33"/>
      <c r="X957" s="33"/>
      <c r="Y957" s="35"/>
      <c r="Z957" s="33"/>
      <c r="AA957" s="33"/>
      <c r="AB957" s="33"/>
      <c r="AC957" s="35"/>
      <c r="AD957" s="33"/>
      <c r="AE957" s="31" t="e">
        <f t="shared" si="44"/>
        <v>#N/A</v>
      </c>
      <c r="AF957" s="54"/>
      <c r="AG957" s="31" t="e">
        <f t="shared" si="43"/>
        <v>#N/A</v>
      </c>
    </row>
    <row r="958" spans="1:33" x14ac:dyDescent="0.25">
      <c r="A958" s="30" t="e">
        <f t="shared" si="42"/>
        <v>#N/A</v>
      </c>
      <c r="B958" s="31"/>
      <c r="C958" s="31"/>
      <c r="D958" s="32"/>
      <c r="E958" s="31"/>
      <c r="F958" s="33"/>
      <c r="G958" s="33"/>
      <c r="H958" s="33"/>
      <c r="I958" s="31"/>
      <c r="J958" s="31"/>
      <c r="K958" s="33"/>
      <c r="L958" s="32"/>
      <c r="M958" s="32"/>
      <c r="N958" s="32"/>
      <c r="O958" s="33"/>
      <c r="P958" s="33"/>
      <c r="Q958" s="33"/>
      <c r="R958" s="33"/>
      <c r="S958" s="33"/>
      <c r="T958" s="33"/>
      <c r="U958" s="33"/>
      <c r="V958" s="33"/>
      <c r="W958" s="33"/>
      <c r="X958" s="33"/>
      <c r="Y958" s="35"/>
      <c r="Z958" s="33"/>
      <c r="AA958" s="33"/>
      <c r="AB958" s="33"/>
      <c r="AC958" s="35"/>
      <c r="AD958" s="33"/>
      <c r="AE958" s="31" t="e">
        <f t="shared" si="44"/>
        <v>#N/A</v>
      </c>
      <c r="AF958" s="54"/>
      <c r="AG958" s="31" t="e">
        <f t="shared" si="43"/>
        <v>#N/A</v>
      </c>
    </row>
    <row r="959" spans="1:33" x14ac:dyDescent="0.25">
      <c r="A959" s="30" t="e">
        <f t="shared" si="42"/>
        <v>#N/A</v>
      </c>
      <c r="B959" s="31"/>
      <c r="C959" s="31"/>
      <c r="D959" s="32"/>
      <c r="E959" s="31"/>
      <c r="F959" s="33"/>
      <c r="G959" s="33"/>
      <c r="H959" s="33"/>
      <c r="I959" s="31"/>
      <c r="J959" s="31"/>
      <c r="K959" s="33"/>
      <c r="L959" s="32"/>
      <c r="M959" s="32"/>
      <c r="N959" s="32"/>
      <c r="O959" s="33"/>
      <c r="P959" s="33"/>
      <c r="Q959" s="33"/>
      <c r="R959" s="33"/>
      <c r="S959" s="33"/>
      <c r="T959" s="33"/>
      <c r="U959" s="33"/>
      <c r="V959" s="33"/>
      <c r="W959" s="33"/>
      <c r="X959" s="33"/>
      <c r="Y959" s="35"/>
      <c r="Z959" s="33"/>
      <c r="AA959" s="33"/>
      <c r="AB959" s="33"/>
      <c r="AC959" s="35"/>
      <c r="AD959" s="33"/>
      <c r="AE959" s="31" t="e">
        <f t="shared" si="44"/>
        <v>#N/A</v>
      </c>
      <c r="AF959" s="54"/>
      <c r="AG959" s="31" t="e">
        <f t="shared" si="43"/>
        <v>#N/A</v>
      </c>
    </row>
    <row r="960" spans="1:33" x14ac:dyDescent="0.25">
      <c r="A960" s="30" t="e">
        <f t="shared" si="42"/>
        <v>#N/A</v>
      </c>
      <c r="B960" s="31"/>
      <c r="C960" s="31"/>
      <c r="D960" s="32"/>
      <c r="E960" s="31"/>
      <c r="F960" s="33"/>
      <c r="G960" s="33"/>
      <c r="H960" s="33"/>
      <c r="I960" s="31"/>
      <c r="J960" s="31"/>
      <c r="K960" s="33"/>
      <c r="L960" s="32"/>
      <c r="M960" s="32"/>
      <c r="N960" s="32"/>
      <c r="O960" s="33"/>
      <c r="P960" s="33"/>
      <c r="Q960" s="33"/>
      <c r="R960" s="33"/>
      <c r="S960" s="33"/>
      <c r="T960" s="33"/>
      <c r="U960" s="33"/>
      <c r="V960" s="33"/>
      <c r="W960" s="33"/>
      <c r="X960" s="33"/>
      <c r="Y960" s="35"/>
      <c r="Z960" s="33"/>
      <c r="AA960" s="33"/>
      <c r="AB960" s="33"/>
      <c r="AC960" s="35"/>
      <c r="AD960" s="33"/>
      <c r="AE960" s="31" t="e">
        <f t="shared" si="44"/>
        <v>#N/A</v>
      </c>
      <c r="AF960" s="54"/>
      <c r="AG960" s="31" t="e">
        <f t="shared" si="43"/>
        <v>#N/A</v>
      </c>
    </row>
    <row r="961" spans="1:33" x14ac:dyDescent="0.25">
      <c r="A961" s="30" t="e">
        <f t="shared" si="42"/>
        <v>#N/A</v>
      </c>
      <c r="B961" s="31"/>
      <c r="C961" s="31"/>
      <c r="D961" s="32"/>
      <c r="E961" s="31"/>
      <c r="F961" s="33"/>
      <c r="G961" s="33"/>
      <c r="H961" s="33"/>
      <c r="I961" s="31"/>
      <c r="J961" s="31"/>
      <c r="K961" s="33"/>
      <c r="L961" s="32"/>
      <c r="M961" s="32"/>
      <c r="N961" s="32"/>
      <c r="O961" s="33"/>
      <c r="P961" s="33"/>
      <c r="Q961" s="33"/>
      <c r="R961" s="33"/>
      <c r="S961" s="33"/>
      <c r="T961" s="33"/>
      <c r="U961" s="33"/>
      <c r="V961" s="33"/>
      <c r="W961" s="33"/>
      <c r="X961" s="33"/>
      <c r="Y961" s="35"/>
      <c r="Z961" s="33"/>
      <c r="AA961" s="33"/>
      <c r="AB961" s="33"/>
      <c r="AC961" s="35"/>
      <c r="AD961" s="33"/>
      <c r="AE961" s="31" t="e">
        <f t="shared" si="44"/>
        <v>#N/A</v>
      </c>
      <c r="AF961" s="54"/>
      <c r="AG961" s="31" t="e">
        <f t="shared" si="43"/>
        <v>#N/A</v>
      </c>
    </row>
    <row r="962" spans="1:33" x14ac:dyDescent="0.25">
      <c r="A962" s="30" t="e">
        <f t="shared" si="42"/>
        <v>#N/A</v>
      </c>
      <c r="B962" s="31"/>
      <c r="C962" s="31"/>
      <c r="D962" s="32"/>
      <c r="E962" s="31"/>
      <c r="F962" s="33"/>
      <c r="G962" s="33"/>
      <c r="H962" s="33"/>
      <c r="I962" s="31"/>
      <c r="J962" s="31"/>
      <c r="K962" s="33"/>
      <c r="L962" s="32"/>
      <c r="M962" s="32"/>
      <c r="N962" s="32"/>
      <c r="O962" s="33"/>
      <c r="P962" s="33"/>
      <c r="Q962" s="33"/>
      <c r="R962" s="33"/>
      <c r="S962" s="33"/>
      <c r="T962" s="33"/>
      <c r="U962" s="33"/>
      <c r="V962" s="33"/>
      <c r="W962" s="33"/>
      <c r="X962" s="33"/>
      <c r="Y962" s="35"/>
      <c r="Z962" s="33"/>
      <c r="AA962" s="33"/>
      <c r="AB962" s="33"/>
      <c r="AC962" s="35"/>
      <c r="AD962" s="33"/>
      <c r="AE962" s="31" t="e">
        <f t="shared" si="44"/>
        <v>#N/A</v>
      </c>
      <c r="AF962" s="54"/>
      <c r="AG962" s="31" t="e">
        <f t="shared" si="43"/>
        <v>#N/A</v>
      </c>
    </row>
    <row r="963" spans="1:33" x14ac:dyDescent="0.25">
      <c r="A963" s="30" t="e">
        <f t="shared" si="42"/>
        <v>#N/A</v>
      </c>
      <c r="B963" s="31"/>
      <c r="C963" s="31"/>
      <c r="D963" s="32"/>
      <c r="E963" s="31"/>
      <c r="F963" s="33"/>
      <c r="G963" s="33"/>
      <c r="H963" s="33"/>
      <c r="I963" s="31"/>
      <c r="J963" s="31"/>
      <c r="K963" s="33"/>
      <c r="L963" s="32"/>
      <c r="M963" s="32"/>
      <c r="N963" s="32"/>
      <c r="O963" s="33"/>
      <c r="P963" s="33"/>
      <c r="Q963" s="33"/>
      <c r="R963" s="33"/>
      <c r="S963" s="33"/>
      <c r="T963" s="33"/>
      <c r="U963" s="33"/>
      <c r="V963" s="33"/>
      <c r="W963" s="33"/>
      <c r="X963" s="33"/>
      <c r="Y963" s="35"/>
      <c r="Z963" s="33"/>
      <c r="AA963" s="33"/>
      <c r="AB963" s="33"/>
      <c r="AC963" s="35"/>
      <c r="AD963" s="33"/>
      <c r="AE963" s="31" t="e">
        <f t="shared" si="44"/>
        <v>#N/A</v>
      </c>
      <c r="AF963" s="54"/>
      <c r="AG963" s="31" t="e">
        <f t="shared" si="43"/>
        <v>#N/A</v>
      </c>
    </row>
    <row r="964" spans="1:33" x14ac:dyDescent="0.25">
      <c r="A964" s="30" t="e">
        <f t="shared" si="42"/>
        <v>#N/A</v>
      </c>
      <c r="B964" s="31"/>
      <c r="C964" s="31"/>
      <c r="D964" s="32"/>
      <c r="E964" s="31"/>
      <c r="F964" s="33"/>
      <c r="G964" s="33"/>
      <c r="H964" s="33"/>
      <c r="I964" s="31"/>
      <c r="J964" s="31"/>
      <c r="K964" s="33"/>
      <c r="L964" s="32"/>
      <c r="M964" s="32"/>
      <c r="N964" s="32"/>
      <c r="O964" s="33"/>
      <c r="P964" s="33"/>
      <c r="Q964" s="33"/>
      <c r="R964" s="33"/>
      <c r="S964" s="33"/>
      <c r="T964" s="33"/>
      <c r="U964" s="33"/>
      <c r="V964" s="33"/>
      <c r="W964" s="33"/>
      <c r="X964" s="33"/>
      <c r="Y964" s="35"/>
      <c r="Z964" s="33"/>
      <c r="AA964" s="33"/>
      <c r="AB964" s="33"/>
      <c r="AC964" s="35"/>
      <c r="AD964" s="33"/>
      <c r="AE964" s="31" t="e">
        <f t="shared" si="44"/>
        <v>#N/A</v>
      </c>
      <c r="AF964" s="54"/>
      <c r="AG964" s="31" t="e">
        <f t="shared" si="43"/>
        <v>#N/A</v>
      </c>
    </row>
    <row r="965" spans="1:33" x14ac:dyDescent="0.25">
      <c r="A965" s="30" t="e">
        <f t="shared" si="42"/>
        <v>#N/A</v>
      </c>
      <c r="B965" s="31"/>
      <c r="C965" s="31"/>
      <c r="D965" s="32"/>
      <c r="E965" s="31"/>
      <c r="F965" s="33"/>
      <c r="G965" s="33"/>
      <c r="H965" s="33"/>
      <c r="I965" s="31"/>
      <c r="J965" s="31"/>
      <c r="K965" s="33"/>
      <c r="L965" s="32"/>
      <c r="M965" s="32"/>
      <c r="N965" s="32"/>
      <c r="O965" s="33"/>
      <c r="P965" s="33"/>
      <c r="Q965" s="33"/>
      <c r="R965" s="33"/>
      <c r="S965" s="33"/>
      <c r="T965" s="33"/>
      <c r="U965" s="33"/>
      <c r="V965" s="33"/>
      <c r="W965" s="33"/>
      <c r="X965" s="33"/>
      <c r="Y965" s="35"/>
      <c r="Z965" s="33"/>
      <c r="AA965" s="33"/>
      <c r="AB965" s="33"/>
      <c r="AC965" s="35"/>
      <c r="AD965" s="33"/>
      <c r="AE965" s="31" t="e">
        <f t="shared" si="44"/>
        <v>#N/A</v>
      </c>
      <c r="AF965" s="54"/>
      <c r="AG965" s="31" t="e">
        <f t="shared" si="43"/>
        <v>#N/A</v>
      </c>
    </row>
    <row r="966" spans="1:33" x14ac:dyDescent="0.25">
      <c r="A966" s="30" t="e">
        <f t="shared" ref="A966:A1005" si="45">IF(COUNTA(B966:AD966)&gt;0,"x",NA())</f>
        <v>#N/A</v>
      </c>
      <c r="B966" s="31"/>
      <c r="C966" s="31"/>
      <c r="D966" s="32"/>
      <c r="E966" s="31"/>
      <c r="F966" s="33"/>
      <c r="G966" s="33"/>
      <c r="H966" s="33"/>
      <c r="I966" s="31"/>
      <c r="J966" s="31"/>
      <c r="K966" s="33"/>
      <c r="L966" s="32"/>
      <c r="M966" s="32"/>
      <c r="N966" s="32"/>
      <c r="O966" s="33"/>
      <c r="P966" s="33"/>
      <c r="Q966" s="33"/>
      <c r="R966" s="33"/>
      <c r="S966" s="33"/>
      <c r="T966" s="33"/>
      <c r="U966" s="33"/>
      <c r="V966" s="33"/>
      <c r="W966" s="33"/>
      <c r="X966" s="33"/>
      <c r="Y966" s="35"/>
      <c r="Z966" s="33"/>
      <c r="AA966" s="33"/>
      <c r="AB966" s="33"/>
      <c r="AC966" s="35"/>
      <c r="AD966" s="33"/>
      <c r="AE966" s="31" t="e">
        <f t="shared" si="44"/>
        <v>#N/A</v>
      </c>
      <c r="AF966" s="54"/>
      <c r="AG966" s="31" t="e">
        <f t="shared" ref="AG966:AG1005" si="46">IF(ISBLANK(C966),NA(),"FIELD MUST BE COMPLETED BY HEALTH DEPT.")</f>
        <v>#N/A</v>
      </c>
    </row>
    <row r="967" spans="1:33" x14ac:dyDescent="0.25">
      <c r="A967" s="30" t="e">
        <f t="shared" si="45"/>
        <v>#N/A</v>
      </c>
      <c r="B967" s="31"/>
      <c r="C967" s="31"/>
      <c r="D967" s="32"/>
      <c r="E967" s="31"/>
      <c r="F967" s="33"/>
      <c r="G967" s="33"/>
      <c r="H967" s="33"/>
      <c r="I967" s="31"/>
      <c r="J967" s="31"/>
      <c r="K967" s="33"/>
      <c r="L967" s="32"/>
      <c r="M967" s="32"/>
      <c r="N967" s="32"/>
      <c r="O967" s="33"/>
      <c r="P967" s="33"/>
      <c r="Q967" s="33"/>
      <c r="R967" s="33"/>
      <c r="S967" s="33"/>
      <c r="T967" s="33"/>
      <c r="U967" s="33"/>
      <c r="V967" s="33"/>
      <c r="W967" s="33"/>
      <c r="X967" s="33"/>
      <c r="Y967" s="35"/>
      <c r="Z967" s="33"/>
      <c r="AA967" s="33"/>
      <c r="AB967" s="33"/>
      <c r="AC967" s="35"/>
      <c r="AD967" s="33"/>
      <c r="AE967" s="31" t="e">
        <f t="shared" ref="AE967:AE1005" si="47">IF(ISBLANK(C967),NA(),"FIELD MUST BE COMPLETED BY HEALTH DEPT.")</f>
        <v>#N/A</v>
      </c>
      <c r="AF967" s="54"/>
      <c r="AG967" s="31" t="e">
        <f t="shared" si="46"/>
        <v>#N/A</v>
      </c>
    </row>
    <row r="968" spans="1:33" x14ac:dyDescent="0.25">
      <c r="A968" s="30" t="e">
        <f t="shared" si="45"/>
        <v>#N/A</v>
      </c>
      <c r="B968" s="31"/>
      <c r="C968" s="31"/>
      <c r="D968" s="32"/>
      <c r="E968" s="31"/>
      <c r="F968" s="33"/>
      <c r="G968" s="33"/>
      <c r="H968" s="33"/>
      <c r="I968" s="31"/>
      <c r="J968" s="31"/>
      <c r="K968" s="33"/>
      <c r="L968" s="32"/>
      <c r="M968" s="32"/>
      <c r="N968" s="32"/>
      <c r="O968" s="33"/>
      <c r="P968" s="33"/>
      <c r="Q968" s="33"/>
      <c r="R968" s="33"/>
      <c r="S968" s="33"/>
      <c r="T968" s="33"/>
      <c r="U968" s="33"/>
      <c r="V968" s="33"/>
      <c r="W968" s="33"/>
      <c r="X968" s="33"/>
      <c r="Y968" s="35"/>
      <c r="Z968" s="33"/>
      <c r="AA968" s="33"/>
      <c r="AB968" s="33"/>
      <c r="AC968" s="35"/>
      <c r="AD968" s="33"/>
      <c r="AE968" s="31" t="e">
        <f t="shared" si="47"/>
        <v>#N/A</v>
      </c>
      <c r="AF968" s="54"/>
      <c r="AG968" s="31" t="e">
        <f t="shared" si="46"/>
        <v>#N/A</v>
      </c>
    </row>
    <row r="969" spans="1:33" x14ac:dyDescent="0.25">
      <c r="A969" s="30" t="e">
        <f t="shared" si="45"/>
        <v>#N/A</v>
      </c>
      <c r="B969" s="31"/>
      <c r="C969" s="31"/>
      <c r="D969" s="32"/>
      <c r="E969" s="31"/>
      <c r="F969" s="33"/>
      <c r="G969" s="33"/>
      <c r="H969" s="33"/>
      <c r="I969" s="31"/>
      <c r="J969" s="31"/>
      <c r="K969" s="33"/>
      <c r="L969" s="32"/>
      <c r="M969" s="32"/>
      <c r="N969" s="32"/>
      <c r="O969" s="33"/>
      <c r="P969" s="33"/>
      <c r="Q969" s="33"/>
      <c r="R969" s="33"/>
      <c r="S969" s="33"/>
      <c r="T969" s="33"/>
      <c r="U969" s="33"/>
      <c r="V969" s="33"/>
      <c r="W969" s="33"/>
      <c r="X969" s="33"/>
      <c r="Y969" s="35"/>
      <c r="Z969" s="33"/>
      <c r="AA969" s="33"/>
      <c r="AB969" s="33"/>
      <c r="AC969" s="35"/>
      <c r="AD969" s="33"/>
      <c r="AE969" s="31" t="e">
        <f t="shared" si="47"/>
        <v>#N/A</v>
      </c>
      <c r="AF969" s="54"/>
      <c r="AG969" s="31" t="e">
        <f t="shared" si="46"/>
        <v>#N/A</v>
      </c>
    </row>
    <row r="970" spans="1:33" x14ac:dyDescent="0.25">
      <c r="A970" s="30" t="e">
        <f t="shared" si="45"/>
        <v>#N/A</v>
      </c>
      <c r="B970" s="31"/>
      <c r="C970" s="31"/>
      <c r="D970" s="32"/>
      <c r="E970" s="31"/>
      <c r="F970" s="33"/>
      <c r="G970" s="33"/>
      <c r="H970" s="33"/>
      <c r="I970" s="31"/>
      <c r="J970" s="31"/>
      <c r="K970" s="33"/>
      <c r="L970" s="32"/>
      <c r="M970" s="32"/>
      <c r="N970" s="32"/>
      <c r="O970" s="33"/>
      <c r="P970" s="33"/>
      <c r="Q970" s="33"/>
      <c r="R970" s="33"/>
      <c r="S970" s="33"/>
      <c r="T970" s="33"/>
      <c r="U970" s="33"/>
      <c r="V970" s="33"/>
      <c r="W970" s="33"/>
      <c r="X970" s="33"/>
      <c r="Y970" s="35"/>
      <c r="Z970" s="33"/>
      <c r="AA970" s="33"/>
      <c r="AB970" s="33"/>
      <c r="AC970" s="35"/>
      <c r="AD970" s="33"/>
      <c r="AE970" s="31" t="e">
        <f t="shared" si="47"/>
        <v>#N/A</v>
      </c>
      <c r="AF970" s="54"/>
      <c r="AG970" s="31" t="e">
        <f t="shared" si="46"/>
        <v>#N/A</v>
      </c>
    </row>
    <row r="971" spans="1:33" x14ac:dyDescent="0.25">
      <c r="A971" s="30" t="e">
        <f t="shared" si="45"/>
        <v>#N/A</v>
      </c>
      <c r="B971" s="31"/>
      <c r="C971" s="31"/>
      <c r="D971" s="32"/>
      <c r="E971" s="31"/>
      <c r="F971" s="33"/>
      <c r="G971" s="33"/>
      <c r="H971" s="33"/>
      <c r="I971" s="31"/>
      <c r="J971" s="31"/>
      <c r="K971" s="33"/>
      <c r="L971" s="32"/>
      <c r="M971" s="32"/>
      <c r="N971" s="32"/>
      <c r="O971" s="33"/>
      <c r="P971" s="33"/>
      <c r="Q971" s="33"/>
      <c r="R971" s="33"/>
      <c r="S971" s="33"/>
      <c r="T971" s="33"/>
      <c r="U971" s="33"/>
      <c r="V971" s="33"/>
      <c r="W971" s="33"/>
      <c r="X971" s="33"/>
      <c r="Y971" s="35"/>
      <c r="Z971" s="33"/>
      <c r="AA971" s="33"/>
      <c r="AB971" s="33"/>
      <c r="AC971" s="35"/>
      <c r="AD971" s="33"/>
      <c r="AE971" s="31" t="e">
        <f t="shared" si="47"/>
        <v>#N/A</v>
      </c>
      <c r="AF971" s="54"/>
      <c r="AG971" s="31" t="e">
        <f t="shared" si="46"/>
        <v>#N/A</v>
      </c>
    </row>
    <row r="972" spans="1:33" x14ac:dyDescent="0.25">
      <c r="A972" s="30" t="e">
        <f t="shared" si="45"/>
        <v>#N/A</v>
      </c>
      <c r="B972" s="31"/>
      <c r="C972" s="31"/>
      <c r="D972" s="32"/>
      <c r="E972" s="31"/>
      <c r="F972" s="33"/>
      <c r="G972" s="33"/>
      <c r="H972" s="33"/>
      <c r="I972" s="31"/>
      <c r="J972" s="31"/>
      <c r="K972" s="33"/>
      <c r="L972" s="32"/>
      <c r="M972" s="32"/>
      <c r="N972" s="32"/>
      <c r="O972" s="33"/>
      <c r="P972" s="33"/>
      <c r="Q972" s="33"/>
      <c r="R972" s="33"/>
      <c r="S972" s="33"/>
      <c r="T972" s="33"/>
      <c r="U972" s="33"/>
      <c r="V972" s="33"/>
      <c r="W972" s="33"/>
      <c r="X972" s="33"/>
      <c r="Y972" s="35"/>
      <c r="Z972" s="33"/>
      <c r="AA972" s="33"/>
      <c r="AB972" s="33"/>
      <c r="AC972" s="35"/>
      <c r="AD972" s="33"/>
      <c r="AE972" s="31" t="e">
        <f t="shared" si="47"/>
        <v>#N/A</v>
      </c>
      <c r="AF972" s="54"/>
      <c r="AG972" s="31" t="e">
        <f t="shared" si="46"/>
        <v>#N/A</v>
      </c>
    </row>
    <row r="973" spans="1:33" x14ac:dyDescent="0.25">
      <c r="A973" s="30" t="e">
        <f t="shared" si="45"/>
        <v>#N/A</v>
      </c>
      <c r="B973" s="31"/>
      <c r="C973" s="31"/>
      <c r="D973" s="32"/>
      <c r="E973" s="31"/>
      <c r="F973" s="33"/>
      <c r="G973" s="33"/>
      <c r="H973" s="33"/>
      <c r="I973" s="31"/>
      <c r="J973" s="31"/>
      <c r="K973" s="33"/>
      <c r="L973" s="32"/>
      <c r="M973" s="32"/>
      <c r="N973" s="32"/>
      <c r="O973" s="33"/>
      <c r="P973" s="33"/>
      <c r="Q973" s="33"/>
      <c r="R973" s="33"/>
      <c r="S973" s="33"/>
      <c r="T973" s="33"/>
      <c r="U973" s="33"/>
      <c r="V973" s="33"/>
      <c r="W973" s="33"/>
      <c r="X973" s="33"/>
      <c r="Y973" s="35"/>
      <c r="Z973" s="33"/>
      <c r="AA973" s="33"/>
      <c r="AB973" s="33"/>
      <c r="AC973" s="35"/>
      <c r="AD973" s="33"/>
      <c r="AE973" s="31" t="e">
        <f t="shared" si="47"/>
        <v>#N/A</v>
      </c>
      <c r="AF973" s="54"/>
      <c r="AG973" s="31" t="e">
        <f t="shared" si="46"/>
        <v>#N/A</v>
      </c>
    </row>
    <row r="974" spans="1:33" x14ac:dyDescent="0.25">
      <c r="A974" s="30" t="e">
        <f t="shared" si="45"/>
        <v>#N/A</v>
      </c>
      <c r="B974" s="31"/>
      <c r="C974" s="31"/>
      <c r="D974" s="32"/>
      <c r="E974" s="31"/>
      <c r="F974" s="33"/>
      <c r="G974" s="33"/>
      <c r="H974" s="33"/>
      <c r="I974" s="31"/>
      <c r="J974" s="31"/>
      <c r="K974" s="33"/>
      <c r="L974" s="32"/>
      <c r="M974" s="32"/>
      <c r="N974" s="32"/>
      <c r="O974" s="33"/>
      <c r="P974" s="33"/>
      <c r="Q974" s="33"/>
      <c r="R974" s="33"/>
      <c r="S974" s="33"/>
      <c r="T974" s="33"/>
      <c r="U974" s="33"/>
      <c r="V974" s="33"/>
      <c r="W974" s="33"/>
      <c r="X974" s="33"/>
      <c r="Y974" s="35"/>
      <c r="Z974" s="33"/>
      <c r="AA974" s="33"/>
      <c r="AB974" s="33"/>
      <c r="AC974" s="35"/>
      <c r="AD974" s="33"/>
      <c r="AE974" s="31" t="e">
        <f t="shared" si="47"/>
        <v>#N/A</v>
      </c>
      <c r="AF974" s="54"/>
      <c r="AG974" s="31" t="e">
        <f t="shared" si="46"/>
        <v>#N/A</v>
      </c>
    </row>
    <row r="975" spans="1:33" x14ac:dyDescent="0.25">
      <c r="A975" s="30" t="e">
        <f t="shared" si="45"/>
        <v>#N/A</v>
      </c>
      <c r="B975" s="31"/>
      <c r="C975" s="31"/>
      <c r="D975" s="32"/>
      <c r="E975" s="31"/>
      <c r="F975" s="33"/>
      <c r="G975" s="33"/>
      <c r="H975" s="33"/>
      <c r="I975" s="31"/>
      <c r="J975" s="31"/>
      <c r="K975" s="33"/>
      <c r="L975" s="32"/>
      <c r="M975" s="32"/>
      <c r="N975" s="32"/>
      <c r="O975" s="33"/>
      <c r="P975" s="33"/>
      <c r="Q975" s="33"/>
      <c r="R975" s="33"/>
      <c r="S975" s="33"/>
      <c r="T975" s="33"/>
      <c r="U975" s="33"/>
      <c r="V975" s="33"/>
      <c r="W975" s="33"/>
      <c r="X975" s="33"/>
      <c r="Y975" s="35"/>
      <c r="Z975" s="33"/>
      <c r="AA975" s="33"/>
      <c r="AB975" s="33"/>
      <c r="AC975" s="35"/>
      <c r="AD975" s="33"/>
      <c r="AE975" s="31" t="e">
        <f t="shared" si="47"/>
        <v>#N/A</v>
      </c>
      <c r="AF975" s="54"/>
      <c r="AG975" s="31" t="e">
        <f t="shared" si="46"/>
        <v>#N/A</v>
      </c>
    </row>
    <row r="976" spans="1:33" x14ac:dyDescent="0.25">
      <c r="A976" s="30" t="e">
        <f t="shared" si="45"/>
        <v>#N/A</v>
      </c>
      <c r="B976" s="31"/>
      <c r="C976" s="31"/>
      <c r="D976" s="32"/>
      <c r="E976" s="31"/>
      <c r="F976" s="33"/>
      <c r="G976" s="33"/>
      <c r="H976" s="33"/>
      <c r="I976" s="31"/>
      <c r="J976" s="31"/>
      <c r="K976" s="33"/>
      <c r="L976" s="32"/>
      <c r="M976" s="32"/>
      <c r="N976" s="32"/>
      <c r="O976" s="33"/>
      <c r="P976" s="33"/>
      <c r="Q976" s="33"/>
      <c r="R976" s="33"/>
      <c r="S976" s="33"/>
      <c r="T976" s="33"/>
      <c r="U976" s="33"/>
      <c r="V976" s="33"/>
      <c r="W976" s="33"/>
      <c r="X976" s="33"/>
      <c r="Y976" s="35"/>
      <c r="Z976" s="33"/>
      <c r="AA976" s="33"/>
      <c r="AB976" s="33"/>
      <c r="AC976" s="35"/>
      <c r="AD976" s="33"/>
      <c r="AE976" s="31" t="e">
        <f t="shared" si="47"/>
        <v>#N/A</v>
      </c>
      <c r="AF976" s="54"/>
      <c r="AG976" s="31" t="e">
        <f t="shared" si="46"/>
        <v>#N/A</v>
      </c>
    </row>
    <row r="977" spans="1:33" x14ac:dyDescent="0.25">
      <c r="A977" s="30" t="e">
        <f t="shared" si="45"/>
        <v>#N/A</v>
      </c>
      <c r="B977" s="31"/>
      <c r="C977" s="31"/>
      <c r="D977" s="32"/>
      <c r="E977" s="31"/>
      <c r="F977" s="33"/>
      <c r="G977" s="33"/>
      <c r="H977" s="33"/>
      <c r="I977" s="31"/>
      <c r="J977" s="31"/>
      <c r="K977" s="33"/>
      <c r="L977" s="32"/>
      <c r="M977" s="32"/>
      <c r="N977" s="32"/>
      <c r="O977" s="33"/>
      <c r="P977" s="33"/>
      <c r="Q977" s="33"/>
      <c r="R977" s="33"/>
      <c r="S977" s="33"/>
      <c r="T977" s="33"/>
      <c r="U977" s="33"/>
      <c r="V977" s="33"/>
      <c r="W977" s="33"/>
      <c r="X977" s="33"/>
      <c r="Y977" s="35"/>
      <c r="Z977" s="33"/>
      <c r="AA977" s="33"/>
      <c r="AB977" s="33"/>
      <c r="AC977" s="35"/>
      <c r="AD977" s="33"/>
      <c r="AE977" s="31" t="e">
        <f t="shared" si="47"/>
        <v>#N/A</v>
      </c>
      <c r="AF977" s="54"/>
      <c r="AG977" s="31" t="e">
        <f t="shared" si="46"/>
        <v>#N/A</v>
      </c>
    </row>
    <row r="978" spans="1:33" x14ac:dyDescent="0.25">
      <c r="A978" s="30" t="e">
        <f t="shared" si="45"/>
        <v>#N/A</v>
      </c>
      <c r="B978" s="31"/>
      <c r="C978" s="31"/>
      <c r="D978" s="32"/>
      <c r="E978" s="31"/>
      <c r="F978" s="33"/>
      <c r="G978" s="33"/>
      <c r="H978" s="33"/>
      <c r="I978" s="31"/>
      <c r="J978" s="31"/>
      <c r="K978" s="33"/>
      <c r="L978" s="32"/>
      <c r="M978" s="32"/>
      <c r="N978" s="32"/>
      <c r="O978" s="33"/>
      <c r="P978" s="33"/>
      <c r="Q978" s="33"/>
      <c r="R978" s="33"/>
      <c r="S978" s="33"/>
      <c r="T978" s="33"/>
      <c r="U978" s="33"/>
      <c r="V978" s="33"/>
      <c r="W978" s="33"/>
      <c r="X978" s="33"/>
      <c r="Y978" s="35"/>
      <c r="Z978" s="33"/>
      <c r="AA978" s="33"/>
      <c r="AB978" s="33"/>
      <c r="AC978" s="35"/>
      <c r="AD978" s="33"/>
      <c r="AE978" s="31" t="e">
        <f t="shared" si="47"/>
        <v>#N/A</v>
      </c>
      <c r="AF978" s="54"/>
      <c r="AG978" s="31" t="e">
        <f t="shared" si="46"/>
        <v>#N/A</v>
      </c>
    </row>
    <row r="979" spans="1:33" x14ac:dyDescent="0.25">
      <c r="A979" s="30" t="e">
        <f t="shared" si="45"/>
        <v>#N/A</v>
      </c>
      <c r="B979" s="31"/>
      <c r="C979" s="31"/>
      <c r="D979" s="32"/>
      <c r="E979" s="31"/>
      <c r="F979" s="33"/>
      <c r="G979" s="33"/>
      <c r="H979" s="33"/>
      <c r="I979" s="31"/>
      <c r="J979" s="31"/>
      <c r="K979" s="33"/>
      <c r="L979" s="32"/>
      <c r="M979" s="32"/>
      <c r="N979" s="32"/>
      <c r="O979" s="33"/>
      <c r="P979" s="33"/>
      <c r="Q979" s="33"/>
      <c r="R979" s="33"/>
      <c r="S979" s="33"/>
      <c r="T979" s="33"/>
      <c r="U979" s="33"/>
      <c r="V979" s="33"/>
      <c r="W979" s="33"/>
      <c r="X979" s="33"/>
      <c r="Y979" s="35"/>
      <c r="Z979" s="33"/>
      <c r="AA979" s="33"/>
      <c r="AB979" s="33"/>
      <c r="AC979" s="35"/>
      <c r="AD979" s="33"/>
      <c r="AE979" s="31" t="e">
        <f t="shared" si="47"/>
        <v>#N/A</v>
      </c>
      <c r="AF979" s="54"/>
      <c r="AG979" s="31" t="e">
        <f t="shared" si="46"/>
        <v>#N/A</v>
      </c>
    </row>
    <row r="980" spans="1:33" x14ac:dyDescent="0.25">
      <c r="A980" s="30" t="e">
        <f t="shared" si="45"/>
        <v>#N/A</v>
      </c>
      <c r="B980" s="31"/>
      <c r="C980" s="31"/>
      <c r="D980" s="32"/>
      <c r="E980" s="31"/>
      <c r="F980" s="33"/>
      <c r="G980" s="33"/>
      <c r="H980" s="33"/>
      <c r="I980" s="31"/>
      <c r="J980" s="31"/>
      <c r="K980" s="33"/>
      <c r="L980" s="32"/>
      <c r="M980" s="32"/>
      <c r="N980" s="32"/>
      <c r="O980" s="33"/>
      <c r="P980" s="33"/>
      <c r="Q980" s="33"/>
      <c r="R980" s="33"/>
      <c r="S980" s="33"/>
      <c r="T980" s="33"/>
      <c r="U980" s="33"/>
      <c r="V980" s="33"/>
      <c r="W980" s="33"/>
      <c r="X980" s="33"/>
      <c r="Y980" s="35"/>
      <c r="Z980" s="33"/>
      <c r="AA980" s="33"/>
      <c r="AB980" s="33"/>
      <c r="AC980" s="35"/>
      <c r="AD980" s="33"/>
      <c r="AE980" s="31" t="e">
        <f t="shared" si="47"/>
        <v>#N/A</v>
      </c>
      <c r="AF980" s="54"/>
      <c r="AG980" s="31" t="e">
        <f t="shared" si="46"/>
        <v>#N/A</v>
      </c>
    </row>
    <row r="981" spans="1:33" x14ac:dyDescent="0.25">
      <c r="A981" s="30" t="e">
        <f t="shared" si="45"/>
        <v>#N/A</v>
      </c>
      <c r="B981" s="31"/>
      <c r="C981" s="31"/>
      <c r="D981" s="32"/>
      <c r="E981" s="31"/>
      <c r="F981" s="33"/>
      <c r="G981" s="33"/>
      <c r="H981" s="33"/>
      <c r="I981" s="31"/>
      <c r="J981" s="31"/>
      <c r="K981" s="33"/>
      <c r="L981" s="32"/>
      <c r="M981" s="32"/>
      <c r="N981" s="32"/>
      <c r="O981" s="33"/>
      <c r="P981" s="33"/>
      <c r="Q981" s="33"/>
      <c r="R981" s="33"/>
      <c r="S981" s="33"/>
      <c r="T981" s="33"/>
      <c r="U981" s="33"/>
      <c r="V981" s="33"/>
      <c r="W981" s="33"/>
      <c r="X981" s="33"/>
      <c r="Y981" s="35"/>
      <c r="Z981" s="33"/>
      <c r="AA981" s="33"/>
      <c r="AB981" s="33"/>
      <c r="AC981" s="35"/>
      <c r="AD981" s="33"/>
      <c r="AE981" s="31" t="e">
        <f t="shared" si="47"/>
        <v>#N/A</v>
      </c>
      <c r="AF981" s="54"/>
      <c r="AG981" s="31" t="e">
        <f t="shared" si="46"/>
        <v>#N/A</v>
      </c>
    </row>
    <row r="982" spans="1:33" x14ac:dyDescent="0.25">
      <c r="A982" s="30" t="e">
        <f t="shared" si="45"/>
        <v>#N/A</v>
      </c>
      <c r="B982" s="31"/>
      <c r="C982" s="31"/>
      <c r="D982" s="32"/>
      <c r="E982" s="31"/>
      <c r="F982" s="33"/>
      <c r="G982" s="33"/>
      <c r="H982" s="33"/>
      <c r="I982" s="31"/>
      <c r="J982" s="31"/>
      <c r="K982" s="33"/>
      <c r="L982" s="32"/>
      <c r="M982" s="32"/>
      <c r="N982" s="32"/>
      <c r="O982" s="33"/>
      <c r="P982" s="33"/>
      <c r="Q982" s="33"/>
      <c r="R982" s="33"/>
      <c r="S982" s="33"/>
      <c r="T982" s="33"/>
      <c r="U982" s="33"/>
      <c r="V982" s="33"/>
      <c r="W982" s="33"/>
      <c r="X982" s="33"/>
      <c r="Y982" s="35"/>
      <c r="Z982" s="33"/>
      <c r="AA982" s="33"/>
      <c r="AB982" s="33"/>
      <c r="AC982" s="35"/>
      <c r="AD982" s="33"/>
      <c r="AE982" s="31" t="e">
        <f t="shared" si="47"/>
        <v>#N/A</v>
      </c>
      <c r="AF982" s="54"/>
      <c r="AG982" s="31" t="e">
        <f t="shared" si="46"/>
        <v>#N/A</v>
      </c>
    </row>
    <row r="983" spans="1:33" x14ac:dyDescent="0.25">
      <c r="A983" s="30" t="e">
        <f t="shared" si="45"/>
        <v>#N/A</v>
      </c>
      <c r="B983" s="31"/>
      <c r="C983" s="31"/>
      <c r="D983" s="32"/>
      <c r="E983" s="31"/>
      <c r="F983" s="33"/>
      <c r="G983" s="33"/>
      <c r="H983" s="33"/>
      <c r="I983" s="31"/>
      <c r="J983" s="31"/>
      <c r="K983" s="33"/>
      <c r="L983" s="32"/>
      <c r="M983" s="32"/>
      <c r="N983" s="32"/>
      <c r="O983" s="33"/>
      <c r="P983" s="33"/>
      <c r="Q983" s="33"/>
      <c r="R983" s="33"/>
      <c r="S983" s="33"/>
      <c r="T983" s="33"/>
      <c r="U983" s="33"/>
      <c r="V983" s="33"/>
      <c r="W983" s="33"/>
      <c r="X983" s="33"/>
      <c r="Y983" s="35"/>
      <c r="Z983" s="33"/>
      <c r="AA983" s="33"/>
      <c r="AB983" s="33"/>
      <c r="AC983" s="35"/>
      <c r="AD983" s="33"/>
      <c r="AE983" s="31" t="e">
        <f t="shared" si="47"/>
        <v>#N/A</v>
      </c>
      <c r="AF983" s="54"/>
      <c r="AG983" s="31" t="e">
        <f t="shared" si="46"/>
        <v>#N/A</v>
      </c>
    </row>
    <row r="984" spans="1:33" x14ac:dyDescent="0.25">
      <c r="A984" s="30" t="e">
        <f t="shared" si="45"/>
        <v>#N/A</v>
      </c>
      <c r="B984" s="31"/>
      <c r="C984" s="31"/>
      <c r="D984" s="32"/>
      <c r="E984" s="31"/>
      <c r="F984" s="33"/>
      <c r="G984" s="33"/>
      <c r="H984" s="33"/>
      <c r="I984" s="31"/>
      <c r="J984" s="31"/>
      <c r="K984" s="33"/>
      <c r="L984" s="32"/>
      <c r="M984" s="32"/>
      <c r="N984" s="32"/>
      <c r="O984" s="33"/>
      <c r="P984" s="33"/>
      <c r="Q984" s="33"/>
      <c r="R984" s="33"/>
      <c r="S984" s="33"/>
      <c r="T984" s="33"/>
      <c r="U984" s="33"/>
      <c r="V984" s="33"/>
      <c r="W984" s="33"/>
      <c r="X984" s="33"/>
      <c r="Y984" s="35"/>
      <c r="Z984" s="33"/>
      <c r="AA984" s="33"/>
      <c r="AB984" s="33"/>
      <c r="AC984" s="35"/>
      <c r="AD984" s="33"/>
      <c r="AE984" s="31" t="e">
        <f t="shared" si="47"/>
        <v>#N/A</v>
      </c>
      <c r="AF984" s="54"/>
      <c r="AG984" s="31" t="e">
        <f t="shared" si="46"/>
        <v>#N/A</v>
      </c>
    </row>
    <row r="985" spans="1:33" x14ac:dyDescent="0.25">
      <c r="A985" s="30" t="e">
        <f t="shared" si="45"/>
        <v>#N/A</v>
      </c>
      <c r="B985" s="31"/>
      <c r="C985" s="31"/>
      <c r="D985" s="32"/>
      <c r="E985" s="31"/>
      <c r="F985" s="33"/>
      <c r="G985" s="33"/>
      <c r="H985" s="33"/>
      <c r="I985" s="31"/>
      <c r="J985" s="31"/>
      <c r="K985" s="33"/>
      <c r="L985" s="32"/>
      <c r="M985" s="32"/>
      <c r="N985" s="32"/>
      <c r="O985" s="33"/>
      <c r="P985" s="33"/>
      <c r="Q985" s="33"/>
      <c r="R985" s="33"/>
      <c r="S985" s="33"/>
      <c r="T985" s="33"/>
      <c r="U985" s="33"/>
      <c r="V985" s="33"/>
      <c r="W985" s="33"/>
      <c r="X985" s="33"/>
      <c r="Y985" s="35"/>
      <c r="Z985" s="33"/>
      <c r="AA985" s="33"/>
      <c r="AB985" s="33"/>
      <c r="AC985" s="35"/>
      <c r="AD985" s="33"/>
      <c r="AE985" s="31" t="e">
        <f t="shared" si="47"/>
        <v>#N/A</v>
      </c>
      <c r="AF985" s="54"/>
      <c r="AG985" s="31" t="e">
        <f t="shared" si="46"/>
        <v>#N/A</v>
      </c>
    </row>
    <row r="986" spans="1:33" x14ac:dyDescent="0.25">
      <c r="A986" s="30" t="e">
        <f t="shared" si="45"/>
        <v>#N/A</v>
      </c>
      <c r="B986" s="31"/>
      <c r="C986" s="31"/>
      <c r="D986" s="32"/>
      <c r="E986" s="31"/>
      <c r="F986" s="33"/>
      <c r="G986" s="33"/>
      <c r="H986" s="33"/>
      <c r="I986" s="31"/>
      <c r="J986" s="31"/>
      <c r="K986" s="33"/>
      <c r="L986" s="32"/>
      <c r="M986" s="32"/>
      <c r="N986" s="32"/>
      <c r="O986" s="33"/>
      <c r="P986" s="33"/>
      <c r="Q986" s="33"/>
      <c r="R986" s="33"/>
      <c r="S986" s="33"/>
      <c r="T986" s="33"/>
      <c r="U986" s="33"/>
      <c r="V986" s="33"/>
      <c r="W986" s="33"/>
      <c r="X986" s="33"/>
      <c r="Y986" s="35"/>
      <c r="Z986" s="33"/>
      <c r="AA986" s="33"/>
      <c r="AB986" s="33"/>
      <c r="AC986" s="35"/>
      <c r="AD986" s="33"/>
      <c r="AE986" s="31" t="e">
        <f t="shared" si="47"/>
        <v>#N/A</v>
      </c>
      <c r="AF986" s="54"/>
      <c r="AG986" s="31" t="e">
        <f t="shared" si="46"/>
        <v>#N/A</v>
      </c>
    </row>
    <row r="987" spans="1:33" x14ac:dyDescent="0.25">
      <c r="A987" s="30" t="e">
        <f t="shared" si="45"/>
        <v>#N/A</v>
      </c>
      <c r="B987" s="31"/>
      <c r="C987" s="31"/>
      <c r="D987" s="32"/>
      <c r="E987" s="31"/>
      <c r="F987" s="33"/>
      <c r="G987" s="33"/>
      <c r="H987" s="33"/>
      <c r="I987" s="31"/>
      <c r="J987" s="31"/>
      <c r="K987" s="33"/>
      <c r="L987" s="32"/>
      <c r="M987" s="32"/>
      <c r="N987" s="32"/>
      <c r="O987" s="33"/>
      <c r="P987" s="33"/>
      <c r="Q987" s="33"/>
      <c r="R987" s="33"/>
      <c r="S987" s="33"/>
      <c r="T987" s="33"/>
      <c r="U987" s="33"/>
      <c r="V987" s="33"/>
      <c r="W987" s="33"/>
      <c r="X987" s="33"/>
      <c r="Y987" s="35"/>
      <c r="Z987" s="33"/>
      <c r="AA987" s="33"/>
      <c r="AB987" s="33"/>
      <c r="AC987" s="35"/>
      <c r="AD987" s="33"/>
      <c r="AE987" s="31" t="e">
        <f t="shared" si="47"/>
        <v>#N/A</v>
      </c>
      <c r="AF987" s="54"/>
      <c r="AG987" s="31" t="e">
        <f t="shared" si="46"/>
        <v>#N/A</v>
      </c>
    </row>
    <row r="988" spans="1:33" x14ac:dyDescent="0.25">
      <c r="A988" s="30" t="e">
        <f t="shared" si="45"/>
        <v>#N/A</v>
      </c>
      <c r="B988" s="31"/>
      <c r="C988" s="31"/>
      <c r="D988" s="32"/>
      <c r="E988" s="31"/>
      <c r="F988" s="33"/>
      <c r="G988" s="33"/>
      <c r="H988" s="33"/>
      <c r="I988" s="31"/>
      <c r="J988" s="31"/>
      <c r="K988" s="33"/>
      <c r="L988" s="32"/>
      <c r="M988" s="32"/>
      <c r="N988" s="32"/>
      <c r="O988" s="33"/>
      <c r="P988" s="33"/>
      <c r="Q988" s="33"/>
      <c r="R988" s="33"/>
      <c r="S988" s="33"/>
      <c r="T988" s="33"/>
      <c r="U988" s="33"/>
      <c r="V988" s="33"/>
      <c r="W988" s="33"/>
      <c r="X988" s="33"/>
      <c r="Y988" s="35"/>
      <c r="Z988" s="33"/>
      <c r="AA988" s="33"/>
      <c r="AB988" s="33"/>
      <c r="AC988" s="35"/>
      <c r="AD988" s="33"/>
      <c r="AE988" s="31" t="e">
        <f t="shared" si="47"/>
        <v>#N/A</v>
      </c>
      <c r="AF988" s="54"/>
      <c r="AG988" s="31" t="e">
        <f t="shared" si="46"/>
        <v>#N/A</v>
      </c>
    </row>
    <row r="989" spans="1:33" x14ac:dyDescent="0.25">
      <c r="A989" s="30" t="e">
        <f t="shared" si="45"/>
        <v>#N/A</v>
      </c>
      <c r="B989" s="31"/>
      <c r="C989" s="31"/>
      <c r="D989" s="32"/>
      <c r="E989" s="31"/>
      <c r="F989" s="33"/>
      <c r="G989" s="33"/>
      <c r="H989" s="33"/>
      <c r="I989" s="31"/>
      <c r="J989" s="31"/>
      <c r="K989" s="33"/>
      <c r="L989" s="32"/>
      <c r="M989" s="32"/>
      <c r="N989" s="32"/>
      <c r="O989" s="33"/>
      <c r="P989" s="33"/>
      <c r="Q989" s="33"/>
      <c r="R989" s="33"/>
      <c r="S989" s="33"/>
      <c r="T989" s="33"/>
      <c r="U989" s="33"/>
      <c r="V989" s="33"/>
      <c r="W989" s="33"/>
      <c r="X989" s="33"/>
      <c r="Y989" s="35"/>
      <c r="Z989" s="33"/>
      <c r="AA989" s="33"/>
      <c r="AB989" s="33"/>
      <c r="AC989" s="35"/>
      <c r="AD989" s="33"/>
      <c r="AE989" s="31" t="e">
        <f t="shared" si="47"/>
        <v>#N/A</v>
      </c>
      <c r="AF989" s="54"/>
      <c r="AG989" s="31" t="e">
        <f t="shared" si="46"/>
        <v>#N/A</v>
      </c>
    </row>
    <row r="990" spans="1:33" x14ac:dyDescent="0.25">
      <c r="A990" s="30" t="e">
        <f t="shared" si="45"/>
        <v>#N/A</v>
      </c>
      <c r="B990" s="31"/>
      <c r="C990" s="31"/>
      <c r="D990" s="32"/>
      <c r="E990" s="31"/>
      <c r="F990" s="33"/>
      <c r="G990" s="33"/>
      <c r="H990" s="33"/>
      <c r="I990" s="31"/>
      <c r="J990" s="31"/>
      <c r="K990" s="33"/>
      <c r="L990" s="32"/>
      <c r="M990" s="32"/>
      <c r="N990" s="32"/>
      <c r="O990" s="33"/>
      <c r="P990" s="33"/>
      <c r="Q990" s="33"/>
      <c r="R990" s="33"/>
      <c r="S990" s="33"/>
      <c r="T990" s="33"/>
      <c r="U990" s="33"/>
      <c r="V990" s="33"/>
      <c r="W990" s="33"/>
      <c r="X990" s="33"/>
      <c r="Y990" s="35"/>
      <c r="Z990" s="33"/>
      <c r="AA990" s="33"/>
      <c r="AB990" s="33"/>
      <c r="AC990" s="35"/>
      <c r="AD990" s="33"/>
      <c r="AE990" s="31" t="e">
        <f t="shared" si="47"/>
        <v>#N/A</v>
      </c>
      <c r="AF990" s="54"/>
      <c r="AG990" s="31" t="e">
        <f t="shared" si="46"/>
        <v>#N/A</v>
      </c>
    </row>
    <row r="991" spans="1:33" x14ac:dyDescent="0.25">
      <c r="A991" s="30" t="e">
        <f t="shared" si="45"/>
        <v>#N/A</v>
      </c>
      <c r="B991" s="31"/>
      <c r="C991" s="31"/>
      <c r="D991" s="32"/>
      <c r="E991" s="31"/>
      <c r="F991" s="33"/>
      <c r="G991" s="33"/>
      <c r="H991" s="33"/>
      <c r="I991" s="31"/>
      <c r="J991" s="31"/>
      <c r="K991" s="33"/>
      <c r="L991" s="32"/>
      <c r="M991" s="32"/>
      <c r="N991" s="32"/>
      <c r="O991" s="33"/>
      <c r="P991" s="33"/>
      <c r="Q991" s="33"/>
      <c r="R991" s="33"/>
      <c r="S991" s="33"/>
      <c r="T991" s="33"/>
      <c r="U991" s="33"/>
      <c r="V991" s="33"/>
      <c r="W991" s="33"/>
      <c r="X991" s="33"/>
      <c r="Y991" s="35"/>
      <c r="Z991" s="33"/>
      <c r="AA991" s="33"/>
      <c r="AB991" s="33"/>
      <c r="AC991" s="35"/>
      <c r="AD991" s="33"/>
      <c r="AE991" s="31" t="e">
        <f t="shared" si="47"/>
        <v>#N/A</v>
      </c>
      <c r="AF991" s="54"/>
      <c r="AG991" s="31" t="e">
        <f t="shared" si="46"/>
        <v>#N/A</v>
      </c>
    </row>
    <row r="992" spans="1:33" x14ac:dyDescent="0.25">
      <c r="A992" s="30" t="e">
        <f t="shared" si="45"/>
        <v>#N/A</v>
      </c>
      <c r="B992" s="31"/>
      <c r="C992" s="31"/>
      <c r="D992" s="32"/>
      <c r="E992" s="31"/>
      <c r="F992" s="33"/>
      <c r="G992" s="33"/>
      <c r="H992" s="33"/>
      <c r="I992" s="31"/>
      <c r="J992" s="31"/>
      <c r="K992" s="33"/>
      <c r="L992" s="32"/>
      <c r="M992" s="32"/>
      <c r="N992" s="32"/>
      <c r="O992" s="33"/>
      <c r="P992" s="33"/>
      <c r="Q992" s="33"/>
      <c r="R992" s="33"/>
      <c r="S992" s="33"/>
      <c r="T992" s="33"/>
      <c r="U992" s="33"/>
      <c r="V992" s="33"/>
      <c r="W992" s="33"/>
      <c r="X992" s="33"/>
      <c r="Y992" s="35"/>
      <c r="Z992" s="33"/>
      <c r="AA992" s="33"/>
      <c r="AB992" s="33"/>
      <c r="AC992" s="35"/>
      <c r="AD992" s="33"/>
      <c r="AE992" s="31" t="e">
        <f t="shared" si="47"/>
        <v>#N/A</v>
      </c>
      <c r="AF992" s="54"/>
      <c r="AG992" s="31" t="e">
        <f t="shared" si="46"/>
        <v>#N/A</v>
      </c>
    </row>
    <row r="993" spans="1:33" x14ac:dyDescent="0.25">
      <c r="A993" s="30" t="e">
        <f t="shared" si="45"/>
        <v>#N/A</v>
      </c>
      <c r="B993" s="31"/>
      <c r="C993" s="31"/>
      <c r="D993" s="32"/>
      <c r="E993" s="31"/>
      <c r="F993" s="33"/>
      <c r="G993" s="33"/>
      <c r="H993" s="33"/>
      <c r="I993" s="31"/>
      <c r="J993" s="31"/>
      <c r="K993" s="33"/>
      <c r="L993" s="32"/>
      <c r="M993" s="32"/>
      <c r="N993" s="32"/>
      <c r="O993" s="33"/>
      <c r="P993" s="33"/>
      <c r="Q993" s="33"/>
      <c r="R993" s="33"/>
      <c r="S993" s="33"/>
      <c r="T993" s="33"/>
      <c r="U993" s="33"/>
      <c r="V993" s="33"/>
      <c r="W993" s="33"/>
      <c r="X993" s="33"/>
      <c r="Y993" s="35"/>
      <c r="Z993" s="33"/>
      <c r="AA993" s="33"/>
      <c r="AB993" s="33"/>
      <c r="AC993" s="35"/>
      <c r="AD993" s="33"/>
      <c r="AE993" s="31" t="e">
        <f t="shared" si="47"/>
        <v>#N/A</v>
      </c>
      <c r="AF993" s="54"/>
      <c r="AG993" s="31" t="e">
        <f t="shared" si="46"/>
        <v>#N/A</v>
      </c>
    </row>
    <row r="994" spans="1:33" x14ac:dyDescent="0.25">
      <c r="A994" s="30" t="e">
        <f t="shared" si="45"/>
        <v>#N/A</v>
      </c>
      <c r="B994" s="31"/>
      <c r="C994" s="31"/>
      <c r="D994" s="32"/>
      <c r="E994" s="31"/>
      <c r="F994" s="33"/>
      <c r="G994" s="33"/>
      <c r="H994" s="33"/>
      <c r="I994" s="31"/>
      <c r="J994" s="31"/>
      <c r="K994" s="33"/>
      <c r="L994" s="32"/>
      <c r="M994" s="32"/>
      <c r="N994" s="32"/>
      <c r="O994" s="33"/>
      <c r="P994" s="33"/>
      <c r="Q994" s="33"/>
      <c r="R994" s="33"/>
      <c r="S994" s="33"/>
      <c r="T994" s="33"/>
      <c r="U994" s="33"/>
      <c r="V994" s="33"/>
      <c r="W994" s="33"/>
      <c r="X994" s="33"/>
      <c r="Y994" s="35"/>
      <c r="Z994" s="33"/>
      <c r="AA994" s="33"/>
      <c r="AB994" s="33"/>
      <c r="AC994" s="35"/>
      <c r="AD994" s="33"/>
      <c r="AE994" s="31" t="e">
        <f t="shared" si="47"/>
        <v>#N/A</v>
      </c>
      <c r="AF994" s="54"/>
      <c r="AG994" s="31" t="e">
        <f t="shared" si="46"/>
        <v>#N/A</v>
      </c>
    </row>
    <row r="995" spans="1:33" x14ac:dyDescent="0.25">
      <c r="A995" s="30" t="e">
        <f t="shared" si="45"/>
        <v>#N/A</v>
      </c>
      <c r="B995" s="31"/>
      <c r="C995" s="31"/>
      <c r="D995" s="32"/>
      <c r="E995" s="31"/>
      <c r="F995" s="33"/>
      <c r="G995" s="33"/>
      <c r="H995" s="33"/>
      <c r="I995" s="31"/>
      <c r="J995" s="31"/>
      <c r="K995" s="33"/>
      <c r="L995" s="32"/>
      <c r="M995" s="32"/>
      <c r="N995" s="32"/>
      <c r="O995" s="33"/>
      <c r="P995" s="33"/>
      <c r="Q995" s="33"/>
      <c r="R995" s="33"/>
      <c r="S995" s="33"/>
      <c r="T995" s="33"/>
      <c r="U995" s="33"/>
      <c r="V995" s="33"/>
      <c r="W995" s="33"/>
      <c r="X995" s="33"/>
      <c r="Y995" s="35"/>
      <c r="Z995" s="33"/>
      <c r="AA995" s="33"/>
      <c r="AB995" s="33"/>
      <c r="AC995" s="35"/>
      <c r="AD995" s="33"/>
      <c r="AE995" s="31" t="e">
        <f t="shared" si="47"/>
        <v>#N/A</v>
      </c>
      <c r="AF995" s="54"/>
      <c r="AG995" s="31" t="e">
        <f t="shared" si="46"/>
        <v>#N/A</v>
      </c>
    </row>
    <row r="996" spans="1:33" x14ac:dyDescent="0.25">
      <c r="A996" s="30" t="e">
        <f t="shared" si="45"/>
        <v>#N/A</v>
      </c>
      <c r="B996" s="31"/>
      <c r="C996" s="31"/>
      <c r="D996" s="32"/>
      <c r="E996" s="31"/>
      <c r="F996" s="33"/>
      <c r="G996" s="33"/>
      <c r="H996" s="33"/>
      <c r="I996" s="31"/>
      <c r="J996" s="31"/>
      <c r="K996" s="33"/>
      <c r="L996" s="32"/>
      <c r="M996" s="32"/>
      <c r="N996" s="32"/>
      <c r="O996" s="33"/>
      <c r="P996" s="33"/>
      <c r="Q996" s="33"/>
      <c r="R996" s="33"/>
      <c r="S996" s="33"/>
      <c r="T996" s="33"/>
      <c r="U996" s="33"/>
      <c r="V996" s="33"/>
      <c r="W996" s="33"/>
      <c r="X996" s="33"/>
      <c r="Y996" s="35"/>
      <c r="Z996" s="33"/>
      <c r="AA996" s="33"/>
      <c r="AB996" s="33"/>
      <c r="AC996" s="35"/>
      <c r="AD996" s="33"/>
      <c r="AE996" s="31" t="e">
        <f t="shared" si="47"/>
        <v>#N/A</v>
      </c>
      <c r="AF996" s="54"/>
      <c r="AG996" s="31" t="e">
        <f t="shared" si="46"/>
        <v>#N/A</v>
      </c>
    </row>
    <row r="997" spans="1:33" x14ac:dyDescent="0.25">
      <c r="A997" s="30" t="e">
        <f t="shared" si="45"/>
        <v>#N/A</v>
      </c>
      <c r="B997" s="31"/>
      <c r="C997" s="31"/>
      <c r="D997" s="32"/>
      <c r="E997" s="31"/>
      <c r="F997" s="33"/>
      <c r="G997" s="33"/>
      <c r="H997" s="33"/>
      <c r="I997" s="31"/>
      <c r="J997" s="31"/>
      <c r="K997" s="33"/>
      <c r="L997" s="32"/>
      <c r="M997" s="32"/>
      <c r="N997" s="32"/>
      <c r="O997" s="33"/>
      <c r="P997" s="33"/>
      <c r="Q997" s="33"/>
      <c r="R997" s="33"/>
      <c r="S997" s="33"/>
      <c r="T997" s="33"/>
      <c r="U997" s="33"/>
      <c r="V997" s="33"/>
      <c r="W997" s="33"/>
      <c r="X997" s="33"/>
      <c r="Y997" s="35"/>
      <c r="Z997" s="33"/>
      <c r="AA997" s="33"/>
      <c r="AB997" s="33"/>
      <c r="AC997" s="35"/>
      <c r="AD997" s="33"/>
      <c r="AE997" s="31" t="e">
        <f t="shared" si="47"/>
        <v>#N/A</v>
      </c>
      <c r="AF997" s="54"/>
      <c r="AG997" s="31" t="e">
        <f t="shared" si="46"/>
        <v>#N/A</v>
      </c>
    </row>
    <row r="998" spans="1:33" x14ac:dyDescent="0.25">
      <c r="A998" s="30" t="e">
        <f t="shared" si="45"/>
        <v>#N/A</v>
      </c>
      <c r="B998" s="31"/>
      <c r="C998" s="31"/>
      <c r="D998" s="32"/>
      <c r="E998" s="31"/>
      <c r="F998" s="33"/>
      <c r="G998" s="33"/>
      <c r="H998" s="33"/>
      <c r="I998" s="31"/>
      <c r="J998" s="31"/>
      <c r="K998" s="33"/>
      <c r="L998" s="32"/>
      <c r="M998" s="32"/>
      <c r="N998" s="32"/>
      <c r="O998" s="33"/>
      <c r="P998" s="33"/>
      <c r="Q998" s="33"/>
      <c r="R998" s="33"/>
      <c r="S998" s="33"/>
      <c r="T998" s="33"/>
      <c r="U998" s="33"/>
      <c r="V998" s="33"/>
      <c r="W998" s="33"/>
      <c r="X998" s="33"/>
      <c r="Y998" s="35"/>
      <c r="Z998" s="33"/>
      <c r="AA998" s="33"/>
      <c r="AB998" s="33"/>
      <c r="AC998" s="35"/>
      <c r="AD998" s="33"/>
      <c r="AE998" s="31" t="e">
        <f t="shared" si="47"/>
        <v>#N/A</v>
      </c>
      <c r="AF998" s="54"/>
      <c r="AG998" s="31" t="e">
        <f t="shared" si="46"/>
        <v>#N/A</v>
      </c>
    </row>
    <row r="999" spans="1:33" x14ac:dyDescent="0.25">
      <c r="A999" s="30" t="e">
        <f t="shared" si="45"/>
        <v>#N/A</v>
      </c>
      <c r="B999" s="31"/>
      <c r="C999" s="31"/>
      <c r="D999" s="32"/>
      <c r="E999" s="31"/>
      <c r="F999" s="33"/>
      <c r="G999" s="33"/>
      <c r="H999" s="33"/>
      <c r="I999" s="31"/>
      <c r="J999" s="31"/>
      <c r="K999" s="33"/>
      <c r="L999" s="32"/>
      <c r="M999" s="32"/>
      <c r="N999" s="32"/>
      <c r="O999" s="33"/>
      <c r="P999" s="33"/>
      <c r="Q999" s="33"/>
      <c r="R999" s="33"/>
      <c r="S999" s="33"/>
      <c r="T999" s="33"/>
      <c r="U999" s="33"/>
      <c r="V999" s="33"/>
      <c r="W999" s="33"/>
      <c r="X999" s="33"/>
      <c r="Y999" s="35"/>
      <c r="Z999" s="33"/>
      <c r="AA999" s="33"/>
      <c r="AB999" s="33"/>
      <c r="AC999" s="35"/>
      <c r="AD999" s="33"/>
      <c r="AE999" s="31" t="e">
        <f t="shared" si="47"/>
        <v>#N/A</v>
      </c>
      <c r="AF999" s="54"/>
      <c r="AG999" s="31" t="e">
        <f t="shared" si="46"/>
        <v>#N/A</v>
      </c>
    </row>
    <row r="1000" spans="1:33" x14ac:dyDescent="0.25">
      <c r="A1000" s="30" t="e">
        <f t="shared" si="45"/>
        <v>#N/A</v>
      </c>
      <c r="B1000" s="31"/>
      <c r="C1000" s="31"/>
      <c r="D1000" s="32"/>
      <c r="E1000" s="31"/>
      <c r="F1000" s="33"/>
      <c r="G1000" s="33"/>
      <c r="H1000" s="33"/>
      <c r="I1000" s="31"/>
      <c r="J1000" s="31"/>
      <c r="K1000" s="33"/>
      <c r="L1000" s="32"/>
      <c r="M1000" s="32"/>
      <c r="N1000" s="32"/>
      <c r="O1000" s="33"/>
      <c r="P1000" s="33"/>
      <c r="Q1000" s="33"/>
      <c r="R1000" s="33"/>
      <c r="S1000" s="33"/>
      <c r="T1000" s="33"/>
      <c r="U1000" s="33"/>
      <c r="V1000" s="33"/>
      <c r="W1000" s="33"/>
      <c r="X1000" s="33"/>
      <c r="Y1000" s="35"/>
      <c r="Z1000" s="33"/>
      <c r="AA1000" s="33"/>
      <c r="AB1000" s="33"/>
      <c r="AC1000" s="35"/>
      <c r="AD1000" s="33"/>
      <c r="AE1000" s="31" t="e">
        <f t="shared" si="47"/>
        <v>#N/A</v>
      </c>
      <c r="AF1000" s="54"/>
      <c r="AG1000" s="31" t="e">
        <f t="shared" si="46"/>
        <v>#N/A</v>
      </c>
    </row>
    <row r="1001" spans="1:33" x14ac:dyDescent="0.25">
      <c r="A1001" s="30" t="e">
        <f t="shared" si="45"/>
        <v>#N/A</v>
      </c>
      <c r="B1001" s="31"/>
      <c r="C1001" s="31"/>
      <c r="D1001" s="32"/>
      <c r="E1001" s="31"/>
      <c r="F1001" s="33"/>
      <c r="G1001" s="33"/>
      <c r="H1001" s="33"/>
      <c r="I1001" s="31"/>
      <c r="J1001" s="31"/>
      <c r="K1001" s="33"/>
      <c r="L1001" s="32"/>
      <c r="M1001" s="32"/>
      <c r="N1001" s="32"/>
      <c r="O1001" s="33"/>
      <c r="P1001" s="33"/>
      <c r="Q1001" s="33"/>
      <c r="R1001" s="33"/>
      <c r="S1001" s="33"/>
      <c r="T1001" s="33"/>
      <c r="U1001" s="33"/>
      <c r="V1001" s="33"/>
      <c r="W1001" s="33"/>
      <c r="X1001" s="33"/>
      <c r="Y1001" s="35"/>
      <c r="Z1001" s="33"/>
      <c r="AA1001" s="33"/>
      <c r="AB1001" s="33"/>
      <c r="AC1001" s="35"/>
      <c r="AD1001" s="33"/>
      <c r="AE1001" s="31" t="e">
        <f t="shared" si="47"/>
        <v>#N/A</v>
      </c>
      <c r="AF1001" s="54"/>
      <c r="AG1001" s="31" t="e">
        <f t="shared" si="46"/>
        <v>#N/A</v>
      </c>
    </row>
    <row r="1002" spans="1:33" x14ac:dyDescent="0.25">
      <c r="A1002" s="30" t="e">
        <f t="shared" si="45"/>
        <v>#N/A</v>
      </c>
      <c r="B1002" s="31"/>
      <c r="C1002" s="31"/>
      <c r="D1002" s="32"/>
      <c r="E1002" s="31"/>
      <c r="F1002" s="33"/>
      <c r="G1002" s="33"/>
      <c r="H1002" s="33"/>
      <c r="I1002" s="31"/>
      <c r="J1002" s="31"/>
      <c r="K1002" s="33"/>
      <c r="L1002" s="32"/>
      <c r="M1002" s="32"/>
      <c r="N1002" s="32"/>
      <c r="O1002" s="33"/>
      <c r="P1002" s="33"/>
      <c r="Q1002" s="33"/>
      <c r="R1002" s="33"/>
      <c r="S1002" s="33"/>
      <c r="T1002" s="33"/>
      <c r="U1002" s="33"/>
      <c r="V1002" s="33"/>
      <c r="W1002" s="33"/>
      <c r="X1002" s="33"/>
      <c r="Y1002" s="35"/>
      <c r="Z1002" s="33"/>
      <c r="AA1002" s="33"/>
      <c r="AB1002" s="33"/>
      <c r="AC1002" s="35"/>
      <c r="AD1002" s="33"/>
      <c r="AE1002" s="31" t="e">
        <f t="shared" si="47"/>
        <v>#N/A</v>
      </c>
      <c r="AF1002" s="54"/>
      <c r="AG1002" s="31" t="e">
        <f t="shared" si="46"/>
        <v>#N/A</v>
      </c>
    </row>
    <row r="1003" spans="1:33" x14ac:dyDescent="0.25">
      <c r="A1003" s="30" t="e">
        <f t="shared" si="45"/>
        <v>#N/A</v>
      </c>
      <c r="B1003" s="31"/>
      <c r="C1003" s="31"/>
      <c r="D1003" s="32"/>
      <c r="E1003" s="31"/>
      <c r="F1003" s="33"/>
      <c r="G1003" s="33"/>
      <c r="H1003" s="33"/>
      <c r="I1003" s="31"/>
      <c r="J1003" s="31"/>
      <c r="K1003" s="33"/>
      <c r="L1003" s="32"/>
      <c r="M1003" s="32"/>
      <c r="N1003" s="32"/>
      <c r="O1003" s="33"/>
      <c r="P1003" s="33"/>
      <c r="Q1003" s="33"/>
      <c r="R1003" s="33"/>
      <c r="S1003" s="33"/>
      <c r="T1003" s="33"/>
      <c r="U1003" s="33"/>
      <c r="V1003" s="33"/>
      <c r="W1003" s="33"/>
      <c r="X1003" s="33"/>
      <c r="Y1003" s="35"/>
      <c r="Z1003" s="33"/>
      <c r="AA1003" s="33"/>
      <c r="AB1003" s="33"/>
      <c r="AC1003" s="35"/>
      <c r="AD1003" s="33"/>
      <c r="AE1003" s="31" t="e">
        <f t="shared" si="47"/>
        <v>#N/A</v>
      </c>
      <c r="AF1003" s="54"/>
      <c r="AG1003" s="31" t="e">
        <f t="shared" si="46"/>
        <v>#N/A</v>
      </c>
    </row>
    <row r="1004" spans="1:33" x14ac:dyDescent="0.25">
      <c r="A1004" s="30" t="e">
        <f t="shared" si="45"/>
        <v>#N/A</v>
      </c>
      <c r="B1004" s="31"/>
      <c r="C1004" s="31"/>
      <c r="D1004" s="32"/>
      <c r="E1004" s="31"/>
      <c r="F1004" s="33"/>
      <c r="G1004" s="33"/>
      <c r="H1004" s="33"/>
      <c r="I1004" s="31"/>
      <c r="J1004" s="31"/>
      <c r="K1004" s="33"/>
      <c r="L1004" s="32"/>
      <c r="M1004" s="32"/>
      <c r="N1004" s="32"/>
      <c r="O1004" s="33"/>
      <c r="P1004" s="33"/>
      <c r="Q1004" s="33"/>
      <c r="R1004" s="33"/>
      <c r="S1004" s="33"/>
      <c r="T1004" s="33"/>
      <c r="U1004" s="33"/>
      <c r="V1004" s="33"/>
      <c r="W1004" s="33"/>
      <c r="X1004" s="33"/>
      <c r="Y1004" s="35"/>
      <c r="Z1004" s="33"/>
      <c r="AA1004" s="33"/>
      <c r="AB1004" s="33"/>
      <c r="AC1004" s="35"/>
      <c r="AD1004" s="33"/>
      <c r="AE1004" s="31" t="e">
        <f t="shared" si="47"/>
        <v>#N/A</v>
      </c>
      <c r="AF1004" s="54"/>
      <c r="AG1004" s="31" t="e">
        <f t="shared" si="46"/>
        <v>#N/A</v>
      </c>
    </row>
    <row r="1005" spans="1:33" x14ac:dyDescent="0.25">
      <c r="A1005" s="30" t="e">
        <f t="shared" si="45"/>
        <v>#N/A</v>
      </c>
      <c r="B1005" s="31"/>
      <c r="C1005" s="31"/>
      <c r="D1005" s="32"/>
      <c r="E1005" s="31"/>
      <c r="F1005" s="33"/>
      <c r="G1005" s="33"/>
      <c r="H1005" s="33"/>
      <c r="I1005" s="31"/>
      <c r="J1005" s="31"/>
      <c r="K1005" s="33"/>
      <c r="L1005" s="32"/>
      <c r="M1005" s="32"/>
      <c r="N1005" s="32"/>
      <c r="O1005" s="33"/>
      <c r="P1005" s="33"/>
      <c r="Q1005" s="33"/>
      <c r="R1005" s="33"/>
      <c r="S1005" s="33"/>
      <c r="T1005" s="33"/>
      <c r="U1005" s="33"/>
      <c r="V1005" s="33"/>
      <c r="W1005" s="33"/>
      <c r="X1005" s="33"/>
      <c r="Y1005" s="35"/>
      <c r="Z1005" s="33"/>
      <c r="AA1005" s="33"/>
      <c r="AB1005" s="33"/>
      <c r="AC1005" s="35"/>
      <c r="AD1005" s="33"/>
      <c r="AE1005" s="31" t="e">
        <f t="shared" si="47"/>
        <v>#N/A</v>
      </c>
      <c r="AF1005" s="54"/>
      <c r="AG1005" s="31" t="e">
        <f t="shared" si="46"/>
        <v>#N/A</v>
      </c>
    </row>
  </sheetData>
  <sheetProtection algorithmName="SHA-512" hashValue="85d4gzPuasbH2SIhub4FYxoV1RNTWn3C/u3skKE1fLhu2OZF87kRj6NJvJPBdhq3Aln0uFi7FlK1oTElS0k5ww==" saltValue="tjSs04vSGHSzKanZ/Prmyg==" spinCount="100000" sheet="1" scenarios="1"/>
  <mergeCells count="1">
    <mergeCell ref="B4:C4"/>
  </mergeCells>
  <conditionalFormatting sqref="K6:K1005">
    <cfRule type="expression" dxfId="5" priority="1">
      <formula>($J6="Yes, staff/faculty or volunteer")</formula>
    </cfRule>
  </conditionalFormatting>
  <dataValidations count="12">
    <dataValidation type="textLength" operator="lessThanOrEqual" allowBlank="1" showInputMessage="1" showErrorMessage="1" errorTitle="Error" error="Zip code must be less than or equal to 20 characters." sqref="I6:I1005" xr:uid="{638E857F-D25B-4607-8C07-C86A26C71064}">
      <formula1>20</formula1>
    </dataValidation>
    <dataValidation type="date" operator="greaterThan" allowBlank="1" showInputMessage="1" showErrorMessage="1" errorTitle="Error" error="Please enter a valid date format." sqref="Y6:Y1005" xr:uid="{4A784BB6-DCB9-4DC1-A1AF-8C6AA20220D5}">
      <formula1>1</formula1>
    </dataValidation>
    <dataValidation type="textLength" operator="lessThanOrEqual" allowBlank="1" showInputMessage="1" showErrorMessage="1" errorTitle="Error" error="Parent / Guardian Name must be less than or equal to 50 characters." sqref="Q6:Q1005" xr:uid="{102799BD-4ECD-4D84-A328-CB6FA0A377F0}">
      <formula1>50</formula1>
    </dataValidation>
    <dataValidation type="textLength" operator="lessThanOrEqual" allowBlank="1" showInputMessage="1" showErrorMessage="1" errorTitle="Error" error="Occupation/Job Title must be less than or equal to 50 characters." sqref="K6:K1005" xr:uid="{3C3E4406-E7CB-4DE8-8FEF-25D23C4CF807}">
      <formula1>50</formula1>
    </dataValidation>
    <dataValidation type="textLength" operator="lessThanOrEqual" allowBlank="1" showInputMessage="1" showErrorMessage="1" errorTitle="Error" error="Last name must be less than or equal to 80 characters" sqref="C6:C1005" xr:uid="{150B3695-51A9-4ECD-BE54-363627E23AFB}">
      <formula1>80</formula1>
    </dataValidation>
    <dataValidation type="textLength" operator="lessThanOrEqual" allowBlank="1" showInputMessage="1" showErrorMessage="1" errorTitle="Error" error="Home Street Address must be less than or equal to 255 characters." sqref="F6:F1005" xr:uid="{A8029F6D-47CF-4595-BA8E-2F80E9AC7AF1}">
      <formula1>255</formula1>
    </dataValidation>
    <dataValidation type="textLength" operator="lessThanOrEqual" allowBlank="1" showInputMessage="1" showErrorMessage="1" errorTitle="Error" error="First Name must be less than 40 characters." sqref="B6:B1005" xr:uid="{A1604B6A-A431-4198-B8DD-84470F856675}">
      <formula1>40</formula1>
    </dataValidation>
    <dataValidation type="custom" allowBlank="1" showInputMessage="1" showErrorMessage="1" errorTitle="Error" error="Email must be in a valid format" sqref="P6:P1005" xr:uid="{A4BDE26E-A977-43F0-B238-626BB81679F8}">
      <formula1>ISNUMBER(MATCH("*@*.?*",P6,0))</formula1>
    </dataValidation>
    <dataValidation type="textLength" operator="lessThanOrEqual" allowBlank="1" showInputMessage="1" showErrorMessage="1" errorTitle="Error" error="City name must be less than or equal to 40 characters." sqref="G6:G1005" xr:uid="{176BC6BE-DD24-46BF-AD98-49236BB395D5}">
      <formula1>40</formula1>
    </dataValidation>
    <dataValidation type="custom" allowBlank="1" showInputMessage="1" showErrorMessage="1" errorTitle="Invalid Phone Number Format" error="Please enter a 10 digit phone number without the Country code (i.e. 1) or symbols." sqref="R6:R1005 E6:E1005" xr:uid="{B4046CD5-9300-4C4D-AE7B-F2E17D1C7F3E}">
      <formula1>AND(ISNUMBER(E6),LEFT(E6,1)&lt;&gt;"1",LEN(E6)=10)</formula1>
    </dataValidation>
    <dataValidation allowBlank="1" showInputMessage="1" showErrorMessage="1" errorTitle="Error" error="Please choose an option from the values provided." sqref="K1006:K1048576" xr:uid="{637C20A8-B84C-4676-AA4F-3B13B207A07B}"/>
    <dataValidation type="textLength" operator="lessThanOrEqual" allowBlank="1" showInputMessage="1" showErrorMessage="1" errorTitle="Error" error="Classroom(s) must be less than or equal to 100 characters." sqref="V6:V1005" xr:uid="{A56488C7-8188-40C4-9375-AA9AFFBE2591}">
      <formula1>100</formula1>
    </dataValidation>
  </dataValidations>
  <pageMargins left="0.7" right="0.7" top="0.75" bottom="0.75" header="0.3" footer="0.3"/>
  <pageSetup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5">
        <x14:dataValidation type="list" allowBlank="1" showInputMessage="1" showErrorMessage="1" errorTitle="Error" error="Please choose an option from the values provided." xr:uid="{471E76FB-CB07-4FB0-A34F-25FA2A1B5702}">
          <x14:formula1>
            <xm:f>'DO NOT USE_School Picklist'!$Q$3:$Q$8</xm:f>
          </x14:formula1>
          <xm:sqref>AD6:AD1005</xm:sqref>
        </x14:dataValidation>
        <x14:dataValidation type="list" allowBlank="1" showInputMessage="1" showErrorMessage="1" errorTitle="Error" error="Please choose a value from the options provided." xr:uid="{271A40C6-0C32-4B1F-836F-E8D8D2F3CB72}">
          <x14:formula1>
            <xm:f>'DO NOT USE_School Picklist'!$P$3:$P$52</xm:f>
          </x14:formula1>
          <xm:sqref>H6:H1005</xm:sqref>
        </x14:dataValidation>
        <x14:dataValidation type="list" allowBlank="1" showInputMessage="1" showErrorMessage="1" errorTitle="Error" error="Please choose an option from the values provided." xr:uid="{33EC256E-97DE-40E5-AB4C-B0C8B2190D28}">
          <x14:formula1>
            <xm:f>'DO NOT USE_School Picklist'!$K$3:$K$6</xm:f>
          </x14:formula1>
          <xm:sqref>W6:W1005</xm:sqref>
        </x14:dataValidation>
        <x14:dataValidation type="list" allowBlank="1" showInputMessage="1" showErrorMessage="1" errorTitle="Error" error="Please select TRUE or FALSE." xr:uid="{2DDB6D02-ECC5-4846-8F82-568969B22DCC}">
          <x14:formula1>
            <xm:f>'DO NOT USE_School Picklist'!$H$3:$H$4</xm:f>
          </x14:formula1>
          <xm:sqref>AB6:AB1005</xm:sqref>
        </x14:dataValidation>
        <x14:dataValidation type="list" allowBlank="1" showInputMessage="1" showErrorMessage="1" errorTitle="Error" error="Please choose an option from the values provided." xr:uid="{10FF557D-32A3-4234-9708-A1B91B58DA6F}">
          <x14:formula1>
            <xm:f>'DO NOT USE_School Picklist'!$G$3:$G$5</xm:f>
          </x14:formula1>
          <xm:sqref>Z6:Z1005</xm:sqref>
        </x14:dataValidation>
        <x14:dataValidation type="list" allowBlank="1" showInputMessage="1" showErrorMessage="1" errorTitle="Error" error="Please choose an option from the values provided." xr:uid="{6B75E48F-DDDC-4168-9911-A4AEA2929D6B}">
          <x14:formula1>
            <xm:f>'DO NOT USE_School Picklist'!$F$3:$F$16</xm:f>
          </x14:formula1>
          <xm:sqref>U6:U1005</xm:sqref>
        </x14:dataValidation>
        <x14:dataValidation type="list" allowBlank="1" showInputMessage="1" showErrorMessage="1" errorTitle="Error" error="Please choose an option from the values provided." xr:uid="{984EE0E0-955E-41A7-94CA-9F81C7292A8E}">
          <x14:formula1>
            <xm:f>'DO NOT USE_School Picklist'!$E$3:$E$10</xm:f>
          </x14:formula1>
          <xm:sqref>T6:T1005</xm:sqref>
        </x14:dataValidation>
        <x14:dataValidation type="list" allowBlank="1" showInputMessage="1" showErrorMessage="1" error="Please choose an option from the values provided." xr:uid="{78BCF8F4-DAAA-41F7-9D2A-264652223D7A}">
          <x14:formula1>
            <xm:f>'DO NOT USE_School Picklist'!$D$3:$D$5</xm:f>
          </x14:formula1>
          <xm:sqref>X6:X1005</xm:sqref>
        </x14:dataValidation>
        <x14:dataValidation type="date" allowBlank="1" showInputMessage="1" showErrorMessage="1" errorTitle="Error" error="Date last on school campus/facility cannot be a future date" xr:uid="{38D5038F-518F-4849-AA34-DC8C169A9D6A}">
          <x14:formula1>
            <xm:f>1</xm:f>
          </x14:formula1>
          <x14:formula2>
            <xm:f>'DO NOT USE_School Picklist'!$C$3</xm:f>
          </x14:formula2>
          <xm:sqref>L6:L1005</xm:sqref>
        </x14:dataValidation>
        <x14:dataValidation type="date" allowBlank="1" showInputMessage="1" showErrorMessage="1" errorTitle="Error" error="Birthdate cannot be a future date." xr:uid="{D4B8B80B-C1C2-4D27-873A-A2BBE1547D77}">
          <x14:formula1>
            <xm:f>1</xm:f>
          </x14:formula1>
          <x14:formula2>
            <xm:f>'DO NOT USE_School Picklist'!$C$3</xm:f>
          </x14:formula2>
          <xm:sqref>D6:D1005</xm:sqref>
        </x14:dataValidation>
        <x14:dataValidation type="date" allowBlank="1" showInputMessage="1" showErrorMessage="1" errorTitle="Error" error="Last Exposure Date cannot be a future date." xr:uid="{2F95B3D3-3F15-40BC-B41A-58A0D1C29B1E}">
          <x14:formula1>
            <xm:f>1</xm:f>
          </x14:formula1>
          <x14:formula2>
            <xm:f>'DO NOT USE_School Picklist'!$C$3</xm:f>
          </x14:formula2>
          <xm:sqref>M6:M1005</xm:sqref>
        </x14:dataValidation>
        <x14:dataValidation type="date" allowBlank="1" showInputMessage="1" showErrorMessage="1" errorTitle="Error" error="Test Date cannot be a future date." xr:uid="{75D99E84-0B55-4C9A-8BCB-83C12E8F3C0C}">
          <x14:formula1>
            <xm:f>1</xm:f>
          </x14:formula1>
          <x14:formula2>
            <xm:f>'DO NOT USE_School Picklist'!$C$3</xm:f>
          </x14:formula2>
          <xm:sqref>AC6:AC1005</xm:sqref>
        </x14:dataValidation>
        <x14:dataValidation type="list" allowBlank="1" showInputMessage="1" showErrorMessage="1" errorTitle="Error" error="Please choose an option from the values provided." xr:uid="{01B1E35B-B463-4C9C-AE86-101949E81DF6}">
          <x14:formula1>
            <xm:f>'DO NOT USE_School Picklist'!$L$3:$L$81</xm:f>
          </x14:formula1>
          <xm:sqref>O6:O1005</xm:sqref>
        </x14:dataValidation>
        <x14:dataValidation type="list" allowBlank="1" showInputMessage="1" showErrorMessage="1" errorTitle="Error" error="Please choose an option from the values provided." xr:uid="{F758CA7E-4A9B-43EB-9940-76A59F822CD6}">
          <x14:formula1>
            <xm:f>'DO NOT USE_School Picklist'!$B$3:$B$7</xm:f>
          </x14:formula1>
          <xm:sqref>J6:J1005</xm:sqref>
        </x14:dataValidation>
        <x14:dataValidation type="list" allowBlank="1" showInputMessage="1" showErrorMessage="1" errorTitle="Error" error="Please choose an option from the values provided." xr:uid="{87F1B125-3C0F-41A7-B299-F4AEDD73E253}">
          <x14:formula1>
            <xm:f>'DO NOT USE_School Picklist'!$N$3:$N$63</xm:f>
          </x14:formula1>
          <xm:sqref>S6:S1005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A041AE-54C8-40FF-BEE9-B2E7ECFC0CA1}">
  <sheetPr>
    <tabColor theme="5"/>
  </sheetPr>
  <dimension ref="A1:AD1006"/>
  <sheetViews>
    <sheetView zoomScaleNormal="100" workbookViewId="0">
      <selection sqref="A1:A2"/>
    </sheetView>
  </sheetViews>
  <sheetFormatPr defaultRowHeight="15" x14ac:dyDescent="0.25"/>
  <cols>
    <col min="1" max="1" width="39.5703125" customWidth="1"/>
    <col min="2" max="4" width="21.7109375" bestFit="1" customWidth="1"/>
    <col min="5" max="5" width="41.140625" bestFit="1" customWidth="1"/>
    <col min="6" max="6" width="34.140625" customWidth="1"/>
    <col min="7" max="7" width="21.7109375" bestFit="1" customWidth="1"/>
    <col min="8" max="8" width="24.5703125" customWidth="1"/>
    <col min="9" max="9" width="23" customWidth="1"/>
    <col min="10" max="10" width="29.28515625" customWidth="1"/>
    <col min="11" max="11" width="45" customWidth="1"/>
    <col min="12" max="12" width="38.7109375" bestFit="1" customWidth="1"/>
    <col min="13" max="14" width="28.42578125" customWidth="1"/>
    <col min="15" max="15" width="24.28515625" customWidth="1"/>
    <col min="16" max="16" width="21.7109375" bestFit="1" customWidth="1"/>
    <col min="17" max="17" width="25.28515625" bestFit="1" customWidth="1"/>
    <col min="18" max="18" width="32.5703125" customWidth="1"/>
    <col min="19" max="19" width="32.7109375" customWidth="1"/>
    <col min="20" max="20" width="26.5703125" customWidth="1"/>
    <col min="21" max="21" width="17" customWidth="1"/>
    <col min="22" max="22" width="39.85546875" customWidth="1"/>
    <col min="23" max="23" width="36.5703125" bestFit="1" customWidth="1"/>
    <col min="24" max="24" width="33.28515625" bestFit="1" customWidth="1"/>
    <col min="25" max="25" width="34.7109375" bestFit="1" customWidth="1"/>
    <col min="26" max="26" width="42.42578125" bestFit="1" customWidth="1"/>
    <col min="27" max="27" width="32.28515625" bestFit="1" customWidth="1"/>
    <col min="28" max="28" width="51" customWidth="1"/>
    <col min="29" max="29" width="33.5703125" bestFit="1" customWidth="1"/>
    <col min="30" max="30" width="30.28515625" customWidth="1"/>
  </cols>
  <sheetData>
    <row r="1" spans="1:30" ht="60" x14ac:dyDescent="0.25">
      <c r="A1" s="57" t="s">
        <v>362</v>
      </c>
      <c r="B1" s="58" t="str">
        <f ca="1">IF(COUNTA($A$6:$AD$1006)-COUNTIF($A$6:$AD$1006,"#N/A")-COUNTIF($A$6:$AD$1006,"OK")&gt;0,"Please check the template for errors","No errors found!")</f>
        <v>No errors found!</v>
      </c>
      <c r="D1" s="59" t="s">
        <v>363</v>
      </c>
      <c r="E1" s="36" t="s">
        <v>364</v>
      </c>
      <c r="F1" s="37" t="s">
        <v>402</v>
      </c>
    </row>
    <row r="2" spans="1:30" ht="45" x14ac:dyDescent="0.25">
      <c r="A2" s="57"/>
      <c r="B2" s="58"/>
      <c r="D2" s="59"/>
      <c r="E2" s="53" t="s">
        <v>365</v>
      </c>
      <c r="F2" s="38" t="s">
        <v>403</v>
      </c>
    </row>
    <row r="3" spans="1:30" s="39" customFormat="1" ht="51.75" customHeight="1" thickBot="1" x14ac:dyDescent="0.3">
      <c r="D3" s="62" t="s">
        <v>366</v>
      </c>
      <c r="E3" s="62"/>
      <c r="F3" s="62"/>
    </row>
    <row r="4" spans="1:30" ht="75" x14ac:dyDescent="0.25">
      <c r="A4" s="38" t="s">
        <v>367</v>
      </c>
      <c r="B4" s="38" t="s">
        <v>368</v>
      </c>
      <c r="C4" s="38" t="s">
        <v>369</v>
      </c>
      <c r="D4" s="38" t="s">
        <v>370</v>
      </c>
      <c r="E4" s="38" t="s">
        <v>371</v>
      </c>
      <c r="F4" s="38" t="s">
        <v>372</v>
      </c>
      <c r="G4" s="38" t="s">
        <v>373</v>
      </c>
      <c r="H4" s="38" t="s">
        <v>374</v>
      </c>
      <c r="I4" s="38" t="s">
        <v>398</v>
      </c>
      <c r="J4" s="38" t="s">
        <v>375</v>
      </c>
      <c r="K4" s="38" t="s">
        <v>376</v>
      </c>
      <c r="L4" s="38" t="s">
        <v>377</v>
      </c>
      <c r="M4" s="38" t="s">
        <v>378</v>
      </c>
      <c r="N4" s="38" t="s">
        <v>428</v>
      </c>
      <c r="O4" s="38" t="s">
        <v>379</v>
      </c>
      <c r="P4" s="38" t="s">
        <v>380</v>
      </c>
      <c r="Q4" s="38" t="s">
        <v>381</v>
      </c>
      <c r="R4" s="38" t="s">
        <v>382</v>
      </c>
      <c r="S4" s="38" t="s">
        <v>383</v>
      </c>
      <c r="T4" s="38" t="s">
        <v>384</v>
      </c>
      <c r="U4" s="38" t="s">
        <v>385</v>
      </c>
      <c r="V4" s="38" t="s">
        <v>386</v>
      </c>
      <c r="W4" s="38" t="s">
        <v>389</v>
      </c>
      <c r="X4" s="38" t="s">
        <v>419</v>
      </c>
      <c r="Z4" s="38" t="s">
        <v>390</v>
      </c>
      <c r="AB4" s="38" t="s">
        <v>391</v>
      </c>
      <c r="AC4" s="38" t="s">
        <v>392</v>
      </c>
      <c r="AD4" s="38" t="s">
        <v>394</v>
      </c>
    </row>
    <row r="5" spans="1:30" x14ac:dyDescent="0.25">
      <c r="A5" s="28" t="s">
        <v>395</v>
      </c>
      <c r="B5" s="28" t="s">
        <v>71</v>
      </c>
      <c r="C5" s="28" t="s">
        <v>72</v>
      </c>
      <c r="D5" s="28" t="s">
        <v>73</v>
      </c>
      <c r="E5" s="28" t="s">
        <v>74</v>
      </c>
      <c r="F5" s="28" t="s">
        <v>75</v>
      </c>
      <c r="G5" s="28" t="s">
        <v>76</v>
      </c>
      <c r="H5" s="28" t="s">
        <v>77</v>
      </c>
      <c r="I5" s="28" t="s">
        <v>78</v>
      </c>
      <c r="J5" s="28" t="s">
        <v>79</v>
      </c>
      <c r="K5" s="28" t="s">
        <v>80</v>
      </c>
      <c r="L5" s="28" t="s">
        <v>81</v>
      </c>
      <c r="M5" s="28" t="s">
        <v>82</v>
      </c>
      <c r="N5" s="28" t="s">
        <v>424</v>
      </c>
      <c r="O5" s="28" t="s">
        <v>83</v>
      </c>
      <c r="P5" s="28" t="s">
        <v>84</v>
      </c>
      <c r="Q5" s="28" t="s">
        <v>85</v>
      </c>
      <c r="R5" s="28" t="s">
        <v>86</v>
      </c>
      <c r="S5" s="28" t="s">
        <v>87</v>
      </c>
      <c r="T5" s="28" t="s">
        <v>88</v>
      </c>
      <c r="U5" s="28" t="s">
        <v>89</v>
      </c>
      <c r="V5" s="28" t="s">
        <v>90</v>
      </c>
      <c r="W5" s="28" t="s">
        <v>94</v>
      </c>
      <c r="X5" s="28" t="s">
        <v>417</v>
      </c>
      <c r="Y5" s="28" t="s">
        <v>418</v>
      </c>
      <c r="Z5" s="28" t="s">
        <v>95</v>
      </c>
      <c r="AA5" s="28" t="s">
        <v>96</v>
      </c>
      <c r="AB5" s="28" t="s">
        <v>97</v>
      </c>
      <c r="AC5" s="28" t="s">
        <v>98</v>
      </c>
      <c r="AD5" s="28" t="s">
        <v>100</v>
      </c>
    </row>
    <row r="6" spans="1:30" x14ac:dyDescent="0.25">
      <c r="A6" s="40" t="e">
        <f>IF('DO NOT USE_Contact Formulas'!A6,IF('DO NOT USE_Contact Formulas'!B6,"Not all required fields are completed","OK"),NA())</f>
        <v>#N/A</v>
      </c>
      <c r="B6" s="41" t="e">
        <f>IF(AND('DO NOT USE_Contact Formulas'!A6,ISBLANK('Contact Data Entry'!B6)),"First Name is required",IF(NOT(ISBLANK('Contact Data Entry'!B6)),"OK",NA()))</f>
        <v>#N/A</v>
      </c>
      <c r="C6" s="41" t="e">
        <f>IF(AND('DO NOT USE_Contact Formulas'!A6,ISBLANK('Contact Data Entry'!C6)),"Last Name is required",IF(NOT(ISBLANK('Contact Data Entry'!C6)),"OK",NA()))</f>
        <v>#N/A</v>
      </c>
      <c r="D6" s="41" t="e">
        <f>IF(AND('DO NOT USE_Contact Formulas'!A6,ISBLANK('Contact Data Entry'!D6)),"Birthdate is required",IF(NOT(ISBLANK('Contact Data Entry'!D6)),"OK",NA()))</f>
        <v>#N/A</v>
      </c>
      <c r="E6" s="41" t="e">
        <f>IF(AND('DO NOT USE_Contact Formulas'!A6,ISBLANK('Contact Data Entry'!E6)),"Mobile Phone is required",IF(NOT(ISBLANK('Contact Data Entry'!E6)),IF(AND(ISNUMBER(VALUE('Contact Data Entry'!E6)),LEFT('Contact Data Entry'!E6,1)&lt;&gt;"1",LEN('Contact Data Entry'!E6)=10),"OK","Phone number must be valid format"),NA()))</f>
        <v>#N/A</v>
      </c>
      <c r="F6" s="41" t="e">
        <f>IF(LEN('Contact Data Entry'!F6)&gt;255,"Home Street Address must be less than 255 characters",IF('DO NOT USE_Contact Formulas'!A6,"OK",NA()))</f>
        <v>#N/A</v>
      </c>
      <c r="G6" s="41" t="e">
        <f>IF(LEN('Contact Data Entry'!G6)&gt;40,"City must be less than 40 characters",IF('DO NOT USE_Contact Formulas'!A6,"OK",NA()))</f>
        <v>#N/A</v>
      </c>
      <c r="H6" s="41" t="e">
        <f>IF(AND(NOT(ISBLANK('Contact Data Entry'!H6)),ISNA(VLOOKUP('Contact Data Entry'!H6,'DO NOT USE_School Picklist'!$P$3:$P$52,1,FALSE))),"Please select a value from the drop-down menu",IF('DO NOT USE_Contact Formulas'!A6,"OK",NA()))</f>
        <v>#N/A</v>
      </c>
      <c r="I6" s="41" t="e">
        <f>IF(AND('DO NOT USE_Contact Formulas'!A6,ISBLANK('Contact Data Entry'!I6)),"Zip is required",IF(ISBLANK('Contact Data Entry'!I6),NA(),"OK"))</f>
        <v>#N/A</v>
      </c>
      <c r="J6" s="41" t="e">
        <f>IF(AND('DO NOT USE_Contact Formulas'!A6,ISBLANK('Contact Data Entry'!J6)),"Student or Staff? is required",IF(ISBLANK('Contact Data Entry'!J6),NA(),IF(ISNA(VLOOKUP('Contact Data Entry'!J6,'DO NOT USE_School Picklist'!$B$3:$B$6,1,FALSE)),"Please select a value from the drop-down menu","OK")))</f>
        <v>#N/A</v>
      </c>
      <c r="K6" s="41" t="e">
        <f>IF(AND('Contact Data Entry'!J6='DO NOT USE_School Picklist'!$B$4,ISBLANK('Contact Data Entry'!K6)),"Occupation/Job Title is required if Student or Staff? is Yes, staff/faculty or volunteer",IF('DO NOT USE_Contact Formulas'!A6,"OK",NA()))</f>
        <v>#N/A</v>
      </c>
      <c r="L6" s="41" t="e">
        <f ca="1">IF('Contact Data Entry'!L6&gt;'DO NOT USE_School Picklist'!$C$3,"Date last on school campus/facility cannot be a future date",IF('DO NOT USE_Contact Formulas'!A6,IF(ISBLANK('Contact Data Entry'!L6),"Date last on school campus/facility is required","OK"),NA()))</f>
        <v>#N/A</v>
      </c>
      <c r="M6" s="42" t="e">
        <f ca="1">IF('Contact Data Entry'!M6&gt;'DO NOT USE_School Picklist'!$C$3,"Last Exposure Date cannot be a future date",IF('DO NOT USE_Contact Formulas'!A6,IF(ISBLANK('Contact Data Entry'!M6),"Last Exposure Date is required","OK"),NA()))</f>
        <v>#N/A</v>
      </c>
      <c r="N6" s="42" t="e">
        <f>IF(AND('DO NOT USE_Contact Formulas'!A6,ISBLANK('Contact Data Entry'!N6)),"Specific Place in the Location is required",IF(ISBLANK('Contact Data Entry'!N6),NA(),"OK"))</f>
        <v>#N/A</v>
      </c>
      <c r="O6" s="41" t="e">
        <f>IF(AND(NOT(ISBLANK('Contact Data Entry'!O6)),ISNA(VLOOKUP('Contact Data Entry'!O6,'DO NOT USE_School Picklist'!$L$3:$L$81,1,FALSE))),"Please select a value from the drop-down menu",IF('DO NOT USE_Contact Formulas'!A6,"OK",NA()))</f>
        <v>#N/A</v>
      </c>
      <c r="P6" s="41" t="e">
        <f>IF(AND(NOT(ISBLANK('Contact Data Entry'!P6)),NOT(ISNUMBER(MATCH("*@*.?*",'Contact Data Entry'!P6,0)))),"Email must be in a valid format",IF('DO NOT USE_Contact Formulas'!A6,"OK",NA()))</f>
        <v>#N/A</v>
      </c>
      <c r="Q6" s="41" t="e">
        <f>IF(LEN('Contact Data Entry'!Q6)&gt;50,"Parent/Guardian Name must be less than 50 characters",IF('DO NOT USE_Contact Formulas'!A6,"OK",NA()))</f>
        <v>#N/A</v>
      </c>
      <c r="R6" s="41" t="e">
        <f>IF(NOT(ISBLANK('Contact Data Entry'!R6)),IF(AND(ISNUMBER('Contact Data Entry'!R6),LEFT('Contact Data Entry'!R6,1)&lt;&gt;"1",LEN('Contact Data Entry'!R6)=10),"OK","Phone number must be valid format"),IF('DO NOT USE_Contact Formulas'!A6,"OK",NA()))</f>
        <v>#N/A</v>
      </c>
      <c r="S6" s="41" t="e">
        <f>IF(AND(NOT(ISBLANK('Contact Data Entry'!S6)),ISNA(VLOOKUP('Contact Data Entry'!S6,'DO NOT USE_School Picklist'!$N$3:$N$63,1,FALSE))),"Please select a value from the drop-down menu",IF('DO NOT USE_Contact Formulas'!A6,"OK",NA()))</f>
        <v>#N/A</v>
      </c>
      <c r="T6" s="41" t="e">
        <f>IF(AND(NOT(ISBLANK('Contact Data Entry'!T6)),ISNA(VLOOKUP('Contact Data Entry'!T6,'DO NOT USE_School Picklist'!$E$3:$E$10,1,FALSE))),"Please select a value from the drop-down menu",IF('DO NOT USE_Contact Formulas'!A6,"OK",NA()))</f>
        <v>#N/A</v>
      </c>
      <c r="U6" s="41" t="e">
        <f>IF(AND(NOT(ISBLANK('Contact Data Entry'!U6)),ISNA(VLOOKUP('Contact Data Entry'!U6,'DO NOT USE_School Picklist'!$F$3:$F$16,1,FALSE))),"Please select a value from the drop-down menu",IF('DO NOT USE_Contact Formulas'!A6,"OK",NA()))</f>
        <v>#N/A</v>
      </c>
      <c r="V6" s="41" t="e">
        <f>IF(LEN('Contact Data Entry'!V6)&gt;100,"Classroom(s) must be less than 100 characters",IF('DO NOT USE_Contact Formulas'!A6,"OK",NA()))</f>
        <v>#N/A</v>
      </c>
      <c r="W6" s="41" t="e">
        <f>IF(AND(NOT(ISBLANK('Contact Data Entry'!W6)),ISNA(VLOOKUP('Contact Data Entry'!W6,'DO NOT USE_School Picklist'!$K$3:$K$6,1,FALSE))),"Please select a value from the drop-down menu",IF('DO NOT USE_Contact Formulas'!A6,"OK",NA()))</f>
        <v>#N/A</v>
      </c>
      <c r="X6" s="41" t="e">
        <f>IF(AND(NOT(ISBLANK('Contact Data Entry'!X6)),ISNA(VLOOKUP('Contact Data Entry'!X6,'DO NOT USE_School Picklist'!$D$3:$D$5,1,FALSE))),"Please select a value from the drop-down menu",IF('DO NOT USE_Contact Formulas'!A6,"OK",NA()))</f>
        <v>#N/A</v>
      </c>
      <c r="Y6" s="41"/>
      <c r="Z6" s="41" t="e">
        <f>IF(AND(NOT(ISBLANK('Contact Data Entry'!Z6)),ISNA(VLOOKUP('Contact Data Entry'!Z6,'DO NOT USE_School Picklist'!$G$3:$G$5,1,FALSE))),"Please select a value from the drop-down menu",IF('DO NOT USE_Contact Formulas'!A6,"OK",NA()))</f>
        <v>#N/A</v>
      </c>
      <c r="AA6" s="41"/>
      <c r="AB6" s="41" t="e">
        <f>IF(AND(NOT(ISBLANK('Contact Data Entry'!AB6)),ISNA(VLOOKUP('Contact Data Entry'!AB6,'DO NOT USE_School Picklist'!$H$3:$H$4,1,FALSE))),"Please select a value from the drop-down menu",IF('DO NOT USE_Contact Formulas'!A6,"OK",NA()))</f>
        <v>#N/A</v>
      </c>
      <c r="AC6" s="41" t="e">
        <f ca="1">IF('Contact Data Entry'!AC6&gt;'DO NOT USE_School Picklist'!$C$3,"Test Date cannot be a future date",IF('DO NOT USE_Contact Formulas'!A6,"OK",NA()))</f>
        <v>#N/A</v>
      </c>
      <c r="AD6" s="41" t="e">
        <f>IF(AND(NOT(ISBLANK('Contact Data Entry'!AD6)),ISNA(VLOOKUP('Contact Data Entry'!AD6,'DO NOT USE_School Picklist'!$Q$3:$Q$8,1,FALSE))),"Please select a value from the drop-down menu",IF('DO NOT USE_Contact Formulas'!A6,"OK",NA()))</f>
        <v>#N/A</v>
      </c>
    </row>
    <row r="7" spans="1:30" x14ac:dyDescent="0.25">
      <c r="A7" s="40" t="e">
        <f>IF('DO NOT USE_Contact Formulas'!A7,IF('DO NOT USE_Contact Formulas'!B7,"Not all required fields are completed","OK"),NA())</f>
        <v>#N/A</v>
      </c>
      <c r="B7" s="41" t="e">
        <f>IF(AND('DO NOT USE_Contact Formulas'!A7,ISBLANK('Contact Data Entry'!B7)),"First Name is required",IF(NOT(ISBLANK('Contact Data Entry'!B7)),"OK",NA()))</f>
        <v>#N/A</v>
      </c>
      <c r="C7" s="41" t="e">
        <f>IF(AND('DO NOT USE_Contact Formulas'!A7,ISBLANK('Contact Data Entry'!C7)),"Last Name is required",IF(NOT(ISBLANK('Contact Data Entry'!C7)),"OK",NA()))</f>
        <v>#N/A</v>
      </c>
      <c r="D7" s="41" t="e">
        <f>IF(AND('DO NOT USE_Contact Formulas'!A7,ISBLANK('Contact Data Entry'!D7)),"Birthdate is required",IF(NOT(ISBLANK('Contact Data Entry'!D7)),"OK",NA()))</f>
        <v>#N/A</v>
      </c>
      <c r="E7" s="41" t="e">
        <f>IF(AND('DO NOT USE_Contact Formulas'!A7,ISBLANK('Contact Data Entry'!E7)),"Mobile Phone is required",IF(NOT(ISBLANK('Contact Data Entry'!E7)),IF(AND(ISNUMBER(VALUE('Contact Data Entry'!E7)),LEFT('Contact Data Entry'!E7,1)&lt;&gt;"1",LEN('Contact Data Entry'!E7)=10),"OK","Phone number must be valid format"),NA()))</f>
        <v>#N/A</v>
      </c>
      <c r="F7" s="41" t="e">
        <f>IF(LEN('Contact Data Entry'!F7)&gt;255,"Home Street Address must be less than 255 characters",IF('DO NOT USE_Contact Formulas'!A7,"OK",NA()))</f>
        <v>#N/A</v>
      </c>
      <c r="G7" s="41" t="e">
        <f>IF(LEN('Contact Data Entry'!G7)&gt;40,"City must be less than 40 characters",IF('DO NOT USE_Contact Formulas'!A7,"OK",NA()))</f>
        <v>#N/A</v>
      </c>
      <c r="H7" s="41" t="e">
        <f>IF(AND(NOT(ISBLANK('Contact Data Entry'!H7)),ISNA(VLOOKUP('Contact Data Entry'!H7,'DO NOT USE_School Picklist'!$P$3:$P$52,1,FALSE))),"Please select a value from the drop-down menu",IF('DO NOT USE_Contact Formulas'!A7,"OK",NA()))</f>
        <v>#N/A</v>
      </c>
      <c r="I7" s="41" t="e">
        <f>IF(AND('DO NOT USE_Contact Formulas'!A7,ISBLANK('Contact Data Entry'!I7)),"Zip is required",IF(ISBLANK('Contact Data Entry'!I7),NA(),"OK"))</f>
        <v>#N/A</v>
      </c>
      <c r="J7" s="41" t="e">
        <f>IF(AND('DO NOT USE_Contact Formulas'!A7,ISBLANK('Contact Data Entry'!J7)),"Student or Staff? is required",IF(ISBLANK('Contact Data Entry'!J7),NA(),IF(ISNA(VLOOKUP('Contact Data Entry'!J7,'DO NOT USE_School Picklist'!$B$3:$B$6,1,FALSE)),"Please select a value from the drop-down menu","OK")))</f>
        <v>#N/A</v>
      </c>
      <c r="K7" s="41" t="e">
        <f>IF(AND('Contact Data Entry'!J7='DO NOT USE_School Picklist'!$B$4,ISBLANK('Contact Data Entry'!K7)),"Occupation/Job Title is required if Student or Staff? is Yes, staff/faculty or volunteer",IF('DO NOT USE_Contact Formulas'!A7,"OK",NA()))</f>
        <v>#N/A</v>
      </c>
      <c r="L7" s="41" t="e">
        <f ca="1">IF('Contact Data Entry'!L7&gt;'DO NOT USE_School Picklist'!$C$3,"Date last on school campus/facility cannot be a future date",IF('DO NOT USE_Contact Formulas'!A7,IF(ISBLANK('Contact Data Entry'!L7),"Date last on school campus/facility is required","OK"),NA()))</f>
        <v>#N/A</v>
      </c>
      <c r="M7" s="42" t="e">
        <f ca="1">IF('Contact Data Entry'!M7&gt;'DO NOT USE_School Picklist'!$C$3,"Last Exposure Date cannot be a future date",IF('DO NOT USE_Contact Formulas'!A7,IF(ISBLANK('Contact Data Entry'!M7),"Last Exposure Date is required","OK"),NA()))</f>
        <v>#N/A</v>
      </c>
      <c r="N7" s="42" t="e">
        <f>IF(AND('DO NOT USE_Contact Formulas'!A7,ISBLANK('Contact Data Entry'!N7)),"Specific Place in the Location is required",IF(ISBLANK('Contact Data Entry'!N7),NA(),"OK"))</f>
        <v>#N/A</v>
      </c>
      <c r="O7" s="41" t="e">
        <f>IF(AND(NOT(ISBLANK('Contact Data Entry'!O7)),ISNA(VLOOKUP('Contact Data Entry'!O7,'DO NOT USE_School Picklist'!$L$3:$L$81,1,FALSE))),"Please select a value from the drop-down menu",IF('DO NOT USE_Contact Formulas'!A7,"OK",NA()))</f>
        <v>#N/A</v>
      </c>
      <c r="P7" s="41" t="e">
        <f>IF(AND(NOT(ISBLANK('Contact Data Entry'!P7)),NOT(ISNUMBER(MATCH("*@*.?*",'Contact Data Entry'!P7,0)))),"Email must be in a valid format",IF('DO NOT USE_Contact Formulas'!A7,"OK",NA()))</f>
        <v>#N/A</v>
      </c>
      <c r="Q7" s="41" t="e">
        <f>IF(LEN('Contact Data Entry'!Q7)&gt;50,"Parent/Guardian Name must be less than 50 characters",IF('DO NOT USE_Contact Formulas'!A7,"OK",NA()))</f>
        <v>#N/A</v>
      </c>
      <c r="R7" s="41" t="e">
        <f>IF(NOT(ISBLANK('Contact Data Entry'!R7)),IF(AND(ISNUMBER('Contact Data Entry'!R7),LEFT('Contact Data Entry'!R7,1)&lt;&gt;"1",LEN('Contact Data Entry'!R7)=10),"OK","Phone number must be valid format"),IF('DO NOT USE_Contact Formulas'!A7,"OK",NA()))</f>
        <v>#N/A</v>
      </c>
      <c r="S7" s="41" t="e">
        <f>IF(AND(NOT(ISBLANK('Contact Data Entry'!S7)),ISNA(VLOOKUP('Contact Data Entry'!S7,'DO NOT USE_School Picklist'!$N$3:$N$63,1,FALSE))),"Please select a value from the drop-down menu",IF('DO NOT USE_Contact Formulas'!A7,"OK",NA()))</f>
        <v>#N/A</v>
      </c>
      <c r="T7" s="41" t="e">
        <f>IF(AND(NOT(ISBLANK('Contact Data Entry'!T7)),ISNA(VLOOKUP('Contact Data Entry'!T7,'DO NOT USE_School Picklist'!$E$3:$E$10,1,FALSE))),"Please select a value from the drop-down menu",IF('DO NOT USE_Contact Formulas'!A7,"OK",NA()))</f>
        <v>#N/A</v>
      </c>
      <c r="U7" s="41" t="e">
        <f>IF(AND(NOT(ISBLANK('Contact Data Entry'!U7)),ISNA(VLOOKUP('Contact Data Entry'!U7,'DO NOT USE_School Picklist'!$F$3:$F$16,1,FALSE))),"Please select a value from the drop-down menu",IF('DO NOT USE_Contact Formulas'!A7,"OK",NA()))</f>
        <v>#N/A</v>
      </c>
      <c r="V7" s="41" t="e">
        <f>IF(LEN('Contact Data Entry'!V7)&gt;100,"Classroom(s) must be less than 100 characters",IF('DO NOT USE_Contact Formulas'!A7,"OK",NA()))</f>
        <v>#N/A</v>
      </c>
      <c r="W7" s="41" t="e">
        <f>IF(AND(NOT(ISBLANK('Contact Data Entry'!W7)),ISNA(VLOOKUP('Contact Data Entry'!W7,'DO NOT USE_School Picklist'!$K$3:$K$6,1,FALSE))),"Please select a value from the drop-down menu",IF('DO NOT USE_Contact Formulas'!A7,"OK",NA()))</f>
        <v>#N/A</v>
      </c>
      <c r="X7" s="41" t="e">
        <f>IF(AND(NOT(ISBLANK('Contact Data Entry'!X7)),ISNA(VLOOKUP('Contact Data Entry'!X7,'DO NOT USE_School Picklist'!$D$3:$D$5,1,FALSE))),"Please select a value from the drop-down menu",IF('DO NOT USE_Contact Formulas'!A7,"OK",NA()))</f>
        <v>#N/A</v>
      </c>
      <c r="Y7" s="41"/>
      <c r="Z7" s="41" t="e">
        <f>IF(AND(NOT(ISBLANK('Contact Data Entry'!Z7)),ISNA(VLOOKUP('Contact Data Entry'!Z7,'DO NOT USE_School Picklist'!$G$3:$G$5,1,FALSE))),"Please select a value from the drop-down menu",IF('DO NOT USE_Contact Formulas'!A7,"OK",NA()))</f>
        <v>#N/A</v>
      </c>
      <c r="AA7" s="41"/>
      <c r="AB7" s="41" t="e">
        <f>IF(AND(NOT(ISBLANK('Contact Data Entry'!AB7)),ISNA(VLOOKUP('Contact Data Entry'!AB7,'DO NOT USE_School Picklist'!$H$3:$H$4,1,FALSE))),"Please select a value from the drop-down menu",IF('DO NOT USE_Contact Formulas'!A7,"OK",NA()))</f>
        <v>#N/A</v>
      </c>
      <c r="AC7" s="41" t="e">
        <f ca="1">IF('Contact Data Entry'!AC7&gt;'DO NOT USE_School Picklist'!$C$3,"Test Date cannot be a future date",IF('DO NOT USE_Contact Formulas'!A7,"OK",NA()))</f>
        <v>#N/A</v>
      </c>
      <c r="AD7" s="41" t="e">
        <f>IF(AND(NOT(ISBLANK('Contact Data Entry'!AD7)),ISNA(VLOOKUP('Contact Data Entry'!AD7,'DO NOT USE_School Picklist'!$Q$3:$Q$8,1,FALSE))),"Please select a value from the drop-down menu",IF('DO NOT USE_Contact Formulas'!A7,"OK",NA()))</f>
        <v>#N/A</v>
      </c>
    </row>
    <row r="8" spans="1:30" x14ac:dyDescent="0.25">
      <c r="A8" s="40" t="e">
        <f>IF('DO NOT USE_Contact Formulas'!A8,IF('DO NOT USE_Contact Formulas'!B8,"Not all required fields are completed","OK"),NA())</f>
        <v>#N/A</v>
      </c>
      <c r="B8" s="41" t="e">
        <f>IF(AND('DO NOT USE_Contact Formulas'!A8,ISBLANK('Contact Data Entry'!B8)),"First Name is required",IF(NOT(ISBLANK('Contact Data Entry'!B8)),"OK",NA()))</f>
        <v>#N/A</v>
      </c>
      <c r="C8" s="41" t="e">
        <f>IF(AND('DO NOT USE_Contact Formulas'!A8,ISBLANK('Contact Data Entry'!C8)),"Last Name is required",IF(NOT(ISBLANK('Contact Data Entry'!C8)),"OK",NA()))</f>
        <v>#N/A</v>
      </c>
      <c r="D8" s="41" t="e">
        <f>IF(AND('DO NOT USE_Contact Formulas'!A8,ISBLANK('Contact Data Entry'!D8)),"Birthdate is required",IF(NOT(ISBLANK('Contact Data Entry'!D8)),"OK",NA()))</f>
        <v>#N/A</v>
      </c>
      <c r="E8" s="41" t="e">
        <f>IF(AND('DO NOT USE_Contact Formulas'!A8,ISBLANK('Contact Data Entry'!E8)),"Mobile Phone is required",IF(NOT(ISBLANK('Contact Data Entry'!E8)),IF(AND(ISNUMBER(VALUE('Contact Data Entry'!E8)),LEFT('Contact Data Entry'!E8,1)&lt;&gt;"1",LEN('Contact Data Entry'!E8)=10),"OK","Phone number must be valid format"),NA()))</f>
        <v>#N/A</v>
      </c>
      <c r="F8" s="41" t="e">
        <f>IF(LEN('Contact Data Entry'!F8)&gt;255,"Home Street Address must be less than 255 characters",IF('DO NOT USE_Contact Formulas'!A8,"OK",NA()))</f>
        <v>#N/A</v>
      </c>
      <c r="G8" s="41" t="e">
        <f>IF(LEN('Contact Data Entry'!G8)&gt;40,"City must be less than 40 characters",IF('DO NOT USE_Contact Formulas'!A8,"OK",NA()))</f>
        <v>#N/A</v>
      </c>
      <c r="H8" s="41" t="e">
        <f>IF(AND(NOT(ISBLANK('Contact Data Entry'!H8)),ISNA(VLOOKUP('Contact Data Entry'!H8,'DO NOT USE_School Picklist'!$P$3:$P$52,1,FALSE))),"Please select a value from the drop-down menu",IF('DO NOT USE_Contact Formulas'!A8,"OK",NA()))</f>
        <v>#N/A</v>
      </c>
      <c r="I8" s="41" t="e">
        <f>IF(AND('DO NOT USE_Contact Formulas'!A8,ISBLANK('Contact Data Entry'!I8)),"Zip is required",IF(ISBLANK('Contact Data Entry'!I8),NA(),"OK"))</f>
        <v>#N/A</v>
      </c>
      <c r="J8" s="41" t="e">
        <f>IF(AND('DO NOT USE_Contact Formulas'!A8,ISBLANK('Contact Data Entry'!J8)),"Student or Staff? is required",IF(ISBLANK('Contact Data Entry'!J8),NA(),IF(ISNA(VLOOKUP('Contact Data Entry'!J8,'DO NOT USE_School Picklist'!$B$3:$B$6,1,FALSE)),"Please select a value from the drop-down menu","OK")))</f>
        <v>#N/A</v>
      </c>
      <c r="K8" s="41" t="e">
        <f>IF(AND('Contact Data Entry'!J8='DO NOT USE_School Picklist'!$B$4,ISBLANK('Contact Data Entry'!K8)),"Occupation/Job Title is required if Student or Staff? is Yes, staff/faculty or volunteer",IF('DO NOT USE_Contact Formulas'!A8,"OK",NA()))</f>
        <v>#N/A</v>
      </c>
      <c r="L8" s="41" t="e">
        <f ca="1">IF('Contact Data Entry'!L8&gt;'DO NOT USE_School Picklist'!$C$3,"Date last on school campus/facility cannot be a future date",IF('DO NOT USE_Contact Formulas'!A8,IF(ISBLANK('Contact Data Entry'!L8),"Date last on school campus/facility is required","OK"),NA()))</f>
        <v>#N/A</v>
      </c>
      <c r="M8" s="42" t="e">
        <f ca="1">IF('Contact Data Entry'!M8&gt;'DO NOT USE_School Picklist'!$C$3,"Last Exposure Date cannot be a future date",IF('DO NOT USE_Contact Formulas'!A8,IF(ISBLANK('Contact Data Entry'!M8),"Last Exposure Date is required","OK"),NA()))</f>
        <v>#N/A</v>
      </c>
      <c r="N8" s="42" t="e">
        <f>IF(AND('DO NOT USE_Contact Formulas'!A8,ISBLANK('Contact Data Entry'!N8)),"Specific Place in the Location is required",IF(ISBLANK('Contact Data Entry'!N8),NA(),"OK"))</f>
        <v>#N/A</v>
      </c>
      <c r="O8" s="41" t="e">
        <f>IF(AND(NOT(ISBLANK('Contact Data Entry'!O8)),ISNA(VLOOKUP('Contact Data Entry'!O8,'DO NOT USE_School Picklist'!$L$3:$L$81,1,FALSE))),"Please select a value from the drop-down menu",IF('DO NOT USE_Contact Formulas'!A8,"OK",NA()))</f>
        <v>#N/A</v>
      </c>
      <c r="P8" s="41" t="e">
        <f>IF(AND(NOT(ISBLANK('Contact Data Entry'!P8)),NOT(ISNUMBER(MATCH("*@*.?*",'Contact Data Entry'!P8,0)))),"Email must be in a valid format",IF('DO NOT USE_Contact Formulas'!A8,"OK",NA()))</f>
        <v>#N/A</v>
      </c>
      <c r="Q8" s="41" t="e">
        <f>IF(LEN('Contact Data Entry'!Q8)&gt;50,"Parent/Guardian Name must be less than 50 characters",IF('DO NOT USE_Contact Formulas'!A8,"OK",NA()))</f>
        <v>#N/A</v>
      </c>
      <c r="R8" s="41" t="e">
        <f>IF(NOT(ISBLANK('Contact Data Entry'!R8)),IF(AND(ISNUMBER('Contact Data Entry'!R8),LEFT('Contact Data Entry'!R8,1)&lt;&gt;"1",LEN('Contact Data Entry'!R8)=10),"OK","Phone number must be valid format"),IF('DO NOT USE_Contact Formulas'!A8,"OK",NA()))</f>
        <v>#N/A</v>
      </c>
      <c r="S8" s="41" t="e">
        <f>IF(AND(NOT(ISBLANK('Contact Data Entry'!S8)),ISNA(VLOOKUP('Contact Data Entry'!S8,'DO NOT USE_School Picklist'!$N$3:$N$63,1,FALSE))),"Please select a value from the drop-down menu",IF('DO NOT USE_Contact Formulas'!A8,"OK",NA()))</f>
        <v>#N/A</v>
      </c>
      <c r="T8" s="41" t="e">
        <f>IF(AND(NOT(ISBLANK('Contact Data Entry'!T8)),ISNA(VLOOKUP('Contact Data Entry'!T8,'DO NOT USE_School Picklist'!$E$3:$E$10,1,FALSE))),"Please select a value from the drop-down menu",IF('DO NOT USE_Contact Formulas'!A8,"OK",NA()))</f>
        <v>#N/A</v>
      </c>
      <c r="U8" s="41" t="e">
        <f>IF(AND(NOT(ISBLANK('Contact Data Entry'!U8)),ISNA(VLOOKUP('Contact Data Entry'!U8,'DO NOT USE_School Picklist'!$F$3:$F$16,1,FALSE))),"Please select a value from the drop-down menu",IF('DO NOT USE_Contact Formulas'!A8,"OK",NA()))</f>
        <v>#N/A</v>
      </c>
      <c r="V8" s="41" t="e">
        <f>IF(LEN('Contact Data Entry'!V8)&gt;100,"Classroom(s) must be less than 100 characters",IF('DO NOT USE_Contact Formulas'!A8,"OK",NA()))</f>
        <v>#N/A</v>
      </c>
      <c r="W8" s="41" t="e">
        <f>IF(AND(NOT(ISBLANK('Contact Data Entry'!W8)),ISNA(VLOOKUP('Contact Data Entry'!W8,'DO NOT USE_School Picklist'!$K$3:$K$6,1,FALSE))),"Please select a value from the drop-down menu",IF('DO NOT USE_Contact Formulas'!A8,"OK",NA()))</f>
        <v>#N/A</v>
      </c>
      <c r="X8" s="41" t="e">
        <f>IF(AND(NOT(ISBLANK('Contact Data Entry'!X8)),ISNA(VLOOKUP('Contact Data Entry'!X8,'DO NOT USE_School Picklist'!$D$3:$D$5,1,FALSE))),"Please select a value from the drop-down menu",IF('DO NOT USE_Contact Formulas'!A8,"OK",NA()))</f>
        <v>#N/A</v>
      </c>
      <c r="Y8" s="41"/>
      <c r="Z8" s="41" t="e">
        <f>IF(AND(NOT(ISBLANK('Contact Data Entry'!Z8)),ISNA(VLOOKUP('Contact Data Entry'!Z8,'DO NOT USE_School Picklist'!$G$3:$G$5,1,FALSE))),"Please select a value from the drop-down menu",IF('DO NOT USE_Contact Formulas'!A8,"OK",NA()))</f>
        <v>#N/A</v>
      </c>
      <c r="AA8" s="41"/>
      <c r="AB8" s="41" t="e">
        <f>IF(AND(NOT(ISBLANK('Contact Data Entry'!AB8)),ISNA(VLOOKUP('Contact Data Entry'!AB8,'DO NOT USE_School Picklist'!$H$3:$H$4,1,FALSE))),"Please select a value from the drop-down menu",IF('DO NOT USE_Contact Formulas'!A8,"OK",NA()))</f>
        <v>#N/A</v>
      </c>
      <c r="AC8" s="41" t="e">
        <f ca="1">IF('Contact Data Entry'!AC8&gt;'DO NOT USE_School Picklist'!$C$3,"Test Date cannot be a future date",IF('DO NOT USE_Contact Formulas'!A8,"OK",NA()))</f>
        <v>#N/A</v>
      </c>
      <c r="AD8" s="41" t="e">
        <f>IF(AND(NOT(ISBLANK('Contact Data Entry'!AD8)),ISNA(VLOOKUP('Contact Data Entry'!AD8,'DO NOT USE_School Picklist'!$Q$3:$Q$8,1,FALSE))),"Please select a value from the drop-down menu",IF('DO NOT USE_Contact Formulas'!A8,"OK",NA()))</f>
        <v>#N/A</v>
      </c>
    </row>
    <row r="9" spans="1:30" x14ac:dyDescent="0.25">
      <c r="A9" s="40" t="e">
        <f>IF('DO NOT USE_Contact Formulas'!A9,IF('DO NOT USE_Contact Formulas'!B9,"Not all required fields are completed","OK"),NA())</f>
        <v>#N/A</v>
      </c>
      <c r="B9" s="41" t="e">
        <f>IF(AND('DO NOT USE_Contact Formulas'!A9,ISBLANK('Contact Data Entry'!B9)),"First Name is required",IF(NOT(ISBLANK('Contact Data Entry'!B9)),"OK",NA()))</f>
        <v>#N/A</v>
      </c>
      <c r="C9" s="41" t="e">
        <f>IF(AND('DO NOT USE_Contact Formulas'!A9,ISBLANK('Contact Data Entry'!C9)),"Last Name is required",IF(NOT(ISBLANK('Contact Data Entry'!C9)),"OK",NA()))</f>
        <v>#N/A</v>
      </c>
      <c r="D9" s="41" t="e">
        <f>IF(AND('DO NOT USE_Contact Formulas'!A9,ISBLANK('Contact Data Entry'!D9)),"Birthdate is required",IF(NOT(ISBLANK('Contact Data Entry'!D9)),"OK",NA()))</f>
        <v>#N/A</v>
      </c>
      <c r="E9" s="41" t="e">
        <f>IF(AND('DO NOT USE_Contact Formulas'!A9,ISBLANK('Contact Data Entry'!E9)),"Mobile Phone is required",IF(NOT(ISBLANK('Contact Data Entry'!E9)),IF(AND(ISNUMBER(VALUE('Contact Data Entry'!E9)),LEFT('Contact Data Entry'!E9,1)&lt;&gt;"1",LEN('Contact Data Entry'!E9)=10),"OK","Phone number must be valid format"),NA()))</f>
        <v>#N/A</v>
      </c>
      <c r="F9" s="41" t="e">
        <f>IF(LEN('Contact Data Entry'!F9)&gt;255,"Home Street Address must be less than 255 characters",IF('DO NOT USE_Contact Formulas'!A9,"OK",NA()))</f>
        <v>#N/A</v>
      </c>
      <c r="G9" s="41" t="e">
        <f>IF(LEN('Contact Data Entry'!G9)&gt;40,"City must be less than 40 characters",IF('DO NOT USE_Contact Formulas'!A9,"OK",NA()))</f>
        <v>#N/A</v>
      </c>
      <c r="H9" s="41" t="e">
        <f>IF(AND(NOT(ISBLANK('Contact Data Entry'!H9)),ISNA(VLOOKUP('Contact Data Entry'!H9,'DO NOT USE_School Picklist'!$P$3:$P$52,1,FALSE))),"Please select a value from the drop-down menu",IF('DO NOT USE_Contact Formulas'!A9,"OK",NA()))</f>
        <v>#N/A</v>
      </c>
      <c r="I9" s="41" t="e">
        <f>IF(AND('DO NOT USE_Contact Formulas'!A9,ISBLANK('Contact Data Entry'!I9)),"Zip is required",IF(ISBLANK('Contact Data Entry'!I9),NA(),"OK"))</f>
        <v>#N/A</v>
      </c>
      <c r="J9" s="41" t="e">
        <f>IF(AND('DO NOT USE_Contact Formulas'!A9,ISBLANK('Contact Data Entry'!J9)),"Student or Staff? is required",IF(ISBLANK('Contact Data Entry'!J9),NA(),IF(ISNA(VLOOKUP('Contact Data Entry'!J9,'DO NOT USE_School Picklist'!$B$3:$B$6,1,FALSE)),"Please select a value from the drop-down menu","OK")))</f>
        <v>#N/A</v>
      </c>
      <c r="K9" s="41" t="e">
        <f>IF(AND('Contact Data Entry'!J9='DO NOT USE_School Picklist'!$B$4,ISBLANK('Contact Data Entry'!K9)),"Occupation/Job Title is required if Student or Staff? is Yes, staff/faculty or volunteer",IF('DO NOT USE_Contact Formulas'!A9,"OK",NA()))</f>
        <v>#N/A</v>
      </c>
      <c r="L9" s="41" t="e">
        <f ca="1">IF('Contact Data Entry'!L9&gt;'DO NOT USE_School Picklist'!$C$3,"Date last on school campus/facility cannot be a future date",IF('DO NOT USE_Contact Formulas'!A9,IF(ISBLANK('Contact Data Entry'!L9),"Date last on school campus/facility is required","OK"),NA()))</f>
        <v>#N/A</v>
      </c>
      <c r="M9" s="42" t="e">
        <f ca="1">IF('Contact Data Entry'!M9&gt;'DO NOT USE_School Picklist'!$C$3,"Last Exposure Date cannot be a future date",IF('DO NOT USE_Contact Formulas'!A9,IF(ISBLANK('Contact Data Entry'!M9),"Last Exposure Date is required","OK"),NA()))</f>
        <v>#N/A</v>
      </c>
      <c r="N9" s="42" t="e">
        <f>IF(AND('DO NOT USE_Contact Formulas'!A9,ISBLANK('Contact Data Entry'!N9)),"Specific Place in the Location is required",IF(ISBLANK('Contact Data Entry'!N9),NA(),"OK"))</f>
        <v>#N/A</v>
      </c>
      <c r="O9" s="41" t="e">
        <f>IF(AND(NOT(ISBLANK('Contact Data Entry'!O9)),ISNA(VLOOKUP('Contact Data Entry'!O9,'DO NOT USE_School Picklist'!$L$3:$L$81,1,FALSE))),"Please select a value from the drop-down menu",IF('DO NOT USE_Contact Formulas'!A9,"OK",NA()))</f>
        <v>#N/A</v>
      </c>
      <c r="P9" s="41" t="e">
        <f>IF(AND(NOT(ISBLANK('Contact Data Entry'!P9)),NOT(ISNUMBER(MATCH("*@*.?*",'Contact Data Entry'!P9,0)))),"Email must be in a valid format",IF('DO NOT USE_Contact Formulas'!A9,"OK",NA()))</f>
        <v>#N/A</v>
      </c>
      <c r="Q9" s="41" t="e">
        <f>IF(LEN('Contact Data Entry'!Q9)&gt;50,"Parent/Guardian Name must be less than 50 characters",IF('DO NOT USE_Contact Formulas'!A9,"OK",NA()))</f>
        <v>#N/A</v>
      </c>
      <c r="R9" s="41" t="e">
        <f>IF(NOT(ISBLANK('Contact Data Entry'!R9)),IF(AND(ISNUMBER('Contact Data Entry'!R9),LEFT('Contact Data Entry'!R9,1)&lt;&gt;"1",LEN('Contact Data Entry'!R9)=10),"OK","Phone number must be valid format"),IF('DO NOT USE_Contact Formulas'!A9,"OK",NA()))</f>
        <v>#N/A</v>
      </c>
      <c r="S9" s="41" t="e">
        <f>IF(AND(NOT(ISBLANK('Contact Data Entry'!S9)),ISNA(VLOOKUP('Contact Data Entry'!S9,'DO NOT USE_School Picklist'!$N$3:$N$63,1,FALSE))),"Please select a value from the drop-down menu",IF('DO NOT USE_Contact Formulas'!A9,"OK",NA()))</f>
        <v>#N/A</v>
      </c>
      <c r="T9" s="41" t="e">
        <f>IF(AND(NOT(ISBLANK('Contact Data Entry'!T9)),ISNA(VLOOKUP('Contact Data Entry'!T9,'DO NOT USE_School Picklist'!$E$3:$E$10,1,FALSE))),"Please select a value from the drop-down menu",IF('DO NOT USE_Contact Formulas'!A9,"OK",NA()))</f>
        <v>#N/A</v>
      </c>
      <c r="U9" s="41" t="e">
        <f>IF(AND(NOT(ISBLANK('Contact Data Entry'!U9)),ISNA(VLOOKUP('Contact Data Entry'!U9,'DO NOT USE_School Picklist'!$F$3:$F$16,1,FALSE))),"Please select a value from the drop-down menu",IF('DO NOT USE_Contact Formulas'!A9,"OK",NA()))</f>
        <v>#N/A</v>
      </c>
      <c r="V9" s="41" t="e">
        <f>IF(LEN('Contact Data Entry'!V9)&gt;100,"Classroom(s) must be less than 100 characters",IF('DO NOT USE_Contact Formulas'!A9,"OK",NA()))</f>
        <v>#N/A</v>
      </c>
      <c r="W9" s="41" t="e">
        <f>IF(AND(NOT(ISBLANK('Contact Data Entry'!W9)),ISNA(VLOOKUP('Contact Data Entry'!W9,'DO NOT USE_School Picklist'!$K$3:$K$6,1,FALSE))),"Please select a value from the drop-down menu",IF('DO NOT USE_Contact Formulas'!A9,"OK",NA()))</f>
        <v>#N/A</v>
      </c>
      <c r="X9" s="41" t="e">
        <f>IF(AND(NOT(ISBLANK('Contact Data Entry'!X9)),ISNA(VLOOKUP('Contact Data Entry'!X9,'DO NOT USE_School Picklist'!$D$3:$D$5,1,FALSE))),"Please select a value from the drop-down menu",IF('DO NOT USE_Contact Formulas'!A9,"OK",NA()))</f>
        <v>#N/A</v>
      </c>
      <c r="Y9" s="41"/>
      <c r="Z9" s="41" t="e">
        <f>IF(AND(NOT(ISBLANK('Contact Data Entry'!Z9)),ISNA(VLOOKUP('Contact Data Entry'!Z9,'DO NOT USE_School Picklist'!$G$3:$G$5,1,FALSE))),"Please select a value from the drop-down menu",IF('DO NOT USE_Contact Formulas'!A9,"OK",NA()))</f>
        <v>#N/A</v>
      </c>
      <c r="AA9" s="41"/>
      <c r="AB9" s="41" t="e">
        <f>IF(AND(NOT(ISBLANK('Contact Data Entry'!AB9)),ISNA(VLOOKUP('Contact Data Entry'!AB9,'DO NOT USE_School Picklist'!$H$3:$H$4,1,FALSE))),"Please select a value from the drop-down menu",IF('DO NOT USE_Contact Formulas'!A9,"OK",NA()))</f>
        <v>#N/A</v>
      </c>
      <c r="AC9" s="41" t="e">
        <f ca="1">IF('Contact Data Entry'!AC9&gt;'DO NOT USE_School Picklist'!$C$3,"Test Date cannot be a future date",IF('DO NOT USE_Contact Formulas'!A9,"OK",NA()))</f>
        <v>#N/A</v>
      </c>
      <c r="AD9" s="41" t="e">
        <f>IF(AND(NOT(ISBLANK('Contact Data Entry'!AD9)),ISNA(VLOOKUP('Contact Data Entry'!AD9,'DO NOT USE_School Picklist'!$Q$3:$Q$8,1,FALSE))),"Please select a value from the drop-down menu",IF('DO NOT USE_Contact Formulas'!A9,"OK",NA()))</f>
        <v>#N/A</v>
      </c>
    </row>
    <row r="10" spans="1:30" x14ac:dyDescent="0.25">
      <c r="A10" s="40" t="e">
        <f>IF('DO NOT USE_Contact Formulas'!A10,IF('DO NOT USE_Contact Formulas'!B10,"Not all required fields are completed","OK"),NA())</f>
        <v>#N/A</v>
      </c>
      <c r="B10" s="41" t="e">
        <f>IF(AND('DO NOT USE_Contact Formulas'!A10,ISBLANK('Contact Data Entry'!B10)),"First Name is required",IF(NOT(ISBLANK('Contact Data Entry'!B10)),"OK",NA()))</f>
        <v>#N/A</v>
      </c>
      <c r="C10" s="41" t="e">
        <f>IF(AND('DO NOT USE_Contact Formulas'!A10,ISBLANK('Contact Data Entry'!C10)),"Last Name is required",IF(NOT(ISBLANK('Contact Data Entry'!C10)),"OK",NA()))</f>
        <v>#N/A</v>
      </c>
      <c r="D10" s="41" t="e">
        <f>IF(AND('DO NOT USE_Contact Formulas'!A10,ISBLANK('Contact Data Entry'!D10)),"Birthdate is required",IF(NOT(ISBLANK('Contact Data Entry'!D10)),"OK",NA()))</f>
        <v>#N/A</v>
      </c>
      <c r="E10" s="41" t="e">
        <f>IF(AND('DO NOT USE_Contact Formulas'!A10,ISBLANK('Contact Data Entry'!E10)),"Mobile Phone is required",IF(NOT(ISBLANK('Contact Data Entry'!E10)),IF(AND(ISNUMBER(VALUE('Contact Data Entry'!E10)),LEFT('Contact Data Entry'!E10,1)&lt;&gt;"1",LEN('Contact Data Entry'!E10)=10),"OK","Phone number must be valid format"),NA()))</f>
        <v>#N/A</v>
      </c>
      <c r="F10" s="41" t="e">
        <f>IF(LEN('Contact Data Entry'!F10)&gt;255,"Home Street Address must be less than 255 characters",IF('DO NOT USE_Contact Formulas'!A10,"OK",NA()))</f>
        <v>#N/A</v>
      </c>
      <c r="G10" s="41" t="e">
        <f>IF(LEN('Contact Data Entry'!G10)&gt;40,"City must be less than 40 characters",IF('DO NOT USE_Contact Formulas'!A10,"OK",NA()))</f>
        <v>#N/A</v>
      </c>
      <c r="H10" s="41" t="e">
        <f>IF(AND(NOT(ISBLANK('Contact Data Entry'!H10)),ISNA(VLOOKUP('Contact Data Entry'!H10,'DO NOT USE_School Picklist'!$P$3:$P$52,1,FALSE))),"Please select a value from the drop-down menu",IF('DO NOT USE_Contact Formulas'!A10,"OK",NA()))</f>
        <v>#N/A</v>
      </c>
      <c r="I10" s="41" t="e">
        <f>IF(AND('DO NOT USE_Contact Formulas'!A10,ISBLANK('Contact Data Entry'!I10)),"Zip is required",IF(ISBLANK('Contact Data Entry'!I10),NA(),"OK"))</f>
        <v>#N/A</v>
      </c>
      <c r="J10" s="41" t="e">
        <f>IF(AND('DO NOT USE_Contact Formulas'!A10,ISBLANK('Contact Data Entry'!J10)),"Student or Staff? is required",IF(ISBLANK('Contact Data Entry'!J10),NA(),IF(ISNA(VLOOKUP('Contact Data Entry'!J10,'DO NOT USE_School Picklist'!$B$3:$B$6,1,FALSE)),"Please select a value from the drop-down menu","OK")))</f>
        <v>#N/A</v>
      </c>
      <c r="K10" s="41" t="e">
        <f>IF(AND('Contact Data Entry'!J10='DO NOT USE_School Picklist'!$B$4,ISBLANK('Contact Data Entry'!K10)),"Occupation/Job Title is required if Student or Staff? is Yes, staff/faculty or volunteer",IF('DO NOT USE_Contact Formulas'!A10,"OK",NA()))</f>
        <v>#N/A</v>
      </c>
      <c r="L10" s="41" t="e">
        <f ca="1">IF('Contact Data Entry'!L10&gt;'DO NOT USE_School Picklist'!$C$3,"Date last on school campus/facility cannot be a future date",IF('DO NOT USE_Contact Formulas'!A10,IF(ISBLANK('Contact Data Entry'!L10),"Date last on school campus/facility is required","OK"),NA()))</f>
        <v>#N/A</v>
      </c>
      <c r="M10" s="42" t="e">
        <f ca="1">IF('Contact Data Entry'!M10&gt;'DO NOT USE_School Picklist'!$C$3,"Last Exposure Date cannot be a future date",IF('DO NOT USE_Contact Formulas'!A10,IF(ISBLANK('Contact Data Entry'!M10),"Last Exposure Date is required","OK"),NA()))</f>
        <v>#N/A</v>
      </c>
      <c r="N10" s="42" t="e">
        <f>IF(AND('DO NOT USE_Contact Formulas'!A10,ISBLANK('Contact Data Entry'!N10)),"Specific Place in the Location is required",IF(ISBLANK('Contact Data Entry'!N10),NA(),"OK"))</f>
        <v>#N/A</v>
      </c>
      <c r="O10" s="41" t="e">
        <f>IF(AND(NOT(ISBLANK('Contact Data Entry'!O10)),ISNA(VLOOKUP('Contact Data Entry'!O10,'DO NOT USE_School Picklist'!$L$3:$L$81,1,FALSE))),"Please select a value from the drop-down menu",IF('DO NOT USE_Contact Formulas'!A10,"OK",NA()))</f>
        <v>#N/A</v>
      </c>
      <c r="P10" s="41" t="e">
        <f>IF(AND(NOT(ISBLANK('Contact Data Entry'!P10)),NOT(ISNUMBER(MATCH("*@*.?*",'Contact Data Entry'!P10,0)))),"Email must be in a valid format",IF('DO NOT USE_Contact Formulas'!A10,"OK",NA()))</f>
        <v>#N/A</v>
      </c>
      <c r="Q10" s="41" t="e">
        <f>IF(LEN('Contact Data Entry'!Q10)&gt;50,"Parent/Guardian Name must be less than 50 characters",IF('DO NOT USE_Contact Formulas'!A10,"OK",NA()))</f>
        <v>#N/A</v>
      </c>
      <c r="R10" s="41" t="e">
        <f>IF(NOT(ISBLANK('Contact Data Entry'!R10)),IF(AND(ISNUMBER('Contact Data Entry'!R10),LEFT('Contact Data Entry'!R10,1)&lt;&gt;"1",LEN('Contact Data Entry'!R10)=10),"OK","Phone number must be valid format"),IF('DO NOT USE_Contact Formulas'!A10,"OK",NA()))</f>
        <v>#N/A</v>
      </c>
      <c r="S10" s="41" t="e">
        <f>IF(AND(NOT(ISBLANK('Contact Data Entry'!S10)),ISNA(VLOOKUP('Contact Data Entry'!S10,'DO NOT USE_School Picklist'!$N$3:$N$63,1,FALSE))),"Please select a value from the drop-down menu",IF('DO NOT USE_Contact Formulas'!A10,"OK",NA()))</f>
        <v>#N/A</v>
      </c>
      <c r="T10" s="41" t="e">
        <f>IF(AND(NOT(ISBLANK('Contact Data Entry'!T10)),ISNA(VLOOKUP('Contact Data Entry'!T10,'DO NOT USE_School Picklist'!$E$3:$E$10,1,FALSE))),"Please select a value from the drop-down menu",IF('DO NOT USE_Contact Formulas'!A10,"OK",NA()))</f>
        <v>#N/A</v>
      </c>
      <c r="U10" s="41" t="e">
        <f>IF(AND(NOT(ISBLANK('Contact Data Entry'!U10)),ISNA(VLOOKUP('Contact Data Entry'!U10,'DO NOT USE_School Picklist'!$F$3:$F$16,1,FALSE))),"Please select a value from the drop-down menu",IF('DO NOT USE_Contact Formulas'!A10,"OK",NA()))</f>
        <v>#N/A</v>
      </c>
      <c r="V10" s="41" t="e">
        <f>IF(LEN('Contact Data Entry'!V10)&gt;100,"Classroom(s) must be less than 100 characters",IF('DO NOT USE_Contact Formulas'!A10,"OK",NA()))</f>
        <v>#N/A</v>
      </c>
      <c r="W10" s="41" t="e">
        <f>IF(AND(NOT(ISBLANK('Contact Data Entry'!W10)),ISNA(VLOOKUP('Contact Data Entry'!W10,'DO NOT USE_School Picklist'!$K$3:$K$6,1,FALSE))),"Please select a value from the drop-down menu",IF('DO NOT USE_Contact Formulas'!A10,"OK",NA()))</f>
        <v>#N/A</v>
      </c>
      <c r="X10" s="41" t="e">
        <f>IF(AND(NOT(ISBLANK('Contact Data Entry'!X10)),ISNA(VLOOKUP('Contact Data Entry'!X10,'DO NOT USE_School Picklist'!$D$3:$D$5,1,FALSE))),"Please select a value from the drop-down menu",IF('DO NOT USE_Contact Formulas'!A10,"OK",NA()))</f>
        <v>#N/A</v>
      </c>
      <c r="Y10" s="41"/>
      <c r="Z10" s="41" t="e">
        <f>IF(AND(NOT(ISBLANK('Contact Data Entry'!Z10)),ISNA(VLOOKUP('Contact Data Entry'!Z10,'DO NOT USE_School Picklist'!$G$3:$G$5,1,FALSE))),"Please select a value from the drop-down menu",IF('DO NOT USE_Contact Formulas'!A10,"OK",NA()))</f>
        <v>#N/A</v>
      </c>
      <c r="AA10" s="41"/>
      <c r="AB10" s="41" t="e">
        <f>IF(AND(NOT(ISBLANK('Contact Data Entry'!AB10)),ISNA(VLOOKUP('Contact Data Entry'!AB10,'DO NOT USE_School Picklist'!$H$3:$H$4,1,FALSE))),"Please select a value from the drop-down menu",IF('DO NOT USE_Contact Formulas'!A10,"OK",NA()))</f>
        <v>#N/A</v>
      </c>
      <c r="AC10" s="41" t="e">
        <f ca="1">IF('Contact Data Entry'!AC10&gt;'DO NOT USE_School Picklist'!$C$3,"Test Date cannot be a future date",IF('DO NOT USE_Contact Formulas'!A10,"OK",NA()))</f>
        <v>#N/A</v>
      </c>
      <c r="AD10" s="41" t="e">
        <f>IF(AND(NOT(ISBLANK('Contact Data Entry'!AD10)),ISNA(VLOOKUP('Contact Data Entry'!AD10,'DO NOT USE_School Picklist'!$Q$3:$Q$8,1,FALSE))),"Please select a value from the drop-down menu",IF('DO NOT USE_Contact Formulas'!A10,"OK",NA()))</f>
        <v>#N/A</v>
      </c>
    </row>
    <row r="11" spans="1:30" x14ac:dyDescent="0.25">
      <c r="A11" s="40" t="e">
        <f>IF('DO NOT USE_Contact Formulas'!A11,IF('DO NOT USE_Contact Formulas'!B11,"Not all required fields are completed","OK"),NA())</f>
        <v>#N/A</v>
      </c>
      <c r="B11" s="41" t="e">
        <f>IF(AND('DO NOT USE_Contact Formulas'!A11,ISBLANK('Contact Data Entry'!B11)),"First Name is required",IF(NOT(ISBLANK('Contact Data Entry'!B11)),"OK",NA()))</f>
        <v>#N/A</v>
      </c>
      <c r="C11" s="41" t="e">
        <f>IF(AND('DO NOT USE_Contact Formulas'!A11,ISBLANK('Contact Data Entry'!C11)),"Last Name is required",IF(NOT(ISBLANK('Contact Data Entry'!C11)),"OK",NA()))</f>
        <v>#N/A</v>
      </c>
      <c r="D11" s="41" t="e">
        <f>IF(AND('DO NOT USE_Contact Formulas'!A11,ISBLANK('Contact Data Entry'!D11)),"Birthdate is required",IF(NOT(ISBLANK('Contact Data Entry'!D11)),"OK",NA()))</f>
        <v>#N/A</v>
      </c>
      <c r="E11" s="41" t="e">
        <f>IF(AND('DO NOT USE_Contact Formulas'!A11,ISBLANK('Contact Data Entry'!E11)),"Mobile Phone is required",IF(NOT(ISBLANK('Contact Data Entry'!E11)),IF(AND(ISNUMBER(VALUE('Contact Data Entry'!E11)),LEFT('Contact Data Entry'!E11,1)&lt;&gt;"1",LEN('Contact Data Entry'!E11)=10),"OK","Phone number must be valid format"),NA()))</f>
        <v>#N/A</v>
      </c>
      <c r="F11" s="41" t="e">
        <f>IF(LEN('Contact Data Entry'!F11)&gt;255,"Home Street Address must be less than 255 characters",IF('DO NOT USE_Contact Formulas'!A11,"OK",NA()))</f>
        <v>#N/A</v>
      </c>
      <c r="G11" s="41" t="e">
        <f>IF(LEN('Contact Data Entry'!G11)&gt;40,"City must be less than 40 characters",IF('DO NOT USE_Contact Formulas'!A11,"OK",NA()))</f>
        <v>#N/A</v>
      </c>
      <c r="H11" s="41" t="e">
        <f>IF(AND(NOT(ISBLANK('Contact Data Entry'!H11)),ISNA(VLOOKUP('Contact Data Entry'!H11,'DO NOT USE_School Picklist'!$P$3:$P$52,1,FALSE))),"Please select a value from the drop-down menu",IF('DO NOT USE_Contact Formulas'!A11,"OK",NA()))</f>
        <v>#N/A</v>
      </c>
      <c r="I11" s="41" t="e">
        <f>IF(AND('DO NOT USE_Contact Formulas'!A11,ISBLANK('Contact Data Entry'!I11)),"Zip is required",IF(ISBLANK('Contact Data Entry'!I11),NA(),"OK"))</f>
        <v>#N/A</v>
      </c>
      <c r="J11" s="41" t="e">
        <f>IF(AND('DO NOT USE_Contact Formulas'!A11,ISBLANK('Contact Data Entry'!J11)),"Student or Staff? is required",IF(ISBLANK('Contact Data Entry'!J11),NA(),IF(ISNA(VLOOKUP('Contact Data Entry'!J11,'DO NOT USE_School Picklist'!$B$3:$B$6,1,FALSE)),"Please select a value from the drop-down menu","OK")))</f>
        <v>#N/A</v>
      </c>
      <c r="K11" s="41" t="e">
        <f>IF(AND('Contact Data Entry'!J11='DO NOT USE_School Picklist'!$B$4,ISBLANK('Contact Data Entry'!K11)),"Occupation/Job Title is required if Student or Staff? is Yes, staff/faculty or volunteer",IF('DO NOT USE_Contact Formulas'!A11,"OK",NA()))</f>
        <v>#N/A</v>
      </c>
      <c r="L11" s="41" t="e">
        <f ca="1">IF('Contact Data Entry'!L11&gt;'DO NOT USE_School Picklist'!$C$3,"Date last on school campus/facility cannot be a future date",IF('DO NOT USE_Contact Formulas'!A11,IF(ISBLANK('Contact Data Entry'!L11),"Date last on school campus/facility is required","OK"),NA()))</f>
        <v>#N/A</v>
      </c>
      <c r="M11" s="42" t="e">
        <f ca="1">IF('Contact Data Entry'!M11&gt;'DO NOT USE_School Picklist'!$C$3,"Last Exposure Date cannot be a future date",IF('DO NOT USE_Contact Formulas'!A11,IF(ISBLANK('Contact Data Entry'!M11),"Last Exposure Date is required","OK"),NA()))</f>
        <v>#N/A</v>
      </c>
      <c r="N11" s="42" t="e">
        <f>IF(AND('DO NOT USE_Contact Formulas'!A11,ISBLANK('Contact Data Entry'!N11)),"Specific Place in the Location is required",IF(ISBLANK('Contact Data Entry'!N11),NA(),"OK"))</f>
        <v>#N/A</v>
      </c>
      <c r="O11" s="41" t="e">
        <f>IF(AND(NOT(ISBLANK('Contact Data Entry'!O11)),ISNA(VLOOKUP('Contact Data Entry'!O11,'DO NOT USE_School Picklist'!$L$3:$L$81,1,FALSE))),"Please select a value from the drop-down menu",IF('DO NOT USE_Contact Formulas'!A11,"OK",NA()))</f>
        <v>#N/A</v>
      </c>
      <c r="P11" s="41" t="e">
        <f>IF(AND(NOT(ISBLANK('Contact Data Entry'!P11)),NOT(ISNUMBER(MATCH("*@*.?*",'Contact Data Entry'!P11,0)))),"Email must be in a valid format",IF('DO NOT USE_Contact Formulas'!A11,"OK",NA()))</f>
        <v>#N/A</v>
      </c>
      <c r="Q11" s="41" t="e">
        <f>IF(LEN('Contact Data Entry'!Q11)&gt;50,"Parent/Guardian Name must be less than 50 characters",IF('DO NOT USE_Contact Formulas'!A11,"OK",NA()))</f>
        <v>#N/A</v>
      </c>
      <c r="R11" s="41" t="e">
        <f>IF(NOT(ISBLANK('Contact Data Entry'!R11)),IF(AND(ISNUMBER('Contact Data Entry'!R11),LEFT('Contact Data Entry'!R11,1)&lt;&gt;"1",LEN('Contact Data Entry'!R11)=10),"OK","Phone number must be valid format"),IF('DO NOT USE_Contact Formulas'!A11,"OK",NA()))</f>
        <v>#N/A</v>
      </c>
      <c r="S11" s="41" t="e">
        <f>IF(AND(NOT(ISBLANK('Contact Data Entry'!S11)),ISNA(VLOOKUP('Contact Data Entry'!S11,'DO NOT USE_School Picklist'!$N$3:$N$63,1,FALSE))),"Please select a value from the drop-down menu",IF('DO NOT USE_Contact Formulas'!A11,"OK",NA()))</f>
        <v>#N/A</v>
      </c>
      <c r="T11" s="41" t="e">
        <f>IF(AND(NOT(ISBLANK('Contact Data Entry'!T11)),ISNA(VLOOKUP('Contact Data Entry'!T11,'DO NOT USE_School Picklist'!$E$3:$E$10,1,FALSE))),"Please select a value from the drop-down menu",IF('DO NOT USE_Contact Formulas'!A11,"OK",NA()))</f>
        <v>#N/A</v>
      </c>
      <c r="U11" s="41" t="e">
        <f>IF(AND(NOT(ISBLANK('Contact Data Entry'!U11)),ISNA(VLOOKUP('Contact Data Entry'!U11,'DO NOT USE_School Picklist'!$F$3:$F$16,1,FALSE))),"Please select a value from the drop-down menu",IF('DO NOT USE_Contact Formulas'!A11,"OK",NA()))</f>
        <v>#N/A</v>
      </c>
      <c r="V11" s="41" t="e">
        <f>IF(LEN('Contact Data Entry'!V11)&gt;100,"Classroom(s) must be less than 100 characters",IF('DO NOT USE_Contact Formulas'!A11,"OK",NA()))</f>
        <v>#N/A</v>
      </c>
      <c r="W11" s="41" t="e">
        <f>IF(AND(NOT(ISBLANK('Contact Data Entry'!W11)),ISNA(VLOOKUP('Contact Data Entry'!W11,'DO NOT USE_School Picklist'!$K$3:$K$6,1,FALSE))),"Please select a value from the drop-down menu",IF('DO NOT USE_Contact Formulas'!A11,"OK",NA()))</f>
        <v>#N/A</v>
      </c>
      <c r="X11" s="41" t="e">
        <f>IF(AND(NOT(ISBLANK('Contact Data Entry'!X11)),ISNA(VLOOKUP('Contact Data Entry'!X11,'DO NOT USE_School Picklist'!$D$3:$D$5,1,FALSE))),"Please select a value from the drop-down menu",IF('DO NOT USE_Contact Formulas'!A11,"OK",NA()))</f>
        <v>#N/A</v>
      </c>
      <c r="Y11" s="41"/>
      <c r="Z11" s="41" t="e">
        <f>IF(AND(NOT(ISBLANK('Contact Data Entry'!Z11)),ISNA(VLOOKUP('Contact Data Entry'!Z11,'DO NOT USE_School Picklist'!$G$3:$G$5,1,FALSE))),"Please select a value from the drop-down menu",IF('DO NOT USE_Contact Formulas'!A11,"OK",NA()))</f>
        <v>#N/A</v>
      </c>
      <c r="AA11" s="41"/>
      <c r="AB11" s="41" t="e">
        <f>IF(AND(NOT(ISBLANK('Contact Data Entry'!AB11)),ISNA(VLOOKUP('Contact Data Entry'!AB11,'DO NOT USE_School Picklist'!$H$3:$H$4,1,FALSE))),"Please select a value from the drop-down menu",IF('DO NOT USE_Contact Formulas'!A11,"OK",NA()))</f>
        <v>#N/A</v>
      </c>
      <c r="AC11" s="41" t="e">
        <f ca="1">IF('Contact Data Entry'!AC11&gt;'DO NOT USE_School Picklist'!$C$3,"Test Date cannot be a future date",IF('DO NOT USE_Contact Formulas'!A11,"OK",NA()))</f>
        <v>#N/A</v>
      </c>
      <c r="AD11" s="41" t="e">
        <f>IF(AND(NOT(ISBLANK('Contact Data Entry'!AD11)),ISNA(VLOOKUP('Contact Data Entry'!AD11,'DO NOT USE_School Picklist'!$Q$3:$Q$8,1,FALSE))),"Please select a value from the drop-down menu",IF('DO NOT USE_Contact Formulas'!A11,"OK",NA()))</f>
        <v>#N/A</v>
      </c>
    </row>
    <row r="12" spans="1:30" x14ac:dyDescent="0.25">
      <c r="A12" s="40" t="e">
        <f>IF('DO NOT USE_Contact Formulas'!A12,IF('DO NOT USE_Contact Formulas'!B12,"Not all required fields are completed","OK"),NA())</f>
        <v>#N/A</v>
      </c>
      <c r="B12" s="41" t="e">
        <f>IF(AND('DO NOT USE_Contact Formulas'!A12,ISBLANK('Contact Data Entry'!B12)),"First Name is required",IF(NOT(ISBLANK('Contact Data Entry'!B12)),"OK",NA()))</f>
        <v>#N/A</v>
      </c>
      <c r="C12" s="41" t="e">
        <f>IF(AND('DO NOT USE_Contact Formulas'!A12,ISBLANK('Contact Data Entry'!C12)),"Last Name is required",IF(NOT(ISBLANK('Contact Data Entry'!C12)),"OK",NA()))</f>
        <v>#N/A</v>
      </c>
      <c r="D12" s="41" t="e">
        <f>IF(AND('DO NOT USE_Contact Formulas'!A12,ISBLANK('Contact Data Entry'!D12)),"Birthdate is required",IF(NOT(ISBLANK('Contact Data Entry'!D12)),"OK",NA()))</f>
        <v>#N/A</v>
      </c>
      <c r="E12" s="41" t="e">
        <f>IF(AND('DO NOT USE_Contact Formulas'!A12,ISBLANK('Contact Data Entry'!E12)),"Mobile Phone is required",IF(NOT(ISBLANK('Contact Data Entry'!E12)),IF(AND(ISNUMBER(VALUE('Contact Data Entry'!E12)),LEFT('Contact Data Entry'!E12,1)&lt;&gt;"1",LEN('Contact Data Entry'!E12)=10),"OK","Phone number must be valid format"),NA()))</f>
        <v>#N/A</v>
      </c>
      <c r="F12" s="41" t="e">
        <f>IF(LEN('Contact Data Entry'!F12)&gt;255,"Home Street Address must be less than 255 characters",IF('DO NOT USE_Contact Formulas'!A12,"OK",NA()))</f>
        <v>#N/A</v>
      </c>
      <c r="G12" s="41" t="e">
        <f>IF(LEN('Contact Data Entry'!G12)&gt;40,"City must be less than 40 characters",IF('DO NOT USE_Contact Formulas'!A12,"OK",NA()))</f>
        <v>#N/A</v>
      </c>
      <c r="H12" s="41" t="e">
        <f>IF(AND(NOT(ISBLANK('Contact Data Entry'!H12)),ISNA(VLOOKUP('Contact Data Entry'!H12,'DO NOT USE_School Picklist'!$P$3:$P$52,1,FALSE))),"Please select a value from the drop-down menu",IF('DO NOT USE_Contact Formulas'!A12,"OK",NA()))</f>
        <v>#N/A</v>
      </c>
      <c r="I12" s="41" t="e">
        <f>IF(AND('DO NOT USE_Contact Formulas'!A12,ISBLANK('Contact Data Entry'!I12)),"Zip is required",IF(ISBLANK('Contact Data Entry'!I12),NA(),"OK"))</f>
        <v>#N/A</v>
      </c>
      <c r="J12" s="41" t="e">
        <f>IF(AND('DO NOT USE_Contact Formulas'!A12,ISBLANK('Contact Data Entry'!J12)),"Student or Staff? is required",IF(ISBLANK('Contact Data Entry'!J12),NA(),IF(ISNA(VLOOKUP('Contact Data Entry'!J12,'DO NOT USE_School Picklist'!$B$3:$B$6,1,FALSE)),"Please select a value from the drop-down menu","OK")))</f>
        <v>#N/A</v>
      </c>
      <c r="K12" s="41" t="e">
        <f>IF(AND('Contact Data Entry'!J12='DO NOT USE_School Picklist'!$B$4,ISBLANK('Contact Data Entry'!K12)),"Occupation/Job Title is required if Student or Staff? is Yes, staff/faculty or volunteer",IF('DO NOT USE_Contact Formulas'!A12,"OK",NA()))</f>
        <v>#N/A</v>
      </c>
      <c r="L12" s="41" t="e">
        <f ca="1">IF('Contact Data Entry'!L12&gt;'DO NOT USE_School Picklist'!$C$3,"Date last on school campus/facility cannot be a future date",IF('DO NOT USE_Contact Formulas'!A12,IF(ISBLANK('Contact Data Entry'!L12),"Date last on school campus/facility is required","OK"),NA()))</f>
        <v>#N/A</v>
      </c>
      <c r="M12" s="42" t="e">
        <f ca="1">IF('Contact Data Entry'!M12&gt;'DO NOT USE_School Picklist'!$C$3,"Last Exposure Date cannot be a future date",IF('DO NOT USE_Contact Formulas'!A12,IF(ISBLANK('Contact Data Entry'!M12),"Last Exposure Date is required","OK"),NA()))</f>
        <v>#N/A</v>
      </c>
      <c r="N12" s="42" t="e">
        <f>IF(AND('DO NOT USE_Contact Formulas'!A12,ISBLANK('Contact Data Entry'!N12)),"Specific Place in the Location is required",IF(ISBLANK('Contact Data Entry'!N12),NA(),"OK"))</f>
        <v>#N/A</v>
      </c>
      <c r="O12" s="41" t="e">
        <f>IF(AND(NOT(ISBLANK('Contact Data Entry'!O12)),ISNA(VLOOKUP('Contact Data Entry'!O12,'DO NOT USE_School Picklist'!$L$3:$L$81,1,FALSE))),"Please select a value from the drop-down menu",IF('DO NOT USE_Contact Formulas'!A12,"OK",NA()))</f>
        <v>#N/A</v>
      </c>
      <c r="P12" s="41" t="e">
        <f>IF(AND(NOT(ISBLANK('Contact Data Entry'!P12)),NOT(ISNUMBER(MATCH("*@*.?*",'Contact Data Entry'!P12,0)))),"Email must be in a valid format",IF('DO NOT USE_Contact Formulas'!A12,"OK",NA()))</f>
        <v>#N/A</v>
      </c>
      <c r="Q12" s="41" t="e">
        <f>IF(LEN('Contact Data Entry'!Q12)&gt;50,"Parent/Guardian Name must be less than 50 characters",IF('DO NOT USE_Contact Formulas'!A12,"OK",NA()))</f>
        <v>#N/A</v>
      </c>
      <c r="R12" s="41" t="e">
        <f>IF(NOT(ISBLANK('Contact Data Entry'!R12)),IF(AND(ISNUMBER('Contact Data Entry'!R12),LEFT('Contact Data Entry'!R12,1)&lt;&gt;"1",LEN('Contact Data Entry'!R12)=10),"OK","Phone number must be valid format"),IF('DO NOT USE_Contact Formulas'!A12,"OK",NA()))</f>
        <v>#N/A</v>
      </c>
      <c r="S12" s="41" t="e">
        <f>IF(AND(NOT(ISBLANK('Contact Data Entry'!S12)),ISNA(VLOOKUP('Contact Data Entry'!S12,'DO NOT USE_School Picklist'!$N$3:$N$63,1,FALSE))),"Please select a value from the drop-down menu",IF('DO NOT USE_Contact Formulas'!A12,"OK",NA()))</f>
        <v>#N/A</v>
      </c>
      <c r="T12" s="41" t="e">
        <f>IF(AND(NOT(ISBLANK('Contact Data Entry'!T12)),ISNA(VLOOKUP('Contact Data Entry'!T12,'DO NOT USE_School Picklist'!$E$3:$E$10,1,FALSE))),"Please select a value from the drop-down menu",IF('DO NOT USE_Contact Formulas'!A12,"OK",NA()))</f>
        <v>#N/A</v>
      </c>
      <c r="U12" s="41" t="e">
        <f>IF(AND(NOT(ISBLANK('Contact Data Entry'!U12)),ISNA(VLOOKUP('Contact Data Entry'!U12,'DO NOT USE_School Picklist'!$F$3:$F$16,1,FALSE))),"Please select a value from the drop-down menu",IF('DO NOT USE_Contact Formulas'!A12,"OK",NA()))</f>
        <v>#N/A</v>
      </c>
      <c r="V12" s="41" t="e">
        <f>IF(LEN('Contact Data Entry'!V12)&gt;100,"Classroom(s) must be less than 100 characters",IF('DO NOT USE_Contact Formulas'!A12,"OK",NA()))</f>
        <v>#N/A</v>
      </c>
      <c r="W12" s="41" t="e">
        <f>IF(AND(NOT(ISBLANK('Contact Data Entry'!W12)),ISNA(VLOOKUP('Contact Data Entry'!W12,'DO NOT USE_School Picklist'!$K$3:$K$6,1,FALSE))),"Please select a value from the drop-down menu",IF('DO NOT USE_Contact Formulas'!A12,"OK",NA()))</f>
        <v>#N/A</v>
      </c>
      <c r="X12" s="41" t="e">
        <f>IF(AND(NOT(ISBLANK('Contact Data Entry'!X12)),ISNA(VLOOKUP('Contact Data Entry'!X12,'DO NOT USE_School Picklist'!$D$3:$D$5,1,FALSE))),"Please select a value from the drop-down menu",IF('DO NOT USE_Contact Formulas'!A12,"OK",NA()))</f>
        <v>#N/A</v>
      </c>
      <c r="Y12" s="41"/>
      <c r="Z12" s="41" t="e">
        <f>IF(AND(NOT(ISBLANK('Contact Data Entry'!Z12)),ISNA(VLOOKUP('Contact Data Entry'!Z12,'DO NOT USE_School Picklist'!$G$3:$G$5,1,FALSE))),"Please select a value from the drop-down menu",IF('DO NOT USE_Contact Formulas'!A12,"OK",NA()))</f>
        <v>#N/A</v>
      </c>
      <c r="AA12" s="41"/>
      <c r="AB12" s="41" t="e">
        <f>IF(AND(NOT(ISBLANK('Contact Data Entry'!AB12)),ISNA(VLOOKUP('Contact Data Entry'!AB12,'DO NOT USE_School Picklist'!$H$3:$H$4,1,FALSE))),"Please select a value from the drop-down menu",IF('DO NOT USE_Contact Formulas'!A12,"OK",NA()))</f>
        <v>#N/A</v>
      </c>
      <c r="AC12" s="41" t="e">
        <f ca="1">IF('Contact Data Entry'!AC12&gt;'DO NOT USE_School Picklist'!$C$3,"Test Date cannot be a future date",IF('DO NOT USE_Contact Formulas'!A12,"OK",NA()))</f>
        <v>#N/A</v>
      </c>
      <c r="AD12" s="41" t="e">
        <f>IF(AND(NOT(ISBLANK('Contact Data Entry'!AD12)),ISNA(VLOOKUP('Contact Data Entry'!AD12,'DO NOT USE_School Picklist'!$Q$3:$Q$8,1,FALSE))),"Please select a value from the drop-down menu",IF('DO NOT USE_Contact Formulas'!A12,"OK",NA()))</f>
        <v>#N/A</v>
      </c>
    </row>
    <row r="13" spans="1:30" x14ac:dyDescent="0.25">
      <c r="A13" s="40" t="e">
        <f>IF('DO NOT USE_Contact Formulas'!A13,IF('DO NOT USE_Contact Formulas'!B13,"Not all required fields are completed","OK"),NA())</f>
        <v>#N/A</v>
      </c>
      <c r="B13" s="41" t="e">
        <f>IF(AND('DO NOT USE_Contact Formulas'!A13,ISBLANK('Contact Data Entry'!B13)),"First Name is required",IF(NOT(ISBLANK('Contact Data Entry'!B13)),"OK",NA()))</f>
        <v>#N/A</v>
      </c>
      <c r="C13" s="41" t="e">
        <f>IF(AND('DO NOT USE_Contact Formulas'!A13,ISBLANK('Contact Data Entry'!C13)),"Last Name is required",IF(NOT(ISBLANK('Contact Data Entry'!C13)),"OK",NA()))</f>
        <v>#N/A</v>
      </c>
      <c r="D13" s="41" t="e">
        <f>IF(AND('DO NOT USE_Contact Formulas'!A13,ISBLANK('Contact Data Entry'!D13)),"Birthdate is required",IF(NOT(ISBLANK('Contact Data Entry'!D13)),"OK",NA()))</f>
        <v>#N/A</v>
      </c>
      <c r="E13" s="41" t="e">
        <f>IF(AND('DO NOT USE_Contact Formulas'!A13,ISBLANK('Contact Data Entry'!E13)),"Mobile Phone is required",IF(NOT(ISBLANK('Contact Data Entry'!E13)),IF(AND(ISNUMBER(VALUE('Contact Data Entry'!E13)),LEFT('Contact Data Entry'!E13,1)&lt;&gt;"1",LEN('Contact Data Entry'!E13)=10),"OK","Phone number must be valid format"),NA()))</f>
        <v>#N/A</v>
      </c>
      <c r="F13" s="41" t="e">
        <f>IF(LEN('Contact Data Entry'!F13)&gt;255,"Home Street Address must be less than 255 characters",IF('DO NOT USE_Contact Formulas'!A13,"OK",NA()))</f>
        <v>#N/A</v>
      </c>
      <c r="G13" s="41" t="e">
        <f>IF(LEN('Contact Data Entry'!G13)&gt;40,"City must be less than 40 characters",IF('DO NOT USE_Contact Formulas'!A13,"OK",NA()))</f>
        <v>#N/A</v>
      </c>
      <c r="H13" s="41" t="e">
        <f>IF(AND(NOT(ISBLANK('Contact Data Entry'!H13)),ISNA(VLOOKUP('Contact Data Entry'!H13,'DO NOT USE_School Picklist'!$P$3:$P$52,1,FALSE))),"Please select a value from the drop-down menu",IF('DO NOT USE_Contact Formulas'!A13,"OK",NA()))</f>
        <v>#N/A</v>
      </c>
      <c r="I13" s="41" t="e">
        <f>IF(AND('DO NOT USE_Contact Formulas'!A13,ISBLANK('Contact Data Entry'!I13)),"Zip is required",IF(ISBLANK('Contact Data Entry'!I13),NA(),"OK"))</f>
        <v>#N/A</v>
      </c>
      <c r="J13" s="41" t="e">
        <f>IF(AND('DO NOT USE_Contact Formulas'!A13,ISBLANK('Contact Data Entry'!J13)),"Student or Staff? is required",IF(ISBLANK('Contact Data Entry'!J13),NA(),IF(ISNA(VLOOKUP('Contact Data Entry'!J13,'DO NOT USE_School Picklist'!$B$3:$B$6,1,FALSE)),"Please select a value from the drop-down menu","OK")))</f>
        <v>#N/A</v>
      </c>
      <c r="K13" s="41" t="e">
        <f>IF(AND('Contact Data Entry'!J13='DO NOT USE_School Picklist'!$B$4,ISBLANK('Contact Data Entry'!K13)),"Occupation/Job Title is required if Student or Staff? is Yes, staff/faculty or volunteer",IF('DO NOT USE_Contact Formulas'!A13,"OK",NA()))</f>
        <v>#N/A</v>
      </c>
      <c r="L13" s="41" t="e">
        <f ca="1">IF('Contact Data Entry'!L13&gt;'DO NOT USE_School Picklist'!$C$3,"Date last on school campus/facility cannot be a future date",IF('DO NOT USE_Contact Formulas'!A13,IF(ISBLANK('Contact Data Entry'!L13),"Date last on school campus/facility is required","OK"),NA()))</f>
        <v>#N/A</v>
      </c>
      <c r="M13" s="42" t="e">
        <f ca="1">IF('Contact Data Entry'!M13&gt;'DO NOT USE_School Picklist'!$C$3,"Last Exposure Date cannot be a future date",IF('DO NOT USE_Contact Formulas'!A13,IF(ISBLANK('Contact Data Entry'!M13),"Last Exposure Date is required","OK"),NA()))</f>
        <v>#N/A</v>
      </c>
      <c r="N13" s="42" t="e">
        <f>IF(AND('DO NOT USE_Contact Formulas'!A13,ISBLANK('Contact Data Entry'!N13)),"Specific Place in the Location is required",IF(ISBLANK('Contact Data Entry'!N13),NA(),"OK"))</f>
        <v>#N/A</v>
      </c>
      <c r="O13" s="41" t="e">
        <f>IF(AND(NOT(ISBLANK('Contact Data Entry'!O13)),ISNA(VLOOKUP('Contact Data Entry'!O13,'DO NOT USE_School Picklist'!$L$3:$L$81,1,FALSE))),"Please select a value from the drop-down menu",IF('DO NOT USE_Contact Formulas'!A13,"OK",NA()))</f>
        <v>#N/A</v>
      </c>
      <c r="P13" s="41" t="e">
        <f>IF(AND(NOT(ISBLANK('Contact Data Entry'!P13)),NOT(ISNUMBER(MATCH("*@*.?*",'Contact Data Entry'!P13,0)))),"Email must be in a valid format",IF('DO NOT USE_Contact Formulas'!A13,"OK",NA()))</f>
        <v>#N/A</v>
      </c>
      <c r="Q13" s="41" t="e">
        <f>IF(LEN('Contact Data Entry'!Q13)&gt;50,"Parent/Guardian Name must be less than 50 characters",IF('DO NOT USE_Contact Formulas'!A13,"OK",NA()))</f>
        <v>#N/A</v>
      </c>
      <c r="R13" s="41" t="e">
        <f>IF(NOT(ISBLANK('Contact Data Entry'!R13)),IF(AND(ISNUMBER('Contact Data Entry'!R13),LEFT('Contact Data Entry'!R13,1)&lt;&gt;"1",LEN('Contact Data Entry'!R13)=10),"OK","Phone number must be valid format"),IF('DO NOT USE_Contact Formulas'!A13,"OK",NA()))</f>
        <v>#N/A</v>
      </c>
      <c r="S13" s="41" t="e">
        <f>IF(AND(NOT(ISBLANK('Contact Data Entry'!S13)),ISNA(VLOOKUP('Contact Data Entry'!S13,'DO NOT USE_School Picklist'!$N$3:$N$63,1,FALSE))),"Please select a value from the drop-down menu",IF('DO NOT USE_Contact Formulas'!A13,"OK",NA()))</f>
        <v>#N/A</v>
      </c>
      <c r="T13" s="41" t="e">
        <f>IF(AND(NOT(ISBLANK('Contact Data Entry'!T13)),ISNA(VLOOKUP('Contact Data Entry'!T13,'DO NOT USE_School Picklist'!$E$3:$E$10,1,FALSE))),"Please select a value from the drop-down menu",IF('DO NOT USE_Contact Formulas'!A13,"OK",NA()))</f>
        <v>#N/A</v>
      </c>
      <c r="U13" s="41" t="e">
        <f>IF(AND(NOT(ISBLANK('Contact Data Entry'!U13)),ISNA(VLOOKUP('Contact Data Entry'!U13,'DO NOT USE_School Picklist'!$F$3:$F$16,1,FALSE))),"Please select a value from the drop-down menu",IF('DO NOT USE_Contact Formulas'!A13,"OK",NA()))</f>
        <v>#N/A</v>
      </c>
      <c r="V13" s="41" t="e">
        <f>IF(LEN('Contact Data Entry'!V13)&gt;100,"Classroom(s) must be less than 100 characters",IF('DO NOT USE_Contact Formulas'!A13,"OK",NA()))</f>
        <v>#N/A</v>
      </c>
      <c r="W13" s="41" t="e">
        <f>IF(AND(NOT(ISBLANK('Contact Data Entry'!W13)),ISNA(VLOOKUP('Contact Data Entry'!W13,'DO NOT USE_School Picklist'!$K$3:$K$6,1,FALSE))),"Please select a value from the drop-down menu",IF('DO NOT USE_Contact Formulas'!A13,"OK",NA()))</f>
        <v>#N/A</v>
      </c>
      <c r="X13" s="41" t="e">
        <f>IF(AND(NOT(ISBLANK('Contact Data Entry'!X13)),ISNA(VLOOKUP('Contact Data Entry'!X13,'DO NOT USE_School Picklist'!$D$3:$D$5,1,FALSE))),"Please select a value from the drop-down menu",IF('DO NOT USE_Contact Formulas'!A13,"OK",NA()))</f>
        <v>#N/A</v>
      </c>
      <c r="Y13" s="41"/>
      <c r="Z13" s="41" t="e">
        <f>IF(AND(NOT(ISBLANK('Contact Data Entry'!Z13)),ISNA(VLOOKUP('Contact Data Entry'!Z13,'DO NOT USE_School Picklist'!$G$3:$G$5,1,FALSE))),"Please select a value from the drop-down menu",IF('DO NOT USE_Contact Formulas'!A13,"OK",NA()))</f>
        <v>#N/A</v>
      </c>
      <c r="AA13" s="41"/>
      <c r="AB13" s="41" t="e">
        <f>IF(AND(NOT(ISBLANK('Contact Data Entry'!AB13)),ISNA(VLOOKUP('Contact Data Entry'!AB13,'DO NOT USE_School Picklist'!$H$3:$H$4,1,FALSE))),"Please select a value from the drop-down menu",IF('DO NOT USE_Contact Formulas'!A13,"OK",NA()))</f>
        <v>#N/A</v>
      </c>
      <c r="AC13" s="41" t="e">
        <f ca="1">IF('Contact Data Entry'!AC13&gt;'DO NOT USE_School Picklist'!$C$3,"Test Date cannot be a future date",IF('DO NOT USE_Contact Formulas'!A13,"OK",NA()))</f>
        <v>#N/A</v>
      </c>
      <c r="AD13" s="41" t="e">
        <f>IF(AND(NOT(ISBLANK('Contact Data Entry'!AD13)),ISNA(VLOOKUP('Contact Data Entry'!AD13,'DO NOT USE_School Picklist'!$Q$3:$Q$8,1,FALSE))),"Please select a value from the drop-down menu",IF('DO NOT USE_Contact Formulas'!A13,"OK",NA()))</f>
        <v>#N/A</v>
      </c>
    </row>
    <row r="14" spans="1:30" x14ac:dyDescent="0.25">
      <c r="A14" s="40" t="e">
        <f>IF('DO NOT USE_Contact Formulas'!A14,IF('DO NOT USE_Contact Formulas'!B14,"Not all required fields are completed","OK"),NA())</f>
        <v>#N/A</v>
      </c>
      <c r="B14" s="41" t="e">
        <f>IF(AND('DO NOT USE_Contact Formulas'!A14,ISBLANK('Contact Data Entry'!B14)),"First Name is required",IF(NOT(ISBLANK('Contact Data Entry'!B14)),"OK",NA()))</f>
        <v>#N/A</v>
      </c>
      <c r="C14" s="41" t="e">
        <f>IF(AND('DO NOT USE_Contact Formulas'!A14,ISBLANK('Contact Data Entry'!C14)),"Last Name is required",IF(NOT(ISBLANK('Contact Data Entry'!C14)),"OK",NA()))</f>
        <v>#N/A</v>
      </c>
      <c r="D14" s="41" t="e">
        <f>IF(AND('DO NOT USE_Contact Formulas'!A14,ISBLANK('Contact Data Entry'!D14)),"Birthdate is required",IF(NOT(ISBLANK('Contact Data Entry'!D14)),"OK",NA()))</f>
        <v>#N/A</v>
      </c>
      <c r="E14" s="41" t="e">
        <f>IF(AND('DO NOT USE_Contact Formulas'!A14,ISBLANK('Contact Data Entry'!E14)),"Mobile Phone is required",IF(NOT(ISBLANK('Contact Data Entry'!E14)),IF(AND(ISNUMBER(VALUE('Contact Data Entry'!E14)),LEFT('Contact Data Entry'!E14,1)&lt;&gt;"1",LEN('Contact Data Entry'!E14)=10),"OK","Phone number must be valid format"),NA()))</f>
        <v>#N/A</v>
      </c>
      <c r="F14" s="41" t="e">
        <f>IF(LEN('Contact Data Entry'!F14)&gt;255,"Home Street Address must be less than 255 characters",IF('DO NOT USE_Contact Formulas'!A14,"OK",NA()))</f>
        <v>#N/A</v>
      </c>
      <c r="G14" s="41" t="e">
        <f>IF(LEN('Contact Data Entry'!G14)&gt;40,"City must be less than 40 characters",IF('DO NOT USE_Contact Formulas'!A14,"OK",NA()))</f>
        <v>#N/A</v>
      </c>
      <c r="H14" s="41" t="e">
        <f>IF(AND(NOT(ISBLANK('Contact Data Entry'!H14)),ISNA(VLOOKUP('Contact Data Entry'!H14,'DO NOT USE_School Picklist'!$P$3:$P$52,1,FALSE))),"Please select a value from the drop-down menu",IF('DO NOT USE_Contact Formulas'!A14,"OK",NA()))</f>
        <v>#N/A</v>
      </c>
      <c r="I14" s="41" t="e">
        <f>IF(AND('DO NOT USE_Contact Formulas'!A14,ISBLANK('Contact Data Entry'!I14)),"Zip is required",IF(ISBLANK('Contact Data Entry'!I14),NA(),"OK"))</f>
        <v>#N/A</v>
      </c>
      <c r="J14" s="41" t="e">
        <f>IF(AND('DO NOT USE_Contact Formulas'!A14,ISBLANK('Contact Data Entry'!J14)),"Student or Staff? is required",IF(ISBLANK('Contact Data Entry'!J14),NA(),IF(ISNA(VLOOKUP('Contact Data Entry'!J14,'DO NOT USE_School Picklist'!$B$3:$B$6,1,FALSE)),"Please select a value from the drop-down menu","OK")))</f>
        <v>#N/A</v>
      </c>
      <c r="K14" s="41" t="e">
        <f>IF(AND('Contact Data Entry'!J14='DO NOT USE_School Picklist'!$B$4,ISBLANK('Contact Data Entry'!K14)),"Occupation/Job Title is required if Student or Staff? is Yes, staff/faculty or volunteer",IF('DO NOT USE_Contact Formulas'!A14,"OK",NA()))</f>
        <v>#N/A</v>
      </c>
      <c r="L14" s="41" t="e">
        <f ca="1">IF('Contact Data Entry'!L14&gt;'DO NOT USE_School Picklist'!$C$3,"Date last on school campus/facility cannot be a future date",IF('DO NOT USE_Contact Formulas'!A14,IF(ISBLANK('Contact Data Entry'!L14),"Date last on school campus/facility is required","OK"),NA()))</f>
        <v>#N/A</v>
      </c>
      <c r="M14" s="42" t="e">
        <f ca="1">IF('Contact Data Entry'!M14&gt;'DO NOT USE_School Picklist'!$C$3,"Last Exposure Date cannot be a future date",IF('DO NOT USE_Contact Formulas'!A14,IF(ISBLANK('Contact Data Entry'!M14),"Last Exposure Date is required","OK"),NA()))</f>
        <v>#N/A</v>
      </c>
      <c r="N14" s="42" t="e">
        <f>IF(AND('DO NOT USE_Contact Formulas'!A14,ISBLANK('Contact Data Entry'!N14)),"Specific Place in the Location is required",IF(ISBLANK('Contact Data Entry'!N14),NA(),"OK"))</f>
        <v>#N/A</v>
      </c>
      <c r="O14" s="41" t="e">
        <f>IF(AND(NOT(ISBLANK('Contact Data Entry'!O14)),ISNA(VLOOKUP('Contact Data Entry'!O14,'DO NOT USE_School Picklist'!$L$3:$L$81,1,FALSE))),"Please select a value from the drop-down menu",IF('DO NOT USE_Contact Formulas'!A14,"OK",NA()))</f>
        <v>#N/A</v>
      </c>
      <c r="P14" s="41" t="e">
        <f>IF(AND(NOT(ISBLANK('Contact Data Entry'!P14)),NOT(ISNUMBER(MATCH("*@*.?*",'Contact Data Entry'!P14,0)))),"Email must be in a valid format",IF('DO NOT USE_Contact Formulas'!A14,"OK",NA()))</f>
        <v>#N/A</v>
      </c>
      <c r="Q14" s="41" t="e">
        <f>IF(LEN('Contact Data Entry'!Q14)&gt;50,"Parent/Guardian Name must be less than 50 characters",IF('DO NOT USE_Contact Formulas'!A14,"OK",NA()))</f>
        <v>#N/A</v>
      </c>
      <c r="R14" s="41" t="e">
        <f>IF(NOT(ISBLANK('Contact Data Entry'!R14)),IF(AND(ISNUMBER('Contact Data Entry'!R14),LEFT('Contact Data Entry'!R14,1)&lt;&gt;"1",LEN('Contact Data Entry'!R14)=10),"OK","Phone number must be valid format"),IF('DO NOT USE_Contact Formulas'!A14,"OK",NA()))</f>
        <v>#N/A</v>
      </c>
      <c r="S14" s="41" t="e">
        <f>IF(AND(NOT(ISBLANK('Contact Data Entry'!S14)),ISNA(VLOOKUP('Contact Data Entry'!S14,'DO NOT USE_School Picklist'!$N$3:$N$63,1,FALSE))),"Please select a value from the drop-down menu",IF('DO NOT USE_Contact Formulas'!A14,"OK",NA()))</f>
        <v>#N/A</v>
      </c>
      <c r="T14" s="41" t="e">
        <f>IF(AND(NOT(ISBLANK('Contact Data Entry'!T14)),ISNA(VLOOKUP('Contact Data Entry'!T14,'DO NOT USE_School Picklist'!$E$3:$E$10,1,FALSE))),"Please select a value from the drop-down menu",IF('DO NOT USE_Contact Formulas'!A14,"OK",NA()))</f>
        <v>#N/A</v>
      </c>
      <c r="U14" s="41" t="e">
        <f>IF(AND(NOT(ISBLANK('Contact Data Entry'!U14)),ISNA(VLOOKUP('Contact Data Entry'!U14,'DO NOT USE_School Picklist'!$F$3:$F$16,1,FALSE))),"Please select a value from the drop-down menu",IF('DO NOT USE_Contact Formulas'!A14,"OK",NA()))</f>
        <v>#N/A</v>
      </c>
      <c r="V14" s="41" t="e">
        <f>IF(LEN('Contact Data Entry'!V14)&gt;100,"Classroom(s) must be less than 100 characters",IF('DO NOT USE_Contact Formulas'!A14,"OK",NA()))</f>
        <v>#N/A</v>
      </c>
      <c r="W14" s="41" t="e">
        <f>IF(AND(NOT(ISBLANK('Contact Data Entry'!W14)),ISNA(VLOOKUP('Contact Data Entry'!W14,'DO NOT USE_School Picklist'!$K$3:$K$6,1,FALSE))),"Please select a value from the drop-down menu",IF('DO NOT USE_Contact Formulas'!A14,"OK",NA()))</f>
        <v>#N/A</v>
      </c>
      <c r="X14" s="41" t="e">
        <f>IF(AND(NOT(ISBLANK('Contact Data Entry'!X14)),ISNA(VLOOKUP('Contact Data Entry'!X14,'DO NOT USE_School Picklist'!$D$3:$D$5,1,FALSE))),"Please select a value from the drop-down menu",IF('DO NOT USE_Contact Formulas'!A14,"OK",NA()))</f>
        <v>#N/A</v>
      </c>
      <c r="Y14" s="41"/>
      <c r="Z14" s="41" t="e">
        <f>IF(AND(NOT(ISBLANK('Contact Data Entry'!Z14)),ISNA(VLOOKUP('Contact Data Entry'!Z14,'DO NOT USE_School Picklist'!$G$3:$G$5,1,FALSE))),"Please select a value from the drop-down menu",IF('DO NOT USE_Contact Formulas'!A14,"OK",NA()))</f>
        <v>#N/A</v>
      </c>
      <c r="AA14" s="41"/>
      <c r="AB14" s="41" t="e">
        <f>IF(AND(NOT(ISBLANK('Contact Data Entry'!AB14)),ISNA(VLOOKUP('Contact Data Entry'!AB14,'DO NOT USE_School Picklist'!$H$3:$H$4,1,FALSE))),"Please select a value from the drop-down menu",IF('DO NOT USE_Contact Formulas'!A14,"OK",NA()))</f>
        <v>#N/A</v>
      </c>
      <c r="AC14" s="41" t="e">
        <f ca="1">IF('Contact Data Entry'!AC14&gt;'DO NOT USE_School Picklist'!$C$3,"Test Date cannot be a future date",IF('DO NOT USE_Contact Formulas'!A14,"OK",NA()))</f>
        <v>#N/A</v>
      </c>
      <c r="AD14" s="41" t="e">
        <f>IF(AND(NOT(ISBLANK('Contact Data Entry'!AD14)),ISNA(VLOOKUP('Contact Data Entry'!AD14,'DO NOT USE_School Picklist'!$Q$3:$Q$8,1,FALSE))),"Please select a value from the drop-down menu",IF('DO NOT USE_Contact Formulas'!A14,"OK",NA()))</f>
        <v>#N/A</v>
      </c>
    </row>
    <row r="15" spans="1:30" x14ac:dyDescent="0.25">
      <c r="A15" s="40" t="e">
        <f>IF('DO NOT USE_Contact Formulas'!A15,IF('DO NOT USE_Contact Formulas'!B15,"Not all required fields are completed","OK"),NA())</f>
        <v>#N/A</v>
      </c>
      <c r="B15" s="41" t="e">
        <f>IF(AND('DO NOT USE_Contact Formulas'!A15,ISBLANK('Contact Data Entry'!B15)),"First Name is required",IF(NOT(ISBLANK('Contact Data Entry'!B15)),"OK",NA()))</f>
        <v>#N/A</v>
      </c>
      <c r="C15" s="41" t="e">
        <f>IF(AND('DO NOT USE_Contact Formulas'!A15,ISBLANK('Contact Data Entry'!C15)),"Last Name is required",IF(NOT(ISBLANK('Contact Data Entry'!C15)),"OK",NA()))</f>
        <v>#N/A</v>
      </c>
      <c r="D15" s="41" t="e">
        <f>IF(AND('DO NOT USE_Contact Formulas'!A15,ISBLANK('Contact Data Entry'!D15)),"Birthdate is required",IF(NOT(ISBLANK('Contact Data Entry'!D15)),"OK",NA()))</f>
        <v>#N/A</v>
      </c>
      <c r="E15" s="41" t="e">
        <f>IF(AND('DO NOT USE_Contact Formulas'!A15,ISBLANK('Contact Data Entry'!E15)),"Mobile Phone is required",IF(NOT(ISBLANK('Contact Data Entry'!E15)),IF(AND(ISNUMBER(VALUE('Contact Data Entry'!E15)),LEFT('Contact Data Entry'!E15,1)&lt;&gt;"1",LEN('Contact Data Entry'!E15)=10),"OK","Phone number must be valid format"),NA()))</f>
        <v>#N/A</v>
      </c>
      <c r="F15" s="41" t="e">
        <f>IF(LEN('Contact Data Entry'!F15)&gt;255,"Home Street Address must be less than 255 characters",IF('DO NOT USE_Contact Formulas'!A15,"OK",NA()))</f>
        <v>#N/A</v>
      </c>
      <c r="G15" s="41" t="e">
        <f>IF(LEN('Contact Data Entry'!G15)&gt;40,"City must be less than 40 characters",IF('DO NOT USE_Contact Formulas'!A15,"OK",NA()))</f>
        <v>#N/A</v>
      </c>
      <c r="H15" s="41" t="e">
        <f>IF(AND(NOT(ISBLANK('Contact Data Entry'!H15)),ISNA(VLOOKUP('Contact Data Entry'!H15,'DO NOT USE_School Picklist'!$P$3:$P$52,1,FALSE))),"Please select a value from the drop-down menu",IF('DO NOT USE_Contact Formulas'!A15,"OK",NA()))</f>
        <v>#N/A</v>
      </c>
      <c r="I15" s="41" t="e">
        <f>IF(AND('DO NOT USE_Contact Formulas'!A15,ISBLANK('Contact Data Entry'!I15)),"Zip is required",IF(ISBLANK('Contact Data Entry'!I15),NA(),"OK"))</f>
        <v>#N/A</v>
      </c>
      <c r="J15" s="41" t="e">
        <f>IF(AND('DO NOT USE_Contact Formulas'!A15,ISBLANK('Contact Data Entry'!J15)),"Student or Staff? is required",IF(ISBLANK('Contact Data Entry'!J15),NA(),IF(ISNA(VLOOKUP('Contact Data Entry'!J15,'DO NOT USE_School Picklist'!$B$3:$B$6,1,FALSE)),"Please select a value from the drop-down menu","OK")))</f>
        <v>#N/A</v>
      </c>
      <c r="K15" s="41" t="e">
        <f>IF(AND('Contact Data Entry'!J15='DO NOT USE_School Picklist'!$B$4,ISBLANK('Contact Data Entry'!K15)),"Occupation/Job Title is required if Student or Staff? is Yes, staff/faculty or volunteer",IF('DO NOT USE_Contact Formulas'!A15,"OK",NA()))</f>
        <v>#N/A</v>
      </c>
      <c r="L15" s="41" t="e">
        <f ca="1">IF('Contact Data Entry'!L15&gt;'DO NOT USE_School Picklist'!$C$3,"Date last on school campus/facility cannot be a future date",IF('DO NOT USE_Contact Formulas'!A15,IF(ISBLANK('Contact Data Entry'!L15),"Date last on school campus/facility is required","OK"),NA()))</f>
        <v>#N/A</v>
      </c>
      <c r="M15" s="42" t="e">
        <f ca="1">IF('Contact Data Entry'!M15&gt;'DO NOT USE_School Picklist'!$C$3,"Last Exposure Date cannot be a future date",IF('DO NOT USE_Contact Formulas'!A15,IF(ISBLANK('Contact Data Entry'!M15),"Last Exposure Date is required","OK"),NA()))</f>
        <v>#N/A</v>
      </c>
      <c r="N15" s="42" t="e">
        <f>IF(AND('DO NOT USE_Contact Formulas'!A15,ISBLANK('Contact Data Entry'!N15)),"Specific Place in the Location is required",IF(ISBLANK('Contact Data Entry'!N15),NA(),"OK"))</f>
        <v>#N/A</v>
      </c>
      <c r="O15" s="41" t="e">
        <f>IF(AND(NOT(ISBLANK('Contact Data Entry'!O15)),ISNA(VLOOKUP('Contact Data Entry'!O15,'DO NOT USE_School Picklist'!$L$3:$L$81,1,FALSE))),"Please select a value from the drop-down menu",IF('DO NOT USE_Contact Formulas'!A15,"OK",NA()))</f>
        <v>#N/A</v>
      </c>
      <c r="P15" s="41" t="e">
        <f>IF(AND(NOT(ISBLANK('Contact Data Entry'!P15)),NOT(ISNUMBER(MATCH("*@*.?*",'Contact Data Entry'!P15,0)))),"Email must be in a valid format",IF('DO NOT USE_Contact Formulas'!A15,"OK",NA()))</f>
        <v>#N/A</v>
      </c>
      <c r="Q15" s="41" t="e">
        <f>IF(LEN('Contact Data Entry'!Q15)&gt;50,"Parent/Guardian Name must be less than 50 characters",IF('DO NOT USE_Contact Formulas'!A15,"OK",NA()))</f>
        <v>#N/A</v>
      </c>
      <c r="R15" s="41" t="e">
        <f>IF(NOT(ISBLANK('Contact Data Entry'!R15)),IF(AND(ISNUMBER('Contact Data Entry'!R15),LEFT('Contact Data Entry'!R15,1)&lt;&gt;"1",LEN('Contact Data Entry'!R15)=10),"OK","Phone number must be valid format"),IF('DO NOT USE_Contact Formulas'!A15,"OK",NA()))</f>
        <v>#N/A</v>
      </c>
      <c r="S15" s="41" t="e">
        <f>IF(AND(NOT(ISBLANK('Contact Data Entry'!S15)),ISNA(VLOOKUP('Contact Data Entry'!S15,'DO NOT USE_School Picklist'!$N$3:$N$63,1,FALSE))),"Please select a value from the drop-down menu",IF('DO NOT USE_Contact Formulas'!A15,"OK",NA()))</f>
        <v>#N/A</v>
      </c>
      <c r="T15" s="41" t="e">
        <f>IF(AND(NOT(ISBLANK('Contact Data Entry'!T15)),ISNA(VLOOKUP('Contact Data Entry'!T15,'DO NOT USE_School Picklist'!$E$3:$E$10,1,FALSE))),"Please select a value from the drop-down menu",IF('DO NOT USE_Contact Formulas'!A15,"OK",NA()))</f>
        <v>#N/A</v>
      </c>
      <c r="U15" s="41" t="e">
        <f>IF(AND(NOT(ISBLANK('Contact Data Entry'!U15)),ISNA(VLOOKUP('Contact Data Entry'!U15,'DO NOT USE_School Picklist'!$F$3:$F$16,1,FALSE))),"Please select a value from the drop-down menu",IF('DO NOT USE_Contact Formulas'!A15,"OK",NA()))</f>
        <v>#N/A</v>
      </c>
      <c r="V15" s="41" t="e">
        <f>IF(LEN('Contact Data Entry'!V15)&gt;100,"Classroom(s) must be less than 100 characters",IF('DO NOT USE_Contact Formulas'!A15,"OK",NA()))</f>
        <v>#N/A</v>
      </c>
      <c r="W15" s="41" t="e">
        <f>IF(AND(NOT(ISBLANK('Contact Data Entry'!W15)),ISNA(VLOOKUP('Contact Data Entry'!W15,'DO NOT USE_School Picklist'!$K$3:$K$6,1,FALSE))),"Please select a value from the drop-down menu",IF('DO NOT USE_Contact Formulas'!A15,"OK",NA()))</f>
        <v>#N/A</v>
      </c>
      <c r="X15" s="41" t="e">
        <f>IF(AND(NOT(ISBLANK('Contact Data Entry'!X15)),ISNA(VLOOKUP('Contact Data Entry'!X15,'DO NOT USE_School Picklist'!$D$3:$D$5,1,FALSE))),"Please select a value from the drop-down menu",IF('DO NOT USE_Contact Formulas'!A15,"OK",NA()))</f>
        <v>#N/A</v>
      </c>
      <c r="Y15" s="41"/>
      <c r="Z15" s="41" t="e">
        <f>IF(AND(NOT(ISBLANK('Contact Data Entry'!Z15)),ISNA(VLOOKUP('Contact Data Entry'!Z15,'DO NOT USE_School Picklist'!$G$3:$G$5,1,FALSE))),"Please select a value from the drop-down menu",IF('DO NOT USE_Contact Formulas'!A15,"OK",NA()))</f>
        <v>#N/A</v>
      </c>
      <c r="AA15" s="41"/>
      <c r="AB15" s="41" t="e">
        <f>IF(AND(NOT(ISBLANK('Contact Data Entry'!AB15)),ISNA(VLOOKUP('Contact Data Entry'!AB15,'DO NOT USE_School Picklist'!$H$3:$H$4,1,FALSE))),"Please select a value from the drop-down menu",IF('DO NOT USE_Contact Formulas'!A15,"OK",NA()))</f>
        <v>#N/A</v>
      </c>
      <c r="AC15" s="41" t="e">
        <f ca="1">IF('Contact Data Entry'!AC15&gt;'DO NOT USE_School Picklist'!$C$3,"Test Date cannot be a future date",IF('DO NOT USE_Contact Formulas'!A15,"OK",NA()))</f>
        <v>#N/A</v>
      </c>
      <c r="AD15" s="41" t="e">
        <f>IF(AND(NOT(ISBLANK('Contact Data Entry'!AD15)),ISNA(VLOOKUP('Contact Data Entry'!AD15,'DO NOT USE_School Picklist'!$Q$3:$Q$8,1,FALSE))),"Please select a value from the drop-down menu",IF('DO NOT USE_Contact Formulas'!A15,"OK",NA()))</f>
        <v>#N/A</v>
      </c>
    </row>
    <row r="16" spans="1:30" x14ac:dyDescent="0.25">
      <c r="A16" s="40" t="e">
        <f>IF('DO NOT USE_Contact Formulas'!A16,IF('DO NOT USE_Contact Formulas'!B16,"Not all required fields are completed","OK"),NA())</f>
        <v>#N/A</v>
      </c>
      <c r="B16" s="41" t="e">
        <f>IF(AND('DO NOT USE_Contact Formulas'!A16,ISBLANK('Contact Data Entry'!B16)),"First Name is required",IF(NOT(ISBLANK('Contact Data Entry'!B16)),"OK",NA()))</f>
        <v>#N/A</v>
      </c>
      <c r="C16" s="41" t="e">
        <f>IF(AND('DO NOT USE_Contact Formulas'!A16,ISBLANK('Contact Data Entry'!C16)),"Last Name is required",IF(NOT(ISBLANK('Contact Data Entry'!C16)),"OK",NA()))</f>
        <v>#N/A</v>
      </c>
      <c r="D16" s="41" t="e">
        <f>IF(AND('DO NOT USE_Contact Formulas'!A16,ISBLANK('Contact Data Entry'!D16)),"Birthdate is required",IF(NOT(ISBLANK('Contact Data Entry'!D16)),"OK",NA()))</f>
        <v>#N/A</v>
      </c>
      <c r="E16" s="41" t="e">
        <f>IF(AND('DO NOT USE_Contact Formulas'!A16,ISBLANK('Contact Data Entry'!E16)),"Mobile Phone is required",IF(NOT(ISBLANK('Contact Data Entry'!E16)),IF(AND(ISNUMBER(VALUE('Contact Data Entry'!E16)),LEFT('Contact Data Entry'!E16,1)&lt;&gt;"1",LEN('Contact Data Entry'!E16)=10),"OK","Phone number must be valid format"),NA()))</f>
        <v>#N/A</v>
      </c>
      <c r="F16" s="41" t="e">
        <f>IF(LEN('Contact Data Entry'!F16)&gt;255,"Home Street Address must be less than 255 characters",IF('DO NOT USE_Contact Formulas'!A16,"OK",NA()))</f>
        <v>#N/A</v>
      </c>
      <c r="G16" s="41" t="e">
        <f>IF(LEN('Contact Data Entry'!G16)&gt;40,"City must be less than 40 characters",IF('DO NOT USE_Contact Formulas'!A16,"OK",NA()))</f>
        <v>#N/A</v>
      </c>
      <c r="H16" s="41" t="e">
        <f>IF(AND(NOT(ISBLANK('Contact Data Entry'!H16)),ISNA(VLOOKUP('Contact Data Entry'!H16,'DO NOT USE_School Picklist'!$P$3:$P$52,1,FALSE))),"Please select a value from the drop-down menu",IF('DO NOT USE_Contact Formulas'!A16,"OK",NA()))</f>
        <v>#N/A</v>
      </c>
      <c r="I16" s="41" t="e">
        <f>IF(AND('DO NOT USE_Contact Formulas'!A16,ISBLANK('Contact Data Entry'!I16)),"Zip is required",IF(ISBLANK('Contact Data Entry'!I16),NA(),"OK"))</f>
        <v>#N/A</v>
      </c>
      <c r="J16" s="41" t="e">
        <f>IF(AND('DO NOT USE_Contact Formulas'!A16,ISBLANK('Contact Data Entry'!J16)),"Student or Staff? is required",IF(ISBLANK('Contact Data Entry'!J16),NA(),IF(ISNA(VLOOKUP('Contact Data Entry'!J16,'DO NOT USE_School Picklist'!$B$3:$B$6,1,FALSE)),"Please select a value from the drop-down menu","OK")))</f>
        <v>#N/A</v>
      </c>
      <c r="K16" s="41" t="e">
        <f>IF(AND('Contact Data Entry'!J16='DO NOT USE_School Picklist'!$B$4,ISBLANK('Contact Data Entry'!K16)),"Occupation/Job Title is required if Student or Staff? is Yes, staff/faculty or volunteer",IF('DO NOT USE_Contact Formulas'!A16,"OK",NA()))</f>
        <v>#N/A</v>
      </c>
      <c r="L16" s="41" t="e">
        <f ca="1">IF('Contact Data Entry'!L16&gt;'DO NOT USE_School Picklist'!$C$3,"Date last on school campus/facility cannot be a future date",IF('DO NOT USE_Contact Formulas'!A16,IF(ISBLANK('Contact Data Entry'!L16),"Date last on school campus/facility is required","OK"),NA()))</f>
        <v>#N/A</v>
      </c>
      <c r="M16" s="42" t="e">
        <f ca="1">IF('Contact Data Entry'!M16&gt;'DO NOT USE_School Picklist'!$C$3,"Last Exposure Date cannot be a future date",IF('DO NOT USE_Contact Formulas'!A16,IF(ISBLANK('Contact Data Entry'!M16),"Last Exposure Date is required","OK"),NA()))</f>
        <v>#N/A</v>
      </c>
      <c r="N16" s="42" t="e">
        <f>IF(AND('DO NOT USE_Contact Formulas'!A16,ISBLANK('Contact Data Entry'!N16)),"Specific Place in the Location is required",IF(ISBLANK('Contact Data Entry'!N16),NA(),"OK"))</f>
        <v>#N/A</v>
      </c>
      <c r="O16" s="41" t="e">
        <f>IF(AND(NOT(ISBLANK('Contact Data Entry'!O16)),ISNA(VLOOKUP('Contact Data Entry'!O16,'DO NOT USE_School Picklist'!$L$3:$L$81,1,FALSE))),"Please select a value from the drop-down menu",IF('DO NOT USE_Contact Formulas'!A16,"OK",NA()))</f>
        <v>#N/A</v>
      </c>
      <c r="P16" s="41" t="e">
        <f>IF(AND(NOT(ISBLANK('Contact Data Entry'!P16)),NOT(ISNUMBER(MATCH("*@*.?*",'Contact Data Entry'!P16,0)))),"Email must be in a valid format",IF('DO NOT USE_Contact Formulas'!A16,"OK",NA()))</f>
        <v>#N/A</v>
      </c>
      <c r="Q16" s="41" t="e">
        <f>IF(LEN('Contact Data Entry'!Q16)&gt;50,"Parent/Guardian Name must be less than 50 characters",IF('DO NOT USE_Contact Formulas'!A16,"OK",NA()))</f>
        <v>#N/A</v>
      </c>
      <c r="R16" s="41" t="e">
        <f>IF(NOT(ISBLANK('Contact Data Entry'!R16)),IF(AND(ISNUMBER('Contact Data Entry'!R16),LEFT('Contact Data Entry'!R16,1)&lt;&gt;"1",LEN('Contact Data Entry'!R16)=10),"OK","Phone number must be valid format"),IF('DO NOT USE_Contact Formulas'!A16,"OK",NA()))</f>
        <v>#N/A</v>
      </c>
      <c r="S16" s="41" t="e">
        <f>IF(AND(NOT(ISBLANK('Contact Data Entry'!S16)),ISNA(VLOOKUP('Contact Data Entry'!S16,'DO NOT USE_School Picklist'!$N$3:$N$63,1,FALSE))),"Please select a value from the drop-down menu",IF('DO NOT USE_Contact Formulas'!A16,"OK",NA()))</f>
        <v>#N/A</v>
      </c>
      <c r="T16" s="41" t="e">
        <f>IF(AND(NOT(ISBLANK('Contact Data Entry'!T16)),ISNA(VLOOKUP('Contact Data Entry'!T16,'DO NOT USE_School Picklist'!$E$3:$E$10,1,FALSE))),"Please select a value from the drop-down menu",IF('DO NOT USE_Contact Formulas'!A16,"OK",NA()))</f>
        <v>#N/A</v>
      </c>
      <c r="U16" s="41" t="e">
        <f>IF(AND(NOT(ISBLANK('Contact Data Entry'!U16)),ISNA(VLOOKUP('Contact Data Entry'!U16,'DO NOT USE_School Picklist'!$F$3:$F$16,1,FALSE))),"Please select a value from the drop-down menu",IF('DO NOT USE_Contact Formulas'!A16,"OK",NA()))</f>
        <v>#N/A</v>
      </c>
      <c r="V16" s="41" t="e">
        <f>IF(LEN('Contact Data Entry'!V16)&gt;100,"Classroom(s) must be less than 100 characters",IF('DO NOT USE_Contact Formulas'!A16,"OK",NA()))</f>
        <v>#N/A</v>
      </c>
      <c r="W16" s="41" t="e">
        <f>IF(AND(NOT(ISBLANK('Contact Data Entry'!W16)),ISNA(VLOOKUP('Contact Data Entry'!W16,'DO NOT USE_School Picklist'!$K$3:$K$6,1,FALSE))),"Please select a value from the drop-down menu",IF('DO NOT USE_Contact Formulas'!A16,"OK",NA()))</f>
        <v>#N/A</v>
      </c>
      <c r="X16" s="41" t="e">
        <f>IF(AND(NOT(ISBLANK('Contact Data Entry'!X16)),ISNA(VLOOKUP('Contact Data Entry'!X16,'DO NOT USE_School Picklist'!$D$3:$D$5,1,FALSE))),"Please select a value from the drop-down menu",IF('DO NOT USE_Contact Formulas'!A16,"OK",NA()))</f>
        <v>#N/A</v>
      </c>
      <c r="Y16" s="41"/>
      <c r="Z16" s="41" t="e">
        <f>IF(AND(NOT(ISBLANK('Contact Data Entry'!Z16)),ISNA(VLOOKUP('Contact Data Entry'!Z16,'DO NOT USE_School Picklist'!$G$3:$G$5,1,FALSE))),"Please select a value from the drop-down menu",IF('DO NOT USE_Contact Formulas'!A16,"OK",NA()))</f>
        <v>#N/A</v>
      </c>
      <c r="AA16" s="41"/>
      <c r="AB16" s="41" t="e">
        <f>IF(AND(NOT(ISBLANK('Contact Data Entry'!AB16)),ISNA(VLOOKUP('Contact Data Entry'!AB16,'DO NOT USE_School Picklist'!$H$3:$H$4,1,FALSE))),"Please select a value from the drop-down menu",IF('DO NOT USE_Contact Formulas'!A16,"OK",NA()))</f>
        <v>#N/A</v>
      </c>
      <c r="AC16" s="41" t="e">
        <f ca="1">IF('Contact Data Entry'!AC16&gt;'DO NOT USE_School Picklist'!$C$3,"Test Date cannot be a future date",IF('DO NOT USE_Contact Formulas'!A16,"OK",NA()))</f>
        <v>#N/A</v>
      </c>
      <c r="AD16" s="41" t="e">
        <f>IF(AND(NOT(ISBLANK('Contact Data Entry'!AD16)),ISNA(VLOOKUP('Contact Data Entry'!AD16,'DO NOT USE_School Picklist'!$Q$3:$Q$8,1,FALSE))),"Please select a value from the drop-down menu",IF('DO NOT USE_Contact Formulas'!A16,"OK",NA()))</f>
        <v>#N/A</v>
      </c>
    </row>
    <row r="17" spans="1:30" x14ac:dyDescent="0.25">
      <c r="A17" s="40" t="e">
        <f>IF('DO NOT USE_Contact Formulas'!A17,IF('DO NOT USE_Contact Formulas'!B17,"Not all required fields are completed","OK"),NA())</f>
        <v>#N/A</v>
      </c>
      <c r="B17" s="41" t="e">
        <f>IF(AND('DO NOT USE_Contact Formulas'!A17,ISBLANK('Contact Data Entry'!B17)),"First Name is required",IF(NOT(ISBLANK('Contact Data Entry'!B17)),"OK",NA()))</f>
        <v>#N/A</v>
      </c>
      <c r="C17" s="41" t="e">
        <f>IF(AND('DO NOT USE_Contact Formulas'!A17,ISBLANK('Contact Data Entry'!C17)),"Last Name is required",IF(NOT(ISBLANK('Contact Data Entry'!C17)),"OK",NA()))</f>
        <v>#N/A</v>
      </c>
      <c r="D17" s="41" t="e">
        <f>IF(AND('DO NOT USE_Contact Formulas'!A17,ISBLANK('Contact Data Entry'!D17)),"Birthdate is required",IF(NOT(ISBLANK('Contact Data Entry'!D17)),"OK",NA()))</f>
        <v>#N/A</v>
      </c>
      <c r="E17" s="41" t="e">
        <f>IF(AND('DO NOT USE_Contact Formulas'!A17,ISBLANK('Contact Data Entry'!E17)),"Mobile Phone is required",IF(NOT(ISBLANK('Contact Data Entry'!E17)),IF(AND(ISNUMBER(VALUE('Contact Data Entry'!E17)),LEFT('Contact Data Entry'!E17,1)&lt;&gt;"1",LEN('Contact Data Entry'!E17)=10),"OK","Phone number must be valid format"),NA()))</f>
        <v>#N/A</v>
      </c>
      <c r="F17" s="41" t="e">
        <f>IF(LEN('Contact Data Entry'!F17)&gt;255,"Home Street Address must be less than 255 characters",IF('DO NOT USE_Contact Formulas'!A17,"OK",NA()))</f>
        <v>#N/A</v>
      </c>
      <c r="G17" s="41" t="e">
        <f>IF(LEN('Contact Data Entry'!G17)&gt;40,"City must be less than 40 characters",IF('DO NOT USE_Contact Formulas'!A17,"OK",NA()))</f>
        <v>#N/A</v>
      </c>
      <c r="H17" s="41" t="e">
        <f>IF(AND(NOT(ISBLANK('Contact Data Entry'!H17)),ISNA(VLOOKUP('Contact Data Entry'!H17,'DO NOT USE_School Picklist'!$P$3:$P$52,1,FALSE))),"Please select a value from the drop-down menu",IF('DO NOT USE_Contact Formulas'!A17,"OK",NA()))</f>
        <v>#N/A</v>
      </c>
      <c r="I17" s="41" t="e">
        <f>IF(AND('DO NOT USE_Contact Formulas'!A17,ISBLANK('Contact Data Entry'!I17)),"Zip is required",IF(ISBLANK('Contact Data Entry'!I17),NA(),"OK"))</f>
        <v>#N/A</v>
      </c>
      <c r="J17" s="41" t="e">
        <f>IF(AND('DO NOT USE_Contact Formulas'!A17,ISBLANK('Contact Data Entry'!J17)),"Student or Staff? is required",IF(ISBLANK('Contact Data Entry'!J17),NA(),IF(ISNA(VLOOKUP('Contact Data Entry'!J17,'DO NOT USE_School Picklist'!$B$3:$B$6,1,FALSE)),"Please select a value from the drop-down menu","OK")))</f>
        <v>#N/A</v>
      </c>
      <c r="K17" s="41" t="e">
        <f>IF(AND('Contact Data Entry'!J17='DO NOT USE_School Picklist'!$B$4,ISBLANK('Contact Data Entry'!K17)),"Occupation/Job Title is required if Student or Staff? is Yes, staff/faculty or volunteer",IF('DO NOT USE_Contact Formulas'!A17,"OK",NA()))</f>
        <v>#N/A</v>
      </c>
      <c r="L17" s="41" t="e">
        <f ca="1">IF('Contact Data Entry'!L17&gt;'DO NOT USE_School Picklist'!$C$3,"Date last on school campus/facility cannot be a future date",IF('DO NOT USE_Contact Formulas'!A17,IF(ISBLANK('Contact Data Entry'!L17),"Date last on school campus/facility is required","OK"),NA()))</f>
        <v>#N/A</v>
      </c>
      <c r="M17" s="42" t="e">
        <f ca="1">IF('Contact Data Entry'!M17&gt;'DO NOT USE_School Picklist'!$C$3,"Last Exposure Date cannot be a future date",IF('DO NOT USE_Contact Formulas'!A17,IF(ISBLANK('Contact Data Entry'!M17),"Last Exposure Date is required","OK"),NA()))</f>
        <v>#N/A</v>
      </c>
      <c r="N17" s="42" t="e">
        <f>IF(AND('DO NOT USE_Contact Formulas'!A17,ISBLANK('Contact Data Entry'!N17)),"Specific Place in the Location is required",IF(ISBLANK('Contact Data Entry'!N17),NA(),"OK"))</f>
        <v>#N/A</v>
      </c>
      <c r="O17" s="41" t="e">
        <f>IF(AND(NOT(ISBLANK('Contact Data Entry'!O17)),ISNA(VLOOKUP('Contact Data Entry'!O17,'DO NOT USE_School Picklist'!$L$3:$L$81,1,FALSE))),"Please select a value from the drop-down menu",IF('DO NOT USE_Contact Formulas'!A17,"OK",NA()))</f>
        <v>#N/A</v>
      </c>
      <c r="P17" s="41" t="e">
        <f>IF(AND(NOT(ISBLANK('Contact Data Entry'!P17)),NOT(ISNUMBER(MATCH("*@*.?*",'Contact Data Entry'!P17,0)))),"Email must be in a valid format",IF('DO NOT USE_Contact Formulas'!A17,"OK",NA()))</f>
        <v>#N/A</v>
      </c>
      <c r="Q17" s="41" t="e">
        <f>IF(LEN('Contact Data Entry'!Q17)&gt;50,"Parent/Guardian Name must be less than 50 characters",IF('DO NOT USE_Contact Formulas'!A17,"OK",NA()))</f>
        <v>#N/A</v>
      </c>
      <c r="R17" s="41" t="e">
        <f>IF(NOT(ISBLANK('Contact Data Entry'!R17)),IF(AND(ISNUMBER('Contact Data Entry'!R17),LEFT('Contact Data Entry'!R17,1)&lt;&gt;"1",LEN('Contact Data Entry'!R17)=10),"OK","Phone number must be valid format"),IF('DO NOT USE_Contact Formulas'!A17,"OK",NA()))</f>
        <v>#N/A</v>
      </c>
      <c r="S17" s="41" t="e">
        <f>IF(AND(NOT(ISBLANK('Contact Data Entry'!S17)),ISNA(VLOOKUP('Contact Data Entry'!S17,'DO NOT USE_School Picklist'!$N$3:$N$63,1,FALSE))),"Please select a value from the drop-down menu",IF('DO NOT USE_Contact Formulas'!A17,"OK",NA()))</f>
        <v>#N/A</v>
      </c>
      <c r="T17" s="41" t="e">
        <f>IF(AND(NOT(ISBLANK('Contact Data Entry'!T17)),ISNA(VLOOKUP('Contact Data Entry'!T17,'DO NOT USE_School Picklist'!$E$3:$E$10,1,FALSE))),"Please select a value from the drop-down menu",IF('DO NOT USE_Contact Formulas'!A17,"OK",NA()))</f>
        <v>#N/A</v>
      </c>
      <c r="U17" s="41" t="e">
        <f>IF(AND(NOT(ISBLANK('Contact Data Entry'!U17)),ISNA(VLOOKUP('Contact Data Entry'!U17,'DO NOT USE_School Picklist'!$F$3:$F$16,1,FALSE))),"Please select a value from the drop-down menu",IF('DO NOT USE_Contact Formulas'!A17,"OK",NA()))</f>
        <v>#N/A</v>
      </c>
      <c r="V17" s="41" t="e">
        <f>IF(LEN('Contact Data Entry'!V17)&gt;100,"Classroom(s) must be less than 100 characters",IF('DO NOT USE_Contact Formulas'!A17,"OK",NA()))</f>
        <v>#N/A</v>
      </c>
      <c r="W17" s="41" t="e">
        <f>IF(AND(NOT(ISBLANK('Contact Data Entry'!W17)),ISNA(VLOOKUP('Contact Data Entry'!W17,'DO NOT USE_School Picklist'!$K$3:$K$6,1,FALSE))),"Please select a value from the drop-down menu",IF('DO NOT USE_Contact Formulas'!A17,"OK",NA()))</f>
        <v>#N/A</v>
      </c>
      <c r="X17" s="41" t="e">
        <f>IF(AND(NOT(ISBLANK('Contact Data Entry'!X17)),ISNA(VLOOKUP('Contact Data Entry'!X17,'DO NOT USE_School Picklist'!$D$3:$D$5,1,FALSE))),"Please select a value from the drop-down menu",IF('DO NOT USE_Contact Formulas'!A17,"OK",NA()))</f>
        <v>#N/A</v>
      </c>
      <c r="Y17" s="41"/>
      <c r="Z17" s="41" t="e">
        <f>IF(AND(NOT(ISBLANK('Contact Data Entry'!Z17)),ISNA(VLOOKUP('Contact Data Entry'!Z17,'DO NOT USE_School Picklist'!$G$3:$G$5,1,FALSE))),"Please select a value from the drop-down menu",IF('DO NOT USE_Contact Formulas'!A17,"OK",NA()))</f>
        <v>#N/A</v>
      </c>
      <c r="AA17" s="41"/>
      <c r="AB17" s="41" t="e">
        <f>IF(AND(NOT(ISBLANK('Contact Data Entry'!AB17)),ISNA(VLOOKUP('Contact Data Entry'!AB17,'DO NOT USE_School Picklist'!$H$3:$H$4,1,FALSE))),"Please select a value from the drop-down menu",IF('DO NOT USE_Contact Formulas'!A17,"OK",NA()))</f>
        <v>#N/A</v>
      </c>
      <c r="AC17" s="41" t="e">
        <f ca="1">IF('Contact Data Entry'!AC17&gt;'DO NOT USE_School Picklist'!$C$3,"Test Date cannot be a future date",IF('DO NOT USE_Contact Formulas'!A17,"OK",NA()))</f>
        <v>#N/A</v>
      </c>
      <c r="AD17" s="41" t="e">
        <f>IF(AND(NOT(ISBLANK('Contact Data Entry'!AD17)),ISNA(VLOOKUP('Contact Data Entry'!AD17,'DO NOT USE_School Picklist'!$Q$3:$Q$8,1,FALSE))),"Please select a value from the drop-down menu",IF('DO NOT USE_Contact Formulas'!A17,"OK",NA()))</f>
        <v>#N/A</v>
      </c>
    </row>
    <row r="18" spans="1:30" x14ac:dyDescent="0.25">
      <c r="A18" s="40" t="e">
        <f>IF('DO NOT USE_Contact Formulas'!A18,IF('DO NOT USE_Contact Formulas'!B18,"Not all required fields are completed","OK"),NA())</f>
        <v>#N/A</v>
      </c>
      <c r="B18" s="41" t="e">
        <f>IF(AND('DO NOT USE_Contact Formulas'!A18,ISBLANK('Contact Data Entry'!B18)),"First Name is required",IF(NOT(ISBLANK('Contact Data Entry'!B18)),"OK",NA()))</f>
        <v>#N/A</v>
      </c>
      <c r="C18" s="41" t="e">
        <f>IF(AND('DO NOT USE_Contact Formulas'!A18,ISBLANK('Contact Data Entry'!C18)),"Last Name is required",IF(NOT(ISBLANK('Contact Data Entry'!C18)),"OK",NA()))</f>
        <v>#N/A</v>
      </c>
      <c r="D18" s="41" t="e">
        <f>IF(AND('DO NOT USE_Contact Formulas'!A18,ISBLANK('Contact Data Entry'!D18)),"Birthdate is required",IF(NOT(ISBLANK('Contact Data Entry'!D18)),"OK",NA()))</f>
        <v>#N/A</v>
      </c>
      <c r="E18" s="41" t="e">
        <f>IF(AND('DO NOT USE_Contact Formulas'!A18,ISBLANK('Contact Data Entry'!E18)),"Mobile Phone is required",IF(NOT(ISBLANK('Contact Data Entry'!E18)),IF(AND(ISNUMBER(VALUE('Contact Data Entry'!E18)),LEFT('Contact Data Entry'!E18,1)&lt;&gt;"1",LEN('Contact Data Entry'!E18)=10),"OK","Phone number must be valid format"),NA()))</f>
        <v>#N/A</v>
      </c>
      <c r="F18" s="41" t="e">
        <f>IF(LEN('Contact Data Entry'!F18)&gt;255,"Home Street Address must be less than 255 characters",IF('DO NOT USE_Contact Formulas'!A18,"OK",NA()))</f>
        <v>#N/A</v>
      </c>
      <c r="G18" s="41" t="e">
        <f>IF(LEN('Contact Data Entry'!G18)&gt;40,"City must be less than 40 characters",IF('DO NOT USE_Contact Formulas'!A18,"OK",NA()))</f>
        <v>#N/A</v>
      </c>
      <c r="H18" s="41" t="e">
        <f>IF(AND(NOT(ISBLANK('Contact Data Entry'!H18)),ISNA(VLOOKUP('Contact Data Entry'!H18,'DO NOT USE_School Picklist'!$P$3:$P$52,1,FALSE))),"Please select a value from the drop-down menu",IF('DO NOT USE_Contact Formulas'!A18,"OK",NA()))</f>
        <v>#N/A</v>
      </c>
      <c r="I18" s="41" t="e">
        <f>IF(AND('DO NOT USE_Contact Formulas'!A18,ISBLANK('Contact Data Entry'!I18)),"Zip is required",IF(ISBLANK('Contact Data Entry'!I18),NA(),"OK"))</f>
        <v>#N/A</v>
      </c>
      <c r="J18" s="41" t="e">
        <f>IF(AND('DO NOT USE_Contact Formulas'!A18,ISBLANK('Contact Data Entry'!J18)),"Student or Staff? is required",IF(ISBLANK('Contact Data Entry'!J18),NA(),IF(ISNA(VLOOKUP('Contact Data Entry'!J18,'DO NOT USE_School Picklist'!$B$3:$B$6,1,FALSE)),"Please select a value from the drop-down menu","OK")))</f>
        <v>#N/A</v>
      </c>
      <c r="K18" s="41" t="e">
        <f>IF(AND('Contact Data Entry'!J18='DO NOT USE_School Picklist'!$B$4,ISBLANK('Contact Data Entry'!K18)),"Occupation/Job Title is required if Student or Staff? is Yes, staff/faculty or volunteer",IF('DO NOT USE_Contact Formulas'!A18,"OK",NA()))</f>
        <v>#N/A</v>
      </c>
      <c r="L18" s="41" t="e">
        <f ca="1">IF('Contact Data Entry'!L18&gt;'DO NOT USE_School Picklist'!$C$3,"Date last on school campus/facility cannot be a future date",IF('DO NOT USE_Contact Formulas'!A18,IF(ISBLANK('Contact Data Entry'!L18),"Date last on school campus/facility is required","OK"),NA()))</f>
        <v>#N/A</v>
      </c>
      <c r="M18" s="42" t="e">
        <f ca="1">IF('Contact Data Entry'!M18&gt;'DO NOT USE_School Picklist'!$C$3,"Last Exposure Date cannot be a future date",IF('DO NOT USE_Contact Formulas'!A18,IF(ISBLANK('Contact Data Entry'!M18),"Last Exposure Date is required","OK"),NA()))</f>
        <v>#N/A</v>
      </c>
      <c r="N18" s="42" t="e">
        <f>IF(AND('DO NOT USE_Contact Formulas'!A18,ISBLANK('Contact Data Entry'!N18)),"Specific Place in the Location is required",IF(ISBLANK('Contact Data Entry'!N18),NA(),"OK"))</f>
        <v>#N/A</v>
      </c>
      <c r="O18" s="41" t="e">
        <f>IF(AND(NOT(ISBLANK('Contact Data Entry'!O18)),ISNA(VLOOKUP('Contact Data Entry'!O18,'DO NOT USE_School Picklist'!$L$3:$L$81,1,FALSE))),"Please select a value from the drop-down menu",IF('DO NOT USE_Contact Formulas'!A18,"OK",NA()))</f>
        <v>#N/A</v>
      </c>
      <c r="P18" s="41" t="e">
        <f>IF(AND(NOT(ISBLANK('Contact Data Entry'!P18)),NOT(ISNUMBER(MATCH("*@*.?*",'Contact Data Entry'!P18,0)))),"Email must be in a valid format",IF('DO NOT USE_Contact Formulas'!A18,"OK",NA()))</f>
        <v>#N/A</v>
      </c>
      <c r="Q18" s="41" t="e">
        <f>IF(LEN('Contact Data Entry'!Q18)&gt;50,"Parent/Guardian Name must be less than 50 characters",IF('DO NOT USE_Contact Formulas'!A18,"OK",NA()))</f>
        <v>#N/A</v>
      </c>
      <c r="R18" s="41" t="e">
        <f>IF(NOT(ISBLANK('Contact Data Entry'!R18)),IF(AND(ISNUMBER('Contact Data Entry'!R18),LEFT('Contact Data Entry'!R18,1)&lt;&gt;"1",LEN('Contact Data Entry'!R18)=10),"OK","Phone number must be valid format"),IF('DO NOT USE_Contact Formulas'!A18,"OK",NA()))</f>
        <v>#N/A</v>
      </c>
      <c r="S18" s="41" t="e">
        <f>IF(AND(NOT(ISBLANK('Contact Data Entry'!S18)),ISNA(VLOOKUP('Contact Data Entry'!S18,'DO NOT USE_School Picklist'!$N$3:$N$63,1,FALSE))),"Please select a value from the drop-down menu",IF('DO NOT USE_Contact Formulas'!A18,"OK",NA()))</f>
        <v>#N/A</v>
      </c>
      <c r="T18" s="41" t="e">
        <f>IF(AND(NOT(ISBLANK('Contact Data Entry'!T18)),ISNA(VLOOKUP('Contact Data Entry'!T18,'DO NOT USE_School Picklist'!$E$3:$E$10,1,FALSE))),"Please select a value from the drop-down menu",IF('DO NOT USE_Contact Formulas'!A18,"OK",NA()))</f>
        <v>#N/A</v>
      </c>
      <c r="U18" s="41" t="e">
        <f>IF(AND(NOT(ISBLANK('Contact Data Entry'!U18)),ISNA(VLOOKUP('Contact Data Entry'!U18,'DO NOT USE_School Picklist'!$F$3:$F$16,1,FALSE))),"Please select a value from the drop-down menu",IF('DO NOT USE_Contact Formulas'!A18,"OK",NA()))</f>
        <v>#N/A</v>
      </c>
      <c r="V18" s="41" t="e">
        <f>IF(LEN('Contact Data Entry'!V18)&gt;100,"Classroom(s) must be less than 100 characters",IF('DO NOT USE_Contact Formulas'!A18,"OK",NA()))</f>
        <v>#N/A</v>
      </c>
      <c r="W18" s="41" t="e">
        <f>IF(AND(NOT(ISBLANK('Contact Data Entry'!W18)),ISNA(VLOOKUP('Contact Data Entry'!W18,'DO NOT USE_School Picklist'!$K$3:$K$6,1,FALSE))),"Please select a value from the drop-down menu",IF('DO NOT USE_Contact Formulas'!A18,"OK",NA()))</f>
        <v>#N/A</v>
      </c>
      <c r="X18" s="41" t="e">
        <f>IF(AND(NOT(ISBLANK('Contact Data Entry'!X18)),ISNA(VLOOKUP('Contact Data Entry'!X18,'DO NOT USE_School Picklist'!$D$3:$D$5,1,FALSE))),"Please select a value from the drop-down menu",IF('DO NOT USE_Contact Formulas'!A18,"OK",NA()))</f>
        <v>#N/A</v>
      </c>
      <c r="Y18" s="41"/>
      <c r="Z18" s="41" t="e">
        <f>IF(AND(NOT(ISBLANK('Contact Data Entry'!Z18)),ISNA(VLOOKUP('Contact Data Entry'!Z18,'DO NOT USE_School Picklist'!$G$3:$G$5,1,FALSE))),"Please select a value from the drop-down menu",IF('DO NOT USE_Contact Formulas'!A18,"OK",NA()))</f>
        <v>#N/A</v>
      </c>
      <c r="AA18" s="41"/>
      <c r="AB18" s="41" t="e">
        <f>IF(AND(NOT(ISBLANK('Contact Data Entry'!AB18)),ISNA(VLOOKUP('Contact Data Entry'!AB18,'DO NOT USE_School Picklist'!$H$3:$H$4,1,FALSE))),"Please select a value from the drop-down menu",IF('DO NOT USE_Contact Formulas'!A18,"OK",NA()))</f>
        <v>#N/A</v>
      </c>
      <c r="AC18" s="41" t="e">
        <f ca="1">IF('Contact Data Entry'!AC18&gt;'DO NOT USE_School Picklist'!$C$3,"Test Date cannot be a future date",IF('DO NOT USE_Contact Formulas'!A18,"OK",NA()))</f>
        <v>#N/A</v>
      </c>
      <c r="AD18" s="41" t="e">
        <f>IF(AND(NOT(ISBLANK('Contact Data Entry'!AD18)),ISNA(VLOOKUP('Contact Data Entry'!AD18,'DO NOT USE_School Picklist'!$Q$3:$Q$8,1,FALSE))),"Please select a value from the drop-down menu",IF('DO NOT USE_Contact Formulas'!A18,"OK",NA()))</f>
        <v>#N/A</v>
      </c>
    </row>
    <row r="19" spans="1:30" x14ac:dyDescent="0.25">
      <c r="A19" s="40" t="e">
        <f>IF('DO NOT USE_Contact Formulas'!A19,IF('DO NOT USE_Contact Formulas'!B19,"Not all required fields are completed","OK"),NA())</f>
        <v>#N/A</v>
      </c>
      <c r="B19" s="41" t="e">
        <f>IF(AND('DO NOT USE_Contact Formulas'!A19,ISBLANK('Contact Data Entry'!B19)),"First Name is required",IF(NOT(ISBLANK('Contact Data Entry'!B19)),"OK",NA()))</f>
        <v>#N/A</v>
      </c>
      <c r="C19" s="41" t="e">
        <f>IF(AND('DO NOT USE_Contact Formulas'!A19,ISBLANK('Contact Data Entry'!C19)),"Last Name is required",IF(NOT(ISBLANK('Contact Data Entry'!C19)),"OK",NA()))</f>
        <v>#N/A</v>
      </c>
      <c r="D19" s="41" t="e">
        <f>IF(AND('DO NOT USE_Contact Formulas'!A19,ISBLANK('Contact Data Entry'!D19)),"Birthdate is required",IF(NOT(ISBLANK('Contact Data Entry'!D19)),"OK",NA()))</f>
        <v>#N/A</v>
      </c>
      <c r="E19" s="41" t="e">
        <f>IF(AND('DO NOT USE_Contact Formulas'!A19,ISBLANK('Contact Data Entry'!E19)),"Mobile Phone is required",IF(NOT(ISBLANK('Contact Data Entry'!E19)),IF(AND(ISNUMBER(VALUE('Contact Data Entry'!E19)),LEFT('Contact Data Entry'!E19,1)&lt;&gt;"1",LEN('Contact Data Entry'!E19)=10),"OK","Phone number must be valid format"),NA()))</f>
        <v>#N/A</v>
      </c>
      <c r="F19" s="41" t="e">
        <f>IF(LEN('Contact Data Entry'!F19)&gt;255,"Home Street Address must be less than 255 characters",IF('DO NOT USE_Contact Formulas'!A19,"OK",NA()))</f>
        <v>#N/A</v>
      </c>
      <c r="G19" s="41" t="e">
        <f>IF(LEN('Contact Data Entry'!G19)&gt;40,"City must be less than 40 characters",IF('DO NOT USE_Contact Formulas'!A19,"OK",NA()))</f>
        <v>#N/A</v>
      </c>
      <c r="H19" s="41" t="e">
        <f>IF(AND(NOT(ISBLANK('Contact Data Entry'!H19)),ISNA(VLOOKUP('Contact Data Entry'!H19,'DO NOT USE_School Picklist'!$P$3:$P$52,1,FALSE))),"Please select a value from the drop-down menu",IF('DO NOT USE_Contact Formulas'!A19,"OK",NA()))</f>
        <v>#N/A</v>
      </c>
      <c r="I19" s="41" t="e">
        <f>IF(AND('DO NOT USE_Contact Formulas'!A19,ISBLANK('Contact Data Entry'!I19)),"Zip is required",IF(ISBLANK('Contact Data Entry'!I19),NA(),"OK"))</f>
        <v>#N/A</v>
      </c>
      <c r="J19" s="41" t="e">
        <f>IF(AND('DO NOT USE_Contact Formulas'!A19,ISBLANK('Contact Data Entry'!J19)),"Student or Staff? is required",IF(ISBLANK('Contact Data Entry'!J19),NA(),IF(ISNA(VLOOKUP('Contact Data Entry'!J19,'DO NOT USE_School Picklist'!$B$3:$B$6,1,FALSE)),"Please select a value from the drop-down menu","OK")))</f>
        <v>#N/A</v>
      </c>
      <c r="K19" s="41" t="e">
        <f>IF(AND('Contact Data Entry'!J19='DO NOT USE_School Picklist'!$B$4,ISBLANK('Contact Data Entry'!K19)),"Occupation/Job Title is required if Student or Staff? is Yes, staff/faculty or volunteer",IF('DO NOT USE_Contact Formulas'!A19,"OK",NA()))</f>
        <v>#N/A</v>
      </c>
      <c r="L19" s="41" t="e">
        <f ca="1">IF('Contact Data Entry'!L19&gt;'DO NOT USE_School Picklist'!$C$3,"Date last on school campus/facility cannot be a future date",IF('DO NOT USE_Contact Formulas'!A19,IF(ISBLANK('Contact Data Entry'!L19),"Date last on school campus/facility is required","OK"),NA()))</f>
        <v>#N/A</v>
      </c>
      <c r="M19" s="42" t="e">
        <f ca="1">IF('Contact Data Entry'!M19&gt;'DO NOT USE_School Picklist'!$C$3,"Last Exposure Date cannot be a future date",IF('DO NOT USE_Contact Formulas'!A19,IF(ISBLANK('Contact Data Entry'!M19),"Last Exposure Date is required","OK"),NA()))</f>
        <v>#N/A</v>
      </c>
      <c r="N19" s="42" t="e">
        <f>IF(AND('DO NOT USE_Contact Formulas'!A19,ISBLANK('Contact Data Entry'!N19)),"Specific Place in the Location is required",IF(ISBLANK('Contact Data Entry'!N19),NA(),"OK"))</f>
        <v>#N/A</v>
      </c>
      <c r="O19" s="41" t="e">
        <f>IF(AND(NOT(ISBLANK('Contact Data Entry'!O19)),ISNA(VLOOKUP('Contact Data Entry'!O19,'DO NOT USE_School Picklist'!$L$3:$L$81,1,FALSE))),"Please select a value from the drop-down menu",IF('DO NOT USE_Contact Formulas'!A19,"OK",NA()))</f>
        <v>#N/A</v>
      </c>
      <c r="P19" s="41" t="e">
        <f>IF(AND(NOT(ISBLANK('Contact Data Entry'!P19)),NOT(ISNUMBER(MATCH("*@*.?*",'Contact Data Entry'!P19,0)))),"Email must be in a valid format",IF('DO NOT USE_Contact Formulas'!A19,"OK",NA()))</f>
        <v>#N/A</v>
      </c>
      <c r="Q19" s="41" t="e">
        <f>IF(LEN('Contact Data Entry'!Q19)&gt;50,"Parent/Guardian Name must be less than 50 characters",IF('DO NOT USE_Contact Formulas'!A19,"OK",NA()))</f>
        <v>#N/A</v>
      </c>
      <c r="R19" s="41" t="e">
        <f>IF(NOT(ISBLANK('Contact Data Entry'!R19)),IF(AND(ISNUMBER('Contact Data Entry'!R19),LEFT('Contact Data Entry'!R19,1)&lt;&gt;"1",LEN('Contact Data Entry'!R19)=10),"OK","Phone number must be valid format"),IF('DO NOT USE_Contact Formulas'!A19,"OK",NA()))</f>
        <v>#N/A</v>
      </c>
      <c r="S19" s="41" t="e">
        <f>IF(AND(NOT(ISBLANK('Contact Data Entry'!S19)),ISNA(VLOOKUP('Contact Data Entry'!S19,'DO NOT USE_School Picklist'!$N$3:$N$63,1,FALSE))),"Please select a value from the drop-down menu",IF('DO NOT USE_Contact Formulas'!A19,"OK",NA()))</f>
        <v>#N/A</v>
      </c>
      <c r="T19" s="41" t="e">
        <f>IF(AND(NOT(ISBLANK('Contact Data Entry'!T19)),ISNA(VLOOKUP('Contact Data Entry'!T19,'DO NOT USE_School Picklist'!$E$3:$E$10,1,FALSE))),"Please select a value from the drop-down menu",IF('DO NOT USE_Contact Formulas'!A19,"OK",NA()))</f>
        <v>#N/A</v>
      </c>
      <c r="U19" s="41" t="e">
        <f>IF(AND(NOT(ISBLANK('Contact Data Entry'!U19)),ISNA(VLOOKUP('Contact Data Entry'!U19,'DO NOT USE_School Picklist'!$F$3:$F$16,1,FALSE))),"Please select a value from the drop-down menu",IF('DO NOT USE_Contact Formulas'!A19,"OK",NA()))</f>
        <v>#N/A</v>
      </c>
      <c r="V19" s="41" t="e">
        <f>IF(LEN('Contact Data Entry'!V19)&gt;100,"Classroom(s) must be less than 100 characters",IF('DO NOT USE_Contact Formulas'!A19,"OK",NA()))</f>
        <v>#N/A</v>
      </c>
      <c r="W19" s="41" t="e">
        <f>IF(AND(NOT(ISBLANK('Contact Data Entry'!W19)),ISNA(VLOOKUP('Contact Data Entry'!W19,'DO NOT USE_School Picklist'!$K$3:$K$6,1,FALSE))),"Please select a value from the drop-down menu",IF('DO NOT USE_Contact Formulas'!A19,"OK",NA()))</f>
        <v>#N/A</v>
      </c>
      <c r="X19" s="41" t="e">
        <f>IF(AND(NOT(ISBLANK('Contact Data Entry'!X19)),ISNA(VLOOKUP('Contact Data Entry'!X19,'DO NOT USE_School Picklist'!$D$3:$D$5,1,FALSE))),"Please select a value from the drop-down menu",IF('DO NOT USE_Contact Formulas'!A19,"OK",NA()))</f>
        <v>#N/A</v>
      </c>
      <c r="Y19" s="41"/>
      <c r="Z19" s="41" t="e">
        <f>IF(AND(NOT(ISBLANK('Contact Data Entry'!Z19)),ISNA(VLOOKUP('Contact Data Entry'!Z19,'DO NOT USE_School Picklist'!$G$3:$G$5,1,FALSE))),"Please select a value from the drop-down menu",IF('DO NOT USE_Contact Formulas'!A19,"OK",NA()))</f>
        <v>#N/A</v>
      </c>
      <c r="AA19" s="41"/>
      <c r="AB19" s="41" t="e">
        <f>IF(AND(NOT(ISBLANK('Contact Data Entry'!AB19)),ISNA(VLOOKUP('Contact Data Entry'!AB19,'DO NOT USE_School Picklist'!$H$3:$H$4,1,FALSE))),"Please select a value from the drop-down menu",IF('DO NOT USE_Contact Formulas'!A19,"OK",NA()))</f>
        <v>#N/A</v>
      </c>
      <c r="AC19" s="41" t="e">
        <f ca="1">IF('Contact Data Entry'!AC19&gt;'DO NOT USE_School Picklist'!$C$3,"Test Date cannot be a future date",IF('DO NOT USE_Contact Formulas'!A19,"OK",NA()))</f>
        <v>#N/A</v>
      </c>
      <c r="AD19" s="41" t="e">
        <f>IF(AND(NOT(ISBLANK('Contact Data Entry'!AD19)),ISNA(VLOOKUP('Contact Data Entry'!AD19,'DO NOT USE_School Picklist'!$Q$3:$Q$8,1,FALSE))),"Please select a value from the drop-down menu",IF('DO NOT USE_Contact Formulas'!A19,"OK",NA()))</f>
        <v>#N/A</v>
      </c>
    </row>
    <row r="20" spans="1:30" x14ac:dyDescent="0.25">
      <c r="A20" s="40" t="e">
        <f>IF('DO NOT USE_Contact Formulas'!A20,IF('DO NOT USE_Contact Formulas'!B20,"Not all required fields are completed","OK"),NA())</f>
        <v>#N/A</v>
      </c>
      <c r="B20" s="41" t="e">
        <f>IF(AND('DO NOT USE_Contact Formulas'!A20,ISBLANK('Contact Data Entry'!B20)),"First Name is required",IF(NOT(ISBLANK('Contact Data Entry'!B20)),"OK",NA()))</f>
        <v>#N/A</v>
      </c>
      <c r="C20" s="41" t="e">
        <f>IF(AND('DO NOT USE_Contact Formulas'!A20,ISBLANK('Contact Data Entry'!C20)),"Last Name is required",IF(NOT(ISBLANK('Contact Data Entry'!C20)),"OK",NA()))</f>
        <v>#N/A</v>
      </c>
      <c r="D20" s="41" t="e">
        <f>IF(AND('DO NOT USE_Contact Formulas'!A20,ISBLANK('Contact Data Entry'!D20)),"Birthdate is required",IF(NOT(ISBLANK('Contact Data Entry'!D20)),"OK",NA()))</f>
        <v>#N/A</v>
      </c>
      <c r="E20" s="41" t="e">
        <f>IF(AND('DO NOT USE_Contact Formulas'!A20,ISBLANK('Contact Data Entry'!E20)),"Mobile Phone is required",IF(NOT(ISBLANK('Contact Data Entry'!E20)),IF(AND(ISNUMBER(VALUE('Contact Data Entry'!E20)),LEFT('Contact Data Entry'!E20,1)&lt;&gt;"1",LEN('Contact Data Entry'!E20)=10),"OK","Phone number must be valid format"),NA()))</f>
        <v>#N/A</v>
      </c>
      <c r="F20" s="41" t="e">
        <f>IF(LEN('Contact Data Entry'!F20)&gt;255,"Home Street Address must be less than 255 characters",IF('DO NOT USE_Contact Formulas'!A20,"OK",NA()))</f>
        <v>#N/A</v>
      </c>
      <c r="G20" s="41" t="e">
        <f>IF(LEN('Contact Data Entry'!G20)&gt;40,"City must be less than 40 characters",IF('DO NOT USE_Contact Formulas'!A20,"OK",NA()))</f>
        <v>#N/A</v>
      </c>
      <c r="H20" s="41" t="e">
        <f>IF(AND(NOT(ISBLANK('Contact Data Entry'!H20)),ISNA(VLOOKUP('Contact Data Entry'!H20,'DO NOT USE_School Picklist'!$P$3:$P$52,1,FALSE))),"Please select a value from the drop-down menu",IF('DO NOT USE_Contact Formulas'!A20,"OK",NA()))</f>
        <v>#N/A</v>
      </c>
      <c r="I20" s="41" t="e">
        <f>IF(AND('DO NOT USE_Contact Formulas'!A20,ISBLANK('Contact Data Entry'!I20)),"Zip is required",IF(ISBLANK('Contact Data Entry'!I20),NA(),"OK"))</f>
        <v>#N/A</v>
      </c>
      <c r="J20" s="41" t="e">
        <f>IF(AND('DO NOT USE_Contact Formulas'!A20,ISBLANK('Contact Data Entry'!J20)),"Student or Staff? is required",IF(ISBLANK('Contact Data Entry'!J20),NA(),IF(ISNA(VLOOKUP('Contact Data Entry'!J20,'DO NOT USE_School Picklist'!$B$3:$B$6,1,FALSE)),"Please select a value from the drop-down menu","OK")))</f>
        <v>#N/A</v>
      </c>
      <c r="K20" s="41" t="e">
        <f>IF(AND('Contact Data Entry'!J20='DO NOT USE_School Picklist'!$B$4,ISBLANK('Contact Data Entry'!K20)),"Occupation/Job Title is required if Student or Staff? is Yes, staff/faculty or volunteer",IF('DO NOT USE_Contact Formulas'!A20,"OK",NA()))</f>
        <v>#N/A</v>
      </c>
      <c r="L20" s="41" t="e">
        <f ca="1">IF('Contact Data Entry'!L20&gt;'DO NOT USE_School Picklist'!$C$3,"Date last on school campus/facility cannot be a future date",IF('DO NOT USE_Contact Formulas'!A20,IF(ISBLANK('Contact Data Entry'!L20),"Date last on school campus/facility is required","OK"),NA()))</f>
        <v>#N/A</v>
      </c>
      <c r="M20" s="42" t="e">
        <f ca="1">IF('Contact Data Entry'!M20&gt;'DO NOT USE_School Picklist'!$C$3,"Last Exposure Date cannot be a future date",IF('DO NOT USE_Contact Formulas'!A20,IF(ISBLANK('Contact Data Entry'!M20),"Last Exposure Date is required","OK"),NA()))</f>
        <v>#N/A</v>
      </c>
      <c r="N20" s="42" t="e">
        <f>IF(AND('DO NOT USE_Contact Formulas'!A20,ISBLANK('Contact Data Entry'!N20)),"Specific Place in the Location is required",IF(ISBLANK('Contact Data Entry'!N20),NA(),"OK"))</f>
        <v>#N/A</v>
      </c>
      <c r="O20" s="41" t="e">
        <f>IF(AND(NOT(ISBLANK('Contact Data Entry'!O20)),ISNA(VLOOKUP('Contact Data Entry'!O20,'DO NOT USE_School Picklist'!$L$3:$L$81,1,FALSE))),"Please select a value from the drop-down menu",IF('DO NOT USE_Contact Formulas'!A20,"OK",NA()))</f>
        <v>#N/A</v>
      </c>
      <c r="P20" s="41" t="e">
        <f>IF(AND(NOT(ISBLANK('Contact Data Entry'!P20)),NOT(ISNUMBER(MATCH("*@*.?*",'Contact Data Entry'!P20,0)))),"Email must be in a valid format",IF('DO NOT USE_Contact Formulas'!A20,"OK",NA()))</f>
        <v>#N/A</v>
      </c>
      <c r="Q20" s="41" t="e">
        <f>IF(LEN('Contact Data Entry'!Q20)&gt;50,"Parent/Guardian Name must be less than 50 characters",IF('DO NOT USE_Contact Formulas'!A20,"OK",NA()))</f>
        <v>#N/A</v>
      </c>
      <c r="R20" s="41" t="e">
        <f>IF(NOT(ISBLANK('Contact Data Entry'!R20)),IF(AND(ISNUMBER('Contact Data Entry'!R20),LEFT('Contact Data Entry'!R20,1)&lt;&gt;"1",LEN('Contact Data Entry'!R20)=10),"OK","Phone number must be valid format"),IF('DO NOT USE_Contact Formulas'!A20,"OK",NA()))</f>
        <v>#N/A</v>
      </c>
      <c r="S20" s="41" t="e">
        <f>IF(AND(NOT(ISBLANK('Contact Data Entry'!S20)),ISNA(VLOOKUP('Contact Data Entry'!S20,'DO NOT USE_School Picklist'!$N$3:$N$63,1,FALSE))),"Please select a value from the drop-down menu",IF('DO NOT USE_Contact Formulas'!A20,"OK",NA()))</f>
        <v>#N/A</v>
      </c>
      <c r="T20" s="41" t="e">
        <f>IF(AND(NOT(ISBLANK('Contact Data Entry'!T20)),ISNA(VLOOKUP('Contact Data Entry'!T20,'DO NOT USE_School Picklist'!$E$3:$E$10,1,FALSE))),"Please select a value from the drop-down menu",IF('DO NOT USE_Contact Formulas'!A20,"OK",NA()))</f>
        <v>#N/A</v>
      </c>
      <c r="U20" s="41" t="e">
        <f>IF(AND(NOT(ISBLANK('Contact Data Entry'!U20)),ISNA(VLOOKUP('Contact Data Entry'!U20,'DO NOT USE_School Picklist'!$F$3:$F$16,1,FALSE))),"Please select a value from the drop-down menu",IF('DO NOT USE_Contact Formulas'!A20,"OK",NA()))</f>
        <v>#N/A</v>
      </c>
      <c r="V20" s="41" t="e">
        <f>IF(LEN('Contact Data Entry'!V20)&gt;100,"Classroom(s) must be less than 100 characters",IF('DO NOT USE_Contact Formulas'!A20,"OK",NA()))</f>
        <v>#N/A</v>
      </c>
      <c r="W20" s="41" t="e">
        <f>IF(AND(NOT(ISBLANK('Contact Data Entry'!W20)),ISNA(VLOOKUP('Contact Data Entry'!W20,'DO NOT USE_School Picklist'!$K$3:$K$6,1,FALSE))),"Please select a value from the drop-down menu",IF('DO NOT USE_Contact Formulas'!A20,"OK",NA()))</f>
        <v>#N/A</v>
      </c>
      <c r="X20" s="41" t="e">
        <f>IF(AND(NOT(ISBLANK('Contact Data Entry'!X20)),ISNA(VLOOKUP('Contact Data Entry'!X20,'DO NOT USE_School Picklist'!$D$3:$D$5,1,FALSE))),"Please select a value from the drop-down menu",IF('DO NOT USE_Contact Formulas'!A20,"OK",NA()))</f>
        <v>#N/A</v>
      </c>
      <c r="Y20" s="41"/>
      <c r="Z20" s="41" t="e">
        <f>IF(AND(NOT(ISBLANK('Contact Data Entry'!Z20)),ISNA(VLOOKUP('Contact Data Entry'!Z20,'DO NOT USE_School Picklist'!$G$3:$G$5,1,FALSE))),"Please select a value from the drop-down menu",IF('DO NOT USE_Contact Formulas'!A20,"OK",NA()))</f>
        <v>#N/A</v>
      </c>
      <c r="AA20" s="41"/>
      <c r="AB20" s="41" t="e">
        <f>IF(AND(NOT(ISBLANK('Contact Data Entry'!AB20)),ISNA(VLOOKUP('Contact Data Entry'!AB20,'DO NOT USE_School Picklist'!$H$3:$H$4,1,FALSE))),"Please select a value from the drop-down menu",IF('DO NOT USE_Contact Formulas'!A20,"OK",NA()))</f>
        <v>#N/A</v>
      </c>
      <c r="AC20" s="41" t="e">
        <f ca="1">IF('Contact Data Entry'!AC20&gt;'DO NOT USE_School Picklist'!$C$3,"Test Date cannot be a future date",IF('DO NOT USE_Contact Formulas'!A20,"OK",NA()))</f>
        <v>#N/A</v>
      </c>
      <c r="AD20" s="41" t="e">
        <f>IF(AND(NOT(ISBLANK('Contact Data Entry'!AD20)),ISNA(VLOOKUP('Contact Data Entry'!AD20,'DO NOT USE_School Picklist'!$Q$3:$Q$8,1,FALSE))),"Please select a value from the drop-down menu",IF('DO NOT USE_Contact Formulas'!A20,"OK",NA()))</f>
        <v>#N/A</v>
      </c>
    </row>
    <row r="21" spans="1:30" x14ac:dyDescent="0.25">
      <c r="A21" s="40" t="e">
        <f>IF('DO NOT USE_Contact Formulas'!A21,IF('DO NOT USE_Contact Formulas'!B21,"Not all required fields are completed","OK"),NA())</f>
        <v>#N/A</v>
      </c>
      <c r="B21" s="41" t="e">
        <f>IF(AND('DO NOT USE_Contact Formulas'!A21,ISBLANK('Contact Data Entry'!B21)),"First Name is required",IF(NOT(ISBLANK('Contact Data Entry'!B21)),"OK",NA()))</f>
        <v>#N/A</v>
      </c>
      <c r="C21" s="41" t="e">
        <f>IF(AND('DO NOT USE_Contact Formulas'!A21,ISBLANK('Contact Data Entry'!C21)),"Last Name is required",IF(NOT(ISBLANK('Contact Data Entry'!C21)),"OK",NA()))</f>
        <v>#N/A</v>
      </c>
      <c r="D21" s="41" t="e">
        <f>IF(AND('DO NOT USE_Contact Formulas'!A21,ISBLANK('Contact Data Entry'!D21)),"Birthdate is required",IF(NOT(ISBLANK('Contact Data Entry'!D21)),"OK",NA()))</f>
        <v>#N/A</v>
      </c>
      <c r="E21" s="41" t="e">
        <f>IF(AND('DO NOT USE_Contact Formulas'!A21,ISBLANK('Contact Data Entry'!E21)),"Mobile Phone is required",IF(NOT(ISBLANK('Contact Data Entry'!E21)),IF(AND(ISNUMBER(VALUE('Contact Data Entry'!E21)),LEFT('Contact Data Entry'!E21,1)&lt;&gt;"1",LEN('Contact Data Entry'!E21)=10),"OK","Phone number must be valid format"),NA()))</f>
        <v>#N/A</v>
      </c>
      <c r="F21" s="41" t="e">
        <f>IF(LEN('Contact Data Entry'!F21)&gt;255,"Home Street Address must be less than 255 characters",IF('DO NOT USE_Contact Formulas'!A21,"OK",NA()))</f>
        <v>#N/A</v>
      </c>
      <c r="G21" s="41" t="e">
        <f>IF(LEN('Contact Data Entry'!G21)&gt;40,"City must be less than 40 characters",IF('DO NOT USE_Contact Formulas'!A21,"OK",NA()))</f>
        <v>#N/A</v>
      </c>
      <c r="H21" s="41" t="e">
        <f>IF(AND(NOT(ISBLANK('Contact Data Entry'!H21)),ISNA(VLOOKUP('Contact Data Entry'!H21,'DO NOT USE_School Picklist'!$P$3:$P$52,1,FALSE))),"Please select a value from the drop-down menu",IF('DO NOT USE_Contact Formulas'!A21,"OK",NA()))</f>
        <v>#N/A</v>
      </c>
      <c r="I21" s="41" t="e">
        <f>IF(AND('DO NOT USE_Contact Formulas'!A21,ISBLANK('Contact Data Entry'!I21)),"Zip is required",IF(ISBLANK('Contact Data Entry'!I21),NA(),"OK"))</f>
        <v>#N/A</v>
      </c>
      <c r="J21" s="41" t="e">
        <f>IF(AND('DO NOT USE_Contact Formulas'!A21,ISBLANK('Contact Data Entry'!J21)),"Student or Staff? is required",IF(ISBLANK('Contact Data Entry'!J21),NA(),IF(ISNA(VLOOKUP('Contact Data Entry'!J21,'DO NOT USE_School Picklist'!$B$3:$B$6,1,FALSE)),"Please select a value from the drop-down menu","OK")))</f>
        <v>#N/A</v>
      </c>
      <c r="K21" s="41" t="e">
        <f>IF(AND('Contact Data Entry'!J21='DO NOT USE_School Picklist'!$B$4,ISBLANK('Contact Data Entry'!K21)),"Occupation/Job Title is required if Student or Staff? is Yes, staff/faculty or volunteer",IF('DO NOT USE_Contact Formulas'!A21,"OK",NA()))</f>
        <v>#N/A</v>
      </c>
      <c r="L21" s="41" t="e">
        <f ca="1">IF('Contact Data Entry'!L21&gt;'DO NOT USE_School Picklist'!$C$3,"Date last on school campus/facility cannot be a future date",IF('DO NOT USE_Contact Formulas'!A21,IF(ISBLANK('Contact Data Entry'!L21),"Date last on school campus/facility is required","OK"),NA()))</f>
        <v>#N/A</v>
      </c>
      <c r="M21" s="42" t="e">
        <f ca="1">IF('Contact Data Entry'!M21&gt;'DO NOT USE_School Picklist'!$C$3,"Last Exposure Date cannot be a future date",IF('DO NOT USE_Contact Formulas'!A21,IF(ISBLANK('Contact Data Entry'!M21),"Last Exposure Date is required","OK"),NA()))</f>
        <v>#N/A</v>
      </c>
      <c r="N21" s="42" t="e">
        <f>IF(AND('DO NOT USE_Contact Formulas'!A21,ISBLANK('Contact Data Entry'!N21)),"Specific Place in the Location is required",IF(ISBLANK('Contact Data Entry'!N21),NA(),"OK"))</f>
        <v>#N/A</v>
      </c>
      <c r="O21" s="41" t="e">
        <f>IF(AND(NOT(ISBLANK('Contact Data Entry'!O21)),ISNA(VLOOKUP('Contact Data Entry'!O21,'DO NOT USE_School Picklist'!$L$3:$L$81,1,FALSE))),"Please select a value from the drop-down menu",IF('DO NOT USE_Contact Formulas'!A21,"OK",NA()))</f>
        <v>#N/A</v>
      </c>
      <c r="P21" s="41" t="e">
        <f>IF(AND(NOT(ISBLANK('Contact Data Entry'!P21)),NOT(ISNUMBER(MATCH("*@*.?*",'Contact Data Entry'!P21,0)))),"Email must be in a valid format",IF('DO NOT USE_Contact Formulas'!A21,"OK",NA()))</f>
        <v>#N/A</v>
      </c>
      <c r="Q21" s="41" t="e">
        <f>IF(LEN('Contact Data Entry'!Q21)&gt;50,"Parent/Guardian Name must be less than 50 characters",IF('DO NOT USE_Contact Formulas'!A21,"OK",NA()))</f>
        <v>#N/A</v>
      </c>
      <c r="R21" s="41" t="e">
        <f>IF(NOT(ISBLANK('Contact Data Entry'!R21)),IF(AND(ISNUMBER('Contact Data Entry'!R21),LEFT('Contact Data Entry'!R21,1)&lt;&gt;"1",LEN('Contact Data Entry'!R21)=10),"OK","Phone number must be valid format"),IF('DO NOT USE_Contact Formulas'!A21,"OK",NA()))</f>
        <v>#N/A</v>
      </c>
      <c r="S21" s="41" t="e">
        <f>IF(AND(NOT(ISBLANK('Contact Data Entry'!S21)),ISNA(VLOOKUP('Contact Data Entry'!S21,'DO NOT USE_School Picklist'!$N$3:$N$63,1,FALSE))),"Please select a value from the drop-down menu",IF('DO NOT USE_Contact Formulas'!A21,"OK",NA()))</f>
        <v>#N/A</v>
      </c>
      <c r="T21" s="41" t="e">
        <f>IF(AND(NOT(ISBLANK('Contact Data Entry'!T21)),ISNA(VLOOKUP('Contact Data Entry'!T21,'DO NOT USE_School Picklist'!$E$3:$E$10,1,FALSE))),"Please select a value from the drop-down menu",IF('DO NOT USE_Contact Formulas'!A21,"OK",NA()))</f>
        <v>#N/A</v>
      </c>
      <c r="U21" s="41" t="e">
        <f>IF(AND(NOT(ISBLANK('Contact Data Entry'!U21)),ISNA(VLOOKUP('Contact Data Entry'!U21,'DO NOT USE_School Picklist'!$F$3:$F$16,1,FALSE))),"Please select a value from the drop-down menu",IF('DO NOT USE_Contact Formulas'!A21,"OK",NA()))</f>
        <v>#N/A</v>
      </c>
      <c r="V21" s="41" t="e">
        <f>IF(LEN('Contact Data Entry'!V21)&gt;100,"Classroom(s) must be less than 100 characters",IF('DO NOT USE_Contact Formulas'!A21,"OK",NA()))</f>
        <v>#N/A</v>
      </c>
      <c r="W21" s="41" t="e">
        <f>IF(AND(NOT(ISBLANK('Contact Data Entry'!W21)),ISNA(VLOOKUP('Contact Data Entry'!W21,'DO NOT USE_School Picklist'!$K$3:$K$6,1,FALSE))),"Please select a value from the drop-down menu",IF('DO NOT USE_Contact Formulas'!A21,"OK",NA()))</f>
        <v>#N/A</v>
      </c>
      <c r="X21" s="41" t="e">
        <f>IF(AND(NOT(ISBLANK('Contact Data Entry'!X21)),ISNA(VLOOKUP('Contact Data Entry'!X21,'DO NOT USE_School Picklist'!$D$3:$D$5,1,FALSE))),"Please select a value from the drop-down menu",IF('DO NOT USE_Contact Formulas'!A21,"OK",NA()))</f>
        <v>#N/A</v>
      </c>
      <c r="Y21" s="41"/>
      <c r="Z21" s="41" t="e">
        <f>IF(AND(NOT(ISBLANK('Contact Data Entry'!Z21)),ISNA(VLOOKUP('Contact Data Entry'!Z21,'DO NOT USE_School Picklist'!$G$3:$G$5,1,FALSE))),"Please select a value from the drop-down menu",IF('DO NOT USE_Contact Formulas'!A21,"OK",NA()))</f>
        <v>#N/A</v>
      </c>
      <c r="AA21" s="41"/>
      <c r="AB21" s="41" t="e">
        <f>IF(AND(NOT(ISBLANK('Contact Data Entry'!AB21)),ISNA(VLOOKUP('Contact Data Entry'!AB21,'DO NOT USE_School Picklist'!$H$3:$H$4,1,FALSE))),"Please select a value from the drop-down menu",IF('DO NOT USE_Contact Formulas'!A21,"OK",NA()))</f>
        <v>#N/A</v>
      </c>
      <c r="AC21" s="41" t="e">
        <f ca="1">IF('Contact Data Entry'!AC21&gt;'DO NOT USE_School Picklist'!$C$3,"Test Date cannot be a future date",IF('DO NOT USE_Contact Formulas'!A21,"OK",NA()))</f>
        <v>#N/A</v>
      </c>
      <c r="AD21" s="41" t="e">
        <f>IF(AND(NOT(ISBLANK('Contact Data Entry'!AD21)),ISNA(VLOOKUP('Contact Data Entry'!AD21,'DO NOT USE_School Picklist'!$Q$3:$Q$8,1,FALSE))),"Please select a value from the drop-down menu",IF('DO NOT USE_Contact Formulas'!A21,"OK",NA()))</f>
        <v>#N/A</v>
      </c>
    </row>
    <row r="22" spans="1:30" x14ac:dyDescent="0.25">
      <c r="A22" s="40" t="e">
        <f>IF('DO NOT USE_Contact Formulas'!A22,IF('DO NOT USE_Contact Formulas'!B22,"Not all required fields are completed","OK"),NA())</f>
        <v>#N/A</v>
      </c>
      <c r="B22" s="41" t="e">
        <f>IF(AND('DO NOT USE_Contact Formulas'!A22,ISBLANK('Contact Data Entry'!B22)),"First Name is required",IF(NOT(ISBLANK('Contact Data Entry'!B22)),"OK",NA()))</f>
        <v>#N/A</v>
      </c>
      <c r="C22" s="41" t="e">
        <f>IF(AND('DO NOT USE_Contact Formulas'!A22,ISBLANK('Contact Data Entry'!C22)),"Last Name is required",IF(NOT(ISBLANK('Contact Data Entry'!C22)),"OK",NA()))</f>
        <v>#N/A</v>
      </c>
      <c r="D22" s="41" t="e">
        <f>IF(AND('DO NOT USE_Contact Formulas'!A22,ISBLANK('Contact Data Entry'!D22)),"Birthdate is required",IF(NOT(ISBLANK('Contact Data Entry'!D22)),"OK",NA()))</f>
        <v>#N/A</v>
      </c>
      <c r="E22" s="41" t="e">
        <f>IF(AND('DO NOT USE_Contact Formulas'!A22,ISBLANK('Contact Data Entry'!E22)),"Mobile Phone is required",IF(NOT(ISBLANK('Contact Data Entry'!E22)),IF(AND(ISNUMBER(VALUE('Contact Data Entry'!E22)),LEFT('Contact Data Entry'!E22,1)&lt;&gt;"1",LEN('Contact Data Entry'!E22)=10),"OK","Phone number must be valid format"),NA()))</f>
        <v>#N/A</v>
      </c>
      <c r="F22" s="41" t="e">
        <f>IF(LEN('Contact Data Entry'!F22)&gt;255,"Home Street Address must be less than 255 characters",IF('DO NOT USE_Contact Formulas'!A22,"OK",NA()))</f>
        <v>#N/A</v>
      </c>
      <c r="G22" s="41" t="e">
        <f>IF(LEN('Contact Data Entry'!G22)&gt;40,"City must be less than 40 characters",IF('DO NOT USE_Contact Formulas'!A22,"OK",NA()))</f>
        <v>#N/A</v>
      </c>
      <c r="H22" s="41" t="e">
        <f>IF(AND(NOT(ISBLANK('Contact Data Entry'!H22)),ISNA(VLOOKUP('Contact Data Entry'!H22,'DO NOT USE_School Picklist'!$P$3:$P$52,1,FALSE))),"Please select a value from the drop-down menu",IF('DO NOT USE_Contact Formulas'!A22,"OK",NA()))</f>
        <v>#N/A</v>
      </c>
      <c r="I22" s="41" t="e">
        <f>IF(AND('DO NOT USE_Contact Formulas'!A22,ISBLANK('Contact Data Entry'!I22)),"Zip is required",IF(ISBLANK('Contact Data Entry'!I22),NA(),"OK"))</f>
        <v>#N/A</v>
      </c>
      <c r="J22" s="41" t="e">
        <f>IF(AND('DO NOT USE_Contact Formulas'!A22,ISBLANK('Contact Data Entry'!J22)),"Student or Staff? is required",IF(ISBLANK('Contact Data Entry'!J22),NA(),IF(ISNA(VLOOKUP('Contact Data Entry'!J22,'DO NOT USE_School Picklist'!$B$3:$B$6,1,FALSE)),"Please select a value from the drop-down menu","OK")))</f>
        <v>#N/A</v>
      </c>
      <c r="K22" s="41" t="e">
        <f>IF(AND('Contact Data Entry'!J22='DO NOT USE_School Picklist'!$B$4,ISBLANK('Contact Data Entry'!K22)),"Occupation/Job Title is required if Student or Staff? is Yes, staff/faculty or volunteer",IF('DO NOT USE_Contact Formulas'!A22,"OK",NA()))</f>
        <v>#N/A</v>
      </c>
      <c r="L22" s="41" t="e">
        <f ca="1">IF('Contact Data Entry'!L22&gt;'DO NOT USE_School Picklist'!$C$3,"Date last on school campus/facility cannot be a future date",IF('DO NOT USE_Contact Formulas'!A22,IF(ISBLANK('Contact Data Entry'!L22),"Date last on school campus/facility is required","OK"),NA()))</f>
        <v>#N/A</v>
      </c>
      <c r="M22" s="42" t="e">
        <f ca="1">IF('Contact Data Entry'!M22&gt;'DO NOT USE_School Picklist'!$C$3,"Last Exposure Date cannot be a future date",IF('DO NOT USE_Contact Formulas'!A22,IF(ISBLANK('Contact Data Entry'!M22),"Last Exposure Date is required","OK"),NA()))</f>
        <v>#N/A</v>
      </c>
      <c r="N22" s="42" t="e">
        <f>IF(AND('DO NOT USE_Contact Formulas'!A22,ISBLANK('Contact Data Entry'!N22)),"Specific Place in the Location is required",IF(ISBLANK('Contact Data Entry'!N22),NA(),"OK"))</f>
        <v>#N/A</v>
      </c>
      <c r="O22" s="41" t="e">
        <f>IF(AND(NOT(ISBLANK('Contact Data Entry'!O22)),ISNA(VLOOKUP('Contact Data Entry'!O22,'DO NOT USE_School Picklist'!$L$3:$L$81,1,FALSE))),"Please select a value from the drop-down menu",IF('DO NOT USE_Contact Formulas'!A22,"OK",NA()))</f>
        <v>#N/A</v>
      </c>
      <c r="P22" s="41" t="e">
        <f>IF(AND(NOT(ISBLANK('Contact Data Entry'!P22)),NOT(ISNUMBER(MATCH("*@*.?*",'Contact Data Entry'!P22,0)))),"Email must be in a valid format",IF('DO NOT USE_Contact Formulas'!A22,"OK",NA()))</f>
        <v>#N/A</v>
      </c>
      <c r="Q22" s="41" t="e">
        <f>IF(LEN('Contact Data Entry'!Q22)&gt;50,"Parent/Guardian Name must be less than 50 characters",IF('DO NOT USE_Contact Formulas'!A22,"OK",NA()))</f>
        <v>#N/A</v>
      </c>
      <c r="R22" s="41" t="e">
        <f>IF(NOT(ISBLANK('Contact Data Entry'!R22)),IF(AND(ISNUMBER('Contact Data Entry'!R22),LEFT('Contact Data Entry'!R22,1)&lt;&gt;"1",LEN('Contact Data Entry'!R22)=10),"OK","Phone number must be valid format"),IF('DO NOT USE_Contact Formulas'!A22,"OK",NA()))</f>
        <v>#N/A</v>
      </c>
      <c r="S22" s="41" t="e">
        <f>IF(AND(NOT(ISBLANK('Contact Data Entry'!S22)),ISNA(VLOOKUP('Contact Data Entry'!S22,'DO NOT USE_School Picklist'!$N$3:$N$63,1,FALSE))),"Please select a value from the drop-down menu",IF('DO NOT USE_Contact Formulas'!A22,"OK",NA()))</f>
        <v>#N/A</v>
      </c>
      <c r="T22" s="41" t="e">
        <f>IF(AND(NOT(ISBLANK('Contact Data Entry'!T22)),ISNA(VLOOKUP('Contact Data Entry'!T22,'DO NOT USE_School Picklist'!$E$3:$E$10,1,FALSE))),"Please select a value from the drop-down menu",IF('DO NOT USE_Contact Formulas'!A22,"OK",NA()))</f>
        <v>#N/A</v>
      </c>
      <c r="U22" s="41" t="e">
        <f>IF(AND(NOT(ISBLANK('Contact Data Entry'!U22)),ISNA(VLOOKUP('Contact Data Entry'!U22,'DO NOT USE_School Picklist'!$F$3:$F$16,1,FALSE))),"Please select a value from the drop-down menu",IF('DO NOT USE_Contact Formulas'!A22,"OK",NA()))</f>
        <v>#N/A</v>
      </c>
      <c r="V22" s="41" t="e">
        <f>IF(LEN('Contact Data Entry'!V22)&gt;100,"Classroom(s) must be less than 100 characters",IF('DO NOT USE_Contact Formulas'!A22,"OK",NA()))</f>
        <v>#N/A</v>
      </c>
      <c r="W22" s="41" t="e">
        <f>IF(AND(NOT(ISBLANK('Contact Data Entry'!W22)),ISNA(VLOOKUP('Contact Data Entry'!W22,'DO NOT USE_School Picklist'!$K$3:$K$6,1,FALSE))),"Please select a value from the drop-down menu",IF('DO NOT USE_Contact Formulas'!A22,"OK",NA()))</f>
        <v>#N/A</v>
      </c>
      <c r="X22" s="41" t="e">
        <f>IF(AND(NOT(ISBLANK('Contact Data Entry'!X22)),ISNA(VLOOKUP('Contact Data Entry'!X22,'DO NOT USE_School Picklist'!$D$3:$D$5,1,FALSE))),"Please select a value from the drop-down menu",IF('DO NOT USE_Contact Formulas'!A22,"OK",NA()))</f>
        <v>#N/A</v>
      </c>
      <c r="Y22" s="41"/>
      <c r="Z22" s="41" t="e">
        <f>IF(AND(NOT(ISBLANK('Contact Data Entry'!Z22)),ISNA(VLOOKUP('Contact Data Entry'!Z22,'DO NOT USE_School Picklist'!$G$3:$G$5,1,FALSE))),"Please select a value from the drop-down menu",IF('DO NOT USE_Contact Formulas'!A22,"OK",NA()))</f>
        <v>#N/A</v>
      </c>
      <c r="AA22" s="41"/>
      <c r="AB22" s="41" t="e">
        <f>IF(AND(NOT(ISBLANK('Contact Data Entry'!AB22)),ISNA(VLOOKUP('Contact Data Entry'!AB22,'DO NOT USE_School Picklist'!$H$3:$H$4,1,FALSE))),"Please select a value from the drop-down menu",IF('DO NOT USE_Contact Formulas'!A22,"OK",NA()))</f>
        <v>#N/A</v>
      </c>
      <c r="AC22" s="41" t="e">
        <f ca="1">IF('Contact Data Entry'!AC22&gt;'DO NOT USE_School Picklist'!$C$3,"Test Date cannot be a future date",IF('DO NOT USE_Contact Formulas'!A22,"OK",NA()))</f>
        <v>#N/A</v>
      </c>
      <c r="AD22" s="41" t="e">
        <f>IF(AND(NOT(ISBLANK('Contact Data Entry'!AD22)),ISNA(VLOOKUP('Contact Data Entry'!AD22,'DO NOT USE_School Picklist'!$Q$3:$Q$8,1,FALSE))),"Please select a value from the drop-down menu",IF('DO NOT USE_Contact Formulas'!A22,"OK",NA()))</f>
        <v>#N/A</v>
      </c>
    </row>
    <row r="23" spans="1:30" x14ac:dyDescent="0.25">
      <c r="A23" s="40" t="e">
        <f>IF('DO NOT USE_Contact Formulas'!A23,IF('DO NOT USE_Contact Formulas'!B23,"Not all required fields are completed","OK"),NA())</f>
        <v>#N/A</v>
      </c>
      <c r="B23" s="41" t="e">
        <f>IF(AND('DO NOT USE_Contact Formulas'!A23,ISBLANK('Contact Data Entry'!B23)),"First Name is required",IF(NOT(ISBLANK('Contact Data Entry'!B23)),"OK",NA()))</f>
        <v>#N/A</v>
      </c>
      <c r="C23" s="41" t="e">
        <f>IF(AND('DO NOT USE_Contact Formulas'!A23,ISBLANK('Contact Data Entry'!C23)),"Last Name is required",IF(NOT(ISBLANK('Contact Data Entry'!C23)),"OK",NA()))</f>
        <v>#N/A</v>
      </c>
      <c r="D23" s="41" t="e">
        <f>IF(AND('DO NOT USE_Contact Formulas'!A23,ISBLANK('Contact Data Entry'!D23)),"Birthdate is required",IF(NOT(ISBLANK('Contact Data Entry'!D23)),"OK",NA()))</f>
        <v>#N/A</v>
      </c>
      <c r="E23" s="41" t="e">
        <f>IF(AND('DO NOT USE_Contact Formulas'!A23,ISBLANK('Contact Data Entry'!E23)),"Mobile Phone is required",IF(NOT(ISBLANK('Contact Data Entry'!E23)),IF(AND(ISNUMBER(VALUE('Contact Data Entry'!E23)),LEFT('Contact Data Entry'!E23,1)&lt;&gt;"1",LEN('Contact Data Entry'!E23)=10),"OK","Phone number must be valid format"),NA()))</f>
        <v>#N/A</v>
      </c>
      <c r="F23" s="41" t="e">
        <f>IF(LEN('Contact Data Entry'!F23)&gt;255,"Home Street Address must be less than 255 characters",IF('DO NOT USE_Contact Formulas'!A23,"OK",NA()))</f>
        <v>#N/A</v>
      </c>
      <c r="G23" s="41" t="e">
        <f>IF(LEN('Contact Data Entry'!G23)&gt;40,"City must be less than 40 characters",IF('DO NOT USE_Contact Formulas'!A23,"OK",NA()))</f>
        <v>#N/A</v>
      </c>
      <c r="H23" s="41" t="e">
        <f>IF(AND(NOT(ISBLANK('Contact Data Entry'!H23)),ISNA(VLOOKUP('Contact Data Entry'!H23,'DO NOT USE_School Picklist'!$P$3:$P$52,1,FALSE))),"Please select a value from the drop-down menu",IF('DO NOT USE_Contact Formulas'!A23,"OK",NA()))</f>
        <v>#N/A</v>
      </c>
      <c r="I23" s="41" t="e">
        <f>IF(AND('DO NOT USE_Contact Formulas'!A23,ISBLANK('Contact Data Entry'!I23)),"Zip is required",IF(ISBLANK('Contact Data Entry'!I23),NA(),"OK"))</f>
        <v>#N/A</v>
      </c>
      <c r="J23" s="41" t="e">
        <f>IF(AND('DO NOT USE_Contact Formulas'!A23,ISBLANK('Contact Data Entry'!J23)),"Student or Staff? is required",IF(ISBLANK('Contact Data Entry'!J23),NA(),IF(ISNA(VLOOKUP('Contact Data Entry'!J23,'DO NOT USE_School Picklist'!$B$3:$B$6,1,FALSE)),"Please select a value from the drop-down menu","OK")))</f>
        <v>#N/A</v>
      </c>
      <c r="K23" s="41" t="e">
        <f>IF(AND('Contact Data Entry'!J23='DO NOT USE_School Picklist'!$B$4,ISBLANK('Contact Data Entry'!K23)),"Occupation/Job Title is required if Student or Staff? is Yes, staff/faculty or volunteer",IF('DO NOT USE_Contact Formulas'!A23,"OK",NA()))</f>
        <v>#N/A</v>
      </c>
      <c r="L23" s="41" t="e">
        <f ca="1">IF('Contact Data Entry'!L23&gt;'DO NOT USE_School Picklist'!$C$3,"Date last on school campus/facility cannot be a future date",IF('DO NOT USE_Contact Formulas'!A23,IF(ISBLANK('Contact Data Entry'!L23),"Date last on school campus/facility is required","OK"),NA()))</f>
        <v>#N/A</v>
      </c>
      <c r="M23" s="42" t="e">
        <f ca="1">IF('Contact Data Entry'!M23&gt;'DO NOT USE_School Picklist'!$C$3,"Last Exposure Date cannot be a future date",IF('DO NOT USE_Contact Formulas'!A23,IF(ISBLANK('Contact Data Entry'!M23),"Last Exposure Date is required","OK"),NA()))</f>
        <v>#N/A</v>
      </c>
      <c r="N23" s="42" t="e">
        <f>IF(AND('DO NOT USE_Contact Formulas'!A23,ISBLANK('Contact Data Entry'!N23)),"Specific Place in the Location is required",IF(ISBLANK('Contact Data Entry'!N23),NA(),"OK"))</f>
        <v>#N/A</v>
      </c>
      <c r="O23" s="41" t="e">
        <f>IF(AND(NOT(ISBLANK('Contact Data Entry'!O23)),ISNA(VLOOKUP('Contact Data Entry'!O23,'DO NOT USE_School Picklist'!$L$3:$L$81,1,FALSE))),"Please select a value from the drop-down menu",IF('DO NOT USE_Contact Formulas'!A23,"OK",NA()))</f>
        <v>#N/A</v>
      </c>
      <c r="P23" s="41" t="e">
        <f>IF(AND(NOT(ISBLANK('Contact Data Entry'!P23)),NOT(ISNUMBER(MATCH("*@*.?*",'Contact Data Entry'!P23,0)))),"Email must be in a valid format",IF('DO NOT USE_Contact Formulas'!A23,"OK",NA()))</f>
        <v>#N/A</v>
      </c>
      <c r="Q23" s="41" t="e">
        <f>IF(LEN('Contact Data Entry'!Q23)&gt;50,"Parent/Guardian Name must be less than 50 characters",IF('DO NOT USE_Contact Formulas'!A23,"OK",NA()))</f>
        <v>#N/A</v>
      </c>
      <c r="R23" s="41" t="e">
        <f>IF(NOT(ISBLANK('Contact Data Entry'!R23)),IF(AND(ISNUMBER('Contact Data Entry'!R23),LEFT('Contact Data Entry'!R23,1)&lt;&gt;"1",LEN('Contact Data Entry'!R23)=10),"OK","Phone number must be valid format"),IF('DO NOT USE_Contact Formulas'!A23,"OK",NA()))</f>
        <v>#N/A</v>
      </c>
      <c r="S23" s="41" t="e">
        <f>IF(AND(NOT(ISBLANK('Contact Data Entry'!S23)),ISNA(VLOOKUP('Contact Data Entry'!S23,'DO NOT USE_School Picklist'!$N$3:$N$63,1,FALSE))),"Please select a value from the drop-down menu",IF('DO NOT USE_Contact Formulas'!A23,"OK",NA()))</f>
        <v>#N/A</v>
      </c>
      <c r="T23" s="41" t="e">
        <f>IF(AND(NOT(ISBLANK('Contact Data Entry'!T23)),ISNA(VLOOKUP('Contact Data Entry'!T23,'DO NOT USE_School Picklist'!$E$3:$E$10,1,FALSE))),"Please select a value from the drop-down menu",IF('DO NOT USE_Contact Formulas'!A23,"OK",NA()))</f>
        <v>#N/A</v>
      </c>
      <c r="U23" s="41" t="e">
        <f>IF(AND(NOT(ISBLANK('Contact Data Entry'!U23)),ISNA(VLOOKUP('Contact Data Entry'!U23,'DO NOT USE_School Picklist'!$F$3:$F$16,1,FALSE))),"Please select a value from the drop-down menu",IF('DO NOT USE_Contact Formulas'!A23,"OK",NA()))</f>
        <v>#N/A</v>
      </c>
      <c r="V23" s="41" t="e">
        <f>IF(LEN('Contact Data Entry'!V23)&gt;100,"Classroom(s) must be less than 100 characters",IF('DO NOT USE_Contact Formulas'!A23,"OK",NA()))</f>
        <v>#N/A</v>
      </c>
      <c r="W23" s="41" t="e">
        <f>IF(AND(NOT(ISBLANK('Contact Data Entry'!W23)),ISNA(VLOOKUP('Contact Data Entry'!W23,'DO NOT USE_School Picklist'!$K$3:$K$6,1,FALSE))),"Please select a value from the drop-down menu",IF('DO NOT USE_Contact Formulas'!A23,"OK",NA()))</f>
        <v>#N/A</v>
      </c>
      <c r="X23" s="41" t="e">
        <f>IF(AND(NOT(ISBLANK('Contact Data Entry'!X23)),ISNA(VLOOKUP('Contact Data Entry'!X23,'DO NOT USE_School Picklist'!$D$3:$D$5,1,FALSE))),"Please select a value from the drop-down menu",IF('DO NOT USE_Contact Formulas'!A23,"OK",NA()))</f>
        <v>#N/A</v>
      </c>
      <c r="Y23" s="41"/>
      <c r="Z23" s="41" t="e">
        <f>IF(AND(NOT(ISBLANK('Contact Data Entry'!Z23)),ISNA(VLOOKUP('Contact Data Entry'!Z23,'DO NOT USE_School Picklist'!$G$3:$G$5,1,FALSE))),"Please select a value from the drop-down menu",IF('DO NOT USE_Contact Formulas'!A23,"OK",NA()))</f>
        <v>#N/A</v>
      </c>
      <c r="AA23" s="41"/>
      <c r="AB23" s="41" t="e">
        <f>IF(AND(NOT(ISBLANK('Contact Data Entry'!AB23)),ISNA(VLOOKUP('Contact Data Entry'!AB23,'DO NOT USE_School Picklist'!$H$3:$H$4,1,FALSE))),"Please select a value from the drop-down menu",IF('DO NOT USE_Contact Formulas'!A23,"OK",NA()))</f>
        <v>#N/A</v>
      </c>
      <c r="AC23" s="41" t="e">
        <f ca="1">IF('Contact Data Entry'!AC23&gt;'DO NOT USE_School Picklist'!$C$3,"Test Date cannot be a future date",IF('DO NOT USE_Contact Formulas'!A23,"OK",NA()))</f>
        <v>#N/A</v>
      </c>
      <c r="AD23" s="41" t="e">
        <f>IF(AND(NOT(ISBLANK('Contact Data Entry'!AD23)),ISNA(VLOOKUP('Contact Data Entry'!AD23,'DO NOT USE_School Picklist'!$Q$3:$Q$8,1,FALSE))),"Please select a value from the drop-down menu",IF('DO NOT USE_Contact Formulas'!A23,"OK",NA()))</f>
        <v>#N/A</v>
      </c>
    </row>
    <row r="24" spans="1:30" x14ac:dyDescent="0.25">
      <c r="A24" s="40" t="e">
        <f>IF('DO NOT USE_Contact Formulas'!A24,IF('DO NOT USE_Contact Formulas'!B24,"Not all required fields are completed","OK"),NA())</f>
        <v>#N/A</v>
      </c>
      <c r="B24" s="41" t="e">
        <f>IF(AND('DO NOT USE_Contact Formulas'!A24,ISBLANK('Contact Data Entry'!B24)),"First Name is required",IF(NOT(ISBLANK('Contact Data Entry'!B24)),"OK",NA()))</f>
        <v>#N/A</v>
      </c>
      <c r="C24" s="41" t="e">
        <f>IF(AND('DO NOT USE_Contact Formulas'!A24,ISBLANK('Contact Data Entry'!C24)),"Last Name is required",IF(NOT(ISBLANK('Contact Data Entry'!C24)),"OK",NA()))</f>
        <v>#N/A</v>
      </c>
      <c r="D24" s="41" t="e">
        <f>IF(AND('DO NOT USE_Contact Formulas'!A24,ISBLANK('Contact Data Entry'!D24)),"Birthdate is required",IF(NOT(ISBLANK('Contact Data Entry'!D24)),"OK",NA()))</f>
        <v>#N/A</v>
      </c>
      <c r="E24" s="41" t="e">
        <f>IF(AND('DO NOT USE_Contact Formulas'!A24,ISBLANK('Contact Data Entry'!E24)),"Mobile Phone is required",IF(NOT(ISBLANK('Contact Data Entry'!E24)),IF(AND(ISNUMBER(VALUE('Contact Data Entry'!E24)),LEFT('Contact Data Entry'!E24,1)&lt;&gt;"1",LEN('Contact Data Entry'!E24)=10),"OK","Phone number must be valid format"),NA()))</f>
        <v>#N/A</v>
      </c>
      <c r="F24" s="41" t="e">
        <f>IF(LEN('Contact Data Entry'!F24)&gt;255,"Home Street Address must be less than 255 characters",IF('DO NOT USE_Contact Formulas'!A24,"OK",NA()))</f>
        <v>#N/A</v>
      </c>
      <c r="G24" s="41" t="e">
        <f>IF(LEN('Contact Data Entry'!G24)&gt;40,"City must be less than 40 characters",IF('DO NOT USE_Contact Formulas'!A24,"OK",NA()))</f>
        <v>#N/A</v>
      </c>
      <c r="H24" s="41" t="e">
        <f>IF(AND(NOT(ISBLANK('Contact Data Entry'!H24)),ISNA(VLOOKUP('Contact Data Entry'!H24,'DO NOT USE_School Picklist'!$P$3:$P$52,1,FALSE))),"Please select a value from the drop-down menu",IF('DO NOT USE_Contact Formulas'!A24,"OK",NA()))</f>
        <v>#N/A</v>
      </c>
      <c r="I24" s="41" t="e">
        <f>IF(AND('DO NOT USE_Contact Formulas'!A24,ISBLANK('Contact Data Entry'!I24)),"Zip is required",IF(ISBLANK('Contact Data Entry'!I24),NA(),"OK"))</f>
        <v>#N/A</v>
      </c>
      <c r="J24" s="41" t="e">
        <f>IF(AND('DO NOT USE_Contact Formulas'!A24,ISBLANK('Contact Data Entry'!J24)),"Student or Staff? is required",IF(ISBLANK('Contact Data Entry'!J24),NA(),IF(ISNA(VLOOKUP('Contact Data Entry'!J24,'DO NOT USE_School Picklist'!$B$3:$B$6,1,FALSE)),"Please select a value from the drop-down menu","OK")))</f>
        <v>#N/A</v>
      </c>
      <c r="K24" s="41" t="e">
        <f>IF(AND('Contact Data Entry'!J24='DO NOT USE_School Picklist'!$B$4,ISBLANK('Contact Data Entry'!K24)),"Occupation/Job Title is required if Student or Staff? is Yes, staff/faculty or volunteer",IF('DO NOT USE_Contact Formulas'!A24,"OK",NA()))</f>
        <v>#N/A</v>
      </c>
      <c r="L24" s="41" t="e">
        <f ca="1">IF('Contact Data Entry'!L24&gt;'DO NOT USE_School Picklist'!$C$3,"Date last on school campus/facility cannot be a future date",IF('DO NOT USE_Contact Formulas'!A24,IF(ISBLANK('Contact Data Entry'!L24),"Date last on school campus/facility is required","OK"),NA()))</f>
        <v>#N/A</v>
      </c>
      <c r="M24" s="42" t="e">
        <f ca="1">IF('Contact Data Entry'!M24&gt;'DO NOT USE_School Picklist'!$C$3,"Last Exposure Date cannot be a future date",IF('DO NOT USE_Contact Formulas'!A24,IF(ISBLANK('Contact Data Entry'!M24),"Last Exposure Date is required","OK"),NA()))</f>
        <v>#N/A</v>
      </c>
      <c r="N24" s="42" t="e">
        <f>IF(AND('DO NOT USE_Contact Formulas'!A24,ISBLANK('Contact Data Entry'!N24)),"Specific Place in the Location is required",IF(ISBLANK('Contact Data Entry'!N24),NA(),"OK"))</f>
        <v>#N/A</v>
      </c>
      <c r="O24" s="41" t="e">
        <f>IF(AND(NOT(ISBLANK('Contact Data Entry'!O24)),ISNA(VLOOKUP('Contact Data Entry'!O24,'DO NOT USE_School Picklist'!$L$3:$L$81,1,FALSE))),"Please select a value from the drop-down menu",IF('DO NOT USE_Contact Formulas'!A24,"OK",NA()))</f>
        <v>#N/A</v>
      </c>
      <c r="P24" s="41" t="e">
        <f>IF(AND(NOT(ISBLANK('Contact Data Entry'!P24)),NOT(ISNUMBER(MATCH("*@*.?*",'Contact Data Entry'!P24,0)))),"Email must be in a valid format",IF('DO NOT USE_Contact Formulas'!A24,"OK",NA()))</f>
        <v>#N/A</v>
      </c>
      <c r="Q24" s="41" t="e">
        <f>IF(LEN('Contact Data Entry'!Q24)&gt;50,"Parent/Guardian Name must be less than 50 characters",IF('DO NOT USE_Contact Formulas'!A24,"OK",NA()))</f>
        <v>#N/A</v>
      </c>
      <c r="R24" s="41" t="e">
        <f>IF(NOT(ISBLANK('Contact Data Entry'!R24)),IF(AND(ISNUMBER('Contact Data Entry'!R24),LEFT('Contact Data Entry'!R24,1)&lt;&gt;"1",LEN('Contact Data Entry'!R24)=10),"OK","Phone number must be valid format"),IF('DO NOT USE_Contact Formulas'!A24,"OK",NA()))</f>
        <v>#N/A</v>
      </c>
      <c r="S24" s="41" t="e">
        <f>IF(AND(NOT(ISBLANK('Contact Data Entry'!S24)),ISNA(VLOOKUP('Contact Data Entry'!S24,'DO NOT USE_School Picklist'!$N$3:$N$63,1,FALSE))),"Please select a value from the drop-down menu",IF('DO NOT USE_Contact Formulas'!A24,"OK",NA()))</f>
        <v>#N/A</v>
      </c>
      <c r="T24" s="41" t="e">
        <f>IF(AND(NOT(ISBLANK('Contact Data Entry'!T24)),ISNA(VLOOKUP('Contact Data Entry'!T24,'DO NOT USE_School Picklist'!$E$3:$E$10,1,FALSE))),"Please select a value from the drop-down menu",IF('DO NOT USE_Contact Formulas'!A24,"OK",NA()))</f>
        <v>#N/A</v>
      </c>
      <c r="U24" s="41" t="e">
        <f>IF(AND(NOT(ISBLANK('Contact Data Entry'!U24)),ISNA(VLOOKUP('Contact Data Entry'!U24,'DO NOT USE_School Picklist'!$F$3:$F$16,1,FALSE))),"Please select a value from the drop-down menu",IF('DO NOT USE_Contact Formulas'!A24,"OK",NA()))</f>
        <v>#N/A</v>
      </c>
      <c r="V24" s="41" t="e">
        <f>IF(LEN('Contact Data Entry'!V24)&gt;100,"Classroom(s) must be less than 100 characters",IF('DO NOT USE_Contact Formulas'!A24,"OK",NA()))</f>
        <v>#N/A</v>
      </c>
      <c r="W24" s="41" t="e">
        <f>IF(AND(NOT(ISBLANK('Contact Data Entry'!W24)),ISNA(VLOOKUP('Contact Data Entry'!W24,'DO NOT USE_School Picklist'!$K$3:$K$6,1,FALSE))),"Please select a value from the drop-down menu",IF('DO NOT USE_Contact Formulas'!A24,"OK",NA()))</f>
        <v>#N/A</v>
      </c>
      <c r="X24" s="41" t="e">
        <f>IF(AND(NOT(ISBLANK('Contact Data Entry'!X24)),ISNA(VLOOKUP('Contact Data Entry'!X24,'DO NOT USE_School Picklist'!$D$3:$D$5,1,FALSE))),"Please select a value from the drop-down menu",IF('DO NOT USE_Contact Formulas'!A24,"OK",NA()))</f>
        <v>#N/A</v>
      </c>
      <c r="Y24" s="41"/>
      <c r="Z24" s="41" t="e">
        <f>IF(AND(NOT(ISBLANK('Contact Data Entry'!Z24)),ISNA(VLOOKUP('Contact Data Entry'!Z24,'DO NOT USE_School Picklist'!$G$3:$G$5,1,FALSE))),"Please select a value from the drop-down menu",IF('DO NOT USE_Contact Formulas'!A24,"OK",NA()))</f>
        <v>#N/A</v>
      </c>
      <c r="AA24" s="41"/>
      <c r="AB24" s="41" t="e">
        <f>IF(AND(NOT(ISBLANK('Contact Data Entry'!AB24)),ISNA(VLOOKUP('Contact Data Entry'!AB24,'DO NOT USE_School Picklist'!$H$3:$H$4,1,FALSE))),"Please select a value from the drop-down menu",IF('DO NOT USE_Contact Formulas'!A24,"OK",NA()))</f>
        <v>#N/A</v>
      </c>
      <c r="AC24" s="41" t="e">
        <f ca="1">IF('Contact Data Entry'!AC24&gt;'DO NOT USE_School Picklist'!$C$3,"Test Date cannot be a future date",IF('DO NOT USE_Contact Formulas'!A24,"OK",NA()))</f>
        <v>#N/A</v>
      </c>
      <c r="AD24" s="41" t="e">
        <f>IF(AND(NOT(ISBLANK('Contact Data Entry'!AD24)),ISNA(VLOOKUP('Contact Data Entry'!AD24,'DO NOT USE_School Picklist'!$Q$3:$Q$8,1,FALSE))),"Please select a value from the drop-down menu",IF('DO NOT USE_Contact Formulas'!A24,"OK",NA()))</f>
        <v>#N/A</v>
      </c>
    </row>
    <row r="25" spans="1:30" x14ac:dyDescent="0.25">
      <c r="A25" s="40" t="e">
        <f>IF('DO NOT USE_Contact Formulas'!A25,IF('DO NOT USE_Contact Formulas'!B25,"Not all required fields are completed","OK"),NA())</f>
        <v>#N/A</v>
      </c>
      <c r="B25" s="41" t="e">
        <f>IF(AND('DO NOT USE_Contact Formulas'!A25,ISBLANK('Contact Data Entry'!B25)),"First Name is required",IF(NOT(ISBLANK('Contact Data Entry'!B25)),"OK",NA()))</f>
        <v>#N/A</v>
      </c>
      <c r="C25" s="41" t="e">
        <f>IF(AND('DO NOT USE_Contact Formulas'!A25,ISBLANK('Contact Data Entry'!C25)),"Last Name is required",IF(NOT(ISBLANK('Contact Data Entry'!C25)),"OK",NA()))</f>
        <v>#N/A</v>
      </c>
      <c r="D25" s="41" t="e">
        <f>IF(AND('DO NOT USE_Contact Formulas'!A25,ISBLANK('Contact Data Entry'!D25)),"Birthdate is required",IF(NOT(ISBLANK('Contact Data Entry'!D25)),"OK",NA()))</f>
        <v>#N/A</v>
      </c>
      <c r="E25" s="41" t="e">
        <f>IF(AND('DO NOT USE_Contact Formulas'!A25,ISBLANK('Contact Data Entry'!E25)),"Mobile Phone is required",IF(NOT(ISBLANK('Contact Data Entry'!E25)),IF(AND(ISNUMBER(VALUE('Contact Data Entry'!E25)),LEFT('Contact Data Entry'!E25,1)&lt;&gt;"1",LEN('Contact Data Entry'!E25)=10),"OK","Phone number must be valid format"),NA()))</f>
        <v>#N/A</v>
      </c>
      <c r="F25" s="41" t="e">
        <f>IF(LEN('Contact Data Entry'!F25)&gt;255,"Home Street Address must be less than 255 characters",IF('DO NOT USE_Contact Formulas'!A25,"OK",NA()))</f>
        <v>#N/A</v>
      </c>
      <c r="G25" s="41" t="e">
        <f>IF(LEN('Contact Data Entry'!G25)&gt;40,"City must be less than 40 characters",IF('DO NOT USE_Contact Formulas'!A25,"OK",NA()))</f>
        <v>#N/A</v>
      </c>
      <c r="H25" s="41" t="e">
        <f>IF(AND(NOT(ISBLANK('Contact Data Entry'!H25)),ISNA(VLOOKUP('Contact Data Entry'!H25,'DO NOT USE_School Picklist'!$P$3:$P$52,1,FALSE))),"Please select a value from the drop-down menu",IF('DO NOT USE_Contact Formulas'!A25,"OK",NA()))</f>
        <v>#N/A</v>
      </c>
      <c r="I25" s="41" t="e">
        <f>IF(AND('DO NOT USE_Contact Formulas'!A25,ISBLANK('Contact Data Entry'!I25)),"Zip is required",IF(ISBLANK('Contact Data Entry'!I25),NA(),"OK"))</f>
        <v>#N/A</v>
      </c>
      <c r="J25" s="41" t="e">
        <f>IF(AND('DO NOT USE_Contact Formulas'!A25,ISBLANK('Contact Data Entry'!J25)),"Student or Staff? is required",IF(ISBLANK('Contact Data Entry'!J25),NA(),IF(ISNA(VLOOKUP('Contact Data Entry'!J25,'DO NOT USE_School Picklist'!$B$3:$B$6,1,FALSE)),"Please select a value from the drop-down menu","OK")))</f>
        <v>#N/A</v>
      </c>
      <c r="K25" s="41" t="e">
        <f>IF(AND('Contact Data Entry'!J25='DO NOT USE_School Picklist'!$B$4,ISBLANK('Contact Data Entry'!K25)),"Occupation/Job Title is required if Student or Staff? is Yes, staff/faculty or volunteer",IF('DO NOT USE_Contact Formulas'!A25,"OK",NA()))</f>
        <v>#N/A</v>
      </c>
      <c r="L25" s="41" t="e">
        <f ca="1">IF('Contact Data Entry'!L25&gt;'DO NOT USE_School Picklist'!$C$3,"Date last on school campus/facility cannot be a future date",IF('DO NOT USE_Contact Formulas'!A25,IF(ISBLANK('Contact Data Entry'!L25),"Date last on school campus/facility is required","OK"),NA()))</f>
        <v>#N/A</v>
      </c>
      <c r="M25" s="42" t="e">
        <f ca="1">IF('Contact Data Entry'!M25&gt;'DO NOT USE_School Picklist'!$C$3,"Last Exposure Date cannot be a future date",IF('DO NOT USE_Contact Formulas'!A25,IF(ISBLANK('Contact Data Entry'!M25),"Last Exposure Date is required","OK"),NA()))</f>
        <v>#N/A</v>
      </c>
      <c r="N25" s="42" t="e">
        <f>IF(AND('DO NOT USE_Contact Formulas'!A25,ISBLANK('Contact Data Entry'!N25)),"Specific Place in the Location is required",IF(ISBLANK('Contact Data Entry'!N25),NA(),"OK"))</f>
        <v>#N/A</v>
      </c>
      <c r="O25" s="41" t="e">
        <f>IF(AND(NOT(ISBLANK('Contact Data Entry'!O25)),ISNA(VLOOKUP('Contact Data Entry'!O25,'DO NOT USE_School Picklist'!$L$3:$L$81,1,FALSE))),"Please select a value from the drop-down menu",IF('DO NOT USE_Contact Formulas'!A25,"OK",NA()))</f>
        <v>#N/A</v>
      </c>
      <c r="P25" s="41" t="e">
        <f>IF(AND(NOT(ISBLANK('Contact Data Entry'!P25)),NOT(ISNUMBER(MATCH("*@*.?*",'Contact Data Entry'!P25,0)))),"Email must be in a valid format",IF('DO NOT USE_Contact Formulas'!A25,"OK",NA()))</f>
        <v>#N/A</v>
      </c>
      <c r="Q25" s="41" t="e">
        <f>IF(LEN('Contact Data Entry'!Q25)&gt;50,"Parent/Guardian Name must be less than 50 characters",IF('DO NOT USE_Contact Formulas'!A25,"OK",NA()))</f>
        <v>#N/A</v>
      </c>
      <c r="R25" s="41" t="e">
        <f>IF(NOT(ISBLANK('Contact Data Entry'!R25)),IF(AND(ISNUMBER('Contact Data Entry'!R25),LEFT('Contact Data Entry'!R25,1)&lt;&gt;"1",LEN('Contact Data Entry'!R25)=10),"OK","Phone number must be valid format"),IF('DO NOT USE_Contact Formulas'!A25,"OK",NA()))</f>
        <v>#N/A</v>
      </c>
      <c r="S25" s="41" t="e">
        <f>IF(AND(NOT(ISBLANK('Contact Data Entry'!S25)),ISNA(VLOOKUP('Contact Data Entry'!S25,'DO NOT USE_School Picklist'!$N$3:$N$63,1,FALSE))),"Please select a value from the drop-down menu",IF('DO NOT USE_Contact Formulas'!A25,"OK",NA()))</f>
        <v>#N/A</v>
      </c>
      <c r="T25" s="41" t="e">
        <f>IF(AND(NOT(ISBLANK('Contact Data Entry'!T25)),ISNA(VLOOKUP('Contact Data Entry'!T25,'DO NOT USE_School Picklist'!$E$3:$E$10,1,FALSE))),"Please select a value from the drop-down menu",IF('DO NOT USE_Contact Formulas'!A25,"OK",NA()))</f>
        <v>#N/A</v>
      </c>
      <c r="U25" s="41" t="e">
        <f>IF(AND(NOT(ISBLANK('Contact Data Entry'!U25)),ISNA(VLOOKUP('Contact Data Entry'!U25,'DO NOT USE_School Picklist'!$F$3:$F$16,1,FALSE))),"Please select a value from the drop-down menu",IF('DO NOT USE_Contact Formulas'!A25,"OK",NA()))</f>
        <v>#N/A</v>
      </c>
      <c r="V25" s="41" t="e">
        <f>IF(LEN('Contact Data Entry'!V25)&gt;100,"Classroom(s) must be less than 100 characters",IF('DO NOT USE_Contact Formulas'!A25,"OK",NA()))</f>
        <v>#N/A</v>
      </c>
      <c r="W25" s="41" t="e">
        <f>IF(AND(NOT(ISBLANK('Contact Data Entry'!W25)),ISNA(VLOOKUP('Contact Data Entry'!W25,'DO NOT USE_School Picklist'!$K$3:$K$6,1,FALSE))),"Please select a value from the drop-down menu",IF('DO NOT USE_Contact Formulas'!A25,"OK",NA()))</f>
        <v>#N/A</v>
      </c>
      <c r="X25" s="41" t="e">
        <f>IF(AND(NOT(ISBLANK('Contact Data Entry'!X25)),ISNA(VLOOKUP('Contact Data Entry'!X25,'DO NOT USE_School Picklist'!$D$3:$D$5,1,FALSE))),"Please select a value from the drop-down menu",IF('DO NOT USE_Contact Formulas'!A25,"OK",NA()))</f>
        <v>#N/A</v>
      </c>
      <c r="Y25" s="41"/>
      <c r="Z25" s="41" t="e">
        <f>IF(AND(NOT(ISBLANK('Contact Data Entry'!Z25)),ISNA(VLOOKUP('Contact Data Entry'!Z25,'DO NOT USE_School Picklist'!$G$3:$G$5,1,FALSE))),"Please select a value from the drop-down menu",IF('DO NOT USE_Contact Formulas'!A25,"OK",NA()))</f>
        <v>#N/A</v>
      </c>
      <c r="AA25" s="41"/>
      <c r="AB25" s="41" t="e">
        <f>IF(AND(NOT(ISBLANK('Contact Data Entry'!AB25)),ISNA(VLOOKUP('Contact Data Entry'!AB25,'DO NOT USE_School Picklist'!$H$3:$H$4,1,FALSE))),"Please select a value from the drop-down menu",IF('DO NOT USE_Contact Formulas'!A25,"OK",NA()))</f>
        <v>#N/A</v>
      </c>
      <c r="AC25" s="41" t="e">
        <f ca="1">IF('Contact Data Entry'!AC25&gt;'DO NOT USE_School Picklist'!$C$3,"Test Date cannot be a future date",IF('DO NOT USE_Contact Formulas'!A25,"OK",NA()))</f>
        <v>#N/A</v>
      </c>
      <c r="AD25" s="41" t="e">
        <f>IF(AND(NOT(ISBLANK('Contact Data Entry'!AD25)),ISNA(VLOOKUP('Contact Data Entry'!AD25,'DO NOT USE_School Picklist'!$Q$3:$Q$8,1,FALSE))),"Please select a value from the drop-down menu",IF('DO NOT USE_Contact Formulas'!A25,"OK",NA()))</f>
        <v>#N/A</v>
      </c>
    </row>
    <row r="26" spans="1:30" x14ac:dyDescent="0.25">
      <c r="A26" s="40" t="e">
        <f>IF('DO NOT USE_Contact Formulas'!A26,IF('DO NOT USE_Contact Formulas'!B26,"Not all required fields are completed","OK"),NA())</f>
        <v>#N/A</v>
      </c>
      <c r="B26" s="41" t="e">
        <f>IF(AND('DO NOT USE_Contact Formulas'!A26,ISBLANK('Contact Data Entry'!B26)),"First Name is required",IF(NOT(ISBLANK('Contact Data Entry'!B26)),"OK",NA()))</f>
        <v>#N/A</v>
      </c>
      <c r="C26" s="41" t="e">
        <f>IF(AND('DO NOT USE_Contact Formulas'!A26,ISBLANK('Contact Data Entry'!C26)),"Last Name is required",IF(NOT(ISBLANK('Contact Data Entry'!C26)),"OK",NA()))</f>
        <v>#N/A</v>
      </c>
      <c r="D26" s="41" t="e">
        <f>IF(AND('DO NOT USE_Contact Formulas'!A26,ISBLANK('Contact Data Entry'!D26)),"Birthdate is required",IF(NOT(ISBLANK('Contact Data Entry'!D26)),"OK",NA()))</f>
        <v>#N/A</v>
      </c>
      <c r="E26" s="41" t="e">
        <f>IF(AND('DO NOT USE_Contact Formulas'!A26,ISBLANK('Contact Data Entry'!E26)),"Mobile Phone is required",IF(NOT(ISBLANK('Contact Data Entry'!E26)),IF(AND(ISNUMBER(VALUE('Contact Data Entry'!E26)),LEFT('Contact Data Entry'!E26,1)&lt;&gt;"1",LEN('Contact Data Entry'!E26)=10),"OK","Phone number must be valid format"),NA()))</f>
        <v>#N/A</v>
      </c>
      <c r="F26" s="41" t="e">
        <f>IF(LEN('Contact Data Entry'!F26)&gt;255,"Home Street Address must be less than 255 characters",IF('DO NOT USE_Contact Formulas'!A26,"OK",NA()))</f>
        <v>#N/A</v>
      </c>
      <c r="G26" s="41" t="e">
        <f>IF(LEN('Contact Data Entry'!G26)&gt;40,"City must be less than 40 characters",IF('DO NOT USE_Contact Formulas'!A26,"OK",NA()))</f>
        <v>#N/A</v>
      </c>
      <c r="H26" s="41" t="e">
        <f>IF(AND(NOT(ISBLANK('Contact Data Entry'!H26)),ISNA(VLOOKUP('Contact Data Entry'!H26,'DO NOT USE_School Picklist'!$P$3:$P$52,1,FALSE))),"Please select a value from the drop-down menu",IF('DO NOT USE_Contact Formulas'!A26,"OK",NA()))</f>
        <v>#N/A</v>
      </c>
      <c r="I26" s="41" t="e">
        <f>IF(AND('DO NOT USE_Contact Formulas'!A26,ISBLANK('Contact Data Entry'!I26)),"Zip is required",IF(ISBLANK('Contact Data Entry'!I26),NA(),"OK"))</f>
        <v>#N/A</v>
      </c>
      <c r="J26" s="41" t="e">
        <f>IF(AND('DO NOT USE_Contact Formulas'!A26,ISBLANK('Contact Data Entry'!J26)),"Student or Staff? is required",IF(ISBLANK('Contact Data Entry'!J26),NA(),IF(ISNA(VLOOKUP('Contact Data Entry'!J26,'DO NOT USE_School Picklist'!$B$3:$B$6,1,FALSE)),"Please select a value from the drop-down menu","OK")))</f>
        <v>#N/A</v>
      </c>
      <c r="K26" s="41" t="e">
        <f>IF(AND('Contact Data Entry'!J26='DO NOT USE_School Picklist'!$B$4,ISBLANK('Contact Data Entry'!K26)),"Occupation/Job Title is required if Student or Staff? is Yes, staff/faculty or volunteer",IF('DO NOT USE_Contact Formulas'!A26,"OK",NA()))</f>
        <v>#N/A</v>
      </c>
      <c r="L26" s="41" t="e">
        <f ca="1">IF('Contact Data Entry'!L26&gt;'DO NOT USE_School Picklist'!$C$3,"Date last on school campus/facility cannot be a future date",IF('DO NOT USE_Contact Formulas'!A26,IF(ISBLANK('Contact Data Entry'!L26),"Date last on school campus/facility is required","OK"),NA()))</f>
        <v>#N/A</v>
      </c>
      <c r="M26" s="42" t="e">
        <f ca="1">IF('Contact Data Entry'!M26&gt;'DO NOT USE_School Picklist'!$C$3,"Last Exposure Date cannot be a future date",IF('DO NOT USE_Contact Formulas'!A26,IF(ISBLANK('Contact Data Entry'!M26),"Last Exposure Date is required","OK"),NA()))</f>
        <v>#N/A</v>
      </c>
      <c r="N26" s="42" t="e">
        <f>IF(AND('DO NOT USE_Contact Formulas'!A26,ISBLANK('Contact Data Entry'!N26)),"Specific Place in the Location is required",IF(ISBLANK('Contact Data Entry'!N26),NA(),"OK"))</f>
        <v>#N/A</v>
      </c>
      <c r="O26" s="41" t="e">
        <f>IF(AND(NOT(ISBLANK('Contact Data Entry'!O26)),ISNA(VLOOKUP('Contact Data Entry'!O26,'DO NOT USE_School Picklist'!$L$3:$L$81,1,FALSE))),"Please select a value from the drop-down menu",IF('DO NOT USE_Contact Formulas'!A26,"OK",NA()))</f>
        <v>#N/A</v>
      </c>
      <c r="P26" s="41" t="e">
        <f>IF(AND(NOT(ISBLANK('Contact Data Entry'!P26)),NOT(ISNUMBER(MATCH("*@*.?*",'Contact Data Entry'!P26,0)))),"Email must be in a valid format",IF('DO NOT USE_Contact Formulas'!A26,"OK",NA()))</f>
        <v>#N/A</v>
      </c>
      <c r="Q26" s="41" t="e">
        <f>IF(LEN('Contact Data Entry'!Q26)&gt;50,"Parent/Guardian Name must be less than 50 characters",IF('DO NOT USE_Contact Formulas'!A26,"OK",NA()))</f>
        <v>#N/A</v>
      </c>
      <c r="R26" s="41" t="e">
        <f>IF(NOT(ISBLANK('Contact Data Entry'!R26)),IF(AND(ISNUMBER('Contact Data Entry'!R26),LEFT('Contact Data Entry'!R26,1)&lt;&gt;"1",LEN('Contact Data Entry'!R26)=10),"OK","Phone number must be valid format"),IF('DO NOT USE_Contact Formulas'!A26,"OK",NA()))</f>
        <v>#N/A</v>
      </c>
      <c r="S26" s="41" t="e">
        <f>IF(AND(NOT(ISBLANK('Contact Data Entry'!S26)),ISNA(VLOOKUP('Contact Data Entry'!S26,'DO NOT USE_School Picklist'!$N$3:$N$63,1,FALSE))),"Please select a value from the drop-down menu",IF('DO NOT USE_Contact Formulas'!A26,"OK",NA()))</f>
        <v>#N/A</v>
      </c>
      <c r="T26" s="41" t="e">
        <f>IF(AND(NOT(ISBLANK('Contact Data Entry'!T26)),ISNA(VLOOKUP('Contact Data Entry'!T26,'DO NOT USE_School Picklist'!$E$3:$E$10,1,FALSE))),"Please select a value from the drop-down menu",IF('DO NOT USE_Contact Formulas'!A26,"OK",NA()))</f>
        <v>#N/A</v>
      </c>
      <c r="U26" s="41" t="e">
        <f>IF(AND(NOT(ISBLANK('Contact Data Entry'!U26)),ISNA(VLOOKUP('Contact Data Entry'!U26,'DO NOT USE_School Picklist'!$F$3:$F$16,1,FALSE))),"Please select a value from the drop-down menu",IF('DO NOT USE_Contact Formulas'!A26,"OK",NA()))</f>
        <v>#N/A</v>
      </c>
      <c r="V26" s="41" t="e">
        <f>IF(LEN('Contact Data Entry'!V26)&gt;100,"Classroom(s) must be less than 100 characters",IF('DO NOT USE_Contact Formulas'!A26,"OK",NA()))</f>
        <v>#N/A</v>
      </c>
      <c r="W26" s="41" t="e">
        <f>IF(AND(NOT(ISBLANK('Contact Data Entry'!W26)),ISNA(VLOOKUP('Contact Data Entry'!W26,'DO NOT USE_School Picklist'!$K$3:$K$6,1,FALSE))),"Please select a value from the drop-down menu",IF('DO NOT USE_Contact Formulas'!A26,"OK",NA()))</f>
        <v>#N/A</v>
      </c>
      <c r="X26" s="41" t="e">
        <f>IF(AND(NOT(ISBLANK('Contact Data Entry'!X26)),ISNA(VLOOKUP('Contact Data Entry'!X26,'DO NOT USE_School Picklist'!$D$3:$D$5,1,FALSE))),"Please select a value from the drop-down menu",IF('DO NOT USE_Contact Formulas'!A26,"OK",NA()))</f>
        <v>#N/A</v>
      </c>
      <c r="Y26" s="41"/>
      <c r="Z26" s="41" t="e">
        <f>IF(AND(NOT(ISBLANK('Contact Data Entry'!Z26)),ISNA(VLOOKUP('Contact Data Entry'!Z26,'DO NOT USE_School Picklist'!$G$3:$G$5,1,FALSE))),"Please select a value from the drop-down menu",IF('DO NOT USE_Contact Formulas'!A26,"OK",NA()))</f>
        <v>#N/A</v>
      </c>
      <c r="AA26" s="41"/>
      <c r="AB26" s="41" t="e">
        <f>IF(AND(NOT(ISBLANK('Contact Data Entry'!AB26)),ISNA(VLOOKUP('Contact Data Entry'!AB26,'DO NOT USE_School Picklist'!$H$3:$H$4,1,FALSE))),"Please select a value from the drop-down menu",IF('DO NOT USE_Contact Formulas'!A26,"OK",NA()))</f>
        <v>#N/A</v>
      </c>
      <c r="AC26" s="41" t="e">
        <f ca="1">IF('Contact Data Entry'!AC26&gt;'DO NOT USE_School Picklist'!$C$3,"Test Date cannot be a future date",IF('DO NOT USE_Contact Formulas'!A26,"OK",NA()))</f>
        <v>#N/A</v>
      </c>
      <c r="AD26" s="41" t="e">
        <f>IF(AND(NOT(ISBLANK('Contact Data Entry'!AD26)),ISNA(VLOOKUP('Contact Data Entry'!AD26,'DO NOT USE_School Picklist'!$Q$3:$Q$8,1,FALSE))),"Please select a value from the drop-down menu",IF('DO NOT USE_Contact Formulas'!A26,"OK",NA()))</f>
        <v>#N/A</v>
      </c>
    </row>
    <row r="27" spans="1:30" x14ac:dyDescent="0.25">
      <c r="A27" s="40" t="e">
        <f>IF('DO NOT USE_Contact Formulas'!A27,IF('DO NOT USE_Contact Formulas'!B27,"Not all required fields are completed","OK"),NA())</f>
        <v>#N/A</v>
      </c>
      <c r="B27" s="41" t="e">
        <f>IF(AND('DO NOT USE_Contact Formulas'!A27,ISBLANK('Contact Data Entry'!B27)),"First Name is required",IF(NOT(ISBLANK('Contact Data Entry'!B27)),"OK",NA()))</f>
        <v>#N/A</v>
      </c>
      <c r="C27" s="41" t="e">
        <f>IF(AND('DO NOT USE_Contact Formulas'!A27,ISBLANK('Contact Data Entry'!C27)),"Last Name is required",IF(NOT(ISBLANK('Contact Data Entry'!C27)),"OK",NA()))</f>
        <v>#N/A</v>
      </c>
      <c r="D27" s="41" t="e">
        <f>IF(AND('DO NOT USE_Contact Formulas'!A27,ISBLANK('Contact Data Entry'!D27)),"Birthdate is required",IF(NOT(ISBLANK('Contact Data Entry'!D27)),"OK",NA()))</f>
        <v>#N/A</v>
      </c>
      <c r="E27" s="41" t="e">
        <f>IF(AND('DO NOT USE_Contact Formulas'!A27,ISBLANK('Contact Data Entry'!E27)),"Mobile Phone is required",IF(NOT(ISBLANK('Contact Data Entry'!E27)),IF(AND(ISNUMBER(VALUE('Contact Data Entry'!E27)),LEFT('Contact Data Entry'!E27,1)&lt;&gt;"1",LEN('Contact Data Entry'!E27)=10),"OK","Phone number must be valid format"),NA()))</f>
        <v>#N/A</v>
      </c>
      <c r="F27" s="41" t="e">
        <f>IF(LEN('Contact Data Entry'!F27)&gt;255,"Home Street Address must be less than 255 characters",IF('DO NOT USE_Contact Formulas'!A27,"OK",NA()))</f>
        <v>#N/A</v>
      </c>
      <c r="G27" s="41" t="e">
        <f>IF(LEN('Contact Data Entry'!G27)&gt;40,"City must be less than 40 characters",IF('DO NOT USE_Contact Formulas'!A27,"OK",NA()))</f>
        <v>#N/A</v>
      </c>
      <c r="H27" s="41" t="e">
        <f>IF(AND(NOT(ISBLANK('Contact Data Entry'!H27)),ISNA(VLOOKUP('Contact Data Entry'!H27,'DO NOT USE_School Picklist'!$P$3:$P$52,1,FALSE))),"Please select a value from the drop-down menu",IF('DO NOT USE_Contact Formulas'!A27,"OK",NA()))</f>
        <v>#N/A</v>
      </c>
      <c r="I27" s="41" t="e">
        <f>IF(AND('DO NOT USE_Contact Formulas'!A27,ISBLANK('Contact Data Entry'!I27)),"Zip is required",IF(ISBLANK('Contact Data Entry'!I27),NA(),"OK"))</f>
        <v>#N/A</v>
      </c>
      <c r="J27" s="41" t="e">
        <f>IF(AND('DO NOT USE_Contact Formulas'!A27,ISBLANK('Contact Data Entry'!J27)),"Student or Staff? is required",IF(ISBLANK('Contact Data Entry'!J27),NA(),IF(ISNA(VLOOKUP('Contact Data Entry'!J27,'DO NOT USE_School Picklist'!$B$3:$B$6,1,FALSE)),"Please select a value from the drop-down menu","OK")))</f>
        <v>#N/A</v>
      </c>
      <c r="K27" s="41" t="e">
        <f>IF(AND('Contact Data Entry'!J27='DO NOT USE_School Picklist'!$B$4,ISBLANK('Contact Data Entry'!K27)),"Occupation/Job Title is required if Student or Staff? is Yes, staff/faculty or volunteer",IF('DO NOT USE_Contact Formulas'!A27,"OK",NA()))</f>
        <v>#N/A</v>
      </c>
      <c r="L27" s="41" t="e">
        <f ca="1">IF('Contact Data Entry'!L27&gt;'DO NOT USE_School Picklist'!$C$3,"Date last on school campus/facility cannot be a future date",IF('DO NOT USE_Contact Formulas'!A27,IF(ISBLANK('Contact Data Entry'!L27),"Date last on school campus/facility is required","OK"),NA()))</f>
        <v>#N/A</v>
      </c>
      <c r="M27" s="42" t="e">
        <f ca="1">IF('Contact Data Entry'!M27&gt;'DO NOT USE_School Picklist'!$C$3,"Last Exposure Date cannot be a future date",IF('DO NOT USE_Contact Formulas'!A27,IF(ISBLANK('Contact Data Entry'!M27),"Last Exposure Date is required","OK"),NA()))</f>
        <v>#N/A</v>
      </c>
      <c r="N27" s="42" t="e">
        <f>IF(AND('DO NOT USE_Contact Formulas'!A27,ISBLANK('Contact Data Entry'!N27)),"Specific Place in the Location is required",IF(ISBLANK('Contact Data Entry'!N27),NA(),"OK"))</f>
        <v>#N/A</v>
      </c>
      <c r="O27" s="41" t="e">
        <f>IF(AND(NOT(ISBLANK('Contact Data Entry'!O27)),ISNA(VLOOKUP('Contact Data Entry'!O27,'DO NOT USE_School Picklist'!$L$3:$L$81,1,FALSE))),"Please select a value from the drop-down menu",IF('DO NOT USE_Contact Formulas'!A27,"OK",NA()))</f>
        <v>#N/A</v>
      </c>
      <c r="P27" s="41" t="e">
        <f>IF(AND(NOT(ISBLANK('Contact Data Entry'!P27)),NOT(ISNUMBER(MATCH("*@*.?*",'Contact Data Entry'!P27,0)))),"Email must be in a valid format",IF('DO NOT USE_Contact Formulas'!A27,"OK",NA()))</f>
        <v>#N/A</v>
      </c>
      <c r="Q27" s="41" t="e">
        <f>IF(LEN('Contact Data Entry'!Q27)&gt;50,"Parent/Guardian Name must be less than 50 characters",IF('DO NOT USE_Contact Formulas'!A27,"OK",NA()))</f>
        <v>#N/A</v>
      </c>
      <c r="R27" s="41" t="e">
        <f>IF(NOT(ISBLANK('Contact Data Entry'!R27)),IF(AND(ISNUMBER('Contact Data Entry'!R27),LEFT('Contact Data Entry'!R27,1)&lt;&gt;"1",LEN('Contact Data Entry'!R27)=10),"OK","Phone number must be valid format"),IF('DO NOT USE_Contact Formulas'!A27,"OK",NA()))</f>
        <v>#N/A</v>
      </c>
      <c r="S27" s="41" t="e">
        <f>IF(AND(NOT(ISBLANK('Contact Data Entry'!S27)),ISNA(VLOOKUP('Contact Data Entry'!S27,'DO NOT USE_School Picklist'!$N$3:$N$63,1,FALSE))),"Please select a value from the drop-down menu",IF('DO NOT USE_Contact Formulas'!A27,"OK",NA()))</f>
        <v>#N/A</v>
      </c>
      <c r="T27" s="41" t="e">
        <f>IF(AND(NOT(ISBLANK('Contact Data Entry'!T27)),ISNA(VLOOKUP('Contact Data Entry'!T27,'DO NOT USE_School Picklist'!$E$3:$E$10,1,FALSE))),"Please select a value from the drop-down menu",IF('DO NOT USE_Contact Formulas'!A27,"OK",NA()))</f>
        <v>#N/A</v>
      </c>
      <c r="U27" s="41" t="e">
        <f>IF(AND(NOT(ISBLANK('Contact Data Entry'!U27)),ISNA(VLOOKUP('Contact Data Entry'!U27,'DO NOT USE_School Picklist'!$F$3:$F$16,1,FALSE))),"Please select a value from the drop-down menu",IF('DO NOT USE_Contact Formulas'!A27,"OK",NA()))</f>
        <v>#N/A</v>
      </c>
      <c r="V27" s="41" t="e">
        <f>IF(LEN('Contact Data Entry'!V27)&gt;100,"Classroom(s) must be less than 100 characters",IF('DO NOT USE_Contact Formulas'!A27,"OK",NA()))</f>
        <v>#N/A</v>
      </c>
      <c r="W27" s="41" t="e">
        <f>IF(AND(NOT(ISBLANK('Contact Data Entry'!W27)),ISNA(VLOOKUP('Contact Data Entry'!W27,'DO NOT USE_School Picklist'!$K$3:$K$6,1,FALSE))),"Please select a value from the drop-down menu",IF('DO NOT USE_Contact Formulas'!A27,"OK",NA()))</f>
        <v>#N/A</v>
      </c>
      <c r="X27" s="41" t="e">
        <f>IF(AND(NOT(ISBLANK('Contact Data Entry'!X27)),ISNA(VLOOKUP('Contact Data Entry'!X27,'DO NOT USE_School Picklist'!$D$3:$D$5,1,FALSE))),"Please select a value from the drop-down menu",IF('DO NOT USE_Contact Formulas'!A27,"OK",NA()))</f>
        <v>#N/A</v>
      </c>
      <c r="Y27" s="41"/>
      <c r="Z27" s="41" t="e">
        <f>IF(AND(NOT(ISBLANK('Contact Data Entry'!Z27)),ISNA(VLOOKUP('Contact Data Entry'!Z27,'DO NOT USE_School Picklist'!$G$3:$G$5,1,FALSE))),"Please select a value from the drop-down menu",IF('DO NOT USE_Contact Formulas'!A27,"OK",NA()))</f>
        <v>#N/A</v>
      </c>
      <c r="AA27" s="41"/>
      <c r="AB27" s="41" t="e">
        <f>IF(AND(NOT(ISBLANK('Contact Data Entry'!AB27)),ISNA(VLOOKUP('Contact Data Entry'!AB27,'DO NOT USE_School Picklist'!$H$3:$H$4,1,FALSE))),"Please select a value from the drop-down menu",IF('DO NOT USE_Contact Formulas'!A27,"OK",NA()))</f>
        <v>#N/A</v>
      </c>
      <c r="AC27" s="41" t="e">
        <f ca="1">IF('Contact Data Entry'!AC27&gt;'DO NOT USE_School Picklist'!$C$3,"Test Date cannot be a future date",IF('DO NOT USE_Contact Formulas'!A27,"OK",NA()))</f>
        <v>#N/A</v>
      </c>
      <c r="AD27" s="41" t="e">
        <f>IF(AND(NOT(ISBLANK('Contact Data Entry'!AD27)),ISNA(VLOOKUP('Contact Data Entry'!AD27,'DO NOT USE_School Picklist'!$Q$3:$Q$8,1,FALSE))),"Please select a value from the drop-down menu",IF('DO NOT USE_Contact Formulas'!A27,"OK",NA()))</f>
        <v>#N/A</v>
      </c>
    </row>
    <row r="28" spans="1:30" x14ac:dyDescent="0.25">
      <c r="A28" s="40" t="e">
        <f>IF('DO NOT USE_Contact Formulas'!A28,IF('DO NOT USE_Contact Formulas'!B28,"Not all required fields are completed","OK"),NA())</f>
        <v>#N/A</v>
      </c>
      <c r="B28" s="41" t="e">
        <f>IF(AND('DO NOT USE_Contact Formulas'!A28,ISBLANK('Contact Data Entry'!B28)),"First Name is required",IF(NOT(ISBLANK('Contact Data Entry'!B28)),"OK",NA()))</f>
        <v>#N/A</v>
      </c>
      <c r="C28" s="41" t="e">
        <f>IF(AND('DO NOT USE_Contact Formulas'!A28,ISBLANK('Contact Data Entry'!C28)),"Last Name is required",IF(NOT(ISBLANK('Contact Data Entry'!C28)),"OK",NA()))</f>
        <v>#N/A</v>
      </c>
      <c r="D28" s="41" t="e">
        <f>IF(AND('DO NOT USE_Contact Formulas'!A28,ISBLANK('Contact Data Entry'!D28)),"Birthdate is required",IF(NOT(ISBLANK('Contact Data Entry'!D28)),"OK",NA()))</f>
        <v>#N/A</v>
      </c>
      <c r="E28" s="41" t="e">
        <f>IF(AND('DO NOT USE_Contact Formulas'!A28,ISBLANK('Contact Data Entry'!E28)),"Mobile Phone is required",IF(NOT(ISBLANK('Contact Data Entry'!E28)),IF(AND(ISNUMBER(VALUE('Contact Data Entry'!E28)),LEFT('Contact Data Entry'!E28,1)&lt;&gt;"1",LEN('Contact Data Entry'!E28)=10),"OK","Phone number must be valid format"),NA()))</f>
        <v>#N/A</v>
      </c>
      <c r="F28" s="41" t="e">
        <f>IF(LEN('Contact Data Entry'!F28)&gt;255,"Home Street Address must be less than 255 characters",IF('DO NOT USE_Contact Formulas'!A28,"OK",NA()))</f>
        <v>#N/A</v>
      </c>
      <c r="G28" s="41" t="e">
        <f>IF(LEN('Contact Data Entry'!G28)&gt;40,"City must be less than 40 characters",IF('DO NOT USE_Contact Formulas'!A28,"OK",NA()))</f>
        <v>#N/A</v>
      </c>
      <c r="H28" s="41" t="e">
        <f>IF(AND(NOT(ISBLANK('Contact Data Entry'!H28)),ISNA(VLOOKUP('Contact Data Entry'!H28,'DO NOT USE_School Picklist'!$P$3:$P$52,1,FALSE))),"Please select a value from the drop-down menu",IF('DO NOT USE_Contact Formulas'!A28,"OK",NA()))</f>
        <v>#N/A</v>
      </c>
      <c r="I28" s="41" t="e">
        <f>IF(AND('DO NOT USE_Contact Formulas'!A28,ISBLANK('Contact Data Entry'!I28)),"Zip is required",IF(ISBLANK('Contact Data Entry'!I28),NA(),"OK"))</f>
        <v>#N/A</v>
      </c>
      <c r="J28" s="41" t="e">
        <f>IF(AND('DO NOT USE_Contact Formulas'!A28,ISBLANK('Contact Data Entry'!J28)),"Student or Staff? is required",IF(ISBLANK('Contact Data Entry'!J28),NA(),IF(ISNA(VLOOKUP('Contact Data Entry'!J28,'DO NOT USE_School Picklist'!$B$3:$B$6,1,FALSE)),"Please select a value from the drop-down menu","OK")))</f>
        <v>#N/A</v>
      </c>
      <c r="K28" s="41" t="e">
        <f>IF(AND('Contact Data Entry'!J28='DO NOT USE_School Picklist'!$B$4,ISBLANK('Contact Data Entry'!K28)),"Occupation/Job Title is required if Student or Staff? is Yes, staff/faculty or volunteer",IF('DO NOT USE_Contact Formulas'!A28,"OK",NA()))</f>
        <v>#N/A</v>
      </c>
      <c r="L28" s="41" t="e">
        <f ca="1">IF('Contact Data Entry'!L28&gt;'DO NOT USE_School Picklist'!$C$3,"Date last on school campus/facility cannot be a future date",IF('DO NOT USE_Contact Formulas'!A28,IF(ISBLANK('Contact Data Entry'!L28),"Date last on school campus/facility is required","OK"),NA()))</f>
        <v>#N/A</v>
      </c>
      <c r="M28" s="42" t="e">
        <f ca="1">IF('Contact Data Entry'!M28&gt;'DO NOT USE_School Picklist'!$C$3,"Last Exposure Date cannot be a future date",IF('DO NOT USE_Contact Formulas'!A28,IF(ISBLANK('Contact Data Entry'!M28),"Last Exposure Date is required","OK"),NA()))</f>
        <v>#N/A</v>
      </c>
      <c r="N28" s="42" t="e">
        <f>IF(AND('DO NOT USE_Contact Formulas'!A28,ISBLANK('Contact Data Entry'!N28)),"Specific Place in the Location is required",IF(ISBLANK('Contact Data Entry'!N28),NA(),"OK"))</f>
        <v>#N/A</v>
      </c>
      <c r="O28" s="41" t="e">
        <f>IF(AND(NOT(ISBLANK('Contact Data Entry'!O28)),ISNA(VLOOKUP('Contact Data Entry'!O28,'DO NOT USE_School Picklist'!$L$3:$L$81,1,FALSE))),"Please select a value from the drop-down menu",IF('DO NOT USE_Contact Formulas'!A28,"OK",NA()))</f>
        <v>#N/A</v>
      </c>
      <c r="P28" s="41" t="e">
        <f>IF(AND(NOT(ISBLANK('Contact Data Entry'!P28)),NOT(ISNUMBER(MATCH("*@*.?*",'Contact Data Entry'!P28,0)))),"Email must be in a valid format",IF('DO NOT USE_Contact Formulas'!A28,"OK",NA()))</f>
        <v>#N/A</v>
      </c>
      <c r="Q28" s="41" t="e">
        <f>IF(LEN('Contact Data Entry'!Q28)&gt;50,"Parent/Guardian Name must be less than 50 characters",IF('DO NOT USE_Contact Formulas'!A28,"OK",NA()))</f>
        <v>#N/A</v>
      </c>
      <c r="R28" s="41" t="e">
        <f>IF(NOT(ISBLANK('Contact Data Entry'!R28)),IF(AND(ISNUMBER('Contact Data Entry'!R28),LEFT('Contact Data Entry'!R28,1)&lt;&gt;"1",LEN('Contact Data Entry'!R28)=10),"OK","Phone number must be valid format"),IF('DO NOT USE_Contact Formulas'!A28,"OK",NA()))</f>
        <v>#N/A</v>
      </c>
      <c r="S28" s="41" t="e">
        <f>IF(AND(NOT(ISBLANK('Contact Data Entry'!S28)),ISNA(VLOOKUP('Contact Data Entry'!S28,'DO NOT USE_School Picklist'!$N$3:$N$63,1,FALSE))),"Please select a value from the drop-down menu",IF('DO NOT USE_Contact Formulas'!A28,"OK",NA()))</f>
        <v>#N/A</v>
      </c>
      <c r="T28" s="41" t="e">
        <f>IF(AND(NOT(ISBLANK('Contact Data Entry'!T28)),ISNA(VLOOKUP('Contact Data Entry'!T28,'DO NOT USE_School Picklist'!$E$3:$E$10,1,FALSE))),"Please select a value from the drop-down menu",IF('DO NOT USE_Contact Formulas'!A28,"OK",NA()))</f>
        <v>#N/A</v>
      </c>
      <c r="U28" s="41" t="e">
        <f>IF(AND(NOT(ISBLANK('Contact Data Entry'!U28)),ISNA(VLOOKUP('Contact Data Entry'!U28,'DO NOT USE_School Picklist'!$F$3:$F$16,1,FALSE))),"Please select a value from the drop-down menu",IF('DO NOT USE_Contact Formulas'!A28,"OK",NA()))</f>
        <v>#N/A</v>
      </c>
      <c r="V28" s="41" t="e">
        <f>IF(LEN('Contact Data Entry'!V28)&gt;100,"Classroom(s) must be less than 100 characters",IF('DO NOT USE_Contact Formulas'!A28,"OK",NA()))</f>
        <v>#N/A</v>
      </c>
      <c r="W28" s="41" t="e">
        <f>IF(AND(NOT(ISBLANK('Contact Data Entry'!W28)),ISNA(VLOOKUP('Contact Data Entry'!W28,'DO NOT USE_School Picklist'!$K$3:$K$6,1,FALSE))),"Please select a value from the drop-down menu",IF('DO NOT USE_Contact Formulas'!A28,"OK",NA()))</f>
        <v>#N/A</v>
      </c>
      <c r="X28" s="41" t="e">
        <f>IF(AND(NOT(ISBLANK('Contact Data Entry'!X28)),ISNA(VLOOKUP('Contact Data Entry'!X28,'DO NOT USE_School Picklist'!$D$3:$D$5,1,FALSE))),"Please select a value from the drop-down menu",IF('DO NOT USE_Contact Formulas'!A28,"OK",NA()))</f>
        <v>#N/A</v>
      </c>
      <c r="Y28" s="41"/>
      <c r="Z28" s="41" t="e">
        <f>IF(AND(NOT(ISBLANK('Contact Data Entry'!Z28)),ISNA(VLOOKUP('Contact Data Entry'!Z28,'DO NOT USE_School Picklist'!$G$3:$G$5,1,FALSE))),"Please select a value from the drop-down menu",IF('DO NOT USE_Contact Formulas'!A28,"OK",NA()))</f>
        <v>#N/A</v>
      </c>
      <c r="AA28" s="41"/>
      <c r="AB28" s="41" t="e">
        <f>IF(AND(NOT(ISBLANK('Contact Data Entry'!AB28)),ISNA(VLOOKUP('Contact Data Entry'!AB28,'DO NOT USE_School Picklist'!$H$3:$H$4,1,FALSE))),"Please select a value from the drop-down menu",IF('DO NOT USE_Contact Formulas'!A28,"OK",NA()))</f>
        <v>#N/A</v>
      </c>
      <c r="AC28" s="41" t="e">
        <f ca="1">IF('Contact Data Entry'!AC28&gt;'DO NOT USE_School Picklist'!$C$3,"Test Date cannot be a future date",IF('DO NOT USE_Contact Formulas'!A28,"OK",NA()))</f>
        <v>#N/A</v>
      </c>
      <c r="AD28" s="41" t="e">
        <f>IF(AND(NOT(ISBLANK('Contact Data Entry'!AD28)),ISNA(VLOOKUP('Contact Data Entry'!AD28,'DO NOT USE_School Picklist'!$Q$3:$Q$8,1,FALSE))),"Please select a value from the drop-down menu",IF('DO NOT USE_Contact Formulas'!A28,"OK",NA()))</f>
        <v>#N/A</v>
      </c>
    </row>
    <row r="29" spans="1:30" x14ac:dyDescent="0.25">
      <c r="A29" s="40" t="e">
        <f>IF('DO NOT USE_Contact Formulas'!A29,IF('DO NOT USE_Contact Formulas'!B29,"Not all required fields are completed","OK"),NA())</f>
        <v>#N/A</v>
      </c>
      <c r="B29" s="41" t="e">
        <f>IF(AND('DO NOT USE_Contact Formulas'!A29,ISBLANK('Contact Data Entry'!B29)),"First Name is required",IF(NOT(ISBLANK('Contact Data Entry'!B29)),"OK",NA()))</f>
        <v>#N/A</v>
      </c>
      <c r="C29" s="41" t="e">
        <f>IF(AND('DO NOT USE_Contact Formulas'!A29,ISBLANK('Contact Data Entry'!C29)),"Last Name is required",IF(NOT(ISBLANK('Contact Data Entry'!C29)),"OK",NA()))</f>
        <v>#N/A</v>
      </c>
      <c r="D29" s="41" t="e">
        <f>IF(AND('DO NOT USE_Contact Formulas'!A29,ISBLANK('Contact Data Entry'!D29)),"Birthdate is required",IF(NOT(ISBLANK('Contact Data Entry'!D29)),"OK",NA()))</f>
        <v>#N/A</v>
      </c>
      <c r="E29" s="41" t="e">
        <f>IF(AND('DO NOT USE_Contact Formulas'!A29,ISBLANK('Contact Data Entry'!E29)),"Mobile Phone is required",IF(NOT(ISBLANK('Contact Data Entry'!E29)),IF(AND(ISNUMBER(VALUE('Contact Data Entry'!E29)),LEFT('Contact Data Entry'!E29,1)&lt;&gt;"1",LEN('Contact Data Entry'!E29)=10),"OK","Phone number must be valid format"),NA()))</f>
        <v>#N/A</v>
      </c>
      <c r="F29" s="41" t="e">
        <f>IF(LEN('Contact Data Entry'!F29)&gt;255,"Home Street Address must be less than 255 characters",IF('DO NOT USE_Contact Formulas'!A29,"OK",NA()))</f>
        <v>#N/A</v>
      </c>
      <c r="G29" s="41" t="e">
        <f>IF(LEN('Contact Data Entry'!G29)&gt;40,"City must be less than 40 characters",IF('DO NOT USE_Contact Formulas'!A29,"OK",NA()))</f>
        <v>#N/A</v>
      </c>
      <c r="H29" s="41" t="e">
        <f>IF(AND(NOT(ISBLANK('Contact Data Entry'!H29)),ISNA(VLOOKUP('Contact Data Entry'!H29,'DO NOT USE_School Picklist'!$P$3:$P$52,1,FALSE))),"Please select a value from the drop-down menu",IF('DO NOT USE_Contact Formulas'!A29,"OK",NA()))</f>
        <v>#N/A</v>
      </c>
      <c r="I29" s="41" t="e">
        <f>IF(AND('DO NOT USE_Contact Formulas'!A29,ISBLANK('Contact Data Entry'!I29)),"Zip is required",IF(ISBLANK('Contact Data Entry'!I29),NA(),"OK"))</f>
        <v>#N/A</v>
      </c>
      <c r="J29" s="41" t="e">
        <f>IF(AND('DO NOT USE_Contact Formulas'!A29,ISBLANK('Contact Data Entry'!J29)),"Student or Staff? is required",IF(ISBLANK('Contact Data Entry'!J29),NA(),IF(ISNA(VLOOKUP('Contact Data Entry'!J29,'DO NOT USE_School Picklist'!$B$3:$B$6,1,FALSE)),"Please select a value from the drop-down menu","OK")))</f>
        <v>#N/A</v>
      </c>
      <c r="K29" s="41" t="e">
        <f>IF(AND('Contact Data Entry'!J29='DO NOT USE_School Picklist'!$B$4,ISBLANK('Contact Data Entry'!K29)),"Occupation/Job Title is required if Student or Staff? is Yes, staff/faculty or volunteer",IF('DO NOT USE_Contact Formulas'!A29,"OK",NA()))</f>
        <v>#N/A</v>
      </c>
      <c r="L29" s="41" t="e">
        <f ca="1">IF('Contact Data Entry'!L29&gt;'DO NOT USE_School Picklist'!$C$3,"Date last on school campus/facility cannot be a future date",IF('DO NOT USE_Contact Formulas'!A29,IF(ISBLANK('Contact Data Entry'!L29),"Date last on school campus/facility is required","OK"),NA()))</f>
        <v>#N/A</v>
      </c>
      <c r="M29" s="42" t="e">
        <f ca="1">IF('Contact Data Entry'!M29&gt;'DO NOT USE_School Picklist'!$C$3,"Last Exposure Date cannot be a future date",IF('DO NOT USE_Contact Formulas'!A29,IF(ISBLANK('Contact Data Entry'!M29),"Last Exposure Date is required","OK"),NA()))</f>
        <v>#N/A</v>
      </c>
      <c r="N29" s="42" t="e">
        <f>IF(AND('DO NOT USE_Contact Formulas'!A29,ISBLANK('Contact Data Entry'!N29)),"Specific Place in the Location is required",IF(ISBLANK('Contact Data Entry'!N29),NA(),"OK"))</f>
        <v>#N/A</v>
      </c>
      <c r="O29" s="41" t="e">
        <f>IF(AND(NOT(ISBLANK('Contact Data Entry'!O29)),ISNA(VLOOKUP('Contact Data Entry'!O29,'DO NOT USE_School Picklist'!$L$3:$L$81,1,FALSE))),"Please select a value from the drop-down menu",IF('DO NOT USE_Contact Formulas'!A29,"OK",NA()))</f>
        <v>#N/A</v>
      </c>
      <c r="P29" s="41" t="e">
        <f>IF(AND(NOT(ISBLANK('Contact Data Entry'!P29)),NOT(ISNUMBER(MATCH("*@*.?*",'Contact Data Entry'!P29,0)))),"Email must be in a valid format",IF('DO NOT USE_Contact Formulas'!A29,"OK",NA()))</f>
        <v>#N/A</v>
      </c>
      <c r="Q29" s="41" t="e">
        <f>IF(LEN('Contact Data Entry'!Q29)&gt;50,"Parent/Guardian Name must be less than 50 characters",IF('DO NOT USE_Contact Formulas'!A29,"OK",NA()))</f>
        <v>#N/A</v>
      </c>
      <c r="R29" s="41" t="e">
        <f>IF(NOT(ISBLANK('Contact Data Entry'!R29)),IF(AND(ISNUMBER('Contact Data Entry'!R29),LEFT('Contact Data Entry'!R29,1)&lt;&gt;"1",LEN('Contact Data Entry'!R29)=10),"OK","Phone number must be valid format"),IF('DO NOT USE_Contact Formulas'!A29,"OK",NA()))</f>
        <v>#N/A</v>
      </c>
      <c r="S29" s="41" t="e">
        <f>IF(AND(NOT(ISBLANK('Contact Data Entry'!S29)),ISNA(VLOOKUP('Contact Data Entry'!S29,'DO NOT USE_School Picklist'!$N$3:$N$63,1,FALSE))),"Please select a value from the drop-down menu",IF('DO NOT USE_Contact Formulas'!A29,"OK",NA()))</f>
        <v>#N/A</v>
      </c>
      <c r="T29" s="41" t="e">
        <f>IF(AND(NOT(ISBLANK('Contact Data Entry'!T29)),ISNA(VLOOKUP('Contact Data Entry'!T29,'DO NOT USE_School Picklist'!$E$3:$E$10,1,FALSE))),"Please select a value from the drop-down menu",IF('DO NOT USE_Contact Formulas'!A29,"OK",NA()))</f>
        <v>#N/A</v>
      </c>
      <c r="U29" s="41" t="e">
        <f>IF(AND(NOT(ISBLANK('Contact Data Entry'!U29)),ISNA(VLOOKUP('Contact Data Entry'!U29,'DO NOT USE_School Picklist'!$F$3:$F$16,1,FALSE))),"Please select a value from the drop-down menu",IF('DO NOT USE_Contact Formulas'!A29,"OK",NA()))</f>
        <v>#N/A</v>
      </c>
      <c r="V29" s="41" t="e">
        <f>IF(LEN('Contact Data Entry'!V29)&gt;100,"Classroom(s) must be less than 100 characters",IF('DO NOT USE_Contact Formulas'!A29,"OK",NA()))</f>
        <v>#N/A</v>
      </c>
      <c r="W29" s="41" t="e">
        <f>IF(AND(NOT(ISBLANK('Contact Data Entry'!W29)),ISNA(VLOOKUP('Contact Data Entry'!W29,'DO NOT USE_School Picklist'!$K$3:$K$6,1,FALSE))),"Please select a value from the drop-down menu",IF('DO NOT USE_Contact Formulas'!A29,"OK",NA()))</f>
        <v>#N/A</v>
      </c>
      <c r="X29" s="41" t="e">
        <f>IF(AND(NOT(ISBLANK('Contact Data Entry'!X29)),ISNA(VLOOKUP('Contact Data Entry'!X29,'DO NOT USE_School Picklist'!$D$3:$D$5,1,FALSE))),"Please select a value from the drop-down menu",IF('DO NOT USE_Contact Formulas'!A29,"OK",NA()))</f>
        <v>#N/A</v>
      </c>
      <c r="Y29" s="41"/>
      <c r="Z29" s="41" t="e">
        <f>IF(AND(NOT(ISBLANK('Contact Data Entry'!Z29)),ISNA(VLOOKUP('Contact Data Entry'!Z29,'DO NOT USE_School Picklist'!$G$3:$G$5,1,FALSE))),"Please select a value from the drop-down menu",IF('DO NOT USE_Contact Formulas'!A29,"OK",NA()))</f>
        <v>#N/A</v>
      </c>
      <c r="AA29" s="41"/>
      <c r="AB29" s="41" t="e">
        <f>IF(AND(NOT(ISBLANK('Contact Data Entry'!AB29)),ISNA(VLOOKUP('Contact Data Entry'!AB29,'DO NOT USE_School Picklist'!$H$3:$H$4,1,FALSE))),"Please select a value from the drop-down menu",IF('DO NOT USE_Contact Formulas'!A29,"OK",NA()))</f>
        <v>#N/A</v>
      </c>
      <c r="AC29" s="41" t="e">
        <f ca="1">IF('Contact Data Entry'!AC29&gt;'DO NOT USE_School Picklist'!$C$3,"Test Date cannot be a future date",IF('DO NOT USE_Contact Formulas'!A29,"OK",NA()))</f>
        <v>#N/A</v>
      </c>
      <c r="AD29" s="41" t="e">
        <f>IF(AND(NOT(ISBLANK('Contact Data Entry'!AD29)),ISNA(VLOOKUP('Contact Data Entry'!AD29,'DO NOT USE_School Picklist'!$Q$3:$Q$8,1,FALSE))),"Please select a value from the drop-down menu",IF('DO NOT USE_Contact Formulas'!A29,"OK",NA()))</f>
        <v>#N/A</v>
      </c>
    </row>
    <row r="30" spans="1:30" x14ac:dyDescent="0.25">
      <c r="A30" s="40" t="e">
        <f>IF('DO NOT USE_Contact Formulas'!A30,IF('DO NOT USE_Contact Formulas'!B30,"Not all required fields are completed","OK"),NA())</f>
        <v>#N/A</v>
      </c>
      <c r="B30" s="41" t="e">
        <f>IF(AND('DO NOT USE_Contact Formulas'!A30,ISBLANK('Contact Data Entry'!B30)),"First Name is required",IF(NOT(ISBLANK('Contact Data Entry'!B30)),"OK",NA()))</f>
        <v>#N/A</v>
      </c>
      <c r="C30" s="41" t="e">
        <f>IF(AND('DO NOT USE_Contact Formulas'!A30,ISBLANK('Contact Data Entry'!C30)),"Last Name is required",IF(NOT(ISBLANK('Contact Data Entry'!C30)),"OK",NA()))</f>
        <v>#N/A</v>
      </c>
      <c r="D30" s="41" t="e">
        <f>IF(AND('DO NOT USE_Contact Formulas'!A30,ISBLANK('Contact Data Entry'!D30)),"Birthdate is required",IF(NOT(ISBLANK('Contact Data Entry'!D30)),"OK",NA()))</f>
        <v>#N/A</v>
      </c>
      <c r="E30" s="41" t="e">
        <f>IF(AND('DO NOT USE_Contact Formulas'!A30,ISBLANK('Contact Data Entry'!E30)),"Mobile Phone is required",IF(NOT(ISBLANK('Contact Data Entry'!E30)),IF(AND(ISNUMBER(VALUE('Contact Data Entry'!E30)),LEFT('Contact Data Entry'!E30,1)&lt;&gt;"1",LEN('Contact Data Entry'!E30)=10),"OK","Phone number must be valid format"),NA()))</f>
        <v>#N/A</v>
      </c>
      <c r="F30" s="41" t="e">
        <f>IF(LEN('Contact Data Entry'!F30)&gt;255,"Home Street Address must be less than 255 characters",IF('DO NOT USE_Contact Formulas'!A30,"OK",NA()))</f>
        <v>#N/A</v>
      </c>
      <c r="G30" s="41" t="e">
        <f>IF(LEN('Contact Data Entry'!G30)&gt;40,"City must be less than 40 characters",IF('DO NOT USE_Contact Formulas'!A30,"OK",NA()))</f>
        <v>#N/A</v>
      </c>
      <c r="H30" s="41" t="e">
        <f>IF(AND(NOT(ISBLANK('Contact Data Entry'!H30)),ISNA(VLOOKUP('Contact Data Entry'!H30,'DO NOT USE_School Picklist'!$P$3:$P$52,1,FALSE))),"Please select a value from the drop-down menu",IF('DO NOT USE_Contact Formulas'!A30,"OK",NA()))</f>
        <v>#N/A</v>
      </c>
      <c r="I30" s="41" t="e">
        <f>IF(AND('DO NOT USE_Contact Formulas'!A30,ISBLANK('Contact Data Entry'!I30)),"Zip is required",IF(ISBLANK('Contact Data Entry'!I30),NA(),"OK"))</f>
        <v>#N/A</v>
      </c>
      <c r="J30" s="41" t="e">
        <f>IF(AND('DO NOT USE_Contact Formulas'!A30,ISBLANK('Contact Data Entry'!J30)),"Student or Staff? is required",IF(ISBLANK('Contact Data Entry'!J30),NA(),IF(ISNA(VLOOKUP('Contact Data Entry'!J30,'DO NOT USE_School Picklist'!$B$3:$B$6,1,FALSE)),"Please select a value from the drop-down menu","OK")))</f>
        <v>#N/A</v>
      </c>
      <c r="K30" s="41" t="e">
        <f>IF(AND('Contact Data Entry'!J30='DO NOT USE_School Picklist'!$B$4,ISBLANK('Contact Data Entry'!K30)),"Occupation/Job Title is required if Student or Staff? is Yes, staff/faculty or volunteer",IF('DO NOT USE_Contact Formulas'!A30,"OK",NA()))</f>
        <v>#N/A</v>
      </c>
      <c r="L30" s="41" t="e">
        <f ca="1">IF('Contact Data Entry'!L30&gt;'DO NOT USE_School Picklist'!$C$3,"Date last on school campus/facility cannot be a future date",IF('DO NOT USE_Contact Formulas'!A30,IF(ISBLANK('Contact Data Entry'!L30),"Date last on school campus/facility is required","OK"),NA()))</f>
        <v>#N/A</v>
      </c>
      <c r="M30" s="42" t="e">
        <f ca="1">IF('Contact Data Entry'!M30&gt;'DO NOT USE_School Picklist'!$C$3,"Last Exposure Date cannot be a future date",IF('DO NOT USE_Contact Formulas'!A30,IF(ISBLANK('Contact Data Entry'!M30),"Last Exposure Date is required","OK"),NA()))</f>
        <v>#N/A</v>
      </c>
      <c r="N30" s="42" t="e">
        <f>IF(AND('DO NOT USE_Contact Formulas'!A30,ISBLANK('Contact Data Entry'!N30)),"Specific Place in the Location is required",IF(ISBLANK('Contact Data Entry'!N30),NA(),"OK"))</f>
        <v>#N/A</v>
      </c>
      <c r="O30" s="41" t="e">
        <f>IF(AND(NOT(ISBLANK('Contact Data Entry'!O30)),ISNA(VLOOKUP('Contact Data Entry'!O30,'DO NOT USE_School Picklist'!$L$3:$L$81,1,FALSE))),"Please select a value from the drop-down menu",IF('DO NOT USE_Contact Formulas'!A30,"OK",NA()))</f>
        <v>#N/A</v>
      </c>
      <c r="P30" s="41" t="e">
        <f>IF(AND(NOT(ISBLANK('Contact Data Entry'!P30)),NOT(ISNUMBER(MATCH("*@*.?*",'Contact Data Entry'!P30,0)))),"Email must be in a valid format",IF('DO NOT USE_Contact Formulas'!A30,"OK",NA()))</f>
        <v>#N/A</v>
      </c>
      <c r="Q30" s="41" t="e">
        <f>IF(LEN('Contact Data Entry'!Q30)&gt;50,"Parent/Guardian Name must be less than 50 characters",IF('DO NOT USE_Contact Formulas'!A30,"OK",NA()))</f>
        <v>#N/A</v>
      </c>
      <c r="R30" s="41" t="e">
        <f>IF(NOT(ISBLANK('Contact Data Entry'!R30)),IF(AND(ISNUMBER('Contact Data Entry'!R30),LEFT('Contact Data Entry'!R30,1)&lt;&gt;"1",LEN('Contact Data Entry'!R30)=10),"OK","Phone number must be valid format"),IF('DO NOT USE_Contact Formulas'!A30,"OK",NA()))</f>
        <v>#N/A</v>
      </c>
      <c r="S30" s="41" t="e">
        <f>IF(AND(NOT(ISBLANK('Contact Data Entry'!S30)),ISNA(VLOOKUP('Contact Data Entry'!S30,'DO NOT USE_School Picklist'!$N$3:$N$63,1,FALSE))),"Please select a value from the drop-down menu",IF('DO NOT USE_Contact Formulas'!A30,"OK",NA()))</f>
        <v>#N/A</v>
      </c>
      <c r="T30" s="41" t="e">
        <f>IF(AND(NOT(ISBLANK('Contact Data Entry'!T30)),ISNA(VLOOKUP('Contact Data Entry'!T30,'DO NOT USE_School Picklist'!$E$3:$E$10,1,FALSE))),"Please select a value from the drop-down menu",IF('DO NOT USE_Contact Formulas'!A30,"OK",NA()))</f>
        <v>#N/A</v>
      </c>
      <c r="U30" s="41" t="e">
        <f>IF(AND(NOT(ISBLANK('Contact Data Entry'!U30)),ISNA(VLOOKUP('Contact Data Entry'!U30,'DO NOT USE_School Picklist'!$F$3:$F$16,1,FALSE))),"Please select a value from the drop-down menu",IF('DO NOT USE_Contact Formulas'!A30,"OK",NA()))</f>
        <v>#N/A</v>
      </c>
      <c r="V30" s="41" t="e">
        <f>IF(LEN('Contact Data Entry'!V30)&gt;100,"Classroom(s) must be less than 100 characters",IF('DO NOT USE_Contact Formulas'!A30,"OK",NA()))</f>
        <v>#N/A</v>
      </c>
      <c r="W30" s="41" t="e">
        <f>IF(AND(NOT(ISBLANK('Contact Data Entry'!W30)),ISNA(VLOOKUP('Contact Data Entry'!W30,'DO NOT USE_School Picklist'!$K$3:$K$6,1,FALSE))),"Please select a value from the drop-down menu",IF('DO NOT USE_Contact Formulas'!A30,"OK",NA()))</f>
        <v>#N/A</v>
      </c>
      <c r="X30" s="41" t="e">
        <f>IF(AND(NOT(ISBLANK('Contact Data Entry'!X30)),ISNA(VLOOKUP('Contact Data Entry'!X30,'DO NOT USE_School Picklist'!$D$3:$D$5,1,FALSE))),"Please select a value from the drop-down menu",IF('DO NOT USE_Contact Formulas'!A30,"OK",NA()))</f>
        <v>#N/A</v>
      </c>
      <c r="Y30" s="41"/>
      <c r="Z30" s="41" t="e">
        <f>IF(AND(NOT(ISBLANK('Contact Data Entry'!Z30)),ISNA(VLOOKUP('Contact Data Entry'!Z30,'DO NOT USE_School Picklist'!$G$3:$G$5,1,FALSE))),"Please select a value from the drop-down menu",IF('DO NOT USE_Contact Formulas'!A30,"OK",NA()))</f>
        <v>#N/A</v>
      </c>
      <c r="AA30" s="41"/>
      <c r="AB30" s="41" t="e">
        <f>IF(AND(NOT(ISBLANK('Contact Data Entry'!AB30)),ISNA(VLOOKUP('Contact Data Entry'!AB30,'DO NOT USE_School Picklist'!$H$3:$H$4,1,FALSE))),"Please select a value from the drop-down menu",IF('DO NOT USE_Contact Formulas'!A30,"OK",NA()))</f>
        <v>#N/A</v>
      </c>
      <c r="AC30" s="41" t="e">
        <f ca="1">IF('Contact Data Entry'!AC30&gt;'DO NOT USE_School Picklist'!$C$3,"Test Date cannot be a future date",IF('DO NOT USE_Contact Formulas'!A30,"OK",NA()))</f>
        <v>#N/A</v>
      </c>
      <c r="AD30" s="41" t="e">
        <f>IF(AND(NOT(ISBLANK('Contact Data Entry'!AD30)),ISNA(VLOOKUP('Contact Data Entry'!AD30,'DO NOT USE_School Picklist'!$Q$3:$Q$8,1,FALSE))),"Please select a value from the drop-down menu",IF('DO NOT USE_Contact Formulas'!A30,"OK",NA()))</f>
        <v>#N/A</v>
      </c>
    </row>
    <row r="31" spans="1:30" x14ac:dyDescent="0.25">
      <c r="A31" s="40" t="e">
        <f>IF('DO NOT USE_Contact Formulas'!A31,IF('DO NOT USE_Contact Formulas'!B31,"Not all required fields are completed","OK"),NA())</f>
        <v>#N/A</v>
      </c>
      <c r="B31" s="41" t="e">
        <f>IF(AND('DO NOT USE_Contact Formulas'!A31,ISBLANK('Contact Data Entry'!B31)),"First Name is required",IF(NOT(ISBLANK('Contact Data Entry'!B31)),"OK",NA()))</f>
        <v>#N/A</v>
      </c>
      <c r="C31" s="41" t="e">
        <f>IF(AND('DO NOT USE_Contact Formulas'!A31,ISBLANK('Contact Data Entry'!C31)),"Last Name is required",IF(NOT(ISBLANK('Contact Data Entry'!C31)),"OK",NA()))</f>
        <v>#N/A</v>
      </c>
      <c r="D31" s="41" t="e">
        <f>IF(AND('DO NOT USE_Contact Formulas'!A31,ISBLANK('Contact Data Entry'!D31)),"Birthdate is required",IF(NOT(ISBLANK('Contact Data Entry'!D31)),"OK",NA()))</f>
        <v>#N/A</v>
      </c>
      <c r="E31" s="41" t="e">
        <f>IF(AND('DO NOT USE_Contact Formulas'!A31,ISBLANK('Contact Data Entry'!E31)),"Mobile Phone is required",IF(NOT(ISBLANK('Contact Data Entry'!E31)),IF(AND(ISNUMBER(VALUE('Contact Data Entry'!E31)),LEFT('Contact Data Entry'!E31,1)&lt;&gt;"1",LEN('Contact Data Entry'!E31)=10),"OK","Phone number must be valid format"),NA()))</f>
        <v>#N/A</v>
      </c>
      <c r="F31" s="41" t="e">
        <f>IF(LEN('Contact Data Entry'!F31)&gt;255,"Home Street Address must be less than 255 characters",IF('DO NOT USE_Contact Formulas'!A31,"OK",NA()))</f>
        <v>#N/A</v>
      </c>
      <c r="G31" s="41" t="e">
        <f>IF(LEN('Contact Data Entry'!G31)&gt;40,"City must be less than 40 characters",IF('DO NOT USE_Contact Formulas'!A31,"OK",NA()))</f>
        <v>#N/A</v>
      </c>
      <c r="H31" s="41" t="e">
        <f>IF(AND(NOT(ISBLANK('Contact Data Entry'!H31)),ISNA(VLOOKUP('Contact Data Entry'!H31,'DO NOT USE_School Picklist'!$P$3:$P$52,1,FALSE))),"Please select a value from the drop-down menu",IF('DO NOT USE_Contact Formulas'!A31,"OK",NA()))</f>
        <v>#N/A</v>
      </c>
      <c r="I31" s="41" t="e">
        <f>IF(AND('DO NOT USE_Contact Formulas'!A31,ISBLANK('Contact Data Entry'!I31)),"Zip is required",IF(ISBLANK('Contact Data Entry'!I31),NA(),"OK"))</f>
        <v>#N/A</v>
      </c>
      <c r="J31" s="41" t="e">
        <f>IF(AND('DO NOT USE_Contact Formulas'!A31,ISBLANK('Contact Data Entry'!J31)),"Student or Staff? is required",IF(ISBLANK('Contact Data Entry'!J31),NA(),IF(ISNA(VLOOKUP('Contact Data Entry'!J31,'DO NOT USE_School Picklist'!$B$3:$B$6,1,FALSE)),"Please select a value from the drop-down menu","OK")))</f>
        <v>#N/A</v>
      </c>
      <c r="K31" s="41" t="e">
        <f>IF(AND('Contact Data Entry'!J31='DO NOT USE_School Picklist'!$B$4,ISBLANK('Contact Data Entry'!K31)),"Occupation/Job Title is required if Student or Staff? is Yes, staff/faculty or volunteer",IF('DO NOT USE_Contact Formulas'!A31,"OK",NA()))</f>
        <v>#N/A</v>
      </c>
      <c r="L31" s="41" t="e">
        <f ca="1">IF('Contact Data Entry'!L31&gt;'DO NOT USE_School Picklist'!$C$3,"Date last on school campus/facility cannot be a future date",IF('DO NOT USE_Contact Formulas'!A31,IF(ISBLANK('Contact Data Entry'!L31),"Date last on school campus/facility is required","OK"),NA()))</f>
        <v>#N/A</v>
      </c>
      <c r="M31" s="42" t="e">
        <f ca="1">IF('Contact Data Entry'!M31&gt;'DO NOT USE_School Picklist'!$C$3,"Last Exposure Date cannot be a future date",IF('DO NOT USE_Contact Formulas'!A31,IF(ISBLANK('Contact Data Entry'!M31),"Last Exposure Date is required","OK"),NA()))</f>
        <v>#N/A</v>
      </c>
      <c r="N31" s="42" t="e">
        <f>IF(AND('DO NOT USE_Contact Formulas'!A31,ISBLANK('Contact Data Entry'!N31)),"Specific Place in the Location is required",IF(ISBLANK('Contact Data Entry'!N31),NA(),"OK"))</f>
        <v>#N/A</v>
      </c>
      <c r="O31" s="41" t="e">
        <f>IF(AND(NOT(ISBLANK('Contact Data Entry'!O31)),ISNA(VLOOKUP('Contact Data Entry'!O31,'DO NOT USE_School Picklist'!$L$3:$L$81,1,FALSE))),"Please select a value from the drop-down menu",IF('DO NOT USE_Contact Formulas'!A31,"OK",NA()))</f>
        <v>#N/A</v>
      </c>
      <c r="P31" s="41" t="e">
        <f>IF(AND(NOT(ISBLANK('Contact Data Entry'!P31)),NOT(ISNUMBER(MATCH("*@*.?*",'Contact Data Entry'!P31,0)))),"Email must be in a valid format",IF('DO NOT USE_Contact Formulas'!A31,"OK",NA()))</f>
        <v>#N/A</v>
      </c>
      <c r="Q31" s="41" t="e">
        <f>IF(LEN('Contact Data Entry'!Q31)&gt;50,"Parent/Guardian Name must be less than 50 characters",IF('DO NOT USE_Contact Formulas'!A31,"OK",NA()))</f>
        <v>#N/A</v>
      </c>
      <c r="R31" s="41" t="e">
        <f>IF(NOT(ISBLANK('Contact Data Entry'!R31)),IF(AND(ISNUMBER('Contact Data Entry'!R31),LEFT('Contact Data Entry'!R31,1)&lt;&gt;"1",LEN('Contact Data Entry'!R31)=10),"OK","Phone number must be valid format"),IF('DO NOT USE_Contact Formulas'!A31,"OK",NA()))</f>
        <v>#N/A</v>
      </c>
      <c r="S31" s="41" t="e">
        <f>IF(AND(NOT(ISBLANK('Contact Data Entry'!S31)),ISNA(VLOOKUP('Contact Data Entry'!S31,'DO NOT USE_School Picklist'!$N$3:$N$63,1,FALSE))),"Please select a value from the drop-down menu",IF('DO NOT USE_Contact Formulas'!A31,"OK",NA()))</f>
        <v>#N/A</v>
      </c>
      <c r="T31" s="41" t="e">
        <f>IF(AND(NOT(ISBLANK('Contact Data Entry'!T31)),ISNA(VLOOKUP('Contact Data Entry'!T31,'DO NOT USE_School Picklist'!$E$3:$E$10,1,FALSE))),"Please select a value from the drop-down menu",IF('DO NOT USE_Contact Formulas'!A31,"OK",NA()))</f>
        <v>#N/A</v>
      </c>
      <c r="U31" s="41" t="e">
        <f>IF(AND(NOT(ISBLANK('Contact Data Entry'!U31)),ISNA(VLOOKUP('Contact Data Entry'!U31,'DO NOT USE_School Picklist'!$F$3:$F$16,1,FALSE))),"Please select a value from the drop-down menu",IF('DO NOT USE_Contact Formulas'!A31,"OK",NA()))</f>
        <v>#N/A</v>
      </c>
      <c r="V31" s="41" t="e">
        <f>IF(LEN('Contact Data Entry'!V31)&gt;100,"Classroom(s) must be less than 100 characters",IF('DO NOT USE_Contact Formulas'!A31,"OK",NA()))</f>
        <v>#N/A</v>
      </c>
      <c r="W31" s="41" t="e">
        <f>IF(AND(NOT(ISBLANK('Contact Data Entry'!W31)),ISNA(VLOOKUP('Contact Data Entry'!W31,'DO NOT USE_School Picklist'!$K$3:$K$6,1,FALSE))),"Please select a value from the drop-down menu",IF('DO NOT USE_Contact Formulas'!A31,"OK",NA()))</f>
        <v>#N/A</v>
      </c>
      <c r="X31" s="41" t="e">
        <f>IF(AND(NOT(ISBLANK('Contact Data Entry'!X31)),ISNA(VLOOKUP('Contact Data Entry'!X31,'DO NOT USE_School Picklist'!$D$3:$D$5,1,FALSE))),"Please select a value from the drop-down menu",IF('DO NOT USE_Contact Formulas'!A31,"OK",NA()))</f>
        <v>#N/A</v>
      </c>
      <c r="Y31" s="41"/>
      <c r="Z31" s="41" t="e">
        <f>IF(AND(NOT(ISBLANK('Contact Data Entry'!Z31)),ISNA(VLOOKUP('Contact Data Entry'!Z31,'DO NOT USE_School Picklist'!$G$3:$G$5,1,FALSE))),"Please select a value from the drop-down menu",IF('DO NOT USE_Contact Formulas'!A31,"OK",NA()))</f>
        <v>#N/A</v>
      </c>
      <c r="AA31" s="41"/>
      <c r="AB31" s="41" t="e">
        <f>IF(AND(NOT(ISBLANK('Contact Data Entry'!AB31)),ISNA(VLOOKUP('Contact Data Entry'!AB31,'DO NOT USE_School Picklist'!$H$3:$H$4,1,FALSE))),"Please select a value from the drop-down menu",IF('DO NOT USE_Contact Formulas'!A31,"OK",NA()))</f>
        <v>#N/A</v>
      </c>
      <c r="AC31" s="41" t="e">
        <f ca="1">IF('Contact Data Entry'!AC31&gt;'DO NOT USE_School Picklist'!$C$3,"Test Date cannot be a future date",IF('DO NOT USE_Contact Formulas'!A31,"OK",NA()))</f>
        <v>#N/A</v>
      </c>
      <c r="AD31" s="41" t="e">
        <f>IF(AND(NOT(ISBLANK('Contact Data Entry'!AD31)),ISNA(VLOOKUP('Contact Data Entry'!AD31,'DO NOT USE_School Picklist'!$Q$3:$Q$8,1,FALSE))),"Please select a value from the drop-down menu",IF('DO NOT USE_Contact Formulas'!A31,"OK",NA()))</f>
        <v>#N/A</v>
      </c>
    </row>
    <row r="32" spans="1:30" x14ac:dyDescent="0.25">
      <c r="A32" s="40" t="e">
        <f>IF('DO NOT USE_Contact Formulas'!A32,IF('DO NOT USE_Contact Formulas'!B32,"Not all required fields are completed","OK"),NA())</f>
        <v>#N/A</v>
      </c>
      <c r="B32" s="41" t="e">
        <f>IF(AND('DO NOT USE_Contact Formulas'!A32,ISBLANK('Contact Data Entry'!B32)),"First Name is required",IF(NOT(ISBLANK('Contact Data Entry'!B32)),"OK",NA()))</f>
        <v>#N/A</v>
      </c>
      <c r="C32" s="41" t="e">
        <f>IF(AND('DO NOT USE_Contact Formulas'!A32,ISBLANK('Contact Data Entry'!C32)),"Last Name is required",IF(NOT(ISBLANK('Contact Data Entry'!C32)),"OK",NA()))</f>
        <v>#N/A</v>
      </c>
      <c r="D32" s="41" t="e">
        <f>IF(AND('DO NOT USE_Contact Formulas'!A32,ISBLANK('Contact Data Entry'!D32)),"Birthdate is required",IF(NOT(ISBLANK('Contact Data Entry'!D32)),"OK",NA()))</f>
        <v>#N/A</v>
      </c>
      <c r="E32" s="41" t="e">
        <f>IF(AND('DO NOT USE_Contact Formulas'!A32,ISBLANK('Contact Data Entry'!E32)),"Mobile Phone is required",IF(NOT(ISBLANK('Contact Data Entry'!E32)),IF(AND(ISNUMBER(VALUE('Contact Data Entry'!E32)),LEFT('Contact Data Entry'!E32,1)&lt;&gt;"1",LEN('Contact Data Entry'!E32)=10),"OK","Phone number must be valid format"),NA()))</f>
        <v>#N/A</v>
      </c>
      <c r="F32" s="41" t="e">
        <f>IF(LEN('Contact Data Entry'!F32)&gt;255,"Home Street Address must be less than 255 characters",IF('DO NOT USE_Contact Formulas'!A32,"OK",NA()))</f>
        <v>#N/A</v>
      </c>
      <c r="G32" s="41" t="e">
        <f>IF(LEN('Contact Data Entry'!G32)&gt;40,"City must be less than 40 characters",IF('DO NOT USE_Contact Formulas'!A32,"OK",NA()))</f>
        <v>#N/A</v>
      </c>
      <c r="H32" s="41" t="e">
        <f>IF(AND(NOT(ISBLANK('Contact Data Entry'!H32)),ISNA(VLOOKUP('Contact Data Entry'!H32,'DO NOT USE_School Picklist'!$P$3:$P$52,1,FALSE))),"Please select a value from the drop-down menu",IF('DO NOT USE_Contact Formulas'!A32,"OK",NA()))</f>
        <v>#N/A</v>
      </c>
      <c r="I32" s="41" t="e">
        <f>IF(AND('DO NOT USE_Contact Formulas'!A32,ISBLANK('Contact Data Entry'!I32)),"Zip is required",IF(ISBLANK('Contact Data Entry'!I32),NA(),"OK"))</f>
        <v>#N/A</v>
      </c>
      <c r="J32" s="41" t="e">
        <f>IF(AND('DO NOT USE_Contact Formulas'!A32,ISBLANK('Contact Data Entry'!J32)),"Student or Staff? is required",IF(ISBLANK('Contact Data Entry'!J32),NA(),IF(ISNA(VLOOKUP('Contact Data Entry'!J32,'DO NOT USE_School Picklist'!$B$3:$B$6,1,FALSE)),"Please select a value from the drop-down menu","OK")))</f>
        <v>#N/A</v>
      </c>
      <c r="K32" s="41" t="e">
        <f>IF(AND('Contact Data Entry'!J32='DO NOT USE_School Picklist'!$B$4,ISBLANK('Contact Data Entry'!K32)),"Occupation/Job Title is required if Student or Staff? is Yes, staff/faculty or volunteer",IF('DO NOT USE_Contact Formulas'!A32,"OK",NA()))</f>
        <v>#N/A</v>
      </c>
      <c r="L32" s="41" t="e">
        <f ca="1">IF('Contact Data Entry'!L32&gt;'DO NOT USE_School Picklist'!$C$3,"Date last on school campus/facility cannot be a future date",IF('DO NOT USE_Contact Formulas'!A32,IF(ISBLANK('Contact Data Entry'!L32),"Date last on school campus/facility is required","OK"),NA()))</f>
        <v>#N/A</v>
      </c>
      <c r="M32" s="42" t="e">
        <f ca="1">IF('Contact Data Entry'!M32&gt;'DO NOT USE_School Picklist'!$C$3,"Last Exposure Date cannot be a future date",IF('DO NOT USE_Contact Formulas'!A32,IF(ISBLANK('Contact Data Entry'!M32),"Last Exposure Date is required","OK"),NA()))</f>
        <v>#N/A</v>
      </c>
      <c r="N32" s="42" t="e">
        <f>IF(AND('DO NOT USE_Contact Formulas'!A32,ISBLANK('Contact Data Entry'!N32)),"Specific Place in the Location is required",IF(ISBLANK('Contact Data Entry'!N32),NA(),"OK"))</f>
        <v>#N/A</v>
      </c>
      <c r="O32" s="41" t="e">
        <f>IF(AND(NOT(ISBLANK('Contact Data Entry'!O32)),ISNA(VLOOKUP('Contact Data Entry'!O32,'DO NOT USE_School Picklist'!$L$3:$L$81,1,FALSE))),"Please select a value from the drop-down menu",IF('DO NOT USE_Contact Formulas'!A32,"OK",NA()))</f>
        <v>#N/A</v>
      </c>
      <c r="P32" s="41" t="e">
        <f>IF(AND(NOT(ISBLANK('Contact Data Entry'!P32)),NOT(ISNUMBER(MATCH("*@*.?*",'Contact Data Entry'!P32,0)))),"Email must be in a valid format",IF('DO NOT USE_Contact Formulas'!A32,"OK",NA()))</f>
        <v>#N/A</v>
      </c>
      <c r="Q32" s="41" t="e">
        <f>IF(LEN('Contact Data Entry'!Q32)&gt;50,"Parent/Guardian Name must be less than 50 characters",IF('DO NOT USE_Contact Formulas'!A32,"OK",NA()))</f>
        <v>#N/A</v>
      </c>
      <c r="R32" s="41" t="e">
        <f>IF(NOT(ISBLANK('Contact Data Entry'!R32)),IF(AND(ISNUMBER('Contact Data Entry'!R32),LEFT('Contact Data Entry'!R32,1)&lt;&gt;"1",LEN('Contact Data Entry'!R32)=10),"OK","Phone number must be valid format"),IF('DO NOT USE_Contact Formulas'!A32,"OK",NA()))</f>
        <v>#N/A</v>
      </c>
      <c r="S32" s="41" t="e">
        <f>IF(AND(NOT(ISBLANK('Contact Data Entry'!S32)),ISNA(VLOOKUP('Contact Data Entry'!S32,'DO NOT USE_School Picklist'!$N$3:$N$63,1,FALSE))),"Please select a value from the drop-down menu",IF('DO NOT USE_Contact Formulas'!A32,"OK",NA()))</f>
        <v>#N/A</v>
      </c>
      <c r="T32" s="41" t="e">
        <f>IF(AND(NOT(ISBLANK('Contact Data Entry'!T32)),ISNA(VLOOKUP('Contact Data Entry'!T32,'DO NOT USE_School Picklist'!$E$3:$E$10,1,FALSE))),"Please select a value from the drop-down menu",IF('DO NOT USE_Contact Formulas'!A32,"OK",NA()))</f>
        <v>#N/A</v>
      </c>
      <c r="U32" s="41" t="e">
        <f>IF(AND(NOT(ISBLANK('Contact Data Entry'!U32)),ISNA(VLOOKUP('Contact Data Entry'!U32,'DO NOT USE_School Picklist'!$F$3:$F$16,1,FALSE))),"Please select a value from the drop-down menu",IF('DO NOT USE_Contact Formulas'!A32,"OK",NA()))</f>
        <v>#N/A</v>
      </c>
      <c r="V32" s="41" t="e">
        <f>IF(LEN('Contact Data Entry'!V32)&gt;100,"Classroom(s) must be less than 100 characters",IF('DO NOT USE_Contact Formulas'!A32,"OK",NA()))</f>
        <v>#N/A</v>
      </c>
      <c r="W32" s="41" t="e">
        <f>IF(AND(NOT(ISBLANK('Contact Data Entry'!W32)),ISNA(VLOOKUP('Contact Data Entry'!W32,'DO NOT USE_School Picklist'!$K$3:$K$6,1,FALSE))),"Please select a value from the drop-down menu",IF('DO NOT USE_Contact Formulas'!A32,"OK",NA()))</f>
        <v>#N/A</v>
      </c>
      <c r="X32" s="41" t="e">
        <f>IF(AND(NOT(ISBLANK('Contact Data Entry'!X32)),ISNA(VLOOKUP('Contact Data Entry'!X32,'DO NOT USE_School Picklist'!$D$3:$D$5,1,FALSE))),"Please select a value from the drop-down menu",IF('DO NOT USE_Contact Formulas'!A32,"OK",NA()))</f>
        <v>#N/A</v>
      </c>
      <c r="Y32" s="41"/>
      <c r="Z32" s="41" t="e">
        <f>IF(AND(NOT(ISBLANK('Contact Data Entry'!Z32)),ISNA(VLOOKUP('Contact Data Entry'!Z32,'DO NOT USE_School Picklist'!$G$3:$G$5,1,FALSE))),"Please select a value from the drop-down menu",IF('DO NOT USE_Contact Formulas'!A32,"OK",NA()))</f>
        <v>#N/A</v>
      </c>
      <c r="AA32" s="41"/>
      <c r="AB32" s="41" t="e">
        <f>IF(AND(NOT(ISBLANK('Contact Data Entry'!AB32)),ISNA(VLOOKUP('Contact Data Entry'!AB32,'DO NOT USE_School Picklist'!$H$3:$H$4,1,FALSE))),"Please select a value from the drop-down menu",IF('DO NOT USE_Contact Formulas'!A32,"OK",NA()))</f>
        <v>#N/A</v>
      </c>
      <c r="AC32" s="41" t="e">
        <f ca="1">IF('Contact Data Entry'!AC32&gt;'DO NOT USE_School Picklist'!$C$3,"Test Date cannot be a future date",IF('DO NOT USE_Contact Formulas'!A32,"OK",NA()))</f>
        <v>#N/A</v>
      </c>
      <c r="AD32" s="41" t="e">
        <f>IF(AND(NOT(ISBLANK('Contact Data Entry'!AD32)),ISNA(VLOOKUP('Contact Data Entry'!AD32,'DO NOT USE_School Picklist'!$Q$3:$Q$8,1,FALSE))),"Please select a value from the drop-down menu",IF('DO NOT USE_Contact Formulas'!A32,"OK",NA()))</f>
        <v>#N/A</v>
      </c>
    </row>
    <row r="33" spans="1:30" x14ac:dyDescent="0.25">
      <c r="A33" s="40" t="e">
        <f>IF('DO NOT USE_Contact Formulas'!A33,IF('DO NOT USE_Contact Formulas'!B33,"Not all required fields are completed","OK"),NA())</f>
        <v>#N/A</v>
      </c>
      <c r="B33" s="41" t="e">
        <f>IF(AND('DO NOT USE_Contact Formulas'!A33,ISBLANK('Contact Data Entry'!B33)),"First Name is required",IF(NOT(ISBLANK('Contact Data Entry'!B33)),"OK",NA()))</f>
        <v>#N/A</v>
      </c>
      <c r="C33" s="41" t="e">
        <f>IF(AND('DO NOT USE_Contact Formulas'!A33,ISBLANK('Contact Data Entry'!C33)),"Last Name is required",IF(NOT(ISBLANK('Contact Data Entry'!C33)),"OK",NA()))</f>
        <v>#N/A</v>
      </c>
      <c r="D33" s="41" t="e">
        <f>IF(AND('DO NOT USE_Contact Formulas'!A33,ISBLANK('Contact Data Entry'!D33)),"Birthdate is required",IF(NOT(ISBLANK('Contact Data Entry'!D33)),"OK",NA()))</f>
        <v>#N/A</v>
      </c>
      <c r="E33" s="41" t="e">
        <f>IF(AND('DO NOT USE_Contact Formulas'!A33,ISBLANK('Contact Data Entry'!E33)),"Mobile Phone is required",IF(NOT(ISBLANK('Contact Data Entry'!E33)),IF(AND(ISNUMBER(VALUE('Contact Data Entry'!E33)),LEFT('Contact Data Entry'!E33,1)&lt;&gt;"1",LEN('Contact Data Entry'!E33)=10),"OK","Phone number must be valid format"),NA()))</f>
        <v>#N/A</v>
      </c>
      <c r="F33" s="41" t="e">
        <f>IF(LEN('Contact Data Entry'!F33)&gt;255,"Home Street Address must be less than 255 characters",IF('DO NOT USE_Contact Formulas'!A33,"OK",NA()))</f>
        <v>#N/A</v>
      </c>
      <c r="G33" s="41" t="e">
        <f>IF(LEN('Contact Data Entry'!G33)&gt;40,"City must be less than 40 characters",IF('DO NOT USE_Contact Formulas'!A33,"OK",NA()))</f>
        <v>#N/A</v>
      </c>
      <c r="H33" s="41" t="e">
        <f>IF(AND(NOT(ISBLANK('Contact Data Entry'!H33)),ISNA(VLOOKUP('Contact Data Entry'!H33,'DO NOT USE_School Picklist'!$P$3:$P$52,1,FALSE))),"Please select a value from the drop-down menu",IF('DO NOT USE_Contact Formulas'!A33,"OK",NA()))</f>
        <v>#N/A</v>
      </c>
      <c r="I33" s="41" t="e">
        <f>IF(AND('DO NOT USE_Contact Formulas'!A33,ISBLANK('Contact Data Entry'!I33)),"Zip is required",IF(ISBLANK('Contact Data Entry'!I33),NA(),"OK"))</f>
        <v>#N/A</v>
      </c>
      <c r="J33" s="41" t="e">
        <f>IF(AND('DO NOT USE_Contact Formulas'!A33,ISBLANK('Contact Data Entry'!J33)),"Student or Staff? is required",IF(ISBLANK('Contact Data Entry'!J33),NA(),IF(ISNA(VLOOKUP('Contact Data Entry'!J33,'DO NOT USE_School Picklist'!$B$3:$B$6,1,FALSE)),"Please select a value from the drop-down menu","OK")))</f>
        <v>#N/A</v>
      </c>
      <c r="K33" s="41" t="e">
        <f>IF(AND('Contact Data Entry'!J33='DO NOT USE_School Picklist'!$B$4,ISBLANK('Contact Data Entry'!K33)),"Occupation/Job Title is required if Student or Staff? is Yes, staff/faculty or volunteer",IF('DO NOT USE_Contact Formulas'!A33,"OK",NA()))</f>
        <v>#N/A</v>
      </c>
      <c r="L33" s="41" t="e">
        <f ca="1">IF('Contact Data Entry'!L33&gt;'DO NOT USE_School Picklist'!$C$3,"Date last on school campus/facility cannot be a future date",IF('DO NOT USE_Contact Formulas'!A33,IF(ISBLANK('Contact Data Entry'!L33),"Date last on school campus/facility is required","OK"),NA()))</f>
        <v>#N/A</v>
      </c>
      <c r="M33" s="42" t="e">
        <f ca="1">IF('Contact Data Entry'!M33&gt;'DO NOT USE_School Picklist'!$C$3,"Last Exposure Date cannot be a future date",IF('DO NOT USE_Contact Formulas'!A33,IF(ISBLANK('Contact Data Entry'!M33),"Last Exposure Date is required","OK"),NA()))</f>
        <v>#N/A</v>
      </c>
      <c r="N33" s="42" t="e">
        <f>IF(AND('DO NOT USE_Contact Formulas'!A33,ISBLANK('Contact Data Entry'!N33)),"Specific Place in the Location is required",IF(ISBLANK('Contact Data Entry'!N33),NA(),"OK"))</f>
        <v>#N/A</v>
      </c>
      <c r="O33" s="41" t="e">
        <f>IF(AND(NOT(ISBLANK('Contact Data Entry'!O33)),ISNA(VLOOKUP('Contact Data Entry'!O33,'DO NOT USE_School Picklist'!$L$3:$L$81,1,FALSE))),"Please select a value from the drop-down menu",IF('DO NOT USE_Contact Formulas'!A33,"OK",NA()))</f>
        <v>#N/A</v>
      </c>
      <c r="P33" s="41" t="e">
        <f>IF(AND(NOT(ISBLANK('Contact Data Entry'!P33)),NOT(ISNUMBER(MATCH("*@*.?*",'Contact Data Entry'!P33,0)))),"Email must be in a valid format",IF('DO NOT USE_Contact Formulas'!A33,"OK",NA()))</f>
        <v>#N/A</v>
      </c>
      <c r="Q33" s="41" t="e">
        <f>IF(LEN('Contact Data Entry'!Q33)&gt;50,"Parent/Guardian Name must be less than 50 characters",IF('DO NOT USE_Contact Formulas'!A33,"OK",NA()))</f>
        <v>#N/A</v>
      </c>
      <c r="R33" s="41" t="e">
        <f>IF(NOT(ISBLANK('Contact Data Entry'!R33)),IF(AND(ISNUMBER('Contact Data Entry'!R33),LEFT('Contact Data Entry'!R33,1)&lt;&gt;"1",LEN('Contact Data Entry'!R33)=10),"OK","Phone number must be valid format"),IF('DO NOT USE_Contact Formulas'!A33,"OK",NA()))</f>
        <v>#N/A</v>
      </c>
      <c r="S33" s="41" t="e">
        <f>IF(AND(NOT(ISBLANK('Contact Data Entry'!S33)),ISNA(VLOOKUP('Contact Data Entry'!S33,'DO NOT USE_School Picklist'!$N$3:$N$63,1,FALSE))),"Please select a value from the drop-down menu",IF('DO NOT USE_Contact Formulas'!A33,"OK",NA()))</f>
        <v>#N/A</v>
      </c>
      <c r="T33" s="41" t="e">
        <f>IF(AND(NOT(ISBLANK('Contact Data Entry'!T33)),ISNA(VLOOKUP('Contact Data Entry'!T33,'DO NOT USE_School Picklist'!$E$3:$E$10,1,FALSE))),"Please select a value from the drop-down menu",IF('DO NOT USE_Contact Formulas'!A33,"OK",NA()))</f>
        <v>#N/A</v>
      </c>
      <c r="U33" s="41" t="e">
        <f>IF(AND(NOT(ISBLANK('Contact Data Entry'!U33)),ISNA(VLOOKUP('Contact Data Entry'!U33,'DO NOT USE_School Picklist'!$F$3:$F$16,1,FALSE))),"Please select a value from the drop-down menu",IF('DO NOT USE_Contact Formulas'!A33,"OK",NA()))</f>
        <v>#N/A</v>
      </c>
      <c r="V33" s="41" t="e">
        <f>IF(LEN('Contact Data Entry'!V33)&gt;100,"Classroom(s) must be less than 100 characters",IF('DO NOT USE_Contact Formulas'!A33,"OK",NA()))</f>
        <v>#N/A</v>
      </c>
      <c r="W33" s="41" t="e">
        <f>IF(AND(NOT(ISBLANK('Contact Data Entry'!W33)),ISNA(VLOOKUP('Contact Data Entry'!W33,'DO NOT USE_School Picklist'!$K$3:$K$6,1,FALSE))),"Please select a value from the drop-down menu",IF('DO NOT USE_Contact Formulas'!A33,"OK",NA()))</f>
        <v>#N/A</v>
      </c>
      <c r="X33" s="41" t="e">
        <f>IF(AND(NOT(ISBLANK('Contact Data Entry'!X33)),ISNA(VLOOKUP('Contact Data Entry'!X33,'DO NOT USE_School Picklist'!$D$3:$D$5,1,FALSE))),"Please select a value from the drop-down menu",IF('DO NOT USE_Contact Formulas'!A33,"OK",NA()))</f>
        <v>#N/A</v>
      </c>
      <c r="Y33" s="41"/>
      <c r="Z33" s="41" t="e">
        <f>IF(AND(NOT(ISBLANK('Contact Data Entry'!Z33)),ISNA(VLOOKUP('Contact Data Entry'!Z33,'DO NOT USE_School Picklist'!$G$3:$G$5,1,FALSE))),"Please select a value from the drop-down menu",IF('DO NOT USE_Contact Formulas'!A33,"OK",NA()))</f>
        <v>#N/A</v>
      </c>
      <c r="AA33" s="41"/>
      <c r="AB33" s="41" t="e">
        <f>IF(AND(NOT(ISBLANK('Contact Data Entry'!AB33)),ISNA(VLOOKUP('Contact Data Entry'!AB33,'DO NOT USE_School Picklist'!$H$3:$H$4,1,FALSE))),"Please select a value from the drop-down menu",IF('DO NOT USE_Contact Formulas'!A33,"OK",NA()))</f>
        <v>#N/A</v>
      </c>
      <c r="AC33" s="41" t="e">
        <f ca="1">IF('Contact Data Entry'!AC33&gt;'DO NOT USE_School Picklist'!$C$3,"Test Date cannot be a future date",IF('DO NOT USE_Contact Formulas'!A33,"OK",NA()))</f>
        <v>#N/A</v>
      </c>
      <c r="AD33" s="41" t="e">
        <f>IF(AND(NOT(ISBLANK('Contact Data Entry'!AD33)),ISNA(VLOOKUP('Contact Data Entry'!AD33,'DO NOT USE_School Picklist'!$Q$3:$Q$8,1,FALSE))),"Please select a value from the drop-down menu",IF('DO NOT USE_Contact Formulas'!A33,"OK",NA()))</f>
        <v>#N/A</v>
      </c>
    </row>
    <row r="34" spans="1:30" x14ac:dyDescent="0.25">
      <c r="A34" s="40" t="e">
        <f>IF('DO NOT USE_Contact Formulas'!A34,IF('DO NOT USE_Contact Formulas'!B34,"Not all required fields are completed","OK"),NA())</f>
        <v>#N/A</v>
      </c>
      <c r="B34" s="41" t="e">
        <f>IF(AND('DO NOT USE_Contact Formulas'!A34,ISBLANK('Contact Data Entry'!B34)),"First Name is required",IF(NOT(ISBLANK('Contact Data Entry'!B34)),"OK",NA()))</f>
        <v>#N/A</v>
      </c>
      <c r="C34" s="41" t="e">
        <f>IF(AND('DO NOT USE_Contact Formulas'!A34,ISBLANK('Contact Data Entry'!C34)),"Last Name is required",IF(NOT(ISBLANK('Contact Data Entry'!C34)),"OK",NA()))</f>
        <v>#N/A</v>
      </c>
      <c r="D34" s="41" t="e">
        <f>IF(AND('DO NOT USE_Contact Formulas'!A34,ISBLANK('Contact Data Entry'!D34)),"Birthdate is required",IF(NOT(ISBLANK('Contact Data Entry'!D34)),"OK",NA()))</f>
        <v>#N/A</v>
      </c>
      <c r="E34" s="41" t="e">
        <f>IF(AND('DO NOT USE_Contact Formulas'!A34,ISBLANK('Contact Data Entry'!E34)),"Mobile Phone is required",IF(NOT(ISBLANK('Contact Data Entry'!E34)),IF(AND(ISNUMBER(VALUE('Contact Data Entry'!E34)),LEFT('Contact Data Entry'!E34,1)&lt;&gt;"1",LEN('Contact Data Entry'!E34)=10),"OK","Phone number must be valid format"),NA()))</f>
        <v>#N/A</v>
      </c>
      <c r="F34" s="41" t="e">
        <f>IF(LEN('Contact Data Entry'!F34)&gt;255,"Home Street Address must be less than 255 characters",IF('DO NOT USE_Contact Formulas'!A34,"OK",NA()))</f>
        <v>#N/A</v>
      </c>
      <c r="G34" s="41" t="e">
        <f>IF(LEN('Contact Data Entry'!G34)&gt;40,"City must be less than 40 characters",IF('DO NOT USE_Contact Formulas'!A34,"OK",NA()))</f>
        <v>#N/A</v>
      </c>
      <c r="H34" s="41" t="e">
        <f>IF(AND(NOT(ISBLANK('Contact Data Entry'!H34)),ISNA(VLOOKUP('Contact Data Entry'!H34,'DO NOT USE_School Picklist'!$P$3:$P$52,1,FALSE))),"Please select a value from the drop-down menu",IF('DO NOT USE_Contact Formulas'!A34,"OK",NA()))</f>
        <v>#N/A</v>
      </c>
      <c r="I34" s="41" t="e">
        <f>IF(AND('DO NOT USE_Contact Formulas'!A34,ISBLANK('Contact Data Entry'!I34)),"Zip is required",IF(ISBLANK('Contact Data Entry'!I34),NA(),"OK"))</f>
        <v>#N/A</v>
      </c>
      <c r="J34" s="41" t="e">
        <f>IF(AND('DO NOT USE_Contact Formulas'!A34,ISBLANK('Contact Data Entry'!J34)),"Student or Staff? is required",IF(ISBLANK('Contact Data Entry'!J34),NA(),IF(ISNA(VLOOKUP('Contact Data Entry'!J34,'DO NOT USE_School Picklist'!$B$3:$B$6,1,FALSE)),"Please select a value from the drop-down menu","OK")))</f>
        <v>#N/A</v>
      </c>
      <c r="K34" s="41" t="e">
        <f>IF(AND('Contact Data Entry'!J34='DO NOT USE_School Picklist'!$B$4,ISBLANK('Contact Data Entry'!K34)),"Occupation/Job Title is required if Student or Staff? is Yes, staff/faculty or volunteer",IF('DO NOT USE_Contact Formulas'!A34,"OK",NA()))</f>
        <v>#N/A</v>
      </c>
      <c r="L34" s="41" t="e">
        <f ca="1">IF('Contact Data Entry'!L34&gt;'DO NOT USE_School Picklist'!$C$3,"Date last on school campus/facility cannot be a future date",IF('DO NOT USE_Contact Formulas'!A34,IF(ISBLANK('Contact Data Entry'!L34),"Date last on school campus/facility is required","OK"),NA()))</f>
        <v>#N/A</v>
      </c>
      <c r="M34" s="42" t="e">
        <f ca="1">IF('Contact Data Entry'!M34&gt;'DO NOT USE_School Picklist'!$C$3,"Last Exposure Date cannot be a future date",IF('DO NOT USE_Contact Formulas'!A34,IF(ISBLANK('Contact Data Entry'!M34),"Last Exposure Date is required","OK"),NA()))</f>
        <v>#N/A</v>
      </c>
      <c r="N34" s="42" t="e">
        <f>IF(AND('DO NOT USE_Contact Formulas'!A34,ISBLANK('Contact Data Entry'!N34)),"Specific Place in the Location is required",IF(ISBLANK('Contact Data Entry'!N34),NA(),"OK"))</f>
        <v>#N/A</v>
      </c>
      <c r="O34" s="41" t="e">
        <f>IF(AND(NOT(ISBLANK('Contact Data Entry'!O34)),ISNA(VLOOKUP('Contact Data Entry'!O34,'DO NOT USE_School Picklist'!$L$3:$L$81,1,FALSE))),"Please select a value from the drop-down menu",IF('DO NOT USE_Contact Formulas'!A34,"OK",NA()))</f>
        <v>#N/A</v>
      </c>
      <c r="P34" s="41" t="e">
        <f>IF(AND(NOT(ISBLANK('Contact Data Entry'!P34)),NOT(ISNUMBER(MATCH("*@*.?*",'Contact Data Entry'!P34,0)))),"Email must be in a valid format",IF('DO NOT USE_Contact Formulas'!A34,"OK",NA()))</f>
        <v>#N/A</v>
      </c>
      <c r="Q34" s="41" t="e">
        <f>IF(LEN('Contact Data Entry'!Q34)&gt;50,"Parent/Guardian Name must be less than 50 characters",IF('DO NOT USE_Contact Formulas'!A34,"OK",NA()))</f>
        <v>#N/A</v>
      </c>
      <c r="R34" s="41" t="e">
        <f>IF(NOT(ISBLANK('Contact Data Entry'!R34)),IF(AND(ISNUMBER('Contact Data Entry'!R34),LEFT('Contact Data Entry'!R34,1)&lt;&gt;"1",LEN('Contact Data Entry'!R34)=10),"OK","Phone number must be valid format"),IF('DO NOT USE_Contact Formulas'!A34,"OK",NA()))</f>
        <v>#N/A</v>
      </c>
      <c r="S34" s="41" t="e">
        <f>IF(AND(NOT(ISBLANK('Contact Data Entry'!S34)),ISNA(VLOOKUP('Contact Data Entry'!S34,'DO NOT USE_School Picklist'!$N$3:$N$63,1,FALSE))),"Please select a value from the drop-down menu",IF('DO NOT USE_Contact Formulas'!A34,"OK",NA()))</f>
        <v>#N/A</v>
      </c>
      <c r="T34" s="41" t="e">
        <f>IF(AND(NOT(ISBLANK('Contact Data Entry'!T34)),ISNA(VLOOKUP('Contact Data Entry'!T34,'DO NOT USE_School Picklist'!$E$3:$E$10,1,FALSE))),"Please select a value from the drop-down menu",IF('DO NOT USE_Contact Formulas'!A34,"OK",NA()))</f>
        <v>#N/A</v>
      </c>
      <c r="U34" s="41" t="e">
        <f>IF(AND(NOT(ISBLANK('Contact Data Entry'!U34)),ISNA(VLOOKUP('Contact Data Entry'!U34,'DO NOT USE_School Picklist'!$F$3:$F$16,1,FALSE))),"Please select a value from the drop-down menu",IF('DO NOT USE_Contact Formulas'!A34,"OK",NA()))</f>
        <v>#N/A</v>
      </c>
      <c r="V34" s="41" t="e">
        <f>IF(LEN('Contact Data Entry'!V34)&gt;100,"Classroom(s) must be less than 100 characters",IF('DO NOT USE_Contact Formulas'!A34,"OK",NA()))</f>
        <v>#N/A</v>
      </c>
      <c r="W34" s="41" t="e">
        <f>IF(AND(NOT(ISBLANK('Contact Data Entry'!W34)),ISNA(VLOOKUP('Contact Data Entry'!W34,'DO NOT USE_School Picklist'!$K$3:$K$6,1,FALSE))),"Please select a value from the drop-down menu",IF('DO NOT USE_Contact Formulas'!A34,"OK",NA()))</f>
        <v>#N/A</v>
      </c>
      <c r="X34" s="41" t="e">
        <f>IF(AND(NOT(ISBLANK('Contact Data Entry'!X34)),ISNA(VLOOKUP('Contact Data Entry'!X34,'DO NOT USE_School Picklist'!$D$3:$D$5,1,FALSE))),"Please select a value from the drop-down menu",IF('DO NOT USE_Contact Formulas'!A34,"OK",NA()))</f>
        <v>#N/A</v>
      </c>
      <c r="Y34" s="41"/>
      <c r="Z34" s="41" t="e">
        <f>IF(AND(NOT(ISBLANK('Contact Data Entry'!Z34)),ISNA(VLOOKUP('Contact Data Entry'!Z34,'DO NOT USE_School Picklist'!$G$3:$G$5,1,FALSE))),"Please select a value from the drop-down menu",IF('DO NOT USE_Contact Formulas'!A34,"OK",NA()))</f>
        <v>#N/A</v>
      </c>
      <c r="AA34" s="41"/>
      <c r="AB34" s="41" t="e">
        <f>IF(AND(NOT(ISBLANK('Contact Data Entry'!AB34)),ISNA(VLOOKUP('Contact Data Entry'!AB34,'DO NOT USE_School Picklist'!$H$3:$H$4,1,FALSE))),"Please select a value from the drop-down menu",IF('DO NOT USE_Contact Formulas'!A34,"OK",NA()))</f>
        <v>#N/A</v>
      </c>
      <c r="AC34" s="41" t="e">
        <f ca="1">IF('Contact Data Entry'!AC34&gt;'DO NOT USE_School Picklist'!$C$3,"Test Date cannot be a future date",IF('DO NOT USE_Contact Formulas'!A34,"OK",NA()))</f>
        <v>#N/A</v>
      </c>
      <c r="AD34" s="41" t="e">
        <f>IF(AND(NOT(ISBLANK('Contact Data Entry'!AD34)),ISNA(VLOOKUP('Contact Data Entry'!AD34,'DO NOT USE_School Picklist'!$Q$3:$Q$8,1,FALSE))),"Please select a value from the drop-down menu",IF('DO NOT USE_Contact Formulas'!A34,"OK",NA()))</f>
        <v>#N/A</v>
      </c>
    </row>
    <row r="35" spans="1:30" x14ac:dyDescent="0.25">
      <c r="A35" s="40" t="e">
        <f>IF('DO NOT USE_Contact Formulas'!A35,IF('DO NOT USE_Contact Formulas'!B35,"Not all required fields are completed","OK"),NA())</f>
        <v>#N/A</v>
      </c>
      <c r="B35" s="41" t="e">
        <f>IF(AND('DO NOT USE_Contact Formulas'!A35,ISBLANK('Contact Data Entry'!B35)),"First Name is required",IF(NOT(ISBLANK('Contact Data Entry'!B35)),"OK",NA()))</f>
        <v>#N/A</v>
      </c>
      <c r="C35" s="41" t="e">
        <f>IF(AND('DO NOT USE_Contact Formulas'!A35,ISBLANK('Contact Data Entry'!C35)),"Last Name is required",IF(NOT(ISBLANK('Contact Data Entry'!C35)),"OK",NA()))</f>
        <v>#N/A</v>
      </c>
      <c r="D35" s="41" t="e">
        <f>IF(AND('DO NOT USE_Contact Formulas'!A35,ISBLANK('Contact Data Entry'!D35)),"Birthdate is required",IF(NOT(ISBLANK('Contact Data Entry'!D35)),"OK",NA()))</f>
        <v>#N/A</v>
      </c>
      <c r="E35" s="41" t="e">
        <f>IF(AND('DO NOT USE_Contact Formulas'!A35,ISBLANK('Contact Data Entry'!E35)),"Mobile Phone is required",IF(NOT(ISBLANK('Contact Data Entry'!E35)),IF(AND(ISNUMBER(VALUE('Contact Data Entry'!E35)),LEFT('Contact Data Entry'!E35,1)&lt;&gt;"1",LEN('Contact Data Entry'!E35)=10),"OK","Phone number must be valid format"),NA()))</f>
        <v>#N/A</v>
      </c>
      <c r="F35" s="41" t="e">
        <f>IF(LEN('Contact Data Entry'!F35)&gt;255,"Home Street Address must be less than 255 characters",IF('DO NOT USE_Contact Formulas'!A35,"OK",NA()))</f>
        <v>#N/A</v>
      </c>
      <c r="G35" s="41" t="e">
        <f>IF(LEN('Contact Data Entry'!G35)&gt;40,"City must be less than 40 characters",IF('DO NOT USE_Contact Formulas'!A35,"OK",NA()))</f>
        <v>#N/A</v>
      </c>
      <c r="H35" s="41" t="e">
        <f>IF(AND(NOT(ISBLANK('Contact Data Entry'!H35)),ISNA(VLOOKUP('Contact Data Entry'!H35,'DO NOT USE_School Picklist'!$P$3:$P$52,1,FALSE))),"Please select a value from the drop-down menu",IF('DO NOT USE_Contact Formulas'!A35,"OK",NA()))</f>
        <v>#N/A</v>
      </c>
      <c r="I35" s="41" t="e">
        <f>IF(AND('DO NOT USE_Contact Formulas'!A35,ISBLANK('Contact Data Entry'!I35)),"Zip is required",IF(ISBLANK('Contact Data Entry'!I35),NA(),"OK"))</f>
        <v>#N/A</v>
      </c>
      <c r="J35" s="41" t="e">
        <f>IF(AND('DO NOT USE_Contact Formulas'!A35,ISBLANK('Contact Data Entry'!J35)),"Student or Staff? is required",IF(ISBLANK('Contact Data Entry'!J35),NA(),IF(ISNA(VLOOKUP('Contact Data Entry'!J35,'DO NOT USE_School Picklist'!$B$3:$B$6,1,FALSE)),"Please select a value from the drop-down menu","OK")))</f>
        <v>#N/A</v>
      </c>
      <c r="K35" s="41" t="e">
        <f>IF(AND('Contact Data Entry'!J35='DO NOT USE_School Picklist'!$B$4,ISBLANK('Contact Data Entry'!K35)),"Occupation/Job Title is required if Student or Staff? is Yes, staff/faculty or volunteer",IF('DO NOT USE_Contact Formulas'!A35,"OK",NA()))</f>
        <v>#N/A</v>
      </c>
      <c r="L35" s="41" t="e">
        <f ca="1">IF('Contact Data Entry'!L35&gt;'DO NOT USE_School Picklist'!$C$3,"Date last on school campus/facility cannot be a future date",IF('DO NOT USE_Contact Formulas'!A35,IF(ISBLANK('Contact Data Entry'!L35),"Date last on school campus/facility is required","OK"),NA()))</f>
        <v>#N/A</v>
      </c>
      <c r="M35" s="42" t="e">
        <f ca="1">IF('Contact Data Entry'!M35&gt;'DO NOT USE_School Picklist'!$C$3,"Last Exposure Date cannot be a future date",IF('DO NOT USE_Contact Formulas'!A35,IF(ISBLANK('Contact Data Entry'!M35),"Last Exposure Date is required","OK"),NA()))</f>
        <v>#N/A</v>
      </c>
      <c r="N35" s="42" t="e">
        <f>IF(AND('DO NOT USE_Contact Formulas'!A35,ISBLANK('Contact Data Entry'!N35)),"Specific Place in the Location is required",IF(ISBLANK('Contact Data Entry'!N35),NA(),"OK"))</f>
        <v>#N/A</v>
      </c>
      <c r="O35" s="41" t="e">
        <f>IF(AND(NOT(ISBLANK('Contact Data Entry'!O35)),ISNA(VLOOKUP('Contact Data Entry'!O35,'DO NOT USE_School Picklist'!$L$3:$L$81,1,FALSE))),"Please select a value from the drop-down menu",IF('DO NOT USE_Contact Formulas'!A35,"OK",NA()))</f>
        <v>#N/A</v>
      </c>
      <c r="P35" s="41" t="e">
        <f>IF(AND(NOT(ISBLANK('Contact Data Entry'!P35)),NOT(ISNUMBER(MATCH("*@*.?*",'Contact Data Entry'!P35,0)))),"Email must be in a valid format",IF('DO NOT USE_Contact Formulas'!A35,"OK",NA()))</f>
        <v>#N/A</v>
      </c>
      <c r="Q35" s="41" t="e">
        <f>IF(LEN('Contact Data Entry'!Q35)&gt;50,"Parent/Guardian Name must be less than 50 characters",IF('DO NOT USE_Contact Formulas'!A35,"OK",NA()))</f>
        <v>#N/A</v>
      </c>
      <c r="R35" s="41" t="e">
        <f>IF(NOT(ISBLANK('Contact Data Entry'!R35)),IF(AND(ISNUMBER('Contact Data Entry'!R35),LEFT('Contact Data Entry'!R35,1)&lt;&gt;"1",LEN('Contact Data Entry'!R35)=10),"OK","Phone number must be valid format"),IF('DO NOT USE_Contact Formulas'!A35,"OK",NA()))</f>
        <v>#N/A</v>
      </c>
      <c r="S35" s="41" t="e">
        <f>IF(AND(NOT(ISBLANK('Contact Data Entry'!S35)),ISNA(VLOOKUP('Contact Data Entry'!S35,'DO NOT USE_School Picklist'!$N$3:$N$63,1,FALSE))),"Please select a value from the drop-down menu",IF('DO NOT USE_Contact Formulas'!A35,"OK",NA()))</f>
        <v>#N/A</v>
      </c>
      <c r="T35" s="41" t="e">
        <f>IF(AND(NOT(ISBLANK('Contact Data Entry'!T35)),ISNA(VLOOKUP('Contact Data Entry'!T35,'DO NOT USE_School Picklist'!$E$3:$E$10,1,FALSE))),"Please select a value from the drop-down menu",IF('DO NOT USE_Contact Formulas'!A35,"OK",NA()))</f>
        <v>#N/A</v>
      </c>
      <c r="U35" s="41" t="e">
        <f>IF(AND(NOT(ISBLANK('Contact Data Entry'!U35)),ISNA(VLOOKUP('Contact Data Entry'!U35,'DO NOT USE_School Picklist'!$F$3:$F$16,1,FALSE))),"Please select a value from the drop-down menu",IF('DO NOT USE_Contact Formulas'!A35,"OK",NA()))</f>
        <v>#N/A</v>
      </c>
      <c r="V35" s="41" t="e">
        <f>IF(LEN('Contact Data Entry'!V35)&gt;100,"Classroom(s) must be less than 100 characters",IF('DO NOT USE_Contact Formulas'!A35,"OK",NA()))</f>
        <v>#N/A</v>
      </c>
      <c r="W35" s="41" t="e">
        <f>IF(AND(NOT(ISBLANK('Contact Data Entry'!W35)),ISNA(VLOOKUP('Contact Data Entry'!W35,'DO NOT USE_School Picklist'!$K$3:$K$6,1,FALSE))),"Please select a value from the drop-down menu",IF('DO NOT USE_Contact Formulas'!A35,"OK",NA()))</f>
        <v>#N/A</v>
      </c>
      <c r="X35" s="41" t="e">
        <f>IF(AND(NOT(ISBLANK('Contact Data Entry'!X35)),ISNA(VLOOKUP('Contact Data Entry'!X35,'DO NOT USE_School Picklist'!$D$3:$D$5,1,FALSE))),"Please select a value from the drop-down menu",IF('DO NOT USE_Contact Formulas'!A35,"OK",NA()))</f>
        <v>#N/A</v>
      </c>
      <c r="Y35" s="41"/>
      <c r="Z35" s="41" t="e">
        <f>IF(AND(NOT(ISBLANK('Contact Data Entry'!Z35)),ISNA(VLOOKUP('Contact Data Entry'!Z35,'DO NOT USE_School Picklist'!$G$3:$G$5,1,FALSE))),"Please select a value from the drop-down menu",IF('DO NOT USE_Contact Formulas'!A35,"OK",NA()))</f>
        <v>#N/A</v>
      </c>
      <c r="AA35" s="41"/>
      <c r="AB35" s="41" t="e">
        <f>IF(AND(NOT(ISBLANK('Contact Data Entry'!AB35)),ISNA(VLOOKUP('Contact Data Entry'!AB35,'DO NOT USE_School Picklist'!$H$3:$H$4,1,FALSE))),"Please select a value from the drop-down menu",IF('DO NOT USE_Contact Formulas'!A35,"OK",NA()))</f>
        <v>#N/A</v>
      </c>
      <c r="AC35" s="41" t="e">
        <f ca="1">IF('Contact Data Entry'!AC35&gt;'DO NOT USE_School Picklist'!$C$3,"Test Date cannot be a future date",IF('DO NOT USE_Contact Formulas'!A35,"OK",NA()))</f>
        <v>#N/A</v>
      </c>
      <c r="AD35" s="41" t="e">
        <f>IF(AND(NOT(ISBLANK('Contact Data Entry'!AD35)),ISNA(VLOOKUP('Contact Data Entry'!AD35,'DO NOT USE_School Picklist'!$Q$3:$Q$8,1,FALSE))),"Please select a value from the drop-down menu",IF('DO NOT USE_Contact Formulas'!A35,"OK",NA()))</f>
        <v>#N/A</v>
      </c>
    </row>
    <row r="36" spans="1:30" x14ac:dyDescent="0.25">
      <c r="A36" s="40" t="e">
        <f>IF('DO NOT USE_Contact Formulas'!A36,IF('DO NOT USE_Contact Formulas'!B36,"Not all required fields are completed","OK"),NA())</f>
        <v>#N/A</v>
      </c>
      <c r="B36" s="41" t="e">
        <f>IF(AND('DO NOT USE_Contact Formulas'!A36,ISBLANK('Contact Data Entry'!B36)),"First Name is required",IF(NOT(ISBLANK('Contact Data Entry'!B36)),"OK",NA()))</f>
        <v>#N/A</v>
      </c>
      <c r="C36" s="41" t="e">
        <f>IF(AND('DO NOT USE_Contact Formulas'!A36,ISBLANK('Contact Data Entry'!C36)),"Last Name is required",IF(NOT(ISBLANK('Contact Data Entry'!C36)),"OK",NA()))</f>
        <v>#N/A</v>
      </c>
      <c r="D36" s="41" t="e">
        <f>IF(AND('DO NOT USE_Contact Formulas'!A36,ISBLANK('Contact Data Entry'!D36)),"Birthdate is required",IF(NOT(ISBLANK('Contact Data Entry'!D36)),"OK",NA()))</f>
        <v>#N/A</v>
      </c>
      <c r="E36" s="41" t="e">
        <f>IF(AND('DO NOT USE_Contact Formulas'!A36,ISBLANK('Contact Data Entry'!E36)),"Mobile Phone is required",IF(NOT(ISBLANK('Contact Data Entry'!E36)),IF(AND(ISNUMBER(VALUE('Contact Data Entry'!E36)),LEFT('Contact Data Entry'!E36,1)&lt;&gt;"1",LEN('Contact Data Entry'!E36)=10),"OK","Phone number must be valid format"),NA()))</f>
        <v>#N/A</v>
      </c>
      <c r="F36" s="41" t="e">
        <f>IF(LEN('Contact Data Entry'!F36)&gt;255,"Home Street Address must be less than 255 characters",IF('DO NOT USE_Contact Formulas'!A36,"OK",NA()))</f>
        <v>#N/A</v>
      </c>
      <c r="G36" s="41" t="e">
        <f>IF(LEN('Contact Data Entry'!G36)&gt;40,"City must be less than 40 characters",IF('DO NOT USE_Contact Formulas'!A36,"OK",NA()))</f>
        <v>#N/A</v>
      </c>
      <c r="H36" s="41" t="e">
        <f>IF(AND(NOT(ISBLANK('Contact Data Entry'!H36)),ISNA(VLOOKUP('Contact Data Entry'!H36,'DO NOT USE_School Picklist'!$P$3:$P$52,1,FALSE))),"Please select a value from the drop-down menu",IF('DO NOT USE_Contact Formulas'!A36,"OK",NA()))</f>
        <v>#N/A</v>
      </c>
      <c r="I36" s="41" t="e">
        <f>IF(AND('DO NOT USE_Contact Formulas'!A36,ISBLANK('Contact Data Entry'!I36)),"Zip is required",IF(ISBLANK('Contact Data Entry'!I36),NA(),"OK"))</f>
        <v>#N/A</v>
      </c>
      <c r="J36" s="41" t="e">
        <f>IF(AND('DO NOT USE_Contact Formulas'!A36,ISBLANK('Contact Data Entry'!J36)),"Student or Staff? is required",IF(ISBLANK('Contact Data Entry'!J36),NA(),IF(ISNA(VLOOKUP('Contact Data Entry'!J36,'DO NOT USE_School Picklist'!$B$3:$B$6,1,FALSE)),"Please select a value from the drop-down menu","OK")))</f>
        <v>#N/A</v>
      </c>
      <c r="K36" s="41" t="e">
        <f>IF(AND('Contact Data Entry'!J36='DO NOT USE_School Picklist'!$B$4,ISBLANK('Contact Data Entry'!K36)),"Occupation/Job Title is required if Student or Staff? is Yes, staff/faculty or volunteer",IF('DO NOT USE_Contact Formulas'!A36,"OK",NA()))</f>
        <v>#N/A</v>
      </c>
      <c r="L36" s="41" t="e">
        <f ca="1">IF('Contact Data Entry'!L36&gt;'DO NOT USE_School Picklist'!$C$3,"Date last on school campus/facility cannot be a future date",IF('DO NOT USE_Contact Formulas'!A36,IF(ISBLANK('Contact Data Entry'!L36),"Date last on school campus/facility is required","OK"),NA()))</f>
        <v>#N/A</v>
      </c>
      <c r="M36" s="42" t="e">
        <f ca="1">IF('Contact Data Entry'!M36&gt;'DO NOT USE_School Picklist'!$C$3,"Last Exposure Date cannot be a future date",IF('DO NOT USE_Contact Formulas'!A36,IF(ISBLANK('Contact Data Entry'!M36),"Last Exposure Date is required","OK"),NA()))</f>
        <v>#N/A</v>
      </c>
      <c r="N36" s="42" t="e">
        <f>IF(AND('DO NOT USE_Contact Formulas'!A36,ISBLANK('Contact Data Entry'!N36)),"Specific Place in the Location is required",IF(ISBLANK('Contact Data Entry'!N36),NA(),"OK"))</f>
        <v>#N/A</v>
      </c>
      <c r="O36" s="41" t="e">
        <f>IF(AND(NOT(ISBLANK('Contact Data Entry'!O36)),ISNA(VLOOKUP('Contact Data Entry'!O36,'DO NOT USE_School Picklist'!$L$3:$L$81,1,FALSE))),"Please select a value from the drop-down menu",IF('DO NOT USE_Contact Formulas'!A36,"OK",NA()))</f>
        <v>#N/A</v>
      </c>
      <c r="P36" s="41" t="e">
        <f>IF(AND(NOT(ISBLANK('Contact Data Entry'!P36)),NOT(ISNUMBER(MATCH("*@*.?*",'Contact Data Entry'!P36,0)))),"Email must be in a valid format",IF('DO NOT USE_Contact Formulas'!A36,"OK",NA()))</f>
        <v>#N/A</v>
      </c>
      <c r="Q36" s="41" t="e">
        <f>IF(LEN('Contact Data Entry'!Q36)&gt;50,"Parent/Guardian Name must be less than 50 characters",IF('DO NOT USE_Contact Formulas'!A36,"OK",NA()))</f>
        <v>#N/A</v>
      </c>
      <c r="R36" s="41" t="e">
        <f>IF(NOT(ISBLANK('Contact Data Entry'!R36)),IF(AND(ISNUMBER('Contact Data Entry'!R36),LEFT('Contact Data Entry'!R36,1)&lt;&gt;"1",LEN('Contact Data Entry'!R36)=10),"OK","Phone number must be valid format"),IF('DO NOT USE_Contact Formulas'!A36,"OK",NA()))</f>
        <v>#N/A</v>
      </c>
      <c r="S36" s="41" t="e">
        <f>IF(AND(NOT(ISBLANK('Contact Data Entry'!S36)),ISNA(VLOOKUP('Contact Data Entry'!S36,'DO NOT USE_School Picklist'!$N$3:$N$63,1,FALSE))),"Please select a value from the drop-down menu",IF('DO NOT USE_Contact Formulas'!A36,"OK",NA()))</f>
        <v>#N/A</v>
      </c>
      <c r="T36" s="41" t="e">
        <f>IF(AND(NOT(ISBLANK('Contact Data Entry'!T36)),ISNA(VLOOKUP('Contact Data Entry'!T36,'DO NOT USE_School Picklist'!$E$3:$E$10,1,FALSE))),"Please select a value from the drop-down menu",IF('DO NOT USE_Contact Formulas'!A36,"OK",NA()))</f>
        <v>#N/A</v>
      </c>
      <c r="U36" s="41" t="e">
        <f>IF(AND(NOT(ISBLANK('Contact Data Entry'!U36)),ISNA(VLOOKUP('Contact Data Entry'!U36,'DO NOT USE_School Picklist'!$F$3:$F$16,1,FALSE))),"Please select a value from the drop-down menu",IF('DO NOT USE_Contact Formulas'!A36,"OK",NA()))</f>
        <v>#N/A</v>
      </c>
      <c r="V36" s="41" t="e">
        <f>IF(LEN('Contact Data Entry'!V36)&gt;100,"Classroom(s) must be less than 100 characters",IF('DO NOT USE_Contact Formulas'!A36,"OK",NA()))</f>
        <v>#N/A</v>
      </c>
      <c r="W36" s="41" t="e">
        <f>IF(AND(NOT(ISBLANK('Contact Data Entry'!W36)),ISNA(VLOOKUP('Contact Data Entry'!W36,'DO NOT USE_School Picklist'!$K$3:$K$6,1,FALSE))),"Please select a value from the drop-down menu",IF('DO NOT USE_Contact Formulas'!A36,"OK",NA()))</f>
        <v>#N/A</v>
      </c>
      <c r="X36" s="41" t="e">
        <f>IF(AND(NOT(ISBLANK('Contact Data Entry'!X36)),ISNA(VLOOKUP('Contact Data Entry'!X36,'DO NOT USE_School Picklist'!$D$3:$D$5,1,FALSE))),"Please select a value from the drop-down menu",IF('DO NOT USE_Contact Formulas'!A36,"OK",NA()))</f>
        <v>#N/A</v>
      </c>
      <c r="Y36" s="41"/>
      <c r="Z36" s="41" t="e">
        <f>IF(AND(NOT(ISBLANK('Contact Data Entry'!Z36)),ISNA(VLOOKUP('Contact Data Entry'!Z36,'DO NOT USE_School Picklist'!$G$3:$G$5,1,FALSE))),"Please select a value from the drop-down menu",IF('DO NOT USE_Contact Formulas'!A36,"OK",NA()))</f>
        <v>#N/A</v>
      </c>
      <c r="AA36" s="41"/>
      <c r="AB36" s="41" t="e">
        <f>IF(AND(NOT(ISBLANK('Contact Data Entry'!AB36)),ISNA(VLOOKUP('Contact Data Entry'!AB36,'DO NOT USE_School Picklist'!$H$3:$H$4,1,FALSE))),"Please select a value from the drop-down menu",IF('DO NOT USE_Contact Formulas'!A36,"OK",NA()))</f>
        <v>#N/A</v>
      </c>
      <c r="AC36" s="41" t="e">
        <f ca="1">IF('Contact Data Entry'!AC36&gt;'DO NOT USE_School Picklist'!$C$3,"Test Date cannot be a future date",IF('DO NOT USE_Contact Formulas'!A36,"OK",NA()))</f>
        <v>#N/A</v>
      </c>
      <c r="AD36" s="41" t="e">
        <f>IF(AND(NOT(ISBLANK('Contact Data Entry'!AD36)),ISNA(VLOOKUP('Contact Data Entry'!AD36,'DO NOT USE_School Picklist'!$Q$3:$Q$8,1,FALSE))),"Please select a value from the drop-down menu",IF('DO NOT USE_Contact Formulas'!A36,"OK",NA()))</f>
        <v>#N/A</v>
      </c>
    </row>
    <row r="37" spans="1:30" x14ac:dyDescent="0.25">
      <c r="A37" s="40" t="e">
        <f>IF('DO NOT USE_Contact Formulas'!A37,IF('DO NOT USE_Contact Formulas'!B37,"Not all required fields are completed","OK"),NA())</f>
        <v>#N/A</v>
      </c>
      <c r="B37" s="41" t="e">
        <f>IF(AND('DO NOT USE_Contact Formulas'!A37,ISBLANK('Contact Data Entry'!B37)),"First Name is required",IF(NOT(ISBLANK('Contact Data Entry'!B37)),"OK",NA()))</f>
        <v>#N/A</v>
      </c>
      <c r="C37" s="41" t="e">
        <f>IF(AND('DO NOT USE_Contact Formulas'!A37,ISBLANK('Contact Data Entry'!C37)),"Last Name is required",IF(NOT(ISBLANK('Contact Data Entry'!C37)),"OK",NA()))</f>
        <v>#N/A</v>
      </c>
      <c r="D37" s="41" t="e">
        <f>IF(AND('DO NOT USE_Contact Formulas'!A37,ISBLANK('Contact Data Entry'!D37)),"Birthdate is required",IF(NOT(ISBLANK('Contact Data Entry'!D37)),"OK",NA()))</f>
        <v>#N/A</v>
      </c>
      <c r="E37" s="41" t="e">
        <f>IF(AND('DO NOT USE_Contact Formulas'!A37,ISBLANK('Contact Data Entry'!E37)),"Mobile Phone is required",IF(NOT(ISBLANK('Contact Data Entry'!E37)),IF(AND(ISNUMBER(VALUE('Contact Data Entry'!E37)),LEFT('Contact Data Entry'!E37,1)&lt;&gt;"1",LEN('Contact Data Entry'!E37)=10),"OK","Phone number must be valid format"),NA()))</f>
        <v>#N/A</v>
      </c>
      <c r="F37" s="41" t="e">
        <f>IF(LEN('Contact Data Entry'!F37)&gt;255,"Home Street Address must be less than 255 characters",IF('DO NOT USE_Contact Formulas'!A37,"OK",NA()))</f>
        <v>#N/A</v>
      </c>
      <c r="G37" s="41" t="e">
        <f>IF(LEN('Contact Data Entry'!G37)&gt;40,"City must be less than 40 characters",IF('DO NOT USE_Contact Formulas'!A37,"OK",NA()))</f>
        <v>#N/A</v>
      </c>
      <c r="H37" s="41" t="e">
        <f>IF(AND(NOT(ISBLANK('Contact Data Entry'!H37)),ISNA(VLOOKUP('Contact Data Entry'!H37,'DO NOT USE_School Picklist'!$P$3:$P$52,1,FALSE))),"Please select a value from the drop-down menu",IF('DO NOT USE_Contact Formulas'!A37,"OK",NA()))</f>
        <v>#N/A</v>
      </c>
      <c r="I37" s="41" t="e">
        <f>IF(AND('DO NOT USE_Contact Formulas'!A37,ISBLANK('Contact Data Entry'!I37)),"Zip is required",IF(ISBLANK('Contact Data Entry'!I37),NA(),"OK"))</f>
        <v>#N/A</v>
      </c>
      <c r="J37" s="41" t="e">
        <f>IF(AND('DO NOT USE_Contact Formulas'!A37,ISBLANK('Contact Data Entry'!J37)),"Student or Staff? is required",IF(ISBLANK('Contact Data Entry'!J37),NA(),IF(ISNA(VLOOKUP('Contact Data Entry'!J37,'DO NOT USE_School Picklist'!$B$3:$B$6,1,FALSE)),"Please select a value from the drop-down menu","OK")))</f>
        <v>#N/A</v>
      </c>
      <c r="K37" s="41" t="e">
        <f>IF(AND('Contact Data Entry'!J37='DO NOT USE_School Picklist'!$B$4,ISBLANK('Contact Data Entry'!K37)),"Occupation/Job Title is required if Student or Staff? is Yes, staff/faculty or volunteer",IF('DO NOT USE_Contact Formulas'!A37,"OK",NA()))</f>
        <v>#N/A</v>
      </c>
      <c r="L37" s="41" t="e">
        <f ca="1">IF('Contact Data Entry'!L37&gt;'DO NOT USE_School Picklist'!$C$3,"Date last on school campus/facility cannot be a future date",IF('DO NOT USE_Contact Formulas'!A37,IF(ISBLANK('Contact Data Entry'!L37),"Date last on school campus/facility is required","OK"),NA()))</f>
        <v>#N/A</v>
      </c>
      <c r="M37" s="42" t="e">
        <f ca="1">IF('Contact Data Entry'!M37&gt;'DO NOT USE_School Picklist'!$C$3,"Last Exposure Date cannot be a future date",IF('DO NOT USE_Contact Formulas'!A37,IF(ISBLANK('Contact Data Entry'!M37),"Last Exposure Date is required","OK"),NA()))</f>
        <v>#N/A</v>
      </c>
      <c r="N37" s="42" t="e">
        <f>IF(AND('DO NOT USE_Contact Formulas'!A37,ISBLANK('Contact Data Entry'!N37)),"Specific Place in the Location is required",IF(ISBLANK('Contact Data Entry'!N37),NA(),"OK"))</f>
        <v>#N/A</v>
      </c>
      <c r="O37" s="41" t="e">
        <f>IF(AND(NOT(ISBLANK('Contact Data Entry'!O37)),ISNA(VLOOKUP('Contact Data Entry'!O37,'DO NOT USE_School Picklist'!$L$3:$L$81,1,FALSE))),"Please select a value from the drop-down menu",IF('DO NOT USE_Contact Formulas'!A37,"OK",NA()))</f>
        <v>#N/A</v>
      </c>
      <c r="P37" s="41" t="e">
        <f>IF(AND(NOT(ISBLANK('Contact Data Entry'!P37)),NOT(ISNUMBER(MATCH("*@*.?*",'Contact Data Entry'!P37,0)))),"Email must be in a valid format",IF('DO NOT USE_Contact Formulas'!A37,"OK",NA()))</f>
        <v>#N/A</v>
      </c>
      <c r="Q37" s="41" t="e">
        <f>IF(LEN('Contact Data Entry'!Q37)&gt;50,"Parent/Guardian Name must be less than 50 characters",IF('DO NOT USE_Contact Formulas'!A37,"OK",NA()))</f>
        <v>#N/A</v>
      </c>
      <c r="R37" s="41" t="e">
        <f>IF(NOT(ISBLANK('Contact Data Entry'!R37)),IF(AND(ISNUMBER('Contact Data Entry'!R37),LEFT('Contact Data Entry'!R37,1)&lt;&gt;"1",LEN('Contact Data Entry'!R37)=10),"OK","Phone number must be valid format"),IF('DO NOT USE_Contact Formulas'!A37,"OK",NA()))</f>
        <v>#N/A</v>
      </c>
      <c r="S37" s="41" t="e">
        <f>IF(AND(NOT(ISBLANK('Contact Data Entry'!S37)),ISNA(VLOOKUP('Contact Data Entry'!S37,'DO NOT USE_School Picklist'!$N$3:$N$63,1,FALSE))),"Please select a value from the drop-down menu",IF('DO NOT USE_Contact Formulas'!A37,"OK",NA()))</f>
        <v>#N/A</v>
      </c>
      <c r="T37" s="41" t="e">
        <f>IF(AND(NOT(ISBLANK('Contact Data Entry'!T37)),ISNA(VLOOKUP('Contact Data Entry'!T37,'DO NOT USE_School Picklist'!$E$3:$E$10,1,FALSE))),"Please select a value from the drop-down menu",IF('DO NOT USE_Contact Formulas'!A37,"OK",NA()))</f>
        <v>#N/A</v>
      </c>
      <c r="U37" s="41" t="e">
        <f>IF(AND(NOT(ISBLANK('Contact Data Entry'!U37)),ISNA(VLOOKUP('Contact Data Entry'!U37,'DO NOT USE_School Picklist'!$F$3:$F$16,1,FALSE))),"Please select a value from the drop-down menu",IF('DO NOT USE_Contact Formulas'!A37,"OK",NA()))</f>
        <v>#N/A</v>
      </c>
      <c r="V37" s="41" t="e">
        <f>IF(LEN('Contact Data Entry'!V37)&gt;100,"Classroom(s) must be less than 100 characters",IF('DO NOT USE_Contact Formulas'!A37,"OK",NA()))</f>
        <v>#N/A</v>
      </c>
      <c r="W37" s="41" t="e">
        <f>IF(AND(NOT(ISBLANK('Contact Data Entry'!W37)),ISNA(VLOOKUP('Contact Data Entry'!W37,'DO NOT USE_School Picklist'!$K$3:$K$6,1,FALSE))),"Please select a value from the drop-down menu",IF('DO NOT USE_Contact Formulas'!A37,"OK",NA()))</f>
        <v>#N/A</v>
      </c>
      <c r="X37" s="41" t="e">
        <f>IF(AND(NOT(ISBLANK('Contact Data Entry'!X37)),ISNA(VLOOKUP('Contact Data Entry'!X37,'DO NOT USE_School Picklist'!$D$3:$D$5,1,FALSE))),"Please select a value from the drop-down menu",IF('DO NOT USE_Contact Formulas'!A37,"OK",NA()))</f>
        <v>#N/A</v>
      </c>
      <c r="Y37" s="41"/>
      <c r="Z37" s="41" t="e">
        <f>IF(AND(NOT(ISBLANK('Contact Data Entry'!Z37)),ISNA(VLOOKUP('Contact Data Entry'!Z37,'DO NOT USE_School Picklist'!$G$3:$G$5,1,FALSE))),"Please select a value from the drop-down menu",IF('DO NOT USE_Contact Formulas'!A37,"OK",NA()))</f>
        <v>#N/A</v>
      </c>
      <c r="AA37" s="41"/>
      <c r="AB37" s="41" t="e">
        <f>IF(AND(NOT(ISBLANK('Contact Data Entry'!AB37)),ISNA(VLOOKUP('Contact Data Entry'!AB37,'DO NOT USE_School Picklist'!$H$3:$H$4,1,FALSE))),"Please select a value from the drop-down menu",IF('DO NOT USE_Contact Formulas'!A37,"OK",NA()))</f>
        <v>#N/A</v>
      </c>
      <c r="AC37" s="41" t="e">
        <f ca="1">IF('Contact Data Entry'!AC37&gt;'DO NOT USE_School Picklist'!$C$3,"Test Date cannot be a future date",IF('DO NOT USE_Contact Formulas'!A37,"OK",NA()))</f>
        <v>#N/A</v>
      </c>
      <c r="AD37" s="41" t="e">
        <f>IF(AND(NOT(ISBLANK('Contact Data Entry'!AD37)),ISNA(VLOOKUP('Contact Data Entry'!AD37,'DO NOT USE_School Picklist'!$Q$3:$Q$8,1,FALSE))),"Please select a value from the drop-down menu",IF('DO NOT USE_Contact Formulas'!A37,"OK",NA()))</f>
        <v>#N/A</v>
      </c>
    </row>
    <row r="38" spans="1:30" x14ac:dyDescent="0.25">
      <c r="A38" s="40" t="e">
        <f>IF('DO NOT USE_Contact Formulas'!A38,IF('DO NOT USE_Contact Formulas'!B38,"Not all required fields are completed","OK"),NA())</f>
        <v>#N/A</v>
      </c>
      <c r="B38" s="41" t="e">
        <f>IF(AND('DO NOT USE_Contact Formulas'!A38,ISBLANK('Contact Data Entry'!B38)),"First Name is required",IF(NOT(ISBLANK('Contact Data Entry'!B38)),"OK",NA()))</f>
        <v>#N/A</v>
      </c>
      <c r="C38" s="41" t="e">
        <f>IF(AND('DO NOT USE_Contact Formulas'!A38,ISBLANK('Contact Data Entry'!C38)),"Last Name is required",IF(NOT(ISBLANK('Contact Data Entry'!C38)),"OK",NA()))</f>
        <v>#N/A</v>
      </c>
      <c r="D38" s="41" t="e">
        <f>IF(AND('DO NOT USE_Contact Formulas'!A38,ISBLANK('Contact Data Entry'!D38)),"Birthdate is required",IF(NOT(ISBLANK('Contact Data Entry'!D38)),"OK",NA()))</f>
        <v>#N/A</v>
      </c>
      <c r="E38" s="41" t="e">
        <f>IF(AND('DO NOT USE_Contact Formulas'!A38,ISBLANK('Contact Data Entry'!E38)),"Mobile Phone is required",IF(NOT(ISBLANK('Contact Data Entry'!E38)),IF(AND(ISNUMBER(VALUE('Contact Data Entry'!E38)),LEFT('Contact Data Entry'!E38,1)&lt;&gt;"1",LEN('Contact Data Entry'!E38)=10),"OK","Phone number must be valid format"),NA()))</f>
        <v>#N/A</v>
      </c>
      <c r="F38" s="41" t="e">
        <f>IF(LEN('Contact Data Entry'!F38)&gt;255,"Home Street Address must be less than 255 characters",IF('DO NOT USE_Contact Formulas'!A38,"OK",NA()))</f>
        <v>#N/A</v>
      </c>
      <c r="G38" s="41" t="e">
        <f>IF(LEN('Contact Data Entry'!G38)&gt;40,"City must be less than 40 characters",IF('DO NOT USE_Contact Formulas'!A38,"OK",NA()))</f>
        <v>#N/A</v>
      </c>
      <c r="H38" s="41" t="e">
        <f>IF(AND(NOT(ISBLANK('Contact Data Entry'!H38)),ISNA(VLOOKUP('Contact Data Entry'!H38,'DO NOT USE_School Picklist'!$P$3:$P$52,1,FALSE))),"Please select a value from the drop-down menu",IF('DO NOT USE_Contact Formulas'!A38,"OK",NA()))</f>
        <v>#N/A</v>
      </c>
      <c r="I38" s="41" t="e">
        <f>IF(AND('DO NOT USE_Contact Formulas'!A38,ISBLANK('Contact Data Entry'!I38)),"Zip is required",IF(ISBLANK('Contact Data Entry'!I38),NA(),"OK"))</f>
        <v>#N/A</v>
      </c>
      <c r="J38" s="41" t="e">
        <f>IF(AND('DO NOT USE_Contact Formulas'!A38,ISBLANK('Contact Data Entry'!J38)),"Student or Staff? is required",IF(ISBLANK('Contact Data Entry'!J38),NA(),IF(ISNA(VLOOKUP('Contact Data Entry'!J38,'DO NOT USE_School Picklist'!$B$3:$B$6,1,FALSE)),"Please select a value from the drop-down menu","OK")))</f>
        <v>#N/A</v>
      </c>
      <c r="K38" s="41" t="e">
        <f>IF(AND('Contact Data Entry'!J38='DO NOT USE_School Picklist'!$B$4,ISBLANK('Contact Data Entry'!K38)),"Occupation/Job Title is required if Student or Staff? is Yes, staff/faculty or volunteer",IF('DO NOT USE_Contact Formulas'!A38,"OK",NA()))</f>
        <v>#N/A</v>
      </c>
      <c r="L38" s="41" t="e">
        <f ca="1">IF('Contact Data Entry'!L38&gt;'DO NOT USE_School Picklist'!$C$3,"Date last on school campus/facility cannot be a future date",IF('DO NOT USE_Contact Formulas'!A38,IF(ISBLANK('Contact Data Entry'!L38),"Date last on school campus/facility is required","OK"),NA()))</f>
        <v>#N/A</v>
      </c>
      <c r="M38" s="42" t="e">
        <f ca="1">IF('Contact Data Entry'!M38&gt;'DO NOT USE_School Picklist'!$C$3,"Last Exposure Date cannot be a future date",IF('DO NOT USE_Contact Formulas'!A38,IF(ISBLANK('Contact Data Entry'!M38),"Last Exposure Date is required","OK"),NA()))</f>
        <v>#N/A</v>
      </c>
      <c r="N38" s="42" t="e">
        <f>IF(AND('DO NOT USE_Contact Formulas'!A38,ISBLANK('Contact Data Entry'!N38)),"Specific Place in the Location is required",IF(ISBLANK('Contact Data Entry'!N38),NA(),"OK"))</f>
        <v>#N/A</v>
      </c>
      <c r="O38" s="41" t="e">
        <f>IF(AND(NOT(ISBLANK('Contact Data Entry'!O38)),ISNA(VLOOKUP('Contact Data Entry'!O38,'DO NOT USE_School Picklist'!$L$3:$L$81,1,FALSE))),"Please select a value from the drop-down menu",IF('DO NOT USE_Contact Formulas'!A38,"OK",NA()))</f>
        <v>#N/A</v>
      </c>
      <c r="P38" s="41" t="e">
        <f>IF(AND(NOT(ISBLANK('Contact Data Entry'!P38)),NOT(ISNUMBER(MATCH("*@*.?*",'Contact Data Entry'!P38,0)))),"Email must be in a valid format",IF('DO NOT USE_Contact Formulas'!A38,"OK",NA()))</f>
        <v>#N/A</v>
      </c>
      <c r="Q38" s="41" t="e">
        <f>IF(LEN('Contact Data Entry'!Q38)&gt;50,"Parent/Guardian Name must be less than 50 characters",IF('DO NOT USE_Contact Formulas'!A38,"OK",NA()))</f>
        <v>#N/A</v>
      </c>
      <c r="R38" s="41" t="e">
        <f>IF(NOT(ISBLANK('Contact Data Entry'!R38)),IF(AND(ISNUMBER('Contact Data Entry'!R38),LEFT('Contact Data Entry'!R38,1)&lt;&gt;"1",LEN('Contact Data Entry'!R38)=10),"OK","Phone number must be valid format"),IF('DO NOT USE_Contact Formulas'!A38,"OK",NA()))</f>
        <v>#N/A</v>
      </c>
      <c r="S38" s="41" t="e">
        <f>IF(AND(NOT(ISBLANK('Contact Data Entry'!S38)),ISNA(VLOOKUP('Contact Data Entry'!S38,'DO NOT USE_School Picklist'!$N$3:$N$63,1,FALSE))),"Please select a value from the drop-down menu",IF('DO NOT USE_Contact Formulas'!A38,"OK",NA()))</f>
        <v>#N/A</v>
      </c>
      <c r="T38" s="41" t="e">
        <f>IF(AND(NOT(ISBLANK('Contact Data Entry'!T38)),ISNA(VLOOKUP('Contact Data Entry'!T38,'DO NOT USE_School Picklist'!$E$3:$E$10,1,FALSE))),"Please select a value from the drop-down menu",IF('DO NOT USE_Contact Formulas'!A38,"OK",NA()))</f>
        <v>#N/A</v>
      </c>
      <c r="U38" s="41" t="e">
        <f>IF(AND(NOT(ISBLANK('Contact Data Entry'!U38)),ISNA(VLOOKUP('Contact Data Entry'!U38,'DO NOT USE_School Picklist'!$F$3:$F$16,1,FALSE))),"Please select a value from the drop-down menu",IF('DO NOT USE_Contact Formulas'!A38,"OK",NA()))</f>
        <v>#N/A</v>
      </c>
      <c r="V38" s="41" t="e">
        <f>IF(LEN('Contact Data Entry'!V38)&gt;100,"Classroom(s) must be less than 100 characters",IF('DO NOT USE_Contact Formulas'!A38,"OK",NA()))</f>
        <v>#N/A</v>
      </c>
      <c r="W38" s="41" t="e">
        <f>IF(AND(NOT(ISBLANK('Contact Data Entry'!W38)),ISNA(VLOOKUP('Contact Data Entry'!W38,'DO NOT USE_School Picklist'!$K$3:$K$6,1,FALSE))),"Please select a value from the drop-down menu",IF('DO NOT USE_Contact Formulas'!A38,"OK",NA()))</f>
        <v>#N/A</v>
      </c>
      <c r="X38" s="41" t="e">
        <f>IF(AND(NOT(ISBLANK('Contact Data Entry'!X38)),ISNA(VLOOKUP('Contact Data Entry'!X38,'DO NOT USE_School Picklist'!$D$3:$D$5,1,FALSE))),"Please select a value from the drop-down menu",IF('DO NOT USE_Contact Formulas'!A38,"OK",NA()))</f>
        <v>#N/A</v>
      </c>
      <c r="Y38" s="41"/>
      <c r="Z38" s="41" t="e">
        <f>IF(AND(NOT(ISBLANK('Contact Data Entry'!Z38)),ISNA(VLOOKUP('Contact Data Entry'!Z38,'DO NOT USE_School Picklist'!$G$3:$G$5,1,FALSE))),"Please select a value from the drop-down menu",IF('DO NOT USE_Contact Formulas'!A38,"OK",NA()))</f>
        <v>#N/A</v>
      </c>
      <c r="AA38" s="41"/>
      <c r="AB38" s="41" t="e">
        <f>IF(AND(NOT(ISBLANK('Contact Data Entry'!AB38)),ISNA(VLOOKUP('Contact Data Entry'!AB38,'DO NOT USE_School Picklist'!$H$3:$H$4,1,FALSE))),"Please select a value from the drop-down menu",IF('DO NOT USE_Contact Formulas'!A38,"OK",NA()))</f>
        <v>#N/A</v>
      </c>
      <c r="AC38" s="41" t="e">
        <f ca="1">IF('Contact Data Entry'!AC38&gt;'DO NOT USE_School Picklist'!$C$3,"Test Date cannot be a future date",IF('DO NOT USE_Contact Formulas'!A38,"OK",NA()))</f>
        <v>#N/A</v>
      </c>
      <c r="AD38" s="41" t="e">
        <f>IF(AND(NOT(ISBLANK('Contact Data Entry'!AD38)),ISNA(VLOOKUP('Contact Data Entry'!AD38,'DO NOT USE_School Picklist'!$Q$3:$Q$8,1,FALSE))),"Please select a value from the drop-down menu",IF('DO NOT USE_Contact Formulas'!A38,"OK",NA()))</f>
        <v>#N/A</v>
      </c>
    </row>
    <row r="39" spans="1:30" x14ac:dyDescent="0.25">
      <c r="A39" s="40" t="e">
        <f>IF('DO NOT USE_Contact Formulas'!A39,IF('DO NOT USE_Contact Formulas'!B39,"Not all required fields are completed","OK"),NA())</f>
        <v>#N/A</v>
      </c>
      <c r="B39" s="41" t="e">
        <f>IF(AND('DO NOT USE_Contact Formulas'!A39,ISBLANK('Contact Data Entry'!B39)),"First Name is required",IF(NOT(ISBLANK('Contact Data Entry'!B39)),"OK",NA()))</f>
        <v>#N/A</v>
      </c>
      <c r="C39" s="41" t="e">
        <f>IF(AND('DO NOT USE_Contact Formulas'!A39,ISBLANK('Contact Data Entry'!C39)),"Last Name is required",IF(NOT(ISBLANK('Contact Data Entry'!C39)),"OK",NA()))</f>
        <v>#N/A</v>
      </c>
      <c r="D39" s="41" t="e">
        <f>IF(AND('DO NOT USE_Contact Formulas'!A39,ISBLANK('Contact Data Entry'!D39)),"Birthdate is required",IF(NOT(ISBLANK('Contact Data Entry'!D39)),"OK",NA()))</f>
        <v>#N/A</v>
      </c>
      <c r="E39" s="41" t="e">
        <f>IF(AND('DO NOT USE_Contact Formulas'!A39,ISBLANK('Contact Data Entry'!E39)),"Mobile Phone is required",IF(NOT(ISBLANK('Contact Data Entry'!E39)),IF(AND(ISNUMBER(VALUE('Contact Data Entry'!E39)),LEFT('Contact Data Entry'!E39,1)&lt;&gt;"1",LEN('Contact Data Entry'!E39)=10),"OK","Phone number must be valid format"),NA()))</f>
        <v>#N/A</v>
      </c>
      <c r="F39" s="41" t="e">
        <f>IF(LEN('Contact Data Entry'!F39)&gt;255,"Home Street Address must be less than 255 characters",IF('DO NOT USE_Contact Formulas'!A39,"OK",NA()))</f>
        <v>#N/A</v>
      </c>
      <c r="G39" s="41" t="e">
        <f>IF(LEN('Contact Data Entry'!G39)&gt;40,"City must be less than 40 characters",IF('DO NOT USE_Contact Formulas'!A39,"OK",NA()))</f>
        <v>#N/A</v>
      </c>
      <c r="H39" s="41" t="e">
        <f>IF(AND(NOT(ISBLANK('Contact Data Entry'!H39)),ISNA(VLOOKUP('Contact Data Entry'!H39,'DO NOT USE_School Picklist'!$P$3:$P$52,1,FALSE))),"Please select a value from the drop-down menu",IF('DO NOT USE_Contact Formulas'!A39,"OK",NA()))</f>
        <v>#N/A</v>
      </c>
      <c r="I39" s="41" t="e">
        <f>IF(AND('DO NOT USE_Contact Formulas'!A39,ISBLANK('Contact Data Entry'!I39)),"Zip is required",IF(ISBLANK('Contact Data Entry'!I39),NA(),"OK"))</f>
        <v>#N/A</v>
      </c>
      <c r="J39" s="41" t="e">
        <f>IF(AND('DO NOT USE_Contact Formulas'!A39,ISBLANK('Contact Data Entry'!J39)),"Student or Staff? is required",IF(ISBLANK('Contact Data Entry'!J39),NA(),IF(ISNA(VLOOKUP('Contact Data Entry'!J39,'DO NOT USE_School Picklist'!$B$3:$B$6,1,FALSE)),"Please select a value from the drop-down menu","OK")))</f>
        <v>#N/A</v>
      </c>
      <c r="K39" s="41" t="e">
        <f>IF(AND('Contact Data Entry'!J39='DO NOT USE_School Picklist'!$B$4,ISBLANK('Contact Data Entry'!K39)),"Occupation/Job Title is required if Student or Staff? is Yes, staff/faculty or volunteer",IF('DO NOT USE_Contact Formulas'!A39,"OK",NA()))</f>
        <v>#N/A</v>
      </c>
      <c r="L39" s="41" t="e">
        <f ca="1">IF('Contact Data Entry'!L39&gt;'DO NOT USE_School Picklist'!$C$3,"Date last on school campus/facility cannot be a future date",IF('DO NOT USE_Contact Formulas'!A39,IF(ISBLANK('Contact Data Entry'!L39),"Date last on school campus/facility is required","OK"),NA()))</f>
        <v>#N/A</v>
      </c>
      <c r="M39" s="42" t="e">
        <f ca="1">IF('Contact Data Entry'!M39&gt;'DO NOT USE_School Picklist'!$C$3,"Last Exposure Date cannot be a future date",IF('DO NOT USE_Contact Formulas'!A39,IF(ISBLANK('Contact Data Entry'!M39),"Last Exposure Date is required","OK"),NA()))</f>
        <v>#N/A</v>
      </c>
      <c r="N39" s="42" t="e">
        <f>IF(AND('DO NOT USE_Contact Formulas'!A39,ISBLANK('Contact Data Entry'!N39)),"Specific Place in the Location is required",IF(ISBLANK('Contact Data Entry'!N39),NA(),"OK"))</f>
        <v>#N/A</v>
      </c>
      <c r="O39" s="41" t="e">
        <f>IF(AND(NOT(ISBLANK('Contact Data Entry'!O39)),ISNA(VLOOKUP('Contact Data Entry'!O39,'DO NOT USE_School Picklist'!$L$3:$L$81,1,FALSE))),"Please select a value from the drop-down menu",IF('DO NOT USE_Contact Formulas'!A39,"OK",NA()))</f>
        <v>#N/A</v>
      </c>
      <c r="P39" s="41" t="e">
        <f>IF(AND(NOT(ISBLANK('Contact Data Entry'!P39)),NOT(ISNUMBER(MATCH("*@*.?*",'Contact Data Entry'!P39,0)))),"Email must be in a valid format",IF('DO NOT USE_Contact Formulas'!A39,"OK",NA()))</f>
        <v>#N/A</v>
      </c>
      <c r="Q39" s="41" t="e">
        <f>IF(LEN('Contact Data Entry'!Q39)&gt;50,"Parent/Guardian Name must be less than 50 characters",IF('DO NOT USE_Contact Formulas'!A39,"OK",NA()))</f>
        <v>#N/A</v>
      </c>
      <c r="R39" s="41" t="e">
        <f>IF(NOT(ISBLANK('Contact Data Entry'!R39)),IF(AND(ISNUMBER('Contact Data Entry'!R39),LEFT('Contact Data Entry'!R39,1)&lt;&gt;"1",LEN('Contact Data Entry'!R39)=10),"OK","Phone number must be valid format"),IF('DO NOT USE_Contact Formulas'!A39,"OK",NA()))</f>
        <v>#N/A</v>
      </c>
      <c r="S39" s="41" t="e">
        <f>IF(AND(NOT(ISBLANK('Contact Data Entry'!S39)),ISNA(VLOOKUP('Contact Data Entry'!S39,'DO NOT USE_School Picklist'!$N$3:$N$63,1,FALSE))),"Please select a value from the drop-down menu",IF('DO NOT USE_Contact Formulas'!A39,"OK",NA()))</f>
        <v>#N/A</v>
      </c>
      <c r="T39" s="41" t="e">
        <f>IF(AND(NOT(ISBLANK('Contact Data Entry'!T39)),ISNA(VLOOKUP('Contact Data Entry'!T39,'DO NOT USE_School Picklist'!$E$3:$E$10,1,FALSE))),"Please select a value from the drop-down menu",IF('DO NOT USE_Contact Formulas'!A39,"OK",NA()))</f>
        <v>#N/A</v>
      </c>
      <c r="U39" s="41" t="e">
        <f>IF(AND(NOT(ISBLANK('Contact Data Entry'!U39)),ISNA(VLOOKUP('Contact Data Entry'!U39,'DO NOT USE_School Picklist'!$F$3:$F$16,1,FALSE))),"Please select a value from the drop-down menu",IF('DO NOT USE_Contact Formulas'!A39,"OK",NA()))</f>
        <v>#N/A</v>
      </c>
      <c r="V39" s="41" t="e">
        <f>IF(LEN('Contact Data Entry'!V39)&gt;100,"Classroom(s) must be less than 100 characters",IF('DO NOT USE_Contact Formulas'!A39,"OK",NA()))</f>
        <v>#N/A</v>
      </c>
      <c r="W39" s="41" t="e">
        <f>IF(AND(NOT(ISBLANK('Contact Data Entry'!W39)),ISNA(VLOOKUP('Contact Data Entry'!W39,'DO NOT USE_School Picklist'!$K$3:$K$6,1,FALSE))),"Please select a value from the drop-down menu",IF('DO NOT USE_Contact Formulas'!A39,"OK",NA()))</f>
        <v>#N/A</v>
      </c>
      <c r="X39" s="41" t="e">
        <f>IF(AND(NOT(ISBLANK('Contact Data Entry'!X39)),ISNA(VLOOKUP('Contact Data Entry'!X39,'DO NOT USE_School Picklist'!$D$3:$D$5,1,FALSE))),"Please select a value from the drop-down menu",IF('DO NOT USE_Contact Formulas'!A39,"OK",NA()))</f>
        <v>#N/A</v>
      </c>
      <c r="Y39" s="41"/>
      <c r="Z39" s="41" t="e">
        <f>IF(AND(NOT(ISBLANK('Contact Data Entry'!Z39)),ISNA(VLOOKUP('Contact Data Entry'!Z39,'DO NOT USE_School Picklist'!$G$3:$G$5,1,FALSE))),"Please select a value from the drop-down menu",IF('DO NOT USE_Contact Formulas'!A39,"OK",NA()))</f>
        <v>#N/A</v>
      </c>
      <c r="AA39" s="41"/>
      <c r="AB39" s="41" t="e">
        <f>IF(AND(NOT(ISBLANK('Contact Data Entry'!AB39)),ISNA(VLOOKUP('Contact Data Entry'!AB39,'DO NOT USE_School Picklist'!$H$3:$H$4,1,FALSE))),"Please select a value from the drop-down menu",IF('DO NOT USE_Contact Formulas'!A39,"OK",NA()))</f>
        <v>#N/A</v>
      </c>
      <c r="AC39" s="41" t="e">
        <f ca="1">IF('Contact Data Entry'!AC39&gt;'DO NOT USE_School Picklist'!$C$3,"Test Date cannot be a future date",IF('DO NOT USE_Contact Formulas'!A39,"OK",NA()))</f>
        <v>#N/A</v>
      </c>
      <c r="AD39" s="41" t="e">
        <f>IF(AND(NOT(ISBLANK('Contact Data Entry'!AD39)),ISNA(VLOOKUP('Contact Data Entry'!AD39,'DO NOT USE_School Picklist'!$Q$3:$Q$8,1,FALSE))),"Please select a value from the drop-down menu",IF('DO NOT USE_Contact Formulas'!A39,"OK",NA()))</f>
        <v>#N/A</v>
      </c>
    </row>
    <row r="40" spans="1:30" x14ac:dyDescent="0.25">
      <c r="A40" s="40" t="e">
        <f>IF('DO NOT USE_Contact Formulas'!A40,IF('DO NOT USE_Contact Formulas'!B40,"Not all required fields are completed","OK"),NA())</f>
        <v>#N/A</v>
      </c>
      <c r="B40" s="41" t="e">
        <f>IF(AND('DO NOT USE_Contact Formulas'!A40,ISBLANK('Contact Data Entry'!B40)),"First Name is required",IF(NOT(ISBLANK('Contact Data Entry'!B40)),"OK",NA()))</f>
        <v>#N/A</v>
      </c>
      <c r="C40" s="41" t="e">
        <f>IF(AND('DO NOT USE_Contact Formulas'!A40,ISBLANK('Contact Data Entry'!C40)),"Last Name is required",IF(NOT(ISBLANK('Contact Data Entry'!C40)),"OK",NA()))</f>
        <v>#N/A</v>
      </c>
      <c r="D40" s="41" t="e">
        <f>IF(AND('DO NOT USE_Contact Formulas'!A40,ISBLANK('Contact Data Entry'!D40)),"Birthdate is required",IF(NOT(ISBLANK('Contact Data Entry'!D40)),"OK",NA()))</f>
        <v>#N/A</v>
      </c>
      <c r="E40" s="41" t="e">
        <f>IF(AND('DO NOT USE_Contact Formulas'!A40,ISBLANK('Contact Data Entry'!E40)),"Mobile Phone is required",IF(NOT(ISBLANK('Contact Data Entry'!E40)),IF(AND(ISNUMBER(VALUE('Contact Data Entry'!E40)),LEFT('Contact Data Entry'!E40,1)&lt;&gt;"1",LEN('Contact Data Entry'!E40)=10),"OK","Phone number must be valid format"),NA()))</f>
        <v>#N/A</v>
      </c>
      <c r="F40" s="41" t="e">
        <f>IF(LEN('Contact Data Entry'!F40)&gt;255,"Home Street Address must be less than 255 characters",IF('DO NOT USE_Contact Formulas'!A40,"OK",NA()))</f>
        <v>#N/A</v>
      </c>
      <c r="G40" s="41" t="e">
        <f>IF(LEN('Contact Data Entry'!G40)&gt;40,"City must be less than 40 characters",IF('DO NOT USE_Contact Formulas'!A40,"OK",NA()))</f>
        <v>#N/A</v>
      </c>
      <c r="H40" s="41" t="e">
        <f>IF(AND(NOT(ISBLANK('Contact Data Entry'!H40)),ISNA(VLOOKUP('Contact Data Entry'!H40,'DO NOT USE_School Picklist'!$P$3:$P$52,1,FALSE))),"Please select a value from the drop-down menu",IF('DO NOT USE_Contact Formulas'!A40,"OK",NA()))</f>
        <v>#N/A</v>
      </c>
      <c r="I40" s="41" t="e">
        <f>IF(AND('DO NOT USE_Contact Formulas'!A40,ISBLANK('Contact Data Entry'!I40)),"Zip is required",IF(ISBLANK('Contact Data Entry'!I40),NA(),"OK"))</f>
        <v>#N/A</v>
      </c>
      <c r="J40" s="41" t="e">
        <f>IF(AND('DO NOT USE_Contact Formulas'!A40,ISBLANK('Contact Data Entry'!J40)),"Student or Staff? is required",IF(ISBLANK('Contact Data Entry'!J40),NA(),IF(ISNA(VLOOKUP('Contact Data Entry'!J40,'DO NOT USE_School Picklist'!$B$3:$B$6,1,FALSE)),"Please select a value from the drop-down menu","OK")))</f>
        <v>#N/A</v>
      </c>
      <c r="K40" s="41" t="e">
        <f>IF(AND('Contact Data Entry'!J40='DO NOT USE_School Picklist'!$B$4,ISBLANK('Contact Data Entry'!K40)),"Occupation/Job Title is required if Student or Staff? is Yes, staff/faculty or volunteer",IF('DO NOT USE_Contact Formulas'!A40,"OK",NA()))</f>
        <v>#N/A</v>
      </c>
      <c r="L40" s="41" t="e">
        <f ca="1">IF('Contact Data Entry'!L40&gt;'DO NOT USE_School Picklist'!$C$3,"Date last on school campus/facility cannot be a future date",IF('DO NOT USE_Contact Formulas'!A40,IF(ISBLANK('Contact Data Entry'!L40),"Date last on school campus/facility is required","OK"),NA()))</f>
        <v>#N/A</v>
      </c>
      <c r="M40" s="42" t="e">
        <f ca="1">IF('Contact Data Entry'!M40&gt;'DO NOT USE_School Picklist'!$C$3,"Last Exposure Date cannot be a future date",IF('DO NOT USE_Contact Formulas'!A40,IF(ISBLANK('Contact Data Entry'!M40),"Last Exposure Date is required","OK"),NA()))</f>
        <v>#N/A</v>
      </c>
      <c r="N40" s="42" t="e">
        <f>IF(AND('DO NOT USE_Contact Formulas'!A40,ISBLANK('Contact Data Entry'!N40)),"Specific Place in the Location is required",IF(ISBLANK('Contact Data Entry'!N40),NA(),"OK"))</f>
        <v>#N/A</v>
      </c>
      <c r="O40" s="41" t="e">
        <f>IF(AND(NOT(ISBLANK('Contact Data Entry'!O40)),ISNA(VLOOKUP('Contact Data Entry'!O40,'DO NOT USE_School Picklist'!$L$3:$L$81,1,FALSE))),"Please select a value from the drop-down menu",IF('DO NOT USE_Contact Formulas'!A40,"OK",NA()))</f>
        <v>#N/A</v>
      </c>
      <c r="P40" s="41" t="e">
        <f>IF(AND(NOT(ISBLANK('Contact Data Entry'!P40)),NOT(ISNUMBER(MATCH("*@*.?*",'Contact Data Entry'!P40,0)))),"Email must be in a valid format",IF('DO NOT USE_Contact Formulas'!A40,"OK",NA()))</f>
        <v>#N/A</v>
      </c>
      <c r="Q40" s="41" t="e">
        <f>IF(LEN('Contact Data Entry'!Q40)&gt;50,"Parent/Guardian Name must be less than 50 characters",IF('DO NOT USE_Contact Formulas'!A40,"OK",NA()))</f>
        <v>#N/A</v>
      </c>
      <c r="R40" s="41" t="e">
        <f>IF(NOT(ISBLANK('Contact Data Entry'!R40)),IF(AND(ISNUMBER('Contact Data Entry'!R40),LEFT('Contact Data Entry'!R40,1)&lt;&gt;"1",LEN('Contact Data Entry'!R40)=10),"OK","Phone number must be valid format"),IF('DO NOT USE_Contact Formulas'!A40,"OK",NA()))</f>
        <v>#N/A</v>
      </c>
      <c r="S40" s="41" t="e">
        <f>IF(AND(NOT(ISBLANK('Contact Data Entry'!S40)),ISNA(VLOOKUP('Contact Data Entry'!S40,'DO NOT USE_School Picklist'!$N$3:$N$63,1,FALSE))),"Please select a value from the drop-down menu",IF('DO NOT USE_Contact Formulas'!A40,"OK",NA()))</f>
        <v>#N/A</v>
      </c>
      <c r="T40" s="41" t="e">
        <f>IF(AND(NOT(ISBLANK('Contact Data Entry'!T40)),ISNA(VLOOKUP('Contact Data Entry'!T40,'DO NOT USE_School Picklist'!$E$3:$E$10,1,FALSE))),"Please select a value from the drop-down menu",IF('DO NOT USE_Contact Formulas'!A40,"OK",NA()))</f>
        <v>#N/A</v>
      </c>
      <c r="U40" s="41" t="e">
        <f>IF(AND(NOT(ISBLANK('Contact Data Entry'!U40)),ISNA(VLOOKUP('Contact Data Entry'!U40,'DO NOT USE_School Picklist'!$F$3:$F$16,1,FALSE))),"Please select a value from the drop-down menu",IF('DO NOT USE_Contact Formulas'!A40,"OK",NA()))</f>
        <v>#N/A</v>
      </c>
      <c r="V40" s="41" t="e">
        <f>IF(LEN('Contact Data Entry'!V40)&gt;100,"Classroom(s) must be less than 100 characters",IF('DO NOT USE_Contact Formulas'!A40,"OK",NA()))</f>
        <v>#N/A</v>
      </c>
      <c r="W40" s="41" t="e">
        <f>IF(AND(NOT(ISBLANK('Contact Data Entry'!W40)),ISNA(VLOOKUP('Contact Data Entry'!W40,'DO NOT USE_School Picklist'!$K$3:$K$6,1,FALSE))),"Please select a value from the drop-down menu",IF('DO NOT USE_Contact Formulas'!A40,"OK",NA()))</f>
        <v>#N/A</v>
      </c>
      <c r="X40" s="41" t="e">
        <f>IF(AND(NOT(ISBLANK('Contact Data Entry'!X40)),ISNA(VLOOKUP('Contact Data Entry'!X40,'DO NOT USE_School Picklist'!$D$3:$D$5,1,FALSE))),"Please select a value from the drop-down menu",IF('DO NOT USE_Contact Formulas'!A40,"OK",NA()))</f>
        <v>#N/A</v>
      </c>
      <c r="Y40" s="41"/>
      <c r="Z40" s="41" t="e">
        <f>IF(AND(NOT(ISBLANK('Contact Data Entry'!Z40)),ISNA(VLOOKUP('Contact Data Entry'!Z40,'DO NOT USE_School Picklist'!$G$3:$G$5,1,FALSE))),"Please select a value from the drop-down menu",IF('DO NOT USE_Contact Formulas'!A40,"OK",NA()))</f>
        <v>#N/A</v>
      </c>
      <c r="AA40" s="41"/>
      <c r="AB40" s="41" t="e">
        <f>IF(AND(NOT(ISBLANK('Contact Data Entry'!AB40)),ISNA(VLOOKUP('Contact Data Entry'!AB40,'DO NOT USE_School Picklist'!$H$3:$H$4,1,FALSE))),"Please select a value from the drop-down menu",IF('DO NOT USE_Contact Formulas'!A40,"OK",NA()))</f>
        <v>#N/A</v>
      </c>
      <c r="AC40" s="41" t="e">
        <f ca="1">IF('Contact Data Entry'!AC40&gt;'DO NOT USE_School Picklist'!$C$3,"Test Date cannot be a future date",IF('DO NOT USE_Contact Formulas'!A40,"OK",NA()))</f>
        <v>#N/A</v>
      </c>
      <c r="AD40" s="41" t="e">
        <f>IF(AND(NOT(ISBLANK('Contact Data Entry'!AD40)),ISNA(VLOOKUP('Contact Data Entry'!AD40,'DO NOT USE_School Picklist'!$Q$3:$Q$8,1,FALSE))),"Please select a value from the drop-down menu",IF('DO NOT USE_Contact Formulas'!A40,"OK",NA()))</f>
        <v>#N/A</v>
      </c>
    </row>
    <row r="41" spans="1:30" x14ac:dyDescent="0.25">
      <c r="A41" s="40" t="e">
        <f>IF('DO NOT USE_Contact Formulas'!A41,IF('DO NOT USE_Contact Formulas'!B41,"Not all required fields are completed","OK"),NA())</f>
        <v>#N/A</v>
      </c>
      <c r="B41" s="41" t="e">
        <f>IF(AND('DO NOT USE_Contact Formulas'!A41,ISBLANK('Contact Data Entry'!B41)),"First Name is required",IF(NOT(ISBLANK('Contact Data Entry'!B41)),"OK",NA()))</f>
        <v>#N/A</v>
      </c>
      <c r="C41" s="41" t="e">
        <f>IF(AND('DO NOT USE_Contact Formulas'!A41,ISBLANK('Contact Data Entry'!C41)),"Last Name is required",IF(NOT(ISBLANK('Contact Data Entry'!C41)),"OK",NA()))</f>
        <v>#N/A</v>
      </c>
      <c r="D41" s="41" t="e">
        <f>IF(AND('DO NOT USE_Contact Formulas'!A41,ISBLANK('Contact Data Entry'!D41)),"Birthdate is required",IF(NOT(ISBLANK('Contact Data Entry'!D41)),"OK",NA()))</f>
        <v>#N/A</v>
      </c>
      <c r="E41" s="41" t="e">
        <f>IF(AND('DO NOT USE_Contact Formulas'!A41,ISBLANK('Contact Data Entry'!E41)),"Mobile Phone is required",IF(NOT(ISBLANK('Contact Data Entry'!E41)),IF(AND(ISNUMBER(VALUE('Contact Data Entry'!E41)),LEFT('Contact Data Entry'!E41,1)&lt;&gt;"1",LEN('Contact Data Entry'!E41)=10),"OK","Phone number must be valid format"),NA()))</f>
        <v>#N/A</v>
      </c>
      <c r="F41" s="41" t="e">
        <f>IF(LEN('Contact Data Entry'!F41)&gt;255,"Home Street Address must be less than 255 characters",IF('DO NOT USE_Contact Formulas'!A41,"OK",NA()))</f>
        <v>#N/A</v>
      </c>
      <c r="G41" s="41" t="e">
        <f>IF(LEN('Contact Data Entry'!G41)&gt;40,"City must be less than 40 characters",IF('DO NOT USE_Contact Formulas'!A41,"OK",NA()))</f>
        <v>#N/A</v>
      </c>
      <c r="H41" s="41" t="e">
        <f>IF(AND(NOT(ISBLANK('Contact Data Entry'!H41)),ISNA(VLOOKUP('Contact Data Entry'!H41,'DO NOT USE_School Picklist'!$P$3:$P$52,1,FALSE))),"Please select a value from the drop-down menu",IF('DO NOT USE_Contact Formulas'!A41,"OK",NA()))</f>
        <v>#N/A</v>
      </c>
      <c r="I41" s="41" t="e">
        <f>IF(AND('DO NOT USE_Contact Formulas'!A41,ISBLANK('Contact Data Entry'!I41)),"Zip is required",IF(ISBLANK('Contact Data Entry'!I41),NA(),"OK"))</f>
        <v>#N/A</v>
      </c>
      <c r="J41" s="41" t="e">
        <f>IF(AND('DO NOT USE_Contact Formulas'!A41,ISBLANK('Contact Data Entry'!J41)),"Student or Staff? is required",IF(ISBLANK('Contact Data Entry'!J41),NA(),IF(ISNA(VLOOKUP('Contact Data Entry'!J41,'DO NOT USE_School Picklist'!$B$3:$B$6,1,FALSE)),"Please select a value from the drop-down menu","OK")))</f>
        <v>#N/A</v>
      </c>
      <c r="K41" s="41" t="e">
        <f>IF(AND('Contact Data Entry'!J41='DO NOT USE_School Picklist'!$B$4,ISBLANK('Contact Data Entry'!K41)),"Occupation/Job Title is required if Student or Staff? is Yes, staff/faculty or volunteer",IF('DO NOT USE_Contact Formulas'!A41,"OK",NA()))</f>
        <v>#N/A</v>
      </c>
      <c r="L41" s="41" t="e">
        <f ca="1">IF('Contact Data Entry'!L41&gt;'DO NOT USE_School Picklist'!$C$3,"Date last on school campus/facility cannot be a future date",IF('DO NOT USE_Contact Formulas'!A41,IF(ISBLANK('Contact Data Entry'!L41),"Date last on school campus/facility is required","OK"),NA()))</f>
        <v>#N/A</v>
      </c>
      <c r="M41" s="42" t="e">
        <f ca="1">IF('Contact Data Entry'!M41&gt;'DO NOT USE_School Picklist'!$C$3,"Last Exposure Date cannot be a future date",IF('DO NOT USE_Contact Formulas'!A41,IF(ISBLANK('Contact Data Entry'!M41),"Last Exposure Date is required","OK"),NA()))</f>
        <v>#N/A</v>
      </c>
      <c r="N41" s="42" t="e">
        <f>IF(AND('DO NOT USE_Contact Formulas'!A41,ISBLANK('Contact Data Entry'!N41)),"Specific Place in the Location is required",IF(ISBLANK('Contact Data Entry'!N41),NA(),"OK"))</f>
        <v>#N/A</v>
      </c>
      <c r="O41" s="41" t="e">
        <f>IF(AND(NOT(ISBLANK('Contact Data Entry'!O41)),ISNA(VLOOKUP('Contact Data Entry'!O41,'DO NOT USE_School Picklist'!$L$3:$L$81,1,FALSE))),"Please select a value from the drop-down menu",IF('DO NOT USE_Contact Formulas'!A41,"OK",NA()))</f>
        <v>#N/A</v>
      </c>
      <c r="P41" s="41" t="e">
        <f>IF(AND(NOT(ISBLANK('Contact Data Entry'!P41)),NOT(ISNUMBER(MATCH("*@*.?*",'Contact Data Entry'!P41,0)))),"Email must be in a valid format",IF('DO NOT USE_Contact Formulas'!A41,"OK",NA()))</f>
        <v>#N/A</v>
      </c>
      <c r="Q41" s="41" t="e">
        <f>IF(LEN('Contact Data Entry'!Q41)&gt;50,"Parent/Guardian Name must be less than 50 characters",IF('DO NOT USE_Contact Formulas'!A41,"OK",NA()))</f>
        <v>#N/A</v>
      </c>
      <c r="R41" s="41" t="e">
        <f>IF(NOT(ISBLANK('Contact Data Entry'!R41)),IF(AND(ISNUMBER('Contact Data Entry'!R41),LEFT('Contact Data Entry'!R41,1)&lt;&gt;"1",LEN('Contact Data Entry'!R41)=10),"OK","Phone number must be valid format"),IF('DO NOT USE_Contact Formulas'!A41,"OK",NA()))</f>
        <v>#N/A</v>
      </c>
      <c r="S41" s="41" t="e">
        <f>IF(AND(NOT(ISBLANK('Contact Data Entry'!S41)),ISNA(VLOOKUP('Contact Data Entry'!S41,'DO NOT USE_School Picklist'!$N$3:$N$63,1,FALSE))),"Please select a value from the drop-down menu",IF('DO NOT USE_Contact Formulas'!A41,"OK",NA()))</f>
        <v>#N/A</v>
      </c>
      <c r="T41" s="41" t="e">
        <f>IF(AND(NOT(ISBLANK('Contact Data Entry'!T41)),ISNA(VLOOKUP('Contact Data Entry'!T41,'DO NOT USE_School Picklist'!$E$3:$E$10,1,FALSE))),"Please select a value from the drop-down menu",IF('DO NOT USE_Contact Formulas'!A41,"OK",NA()))</f>
        <v>#N/A</v>
      </c>
      <c r="U41" s="41" t="e">
        <f>IF(AND(NOT(ISBLANK('Contact Data Entry'!U41)),ISNA(VLOOKUP('Contact Data Entry'!U41,'DO NOT USE_School Picklist'!$F$3:$F$16,1,FALSE))),"Please select a value from the drop-down menu",IF('DO NOT USE_Contact Formulas'!A41,"OK",NA()))</f>
        <v>#N/A</v>
      </c>
      <c r="V41" s="41" t="e">
        <f>IF(LEN('Contact Data Entry'!V41)&gt;100,"Classroom(s) must be less than 100 characters",IF('DO NOT USE_Contact Formulas'!A41,"OK",NA()))</f>
        <v>#N/A</v>
      </c>
      <c r="W41" s="41" t="e">
        <f>IF(AND(NOT(ISBLANK('Contact Data Entry'!W41)),ISNA(VLOOKUP('Contact Data Entry'!W41,'DO NOT USE_School Picklist'!$K$3:$K$6,1,FALSE))),"Please select a value from the drop-down menu",IF('DO NOT USE_Contact Formulas'!A41,"OK",NA()))</f>
        <v>#N/A</v>
      </c>
      <c r="X41" s="41" t="e">
        <f>IF(AND(NOT(ISBLANK('Contact Data Entry'!X41)),ISNA(VLOOKUP('Contact Data Entry'!X41,'DO NOT USE_School Picklist'!$D$3:$D$5,1,FALSE))),"Please select a value from the drop-down menu",IF('DO NOT USE_Contact Formulas'!A41,"OK",NA()))</f>
        <v>#N/A</v>
      </c>
      <c r="Y41" s="41"/>
      <c r="Z41" s="41" t="e">
        <f>IF(AND(NOT(ISBLANK('Contact Data Entry'!Z41)),ISNA(VLOOKUP('Contact Data Entry'!Z41,'DO NOT USE_School Picklist'!$G$3:$G$5,1,FALSE))),"Please select a value from the drop-down menu",IF('DO NOT USE_Contact Formulas'!A41,"OK",NA()))</f>
        <v>#N/A</v>
      </c>
      <c r="AA41" s="41"/>
      <c r="AB41" s="41" t="e">
        <f>IF(AND(NOT(ISBLANK('Contact Data Entry'!AB41)),ISNA(VLOOKUP('Contact Data Entry'!AB41,'DO NOT USE_School Picklist'!$H$3:$H$4,1,FALSE))),"Please select a value from the drop-down menu",IF('DO NOT USE_Contact Formulas'!A41,"OK",NA()))</f>
        <v>#N/A</v>
      </c>
      <c r="AC41" s="41" t="e">
        <f ca="1">IF('Contact Data Entry'!AC41&gt;'DO NOT USE_School Picklist'!$C$3,"Test Date cannot be a future date",IF('DO NOT USE_Contact Formulas'!A41,"OK",NA()))</f>
        <v>#N/A</v>
      </c>
      <c r="AD41" s="41" t="e">
        <f>IF(AND(NOT(ISBLANK('Contact Data Entry'!AD41)),ISNA(VLOOKUP('Contact Data Entry'!AD41,'DO NOT USE_School Picklist'!$Q$3:$Q$8,1,FALSE))),"Please select a value from the drop-down menu",IF('DO NOT USE_Contact Formulas'!A41,"OK",NA()))</f>
        <v>#N/A</v>
      </c>
    </row>
    <row r="42" spans="1:30" x14ac:dyDescent="0.25">
      <c r="A42" s="40" t="e">
        <f>IF('DO NOT USE_Contact Formulas'!A42,IF('DO NOT USE_Contact Formulas'!B42,"Not all required fields are completed","OK"),NA())</f>
        <v>#N/A</v>
      </c>
      <c r="B42" s="41" t="e">
        <f>IF(AND('DO NOT USE_Contact Formulas'!A42,ISBLANK('Contact Data Entry'!B42)),"First Name is required",IF(NOT(ISBLANK('Contact Data Entry'!B42)),"OK",NA()))</f>
        <v>#N/A</v>
      </c>
      <c r="C42" s="41" t="e">
        <f>IF(AND('DO NOT USE_Contact Formulas'!A42,ISBLANK('Contact Data Entry'!C42)),"Last Name is required",IF(NOT(ISBLANK('Contact Data Entry'!C42)),"OK",NA()))</f>
        <v>#N/A</v>
      </c>
      <c r="D42" s="41" t="e">
        <f>IF(AND('DO NOT USE_Contact Formulas'!A42,ISBLANK('Contact Data Entry'!D42)),"Birthdate is required",IF(NOT(ISBLANK('Contact Data Entry'!D42)),"OK",NA()))</f>
        <v>#N/A</v>
      </c>
      <c r="E42" s="41" t="e">
        <f>IF(AND('DO NOT USE_Contact Formulas'!A42,ISBLANK('Contact Data Entry'!E42)),"Mobile Phone is required",IF(NOT(ISBLANK('Contact Data Entry'!E42)),IF(AND(ISNUMBER(VALUE('Contact Data Entry'!E42)),LEFT('Contact Data Entry'!E42,1)&lt;&gt;"1",LEN('Contact Data Entry'!E42)=10),"OK","Phone number must be valid format"),NA()))</f>
        <v>#N/A</v>
      </c>
      <c r="F42" s="41" t="e">
        <f>IF(LEN('Contact Data Entry'!F42)&gt;255,"Home Street Address must be less than 255 characters",IF('DO NOT USE_Contact Formulas'!A42,"OK",NA()))</f>
        <v>#N/A</v>
      </c>
      <c r="G42" s="41" t="e">
        <f>IF(LEN('Contact Data Entry'!G42)&gt;40,"City must be less than 40 characters",IF('DO NOT USE_Contact Formulas'!A42,"OK",NA()))</f>
        <v>#N/A</v>
      </c>
      <c r="H42" s="41" t="e">
        <f>IF(AND(NOT(ISBLANK('Contact Data Entry'!H42)),ISNA(VLOOKUP('Contact Data Entry'!H42,'DO NOT USE_School Picklist'!$P$3:$P$52,1,FALSE))),"Please select a value from the drop-down menu",IF('DO NOT USE_Contact Formulas'!A42,"OK",NA()))</f>
        <v>#N/A</v>
      </c>
      <c r="I42" s="41" t="e">
        <f>IF(AND('DO NOT USE_Contact Formulas'!A42,ISBLANK('Contact Data Entry'!I42)),"Zip is required",IF(ISBLANK('Contact Data Entry'!I42),NA(),"OK"))</f>
        <v>#N/A</v>
      </c>
      <c r="J42" s="41" t="e">
        <f>IF(AND('DO NOT USE_Contact Formulas'!A42,ISBLANK('Contact Data Entry'!J42)),"Student or Staff? is required",IF(ISBLANK('Contact Data Entry'!J42),NA(),IF(ISNA(VLOOKUP('Contact Data Entry'!J42,'DO NOT USE_School Picklist'!$B$3:$B$6,1,FALSE)),"Please select a value from the drop-down menu","OK")))</f>
        <v>#N/A</v>
      </c>
      <c r="K42" s="41" t="e">
        <f>IF(AND('Contact Data Entry'!J42='DO NOT USE_School Picklist'!$B$4,ISBLANK('Contact Data Entry'!K42)),"Occupation/Job Title is required if Student or Staff? is Yes, staff/faculty or volunteer",IF('DO NOT USE_Contact Formulas'!A42,"OK",NA()))</f>
        <v>#N/A</v>
      </c>
      <c r="L42" s="41" t="e">
        <f ca="1">IF('Contact Data Entry'!L42&gt;'DO NOT USE_School Picklist'!$C$3,"Date last on school campus/facility cannot be a future date",IF('DO NOT USE_Contact Formulas'!A42,IF(ISBLANK('Contact Data Entry'!L42),"Date last on school campus/facility is required","OK"),NA()))</f>
        <v>#N/A</v>
      </c>
      <c r="M42" s="42" t="e">
        <f ca="1">IF('Contact Data Entry'!M42&gt;'DO NOT USE_School Picklist'!$C$3,"Last Exposure Date cannot be a future date",IF('DO NOT USE_Contact Formulas'!A42,IF(ISBLANK('Contact Data Entry'!M42),"Last Exposure Date is required","OK"),NA()))</f>
        <v>#N/A</v>
      </c>
      <c r="N42" s="42" t="e">
        <f>IF(AND('DO NOT USE_Contact Formulas'!A42,ISBLANK('Contact Data Entry'!N42)),"Specific Place in the Location is required",IF(ISBLANK('Contact Data Entry'!N42),NA(),"OK"))</f>
        <v>#N/A</v>
      </c>
      <c r="O42" s="41" t="e">
        <f>IF(AND(NOT(ISBLANK('Contact Data Entry'!O42)),ISNA(VLOOKUP('Contact Data Entry'!O42,'DO NOT USE_School Picklist'!$L$3:$L$81,1,FALSE))),"Please select a value from the drop-down menu",IF('DO NOT USE_Contact Formulas'!A42,"OK",NA()))</f>
        <v>#N/A</v>
      </c>
      <c r="P42" s="41" t="e">
        <f>IF(AND(NOT(ISBLANK('Contact Data Entry'!P42)),NOT(ISNUMBER(MATCH("*@*.?*",'Contact Data Entry'!P42,0)))),"Email must be in a valid format",IF('DO NOT USE_Contact Formulas'!A42,"OK",NA()))</f>
        <v>#N/A</v>
      </c>
      <c r="Q42" s="41" t="e">
        <f>IF(LEN('Contact Data Entry'!Q42)&gt;50,"Parent/Guardian Name must be less than 50 characters",IF('DO NOT USE_Contact Formulas'!A42,"OK",NA()))</f>
        <v>#N/A</v>
      </c>
      <c r="R42" s="41" t="e">
        <f>IF(NOT(ISBLANK('Contact Data Entry'!R42)),IF(AND(ISNUMBER('Contact Data Entry'!R42),LEFT('Contact Data Entry'!R42,1)&lt;&gt;"1",LEN('Contact Data Entry'!R42)=10),"OK","Phone number must be valid format"),IF('DO NOT USE_Contact Formulas'!A42,"OK",NA()))</f>
        <v>#N/A</v>
      </c>
      <c r="S42" s="41" t="e">
        <f>IF(AND(NOT(ISBLANK('Contact Data Entry'!S42)),ISNA(VLOOKUP('Contact Data Entry'!S42,'DO NOT USE_School Picklist'!$N$3:$N$63,1,FALSE))),"Please select a value from the drop-down menu",IF('DO NOT USE_Contact Formulas'!A42,"OK",NA()))</f>
        <v>#N/A</v>
      </c>
      <c r="T42" s="41" t="e">
        <f>IF(AND(NOT(ISBLANK('Contact Data Entry'!T42)),ISNA(VLOOKUP('Contact Data Entry'!T42,'DO NOT USE_School Picklist'!$E$3:$E$10,1,FALSE))),"Please select a value from the drop-down menu",IF('DO NOT USE_Contact Formulas'!A42,"OK",NA()))</f>
        <v>#N/A</v>
      </c>
      <c r="U42" s="41" t="e">
        <f>IF(AND(NOT(ISBLANK('Contact Data Entry'!U42)),ISNA(VLOOKUP('Contact Data Entry'!U42,'DO NOT USE_School Picklist'!$F$3:$F$16,1,FALSE))),"Please select a value from the drop-down menu",IF('DO NOT USE_Contact Formulas'!A42,"OK",NA()))</f>
        <v>#N/A</v>
      </c>
      <c r="V42" s="41" t="e">
        <f>IF(LEN('Contact Data Entry'!V42)&gt;100,"Classroom(s) must be less than 100 characters",IF('DO NOT USE_Contact Formulas'!A42,"OK",NA()))</f>
        <v>#N/A</v>
      </c>
      <c r="W42" s="41" t="e">
        <f>IF(AND(NOT(ISBLANK('Contact Data Entry'!W42)),ISNA(VLOOKUP('Contact Data Entry'!W42,'DO NOT USE_School Picklist'!$K$3:$K$6,1,FALSE))),"Please select a value from the drop-down menu",IF('DO NOT USE_Contact Formulas'!A42,"OK",NA()))</f>
        <v>#N/A</v>
      </c>
      <c r="X42" s="41" t="e">
        <f>IF(AND(NOT(ISBLANK('Contact Data Entry'!X42)),ISNA(VLOOKUP('Contact Data Entry'!X42,'DO NOT USE_School Picklist'!$D$3:$D$5,1,FALSE))),"Please select a value from the drop-down menu",IF('DO NOT USE_Contact Formulas'!A42,"OK",NA()))</f>
        <v>#N/A</v>
      </c>
      <c r="Y42" s="41"/>
      <c r="Z42" s="41" t="e">
        <f>IF(AND(NOT(ISBLANK('Contact Data Entry'!Z42)),ISNA(VLOOKUP('Contact Data Entry'!Z42,'DO NOT USE_School Picklist'!$G$3:$G$5,1,FALSE))),"Please select a value from the drop-down menu",IF('DO NOT USE_Contact Formulas'!A42,"OK",NA()))</f>
        <v>#N/A</v>
      </c>
      <c r="AA42" s="41"/>
      <c r="AB42" s="41" t="e">
        <f>IF(AND(NOT(ISBLANK('Contact Data Entry'!AB42)),ISNA(VLOOKUP('Contact Data Entry'!AB42,'DO NOT USE_School Picklist'!$H$3:$H$4,1,FALSE))),"Please select a value from the drop-down menu",IF('DO NOT USE_Contact Formulas'!A42,"OK",NA()))</f>
        <v>#N/A</v>
      </c>
      <c r="AC42" s="41" t="e">
        <f ca="1">IF('Contact Data Entry'!AC42&gt;'DO NOT USE_School Picklist'!$C$3,"Test Date cannot be a future date",IF('DO NOT USE_Contact Formulas'!A42,"OK",NA()))</f>
        <v>#N/A</v>
      </c>
      <c r="AD42" s="41" t="e">
        <f>IF(AND(NOT(ISBLANK('Contact Data Entry'!AD42)),ISNA(VLOOKUP('Contact Data Entry'!AD42,'DO NOT USE_School Picklist'!$Q$3:$Q$8,1,FALSE))),"Please select a value from the drop-down menu",IF('DO NOT USE_Contact Formulas'!A42,"OK",NA()))</f>
        <v>#N/A</v>
      </c>
    </row>
    <row r="43" spans="1:30" x14ac:dyDescent="0.25">
      <c r="A43" s="40" t="e">
        <f>IF('DO NOT USE_Contact Formulas'!A43,IF('DO NOT USE_Contact Formulas'!B43,"Not all required fields are completed","OK"),NA())</f>
        <v>#N/A</v>
      </c>
      <c r="B43" s="41" t="e">
        <f>IF(AND('DO NOT USE_Contact Formulas'!A43,ISBLANK('Contact Data Entry'!B43)),"First Name is required",IF(NOT(ISBLANK('Contact Data Entry'!B43)),"OK",NA()))</f>
        <v>#N/A</v>
      </c>
      <c r="C43" s="41" t="e">
        <f>IF(AND('DO NOT USE_Contact Formulas'!A43,ISBLANK('Contact Data Entry'!C43)),"Last Name is required",IF(NOT(ISBLANK('Contact Data Entry'!C43)),"OK",NA()))</f>
        <v>#N/A</v>
      </c>
      <c r="D43" s="41" t="e">
        <f>IF(AND('DO NOT USE_Contact Formulas'!A43,ISBLANK('Contact Data Entry'!D43)),"Birthdate is required",IF(NOT(ISBLANK('Contact Data Entry'!D43)),"OK",NA()))</f>
        <v>#N/A</v>
      </c>
      <c r="E43" s="41" t="e">
        <f>IF(AND('DO NOT USE_Contact Formulas'!A43,ISBLANK('Contact Data Entry'!E43)),"Mobile Phone is required",IF(NOT(ISBLANK('Contact Data Entry'!E43)),IF(AND(ISNUMBER(VALUE('Contact Data Entry'!E43)),LEFT('Contact Data Entry'!E43,1)&lt;&gt;"1",LEN('Contact Data Entry'!E43)=10),"OK","Phone number must be valid format"),NA()))</f>
        <v>#N/A</v>
      </c>
      <c r="F43" s="41" t="e">
        <f>IF(LEN('Contact Data Entry'!F43)&gt;255,"Home Street Address must be less than 255 characters",IF('DO NOT USE_Contact Formulas'!A43,"OK",NA()))</f>
        <v>#N/A</v>
      </c>
      <c r="G43" s="41" t="e">
        <f>IF(LEN('Contact Data Entry'!G43)&gt;40,"City must be less than 40 characters",IF('DO NOT USE_Contact Formulas'!A43,"OK",NA()))</f>
        <v>#N/A</v>
      </c>
      <c r="H43" s="41" t="e">
        <f>IF(AND(NOT(ISBLANK('Contact Data Entry'!H43)),ISNA(VLOOKUP('Contact Data Entry'!H43,'DO NOT USE_School Picklist'!$P$3:$P$52,1,FALSE))),"Please select a value from the drop-down menu",IF('DO NOT USE_Contact Formulas'!A43,"OK",NA()))</f>
        <v>#N/A</v>
      </c>
      <c r="I43" s="41" t="e">
        <f>IF(AND('DO NOT USE_Contact Formulas'!A43,ISBLANK('Contact Data Entry'!I43)),"Zip is required",IF(ISBLANK('Contact Data Entry'!I43),NA(),"OK"))</f>
        <v>#N/A</v>
      </c>
      <c r="J43" s="41" t="e">
        <f>IF(AND('DO NOT USE_Contact Formulas'!A43,ISBLANK('Contact Data Entry'!J43)),"Student or Staff? is required",IF(ISBLANK('Contact Data Entry'!J43),NA(),IF(ISNA(VLOOKUP('Contact Data Entry'!J43,'DO NOT USE_School Picklist'!$B$3:$B$6,1,FALSE)),"Please select a value from the drop-down menu","OK")))</f>
        <v>#N/A</v>
      </c>
      <c r="K43" s="41" t="e">
        <f>IF(AND('Contact Data Entry'!J43='DO NOT USE_School Picklist'!$B$4,ISBLANK('Contact Data Entry'!K43)),"Occupation/Job Title is required if Student or Staff? is Yes, staff/faculty or volunteer",IF('DO NOT USE_Contact Formulas'!A43,"OK",NA()))</f>
        <v>#N/A</v>
      </c>
      <c r="L43" s="41" t="e">
        <f ca="1">IF('Contact Data Entry'!L43&gt;'DO NOT USE_School Picklist'!$C$3,"Date last on school campus/facility cannot be a future date",IF('DO NOT USE_Contact Formulas'!A43,IF(ISBLANK('Contact Data Entry'!L43),"Date last on school campus/facility is required","OK"),NA()))</f>
        <v>#N/A</v>
      </c>
      <c r="M43" s="42" t="e">
        <f ca="1">IF('Contact Data Entry'!M43&gt;'DO NOT USE_School Picklist'!$C$3,"Last Exposure Date cannot be a future date",IF('DO NOT USE_Contact Formulas'!A43,IF(ISBLANK('Contact Data Entry'!M43),"Last Exposure Date is required","OK"),NA()))</f>
        <v>#N/A</v>
      </c>
      <c r="N43" s="42" t="e">
        <f>IF(AND('DO NOT USE_Contact Formulas'!A43,ISBLANK('Contact Data Entry'!N43)),"Specific Place in the Location is required",IF(ISBLANK('Contact Data Entry'!N43),NA(),"OK"))</f>
        <v>#N/A</v>
      </c>
      <c r="O43" s="41" t="e">
        <f>IF(AND(NOT(ISBLANK('Contact Data Entry'!O43)),ISNA(VLOOKUP('Contact Data Entry'!O43,'DO NOT USE_School Picklist'!$L$3:$L$81,1,FALSE))),"Please select a value from the drop-down menu",IF('DO NOT USE_Contact Formulas'!A43,"OK",NA()))</f>
        <v>#N/A</v>
      </c>
      <c r="P43" s="41" t="e">
        <f>IF(AND(NOT(ISBLANK('Contact Data Entry'!P43)),NOT(ISNUMBER(MATCH("*@*.?*",'Contact Data Entry'!P43,0)))),"Email must be in a valid format",IF('DO NOT USE_Contact Formulas'!A43,"OK",NA()))</f>
        <v>#N/A</v>
      </c>
      <c r="Q43" s="41" t="e">
        <f>IF(LEN('Contact Data Entry'!Q43)&gt;50,"Parent/Guardian Name must be less than 50 characters",IF('DO NOT USE_Contact Formulas'!A43,"OK",NA()))</f>
        <v>#N/A</v>
      </c>
      <c r="R43" s="41" t="e">
        <f>IF(NOT(ISBLANK('Contact Data Entry'!R43)),IF(AND(ISNUMBER('Contact Data Entry'!R43),LEFT('Contact Data Entry'!R43,1)&lt;&gt;"1",LEN('Contact Data Entry'!R43)=10),"OK","Phone number must be valid format"),IF('DO NOT USE_Contact Formulas'!A43,"OK",NA()))</f>
        <v>#N/A</v>
      </c>
      <c r="S43" s="41" t="e">
        <f>IF(AND(NOT(ISBLANK('Contact Data Entry'!S43)),ISNA(VLOOKUP('Contact Data Entry'!S43,'DO NOT USE_School Picklist'!$N$3:$N$63,1,FALSE))),"Please select a value from the drop-down menu",IF('DO NOT USE_Contact Formulas'!A43,"OK",NA()))</f>
        <v>#N/A</v>
      </c>
      <c r="T43" s="41" t="e">
        <f>IF(AND(NOT(ISBLANK('Contact Data Entry'!T43)),ISNA(VLOOKUP('Contact Data Entry'!T43,'DO NOT USE_School Picklist'!$E$3:$E$10,1,FALSE))),"Please select a value from the drop-down menu",IF('DO NOT USE_Contact Formulas'!A43,"OK",NA()))</f>
        <v>#N/A</v>
      </c>
      <c r="U43" s="41" t="e">
        <f>IF(AND(NOT(ISBLANK('Contact Data Entry'!U43)),ISNA(VLOOKUP('Contact Data Entry'!U43,'DO NOT USE_School Picklist'!$F$3:$F$16,1,FALSE))),"Please select a value from the drop-down menu",IF('DO NOT USE_Contact Formulas'!A43,"OK",NA()))</f>
        <v>#N/A</v>
      </c>
      <c r="V43" s="41" t="e">
        <f>IF(LEN('Contact Data Entry'!V43)&gt;100,"Classroom(s) must be less than 100 characters",IF('DO NOT USE_Contact Formulas'!A43,"OK",NA()))</f>
        <v>#N/A</v>
      </c>
      <c r="W43" s="41" t="e">
        <f>IF(AND(NOT(ISBLANK('Contact Data Entry'!W43)),ISNA(VLOOKUP('Contact Data Entry'!W43,'DO NOT USE_School Picklist'!$K$3:$K$6,1,FALSE))),"Please select a value from the drop-down menu",IF('DO NOT USE_Contact Formulas'!A43,"OK",NA()))</f>
        <v>#N/A</v>
      </c>
      <c r="X43" s="41" t="e">
        <f>IF(AND(NOT(ISBLANK('Contact Data Entry'!X43)),ISNA(VLOOKUP('Contact Data Entry'!X43,'DO NOT USE_School Picklist'!$D$3:$D$5,1,FALSE))),"Please select a value from the drop-down menu",IF('DO NOT USE_Contact Formulas'!A43,"OK",NA()))</f>
        <v>#N/A</v>
      </c>
      <c r="Y43" s="41"/>
      <c r="Z43" s="41" t="e">
        <f>IF(AND(NOT(ISBLANK('Contact Data Entry'!Z43)),ISNA(VLOOKUP('Contact Data Entry'!Z43,'DO NOT USE_School Picklist'!$G$3:$G$5,1,FALSE))),"Please select a value from the drop-down menu",IF('DO NOT USE_Contact Formulas'!A43,"OK",NA()))</f>
        <v>#N/A</v>
      </c>
      <c r="AA43" s="41"/>
      <c r="AB43" s="41" t="e">
        <f>IF(AND(NOT(ISBLANK('Contact Data Entry'!AB43)),ISNA(VLOOKUP('Contact Data Entry'!AB43,'DO NOT USE_School Picklist'!$H$3:$H$4,1,FALSE))),"Please select a value from the drop-down menu",IF('DO NOT USE_Contact Formulas'!A43,"OK",NA()))</f>
        <v>#N/A</v>
      </c>
      <c r="AC43" s="41" t="e">
        <f ca="1">IF('Contact Data Entry'!AC43&gt;'DO NOT USE_School Picklist'!$C$3,"Test Date cannot be a future date",IF('DO NOT USE_Contact Formulas'!A43,"OK",NA()))</f>
        <v>#N/A</v>
      </c>
      <c r="AD43" s="41" t="e">
        <f>IF(AND(NOT(ISBLANK('Contact Data Entry'!AD43)),ISNA(VLOOKUP('Contact Data Entry'!AD43,'DO NOT USE_School Picklist'!$Q$3:$Q$8,1,FALSE))),"Please select a value from the drop-down menu",IF('DO NOT USE_Contact Formulas'!A43,"OK",NA()))</f>
        <v>#N/A</v>
      </c>
    </row>
    <row r="44" spans="1:30" x14ac:dyDescent="0.25">
      <c r="A44" s="40" t="e">
        <f>IF('DO NOT USE_Contact Formulas'!A44,IF('DO NOT USE_Contact Formulas'!B44,"Not all required fields are completed","OK"),NA())</f>
        <v>#N/A</v>
      </c>
      <c r="B44" s="41" t="e">
        <f>IF(AND('DO NOT USE_Contact Formulas'!A44,ISBLANK('Contact Data Entry'!B44)),"First Name is required",IF(NOT(ISBLANK('Contact Data Entry'!B44)),"OK",NA()))</f>
        <v>#N/A</v>
      </c>
      <c r="C44" s="41" t="e">
        <f>IF(AND('DO NOT USE_Contact Formulas'!A44,ISBLANK('Contact Data Entry'!C44)),"Last Name is required",IF(NOT(ISBLANK('Contact Data Entry'!C44)),"OK",NA()))</f>
        <v>#N/A</v>
      </c>
      <c r="D44" s="41" t="e">
        <f>IF(AND('DO NOT USE_Contact Formulas'!A44,ISBLANK('Contact Data Entry'!D44)),"Birthdate is required",IF(NOT(ISBLANK('Contact Data Entry'!D44)),"OK",NA()))</f>
        <v>#N/A</v>
      </c>
      <c r="E44" s="41" t="e">
        <f>IF(AND('DO NOT USE_Contact Formulas'!A44,ISBLANK('Contact Data Entry'!E44)),"Mobile Phone is required",IF(NOT(ISBLANK('Contact Data Entry'!E44)),IF(AND(ISNUMBER(VALUE('Contact Data Entry'!E44)),LEFT('Contact Data Entry'!E44,1)&lt;&gt;"1",LEN('Contact Data Entry'!E44)=10),"OK","Phone number must be valid format"),NA()))</f>
        <v>#N/A</v>
      </c>
      <c r="F44" s="41" t="e">
        <f>IF(LEN('Contact Data Entry'!F44)&gt;255,"Home Street Address must be less than 255 characters",IF('DO NOT USE_Contact Formulas'!A44,"OK",NA()))</f>
        <v>#N/A</v>
      </c>
      <c r="G44" s="41" t="e">
        <f>IF(LEN('Contact Data Entry'!G44)&gt;40,"City must be less than 40 characters",IF('DO NOT USE_Contact Formulas'!A44,"OK",NA()))</f>
        <v>#N/A</v>
      </c>
      <c r="H44" s="41" t="e">
        <f>IF(AND(NOT(ISBLANK('Contact Data Entry'!H44)),ISNA(VLOOKUP('Contact Data Entry'!H44,'DO NOT USE_School Picklist'!$P$3:$P$52,1,FALSE))),"Please select a value from the drop-down menu",IF('DO NOT USE_Contact Formulas'!A44,"OK",NA()))</f>
        <v>#N/A</v>
      </c>
      <c r="I44" s="41" t="e">
        <f>IF(AND('DO NOT USE_Contact Formulas'!A44,ISBLANK('Contact Data Entry'!I44)),"Zip is required",IF(ISBLANK('Contact Data Entry'!I44),NA(),"OK"))</f>
        <v>#N/A</v>
      </c>
      <c r="J44" s="41" t="e">
        <f>IF(AND('DO NOT USE_Contact Formulas'!A44,ISBLANK('Contact Data Entry'!J44)),"Student or Staff? is required",IF(ISBLANK('Contact Data Entry'!J44),NA(),IF(ISNA(VLOOKUP('Contact Data Entry'!J44,'DO NOT USE_School Picklist'!$B$3:$B$6,1,FALSE)),"Please select a value from the drop-down menu","OK")))</f>
        <v>#N/A</v>
      </c>
      <c r="K44" s="41" t="e">
        <f>IF(AND('Contact Data Entry'!J44='DO NOT USE_School Picklist'!$B$4,ISBLANK('Contact Data Entry'!K44)),"Occupation/Job Title is required if Student or Staff? is Yes, staff/faculty or volunteer",IF('DO NOT USE_Contact Formulas'!A44,"OK",NA()))</f>
        <v>#N/A</v>
      </c>
      <c r="L44" s="41" t="e">
        <f ca="1">IF('Contact Data Entry'!L44&gt;'DO NOT USE_School Picklist'!$C$3,"Date last on school campus/facility cannot be a future date",IF('DO NOT USE_Contact Formulas'!A44,IF(ISBLANK('Contact Data Entry'!L44),"Date last on school campus/facility is required","OK"),NA()))</f>
        <v>#N/A</v>
      </c>
      <c r="M44" s="42" t="e">
        <f ca="1">IF('Contact Data Entry'!M44&gt;'DO NOT USE_School Picklist'!$C$3,"Last Exposure Date cannot be a future date",IF('DO NOT USE_Contact Formulas'!A44,IF(ISBLANK('Contact Data Entry'!M44),"Last Exposure Date is required","OK"),NA()))</f>
        <v>#N/A</v>
      </c>
      <c r="N44" s="42" t="e">
        <f>IF(AND('DO NOT USE_Contact Formulas'!A44,ISBLANK('Contact Data Entry'!N44)),"Specific Place in the Location is required",IF(ISBLANK('Contact Data Entry'!N44),NA(),"OK"))</f>
        <v>#N/A</v>
      </c>
      <c r="O44" s="41" t="e">
        <f>IF(AND(NOT(ISBLANK('Contact Data Entry'!O44)),ISNA(VLOOKUP('Contact Data Entry'!O44,'DO NOT USE_School Picklist'!$L$3:$L$81,1,FALSE))),"Please select a value from the drop-down menu",IF('DO NOT USE_Contact Formulas'!A44,"OK",NA()))</f>
        <v>#N/A</v>
      </c>
      <c r="P44" s="41" t="e">
        <f>IF(AND(NOT(ISBLANK('Contact Data Entry'!P44)),NOT(ISNUMBER(MATCH("*@*.?*",'Contact Data Entry'!P44,0)))),"Email must be in a valid format",IF('DO NOT USE_Contact Formulas'!A44,"OK",NA()))</f>
        <v>#N/A</v>
      </c>
      <c r="Q44" s="41" t="e">
        <f>IF(LEN('Contact Data Entry'!Q44)&gt;50,"Parent/Guardian Name must be less than 50 characters",IF('DO NOT USE_Contact Formulas'!A44,"OK",NA()))</f>
        <v>#N/A</v>
      </c>
      <c r="R44" s="41" t="e">
        <f>IF(NOT(ISBLANK('Contact Data Entry'!R44)),IF(AND(ISNUMBER('Contact Data Entry'!R44),LEFT('Contact Data Entry'!R44,1)&lt;&gt;"1",LEN('Contact Data Entry'!R44)=10),"OK","Phone number must be valid format"),IF('DO NOT USE_Contact Formulas'!A44,"OK",NA()))</f>
        <v>#N/A</v>
      </c>
      <c r="S44" s="41" t="e">
        <f>IF(AND(NOT(ISBLANK('Contact Data Entry'!S44)),ISNA(VLOOKUP('Contact Data Entry'!S44,'DO NOT USE_School Picklist'!$N$3:$N$63,1,FALSE))),"Please select a value from the drop-down menu",IF('DO NOT USE_Contact Formulas'!A44,"OK",NA()))</f>
        <v>#N/A</v>
      </c>
      <c r="T44" s="41" t="e">
        <f>IF(AND(NOT(ISBLANK('Contact Data Entry'!T44)),ISNA(VLOOKUP('Contact Data Entry'!T44,'DO NOT USE_School Picklist'!$E$3:$E$10,1,FALSE))),"Please select a value from the drop-down menu",IF('DO NOT USE_Contact Formulas'!A44,"OK",NA()))</f>
        <v>#N/A</v>
      </c>
      <c r="U44" s="41" t="e">
        <f>IF(AND(NOT(ISBLANK('Contact Data Entry'!U44)),ISNA(VLOOKUP('Contact Data Entry'!U44,'DO NOT USE_School Picklist'!$F$3:$F$16,1,FALSE))),"Please select a value from the drop-down menu",IF('DO NOT USE_Contact Formulas'!A44,"OK",NA()))</f>
        <v>#N/A</v>
      </c>
      <c r="V44" s="41" t="e">
        <f>IF(LEN('Contact Data Entry'!V44)&gt;100,"Classroom(s) must be less than 100 characters",IF('DO NOT USE_Contact Formulas'!A44,"OK",NA()))</f>
        <v>#N/A</v>
      </c>
      <c r="W44" s="41" t="e">
        <f>IF(AND(NOT(ISBLANK('Contact Data Entry'!W44)),ISNA(VLOOKUP('Contact Data Entry'!W44,'DO NOT USE_School Picklist'!$K$3:$K$6,1,FALSE))),"Please select a value from the drop-down menu",IF('DO NOT USE_Contact Formulas'!A44,"OK",NA()))</f>
        <v>#N/A</v>
      </c>
      <c r="X44" s="41" t="e">
        <f>IF(AND(NOT(ISBLANK('Contact Data Entry'!X44)),ISNA(VLOOKUP('Contact Data Entry'!X44,'DO NOT USE_School Picklist'!$D$3:$D$5,1,FALSE))),"Please select a value from the drop-down menu",IF('DO NOT USE_Contact Formulas'!A44,"OK",NA()))</f>
        <v>#N/A</v>
      </c>
      <c r="Y44" s="41"/>
      <c r="Z44" s="41" t="e">
        <f>IF(AND(NOT(ISBLANK('Contact Data Entry'!Z44)),ISNA(VLOOKUP('Contact Data Entry'!Z44,'DO NOT USE_School Picklist'!$G$3:$G$5,1,FALSE))),"Please select a value from the drop-down menu",IF('DO NOT USE_Contact Formulas'!A44,"OK",NA()))</f>
        <v>#N/A</v>
      </c>
      <c r="AA44" s="41"/>
      <c r="AB44" s="41" t="e">
        <f>IF(AND(NOT(ISBLANK('Contact Data Entry'!AB44)),ISNA(VLOOKUP('Contact Data Entry'!AB44,'DO NOT USE_School Picklist'!$H$3:$H$4,1,FALSE))),"Please select a value from the drop-down menu",IF('DO NOT USE_Contact Formulas'!A44,"OK",NA()))</f>
        <v>#N/A</v>
      </c>
      <c r="AC44" s="41" t="e">
        <f ca="1">IF('Contact Data Entry'!AC44&gt;'DO NOT USE_School Picklist'!$C$3,"Test Date cannot be a future date",IF('DO NOT USE_Contact Formulas'!A44,"OK",NA()))</f>
        <v>#N/A</v>
      </c>
      <c r="AD44" s="41" t="e">
        <f>IF(AND(NOT(ISBLANK('Contact Data Entry'!AD44)),ISNA(VLOOKUP('Contact Data Entry'!AD44,'DO NOT USE_School Picklist'!$Q$3:$Q$8,1,FALSE))),"Please select a value from the drop-down menu",IF('DO NOT USE_Contact Formulas'!A44,"OK",NA()))</f>
        <v>#N/A</v>
      </c>
    </row>
    <row r="45" spans="1:30" x14ac:dyDescent="0.25">
      <c r="A45" s="40" t="e">
        <f>IF('DO NOT USE_Contact Formulas'!A45,IF('DO NOT USE_Contact Formulas'!B45,"Not all required fields are completed","OK"),NA())</f>
        <v>#N/A</v>
      </c>
      <c r="B45" s="41" t="e">
        <f>IF(AND('DO NOT USE_Contact Formulas'!A45,ISBLANK('Contact Data Entry'!B45)),"First Name is required",IF(NOT(ISBLANK('Contact Data Entry'!B45)),"OK",NA()))</f>
        <v>#N/A</v>
      </c>
      <c r="C45" s="41" t="e">
        <f>IF(AND('DO NOT USE_Contact Formulas'!A45,ISBLANK('Contact Data Entry'!C45)),"Last Name is required",IF(NOT(ISBLANK('Contact Data Entry'!C45)),"OK",NA()))</f>
        <v>#N/A</v>
      </c>
      <c r="D45" s="41" t="e">
        <f>IF(AND('DO NOT USE_Contact Formulas'!A45,ISBLANK('Contact Data Entry'!D45)),"Birthdate is required",IF(NOT(ISBLANK('Contact Data Entry'!D45)),"OK",NA()))</f>
        <v>#N/A</v>
      </c>
      <c r="E45" s="41" t="e">
        <f>IF(AND('DO NOT USE_Contact Formulas'!A45,ISBLANK('Contact Data Entry'!E45)),"Mobile Phone is required",IF(NOT(ISBLANK('Contact Data Entry'!E45)),IF(AND(ISNUMBER(VALUE('Contact Data Entry'!E45)),LEFT('Contact Data Entry'!E45,1)&lt;&gt;"1",LEN('Contact Data Entry'!E45)=10),"OK","Phone number must be valid format"),NA()))</f>
        <v>#N/A</v>
      </c>
      <c r="F45" s="41" t="e">
        <f>IF(LEN('Contact Data Entry'!F45)&gt;255,"Home Street Address must be less than 255 characters",IF('DO NOT USE_Contact Formulas'!A45,"OK",NA()))</f>
        <v>#N/A</v>
      </c>
      <c r="G45" s="41" t="e">
        <f>IF(LEN('Contact Data Entry'!G45)&gt;40,"City must be less than 40 characters",IF('DO NOT USE_Contact Formulas'!A45,"OK",NA()))</f>
        <v>#N/A</v>
      </c>
      <c r="H45" s="41" t="e">
        <f>IF(AND(NOT(ISBLANK('Contact Data Entry'!H45)),ISNA(VLOOKUP('Contact Data Entry'!H45,'DO NOT USE_School Picklist'!$P$3:$P$52,1,FALSE))),"Please select a value from the drop-down menu",IF('DO NOT USE_Contact Formulas'!A45,"OK",NA()))</f>
        <v>#N/A</v>
      </c>
      <c r="I45" s="41" t="e">
        <f>IF(AND('DO NOT USE_Contact Formulas'!A45,ISBLANK('Contact Data Entry'!I45)),"Zip is required",IF(ISBLANK('Contact Data Entry'!I45),NA(),"OK"))</f>
        <v>#N/A</v>
      </c>
      <c r="J45" s="41" t="e">
        <f>IF(AND('DO NOT USE_Contact Formulas'!A45,ISBLANK('Contact Data Entry'!J45)),"Student or Staff? is required",IF(ISBLANK('Contact Data Entry'!J45),NA(),IF(ISNA(VLOOKUP('Contact Data Entry'!J45,'DO NOT USE_School Picklist'!$B$3:$B$6,1,FALSE)),"Please select a value from the drop-down menu","OK")))</f>
        <v>#N/A</v>
      </c>
      <c r="K45" s="41" t="e">
        <f>IF(AND('Contact Data Entry'!J45='DO NOT USE_School Picklist'!$B$4,ISBLANK('Contact Data Entry'!K45)),"Occupation/Job Title is required if Student or Staff? is Yes, staff/faculty or volunteer",IF('DO NOT USE_Contact Formulas'!A45,"OK",NA()))</f>
        <v>#N/A</v>
      </c>
      <c r="L45" s="41" t="e">
        <f ca="1">IF('Contact Data Entry'!L45&gt;'DO NOT USE_School Picklist'!$C$3,"Date last on school campus/facility cannot be a future date",IF('DO NOT USE_Contact Formulas'!A45,IF(ISBLANK('Contact Data Entry'!L45),"Date last on school campus/facility is required","OK"),NA()))</f>
        <v>#N/A</v>
      </c>
      <c r="M45" s="42" t="e">
        <f ca="1">IF('Contact Data Entry'!M45&gt;'DO NOT USE_School Picklist'!$C$3,"Last Exposure Date cannot be a future date",IF('DO NOT USE_Contact Formulas'!A45,IF(ISBLANK('Contact Data Entry'!M45),"Last Exposure Date is required","OK"),NA()))</f>
        <v>#N/A</v>
      </c>
      <c r="N45" s="42" t="e">
        <f>IF(AND('DO NOT USE_Contact Formulas'!A45,ISBLANK('Contact Data Entry'!N45)),"Specific Place in the Location is required",IF(ISBLANK('Contact Data Entry'!N45),NA(),"OK"))</f>
        <v>#N/A</v>
      </c>
      <c r="O45" s="41" t="e">
        <f>IF(AND(NOT(ISBLANK('Contact Data Entry'!O45)),ISNA(VLOOKUP('Contact Data Entry'!O45,'DO NOT USE_School Picklist'!$L$3:$L$81,1,FALSE))),"Please select a value from the drop-down menu",IF('DO NOT USE_Contact Formulas'!A45,"OK",NA()))</f>
        <v>#N/A</v>
      </c>
      <c r="P45" s="41" t="e">
        <f>IF(AND(NOT(ISBLANK('Contact Data Entry'!P45)),NOT(ISNUMBER(MATCH("*@*.?*",'Contact Data Entry'!P45,0)))),"Email must be in a valid format",IF('DO NOT USE_Contact Formulas'!A45,"OK",NA()))</f>
        <v>#N/A</v>
      </c>
      <c r="Q45" s="41" t="e">
        <f>IF(LEN('Contact Data Entry'!Q45)&gt;50,"Parent/Guardian Name must be less than 50 characters",IF('DO NOT USE_Contact Formulas'!A45,"OK",NA()))</f>
        <v>#N/A</v>
      </c>
      <c r="R45" s="41" t="e">
        <f>IF(NOT(ISBLANK('Contact Data Entry'!R45)),IF(AND(ISNUMBER('Contact Data Entry'!R45),LEFT('Contact Data Entry'!R45,1)&lt;&gt;"1",LEN('Contact Data Entry'!R45)=10),"OK","Phone number must be valid format"),IF('DO NOT USE_Contact Formulas'!A45,"OK",NA()))</f>
        <v>#N/A</v>
      </c>
      <c r="S45" s="41" t="e">
        <f>IF(AND(NOT(ISBLANK('Contact Data Entry'!S45)),ISNA(VLOOKUP('Contact Data Entry'!S45,'DO NOT USE_School Picklist'!$N$3:$N$63,1,FALSE))),"Please select a value from the drop-down menu",IF('DO NOT USE_Contact Formulas'!A45,"OK",NA()))</f>
        <v>#N/A</v>
      </c>
      <c r="T45" s="41" t="e">
        <f>IF(AND(NOT(ISBLANK('Contact Data Entry'!T45)),ISNA(VLOOKUP('Contact Data Entry'!T45,'DO NOT USE_School Picklist'!$E$3:$E$10,1,FALSE))),"Please select a value from the drop-down menu",IF('DO NOT USE_Contact Formulas'!A45,"OK",NA()))</f>
        <v>#N/A</v>
      </c>
      <c r="U45" s="41" t="e">
        <f>IF(AND(NOT(ISBLANK('Contact Data Entry'!U45)),ISNA(VLOOKUP('Contact Data Entry'!U45,'DO NOT USE_School Picklist'!$F$3:$F$16,1,FALSE))),"Please select a value from the drop-down menu",IF('DO NOT USE_Contact Formulas'!A45,"OK",NA()))</f>
        <v>#N/A</v>
      </c>
      <c r="V45" s="41" t="e">
        <f>IF(LEN('Contact Data Entry'!V45)&gt;100,"Classroom(s) must be less than 100 characters",IF('DO NOT USE_Contact Formulas'!A45,"OK",NA()))</f>
        <v>#N/A</v>
      </c>
      <c r="W45" s="41" t="e">
        <f>IF(AND(NOT(ISBLANK('Contact Data Entry'!W45)),ISNA(VLOOKUP('Contact Data Entry'!W45,'DO NOT USE_School Picklist'!$K$3:$K$6,1,FALSE))),"Please select a value from the drop-down menu",IF('DO NOT USE_Contact Formulas'!A45,"OK",NA()))</f>
        <v>#N/A</v>
      </c>
      <c r="X45" s="41" t="e">
        <f>IF(AND(NOT(ISBLANK('Contact Data Entry'!X45)),ISNA(VLOOKUP('Contact Data Entry'!X45,'DO NOT USE_School Picklist'!$D$3:$D$5,1,FALSE))),"Please select a value from the drop-down menu",IF('DO NOT USE_Contact Formulas'!A45,"OK",NA()))</f>
        <v>#N/A</v>
      </c>
      <c r="Y45" s="41"/>
      <c r="Z45" s="41" t="e">
        <f>IF(AND(NOT(ISBLANK('Contact Data Entry'!Z45)),ISNA(VLOOKUP('Contact Data Entry'!Z45,'DO NOT USE_School Picklist'!$G$3:$G$5,1,FALSE))),"Please select a value from the drop-down menu",IF('DO NOT USE_Contact Formulas'!A45,"OK",NA()))</f>
        <v>#N/A</v>
      </c>
      <c r="AA45" s="41"/>
      <c r="AB45" s="41" t="e">
        <f>IF(AND(NOT(ISBLANK('Contact Data Entry'!AB45)),ISNA(VLOOKUP('Contact Data Entry'!AB45,'DO NOT USE_School Picklist'!$H$3:$H$4,1,FALSE))),"Please select a value from the drop-down menu",IF('DO NOT USE_Contact Formulas'!A45,"OK",NA()))</f>
        <v>#N/A</v>
      </c>
      <c r="AC45" s="41" t="e">
        <f ca="1">IF('Contact Data Entry'!AC45&gt;'DO NOT USE_School Picklist'!$C$3,"Test Date cannot be a future date",IF('DO NOT USE_Contact Formulas'!A45,"OK",NA()))</f>
        <v>#N/A</v>
      </c>
      <c r="AD45" s="41" t="e">
        <f>IF(AND(NOT(ISBLANK('Contact Data Entry'!AD45)),ISNA(VLOOKUP('Contact Data Entry'!AD45,'DO NOT USE_School Picklist'!$Q$3:$Q$8,1,FALSE))),"Please select a value from the drop-down menu",IF('DO NOT USE_Contact Formulas'!A45,"OK",NA()))</f>
        <v>#N/A</v>
      </c>
    </row>
    <row r="46" spans="1:30" x14ac:dyDescent="0.25">
      <c r="A46" s="40" t="e">
        <f>IF('DO NOT USE_Contact Formulas'!A46,IF('DO NOT USE_Contact Formulas'!B46,"Not all required fields are completed","OK"),NA())</f>
        <v>#N/A</v>
      </c>
      <c r="B46" s="41" t="e">
        <f>IF(AND('DO NOT USE_Contact Formulas'!A46,ISBLANK('Contact Data Entry'!B46)),"First Name is required",IF(NOT(ISBLANK('Contact Data Entry'!B46)),"OK",NA()))</f>
        <v>#N/A</v>
      </c>
      <c r="C46" s="41" t="e">
        <f>IF(AND('DO NOT USE_Contact Formulas'!A46,ISBLANK('Contact Data Entry'!C46)),"Last Name is required",IF(NOT(ISBLANK('Contact Data Entry'!C46)),"OK",NA()))</f>
        <v>#N/A</v>
      </c>
      <c r="D46" s="41" t="e">
        <f>IF(AND('DO NOT USE_Contact Formulas'!A46,ISBLANK('Contact Data Entry'!D46)),"Birthdate is required",IF(NOT(ISBLANK('Contact Data Entry'!D46)),"OK",NA()))</f>
        <v>#N/A</v>
      </c>
      <c r="E46" s="41" t="e">
        <f>IF(AND('DO NOT USE_Contact Formulas'!A46,ISBLANK('Contact Data Entry'!E46)),"Mobile Phone is required",IF(NOT(ISBLANK('Contact Data Entry'!E46)),IF(AND(ISNUMBER(VALUE('Contact Data Entry'!E46)),LEFT('Contact Data Entry'!E46,1)&lt;&gt;"1",LEN('Contact Data Entry'!E46)=10),"OK","Phone number must be valid format"),NA()))</f>
        <v>#N/A</v>
      </c>
      <c r="F46" s="41" t="e">
        <f>IF(LEN('Contact Data Entry'!F46)&gt;255,"Home Street Address must be less than 255 characters",IF('DO NOT USE_Contact Formulas'!A46,"OK",NA()))</f>
        <v>#N/A</v>
      </c>
      <c r="G46" s="41" t="e">
        <f>IF(LEN('Contact Data Entry'!G46)&gt;40,"City must be less than 40 characters",IF('DO NOT USE_Contact Formulas'!A46,"OK",NA()))</f>
        <v>#N/A</v>
      </c>
      <c r="H46" s="41" t="e">
        <f>IF(AND(NOT(ISBLANK('Contact Data Entry'!H46)),ISNA(VLOOKUP('Contact Data Entry'!H46,'DO NOT USE_School Picklist'!$P$3:$P$52,1,FALSE))),"Please select a value from the drop-down menu",IF('DO NOT USE_Contact Formulas'!A46,"OK",NA()))</f>
        <v>#N/A</v>
      </c>
      <c r="I46" s="41" t="e">
        <f>IF(AND('DO NOT USE_Contact Formulas'!A46,ISBLANK('Contact Data Entry'!I46)),"Zip is required",IF(ISBLANK('Contact Data Entry'!I46),NA(),"OK"))</f>
        <v>#N/A</v>
      </c>
      <c r="J46" s="41" t="e">
        <f>IF(AND('DO NOT USE_Contact Formulas'!A46,ISBLANK('Contact Data Entry'!J46)),"Student or Staff? is required",IF(ISBLANK('Contact Data Entry'!J46),NA(),IF(ISNA(VLOOKUP('Contact Data Entry'!J46,'DO NOT USE_School Picklist'!$B$3:$B$6,1,FALSE)),"Please select a value from the drop-down menu","OK")))</f>
        <v>#N/A</v>
      </c>
      <c r="K46" s="41" t="e">
        <f>IF(AND('Contact Data Entry'!J46='DO NOT USE_School Picklist'!$B$4,ISBLANK('Contact Data Entry'!K46)),"Occupation/Job Title is required if Student or Staff? is Yes, staff/faculty or volunteer",IF('DO NOT USE_Contact Formulas'!A46,"OK",NA()))</f>
        <v>#N/A</v>
      </c>
      <c r="L46" s="41" t="e">
        <f ca="1">IF('Contact Data Entry'!L46&gt;'DO NOT USE_School Picklist'!$C$3,"Date last on school campus/facility cannot be a future date",IF('DO NOT USE_Contact Formulas'!A46,IF(ISBLANK('Contact Data Entry'!L46),"Date last on school campus/facility is required","OK"),NA()))</f>
        <v>#N/A</v>
      </c>
      <c r="M46" s="42" t="e">
        <f ca="1">IF('Contact Data Entry'!M46&gt;'DO NOT USE_School Picklist'!$C$3,"Last Exposure Date cannot be a future date",IF('DO NOT USE_Contact Formulas'!A46,IF(ISBLANK('Contact Data Entry'!M46),"Last Exposure Date is required","OK"),NA()))</f>
        <v>#N/A</v>
      </c>
      <c r="N46" s="42" t="e">
        <f>IF(AND('DO NOT USE_Contact Formulas'!A46,ISBLANK('Contact Data Entry'!N46)),"Specific Place in the Location is required",IF(ISBLANK('Contact Data Entry'!N46),NA(),"OK"))</f>
        <v>#N/A</v>
      </c>
      <c r="O46" s="41" t="e">
        <f>IF(AND(NOT(ISBLANK('Contact Data Entry'!O46)),ISNA(VLOOKUP('Contact Data Entry'!O46,'DO NOT USE_School Picklist'!$L$3:$L$81,1,FALSE))),"Please select a value from the drop-down menu",IF('DO NOT USE_Contact Formulas'!A46,"OK",NA()))</f>
        <v>#N/A</v>
      </c>
      <c r="P46" s="41" t="e">
        <f>IF(AND(NOT(ISBLANK('Contact Data Entry'!P46)),NOT(ISNUMBER(MATCH("*@*.?*",'Contact Data Entry'!P46,0)))),"Email must be in a valid format",IF('DO NOT USE_Contact Formulas'!A46,"OK",NA()))</f>
        <v>#N/A</v>
      </c>
      <c r="Q46" s="41" t="e">
        <f>IF(LEN('Contact Data Entry'!Q46)&gt;50,"Parent/Guardian Name must be less than 50 characters",IF('DO NOT USE_Contact Formulas'!A46,"OK",NA()))</f>
        <v>#N/A</v>
      </c>
      <c r="R46" s="41" t="e">
        <f>IF(NOT(ISBLANK('Contact Data Entry'!R46)),IF(AND(ISNUMBER('Contact Data Entry'!R46),LEFT('Contact Data Entry'!R46,1)&lt;&gt;"1",LEN('Contact Data Entry'!R46)=10),"OK","Phone number must be valid format"),IF('DO NOT USE_Contact Formulas'!A46,"OK",NA()))</f>
        <v>#N/A</v>
      </c>
      <c r="S46" s="41" t="e">
        <f>IF(AND(NOT(ISBLANK('Contact Data Entry'!S46)),ISNA(VLOOKUP('Contact Data Entry'!S46,'DO NOT USE_School Picklist'!$N$3:$N$63,1,FALSE))),"Please select a value from the drop-down menu",IF('DO NOT USE_Contact Formulas'!A46,"OK",NA()))</f>
        <v>#N/A</v>
      </c>
      <c r="T46" s="41" t="e">
        <f>IF(AND(NOT(ISBLANK('Contact Data Entry'!T46)),ISNA(VLOOKUP('Contact Data Entry'!T46,'DO NOT USE_School Picklist'!$E$3:$E$10,1,FALSE))),"Please select a value from the drop-down menu",IF('DO NOT USE_Contact Formulas'!A46,"OK",NA()))</f>
        <v>#N/A</v>
      </c>
      <c r="U46" s="41" t="e">
        <f>IF(AND(NOT(ISBLANK('Contact Data Entry'!U46)),ISNA(VLOOKUP('Contact Data Entry'!U46,'DO NOT USE_School Picklist'!$F$3:$F$16,1,FALSE))),"Please select a value from the drop-down menu",IF('DO NOT USE_Contact Formulas'!A46,"OK",NA()))</f>
        <v>#N/A</v>
      </c>
      <c r="V46" s="41" t="e">
        <f>IF(LEN('Contact Data Entry'!V46)&gt;100,"Classroom(s) must be less than 100 characters",IF('DO NOT USE_Contact Formulas'!A46,"OK",NA()))</f>
        <v>#N/A</v>
      </c>
      <c r="W46" s="41" t="e">
        <f>IF(AND(NOT(ISBLANK('Contact Data Entry'!W46)),ISNA(VLOOKUP('Contact Data Entry'!W46,'DO NOT USE_School Picklist'!$K$3:$K$6,1,FALSE))),"Please select a value from the drop-down menu",IF('DO NOT USE_Contact Formulas'!A46,"OK",NA()))</f>
        <v>#N/A</v>
      </c>
      <c r="X46" s="41" t="e">
        <f>IF(AND(NOT(ISBLANK('Contact Data Entry'!X46)),ISNA(VLOOKUP('Contact Data Entry'!X46,'DO NOT USE_School Picklist'!$D$3:$D$5,1,FALSE))),"Please select a value from the drop-down menu",IF('DO NOT USE_Contact Formulas'!A46,"OK",NA()))</f>
        <v>#N/A</v>
      </c>
      <c r="Y46" s="41"/>
      <c r="Z46" s="41" t="e">
        <f>IF(AND(NOT(ISBLANK('Contact Data Entry'!Z46)),ISNA(VLOOKUP('Contact Data Entry'!Z46,'DO NOT USE_School Picklist'!$G$3:$G$5,1,FALSE))),"Please select a value from the drop-down menu",IF('DO NOT USE_Contact Formulas'!A46,"OK",NA()))</f>
        <v>#N/A</v>
      </c>
      <c r="AA46" s="41"/>
      <c r="AB46" s="41" t="e">
        <f>IF(AND(NOT(ISBLANK('Contact Data Entry'!AB46)),ISNA(VLOOKUP('Contact Data Entry'!AB46,'DO NOT USE_School Picklist'!$H$3:$H$4,1,FALSE))),"Please select a value from the drop-down menu",IF('DO NOT USE_Contact Formulas'!A46,"OK",NA()))</f>
        <v>#N/A</v>
      </c>
      <c r="AC46" s="41" t="e">
        <f ca="1">IF('Contact Data Entry'!AC46&gt;'DO NOT USE_School Picklist'!$C$3,"Test Date cannot be a future date",IF('DO NOT USE_Contact Formulas'!A46,"OK",NA()))</f>
        <v>#N/A</v>
      </c>
      <c r="AD46" s="41" t="e">
        <f>IF(AND(NOT(ISBLANK('Contact Data Entry'!AD46)),ISNA(VLOOKUP('Contact Data Entry'!AD46,'DO NOT USE_School Picklist'!$Q$3:$Q$8,1,FALSE))),"Please select a value from the drop-down menu",IF('DO NOT USE_Contact Formulas'!A46,"OK",NA()))</f>
        <v>#N/A</v>
      </c>
    </row>
    <row r="47" spans="1:30" x14ac:dyDescent="0.25">
      <c r="A47" s="40" t="e">
        <f>IF('DO NOT USE_Contact Formulas'!A47,IF('DO NOT USE_Contact Formulas'!B47,"Not all required fields are completed","OK"),NA())</f>
        <v>#N/A</v>
      </c>
      <c r="B47" s="41" t="e">
        <f>IF(AND('DO NOT USE_Contact Formulas'!A47,ISBLANK('Contact Data Entry'!B47)),"First Name is required",IF(NOT(ISBLANK('Contact Data Entry'!B47)),"OK",NA()))</f>
        <v>#N/A</v>
      </c>
      <c r="C47" s="41" t="e">
        <f>IF(AND('DO NOT USE_Contact Formulas'!A47,ISBLANK('Contact Data Entry'!C47)),"Last Name is required",IF(NOT(ISBLANK('Contact Data Entry'!C47)),"OK",NA()))</f>
        <v>#N/A</v>
      </c>
      <c r="D47" s="41" t="e">
        <f>IF(AND('DO NOT USE_Contact Formulas'!A47,ISBLANK('Contact Data Entry'!D47)),"Birthdate is required",IF(NOT(ISBLANK('Contact Data Entry'!D47)),"OK",NA()))</f>
        <v>#N/A</v>
      </c>
      <c r="E47" s="41" t="e">
        <f>IF(AND('DO NOT USE_Contact Formulas'!A47,ISBLANK('Contact Data Entry'!E47)),"Mobile Phone is required",IF(NOT(ISBLANK('Contact Data Entry'!E47)),IF(AND(ISNUMBER(VALUE('Contact Data Entry'!E47)),LEFT('Contact Data Entry'!E47,1)&lt;&gt;"1",LEN('Contact Data Entry'!E47)=10),"OK","Phone number must be valid format"),NA()))</f>
        <v>#N/A</v>
      </c>
      <c r="F47" s="41" t="e">
        <f>IF(LEN('Contact Data Entry'!F47)&gt;255,"Home Street Address must be less than 255 characters",IF('DO NOT USE_Contact Formulas'!A47,"OK",NA()))</f>
        <v>#N/A</v>
      </c>
      <c r="G47" s="41" t="e">
        <f>IF(LEN('Contact Data Entry'!G47)&gt;40,"City must be less than 40 characters",IF('DO NOT USE_Contact Formulas'!A47,"OK",NA()))</f>
        <v>#N/A</v>
      </c>
      <c r="H47" s="41" t="e">
        <f>IF(AND(NOT(ISBLANK('Contact Data Entry'!H47)),ISNA(VLOOKUP('Contact Data Entry'!H47,'DO NOT USE_School Picklist'!$P$3:$P$52,1,FALSE))),"Please select a value from the drop-down menu",IF('DO NOT USE_Contact Formulas'!A47,"OK",NA()))</f>
        <v>#N/A</v>
      </c>
      <c r="I47" s="41" t="e">
        <f>IF(AND('DO NOT USE_Contact Formulas'!A47,ISBLANK('Contact Data Entry'!I47)),"Zip is required",IF(ISBLANK('Contact Data Entry'!I47),NA(),"OK"))</f>
        <v>#N/A</v>
      </c>
      <c r="J47" s="41" t="e">
        <f>IF(AND('DO NOT USE_Contact Formulas'!A47,ISBLANK('Contact Data Entry'!J47)),"Student or Staff? is required",IF(ISBLANK('Contact Data Entry'!J47),NA(),IF(ISNA(VLOOKUP('Contact Data Entry'!J47,'DO NOT USE_School Picklist'!$B$3:$B$6,1,FALSE)),"Please select a value from the drop-down menu","OK")))</f>
        <v>#N/A</v>
      </c>
      <c r="K47" s="41" t="e">
        <f>IF(AND('Contact Data Entry'!J47='DO NOT USE_School Picklist'!$B$4,ISBLANK('Contact Data Entry'!K47)),"Occupation/Job Title is required if Student or Staff? is Yes, staff/faculty or volunteer",IF('DO NOT USE_Contact Formulas'!A47,"OK",NA()))</f>
        <v>#N/A</v>
      </c>
      <c r="L47" s="41" t="e">
        <f ca="1">IF('Contact Data Entry'!L47&gt;'DO NOT USE_School Picklist'!$C$3,"Date last on school campus/facility cannot be a future date",IF('DO NOT USE_Contact Formulas'!A47,IF(ISBLANK('Contact Data Entry'!L47),"Date last on school campus/facility is required","OK"),NA()))</f>
        <v>#N/A</v>
      </c>
      <c r="M47" s="42" t="e">
        <f ca="1">IF('Contact Data Entry'!M47&gt;'DO NOT USE_School Picklist'!$C$3,"Last Exposure Date cannot be a future date",IF('DO NOT USE_Contact Formulas'!A47,IF(ISBLANK('Contact Data Entry'!M47),"Last Exposure Date is required","OK"),NA()))</f>
        <v>#N/A</v>
      </c>
      <c r="N47" s="42" t="e">
        <f>IF(AND('DO NOT USE_Contact Formulas'!A47,ISBLANK('Contact Data Entry'!N47)),"Specific Place in the Location is required",IF(ISBLANK('Contact Data Entry'!N47),NA(),"OK"))</f>
        <v>#N/A</v>
      </c>
      <c r="O47" s="41" t="e">
        <f>IF(AND(NOT(ISBLANK('Contact Data Entry'!O47)),ISNA(VLOOKUP('Contact Data Entry'!O47,'DO NOT USE_School Picklist'!$L$3:$L$81,1,FALSE))),"Please select a value from the drop-down menu",IF('DO NOT USE_Contact Formulas'!A47,"OK",NA()))</f>
        <v>#N/A</v>
      </c>
      <c r="P47" s="41" t="e">
        <f>IF(AND(NOT(ISBLANK('Contact Data Entry'!P47)),NOT(ISNUMBER(MATCH("*@*.?*",'Contact Data Entry'!P47,0)))),"Email must be in a valid format",IF('DO NOT USE_Contact Formulas'!A47,"OK",NA()))</f>
        <v>#N/A</v>
      </c>
      <c r="Q47" s="41" t="e">
        <f>IF(LEN('Contact Data Entry'!Q47)&gt;50,"Parent/Guardian Name must be less than 50 characters",IF('DO NOT USE_Contact Formulas'!A47,"OK",NA()))</f>
        <v>#N/A</v>
      </c>
      <c r="R47" s="41" t="e">
        <f>IF(NOT(ISBLANK('Contact Data Entry'!R47)),IF(AND(ISNUMBER('Contact Data Entry'!R47),LEFT('Contact Data Entry'!R47,1)&lt;&gt;"1",LEN('Contact Data Entry'!R47)=10),"OK","Phone number must be valid format"),IF('DO NOT USE_Contact Formulas'!A47,"OK",NA()))</f>
        <v>#N/A</v>
      </c>
      <c r="S47" s="41" t="e">
        <f>IF(AND(NOT(ISBLANK('Contact Data Entry'!S47)),ISNA(VLOOKUP('Contact Data Entry'!S47,'DO NOT USE_School Picklist'!$N$3:$N$63,1,FALSE))),"Please select a value from the drop-down menu",IF('DO NOT USE_Contact Formulas'!A47,"OK",NA()))</f>
        <v>#N/A</v>
      </c>
      <c r="T47" s="41" t="e">
        <f>IF(AND(NOT(ISBLANK('Contact Data Entry'!T47)),ISNA(VLOOKUP('Contact Data Entry'!T47,'DO NOT USE_School Picklist'!$E$3:$E$10,1,FALSE))),"Please select a value from the drop-down menu",IF('DO NOT USE_Contact Formulas'!A47,"OK",NA()))</f>
        <v>#N/A</v>
      </c>
      <c r="U47" s="41" t="e">
        <f>IF(AND(NOT(ISBLANK('Contact Data Entry'!U47)),ISNA(VLOOKUP('Contact Data Entry'!U47,'DO NOT USE_School Picklist'!$F$3:$F$16,1,FALSE))),"Please select a value from the drop-down menu",IF('DO NOT USE_Contact Formulas'!A47,"OK",NA()))</f>
        <v>#N/A</v>
      </c>
      <c r="V47" s="41" t="e">
        <f>IF(LEN('Contact Data Entry'!V47)&gt;100,"Classroom(s) must be less than 100 characters",IF('DO NOT USE_Contact Formulas'!A47,"OK",NA()))</f>
        <v>#N/A</v>
      </c>
      <c r="W47" s="41" t="e">
        <f>IF(AND(NOT(ISBLANK('Contact Data Entry'!W47)),ISNA(VLOOKUP('Contact Data Entry'!W47,'DO NOT USE_School Picklist'!$K$3:$K$6,1,FALSE))),"Please select a value from the drop-down menu",IF('DO NOT USE_Contact Formulas'!A47,"OK",NA()))</f>
        <v>#N/A</v>
      </c>
      <c r="X47" s="41" t="e">
        <f>IF(AND(NOT(ISBLANK('Contact Data Entry'!X47)),ISNA(VLOOKUP('Contact Data Entry'!X47,'DO NOT USE_School Picklist'!$D$3:$D$5,1,FALSE))),"Please select a value from the drop-down menu",IF('DO NOT USE_Contact Formulas'!A47,"OK",NA()))</f>
        <v>#N/A</v>
      </c>
      <c r="Y47" s="41"/>
      <c r="Z47" s="41" t="e">
        <f>IF(AND(NOT(ISBLANK('Contact Data Entry'!Z47)),ISNA(VLOOKUP('Contact Data Entry'!Z47,'DO NOT USE_School Picklist'!$G$3:$G$5,1,FALSE))),"Please select a value from the drop-down menu",IF('DO NOT USE_Contact Formulas'!A47,"OK",NA()))</f>
        <v>#N/A</v>
      </c>
      <c r="AA47" s="41"/>
      <c r="AB47" s="41" t="e">
        <f>IF(AND(NOT(ISBLANK('Contact Data Entry'!AB47)),ISNA(VLOOKUP('Contact Data Entry'!AB47,'DO NOT USE_School Picklist'!$H$3:$H$4,1,FALSE))),"Please select a value from the drop-down menu",IF('DO NOT USE_Contact Formulas'!A47,"OK",NA()))</f>
        <v>#N/A</v>
      </c>
      <c r="AC47" s="41" t="e">
        <f ca="1">IF('Contact Data Entry'!AC47&gt;'DO NOT USE_School Picklist'!$C$3,"Test Date cannot be a future date",IF('DO NOT USE_Contact Formulas'!A47,"OK",NA()))</f>
        <v>#N/A</v>
      </c>
      <c r="AD47" s="41" t="e">
        <f>IF(AND(NOT(ISBLANK('Contact Data Entry'!AD47)),ISNA(VLOOKUP('Contact Data Entry'!AD47,'DO NOT USE_School Picklist'!$Q$3:$Q$8,1,FALSE))),"Please select a value from the drop-down menu",IF('DO NOT USE_Contact Formulas'!A47,"OK",NA()))</f>
        <v>#N/A</v>
      </c>
    </row>
    <row r="48" spans="1:30" x14ac:dyDescent="0.25">
      <c r="A48" s="40" t="e">
        <f>IF('DO NOT USE_Contact Formulas'!A48,IF('DO NOT USE_Contact Formulas'!B48,"Not all required fields are completed","OK"),NA())</f>
        <v>#N/A</v>
      </c>
      <c r="B48" s="41" t="e">
        <f>IF(AND('DO NOT USE_Contact Formulas'!A48,ISBLANK('Contact Data Entry'!B48)),"First Name is required",IF(NOT(ISBLANK('Contact Data Entry'!B48)),"OK",NA()))</f>
        <v>#N/A</v>
      </c>
      <c r="C48" s="41" t="e">
        <f>IF(AND('DO NOT USE_Contact Formulas'!A48,ISBLANK('Contact Data Entry'!C48)),"Last Name is required",IF(NOT(ISBLANK('Contact Data Entry'!C48)),"OK",NA()))</f>
        <v>#N/A</v>
      </c>
      <c r="D48" s="41" t="e">
        <f>IF(AND('DO NOT USE_Contact Formulas'!A48,ISBLANK('Contact Data Entry'!D48)),"Birthdate is required",IF(NOT(ISBLANK('Contact Data Entry'!D48)),"OK",NA()))</f>
        <v>#N/A</v>
      </c>
      <c r="E48" s="41" t="e">
        <f>IF(AND('DO NOT USE_Contact Formulas'!A48,ISBLANK('Contact Data Entry'!E48)),"Mobile Phone is required",IF(NOT(ISBLANK('Contact Data Entry'!E48)),IF(AND(ISNUMBER(VALUE('Contact Data Entry'!E48)),LEFT('Contact Data Entry'!E48,1)&lt;&gt;"1",LEN('Contact Data Entry'!E48)=10),"OK","Phone number must be valid format"),NA()))</f>
        <v>#N/A</v>
      </c>
      <c r="F48" s="41" t="e">
        <f>IF(LEN('Contact Data Entry'!F48)&gt;255,"Home Street Address must be less than 255 characters",IF('DO NOT USE_Contact Formulas'!A48,"OK",NA()))</f>
        <v>#N/A</v>
      </c>
      <c r="G48" s="41" t="e">
        <f>IF(LEN('Contact Data Entry'!G48)&gt;40,"City must be less than 40 characters",IF('DO NOT USE_Contact Formulas'!A48,"OK",NA()))</f>
        <v>#N/A</v>
      </c>
      <c r="H48" s="41" t="e">
        <f>IF(AND(NOT(ISBLANK('Contact Data Entry'!H48)),ISNA(VLOOKUP('Contact Data Entry'!H48,'DO NOT USE_School Picklist'!$P$3:$P$52,1,FALSE))),"Please select a value from the drop-down menu",IF('DO NOT USE_Contact Formulas'!A48,"OK",NA()))</f>
        <v>#N/A</v>
      </c>
      <c r="I48" s="41" t="e">
        <f>IF(AND('DO NOT USE_Contact Formulas'!A48,ISBLANK('Contact Data Entry'!I48)),"Zip is required",IF(ISBLANK('Contact Data Entry'!I48),NA(),"OK"))</f>
        <v>#N/A</v>
      </c>
      <c r="J48" s="41" t="e">
        <f>IF(AND('DO NOT USE_Contact Formulas'!A48,ISBLANK('Contact Data Entry'!J48)),"Student or Staff? is required",IF(ISBLANK('Contact Data Entry'!J48),NA(),IF(ISNA(VLOOKUP('Contact Data Entry'!J48,'DO NOT USE_School Picklist'!$B$3:$B$6,1,FALSE)),"Please select a value from the drop-down menu","OK")))</f>
        <v>#N/A</v>
      </c>
      <c r="K48" s="41" t="e">
        <f>IF(AND('Contact Data Entry'!J48='DO NOT USE_School Picklist'!$B$4,ISBLANK('Contact Data Entry'!K48)),"Occupation/Job Title is required if Student or Staff? is Yes, staff/faculty or volunteer",IF('DO NOT USE_Contact Formulas'!A48,"OK",NA()))</f>
        <v>#N/A</v>
      </c>
      <c r="L48" s="41" t="e">
        <f ca="1">IF('Contact Data Entry'!L48&gt;'DO NOT USE_School Picklist'!$C$3,"Date last on school campus/facility cannot be a future date",IF('DO NOT USE_Contact Formulas'!A48,IF(ISBLANK('Contact Data Entry'!L48),"Date last on school campus/facility is required","OK"),NA()))</f>
        <v>#N/A</v>
      </c>
      <c r="M48" s="42" t="e">
        <f ca="1">IF('Contact Data Entry'!M48&gt;'DO NOT USE_School Picklist'!$C$3,"Last Exposure Date cannot be a future date",IF('DO NOT USE_Contact Formulas'!A48,IF(ISBLANK('Contact Data Entry'!M48),"Last Exposure Date is required","OK"),NA()))</f>
        <v>#N/A</v>
      </c>
      <c r="N48" s="42" t="e">
        <f>IF(AND('DO NOT USE_Contact Formulas'!A48,ISBLANK('Contact Data Entry'!N48)),"Specific Place in the Location is required",IF(ISBLANK('Contact Data Entry'!N48),NA(),"OK"))</f>
        <v>#N/A</v>
      </c>
      <c r="O48" s="41" t="e">
        <f>IF(AND(NOT(ISBLANK('Contact Data Entry'!O48)),ISNA(VLOOKUP('Contact Data Entry'!O48,'DO NOT USE_School Picklist'!$L$3:$L$81,1,FALSE))),"Please select a value from the drop-down menu",IF('DO NOT USE_Contact Formulas'!A48,"OK",NA()))</f>
        <v>#N/A</v>
      </c>
      <c r="P48" s="41" t="e">
        <f>IF(AND(NOT(ISBLANK('Contact Data Entry'!P48)),NOT(ISNUMBER(MATCH("*@*.?*",'Contact Data Entry'!P48,0)))),"Email must be in a valid format",IF('DO NOT USE_Contact Formulas'!A48,"OK",NA()))</f>
        <v>#N/A</v>
      </c>
      <c r="Q48" s="41" t="e">
        <f>IF(LEN('Contact Data Entry'!Q48)&gt;50,"Parent/Guardian Name must be less than 50 characters",IF('DO NOT USE_Contact Formulas'!A48,"OK",NA()))</f>
        <v>#N/A</v>
      </c>
      <c r="R48" s="41" t="e">
        <f>IF(NOT(ISBLANK('Contact Data Entry'!R48)),IF(AND(ISNUMBER('Contact Data Entry'!R48),LEFT('Contact Data Entry'!R48,1)&lt;&gt;"1",LEN('Contact Data Entry'!R48)=10),"OK","Phone number must be valid format"),IF('DO NOT USE_Contact Formulas'!A48,"OK",NA()))</f>
        <v>#N/A</v>
      </c>
      <c r="S48" s="41" t="e">
        <f>IF(AND(NOT(ISBLANK('Contact Data Entry'!S48)),ISNA(VLOOKUP('Contact Data Entry'!S48,'DO NOT USE_School Picklist'!$N$3:$N$63,1,FALSE))),"Please select a value from the drop-down menu",IF('DO NOT USE_Contact Formulas'!A48,"OK",NA()))</f>
        <v>#N/A</v>
      </c>
      <c r="T48" s="41" t="e">
        <f>IF(AND(NOT(ISBLANK('Contact Data Entry'!T48)),ISNA(VLOOKUP('Contact Data Entry'!T48,'DO NOT USE_School Picklist'!$E$3:$E$10,1,FALSE))),"Please select a value from the drop-down menu",IF('DO NOT USE_Contact Formulas'!A48,"OK",NA()))</f>
        <v>#N/A</v>
      </c>
      <c r="U48" s="41" t="e">
        <f>IF(AND(NOT(ISBLANK('Contact Data Entry'!U48)),ISNA(VLOOKUP('Contact Data Entry'!U48,'DO NOT USE_School Picklist'!$F$3:$F$16,1,FALSE))),"Please select a value from the drop-down menu",IF('DO NOT USE_Contact Formulas'!A48,"OK",NA()))</f>
        <v>#N/A</v>
      </c>
      <c r="V48" s="41" t="e">
        <f>IF(LEN('Contact Data Entry'!V48)&gt;100,"Classroom(s) must be less than 100 characters",IF('DO NOT USE_Contact Formulas'!A48,"OK",NA()))</f>
        <v>#N/A</v>
      </c>
      <c r="W48" s="41" t="e">
        <f>IF(AND(NOT(ISBLANK('Contact Data Entry'!W48)),ISNA(VLOOKUP('Contact Data Entry'!W48,'DO NOT USE_School Picklist'!$K$3:$K$6,1,FALSE))),"Please select a value from the drop-down menu",IF('DO NOT USE_Contact Formulas'!A48,"OK",NA()))</f>
        <v>#N/A</v>
      </c>
      <c r="X48" s="41" t="e">
        <f>IF(AND(NOT(ISBLANK('Contact Data Entry'!X48)),ISNA(VLOOKUP('Contact Data Entry'!X48,'DO NOT USE_School Picklist'!$D$3:$D$5,1,FALSE))),"Please select a value from the drop-down menu",IF('DO NOT USE_Contact Formulas'!A48,"OK",NA()))</f>
        <v>#N/A</v>
      </c>
      <c r="Y48" s="41"/>
      <c r="Z48" s="41" t="e">
        <f>IF(AND(NOT(ISBLANK('Contact Data Entry'!Z48)),ISNA(VLOOKUP('Contact Data Entry'!Z48,'DO NOT USE_School Picklist'!$G$3:$G$5,1,FALSE))),"Please select a value from the drop-down menu",IF('DO NOT USE_Contact Formulas'!A48,"OK",NA()))</f>
        <v>#N/A</v>
      </c>
      <c r="AA48" s="41"/>
      <c r="AB48" s="41" t="e">
        <f>IF(AND(NOT(ISBLANK('Contact Data Entry'!AB48)),ISNA(VLOOKUP('Contact Data Entry'!AB48,'DO NOT USE_School Picklist'!$H$3:$H$4,1,FALSE))),"Please select a value from the drop-down menu",IF('DO NOT USE_Contact Formulas'!A48,"OK",NA()))</f>
        <v>#N/A</v>
      </c>
      <c r="AC48" s="41" t="e">
        <f ca="1">IF('Contact Data Entry'!AC48&gt;'DO NOT USE_School Picklist'!$C$3,"Test Date cannot be a future date",IF('DO NOT USE_Contact Formulas'!A48,"OK",NA()))</f>
        <v>#N/A</v>
      </c>
      <c r="AD48" s="41" t="e">
        <f>IF(AND(NOT(ISBLANK('Contact Data Entry'!AD48)),ISNA(VLOOKUP('Contact Data Entry'!AD48,'DO NOT USE_School Picklist'!$Q$3:$Q$8,1,FALSE))),"Please select a value from the drop-down menu",IF('DO NOT USE_Contact Formulas'!A48,"OK",NA()))</f>
        <v>#N/A</v>
      </c>
    </row>
    <row r="49" spans="1:30" x14ac:dyDescent="0.25">
      <c r="A49" s="40" t="e">
        <f>IF('DO NOT USE_Contact Formulas'!A49,IF('DO NOT USE_Contact Formulas'!B49,"Not all required fields are completed","OK"),NA())</f>
        <v>#N/A</v>
      </c>
      <c r="B49" s="41" t="e">
        <f>IF(AND('DO NOT USE_Contact Formulas'!A49,ISBLANK('Contact Data Entry'!B49)),"First Name is required",IF(NOT(ISBLANK('Contact Data Entry'!B49)),"OK",NA()))</f>
        <v>#N/A</v>
      </c>
      <c r="C49" s="41" t="e">
        <f>IF(AND('DO NOT USE_Contact Formulas'!A49,ISBLANK('Contact Data Entry'!C49)),"Last Name is required",IF(NOT(ISBLANK('Contact Data Entry'!C49)),"OK",NA()))</f>
        <v>#N/A</v>
      </c>
      <c r="D49" s="41" t="e">
        <f>IF(AND('DO NOT USE_Contact Formulas'!A49,ISBLANK('Contact Data Entry'!D49)),"Birthdate is required",IF(NOT(ISBLANK('Contact Data Entry'!D49)),"OK",NA()))</f>
        <v>#N/A</v>
      </c>
      <c r="E49" s="41" t="e">
        <f>IF(AND('DO NOT USE_Contact Formulas'!A49,ISBLANK('Contact Data Entry'!E49)),"Mobile Phone is required",IF(NOT(ISBLANK('Contact Data Entry'!E49)),IF(AND(ISNUMBER(VALUE('Contact Data Entry'!E49)),LEFT('Contact Data Entry'!E49,1)&lt;&gt;"1",LEN('Contact Data Entry'!E49)=10),"OK","Phone number must be valid format"),NA()))</f>
        <v>#N/A</v>
      </c>
      <c r="F49" s="41" t="e">
        <f>IF(LEN('Contact Data Entry'!F49)&gt;255,"Home Street Address must be less than 255 characters",IF('DO NOT USE_Contact Formulas'!A49,"OK",NA()))</f>
        <v>#N/A</v>
      </c>
      <c r="G49" s="41" t="e">
        <f>IF(LEN('Contact Data Entry'!G49)&gt;40,"City must be less than 40 characters",IF('DO NOT USE_Contact Formulas'!A49,"OK",NA()))</f>
        <v>#N/A</v>
      </c>
      <c r="H49" s="41" t="e">
        <f>IF(AND(NOT(ISBLANK('Contact Data Entry'!H49)),ISNA(VLOOKUP('Contact Data Entry'!H49,'DO NOT USE_School Picklist'!$P$3:$P$52,1,FALSE))),"Please select a value from the drop-down menu",IF('DO NOT USE_Contact Formulas'!A49,"OK",NA()))</f>
        <v>#N/A</v>
      </c>
      <c r="I49" s="41" t="e">
        <f>IF(AND('DO NOT USE_Contact Formulas'!A49,ISBLANK('Contact Data Entry'!I49)),"Zip is required",IF(ISBLANK('Contact Data Entry'!I49),NA(),"OK"))</f>
        <v>#N/A</v>
      </c>
      <c r="J49" s="41" t="e">
        <f>IF(AND('DO NOT USE_Contact Formulas'!A49,ISBLANK('Contact Data Entry'!J49)),"Student or Staff? is required",IF(ISBLANK('Contact Data Entry'!J49),NA(),IF(ISNA(VLOOKUP('Contact Data Entry'!J49,'DO NOT USE_School Picklist'!$B$3:$B$6,1,FALSE)),"Please select a value from the drop-down menu","OK")))</f>
        <v>#N/A</v>
      </c>
      <c r="K49" s="41" t="e">
        <f>IF(AND('Contact Data Entry'!J49='DO NOT USE_School Picklist'!$B$4,ISBLANK('Contact Data Entry'!K49)),"Occupation/Job Title is required if Student or Staff? is Yes, staff/faculty or volunteer",IF('DO NOT USE_Contact Formulas'!A49,"OK",NA()))</f>
        <v>#N/A</v>
      </c>
      <c r="L49" s="41" t="e">
        <f ca="1">IF('Contact Data Entry'!L49&gt;'DO NOT USE_School Picklist'!$C$3,"Date last on school campus/facility cannot be a future date",IF('DO NOT USE_Contact Formulas'!A49,IF(ISBLANK('Contact Data Entry'!L49),"Date last on school campus/facility is required","OK"),NA()))</f>
        <v>#N/A</v>
      </c>
      <c r="M49" s="42" t="e">
        <f ca="1">IF('Contact Data Entry'!M49&gt;'DO NOT USE_School Picklist'!$C$3,"Last Exposure Date cannot be a future date",IF('DO NOT USE_Contact Formulas'!A49,IF(ISBLANK('Contact Data Entry'!M49),"Last Exposure Date is required","OK"),NA()))</f>
        <v>#N/A</v>
      </c>
      <c r="N49" s="42" t="e">
        <f>IF(AND('DO NOT USE_Contact Formulas'!A49,ISBLANK('Contact Data Entry'!N49)),"Specific Place in the Location is required",IF(ISBLANK('Contact Data Entry'!N49),NA(),"OK"))</f>
        <v>#N/A</v>
      </c>
      <c r="O49" s="41" t="e">
        <f>IF(AND(NOT(ISBLANK('Contact Data Entry'!O49)),ISNA(VLOOKUP('Contact Data Entry'!O49,'DO NOT USE_School Picklist'!$L$3:$L$81,1,FALSE))),"Please select a value from the drop-down menu",IF('DO NOT USE_Contact Formulas'!A49,"OK",NA()))</f>
        <v>#N/A</v>
      </c>
      <c r="P49" s="41" t="e">
        <f>IF(AND(NOT(ISBLANK('Contact Data Entry'!P49)),NOT(ISNUMBER(MATCH("*@*.?*",'Contact Data Entry'!P49,0)))),"Email must be in a valid format",IF('DO NOT USE_Contact Formulas'!A49,"OK",NA()))</f>
        <v>#N/A</v>
      </c>
      <c r="Q49" s="41" t="e">
        <f>IF(LEN('Contact Data Entry'!Q49)&gt;50,"Parent/Guardian Name must be less than 50 characters",IF('DO NOT USE_Contact Formulas'!A49,"OK",NA()))</f>
        <v>#N/A</v>
      </c>
      <c r="R49" s="41" t="e">
        <f>IF(NOT(ISBLANK('Contact Data Entry'!R49)),IF(AND(ISNUMBER('Contact Data Entry'!R49),LEFT('Contact Data Entry'!R49,1)&lt;&gt;"1",LEN('Contact Data Entry'!R49)=10),"OK","Phone number must be valid format"),IF('DO NOT USE_Contact Formulas'!A49,"OK",NA()))</f>
        <v>#N/A</v>
      </c>
      <c r="S49" s="41" t="e">
        <f>IF(AND(NOT(ISBLANK('Contact Data Entry'!S49)),ISNA(VLOOKUP('Contact Data Entry'!S49,'DO NOT USE_School Picklist'!$N$3:$N$63,1,FALSE))),"Please select a value from the drop-down menu",IF('DO NOT USE_Contact Formulas'!A49,"OK",NA()))</f>
        <v>#N/A</v>
      </c>
      <c r="T49" s="41" t="e">
        <f>IF(AND(NOT(ISBLANK('Contact Data Entry'!T49)),ISNA(VLOOKUP('Contact Data Entry'!T49,'DO NOT USE_School Picklist'!$E$3:$E$10,1,FALSE))),"Please select a value from the drop-down menu",IF('DO NOT USE_Contact Formulas'!A49,"OK",NA()))</f>
        <v>#N/A</v>
      </c>
      <c r="U49" s="41" t="e">
        <f>IF(AND(NOT(ISBLANK('Contact Data Entry'!U49)),ISNA(VLOOKUP('Contact Data Entry'!U49,'DO NOT USE_School Picklist'!$F$3:$F$16,1,FALSE))),"Please select a value from the drop-down menu",IF('DO NOT USE_Contact Formulas'!A49,"OK",NA()))</f>
        <v>#N/A</v>
      </c>
      <c r="V49" s="41" t="e">
        <f>IF(LEN('Contact Data Entry'!V49)&gt;100,"Classroom(s) must be less than 100 characters",IF('DO NOT USE_Contact Formulas'!A49,"OK",NA()))</f>
        <v>#N/A</v>
      </c>
      <c r="W49" s="41" t="e">
        <f>IF(AND(NOT(ISBLANK('Contact Data Entry'!W49)),ISNA(VLOOKUP('Contact Data Entry'!W49,'DO NOT USE_School Picklist'!$K$3:$K$6,1,FALSE))),"Please select a value from the drop-down menu",IF('DO NOT USE_Contact Formulas'!A49,"OK",NA()))</f>
        <v>#N/A</v>
      </c>
      <c r="X49" s="41" t="e">
        <f>IF(AND(NOT(ISBLANK('Contact Data Entry'!X49)),ISNA(VLOOKUP('Contact Data Entry'!X49,'DO NOT USE_School Picklist'!$D$3:$D$5,1,FALSE))),"Please select a value from the drop-down menu",IF('DO NOT USE_Contact Formulas'!A49,"OK",NA()))</f>
        <v>#N/A</v>
      </c>
      <c r="Y49" s="41"/>
      <c r="Z49" s="41" t="e">
        <f>IF(AND(NOT(ISBLANK('Contact Data Entry'!Z49)),ISNA(VLOOKUP('Contact Data Entry'!Z49,'DO NOT USE_School Picklist'!$G$3:$G$5,1,FALSE))),"Please select a value from the drop-down menu",IF('DO NOT USE_Contact Formulas'!A49,"OK",NA()))</f>
        <v>#N/A</v>
      </c>
      <c r="AA49" s="41"/>
      <c r="AB49" s="41" t="e">
        <f>IF(AND(NOT(ISBLANK('Contact Data Entry'!AB49)),ISNA(VLOOKUP('Contact Data Entry'!AB49,'DO NOT USE_School Picklist'!$H$3:$H$4,1,FALSE))),"Please select a value from the drop-down menu",IF('DO NOT USE_Contact Formulas'!A49,"OK",NA()))</f>
        <v>#N/A</v>
      </c>
      <c r="AC49" s="41" t="e">
        <f ca="1">IF('Contact Data Entry'!AC49&gt;'DO NOT USE_School Picklist'!$C$3,"Test Date cannot be a future date",IF('DO NOT USE_Contact Formulas'!A49,"OK",NA()))</f>
        <v>#N/A</v>
      </c>
      <c r="AD49" s="41" t="e">
        <f>IF(AND(NOT(ISBLANK('Contact Data Entry'!AD49)),ISNA(VLOOKUP('Contact Data Entry'!AD49,'DO NOT USE_School Picklist'!$Q$3:$Q$8,1,FALSE))),"Please select a value from the drop-down menu",IF('DO NOT USE_Contact Formulas'!A49,"OK",NA()))</f>
        <v>#N/A</v>
      </c>
    </row>
    <row r="50" spans="1:30" x14ac:dyDescent="0.25">
      <c r="A50" s="40" t="e">
        <f>IF('DO NOT USE_Contact Formulas'!A50,IF('DO NOT USE_Contact Formulas'!B50,"Not all required fields are completed","OK"),NA())</f>
        <v>#N/A</v>
      </c>
      <c r="B50" s="41" t="e">
        <f>IF(AND('DO NOT USE_Contact Formulas'!A50,ISBLANK('Contact Data Entry'!B50)),"First Name is required",IF(NOT(ISBLANK('Contact Data Entry'!B50)),"OK",NA()))</f>
        <v>#N/A</v>
      </c>
      <c r="C50" s="41" t="e">
        <f>IF(AND('DO NOT USE_Contact Formulas'!A50,ISBLANK('Contact Data Entry'!C50)),"Last Name is required",IF(NOT(ISBLANK('Contact Data Entry'!C50)),"OK",NA()))</f>
        <v>#N/A</v>
      </c>
      <c r="D50" s="41" t="e">
        <f>IF(AND('DO NOT USE_Contact Formulas'!A50,ISBLANK('Contact Data Entry'!D50)),"Birthdate is required",IF(NOT(ISBLANK('Contact Data Entry'!D50)),"OK",NA()))</f>
        <v>#N/A</v>
      </c>
      <c r="E50" s="41" t="e">
        <f>IF(AND('DO NOT USE_Contact Formulas'!A50,ISBLANK('Contact Data Entry'!E50)),"Mobile Phone is required",IF(NOT(ISBLANK('Contact Data Entry'!E50)),IF(AND(ISNUMBER(VALUE('Contact Data Entry'!E50)),LEFT('Contact Data Entry'!E50,1)&lt;&gt;"1",LEN('Contact Data Entry'!E50)=10),"OK","Phone number must be valid format"),NA()))</f>
        <v>#N/A</v>
      </c>
      <c r="F50" s="41" t="e">
        <f>IF(LEN('Contact Data Entry'!F50)&gt;255,"Home Street Address must be less than 255 characters",IF('DO NOT USE_Contact Formulas'!A50,"OK",NA()))</f>
        <v>#N/A</v>
      </c>
      <c r="G50" s="41" t="e">
        <f>IF(LEN('Contact Data Entry'!G50)&gt;40,"City must be less than 40 characters",IF('DO NOT USE_Contact Formulas'!A50,"OK",NA()))</f>
        <v>#N/A</v>
      </c>
      <c r="H50" s="41" t="e">
        <f>IF(AND(NOT(ISBLANK('Contact Data Entry'!H50)),ISNA(VLOOKUP('Contact Data Entry'!H50,'DO NOT USE_School Picklist'!$P$3:$P$52,1,FALSE))),"Please select a value from the drop-down menu",IF('DO NOT USE_Contact Formulas'!A50,"OK",NA()))</f>
        <v>#N/A</v>
      </c>
      <c r="I50" s="41" t="e">
        <f>IF(AND('DO NOT USE_Contact Formulas'!A50,ISBLANK('Contact Data Entry'!I50)),"Zip is required",IF(ISBLANK('Contact Data Entry'!I50),NA(),"OK"))</f>
        <v>#N/A</v>
      </c>
      <c r="J50" s="41" t="e">
        <f>IF(AND('DO NOT USE_Contact Formulas'!A50,ISBLANK('Contact Data Entry'!J50)),"Student or Staff? is required",IF(ISBLANK('Contact Data Entry'!J50),NA(),IF(ISNA(VLOOKUP('Contact Data Entry'!J50,'DO NOT USE_School Picklist'!$B$3:$B$6,1,FALSE)),"Please select a value from the drop-down menu","OK")))</f>
        <v>#N/A</v>
      </c>
      <c r="K50" s="41" t="e">
        <f>IF(AND('Contact Data Entry'!J50='DO NOT USE_School Picklist'!$B$4,ISBLANK('Contact Data Entry'!K50)),"Occupation/Job Title is required if Student or Staff? is Yes, staff/faculty or volunteer",IF('DO NOT USE_Contact Formulas'!A50,"OK",NA()))</f>
        <v>#N/A</v>
      </c>
      <c r="L50" s="41" t="e">
        <f ca="1">IF('Contact Data Entry'!L50&gt;'DO NOT USE_School Picklist'!$C$3,"Date last on school campus/facility cannot be a future date",IF('DO NOT USE_Contact Formulas'!A50,IF(ISBLANK('Contact Data Entry'!L50),"Date last on school campus/facility is required","OK"),NA()))</f>
        <v>#N/A</v>
      </c>
      <c r="M50" s="42" t="e">
        <f ca="1">IF('Contact Data Entry'!M50&gt;'DO NOT USE_School Picklist'!$C$3,"Last Exposure Date cannot be a future date",IF('DO NOT USE_Contact Formulas'!A50,IF(ISBLANK('Contact Data Entry'!M50),"Last Exposure Date is required","OK"),NA()))</f>
        <v>#N/A</v>
      </c>
      <c r="N50" s="42" t="e">
        <f>IF(AND('DO NOT USE_Contact Formulas'!A50,ISBLANK('Contact Data Entry'!N50)),"Specific Place in the Location is required",IF(ISBLANK('Contact Data Entry'!N50),NA(),"OK"))</f>
        <v>#N/A</v>
      </c>
      <c r="O50" s="41" t="e">
        <f>IF(AND(NOT(ISBLANK('Contact Data Entry'!O50)),ISNA(VLOOKUP('Contact Data Entry'!O50,'DO NOT USE_School Picklist'!$L$3:$L$81,1,FALSE))),"Please select a value from the drop-down menu",IF('DO NOT USE_Contact Formulas'!A50,"OK",NA()))</f>
        <v>#N/A</v>
      </c>
      <c r="P50" s="41" t="e">
        <f>IF(AND(NOT(ISBLANK('Contact Data Entry'!P50)),NOT(ISNUMBER(MATCH("*@*.?*",'Contact Data Entry'!P50,0)))),"Email must be in a valid format",IF('DO NOT USE_Contact Formulas'!A50,"OK",NA()))</f>
        <v>#N/A</v>
      </c>
      <c r="Q50" s="41" t="e">
        <f>IF(LEN('Contact Data Entry'!Q50)&gt;50,"Parent/Guardian Name must be less than 50 characters",IF('DO NOT USE_Contact Formulas'!A50,"OK",NA()))</f>
        <v>#N/A</v>
      </c>
      <c r="R50" s="41" t="e">
        <f>IF(NOT(ISBLANK('Contact Data Entry'!R50)),IF(AND(ISNUMBER('Contact Data Entry'!R50),LEFT('Contact Data Entry'!R50,1)&lt;&gt;"1",LEN('Contact Data Entry'!R50)=10),"OK","Phone number must be valid format"),IF('DO NOT USE_Contact Formulas'!A50,"OK",NA()))</f>
        <v>#N/A</v>
      </c>
      <c r="S50" s="41" t="e">
        <f>IF(AND(NOT(ISBLANK('Contact Data Entry'!S50)),ISNA(VLOOKUP('Contact Data Entry'!S50,'DO NOT USE_School Picklist'!$N$3:$N$63,1,FALSE))),"Please select a value from the drop-down menu",IF('DO NOT USE_Contact Formulas'!A50,"OK",NA()))</f>
        <v>#N/A</v>
      </c>
      <c r="T50" s="41" t="e">
        <f>IF(AND(NOT(ISBLANK('Contact Data Entry'!T50)),ISNA(VLOOKUP('Contact Data Entry'!T50,'DO NOT USE_School Picklist'!$E$3:$E$10,1,FALSE))),"Please select a value from the drop-down menu",IF('DO NOT USE_Contact Formulas'!A50,"OK",NA()))</f>
        <v>#N/A</v>
      </c>
      <c r="U50" s="41" t="e">
        <f>IF(AND(NOT(ISBLANK('Contact Data Entry'!U50)),ISNA(VLOOKUP('Contact Data Entry'!U50,'DO NOT USE_School Picklist'!$F$3:$F$16,1,FALSE))),"Please select a value from the drop-down menu",IF('DO NOT USE_Contact Formulas'!A50,"OK",NA()))</f>
        <v>#N/A</v>
      </c>
      <c r="V50" s="41" t="e">
        <f>IF(LEN('Contact Data Entry'!V50)&gt;100,"Classroom(s) must be less than 100 characters",IF('DO NOT USE_Contact Formulas'!A50,"OK",NA()))</f>
        <v>#N/A</v>
      </c>
      <c r="W50" s="41" t="e">
        <f>IF(AND(NOT(ISBLANK('Contact Data Entry'!W50)),ISNA(VLOOKUP('Contact Data Entry'!W50,'DO NOT USE_School Picklist'!$K$3:$K$6,1,FALSE))),"Please select a value from the drop-down menu",IF('DO NOT USE_Contact Formulas'!A50,"OK",NA()))</f>
        <v>#N/A</v>
      </c>
      <c r="X50" s="41" t="e">
        <f>IF(AND(NOT(ISBLANK('Contact Data Entry'!X50)),ISNA(VLOOKUP('Contact Data Entry'!X50,'DO NOT USE_School Picklist'!$D$3:$D$5,1,FALSE))),"Please select a value from the drop-down menu",IF('DO NOT USE_Contact Formulas'!A50,"OK",NA()))</f>
        <v>#N/A</v>
      </c>
      <c r="Y50" s="41"/>
      <c r="Z50" s="41" t="e">
        <f>IF(AND(NOT(ISBLANK('Contact Data Entry'!Z50)),ISNA(VLOOKUP('Contact Data Entry'!Z50,'DO NOT USE_School Picklist'!$G$3:$G$5,1,FALSE))),"Please select a value from the drop-down menu",IF('DO NOT USE_Contact Formulas'!A50,"OK",NA()))</f>
        <v>#N/A</v>
      </c>
      <c r="AA50" s="41"/>
      <c r="AB50" s="41" t="e">
        <f>IF(AND(NOT(ISBLANK('Contact Data Entry'!AB50)),ISNA(VLOOKUP('Contact Data Entry'!AB50,'DO NOT USE_School Picklist'!$H$3:$H$4,1,FALSE))),"Please select a value from the drop-down menu",IF('DO NOT USE_Contact Formulas'!A50,"OK",NA()))</f>
        <v>#N/A</v>
      </c>
      <c r="AC50" s="41" t="e">
        <f ca="1">IF('Contact Data Entry'!AC50&gt;'DO NOT USE_School Picklist'!$C$3,"Test Date cannot be a future date",IF('DO NOT USE_Contact Formulas'!A50,"OK",NA()))</f>
        <v>#N/A</v>
      </c>
      <c r="AD50" s="41" t="e">
        <f>IF(AND(NOT(ISBLANK('Contact Data Entry'!AD50)),ISNA(VLOOKUP('Contact Data Entry'!AD50,'DO NOT USE_School Picklist'!$Q$3:$Q$8,1,FALSE))),"Please select a value from the drop-down menu",IF('DO NOT USE_Contact Formulas'!A50,"OK",NA()))</f>
        <v>#N/A</v>
      </c>
    </row>
    <row r="51" spans="1:30" x14ac:dyDescent="0.25">
      <c r="A51" s="40" t="e">
        <f>IF('DO NOT USE_Contact Formulas'!A51,IF('DO NOT USE_Contact Formulas'!B51,"Not all required fields are completed","OK"),NA())</f>
        <v>#N/A</v>
      </c>
      <c r="B51" s="41" t="e">
        <f>IF(AND('DO NOT USE_Contact Formulas'!A51,ISBLANK('Contact Data Entry'!B51)),"First Name is required",IF(NOT(ISBLANK('Contact Data Entry'!B51)),"OK",NA()))</f>
        <v>#N/A</v>
      </c>
      <c r="C51" s="41" t="e">
        <f>IF(AND('DO NOT USE_Contact Formulas'!A51,ISBLANK('Contact Data Entry'!C51)),"Last Name is required",IF(NOT(ISBLANK('Contact Data Entry'!C51)),"OK",NA()))</f>
        <v>#N/A</v>
      </c>
      <c r="D51" s="41" t="e">
        <f>IF(AND('DO NOT USE_Contact Formulas'!A51,ISBLANK('Contact Data Entry'!D51)),"Birthdate is required",IF(NOT(ISBLANK('Contact Data Entry'!D51)),"OK",NA()))</f>
        <v>#N/A</v>
      </c>
      <c r="E51" s="41" t="e">
        <f>IF(AND('DO NOT USE_Contact Formulas'!A51,ISBLANK('Contact Data Entry'!E51)),"Mobile Phone is required",IF(NOT(ISBLANK('Contact Data Entry'!E51)),IF(AND(ISNUMBER(VALUE('Contact Data Entry'!E51)),LEFT('Contact Data Entry'!E51,1)&lt;&gt;"1",LEN('Contact Data Entry'!E51)=10),"OK","Phone number must be valid format"),NA()))</f>
        <v>#N/A</v>
      </c>
      <c r="F51" s="41" t="e">
        <f>IF(LEN('Contact Data Entry'!F51)&gt;255,"Home Street Address must be less than 255 characters",IF('DO NOT USE_Contact Formulas'!A51,"OK",NA()))</f>
        <v>#N/A</v>
      </c>
      <c r="G51" s="41" t="e">
        <f>IF(LEN('Contact Data Entry'!G51)&gt;40,"City must be less than 40 characters",IF('DO NOT USE_Contact Formulas'!A51,"OK",NA()))</f>
        <v>#N/A</v>
      </c>
      <c r="H51" s="41" t="e">
        <f>IF(AND(NOT(ISBLANK('Contact Data Entry'!H51)),ISNA(VLOOKUP('Contact Data Entry'!H51,'DO NOT USE_School Picklist'!$P$3:$P$52,1,FALSE))),"Please select a value from the drop-down menu",IF('DO NOT USE_Contact Formulas'!A51,"OK",NA()))</f>
        <v>#N/A</v>
      </c>
      <c r="I51" s="41" t="e">
        <f>IF(AND('DO NOT USE_Contact Formulas'!A51,ISBLANK('Contact Data Entry'!I51)),"Zip is required",IF(ISBLANK('Contact Data Entry'!I51),NA(),"OK"))</f>
        <v>#N/A</v>
      </c>
      <c r="J51" s="41" t="e">
        <f>IF(AND('DO NOT USE_Contact Formulas'!A51,ISBLANK('Contact Data Entry'!J51)),"Student or Staff? is required",IF(ISBLANK('Contact Data Entry'!J51),NA(),IF(ISNA(VLOOKUP('Contact Data Entry'!J51,'DO NOT USE_School Picklist'!$B$3:$B$6,1,FALSE)),"Please select a value from the drop-down menu","OK")))</f>
        <v>#N/A</v>
      </c>
      <c r="K51" s="41" t="e">
        <f>IF(AND('Contact Data Entry'!J51='DO NOT USE_School Picklist'!$B$4,ISBLANK('Contact Data Entry'!K51)),"Occupation/Job Title is required if Student or Staff? is Yes, staff/faculty or volunteer",IF('DO NOT USE_Contact Formulas'!A51,"OK",NA()))</f>
        <v>#N/A</v>
      </c>
      <c r="L51" s="41" t="e">
        <f ca="1">IF('Contact Data Entry'!L51&gt;'DO NOT USE_School Picklist'!$C$3,"Date last on school campus/facility cannot be a future date",IF('DO NOT USE_Contact Formulas'!A51,IF(ISBLANK('Contact Data Entry'!L51),"Date last on school campus/facility is required","OK"),NA()))</f>
        <v>#N/A</v>
      </c>
      <c r="M51" s="42" t="e">
        <f ca="1">IF('Contact Data Entry'!M51&gt;'DO NOT USE_School Picklist'!$C$3,"Last Exposure Date cannot be a future date",IF('DO NOT USE_Contact Formulas'!A51,IF(ISBLANK('Contact Data Entry'!M51),"Last Exposure Date is required","OK"),NA()))</f>
        <v>#N/A</v>
      </c>
      <c r="N51" s="42" t="e">
        <f>IF(AND('DO NOT USE_Contact Formulas'!A51,ISBLANK('Contact Data Entry'!N51)),"Specific Place in the Location is required",IF(ISBLANK('Contact Data Entry'!N51),NA(),"OK"))</f>
        <v>#N/A</v>
      </c>
      <c r="O51" s="41" t="e">
        <f>IF(AND(NOT(ISBLANK('Contact Data Entry'!O51)),ISNA(VLOOKUP('Contact Data Entry'!O51,'DO NOT USE_School Picklist'!$L$3:$L$81,1,FALSE))),"Please select a value from the drop-down menu",IF('DO NOT USE_Contact Formulas'!A51,"OK",NA()))</f>
        <v>#N/A</v>
      </c>
      <c r="P51" s="41" t="e">
        <f>IF(AND(NOT(ISBLANK('Contact Data Entry'!P51)),NOT(ISNUMBER(MATCH("*@*.?*",'Contact Data Entry'!P51,0)))),"Email must be in a valid format",IF('DO NOT USE_Contact Formulas'!A51,"OK",NA()))</f>
        <v>#N/A</v>
      </c>
      <c r="Q51" s="41" t="e">
        <f>IF(LEN('Contact Data Entry'!Q51)&gt;50,"Parent/Guardian Name must be less than 50 characters",IF('DO NOT USE_Contact Formulas'!A51,"OK",NA()))</f>
        <v>#N/A</v>
      </c>
      <c r="R51" s="41" t="e">
        <f>IF(NOT(ISBLANK('Contact Data Entry'!R51)),IF(AND(ISNUMBER('Contact Data Entry'!R51),LEFT('Contact Data Entry'!R51,1)&lt;&gt;"1",LEN('Contact Data Entry'!R51)=10),"OK","Phone number must be valid format"),IF('DO NOT USE_Contact Formulas'!A51,"OK",NA()))</f>
        <v>#N/A</v>
      </c>
      <c r="S51" s="41" t="e">
        <f>IF(AND(NOT(ISBLANK('Contact Data Entry'!S51)),ISNA(VLOOKUP('Contact Data Entry'!S51,'DO NOT USE_School Picklist'!$N$3:$N$63,1,FALSE))),"Please select a value from the drop-down menu",IF('DO NOT USE_Contact Formulas'!A51,"OK",NA()))</f>
        <v>#N/A</v>
      </c>
      <c r="T51" s="41" t="e">
        <f>IF(AND(NOT(ISBLANK('Contact Data Entry'!T51)),ISNA(VLOOKUP('Contact Data Entry'!T51,'DO NOT USE_School Picklist'!$E$3:$E$10,1,FALSE))),"Please select a value from the drop-down menu",IF('DO NOT USE_Contact Formulas'!A51,"OK",NA()))</f>
        <v>#N/A</v>
      </c>
      <c r="U51" s="41" t="e">
        <f>IF(AND(NOT(ISBLANK('Contact Data Entry'!U51)),ISNA(VLOOKUP('Contact Data Entry'!U51,'DO NOT USE_School Picklist'!$F$3:$F$16,1,FALSE))),"Please select a value from the drop-down menu",IF('DO NOT USE_Contact Formulas'!A51,"OK",NA()))</f>
        <v>#N/A</v>
      </c>
      <c r="V51" s="41" t="e">
        <f>IF(LEN('Contact Data Entry'!V51)&gt;100,"Classroom(s) must be less than 100 characters",IF('DO NOT USE_Contact Formulas'!A51,"OK",NA()))</f>
        <v>#N/A</v>
      </c>
      <c r="W51" s="41" t="e">
        <f>IF(AND(NOT(ISBLANK('Contact Data Entry'!W51)),ISNA(VLOOKUP('Contact Data Entry'!W51,'DO NOT USE_School Picklist'!$K$3:$K$6,1,FALSE))),"Please select a value from the drop-down menu",IF('DO NOT USE_Contact Formulas'!A51,"OK",NA()))</f>
        <v>#N/A</v>
      </c>
      <c r="X51" s="41" t="e">
        <f>IF(AND(NOT(ISBLANK('Contact Data Entry'!X51)),ISNA(VLOOKUP('Contact Data Entry'!X51,'DO NOT USE_School Picklist'!$D$3:$D$5,1,FALSE))),"Please select a value from the drop-down menu",IF('DO NOT USE_Contact Formulas'!A51,"OK",NA()))</f>
        <v>#N/A</v>
      </c>
      <c r="Y51" s="41"/>
      <c r="Z51" s="41" t="e">
        <f>IF(AND(NOT(ISBLANK('Contact Data Entry'!Z51)),ISNA(VLOOKUP('Contact Data Entry'!Z51,'DO NOT USE_School Picklist'!$G$3:$G$5,1,FALSE))),"Please select a value from the drop-down menu",IF('DO NOT USE_Contact Formulas'!A51,"OK",NA()))</f>
        <v>#N/A</v>
      </c>
      <c r="AA51" s="41"/>
      <c r="AB51" s="41" t="e">
        <f>IF(AND(NOT(ISBLANK('Contact Data Entry'!AB51)),ISNA(VLOOKUP('Contact Data Entry'!AB51,'DO NOT USE_School Picklist'!$H$3:$H$4,1,FALSE))),"Please select a value from the drop-down menu",IF('DO NOT USE_Contact Formulas'!A51,"OK",NA()))</f>
        <v>#N/A</v>
      </c>
      <c r="AC51" s="41" t="e">
        <f ca="1">IF('Contact Data Entry'!AC51&gt;'DO NOT USE_School Picklist'!$C$3,"Test Date cannot be a future date",IF('DO NOT USE_Contact Formulas'!A51,"OK",NA()))</f>
        <v>#N/A</v>
      </c>
      <c r="AD51" s="41" t="e">
        <f>IF(AND(NOT(ISBLANK('Contact Data Entry'!AD51)),ISNA(VLOOKUP('Contact Data Entry'!AD51,'DO NOT USE_School Picklist'!$Q$3:$Q$8,1,FALSE))),"Please select a value from the drop-down menu",IF('DO NOT USE_Contact Formulas'!A51,"OK",NA()))</f>
        <v>#N/A</v>
      </c>
    </row>
    <row r="52" spans="1:30" x14ac:dyDescent="0.25">
      <c r="A52" s="40" t="e">
        <f>IF('DO NOT USE_Contact Formulas'!A52,IF('DO NOT USE_Contact Formulas'!B52,"Not all required fields are completed","OK"),NA())</f>
        <v>#N/A</v>
      </c>
      <c r="B52" s="41" t="e">
        <f>IF(AND('DO NOT USE_Contact Formulas'!A52,ISBLANK('Contact Data Entry'!B52)),"First Name is required",IF(NOT(ISBLANK('Contact Data Entry'!B52)),"OK",NA()))</f>
        <v>#N/A</v>
      </c>
      <c r="C52" s="41" t="e">
        <f>IF(AND('DO NOT USE_Contact Formulas'!A52,ISBLANK('Contact Data Entry'!C52)),"Last Name is required",IF(NOT(ISBLANK('Contact Data Entry'!C52)),"OK",NA()))</f>
        <v>#N/A</v>
      </c>
      <c r="D52" s="41" t="e">
        <f>IF(AND('DO NOT USE_Contact Formulas'!A52,ISBLANK('Contact Data Entry'!D52)),"Birthdate is required",IF(NOT(ISBLANK('Contact Data Entry'!D52)),"OK",NA()))</f>
        <v>#N/A</v>
      </c>
      <c r="E52" s="41" t="e">
        <f>IF(AND('DO NOT USE_Contact Formulas'!A52,ISBLANK('Contact Data Entry'!E52)),"Mobile Phone is required",IF(NOT(ISBLANK('Contact Data Entry'!E52)),IF(AND(ISNUMBER(VALUE('Contact Data Entry'!E52)),LEFT('Contact Data Entry'!E52,1)&lt;&gt;"1",LEN('Contact Data Entry'!E52)=10),"OK","Phone number must be valid format"),NA()))</f>
        <v>#N/A</v>
      </c>
      <c r="F52" s="41" t="e">
        <f>IF(LEN('Contact Data Entry'!F52)&gt;255,"Home Street Address must be less than 255 characters",IF('DO NOT USE_Contact Formulas'!A52,"OK",NA()))</f>
        <v>#N/A</v>
      </c>
      <c r="G52" s="41" t="e">
        <f>IF(LEN('Contact Data Entry'!G52)&gt;40,"City must be less than 40 characters",IF('DO NOT USE_Contact Formulas'!A52,"OK",NA()))</f>
        <v>#N/A</v>
      </c>
      <c r="H52" s="41" t="e">
        <f>IF(AND(NOT(ISBLANK('Contact Data Entry'!H52)),ISNA(VLOOKUP('Contact Data Entry'!H52,'DO NOT USE_School Picklist'!$P$3:$P$52,1,FALSE))),"Please select a value from the drop-down menu",IF('DO NOT USE_Contact Formulas'!A52,"OK",NA()))</f>
        <v>#N/A</v>
      </c>
      <c r="I52" s="41" t="e">
        <f>IF(AND('DO NOT USE_Contact Formulas'!A52,ISBLANK('Contact Data Entry'!I52)),"Zip is required",IF(ISBLANK('Contact Data Entry'!I52),NA(),"OK"))</f>
        <v>#N/A</v>
      </c>
      <c r="J52" s="41" t="e">
        <f>IF(AND('DO NOT USE_Contact Formulas'!A52,ISBLANK('Contact Data Entry'!J52)),"Student or Staff? is required",IF(ISBLANK('Contact Data Entry'!J52),NA(),IF(ISNA(VLOOKUP('Contact Data Entry'!J52,'DO NOT USE_School Picklist'!$B$3:$B$6,1,FALSE)),"Please select a value from the drop-down menu","OK")))</f>
        <v>#N/A</v>
      </c>
      <c r="K52" s="41" t="e">
        <f>IF(AND('Contact Data Entry'!J52='DO NOT USE_School Picklist'!$B$4,ISBLANK('Contact Data Entry'!K52)),"Occupation/Job Title is required if Student or Staff? is Yes, staff/faculty or volunteer",IF('DO NOT USE_Contact Formulas'!A52,"OK",NA()))</f>
        <v>#N/A</v>
      </c>
      <c r="L52" s="41" t="e">
        <f ca="1">IF('Contact Data Entry'!L52&gt;'DO NOT USE_School Picklist'!$C$3,"Date last on school campus/facility cannot be a future date",IF('DO NOT USE_Contact Formulas'!A52,IF(ISBLANK('Contact Data Entry'!L52),"Date last on school campus/facility is required","OK"),NA()))</f>
        <v>#N/A</v>
      </c>
      <c r="M52" s="42" t="e">
        <f ca="1">IF('Contact Data Entry'!M52&gt;'DO NOT USE_School Picklist'!$C$3,"Last Exposure Date cannot be a future date",IF('DO NOT USE_Contact Formulas'!A52,IF(ISBLANK('Contact Data Entry'!M52),"Last Exposure Date is required","OK"),NA()))</f>
        <v>#N/A</v>
      </c>
      <c r="N52" s="42" t="e">
        <f>IF(AND('DO NOT USE_Contact Formulas'!A52,ISBLANK('Contact Data Entry'!N52)),"Specific Place in the Location is required",IF(ISBLANK('Contact Data Entry'!N52),NA(),"OK"))</f>
        <v>#N/A</v>
      </c>
      <c r="O52" s="41" t="e">
        <f>IF(AND(NOT(ISBLANK('Contact Data Entry'!O52)),ISNA(VLOOKUP('Contact Data Entry'!O52,'DO NOT USE_School Picklist'!$L$3:$L$81,1,FALSE))),"Please select a value from the drop-down menu",IF('DO NOT USE_Contact Formulas'!A52,"OK",NA()))</f>
        <v>#N/A</v>
      </c>
      <c r="P52" s="41" t="e">
        <f>IF(AND(NOT(ISBLANK('Contact Data Entry'!P52)),NOT(ISNUMBER(MATCH("*@*.?*",'Contact Data Entry'!P52,0)))),"Email must be in a valid format",IF('DO NOT USE_Contact Formulas'!A52,"OK",NA()))</f>
        <v>#N/A</v>
      </c>
      <c r="Q52" s="41" t="e">
        <f>IF(LEN('Contact Data Entry'!Q52)&gt;50,"Parent/Guardian Name must be less than 50 characters",IF('DO NOT USE_Contact Formulas'!A52,"OK",NA()))</f>
        <v>#N/A</v>
      </c>
      <c r="R52" s="41" t="e">
        <f>IF(NOT(ISBLANK('Contact Data Entry'!R52)),IF(AND(ISNUMBER('Contact Data Entry'!R52),LEFT('Contact Data Entry'!R52,1)&lt;&gt;"1",LEN('Contact Data Entry'!R52)=10),"OK","Phone number must be valid format"),IF('DO NOT USE_Contact Formulas'!A52,"OK",NA()))</f>
        <v>#N/A</v>
      </c>
      <c r="S52" s="41" t="e">
        <f>IF(AND(NOT(ISBLANK('Contact Data Entry'!S52)),ISNA(VLOOKUP('Contact Data Entry'!S52,'DO NOT USE_School Picklist'!$N$3:$N$63,1,FALSE))),"Please select a value from the drop-down menu",IF('DO NOT USE_Contact Formulas'!A52,"OK",NA()))</f>
        <v>#N/A</v>
      </c>
      <c r="T52" s="41" t="e">
        <f>IF(AND(NOT(ISBLANK('Contact Data Entry'!T52)),ISNA(VLOOKUP('Contact Data Entry'!T52,'DO NOT USE_School Picklist'!$E$3:$E$10,1,FALSE))),"Please select a value from the drop-down menu",IF('DO NOT USE_Contact Formulas'!A52,"OK",NA()))</f>
        <v>#N/A</v>
      </c>
      <c r="U52" s="41" t="e">
        <f>IF(AND(NOT(ISBLANK('Contact Data Entry'!U52)),ISNA(VLOOKUP('Contact Data Entry'!U52,'DO NOT USE_School Picklist'!$F$3:$F$16,1,FALSE))),"Please select a value from the drop-down menu",IF('DO NOT USE_Contact Formulas'!A52,"OK",NA()))</f>
        <v>#N/A</v>
      </c>
      <c r="V52" s="41" t="e">
        <f>IF(LEN('Contact Data Entry'!V52)&gt;100,"Classroom(s) must be less than 100 characters",IF('DO NOT USE_Contact Formulas'!A52,"OK",NA()))</f>
        <v>#N/A</v>
      </c>
      <c r="W52" s="41" t="e">
        <f>IF(AND(NOT(ISBLANK('Contact Data Entry'!W52)),ISNA(VLOOKUP('Contact Data Entry'!W52,'DO NOT USE_School Picklist'!$K$3:$K$6,1,FALSE))),"Please select a value from the drop-down menu",IF('DO NOT USE_Contact Formulas'!A52,"OK",NA()))</f>
        <v>#N/A</v>
      </c>
      <c r="X52" s="41" t="e">
        <f>IF(AND(NOT(ISBLANK('Contact Data Entry'!X52)),ISNA(VLOOKUP('Contact Data Entry'!X52,'DO NOT USE_School Picklist'!$D$3:$D$5,1,FALSE))),"Please select a value from the drop-down menu",IF('DO NOT USE_Contact Formulas'!A52,"OK",NA()))</f>
        <v>#N/A</v>
      </c>
      <c r="Y52" s="41"/>
      <c r="Z52" s="41" t="e">
        <f>IF(AND(NOT(ISBLANK('Contact Data Entry'!Z52)),ISNA(VLOOKUP('Contact Data Entry'!Z52,'DO NOT USE_School Picklist'!$G$3:$G$5,1,FALSE))),"Please select a value from the drop-down menu",IF('DO NOT USE_Contact Formulas'!A52,"OK",NA()))</f>
        <v>#N/A</v>
      </c>
      <c r="AA52" s="41"/>
      <c r="AB52" s="41" t="e">
        <f>IF(AND(NOT(ISBLANK('Contact Data Entry'!AB52)),ISNA(VLOOKUP('Contact Data Entry'!AB52,'DO NOT USE_School Picklist'!$H$3:$H$4,1,FALSE))),"Please select a value from the drop-down menu",IF('DO NOT USE_Contact Formulas'!A52,"OK",NA()))</f>
        <v>#N/A</v>
      </c>
      <c r="AC52" s="41" t="e">
        <f ca="1">IF('Contact Data Entry'!AC52&gt;'DO NOT USE_School Picklist'!$C$3,"Test Date cannot be a future date",IF('DO NOT USE_Contact Formulas'!A52,"OK",NA()))</f>
        <v>#N/A</v>
      </c>
      <c r="AD52" s="41" t="e">
        <f>IF(AND(NOT(ISBLANK('Contact Data Entry'!AD52)),ISNA(VLOOKUP('Contact Data Entry'!AD52,'DO NOT USE_School Picklist'!$Q$3:$Q$8,1,FALSE))),"Please select a value from the drop-down menu",IF('DO NOT USE_Contact Formulas'!A52,"OK",NA()))</f>
        <v>#N/A</v>
      </c>
    </row>
    <row r="53" spans="1:30" x14ac:dyDescent="0.25">
      <c r="A53" s="40" t="e">
        <f>IF('DO NOT USE_Contact Formulas'!A53,IF('DO NOT USE_Contact Formulas'!B53,"Not all required fields are completed","OK"),NA())</f>
        <v>#N/A</v>
      </c>
      <c r="B53" s="41" t="e">
        <f>IF(AND('DO NOT USE_Contact Formulas'!A53,ISBLANK('Contact Data Entry'!B53)),"First Name is required",IF(NOT(ISBLANK('Contact Data Entry'!B53)),"OK",NA()))</f>
        <v>#N/A</v>
      </c>
      <c r="C53" s="41" t="e">
        <f>IF(AND('DO NOT USE_Contact Formulas'!A53,ISBLANK('Contact Data Entry'!C53)),"Last Name is required",IF(NOT(ISBLANK('Contact Data Entry'!C53)),"OK",NA()))</f>
        <v>#N/A</v>
      </c>
      <c r="D53" s="41" t="e">
        <f>IF(AND('DO NOT USE_Contact Formulas'!A53,ISBLANK('Contact Data Entry'!D53)),"Birthdate is required",IF(NOT(ISBLANK('Contact Data Entry'!D53)),"OK",NA()))</f>
        <v>#N/A</v>
      </c>
      <c r="E53" s="41" t="e">
        <f>IF(AND('DO NOT USE_Contact Formulas'!A53,ISBLANK('Contact Data Entry'!E53)),"Mobile Phone is required",IF(NOT(ISBLANK('Contact Data Entry'!E53)),IF(AND(ISNUMBER(VALUE('Contact Data Entry'!E53)),LEFT('Contact Data Entry'!E53,1)&lt;&gt;"1",LEN('Contact Data Entry'!E53)=10),"OK","Phone number must be valid format"),NA()))</f>
        <v>#N/A</v>
      </c>
      <c r="F53" s="41" t="e">
        <f>IF(LEN('Contact Data Entry'!F53)&gt;255,"Home Street Address must be less than 255 characters",IF('DO NOT USE_Contact Formulas'!A53,"OK",NA()))</f>
        <v>#N/A</v>
      </c>
      <c r="G53" s="41" t="e">
        <f>IF(LEN('Contact Data Entry'!G53)&gt;40,"City must be less than 40 characters",IF('DO NOT USE_Contact Formulas'!A53,"OK",NA()))</f>
        <v>#N/A</v>
      </c>
      <c r="H53" s="41" t="e">
        <f>IF(AND(NOT(ISBLANK('Contact Data Entry'!H53)),ISNA(VLOOKUP('Contact Data Entry'!H53,'DO NOT USE_School Picklist'!$P$3:$P$52,1,FALSE))),"Please select a value from the drop-down menu",IF('DO NOT USE_Contact Formulas'!A53,"OK",NA()))</f>
        <v>#N/A</v>
      </c>
      <c r="I53" s="41" t="e">
        <f>IF(AND('DO NOT USE_Contact Formulas'!A53,ISBLANK('Contact Data Entry'!I53)),"Zip is required",IF(ISBLANK('Contact Data Entry'!I53),NA(),"OK"))</f>
        <v>#N/A</v>
      </c>
      <c r="J53" s="41" t="e">
        <f>IF(AND('DO NOT USE_Contact Formulas'!A53,ISBLANK('Contact Data Entry'!J53)),"Student or Staff? is required",IF(ISBLANK('Contact Data Entry'!J53),NA(),IF(ISNA(VLOOKUP('Contact Data Entry'!J53,'DO NOT USE_School Picklist'!$B$3:$B$6,1,FALSE)),"Please select a value from the drop-down menu","OK")))</f>
        <v>#N/A</v>
      </c>
      <c r="K53" s="41" t="e">
        <f>IF(AND('Contact Data Entry'!J53='DO NOT USE_School Picklist'!$B$4,ISBLANK('Contact Data Entry'!K53)),"Occupation/Job Title is required if Student or Staff? is Yes, staff/faculty or volunteer",IF('DO NOT USE_Contact Formulas'!A53,"OK",NA()))</f>
        <v>#N/A</v>
      </c>
      <c r="L53" s="41" t="e">
        <f ca="1">IF('Contact Data Entry'!L53&gt;'DO NOT USE_School Picklist'!$C$3,"Date last on school campus/facility cannot be a future date",IF('DO NOT USE_Contact Formulas'!A53,IF(ISBLANK('Contact Data Entry'!L53),"Date last on school campus/facility is required","OK"),NA()))</f>
        <v>#N/A</v>
      </c>
      <c r="M53" s="42" t="e">
        <f ca="1">IF('Contact Data Entry'!M53&gt;'DO NOT USE_School Picklist'!$C$3,"Last Exposure Date cannot be a future date",IF('DO NOT USE_Contact Formulas'!A53,IF(ISBLANK('Contact Data Entry'!M53),"Last Exposure Date is required","OK"),NA()))</f>
        <v>#N/A</v>
      </c>
      <c r="N53" s="42" t="e">
        <f>IF(AND('DO NOT USE_Contact Formulas'!A53,ISBLANK('Contact Data Entry'!N53)),"Specific Place in the Location is required",IF(ISBLANK('Contact Data Entry'!N53),NA(),"OK"))</f>
        <v>#N/A</v>
      </c>
      <c r="O53" s="41" t="e">
        <f>IF(AND(NOT(ISBLANK('Contact Data Entry'!O53)),ISNA(VLOOKUP('Contact Data Entry'!O53,'DO NOT USE_School Picklist'!$L$3:$L$81,1,FALSE))),"Please select a value from the drop-down menu",IF('DO NOT USE_Contact Formulas'!A53,"OK",NA()))</f>
        <v>#N/A</v>
      </c>
      <c r="P53" s="41" t="e">
        <f>IF(AND(NOT(ISBLANK('Contact Data Entry'!P53)),NOT(ISNUMBER(MATCH("*@*.?*",'Contact Data Entry'!P53,0)))),"Email must be in a valid format",IF('DO NOT USE_Contact Formulas'!A53,"OK",NA()))</f>
        <v>#N/A</v>
      </c>
      <c r="Q53" s="41" t="e">
        <f>IF(LEN('Contact Data Entry'!Q53)&gt;50,"Parent/Guardian Name must be less than 50 characters",IF('DO NOT USE_Contact Formulas'!A53,"OK",NA()))</f>
        <v>#N/A</v>
      </c>
      <c r="R53" s="41" t="e">
        <f>IF(NOT(ISBLANK('Contact Data Entry'!R53)),IF(AND(ISNUMBER('Contact Data Entry'!R53),LEFT('Contact Data Entry'!R53,1)&lt;&gt;"1",LEN('Contact Data Entry'!R53)=10),"OK","Phone number must be valid format"),IF('DO NOT USE_Contact Formulas'!A53,"OK",NA()))</f>
        <v>#N/A</v>
      </c>
      <c r="S53" s="41" t="e">
        <f>IF(AND(NOT(ISBLANK('Contact Data Entry'!S53)),ISNA(VLOOKUP('Contact Data Entry'!S53,'DO NOT USE_School Picklist'!$N$3:$N$63,1,FALSE))),"Please select a value from the drop-down menu",IF('DO NOT USE_Contact Formulas'!A53,"OK",NA()))</f>
        <v>#N/A</v>
      </c>
      <c r="T53" s="41" t="e">
        <f>IF(AND(NOT(ISBLANK('Contact Data Entry'!T53)),ISNA(VLOOKUP('Contact Data Entry'!T53,'DO NOT USE_School Picklist'!$E$3:$E$10,1,FALSE))),"Please select a value from the drop-down menu",IF('DO NOT USE_Contact Formulas'!A53,"OK",NA()))</f>
        <v>#N/A</v>
      </c>
      <c r="U53" s="41" t="e">
        <f>IF(AND(NOT(ISBLANK('Contact Data Entry'!U53)),ISNA(VLOOKUP('Contact Data Entry'!U53,'DO NOT USE_School Picklist'!$F$3:$F$16,1,FALSE))),"Please select a value from the drop-down menu",IF('DO NOT USE_Contact Formulas'!A53,"OK",NA()))</f>
        <v>#N/A</v>
      </c>
      <c r="V53" s="41" t="e">
        <f>IF(LEN('Contact Data Entry'!V53)&gt;100,"Classroom(s) must be less than 100 characters",IF('DO NOT USE_Contact Formulas'!A53,"OK",NA()))</f>
        <v>#N/A</v>
      </c>
      <c r="W53" s="41" t="e">
        <f>IF(AND(NOT(ISBLANK('Contact Data Entry'!W53)),ISNA(VLOOKUP('Contact Data Entry'!W53,'DO NOT USE_School Picklist'!$K$3:$K$6,1,FALSE))),"Please select a value from the drop-down menu",IF('DO NOT USE_Contact Formulas'!A53,"OK",NA()))</f>
        <v>#N/A</v>
      </c>
      <c r="X53" s="41" t="e">
        <f>IF(AND(NOT(ISBLANK('Contact Data Entry'!X53)),ISNA(VLOOKUP('Contact Data Entry'!X53,'DO NOT USE_School Picklist'!$D$3:$D$5,1,FALSE))),"Please select a value from the drop-down menu",IF('DO NOT USE_Contact Formulas'!A53,"OK",NA()))</f>
        <v>#N/A</v>
      </c>
      <c r="Y53" s="41"/>
      <c r="Z53" s="41" t="e">
        <f>IF(AND(NOT(ISBLANK('Contact Data Entry'!Z53)),ISNA(VLOOKUP('Contact Data Entry'!Z53,'DO NOT USE_School Picklist'!$G$3:$G$5,1,FALSE))),"Please select a value from the drop-down menu",IF('DO NOT USE_Contact Formulas'!A53,"OK",NA()))</f>
        <v>#N/A</v>
      </c>
      <c r="AA53" s="41"/>
      <c r="AB53" s="41" t="e">
        <f>IF(AND(NOT(ISBLANK('Contact Data Entry'!AB53)),ISNA(VLOOKUP('Contact Data Entry'!AB53,'DO NOT USE_School Picklist'!$H$3:$H$4,1,FALSE))),"Please select a value from the drop-down menu",IF('DO NOT USE_Contact Formulas'!A53,"OK",NA()))</f>
        <v>#N/A</v>
      </c>
      <c r="AC53" s="41" t="e">
        <f ca="1">IF('Contact Data Entry'!AC53&gt;'DO NOT USE_School Picklist'!$C$3,"Test Date cannot be a future date",IF('DO NOT USE_Contact Formulas'!A53,"OK",NA()))</f>
        <v>#N/A</v>
      </c>
      <c r="AD53" s="41" t="e">
        <f>IF(AND(NOT(ISBLANK('Contact Data Entry'!AD53)),ISNA(VLOOKUP('Contact Data Entry'!AD53,'DO NOT USE_School Picklist'!$Q$3:$Q$8,1,FALSE))),"Please select a value from the drop-down menu",IF('DO NOT USE_Contact Formulas'!A53,"OK",NA()))</f>
        <v>#N/A</v>
      </c>
    </row>
    <row r="54" spans="1:30" x14ac:dyDescent="0.25">
      <c r="A54" s="40" t="e">
        <f>IF('DO NOT USE_Contact Formulas'!A54,IF('DO NOT USE_Contact Formulas'!B54,"Not all required fields are completed","OK"),NA())</f>
        <v>#N/A</v>
      </c>
      <c r="B54" s="41" t="e">
        <f>IF(AND('DO NOT USE_Contact Formulas'!A54,ISBLANK('Contact Data Entry'!B54)),"First Name is required",IF(NOT(ISBLANK('Contact Data Entry'!B54)),"OK",NA()))</f>
        <v>#N/A</v>
      </c>
      <c r="C54" s="41" t="e">
        <f>IF(AND('DO NOT USE_Contact Formulas'!A54,ISBLANK('Contact Data Entry'!C54)),"Last Name is required",IF(NOT(ISBLANK('Contact Data Entry'!C54)),"OK",NA()))</f>
        <v>#N/A</v>
      </c>
      <c r="D54" s="41" t="e">
        <f>IF(AND('DO NOT USE_Contact Formulas'!A54,ISBLANK('Contact Data Entry'!D54)),"Birthdate is required",IF(NOT(ISBLANK('Contact Data Entry'!D54)),"OK",NA()))</f>
        <v>#N/A</v>
      </c>
      <c r="E54" s="41" t="e">
        <f>IF(AND('DO NOT USE_Contact Formulas'!A54,ISBLANK('Contact Data Entry'!E54)),"Mobile Phone is required",IF(NOT(ISBLANK('Contact Data Entry'!E54)),IF(AND(ISNUMBER(VALUE('Contact Data Entry'!E54)),LEFT('Contact Data Entry'!E54,1)&lt;&gt;"1",LEN('Contact Data Entry'!E54)=10),"OK","Phone number must be valid format"),NA()))</f>
        <v>#N/A</v>
      </c>
      <c r="F54" s="41" t="e">
        <f>IF(LEN('Contact Data Entry'!F54)&gt;255,"Home Street Address must be less than 255 characters",IF('DO NOT USE_Contact Formulas'!A54,"OK",NA()))</f>
        <v>#N/A</v>
      </c>
      <c r="G54" s="41" t="e">
        <f>IF(LEN('Contact Data Entry'!G54)&gt;40,"City must be less than 40 characters",IF('DO NOT USE_Contact Formulas'!A54,"OK",NA()))</f>
        <v>#N/A</v>
      </c>
      <c r="H54" s="41" t="e">
        <f>IF(AND(NOT(ISBLANK('Contact Data Entry'!H54)),ISNA(VLOOKUP('Contact Data Entry'!H54,'DO NOT USE_School Picklist'!$P$3:$P$52,1,FALSE))),"Please select a value from the drop-down menu",IF('DO NOT USE_Contact Formulas'!A54,"OK",NA()))</f>
        <v>#N/A</v>
      </c>
      <c r="I54" s="41" t="e">
        <f>IF(AND('DO NOT USE_Contact Formulas'!A54,ISBLANK('Contact Data Entry'!I54)),"Zip is required",IF(ISBLANK('Contact Data Entry'!I54),NA(),"OK"))</f>
        <v>#N/A</v>
      </c>
      <c r="J54" s="41" t="e">
        <f>IF(AND('DO NOT USE_Contact Formulas'!A54,ISBLANK('Contact Data Entry'!J54)),"Student or Staff? is required",IF(ISBLANK('Contact Data Entry'!J54),NA(),IF(ISNA(VLOOKUP('Contact Data Entry'!J54,'DO NOT USE_School Picklist'!$B$3:$B$6,1,FALSE)),"Please select a value from the drop-down menu","OK")))</f>
        <v>#N/A</v>
      </c>
      <c r="K54" s="41" t="e">
        <f>IF(AND('Contact Data Entry'!J54='DO NOT USE_School Picklist'!$B$4,ISBLANK('Contact Data Entry'!K54)),"Occupation/Job Title is required if Student or Staff? is Yes, staff/faculty or volunteer",IF('DO NOT USE_Contact Formulas'!A54,"OK",NA()))</f>
        <v>#N/A</v>
      </c>
      <c r="L54" s="41" t="e">
        <f ca="1">IF('Contact Data Entry'!L54&gt;'DO NOT USE_School Picklist'!$C$3,"Date last on school campus/facility cannot be a future date",IF('DO NOT USE_Contact Formulas'!A54,IF(ISBLANK('Contact Data Entry'!L54),"Date last on school campus/facility is required","OK"),NA()))</f>
        <v>#N/A</v>
      </c>
      <c r="M54" s="42" t="e">
        <f ca="1">IF('Contact Data Entry'!M54&gt;'DO NOT USE_School Picklist'!$C$3,"Last Exposure Date cannot be a future date",IF('DO NOT USE_Contact Formulas'!A54,IF(ISBLANK('Contact Data Entry'!M54),"Last Exposure Date is required","OK"),NA()))</f>
        <v>#N/A</v>
      </c>
      <c r="N54" s="42" t="e">
        <f>IF(AND('DO NOT USE_Contact Formulas'!A54,ISBLANK('Contact Data Entry'!N54)),"Specific Place in the Location is required",IF(ISBLANK('Contact Data Entry'!N54),NA(),"OK"))</f>
        <v>#N/A</v>
      </c>
      <c r="O54" s="41" t="e">
        <f>IF(AND(NOT(ISBLANK('Contact Data Entry'!O54)),ISNA(VLOOKUP('Contact Data Entry'!O54,'DO NOT USE_School Picklist'!$L$3:$L$81,1,FALSE))),"Please select a value from the drop-down menu",IF('DO NOT USE_Contact Formulas'!A54,"OK",NA()))</f>
        <v>#N/A</v>
      </c>
      <c r="P54" s="41" t="e">
        <f>IF(AND(NOT(ISBLANK('Contact Data Entry'!P54)),NOT(ISNUMBER(MATCH("*@*.?*",'Contact Data Entry'!P54,0)))),"Email must be in a valid format",IF('DO NOT USE_Contact Formulas'!A54,"OK",NA()))</f>
        <v>#N/A</v>
      </c>
      <c r="Q54" s="41" t="e">
        <f>IF(LEN('Contact Data Entry'!Q54)&gt;50,"Parent/Guardian Name must be less than 50 characters",IF('DO NOT USE_Contact Formulas'!A54,"OK",NA()))</f>
        <v>#N/A</v>
      </c>
      <c r="R54" s="41" t="e">
        <f>IF(NOT(ISBLANK('Contact Data Entry'!R54)),IF(AND(ISNUMBER('Contact Data Entry'!R54),LEFT('Contact Data Entry'!R54,1)&lt;&gt;"1",LEN('Contact Data Entry'!R54)=10),"OK","Phone number must be valid format"),IF('DO NOT USE_Contact Formulas'!A54,"OK",NA()))</f>
        <v>#N/A</v>
      </c>
      <c r="S54" s="41" t="e">
        <f>IF(AND(NOT(ISBLANK('Contact Data Entry'!S54)),ISNA(VLOOKUP('Contact Data Entry'!S54,'DO NOT USE_School Picklist'!$N$3:$N$63,1,FALSE))),"Please select a value from the drop-down menu",IF('DO NOT USE_Contact Formulas'!A54,"OK",NA()))</f>
        <v>#N/A</v>
      </c>
      <c r="T54" s="41" t="e">
        <f>IF(AND(NOT(ISBLANK('Contact Data Entry'!T54)),ISNA(VLOOKUP('Contact Data Entry'!T54,'DO NOT USE_School Picklist'!$E$3:$E$10,1,FALSE))),"Please select a value from the drop-down menu",IF('DO NOT USE_Contact Formulas'!A54,"OK",NA()))</f>
        <v>#N/A</v>
      </c>
      <c r="U54" s="41" t="e">
        <f>IF(AND(NOT(ISBLANK('Contact Data Entry'!U54)),ISNA(VLOOKUP('Contact Data Entry'!U54,'DO NOT USE_School Picklist'!$F$3:$F$16,1,FALSE))),"Please select a value from the drop-down menu",IF('DO NOT USE_Contact Formulas'!A54,"OK",NA()))</f>
        <v>#N/A</v>
      </c>
      <c r="V54" s="41" t="e">
        <f>IF(LEN('Contact Data Entry'!V54)&gt;100,"Classroom(s) must be less than 100 characters",IF('DO NOT USE_Contact Formulas'!A54,"OK",NA()))</f>
        <v>#N/A</v>
      </c>
      <c r="W54" s="41" t="e">
        <f>IF(AND(NOT(ISBLANK('Contact Data Entry'!W54)),ISNA(VLOOKUP('Contact Data Entry'!W54,'DO NOT USE_School Picklist'!$K$3:$K$6,1,FALSE))),"Please select a value from the drop-down menu",IF('DO NOT USE_Contact Formulas'!A54,"OK",NA()))</f>
        <v>#N/A</v>
      </c>
      <c r="X54" s="41" t="e">
        <f>IF(AND(NOT(ISBLANK('Contact Data Entry'!X54)),ISNA(VLOOKUP('Contact Data Entry'!X54,'DO NOT USE_School Picklist'!$D$3:$D$5,1,FALSE))),"Please select a value from the drop-down menu",IF('DO NOT USE_Contact Formulas'!A54,"OK",NA()))</f>
        <v>#N/A</v>
      </c>
      <c r="Y54" s="41"/>
      <c r="Z54" s="41" t="e">
        <f>IF(AND(NOT(ISBLANK('Contact Data Entry'!Z54)),ISNA(VLOOKUP('Contact Data Entry'!Z54,'DO NOT USE_School Picklist'!$G$3:$G$5,1,FALSE))),"Please select a value from the drop-down menu",IF('DO NOT USE_Contact Formulas'!A54,"OK",NA()))</f>
        <v>#N/A</v>
      </c>
      <c r="AA54" s="41"/>
      <c r="AB54" s="41" t="e">
        <f>IF(AND(NOT(ISBLANK('Contact Data Entry'!AB54)),ISNA(VLOOKUP('Contact Data Entry'!AB54,'DO NOT USE_School Picklist'!$H$3:$H$4,1,FALSE))),"Please select a value from the drop-down menu",IF('DO NOT USE_Contact Formulas'!A54,"OK",NA()))</f>
        <v>#N/A</v>
      </c>
      <c r="AC54" s="41" t="e">
        <f ca="1">IF('Contact Data Entry'!AC54&gt;'DO NOT USE_School Picklist'!$C$3,"Test Date cannot be a future date",IF('DO NOT USE_Contact Formulas'!A54,"OK",NA()))</f>
        <v>#N/A</v>
      </c>
      <c r="AD54" s="41" t="e">
        <f>IF(AND(NOT(ISBLANK('Contact Data Entry'!AD54)),ISNA(VLOOKUP('Contact Data Entry'!AD54,'DO NOT USE_School Picklist'!$Q$3:$Q$8,1,FALSE))),"Please select a value from the drop-down menu",IF('DO NOT USE_Contact Formulas'!A54,"OK",NA()))</f>
        <v>#N/A</v>
      </c>
    </row>
    <row r="55" spans="1:30" x14ac:dyDescent="0.25">
      <c r="A55" s="40" t="e">
        <f>IF('DO NOT USE_Contact Formulas'!A55,IF('DO NOT USE_Contact Formulas'!B55,"Not all required fields are completed","OK"),NA())</f>
        <v>#N/A</v>
      </c>
      <c r="B55" s="41" t="e">
        <f>IF(AND('DO NOT USE_Contact Formulas'!A55,ISBLANK('Contact Data Entry'!B55)),"First Name is required",IF(NOT(ISBLANK('Contact Data Entry'!B55)),"OK",NA()))</f>
        <v>#N/A</v>
      </c>
      <c r="C55" s="41" t="e">
        <f>IF(AND('DO NOT USE_Contact Formulas'!A55,ISBLANK('Contact Data Entry'!C55)),"Last Name is required",IF(NOT(ISBLANK('Contact Data Entry'!C55)),"OK",NA()))</f>
        <v>#N/A</v>
      </c>
      <c r="D55" s="41" t="e">
        <f>IF(AND('DO NOT USE_Contact Formulas'!A55,ISBLANK('Contact Data Entry'!D55)),"Birthdate is required",IF(NOT(ISBLANK('Contact Data Entry'!D55)),"OK",NA()))</f>
        <v>#N/A</v>
      </c>
      <c r="E55" s="41" t="e">
        <f>IF(AND('DO NOT USE_Contact Formulas'!A55,ISBLANK('Contact Data Entry'!E55)),"Mobile Phone is required",IF(NOT(ISBLANK('Contact Data Entry'!E55)),IF(AND(ISNUMBER(VALUE('Contact Data Entry'!E55)),LEFT('Contact Data Entry'!E55,1)&lt;&gt;"1",LEN('Contact Data Entry'!E55)=10),"OK","Phone number must be valid format"),NA()))</f>
        <v>#N/A</v>
      </c>
      <c r="F55" s="41" t="e">
        <f>IF(LEN('Contact Data Entry'!F55)&gt;255,"Home Street Address must be less than 255 characters",IF('DO NOT USE_Contact Formulas'!A55,"OK",NA()))</f>
        <v>#N/A</v>
      </c>
      <c r="G55" s="41" t="e">
        <f>IF(LEN('Contact Data Entry'!G55)&gt;40,"City must be less than 40 characters",IF('DO NOT USE_Contact Formulas'!A55,"OK",NA()))</f>
        <v>#N/A</v>
      </c>
      <c r="H55" s="41" t="e">
        <f>IF(AND(NOT(ISBLANK('Contact Data Entry'!H55)),ISNA(VLOOKUP('Contact Data Entry'!H55,'DO NOT USE_School Picklist'!$P$3:$P$52,1,FALSE))),"Please select a value from the drop-down menu",IF('DO NOT USE_Contact Formulas'!A55,"OK",NA()))</f>
        <v>#N/A</v>
      </c>
      <c r="I55" s="41" t="e">
        <f>IF(AND('DO NOT USE_Contact Formulas'!A55,ISBLANK('Contact Data Entry'!I55)),"Zip is required",IF(ISBLANK('Contact Data Entry'!I55),NA(),"OK"))</f>
        <v>#N/A</v>
      </c>
      <c r="J55" s="41" t="e">
        <f>IF(AND('DO NOT USE_Contact Formulas'!A55,ISBLANK('Contact Data Entry'!J55)),"Student or Staff? is required",IF(ISBLANK('Contact Data Entry'!J55),NA(),IF(ISNA(VLOOKUP('Contact Data Entry'!J55,'DO NOT USE_School Picklist'!$B$3:$B$6,1,FALSE)),"Please select a value from the drop-down menu","OK")))</f>
        <v>#N/A</v>
      </c>
      <c r="K55" s="41" t="e">
        <f>IF(AND('Contact Data Entry'!J55='DO NOT USE_School Picklist'!$B$4,ISBLANK('Contact Data Entry'!K55)),"Occupation/Job Title is required if Student or Staff? is Yes, staff/faculty or volunteer",IF('DO NOT USE_Contact Formulas'!A55,"OK",NA()))</f>
        <v>#N/A</v>
      </c>
      <c r="L55" s="41" t="e">
        <f ca="1">IF('Contact Data Entry'!L55&gt;'DO NOT USE_School Picklist'!$C$3,"Date last on school campus/facility cannot be a future date",IF('DO NOT USE_Contact Formulas'!A55,IF(ISBLANK('Contact Data Entry'!L55),"Date last on school campus/facility is required","OK"),NA()))</f>
        <v>#N/A</v>
      </c>
      <c r="M55" s="42" t="e">
        <f ca="1">IF('Contact Data Entry'!M55&gt;'DO NOT USE_School Picklist'!$C$3,"Last Exposure Date cannot be a future date",IF('DO NOT USE_Contact Formulas'!A55,IF(ISBLANK('Contact Data Entry'!M55),"Last Exposure Date is required","OK"),NA()))</f>
        <v>#N/A</v>
      </c>
      <c r="N55" s="42" t="e">
        <f>IF(AND('DO NOT USE_Contact Formulas'!A55,ISBLANK('Contact Data Entry'!N55)),"Specific Place in the Location is required",IF(ISBLANK('Contact Data Entry'!N55),NA(),"OK"))</f>
        <v>#N/A</v>
      </c>
      <c r="O55" s="41" t="e">
        <f>IF(AND(NOT(ISBLANK('Contact Data Entry'!O55)),ISNA(VLOOKUP('Contact Data Entry'!O55,'DO NOT USE_School Picklist'!$L$3:$L$81,1,FALSE))),"Please select a value from the drop-down menu",IF('DO NOT USE_Contact Formulas'!A55,"OK",NA()))</f>
        <v>#N/A</v>
      </c>
      <c r="P55" s="41" t="e">
        <f>IF(AND(NOT(ISBLANK('Contact Data Entry'!P55)),NOT(ISNUMBER(MATCH("*@*.?*",'Contact Data Entry'!P55,0)))),"Email must be in a valid format",IF('DO NOT USE_Contact Formulas'!A55,"OK",NA()))</f>
        <v>#N/A</v>
      </c>
      <c r="Q55" s="41" t="e">
        <f>IF(LEN('Contact Data Entry'!Q55)&gt;50,"Parent/Guardian Name must be less than 50 characters",IF('DO NOT USE_Contact Formulas'!A55,"OK",NA()))</f>
        <v>#N/A</v>
      </c>
      <c r="R55" s="41" t="e">
        <f>IF(NOT(ISBLANK('Contact Data Entry'!R55)),IF(AND(ISNUMBER('Contact Data Entry'!R55),LEFT('Contact Data Entry'!R55,1)&lt;&gt;"1",LEN('Contact Data Entry'!R55)=10),"OK","Phone number must be valid format"),IF('DO NOT USE_Contact Formulas'!A55,"OK",NA()))</f>
        <v>#N/A</v>
      </c>
      <c r="S55" s="41" t="e">
        <f>IF(AND(NOT(ISBLANK('Contact Data Entry'!S55)),ISNA(VLOOKUP('Contact Data Entry'!S55,'DO NOT USE_School Picklist'!$N$3:$N$63,1,FALSE))),"Please select a value from the drop-down menu",IF('DO NOT USE_Contact Formulas'!A55,"OK",NA()))</f>
        <v>#N/A</v>
      </c>
      <c r="T55" s="41" t="e">
        <f>IF(AND(NOT(ISBLANK('Contact Data Entry'!T55)),ISNA(VLOOKUP('Contact Data Entry'!T55,'DO NOT USE_School Picklist'!$E$3:$E$10,1,FALSE))),"Please select a value from the drop-down menu",IF('DO NOT USE_Contact Formulas'!A55,"OK",NA()))</f>
        <v>#N/A</v>
      </c>
      <c r="U55" s="41" t="e">
        <f>IF(AND(NOT(ISBLANK('Contact Data Entry'!U55)),ISNA(VLOOKUP('Contact Data Entry'!U55,'DO NOT USE_School Picklist'!$F$3:$F$16,1,FALSE))),"Please select a value from the drop-down menu",IF('DO NOT USE_Contact Formulas'!A55,"OK",NA()))</f>
        <v>#N/A</v>
      </c>
      <c r="V55" s="41" t="e">
        <f>IF(LEN('Contact Data Entry'!V55)&gt;100,"Classroom(s) must be less than 100 characters",IF('DO NOT USE_Contact Formulas'!A55,"OK",NA()))</f>
        <v>#N/A</v>
      </c>
      <c r="W55" s="41" t="e">
        <f>IF(AND(NOT(ISBLANK('Contact Data Entry'!W55)),ISNA(VLOOKUP('Contact Data Entry'!W55,'DO NOT USE_School Picklist'!$K$3:$K$6,1,FALSE))),"Please select a value from the drop-down menu",IF('DO NOT USE_Contact Formulas'!A55,"OK",NA()))</f>
        <v>#N/A</v>
      </c>
      <c r="X55" s="41" t="e">
        <f>IF(AND(NOT(ISBLANK('Contact Data Entry'!X55)),ISNA(VLOOKUP('Contact Data Entry'!X55,'DO NOT USE_School Picklist'!$D$3:$D$5,1,FALSE))),"Please select a value from the drop-down menu",IF('DO NOT USE_Contact Formulas'!A55,"OK",NA()))</f>
        <v>#N/A</v>
      </c>
      <c r="Y55" s="41"/>
      <c r="Z55" s="41" t="e">
        <f>IF(AND(NOT(ISBLANK('Contact Data Entry'!Z55)),ISNA(VLOOKUP('Contact Data Entry'!Z55,'DO NOT USE_School Picklist'!$G$3:$G$5,1,FALSE))),"Please select a value from the drop-down menu",IF('DO NOT USE_Contact Formulas'!A55,"OK",NA()))</f>
        <v>#N/A</v>
      </c>
      <c r="AA55" s="41"/>
      <c r="AB55" s="41" t="e">
        <f>IF(AND(NOT(ISBLANK('Contact Data Entry'!AB55)),ISNA(VLOOKUP('Contact Data Entry'!AB55,'DO NOT USE_School Picklist'!$H$3:$H$4,1,FALSE))),"Please select a value from the drop-down menu",IF('DO NOT USE_Contact Formulas'!A55,"OK",NA()))</f>
        <v>#N/A</v>
      </c>
      <c r="AC55" s="41" t="e">
        <f ca="1">IF('Contact Data Entry'!AC55&gt;'DO NOT USE_School Picklist'!$C$3,"Test Date cannot be a future date",IF('DO NOT USE_Contact Formulas'!A55,"OK",NA()))</f>
        <v>#N/A</v>
      </c>
      <c r="AD55" s="41" t="e">
        <f>IF(AND(NOT(ISBLANK('Contact Data Entry'!AD55)),ISNA(VLOOKUP('Contact Data Entry'!AD55,'DO NOT USE_School Picklist'!$Q$3:$Q$8,1,FALSE))),"Please select a value from the drop-down menu",IF('DO NOT USE_Contact Formulas'!A55,"OK",NA()))</f>
        <v>#N/A</v>
      </c>
    </row>
    <row r="56" spans="1:30" x14ac:dyDescent="0.25">
      <c r="A56" s="40" t="e">
        <f>IF('DO NOT USE_Contact Formulas'!A56,IF('DO NOT USE_Contact Formulas'!B56,"Not all required fields are completed","OK"),NA())</f>
        <v>#N/A</v>
      </c>
      <c r="B56" s="41" t="e">
        <f>IF(AND('DO NOT USE_Contact Formulas'!A56,ISBLANK('Contact Data Entry'!B56)),"First Name is required",IF(NOT(ISBLANK('Contact Data Entry'!B56)),"OK",NA()))</f>
        <v>#N/A</v>
      </c>
      <c r="C56" s="41" t="e">
        <f>IF(AND('DO NOT USE_Contact Formulas'!A56,ISBLANK('Contact Data Entry'!C56)),"Last Name is required",IF(NOT(ISBLANK('Contact Data Entry'!C56)),"OK",NA()))</f>
        <v>#N/A</v>
      </c>
      <c r="D56" s="41" t="e">
        <f>IF(AND('DO NOT USE_Contact Formulas'!A56,ISBLANK('Contact Data Entry'!D56)),"Birthdate is required",IF(NOT(ISBLANK('Contact Data Entry'!D56)),"OK",NA()))</f>
        <v>#N/A</v>
      </c>
      <c r="E56" s="41" t="e">
        <f>IF(AND('DO NOT USE_Contact Formulas'!A56,ISBLANK('Contact Data Entry'!E56)),"Mobile Phone is required",IF(NOT(ISBLANK('Contact Data Entry'!E56)),IF(AND(ISNUMBER(VALUE('Contact Data Entry'!E56)),LEFT('Contact Data Entry'!E56,1)&lt;&gt;"1",LEN('Contact Data Entry'!E56)=10),"OK","Phone number must be valid format"),NA()))</f>
        <v>#N/A</v>
      </c>
      <c r="F56" s="41" t="e">
        <f>IF(LEN('Contact Data Entry'!F56)&gt;255,"Home Street Address must be less than 255 characters",IF('DO NOT USE_Contact Formulas'!A56,"OK",NA()))</f>
        <v>#N/A</v>
      </c>
      <c r="G56" s="41" t="e">
        <f>IF(LEN('Contact Data Entry'!G56)&gt;40,"City must be less than 40 characters",IF('DO NOT USE_Contact Formulas'!A56,"OK",NA()))</f>
        <v>#N/A</v>
      </c>
      <c r="H56" s="41" t="e">
        <f>IF(AND(NOT(ISBLANK('Contact Data Entry'!H56)),ISNA(VLOOKUP('Contact Data Entry'!H56,'DO NOT USE_School Picklist'!$P$3:$P$52,1,FALSE))),"Please select a value from the drop-down menu",IF('DO NOT USE_Contact Formulas'!A56,"OK",NA()))</f>
        <v>#N/A</v>
      </c>
      <c r="I56" s="41" t="e">
        <f>IF(AND('DO NOT USE_Contact Formulas'!A56,ISBLANK('Contact Data Entry'!I56)),"Zip is required",IF(ISBLANK('Contact Data Entry'!I56),NA(),"OK"))</f>
        <v>#N/A</v>
      </c>
      <c r="J56" s="41" t="e">
        <f>IF(AND('DO NOT USE_Contact Formulas'!A56,ISBLANK('Contact Data Entry'!J56)),"Student or Staff? is required",IF(ISBLANK('Contact Data Entry'!J56),NA(),IF(ISNA(VLOOKUP('Contact Data Entry'!J56,'DO NOT USE_School Picklist'!$B$3:$B$6,1,FALSE)),"Please select a value from the drop-down menu","OK")))</f>
        <v>#N/A</v>
      </c>
      <c r="K56" s="41" t="e">
        <f>IF(AND('Contact Data Entry'!J56='DO NOT USE_School Picklist'!$B$4,ISBLANK('Contact Data Entry'!K56)),"Occupation/Job Title is required if Student or Staff? is Yes, staff/faculty or volunteer",IF('DO NOT USE_Contact Formulas'!A56,"OK",NA()))</f>
        <v>#N/A</v>
      </c>
      <c r="L56" s="41" t="e">
        <f ca="1">IF('Contact Data Entry'!L56&gt;'DO NOT USE_School Picklist'!$C$3,"Date last on school campus/facility cannot be a future date",IF('DO NOT USE_Contact Formulas'!A56,IF(ISBLANK('Contact Data Entry'!L56),"Date last on school campus/facility is required","OK"),NA()))</f>
        <v>#N/A</v>
      </c>
      <c r="M56" s="42" t="e">
        <f ca="1">IF('Contact Data Entry'!M56&gt;'DO NOT USE_School Picklist'!$C$3,"Last Exposure Date cannot be a future date",IF('DO NOT USE_Contact Formulas'!A56,IF(ISBLANK('Contact Data Entry'!M56),"Last Exposure Date is required","OK"),NA()))</f>
        <v>#N/A</v>
      </c>
      <c r="N56" s="42" t="e">
        <f>IF(AND('DO NOT USE_Contact Formulas'!A56,ISBLANK('Contact Data Entry'!N56)),"Specific Place in the Location is required",IF(ISBLANK('Contact Data Entry'!N56),NA(),"OK"))</f>
        <v>#N/A</v>
      </c>
      <c r="O56" s="41" t="e">
        <f>IF(AND(NOT(ISBLANK('Contact Data Entry'!O56)),ISNA(VLOOKUP('Contact Data Entry'!O56,'DO NOT USE_School Picklist'!$L$3:$L$81,1,FALSE))),"Please select a value from the drop-down menu",IF('DO NOT USE_Contact Formulas'!A56,"OK",NA()))</f>
        <v>#N/A</v>
      </c>
      <c r="P56" s="41" t="e">
        <f>IF(AND(NOT(ISBLANK('Contact Data Entry'!P56)),NOT(ISNUMBER(MATCH("*@*.?*",'Contact Data Entry'!P56,0)))),"Email must be in a valid format",IF('DO NOT USE_Contact Formulas'!A56,"OK",NA()))</f>
        <v>#N/A</v>
      </c>
      <c r="Q56" s="41" t="e">
        <f>IF(LEN('Contact Data Entry'!Q56)&gt;50,"Parent/Guardian Name must be less than 50 characters",IF('DO NOT USE_Contact Formulas'!A56,"OK",NA()))</f>
        <v>#N/A</v>
      </c>
      <c r="R56" s="41" t="e">
        <f>IF(NOT(ISBLANK('Contact Data Entry'!R56)),IF(AND(ISNUMBER('Contact Data Entry'!R56),LEFT('Contact Data Entry'!R56,1)&lt;&gt;"1",LEN('Contact Data Entry'!R56)=10),"OK","Phone number must be valid format"),IF('DO NOT USE_Contact Formulas'!A56,"OK",NA()))</f>
        <v>#N/A</v>
      </c>
      <c r="S56" s="41" t="e">
        <f>IF(AND(NOT(ISBLANK('Contact Data Entry'!S56)),ISNA(VLOOKUP('Contact Data Entry'!S56,'DO NOT USE_School Picklist'!$N$3:$N$63,1,FALSE))),"Please select a value from the drop-down menu",IF('DO NOT USE_Contact Formulas'!A56,"OK",NA()))</f>
        <v>#N/A</v>
      </c>
      <c r="T56" s="41" t="e">
        <f>IF(AND(NOT(ISBLANK('Contact Data Entry'!T56)),ISNA(VLOOKUP('Contact Data Entry'!T56,'DO NOT USE_School Picklist'!$E$3:$E$10,1,FALSE))),"Please select a value from the drop-down menu",IF('DO NOT USE_Contact Formulas'!A56,"OK",NA()))</f>
        <v>#N/A</v>
      </c>
      <c r="U56" s="41" t="e">
        <f>IF(AND(NOT(ISBLANK('Contact Data Entry'!U56)),ISNA(VLOOKUP('Contact Data Entry'!U56,'DO NOT USE_School Picklist'!$F$3:$F$16,1,FALSE))),"Please select a value from the drop-down menu",IF('DO NOT USE_Contact Formulas'!A56,"OK",NA()))</f>
        <v>#N/A</v>
      </c>
      <c r="V56" s="41" t="e">
        <f>IF(LEN('Contact Data Entry'!V56)&gt;100,"Classroom(s) must be less than 100 characters",IF('DO NOT USE_Contact Formulas'!A56,"OK",NA()))</f>
        <v>#N/A</v>
      </c>
      <c r="W56" s="41" t="e">
        <f>IF(AND(NOT(ISBLANK('Contact Data Entry'!W56)),ISNA(VLOOKUP('Contact Data Entry'!W56,'DO NOT USE_School Picklist'!$K$3:$K$6,1,FALSE))),"Please select a value from the drop-down menu",IF('DO NOT USE_Contact Formulas'!A56,"OK",NA()))</f>
        <v>#N/A</v>
      </c>
      <c r="X56" s="41" t="e">
        <f>IF(AND(NOT(ISBLANK('Contact Data Entry'!X56)),ISNA(VLOOKUP('Contact Data Entry'!X56,'DO NOT USE_School Picklist'!$D$3:$D$5,1,FALSE))),"Please select a value from the drop-down menu",IF('DO NOT USE_Contact Formulas'!A56,"OK",NA()))</f>
        <v>#N/A</v>
      </c>
      <c r="Y56" s="41"/>
      <c r="Z56" s="41" t="e">
        <f>IF(AND(NOT(ISBLANK('Contact Data Entry'!Z56)),ISNA(VLOOKUP('Contact Data Entry'!Z56,'DO NOT USE_School Picklist'!$G$3:$G$5,1,FALSE))),"Please select a value from the drop-down menu",IF('DO NOT USE_Contact Formulas'!A56,"OK",NA()))</f>
        <v>#N/A</v>
      </c>
      <c r="AA56" s="41"/>
      <c r="AB56" s="41" t="e">
        <f>IF(AND(NOT(ISBLANK('Contact Data Entry'!AB56)),ISNA(VLOOKUP('Contact Data Entry'!AB56,'DO NOT USE_School Picklist'!$H$3:$H$4,1,FALSE))),"Please select a value from the drop-down menu",IF('DO NOT USE_Contact Formulas'!A56,"OK",NA()))</f>
        <v>#N/A</v>
      </c>
      <c r="AC56" s="41" t="e">
        <f ca="1">IF('Contact Data Entry'!AC56&gt;'DO NOT USE_School Picklist'!$C$3,"Test Date cannot be a future date",IF('DO NOT USE_Contact Formulas'!A56,"OK",NA()))</f>
        <v>#N/A</v>
      </c>
      <c r="AD56" s="41" t="e">
        <f>IF(AND(NOT(ISBLANK('Contact Data Entry'!AD56)),ISNA(VLOOKUP('Contact Data Entry'!AD56,'DO NOT USE_School Picklist'!$Q$3:$Q$8,1,FALSE))),"Please select a value from the drop-down menu",IF('DO NOT USE_Contact Formulas'!A56,"OK",NA()))</f>
        <v>#N/A</v>
      </c>
    </row>
    <row r="57" spans="1:30" x14ac:dyDescent="0.25">
      <c r="A57" s="40" t="e">
        <f>IF('DO NOT USE_Contact Formulas'!A57,IF('DO NOT USE_Contact Formulas'!B57,"Not all required fields are completed","OK"),NA())</f>
        <v>#N/A</v>
      </c>
      <c r="B57" s="41" t="e">
        <f>IF(AND('DO NOT USE_Contact Formulas'!A57,ISBLANK('Contact Data Entry'!B57)),"First Name is required",IF(NOT(ISBLANK('Contact Data Entry'!B57)),"OK",NA()))</f>
        <v>#N/A</v>
      </c>
      <c r="C57" s="41" t="e">
        <f>IF(AND('DO NOT USE_Contact Formulas'!A57,ISBLANK('Contact Data Entry'!C57)),"Last Name is required",IF(NOT(ISBLANK('Contact Data Entry'!C57)),"OK",NA()))</f>
        <v>#N/A</v>
      </c>
      <c r="D57" s="41" t="e">
        <f>IF(AND('DO NOT USE_Contact Formulas'!A57,ISBLANK('Contact Data Entry'!D57)),"Birthdate is required",IF(NOT(ISBLANK('Contact Data Entry'!D57)),"OK",NA()))</f>
        <v>#N/A</v>
      </c>
      <c r="E57" s="41" t="e">
        <f>IF(AND('DO NOT USE_Contact Formulas'!A57,ISBLANK('Contact Data Entry'!E57)),"Mobile Phone is required",IF(NOT(ISBLANK('Contact Data Entry'!E57)),IF(AND(ISNUMBER(VALUE('Contact Data Entry'!E57)),LEFT('Contact Data Entry'!E57,1)&lt;&gt;"1",LEN('Contact Data Entry'!E57)=10),"OK","Phone number must be valid format"),NA()))</f>
        <v>#N/A</v>
      </c>
      <c r="F57" s="41" t="e">
        <f>IF(LEN('Contact Data Entry'!F57)&gt;255,"Home Street Address must be less than 255 characters",IF('DO NOT USE_Contact Formulas'!A57,"OK",NA()))</f>
        <v>#N/A</v>
      </c>
      <c r="G57" s="41" t="e">
        <f>IF(LEN('Contact Data Entry'!G57)&gt;40,"City must be less than 40 characters",IF('DO NOT USE_Contact Formulas'!A57,"OK",NA()))</f>
        <v>#N/A</v>
      </c>
      <c r="H57" s="41" t="e">
        <f>IF(AND(NOT(ISBLANK('Contact Data Entry'!H57)),ISNA(VLOOKUP('Contact Data Entry'!H57,'DO NOT USE_School Picklist'!$P$3:$P$52,1,FALSE))),"Please select a value from the drop-down menu",IF('DO NOT USE_Contact Formulas'!A57,"OK",NA()))</f>
        <v>#N/A</v>
      </c>
      <c r="I57" s="41" t="e">
        <f>IF(AND('DO NOT USE_Contact Formulas'!A57,ISBLANK('Contact Data Entry'!I57)),"Zip is required",IF(ISBLANK('Contact Data Entry'!I57),NA(),"OK"))</f>
        <v>#N/A</v>
      </c>
      <c r="J57" s="41" t="e">
        <f>IF(AND('DO NOT USE_Contact Formulas'!A57,ISBLANK('Contact Data Entry'!J57)),"Student or Staff? is required",IF(ISBLANK('Contact Data Entry'!J57),NA(),IF(ISNA(VLOOKUP('Contact Data Entry'!J57,'DO NOT USE_School Picklist'!$B$3:$B$6,1,FALSE)),"Please select a value from the drop-down menu","OK")))</f>
        <v>#N/A</v>
      </c>
      <c r="K57" s="41" t="e">
        <f>IF(AND('Contact Data Entry'!J57='DO NOT USE_School Picklist'!$B$4,ISBLANK('Contact Data Entry'!K57)),"Occupation/Job Title is required if Student or Staff? is Yes, staff/faculty or volunteer",IF('DO NOT USE_Contact Formulas'!A57,"OK",NA()))</f>
        <v>#N/A</v>
      </c>
      <c r="L57" s="41" t="e">
        <f ca="1">IF('Contact Data Entry'!L57&gt;'DO NOT USE_School Picklist'!$C$3,"Date last on school campus/facility cannot be a future date",IF('DO NOT USE_Contact Formulas'!A57,IF(ISBLANK('Contact Data Entry'!L57),"Date last on school campus/facility is required","OK"),NA()))</f>
        <v>#N/A</v>
      </c>
      <c r="M57" s="42" t="e">
        <f ca="1">IF('Contact Data Entry'!M57&gt;'DO NOT USE_School Picklist'!$C$3,"Last Exposure Date cannot be a future date",IF('DO NOT USE_Contact Formulas'!A57,IF(ISBLANK('Contact Data Entry'!M57),"Last Exposure Date is required","OK"),NA()))</f>
        <v>#N/A</v>
      </c>
      <c r="N57" s="42" t="e">
        <f>IF(AND('DO NOT USE_Contact Formulas'!A57,ISBLANK('Contact Data Entry'!N57)),"Specific Place in the Location is required",IF(ISBLANK('Contact Data Entry'!N57),NA(),"OK"))</f>
        <v>#N/A</v>
      </c>
      <c r="O57" s="41" t="e">
        <f>IF(AND(NOT(ISBLANK('Contact Data Entry'!O57)),ISNA(VLOOKUP('Contact Data Entry'!O57,'DO NOT USE_School Picklist'!$L$3:$L$81,1,FALSE))),"Please select a value from the drop-down menu",IF('DO NOT USE_Contact Formulas'!A57,"OK",NA()))</f>
        <v>#N/A</v>
      </c>
      <c r="P57" s="41" t="e">
        <f>IF(AND(NOT(ISBLANK('Contact Data Entry'!P57)),NOT(ISNUMBER(MATCH("*@*.?*",'Contact Data Entry'!P57,0)))),"Email must be in a valid format",IF('DO NOT USE_Contact Formulas'!A57,"OK",NA()))</f>
        <v>#N/A</v>
      </c>
      <c r="Q57" s="41" t="e">
        <f>IF(LEN('Contact Data Entry'!Q57)&gt;50,"Parent/Guardian Name must be less than 50 characters",IF('DO NOT USE_Contact Formulas'!A57,"OK",NA()))</f>
        <v>#N/A</v>
      </c>
      <c r="R57" s="41" t="e">
        <f>IF(NOT(ISBLANK('Contact Data Entry'!R57)),IF(AND(ISNUMBER('Contact Data Entry'!R57),LEFT('Contact Data Entry'!R57,1)&lt;&gt;"1",LEN('Contact Data Entry'!R57)=10),"OK","Phone number must be valid format"),IF('DO NOT USE_Contact Formulas'!A57,"OK",NA()))</f>
        <v>#N/A</v>
      </c>
      <c r="S57" s="41" t="e">
        <f>IF(AND(NOT(ISBLANK('Contact Data Entry'!S57)),ISNA(VLOOKUP('Contact Data Entry'!S57,'DO NOT USE_School Picklist'!$N$3:$N$63,1,FALSE))),"Please select a value from the drop-down menu",IF('DO NOT USE_Contact Formulas'!A57,"OK",NA()))</f>
        <v>#N/A</v>
      </c>
      <c r="T57" s="41" t="e">
        <f>IF(AND(NOT(ISBLANK('Contact Data Entry'!T57)),ISNA(VLOOKUP('Contact Data Entry'!T57,'DO NOT USE_School Picklist'!$E$3:$E$10,1,FALSE))),"Please select a value from the drop-down menu",IF('DO NOT USE_Contact Formulas'!A57,"OK",NA()))</f>
        <v>#N/A</v>
      </c>
      <c r="U57" s="41" t="e">
        <f>IF(AND(NOT(ISBLANK('Contact Data Entry'!U57)),ISNA(VLOOKUP('Contact Data Entry'!U57,'DO NOT USE_School Picklist'!$F$3:$F$16,1,FALSE))),"Please select a value from the drop-down menu",IF('DO NOT USE_Contact Formulas'!A57,"OK",NA()))</f>
        <v>#N/A</v>
      </c>
      <c r="V57" s="41" t="e">
        <f>IF(LEN('Contact Data Entry'!V57)&gt;100,"Classroom(s) must be less than 100 characters",IF('DO NOT USE_Contact Formulas'!A57,"OK",NA()))</f>
        <v>#N/A</v>
      </c>
      <c r="W57" s="41" t="e">
        <f>IF(AND(NOT(ISBLANK('Contact Data Entry'!W57)),ISNA(VLOOKUP('Contact Data Entry'!W57,'DO NOT USE_School Picklist'!$K$3:$K$6,1,FALSE))),"Please select a value from the drop-down menu",IF('DO NOT USE_Contact Formulas'!A57,"OK",NA()))</f>
        <v>#N/A</v>
      </c>
      <c r="X57" s="41" t="e">
        <f>IF(AND(NOT(ISBLANK('Contact Data Entry'!X57)),ISNA(VLOOKUP('Contact Data Entry'!X57,'DO NOT USE_School Picklist'!$D$3:$D$5,1,FALSE))),"Please select a value from the drop-down menu",IF('DO NOT USE_Contact Formulas'!A57,"OK",NA()))</f>
        <v>#N/A</v>
      </c>
      <c r="Y57" s="41"/>
      <c r="Z57" s="41" t="e">
        <f>IF(AND(NOT(ISBLANK('Contact Data Entry'!Z57)),ISNA(VLOOKUP('Contact Data Entry'!Z57,'DO NOT USE_School Picklist'!$G$3:$G$5,1,FALSE))),"Please select a value from the drop-down menu",IF('DO NOT USE_Contact Formulas'!A57,"OK",NA()))</f>
        <v>#N/A</v>
      </c>
      <c r="AA57" s="41"/>
      <c r="AB57" s="41" t="e">
        <f>IF(AND(NOT(ISBLANK('Contact Data Entry'!AB57)),ISNA(VLOOKUP('Contact Data Entry'!AB57,'DO NOT USE_School Picklist'!$H$3:$H$4,1,FALSE))),"Please select a value from the drop-down menu",IF('DO NOT USE_Contact Formulas'!A57,"OK",NA()))</f>
        <v>#N/A</v>
      </c>
      <c r="AC57" s="41" t="e">
        <f ca="1">IF('Contact Data Entry'!AC57&gt;'DO NOT USE_School Picklist'!$C$3,"Test Date cannot be a future date",IF('DO NOT USE_Contact Formulas'!A57,"OK",NA()))</f>
        <v>#N/A</v>
      </c>
      <c r="AD57" s="41" t="e">
        <f>IF(AND(NOT(ISBLANK('Contact Data Entry'!AD57)),ISNA(VLOOKUP('Contact Data Entry'!AD57,'DO NOT USE_School Picklist'!$Q$3:$Q$8,1,FALSE))),"Please select a value from the drop-down menu",IF('DO NOT USE_Contact Formulas'!A57,"OK",NA()))</f>
        <v>#N/A</v>
      </c>
    </row>
    <row r="58" spans="1:30" x14ac:dyDescent="0.25">
      <c r="A58" s="40" t="e">
        <f>IF('DO NOT USE_Contact Formulas'!A58,IF('DO NOT USE_Contact Formulas'!B58,"Not all required fields are completed","OK"),NA())</f>
        <v>#N/A</v>
      </c>
      <c r="B58" s="41" t="e">
        <f>IF(AND('DO NOT USE_Contact Formulas'!A58,ISBLANK('Contact Data Entry'!B58)),"First Name is required",IF(NOT(ISBLANK('Contact Data Entry'!B58)),"OK",NA()))</f>
        <v>#N/A</v>
      </c>
      <c r="C58" s="41" t="e">
        <f>IF(AND('DO NOT USE_Contact Formulas'!A58,ISBLANK('Contact Data Entry'!C58)),"Last Name is required",IF(NOT(ISBLANK('Contact Data Entry'!C58)),"OK",NA()))</f>
        <v>#N/A</v>
      </c>
      <c r="D58" s="41" t="e">
        <f>IF(AND('DO NOT USE_Contact Formulas'!A58,ISBLANK('Contact Data Entry'!D58)),"Birthdate is required",IF(NOT(ISBLANK('Contact Data Entry'!D58)),"OK",NA()))</f>
        <v>#N/A</v>
      </c>
      <c r="E58" s="41" t="e">
        <f>IF(AND('DO NOT USE_Contact Formulas'!A58,ISBLANK('Contact Data Entry'!E58)),"Mobile Phone is required",IF(NOT(ISBLANK('Contact Data Entry'!E58)),IF(AND(ISNUMBER(VALUE('Contact Data Entry'!E58)),LEFT('Contact Data Entry'!E58,1)&lt;&gt;"1",LEN('Contact Data Entry'!E58)=10),"OK","Phone number must be valid format"),NA()))</f>
        <v>#N/A</v>
      </c>
      <c r="F58" s="41" t="e">
        <f>IF(LEN('Contact Data Entry'!F58)&gt;255,"Home Street Address must be less than 255 characters",IF('DO NOT USE_Contact Formulas'!A58,"OK",NA()))</f>
        <v>#N/A</v>
      </c>
      <c r="G58" s="41" t="e">
        <f>IF(LEN('Contact Data Entry'!G58)&gt;40,"City must be less than 40 characters",IF('DO NOT USE_Contact Formulas'!A58,"OK",NA()))</f>
        <v>#N/A</v>
      </c>
      <c r="H58" s="41" t="e">
        <f>IF(AND(NOT(ISBLANK('Contact Data Entry'!H58)),ISNA(VLOOKUP('Contact Data Entry'!H58,'DO NOT USE_School Picklist'!$P$3:$P$52,1,FALSE))),"Please select a value from the drop-down menu",IF('DO NOT USE_Contact Formulas'!A58,"OK",NA()))</f>
        <v>#N/A</v>
      </c>
      <c r="I58" s="41" t="e">
        <f>IF(AND('DO NOT USE_Contact Formulas'!A58,ISBLANK('Contact Data Entry'!I58)),"Zip is required",IF(ISBLANK('Contact Data Entry'!I58),NA(),"OK"))</f>
        <v>#N/A</v>
      </c>
      <c r="J58" s="41" t="e">
        <f>IF(AND('DO NOT USE_Contact Formulas'!A58,ISBLANK('Contact Data Entry'!J58)),"Student or Staff? is required",IF(ISBLANK('Contact Data Entry'!J58),NA(),IF(ISNA(VLOOKUP('Contact Data Entry'!J58,'DO NOT USE_School Picklist'!$B$3:$B$6,1,FALSE)),"Please select a value from the drop-down menu","OK")))</f>
        <v>#N/A</v>
      </c>
      <c r="K58" s="41" t="e">
        <f>IF(AND('Contact Data Entry'!J58='DO NOT USE_School Picklist'!$B$4,ISBLANK('Contact Data Entry'!K58)),"Occupation/Job Title is required if Student or Staff? is Yes, staff/faculty or volunteer",IF('DO NOT USE_Contact Formulas'!A58,"OK",NA()))</f>
        <v>#N/A</v>
      </c>
      <c r="L58" s="41" t="e">
        <f ca="1">IF('Contact Data Entry'!L58&gt;'DO NOT USE_School Picklist'!$C$3,"Date last on school campus/facility cannot be a future date",IF('DO NOT USE_Contact Formulas'!A58,IF(ISBLANK('Contact Data Entry'!L58),"Date last on school campus/facility is required","OK"),NA()))</f>
        <v>#N/A</v>
      </c>
      <c r="M58" s="42" t="e">
        <f ca="1">IF('Contact Data Entry'!M58&gt;'DO NOT USE_School Picklist'!$C$3,"Last Exposure Date cannot be a future date",IF('DO NOT USE_Contact Formulas'!A58,IF(ISBLANK('Contact Data Entry'!M58),"Last Exposure Date is required","OK"),NA()))</f>
        <v>#N/A</v>
      </c>
      <c r="N58" s="42" t="e">
        <f>IF(AND('DO NOT USE_Contact Formulas'!A58,ISBLANK('Contact Data Entry'!N58)),"Specific Place in the Location is required",IF(ISBLANK('Contact Data Entry'!N58),NA(),"OK"))</f>
        <v>#N/A</v>
      </c>
      <c r="O58" s="41" t="e">
        <f>IF(AND(NOT(ISBLANK('Contact Data Entry'!O58)),ISNA(VLOOKUP('Contact Data Entry'!O58,'DO NOT USE_School Picklist'!$L$3:$L$81,1,FALSE))),"Please select a value from the drop-down menu",IF('DO NOT USE_Contact Formulas'!A58,"OK",NA()))</f>
        <v>#N/A</v>
      </c>
      <c r="P58" s="41" t="e">
        <f>IF(AND(NOT(ISBLANK('Contact Data Entry'!P58)),NOT(ISNUMBER(MATCH("*@*.?*",'Contact Data Entry'!P58,0)))),"Email must be in a valid format",IF('DO NOT USE_Contact Formulas'!A58,"OK",NA()))</f>
        <v>#N/A</v>
      </c>
      <c r="Q58" s="41" t="e">
        <f>IF(LEN('Contact Data Entry'!Q58)&gt;50,"Parent/Guardian Name must be less than 50 characters",IF('DO NOT USE_Contact Formulas'!A58,"OK",NA()))</f>
        <v>#N/A</v>
      </c>
      <c r="R58" s="41" t="e">
        <f>IF(NOT(ISBLANK('Contact Data Entry'!R58)),IF(AND(ISNUMBER('Contact Data Entry'!R58),LEFT('Contact Data Entry'!R58,1)&lt;&gt;"1",LEN('Contact Data Entry'!R58)=10),"OK","Phone number must be valid format"),IF('DO NOT USE_Contact Formulas'!A58,"OK",NA()))</f>
        <v>#N/A</v>
      </c>
      <c r="S58" s="41" t="e">
        <f>IF(AND(NOT(ISBLANK('Contact Data Entry'!S58)),ISNA(VLOOKUP('Contact Data Entry'!S58,'DO NOT USE_School Picklist'!$N$3:$N$63,1,FALSE))),"Please select a value from the drop-down menu",IF('DO NOT USE_Contact Formulas'!A58,"OK",NA()))</f>
        <v>#N/A</v>
      </c>
      <c r="T58" s="41" t="e">
        <f>IF(AND(NOT(ISBLANK('Contact Data Entry'!T58)),ISNA(VLOOKUP('Contact Data Entry'!T58,'DO NOT USE_School Picklist'!$E$3:$E$10,1,FALSE))),"Please select a value from the drop-down menu",IF('DO NOT USE_Contact Formulas'!A58,"OK",NA()))</f>
        <v>#N/A</v>
      </c>
      <c r="U58" s="41" t="e">
        <f>IF(AND(NOT(ISBLANK('Contact Data Entry'!U58)),ISNA(VLOOKUP('Contact Data Entry'!U58,'DO NOT USE_School Picklist'!$F$3:$F$16,1,FALSE))),"Please select a value from the drop-down menu",IF('DO NOT USE_Contact Formulas'!A58,"OK",NA()))</f>
        <v>#N/A</v>
      </c>
      <c r="V58" s="41" t="e">
        <f>IF(LEN('Contact Data Entry'!V58)&gt;100,"Classroom(s) must be less than 100 characters",IF('DO NOT USE_Contact Formulas'!A58,"OK",NA()))</f>
        <v>#N/A</v>
      </c>
      <c r="W58" s="41" t="e">
        <f>IF(AND(NOT(ISBLANK('Contact Data Entry'!W58)),ISNA(VLOOKUP('Contact Data Entry'!W58,'DO NOT USE_School Picklist'!$K$3:$K$6,1,FALSE))),"Please select a value from the drop-down menu",IF('DO NOT USE_Contact Formulas'!A58,"OK",NA()))</f>
        <v>#N/A</v>
      </c>
      <c r="X58" s="41" t="e">
        <f>IF(AND(NOT(ISBLANK('Contact Data Entry'!X58)),ISNA(VLOOKUP('Contact Data Entry'!X58,'DO NOT USE_School Picklist'!$D$3:$D$5,1,FALSE))),"Please select a value from the drop-down menu",IF('DO NOT USE_Contact Formulas'!A58,"OK",NA()))</f>
        <v>#N/A</v>
      </c>
      <c r="Y58" s="41"/>
      <c r="Z58" s="41" t="e">
        <f>IF(AND(NOT(ISBLANK('Contact Data Entry'!Z58)),ISNA(VLOOKUP('Contact Data Entry'!Z58,'DO NOT USE_School Picklist'!$G$3:$G$5,1,FALSE))),"Please select a value from the drop-down menu",IF('DO NOT USE_Contact Formulas'!A58,"OK",NA()))</f>
        <v>#N/A</v>
      </c>
      <c r="AA58" s="41"/>
      <c r="AB58" s="41" t="e">
        <f>IF(AND(NOT(ISBLANK('Contact Data Entry'!AB58)),ISNA(VLOOKUP('Contact Data Entry'!AB58,'DO NOT USE_School Picklist'!$H$3:$H$4,1,FALSE))),"Please select a value from the drop-down menu",IF('DO NOT USE_Contact Formulas'!A58,"OK",NA()))</f>
        <v>#N/A</v>
      </c>
      <c r="AC58" s="41" t="e">
        <f ca="1">IF('Contact Data Entry'!AC58&gt;'DO NOT USE_School Picklist'!$C$3,"Test Date cannot be a future date",IF('DO NOT USE_Contact Formulas'!A58,"OK",NA()))</f>
        <v>#N/A</v>
      </c>
      <c r="AD58" s="41" t="e">
        <f>IF(AND(NOT(ISBLANK('Contact Data Entry'!AD58)),ISNA(VLOOKUP('Contact Data Entry'!AD58,'DO NOT USE_School Picklist'!$Q$3:$Q$8,1,FALSE))),"Please select a value from the drop-down menu",IF('DO NOT USE_Contact Formulas'!A58,"OK",NA()))</f>
        <v>#N/A</v>
      </c>
    </row>
    <row r="59" spans="1:30" x14ac:dyDescent="0.25">
      <c r="A59" s="40" t="e">
        <f>IF('DO NOT USE_Contact Formulas'!A59,IF('DO NOT USE_Contact Formulas'!B59,"Not all required fields are completed","OK"),NA())</f>
        <v>#N/A</v>
      </c>
      <c r="B59" s="41" t="e">
        <f>IF(AND('DO NOT USE_Contact Formulas'!A59,ISBLANK('Contact Data Entry'!B59)),"First Name is required",IF(NOT(ISBLANK('Contact Data Entry'!B59)),"OK",NA()))</f>
        <v>#N/A</v>
      </c>
      <c r="C59" s="41" t="e">
        <f>IF(AND('DO NOT USE_Contact Formulas'!A59,ISBLANK('Contact Data Entry'!C59)),"Last Name is required",IF(NOT(ISBLANK('Contact Data Entry'!C59)),"OK",NA()))</f>
        <v>#N/A</v>
      </c>
      <c r="D59" s="41" t="e">
        <f>IF(AND('DO NOT USE_Contact Formulas'!A59,ISBLANK('Contact Data Entry'!D59)),"Birthdate is required",IF(NOT(ISBLANK('Contact Data Entry'!D59)),"OK",NA()))</f>
        <v>#N/A</v>
      </c>
      <c r="E59" s="41" t="e">
        <f>IF(AND('DO NOT USE_Contact Formulas'!A59,ISBLANK('Contact Data Entry'!E59)),"Mobile Phone is required",IF(NOT(ISBLANK('Contact Data Entry'!E59)),IF(AND(ISNUMBER(VALUE('Contact Data Entry'!E59)),LEFT('Contact Data Entry'!E59,1)&lt;&gt;"1",LEN('Contact Data Entry'!E59)=10),"OK","Phone number must be valid format"),NA()))</f>
        <v>#N/A</v>
      </c>
      <c r="F59" s="41" t="e">
        <f>IF(LEN('Contact Data Entry'!F59)&gt;255,"Home Street Address must be less than 255 characters",IF('DO NOT USE_Contact Formulas'!A59,"OK",NA()))</f>
        <v>#N/A</v>
      </c>
      <c r="G59" s="41" t="e">
        <f>IF(LEN('Contact Data Entry'!G59)&gt;40,"City must be less than 40 characters",IF('DO NOT USE_Contact Formulas'!A59,"OK",NA()))</f>
        <v>#N/A</v>
      </c>
      <c r="H59" s="41" t="e">
        <f>IF(AND(NOT(ISBLANK('Contact Data Entry'!H59)),ISNA(VLOOKUP('Contact Data Entry'!H59,'DO NOT USE_School Picklist'!$P$3:$P$52,1,FALSE))),"Please select a value from the drop-down menu",IF('DO NOT USE_Contact Formulas'!A59,"OK",NA()))</f>
        <v>#N/A</v>
      </c>
      <c r="I59" s="41" t="e">
        <f>IF(AND('DO NOT USE_Contact Formulas'!A59,ISBLANK('Contact Data Entry'!I59)),"Zip is required",IF(ISBLANK('Contact Data Entry'!I59),NA(),"OK"))</f>
        <v>#N/A</v>
      </c>
      <c r="J59" s="41" t="e">
        <f>IF(AND('DO NOT USE_Contact Formulas'!A59,ISBLANK('Contact Data Entry'!J59)),"Student or Staff? is required",IF(ISBLANK('Contact Data Entry'!J59),NA(),IF(ISNA(VLOOKUP('Contact Data Entry'!J59,'DO NOT USE_School Picklist'!$B$3:$B$6,1,FALSE)),"Please select a value from the drop-down menu","OK")))</f>
        <v>#N/A</v>
      </c>
      <c r="K59" s="41" t="e">
        <f>IF(AND('Contact Data Entry'!J59='DO NOT USE_School Picklist'!$B$4,ISBLANK('Contact Data Entry'!K59)),"Occupation/Job Title is required if Student or Staff? is Yes, staff/faculty or volunteer",IF('DO NOT USE_Contact Formulas'!A59,"OK",NA()))</f>
        <v>#N/A</v>
      </c>
      <c r="L59" s="41" t="e">
        <f ca="1">IF('Contact Data Entry'!L59&gt;'DO NOT USE_School Picklist'!$C$3,"Date last on school campus/facility cannot be a future date",IF('DO NOT USE_Contact Formulas'!A59,IF(ISBLANK('Contact Data Entry'!L59),"Date last on school campus/facility is required","OK"),NA()))</f>
        <v>#N/A</v>
      </c>
      <c r="M59" s="42" t="e">
        <f ca="1">IF('Contact Data Entry'!M59&gt;'DO NOT USE_School Picklist'!$C$3,"Last Exposure Date cannot be a future date",IF('DO NOT USE_Contact Formulas'!A59,IF(ISBLANK('Contact Data Entry'!M59),"Last Exposure Date is required","OK"),NA()))</f>
        <v>#N/A</v>
      </c>
      <c r="N59" s="42" t="e">
        <f>IF(AND('DO NOT USE_Contact Formulas'!A59,ISBLANK('Contact Data Entry'!N59)),"Specific Place in the Location is required",IF(ISBLANK('Contact Data Entry'!N59),NA(),"OK"))</f>
        <v>#N/A</v>
      </c>
      <c r="O59" s="41" t="e">
        <f>IF(AND(NOT(ISBLANK('Contact Data Entry'!O59)),ISNA(VLOOKUP('Contact Data Entry'!O59,'DO NOT USE_School Picklist'!$L$3:$L$81,1,FALSE))),"Please select a value from the drop-down menu",IF('DO NOT USE_Contact Formulas'!A59,"OK",NA()))</f>
        <v>#N/A</v>
      </c>
      <c r="P59" s="41" t="e">
        <f>IF(AND(NOT(ISBLANK('Contact Data Entry'!P59)),NOT(ISNUMBER(MATCH("*@*.?*",'Contact Data Entry'!P59,0)))),"Email must be in a valid format",IF('DO NOT USE_Contact Formulas'!A59,"OK",NA()))</f>
        <v>#N/A</v>
      </c>
      <c r="Q59" s="41" t="e">
        <f>IF(LEN('Contact Data Entry'!Q59)&gt;50,"Parent/Guardian Name must be less than 50 characters",IF('DO NOT USE_Contact Formulas'!A59,"OK",NA()))</f>
        <v>#N/A</v>
      </c>
      <c r="R59" s="41" t="e">
        <f>IF(NOT(ISBLANK('Contact Data Entry'!R59)),IF(AND(ISNUMBER('Contact Data Entry'!R59),LEFT('Contact Data Entry'!R59,1)&lt;&gt;"1",LEN('Contact Data Entry'!R59)=10),"OK","Phone number must be valid format"),IF('DO NOT USE_Contact Formulas'!A59,"OK",NA()))</f>
        <v>#N/A</v>
      </c>
      <c r="S59" s="41" t="e">
        <f>IF(AND(NOT(ISBLANK('Contact Data Entry'!S59)),ISNA(VLOOKUP('Contact Data Entry'!S59,'DO NOT USE_School Picklist'!$N$3:$N$63,1,FALSE))),"Please select a value from the drop-down menu",IF('DO NOT USE_Contact Formulas'!A59,"OK",NA()))</f>
        <v>#N/A</v>
      </c>
      <c r="T59" s="41" t="e">
        <f>IF(AND(NOT(ISBLANK('Contact Data Entry'!T59)),ISNA(VLOOKUP('Contact Data Entry'!T59,'DO NOT USE_School Picklist'!$E$3:$E$10,1,FALSE))),"Please select a value from the drop-down menu",IF('DO NOT USE_Contact Formulas'!A59,"OK",NA()))</f>
        <v>#N/A</v>
      </c>
      <c r="U59" s="41" t="e">
        <f>IF(AND(NOT(ISBLANK('Contact Data Entry'!U59)),ISNA(VLOOKUP('Contact Data Entry'!U59,'DO NOT USE_School Picklist'!$F$3:$F$16,1,FALSE))),"Please select a value from the drop-down menu",IF('DO NOT USE_Contact Formulas'!A59,"OK",NA()))</f>
        <v>#N/A</v>
      </c>
      <c r="V59" s="41" t="e">
        <f>IF(LEN('Contact Data Entry'!V59)&gt;100,"Classroom(s) must be less than 100 characters",IF('DO NOT USE_Contact Formulas'!A59,"OK",NA()))</f>
        <v>#N/A</v>
      </c>
      <c r="W59" s="41" t="e">
        <f>IF(AND(NOT(ISBLANK('Contact Data Entry'!W59)),ISNA(VLOOKUP('Contact Data Entry'!W59,'DO NOT USE_School Picklist'!$K$3:$K$6,1,FALSE))),"Please select a value from the drop-down menu",IF('DO NOT USE_Contact Formulas'!A59,"OK",NA()))</f>
        <v>#N/A</v>
      </c>
      <c r="X59" s="41" t="e">
        <f>IF(AND(NOT(ISBLANK('Contact Data Entry'!X59)),ISNA(VLOOKUP('Contact Data Entry'!X59,'DO NOT USE_School Picklist'!$D$3:$D$5,1,FALSE))),"Please select a value from the drop-down menu",IF('DO NOT USE_Contact Formulas'!A59,"OK",NA()))</f>
        <v>#N/A</v>
      </c>
      <c r="Y59" s="41"/>
      <c r="Z59" s="41" t="e">
        <f>IF(AND(NOT(ISBLANK('Contact Data Entry'!Z59)),ISNA(VLOOKUP('Contact Data Entry'!Z59,'DO NOT USE_School Picklist'!$G$3:$G$5,1,FALSE))),"Please select a value from the drop-down menu",IF('DO NOT USE_Contact Formulas'!A59,"OK",NA()))</f>
        <v>#N/A</v>
      </c>
      <c r="AA59" s="41"/>
      <c r="AB59" s="41" t="e">
        <f>IF(AND(NOT(ISBLANK('Contact Data Entry'!AB59)),ISNA(VLOOKUP('Contact Data Entry'!AB59,'DO NOT USE_School Picklist'!$H$3:$H$4,1,FALSE))),"Please select a value from the drop-down menu",IF('DO NOT USE_Contact Formulas'!A59,"OK",NA()))</f>
        <v>#N/A</v>
      </c>
      <c r="AC59" s="41" t="e">
        <f ca="1">IF('Contact Data Entry'!AC59&gt;'DO NOT USE_School Picklist'!$C$3,"Test Date cannot be a future date",IF('DO NOT USE_Contact Formulas'!A59,"OK",NA()))</f>
        <v>#N/A</v>
      </c>
      <c r="AD59" s="41" t="e">
        <f>IF(AND(NOT(ISBLANK('Contact Data Entry'!AD59)),ISNA(VLOOKUP('Contact Data Entry'!AD59,'DO NOT USE_School Picklist'!$Q$3:$Q$8,1,FALSE))),"Please select a value from the drop-down menu",IF('DO NOT USE_Contact Formulas'!A59,"OK",NA()))</f>
        <v>#N/A</v>
      </c>
    </row>
    <row r="60" spans="1:30" x14ac:dyDescent="0.25">
      <c r="A60" s="40" t="e">
        <f>IF('DO NOT USE_Contact Formulas'!A60,IF('DO NOT USE_Contact Formulas'!B60,"Not all required fields are completed","OK"),NA())</f>
        <v>#N/A</v>
      </c>
      <c r="B60" s="41" t="e">
        <f>IF(AND('DO NOT USE_Contact Formulas'!A60,ISBLANK('Contact Data Entry'!B60)),"First Name is required",IF(NOT(ISBLANK('Contact Data Entry'!B60)),"OK",NA()))</f>
        <v>#N/A</v>
      </c>
      <c r="C60" s="41" t="e">
        <f>IF(AND('DO NOT USE_Contact Formulas'!A60,ISBLANK('Contact Data Entry'!C60)),"Last Name is required",IF(NOT(ISBLANK('Contact Data Entry'!C60)),"OK",NA()))</f>
        <v>#N/A</v>
      </c>
      <c r="D60" s="41" t="e">
        <f>IF(AND('DO NOT USE_Contact Formulas'!A60,ISBLANK('Contact Data Entry'!D60)),"Birthdate is required",IF(NOT(ISBLANK('Contact Data Entry'!D60)),"OK",NA()))</f>
        <v>#N/A</v>
      </c>
      <c r="E60" s="41" t="e">
        <f>IF(AND('DO NOT USE_Contact Formulas'!A60,ISBLANK('Contact Data Entry'!E60)),"Mobile Phone is required",IF(NOT(ISBLANK('Contact Data Entry'!E60)),IF(AND(ISNUMBER(VALUE('Contact Data Entry'!E60)),LEFT('Contact Data Entry'!E60,1)&lt;&gt;"1",LEN('Contact Data Entry'!E60)=10),"OK","Phone number must be valid format"),NA()))</f>
        <v>#N/A</v>
      </c>
      <c r="F60" s="41" t="e">
        <f>IF(LEN('Contact Data Entry'!F60)&gt;255,"Home Street Address must be less than 255 characters",IF('DO NOT USE_Contact Formulas'!A60,"OK",NA()))</f>
        <v>#N/A</v>
      </c>
      <c r="G60" s="41" t="e">
        <f>IF(LEN('Contact Data Entry'!G60)&gt;40,"City must be less than 40 characters",IF('DO NOT USE_Contact Formulas'!A60,"OK",NA()))</f>
        <v>#N/A</v>
      </c>
      <c r="H60" s="41" t="e">
        <f>IF(AND(NOT(ISBLANK('Contact Data Entry'!H60)),ISNA(VLOOKUP('Contact Data Entry'!H60,'DO NOT USE_School Picklist'!$P$3:$P$52,1,FALSE))),"Please select a value from the drop-down menu",IF('DO NOT USE_Contact Formulas'!A60,"OK",NA()))</f>
        <v>#N/A</v>
      </c>
      <c r="I60" s="41" t="e">
        <f>IF(AND('DO NOT USE_Contact Formulas'!A60,ISBLANK('Contact Data Entry'!I60)),"Zip is required",IF(ISBLANK('Contact Data Entry'!I60),NA(),"OK"))</f>
        <v>#N/A</v>
      </c>
      <c r="J60" s="41" t="e">
        <f>IF(AND('DO NOT USE_Contact Formulas'!A60,ISBLANK('Contact Data Entry'!J60)),"Student or Staff? is required",IF(ISBLANK('Contact Data Entry'!J60),NA(),IF(ISNA(VLOOKUP('Contact Data Entry'!J60,'DO NOT USE_School Picklist'!$B$3:$B$6,1,FALSE)),"Please select a value from the drop-down menu","OK")))</f>
        <v>#N/A</v>
      </c>
      <c r="K60" s="41" t="e">
        <f>IF(AND('Contact Data Entry'!J60='DO NOT USE_School Picklist'!$B$4,ISBLANK('Contact Data Entry'!K60)),"Occupation/Job Title is required if Student or Staff? is Yes, staff/faculty or volunteer",IF('DO NOT USE_Contact Formulas'!A60,"OK",NA()))</f>
        <v>#N/A</v>
      </c>
      <c r="L60" s="41" t="e">
        <f ca="1">IF('Contact Data Entry'!L60&gt;'DO NOT USE_School Picklist'!$C$3,"Date last on school campus/facility cannot be a future date",IF('DO NOT USE_Contact Formulas'!A60,IF(ISBLANK('Contact Data Entry'!L60),"Date last on school campus/facility is required","OK"),NA()))</f>
        <v>#N/A</v>
      </c>
      <c r="M60" s="42" t="e">
        <f ca="1">IF('Contact Data Entry'!M60&gt;'DO NOT USE_School Picklist'!$C$3,"Last Exposure Date cannot be a future date",IF('DO NOT USE_Contact Formulas'!A60,IF(ISBLANK('Contact Data Entry'!M60),"Last Exposure Date is required","OK"),NA()))</f>
        <v>#N/A</v>
      </c>
      <c r="N60" s="42" t="e">
        <f>IF(AND('DO NOT USE_Contact Formulas'!A60,ISBLANK('Contact Data Entry'!N60)),"Specific Place in the Location is required",IF(ISBLANK('Contact Data Entry'!N60),NA(),"OK"))</f>
        <v>#N/A</v>
      </c>
      <c r="O60" s="41" t="e">
        <f>IF(AND(NOT(ISBLANK('Contact Data Entry'!O60)),ISNA(VLOOKUP('Contact Data Entry'!O60,'DO NOT USE_School Picklist'!$L$3:$L$81,1,FALSE))),"Please select a value from the drop-down menu",IF('DO NOT USE_Contact Formulas'!A60,"OK",NA()))</f>
        <v>#N/A</v>
      </c>
      <c r="P60" s="41" t="e">
        <f>IF(AND(NOT(ISBLANK('Contact Data Entry'!P60)),NOT(ISNUMBER(MATCH("*@*.?*",'Contact Data Entry'!P60,0)))),"Email must be in a valid format",IF('DO NOT USE_Contact Formulas'!A60,"OK",NA()))</f>
        <v>#N/A</v>
      </c>
      <c r="Q60" s="41" t="e">
        <f>IF(LEN('Contact Data Entry'!Q60)&gt;50,"Parent/Guardian Name must be less than 50 characters",IF('DO NOT USE_Contact Formulas'!A60,"OK",NA()))</f>
        <v>#N/A</v>
      </c>
      <c r="R60" s="41" t="e">
        <f>IF(NOT(ISBLANK('Contact Data Entry'!R60)),IF(AND(ISNUMBER('Contact Data Entry'!R60),LEFT('Contact Data Entry'!R60,1)&lt;&gt;"1",LEN('Contact Data Entry'!R60)=10),"OK","Phone number must be valid format"),IF('DO NOT USE_Contact Formulas'!A60,"OK",NA()))</f>
        <v>#N/A</v>
      </c>
      <c r="S60" s="41" t="e">
        <f>IF(AND(NOT(ISBLANK('Contact Data Entry'!S60)),ISNA(VLOOKUP('Contact Data Entry'!S60,'DO NOT USE_School Picklist'!$N$3:$N$63,1,FALSE))),"Please select a value from the drop-down menu",IF('DO NOT USE_Contact Formulas'!A60,"OK",NA()))</f>
        <v>#N/A</v>
      </c>
      <c r="T60" s="41" t="e">
        <f>IF(AND(NOT(ISBLANK('Contact Data Entry'!T60)),ISNA(VLOOKUP('Contact Data Entry'!T60,'DO NOT USE_School Picklist'!$E$3:$E$10,1,FALSE))),"Please select a value from the drop-down menu",IF('DO NOT USE_Contact Formulas'!A60,"OK",NA()))</f>
        <v>#N/A</v>
      </c>
      <c r="U60" s="41" t="e">
        <f>IF(AND(NOT(ISBLANK('Contact Data Entry'!U60)),ISNA(VLOOKUP('Contact Data Entry'!U60,'DO NOT USE_School Picklist'!$F$3:$F$16,1,FALSE))),"Please select a value from the drop-down menu",IF('DO NOT USE_Contact Formulas'!A60,"OK",NA()))</f>
        <v>#N/A</v>
      </c>
      <c r="V60" s="41" t="e">
        <f>IF(LEN('Contact Data Entry'!V60)&gt;100,"Classroom(s) must be less than 100 characters",IF('DO NOT USE_Contact Formulas'!A60,"OK",NA()))</f>
        <v>#N/A</v>
      </c>
      <c r="W60" s="41" t="e">
        <f>IF(AND(NOT(ISBLANK('Contact Data Entry'!W60)),ISNA(VLOOKUP('Contact Data Entry'!W60,'DO NOT USE_School Picklist'!$K$3:$K$6,1,FALSE))),"Please select a value from the drop-down menu",IF('DO NOT USE_Contact Formulas'!A60,"OK",NA()))</f>
        <v>#N/A</v>
      </c>
      <c r="X60" s="41" t="e">
        <f>IF(AND(NOT(ISBLANK('Contact Data Entry'!X60)),ISNA(VLOOKUP('Contact Data Entry'!X60,'DO NOT USE_School Picklist'!$D$3:$D$5,1,FALSE))),"Please select a value from the drop-down menu",IF('DO NOT USE_Contact Formulas'!A60,"OK",NA()))</f>
        <v>#N/A</v>
      </c>
      <c r="Y60" s="41"/>
      <c r="Z60" s="41" t="e">
        <f>IF(AND(NOT(ISBLANK('Contact Data Entry'!Z60)),ISNA(VLOOKUP('Contact Data Entry'!Z60,'DO NOT USE_School Picklist'!$G$3:$G$5,1,FALSE))),"Please select a value from the drop-down menu",IF('DO NOT USE_Contact Formulas'!A60,"OK",NA()))</f>
        <v>#N/A</v>
      </c>
      <c r="AA60" s="41"/>
      <c r="AB60" s="41" t="e">
        <f>IF(AND(NOT(ISBLANK('Contact Data Entry'!AB60)),ISNA(VLOOKUP('Contact Data Entry'!AB60,'DO NOT USE_School Picklist'!$H$3:$H$4,1,FALSE))),"Please select a value from the drop-down menu",IF('DO NOT USE_Contact Formulas'!A60,"OK",NA()))</f>
        <v>#N/A</v>
      </c>
      <c r="AC60" s="41" t="e">
        <f ca="1">IF('Contact Data Entry'!AC60&gt;'DO NOT USE_School Picklist'!$C$3,"Test Date cannot be a future date",IF('DO NOT USE_Contact Formulas'!A60,"OK",NA()))</f>
        <v>#N/A</v>
      </c>
      <c r="AD60" s="41" t="e">
        <f>IF(AND(NOT(ISBLANK('Contact Data Entry'!AD60)),ISNA(VLOOKUP('Contact Data Entry'!AD60,'DO NOT USE_School Picklist'!$Q$3:$Q$8,1,FALSE))),"Please select a value from the drop-down menu",IF('DO NOT USE_Contact Formulas'!A60,"OK",NA()))</f>
        <v>#N/A</v>
      </c>
    </row>
    <row r="61" spans="1:30" x14ac:dyDescent="0.25">
      <c r="A61" s="40" t="e">
        <f>IF('DO NOT USE_Contact Formulas'!A61,IF('DO NOT USE_Contact Formulas'!B61,"Not all required fields are completed","OK"),NA())</f>
        <v>#N/A</v>
      </c>
      <c r="B61" s="41" t="e">
        <f>IF(AND('DO NOT USE_Contact Formulas'!A61,ISBLANK('Contact Data Entry'!B61)),"First Name is required",IF(NOT(ISBLANK('Contact Data Entry'!B61)),"OK",NA()))</f>
        <v>#N/A</v>
      </c>
      <c r="C61" s="41" t="e">
        <f>IF(AND('DO NOT USE_Contact Formulas'!A61,ISBLANK('Contact Data Entry'!C61)),"Last Name is required",IF(NOT(ISBLANK('Contact Data Entry'!C61)),"OK",NA()))</f>
        <v>#N/A</v>
      </c>
      <c r="D61" s="41" t="e">
        <f>IF(AND('DO NOT USE_Contact Formulas'!A61,ISBLANK('Contact Data Entry'!D61)),"Birthdate is required",IF(NOT(ISBLANK('Contact Data Entry'!D61)),"OK",NA()))</f>
        <v>#N/A</v>
      </c>
      <c r="E61" s="41" t="e">
        <f>IF(AND('DO NOT USE_Contact Formulas'!A61,ISBLANK('Contact Data Entry'!E61)),"Mobile Phone is required",IF(NOT(ISBLANK('Contact Data Entry'!E61)),IF(AND(ISNUMBER(VALUE('Contact Data Entry'!E61)),LEFT('Contact Data Entry'!E61,1)&lt;&gt;"1",LEN('Contact Data Entry'!E61)=10),"OK","Phone number must be valid format"),NA()))</f>
        <v>#N/A</v>
      </c>
      <c r="F61" s="41" t="e">
        <f>IF(LEN('Contact Data Entry'!F61)&gt;255,"Home Street Address must be less than 255 characters",IF('DO NOT USE_Contact Formulas'!A61,"OK",NA()))</f>
        <v>#N/A</v>
      </c>
      <c r="G61" s="41" t="e">
        <f>IF(LEN('Contact Data Entry'!G61)&gt;40,"City must be less than 40 characters",IF('DO NOT USE_Contact Formulas'!A61,"OK",NA()))</f>
        <v>#N/A</v>
      </c>
      <c r="H61" s="41" t="e">
        <f>IF(AND(NOT(ISBLANK('Contact Data Entry'!H61)),ISNA(VLOOKUP('Contact Data Entry'!H61,'DO NOT USE_School Picklist'!$P$3:$P$52,1,FALSE))),"Please select a value from the drop-down menu",IF('DO NOT USE_Contact Formulas'!A61,"OK",NA()))</f>
        <v>#N/A</v>
      </c>
      <c r="I61" s="41" t="e">
        <f>IF(AND('DO NOT USE_Contact Formulas'!A61,ISBLANK('Contact Data Entry'!I61)),"Zip is required",IF(ISBLANK('Contact Data Entry'!I61),NA(),"OK"))</f>
        <v>#N/A</v>
      </c>
      <c r="J61" s="41" t="e">
        <f>IF(AND('DO NOT USE_Contact Formulas'!A61,ISBLANK('Contact Data Entry'!J61)),"Student or Staff? is required",IF(ISBLANK('Contact Data Entry'!J61),NA(),IF(ISNA(VLOOKUP('Contact Data Entry'!J61,'DO NOT USE_School Picklist'!$B$3:$B$6,1,FALSE)),"Please select a value from the drop-down menu","OK")))</f>
        <v>#N/A</v>
      </c>
      <c r="K61" s="41" t="e">
        <f>IF(AND('Contact Data Entry'!J61='DO NOT USE_School Picklist'!$B$4,ISBLANK('Contact Data Entry'!K61)),"Occupation/Job Title is required if Student or Staff? is Yes, staff/faculty or volunteer",IF('DO NOT USE_Contact Formulas'!A61,"OK",NA()))</f>
        <v>#N/A</v>
      </c>
      <c r="L61" s="41" t="e">
        <f ca="1">IF('Contact Data Entry'!L61&gt;'DO NOT USE_School Picklist'!$C$3,"Date last on school campus/facility cannot be a future date",IF('DO NOT USE_Contact Formulas'!A61,IF(ISBLANK('Contact Data Entry'!L61),"Date last on school campus/facility is required","OK"),NA()))</f>
        <v>#N/A</v>
      </c>
      <c r="M61" s="42" t="e">
        <f ca="1">IF('Contact Data Entry'!M61&gt;'DO NOT USE_School Picklist'!$C$3,"Last Exposure Date cannot be a future date",IF('DO NOT USE_Contact Formulas'!A61,IF(ISBLANK('Contact Data Entry'!M61),"Last Exposure Date is required","OK"),NA()))</f>
        <v>#N/A</v>
      </c>
      <c r="N61" s="42" t="e">
        <f>IF(AND('DO NOT USE_Contact Formulas'!A61,ISBLANK('Contact Data Entry'!N61)),"Specific Place in the Location is required",IF(ISBLANK('Contact Data Entry'!N61),NA(),"OK"))</f>
        <v>#N/A</v>
      </c>
      <c r="O61" s="41" t="e">
        <f>IF(AND(NOT(ISBLANK('Contact Data Entry'!O61)),ISNA(VLOOKUP('Contact Data Entry'!O61,'DO NOT USE_School Picklist'!$L$3:$L$81,1,FALSE))),"Please select a value from the drop-down menu",IF('DO NOT USE_Contact Formulas'!A61,"OK",NA()))</f>
        <v>#N/A</v>
      </c>
      <c r="P61" s="41" t="e">
        <f>IF(AND(NOT(ISBLANK('Contact Data Entry'!P61)),NOT(ISNUMBER(MATCH("*@*.?*",'Contact Data Entry'!P61,0)))),"Email must be in a valid format",IF('DO NOT USE_Contact Formulas'!A61,"OK",NA()))</f>
        <v>#N/A</v>
      </c>
      <c r="Q61" s="41" t="e">
        <f>IF(LEN('Contact Data Entry'!Q61)&gt;50,"Parent/Guardian Name must be less than 50 characters",IF('DO NOT USE_Contact Formulas'!A61,"OK",NA()))</f>
        <v>#N/A</v>
      </c>
      <c r="R61" s="41" t="e">
        <f>IF(NOT(ISBLANK('Contact Data Entry'!R61)),IF(AND(ISNUMBER('Contact Data Entry'!R61),LEFT('Contact Data Entry'!R61,1)&lt;&gt;"1",LEN('Contact Data Entry'!R61)=10),"OK","Phone number must be valid format"),IF('DO NOT USE_Contact Formulas'!A61,"OK",NA()))</f>
        <v>#N/A</v>
      </c>
      <c r="S61" s="41" t="e">
        <f>IF(AND(NOT(ISBLANK('Contact Data Entry'!S61)),ISNA(VLOOKUP('Contact Data Entry'!S61,'DO NOT USE_School Picklist'!$N$3:$N$63,1,FALSE))),"Please select a value from the drop-down menu",IF('DO NOT USE_Contact Formulas'!A61,"OK",NA()))</f>
        <v>#N/A</v>
      </c>
      <c r="T61" s="41" t="e">
        <f>IF(AND(NOT(ISBLANK('Contact Data Entry'!T61)),ISNA(VLOOKUP('Contact Data Entry'!T61,'DO NOT USE_School Picklist'!$E$3:$E$10,1,FALSE))),"Please select a value from the drop-down menu",IF('DO NOT USE_Contact Formulas'!A61,"OK",NA()))</f>
        <v>#N/A</v>
      </c>
      <c r="U61" s="41" t="e">
        <f>IF(AND(NOT(ISBLANK('Contact Data Entry'!U61)),ISNA(VLOOKUP('Contact Data Entry'!U61,'DO NOT USE_School Picklist'!$F$3:$F$16,1,FALSE))),"Please select a value from the drop-down menu",IF('DO NOT USE_Contact Formulas'!A61,"OK",NA()))</f>
        <v>#N/A</v>
      </c>
      <c r="V61" s="41" t="e">
        <f>IF(LEN('Contact Data Entry'!V61)&gt;100,"Classroom(s) must be less than 100 characters",IF('DO NOT USE_Contact Formulas'!A61,"OK",NA()))</f>
        <v>#N/A</v>
      </c>
      <c r="W61" s="41" t="e">
        <f>IF(AND(NOT(ISBLANK('Contact Data Entry'!W61)),ISNA(VLOOKUP('Contact Data Entry'!W61,'DO NOT USE_School Picklist'!$K$3:$K$6,1,FALSE))),"Please select a value from the drop-down menu",IF('DO NOT USE_Contact Formulas'!A61,"OK",NA()))</f>
        <v>#N/A</v>
      </c>
      <c r="X61" s="41" t="e">
        <f>IF(AND(NOT(ISBLANK('Contact Data Entry'!X61)),ISNA(VLOOKUP('Contact Data Entry'!X61,'DO NOT USE_School Picklist'!$D$3:$D$5,1,FALSE))),"Please select a value from the drop-down menu",IF('DO NOT USE_Contact Formulas'!A61,"OK",NA()))</f>
        <v>#N/A</v>
      </c>
      <c r="Y61" s="41"/>
      <c r="Z61" s="41" t="e">
        <f>IF(AND(NOT(ISBLANK('Contact Data Entry'!Z61)),ISNA(VLOOKUP('Contact Data Entry'!Z61,'DO NOT USE_School Picklist'!$G$3:$G$5,1,FALSE))),"Please select a value from the drop-down menu",IF('DO NOT USE_Contact Formulas'!A61,"OK",NA()))</f>
        <v>#N/A</v>
      </c>
      <c r="AA61" s="41"/>
      <c r="AB61" s="41" t="e">
        <f>IF(AND(NOT(ISBLANK('Contact Data Entry'!AB61)),ISNA(VLOOKUP('Contact Data Entry'!AB61,'DO NOT USE_School Picklist'!$H$3:$H$4,1,FALSE))),"Please select a value from the drop-down menu",IF('DO NOT USE_Contact Formulas'!A61,"OK",NA()))</f>
        <v>#N/A</v>
      </c>
      <c r="AC61" s="41" t="e">
        <f ca="1">IF('Contact Data Entry'!AC61&gt;'DO NOT USE_School Picklist'!$C$3,"Test Date cannot be a future date",IF('DO NOT USE_Contact Formulas'!A61,"OK",NA()))</f>
        <v>#N/A</v>
      </c>
      <c r="AD61" s="41" t="e">
        <f>IF(AND(NOT(ISBLANK('Contact Data Entry'!AD61)),ISNA(VLOOKUP('Contact Data Entry'!AD61,'DO NOT USE_School Picklist'!$Q$3:$Q$8,1,FALSE))),"Please select a value from the drop-down menu",IF('DO NOT USE_Contact Formulas'!A61,"OK",NA()))</f>
        <v>#N/A</v>
      </c>
    </row>
    <row r="62" spans="1:30" x14ac:dyDescent="0.25">
      <c r="A62" s="40" t="e">
        <f>IF('DO NOT USE_Contact Formulas'!A62,IF('DO NOT USE_Contact Formulas'!B62,"Not all required fields are completed","OK"),NA())</f>
        <v>#N/A</v>
      </c>
      <c r="B62" s="41" t="e">
        <f>IF(AND('DO NOT USE_Contact Formulas'!A62,ISBLANK('Contact Data Entry'!B62)),"First Name is required",IF(NOT(ISBLANK('Contact Data Entry'!B62)),"OK",NA()))</f>
        <v>#N/A</v>
      </c>
      <c r="C62" s="41" t="e">
        <f>IF(AND('DO NOT USE_Contact Formulas'!A62,ISBLANK('Contact Data Entry'!C62)),"Last Name is required",IF(NOT(ISBLANK('Contact Data Entry'!C62)),"OK",NA()))</f>
        <v>#N/A</v>
      </c>
      <c r="D62" s="41" t="e">
        <f>IF(AND('DO NOT USE_Contact Formulas'!A62,ISBLANK('Contact Data Entry'!D62)),"Birthdate is required",IF(NOT(ISBLANK('Contact Data Entry'!D62)),"OK",NA()))</f>
        <v>#N/A</v>
      </c>
      <c r="E62" s="41" t="e">
        <f>IF(AND('DO NOT USE_Contact Formulas'!A62,ISBLANK('Contact Data Entry'!E62)),"Mobile Phone is required",IF(NOT(ISBLANK('Contact Data Entry'!E62)),IF(AND(ISNUMBER(VALUE('Contact Data Entry'!E62)),LEFT('Contact Data Entry'!E62,1)&lt;&gt;"1",LEN('Contact Data Entry'!E62)=10),"OK","Phone number must be valid format"),NA()))</f>
        <v>#N/A</v>
      </c>
      <c r="F62" s="41" t="e">
        <f>IF(LEN('Contact Data Entry'!F62)&gt;255,"Home Street Address must be less than 255 characters",IF('DO NOT USE_Contact Formulas'!A62,"OK",NA()))</f>
        <v>#N/A</v>
      </c>
      <c r="G62" s="41" t="e">
        <f>IF(LEN('Contact Data Entry'!G62)&gt;40,"City must be less than 40 characters",IF('DO NOT USE_Contact Formulas'!A62,"OK",NA()))</f>
        <v>#N/A</v>
      </c>
      <c r="H62" s="41" t="e">
        <f>IF(AND(NOT(ISBLANK('Contact Data Entry'!H62)),ISNA(VLOOKUP('Contact Data Entry'!H62,'DO NOT USE_School Picklist'!$P$3:$P$52,1,FALSE))),"Please select a value from the drop-down menu",IF('DO NOT USE_Contact Formulas'!A62,"OK",NA()))</f>
        <v>#N/A</v>
      </c>
      <c r="I62" s="41" t="e">
        <f>IF(AND('DO NOT USE_Contact Formulas'!A62,ISBLANK('Contact Data Entry'!I62)),"Zip is required",IF(ISBLANK('Contact Data Entry'!I62),NA(),"OK"))</f>
        <v>#N/A</v>
      </c>
      <c r="J62" s="41" t="e">
        <f>IF(AND('DO NOT USE_Contact Formulas'!A62,ISBLANK('Contact Data Entry'!J62)),"Student or Staff? is required",IF(ISBLANK('Contact Data Entry'!J62),NA(),IF(ISNA(VLOOKUP('Contact Data Entry'!J62,'DO NOT USE_School Picklist'!$B$3:$B$6,1,FALSE)),"Please select a value from the drop-down menu","OK")))</f>
        <v>#N/A</v>
      </c>
      <c r="K62" s="41" t="e">
        <f>IF(AND('Contact Data Entry'!J62='DO NOT USE_School Picklist'!$B$4,ISBLANK('Contact Data Entry'!K62)),"Occupation/Job Title is required if Student or Staff? is Yes, staff/faculty or volunteer",IF('DO NOT USE_Contact Formulas'!A62,"OK",NA()))</f>
        <v>#N/A</v>
      </c>
      <c r="L62" s="41" t="e">
        <f ca="1">IF('Contact Data Entry'!L62&gt;'DO NOT USE_School Picklist'!$C$3,"Date last on school campus/facility cannot be a future date",IF('DO NOT USE_Contact Formulas'!A62,IF(ISBLANK('Contact Data Entry'!L62),"Date last on school campus/facility is required","OK"),NA()))</f>
        <v>#N/A</v>
      </c>
      <c r="M62" s="42" t="e">
        <f ca="1">IF('Contact Data Entry'!M62&gt;'DO NOT USE_School Picklist'!$C$3,"Last Exposure Date cannot be a future date",IF('DO NOT USE_Contact Formulas'!A62,IF(ISBLANK('Contact Data Entry'!M62),"Last Exposure Date is required","OK"),NA()))</f>
        <v>#N/A</v>
      </c>
      <c r="N62" s="42" t="e">
        <f>IF(AND('DO NOT USE_Contact Formulas'!A62,ISBLANK('Contact Data Entry'!N62)),"Specific Place in the Location is required",IF(ISBLANK('Contact Data Entry'!N62),NA(),"OK"))</f>
        <v>#N/A</v>
      </c>
      <c r="O62" s="41" t="e">
        <f>IF(AND(NOT(ISBLANK('Contact Data Entry'!O62)),ISNA(VLOOKUP('Contact Data Entry'!O62,'DO NOT USE_School Picklist'!$L$3:$L$81,1,FALSE))),"Please select a value from the drop-down menu",IF('DO NOT USE_Contact Formulas'!A62,"OK",NA()))</f>
        <v>#N/A</v>
      </c>
      <c r="P62" s="41" t="e">
        <f>IF(AND(NOT(ISBLANK('Contact Data Entry'!P62)),NOT(ISNUMBER(MATCH("*@*.?*",'Contact Data Entry'!P62,0)))),"Email must be in a valid format",IF('DO NOT USE_Contact Formulas'!A62,"OK",NA()))</f>
        <v>#N/A</v>
      </c>
      <c r="Q62" s="41" t="e">
        <f>IF(LEN('Contact Data Entry'!Q62)&gt;50,"Parent/Guardian Name must be less than 50 characters",IF('DO NOT USE_Contact Formulas'!A62,"OK",NA()))</f>
        <v>#N/A</v>
      </c>
      <c r="R62" s="41" t="e">
        <f>IF(NOT(ISBLANK('Contact Data Entry'!R62)),IF(AND(ISNUMBER('Contact Data Entry'!R62),LEFT('Contact Data Entry'!R62,1)&lt;&gt;"1",LEN('Contact Data Entry'!R62)=10),"OK","Phone number must be valid format"),IF('DO NOT USE_Contact Formulas'!A62,"OK",NA()))</f>
        <v>#N/A</v>
      </c>
      <c r="S62" s="41" t="e">
        <f>IF(AND(NOT(ISBLANK('Contact Data Entry'!S62)),ISNA(VLOOKUP('Contact Data Entry'!S62,'DO NOT USE_School Picklist'!$N$3:$N$63,1,FALSE))),"Please select a value from the drop-down menu",IF('DO NOT USE_Contact Formulas'!A62,"OK",NA()))</f>
        <v>#N/A</v>
      </c>
      <c r="T62" s="41" t="e">
        <f>IF(AND(NOT(ISBLANK('Contact Data Entry'!T62)),ISNA(VLOOKUP('Contact Data Entry'!T62,'DO NOT USE_School Picklist'!$E$3:$E$10,1,FALSE))),"Please select a value from the drop-down menu",IF('DO NOT USE_Contact Formulas'!A62,"OK",NA()))</f>
        <v>#N/A</v>
      </c>
      <c r="U62" s="41" t="e">
        <f>IF(AND(NOT(ISBLANK('Contact Data Entry'!U62)),ISNA(VLOOKUP('Contact Data Entry'!U62,'DO NOT USE_School Picklist'!$F$3:$F$16,1,FALSE))),"Please select a value from the drop-down menu",IF('DO NOT USE_Contact Formulas'!A62,"OK",NA()))</f>
        <v>#N/A</v>
      </c>
      <c r="V62" s="41" t="e">
        <f>IF(LEN('Contact Data Entry'!V62)&gt;100,"Classroom(s) must be less than 100 characters",IF('DO NOT USE_Contact Formulas'!A62,"OK",NA()))</f>
        <v>#N/A</v>
      </c>
      <c r="W62" s="41" t="e">
        <f>IF(AND(NOT(ISBLANK('Contact Data Entry'!W62)),ISNA(VLOOKUP('Contact Data Entry'!W62,'DO NOT USE_School Picklist'!$K$3:$K$6,1,FALSE))),"Please select a value from the drop-down menu",IF('DO NOT USE_Contact Formulas'!A62,"OK",NA()))</f>
        <v>#N/A</v>
      </c>
      <c r="X62" s="41" t="e">
        <f>IF(AND(NOT(ISBLANK('Contact Data Entry'!X62)),ISNA(VLOOKUP('Contact Data Entry'!X62,'DO NOT USE_School Picklist'!$D$3:$D$5,1,FALSE))),"Please select a value from the drop-down menu",IF('DO NOT USE_Contact Formulas'!A62,"OK",NA()))</f>
        <v>#N/A</v>
      </c>
      <c r="Y62" s="41"/>
      <c r="Z62" s="41" t="e">
        <f>IF(AND(NOT(ISBLANK('Contact Data Entry'!Z62)),ISNA(VLOOKUP('Contact Data Entry'!Z62,'DO NOT USE_School Picklist'!$G$3:$G$5,1,FALSE))),"Please select a value from the drop-down menu",IF('DO NOT USE_Contact Formulas'!A62,"OK",NA()))</f>
        <v>#N/A</v>
      </c>
      <c r="AA62" s="41"/>
      <c r="AB62" s="41" t="e">
        <f>IF(AND(NOT(ISBLANK('Contact Data Entry'!AB62)),ISNA(VLOOKUP('Contact Data Entry'!AB62,'DO NOT USE_School Picklist'!$H$3:$H$4,1,FALSE))),"Please select a value from the drop-down menu",IF('DO NOT USE_Contact Formulas'!A62,"OK",NA()))</f>
        <v>#N/A</v>
      </c>
      <c r="AC62" s="41" t="e">
        <f ca="1">IF('Contact Data Entry'!AC62&gt;'DO NOT USE_School Picklist'!$C$3,"Test Date cannot be a future date",IF('DO NOT USE_Contact Formulas'!A62,"OK",NA()))</f>
        <v>#N/A</v>
      </c>
      <c r="AD62" s="41" t="e">
        <f>IF(AND(NOT(ISBLANK('Contact Data Entry'!AD62)),ISNA(VLOOKUP('Contact Data Entry'!AD62,'DO NOT USE_School Picklist'!$Q$3:$Q$8,1,FALSE))),"Please select a value from the drop-down menu",IF('DO NOT USE_Contact Formulas'!A62,"OK",NA()))</f>
        <v>#N/A</v>
      </c>
    </row>
    <row r="63" spans="1:30" x14ac:dyDescent="0.25">
      <c r="A63" s="40" t="e">
        <f>IF('DO NOT USE_Contact Formulas'!A63,IF('DO NOT USE_Contact Formulas'!B63,"Not all required fields are completed","OK"),NA())</f>
        <v>#N/A</v>
      </c>
      <c r="B63" s="41" t="e">
        <f>IF(AND('DO NOT USE_Contact Formulas'!A63,ISBLANK('Contact Data Entry'!B63)),"First Name is required",IF(NOT(ISBLANK('Contact Data Entry'!B63)),"OK",NA()))</f>
        <v>#N/A</v>
      </c>
      <c r="C63" s="41" t="e">
        <f>IF(AND('DO NOT USE_Contact Formulas'!A63,ISBLANK('Contact Data Entry'!C63)),"Last Name is required",IF(NOT(ISBLANK('Contact Data Entry'!C63)),"OK",NA()))</f>
        <v>#N/A</v>
      </c>
      <c r="D63" s="41" t="e">
        <f>IF(AND('DO NOT USE_Contact Formulas'!A63,ISBLANK('Contact Data Entry'!D63)),"Birthdate is required",IF(NOT(ISBLANK('Contact Data Entry'!D63)),"OK",NA()))</f>
        <v>#N/A</v>
      </c>
      <c r="E63" s="41" t="e">
        <f>IF(AND('DO NOT USE_Contact Formulas'!A63,ISBLANK('Contact Data Entry'!E63)),"Mobile Phone is required",IF(NOT(ISBLANK('Contact Data Entry'!E63)),IF(AND(ISNUMBER(VALUE('Contact Data Entry'!E63)),LEFT('Contact Data Entry'!E63,1)&lt;&gt;"1",LEN('Contact Data Entry'!E63)=10),"OK","Phone number must be valid format"),NA()))</f>
        <v>#N/A</v>
      </c>
      <c r="F63" s="41" t="e">
        <f>IF(LEN('Contact Data Entry'!F63)&gt;255,"Home Street Address must be less than 255 characters",IF('DO NOT USE_Contact Formulas'!A63,"OK",NA()))</f>
        <v>#N/A</v>
      </c>
      <c r="G63" s="41" t="e">
        <f>IF(LEN('Contact Data Entry'!G63)&gt;40,"City must be less than 40 characters",IF('DO NOT USE_Contact Formulas'!A63,"OK",NA()))</f>
        <v>#N/A</v>
      </c>
      <c r="H63" s="41" t="e">
        <f>IF(AND(NOT(ISBLANK('Contact Data Entry'!H63)),ISNA(VLOOKUP('Contact Data Entry'!H63,'DO NOT USE_School Picklist'!$P$3:$P$52,1,FALSE))),"Please select a value from the drop-down menu",IF('DO NOT USE_Contact Formulas'!A63,"OK",NA()))</f>
        <v>#N/A</v>
      </c>
      <c r="I63" s="41" t="e">
        <f>IF(AND('DO NOT USE_Contact Formulas'!A63,ISBLANK('Contact Data Entry'!I63)),"Zip is required",IF(ISBLANK('Contact Data Entry'!I63),NA(),"OK"))</f>
        <v>#N/A</v>
      </c>
      <c r="J63" s="41" t="e">
        <f>IF(AND('DO NOT USE_Contact Formulas'!A63,ISBLANK('Contact Data Entry'!J63)),"Student or Staff? is required",IF(ISBLANK('Contact Data Entry'!J63),NA(),IF(ISNA(VLOOKUP('Contact Data Entry'!J63,'DO NOT USE_School Picklist'!$B$3:$B$6,1,FALSE)),"Please select a value from the drop-down menu","OK")))</f>
        <v>#N/A</v>
      </c>
      <c r="K63" s="41" t="e">
        <f>IF(AND('Contact Data Entry'!J63='DO NOT USE_School Picklist'!$B$4,ISBLANK('Contact Data Entry'!K63)),"Occupation/Job Title is required if Student or Staff? is Yes, staff/faculty or volunteer",IF('DO NOT USE_Contact Formulas'!A63,"OK",NA()))</f>
        <v>#N/A</v>
      </c>
      <c r="L63" s="41" t="e">
        <f ca="1">IF('Contact Data Entry'!L63&gt;'DO NOT USE_School Picklist'!$C$3,"Date last on school campus/facility cannot be a future date",IF('DO NOT USE_Contact Formulas'!A63,IF(ISBLANK('Contact Data Entry'!L63),"Date last on school campus/facility is required","OK"),NA()))</f>
        <v>#N/A</v>
      </c>
      <c r="M63" s="42" t="e">
        <f ca="1">IF('Contact Data Entry'!M63&gt;'DO NOT USE_School Picklist'!$C$3,"Last Exposure Date cannot be a future date",IF('DO NOT USE_Contact Formulas'!A63,IF(ISBLANK('Contact Data Entry'!M63),"Last Exposure Date is required","OK"),NA()))</f>
        <v>#N/A</v>
      </c>
      <c r="N63" s="42" t="e">
        <f>IF(AND('DO NOT USE_Contact Formulas'!A63,ISBLANK('Contact Data Entry'!N63)),"Specific Place in the Location is required",IF(ISBLANK('Contact Data Entry'!N63),NA(),"OK"))</f>
        <v>#N/A</v>
      </c>
      <c r="O63" s="41" t="e">
        <f>IF(AND(NOT(ISBLANK('Contact Data Entry'!O63)),ISNA(VLOOKUP('Contact Data Entry'!O63,'DO NOT USE_School Picklist'!$L$3:$L$81,1,FALSE))),"Please select a value from the drop-down menu",IF('DO NOT USE_Contact Formulas'!A63,"OK",NA()))</f>
        <v>#N/A</v>
      </c>
      <c r="P63" s="41" t="e">
        <f>IF(AND(NOT(ISBLANK('Contact Data Entry'!P63)),NOT(ISNUMBER(MATCH("*@*.?*",'Contact Data Entry'!P63,0)))),"Email must be in a valid format",IF('DO NOT USE_Contact Formulas'!A63,"OK",NA()))</f>
        <v>#N/A</v>
      </c>
      <c r="Q63" s="41" t="e">
        <f>IF(LEN('Contact Data Entry'!Q63)&gt;50,"Parent/Guardian Name must be less than 50 characters",IF('DO NOT USE_Contact Formulas'!A63,"OK",NA()))</f>
        <v>#N/A</v>
      </c>
      <c r="R63" s="41" t="e">
        <f>IF(NOT(ISBLANK('Contact Data Entry'!R63)),IF(AND(ISNUMBER('Contact Data Entry'!R63),LEFT('Contact Data Entry'!R63,1)&lt;&gt;"1",LEN('Contact Data Entry'!R63)=10),"OK","Phone number must be valid format"),IF('DO NOT USE_Contact Formulas'!A63,"OK",NA()))</f>
        <v>#N/A</v>
      </c>
      <c r="S63" s="41" t="e">
        <f>IF(AND(NOT(ISBLANK('Contact Data Entry'!S63)),ISNA(VLOOKUP('Contact Data Entry'!S63,'DO NOT USE_School Picklist'!$N$3:$N$63,1,FALSE))),"Please select a value from the drop-down menu",IF('DO NOT USE_Contact Formulas'!A63,"OK",NA()))</f>
        <v>#N/A</v>
      </c>
      <c r="T63" s="41" t="e">
        <f>IF(AND(NOT(ISBLANK('Contact Data Entry'!T63)),ISNA(VLOOKUP('Contact Data Entry'!T63,'DO NOT USE_School Picklist'!$E$3:$E$10,1,FALSE))),"Please select a value from the drop-down menu",IF('DO NOT USE_Contact Formulas'!A63,"OK",NA()))</f>
        <v>#N/A</v>
      </c>
      <c r="U63" s="41" t="e">
        <f>IF(AND(NOT(ISBLANK('Contact Data Entry'!U63)),ISNA(VLOOKUP('Contact Data Entry'!U63,'DO NOT USE_School Picklist'!$F$3:$F$16,1,FALSE))),"Please select a value from the drop-down menu",IF('DO NOT USE_Contact Formulas'!A63,"OK",NA()))</f>
        <v>#N/A</v>
      </c>
      <c r="V63" s="41" t="e">
        <f>IF(LEN('Contact Data Entry'!V63)&gt;100,"Classroom(s) must be less than 100 characters",IF('DO NOT USE_Contact Formulas'!A63,"OK",NA()))</f>
        <v>#N/A</v>
      </c>
      <c r="W63" s="41" t="e">
        <f>IF(AND(NOT(ISBLANK('Contact Data Entry'!W63)),ISNA(VLOOKUP('Contact Data Entry'!W63,'DO NOT USE_School Picklist'!$K$3:$K$6,1,FALSE))),"Please select a value from the drop-down menu",IF('DO NOT USE_Contact Formulas'!A63,"OK",NA()))</f>
        <v>#N/A</v>
      </c>
      <c r="X63" s="41" t="e">
        <f>IF(AND(NOT(ISBLANK('Contact Data Entry'!X63)),ISNA(VLOOKUP('Contact Data Entry'!X63,'DO NOT USE_School Picklist'!$D$3:$D$5,1,FALSE))),"Please select a value from the drop-down menu",IF('DO NOT USE_Contact Formulas'!A63,"OK",NA()))</f>
        <v>#N/A</v>
      </c>
      <c r="Y63" s="41"/>
      <c r="Z63" s="41" t="e">
        <f>IF(AND(NOT(ISBLANK('Contact Data Entry'!Z63)),ISNA(VLOOKUP('Contact Data Entry'!Z63,'DO NOT USE_School Picklist'!$G$3:$G$5,1,FALSE))),"Please select a value from the drop-down menu",IF('DO NOT USE_Contact Formulas'!A63,"OK",NA()))</f>
        <v>#N/A</v>
      </c>
      <c r="AA63" s="41"/>
      <c r="AB63" s="41" t="e">
        <f>IF(AND(NOT(ISBLANK('Contact Data Entry'!AB63)),ISNA(VLOOKUP('Contact Data Entry'!AB63,'DO NOT USE_School Picklist'!$H$3:$H$4,1,FALSE))),"Please select a value from the drop-down menu",IF('DO NOT USE_Contact Formulas'!A63,"OK",NA()))</f>
        <v>#N/A</v>
      </c>
      <c r="AC63" s="41" t="e">
        <f ca="1">IF('Contact Data Entry'!AC63&gt;'DO NOT USE_School Picklist'!$C$3,"Test Date cannot be a future date",IF('DO NOT USE_Contact Formulas'!A63,"OK",NA()))</f>
        <v>#N/A</v>
      </c>
      <c r="AD63" s="41" t="e">
        <f>IF(AND(NOT(ISBLANK('Contact Data Entry'!AD63)),ISNA(VLOOKUP('Contact Data Entry'!AD63,'DO NOT USE_School Picklist'!$Q$3:$Q$8,1,FALSE))),"Please select a value from the drop-down menu",IF('DO NOT USE_Contact Formulas'!A63,"OK",NA()))</f>
        <v>#N/A</v>
      </c>
    </row>
    <row r="64" spans="1:30" x14ac:dyDescent="0.25">
      <c r="A64" s="40" t="e">
        <f>IF('DO NOT USE_Contact Formulas'!A64,IF('DO NOT USE_Contact Formulas'!B64,"Not all required fields are completed","OK"),NA())</f>
        <v>#N/A</v>
      </c>
      <c r="B64" s="41" t="e">
        <f>IF(AND('DO NOT USE_Contact Formulas'!A64,ISBLANK('Contact Data Entry'!B64)),"First Name is required",IF(NOT(ISBLANK('Contact Data Entry'!B64)),"OK",NA()))</f>
        <v>#N/A</v>
      </c>
      <c r="C64" s="41" t="e">
        <f>IF(AND('DO NOT USE_Contact Formulas'!A64,ISBLANK('Contact Data Entry'!C64)),"Last Name is required",IF(NOT(ISBLANK('Contact Data Entry'!C64)),"OK",NA()))</f>
        <v>#N/A</v>
      </c>
      <c r="D64" s="41" t="e">
        <f>IF(AND('DO NOT USE_Contact Formulas'!A64,ISBLANK('Contact Data Entry'!D64)),"Birthdate is required",IF(NOT(ISBLANK('Contact Data Entry'!D64)),"OK",NA()))</f>
        <v>#N/A</v>
      </c>
      <c r="E64" s="41" t="e">
        <f>IF(AND('DO NOT USE_Contact Formulas'!A64,ISBLANK('Contact Data Entry'!E64)),"Mobile Phone is required",IF(NOT(ISBLANK('Contact Data Entry'!E64)),IF(AND(ISNUMBER(VALUE('Contact Data Entry'!E64)),LEFT('Contact Data Entry'!E64,1)&lt;&gt;"1",LEN('Contact Data Entry'!E64)=10),"OK","Phone number must be valid format"),NA()))</f>
        <v>#N/A</v>
      </c>
      <c r="F64" s="41" t="e">
        <f>IF(LEN('Contact Data Entry'!F64)&gt;255,"Home Street Address must be less than 255 characters",IF('DO NOT USE_Contact Formulas'!A64,"OK",NA()))</f>
        <v>#N/A</v>
      </c>
      <c r="G64" s="41" t="e">
        <f>IF(LEN('Contact Data Entry'!G64)&gt;40,"City must be less than 40 characters",IF('DO NOT USE_Contact Formulas'!A64,"OK",NA()))</f>
        <v>#N/A</v>
      </c>
      <c r="H64" s="41" t="e">
        <f>IF(AND(NOT(ISBLANK('Contact Data Entry'!H64)),ISNA(VLOOKUP('Contact Data Entry'!H64,'DO NOT USE_School Picklist'!$P$3:$P$52,1,FALSE))),"Please select a value from the drop-down menu",IF('DO NOT USE_Contact Formulas'!A64,"OK",NA()))</f>
        <v>#N/A</v>
      </c>
      <c r="I64" s="41" t="e">
        <f>IF(AND('DO NOT USE_Contact Formulas'!A64,ISBLANK('Contact Data Entry'!I64)),"Zip is required",IF(ISBLANK('Contact Data Entry'!I64),NA(),"OK"))</f>
        <v>#N/A</v>
      </c>
      <c r="J64" s="41" t="e">
        <f>IF(AND('DO NOT USE_Contact Formulas'!A64,ISBLANK('Contact Data Entry'!J64)),"Student or Staff? is required",IF(ISBLANK('Contact Data Entry'!J64),NA(),IF(ISNA(VLOOKUP('Contact Data Entry'!J64,'DO NOT USE_School Picklist'!$B$3:$B$6,1,FALSE)),"Please select a value from the drop-down menu","OK")))</f>
        <v>#N/A</v>
      </c>
      <c r="K64" s="41" t="e">
        <f>IF(AND('Contact Data Entry'!J64='DO NOT USE_School Picklist'!$B$4,ISBLANK('Contact Data Entry'!K64)),"Occupation/Job Title is required if Student or Staff? is Yes, staff/faculty or volunteer",IF('DO NOT USE_Contact Formulas'!A64,"OK",NA()))</f>
        <v>#N/A</v>
      </c>
      <c r="L64" s="41" t="e">
        <f ca="1">IF('Contact Data Entry'!L64&gt;'DO NOT USE_School Picklist'!$C$3,"Date last on school campus/facility cannot be a future date",IF('DO NOT USE_Contact Formulas'!A64,IF(ISBLANK('Contact Data Entry'!L64),"Date last on school campus/facility is required","OK"),NA()))</f>
        <v>#N/A</v>
      </c>
      <c r="M64" s="42" t="e">
        <f ca="1">IF('Contact Data Entry'!M64&gt;'DO NOT USE_School Picklist'!$C$3,"Last Exposure Date cannot be a future date",IF('DO NOT USE_Contact Formulas'!A64,IF(ISBLANK('Contact Data Entry'!M64),"Last Exposure Date is required","OK"),NA()))</f>
        <v>#N/A</v>
      </c>
      <c r="N64" s="42" t="e">
        <f>IF(AND('DO NOT USE_Contact Formulas'!A64,ISBLANK('Contact Data Entry'!N64)),"Specific Place in the Location is required",IF(ISBLANK('Contact Data Entry'!N64),NA(),"OK"))</f>
        <v>#N/A</v>
      </c>
      <c r="O64" s="41" t="e">
        <f>IF(AND(NOT(ISBLANK('Contact Data Entry'!O64)),ISNA(VLOOKUP('Contact Data Entry'!O64,'DO NOT USE_School Picklist'!$L$3:$L$81,1,FALSE))),"Please select a value from the drop-down menu",IF('DO NOT USE_Contact Formulas'!A64,"OK",NA()))</f>
        <v>#N/A</v>
      </c>
      <c r="P64" s="41" t="e">
        <f>IF(AND(NOT(ISBLANK('Contact Data Entry'!P64)),NOT(ISNUMBER(MATCH("*@*.?*",'Contact Data Entry'!P64,0)))),"Email must be in a valid format",IF('DO NOT USE_Contact Formulas'!A64,"OK",NA()))</f>
        <v>#N/A</v>
      </c>
      <c r="Q64" s="41" t="e">
        <f>IF(LEN('Contact Data Entry'!Q64)&gt;50,"Parent/Guardian Name must be less than 50 characters",IF('DO NOT USE_Contact Formulas'!A64,"OK",NA()))</f>
        <v>#N/A</v>
      </c>
      <c r="R64" s="41" t="e">
        <f>IF(NOT(ISBLANK('Contact Data Entry'!R64)),IF(AND(ISNUMBER('Contact Data Entry'!R64),LEFT('Contact Data Entry'!R64,1)&lt;&gt;"1",LEN('Contact Data Entry'!R64)=10),"OK","Phone number must be valid format"),IF('DO NOT USE_Contact Formulas'!A64,"OK",NA()))</f>
        <v>#N/A</v>
      </c>
      <c r="S64" s="41" t="e">
        <f>IF(AND(NOT(ISBLANK('Contact Data Entry'!S64)),ISNA(VLOOKUP('Contact Data Entry'!S64,'DO NOT USE_School Picklist'!$N$3:$N$63,1,FALSE))),"Please select a value from the drop-down menu",IF('DO NOT USE_Contact Formulas'!A64,"OK",NA()))</f>
        <v>#N/A</v>
      </c>
      <c r="T64" s="41" t="e">
        <f>IF(AND(NOT(ISBLANK('Contact Data Entry'!T64)),ISNA(VLOOKUP('Contact Data Entry'!T64,'DO NOT USE_School Picklist'!$E$3:$E$10,1,FALSE))),"Please select a value from the drop-down menu",IF('DO NOT USE_Contact Formulas'!A64,"OK",NA()))</f>
        <v>#N/A</v>
      </c>
      <c r="U64" s="41" t="e">
        <f>IF(AND(NOT(ISBLANK('Contact Data Entry'!U64)),ISNA(VLOOKUP('Contact Data Entry'!U64,'DO NOT USE_School Picklist'!$F$3:$F$16,1,FALSE))),"Please select a value from the drop-down menu",IF('DO NOT USE_Contact Formulas'!A64,"OK",NA()))</f>
        <v>#N/A</v>
      </c>
      <c r="V64" s="41" t="e">
        <f>IF(LEN('Contact Data Entry'!V64)&gt;100,"Classroom(s) must be less than 100 characters",IF('DO NOT USE_Contact Formulas'!A64,"OK",NA()))</f>
        <v>#N/A</v>
      </c>
      <c r="W64" s="41" t="e">
        <f>IF(AND(NOT(ISBLANK('Contact Data Entry'!W64)),ISNA(VLOOKUP('Contact Data Entry'!W64,'DO NOT USE_School Picklist'!$K$3:$K$6,1,FALSE))),"Please select a value from the drop-down menu",IF('DO NOT USE_Contact Formulas'!A64,"OK",NA()))</f>
        <v>#N/A</v>
      </c>
      <c r="X64" s="41" t="e">
        <f>IF(AND(NOT(ISBLANK('Contact Data Entry'!X64)),ISNA(VLOOKUP('Contact Data Entry'!X64,'DO NOT USE_School Picklist'!$D$3:$D$5,1,FALSE))),"Please select a value from the drop-down menu",IF('DO NOT USE_Contact Formulas'!A64,"OK",NA()))</f>
        <v>#N/A</v>
      </c>
      <c r="Y64" s="41"/>
      <c r="Z64" s="41" t="e">
        <f>IF(AND(NOT(ISBLANK('Contact Data Entry'!Z64)),ISNA(VLOOKUP('Contact Data Entry'!Z64,'DO NOT USE_School Picklist'!$G$3:$G$5,1,FALSE))),"Please select a value from the drop-down menu",IF('DO NOT USE_Contact Formulas'!A64,"OK",NA()))</f>
        <v>#N/A</v>
      </c>
      <c r="AA64" s="41"/>
      <c r="AB64" s="41" t="e">
        <f>IF(AND(NOT(ISBLANK('Contact Data Entry'!AB64)),ISNA(VLOOKUP('Contact Data Entry'!AB64,'DO NOT USE_School Picklist'!$H$3:$H$4,1,FALSE))),"Please select a value from the drop-down menu",IF('DO NOT USE_Contact Formulas'!A64,"OK",NA()))</f>
        <v>#N/A</v>
      </c>
      <c r="AC64" s="41" t="e">
        <f ca="1">IF('Contact Data Entry'!AC64&gt;'DO NOT USE_School Picklist'!$C$3,"Test Date cannot be a future date",IF('DO NOT USE_Contact Formulas'!A64,"OK",NA()))</f>
        <v>#N/A</v>
      </c>
      <c r="AD64" s="41" t="e">
        <f>IF(AND(NOT(ISBLANK('Contact Data Entry'!AD64)),ISNA(VLOOKUP('Contact Data Entry'!AD64,'DO NOT USE_School Picklist'!$Q$3:$Q$8,1,FALSE))),"Please select a value from the drop-down menu",IF('DO NOT USE_Contact Formulas'!A64,"OK",NA()))</f>
        <v>#N/A</v>
      </c>
    </row>
    <row r="65" spans="1:30" x14ac:dyDescent="0.25">
      <c r="A65" s="40" t="e">
        <f>IF('DO NOT USE_Contact Formulas'!A65,IF('DO NOT USE_Contact Formulas'!B65,"Not all required fields are completed","OK"),NA())</f>
        <v>#N/A</v>
      </c>
      <c r="B65" s="41" t="e">
        <f>IF(AND('DO NOT USE_Contact Formulas'!A65,ISBLANK('Contact Data Entry'!B65)),"First Name is required",IF(NOT(ISBLANK('Contact Data Entry'!B65)),"OK",NA()))</f>
        <v>#N/A</v>
      </c>
      <c r="C65" s="41" t="e">
        <f>IF(AND('DO NOT USE_Contact Formulas'!A65,ISBLANK('Contact Data Entry'!C65)),"Last Name is required",IF(NOT(ISBLANK('Contact Data Entry'!C65)),"OK",NA()))</f>
        <v>#N/A</v>
      </c>
      <c r="D65" s="41" t="e">
        <f>IF(AND('DO NOT USE_Contact Formulas'!A65,ISBLANK('Contact Data Entry'!D65)),"Birthdate is required",IF(NOT(ISBLANK('Contact Data Entry'!D65)),"OK",NA()))</f>
        <v>#N/A</v>
      </c>
      <c r="E65" s="41" t="e">
        <f>IF(AND('DO NOT USE_Contact Formulas'!A65,ISBLANK('Contact Data Entry'!E65)),"Mobile Phone is required",IF(NOT(ISBLANK('Contact Data Entry'!E65)),IF(AND(ISNUMBER(VALUE('Contact Data Entry'!E65)),LEFT('Contact Data Entry'!E65,1)&lt;&gt;"1",LEN('Contact Data Entry'!E65)=10),"OK","Phone number must be valid format"),NA()))</f>
        <v>#N/A</v>
      </c>
      <c r="F65" s="41" t="e">
        <f>IF(LEN('Contact Data Entry'!F65)&gt;255,"Home Street Address must be less than 255 characters",IF('DO NOT USE_Contact Formulas'!A65,"OK",NA()))</f>
        <v>#N/A</v>
      </c>
      <c r="G65" s="41" t="e">
        <f>IF(LEN('Contact Data Entry'!G65)&gt;40,"City must be less than 40 characters",IF('DO NOT USE_Contact Formulas'!A65,"OK",NA()))</f>
        <v>#N/A</v>
      </c>
      <c r="H65" s="41" t="e">
        <f>IF(AND(NOT(ISBLANK('Contact Data Entry'!H65)),ISNA(VLOOKUP('Contact Data Entry'!H65,'DO NOT USE_School Picklist'!$P$3:$P$52,1,FALSE))),"Please select a value from the drop-down menu",IF('DO NOT USE_Contact Formulas'!A65,"OK",NA()))</f>
        <v>#N/A</v>
      </c>
      <c r="I65" s="41" t="e">
        <f>IF(AND('DO NOT USE_Contact Formulas'!A65,ISBLANK('Contact Data Entry'!I65)),"Zip is required",IF(ISBLANK('Contact Data Entry'!I65),NA(),"OK"))</f>
        <v>#N/A</v>
      </c>
      <c r="J65" s="41" t="e">
        <f>IF(AND('DO NOT USE_Contact Formulas'!A65,ISBLANK('Contact Data Entry'!J65)),"Student or Staff? is required",IF(ISBLANK('Contact Data Entry'!J65),NA(),IF(ISNA(VLOOKUP('Contact Data Entry'!J65,'DO NOT USE_School Picklist'!$B$3:$B$6,1,FALSE)),"Please select a value from the drop-down menu","OK")))</f>
        <v>#N/A</v>
      </c>
      <c r="K65" s="41" t="e">
        <f>IF(AND('Contact Data Entry'!J65='DO NOT USE_School Picklist'!$B$4,ISBLANK('Contact Data Entry'!K65)),"Occupation/Job Title is required if Student or Staff? is Yes, staff/faculty or volunteer",IF('DO NOT USE_Contact Formulas'!A65,"OK",NA()))</f>
        <v>#N/A</v>
      </c>
      <c r="L65" s="41" t="e">
        <f ca="1">IF('Contact Data Entry'!L65&gt;'DO NOT USE_School Picklist'!$C$3,"Date last on school campus/facility cannot be a future date",IF('DO NOT USE_Contact Formulas'!A65,IF(ISBLANK('Contact Data Entry'!L65),"Date last on school campus/facility is required","OK"),NA()))</f>
        <v>#N/A</v>
      </c>
      <c r="M65" s="42" t="e">
        <f ca="1">IF('Contact Data Entry'!M65&gt;'DO NOT USE_School Picklist'!$C$3,"Last Exposure Date cannot be a future date",IF('DO NOT USE_Contact Formulas'!A65,IF(ISBLANK('Contact Data Entry'!M65),"Last Exposure Date is required","OK"),NA()))</f>
        <v>#N/A</v>
      </c>
      <c r="N65" s="42" t="e">
        <f>IF(AND('DO NOT USE_Contact Formulas'!A65,ISBLANK('Contact Data Entry'!N65)),"Specific Place in the Location is required",IF(ISBLANK('Contact Data Entry'!N65),NA(),"OK"))</f>
        <v>#N/A</v>
      </c>
      <c r="O65" s="41" t="e">
        <f>IF(AND(NOT(ISBLANK('Contact Data Entry'!O65)),ISNA(VLOOKUP('Contact Data Entry'!O65,'DO NOT USE_School Picklist'!$L$3:$L$81,1,FALSE))),"Please select a value from the drop-down menu",IF('DO NOT USE_Contact Formulas'!A65,"OK",NA()))</f>
        <v>#N/A</v>
      </c>
      <c r="P65" s="41" t="e">
        <f>IF(AND(NOT(ISBLANK('Contact Data Entry'!P65)),NOT(ISNUMBER(MATCH("*@*.?*",'Contact Data Entry'!P65,0)))),"Email must be in a valid format",IF('DO NOT USE_Contact Formulas'!A65,"OK",NA()))</f>
        <v>#N/A</v>
      </c>
      <c r="Q65" s="41" t="e">
        <f>IF(LEN('Contact Data Entry'!Q65)&gt;50,"Parent/Guardian Name must be less than 50 characters",IF('DO NOT USE_Contact Formulas'!A65,"OK",NA()))</f>
        <v>#N/A</v>
      </c>
      <c r="R65" s="41" t="e">
        <f>IF(NOT(ISBLANK('Contact Data Entry'!R65)),IF(AND(ISNUMBER('Contact Data Entry'!R65),LEFT('Contact Data Entry'!R65,1)&lt;&gt;"1",LEN('Contact Data Entry'!R65)=10),"OK","Phone number must be valid format"),IF('DO NOT USE_Contact Formulas'!A65,"OK",NA()))</f>
        <v>#N/A</v>
      </c>
      <c r="S65" s="41" t="e">
        <f>IF(AND(NOT(ISBLANK('Contact Data Entry'!S65)),ISNA(VLOOKUP('Contact Data Entry'!S65,'DO NOT USE_School Picklist'!$N$3:$N$63,1,FALSE))),"Please select a value from the drop-down menu",IF('DO NOT USE_Contact Formulas'!A65,"OK",NA()))</f>
        <v>#N/A</v>
      </c>
      <c r="T65" s="41" t="e">
        <f>IF(AND(NOT(ISBLANK('Contact Data Entry'!T65)),ISNA(VLOOKUP('Contact Data Entry'!T65,'DO NOT USE_School Picklist'!$E$3:$E$10,1,FALSE))),"Please select a value from the drop-down menu",IF('DO NOT USE_Contact Formulas'!A65,"OK",NA()))</f>
        <v>#N/A</v>
      </c>
      <c r="U65" s="41" t="e">
        <f>IF(AND(NOT(ISBLANK('Contact Data Entry'!U65)),ISNA(VLOOKUP('Contact Data Entry'!U65,'DO NOT USE_School Picklist'!$F$3:$F$16,1,FALSE))),"Please select a value from the drop-down menu",IF('DO NOT USE_Contact Formulas'!A65,"OK",NA()))</f>
        <v>#N/A</v>
      </c>
      <c r="V65" s="41" t="e">
        <f>IF(LEN('Contact Data Entry'!V65)&gt;100,"Classroom(s) must be less than 100 characters",IF('DO NOT USE_Contact Formulas'!A65,"OK",NA()))</f>
        <v>#N/A</v>
      </c>
      <c r="W65" s="41" t="e">
        <f>IF(AND(NOT(ISBLANK('Contact Data Entry'!W65)),ISNA(VLOOKUP('Contact Data Entry'!W65,'DO NOT USE_School Picklist'!$K$3:$K$6,1,FALSE))),"Please select a value from the drop-down menu",IF('DO NOT USE_Contact Formulas'!A65,"OK",NA()))</f>
        <v>#N/A</v>
      </c>
      <c r="X65" s="41" t="e">
        <f>IF(AND(NOT(ISBLANK('Contact Data Entry'!X65)),ISNA(VLOOKUP('Contact Data Entry'!X65,'DO NOT USE_School Picklist'!$D$3:$D$5,1,FALSE))),"Please select a value from the drop-down menu",IF('DO NOT USE_Contact Formulas'!A65,"OK",NA()))</f>
        <v>#N/A</v>
      </c>
      <c r="Y65" s="41"/>
      <c r="Z65" s="41" t="e">
        <f>IF(AND(NOT(ISBLANK('Contact Data Entry'!Z65)),ISNA(VLOOKUP('Contact Data Entry'!Z65,'DO NOT USE_School Picklist'!$G$3:$G$5,1,FALSE))),"Please select a value from the drop-down menu",IF('DO NOT USE_Contact Formulas'!A65,"OK",NA()))</f>
        <v>#N/A</v>
      </c>
      <c r="AA65" s="41"/>
      <c r="AB65" s="41" t="e">
        <f>IF(AND(NOT(ISBLANK('Contact Data Entry'!AB65)),ISNA(VLOOKUP('Contact Data Entry'!AB65,'DO NOT USE_School Picklist'!$H$3:$H$4,1,FALSE))),"Please select a value from the drop-down menu",IF('DO NOT USE_Contact Formulas'!A65,"OK",NA()))</f>
        <v>#N/A</v>
      </c>
      <c r="AC65" s="41" t="e">
        <f ca="1">IF('Contact Data Entry'!AC65&gt;'DO NOT USE_School Picklist'!$C$3,"Test Date cannot be a future date",IF('DO NOT USE_Contact Formulas'!A65,"OK",NA()))</f>
        <v>#N/A</v>
      </c>
      <c r="AD65" s="41" t="e">
        <f>IF(AND(NOT(ISBLANK('Contact Data Entry'!AD65)),ISNA(VLOOKUP('Contact Data Entry'!AD65,'DO NOT USE_School Picklist'!$Q$3:$Q$8,1,FALSE))),"Please select a value from the drop-down menu",IF('DO NOT USE_Contact Formulas'!A65,"OK",NA()))</f>
        <v>#N/A</v>
      </c>
    </row>
    <row r="66" spans="1:30" x14ac:dyDescent="0.25">
      <c r="A66" s="40" t="e">
        <f>IF('DO NOT USE_Contact Formulas'!A66,IF('DO NOT USE_Contact Formulas'!B66,"Not all required fields are completed","OK"),NA())</f>
        <v>#N/A</v>
      </c>
      <c r="B66" s="41" t="e">
        <f>IF(AND('DO NOT USE_Contact Formulas'!A66,ISBLANK('Contact Data Entry'!B66)),"First Name is required",IF(NOT(ISBLANK('Contact Data Entry'!B66)),"OK",NA()))</f>
        <v>#N/A</v>
      </c>
      <c r="C66" s="41" t="e">
        <f>IF(AND('DO NOT USE_Contact Formulas'!A66,ISBLANK('Contact Data Entry'!C66)),"Last Name is required",IF(NOT(ISBLANK('Contact Data Entry'!C66)),"OK",NA()))</f>
        <v>#N/A</v>
      </c>
      <c r="D66" s="41" t="e">
        <f>IF(AND('DO NOT USE_Contact Formulas'!A66,ISBLANK('Contact Data Entry'!D66)),"Birthdate is required",IF(NOT(ISBLANK('Contact Data Entry'!D66)),"OK",NA()))</f>
        <v>#N/A</v>
      </c>
      <c r="E66" s="41" t="e">
        <f>IF(AND('DO NOT USE_Contact Formulas'!A66,ISBLANK('Contact Data Entry'!E66)),"Mobile Phone is required",IF(NOT(ISBLANK('Contact Data Entry'!E66)),IF(AND(ISNUMBER(VALUE('Contact Data Entry'!E66)),LEFT('Contact Data Entry'!E66,1)&lt;&gt;"1",LEN('Contact Data Entry'!E66)=10),"OK","Phone number must be valid format"),NA()))</f>
        <v>#N/A</v>
      </c>
      <c r="F66" s="41" t="e">
        <f>IF(LEN('Contact Data Entry'!F66)&gt;255,"Home Street Address must be less than 255 characters",IF('DO NOT USE_Contact Formulas'!A66,"OK",NA()))</f>
        <v>#N/A</v>
      </c>
      <c r="G66" s="41" t="e">
        <f>IF(LEN('Contact Data Entry'!G66)&gt;40,"City must be less than 40 characters",IF('DO NOT USE_Contact Formulas'!A66,"OK",NA()))</f>
        <v>#N/A</v>
      </c>
      <c r="H66" s="41" t="e">
        <f>IF(AND(NOT(ISBLANK('Contact Data Entry'!H66)),ISNA(VLOOKUP('Contact Data Entry'!H66,'DO NOT USE_School Picklist'!$P$3:$P$52,1,FALSE))),"Please select a value from the drop-down menu",IF('DO NOT USE_Contact Formulas'!A66,"OK",NA()))</f>
        <v>#N/A</v>
      </c>
      <c r="I66" s="41" t="e">
        <f>IF(AND('DO NOT USE_Contact Formulas'!A66,ISBLANK('Contact Data Entry'!I66)),"Zip is required",IF(ISBLANK('Contact Data Entry'!I66),NA(),"OK"))</f>
        <v>#N/A</v>
      </c>
      <c r="J66" s="41" t="e">
        <f>IF(AND('DO NOT USE_Contact Formulas'!A66,ISBLANK('Contact Data Entry'!J66)),"Student or Staff? is required",IF(ISBLANK('Contact Data Entry'!J66),NA(),IF(ISNA(VLOOKUP('Contact Data Entry'!J66,'DO NOT USE_School Picklist'!$B$3:$B$6,1,FALSE)),"Please select a value from the drop-down menu","OK")))</f>
        <v>#N/A</v>
      </c>
      <c r="K66" s="41" t="e">
        <f>IF(AND('Contact Data Entry'!J66='DO NOT USE_School Picklist'!$B$4,ISBLANK('Contact Data Entry'!K66)),"Occupation/Job Title is required if Student or Staff? is Yes, staff/faculty or volunteer",IF('DO NOT USE_Contact Formulas'!A66,"OK",NA()))</f>
        <v>#N/A</v>
      </c>
      <c r="L66" s="41" t="e">
        <f ca="1">IF('Contact Data Entry'!L66&gt;'DO NOT USE_School Picklist'!$C$3,"Date last on school campus/facility cannot be a future date",IF('DO NOT USE_Contact Formulas'!A66,IF(ISBLANK('Contact Data Entry'!L66),"Date last on school campus/facility is required","OK"),NA()))</f>
        <v>#N/A</v>
      </c>
      <c r="M66" s="42" t="e">
        <f ca="1">IF('Contact Data Entry'!M66&gt;'DO NOT USE_School Picklist'!$C$3,"Last Exposure Date cannot be a future date",IF('DO NOT USE_Contact Formulas'!A66,IF(ISBLANK('Contact Data Entry'!M66),"Last Exposure Date is required","OK"),NA()))</f>
        <v>#N/A</v>
      </c>
      <c r="N66" s="42" t="e">
        <f>IF(AND('DO NOT USE_Contact Formulas'!A66,ISBLANK('Contact Data Entry'!N66)),"Specific Place in the Location is required",IF(ISBLANK('Contact Data Entry'!N66),NA(),"OK"))</f>
        <v>#N/A</v>
      </c>
      <c r="O66" s="41" t="e">
        <f>IF(AND(NOT(ISBLANK('Contact Data Entry'!O66)),ISNA(VLOOKUP('Contact Data Entry'!O66,'DO NOT USE_School Picklist'!$L$3:$L$81,1,FALSE))),"Please select a value from the drop-down menu",IF('DO NOT USE_Contact Formulas'!A66,"OK",NA()))</f>
        <v>#N/A</v>
      </c>
      <c r="P66" s="41" t="e">
        <f>IF(AND(NOT(ISBLANK('Contact Data Entry'!P66)),NOT(ISNUMBER(MATCH("*@*.?*",'Contact Data Entry'!P66,0)))),"Email must be in a valid format",IF('DO NOT USE_Contact Formulas'!A66,"OK",NA()))</f>
        <v>#N/A</v>
      </c>
      <c r="Q66" s="41" t="e">
        <f>IF(LEN('Contact Data Entry'!Q66)&gt;50,"Parent/Guardian Name must be less than 50 characters",IF('DO NOT USE_Contact Formulas'!A66,"OK",NA()))</f>
        <v>#N/A</v>
      </c>
      <c r="R66" s="41" t="e">
        <f>IF(NOT(ISBLANK('Contact Data Entry'!R66)),IF(AND(ISNUMBER('Contact Data Entry'!R66),LEFT('Contact Data Entry'!R66,1)&lt;&gt;"1",LEN('Contact Data Entry'!R66)=10),"OK","Phone number must be valid format"),IF('DO NOT USE_Contact Formulas'!A66,"OK",NA()))</f>
        <v>#N/A</v>
      </c>
      <c r="S66" s="41" t="e">
        <f>IF(AND(NOT(ISBLANK('Contact Data Entry'!S66)),ISNA(VLOOKUP('Contact Data Entry'!S66,'DO NOT USE_School Picklist'!$N$3:$N$63,1,FALSE))),"Please select a value from the drop-down menu",IF('DO NOT USE_Contact Formulas'!A66,"OK",NA()))</f>
        <v>#N/A</v>
      </c>
      <c r="T66" s="41" t="e">
        <f>IF(AND(NOT(ISBLANK('Contact Data Entry'!T66)),ISNA(VLOOKUP('Contact Data Entry'!T66,'DO NOT USE_School Picklist'!$E$3:$E$10,1,FALSE))),"Please select a value from the drop-down menu",IF('DO NOT USE_Contact Formulas'!A66,"OK",NA()))</f>
        <v>#N/A</v>
      </c>
      <c r="U66" s="41" t="e">
        <f>IF(AND(NOT(ISBLANK('Contact Data Entry'!U66)),ISNA(VLOOKUP('Contact Data Entry'!U66,'DO NOT USE_School Picklist'!$F$3:$F$16,1,FALSE))),"Please select a value from the drop-down menu",IF('DO NOT USE_Contact Formulas'!A66,"OK",NA()))</f>
        <v>#N/A</v>
      </c>
      <c r="V66" s="41" t="e">
        <f>IF(LEN('Contact Data Entry'!V66)&gt;100,"Classroom(s) must be less than 100 characters",IF('DO NOT USE_Contact Formulas'!A66,"OK",NA()))</f>
        <v>#N/A</v>
      </c>
      <c r="W66" s="41" t="e">
        <f>IF(AND(NOT(ISBLANK('Contact Data Entry'!W66)),ISNA(VLOOKUP('Contact Data Entry'!W66,'DO NOT USE_School Picklist'!$K$3:$K$6,1,FALSE))),"Please select a value from the drop-down menu",IF('DO NOT USE_Contact Formulas'!A66,"OK",NA()))</f>
        <v>#N/A</v>
      </c>
      <c r="X66" s="41" t="e">
        <f>IF(AND(NOT(ISBLANK('Contact Data Entry'!X66)),ISNA(VLOOKUP('Contact Data Entry'!X66,'DO NOT USE_School Picklist'!$D$3:$D$5,1,FALSE))),"Please select a value from the drop-down menu",IF('DO NOT USE_Contact Formulas'!A66,"OK",NA()))</f>
        <v>#N/A</v>
      </c>
      <c r="Y66" s="41"/>
      <c r="Z66" s="41" t="e">
        <f>IF(AND(NOT(ISBLANK('Contact Data Entry'!Z66)),ISNA(VLOOKUP('Contact Data Entry'!Z66,'DO NOT USE_School Picklist'!$G$3:$G$5,1,FALSE))),"Please select a value from the drop-down menu",IF('DO NOT USE_Contact Formulas'!A66,"OK",NA()))</f>
        <v>#N/A</v>
      </c>
      <c r="AA66" s="41"/>
      <c r="AB66" s="41" t="e">
        <f>IF(AND(NOT(ISBLANK('Contact Data Entry'!AB66)),ISNA(VLOOKUP('Contact Data Entry'!AB66,'DO NOT USE_School Picklist'!$H$3:$H$4,1,FALSE))),"Please select a value from the drop-down menu",IF('DO NOT USE_Contact Formulas'!A66,"OK",NA()))</f>
        <v>#N/A</v>
      </c>
      <c r="AC66" s="41" t="e">
        <f ca="1">IF('Contact Data Entry'!AC66&gt;'DO NOT USE_School Picklist'!$C$3,"Test Date cannot be a future date",IF('DO NOT USE_Contact Formulas'!A66,"OK",NA()))</f>
        <v>#N/A</v>
      </c>
      <c r="AD66" s="41" t="e">
        <f>IF(AND(NOT(ISBLANK('Contact Data Entry'!AD66)),ISNA(VLOOKUP('Contact Data Entry'!AD66,'DO NOT USE_School Picklist'!$Q$3:$Q$8,1,FALSE))),"Please select a value from the drop-down menu",IF('DO NOT USE_Contact Formulas'!A66,"OK",NA()))</f>
        <v>#N/A</v>
      </c>
    </row>
    <row r="67" spans="1:30" x14ac:dyDescent="0.25">
      <c r="A67" s="40" t="e">
        <f>IF('DO NOT USE_Contact Formulas'!A67,IF('DO NOT USE_Contact Formulas'!B67,"Not all required fields are completed","OK"),NA())</f>
        <v>#N/A</v>
      </c>
      <c r="B67" s="41" t="e">
        <f>IF(AND('DO NOT USE_Contact Formulas'!A67,ISBLANK('Contact Data Entry'!B67)),"First Name is required",IF(NOT(ISBLANK('Contact Data Entry'!B67)),"OK",NA()))</f>
        <v>#N/A</v>
      </c>
      <c r="C67" s="41" t="e">
        <f>IF(AND('DO NOT USE_Contact Formulas'!A67,ISBLANK('Contact Data Entry'!C67)),"Last Name is required",IF(NOT(ISBLANK('Contact Data Entry'!C67)),"OK",NA()))</f>
        <v>#N/A</v>
      </c>
      <c r="D67" s="41" t="e">
        <f>IF(AND('DO NOT USE_Contact Formulas'!A67,ISBLANK('Contact Data Entry'!D67)),"Birthdate is required",IF(NOT(ISBLANK('Contact Data Entry'!D67)),"OK",NA()))</f>
        <v>#N/A</v>
      </c>
      <c r="E67" s="41" t="e">
        <f>IF(AND('DO NOT USE_Contact Formulas'!A67,ISBLANK('Contact Data Entry'!E67)),"Mobile Phone is required",IF(NOT(ISBLANK('Contact Data Entry'!E67)),IF(AND(ISNUMBER(VALUE('Contact Data Entry'!E67)),LEFT('Contact Data Entry'!E67,1)&lt;&gt;"1",LEN('Contact Data Entry'!E67)=10),"OK","Phone number must be valid format"),NA()))</f>
        <v>#N/A</v>
      </c>
      <c r="F67" s="41" t="e">
        <f>IF(LEN('Contact Data Entry'!F67)&gt;255,"Home Street Address must be less than 255 characters",IF('DO NOT USE_Contact Formulas'!A67,"OK",NA()))</f>
        <v>#N/A</v>
      </c>
      <c r="G67" s="41" t="e">
        <f>IF(LEN('Contact Data Entry'!G67)&gt;40,"City must be less than 40 characters",IF('DO NOT USE_Contact Formulas'!A67,"OK",NA()))</f>
        <v>#N/A</v>
      </c>
      <c r="H67" s="41" t="e">
        <f>IF(AND(NOT(ISBLANK('Contact Data Entry'!H67)),ISNA(VLOOKUP('Contact Data Entry'!H67,'DO NOT USE_School Picklist'!$P$3:$P$52,1,FALSE))),"Please select a value from the drop-down menu",IF('DO NOT USE_Contact Formulas'!A67,"OK",NA()))</f>
        <v>#N/A</v>
      </c>
      <c r="I67" s="41" t="e">
        <f>IF(AND('DO NOT USE_Contact Formulas'!A67,ISBLANK('Contact Data Entry'!I67)),"Zip is required",IF(ISBLANK('Contact Data Entry'!I67),NA(),"OK"))</f>
        <v>#N/A</v>
      </c>
      <c r="J67" s="41" t="e">
        <f>IF(AND('DO NOT USE_Contact Formulas'!A67,ISBLANK('Contact Data Entry'!J67)),"Student or Staff? is required",IF(ISBLANK('Contact Data Entry'!J67),NA(),IF(ISNA(VLOOKUP('Contact Data Entry'!J67,'DO NOT USE_School Picklist'!$B$3:$B$6,1,FALSE)),"Please select a value from the drop-down menu","OK")))</f>
        <v>#N/A</v>
      </c>
      <c r="K67" s="41" t="e">
        <f>IF(AND('Contact Data Entry'!J67='DO NOT USE_School Picklist'!$B$4,ISBLANK('Contact Data Entry'!K67)),"Occupation/Job Title is required if Student or Staff? is Yes, staff/faculty or volunteer",IF('DO NOT USE_Contact Formulas'!A67,"OK",NA()))</f>
        <v>#N/A</v>
      </c>
      <c r="L67" s="41" t="e">
        <f ca="1">IF('Contact Data Entry'!L67&gt;'DO NOT USE_School Picklist'!$C$3,"Date last on school campus/facility cannot be a future date",IF('DO NOT USE_Contact Formulas'!A67,IF(ISBLANK('Contact Data Entry'!L67),"Date last on school campus/facility is required","OK"),NA()))</f>
        <v>#N/A</v>
      </c>
      <c r="M67" s="42" t="e">
        <f ca="1">IF('Contact Data Entry'!M67&gt;'DO NOT USE_School Picklist'!$C$3,"Last Exposure Date cannot be a future date",IF('DO NOT USE_Contact Formulas'!A67,IF(ISBLANK('Contact Data Entry'!M67),"Last Exposure Date is required","OK"),NA()))</f>
        <v>#N/A</v>
      </c>
      <c r="N67" s="42" t="e">
        <f>IF(AND('DO NOT USE_Contact Formulas'!A67,ISBLANK('Contact Data Entry'!N67)),"Specific Place in the Location is required",IF(ISBLANK('Contact Data Entry'!N67),NA(),"OK"))</f>
        <v>#N/A</v>
      </c>
      <c r="O67" s="41" t="e">
        <f>IF(AND(NOT(ISBLANK('Contact Data Entry'!O67)),ISNA(VLOOKUP('Contact Data Entry'!O67,'DO NOT USE_School Picklist'!$L$3:$L$81,1,FALSE))),"Please select a value from the drop-down menu",IF('DO NOT USE_Contact Formulas'!A67,"OK",NA()))</f>
        <v>#N/A</v>
      </c>
      <c r="P67" s="41" t="e">
        <f>IF(AND(NOT(ISBLANK('Contact Data Entry'!P67)),NOT(ISNUMBER(MATCH("*@*.?*",'Contact Data Entry'!P67,0)))),"Email must be in a valid format",IF('DO NOT USE_Contact Formulas'!A67,"OK",NA()))</f>
        <v>#N/A</v>
      </c>
      <c r="Q67" s="41" t="e">
        <f>IF(LEN('Contact Data Entry'!Q67)&gt;50,"Parent/Guardian Name must be less than 50 characters",IF('DO NOT USE_Contact Formulas'!A67,"OK",NA()))</f>
        <v>#N/A</v>
      </c>
      <c r="R67" s="41" t="e">
        <f>IF(NOT(ISBLANK('Contact Data Entry'!R67)),IF(AND(ISNUMBER('Contact Data Entry'!R67),LEFT('Contact Data Entry'!R67,1)&lt;&gt;"1",LEN('Contact Data Entry'!R67)=10),"OK","Phone number must be valid format"),IF('DO NOT USE_Contact Formulas'!A67,"OK",NA()))</f>
        <v>#N/A</v>
      </c>
      <c r="S67" s="41" t="e">
        <f>IF(AND(NOT(ISBLANK('Contact Data Entry'!S67)),ISNA(VLOOKUP('Contact Data Entry'!S67,'DO NOT USE_School Picklist'!$N$3:$N$63,1,FALSE))),"Please select a value from the drop-down menu",IF('DO NOT USE_Contact Formulas'!A67,"OK",NA()))</f>
        <v>#N/A</v>
      </c>
      <c r="T67" s="41" t="e">
        <f>IF(AND(NOT(ISBLANK('Contact Data Entry'!T67)),ISNA(VLOOKUP('Contact Data Entry'!T67,'DO NOT USE_School Picklist'!$E$3:$E$10,1,FALSE))),"Please select a value from the drop-down menu",IF('DO NOT USE_Contact Formulas'!A67,"OK",NA()))</f>
        <v>#N/A</v>
      </c>
      <c r="U67" s="41" t="e">
        <f>IF(AND(NOT(ISBLANK('Contact Data Entry'!U67)),ISNA(VLOOKUP('Contact Data Entry'!U67,'DO NOT USE_School Picklist'!$F$3:$F$16,1,FALSE))),"Please select a value from the drop-down menu",IF('DO NOT USE_Contact Formulas'!A67,"OK",NA()))</f>
        <v>#N/A</v>
      </c>
      <c r="V67" s="41" t="e">
        <f>IF(LEN('Contact Data Entry'!V67)&gt;100,"Classroom(s) must be less than 100 characters",IF('DO NOT USE_Contact Formulas'!A67,"OK",NA()))</f>
        <v>#N/A</v>
      </c>
      <c r="W67" s="41" t="e">
        <f>IF(AND(NOT(ISBLANK('Contact Data Entry'!W67)),ISNA(VLOOKUP('Contact Data Entry'!W67,'DO NOT USE_School Picklist'!$K$3:$K$6,1,FALSE))),"Please select a value from the drop-down menu",IF('DO NOT USE_Contact Formulas'!A67,"OK",NA()))</f>
        <v>#N/A</v>
      </c>
      <c r="X67" s="41" t="e">
        <f>IF(AND(NOT(ISBLANK('Contact Data Entry'!X67)),ISNA(VLOOKUP('Contact Data Entry'!X67,'DO NOT USE_School Picklist'!$D$3:$D$5,1,FALSE))),"Please select a value from the drop-down menu",IF('DO NOT USE_Contact Formulas'!A67,"OK",NA()))</f>
        <v>#N/A</v>
      </c>
      <c r="Y67" s="41"/>
      <c r="Z67" s="41" t="e">
        <f>IF(AND(NOT(ISBLANK('Contact Data Entry'!Z67)),ISNA(VLOOKUP('Contact Data Entry'!Z67,'DO NOT USE_School Picklist'!$G$3:$G$5,1,FALSE))),"Please select a value from the drop-down menu",IF('DO NOT USE_Contact Formulas'!A67,"OK",NA()))</f>
        <v>#N/A</v>
      </c>
      <c r="AA67" s="41"/>
      <c r="AB67" s="41" t="e">
        <f>IF(AND(NOT(ISBLANK('Contact Data Entry'!AB67)),ISNA(VLOOKUP('Contact Data Entry'!AB67,'DO NOT USE_School Picklist'!$H$3:$H$4,1,FALSE))),"Please select a value from the drop-down menu",IF('DO NOT USE_Contact Formulas'!A67,"OK",NA()))</f>
        <v>#N/A</v>
      </c>
      <c r="AC67" s="41" t="e">
        <f ca="1">IF('Contact Data Entry'!AC67&gt;'DO NOT USE_School Picklist'!$C$3,"Test Date cannot be a future date",IF('DO NOT USE_Contact Formulas'!A67,"OK",NA()))</f>
        <v>#N/A</v>
      </c>
      <c r="AD67" s="41" t="e">
        <f>IF(AND(NOT(ISBLANK('Contact Data Entry'!AD67)),ISNA(VLOOKUP('Contact Data Entry'!AD67,'DO NOT USE_School Picklist'!$Q$3:$Q$8,1,FALSE))),"Please select a value from the drop-down menu",IF('DO NOT USE_Contact Formulas'!A67,"OK",NA()))</f>
        <v>#N/A</v>
      </c>
    </row>
    <row r="68" spans="1:30" x14ac:dyDescent="0.25">
      <c r="A68" s="40" t="e">
        <f>IF('DO NOT USE_Contact Formulas'!A68,IF('DO NOT USE_Contact Formulas'!B68,"Not all required fields are completed","OK"),NA())</f>
        <v>#N/A</v>
      </c>
      <c r="B68" s="41" t="e">
        <f>IF(AND('DO NOT USE_Contact Formulas'!A68,ISBLANK('Contact Data Entry'!B68)),"First Name is required",IF(NOT(ISBLANK('Contact Data Entry'!B68)),"OK",NA()))</f>
        <v>#N/A</v>
      </c>
      <c r="C68" s="41" t="e">
        <f>IF(AND('DO NOT USE_Contact Formulas'!A68,ISBLANK('Contact Data Entry'!C68)),"Last Name is required",IF(NOT(ISBLANK('Contact Data Entry'!C68)),"OK",NA()))</f>
        <v>#N/A</v>
      </c>
      <c r="D68" s="41" t="e">
        <f>IF(AND('DO NOT USE_Contact Formulas'!A68,ISBLANK('Contact Data Entry'!D68)),"Birthdate is required",IF(NOT(ISBLANK('Contact Data Entry'!D68)),"OK",NA()))</f>
        <v>#N/A</v>
      </c>
      <c r="E68" s="41" t="e">
        <f>IF(AND('DO NOT USE_Contact Formulas'!A68,ISBLANK('Contact Data Entry'!E68)),"Mobile Phone is required",IF(NOT(ISBLANK('Contact Data Entry'!E68)),IF(AND(ISNUMBER(VALUE('Contact Data Entry'!E68)),LEFT('Contact Data Entry'!E68,1)&lt;&gt;"1",LEN('Contact Data Entry'!E68)=10),"OK","Phone number must be valid format"),NA()))</f>
        <v>#N/A</v>
      </c>
      <c r="F68" s="41" t="e">
        <f>IF(LEN('Contact Data Entry'!F68)&gt;255,"Home Street Address must be less than 255 characters",IF('DO NOT USE_Contact Formulas'!A68,"OK",NA()))</f>
        <v>#N/A</v>
      </c>
      <c r="G68" s="41" t="e">
        <f>IF(LEN('Contact Data Entry'!G68)&gt;40,"City must be less than 40 characters",IF('DO NOT USE_Contact Formulas'!A68,"OK",NA()))</f>
        <v>#N/A</v>
      </c>
      <c r="H68" s="41" t="e">
        <f>IF(AND(NOT(ISBLANK('Contact Data Entry'!H68)),ISNA(VLOOKUP('Contact Data Entry'!H68,'DO NOT USE_School Picklist'!$P$3:$P$52,1,FALSE))),"Please select a value from the drop-down menu",IF('DO NOT USE_Contact Formulas'!A68,"OK",NA()))</f>
        <v>#N/A</v>
      </c>
      <c r="I68" s="41" t="e">
        <f>IF(AND('DO NOT USE_Contact Formulas'!A68,ISBLANK('Contact Data Entry'!I68)),"Zip is required",IF(ISBLANK('Contact Data Entry'!I68),NA(),"OK"))</f>
        <v>#N/A</v>
      </c>
      <c r="J68" s="41" t="e">
        <f>IF(AND('DO NOT USE_Contact Formulas'!A68,ISBLANK('Contact Data Entry'!J68)),"Student or Staff? is required",IF(ISBLANK('Contact Data Entry'!J68),NA(),IF(ISNA(VLOOKUP('Contact Data Entry'!J68,'DO NOT USE_School Picklist'!$B$3:$B$6,1,FALSE)),"Please select a value from the drop-down menu","OK")))</f>
        <v>#N/A</v>
      </c>
      <c r="K68" s="41" t="e">
        <f>IF(AND('Contact Data Entry'!J68='DO NOT USE_School Picklist'!$B$4,ISBLANK('Contact Data Entry'!K68)),"Occupation/Job Title is required if Student or Staff? is Yes, staff/faculty or volunteer",IF('DO NOT USE_Contact Formulas'!A68,"OK",NA()))</f>
        <v>#N/A</v>
      </c>
      <c r="L68" s="41" t="e">
        <f ca="1">IF('Contact Data Entry'!L68&gt;'DO NOT USE_School Picklist'!$C$3,"Date last on school campus/facility cannot be a future date",IF('DO NOT USE_Contact Formulas'!A68,IF(ISBLANK('Contact Data Entry'!L68),"Date last on school campus/facility is required","OK"),NA()))</f>
        <v>#N/A</v>
      </c>
      <c r="M68" s="42" t="e">
        <f ca="1">IF('Contact Data Entry'!M68&gt;'DO NOT USE_School Picklist'!$C$3,"Last Exposure Date cannot be a future date",IF('DO NOT USE_Contact Formulas'!A68,IF(ISBLANK('Contact Data Entry'!M68),"Last Exposure Date is required","OK"),NA()))</f>
        <v>#N/A</v>
      </c>
      <c r="N68" s="42" t="e">
        <f>IF(AND('DO NOT USE_Contact Formulas'!A68,ISBLANK('Contact Data Entry'!N68)),"Specific Place in the Location is required",IF(ISBLANK('Contact Data Entry'!N68),NA(),"OK"))</f>
        <v>#N/A</v>
      </c>
      <c r="O68" s="41" t="e">
        <f>IF(AND(NOT(ISBLANK('Contact Data Entry'!O68)),ISNA(VLOOKUP('Contact Data Entry'!O68,'DO NOT USE_School Picklist'!$L$3:$L$81,1,FALSE))),"Please select a value from the drop-down menu",IF('DO NOT USE_Contact Formulas'!A68,"OK",NA()))</f>
        <v>#N/A</v>
      </c>
      <c r="P68" s="41" t="e">
        <f>IF(AND(NOT(ISBLANK('Contact Data Entry'!P68)),NOT(ISNUMBER(MATCH("*@*.?*",'Contact Data Entry'!P68,0)))),"Email must be in a valid format",IF('DO NOT USE_Contact Formulas'!A68,"OK",NA()))</f>
        <v>#N/A</v>
      </c>
      <c r="Q68" s="41" t="e">
        <f>IF(LEN('Contact Data Entry'!Q68)&gt;50,"Parent/Guardian Name must be less than 50 characters",IF('DO NOT USE_Contact Formulas'!A68,"OK",NA()))</f>
        <v>#N/A</v>
      </c>
      <c r="R68" s="41" t="e">
        <f>IF(NOT(ISBLANK('Contact Data Entry'!R68)),IF(AND(ISNUMBER('Contact Data Entry'!R68),LEFT('Contact Data Entry'!R68,1)&lt;&gt;"1",LEN('Contact Data Entry'!R68)=10),"OK","Phone number must be valid format"),IF('DO NOT USE_Contact Formulas'!A68,"OK",NA()))</f>
        <v>#N/A</v>
      </c>
      <c r="S68" s="41" t="e">
        <f>IF(AND(NOT(ISBLANK('Contact Data Entry'!S68)),ISNA(VLOOKUP('Contact Data Entry'!S68,'DO NOT USE_School Picklist'!$N$3:$N$63,1,FALSE))),"Please select a value from the drop-down menu",IF('DO NOT USE_Contact Formulas'!A68,"OK",NA()))</f>
        <v>#N/A</v>
      </c>
      <c r="T68" s="41" t="e">
        <f>IF(AND(NOT(ISBLANK('Contact Data Entry'!T68)),ISNA(VLOOKUP('Contact Data Entry'!T68,'DO NOT USE_School Picklist'!$E$3:$E$10,1,FALSE))),"Please select a value from the drop-down menu",IF('DO NOT USE_Contact Formulas'!A68,"OK",NA()))</f>
        <v>#N/A</v>
      </c>
      <c r="U68" s="41" t="e">
        <f>IF(AND(NOT(ISBLANK('Contact Data Entry'!U68)),ISNA(VLOOKUP('Contact Data Entry'!U68,'DO NOT USE_School Picklist'!$F$3:$F$16,1,FALSE))),"Please select a value from the drop-down menu",IF('DO NOT USE_Contact Formulas'!A68,"OK",NA()))</f>
        <v>#N/A</v>
      </c>
      <c r="V68" s="41" t="e">
        <f>IF(LEN('Contact Data Entry'!V68)&gt;100,"Classroom(s) must be less than 100 characters",IF('DO NOT USE_Contact Formulas'!A68,"OK",NA()))</f>
        <v>#N/A</v>
      </c>
      <c r="W68" s="41" t="e">
        <f>IF(AND(NOT(ISBLANK('Contact Data Entry'!W68)),ISNA(VLOOKUP('Contact Data Entry'!W68,'DO NOT USE_School Picklist'!$K$3:$K$6,1,FALSE))),"Please select a value from the drop-down menu",IF('DO NOT USE_Contact Formulas'!A68,"OK",NA()))</f>
        <v>#N/A</v>
      </c>
      <c r="X68" s="41" t="e">
        <f>IF(AND(NOT(ISBLANK('Contact Data Entry'!X68)),ISNA(VLOOKUP('Contact Data Entry'!X68,'DO NOT USE_School Picklist'!$D$3:$D$5,1,FALSE))),"Please select a value from the drop-down menu",IF('DO NOT USE_Contact Formulas'!A68,"OK",NA()))</f>
        <v>#N/A</v>
      </c>
      <c r="Y68" s="41"/>
      <c r="Z68" s="41" t="e">
        <f>IF(AND(NOT(ISBLANK('Contact Data Entry'!Z68)),ISNA(VLOOKUP('Contact Data Entry'!Z68,'DO NOT USE_School Picklist'!$G$3:$G$5,1,FALSE))),"Please select a value from the drop-down menu",IF('DO NOT USE_Contact Formulas'!A68,"OK",NA()))</f>
        <v>#N/A</v>
      </c>
      <c r="AA68" s="41"/>
      <c r="AB68" s="41" t="e">
        <f>IF(AND(NOT(ISBLANK('Contact Data Entry'!AB68)),ISNA(VLOOKUP('Contact Data Entry'!AB68,'DO NOT USE_School Picklist'!$H$3:$H$4,1,FALSE))),"Please select a value from the drop-down menu",IF('DO NOT USE_Contact Formulas'!A68,"OK",NA()))</f>
        <v>#N/A</v>
      </c>
      <c r="AC68" s="41" t="e">
        <f ca="1">IF('Contact Data Entry'!AC68&gt;'DO NOT USE_School Picklist'!$C$3,"Test Date cannot be a future date",IF('DO NOT USE_Contact Formulas'!A68,"OK",NA()))</f>
        <v>#N/A</v>
      </c>
      <c r="AD68" s="41" t="e">
        <f>IF(AND(NOT(ISBLANK('Contact Data Entry'!AD68)),ISNA(VLOOKUP('Contact Data Entry'!AD68,'DO NOT USE_School Picklist'!$Q$3:$Q$8,1,FALSE))),"Please select a value from the drop-down menu",IF('DO NOT USE_Contact Formulas'!A68,"OK",NA()))</f>
        <v>#N/A</v>
      </c>
    </row>
    <row r="69" spans="1:30" x14ac:dyDescent="0.25">
      <c r="A69" s="40" t="e">
        <f>IF('DO NOT USE_Contact Formulas'!A69,IF('DO NOT USE_Contact Formulas'!B69,"Not all required fields are completed","OK"),NA())</f>
        <v>#N/A</v>
      </c>
      <c r="B69" s="41" t="e">
        <f>IF(AND('DO NOT USE_Contact Formulas'!A69,ISBLANK('Contact Data Entry'!B69)),"First Name is required",IF(NOT(ISBLANK('Contact Data Entry'!B69)),"OK",NA()))</f>
        <v>#N/A</v>
      </c>
      <c r="C69" s="41" t="e">
        <f>IF(AND('DO NOT USE_Contact Formulas'!A69,ISBLANK('Contact Data Entry'!C69)),"Last Name is required",IF(NOT(ISBLANK('Contact Data Entry'!C69)),"OK",NA()))</f>
        <v>#N/A</v>
      </c>
      <c r="D69" s="41" t="e">
        <f>IF(AND('DO NOT USE_Contact Formulas'!A69,ISBLANK('Contact Data Entry'!D69)),"Birthdate is required",IF(NOT(ISBLANK('Contact Data Entry'!D69)),"OK",NA()))</f>
        <v>#N/A</v>
      </c>
      <c r="E69" s="41" t="e">
        <f>IF(AND('DO NOT USE_Contact Formulas'!A69,ISBLANK('Contact Data Entry'!E69)),"Mobile Phone is required",IF(NOT(ISBLANK('Contact Data Entry'!E69)),IF(AND(ISNUMBER(VALUE('Contact Data Entry'!E69)),LEFT('Contact Data Entry'!E69,1)&lt;&gt;"1",LEN('Contact Data Entry'!E69)=10),"OK","Phone number must be valid format"),NA()))</f>
        <v>#N/A</v>
      </c>
      <c r="F69" s="41" t="e">
        <f>IF(LEN('Contact Data Entry'!F69)&gt;255,"Home Street Address must be less than 255 characters",IF('DO NOT USE_Contact Formulas'!A69,"OK",NA()))</f>
        <v>#N/A</v>
      </c>
      <c r="G69" s="41" t="e">
        <f>IF(LEN('Contact Data Entry'!G69)&gt;40,"City must be less than 40 characters",IF('DO NOT USE_Contact Formulas'!A69,"OK",NA()))</f>
        <v>#N/A</v>
      </c>
      <c r="H69" s="41" t="e">
        <f>IF(AND(NOT(ISBLANK('Contact Data Entry'!H69)),ISNA(VLOOKUP('Contact Data Entry'!H69,'DO NOT USE_School Picklist'!$P$3:$P$52,1,FALSE))),"Please select a value from the drop-down menu",IF('DO NOT USE_Contact Formulas'!A69,"OK",NA()))</f>
        <v>#N/A</v>
      </c>
      <c r="I69" s="41" t="e">
        <f>IF(AND('DO NOT USE_Contact Formulas'!A69,ISBLANK('Contact Data Entry'!I69)),"Zip is required",IF(ISBLANK('Contact Data Entry'!I69),NA(),"OK"))</f>
        <v>#N/A</v>
      </c>
      <c r="J69" s="41" t="e">
        <f>IF(AND('DO NOT USE_Contact Formulas'!A69,ISBLANK('Contact Data Entry'!J69)),"Student or Staff? is required",IF(ISBLANK('Contact Data Entry'!J69),NA(),IF(ISNA(VLOOKUP('Contact Data Entry'!J69,'DO NOT USE_School Picklist'!$B$3:$B$6,1,FALSE)),"Please select a value from the drop-down menu","OK")))</f>
        <v>#N/A</v>
      </c>
      <c r="K69" s="41" t="e">
        <f>IF(AND('Contact Data Entry'!J69='DO NOT USE_School Picklist'!$B$4,ISBLANK('Contact Data Entry'!K69)),"Occupation/Job Title is required if Student or Staff? is Yes, staff/faculty or volunteer",IF('DO NOT USE_Contact Formulas'!A69,"OK",NA()))</f>
        <v>#N/A</v>
      </c>
      <c r="L69" s="41" t="e">
        <f ca="1">IF('Contact Data Entry'!L69&gt;'DO NOT USE_School Picklist'!$C$3,"Date last on school campus/facility cannot be a future date",IF('DO NOT USE_Contact Formulas'!A69,IF(ISBLANK('Contact Data Entry'!L69),"Date last on school campus/facility is required","OK"),NA()))</f>
        <v>#N/A</v>
      </c>
      <c r="M69" s="42" t="e">
        <f ca="1">IF('Contact Data Entry'!M69&gt;'DO NOT USE_School Picklist'!$C$3,"Last Exposure Date cannot be a future date",IF('DO NOT USE_Contact Formulas'!A69,IF(ISBLANK('Contact Data Entry'!M69),"Last Exposure Date is required","OK"),NA()))</f>
        <v>#N/A</v>
      </c>
      <c r="N69" s="42" t="e">
        <f>IF(AND('DO NOT USE_Contact Formulas'!A69,ISBLANK('Contact Data Entry'!N69)),"Specific Place in the Location is required",IF(ISBLANK('Contact Data Entry'!N69),NA(),"OK"))</f>
        <v>#N/A</v>
      </c>
      <c r="O69" s="41" t="e">
        <f>IF(AND(NOT(ISBLANK('Contact Data Entry'!O69)),ISNA(VLOOKUP('Contact Data Entry'!O69,'DO NOT USE_School Picklist'!$L$3:$L$81,1,FALSE))),"Please select a value from the drop-down menu",IF('DO NOT USE_Contact Formulas'!A69,"OK",NA()))</f>
        <v>#N/A</v>
      </c>
      <c r="P69" s="41" t="e">
        <f>IF(AND(NOT(ISBLANK('Contact Data Entry'!P69)),NOT(ISNUMBER(MATCH("*@*.?*",'Contact Data Entry'!P69,0)))),"Email must be in a valid format",IF('DO NOT USE_Contact Formulas'!A69,"OK",NA()))</f>
        <v>#N/A</v>
      </c>
      <c r="Q69" s="41" t="e">
        <f>IF(LEN('Contact Data Entry'!Q69)&gt;50,"Parent/Guardian Name must be less than 50 characters",IF('DO NOT USE_Contact Formulas'!A69,"OK",NA()))</f>
        <v>#N/A</v>
      </c>
      <c r="R69" s="41" t="e">
        <f>IF(NOT(ISBLANK('Contact Data Entry'!R69)),IF(AND(ISNUMBER('Contact Data Entry'!R69),LEFT('Contact Data Entry'!R69,1)&lt;&gt;"1",LEN('Contact Data Entry'!R69)=10),"OK","Phone number must be valid format"),IF('DO NOT USE_Contact Formulas'!A69,"OK",NA()))</f>
        <v>#N/A</v>
      </c>
      <c r="S69" s="41" t="e">
        <f>IF(AND(NOT(ISBLANK('Contact Data Entry'!S69)),ISNA(VLOOKUP('Contact Data Entry'!S69,'DO NOT USE_School Picklist'!$N$3:$N$63,1,FALSE))),"Please select a value from the drop-down menu",IF('DO NOT USE_Contact Formulas'!A69,"OK",NA()))</f>
        <v>#N/A</v>
      </c>
      <c r="T69" s="41" t="e">
        <f>IF(AND(NOT(ISBLANK('Contact Data Entry'!T69)),ISNA(VLOOKUP('Contact Data Entry'!T69,'DO NOT USE_School Picklist'!$E$3:$E$10,1,FALSE))),"Please select a value from the drop-down menu",IF('DO NOT USE_Contact Formulas'!A69,"OK",NA()))</f>
        <v>#N/A</v>
      </c>
      <c r="U69" s="41" t="e">
        <f>IF(AND(NOT(ISBLANK('Contact Data Entry'!U69)),ISNA(VLOOKUP('Contact Data Entry'!U69,'DO NOT USE_School Picklist'!$F$3:$F$16,1,FALSE))),"Please select a value from the drop-down menu",IF('DO NOT USE_Contact Formulas'!A69,"OK",NA()))</f>
        <v>#N/A</v>
      </c>
      <c r="V69" s="41" t="e">
        <f>IF(LEN('Contact Data Entry'!V69)&gt;100,"Classroom(s) must be less than 100 characters",IF('DO NOT USE_Contact Formulas'!A69,"OK",NA()))</f>
        <v>#N/A</v>
      </c>
      <c r="W69" s="41" t="e">
        <f>IF(AND(NOT(ISBLANK('Contact Data Entry'!W69)),ISNA(VLOOKUP('Contact Data Entry'!W69,'DO NOT USE_School Picklist'!$K$3:$K$6,1,FALSE))),"Please select a value from the drop-down menu",IF('DO NOT USE_Contact Formulas'!A69,"OK",NA()))</f>
        <v>#N/A</v>
      </c>
      <c r="X69" s="41" t="e">
        <f>IF(AND(NOT(ISBLANK('Contact Data Entry'!X69)),ISNA(VLOOKUP('Contact Data Entry'!X69,'DO NOT USE_School Picklist'!$D$3:$D$5,1,FALSE))),"Please select a value from the drop-down menu",IF('DO NOT USE_Contact Formulas'!A69,"OK",NA()))</f>
        <v>#N/A</v>
      </c>
      <c r="Y69" s="41"/>
      <c r="Z69" s="41" t="e">
        <f>IF(AND(NOT(ISBLANK('Contact Data Entry'!Z69)),ISNA(VLOOKUP('Contact Data Entry'!Z69,'DO NOT USE_School Picklist'!$G$3:$G$5,1,FALSE))),"Please select a value from the drop-down menu",IF('DO NOT USE_Contact Formulas'!A69,"OK",NA()))</f>
        <v>#N/A</v>
      </c>
      <c r="AA69" s="41"/>
      <c r="AB69" s="41" t="e">
        <f>IF(AND(NOT(ISBLANK('Contact Data Entry'!AB69)),ISNA(VLOOKUP('Contact Data Entry'!AB69,'DO NOT USE_School Picklist'!$H$3:$H$4,1,FALSE))),"Please select a value from the drop-down menu",IF('DO NOT USE_Contact Formulas'!A69,"OK",NA()))</f>
        <v>#N/A</v>
      </c>
      <c r="AC69" s="41" t="e">
        <f ca="1">IF('Contact Data Entry'!AC69&gt;'DO NOT USE_School Picklist'!$C$3,"Test Date cannot be a future date",IF('DO NOT USE_Contact Formulas'!A69,"OK",NA()))</f>
        <v>#N/A</v>
      </c>
      <c r="AD69" s="41" t="e">
        <f>IF(AND(NOT(ISBLANK('Contact Data Entry'!AD69)),ISNA(VLOOKUP('Contact Data Entry'!AD69,'DO NOT USE_School Picklist'!$Q$3:$Q$8,1,FALSE))),"Please select a value from the drop-down menu",IF('DO NOT USE_Contact Formulas'!A69,"OK",NA()))</f>
        <v>#N/A</v>
      </c>
    </row>
    <row r="70" spans="1:30" x14ac:dyDescent="0.25">
      <c r="A70" s="40" t="e">
        <f>IF('DO NOT USE_Contact Formulas'!A70,IF('DO NOT USE_Contact Formulas'!B70,"Not all required fields are completed","OK"),NA())</f>
        <v>#N/A</v>
      </c>
      <c r="B70" s="41" t="e">
        <f>IF(AND('DO NOT USE_Contact Formulas'!A70,ISBLANK('Contact Data Entry'!B70)),"First Name is required",IF(NOT(ISBLANK('Contact Data Entry'!B70)),"OK",NA()))</f>
        <v>#N/A</v>
      </c>
      <c r="C70" s="41" t="e">
        <f>IF(AND('DO NOT USE_Contact Formulas'!A70,ISBLANK('Contact Data Entry'!C70)),"Last Name is required",IF(NOT(ISBLANK('Contact Data Entry'!C70)),"OK",NA()))</f>
        <v>#N/A</v>
      </c>
      <c r="D70" s="41" t="e">
        <f>IF(AND('DO NOT USE_Contact Formulas'!A70,ISBLANK('Contact Data Entry'!D70)),"Birthdate is required",IF(NOT(ISBLANK('Contact Data Entry'!D70)),"OK",NA()))</f>
        <v>#N/A</v>
      </c>
      <c r="E70" s="41" t="e">
        <f>IF(AND('DO NOT USE_Contact Formulas'!A70,ISBLANK('Contact Data Entry'!E70)),"Mobile Phone is required",IF(NOT(ISBLANK('Contact Data Entry'!E70)),IF(AND(ISNUMBER(VALUE('Contact Data Entry'!E70)),LEFT('Contact Data Entry'!E70,1)&lt;&gt;"1",LEN('Contact Data Entry'!E70)=10),"OK","Phone number must be valid format"),NA()))</f>
        <v>#N/A</v>
      </c>
      <c r="F70" s="41" t="e">
        <f>IF(LEN('Contact Data Entry'!F70)&gt;255,"Home Street Address must be less than 255 characters",IF('DO NOT USE_Contact Formulas'!A70,"OK",NA()))</f>
        <v>#N/A</v>
      </c>
      <c r="G70" s="41" t="e">
        <f>IF(LEN('Contact Data Entry'!G70)&gt;40,"City must be less than 40 characters",IF('DO NOT USE_Contact Formulas'!A70,"OK",NA()))</f>
        <v>#N/A</v>
      </c>
      <c r="H70" s="41" t="e">
        <f>IF(AND(NOT(ISBLANK('Contact Data Entry'!H70)),ISNA(VLOOKUP('Contact Data Entry'!H70,'DO NOT USE_School Picklist'!$P$3:$P$52,1,FALSE))),"Please select a value from the drop-down menu",IF('DO NOT USE_Contact Formulas'!A70,"OK",NA()))</f>
        <v>#N/A</v>
      </c>
      <c r="I70" s="41" t="e">
        <f>IF(AND('DO NOT USE_Contact Formulas'!A70,ISBLANK('Contact Data Entry'!I70)),"Zip is required",IF(ISBLANK('Contact Data Entry'!I70),NA(),"OK"))</f>
        <v>#N/A</v>
      </c>
      <c r="J70" s="41" t="e">
        <f>IF(AND('DO NOT USE_Contact Formulas'!A70,ISBLANK('Contact Data Entry'!J70)),"Student or Staff? is required",IF(ISBLANK('Contact Data Entry'!J70),NA(),IF(ISNA(VLOOKUP('Contact Data Entry'!J70,'DO NOT USE_School Picklist'!$B$3:$B$6,1,FALSE)),"Please select a value from the drop-down menu","OK")))</f>
        <v>#N/A</v>
      </c>
      <c r="K70" s="41" t="e">
        <f>IF(AND('Contact Data Entry'!J70='DO NOT USE_School Picklist'!$B$4,ISBLANK('Contact Data Entry'!K70)),"Occupation/Job Title is required if Student or Staff? is Yes, staff/faculty or volunteer",IF('DO NOT USE_Contact Formulas'!A70,"OK",NA()))</f>
        <v>#N/A</v>
      </c>
      <c r="L70" s="41" t="e">
        <f ca="1">IF('Contact Data Entry'!L70&gt;'DO NOT USE_School Picklist'!$C$3,"Date last on school campus/facility cannot be a future date",IF('DO NOT USE_Contact Formulas'!A70,IF(ISBLANK('Contact Data Entry'!L70),"Date last on school campus/facility is required","OK"),NA()))</f>
        <v>#N/A</v>
      </c>
      <c r="M70" s="42" t="e">
        <f ca="1">IF('Contact Data Entry'!M70&gt;'DO NOT USE_School Picklist'!$C$3,"Last Exposure Date cannot be a future date",IF('DO NOT USE_Contact Formulas'!A70,IF(ISBLANK('Contact Data Entry'!M70),"Last Exposure Date is required","OK"),NA()))</f>
        <v>#N/A</v>
      </c>
      <c r="N70" s="42" t="e">
        <f>IF(AND('DO NOT USE_Contact Formulas'!A70,ISBLANK('Contact Data Entry'!N70)),"Specific Place in the Location is required",IF(ISBLANK('Contact Data Entry'!N70),NA(),"OK"))</f>
        <v>#N/A</v>
      </c>
      <c r="O70" s="41" t="e">
        <f>IF(AND(NOT(ISBLANK('Contact Data Entry'!O70)),ISNA(VLOOKUP('Contact Data Entry'!O70,'DO NOT USE_School Picklist'!$L$3:$L$81,1,FALSE))),"Please select a value from the drop-down menu",IF('DO NOT USE_Contact Formulas'!A70,"OK",NA()))</f>
        <v>#N/A</v>
      </c>
      <c r="P70" s="41" t="e">
        <f>IF(AND(NOT(ISBLANK('Contact Data Entry'!P70)),NOT(ISNUMBER(MATCH("*@*.?*",'Contact Data Entry'!P70,0)))),"Email must be in a valid format",IF('DO NOT USE_Contact Formulas'!A70,"OK",NA()))</f>
        <v>#N/A</v>
      </c>
      <c r="Q70" s="41" t="e">
        <f>IF(LEN('Contact Data Entry'!Q70)&gt;50,"Parent/Guardian Name must be less than 50 characters",IF('DO NOT USE_Contact Formulas'!A70,"OK",NA()))</f>
        <v>#N/A</v>
      </c>
      <c r="R70" s="41" t="e">
        <f>IF(NOT(ISBLANK('Contact Data Entry'!R70)),IF(AND(ISNUMBER('Contact Data Entry'!R70),LEFT('Contact Data Entry'!R70,1)&lt;&gt;"1",LEN('Contact Data Entry'!R70)=10),"OK","Phone number must be valid format"),IF('DO NOT USE_Contact Formulas'!A70,"OK",NA()))</f>
        <v>#N/A</v>
      </c>
      <c r="S70" s="41" t="e">
        <f>IF(AND(NOT(ISBLANK('Contact Data Entry'!S70)),ISNA(VLOOKUP('Contact Data Entry'!S70,'DO NOT USE_School Picklist'!$N$3:$N$63,1,FALSE))),"Please select a value from the drop-down menu",IF('DO NOT USE_Contact Formulas'!A70,"OK",NA()))</f>
        <v>#N/A</v>
      </c>
      <c r="T70" s="41" t="e">
        <f>IF(AND(NOT(ISBLANK('Contact Data Entry'!T70)),ISNA(VLOOKUP('Contact Data Entry'!T70,'DO NOT USE_School Picklist'!$E$3:$E$10,1,FALSE))),"Please select a value from the drop-down menu",IF('DO NOT USE_Contact Formulas'!A70,"OK",NA()))</f>
        <v>#N/A</v>
      </c>
      <c r="U70" s="41" t="e">
        <f>IF(AND(NOT(ISBLANK('Contact Data Entry'!U70)),ISNA(VLOOKUP('Contact Data Entry'!U70,'DO NOT USE_School Picklist'!$F$3:$F$16,1,FALSE))),"Please select a value from the drop-down menu",IF('DO NOT USE_Contact Formulas'!A70,"OK",NA()))</f>
        <v>#N/A</v>
      </c>
      <c r="V70" s="41" t="e">
        <f>IF(LEN('Contact Data Entry'!V70)&gt;100,"Classroom(s) must be less than 100 characters",IF('DO NOT USE_Contact Formulas'!A70,"OK",NA()))</f>
        <v>#N/A</v>
      </c>
      <c r="W70" s="41" t="e">
        <f>IF(AND(NOT(ISBLANK('Contact Data Entry'!W70)),ISNA(VLOOKUP('Contact Data Entry'!W70,'DO NOT USE_School Picklist'!$K$3:$K$6,1,FALSE))),"Please select a value from the drop-down menu",IF('DO NOT USE_Contact Formulas'!A70,"OK",NA()))</f>
        <v>#N/A</v>
      </c>
      <c r="X70" s="41" t="e">
        <f>IF(AND(NOT(ISBLANK('Contact Data Entry'!X70)),ISNA(VLOOKUP('Contact Data Entry'!X70,'DO NOT USE_School Picklist'!$D$3:$D$5,1,FALSE))),"Please select a value from the drop-down menu",IF('DO NOT USE_Contact Formulas'!A70,"OK",NA()))</f>
        <v>#N/A</v>
      </c>
      <c r="Y70" s="41"/>
      <c r="Z70" s="41" t="e">
        <f>IF(AND(NOT(ISBLANK('Contact Data Entry'!Z70)),ISNA(VLOOKUP('Contact Data Entry'!Z70,'DO NOT USE_School Picklist'!$G$3:$G$5,1,FALSE))),"Please select a value from the drop-down menu",IF('DO NOT USE_Contact Formulas'!A70,"OK",NA()))</f>
        <v>#N/A</v>
      </c>
      <c r="AA70" s="41"/>
      <c r="AB70" s="41" t="e">
        <f>IF(AND(NOT(ISBLANK('Contact Data Entry'!AB70)),ISNA(VLOOKUP('Contact Data Entry'!AB70,'DO NOT USE_School Picklist'!$H$3:$H$4,1,FALSE))),"Please select a value from the drop-down menu",IF('DO NOT USE_Contact Formulas'!A70,"OK",NA()))</f>
        <v>#N/A</v>
      </c>
      <c r="AC70" s="41" t="e">
        <f ca="1">IF('Contact Data Entry'!AC70&gt;'DO NOT USE_School Picklist'!$C$3,"Test Date cannot be a future date",IF('DO NOT USE_Contact Formulas'!A70,"OK",NA()))</f>
        <v>#N/A</v>
      </c>
      <c r="AD70" s="41" t="e">
        <f>IF(AND(NOT(ISBLANK('Contact Data Entry'!AD70)),ISNA(VLOOKUP('Contact Data Entry'!AD70,'DO NOT USE_School Picklist'!$Q$3:$Q$8,1,FALSE))),"Please select a value from the drop-down menu",IF('DO NOT USE_Contact Formulas'!A70,"OK",NA()))</f>
        <v>#N/A</v>
      </c>
    </row>
    <row r="71" spans="1:30" x14ac:dyDescent="0.25">
      <c r="A71" s="40" t="e">
        <f>IF('DO NOT USE_Contact Formulas'!A71,IF('DO NOT USE_Contact Formulas'!B71,"Not all required fields are completed","OK"),NA())</f>
        <v>#N/A</v>
      </c>
      <c r="B71" s="41" t="e">
        <f>IF(AND('DO NOT USE_Contact Formulas'!A71,ISBLANK('Contact Data Entry'!B71)),"First Name is required",IF(NOT(ISBLANK('Contact Data Entry'!B71)),"OK",NA()))</f>
        <v>#N/A</v>
      </c>
      <c r="C71" s="41" t="e">
        <f>IF(AND('DO NOT USE_Contact Formulas'!A71,ISBLANK('Contact Data Entry'!C71)),"Last Name is required",IF(NOT(ISBLANK('Contact Data Entry'!C71)),"OK",NA()))</f>
        <v>#N/A</v>
      </c>
      <c r="D71" s="41" t="e">
        <f>IF(AND('DO NOT USE_Contact Formulas'!A71,ISBLANK('Contact Data Entry'!D71)),"Birthdate is required",IF(NOT(ISBLANK('Contact Data Entry'!D71)),"OK",NA()))</f>
        <v>#N/A</v>
      </c>
      <c r="E71" s="41" t="e">
        <f>IF(AND('DO NOT USE_Contact Formulas'!A71,ISBLANK('Contact Data Entry'!E71)),"Mobile Phone is required",IF(NOT(ISBLANK('Contact Data Entry'!E71)),IF(AND(ISNUMBER(VALUE('Contact Data Entry'!E71)),LEFT('Contact Data Entry'!E71,1)&lt;&gt;"1",LEN('Contact Data Entry'!E71)=10),"OK","Phone number must be valid format"),NA()))</f>
        <v>#N/A</v>
      </c>
      <c r="F71" s="41" t="e">
        <f>IF(LEN('Contact Data Entry'!F71)&gt;255,"Home Street Address must be less than 255 characters",IF('DO NOT USE_Contact Formulas'!A71,"OK",NA()))</f>
        <v>#N/A</v>
      </c>
      <c r="G71" s="41" t="e">
        <f>IF(LEN('Contact Data Entry'!G71)&gt;40,"City must be less than 40 characters",IF('DO NOT USE_Contact Formulas'!A71,"OK",NA()))</f>
        <v>#N/A</v>
      </c>
      <c r="H71" s="41" t="e">
        <f>IF(AND(NOT(ISBLANK('Contact Data Entry'!H71)),ISNA(VLOOKUP('Contact Data Entry'!H71,'DO NOT USE_School Picklist'!$P$3:$P$52,1,FALSE))),"Please select a value from the drop-down menu",IF('DO NOT USE_Contact Formulas'!A71,"OK",NA()))</f>
        <v>#N/A</v>
      </c>
      <c r="I71" s="41" t="e">
        <f>IF(AND('DO NOT USE_Contact Formulas'!A71,ISBLANK('Contact Data Entry'!I71)),"Zip is required",IF(ISBLANK('Contact Data Entry'!I71),NA(),"OK"))</f>
        <v>#N/A</v>
      </c>
      <c r="J71" s="41" t="e">
        <f>IF(AND('DO NOT USE_Contact Formulas'!A71,ISBLANK('Contact Data Entry'!J71)),"Student or Staff? is required",IF(ISBLANK('Contact Data Entry'!J71),NA(),IF(ISNA(VLOOKUP('Contact Data Entry'!J71,'DO NOT USE_School Picklist'!$B$3:$B$6,1,FALSE)),"Please select a value from the drop-down menu","OK")))</f>
        <v>#N/A</v>
      </c>
      <c r="K71" s="41" t="e">
        <f>IF(AND('Contact Data Entry'!J71='DO NOT USE_School Picklist'!$B$4,ISBLANK('Contact Data Entry'!K71)),"Occupation/Job Title is required if Student or Staff? is Yes, staff/faculty or volunteer",IF('DO NOT USE_Contact Formulas'!A71,"OK",NA()))</f>
        <v>#N/A</v>
      </c>
      <c r="L71" s="41" t="e">
        <f ca="1">IF('Contact Data Entry'!L71&gt;'DO NOT USE_School Picklist'!$C$3,"Date last on school campus/facility cannot be a future date",IF('DO NOT USE_Contact Formulas'!A71,IF(ISBLANK('Contact Data Entry'!L71),"Date last on school campus/facility is required","OK"),NA()))</f>
        <v>#N/A</v>
      </c>
      <c r="M71" s="42" t="e">
        <f ca="1">IF('Contact Data Entry'!M71&gt;'DO NOT USE_School Picklist'!$C$3,"Last Exposure Date cannot be a future date",IF('DO NOT USE_Contact Formulas'!A71,IF(ISBLANK('Contact Data Entry'!M71),"Last Exposure Date is required","OK"),NA()))</f>
        <v>#N/A</v>
      </c>
      <c r="N71" s="42" t="e">
        <f>IF(AND('DO NOT USE_Contact Formulas'!A71,ISBLANK('Contact Data Entry'!N71)),"Specific Place in the Location is required",IF(ISBLANK('Contact Data Entry'!N71),NA(),"OK"))</f>
        <v>#N/A</v>
      </c>
      <c r="O71" s="41" t="e">
        <f>IF(AND(NOT(ISBLANK('Contact Data Entry'!O71)),ISNA(VLOOKUP('Contact Data Entry'!O71,'DO NOT USE_School Picklist'!$L$3:$L$81,1,FALSE))),"Please select a value from the drop-down menu",IF('DO NOT USE_Contact Formulas'!A71,"OK",NA()))</f>
        <v>#N/A</v>
      </c>
      <c r="P71" s="41" t="e">
        <f>IF(AND(NOT(ISBLANK('Contact Data Entry'!P71)),NOT(ISNUMBER(MATCH("*@*.?*",'Contact Data Entry'!P71,0)))),"Email must be in a valid format",IF('DO NOT USE_Contact Formulas'!A71,"OK",NA()))</f>
        <v>#N/A</v>
      </c>
      <c r="Q71" s="41" t="e">
        <f>IF(LEN('Contact Data Entry'!Q71)&gt;50,"Parent/Guardian Name must be less than 50 characters",IF('DO NOT USE_Contact Formulas'!A71,"OK",NA()))</f>
        <v>#N/A</v>
      </c>
      <c r="R71" s="41" t="e">
        <f>IF(NOT(ISBLANK('Contact Data Entry'!R71)),IF(AND(ISNUMBER('Contact Data Entry'!R71),LEFT('Contact Data Entry'!R71,1)&lt;&gt;"1",LEN('Contact Data Entry'!R71)=10),"OK","Phone number must be valid format"),IF('DO NOT USE_Contact Formulas'!A71,"OK",NA()))</f>
        <v>#N/A</v>
      </c>
      <c r="S71" s="41" t="e">
        <f>IF(AND(NOT(ISBLANK('Contact Data Entry'!S71)),ISNA(VLOOKUP('Contact Data Entry'!S71,'DO NOT USE_School Picklist'!$N$3:$N$63,1,FALSE))),"Please select a value from the drop-down menu",IF('DO NOT USE_Contact Formulas'!A71,"OK",NA()))</f>
        <v>#N/A</v>
      </c>
      <c r="T71" s="41" t="e">
        <f>IF(AND(NOT(ISBLANK('Contact Data Entry'!T71)),ISNA(VLOOKUP('Contact Data Entry'!T71,'DO NOT USE_School Picklist'!$E$3:$E$10,1,FALSE))),"Please select a value from the drop-down menu",IF('DO NOT USE_Contact Formulas'!A71,"OK",NA()))</f>
        <v>#N/A</v>
      </c>
      <c r="U71" s="41" t="e">
        <f>IF(AND(NOT(ISBLANK('Contact Data Entry'!U71)),ISNA(VLOOKUP('Contact Data Entry'!U71,'DO NOT USE_School Picklist'!$F$3:$F$16,1,FALSE))),"Please select a value from the drop-down menu",IF('DO NOT USE_Contact Formulas'!A71,"OK",NA()))</f>
        <v>#N/A</v>
      </c>
      <c r="V71" s="41" t="e">
        <f>IF(LEN('Contact Data Entry'!V71)&gt;100,"Classroom(s) must be less than 100 characters",IF('DO NOT USE_Contact Formulas'!A71,"OK",NA()))</f>
        <v>#N/A</v>
      </c>
      <c r="W71" s="41" t="e">
        <f>IF(AND(NOT(ISBLANK('Contact Data Entry'!W71)),ISNA(VLOOKUP('Contact Data Entry'!W71,'DO NOT USE_School Picklist'!$K$3:$K$6,1,FALSE))),"Please select a value from the drop-down menu",IF('DO NOT USE_Contact Formulas'!A71,"OK",NA()))</f>
        <v>#N/A</v>
      </c>
      <c r="X71" s="41" t="e">
        <f>IF(AND(NOT(ISBLANK('Contact Data Entry'!X71)),ISNA(VLOOKUP('Contact Data Entry'!X71,'DO NOT USE_School Picklist'!$D$3:$D$5,1,FALSE))),"Please select a value from the drop-down menu",IF('DO NOT USE_Contact Formulas'!A71,"OK",NA()))</f>
        <v>#N/A</v>
      </c>
      <c r="Y71" s="41"/>
      <c r="Z71" s="41" t="e">
        <f>IF(AND(NOT(ISBLANK('Contact Data Entry'!Z71)),ISNA(VLOOKUP('Contact Data Entry'!Z71,'DO NOT USE_School Picklist'!$G$3:$G$5,1,FALSE))),"Please select a value from the drop-down menu",IF('DO NOT USE_Contact Formulas'!A71,"OK",NA()))</f>
        <v>#N/A</v>
      </c>
      <c r="AA71" s="41"/>
      <c r="AB71" s="41" t="e">
        <f>IF(AND(NOT(ISBLANK('Contact Data Entry'!AB71)),ISNA(VLOOKUP('Contact Data Entry'!AB71,'DO NOT USE_School Picklist'!$H$3:$H$4,1,FALSE))),"Please select a value from the drop-down menu",IF('DO NOT USE_Contact Formulas'!A71,"OK",NA()))</f>
        <v>#N/A</v>
      </c>
      <c r="AC71" s="41" t="e">
        <f ca="1">IF('Contact Data Entry'!AC71&gt;'DO NOT USE_School Picklist'!$C$3,"Test Date cannot be a future date",IF('DO NOT USE_Contact Formulas'!A71,"OK",NA()))</f>
        <v>#N/A</v>
      </c>
      <c r="AD71" s="41" t="e">
        <f>IF(AND(NOT(ISBLANK('Contact Data Entry'!AD71)),ISNA(VLOOKUP('Contact Data Entry'!AD71,'DO NOT USE_School Picklist'!$Q$3:$Q$8,1,FALSE))),"Please select a value from the drop-down menu",IF('DO NOT USE_Contact Formulas'!A71,"OK",NA()))</f>
        <v>#N/A</v>
      </c>
    </row>
    <row r="72" spans="1:30" x14ac:dyDescent="0.25">
      <c r="A72" s="40" t="e">
        <f>IF('DO NOT USE_Contact Formulas'!A72,IF('DO NOT USE_Contact Formulas'!B72,"Not all required fields are completed","OK"),NA())</f>
        <v>#N/A</v>
      </c>
      <c r="B72" s="41" t="e">
        <f>IF(AND('DO NOT USE_Contact Formulas'!A72,ISBLANK('Contact Data Entry'!B72)),"First Name is required",IF(NOT(ISBLANK('Contact Data Entry'!B72)),"OK",NA()))</f>
        <v>#N/A</v>
      </c>
      <c r="C72" s="41" t="e">
        <f>IF(AND('DO NOT USE_Contact Formulas'!A72,ISBLANK('Contact Data Entry'!C72)),"Last Name is required",IF(NOT(ISBLANK('Contact Data Entry'!C72)),"OK",NA()))</f>
        <v>#N/A</v>
      </c>
      <c r="D72" s="41" t="e">
        <f>IF(AND('DO NOT USE_Contact Formulas'!A72,ISBLANK('Contact Data Entry'!D72)),"Birthdate is required",IF(NOT(ISBLANK('Contact Data Entry'!D72)),"OK",NA()))</f>
        <v>#N/A</v>
      </c>
      <c r="E72" s="41" t="e">
        <f>IF(AND('DO NOT USE_Contact Formulas'!A72,ISBLANK('Contact Data Entry'!E72)),"Mobile Phone is required",IF(NOT(ISBLANK('Contact Data Entry'!E72)),IF(AND(ISNUMBER(VALUE('Contact Data Entry'!E72)),LEFT('Contact Data Entry'!E72,1)&lt;&gt;"1",LEN('Contact Data Entry'!E72)=10),"OK","Phone number must be valid format"),NA()))</f>
        <v>#N/A</v>
      </c>
      <c r="F72" s="41" t="e">
        <f>IF(LEN('Contact Data Entry'!F72)&gt;255,"Home Street Address must be less than 255 characters",IF('DO NOT USE_Contact Formulas'!A72,"OK",NA()))</f>
        <v>#N/A</v>
      </c>
      <c r="G72" s="41" t="e">
        <f>IF(LEN('Contact Data Entry'!G72)&gt;40,"City must be less than 40 characters",IF('DO NOT USE_Contact Formulas'!A72,"OK",NA()))</f>
        <v>#N/A</v>
      </c>
      <c r="H72" s="41" t="e">
        <f>IF(AND(NOT(ISBLANK('Contact Data Entry'!H72)),ISNA(VLOOKUP('Contact Data Entry'!H72,'DO NOT USE_School Picklist'!$P$3:$P$52,1,FALSE))),"Please select a value from the drop-down menu",IF('DO NOT USE_Contact Formulas'!A72,"OK",NA()))</f>
        <v>#N/A</v>
      </c>
      <c r="I72" s="41" t="e">
        <f>IF(AND('DO NOT USE_Contact Formulas'!A72,ISBLANK('Contact Data Entry'!I72)),"Zip is required",IF(ISBLANK('Contact Data Entry'!I72),NA(),"OK"))</f>
        <v>#N/A</v>
      </c>
      <c r="J72" s="41" t="e">
        <f>IF(AND('DO NOT USE_Contact Formulas'!A72,ISBLANK('Contact Data Entry'!J72)),"Student or Staff? is required",IF(ISBLANK('Contact Data Entry'!J72),NA(),IF(ISNA(VLOOKUP('Contact Data Entry'!J72,'DO NOT USE_School Picklist'!$B$3:$B$6,1,FALSE)),"Please select a value from the drop-down menu","OK")))</f>
        <v>#N/A</v>
      </c>
      <c r="K72" s="41" t="e">
        <f>IF(AND('Contact Data Entry'!J72='DO NOT USE_School Picklist'!$B$4,ISBLANK('Contact Data Entry'!K72)),"Occupation/Job Title is required if Student or Staff? is Yes, staff/faculty or volunteer",IF('DO NOT USE_Contact Formulas'!A72,"OK",NA()))</f>
        <v>#N/A</v>
      </c>
      <c r="L72" s="41" t="e">
        <f ca="1">IF('Contact Data Entry'!L72&gt;'DO NOT USE_School Picklist'!$C$3,"Date last on school campus/facility cannot be a future date",IF('DO NOT USE_Contact Formulas'!A72,IF(ISBLANK('Contact Data Entry'!L72),"Date last on school campus/facility is required","OK"),NA()))</f>
        <v>#N/A</v>
      </c>
      <c r="M72" s="42" t="e">
        <f ca="1">IF('Contact Data Entry'!M72&gt;'DO NOT USE_School Picklist'!$C$3,"Last Exposure Date cannot be a future date",IF('DO NOT USE_Contact Formulas'!A72,IF(ISBLANK('Contact Data Entry'!M72),"Last Exposure Date is required","OK"),NA()))</f>
        <v>#N/A</v>
      </c>
      <c r="N72" s="42" t="e">
        <f>IF(AND('DO NOT USE_Contact Formulas'!A72,ISBLANK('Contact Data Entry'!N72)),"Specific Place in the Location is required",IF(ISBLANK('Contact Data Entry'!N72),NA(),"OK"))</f>
        <v>#N/A</v>
      </c>
      <c r="O72" s="41" t="e">
        <f>IF(AND(NOT(ISBLANK('Contact Data Entry'!O72)),ISNA(VLOOKUP('Contact Data Entry'!O72,'DO NOT USE_School Picklist'!$L$3:$L$81,1,FALSE))),"Please select a value from the drop-down menu",IF('DO NOT USE_Contact Formulas'!A72,"OK",NA()))</f>
        <v>#N/A</v>
      </c>
      <c r="P72" s="41" t="e">
        <f>IF(AND(NOT(ISBLANK('Contact Data Entry'!P72)),NOT(ISNUMBER(MATCH("*@*.?*",'Contact Data Entry'!P72,0)))),"Email must be in a valid format",IF('DO NOT USE_Contact Formulas'!A72,"OK",NA()))</f>
        <v>#N/A</v>
      </c>
      <c r="Q72" s="41" t="e">
        <f>IF(LEN('Contact Data Entry'!Q72)&gt;50,"Parent/Guardian Name must be less than 50 characters",IF('DO NOT USE_Contact Formulas'!A72,"OK",NA()))</f>
        <v>#N/A</v>
      </c>
      <c r="R72" s="41" t="e">
        <f>IF(NOT(ISBLANK('Contact Data Entry'!R72)),IF(AND(ISNUMBER('Contact Data Entry'!R72),LEFT('Contact Data Entry'!R72,1)&lt;&gt;"1",LEN('Contact Data Entry'!R72)=10),"OK","Phone number must be valid format"),IF('DO NOT USE_Contact Formulas'!A72,"OK",NA()))</f>
        <v>#N/A</v>
      </c>
      <c r="S72" s="41" t="e">
        <f>IF(AND(NOT(ISBLANK('Contact Data Entry'!S72)),ISNA(VLOOKUP('Contact Data Entry'!S72,'DO NOT USE_School Picklist'!$N$3:$N$63,1,FALSE))),"Please select a value from the drop-down menu",IF('DO NOT USE_Contact Formulas'!A72,"OK",NA()))</f>
        <v>#N/A</v>
      </c>
      <c r="T72" s="41" t="e">
        <f>IF(AND(NOT(ISBLANK('Contact Data Entry'!T72)),ISNA(VLOOKUP('Contact Data Entry'!T72,'DO NOT USE_School Picklist'!$E$3:$E$10,1,FALSE))),"Please select a value from the drop-down menu",IF('DO NOT USE_Contact Formulas'!A72,"OK",NA()))</f>
        <v>#N/A</v>
      </c>
      <c r="U72" s="41" t="e">
        <f>IF(AND(NOT(ISBLANK('Contact Data Entry'!U72)),ISNA(VLOOKUP('Contact Data Entry'!U72,'DO NOT USE_School Picklist'!$F$3:$F$16,1,FALSE))),"Please select a value from the drop-down menu",IF('DO NOT USE_Contact Formulas'!A72,"OK",NA()))</f>
        <v>#N/A</v>
      </c>
      <c r="V72" s="41" t="e">
        <f>IF(LEN('Contact Data Entry'!V72)&gt;100,"Classroom(s) must be less than 100 characters",IF('DO NOT USE_Contact Formulas'!A72,"OK",NA()))</f>
        <v>#N/A</v>
      </c>
      <c r="W72" s="41" t="e">
        <f>IF(AND(NOT(ISBLANK('Contact Data Entry'!W72)),ISNA(VLOOKUP('Contact Data Entry'!W72,'DO NOT USE_School Picklist'!$K$3:$K$6,1,FALSE))),"Please select a value from the drop-down menu",IF('DO NOT USE_Contact Formulas'!A72,"OK",NA()))</f>
        <v>#N/A</v>
      </c>
      <c r="X72" s="41" t="e">
        <f>IF(AND(NOT(ISBLANK('Contact Data Entry'!X72)),ISNA(VLOOKUP('Contact Data Entry'!X72,'DO NOT USE_School Picklist'!$D$3:$D$5,1,FALSE))),"Please select a value from the drop-down menu",IF('DO NOT USE_Contact Formulas'!A72,"OK",NA()))</f>
        <v>#N/A</v>
      </c>
      <c r="Y72" s="41"/>
      <c r="Z72" s="41" t="e">
        <f>IF(AND(NOT(ISBLANK('Contact Data Entry'!Z72)),ISNA(VLOOKUP('Contact Data Entry'!Z72,'DO NOT USE_School Picklist'!$G$3:$G$5,1,FALSE))),"Please select a value from the drop-down menu",IF('DO NOT USE_Contact Formulas'!A72,"OK",NA()))</f>
        <v>#N/A</v>
      </c>
      <c r="AA72" s="41"/>
      <c r="AB72" s="41" t="e">
        <f>IF(AND(NOT(ISBLANK('Contact Data Entry'!AB72)),ISNA(VLOOKUP('Contact Data Entry'!AB72,'DO NOT USE_School Picklist'!$H$3:$H$4,1,FALSE))),"Please select a value from the drop-down menu",IF('DO NOT USE_Contact Formulas'!A72,"OK",NA()))</f>
        <v>#N/A</v>
      </c>
      <c r="AC72" s="41" t="e">
        <f ca="1">IF('Contact Data Entry'!AC72&gt;'DO NOT USE_School Picklist'!$C$3,"Test Date cannot be a future date",IF('DO NOT USE_Contact Formulas'!A72,"OK",NA()))</f>
        <v>#N/A</v>
      </c>
      <c r="AD72" s="41" t="e">
        <f>IF(AND(NOT(ISBLANK('Contact Data Entry'!AD72)),ISNA(VLOOKUP('Contact Data Entry'!AD72,'DO NOT USE_School Picklist'!$Q$3:$Q$8,1,FALSE))),"Please select a value from the drop-down menu",IF('DO NOT USE_Contact Formulas'!A72,"OK",NA()))</f>
        <v>#N/A</v>
      </c>
    </row>
    <row r="73" spans="1:30" x14ac:dyDescent="0.25">
      <c r="A73" s="40" t="e">
        <f>IF('DO NOT USE_Contact Formulas'!A73,IF('DO NOT USE_Contact Formulas'!B73,"Not all required fields are completed","OK"),NA())</f>
        <v>#N/A</v>
      </c>
      <c r="B73" s="41" t="e">
        <f>IF(AND('DO NOT USE_Contact Formulas'!A73,ISBLANK('Contact Data Entry'!B73)),"First Name is required",IF(NOT(ISBLANK('Contact Data Entry'!B73)),"OK",NA()))</f>
        <v>#N/A</v>
      </c>
      <c r="C73" s="41" t="e">
        <f>IF(AND('DO NOT USE_Contact Formulas'!A73,ISBLANK('Contact Data Entry'!C73)),"Last Name is required",IF(NOT(ISBLANK('Contact Data Entry'!C73)),"OK",NA()))</f>
        <v>#N/A</v>
      </c>
      <c r="D73" s="41" t="e">
        <f>IF(AND('DO NOT USE_Contact Formulas'!A73,ISBLANK('Contact Data Entry'!D73)),"Birthdate is required",IF(NOT(ISBLANK('Contact Data Entry'!D73)),"OK",NA()))</f>
        <v>#N/A</v>
      </c>
      <c r="E73" s="41" t="e">
        <f>IF(AND('DO NOT USE_Contact Formulas'!A73,ISBLANK('Contact Data Entry'!E73)),"Mobile Phone is required",IF(NOT(ISBLANK('Contact Data Entry'!E73)),IF(AND(ISNUMBER(VALUE('Contact Data Entry'!E73)),LEFT('Contact Data Entry'!E73,1)&lt;&gt;"1",LEN('Contact Data Entry'!E73)=10),"OK","Phone number must be valid format"),NA()))</f>
        <v>#N/A</v>
      </c>
      <c r="F73" s="41" t="e">
        <f>IF(LEN('Contact Data Entry'!F73)&gt;255,"Home Street Address must be less than 255 characters",IF('DO NOT USE_Contact Formulas'!A73,"OK",NA()))</f>
        <v>#N/A</v>
      </c>
      <c r="G73" s="41" t="e">
        <f>IF(LEN('Contact Data Entry'!G73)&gt;40,"City must be less than 40 characters",IF('DO NOT USE_Contact Formulas'!A73,"OK",NA()))</f>
        <v>#N/A</v>
      </c>
      <c r="H73" s="41" t="e">
        <f>IF(AND(NOT(ISBLANK('Contact Data Entry'!H73)),ISNA(VLOOKUP('Contact Data Entry'!H73,'DO NOT USE_School Picklist'!$P$3:$P$52,1,FALSE))),"Please select a value from the drop-down menu",IF('DO NOT USE_Contact Formulas'!A73,"OK",NA()))</f>
        <v>#N/A</v>
      </c>
      <c r="I73" s="41" t="e">
        <f>IF(AND('DO NOT USE_Contact Formulas'!A73,ISBLANK('Contact Data Entry'!I73)),"Zip is required",IF(ISBLANK('Contact Data Entry'!I73),NA(),"OK"))</f>
        <v>#N/A</v>
      </c>
      <c r="J73" s="41" t="e">
        <f>IF(AND('DO NOT USE_Contact Formulas'!A73,ISBLANK('Contact Data Entry'!J73)),"Student or Staff? is required",IF(ISBLANK('Contact Data Entry'!J73),NA(),IF(ISNA(VLOOKUP('Contact Data Entry'!J73,'DO NOT USE_School Picklist'!$B$3:$B$6,1,FALSE)),"Please select a value from the drop-down menu","OK")))</f>
        <v>#N/A</v>
      </c>
      <c r="K73" s="41" t="e">
        <f>IF(AND('Contact Data Entry'!J73='DO NOT USE_School Picklist'!$B$4,ISBLANK('Contact Data Entry'!K73)),"Occupation/Job Title is required if Student or Staff? is Yes, staff/faculty or volunteer",IF('DO NOT USE_Contact Formulas'!A73,"OK",NA()))</f>
        <v>#N/A</v>
      </c>
      <c r="L73" s="41" t="e">
        <f ca="1">IF('Contact Data Entry'!L73&gt;'DO NOT USE_School Picklist'!$C$3,"Date last on school campus/facility cannot be a future date",IF('DO NOT USE_Contact Formulas'!A73,IF(ISBLANK('Contact Data Entry'!L73),"Date last on school campus/facility is required","OK"),NA()))</f>
        <v>#N/A</v>
      </c>
      <c r="M73" s="42" t="e">
        <f ca="1">IF('Contact Data Entry'!M73&gt;'DO NOT USE_School Picklist'!$C$3,"Last Exposure Date cannot be a future date",IF('DO NOT USE_Contact Formulas'!A73,IF(ISBLANK('Contact Data Entry'!M73),"Last Exposure Date is required","OK"),NA()))</f>
        <v>#N/A</v>
      </c>
      <c r="N73" s="42" t="e">
        <f>IF(AND('DO NOT USE_Contact Formulas'!A73,ISBLANK('Contact Data Entry'!N73)),"Specific Place in the Location is required",IF(ISBLANK('Contact Data Entry'!N73),NA(),"OK"))</f>
        <v>#N/A</v>
      </c>
      <c r="O73" s="41" t="e">
        <f>IF(AND(NOT(ISBLANK('Contact Data Entry'!O73)),ISNA(VLOOKUP('Contact Data Entry'!O73,'DO NOT USE_School Picklist'!$L$3:$L$81,1,FALSE))),"Please select a value from the drop-down menu",IF('DO NOT USE_Contact Formulas'!A73,"OK",NA()))</f>
        <v>#N/A</v>
      </c>
      <c r="P73" s="41" t="e">
        <f>IF(AND(NOT(ISBLANK('Contact Data Entry'!P73)),NOT(ISNUMBER(MATCH("*@*.?*",'Contact Data Entry'!P73,0)))),"Email must be in a valid format",IF('DO NOT USE_Contact Formulas'!A73,"OK",NA()))</f>
        <v>#N/A</v>
      </c>
      <c r="Q73" s="41" t="e">
        <f>IF(LEN('Contact Data Entry'!Q73)&gt;50,"Parent/Guardian Name must be less than 50 characters",IF('DO NOT USE_Contact Formulas'!A73,"OK",NA()))</f>
        <v>#N/A</v>
      </c>
      <c r="R73" s="41" t="e">
        <f>IF(NOT(ISBLANK('Contact Data Entry'!R73)),IF(AND(ISNUMBER('Contact Data Entry'!R73),LEFT('Contact Data Entry'!R73,1)&lt;&gt;"1",LEN('Contact Data Entry'!R73)=10),"OK","Phone number must be valid format"),IF('DO NOT USE_Contact Formulas'!A73,"OK",NA()))</f>
        <v>#N/A</v>
      </c>
      <c r="S73" s="41" t="e">
        <f>IF(AND(NOT(ISBLANK('Contact Data Entry'!S73)),ISNA(VLOOKUP('Contact Data Entry'!S73,'DO NOT USE_School Picklist'!$N$3:$N$63,1,FALSE))),"Please select a value from the drop-down menu",IF('DO NOT USE_Contact Formulas'!A73,"OK",NA()))</f>
        <v>#N/A</v>
      </c>
      <c r="T73" s="41" t="e">
        <f>IF(AND(NOT(ISBLANK('Contact Data Entry'!T73)),ISNA(VLOOKUP('Contact Data Entry'!T73,'DO NOT USE_School Picklist'!$E$3:$E$10,1,FALSE))),"Please select a value from the drop-down menu",IF('DO NOT USE_Contact Formulas'!A73,"OK",NA()))</f>
        <v>#N/A</v>
      </c>
      <c r="U73" s="41" t="e">
        <f>IF(AND(NOT(ISBLANK('Contact Data Entry'!U73)),ISNA(VLOOKUP('Contact Data Entry'!U73,'DO NOT USE_School Picklist'!$F$3:$F$16,1,FALSE))),"Please select a value from the drop-down menu",IF('DO NOT USE_Contact Formulas'!A73,"OK",NA()))</f>
        <v>#N/A</v>
      </c>
      <c r="V73" s="41" t="e">
        <f>IF(LEN('Contact Data Entry'!V73)&gt;100,"Classroom(s) must be less than 100 characters",IF('DO NOT USE_Contact Formulas'!A73,"OK",NA()))</f>
        <v>#N/A</v>
      </c>
      <c r="W73" s="41" t="e">
        <f>IF(AND(NOT(ISBLANK('Contact Data Entry'!W73)),ISNA(VLOOKUP('Contact Data Entry'!W73,'DO NOT USE_School Picklist'!$K$3:$K$6,1,FALSE))),"Please select a value from the drop-down menu",IF('DO NOT USE_Contact Formulas'!A73,"OK",NA()))</f>
        <v>#N/A</v>
      </c>
      <c r="X73" s="41" t="e">
        <f>IF(AND(NOT(ISBLANK('Contact Data Entry'!X73)),ISNA(VLOOKUP('Contact Data Entry'!X73,'DO NOT USE_School Picklist'!$D$3:$D$5,1,FALSE))),"Please select a value from the drop-down menu",IF('DO NOT USE_Contact Formulas'!A73,"OK",NA()))</f>
        <v>#N/A</v>
      </c>
      <c r="Y73" s="41"/>
      <c r="Z73" s="41" t="e">
        <f>IF(AND(NOT(ISBLANK('Contact Data Entry'!Z73)),ISNA(VLOOKUP('Contact Data Entry'!Z73,'DO NOT USE_School Picklist'!$G$3:$G$5,1,FALSE))),"Please select a value from the drop-down menu",IF('DO NOT USE_Contact Formulas'!A73,"OK",NA()))</f>
        <v>#N/A</v>
      </c>
      <c r="AA73" s="41"/>
      <c r="AB73" s="41" t="e">
        <f>IF(AND(NOT(ISBLANK('Contact Data Entry'!AB73)),ISNA(VLOOKUP('Contact Data Entry'!AB73,'DO NOT USE_School Picklist'!$H$3:$H$4,1,FALSE))),"Please select a value from the drop-down menu",IF('DO NOT USE_Contact Formulas'!A73,"OK",NA()))</f>
        <v>#N/A</v>
      </c>
      <c r="AC73" s="41" t="e">
        <f ca="1">IF('Contact Data Entry'!AC73&gt;'DO NOT USE_School Picklist'!$C$3,"Test Date cannot be a future date",IF('DO NOT USE_Contact Formulas'!A73,"OK",NA()))</f>
        <v>#N/A</v>
      </c>
      <c r="AD73" s="41" t="e">
        <f>IF(AND(NOT(ISBLANK('Contact Data Entry'!AD73)),ISNA(VLOOKUP('Contact Data Entry'!AD73,'DO NOT USE_School Picklist'!$Q$3:$Q$8,1,FALSE))),"Please select a value from the drop-down menu",IF('DO NOT USE_Contact Formulas'!A73,"OK",NA()))</f>
        <v>#N/A</v>
      </c>
    </row>
    <row r="74" spans="1:30" x14ac:dyDescent="0.25">
      <c r="A74" s="40" t="e">
        <f>IF('DO NOT USE_Contact Formulas'!A74,IF('DO NOT USE_Contact Formulas'!B74,"Not all required fields are completed","OK"),NA())</f>
        <v>#N/A</v>
      </c>
      <c r="B74" s="41" t="e">
        <f>IF(AND('DO NOT USE_Contact Formulas'!A74,ISBLANK('Contact Data Entry'!B74)),"First Name is required",IF(NOT(ISBLANK('Contact Data Entry'!B74)),"OK",NA()))</f>
        <v>#N/A</v>
      </c>
      <c r="C74" s="41" t="e">
        <f>IF(AND('DO NOT USE_Contact Formulas'!A74,ISBLANK('Contact Data Entry'!C74)),"Last Name is required",IF(NOT(ISBLANK('Contact Data Entry'!C74)),"OK",NA()))</f>
        <v>#N/A</v>
      </c>
      <c r="D74" s="41" t="e">
        <f>IF(AND('DO NOT USE_Contact Formulas'!A74,ISBLANK('Contact Data Entry'!D74)),"Birthdate is required",IF(NOT(ISBLANK('Contact Data Entry'!D74)),"OK",NA()))</f>
        <v>#N/A</v>
      </c>
      <c r="E74" s="41" t="e">
        <f>IF(AND('DO NOT USE_Contact Formulas'!A74,ISBLANK('Contact Data Entry'!E74)),"Mobile Phone is required",IF(NOT(ISBLANK('Contact Data Entry'!E74)),IF(AND(ISNUMBER(VALUE('Contact Data Entry'!E74)),LEFT('Contact Data Entry'!E74,1)&lt;&gt;"1",LEN('Contact Data Entry'!E74)=10),"OK","Phone number must be valid format"),NA()))</f>
        <v>#N/A</v>
      </c>
      <c r="F74" s="41" t="e">
        <f>IF(LEN('Contact Data Entry'!F74)&gt;255,"Home Street Address must be less than 255 characters",IF('DO NOT USE_Contact Formulas'!A74,"OK",NA()))</f>
        <v>#N/A</v>
      </c>
      <c r="G74" s="41" t="e">
        <f>IF(LEN('Contact Data Entry'!G74)&gt;40,"City must be less than 40 characters",IF('DO NOT USE_Contact Formulas'!A74,"OK",NA()))</f>
        <v>#N/A</v>
      </c>
      <c r="H74" s="41" t="e">
        <f>IF(AND(NOT(ISBLANK('Contact Data Entry'!H74)),ISNA(VLOOKUP('Contact Data Entry'!H74,'DO NOT USE_School Picklist'!$P$3:$P$52,1,FALSE))),"Please select a value from the drop-down menu",IF('DO NOT USE_Contact Formulas'!A74,"OK",NA()))</f>
        <v>#N/A</v>
      </c>
      <c r="I74" s="41" t="e">
        <f>IF(AND('DO NOT USE_Contact Formulas'!A74,ISBLANK('Contact Data Entry'!I74)),"Zip is required",IF(ISBLANK('Contact Data Entry'!I74),NA(),"OK"))</f>
        <v>#N/A</v>
      </c>
      <c r="J74" s="41" t="e">
        <f>IF(AND('DO NOT USE_Contact Formulas'!A74,ISBLANK('Contact Data Entry'!J74)),"Student or Staff? is required",IF(ISBLANK('Contact Data Entry'!J74),NA(),IF(ISNA(VLOOKUP('Contact Data Entry'!J74,'DO NOT USE_School Picklist'!$B$3:$B$6,1,FALSE)),"Please select a value from the drop-down menu","OK")))</f>
        <v>#N/A</v>
      </c>
      <c r="K74" s="41" t="e">
        <f>IF(AND('Contact Data Entry'!J74='DO NOT USE_School Picklist'!$B$4,ISBLANK('Contact Data Entry'!K74)),"Occupation/Job Title is required if Student or Staff? is Yes, staff/faculty or volunteer",IF('DO NOT USE_Contact Formulas'!A74,"OK",NA()))</f>
        <v>#N/A</v>
      </c>
      <c r="L74" s="41" t="e">
        <f ca="1">IF('Contact Data Entry'!L74&gt;'DO NOT USE_School Picklist'!$C$3,"Date last on school campus/facility cannot be a future date",IF('DO NOT USE_Contact Formulas'!A74,IF(ISBLANK('Contact Data Entry'!L74),"Date last on school campus/facility is required","OK"),NA()))</f>
        <v>#N/A</v>
      </c>
      <c r="M74" s="42" t="e">
        <f ca="1">IF('Contact Data Entry'!M74&gt;'DO NOT USE_School Picklist'!$C$3,"Last Exposure Date cannot be a future date",IF('DO NOT USE_Contact Formulas'!A74,IF(ISBLANK('Contact Data Entry'!M74),"Last Exposure Date is required","OK"),NA()))</f>
        <v>#N/A</v>
      </c>
      <c r="N74" s="42" t="e">
        <f>IF(AND('DO NOT USE_Contact Formulas'!A74,ISBLANK('Contact Data Entry'!N74)),"Specific Place in the Location is required",IF(ISBLANK('Contact Data Entry'!N74),NA(),"OK"))</f>
        <v>#N/A</v>
      </c>
      <c r="O74" s="41" t="e">
        <f>IF(AND(NOT(ISBLANK('Contact Data Entry'!O74)),ISNA(VLOOKUP('Contact Data Entry'!O74,'DO NOT USE_School Picklist'!$L$3:$L$81,1,FALSE))),"Please select a value from the drop-down menu",IF('DO NOT USE_Contact Formulas'!A74,"OK",NA()))</f>
        <v>#N/A</v>
      </c>
      <c r="P74" s="41" t="e">
        <f>IF(AND(NOT(ISBLANK('Contact Data Entry'!P74)),NOT(ISNUMBER(MATCH("*@*.?*",'Contact Data Entry'!P74,0)))),"Email must be in a valid format",IF('DO NOT USE_Contact Formulas'!A74,"OK",NA()))</f>
        <v>#N/A</v>
      </c>
      <c r="Q74" s="41" t="e">
        <f>IF(LEN('Contact Data Entry'!Q74)&gt;50,"Parent/Guardian Name must be less than 50 characters",IF('DO NOT USE_Contact Formulas'!A74,"OK",NA()))</f>
        <v>#N/A</v>
      </c>
      <c r="R74" s="41" t="e">
        <f>IF(NOT(ISBLANK('Contact Data Entry'!R74)),IF(AND(ISNUMBER('Contact Data Entry'!R74),LEFT('Contact Data Entry'!R74,1)&lt;&gt;"1",LEN('Contact Data Entry'!R74)=10),"OK","Phone number must be valid format"),IF('DO NOT USE_Contact Formulas'!A74,"OK",NA()))</f>
        <v>#N/A</v>
      </c>
      <c r="S74" s="41" t="e">
        <f>IF(AND(NOT(ISBLANK('Contact Data Entry'!S74)),ISNA(VLOOKUP('Contact Data Entry'!S74,'DO NOT USE_School Picklist'!$N$3:$N$63,1,FALSE))),"Please select a value from the drop-down menu",IF('DO NOT USE_Contact Formulas'!A74,"OK",NA()))</f>
        <v>#N/A</v>
      </c>
      <c r="T74" s="41" t="e">
        <f>IF(AND(NOT(ISBLANK('Contact Data Entry'!T74)),ISNA(VLOOKUP('Contact Data Entry'!T74,'DO NOT USE_School Picklist'!$E$3:$E$10,1,FALSE))),"Please select a value from the drop-down menu",IF('DO NOT USE_Contact Formulas'!A74,"OK",NA()))</f>
        <v>#N/A</v>
      </c>
      <c r="U74" s="41" t="e">
        <f>IF(AND(NOT(ISBLANK('Contact Data Entry'!U74)),ISNA(VLOOKUP('Contact Data Entry'!U74,'DO NOT USE_School Picklist'!$F$3:$F$16,1,FALSE))),"Please select a value from the drop-down menu",IF('DO NOT USE_Contact Formulas'!A74,"OK",NA()))</f>
        <v>#N/A</v>
      </c>
      <c r="V74" s="41" t="e">
        <f>IF(LEN('Contact Data Entry'!V74)&gt;100,"Classroom(s) must be less than 100 characters",IF('DO NOT USE_Contact Formulas'!A74,"OK",NA()))</f>
        <v>#N/A</v>
      </c>
      <c r="W74" s="41" t="e">
        <f>IF(AND(NOT(ISBLANK('Contact Data Entry'!W74)),ISNA(VLOOKUP('Contact Data Entry'!W74,'DO NOT USE_School Picklist'!$K$3:$K$6,1,FALSE))),"Please select a value from the drop-down menu",IF('DO NOT USE_Contact Formulas'!A74,"OK",NA()))</f>
        <v>#N/A</v>
      </c>
      <c r="X74" s="41" t="e">
        <f>IF(AND(NOT(ISBLANK('Contact Data Entry'!X74)),ISNA(VLOOKUP('Contact Data Entry'!X74,'DO NOT USE_School Picklist'!$D$3:$D$5,1,FALSE))),"Please select a value from the drop-down menu",IF('DO NOT USE_Contact Formulas'!A74,"OK",NA()))</f>
        <v>#N/A</v>
      </c>
      <c r="Y74" s="41"/>
      <c r="Z74" s="41" t="e">
        <f>IF(AND(NOT(ISBLANK('Contact Data Entry'!Z74)),ISNA(VLOOKUP('Contact Data Entry'!Z74,'DO NOT USE_School Picklist'!$G$3:$G$5,1,FALSE))),"Please select a value from the drop-down menu",IF('DO NOT USE_Contact Formulas'!A74,"OK",NA()))</f>
        <v>#N/A</v>
      </c>
      <c r="AA74" s="41"/>
      <c r="AB74" s="41" t="e">
        <f>IF(AND(NOT(ISBLANK('Contact Data Entry'!AB74)),ISNA(VLOOKUP('Contact Data Entry'!AB74,'DO NOT USE_School Picklist'!$H$3:$H$4,1,FALSE))),"Please select a value from the drop-down menu",IF('DO NOT USE_Contact Formulas'!A74,"OK",NA()))</f>
        <v>#N/A</v>
      </c>
      <c r="AC74" s="41" t="e">
        <f ca="1">IF('Contact Data Entry'!AC74&gt;'DO NOT USE_School Picklist'!$C$3,"Test Date cannot be a future date",IF('DO NOT USE_Contact Formulas'!A74,"OK",NA()))</f>
        <v>#N/A</v>
      </c>
      <c r="AD74" s="41" t="e">
        <f>IF(AND(NOT(ISBLANK('Contact Data Entry'!AD74)),ISNA(VLOOKUP('Contact Data Entry'!AD74,'DO NOT USE_School Picklist'!$Q$3:$Q$8,1,FALSE))),"Please select a value from the drop-down menu",IF('DO NOT USE_Contact Formulas'!A74,"OK",NA()))</f>
        <v>#N/A</v>
      </c>
    </row>
    <row r="75" spans="1:30" x14ac:dyDescent="0.25">
      <c r="A75" s="40" t="e">
        <f>IF('DO NOT USE_Contact Formulas'!A75,IF('DO NOT USE_Contact Formulas'!B75,"Not all required fields are completed","OK"),NA())</f>
        <v>#N/A</v>
      </c>
      <c r="B75" s="41" t="e">
        <f>IF(AND('DO NOT USE_Contact Formulas'!A75,ISBLANK('Contact Data Entry'!B75)),"First Name is required",IF(NOT(ISBLANK('Contact Data Entry'!B75)),"OK",NA()))</f>
        <v>#N/A</v>
      </c>
      <c r="C75" s="41" t="e">
        <f>IF(AND('DO NOT USE_Contact Formulas'!A75,ISBLANK('Contact Data Entry'!C75)),"Last Name is required",IF(NOT(ISBLANK('Contact Data Entry'!C75)),"OK",NA()))</f>
        <v>#N/A</v>
      </c>
      <c r="D75" s="41" t="e">
        <f>IF(AND('DO NOT USE_Contact Formulas'!A75,ISBLANK('Contact Data Entry'!D75)),"Birthdate is required",IF(NOT(ISBLANK('Contact Data Entry'!D75)),"OK",NA()))</f>
        <v>#N/A</v>
      </c>
      <c r="E75" s="41" t="e">
        <f>IF(AND('DO NOT USE_Contact Formulas'!A75,ISBLANK('Contact Data Entry'!E75)),"Mobile Phone is required",IF(NOT(ISBLANK('Contact Data Entry'!E75)),IF(AND(ISNUMBER(VALUE('Contact Data Entry'!E75)),LEFT('Contact Data Entry'!E75,1)&lt;&gt;"1",LEN('Contact Data Entry'!E75)=10),"OK","Phone number must be valid format"),NA()))</f>
        <v>#N/A</v>
      </c>
      <c r="F75" s="41" t="e">
        <f>IF(LEN('Contact Data Entry'!F75)&gt;255,"Home Street Address must be less than 255 characters",IF('DO NOT USE_Contact Formulas'!A75,"OK",NA()))</f>
        <v>#N/A</v>
      </c>
      <c r="G75" s="41" t="e">
        <f>IF(LEN('Contact Data Entry'!G75)&gt;40,"City must be less than 40 characters",IF('DO NOT USE_Contact Formulas'!A75,"OK",NA()))</f>
        <v>#N/A</v>
      </c>
      <c r="H75" s="41" t="e">
        <f>IF(AND(NOT(ISBLANK('Contact Data Entry'!H75)),ISNA(VLOOKUP('Contact Data Entry'!H75,'DO NOT USE_School Picklist'!$P$3:$P$52,1,FALSE))),"Please select a value from the drop-down menu",IF('DO NOT USE_Contact Formulas'!A75,"OK",NA()))</f>
        <v>#N/A</v>
      </c>
      <c r="I75" s="41" t="e">
        <f>IF(AND('DO NOT USE_Contact Formulas'!A75,ISBLANK('Contact Data Entry'!I75)),"Zip is required",IF(ISBLANK('Contact Data Entry'!I75),NA(),"OK"))</f>
        <v>#N/A</v>
      </c>
      <c r="J75" s="41" t="e">
        <f>IF(AND('DO NOT USE_Contact Formulas'!A75,ISBLANK('Contact Data Entry'!J75)),"Student or Staff? is required",IF(ISBLANK('Contact Data Entry'!J75),NA(),IF(ISNA(VLOOKUP('Contact Data Entry'!J75,'DO NOT USE_School Picklist'!$B$3:$B$6,1,FALSE)),"Please select a value from the drop-down menu","OK")))</f>
        <v>#N/A</v>
      </c>
      <c r="K75" s="41" t="e">
        <f>IF(AND('Contact Data Entry'!J75='DO NOT USE_School Picklist'!$B$4,ISBLANK('Contact Data Entry'!K75)),"Occupation/Job Title is required if Student or Staff? is Yes, staff/faculty or volunteer",IF('DO NOT USE_Contact Formulas'!A75,"OK",NA()))</f>
        <v>#N/A</v>
      </c>
      <c r="L75" s="41" t="e">
        <f ca="1">IF('Contact Data Entry'!L75&gt;'DO NOT USE_School Picklist'!$C$3,"Date last on school campus/facility cannot be a future date",IF('DO NOT USE_Contact Formulas'!A75,IF(ISBLANK('Contact Data Entry'!L75),"Date last on school campus/facility is required","OK"),NA()))</f>
        <v>#N/A</v>
      </c>
      <c r="M75" s="42" t="e">
        <f ca="1">IF('Contact Data Entry'!M75&gt;'DO NOT USE_School Picklist'!$C$3,"Last Exposure Date cannot be a future date",IF('DO NOT USE_Contact Formulas'!A75,IF(ISBLANK('Contact Data Entry'!M75),"Last Exposure Date is required","OK"),NA()))</f>
        <v>#N/A</v>
      </c>
      <c r="N75" s="42" t="e">
        <f>IF(AND('DO NOT USE_Contact Formulas'!A75,ISBLANK('Contact Data Entry'!N75)),"Specific Place in the Location is required",IF(ISBLANK('Contact Data Entry'!N75),NA(),"OK"))</f>
        <v>#N/A</v>
      </c>
      <c r="O75" s="41" t="e">
        <f>IF(AND(NOT(ISBLANK('Contact Data Entry'!O75)),ISNA(VLOOKUP('Contact Data Entry'!O75,'DO NOT USE_School Picklist'!$L$3:$L$81,1,FALSE))),"Please select a value from the drop-down menu",IF('DO NOT USE_Contact Formulas'!A75,"OK",NA()))</f>
        <v>#N/A</v>
      </c>
      <c r="P75" s="41" t="e">
        <f>IF(AND(NOT(ISBLANK('Contact Data Entry'!P75)),NOT(ISNUMBER(MATCH("*@*.?*",'Contact Data Entry'!P75,0)))),"Email must be in a valid format",IF('DO NOT USE_Contact Formulas'!A75,"OK",NA()))</f>
        <v>#N/A</v>
      </c>
      <c r="Q75" s="41" t="e">
        <f>IF(LEN('Contact Data Entry'!Q75)&gt;50,"Parent/Guardian Name must be less than 50 characters",IF('DO NOT USE_Contact Formulas'!A75,"OK",NA()))</f>
        <v>#N/A</v>
      </c>
      <c r="R75" s="41" t="e">
        <f>IF(NOT(ISBLANK('Contact Data Entry'!R75)),IF(AND(ISNUMBER('Contact Data Entry'!R75),LEFT('Contact Data Entry'!R75,1)&lt;&gt;"1",LEN('Contact Data Entry'!R75)=10),"OK","Phone number must be valid format"),IF('DO NOT USE_Contact Formulas'!A75,"OK",NA()))</f>
        <v>#N/A</v>
      </c>
      <c r="S75" s="41" t="e">
        <f>IF(AND(NOT(ISBLANK('Contact Data Entry'!S75)),ISNA(VLOOKUP('Contact Data Entry'!S75,'DO NOT USE_School Picklist'!$N$3:$N$63,1,FALSE))),"Please select a value from the drop-down menu",IF('DO NOT USE_Contact Formulas'!A75,"OK",NA()))</f>
        <v>#N/A</v>
      </c>
      <c r="T75" s="41" t="e">
        <f>IF(AND(NOT(ISBLANK('Contact Data Entry'!T75)),ISNA(VLOOKUP('Contact Data Entry'!T75,'DO NOT USE_School Picklist'!$E$3:$E$10,1,FALSE))),"Please select a value from the drop-down menu",IF('DO NOT USE_Contact Formulas'!A75,"OK",NA()))</f>
        <v>#N/A</v>
      </c>
      <c r="U75" s="41" t="e">
        <f>IF(AND(NOT(ISBLANK('Contact Data Entry'!U75)),ISNA(VLOOKUP('Contact Data Entry'!U75,'DO NOT USE_School Picklist'!$F$3:$F$16,1,FALSE))),"Please select a value from the drop-down menu",IF('DO NOT USE_Contact Formulas'!A75,"OK",NA()))</f>
        <v>#N/A</v>
      </c>
      <c r="V75" s="41" t="e">
        <f>IF(LEN('Contact Data Entry'!V75)&gt;100,"Classroom(s) must be less than 100 characters",IF('DO NOT USE_Contact Formulas'!A75,"OK",NA()))</f>
        <v>#N/A</v>
      </c>
      <c r="W75" s="41" t="e">
        <f>IF(AND(NOT(ISBLANK('Contact Data Entry'!W75)),ISNA(VLOOKUP('Contact Data Entry'!W75,'DO NOT USE_School Picklist'!$K$3:$K$6,1,FALSE))),"Please select a value from the drop-down menu",IF('DO NOT USE_Contact Formulas'!A75,"OK",NA()))</f>
        <v>#N/A</v>
      </c>
      <c r="X75" s="41" t="e">
        <f>IF(AND(NOT(ISBLANK('Contact Data Entry'!X75)),ISNA(VLOOKUP('Contact Data Entry'!X75,'DO NOT USE_School Picklist'!$D$3:$D$5,1,FALSE))),"Please select a value from the drop-down menu",IF('DO NOT USE_Contact Formulas'!A75,"OK",NA()))</f>
        <v>#N/A</v>
      </c>
      <c r="Y75" s="41"/>
      <c r="Z75" s="41" t="e">
        <f>IF(AND(NOT(ISBLANK('Contact Data Entry'!Z75)),ISNA(VLOOKUP('Contact Data Entry'!Z75,'DO NOT USE_School Picklist'!$G$3:$G$5,1,FALSE))),"Please select a value from the drop-down menu",IF('DO NOT USE_Contact Formulas'!A75,"OK",NA()))</f>
        <v>#N/A</v>
      </c>
      <c r="AA75" s="41"/>
      <c r="AB75" s="41" t="e">
        <f>IF(AND(NOT(ISBLANK('Contact Data Entry'!AB75)),ISNA(VLOOKUP('Contact Data Entry'!AB75,'DO NOT USE_School Picklist'!$H$3:$H$4,1,FALSE))),"Please select a value from the drop-down menu",IF('DO NOT USE_Contact Formulas'!A75,"OK",NA()))</f>
        <v>#N/A</v>
      </c>
      <c r="AC75" s="41" t="e">
        <f ca="1">IF('Contact Data Entry'!AC75&gt;'DO NOT USE_School Picklist'!$C$3,"Test Date cannot be a future date",IF('DO NOT USE_Contact Formulas'!A75,"OK",NA()))</f>
        <v>#N/A</v>
      </c>
      <c r="AD75" s="41" t="e">
        <f>IF(AND(NOT(ISBLANK('Contact Data Entry'!AD75)),ISNA(VLOOKUP('Contact Data Entry'!AD75,'DO NOT USE_School Picklist'!$Q$3:$Q$8,1,FALSE))),"Please select a value from the drop-down menu",IF('DO NOT USE_Contact Formulas'!A75,"OK",NA()))</f>
        <v>#N/A</v>
      </c>
    </row>
    <row r="76" spans="1:30" x14ac:dyDescent="0.25">
      <c r="A76" s="40" t="e">
        <f>IF('DO NOT USE_Contact Formulas'!A76,IF('DO NOT USE_Contact Formulas'!B76,"Not all required fields are completed","OK"),NA())</f>
        <v>#N/A</v>
      </c>
      <c r="B76" s="41" t="e">
        <f>IF(AND('DO NOT USE_Contact Formulas'!A76,ISBLANK('Contact Data Entry'!B76)),"First Name is required",IF(NOT(ISBLANK('Contact Data Entry'!B76)),"OK",NA()))</f>
        <v>#N/A</v>
      </c>
      <c r="C76" s="41" t="e">
        <f>IF(AND('DO NOT USE_Contact Formulas'!A76,ISBLANK('Contact Data Entry'!C76)),"Last Name is required",IF(NOT(ISBLANK('Contact Data Entry'!C76)),"OK",NA()))</f>
        <v>#N/A</v>
      </c>
      <c r="D76" s="41" t="e">
        <f>IF(AND('DO NOT USE_Contact Formulas'!A76,ISBLANK('Contact Data Entry'!D76)),"Birthdate is required",IF(NOT(ISBLANK('Contact Data Entry'!D76)),"OK",NA()))</f>
        <v>#N/A</v>
      </c>
      <c r="E76" s="41" t="e">
        <f>IF(AND('DO NOT USE_Contact Formulas'!A76,ISBLANK('Contact Data Entry'!E76)),"Mobile Phone is required",IF(NOT(ISBLANK('Contact Data Entry'!E76)),IF(AND(ISNUMBER(VALUE('Contact Data Entry'!E76)),LEFT('Contact Data Entry'!E76,1)&lt;&gt;"1",LEN('Contact Data Entry'!E76)=10),"OK","Phone number must be valid format"),NA()))</f>
        <v>#N/A</v>
      </c>
      <c r="F76" s="41" t="e">
        <f>IF(LEN('Contact Data Entry'!F76)&gt;255,"Home Street Address must be less than 255 characters",IF('DO NOT USE_Contact Formulas'!A76,"OK",NA()))</f>
        <v>#N/A</v>
      </c>
      <c r="G76" s="41" t="e">
        <f>IF(LEN('Contact Data Entry'!G76)&gt;40,"City must be less than 40 characters",IF('DO NOT USE_Contact Formulas'!A76,"OK",NA()))</f>
        <v>#N/A</v>
      </c>
      <c r="H76" s="41" t="e">
        <f>IF(AND(NOT(ISBLANK('Contact Data Entry'!H76)),ISNA(VLOOKUP('Contact Data Entry'!H76,'DO NOT USE_School Picklist'!$P$3:$P$52,1,FALSE))),"Please select a value from the drop-down menu",IF('DO NOT USE_Contact Formulas'!A76,"OK",NA()))</f>
        <v>#N/A</v>
      </c>
      <c r="I76" s="41" t="e">
        <f>IF(AND('DO NOT USE_Contact Formulas'!A76,ISBLANK('Contact Data Entry'!I76)),"Zip is required",IF(ISBLANK('Contact Data Entry'!I76),NA(),"OK"))</f>
        <v>#N/A</v>
      </c>
      <c r="J76" s="41" t="e">
        <f>IF(AND('DO NOT USE_Contact Formulas'!A76,ISBLANK('Contact Data Entry'!J76)),"Student or Staff? is required",IF(ISBLANK('Contact Data Entry'!J76),NA(),IF(ISNA(VLOOKUP('Contact Data Entry'!J76,'DO NOT USE_School Picklist'!$B$3:$B$6,1,FALSE)),"Please select a value from the drop-down menu","OK")))</f>
        <v>#N/A</v>
      </c>
      <c r="K76" s="41" t="e">
        <f>IF(AND('Contact Data Entry'!J76='DO NOT USE_School Picklist'!$B$4,ISBLANK('Contact Data Entry'!K76)),"Occupation/Job Title is required if Student or Staff? is Yes, staff/faculty or volunteer",IF('DO NOT USE_Contact Formulas'!A76,"OK",NA()))</f>
        <v>#N/A</v>
      </c>
      <c r="L76" s="41" t="e">
        <f ca="1">IF('Contact Data Entry'!L76&gt;'DO NOT USE_School Picklist'!$C$3,"Date last on school campus/facility cannot be a future date",IF('DO NOT USE_Contact Formulas'!A76,IF(ISBLANK('Contact Data Entry'!L76),"Date last on school campus/facility is required","OK"),NA()))</f>
        <v>#N/A</v>
      </c>
      <c r="M76" s="42" t="e">
        <f ca="1">IF('Contact Data Entry'!M76&gt;'DO NOT USE_School Picklist'!$C$3,"Last Exposure Date cannot be a future date",IF('DO NOT USE_Contact Formulas'!A76,IF(ISBLANK('Contact Data Entry'!M76),"Last Exposure Date is required","OK"),NA()))</f>
        <v>#N/A</v>
      </c>
      <c r="N76" s="42" t="e">
        <f>IF(AND('DO NOT USE_Contact Formulas'!A76,ISBLANK('Contact Data Entry'!N76)),"Specific Place in the Location is required",IF(ISBLANK('Contact Data Entry'!N76),NA(),"OK"))</f>
        <v>#N/A</v>
      </c>
      <c r="O76" s="41" t="e">
        <f>IF(AND(NOT(ISBLANK('Contact Data Entry'!O76)),ISNA(VLOOKUP('Contact Data Entry'!O76,'DO NOT USE_School Picklist'!$L$3:$L$81,1,FALSE))),"Please select a value from the drop-down menu",IF('DO NOT USE_Contact Formulas'!A76,"OK",NA()))</f>
        <v>#N/A</v>
      </c>
      <c r="P76" s="41" t="e">
        <f>IF(AND(NOT(ISBLANK('Contact Data Entry'!P76)),NOT(ISNUMBER(MATCH("*@*.?*",'Contact Data Entry'!P76,0)))),"Email must be in a valid format",IF('DO NOT USE_Contact Formulas'!A76,"OK",NA()))</f>
        <v>#N/A</v>
      </c>
      <c r="Q76" s="41" t="e">
        <f>IF(LEN('Contact Data Entry'!Q76)&gt;50,"Parent/Guardian Name must be less than 50 characters",IF('DO NOT USE_Contact Formulas'!A76,"OK",NA()))</f>
        <v>#N/A</v>
      </c>
      <c r="R76" s="41" t="e">
        <f>IF(NOT(ISBLANK('Contact Data Entry'!R76)),IF(AND(ISNUMBER('Contact Data Entry'!R76),LEFT('Contact Data Entry'!R76,1)&lt;&gt;"1",LEN('Contact Data Entry'!R76)=10),"OK","Phone number must be valid format"),IF('DO NOT USE_Contact Formulas'!A76,"OK",NA()))</f>
        <v>#N/A</v>
      </c>
      <c r="S76" s="41" t="e">
        <f>IF(AND(NOT(ISBLANK('Contact Data Entry'!S76)),ISNA(VLOOKUP('Contact Data Entry'!S76,'DO NOT USE_School Picklist'!$N$3:$N$63,1,FALSE))),"Please select a value from the drop-down menu",IF('DO NOT USE_Contact Formulas'!A76,"OK",NA()))</f>
        <v>#N/A</v>
      </c>
      <c r="T76" s="41" t="e">
        <f>IF(AND(NOT(ISBLANK('Contact Data Entry'!T76)),ISNA(VLOOKUP('Contact Data Entry'!T76,'DO NOT USE_School Picklist'!$E$3:$E$10,1,FALSE))),"Please select a value from the drop-down menu",IF('DO NOT USE_Contact Formulas'!A76,"OK",NA()))</f>
        <v>#N/A</v>
      </c>
      <c r="U76" s="41" t="e">
        <f>IF(AND(NOT(ISBLANK('Contact Data Entry'!U76)),ISNA(VLOOKUP('Contact Data Entry'!U76,'DO NOT USE_School Picklist'!$F$3:$F$16,1,FALSE))),"Please select a value from the drop-down menu",IF('DO NOT USE_Contact Formulas'!A76,"OK",NA()))</f>
        <v>#N/A</v>
      </c>
      <c r="V76" s="41" t="e">
        <f>IF(LEN('Contact Data Entry'!V76)&gt;100,"Classroom(s) must be less than 100 characters",IF('DO NOT USE_Contact Formulas'!A76,"OK",NA()))</f>
        <v>#N/A</v>
      </c>
      <c r="W76" s="41" t="e">
        <f>IF(AND(NOT(ISBLANK('Contact Data Entry'!W76)),ISNA(VLOOKUP('Contact Data Entry'!W76,'DO NOT USE_School Picklist'!$K$3:$K$6,1,FALSE))),"Please select a value from the drop-down menu",IF('DO NOT USE_Contact Formulas'!A76,"OK",NA()))</f>
        <v>#N/A</v>
      </c>
      <c r="X76" s="41" t="e">
        <f>IF(AND(NOT(ISBLANK('Contact Data Entry'!X76)),ISNA(VLOOKUP('Contact Data Entry'!X76,'DO NOT USE_School Picklist'!$D$3:$D$5,1,FALSE))),"Please select a value from the drop-down menu",IF('DO NOT USE_Contact Formulas'!A76,"OK",NA()))</f>
        <v>#N/A</v>
      </c>
      <c r="Y76" s="41"/>
      <c r="Z76" s="41" t="e">
        <f>IF(AND(NOT(ISBLANK('Contact Data Entry'!Z76)),ISNA(VLOOKUP('Contact Data Entry'!Z76,'DO NOT USE_School Picklist'!$G$3:$G$5,1,FALSE))),"Please select a value from the drop-down menu",IF('DO NOT USE_Contact Formulas'!A76,"OK",NA()))</f>
        <v>#N/A</v>
      </c>
      <c r="AA76" s="41"/>
      <c r="AB76" s="41" t="e">
        <f>IF(AND(NOT(ISBLANK('Contact Data Entry'!AB76)),ISNA(VLOOKUP('Contact Data Entry'!AB76,'DO NOT USE_School Picklist'!$H$3:$H$4,1,FALSE))),"Please select a value from the drop-down menu",IF('DO NOT USE_Contact Formulas'!A76,"OK",NA()))</f>
        <v>#N/A</v>
      </c>
      <c r="AC76" s="41" t="e">
        <f ca="1">IF('Contact Data Entry'!AC76&gt;'DO NOT USE_School Picklist'!$C$3,"Test Date cannot be a future date",IF('DO NOT USE_Contact Formulas'!A76,"OK",NA()))</f>
        <v>#N/A</v>
      </c>
      <c r="AD76" s="41" t="e">
        <f>IF(AND(NOT(ISBLANK('Contact Data Entry'!AD76)),ISNA(VLOOKUP('Contact Data Entry'!AD76,'DO NOT USE_School Picklist'!$Q$3:$Q$8,1,FALSE))),"Please select a value from the drop-down menu",IF('DO NOT USE_Contact Formulas'!A76,"OK",NA()))</f>
        <v>#N/A</v>
      </c>
    </row>
    <row r="77" spans="1:30" x14ac:dyDescent="0.25">
      <c r="A77" s="40" t="e">
        <f>IF('DO NOT USE_Contact Formulas'!A77,IF('DO NOT USE_Contact Formulas'!B77,"Not all required fields are completed","OK"),NA())</f>
        <v>#N/A</v>
      </c>
      <c r="B77" s="41" t="e">
        <f>IF(AND('DO NOT USE_Contact Formulas'!A77,ISBLANK('Contact Data Entry'!B77)),"First Name is required",IF(NOT(ISBLANK('Contact Data Entry'!B77)),"OK",NA()))</f>
        <v>#N/A</v>
      </c>
      <c r="C77" s="41" t="e">
        <f>IF(AND('DO NOT USE_Contact Formulas'!A77,ISBLANK('Contact Data Entry'!C77)),"Last Name is required",IF(NOT(ISBLANK('Contact Data Entry'!C77)),"OK",NA()))</f>
        <v>#N/A</v>
      </c>
      <c r="D77" s="41" t="e">
        <f>IF(AND('DO NOT USE_Contact Formulas'!A77,ISBLANK('Contact Data Entry'!D77)),"Birthdate is required",IF(NOT(ISBLANK('Contact Data Entry'!D77)),"OK",NA()))</f>
        <v>#N/A</v>
      </c>
      <c r="E77" s="41" t="e">
        <f>IF(AND('DO NOT USE_Contact Formulas'!A77,ISBLANK('Contact Data Entry'!E77)),"Mobile Phone is required",IF(NOT(ISBLANK('Contact Data Entry'!E77)),IF(AND(ISNUMBER(VALUE('Contact Data Entry'!E77)),LEFT('Contact Data Entry'!E77,1)&lt;&gt;"1",LEN('Contact Data Entry'!E77)=10),"OK","Phone number must be valid format"),NA()))</f>
        <v>#N/A</v>
      </c>
      <c r="F77" s="41" t="e">
        <f>IF(LEN('Contact Data Entry'!F77)&gt;255,"Home Street Address must be less than 255 characters",IF('DO NOT USE_Contact Formulas'!A77,"OK",NA()))</f>
        <v>#N/A</v>
      </c>
      <c r="G77" s="41" t="e">
        <f>IF(LEN('Contact Data Entry'!G77)&gt;40,"City must be less than 40 characters",IF('DO NOT USE_Contact Formulas'!A77,"OK",NA()))</f>
        <v>#N/A</v>
      </c>
      <c r="H77" s="41" t="e">
        <f>IF(AND(NOT(ISBLANK('Contact Data Entry'!H77)),ISNA(VLOOKUP('Contact Data Entry'!H77,'DO NOT USE_School Picklist'!$P$3:$P$52,1,FALSE))),"Please select a value from the drop-down menu",IF('DO NOT USE_Contact Formulas'!A77,"OK",NA()))</f>
        <v>#N/A</v>
      </c>
      <c r="I77" s="41" t="e">
        <f>IF(AND('DO NOT USE_Contact Formulas'!A77,ISBLANK('Contact Data Entry'!I77)),"Zip is required",IF(ISBLANK('Contact Data Entry'!I77),NA(),"OK"))</f>
        <v>#N/A</v>
      </c>
      <c r="J77" s="41" t="e">
        <f>IF(AND('DO NOT USE_Contact Formulas'!A77,ISBLANK('Contact Data Entry'!J77)),"Student or Staff? is required",IF(ISBLANK('Contact Data Entry'!J77),NA(),IF(ISNA(VLOOKUP('Contact Data Entry'!J77,'DO NOT USE_School Picklist'!$B$3:$B$6,1,FALSE)),"Please select a value from the drop-down menu","OK")))</f>
        <v>#N/A</v>
      </c>
      <c r="K77" s="41" t="e">
        <f>IF(AND('Contact Data Entry'!J77='DO NOT USE_School Picklist'!$B$4,ISBLANK('Contact Data Entry'!K77)),"Occupation/Job Title is required if Student or Staff? is Yes, staff/faculty or volunteer",IF('DO NOT USE_Contact Formulas'!A77,"OK",NA()))</f>
        <v>#N/A</v>
      </c>
      <c r="L77" s="41" t="e">
        <f ca="1">IF('Contact Data Entry'!L77&gt;'DO NOT USE_School Picklist'!$C$3,"Date last on school campus/facility cannot be a future date",IF('DO NOT USE_Contact Formulas'!A77,IF(ISBLANK('Contact Data Entry'!L77),"Date last on school campus/facility is required","OK"),NA()))</f>
        <v>#N/A</v>
      </c>
      <c r="M77" s="42" t="e">
        <f ca="1">IF('Contact Data Entry'!M77&gt;'DO NOT USE_School Picklist'!$C$3,"Last Exposure Date cannot be a future date",IF('DO NOT USE_Contact Formulas'!A77,IF(ISBLANK('Contact Data Entry'!M77),"Last Exposure Date is required","OK"),NA()))</f>
        <v>#N/A</v>
      </c>
      <c r="N77" s="42" t="e">
        <f>IF(AND('DO NOT USE_Contact Formulas'!A77,ISBLANK('Contact Data Entry'!N77)),"Specific Place in the Location is required",IF(ISBLANK('Contact Data Entry'!N77),NA(),"OK"))</f>
        <v>#N/A</v>
      </c>
      <c r="O77" s="41" t="e">
        <f>IF(AND(NOT(ISBLANK('Contact Data Entry'!O77)),ISNA(VLOOKUP('Contact Data Entry'!O77,'DO NOT USE_School Picklist'!$L$3:$L$81,1,FALSE))),"Please select a value from the drop-down menu",IF('DO NOT USE_Contact Formulas'!A77,"OK",NA()))</f>
        <v>#N/A</v>
      </c>
      <c r="P77" s="41" t="e">
        <f>IF(AND(NOT(ISBLANK('Contact Data Entry'!P77)),NOT(ISNUMBER(MATCH("*@*.?*",'Contact Data Entry'!P77,0)))),"Email must be in a valid format",IF('DO NOT USE_Contact Formulas'!A77,"OK",NA()))</f>
        <v>#N/A</v>
      </c>
      <c r="Q77" s="41" t="e">
        <f>IF(LEN('Contact Data Entry'!Q77)&gt;50,"Parent/Guardian Name must be less than 50 characters",IF('DO NOT USE_Contact Formulas'!A77,"OK",NA()))</f>
        <v>#N/A</v>
      </c>
      <c r="R77" s="41" t="e">
        <f>IF(NOT(ISBLANK('Contact Data Entry'!R77)),IF(AND(ISNUMBER('Contact Data Entry'!R77),LEFT('Contact Data Entry'!R77,1)&lt;&gt;"1",LEN('Contact Data Entry'!R77)=10),"OK","Phone number must be valid format"),IF('DO NOT USE_Contact Formulas'!A77,"OK",NA()))</f>
        <v>#N/A</v>
      </c>
      <c r="S77" s="41" t="e">
        <f>IF(AND(NOT(ISBLANK('Contact Data Entry'!S77)),ISNA(VLOOKUP('Contact Data Entry'!S77,'DO NOT USE_School Picklist'!$N$3:$N$63,1,FALSE))),"Please select a value from the drop-down menu",IF('DO NOT USE_Contact Formulas'!A77,"OK",NA()))</f>
        <v>#N/A</v>
      </c>
      <c r="T77" s="41" t="e">
        <f>IF(AND(NOT(ISBLANK('Contact Data Entry'!T77)),ISNA(VLOOKUP('Contact Data Entry'!T77,'DO NOT USE_School Picklist'!$E$3:$E$10,1,FALSE))),"Please select a value from the drop-down menu",IF('DO NOT USE_Contact Formulas'!A77,"OK",NA()))</f>
        <v>#N/A</v>
      </c>
      <c r="U77" s="41" t="e">
        <f>IF(AND(NOT(ISBLANK('Contact Data Entry'!U77)),ISNA(VLOOKUP('Contact Data Entry'!U77,'DO NOT USE_School Picklist'!$F$3:$F$16,1,FALSE))),"Please select a value from the drop-down menu",IF('DO NOT USE_Contact Formulas'!A77,"OK",NA()))</f>
        <v>#N/A</v>
      </c>
      <c r="V77" s="41" t="e">
        <f>IF(LEN('Contact Data Entry'!V77)&gt;100,"Classroom(s) must be less than 100 characters",IF('DO NOT USE_Contact Formulas'!A77,"OK",NA()))</f>
        <v>#N/A</v>
      </c>
      <c r="W77" s="41" t="e">
        <f>IF(AND(NOT(ISBLANK('Contact Data Entry'!W77)),ISNA(VLOOKUP('Contact Data Entry'!W77,'DO NOT USE_School Picklist'!$K$3:$K$6,1,FALSE))),"Please select a value from the drop-down menu",IF('DO NOT USE_Contact Formulas'!A77,"OK",NA()))</f>
        <v>#N/A</v>
      </c>
      <c r="X77" s="41" t="e">
        <f>IF(AND(NOT(ISBLANK('Contact Data Entry'!X77)),ISNA(VLOOKUP('Contact Data Entry'!X77,'DO NOT USE_School Picklist'!$D$3:$D$5,1,FALSE))),"Please select a value from the drop-down menu",IF('DO NOT USE_Contact Formulas'!A77,"OK",NA()))</f>
        <v>#N/A</v>
      </c>
      <c r="Y77" s="41"/>
      <c r="Z77" s="41" t="e">
        <f>IF(AND(NOT(ISBLANK('Contact Data Entry'!Z77)),ISNA(VLOOKUP('Contact Data Entry'!Z77,'DO NOT USE_School Picklist'!$G$3:$G$5,1,FALSE))),"Please select a value from the drop-down menu",IF('DO NOT USE_Contact Formulas'!A77,"OK",NA()))</f>
        <v>#N/A</v>
      </c>
      <c r="AA77" s="41"/>
      <c r="AB77" s="41" t="e">
        <f>IF(AND(NOT(ISBLANK('Contact Data Entry'!AB77)),ISNA(VLOOKUP('Contact Data Entry'!AB77,'DO NOT USE_School Picklist'!$H$3:$H$4,1,FALSE))),"Please select a value from the drop-down menu",IF('DO NOT USE_Contact Formulas'!A77,"OK",NA()))</f>
        <v>#N/A</v>
      </c>
      <c r="AC77" s="41" t="e">
        <f ca="1">IF('Contact Data Entry'!AC77&gt;'DO NOT USE_School Picklist'!$C$3,"Test Date cannot be a future date",IF('DO NOT USE_Contact Formulas'!A77,"OK",NA()))</f>
        <v>#N/A</v>
      </c>
      <c r="AD77" s="41" t="e">
        <f>IF(AND(NOT(ISBLANK('Contact Data Entry'!AD77)),ISNA(VLOOKUP('Contact Data Entry'!AD77,'DO NOT USE_School Picklist'!$Q$3:$Q$8,1,FALSE))),"Please select a value from the drop-down menu",IF('DO NOT USE_Contact Formulas'!A77,"OK",NA()))</f>
        <v>#N/A</v>
      </c>
    </row>
    <row r="78" spans="1:30" x14ac:dyDescent="0.25">
      <c r="A78" s="40" t="e">
        <f>IF('DO NOT USE_Contact Formulas'!A78,IF('DO NOT USE_Contact Formulas'!B78,"Not all required fields are completed","OK"),NA())</f>
        <v>#N/A</v>
      </c>
      <c r="B78" s="41" t="e">
        <f>IF(AND('DO NOT USE_Contact Formulas'!A78,ISBLANK('Contact Data Entry'!B78)),"First Name is required",IF(NOT(ISBLANK('Contact Data Entry'!B78)),"OK",NA()))</f>
        <v>#N/A</v>
      </c>
      <c r="C78" s="41" t="e">
        <f>IF(AND('DO NOT USE_Contact Formulas'!A78,ISBLANK('Contact Data Entry'!C78)),"Last Name is required",IF(NOT(ISBLANK('Contact Data Entry'!C78)),"OK",NA()))</f>
        <v>#N/A</v>
      </c>
      <c r="D78" s="41" t="e">
        <f>IF(AND('DO NOT USE_Contact Formulas'!A78,ISBLANK('Contact Data Entry'!D78)),"Birthdate is required",IF(NOT(ISBLANK('Contact Data Entry'!D78)),"OK",NA()))</f>
        <v>#N/A</v>
      </c>
      <c r="E78" s="41" t="e">
        <f>IF(AND('DO NOT USE_Contact Formulas'!A78,ISBLANK('Contact Data Entry'!E78)),"Mobile Phone is required",IF(NOT(ISBLANK('Contact Data Entry'!E78)),IF(AND(ISNUMBER(VALUE('Contact Data Entry'!E78)),LEFT('Contact Data Entry'!E78,1)&lt;&gt;"1",LEN('Contact Data Entry'!E78)=10),"OK","Phone number must be valid format"),NA()))</f>
        <v>#N/A</v>
      </c>
      <c r="F78" s="41" t="e">
        <f>IF(LEN('Contact Data Entry'!F78)&gt;255,"Home Street Address must be less than 255 characters",IF('DO NOT USE_Contact Formulas'!A78,"OK",NA()))</f>
        <v>#N/A</v>
      </c>
      <c r="G78" s="41" t="e">
        <f>IF(LEN('Contact Data Entry'!G78)&gt;40,"City must be less than 40 characters",IF('DO NOT USE_Contact Formulas'!A78,"OK",NA()))</f>
        <v>#N/A</v>
      </c>
      <c r="H78" s="41" t="e">
        <f>IF(AND(NOT(ISBLANK('Contact Data Entry'!H78)),ISNA(VLOOKUP('Contact Data Entry'!H78,'DO NOT USE_School Picklist'!$P$3:$P$52,1,FALSE))),"Please select a value from the drop-down menu",IF('DO NOT USE_Contact Formulas'!A78,"OK",NA()))</f>
        <v>#N/A</v>
      </c>
      <c r="I78" s="41" t="e">
        <f>IF(AND('DO NOT USE_Contact Formulas'!A78,ISBLANK('Contact Data Entry'!I78)),"Zip is required",IF(ISBLANK('Contact Data Entry'!I78),NA(),"OK"))</f>
        <v>#N/A</v>
      </c>
      <c r="J78" s="41" t="e">
        <f>IF(AND('DO NOT USE_Contact Formulas'!A78,ISBLANK('Contact Data Entry'!J78)),"Student or Staff? is required",IF(ISBLANK('Contact Data Entry'!J78),NA(),IF(ISNA(VLOOKUP('Contact Data Entry'!J78,'DO NOT USE_School Picklist'!$B$3:$B$6,1,FALSE)),"Please select a value from the drop-down menu","OK")))</f>
        <v>#N/A</v>
      </c>
      <c r="K78" s="41" t="e">
        <f>IF(AND('Contact Data Entry'!J78='DO NOT USE_School Picklist'!$B$4,ISBLANK('Contact Data Entry'!K78)),"Occupation/Job Title is required if Student or Staff? is Yes, staff/faculty or volunteer",IF('DO NOT USE_Contact Formulas'!A78,"OK",NA()))</f>
        <v>#N/A</v>
      </c>
      <c r="L78" s="41" t="e">
        <f ca="1">IF('Contact Data Entry'!L78&gt;'DO NOT USE_School Picklist'!$C$3,"Date last on school campus/facility cannot be a future date",IF('DO NOT USE_Contact Formulas'!A78,IF(ISBLANK('Contact Data Entry'!L78),"Date last on school campus/facility is required","OK"),NA()))</f>
        <v>#N/A</v>
      </c>
      <c r="M78" s="42" t="e">
        <f ca="1">IF('Contact Data Entry'!M78&gt;'DO NOT USE_School Picklist'!$C$3,"Last Exposure Date cannot be a future date",IF('DO NOT USE_Contact Formulas'!A78,IF(ISBLANK('Contact Data Entry'!M78),"Last Exposure Date is required","OK"),NA()))</f>
        <v>#N/A</v>
      </c>
      <c r="N78" s="42" t="e">
        <f>IF(AND('DO NOT USE_Contact Formulas'!A78,ISBLANK('Contact Data Entry'!N78)),"Specific Place in the Location is required",IF(ISBLANK('Contact Data Entry'!N78),NA(),"OK"))</f>
        <v>#N/A</v>
      </c>
      <c r="O78" s="41" t="e">
        <f>IF(AND(NOT(ISBLANK('Contact Data Entry'!O78)),ISNA(VLOOKUP('Contact Data Entry'!O78,'DO NOT USE_School Picklist'!$L$3:$L$81,1,FALSE))),"Please select a value from the drop-down menu",IF('DO NOT USE_Contact Formulas'!A78,"OK",NA()))</f>
        <v>#N/A</v>
      </c>
      <c r="P78" s="41" t="e">
        <f>IF(AND(NOT(ISBLANK('Contact Data Entry'!P78)),NOT(ISNUMBER(MATCH("*@*.?*",'Contact Data Entry'!P78,0)))),"Email must be in a valid format",IF('DO NOT USE_Contact Formulas'!A78,"OK",NA()))</f>
        <v>#N/A</v>
      </c>
      <c r="Q78" s="41" t="e">
        <f>IF(LEN('Contact Data Entry'!Q78)&gt;50,"Parent/Guardian Name must be less than 50 characters",IF('DO NOT USE_Contact Formulas'!A78,"OK",NA()))</f>
        <v>#N/A</v>
      </c>
      <c r="R78" s="41" t="e">
        <f>IF(NOT(ISBLANK('Contact Data Entry'!R78)),IF(AND(ISNUMBER('Contact Data Entry'!R78),LEFT('Contact Data Entry'!R78,1)&lt;&gt;"1",LEN('Contact Data Entry'!R78)=10),"OK","Phone number must be valid format"),IF('DO NOT USE_Contact Formulas'!A78,"OK",NA()))</f>
        <v>#N/A</v>
      </c>
      <c r="S78" s="41" t="e">
        <f>IF(AND(NOT(ISBLANK('Contact Data Entry'!S78)),ISNA(VLOOKUP('Contact Data Entry'!S78,'DO NOT USE_School Picklist'!$N$3:$N$63,1,FALSE))),"Please select a value from the drop-down menu",IF('DO NOT USE_Contact Formulas'!A78,"OK",NA()))</f>
        <v>#N/A</v>
      </c>
      <c r="T78" s="41" t="e">
        <f>IF(AND(NOT(ISBLANK('Contact Data Entry'!T78)),ISNA(VLOOKUP('Contact Data Entry'!T78,'DO NOT USE_School Picklist'!$E$3:$E$10,1,FALSE))),"Please select a value from the drop-down menu",IF('DO NOT USE_Contact Formulas'!A78,"OK",NA()))</f>
        <v>#N/A</v>
      </c>
      <c r="U78" s="41" t="e">
        <f>IF(AND(NOT(ISBLANK('Contact Data Entry'!U78)),ISNA(VLOOKUP('Contact Data Entry'!U78,'DO NOT USE_School Picklist'!$F$3:$F$16,1,FALSE))),"Please select a value from the drop-down menu",IF('DO NOT USE_Contact Formulas'!A78,"OK",NA()))</f>
        <v>#N/A</v>
      </c>
      <c r="V78" s="41" t="e">
        <f>IF(LEN('Contact Data Entry'!V78)&gt;100,"Classroom(s) must be less than 100 characters",IF('DO NOT USE_Contact Formulas'!A78,"OK",NA()))</f>
        <v>#N/A</v>
      </c>
      <c r="W78" s="41" t="e">
        <f>IF(AND(NOT(ISBLANK('Contact Data Entry'!W78)),ISNA(VLOOKUP('Contact Data Entry'!W78,'DO NOT USE_School Picklist'!$K$3:$K$6,1,FALSE))),"Please select a value from the drop-down menu",IF('DO NOT USE_Contact Formulas'!A78,"OK",NA()))</f>
        <v>#N/A</v>
      </c>
      <c r="X78" s="41" t="e">
        <f>IF(AND(NOT(ISBLANK('Contact Data Entry'!X78)),ISNA(VLOOKUP('Contact Data Entry'!X78,'DO NOT USE_School Picklist'!$D$3:$D$5,1,FALSE))),"Please select a value from the drop-down menu",IF('DO NOT USE_Contact Formulas'!A78,"OK",NA()))</f>
        <v>#N/A</v>
      </c>
      <c r="Y78" s="41"/>
      <c r="Z78" s="41" t="e">
        <f>IF(AND(NOT(ISBLANK('Contact Data Entry'!Z78)),ISNA(VLOOKUP('Contact Data Entry'!Z78,'DO NOT USE_School Picklist'!$G$3:$G$5,1,FALSE))),"Please select a value from the drop-down menu",IF('DO NOT USE_Contact Formulas'!A78,"OK",NA()))</f>
        <v>#N/A</v>
      </c>
      <c r="AA78" s="41"/>
      <c r="AB78" s="41" t="e">
        <f>IF(AND(NOT(ISBLANK('Contact Data Entry'!AB78)),ISNA(VLOOKUP('Contact Data Entry'!AB78,'DO NOT USE_School Picklist'!$H$3:$H$4,1,FALSE))),"Please select a value from the drop-down menu",IF('DO NOT USE_Contact Formulas'!A78,"OK",NA()))</f>
        <v>#N/A</v>
      </c>
      <c r="AC78" s="41" t="e">
        <f ca="1">IF('Contact Data Entry'!AC78&gt;'DO NOT USE_School Picklist'!$C$3,"Test Date cannot be a future date",IF('DO NOT USE_Contact Formulas'!A78,"OK",NA()))</f>
        <v>#N/A</v>
      </c>
      <c r="AD78" s="41" t="e">
        <f>IF(AND(NOT(ISBLANK('Contact Data Entry'!AD78)),ISNA(VLOOKUP('Contact Data Entry'!AD78,'DO NOT USE_School Picklist'!$Q$3:$Q$8,1,FALSE))),"Please select a value from the drop-down menu",IF('DO NOT USE_Contact Formulas'!A78,"OK",NA()))</f>
        <v>#N/A</v>
      </c>
    </row>
    <row r="79" spans="1:30" x14ac:dyDescent="0.25">
      <c r="A79" s="40" t="e">
        <f>IF('DO NOT USE_Contact Formulas'!A79,IF('DO NOT USE_Contact Formulas'!B79,"Not all required fields are completed","OK"),NA())</f>
        <v>#N/A</v>
      </c>
      <c r="B79" s="41" t="e">
        <f>IF(AND('DO NOT USE_Contact Formulas'!A79,ISBLANK('Contact Data Entry'!B79)),"First Name is required",IF(NOT(ISBLANK('Contact Data Entry'!B79)),"OK",NA()))</f>
        <v>#N/A</v>
      </c>
      <c r="C79" s="41" t="e">
        <f>IF(AND('DO NOT USE_Contact Formulas'!A79,ISBLANK('Contact Data Entry'!C79)),"Last Name is required",IF(NOT(ISBLANK('Contact Data Entry'!C79)),"OK",NA()))</f>
        <v>#N/A</v>
      </c>
      <c r="D79" s="41" t="e">
        <f>IF(AND('DO NOT USE_Contact Formulas'!A79,ISBLANK('Contact Data Entry'!D79)),"Birthdate is required",IF(NOT(ISBLANK('Contact Data Entry'!D79)),"OK",NA()))</f>
        <v>#N/A</v>
      </c>
      <c r="E79" s="41" t="e">
        <f>IF(AND('DO NOT USE_Contact Formulas'!A79,ISBLANK('Contact Data Entry'!E79)),"Mobile Phone is required",IF(NOT(ISBLANK('Contact Data Entry'!E79)),IF(AND(ISNUMBER(VALUE('Contact Data Entry'!E79)),LEFT('Contact Data Entry'!E79,1)&lt;&gt;"1",LEN('Contact Data Entry'!E79)=10),"OK","Phone number must be valid format"),NA()))</f>
        <v>#N/A</v>
      </c>
      <c r="F79" s="41" t="e">
        <f>IF(LEN('Contact Data Entry'!F79)&gt;255,"Home Street Address must be less than 255 characters",IF('DO NOT USE_Contact Formulas'!A79,"OK",NA()))</f>
        <v>#N/A</v>
      </c>
      <c r="G79" s="41" t="e">
        <f>IF(LEN('Contact Data Entry'!G79)&gt;40,"City must be less than 40 characters",IF('DO NOT USE_Contact Formulas'!A79,"OK",NA()))</f>
        <v>#N/A</v>
      </c>
      <c r="H79" s="41" t="e">
        <f>IF(AND(NOT(ISBLANK('Contact Data Entry'!H79)),ISNA(VLOOKUP('Contact Data Entry'!H79,'DO NOT USE_School Picklist'!$P$3:$P$52,1,FALSE))),"Please select a value from the drop-down menu",IF('DO NOT USE_Contact Formulas'!A79,"OK",NA()))</f>
        <v>#N/A</v>
      </c>
      <c r="I79" s="41" t="e">
        <f>IF(AND('DO NOT USE_Contact Formulas'!A79,ISBLANK('Contact Data Entry'!I79)),"Zip is required",IF(ISBLANK('Contact Data Entry'!I79),NA(),"OK"))</f>
        <v>#N/A</v>
      </c>
      <c r="J79" s="41" t="e">
        <f>IF(AND('DO NOT USE_Contact Formulas'!A79,ISBLANK('Contact Data Entry'!J79)),"Student or Staff? is required",IF(ISBLANK('Contact Data Entry'!J79),NA(),IF(ISNA(VLOOKUP('Contact Data Entry'!J79,'DO NOT USE_School Picklist'!$B$3:$B$6,1,FALSE)),"Please select a value from the drop-down menu","OK")))</f>
        <v>#N/A</v>
      </c>
      <c r="K79" s="41" t="e">
        <f>IF(AND('Contact Data Entry'!J79='DO NOT USE_School Picklist'!$B$4,ISBLANK('Contact Data Entry'!K79)),"Occupation/Job Title is required if Student or Staff? is Yes, staff/faculty or volunteer",IF('DO NOT USE_Contact Formulas'!A79,"OK",NA()))</f>
        <v>#N/A</v>
      </c>
      <c r="L79" s="41" t="e">
        <f ca="1">IF('Contact Data Entry'!L79&gt;'DO NOT USE_School Picklist'!$C$3,"Date last on school campus/facility cannot be a future date",IF('DO NOT USE_Contact Formulas'!A79,IF(ISBLANK('Contact Data Entry'!L79),"Date last on school campus/facility is required","OK"),NA()))</f>
        <v>#N/A</v>
      </c>
      <c r="M79" s="42" t="e">
        <f ca="1">IF('Contact Data Entry'!M79&gt;'DO NOT USE_School Picklist'!$C$3,"Last Exposure Date cannot be a future date",IF('DO NOT USE_Contact Formulas'!A79,IF(ISBLANK('Contact Data Entry'!M79),"Last Exposure Date is required","OK"),NA()))</f>
        <v>#N/A</v>
      </c>
      <c r="N79" s="42" t="e">
        <f>IF(AND('DO NOT USE_Contact Formulas'!A79,ISBLANK('Contact Data Entry'!N79)),"Specific Place in the Location is required",IF(ISBLANK('Contact Data Entry'!N79),NA(),"OK"))</f>
        <v>#N/A</v>
      </c>
      <c r="O79" s="41" t="e">
        <f>IF(AND(NOT(ISBLANK('Contact Data Entry'!O79)),ISNA(VLOOKUP('Contact Data Entry'!O79,'DO NOT USE_School Picklist'!$L$3:$L$81,1,FALSE))),"Please select a value from the drop-down menu",IF('DO NOT USE_Contact Formulas'!A79,"OK",NA()))</f>
        <v>#N/A</v>
      </c>
      <c r="P79" s="41" t="e">
        <f>IF(AND(NOT(ISBLANK('Contact Data Entry'!P79)),NOT(ISNUMBER(MATCH("*@*.?*",'Contact Data Entry'!P79,0)))),"Email must be in a valid format",IF('DO NOT USE_Contact Formulas'!A79,"OK",NA()))</f>
        <v>#N/A</v>
      </c>
      <c r="Q79" s="41" t="e">
        <f>IF(LEN('Contact Data Entry'!Q79)&gt;50,"Parent/Guardian Name must be less than 50 characters",IF('DO NOT USE_Contact Formulas'!A79,"OK",NA()))</f>
        <v>#N/A</v>
      </c>
      <c r="R79" s="41" t="e">
        <f>IF(NOT(ISBLANK('Contact Data Entry'!R79)),IF(AND(ISNUMBER('Contact Data Entry'!R79),LEFT('Contact Data Entry'!R79,1)&lt;&gt;"1",LEN('Contact Data Entry'!R79)=10),"OK","Phone number must be valid format"),IF('DO NOT USE_Contact Formulas'!A79,"OK",NA()))</f>
        <v>#N/A</v>
      </c>
      <c r="S79" s="41" t="e">
        <f>IF(AND(NOT(ISBLANK('Contact Data Entry'!S79)),ISNA(VLOOKUP('Contact Data Entry'!S79,'DO NOT USE_School Picklist'!$N$3:$N$63,1,FALSE))),"Please select a value from the drop-down menu",IF('DO NOT USE_Contact Formulas'!A79,"OK",NA()))</f>
        <v>#N/A</v>
      </c>
      <c r="T79" s="41" t="e">
        <f>IF(AND(NOT(ISBLANK('Contact Data Entry'!T79)),ISNA(VLOOKUP('Contact Data Entry'!T79,'DO NOT USE_School Picklist'!$E$3:$E$10,1,FALSE))),"Please select a value from the drop-down menu",IF('DO NOT USE_Contact Formulas'!A79,"OK",NA()))</f>
        <v>#N/A</v>
      </c>
      <c r="U79" s="41" t="e">
        <f>IF(AND(NOT(ISBLANK('Contact Data Entry'!U79)),ISNA(VLOOKUP('Contact Data Entry'!U79,'DO NOT USE_School Picklist'!$F$3:$F$16,1,FALSE))),"Please select a value from the drop-down menu",IF('DO NOT USE_Contact Formulas'!A79,"OK",NA()))</f>
        <v>#N/A</v>
      </c>
      <c r="V79" s="41" t="e">
        <f>IF(LEN('Contact Data Entry'!V79)&gt;100,"Classroom(s) must be less than 100 characters",IF('DO NOT USE_Contact Formulas'!A79,"OK",NA()))</f>
        <v>#N/A</v>
      </c>
      <c r="W79" s="41" t="e">
        <f>IF(AND(NOT(ISBLANK('Contact Data Entry'!W79)),ISNA(VLOOKUP('Contact Data Entry'!W79,'DO NOT USE_School Picklist'!$K$3:$K$6,1,FALSE))),"Please select a value from the drop-down menu",IF('DO NOT USE_Contact Formulas'!A79,"OK",NA()))</f>
        <v>#N/A</v>
      </c>
      <c r="X79" s="41" t="e">
        <f>IF(AND(NOT(ISBLANK('Contact Data Entry'!X79)),ISNA(VLOOKUP('Contact Data Entry'!X79,'DO NOT USE_School Picklist'!$D$3:$D$5,1,FALSE))),"Please select a value from the drop-down menu",IF('DO NOT USE_Contact Formulas'!A79,"OK",NA()))</f>
        <v>#N/A</v>
      </c>
      <c r="Y79" s="41"/>
      <c r="Z79" s="41" t="e">
        <f>IF(AND(NOT(ISBLANK('Contact Data Entry'!Z79)),ISNA(VLOOKUP('Contact Data Entry'!Z79,'DO NOT USE_School Picklist'!$G$3:$G$5,1,FALSE))),"Please select a value from the drop-down menu",IF('DO NOT USE_Contact Formulas'!A79,"OK",NA()))</f>
        <v>#N/A</v>
      </c>
      <c r="AA79" s="41"/>
      <c r="AB79" s="41" t="e">
        <f>IF(AND(NOT(ISBLANK('Contact Data Entry'!AB79)),ISNA(VLOOKUP('Contact Data Entry'!AB79,'DO NOT USE_School Picklist'!$H$3:$H$4,1,FALSE))),"Please select a value from the drop-down menu",IF('DO NOT USE_Contact Formulas'!A79,"OK",NA()))</f>
        <v>#N/A</v>
      </c>
      <c r="AC79" s="41" t="e">
        <f ca="1">IF('Contact Data Entry'!AC79&gt;'DO NOT USE_School Picklist'!$C$3,"Test Date cannot be a future date",IF('DO NOT USE_Contact Formulas'!A79,"OK",NA()))</f>
        <v>#N/A</v>
      </c>
      <c r="AD79" s="41" t="e">
        <f>IF(AND(NOT(ISBLANK('Contact Data Entry'!AD79)),ISNA(VLOOKUP('Contact Data Entry'!AD79,'DO NOT USE_School Picklist'!$Q$3:$Q$8,1,FALSE))),"Please select a value from the drop-down menu",IF('DO NOT USE_Contact Formulas'!A79,"OK",NA()))</f>
        <v>#N/A</v>
      </c>
    </row>
    <row r="80" spans="1:30" x14ac:dyDescent="0.25">
      <c r="A80" s="40" t="e">
        <f>IF('DO NOT USE_Contact Formulas'!A80,IF('DO NOT USE_Contact Formulas'!B80,"Not all required fields are completed","OK"),NA())</f>
        <v>#N/A</v>
      </c>
      <c r="B80" s="41" t="e">
        <f>IF(AND('DO NOT USE_Contact Formulas'!A80,ISBLANK('Contact Data Entry'!B80)),"First Name is required",IF(NOT(ISBLANK('Contact Data Entry'!B80)),"OK",NA()))</f>
        <v>#N/A</v>
      </c>
      <c r="C80" s="41" t="e">
        <f>IF(AND('DO NOT USE_Contact Formulas'!A80,ISBLANK('Contact Data Entry'!C80)),"Last Name is required",IF(NOT(ISBLANK('Contact Data Entry'!C80)),"OK",NA()))</f>
        <v>#N/A</v>
      </c>
      <c r="D80" s="41" t="e">
        <f>IF(AND('DO NOT USE_Contact Formulas'!A80,ISBLANK('Contact Data Entry'!D80)),"Birthdate is required",IF(NOT(ISBLANK('Contact Data Entry'!D80)),"OK",NA()))</f>
        <v>#N/A</v>
      </c>
      <c r="E80" s="41" t="e">
        <f>IF(AND('DO NOT USE_Contact Formulas'!A80,ISBLANK('Contact Data Entry'!E80)),"Mobile Phone is required",IF(NOT(ISBLANK('Contact Data Entry'!E80)),IF(AND(ISNUMBER(VALUE('Contact Data Entry'!E80)),LEFT('Contact Data Entry'!E80,1)&lt;&gt;"1",LEN('Contact Data Entry'!E80)=10),"OK","Phone number must be valid format"),NA()))</f>
        <v>#N/A</v>
      </c>
      <c r="F80" s="41" t="e">
        <f>IF(LEN('Contact Data Entry'!F80)&gt;255,"Home Street Address must be less than 255 characters",IF('DO NOT USE_Contact Formulas'!A80,"OK",NA()))</f>
        <v>#N/A</v>
      </c>
      <c r="G80" s="41" t="e">
        <f>IF(LEN('Contact Data Entry'!G80)&gt;40,"City must be less than 40 characters",IF('DO NOT USE_Contact Formulas'!A80,"OK",NA()))</f>
        <v>#N/A</v>
      </c>
      <c r="H80" s="41" t="e">
        <f>IF(AND(NOT(ISBLANK('Contact Data Entry'!H80)),ISNA(VLOOKUP('Contact Data Entry'!H80,'DO NOT USE_School Picklist'!$P$3:$P$52,1,FALSE))),"Please select a value from the drop-down menu",IF('DO NOT USE_Contact Formulas'!A80,"OK",NA()))</f>
        <v>#N/A</v>
      </c>
      <c r="I80" s="41" t="e">
        <f>IF(AND('DO NOT USE_Contact Formulas'!A80,ISBLANK('Contact Data Entry'!I80)),"Zip is required",IF(ISBLANK('Contact Data Entry'!I80),NA(),"OK"))</f>
        <v>#N/A</v>
      </c>
      <c r="J80" s="41" t="e">
        <f>IF(AND('DO NOT USE_Contact Formulas'!A80,ISBLANK('Contact Data Entry'!J80)),"Student or Staff? is required",IF(ISBLANK('Contact Data Entry'!J80),NA(),IF(ISNA(VLOOKUP('Contact Data Entry'!J80,'DO NOT USE_School Picklist'!$B$3:$B$6,1,FALSE)),"Please select a value from the drop-down menu","OK")))</f>
        <v>#N/A</v>
      </c>
      <c r="K80" s="41" t="e">
        <f>IF(AND('Contact Data Entry'!J80='DO NOT USE_School Picklist'!$B$4,ISBLANK('Contact Data Entry'!K80)),"Occupation/Job Title is required if Student or Staff? is Yes, staff/faculty or volunteer",IF('DO NOT USE_Contact Formulas'!A80,"OK",NA()))</f>
        <v>#N/A</v>
      </c>
      <c r="L80" s="41" t="e">
        <f ca="1">IF('Contact Data Entry'!L80&gt;'DO NOT USE_School Picklist'!$C$3,"Date last on school campus/facility cannot be a future date",IF('DO NOT USE_Contact Formulas'!A80,IF(ISBLANK('Contact Data Entry'!L80),"Date last on school campus/facility is required","OK"),NA()))</f>
        <v>#N/A</v>
      </c>
      <c r="M80" s="42" t="e">
        <f ca="1">IF('Contact Data Entry'!M80&gt;'DO NOT USE_School Picklist'!$C$3,"Last Exposure Date cannot be a future date",IF('DO NOT USE_Contact Formulas'!A80,IF(ISBLANK('Contact Data Entry'!M80),"Last Exposure Date is required","OK"),NA()))</f>
        <v>#N/A</v>
      </c>
      <c r="N80" s="42" t="e">
        <f>IF(AND('DO NOT USE_Contact Formulas'!A80,ISBLANK('Contact Data Entry'!N80)),"Specific Place in the Location is required",IF(ISBLANK('Contact Data Entry'!N80),NA(),"OK"))</f>
        <v>#N/A</v>
      </c>
      <c r="O80" s="41" t="e">
        <f>IF(AND(NOT(ISBLANK('Contact Data Entry'!O80)),ISNA(VLOOKUP('Contact Data Entry'!O80,'DO NOT USE_School Picklist'!$L$3:$L$81,1,FALSE))),"Please select a value from the drop-down menu",IF('DO NOT USE_Contact Formulas'!A80,"OK",NA()))</f>
        <v>#N/A</v>
      </c>
      <c r="P80" s="41" t="e">
        <f>IF(AND(NOT(ISBLANK('Contact Data Entry'!P80)),NOT(ISNUMBER(MATCH("*@*.?*",'Contact Data Entry'!P80,0)))),"Email must be in a valid format",IF('DO NOT USE_Contact Formulas'!A80,"OK",NA()))</f>
        <v>#N/A</v>
      </c>
      <c r="Q80" s="41" t="e">
        <f>IF(LEN('Contact Data Entry'!Q80)&gt;50,"Parent/Guardian Name must be less than 50 characters",IF('DO NOT USE_Contact Formulas'!A80,"OK",NA()))</f>
        <v>#N/A</v>
      </c>
      <c r="R80" s="41" t="e">
        <f>IF(NOT(ISBLANK('Contact Data Entry'!R80)),IF(AND(ISNUMBER('Contact Data Entry'!R80),LEFT('Contact Data Entry'!R80,1)&lt;&gt;"1",LEN('Contact Data Entry'!R80)=10),"OK","Phone number must be valid format"),IF('DO NOT USE_Contact Formulas'!A80,"OK",NA()))</f>
        <v>#N/A</v>
      </c>
      <c r="S80" s="41" t="e">
        <f>IF(AND(NOT(ISBLANK('Contact Data Entry'!S80)),ISNA(VLOOKUP('Contact Data Entry'!S80,'DO NOT USE_School Picklist'!$N$3:$N$63,1,FALSE))),"Please select a value from the drop-down menu",IF('DO NOT USE_Contact Formulas'!A80,"OK",NA()))</f>
        <v>#N/A</v>
      </c>
      <c r="T80" s="41" t="e">
        <f>IF(AND(NOT(ISBLANK('Contact Data Entry'!T80)),ISNA(VLOOKUP('Contact Data Entry'!T80,'DO NOT USE_School Picklist'!$E$3:$E$10,1,FALSE))),"Please select a value from the drop-down menu",IF('DO NOT USE_Contact Formulas'!A80,"OK",NA()))</f>
        <v>#N/A</v>
      </c>
      <c r="U80" s="41" t="e">
        <f>IF(AND(NOT(ISBLANK('Contact Data Entry'!U80)),ISNA(VLOOKUP('Contact Data Entry'!U80,'DO NOT USE_School Picklist'!$F$3:$F$16,1,FALSE))),"Please select a value from the drop-down menu",IF('DO NOT USE_Contact Formulas'!A80,"OK",NA()))</f>
        <v>#N/A</v>
      </c>
      <c r="V80" s="41" t="e">
        <f>IF(LEN('Contact Data Entry'!V80)&gt;100,"Classroom(s) must be less than 100 characters",IF('DO NOT USE_Contact Formulas'!A80,"OK",NA()))</f>
        <v>#N/A</v>
      </c>
      <c r="W80" s="41" t="e">
        <f>IF(AND(NOT(ISBLANK('Contact Data Entry'!W80)),ISNA(VLOOKUP('Contact Data Entry'!W80,'DO NOT USE_School Picklist'!$K$3:$K$6,1,FALSE))),"Please select a value from the drop-down menu",IF('DO NOT USE_Contact Formulas'!A80,"OK",NA()))</f>
        <v>#N/A</v>
      </c>
      <c r="X80" s="41" t="e">
        <f>IF(AND(NOT(ISBLANK('Contact Data Entry'!X80)),ISNA(VLOOKUP('Contact Data Entry'!X80,'DO NOT USE_School Picklist'!$D$3:$D$5,1,FALSE))),"Please select a value from the drop-down menu",IF('DO NOT USE_Contact Formulas'!A80,"OK",NA()))</f>
        <v>#N/A</v>
      </c>
      <c r="Y80" s="41"/>
      <c r="Z80" s="41" t="e">
        <f>IF(AND(NOT(ISBLANK('Contact Data Entry'!Z80)),ISNA(VLOOKUP('Contact Data Entry'!Z80,'DO NOT USE_School Picklist'!$G$3:$G$5,1,FALSE))),"Please select a value from the drop-down menu",IF('DO NOT USE_Contact Formulas'!A80,"OK",NA()))</f>
        <v>#N/A</v>
      </c>
      <c r="AA80" s="41"/>
      <c r="AB80" s="41" t="e">
        <f>IF(AND(NOT(ISBLANK('Contact Data Entry'!AB80)),ISNA(VLOOKUP('Contact Data Entry'!AB80,'DO NOT USE_School Picklist'!$H$3:$H$4,1,FALSE))),"Please select a value from the drop-down menu",IF('DO NOT USE_Contact Formulas'!A80,"OK",NA()))</f>
        <v>#N/A</v>
      </c>
      <c r="AC80" s="41" t="e">
        <f ca="1">IF('Contact Data Entry'!AC80&gt;'DO NOT USE_School Picklist'!$C$3,"Test Date cannot be a future date",IF('DO NOT USE_Contact Formulas'!A80,"OK",NA()))</f>
        <v>#N/A</v>
      </c>
      <c r="AD80" s="41" t="e">
        <f>IF(AND(NOT(ISBLANK('Contact Data Entry'!AD80)),ISNA(VLOOKUP('Contact Data Entry'!AD80,'DO NOT USE_School Picklist'!$Q$3:$Q$8,1,FALSE))),"Please select a value from the drop-down menu",IF('DO NOT USE_Contact Formulas'!A80,"OK",NA()))</f>
        <v>#N/A</v>
      </c>
    </row>
    <row r="81" spans="1:30" x14ac:dyDescent="0.25">
      <c r="A81" s="40" t="e">
        <f>IF('DO NOT USE_Contact Formulas'!A81,IF('DO NOT USE_Contact Formulas'!B81,"Not all required fields are completed","OK"),NA())</f>
        <v>#N/A</v>
      </c>
      <c r="B81" s="41" t="e">
        <f>IF(AND('DO NOT USE_Contact Formulas'!A81,ISBLANK('Contact Data Entry'!B81)),"First Name is required",IF(NOT(ISBLANK('Contact Data Entry'!B81)),"OK",NA()))</f>
        <v>#N/A</v>
      </c>
      <c r="C81" s="41" t="e">
        <f>IF(AND('DO NOT USE_Contact Formulas'!A81,ISBLANK('Contact Data Entry'!C81)),"Last Name is required",IF(NOT(ISBLANK('Contact Data Entry'!C81)),"OK",NA()))</f>
        <v>#N/A</v>
      </c>
      <c r="D81" s="41" t="e">
        <f>IF(AND('DO NOT USE_Contact Formulas'!A81,ISBLANK('Contact Data Entry'!D81)),"Birthdate is required",IF(NOT(ISBLANK('Contact Data Entry'!D81)),"OK",NA()))</f>
        <v>#N/A</v>
      </c>
      <c r="E81" s="41" t="e">
        <f>IF(AND('DO NOT USE_Contact Formulas'!A81,ISBLANK('Contact Data Entry'!E81)),"Mobile Phone is required",IF(NOT(ISBLANK('Contact Data Entry'!E81)),IF(AND(ISNUMBER(VALUE('Contact Data Entry'!E81)),LEFT('Contact Data Entry'!E81,1)&lt;&gt;"1",LEN('Contact Data Entry'!E81)=10),"OK","Phone number must be valid format"),NA()))</f>
        <v>#N/A</v>
      </c>
      <c r="F81" s="41" t="e">
        <f>IF(LEN('Contact Data Entry'!F81)&gt;255,"Home Street Address must be less than 255 characters",IF('DO NOT USE_Contact Formulas'!A81,"OK",NA()))</f>
        <v>#N/A</v>
      </c>
      <c r="G81" s="41" t="e">
        <f>IF(LEN('Contact Data Entry'!G81)&gt;40,"City must be less than 40 characters",IF('DO NOT USE_Contact Formulas'!A81,"OK",NA()))</f>
        <v>#N/A</v>
      </c>
      <c r="H81" s="41" t="e">
        <f>IF(AND(NOT(ISBLANK('Contact Data Entry'!H81)),ISNA(VLOOKUP('Contact Data Entry'!H81,'DO NOT USE_School Picklist'!$P$3:$P$52,1,FALSE))),"Please select a value from the drop-down menu",IF('DO NOT USE_Contact Formulas'!A81,"OK",NA()))</f>
        <v>#N/A</v>
      </c>
      <c r="I81" s="41" t="e">
        <f>IF(AND('DO NOT USE_Contact Formulas'!A81,ISBLANK('Contact Data Entry'!I81)),"Zip is required",IF(ISBLANK('Contact Data Entry'!I81),NA(),"OK"))</f>
        <v>#N/A</v>
      </c>
      <c r="J81" s="41" t="e">
        <f>IF(AND('DO NOT USE_Contact Formulas'!A81,ISBLANK('Contact Data Entry'!J81)),"Student or Staff? is required",IF(ISBLANK('Contact Data Entry'!J81),NA(),IF(ISNA(VLOOKUP('Contact Data Entry'!J81,'DO NOT USE_School Picklist'!$B$3:$B$6,1,FALSE)),"Please select a value from the drop-down menu","OK")))</f>
        <v>#N/A</v>
      </c>
      <c r="K81" s="41" t="e">
        <f>IF(AND('Contact Data Entry'!J81='DO NOT USE_School Picklist'!$B$4,ISBLANK('Contact Data Entry'!K81)),"Occupation/Job Title is required if Student or Staff? is Yes, staff/faculty or volunteer",IF('DO NOT USE_Contact Formulas'!A81,"OK",NA()))</f>
        <v>#N/A</v>
      </c>
      <c r="L81" s="41" t="e">
        <f ca="1">IF('Contact Data Entry'!L81&gt;'DO NOT USE_School Picklist'!$C$3,"Date last on school campus/facility cannot be a future date",IF('DO NOT USE_Contact Formulas'!A81,IF(ISBLANK('Contact Data Entry'!L81),"Date last on school campus/facility is required","OK"),NA()))</f>
        <v>#N/A</v>
      </c>
      <c r="M81" s="42" t="e">
        <f ca="1">IF('Contact Data Entry'!M81&gt;'DO NOT USE_School Picklist'!$C$3,"Last Exposure Date cannot be a future date",IF('DO NOT USE_Contact Formulas'!A81,IF(ISBLANK('Contact Data Entry'!M81),"Last Exposure Date is required","OK"),NA()))</f>
        <v>#N/A</v>
      </c>
      <c r="N81" s="42" t="e">
        <f>IF(AND('DO NOT USE_Contact Formulas'!A81,ISBLANK('Contact Data Entry'!N81)),"Specific Place in the Location is required",IF(ISBLANK('Contact Data Entry'!N81),NA(),"OK"))</f>
        <v>#N/A</v>
      </c>
      <c r="O81" s="41" t="e">
        <f>IF(AND(NOT(ISBLANK('Contact Data Entry'!O81)),ISNA(VLOOKUP('Contact Data Entry'!O81,'DO NOT USE_School Picklist'!$L$3:$L$81,1,FALSE))),"Please select a value from the drop-down menu",IF('DO NOT USE_Contact Formulas'!A81,"OK",NA()))</f>
        <v>#N/A</v>
      </c>
      <c r="P81" s="41" t="e">
        <f>IF(AND(NOT(ISBLANK('Contact Data Entry'!P81)),NOT(ISNUMBER(MATCH("*@*.?*",'Contact Data Entry'!P81,0)))),"Email must be in a valid format",IF('DO NOT USE_Contact Formulas'!A81,"OK",NA()))</f>
        <v>#N/A</v>
      </c>
      <c r="Q81" s="41" t="e">
        <f>IF(LEN('Contact Data Entry'!Q81)&gt;50,"Parent/Guardian Name must be less than 50 characters",IF('DO NOT USE_Contact Formulas'!A81,"OK",NA()))</f>
        <v>#N/A</v>
      </c>
      <c r="R81" s="41" t="e">
        <f>IF(NOT(ISBLANK('Contact Data Entry'!R81)),IF(AND(ISNUMBER('Contact Data Entry'!R81),LEFT('Contact Data Entry'!R81,1)&lt;&gt;"1",LEN('Contact Data Entry'!R81)=10),"OK","Phone number must be valid format"),IF('DO NOT USE_Contact Formulas'!A81,"OK",NA()))</f>
        <v>#N/A</v>
      </c>
      <c r="S81" s="41" t="e">
        <f>IF(AND(NOT(ISBLANK('Contact Data Entry'!S81)),ISNA(VLOOKUP('Contact Data Entry'!S81,'DO NOT USE_School Picklist'!$N$3:$N$63,1,FALSE))),"Please select a value from the drop-down menu",IF('DO NOT USE_Contact Formulas'!A81,"OK",NA()))</f>
        <v>#N/A</v>
      </c>
      <c r="T81" s="41" t="e">
        <f>IF(AND(NOT(ISBLANK('Contact Data Entry'!T81)),ISNA(VLOOKUP('Contact Data Entry'!T81,'DO NOT USE_School Picklist'!$E$3:$E$10,1,FALSE))),"Please select a value from the drop-down menu",IF('DO NOT USE_Contact Formulas'!A81,"OK",NA()))</f>
        <v>#N/A</v>
      </c>
      <c r="U81" s="41" t="e">
        <f>IF(AND(NOT(ISBLANK('Contact Data Entry'!U81)),ISNA(VLOOKUP('Contact Data Entry'!U81,'DO NOT USE_School Picklist'!$F$3:$F$16,1,FALSE))),"Please select a value from the drop-down menu",IF('DO NOT USE_Contact Formulas'!A81,"OK",NA()))</f>
        <v>#N/A</v>
      </c>
      <c r="V81" s="41" t="e">
        <f>IF(LEN('Contact Data Entry'!V81)&gt;100,"Classroom(s) must be less than 100 characters",IF('DO NOT USE_Contact Formulas'!A81,"OK",NA()))</f>
        <v>#N/A</v>
      </c>
      <c r="W81" s="41" t="e">
        <f>IF(AND(NOT(ISBLANK('Contact Data Entry'!W81)),ISNA(VLOOKUP('Contact Data Entry'!W81,'DO NOT USE_School Picklist'!$K$3:$K$6,1,FALSE))),"Please select a value from the drop-down menu",IF('DO NOT USE_Contact Formulas'!A81,"OK",NA()))</f>
        <v>#N/A</v>
      </c>
      <c r="X81" s="41" t="e">
        <f>IF(AND(NOT(ISBLANK('Contact Data Entry'!X81)),ISNA(VLOOKUP('Contact Data Entry'!X81,'DO NOT USE_School Picklist'!$D$3:$D$5,1,FALSE))),"Please select a value from the drop-down menu",IF('DO NOT USE_Contact Formulas'!A81,"OK",NA()))</f>
        <v>#N/A</v>
      </c>
      <c r="Y81" s="41"/>
      <c r="Z81" s="41" t="e">
        <f>IF(AND(NOT(ISBLANK('Contact Data Entry'!Z81)),ISNA(VLOOKUP('Contact Data Entry'!Z81,'DO NOT USE_School Picklist'!$G$3:$G$5,1,FALSE))),"Please select a value from the drop-down menu",IF('DO NOT USE_Contact Formulas'!A81,"OK",NA()))</f>
        <v>#N/A</v>
      </c>
      <c r="AA81" s="41"/>
      <c r="AB81" s="41" t="e">
        <f>IF(AND(NOT(ISBLANK('Contact Data Entry'!AB81)),ISNA(VLOOKUP('Contact Data Entry'!AB81,'DO NOT USE_School Picklist'!$H$3:$H$4,1,FALSE))),"Please select a value from the drop-down menu",IF('DO NOT USE_Contact Formulas'!A81,"OK",NA()))</f>
        <v>#N/A</v>
      </c>
      <c r="AC81" s="41" t="e">
        <f ca="1">IF('Contact Data Entry'!AC81&gt;'DO NOT USE_School Picklist'!$C$3,"Test Date cannot be a future date",IF('DO NOT USE_Contact Formulas'!A81,"OK",NA()))</f>
        <v>#N/A</v>
      </c>
      <c r="AD81" s="41" t="e">
        <f>IF(AND(NOT(ISBLANK('Contact Data Entry'!AD81)),ISNA(VLOOKUP('Contact Data Entry'!AD81,'DO NOT USE_School Picklist'!$Q$3:$Q$8,1,FALSE))),"Please select a value from the drop-down menu",IF('DO NOT USE_Contact Formulas'!A81,"OK",NA()))</f>
        <v>#N/A</v>
      </c>
    </row>
    <row r="82" spans="1:30" x14ac:dyDescent="0.25">
      <c r="A82" s="40" t="e">
        <f>IF('DO NOT USE_Contact Formulas'!A82,IF('DO NOT USE_Contact Formulas'!B82,"Not all required fields are completed","OK"),NA())</f>
        <v>#N/A</v>
      </c>
      <c r="B82" s="41" t="e">
        <f>IF(AND('DO NOT USE_Contact Formulas'!A82,ISBLANK('Contact Data Entry'!B82)),"First Name is required",IF(NOT(ISBLANK('Contact Data Entry'!B82)),"OK",NA()))</f>
        <v>#N/A</v>
      </c>
      <c r="C82" s="41" t="e">
        <f>IF(AND('DO NOT USE_Contact Formulas'!A82,ISBLANK('Contact Data Entry'!C82)),"Last Name is required",IF(NOT(ISBLANK('Contact Data Entry'!C82)),"OK",NA()))</f>
        <v>#N/A</v>
      </c>
      <c r="D82" s="41" t="e">
        <f>IF(AND('DO NOT USE_Contact Formulas'!A82,ISBLANK('Contact Data Entry'!D82)),"Birthdate is required",IF(NOT(ISBLANK('Contact Data Entry'!D82)),"OK",NA()))</f>
        <v>#N/A</v>
      </c>
      <c r="E82" s="41" t="e">
        <f>IF(AND('DO NOT USE_Contact Formulas'!A82,ISBLANK('Contact Data Entry'!E82)),"Mobile Phone is required",IF(NOT(ISBLANK('Contact Data Entry'!E82)),IF(AND(ISNUMBER(VALUE('Contact Data Entry'!E82)),LEFT('Contact Data Entry'!E82,1)&lt;&gt;"1",LEN('Contact Data Entry'!E82)=10),"OK","Phone number must be valid format"),NA()))</f>
        <v>#N/A</v>
      </c>
      <c r="F82" s="41" t="e">
        <f>IF(LEN('Contact Data Entry'!F82)&gt;255,"Home Street Address must be less than 255 characters",IF('DO NOT USE_Contact Formulas'!A82,"OK",NA()))</f>
        <v>#N/A</v>
      </c>
      <c r="G82" s="41" t="e">
        <f>IF(LEN('Contact Data Entry'!G82)&gt;40,"City must be less than 40 characters",IF('DO NOT USE_Contact Formulas'!A82,"OK",NA()))</f>
        <v>#N/A</v>
      </c>
      <c r="H82" s="41" t="e">
        <f>IF(AND(NOT(ISBLANK('Contact Data Entry'!H82)),ISNA(VLOOKUP('Contact Data Entry'!H82,'DO NOT USE_School Picklist'!$P$3:$P$52,1,FALSE))),"Please select a value from the drop-down menu",IF('DO NOT USE_Contact Formulas'!A82,"OK",NA()))</f>
        <v>#N/A</v>
      </c>
      <c r="I82" s="41" t="e">
        <f>IF(AND('DO NOT USE_Contact Formulas'!A82,ISBLANK('Contact Data Entry'!I82)),"Zip is required",IF(ISBLANK('Contact Data Entry'!I82),NA(),"OK"))</f>
        <v>#N/A</v>
      </c>
      <c r="J82" s="41" t="e">
        <f>IF(AND('DO NOT USE_Contact Formulas'!A82,ISBLANK('Contact Data Entry'!J82)),"Student or Staff? is required",IF(ISBLANK('Contact Data Entry'!J82),NA(),IF(ISNA(VLOOKUP('Contact Data Entry'!J82,'DO NOT USE_School Picklist'!$B$3:$B$6,1,FALSE)),"Please select a value from the drop-down menu","OK")))</f>
        <v>#N/A</v>
      </c>
      <c r="K82" s="41" t="e">
        <f>IF(AND('Contact Data Entry'!J82='DO NOT USE_School Picklist'!$B$4,ISBLANK('Contact Data Entry'!K82)),"Occupation/Job Title is required if Student or Staff? is Yes, staff/faculty or volunteer",IF('DO NOT USE_Contact Formulas'!A82,"OK",NA()))</f>
        <v>#N/A</v>
      </c>
      <c r="L82" s="41" t="e">
        <f ca="1">IF('Contact Data Entry'!L82&gt;'DO NOT USE_School Picklist'!$C$3,"Date last on school campus/facility cannot be a future date",IF('DO NOT USE_Contact Formulas'!A82,IF(ISBLANK('Contact Data Entry'!L82),"Date last on school campus/facility is required","OK"),NA()))</f>
        <v>#N/A</v>
      </c>
      <c r="M82" s="42" t="e">
        <f ca="1">IF('Contact Data Entry'!M82&gt;'DO NOT USE_School Picklist'!$C$3,"Last Exposure Date cannot be a future date",IF('DO NOT USE_Contact Formulas'!A82,IF(ISBLANK('Contact Data Entry'!M82),"Last Exposure Date is required","OK"),NA()))</f>
        <v>#N/A</v>
      </c>
      <c r="N82" s="42" t="e">
        <f>IF(AND('DO NOT USE_Contact Formulas'!A82,ISBLANK('Contact Data Entry'!N82)),"Specific Place in the Location is required",IF(ISBLANK('Contact Data Entry'!N82),NA(),"OK"))</f>
        <v>#N/A</v>
      </c>
      <c r="O82" s="41" t="e">
        <f>IF(AND(NOT(ISBLANK('Contact Data Entry'!O82)),ISNA(VLOOKUP('Contact Data Entry'!O82,'DO NOT USE_School Picklist'!$L$3:$L$81,1,FALSE))),"Please select a value from the drop-down menu",IF('DO NOT USE_Contact Formulas'!A82,"OK",NA()))</f>
        <v>#N/A</v>
      </c>
      <c r="P82" s="41" t="e">
        <f>IF(AND(NOT(ISBLANK('Contact Data Entry'!P82)),NOT(ISNUMBER(MATCH("*@*.?*",'Contact Data Entry'!P82,0)))),"Email must be in a valid format",IF('DO NOT USE_Contact Formulas'!A82,"OK",NA()))</f>
        <v>#N/A</v>
      </c>
      <c r="Q82" s="41" t="e">
        <f>IF(LEN('Contact Data Entry'!Q82)&gt;50,"Parent/Guardian Name must be less than 50 characters",IF('DO NOT USE_Contact Formulas'!A82,"OK",NA()))</f>
        <v>#N/A</v>
      </c>
      <c r="R82" s="41" t="e">
        <f>IF(NOT(ISBLANK('Contact Data Entry'!R82)),IF(AND(ISNUMBER('Contact Data Entry'!R82),LEFT('Contact Data Entry'!R82,1)&lt;&gt;"1",LEN('Contact Data Entry'!R82)=10),"OK","Phone number must be valid format"),IF('DO NOT USE_Contact Formulas'!A82,"OK",NA()))</f>
        <v>#N/A</v>
      </c>
      <c r="S82" s="41" t="e">
        <f>IF(AND(NOT(ISBLANK('Contact Data Entry'!S82)),ISNA(VLOOKUP('Contact Data Entry'!S82,'DO NOT USE_School Picklist'!$N$3:$N$63,1,FALSE))),"Please select a value from the drop-down menu",IF('DO NOT USE_Contact Formulas'!A82,"OK",NA()))</f>
        <v>#N/A</v>
      </c>
      <c r="T82" s="41" t="e">
        <f>IF(AND(NOT(ISBLANK('Contact Data Entry'!T82)),ISNA(VLOOKUP('Contact Data Entry'!T82,'DO NOT USE_School Picklist'!$E$3:$E$10,1,FALSE))),"Please select a value from the drop-down menu",IF('DO NOT USE_Contact Formulas'!A82,"OK",NA()))</f>
        <v>#N/A</v>
      </c>
      <c r="U82" s="41" t="e">
        <f>IF(AND(NOT(ISBLANK('Contact Data Entry'!U82)),ISNA(VLOOKUP('Contact Data Entry'!U82,'DO NOT USE_School Picklist'!$F$3:$F$16,1,FALSE))),"Please select a value from the drop-down menu",IF('DO NOT USE_Contact Formulas'!A82,"OK",NA()))</f>
        <v>#N/A</v>
      </c>
      <c r="V82" s="41" t="e">
        <f>IF(LEN('Contact Data Entry'!V82)&gt;100,"Classroom(s) must be less than 100 characters",IF('DO NOT USE_Contact Formulas'!A82,"OK",NA()))</f>
        <v>#N/A</v>
      </c>
      <c r="W82" s="41" t="e">
        <f>IF(AND(NOT(ISBLANK('Contact Data Entry'!W82)),ISNA(VLOOKUP('Contact Data Entry'!W82,'DO NOT USE_School Picklist'!$K$3:$K$6,1,FALSE))),"Please select a value from the drop-down menu",IF('DO NOT USE_Contact Formulas'!A82,"OK",NA()))</f>
        <v>#N/A</v>
      </c>
      <c r="X82" s="41" t="e">
        <f>IF(AND(NOT(ISBLANK('Contact Data Entry'!X82)),ISNA(VLOOKUP('Contact Data Entry'!X82,'DO NOT USE_School Picklist'!$D$3:$D$5,1,FALSE))),"Please select a value from the drop-down menu",IF('DO NOT USE_Contact Formulas'!A82,"OK",NA()))</f>
        <v>#N/A</v>
      </c>
      <c r="Y82" s="41"/>
      <c r="Z82" s="41" t="e">
        <f>IF(AND(NOT(ISBLANK('Contact Data Entry'!Z82)),ISNA(VLOOKUP('Contact Data Entry'!Z82,'DO NOT USE_School Picklist'!$G$3:$G$5,1,FALSE))),"Please select a value from the drop-down menu",IF('DO NOT USE_Contact Formulas'!A82,"OK",NA()))</f>
        <v>#N/A</v>
      </c>
      <c r="AA82" s="41"/>
      <c r="AB82" s="41" t="e">
        <f>IF(AND(NOT(ISBLANK('Contact Data Entry'!AB82)),ISNA(VLOOKUP('Contact Data Entry'!AB82,'DO NOT USE_School Picklist'!$H$3:$H$4,1,FALSE))),"Please select a value from the drop-down menu",IF('DO NOT USE_Contact Formulas'!A82,"OK",NA()))</f>
        <v>#N/A</v>
      </c>
      <c r="AC82" s="41" t="e">
        <f ca="1">IF('Contact Data Entry'!AC82&gt;'DO NOT USE_School Picklist'!$C$3,"Test Date cannot be a future date",IF('DO NOT USE_Contact Formulas'!A82,"OK",NA()))</f>
        <v>#N/A</v>
      </c>
      <c r="AD82" s="41" t="e">
        <f>IF(AND(NOT(ISBLANK('Contact Data Entry'!AD82)),ISNA(VLOOKUP('Contact Data Entry'!AD82,'DO NOT USE_School Picklist'!$Q$3:$Q$8,1,FALSE))),"Please select a value from the drop-down menu",IF('DO NOT USE_Contact Formulas'!A82,"OK",NA()))</f>
        <v>#N/A</v>
      </c>
    </row>
    <row r="83" spans="1:30" x14ac:dyDescent="0.25">
      <c r="A83" s="40" t="e">
        <f>IF('DO NOT USE_Contact Formulas'!A83,IF('DO NOT USE_Contact Formulas'!B83,"Not all required fields are completed","OK"),NA())</f>
        <v>#N/A</v>
      </c>
      <c r="B83" s="41" t="e">
        <f>IF(AND('DO NOT USE_Contact Formulas'!A83,ISBLANK('Contact Data Entry'!B83)),"First Name is required",IF(NOT(ISBLANK('Contact Data Entry'!B83)),"OK",NA()))</f>
        <v>#N/A</v>
      </c>
      <c r="C83" s="41" t="e">
        <f>IF(AND('DO NOT USE_Contact Formulas'!A83,ISBLANK('Contact Data Entry'!C83)),"Last Name is required",IF(NOT(ISBLANK('Contact Data Entry'!C83)),"OK",NA()))</f>
        <v>#N/A</v>
      </c>
      <c r="D83" s="41" t="e">
        <f>IF(AND('DO NOT USE_Contact Formulas'!A83,ISBLANK('Contact Data Entry'!D83)),"Birthdate is required",IF(NOT(ISBLANK('Contact Data Entry'!D83)),"OK",NA()))</f>
        <v>#N/A</v>
      </c>
      <c r="E83" s="41" t="e">
        <f>IF(AND('DO NOT USE_Contact Formulas'!A83,ISBLANK('Contact Data Entry'!E83)),"Mobile Phone is required",IF(NOT(ISBLANK('Contact Data Entry'!E83)),IF(AND(ISNUMBER(VALUE('Contact Data Entry'!E83)),LEFT('Contact Data Entry'!E83,1)&lt;&gt;"1",LEN('Contact Data Entry'!E83)=10),"OK","Phone number must be valid format"),NA()))</f>
        <v>#N/A</v>
      </c>
      <c r="F83" s="41" t="e">
        <f>IF(LEN('Contact Data Entry'!F83)&gt;255,"Home Street Address must be less than 255 characters",IF('DO NOT USE_Contact Formulas'!A83,"OK",NA()))</f>
        <v>#N/A</v>
      </c>
      <c r="G83" s="41" t="e">
        <f>IF(LEN('Contact Data Entry'!G83)&gt;40,"City must be less than 40 characters",IF('DO NOT USE_Contact Formulas'!A83,"OK",NA()))</f>
        <v>#N/A</v>
      </c>
      <c r="H83" s="41" t="e">
        <f>IF(AND(NOT(ISBLANK('Contact Data Entry'!H83)),ISNA(VLOOKUP('Contact Data Entry'!H83,'DO NOT USE_School Picklist'!$P$3:$P$52,1,FALSE))),"Please select a value from the drop-down menu",IF('DO NOT USE_Contact Formulas'!A83,"OK",NA()))</f>
        <v>#N/A</v>
      </c>
      <c r="I83" s="41" t="e">
        <f>IF(AND('DO NOT USE_Contact Formulas'!A83,ISBLANK('Contact Data Entry'!I83)),"Zip is required",IF(ISBLANK('Contact Data Entry'!I83),NA(),"OK"))</f>
        <v>#N/A</v>
      </c>
      <c r="J83" s="41" t="e">
        <f>IF(AND('DO NOT USE_Contact Formulas'!A83,ISBLANK('Contact Data Entry'!J83)),"Student or Staff? is required",IF(ISBLANK('Contact Data Entry'!J83),NA(),IF(ISNA(VLOOKUP('Contact Data Entry'!J83,'DO NOT USE_School Picklist'!$B$3:$B$6,1,FALSE)),"Please select a value from the drop-down menu","OK")))</f>
        <v>#N/A</v>
      </c>
      <c r="K83" s="41" t="e">
        <f>IF(AND('Contact Data Entry'!J83='DO NOT USE_School Picklist'!$B$4,ISBLANK('Contact Data Entry'!K83)),"Occupation/Job Title is required if Student or Staff? is Yes, staff/faculty or volunteer",IF('DO NOT USE_Contact Formulas'!A83,"OK",NA()))</f>
        <v>#N/A</v>
      </c>
      <c r="L83" s="41" t="e">
        <f ca="1">IF('Contact Data Entry'!L83&gt;'DO NOT USE_School Picklist'!$C$3,"Date last on school campus/facility cannot be a future date",IF('DO NOT USE_Contact Formulas'!A83,IF(ISBLANK('Contact Data Entry'!L83),"Date last on school campus/facility is required","OK"),NA()))</f>
        <v>#N/A</v>
      </c>
      <c r="M83" s="42" t="e">
        <f ca="1">IF('Contact Data Entry'!M83&gt;'DO NOT USE_School Picklist'!$C$3,"Last Exposure Date cannot be a future date",IF('DO NOT USE_Contact Formulas'!A83,IF(ISBLANK('Contact Data Entry'!M83),"Last Exposure Date is required","OK"),NA()))</f>
        <v>#N/A</v>
      </c>
      <c r="N83" s="42" t="e">
        <f>IF(AND('DO NOT USE_Contact Formulas'!A83,ISBLANK('Contact Data Entry'!N83)),"Specific Place in the Location is required",IF(ISBLANK('Contact Data Entry'!N83),NA(),"OK"))</f>
        <v>#N/A</v>
      </c>
      <c r="O83" s="41" t="e">
        <f>IF(AND(NOT(ISBLANK('Contact Data Entry'!O83)),ISNA(VLOOKUP('Contact Data Entry'!O83,'DO NOT USE_School Picklist'!$L$3:$L$81,1,FALSE))),"Please select a value from the drop-down menu",IF('DO NOT USE_Contact Formulas'!A83,"OK",NA()))</f>
        <v>#N/A</v>
      </c>
      <c r="P83" s="41" t="e">
        <f>IF(AND(NOT(ISBLANK('Contact Data Entry'!P83)),NOT(ISNUMBER(MATCH("*@*.?*",'Contact Data Entry'!P83,0)))),"Email must be in a valid format",IF('DO NOT USE_Contact Formulas'!A83,"OK",NA()))</f>
        <v>#N/A</v>
      </c>
      <c r="Q83" s="41" t="e">
        <f>IF(LEN('Contact Data Entry'!Q83)&gt;50,"Parent/Guardian Name must be less than 50 characters",IF('DO NOT USE_Contact Formulas'!A83,"OK",NA()))</f>
        <v>#N/A</v>
      </c>
      <c r="R83" s="41" t="e">
        <f>IF(NOT(ISBLANK('Contact Data Entry'!R83)),IF(AND(ISNUMBER('Contact Data Entry'!R83),LEFT('Contact Data Entry'!R83,1)&lt;&gt;"1",LEN('Contact Data Entry'!R83)=10),"OK","Phone number must be valid format"),IF('DO NOT USE_Contact Formulas'!A83,"OK",NA()))</f>
        <v>#N/A</v>
      </c>
      <c r="S83" s="41" t="e">
        <f>IF(AND(NOT(ISBLANK('Contact Data Entry'!S83)),ISNA(VLOOKUP('Contact Data Entry'!S83,'DO NOT USE_School Picklist'!$N$3:$N$63,1,FALSE))),"Please select a value from the drop-down menu",IF('DO NOT USE_Contact Formulas'!A83,"OK",NA()))</f>
        <v>#N/A</v>
      </c>
      <c r="T83" s="41" t="e">
        <f>IF(AND(NOT(ISBLANK('Contact Data Entry'!T83)),ISNA(VLOOKUP('Contact Data Entry'!T83,'DO NOT USE_School Picklist'!$E$3:$E$10,1,FALSE))),"Please select a value from the drop-down menu",IF('DO NOT USE_Contact Formulas'!A83,"OK",NA()))</f>
        <v>#N/A</v>
      </c>
      <c r="U83" s="41" t="e">
        <f>IF(AND(NOT(ISBLANK('Contact Data Entry'!U83)),ISNA(VLOOKUP('Contact Data Entry'!U83,'DO NOT USE_School Picklist'!$F$3:$F$16,1,FALSE))),"Please select a value from the drop-down menu",IF('DO NOT USE_Contact Formulas'!A83,"OK",NA()))</f>
        <v>#N/A</v>
      </c>
      <c r="V83" s="41" t="e">
        <f>IF(LEN('Contact Data Entry'!V83)&gt;100,"Classroom(s) must be less than 100 characters",IF('DO NOT USE_Contact Formulas'!A83,"OK",NA()))</f>
        <v>#N/A</v>
      </c>
      <c r="W83" s="41" t="e">
        <f>IF(AND(NOT(ISBLANK('Contact Data Entry'!W83)),ISNA(VLOOKUP('Contact Data Entry'!W83,'DO NOT USE_School Picklist'!$K$3:$K$6,1,FALSE))),"Please select a value from the drop-down menu",IF('DO NOT USE_Contact Formulas'!A83,"OK",NA()))</f>
        <v>#N/A</v>
      </c>
      <c r="X83" s="41" t="e">
        <f>IF(AND(NOT(ISBLANK('Contact Data Entry'!X83)),ISNA(VLOOKUP('Contact Data Entry'!X83,'DO NOT USE_School Picklist'!$D$3:$D$5,1,FALSE))),"Please select a value from the drop-down menu",IF('DO NOT USE_Contact Formulas'!A83,"OK",NA()))</f>
        <v>#N/A</v>
      </c>
      <c r="Y83" s="41"/>
      <c r="Z83" s="41" t="e">
        <f>IF(AND(NOT(ISBLANK('Contact Data Entry'!Z83)),ISNA(VLOOKUP('Contact Data Entry'!Z83,'DO NOT USE_School Picklist'!$G$3:$G$5,1,FALSE))),"Please select a value from the drop-down menu",IF('DO NOT USE_Contact Formulas'!A83,"OK",NA()))</f>
        <v>#N/A</v>
      </c>
      <c r="AA83" s="41"/>
      <c r="AB83" s="41" t="e">
        <f>IF(AND(NOT(ISBLANK('Contact Data Entry'!AB83)),ISNA(VLOOKUP('Contact Data Entry'!AB83,'DO NOT USE_School Picklist'!$H$3:$H$4,1,FALSE))),"Please select a value from the drop-down menu",IF('DO NOT USE_Contact Formulas'!A83,"OK",NA()))</f>
        <v>#N/A</v>
      </c>
      <c r="AC83" s="41" t="e">
        <f ca="1">IF('Contact Data Entry'!AC83&gt;'DO NOT USE_School Picklist'!$C$3,"Test Date cannot be a future date",IF('DO NOT USE_Contact Formulas'!A83,"OK",NA()))</f>
        <v>#N/A</v>
      </c>
      <c r="AD83" s="41" t="e">
        <f>IF(AND(NOT(ISBLANK('Contact Data Entry'!AD83)),ISNA(VLOOKUP('Contact Data Entry'!AD83,'DO NOT USE_School Picklist'!$Q$3:$Q$8,1,FALSE))),"Please select a value from the drop-down menu",IF('DO NOT USE_Contact Formulas'!A83,"OK",NA()))</f>
        <v>#N/A</v>
      </c>
    </row>
    <row r="84" spans="1:30" x14ac:dyDescent="0.25">
      <c r="A84" s="40" t="e">
        <f>IF('DO NOT USE_Contact Formulas'!A84,IF('DO NOT USE_Contact Formulas'!B84,"Not all required fields are completed","OK"),NA())</f>
        <v>#N/A</v>
      </c>
      <c r="B84" s="41" t="e">
        <f>IF(AND('DO NOT USE_Contact Formulas'!A84,ISBLANK('Contact Data Entry'!B84)),"First Name is required",IF(NOT(ISBLANK('Contact Data Entry'!B84)),"OK",NA()))</f>
        <v>#N/A</v>
      </c>
      <c r="C84" s="41" t="e">
        <f>IF(AND('DO NOT USE_Contact Formulas'!A84,ISBLANK('Contact Data Entry'!C84)),"Last Name is required",IF(NOT(ISBLANK('Contact Data Entry'!C84)),"OK",NA()))</f>
        <v>#N/A</v>
      </c>
      <c r="D84" s="41" t="e">
        <f>IF(AND('DO NOT USE_Contact Formulas'!A84,ISBLANK('Contact Data Entry'!D84)),"Birthdate is required",IF(NOT(ISBLANK('Contact Data Entry'!D84)),"OK",NA()))</f>
        <v>#N/A</v>
      </c>
      <c r="E84" s="41" t="e">
        <f>IF(AND('DO NOT USE_Contact Formulas'!A84,ISBLANK('Contact Data Entry'!E84)),"Mobile Phone is required",IF(NOT(ISBLANK('Contact Data Entry'!E84)),IF(AND(ISNUMBER(VALUE('Contact Data Entry'!E84)),LEFT('Contact Data Entry'!E84,1)&lt;&gt;"1",LEN('Contact Data Entry'!E84)=10),"OK","Phone number must be valid format"),NA()))</f>
        <v>#N/A</v>
      </c>
      <c r="F84" s="41" t="e">
        <f>IF(LEN('Contact Data Entry'!F84)&gt;255,"Home Street Address must be less than 255 characters",IF('DO NOT USE_Contact Formulas'!A84,"OK",NA()))</f>
        <v>#N/A</v>
      </c>
      <c r="G84" s="41" t="e">
        <f>IF(LEN('Contact Data Entry'!G84)&gt;40,"City must be less than 40 characters",IF('DO NOT USE_Contact Formulas'!A84,"OK",NA()))</f>
        <v>#N/A</v>
      </c>
      <c r="H84" s="41" t="e">
        <f>IF(AND(NOT(ISBLANK('Contact Data Entry'!H84)),ISNA(VLOOKUP('Contact Data Entry'!H84,'DO NOT USE_School Picklist'!$P$3:$P$52,1,FALSE))),"Please select a value from the drop-down menu",IF('DO NOT USE_Contact Formulas'!A84,"OK",NA()))</f>
        <v>#N/A</v>
      </c>
      <c r="I84" s="41" t="e">
        <f>IF(AND('DO NOT USE_Contact Formulas'!A84,ISBLANK('Contact Data Entry'!I84)),"Zip is required",IF(ISBLANK('Contact Data Entry'!I84),NA(),"OK"))</f>
        <v>#N/A</v>
      </c>
      <c r="J84" s="41" t="e">
        <f>IF(AND('DO NOT USE_Contact Formulas'!A84,ISBLANK('Contact Data Entry'!J84)),"Student or Staff? is required",IF(ISBLANK('Contact Data Entry'!J84),NA(),IF(ISNA(VLOOKUP('Contact Data Entry'!J84,'DO NOT USE_School Picklist'!$B$3:$B$6,1,FALSE)),"Please select a value from the drop-down menu","OK")))</f>
        <v>#N/A</v>
      </c>
      <c r="K84" s="41" t="e">
        <f>IF(AND('Contact Data Entry'!J84='DO NOT USE_School Picklist'!$B$4,ISBLANK('Contact Data Entry'!K84)),"Occupation/Job Title is required if Student or Staff? is Yes, staff/faculty or volunteer",IF('DO NOT USE_Contact Formulas'!A84,"OK",NA()))</f>
        <v>#N/A</v>
      </c>
      <c r="L84" s="41" t="e">
        <f ca="1">IF('Contact Data Entry'!L84&gt;'DO NOT USE_School Picklist'!$C$3,"Date last on school campus/facility cannot be a future date",IF('DO NOT USE_Contact Formulas'!A84,IF(ISBLANK('Contact Data Entry'!L84),"Date last on school campus/facility is required","OK"),NA()))</f>
        <v>#N/A</v>
      </c>
      <c r="M84" s="42" t="e">
        <f ca="1">IF('Contact Data Entry'!M84&gt;'DO NOT USE_School Picklist'!$C$3,"Last Exposure Date cannot be a future date",IF('DO NOT USE_Contact Formulas'!A84,IF(ISBLANK('Contact Data Entry'!M84),"Last Exposure Date is required","OK"),NA()))</f>
        <v>#N/A</v>
      </c>
      <c r="N84" s="42" t="e">
        <f>IF(AND('DO NOT USE_Contact Formulas'!A84,ISBLANK('Contact Data Entry'!N84)),"Specific Place in the Location is required",IF(ISBLANK('Contact Data Entry'!N84),NA(),"OK"))</f>
        <v>#N/A</v>
      </c>
      <c r="O84" s="41" t="e">
        <f>IF(AND(NOT(ISBLANK('Contact Data Entry'!O84)),ISNA(VLOOKUP('Contact Data Entry'!O84,'DO NOT USE_School Picklist'!$L$3:$L$81,1,FALSE))),"Please select a value from the drop-down menu",IF('DO NOT USE_Contact Formulas'!A84,"OK",NA()))</f>
        <v>#N/A</v>
      </c>
      <c r="P84" s="41" t="e">
        <f>IF(AND(NOT(ISBLANK('Contact Data Entry'!P84)),NOT(ISNUMBER(MATCH("*@*.?*",'Contact Data Entry'!P84,0)))),"Email must be in a valid format",IF('DO NOT USE_Contact Formulas'!A84,"OK",NA()))</f>
        <v>#N/A</v>
      </c>
      <c r="Q84" s="41" t="e">
        <f>IF(LEN('Contact Data Entry'!Q84)&gt;50,"Parent/Guardian Name must be less than 50 characters",IF('DO NOT USE_Contact Formulas'!A84,"OK",NA()))</f>
        <v>#N/A</v>
      </c>
      <c r="R84" s="41" t="e">
        <f>IF(NOT(ISBLANK('Contact Data Entry'!R84)),IF(AND(ISNUMBER('Contact Data Entry'!R84),LEFT('Contact Data Entry'!R84,1)&lt;&gt;"1",LEN('Contact Data Entry'!R84)=10),"OK","Phone number must be valid format"),IF('DO NOT USE_Contact Formulas'!A84,"OK",NA()))</f>
        <v>#N/A</v>
      </c>
      <c r="S84" s="41" t="e">
        <f>IF(AND(NOT(ISBLANK('Contact Data Entry'!S84)),ISNA(VLOOKUP('Contact Data Entry'!S84,'DO NOT USE_School Picklist'!$N$3:$N$63,1,FALSE))),"Please select a value from the drop-down menu",IF('DO NOT USE_Contact Formulas'!A84,"OK",NA()))</f>
        <v>#N/A</v>
      </c>
      <c r="T84" s="41" t="e">
        <f>IF(AND(NOT(ISBLANK('Contact Data Entry'!T84)),ISNA(VLOOKUP('Contact Data Entry'!T84,'DO NOT USE_School Picklist'!$E$3:$E$10,1,FALSE))),"Please select a value from the drop-down menu",IF('DO NOT USE_Contact Formulas'!A84,"OK",NA()))</f>
        <v>#N/A</v>
      </c>
      <c r="U84" s="41" t="e">
        <f>IF(AND(NOT(ISBLANK('Contact Data Entry'!U84)),ISNA(VLOOKUP('Contact Data Entry'!U84,'DO NOT USE_School Picklist'!$F$3:$F$16,1,FALSE))),"Please select a value from the drop-down menu",IF('DO NOT USE_Contact Formulas'!A84,"OK",NA()))</f>
        <v>#N/A</v>
      </c>
      <c r="V84" s="41" t="e">
        <f>IF(LEN('Contact Data Entry'!V84)&gt;100,"Classroom(s) must be less than 100 characters",IF('DO NOT USE_Contact Formulas'!A84,"OK",NA()))</f>
        <v>#N/A</v>
      </c>
      <c r="W84" s="41" t="e">
        <f>IF(AND(NOT(ISBLANK('Contact Data Entry'!W84)),ISNA(VLOOKUP('Contact Data Entry'!W84,'DO NOT USE_School Picklist'!$K$3:$K$6,1,FALSE))),"Please select a value from the drop-down menu",IF('DO NOT USE_Contact Formulas'!A84,"OK",NA()))</f>
        <v>#N/A</v>
      </c>
      <c r="X84" s="41" t="e">
        <f>IF(AND(NOT(ISBLANK('Contact Data Entry'!X84)),ISNA(VLOOKUP('Contact Data Entry'!X84,'DO NOT USE_School Picklist'!$D$3:$D$5,1,FALSE))),"Please select a value from the drop-down menu",IF('DO NOT USE_Contact Formulas'!A84,"OK",NA()))</f>
        <v>#N/A</v>
      </c>
      <c r="Y84" s="41"/>
      <c r="Z84" s="41" t="e">
        <f>IF(AND(NOT(ISBLANK('Contact Data Entry'!Z84)),ISNA(VLOOKUP('Contact Data Entry'!Z84,'DO NOT USE_School Picklist'!$G$3:$G$5,1,FALSE))),"Please select a value from the drop-down menu",IF('DO NOT USE_Contact Formulas'!A84,"OK",NA()))</f>
        <v>#N/A</v>
      </c>
      <c r="AA84" s="41"/>
      <c r="AB84" s="41" t="e">
        <f>IF(AND(NOT(ISBLANK('Contact Data Entry'!AB84)),ISNA(VLOOKUP('Contact Data Entry'!AB84,'DO NOT USE_School Picklist'!$H$3:$H$4,1,FALSE))),"Please select a value from the drop-down menu",IF('DO NOT USE_Contact Formulas'!A84,"OK",NA()))</f>
        <v>#N/A</v>
      </c>
      <c r="AC84" s="41" t="e">
        <f ca="1">IF('Contact Data Entry'!AC84&gt;'DO NOT USE_School Picklist'!$C$3,"Test Date cannot be a future date",IF('DO NOT USE_Contact Formulas'!A84,"OK",NA()))</f>
        <v>#N/A</v>
      </c>
      <c r="AD84" s="41" t="e">
        <f>IF(AND(NOT(ISBLANK('Contact Data Entry'!AD84)),ISNA(VLOOKUP('Contact Data Entry'!AD84,'DO NOT USE_School Picklist'!$Q$3:$Q$8,1,FALSE))),"Please select a value from the drop-down menu",IF('DO NOT USE_Contact Formulas'!A84,"OK",NA()))</f>
        <v>#N/A</v>
      </c>
    </row>
    <row r="85" spans="1:30" x14ac:dyDescent="0.25">
      <c r="A85" s="40" t="e">
        <f>IF('DO NOT USE_Contact Formulas'!A85,IF('DO NOT USE_Contact Formulas'!B85,"Not all required fields are completed","OK"),NA())</f>
        <v>#N/A</v>
      </c>
      <c r="B85" s="41" t="e">
        <f>IF(AND('DO NOT USE_Contact Formulas'!A85,ISBLANK('Contact Data Entry'!B85)),"First Name is required",IF(NOT(ISBLANK('Contact Data Entry'!B85)),"OK",NA()))</f>
        <v>#N/A</v>
      </c>
      <c r="C85" s="41" t="e">
        <f>IF(AND('DO NOT USE_Contact Formulas'!A85,ISBLANK('Contact Data Entry'!C85)),"Last Name is required",IF(NOT(ISBLANK('Contact Data Entry'!C85)),"OK",NA()))</f>
        <v>#N/A</v>
      </c>
      <c r="D85" s="41" t="e">
        <f>IF(AND('DO NOT USE_Contact Formulas'!A85,ISBLANK('Contact Data Entry'!D85)),"Birthdate is required",IF(NOT(ISBLANK('Contact Data Entry'!D85)),"OK",NA()))</f>
        <v>#N/A</v>
      </c>
      <c r="E85" s="41" t="e">
        <f>IF(AND('DO NOT USE_Contact Formulas'!A85,ISBLANK('Contact Data Entry'!E85)),"Mobile Phone is required",IF(NOT(ISBLANK('Contact Data Entry'!E85)),IF(AND(ISNUMBER(VALUE('Contact Data Entry'!E85)),LEFT('Contact Data Entry'!E85,1)&lt;&gt;"1",LEN('Contact Data Entry'!E85)=10),"OK","Phone number must be valid format"),NA()))</f>
        <v>#N/A</v>
      </c>
      <c r="F85" s="41" t="e">
        <f>IF(LEN('Contact Data Entry'!F85)&gt;255,"Home Street Address must be less than 255 characters",IF('DO NOT USE_Contact Formulas'!A85,"OK",NA()))</f>
        <v>#N/A</v>
      </c>
      <c r="G85" s="41" t="e">
        <f>IF(LEN('Contact Data Entry'!G85)&gt;40,"City must be less than 40 characters",IF('DO NOT USE_Contact Formulas'!A85,"OK",NA()))</f>
        <v>#N/A</v>
      </c>
      <c r="H85" s="41" t="e">
        <f>IF(AND(NOT(ISBLANK('Contact Data Entry'!H85)),ISNA(VLOOKUP('Contact Data Entry'!H85,'DO NOT USE_School Picklist'!$P$3:$P$52,1,FALSE))),"Please select a value from the drop-down menu",IF('DO NOT USE_Contact Formulas'!A85,"OK",NA()))</f>
        <v>#N/A</v>
      </c>
      <c r="I85" s="41" t="e">
        <f>IF(AND('DO NOT USE_Contact Formulas'!A85,ISBLANK('Contact Data Entry'!I85)),"Zip is required",IF(ISBLANK('Contact Data Entry'!I85),NA(),"OK"))</f>
        <v>#N/A</v>
      </c>
      <c r="J85" s="41" t="e">
        <f>IF(AND('DO NOT USE_Contact Formulas'!A85,ISBLANK('Contact Data Entry'!J85)),"Student or Staff? is required",IF(ISBLANK('Contact Data Entry'!J85),NA(),IF(ISNA(VLOOKUP('Contact Data Entry'!J85,'DO NOT USE_School Picklist'!$B$3:$B$6,1,FALSE)),"Please select a value from the drop-down menu","OK")))</f>
        <v>#N/A</v>
      </c>
      <c r="K85" s="41" t="e">
        <f>IF(AND('Contact Data Entry'!J85='DO NOT USE_School Picklist'!$B$4,ISBLANK('Contact Data Entry'!K85)),"Occupation/Job Title is required if Student or Staff? is Yes, staff/faculty or volunteer",IF('DO NOT USE_Contact Formulas'!A85,"OK",NA()))</f>
        <v>#N/A</v>
      </c>
      <c r="L85" s="41" t="e">
        <f ca="1">IF('Contact Data Entry'!L85&gt;'DO NOT USE_School Picklist'!$C$3,"Date last on school campus/facility cannot be a future date",IF('DO NOT USE_Contact Formulas'!A85,IF(ISBLANK('Contact Data Entry'!L85),"Date last on school campus/facility is required","OK"),NA()))</f>
        <v>#N/A</v>
      </c>
      <c r="M85" s="42" t="e">
        <f ca="1">IF('Contact Data Entry'!M85&gt;'DO NOT USE_School Picklist'!$C$3,"Last Exposure Date cannot be a future date",IF('DO NOT USE_Contact Formulas'!A85,IF(ISBLANK('Contact Data Entry'!M85),"Last Exposure Date is required","OK"),NA()))</f>
        <v>#N/A</v>
      </c>
      <c r="N85" s="42" t="e">
        <f>IF(AND('DO NOT USE_Contact Formulas'!A85,ISBLANK('Contact Data Entry'!N85)),"Specific Place in the Location is required",IF(ISBLANK('Contact Data Entry'!N85),NA(),"OK"))</f>
        <v>#N/A</v>
      </c>
      <c r="O85" s="41" t="e">
        <f>IF(AND(NOT(ISBLANK('Contact Data Entry'!O85)),ISNA(VLOOKUP('Contact Data Entry'!O85,'DO NOT USE_School Picklist'!$L$3:$L$81,1,FALSE))),"Please select a value from the drop-down menu",IF('DO NOT USE_Contact Formulas'!A85,"OK",NA()))</f>
        <v>#N/A</v>
      </c>
      <c r="P85" s="41" t="e">
        <f>IF(AND(NOT(ISBLANK('Contact Data Entry'!P85)),NOT(ISNUMBER(MATCH("*@*.?*",'Contact Data Entry'!P85,0)))),"Email must be in a valid format",IF('DO NOT USE_Contact Formulas'!A85,"OK",NA()))</f>
        <v>#N/A</v>
      </c>
      <c r="Q85" s="41" t="e">
        <f>IF(LEN('Contact Data Entry'!Q85)&gt;50,"Parent/Guardian Name must be less than 50 characters",IF('DO NOT USE_Contact Formulas'!A85,"OK",NA()))</f>
        <v>#N/A</v>
      </c>
      <c r="R85" s="41" t="e">
        <f>IF(NOT(ISBLANK('Contact Data Entry'!R85)),IF(AND(ISNUMBER('Contact Data Entry'!R85),LEFT('Contact Data Entry'!R85,1)&lt;&gt;"1",LEN('Contact Data Entry'!R85)=10),"OK","Phone number must be valid format"),IF('DO NOT USE_Contact Formulas'!A85,"OK",NA()))</f>
        <v>#N/A</v>
      </c>
      <c r="S85" s="41" t="e">
        <f>IF(AND(NOT(ISBLANK('Contact Data Entry'!S85)),ISNA(VLOOKUP('Contact Data Entry'!S85,'DO NOT USE_School Picklist'!$N$3:$N$63,1,FALSE))),"Please select a value from the drop-down menu",IF('DO NOT USE_Contact Formulas'!A85,"OK",NA()))</f>
        <v>#N/A</v>
      </c>
      <c r="T85" s="41" t="e">
        <f>IF(AND(NOT(ISBLANK('Contact Data Entry'!T85)),ISNA(VLOOKUP('Contact Data Entry'!T85,'DO NOT USE_School Picklist'!$E$3:$E$10,1,FALSE))),"Please select a value from the drop-down menu",IF('DO NOT USE_Contact Formulas'!A85,"OK",NA()))</f>
        <v>#N/A</v>
      </c>
      <c r="U85" s="41" t="e">
        <f>IF(AND(NOT(ISBLANK('Contact Data Entry'!U85)),ISNA(VLOOKUP('Contact Data Entry'!U85,'DO NOT USE_School Picklist'!$F$3:$F$16,1,FALSE))),"Please select a value from the drop-down menu",IF('DO NOT USE_Contact Formulas'!A85,"OK",NA()))</f>
        <v>#N/A</v>
      </c>
      <c r="V85" s="41" t="e">
        <f>IF(LEN('Contact Data Entry'!V85)&gt;100,"Classroom(s) must be less than 100 characters",IF('DO NOT USE_Contact Formulas'!A85,"OK",NA()))</f>
        <v>#N/A</v>
      </c>
      <c r="W85" s="41" t="e">
        <f>IF(AND(NOT(ISBLANK('Contact Data Entry'!W85)),ISNA(VLOOKUP('Contact Data Entry'!W85,'DO NOT USE_School Picklist'!$K$3:$K$6,1,FALSE))),"Please select a value from the drop-down menu",IF('DO NOT USE_Contact Formulas'!A85,"OK",NA()))</f>
        <v>#N/A</v>
      </c>
      <c r="X85" s="41" t="e">
        <f>IF(AND(NOT(ISBLANK('Contact Data Entry'!X85)),ISNA(VLOOKUP('Contact Data Entry'!X85,'DO NOT USE_School Picklist'!$D$3:$D$5,1,FALSE))),"Please select a value from the drop-down menu",IF('DO NOT USE_Contact Formulas'!A85,"OK",NA()))</f>
        <v>#N/A</v>
      </c>
      <c r="Y85" s="41"/>
      <c r="Z85" s="41" t="e">
        <f>IF(AND(NOT(ISBLANK('Contact Data Entry'!Z85)),ISNA(VLOOKUP('Contact Data Entry'!Z85,'DO NOT USE_School Picklist'!$G$3:$G$5,1,FALSE))),"Please select a value from the drop-down menu",IF('DO NOT USE_Contact Formulas'!A85,"OK",NA()))</f>
        <v>#N/A</v>
      </c>
      <c r="AA85" s="41"/>
      <c r="AB85" s="41" t="e">
        <f>IF(AND(NOT(ISBLANK('Contact Data Entry'!AB85)),ISNA(VLOOKUP('Contact Data Entry'!AB85,'DO NOT USE_School Picklist'!$H$3:$H$4,1,FALSE))),"Please select a value from the drop-down menu",IF('DO NOT USE_Contact Formulas'!A85,"OK",NA()))</f>
        <v>#N/A</v>
      </c>
      <c r="AC85" s="41" t="e">
        <f ca="1">IF('Contact Data Entry'!AC85&gt;'DO NOT USE_School Picklist'!$C$3,"Test Date cannot be a future date",IF('DO NOT USE_Contact Formulas'!A85,"OK",NA()))</f>
        <v>#N/A</v>
      </c>
      <c r="AD85" s="41" t="e">
        <f>IF(AND(NOT(ISBLANK('Contact Data Entry'!AD85)),ISNA(VLOOKUP('Contact Data Entry'!AD85,'DO NOT USE_School Picklist'!$Q$3:$Q$8,1,FALSE))),"Please select a value from the drop-down menu",IF('DO NOT USE_Contact Formulas'!A85,"OK",NA()))</f>
        <v>#N/A</v>
      </c>
    </row>
    <row r="86" spans="1:30" x14ac:dyDescent="0.25">
      <c r="A86" s="40" t="e">
        <f>IF('DO NOT USE_Contact Formulas'!A86,IF('DO NOT USE_Contact Formulas'!B86,"Not all required fields are completed","OK"),NA())</f>
        <v>#N/A</v>
      </c>
      <c r="B86" s="41" t="e">
        <f>IF(AND('DO NOT USE_Contact Formulas'!A86,ISBLANK('Contact Data Entry'!B86)),"First Name is required",IF(NOT(ISBLANK('Contact Data Entry'!B86)),"OK",NA()))</f>
        <v>#N/A</v>
      </c>
      <c r="C86" s="41" t="e">
        <f>IF(AND('DO NOT USE_Contact Formulas'!A86,ISBLANK('Contact Data Entry'!C86)),"Last Name is required",IF(NOT(ISBLANK('Contact Data Entry'!C86)),"OK",NA()))</f>
        <v>#N/A</v>
      </c>
      <c r="D86" s="41" t="e">
        <f>IF(AND('DO NOT USE_Contact Formulas'!A86,ISBLANK('Contact Data Entry'!D86)),"Birthdate is required",IF(NOT(ISBLANK('Contact Data Entry'!D86)),"OK",NA()))</f>
        <v>#N/A</v>
      </c>
      <c r="E86" s="41" t="e">
        <f>IF(AND('DO NOT USE_Contact Formulas'!A86,ISBLANK('Contact Data Entry'!E86)),"Mobile Phone is required",IF(NOT(ISBLANK('Contact Data Entry'!E86)),IF(AND(ISNUMBER(VALUE('Contact Data Entry'!E86)),LEFT('Contact Data Entry'!E86,1)&lt;&gt;"1",LEN('Contact Data Entry'!E86)=10),"OK","Phone number must be valid format"),NA()))</f>
        <v>#N/A</v>
      </c>
      <c r="F86" s="41" t="e">
        <f>IF(LEN('Contact Data Entry'!F86)&gt;255,"Home Street Address must be less than 255 characters",IF('DO NOT USE_Contact Formulas'!A86,"OK",NA()))</f>
        <v>#N/A</v>
      </c>
      <c r="G86" s="41" t="e">
        <f>IF(LEN('Contact Data Entry'!G86)&gt;40,"City must be less than 40 characters",IF('DO NOT USE_Contact Formulas'!A86,"OK",NA()))</f>
        <v>#N/A</v>
      </c>
      <c r="H86" s="41" t="e">
        <f>IF(AND(NOT(ISBLANK('Contact Data Entry'!H86)),ISNA(VLOOKUP('Contact Data Entry'!H86,'DO NOT USE_School Picklist'!$P$3:$P$52,1,FALSE))),"Please select a value from the drop-down menu",IF('DO NOT USE_Contact Formulas'!A86,"OK",NA()))</f>
        <v>#N/A</v>
      </c>
      <c r="I86" s="41" t="e">
        <f>IF(AND('DO NOT USE_Contact Formulas'!A86,ISBLANK('Contact Data Entry'!I86)),"Zip is required",IF(ISBLANK('Contact Data Entry'!I86),NA(),"OK"))</f>
        <v>#N/A</v>
      </c>
      <c r="J86" s="41" t="e">
        <f>IF(AND('DO NOT USE_Contact Formulas'!A86,ISBLANK('Contact Data Entry'!J86)),"Student or Staff? is required",IF(ISBLANK('Contact Data Entry'!J86),NA(),IF(ISNA(VLOOKUP('Contact Data Entry'!J86,'DO NOT USE_School Picklist'!$B$3:$B$6,1,FALSE)),"Please select a value from the drop-down menu","OK")))</f>
        <v>#N/A</v>
      </c>
      <c r="K86" s="41" t="e">
        <f>IF(AND('Contact Data Entry'!J86='DO NOT USE_School Picklist'!$B$4,ISBLANK('Contact Data Entry'!K86)),"Occupation/Job Title is required if Student or Staff? is Yes, staff/faculty or volunteer",IF('DO NOT USE_Contact Formulas'!A86,"OK",NA()))</f>
        <v>#N/A</v>
      </c>
      <c r="L86" s="41" t="e">
        <f ca="1">IF('Contact Data Entry'!L86&gt;'DO NOT USE_School Picklist'!$C$3,"Date last on school campus/facility cannot be a future date",IF('DO NOT USE_Contact Formulas'!A86,IF(ISBLANK('Contact Data Entry'!L86),"Date last on school campus/facility is required","OK"),NA()))</f>
        <v>#N/A</v>
      </c>
      <c r="M86" s="42" t="e">
        <f ca="1">IF('Contact Data Entry'!M86&gt;'DO NOT USE_School Picklist'!$C$3,"Last Exposure Date cannot be a future date",IF('DO NOT USE_Contact Formulas'!A86,IF(ISBLANK('Contact Data Entry'!M86),"Last Exposure Date is required","OK"),NA()))</f>
        <v>#N/A</v>
      </c>
      <c r="N86" s="42" t="e">
        <f>IF(AND('DO NOT USE_Contact Formulas'!A86,ISBLANK('Contact Data Entry'!N86)),"Specific Place in the Location is required",IF(ISBLANK('Contact Data Entry'!N86),NA(),"OK"))</f>
        <v>#N/A</v>
      </c>
      <c r="O86" s="41" t="e">
        <f>IF(AND(NOT(ISBLANK('Contact Data Entry'!O86)),ISNA(VLOOKUP('Contact Data Entry'!O86,'DO NOT USE_School Picklist'!$L$3:$L$81,1,FALSE))),"Please select a value from the drop-down menu",IF('DO NOT USE_Contact Formulas'!A86,"OK",NA()))</f>
        <v>#N/A</v>
      </c>
      <c r="P86" s="41" t="e">
        <f>IF(AND(NOT(ISBLANK('Contact Data Entry'!P86)),NOT(ISNUMBER(MATCH("*@*.?*",'Contact Data Entry'!P86,0)))),"Email must be in a valid format",IF('DO NOT USE_Contact Formulas'!A86,"OK",NA()))</f>
        <v>#N/A</v>
      </c>
      <c r="Q86" s="41" t="e">
        <f>IF(LEN('Contact Data Entry'!Q86)&gt;50,"Parent/Guardian Name must be less than 50 characters",IF('DO NOT USE_Contact Formulas'!A86,"OK",NA()))</f>
        <v>#N/A</v>
      </c>
      <c r="R86" s="41" t="e">
        <f>IF(NOT(ISBLANK('Contact Data Entry'!R86)),IF(AND(ISNUMBER('Contact Data Entry'!R86),LEFT('Contact Data Entry'!R86,1)&lt;&gt;"1",LEN('Contact Data Entry'!R86)=10),"OK","Phone number must be valid format"),IF('DO NOT USE_Contact Formulas'!A86,"OK",NA()))</f>
        <v>#N/A</v>
      </c>
      <c r="S86" s="41" t="e">
        <f>IF(AND(NOT(ISBLANK('Contact Data Entry'!S86)),ISNA(VLOOKUP('Contact Data Entry'!S86,'DO NOT USE_School Picklist'!$N$3:$N$63,1,FALSE))),"Please select a value from the drop-down menu",IF('DO NOT USE_Contact Formulas'!A86,"OK",NA()))</f>
        <v>#N/A</v>
      </c>
      <c r="T86" s="41" t="e">
        <f>IF(AND(NOT(ISBLANK('Contact Data Entry'!T86)),ISNA(VLOOKUP('Contact Data Entry'!T86,'DO NOT USE_School Picklist'!$E$3:$E$10,1,FALSE))),"Please select a value from the drop-down menu",IF('DO NOT USE_Contact Formulas'!A86,"OK",NA()))</f>
        <v>#N/A</v>
      </c>
      <c r="U86" s="41" t="e">
        <f>IF(AND(NOT(ISBLANK('Contact Data Entry'!U86)),ISNA(VLOOKUP('Contact Data Entry'!U86,'DO NOT USE_School Picklist'!$F$3:$F$16,1,FALSE))),"Please select a value from the drop-down menu",IF('DO NOT USE_Contact Formulas'!A86,"OK",NA()))</f>
        <v>#N/A</v>
      </c>
      <c r="V86" s="41" t="e">
        <f>IF(LEN('Contact Data Entry'!V86)&gt;100,"Classroom(s) must be less than 100 characters",IF('DO NOT USE_Contact Formulas'!A86,"OK",NA()))</f>
        <v>#N/A</v>
      </c>
      <c r="W86" s="41" t="e">
        <f>IF(AND(NOT(ISBLANK('Contact Data Entry'!W86)),ISNA(VLOOKUP('Contact Data Entry'!W86,'DO NOT USE_School Picklist'!$K$3:$K$6,1,FALSE))),"Please select a value from the drop-down menu",IF('DO NOT USE_Contact Formulas'!A86,"OK",NA()))</f>
        <v>#N/A</v>
      </c>
      <c r="X86" s="41" t="e">
        <f>IF(AND(NOT(ISBLANK('Contact Data Entry'!X86)),ISNA(VLOOKUP('Contact Data Entry'!X86,'DO NOT USE_School Picklist'!$D$3:$D$5,1,FALSE))),"Please select a value from the drop-down menu",IF('DO NOT USE_Contact Formulas'!A86,"OK",NA()))</f>
        <v>#N/A</v>
      </c>
      <c r="Y86" s="41"/>
      <c r="Z86" s="41" t="e">
        <f>IF(AND(NOT(ISBLANK('Contact Data Entry'!Z86)),ISNA(VLOOKUP('Contact Data Entry'!Z86,'DO NOT USE_School Picklist'!$G$3:$G$5,1,FALSE))),"Please select a value from the drop-down menu",IF('DO NOT USE_Contact Formulas'!A86,"OK",NA()))</f>
        <v>#N/A</v>
      </c>
      <c r="AA86" s="41"/>
      <c r="AB86" s="41" t="e">
        <f>IF(AND(NOT(ISBLANK('Contact Data Entry'!AB86)),ISNA(VLOOKUP('Contact Data Entry'!AB86,'DO NOT USE_School Picklist'!$H$3:$H$4,1,FALSE))),"Please select a value from the drop-down menu",IF('DO NOT USE_Contact Formulas'!A86,"OK",NA()))</f>
        <v>#N/A</v>
      </c>
      <c r="AC86" s="41" t="e">
        <f ca="1">IF('Contact Data Entry'!AC86&gt;'DO NOT USE_School Picklist'!$C$3,"Test Date cannot be a future date",IF('DO NOT USE_Contact Formulas'!A86,"OK",NA()))</f>
        <v>#N/A</v>
      </c>
      <c r="AD86" s="41" t="e">
        <f>IF(AND(NOT(ISBLANK('Contact Data Entry'!AD86)),ISNA(VLOOKUP('Contact Data Entry'!AD86,'DO NOT USE_School Picklist'!$Q$3:$Q$8,1,FALSE))),"Please select a value from the drop-down menu",IF('DO NOT USE_Contact Formulas'!A86,"OK",NA()))</f>
        <v>#N/A</v>
      </c>
    </row>
    <row r="87" spans="1:30" x14ac:dyDescent="0.25">
      <c r="A87" s="40" t="e">
        <f>IF('DO NOT USE_Contact Formulas'!A87,IF('DO NOT USE_Contact Formulas'!B87,"Not all required fields are completed","OK"),NA())</f>
        <v>#N/A</v>
      </c>
      <c r="B87" s="41" t="e">
        <f>IF(AND('DO NOT USE_Contact Formulas'!A87,ISBLANK('Contact Data Entry'!B87)),"First Name is required",IF(NOT(ISBLANK('Contact Data Entry'!B87)),"OK",NA()))</f>
        <v>#N/A</v>
      </c>
      <c r="C87" s="41" t="e">
        <f>IF(AND('DO NOT USE_Contact Formulas'!A87,ISBLANK('Contact Data Entry'!C87)),"Last Name is required",IF(NOT(ISBLANK('Contact Data Entry'!C87)),"OK",NA()))</f>
        <v>#N/A</v>
      </c>
      <c r="D87" s="41" t="e">
        <f>IF(AND('DO NOT USE_Contact Formulas'!A87,ISBLANK('Contact Data Entry'!D87)),"Birthdate is required",IF(NOT(ISBLANK('Contact Data Entry'!D87)),"OK",NA()))</f>
        <v>#N/A</v>
      </c>
      <c r="E87" s="41" t="e">
        <f>IF(AND('DO NOT USE_Contact Formulas'!A87,ISBLANK('Contact Data Entry'!E87)),"Mobile Phone is required",IF(NOT(ISBLANK('Contact Data Entry'!E87)),IF(AND(ISNUMBER(VALUE('Contact Data Entry'!E87)),LEFT('Contact Data Entry'!E87,1)&lt;&gt;"1",LEN('Contact Data Entry'!E87)=10),"OK","Phone number must be valid format"),NA()))</f>
        <v>#N/A</v>
      </c>
      <c r="F87" s="41" t="e">
        <f>IF(LEN('Contact Data Entry'!F87)&gt;255,"Home Street Address must be less than 255 characters",IF('DO NOT USE_Contact Formulas'!A87,"OK",NA()))</f>
        <v>#N/A</v>
      </c>
      <c r="G87" s="41" t="e">
        <f>IF(LEN('Contact Data Entry'!G87)&gt;40,"City must be less than 40 characters",IF('DO NOT USE_Contact Formulas'!A87,"OK",NA()))</f>
        <v>#N/A</v>
      </c>
      <c r="H87" s="41" t="e">
        <f>IF(AND(NOT(ISBLANK('Contact Data Entry'!H87)),ISNA(VLOOKUP('Contact Data Entry'!H87,'DO NOT USE_School Picklist'!$P$3:$P$52,1,FALSE))),"Please select a value from the drop-down menu",IF('DO NOT USE_Contact Formulas'!A87,"OK",NA()))</f>
        <v>#N/A</v>
      </c>
      <c r="I87" s="41" t="e">
        <f>IF(AND('DO NOT USE_Contact Formulas'!A87,ISBLANK('Contact Data Entry'!I87)),"Zip is required",IF(ISBLANK('Contact Data Entry'!I87),NA(),"OK"))</f>
        <v>#N/A</v>
      </c>
      <c r="J87" s="41" t="e">
        <f>IF(AND('DO NOT USE_Contact Formulas'!A87,ISBLANK('Contact Data Entry'!J87)),"Student or Staff? is required",IF(ISBLANK('Contact Data Entry'!J87),NA(),IF(ISNA(VLOOKUP('Contact Data Entry'!J87,'DO NOT USE_School Picklist'!$B$3:$B$6,1,FALSE)),"Please select a value from the drop-down menu","OK")))</f>
        <v>#N/A</v>
      </c>
      <c r="K87" s="41" t="e">
        <f>IF(AND('Contact Data Entry'!J87='DO NOT USE_School Picklist'!$B$4,ISBLANK('Contact Data Entry'!K87)),"Occupation/Job Title is required if Student or Staff? is Yes, staff/faculty or volunteer",IF('DO NOT USE_Contact Formulas'!A87,"OK",NA()))</f>
        <v>#N/A</v>
      </c>
      <c r="L87" s="41" t="e">
        <f ca="1">IF('Contact Data Entry'!L87&gt;'DO NOT USE_School Picklist'!$C$3,"Date last on school campus/facility cannot be a future date",IF('DO NOT USE_Contact Formulas'!A87,IF(ISBLANK('Contact Data Entry'!L87),"Date last on school campus/facility is required","OK"),NA()))</f>
        <v>#N/A</v>
      </c>
      <c r="M87" s="42" t="e">
        <f ca="1">IF('Contact Data Entry'!M87&gt;'DO NOT USE_School Picklist'!$C$3,"Last Exposure Date cannot be a future date",IF('DO NOT USE_Contact Formulas'!A87,IF(ISBLANK('Contact Data Entry'!M87),"Last Exposure Date is required","OK"),NA()))</f>
        <v>#N/A</v>
      </c>
      <c r="N87" s="42" t="e">
        <f>IF(AND('DO NOT USE_Contact Formulas'!A87,ISBLANK('Contact Data Entry'!N87)),"Specific Place in the Location is required",IF(ISBLANK('Contact Data Entry'!N87),NA(),"OK"))</f>
        <v>#N/A</v>
      </c>
      <c r="O87" s="41" t="e">
        <f>IF(AND(NOT(ISBLANK('Contact Data Entry'!O87)),ISNA(VLOOKUP('Contact Data Entry'!O87,'DO NOT USE_School Picklist'!$L$3:$L$81,1,FALSE))),"Please select a value from the drop-down menu",IF('DO NOT USE_Contact Formulas'!A87,"OK",NA()))</f>
        <v>#N/A</v>
      </c>
      <c r="P87" s="41" t="e">
        <f>IF(AND(NOT(ISBLANK('Contact Data Entry'!P87)),NOT(ISNUMBER(MATCH("*@*.?*",'Contact Data Entry'!P87,0)))),"Email must be in a valid format",IF('DO NOT USE_Contact Formulas'!A87,"OK",NA()))</f>
        <v>#N/A</v>
      </c>
      <c r="Q87" s="41" t="e">
        <f>IF(LEN('Contact Data Entry'!Q87)&gt;50,"Parent/Guardian Name must be less than 50 characters",IF('DO NOT USE_Contact Formulas'!A87,"OK",NA()))</f>
        <v>#N/A</v>
      </c>
      <c r="R87" s="41" t="e">
        <f>IF(NOT(ISBLANK('Contact Data Entry'!R87)),IF(AND(ISNUMBER('Contact Data Entry'!R87),LEFT('Contact Data Entry'!R87,1)&lt;&gt;"1",LEN('Contact Data Entry'!R87)=10),"OK","Phone number must be valid format"),IF('DO NOT USE_Contact Formulas'!A87,"OK",NA()))</f>
        <v>#N/A</v>
      </c>
      <c r="S87" s="41" t="e">
        <f>IF(AND(NOT(ISBLANK('Contact Data Entry'!S87)),ISNA(VLOOKUP('Contact Data Entry'!S87,'DO NOT USE_School Picklist'!$N$3:$N$63,1,FALSE))),"Please select a value from the drop-down menu",IF('DO NOT USE_Contact Formulas'!A87,"OK",NA()))</f>
        <v>#N/A</v>
      </c>
      <c r="T87" s="41" t="e">
        <f>IF(AND(NOT(ISBLANK('Contact Data Entry'!T87)),ISNA(VLOOKUP('Contact Data Entry'!T87,'DO NOT USE_School Picklist'!$E$3:$E$10,1,FALSE))),"Please select a value from the drop-down menu",IF('DO NOT USE_Contact Formulas'!A87,"OK",NA()))</f>
        <v>#N/A</v>
      </c>
      <c r="U87" s="41" t="e">
        <f>IF(AND(NOT(ISBLANK('Contact Data Entry'!U87)),ISNA(VLOOKUP('Contact Data Entry'!U87,'DO NOT USE_School Picklist'!$F$3:$F$16,1,FALSE))),"Please select a value from the drop-down menu",IF('DO NOT USE_Contact Formulas'!A87,"OK",NA()))</f>
        <v>#N/A</v>
      </c>
      <c r="V87" s="41" t="e">
        <f>IF(LEN('Contact Data Entry'!V87)&gt;100,"Classroom(s) must be less than 100 characters",IF('DO NOT USE_Contact Formulas'!A87,"OK",NA()))</f>
        <v>#N/A</v>
      </c>
      <c r="W87" s="41" t="e">
        <f>IF(AND(NOT(ISBLANK('Contact Data Entry'!W87)),ISNA(VLOOKUP('Contact Data Entry'!W87,'DO NOT USE_School Picklist'!$K$3:$K$6,1,FALSE))),"Please select a value from the drop-down menu",IF('DO NOT USE_Contact Formulas'!A87,"OK",NA()))</f>
        <v>#N/A</v>
      </c>
      <c r="X87" s="41" t="e">
        <f>IF(AND(NOT(ISBLANK('Contact Data Entry'!X87)),ISNA(VLOOKUP('Contact Data Entry'!X87,'DO NOT USE_School Picklist'!$D$3:$D$5,1,FALSE))),"Please select a value from the drop-down menu",IF('DO NOT USE_Contact Formulas'!A87,"OK",NA()))</f>
        <v>#N/A</v>
      </c>
      <c r="Y87" s="41"/>
      <c r="Z87" s="41" t="e">
        <f>IF(AND(NOT(ISBLANK('Contact Data Entry'!Z87)),ISNA(VLOOKUP('Contact Data Entry'!Z87,'DO NOT USE_School Picklist'!$G$3:$G$5,1,FALSE))),"Please select a value from the drop-down menu",IF('DO NOT USE_Contact Formulas'!A87,"OK",NA()))</f>
        <v>#N/A</v>
      </c>
      <c r="AA87" s="41"/>
      <c r="AB87" s="41" t="e">
        <f>IF(AND(NOT(ISBLANK('Contact Data Entry'!AB87)),ISNA(VLOOKUP('Contact Data Entry'!AB87,'DO NOT USE_School Picklist'!$H$3:$H$4,1,FALSE))),"Please select a value from the drop-down menu",IF('DO NOT USE_Contact Formulas'!A87,"OK",NA()))</f>
        <v>#N/A</v>
      </c>
      <c r="AC87" s="41" t="e">
        <f ca="1">IF('Contact Data Entry'!AC87&gt;'DO NOT USE_School Picklist'!$C$3,"Test Date cannot be a future date",IF('DO NOT USE_Contact Formulas'!A87,"OK",NA()))</f>
        <v>#N/A</v>
      </c>
      <c r="AD87" s="41" t="e">
        <f>IF(AND(NOT(ISBLANK('Contact Data Entry'!AD87)),ISNA(VLOOKUP('Contact Data Entry'!AD87,'DO NOT USE_School Picklist'!$Q$3:$Q$8,1,FALSE))),"Please select a value from the drop-down menu",IF('DO NOT USE_Contact Formulas'!A87,"OK",NA()))</f>
        <v>#N/A</v>
      </c>
    </row>
    <row r="88" spans="1:30" x14ac:dyDescent="0.25">
      <c r="A88" s="40" t="e">
        <f>IF('DO NOT USE_Contact Formulas'!A88,IF('DO NOT USE_Contact Formulas'!B88,"Not all required fields are completed","OK"),NA())</f>
        <v>#N/A</v>
      </c>
      <c r="B88" s="41" t="e">
        <f>IF(AND('DO NOT USE_Contact Formulas'!A88,ISBLANK('Contact Data Entry'!B88)),"First Name is required",IF(NOT(ISBLANK('Contact Data Entry'!B88)),"OK",NA()))</f>
        <v>#N/A</v>
      </c>
      <c r="C88" s="41" t="e">
        <f>IF(AND('DO NOT USE_Contact Formulas'!A88,ISBLANK('Contact Data Entry'!C88)),"Last Name is required",IF(NOT(ISBLANK('Contact Data Entry'!C88)),"OK",NA()))</f>
        <v>#N/A</v>
      </c>
      <c r="D88" s="41" t="e">
        <f>IF(AND('DO NOT USE_Contact Formulas'!A88,ISBLANK('Contact Data Entry'!D88)),"Birthdate is required",IF(NOT(ISBLANK('Contact Data Entry'!D88)),"OK",NA()))</f>
        <v>#N/A</v>
      </c>
      <c r="E88" s="41" t="e">
        <f>IF(AND('DO NOT USE_Contact Formulas'!A88,ISBLANK('Contact Data Entry'!E88)),"Mobile Phone is required",IF(NOT(ISBLANK('Contact Data Entry'!E88)),IF(AND(ISNUMBER(VALUE('Contact Data Entry'!E88)),LEFT('Contact Data Entry'!E88,1)&lt;&gt;"1",LEN('Contact Data Entry'!E88)=10),"OK","Phone number must be valid format"),NA()))</f>
        <v>#N/A</v>
      </c>
      <c r="F88" s="41" t="e">
        <f>IF(LEN('Contact Data Entry'!F88)&gt;255,"Home Street Address must be less than 255 characters",IF('DO NOT USE_Contact Formulas'!A88,"OK",NA()))</f>
        <v>#N/A</v>
      </c>
      <c r="G88" s="41" t="e">
        <f>IF(LEN('Contact Data Entry'!G88)&gt;40,"City must be less than 40 characters",IF('DO NOT USE_Contact Formulas'!A88,"OK",NA()))</f>
        <v>#N/A</v>
      </c>
      <c r="H88" s="41" t="e">
        <f>IF(AND(NOT(ISBLANK('Contact Data Entry'!H88)),ISNA(VLOOKUP('Contact Data Entry'!H88,'DO NOT USE_School Picklist'!$P$3:$P$52,1,FALSE))),"Please select a value from the drop-down menu",IF('DO NOT USE_Contact Formulas'!A88,"OK",NA()))</f>
        <v>#N/A</v>
      </c>
      <c r="I88" s="41" t="e">
        <f>IF(AND('DO NOT USE_Contact Formulas'!A88,ISBLANK('Contact Data Entry'!I88)),"Zip is required",IF(ISBLANK('Contact Data Entry'!I88),NA(),"OK"))</f>
        <v>#N/A</v>
      </c>
      <c r="J88" s="41" t="e">
        <f>IF(AND('DO NOT USE_Contact Formulas'!A88,ISBLANK('Contact Data Entry'!J88)),"Student or Staff? is required",IF(ISBLANK('Contact Data Entry'!J88),NA(),IF(ISNA(VLOOKUP('Contact Data Entry'!J88,'DO NOT USE_School Picklist'!$B$3:$B$6,1,FALSE)),"Please select a value from the drop-down menu","OK")))</f>
        <v>#N/A</v>
      </c>
      <c r="K88" s="41" t="e">
        <f>IF(AND('Contact Data Entry'!J88='DO NOT USE_School Picklist'!$B$4,ISBLANK('Contact Data Entry'!K88)),"Occupation/Job Title is required if Student or Staff? is Yes, staff/faculty or volunteer",IF('DO NOT USE_Contact Formulas'!A88,"OK",NA()))</f>
        <v>#N/A</v>
      </c>
      <c r="L88" s="41" t="e">
        <f ca="1">IF('Contact Data Entry'!L88&gt;'DO NOT USE_School Picklist'!$C$3,"Date last on school campus/facility cannot be a future date",IF('DO NOT USE_Contact Formulas'!A88,IF(ISBLANK('Contact Data Entry'!L88),"Date last on school campus/facility is required","OK"),NA()))</f>
        <v>#N/A</v>
      </c>
      <c r="M88" s="42" t="e">
        <f ca="1">IF('Contact Data Entry'!M88&gt;'DO NOT USE_School Picklist'!$C$3,"Last Exposure Date cannot be a future date",IF('DO NOT USE_Contact Formulas'!A88,IF(ISBLANK('Contact Data Entry'!M88),"Last Exposure Date is required","OK"),NA()))</f>
        <v>#N/A</v>
      </c>
      <c r="N88" s="42" t="e">
        <f>IF(AND('DO NOT USE_Contact Formulas'!A88,ISBLANK('Contact Data Entry'!N88)),"Specific Place in the Location is required",IF(ISBLANK('Contact Data Entry'!N88),NA(),"OK"))</f>
        <v>#N/A</v>
      </c>
      <c r="O88" s="41" t="e">
        <f>IF(AND(NOT(ISBLANK('Contact Data Entry'!O88)),ISNA(VLOOKUP('Contact Data Entry'!O88,'DO NOT USE_School Picklist'!$L$3:$L$81,1,FALSE))),"Please select a value from the drop-down menu",IF('DO NOT USE_Contact Formulas'!A88,"OK",NA()))</f>
        <v>#N/A</v>
      </c>
      <c r="P88" s="41" t="e">
        <f>IF(AND(NOT(ISBLANK('Contact Data Entry'!P88)),NOT(ISNUMBER(MATCH("*@*.?*",'Contact Data Entry'!P88,0)))),"Email must be in a valid format",IF('DO NOT USE_Contact Formulas'!A88,"OK",NA()))</f>
        <v>#N/A</v>
      </c>
      <c r="Q88" s="41" t="e">
        <f>IF(LEN('Contact Data Entry'!Q88)&gt;50,"Parent/Guardian Name must be less than 50 characters",IF('DO NOT USE_Contact Formulas'!A88,"OK",NA()))</f>
        <v>#N/A</v>
      </c>
      <c r="R88" s="41" t="e">
        <f>IF(NOT(ISBLANK('Contact Data Entry'!R88)),IF(AND(ISNUMBER('Contact Data Entry'!R88),LEFT('Contact Data Entry'!R88,1)&lt;&gt;"1",LEN('Contact Data Entry'!R88)=10),"OK","Phone number must be valid format"),IF('DO NOT USE_Contact Formulas'!A88,"OK",NA()))</f>
        <v>#N/A</v>
      </c>
      <c r="S88" s="41" t="e">
        <f>IF(AND(NOT(ISBLANK('Contact Data Entry'!S88)),ISNA(VLOOKUP('Contact Data Entry'!S88,'DO NOT USE_School Picklist'!$N$3:$N$63,1,FALSE))),"Please select a value from the drop-down menu",IF('DO NOT USE_Contact Formulas'!A88,"OK",NA()))</f>
        <v>#N/A</v>
      </c>
      <c r="T88" s="41" t="e">
        <f>IF(AND(NOT(ISBLANK('Contact Data Entry'!T88)),ISNA(VLOOKUP('Contact Data Entry'!T88,'DO NOT USE_School Picklist'!$E$3:$E$10,1,FALSE))),"Please select a value from the drop-down menu",IF('DO NOT USE_Contact Formulas'!A88,"OK",NA()))</f>
        <v>#N/A</v>
      </c>
      <c r="U88" s="41" t="e">
        <f>IF(AND(NOT(ISBLANK('Contact Data Entry'!U88)),ISNA(VLOOKUP('Contact Data Entry'!U88,'DO NOT USE_School Picklist'!$F$3:$F$16,1,FALSE))),"Please select a value from the drop-down menu",IF('DO NOT USE_Contact Formulas'!A88,"OK",NA()))</f>
        <v>#N/A</v>
      </c>
      <c r="V88" s="41" t="e">
        <f>IF(LEN('Contact Data Entry'!V88)&gt;100,"Classroom(s) must be less than 100 characters",IF('DO NOT USE_Contact Formulas'!A88,"OK",NA()))</f>
        <v>#N/A</v>
      </c>
      <c r="W88" s="41" t="e">
        <f>IF(AND(NOT(ISBLANK('Contact Data Entry'!W88)),ISNA(VLOOKUP('Contact Data Entry'!W88,'DO NOT USE_School Picklist'!$K$3:$K$6,1,FALSE))),"Please select a value from the drop-down menu",IF('DO NOT USE_Contact Formulas'!A88,"OK",NA()))</f>
        <v>#N/A</v>
      </c>
      <c r="X88" s="41" t="e">
        <f>IF(AND(NOT(ISBLANK('Contact Data Entry'!X88)),ISNA(VLOOKUP('Contact Data Entry'!X88,'DO NOT USE_School Picklist'!$D$3:$D$5,1,FALSE))),"Please select a value from the drop-down menu",IF('DO NOT USE_Contact Formulas'!A88,"OK",NA()))</f>
        <v>#N/A</v>
      </c>
      <c r="Y88" s="41"/>
      <c r="Z88" s="41" t="e">
        <f>IF(AND(NOT(ISBLANK('Contact Data Entry'!Z88)),ISNA(VLOOKUP('Contact Data Entry'!Z88,'DO NOT USE_School Picklist'!$G$3:$G$5,1,FALSE))),"Please select a value from the drop-down menu",IF('DO NOT USE_Contact Formulas'!A88,"OK",NA()))</f>
        <v>#N/A</v>
      </c>
      <c r="AA88" s="41"/>
      <c r="AB88" s="41" t="e">
        <f>IF(AND(NOT(ISBLANK('Contact Data Entry'!AB88)),ISNA(VLOOKUP('Contact Data Entry'!AB88,'DO NOT USE_School Picklist'!$H$3:$H$4,1,FALSE))),"Please select a value from the drop-down menu",IF('DO NOT USE_Contact Formulas'!A88,"OK",NA()))</f>
        <v>#N/A</v>
      </c>
      <c r="AC88" s="41" t="e">
        <f ca="1">IF('Contact Data Entry'!AC88&gt;'DO NOT USE_School Picklist'!$C$3,"Test Date cannot be a future date",IF('DO NOT USE_Contact Formulas'!A88,"OK",NA()))</f>
        <v>#N/A</v>
      </c>
      <c r="AD88" s="41" t="e">
        <f>IF(AND(NOT(ISBLANK('Contact Data Entry'!AD88)),ISNA(VLOOKUP('Contact Data Entry'!AD88,'DO NOT USE_School Picklist'!$Q$3:$Q$8,1,FALSE))),"Please select a value from the drop-down menu",IF('DO NOT USE_Contact Formulas'!A88,"OK",NA()))</f>
        <v>#N/A</v>
      </c>
    </row>
    <row r="89" spans="1:30" x14ac:dyDescent="0.25">
      <c r="A89" s="40" t="e">
        <f>IF('DO NOT USE_Contact Formulas'!A89,IF('DO NOT USE_Contact Formulas'!B89,"Not all required fields are completed","OK"),NA())</f>
        <v>#N/A</v>
      </c>
      <c r="B89" s="41" t="e">
        <f>IF(AND('DO NOT USE_Contact Formulas'!A89,ISBLANK('Contact Data Entry'!B89)),"First Name is required",IF(NOT(ISBLANK('Contact Data Entry'!B89)),"OK",NA()))</f>
        <v>#N/A</v>
      </c>
      <c r="C89" s="41" t="e">
        <f>IF(AND('DO NOT USE_Contact Formulas'!A89,ISBLANK('Contact Data Entry'!C89)),"Last Name is required",IF(NOT(ISBLANK('Contact Data Entry'!C89)),"OK",NA()))</f>
        <v>#N/A</v>
      </c>
      <c r="D89" s="41" t="e">
        <f>IF(AND('DO NOT USE_Contact Formulas'!A89,ISBLANK('Contact Data Entry'!D89)),"Birthdate is required",IF(NOT(ISBLANK('Contact Data Entry'!D89)),"OK",NA()))</f>
        <v>#N/A</v>
      </c>
      <c r="E89" s="41" t="e">
        <f>IF(AND('DO NOT USE_Contact Formulas'!A89,ISBLANK('Contact Data Entry'!E89)),"Mobile Phone is required",IF(NOT(ISBLANK('Contact Data Entry'!E89)),IF(AND(ISNUMBER(VALUE('Contact Data Entry'!E89)),LEFT('Contact Data Entry'!E89,1)&lt;&gt;"1",LEN('Contact Data Entry'!E89)=10),"OK","Phone number must be valid format"),NA()))</f>
        <v>#N/A</v>
      </c>
      <c r="F89" s="41" t="e">
        <f>IF(LEN('Contact Data Entry'!F89)&gt;255,"Home Street Address must be less than 255 characters",IF('DO NOT USE_Contact Formulas'!A89,"OK",NA()))</f>
        <v>#N/A</v>
      </c>
      <c r="G89" s="41" t="e">
        <f>IF(LEN('Contact Data Entry'!G89)&gt;40,"City must be less than 40 characters",IF('DO NOT USE_Contact Formulas'!A89,"OK",NA()))</f>
        <v>#N/A</v>
      </c>
      <c r="H89" s="41" t="e">
        <f>IF(AND(NOT(ISBLANK('Contact Data Entry'!H89)),ISNA(VLOOKUP('Contact Data Entry'!H89,'DO NOT USE_School Picklist'!$P$3:$P$52,1,FALSE))),"Please select a value from the drop-down menu",IF('DO NOT USE_Contact Formulas'!A89,"OK",NA()))</f>
        <v>#N/A</v>
      </c>
      <c r="I89" s="41" t="e">
        <f>IF(AND('DO NOT USE_Contact Formulas'!A89,ISBLANK('Contact Data Entry'!I89)),"Zip is required",IF(ISBLANK('Contact Data Entry'!I89),NA(),"OK"))</f>
        <v>#N/A</v>
      </c>
      <c r="J89" s="41" t="e">
        <f>IF(AND('DO NOT USE_Contact Formulas'!A89,ISBLANK('Contact Data Entry'!J89)),"Student or Staff? is required",IF(ISBLANK('Contact Data Entry'!J89),NA(),IF(ISNA(VLOOKUP('Contact Data Entry'!J89,'DO NOT USE_School Picklist'!$B$3:$B$6,1,FALSE)),"Please select a value from the drop-down menu","OK")))</f>
        <v>#N/A</v>
      </c>
      <c r="K89" s="41" t="e">
        <f>IF(AND('Contact Data Entry'!J89='DO NOT USE_School Picklist'!$B$4,ISBLANK('Contact Data Entry'!K89)),"Occupation/Job Title is required if Student or Staff? is Yes, staff/faculty or volunteer",IF('DO NOT USE_Contact Formulas'!A89,"OK",NA()))</f>
        <v>#N/A</v>
      </c>
      <c r="L89" s="41" t="e">
        <f ca="1">IF('Contact Data Entry'!L89&gt;'DO NOT USE_School Picklist'!$C$3,"Date last on school campus/facility cannot be a future date",IF('DO NOT USE_Contact Formulas'!A89,IF(ISBLANK('Contact Data Entry'!L89),"Date last on school campus/facility is required","OK"),NA()))</f>
        <v>#N/A</v>
      </c>
      <c r="M89" s="42" t="e">
        <f ca="1">IF('Contact Data Entry'!M89&gt;'DO NOT USE_School Picklist'!$C$3,"Last Exposure Date cannot be a future date",IF('DO NOT USE_Contact Formulas'!A89,IF(ISBLANK('Contact Data Entry'!M89),"Last Exposure Date is required","OK"),NA()))</f>
        <v>#N/A</v>
      </c>
      <c r="N89" s="42" t="e">
        <f>IF(AND('DO NOT USE_Contact Formulas'!A89,ISBLANK('Contact Data Entry'!N89)),"Specific Place in the Location is required",IF(ISBLANK('Contact Data Entry'!N89),NA(),"OK"))</f>
        <v>#N/A</v>
      </c>
      <c r="O89" s="41" t="e">
        <f>IF(AND(NOT(ISBLANK('Contact Data Entry'!O89)),ISNA(VLOOKUP('Contact Data Entry'!O89,'DO NOT USE_School Picklist'!$L$3:$L$81,1,FALSE))),"Please select a value from the drop-down menu",IF('DO NOT USE_Contact Formulas'!A89,"OK",NA()))</f>
        <v>#N/A</v>
      </c>
      <c r="P89" s="41" t="e">
        <f>IF(AND(NOT(ISBLANK('Contact Data Entry'!P89)),NOT(ISNUMBER(MATCH("*@*.?*",'Contact Data Entry'!P89,0)))),"Email must be in a valid format",IF('DO NOT USE_Contact Formulas'!A89,"OK",NA()))</f>
        <v>#N/A</v>
      </c>
      <c r="Q89" s="41" t="e">
        <f>IF(LEN('Contact Data Entry'!Q89)&gt;50,"Parent/Guardian Name must be less than 50 characters",IF('DO NOT USE_Contact Formulas'!A89,"OK",NA()))</f>
        <v>#N/A</v>
      </c>
      <c r="R89" s="41" t="e">
        <f>IF(NOT(ISBLANK('Contact Data Entry'!R89)),IF(AND(ISNUMBER('Contact Data Entry'!R89),LEFT('Contact Data Entry'!R89,1)&lt;&gt;"1",LEN('Contact Data Entry'!R89)=10),"OK","Phone number must be valid format"),IF('DO NOT USE_Contact Formulas'!A89,"OK",NA()))</f>
        <v>#N/A</v>
      </c>
      <c r="S89" s="41" t="e">
        <f>IF(AND(NOT(ISBLANK('Contact Data Entry'!S89)),ISNA(VLOOKUP('Contact Data Entry'!S89,'DO NOT USE_School Picklist'!$N$3:$N$63,1,FALSE))),"Please select a value from the drop-down menu",IF('DO NOT USE_Contact Formulas'!A89,"OK",NA()))</f>
        <v>#N/A</v>
      </c>
      <c r="T89" s="41" t="e">
        <f>IF(AND(NOT(ISBLANK('Contact Data Entry'!T89)),ISNA(VLOOKUP('Contact Data Entry'!T89,'DO NOT USE_School Picklist'!$E$3:$E$10,1,FALSE))),"Please select a value from the drop-down menu",IF('DO NOT USE_Contact Formulas'!A89,"OK",NA()))</f>
        <v>#N/A</v>
      </c>
      <c r="U89" s="41" t="e">
        <f>IF(AND(NOT(ISBLANK('Contact Data Entry'!U89)),ISNA(VLOOKUP('Contact Data Entry'!U89,'DO NOT USE_School Picklist'!$F$3:$F$16,1,FALSE))),"Please select a value from the drop-down menu",IF('DO NOT USE_Contact Formulas'!A89,"OK",NA()))</f>
        <v>#N/A</v>
      </c>
      <c r="V89" s="41" t="e">
        <f>IF(LEN('Contact Data Entry'!V89)&gt;100,"Classroom(s) must be less than 100 characters",IF('DO NOT USE_Contact Formulas'!A89,"OK",NA()))</f>
        <v>#N/A</v>
      </c>
      <c r="W89" s="41" t="e">
        <f>IF(AND(NOT(ISBLANK('Contact Data Entry'!W89)),ISNA(VLOOKUP('Contact Data Entry'!W89,'DO NOT USE_School Picklist'!$K$3:$K$6,1,FALSE))),"Please select a value from the drop-down menu",IF('DO NOT USE_Contact Formulas'!A89,"OK",NA()))</f>
        <v>#N/A</v>
      </c>
      <c r="X89" s="41" t="e">
        <f>IF(AND(NOT(ISBLANK('Contact Data Entry'!X89)),ISNA(VLOOKUP('Contact Data Entry'!X89,'DO NOT USE_School Picklist'!$D$3:$D$5,1,FALSE))),"Please select a value from the drop-down menu",IF('DO NOT USE_Contact Formulas'!A89,"OK",NA()))</f>
        <v>#N/A</v>
      </c>
      <c r="Y89" s="41"/>
      <c r="Z89" s="41" t="e">
        <f>IF(AND(NOT(ISBLANK('Contact Data Entry'!Z89)),ISNA(VLOOKUP('Contact Data Entry'!Z89,'DO NOT USE_School Picklist'!$G$3:$G$5,1,FALSE))),"Please select a value from the drop-down menu",IF('DO NOT USE_Contact Formulas'!A89,"OK",NA()))</f>
        <v>#N/A</v>
      </c>
      <c r="AA89" s="41"/>
      <c r="AB89" s="41" t="e">
        <f>IF(AND(NOT(ISBLANK('Contact Data Entry'!AB89)),ISNA(VLOOKUP('Contact Data Entry'!AB89,'DO NOT USE_School Picklist'!$H$3:$H$4,1,FALSE))),"Please select a value from the drop-down menu",IF('DO NOT USE_Contact Formulas'!A89,"OK",NA()))</f>
        <v>#N/A</v>
      </c>
      <c r="AC89" s="41" t="e">
        <f ca="1">IF('Contact Data Entry'!AC89&gt;'DO NOT USE_School Picklist'!$C$3,"Test Date cannot be a future date",IF('DO NOT USE_Contact Formulas'!A89,"OK",NA()))</f>
        <v>#N/A</v>
      </c>
      <c r="AD89" s="41" t="e">
        <f>IF(AND(NOT(ISBLANK('Contact Data Entry'!AD89)),ISNA(VLOOKUP('Contact Data Entry'!AD89,'DO NOT USE_School Picklist'!$Q$3:$Q$8,1,FALSE))),"Please select a value from the drop-down menu",IF('DO NOT USE_Contact Formulas'!A89,"OK",NA()))</f>
        <v>#N/A</v>
      </c>
    </row>
    <row r="90" spans="1:30" x14ac:dyDescent="0.25">
      <c r="A90" s="40" t="e">
        <f>IF('DO NOT USE_Contact Formulas'!A90,IF('DO NOT USE_Contact Formulas'!B90,"Not all required fields are completed","OK"),NA())</f>
        <v>#N/A</v>
      </c>
      <c r="B90" s="41" t="e">
        <f>IF(AND('DO NOT USE_Contact Formulas'!A90,ISBLANK('Contact Data Entry'!B90)),"First Name is required",IF(NOT(ISBLANK('Contact Data Entry'!B90)),"OK",NA()))</f>
        <v>#N/A</v>
      </c>
      <c r="C90" s="41" t="e">
        <f>IF(AND('DO NOT USE_Contact Formulas'!A90,ISBLANK('Contact Data Entry'!C90)),"Last Name is required",IF(NOT(ISBLANK('Contact Data Entry'!C90)),"OK",NA()))</f>
        <v>#N/A</v>
      </c>
      <c r="D90" s="41" t="e">
        <f>IF(AND('DO NOT USE_Contact Formulas'!A90,ISBLANK('Contact Data Entry'!D90)),"Birthdate is required",IF(NOT(ISBLANK('Contact Data Entry'!D90)),"OK",NA()))</f>
        <v>#N/A</v>
      </c>
      <c r="E90" s="41" t="e">
        <f>IF(AND('DO NOT USE_Contact Formulas'!A90,ISBLANK('Contact Data Entry'!E90)),"Mobile Phone is required",IF(NOT(ISBLANK('Contact Data Entry'!E90)),IF(AND(ISNUMBER(VALUE('Contact Data Entry'!E90)),LEFT('Contact Data Entry'!E90,1)&lt;&gt;"1",LEN('Contact Data Entry'!E90)=10),"OK","Phone number must be valid format"),NA()))</f>
        <v>#N/A</v>
      </c>
      <c r="F90" s="41" t="e">
        <f>IF(LEN('Contact Data Entry'!F90)&gt;255,"Home Street Address must be less than 255 characters",IF('DO NOT USE_Contact Formulas'!A90,"OK",NA()))</f>
        <v>#N/A</v>
      </c>
      <c r="G90" s="41" t="e">
        <f>IF(LEN('Contact Data Entry'!G90)&gt;40,"City must be less than 40 characters",IF('DO NOT USE_Contact Formulas'!A90,"OK",NA()))</f>
        <v>#N/A</v>
      </c>
      <c r="H90" s="41" t="e">
        <f>IF(AND(NOT(ISBLANK('Contact Data Entry'!H90)),ISNA(VLOOKUP('Contact Data Entry'!H90,'DO NOT USE_School Picklist'!$P$3:$P$52,1,FALSE))),"Please select a value from the drop-down menu",IF('DO NOT USE_Contact Formulas'!A90,"OK",NA()))</f>
        <v>#N/A</v>
      </c>
      <c r="I90" s="41" t="e">
        <f>IF(AND('DO NOT USE_Contact Formulas'!A90,ISBLANK('Contact Data Entry'!I90)),"Zip is required",IF(ISBLANK('Contact Data Entry'!I90),NA(),"OK"))</f>
        <v>#N/A</v>
      </c>
      <c r="J90" s="41" t="e">
        <f>IF(AND('DO NOT USE_Contact Formulas'!A90,ISBLANK('Contact Data Entry'!J90)),"Student or Staff? is required",IF(ISBLANK('Contact Data Entry'!J90),NA(),IF(ISNA(VLOOKUP('Contact Data Entry'!J90,'DO NOT USE_School Picklist'!$B$3:$B$6,1,FALSE)),"Please select a value from the drop-down menu","OK")))</f>
        <v>#N/A</v>
      </c>
      <c r="K90" s="41" t="e">
        <f>IF(AND('Contact Data Entry'!J90='DO NOT USE_School Picklist'!$B$4,ISBLANK('Contact Data Entry'!K90)),"Occupation/Job Title is required if Student or Staff? is Yes, staff/faculty or volunteer",IF('DO NOT USE_Contact Formulas'!A90,"OK",NA()))</f>
        <v>#N/A</v>
      </c>
      <c r="L90" s="41" t="e">
        <f ca="1">IF('Contact Data Entry'!L90&gt;'DO NOT USE_School Picklist'!$C$3,"Date last on school campus/facility cannot be a future date",IF('DO NOT USE_Contact Formulas'!A90,IF(ISBLANK('Contact Data Entry'!L90),"Date last on school campus/facility is required","OK"),NA()))</f>
        <v>#N/A</v>
      </c>
      <c r="M90" s="42" t="e">
        <f ca="1">IF('Contact Data Entry'!M90&gt;'DO NOT USE_School Picklist'!$C$3,"Last Exposure Date cannot be a future date",IF('DO NOT USE_Contact Formulas'!A90,IF(ISBLANK('Contact Data Entry'!M90),"Last Exposure Date is required","OK"),NA()))</f>
        <v>#N/A</v>
      </c>
      <c r="N90" s="42" t="e">
        <f>IF(AND('DO NOT USE_Contact Formulas'!A90,ISBLANK('Contact Data Entry'!N90)),"Specific Place in the Location is required",IF(ISBLANK('Contact Data Entry'!N90),NA(),"OK"))</f>
        <v>#N/A</v>
      </c>
      <c r="O90" s="41" t="e">
        <f>IF(AND(NOT(ISBLANK('Contact Data Entry'!O90)),ISNA(VLOOKUP('Contact Data Entry'!O90,'DO NOT USE_School Picklist'!$L$3:$L$81,1,FALSE))),"Please select a value from the drop-down menu",IF('DO NOT USE_Contact Formulas'!A90,"OK",NA()))</f>
        <v>#N/A</v>
      </c>
      <c r="P90" s="41" t="e">
        <f>IF(AND(NOT(ISBLANK('Contact Data Entry'!P90)),NOT(ISNUMBER(MATCH("*@*.?*",'Contact Data Entry'!P90,0)))),"Email must be in a valid format",IF('DO NOT USE_Contact Formulas'!A90,"OK",NA()))</f>
        <v>#N/A</v>
      </c>
      <c r="Q90" s="41" t="e">
        <f>IF(LEN('Contact Data Entry'!Q90)&gt;50,"Parent/Guardian Name must be less than 50 characters",IF('DO NOT USE_Contact Formulas'!A90,"OK",NA()))</f>
        <v>#N/A</v>
      </c>
      <c r="R90" s="41" t="e">
        <f>IF(NOT(ISBLANK('Contact Data Entry'!R90)),IF(AND(ISNUMBER('Contact Data Entry'!R90),LEFT('Contact Data Entry'!R90,1)&lt;&gt;"1",LEN('Contact Data Entry'!R90)=10),"OK","Phone number must be valid format"),IF('DO NOT USE_Contact Formulas'!A90,"OK",NA()))</f>
        <v>#N/A</v>
      </c>
      <c r="S90" s="41" t="e">
        <f>IF(AND(NOT(ISBLANK('Contact Data Entry'!S90)),ISNA(VLOOKUP('Contact Data Entry'!S90,'DO NOT USE_School Picklist'!$N$3:$N$63,1,FALSE))),"Please select a value from the drop-down menu",IF('DO NOT USE_Contact Formulas'!A90,"OK",NA()))</f>
        <v>#N/A</v>
      </c>
      <c r="T90" s="41" t="e">
        <f>IF(AND(NOT(ISBLANK('Contact Data Entry'!T90)),ISNA(VLOOKUP('Contact Data Entry'!T90,'DO NOT USE_School Picklist'!$E$3:$E$10,1,FALSE))),"Please select a value from the drop-down menu",IF('DO NOT USE_Contact Formulas'!A90,"OK",NA()))</f>
        <v>#N/A</v>
      </c>
      <c r="U90" s="41" t="e">
        <f>IF(AND(NOT(ISBLANK('Contact Data Entry'!U90)),ISNA(VLOOKUP('Contact Data Entry'!U90,'DO NOT USE_School Picklist'!$F$3:$F$16,1,FALSE))),"Please select a value from the drop-down menu",IF('DO NOT USE_Contact Formulas'!A90,"OK",NA()))</f>
        <v>#N/A</v>
      </c>
      <c r="V90" s="41" t="e">
        <f>IF(LEN('Contact Data Entry'!V90)&gt;100,"Classroom(s) must be less than 100 characters",IF('DO NOT USE_Contact Formulas'!A90,"OK",NA()))</f>
        <v>#N/A</v>
      </c>
      <c r="W90" s="41" t="e">
        <f>IF(AND(NOT(ISBLANK('Contact Data Entry'!W90)),ISNA(VLOOKUP('Contact Data Entry'!W90,'DO NOT USE_School Picklist'!$K$3:$K$6,1,FALSE))),"Please select a value from the drop-down menu",IF('DO NOT USE_Contact Formulas'!A90,"OK",NA()))</f>
        <v>#N/A</v>
      </c>
      <c r="X90" s="41" t="e">
        <f>IF(AND(NOT(ISBLANK('Contact Data Entry'!X90)),ISNA(VLOOKUP('Contact Data Entry'!X90,'DO NOT USE_School Picklist'!$D$3:$D$5,1,FALSE))),"Please select a value from the drop-down menu",IF('DO NOT USE_Contact Formulas'!A90,"OK",NA()))</f>
        <v>#N/A</v>
      </c>
      <c r="Y90" s="41"/>
      <c r="Z90" s="41" t="e">
        <f>IF(AND(NOT(ISBLANK('Contact Data Entry'!Z90)),ISNA(VLOOKUP('Contact Data Entry'!Z90,'DO NOT USE_School Picklist'!$G$3:$G$5,1,FALSE))),"Please select a value from the drop-down menu",IF('DO NOT USE_Contact Formulas'!A90,"OK",NA()))</f>
        <v>#N/A</v>
      </c>
      <c r="AA90" s="41"/>
      <c r="AB90" s="41" t="e">
        <f>IF(AND(NOT(ISBLANK('Contact Data Entry'!AB90)),ISNA(VLOOKUP('Contact Data Entry'!AB90,'DO NOT USE_School Picklist'!$H$3:$H$4,1,FALSE))),"Please select a value from the drop-down menu",IF('DO NOT USE_Contact Formulas'!A90,"OK",NA()))</f>
        <v>#N/A</v>
      </c>
      <c r="AC90" s="41" t="e">
        <f ca="1">IF('Contact Data Entry'!AC90&gt;'DO NOT USE_School Picklist'!$C$3,"Test Date cannot be a future date",IF('DO NOT USE_Contact Formulas'!A90,"OK",NA()))</f>
        <v>#N/A</v>
      </c>
      <c r="AD90" s="41" t="e">
        <f>IF(AND(NOT(ISBLANK('Contact Data Entry'!AD90)),ISNA(VLOOKUP('Contact Data Entry'!AD90,'DO NOT USE_School Picklist'!$Q$3:$Q$8,1,FALSE))),"Please select a value from the drop-down menu",IF('DO NOT USE_Contact Formulas'!A90,"OK",NA()))</f>
        <v>#N/A</v>
      </c>
    </row>
    <row r="91" spans="1:30" x14ac:dyDescent="0.25">
      <c r="A91" s="40" t="e">
        <f>IF('DO NOT USE_Contact Formulas'!A91,IF('DO NOT USE_Contact Formulas'!B91,"Not all required fields are completed","OK"),NA())</f>
        <v>#N/A</v>
      </c>
      <c r="B91" s="41" t="e">
        <f>IF(AND('DO NOT USE_Contact Formulas'!A91,ISBLANK('Contact Data Entry'!B91)),"First Name is required",IF(NOT(ISBLANK('Contact Data Entry'!B91)),"OK",NA()))</f>
        <v>#N/A</v>
      </c>
      <c r="C91" s="41" t="e">
        <f>IF(AND('DO NOT USE_Contact Formulas'!A91,ISBLANK('Contact Data Entry'!C91)),"Last Name is required",IF(NOT(ISBLANK('Contact Data Entry'!C91)),"OK",NA()))</f>
        <v>#N/A</v>
      </c>
      <c r="D91" s="41" t="e">
        <f>IF(AND('DO NOT USE_Contact Formulas'!A91,ISBLANK('Contact Data Entry'!D91)),"Birthdate is required",IF(NOT(ISBLANK('Contact Data Entry'!D91)),"OK",NA()))</f>
        <v>#N/A</v>
      </c>
      <c r="E91" s="41" t="e">
        <f>IF(AND('DO NOT USE_Contact Formulas'!A91,ISBLANK('Contact Data Entry'!E91)),"Mobile Phone is required",IF(NOT(ISBLANK('Contact Data Entry'!E91)),IF(AND(ISNUMBER(VALUE('Contact Data Entry'!E91)),LEFT('Contact Data Entry'!E91,1)&lt;&gt;"1",LEN('Contact Data Entry'!E91)=10),"OK","Phone number must be valid format"),NA()))</f>
        <v>#N/A</v>
      </c>
      <c r="F91" s="41" t="e">
        <f>IF(LEN('Contact Data Entry'!F91)&gt;255,"Home Street Address must be less than 255 characters",IF('DO NOT USE_Contact Formulas'!A91,"OK",NA()))</f>
        <v>#N/A</v>
      </c>
      <c r="G91" s="41" t="e">
        <f>IF(LEN('Contact Data Entry'!G91)&gt;40,"City must be less than 40 characters",IF('DO NOT USE_Contact Formulas'!A91,"OK",NA()))</f>
        <v>#N/A</v>
      </c>
      <c r="H91" s="41" t="e">
        <f>IF(AND(NOT(ISBLANK('Contact Data Entry'!H91)),ISNA(VLOOKUP('Contact Data Entry'!H91,'DO NOT USE_School Picklist'!$P$3:$P$52,1,FALSE))),"Please select a value from the drop-down menu",IF('DO NOT USE_Contact Formulas'!A91,"OK",NA()))</f>
        <v>#N/A</v>
      </c>
      <c r="I91" s="41" t="e">
        <f>IF(AND('DO NOT USE_Contact Formulas'!A91,ISBLANK('Contact Data Entry'!I91)),"Zip is required",IF(ISBLANK('Contact Data Entry'!I91),NA(),"OK"))</f>
        <v>#N/A</v>
      </c>
      <c r="J91" s="41" t="e">
        <f>IF(AND('DO NOT USE_Contact Formulas'!A91,ISBLANK('Contact Data Entry'!J91)),"Student or Staff? is required",IF(ISBLANK('Contact Data Entry'!J91),NA(),IF(ISNA(VLOOKUP('Contact Data Entry'!J91,'DO NOT USE_School Picklist'!$B$3:$B$6,1,FALSE)),"Please select a value from the drop-down menu","OK")))</f>
        <v>#N/A</v>
      </c>
      <c r="K91" s="41" t="e">
        <f>IF(AND('Contact Data Entry'!J91='DO NOT USE_School Picklist'!$B$4,ISBLANK('Contact Data Entry'!K91)),"Occupation/Job Title is required if Student or Staff? is Yes, staff/faculty or volunteer",IF('DO NOT USE_Contact Formulas'!A91,"OK",NA()))</f>
        <v>#N/A</v>
      </c>
      <c r="L91" s="41" t="e">
        <f ca="1">IF('Contact Data Entry'!L91&gt;'DO NOT USE_School Picklist'!$C$3,"Date last on school campus/facility cannot be a future date",IF('DO NOT USE_Contact Formulas'!A91,IF(ISBLANK('Contact Data Entry'!L91),"Date last on school campus/facility is required","OK"),NA()))</f>
        <v>#N/A</v>
      </c>
      <c r="M91" s="42" t="e">
        <f ca="1">IF('Contact Data Entry'!M91&gt;'DO NOT USE_School Picklist'!$C$3,"Last Exposure Date cannot be a future date",IF('DO NOT USE_Contact Formulas'!A91,IF(ISBLANK('Contact Data Entry'!M91),"Last Exposure Date is required","OK"),NA()))</f>
        <v>#N/A</v>
      </c>
      <c r="N91" s="42" t="e">
        <f>IF(AND('DO NOT USE_Contact Formulas'!A91,ISBLANK('Contact Data Entry'!N91)),"Specific Place in the Location is required",IF(ISBLANK('Contact Data Entry'!N91),NA(),"OK"))</f>
        <v>#N/A</v>
      </c>
      <c r="O91" s="41" t="e">
        <f>IF(AND(NOT(ISBLANK('Contact Data Entry'!O91)),ISNA(VLOOKUP('Contact Data Entry'!O91,'DO NOT USE_School Picklist'!$L$3:$L$81,1,FALSE))),"Please select a value from the drop-down menu",IF('DO NOT USE_Contact Formulas'!A91,"OK",NA()))</f>
        <v>#N/A</v>
      </c>
      <c r="P91" s="41" t="e">
        <f>IF(AND(NOT(ISBLANK('Contact Data Entry'!P91)),NOT(ISNUMBER(MATCH("*@*.?*",'Contact Data Entry'!P91,0)))),"Email must be in a valid format",IF('DO NOT USE_Contact Formulas'!A91,"OK",NA()))</f>
        <v>#N/A</v>
      </c>
      <c r="Q91" s="41" t="e">
        <f>IF(LEN('Contact Data Entry'!Q91)&gt;50,"Parent/Guardian Name must be less than 50 characters",IF('DO NOT USE_Contact Formulas'!A91,"OK",NA()))</f>
        <v>#N/A</v>
      </c>
      <c r="R91" s="41" t="e">
        <f>IF(NOT(ISBLANK('Contact Data Entry'!R91)),IF(AND(ISNUMBER('Contact Data Entry'!R91),LEFT('Contact Data Entry'!R91,1)&lt;&gt;"1",LEN('Contact Data Entry'!R91)=10),"OK","Phone number must be valid format"),IF('DO NOT USE_Contact Formulas'!A91,"OK",NA()))</f>
        <v>#N/A</v>
      </c>
      <c r="S91" s="41" t="e">
        <f>IF(AND(NOT(ISBLANK('Contact Data Entry'!S91)),ISNA(VLOOKUP('Contact Data Entry'!S91,'DO NOT USE_School Picklist'!$N$3:$N$63,1,FALSE))),"Please select a value from the drop-down menu",IF('DO NOT USE_Contact Formulas'!A91,"OK",NA()))</f>
        <v>#N/A</v>
      </c>
      <c r="T91" s="41" t="e">
        <f>IF(AND(NOT(ISBLANK('Contact Data Entry'!T91)),ISNA(VLOOKUP('Contact Data Entry'!T91,'DO NOT USE_School Picklist'!$E$3:$E$10,1,FALSE))),"Please select a value from the drop-down menu",IF('DO NOT USE_Contact Formulas'!A91,"OK",NA()))</f>
        <v>#N/A</v>
      </c>
      <c r="U91" s="41" t="e">
        <f>IF(AND(NOT(ISBLANK('Contact Data Entry'!U91)),ISNA(VLOOKUP('Contact Data Entry'!U91,'DO NOT USE_School Picklist'!$F$3:$F$16,1,FALSE))),"Please select a value from the drop-down menu",IF('DO NOT USE_Contact Formulas'!A91,"OK",NA()))</f>
        <v>#N/A</v>
      </c>
      <c r="V91" s="41" t="e">
        <f>IF(LEN('Contact Data Entry'!V91)&gt;100,"Classroom(s) must be less than 100 characters",IF('DO NOT USE_Contact Formulas'!A91,"OK",NA()))</f>
        <v>#N/A</v>
      </c>
      <c r="W91" s="41" t="e">
        <f>IF(AND(NOT(ISBLANK('Contact Data Entry'!W91)),ISNA(VLOOKUP('Contact Data Entry'!W91,'DO NOT USE_School Picklist'!$K$3:$K$6,1,FALSE))),"Please select a value from the drop-down menu",IF('DO NOT USE_Contact Formulas'!A91,"OK",NA()))</f>
        <v>#N/A</v>
      </c>
      <c r="X91" s="41" t="e">
        <f>IF(AND(NOT(ISBLANK('Contact Data Entry'!X91)),ISNA(VLOOKUP('Contact Data Entry'!X91,'DO NOT USE_School Picklist'!$D$3:$D$5,1,FALSE))),"Please select a value from the drop-down menu",IF('DO NOT USE_Contact Formulas'!A91,"OK",NA()))</f>
        <v>#N/A</v>
      </c>
      <c r="Y91" s="41"/>
      <c r="Z91" s="41" t="e">
        <f>IF(AND(NOT(ISBLANK('Contact Data Entry'!Z91)),ISNA(VLOOKUP('Contact Data Entry'!Z91,'DO NOT USE_School Picklist'!$G$3:$G$5,1,FALSE))),"Please select a value from the drop-down menu",IF('DO NOT USE_Contact Formulas'!A91,"OK",NA()))</f>
        <v>#N/A</v>
      </c>
      <c r="AA91" s="41"/>
      <c r="AB91" s="41" t="e">
        <f>IF(AND(NOT(ISBLANK('Contact Data Entry'!AB91)),ISNA(VLOOKUP('Contact Data Entry'!AB91,'DO NOT USE_School Picklist'!$H$3:$H$4,1,FALSE))),"Please select a value from the drop-down menu",IF('DO NOT USE_Contact Formulas'!A91,"OK",NA()))</f>
        <v>#N/A</v>
      </c>
      <c r="AC91" s="41" t="e">
        <f ca="1">IF('Contact Data Entry'!AC91&gt;'DO NOT USE_School Picklist'!$C$3,"Test Date cannot be a future date",IF('DO NOT USE_Contact Formulas'!A91,"OK",NA()))</f>
        <v>#N/A</v>
      </c>
      <c r="AD91" s="41" t="e">
        <f>IF(AND(NOT(ISBLANK('Contact Data Entry'!AD91)),ISNA(VLOOKUP('Contact Data Entry'!AD91,'DO NOT USE_School Picklist'!$Q$3:$Q$8,1,FALSE))),"Please select a value from the drop-down menu",IF('DO NOT USE_Contact Formulas'!A91,"OK",NA()))</f>
        <v>#N/A</v>
      </c>
    </row>
    <row r="92" spans="1:30" x14ac:dyDescent="0.25">
      <c r="A92" s="40" t="e">
        <f>IF('DO NOT USE_Contact Formulas'!A92,IF('DO NOT USE_Contact Formulas'!B92,"Not all required fields are completed","OK"),NA())</f>
        <v>#N/A</v>
      </c>
      <c r="B92" s="41" t="e">
        <f>IF(AND('DO NOT USE_Contact Formulas'!A92,ISBLANK('Contact Data Entry'!B92)),"First Name is required",IF(NOT(ISBLANK('Contact Data Entry'!B92)),"OK",NA()))</f>
        <v>#N/A</v>
      </c>
      <c r="C92" s="41" t="e">
        <f>IF(AND('DO NOT USE_Contact Formulas'!A92,ISBLANK('Contact Data Entry'!C92)),"Last Name is required",IF(NOT(ISBLANK('Contact Data Entry'!C92)),"OK",NA()))</f>
        <v>#N/A</v>
      </c>
      <c r="D92" s="41" t="e">
        <f>IF(AND('DO NOT USE_Contact Formulas'!A92,ISBLANK('Contact Data Entry'!D92)),"Birthdate is required",IF(NOT(ISBLANK('Contact Data Entry'!D92)),"OK",NA()))</f>
        <v>#N/A</v>
      </c>
      <c r="E92" s="41" t="e">
        <f>IF(AND('DO NOT USE_Contact Formulas'!A92,ISBLANK('Contact Data Entry'!E92)),"Mobile Phone is required",IF(NOT(ISBLANK('Contact Data Entry'!E92)),IF(AND(ISNUMBER(VALUE('Contact Data Entry'!E92)),LEFT('Contact Data Entry'!E92,1)&lt;&gt;"1",LEN('Contact Data Entry'!E92)=10),"OK","Phone number must be valid format"),NA()))</f>
        <v>#N/A</v>
      </c>
      <c r="F92" s="41" t="e">
        <f>IF(LEN('Contact Data Entry'!F92)&gt;255,"Home Street Address must be less than 255 characters",IF('DO NOT USE_Contact Formulas'!A92,"OK",NA()))</f>
        <v>#N/A</v>
      </c>
      <c r="G92" s="41" t="e">
        <f>IF(LEN('Contact Data Entry'!G92)&gt;40,"City must be less than 40 characters",IF('DO NOT USE_Contact Formulas'!A92,"OK",NA()))</f>
        <v>#N/A</v>
      </c>
      <c r="H92" s="41" t="e">
        <f>IF(AND(NOT(ISBLANK('Contact Data Entry'!H92)),ISNA(VLOOKUP('Contact Data Entry'!H92,'DO NOT USE_School Picklist'!$P$3:$P$52,1,FALSE))),"Please select a value from the drop-down menu",IF('DO NOT USE_Contact Formulas'!A92,"OK",NA()))</f>
        <v>#N/A</v>
      </c>
      <c r="I92" s="41" t="e">
        <f>IF(AND('DO NOT USE_Contact Formulas'!A92,ISBLANK('Contact Data Entry'!I92)),"Zip is required",IF(ISBLANK('Contact Data Entry'!I92),NA(),"OK"))</f>
        <v>#N/A</v>
      </c>
      <c r="J92" s="41" t="e">
        <f>IF(AND('DO NOT USE_Contact Formulas'!A92,ISBLANK('Contact Data Entry'!J92)),"Student or Staff? is required",IF(ISBLANK('Contact Data Entry'!J92),NA(),IF(ISNA(VLOOKUP('Contact Data Entry'!J92,'DO NOT USE_School Picklist'!$B$3:$B$6,1,FALSE)),"Please select a value from the drop-down menu","OK")))</f>
        <v>#N/A</v>
      </c>
      <c r="K92" s="41" t="e">
        <f>IF(AND('Contact Data Entry'!J92='DO NOT USE_School Picklist'!$B$4,ISBLANK('Contact Data Entry'!K92)),"Occupation/Job Title is required if Student or Staff? is Yes, staff/faculty or volunteer",IF('DO NOT USE_Contact Formulas'!A92,"OK",NA()))</f>
        <v>#N/A</v>
      </c>
      <c r="L92" s="41" t="e">
        <f ca="1">IF('Contact Data Entry'!L92&gt;'DO NOT USE_School Picklist'!$C$3,"Date last on school campus/facility cannot be a future date",IF('DO NOT USE_Contact Formulas'!A92,IF(ISBLANK('Contact Data Entry'!L92),"Date last on school campus/facility is required","OK"),NA()))</f>
        <v>#N/A</v>
      </c>
      <c r="M92" s="42" t="e">
        <f ca="1">IF('Contact Data Entry'!M92&gt;'DO NOT USE_School Picklist'!$C$3,"Last Exposure Date cannot be a future date",IF('DO NOT USE_Contact Formulas'!A92,IF(ISBLANK('Contact Data Entry'!M92),"Last Exposure Date is required","OK"),NA()))</f>
        <v>#N/A</v>
      </c>
      <c r="N92" s="42" t="e">
        <f>IF(AND('DO NOT USE_Contact Formulas'!A92,ISBLANK('Contact Data Entry'!N92)),"Specific Place in the Location is required",IF(ISBLANK('Contact Data Entry'!N92),NA(),"OK"))</f>
        <v>#N/A</v>
      </c>
      <c r="O92" s="41" t="e">
        <f>IF(AND(NOT(ISBLANK('Contact Data Entry'!O92)),ISNA(VLOOKUP('Contact Data Entry'!O92,'DO NOT USE_School Picklist'!$L$3:$L$81,1,FALSE))),"Please select a value from the drop-down menu",IF('DO NOT USE_Contact Formulas'!A92,"OK",NA()))</f>
        <v>#N/A</v>
      </c>
      <c r="P92" s="41" t="e">
        <f>IF(AND(NOT(ISBLANK('Contact Data Entry'!P92)),NOT(ISNUMBER(MATCH("*@*.?*",'Contact Data Entry'!P92,0)))),"Email must be in a valid format",IF('DO NOT USE_Contact Formulas'!A92,"OK",NA()))</f>
        <v>#N/A</v>
      </c>
      <c r="Q92" s="41" t="e">
        <f>IF(LEN('Contact Data Entry'!Q92)&gt;50,"Parent/Guardian Name must be less than 50 characters",IF('DO NOT USE_Contact Formulas'!A92,"OK",NA()))</f>
        <v>#N/A</v>
      </c>
      <c r="R92" s="41" t="e">
        <f>IF(NOT(ISBLANK('Contact Data Entry'!R92)),IF(AND(ISNUMBER('Contact Data Entry'!R92),LEFT('Contact Data Entry'!R92,1)&lt;&gt;"1",LEN('Contact Data Entry'!R92)=10),"OK","Phone number must be valid format"),IF('DO NOT USE_Contact Formulas'!A92,"OK",NA()))</f>
        <v>#N/A</v>
      </c>
      <c r="S92" s="41" t="e">
        <f>IF(AND(NOT(ISBLANK('Contact Data Entry'!S92)),ISNA(VLOOKUP('Contact Data Entry'!S92,'DO NOT USE_School Picklist'!$N$3:$N$63,1,FALSE))),"Please select a value from the drop-down menu",IF('DO NOT USE_Contact Formulas'!A92,"OK",NA()))</f>
        <v>#N/A</v>
      </c>
      <c r="T92" s="41" t="e">
        <f>IF(AND(NOT(ISBLANK('Contact Data Entry'!T92)),ISNA(VLOOKUP('Contact Data Entry'!T92,'DO NOT USE_School Picklist'!$E$3:$E$10,1,FALSE))),"Please select a value from the drop-down menu",IF('DO NOT USE_Contact Formulas'!A92,"OK",NA()))</f>
        <v>#N/A</v>
      </c>
      <c r="U92" s="41" t="e">
        <f>IF(AND(NOT(ISBLANK('Contact Data Entry'!U92)),ISNA(VLOOKUP('Contact Data Entry'!U92,'DO NOT USE_School Picklist'!$F$3:$F$16,1,FALSE))),"Please select a value from the drop-down menu",IF('DO NOT USE_Contact Formulas'!A92,"OK",NA()))</f>
        <v>#N/A</v>
      </c>
      <c r="V92" s="41" t="e">
        <f>IF(LEN('Contact Data Entry'!V92)&gt;100,"Classroom(s) must be less than 100 characters",IF('DO NOT USE_Contact Formulas'!A92,"OK",NA()))</f>
        <v>#N/A</v>
      </c>
      <c r="W92" s="41" t="e">
        <f>IF(AND(NOT(ISBLANK('Contact Data Entry'!W92)),ISNA(VLOOKUP('Contact Data Entry'!W92,'DO NOT USE_School Picklist'!$K$3:$K$6,1,FALSE))),"Please select a value from the drop-down menu",IF('DO NOT USE_Contact Formulas'!A92,"OK",NA()))</f>
        <v>#N/A</v>
      </c>
      <c r="X92" s="41" t="e">
        <f>IF(AND(NOT(ISBLANK('Contact Data Entry'!X92)),ISNA(VLOOKUP('Contact Data Entry'!X92,'DO NOT USE_School Picklist'!$D$3:$D$5,1,FALSE))),"Please select a value from the drop-down menu",IF('DO NOT USE_Contact Formulas'!A92,"OK",NA()))</f>
        <v>#N/A</v>
      </c>
      <c r="Y92" s="41"/>
      <c r="Z92" s="41" t="e">
        <f>IF(AND(NOT(ISBLANK('Contact Data Entry'!Z92)),ISNA(VLOOKUP('Contact Data Entry'!Z92,'DO NOT USE_School Picklist'!$G$3:$G$5,1,FALSE))),"Please select a value from the drop-down menu",IF('DO NOT USE_Contact Formulas'!A92,"OK",NA()))</f>
        <v>#N/A</v>
      </c>
      <c r="AA92" s="41"/>
      <c r="AB92" s="41" t="e">
        <f>IF(AND(NOT(ISBLANK('Contact Data Entry'!AB92)),ISNA(VLOOKUP('Contact Data Entry'!AB92,'DO NOT USE_School Picklist'!$H$3:$H$4,1,FALSE))),"Please select a value from the drop-down menu",IF('DO NOT USE_Contact Formulas'!A92,"OK",NA()))</f>
        <v>#N/A</v>
      </c>
      <c r="AC92" s="41" t="e">
        <f ca="1">IF('Contact Data Entry'!AC92&gt;'DO NOT USE_School Picklist'!$C$3,"Test Date cannot be a future date",IF('DO NOT USE_Contact Formulas'!A92,"OK",NA()))</f>
        <v>#N/A</v>
      </c>
      <c r="AD92" s="41" t="e">
        <f>IF(AND(NOT(ISBLANK('Contact Data Entry'!AD92)),ISNA(VLOOKUP('Contact Data Entry'!AD92,'DO NOT USE_School Picklist'!$Q$3:$Q$8,1,FALSE))),"Please select a value from the drop-down menu",IF('DO NOT USE_Contact Formulas'!A92,"OK",NA()))</f>
        <v>#N/A</v>
      </c>
    </row>
    <row r="93" spans="1:30" x14ac:dyDescent="0.25">
      <c r="A93" s="40" t="e">
        <f>IF('DO NOT USE_Contact Formulas'!A93,IF('DO NOT USE_Contact Formulas'!B93,"Not all required fields are completed","OK"),NA())</f>
        <v>#N/A</v>
      </c>
      <c r="B93" s="41" t="e">
        <f>IF(AND('DO NOT USE_Contact Formulas'!A93,ISBLANK('Contact Data Entry'!B93)),"First Name is required",IF(NOT(ISBLANK('Contact Data Entry'!B93)),"OK",NA()))</f>
        <v>#N/A</v>
      </c>
      <c r="C93" s="41" t="e">
        <f>IF(AND('DO NOT USE_Contact Formulas'!A93,ISBLANK('Contact Data Entry'!C93)),"Last Name is required",IF(NOT(ISBLANK('Contact Data Entry'!C93)),"OK",NA()))</f>
        <v>#N/A</v>
      </c>
      <c r="D93" s="41" t="e">
        <f>IF(AND('DO NOT USE_Contact Formulas'!A93,ISBLANK('Contact Data Entry'!D93)),"Birthdate is required",IF(NOT(ISBLANK('Contact Data Entry'!D93)),"OK",NA()))</f>
        <v>#N/A</v>
      </c>
      <c r="E93" s="41" t="e">
        <f>IF(AND('DO NOT USE_Contact Formulas'!A93,ISBLANK('Contact Data Entry'!E93)),"Mobile Phone is required",IF(NOT(ISBLANK('Contact Data Entry'!E93)),IF(AND(ISNUMBER(VALUE('Contact Data Entry'!E93)),LEFT('Contact Data Entry'!E93,1)&lt;&gt;"1",LEN('Contact Data Entry'!E93)=10),"OK","Phone number must be valid format"),NA()))</f>
        <v>#N/A</v>
      </c>
      <c r="F93" s="41" t="e">
        <f>IF(LEN('Contact Data Entry'!F93)&gt;255,"Home Street Address must be less than 255 characters",IF('DO NOT USE_Contact Formulas'!A93,"OK",NA()))</f>
        <v>#N/A</v>
      </c>
      <c r="G93" s="41" t="e">
        <f>IF(LEN('Contact Data Entry'!G93)&gt;40,"City must be less than 40 characters",IF('DO NOT USE_Contact Formulas'!A93,"OK",NA()))</f>
        <v>#N/A</v>
      </c>
      <c r="H93" s="41" t="e">
        <f>IF(AND(NOT(ISBLANK('Contact Data Entry'!H93)),ISNA(VLOOKUP('Contact Data Entry'!H93,'DO NOT USE_School Picklist'!$P$3:$P$52,1,FALSE))),"Please select a value from the drop-down menu",IF('DO NOT USE_Contact Formulas'!A93,"OK",NA()))</f>
        <v>#N/A</v>
      </c>
      <c r="I93" s="41" t="e">
        <f>IF(AND('DO NOT USE_Contact Formulas'!A93,ISBLANK('Contact Data Entry'!I93)),"Zip is required",IF(ISBLANK('Contact Data Entry'!I93),NA(),"OK"))</f>
        <v>#N/A</v>
      </c>
      <c r="J93" s="41" t="e">
        <f>IF(AND('DO NOT USE_Contact Formulas'!A93,ISBLANK('Contact Data Entry'!J93)),"Student or Staff? is required",IF(ISBLANK('Contact Data Entry'!J93),NA(),IF(ISNA(VLOOKUP('Contact Data Entry'!J93,'DO NOT USE_School Picklist'!$B$3:$B$6,1,FALSE)),"Please select a value from the drop-down menu","OK")))</f>
        <v>#N/A</v>
      </c>
      <c r="K93" s="41" t="e">
        <f>IF(AND('Contact Data Entry'!J93='DO NOT USE_School Picklist'!$B$4,ISBLANK('Contact Data Entry'!K93)),"Occupation/Job Title is required if Student or Staff? is Yes, staff/faculty or volunteer",IF('DO NOT USE_Contact Formulas'!A93,"OK",NA()))</f>
        <v>#N/A</v>
      </c>
      <c r="L93" s="41" t="e">
        <f ca="1">IF('Contact Data Entry'!L93&gt;'DO NOT USE_School Picklist'!$C$3,"Date last on school campus/facility cannot be a future date",IF('DO NOT USE_Contact Formulas'!A93,IF(ISBLANK('Contact Data Entry'!L93),"Date last on school campus/facility is required","OK"),NA()))</f>
        <v>#N/A</v>
      </c>
      <c r="M93" s="42" t="e">
        <f ca="1">IF('Contact Data Entry'!M93&gt;'DO NOT USE_School Picklist'!$C$3,"Last Exposure Date cannot be a future date",IF('DO NOT USE_Contact Formulas'!A93,IF(ISBLANK('Contact Data Entry'!M93),"Last Exposure Date is required","OK"),NA()))</f>
        <v>#N/A</v>
      </c>
      <c r="N93" s="42" t="e">
        <f>IF(AND('DO NOT USE_Contact Formulas'!A93,ISBLANK('Contact Data Entry'!N93)),"Specific Place in the Location is required",IF(ISBLANK('Contact Data Entry'!N93),NA(),"OK"))</f>
        <v>#N/A</v>
      </c>
      <c r="O93" s="41" t="e">
        <f>IF(AND(NOT(ISBLANK('Contact Data Entry'!O93)),ISNA(VLOOKUP('Contact Data Entry'!O93,'DO NOT USE_School Picklist'!$L$3:$L$81,1,FALSE))),"Please select a value from the drop-down menu",IF('DO NOT USE_Contact Formulas'!A93,"OK",NA()))</f>
        <v>#N/A</v>
      </c>
      <c r="P93" s="41" t="e">
        <f>IF(AND(NOT(ISBLANK('Contact Data Entry'!P93)),NOT(ISNUMBER(MATCH("*@*.?*",'Contact Data Entry'!P93,0)))),"Email must be in a valid format",IF('DO NOT USE_Contact Formulas'!A93,"OK",NA()))</f>
        <v>#N/A</v>
      </c>
      <c r="Q93" s="41" t="e">
        <f>IF(LEN('Contact Data Entry'!Q93)&gt;50,"Parent/Guardian Name must be less than 50 characters",IF('DO NOT USE_Contact Formulas'!A93,"OK",NA()))</f>
        <v>#N/A</v>
      </c>
      <c r="R93" s="41" t="e">
        <f>IF(NOT(ISBLANK('Contact Data Entry'!R93)),IF(AND(ISNUMBER('Contact Data Entry'!R93),LEFT('Contact Data Entry'!R93,1)&lt;&gt;"1",LEN('Contact Data Entry'!R93)=10),"OK","Phone number must be valid format"),IF('DO NOT USE_Contact Formulas'!A93,"OK",NA()))</f>
        <v>#N/A</v>
      </c>
      <c r="S93" s="41" t="e">
        <f>IF(AND(NOT(ISBLANK('Contact Data Entry'!S93)),ISNA(VLOOKUP('Contact Data Entry'!S93,'DO NOT USE_School Picklist'!$N$3:$N$63,1,FALSE))),"Please select a value from the drop-down menu",IF('DO NOT USE_Contact Formulas'!A93,"OK",NA()))</f>
        <v>#N/A</v>
      </c>
      <c r="T93" s="41" t="e">
        <f>IF(AND(NOT(ISBLANK('Contact Data Entry'!T93)),ISNA(VLOOKUP('Contact Data Entry'!T93,'DO NOT USE_School Picklist'!$E$3:$E$10,1,FALSE))),"Please select a value from the drop-down menu",IF('DO NOT USE_Contact Formulas'!A93,"OK",NA()))</f>
        <v>#N/A</v>
      </c>
      <c r="U93" s="41" t="e">
        <f>IF(AND(NOT(ISBLANK('Contact Data Entry'!U93)),ISNA(VLOOKUP('Contact Data Entry'!U93,'DO NOT USE_School Picklist'!$F$3:$F$16,1,FALSE))),"Please select a value from the drop-down menu",IF('DO NOT USE_Contact Formulas'!A93,"OK",NA()))</f>
        <v>#N/A</v>
      </c>
      <c r="V93" s="41" t="e">
        <f>IF(LEN('Contact Data Entry'!V93)&gt;100,"Classroom(s) must be less than 100 characters",IF('DO NOT USE_Contact Formulas'!A93,"OK",NA()))</f>
        <v>#N/A</v>
      </c>
      <c r="W93" s="41" t="e">
        <f>IF(AND(NOT(ISBLANK('Contact Data Entry'!W93)),ISNA(VLOOKUP('Contact Data Entry'!W93,'DO NOT USE_School Picklist'!$K$3:$K$6,1,FALSE))),"Please select a value from the drop-down menu",IF('DO NOT USE_Contact Formulas'!A93,"OK",NA()))</f>
        <v>#N/A</v>
      </c>
      <c r="X93" s="41" t="e">
        <f>IF(AND(NOT(ISBLANK('Contact Data Entry'!X93)),ISNA(VLOOKUP('Contact Data Entry'!X93,'DO NOT USE_School Picklist'!$D$3:$D$5,1,FALSE))),"Please select a value from the drop-down menu",IF('DO NOT USE_Contact Formulas'!A93,"OK",NA()))</f>
        <v>#N/A</v>
      </c>
      <c r="Y93" s="41"/>
      <c r="Z93" s="41" t="e">
        <f>IF(AND(NOT(ISBLANK('Contact Data Entry'!Z93)),ISNA(VLOOKUP('Contact Data Entry'!Z93,'DO NOT USE_School Picklist'!$G$3:$G$5,1,FALSE))),"Please select a value from the drop-down menu",IF('DO NOT USE_Contact Formulas'!A93,"OK",NA()))</f>
        <v>#N/A</v>
      </c>
      <c r="AA93" s="41"/>
      <c r="AB93" s="41" t="e">
        <f>IF(AND(NOT(ISBLANK('Contact Data Entry'!AB93)),ISNA(VLOOKUP('Contact Data Entry'!AB93,'DO NOT USE_School Picklist'!$H$3:$H$4,1,FALSE))),"Please select a value from the drop-down menu",IF('DO NOT USE_Contact Formulas'!A93,"OK",NA()))</f>
        <v>#N/A</v>
      </c>
      <c r="AC93" s="41" t="e">
        <f ca="1">IF('Contact Data Entry'!AC93&gt;'DO NOT USE_School Picklist'!$C$3,"Test Date cannot be a future date",IF('DO NOT USE_Contact Formulas'!A93,"OK",NA()))</f>
        <v>#N/A</v>
      </c>
      <c r="AD93" s="41" t="e">
        <f>IF(AND(NOT(ISBLANK('Contact Data Entry'!AD93)),ISNA(VLOOKUP('Contact Data Entry'!AD93,'DO NOT USE_School Picklist'!$Q$3:$Q$8,1,FALSE))),"Please select a value from the drop-down menu",IF('DO NOT USE_Contact Formulas'!A93,"OK",NA()))</f>
        <v>#N/A</v>
      </c>
    </row>
    <row r="94" spans="1:30" x14ac:dyDescent="0.25">
      <c r="A94" s="40" t="e">
        <f>IF('DO NOT USE_Contact Formulas'!A94,IF('DO NOT USE_Contact Formulas'!B94,"Not all required fields are completed","OK"),NA())</f>
        <v>#N/A</v>
      </c>
      <c r="B94" s="41" t="e">
        <f>IF(AND('DO NOT USE_Contact Formulas'!A94,ISBLANK('Contact Data Entry'!B94)),"First Name is required",IF(NOT(ISBLANK('Contact Data Entry'!B94)),"OK",NA()))</f>
        <v>#N/A</v>
      </c>
      <c r="C94" s="41" t="e">
        <f>IF(AND('DO NOT USE_Contact Formulas'!A94,ISBLANK('Contact Data Entry'!C94)),"Last Name is required",IF(NOT(ISBLANK('Contact Data Entry'!C94)),"OK",NA()))</f>
        <v>#N/A</v>
      </c>
      <c r="D94" s="41" t="e">
        <f>IF(AND('DO NOT USE_Contact Formulas'!A94,ISBLANK('Contact Data Entry'!D94)),"Birthdate is required",IF(NOT(ISBLANK('Contact Data Entry'!D94)),"OK",NA()))</f>
        <v>#N/A</v>
      </c>
      <c r="E94" s="41" t="e">
        <f>IF(AND('DO NOT USE_Contact Formulas'!A94,ISBLANK('Contact Data Entry'!E94)),"Mobile Phone is required",IF(NOT(ISBLANK('Contact Data Entry'!E94)),IF(AND(ISNUMBER(VALUE('Contact Data Entry'!E94)),LEFT('Contact Data Entry'!E94,1)&lt;&gt;"1",LEN('Contact Data Entry'!E94)=10),"OK","Phone number must be valid format"),NA()))</f>
        <v>#N/A</v>
      </c>
      <c r="F94" s="41" t="e">
        <f>IF(LEN('Contact Data Entry'!F94)&gt;255,"Home Street Address must be less than 255 characters",IF('DO NOT USE_Contact Formulas'!A94,"OK",NA()))</f>
        <v>#N/A</v>
      </c>
      <c r="G94" s="41" t="e">
        <f>IF(LEN('Contact Data Entry'!G94)&gt;40,"City must be less than 40 characters",IF('DO NOT USE_Contact Formulas'!A94,"OK",NA()))</f>
        <v>#N/A</v>
      </c>
      <c r="H94" s="41" t="e">
        <f>IF(AND(NOT(ISBLANK('Contact Data Entry'!H94)),ISNA(VLOOKUP('Contact Data Entry'!H94,'DO NOT USE_School Picklist'!$P$3:$P$52,1,FALSE))),"Please select a value from the drop-down menu",IF('DO NOT USE_Contact Formulas'!A94,"OK",NA()))</f>
        <v>#N/A</v>
      </c>
      <c r="I94" s="41" t="e">
        <f>IF(AND('DO NOT USE_Contact Formulas'!A94,ISBLANK('Contact Data Entry'!I94)),"Zip is required",IF(ISBLANK('Contact Data Entry'!I94),NA(),"OK"))</f>
        <v>#N/A</v>
      </c>
      <c r="J94" s="41" t="e">
        <f>IF(AND('DO NOT USE_Contact Formulas'!A94,ISBLANK('Contact Data Entry'!J94)),"Student or Staff? is required",IF(ISBLANK('Contact Data Entry'!J94),NA(),IF(ISNA(VLOOKUP('Contact Data Entry'!J94,'DO NOT USE_School Picklist'!$B$3:$B$6,1,FALSE)),"Please select a value from the drop-down menu","OK")))</f>
        <v>#N/A</v>
      </c>
      <c r="K94" s="41" t="e">
        <f>IF(AND('Contact Data Entry'!J94='DO NOT USE_School Picklist'!$B$4,ISBLANK('Contact Data Entry'!K94)),"Occupation/Job Title is required if Student or Staff? is Yes, staff/faculty or volunteer",IF('DO NOT USE_Contact Formulas'!A94,"OK",NA()))</f>
        <v>#N/A</v>
      </c>
      <c r="L94" s="41" t="e">
        <f ca="1">IF('Contact Data Entry'!L94&gt;'DO NOT USE_School Picklist'!$C$3,"Date last on school campus/facility cannot be a future date",IF('DO NOT USE_Contact Formulas'!A94,IF(ISBLANK('Contact Data Entry'!L94),"Date last on school campus/facility is required","OK"),NA()))</f>
        <v>#N/A</v>
      </c>
      <c r="M94" s="42" t="e">
        <f ca="1">IF('Contact Data Entry'!M94&gt;'DO NOT USE_School Picklist'!$C$3,"Last Exposure Date cannot be a future date",IF('DO NOT USE_Contact Formulas'!A94,IF(ISBLANK('Contact Data Entry'!M94),"Last Exposure Date is required","OK"),NA()))</f>
        <v>#N/A</v>
      </c>
      <c r="N94" s="42" t="e">
        <f>IF(AND('DO NOT USE_Contact Formulas'!A94,ISBLANK('Contact Data Entry'!N94)),"Specific Place in the Location is required",IF(ISBLANK('Contact Data Entry'!N94),NA(),"OK"))</f>
        <v>#N/A</v>
      </c>
      <c r="O94" s="41" t="e">
        <f>IF(AND(NOT(ISBLANK('Contact Data Entry'!O94)),ISNA(VLOOKUP('Contact Data Entry'!O94,'DO NOT USE_School Picklist'!$L$3:$L$81,1,FALSE))),"Please select a value from the drop-down menu",IF('DO NOT USE_Contact Formulas'!A94,"OK",NA()))</f>
        <v>#N/A</v>
      </c>
      <c r="P94" s="41" t="e">
        <f>IF(AND(NOT(ISBLANK('Contact Data Entry'!P94)),NOT(ISNUMBER(MATCH("*@*.?*",'Contact Data Entry'!P94,0)))),"Email must be in a valid format",IF('DO NOT USE_Contact Formulas'!A94,"OK",NA()))</f>
        <v>#N/A</v>
      </c>
      <c r="Q94" s="41" t="e">
        <f>IF(LEN('Contact Data Entry'!Q94)&gt;50,"Parent/Guardian Name must be less than 50 characters",IF('DO NOT USE_Contact Formulas'!A94,"OK",NA()))</f>
        <v>#N/A</v>
      </c>
      <c r="R94" s="41" t="e">
        <f>IF(NOT(ISBLANK('Contact Data Entry'!R94)),IF(AND(ISNUMBER('Contact Data Entry'!R94),LEFT('Contact Data Entry'!R94,1)&lt;&gt;"1",LEN('Contact Data Entry'!R94)=10),"OK","Phone number must be valid format"),IF('DO NOT USE_Contact Formulas'!A94,"OK",NA()))</f>
        <v>#N/A</v>
      </c>
      <c r="S94" s="41" t="e">
        <f>IF(AND(NOT(ISBLANK('Contact Data Entry'!S94)),ISNA(VLOOKUP('Contact Data Entry'!S94,'DO NOT USE_School Picklist'!$N$3:$N$63,1,FALSE))),"Please select a value from the drop-down menu",IF('DO NOT USE_Contact Formulas'!A94,"OK",NA()))</f>
        <v>#N/A</v>
      </c>
      <c r="T94" s="41" t="e">
        <f>IF(AND(NOT(ISBLANK('Contact Data Entry'!T94)),ISNA(VLOOKUP('Contact Data Entry'!T94,'DO NOT USE_School Picklist'!$E$3:$E$10,1,FALSE))),"Please select a value from the drop-down menu",IF('DO NOT USE_Contact Formulas'!A94,"OK",NA()))</f>
        <v>#N/A</v>
      </c>
      <c r="U94" s="41" t="e">
        <f>IF(AND(NOT(ISBLANK('Contact Data Entry'!U94)),ISNA(VLOOKUP('Contact Data Entry'!U94,'DO NOT USE_School Picklist'!$F$3:$F$16,1,FALSE))),"Please select a value from the drop-down menu",IF('DO NOT USE_Contact Formulas'!A94,"OK",NA()))</f>
        <v>#N/A</v>
      </c>
      <c r="V94" s="41" t="e">
        <f>IF(LEN('Contact Data Entry'!V94)&gt;100,"Classroom(s) must be less than 100 characters",IF('DO NOT USE_Contact Formulas'!A94,"OK",NA()))</f>
        <v>#N/A</v>
      </c>
      <c r="W94" s="41" t="e">
        <f>IF(AND(NOT(ISBLANK('Contact Data Entry'!W94)),ISNA(VLOOKUP('Contact Data Entry'!W94,'DO NOT USE_School Picklist'!$K$3:$K$6,1,FALSE))),"Please select a value from the drop-down menu",IF('DO NOT USE_Contact Formulas'!A94,"OK",NA()))</f>
        <v>#N/A</v>
      </c>
      <c r="X94" s="41" t="e">
        <f>IF(AND(NOT(ISBLANK('Contact Data Entry'!X94)),ISNA(VLOOKUP('Contact Data Entry'!X94,'DO NOT USE_School Picklist'!$D$3:$D$5,1,FALSE))),"Please select a value from the drop-down menu",IF('DO NOT USE_Contact Formulas'!A94,"OK",NA()))</f>
        <v>#N/A</v>
      </c>
      <c r="Y94" s="41"/>
      <c r="Z94" s="41" t="e">
        <f>IF(AND(NOT(ISBLANK('Contact Data Entry'!Z94)),ISNA(VLOOKUP('Contact Data Entry'!Z94,'DO NOT USE_School Picklist'!$G$3:$G$5,1,FALSE))),"Please select a value from the drop-down menu",IF('DO NOT USE_Contact Formulas'!A94,"OK",NA()))</f>
        <v>#N/A</v>
      </c>
      <c r="AA94" s="41"/>
      <c r="AB94" s="41" t="e">
        <f>IF(AND(NOT(ISBLANK('Contact Data Entry'!AB94)),ISNA(VLOOKUP('Contact Data Entry'!AB94,'DO NOT USE_School Picklist'!$H$3:$H$4,1,FALSE))),"Please select a value from the drop-down menu",IF('DO NOT USE_Contact Formulas'!A94,"OK",NA()))</f>
        <v>#N/A</v>
      </c>
      <c r="AC94" s="41" t="e">
        <f ca="1">IF('Contact Data Entry'!AC94&gt;'DO NOT USE_School Picklist'!$C$3,"Test Date cannot be a future date",IF('DO NOT USE_Contact Formulas'!A94,"OK",NA()))</f>
        <v>#N/A</v>
      </c>
      <c r="AD94" s="41" t="e">
        <f>IF(AND(NOT(ISBLANK('Contact Data Entry'!AD94)),ISNA(VLOOKUP('Contact Data Entry'!AD94,'DO NOT USE_School Picklist'!$Q$3:$Q$8,1,FALSE))),"Please select a value from the drop-down menu",IF('DO NOT USE_Contact Formulas'!A94,"OK",NA()))</f>
        <v>#N/A</v>
      </c>
    </row>
    <row r="95" spans="1:30" x14ac:dyDescent="0.25">
      <c r="A95" s="40" t="e">
        <f>IF('DO NOT USE_Contact Formulas'!A95,IF('DO NOT USE_Contact Formulas'!B95,"Not all required fields are completed","OK"),NA())</f>
        <v>#N/A</v>
      </c>
      <c r="B95" s="41" t="e">
        <f>IF(AND('DO NOT USE_Contact Formulas'!A95,ISBLANK('Contact Data Entry'!B95)),"First Name is required",IF(NOT(ISBLANK('Contact Data Entry'!B95)),"OK",NA()))</f>
        <v>#N/A</v>
      </c>
      <c r="C95" s="41" t="e">
        <f>IF(AND('DO NOT USE_Contact Formulas'!A95,ISBLANK('Contact Data Entry'!C95)),"Last Name is required",IF(NOT(ISBLANK('Contact Data Entry'!C95)),"OK",NA()))</f>
        <v>#N/A</v>
      </c>
      <c r="D95" s="41" t="e">
        <f>IF(AND('DO NOT USE_Contact Formulas'!A95,ISBLANK('Contact Data Entry'!D95)),"Birthdate is required",IF(NOT(ISBLANK('Contact Data Entry'!D95)),"OK",NA()))</f>
        <v>#N/A</v>
      </c>
      <c r="E95" s="41" t="e">
        <f>IF(AND('DO NOT USE_Contact Formulas'!A95,ISBLANK('Contact Data Entry'!E95)),"Mobile Phone is required",IF(NOT(ISBLANK('Contact Data Entry'!E95)),IF(AND(ISNUMBER(VALUE('Contact Data Entry'!E95)),LEFT('Contact Data Entry'!E95,1)&lt;&gt;"1",LEN('Contact Data Entry'!E95)=10),"OK","Phone number must be valid format"),NA()))</f>
        <v>#N/A</v>
      </c>
      <c r="F95" s="41" t="e">
        <f>IF(LEN('Contact Data Entry'!F95)&gt;255,"Home Street Address must be less than 255 characters",IF('DO NOT USE_Contact Formulas'!A95,"OK",NA()))</f>
        <v>#N/A</v>
      </c>
      <c r="G95" s="41" t="e">
        <f>IF(LEN('Contact Data Entry'!G95)&gt;40,"City must be less than 40 characters",IF('DO NOT USE_Contact Formulas'!A95,"OK",NA()))</f>
        <v>#N/A</v>
      </c>
      <c r="H95" s="41" t="e">
        <f>IF(AND(NOT(ISBLANK('Contact Data Entry'!H95)),ISNA(VLOOKUP('Contact Data Entry'!H95,'DO NOT USE_School Picklist'!$P$3:$P$52,1,FALSE))),"Please select a value from the drop-down menu",IF('DO NOT USE_Contact Formulas'!A95,"OK",NA()))</f>
        <v>#N/A</v>
      </c>
      <c r="I95" s="41" t="e">
        <f>IF(AND('DO NOT USE_Contact Formulas'!A95,ISBLANK('Contact Data Entry'!I95)),"Zip is required",IF(ISBLANK('Contact Data Entry'!I95),NA(),"OK"))</f>
        <v>#N/A</v>
      </c>
      <c r="J95" s="41" t="e">
        <f>IF(AND('DO NOT USE_Contact Formulas'!A95,ISBLANK('Contact Data Entry'!J95)),"Student or Staff? is required",IF(ISBLANK('Contact Data Entry'!J95),NA(),IF(ISNA(VLOOKUP('Contact Data Entry'!J95,'DO NOT USE_School Picklist'!$B$3:$B$6,1,FALSE)),"Please select a value from the drop-down menu","OK")))</f>
        <v>#N/A</v>
      </c>
      <c r="K95" s="41" t="e">
        <f>IF(AND('Contact Data Entry'!J95='DO NOT USE_School Picklist'!$B$4,ISBLANK('Contact Data Entry'!K95)),"Occupation/Job Title is required if Student or Staff? is Yes, staff/faculty or volunteer",IF('DO NOT USE_Contact Formulas'!A95,"OK",NA()))</f>
        <v>#N/A</v>
      </c>
      <c r="L95" s="41" t="e">
        <f ca="1">IF('Contact Data Entry'!L95&gt;'DO NOT USE_School Picklist'!$C$3,"Date last on school campus/facility cannot be a future date",IF('DO NOT USE_Contact Formulas'!A95,IF(ISBLANK('Contact Data Entry'!L95),"Date last on school campus/facility is required","OK"),NA()))</f>
        <v>#N/A</v>
      </c>
      <c r="M95" s="42" t="e">
        <f ca="1">IF('Contact Data Entry'!M95&gt;'DO NOT USE_School Picklist'!$C$3,"Last Exposure Date cannot be a future date",IF('DO NOT USE_Contact Formulas'!A95,IF(ISBLANK('Contact Data Entry'!M95),"Last Exposure Date is required","OK"),NA()))</f>
        <v>#N/A</v>
      </c>
      <c r="N95" s="42" t="e">
        <f>IF(AND('DO NOT USE_Contact Formulas'!A95,ISBLANK('Contact Data Entry'!N95)),"Specific Place in the Location is required",IF(ISBLANK('Contact Data Entry'!N95),NA(),"OK"))</f>
        <v>#N/A</v>
      </c>
      <c r="O95" s="41" t="e">
        <f>IF(AND(NOT(ISBLANK('Contact Data Entry'!O95)),ISNA(VLOOKUP('Contact Data Entry'!O95,'DO NOT USE_School Picklist'!$L$3:$L$81,1,FALSE))),"Please select a value from the drop-down menu",IF('DO NOT USE_Contact Formulas'!A95,"OK",NA()))</f>
        <v>#N/A</v>
      </c>
      <c r="P95" s="41" t="e">
        <f>IF(AND(NOT(ISBLANK('Contact Data Entry'!P95)),NOT(ISNUMBER(MATCH("*@*.?*",'Contact Data Entry'!P95,0)))),"Email must be in a valid format",IF('DO NOT USE_Contact Formulas'!A95,"OK",NA()))</f>
        <v>#N/A</v>
      </c>
      <c r="Q95" s="41" t="e">
        <f>IF(LEN('Contact Data Entry'!Q95)&gt;50,"Parent/Guardian Name must be less than 50 characters",IF('DO NOT USE_Contact Formulas'!A95,"OK",NA()))</f>
        <v>#N/A</v>
      </c>
      <c r="R95" s="41" t="e">
        <f>IF(NOT(ISBLANK('Contact Data Entry'!R95)),IF(AND(ISNUMBER('Contact Data Entry'!R95),LEFT('Contact Data Entry'!R95,1)&lt;&gt;"1",LEN('Contact Data Entry'!R95)=10),"OK","Phone number must be valid format"),IF('DO NOT USE_Contact Formulas'!A95,"OK",NA()))</f>
        <v>#N/A</v>
      </c>
      <c r="S95" s="41" t="e">
        <f>IF(AND(NOT(ISBLANK('Contact Data Entry'!S95)),ISNA(VLOOKUP('Contact Data Entry'!S95,'DO NOT USE_School Picklist'!$N$3:$N$63,1,FALSE))),"Please select a value from the drop-down menu",IF('DO NOT USE_Contact Formulas'!A95,"OK",NA()))</f>
        <v>#N/A</v>
      </c>
      <c r="T95" s="41" t="e">
        <f>IF(AND(NOT(ISBLANK('Contact Data Entry'!T95)),ISNA(VLOOKUP('Contact Data Entry'!T95,'DO NOT USE_School Picklist'!$E$3:$E$10,1,FALSE))),"Please select a value from the drop-down menu",IF('DO NOT USE_Contact Formulas'!A95,"OK",NA()))</f>
        <v>#N/A</v>
      </c>
      <c r="U95" s="41" t="e">
        <f>IF(AND(NOT(ISBLANK('Contact Data Entry'!U95)),ISNA(VLOOKUP('Contact Data Entry'!U95,'DO NOT USE_School Picklist'!$F$3:$F$16,1,FALSE))),"Please select a value from the drop-down menu",IF('DO NOT USE_Contact Formulas'!A95,"OK",NA()))</f>
        <v>#N/A</v>
      </c>
      <c r="V95" s="41" t="e">
        <f>IF(LEN('Contact Data Entry'!V95)&gt;100,"Classroom(s) must be less than 100 characters",IF('DO NOT USE_Contact Formulas'!A95,"OK",NA()))</f>
        <v>#N/A</v>
      </c>
      <c r="W95" s="41" t="e">
        <f>IF(AND(NOT(ISBLANK('Contact Data Entry'!W95)),ISNA(VLOOKUP('Contact Data Entry'!W95,'DO NOT USE_School Picklist'!$K$3:$K$6,1,FALSE))),"Please select a value from the drop-down menu",IF('DO NOT USE_Contact Formulas'!A95,"OK",NA()))</f>
        <v>#N/A</v>
      </c>
      <c r="X95" s="41" t="e">
        <f>IF(AND(NOT(ISBLANK('Contact Data Entry'!X95)),ISNA(VLOOKUP('Contact Data Entry'!X95,'DO NOT USE_School Picklist'!$D$3:$D$5,1,FALSE))),"Please select a value from the drop-down menu",IF('DO NOT USE_Contact Formulas'!A95,"OK",NA()))</f>
        <v>#N/A</v>
      </c>
      <c r="Y95" s="41"/>
      <c r="Z95" s="41" t="e">
        <f>IF(AND(NOT(ISBLANK('Contact Data Entry'!Z95)),ISNA(VLOOKUP('Contact Data Entry'!Z95,'DO NOT USE_School Picklist'!$G$3:$G$5,1,FALSE))),"Please select a value from the drop-down menu",IF('DO NOT USE_Contact Formulas'!A95,"OK",NA()))</f>
        <v>#N/A</v>
      </c>
      <c r="AA95" s="41"/>
      <c r="AB95" s="41" t="e">
        <f>IF(AND(NOT(ISBLANK('Contact Data Entry'!AB95)),ISNA(VLOOKUP('Contact Data Entry'!AB95,'DO NOT USE_School Picklist'!$H$3:$H$4,1,FALSE))),"Please select a value from the drop-down menu",IF('DO NOT USE_Contact Formulas'!A95,"OK",NA()))</f>
        <v>#N/A</v>
      </c>
      <c r="AC95" s="41" t="e">
        <f ca="1">IF('Contact Data Entry'!AC95&gt;'DO NOT USE_School Picklist'!$C$3,"Test Date cannot be a future date",IF('DO NOT USE_Contact Formulas'!A95,"OK",NA()))</f>
        <v>#N/A</v>
      </c>
      <c r="AD95" s="41" t="e">
        <f>IF(AND(NOT(ISBLANK('Contact Data Entry'!AD95)),ISNA(VLOOKUP('Contact Data Entry'!AD95,'DO NOT USE_School Picklist'!$Q$3:$Q$8,1,FALSE))),"Please select a value from the drop-down menu",IF('DO NOT USE_Contact Formulas'!A95,"OK",NA()))</f>
        <v>#N/A</v>
      </c>
    </row>
    <row r="96" spans="1:30" x14ac:dyDescent="0.25">
      <c r="A96" s="40" t="e">
        <f>IF('DO NOT USE_Contact Formulas'!A96,IF('DO NOT USE_Contact Formulas'!B96,"Not all required fields are completed","OK"),NA())</f>
        <v>#N/A</v>
      </c>
      <c r="B96" s="41" t="e">
        <f>IF(AND('DO NOT USE_Contact Formulas'!A96,ISBLANK('Contact Data Entry'!B96)),"First Name is required",IF(NOT(ISBLANK('Contact Data Entry'!B96)),"OK",NA()))</f>
        <v>#N/A</v>
      </c>
      <c r="C96" s="41" t="e">
        <f>IF(AND('DO NOT USE_Contact Formulas'!A96,ISBLANK('Contact Data Entry'!C96)),"Last Name is required",IF(NOT(ISBLANK('Contact Data Entry'!C96)),"OK",NA()))</f>
        <v>#N/A</v>
      </c>
      <c r="D96" s="41" t="e">
        <f>IF(AND('DO NOT USE_Contact Formulas'!A96,ISBLANK('Contact Data Entry'!D96)),"Birthdate is required",IF(NOT(ISBLANK('Contact Data Entry'!D96)),"OK",NA()))</f>
        <v>#N/A</v>
      </c>
      <c r="E96" s="41" t="e">
        <f>IF(AND('DO NOT USE_Contact Formulas'!A96,ISBLANK('Contact Data Entry'!E96)),"Mobile Phone is required",IF(NOT(ISBLANK('Contact Data Entry'!E96)),IF(AND(ISNUMBER(VALUE('Contact Data Entry'!E96)),LEFT('Contact Data Entry'!E96,1)&lt;&gt;"1",LEN('Contact Data Entry'!E96)=10),"OK","Phone number must be valid format"),NA()))</f>
        <v>#N/A</v>
      </c>
      <c r="F96" s="41" t="e">
        <f>IF(LEN('Contact Data Entry'!F96)&gt;255,"Home Street Address must be less than 255 characters",IF('DO NOT USE_Contact Formulas'!A96,"OK",NA()))</f>
        <v>#N/A</v>
      </c>
      <c r="G96" s="41" t="e">
        <f>IF(LEN('Contact Data Entry'!G96)&gt;40,"City must be less than 40 characters",IF('DO NOT USE_Contact Formulas'!A96,"OK",NA()))</f>
        <v>#N/A</v>
      </c>
      <c r="H96" s="41" t="e">
        <f>IF(AND(NOT(ISBLANK('Contact Data Entry'!H96)),ISNA(VLOOKUP('Contact Data Entry'!H96,'DO NOT USE_School Picklist'!$P$3:$P$52,1,FALSE))),"Please select a value from the drop-down menu",IF('DO NOT USE_Contact Formulas'!A96,"OK",NA()))</f>
        <v>#N/A</v>
      </c>
      <c r="I96" s="41" t="e">
        <f>IF(AND('DO NOT USE_Contact Formulas'!A96,ISBLANK('Contact Data Entry'!I96)),"Zip is required",IF(ISBLANK('Contact Data Entry'!I96),NA(),"OK"))</f>
        <v>#N/A</v>
      </c>
      <c r="J96" s="41" t="e">
        <f>IF(AND('DO NOT USE_Contact Formulas'!A96,ISBLANK('Contact Data Entry'!J96)),"Student or Staff? is required",IF(ISBLANK('Contact Data Entry'!J96),NA(),IF(ISNA(VLOOKUP('Contact Data Entry'!J96,'DO NOT USE_School Picklist'!$B$3:$B$6,1,FALSE)),"Please select a value from the drop-down menu","OK")))</f>
        <v>#N/A</v>
      </c>
      <c r="K96" s="41" t="e">
        <f>IF(AND('Contact Data Entry'!J96='DO NOT USE_School Picklist'!$B$4,ISBLANK('Contact Data Entry'!K96)),"Occupation/Job Title is required if Student or Staff? is Yes, staff/faculty or volunteer",IF('DO NOT USE_Contact Formulas'!A96,"OK",NA()))</f>
        <v>#N/A</v>
      </c>
      <c r="L96" s="41" t="e">
        <f ca="1">IF('Contact Data Entry'!L96&gt;'DO NOT USE_School Picklist'!$C$3,"Date last on school campus/facility cannot be a future date",IF('DO NOT USE_Contact Formulas'!A96,IF(ISBLANK('Contact Data Entry'!L96),"Date last on school campus/facility is required","OK"),NA()))</f>
        <v>#N/A</v>
      </c>
      <c r="M96" s="42" t="e">
        <f ca="1">IF('Contact Data Entry'!M96&gt;'DO NOT USE_School Picklist'!$C$3,"Last Exposure Date cannot be a future date",IF('DO NOT USE_Contact Formulas'!A96,IF(ISBLANK('Contact Data Entry'!M96),"Last Exposure Date is required","OK"),NA()))</f>
        <v>#N/A</v>
      </c>
      <c r="N96" s="42" t="e">
        <f>IF(AND('DO NOT USE_Contact Formulas'!A96,ISBLANK('Contact Data Entry'!N96)),"Specific Place in the Location is required",IF(ISBLANK('Contact Data Entry'!N96),NA(),"OK"))</f>
        <v>#N/A</v>
      </c>
      <c r="O96" s="41" t="e">
        <f>IF(AND(NOT(ISBLANK('Contact Data Entry'!O96)),ISNA(VLOOKUP('Contact Data Entry'!O96,'DO NOT USE_School Picklist'!$L$3:$L$81,1,FALSE))),"Please select a value from the drop-down menu",IF('DO NOT USE_Contact Formulas'!A96,"OK",NA()))</f>
        <v>#N/A</v>
      </c>
      <c r="P96" s="41" t="e">
        <f>IF(AND(NOT(ISBLANK('Contact Data Entry'!P96)),NOT(ISNUMBER(MATCH("*@*.?*",'Contact Data Entry'!P96,0)))),"Email must be in a valid format",IF('DO NOT USE_Contact Formulas'!A96,"OK",NA()))</f>
        <v>#N/A</v>
      </c>
      <c r="Q96" s="41" t="e">
        <f>IF(LEN('Contact Data Entry'!Q96)&gt;50,"Parent/Guardian Name must be less than 50 characters",IF('DO NOT USE_Contact Formulas'!A96,"OK",NA()))</f>
        <v>#N/A</v>
      </c>
      <c r="R96" s="41" t="e">
        <f>IF(NOT(ISBLANK('Contact Data Entry'!R96)),IF(AND(ISNUMBER('Contact Data Entry'!R96),LEFT('Contact Data Entry'!R96,1)&lt;&gt;"1",LEN('Contact Data Entry'!R96)=10),"OK","Phone number must be valid format"),IF('DO NOT USE_Contact Formulas'!A96,"OK",NA()))</f>
        <v>#N/A</v>
      </c>
      <c r="S96" s="41" t="e">
        <f>IF(AND(NOT(ISBLANK('Contact Data Entry'!S96)),ISNA(VLOOKUP('Contact Data Entry'!S96,'DO NOT USE_School Picklist'!$N$3:$N$63,1,FALSE))),"Please select a value from the drop-down menu",IF('DO NOT USE_Contact Formulas'!A96,"OK",NA()))</f>
        <v>#N/A</v>
      </c>
      <c r="T96" s="41" t="e">
        <f>IF(AND(NOT(ISBLANK('Contact Data Entry'!T96)),ISNA(VLOOKUP('Contact Data Entry'!T96,'DO NOT USE_School Picklist'!$E$3:$E$10,1,FALSE))),"Please select a value from the drop-down menu",IF('DO NOT USE_Contact Formulas'!A96,"OK",NA()))</f>
        <v>#N/A</v>
      </c>
      <c r="U96" s="41" t="e">
        <f>IF(AND(NOT(ISBLANK('Contact Data Entry'!U96)),ISNA(VLOOKUP('Contact Data Entry'!U96,'DO NOT USE_School Picklist'!$F$3:$F$16,1,FALSE))),"Please select a value from the drop-down menu",IF('DO NOT USE_Contact Formulas'!A96,"OK",NA()))</f>
        <v>#N/A</v>
      </c>
      <c r="V96" s="41" t="e">
        <f>IF(LEN('Contact Data Entry'!V96)&gt;100,"Classroom(s) must be less than 100 characters",IF('DO NOT USE_Contact Formulas'!A96,"OK",NA()))</f>
        <v>#N/A</v>
      </c>
      <c r="W96" s="41" t="e">
        <f>IF(AND(NOT(ISBLANK('Contact Data Entry'!W96)),ISNA(VLOOKUP('Contact Data Entry'!W96,'DO NOT USE_School Picklist'!$K$3:$K$6,1,FALSE))),"Please select a value from the drop-down menu",IF('DO NOT USE_Contact Formulas'!A96,"OK",NA()))</f>
        <v>#N/A</v>
      </c>
      <c r="X96" s="41" t="e">
        <f>IF(AND(NOT(ISBLANK('Contact Data Entry'!X96)),ISNA(VLOOKUP('Contact Data Entry'!X96,'DO NOT USE_School Picklist'!$D$3:$D$5,1,FALSE))),"Please select a value from the drop-down menu",IF('DO NOT USE_Contact Formulas'!A96,"OK",NA()))</f>
        <v>#N/A</v>
      </c>
      <c r="Y96" s="41"/>
      <c r="Z96" s="41" t="e">
        <f>IF(AND(NOT(ISBLANK('Contact Data Entry'!Z96)),ISNA(VLOOKUP('Contact Data Entry'!Z96,'DO NOT USE_School Picklist'!$G$3:$G$5,1,FALSE))),"Please select a value from the drop-down menu",IF('DO NOT USE_Contact Formulas'!A96,"OK",NA()))</f>
        <v>#N/A</v>
      </c>
      <c r="AA96" s="41"/>
      <c r="AB96" s="41" t="e">
        <f>IF(AND(NOT(ISBLANK('Contact Data Entry'!AB96)),ISNA(VLOOKUP('Contact Data Entry'!AB96,'DO NOT USE_School Picklist'!$H$3:$H$4,1,FALSE))),"Please select a value from the drop-down menu",IF('DO NOT USE_Contact Formulas'!A96,"OK",NA()))</f>
        <v>#N/A</v>
      </c>
      <c r="AC96" s="41" t="e">
        <f ca="1">IF('Contact Data Entry'!AC96&gt;'DO NOT USE_School Picklist'!$C$3,"Test Date cannot be a future date",IF('DO NOT USE_Contact Formulas'!A96,"OK",NA()))</f>
        <v>#N/A</v>
      </c>
      <c r="AD96" s="41" t="e">
        <f>IF(AND(NOT(ISBLANK('Contact Data Entry'!AD96)),ISNA(VLOOKUP('Contact Data Entry'!AD96,'DO NOT USE_School Picklist'!$Q$3:$Q$8,1,FALSE))),"Please select a value from the drop-down menu",IF('DO NOT USE_Contact Formulas'!A96,"OK",NA()))</f>
        <v>#N/A</v>
      </c>
    </row>
    <row r="97" spans="1:30" x14ac:dyDescent="0.25">
      <c r="A97" s="40" t="e">
        <f>IF('DO NOT USE_Contact Formulas'!A97,IF('DO NOT USE_Contact Formulas'!B97,"Not all required fields are completed","OK"),NA())</f>
        <v>#N/A</v>
      </c>
      <c r="B97" s="41" t="e">
        <f>IF(AND('DO NOT USE_Contact Formulas'!A97,ISBLANK('Contact Data Entry'!B97)),"First Name is required",IF(NOT(ISBLANK('Contact Data Entry'!B97)),"OK",NA()))</f>
        <v>#N/A</v>
      </c>
      <c r="C97" s="41" t="e">
        <f>IF(AND('DO NOT USE_Contact Formulas'!A97,ISBLANK('Contact Data Entry'!C97)),"Last Name is required",IF(NOT(ISBLANK('Contact Data Entry'!C97)),"OK",NA()))</f>
        <v>#N/A</v>
      </c>
      <c r="D97" s="41" t="e">
        <f>IF(AND('DO NOT USE_Contact Formulas'!A97,ISBLANK('Contact Data Entry'!D97)),"Birthdate is required",IF(NOT(ISBLANK('Contact Data Entry'!D97)),"OK",NA()))</f>
        <v>#N/A</v>
      </c>
      <c r="E97" s="41" t="e">
        <f>IF(AND('DO NOT USE_Contact Formulas'!A97,ISBLANK('Contact Data Entry'!E97)),"Mobile Phone is required",IF(NOT(ISBLANK('Contact Data Entry'!E97)),IF(AND(ISNUMBER(VALUE('Contact Data Entry'!E97)),LEFT('Contact Data Entry'!E97,1)&lt;&gt;"1",LEN('Contact Data Entry'!E97)=10),"OK","Phone number must be valid format"),NA()))</f>
        <v>#N/A</v>
      </c>
      <c r="F97" s="41" t="e">
        <f>IF(LEN('Contact Data Entry'!F97)&gt;255,"Home Street Address must be less than 255 characters",IF('DO NOT USE_Contact Formulas'!A97,"OK",NA()))</f>
        <v>#N/A</v>
      </c>
      <c r="G97" s="41" t="e">
        <f>IF(LEN('Contact Data Entry'!G97)&gt;40,"City must be less than 40 characters",IF('DO NOT USE_Contact Formulas'!A97,"OK",NA()))</f>
        <v>#N/A</v>
      </c>
      <c r="H97" s="41" t="e">
        <f>IF(AND(NOT(ISBLANK('Contact Data Entry'!H97)),ISNA(VLOOKUP('Contact Data Entry'!H97,'DO NOT USE_School Picklist'!$P$3:$P$52,1,FALSE))),"Please select a value from the drop-down menu",IF('DO NOT USE_Contact Formulas'!A97,"OK",NA()))</f>
        <v>#N/A</v>
      </c>
      <c r="I97" s="41" t="e">
        <f>IF(AND('DO NOT USE_Contact Formulas'!A97,ISBLANK('Contact Data Entry'!I97)),"Zip is required",IF(ISBLANK('Contact Data Entry'!I97),NA(),"OK"))</f>
        <v>#N/A</v>
      </c>
      <c r="J97" s="41" t="e">
        <f>IF(AND('DO NOT USE_Contact Formulas'!A97,ISBLANK('Contact Data Entry'!J97)),"Student or Staff? is required",IF(ISBLANK('Contact Data Entry'!J97),NA(),IF(ISNA(VLOOKUP('Contact Data Entry'!J97,'DO NOT USE_School Picklist'!$B$3:$B$6,1,FALSE)),"Please select a value from the drop-down menu","OK")))</f>
        <v>#N/A</v>
      </c>
      <c r="K97" s="41" t="e">
        <f>IF(AND('Contact Data Entry'!J97='DO NOT USE_School Picklist'!$B$4,ISBLANK('Contact Data Entry'!K97)),"Occupation/Job Title is required if Student or Staff? is Yes, staff/faculty or volunteer",IF('DO NOT USE_Contact Formulas'!A97,"OK",NA()))</f>
        <v>#N/A</v>
      </c>
      <c r="L97" s="41" t="e">
        <f ca="1">IF('Contact Data Entry'!L97&gt;'DO NOT USE_School Picklist'!$C$3,"Date last on school campus/facility cannot be a future date",IF('DO NOT USE_Contact Formulas'!A97,IF(ISBLANK('Contact Data Entry'!L97),"Date last on school campus/facility is required","OK"),NA()))</f>
        <v>#N/A</v>
      </c>
      <c r="M97" s="42" t="e">
        <f ca="1">IF('Contact Data Entry'!M97&gt;'DO NOT USE_School Picklist'!$C$3,"Last Exposure Date cannot be a future date",IF('DO NOT USE_Contact Formulas'!A97,IF(ISBLANK('Contact Data Entry'!M97),"Last Exposure Date is required","OK"),NA()))</f>
        <v>#N/A</v>
      </c>
      <c r="N97" s="42" t="e">
        <f>IF(AND('DO NOT USE_Contact Formulas'!A97,ISBLANK('Contact Data Entry'!N97)),"Specific Place in the Location is required",IF(ISBLANK('Contact Data Entry'!N97),NA(),"OK"))</f>
        <v>#N/A</v>
      </c>
      <c r="O97" s="41" t="e">
        <f>IF(AND(NOT(ISBLANK('Contact Data Entry'!O97)),ISNA(VLOOKUP('Contact Data Entry'!O97,'DO NOT USE_School Picklist'!$L$3:$L$81,1,FALSE))),"Please select a value from the drop-down menu",IF('DO NOT USE_Contact Formulas'!A97,"OK",NA()))</f>
        <v>#N/A</v>
      </c>
      <c r="P97" s="41" t="e">
        <f>IF(AND(NOT(ISBLANK('Contact Data Entry'!P97)),NOT(ISNUMBER(MATCH("*@*.?*",'Contact Data Entry'!P97,0)))),"Email must be in a valid format",IF('DO NOT USE_Contact Formulas'!A97,"OK",NA()))</f>
        <v>#N/A</v>
      </c>
      <c r="Q97" s="41" t="e">
        <f>IF(LEN('Contact Data Entry'!Q97)&gt;50,"Parent/Guardian Name must be less than 50 characters",IF('DO NOT USE_Contact Formulas'!A97,"OK",NA()))</f>
        <v>#N/A</v>
      </c>
      <c r="R97" s="41" t="e">
        <f>IF(NOT(ISBLANK('Contact Data Entry'!R97)),IF(AND(ISNUMBER('Contact Data Entry'!R97),LEFT('Contact Data Entry'!R97,1)&lt;&gt;"1",LEN('Contact Data Entry'!R97)=10),"OK","Phone number must be valid format"),IF('DO NOT USE_Contact Formulas'!A97,"OK",NA()))</f>
        <v>#N/A</v>
      </c>
      <c r="S97" s="41" t="e">
        <f>IF(AND(NOT(ISBLANK('Contact Data Entry'!S97)),ISNA(VLOOKUP('Contact Data Entry'!S97,'DO NOT USE_School Picklist'!$N$3:$N$63,1,FALSE))),"Please select a value from the drop-down menu",IF('DO NOT USE_Contact Formulas'!A97,"OK",NA()))</f>
        <v>#N/A</v>
      </c>
      <c r="T97" s="41" t="e">
        <f>IF(AND(NOT(ISBLANK('Contact Data Entry'!T97)),ISNA(VLOOKUP('Contact Data Entry'!T97,'DO NOT USE_School Picklist'!$E$3:$E$10,1,FALSE))),"Please select a value from the drop-down menu",IF('DO NOT USE_Contact Formulas'!A97,"OK",NA()))</f>
        <v>#N/A</v>
      </c>
      <c r="U97" s="41" t="e">
        <f>IF(AND(NOT(ISBLANK('Contact Data Entry'!U97)),ISNA(VLOOKUP('Contact Data Entry'!U97,'DO NOT USE_School Picklist'!$F$3:$F$16,1,FALSE))),"Please select a value from the drop-down menu",IF('DO NOT USE_Contact Formulas'!A97,"OK",NA()))</f>
        <v>#N/A</v>
      </c>
      <c r="V97" s="41" t="e">
        <f>IF(LEN('Contact Data Entry'!V97)&gt;100,"Classroom(s) must be less than 100 characters",IF('DO NOT USE_Contact Formulas'!A97,"OK",NA()))</f>
        <v>#N/A</v>
      </c>
      <c r="W97" s="41" t="e">
        <f>IF(AND(NOT(ISBLANK('Contact Data Entry'!W97)),ISNA(VLOOKUP('Contact Data Entry'!W97,'DO NOT USE_School Picklist'!$K$3:$K$6,1,FALSE))),"Please select a value from the drop-down menu",IF('DO NOT USE_Contact Formulas'!A97,"OK",NA()))</f>
        <v>#N/A</v>
      </c>
      <c r="X97" s="41" t="e">
        <f>IF(AND(NOT(ISBLANK('Contact Data Entry'!X97)),ISNA(VLOOKUP('Contact Data Entry'!X97,'DO NOT USE_School Picklist'!$D$3:$D$5,1,FALSE))),"Please select a value from the drop-down menu",IF('DO NOT USE_Contact Formulas'!A97,"OK",NA()))</f>
        <v>#N/A</v>
      </c>
      <c r="Y97" s="41"/>
      <c r="Z97" s="41" t="e">
        <f>IF(AND(NOT(ISBLANK('Contact Data Entry'!Z97)),ISNA(VLOOKUP('Contact Data Entry'!Z97,'DO NOT USE_School Picklist'!$G$3:$G$5,1,FALSE))),"Please select a value from the drop-down menu",IF('DO NOT USE_Contact Formulas'!A97,"OK",NA()))</f>
        <v>#N/A</v>
      </c>
      <c r="AA97" s="41"/>
      <c r="AB97" s="41" t="e">
        <f>IF(AND(NOT(ISBLANK('Contact Data Entry'!AB97)),ISNA(VLOOKUP('Contact Data Entry'!AB97,'DO NOT USE_School Picklist'!$H$3:$H$4,1,FALSE))),"Please select a value from the drop-down menu",IF('DO NOT USE_Contact Formulas'!A97,"OK",NA()))</f>
        <v>#N/A</v>
      </c>
      <c r="AC97" s="41" t="e">
        <f ca="1">IF('Contact Data Entry'!AC97&gt;'DO NOT USE_School Picklist'!$C$3,"Test Date cannot be a future date",IF('DO NOT USE_Contact Formulas'!A97,"OK",NA()))</f>
        <v>#N/A</v>
      </c>
      <c r="AD97" s="41" t="e">
        <f>IF(AND(NOT(ISBLANK('Contact Data Entry'!AD97)),ISNA(VLOOKUP('Contact Data Entry'!AD97,'DO NOT USE_School Picklist'!$Q$3:$Q$8,1,FALSE))),"Please select a value from the drop-down menu",IF('DO NOT USE_Contact Formulas'!A97,"OK",NA()))</f>
        <v>#N/A</v>
      </c>
    </row>
    <row r="98" spans="1:30" x14ac:dyDescent="0.25">
      <c r="A98" s="40" t="e">
        <f>IF('DO NOT USE_Contact Formulas'!A98,IF('DO NOT USE_Contact Formulas'!B98,"Not all required fields are completed","OK"),NA())</f>
        <v>#N/A</v>
      </c>
      <c r="B98" s="41" t="e">
        <f>IF(AND('DO NOT USE_Contact Formulas'!A98,ISBLANK('Contact Data Entry'!B98)),"First Name is required",IF(NOT(ISBLANK('Contact Data Entry'!B98)),"OK",NA()))</f>
        <v>#N/A</v>
      </c>
      <c r="C98" s="41" t="e">
        <f>IF(AND('DO NOT USE_Contact Formulas'!A98,ISBLANK('Contact Data Entry'!C98)),"Last Name is required",IF(NOT(ISBLANK('Contact Data Entry'!C98)),"OK",NA()))</f>
        <v>#N/A</v>
      </c>
      <c r="D98" s="41" t="e">
        <f>IF(AND('DO NOT USE_Contact Formulas'!A98,ISBLANK('Contact Data Entry'!D98)),"Birthdate is required",IF(NOT(ISBLANK('Contact Data Entry'!D98)),"OK",NA()))</f>
        <v>#N/A</v>
      </c>
      <c r="E98" s="41" t="e">
        <f>IF(AND('DO NOT USE_Contact Formulas'!A98,ISBLANK('Contact Data Entry'!E98)),"Mobile Phone is required",IF(NOT(ISBLANK('Contact Data Entry'!E98)),IF(AND(ISNUMBER(VALUE('Contact Data Entry'!E98)),LEFT('Contact Data Entry'!E98,1)&lt;&gt;"1",LEN('Contact Data Entry'!E98)=10),"OK","Phone number must be valid format"),NA()))</f>
        <v>#N/A</v>
      </c>
      <c r="F98" s="41" t="e">
        <f>IF(LEN('Contact Data Entry'!F98)&gt;255,"Home Street Address must be less than 255 characters",IF('DO NOT USE_Contact Formulas'!A98,"OK",NA()))</f>
        <v>#N/A</v>
      </c>
      <c r="G98" s="41" t="e">
        <f>IF(LEN('Contact Data Entry'!G98)&gt;40,"City must be less than 40 characters",IF('DO NOT USE_Contact Formulas'!A98,"OK",NA()))</f>
        <v>#N/A</v>
      </c>
      <c r="H98" s="41" t="e">
        <f>IF(AND(NOT(ISBLANK('Contact Data Entry'!H98)),ISNA(VLOOKUP('Contact Data Entry'!H98,'DO NOT USE_School Picklist'!$P$3:$P$52,1,FALSE))),"Please select a value from the drop-down menu",IF('DO NOT USE_Contact Formulas'!A98,"OK",NA()))</f>
        <v>#N/A</v>
      </c>
      <c r="I98" s="41" t="e">
        <f>IF(AND('DO NOT USE_Contact Formulas'!A98,ISBLANK('Contact Data Entry'!I98)),"Zip is required",IF(ISBLANK('Contact Data Entry'!I98),NA(),"OK"))</f>
        <v>#N/A</v>
      </c>
      <c r="J98" s="41" t="e">
        <f>IF(AND('DO NOT USE_Contact Formulas'!A98,ISBLANK('Contact Data Entry'!J98)),"Student or Staff? is required",IF(ISBLANK('Contact Data Entry'!J98),NA(),IF(ISNA(VLOOKUP('Contact Data Entry'!J98,'DO NOT USE_School Picklist'!$B$3:$B$6,1,FALSE)),"Please select a value from the drop-down menu","OK")))</f>
        <v>#N/A</v>
      </c>
      <c r="K98" s="41" t="e">
        <f>IF(AND('Contact Data Entry'!J98='DO NOT USE_School Picklist'!$B$4,ISBLANK('Contact Data Entry'!K98)),"Occupation/Job Title is required if Student or Staff? is Yes, staff/faculty or volunteer",IF('DO NOT USE_Contact Formulas'!A98,"OK",NA()))</f>
        <v>#N/A</v>
      </c>
      <c r="L98" s="41" t="e">
        <f ca="1">IF('Contact Data Entry'!L98&gt;'DO NOT USE_School Picklist'!$C$3,"Date last on school campus/facility cannot be a future date",IF('DO NOT USE_Contact Formulas'!A98,IF(ISBLANK('Contact Data Entry'!L98),"Date last on school campus/facility is required","OK"),NA()))</f>
        <v>#N/A</v>
      </c>
      <c r="M98" s="42" t="e">
        <f ca="1">IF('Contact Data Entry'!M98&gt;'DO NOT USE_School Picklist'!$C$3,"Last Exposure Date cannot be a future date",IF('DO NOT USE_Contact Formulas'!A98,IF(ISBLANK('Contact Data Entry'!M98),"Last Exposure Date is required","OK"),NA()))</f>
        <v>#N/A</v>
      </c>
      <c r="N98" s="42" t="e">
        <f>IF(AND('DO NOT USE_Contact Formulas'!A98,ISBLANK('Contact Data Entry'!N98)),"Specific Place in the Location is required",IF(ISBLANK('Contact Data Entry'!N98),NA(),"OK"))</f>
        <v>#N/A</v>
      </c>
      <c r="O98" s="41" t="e">
        <f>IF(AND(NOT(ISBLANK('Contact Data Entry'!O98)),ISNA(VLOOKUP('Contact Data Entry'!O98,'DO NOT USE_School Picklist'!$L$3:$L$81,1,FALSE))),"Please select a value from the drop-down menu",IF('DO NOT USE_Contact Formulas'!A98,"OK",NA()))</f>
        <v>#N/A</v>
      </c>
      <c r="P98" s="41" t="e">
        <f>IF(AND(NOT(ISBLANK('Contact Data Entry'!P98)),NOT(ISNUMBER(MATCH("*@*.?*",'Contact Data Entry'!P98,0)))),"Email must be in a valid format",IF('DO NOT USE_Contact Formulas'!A98,"OK",NA()))</f>
        <v>#N/A</v>
      </c>
      <c r="Q98" s="41" t="e">
        <f>IF(LEN('Contact Data Entry'!Q98)&gt;50,"Parent/Guardian Name must be less than 50 characters",IF('DO NOT USE_Contact Formulas'!A98,"OK",NA()))</f>
        <v>#N/A</v>
      </c>
      <c r="R98" s="41" t="e">
        <f>IF(NOT(ISBLANK('Contact Data Entry'!R98)),IF(AND(ISNUMBER('Contact Data Entry'!R98),LEFT('Contact Data Entry'!R98,1)&lt;&gt;"1",LEN('Contact Data Entry'!R98)=10),"OK","Phone number must be valid format"),IF('DO NOT USE_Contact Formulas'!A98,"OK",NA()))</f>
        <v>#N/A</v>
      </c>
      <c r="S98" s="41" t="e">
        <f>IF(AND(NOT(ISBLANK('Contact Data Entry'!S98)),ISNA(VLOOKUP('Contact Data Entry'!S98,'DO NOT USE_School Picklist'!$N$3:$N$63,1,FALSE))),"Please select a value from the drop-down menu",IF('DO NOT USE_Contact Formulas'!A98,"OK",NA()))</f>
        <v>#N/A</v>
      </c>
      <c r="T98" s="41" t="e">
        <f>IF(AND(NOT(ISBLANK('Contact Data Entry'!T98)),ISNA(VLOOKUP('Contact Data Entry'!T98,'DO NOT USE_School Picklist'!$E$3:$E$10,1,FALSE))),"Please select a value from the drop-down menu",IF('DO NOT USE_Contact Formulas'!A98,"OK",NA()))</f>
        <v>#N/A</v>
      </c>
      <c r="U98" s="41" t="e">
        <f>IF(AND(NOT(ISBLANK('Contact Data Entry'!U98)),ISNA(VLOOKUP('Contact Data Entry'!U98,'DO NOT USE_School Picklist'!$F$3:$F$16,1,FALSE))),"Please select a value from the drop-down menu",IF('DO NOT USE_Contact Formulas'!A98,"OK",NA()))</f>
        <v>#N/A</v>
      </c>
      <c r="V98" s="41" t="e">
        <f>IF(LEN('Contact Data Entry'!V98)&gt;100,"Classroom(s) must be less than 100 characters",IF('DO NOT USE_Contact Formulas'!A98,"OK",NA()))</f>
        <v>#N/A</v>
      </c>
      <c r="W98" s="41" t="e">
        <f>IF(AND(NOT(ISBLANK('Contact Data Entry'!W98)),ISNA(VLOOKUP('Contact Data Entry'!W98,'DO NOT USE_School Picklist'!$K$3:$K$6,1,FALSE))),"Please select a value from the drop-down menu",IF('DO NOT USE_Contact Formulas'!A98,"OK",NA()))</f>
        <v>#N/A</v>
      </c>
      <c r="X98" s="41" t="e">
        <f>IF(AND(NOT(ISBLANK('Contact Data Entry'!X98)),ISNA(VLOOKUP('Contact Data Entry'!X98,'DO NOT USE_School Picklist'!$D$3:$D$5,1,FALSE))),"Please select a value from the drop-down menu",IF('DO NOT USE_Contact Formulas'!A98,"OK",NA()))</f>
        <v>#N/A</v>
      </c>
      <c r="Y98" s="41"/>
      <c r="Z98" s="41" t="e">
        <f>IF(AND(NOT(ISBLANK('Contact Data Entry'!Z98)),ISNA(VLOOKUP('Contact Data Entry'!Z98,'DO NOT USE_School Picklist'!$G$3:$G$5,1,FALSE))),"Please select a value from the drop-down menu",IF('DO NOT USE_Contact Formulas'!A98,"OK",NA()))</f>
        <v>#N/A</v>
      </c>
      <c r="AA98" s="41"/>
      <c r="AB98" s="41" t="e">
        <f>IF(AND(NOT(ISBLANK('Contact Data Entry'!AB98)),ISNA(VLOOKUP('Contact Data Entry'!AB98,'DO NOT USE_School Picklist'!$H$3:$H$4,1,FALSE))),"Please select a value from the drop-down menu",IF('DO NOT USE_Contact Formulas'!A98,"OK",NA()))</f>
        <v>#N/A</v>
      </c>
      <c r="AC98" s="41" t="e">
        <f ca="1">IF('Contact Data Entry'!AC98&gt;'DO NOT USE_School Picklist'!$C$3,"Test Date cannot be a future date",IF('DO NOT USE_Contact Formulas'!A98,"OK",NA()))</f>
        <v>#N/A</v>
      </c>
      <c r="AD98" s="41" t="e">
        <f>IF(AND(NOT(ISBLANK('Contact Data Entry'!AD98)),ISNA(VLOOKUP('Contact Data Entry'!AD98,'DO NOT USE_School Picklist'!$Q$3:$Q$8,1,FALSE))),"Please select a value from the drop-down menu",IF('DO NOT USE_Contact Formulas'!A98,"OK",NA()))</f>
        <v>#N/A</v>
      </c>
    </row>
    <row r="99" spans="1:30" x14ac:dyDescent="0.25">
      <c r="A99" s="40" t="e">
        <f>IF('DO NOT USE_Contact Formulas'!A99,IF('DO NOT USE_Contact Formulas'!B99,"Not all required fields are completed","OK"),NA())</f>
        <v>#N/A</v>
      </c>
      <c r="B99" s="41" t="e">
        <f>IF(AND('DO NOT USE_Contact Formulas'!A99,ISBLANK('Contact Data Entry'!B99)),"First Name is required",IF(NOT(ISBLANK('Contact Data Entry'!B99)),"OK",NA()))</f>
        <v>#N/A</v>
      </c>
      <c r="C99" s="41" t="e">
        <f>IF(AND('DO NOT USE_Contact Formulas'!A99,ISBLANK('Contact Data Entry'!C99)),"Last Name is required",IF(NOT(ISBLANK('Contact Data Entry'!C99)),"OK",NA()))</f>
        <v>#N/A</v>
      </c>
      <c r="D99" s="41" t="e">
        <f>IF(AND('DO NOT USE_Contact Formulas'!A99,ISBLANK('Contact Data Entry'!D99)),"Birthdate is required",IF(NOT(ISBLANK('Contact Data Entry'!D99)),"OK",NA()))</f>
        <v>#N/A</v>
      </c>
      <c r="E99" s="41" t="e">
        <f>IF(AND('DO NOT USE_Contact Formulas'!A99,ISBLANK('Contact Data Entry'!E99)),"Mobile Phone is required",IF(NOT(ISBLANK('Contact Data Entry'!E99)),IF(AND(ISNUMBER(VALUE('Contact Data Entry'!E99)),LEFT('Contact Data Entry'!E99,1)&lt;&gt;"1",LEN('Contact Data Entry'!E99)=10),"OK","Phone number must be valid format"),NA()))</f>
        <v>#N/A</v>
      </c>
      <c r="F99" s="41" t="e">
        <f>IF(LEN('Contact Data Entry'!F99)&gt;255,"Home Street Address must be less than 255 characters",IF('DO NOT USE_Contact Formulas'!A99,"OK",NA()))</f>
        <v>#N/A</v>
      </c>
      <c r="G99" s="41" t="e">
        <f>IF(LEN('Contact Data Entry'!G99)&gt;40,"City must be less than 40 characters",IF('DO NOT USE_Contact Formulas'!A99,"OK",NA()))</f>
        <v>#N/A</v>
      </c>
      <c r="H99" s="41" t="e">
        <f>IF(AND(NOT(ISBLANK('Contact Data Entry'!H99)),ISNA(VLOOKUP('Contact Data Entry'!H99,'DO NOT USE_School Picklist'!$P$3:$P$52,1,FALSE))),"Please select a value from the drop-down menu",IF('DO NOT USE_Contact Formulas'!A99,"OK",NA()))</f>
        <v>#N/A</v>
      </c>
      <c r="I99" s="41" t="e">
        <f>IF(AND('DO NOT USE_Contact Formulas'!A99,ISBLANK('Contact Data Entry'!I99)),"Zip is required",IF(ISBLANK('Contact Data Entry'!I99),NA(),"OK"))</f>
        <v>#N/A</v>
      </c>
      <c r="J99" s="41" t="e">
        <f>IF(AND('DO NOT USE_Contact Formulas'!A99,ISBLANK('Contact Data Entry'!J99)),"Student or Staff? is required",IF(ISBLANK('Contact Data Entry'!J99),NA(),IF(ISNA(VLOOKUP('Contact Data Entry'!J99,'DO NOT USE_School Picklist'!$B$3:$B$6,1,FALSE)),"Please select a value from the drop-down menu","OK")))</f>
        <v>#N/A</v>
      </c>
      <c r="K99" s="41" t="e">
        <f>IF(AND('Contact Data Entry'!J99='DO NOT USE_School Picklist'!$B$4,ISBLANK('Contact Data Entry'!K99)),"Occupation/Job Title is required if Student or Staff? is Yes, staff/faculty or volunteer",IF('DO NOT USE_Contact Formulas'!A99,"OK",NA()))</f>
        <v>#N/A</v>
      </c>
      <c r="L99" s="41" t="e">
        <f ca="1">IF('Contact Data Entry'!L99&gt;'DO NOT USE_School Picklist'!$C$3,"Date last on school campus/facility cannot be a future date",IF('DO NOT USE_Contact Formulas'!A99,IF(ISBLANK('Contact Data Entry'!L99),"Date last on school campus/facility is required","OK"),NA()))</f>
        <v>#N/A</v>
      </c>
      <c r="M99" s="42" t="e">
        <f ca="1">IF('Contact Data Entry'!M99&gt;'DO NOT USE_School Picklist'!$C$3,"Last Exposure Date cannot be a future date",IF('DO NOT USE_Contact Formulas'!A99,IF(ISBLANK('Contact Data Entry'!M99),"Last Exposure Date is required","OK"),NA()))</f>
        <v>#N/A</v>
      </c>
      <c r="N99" s="42" t="e">
        <f>IF(AND('DO NOT USE_Contact Formulas'!A99,ISBLANK('Contact Data Entry'!N99)),"Specific Place in the Location is required",IF(ISBLANK('Contact Data Entry'!N99),NA(),"OK"))</f>
        <v>#N/A</v>
      </c>
      <c r="O99" s="41" t="e">
        <f>IF(AND(NOT(ISBLANK('Contact Data Entry'!O99)),ISNA(VLOOKUP('Contact Data Entry'!O99,'DO NOT USE_School Picklist'!$L$3:$L$81,1,FALSE))),"Please select a value from the drop-down menu",IF('DO NOT USE_Contact Formulas'!A99,"OK",NA()))</f>
        <v>#N/A</v>
      </c>
      <c r="P99" s="41" t="e">
        <f>IF(AND(NOT(ISBLANK('Contact Data Entry'!P99)),NOT(ISNUMBER(MATCH("*@*.?*",'Contact Data Entry'!P99,0)))),"Email must be in a valid format",IF('DO NOT USE_Contact Formulas'!A99,"OK",NA()))</f>
        <v>#N/A</v>
      </c>
      <c r="Q99" s="41" t="e">
        <f>IF(LEN('Contact Data Entry'!Q99)&gt;50,"Parent/Guardian Name must be less than 50 characters",IF('DO NOT USE_Contact Formulas'!A99,"OK",NA()))</f>
        <v>#N/A</v>
      </c>
      <c r="R99" s="41" t="e">
        <f>IF(NOT(ISBLANK('Contact Data Entry'!R99)),IF(AND(ISNUMBER('Contact Data Entry'!R99),LEFT('Contact Data Entry'!R99,1)&lt;&gt;"1",LEN('Contact Data Entry'!R99)=10),"OK","Phone number must be valid format"),IF('DO NOT USE_Contact Formulas'!A99,"OK",NA()))</f>
        <v>#N/A</v>
      </c>
      <c r="S99" s="41" t="e">
        <f>IF(AND(NOT(ISBLANK('Contact Data Entry'!S99)),ISNA(VLOOKUP('Contact Data Entry'!S99,'DO NOT USE_School Picklist'!$N$3:$N$63,1,FALSE))),"Please select a value from the drop-down menu",IF('DO NOT USE_Contact Formulas'!A99,"OK",NA()))</f>
        <v>#N/A</v>
      </c>
      <c r="T99" s="41" t="e">
        <f>IF(AND(NOT(ISBLANK('Contact Data Entry'!T99)),ISNA(VLOOKUP('Contact Data Entry'!T99,'DO NOT USE_School Picklist'!$E$3:$E$10,1,FALSE))),"Please select a value from the drop-down menu",IF('DO NOT USE_Contact Formulas'!A99,"OK",NA()))</f>
        <v>#N/A</v>
      </c>
      <c r="U99" s="41" t="e">
        <f>IF(AND(NOT(ISBLANK('Contact Data Entry'!U99)),ISNA(VLOOKUP('Contact Data Entry'!U99,'DO NOT USE_School Picklist'!$F$3:$F$16,1,FALSE))),"Please select a value from the drop-down menu",IF('DO NOT USE_Contact Formulas'!A99,"OK",NA()))</f>
        <v>#N/A</v>
      </c>
      <c r="V99" s="41" t="e">
        <f>IF(LEN('Contact Data Entry'!V99)&gt;100,"Classroom(s) must be less than 100 characters",IF('DO NOT USE_Contact Formulas'!A99,"OK",NA()))</f>
        <v>#N/A</v>
      </c>
      <c r="W99" s="41" t="e">
        <f>IF(AND(NOT(ISBLANK('Contact Data Entry'!W99)),ISNA(VLOOKUP('Contact Data Entry'!W99,'DO NOT USE_School Picklist'!$K$3:$K$6,1,FALSE))),"Please select a value from the drop-down menu",IF('DO NOT USE_Contact Formulas'!A99,"OK",NA()))</f>
        <v>#N/A</v>
      </c>
      <c r="X99" s="41" t="e">
        <f>IF(AND(NOT(ISBLANK('Contact Data Entry'!X99)),ISNA(VLOOKUP('Contact Data Entry'!X99,'DO NOT USE_School Picklist'!$D$3:$D$5,1,FALSE))),"Please select a value from the drop-down menu",IF('DO NOT USE_Contact Formulas'!A99,"OK",NA()))</f>
        <v>#N/A</v>
      </c>
      <c r="Y99" s="41"/>
      <c r="Z99" s="41" t="e">
        <f>IF(AND(NOT(ISBLANK('Contact Data Entry'!Z99)),ISNA(VLOOKUP('Contact Data Entry'!Z99,'DO NOT USE_School Picklist'!$G$3:$G$5,1,FALSE))),"Please select a value from the drop-down menu",IF('DO NOT USE_Contact Formulas'!A99,"OK",NA()))</f>
        <v>#N/A</v>
      </c>
      <c r="AA99" s="41"/>
      <c r="AB99" s="41" t="e">
        <f>IF(AND(NOT(ISBLANK('Contact Data Entry'!AB99)),ISNA(VLOOKUP('Contact Data Entry'!AB99,'DO NOT USE_School Picklist'!$H$3:$H$4,1,FALSE))),"Please select a value from the drop-down menu",IF('DO NOT USE_Contact Formulas'!A99,"OK",NA()))</f>
        <v>#N/A</v>
      </c>
      <c r="AC99" s="41" t="e">
        <f ca="1">IF('Contact Data Entry'!AC99&gt;'DO NOT USE_School Picklist'!$C$3,"Test Date cannot be a future date",IF('DO NOT USE_Contact Formulas'!A99,"OK",NA()))</f>
        <v>#N/A</v>
      </c>
      <c r="AD99" s="41" t="e">
        <f>IF(AND(NOT(ISBLANK('Contact Data Entry'!AD99)),ISNA(VLOOKUP('Contact Data Entry'!AD99,'DO NOT USE_School Picklist'!$Q$3:$Q$8,1,FALSE))),"Please select a value from the drop-down menu",IF('DO NOT USE_Contact Formulas'!A99,"OK",NA()))</f>
        <v>#N/A</v>
      </c>
    </row>
    <row r="100" spans="1:30" x14ac:dyDescent="0.25">
      <c r="A100" s="40" t="e">
        <f>IF('DO NOT USE_Contact Formulas'!A100,IF('DO NOT USE_Contact Formulas'!B100,"Not all required fields are completed","OK"),NA())</f>
        <v>#N/A</v>
      </c>
      <c r="B100" s="41" t="e">
        <f>IF(AND('DO NOT USE_Contact Formulas'!A100,ISBLANK('Contact Data Entry'!B100)),"First Name is required",IF(NOT(ISBLANK('Contact Data Entry'!B100)),"OK",NA()))</f>
        <v>#N/A</v>
      </c>
      <c r="C100" s="41" t="e">
        <f>IF(AND('DO NOT USE_Contact Formulas'!A100,ISBLANK('Contact Data Entry'!C100)),"Last Name is required",IF(NOT(ISBLANK('Contact Data Entry'!C100)),"OK",NA()))</f>
        <v>#N/A</v>
      </c>
      <c r="D100" s="41" t="e">
        <f>IF(AND('DO NOT USE_Contact Formulas'!A100,ISBLANK('Contact Data Entry'!D100)),"Birthdate is required",IF(NOT(ISBLANK('Contact Data Entry'!D100)),"OK",NA()))</f>
        <v>#N/A</v>
      </c>
      <c r="E100" s="41" t="e">
        <f>IF(AND('DO NOT USE_Contact Formulas'!A100,ISBLANK('Contact Data Entry'!E100)),"Mobile Phone is required",IF(NOT(ISBLANK('Contact Data Entry'!E100)),IF(AND(ISNUMBER(VALUE('Contact Data Entry'!E100)),LEFT('Contact Data Entry'!E100,1)&lt;&gt;"1",LEN('Contact Data Entry'!E100)=10),"OK","Phone number must be valid format"),NA()))</f>
        <v>#N/A</v>
      </c>
      <c r="F100" s="41" t="e">
        <f>IF(LEN('Contact Data Entry'!F100)&gt;255,"Home Street Address must be less than 255 characters",IF('DO NOT USE_Contact Formulas'!A100,"OK",NA()))</f>
        <v>#N/A</v>
      </c>
      <c r="G100" s="41" t="e">
        <f>IF(LEN('Contact Data Entry'!G100)&gt;40,"City must be less than 40 characters",IF('DO NOT USE_Contact Formulas'!A100,"OK",NA()))</f>
        <v>#N/A</v>
      </c>
      <c r="H100" s="41" t="e">
        <f>IF(AND(NOT(ISBLANK('Contact Data Entry'!H100)),ISNA(VLOOKUP('Contact Data Entry'!H100,'DO NOT USE_School Picklist'!$P$3:$P$52,1,FALSE))),"Please select a value from the drop-down menu",IF('DO NOT USE_Contact Formulas'!A100,"OK",NA()))</f>
        <v>#N/A</v>
      </c>
      <c r="I100" s="41" t="e">
        <f>IF(AND('DO NOT USE_Contact Formulas'!A100,ISBLANK('Contact Data Entry'!I100)),"Zip is required",IF(ISBLANK('Contact Data Entry'!I100),NA(),"OK"))</f>
        <v>#N/A</v>
      </c>
      <c r="J100" s="41" t="e">
        <f>IF(AND('DO NOT USE_Contact Formulas'!A100,ISBLANK('Contact Data Entry'!J100)),"Student or Staff? is required",IF(ISBLANK('Contact Data Entry'!J100),NA(),IF(ISNA(VLOOKUP('Contact Data Entry'!J100,'DO NOT USE_School Picklist'!$B$3:$B$6,1,FALSE)),"Please select a value from the drop-down menu","OK")))</f>
        <v>#N/A</v>
      </c>
      <c r="K100" s="41" t="e">
        <f>IF(AND('Contact Data Entry'!J100='DO NOT USE_School Picklist'!$B$4,ISBLANK('Contact Data Entry'!K100)),"Occupation/Job Title is required if Student or Staff? is Yes, staff/faculty or volunteer",IF('DO NOT USE_Contact Formulas'!A100,"OK",NA()))</f>
        <v>#N/A</v>
      </c>
      <c r="L100" s="41" t="e">
        <f ca="1">IF('Contact Data Entry'!L100&gt;'DO NOT USE_School Picklist'!$C$3,"Date last on school campus/facility cannot be a future date",IF('DO NOT USE_Contact Formulas'!A100,IF(ISBLANK('Contact Data Entry'!L100),"Date last on school campus/facility is required","OK"),NA()))</f>
        <v>#N/A</v>
      </c>
      <c r="M100" s="42" t="e">
        <f ca="1">IF('Contact Data Entry'!M100&gt;'DO NOT USE_School Picklist'!$C$3,"Last Exposure Date cannot be a future date",IF('DO NOT USE_Contact Formulas'!A100,IF(ISBLANK('Contact Data Entry'!M100),"Last Exposure Date is required","OK"),NA()))</f>
        <v>#N/A</v>
      </c>
      <c r="N100" s="42" t="e">
        <f>IF(AND('DO NOT USE_Contact Formulas'!A100,ISBLANK('Contact Data Entry'!N100)),"Specific Place in the Location is required",IF(ISBLANK('Contact Data Entry'!N100),NA(),"OK"))</f>
        <v>#N/A</v>
      </c>
      <c r="O100" s="41" t="e">
        <f>IF(AND(NOT(ISBLANK('Contact Data Entry'!O100)),ISNA(VLOOKUP('Contact Data Entry'!O100,'DO NOT USE_School Picklist'!$L$3:$L$81,1,FALSE))),"Please select a value from the drop-down menu",IF('DO NOT USE_Contact Formulas'!A100,"OK",NA()))</f>
        <v>#N/A</v>
      </c>
      <c r="P100" s="41" t="e">
        <f>IF(AND(NOT(ISBLANK('Contact Data Entry'!P100)),NOT(ISNUMBER(MATCH("*@*.?*",'Contact Data Entry'!P100,0)))),"Email must be in a valid format",IF('DO NOT USE_Contact Formulas'!A100,"OK",NA()))</f>
        <v>#N/A</v>
      </c>
      <c r="Q100" s="41" t="e">
        <f>IF(LEN('Contact Data Entry'!Q100)&gt;50,"Parent/Guardian Name must be less than 50 characters",IF('DO NOT USE_Contact Formulas'!A100,"OK",NA()))</f>
        <v>#N/A</v>
      </c>
      <c r="R100" s="41" t="e">
        <f>IF(NOT(ISBLANK('Contact Data Entry'!R100)),IF(AND(ISNUMBER('Contact Data Entry'!R100),LEFT('Contact Data Entry'!R100,1)&lt;&gt;"1",LEN('Contact Data Entry'!R100)=10),"OK","Phone number must be valid format"),IF('DO NOT USE_Contact Formulas'!A100,"OK",NA()))</f>
        <v>#N/A</v>
      </c>
      <c r="S100" s="41" t="e">
        <f>IF(AND(NOT(ISBLANK('Contact Data Entry'!S100)),ISNA(VLOOKUP('Contact Data Entry'!S100,'DO NOT USE_School Picklist'!$N$3:$N$63,1,FALSE))),"Please select a value from the drop-down menu",IF('DO NOT USE_Contact Formulas'!A100,"OK",NA()))</f>
        <v>#N/A</v>
      </c>
      <c r="T100" s="41" t="e">
        <f>IF(AND(NOT(ISBLANK('Contact Data Entry'!T100)),ISNA(VLOOKUP('Contact Data Entry'!T100,'DO NOT USE_School Picklist'!$E$3:$E$10,1,FALSE))),"Please select a value from the drop-down menu",IF('DO NOT USE_Contact Formulas'!A100,"OK",NA()))</f>
        <v>#N/A</v>
      </c>
      <c r="U100" s="41" t="e">
        <f>IF(AND(NOT(ISBLANK('Contact Data Entry'!U100)),ISNA(VLOOKUP('Contact Data Entry'!U100,'DO NOT USE_School Picklist'!$F$3:$F$16,1,FALSE))),"Please select a value from the drop-down menu",IF('DO NOT USE_Contact Formulas'!A100,"OK",NA()))</f>
        <v>#N/A</v>
      </c>
      <c r="V100" s="41" t="e">
        <f>IF(LEN('Contact Data Entry'!V100)&gt;100,"Classroom(s) must be less than 100 characters",IF('DO NOT USE_Contact Formulas'!A100,"OK",NA()))</f>
        <v>#N/A</v>
      </c>
      <c r="W100" s="41" t="e">
        <f>IF(AND(NOT(ISBLANK('Contact Data Entry'!W100)),ISNA(VLOOKUP('Contact Data Entry'!W100,'DO NOT USE_School Picklist'!$K$3:$K$6,1,FALSE))),"Please select a value from the drop-down menu",IF('DO NOT USE_Contact Formulas'!A100,"OK",NA()))</f>
        <v>#N/A</v>
      </c>
      <c r="X100" s="41" t="e">
        <f>IF(AND(NOT(ISBLANK('Contact Data Entry'!X100)),ISNA(VLOOKUP('Contact Data Entry'!X100,'DO NOT USE_School Picklist'!$D$3:$D$5,1,FALSE))),"Please select a value from the drop-down menu",IF('DO NOT USE_Contact Formulas'!A100,"OK",NA()))</f>
        <v>#N/A</v>
      </c>
      <c r="Y100" s="41"/>
      <c r="Z100" s="41" t="e">
        <f>IF(AND(NOT(ISBLANK('Contact Data Entry'!Z100)),ISNA(VLOOKUP('Contact Data Entry'!Z100,'DO NOT USE_School Picklist'!$G$3:$G$5,1,FALSE))),"Please select a value from the drop-down menu",IF('DO NOT USE_Contact Formulas'!A100,"OK",NA()))</f>
        <v>#N/A</v>
      </c>
      <c r="AA100" s="41"/>
      <c r="AB100" s="41" t="e">
        <f>IF(AND(NOT(ISBLANK('Contact Data Entry'!AB100)),ISNA(VLOOKUP('Contact Data Entry'!AB100,'DO NOT USE_School Picklist'!$H$3:$H$4,1,FALSE))),"Please select a value from the drop-down menu",IF('DO NOT USE_Contact Formulas'!A100,"OK",NA()))</f>
        <v>#N/A</v>
      </c>
      <c r="AC100" s="41" t="e">
        <f ca="1">IF('Contact Data Entry'!AC100&gt;'DO NOT USE_School Picklist'!$C$3,"Test Date cannot be a future date",IF('DO NOT USE_Contact Formulas'!A100,"OK",NA()))</f>
        <v>#N/A</v>
      </c>
      <c r="AD100" s="41" t="e">
        <f>IF(AND(NOT(ISBLANK('Contact Data Entry'!AD100)),ISNA(VLOOKUP('Contact Data Entry'!AD100,'DO NOT USE_School Picklist'!$Q$3:$Q$8,1,FALSE))),"Please select a value from the drop-down menu",IF('DO NOT USE_Contact Formulas'!A100,"OK",NA()))</f>
        <v>#N/A</v>
      </c>
    </row>
    <row r="101" spans="1:30" x14ac:dyDescent="0.25">
      <c r="A101" s="40" t="e">
        <f>IF('DO NOT USE_Contact Formulas'!A101,IF('DO NOT USE_Contact Formulas'!B101,"Not all required fields are completed","OK"),NA())</f>
        <v>#N/A</v>
      </c>
      <c r="B101" s="41" t="e">
        <f>IF(AND('DO NOT USE_Contact Formulas'!A101,ISBLANK('Contact Data Entry'!B101)),"First Name is required",IF(NOT(ISBLANK('Contact Data Entry'!B101)),"OK",NA()))</f>
        <v>#N/A</v>
      </c>
      <c r="C101" s="41" t="e">
        <f>IF(AND('DO NOT USE_Contact Formulas'!A101,ISBLANK('Contact Data Entry'!C101)),"Last Name is required",IF(NOT(ISBLANK('Contact Data Entry'!C101)),"OK",NA()))</f>
        <v>#N/A</v>
      </c>
      <c r="D101" s="41" t="e">
        <f>IF(AND('DO NOT USE_Contact Formulas'!A101,ISBLANK('Contact Data Entry'!D101)),"Birthdate is required",IF(NOT(ISBLANK('Contact Data Entry'!D101)),"OK",NA()))</f>
        <v>#N/A</v>
      </c>
      <c r="E101" s="41" t="e">
        <f>IF(AND('DO NOT USE_Contact Formulas'!A101,ISBLANK('Contact Data Entry'!E101)),"Mobile Phone is required",IF(NOT(ISBLANK('Contact Data Entry'!E101)),IF(AND(ISNUMBER(VALUE('Contact Data Entry'!E101)),LEFT('Contact Data Entry'!E101,1)&lt;&gt;"1",LEN('Contact Data Entry'!E101)=10),"OK","Phone number must be valid format"),NA()))</f>
        <v>#N/A</v>
      </c>
      <c r="F101" s="41" t="e">
        <f>IF(LEN('Contact Data Entry'!F101)&gt;255,"Home Street Address must be less than 255 characters",IF('DO NOT USE_Contact Formulas'!A101,"OK",NA()))</f>
        <v>#N/A</v>
      </c>
      <c r="G101" s="41" t="e">
        <f>IF(LEN('Contact Data Entry'!G101)&gt;40,"City must be less than 40 characters",IF('DO NOT USE_Contact Formulas'!A101,"OK",NA()))</f>
        <v>#N/A</v>
      </c>
      <c r="H101" s="41" t="e">
        <f>IF(AND(NOT(ISBLANK('Contact Data Entry'!H101)),ISNA(VLOOKUP('Contact Data Entry'!H101,'DO NOT USE_School Picklist'!$P$3:$P$52,1,FALSE))),"Please select a value from the drop-down menu",IF('DO NOT USE_Contact Formulas'!A101,"OK",NA()))</f>
        <v>#N/A</v>
      </c>
      <c r="I101" s="41" t="e">
        <f>IF(AND('DO NOT USE_Contact Formulas'!A101,ISBLANK('Contact Data Entry'!I101)),"Zip is required",IF(ISBLANK('Contact Data Entry'!I101),NA(),"OK"))</f>
        <v>#N/A</v>
      </c>
      <c r="J101" s="41" t="e">
        <f>IF(AND('DO NOT USE_Contact Formulas'!A101,ISBLANK('Contact Data Entry'!J101)),"Student or Staff? is required",IF(ISBLANK('Contact Data Entry'!J101),NA(),IF(ISNA(VLOOKUP('Contact Data Entry'!J101,'DO NOT USE_School Picklist'!$B$3:$B$6,1,FALSE)),"Please select a value from the drop-down menu","OK")))</f>
        <v>#N/A</v>
      </c>
      <c r="K101" s="41" t="e">
        <f>IF(AND('Contact Data Entry'!J101='DO NOT USE_School Picklist'!$B$4,ISBLANK('Contact Data Entry'!K101)),"Occupation/Job Title is required if Student or Staff? is Yes, staff/faculty or volunteer",IF('DO NOT USE_Contact Formulas'!A101,"OK",NA()))</f>
        <v>#N/A</v>
      </c>
      <c r="L101" s="41" t="e">
        <f ca="1">IF('Contact Data Entry'!L101&gt;'DO NOT USE_School Picklist'!$C$3,"Date last on school campus/facility cannot be a future date",IF('DO NOT USE_Contact Formulas'!A101,IF(ISBLANK('Contact Data Entry'!L101),"Date last on school campus/facility is required","OK"),NA()))</f>
        <v>#N/A</v>
      </c>
      <c r="M101" s="42" t="e">
        <f ca="1">IF('Contact Data Entry'!M101&gt;'DO NOT USE_School Picklist'!$C$3,"Last Exposure Date cannot be a future date",IF('DO NOT USE_Contact Formulas'!A101,IF(ISBLANK('Contact Data Entry'!M101),"Last Exposure Date is required","OK"),NA()))</f>
        <v>#N/A</v>
      </c>
      <c r="N101" s="42" t="e">
        <f>IF(AND('DO NOT USE_Contact Formulas'!A101,ISBLANK('Contact Data Entry'!N101)),"Specific Place in the Location is required",IF(ISBLANK('Contact Data Entry'!N101),NA(),"OK"))</f>
        <v>#N/A</v>
      </c>
      <c r="O101" s="41" t="e">
        <f>IF(AND(NOT(ISBLANK('Contact Data Entry'!O101)),ISNA(VLOOKUP('Contact Data Entry'!O101,'DO NOT USE_School Picklist'!$L$3:$L$81,1,FALSE))),"Please select a value from the drop-down menu",IF('DO NOT USE_Contact Formulas'!A101,"OK",NA()))</f>
        <v>#N/A</v>
      </c>
      <c r="P101" s="41" t="e">
        <f>IF(AND(NOT(ISBLANK('Contact Data Entry'!P101)),NOT(ISNUMBER(MATCH("*@*.?*",'Contact Data Entry'!P101,0)))),"Email must be in a valid format",IF('DO NOT USE_Contact Formulas'!A101,"OK",NA()))</f>
        <v>#N/A</v>
      </c>
      <c r="Q101" s="41" t="e">
        <f>IF(LEN('Contact Data Entry'!Q101)&gt;50,"Parent/Guardian Name must be less than 50 characters",IF('DO NOT USE_Contact Formulas'!A101,"OK",NA()))</f>
        <v>#N/A</v>
      </c>
      <c r="R101" s="41" t="e">
        <f>IF(NOT(ISBLANK('Contact Data Entry'!R101)),IF(AND(ISNUMBER('Contact Data Entry'!R101),LEFT('Contact Data Entry'!R101,1)&lt;&gt;"1",LEN('Contact Data Entry'!R101)=10),"OK","Phone number must be valid format"),IF('DO NOT USE_Contact Formulas'!A101,"OK",NA()))</f>
        <v>#N/A</v>
      </c>
      <c r="S101" s="41" t="e">
        <f>IF(AND(NOT(ISBLANK('Contact Data Entry'!S101)),ISNA(VLOOKUP('Contact Data Entry'!S101,'DO NOT USE_School Picklist'!$N$3:$N$63,1,FALSE))),"Please select a value from the drop-down menu",IF('DO NOT USE_Contact Formulas'!A101,"OK",NA()))</f>
        <v>#N/A</v>
      </c>
      <c r="T101" s="41" t="e">
        <f>IF(AND(NOT(ISBLANK('Contact Data Entry'!T101)),ISNA(VLOOKUP('Contact Data Entry'!T101,'DO NOT USE_School Picklist'!$E$3:$E$10,1,FALSE))),"Please select a value from the drop-down menu",IF('DO NOT USE_Contact Formulas'!A101,"OK",NA()))</f>
        <v>#N/A</v>
      </c>
      <c r="U101" s="41" t="e">
        <f>IF(AND(NOT(ISBLANK('Contact Data Entry'!U101)),ISNA(VLOOKUP('Contact Data Entry'!U101,'DO NOT USE_School Picklist'!$F$3:$F$16,1,FALSE))),"Please select a value from the drop-down menu",IF('DO NOT USE_Contact Formulas'!A101,"OK",NA()))</f>
        <v>#N/A</v>
      </c>
      <c r="V101" s="41" t="e">
        <f>IF(LEN('Contact Data Entry'!V101)&gt;100,"Classroom(s) must be less than 100 characters",IF('DO NOT USE_Contact Formulas'!A101,"OK",NA()))</f>
        <v>#N/A</v>
      </c>
      <c r="W101" s="41" t="e">
        <f>IF(AND(NOT(ISBLANK('Contact Data Entry'!W101)),ISNA(VLOOKUP('Contact Data Entry'!W101,'DO NOT USE_School Picklist'!$K$3:$K$6,1,FALSE))),"Please select a value from the drop-down menu",IF('DO NOT USE_Contact Formulas'!A101,"OK",NA()))</f>
        <v>#N/A</v>
      </c>
      <c r="X101" s="41" t="e">
        <f>IF(AND(NOT(ISBLANK('Contact Data Entry'!X101)),ISNA(VLOOKUP('Contact Data Entry'!X101,'DO NOT USE_School Picklist'!$D$3:$D$5,1,FALSE))),"Please select a value from the drop-down menu",IF('DO NOT USE_Contact Formulas'!A101,"OK",NA()))</f>
        <v>#N/A</v>
      </c>
      <c r="Y101" s="41"/>
      <c r="Z101" s="41" t="e">
        <f>IF(AND(NOT(ISBLANK('Contact Data Entry'!Z101)),ISNA(VLOOKUP('Contact Data Entry'!Z101,'DO NOT USE_School Picklist'!$G$3:$G$5,1,FALSE))),"Please select a value from the drop-down menu",IF('DO NOT USE_Contact Formulas'!A101,"OK",NA()))</f>
        <v>#N/A</v>
      </c>
      <c r="AA101" s="41"/>
      <c r="AB101" s="41" t="e">
        <f>IF(AND(NOT(ISBLANK('Contact Data Entry'!AB101)),ISNA(VLOOKUP('Contact Data Entry'!AB101,'DO NOT USE_School Picklist'!$H$3:$H$4,1,FALSE))),"Please select a value from the drop-down menu",IF('DO NOT USE_Contact Formulas'!A101,"OK",NA()))</f>
        <v>#N/A</v>
      </c>
      <c r="AC101" s="41" t="e">
        <f ca="1">IF('Contact Data Entry'!AC101&gt;'DO NOT USE_School Picklist'!$C$3,"Test Date cannot be a future date",IF('DO NOT USE_Contact Formulas'!A101,"OK",NA()))</f>
        <v>#N/A</v>
      </c>
      <c r="AD101" s="41" t="e">
        <f>IF(AND(NOT(ISBLANK('Contact Data Entry'!AD101)),ISNA(VLOOKUP('Contact Data Entry'!AD101,'DO NOT USE_School Picklist'!$Q$3:$Q$8,1,FALSE))),"Please select a value from the drop-down menu",IF('DO NOT USE_Contact Formulas'!A101,"OK",NA()))</f>
        <v>#N/A</v>
      </c>
    </row>
    <row r="102" spans="1:30" x14ac:dyDescent="0.25">
      <c r="A102" s="40" t="e">
        <f>IF('DO NOT USE_Contact Formulas'!A102,IF('DO NOT USE_Contact Formulas'!B102,"Not all required fields are completed","OK"),NA())</f>
        <v>#N/A</v>
      </c>
      <c r="B102" s="41" t="e">
        <f>IF(AND('DO NOT USE_Contact Formulas'!A102,ISBLANK('Contact Data Entry'!B102)),"First Name is required",IF(NOT(ISBLANK('Contact Data Entry'!B102)),"OK",NA()))</f>
        <v>#N/A</v>
      </c>
      <c r="C102" s="41" t="e">
        <f>IF(AND('DO NOT USE_Contact Formulas'!A102,ISBLANK('Contact Data Entry'!C102)),"Last Name is required",IF(NOT(ISBLANK('Contact Data Entry'!C102)),"OK",NA()))</f>
        <v>#N/A</v>
      </c>
      <c r="D102" s="41" t="e">
        <f>IF(AND('DO NOT USE_Contact Formulas'!A102,ISBLANK('Contact Data Entry'!D102)),"Birthdate is required",IF(NOT(ISBLANK('Contact Data Entry'!D102)),"OK",NA()))</f>
        <v>#N/A</v>
      </c>
      <c r="E102" s="41" t="e">
        <f>IF(AND('DO NOT USE_Contact Formulas'!A102,ISBLANK('Contact Data Entry'!E102)),"Mobile Phone is required",IF(NOT(ISBLANK('Contact Data Entry'!E102)),IF(AND(ISNUMBER(VALUE('Contact Data Entry'!E102)),LEFT('Contact Data Entry'!E102,1)&lt;&gt;"1",LEN('Contact Data Entry'!E102)=10),"OK","Phone number must be valid format"),NA()))</f>
        <v>#N/A</v>
      </c>
      <c r="F102" s="41" t="e">
        <f>IF(LEN('Contact Data Entry'!F102)&gt;255,"Home Street Address must be less than 255 characters",IF('DO NOT USE_Contact Formulas'!A102,"OK",NA()))</f>
        <v>#N/A</v>
      </c>
      <c r="G102" s="41" t="e">
        <f>IF(LEN('Contact Data Entry'!G102)&gt;40,"City must be less than 40 characters",IF('DO NOT USE_Contact Formulas'!A102,"OK",NA()))</f>
        <v>#N/A</v>
      </c>
      <c r="H102" s="41" t="e">
        <f>IF(AND(NOT(ISBLANK('Contact Data Entry'!H102)),ISNA(VLOOKUP('Contact Data Entry'!H102,'DO NOT USE_School Picklist'!$P$3:$P$52,1,FALSE))),"Please select a value from the drop-down menu",IF('DO NOT USE_Contact Formulas'!A102,"OK",NA()))</f>
        <v>#N/A</v>
      </c>
      <c r="I102" s="41" t="e">
        <f>IF(AND('DO NOT USE_Contact Formulas'!A102,ISBLANK('Contact Data Entry'!I102)),"Zip is required",IF(ISBLANK('Contact Data Entry'!I102),NA(),"OK"))</f>
        <v>#N/A</v>
      </c>
      <c r="J102" s="41" t="e">
        <f>IF(AND('DO NOT USE_Contact Formulas'!A102,ISBLANK('Contact Data Entry'!J102)),"Student or Staff? is required",IF(ISBLANK('Contact Data Entry'!J102),NA(),IF(ISNA(VLOOKUP('Contact Data Entry'!J102,'DO NOT USE_School Picklist'!$B$3:$B$6,1,FALSE)),"Please select a value from the drop-down menu","OK")))</f>
        <v>#N/A</v>
      </c>
      <c r="K102" s="41" t="e">
        <f>IF(AND('Contact Data Entry'!J102='DO NOT USE_School Picklist'!$B$4,ISBLANK('Contact Data Entry'!K102)),"Occupation/Job Title is required if Student or Staff? is Yes, staff/faculty or volunteer",IF('DO NOT USE_Contact Formulas'!A102,"OK",NA()))</f>
        <v>#N/A</v>
      </c>
      <c r="L102" s="41" t="e">
        <f ca="1">IF('Contact Data Entry'!L102&gt;'DO NOT USE_School Picklist'!$C$3,"Date last on school campus/facility cannot be a future date",IF('DO NOT USE_Contact Formulas'!A102,IF(ISBLANK('Contact Data Entry'!L102),"Date last on school campus/facility is required","OK"),NA()))</f>
        <v>#N/A</v>
      </c>
      <c r="M102" s="42" t="e">
        <f ca="1">IF('Contact Data Entry'!M102&gt;'DO NOT USE_School Picklist'!$C$3,"Last Exposure Date cannot be a future date",IF('DO NOT USE_Contact Formulas'!A102,IF(ISBLANK('Contact Data Entry'!M102),"Last Exposure Date is required","OK"),NA()))</f>
        <v>#N/A</v>
      </c>
      <c r="N102" s="42" t="e">
        <f>IF(AND('DO NOT USE_Contact Formulas'!A102,ISBLANK('Contact Data Entry'!N102)),"Specific Place in the Location is required",IF(ISBLANK('Contact Data Entry'!N102),NA(),"OK"))</f>
        <v>#N/A</v>
      </c>
      <c r="O102" s="41" t="e">
        <f>IF(AND(NOT(ISBLANK('Contact Data Entry'!O102)),ISNA(VLOOKUP('Contact Data Entry'!O102,'DO NOT USE_School Picklist'!$L$3:$L$81,1,FALSE))),"Please select a value from the drop-down menu",IF('DO NOT USE_Contact Formulas'!A102,"OK",NA()))</f>
        <v>#N/A</v>
      </c>
      <c r="P102" s="41" t="e">
        <f>IF(AND(NOT(ISBLANK('Contact Data Entry'!P102)),NOT(ISNUMBER(MATCH("*@*.?*",'Contact Data Entry'!P102,0)))),"Email must be in a valid format",IF('DO NOT USE_Contact Formulas'!A102,"OK",NA()))</f>
        <v>#N/A</v>
      </c>
      <c r="Q102" s="41" t="e">
        <f>IF(LEN('Contact Data Entry'!Q102)&gt;50,"Parent/Guardian Name must be less than 50 characters",IF('DO NOT USE_Contact Formulas'!A102,"OK",NA()))</f>
        <v>#N/A</v>
      </c>
      <c r="R102" s="41" t="e">
        <f>IF(NOT(ISBLANK('Contact Data Entry'!R102)),IF(AND(ISNUMBER('Contact Data Entry'!R102),LEFT('Contact Data Entry'!R102,1)&lt;&gt;"1",LEN('Contact Data Entry'!R102)=10),"OK","Phone number must be valid format"),IF('DO NOT USE_Contact Formulas'!A102,"OK",NA()))</f>
        <v>#N/A</v>
      </c>
      <c r="S102" s="41" t="e">
        <f>IF(AND(NOT(ISBLANK('Contact Data Entry'!S102)),ISNA(VLOOKUP('Contact Data Entry'!S102,'DO NOT USE_School Picklist'!$N$3:$N$63,1,FALSE))),"Please select a value from the drop-down menu",IF('DO NOT USE_Contact Formulas'!A102,"OK",NA()))</f>
        <v>#N/A</v>
      </c>
      <c r="T102" s="41" t="e">
        <f>IF(AND(NOT(ISBLANK('Contact Data Entry'!T102)),ISNA(VLOOKUP('Contact Data Entry'!T102,'DO NOT USE_School Picklist'!$E$3:$E$10,1,FALSE))),"Please select a value from the drop-down menu",IF('DO NOT USE_Contact Formulas'!A102,"OK",NA()))</f>
        <v>#N/A</v>
      </c>
      <c r="U102" s="41" t="e">
        <f>IF(AND(NOT(ISBLANK('Contact Data Entry'!U102)),ISNA(VLOOKUP('Contact Data Entry'!U102,'DO NOT USE_School Picklist'!$F$3:$F$16,1,FALSE))),"Please select a value from the drop-down menu",IF('DO NOT USE_Contact Formulas'!A102,"OK",NA()))</f>
        <v>#N/A</v>
      </c>
      <c r="V102" s="41" t="e">
        <f>IF(LEN('Contact Data Entry'!V102)&gt;100,"Classroom(s) must be less than 100 characters",IF('DO NOT USE_Contact Formulas'!A102,"OK",NA()))</f>
        <v>#N/A</v>
      </c>
      <c r="W102" s="41" t="e">
        <f>IF(AND(NOT(ISBLANK('Contact Data Entry'!W102)),ISNA(VLOOKUP('Contact Data Entry'!W102,'DO NOT USE_School Picklist'!$K$3:$K$6,1,FALSE))),"Please select a value from the drop-down menu",IF('DO NOT USE_Contact Formulas'!A102,"OK",NA()))</f>
        <v>#N/A</v>
      </c>
      <c r="X102" s="41" t="e">
        <f>IF(AND(NOT(ISBLANK('Contact Data Entry'!X102)),ISNA(VLOOKUP('Contact Data Entry'!X102,'DO NOT USE_School Picklist'!$D$3:$D$5,1,FALSE))),"Please select a value from the drop-down menu",IF('DO NOT USE_Contact Formulas'!A102,"OK",NA()))</f>
        <v>#N/A</v>
      </c>
      <c r="Y102" s="41"/>
      <c r="Z102" s="41" t="e">
        <f>IF(AND(NOT(ISBLANK('Contact Data Entry'!Z102)),ISNA(VLOOKUP('Contact Data Entry'!Z102,'DO NOT USE_School Picklist'!$G$3:$G$5,1,FALSE))),"Please select a value from the drop-down menu",IF('DO NOT USE_Contact Formulas'!A102,"OK",NA()))</f>
        <v>#N/A</v>
      </c>
      <c r="AA102" s="41"/>
      <c r="AB102" s="41" t="e">
        <f>IF(AND(NOT(ISBLANK('Contact Data Entry'!AB102)),ISNA(VLOOKUP('Contact Data Entry'!AB102,'DO NOT USE_School Picklist'!$H$3:$H$4,1,FALSE))),"Please select a value from the drop-down menu",IF('DO NOT USE_Contact Formulas'!A102,"OK",NA()))</f>
        <v>#N/A</v>
      </c>
      <c r="AC102" s="41" t="e">
        <f ca="1">IF('Contact Data Entry'!AC102&gt;'DO NOT USE_School Picklist'!$C$3,"Test Date cannot be a future date",IF('DO NOT USE_Contact Formulas'!A102,"OK",NA()))</f>
        <v>#N/A</v>
      </c>
      <c r="AD102" s="41" t="e">
        <f>IF(AND(NOT(ISBLANK('Contact Data Entry'!AD102)),ISNA(VLOOKUP('Contact Data Entry'!AD102,'DO NOT USE_School Picklist'!$Q$3:$Q$8,1,FALSE))),"Please select a value from the drop-down menu",IF('DO NOT USE_Contact Formulas'!A102,"OK",NA()))</f>
        <v>#N/A</v>
      </c>
    </row>
    <row r="103" spans="1:30" x14ac:dyDescent="0.25">
      <c r="A103" s="40" t="e">
        <f>IF('DO NOT USE_Contact Formulas'!A103,IF('DO NOT USE_Contact Formulas'!B103,"Not all required fields are completed","OK"),NA())</f>
        <v>#N/A</v>
      </c>
      <c r="B103" s="41" t="e">
        <f>IF(AND('DO NOT USE_Contact Formulas'!A103,ISBLANK('Contact Data Entry'!B103)),"First Name is required",IF(NOT(ISBLANK('Contact Data Entry'!B103)),"OK",NA()))</f>
        <v>#N/A</v>
      </c>
      <c r="C103" s="41" t="e">
        <f>IF(AND('DO NOT USE_Contact Formulas'!A103,ISBLANK('Contact Data Entry'!C103)),"Last Name is required",IF(NOT(ISBLANK('Contact Data Entry'!C103)),"OK",NA()))</f>
        <v>#N/A</v>
      </c>
      <c r="D103" s="41" t="e">
        <f>IF(AND('DO NOT USE_Contact Formulas'!A103,ISBLANK('Contact Data Entry'!D103)),"Birthdate is required",IF(NOT(ISBLANK('Contact Data Entry'!D103)),"OK",NA()))</f>
        <v>#N/A</v>
      </c>
      <c r="E103" s="41" t="e">
        <f>IF(AND('DO NOT USE_Contact Formulas'!A103,ISBLANK('Contact Data Entry'!E103)),"Mobile Phone is required",IF(NOT(ISBLANK('Contact Data Entry'!E103)),IF(AND(ISNUMBER(VALUE('Contact Data Entry'!E103)),LEFT('Contact Data Entry'!E103,1)&lt;&gt;"1",LEN('Contact Data Entry'!E103)=10),"OK","Phone number must be valid format"),NA()))</f>
        <v>#N/A</v>
      </c>
      <c r="F103" s="41" t="e">
        <f>IF(LEN('Contact Data Entry'!F103)&gt;255,"Home Street Address must be less than 255 characters",IF('DO NOT USE_Contact Formulas'!A103,"OK",NA()))</f>
        <v>#N/A</v>
      </c>
      <c r="G103" s="41" t="e">
        <f>IF(LEN('Contact Data Entry'!G103)&gt;40,"City must be less than 40 characters",IF('DO NOT USE_Contact Formulas'!A103,"OK",NA()))</f>
        <v>#N/A</v>
      </c>
      <c r="H103" s="41" t="e">
        <f>IF(AND(NOT(ISBLANK('Contact Data Entry'!H103)),ISNA(VLOOKUP('Contact Data Entry'!H103,'DO NOT USE_School Picklist'!$P$3:$P$52,1,FALSE))),"Please select a value from the drop-down menu",IF('DO NOT USE_Contact Formulas'!A103,"OK",NA()))</f>
        <v>#N/A</v>
      </c>
      <c r="I103" s="41" t="e">
        <f>IF(AND('DO NOT USE_Contact Formulas'!A103,ISBLANK('Contact Data Entry'!I103)),"Zip is required",IF(ISBLANK('Contact Data Entry'!I103),NA(),"OK"))</f>
        <v>#N/A</v>
      </c>
      <c r="J103" s="41" t="e">
        <f>IF(AND('DO NOT USE_Contact Formulas'!A103,ISBLANK('Contact Data Entry'!J103)),"Student or Staff? is required",IF(ISBLANK('Contact Data Entry'!J103),NA(),IF(ISNA(VLOOKUP('Contact Data Entry'!J103,'DO NOT USE_School Picklist'!$B$3:$B$6,1,FALSE)),"Please select a value from the drop-down menu","OK")))</f>
        <v>#N/A</v>
      </c>
      <c r="K103" s="41" t="e">
        <f>IF(AND('Contact Data Entry'!J103='DO NOT USE_School Picklist'!$B$4,ISBLANK('Contact Data Entry'!K103)),"Occupation/Job Title is required if Student or Staff? is Yes, staff/faculty or volunteer",IF('DO NOT USE_Contact Formulas'!A103,"OK",NA()))</f>
        <v>#N/A</v>
      </c>
      <c r="L103" s="41" t="e">
        <f ca="1">IF('Contact Data Entry'!L103&gt;'DO NOT USE_School Picklist'!$C$3,"Date last on school campus/facility cannot be a future date",IF('DO NOT USE_Contact Formulas'!A103,IF(ISBLANK('Contact Data Entry'!L103),"Date last on school campus/facility is required","OK"),NA()))</f>
        <v>#N/A</v>
      </c>
      <c r="M103" s="42" t="e">
        <f ca="1">IF('Contact Data Entry'!M103&gt;'DO NOT USE_School Picklist'!$C$3,"Last Exposure Date cannot be a future date",IF('DO NOT USE_Contact Formulas'!A103,IF(ISBLANK('Contact Data Entry'!M103),"Last Exposure Date is required","OK"),NA()))</f>
        <v>#N/A</v>
      </c>
      <c r="N103" s="42" t="e">
        <f>IF(AND('DO NOT USE_Contact Formulas'!A103,ISBLANK('Contact Data Entry'!N103)),"Specific Place in the Location is required",IF(ISBLANK('Contact Data Entry'!N103),NA(),"OK"))</f>
        <v>#N/A</v>
      </c>
      <c r="O103" s="41" t="e">
        <f>IF(AND(NOT(ISBLANK('Contact Data Entry'!O103)),ISNA(VLOOKUP('Contact Data Entry'!O103,'DO NOT USE_School Picklist'!$L$3:$L$81,1,FALSE))),"Please select a value from the drop-down menu",IF('DO NOT USE_Contact Formulas'!A103,"OK",NA()))</f>
        <v>#N/A</v>
      </c>
      <c r="P103" s="41" t="e">
        <f>IF(AND(NOT(ISBLANK('Contact Data Entry'!P103)),NOT(ISNUMBER(MATCH("*@*.?*",'Contact Data Entry'!P103,0)))),"Email must be in a valid format",IF('DO NOT USE_Contact Formulas'!A103,"OK",NA()))</f>
        <v>#N/A</v>
      </c>
      <c r="Q103" s="41" t="e">
        <f>IF(LEN('Contact Data Entry'!Q103)&gt;50,"Parent/Guardian Name must be less than 50 characters",IF('DO NOT USE_Contact Formulas'!A103,"OK",NA()))</f>
        <v>#N/A</v>
      </c>
      <c r="R103" s="41" t="e">
        <f>IF(NOT(ISBLANK('Contact Data Entry'!R103)),IF(AND(ISNUMBER('Contact Data Entry'!R103),LEFT('Contact Data Entry'!R103,1)&lt;&gt;"1",LEN('Contact Data Entry'!R103)=10),"OK","Phone number must be valid format"),IF('DO NOT USE_Contact Formulas'!A103,"OK",NA()))</f>
        <v>#N/A</v>
      </c>
      <c r="S103" s="41" t="e">
        <f>IF(AND(NOT(ISBLANK('Contact Data Entry'!S103)),ISNA(VLOOKUP('Contact Data Entry'!S103,'DO NOT USE_School Picklist'!$N$3:$N$63,1,FALSE))),"Please select a value from the drop-down menu",IF('DO NOT USE_Contact Formulas'!A103,"OK",NA()))</f>
        <v>#N/A</v>
      </c>
      <c r="T103" s="41" t="e">
        <f>IF(AND(NOT(ISBLANK('Contact Data Entry'!T103)),ISNA(VLOOKUP('Contact Data Entry'!T103,'DO NOT USE_School Picklist'!$E$3:$E$10,1,FALSE))),"Please select a value from the drop-down menu",IF('DO NOT USE_Contact Formulas'!A103,"OK",NA()))</f>
        <v>#N/A</v>
      </c>
      <c r="U103" s="41" t="e">
        <f>IF(AND(NOT(ISBLANK('Contact Data Entry'!U103)),ISNA(VLOOKUP('Contact Data Entry'!U103,'DO NOT USE_School Picklist'!$F$3:$F$16,1,FALSE))),"Please select a value from the drop-down menu",IF('DO NOT USE_Contact Formulas'!A103,"OK",NA()))</f>
        <v>#N/A</v>
      </c>
      <c r="V103" s="41" t="e">
        <f>IF(LEN('Contact Data Entry'!V103)&gt;100,"Classroom(s) must be less than 100 characters",IF('DO NOT USE_Contact Formulas'!A103,"OK",NA()))</f>
        <v>#N/A</v>
      </c>
      <c r="W103" s="41" t="e">
        <f>IF(AND(NOT(ISBLANK('Contact Data Entry'!W103)),ISNA(VLOOKUP('Contact Data Entry'!W103,'DO NOT USE_School Picklist'!$K$3:$K$6,1,FALSE))),"Please select a value from the drop-down menu",IF('DO NOT USE_Contact Formulas'!A103,"OK",NA()))</f>
        <v>#N/A</v>
      </c>
      <c r="X103" s="41" t="e">
        <f>IF(AND(NOT(ISBLANK('Contact Data Entry'!X103)),ISNA(VLOOKUP('Contact Data Entry'!X103,'DO NOT USE_School Picklist'!$D$3:$D$5,1,FALSE))),"Please select a value from the drop-down menu",IF('DO NOT USE_Contact Formulas'!A103,"OK",NA()))</f>
        <v>#N/A</v>
      </c>
      <c r="Y103" s="41"/>
      <c r="Z103" s="41" t="e">
        <f>IF(AND(NOT(ISBLANK('Contact Data Entry'!Z103)),ISNA(VLOOKUP('Contact Data Entry'!Z103,'DO NOT USE_School Picklist'!$G$3:$G$5,1,FALSE))),"Please select a value from the drop-down menu",IF('DO NOT USE_Contact Formulas'!A103,"OK",NA()))</f>
        <v>#N/A</v>
      </c>
      <c r="AA103" s="41"/>
      <c r="AB103" s="41" t="e">
        <f>IF(AND(NOT(ISBLANK('Contact Data Entry'!AB103)),ISNA(VLOOKUP('Contact Data Entry'!AB103,'DO NOT USE_School Picklist'!$H$3:$H$4,1,FALSE))),"Please select a value from the drop-down menu",IF('DO NOT USE_Contact Formulas'!A103,"OK",NA()))</f>
        <v>#N/A</v>
      </c>
      <c r="AC103" s="41" t="e">
        <f ca="1">IF('Contact Data Entry'!AC103&gt;'DO NOT USE_School Picklist'!$C$3,"Test Date cannot be a future date",IF('DO NOT USE_Contact Formulas'!A103,"OK",NA()))</f>
        <v>#N/A</v>
      </c>
      <c r="AD103" s="41" t="e">
        <f>IF(AND(NOT(ISBLANK('Contact Data Entry'!AD103)),ISNA(VLOOKUP('Contact Data Entry'!AD103,'DO NOT USE_School Picklist'!$Q$3:$Q$8,1,FALSE))),"Please select a value from the drop-down menu",IF('DO NOT USE_Contact Formulas'!A103,"OK",NA()))</f>
        <v>#N/A</v>
      </c>
    </row>
    <row r="104" spans="1:30" x14ac:dyDescent="0.25">
      <c r="A104" s="40" t="e">
        <f>IF('DO NOT USE_Contact Formulas'!A104,IF('DO NOT USE_Contact Formulas'!B104,"Not all required fields are completed","OK"),NA())</f>
        <v>#N/A</v>
      </c>
      <c r="B104" s="41" t="e">
        <f>IF(AND('DO NOT USE_Contact Formulas'!A104,ISBLANK('Contact Data Entry'!B104)),"First Name is required",IF(NOT(ISBLANK('Contact Data Entry'!B104)),"OK",NA()))</f>
        <v>#N/A</v>
      </c>
      <c r="C104" s="41" t="e">
        <f>IF(AND('DO NOT USE_Contact Formulas'!A104,ISBLANK('Contact Data Entry'!C104)),"Last Name is required",IF(NOT(ISBLANK('Contact Data Entry'!C104)),"OK",NA()))</f>
        <v>#N/A</v>
      </c>
      <c r="D104" s="41" t="e">
        <f>IF(AND('DO NOT USE_Contact Formulas'!A104,ISBLANK('Contact Data Entry'!D104)),"Birthdate is required",IF(NOT(ISBLANK('Contact Data Entry'!D104)),"OK",NA()))</f>
        <v>#N/A</v>
      </c>
      <c r="E104" s="41" t="e">
        <f>IF(AND('DO NOT USE_Contact Formulas'!A104,ISBLANK('Contact Data Entry'!E104)),"Mobile Phone is required",IF(NOT(ISBLANK('Contact Data Entry'!E104)),IF(AND(ISNUMBER(VALUE('Contact Data Entry'!E104)),LEFT('Contact Data Entry'!E104,1)&lt;&gt;"1",LEN('Contact Data Entry'!E104)=10),"OK","Phone number must be valid format"),NA()))</f>
        <v>#N/A</v>
      </c>
      <c r="F104" s="41" t="e">
        <f>IF(LEN('Contact Data Entry'!F104)&gt;255,"Home Street Address must be less than 255 characters",IF('DO NOT USE_Contact Formulas'!A104,"OK",NA()))</f>
        <v>#N/A</v>
      </c>
      <c r="G104" s="41" t="e">
        <f>IF(LEN('Contact Data Entry'!G104)&gt;40,"City must be less than 40 characters",IF('DO NOT USE_Contact Formulas'!A104,"OK",NA()))</f>
        <v>#N/A</v>
      </c>
      <c r="H104" s="41" t="e">
        <f>IF(AND(NOT(ISBLANK('Contact Data Entry'!H104)),ISNA(VLOOKUP('Contact Data Entry'!H104,'DO NOT USE_School Picklist'!$P$3:$P$52,1,FALSE))),"Please select a value from the drop-down menu",IF('DO NOT USE_Contact Formulas'!A104,"OK",NA()))</f>
        <v>#N/A</v>
      </c>
      <c r="I104" s="41" t="e">
        <f>IF(AND('DO NOT USE_Contact Formulas'!A104,ISBLANK('Contact Data Entry'!I104)),"Zip is required",IF(ISBLANK('Contact Data Entry'!I104),NA(),"OK"))</f>
        <v>#N/A</v>
      </c>
      <c r="J104" s="41" t="e">
        <f>IF(AND('DO NOT USE_Contact Formulas'!A104,ISBLANK('Contact Data Entry'!J104)),"Student or Staff? is required",IF(ISBLANK('Contact Data Entry'!J104),NA(),IF(ISNA(VLOOKUP('Contact Data Entry'!J104,'DO NOT USE_School Picklist'!$B$3:$B$6,1,FALSE)),"Please select a value from the drop-down menu","OK")))</f>
        <v>#N/A</v>
      </c>
      <c r="K104" s="41" t="e">
        <f>IF(AND('Contact Data Entry'!J104='DO NOT USE_School Picklist'!$B$4,ISBLANK('Contact Data Entry'!K104)),"Occupation/Job Title is required if Student or Staff? is Yes, staff/faculty or volunteer",IF('DO NOT USE_Contact Formulas'!A104,"OK",NA()))</f>
        <v>#N/A</v>
      </c>
      <c r="L104" s="41" t="e">
        <f ca="1">IF('Contact Data Entry'!L104&gt;'DO NOT USE_School Picklist'!$C$3,"Date last on school campus/facility cannot be a future date",IF('DO NOT USE_Contact Formulas'!A104,IF(ISBLANK('Contact Data Entry'!L104),"Date last on school campus/facility is required","OK"),NA()))</f>
        <v>#N/A</v>
      </c>
      <c r="M104" s="42" t="e">
        <f ca="1">IF('Contact Data Entry'!M104&gt;'DO NOT USE_School Picklist'!$C$3,"Last Exposure Date cannot be a future date",IF('DO NOT USE_Contact Formulas'!A104,IF(ISBLANK('Contact Data Entry'!M104),"Last Exposure Date is required","OK"),NA()))</f>
        <v>#N/A</v>
      </c>
      <c r="N104" s="42" t="e">
        <f>IF(AND('DO NOT USE_Contact Formulas'!A104,ISBLANK('Contact Data Entry'!N104)),"Specific Place in the Location is required",IF(ISBLANK('Contact Data Entry'!N104),NA(),"OK"))</f>
        <v>#N/A</v>
      </c>
      <c r="O104" s="41" t="e">
        <f>IF(AND(NOT(ISBLANK('Contact Data Entry'!O104)),ISNA(VLOOKUP('Contact Data Entry'!O104,'DO NOT USE_School Picklist'!$L$3:$L$81,1,FALSE))),"Please select a value from the drop-down menu",IF('DO NOT USE_Contact Formulas'!A104,"OK",NA()))</f>
        <v>#N/A</v>
      </c>
      <c r="P104" s="41" t="e">
        <f>IF(AND(NOT(ISBLANK('Contact Data Entry'!P104)),NOT(ISNUMBER(MATCH("*@*.?*",'Contact Data Entry'!P104,0)))),"Email must be in a valid format",IF('DO NOT USE_Contact Formulas'!A104,"OK",NA()))</f>
        <v>#N/A</v>
      </c>
      <c r="Q104" s="41" t="e">
        <f>IF(LEN('Contact Data Entry'!Q104)&gt;50,"Parent/Guardian Name must be less than 50 characters",IF('DO NOT USE_Contact Formulas'!A104,"OK",NA()))</f>
        <v>#N/A</v>
      </c>
      <c r="R104" s="41" t="e">
        <f>IF(NOT(ISBLANK('Contact Data Entry'!R104)),IF(AND(ISNUMBER('Contact Data Entry'!R104),LEFT('Contact Data Entry'!R104,1)&lt;&gt;"1",LEN('Contact Data Entry'!R104)=10),"OK","Phone number must be valid format"),IF('DO NOT USE_Contact Formulas'!A104,"OK",NA()))</f>
        <v>#N/A</v>
      </c>
      <c r="S104" s="41" t="e">
        <f>IF(AND(NOT(ISBLANK('Contact Data Entry'!S104)),ISNA(VLOOKUP('Contact Data Entry'!S104,'DO NOT USE_School Picklist'!$N$3:$N$63,1,FALSE))),"Please select a value from the drop-down menu",IF('DO NOT USE_Contact Formulas'!A104,"OK",NA()))</f>
        <v>#N/A</v>
      </c>
      <c r="T104" s="41" t="e">
        <f>IF(AND(NOT(ISBLANK('Contact Data Entry'!T104)),ISNA(VLOOKUP('Contact Data Entry'!T104,'DO NOT USE_School Picklist'!$E$3:$E$10,1,FALSE))),"Please select a value from the drop-down menu",IF('DO NOT USE_Contact Formulas'!A104,"OK",NA()))</f>
        <v>#N/A</v>
      </c>
      <c r="U104" s="41" t="e">
        <f>IF(AND(NOT(ISBLANK('Contact Data Entry'!U104)),ISNA(VLOOKUP('Contact Data Entry'!U104,'DO NOT USE_School Picklist'!$F$3:$F$16,1,FALSE))),"Please select a value from the drop-down menu",IF('DO NOT USE_Contact Formulas'!A104,"OK",NA()))</f>
        <v>#N/A</v>
      </c>
      <c r="V104" s="41" t="e">
        <f>IF(LEN('Contact Data Entry'!V104)&gt;100,"Classroom(s) must be less than 100 characters",IF('DO NOT USE_Contact Formulas'!A104,"OK",NA()))</f>
        <v>#N/A</v>
      </c>
      <c r="W104" s="41" t="e">
        <f>IF(AND(NOT(ISBLANK('Contact Data Entry'!W104)),ISNA(VLOOKUP('Contact Data Entry'!W104,'DO NOT USE_School Picklist'!$K$3:$K$6,1,FALSE))),"Please select a value from the drop-down menu",IF('DO NOT USE_Contact Formulas'!A104,"OK",NA()))</f>
        <v>#N/A</v>
      </c>
      <c r="X104" s="41" t="e">
        <f>IF(AND(NOT(ISBLANK('Contact Data Entry'!X104)),ISNA(VLOOKUP('Contact Data Entry'!X104,'DO NOT USE_School Picklist'!$D$3:$D$5,1,FALSE))),"Please select a value from the drop-down menu",IF('DO NOT USE_Contact Formulas'!A104,"OK",NA()))</f>
        <v>#N/A</v>
      </c>
      <c r="Y104" s="41"/>
      <c r="Z104" s="41" t="e">
        <f>IF(AND(NOT(ISBLANK('Contact Data Entry'!Z104)),ISNA(VLOOKUP('Contact Data Entry'!Z104,'DO NOT USE_School Picklist'!$G$3:$G$5,1,FALSE))),"Please select a value from the drop-down menu",IF('DO NOT USE_Contact Formulas'!A104,"OK",NA()))</f>
        <v>#N/A</v>
      </c>
      <c r="AA104" s="41"/>
      <c r="AB104" s="41" t="e">
        <f>IF(AND(NOT(ISBLANK('Contact Data Entry'!AB104)),ISNA(VLOOKUP('Contact Data Entry'!AB104,'DO NOT USE_School Picklist'!$H$3:$H$4,1,FALSE))),"Please select a value from the drop-down menu",IF('DO NOT USE_Contact Formulas'!A104,"OK",NA()))</f>
        <v>#N/A</v>
      </c>
      <c r="AC104" s="41" t="e">
        <f ca="1">IF('Contact Data Entry'!AC104&gt;'DO NOT USE_School Picklist'!$C$3,"Test Date cannot be a future date",IF('DO NOT USE_Contact Formulas'!A104,"OK",NA()))</f>
        <v>#N/A</v>
      </c>
      <c r="AD104" s="41" t="e">
        <f>IF(AND(NOT(ISBLANK('Contact Data Entry'!AD104)),ISNA(VLOOKUP('Contact Data Entry'!AD104,'DO NOT USE_School Picklist'!$Q$3:$Q$8,1,FALSE))),"Please select a value from the drop-down menu",IF('DO NOT USE_Contact Formulas'!A104,"OK",NA()))</f>
        <v>#N/A</v>
      </c>
    </row>
    <row r="105" spans="1:30" x14ac:dyDescent="0.25">
      <c r="A105" s="40" t="e">
        <f>IF('DO NOT USE_Contact Formulas'!A105,IF('DO NOT USE_Contact Formulas'!B105,"Not all required fields are completed","OK"),NA())</f>
        <v>#N/A</v>
      </c>
      <c r="B105" s="41" t="e">
        <f>IF(AND('DO NOT USE_Contact Formulas'!A105,ISBLANK('Contact Data Entry'!B105)),"First Name is required",IF(NOT(ISBLANK('Contact Data Entry'!B105)),"OK",NA()))</f>
        <v>#N/A</v>
      </c>
      <c r="C105" s="41" t="e">
        <f>IF(AND('DO NOT USE_Contact Formulas'!A105,ISBLANK('Contact Data Entry'!C105)),"Last Name is required",IF(NOT(ISBLANK('Contact Data Entry'!C105)),"OK",NA()))</f>
        <v>#N/A</v>
      </c>
      <c r="D105" s="41" t="e">
        <f>IF(AND('DO NOT USE_Contact Formulas'!A105,ISBLANK('Contact Data Entry'!D105)),"Birthdate is required",IF(NOT(ISBLANK('Contact Data Entry'!D105)),"OK",NA()))</f>
        <v>#N/A</v>
      </c>
      <c r="E105" s="41" t="e">
        <f>IF(AND('DO NOT USE_Contact Formulas'!A105,ISBLANK('Contact Data Entry'!E105)),"Mobile Phone is required",IF(NOT(ISBLANK('Contact Data Entry'!E105)),IF(AND(ISNUMBER(VALUE('Contact Data Entry'!E105)),LEFT('Contact Data Entry'!E105,1)&lt;&gt;"1",LEN('Contact Data Entry'!E105)=10),"OK","Phone number must be valid format"),NA()))</f>
        <v>#N/A</v>
      </c>
      <c r="F105" s="41" t="e">
        <f>IF(LEN('Contact Data Entry'!F105)&gt;255,"Home Street Address must be less than 255 characters",IF('DO NOT USE_Contact Formulas'!A105,"OK",NA()))</f>
        <v>#N/A</v>
      </c>
      <c r="G105" s="41" t="e">
        <f>IF(LEN('Contact Data Entry'!G105)&gt;40,"City must be less than 40 characters",IF('DO NOT USE_Contact Formulas'!A105,"OK",NA()))</f>
        <v>#N/A</v>
      </c>
      <c r="H105" s="41" t="e">
        <f>IF(AND(NOT(ISBLANK('Contact Data Entry'!H105)),ISNA(VLOOKUP('Contact Data Entry'!H105,'DO NOT USE_School Picklist'!$P$3:$P$52,1,FALSE))),"Please select a value from the drop-down menu",IF('DO NOT USE_Contact Formulas'!A105,"OK",NA()))</f>
        <v>#N/A</v>
      </c>
      <c r="I105" s="41" t="e">
        <f>IF(AND('DO NOT USE_Contact Formulas'!A105,ISBLANK('Contact Data Entry'!I105)),"Zip is required",IF(ISBLANK('Contact Data Entry'!I105),NA(),"OK"))</f>
        <v>#N/A</v>
      </c>
      <c r="J105" s="41" t="e">
        <f>IF(AND('DO NOT USE_Contact Formulas'!A105,ISBLANK('Contact Data Entry'!J105)),"Student or Staff? is required",IF(ISBLANK('Contact Data Entry'!J105),NA(),IF(ISNA(VLOOKUP('Contact Data Entry'!J105,'DO NOT USE_School Picklist'!$B$3:$B$6,1,FALSE)),"Please select a value from the drop-down menu","OK")))</f>
        <v>#N/A</v>
      </c>
      <c r="K105" s="41" t="e">
        <f>IF(AND('Contact Data Entry'!J105='DO NOT USE_School Picklist'!$B$4,ISBLANK('Contact Data Entry'!K105)),"Occupation/Job Title is required if Student or Staff? is Yes, staff/faculty or volunteer",IF('DO NOT USE_Contact Formulas'!A105,"OK",NA()))</f>
        <v>#N/A</v>
      </c>
      <c r="L105" s="41" t="e">
        <f ca="1">IF('Contact Data Entry'!L105&gt;'DO NOT USE_School Picklist'!$C$3,"Date last on school campus/facility cannot be a future date",IF('DO NOT USE_Contact Formulas'!A105,IF(ISBLANK('Contact Data Entry'!L105),"Date last on school campus/facility is required","OK"),NA()))</f>
        <v>#N/A</v>
      </c>
      <c r="M105" s="42" t="e">
        <f ca="1">IF('Contact Data Entry'!M105&gt;'DO NOT USE_School Picklist'!$C$3,"Last Exposure Date cannot be a future date",IF('DO NOT USE_Contact Formulas'!A105,IF(ISBLANK('Contact Data Entry'!M105),"Last Exposure Date is required","OK"),NA()))</f>
        <v>#N/A</v>
      </c>
      <c r="N105" s="42" t="e">
        <f>IF(AND('DO NOT USE_Contact Formulas'!A105,ISBLANK('Contact Data Entry'!N105)),"Specific Place in the Location is required",IF(ISBLANK('Contact Data Entry'!N105),NA(),"OK"))</f>
        <v>#N/A</v>
      </c>
      <c r="O105" s="41" t="e">
        <f>IF(AND(NOT(ISBLANK('Contact Data Entry'!O105)),ISNA(VLOOKUP('Contact Data Entry'!O105,'DO NOT USE_School Picklist'!$L$3:$L$81,1,FALSE))),"Please select a value from the drop-down menu",IF('DO NOT USE_Contact Formulas'!A105,"OK",NA()))</f>
        <v>#N/A</v>
      </c>
      <c r="P105" s="41" t="e">
        <f>IF(AND(NOT(ISBLANK('Contact Data Entry'!P105)),NOT(ISNUMBER(MATCH("*@*.?*",'Contact Data Entry'!P105,0)))),"Email must be in a valid format",IF('DO NOT USE_Contact Formulas'!A105,"OK",NA()))</f>
        <v>#N/A</v>
      </c>
      <c r="Q105" s="41" t="e">
        <f>IF(LEN('Contact Data Entry'!Q105)&gt;50,"Parent/Guardian Name must be less than 50 characters",IF('DO NOT USE_Contact Formulas'!A105,"OK",NA()))</f>
        <v>#N/A</v>
      </c>
      <c r="R105" s="41" t="e">
        <f>IF(NOT(ISBLANK('Contact Data Entry'!R105)),IF(AND(ISNUMBER('Contact Data Entry'!R105),LEFT('Contact Data Entry'!R105,1)&lt;&gt;"1",LEN('Contact Data Entry'!R105)=10),"OK","Phone number must be valid format"),IF('DO NOT USE_Contact Formulas'!A105,"OK",NA()))</f>
        <v>#N/A</v>
      </c>
      <c r="S105" s="41" t="e">
        <f>IF(AND(NOT(ISBLANK('Contact Data Entry'!S105)),ISNA(VLOOKUP('Contact Data Entry'!S105,'DO NOT USE_School Picklist'!$N$3:$N$63,1,FALSE))),"Please select a value from the drop-down menu",IF('DO NOT USE_Contact Formulas'!A105,"OK",NA()))</f>
        <v>#N/A</v>
      </c>
      <c r="T105" s="41" t="e">
        <f>IF(AND(NOT(ISBLANK('Contact Data Entry'!T105)),ISNA(VLOOKUP('Contact Data Entry'!T105,'DO NOT USE_School Picklist'!$E$3:$E$10,1,FALSE))),"Please select a value from the drop-down menu",IF('DO NOT USE_Contact Formulas'!A105,"OK",NA()))</f>
        <v>#N/A</v>
      </c>
      <c r="U105" s="41" t="e">
        <f>IF(AND(NOT(ISBLANK('Contact Data Entry'!U105)),ISNA(VLOOKUP('Contact Data Entry'!U105,'DO NOT USE_School Picklist'!$F$3:$F$16,1,FALSE))),"Please select a value from the drop-down menu",IF('DO NOT USE_Contact Formulas'!A105,"OK",NA()))</f>
        <v>#N/A</v>
      </c>
      <c r="V105" s="41" t="e">
        <f>IF(LEN('Contact Data Entry'!V105)&gt;100,"Classroom(s) must be less than 100 characters",IF('DO NOT USE_Contact Formulas'!A105,"OK",NA()))</f>
        <v>#N/A</v>
      </c>
      <c r="W105" s="41" t="e">
        <f>IF(AND(NOT(ISBLANK('Contact Data Entry'!W105)),ISNA(VLOOKUP('Contact Data Entry'!W105,'DO NOT USE_School Picklist'!$K$3:$K$6,1,FALSE))),"Please select a value from the drop-down menu",IF('DO NOT USE_Contact Formulas'!A105,"OK",NA()))</f>
        <v>#N/A</v>
      </c>
      <c r="X105" s="41" t="e">
        <f>IF(AND(NOT(ISBLANK('Contact Data Entry'!X105)),ISNA(VLOOKUP('Contact Data Entry'!X105,'DO NOT USE_School Picklist'!$D$3:$D$5,1,FALSE))),"Please select a value from the drop-down menu",IF('DO NOT USE_Contact Formulas'!A105,"OK",NA()))</f>
        <v>#N/A</v>
      </c>
      <c r="Y105" s="41"/>
      <c r="Z105" s="41" t="e">
        <f>IF(AND(NOT(ISBLANK('Contact Data Entry'!Z105)),ISNA(VLOOKUP('Contact Data Entry'!Z105,'DO NOT USE_School Picklist'!$G$3:$G$5,1,FALSE))),"Please select a value from the drop-down menu",IF('DO NOT USE_Contact Formulas'!A105,"OK",NA()))</f>
        <v>#N/A</v>
      </c>
      <c r="AA105" s="41"/>
      <c r="AB105" s="41" t="e">
        <f>IF(AND(NOT(ISBLANK('Contact Data Entry'!AB105)),ISNA(VLOOKUP('Contact Data Entry'!AB105,'DO NOT USE_School Picklist'!$H$3:$H$4,1,FALSE))),"Please select a value from the drop-down menu",IF('DO NOT USE_Contact Formulas'!A105,"OK",NA()))</f>
        <v>#N/A</v>
      </c>
      <c r="AC105" s="41" t="e">
        <f ca="1">IF('Contact Data Entry'!AC105&gt;'DO NOT USE_School Picklist'!$C$3,"Test Date cannot be a future date",IF('DO NOT USE_Contact Formulas'!A105,"OK",NA()))</f>
        <v>#N/A</v>
      </c>
      <c r="AD105" s="41" t="e">
        <f>IF(AND(NOT(ISBLANK('Contact Data Entry'!AD105)),ISNA(VLOOKUP('Contact Data Entry'!AD105,'DO NOT USE_School Picklist'!$Q$3:$Q$8,1,FALSE))),"Please select a value from the drop-down menu",IF('DO NOT USE_Contact Formulas'!A105,"OK",NA()))</f>
        <v>#N/A</v>
      </c>
    </row>
    <row r="106" spans="1:30" x14ac:dyDescent="0.25">
      <c r="A106" s="40" t="e">
        <f>IF('DO NOT USE_Contact Formulas'!A106,IF('DO NOT USE_Contact Formulas'!B106,"Not all required fields are completed","OK"),NA())</f>
        <v>#N/A</v>
      </c>
      <c r="B106" s="41" t="e">
        <f>IF(AND('DO NOT USE_Contact Formulas'!A106,ISBLANK('Contact Data Entry'!B106)),"First Name is required",IF(NOT(ISBLANK('Contact Data Entry'!B106)),"OK",NA()))</f>
        <v>#N/A</v>
      </c>
      <c r="C106" s="41" t="e">
        <f>IF(AND('DO NOT USE_Contact Formulas'!A106,ISBLANK('Contact Data Entry'!C106)),"Last Name is required",IF(NOT(ISBLANK('Contact Data Entry'!C106)),"OK",NA()))</f>
        <v>#N/A</v>
      </c>
      <c r="D106" s="41" t="e">
        <f>IF(AND('DO NOT USE_Contact Formulas'!A106,ISBLANK('Contact Data Entry'!D106)),"Birthdate is required",IF(NOT(ISBLANK('Contact Data Entry'!D106)),"OK",NA()))</f>
        <v>#N/A</v>
      </c>
      <c r="E106" s="41" t="e">
        <f>IF(AND('DO NOT USE_Contact Formulas'!A106,ISBLANK('Contact Data Entry'!E106)),"Mobile Phone is required",IF(NOT(ISBLANK('Contact Data Entry'!E106)),IF(AND(ISNUMBER(VALUE('Contact Data Entry'!E106)),LEFT('Contact Data Entry'!E106,1)&lt;&gt;"1",LEN('Contact Data Entry'!E106)=10),"OK","Phone number must be valid format"),NA()))</f>
        <v>#N/A</v>
      </c>
      <c r="F106" s="41" t="e">
        <f>IF(LEN('Contact Data Entry'!F106)&gt;255,"Home Street Address must be less than 255 characters",IF('DO NOT USE_Contact Formulas'!A106,"OK",NA()))</f>
        <v>#N/A</v>
      </c>
      <c r="G106" s="41" t="e">
        <f>IF(LEN('Contact Data Entry'!G106)&gt;40,"City must be less than 40 characters",IF('DO NOT USE_Contact Formulas'!A106,"OK",NA()))</f>
        <v>#N/A</v>
      </c>
      <c r="H106" s="41" t="e">
        <f>IF(AND(NOT(ISBLANK('Contact Data Entry'!H106)),ISNA(VLOOKUP('Contact Data Entry'!H106,'DO NOT USE_School Picklist'!$P$3:$P$52,1,FALSE))),"Please select a value from the drop-down menu",IF('DO NOT USE_Contact Formulas'!A106,"OK",NA()))</f>
        <v>#N/A</v>
      </c>
      <c r="I106" s="41" t="e">
        <f>IF(AND('DO NOT USE_Contact Formulas'!A106,ISBLANK('Contact Data Entry'!I106)),"Zip is required",IF(ISBLANK('Contact Data Entry'!I106),NA(),"OK"))</f>
        <v>#N/A</v>
      </c>
      <c r="J106" s="41" t="e">
        <f>IF(AND('DO NOT USE_Contact Formulas'!A106,ISBLANK('Contact Data Entry'!J106)),"Student or Staff? is required",IF(ISBLANK('Contact Data Entry'!J106),NA(),IF(ISNA(VLOOKUP('Contact Data Entry'!J106,'DO NOT USE_School Picklist'!$B$3:$B$6,1,FALSE)),"Please select a value from the drop-down menu","OK")))</f>
        <v>#N/A</v>
      </c>
      <c r="K106" s="41" t="e">
        <f>IF(AND('Contact Data Entry'!J106='DO NOT USE_School Picklist'!$B$4,ISBLANK('Contact Data Entry'!K106)),"Occupation/Job Title is required if Student or Staff? is Yes, staff/faculty or volunteer",IF('DO NOT USE_Contact Formulas'!A106,"OK",NA()))</f>
        <v>#N/A</v>
      </c>
      <c r="L106" s="41" t="e">
        <f ca="1">IF('Contact Data Entry'!L106&gt;'DO NOT USE_School Picklist'!$C$3,"Date last on school campus/facility cannot be a future date",IF('DO NOT USE_Contact Formulas'!A106,IF(ISBLANK('Contact Data Entry'!L106),"Date last on school campus/facility is required","OK"),NA()))</f>
        <v>#N/A</v>
      </c>
      <c r="M106" s="42" t="e">
        <f ca="1">IF('Contact Data Entry'!M106&gt;'DO NOT USE_School Picklist'!$C$3,"Last Exposure Date cannot be a future date",IF('DO NOT USE_Contact Formulas'!A106,IF(ISBLANK('Contact Data Entry'!M106),"Last Exposure Date is required","OK"),NA()))</f>
        <v>#N/A</v>
      </c>
      <c r="N106" s="42" t="e">
        <f>IF(AND('DO NOT USE_Contact Formulas'!A106,ISBLANK('Contact Data Entry'!N106)),"Specific Place in the Location is required",IF(ISBLANK('Contact Data Entry'!N106),NA(),"OK"))</f>
        <v>#N/A</v>
      </c>
      <c r="O106" s="41" t="e">
        <f>IF(AND(NOT(ISBLANK('Contact Data Entry'!O106)),ISNA(VLOOKUP('Contact Data Entry'!O106,'DO NOT USE_School Picklist'!$L$3:$L$81,1,FALSE))),"Please select a value from the drop-down menu",IF('DO NOT USE_Contact Formulas'!A106,"OK",NA()))</f>
        <v>#N/A</v>
      </c>
      <c r="P106" s="41" t="e">
        <f>IF(AND(NOT(ISBLANK('Contact Data Entry'!P106)),NOT(ISNUMBER(MATCH("*@*.?*",'Contact Data Entry'!P106,0)))),"Email must be in a valid format",IF('DO NOT USE_Contact Formulas'!A106,"OK",NA()))</f>
        <v>#N/A</v>
      </c>
      <c r="Q106" s="41" t="e">
        <f>IF(LEN('Contact Data Entry'!Q106)&gt;50,"Parent/Guardian Name must be less than 50 characters",IF('DO NOT USE_Contact Formulas'!A106,"OK",NA()))</f>
        <v>#N/A</v>
      </c>
      <c r="R106" s="41" t="e">
        <f>IF(NOT(ISBLANK('Contact Data Entry'!R106)),IF(AND(ISNUMBER('Contact Data Entry'!R106),LEFT('Contact Data Entry'!R106,1)&lt;&gt;"1",LEN('Contact Data Entry'!R106)=10),"OK","Phone number must be valid format"),IF('DO NOT USE_Contact Formulas'!A106,"OK",NA()))</f>
        <v>#N/A</v>
      </c>
      <c r="S106" s="41" t="e">
        <f>IF(AND(NOT(ISBLANK('Contact Data Entry'!S106)),ISNA(VLOOKUP('Contact Data Entry'!S106,'DO NOT USE_School Picklist'!$N$3:$N$63,1,FALSE))),"Please select a value from the drop-down menu",IF('DO NOT USE_Contact Formulas'!A106,"OK",NA()))</f>
        <v>#N/A</v>
      </c>
      <c r="T106" s="41" t="e">
        <f>IF(AND(NOT(ISBLANK('Contact Data Entry'!T106)),ISNA(VLOOKUP('Contact Data Entry'!T106,'DO NOT USE_School Picklist'!$E$3:$E$10,1,FALSE))),"Please select a value from the drop-down menu",IF('DO NOT USE_Contact Formulas'!A106,"OK",NA()))</f>
        <v>#N/A</v>
      </c>
      <c r="U106" s="41" t="e">
        <f>IF(AND(NOT(ISBLANK('Contact Data Entry'!U106)),ISNA(VLOOKUP('Contact Data Entry'!U106,'DO NOT USE_School Picklist'!$F$3:$F$16,1,FALSE))),"Please select a value from the drop-down menu",IF('DO NOT USE_Contact Formulas'!A106,"OK",NA()))</f>
        <v>#N/A</v>
      </c>
      <c r="V106" s="41" t="e">
        <f>IF(LEN('Contact Data Entry'!V106)&gt;100,"Classroom(s) must be less than 100 characters",IF('DO NOT USE_Contact Formulas'!A106,"OK",NA()))</f>
        <v>#N/A</v>
      </c>
      <c r="W106" s="41" t="e">
        <f>IF(AND(NOT(ISBLANK('Contact Data Entry'!W106)),ISNA(VLOOKUP('Contact Data Entry'!W106,'DO NOT USE_School Picklist'!$K$3:$K$6,1,FALSE))),"Please select a value from the drop-down menu",IF('DO NOT USE_Contact Formulas'!A106,"OK",NA()))</f>
        <v>#N/A</v>
      </c>
      <c r="X106" s="41" t="e">
        <f>IF(AND(NOT(ISBLANK('Contact Data Entry'!X106)),ISNA(VLOOKUP('Contact Data Entry'!X106,'DO NOT USE_School Picklist'!$D$3:$D$5,1,FALSE))),"Please select a value from the drop-down menu",IF('DO NOT USE_Contact Formulas'!A106,"OK",NA()))</f>
        <v>#N/A</v>
      </c>
      <c r="Y106" s="41"/>
      <c r="Z106" s="41" t="e">
        <f>IF(AND(NOT(ISBLANK('Contact Data Entry'!Z106)),ISNA(VLOOKUP('Contact Data Entry'!Z106,'DO NOT USE_School Picklist'!$G$3:$G$5,1,FALSE))),"Please select a value from the drop-down menu",IF('DO NOT USE_Contact Formulas'!A106,"OK",NA()))</f>
        <v>#N/A</v>
      </c>
      <c r="AA106" s="41"/>
      <c r="AB106" s="41" t="e">
        <f>IF(AND(NOT(ISBLANK('Contact Data Entry'!AB106)),ISNA(VLOOKUP('Contact Data Entry'!AB106,'DO NOT USE_School Picklist'!$H$3:$H$4,1,FALSE))),"Please select a value from the drop-down menu",IF('DO NOT USE_Contact Formulas'!A106,"OK",NA()))</f>
        <v>#N/A</v>
      </c>
      <c r="AC106" s="41" t="e">
        <f ca="1">IF('Contact Data Entry'!AC106&gt;'DO NOT USE_School Picklist'!$C$3,"Test Date cannot be a future date",IF('DO NOT USE_Contact Formulas'!A106,"OK",NA()))</f>
        <v>#N/A</v>
      </c>
      <c r="AD106" s="41" t="e">
        <f>IF(AND(NOT(ISBLANK('Contact Data Entry'!AD106)),ISNA(VLOOKUP('Contact Data Entry'!AD106,'DO NOT USE_School Picklist'!$Q$3:$Q$8,1,FALSE))),"Please select a value from the drop-down menu",IF('DO NOT USE_Contact Formulas'!A106,"OK",NA()))</f>
        <v>#N/A</v>
      </c>
    </row>
    <row r="107" spans="1:30" x14ac:dyDescent="0.25">
      <c r="A107" s="40" t="e">
        <f>IF('DO NOT USE_Contact Formulas'!A107,IF('DO NOT USE_Contact Formulas'!B107,"Not all required fields are completed","OK"),NA())</f>
        <v>#N/A</v>
      </c>
      <c r="B107" s="41" t="e">
        <f>IF(AND('DO NOT USE_Contact Formulas'!A107,ISBLANK('Contact Data Entry'!B107)),"First Name is required",IF(NOT(ISBLANK('Contact Data Entry'!B107)),"OK",NA()))</f>
        <v>#N/A</v>
      </c>
      <c r="C107" s="41" t="e">
        <f>IF(AND('DO NOT USE_Contact Formulas'!A107,ISBLANK('Contact Data Entry'!C107)),"Last Name is required",IF(NOT(ISBLANK('Contact Data Entry'!C107)),"OK",NA()))</f>
        <v>#N/A</v>
      </c>
      <c r="D107" s="41" t="e">
        <f>IF(AND('DO NOT USE_Contact Formulas'!A107,ISBLANK('Contact Data Entry'!D107)),"Birthdate is required",IF(NOT(ISBLANK('Contact Data Entry'!D107)),"OK",NA()))</f>
        <v>#N/A</v>
      </c>
      <c r="E107" s="41" t="e">
        <f>IF(AND('DO NOT USE_Contact Formulas'!A107,ISBLANK('Contact Data Entry'!E107)),"Mobile Phone is required",IF(NOT(ISBLANK('Contact Data Entry'!E107)),IF(AND(ISNUMBER(VALUE('Contact Data Entry'!E107)),LEFT('Contact Data Entry'!E107,1)&lt;&gt;"1",LEN('Contact Data Entry'!E107)=10),"OK","Phone number must be valid format"),NA()))</f>
        <v>#N/A</v>
      </c>
      <c r="F107" s="41" t="e">
        <f>IF(LEN('Contact Data Entry'!F107)&gt;255,"Home Street Address must be less than 255 characters",IF('DO NOT USE_Contact Formulas'!A107,"OK",NA()))</f>
        <v>#N/A</v>
      </c>
      <c r="G107" s="41" t="e">
        <f>IF(LEN('Contact Data Entry'!G107)&gt;40,"City must be less than 40 characters",IF('DO NOT USE_Contact Formulas'!A107,"OK",NA()))</f>
        <v>#N/A</v>
      </c>
      <c r="H107" s="41" t="e">
        <f>IF(AND(NOT(ISBLANK('Contact Data Entry'!H107)),ISNA(VLOOKUP('Contact Data Entry'!H107,'DO NOT USE_School Picklist'!$P$3:$P$52,1,FALSE))),"Please select a value from the drop-down menu",IF('DO NOT USE_Contact Formulas'!A107,"OK",NA()))</f>
        <v>#N/A</v>
      </c>
      <c r="I107" s="41" t="e">
        <f>IF(AND('DO NOT USE_Contact Formulas'!A107,ISBLANK('Contact Data Entry'!I107)),"Zip is required",IF(ISBLANK('Contact Data Entry'!I107),NA(),"OK"))</f>
        <v>#N/A</v>
      </c>
      <c r="J107" s="41" t="e">
        <f>IF(AND('DO NOT USE_Contact Formulas'!A107,ISBLANK('Contact Data Entry'!J107)),"Student or Staff? is required",IF(ISBLANK('Contact Data Entry'!J107),NA(),IF(ISNA(VLOOKUP('Contact Data Entry'!J107,'DO NOT USE_School Picklist'!$B$3:$B$6,1,FALSE)),"Please select a value from the drop-down menu","OK")))</f>
        <v>#N/A</v>
      </c>
      <c r="K107" s="41" t="e">
        <f>IF(AND('Contact Data Entry'!J107='DO NOT USE_School Picklist'!$B$4,ISBLANK('Contact Data Entry'!K107)),"Occupation/Job Title is required if Student or Staff? is Yes, staff/faculty or volunteer",IF('DO NOT USE_Contact Formulas'!A107,"OK",NA()))</f>
        <v>#N/A</v>
      </c>
      <c r="L107" s="41" t="e">
        <f ca="1">IF('Contact Data Entry'!L107&gt;'DO NOT USE_School Picklist'!$C$3,"Date last on school campus/facility cannot be a future date",IF('DO NOT USE_Contact Formulas'!A107,IF(ISBLANK('Contact Data Entry'!L107),"Date last on school campus/facility is required","OK"),NA()))</f>
        <v>#N/A</v>
      </c>
      <c r="M107" s="42" t="e">
        <f ca="1">IF('Contact Data Entry'!M107&gt;'DO NOT USE_School Picklist'!$C$3,"Last Exposure Date cannot be a future date",IF('DO NOT USE_Contact Formulas'!A107,IF(ISBLANK('Contact Data Entry'!M107),"Last Exposure Date is required","OK"),NA()))</f>
        <v>#N/A</v>
      </c>
      <c r="N107" s="42" t="e">
        <f>IF(AND('DO NOT USE_Contact Formulas'!A107,ISBLANK('Contact Data Entry'!N107)),"Specific Place in the Location is required",IF(ISBLANK('Contact Data Entry'!N107),NA(),"OK"))</f>
        <v>#N/A</v>
      </c>
      <c r="O107" s="41" t="e">
        <f>IF(AND(NOT(ISBLANK('Contact Data Entry'!O107)),ISNA(VLOOKUP('Contact Data Entry'!O107,'DO NOT USE_School Picklist'!$L$3:$L$81,1,FALSE))),"Please select a value from the drop-down menu",IF('DO NOT USE_Contact Formulas'!A107,"OK",NA()))</f>
        <v>#N/A</v>
      </c>
      <c r="P107" s="41" t="e">
        <f>IF(AND(NOT(ISBLANK('Contact Data Entry'!P107)),NOT(ISNUMBER(MATCH("*@*.?*",'Contact Data Entry'!P107,0)))),"Email must be in a valid format",IF('DO NOT USE_Contact Formulas'!A107,"OK",NA()))</f>
        <v>#N/A</v>
      </c>
      <c r="Q107" s="41" t="e">
        <f>IF(LEN('Contact Data Entry'!Q107)&gt;50,"Parent/Guardian Name must be less than 50 characters",IF('DO NOT USE_Contact Formulas'!A107,"OK",NA()))</f>
        <v>#N/A</v>
      </c>
      <c r="R107" s="41" t="e">
        <f>IF(NOT(ISBLANK('Contact Data Entry'!R107)),IF(AND(ISNUMBER('Contact Data Entry'!R107),LEFT('Contact Data Entry'!R107,1)&lt;&gt;"1",LEN('Contact Data Entry'!R107)=10),"OK","Phone number must be valid format"),IF('DO NOT USE_Contact Formulas'!A107,"OK",NA()))</f>
        <v>#N/A</v>
      </c>
      <c r="S107" s="41" t="e">
        <f>IF(AND(NOT(ISBLANK('Contact Data Entry'!S107)),ISNA(VLOOKUP('Contact Data Entry'!S107,'DO NOT USE_School Picklist'!$N$3:$N$63,1,FALSE))),"Please select a value from the drop-down menu",IF('DO NOT USE_Contact Formulas'!A107,"OK",NA()))</f>
        <v>#N/A</v>
      </c>
      <c r="T107" s="41" t="e">
        <f>IF(AND(NOT(ISBLANK('Contact Data Entry'!T107)),ISNA(VLOOKUP('Contact Data Entry'!T107,'DO NOT USE_School Picklist'!$E$3:$E$10,1,FALSE))),"Please select a value from the drop-down menu",IF('DO NOT USE_Contact Formulas'!A107,"OK",NA()))</f>
        <v>#N/A</v>
      </c>
      <c r="U107" s="41" t="e">
        <f>IF(AND(NOT(ISBLANK('Contact Data Entry'!U107)),ISNA(VLOOKUP('Contact Data Entry'!U107,'DO NOT USE_School Picklist'!$F$3:$F$16,1,FALSE))),"Please select a value from the drop-down menu",IF('DO NOT USE_Contact Formulas'!A107,"OK",NA()))</f>
        <v>#N/A</v>
      </c>
      <c r="V107" s="41" t="e">
        <f>IF(LEN('Contact Data Entry'!V107)&gt;100,"Classroom(s) must be less than 100 characters",IF('DO NOT USE_Contact Formulas'!A107,"OK",NA()))</f>
        <v>#N/A</v>
      </c>
      <c r="W107" s="41" t="e">
        <f>IF(AND(NOT(ISBLANK('Contact Data Entry'!W107)),ISNA(VLOOKUP('Contact Data Entry'!W107,'DO NOT USE_School Picklist'!$K$3:$K$6,1,FALSE))),"Please select a value from the drop-down menu",IF('DO NOT USE_Contact Formulas'!A107,"OK",NA()))</f>
        <v>#N/A</v>
      </c>
      <c r="X107" s="41" t="e">
        <f>IF(AND(NOT(ISBLANK('Contact Data Entry'!X107)),ISNA(VLOOKUP('Contact Data Entry'!X107,'DO NOT USE_School Picklist'!$D$3:$D$5,1,FALSE))),"Please select a value from the drop-down menu",IF('DO NOT USE_Contact Formulas'!A107,"OK",NA()))</f>
        <v>#N/A</v>
      </c>
      <c r="Y107" s="41"/>
      <c r="Z107" s="41" t="e">
        <f>IF(AND(NOT(ISBLANK('Contact Data Entry'!Z107)),ISNA(VLOOKUP('Contact Data Entry'!Z107,'DO NOT USE_School Picklist'!$G$3:$G$5,1,FALSE))),"Please select a value from the drop-down menu",IF('DO NOT USE_Contact Formulas'!A107,"OK",NA()))</f>
        <v>#N/A</v>
      </c>
      <c r="AA107" s="41"/>
      <c r="AB107" s="41" t="e">
        <f>IF(AND(NOT(ISBLANK('Contact Data Entry'!AB107)),ISNA(VLOOKUP('Contact Data Entry'!AB107,'DO NOT USE_School Picklist'!$H$3:$H$4,1,FALSE))),"Please select a value from the drop-down menu",IF('DO NOT USE_Contact Formulas'!A107,"OK",NA()))</f>
        <v>#N/A</v>
      </c>
      <c r="AC107" s="41" t="e">
        <f ca="1">IF('Contact Data Entry'!AC107&gt;'DO NOT USE_School Picklist'!$C$3,"Test Date cannot be a future date",IF('DO NOT USE_Contact Formulas'!A107,"OK",NA()))</f>
        <v>#N/A</v>
      </c>
      <c r="AD107" s="41" t="e">
        <f>IF(AND(NOT(ISBLANK('Contact Data Entry'!AD107)),ISNA(VLOOKUP('Contact Data Entry'!AD107,'DO NOT USE_School Picklist'!$Q$3:$Q$8,1,FALSE))),"Please select a value from the drop-down menu",IF('DO NOT USE_Contact Formulas'!A107,"OK",NA()))</f>
        <v>#N/A</v>
      </c>
    </row>
    <row r="108" spans="1:30" x14ac:dyDescent="0.25">
      <c r="A108" s="40" t="e">
        <f>IF('DO NOT USE_Contact Formulas'!A108,IF('DO NOT USE_Contact Formulas'!B108,"Not all required fields are completed","OK"),NA())</f>
        <v>#N/A</v>
      </c>
      <c r="B108" s="41" t="e">
        <f>IF(AND('DO NOT USE_Contact Formulas'!A108,ISBLANK('Contact Data Entry'!B108)),"First Name is required",IF(NOT(ISBLANK('Contact Data Entry'!B108)),"OK",NA()))</f>
        <v>#N/A</v>
      </c>
      <c r="C108" s="41" t="e">
        <f>IF(AND('DO NOT USE_Contact Formulas'!A108,ISBLANK('Contact Data Entry'!C108)),"Last Name is required",IF(NOT(ISBLANK('Contact Data Entry'!C108)),"OK",NA()))</f>
        <v>#N/A</v>
      </c>
      <c r="D108" s="41" t="e">
        <f>IF(AND('DO NOT USE_Contact Formulas'!A108,ISBLANK('Contact Data Entry'!D108)),"Birthdate is required",IF(NOT(ISBLANK('Contact Data Entry'!D108)),"OK",NA()))</f>
        <v>#N/A</v>
      </c>
      <c r="E108" s="41" t="e">
        <f>IF(AND('DO NOT USE_Contact Formulas'!A108,ISBLANK('Contact Data Entry'!E108)),"Mobile Phone is required",IF(NOT(ISBLANK('Contact Data Entry'!E108)),IF(AND(ISNUMBER(VALUE('Contact Data Entry'!E108)),LEFT('Contact Data Entry'!E108,1)&lt;&gt;"1",LEN('Contact Data Entry'!E108)=10),"OK","Phone number must be valid format"),NA()))</f>
        <v>#N/A</v>
      </c>
      <c r="F108" s="41" t="e">
        <f>IF(LEN('Contact Data Entry'!F108)&gt;255,"Home Street Address must be less than 255 characters",IF('DO NOT USE_Contact Formulas'!A108,"OK",NA()))</f>
        <v>#N/A</v>
      </c>
      <c r="G108" s="41" t="e">
        <f>IF(LEN('Contact Data Entry'!G108)&gt;40,"City must be less than 40 characters",IF('DO NOT USE_Contact Formulas'!A108,"OK",NA()))</f>
        <v>#N/A</v>
      </c>
      <c r="H108" s="41" t="e">
        <f>IF(AND(NOT(ISBLANK('Contact Data Entry'!H108)),ISNA(VLOOKUP('Contact Data Entry'!H108,'DO NOT USE_School Picklist'!$P$3:$P$52,1,FALSE))),"Please select a value from the drop-down menu",IF('DO NOT USE_Contact Formulas'!A108,"OK",NA()))</f>
        <v>#N/A</v>
      </c>
      <c r="I108" s="41" t="e">
        <f>IF(AND('DO NOT USE_Contact Formulas'!A108,ISBLANK('Contact Data Entry'!I108)),"Zip is required",IF(ISBLANK('Contact Data Entry'!I108),NA(),"OK"))</f>
        <v>#N/A</v>
      </c>
      <c r="J108" s="41" t="e">
        <f>IF(AND('DO NOT USE_Contact Formulas'!A108,ISBLANK('Contact Data Entry'!J108)),"Student or Staff? is required",IF(ISBLANK('Contact Data Entry'!J108),NA(),IF(ISNA(VLOOKUP('Contact Data Entry'!J108,'DO NOT USE_School Picklist'!$B$3:$B$6,1,FALSE)),"Please select a value from the drop-down menu","OK")))</f>
        <v>#N/A</v>
      </c>
      <c r="K108" s="41" t="e">
        <f>IF(AND('Contact Data Entry'!J108='DO NOT USE_School Picklist'!$B$4,ISBLANK('Contact Data Entry'!K108)),"Occupation/Job Title is required if Student or Staff? is Yes, staff/faculty or volunteer",IF('DO NOT USE_Contact Formulas'!A108,"OK",NA()))</f>
        <v>#N/A</v>
      </c>
      <c r="L108" s="41" t="e">
        <f ca="1">IF('Contact Data Entry'!L108&gt;'DO NOT USE_School Picklist'!$C$3,"Date last on school campus/facility cannot be a future date",IF('DO NOT USE_Contact Formulas'!A108,IF(ISBLANK('Contact Data Entry'!L108),"Date last on school campus/facility is required","OK"),NA()))</f>
        <v>#N/A</v>
      </c>
      <c r="M108" s="42" t="e">
        <f ca="1">IF('Contact Data Entry'!M108&gt;'DO NOT USE_School Picklist'!$C$3,"Last Exposure Date cannot be a future date",IF('DO NOT USE_Contact Formulas'!A108,IF(ISBLANK('Contact Data Entry'!M108),"Last Exposure Date is required","OK"),NA()))</f>
        <v>#N/A</v>
      </c>
      <c r="N108" s="42" t="e">
        <f>IF(AND('DO NOT USE_Contact Formulas'!A108,ISBLANK('Contact Data Entry'!N108)),"Specific Place in the Location is required",IF(ISBLANK('Contact Data Entry'!N108),NA(),"OK"))</f>
        <v>#N/A</v>
      </c>
      <c r="O108" s="41" t="e">
        <f>IF(AND(NOT(ISBLANK('Contact Data Entry'!O108)),ISNA(VLOOKUP('Contact Data Entry'!O108,'DO NOT USE_School Picklist'!$L$3:$L$81,1,FALSE))),"Please select a value from the drop-down menu",IF('DO NOT USE_Contact Formulas'!A108,"OK",NA()))</f>
        <v>#N/A</v>
      </c>
      <c r="P108" s="41" t="e">
        <f>IF(AND(NOT(ISBLANK('Contact Data Entry'!P108)),NOT(ISNUMBER(MATCH("*@*.?*",'Contact Data Entry'!P108,0)))),"Email must be in a valid format",IF('DO NOT USE_Contact Formulas'!A108,"OK",NA()))</f>
        <v>#N/A</v>
      </c>
      <c r="Q108" s="41" t="e">
        <f>IF(LEN('Contact Data Entry'!Q108)&gt;50,"Parent/Guardian Name must be less than 50 characters",IF('DO NOT USE_Contact Formulas'!A108,"OK",NA()))</f>
        <v>#N/A</v>
      </c>
      <c r="R108" s="41" t="e">
        <f>IF(NOT(ISBLANK('Contact Data Entry'!R108)),IF(AND(ISNUMBER('Contact Data Entry'!R108),LEFT('Contact Data Entry'!R108,1)&lt;&gt;"1",LEN('Contact Data Entry'!R108)=10),"OK","Phone number must be valid format"),IF('DO NOT USE_Contact Formulas'!A108,"OK",NA()))</f>
        <v>#N/A</v>
      </c>
      <c r="S108" s="41" t="e">
        <f>IF(AND(NOT(ISBLANK('Contact Data Entry'!S108)),ISNA(VLOOKUP('Contact Data Entry'!S108,'DO NOT USE_School Picklist'!$N$3:$N$63,1,FALSE))),"Please select a value from the drop-down menu",IF('DO NOT USE_Contact Formulas'!A108,"OK",NA()))</f>
        <v>#N/A</v>
      </c>
      <c r="T108" s="41" t="e">
        <f>IF(AND(NOT(ISBLANK('Contact Data Entry'!T108)),ISNA(VLOOKUP('Contact Data Entry'!T108,'DO NOT USE_School Picklist'!$E$3:$E$10,1,FALSE))),"Please select a value from the drop-down menu",IF('DO NOT USE_Contact Formulas'!A108,"OK",NA()))</f>
        <v>#N/A</v>
      </c>
      <c r="U108" s="41" t="e">
        <f>IF(AND(NOT(ISBLANK('Contact Data Entry'!U108)),ISNA(VLOOKUP('Contact Data Entry'!U108,'DO NOT USE_School Picklist'!$F$3:$F$16,1,FALSE))),"Please select a value from the drop-down menu",IF('DO NOT USE_Contact Formulas'!A108,"OK",NA()))</f>
        <v>#N/A</v>
      </c>
      <c r="V108" s="41" t="e">
        <f>IF(LEN('Contact Data Entry'!V108)&gt;100,"Classroom(s) must be less than 100 characters",IF('DO NOT USE_Contact Formulas'!A108,"OK",NA()))</f>
        <v>#N/A</v>
      </c>
      <c r="W108" s="41" t="e">
        <f>IF(AND(NOT(ISBLANK('Contact Data Entry'!W108)),ISNA(VLOOKUP('Contact Data Entry'!W108,'DO NOT USE_School Picklist'!$K$3:$K$6,1,FALSE))),"Please select a value from the drop-down menu",IF('DO NOT USE_Contact Formulas'!A108,"OK",NA()))</f>
        <v>#N/A</v>
      </c>
      <c r="X108" s="41" t="e">
        <f>IF(AND(NOT(ISBLANK('Contact Data Entry'!X108)),ISNA(VLOOKUP('Contact Data Entry'!X108,'DO NOT USE_School Picklist'!$D$3:$D$5,1,FALSE))),"Please select a value from the drop-down menu",IF('DO NOT USE_Contact Formulas'!A108,"OK",NA()))</f>
        <v>#N/A</v>
      </c>
      <c r="Y108" s="41"/>
      <c r="Z108" s="41" t="e">
        <f>IF(AND(NOT(ISBLANK('Contact Data Entry'!Z108)),ISNA(VLOOKUP('Contact Data Entry'!Z108,'DO NOT USE_School Picklist'!$G$3:$G$5,1,FALSE))),"Please select a value from the drop-down menu",IF('DO NOT USE_Contact Formulas'!A108,"OK",NA()))</f>
        <v>#N/A</v>
      </c>
      <c r="AA108" s="41"/>
      <c r="AB108" s="41" t="e">
        <f>IF(AND(NOT(ISBLANK('Contact Data Entry'!AB108)),ISNA(VLOOKUP('Contact Data Entry'!AB108,'DO NOT USE_School Picklist'!$H$3:$H$4,1,FALSE))),"Please select a value from the drop-down menu",IF('DO NOT USE_Contact Formulas'!A108,"OK",NA()))</f>
        <v>#N/A</v>
      </c>
      <c r="AC108" s="41" t="e">
        <f ca="1">IF('Contact Data Entry'!AC108&gt;'DO NOT USE_School Picklist'!$C$3,"Test Date cannot be a future date",IF('DO NOT USE_Contact Formulas'!A108,"OK",NA()))</f>
        <v>#N/A</v>
      </c>
      <c r="AD108" s="41" t="e">
        <f>IF(AND(NOT(ISBLANK('Contact Data Entry'!AD108)),ISNA(VLOOKUP('Contact Data Entry'!AD108,'DO NOT USE_School Picklist'!$Q$3:$Q$8,1,FALSE))),"Please select a value from the drop-down menu",IF('DO NOT USE_Contact Formulas'!A108,"OK",NA()))</f>
        <v>#N/A</v>
      </c>
    </row>
    <row r="109" spans="1:30" x14ac:dyDescent="0.25">
      <c r="A109" s="40" t="e">
        <f>IF('DO NOT USE_Contact Formulas'!A109,IF('DO NOT USE_Contact Formulas'!B109,"Not all required fields are completed","OK"),NA())</f>
        <v>#N/A</v>
      </c>
      <c r="B109" s="41" t="e">
        <f>IF(AND('DO NOT USE_Contact Formulas'!A109,ISBLANK('Contact Data Entry'!B109)),"First Name is required",IF(NOT(ISBLANK('Contact Data Entry'!B109)),"OK",NA()))</f>
        <v>#N/A</v>
      </c>
      <c r="C109" s="41" t="e">
        <f>IF(AND('DO NOT USE_Contact Formulas'!A109,ISBLANK('Contact Data Entry'!C109)),"Last Name is required",IF(NOT(ISBLANK('Contact Data Entry'!C109)),"OK",NA()))</f>
        <v>#N/A</v>
      </c>
      <c r="D109" s="41" t="e">
        <f>IF(AND('DO NOT USE_Contact Formulas'!A109,ISBLANK('Contact Data Entry'!D109)),"Birthdate is required",IF(NOT(ISBLANK('Contact Data Entry'!D109)),"OK",NA()))</f>
        <v>#N/A</v>
      </c>
      <c r="E109" s="41" t="e">
        <f>IF(AND('DO NOT USE_Contact Formulas'!A109,ISBLANK('Contact Data Entry'!E109)),"Mobile Phone is required",IF(NOT(ISBLANK('Contact Data Entry'!E109)),IF(AND(ISNUMBER(VALUE('Contact Data Entry'!E109)),LEFT('Contact Data Entry'!E109,1)&lt;&gt;"1",LEN('Contact Data Entry'!E109)=10),"OK","Phone number must be valid format"),NA()))</f>
        <v>#N/A</v>
      </c>
      <c r="F109" s="41" t="e">
        <f>IF(LEN('Contact Data Entry'!F109)&gt;255,"Home Street Address must be less than 255 characters",IF('DO NOT USE_Contact Formulas'!A109,"OK",NA()))</f>
        <v>#N/A</v>
      </c>
      <c r="G109" s="41" t="e">
        <f>IF(LEN('Contact Data Entry'!G109)&gt;40,"City must be less than 40 characters",IF('DO NOT USE_Contact Formulas'!A109,"OK",NA()))</f>
        <v>#N/A</v>
      </c>
      <c r="H109" s="41" t="e">
        <f>IF(AND(NOT(ISBLANK('Contact Data Entry'!H109)),ISNA(VLOOKUP('Contact Data Entry'!H109,'DO NOT USE_School Picklist'!$P$3:$P$52,1,FALSE))),"Please select a value from the drop-down menu",IF('DO NOT USE_Contact Formulas'!A109,"OK",NA()))</f>
        <v>#N/A</v>
      </c>
      <c r="I109" s="41" t="e">
        <f>IF(AND('DO NOT USE_Contact Formulas'!A109,ISBLANK('Contact Data Entry'!I109)),"Zip is required",IF(ISBLANK('Contact Data Entry'!I109),NA(),"OK"))</f>
        <v>#N/A</v>
      </c>
      <c r="J109" s="41" t="e">
        <f>IF(AND('DO NOT USE_Contact Formulas'!A109,ISBLANK('Contact Data Entry'!J109)),"Student or Staff? is required",IF(ISBLANK('Contact Data Entry'!J109),NA(),IF(ISNA(VLOOKUP('Contact Data Entry'!J109,'DO NOT USE_School Picklist'!$B$3:$B$6,1,FALSE)),"Please select a value from the drop-down menu","OK")))</f>
        <v>#N/A</v>
      </c>
      <c r="K109" s="41" t="e">
        <f>IF(AND('Contact Data Entry'!J109='DO NOT USE_School Picklist'!$B$4,ISBLANK('Contact Data Entry'!K109)),"Occupation/Job Title is required if Student or Staff? is Yes, staff/faculty or volunteer",IF('DO NOT USE_Contact Formulas'!A109,"OK",NA()))</f>
        <v>#N/A</v>
      </c>
      <c r="L109" s="41" t="e">
        <f ca="1">IF('Contact Data Entry'!L109&gt;'DO NOT USE_School Picklist'!$C$3,"Date last on school campus/facility cannot be a future date",IF('DO NOT USE_Contact Formulas'!A109,IF(ISBLANK('Contact Data Entry'!L109),"Date last on school campus/facility is required","OK"),NA()))</f>
        <v>#N/A</v>
      </c>
      <c r="M109" s="42" t="e">
        <f ca="1">IF('Contact Data Entry'!M109&gt;'DO NOT USE_School Picklist'!$C$3,"Last Exposure Date cannot be a future date",IF('DO NOT USE_Contact Formulas'!A109,IF(ISBLANK('Contact Data Entry'!M109),"Last Exposure Date is required","OK"),NA()))</f>
        <v>#N/A</v>
      </c>
      <c r="N109" s="42" t="e">
        <f>IF(AND('DO NOT USE_Contact Formulas'!A109,ISBLANK('Contact Data Entry'!N109)),"Specific Place in the Location is required",IF(ISBLANK('Contact Data Entry'!N109),NA(),"OK"))</f>
        <v>#N/A</v>
      </c>
      <c r="O109" s="41" t="e">
        <f>IF(AND(NOT(ISBLANK('Contact Data Entry'!O109)),ISNA(VLOOKUP('Contact Data Entry'!O109,'DO NOT USE_School Picklist'!$L$3:$L$81,1,FALSE))),"Please select a value from the drop-down menu",IF('DO NOT USE_Contact Formulas'!A109,"OK",NA()))</f>
        <v>#N/A</v>
      </c>
      <c r="P109" s="41" t="e">
        <f>IF(AND(NOT(ISBLANK('Contact Data Entry'!P109)),NOT(ISNUMBER(MATCH("*@*.?*",'Contact Data Entry'!P109,0)))),"Email must be in a valid format",IF('DO NOT USE_Contact Formulas'!A109,"OK",NA()))</f>
        <v>#N/A</v>
      </c>
      <c r="Q109" s="41" t="e">
        <f>IF(LEN('Contact Data Entry'!Q109)&gt;50,"Parent/Guardian Name must be less than 50 characters",IF('DO NOT USE_Contact Formulas'!A109,"OK",NA()))</f>
        <v>#N/A</v>
      </c>
      <c r="R109" s="41" t="e">
        <f>IF(NOT(ISBLANK('Contact Data Entry'!R109)),IF(AND(ISNUMBER('Contact Data Entry'!R109),LEFT('Contact Data Entry'!R109,1)&lt;&gt;"1",LEN('Contact Data Entry'!R109)=10),"OK","Phone number must be valid format"),IF('DO NOT USE_Contact Formulas'!A109,"OK",NA()))</f>
        <v>#N/A</v>
      </c>
      <c r="S109" s="41" t="e">
        <f>IF(AND(NOT(ISBLANK('Contact Data Entry'!S109)),ISNA(VLOOKUP('Contact Data Entry'!S109,'DO NOT USE_School Picklist'!$N$3:$N$63,1,FALSE))),"Please select a value from the drop-down menu",IF('DO NOT USE_Contact Formulas'!A109,"OK",NA()))</f>
        <v>#N/A</v>
      </c>
      <c r="T109" s="41" t="e">
        <f>IF(AND(NOT(ISBLANK('Contact Data Entry'!T109)),ISNA(VLOOKUP('Contact Data Entry'!T109,'DO NOT USE_School Picklist'!$E$3:$E$10,1,FALSE))),"Please select a value from the drop-down menu",IF('DO NOT USE_Contact Formulas'!A109,"OK",NA()))</f>
        <v>#N/A</v>
      </c>
      <c r="U109" s="41" t="e">
        <f>IF(AND(NOT(ISBLANK('Contact Data Entry'!U109)),ISNA(VLOOKUP('Contact Data Entry'!U109,'DO NOT USE_School Picklist'!$F$3:$F$16,1,FALSE))),"Please select a value from the drop-down menu",IF('DO NOT USE_Contact Formulas'!A109,"OK",NA()))</f>
        <v>#N/A</v>
      </c>
      <c r="V109" s="41" t="e">
        <f>IF(LEN('Contact Data Entry'!V109)&gt;100,"Classroom(s) must be less than 100 characters",IF('DO NOT USE_Contact Formulas'!A109,"OK",NA()))</f>
        <v>#N/A</v>
      </c>
      <c r="W109" s="41" t="e">
        <f>IF(AND(NOT(ISBLANK('Contact Data Entry'!W109)),ISNA(VLOOKUP('Contact Data Entry'!W109,'DO NOT USE_School Picklist'!$K$3:$K$6,1,FALSE))),"Please select a value from the drop-down menu",IF('DO NOT USE_Contact Formulas'!A109,"OK",NA()))</f>
        <v>#N/A</v>
      </c>
      <c r="X109" s="41" t="e">
        <f>IF(AND(NOT(ISBLANK('Contact Data Entry'!X109)),ISNA(VLOOKUP('Contact Data Entry'!X109,'DO NOT USE_School Picklist'!$D$3:$D$5,1,FALSE))),"Please select a value from the drop-down menu",IF('DO NOT USE_Contact Formulas'!A109,"OK",NA()))</f>
        <v>#N/A</v>
      </c>
      <c r="Y109" s="41"/>
      <c r="Z109" s="41" t="e">
        <f>IF(AND(NOT(ISBLANK('Contact Data Entry'!Z109)),ISNA(VLOOKUP('Contact Data Entry'!Z109,'DO NOT USE_School Picklist'!$G$3:$G$5,1,FALSE))),"Please select a value from the drop-down menu",IF('DO NOT USE_Contact Formulas'!A109,"OK",NA()))</f>
        <v>#N/A</v>
      </c>
      <c r="AA109" s="41"/>
      <c r="AB109" s="41" t="e">
        <f>IF(AND(NOT(ISBLANK('Contact Data Entry'!AB109)),ISNA(VLOOKUP('Contact Data Entry'!AB109,'DO NOT USE_School Picklist'!$H$3:$H$4,1,FALSE))),"Please select a value from the drop-down menu",IF('DO NOT USE_Contact Formulas'!A109,"OK",NA()))</f>
        <v>#N/A</v>
      </c>
      <c r="AC109" s="41" t="e">
        <f ca="1">IF('Contact Data Entry'!AC109&gt;'DO NOT USE_School Picklist'!$C$3,"Test Date cannot be a future date",IF('DO NOT USE_Contact Formulas'!A109,"OK",NA()))</f>
        <v>#N/A</v>
      </c>
      <c r="AD109" s="41" t="e">
        <f>IF(AND(NOT(ISBLANK('Contact Data Entry'!AD109)),ISNA(VLOOKUP('Contact Data Entry'!AD109,'DO NOT USE_School Picklist'!$Q$3:$Q$8,1,FALSE))),"Please select a value from the drop-down menu",IF('DO NOT USE_Contact Formulas'!A109,"OK",NA()))</f>
        <v>#N/A</v>
      </c>
    </row>
    <row r="110" spans="1:30" x14ac:dyDescent="0.25">
      <c r="A110" s="40" t="e">
        <f>IF('DO NOT USE_Contact Formulas'!A110,IF('DO NOT USE_Contact Formulas'!B110,"Not all required fields are completed","OK"),NA())</f>
        <v>#N/A</v>
      </c>
      <c r="B110" s="41" t="e">
        <f>IF(AND('DO NOT USE_Contact Formulas'!A110,ISBLANK('Contact Data Entry'!B110)),"First Name is required",IF(NOT(ISBLANK('Contact Data Entry'!B110)),"OK",NA()))</f>
        <v>#N/A</v>
      </c>
      <c r="C110" s="41" t="e">
        <f>IF(AND('DO NOT USE_Contact Formulas'!A110,ISBLANK('Contact Data Entry'!C110)),"Last Name is required",IF(NOT(ISBLANK('Contact Data Entry'!C110)),"OK",NA()))</f>
        <v>#N/A</v>
      </c>
      <c r="D110" s="41" t="e">
        <f>IF(AND('DO NOT USE_Contact Formulas'!A110,ISBLANK('Contact Data Entry'!D110)),"Birthdate is required",IF(NOT(ISBLANK('Contact Data Entry'!D110)),"OK",NA()))</f>
        <v>#N/A</v>
      </c>
      <c r="E110" s="41" t="e">
        <f>IF(AND('DO NOT USE_Contact Formulas'!A110,ISBLANK('Contact Data Entry'!E110)),"Mobile Phone is required",IF(NOT(ISBLANK('Contact Data Entry'!E110)),IF(AND(ISNUMBER(VALUE('Contact Data Entry'!E110)),LEFT('Contact Data Entry'!E110,1)&lt;&gt;"1",LEN('Contact Data Entry'!E110)=10),"OK","Phone number must be valid format"),NA()))</f>
        <v>#N/A</v>
      </c>
      <c r="F110" s="41" t="e">
        <f>IF(LEN('Contact Data Entry'!F110)&gt;255,"Home Street Address must be less than 255 characters",IF('DO NOT USE_Contact Formulas'!A110,"OK",NA()))</f>
        <v>#N/A</v>
      </c>
      <c r="G110" s="41" t="e">
        <f>IF(LEN('Contact Data Entry'!G110)&gt;40,"City must be less than 40 characters",IF('DO NOT USE_Contact Formulas'!A110,"OK",NA()))</f>
        <v>#N/A</v>
      </c>
      <c r="H110" s="41" t="e">
        <f>IF(AND(NOT(ISBLANK('Contact Data Entry'!H110)),ISNA(VLOOKUP('Contact Data Entry'!H110,'DO NOT USE_School Picklist'!$P$3:$P$52,1,FALSE))),"Please select a value from the drop-down menu",IF('DO NOT USE_Contact Formulas'!A110,"OK",NA()))</f>
        <v>#N/A</v>
      </c>
      <c r="I110" s="41" t="e">
        <f>IF(AND('DO NOT USE_Contact Formulas'!A110,ISBLANK('Contact Data Entry'!I110)),"Zip is required",IF(ISBLANK('Contact Data Entry'!I110),NA(),"OK"))</f>
        <v>#N/A</v>
      </c>
      <c r="J110" s="41" t="e">
        <f>IF(AND('DO NOT USE_Contact Formulas'!A110,ISBLANK('Contact Data Entry'!J110)),"Student or Staff? is required",IF(ISBLANK('Contact Data Entry'!J110),NA(),IF(ISNA(VLOOKUP('Contact Data Entry'!J110,'DO NOT USE_School Picklist'!$B$3:$B$6,1,FALSE)),"Please select a value from the drop-down menu","OK")))</f>
        <v>#N/A</v>
      </c>
      <c r="K110" s="41" t="e">
        <f>IF(AND('Contact Data Entry'!J110='DO NOT USE_School Picklist'!$B$4,ISBLANK('Contact Data Entry'!K110)),"Occupation/Job Title is required if Student or Staff? is Yes, staff/faculty or volunteer",IF('DO NOT USE_Contact Formulas'!A110,"OK",NA()))</f>
        <v>#N/A</v>
      </c>
      <c r="L110" s="41" t="e">
        <f ca="1">IF('Contact Data Entry'!L110&gt;'DO NOT USE_School Picklist'!$C$3,"Date last on school campus/facility cannot be a future date",IF('DO NOT USE_Contact Formulas'!A110,IF(ISBLANK('Contact Data Entry'!L110),"Date last on school campus/facility is required","OK"),NA()))</f>
        <v>#N/A</v>
      </c>
      <c r="M110" s="42" t="e">
        <f ca="1">IF('Contact Data Entry'!M110&gt;'DO NOT USE_School Picklist'!$C$3,"Last Exposure Date cannot be a future date",IF('DO NOT USE_Contact Formulas'!A110,IF(ISBLANK('Contact Data Entry'!M110),"Last Exposure Date is required","OK"),NA()))</f>
        <v>#N/A</v>
      </c>
      <c r="N110" s="42" t="e">
        <f>IF(AND('DO NOT USE_Contact Formulas'!A110,ISBLANK('Contact Data Entry'!N110)),"Specific Place in the Location is required",IF(ISBLANK('Contact Data Entry'!N110),NA(),"OK"))</f>
        <v>#N/A</v>
      </c>
      <c r="O110" s="41" t="e">
        <f>IF(AND(NOT(ISBLANK('Contact Data Entry'!O110)),ISNA(VLOOKUP('Contact Data Entry'!O110,'DO NOT USE_School Picklist'!$L$3:$L$81,1,FALSE))),"Please select a value from the drop-down menu",IF('DO NOT USE_Contact Formulas'!A110,"OK",NA()))</f>
        <v>#N/A</v>
      </c>
      <c r="P110" s="41" t="e">
        <f>IF(AND(NOT(ISBLANK('Contact Data Entry'!P110)),NOT(ISNUMBER(MATCH("*@*.?*",'Contact Data Entry'!P110,0)))),"Email must be in a valid format",IF('DO NOT USE_Contact Formulas'!A110,"OK",NA()))</f>
        <v>#N/A</v>
      </c>
      <c r="Q110" s="41" t="e">
        <f>IF(LEN('Contact Data Entry'!Q110)&gt;50,"Parent/Guardian Name must be less than 50 characters",IF('DO NOT USE_Contact Formulas'!A110,"OK",NA()))</f>
        <v>#N/A</v>
      </c>
      <c r="R110" s="41" t="e">
        <f>IF(NOT(ISBLANK('Contact Data Entry'!R110)),IF(AND(ISNUMBER('Contact Data Entry'!R110),LEFT('Contact Data Entry'!R110,1)&lt;&gt;"1",LEN('Contact Data Entry'!R110)=10),"OK","Phone number must be valid format"),IF('DO NOT USE_Contact Formulas'!A110,"OK",NA()))</f>
        <v>#N/A</v>
      </c>
      <c r="S110" s="41" t="e">
        <f>IF(AND(NOT(ISBLANK('Contact Data Entry'!S110)),ISNA(VLOOKUP('Contact Data Entry'!S110,'DO NOT USE_School Picklist'!$N$3:$N$63,1,FALSE))),"Please select a value from the drop-down menu",IF('DO NOT USE_Contact Formulas'!A110,"OK",NA()))</f>
        <v>#N/A</v>
      </c>
      <c r="T110" s="41" t="e">
        <f>IF(AND(NOT(ISBLANK('Contact Data Entry'!T110)),ISNA(VLOOKUP('Contact Data Entry'!T110,'DO NOT USE_School Picklist'!$E$3:$E$10,1,FALSE))),"Please select a value from the drop-down menu",IF('DO NOT USE_Contact Formulas'!A110,"OK",NA()))</f>
        <v>#N/A</v>
      </c>
      <c r="U110" s="41" t="e">
        <f>IF(AND(NOT(ISBLANK('Contact Data Entry'!U110)),ISNA(VLOOKUP('Contact Data Entry'!U110,'DO NOT USE_School Picklist'!$F$3:$F$16,1,FALSE))),"Please select a value from the drop-down menu",IF('DO NOT USE_Contact Formulas'!A110,"OK",NA()))</f>
        <v>#N/A</v>
      </c>
      <c r="V110" s="41" t="e">
        <f>IF(LEN('Contact Data Entry'!V110)&gt;100,"Classroom(s) must be less than 100 characters",IF('DO NOT USE_Contact Formulas'!A110,"OK",NA()))</f>
        <v>#N/A</v>
      </c>
      <c r="W110" s="41" t="e">
        <f>IF(AND(NOT(ISBLANK('Contact Data Entry'!W110)),ISNA(VLOOKUP('Contact Data Entry'!W110,'DO NOT USE_School Picklist'!$K$3:$K$6,1,FALSE))),"Please select a value from the drop-down menu",IF('DO NOT USE_Contact Formulas'!A110,"OK",NA()))</f>
        <v>#N/A</v>
      </c>
      <c r="X110" s="41" t="e">
        <f>IF(AND(NOT(ISBLANK('Contact Data Entry'!X110)),ISNA(VLOOKUP('Contact Data Entry'!X110,'DO NOT USE_School Picklist'!$D$3:$D$5,1,FALSE))),"Please select a value from the drop-down menu",IF('DO NOT USE_Contact Formulas'!A110,"OK",NA()))</f>
        <v>#N/A</v>
      </c>
      <c r="Y110" s="41"/>
      <c r="Z110" s="41" t="e">
        <f>IF(AND(NOT(ISBLANK('Contact Data Entry'!Z110)),ISNA(VLOOKUP('Contact Data Entry'!Z110,'DO NOT USE_School Picklist'!$G$3:$G$5,1,FALSE))),"Please select a value from the drop-down menu",IF('DO NOT USE_Contact Formulas'!A110,"OK",NA()))</f>
        <v>#N/A</v>
      </c>
      <c r="AA110" s="41"/>
      <c r="AB110" s="41" t="e">
        <f>IF(AND(NOT(ISBLANK('Contact Data Entry'!AB110)),ISNA(VLOOKUP('Contact Data Entry'!AB110,'DO NOT USE_School Picklist'!$H$3:$H$4,1,FALSE))),"Please select a value from the drop-down menu",IF('DO NOT USE_Contact Formulas'!A110,"OK",NA()))</f>
        <v>#N/A</v>
      </c>
      <c r="AC110" s="41" t="e">
        <f ca="1">IF('Contact Data Entry'!AC110&gt;'DO NOT USE_School Picklist'!$C$3,"Test Date cannot be a future date",IF('DO NOT USE_Contact Formulas'!A110,"OK",NA()))</f>
        <v>#N/A</v>
      </c>
      <c r="AD110" s="41" t="e">
        <f>IF(AND(NOT(ISBLANK('Contact Data Entry'!AD110)),ISNA(VLOOKUP('Contact Data Entry'!AD110,'DO NOT USE_School Picklist'!$Q$3:$Q$8,1,FALSE))),"Please select a value from the drop-down menu",IF('DO NOT USE_Contact Formulas'!A110,"OK",NA()))</f>
        <v>#N/A</v>
      </c>
    </row>
    <row r="111" spans="1:30" x14ac:dyDescent="0.25">
      <c r="A111" s="40" t="e">
        <f>IF('DO NOT USE_Contact Formulas'!A111,IF('DO NOT USE_Contact Formulas'!B111,"Not all required fields are completed","OK"),NA())</f>
        <v>#N/A</v>
      </c>
      <c r="B111" s="41" t="e">
        <f>IF(AND('DO NOT USE_Contact Formulas'!A111,ISBLANK('Contact Data Entry'!B111)),"First Name is required",IF(NOT(ISBLANK('Contact Data Entry'!B111)),"OK",NA()))</f>
        <v>#N/A</v>
      </c>
      <c r="C111" s="41" t="e">
        <f>IF(AND('DO NOT USE_Contact Formulas'!A111,ISBLANK('Contact Data Entry'!C111)),"Last Name is required",IF(NOT(ISBLANK('Contact Data Entry'!C111)),"OK",NA()))</f>
        <v>#N/A</v>
      </c>
      <c r="D111" s="41" t="e">
        <f>IF(AND('DO NOT USE_Contact Formulas'!A111,ISBLANK('Contact Data Entry'!D111)),"Birthdate is required",IF(NOT(ISBLANK('Contact Data Entry'!D111)),"OK",NA()))</f>
        <v>#N/A</v>
      </c>
      <c r="E111" s="41" t="e">
        <f>IF(AND('DO NOT USE_Contact Formulas'!A111,ISBLANK('Contact Data Entry'!E111)),"Mobile Phone is required",IF(NOT(ISBLANK('Contact Data Entry'!E111)),IF(AND(ISNUMBER(VALUE('Contact Data Entry'!E111)),LEFT('Contact Data Entry'!E111,1)&lt;&gt;"1",LEN('Contact Data Entry'!E111)=10),"OK","Phone number must be valid format"),NA()))</f>
        <v>#N/A</v>
      </c>
      <c r="F111" s="41" t="e">
        <f>IF(LEN('Contact Data Entry'!F111)&gt;255,"Home Street Address must be less than 255 characters",IF('DO NOT USE_Contact Formulas'!A111,"OK",NA()))</f>
        <v>#N/A</v>
      </c>
      <c r="G111" s="41" t="e">
        <f>IF(LEN('Contact Data Entry'!G111)&gt;40,"City must be less than 40 characters",IF('DO NOT USE_Contact Formulas'!A111,"OK",NA()))</f>
        <v>#N/A</v>
      </c>
      <c r="H111" s="41" t="e">
        <f>IF(AND(NOT(ISBLANK('Contact Data Entry'!H111)),ISNA(VLOOKUP('Contact Data Entry'!H111,'DO NOT USE_School Picklist'!$P$3:$P$52,1,FALSE))),"Please select a value from the drop-down menu",IF('DO NOT USE_Contact Formulas'!A111,"OK",NA()))</f>
        <v>#N/A</v>
      </c>
      <c r="I111" s="41" t="e">
        <f>IF(AND('DO NOT USE_Contact Formulas'!A111,ISBLANK('Contact Data Entry'!I111)),"Zip is required",IF(ISBLANK('Contact Data Entry'!I111),NA(),"OK"))</f>
        <v>#N/A</v>
      </c>
      <c r="J111" s="41" t="e">
        <f>IF(AND('DO NOT USE_Contact Formulas'!A111,ISBLANK('Contact Data Entry'!J111)),"Student or Staff? is required",IF(ISBLANK('Contact Data Entry'!J111),NA(),IF(ISNA(VLOOKUP('Contact Data Entry'!J111,'DO NOT USE_School Picklist'!$B$3:$B$6,1,FALSE)),"Please select a value from the drop-down menu","OK")))</f>
        <v>#N/A</v>
      </c>
      <c r="K111" s="41" t="e">
        <f>IF(AND('Contact Data Entry'!J111='DO NOT USE_School Picklist'!$B$4,ISBLANK('Contact Data Entry'!K111)),"Occupation/Job Title is required if Student or Staff? is Yes, staff/faculty or volunteer",IF('DO NOT USE_Contact Formulas'!A111,"OK",NA()))</f>
        <v>#N/A</v>
      </c>
      <c r="L111" s="41" t="e">
        <f ca="1">IF('Contact Data Entry'!L111&gt;'DO NOT USE_School Picklist'!$C$3,"Date last on school campus/facility cannot be a future date",IF('DO NOT USE_Contact Formulas'!A111,IF(ISBLANK('Contact Data Entry'!L111),"Date last on school campus/facility is required","OK"),NA()))</f>
        <v>#N/A</v>
      </c>
      <c r="M111" s="42" t="e">
        <f ca="1">IF('Contact Data Entry'!M111&gt;'DO NOT USE_School Picklist'!$C$3,"Last Exposure Date cannot be a future date",IF('DO NOT USE_Contact Formulas'!A111,IF(ISBLANK('Contact Data Entry'!M111),"Last Exposure Date is required","OK"),NA()))</f>
        <v>#N/A</v>
      </c>
      <c r="N111" s="42" t="e">
        <f>IF(AND('DO NOT USE_Contact Formulas'!A111,ISBLANK('Contact Data Entry'!N111)),"Specific Place in the Location is required",IF(ISBLANK('Contact Data Entry'!N111),NA(),"OK"))</f>
        <v>#N/A</v>
      </c>
      <c r="O111" s="41" t="e">
        <f>IF(AND(NOT(ISBLANK('Contact Data Entry'!O111)),ISNA(VLOOKUP('Contact Data Entry'!O111,'DO NOT USE_School Picklist'!$L$3:$L$81,1,FALSE))),"Please select a value from the drop-down menu",IF('DO NOT USE_Contact Formulas'!A111,"OK",NA()))</f>
        <v>#N/A</v>
      </c>
      <c r="P111" s="41" t="e">
        <f>IF(AND(NOT(ISBLANK('Contact Data Entry'!P111)),NOT(ISNUMBER(MATCH("*@*.?*",'Contact Data Entry'!P111,0)))),"Email must be in a valid format",IF('DO NOT USE_Contact Formulas'!A111,"OK",NA()))</f>
        <v>#N/A</v>
      </c>
      <c r="Q111" s="41" t="e">
        <f>IF(LEN('Contact Data Entry'!Q111)&gt;50,"Parent/Guardian Name must be less than 50 characters",IF('DO NOT USE_Contact Formulas'!A111,"OK",NA()))</f>
        <v>#N/A</v>
      </c>
      <c r="R111" s="41" t="e">
        <f>IF(NOT(ISBLANK('Contact Data Entry'!R111)),IF(AND(ISNUMBER('Contact Data Entry'!R111),LEFT('Contact Data Entry'!R111,1)&lt;&gt;"1",LEN('Contact Data Entry'!R111)=10),"OK","Phone number must be valid format"),IF('DO NOT USE_Contact Formulas'!A111,"OK",NA()))</f>
        <v>#N/A</v>
      </c>
      <c r="S111" s="41" t="e">
        <f>IF(AND(NOT(ISBLANK('Contact Data Entry'!S111)),ISNA(VLOOKUP('Contact Data Entry'!S111,'DO NOT USE_School Picklist'!$N$3:$N$63,1,FALSE))),"Please select a value from the drop-down menu",IF('DO NOT USE_Contact Formulas'!A111,"OK",NA()))</f>
        <v>#N/A</v>
      </c>
      <c r="T111" s="41" t="e">
        <f>IF(AND(NOT(ISBLANK('Contact Data Entry'!T111)),ISNA(VLOOKUP('Contact Data Entry'!T111,'DO NOT USE_School Picklist'!$E$3:$E$10,1,FALSE))),"Please select a value from the drop-down menu",IF('DO NOT USE_Contact Formulas'!A111,"OK",NA()))</f>
        <v>#N/A</v>
      </c>
      <c r="U111" s="41" t="e">
        <f>IF(AND(NOT(ISBLANK('Contact Data Entry'!U111)),ISNA(VLOOKUP('Contact Data Entry'!U111,'DO NOT USE_School Picklist'!$F$3:$F$16,1,FALSE))),"Please select a value from the drop-down menu",IF('DO NOT USE_Contact Formulas'!A111,"OK",NA()))</f>
        <v>#N/A</v>
      </c>
      <c r="V111" s="41" t="e">
        <f>IF(LEN('Contact Data Entry'!V111)&gt;100,"Classroom(s) must be less than 100 characters",IF('DO NOT USE_Contact Formulas'!A111,"OK",NA()))</f>
        <v>#N/A</v>
      </c>
      <c r="W111" s="41" t="e">
        <f>IF(AND(NOT(ISBLANK('Contact Data Entry'!W111)),ISNA(VLOOKUP('Contact Data Entry'!W111,'DO NOT USE_School Picklist'!$K$3:$K$6,1,FALSE))),"Please select a value from the drop-down menu",IF('DO NOT USE_Contact Formulas'!A111,"OK",NA()))</f>
        <v>#N/A</v>
      </c>
      <c r="X111" s="41" t="e">
        <f>IF(AND(NOT(ISBLANK('Contact Data Entry'!X111)),ISNA(VLOOKUP('Contact Data Entry'!X111,'DO NOT USE_School Picklist'!$D$3:$D$5,1,FALSE))),"Please select a value from the drop-down menu",IF('DO NOT USE_Contact Formulas'!A111,"OK",NA()))</f>
        <v>#N/A</v>
      </c>
      <c r="Y111" s="41"/>
      <c r="Z111" s="41" t="e">
        <f>IF(AND(NOT(ISBLANK('Contact Data Entry'!Z111)),ISNA(VLOOKUP('Contact Data Entry'!Z111,'DO NOT USE_School Picklist'!$G$3:$G$5,1,FALSE))),"Please select a value from the drop-down menu",IF('DO NOT USE_Contact Formulas'!A111,"OK",NA()))</f>
        <v>#N/A</v>
      </c>
      <c r="AA111" s="41"/>
      <c r="AB111" s="41" t="e">
        <f>IF(AND(NOT(ISBLANK('Contact Data Entry'!AB111)),ISNA(VLOOKUP('Contact Data Entry'!AB111,'DO NOT USE_School Picklist'!$H$3:$H$4,1,FALSE))),"Please select a value from the drop-down menu",IF('DO NOT USE_Contact Formulas'!A111,"OK",NA()))</f>
        <v>#N/A</v>
      </c>
      <c r="AC111" s="41" t="e">
        <f ca="1">IF('Contact Data Entry'!AC111&gt;'DO NOT USE_School Picklist'!$C$3,"Test Date cannot be a future date",IF('DO NOT USE_Contact Formulas'!A111,"OK",NA()))</f>
        <v>#N/A</v>
      </c>
      <c r="AD111" s="41" t="e">
        <f>IF(AND(NOT(ISBLANK('Contact Data Entry'!AD111)),ISNA(VLOOKUP('Contact Data Entry'!AD111,'DO NOT USE_School Picklist'!$Q$3:$Q$8,1,FALSE))),"Please select a value from the drop-down menu",IF('DO NOT USE_Contact Formulas'!A111,"OK",NA()))</f>
        <v>#N/A</v>
      </c>
    </row>
    <row r="112" spans="1:30" x14ac:dyDescent="0.25">
      <c r="A112" s="40" t="e">
        <f>IF('DO NOT USE_Contact Formulas'!A112,IF('DO NOT USE_Contact Formulas'!B112,"Not all required fields are completed","OK"),NA())</f>
        <v>#N/A</v>
      </c>
      <c r="B112" s="41" t="e">
        <f>IF(AND('DO NOT USE_Contact Formulas'!A112,ISBLANK('Contact Data Entry'!B112)),"First Name is required",IF(NOT(ISBLANK('Contact Data Entry'!B112)),"OK",NA()))</f>
        <v>#N/A</v>
      </c>
      <c r="C112" s="41" t="e">
        <f>IF(AND('DO NOT USE_Contact Formulas'!A112,ISBLANK('Contact Data Entry'!C112)),"Last Name is required",IF(NOT(ISBLANK('Contact Data Entry'!C112)),"OK",NA()))</f>
        <v>#N/A</v>
      </c>
      <c r="D112" s="41" t="e">
        <f>IF(AND('DO NOT USE_Contact Formulas'!A112,ISBLANK('Contact Data Entry'!D112)),"Birthdate is required",IF(NOT(ISBLANK('Contact Data Entry'!D112)),"OK",NA()))</f>
        <v>#N/A</v>
      </c>
      <c r="E112" s="41" t="e">
        <f>IF(AND('DO NOT USE_Contact Formulas'!A112,ISBLANK('Contact Data Entry'!E112)),"Mobile Phone is required",IF(NOT(ISBLANK('Contact Data Entry'!E112)),IF(AND(ISNUMBER(VALUE('Contact Data Entry'!E112)),LEFT('Contact Data Entry'!E112,1)&lt;&gt;"1",LEN('Contact Data Entry'!E112)=10),"OK","Phone number must be valid format"),NA()))</f>
        <v>#N/A</v>
      </c>
      <c r="F112" s="41" t="e">
        <f>IF(LEN('Contact Data Entry'!F112)&gt;255,"Home Street Address must be less than 255 characters",IF('DO NOT USE_Contact Formulas'!A112,"OK",NA()))</f>
        <v>#N/A</v>
      </c>
      <c r="G112" s="41" t="e">
        <f>IF(LEN('Contact Data Entry'!G112)&gt;40,"City must be less than 40 characters",IF('DO NOT USE_Contact Formulas'!A112,"OK",NA()))</f>
        <v>#N/A</v>
      </c>
      <c r="H112" s="41" t="e">
        <f>IF(AND(NOT(ISBLANK('Contact Data Entry'!H112)),ISNA(VLOOKUP('Contact Data Entry'!H112,'DO NOT USE_School Picklist'!$P$3:$P$52,1,FALSE))),"Please select a value from the drop-down menu",IF('DO NOT USE_Contact Formulas'!A112,"OK",NA()))</f>
        <v>#N/A</v>
      </c>
      <c r="I112" s="41" t="e">
        <f>IF(AND('DO NOT USE_Contact Formulas'!A112,ISBLANK('Contact Data Entry'!I112)),"Zip is required",IF(ISBLANK('Contact Data Entry'!I112),NA(),"OK"))</f>
        <v>#N/A</v>
      </c>
      <c r="J112" s="41" t="e">
        <f>IF(AND('DO NOT USE_Contact Formulas'!A112,ISBLANK('Contact Data Entry'!J112)),"Student or Staff? is required",IF(ISBLANK('Contact Data Entry'!J112),NA(),IF(ISNA(VLOOKUP('Contact Data Entry'!J112,'DO NOT USE_School Picklist'!$B$3:$B$6,1,FALSE)),"Please select a value from the drop-down menu","OK")))</f>
        <v>#N/A</v>
      </c>
      <c r="K112" s="41" t="e">
        <f>IF(AND('Contact Data Entry'!J112='DO NOT USE_School Picklist'!$B$4,ISBLANK('Contact Data Entry'!K112)),"Occupation/Job Title is required if Student or Staff? is Yes, staff/faculty or volunteer",IF('DO NOT USE_Contact Formulas'!A112,"OK",NA()))</f>
        <v>#N/A</v>
      </c>
      <c r="L112" s="41" t="e">
        <f ca="1">IF('Contact Data Entry'!L112&gt;'DO NOT USE_School Picklist'!$C$3,"Date last on school campus/facility cannot be a future date",IF('DO NOT USE_Contact Formulas'!A112,IF(ISBLANK('Contact Data Entry'!L112),"Date last on school campus/facility is required","OK"),NA()))</f>
        <v>#N/A</v>
      </c>
      <c r="M112" s="42" t="e">
        <f ca="1">IF('Contact Data Entry'!M112&gt;'DO NOT USE_School Picklist'!$C$3,"Last Exposure Date cannot be a future date",IF('DO NOT USE_Contact Formulas'!A112,IF(ISBLANK('Contact Data Entry'!M112),"Last Exposure Date is required","OK"),NA()))</f>
        <v>#N/A</v>
      </c>
      <c r="N112" s="42" t="e">
        <f>IF(AND('DO NOT USE_Contact Formulas'!A112,ISBLANK('Contact Data Entry'!N112)),"Specific Place in the Location is required",IF(ISBLANK('Contact Data Entry'!N112),NA(),"OK"))</f>
        <v>#N/A</v>
      </c>
      <c r="O112" s="41" t="e">
        <f>IF(AND(NOT(ISBLANK('Contact Data Entry'!O112)),ISNA(VLOOKUP('Contact Data Entry'!O112,'DO NOT USE_School Picklist'!$L$3:$L$81,1,FALSE))),"Please select a value from the drop-down menu",IF('DO NOT USE_Contact Formulas'!A112,"OK",NA()))</f>
        <v>#N/A</v>
      </c>
      <c r="P112" s="41" t="e">
        <f>IF(AND(NOT(ISBLANK('Contact Data Entry'!P112)),NOT(ISNUMBER(MATCH("*@*.?*",'Contact Data Entry'!P112,0)))),"Email must be in a valid format",IF('DO NOT USE_Contact Formulas'!A112,"OK",NA()))</f>
        <v>#N/A</v>
      </c>
      <c r="Q112" s="41" t="e">
        <f>IF(LEN('Contact Data Entry'!Q112)&gt;50,"Parent/Guardian Name must be less than 50 characters",IF('DO NOT USE_Contact Formulas'!A112,"OK",NA()))</f>
        <v>#N/A</v>
      </c>
      <c r="R112" s="41" t="e">
        <f>IF(NOT(ISBLANK('Contact Data Entry'!R112)),IF(AND(ISNUMBER('Contact Data Entry'!R112),LEFT('Contact Data Entry'!R112,1)&lt;&gt;"1",LEN('Contact Data Entry'!R112)=10),"OK","Phone number must be valid format"),IF('DO NOT USE_Contact Formulas'!A112,"OK",NA()))</f>
        <v>#N/A</v>
      </c>
      <c r="S112" s="41" t="e">
        <f>IF(AND(NOT(ISBLANK('Contact Data Entry'!S112)),ISNA(VLOOKUP('Contact Data Entry'!S112,'DO NOT USE_School Picklist'!$N$3:$N$63,1,FALSE))),"Please select a value from the drop-down menu",IF('DO NOT USE_Contact Formulas'!A112,"OK",NA()))</f>
        <v>#N/A</v>
      </c>
      <c r="T112" s="41" t="e">
        <f>IF(AND(NOT(ISBLANK('Contact Data Entry'!T112)),ISNA(VLOOKUP('Contact Data Entry'!T112,'DO NOT USE_School Picklist'!$E$3:$E$10,1,FALSE))),"Please select a value from the drop-down menu",IF('DO NOT USE_Contact Formulas'!A112,"OK",NA()))</f>
        <v>#N/A</v>
      </c>
      <c r="U112" s="41" t="e">
        <f>IF(AND(NOT(ISBLANK('Contact Data Entry'!U112)),ISNA(VLOOKUP('Contact Data Entry'!U112,'DO NOT USE_School Picklist'!$F$3:$F$16,1,FALSE))),"Please select a value from the drop-down menu",IF('DO NOT USE_Contact Formulas'!A112,"OK",NA()))</f>
        <v>#N/A</v>
      </c>
      <c r="V112" s="41" t="e">
        <f>IF(LEN('Contact Data Entry'!V112)&gt;100,"Classroom(s) must be less than 100 characters",IF('DO NOT USE_Contact Formulas'!A112,"OK",NA()))</f>
        <v>#N/A</v>
      </c>
      <c r="W112" s="41" t="e">
        <f>IF(AND(NOT(ISBLANK('Contact Data Entry'!W112)),ISNA(VLOOKUP('Contact Data Entry'!W112,'DO NOT USE_School Picklist'!$K$3:$K$6,1,FALSE))),"Please select a value from the drop-down menu",IF('DO NOT USE_Contact Formulas'!A112,"OK",NA()))</f>
        <v>#N/A</v>
      </c>
      <c r="X112" s="41" t="e">
        <f>IF(AND(NOT(ISBLANK('Contact Data Entry'!X112)),ISNA(VLOOKUP('Contact Data Entry'!X112,'DO NOT USE_School Picklist'!$D$3:$D$5,1,FALSE))),"Please select a value from the drop-down menu",IF('DO NOT USE_Contact Formulas'!A112,"OK",NA()))</f>
        <v>#N/A</v>
      </c>
      <c r="Y112" s="41"/>
      <c r="Z112" s="41" t="e">
        <f>IF(AND(NOT(ISBLANK('Contact Data Entry'!Z112)),ISNA(VLOOKUP('Contact Data Entry'!Z112,'DO NOT USE_School Picklist'!$G$3:$G$5,1,FALSE))),"Please select a value from the drop-down menu",IF('DO NOT USE_Contact Formulas'!A112,"OK",NA()))</f>
        <v>#N/A</v>
      </c>
      <c r="AA112" s="41"/>
      <c r="AB112" s="41" t="e">
        <f>IF(AND(NOT(ISBLANK('Contact Data Entry'!AB112)),ISNA(VLOOKUP('Contact Data Entry'!AB112,'DO NOT USE_School Picklist'!$H$3:$H$4,1,FALSE))),"Please select a value from the drop-down menu",IF('DO NOT USE_Contact Formulas'!A112,"OK",NA()))</f>
        <v>#N/A</v>
      </c>
      <c r="AC112" s="41" t="e">
        <f ca="1">IF('Contact Data Entry'!AC112&gt;'DO NOT USE_School Picklist'!$C$3,"Test Date cannot be a future date",IF('DO NOT USE_Contact Formulas'!A112,"OK",NA()))</f>
        <v>#N/A</v>
      </c>
      <c r="AD112" s="41" t="e">
        <f>IF(AND(NOT(ISBLANK('Contact Data Entry'!AD112)),ISNA(VLOOKUP('Contact Data Entry'!AD112,'DO NOT USE_School Picklist'!$Q$3:$Q$8,1,FALSE))),"Please select a value from the drop-down menu",IF('DO NOT USE_Contact Formulas'!A112,"OK",NA()))</f>
        <v>#N/A</v>
      </c>
    </row>
    <row r="113" spans="1:30" x14ac:dyDescent="0.25">
      <c r="A113" s="40" t="e">
        <f>IF('DO NOT USE_Contact Formulas'!A113,IF('DO NOT USE_Contact Formulas'!B113,"Not all required fields are completed","OK"),NA())</f>
        <v>#N/A</v>
      </c>
      <c r="B113" s="41" t="e">
        <f>IF(AND('DO NOT USE_Contact Formulas'!A113,ISBLANK('Contact Data Entry'!B113)),"First Name is required",IF(NOT(ISBLANK('Contact Data Entry'!B113)),"OK",NA()))</f>
        <v>#N/A</v>
      </c>
      <c r="C113" s="41" t="e">
        <f>IF(AND('DO NOT USE_Contact Formulas'!A113,ISBLANK('Contact Data Entry'!C113)),"Last Name is required",IF(NOT(ISBLANK('Contact Data Entry'!C113)),"OK",NA()))</f>
        <v>#N/A</v>
      </c>
      <c r="D113" s="41" t="e">
        <f>IF(AND('DO NOT USE_Contact Formulas'!A113,ISBLANK('Contact Data Entry'!D113)),"Birthdate is required",IF(NOT(ISBLANK('Contact Data Entry'!D113)),"OK",NA()))</f>
        <v>#N/A</v>
      </c>
      <c r="E113" s="41" t="e">
        <f>IF(AND('DO NOT USE_Contact Formulas'!A113,ISBLANK('Contact Data Entry'!E113)),"Mobile Phone is required",IF(NOT(ISBLANK('Contact Data Entry'!E113)),IF(AND(ISNUMBER(VALUE('Contact Data Entry'!E113)),LEFT('Contact Data Entry'!E113,1)&lt;&gt;"1",LEN('Contact Data Entry'!E113)=10),"OK","Phone number must be valid format"),NA()))</f>
        <v>#N/A</v>
      </c>
      <c r="F113" s="41" t="e">
        <f>IF(LEN('Contact Data Entry'!F113)&gt;255,"Home Street Address must be less than 255 characters",IF('DO NOT USE_Contact Formulas'!A113,"OK",NA()))</f>
        <v>#N/A</v>
      </c>
      <c r="G113" s="41" t="e">
        <f>IF(LEN('Contact Data Entry'!G113)&gt;40,"City must be less than 40 characters",IF('DO NOT USE_Contact Formulas'!A113,"OK",NA()))</f>
        <v>#N/A</v>
      </c>
      <c r="H113" s="41" t="e">
        <f>IF(AND(NOT(ISBLANK('Contact Data Entry'!H113)),ISNA(VLOOKUP('Contact Data Entry'!H113,'DO NOT USE_School Picklist'!$P$3:$P$52,1,FALSE))),"Please select a value from the drop-down menu",IF('DO NOT USE_Contact Formulas'!A113,"OK",NA()))</f>
        <v>#N/A</v>
      </c>
      <c r="I113" s="41" t="e">
        <f>IF(AND('DO NOT USE_Contact Formulas'!A113,ISBLANK('Contact Data Entry'!I113)),"Zip is required",IF(ISBLANK('Contact Data Entry'!I113),NA(),"OK"))</f>
        <v>#N/A</v>
      </c>
      <c r="J113" s="41" t="e">
        <f>IF(AND('DO NOT USE_Contact Formulas'!A113,ISBLANK('Contact Data Entry'!J113)),"Student or Staff? is required",IF(ISBLANK('Contact Data Entry'!J113),NA(),IF(ISNA(VLOOKUP('Contact Data Entry'!J113,'DO NOT USE_School Picklist'!$B$3:$B$6,1,FALSE)),"Please select a value from the drop-down menu","OK")))</f>
        <v>#N/A</v>
      </c>
      <c r="K113" s="41" t="e">
        <f>IF(AND('Contact Data Entry'!J113='DO NOT USE_School Picklist'!$B$4,ISBLANK('Contact Data Entry'!K113)),"Occupation/Job Title is required if Student or Staff? is Yes, staff/faculty or volunteer",IF('DO NOT USE_Contact Formulas'!A113,"OK",NA()))</f>
        <v>#N/A</v>
      </c>
      <c r="L113" s="41" t="e">
        <f ca="1">IF('Contact Data Entry'!L113&gt;'DO NOT USE_School Picklist'!$C$3,"Date last on school campus/facility cannot be a future date",IF('DO NOT USE_Contact Formulas'!A113,IF(ISBLANK('Contact Data Entry'!L113),"Date last on school campus/facility is required","OK"),NA()))</f>
        <v>#N/A</v>
      </c>
      <c r="M113" s="42" t="e">
        <f ca="1">IF('Contact Data Entry'!M113&gt;'DO NOT USE_School Picklist'!$C$3,"Last Exposure Date cannot be a future date",IF('DO NOT USE_Contact Formulas'!A113,IF(ISBLANK('Contact Data Entry'!M113),"Last Exposure Date is required","OK"),NA()))</f>
        <v>#N/A</v>
      </c>
      <c r="N113" s="42" t="e">
        <f>IF(AND('DO NOT USE_Contact Formulas'!A113,ISBLANK('Contact Data Entry'!N113)),"Specific Place in the Location is required",IF(ISBLANK('Contact Data Entry'!N113),NA(),"OK"))</f>
        <v>#N/A</v>
      </c>
      <c r="O113" s="41" t="e">
        <f>IF(AND(NOT(ISBLANK('Contact Data Entry'!O113)),ISNA(VLOOKUP('Contact Data Entry'!O113,'DO NOT USE_School Picklist'!$L$3:$L$81,1,FALSE))),"Please select a value from the drop-down menu",IF('DO NOT USE_Contact Formulas'!A113,"OK",NA()))</f>
        <v>#N/A</v>
      </c>
      <c r="P113" s="41" t="e">
        <f>IF(AND(NOT(ISBLANK('Contact Data Entry'!P113)),NOT(ISNUMBER(MATCH("*@*.?*",'Contact Data Entry'!P113,0)))),"Email must be in a valid format",IF('DO NOT USE_Contact Formulas'!A113,"OK",NA()))</f>
        <v>#N/A</v>
      </c>
      <c r="Q113" s="41" t="e">
        <f>IF(LEN('Contact Data Entry'!Q113)&gt;50,"Parent/Guardian Name must be less than 50 characters",IF('DO NOT USE_Contact Formulas'!A113,"OK",NA()))</f>
        <v>#N/A</v>
      </c>
      <c r="R113" s="41" t="e">
        <f>IF(NOT(ISBLANK('Contact Data Entry'!R113)),IF(AND(ISNUMBER('Contact Data Entry'!R113),LEFT('Contact Data Entry'!R113,1)&lt;&gt;"1",LEN('Contact Data Entry'!R113)=10),"OK","Phone number must be valid format"),IF('DO NOT USE_Contact Formulas'!A113,"OK",NA()))</f>
        <v>#N/A</v>
      </c>
      <c r="S113" s="41" t="e">
        <f>IF(AND(NOT(ISBLANK('Contact Data Entry'!S113)),ISNA(VLOOKUP('Contact Data Entry'!S113,'DO NOT USE_School Picklist'!$N$3:$N$63,1,FALSE))),"Please select a value from the drop-down menu",IF('DO NOT USE_Contact Formulas'!A113,"OK",NA()))</f>
        <v>#N/A</v>
      </c>
      <c r="T113" s="41" t="e">
        <f>IF(AND(NOT(ISBLANK('Contact Data Entry'!T113)),ISNA(VLOOKUP('Contact Data Entry'!T113,'DO NOT USE_School Picklist'!$E$3:$E$10,1,FALSE))),"Please select a value from the drop-down menu",IF('DO NOT USE_Contact Formulas'!A113,"OK",NA()))</f>
        <v>#N/A</v>
      </c>
      <c r="U113" s="41" t="e">
        <f>IF(AND(NOT(ISBLANK('Contact Data Entry'!U113)),ISNA(VLOOKUP('Contact Data Entry'!U113,'DO NOT USE_School Picklist'!$F$3:$F$16,1,FALSE))),"Please select a value from the drop-down menu",IF('DO NOT USE_Contact Formulas'!A113,"OK",NA()))</f>
        <v>#N/A</v>
      </c>
      <c r="V113" s="41" t="e">
        <f>IF(LEN('Contact Data Entry'!V113)&gt;100,"Classroom(s) must be less than 100 characters",IF('DO NOT USE_Contact Formulas'!A113,"OK",NA()))</f>
        <v>#N/A</v>
      </c>
      <c r="W113" s="41" t="e">
        <f>IF(AND(NOT(ISBLANK('Contact Data Entry'!W113)),ISNA(VLOOKUP('Contact Data Entry'!W113,'DO NOT USE_School Picklist'!$K$3:$K$6,1,FALSE))),"Please select a value from the drop-down menu",IF('DO NOT USE_Contact Formulas'!A113,"OK",NA()))</f>
        <v>#N/A</v>
      </c>
      <c r="X113" s="41" t="e">
        <f>IF(AND(NOT(ISBLANK('Contact Data Entry'!X113)),ISNA(VLOOKUP('Contact Data Entry'!X113,'DO NOT USE_School Picklist'!$D$3:$D$5,1,FALSE))),"Please select a value from the drop-down menu",IF('DO NOT USE_Contact Formulas'!A113,"OK",NA()))</f>
        <v>#N/A</v>
      </c>
      <c r="Y113" s="41"/>
      <c r="Z113" s="41" t="e">
        <f>IF(AND(NOT(ISBLANK('Contact Data Entry'!Z113)),ISNA(VLOOKUP('Contact Data Entry'!Z113,'DO NOT USE_School Picklist'!$G$3:$G$5,1,FALSE))),"Please select a value from the drop-down menu",IF('DO NOT USE_Contact Formulas'!A113,"OK",NA()))</f>
        <v>#N/A</v>
      </c>
      <c r="AA113" s="41"/>
      <c r="AB113" s="41" t="e">
        <f>IF(AND(NOT(ISBLANK('Contact Data Entry'!AB113)),ISNA(VLOOKUP('Contact Data Entry'!AB113,'DO NOT USE_School Picklist'!$H$3:$H$4,1,FALSE))),"Please select a value from the drop-down menu",IF('DO NOT USE_Contact Formulas'!A113,"OK",NA()))</f>
        <v>#N/A</v>
      </c>
      <c r="AC113" s="41" t="e">
        <f ca="1">IF('Contact Data Entry'!AC113&gt;'DO NOT USE_School Picklist'!$C$3,"Test Date cannot be a future date",IF('DO NOT USE_Contact Formulas'!A113,"OK",NA()))</f>
        <v>#N/A</v>
      </c>
      <c r="AD113" s="41" t="e">
        <f>IF(AND(NOT(ISBLANK('Contact Data Entry'!AD113)),ISNA(VLOOKUP('Contact Data Entry'!AD113,'DO NOT USE_School Picklist'!$Q$3:$Q$8,1,FALSE))),"Please select a value from the drop-down menu",IF('DO NOT USE_Contact Formulas'!A113,"OK",NA()))</f>
        <v>#N/A</v>
      </c>
    </row>
    <row r="114" spans="1:30" x14ac:dyDescent="0.25">
      <c r="A114" s="40" t="e">
        <f>IF('DO NOT USE_Contact Formulas'!A114,IF('DO NOT USE_Contact Formulas'!B114,"Not all required fields are completed","OK"),NA())</f>
        <v>#N/A</v>
      </c>
      <c r="B114" s="41" t="e">
        <f>IF(AND('DO NOT USE_Contact Formulas'!A114,ISBLANK('Contact Data Entry'!B114)),"First Name is required",IF(NOT(ISBLANK('Contact Data Entry'!B114)),"OK",NA()))</f>
        <v>#N/A</v>
      </c>
      <c r="C114" s="41" t="e">
        <f>IF(AND('DO NOT USE_Contact Formulas'!A114,ISBLANK('Contact Data Entry'!C114)),"Last Name is required",IF(NOT(ISBLANK('Contact Data Entry'!C114)),"OK",NA()))</f>
        <v>#N/A</v>
      </c>
      <c r="D114" s="41" t="e">
        <f>IF(AND('DO NOT USE_Contact Formulas'!A114,ISBLANK('Contact Data Entry'!D114)),"Birthdate is required",IF(NOT(ISBLANK('Contact Data Entry'!D114)),"OK",NA()))</f>
        <v>#N/A</v>
      </c>
      <c r="E114" s="41" t="e">
        <f>IF(AND('DO NOT USE_Contact Formulas'!A114,ISBLANK('Contact Data Entry'!E114)),"Mobile Phone is required",IF(NOT(ISBLANK('Contact Data Entry'!E114)),IF(AND(ISNUMBER(VALUE('Contact Data Entry'!E114)),LEFT('Contact Data Entry'!E114,1)&lt;&gt;"1",LEN('Contact Data Entry'!E114)=10),"OK","Phone number must be valid format"),NA()))</f>
        <v>#N/A</v>
      </c>
      <c r="F114" s="41" t="e">
        <f>IF(LEN('Contact Data Entry'!F114)&gt;255,"Home Street Address must be less than 255 characters",IF('DO NOT USE_Contact Formulas'!A114,"OK",NA()))</f>
        <v>#N/A</v>
      </c>
      <c r="G114" s="41" t="e">
        <f>IF(LEN('Contact Data Entry'!G114)&gt;40,"City must be less than 40 characters",IF('DO NOT USE_Contact Formulas'!A114,"OK",NA()))</f>
        <v>#N/A</v>
      </c>
      <c r="H114" s="41" t="e">
        <f>IF(AND(NOT(ISBLANK('Contact Data Entry'!H114)),ISNA(VLOOKUP('Contact Data Entry'!H114,'DO NOT USE_School Picklist'!$P$3:$P$52,1,FALSE))),"Please select a value from the drop-down menu",IF('DO NOT USE_Contact Formulas'!A114,"OK",NA()))</f>
        <v>#N/A</v>
      </c>
      <c r="I114" s="41" t="e">
        <f>IF(AND('DO NOT USE_Contact Formulas'!A114,ISBLANK('Contact Data Entry'!I114)),"Zip is required",IF(ISBLANK('Contact Data Entry'!I114),NA(),"OK"))</f>
        <v>#N/A</v>
      </c>
      <c r="J114" s="41" t="e">
        <f>IF(AND('DO NOT USE_Contact Formulas'!A114,ISBLANK('Contact Data Entry'!J114)),"Student or Staff? is required",IF(ISBLANK('Contact Data Entry'!J114),NA(),IF(ISNA(VLOOKUP('Contact Data Entry'!J114,'DO NOT USE_School Picklist'!$B$3:$B$6,1,FALSE)),"Please select a value from the drop-down menu","OK")))</f>
        <v>#N/A</v>
      </c>
      <c r="K114" s="41" t="e">
        <f>IF(AND('Contact Data Entry'!J114='DO NOT USE_School Picklist'!$B$4,ISBLANK('Contact Data Entry'!K114)),"Occupation/Job Title is required if Student or Staff? is Yes, staff/faculty or volunteer",IF('DO NOT USE_Contact Formulas'!A114,"OK",NA()))</f>
        <v>#N/A</v>
      </c>
      <c r="L114" s="41" t="e">
        <f ca="1">IF('Contact Data Entry'!L114&gt;'DO NOT USE_School Picklist'!$C$3,"Date last on school campus/facility cannot be a future date",IF('DO NOT USE_Contact Formulas'!A114,IF(ISBLANK('Contact Data Entry'!L114),"Date last on school campus/facility is required","OK"),NA()))</f>
        <v>#N/A</v>
      </c>
      <c r="M114" s="42" t="e">
        <f ca="1">IF('Contact Data Entry'!M114&gt;'DO NOT USE_School Picklist'!$C$3,"Last Exposure Date cannot be a future date",IF('DO NOT USE_Contact Formulas'!A114,IF(ISBLANK('Contact Data Entry'!M114),"Last Exposure Date is required","OK"),NA()))</f>
        <v>#N/A</v>
      </c>
      <c r="N114" s="42" t="e">
        <f>IF(AND('DO NOT USE_Contact Formulas'!A114,ISBLANK('Contact Data Entry'!N114)),"Specific Place in the Location is required",IF(ISBLANK('Contact Data Entry'!N114),NA(),"OK"))</f>
        <v>#N/A</v>
      </c>
      <c r="O114" s="41" t="e">
        <f>IF(AND(NOT(ISBLANK('Contact Data Entry'!O114)),ISNA(VLOOKUP('Contact Data Entry'!O114,'DO NOT USE_School Picklist'!$L$3:$L$81,1,FALSE))),"Please select a value from the drop-down menu",IF('DO NOT USE_Contact Formulas'!A114,"OK",NA()))</f>
        <v>#N/A</v>
      </c>
      <c r="P114" s="41" t="e">
        <f>IF(AND(NOT(ISBLANK('Contact Data Entry'!P114)),NOT(ISNUMBER(MATCH("*@*.?*",'Contact Data Entry'!P114,0)))),"Email must be in a valid format",IF('DO NOT USE_Contact Formulas'!A114,"OK",NA()))</f>
        <v>#N/A</v>
      </c>
      <c r="Q114" s="41" t="e">
        <f>IF(LEN('Contact Data Entry'!Q114)&gt;50,"Parent/Guardian Name must be less than 50 characters",IF('DO NOT USE_Contact Formulas'!A114,"OK",NA()))</f>
        <v>#N/A</v>
      </c>
      <c r="R114" s="41" t="e">
        <f>IF(NOT(ISBLANK('Contact Data Entry'!R114)),IF(AND(ISNUMBER('Contact Data Entry'!R114),LEFT('Contact Data Entry'!R114,1)&lt;&gt;"1",LEN('Contact Data Entry'!R114)=10),"OK","Phone number must be valid format"),IF('DO NOT USE_Contact Formulas'!A114,"OK",NA()))</f>
        <v>#N/A</v>
      </c>
      <c r="S114" s="41" t="e">
        <f>IF(AND(NOT(ISBLANK('Contact Data Entry'!S114)),ISNA(VLOOKUP('Contact Data Entry'!S114,'DO NOT USE_School Picklist'!$N$3:$N$63,1,FALSE))),"Please select a value from the drop-down menu",IF('DO NOT USE_Contact Formulas'!A114,"OK",NA()))</f>
        <v>#N/A</v>
      </c>
      <c r="T114" s="41" t="e">
        <f>IF(AND(NOT(ISBLANK('Contact Data Entry'!T114)),ISNA(VLOOKUP('Contact Data Entry'!T114,'DO NOT USE_School Picklist'!$E$3:$E$10,1,FALSE))),"Please select a value from the drop-down menu",IF('DO NOT USE_Contact Formulas'!A114,"OK",NA()))</f>
        <v>#N/A</v>
      </c>
      <c r="U114" s="41" t="e">
        <f>IF(AND(NOT(ISBLANK('Contact Data Entry'!U114)),ISNA(VLOOKUP('Contact Data Entry'!U114,'DO NOT USE_School Picklist'!$F$3:$F$16,1,FALSE))),"Please select a value from the drop-down menu",IF('DO NOT USE_Contact Formulas'!A114,"OK",NA()))</f>
        <v>#N/A</v>
      </c>
      <c r="V114" s="41" t="e">
        <f>IF(LEN('Contact Data Entry'!V114)&gt;100,"Classroom(s) must be less than 100 characters",IF('DO NOT USE_Contact Formulas'!A114,"OK",NA()))</f>
        <v>#N/A</v>
      </c>
      <c r="W114" s="41" t="e">
        <f>IF(AND(NOT(ISBLANK('Contact Data Entry'!W114)),ISNA(VLOOKUP('Contact Data Entry'!W114,'DO NOT USE_School Picklist'!$K$3:$K$6,1,FALSE))),"Please select a value from the drop-down menu",IF('DO NOT USE_Contact Formulas'!A114,"OK",NA()))</f>
        <v>#N/A</v>
      </c>
      <c r="X114" s="41" t="e">
        <f>IF(AND(NOT(ISBLANK('Contact Data Entry'!X114)),ISNA(VLOOKUP('Contact Data Entry'!X114,'DO NOT USE_School Picklist'!$D$3:$D$5,1,FALSE))),"Please select a value from the drop-down menu",IF('DO NOT USE_Contact Formulas'!A114,"OK",NA()))</f>
        <v>#N/A</v>
      </c>
      <c r="Y114" s="41"/>
      <c r="Z114" s="41" t="e">
        <f>IF(AND(NOT(ISBLANK('Contact Data Entry'!Z114)),ISNA(VLOOKUP('Contact Data Entry'!Z114,'DO NOT USE_School Picklist'!$G$3:$G$5,1,FALSE))),"Please select a value from the drop-down menu",IF('DO NOT USE_Contact Formulas'!A114,"OK",NA()))</f>
        <v>#N/A</v>
      </c>
      <c r="AA114" s="41"/>
      <c r="AB114" s="41" t="e">
        <f>IF(AND(NOT(ISBLANK('Contact Data Entry'!AB114)),ISNA(VLOOKUP('Contact Data Entry'!AB114,'DO NOT USE_School Picklist'!$H$3:$H$4,1,FALSE))),"Please select a value from the drop-down menu",IF('DO NOT USE_Contact Formulas'!A114,"OK",NA()))</f>
        <v>#N/A</v>
      </c>
      <c r="AC114" s="41" t="e">
        <f ca="1">IF('Contact Data Entry'!AC114&gt;'DO NOT USE_School Picklist'!$C$3,"Test Date cannot be a future date",IF('DO NOT USE_Contact Formulas'!A114,"OK",NA()))</f>
        <v>#N/A</v>
      </c>
      <c r="AD114" s="41" t="e">
        <f>IF(AND(NOT(ISBLANK('Contact Data Entry'!AD114)),ISNA(VLOOKUP('Contact Data Entry'!AD114,'DO NOT USE_School Picklist'!$Q$3:$Q$8,1,FALSE))),"Please select a value from the drop-down menu",IF('DO NOT USE_Contact Formulas'!A114,"OK",NA()))</f>
        <v>#N/A</v>
      </c>
    </row>
    <row r="115" spans="1:30" x14ac:dyDescent="0.25">
      <c r="A115" s="40" t="e">
        <f>IF('DO NOT USE_Contact Formulas'!A115,IF('DO NOT USE_Contact Formulas'!B115,"Not all required fields are completed","OK"),NA())</f>
        <v>#N/A</v>
      </c>
      <c r="B115" s="41" t="e">
        <f>IF(AND('DO NOT USE_Contact Formulas'!A115,ISBLANK('Contact Data Entry'!B115)),"First Name is required",IF(NOT(ISBLANK('Contact Data Entry'!B115)),"OK",NA()))</f>
        <v>#N/A</v>
      </c>
      <c r="C115" s="41" t="e">
        <f>IF(AND('DO NOT USE_Contact Formulas'!A115,ISBLANK('Contact Data Entry'!C115)),"Last Name is required",IF(NOT(ISBLANK('Contact Data Entry'!C115)),"OK",NA()))</f>
        <v>#N/A</v>
      </c>
      <c r="D115" s="41" t="e">
        <f>IF(AND('DO NOT USE_Contact Formulas'!A115,ISBLANK('Contact Data Entry'!D115)),"Birthdate is required",IF(NOT(ISBLANK('Contact Data Entry'!D115)),"OK",NA()))</f>
        <v>#N/A</v>
      </c>
      <c r="E115" s="41" t="e">
        <f>IF(AND('DO NOT USE_Contact Formulas'!A115,ISBLANK('Contact Data Entry'!E115)),"Mobile Phone is required",IF(NOT(ISBLANK('Contact Data Entry'!E115)),IF(AND(ISNUMBER(VALUE('Contact Data Entry'!E115)),LEFT('Contact Data Entry'!E115,1)&lt;&gt;"1",LEN('Contact Data Entry'!E115)=10),"OK","Phone number must be valid format"),NA()))</f>
        <v>#N/A</v>
      </c>
      <c r="F115" s="41" t="e">
        <f>IF(LEN('Contact Data Entry'!F115)&gt;255,"Home Street Address must be less than 255 characters",IF('DO NOT USE_Contact Formulas'!A115,"OK",NA()))</f>
        <v>#N/A</v>
      </c>
      <c r="G115" s="41" t="e">
        <f>IF(LEN('Contact Data Entry'!G115)&gt;40,"City must be less than 40 characters",IF('DO NOT USE_Contact Formulas'!A115,"OK",NA()))</f>
        <v>#N/A</v>
      </c>
      <c r="H115" s="41" t="e">
        <f>IF(AND(NOT(ISBLANK('Contact Data Entry'!H115)),ISNA(VLOOKUP('Contact Data Entry'!H115,'DO NOT USE_School Picklist'!$P$3:$P$52,1,FALSE))),"Please select a value from the drop-down menu",IF('DO NOT USE_Contact Formulas'!A115,"OK",NA()))</f>
        <v>#N/A</v>
      </c>
      <c r="I115" s="41" t="e">
        <f>IF(AND('DO NOT USE_Contact Formulas'!A115,ISBLANK('Contact Data Entry'!I115)),"Zip is required",IF(ISBLANK('Contact Data Entry'!I115),NA(),"OK"))</f>
        <v>#N/A</v>
      </c>
      <c r="J115" s="41" t="e">
        <f>IF(AND('DO NOT USE_Contact Formulas'!A115,ISBLANK('Contact Data Entry'!J115)),"Student or Staff? is required",IF(ISBLANK('Contact Data Entry'!J115),NA(),IF(ISNA(VLOOKUP('Contact Data Entry'!J115,'DO NOT USE_School Picklist'!$B$3:$B$6,1,FALSE)),"Please select a value from the drop-down menu","OK")))</f>
        <v>#N/A</v>
      </c>
      <c r="K115" s="41" t="e">
        <f>IF(AND('Contact Data Entry'!J115='DO NOT USE_School Picklist'!$B$4,ISBLANK('Contact Data Entry'!K115)),"Occupation/Job Title is required if Student or Staff? is Yes, staff/faculty or volunteer",IF('DO NOT USE_Contact Formulas'!A115,"OK",NA()))</f>
        <v>#N/A</v>
      </c>
      <c r="L115" s="41" t="e">
        <f ca="1">IF('Contact Data Entry'!L115&gt;'DO NOT USE_School Picklist'!$C$3,"Date last on school campus/facility cannot be a future date",IF('DO NOT USE_Contact Formulas'!A115,IF(ISBLANK('Contact Data Entry'!L115),"Date last on school campus/facility is required","OK"),NA()))</f>
        <v>#N/A</v>
      </c>
      <c r="M115" s="42" t="e">
        <f ca="1">IF('Contact Data Entry'!M115&gt;'DO NOT USE_School Picklist'!$C$3,"Last Exposure Date cannot be a future date",IF('DO NOT USE_Contact Formulas'!A115,IF(ISBLANK('Contact Data Entry'!M115),"Last Exposure Date is required","OK"),NA()))</f>
        <v>#N/A</v>
      </c>
      <c r="N115" s="42" t="e">
        <f>IF(AND('DO NOT USE_Contact Formulas'!A115,ISBLANK('Contact Data Entry'!N115)),"Specific Place in the Location is required",IF(ISBLANK('Contact Data Entry'!N115),NA(),"OK"))</f>
        <v>#N/A</v>
      </c>
      <c r="O115" s="41" t="e">
        <f>IF(AND(NOT(ISBLANK('Contact Data Entry'!O115)),ISNA(VLOOKUP('Contact Data Entry'!O115,'DO NOT USE_School Picklist'!$L$3:$L$81,1,FALSE))),"Please select a value from the drop-down menu",IF('DO NOT USE_Contact Formulas'!A115,"OK",NA()))</f>
        <v>#N/A</v>
      </c>
      <c r="P115" s="41" t="e">
        <f>IF(AND(NOT(ISBLANK('Contact Data Entry'!P115)),NOT(ISNUMBER(MATCH("*@*.?*",'Contact Data Entry'!P115,0)))),"Email must be in a valid format",IF('DO NOT USE_Contact Formulas'!A115,"OK",NA()))</f>
        <v>#N/A</v>
      </c>
      <c r="Q115" s="41" t="e">
        <f>IF(LEN('Contact Data Entry'!Q115)&gt;50,"Parent/Guardian Name must be less than 50 characters",IF('DO NOT USE_Contact Formulas'!A115,"OK",NA()))</f>
        <v>#N/A</v>
      </c>
      <c r="R115" s="41" t="e">
        <f>IF(NOT(ISBLANK('Contact Data Entry'!R115)),IF(AND(ISNUMBER('Contact Data Entry'!R115),LEFT('Contact Data Entry'!R115,1)&lt;&gt;"1",LEN('Contact Data Entry'!R115)=10),"OK","Phone number must be valid format"),IF('DO NOT USE_Contact Formulas'!A115,"OK",NA()))</f>
        <v>#N/A</v>
      </c>
      <c r="S115" s="41" t="e">
        <f>IF(AND(NOT(ISBLANK('Contact Data Entry'!S115)),ISNA(VLOOKUP('Contact Data Entry'!S115,'DO NOT USE_School Picklist'!$N$3:$N$63,1,FALSE))),"Please select a value from the drop-down menu",IF('DO NOT USE_Contact Formulas'!A115,"OK",NA()))</f>
        <v>#N/A</v>
      </c>
      <c r="T115" s="41" t="e">
        <f>IF(AND(NOT(ISBLANK('Contact Data Entry'!T115)),ISNA(VLOOKUP('Contact Data Entry'!T115,'DO NOT USE_School Picklist'!$E$3:$E$10,1,FALSE))),"Please select a value from the drop-down menu",IF('DO NOT USE_Contact Formulas'!A115,"OK",NA()))</f>
        <v>#N/A</v>
      </c>
      <c r="U115" s="41" t="e">
        <f>IF(AND(NOT(ISBLANK('Contact Data Entry'!U115)),ISNA(VLOOKUP('Contact Data Entry'!U115,'DO NOT USE_School Picklist'!$F$3:$F$16,1,FALSE))),"Please select a value from the drop-down menu",IF('DO NOT USE_Contact Formulas'!A115,"OK",NA()))</f>
        <v>#N/A</v>
      </c>
      <c r="V115" s="41" t="e">
        <f>IF(LEN('Contact Data Entry'!V115)&gt;100,"Classroom(s) must be less than 100 characters",IF('DO NOT USE_Contact Formulas'!A115,"OK",NA()))</f>
        <v>#N/A</v>
      </c>
      <c r="W115" s="41" t="e">
        <f>IF(AND(NOT(ISBLANK('Contact Data Entry'!W115)),ISNA(VLOOKUP('Contact Data Entry'!W115,'DO NOT USE_School Picklist'!$K$3:$K$6,1,FALSE))),"Please select a value from the drop-down menu",IF('DO NOT USE_Contact Formulas'!A115,"OK",NA()))</f>
        <v>#N/A</v>
      </c>
      <c r="X115" s="41" t="e">
        <f>IF(AND(NOT(ISBLANK('Contact Data Entry'!X115)),ISNA(VLOOKUP('Contact Data Entry'!X115,'DO NOT USE_School Picklist'!$D$3:$D$5,1,FALSE))),"Please select a value from the drop-down menu",IF('DO NOT USE_Contact Formulas'!A115,"OK",NA()))</f>
        <v>#N/A</v>
      </c>
      <c r="Y115" s="41"/>
      <c r="Z115" s="41" t="e">
        <f>IF(AND(NOT(ISBLANK('Contact Data Entry'!Z115)),ISNA(VLOOKUP('Contact Data Entry'!Z115,'DO NOT USE_School Picklist'!$G$3:$G$5,1,FALSE))),"Please select a value from the drop-down menu",IF('DO NOT USE_Contact Formulas'!A115,"OK",NA()))</f>
        <v>#N/A</v>
      </c>
      <c r="AA115" s="41"/>
      <c r="AB115" s="41" t="e">
        <f>IF(AND(NOT(ISBLANK('Contact Data Entry'!AB115)),ISNA(VLOOKUP('Contact Data Entry'!AB115,'DO NOT USE_School Picklist'!$H$3:$H$4,1,FALSE))),"Please select a value from the drop-down menu",IF('DO NOT USE_Contact Formulas'!A115,"OK",NA()))</f>
        <v>#N/A</v>
      </c>
      <c r="AC115" s="41" t="e">
        <f ca="1">IF('Contact Data Entry'!AC115&gt;'DO NOT USE_School Picklist'!$C$3,"Test Date cannot be a future date",IF('DO NOT USE_Contact Formulas'!A115,"OK",NA()))</f>
        <v>#N/A</v>
      </c>
      <c r="AD115" s="41" t="e">
        <f>IF(AND(NOT(ISBLANK('Contact Data Entry'!AD115)),ISNA(VLOOKUP('Contact Data Entry'!AD115,'DO NOT USE_School Picklist'!$Q$3:$Q$8,1,FALSE))),"Please select a value from the drop-down menu",IF('DO NOT USE_Contact Formulas'!A115,"OK",NA()))</f>
        <v>#N/A</v>
      </c>
    </row>
    <row r="116" spans="1:30" x14ac:dyDescent="0.25">
      <c r="A116" s="40" t="e">
        <f>IF('DO NOT USE_Contact Formulas'!A116,IF('DO NOT USE_Contact Formulas'!B116,"Not all required fields are completed","OK"),NA())</f>
        <v>#N/A</v>
      </c>
      <c r="B116" s="41" t="e">
        <f>IF(AND('DO NOT USE_Contact Formulas'!A116,ISBLANK('Contact Data Entry'!B116)),"First Name is required",IF(NOT(ISBLANK('Contact Data Entry'!B116)),"OK",NA()))</f>
        <v>#N/A</v>
      </c>
      <c r="C116" s="41" t="e">
        <f>IF(AND('DO NOT USE_Contact Formulas'!A116,ISBLANK('Contact Data Entry'!C116)),"Last Name is required",IF(NOT(ISBLANK('Contact Data Entry'!C116)),"OK",NA()))</f>
        <v>#N/A</v>
      </c>
      <c r="D116" s="41" t="e">
        <f>IF(AND('DO NOT USE_Contact Formulas'!A116,ISBLANK('Contact Data Entry'!D116)),"Birthdate is required",IF(NOT(ISBLANK('Contact Data Entry'!D116)),"OK",NA()))</f>
        <v>#N/A</v>
      </c>
      <c r="E116" s="41" t="e">
        <f>IF(AND('DO NOT USE_Contact Formulas'!A116,ISBLANK('Contact Data Entry'!E116)),"Mobile Phone is required",IF(NOT(ISBLANK('Contact Data Entry'!E116)),IF(AND(ISNUMBER(VALUE('Contact Data Entry'!E116)),LEFT('Contact Data Entry'!E116,1)&lt;&gt;"1",LEN('Contact Data Entry'!E116)=10),"OK","Phone number must be valid format"),NA()))</f>
        <v>#N/A</v>
      </c>
      <c r="F116" s="41" t="e">
        <f>IF(LEN('Contact Data Entry'!F116)&gt;255,"Home Street Address must be less than 255 characters",IF('DO NOT USE_Contact Formulas'!A116,"OK",NA()))</f>
        <v>#N/A</v>
      </c>
      <c r="G116" s="41" t="e">
        <f>IF(LEN('Contact Data Entry'!G116)&gt;40,"City must be less than 40 characters",IF('DO NOT USE_Contact Formulas'!A116,"OK",NA()))</f>
        <v>#N/A</v>
      </c>
      <c r="H116" s="41" t="e">
        <f>IF(AND(NOT(ISBLANK('Contact Data Entry'!H116)),ISNA(VLOOKUP('Contact Data Entry'!H116,'DO NOT USE_School Picklist'!$P$3:$P$52,1,FALSE))),"Please select a value from the drop-down menu",IF('DO NOT USE_Contact Formulas'!A116,"OK",NA()))</f>
        <v>#N/A</v>
      </c>
      <c r="I116" s="41" t="e">
        <f>IF(AND('DO NOT USE_Contact Formulas'!A116,ISBLANK('Contact Data Entry'!I116)),"Zip is required",IF(ISBLANK('Contact Data Entry'!I116),NA(),"OK"))</f>
        <v>#N/A</v>
      </c>
      <c r="J116" s="41" t="e">
        <f>IF(AND('DO NOT USE_Contact Formulas'!A116,ISBLANK('Contact Data Entry'!J116)),"Student or Staff? is required",IF(ISBLANK('Contact Data Entry'!J116),NA(),IF(ISNA(VLOOKUP('Contact Data Entry'!J116,'DO NOT USE_School Picklist'!$B$3:$B$6,1,FALSE)),"Please select a value from the drop-down menu","OK")))</f>
        <v>#N/A</v>
      </c>
      <c r="K116" s="41" t="e">
        <f>IF(AND('Contact Data Entry'!J116='DO NOT USE_School Picklist'!$B$4,ISBLANK('Contact Data Entry'!K116)),"Occupation/Job Title is required if Student or Staff? is Yes, staff/faculty or volunteer",IF('DO NOT USE_Contact Formulas'!A116,"OK",NA()))</f>
        <v>#N/A</v>
      </c>
      <c r="L116" s="41" t="e">
        <f ca="1">IF('Contact Data Entry'!L116&gt;'DO NOT USE_School Picklist'!$C$3,"Date last on school campus/facility cannot be a future date",IF('DO NOT USE_Contact Formulas'!A116,IF(ISBLANK('Contact Data Entry'!L116),"Date last on school campus/facility is required","OK"),NA()))</f>
        <v>#N/A</v>
      </c>
      <c r="M116" s="42" t="e">
        <f ca="1">IF('Contact Data Entry'!M116&gt;'DO NOT USE_School Picklist'!$C$3,"Last Exposure Date cannot be a future date",IF('DO NOT USE_Contact Formulas'!A116,IF(ISBLANK('Contact Data Entry'!M116),"Last Exposure Date is required","OK"),NA()))</f>
        <v>#N/A</v>
      </c>
      <c r="N116" s="42" t="e">
        <f>IF(AND('DO NOT USE_Contact Formulas'!A116,ISBLANK('Contact Data Entry'!N116)),"Specific Place in the Location is required",IF(ISBLANK('Contact Data Entry'!N116),NA(),"OK"))</f>
        <v>#N/A</v>
      </c>
      <c r="O116" s="41" t="e">
        <f>IF(AND(NOT(ISBLANK('Contact Data Entry'!O116)),ISNA(VLOOKUP('Contact Data Entry'!O116,'DO NOT USE_School Picklist'!$L$3:$L$81,1,FALSE))),"Please select a value from the drop-down menu",IF('DO NOT USE_Contact Formulas'!A116,"OK",NA()))</f>
        <v>#N/A</v>
      </c>
      <c r="P116" s="41" t="e">
        <f>IF(AND(NOT(ISBLANK('Contact Data Entry'!P116)),NOT(ISNUMBER(MATCH("*@*.?*",'Contact Data Entry'!P116,0)))),"Email must be in a valid format",IF('DO NOT USE_Contact Formulas'!A116,"OK",NA()))</f>
        <v>#N/A</v>
      </c>
      <c r="Q116" s="41" t="e">
        <f>IF(LEN('Contact Data Entry'!Q116)&gt;50,"Parent/Guardian Name must be less than 50 characters",IF('DO NOT USE_Contact Formulas'!A116,"OK",NA()))</f>
        <v>#N/A</v>
      </c>
      <c r="R116" s="41" t="e">
        <f>IF(NOT(ISBLANK('Contact Data Entry'!R116)),IF(AND(ISNUMBER('Contact Data Entry'!R116),LEFT('Contact Data Entry'!R116,1)&lt;&gt;"1",LEN('Contact Data Entry'!R116)=10),"OK","Phone number must be valid format"),IF('DO NOT USE_Contact Formulas'!A116,"OK",NA()))</f>
        <v>#N/A</v>
      </c>
      <c r="S116" s="41" t="e">
        <f>IF(AND(NOT(ISBLANK('Contact Data Entry'!S116)),ISNA(VLOOKUP('Contact Data Entry'!S116,'DO NOT USE_School Picklist'!$N$3:$N$63,1,FALSE))),"Please select a value from the drop-down menu",IF('DO NOT USE_Contact Formulas'!A116,"OK",NA()))</f>
        <v>#N/A</v>
      </c>
      <c r="T116" s="41" t="e">
        <f>IF(AND(NOT(ISBLANK('Contact Data Entry'!T116)),ISNA(VLOOKUP('Contact Data Entry'!T116,'DO NOT USE_School Picklist'!$E$3:$E$10,1,FALSE))),"Please select a value from the drop-down menu",IF('DO NOT USE_Contact Formulas'!A116,"OK",NA()))</f>
        <v>#N/A</v>
      </c>
      <c r="U116" s="41" t="e">
        <f>IF(AND(NOT(ISBLANK('Contact Data Entry'!U116)),ISNA(VLOOKUP('Contact Data Entry'!U116,'DO NOT USE_School Picklist'!$F$3:$F$16,1,FALSE))),"Please select a value from the drop-down menu",IF('DO NOT USE_Contact Formulas'!A116,"OK",NA()))</f>
        <v>#N/A</v>
      </c>
      <c r="V116" s="41" t="e">
        <f>IF(LEN('Contact Data Entry'!V116)&gt;100,"Classroom(s) must be less than 100 characters",IF('DO NOT USE_Contact Formulas'!A116,"OK",NA()))</f>
        <v>#N/A</v>
      </c>
      <c r="W116" s="41" t="e">
        <f>IF(AND(NOT(ISBLANK('Contact Data Entry'!W116)),ISNA(VLOOKUP('Contact Data Entry'!W116,'DO NOT USE_School Picklist'!$K$3:$K$6,1,FALSE))),"Please select a value from the drop-down menu",IF('DO NOT USE_Contact Formulas'!A116,"OK",NA()))</f>
        <v>#N/A</v>
      </c>
      <c r="X116" s="41" t="e">
        <f>IF(AND(NOT(ISBLANK('Contact Data Entry'!X116)),ISNA(VLOOKUP('Contact Data Entry'!X116,'DO NOT USE_School Picklist'!$D$3:$D$5,1,FALSE))),"Please select a value from the drop-down menu",IF('DO NOT USE_Contact Formulas'!A116,"OK",NA()))</f>
        <v>#N/A</v>
      </c>
      <c r="Y116" s="41"/>
      <c r="Z116" s="41" t="e">
        <f>IF(AND(NOT(ISBLANK('Contact Data Entry'!Z116)),ISNA(VLOOKUP('Contact Data Entry'!Z116,'DO NOT USE_School Picklist'!$G$3:$G$5,1,FALSE))),"Please select a value from the drop-down menu",IF('DO NOT USE_Contact Formulas'!A116,"OK",NA()))</f>
        <v>#N/A</v>
      </c>
      <c r="AA116" s="41"/>
      <c r="AB116" s="41" t="e">
        <f>IF(AND(NOT(ISBLANK('Contact Data Entry'!AB116)),ISNA(VLOOKUP('Contact Data Entry'!AB116,'DO NOT USE_School Picklist'!$H$3:$H$4,1,FALSE))),"Please select a value from the drop-down menu",IF('DO NOT USE_Contact Formulas'!A116,"OK",NA()))</f>
        <v>#N/A</v>
      </c>
      <c r="AC116" s="41" t="e">
        <f ca="1">IF('Contact Data Entry'!AC116&gt;'DO NOT USE_School Picklist'!$C$3,"Test Date cannot be a future date",IF('DO NOT USE_Contact Formulas'!A116,"OK",NA()))</f>
        <v>#N/A</v>
      </c>
      <c r="AD116" s="41" t="e">
        <f>IF(AND(NOT(ISBLANK('Contact Data Entry'!AD116)),ISNA(VLOOKUP('Contact Data Entry'!AD116,'DO NOT USE_School Picklist'!$Q$3:$Q$8,1,FALSE))),"Please select a value from the drop-down menu",IF('DO NOT USE_Contact Formulas'!A116,"OK",NA()))</f>
        <v>#N/A</v>
      </c>
    </row>
    <row r="117" spans="1:30" x14ac:dyDescent="0.25">
      <c r="A117" s="40" t="e">
        <f>IF('DO NOT USE_Contact Formulas'!A117,IF('DO NOT USE_Contact Formulas'!B117,"Not all required fields are completed","OK"),NA())</f>
        <v>#N/A</v>
      </c>
      <c r="B117" s="41" t="e">
        <f>IF(AND('DO NOT USE_Contact Formulas'!A117,ISBLANK('Contact Data Entry'!B117)),"First Name is required",IF(NOT(ISBLANK('Contact Data Entry'!B117)),"OK",NA()))</f>
        <v>#N/A</v>
      </c>
      <c r="C117" s="41" t="e">
        <f>IF(AND('DO NOT USE_Contact Formulas'!A117,ISBLANK('Contact Data Entry'!C117)),"Last Name is required",IF(NOT(ISBLANK('Contact Data Entry'!C117)),"OK",NA()))</f>
        <v>#N/A</v>
      </c>
      <c r="D117" s="41" t="e">
        <f>IF(AND('DO NOT USE_Contact Formulas'!A117,ISBLANK('Contact Data Entry'!D117)),"Birthdate is required",IF(NOT(ISBLANK('Contact Data Entry'!D117)),"OK",NA()))</f>
        <v>#N/A</v>
      </c>
      <c r="E117" s="41" t="e">
        <f>IF(AND('DO NOT USE_Contact Formulas'!A117,ISBLANK('Contact Data Entry'!E117)),"Mobile Phone is required",IF(NOT(ISBLANK('Contact Data Entry'!E117)),IF(AND(ISNUMBER(VALUE('Contact Data Entry'!E117)),LEFT('Contact Data Entry'!E117,1)&lt;&gt;"1",LEN('Contact Data Entry'!E117)=10),"OK","Phone number must be valid format"),NA()))</f>
        <v>#N/A</v>
      </c>
      <c r="F117" s="41" t="e">
        <f>IF(LEN('Contact Data Entry'!F117)&gt;255,"Home Street Address must be less than 255 characters",IF('DO NOT USE_Contact Formulas'!A117,"OK",NA()))</f>
        <v>#N/A</v>
      </c>
      <c r="G117" s="41" t="e">
        <f>IF(LEN('Contact Data Entry'!G117)&gt;40,"City must be less than 40 characters",IF('DO NOT USE_Contact Formulas'!A117,"OK",NA()))</f>
        <v>#N/A</v>
      </c>
      <c r="H117" s="41" t="e">
        <f>IF(AND(NOT(ISBLANK('Contact Data Entry'!H117)),ISNA(VLOOKUP('Contact Data Entry'!H117,'DO NOT USE_School Picklist'!$P$3:$P$52,1,FALSE))),"Please select a value from the drop-down menu",IF('DO NOT USE_Contact Formulas'!A117,"OK",NA()))</f>
        <v>#N/A</v>
      </c>
      <c r="I117" s="41" t="e">
        <f>IF(AND('DO NOT USE_Contact Formulas'!A117,ISBLANK('Contact Data Entry'!I117)),"Zip is required",IF(ISBLANK('Contact Data Entry'!I117),NA(),"OK"))</f>
        <v>#N/A</v>
      </c>
      <c r="J117" s="41" t="e">
        <f>IF(AND('DO NOT USE_Contact Formulas'!A117,ISBLANK('Contact Data Entry'!J117)),"Student or Staff? is required",IF(ISBLANK('Contact Data Entry'!J117),NA(),IF(ISNA(VLOOKUP('Contact Data Entry'!J117,'DO NOT USE_School Picklist'!$B$3:$B$6,1,FALSE)),"Please select a value from the drop-down menu","OK")))</f>
        <v>#N/A</v>
      </c>
      <c r="K117" s="41" t="e">
        <f>IF(AND('Contact Data Entry'!J117='DO NOT USE_School Picklist'!$B$4,ISBLANK('Contact Data Entry'!K117)),"Occupation/Job Title is required if Student or Staff? is Yes, staff/faculty or volunteer",IF('DO NOT USE_Contact Formulas'!A117,"OK",NA()))</f>
        <v>#N/A</v>
      </c>
      <c r="L117" s="41" t="e">
        <f ca="1">IF('Contact Data Entry'!L117&gt;'DO NOT USE_School Picklist'!$C$3,"Date last on school campus/facility cannot be a future date",IF('DO NOT USE_Contact Formulas'!A117,IF(ISBLANK('Contact Data Entry'!L117),"Date last on school campus/facility is required","OK"),NA()))</f>
        <v>#N/A</v>
      </c>
      <c r="M117" s="42" t="e">
        <f ca="1">IF('Contact Data Entry'!M117&gt;'DO NOT USE_School Picklist'!$C$3,"Last Exposure Date cannot be a future date",IF('DO NOT USE_Contact Formulas'!A117,IF(ISBLANK('Contact Data Entry'!M117),"Last Exposure Date is required","OK"),NA()))</f>
        <v>#N/A</v>
      </c>
      <c r="N117" s="42" t="e">
        <f>IF(AND('DO NOT USE_Contact Formulas'!A117,ISBLANK('Contact Data Entry'!N117)),"Specific Place in the Location is required",IF(ISBLANK('Contact Data Entry'!N117),NA(),"OK"))</f>
        <v>#N/A</v>
      </c>
      <c r="O117" s="41" t="e">
        <f>IF(AND(NOT(ISBLANK('Contact Data Entry'!O117)),ISNA(VLOOKUP('Contact Data Entry'!O117,'DO NOT USE_School Picklist'!$L$3:$L$81,1,FALSE))),"Please select a value from the drop-down menu",IF('DO NOT USE_Contact Formulas'!A117,"OK",NA()))</f>
        <v>#N/A</v>
      </c>
      <c r="P117" s="41" t="e">
        <f>IF(AND(NOT(ISBLANK('Contact Data Entry'!P117)),NOT(ISNUMBER(MATCH("*@*.?*",'Contact Data Entry'!P117,0)))),"Email must be in a valid format",IF('DO NOT USE_Contact Formulas'!A117,"OK",NA()))</f>
        <v>#N/A</v>
      </c>
      <c r="Q117" s="41" t="e">
        <f>IF(LEN('Contact Data Entry'!Q117)&gt;50,"Parent/Guardian Name must be less than 50 characters",IF('DO NOT USE_Contact Formulas'!A117,"OK",NA()))</f>
        <v>#N/A</v>
      </c>
      <c r="R117" s="41" t="e">
        <f>IF(NOT(ISBLANK('Contact Data Entry'!R117)),IF(AND(ISNUMBER('Contact Data Entry'!R117),LEFT('Contact Data Entry'!R117,1)&lt;&gt;"1",LEN('Contact Data Entry'!R117)=10),"OK","Phone number must be valid format"),IF('DO NOT USE_Contact Formulas'!A117,"OK",NA()))</f>
        <v>#N/A</v>
      </c>
      <c r="S117" s="41" t="e">
        <f>IF(AND(NOT(ISBLANK('Contact Data Entry'!S117)),ISNA(VLOOKUP('Contact Data Entry'!S117,'DO NOT USE_School Picklist'!$N$3:$N$63,1,FALSE))),"Please select a value from the drop-down menu",IF('DO NOT USE_Contact Formulas'!A117,"OK",NA()))</f>
        <v>#N/A</v>
      </c>
      <c r="T117" s="41" t="e">
        <f>IF(AND(NOT(ISBLANK('Contact Data Entry'!T117)),ISNA(VLOOKUP('Contact Data Entry'!T117,'DO NOT USE_School Picklist'!$E$3:$E$10,1,FALSE))),"Please select a value from the drop-down menu",IF('DO NOT USE_Contact Formulas'!A117,"OK",NA()))</f>
        <v>#N/A</v>
      </c>
      <c r="U117" s="41" t="e">
        <f>IF(AND(NOT(ISBLANK('Contact Data Entry'!U117)),ISNA(VLOOKUP('Contact Data Entry'!U117,'DO NOT USE_School Picklist'!$F$3:$F$16,1,FALSE))),"Please select a value from the drop-down menu",IF('DO NOT USE_Contact Formulas'!A117,"OK",NA()))</f>
        <v>#N/A</v>
      </c>
      <c r="V117" s="41" t="e">
        <f>IF(LEN('Contact Data Entry'!V117)&gt;100,"Classroom(s) must be less than 100 characters",IF('DO NOT USE_Contact Formulas'!A117,"OK",NA()))</f>
        <v>#N/A</v>
      </c>
      <c r="W117" s="41" t="e">
        <f>IF(AND(NOT(ISBLANK('Contact Data Entry'!W117)),ISNA(VLOOKUP('Contact Data Entry'!W117,'DO NOT USE_School Picklist'!$K$3:$K$6,1,FALSE))),"Please select a value from the drop-down menu",IF('DO NOT USE_Contact Formulas'!A117,"OK",NA()))</f>
        <v>#N/A</v>
      </c>
      <c r="X117" s="41" t="e">
        <f>IF(AND(NOT(ISBLANK('Contact Data Entry'!X117)),ISNA(VLOOKUP('Contact Data Entry'!X117,'DO NOT USE_School Picklist'!$D$3:$D$5,1,FALSE))),"Please select a value from the drop-down menu",IF('DO NOT USE_Contact Formulas'!A117,"OK",NA()))</f>
        <v>#N/A</v>
      </c>
      <c r="Y117" s="41"/>
      <c r="Z117" s="41" t="e">
        <f>IF(AND(NOT(ISBLANK('Contact Data Entry'!Z117)),ISNA(VLOOKUP('Contact Data Entry'!Z117,'DO NOT USE_School Picklist'!$G$3:$G$5,1,FALSE))),"Please select a value from the drop-down menu",IF('DO NOT USE_Contact Formulas'!A117,"OK",NA()))</f>
        <v>#N/A</v>
      </c>
      <c r="AA117" s="41"/>
      <c r="AB117" s="41" t="e">
        <f>IF(AND(NOT(ISBLANK('Contact Data Entry'!AB117)),ISNA(VLOOKUP('Contact Data Entry'!AB117,'DO NOT USE_School Picklist'!$H$3:$H$4,1,FALSE))),"Please select a value from the drop-down menu",IF('DO NOT USE_Contact Formulas'!A117,"OK",NA()))</f>
        <v>#N/A</v>
      </c>
      <c r="AC117" s="41" t="e">
        <f ca="1">IF('Contact Data Entry'!AC117&gt;'DO NOT USE_School Picklist'!$C$3,"Test Date cannot be a future date",IF('DO NOT USE_Contact Formulas'!A117,"OK",NA()))</f>
        <v>#N/A</v>
      </c>
      <c r="AD117" s="41" t="e">
        <f>IF(AND(NOT(ISBLANK('Contact Data Entry'!AD117)),ISNA(VLOOKUP('Contact Data Entry'!AD117,'DO NOT USE_School Picklist'!$Q$3:$Q$8,1,FALSE))),"Please select a value from the drop-down menu",IF('DO NOT USE_Contact Formulas'!A117,"OK",NA()))</f>
        <v>#N/A</v>
      </c>
    </row>
    <row r="118" spans="1:30" x14ac:dyDescent="0.25">
      <c r="A118" s="40" t="e">
        <f>IF('DO NOT USE_Contact Formulas'!A118,IF('DO NOT USE_Contact Formulas'!B118,"Not all required fields are completed","OK"),NA())</f>
        <v>#N/A</v>
      </c>
      <c r="B118" s="41" t="e">
        <f>IF(AND('DO NOT USE_Contact Formulas'!A118,ISBLANK('Contact Data Entry'!B118)),"First Name is required",IF(NOT(ISBLANK('Contact Data Entry'!B118)),"OK",NA()))</f>
        <v>#N/A</v>
      </c>
      <c r="C118" s="41" t="e">
        <f>IF(AND('DO NOT USE_Contact Formulas'!A118,ISBLANK('Contact Data Entry'!C118)),"Last Name is required",IF(NOT(ISBLANK('Contact Data Entry'!C118)),"OK",NA()))</f>
        <v>#N/A</v>
      </c>
      <c r="D118" s="41" t="e">
        <f>IF(AND('DO NOT USE_Contact Formulas'!A118,ISBLANK('Contact Data Entry'!D118)),"Birthdate is required",IF(NOT(ISBLANK('Contact Data Entry'!D118)),"OK",NA()))</f>
        <v>#N/A</v>
      </c>
      <c r="E118" s="41" t="e">
        <f>IF(AND('DO NOT USE_Contact Formulas'!A118,ISBLANK('Contact Data Entry'!E118)),"Mobile Phone is required",IF(NOT(ISBLANK('Contact Data Entry'!E118)),IF(AND(ISNUMBER(VALUE('Contact Data Entry'!E118)),LEFT('Contact Data Entry'!E118,1)&lt;&gt;"1",LEN('Contact Data Entry'!E118)=10),"OK","Phone number must be valid format"),NA()))</f>
        <v>#N/A</v>
      </c>
      <c r="F118" s="41" t="e">
        <f>IF(LEN('Contact Data Entry'!F118)&gt;255,"Home Street Address must be less than 255 characters",IF('DO NOT USE_Contact Formulas'!A118,"OK",NA()))</f>
        <v>#N/A</v>
      </c>
      <c r="G118" s="41" t="e">
        <f>IF(LEN('Contact Data Entry'!G118)&gt;40,"City must be less than 40 characters",IF('DO NOT USE_Contact Formulas'!A118,"OK",NA()))</f>
        <v>#N/A</v>
      </c>
      <c r="H118" s="41" t="e">
        <f>IF(AND(NOT(ISBLANK('Contact Data Entry'!H118)),ISNA(VLOOKUP('Contact Data Entry'!H118,'DO NOT USE_School Picklist'!$P$3:$P$52,1,FALSE))),"Please select a value from the drop-down menu",IF('DO NOT USE_Contact Formulas'!A118,"OK",NA()))</f>
        <v>#N/A</v>
      </c>
      <c r="I118" s="41" t="e">
        <f>IF(AND('DO NOT USE_Contact Formulas'!A118,ISBLANK('Contact Data Entry'!I118)),"Zip is required",IF(ISBLANK('Contact Data Entry'!I118),NA(),"OK"))</f>
        <v>#N/A</v>
      </c>
      <c r="J118" s="41" t="e">
        <f>IF(AND('DO NOT USE_Contact Formulas'!A118,ISBLANK('Contact Data Entry'!J118)),"Student or Staff? is required",IF(ISBLANK('Contact Data Entry'!J118),NA(),IF(ISNA(VLOOKUP('Contact Data Entry'!J118,'DO NOT USE_School Picklist'!$B$3:$B$6,1,FALSE)),"Please select a value from the drop-down menu","OK")))</f>
        <v>#N/A</v>
      </c>
      <c r="K118" s="41" t="e">
        <f>IF(AND('Contact Data Entry'!J118='DO NOT USE_School Picklist'!$B$4,ISBLANK('Contact Data Entry'!K118)),"Occupation/Job Title is required if Student or Staff? is Yes, staff/faculty or volunteer",IF('DO NOT USE_Contact Formulas'!A118,"OK",NA()))</f>
        <v>#N/A</v>
      </c>
      <c r="L118" s="41" t="e">
        <f ca="1">IF('Contact Data Entry'!L118&gt;'DO NOT USE_School Picklist'!$C$3,"Date last on school campus/facility cannot be a future date",IF('DO NOT USE_Contact Formulas'!A118,IF(ISBLANK('Contact Data Entry'!L118),"Date last on school campus/facility is required","OK"),NA()))</f>
        <v>#N/A</v>
      </c>
      <c r="M118" s="42" t="e">
        <f ca="1">IF('Contact Data Entry'!M118&gt;'DO NOT USE_School Picklist'!$C$3,"Last Exposure Date cannot be a future date",IF('DO NOT USE_Contact Formulas'!A118,IF(ISBLANK('Contact Data Entry'!M118),"Last Exposure Date is required","OK"),NA()))</f>
        <v>#N/A</v>
      </c>
      <c r="N118" s="42" t="e">
        <f>IF(AND('DO NOT USE_Contact Formulas'!A118,ISBLANK('Contact Data Entry'!N118)),"Specific Place in the Location is required",IF(ISBLANK('Contact Data Entry'!N118),NA(),"OK"))</f>
        <v>#N/A</v>
      </c>
      <c r="O118" s="41" t="e">
        <f>IF(AND(NOT(ISBLANK('Contact Data Entry'!O118)),ISNA(VLOOKUP('Contact Data Entry'!O118,'DO NOT USE_School Picklist'!$L$3:$L$81,1,FALSE))),"Please select a value from the drop-down menu",IF('DO NOT USE_Contact Formulas'!A118,"OK",NA()))</f>
        <v>#N/A</v>
      </c>
      <c r="P118" s="41" t="e">
        <f>IF(AND(NOT(ISBLANK('Contact Data Entry'!P118)),NOT(ISNUMBER(MATCH("*@*.?*",'Contact Data Entry'!P118,0)))),"Email must be in a valid format",IF('DO NOT USE_Contact Formulas'!A118,"OK",NA()))</f>
        <v>#N/A</v>
      </c>
      <c r="Q118" s="41" t="e">
        <f>IF(LEN('Contact Data Entry'!Q118)&gt;50,"Parent/Guardian Name must be less than 50 characters",IF('DO NOT USE_Contact Formulas'!A118,"OK",NA()))</f>
        <v>#N/A</v>
      </c>
      <c r="R118" s="41" t="e">
        <f>IF(NOT(ISBLANK('Contact Data Entry'!R118)),IF(AND(ISNUMBER('Contact Data Entry'!R118),LEFT('Contact Data Entry'!R118,1)&lt;&gt;"1",LEN('Contact Data Entry'!R118)=10),"OK","Phone number must be valid format"),IF('DO NOT USE_Contact Formulas'!A118,"OK",NA()))</f>
        <v>#N/A</v>
      </c>
      <c r="S118" s="41" t="e">
        <f>IF(AND(NOT(ISBLANK('Contact Data Entry'!S118)),ISNA(VLOOKUP('Contact Data Entry'!S118,'DO NOT USE_School Picklist'!$N$3:$N$63,1,FALSE))),"Please select a value from the drop-down menu",IF('DO NOT USE_Contact Formulas'!A118,"OK",NA()))</f>
        <v>#N/A</v>
      </c>
      <c r="T118" s="41" t="e">
        <f>IF(AND(NOT(ISBLANK('Contact Data Entry'!T118)),ISNA(VLOOKUP('Contact Data Entry'!T118,'DO NOT USE_School Picklist'!$E$3:$E$10,1,FALSE))),"Please select a value from the drop-down menu",IF('DO NOT USE_Contact Formulas'!A118,"OK",NA()))</f>
        <v>#N/A</v>
      </c>
      <c r="U118" s="41" t="e">
        <f>IF(AND(NOT(ISBLANK('Contact Data Entry'!U118)),ISNA(VLOOKUP('Contact Data Entry'!U118,'DO NOT USE_School Picklist'!$F$3:$F$16,1,FALSE))),"Please select a value from the drop-down menu",IF('DO NOT USE_Contact Formulas'!A118,"OK",NA()))</f>
        <v>#N/A</v>
      </c>
      <c r="V118" s="41" t="e">
        <f>IF(LEN('Contact Data Entry'!V118)&gt;100,"Classroom(s) must be less than 100 characters",IF('DO NOT USE_Contact Formulas'!A118,"OK",NA()))</f>
        <v>#N/A</v>
      </c>
      <c r="W118" s="41" t="e">
        <f>IF(AND(NOT(ISBLANK('Contact Data Entry'!W118)),ISNA(VLOOKUP('Contact Data Entry'!W118,'DO NOT USE_School Picklist'!$K$3:$K$6,1,FALSE))),"Please select a value from the drop-down menu",IF('DO NOT USE_Contact Formulas'!A118,"OK",NA()))</f>
        <v>#N/A</v>
      </c>
      <c r="X118" s="41" t="e">
        <f>IF(AND(NOT(ISBLANK('Contact Data Entry'!X118)),ISNA(VLOOKUP('Contact Data Entry'!X118,'DO NOT USE_School Picklist'!$D$3:$D$5,1,FALSE))),"Please select a value from the drop-down menu",IF('DO NOT USE_Contact Formulas'!A118,"OK",NA()))</f>
        <v>#N/A</v>
      </c>
      <c r="Y118" s="41"/>
      <c r="Z118" s="41" t="e">
        <f>IF(AND(NOT(ISBLANK('Contact Data Entry'!Z118)),ISNA(VLOOKUP('Contact Data Entry'!Z118,'DO NOT USE_School Picklist'!$G$3:$G$5,1,FALSE))),"Please select a value from the drop-down menu",IF('DO NOT USE_Contact Formulas'!A118,"OK",NA()))</f>
        <v>#N/A</v>
      </c>
      <c r="AA118" s="41"/>
      <c r="AB118" s="41" t="e">
        <f>IF(AND(NOT(ISBLANK('Contact Data Entry'!AB118)),ISNA(VLOOKUP('Contact Data Entry'!AB118,'DO NOT USE_School Picklist'!$H$3:$H$4,1,FALSE))),"Please select a value from the drop-down menu",IF('DO NOT USE_Contact Formulas'!A118,"OK",NA()))</f>
        <v>#N/A</v>
      </c>
      <c r="AC118" s="41" t="e">
        <f ca="1">IF('Contact Data Entry'!AC118&gt;'DO NOT USE_School Picklist'!$C$3,"Test Date cannot be a future date",IF('DO NOT USE_Contact Formulas'!A118,"OK",NA()))</f>
        <v>#N/A</v>
      </c>
      <c r="AD118" s="41" t="e">
        <f>IF(AND(NOT(ISBLANK('Contact Data Entry'!AD118)),ISNA(VLOOKUP('Contact Data Entry'!AD118,'DO NOT USE_School Picklist'!$Q$3:$Q$8,1,FALSE))),"Please select a value from the drop-down menu",IF('DO NOT USE_Contact Formulas'!A118,"OK",NA()))</f>
        <v>#N/A</v>
      </c>
    </row>
    <row r="119" spans="1:30" x14ac:dyDescent="0.25">
      <c r="A119" s="40" t="e">
        <f>IF('DO NOT USE_Contact Formulas'!A119,IF('DO NOT USE_Contact Formulas'!B119,"Not all required fields are completed","OK"),NA())</f>
        <v>#N/A</v>
      </c>
      <c r="B119" s="41" t="e">
        <f>IF(AND('DO NOT USE_Contact Formulas'!A119,ISBLANK('Contact Data Entry'!B119)),"First Name is required",IF(NOT(ISBLANK('Contact Data Entry'!B119)),"OK",NA()))</f>
        <v>#N/A</v>
      </c>
      <c r="C119" s="41" t="e">
        <f>IF(AND('DO NOT USE_Contact Formulas'!A119,ISBLANK('Contact Data Entry'!C119)),"Last Name is required",IF(NOT(ISBLANK('Contact Data Entry'!C119)),"OK",NA()))</f>
        <v>#N/A</v>
      </c>
      <c r="D119" s="41" t="e">
        <f>IF(AND('DO NOT USE_Contact Formulas'!A119,ISBLANK('Contact Data Entry'!D119)),"Birthdate is required",IF(NOT(ISBLANK('Contact Data Entry'!D119)),"OK",NA()))</f>
        <v>#N/A</v>
      </c>
      <c r="E119" s="41" t="e">
        <f>IF(AND('DO NOT USE_Contact Formulas'!A119,ISBLANK('Contact Data Entry'!E119)),"Mobile Phone is required",IF(NOT(ISBLANK('Contact Data Entry'!E119)),IF(AND(ISNUMBER(VALUE('Contact Data Entry'!E119)),LEFT('Contact Data Entry'!E119,1)&lt;&gt;"1",LEN('Contact Data Entry'!E119)=10),"OK","Phone number must be valid format"),NA()))</f>
        <v>#N/A</v>
      </c>
      <c r="F119" s="41" t="e">
        <f>IF(LEN('Contact Data Entry'!F119)&gt;255,"Home Street Address must be less than 255 characters",IF('DO NOT USE_Contact Formulas'!A119,"OK",NA()))</f>
        <v>#N/A</v>
      </c>
      <c r="G119" s="41" t="e">
        <f>IF(LEN('Contact Data Entry'!G119)&gt;40,"City must be less than 40 characters",IF('DO NOT USE_Contact Formulas'!A119,"OK",NA()))</f>
        <v>#N/A</v>
      </c>
      <c r="H119" s="41" t="e">
        <f>IF(AND(NOT(ISBLANK('Contact Data Entry'!H119)),ISNA(VLOOKUP('Contact Data Entry'!H119,'DO NOT USE_School Picklist'!$P$3:$P$52,1,FALSE))),"Please select a value from the drop-down menu",IF('DO NOT USE_Contact Formulas'!A119,"OK",NA()))</f>
        <v>#N/A</v>
      </c>
      <c r="I119" s="41" t="e">
        <f>IF(AND('DO NOT USE_Contact Formulas'!A119,ISBLANK('Contact Data Entry'!I119)),"Zip is required",IF(ISBLANK('Contact Data Entry'!I119),NA(),"OK"))</f>
        <v>#N/A</v>
      </c>
      <c r="J119" s="41" t="e">
        <f>IF(AND('DO NOT USE_Contact Formulas'!A119,ISBLANK('Contact Data Entry'!J119)),"Student or Staff? is required",IF(ISBLANK('Contact Data Entry'!J119),NA(),IF(ISNA(VLOOKUP('Contact Data Entry'!J119,'DO NOT USE_School Picklist'!$B$3:$B$6,1,FALSE)),"Please select a value from the drop-down menu","OK")))</f>
        <v>#N/A</v>
      </c>
      <c r="K119" s="41" t="e">
        <f>IF(AND('Contact Data Entry'!J119='DO NOT USE_School Picklist'!$B$4,ISBLANK('Contact Data Entry'!K119)),"Occupation/Job Title is required if Student or Staff? is Yes, staff/faculty or volunteer",IF('DO NOT USE_Contact Formulas'!A119,"OK",NA()))</f>
        <v>#N/A</v>
      </c>
      <c r="L119" s="41" t="e">
        <f ca="1">IF('Contact Data Entry'!L119&gt;'DO NOT USE_School Picklist'!$C$3,"Date last on school campus/facility cannot be a future date",IF('DO NOT USE_Contact Formulas'!A119,IF(ISBLANK('Contact Data Entry'!L119),"Date last on school campus/facility is required","OK"),NA()))</f>
        <v>#N/A</v>
      </c>
      <c r="M119" s="42" t="e">
        <f ca="1">IF('Contact Data Entry'!M119&gt;'DO NOT USE_School Picklist'!$C$3,"Last Exposure Date cannot be a future date",IF('DO NOT USE_Contact Formulas'!A119,IF(ISBLANK('Contact Data Entry'!M119),"Last Exposure Date is required","OK"),NA()))</f>
        <v>#N/A</v>
      </c>
      <c r="N119" s="42" t="e">
        <f>IF(AND('DO NOT USE_Contact Formulas'!A119,ISBLANK('Contact Data Entry'!N119)),"Specific Place in the Location is required",IF(ISBLANK('Contact Data Entry'!N119),NA(),"OK"))</f>
        <v>#N/A</v>
      </c>
      <c r="O119" s="41" t="e">
        <f>IF(AND(NOT(ISBLANK('Contact Data Entry'!O119)),ISNA(VLOOKUP('Contact Data Entry'!O119,'DO NOT USE_School Picklist'!$L$3:$L$81,1,FALSE))),"Please select a value from the drop-down menu",IF('DO NOT USE_Contact Formulas'!A119,"OK",NA()))</f>
        <v>#N/A</v>
      </c>
      <c r="P119" s="41" t="e">
        <f>IF(AND(NOT(ISBLANK('Contact Data Entry'!P119)),NOT(ISNUMBER(MATCH("*@*.?*",'Contact Data Entry'!P119,0)))),"Email must be in a valid format",IF('DO NOT USE_Contact Formulas'!A119,"OK",NA()))</f>
        <v>#N/A</v>
      </c>
      <c r="Q119" s="41" t="e">
        <f>IF(LEN('Contact Data Entry'!Q119)&gt;50,"Parent/Guardian Name must be less than 50 characters",IF('DO NOT USE_Contact Formulas'!A119,"OK",NA()))</f>
        <v>#N/A</v>
      </c>
      <c r="R119" s="41" t="e">
        <f>IF(NOT(ISBLANK('Contact Data Entry'!R119)),IF(AND(ISNUMBER('Contact Data Entry'!R119),LEFT('Contact Data Entry'!R119,1)&lt;&gt;"1",LEN('Contact Data Entry'!R119)=10),"OK","Phone number must be valid format"),IF('DO NOT USE_Contact Formulas'!A119,"OK",NA()))</f>
        <v>#N/A</v>
      </c>
      <c r="S119" s="41" t="e">
        <f>IF(AND(NOT(ISBLANK('Contact Data Entry'!S119)),ISNA(VLOOKUP('Contact Data Entry'!S119,'DO NOT USE_School Picklist'!$N$3:$N$63,1,FALSE))),"Please select a value from the drop-down menu",IF('DO NOT USE_Contact Formulas'!A119,"OK",NA()))</f>
        <v>#N/A</v>
      </c>
      <c r="T119" s="41" t="e">
        <f>IF(AND(NOT(ISBLANK('Contact Data Entry'!T119)),ISNA(VLOOKUP('Contact Data Entry'!T119,'DO NOT USE_School Picklist'!$E$3:$E$10,1,FALSE))),"Please select a value from the drop-down menu",IF('DO NOT USE_Contact Formulas'!A119,"OK",NA()))</f>
        <v>#N/A</v>
      </c>
      <c r="U119" s="41" t="e">
        <f>IF(AND(NOT(ISBLANK('Contact Data Entry'!U119)),ISNA(VLOOKUP('Contact Data Entry'!U119,'DO NOT USE_School Picklist'!$F$3:$F$16,1,FALSE))),"Please select a value from the drop-down menu",IF('DO NOT USE_Contact Formulas'!A119,"OK",NA()))</f>
        <v>#N/A</v>
      </c>
      <c r="V119" s="41" t="e">
        <f>IF(LEN('Contact Data Entry'!V119)&gt;100,"Classroom(s) must be less than 100 characters",IF('DO NOT USE_Contact Formulas'!A119,"OK",NA()))</f>
        <v>#N/A</v>
      </c>
      <c r="W119" s="41" t="e">
        <f>IF(AND(NOT(ISBLANK('Contact Data Entry'!W119)),ISNA(VLOOKUP('Contact Data Entry'!W119,'DO NOT USE_School Picklist'!$K$3:$K$6,1,FALSE))),"Please select a value from the drop-down menu",IF('DO NOT USE_Contact Formulas'!A119,"OK",NA()))</f>
        <v>#N/A</v>
      </c>
      <c r="X119" s="41" t="e">
        <f>IF(AND(NOT(ISBLANK('Contact Data Entry'!X119)),ISNA(VLOOKUP('Contact Data Entry'!X119,'DO NOT USE_School Picklist'!$D$3:$D$5,1,FALSE))),"Please select a value from the drop-down menu",IF('DO NOT USE_Contact Formulas'!A119,"OK",NA()))</f>
        <v>#N/A</v>
      </c>
      <c r="Y119" s="41"/>
      <c r="Z119" s="41" t="e">
        <f>IF(AND(NOT(ISBLANK('Contact Data Entry'!Z119)),ISNA(VLOOKUP('Contact Data Entry'!Z119,'DO NOT USE_School Picklist'!$G$3:$G$5,1,FALSE))),"Please select a value from the drop-down menu",IF('DO NOT USE_Contact Formulas'!A119,"OK",NA()))</f>
        <v>#N/A</v>
      </c>
      <c r="AA119" s="41"/>
      <c r="AB119" s="41" t="e">
        <f>IF(AND(NOT(ISBLANK('Contact Data Entry'!AB119)),ISNA(VLOOKUP('Contact Data Entry'!AB119,'DO NOT USE_School Picklist'!$H$3:$H$4,1,FALSE))),"Please select a value from the drop-down menu",IF('DO NOT USE_Contact Formulas'!A119,"OK",NA()))</f>
        <v>#N/A</v>
      </c>
      <c r="AC119" s="41" t="e">
        <f ca="1">IF('Contact Data Entry'!AC119&gt;'DO NOT USE_School Picklist'!$C$3,"Test Date cannot be a future date",IF('DO NOT USE_Contact Formulas'!A119,"OK",NA()))</f>
        <v>#N/A</v>
      </c>
      <c r="AD119" s="41" t="e">
        <f>IF(AND(NOT(ISBLANK('Contact Data Entry'!AD119)),ISNA(VLOOKUP('Contact Data Entry'!AD119,'DO NOT USE_School Picklist'!$Q$3:$Q$8,1,FALSE))),"Please select a value from the drop-down menu",IF('DO NOT USE_Contact Formulas'!A119,"OK",NA()))</f>
        <v>#N/A</v>
      </c>
    </row>
    <row r="120" spans="1:30" x14ac:dyDescent="0.25">
      <c r="A120" s="40" t="e">
        <f>IF('DO NOT USE_Contact Formulas'!A120,IF('DO NOT USE_Contact Formulas'!B120,"Not all required fields are completed","OK"),NA())</f>
        <v>#N/A</v>
      </c>
      <c r="B120" s="41" t="e">
        <f>IF(AND('DO NOT USE_Contact Formulas'!A120,ISBLANK('Contact Data Entry'!B120)),"First Name is required",IF(NOT(ISBLANK('Contact Data Entry'!B120)),"OK",NA()))</f>
        <v>#N/A</v>
      </c>
      <c r="C120" s="41" t="e">
        <f>IF(AND('DO NOT USE_Contact Formulas'!A120,ISBLANK('Contact Data Entry'!C120)),"Last Name is required",IF(NOT(ISBLANK('Contact Data Entry'!C120)),"OK",NA()))</f>
        <v>#N/A</v>
      </c>
      <c r="D120" s="41" t="e">
        <f>IF(AND('DO NOT USE_Contact Formulas'!A120,ISBLANK('Contact Data Entry'!D120)),"Birthdate is required",IF(NOT(ISBLANK('Contact Data Entry'!D120)),"OK",NA()))</f>
        <v>#N/A</v>
      </c>
      <c r="E120" s="41" t="e">
        <f>IF(AND('DO NOT USE_Contact Formulas'!A120,ISBLANK('Contact Data Entry'!E120)),"Mobile Phone is required",IF(NOT(ISBLANK('Contact Data Entry'!E120)),IF(AND(ISNUMBER(VALUE('Contact Data Entry'!E120)),LEFT('Contact Data Entry'!E120,1)&lt;&gt;"1",LEN('Contact Data Entry'!E120)=10),"OK","Phone number must be valid format"),NA()))</f>
        <v>#N/A</v>
      </c>
      <c r="F120" s="41" t="e">
        <f>IF(LEN('Contact Data Entry'!F120)&gt;255,"Home Street Address must be less than 255 characters",IF('DO NOT USE_Contact Formulas'!A120,"OK",NA()))</f>
        <v>#N/A</v>
      </c>
      <c r="G120" s="41" t="e">
        <f>IF(LEN('Contact Data Entry'!G120)&gt;40,"City must be less than 40 characters",IF('DO NOT USE_Contact Formulas'!A120,"OK",NA()))</f>
        <v>#N/A</v>
      </c>
      <c r="H120" s="41" t="e">
        <f>IF(AND(NOT(ISBLANK('Contact Data Entry'!H120)),ISNA(VLOOKUP('Contact Data Entry'!H120,'DO NOT USE_School Picklist'!$P$3:$P$52,1,FALSE))),"Please select a value from the drop-down menu",IF('DO NOT USE_Contact Formulas'!A120,"OK",NA()))</f>
        <v>#N/A</v>
      </c>
      <c r="I120" s="41" t="e">
        <f>IF(AND('DO NOT USE_Contact Formulas'!A120,ISBLANK('Contact Data Entry'!I120)),"Zip is required",IF(ISBLANK('Contact Data Entry'!I120),NA(),"OK"))</f>
        <v>#N/A</v>
      </c>
      <c r="J120" s="41" t="e">
        <f>IF(AND('DO NOT USE_Contact Formulas'!A120,ISBLANK('Contact Data Entry'!J120)),"Student or Staff? is required",IF(ISBLANK('Contact Data Entry'!J120),NA(),IF(ISNA(VLOOKUP('Contact Data Entry'!J120,'DO NOT USE_School Picklist'!$B$3:$B$6,1,FALSE)),"Please select a value from the drop-down menu","OK")))</f>
        <v>#N/A</v>
      </c>
      <c r="K120" s="41" t="e">
        <f>IF(AND('Contact Data Entry'!J120='DO NOT USE_School Picklist'!$B$4,ISBLANK('Contact Data Entry'!K120)),"Occupation/Job Title is required if Student or Staff? is Yes, staff/faculty or volunteer",IF('DO NOT USE_Contact Formulas'!A120,"OK",NA()))</f>
        <v>#N/A</v>
      </c>
      <c r="L120" s="41" t="e">
        <f ca="1">IF('Contact Data Entry'!L120&gt;'DO NOT USE_School Picklist'!$C$3,"Date last on school campus/facility cannot be a future date",IF('DO NOT USE_Contact Formulas'!A120,IF(ISBLANK('Contact Data Entry'!L120),"Date last on school campus/facility is required","OK"),NA()))</f>
        <v>#N/A</v>
      </c>
      <c r="M120" s="42" t="e">
        <f ca="1">IF('Contact Data Entry'!M120&gt;'DO NOT USE_School Picklist'!$C$3,"Last Exposure Date cannot be a future date",IF('DO NOT USE_Contact Formulas'!A120,IF(ISBLANK('Contact Data Entry'!M120),"Last Exposure Date is required","OK"),NA()))</f>
        <v>#N/A</v>
      </c>
      <c r="N120" s="42" t="e">
        <f>IF(AND('DO NOT USE_Contact Formulas'!A120,ISBLANK('Contact Data Entry'!N120)),"Specific Place in the Location is required",IF(ISBLANK('Contact Data Entry'!N120),NA(),"OK"))</f>
        <v>#N/A</v>
      </c>
      <c r="O120" s="41" t="e">
        <f>IF(AND(NOT(ISBLANK('Contact Data Entry'!O120)),ISNA(VLOOKUP('Contact Data Entry'!O120,'DO NOT USE_School Picklist'!$L$3:$L$81,1,FALSE))),"Please select a value from the drop-down menu",IF('DO NOT USE_Contact Formulas'!A120,"OK",NA()))</f>
        <v>#N/A</v>
      </c>
      <c r="P120" s="41" t="e">
        <f>IF(AND(NOT(ISBLANK('Contact Data Entry'!P120)),NOT(ISNUMBER(MATCH("*@*.?*",'Contact Data Entry'!P120,0)))),"Email must be in a valid format",IF('DO NOT USE_Contact Formulas'!A120,"OK",NA()))</f>
        <v>#N/A</v>
      </c>
      <c r="Q120" s="41" t="e">
        <f>IF(LEN('Contact Data Entry'!Q120)&gt;50,"Parent/Guardian Name must be less than 50 characters",IF('DO NOT USE_Contact Formulas'!A120,"OK",NA()))</f>
        <v>#N/A</v>
      </c>
      <c r="R120" s="41" t="e">
        <f>IF(NOT(ISBLANK('Contact Data Entry'!R120)),IF(AND(ISNUMBER('Contact Data Entry'!R120),LEFT('Contact Data Entry'!R120,1)&lt;&gt;"1",LEN('Contact Data Entry'!R120)=10),"OK","Phone number must be valid format"),IF('DO NOT USE_Contact Formulas'!A120,"OK",NA()))</f>
        <v>#N/A</v>
      </c>
      <c r="S120" s="41" t="e">
        <f>IF(AND(NOT(ISBLANK('Contact Data Entry'!S120)),ISNA(VLOOKUP('Contact Data Entry'!S120,'DO NOT USE_School Picklist'!$N$3:$N$63,1,FALSE))),"Please select a value from the drop-down menu",IF('DO NOT USE_Contact Formulas'!A120,"OK",NA()))</f>
        <v>#N/A</v>
      </c>
      <c r="T120" s="41" t="e">
        <f>IF(AND(NOT(ISBLANK('Contact Data Entry'!T120)),ISNA(VLOOKUP('Contact Data Entry'!T120,'DO NOT USE_School Picklist'!$E$3:$E$10,1,FALSE))),"Please select a value from the drop-down menu",IF('DO NOT USE_Contact Formulas'!A120,"OK",NA()))</f>
        <v>#N/A</v>
      </c>
      <c r="U120" s="41" t="e">
        <f>IF(AND(NOT(ISBLANK('Contact Data Entry'!U120)),ISNA(VLOOKUP('Contact Data Entry'!U120,'DO NOT USE_School Picklist'!$F$3:$F$16,1,FALSE))),"Please select a value from the drop-down menu",IF('DO NOT USE_Contact Formulas'!A120,"OK",NA()))</f>
        <v>#N/A</v>
      </c>
      <c r="V120" s="41" t="e">
        <f>IF(LEN('Contact Data Entry'!V120)&gt;100,"Classroom(s) must be less than 100 characters",IF('DO NOT USE_Contact Formulas'!A120,"OK",NA()))</f>
        <v>#N/A</v>
      </c>
      <c r="W120" s="41" t="e">
        <f>IF(AND(NOT(ISBLANK('Contact Data Entry'!W120)),ISNA(VLOOKUP('Contact Data Entry'!W120,'DO NOT USE_School Picklist'!$K$3:$K$6,1,FALSE))),"Please select a value from the drop-down menu",IF('DO NOT USE_Contact Formulas'!A120,"OK",NA()))</f>
        <v>#N/A</v>
      </c>
      <c r="X120" s="41" t="e">
        <f>IF(AND(NOT(ISBLANK('Contact Data Entry'!X120)),ISNA(VLOOKUP('Contact Data Entry'!X120,'DO NOT USE_School Picklist'!$D$3:$D$5,1,FALSE))),"Please select a value from the drop-down menu",IF('DO NOT USE_Contact Formulas'!A120,"OK",NA()))</f>
        <v>#N/A</v>
      </c>
      <c r="Y120" s="41"/>
      <c r="Z120" s="41" t="e">
        <f>IF(AND(NOT(ISBLANK('Contact Data Entry'!Z120)),ISNA(VLOOKUP('Contact Data Entry'!Z120,'DO NOT USE_School Picklist'!$G$3:$G$5,1,FALSE))),"Please select a value from the drop-down menu",IF('DO NOT USE_Contact Formulas'!A120,"OK",NA()))</f>
        <v>#N/A</v>
      </c>
      <c r="AA120" s="41"/>
      <c r="AB120" s="41" t="e">
        <f>IF(AND(NOT(ISBLANK('Contact Data Entry'!AB120)),ISNA(VLOOKUP('Contact Data Entry'!AB120,'DO NOT USE_School Picklist'!$H$3:$H$4,1,FALSE))),"Please select a value from the drop-down menu",IF('DO NOT USE_Contact Formulas'!A120,"OK",NA()))</f>
        <v>#N/A</v>
      </c>
      <c r="AC120" s="41" t="e">
        <f ca="1">IF('Contact Data Entry'!AC120&gt;'DO NOT USE_School Picklist'!$C$3,"Test Date cannot be a future date",IF('DO NOT USE_Contact Formulas'!A120,"OK",NA()))</f>
        <v>#N/A</v>
      </c>
      <c r="AD120" s="41" t="e">
        <f>IF(AND(NOT(ISBLANK('Contact Data Entry'!AD120)),ISNA(VLOOKUP('Contact Data Entry'!AD120,'DO NOT USE_School Picklist'!$Q$3:$Q$8,1,FALSE))),"Please select a value from the drop-down menu",IF('DO NOT USE_Contact Formulas'!A120,"OK",NA()))</f>
        <v>#N/A</v>
      </c>
    </row>
    <row r="121" spans="1:30" x14ac:dyDescent="0.25">
      <c r="A121" s="40" t="e">
        <f>IF('DO NOT USE_Contact Formulas'!A121,IF('DO NOT USE_Contact Formulas'!B121,"Not all required fields are completed","OK"),NA())</f>
        <v>#N/A</v>
      </c>
      <c r="B121" s="41" t="e">
        <f>IF(AND('DO NOT USE_Contact Formulas'!A121,ISBLANK('Contact Data Entry'!B121)),"First Name is required",IF(NOT(ISBLANK('Contact Data Entry'!B121)),"OK",NA()))</f>
        <v>#N/A</v>
      </c>
      <c r="C121" s="41" t="e">
        <f>IF(AND('DO NOT USE_Contact Formulas'!A121,ISBLANK('Contact Data Entry'!C121)),"Last Name is required",IF(NOT(ISBLANK('Contact Data Entry'!C121)),"OK",NA()))</f>
        <v>#N/A</v>
      </c>
      <c r="D121" s="41" t="e">
        <f>IF(AND('DO NOT USE_Contact Formulas'!A121,ISBLANK('Contact Data Entry'!D121)),"Birthdate is required",IF(NOT(ISBLANK('Contact Data Entry'!D121)),"OK",NA()))</f>
        <v>#N/A</v>
      </c>
      <c r="E121" s="41" t="e">
        <f>IF(AND('DO NOT USE_Contact Formulas'!A121,ISBLANK('Contact Data Entry'!E121)),"Mobile Phone is required",IF(NOT(ISBLANK('Contact Data Entry'!E121)),IF(AND(ISNUMBER(VALUE('Contact Data Entry'!E121)),LEFT('Contact Data Entry'!E121,1)&lt;&gt;"1",LEN('Contact Data Entry'!E121)=10),"OK","Phone number must be valid format"),NA()))</f>
        <v>#N/A</v>
      </c>
      <c r="F121" s="41" t="e">
        <f>IF(LEN('Contact Data Entry'!F121)&gt;255,"Home Street Address must be less than 255 characters",IF('DO NOT USE_Contact Formulas'!A121,"OK",NA()))</f>
        <v>#N/A</v>
      </c>
      <c r="G121" s="41" t="e">
        <f>IF(LEN('Contact Data Entry'!G121)&gt;40,"City must be less than 40 characters",IF('DO NOT USE_Contact Formulas'!A121,"OK",NA()))</f>
        <v>#N/A</v>
      </c>
      <c r="H121" s="41" t="e">
        <f>IF(AND(NOT(ISBLANK('Contact Data Entry'!H121)),ISNA(VLOOKUP('Contact Data Entry'!H121,'DO NOT USE_School Picklist'!$P$3:$P$52,1,FALSE))),"Please select a value from the drop-down menu",IF('DO NOT USE_Contact Formulas'!A121,"OK",NA()))</f>
        <v>#N/A</v>
      </c>
      <c r="I121" s="41" t="e">
        <f>IF(AND('DO NOT USE_Contact Formulas'!A121,ISBLANK('Contact Data Entry'!I121)),"Zip is required",IF(ISBLANK('Contact Data Entry'!I121),NA(),"OK"))</f>
        <v>#N/A</v>
      </c>
      <c r="J121" s="41" t="e">
        <f>IF(AND('DO NOT USE_Contact Formulas'!A121,ISBLANK('Contact Data Entry'!J121)),"Student or Staff? is required",IF(ISBLANK('Contact Data Entry'!J121),NA(),IF(ISNA(VLOOKUP('Contact Data Entry'!J121,'DO NOT USE_School Picklist'!$B$3:$B$6,1,FALSE)),"Please select a value from the drop-down menu","OK")))</f>
        <v>#N/A</v>
      </c>
      <c r="K121" s="41" t="e">
        <f>IF(AND('Contact Data Entry'!J121='DO NOT USE_School Picklist'!$B$4,ISBLANK('Contact Data Entry'!K121)),"Occupation/Job Title is required if Student or Staff? is Yes, staff/faculty or volunteer",IF('DO NOT USE_Contact Formulas'!A121,"OK",NA()))</f>
        <v>#N/A</v>
      </c>
      <c r="L121" s="41" t="e">
        <f ca="1">IF('Contact Data Entry'!L121&gt;'DO NOT USE_School Picklist'!$C$3,"Date last on school campus/facility cannot be a future date",IF('DO NOT USE_Contact Formulas'!A121,IF(ISBLANK('Contact Data Entry'!L121),"Date last on school campus/facility is required","OK"),NA()))</f>
        <v>#N/A</v>
      </c>
      <c r="M121" s="42" t="e">
        <f ca="1">IF('Contact Data Entry'!M121&gt;'DO NOT USE_School Picklist'!$C$3,"Last Exposure Date cannot be a future date",IF('DO NOT USE_Contact Formulas'!A121,IF(ISBLANK('Contact Data Entry'!M121),"Last Exposure Date is required","OK"),NA()))</f>
        <v>#N/A</v>
      </c>
      <c r="N121" s="42" t="e">
        <f>IF(AND('DO NOT USE_Contact Formulas'!A121,ISBLANK('Contact Data Entry'!N121)),"Specific Place in the Location is required",IF(ISBLANK('Contact Data Entry'!N121),NA(),"OK"))</f>
        <v>#N/A</v>
      </c>
      <c r="O121" s="41" t="e">
        <f>IF(AND(NOT(ISBLANK('Contact Data Entry'!O121)),ISNA(VLOOKUP('Contact Data Entry'!O121,'DO NOT USE_School Picklist'!$L$3:$L$81,1,FALSE))),"Please select a value from the drop-down menu",IF('DO NOT USE_Contact Formulas'!A121,"OK",NA()))</f>
        <v>#N/A</v>
      </c>
      <c r="P121" s="41" t="e">
        <f>IF(AND(NOT(ISBLANK('Contact Data Entry'!P121)),NOT(ISNUMBER(MATCH("*@*.?*",'Contact Data Entry'!P121,0)))),"Email must be in a valid format",IF('DO NOT USE_Contact Formulas'!A121,"OK",NA()))</f>
        <v>#N/A</v>
      </c>
      <c r="Q121" s="41" t="e">
        <f>IF(LEN('Contact Data Entry'!Q121)&gt;50,"Parent/Guardian Name must be less than 50 characters",IF('DO NOT USE_Contact Formulas'!A121,"OK",NA()))</f>
        <v>#N/A</v>
      </c>
      <c r="R121" s="41" t="e">
        <f>IF(NOT(ISBLANK('Contact Data Entry'!R121)),IF(AND(ISNUMBER('Contact Data Entry'!R121),LEFT('Contact Data Entry'!R121,1)&lt;&gt;"1",LEN('Contact Data Entry'!R121)=10),"OK","Phone number must be valid format"),IF('DO NOT USE_Contact Formulas'!A121,"OK",NA()))</f>
        <v>#N/A</v>
      </c>
      <c r="S121" s="41" t="e">
        <f>IF(AND(NOT(ISBLANK('Contact Data Entry'!S121)),ISNA(VLOOKUP('Contact Data Entry'!S121,'DO NOT USE_School Picklist'!$N$3:$N$63,1,FALSE))),"Please select a value from the drop-down menu",IF('DO NOT USE_Contact Formulas'!A121,"OK",NA()))</f>
        <v>#N/A</v>
      </c>
      <c r="T121" s="41" t="e">
        <f>IF(AND(NOT(ISBLANK('Contact Data Entry'!T121)),ISNA(VLOOKUP('Contact Data Entry'!T121,'DO NOT USE_School Picklist'!$E$3:$E$10,1,FALSE))),"Please select a value from the drop-down menu",IF('DO NOT USE_Contact Formulas'!A121,"OK",NA()))</f>
        <v>#N/A</v>
      </c>
      <c r="U121" s="41" t="e">
        <f>IF(AND(NOT(ISBLANK('Contact Data Entry'!U121)),ISNA(VLOOKUP('Contact Data Entry'!U121,'DO NOT USE_School Picklist'!$F$3:$F$16,1,FALSE))),"Please select a value from the drop-down menu",IF('DO NOT USE_Contact Formulas'!A121,"OK",NA()))</f>
        <v>#N/A</v>
      </c>
      <c r="V121" s="41" t="e">
        <f>IF(LEN('Contact Data Entry'!V121)&gt;100,"Classroom(s) must be less than 100 characters",IF('DO NOT USE_Contact Formulas'!A121,"OK",NA()))</f>
        <v>#N/A</v>
      </c>
      <c r="W121" s="41" t="e">
        <f>IF(AND(NOT(ISBLANK('Contact Data Entry'!W121)),ISNA(VLOOKUP('Contact Data Entry'!W121,'DO NOT USE_School Picklist'!$K$3:$K$6,1,FALSE))),"Please select a value from the drop-down menu",IF('DO NOT USE_Contact Formulas'!A121,"OK",NA()))</f>
        <v>#N/A</v>
      </c>
      <c r="X121" s="41" t="e">
        <f>IF(AND(NOT(ISBLANK('Contact Data Entry'!X121)),ISNA(VLOOKUP('Contact Data Entry'!X121,'DO NOT USE_School Picklist'!$D$3:$D$5,1,FALSE))),"Please select a value from the drop-down menu",IF('DO NOT USE_Contact Formulas'!A121,"OK",NA()))</f>
        <v>#N/A</v>
      </c>
      <c r="Y121" s="41"/>
      <c r="Z121" s="41" t="e">
        <f>IF(AND(NOT(ISBLANK('Contact Data Entry'!Z121)),ISNA(VLOOKUP('Contact Data Entry'!Z121,'DO NOT USE_School Picklist'!$G$3:$G$5,1,FALSE))),"Please select a value from the drop-down menu",IF('DO NOT USE_Contact Formulas'!A121,"OK",NA()))</f>
        <v>#N/A</v>
      </c>
      <c r="AA121" s="41"/>
      <c r="AB121" s="41" t="e">
        <f>IF(AND(NOT(ISBLANK('Contact Data Entry'!AB121)),ISNA(VLOOKUP('Contact Data Entry'!AB121,'DO NOT USE_School Picklist'!$H$3:$H$4,1,FALSE))),"Please select a value from the drop-down menu",IF('DO NOT USE_Contact Formulas'!A121,"OK",NA()))</f>
        <v>#N/A</v>
      </c>
      <c r="AC121" s="41" t="e">
        <f ca="1">IF('Contact Data Entry'!AC121&gt;'DO NOT USE_School Picklist'!$C$3,"Test Date cannot be a future date",IF('DO NOT USE_Contact Formulas'!A121,"OK",NA()))</f>
        <v>#N/A</v>
      </c>
      <c r="AD121" s="41" t="e">
        <f>IF(AND(NOT(ISBLANK('Contact Data Entry'!AD121)),ISNA(VLOOKUP('Contact Data Entry'!AD121,'DO NOT USE_School Picklist'!$Q$3:$Q$8,1,FALSE))),"Please select a value from the drop-down menu",IF('DO NOT USE_Contact Formulas'!A121,"OK",NA()))</f>
        <v>#N/A</v>
      </c>
    </row>
    <row r="122" spans="1:30" x14ac:dyDescent="0.25">
      <c r="A122" s="40" t="e">
        <f>IF('DO NOT USE_Contact Formulas'!A122,IF('DO NOT USE_Contact Formulas'!B122,"Not all required fields are completed","OK"),NA())</f>
        <v>#N/A</v>
      </c>
      <c r="B122" s="41" t="e">
        <f>IF(AND('DO NOT USE_Contact Formulas'!A122,ISBLANK('Contact Data Entry'!B122)),"First Name is required",IF(NOT(ISBLANK('Contact Data Entry'!B122)),"OK",NA()))</f>
        <v>#N/A</v>
      </c>
      <c r="C122" s="41" t="e">
        <f>IF(AND('DO NOT USE_Contact Formulas'!A122,ISBLANK('Contact Data Entry'!C122)),"Last Name is required",IF(NOT(ISBLANK('Contact Data Entry'!C122)),"OK",NA()))</f>
        <v>#N/A</v>
      </c>
      <c r="D122" s="41" t="e">
        <f>IF(AND('DO NOT USE_Contact Formulas'!A122,ISBLANK('Contact Data Entry'!D122)),"Birthdate is required",IF(NOT(ISBLANK('Contact Data Entry'!D122)),"OK",NA()))</f>
        <v>#N/A</v>
      </c>
      <c r="E122" s="41" t="e">
        <f>IF(AND('DO NOT USE_Contact Formulas'!A122,ISBLANK('Contact Data Entry'!E122)),"Mobile Phone is required",IF(NOT(ISBLANK('Contact Data Entry'!E122)),IF(AND(ISNUMBER(VALUE('Contact Data Entry'!E122)),LEFT('Contact Data Entry'!E122,1)&lt;&gt;"1",LEN('Contact Data Entry'!E122)=10),"OK","Phone number must be valid format"),NA()))</f>
        <v>#N/A</v>
      </c>
      <c r="F122" s="41" t="e">
        <f>IF(LEN('Contact Data Entry'!F122)&gt;255,"Home Street Address must be less than 255 characters",IF('DO NOT USE_Contact Formulas'!A122,"OK",NA()))</f>
        <v>#N/A</v>
      </c>
      <c r="G122" s="41" t="e">
        <f>IF(LEN('Contact Data Entry'!G122)&gt;40,"City must be less than 40 characters",IF('DO NOT USE_Contact Formulas'!A122,"OK",NA()))</f>
        <v>#N/A</v>
      </c>
      <c r="H122" s="41" t="e">
        <f>IF(AND(NOT(ISBLANK('Contact Data Entry'!H122)),ISNA(VLOOKUP('Contact Data Entry'!H122,'DO NOT USE_School Picklist'!$P$3:$P$52,1,FALSE))),"Please select a value from the drop-down menu",IF('DO NOT USE_Contact Formulas'!A122,"OK",NA()))</f>
        <v>#N/A</v>
      </c>
      <c r="I122" s="41" t="e">
        <f>IF(AND('DO NOT USE_Contact Formulas'!A122,ISBLANK('Contact Data Entry'!I122)),"Zip is required",IF(ISBLANK('Contact Data Entry'!I122),NA(),"OK"))</f>
        <v>#N/A</v>
      </c>
      <c r="J122" s="41" t="e">
        <f>IF(AND('DO NOT USE_Contact Formulas'!A122,ISBLANK('Contact Data Entry'!J122)),"Student or Staff? is required",IF(ISBLANK('Contact Data Entry'!J122),NA(),IF(ISNA(VLOOKUP('Contact Data Entry'!J122,'DO NOT USE_School Picklist'!$B$3:$B$6,1,FALSE)),"Please select a value from the drop-down menu","OK")))</f>
        <v>#N/A</v>
      </c>
      <c r="K122" s="41" t="e">
        <f>IF(AND('Contact Data Entry'!J122='DO NOT USE_School Picklist'!$B$4,ISBLANK('Contact Data Entry'!K122)),"Occupation/Job Title is required if Student or Staff? is Yes, staff/faculty or volunteer",IF('DO NOT USE_Contact Formulas'!A122,"OK",NA()))</f>
        <v>#N/A</v>
      </c>
      <c r="L122" s="41" t="e">
        <f ca="1">IF('Contact Data Entry'!L122&gt;'DO NOT USE_School Picklist'!$C$3,"Date last on school campus/facility cannot be a future date",IF('DO NOT USE_Contact Formulas'!A122,IF(ISBLANK('Contact Data Entry'!L122),"Date last on school campus/facility is required","OK"),NA()))</f>
        <v>#N/A</v>
      </c>
      <c r="M122" s="42" t="e">
        <f ca="1">IF('Contact Data Entry'!M122&gt;'DO NOT USE_School Picklist'!$C$3,"Last Exposure Date cannot be a future date",IF('DO NOT USE_Contact Formulas'!A122,IF(ISBLANK('Contact Data Entry'!M122),"Last Exposure Date is required","OK"),NA()))</f>
        <v>#N/A</v>
      </c>
      <c r="N122" s="42" t="e">
        <f>IF(AND('DO NOT USE_Contact Formulas'!A122,ISBLANK('Contact Data Entry'!N122)),"Specific Place in the Location is required",IF(ISBLANK('Contact Data Entry'!N122),NA(),"OK"))</f>
        <v>#N/A</v>
      </c>
      <c r="O122" s="41" t="e">
        <f>IF(AND(NOT(ISBLANK('Contact Data Entry'!O122)),ISNA(VLOOKUP('Contact Data Entry'!O122,'DO NOT USE_School Picklist'!$L$3:$L$81,1,FALSE))),"Please select a value from the drop-down menu",IF('DO NOT USE_Contact Formulas'!A122,"OK",NA()))</f>
        <v>#N/A</v>
      </c>
      <c r="P122" s="41" t="e">
        <f>IF(AND(NOT(ISBLANK('Contact Data Entry'!P122)),NOT(ISNUMBER(MATCH("*@*.?*",'Contact Data Entry'!P122,0)))),"Email must be in a valid format",IF('DO NOT USE_Contact Formulas'!A122,"OK",NA()))</f>
        <v>#N/A</v>
      </c>
      <c r="Q122" s="41" t="e">
        <f>IF(LEN('Contact Data Entry'!Q122)&gt;50,"Parent/Guardian Name must be less than 50 characters",IF('DO NOT USE_Contact Formulas'!A122,"OK",NA()))</f>
        <v>#N/A</v>
      </c>
      <c r="R122" s="41" t="e">
        <f>IF(NOT(ISBLANK('Contact Data Entry'!R122)),IF(AND(ISNUMBER('Contact Data Entry'!R122),LEFT('Contact Data Entry'!R122,1)&lt;&gt;"1",LEN('Contact Data Entry'!R122)=10),"OK","Phone number must be valid format"),IF('DO NOT USE_Contact Formulas'!A122,"OK",NA()))</f>
        <v>#N/A</v>
      </c>
      <c r="S122" s="41" t="e">
        <f>IF(AND(NOT(ISBLANK('Contact Data Entry'!S122)),ISNA(VLOOKUP('Contact Data Entry'!S122,'DO NOT USE_School Picklist'!$N$3:$N$63,1,FALSE))),"Please select a value from the drop-down menu",IF('DO NOT USE_Contact Formulas'!A122,"OK",NA()))</f>
        <v>#N/A</v>
      </c>
      <c r="T122" s="41" t="e">
        <f>IF(AND(NOT(ISBLANK('Contact Data Entry'!T122)),ISNA(VLOOKUP('Contact Data Entry'!T122,'DO NOT USE_School Picklist'!$E$3:$E$10,1,FALSE))),"Please select a value from the drop-down menu",IF('DO NOT USE_Contact Formulas'!A122,"OK",NA()))</f>
        <v>#N/A</v>
      </c>
      <c r="U122" s="41" t="e">
        <f>IF(AND(NOT(ISBLANK('Contact Data Entry'!U122)),ISNA(VLOOKUP('Contact Data Entry'!U122,'DO NOT USE_School Picklist'!$F$3:$F$16,1,FALSE))),"Please select a value from the drop-down menu",IF('DO NOT USE_Contact Formulas'!A122,"OK",NA()))</f>
        <v>#N/A</v>
      </c>
      <c r="V122" s="41" t="e">
        <f>IF(LEN('Contact Data Entry'!V122)&gt;100,"Classroom(s) must be less than 100 characters",IF('DO NOT USE_Contact Formulas'!A122,"OK",NA()))</f>
        <v>#N/A</v>
      </c>
      <c r="W122" s="41" t="e">
        <f>IF(AND(NOT(ISBLANK('Contact Data Entry'!W122)),ISNA(VLOOKUP('Contact Data Entry'!W122,'DO NOT USE_School Picklist'!$K$3:$K$6,1,FALSE))),"Please select a value from the drop-down menu",IF('DO NOT USE_Contact Formulas'!A122,"OK",NA()))</f>
        <v>#N/A</v>
      </c>
      <c r="X122" s="41" t="e">
        <f>IF(AND(NOT(ISBLANK('Contact Data Entry'!X122)),ISNA(VLOOKUP('Contact Data Entry'!X122,'DO NOT USE_School Picklist'!$D$3:$D$5,1,FALSE))),"Please select a value from the drop-down menu",IF('DO NOT USE_Contact Formulas'!A122,"OK",NA()))</f>
        <v>#N/A</v>
      </c>
      <c r="Y122" s="41"/>
      <c r="Z122" s="41" t="e">
        <f>IF(AND(NOT(ISBLANK('Contact Data Entry'!Z122)),ISNA(VLOOKUP('Contact Data Entry'!Z122,'DO NOT USE_School Picklist'!$G$3:$G$5,1,FALSE))),"Please select a value from the drop-down menu",IF('DO NOT USE_Contact Formulas'!A122,"OK",NA()))</f>
        <v>#N/A</v>
      </c>
      <c r="AA122" s="41"/>
      <c r="AB122" s="41" t="e">
        <f>IF(AND(NOT(ISBLANK('Contact Data Entry'!AB122)),ISNA(VLOOKUP('Contact Data Entry'!AB122,'DO NOT USE_School Picklist'!$H$3:$H$4,1,FALSE))),"Please select a value from the drop-down menu",IF('DO NOT USE_Contact Formulas'!A122,"OK",NA()))</f>
        <v>#N/A</v>
      </c>
      <c r="AC122" s="41" t="e">
        <f ca="1">IF('Contact Data Entry'!AC122&gt;'DO NOT USE_School Picklist'!$C$3,"Test Date cannot be a future date",IF('DO NOT USE_Contact Formulas'!A122,"OK",NA()))</f>
        <v>#N/A</v>
      </c>
      <c r="AD122" s="41" t="e">
        <f>IF(AND(NOT(ISBLANK('Contact Data Entry'!AD122)),ISNA(VLOOKUP('Contact Data Entry'!AD122,'DO NOT USE_School Picklist'!$Q$3:$Q$8,1,FALSE))),"Please select a value from the drop-down menu",IF('DO NOT USE_Contact Formulas'!A122,"OK",NA()))</f>
        <v>#N/A</v>
      </c>
    </row>
    <row r="123" spans="1:30" x14ac:dyDescent="0.25">
      <c r="A123" s="40" t="e">
        <f>IF('DO NOT USE_Contact Formulas'!A123,IF('DO NOT USE_Contact Formulas'!B123,"Not all required fields are completed","OK"),NA())</f>
        <v>#N/A</v>
      </c>
      <c r="B123" s="41" t="e">
        <f>IF(AND('DO NOT USE_Contact Formulas'!A123,ISBLANK('Contact Data Entry'!B123)),"First Name is required",IF(NOT(ISBLANK('Contact Data Entry'!B123)),"OK",NA()))</f>
        <v>#N/A</v>
      </c>
      <c r="C123" s="41" t="e">
        <f>IF(AND('DO NOT USE_Contact Formulas'!A123,ISBLANK('Contact Data Entry'!C123)),"Last Name is required",IF(NOT(ISBLANK('Contact Data Entry'!C123)),"OK",NA()))</f>
        <v>#N/A</v>
      </c>
      <c r="D123" s="41" t="e">
        <f>IF(AND('DO NOT USE_Contact Formulas'!A123,ISBLANK('Contact Data Entry'!D123)),"Birthdate is required",IF(NOT(ISBLANK('Contact Data Entry'!D123)),"OK",NA()))</f>
        <v>#N/A</v>
      </c>
      <c r="E123" s="41" t="e">
        <f>IF(AND('DO NOT USE_Contact Formulas'!A123,ISBLANK('Contact Data Entry'!E123)),"Mobile Phone is required",IF(NOT(ISBLANK('Contact Data Entry'!E123)),IF(AND(ISNUMBER(VALUE('Contact Data Entry'!E123)),LEFT('Contact Data Entry'!E123,1)&lt;&gt;"1",LEN('Contact Data Entry'!E123)=10),"OK","Phone number must be valid format"),NA()))</f>
        <v>#N/A</v>
      </c>
      <c r="F123" s="41" t="e">
        <f>IF(LEN('Contact Data Entry'!F123)&gt;255,"Home Street Address must be less than 255 characters",IF('DO NOT USE_Contact Formulas'!A123,"OK",NA()))</f>
        <v>#N/A</v>
      </c>
      <c r="G123" s="41" t="e">
        <f>IF(LEN('Contact Data Entry'!G123)&gt;40,"City must be less than 40 characters",IF('DO NOT USE_Contact Formulas'!A123,"OK",NA()))</f>
        <v>#N/A</v>
      </c>
      <c r="H123" s="41" t="e">
        <f>IF(AND(NOT(ISBLANK('Contact Data Entry'!H123)),ISNA(VLOOKUP('Contact Data Entry'!H123,'DO NOT USE_School Picklist'!$P$3:$P$52,1,FALSE))),"Please select a value from the drop-down menu",IF('DO NOT USE_Contact Formulas'!A123,"OK",NA()))</f>
        <v>#N/A</v>
      </c>
      <c r="I123" s="41" t="e">
        <f>IF(AND('DO NOT USE_Contact Formulas'!A123,ISBLANK('Contact Data Entry'!I123)),"Zip is required",IF(ISBLANK('Contact Data Entry'!I123),NA(),"OK"))</f>
        <v>#N/A</v>
      </c>
      <c r="J123" s="41" t="e">
        <f>IF(AND('DO NOT USE_Contact Formulas'!A123,ISBLANK('Contact Data Entry'!J123)),"Student or Staff? is required",IF(ISBLANK('Contact Data Entry'!J123),NA(),IF(ISNA(VLOOKUP('Contact Data Entry'!J123,'DO NOT USE_School Picklist'!$B$3:$B$6,1,FALSE)),"Please select a value from the drop-down menu","OK")))</f>
        <v>#N/A</v>
      </c>
      <c r="K123" s="41" t="e">
        <f>IF(AND('Contact Data Entry'!J123='DO NOT USE_School Picklist'!$B$4,ISBLANK('Contact Data Entry'!K123)),"Occupation/Job Title is required if Student or Staff? is Yes, staff/faculty or volunteer",IF('DO NOT USE_Contact Formulas'!A123,"OK",NA()))</f>
        <v>#N/A</v>
      </c>
      <c r="L123" s="41" t="e">
        <f ca="1">IF('Contact Data Entry'!L123&gt;'DO NOT USE_School Picklist'!$C$3,"Date last on school campus/facility cannot be a future date",IF('DO NOT USE_Contact Formulas'!A123,IF(ISBLANK('Contact Data Entry'!L123),"Date last on school campus/facility is required","OK"),NA()))</f>
        <v>#N/A</v>
      </c>
      <c r="M123" s="42" t="e">
        <f ca="1">IF('Contact Data Entry'!M123&gt;'DO NOT USE_School Picklist'!$C$3,"Last Exposure Date cannot be a future date",IF('DO NOT USE_Contact Formulas'!A123,IF(ISBLANK('Contact Data Entry'!M123),"Last Exposure Date is required","OK"),NA()))</f>
        <v>#N/A</v>
      </c>
      <c r="N123" s="42" t="e">
        <f>IF(AND('DO NOT USE_Contact Formulas'!A123,ISBLANK('Contact Data Entry'!N123)),"Specific Place in the Location is required",IF(ISBLANK('Contact Data Entry'!N123),NA(),"OK"))</f>
        <v>#N/A</v>
      </c>
      <c r="O123" s="41" t="e">
        <f>IF(AND(NOT(ISBLANK('Contact Data Entry'!O123)),ISNA(VLOOKUP('Contact Data Entry'!O123,'DO NOT USE_School Picklist'!$L$3:$L$81,1,FALSE))),"Please select a value from the drop-down menu",IF('DO NOT USE_Contact Formulas'!A123,"OK",NA()))</f>
        <v>#N/A</v>
      </c>
      <c r="P123" s="41" t="e">
        <f>IF(AND(NOT(ISBLANK('Contact Data Entry'!P123)),NOT(ISNUMBER(MATCH("*@*.?*",'Contact Data Entry'!P123,0)))),"Email must be in a valid format",IF('DO NOT USE_Contact Formulas'!A123,"OK",NA()))</f>
        <v>#N/A</v>
      </c>
      <c r="Q123" s="41" t="e">
        <f>IF(LEN('Contact Data Entry'!Q123)&gt;50,"Parent/Guardian Name must be less than 50 characters",IF('DO NOT USE_Contact Formulas'!A123,"OK",NA()))</f>
        <v>#N/A</v>
      </c>
      <c r="R123" s="41" t="e">
        <f>IF(NOT(ISBLANK('Contact Data Entry'!R123)),IF(AND(ISNUMBER('Contact Data Entry'!R123),LEFT('Contact Data Entry'!R123,1)&lt;&gt;"1",LEN('Contact Data Entry'!R123)=10),"OK","Phone number must be valid format"),IF('DO NOT USE_Contact Formulas'!A123,"OK",NA()))</f>
        <v>#N/A</v>
      </c>
      <c r="S123" s="41" t="e">
        <f>IF(AND(NOT(ISBLANK('Contact Data Entry'!S123)),ISNA(VLOOKUP('Contact Data Entry'!S123,'DO NOT USE_School Picklist'!$N$3:$N$63,1,FALSE))),"Please select a value from the drop-down menu",IF('DO NOT USE_Contact Formulas'!A123,"OK",NA()))</f>
        <v>#N/A</v>
      </c>
      <c r="T123" s="41" t="e">
        <f>IF(AND(NOT(ISBLANK('Contact Data Entry'!T123)),ISNA(VLOOKUP('Contact Data Entry'!T123,'DO NOT USE_School Picklist'!$E$3:$E$10,1,FALSE))),"Please select a value from the drop-down menu",IF('DO NOT USE_Contact Formulas'!A123,"OK",NA()))</f>
        <v>#N/A</v>
      </c>
      <c r="U123" s="41" t="e">
        <f>IF(AND(NOT(ISBLANK('Contact Data Entry'!U123)),ISNA(VLOOKUP('Contact Data Entry'!U123,'DO NOT USE_School Picklist'!$F$3:$F$16,1,FALSE))),"Please select a value from the drop-down menu",IF('DO NOT USE_Contact Formulas'!A123,"OK",NA()))</f>
        <v>#N/A</v>
      </c>
      <c r="V123" s="41" t="e">
        <f>IF(LEN('Contact Data Entry'!V123)&gt;100,"Classroom(s) must be less than 100 characters",IF('DO NOT USE_Contact Formulas'!A123,"OK",NA()))</f>
        <v>#N/A</v>
      </c>
      <c r="W123" s="41" t="e">
        <f>IF(AND(NOT(ISBLANK('Contact Data Entry'!W123)),ISNA(VLOOKUP('Contact Data Entry'!W123,'DO NOT USE_School Picklist'!$K$3:$K$6,1,FALSE))),"Please select a value from the drop-down menu",IF('DO NOT USE_Contact Formulas'!A123,"OK",NA()))</f>
        <v>#N/A</v>
      </c>
      <c r="X123" s="41" t="e">
        <f>IF(AND(NOT(ISBLANK('Contact Data Entry'!X123)),ISNA(VLOOKUP('Contact Data Entry'!X123,'DO NOT USE_School Picklist'!$D$3:$D$5,1,FALSE))),"Please select a value from the drop-down menu",IF('DO NOT USE_Contact Formulas'!A123,"OK",NA()))</f>
        <v>#N/A</v>
      </c>
      <c r="Y123" s="41"/>
      <c r="Z123" s="41" t="e">
        <f>IF(AND(NOT(ISBLANK('Contact Data Entry'!Z123)),ISNA(VLOOKUP('Contact Data Entry'!Z123,'DO NOT USE_School Picklist'!$G$3:$G$5,1,FALSE))),"Please select a value from the drop-down menu",IF('DO NOT USE_Contact Formulas'!A123,"OK",NA()))</f>
        <v>#N/A</v>
      </c>
      <c r="AA123" s="41"/>
      <c r="AB123" s="41" t="e">
        <f>IF(AND(NOT(ISBLANK('Contact Data Entry'!AB123)),ISNA(VLOOKUP('Contact Data Entry'!AB123,'DO NOT USE_School Picklist'!$H$3:$H$4,1,FALSE))),"Please select a value from the drop-down menu",IF('DO NOT USE_Contact Formulas'!A123,"OK",NA()))</f>
        <v>#N/A</v>
      </c>
      <c r="AC123" s="41" t="e">
        <f ca="1">IF('Contact Data Entry'!AC123&gt;'DO NOT USE_School Picklist'!$C$3,"Test Date cannot be a future date",IF('DO NOT USE_Contact Formulas'!A123,"OK",NA()))</f>
        <v>#N/A</v>
      </c>
      <c r="AD123" s="41" t="e">
        <f>IF(AND(NOT(ISBLANK('Contact Data Entry'!AD123)),ISNA(VLOOKUP('Contact Data Entry'!AD123,'DO NOT USE_School Picklist'!$Q$3:$Q$8,1,FALSE))),"Please select a value from the drop-down menu",IF('DO NOT USE_Contact Formulas'!A123,"OK",NA()))</f>
        <v>#N/A</v>
      </c>
    </row>
    <row r="124" spans="1:30" x14ac:dyDescent="0.25">
      <c r="A124" s="40" t="e">
        <f>IF('DO NOT USE_Contact Formulas'!A124,IF('DO NOT USE_Contact Formulas'!B124,"Not all required fields are completed","OK"),NA())</f>
        <v>#N/A</v>
      </c>
      <c r="B124" s="41" t="e">
        <f>IF(AND('DO NOT USE_Contact Formulas'!A124,ISBLANK('Contact Data Entry'!B124)),"First Name is required",IF(NOT(ISBLANK('Contact Data Entry'!B124)),"OK",NA()))</f>
        <v>#N/A</v>
      </c>
      <c r="C124" s="41" t="e">
        <f>IF(AND('DO NOT USE_Contact Formulas'!A124,ISBLANK('Contact Data Entry'!C124)),"Last Name is required",IF(NOT(ISBLANK('Contact Data Entry'!C124)),"OK",NA()))</f>
        <v>#N/A</v>
      </c>
      <c r="D124" s="41" t="e">
        <f>IF(AND('DO NOT USE_Contact Formulas'!A124,ISBLANK('Contact Data Entry'!D124)),"Birthdate is required",IF(NOT(ISBLANK('Contact Data Entry'!D124)),"OK",NA()))</f>
        <v>#N/A</v>
      </c>
      <c r="E124" s="41" t="e">
        <f>IF(AND('DO NOT USE_Contact Formulas'!A124,ISBLANK('Contact Data Entry'!E124)),"Mobile Phone is required",IF(NOT(ISBLANK('Contact Data Entry'!E124)),IF(AND(ISNUMBER(VALUE('Contact Data Entry'!E124)),LEFT('Contact Data Entry'!E124,1)&lt;&gt;"1",LEN('Contact Data Entry'!E124)=10),"OK","Phone number must be valid format"),NA()))</f>
        <v>#N/A</v>
      </c>
      <c r="F124" s="41" t="e">
        <f>IF(LEN('Contact Data Entry'!F124)&gt;255,"Home Street Address must be less than 255 characters",IF('DO NOT USE_Contact Formulas'!A124,"OK",NA()))</f>
        <v>#N/A</v>
      </c>
      <c r="G124" s="41" t="e">
        <f>IF(LEN('Contact Data Entry'!G124)&gt;40,"City must be less than 40 characters",IF('DO NOT USE_Contact Formulas'!A124,"OK",NA()))</f>
        <v>#N/A</v>
      </c>
      <c r="H124" s="41" t="e">
        <f>IF(AND(NOT(ISBLANK('Contact Data Entry'!H124)),ISNA(VLOOKUP('Contact Data Entry'!H124,'DO NOT USE_School Picklist'!$P$3:$P$52,1,FALSE))),"Please select a value from the drop-down menu",IF('DO NOT USE_Contact Formulas'!A124,"OK",NA()))</f>
        <v>#N/A</v>
      </c>
      <c r="I124" s="41" t="e">
        <f>IF(AND('DO NOT USE_Contact Formulas'!A124,ISBLANK('Contact Data Entry'!I124)),"Zip is required",IF(ISBLANK('Contact Data Entry'!I124),NA(),"OK"))</f>
        <v>#N/A</v>
      </c>
      <c r="J124" s="41" t="e">
        <f>IF(AND('DO NOT USE_Contact Formulas'!A124,ISBLANK('Contact Data Entry'!J124)),"Student or Staff? is required",IF(ISBLANK('Contact Data Entry'!J124),NA(),IF(ISNA(VLOOKUP('Contact Data Entry'!J124,'DO NOT USE_School Picklist'!$B$3:$B$6,1,FALSE)),"Please select a value from the drop-down menu","OK")))</f>
        <v>#N/A</v>
      </c>
      <c r="K124" s="41" t="e">
        <f>IF(AND('Contact Data Entry'!J124='DO NOT USE_School Picklist'!$B$4,ISBLANK('Contact Data Entry'!K124)),"Occupation/Job Title is required if Student or Staff? is Yes, staff/faculty or volunteer",IF('DO NOT USE_Contact Formulas'!A124,"OK",NA()))</f>
        <v>#N/A</v>
      </c>
      <c r="L124" s="41" t="e">
        <f ca="1">IF('Contact Data Entry'!L124&gt;'DO NOT USE_School Picklist'!$C$3,"Date last on school campus/facility cannot be a future date",IF('DO NOT USE_Contact Formulas'!A124,IF(ISBLANK('Contact Data Entry'!L124),"Date last on school campus/facility is required","OK"),NA()))</f>
        <v>#N/A</v>
      </c>
      <c r="M124" s="42" t="e">
        <f ca="1">IF('Contact Data Entry'!M124&gt;'DO NOT USE_School Picklist'!$C$3,"Last Exposure Date cannot be a future date",IF('DO NOT USE_Contact Formulas'!A124,IF(ISBLANK('Contact Data Entry'!M124),"Last Exposure Date is required","OK"),NA()))</f>
        <v>#N/A</v>
      </c>
      <c r="N124" s="42" t="e">
        <f>IF(AND('DO NOT USE_Contact Formulas'!A124,ISBLANK('Contact Data Entry'!N124)),"Specific Place in the Location is required",IF(ISBLANK('Contact Data Entry'!N124),NA(),"OK"))</f>
        <v>#N/A</v>
      </c>
      <c r="O124" s="41" t="e">
        <f>IF(AND(NOT(ISBLANK('Contact Data Entry'!O124)),ISNA(VLOOKUP('Contact Data Entry'!O124,'DO NOT USE_School Picklist'!$L$3:$L$81,1,FALSE))),"Please select a value from the drop-down menu",IF('DO NOT USE_Contact Formulas'!A124,"OK",NA()))</f>
        <v>#N/A</v>
      </c>
      <c r="P124" s="41" t="e">
        <f>IF(AND(NOT(ISBLANK('Contact Data Entry'!P124)),NOT(ISNUMBER(MATCH("*@*.?*",'Contact Data Entry'!P124,0)))),"Email must be in a valid format",IF('DO NOT USE_Contact Formulas'!A124,"OK",NA()))</f>
        <v>#N/A</v>
      </c>
      <c r="Q124" s="41" t="e">
        <f>IF(LEN('Contact Data Entry'!Q124)&gt;50,"Parent/Guardian Name must be less than 50 characters",IF('DO NOT USE_Contact Formulas'!A124,"OK",NA()))</f>
        <v>#N/A</v>
      </c>
      <c r="R124" s="41" t="e">
        <f>IF(NOT(ISBLANK('Contact Data Entry'!R124)),IF(AND(ISNUMBER('Contact Data Entry'!R124),LEFT('Contact Data Entry'!R124,1)&lt;&gt;"1",LEN('Contact Data Entry'!R124)=10),"OK","Phone number must be valid format"),IF('DO NOT USE_Contact Formulas'!A124,"OK",NA()))</f>
        <v>#N/A</v>
      </c>
      <c r="S124" s="41" t="e">
        <f>IF(AND(NOT(ISBLANK('Contact Data Entry'!S124)),ISNA(VLOOKUP('Contact Data Entry'!S124,'DO NOT USE_School Picklist'!$N$3:$N$63,1,FALSE))),"Please select a value from the drop-down menu",IF('DO NOT USE_Contact Formulas'!A124,"OK",NA()))</f>
        <v>#N/A</v>
      </c>
      <c r="T124" s="41" t="e">
        <f>IF(AND(NOT(ISBLANK('Contact Data Entry'!T124)),ISNA(VLOOKUP('Contact Data Entry'!T124,'DO NOT USE_School Picklist'!$E$3:$E$10,1,FALSE))),"Please select a value from the drop-down menu",IF('DO NOT USE_Contact Formulas'!A124,"OK",NA()))</f>
        <v>#N/A</v>
      </c>
      <c r="U124" s="41" t="e">
        <f>IF(AND(NOT(ISBLANK('Contact Data Entry'!U124)),ISNA(VLOOKUP('Contact Data Entry'!U124,'DO NOT USE_School Picklist'!$F$3:$F$16,1,FALSE))),"Please select a value from the drop-down menu",IF('DO NOT USE_Contact Formulas'!A124,"OK",NA()))</f>
        <v>#N/A</v>
      </c>
      <c r="V124" s="41" t="e">
        <f>IF(LEN('Contact Data Entry'!V124)&gt;100,"Classroom(s) must be less than 100 characters",IF('DO NOT USE_Contact Formulas'!A124,"OK",NA()))</f>
        <v>#N/A</v>
      </c>
      <c r="W124" s="41" t="e">
        <f>IF(AND(NOT(ISBLANK('Contact Data Entry'!W124)),ISNA(VLOOKUP('Contact Data Entry'!W124,'DO NOT USE_School Picklist'!$K$3:$K$6,1,FALSE))),"Please select a value from the drop-down menu",IF('DO NOT USE_Contact Formulas'!A124,"OK",NA()))</f>
        <v>#N/A</v>
      </c>
      <c r="X124" s="41" t="e">
        <f>IF(AND(NOT(ISBLANK('Contact Data Entry'!X124)),ISNA(VLOOKUP('Contact Data Entry'!X124,'DO NOT USE_School Picklist'!$D$3:$D$5,1,FALSE))),"Please select a value from the drop-down menu",IF('DO NOT USE_Contact Formulas'!A124,"OK",NA()))</f>
        <v>#N/A</v>
      </c>
      <c r="Y124" s="41"/>
      <c r="Z124" s="41" t="e">
        <f>IF(AND(NOT(ISBLANK('Contact Data Entry'!Z124)),ISNA(VLOOKUP('Contact Data Entry'!Z124,'DO NOT USE_School Picklist'!$G$3:$G$5,1,FALSE))),"Please select a value from the drop-down menu",IF('DO NOT USE_Contact Formulas'!A124,"OK",NA()))</f>
        <v>#N/A</v>
      </c>
      <c r="AA124" s="41"/>
      <c r="AB124" s="41" t="e">
        <f>IF(AND(NOT(ISBLANK('Contact Data Entry'!AB124)),ISNA(VLOOKUP('Contact Data Entry'!AB124,'DO NOT USE_School Picklist'!$H$3:$H$4,1,FALSE))),"Please select a value from the drop-down menu",IF('DO NOT USE_Contact Formulas'!A124,"OK",NA()))</f>
        <v>#N/A</v>
      </c>
      <c r="AC124" s="41" t="e">
        <f ca="1">IF('Contact Data Entry'!AC124&gt;'DO NOT USE_School Picklist'!$C$3,"Test Date cannot be a future date",IF('DO NOT USE_Contact Formulas'!A124,"OK",NA()))</f>
        <v>#N/A</v>
      </c>
      <c r="AD124" s="41" t="e">
        <f>IF(AND(NOT(ISBLANK('Contact Data Entry'!AD124)),ISNA(VLOOKUP('Contact Data Entry'!AD124,'DO NOT USE_School Picklist'!$Q$3:$Q$8,1,FALSE))),"Please select a value from the drop-down menu",IF('DO NOT USE_Contact Formulas'!A124,"OK",NA()))</f>
        <v>#N/A</v>
      </c>
    </row>
    <row r="125" spans="1:30" x14ac:dyDescent="0.25">
      <c r="A125" s="40" t="e">
        <f>IF('DO NOT USE_Contact Formulas'!A125,IF('DO NOT USE_Contact Formulas'!B125,"Not all required fields are completed","OK"),NA())</f>
        <v>#N/A</v>
      </c>
      <c r="B125" s="41" t="e">
        <f>IF(AND('DO NOT USE_Contact Formulas'!A125,ISBLANK('Contact Data Entry'!B125)),"First Name is required",IF(NOT(ISBLANK('Contact Data Entry'!B125)),"OK",NA()))</f>
        <v>#N/A</v>
      </c>
      <c r="C125" s="41" t="e">
        <f>IF(AND('DO NOT USE_Contact Formulas'!A125,ISBLANK('Contact Data Entry'!C125)),"Last Name is required",IF(NOT(ISBLANK('Contact Data Entry'!C125)),"OK",NA()))</f>
        <v>#N/A</v>
      </c>
      <c r="D125" s="41" t="e">
        <f>IF(AND('DO NOT USE_Contact Formulas'!A125,ISBLANK('Contact Data Entry'!D125)),"Birthdate is required",IF(NOT(ISBLANK('Contact Data Entry'!D125)),"OK",NA()))</f>
        <v>#N/A</v>
      </c>
      <c r="E125" s="41" t="e">
        <f>IF(AND('DO NOT USE_Contact Formulas'!A125,ISBLANK('Contact Data Entry'!E125)),"Mobile Phone is required",IF(NOT(ISBLANK('Contact Data Entry'!E125)),IF(AND(ISNUMBER(VALUE('Contact Data Entry'!E125)),LEFT('Contact Data Entry'!E125,1)&lt;&gt;"1",LEN('Contact Data Entry'!E125)=10),"OK","Phone number must be valid format"),NA()))</f>
        <v>#N/A</v>
      </c>
      <c r="F125" s="41" t="e">
        <f>IF(LEN('Contact Data Entry'!F125)&gt;255,"Home Street Address must be less than 255 characters",IF('DO NOT USE_Contact Formulas'!A125,"OK",NA()))</f>
        <v>#N/A</v>
      </c>
      <c r="G125" s="41" t="e">
        <f>IF(LEN('Contact Data Entry'!G125)&gt;40,"City must be less than 40 characters",IF('DO NOT USE_Contact Formulas'!A125,"OK",NA()))</f>
        <v>#N/A</v>
      </c>
      <c r="H125" s="41" t="e">
        <f>IF(AND(NOT(ISBLANK('Contact Data Entry'!H125)),ISNA(VLOOKUP('Contact Data Entry'!H125,'DO NOT USE_School Picklist'!$P$3:$P$52,1,FALSE))),"Please select a value from the drop-down menu",IF('DO NOT USE_Contact Formulas'!A125,"OK",NA()))</f>
        <v>#N/A</v>
      </c>
      <c r="I125" s="41" t="e">
        <f>IF(AND('DO NOT USE_Contact Formulas'!A125,ISBLANK('Contact Data Entry'!I125)),"Zip is required",IF(ISBLANK('Contact Data Entry'!I125),NA(),"OK"))</f>
        <v>#N/A</v>
      </c>
      <c r="J125" s="41" t="e">
        <f>IF(AND('DO NOT USE_Contact Formulas'!A125,ISBLANK('Contact Data Entry'!J125)),"Student or Staff? is required",IF(ISBLANK('Contact Data Entry'!J125),NA(),IF(ISNA(VLOOKUP('Contact Data Entry'!J125,'DO NOT USE_School Picklist'!$B$3:$B$6,1,FALSE)),"Please select a value from the drop-down menu","OK")))</f>
        <v>#N/A</v>
      </c>
      <c r="K125" s="41" t="e">
        <f>IF(AND('Contact Data Entry'!J125='DO NOT USE_School Picklist'!$B$4,ISBLANK('Contact Data Entry'!K125)),"Occupation/Job Title is required if Student or Staff? is Yes, staff/faculty or volunteer",IF('DO NOT USE_Contact Formulas'!A125,"OK",NA()))</f>
        <v>#N/A</v>
      </c>
      <c r="L125" s="41" t="e">
        <f ca="1">IF('Contact Data Entry'!L125&gt;'DO NOT USE_School Picklist'!$C$3,"Date last on school campus/facility cannot be a future date",IF('DO NOT USE_Contact Formulas'!A125,IF(ISBLANK('Contact Data Entry'!L125),"Date last on school campus/facility is required","OK"),NA()))</f>
        <v>#N/A</v>
      </c>
      <c r="M125" s="42" t="e">
        <f ca="1">IF('Contact Data Entry'!M125&gt;'DO NOT USE_School Picklist'!$C$3,"Last Exposure Date cannot be a future date",IF('DO NOT USE_Contact Formulas'!A125,IF(ISBLANK('Contact Data Entry'!M125),"Last Exposure Date is required","OK"),NA()))</f>
        <v>#N/A</v>
      </c>
      <c r="N125" s="42" t="e">
        <f>IF(AND('DO NOT USE_Contact Formulas'!A125,ISBLANK('Contact Data Entry'!N125)),"Specific Place in the Location is required",IF(ISBLANK('Contact Data Entry'!N125),NA(),"OK"))</f>
        <v>#N/A</v>
      </c>
      <c r="O125" s="41" t="e">
        <f>IF(AND(NOT(ISBLANK('Contact Data Entry'!O125)),ISNA(VLOOKUP('Contact Data Entry'!O125,'DO NOT USE_School Picklist'!$L$3:$L$81,1,FALSE))),"Please select a value from the drop-down menu",IF('DO NOT USE_Contact Formulas'!A125,"OK",NA()))</f>
        <v>#N/A</v>
      </c>
      <c r="P125" s="41" t="e">
        <f>IF(AND(NOT(ISBLANK('Contact Data Entry'!P125)),NOT(ISNUMBER(MATCH("*@*.?*",'Contact Data Entry'!P125,0)))),"Email must be in a valid format",IF('DO NOT USE_Contact Formulas'!A125,"OK",NA()))</f>
        <v>#N/A</v>
      </c>
      <c r="Q125" s="41" t="e">
        <f>IF(LEN('Contact Data Entry'!Q125)&gt;50,"Parent/Guardian Name must be less than 50 characters",IF('DO NOT USE_Contact Formulas'!A125,"OK",NA()))</f>
        <v>#N/A</v>
      </c>
      <c r="R125" s="41" t="e">
        <f>IF(NOT(ISBLANK('Contact Data Entry'!R125)),IF(AND(ISNUMBER('Contact Data Entry'!R125),LEFT('Contact Data Entry'!R125,1)&lt;&gt;"1",LEN('Contact Data Entry'!R125)=10),"OK","Phone number must be valid format"),IF('DO NOT USE_Contact Formulas'!A125,"OK",NA()))</f>
        <v>#N/A</v>
      </c>
      <c r="S125" s="41" t="e">
        <f>IF(AND(NOT(ISBLANK('Contact Data Entry'!S125)),ISNA(VLOOKUP('Contact Data Entry'!S125,'DO NOT USE_School Picklist'!$N$3:$N$63,1,FALSE))),"Please select a value from the drop-down menu",IF('DO NOT USE_Contact Formulas'!A125,"OK",NA()))</f>
        <v>#N/A</v>
      </c>
      <c r="T125" s="41" t="e">
        <f>IF(AND(NOT(ISBLANK('Contact Data Entry'!T125)),ISNA(VLOOKUP('Contact Data Entry'!T125,'DO NOT USE_School Picklist'!$E$3:$E$10,1,FALSE))),"Please select a value from the drop-down menu",IF('DO NOT USE_Contact Formulas'!A125,"OK",NA()))</f>
        <v>#N/A</v>
      </c>
      <c r="U125" s="41" t="e">
        <f>IF(AND(NOT(ISBLANK('Contact Data Entry'!U125)),ISNA(VLOOKUP('Contact Data Entry'!U125,'DO NOT USE_School Picklist'!$F$3:$F$16,1,FALSE))),"Please select a value from the drop-down menu",IF('DO NOT USE_Contact Formulas'!A125,"OK",NA()))</f>
        <v>#N/A</v>
      </c>
      <c r="V125" s="41" t="e">
        <f>IF(LEN('Contact Data Entry'!V125)&gt;100,"Classroom(s) must be less than 100 characters",IF('DO NOT USE_Contact Formulas'!A125,"OK",NA()))</f>
        <v>#N/A</v>
      </c>
      <c r="W125" s="41" t="e">
        <f>IF(AND(NOT(ISBLANK('Contact Data Entry'!W125)),ISNA(VLOOKUP('Contact Data Entry'!W125,'DO NOT USE_School Picklist'!$K$3:$K$6,1,FALSE))),"Please select a value from the drop-down menu",IF('DO NOT USE_Contact Formulas'!A125,"OK",NA()))</f>
        <v>#N/A</v>
      </c>
      <c r="X125" s="41" t="e">
        <f>IF(AND(NOT(ISBLANK('Contact Data Entry'!X125)),ISNA(VLOOKUP('Contact Data Entry'!X125,'DO NOT USE_School Picklist'!$D$3:$D$5,1,FALSE))),"Please select a value from the drop-down menu",IF('DO NOT USE_Contact Formulas'!A125,"OK",NA()))</f>
        <v>#N/A</v>
      </c>
      <c r="Y125" s="41"/>
      <c r="Z125" s="41" t="e">
        <f>IF(AND(NOT(ISBLANK('Contact Data Entry'!Z125)),ISNA(VLOOKUP('Contact Data Entry'!Z125,'DO NOT USE_School Picklist'!$G$3:$G$5,1,FALSE))),"Please select a value from the drop-down menu",IF('DO NOT USE_Contact Formulas'!A125,"OK",NA()))</f>
        <v>#N/A</v>
      </c>
      <c r="AA125" s="41"/>
      <c r="AB125" s="41" t="e">
        <f>IF(AND(NOT(ISBLANK('Contact Data Entry'!AB125)),ISNA(VLOOKUP('Contact Data Entry'!AB125,'DO NOT USE_School Picklist'!$H$3:$H$4,1,FALSE))),"Please select a value from the drop-down menu",IF('DO NOT USE_Contact Formulas'!A125,"OK",NA()))</f>
        <v>#N/A</v>
      </c>
      <c r="AC125" s="41" t="e">
        <f ca="1">IF('Contact Data Entry'!AC125&gt;'DO NOT USE_School Picklist'!$C$3,"Test Date cannot be a future date",IF('DO NOT USE_Contact Formulas'!A125,"OK",NA()))</f>
        <v>#N/A</v>
      </c>
      <c r="AD125" s="41" t="e">
        <f>IF(AND(NOT(ISBLANK('Contact Data Entry'!AD125)),ISNA(VLOOKUP('Contact Data Entry'!AD125,'DO NOT USE_School Picklist'!$Q$3:$Q$8,1,FALSE))),"Please select a value from the drop-down menu",IF('DO NOT USE_Contact Formulas'!A125,"OK",NA()))</f>
        <v>#N/A</v>
      </c>
    </row>
    <row r="126" spans="1:30" x14ac:dyDescent="0.25">
      <c r="A126" s="40" t="e">
        <f>IF('DO NOT USE_Contact Formulas'!A126,IF('DO NOT USE_Contact Formulas'!B126,"Not all required fields are completed","OK"),NA())</f>
        <v>#N/A</v>
      </c>
      <c r="B126" s="41" t="e">
        <f>IF(AND('DO NOT USE_Contact Formulas'!A126,ISBLANK('Contact Data Entry'!B126)),"First Name is required",IF(NOT(ISBLANK('Contact Data Entry'!B126)),"OK",NA()))</f>
        <v>#N/A</v>
      </c>
      <c r="C126" s="41" t="e">
        <f>IF(AND('DO NOT USE_Contact Formulas'!A126,ISBLANK('Contact Data Entry'!C126)),"Last Name is required",IF(NOT(ISBLANK('Contact Data Entry'!C126)),"OK",NA()))</f>
        <v>#N/A</v>
      </c>
      <c r="D126" s="41" t="e">
        <f>IF(AND('DO NOT USE_Contact Formulas'!A126,ISBLANK('Contact Data Entry'!D126)),"Birthdate is required",IF(NOT(ISBLANK('Contact Data Entry'!D126)),"OK",NA()))</f>
        <v>#N/A</v>
      </c>
      <c r="E126" s="41" t="e">
        <f>IF(AND('DO NOT USE_Contact Formulas'!A126,ISBLANK('Contact Data Entry'!E126)),"Mobile Phone is required",IF(NOT(ISBLANK('Contact Data Entry'!E126)),IF(AND(ISNUMBER(VALUE('Contact Data Entry'!E126)),LEFT('Contact Data Entry'!E126,1)&lt;&gt;"1",LEN('Contact Data Entry'!E126)=10),"OK","Phone number must be valid format"),NA()))</f>
        <v>#N/A</v>
      </c>
      <c r="F126" s="41" t="e">
        <f>IF(LEN('Contact Data Entry'!F126)&gt;255,"Home Street Address must be less than 255 characters",IF('DO NOT USE_Contact Formulas'!A126,"OK",NA()))</f>
        <v>#N/A</v>
      </c>
      <c r="G126" s="41" t="e">
        <f>IF(LEN('Contact Data Entry'!G126)&gt;40,"City must be less than 40 characters",IF('DO NOT USE_Contact Formulas'!A126,"OK",NA()))</f>
        <v>#N/A</v>
      </c>
      <c r="H126" s="41" t="e">
        <f>IF(AND(NOT(ISBLANK('Contact Data Entry'!H126)),ISNA(VLOOKUP('Contact Data Entry'!H126,'DO NOT USE_School Picklist'!$P$3:$P$52,1,FALSE))),"Please select a value from the drop-down menu",IF('DO NOT USE_Contact Formulas'!A126,"OK",NA()))</f>
        <v>#N/A</v>
      </c>
      <c r="I126" s="41" t="e">
        <f>IF(AND('DO NOT USE_Contact Formulas'!A126,ISBLANK('Contact Data Entry'!I126)),"Zip is required",IF(ISBLANK('Contact Data Entry'!I126),NA(),"OK"))</f>
        <v>#N/A</v>
      </c>
      <c r="J126" s="41" t="e">
        <f>IF(AND('DO NOT USE_Contact Formulas'!A126,ISBLANK('Contact Data Entry'!J126)),"Student or Staff? is required",IF(ISBLANK('Contact Data Entry'!J126),NA(),IF(ISNA(VLOOKUP('Contact Data Entry'!J126,'DO NOT USE_School Picklist'!$B$3:$B$6,1,FALSE)),"Please select a value from the drop-down menu","OK")))</f>
        <v>#N/A</v>
      </c>
      <c r="K126" s="41" t="e">
        <f>IF(AND('Contact Data Entry'!J126='DO NOT USE_School Picklist'!$B$4,ISBLANK('Contact Data Entry'!K126)),"Occupation/Job Title is required if Student or Staff? is Yes, staff/faculty or volunteer",IF('DO NOT USE_Contact Formulas'!A126,"OK",NA()))</f>
        <v>#N/A</v>
      </c>
      <c r="L126" s="41" t="e">
        <f ca="1">IF('Contact Data Entry'!L126&gt;'DO NOT USE_School Picklist'!$C$3,"Date last on school campus/facility cannot be a future date",IF('DO NOT USE_Contact Formulas'!A126,IF(ISBLANK('Contact Data Entry'!L126),"Date last on school campus/facility is required","OK"),NA()))</f>
        <v>#N/A</v>
      </c>
      <c r="M126" s="42" t="e">
        <f ca="1">IF('Contact Data Entry'!M126&gt;'DO NOT USE_School Picklist'!$C$3,"Last Exposure Date cannot be a future date",IF('DO NOT USE_Contact Formulas'!A126,IF(ISBLANK('Contact Data Entry'!M126),"Last Exposure Date is required","OK"),NA()))</f>
        <v>#N/A</v>
      </c>
      <c r="N126" s="42" t="e">
        <f>IF(AND('DO NOT USE_Contact Formulas'!A126,ISBLANK('Contact Data Entry'!N126)),"Specific Place in the Location is required",IF(ISBLANK('Contact Data Entry'!N126),NA(),"OK"))</f>
        <v>#N/A</v>
      </c>
      <c r="O126" s="41" t="e">
        <f>IF(AND(NOT(ISBLANK('Contact Data Entry'!O126)),ISNA(VLOOKUP('Contact Data Entry'!O126,'DO NOT USE_School Picklist'!$L$3:$L$81,1,FALSE))),"Please select a value from the drop-down menu",IF('DO NOT USE_Contact Formulas'!A126,"OK",NA()))</f>
        <v>#N/A</v>
      </c>
      <c r="P126" s="41" t="e">
        <f>IF(AND(NOT(ISBLANK('Contact Data Entry'!P126)),NOT(ISNUMBER(MATCH("*@*.?*",'Contact Data Entry'!P126,0)))),"Email must be in a valid format",IF('DO NOT USE_Contact Formulas'!A126,"OK",NA()))</f>
        <v>#N/A</v>
      </c>
      <c r="Q126" s="41" t="e">
        <f>IF(LEN('Contact Data Entry'!Q126)&gt;50,"Parent/Guardian Name must be less than 50 characters",IF('DO NOT USE_Contact Formulas'!A126,"OK",NA()))</f>
        <v>#N/A</v>
      </c>
      <c r="R126" s="41" t="e">
        <f>IF(NOT(ISBLANK('Contact Data Entry'!R126)),IF(AND(ISNUMBER('Contact Data Entry'!R126),LEFT('Contact Data Entry'!R126,1)&lt;&gt;"1",LEN('Contact Data Entry'!R126)=10),"OK","Phone number must be valid format"),IF('DO NOT USE_Contact Formulas'!A126,"OK",NA()))</f>
        <v>#N/A</v>
      </c>
      <c r="S126" s="41" t="e">
        <f>IF(AND(NOT(ISBLANK('Contact Data Entry'!S126)),ISNA(VLOOKUP('Contact Data Entry'!S126,'DO NOT USE_School Picklist'!$N$3:$N$63,1,FALSE))),"Please select a value from the drop-down menu",IF('DO NOT USE_Contact Formulas'!A126,"OK",NA()))</f>
        <v>#N/A</v>
      </c>
      <c r="T126" s="41" t="e">
        <f>IF(AND(NOT(ISBLANK('Contact Data Entry'!T126)),ISNA(VLOOKUP('Contact Data Entry'!T126,'DO NOT USE_School Picklist'!$E$3:$E$10,1,FALSE))),"Please select a value from the drop-down menu",IF('DO NOT USE_Contact Formulas'!A126,"OK",NA()))</f>
        <v>#N/A</v>
      </c>
      <c r="U126" s="41" t="e">
        <f>IF(AND(NOT(ISBLANK('Contact Data Entry'!U126)),ISNA(VLOOKUP('Contact Data Entry'!U126,'DO NOT USE_School Picklist'!$F$3:$F$16,1,FALSE))),"Please select a value from the drop-down menu",IF('DO NOT USE_Contact Formulas'!A126,"OK",NA()))</f>
        <v>#N/A</v>
      </c>
      <c r="V126" s="41" t="e">
        <f>IF(LEN('Contact Data Entry'!V126)&gt;100,"Classroom(s) must be less than 100 characters",IF('DO NOT USE_Contact Formulas'!A126,"OK",NA()))</f>
        <v>#N/A</v>
      </c>
      <c r="W126" s="41" t="e">
        <f>IF(AND(NOT(ISBLANK('Contact Data Entry'!W126)),ISNA(VLOOKUP('Contact Data Entry'!W126,'DO NOT USE_School Picklist'!$K$3:$K$6,1,FALSE))),"Please select a value from the drop-down menu",IF('DO NOT USE_Contact Formulas'!A126,"OK",NA()))</f>
        <v>#N/A</v>
      </c>
      <c r="X126" s="41" t="e">
        <f>IF(AND(NOT(ISBLANK('Contact Data Entry'!X126)),ISNA(VLOOKUP('Contact Data Entry'!X126,'DO NOT USE_School Picklist'!$D$3:$D$5,1,FALSE))),"Please select a value from the drop-down menu",IF('DO NOT USE_Contact Formulas'!A126,"OK",NA()))</f>
        <v>#N/A</v>
      </c>
      <c r="Y126" s="41"/>
      <c r="Z126" s="41" t="e">
        <f>IF(AND(NOT(ISBLANK('Contact Data Entry'!Z126)),ISNA(VLOOKUP('Contact Data Entry'!Z126,'DO NOT USE_School Picklist'!$G$3:$G$5,1,FALSE))),"Please select a value from the drop-down menu",IF('DO NOT USE_Contact Formulas'!A126,"OK",NA()))</f>
        <v>#N/A</v>
      </c>
      <c r="AA126" s="41"/>
      <c r="AB126" s="41" t="e">
        <f>IF(AND(NOT(ISBLANK('Contact Data Entry'!AB126)),ISNA(VLOOKUP('Contact Data Entry'!AB126,'DO NOT USE_School Picklist'!$H$3:$H$4,1,FALSE))),"Please select a value from the drop-down menu",IF('DO NOT USE_Contact Formulas'!A126,"OK",NA()))</f>
        <v>#N/A</v>
      </c>
      <c r="AC126" s="41" t="e">
        <f ca="1">IF('Contact Data Entry'!AC126&gt;'DO NOT USE_School Picklist'!$C$3,"Test Date cannot be a future date",IF('DO NOT USE_Contact Formulas'!A126,"OK",NA()))</f>
        <v>#N/A</v>
      </c>
      <c r="AD126" s="41" t="e">
        <f>IF(AND(NOT(ISBLANK('Contact Data Entry'!AD126)),ISNA(VLOOKUP('Contact Data Entry'!AD126,'DO NOT USE_School Picklist'!$Q$3:$Q$8,1,FALSE))),"Please select a value from the drop-down menu",IF('DO NOT USE_Contact Formulas'!A126,"OK",NA()))</f>
        <v>#N/A</v>
      </c>
    </row>
    <row r="127" spans="1:30" x14ac:dyDescent="0.25">
      <c r="A127" s="40" t="e">
        <f>IF('DO NOT USE_Contact Formulas'!A127,IF('DO NOT USE_Contact Formulas'!B127,"Not all required fields are completed","OK"),NA())</f>
        <v>#N/A</v>
      </c>
      <c r="B127" s="41" t="e">
        <f>IF(AND('DO NOT USE_Contact Formulas'!A127,ISBLANK('Contact Data Entry'!B127)),"First Name is required",IF(NOT(ISBLANK('Contact Data Entry'!B127)),"OK",NA()))</f>
        <v>#N/A</v>
      </c>
      <c r="C127" s="41" t="e">
        <f>IF(AND('DO NOT USE_Contact Formulas'!A127,ISBLANK('Contact Data Entry'!C127)),"Last Name is required",IF(NOT(ISBLANK('Contact Data Entry'!C127)),"OK",NA()))</f>
        <v>#N/A</v>
      </c>
      <c r="D127" s="41" t="e">
        <f>IF(AND('DO NOT USE_Contact Formulas'!A127,ISBLANK('Contact Data Entry'!D127)),"Birthdate is required",IF(NOT(ISBLANK('Contact Data Entry'!D127)),"OK",NA()))</f>
        <v>#N/A</v>
      </c>
      <c r="E127" s="41" t="e">
        <f>IF(AND('DO NOT USE_Contact Formulas'!A127,ISBLANK('Contact Data Entry'!E127)),"Mobile Phone is required",IF(NOT(ISBLANK('Contact Data Entry'!E127)),IF(AND(ISNUMBER(VALUE('Contact Data Entry'!E127)),LEFT('Contact Data Entry'!E127,1)&lt;&gt;"1",LEN('Contact Data Entry'!E127)=10),"OK","Phone number must be valid format"),NA()))</f>
        <v>#N/A</v>
      </c>
      <c r="F127" s="41" t="e">
        <f>IF(LEN('Contact Data Entry'!F127)&gt;255,"Home Street Address must be less than 255 characters",IF('DO NOT USE_Contact Formulas'!A127,"OK",NA()))</f>
        <v>#N/A</v>
      </c>
      <c r="G127" s="41" t="e">
        <f>IF(LEN('Contact Data Entry'!G127)&gt;40,"City must be less than 40 characters",IF('DO NOT USE_Contact Formulas'!A127,"OK",NA()))</f>
        <v>#N/A</v>
      </c>
      <c r="H127" s="41" t="e">
        <f>IF(AND(NOT(ISBLANK('Contact Data Entry'!H127)),ISNA(VLOOKUP('Contact Data Entry'!H127,'DO NOT USE_School Picklist'!$P$3:$P$52,1,FALSE))),"Please select a value from the drop-down menu",IF('DO NOT USE_Contact Formulas'!A127,"OK",NA()))</f>
        <v>#N/A</v>
      </c>
      <c r="I127" s="41" t="e">
        <f>IF(AND('DO NOT USE_Contact Formulas'!A127,ISBLANK('Contact Data Entry'!I127)),"Zip is required",IF(ISBLANK('Contact Data Entry'!I127),NA(),"OK"))</f>
        <v>#N/A</v>
      </c>
      <c r="J127" s="41" t="e">
        <f>IF(AND('DO NOT USE_Contact Formulas'!A127,ISBLANK('Contact Data Entry'!J127)),"Student or Staff? is required",IF(ISBLANK('Contact Data Entry'!J127),NA(),IF(ISNA(VLOOKUP('Contact Data Entry'!J127,'DO NOT USE_School Picklist'!$B$3:$B$6,1,FALSE)),"Please select a value from the drop-down menu","OK")))</f>
        <v>#N/A</v>
      </c>
      <c r="K127" s="41" t="e">
        <f>IF(AND('Contact Data Entry'!J127='DO NOT USE_School Picklist'!$B$4,ISBLANK('Contact Data Entry'!K127)),"Occupation/Job Title is required if Student or Staff? is Yes, staff/faculty or volunteer",IF('DO NOT USE_Contact Formulas'!A127,"OK",NA()))</f>
        <v>#N/A</v>
      </c>
      <c r="L127" s="41" t="e">
        <f ca="1">IF('Contact Data Entry'!L127&gt;'DO NOT USE_School Picklist'!$C$3,"Date last on school campus/facility cannot be a future date",IF('DO NOT USE_Contact Formulas'!A127,IF(ISBLANK('Contact Data Entry'!L127),"Date last on school campus/facility is required","OK"),NA()))</f>
        <v>#N/A</v>
      </c>
      <c r="M127" s="42" t="e">
        <f ca="1">IF('Contact Data Entry'!M127&gt;'DO NOT USE_School Picklist'!$C$3,"Last Exposure Date cannot be a future date",IF('DO NOT USE_Contact Formulas'!A127,IF(ISBLANK('Contact Data Entry'!M127),"Last Exposure Date is required","OK"),NA()))</f>
        <v>#N/A</v>
      </c>
      <c r="N127" s="42" t="e">
        <f>IF(AND('DO NOT USE_Contact Formulas'!A127,ISBLANK('Contact Data Entry'!N127)),"Specific Place in the Location is required",IF(ISBLANK('Contact Data Entry'!N127),NA(),"OK"))</f>
        <v>#N/A</v>
      </c>
      <c r="O127" s="41" t="e">
        <f>IF(AND(NOT(ISBLANK('Contact Data Entry'!O127)),ISNA(VLOOKUP('Contact Data Entry'!O127,'DO NOT USE_School Picklist'!$L$3:$L$81,1,FALSE))),"Please select a value from the drop-down menu",IF('DO NOT USE_Contact Formulas'!A127,"OK",NA()))</f>
        <v>#N/A</v>
      </c>
      <c r="P127" s="41" t="e">
        <f>IF(AND(NOT(ISBLANK('Contact Data Entry'!P127)),NOT(ISNUMBER(MATCH("*@*.?*",'Contact Data Entry'!P127,0)))),"Email must be in a valid format",IF('DO NOT USE_Contact Formulas'!A127,"OK",NA()))</f>
        <v>#N/A</v>
      </c>
      <c r="Q127" s="41" t="e">
        <f>IF(LEN('Contact Data Entry'!Q127)&gt;50,"Parent/Guardian Name must be less than 50 characters",IF('DO NOT USE_Contact Formulas'!A127,"OK",NA()))</f>
        <v>#N/A</v>
      </c>
      <c r="R127" s="41" t="e">
        <f>IF(NOT(ISBLANK('Contact Data Entry'!R127)),IF(AND(ISNUMBER('Contact Data Entry'!R127),LEFT('Contact Data Entry'!R127,1)&lt;&gt;"1",LEN('Contact Data Entry'!R127)=10),"OK","Phone number must be valid format"),IF('DO NOT USE_Contact Formulas'!A127,"OK",NA()))</f>
        <v>#N/A</v>
      </c>
      <c r="S127" s="41" t="e">
        <f>IF(AND(NOT(ISBLANK('Contact Data Entry'!S127)),ISNA(VLOOKUP('Contact Data Entry'!S127,'DO NOT USE_School Picklist'!$N$3:$N$63,1,FALSE))),"Please select a value from the drop-down menu",IF('DO NOT USE_Contact Formulas'!A127,"OK",NA()))</f>
        <v>#N/A</v>
      </c>
      <c r="T127" s="41" t="e">
        <f>IF(AND(NOT(ISBLANK('Contact Data Entry'!T127)),ISNA(VLOOKUP('Contact Data Entry'!T127,'DO NOT USE_School Picklist'!$E$3:$E$10,1,FALSE))),"Please select a value from the drop-down menu",IF('DO NOT USE_Contact Formulas'!A127,"OK",NA()))</f>
        <v>#N/A</v>
      </c>
      <c r="U127" s="41" t="e">
        <f>IF(AND(NOT(ISBLANK('Contact Data Entry'!U127)),ISNA(VLOOKUP('Contact Data Entry'!U127,'DO NOT USE_School Picklist'!$F$3:$F$16,1,FALSE))),"Please select a value from the drop-down menu",IF('DO NOT USE_Contact Formulas'!A127,"OK",NA()))</f>
        <v>#N/A</v>
      </c>
      <c r="V127" s="41" t="e">
        <f>IF(LEN('Contact Data Entry'!V127)&gt;100,"Classroom(s) must be less than 100 characters",IF('DO NOT USE_Contact Formulas'!A127,"OK",NA()))</f>
        <v>#N/A</v>
      </c>
      <c r="W127" s="41" t="e">
        <f>IF(AND(NOT(ISBLANK('Contact Data Entry'!W127)),ISNA(VLOOKUP('Contact Data Entry'!W127,'DO NOT USE_School Picklist'!$K$3:$K$6,1,FALSE))),"Please select a value from the drop-down menu",IF('DO NOT USE_Contact Formulas'!A127,"OK",NA()))</f>
        <v>#N/A</v>
      </c>
      <c r="X127" s="41" t="e">
        <f>IF(AND(NOT(ISBLANK('Contact Data Entry'!X127)),ISNA(VLOOKUP('Contact Data Entry'!X127,'DO NOT USE_School Picklist'!$D$3:$D$5,1,FALSE))),"Please select a value from the drop-down menu",IF('DO NOT USE_Contact Formulas'!A127,"OK",NA()))</f>
        <v>#N/A</v>
      </c>
      <c r="Y127" s="41"/>
      <c r="Z127" s="41" t="e">
        <f>IF(AND(NOT(ISBLANK('Contact Data Entry'!Z127)),ISNA(VLOOKUP('Contact Data Entry'!Z127,'DO NOT USE_School Picklist'!$G$3:$G$5,1,FALSE))),"Please select a value from the drop-down menu",IF('DO NOT USE_Contact Formulas'!A127,"OK",NA()))</f>
        <v>#N/A</v>
      </c>
      <c r="AA127" s="41"/>
      <c r="AB127" s="41" t="e">
        <f>IF(AND(NOT(ISBLANK('Contact Data Entry'!AB127)),ISNA(VLOOKUP('Contact Data Entry'!AB127,'DO NOT USE_School Picklist'!$H$3:$H$4,1,FALSE))),"Please select a value from the drop-down menu",IF('DO NOT USE_Contact Formulas'!A127,"OK",NA()))</f>
        <v>#N/A</v>
      </c>
      <c r="AC127" s="41" t="e">
        <f ca="1">IF('Contact Data Entry'!AC127&gt;'DO NOT USE_School Picklist'!$C$3,"Test Date cannot be a future date",IF('DO NOT USE_Contact Formulas'!A127,"OK",NA()))</f>
        <v>#N/A</v>
      </c>
      <c r="AD127" s="41" t="e">
        <f>IF(AND(NOT(ISBLANK('Contact Data Entry'!AD127)),ISNA(VLOOKUP('Contact Data Entry'!AD127,'DO NOT USE_School Picklist'!$Q$3:$Q$8,1,FALSE))),"Please select a value from the drop-down menu",IF('DO NOT USE_Contact Formulas'!A127,"OK",NA()))</f>
        <v>#N/A</v>
      </c>
    </row>
    <row r="128" spans="1:30" x14ac:dyDescent="0.25">
      <c r="A128" s="40" t="e">
        <f>IF('DO NOT USE_Contact Formulas'!A128,IF('DO NOT USE_Contact Formulas'!B128,"Not all required fields are completed","OK"),NA())</f>
        <v>#N/A</v>
      </c>
      <c r="B128" s="41" t="e">
        <f>IF(AND('DO NOT USE_Contact Formulas'!A128,ISBLANK('Contact Data Entry'!B128)),"First Name is required",IF(NOT(ISBLANK('Contact Data Entry'!B128)),"OK",NA()))</f>
        <v>#N/A</v>
      </c>
      <c r="C128" s="41" t="e">
        <f>IF(AND('DO NOT USE_Contact Formulas'!A128,ISBLANK('Contact Data Entry'!C128)),"Last Name is required",IF(NOT(ISBLANK('Contact Data Entry'!C128)),"OK",NA()))</f>
        <v>#N/A</v>
      </c>
      <c r="D128" s="41" t="e">
        <f>IF(AND('DO NOT USE_Contact Formulas'!A128,ISBLANK('Contact Data Entry'!D128)),"Birthdate is required",IF(NOT(ISBLANK('Contact Data Entry'!D128)),"OK",NA()))</f>
        <v>#N/A</v>
      </c>
      <c r="E128" s="41" t="e">
        <f>IF(AND('DO NOT USE_Contact Formulas'!A128,ISBLANK('Contact Data Entry'!E128)),"Mobile Phone is required",IF(NOT(ISBLANK('Contact Data Entry'!E128)),IF(AND(ISNUMBER(VALUE('Contact Data Entry'!E128)),LEFT('Contact Data Entry'!E128,1)&lt;&gt;"1",LEN('Contact Data Entry'!E128)=10),"OK","Phone number must be valid format"),NA()))</f>
        <v>#N/A</v>
      </c>
      <c r="F128" s="41" t="e">
        <f>IF(LEN('Contact Data Entry'!F128)&gt;255,"Home Street Address must be less than 255 characters",IF('DO NOT USE_Contact Formulas'!A128,"OK",NA()))</f>
        <v>#N/A</v>
      </c>
      <c r="G128" s="41" t="e">
        <f>IF(LEN('Contact Data Entry'!G128)&gt;40,"City must be less than 40 characters",IF('DO NOT USE_Contact Formulas'!A128,"OK",NA()))</f>
        <v>#N/A</v>
      </c>
      <c r="H128" s="41" t="e">
        <f>IF(AND(NOT(ISBLANK('Contact Data Entry'!H128)),ISNA(VLOOKUP('Contact Data Entry'!H128,'DO NOT USE_School Picklist'!$P$3:$P$52,1,FALSE))),"Please select a value from the drop-down menu",IF('DO NOT USE_Contact Formulas'!A128,"OK",NA()))</f>
        <v>#N/A</v>
      </c>
      <c r="I128" s="41" t="e">
        <f>IF(AND('DO NOT USE_Contact Formulas'!A128,ISBLANK('Contact Data Entry'!I128)),"Zip is required",IF(ISBLANK('Contact Data Entry'!I128),NA(),"OK"))</f>
        <v>#N/A</v>
      </c>
      <c r="J128" s="41" t="e">
        <f>IF(AND('DO NOT USE_Contact Formulas'!A128,ISBLANK('Contact Data Entry'!J128)),"Student or Staff? is required",IF(ISBLANK('Contact Data Entry'!J128),NA(),IF(ISNA(VLOOKUP('Contact Data Entry'!J128,'DO NOT USE_School Picklist'!$B$3:$B$6,1,FALSE)),"Please select a value from the drop-down menu","OK")))</f>
        <v>#N/A</v>
      </c>
      <c r="K128" s="41" t="e">
        <f>IF(AND('Contact Data Entry'!J128='DO NOT USE_School Picklist'!$B$4,ISBLANK('Contact Data Entry'!K128)),"Occupation/Job Title is required if Student or Staff? is Yes, staff/faculty or volunteer",IF('DO NOT USE_Contact Formulas'!A128,"OK",NA()))</f>
        <v>#N/A</v>
      </c>
      <c r="L128" s="41" t="e">
        <f ca="1">IF('Contact Data Entry'!L128&gt;'DO NOT USE_School Picklist'!$C$3,"Date last on school campus/facility cannot be a future date",IF('DO NOT USE_Contact Formulas'!A128,IF(ISBLANK('Contact Data Entry'!L128),"Date last on school campus/facility is required","OK"),NA()))</f>
        <v>#N/A</v>
      </c>
      <c r="M128" s="42" t="e">
        <f ca="1">IF('Contact Data Entry'!M128&gt;'DO NOT USE_School Picklist'!$C$3,"Last Exposure Date cannot be a future date",IF('DO NOT USE_Contact Formulas'!A128,IF(ISBLANK('Contact Data Entry'!M128),"Last Exposure Date is required","OK"),NA()))</f>
        <v>#N/A</v>
      </c>
      <c r="N128" s="42" t="e">
        <f>IF(AND('DO NOT USE_Contact Formulas'!A128,ISBLANK('Contact Data Entry'!N128)),"Specific Place in the Location is required",IF(ISBLANK('Contact Data Entry'!N128),NA(),"OK"))</f>
        <v>#N/A</v>
      </c>
      <c r="O128" s="41" t="e">
        <f>IF(AND(NOT(ISBLANK('Contact Data Entry'!O128)),ISNA(VLOOKUP('Contact Data Entry'!O128,'DO NOT USE_School Picklist'!$L$3:$L$81,1,FALSE))),"Please select a value from the drop-down menu",IF('DO NOT USE_Contact Formulas'!A128,"OK",NA()))</f>
        <v>#N/A</v>
      </c>
      <c r="P128" s="41" t="e">
        <f>IF(AND(NOT(ISBLANK('Contact Data Entry'!P128)),NOT(ISNUMBER(MATCH("*@*.?*",'Contact Data Entry'!P128,0)))),"Email must be in a valid format",IF('DO NOT USE_Contact Formulas'!A128,"OK",NA()))</f>
        <v>#N/A</v>
      </c>
      <c r="Q128" s="41" t="e">
        <f>IF(LEN('Contact Data Entry'!Q128)&gt;50,"Parent/Guardian Name must be less than 50 characters",IF('DO NOT USE_Contact Formulas'!A128,"OK",NA()))</f>
        <v>#N/A</v>
      </c>
      <c r="R128" s="41" t="e">
        <f>IF(NOT(ISBLANK('Contact Data Entry'!R128)),IF(AND(ISNUMBER('Contact Data Entry'!R128),LEFT('Contact Data Entry'!R128,1)&lt;&gt;"1",LEN('Contact Data Entry'!R128)=10),"OK","Phone number must be valid format"),IF('DO NOT USE_Contact Formulas'!A128,"OK",NA()))</f>
        <v>#N/A</v>
      </c>
      <c r="S128" s="41" t="e">
        <f>IF(AND(NOT(ISBLANK('Contact Data Entry'!S128)),ISNA(VLOOKUP('Contact Data Entry'!S128,'DO NOT USE_School Picklist'!$N$3:$N$63,1,FALSE))),"Please select a value from the drop-down menu",IF('DO NOT USE_Contact Formulas'!A128,"OK",NA()))</f>
        <v>#N/A</v>
      </c>
      <c r="T128" s="41" t="e">
        <f>IF(AND(NOT(ISBLANK('Contact Data Entry'!T128)),ISNA(VLOOKUP('Contact Data Entry'!T128,'DO NOT USE_School Picklist'!$E$3:$E$10,1,FALSE))),"Please select a value from the drop-down menu",IF('DO NOT USE_Contact Formulas'!A128,"OK",NA()))</f>
        <v>#N/A</v>
      </c>
      <c r="U128" s="41" t="e">
        <f>IF(AND(NOT(ISBLANK('Contact Data Entry'!U128)),ISNA(VLOOKUP('Contact Data Entry'!U128,'DO NOT USE_School Picklist'!$F$3:$F$16,1,FALSE))),"Please select a value from the drop-down menu",IF('DO NOT USE_Contact Formulas'!A128,"OK",NA()))</f>
        <v>#N/A</v>
      </c>
      <c r="V128" s="41" t="e">
        <f>IF(LEN('Contact Data Entry'!V128)&gt;100,"Classroom(s) must be less than 100 characters",IF('DO NOT USE_Contact Formulas'!A128,"OK",NA()))</f>
        <v>#N/A</v>
      </c>
      <c r="W128" s="41" t="e">
        <f>IF(AND(NOT(ISBLANK('Contact Data Entry'!W128)),ISNA(VLOOKUP('Contact Data Entry'!W128,'DO NOT USE_School Picklist'!$K$3:$K$6,1,FALSE))),"Please select a value from the drop-down menu",IF('DO NOT USE_Contact Formulas'!A128,"OK",NA()))</f>
        <v>#N/A</v>
      </c>
      <c r="X128" s="41" t="e">
        <f>IF(AND(NOT(ISBLANK('Contact Data Entry'!X128)),ISNA(VLOOKUP('Contact Data Entry'!X128,'DO NOT USE_School Picklist'!$D$3:$D$5,1,FALSE))),"Please select a value from the drop-down menu",IF('DO NOT USE_Contact Formulas'!A128,"OK",NA()))</f>
        <v>#N/A</v>
      </c>
      <c r="Y128" s="41"/>
      <c r="Z128" s="41" t="e">
        <f>IF(AND(NOT(ISBLANK('Contact Data Entry'!Z128)),ISNA(VLOOKUP('Contact Data Entry'!Z128,'DO NOT USE_School Picklist'!$G$3:$G$5,1,FALSE))),"Please select a value from the drop-down menu",IF('DO NOT USE_Contact Formulas'!A128,"OK",NA()))</f>
        <v>#N/A</v>
      </c>
      <c r="AA128" s="41"/>
      <c r="AB128" s="41" t="e">
        <f>IF(AND(NOT(ISBLANK('Contact Data Entry'!AB128)),ISNA(VLOOKUP('Contact Data Entry'!AB128,'DO NOT USE_School Picklist'!$H$3:$H$4,1,FALSE))),"Please select a value from the drop-down menu",IF('DO NOT USE_Contact Formulas'!A128,"OK",NA()))</f>
        <v>#N/A</v>
      </c>
      <c r="AC128" s="41" t="e">
        <f ca="1">IF('Contact Data Entry'!AC128&gt;'DO NOT USE_School Picklist'!$C$3,"Test Date cannot be a future date",IF('DO NOT USE_Contact Formulas'!A128,"OK",NA()))</f>
        <v>#N/A</v>
      </c>
      <c r="AD128" s="41" t="e">
        <f>IF(AND(NOT(ISBLANK('Contact Data Entry'!AD128)),ISNA(VLOOKUP('Contact Data Entry'!AD128,'DO NOT USE_School Picklist'!$Q$3:$Q$8,1,FALSE))),"Please select a value from the drop-down menu",IF('DO NOT USE_Contact Formulas'!A128,"OK",NA()))</f>
        <v>#N/A</v>
      </c>
    </row>
    <row r="129" spans="1:30" x14ac:dyDescent="0.25">
      <c r="A129" s="40" t="e">
        <f>IF('DO NOT USE_Contact Formulas'!A129,IF('DO NOT USE_Contact Formulas'!B129,"Not all required fields are completed","OK"),NA())</f>
        <v>#N/A</v>
      </c>
      <c r="B129" s="41" t="e">
        <f>IF(AND('DO NOT USE_Contact Formulas'!A129,ISBLANK('Contact Data Entry'!B129)),"First Name is required",IF(NOT(ISBLANK('Contact Data Entry'!B129)),"OK",NA()))</f>
        <v>#N/A</v>
      </c>
      <c r="C129" s="41" t="e">
        <f>IF(AND('DO NOT USE_Contact Formulas'!A129,ISBLANK('Contact Data Entry'!C129)),"Last Name is required",IF(NOT(ISBLANK('Contact Data Entry'!C129)),"OK",NA()))</f>
        <v>#N/A</v>
      </c>
      <c r="D129" s="41" t="e">
        <f>IF(AND('DO NOT USE_Contact Formulas'!A129,ISBLANK('Contact Data Entry'!D129)),"Birthdate is required",IF(NOT(ISBLANK('Contact Data Entry'!D129)),"OK",NA()))</f>
        <v>#N/A</v>
      </c>
      <c r="E129" s="41" t="e">
        <f>IF(AND('DO NOT USE_Contact Formulas'!A129,ISBLANK('Contact Data Entry'!E129)),"Mobile Phone is required",IF(NOT(ISBLANK('Contact Data Entry'!E129)),IF(AND(ISNUMBER(VALUE('Contact Data Entry'!E129)),LEFT('Contact Data Entry'!E129,1)&lt;&gt;"1",LEN('Contact Data Entry'!E129)=10),"OK","Phone number must be valid format"),NA()))</f>
        <v>#N/A</v>
      </c>
      <c r="F129" s="41" t="e">
        <f>IF(LEN('Contact Data Entry'!F129)&gt;255,"Home Street Address must be less than 255 characters",IF('DO NOT USE_Contact Formulas'!A129,"OK",NA()))</f>
        <v>#N/A</v>
      </c>
      <c r="G129" s="41" t="e">
        <f>IF(LEN('Contact Data Entry'!G129)&gt;40,"City must be less than 40 characters",IF('DO NOT USE_Contact Formulas'!A129,"OK",NA()))</f>
        <v>#N/A</v>
      </c>
      <c r="H129" s="41" t="e">
        <f>IF(AND(NOT(ISBLANK('Contact Data Entry'!H129)),ISNA(VLOOKUP('Contact Data Entry'!H129,'DO NOT USE_School Picklist'!$P$3:$P$52,1,FALSE))),"Please select a value from the drop-down menu",IF('DO NOT USE_Contact Formulas'!A129,"OK",NA()))</f>
        <v>#N/A</v>
      </c>
      <c r="I129" s="41" t="e">
        <f>IF(AND('DO NOT USE_Contact Formulas'!A129,ISBLANK('Contact Data Entry'!I129)),"Zip is required",IF(ISBLANK('Contact Data Entry'!I129),NA(),"OK"))</f>
        <v>#N/A</v>
      </c>
      <c r="J129" s="41" t="e">
        <f>IF(AND('DO NOT USE_Contact Formulas'!A129,ISBLANK('Contact Data Entry'!J129)),"Student or Staff? is required",IF(ISBLANK('Contact Data Entry'!J129),NA(),IF(ISNA(VLOOKUP('Contact Data Entry'!J129,'DO NOT USE_School Picklist'!$B$3:$B$6,1,FALSE)),"Please select a value from the drop-down menu","OK")))</f>
        <v>#N/A</v>
      </c>
      <c r="K129" s="41" t="e">
        <f>IF(AND('Contact Data Entry'!J129='DO NOT USE_School Picklist'!$B$4,ISBLANK('Contact Data Entry'!K129)),"Occupation/Job Title is required if Student or Staff? is Yes, staff/faculty or volunteer",IF('DO NOT USE_Contact Formulas'!A129,"OK",NA()))</f>
        <v>#N/A</v>
      </c>
      <c r="L129" s="41" t="e">
        <f ca="1">IF('Contact Data Entry'!L129&gt;'DO NOT USE_School Picklist'!$C$3,"Date last on school campus/facility cannot be a future date",IF('DO NOT USE_Contact Formulas'!A129,IF(ISBLANK('Contact Data Entry'!L129),"Date last on school campus/facility is required","OK"),NA()))</f>
        <v>#N/A</v>
      </c>
      <c r="M129" s="42" t="e">
        <f ca="1">IF('Contact Data Entry'!M129&gt;'DO NOT USE_School Picklist'!$C$3,"Last Exposure Date cannot be a future date",IF('DO NOT USE_Contact Formulas'!A129,IF(ISBLANK('Contact Data Entry'!M129),"Last Exposure Date is required","OK"),NA()))</f>
        <v>#N/A</v>
      </c>
      <c r="N129" s="42" t="e">
        <f>IF(AND('DO NOT USE_Contact Formulas'!A129,ISBLANK('Contact Data Entry'!N129)),"Specific Place in the Location is required",IF(ISBLANK('Contact Data Entry'!N129),NA(),"OK"))</f>
        <v>#N/A</v>
      </c>
      <c r="O129" s="41" t="e">
        <f>IF(AND(NOT(ISBLANK('Contact Data Entry'!O129)),ISNA(VLOOKUP('Contact Data Entry'!O129,'DO NOT USE_School Picklist'!$L$3:$L$81,1,FALSE))),"Please select a value from the drop-down menu",IF('DO NOT USE_Contact Formulas'!A129,"OK",NA()))</f>
        <v>#N/A</v>
      </c>
      <c r="P129" s="41" t="e">
        <f>IF(AND(NOT(ISBLANK('Contact Data Entry'!P129)),NOT(ISNUMBER(MATCH("*@*.?*",'Contact Data Entry'!P129,0)))),"Email must be in a valid format",IF('DO NOT USE_Contact Formulas'!A129,"OK",NA()))</f>
        <v>#N/A</v>
      </c>
      <c r="Q129" s="41" t="e">
        <f>IF(LEN('Contact Data Entry'!Q129)&gt;50,"Parent/Guardian Name must be less than 50 characters",IF('DO NOT USE_Contact Formulas'!A129,"OK",NA()))</f>
        <v>#N/A</v>
      </c>
      <c r="R129" s="41" t="e">
        <f>IF(NOT(ISBLANK('Contact Data Entry'!R129)),IF(AND(ISNUMBER('Contact Data Entry'!R129),LEFT('Contact Data Entry'!R129,1)&lt;&gt;"1",LEN('Contact Data Entry'!R129)=10),"OK","Phone number must be valid format"),IF('DO NOT USE_Contact Formulas'!A129,"OK",NA()))</f>
        <v>#N/A</v>
      </c>
      <c r="S129" s="41" t="e">
        <f>IF(AND(NOT(ISBLANK('Contact Data Entry'!S129)),ISNA(VLOOKUP('Contact Data Entry'!S129,'DO NOT USE_School Picklist'!$N$3:$N$63,1,FALSE))),"Please select a value from the drop-down menu",IF('DO NOT USE_Contact Formulas'!A129,"OK",NA()))</f>
        <v>#N/A</v>
      </c>
      <c r="T129" s="41" t="e">
        <f>IF(AND(NOT(ISBLANK('Contact Data Entry'!T129)),ISNA(VLOOKUP('Contact Data Entry'!T129,'DO NOT USE_School Picklist'!$E$3:$E$10,1,FALSE))),"Please select a value from the drop-down menu",IF('DO NOT USE_Contact Formulas'!A129,"OK",NA()))</f>
        <v>#N/A</v>
      </c>
      <c r="U129" s="41" t="e">
        <f>IF(AND(NOT(ISBLANK('Contact Data Entry'!U129)),ISNA(VLOOKUP('Contact Data Entry'!U129,'DO NOT USE_School Picklist'!$F$3:$F$16,1,FALSE))),"Please select a value from the drop-down menu",IF('DO NOT USE_Contact Formulas'!A129,"OK",NA()))</f>
        <v>#N/A</v>
      </c>
      <c r="V129" s="41" t="e">
        <f>IF(LEN('Contact Data Entry'!V129)&gt;100,"Classroom(s) must be less than 100 characters",IF('DO NOT USE_Contact Formulas'!A129,"OK",NA()))</f>
        <v>#N/A</v>
      </c>
      <c r="W129" s="41" t="e">
        <f>IF(AND(NOT(ISBLANK('Contact Data Entry'!W129)),ISNA(VLOOKUP('Contact Data Entry'!W129,'DO NOT USE_School Picklist'!$K$3:$K$6,1,FALSE))),"Please select a value from the drop-down menu",IF('DO NOT USE_Contact Formulas'!A129,"OK",NA()))</f>
        <v>#N/A</v>
      </c>
      <c r="X129" s="41" t="e">
        <f>IF(AND(NOT(ISBLANK('Contact Data Entry'!X129)),ISNA(VLOOKUP('Contact Data Entry'!X129,'DO NOT USE_School Picklist'!$D$3:$D$5,1,FALSE))),"Please select a value from the drop-down menu",IF('DO NOT USE_Contact Formulas'!A129,"OK",NA()))</f>
        <v>#N/A</v>
      </c>
      <c r="Y129" s="41"/>
      <c r="Z129" s="41" t="e">
        <f>IF(AND(NOT(ISBLANK('Contact Data Entry'!Z129)),ISNA(VLOOKUP('Contact Data Entry'!Z129,'DO NOT USE_School Picklist'!$G$3:$G$5,1,FALSE))),"Please select a value from the drop-down menu",IF('DO NOT USE_Contact Formulas'!A129,"OK",NA()))</f>
        <v>#N/A</v>
      </c>
      <c r="AA129" s="41"/>
      <c r="AB129" s="41" t="e">
        <f>IF(AND(NOT(ISBLANK('Contact Data Entry'!AB129)),ISNA(VLOOKUP('Contact Data Entry'!AB129,'DO NOT USE_School Picklist'!$H$3:$H$4,1,FALSE))),"Please select a value from the drop-down menu",IF('DO NOT USE_Contact Formulas'!A129,"OK",NA()))</f>
        <v>#N/A</v>
      </c>
      <c r="AC129" s="41" t="e">
        <f ca="1">IF('Contact Data Entry'!AC129&gt;'DO NOT USE_School Picklist'!$C$3,"Test Date cannot be a future date",IF('DO NOT USE_Contact Formulas'!A129,"OK",NA()))</f>
        <v>#N/A</v>
      </c>
      <c r="AD129" s="41" t="e">
        <f>IF(AND(NOT(ISBLANK('Contact Data Entry'!AD129)),ISNA(VLOOKUP('Contact Data Entry'!AD129,'DO NOT USE_School Picklist'!$Q$3:$Q$8,1,FALSE))),"Please select a value from the drop-down menu",IF('DO NOT USE_Contact Formulas'!A129,"OK",NA()))</f>
        <v>#N/A</v>
      </c>
    </row>
    <row r="130" spans="1:30" x14ac:dyDescent="0.25">
      <c r="A130" s="40" t="e">
        <f>IF('DO NOT USE_Contact Formulas'!A130,IF('DO NOT USE_Contact Formulas'!B130,"Not all required fields are completed","OK"),NA())</f>
        <v>#N/A</v>
      </c>
      <c r="B130" s="41" t="e">
        <f>IF(AND('DO NOT USE_Contact Formulas'!A130,ISBLANK('Contact Data Entry'!B130)),"First Name is required",IF(NOT(ISBLANK('Contact Data Entry'!B130)),"OK",NA()))</f>
        <v>#N/A</v>
      </c>
      <c r="C130" s="41" t="e">
        <f>IF(AND('DO NOT USE_Contact Formulas'!A130,ISBLANK('Contact Data Entry'!C130)),"Last Name is required",IF(NOT(ISBLANK('Contact Data Entry'!C130)),"OK",NA()))</f>
        <v>#N/A</v>
      </c>
      <c r="D130" s="41" t="e">
        <f>IF(AND('DO NOT USE_Contact Formulas'!A130,ISBLANK('Contact Data Entry'!D130)),"Birthdate is required",IF(NOT(ISBLANK('Contact Data Entry'!D130)),"OK",NA()))</f>
        <v>#N/A</v>
      </c>
      <c r="E130" s="41" t="e">
        <f>IF(AND('DO NOT USE_Contact Formulas'!A130,ISBLANK('Contact Data Entry'!E130)),"Mobile Phone is required",IF(NOT(ISBLANK('Contact Data Entry'!E130)),IF(AND(ISNUMBER(VALUE('Contact Data Entry'!E130)),LEFT('Contact Data Entry'!E130,1)&lt;&gt;"1",LEN('Contact Data Entry'!E130)=10),"OK","Phone number must be valid format"),NA()))</f>
        <v>#N/A</v>
      </c>
      <c r="F130" s="41" t="e">
        <f>IF(LEN('Contact Data Entry'!F130)&gt;255,"Home Street Address must be less than 255 characters",IF('DO NOT USE_Contact Formulas'!A130,"OK",NA()))</f>
        <v>#N/A</v>
      </c>
      <c r="G130" s="41" t="e">
        <f>IF(LEN('Contact Data Entry'!G130)&gt;40,"City must be less than 40 characters",IF('DO NOT USE_Contact Formulas'!A130,"OK",NA()))</f>
        <v>#N/A</v>
      </c>
      <c r="H130" s="41" t="e">
        <f>IF(AND(NOT(ISBLANK('Contact Data Entry'!H130)),ISNA(VLOOKUP('Contact Data Entry'!H130,'DO NOT USE_School Picklist'!$P$3:$P$52,1,FALSE))),"Please select a value from the drop-down menu",IF('DO NOT USE_Contact Formulas'!A130,"OK",NA()))</f>
        <v>#N/A</v>
      </c>
      <c r="I130" s="41" t="e">
        <f>IF(AND('DO NOT USE_Contact Formulas'!A130,ISBLANK('Contact Data Entry'!I130)),"Zip is required",IF(ISBLANK('Contact Data Entry'!I130),NA(),"OK"))</f>
        <v>#N/A</v>
      </c>
      <c r="J130" s="41" t="e">
        <f>IF(AND('DO NOT USE_Contact Formulas'!A130,ISBLANK('Contact Data Entry'!J130)),"Student or Staff? is required",IF(ISBLANK('Contact Data Entry'!J130),NA(),IF(ISNA(VLOOKUP('Contact Data Entry'!J130,'DO NOT USE_School Picklist'!$B$3:$B$6,1,FALSE)),"Please select a value from the drop-down menu","OK")))</f>
        <v>#N/A</v>
      </c>
      <c r="K130" s="41" t="e">
        <f>IF(AND('Contact Data Entry'!J130='DO NOT USE_School Picklist'!$B$4,ISBLANK('Contact Data Entry'!K130)),"Occupation/Job Title is required if Student or Staff? is Yes, staff/faculty or volunteer",IF('DO NOT USE_Contact Formulas'!A130,"OK",NA()))</f>
        <v>#N/A</v>
      </c>
      <c r="L130" s="41" t="e">
        <f ca="1">IF('Contact Data Entry'!L130&gt;'DO NOT USE_School Picklist'!$C$3,"Date last on school campus/facility cannot be a future date",IF('DO NOT USE_Contact Formulas'!A130,IF(ISBLANK('Contact Data Entry'!L130),"Date last on school campus/facility is required","OK"),NA()))</f>
        <v>#N/A</v>
      </c>
      <c r="M130" s="42" t="e">
        <f ca="1">IF('Contact Data Entry'!M130&gt;'DO NOT USE_School Picklist'!$C$3,"Last Exposure Date cannot be a future date",IF('DO NOT USE_Contact Formulas'!A130,IF(ISBLANK('Contact Data Entry'!M130),"Last Exposure Date is required","OK"),NA()))</f>
        <v>#N/A</v>
      </c>
      <c r="N130" s="42" t="e">
        <f>IF(AND('DO NOT USE_Contact Formulas'!A130,ISBLANK('Contact Data Entry'!N130)),"Specific Place in the Location is required",IF(ISBLANK('Contact Data Entry'!N130),NA(),"OK"))</f>
        <v>#N/A</v>
      </c>
      <c r="O130" s="41" t="e">
        <f>IF(AND(NOT(ISBLANK('Contact Data Entry'!O130)),ISNA(VLOOKUP('Contact Data Entry'!O130,'DO NOT USE_School Picklist'!$L$3:$L$81,1,FALSE))),"Please select a value from the drop-down menu",IF('DO NOT USE_Contact Formulas'!A130,"OK",NA()))</f>
        <v>#N/A</v>
      </c>
      <c r="P130" s="41" t="e">
        <f>IF(AND(NOT(ISBLANK('Contact Data Entry'!P130)),NOT(ISNUMBER(MATCH("*@*.?*",'Contact Data Entry'!P130,0)))),"Email must be in a valid format",IF('DO NOT USE_Contact Formulas'!A130,"OK",NA()))</f>
        <v>#N/A</v>
      </c>
      <c r="Q130" s="41" t="e">
        <f>IF(LEN('Contact Data Entry'!Q130)&gt;50,"Parent/Guardian Name must be less than 50 characters",IF('DO NOT USE_Contact Formulas'!A130,"OK",NA()))</f>
        <v>#N/A</v>
      </c>
      <c r="R130" s="41" t="e">
        <f>IF(NOT(ISBLANK('Contact Data Entry'!R130)),IF(AND(ISNUMBER('Contact Data Entry'!R130),LEFT('Contact Data Entry'!R130,1)&lt;&gt;"1",LEN('Contact Data Entry'!R130)=10),"OK","Phone number must be valid format"),IF('DO NOT USE_Contact Formulas'!A130,"OK",NA()))</f>
        <v>#N/A</v>
      </c>
      <c r="S130" s="41" t="e">
        <f>IF(AND(NOT(ISBLANK('Contact Data Entry'!S130)),ISNA(VLOOKUP('Contact Data Entry'!S130,'DO NOT USE_School Picklist'!$N$3:$N$63,1,FALSE))),"Please select a value from the drop-down menu",IF('DO NOT USE_Contact Formulas'!A130,"OK",NA()))</f>
        <v>#N/A</v>
      </c>
      <c r="T130" s="41" t="e">
        <f>IF(AND(NOT(ISBLANK('Contact Data Entry'!T130)),ISNA(VLOOKUP('Contact Data Entry'!T130,'DO NOT USE_School Picklist'!$E$3:$E$10,1,FALSE))),"Please select a value from the drop-down menu",IF('DO NOT USE_Contact Formulas'!A130,"OK",NA()))</f>
        <v>#N/A</v>
      </c>
      <c r="U130" s="41" t="e">
        <f>IF(AND(NOT(ISBLANK('Contact Data Entry'!U130)),ISNA(VLOOKUP('Contact Data Entry'!U130,'DO NOT USE_School Picklist'!$F$3:$F$16,1,FALSE))),"Please select a value from the drop-down menu",IF('DO NOT USE_Contact Formulas'!A130,"OK",NA()))</f>
        <v>#N/A</v>
      </c>
      <c r="V130" s="41" t="e">
        <f>IF(LEN('Contact Data Entry'!V130)&gt;100,"Classroom(s) must be less than 100 characters",IF('DO NOT USE_Contact Formulas'!A130,"OK",NA()))</f>
        <v>#N/A</v>
      </c>
      <c r="W130" s="41" t="e">
        <f>IF(AND(NOT(ISBLANK('Contact Data Entry'!W130)),ISNA(VLOOKUP('Contact Data Entry'!W130,'DO NOT USE_School Picklist'!$K$3:$K$6,1,FALSE))),"Please select a value from the drop-down menu",IF('DO NOT USE_Contact Formulas'!A130,"OK",NA()))</f>
        <v>#N/A</v>
      </c>
      <c r="X130" s="41" t="e">
        <f>IF(AND(NOT(ISBLANK('Contact Data Entry'!X130)),ISNA(VLOOKUP('Contact Data Entry'!X130,'DO NOT USE_School Picklist'!$D$3:$D$5,1,FALSE))),"Please select a value from the drop-down menu",IF('DO NOT USE_Contact Formulas'!A130,"OK",NA()))</f>
        <v>#N/A</v>
      </c>
      <c r="Y130" s="41"/>
      <c r="Z130" s="41" t="e">
        <f>IF(AND(NOT(ISBLANK('Contact Data Entry'!Z130)),ISNA(VLOOKUP('Contact Data Entry'!Z130,'DO NOT USE_School Picklist'!$G$3:$G$5,1,FALSE))),"Please select a value from the drop-down menu",IF('DO NOT USE_Contact Formulas'!A130,"OK",NA()))</f>
        <v>#N/A</v>
      </c>
      <c r="AA130" s="41"/>
      <c r="AB130" s="41" t="e">
        <f>IF(AND(NOT(ISBLANK('Contact Data Entry'!AB130)),ISNA(VLOOKUP('Contact Data Entry'!AB130,'DO NOT USE_School Picklist'!$H$3:$H$4,1,FALSE))),"Please select a value from the drop-down menu",IF('DO NOT USE_Contact Formulas'!A130,"OK",NA()))</f>
        <v>#N/A</v>
      </c>
      <c r="AC130" s="41" t="e">
        <f ca="1">IF('Contact Data Entry'!AC130&gt;'DO NOT USE_School Picklist'!$C$3,"Test Date cannot be a future date",IF('DO NOT USE_Contact Formulas'!A130,"OK",NA()))</f>
        <v>#N/A</v>
      </c>
      <c r="AD130" s="41" t="e">
        <f>IF(AND(NOT(ISBLANK('Contact Data Entry'!AD130)),ISNA(VLOOKUP('Contact Data Entry'!AD130,'DO NOT USE_School Picklist'!$Q$3:$Q$8,1,FALSE))),"Please select a value from the drop-down menu",IF('DO NOT USE_Contact Formulas'!A130,"OK",NA()))</f>
        <v>#N/A</v>
      </c>
    </row>
    <row r="131" spans="1:30" x14ac:dyDescent="0.25">
      <c r="A131" s="40" t="e">
        <f>IF('DO NOT USE_Contact Formulas'!A131,IF('DO NOT USE_Contact Formulas'!B131,"Not all required fields are completed","OK"),NA())</f>
        <v>#N/A</v>
      </c>
      <c r="B131" s="41" t="e">
        <f>IF(AND('DO NOT USE_Contact Formulas'!A131,ISBLANK('Contact Data Entry'!B131)),"First Name is required",IF(NOT(ISBLANK('Contact Data Entry'!B131)),"OK",NA()))</f>
        <v>#N/A</v>
      </c>
      <c r="C131" s="41" t="e">
        <f>IF(AND('DO NOT USE_Contact Formulas'!A131,ISBLANK('Contact Data Entry'!C131)),"Last Name is required",IF(NOT(ISBLANK('Contact Data Entry'!C131)),"OK",NA()))</f>
        <v>#N/A</v>
      </c>
      <c r="D131" s="41" t="e">
        <f>IF(AND('DO NOT USE_Contact Formulas'!A131,ISBLANK('Contact Data Entry'!D131)),"Birthdate is required",IF(NOT(ISBLANK('Contact Data Entry'!D131)),"OK",NA()))</f>
        <v>#N/A</v>
      </c>
      <c r="E131" s="41" t="e">
        <f>IF(AND('DO NOT USE_Contact Formulas'!A131,ISBLANK('Contact Data Entry'!E131)),"Mobile Phone is required",IF(NOT(ISBLANK('Contact Data Entry'!E131)),IF(AND(ISNUMBER(VALUE('Contact Data Entry'!E131)),LEFT('Contact Data Entry'!E131,1)&lt;&gt;"1",LEN('Contact Data Entry'!E131)=10),"OK","Phone number must be valid format"),NA()))</f>
        <v>#N/A</v>
      </c>
      <c r="F131" s="41" t="e">
        <f>IF(LEN('Contact Data Entry'!F131)&gt;255,"Home Street Address must be less than 255 characters",IF('DO NOT USE_Contact Formulas'!A131,"OK",NA()))</f>
        <v>#N/A</v>
      </c>
      <c r="G131" s="41" t="e">
        <f>IF(LEN('Contact Data Entry'!G131)&gt;40,"City must be less than 40 characters",IF('DO NOT USE_Contact Formulas'!A131,"OK",NA()))</f>
        <v>#N/A</v>
      </c>
      <c r="H131" s="41" t="e">
        <f>IF(AND(NOT(ISBLANK('Contact Data Entry'!H131)),ISNA(VLOOKUP('Contact Data Entry'!H131,'DO NOT USE_School Picklist'!$P$3:$P$52,1,FALSE))),"Please select a value from the drop-down menu",IF('DO NOT USE_Contact Formulas'!A131,"OK",NA()))</f>
        <v>#N/A</v>
      </c>
      <c r="I131" s="41" t="e">
        <f>IF(AND('DO NOT USE_Contact Formulas'!A131,ISBLANK('Contact Data Entry'!I131)),"Zip is required",IF(ISBLANK('Contact Data Entry'!I131),NA(),"OK"))</f>
        <v>#N/A</v>
      </c>
      <c r="J131" s="41" t="e">
        <f>IF(AND('DO NOT USE_Contact Formulas'!A131,ISBLANK('Contact Data Entry'!J131)),"Student or Staff? is required",IF(ISBLANK('Contact Data Entry'!J131),NA(),IF(ISNA(VLOOKUP('Contact Data Entry'!J131,'DO NOT USE_School Picklist'!$B$3:$B$6,1,FALSE)),"Please select a value from the drop-down menu","OK")))</f>
        <v>#N/A</v>
      </c>
      <c r="K131" s="41" t="e">
        <f>IF(AND('Contact Data Entry'!J131='DO NOT USE_School Picklist'!$B$4,ISBLANK('Contact Data Entry'!K131)),"Occupation/Job Title is required if Student or Staff? is Yes, staff/faculty or volunteer",IF('DO NOT USE_Contact Formulas'!A131,"OK",NA()))</f>
        <v>#N/A</v>
      </c>
      <c r="L131" s="41" t="e">
        <f ca="1">IF('Contact Data Entry'!L131&gt;'DO NOT USE_School Picklist'!$C$3,"Date last on school campus/facility cannot be a future date",IF('DO NOT USE_Contact Formulas'!A131,IF(ISBLANK('Contact Data Entry'!L131),"Date last on school campus/facility is required","OK"),NA()))</f>
        <v>#N/A</v>
      </c>
      <c r="M131" s="42" t="e">
        <f ca="1">IF('Contact Data Entry'!M131&gt;'DO NOT USE_School Picklist'!$C$3,"Last Exposure Date cannot be a future date",IF('DO NOT USE_Contact Formulas'!A131,IF(ISBLANK('Contact Data Entry'!M131),"Last Exposure Date is required","OK"),NA()))</f>
        <v>#N/A</v>
      </c>
      <c r="N131" s="42" t="e">
        <f>IF(AND('DO NOT USE_Contact Formulas'!A131,ISBLANK('Contact Data Entry'!N131)),"Specific Place in the Location is required",IF(ISBLANK('Contact Data Entry'!N131),NA(),"OK"))</f>
        <v>#N/A</v>
      </c>
      <c r="O131" s="41" t="e">
        <f>IF(AND(NOT(ISBLANK('Contact Data Entry'!O131)),ISNA(VLOOKUP('Contact Data Entry'!O131,'DO NOT USE_School Picklist'!$L$3:$L$81,1,FALSE))),"Please select a value from the drop-down menu",IF('DO NOT USE_Contact Formulas'!A131,"OK",NA()))</f>
        <v>#N/A</v>
      </c>
      <c r="P131" s="41" t="e">
        <f>IF(AND(NOT(ISBLANK('Contact Data Entry'!P131)),NOT(ISNUMBER(MATCH("*@*.?*",'Contact Data Entry'!P131,0)))),"Email must be in a valid format",IF('DO NOT USE_Contact Formulas'!A131,"OK",NA()))</f>
        <v>#N/A</v>
      </c>
      <c r="Q131" s="41" t="e">
        <f>IF(LEN('Contact Data Entry'!Q131)&gt;50,"Parent/Guardian Name must be less than 50 characters",IF('DO NOT USE_Contact Formulas'!A131,"OK",NA()))</f>
        <v>#N/A</v>
      </c>
      <c r="R131" s="41" t="e">
        <f>IF(NOT(ISBLANK('Contact Data Entry'!R131)),IF(AND(ISNUMBER('Contact Data Entry'!R131),LEFT('Contact Data Entry'!R131,1)&lt;&gt;"1",LEN('Contact Data Entry'!R131)=10),"OK","Phone number must be valid format"),IF('DO NOT USE_Contact Formulas'!A131,"OK",NA()))</f>
        <v>#N/A</v>
      </c>
      <c r="S131" s="41" t="e">
        <f>IF(AND(NOT(ISBLANK('Contact Data Entry'!S131)),ISNA(VLOOKUP('Contact Data Entry'!S131,'DO NOT USE_School Picklist'!$N$3:$N$63,1,FALSE))),"Please select a value from the drop-down menu",IF('DO NOT USE_Contact Formulas'!A131,"OK",NA()))</f>
        <v>#N/A</v>
      </c>
      <c r="T131" s="41" t="e">
        <f>IF(AND(NOT(ISBLANK('Contact Data Entry'!T131)),ISNA(VLOOKUP('Contact Data Entry'!T131,'DO NOT USE_School Picklist'!$E$3:$E$10,1,FALSE))),"Please select a value from the drop-down menu",IF('DO NOT USE_Contact Formulas'!A131,"OK",NA()))</f>
        <v>#N/A</v>
      </c>
      <c r="U131" s="41" t="e">
        <f>IF(AND(NOT(ISBLANK('Contact Data Entry'!U131)),ISNA(VLOOKUP('Contact Data Entry'!U131,'DO NOT USE_School Picklist'!$F$3:$F$16,1,FALSE))),"Please select a value from the drop-down menu",IF('DO NOT USE_Contact Formulas'!A131,"OK",NA()))</f>
        <v>#N/A</v>
      </c>
      <c r="V131" s="41" t="e">
        <f>IF(LEN('Contact Data Entry'!V131)&gt;100,"Classroom(s) must be less than 100 characters",IF('DO NOT USE_Contact Formulas'!A131,"OK",NA()))</f>
        <v>#N/A</v>
      </c>
      <c r="W131" s="41" t="e">
        <f>IF(AND(NOT(ISBLANK('Contact Data Entry'!W131)),ISNA(VLOOKUP('Contact Data Entry'!W131,'DO NOT USE_School Picklist'!$K$3:$K$6,1,FALSE))),"Please select a value from the drop-down menu",IF('DO NOT USE_Contact Formulas'!A131,"OK",NA()))</f>
        <v>#N/A</v>
      </c>
      <c r="X131" s="41" t="e">
        <f>IF(AND(NOT(ISBLANK('Contact Data Entry'!X131)),ISNA(VLOOKUP('Contact Data Entry'!X131,'DO NOT USE_School Picklist'!$D$3:$D$5,1,FALSE))),"Please select a value from the drop-down menu",IF('DO NOT USE_Contact Formulas'!A131,"OK",NA()))</f>
        <v>#N/A</v>
      </c>
      <c r="Y131" s="41"/>
      <c r="Z131" s="41" t="e">
        <f>IF(AND(NOT(ISBLANK('Contact Data Entry'!Z131)),ISNA(VLOOKUP('Contact Data Entry'!Z131,'DO NOT USE_School Picklist'!$G$3:$G$5,1,FALSE))),"Please select a value from the drop-down menu",IF('DO NOT USE_Contact Formulas'!A131,"OK",NA()))</f>
        <v>#N/A</v>
      </c>
      <c r="AA131" s="41"/>
      <c r="AB131" s="41" t="e">
        <f>IF(AND(NOT(ISBLANK('Contact Data Entry'!AB131)),ISNA(VLOOKUP('Contact Data Entry'!AB131,'DO NOT USE_School Picklist'!$H$3:$H$4,1,FALSE))),"Please select a value from the drop-down menu",IF('DO NOT USE_Contact Formulas'!A131,"OK",NA()))</f>
        <v>#N/A</v>
      </c>
      <c r="AC131" s="41" t="e">
        <f ca="1">IF('Contact Data Entry'!AC131&gt;'DO NOT USE_School Picklist'!$C$3,"Test Date cannot be a future date",IF('DO NOT USE_Contact Formulas'!A131,"OK",NA()))</f>
        <v>#N/A</v>
      </c>
      <c r="AD131" s="41" t="e">
        <f>IF(AND(NOT(ISBLANK('Contact Data Entry'!AD131)),ISNA(VLOOKUP('Contact Data Entry'!AD131,'DO NOT USE_School Picklist'!$Q$3:$Q$8,1,FALSE))),"Please select a value from the drop-down menu",IF('DO NOT USE_Contact Formulas'!A131,"OK",NA()))</f>
        <v>#N/A</v>
      </c>
    </row>
    <row r="132" spans="1:30" x14ac:dyDescent="0.25">
      <c r="A132" s="40" t="e">
        <f>IF('DO NOT USE_Contact Formulas'!A132,IF('DO NOT USE_Contact Formulas'!B132,"Not all required fields are completed","OK"),NA())</f>
        <v>#N/A</v>
      </c>
      <c r="B132" s="41" t="e">
        <f>IF(AND('DO NOT USE_Contact Formulas'!A132,ISBLANK('Contact Data Entry'!B132)),"First Name is required",IF(NOT(ISBLANK('Contact Data Entry'!B132)),"OK",NA()))</f>
        <v>#N/A</v>
      </c>
      <c r="C132" s="41" t="e">
        <f>IF(AND('DO NOT USE_Contact Formulas'!A132,ISBLANK('Contact Data Entry'!C132)),"Last Name is required",IF(NOT(ISBLANK('Contact Data Entry'!C132)),"OK",NA()))</f>
        <v>#N/A</v>
      </c>
      <c r="D132" s="41" t="e">
        <f>IF(AND('DO NOT USE_Contact Formulas'!A132,ISBLANK('Contact Data Entry'!D132)),"Birthdate is required",IF(NOT(ISBLANK('Contact Data Entry'!D132)),"OK",NA()))</f>
        <v>#N/A</v>
      </c>
      <c r="E132" s="41" t="e">
        <f>IF(AND('DO NOT USE_Contact Formulas'!A132,ISBLANK('Contact Data Entry'!E132)),"Mobile Phone is required",IF(NOT(ISBLANK('Contact Data Entry'!E132)),IF(AND(ISNUMBER(VALUE('Contact Data Entry'!E132)),LEFT('Contact Data Entry'!E132,1)&lt;&gt;"1",LEN('Contact Data Entry'!E132)=10),"OK","Phone number must be valid format"),NA()))</f>
        <v>#N/A</v>
      </c>
      <c r="F132" s="41" t="e">
        <f>IF(LEN('Contact Data Entry'!F132)&gt;255,"Home Street Address must be less than 255 characters",IF('DO NOT USE_Contact Formulas'!A132,"OK",NA()))</f>
        <v>#N/A</v>
      </c>
      <c r="G132" s="41" t="e">
        <f>IF(LEN('Contact Data Entry'!G132)&gt;40,"City must be less than 40 characters",IF('DO NOT USE_Contact Formulas'!A132,"OK",NA()))</f>
        <v>#N/A</v>
      </c>
      <c r="H132" s="41" t="e">
        <f>IF(AND(NOT(ISBLANK('Contact Data Entry'!H132)),ISNA(VLOOKUP('Contact Data Entry'!H132,'DO NOT USE_School Picklist'!$P$3:$P$52,1,FALSE))),"Please select a value from the drop-down menu",IF('DO NOT USE_Contact Formulas'!A132,"OK",NA()))</f>
        <v>#N/A</v>
      </c>
      <c r="I132" s="41" t="e">
        <f>IF(AND('DO NOT USE_Contact Formulas'!A132,ISBLANK('Contact Data Entry'!I132)),"Zip is required",IF(ISBLANK('Contact Data Entry'!I132),NA(),"OK"))</f>
        <v>#N/A</v>
      </c>
      <c r="J132" s="41" t="e">
        <f>IF(AND('DO NOT USE_Contact Formulas'!A132,ISBLANK('Contact Data Entry'!J132)),"Student or Staff? is required",IF(ISBLANK('Contact Data Entry'!J132),NA(),IF(ISNA(VLOOKUP('Contact Data Entry'!J132,'DO NOT USE_School Picklist'!$B$3:$B$6,1,FALSE)),"Please select a value from the drop-down menu","OK")))</f>
        <v>#N/A</v>
      </c>
      <c r="K132" s="41" t="e">
        <f>IF(AND('Contact Data Entry'!J132='DO NOT USE_School Picklist'!$B$4,ISBLANK('Contact Data Entry'!K132)),"Occupation/Job Title is required if Student or Staff? is Yes, staff/faculty or volunteer",IF('DO NOT USE_Contact Formulas'!A132,"OK",NA()))</f>
        <v>#N/A</v>
      </c>
      <c r="L132" s="41" t="e">
        <f ca="1">IF('Contact Data Entry'!L132&gt;'DO NOT USE_School Picklist'!$C$3,"Date last on school campus/facility cannot be a future date",IF('DO NOT USE_Contact Formulas'!A132,IF(ISBLANK('Contact Data Entry'!L132),"Date last on school campus/facility is required","OK"),NA()))</f>
        <v>#N/A</v>
      </c>
      <c r="M132" s="42" t="e">
        <f ca="1">IF('Contact Data Entry'!M132&gt;'DO NOT USE_School Picklist'!$C$3,"Last Exposure Date cannot be a future date",IF('DO NOT USE_Contact Formulas'!A132,IF(ISBLANK('Contact Data Entry'!M132),"Last Exposure Date is required","OK"),NA()))</f>
        <v>#N/A</v>
      </c>
      <c r="N132" s="42" t="e">
        <f>IF(AND('DO NOT USE_Contact Formulas'!A132,ISBLANK('Contact Data Entry'!N132)),"Specific Place in the Location is required",IF(ISBLANK('Contact Data Entry'!N132),NA(),"OK"))</f>
        <v>#N/A</v>
      </c>
      <c r="O132" s="41" t="e">
        <f>IF(AND(NOT(ISBLANK('Contact Data Entry'!O132)),ISNA(VLOOKUP('Contact Data Entry'!O132,'DO NOT USE_School Picklist'!$L$3:$L$81,1,FALSE))),"Please select a value from the drop-down menu",IF('DO NOT USE_Contact Formulas'!A132,"OK",NA()))</f>
        <v>#N/A</v>
      </c>
      <c r="P132" s="41" t="e">
        <f>IF(AND(NOT(ISBLANK('Contact Data Entry'!P132)),NOT(ISNUMBER(MATCH("*@*.?*",'Contact Data Entry'!P132,0)))),"Email must be in a valid format",IF('DO NOT USE_Contact Formulas'!A132,"OK",NA()))</f>
        <v>#N/A</v>
      </c>
      <c r="Q132" s="41" t="e">
        <f>IF(LEN('Contact Data Entry'!Q132)&gt;50,"Parent/Guardian Name must be less than 50 characters",IF('DO NOT USE_Contact Formulas'!A132,"OK",NA()))</f>
        <v>#N/A</v>
      </c>
      <c r="R132" s="41" t="e">
        <f>IF(NOT(ISBLANK('Contact Data Entry'!R132)),IF(AND(ISNUMBER('Contact Data Entry'!R132),LEFT('Contact Data Entry'!R132,1)&lt;&gt;"1",LEN('Contact Data Entry'!R132)=10),"OK","Phone number must be valid format"),IF('DO NOT USE_Contact Formulas'!A132,"OK",NA()))</f>
        <v>#N/A</v>
      </c>
      <c r="S132" s="41" t="e">
        <f>IF(AND(NOT(ISBLANK('Contact Data Entry'!S132)),ISNA(VLOOKUP('Contact Data Entry'!S132,'DO NOT USE_School Picklist'!$N$3:$N$63,1,FALSE))),"Please select a value from the drop-down menu",IF('DO NOT USE_Contact Formulas'!A132,"OK",NA()))</f>
        <v>#N/A</v>
      </c>
      <c r="T132" s="41" t="e">
        <f>IF(AND(NOT(ISBLANK('Contact Data Entry'!T132)),ISNA(VLOOKUP('Contact Data Entry'!T132,'DO NOT USE_School Picklist'!$E$3:$E$10,1,FALSE))),"Please select a value from the drop-down menu",IF('DO NOT USE_Contact Formulas'!A132,"OK",NA()))</f>
        <v>#N/A</v>
      </c>
      <c r="U132" s="41" t="e">
        <f>IF(AND(NOT(ISBLANK('Contact Data Entry'!U132)),ISNA(VLOOKUP('Contact Data Entry'!U132,'DO NOT USE_School Picklist'!$F$3:$F$16,1,FALSE))),"Please select a value from the drop-down menu",IF('DO NOT USE_Contact Formulas'!A132,"OK",NA()))</f>
        <v>#N/A</v>
      </c>
      <c r="V132" s="41" t="e">
        <f>IF(LEN('Contact Data Entry'!V132)&gt;100,"Classroom(s) must be less than 100 characters",IF('DO NOT USE_Contact Formulas'!A132,"OK",NA()))</f>
        <v>#N/A</v>
      </c>
      <c r="W132" s="41" t="e">
        <f>IF(AND(NOT(ISBLANK('Contact Data Entry'!W132)),ISNA(VLOOKUP('Contact Data Entry'!W132,'DO NOT USE_School Picklist'!$K$3:$K$6,1,FALSE))),"Please select a value from the drop-down menu",IF('DO NOT USE_Contact Formulas'!A132,"OK",NA()))</f>
        <v>#N/A</v>
      </c>
      <c r="X132" s="41" t="e">
        <f>IF(AND(NOT(ISBLANK('Contact Data Entry'!X132)),ISNA(VLOOKUP('Contact Data Entry'!X132,'DO NOT USE_School Picklist'!$D$3:$D$5,1,FALSE))),"Please select a value from the drop-down menu",IF('DO NOT USE_Contact Formulas'!A132,"OK",NA()))</f>
        <v>#N/A</v>
      </c>
      <c r="Y132" s="41"/>
      <c r="Z132" s="41" t="e">
        <f>IF(AND(NOT(ISBLANK('Contact Data Entry'!Z132)),ISNA(VLOOKUP('Contact Data Entry'!Z132,'DO NOT USE_School Picklist'!$G$3:$G$5,1,FALSE))),"Please select a value from the drop-down menu",IF('DO NOT USE_Contact Formulas'!A132,"OK",NA()))</f>
        <v>#N/A</v>
      </c>
      <c r="AA132" s="41"/>
      <c r="AB132" s="41" t="e">
        <f>IF(AND(NOT(ISBLANK('Contact Data Entry'!AB132)),ISNA(VLOOKUP('Contact Data Entry'!AB132,'DO NOT USE_School Picklist'!$H$3:$H$4,1,FALSE))),"Please select a value from the drop-down menu",IF('DO NOT USE_Contact Formulas'!A132,"OK",NA()))</f>
        <v>#N/A</v>
      </c>
      <c r="AC132" s="41" t="e">
        <f ca="1">IF('Contact Data Entry'!AC132&gt;'DO NOT USE_School Picklist'!$C$3,"Test Date cannot be a future date",IF('DO NOT USE_Contact Formulas'!A132,"OK",NA()))</f>
        <v>#N/A</v>
      </c>
      <c r="AD132" s="41" t="e">
        <f>IF(AND(NOT(ISBLANK('Contact Data Entry'!AD132)),ISNA(VLOOKUP('Contact Data Entry'!AD132,'DO NOT USE_School Picklist'!$Q$3:$Q$8,1,FALSE))),"Please select a value from the drop-down menu",IF('DO NOT USE_Contact Formulas'!A132,"OK",NA()))</f>
        <v>#N/A</v>
      </c>
    </row>
    <row r="133" spans="1:30" x14ac:dyDescent="0.25">
      <c r="A133" s="40" t="e">
        <f>IF('DO NOT USE_Contact Formulas'!A133,IF('DO NOT USE_Contact Formulas'!B133,"Not all required fields are completed","OK"),NA())</f>
        <v>#N/A</v>
      </c>
      <c r="B133" s="41" t="e">
        <f>IF(AND('DO NOT USE_Contact Formulas'!A133,ISBLANK('Contact Data Entry'!B133)),"First Name is required",IF(NOT(ISBLANK('Contact Data Entry'!B133)),"OK",NA()))</f>
        <v>#N/A</v>
      </c>
      <c r="C133" s="41" t="e">
        <f>IF(AND('DO NOT USE_Contact Formulas'!A133,ISBLANK('Contact Data Entry'!C133)),"Last Name is required",IF(NOT(ISBLANK('Contact Data Entry'!C133)),"OK",NA()))</f>
        <v>#N/A</v>
      </c>
      <c r="D133" s="41" t="e">
        <f>IF(AND('DO NOT USE_Contact Formulas'!A133,ISBLANK('Contact Data Entry'!D133)),"Birthdate is required",IF(NOT(ISBLANK('Contact Data Entry'!D133)),"OK",NA()))</f>
        <v>#N/A</v>
      </c>
      <c r="E133" s="41" t="e">
        <f>IF(AND('DO NOT USE_Contact Formulas'!A133,ISBLANK('Contact Data Entry'!E133)),"Mobile Phone is required",IF(NOT(ISBLANK('Contact Data Entry'!E133)),IF(AND(ISNUMBER(VALUE('Contact Data Entry'!E133)),LEFT('Contact Data Entry'!E133,1)&lt;&gt;"1",LEN('Contact Data Entry'!E133)=10),"OK","Phone number must be valid format"),NA()))</f>
        <v>#N/A</v>
      </c>
      <c r="F133" s="41" t="e">
        <f>IF(LEN('Contact Data Entry'!F133)&gt;255,"Home Street Address must be less than 255 characters",IF('DO NOT USE_Contact Formulas'!A133,"OK",NA()))</f>
        <v>#N/A</v>
      </c>
      <c r="G133" s="41" t="e">
        <f>IF(LEN('Contact Data Entry'!G133)&gt;40,"City must be less than 40 characters",IF('DO NOT USE_Contact Formulas'!A133,"OK",NA()))</f>
        <v>#N/A</v>
      </c>
      <c r="H133" s="41" t="e">
        <f>IF(AND(NOT(ISBLANK('Contact Data Entry'!H133)),ISNA(VLOOKUP('Contact Data Entry'!H133,'DO NOT USE_School Picklist'!$P$3:$P$52,1,FALSE))),"Please select a value from the drop-down menu",IF('DO NOT USE_Contact Formulas'!A133,"OK",NA()))</f>
        <v>#N/A</v>
      </c>
      <c r="I133" s="41" t="e">
        <f>IF(AND('DO NOT USE_Contact Formulas'!A133,ISBLANK('Contact Data Entry'!I133)),"Zip is required",IF(ISBLANK('Contact Data Entry'!I133),NA(),"OK"))</f>
        <v>#N/A</v>
      </c>
      <c r="J133" s="41" t="e">
        <f>IF(AND('DO NOT USE_Contact Formulas'!A133,ISBLANK('Contact Data Entry'!J133)),"Student or Staff? is required",IF(ISBLANK('Contact Data Entry'!J133),NA(),IF(ISNA(VLOOKUP('Contact Data Entry'!J133,'DO NOT USE_School Picklist'!$B$3:$B$6,1,FALSE)),"Please select a value from the drop-down menu","OK")))</f>
        <v>#N/A</v>
      </c>
      <c r="K133" s="41" t="e">
        <f>IF(AND('Contact Data Entry'!J133='DO NOT USE_School Picklist'!$B$4,ISBLANK('Contact Data Entry'!K133)),"Occupation/Job Title is required if Student or Staff? is Yes, staff/faculty or volunteer",IF('DO NOT USE_Contact Formulas'!A133,"OK",NA()))</f>
        <v>#N/A</v>
      </c>
      <c r="L133" s="41" t="e">
        <f ca="1">IF('Contact Data Entry'!L133&gt;'DO NOT USE_School Picklist'!$C$3,"Date last on school campus/facility cannot be a future date",IF('DO NOT USE_Contact Formulas'!A133,IF(ISBLANK('Contact Data Entry'!L133),"Date last on school campus/facility is required","OK"),NA()))</f>
        <v>#N/A</v>
      </c>
      <c r="M133" s="42" t="e">
        <f ca="1">IF('Contact Data Entry'!M133&gt;'DO NOT USE_School Picklist'!$C$3,"Last Exposure Date cannot be a future date",IF('DO NOT USE_Contact Formulas'!A133,IF(ISBLANK('Contact Data Entry'!M133),"Last Exposure Date is required","OK"),NA()))</f>
        <v>#N/A</v>
      </c>
      <c r="N133" s="42" t="e">
        <f>IF(AND('DO NOT USE_Contact Formulas'!A133,ISBLANK('Contact Data Entry'!N133)),"Specific Place in the Location is required",IF(ISBLANK('Contact Data Entry'!N133),NA(),"OK"))</f>
        <v>#N/A</v>
      </c>
      <c r="O133" s="41" t="e">
        <f>IF(AND(NOT(ISBLANK('Contact Data Entry'!O133)),ISNA(VLOOKUP('Contact Data Entry'!O133,'DO NOT USE_School Picklist'!$L$3:$L$81,1,FALSE))),"Please select a value from the drop-down menu",IF('DO NOT USE_Contact Formulas'!A133,"OK",NA()))</f>
        <v>#N/A</v>
      </c>
      <c r="P133" s="41" t="e">
        <f>IF(AND(NOT(ISBLANK('Contact Data Entry'!P133)),NOT(ISNUMBER(MATCH("*@*.?*",'Contact Data Entry'!P133,0)))),"Email must be in a valid format",IF('DO NOT USE_Contact Formulas'!A133,"OK",NA()))</f>
        <v>#N/A</v>
      </c>
      <c r="Q133" s="41" t="e">
        <f>IF(LEN('Contact Data Entry'!Q133)&gt;50,"Parent/Guardian Name must be less than 50 characters",IF('DO NOT USE_Contact Formulas'!A133,"OK",NA()))</f>
        <v>#N/A</v>
      </c>
      <c r="R133" s="41" t="e">
        <f>IF(NOT(ISBLANK('Contact Data Entry'!R133)),IF(AND(ISNUMBER('Contact Data Entry'!R133),LEFT('Contact Data Entry'!R133,1)&lt;&gt;"1",LEN('Contact Data Entry'!R133)=10),"OK","Phone number must be valid format"),IF('DO NOT USE_Contact Formulas'!A133,"OK",NA()))</f>
        <v>#N/A</v>
      </c>
      <c r="S133" s="41" t="e">
        <f>IF(AND(NOT(ISBLANK('Contact Data Entry'!S133)),ISNA(VLOOKUP('Contact Data Entry'!S133,'DO NOT USE_School Picklist'!$N$3:$N$63,1,FALSE))),"Please select a value from the drop-down menu",IF('DO NOT USE_Contact Formulas'!A133,"OK",NA()))</f>
        <v>#N/A</v>
      </c>
      <c r="T133" s="41" t="e">
        <f>IF(AND(NOT(ISBLANK('Contact Data Entry'!T133)),ISNA(VLOOKUP('Contact Data Entry'!T133,'DO NOT USE_School Picklist'!$E$3:$E$10,1,FALSE))),"Please select a value from the drop-down menu",IF('DO NOT USE_Contact Formulas'!A133,"OK",NA()))</f>
        <v>#N/A</v>
      </c>
      <c r="U133" s="41" t="e">
        <f>IF(AND(NOT(ISBLANK('Contact Data Entry'!U133)),ISNA(VLOOKUP('Contact Data Entry'!U133,'DO NOT USE_School Picklist'!$F$3:$F$16,1,FALSE))),"Please select a value from the drop-down menu",IF('DO NOT USE_Contact Formulas'!A133,"OK",NA()))</f>
        <v>#N/A</v>
      </c>
      <c r="V133" s="41" t="e">
        <f>IF(LEN('Contact Data Entry'!V133)&gt;100,"Classroom(s) must be less than 100 characters",IF('DO NOT USE_Contact Formulas'!A133,"OK",NA()))</f>
        <v>#N/A</v>
      </c>
      <c r="W133" s="41" t="e">
        <f>IF(AND(NOT(ISBLANK('Contact Data Entry'!W133)),ISNA(VLOOKUP('Contact Data Entry'!W133,'DO NOT USE_School Picklist'!$K$3:$K$6,1,FALSE))),"Please select a value from the drop-down menu",IF('DO NOT USE_Contact Formulas'!A133,"OK",NA()))</f>
        <v>#N/A</v>
      </c>
      <c r="X133" s="41" t="e">
        <f>IF(AND(NOT(ISBLANK('Contact Data Entry'!X133)),ISNA(VLOOKUP('Contact Data Entry'!X133,'DO NOT USE_School Picklist'!$D$3:$D$5,1,FALSE))),"Please select a value from the drop-down menu",IF('DO NOT USE_Contact Formulas'!A133,"OK",NA()))</f>
        <v>#N/A</v>
      </c>
      <c r="Y133" s="41"/>
      <c r="Z133" s="41" t="e">
        <f>IF(AND(NOT(ISBLANK('Contact Data Entry'!Z133)),ISNA(VLOOKUP('Contact Data Entry'!Z133,'DO NOT USE_School Picklist'!$G$3:$G$5,1,FALSE))),"Please select a value from the drop-down menu",IF('DO NOT USE_Contact Formulas'!A133,"OK",NA()))</f>
        <v>#N/A</v>
      </c>
      <c r="AA133" s="41"/>
      <c r="AB133" s="41" t="e">
        <f>IF(AND(NOT(ISBLANK('Contact Data Entry'!AB133)),ISNA(VLOOKUP('Contact Data Entry'!AB133,'DO NOT USE_School Picklist'!$H$3:$H$4,1,FALSE))),"Please select a value from the drop-down menu",IF('DO NOT USE_Contact Formulas'!A133,"OK",NA()))</f>
        <v>#N/A</v>
      </c>
      <c r="AC133" s="41" t="e">
        <f ca="1">IF('Contact Data Entry'!AC133&gt;'DO NOT USE_School Picklist'!$C$3,"Test Date cannot be a future date",IF('DO NOT USE_Contact Formulas'!A133,"OK",NA()))</f>
        <v>#N/A</v>
      </c>
      <c r="AD133" s="41" t="e">
        <f>IF(AND(NOT(ISBLANK('Contact Data Entry'!AD133)),ISNA(VLOOKUP('Contact Data Entry'!AD133,'DO NOT USE_School Picklist'!$Q$3:$Q$8,1,FALSE))),"Please select a value from the drop-down menu",IF('DO NOT USE_Contact Formulas'!A133,"OK",NA()))</f>
        <v>#N/A</v>
      </c>
    </row>
    <row r="134" spans="1:30" x14ac:dyDescent="0.25">
      <c r="A134" s="40" t="e">
        <f>IF('DO NOT USE_Contact Formulas'!A134,IF('DO NOT USE_Contact Formulas'!B134,"Not all required fields are completed","OK"),NA())</f>
        <v>#N/A</v>
      </c>
      <c r="B134" s="41" t="e">
        <f>IF(AND('DO NOT USE_Contact Formulas'!A134,ISBLANK('Contact Data Entry'!B134)),"First Name is required",IF(NOT(ISBLANK('Contact Data Entry'!B134)),"OK",NA()))</f>
        <v>#N/A</v>
      </c>
      <c r="C134" s="41" t="e">
        <f>IF(AND('DO NOT USE_Contact Formulas'!A134,ISBLANK('Contact Data Entry'!C134)),"Last Name is required",IF(NOT(ISBLANK('Contact Data Entry'!C134)),"OK",NA()))</f>
        <v>#N/A</v>
      </c>
      <c r="D134" s="41" t="e">
        <f>IF(AND('DO NOT USE_Contact Formulas'!A134,ISBLANK('Contact Data Entry'!D134)),"Birthdate is required",IF(NOT(ISBLANK('Contact Data Entry'!D134)),"OK",NA()))</f>
        <v>#N/A</v>
      </c>
      <c r="E134" s="41" t="e">
        <f>IF(AND('DO NOT USE_Contact Formulas'!A134,ISBLANK('Contact Data Entry'!E134)),"Mobile Phone is required",IF(NOT(ISBLANK('Contact Data Entry'!E134)),IF(AND(ISNUMBER(VALUE('Contact Data Entry'!E134)),LEFT('Contact Data Entry'!E134,1)&lt;&gt;"1",LEN('Contact Data Entry'!E134)=10),"OK","Phone number must be valid format"),NA()))</f>
        <v>#N/A</v>
      </c>
      <c r="F134" s="41" t="e">
        <f>IF(LEN('Contact Data Entry'!F134)&gt;255,"Home Street Address must be less than 255 characters",IF('DO NOT USE_Contact Formulas'!A134,"OK",NA()))</f>
        <v>#N/A</v>
      </c>
      <c r="G134" s="41" t="e">
        <f>IF(LEN('Contact Data Entry'!G134)&gt;40,"City must be less than 40 characters",IF('DO NOT USE_Contact Formulas'!A134,"OK",NA()))</f>
        <v>#N/A</v>
      </c>
      <c r="H134" s="41" t="e">
        <f>IF(AND(NOT(ISBLANK('Contact Data Entry'!H134)),ISNA(VLOOKUP('Contact Data Entry'!H134,'DO NOT USE_School Picklist'!$P$3:$P$52,1,FALSE))),"Please select a value from the drop-down menu",IF('DO NOT USE_Contact Formulas'!A134,"OK",NA()))</f>
        <v>#N/A</v>
      </c>
      <c r="I134" s="41" t="e">
        <f>IF(AND('DO NOT USE_Contact Formulas'!A134,ISBLANK('Contact Data Entry'!I134)),"Zip is required",IF(ISBLANK('Contact Data Entry'!I134),NA(),"OK"))</f>
        <v>#N/A</v>
      </c>
      <c r="J134" s="41" t="e">
        <f>IF(AND('DO NOT USE_Contact Formulas'!A134,ISBLANK('Contact Data Entry'!J134)),"Student or Staff? is required",IF(ISBLANK('Contact Data Entry'!J134),NA(),IF(ISNA(VLOOKUP('Contact Data Entry'!J134,'DO NOT USE_School Picklist'!$B$3:$B$6,1,FALSE)),"Please select a value from the drop-down menu","OK")))</f>
        <v>#N/A</v>
      </c>
      <c r="K134" s="41" t="e">
        <f>IF(AND('Contact Data Entry'!J134='DO NOT USE_School Picklist'!$B$4,ISBLANK('Contact Data Entry'!K134)),"Occupation/Job Title is required if Student or Staff? is Yes, staff/faculty or volunteer",IF('DO NOT USE_Contact Formulas'!A134,"OK",NA()))</f>
        <v>#N/A</v>
      </c>
      <c r="L134" s="41" t="e">
        <f ca="1">IF('Contact Data Entry'!L134&gt;'DO NOT USE_School Picklist'!$C$3,"Date last on school campus/facility cannot be a future date",IF('DO NOT USE_Contact Formulas'!A134,IF(ISBLANK('Contact Data Entry'!L134),"Date last on school campus/facility is required","OK"),NA()))</f>
        <v>#N/A</v>
      </c>
      <c r="M134" s="42" t="e">
        <f ca="1">IF('Contact Data Entry'!M134&gt;'DO NOT USE_School Picklist'!$C$3,"Last Exposure Date cannot be a future date",IF('DO NOT USE_Contact Formulas'!A134,IF(ISBLANK('Contact Data Entry'!M134),"Last Exposure Date is required","OK"),NA()))</f>
        <v>#N/A</v>
      </c>
      <c r="N134" s="42" t="e">
        <f>IF(AND('DO NOT USE_Contact Formulas'!A134,ISBLANK('Contact Data Entry'!N134)),"Specific Place in the Location is required",IF(ISBLANK('Contact Data Entry'!N134),NA(),"OK"))</f>
        <v>#N/A</v>
      </c>
      <c r="O134" s="41" t="e">
        <f>IF(AND(NOT(ISBLANK('Contact Data Entry'!O134)),ISNA(VLOOKUP('Contact Data Entry'!O134,'DO NOT USE_School Picklist'!$L$3:$L$81,1,FALSE))),"Please select a value from the drop-down menu",IF('DO NOT USE_Contact Formulas'!A134,"OK",NA()))</f>
        <v>#N/A</v>
      </c>
      <c r="P134" s="41" t="e">
        <f>IF(AND(NOT(ISBLANK('Contact Data Entry'!P134)),NOT(ISNUMBER(MATCH("*@*.?*",'Contact Data Entry'!P134,0)))),"Email must be in a valid format",IF('DO NOT USE_Contact Formulas'!A134,"OK",NA()))</f>
        <v>#N/A</v>
      </c>
      <c r="Q134" s="41" t="e">
        <f>IF(LEN('Contact Data Entry'!Q134)&gt;50,"Parent/Guardian Name must be less than 50 characters",IF('DO NOT USE_Contact Formulas'!A134,"OK",NA()))</f>
        <v>#N/A</v>
      </c>
      <c r="R134" s="41" t="e">
        <f>IF(NOT(ISBLANK('Contact Data Entry'!R134)),IF(AND(ISNUMBER('Contact Data Entry'!R134),LEFT('Contact Data Entry'!R134,1)&lt;&gt;"1",LEN('Contact Data Entry'!R134)=10),"OK","Phone number must be valid format"),IF('DO NOT USE_Contact Formulas'!A134,"OK",NA()))</f>
        <v>#N/A</v>
      </c>
      <c r="S134" s="41" t="e">
        <f>IF(AND(NOT(ISBLANK('Contact Data Entry'!S134)),ISNA(VLOOKUP('Contact Data Entry'!S134,'DO NOT USE_School Picklist'!$N$3:$N$63,1,FALSE))),"Please select a value from the drop-down menu",IF('DO NOT USE_Contact Formulas'!A134,"OK",NA()))</f>
        <v>#N/A</v>
      </c>
      <c r="T134" s="41" t="e">
        <f>IF(AND(NOT(ISBLANK('Contact Data Entry'!T134)),ISNA(VLOOKUP('Contact Data Entry'!T134,'DO NOT USE_School Picklist'!$E$3:$E$10,1,FALSE))),"Please select a value from the drop-down menu",IF('DO NOT USE_Contact Formulas'!A134,"OK",NA()))</f>
        <v>#N/A</v>
      </c>
      <c r="U134" s="41" t="e">
        <f>IF(AND(NOT(ISBLANK('Contact Data Entry'!U134)),ISNA(VLOOKUP('Contact Data Entry'!U134,'DO NOT USE_School Picklist'!$F$3:$F$16,1,FALSE))),"Please select a value from the drop-down menu",IF('DO NOT USE_Contact Formulas'!A134,"OK",NA()))</f>
        <v>#N/A</v>
      </c>
      <c r="V134" s="41" t="e">
        <f>IF(LEN('Contact Data Entry'!V134)&gt;100,"Classroom(s) must be less than 100 characters",IF('DO NOT USE_Contact Formulas'!A134,"OK",NA()))</f>
        <v>#N/A</v>
      </c>
      <c r="W134" s="41" t="e">
        <f>IF(AND(NOT(ISBLANK('Contact Data Entry'!W134)),ISNA(VLOOKUP('Contact Data Entry'!W134,'DO NOT USE_School Picklist'!$K$3:$K$6,1,FALSE))),"Please select a value from the drop-down menu",IF('DO NOT USE_Contact Formulas'!A134,"OK",NA()))</f>
        <v>#N/A</v>
      </c>
      <c r="X134" s="41" t="e">
        <f>IF(AND(NOT(ISBLANK('Contact Data Entry'!X134)),ISNA(VLOOKUP('Contact Data Entry'!X134,'DO NOT USE_School Picklist'!$D$3:$D$5,1,FALSE))),"Please select a value from the drop-down menu",IF('DO NOT USE_Contact Formulas'!A134,"OK",NA()))</f>
        <v>#N/A</v>
      </c>
      <c r="Y134" s="41"/>
      <c r="Z134" s="41" t="e">
        <f>IF(AND(NOT(ISBLANK('Contact Data Entry'!Z134)),ISNA(VLOOKUP('Contact Data Entry'!Z134,'DO NOT USE_School Picklist'!$G$3:$G$5,1,FALSE))),"Please select a value from the drop-down menu",IF('DO NOT USE_Contact Formulas'!A134,"OK",NA()))</f>
        <v>#N/A</v>
      </c>
      <c r="AA134" s="41"/>
      <c r="AB134" s="41" t="e">
        <f>IF(AND(NOT(ISBLANK('Contact Data Entry'!AB134)),ISNA(VLOOKUP('Contact Data Entry'!AB134,'DO NOT USE_School Picklist'!$H$3:$H$4,1,FALSE))),"Please select a value from the drop-down menu",IF('DO NOT USE_Contact Formulas'!A134,"OK",NA()))</f>
        <v>#N/A</v>
      </c>
      <c r="AC134" s="41" t="e">
        <f ca="1">IF('Contact Data Entry'!AC134&gt;'DO NOT USE_School Picklist'!$C$3,"Test Date cannot be a future date",IF('DO NOT USE_Contact Formulas'!A134,"OK",NA()))</f>
        <v>#N/A</v>
      </c>
      <c r="AD134" s="41" t="e">
        <f>IF(AND(NOT(ISBLANK('Contact Data Entry'!AD134)),ISNA(VLOOKUP('Contact Data Entry'!AD134,'DO NOT USE_School Picklist'!$Q$3:$Q$8,1,FALSE))),"Please select a value from the drop-down menu",IF('DO NOT USE_Contact Formulas'!A134,"OK",NA()))</f>
        <v>#N/A</v>
      </c>
    </row>
    <row r="135" spans="1:30" x14ac:dyDescent="0.25">
      <c r="A135" s="40" t="e">
        <f>IF('DO NOT USE_Contact Formulas'!A135,IF('DO NOT USE_Contact Formulas'!B135,"Not all required fields are completed","OK"),NA())</f>
        <v>#N/A</v>
      </c>
      <c r="B135" s="41" t="e">
        <f>IF(AND('DO NOT USE_Contact Formulas'!A135,ISBLANK('Contact Data Entry'!B135)),"First Name is required",IF(NOT(ISBLANK('Contact Data Entry'!B135)),"OK",NA()))</f>
        <v>#N/A</v>
      </c>
      <c r="C135" s="41" t="e">
        <f>IF(AND('DO NOT USE_Contact Formulas'!A135,ISBLANK('Contact Data Entry'!C135)),"Last Name is required",IF(NOT(ISBLANK('Contact Data Entry'!C135)),"OK",NA()))</f>
        <v>#N/A</v>
      </c>
      <c r="D135" s="41" t="e">
        <f>IF(AND('DO NOT USE_Contact Formulas'!A135,ISBLANK('Contact Data Entry'!D135)),"Birthdate is required",IF(NOT(ISBLANK('Contact Data Entry'!D135)),"OK",NA()))</f>
        <v>#N/A</v>
      </c>
      <c r="E135" s="41" t="e">
        <f>IF(AND('DO NOT USE_Contact Formulas'!A135,ISBLANK('Contact Data Entry'!E135)),"Mobile Phone is required",IF(NOT(ISBLANK('Contact Data Entry'!E135)),IF(AND(ISNUMBER(VALUE('Contact Data Entry'!E135)),LEFT('Contact Data Entry'!E135,1)&lt;&gt;"1",LEN('Contact Data Entry'!E135)=10),"OK","Phone number must be valid format"),NA()))</f>
        <v>#N/A</v>
      </c>
      <c r="F135" s="41" t="e">
        <f>IF(LEN('Contact Data Entry'!F135)&gt;255,"Home Street Address must be less than 255 characters",IF('DO NOT USE_Contact Formulas'!A135,"OK",NA()))</f>
        <v>#N/A</v>
      </c>
      <c r="G135" s="41" t="e">
        <f>IF(LEN('Contact Data Entry'!G135)&gt;40,"City must be less than 40 characters",IF('DO NOT USE_Contact Formulas'!A135,"OK",NA()))</f>
        <v>#N/A</v>
      </c>
      <c r="H135" s="41" t="e">
        <f>IF(AND(NOT(ISBLANK('Contact Data Entry'!H135)),ISNA(VLOOKUP('Contact Data Entry'!H135,'DO NOT USE_School Picklist'!$P$3:$P$52,1,FALSE))),"Please select a value from the drop-down menu",IF('DO NOT USE_Contact Formulas'!A135,"OK",NA()))</f>
        <v>#N/A</v>
      </c>
      <c r="I135" s="41" t="e">
        <f>IF(AND('DO NOT USE_Contact Formulas'!A135,ISBLANK('Contact Data Entry'!I135)),"Zip is required",IF(ISBLANK('Contact Data Entry'!I135),NA(),"OK"))</f>
        <v>#N/A</v>
      </c>
      <c r="J135" s="41" t="e">
        <f>IF(AND('DO NOT USE_Contact Formulas'!A135,ISBLANK('Contact Data Entry'!J135)),"Student or Staff? is required",IF(ISBLANK('Contact Data Entry'!J135),NA(),IF(ISNA(VLOOKUP('Contact Data Entry'!J135,'DO NOT USE_School Picklist'!$B$3:$B$6,1,FALSE)),"Please select a value from the drop-down menu","OK")))</f>
        <v>#N/A</v>
      </c>
      <c r="K135" s="41" t="e">
        <f>IF(AND('Contact Data Entry'!J135='DO NOT USE_School Picklist'!$B$4,ISBLANK('Contact Data Entry'!K135)),"Occupation/Job Title is required if Student or Staff? is Yes, staff/faculty or volunteer",IF('DO NOT USE_Contact Formulas'!A135,"OK",NA()))</f>
        <v>#N/A</v>
      </c>
      <c r="L135" s="41" t="e">
        <f ca="1">IF('Contact Data Entry'!L135&gt;'DO NOT USE_School Picklist'!$C$3,"Date last on school campus/facility cannot be a future date",IF('DO NOT USE_Contact Formulas'!A135,IF(ISBLANK('Contact Data Entry'!L135),"Date last on school campus/facility is required","OK"),NA()))</f>
        <v>#N/A</v>
      </c>
      <c r="M135" s="42" t="e">
        <f ca="1">IF('Contact Data Entry'!M135&gt;'DO NOT USE_School Picklist'!$C$3,"Last Exposure Date cannot be a future date",IF('DO NOT USE_Contact Formulas'!A135,IF(ISBLANK('Contact Data Entry'!M135),"Last Exposure Date is required","OK"),NA()))</f>
        <v>#N/A</v>
      </c>
      <c r="N135" s="42" t="e">
        <f>IF(AND('DO NOT USE_Contact Formulas'!A135,ISBLANK('Contact Data Entry'!N135)),"Specific Place in the Location is required",IF(ISBLANK('Contact Data Entry'!N135),NA(),"OK"))</f>
        <v>#N/A</v>
      </c>
      <c r="O135" s="41" t="e">
        <f>IF(AND(NOT(ISBLANK('Contact Data Entry'!O135)),ISNA(VLOOKUP('Contact Data Entry'!O135,'DO NOT USE_School Picklist'!$L$3:$L$81,1,FALSE))),"Please select a value from the drop-down menu",IF('DO NOT USE_Contact Formulas'!A135,"OK",NA()))</f>
        <v>#N/A</v>
      </c>
      <c r="P135" s="41" t="e">
        <f>IF(AND(NOT(ISBLANK('Contact Data Entry'!P135)),NOT(ISNUMBER(MATCH("*@*.?*",'Contact Data Entry'!P135,0)))),"Email must be in a valid format",IF('DO NOT USE_Contact Formulas'!A135,"OK",NA()))</f>
        <v>#N/A</v>
      </c>
      <c r="Q135" s="41" t="e">
        <f>IF(LEN('Contact Data Entry'!Q135)&gt;50,"Parent/Guardian Name must be less than 50 characters",IF('DO NOT USE_Contact Formulas'!A135,"OK",NA()))</f>
        <v>#N/A</v>
      </c>
      <c r="R135" s="41" t="e">
        <f>IF(NOT(ISBLANK('Contact Data Entry'!R135)),IF(AND(ISNUMBER('Contact Data Entry'!R135),LEFT('Contact Data Entry'!R135,1)&lt;&gt;"1",LEN('Contact Data Entry'!R135)=10),"OK","Phone number must be valid format"),IF('DO NOT USE_Contact Formulas'!A135,"OK",NA()))</f>
        <v>#N/A</v>
      </c>
      <c r="S135" s="41" t="e">
        <f>IF(AND(NOT(ISBLANK('Contact Data Entry'!S135)),ISNA(VLOOKUP('Contact Data Entry'!S135,'DO NOT USE_School Picklist'!$N$3:$N$63,1,FALSE))),"Please select a value from the drop-down menu",IF('DO NOT USE_Contact Formulas'!A135,"OK",NA()))</f>
        <v>#N/A</v>
      </c>
      <c r="T135" s="41" t="e">
        <f>IF(AND(NOT(ISBLANK('Contact Data Entry'!T135)),ISNA(VLOOKUP('Contact Data Entry'!T135,'DO NOT USE_School Picklist'!$E$3:$E$10,1,FALSE))),"Please select a value from the drop-down menu",IF('DO NOT USE_Contact Formulas'!A135,"OK",NA()))</f>
        <v>#N/A</v>
      </c>
      <c r="U135" s="41" t="e">
        <f>IF(AND(NOT(ISBLANK('Contact Data Entry'!U135)),ISNA(VLOOKUP('Contact Data Entry'!U135,'DO NOT USE_School Picklist'!$F$3:$F$16,1,FALSE))),"Please select a value from the drop-down menu",IF('DO NOT USE_Contact Formulas'!A135,"OK",NA()))</f>
        <v>#N/A</v>
      </c>
      <c r="V135" s="41" t="e">
        <f>IF(LEN('Contact Data Entry'!V135)&gt;100,"Classroom(s) must be less than 100 characters",IF('DO NOT USE_Contact Formulas'!A135,"OK",NA()))</f>
        <v>#N/A</v>
      </c>
      <c r="W135" s="41" t="e">
        <f>IF(AND(NOT(ISBLANK('Contact Data Entry'!W135)),ISNA(VLOOKUP('Contact Data Entry'!W135,'DO NOT USE_School Picklist'!$K$3:$K$6,1,FALSE))),"Please select a value from the drop-down menu",IF('DO NOT USE_Contact Formulas'!A135,"OK",NA()))</f>
        <v>#N/A</v>
      </c>
      <c r="X135" s="41" t="e">
        <f>IF(AND(NOT(ISBLANK('Contact Data Entry'!X135)),ISNA(VLOOKUP('Contact Data Entry'!X135,'DO NOT USE_School Picklist'!$D$3:$D$5,1,FALSE))),"Please select a value from the drop-down menu",IF('DO NOT USE_Contact Formulas'!A135,"OK",NA()))</f>
        <v>#N/A</v>
      </c>
      <c r="Y135" s="41"/>
      <c r="Z135" s="41" t="e">
        <f>IF(AND(NOT(ISBLANK('Contact Data Entry'!Z135)),ISNA(VLOOKUP('Contact Data Entry'!Z135,'DO NOT USE_School Picklist'!$G$3:$G$5,1,FALSE))),"Please select a value from the drop-down menu",IF('DO NOT USE_Contact Formulas'!A135,"OK",NA()))</f>
        <v>#N/A</v>
      </c>
      <c r="AA135" s="41"/>
      <c r="AB135" s="41" t="e">
        <f>IF(AND(NOT(ISBLANK('Contact Data Entry'!AB135)),ISNA(VLOOKUP('Contact Data Entry'!AB135,'DO NOT USE_School Picklist'!$H$3:$H$4,1,FALSE))),"Please select a value from the drop-down menu",IF('DO NOT USE_Contact Formulas'!A135,"OK",NA()))</f>
        <v>#N/A</v>
      </c>
      <c r="AC135" s="41" t="e">
        <f ca="1">IF('Contact Data Entry'!AC135&gt;'DO NOT USE_School Picklist'!$C$3,"Test Date cannot be a future date",IF('DO NOT USE_Contact Formulas'!A135,"OK",NA()))</f>
        <v>#N/A</v>
      </c>
      <c r="AD135" s="41" t="e">
        <f>IF(AND(NOT(ISBLANK('Contact Data Entry'!AD135)),ISNA(VLOOKUP('Contact Data Entry'!AD135,'DO NOT USE_School Picklist'!$Q$3:$Q$8,1,FALSE))),"Please select a value from the drop-down menu",IF('DO NOT USE_Contact Formulas'!A135,"OK",NA()))</f>
        <v>#N/A</v>
      </c>
    </row>
    <row r="136" spans="1:30" x14ac:dyDescent="0.25">
      <c r="A136" s="40" t="e">
        <f>IF('DO NOT USE_Contact Formulas'!A136,IF('DO NOT USE_Contact Formulas'!B136,"Not all required fields are completed","OK"),NA())</f>
        <v>#N/A</v>
      </c>
      <c r="B136" s="41" t="e">
        <f>IF(AND('DO NOT USE_Contact Formulas'!A136,ISBLANK('Contact Data Entry'!B136)),"First Name is required",IF(NOT(ISBLANK('Contact Data Entry'!B136)),"OK",NA()))</f>
        <v>#N/A</v>
      </c>
      <c r="C136" s="41" t="e">
        <f>IF(AND('DO NOT USE_Contact Formulas'!A136,ISBLANK('Contact Data Entry'!C136)),"Last Name is required",IF(NOT(ISBLANK('Contact Data Entry'!C136)),"OK",NA()))</f>
        <v>#N/A</v>
      </c>
      <c r="D136" s="41" t="e">
        <f>IF(AND('DO NOT USE_Contact Formulas'!A136,ISBLANK('Contact Data Entry'!D136)),"Birthdate is required",IF(NOT(ISBLANK('Contact Data Entry'!D136)),"OK",NA()))</f>
        <v>#N/A</v>
      </c>
      <c r="E136" s="41" t="e">
        <f>IF(AND('DO NOT USE_Contact Formulas'!A136,ISBLANK('Contact Data Entry'!E136)),"Mobile Phone is required",IF(NOT(ISBLANK('Contact Data Entry'!E136)),IF(AND(ISNUMBER(VALUE('Contact Data Entry'!E136)),LEFT('Contact Data Entry'!E136,1)&lt;&gt;"1",LEN('Contact Data Entry'!E136)=10),"OK","Phone number must be valid format"),NA()))</f>
        <v>#N/A</v>
      </c>
      <c r="F136" s="41" t="e">
        <f>IF(LEN('Contact Data Entry'!F136)&gt;255,"Home Street Address must be less than 255 characters",IF('DO NOT USE_Contact Formulas'!A136,"OK",NA()))</f>
        <v>#N/A</v>
      </c>
      <c r="G136" s="41" t="e">
        <f>IF(LEN('Contact Data Entry'!G136)&gt;40,"City must be less than 40 characters",IF('DO NOT USE_Contact Formulas'!A136,"OK",NA()))</f>
        <v>#N/A</v>
      </c>
      <c r="H136" s="41" t="e">
        <f>IF(AND(NOT(ISBLANK('Contact Data Entry'!H136)),ISNA(VLOOKUP('Contact Data Entry'!H136,'DO NOT USE_School Picklist'!$P$3:$P$52,1,FALSE))),"Please select a value from the drop-down menu",IF('DO NOT USE_Contact Formulas'!A136,"OK",NA()))</f>
        <v>#N/A</v>
      </c>
      <c r="I136" s="41" t="e">
        <f>IF(AND('DO NOT USE_Contact Formulas'!A136,ISBLANK('Contact Data Entry'!I136)),"Zip is required",IF(ISBLANK('Contact Data Entry'!I136),NA(),"OK"))</f>
        <v>#N/A</v>
      </c>
      <c r="J136" s="41" t="e">
        <f>IF(AND('DO NOT USE_Contact Formulas'!A136,ISBLANK('Contact Data Entry'!J136)),"Student or Staff? is required",IF(ISBLANK('Contact Data Entry'!J136),NA(),IF(ISNA(VLOOKUP('Contact Data Entry'!J136,'DO NOT USE_School Picklist'!$B$3:$B$6,1,FALSE)),"Please select a value from the drop-down menu","OK")))</f>
        <v>#N/A</v>
      </c>
      <c r="K136" s="41" t="e">
        <f>IF(AND('Contact Data Entry'!J136='DO NOT USE_School Picklist'!$B$4,ISBLANK('Contact Data Entry'!K136)),"Occupation/Job Title is required if Student or Staff? is Yes, staff/faculty or volunteer",IF('DO NOT USE_Contact Formulas'!A136,"OK",NA()))</f>
        <v>#N/A</v>
      </c>
      <c r="L136" s="41" t="e">
        <f ca="1">IF('Contact Data Entry'!L136&gt;'DO NOT USE_School Picklist'!$C$3,"Date last on school campus/facility cannot be a future date",IF('DO NOT USE_Contact Formulas'!A136,IF(ISBLANK('Contact Data Entry'!L136),"Date last on school campus/facility is required","OK"),NA()))</f>
        <v>#N/A</v>
      </c>
      <c r="M136" s="42" t="e">
        <f ca="1">IF('Contact Data Entry'!M136&gt;'DO NOT USE_School Picklist'!$C$3,"Last Exposure Date cannot be a future date",IF('DO NOT USE_Contact Formulas'!A136,IF(ISBLANK('Contact Data Entry'!M136),"Last Exposure Date is required","OK"),NA()))</f>
        <v>#N/A</v>
      </c>
      <c r="N136" s="42" t="e">
        <f>IF(AND('DO NOT USE_Contact Formulas'!A136,ISBLANK('Contact Data Entry'!N136)),"Specific Place in the Location is required",IF(ISBLANK('Contact Data Entry'!N136),NA(),"OK"))</f>
        <v>#N/A</v>
      </c>
      <c r="O136" s="41" t="e">
        <f>IF(AND(NOT(ISBLANK('Contact Data Entry'!O136)),ISNA(VLOOKUP('Contact Data Entry'!O136,'DO NOT USE_School Picklist'!$L$3:$L$81,1,FALSE))),"Please select a value from the drop-down menu",IF('DO NOT USE_Contact Formulas'!A136,"OK",NA()))</f>
        <v>#N/A</v>
      </c>
      <c r="P136" s="41" t="e">
        <f>IF(AND(NOT(ISBLANK('Contact Data Entry'!P136)),NOT(ISNUMBER(MATCH("*@*.?*",'Contact Data Entry'!P136,0)))),"Email must be in a valid format",IF('DO NOT USE_Contact Formulas'!A136,"OK",NA()))</f>
        <v>#N/A</v>
      </c>
      <c r="Q136" s="41" t="e">
        <f>IF(LEN('Contact Data Entry'!Q136)&gt;50,"Parent/Guardian Name must be less than 50 characters",IF('DO NOT USE_Contact Formulas'!A136,"OK",NA()))</f>
        <v>#N/A</v>
      </c>
      <c r="R136" s="41" t="e">
        <f>IF(NOT(ISBLANK('Contact Data Entry'!R136)),IF(AND(ISNUMBER('Contact Data Entry'!R136),LEFT('Contact Data Entry'!R136,1)&lt;&gt;"1",LEN('Contact Data Entry'!R136)=10),"OK","Phone number must be valid format"),IF('DO NOT USE_Contact Formulas'!A136,"OK",NA()))</f>
        <v>#N/A</v>
      </c>
      <c r="S136" s="41" t="e">
        <f>IF(AND(NOT(ISBLANK('Contact Data Entry'!S136)),ISNA(VLOOKUP('Contact Data Entry'!S136,'DO NOT USE_School Picklist'!$N$3:$N$63,1,FALSE))),"Please select a value from the drop-down menu",IF('DO NOT USE_Contact Formulas'!A136,"OK",NA()))</f>
        <v>#N/A</v>
      </c>
      <c r="T136" s="41" t="e">
        <f>IF(AND(NOT(ISBLANK('Contact Data Entry'!T136)),ISNA(VLOOKUP('Contact Data Entry'!T136,'DO NOT USE_School Picklist'!$E$3:$E$10,1,FALSE))),"Please select a value from the drop-down menu",IF('DO NOT USE_Contact Formulas'!A136,"OK",NA()))</f>
        <v>#N/A</v>
      </c>
      <c r="U136" s="41" t="e">
        <f>IF(AND(NOT(ISBLANK('Contact Data Entry'!U136)),ISNA(VLOOKUP('Contact Data Entry'!U136,'DO NOT USE_School Picklist'!$F$3:$F$16,1,FALSE))),"Please select a value from the drop-down menu",IF('DO NOT USE_Contact Formulas'!A136,"OK",NA()))</f>
        <v>#N/A</v>
      </c>
      <c r="V136" s="41" t="e">
        <f>IF(LEN('Contact Data Entry'!V136)&gt;100,"Classroom(s) must be less than 100 characters",IF('DO NOT USE_Contact Formulas'!A136,"OK",NA()))</f>
        <v>#N/A</v>
      </c>
      <c r="W136" s="41" t="e">
        <f>IF(AND(NOT(ISBLANK('Contact Data Entry'!W136)),ISNA(VLOOKUP('Contact Data Entry'!W136,'DO NOT USE_School Picklist'!$K$3:$K$6,1,FALSE))),"Please select a value from the drop-down menu",IF('DO NOT USE_Contact Formulas'!A136,"OK",NA()))</f>
        <v>#N/A</v>
      </c>
      <c r="X136" s="41" t="e">
        <f>IF(AND(NOT(ISBLANK('Contact Data Entry'!X136)),ISNA(VLOOKUP('Contact Data Entry'!X136,'DO NOT USE_School Picklist'!$D$3:$D$5,1,FALSE))),"Please select a value from the drop-down menu",IF('DO NOT USE_Contact Formulas'!A136,"OK",NA()))</f>
        <v>#N/A</v>
      </c>
      <c r="Y136" s="41"/>
      <c r="Z136" s="41" t="e">
        <f>IF(AND(NOT(ISBLANK('Contact Data Entry'!Z136)),ISNA(VLOOKUP('Contact Data Entry'!Z136,'DO NOT USE_School Picklist'!$G$3:$G$5,1,FALSE))),"Please select a value from the drop-down menu",IF('DO NOT USE_Contact Formulas'!A136,"OK",NA()))</f>
        <v>#N/A</v>
      </c>
      <c r="AA136" s="41"/>
      <c r="AB136" s="41" t="e">
        <f>IF(AND(NOT(ISBLANK('Contact Data Entry'!AB136)),ISNA(VLOOKUP('Contact Data Entry'!AB136,'DO NOT USE_School Picklist'!$H$3:$H$4,1,FALSE))),"Please select a value from the drop-down menu",IF('DO NOT USE_Contact Formulas'!A136,"OK",NA()))</f>
        <v>#N/A</v>
      </c>
      <c r="AC136" s="41" t="e">
        <f ca="1">IF('Contact Data Entry'!AC136&gt;'DO NOT USE_School Picklist'!$C$3,"Test Date cannot be a future date",IF('DO NOT USE_Contact Formulas'!A136,"OK",NA()))</f>
        <v>#N/A</v>
      </c>
      <c r="AD136" s="41" t="e">
        <f>IF(AND(NOT(ISBLANK('Contact Data Entry'!AD136)),ISNA(VLOOKUP('Contact Data Entry'!AD136,'DO NOT USE_School Picklist'!$Q$3:$Q$8,1,FALSE))),"Please select a value from the drop-down menu",IF('DO NOT USE_Contact Formulas'!A136,"OK",NA()))</f>
        <v>#N/A</v>
      </c>
    </row>
    <row r="137" spans="1:30" x14ac:dyDescent="0.25">
      <c r="A137" s="40" t="e">
        <f>IF('DO NOT USE_Contact Formulas'!A137,IF('DO NOT USE_Contact Formulas'!B137,"Not all required fields are completed","OK"),NA())</f>
        <v>#N/A</v>
      </c>
      <c r="B137" s="41" t="e">
        <f>IF(AND('DO NOT USE_Contact Formulas'!A137,ISBLANK('Contact Data Entry'!B137)),"First Name is required",IF(NOT(ISBLANK('Contact Data Entry'!B137)),"OK",NA()))</f>
        <v>#N/A</v>
      </c>
      <c r="C137" s="41" t="e">
        <f>IF(AND('DO NOT USE_Contact Formulas'!A137,ISBLANK('Contact Data Entry'!C137)),"Last Name is required",IF(NOT(ISBLANK('Contact Data Entry'!C137)),"OK",NA()))</f>
        <v>#N/A</v>
      </c>
      <c r="D137" s="41" t="e">
        <f>IF(AND('DO NOT USE_Contact Formulas'!A137,ISBLANK('Contact Data Entry'!D137)),"Birthdate is required",IF(NOT(ISBLANK('Contact Data Entry'!D137)),"OK",NA()))</f>
        <v>#N/A</v>
      </c>
      <c r="E137" s="41" t="e">
        <f>IF(AND('DO NOT USE_Contact Formulas'!A137,ISBLANK('Contact Data Entry'!E137)),"Mobile Phone is required",IF(NOT(ISBLANK('Contact Data Entry'!E137)),IF(AND(ISNUMBER(VALUE('Contact Data Entry'!E137)),LEFT('Contact Data Entry'!E137,1)&lt;&gt;"1",LEN('Contact Data Entry'!E137)=10),"OK","Phone number must be valid format"),NA()))</f>
        <v>#N/A</v>
      </c>
      <c r="F137" s="41" t="e">
        <f>IF(LEN('Contact Data Entry'!F137)&gt;255,"Home Street Address must be less than 255 characters",IF('DO NOT USE_Contact Formulas'!A137,"OK",NA()))</f>
        <v>#N/A</v>
      </c>
      <c r="G137" s="41" t="e">
        <f>IF(LEN('Contact Data Entry'!G137)&gt;40,"City must be less than 40 characters",IF('DO NOT USE_Contact Formulas'!A137,"OK",NA()))</f>
        <v>#N/A</v>
      </c>
      <c r="H137" s="41" t="e">
        <f>IF(AND(NOT(ISBLANK('Contact Data Entry'!H137)),ISNA(VLOOKUP('Contact Data Entry'!H137,'DO NOT USE_School Picklist'!$P$3:$P$52,1,FALSE))),"Please select a value from the drop-down menu",IF('DO NOT USE_Contact Formulas'!A137,"OK",NA()))</f>
        <v>#N/A</v>
      </c>
      <c r="I137" s="41" t="e">
        <f>IF(AND('DO NOT USE_Contact Formulas'!A137,ISBLANK('Contact Data Entry'!I137)),"Zip is required",IF(ISBLANK('Contact Data Entry'!I137),NA(),"OK"))</f>
        <v>#N/A</v>
      </c>
      <c r="J137" s="41" t="e">
        <f>IF(AND('DO NOT USE_Contact Formulas'!A137,ISBLANK('Contact Data Entry'!J137)),"Student or Staff? is required",IF(ISBLANK('Contact Data Entry'!J137),NA(),IF(ISNA(VLOOKUP('Contact Data Entry'!J137,'DO NOT USE_School Picklist'!$B$3:$B$6,1,FALSE)),"Please select a value from the drop-down menu","OK")))</f>
        <v>#N/A</v>
      </c>
      <c r="K137" s="41" t="e">
        <f>IF(AND('Contact Data Entry'!J137='DO NOT USE_School Picklist'!$B$4,ISBLANK('Contact Data Entry'!K137)),"Occupation/Job Title is required if Student or Staff? is Yes, staff/faculty or volunteer",IF('DO NOT USE_Contact Formulas'!A137,"OK",NA()))</f>
        <v>#N/A</v>
      </c>
      <c r="L137" s="41" t="e">
        <f ca="1">IF('Contact Data Entry'!L137&gt;'DO NOT USE_School Picklist'!$C$3,"Date last on school campus/facility cannot be a future date",IF('DO NOT USE_Contact Formulas'!A137,IF(ISBLANK('Contact Data Entry'!L137),"Date last on school campus/facility is required","OK"),NA()))</f>
        <v>#N/A</v>
      </c>
      <c r="M137" s="42" t="e">
        <f ca="1">IF('Contact Data Entry'!M137&gt;'DO NOT USE_School Picklist'!$C$3,"Last Exposure Date cannot be a future date",IF('DO NOT USE_Contact Formulas'!A137,IF(ISBLANK('Contact Data Entry'!M137),"Last Exposure Date is required","OK"),NA()))</f>
        <v>#N/A</v>
      </c>
      <c r="N137" s="42" t="e">
        <f>IF(AND('DO NOT USE_Contact Formulas'!A137,ISBLANK('Contact Data Entry'!N137)),"Specific Place in the Location is required",IF(ISBLANK('Contact Data Entry'!N137),NA(),"OK"))</f>
        <v>#N/A</v>
      </c>
      <c r="O137" s="41" t="e">
        <f>IF(AND(NOT(ISBLANK('Contact Data Entry'!O137)),ISNA(VLOOKUP('Contact Data Entry'!O137,'DO NOT USE_School Picklist'!$L$3:$L$81,1,FALSE))),"Please select a value from the drop-down menu",IF('DO NOT USE_Contact Formulas'!A137,"OK",NA()))</f>
        <v>#N/A</v>
      </c>
      <c r="P137" s="41" t="e">
        <f>IF(AND(NOT(ISBLANK('Contact Data Entry'!P137)),NOT(ISNUMBER(MATCH("*@*.?*",'Contact Data Entry'!P137,0)))),"Email must be in a valid format",IF('DO NOT USE_Contact Formulas'!A137,"OK",NA()))</f>
        <v>#N/A</v>
      </c>
      <c r="Q137" s="41" t="e">
        <f>IF(LEN('Contact Data Entry'!Q137)&gt;50,"Parent/Guardian Name must be less than 50 characters",IF('DO NOT USE_Contact Formulas'!A137,"OK",NA()))</f>
        <v>#N/A</v>
      </c>
      <c r="R137" s="41" t="e">
        <f>IF(NOT(ISBLANK('Contact Data Entry'!R137)),IF(AND(ISNUMBER('Contact Data Entry'!R137),LEFT('Contact Data Entry'!R137,1)&lt;&gt;"1",LEN('Contact Data Entry'!R137)=10),"OK","Phone number must be valid format"),IF('DO NOT USE_Contact Formulas'!A137,"OK",NA()))</f>
        <v>#N/A</v>
      </c>
      <c r="S137" s="41" t="e">
        <f>IF(AND(NOT(ISBLANK('Contact Data Entry'!S137)),ISNA(VLOOKUP('Contact Data Entry'!S137,'DO NOT USE_School Picklist'!$N$3:$N$63,1,FALSE))),"Please select a value from the drop-down menu",IF('DO NOT USE_Contact Formulas'!A137,"OK",NA()))</f>
        <v>#N/A</v>
      </c>
      <c r="T137" s="41" t="e">
        <f>IF(AND(NOT(ISBLANK('Contact Data Entry'!T137)),ISNA(VLOOKUP('Contact Data Entry'!T137,'DO NOT USE_School Picklist'!$E$3:$E$10,1,FALSE))),"Please select a value from the drop-down menu",IF('DO NOT USE_Contact Formulas'!A137,"OK",NA()))</f>
        <v>#N/A</v>
      </c>
      <c r="U137" s="41" t="e">
        <f>IF(AND(NOT(ISBLANK('Contact Data Entry'!U137)),ISNA(VLOOKUP('Contact Data Entry'!U137,'DO NOT USE_School Picklist'!$F$3:$F$16,1,FALSE))),"Please select a value from the drop-down menu",IF('DO NOT USE_Contact Formulas'!A137,"OK",NA()))</f>
        <v>#N/A</v>
      </c>
      <c r="V137" s="41" t="e">
        <f>IF(LEN('Contact Data Entry'!V137)&gt;100,"Classroom(s) must be less than 100 characters",IF('DO NOT USE_Contact Formulas'!A137,"OK",NA()))</f>
        <v>#N/A</v>
      </c>
      <c r="W137" s="41" t="e">
        <f>IF(AND(NOT(ISBLANK('Contact Data Entry'!W137)),ISNA(VLOOKUP('Contact Data Entry'!W137,'DO NOT USE_School Picklist'!$K$3:$K$6,1,FALSE))),"Please select a value from the drop-down menu",IF('DO NOT USE_Contact Formulas'!A137,"OK",NA()))</f>
        <v>#N/A</v>
      </c>
      <c r="X137" s="41" t="e">
        <f>IF(AND(NOT(ISBLANK('Contact Data Entry'!X137)),ISNA(VLOOKUP('Contact Data Entry'!X137,'DO NOT USE_School Picklist'!$D$3:$D$5,1,FALSE))),"Please select a value from the drop-down menu",IF('DO NOT USE_Contact Formulas'!A137,"OK",NA()))</f>
        <v>#N/A</v>
      </c>
      <c r="Y137" s="41"/>
      <c r="Z137" s="41" t="e">
        <f>IF(AND(NOT(ISBLANK('Contact Data Entry'!Z137)),ISNA(VLOOKUP('Contact Data Entry'!Z137,'DO NOT USE_School Picklist'!$G$3:$G$5,1,FALSE))),"Please select a value from the drop-down menu",IF('DO NOT USE_Contact Formulas'!A137,"OK",NA()))</f>
        <v>#N/A</v>
      </c>
      <c r="AA137" s="41"/>
      <c r="AB137" s="41" t="e">
        <f>IF(AND(NOT(ISBLANK('Contact Data Entry'!AB137)),ISNA(VLOOKUP('Contact Data Entry'!AB137,'DO NOT USE_School Picklist'!$H$3:$H$4,1,FALSE))),"Please select a value from the drop-down menu",IF('DO NOT USE_Contact Formulas'!A137,"OK",NA()))</f>
        <v>#N/A</v>
      </c>
      <c r="AC137" s="41" t="e">
        <f ca="1">IF('Contact Data Entry'!AC137&gt;'DO NOT USE_School Picklist'!$C$3,"Test Date cannot be a future date",IF('DO NOT USE_Contact Formulas'!A137,"OK",NA()))</f>
        <v>#N/A</v>
      </c>
      <c r="AD137" s="41" t="e">
        <f>IF(AND(NOT(ISBLANK('Contact Data Entry'!AD137)),ISNA(VLOOKUP('Contact Data Entry'!AD137,'DO NOT USE_School Picklist'!$Q$3:$Q$8,1,FALSE))),"Please select a value from the drop-down menu",IF('DO NOT USE_Contact Formulas'!A137,"OK",NA()))</f>
        <v>#N/A</v>
      </c>
    </row>
    <row r="138" spans="1:30" x14ac:dyDescent="0.25">
      <c r="A138" s="40" t="e">
        <f>IF('DO NOT USE_Contact Formulas'!A138,IF('DO NOT USE_Contact Formulas'!B138,"Not all required fields are completed","OK"),NA())</f>
        <v>#N/A</v>
      </c>
      <c r="B138" s="41" t="e">
        <f>IF(AND('DO NOT USE_Contact Formulas'!A138,ISBLANK('Contact Data Entry'!B138)),"First Name is required",IF(NOT(ISBLANK('Contact Data Entry'!B138)),"OK",NA()))</f>
        <v>#N/A</v>
      </c>
      <c r="C138" s="41" t="e">
        <f>IF(AND('DO NOT USE_Contact Formulas'!A138,ISBLANK('Contact Data Entry'!C138)),"Last Name is required",IF(NOT(ISBLANK('Contact Data Entry'!C138)),"OK",NA()))</f>
        <v>#N/A</v>
      </c>
      <c r="D138" s="41" t="e">
        <f>IF(AND('DO NOT USE_Contact Formulas'!A138,ISBLANK('Contact Data Entry'!D138)),"Birthdate is required",IF(NOT(ISBLANK('Contact Data Entry'!D138)),"OK",NA()))</f>
        <v>#N/A</v>
      </c>
      <c r="E138" s="41" t="e">
        <f>IF(AND('DO NOT USE_Contact Formulas'!A138,ISBLANK('Contact Data Entry'!E138)),"Mobile Phone is required",IF(NOT(ISBLANK('Contact Data Entry'!E138)),IF(AND(ISNUMBER(VALUE('Contact Data Entry'!E138)),LEFT('Contact Data Entry'!E138,1)&lt;&gt;"1",LEN('Contact Data Entry'!E138)=10),"OK","Phone number must be valid format"),NA()))</f>
        <v>#N/A</v>
      </c>
      <c r="F138" s="41" t="e">
        <f>IF(LEN('Contact Data Entry'!F138)&gt;255,"Home Street Address must be less than 255 characters",IF('DO NOT USE_Contact Formulas'!A138,"OK",NA()))</f>
        <v>#N/A</v>
      </c>
      <c r="G138" s="41" t="e">
        <f>IF(LEN('Contact Data Entry'!G138)&gt;40,"City must be less than 40 characters",IF('DO NOT USE_Contact Formulas'!A138,"OK",NA()))</f>
        <v>#N/A</v>
      </c>
      <c r="H138" s="41" t="e">
        <f>IF(AND(NOT(ISBLANK('Contact Data Entry'!H138)),ISNA(VLOOKUP('Contact Data Entry'!H138,'DO NOT USE_School Picklist'!$P$3:$P$52,1,FALSE))),"Please select a value from the drop-down menu",IF('DO NOT USE_Contact Formulas'!A138,"OK",NA()))</f>
        <v>#N/A</v>
      </c>
      <c r="I138" s="41" t="e">
        <f>IF(AND('DO NOT USE_Contact Formulas'!A138,ISBLANK('Contact Data Entry'!I138)),"Zip is required",IF(ISBLANK('Contact Data Entry'!I138),NA(),"OK"))</f>
        <v>#N/A</v>
      </c>
      <c r="J138" s="41" t="e">
        <f>IF(AND('DO NOT USE_Contact Formulas'!A138,ISBLANK('Contact Data Entry'!J138)),"Student or Staff? is required",IF(ISBLANK('Contact Data Entry'!J138),NA(),IF(ISNA(VLOOKUP('Contact Data Entry'!J138,'DO NOT USE_School Picklist'!$B$3:$B$6,1,FALSE)),"Please select a value from the drop-down menu","OK")))</f>
        <v>#N/A</v>
      </c>
      <c r="K138" s="41" t="e">
        <f>IF(AND('Contact Data Entry'!J138='DO NOT USE_School Picklist'!$B$4,ISBLANK('Contact Data Entry'!K138)),"Occupation/Job Title is required if Student or Staff? is Yes, staff/faculty or volunteer",IF('DO NOT USE_Contact Formulas'!A138,"OK",NA()))</f>
        <v>#N/A</v>
      </c>
      <c r="L138" s="41" t="e">
        <f ca="1">IF('Contact Data Entry'!L138&gt;'DO NOT USE_School Picklist'!$C$3,"Date last on school campus/facility cannot be a future date",IF('DO NOT USE_Contact Formulas'!A138,IF(ISBLANK('Contact Data Entry'!L138),"Date last on school campus/facility is required","OK"),NA()))</f>
        <v>#N/A</v>
      </c>
      <c r="M138" s="42" t="e">
        <f ca="1">IF('Contact Data Entry'!M138&gt;'DO NOT USE_School Picklist'!$C$3,"Last Exposure Date cannot be a future date",IF('DO NOT USE_Contact Formulas'!A138,IF(ISBLANK('Contact Data Entry'!M138),"Last Exposure Date is required","OK"),NA()))</f>
        <v>#N/A</v>
      </c>
      <c r="N138" s="42" t="e">
        <f>IF(AND('DO NOT USE_Contact Formulas'!A138,ISBLANK('Contact Data Entry'!N138)),"Specific Place in the Location is required",IF(ISBLANK('Contact Data Entry'!N138),NA(),"OK"))</f>
        <v>#N/A</v>
      </c>
      <c r="O138" s="41" t="e">
        <f>IF(AND(NOT(ISBLANK('Contact Data Entry'!O138)),ISNA(VLOOKUP('Contact Data Entry'!O138,'DO NOT USE_School Picklist'!$L$3:$L$81,1,FALSE))),"Please select a value from the drop-down menu",IF('DO NOT USE_Contact Formulas'!A138,"OK",NA()))</f>
        <v>#N/A</v>
      </c>
      <c r="P138" s="41" t="e">
        <f>IF(AND(NOT(ISBLANK('Contact Data Entry'!P138)),NOT(ISNUMBER(MATCH("*@*.?*",'Contact Data Entry'!P138,0)))),"Email must be in a valid format",IF('DO NOT USE_Contact Formulas'!A138,"OK",NA()))</f>
        <v>#N/A</v>
      </c>
      <c r="Q138" s="41" t="e">
        <f>IF(LEN('Contact Data Entry'!Q138)&gt;50,"Parent/Guardian Name must be less than 50 characters",IF('DO NOT USE_Contact Formulas'!A138,"OK",NA()))</f>
        <v>#N/A</v>
      </c>
      <c r="R138" s="41" t="e">
        <f>IF(NOT(ISBLANK('Contact Data Entry'!R138)),IF(AND(ISNUMBER('Contact Data Entry'!R138),LEFT('Contact Data Entry'!R138,1)&lt;&gt;"1",LEN('Contact Data Entry'!R138)=10),"OK","Phone number must be valid format"),IF('DO NOT USE_Contact Formulas'!A138,"OK",NA()))</f>
        <v>#N/A</v>
      </c>
      <c r="S138" s="41" t="e">
        <f>IF(AND(NOT(ISBLANK('Contact Data Entry'!S138)),ISNA(VLOOKUP('Contact Data Entry'!S138,'DO NOT USE_School Picklist'!$N$3:$N$63,1,FALSE))),"Please select a value from the drop-down menu",IF('DO NOT USE_Contact Formulas'!A138,"OK",NA()))</f>
        <v>#N/A</v>
      </c>
      <c r="T138" s="41" t="e">
        <f>IF(AND(NOT(ISBLANK('Contact Data Entry'!T138)),ISNA(VLOOKUP('Contact Data Entry'!T138,'DO NOT USE_School Picklist'!$E$3:$E$10,1,FALSE))),"Please select a value from the drop-down menu",IF('DO NOT USE_Contact Formulas'!A138,"OK",NA()))</f>
        <v>#N/A</v>
      </c>
      <c r="U138" s="41" t="e">
        <f>IF(AND(NOT(ISBLANK('Contact Data Entry'!U138)),ISNA(VLOOKUP('Contact Data Entry'!U138,'DO NOT USE_School Picklist'!$F$3:$F$16,1,FALSE))),"Please select a value from the drop-down menu",IF('DO NOT USE_Contact Formulas'!A138,"OK",NA()))</f>
        <v>#N/A</v>
      </c>
      <c r="V138" s="41" t="e">
        <f>IF(LEN('Contact Data Entry'!V138)&gt;100,"Classroom(s) must be less than 100 characters",IF('DO NOT USE_Contact Formulas'!A138,"OK",NA()))</f>
        <v>#N/A</v>
      </c>
      <c r="W138" s="41" t="e">
        <f>IF(AND(NOT(ISBLANK('Contact Data Entry'!W138)),ISNA(VLOOKUP('Contact Data Entry'!W138,'DO NOT USE_School Picklist'!$K$3:$K$6,1,FALSE))),"Please select a value from the drop-down menu",IF('DO NOT USE_Contact Formulas'!A138,"OK",NA()))</f>
        <v>#N/A</v>
      </c>
      <c r="X138" s="41" t="e">
        <f>IF(AND(NOT(ISBLANK('Contact Data Entry'!X138)),ISNA(VLOOKUP('Contact Data Entry'!X138,'DO NOT USE_School Picklist'!$D$3:$D$5,1,FALSE))),"Please select a value from the drop-down menu",IF('DO NOT USE_Contact Formulas'!A138,"OK",NA()))</f>
        <v>#N/A</v>
      </c>
      <c r="Y138" s="41"/>
      <c r="Z138" s="41" t="e">
        <f>IF(AND(NOT(ISBLANK('Contact Data Entry'!Z138)),ISNA(VLOOKUP('Contact Data Entry'!Z138,'DO NOT USE_School Picklist'!$G$3:$G$5,1,FALSE))),"Please select a value from the drop-down menu",IF('DO NOT USE_Contact Formulas'!A138,"OK",NA()))</f>
        <v>#N/A</v>
      </c>
      <c r="AA138" s="41"/>
      <c r="AB138" s="41" t="e">
        <f>IF(AND(NOT(ISBLANK('Contact Data Entry'!AB138)),ISNA(VLOOKUP('Contact Data Entry'!AB138,'DO NOT USE_School Picklist'!$H$3:$H$4,1,FALSE))),"Please select a value from the drop-down menu",IF('DO NOT USE_Contact Formulas'!A138,"OK",NA()))</f>
        <v>#N/A</v>
      </c>
      <c r="AC138" s="41" t="e">
        <f ca="1">IF('Contact Data Entry'!AC138&gt;'DO NOT USE_School Picklist'!$C$3,"Test Date cannot be a future date",IF('DO NOT USE_Contact Formulas'!A138,"OK",NA()))</f>
        <v>#N/A</v>
      </c>
      <c r="AD138" s="41" t="e">
        <f>IF(AND(NOT(ISBLANK('Contact Data Entry'!AD138)),ISNA(VLOOKUP('Contact Data Entry'!AD138,'DO NOT USE_School Picklist'!$Q$3:$Q$8,1,FALSE))),"Please select a value from the drop-down menu",IF('DO NOT USE_Contact Formulas'!A138,"OK",NA()))</f>
        <v>#N/A</v>
      </c>
    </row>
    <row r="139" spans="1:30" x14ac:dyDescent="0.25">
      <c r="A139" s="40" t="e">
        <f>IF('DO NOT USE_Contact Formulas'!A139,IF('DO NOT USE_Contact Formulas'!B139,"Not all required fields are completed","OK"),NA())</f>
        <v>#N/A</v>
      </c>
      <c r="B139" s="41" t="e">
        <f>IF(AND('DO NOT USE_Contact Formulas'!A139,ISBLANK('Contact Data Entry'!B139)),"First Name is required",IF(NOT(ISBLANK('Contact Data Entry'!B139)),"OK",NA()))</f>
        <v>#N/A</v>
      </c>
      <c r="C139" s="41" t="e">
        <f>IF(AND('DO NOT USE_Contact Formulas'!A139,ISBLANK('Contact Data Entry'!C139)),"Last Name is required",IF(NOT(ISBLANK('Contact Data Entry'!C139)),"OK",NA()))</f>
        <v>#N/A</v>
      </c>
      <c r="D139" s="41" t="e">
        <f>IF(AND('DO NOT USE_Contact Formulas'!A139,ISBLANK('Contact Data Entry'!D139)),"Birthdate is required",IF(NOT(ISBLANK('Contact Data Entry'!D139)),"OK",NA()))</f>
        <v>#N/A</v>
      </c>
      <c r="E139" s="41" t="e">
        <f>IF(AND('DO NOT USE_Contact Formulas'!A139,ISBLANK('Contact Data Entry'!E139)),"Mobile Phone is required",IF(NOT(ISBLANK('Contact Data Entry'!E139)),IF(AND(ISNUMBER(VALUE('Contact Data Entry'!E139)),LEFT('Contact Data Entry'!E139,1)&lt;&gt;"1",LEN('Contact Data Entry'!E139)=10),"OK","Phone number must be valid format"),NA()))</f>
        <v>#N/A</v>
      </c>
      <c r="F139" s="41" t="e">
        <f>IF(LEN('Contact Data Entry'!F139)&gt;255,"Home Street Address must be less than 255 characters",IF('DO NOT USE_Contact Formulas'!A139,"OK",NA()))</f>
        <v>#N/A</v>
      </c>
      <c r="G139" s="41" t="e">
        <f>IF(LEN('Contact Data Entry'!G139)&gt;40,"City must be less than 40 characters",IF('DO NOT USE_Contact Formulas'!A139,"OK",NA()))</f>
        <v>#N/A</v>
      </c>
      <c r="H139" s="41" t="e">
        <f>IF(AND(NOT(ISBLANK('Contact Data Entry'!H139)),ISNA(VLOOKUP('Contact Data Entry'!H139,'DO NOT USE_School Picklist'!$P$3:$P$52,1,FALSE))),"Please select a value from the drop-down menu",IF('DO NOT USE_Contact Formulas'!A139,"OK",NA()))</f>
        <v>#N/A</v>
      </c>
      <c r="I139" s="41" t="e">
        <f>IF(AND('DO NOT USE_Contact Formulas'!A139,ISBLANK('Contact Data Entry'!I139)),"Zip is required",IF(ISBLANK('Contact Data Entry'!I139),NA(),"OK"))</f>
        <v>#N/A</v>
      </c>
      <c r="J139" s="41" t="e">
        <f>IF(AND('DO NOT USE_Contact Formulas'!A139,ISBLANK('Contact Data Entry'!J139)),"Student or Staff? is required",IF(ISBLANK('Contact Data Entry'!J139),NA(),IF(ISNA(VLOOKUP('Contact Data Entry'!J139,'DO NOT USE_School Picklist'!$B$3:$B$6,1,FALSE)),"Please select a value from the drop-down menu","OK")))</f>
        <v>#N/A</v>
      </c>
      <c r="K139" s="41" t="e">
        <f>IF(AND('Contact Data Entry'!J139='DO NOT USE_School Picklist'!$B$4,ISBLANK('Contact Data Entry'!K139)),"Occupation/Job Title is required if Student or Staff? is Yes, staff/faculty or volunteer",IF('DO NOT USE_Contact Formulas'!A139,"OK",NA()))</f>
        <v>#N/A</v>
      </c>
      <c r="L139" s="41" t="e">
        <f ca="1">IF('Contact Data Entry'!L139&gt;'DO NOT USE_School Picklist'!$C$3,"Date last on school campus/facility cannot be a future date",IF('DO NOT USE_Contact Formulas'!A139,IF(ISBLANK('Contact Data Entry'!L139),"Date last on school campus/facility is required","OK"),NA()))</f>
        <v>#N/A</v>
      </c>
      <c r="M139" s="42" t="e">
        <f ca="1">IF('Contact Data Entry'!M139&gt;'DO NOT USE_School Picklist'!$C$3,"Last Exposure Date cannot be a future date",IF('DO NOT USE_Contact Formulas'!A139,IF(ISBLANK('Contact Data Entry'!M139),"Last Exposure Date is required","OK"),NA()))</f>
        <v>#N/A</v>
      </c>
      <c r="N139" s="42" t="e">
        <f>IF(AND('DO NOT USE_Contact Formulas'!A139,ISBLANK('Contact Data Entry'!N139)),"Specific Place in the Location is required",IF(ISBLANK('Contact Data Entry'!N139),NA(),"OK"))</f>
        <v>#N/A</v>
      </c>
      <c r="O139" s="41" t="e">
        <f>IF(AND(NOT(ISBLANK('Contact Data Entry'!O139)),ISNA(VLOOKUP('Contact Data Entry'!O139,'DO NOT USE_School Picklist'!$L$3:$L$81,1,FALSE))),"Please select a value from the drop-down menu",IF('DO NOT USE_Contact Formulas'!A139,"OK",NA()))</f>
        <v>#N/A</v>
      </c>
      <c r="P139" s="41" t="e">
        <f>IF(AND(NOT(ISBLANK('Contact Data Entry'!P139)),NOT(ISNUMBER(MATCH("*@*.?*",'Contact Data Entry'!P139,0)))),"Email must be in a valid format",IF('DO NOT USE_Contact Formulas'!A139,"OK",NA()))</f>
        <v>#N/A</v>
      </c>
      <c r="Q139" s="41" t="e">
        <f>IF(LEN('Contact Data Entry'!Q139)&gt;50,"Parent/Guardian Name must be less than 50 characters",IF('DO NOT USE_Contact Formulas'!A139,"OK",NA()))</f>
        <v>#N/A</v>
      </c>
      <c r="R139" s="41" t="e">
        <f>IF(NOT(ISBLANK('Contact Data Entry'!R139)),IF(AND(ISNUMBER('Contact Data Entry'!R139),LEFT('Contact Data Entry'!R139,1)&lt;&gt;"1",LEN('Contact Data Entry'!R139)=10),"OK","Phone number must be valid format"),IF('DO NOT USE_Contact Formulas'!A139,"OK",NA()))</f>
        <v>#N/A</v>
      </c>
      <c r="S139" s="41" t="e">
        <f>IF(AND(NOT(ISBLANK('Contact Data Entry'!S139)),ISNA(VLOOKUP('Contact Data Entry'!S139,'DO NOT USE_School Picklist'!$N$3:$N$63,1,FALSE))),"Please select a value from the drop-down menu",IF('DO NOT USE_Contact Formulas'!A139,"OK",NA()))</f>
        <v>#N/A</v>
      </c>
      <c r="T139" s="41" t="e">
        <f>IF(AND(NOT(ISBLANK('Contact Data Entry'!T139)),ISNA(VLOOKUP('Contact Data Entry'!T139,'DO NOT USE_School Picklist'!$E$3:$E$10,1,FALSE))),"Please select a value from the drop-down menu",IF('DO NOT USE_Contact Formulas'!A139,"OK",NA()))</f>
        <v>#N/A</v>
      </c>
      <c r="U139" s="41" t="e">
        <f>IF(AND(NOT(ISBLANK('Contact Data Entry'!U139)),ISNA(VLOOKUP('Contact Data Entry'!U139,'DO NOT USE_School Picklist'!$F$3:$F$16,1,FALSE))),"Please select a value from the drop-down menu",IF('DO NOT USE_Contact Formulas'!A139,"OK",NA()))</f>
        <v>#N/A</v>
      </c>
      <c r="V139" s="41" t="e">
        <f>IF(LEN('Contact Data Entry'!V139)&gt;100,"Classroom(s) must be less than 100 characters",IF('DO NOT USE_Contact Formulas'!A139,"OK",NA()))</f>
        <v>#N/A</v>
      </c>
      <c r="W139" s="41" t="e">
        <f>IF(AND(NOT(ISBLANK('Contact Data Entry'!W139)),ISNA(VLOOKUP('Contact Data Entry'!W139,'DO NOT USE_School Picklist'!$K$3:$K$6,1,FALSE))),"Please select a value from the drop-down menu",IF('DO NOT USE_Contact Formulas'!A139,"OK",NA()))</f>
        <v>#N/A</v>
      </c>
      <c r="X139" s="41" t="e">
        <f>IF(AND(NOT(ISBLANK('Contact Data Entry'!X139)),ISNA(VLOOKUP('Contact Data Entry'!X139,'DO NOT USE_School Picklist'!$D$3:$D$5,1,FALSE))),"Please select a value from the drop-down menu",IF('DO NOT USE_Contact Formulas'!A139,"OK",NA()))</f>
        <v>#N/A</v>
      </c>
      <c r="Y139" s="41"/>
      <c r="Z139" s="41" t="e">
        <f>IF(AND(NOT(ISBLANK('Contact Data Entry'!Z139)),ISNA(VLOOKUP('Contact Data Entry'!Z139,'DO NOT USE_School Picklist'!$G$3:$G$5,1,FALSE))),"Please select a value from the drop-down menu",IF('DO NOT USE_Contact Formulas'!A139,"OK",NA()))</f>
        <v>#N/A</v>
      </c>
      <c r="AA139" s="41"/>
      <c r="AB139" s="41" t="e">
        <f>IF(AND(NOT(ISBLANK('Contact Data Entry'!AB139)),ISNA(VLOOKUP('Contact Data Entry'!AB139,'DO NOT USE_School Picklist'!$H$3:$H$4,1,FALSE))),"Please select a value from the drop-down menu",IF('DO NOT USE_Contact Formulas'!A139,"OK",NA()))</f>
        <v>#N/A</v>
      </c>
      <c r="AC139" s="41" t="e">
        <f ca="1">IF('Contact Data Entry'!AC139&gt;'DO NOT USE_School Picklist'!$C$3,"Test Date cannot be a future date",IF('DO NOT USE_Contact Formulas'!A139,"OK",NA()))</f>
        <v>#N/A</v>
      </c>
      <c r="AD139" s="41" t="e">
        <f>IF(AND(NOT(ISBLANK('Contact Data Entry'!AD139)),ISNA(VLOOKUP('Contact Data Entry'!AD139,'DO NOT USE_School Picklist'!$Q$3:$Q$8,1,FALSE))),"Please select a value from the drop-down menu",IF('DO NOT USE_Contact Formulas'!A139,"OK",NA()))</f>
        <v>#N/A</v>
      </c>
    </row>
    <row r="140" spans="1:30" x14ac:dyDescent="0.25">
      <c r="A140" s="40" t="e">
        <f>IF('DO NOT USE_Contact Formulas'!A140,IF('DO NOT USE_Contact Formulas'!B140,"Not all required fields are completed","OK"),NA())</f>
        <v>#N/A</v>
      </c>
      <c r="B140" s="41" t="e">
        <f>IF(AND('DO NOT USE_Contact Formulas'!A140,ISBLANK('Contact Data Entry'!B140)),"First Name is required",IF(NOT(ISBLANK('Contact Data Entry'!B140)),"OK",NA()))</f>
        <v>#N/A</v>
      </c>
      <c r="C140" s="41" t="e">
        <f>IF(AND('DO NOT USE_Contact Formulas'!A140,ISBLANK('Contact Data Entry'!C140)),"Last Name is required",IF(NOT(ISBLANK('Contact Data Entry'!C140)),"OK",NA()))</f>
        <v>#N/A</v>
      </c>
      <c r="D140" s="41" t="e">
        <f>IF(AND('DO NOT USE_Contact Formulas'!A140,ISBLANK('Contact Data Entry'!D140)),"Birthdate is required",IF(NOT(ISBLANK('Contact Data Entry'!D140)),"OK",NA()))</f>
        <v>#N/A</v>
      </c>
      <c r="E140" s="41" t="e">
        <f>IF(AND('DO NOT USE_Contact Formulas'!A140,ISBLANK('Contact Data Entry'!E140)),"Mobile Phone is required",IF(NOT(ISBLANK('Contact Data Entry'!E140)),IF(AND(ISNUMBER(VALUE('Contact Data Entry'!E140)),LEFT('Contact Data Entry'!E140,1)&lt;&gt;"1",LEN('Contact Data Entry'!E140)=10),"OK","Phone number must be valid format"),NA()))</f>
        <v>#N/A</v>
      </c>
      <c r="F140" s="41" t="e">
        <f>IF(LEN('Contact Data Entry'!F140)&gt;255,"Home Street Address must be less than 255 characters",IF('DO NOT USE_Contact Formulas'!A140,"OK",NA()))</f>
        <v>#N/A</v>
      </c>
      <c r="G140" s="41" t="e">
        <f>IF(LEN('Contact Data Entry'!G140)&gt;40,"City must be less than 40 characters",IF('DO NOT USE_Contact Formulas'!A140,"OK",NA()))</f>
        <v>#N/A</v>
      </c>
      <c r="H140" s="41" t="e">
        <f>IF(AND(NOT(ISBLANK('Contact Data Entry'!H140)),ISNA(VLOOKUP('Contact Data Entry'!H140,'DO NOT USE_School Picklist'!$P$3:$P$52,1,FALSE))),"Please select a value from the drop-down menu",IF('DO NOT USE_Contact Formulas'!A140,"OK",NA()))</f>
        <v>#N/A</v>
      </c>
      <c r="I140" s="41" t="e">
        <f>IF(AND('DO NOT USE_Contact Formulas'!A140,ISBLANK('Contact Data Entry'!I140)),"Zip is required",IF(ISBLANK('Contact Data Entry'!I140),NA(),"OK"))</f>
        <v>#N/A</v>
      </c>
      <c r="J140" s="41" t="e">
        <f>IF(AND('DO NOT USE_Contact Formulas'!A140,ISBLANK('Contact Data Entry'!J140)),"Student or Staff? is required",IF(ISBLANK('Contact Data Entry'!J140),NA(),IF(ISNA(VLOOKUP('Contact Data Entry'!J140,'DO NOT USE_School Picklist'!$B$3:$B$6,1,FALSE)),"Please select a value from the drop-down menu","OK")))</f>
        <v>#N/A</v>
      </c>
      <c r="K140" s="41" t="e">
        <f>IF(AND('Contact Data Entry'!J140='DO NOT USE_School Picklist'!$B$4,ISBLANK('Contact Data Entry'!K140)),"Occupation/Job Title is required if Student or Staff? is Yes, staff/faculty or volunteer",IF('DO NOT USE_Contact Formulas'!A140,"OK",NA()))</f>
        <v>#N/A</v>
      </c>
      <c r="L140" s="41" t="e">
        <f ca="1">IF('Contact Data Entry'!L140&gt;'DO NOT USE_School Picklist'!$C$3,"Date last on school campus/facility cannot be a future date",IF('DO NOT USE_Contact Formulas'!A140,IF(ISBLANK('Contact Data Entry'!L140),"Date last on school campus/facility is required","OK"),NA()))</f>
        <v>#N/A</v>
      </c>
      <c r="M140" s="42" t="e">
        <f ca="1">IF('Contact Data Entry'!M140&gt;'DO NOT USE_School Picklist'!$C$3,"Last Exposure Date cannot be a future date",IF('DO NOT USE_Contact Formulas'!A140,IF(ISBLANK('Contact Data Entry'!M140),"Last Exposure Date is required","OK"),NA()))</f>
        <v>#N/A</v>
      </c>
      <c r="N140" s="42" t="e">
        <f>IF(AND('DO NOT USE_Contact Formulas'!A140,ISBLANK('Contact Data Entry'!N140)),"Specific Place in the Location is required",IF(ISBLANK('Contact Data Entry'!N140),NA(),"OK"))</f>
        <v>#N/A</v>
      </c>
      <c r="O140" s="41" t="e">
        <f>IF(AND(NOT(ISBLANK('Contact Data Entry'!O140)),ISNA(VLOOKUP('Contact Data Entry'!O140,'DO NOT USE_School Picklist'!$L$3:$L$81,1,FALSE))),"Please select a value from the drop-down menu",IF('DO NOT USE_Contact Formulas'!A140,"OK",NA()))</f>
        <v>#N/A</v>
      </c>
      <c r="P140" s="41" t="e">
        <f>IF(AND(NOT(ISBLANK('Contact Data Entry'!P140)),NOT(ISNUMBER(MATCH("*@*.?*",'Contact Data Entry'!P140,0)))),"Email must be in a valid format",IF('DO NOT USE_Contact Formulas'!A140,"OK",NA()))</f>
        <v>#N/A</v>
      </c>
      <c r="Q140" s="41" t="e">
        <f>IF(LEN('Contact Data Entry'!Q140)&gt;50,"Parent/Guardian Name must be less than 50 characters",IF('DO NOT USE_Contact Formulas'!A140,"OK",NA()))</f>
        <v>#N/A</v>
      </c>
      <c r="R140" s="41" t="e">
        <f>IF(NOT(ISBLANK('Contact Data Entry'!R140)),IF(AND(ISNUMBER('Contact Data Entry'!R140),LEFT('Contact Data Entry'!R140,1)&lt;&gt;"1",LEN('Contact Data Entry'!R140)=10),"OK","Phone number must be valid format"),IF('DO NOT USE_Contact Formulas'!A140,"OK",NA()))</f>
        <v>#N/A</v>
      </c>
      <c r="S140" s="41" t="e">
        <f>IF(AND(NOT(ISBLANK('Contact Data Entry'!S140)),ISNA(VLOOKUP('Contact Data Entry'!S140,'DO NOT USE_School Picklist'!$N$3:$N$63,1,FALSE))),"Please select a value from the drop-down menu",IF('DO NOT USE_Contact Formulas'!A140,"OK",NA()))</f>
        <v>#N/A</v>
      </c>
      <c r="T140" s="41" t="e">
        <f>IF(AND(NOT(ISBLANK('Contact Data Entry'!T140)),ISNA(VLOOKUP('Contact Data Entry'!T140,'DO NOT USE_School Picklist'!$E$3:$E$10,1,FALSE))),"Please select a value from the drop-down menu",IF('DO NOT USE_Contact Formulas'!A140,"OK",NA()))</f>
        <v>#N/A</v>
      </c>
      <c r="U140" s="41" t="e">
        <f>IF(AND(NOT(ISBLANK('Contact Data Entry'!U140)),ISNA(VLOOKUP('Contact Data Entry'!U140,'DO NOT USE_School Picklist'!$F$3:$F$16,1,FALSE))),"Please select a value from the drop-down menu",IF('DO NOT USE_Contact Formulas'!A140,"OK",NA()))</f>
        <v>#N/A</v>
      </c>
      <c r="V140" s="41" t="e">
        <f>IF(LEN('Contact Data Entry'!V140)&gt;100,"Classroom(s) must be less than 100 characters",IF('DO NOT USE_Contact Formulas'!A140,"OK",NA()))</f>
        <v>#N/A</v>
      </c>
      <c r="W140" s="41" t="e">
        <f>IF(AND(NOT(ISBLANK('Contact Data Entry'!W140)),ISNA(VLOOKUP('Contact Data Entry'!W140,'DO NOT USE_School Picklist'!$K$3:$K$6,1,FALSE))),"Please select a value from the drop-down menu",IF('DO NOT USE_Contact Formulas'!A140,"OK",NA()))</f>
        <v>#N/A</v>
      </c>
      <c r="X140" s="41" t="e">
        <f>IF(AND(NOT(ISBLANK('Contact Data Entry'!X140)),ISNA(VLOOKUP('Contact Data Entry'!X140,'DO NOT USE_School Picklist'!$D$3:$D$5,1,FALSE))),"Please select a value from the drop-down menu",IF('DO NOT USE_Contact Formulas'!A140,"OK",NA()))</f>
        <v>#N/A</v>
      </c>
      <c r="Y140" s="41"/>
      <c r="Z140" s="41" t="e">
        <f>IF(AND(NOT(ISBLANK('Contact Data Entry'!Z140)),ISNA(VLOOKUP('Contact Data Entry'!Z140,'DO NOT USE_School Picklist'!$G$3:$G$5,1,FALSE))),"Please select a value from the drop-down menu",IF('DO NOT USE_Contact Formulas'!A140,"OK",NA()))</f>
        <v>#N/A</v>
      </c>
      <c r="AA140" s="41"/>
      <c r="AB140" s="41" t="e">
        <f>IF(AND(NOT(ISBLANK('Contact Data Entry'!AB140)),ISNA(VLOOKUP('Contact Data Entry'!AB140,'DO NOT USE_School Picklist'!$H$3:$H$4,1,FALSE))),"Please select a value from the drop-down menu",IF('DO NOT USE_Contact Formulas'!A140,"OK",NA()))</f>
        <v>#N/A</v>
      </c>
      <c r="AC140" s="41" t="e">
        <f ca="1">IF('Contact Data Entry'!AC140&gt;'DO NOT USE_School Picklist'!$C$3,"Test Date cannot be a future date",IF('DO NOT USE_Contact Formulas'!A140,"OK",NA()))</f>
        <v>#N/A</v>
      </c>
      <c r="AD140" s="41" t="e">
        <f>IF(AND(NOT(ISBLANK('Contact Data Entry'!AD140)),ISNA(VLOOKUP('Contact Data Entry'!AD140,'DO NOT USE_School Picklist'!$Q$3:$Q$8,1,FALSE))),"Please select a value from the drop-down menu",IF('DO NOT USE_Contact Formulas'!A140,"OK",NA()))</f>
        <v>#N/A</v>
      </c>
    </row>
    <row r="141" spans="1:30" x14ac:dyDescent="0.25">
      <c r="A141" s="40" t="e">
        <f>IF('DO NOT USE_Contact Formulas'!A141,IF('DO NOT USE_Contact Formulas'!B141,"Not all required fields are completed","OK"),NA())</f>
        <v>#N/A</v>
      </c>
      <c r="B141" s="41" t="e">
        <f>IF(AND('DO NOT USE_Contact Formulas'!A141,ISBLANK('Contact Data Entry'!B141)),"First Name is required",IF(NOT(ISBLANK('Contact Data Entry'!B141)),"OK",NA()))</f>
        <v>#N/A</v>
      </c>
      <c r="C141" s="41" t="e">
        <f>IF(AND('DO NOT USE_Contact Formulas'!A141,ISBLANK('Contact Data Entry'!C141)),"Last Name is required",IF(NOT(ISBLANK('Contact Data Entry'!C141)),"OK",NA()))</f>
        <v>#N/A</v>
      </c>
      <c r="D141" s="41" t="e">
        <f>IF(AND('DO NOT USE_Contact Formulas'!A141,ISBLANK('Contact Data Entry'!D141)),"Birthdate is required",IF(NOT(ISBLANK('Contact Data Entry'!D141)),"OK",NA()))</f>
        <v>#N/A</v>
      </c>
      <c r="E141" s="41" t="e">
        <f>IF(AND('DO NOT USE_Contact Formulas'!A141,ISBLANK('Contact Data Entry'!E141)),"Mobile Phone is required",IF(NOT(ISBLANK('Contact Data Entry'!E141)),IF(AND(ISNUMBER(VALUE('Contact Data Entry'!E141)),LEFT('Contact Data Entry'!E141,1)&lt;&gt;"1",LEN('Contact Data Entry'!E141)=10),"OK","Phone number must be valid format"),NA()))</f>
        <v>#N/A</v>
      </c>
      <c r="F141" s="41" t="e">
        <f>IF(LEN('Contact Data Entry'!F141)&gt;255,"Home Street Address must be less than 255 characters",IF('DO NOT USE_Contact Formulas'!A141,"OK",NA()))</f>
        <v>#N/A</v>
      </c>
      <c r="G141" s="41" t="e">
        <f>IF(LEN('Contact Data Entry'!G141)&gt;40,"City must be less than 40 characters",IF('DO NOT USE_Contact Formulas'!A141,"OK",NA()))</f>
        <v>#N/A</v>
      </c>
      <c r="H141" s="41" t="e">
        <f>IF(AND(NOT(ISBLANK('Contact Data Entry'!H141)),ISNA(VLOOKUP('Contact Data Entry'!H141,'DO NOT USE_School Picklist'!$P$3:$P$52,1,FALSE))),"Please select a value from the drop-down menu",IF('DO NOT USE_Contact Formulas'!A141,"OK",NA()))</f>
        <v>#N/A</v>
      </c>
      <c r="I141" s="41" t="e">
        <f>IF(AND('DO NOT USE_Contact Formulas'!A141,ISBLANK('Contact Data Entry'!I141)),"Zip is required",IF(ISBLANK('Contact Data Entry'!I141),NA(),"OK"))</f>
        <v>#N/A</v>
      </c>
      <c r="J141" s="41" t="e">
        <f>IF(AND('DO NOT USE_Contact Formulas'!A141,ISBLANK('Contact Data Entry'!J141)),"Student or Staff? is required",IF(ISBLANK('Contact Data Entry'!J141),NA(),IF(ISNA(VLOOKUP('Contact Data Entry'!J141,'DO NOT USE_School Picklist'!$B$3:$B$6,1,FALSE)),"Please select a value from the drop-down menu","OK")))</f>
        <v>#N/A</v>
      </c>
      <c r="K141" s="41" t="e">
        <f>IF(AND('Contact Data Entry'!J141='DO NOT USE_School Picklist'!$B$4,ISBLANK('Contact Data Entry'!K141)),"Occupation/Job Title is required if Student or Staff? is Yes, staff/faculty or volunteer",IF('DO NOT USE_Contact Formulas'!A141,"OK",NA()))</f>
        <v>#N/A</v>
      </c>
      <c r="L141" s="41" t="e">
        <f ca="1">IF('Contact Data Entry'!L141&gt;'DO NOT USE_School Picklist'!$C$3,"Date last on school campus/facility cannot be a future date",IF('DO NOT USE_Contact Formulas'!A141,IF(ISBLANK('Contact Data Entry'!L141),"Date last on school campus/facility is required","OK"),NA()))</f>
        <v>#N/A</v>
      </c>
      <c r="M141" s="42" t="e">
        <f ca="1">IF('Contact Data Entry'!M141&gt;'DO NOT USE_School Picklist'!$C$3,"Last Exposure Date cannot be a future date",IF('DO NOT USE_Contact Formulas'!A141,IF(ISBLANK('Contact Data Entry'!M141),"Last Exposure Date is required","OK"),NA()))</f>
        <v>#N/A</v>
      </c>
      <c r="N141" s="42" t="e">
        <f>IF(AND('DO NOT USE_Contact Formulas'!A141,ISBLANK('Contact Data Entry'!N141)),"Specific Place in the Location is required",IF(ISBLANK('Contact Data Entry'!N141),NA(),"OK"))</f>
        <v>#N/A</v>
      </c>
      <c r="O141" s="41" t="e">
        <f>IF(AND(NOT(ISBLANK('Contact Data Entry'!O141)),ISNA(VLOOKUP('Contact Data Entry'!O141,'DO NOT USE_School Picklist'!$L$3:$L$81,1,FALSE))),"Please select a value from the drop-down menu",IF('DO NOT USE_Contact Formulas'!A141,"OK",NA()))</f>
        <v>#N/A</v>
      </c>
      <c r="P141" s="41" t="e">
        <f>IF(AND(NOT(ISBLANK('Contact Data Entry'!P141)),NOT(ISNUMBER(MATCH("*@*.?*",'Contact Data Entry'!P141,0)))),"Email must be in a valid format",IF('DO NOT USE_Contact Formulas'!A141,"OK",NA()))</f>
        <v>#N/A</v>
      </c>
      <c r="Q141" s="41" t="e">
        <f>IF(LEN('Contact Data Entry'!Q141)&gt;50,"Parent/Guardian Name must be less than 50 characters",IF('DO NOT USE_Contact Formulas'!A141,"OK",NA()))</f>
        <v>#N/A</v>
      </c>
      <c r="R141" s="41" t="e">
        <f>IF(NOT(ISBLANK('Contact Data Entry'!R141)),IF(AND(ISNUMBER('Contact Data Entry'!R141),LEFT('Contact Data Entry'!R141,1)&lt;&gt;"1",LEN('Contact Data Entry'!R141)=10),"OK","Phone number must be valid format"),IF('DO NOT USE_Contact Formulas'!A141,"OK",NA()))</f>
        <v>#N/A</v>
      </c>
      <c r="S141" s="41" t="e">
        <f>IF(AND(NOT(ISBLANK('Contact Data Entry'!S141)),ISNA(VLOOKUP('Contact Data Entry'!S141,'DO NOT USE_School Picklist'!$N$3:$N$63,1,FALSE))),"Please select a value from the drop-down menu",IF('DO NOT USE_Contact Formulas'!A141,"OK",NA()))</f>
        <v>#N/A</v>
      </c>
      <c r="T141" s="41" t="e">
        <f>IF(AND(NOT(ISBLANK('Contact Data Entry'!T141)),ISNA(VLOOKUP('Contact Data Entry'!T141,'DO NOT USE_School Picklist'!$E$3:$E$10,1,FALSE))),"Please select a value from the drop-down menu",IF('DO NOT USE_Contact Formulas'!A141,"OK",NA()))</f>
        <v>#N/A</v>
      </c>
      <c r="U141" s="41" t="e">
        <f>IF(AND(NOT(ISBLANK('Contact Data Entry'!U141)),ISNA(VLOOKUP('Contact Data Entry'!U141,'DO NOT USE_School Picklist'!$F$3:$F$16,1,FALSE))),"Please select a value from the drop-down menu",IF('DO NOT USE_Contact Formulas'!A141,"OK",NA()))</f>
        <v>#N/A</v>
      </c>
      <c r="V141" s="41" t="e">
        <f>IF(LEN('Contact Data Entry'!V141)&gt;100,"Classroom(s) must be less than 100 characters",IF('DO NOT USE_Contact Formulas'!A141,"OK",NA()))</f>
        <v>#N/A</v>
      </c>
      <c r="W141" s="41" t="e">
        <f>IF(AND(NOT(ISBLANK('Contact Data Entry'!W141)),ISNA(VLOOKUP('Contact Data Entry'!W141,'DO NOT USE_School Picklist'!$K$3:$K$6,1,FALSE))),"Please select a value from the drop-down menu",IF('DO NOT USE_Contact Formulas'!A141,"OK",NA()))</f>
        <v>#N/A</v>
      </c>
      <c r="X141" s="41" t="e">
        <f>IF(AND(NOT(ISBLANK('Contact Data Entry'!X141)),ISNA(VLOOKUP('Contact Data Entry'!X141,'DO NOT USE_School Picklist'!$D$3:$D$5,1,FALSE))),"Please select a value from the drop-down menu",IF('DO NOT USE_Contact Formulas'!A141,"OK",NA()))</f>
        <v>#N/A</v>
      </c>
      <c r="Y141" s="41"/>
      <c r="Z141" s="41" t="e">
        <f>IF(AND(NOT(ISBLANK('Contact Data Entry'!Z141)),ISNA(VLOOKUP('Contact Data Entry'!Z141,'DO NOT USE_School Picklist'!$G$3:$G$5,1,FALSE))),"Please select a value from the drop-down menu",IF('DO NOT USE_Contact Formulas'!A141,"OK",NA()))</f>
        <v>#N/A</v>
      </c>
      <c r="AA141" s="41"/>
      <c r="AB141" s="41" t="e">
        <f>IF(AND(NOT(ISBLANK('Contact Data Entry'!AB141)),ISNA(VLOOKUP('Contact Data Entry'!AB141,'DO NOT USE_School Picklist'!$H$3:$H$4,1,FALSE))),"Please select a value from the drop-down menu",IF('DO NOT USE_Contact Formulas'!A141,"OK",NA()))</f>
        <v>#N/A</v>
      </c>
      <c r="AC141" s="41" t="e">
        <f ca="1">IF('Contact Data Entry'!AC141&gt;'DO NOT USE_School Picklist'!$C$3,"Test Date cannot be a future date",IF('DO NOT USE_Contact Formulas'!A141,"OK",NA()))</f>
        <v>#N/A</v>
      </c>
      <c r="AD141" s="41" t="e">
        <f>IF(AND(NOT(ISBLANK('Contact Data Entry'!AD141)),ISNA(VLOOKUP('Contact Data Entry'!AD141,'DO NOT USE_School Picklist'!$Q$3:$Q$8,1,FALSE))),"Please select a value from the drop-down menu",IF('DO NOT USE_Contact Formulas'!A141,"OK",NA()))</f>
        <v>#N/A</v>
      </c>
    </row>
    <row r="142" spans="1:30" x14ac:dyDescent="0.25">
      <c r="A142" s="40" t="e">
        <f>IF('DO NOT USE_Contact Formulas'!A142,IF('DO NOT USE_Contact Formulas'!B142,"Not all required fields are completed","OK"),NA())</f>
        <v>#N/A</v>
      </c>
      <c r="B142" s="41" t="e">
        <f>IF(AND('DO NOT USE_Contact Formulas'!A142,ISBLANK('Contact Data Entry'!B142)),"First Name is required",IF(NOT(ISBLANK('Contact Data Entry'!B142)),"OK",NA()))</f>
        <v>#N/A</v>
      </c>
      <c r="C142" s="41" t="e">
        <f>IF(AND('DO NOT USE_Contact Formulas'!A142,ISBLANK('Contact Data Entry'!C142)),"Last Name is required",IF(NOT(ISBLANK('Contact Data Entry'!C142)),"OK",NA()))</f>
        <v>#N/A</v>
      </c>
      <c r="D142" s="41" t="e">
        <f>IF(AND('DO NOT USE_Contact Formulas'!A142,ISBLANK('Contact Data Entry'!D142)),"Birthdate is required",IF(NOT(ISBLANK('Contact Data Entry'!D142)),"OK",NA()))</f>
        <v>#N/A</v>
      </c>
      <c r="E142" s="41" t="e">
        <f>IF(AND('DO NOT USE_Contact Formulas'!A142,ISBLANK('Contact Data Entry'!E142)),"Mobile Phone is required",IF(NOT(ISBLANK('Contact Data Entry'!E142)),IF(AND(ISNUMBER(VALUE('Contact Data Entry'!E142)),LEFT('Contact Data Entry'!E142,1)&lt;&gt;"1",LEN('Contact Data Entry'!E142)=10),"OK","Phone number must be valid format"),NA()))</f>
        <v>#N/A</v>
      </c>
      <c r="F142" s="41" t="e">
        <f>IF(LEN('Contact Data Entry'!F142)&gt;255,"Home Street Address must be less than 255 characters",IF('DO NOT USE_Contact Formulas'!A142,"OK",NA()))</f>
        <v>#N/A</v>
      </c>
      <c r="G142" s="41" t="e">
        <f>IF(LEN('Contact Data Entry'!G142)&gt;40,"City must be less than 40 characters",IF('DO NOT USE_Contact Formulas'!A142,"OK",NA()))</f>
        <v>#N/A</v>
      </c>
      <c r="H142" s="41" t="e">
        <f>IF(AND(NOT(ISBLANK('Contact Data Entry'!H142)),ISNA(VLOOKUP('Contact Data Entry'!H142,'DO NOT USE_School Picklist'!$P$3:$P$52,1,FALSE))),"Please select a value from the drop-down menu",IF('DO NOT USE_Contact Formulas'!A142,"OK",NA()))</f>
        <v>#N/A</v>
      </c>
      <c r="I142" s="41" t="e">
        <f>IF(AND('DO NOT USE_Contact Formulas'!A142,ISBLANK('Contact Data Entry'!I142)),"Zip is required",IF(ISBLANK('Contact Data Entry'!I142),NA(),"OK"))</f>
        <v>#N/A</v>
      </c>
      <c r="J142" s="41" t="e">
        <f>IF(AND('DO NOT USE_Contact Formulas'!A142,ISBLANK('Contact Data Entry'!J142)),"Student or Staff? is required",IF(ISBLANK('Contact Data Entry'!J142),NA(),IF(ISNA(VLOOKUP('Contact Data Entry'!J142,'DO NOT USE_School Picklist'!$B$3:$B$6,1,FALSE)),"Please select a value from the drop-down menu","OK")))</f>
        <v>#N/A</v>
      </c>
      <c r="K142" s="41" t="e">
        <f>IF(AND('Contact Data Entry'!J142='DO NOT USE_School Picklist'!$B$4,ISBLANK('Contact Data Entry'!K142)),"Occupation/Job Title is required if Student or Staff? is Yes, staff/faculty or volunteer",IF('DO NOT USE_Contact Formulas'!A142,"OK",NA()))</f>
        <v>#N/A</v>
      </c>
      <c r="L142" s="41" t="e">
        <f ca="1">IF('Contact Data Entry'!L142&gt;'DO NOT USE_School Picklist'!$C$3,"Date last on school campus/facility cannot be a future date",IF('DO NOT USE_Contact Formulas'!A142,IF(ISBLANK('Contact Data Entry'!L142),"Date last on school campus/facility is required","OK"),NA()))</f>
        <v>#N/A</v>
      </c>
      <c r="M142" s="42" t="e">
        <f ca="1">IF('Contact Data Entry'!M142&gt;'DO NOT USE_School Picklist'!$C$3,"Last Exposure Date cannot be a future date",IF('DO NOT USE_Contact Formulas'!A142,IF(ISBLANK('Contact Data Entry'!M142),"Last Exposure Date is required","OK"),NA()))</f>
        <v>#N/A</v>
      </c>
      <c r="N142" s="42" t="e">
        <f>IF(AND('DO NOT USE_Contact Formulas'!A142,ISBLANK('Contact Data Entry'!N142)),"Specific Place in the Location is required",IF(ISBLANK('Contact Data Entry'!N142),NA(),"OK"))</f>
        <v>#N/A</v>
      </c>
      <c r="O142" s="41" t="e">
        <f>IF(AND(NOT(ISBLANK('Contact Data Entry'!O142)),ISNA(VLOOKUP('Contact Data Entry'!O142,'DO NOT USE_School Picklist'!$L$3:$L$81,1,FALSE))),"Please select a value from the drop-down menu",IF('DO NOT USE_Contact Formulas'!A142,"OK",NA()))</f>
        <v>#N/A</v>
      </c>
      <c r="P142" s="41" t="e">
        <f>IF(AND(NOT(ISBLANK('Contact Data Entry'!P142)),NOT(ISNUMBER(MATCH("*@*.?*",'Contact Data Entry'!P142,0)))),"Email must be in a valid format",IF('DO NOT USE_Contact Formulas'!A142,"OK",NA()))</f>
        <v>#N/A</v>
      </c>
      <c r="Q142" s="41" t="e">
        <f>IF(LEN('Contact Data Entry'!Q142)&gt;50,"Parent/Guardian Name must be less than 50 characters",IF('DO NOT USE_Contact Formulas'!A142,"OK",NA()))</f>
        <v>#N/A</v>
      </c>
      <c r="R142" s="41" t="e">
        <f>IF(NOT(ISBLANK('Contact Data Entry'!R142)),IF(AND(ISNUMBER('Contact Data Entry'!R142),LEFT('Contact Data Entry'!R142,1)&lt;&gt;"1",LEN('Contact Data Entry'!R142)=10),"OK","Phone number must be valid format"),IF('DO NOT USE_Contact Formulas'!A142,"OK",NA()))</f>
        <v>#N/A</v>
      </c>
      <c r="S142" s="41" t="e">
        <f>IF(AND(NOT(ISBLANK('Contact Data Entry'!S142)),ISNA(VLOOKUP('Contact Data Entry'!S142,'DO NOT USE_School Picklist'!$N$3:$N$63,1,FALSE))),"Please select a value from the drop-down menu",IF('DO NOT USE_Contact Formulas'!A142,"OK",NA()))</f>
        <v>#N/A</v>
      </c>
      <c r="T142" s="41" t="e">
        <f>IF(AND(NOT(ISBLANK('Contact Data Entry'!T142)),ISNA(VLOOKUP('Contact Data Entry'!T142,'DO NOT USE_School Picklist'!$E$3:$E$10,1,FALSE))),"Please select a value from the drop-down menu",IF('DO NOT USE_Contact Formulas'!A142,"OK",NA()))</f>
        <v>#N/A</v>
      </c>
      <c r="U142" s="41" t="e">
        <f>IF(AND(NOT(ISBLANK('Contact Data Entry'!U142)),ISNA(VLOOKUP('Contact Data Entry'!U142,'DO NOT USE_School Picklist'!$F$3:$F$16,1,FALSE))),"Please select a value from the drop-down menu",IF('DO NOT USE_Contact Formulas'!A142,"OK",NA()))</f>
        <v>#N/A</v>
      </c>
      <c r="V142" s="41" t="e">
        <f>IF(LEN('Contact Data Entry'!V142)&gt;100,"Classroom(s) must be less than 100 characters",IF('DO NOT USE_Contact Formulas'!A142,"OK",NA()))</f>
        <v>#N/A</v>
      </c>
      <c r="W142" s="41" t="e">
        <f>IF(AND(NOT(ISBLANK('Contact Data Entry'!W142)),ISNA(VLOOKUP('Contact Data Entry'!W142,'DO NOT USE_School Picklist'!$K$3:$K$6,1,FALSE))),"Please select a value from the drop-down menu",IF('DO NOT USE_Contact Formulas'!A142,"OK",NA()))</f>
        <v>#N/A</v>
      </c>
      <c r="X142" s="41" t="e">
        <f>IF(AND(NOT(ISBLANK('Contact Data Entry'!X142)),ISNA(VLOOKUP('Contact Data Entry'!X142,'DO NOT USE_School Picklist'!$D$3:$D$5,1,FALSE))),"Please select a value from the drop-down menu",IF('DO NOT USE_Contact Formulas'!A142,"OK",NA()))</f>
        <v>#N/A</v>
      </c>
      <c r="Y142" s="41"/>
      <c r="Z142" s="41" t="e">
        <f>IF(AND(NOT(ISBLANK('Contact Data Entry'!Z142)),ISNA(VLOOKUP('Contact Data Entry'!Z142,'DO NOT USE_School Picklist'!$G$3:$G$5,1,FALSE))),"Please select a value from the drop-down menu",IF('DO NOT USE_Contact Formulas'!A142,"OK",NA()))</f>
        <v>#N/A</v>
      </c>
      <c r="AA142" s="41"/>
      <c r="AB142" s="41" t="e">
        <f>IF(AND(NOT(ISBLANK('Contact Data Entry'!AB142)),ISNA(VLOOKUP('Contact Data Entry'!AB142,'DO NOT USE_School Picklist'!$H$3:$H$4,1,FALSE))),"Please select a value from the drop-down menu",IF('DO NOT USE_Contact Formulas'!A142,"OK",NA()))</f>
        <v>#N/A</v>
      </c>
      <c r="AC142" s="41" t="e">
        <f ca="1">IF('Contact Data Entry'!AC142&gt;'DO NOT USE_School Picklist'!$C$3,"Test Date cannot be a future date",IF('DO NOT USE_Contact Formulas'!A142,"OK",NA()))</f>
        <v>#N/A</v>
      </c>
      <c r="AD142" s="41" t="e">
        <f>IF(AND(NOT(ISBLANK('Contact Data Entry'!AD142)),ISNA(VLOOKUP('Contact Data Entry'!AD142,'DO NOT USE_School Picklist'!$Q$3:$Q$8,1,FALSE))),"Please select a value from the drop-down menu",IF('DO NOT USE_Contact Formulas'!A142,"OK",NA()))</f>
        <v>#N/A</v>
      </c>
    </row>
    <row r="143" spans="1:30" x14ac:dyDescent="0.25">
      <c r="A143" s="40" t="e">
        <f>IF('DO NOT USE_Contact Formulas'!A143,IF('DO NOT USE_Contact Formulas'!B143,"Not all required fields are completed","OK"),NA())</f>
        <v>#N/A</v>
      </c>
      <c r="B143" s="41" t="e">
        <f>IF(AND('DO NOT USE_Contact Formulas'!A143,ISBLANK('Contact Data Entry'!B143)),"First Name is required",IF(NOT(ISBLANK('Contact Data Entry'!B143)),"OK",NA()))</f>
        <v>#N/A</v>
      </c>
      <c r="C143" s="41" t="e">
        <f>IF(AND('DO NOT USE_Contact Formulas'!A143,ISBLANK('Contact Data Entry'!C143)),"Last Name is required",IF(NOT(ISBLANK('Contact Data Entry'!C143)),"OK",NA()))</f>
        <v>#N/A</v>
      </c>
      <c r="D143" s="41" t="e">
        <f>IF(AND('DO NOT USE_Contact Formulas'!A143,ISBLANK('Contact Data Entry'!D143)),"Birthdate is required",IF(NOT(ISBLANK('Contact Data Entry'!D143)),"OK",NA()))</f>
        <v>#N/A</v>
      </c>
      <c r="E143" s="41" t="e">
        <f>IF(AND('DO NOT USE_Contact Formulas'!A143,ISBLANK('Contact Data Entry'!E143)),"Mobile Phone is required",IF(NOT(ISBLANK('Contact Data Entry'!E143)),IF(AND(ISNUMBER(VALUE('Contact Data Entry'!E143)),LEFT('Contact Data Entry'!E143,1)&lt;&gt;"1",LEN('Contact Data Entry'!E143)=10),"OK","Phone number must be valid format"),NA()))</f>
        <v>#N/A</v>
      </c>
      <c r="F143" s="41" t="e">
        <f>IF(LEN('Contact Data Entry'!F143)&gt;255,"Home Street Address must be less than 255 characters",IF('DO NOT USE_Contact Formulas'!A143,"OK",NA()))</f>
        <v>#N/A</v>
      </c>
      <c r="G143" s="41" t="e">
        <f>IF(LEN('Contact Data Entry'!G143)&gt;40,"City must be less than 40 characters",IF('DO NOT USE_Contact Formulas'!A143,"OK",NA()))</f>
        <v>#N/A</v>
      </c>
      <c r="H143" s="41" t="e">
        <f>IF(AND(NOT(ISBLANK('Contact Data Entry'!H143)),ISNA(VLOOKUP('Contact Data Entry'!H143,'DO NOT USE_School Picklist'!$P$3:$P$52,1,FALSE))),"Please select a value from the drop-down menu",IF('DO NOT USE_Contact Formulas'!A143,"OK",NA()))</f>
        <v>#N/A</v>
      </c>
      <c r="I143" s="41" t="e">
        <f>IF(AND('DO NOT USE_Contact Formulas'!A143,ISBLANK('Contact Data Entry'!I143)),"Zip is required",IF(ISBLANK('Contact Data Entry'!I143),NA(),"OK"))</f>
        <v>#N/A</v>
      </c>
      <c r="J143" s="41" t="e">
        <f>IF(AND('DO NOT USE_Contact Formulas'!A143,ISBLANK('Contact Data Entry'!J143)),"Student or Staff? is required",IF(ISBLANK('Contact Data Entry'!J143),NA(),IF(ISNA(VLOOKUP('Contact Data Entry'!J143,'DO NOT USE_School Picklist'!$B$3:$B$6,1,FALSE)),"Please select a value from the drop-down menu","OK")))</f>
        <v>#N/A</v>
      </c>
      <c r="K143" s="41" t="e">
        <f>IF(AND('Contact Data Entry'!J143='DO NOT USE_School Picklist'!$B$4,ISBLANK('Contact Data Entry'!K143)),"Occupation/Job Title is required if Student or Staff? is Yes, staff/faculty or volunteer",IF('DO NOT USE_Contact Formulas'!A143,"OK",NA()))</f>
        <v>#N/A</v>
      </c>
      <c r="L143" s="41" t="e">
        <f ca="1">IF('Contact Data Entry'!L143&gt;'DO NOT USE_School Picklist'!$C$3,"Date last on school campus/facility cannot be a future date",IF('DO NOT USE_Contact Formulas'!A143,IF(ISBLANK('Contact Data Entry'!L143),"Date last on school campus/facility is required","OK"),NA()))</f>
        <v>#N/A</v>
      </c>
      <c r="M143" s="42" t="e">
        <f ca="1">IF('Contact Data Entry'!M143&gt;'DO NOT USE_School Picklist'!$C$3,"Last Exposure Date cannot be a future date",IF('DO NOT USE_Contact Formulas'!A143,IF(ISBLANK('Contact Data Entry'!M143),"Last Exposure Date is required","OK"),NA()))</f>
        <v>#N/A</v>
      </c>
      <c r="N143" s="42" t="e">
        <f>IF(AND('DO NOT USE_Contact Formulas'!A143,ISBLANK('Contact Data Entry'!N143)),"Specific Place in the Location is required",IF(ISBLANK('Contact Data Entry'!N143),NA(),"OK"))</f>
        <v>#N/A</v>
      </c>
      <c r="O143" s="41" t="e">
        <f>IF(AND(NOT(ISBLANK('Contact Data Entry'!O143)),ISNA(VLOOKUP('Contact Data Entry'!O143,'DO NOT USE_School Picklist'!$L$3:$L$81,1,FALSE))),"Please select a value from the drop-down menu",IF('DO NOT USE_Contact Formulas'!A143,"OK",NA()))</f>
        <v>#N/A</v>
      </c>
      <c r="P143" s="41" t="e">
        <f>IF(AND(NOT(ISBLANK('Contact Data Entry'!P143)),NOT(ISNUMBER(MATCH("*@*.?*",'Contact Data Entry'!P143,0)))),"Email must be in a valid format",IF('DO NOT USE_Contact Formulas'!A143,"OK",NA()))</f>
        <v>#N/A</v>
      </c>
      <c r="Q143" s="41" t="e">
        <f>IF(LEN('Contact Data Entry'!Q143)&gt;50,"Parent/Guardian Name must be less than 50 characters",IF('DO NOT USE_Contact Formulas'!A143,"OK",NA()))</f>
        <v>#N/A</v>
      </c>
      <c r="R143" s="41" t="e">
        <f>IF(NOT(ISBLANK('Contact Data Entry'!R143)),IF(AND(ISNUMBER('Contact Data Entry'!R143),LEFT('Contact Data Entry'!R143,1)&lt;&gt;"1",LEN('Contact Data Entry'!R143)=10),"OK","Phone number must be valid format"),IF('DO NOT USE_Contact Formulas'!A143,"OK",NA()))</f>
        <v>#N/A</v>
      </c>
      <c r="S143" s="41" t="e">
        <f>IF(AND(NOT(ISBLANK('Contact Data Entry'!S143)),ISNA(VLOOKUP('Contact Data Entry'!S143,'DO NOT USE_School Picklist'!$N$3:$N$63,1,FALSE))),"Please select a value from the drop-down menu",IF('DO NOT USE_Contact Formulas'!A143,"OK",NA()))</f>
        <v>#N/A</v>
      </c>
      <c r="T143" s="41" t="e">
        <f>IF(AND(NOT(ISBLANK('Contact Data Entry'!T143)),ISNA(VLOOKUP('Contact Data Entry'!T143,'DO NOT USE_School Picklist'!$E$3:$E$10,1,FALSE))),"Please select a value from the drop-down menu",IF('DO NOT USE_Contact Formulas'!A143,"OK",NA()))</f>
        <v>#N/A</v>
      </c>
      <c r="U143" s="41" t="e">
        <f>IF(AND(NOT(ISBLANK('Contact Data Entry'!U143)),ISNA(VLOOKUP('Contact Data Entry'!U143,'DO NOT USE_School Picklist'!$F$3:$F$16,1,FALSE))),"Please select a value from the drop-down menu",IF('DO NOT USE_Contact Formulas'!A143,"OK",NA()))</f>
        <v>#N/A</v>
      </c>
      <c r="V143" s="41" t="e">
        <f>IF(LEN('Contact Data Entry'!V143)&gt;100,"Classroom(s) must be less than 100 characters",IF('DO NOT USE_Contact Formulas'!A143,"OK",NA()))</f>
        <v>#N/A</v>
      </c>
      <c r="W143" s="41" t="e">
        <f>IF(AND(NOT(ISBLANK('Contact Data Entry'!W143)),ISNA(VLOOKUP('Contact Data Entry'!W143,'DO NOT USE_School Picklist'!$K$3:$K$6,1,FALSE))),"Please select a value from the drop-down menu",IF('DO NOT USE_Contact Formulas'!A143,"OK",NA()))</f>
        <v>#N/A</v>
      </c>
      <c r="X143" s="41" t="e">
        <f>IF(AND(NOT(ISBLANK('Contact Data Entry'!X143)),ISNA(VLOOKUP('Contact Data Entry'!X143,'DO NOT USE_School Picklist'!$D$3:$D$5,1,FALSE))),"Please select a value from the drop-down menu",IF('DO NOT USE_Contact Formulas'!A143,"OK",NA()))</f>
        <v>#N/A</v>
      </c>
      <c r="Y143" s="41"/>
      <c r="Z143" s="41" t="e">
        <f>IF(AND(NOT(ISBLANK('Contact Data Entry'!Z143)),ISNA(VLOOKUP('Contact Data Entry'!Z143,'DO NOT USE_School Picklist'!$G$3:$G$5,1,FALSE))),"Please select a value from the drop-down menu",IF('DO NOT USE_Contact Formulas'!A143,"OK",NA()))</f>
        <v>#N/A</v>
      </c>
      <c r="AA143" s="41"/>
      <c r="AB143" s="41" t="e">
        <f>IF(AND(NOT(ISBLANK('Contact Data Entry'!AB143)),ISNA(VLOOKUP('Contact Data Entry'!AB143,'DO NOT USE_School Picklist'!$H$3:$H$4,1,FALSE))),"Please select a value from the drop-down menu",IF('DO NOT USE_Contact Formulas'!A143,"OK",NA()))</f>
        <v>#N/A</v>
      </c>
      <c r="AC143" s="41" t="e">
        <f ca="1">IF('Contact Data Entry'!AC143&gt;'DO NOT USE_School Picklist'!$C$3,"Test Date cannot be a future date",IF('DO NOT USE_Contact Formulas'!A143,"OK",NA()))</f>
        <v>#N/A</v>
      </c>
      <c r="AD143" s="41" t="e">
        <f>IF(AND(NOT(ISBLANK('Contact Data Entry'!AD143)),ISNA(VLOOKUP('Contact Data Entry'!AD143,'DO NOT USE_School Picklist'!$Q$3:$Q$8,1,FALSE))),"Please select a value from the drop-down menu",IF('DO NOT USE_Contact Formulas'!A143,"OK",NA()))</f>
        <v>#N/A</v>
      </c>
    </row>
    <row r="144" spans="1:30" x14ac:dyDescent="0.25">
      <c r="A144" s="40" t="e">
        <f>IF('DO NOT USE_Contact Formulas'!A144,IF('DO NOT USE_Contact Formulas'!B144,"Not all required fields are completed","OK"),NA())</f>
        <v>#N/A</v>
      </c>
      <c r="B144" s="41" t="e">
        <f>IF(AND('DO NOT USE_Contact Formulas'!A144,ISBLANK('Contact Data Entry'!B144)),"First Name is required",IF(NOT(ISBLANK('Contact Data Entry'!B144)),"OK",NA()))</f>
        <v>#N/A</v>
      </c>
      <c r="C144" s="41" t="e">
        <f>IF(AND('DO NOT USE_Contact Formulas'!A144,ISBLANK('Contact Data Entry'!C144)),"Last Name is required",IF(NOT(ISBLANK('Contact Data Entry'!C144)),"OK",NA()))</f>
        <v>#N/A</v>
      </c>
      <c r="D144" s="41" t="e">
        <f>IF(AND('DO NOT USE_Contact Formulas'!A144,ISBLANK('Contact Data Entry'!D144)),"Birthdate is required",IF(NOT(ISBLANK('Contact Data Entry'!D144)),"OK",NA()))</f>
        <v>#N/A</v>
      </c>
      <c r="E144" s="41" t="e">
        <f>IF(AND('DO NOT USE_Contact Formulas'!A144,ISBLANK('Contact Data Entry'!E144)),"Mobile Phone is required",IF(NOT(ISBLANK('Contact Data Entry'!E144)),IF(AND(ISNUMBER(VALUE('Contact Data Entry'!E144)),LEFT('Contact Data Entry'!E144,1)&lt;&gt;"1",LEN('Contact Data Entry'!E144)=10),"OK","Phone number must be valid format"),NA()))</f>
        <v>#N/A</v>
      </c>
      <c r="F144" s="41" t="e">
        <f>IF(LEN('Contact Data Entry'!F144)&gt;255,"Home Street Address must be less than 255 characters",IF('DO NOT USE_Contact Formulas'!A144,"OK",NA()))</f>
        <v>#N/A</v>
      </c>
      <c r="G144" s="41" t="e">
        <f>IF(LEN('Contact Data Entry'!G144)&gt;40,"City must be less than 40 characters",IF('DO NOT USE_Contact Formulas'!A144,"OK",NA()))</f>
        <v>#N/A</v>
      </c>
      <c r="H144" s="41" t="e">
        <f>IF(AND(NOT(ISBLANK('Contact Data Entry'!H144)),ISNA(VLOOKUP('Contact Data Entry'!H144,'DO NOT USE_School Picklist'!$P$3:$P$52,1,FALSE))),"Please select a value from the drop-down menu",IF('DO NOT USE_Contact Formulas'!A144,"OK",NA()))</f>
        <v>#N/A</v>
      </c>
      <c r="I144" s="41" t="e">
        <f>IF(AND('DO NOT USE_Contact Formulas'!A144,ISBLANK('Contact Data Entry'!I144)),"Zip is required",IF(ISBLANK('Contact Data Entry'!I144),NA(),"OK"))</f>
        <v>#N/A</v>
      </c>
      <c r="J144" s="41" t="e">
        <f>IF(AND('DO NOT USE_Contact Formulas'!A144,ISBLANK('Contact Data Entry'!J144)),"Student or Staff? is required",IF(ISBLANK('Contact Data Entry'!J144),NA(),IF(ISNA(VLOOKUP('Contact Data Entry'!J144,'DO NOT USE_School Picklist'!$B$3:$B$6,1,FALSE)),"Please select a value from the drop-down menu","OK")))</f>
        <v>#N/A</v>
      </c>
      <c r="K144" s="41" t="e">
        <f>IF(AND('Contact Data Entry'!J144='DO NOT USE_School Picklist'!$B$4,ISBLANK('Contact Data Entry'!K144)),"Occupation/Job Title is required if Student or Staff? is Yes, staff/faculty or volunteer",IF('DO NOT USE_Contact Formulas'!A144,"OK",NA()))</f>
        <v>#N/A</v>
      </c>
      <c r="L144" s="41" t="e">
        <f ca="1">IF('Contact Data Entry'!L144&gt;'DO NOT USE_School Picklist'!$C$3,"Date last on school campus/facility cannot be a future date",IF('DO NOT USE_Contact Formulas'!A144,IF(ISBLANK('Contact Data Entry'!L144),"Date last on school campus/facility is required","OK"),NA()))</f>
        <v>#N/A</v>
      </c>
      <c r="M144" s="42" t="e">
        <f ca="1">IF('Contact Data Entry'!M144&gt;'DO NOT USE_School Picklist'!$C$3,"Last Exposure Date cannot be a future date",IF('DO NOT USE_Contact Formulas'!A144,IF(ISBLANK('Contact Data Entry'!M144),"Last Exposure Date is required","OK"),NA()))</f>
        <v>#N/A</v>
      </c>
      <c r="N144" s="42" t="e">
        <f>IF(AND('DO NOT USE_Contact Formulas'!A144,ISBLANK('Contact Data Entry'!N144)),"Specific Place in the Location is required",IF(ISBLANK('Contact Data Entry'!N144),NA(),"OK"))</f>
        <v>#N/A</v>
      </c>
      <c r="O144" s="41" t="e">
        <f>IF(AND(NOT(ISBLANK('Contact Data Entry'!O144)),ISNA(VLOOKUP('Contact Data Entry'!O144,'DO NOT USE_School Picklist'!$L$3:$L$81,1,FALSE))),"Please select a value from the drop-down menu",IF('DO NOT USE_Contact Formulas'!A144,"OK",NA()))</f>
        <v>#N/A</v>
      </c>
      <c r="P144" s="41" t="e">
        <f>IF(AND(NOT(ISBLANK('Contact Data Entry'!P144)),NOT(ISNUMBER(MATCH("*@*.?*",'Contact Data Entry'!P144,0)))),"Email must be in a valid format",IF('DO NOT USE_Contact Formulas'!A144,"OK",NA()))</f>
        <v>#N/A</v>
      </c>
      <c r="Q144" s="41" t="e">
        <f>IF(LEN('Contact Data Entry'!Q144)&gt;50,"Parent/Guardian Name must be less than 50 characters",IF('DO NOT USE_Contact Formulas'!A144,"OK",NA()))</f>
        <v>#N/A</v>
      </c>
      <c r="R144" s="41" t="e">
        <f>IF(NOT(ISBLANK('Contact Data Entry'!R144)),IF(AND(ISNUMBER('Contact Data Entry'!R144),LEFT('Contact Data Entry'!R144,1)&lt;&gt;"1",LEN('Contact Data Entry'!R144)=10),"OK","Phone number must be valid format"),IF('DO NOT USE_Contact Formulas'!A144,"OK",NA()))</f>
        <v>#N/A</v>
      </c>
      <c r="S144" s="41" t="e">
        <f>IF(AND(NOT(ISBLANK('Contact Data Entry'!S144)),ISNA(VLOOKUP('Contact Data Entry'!S144,'DO NOT USE_School Picklist'!$N$3:$N$63,1,FALSE))),"Please select a value from the drop-down menu",IF('DO NOT USE_Contact Formulas'!A144,"OK",NA()))</f>
        <v>#N/A</v>
      </c>
      <c r="T144" s="41" t="e">
        <f>IF(AND(NOT(ISBLANK('Contact Data Entry'!T144)),ISNA(VLOOKUP('Contact Data Entry'!T144,'DO NOT USE_School Picklist'!$E$3:$E$10,1,FALSE))),"Please select a value from the drop-down menu",IF('DO NOT USE_Contact Formulas'!A144,"OK",NA()))</f>
        <v>#N/A</v>
      </c>
      <c r="U144" s="41" t="e">
        <f>IF(AND(NOT(ISBLANK('Contact Data Entry'!U144)),ISNA(VLOOKUP('Contact Data Entry'!U144,'DO NOT USE_School Picklist'!$F$3:$F$16,1,FALSE))),"Please select a value from the drop-down menu",IF('DO NOT USE_Contact Formulas'!A144,"OK",NA()))</f>
        <v>#N/A</v>
      </c>
      <c r="V144" s="41" t="e">
        <f>IF(LEN('Contact Data Entry'!V144)&gt;100,"Classroom(s) must be less than 100 characters",IF('DO NOT USE_Contact Formulas'!A144,"OK",NA()))</f>
        <v>#N/A</v>
      </c>
      <c r="W144" s="41" t="e">
        <f>IF(AND(NOT(ISBLANK('Contact Data Entry'!W144)),ISNA(VLOOKUP('Contact Data Entry'!W144,'DO NOT USE_School Picklist'!$K$3:$K$6,1,FALSE))),"Please select a value from the drop-down menu",IF('DO NOT USE_Contact Formulas'!A144,"OK",NA()))</f>
        <v>#N/A</v>
      </c>
      <c r="X144" s="41" t="e">
        <f>IF(AND(NOT(ISBLANK('Contact Data Entry'!X144)),ISNA(VLOOKUP('Contact Data Entry'!X144,'DO NOT USE_School Picklist'!$D$3:$D$5,1,FALSE))),"Please select a value from the drop-down menu",IF('DO NOT USE_Contact Formulas'!A144,"OK",NA()))</f>
        <v>#N/A</v>
      </c>
      <c r="Y144" s="41"/>
      <c r="Z144" s="41" t="e">
        <f>IF(AND(NOT(ISBLANK('Contact Data Entry'!Z144)),ISNA(VLOOKUP('Contact Data Entry'!Z144,'DO NOT USE_School Picklist'!$G$3:$G$5,1,FALSE))),"Please select a value from the drop-down menu",IF('DO NOT USE_Contact Formulas'!A144,"OK",NA()))</f>
        <v>#N/A</v>
      </c>
      <c r="AA144" s="41"/>
      <c r="AB144" s="41" t="e">
        <f>IF(AND(NOT(ISBLANK('Contact Data Entry'!AB144)),ISNA(VLOOKUP('Contact Data Entry'!AB144,'DO NOT USE_School Picklist'!$H$3:$H$4,1,FALSE))),"Please select a value from the drop-down menu",IF('DO NOT USE_Contact Formulas'!A144,"OK",NA()))</f>
        <v>#N/A</v>
      </c>
      <c r="AC144" s="41" t="e">
        <f ca="1">IF('Contact Data Entry'!AC144&gt;'DO NOT USE_School Picklist'!$C$3,"Test Date cannot be a future date",IF('DO NOT USE_Contact Formulas'!A144,"OK",NA()))</f>
        <v>#N/A</v>
      </c>
      <c r="AD144" s="41" t="e">
        <f>IF(AND(NOT(ISBLANK('Contact Data Entry'!AD144)),ISNA(VLOOKUP('Contact Data Entry'!AD144,'DO NOT USE_School Picklist'!$Q$3:$Q$8,1,FALSE))),"Please select a value from the drop-down menu",IF('DO NOT USE_Contact Formulas'!A144,"OK",NA()))</f>
        <v>#N/A</v>
      </c>
    </row>
    <row r="145" spans="1:30" x14ac:dyDescent="0.25">
      <c r="A145" s="40" t="e">
        <f>IF('DO NOT USE_Contact Formulas'!A145,IF('DO NOT USE_Contact Formulas'!B145,"Not all required fields are completed","OK"),NA())</f>
        <v>#N/A</v>
      </c>
      <c r="B145" s="41" t="e">
        <f>IF(AND('DO NOT USE_Contact Formulas'!A145,ISBLANK('Contact Data Entry'!B145)),"First Name is required",IF(NOT(ISBLANK('Contact Data Entry'!B145)),"OK",NA()))</f>
        <v>#N/A</v>
      </c>
      <c r="C145" s="41" t="e">
        <f>IF(AND('DO NOT USE_Contact Formulas'!A145,ISBLANK('Contact Data Entry'!C145)),"Last Name is required",IF(NOT(ISBLANK('Contact Data Entry'!C145)),"OK",NA()))</f>
        <v>#N/A</v>
      </c>
      <c r="D145" s="41" t="e">
        <f>IF(AND('DO NOT USE_Contact Formulas'!A145,ISBLANK('Contact Data Entry'!D145)),"Birthdate is required",IF(NOT(ISBLANK('Contact Data Entry'!D145)),"OK",NA()))</f>
        <v>#N/A</v>
      </c>
      <c r="E145" s="41" t="e">
        <f>IF(AND('DO NOT USE_Contact Formulas'!A145,ISBLANK('Contact Data Entry'!E145)),"Mobile Phone is required",IF(NOT(ISBLANK('Contact Data Entry'!E145)),IF(AND(ISNUMBER(VALUE('Contact Data Entry'!E145)),LEFT('Contact Data Entry'!E145,1)&lt;&gt;"1",LEN('Contact Data Entry'!E145)=10),"OK","Phone number must be valid format"),NA()))</f>
        <v>#N/A</v>
      </c>
      <c r="F145" s="41" t="e">
        <f>IF(LEN('Contact Data Entry'!F145)&gt;255,"Home Street Address must be less than 255 characters",IF('DO NOT USE_Contact Formulas'!A145,"OK",NA()))</f>
        <v>#N/A</v>
      </c>
      <c r="G145" s="41" t="e">
        <f>IF(LEN('Contact Data Entry'!G145)&gt;40,"City must be less than 40 characters",IF('DO NOT USE_Contact Formulas'!A145,"OK",NA()))</f>
        <v>#N/A</v>
      </c>
      <c r="H145" s="41" t="e">
        <f>IF(AND(NOT(ISBLANK('Contact Data Entry'!H145)),ISNA(VLOOKUP('Contact Data Entry'!H145,'DO NOT USE_School Picklist'!$P$3:$P$52,1,FALSE))),"Please select a value from the drop-down menu",IF('DO NOT USE_Contact Formulas'!A145,"OK",NA()))</f>
        <v>#N/A</v>
      </c>
      <c r="I145" s="41" t="e">
        <f>IF(AND('DO NOT USE_Contact Formulas'!A145,ISBLANK('Contact Data Entry'!I145)),"Zip is required",IF(ISBLANK('Contact Data Entry'!I145),NA(),"OK"))</f>
        <v>#N/A</v>
      </c>
      <c r="J145" s="41" t="e">
        <f>IF(AND('DO NOT USE_Contact Formulas'!A145,ISBLANK('Contact Data Entry'!J145)),"Student or Staff? is required",IF(ISBLANK('Contact Data Entry'!J145),NA(),IF(ISNA(VLOOKUP('Contact Data Entry'!J145,'DO NOT USE_School Picklist'!$B$3:$B$6,1,FALSE)),"Please select a value from the drop-down menu","OK")))</f>
        <v>#N/A</v>
      </c>
      <c r="K145" s="41" t="e">
        <f>IF(AND('Contact Data Entry'!J145='DO NOT USE_School Picklist'!$B$4,ISBLANK('Contact Data Entry'!K145)),"Occupation/Job Title is required if Student or Staff? is Yes, staff/faculty or volunteer",IF('DO NOT USE_Contact Formulas'!A145,"OK",NA()))</f>
        <v>#N/A</v>
      </c>
      <c r="L145" s="41" t="e">
        <f ca="1">IF('Contact Data Entry'!L145&gt;'DO NOT USE_School Picklist'!$C$3,"Date last on school campus/facility cannot be a future date",IF('DO NOT USE_Contact Formulas'!A145,IF(ISBLANK('Contact Data Entry'!L145),"Date last on school campus/facility is required","OK"),NA()))</f>
        <v>#N/A</v>
      </c>
      <c r="M145" s="42" t="e">
        <f ca="1">IF('Contact Data Entry'!M145&gt;'DO NOT USE_School Picklist'!$C$3,"Last Exposure Date cannot be a future date",IF('DO NOT USE_Contact Formulas'!A145,IF(ISBLANK('Contact Data Entry'!M145),"Last Exposure Date is required","OK"),NA()))</f>
        <v>#N/A</v>
      </c>
      <c r="N145" s="42" t="e">
        <f>IF(AND('DO NOT USE_Contact Formulas'!A145,ISBLANK('Contact Data Entry'!N145)),"Specific Place in the Location is required",IF(ISBLANK('Contact Data Entry'!N145),NA(),"OK"))</f>
        <v>#N/A</v>
      </c>
      <c r="O145" s="41" t="e">
        <f>IF(AND(NOT(ISBLANK('Contact Data Entry'!O145)),ISNA(VLOOKUP('Contact Data Entry'!O145,'DO NOT USE_School Picklist'!$L$3:$L$81,1,FALSE))),"Please select a value from the drop-down menu",IF('DO NOT USE_Contact Formulas'!A145,"OK",NA()))</f>
        <v>#N/A</v>
      </c>
      <c r="P145" s="41" t="e">
        <f>IF(AND(NOT(ISBLANK('Contact Data Entry'!P145)),NOT(ISNUMBER(MATCH("*@*.?*",'Contact Data Entry'!P145,0)))),"Email must be in a valid format",IF('DO NOT USE_Contact Formulas'!A145,"OK",NA()))</f>
        <v>#N/A</v>
      </c>
      <c r="Q145" s="41" t="e">
        <f>IF(LEN('Contact Data Entry'!Q145)&gt;50,"Parent/Guardian Name must be less than 50 characters",IF('DO NOT USE_Contact Formulas'!A145,"OK",NA()))</f>
        <v>#N/A</v>
      </c>
      <c r="R145" s="41" t="e">
        <f>IF(NOT(ISBLANK('Contact Data Entry'!R145)),IF(AND(ISNUMBER('Contact Data Entry'!R145),LEFT('Contact Data Entry'!R145,1)&lt;&gt;"1",LEN('Contact Data Entry'!R145)=10),"OK","Phone number must be valid format"),IF('DO NOT USE_Contact Formulas'!A145,"OK",NA()))</f>
        <v>#N/A</v>
      </c>
      <c r="S145" s="41" t="e">
        <f>IF(AND(NOT(ISBLANK('Contact Data Entry'!S145)),ISNA(VLOOKUP('Contact Data Entry'!S145,'DO NOT USE_School Picklist'!$N$3:$N$63,1,FALSE))),"Please select a value from the drop-down menu",IF('DO NOT USE_Contact Formulas'!A145,"OK",NA()))</f>
        <v>#N/A</v>
      </c>
      <c r="T145" s="41" t="e">
        <f>IF(AND(NOT(ISBLANK('Contact Data Entry'!T145)),ISNA(VLOOKUP('Contact Data Entry'!T145,'DO NOT USE_School Picklist'!$E$3:$E$10,1,FALSE))),"Please select a value from the drop-down menu",IF('DO NOT USE_Contact Formulas'!A145,"OK",NA()))</f>
        <v>#N/A</v>
      </c>
      <c r="U145" s="41" t="e">
        <f>IF(AND(NOT(ISBLANK('Contact Data Entry'!U145)),ISNA(VLOOKUP('Contact Data Entry'!U145,'DO NOT USE_School Picklist'!$F$3:$F$16,1,FALSE))),"Please select a value from the drop-down menu",IF('DO NOT USE_Contact Formulas'!A145,"OK",NA()))</f>
        <v>#N/A</v>
      </c>
      <c r="V145" s="41" t="e">
        <f>IF(LEN('Contact Data Entry'!V145)&gt;100,"Classroom(s) must be less than 100 characters",IF('DO NOT USE_Contact Formulas'!A145,"OK",NA()))</f>
        <v>#N/A</v>
      </c>
      <c r="W145" s="41" t="e">
        <f>IF(AND(NOT(ISBLANK('Contact Data Entry'!W145)),ISNA(VLOOKUP('Contact Data Entry'!W145,'DO NOT USE_School Picklist'!$K$3:$K$6,1,FALSE))),"Please select a value from the drop-down menu",IF('DO NOT USE_Contact Formulas'!A145,"OK",NA()))</f>
        <v>#N/A</v>
      </c>
      <c r="X145" s="41" t="e">
        <f>IF(AND(NOT(ISBLANK('Contact Data Entry'!X145)),ISNA(VLOOKUP('Contact Data Entry'!X145,'DO NOT USE_School Picklist'!$D$3:$D$5,1,FALSE))),"Please select a value from the drop-down menu",IF('DO NOT USE_Contact Formulas'!A145,"OK",NA()))</f>
        <v>#N/A</v>
      </c>
      <c r="Y145" s="41"/>
      <c r="Z145" s="41" t="e">
        <f>IF(AND(NOT(ISBLANK('Contact Data Entry'!Z145)),ISNA(VLOOKUP('Contact Data Entry'!Z145,'DO NOT USE_School Picklist'!$G$3:$G$5,1,FALSE))),"Please select a value from the drop-down menu",IF('DO NOT USE_Contact Formulas'!A145,"OK",NA()))</f>
        <v>#N/A</v>
      </c>
      <c r="AA145" s="41"/>
      <c r="AB145" s="41" t="e">
        <f>IF(AND(NOT(ISBLANK('Contact Data Entry'!AB145)),ISNA(VLOOKUP('Contact Data Entry'!AB145,'DO NOT USE_School Picklist'!$H$3:$H$4,1,FALSE))),"Please select a value from the drop-down menu",IF('DO NOT USE_Contact Formulas'!A145,"OK",NA()))</f>
        <v>#N/A</v>
      </c>
      <c r="AC145" s="41" t="e">
        <f ca="1">IF('Contact Data Entry'!AC145&gt;'DO NOT USE_School Picklist'!$C$3,"Test Date cannot be a future date",IF('DO NOT USE_Contact Formulas'!A145,"OK",NA()))</f>
        <v>#N/A</v>
      </c>
      <c r="AD145" s="41" t="e">
        <f>IF(AND(NOT(ISBLANK('Contact Data Entry'!AD145)),ISNA(VLOOKUP('Contact Data Entry'!AD145,'DO NOT USE_School Picklist'!$Q$3:$Q$8,1,FALSE))),"Please select a value from the drop-down menu",IF('DO NOT USE_Contact Formulas'!A145,"OK",NA()))</f>
        <v>#N/A</v>
      </c>
    </row>
    <row r="146" spans="1:30" x14ac:dyDescent="0.25">
      <c r="A146" s="40" t="e">
        <f>IF('DO NOT USE_Contact Formulas'!A146,IF('DO NOT USE_Contact Formulas'!B146,"Not all required fields are completed","OK"),NA())</f>
        <v>#N/A</v>
      </c>
      <c r="B146" s="41" t="e">
        <f>IF(AND('DO NOT USE_Contact Formulas'!A146,ISBLANK('Contact Data Entry'!B146)),"First Name is required",IF(NOT(ISBLANK('Contact Data Entry'!B146)),"OK",NA()))</f>
        <v>#N/A</v>
      </c>
      <c r="C146" s="41" t="e">
        <f>IF(AND('DO NOT USE_Contact Formulas'!A146,ISBLANK('Contact Data Entry'!C146)),"Last Name is required",IF(NOT(ISBLANK('Contact Data Entry'!C146)),"OK",NA()))</f>
        <v>#N/A</v>
      </c>
      <c r="D146" s="41" t="e">
        <f>IF(AND('DO NOT USE_Contact Formulas'!A146,ISBLANK('Contact Data Entry'!D146)),"Birthdate is required",IF(NOT(ISBLANK('Contact Data Entry'!D146)),"OK",NA()))</f>
        <v>#N/A</v>
      </c>
      <c r="E146" s="41" t="e">
        <f>IF(AND('DO NOT USE_Contact Formulas'!A146,ISBLANK('Contact Data Entry'!E146)),"Mobile Phone is required",IF(NOT(ISBLANK('Contact Data Entry'!E146)),IF(AND(ISNUMBER(VALUE('Contact Data Entry'!E146)),LEFT('Contact Data Entry'!E146,1)&lt;&gt;"1",LEN('Contact Data Entry'!E146)=10),"OK","Phone number must be valid format"),NA()))</f>
        <v>#N/A</v>
      </c>
      <c r="F146" s="41" t="e">
        <f>IF(LEN('Contact Data Entry'!F146)&gt;255,"Home Street Address must be less than 255 characters",IF('DO NOT USE_Contact Formulas'!A146,"OK",NA()))</f>
        <v>#N/A</v>
      </c>
      <c r="G146" s="41" t="e">
        <f>IF(LEN('Contact Data Entry'!G146)&gt;40,"City must be less than 40 characters",IF('DO NOT USE_Contact Formulas'!A146,"OK",NA()))</f>
        <v>#N/A</v>
      </c>
      <c r="H146" s="41" t="e">
        <f>IF(AND(NOT(ISBLANK('Contact Data Entry'!H146)),ISNA(VLOOKUP('Contact Data Entry'!H146,'DO NOT USE_School Picklist'!$P$3:$P$52,1,FALSE))),"Please select a value from the drop-down menu",IF('DO NOT USE_Contact Formulas'!A146,"OK",NA()))</f>
        <v>#N/A</v>
      </c>
      <c r="I146" s="41" t="e">
        <f>IF(AND('DO NOT USE_Contact Formulas'!A146,ISBLANK('Contact Data Entry'!I146)),"Zip is required",IF(ISBLANK('Contact Data Entry'!I146),NA(),"OK"))</f>
        <v>#N/A</v>
      </c>
      <c r="J146" s="41" t="e">
        <f>IF(AND('DO NOT USE_Contact Formulas'!A146,ISBLANK('Contact Data Entry'!J146)),"Student or Staff? is required",IF(ISBLANK('Contact Data Entry'!J146),NA(),IF(ISNA(VLOOKUP('Contact Data Entry'!J146,'DO NOT USE_School Picklist'!$B$3:$B$6,1,FALSE)),"Please select a value from the drop-down menu","OK")))</f>
        <v>#N/A</v>
      </c>
      <c r="K146" s="41" t="e">
        <f>IF(AND('Contact Data Entry'!J146='DO NOT USE_School Picklist'!$B$4,ISBLANK('Contact Data Entry'!K146)),"Occupation/Job Title is required if Student or Staff? is Yes, staff/faculty or volunteer",IF('DO NOT USE_Contact Formulas'!A146,"OK",NA()))</f>
        <v>#N/A</v>
      </c>
      <c r="L146" s="41" t="e">
        <f ca="1">IF('Contact Data Entry'!L146&gt;'DO NOT USE_School Picklist'!$C$3,"Date last on school campus/facility cannot be a future date",IF('DO NOT USE_Contact Formulas'!A146,IF(ISBLANK('Contact Data Entry'!L146),"Date last on school campus/facility is required","OK"),NA()))</f>
        <v>#N/A</v>
      </c>
      <c r="M146" s="42" t="e">
        <f ca="1">IF('Contact Data Entry'!M146&gt;'DO NOT USE_School Picklist'!$C$3,"Last Exposure Date cannot be a future date",IF('DO NOT USE_Contact Formulas'!A146,IF(ISBLANK('Contact Data Entry'!M146),"Last Exposure Date is required","OK"),NA()))</f>
        <v>#N/A</v>
      </c>
      <c r="N146" s="42" t="e">
        <f>IF(AND('DO NOT USE_Contact Formulas'!A146,ISBLANK('Contact Data Entry'!N146)),"Specific Place in the Location is required",IF(ISBLANK('Contact Data Entry'!N146),NA(),"OK"))</f>
        <v>#N/A</v>
      </c>
      <c r="O146" s="41" t="e">
        <f>IF(AND(NOT(ISBLANK('Contact Data Entry'!O146)),ISNA(VLOOKUP('Contact Data Entry'!O146,'DO NOT USE_School Picklist'!$L$3:$L$81,1,FALSE))),"Please select a value from the drop-down menu",IF('DO NOT USE_Contact Formulas'!A146,"OK",NA()))</f>
        <v>#N/A</v>
      </c>
      <c r="P146" s="41" t="e">
        <f>IF(AND(NOT(ISBLANK('Contact Data Entry'!P146)),NOT(ISNUMBER(MATCH("*@*.?*",'Contact Data Entry'!P146,0)))),"Email must be in a valid format",IF('DO NOT USE_Contact Formulas'!A146,"OK",NA()))</f>
        <v>#N/A</v>
      </c>
      <c r="Q146" s="41" t="e">
        <f>IF(LEN('Contact Data Entry'!Q146)&gt;50,"Parent/Guardian Name must be less than 50 characters",IF('DO NOT USE_Contact Formulas'!A146,"OK",NA()))</f>
        <v>#N/A</v>
      </c>
      <c r="R146" s="41" t="e">
        <f>IF(NOT(ISBLANK('Contact Data Entry'!R146)),IF(AND(ISNUMBER('Contact Data Entry'!R146),LEFT('Contact Data Entry'!R146,1)&lt;&gt;"1",LEN('Contact Data Entry'!R146)=10),"OK","Phone number must be valid format"),IF('DO NOT USE_Contact Formulas'!A146,"OK",NA()))</f>
        <v>#N/A</v>
      </c>
      <c r="S146" s="41" t="e">
        <f>IF(AND(NOT(ISBLANK('Contact Data Entry'!S146)),ISNA(VLOOKUP('Contact Data Entry'!S146,'DO NOT USE_School Picklist'!$N$3:$N$63,1,FALSE))),"Please select a value from the drop-down menu",IF('DO NOT USE_Contact Formulas'!A146,"OK",NA()))</f>
        <v>#N/A</v>
      </c>
      <c r="T146" s="41" t="e">
        <f>IF(AND(NOT(ISBLANK('Contact Data Entry'!T146)),ISNA(VLOOKUP('Contact Data Entry'!T146,'DO NOT USE_School Picklist'!$E$3:$E$10,1,FALSE))),"Please select a value from the drop-down menu",IF('DO NOT USE_Contact Formulas'!A146,"OK",NA()))</f>
        <v>#N/A</v>
      </c>
      <c r="U146" s="41" t="e">
        <f>IF(AND(NOT(ISBLANK('Contact Data Entry'!U146)),ISNA(VLOOKUP('Contact Data Entry'!U146,'DO NOT USE_School Picklist'!$F$3:$F$16,1,FALSE))),"Please select a value from the drop-down menu",IF('DO NOT USE_Contact Formulas'!A146,"OK",NA()))</f>
        <v>#N/A</v>
      </c>
      <c r="V146" s="41" t="e">
        <f>IF(LEN('Contact Data Entry'!V146)&gt;100,"Classroom(s) must be less than 100 characters",IF('DO NOT USE_Contact Formulas'!A146,"OK",NA()))</f>
        <v>#N/A</v>
      </c>
      <c r="W146" s="41" t="e">
        <f>IF(AND(NOT(ISBLANK('Contact Data Entry'!W146)),ISNA(VLOOKUP('Contact Data Entry'!W146,'DO NOT USE_School Picklist'!$K$3:$K$6,1,FALSE))),"Please select a value from the drop-down menu",IF('DO NOT USE_Contact Formulas'!A146,"OK",NA()))</f>
        <v>#N/A</v>
      </c>
      <c r="X146" s="41" t="e">
        <f>IF(AND(NOT(ISBLANK('Contact Data Entry'!X146)),ISNA(VLOOKUP('Contact Data Entry'!X146,'DO NOT USE_School Picklist'!$D$3:$D$5,1,FALSE))),"Please select a value from the drop-down menu",IF('DO NOT USE_Contact Formulas'!A146,"OK",NA()))</f>
        <v>#N/A</v>
      </c>
      <c r="Y146" s="41"/>
      <c r="Z146" s="41" t="e">
        <f>IF(AND(NOT(ISBLANK('Contact Data Entry'!Z146)),ISNA(VLOOKUP('Contact Data Entry'!Z146,'DO NOT USE_School Picklist'!$G$3:$G$5,1,FALSE))),"Please select a value from the drop-down menu",IF('DO NOT USE_Contact Formulas'!A146,"OK",NA()))</f>
        <v>#N/A</v>
      </c>
      <c r="AA146" s="41"/>
      <c r="AB146" s="41" t="e">
        <f>IF(AND(NOT(ISBLANK('Contact Data Entry'!AB146)),ISNA(VLOOKUP('Contact Data Entry'!AB146,'DO NOT USE_School Picklist'!$H$3:$H$4,1,FALSE))),"Please select a value from the drop-down menu",IF('DO NOT USE_Contact Formulas'!A146,"OK",NA()))</f>
        <v>#N/A</v>
      </c>
      <c r="AC146" s="41" t="e">
        <f ca="1">IF('Contact Data Entry'!AC146&gt;'DO NOT USE_School Picklist'!$C$3,"Test Date cannot be a future date",IF('DO NOT USE_Contact Formulas'!A146,"OK",NA()))</f>
        <v>#N/A</v>
      </c>
      <c r="AD146" s="41" t="e">
        <f>IF(AND(NOT(ISBLANK('Contact Data Entry'!AD146)),ISNA(VLOOKUP('Contact Data Entry'!AD146,'DO NOT USE_School Picklist'!$Q$3:$Q$8,1,FALSE))),"Please select a value from the drop-down menu",IF('DO NOT USE_Contact Formulas'!A146,"OK",NA()))</f>
        <v>#N/A</v>
      </c>
    </row>
    <row r="147" spans="1:30" x14ac:dyDescent="0.25">
      <c r="A147" s="40" t="e">
        <f>IF('DO NOT USE_Contact Formulas'!A147,IF('DO NOT USE_Contact Formulas'!B147,"Not all required fields are completed","OK"),NA())</f>
        <v>#N/A</v>
      </c>
      <c r="B147" s="41" t="e">
        <f>IF(AND('DO NOT USE_Contact Formulas'!A147,ISBLANK('Contact Data Entry'!B147)),"First Name is required",IF(NOT(ISBLANK('Contact Data Entry'!B147)),"OK",NA()))</f>
        <v>#N/A</v>
      </c>
      <c r="C147" s="41" t="e">
        <f>IF(AND('DO NOT USE_Contact Formulas'!A147,ISBLANK('Contact Data Entry'!C147)),"Last Name is required",IF(NOT(ISBLANK('Contact Data Entry'!C147)),"OK",NA()))</f>
        <v>#N/A</v>
      </c>
      <c r="D147" s="41" t="e">
        <f>IF(AND('DO NOT USE_Contact Formulas'!A147,ISBLANK('Contact Data Entry'!D147)),"Birthdate is required",IF(NOT(ISBLANK('Contact Data Entry'!D147)),"OK",NA()))</f>
        <v>#N/A</v>
      </c>
      <c r="E147" s="41" t="e">
        <f>IF(AND('DO NOT USE_Contact Formulas'!A147,ISBLANK('Contact Data Entry'!E147)),"Mobile Phone is required",IF(NOT(ISBLANK('Contact Data Entry'!E147)),IF(AND(ISNUMBER(VALUE('Contact Data Entry'!E147)),LEFT('Contact Data Entry'!E147,1)&lt;&gt;"1",LEN('Contact Data Entry'!E147)=10),"OK","Phone number must be valid format"),NA()))</f>
        <v>#N/A</v>
      </c>
      <c r="F147" s="41" t="e">
        <f>IF(LEN('Contact Data Entry'!F147)&gt;255,"Home Street Address must be less than 255 characters",IF('DO NOT USE_Contact Formulas'!A147,"OK",NA()))</f>
        <v>#N/A</v>
      </c>
      <c r="G147" s="41" t="e">
        <f>IF(LEN('Contact Data Entry'!G147)&gt;40,"City must be less than 40 characters",IF('DO NOT USE_Contact Formulas'!A147,"OK",NA()))</f>
        <v>#N/A</v>
      </c>
      <c r="H147" s="41" t="e">
        <f>IF(AND(NOT(ISBLANK('Contact Data Entry'!H147)),ISNA(VLOOKUP('Contact Data Entry'!H147,'DO NOT USE_School Picklist'!$P$3:$P$52,1,FALSE))),"Please select a value from the drop-down menu",IF('DO NOT USE_Contact Formulas'!A147,"OK",NA()))</f>
        <v>#N/A</v>
      </c>
      <c r="I147" s="41" t="e">
        <f>IF(AND('DO NOT USE_Contact Formulas'!A147,ISBLANK('Contact Data Entry'!I147)),"Zip is required",IF(ISBLANK('Contact Data Entry'!I147),NA(),"OK"))</f>
        <v>#N/A</v>
      </c>
      <c r="J147" s="41" t="e">
        <f>IF(AND('DO NOT USE_Contact Formulas'!A147,ISBLANK('Contact Data Entry'!J147)),"Student or Staff? is required",IF(ISBLANK('Contact Data Entry'!J147),NA(),IF(ISNA(VLOOKUP('Contact Data Entry'!J147,'DO NOT USE_School Picklist'!$B$3:$B$6,1,FALSE)),"Please select a value from the drop-down menu","OK")))</f>
        <v>#N/A</v>
      </c>
      <c r="K147" s="41" t="e">
        <f>IF(AND('Contact Data Entry'!J147='DO NOT USE_School Picklist'!$B$4,ISBLANK('Contact Data Entry'!K147)),"Occupation/Job Title is required if Student or Staff? is Yes, staff/faculty or volunteer",IF('DO NOT USE_Contact Formulas'!A147,"OK",NA()))</f>
        <v>#N/A</v>
      </c>
      <c r="L147" s="41" t="e">
        <f ca="1">IF('Contact Data Entry'!L147&gt;'DO NOT USE_School Picklist'!$C$3,"Date last on school campus/facility cannot be a future date",IF('DO NOT USE_Contact Formulas'!A147,IF(ISBLANK('Contact Data Entry'!L147),"Date last on school campus/facility is required","OK"),NA()))</f>
        <v>#N/A</v>
      </c>
      <c r="M147" s="42" t="e">
        <f ca="1">IF('Contact Data Entry'!M147&gt;'DO NOT USE_School Picklist'!$C$3,"Last Exposure Date cannot be a future date",IF('DO NOT USE_Contact Formulas'!A147,IF(ISBLANK('Contact Data Entry'!M147),"Last Exposure Date is required","OK"),NA()))</f>
        <v>#N/A</v>
      </c>
      <c r="N147" s="42" t="e">
        <f>IF(AND('DO NOT USE_Contact Formulas'!A147,ISBLANK('Contact Data Entry'!N147)),"Specific Place in the Location is required",IF(ISBLANK('Contact Data Entry'!N147),NA(),"OK"))</f>
        <v>#N/A</v>
      </c>
      <c r="O147" s="41" t="e">
        <f>IF(AND(NOT(ISBLANK('Contact Data Entry'!O147)),ISNA(VLOOKUP('Contact Data Entry'!O147,'DO NOT USE_School Picklist'!$L$3:$L$81,1,FALSE))),"Please select a value from the drop-down menu",IF('DO NOT USE_Contact Formulas'!A147,"OK",NA()))</f>
        <v>#N/A</v>
      </c>
      <c r="P147" s="41" t="e">
        <f>IF(AND(NOT(ISBLANK('Contact Data Entry'!P147)),NOT(ISNUMBER(MATCH("*@*.?*",'Contact Data Entry'!P147,0)))),"Email must be in a valid format",IF('DO NOT USE_Contact Formulas'!A147,"OK",NA()))</f>
        <v>#N/A</v>
      </c>
      <c r="Q147" s="41" t="e">
        <f>IF(LEN('Contact Data Entry'!Q147)&gt;50,"Parent/Guardian Name must be less than 50 characters",IF('DO NOT USE_Contact Formulas'!A147,"OK",NA()))</f>
        <v>#N/A</v>
      </c>
      <c r="R147" s="41" t="e">
        <f>IF(NOT(ISBLANK('Contact Data Entry'!R147)),IF(AND(ISNUMBER('Contact Data Entry'!R147),LEFT('Contact Data Entry'!R147,1)&lt;&gt;"1",LEN('Contact Data Entry'!R147)=10),"OK","Phone number must be valid format"),IF('DO NOT USE_Contact Formulas'!A147,"OK",NA()))</f>
        <v>#N/A</v>
      </c>
      <c r="S147" s="41" t="e">
        <f>IF(AND(NOT(ISBLANK('Contact Data Entry'!S147)),ISNA(VLOOKUP('Contact Data Entry'!S147,'DO NOT USE_School Picklist'!$N$3:$N$63,1,FALSE))),"Please select a value from the drop-down menu",IF('DO NOT USE_Contact Formulas'!A147,"OK",NA()))</f>
        <v>#N/A</v>
      </c>
      <c r="T147" s="41" t="e">
        <f>IF(AND(NOT(ISBLANK('Contact Data Entry'!T147)),ISNA(VLOOKUP('Contact Data Entry'!T147,'DO NOT USE_School Picklist'!$E$3:$E$10,1,FALSE))),"Please select a value from the drop-down menu",IF('DO NOT USE_Contact Formulas'!A147,"OK",NA()))</f>
        <v>#N/A</v>
      </c>
      <c r="U147" s="41" t="e">
        <f>IF(AND(NOT(ISBLANK('Contact Data Entry'!U147)),ISNA(VLOOKUP('Contact Data Entry'!U147,'DO NOT USE_School Picklist'!$F$3:$F$16,1,FALSE))),"Please select a value from the drop-down menu",IF('DO NOT USE_Contact Formulas'!A147,"OK",NA()))</f>
        <v>#N/A</v>
      </c>
      <c r="V147" s="41" t="e">
        <f>IF(LEN('Contact Data Entry'!V147)&gt;100,"Classroom(s) must be less than 100 characters",IF('DO NOT USE_Contact Formulas'!A147,"OK",NA()))</f>
        <v>#N/A</v>
      </c>
      <c r="W147" s="41" t="e">
        <f>IF(AND(NOT(ISBLANK('Contact Data Entry'!W147)),ISNA(VLOOKUP('Contact Data Entry'!W147,'DO NOT USE_School Picklist'!$K$3:$K$6,1,FALSE))),"Please select a value from the drop-down menu",IF('DO NOT USE_Contact Formulas'!A147,"OK",NA()))</f>
        <v>#N/A</v>
      </c>
      <c r="X147" s="41" t="e">
        <f>IF(AND(NOT(ISBLANK('Contact Data Entry'!X147)),ISNA(VLOOKUP('Contact Data Entry'!X147,'DO NOT USE_School Picklist'!$D$3:$D$5,1,FALSE))),"Please select a value from the drop-down menu",IF('DO NOT USE_Contact Formulas'!A147,"OK",NA()))</f>
        <v>#N/A</v>
      </c>
      <c r="Y147" s="41"/>
      <c r="Z147" s="41" t="e">
        <f>IF(AND(NOT(ISBLANK('Contact Data Entry'!Z147)),ISNA(VLOOKUP('Contact Data Entry'!Z147,'DO NOT USE_School Picklist'!$G$3:$G$5,1,FALSE))),"Please select a value from the drop-down menu",IF('DO NOT USE_Contact Formulas'!A147,"OK",NA()))</f>
        <v>#N/A</v>
      </c>
      <c r="AA147" s="41"/>
      <c r="AB147" s="41" t="e">
        <f>IF(AND(NOT(ISBLANK('Contact Data Entry'!AB147)),ISNA(VLOOKUP('Contact Data Entry'!AB147,'DO NOT USE_School Picklist'!$H$3:$H$4,1,FALSE))),"Please select a value from the drop-down menu",IF('DO NOT USE_Contact Formulas'!A147,"OK",NA()))</f>
        <v>#N/A</v>
      </c>
      <c r="AC147" s="41" t="e">
        <f ca="1">IF('Contact Data Entry'!AC147&gt;'DO NOT USE_School Picklist'!$C$3,"Test Date cannot be a future date",IF('DO NOT USE_Contact Formulas'!A147,"OK",NA()))</f>
        <v>#N/A</v>
      </c>
      <c r="AD147" s="41" t="e">
        <f>IF(AND(NOT(ISBLANK('Contact Data Entry'!AD147)),ISNA(VLOOKUP('Contact Data Entry'!AD147,'DO NOT USE_School Picklist'!$Q$3:$Q$8,1,FALSE))),"Please select a value from the drop-down menu",IF('DO NOT USE_Contact Formulas'!A147,"OK",NA()))</f>
        <v>#N/A</v>
      </c>
    </row>
    <row r="148" spans="1:30" x14ac:dyDescent="0.25">
      <c r="A148" s="40" t="e">
        <f>IF('DO NOT USE_Contact Formulas'!A148,IF('DO NOT USE_Contact Formulas'!B148,"Not all required fields are completed","OK"),NA())</f>
        <v>#N/A</v>
      </c>
      <c r="B148" s="41" t="e">
        <f>IF(AND('DO NOT USE_Contact Formulas'!A148,ISBLANK('Contact Data Entry'!B148)),"First Name is required",IF(NOT(ISBLANK('Contact Data Entry'!B148)),"OK",NA()))</f>
        <v>#N/A</v>
      </c>
      <c r="C148" s="41" t="e">
        <f>IF(AND('DO NOT USE_Contact Formulas'!A148,ISBLANK('Contact Data Entry'!C148)),"Last Name is required",IF(NOT(ISBLANK('Contact Data Entry'!C148)),"OK",NA()))</f>
        <v>#N/A</v>
      </c>
      <c r="D148" s="41" t="e">
        <f>IF(AND('DO NOT USE_Contact Formulas'!A148,ISBLANK('Contact Data Entry'!D148)),"Birthdate is required",IF(NOT(ISBLANK('Contact Data Entry'!D148)),"OK",NA()))</f>
        <v>#N/A</v>
      </c>
      <c r="E148" s="41" t="e">
        <f>IF(AND('DO NOT USE_Contact Formulas'!A148,ISBLANK('Contact Data Entry'!E148)),"Mobile Phone is required",IF(NOT(ISBLANK('Contact Data Entry'!E148)),IF(AND(ISNUMBER(VALUE('Contact Data Entry'!E148)),LEFT('Contact Data Entry'!E148,1)&lt;&gt;"1",LEN('Contact Data Entry'!E148)=10),"OK","Phone number must be valid format"),NA()))</f>
        <v>#N/A</v>
      </c>
      <c r="F148" s="41" t="e">
        <f>IF(LEN('Contact Data Entry'!F148)&gt;255,"Home Street Address must be less than 255 characters",IF('DO NOT USE_Contact Formulas'!A148,"OK",NA()))</f>
        <v>#N/A</v>
      </c>
      <c r="G148" s="41" t="e">
        <f>IF(LEN('Contact Data Entry'!G148)&gt;40,"City must be less than 40 characters",IF('DO NOT USE_Contact Formulas'!A148,"OK",NA()))</f>
        <v>#N/A</v>
      </c>
      <c r="H148" s="41" t="e">
        <f>IF(AND(NOT(ISBLANK('Contact Data Entry'!H148)),ISNA(VLOOKUP('Contact Data Entry'!H148,'DO NOT USE_School Picklist'!$P$3:$P$52,1,FALSE))),"Please select a value from the drop-down menu",IF('DO NOT USE_Contact Formulas'!A148,"OK",NA()))</f>
        <v>#N/A</v>
      </c>
      <c r="I148" s="41" t="e">
        <f>IF(AND('DO NOT USE_Contact Formulas'!A148,ISBLANK('Contact Data Entry'!I148)),"Zip is required",IF(ISBLANK('Contact Data Entry'!I148),NA(),"OK"))</f>
        <v>#N/A</v>
      </c>
      <c r="J148" s="41" t="e">
        <f>IF(AND('DO NOT USE_Contact Formulas'!A148,ISBLANK('Contact Data Entry'!J148)),"Student or Staff? is required",IF(ISBLANK('Contact Data Entry'!J148),NA(),IF(ISNA(VLOOKUP('Contact Data Entry'!J148,'DO NOT USE_School Picklist'!$B$3:$B$6,1,FALSE)),"Please select a value from the drop-down menu","OK")))</f>
        <v>#N/A</v>
      </c>
      <c r="K148" s="41" t="e">
        <f>IF(AND('Contact Data Entry'!J148='DO NOT USE_School Picklist'!$B$4,ISBLANK('Contact Data Entry'!K148)),"Occupation/Job Title is required if Student or Staff? is Yes, staff/faculty or volunteer",IF('DO NOT USE_Contact Formulas'!A148,"OK",NA()))</f>
        <v>#N/A</v>
      </c>
      <c r="L148" s="41" t="e">
        <f ca="1">IF('Contact Data Entry'!L148&gt;'DO NOT USE_School Picklist'!$C$3,"Date last on school campus/facility cannot be a future date",IF('DO NOT USE_Contact Formulas'!A148,IF(ISBLANK('Contact Data Entry'!L148),"Date last on school campus/facility is required","OK"),NA()))</f>
        <v>#N/A</v>
      </c>
      <c r="M148" s="42" t="e">
        <f ca="1">IF('Contact Data Entry'!M148&gt;'DO NOT USE_School Picklist'!$C$3,"Last Exposure Date cannot be a future date",IF('DO NOT USE_Contact Formulas'!A148,IF(ISBLANK('Contact Data Entry'!M148),"Last Exposure Date is required","OK"),NA()))</f>
        <v>#N/A</v>
      </c>
      <c r="N148" s="42" t="e">
        <f>IF(AND('DO NOT USE_Contact Formulas'!A148,ISBLANK('Contact Data Entry'!N148)),"Specific Place in the Location is required",IF(ISBLANK('Contact Data Entry'!N148),NA(),"OK"))</f>
        <v>#N/A</v>
      </c>
      <c r="O148" s="41" t="e">
        <f>IF(AND(NOT(ISBLANK('Contact Data Entry'!O148)),ISNA(VLOOKUP('Contact Data Entry'!O148,'DO NOT USE_School Picklist'!$L$3:$L$81,1,FALSE))),"Please select a value from the drop-down menu",IF('DO NOT USE_Contact Formulas'!A148,"OK",NA()))</f>
        <v>#N/A</v>
      </c>
      <c r="P148" s="41" t="e">
        <f>IF(AND(NOT(ISBLANK('Contact Data Entry'!P148)),NOT(ISNUMBER(MATCH("*@*.?*",'Contact Data Entry'!P148,0)))),"Email must be in a valid format",IF('DO NOT USE_Contact Formulas'!A148,"OK",NA()))</f>
        <v>#N/A</v>
      </c>
      <c r="Q148" s="41" t="e">
        <f>IF(LEN('Contact Data Entry'!Q148)&gt;50,"Parent/Guardian Name must be less than 50 characters",IF('DO NOT USE_Contact Formulas'!A148,"OK",NA()))</f>
        <v>#N/A</v>
      </c>
      <c r="R148" s="41" t="e">
        <f>IF(NOT(ISBLANK('Contact Data Entry'!R148)),IF(AND(ISNUMBER('Contact Data Entry'!R148),LEFT('Contact Data Entry'!R148,1)&lt;&gt;"1",LEN('Contact Data Entry'!R148)=10),"OK","Phone number must be valid format"),IF('DO NOT USE_Contact Formulas'!A148,"OK",NA()))</f>
        <v>#N/A</v>
      </c>
      <c r="S148" s="41" t="e">
        <f>IF(AND(NOT(ISBLANK('Contact Data Entry'!S148)),ISNA(VLOOKUP('Contact Data Entry'!S148,'DO NOT USE_School Picklist'!$N$3:$N$63,1,FALSE))),"Please select a value from the drop-down menu",IF('DO NOT USE_Contact Formulas'!A148,"OK",NA()))</f>
        <v>#N/A</v>
      </c>
      <c r="T148" s="41" t="e">
        <f>IF(AND(NOT(ISBLANK('Contact Data Entry'!T148)),ISNA(VLOOKUP('Contact Data Entry'!T148,'DO NOT USE_School Picklist'!$E$3:$E$10,1,FALSE))),"Please select a value from the drop-down menu",IF('DO NOT USE_Contact Formulas'!A148,"OK",NA()))</f>
        <v>#N/A</v>
      </c>
      <c r="U148" s="41" t="e">
        <f>IF(AND(NOT(ISBLANK('Contact Data Entry'!U148)),ISNA(VLOOKUP('Contact Data Entry'!U148,'DO NOT USE_School Picklist'!$F$3:$F$16,1,FALSE))),"Please select a value from the drop-down menu",IF('DO NOT USE_Contact Formulas'!A148,"OK",NA()))</f>
        <v>#N/A</v>
      </c>
      <c r="V148" s="41" t="e">
        <f>IF(LEN('Contact Data Entry'!V148)&gt;100,"Classroom(s) must be less than 100 characters",IF('DO NOT USE_Contact Formulas'!A148,"OK",NA()))</f>
        <v>#N/A</v>
      </c>
      <c r="W148" s="41" t="e">
        <f>IF(AND(NOT(ISBLANK('Contact Data Entry'!W148)),ISNA(VLOOKUP('Contact Data Entry'!W148,'DO NOT USE_School Picklist'!$K$3:$K$6,1,FALSE))),"Please select a value from the drop-down menu",IF('DO NOT USE_Contact Formulas'!A148,"OK",NA()))</f>
        <v>#N/A</v>
      </c>
      <c r="X148" s="41" t="e">
        <f>IF(AND(NOT(ISBLANK('Contact Data Entry'!X148)),ISNA(VLOOKUP('Contact Data Entry'!X148,'DO NOT USE_School Picklist'!$D$3:$D$5,1,FALSE))),"Please select a value from the drop-down menu",IF('DO NOT USE_Contact Formulas'!A148,"OK",NA()))</f>
        <v>#N/A</v>
      </c>
      <c r="Y148" s="41"/>
      <c r="Z148" s="41" t="e">
        <f>IF(AND(NOT(ISBLANK('Contact Data Entry'!Z148)),ISNA(VLOOKUP('Contact Data Entry'!Z148,'DO NOT USE_School Picklist'!$G$3:$G$5,1,FALSE))),"Please select a value from the drop-down menu",IF('DO NOT USE_Contact Formulas'!A148,"OK",NA()))</f>
        <v>#N/A</v>
      </c>
      <c r="AA148" s="41"/>
      <c r="AB148" s="41" t="e">
        <f>IF(AND(NOT(ISBLANK('Contact Data Entry'!AB148)),ISNA(VLOOKUP('Contact Data Entry'!AB148,'DO NOT USE_School Picklist'!$H$3:$H$4,1,FALSE))),"Please select a value from the drop-down menu",IF('DO NOT USE_Contact Formulas'!A148,"OK",NA()))</f>
        <v>#N/A</v>
      </c>
      <c r="AC148" s="41" t="e">
        <f ca="1">IF('Contact Data Entry'!AC148&gt;'DO NOT USE_School Picklist'!$C$3,"Test Date cannot be a future date",IF('DO NOT USE_Contact Formulas'!A148,"OK",NA()))</f>
        <v>#N/A</v>
      </c>
      <c r="AD148" s="41" t="e">
        <f>IF(AND(NOT(ISBLANK('Contact Data Entry'!AD148)),ISNA(VLOOKUP('Contact Data Entry'!AD148,'DO NOT USE_School Picklist'!$Q$3:$Q$8,1,FALSE))),"Please select a value from the drop-down menu",IF('DO NOT USE_Contact Formulas'!A148,"OK",NA()))</f>
        <v>#N/A</v>
      </c>
    </row>
    <row r="149" spans="1:30" x14ac:dyDescent="0.25">
      <c r="A149" s="40" t="e">
        <f>IF('DO NOT USE_Contact Formulas'!A149,IF('DO NOT USE_Contact Formulas'!B149,"Not all required fields are completed","OK"),NA())</f>
        <v>#N/A</v>
      </c>
      <c r="B149" s="41" t="e">
        <f>IF(AND('DO NOT USE_Contact Formulas'!A149,ISBLANK('Contact Data Entry'!B149)),"First Name is required",IF(NOT(ISBLANK('Contact Data Entry'!B149)),"OK",NA()))</f>
        <v>#N/A</v>
      </c>
      <c r="C149" s="41" t="e">
        <f>IF(AND('DO NOT USE_Contact Formulas'!A149,ISBLANK('Contact Data Entry'!C149)),"Last Name is required",IF(NOT(ISBLANK('Contact Data Entry'!C149)),"OK",NA()))</f>
        <v>#N/A</v>
      </c>
      <c r="D149" s="41" t="e">
        <f>IF(AND('DO NOT USE_Contact Formulas'!A149,ISBLANK('Contact Data Entry'!D149)),"Birthdate is required",IF(NOT(ISBLANK('Contact Data Entry'!D149)),"OK",NA()))</f>
        <v>#N/A</v>
      </c>
      <c r="E149" s="41" t="e">
        <f>IF(AND('DO NOT USE_Contact Formulas'!A149,ISBLANK('Contact Data Entry'!E149)),"Mobile Phone is required",IF(NOT(ISBLANK('Contact Data Entry'!E149)),IF(AND(ISNUMBER(VALUE('Contact Data Entry'!E149)),LEFT('Contact Data Entry'!E149,1)&lt;&gt;"1",LEN('Contact Data Entry'!E149)=10),"OK","Phone number must be valid format"),NA()))</f>
        <v>#N/A</v>
      </c>
      <c r="F149" s="41" t="e">
        <f>IF(LEN('Contact Data Entry'!F149)&gt;255,"Home Street Address must be less than 255 characters",IF('DO NOT USE_Contact Formulas'!A149,"OK",NA()))</f>
        <v>#N/A</v>
      </c>
      <c r="G149" s="41" t="e">
        <f>IF(LEN('Contact Data Entry'!G149)&gt;40,"City must be less than 40 characters",IF('DO NOT USE_Contact Formulas'!A149,"OK",NA()))</f>
        <v>#N/A</v>
      </c>
      <c r="H149" s="41" t="e">
        <f>IF(AND(NOT(ISBLANK('Contact Data Entry'!H149)),ISNA(VLOOKUP('Contact Data Entry'!H149,'DO NOT USE_School Picklist'!$P$3:$P$52,1,FALSE))),"Please select a value from the drop-down menu",IF('DO NOT USE_Contact Formulas'!A149,"OK",NA()))</f>
        <v>#N/A</v>
      </c>
      <c r="I149" s="41" t="e">
        <f>IF(AND('DO NOT USE_Contact Formulas'!A149,ISBLANK('Contact Data Entry'!I149)),"Zip is required",IF(ISBLANK('Contact Data Entry'!I149),NA(),"OK"))</f>
        <v>#N/A</v>
      </c>
      <c r="J149" s="41" t="e">
        <f>IF(AND('DO NOT USE_Contact Formulas'!A149,ISBLANK('Contact Data Entry'!J149)),"Student or Staff? is required",IF(ISBLANK('Contact Data Entry'!J149),NA(),IF(ISNA(VLOOKUP('Contact Data Entry'!J149,'DO NOT USE_School Picklist'!$B$3:$B$6,1,FALSE)),"Please select a value from the drop-down menu","OK")))</f>
        <v>#N/A</v>
      </c>
      <c r="K149" s="41" t="e">
        <f>IF(AND('Contact Data Entry'!J149='DO NOT USE_School Picklist'!$B$4,ISBLANK('Contact Data Entry'!K149)),"Occupation/Job Title is required if Student or Staff? is Yes, staff/faculty or volunteer",IF('DO NOT USE_Contact Formulas'!A149,"OK",NA()))</f>
        <v>#N/A</v>
      </c>
      <c r="L149" s="41" t="e">
        <f ca="1">IF('Contact Data Entry'!L149&gt;'DO NOT USE_School Picklist'!$C$3,"Date last on school campus/facility cannot be a future date",IF('DO NOT USE_Contact Formulas'!A149,IF(ISBLANK('Contact Data Entry'!L149),"Date last on school campus/facility is required","OK"),NA()))</f>
        <v>#N/A</v>
      </c>
      <c r="M149" s="42" t="e">
        <f ca="1">IF('Contact Data Entry'!M149&gt;'DO NOT USE_School Picklist'!$C$3,"Last Exposure Date cannot be a future date",IF('DO NOT USE_Contact Formulas'!A149,IF(ISBLANK('Contact Data Entry'!M149),"Last Exposure Date is required","OK"),NA()))</f>
        <v>#N/A</v>
      </c>
      <c r="N149" s="42" t="e">
        <f>IF(AND('DO NOT USE_Contact Formulas'!A149,ISBLANK('Contact Data Entry'!N149)),"Specific Place in the Location is required",IF(ISBLANK('Contact Data Entry'!N149),NA(),"OK"))</f>
        <v>#N/A</v>
      </c>
      <c r="O149" s="41" t="e">
        <f>IF(AND(NOT(ISBLANK('Contact Data Entry'!O149)),ISNA(VLOOKUP('Contact Data Entry'!O149,'DO NOT USE_School Picklist'!$L$3:$L$81,1,FALSE))),"Please select a value from the drop-down menu",IF('DO NOT USE_Contact Formulas'!A149,"OK",NA()))</f>
        <v>#N/A</v>
      </c>
      <c r="P149" s="41" t="e">
        <f>IF(AND(NOT(ISBLANK('Contact Data Entry'!P149)),NOT(ISNUMBER(MATCH("*@*.?*",'Contact Data Entry'!P149,0)))),"Email must be in a valid format",IF('DO NOT USE_Contact Formulas'!A149,"OK",NA()))</f>
        <v>#N/A</v>
      </c>
      <c r="Q149" s="41" t="e">
        <f>IF(LEN('Contact Data Entry'!Q149)&gt;50,"Parent/Guardian Name must be less than 50 characters",IF('DO NOT USE_Contact Formulas'!A149,"OK",NA()))</f>
        <v>#N/A</v>
      </c>
      <c r="R149" s="41" t="e">
        <f>IF(NOT(ISBLANK('Contact Data Entry'!R149)),IF(AND(ISNUMBER('Contact Data Entry'!R149),LEFT('Contact Data Entry'!R149,1)&lt;&gt;"1",LEN('Contact Data Entry'!R149)=10),"OK","Phone number must be valid format"),IF('DO NOT USE_Contact Formulas'!A149,"OK",NA()))</f>
        <v>#N/A</v>
      </c>
      <c r="S149" s="41" t="e">
        <f>IF(AND(NOT(ISBLANK('Contact Data Entry'!S149)),ISNA(VLOOKUP('Contact Data Entry'!S149,'DO NOT USE_School Picklist'!$N$3:$N$63,1,FALSE))),"Please select a value from the drop-down menu",IF('DO NOT USE_Contact Formulas'!A149,"OK",NA()))</f>
        <v>#N/A</v>
      </c>
      <c r="T149" s="41" t="e">
        <f>IF(AND(NOT(ISBLANK('Contact Data Entry'!T149)),ISNA(VLOOKUP('Contact Data Entry'!T149,'DO NOT USE_School Picklist'!$E$3:$E$10,1,FALSE))),"Please select a value from the drop-down menu",IF('DO NOT USE_Contact Formulas'!A149,"OK",NA()))</f>
        <v>#N/A</v>
      </c>
      <c r="U149" s="41" t="e">
        <f>IF(AND(NOT(ISBLANK('Contact Data Entry'!U149)),ISNA(VLOOKUP('Contact Data Entry'!U149,'DO NOT USE_School Picklist'!$F$3:$F$16,1,FALSE))),"Please select a value from the drop-down menu",IF('DO NOT USE_Contact Formulas'!A149,"OK",NA()))</f>
        <v>#N/A</v>
      </c>
      <c r="V149" s="41" t="e">
        <f>IF(LEN('Contact Data Entry'!V149)&gt;100,"Classroom(s) must be less than 100 characters",IF('DO NOT USE_Contact Formulas'!A149,"OK",NA()))</f>
        <v>#N/A</v>
      </c>
      <c r="W149" s="41" t="e">
        <f>IF(AND(NOT(ISBLANK('Contact Data Entry'!W149)),ISNA(VLOOKUP('Contact Data Entry'!W149,'DO NOT USE_School Picklist'!$K$3:$K$6,1,FALSE))),"Please select a value from the drop-down menu",IF('DO NOT USE_Contact Formulas'!A149,"OK",NA()))</f>
        <v>#N/A</v>
      </c>
      <c r="X149" s="41" t="e">
        <f>IF(AND(NOT(ISBLANK('Contact Data Entry'!X149)),ISNA(VLOOKUP('Contact Data Entry'!X149,'DO NOT USE_School Picklist'!$D$3:$D$5,1,FALSE))),"Please select a value from the drop-down menu",IF('DO NOT USE_Contact Formulas'!A149,"OK",NA()))</f>
        <v>#N/A</v>
      </c>
      <c r="Y149" s="41"/>
      <c r="Z149" s="41" t="e">
        <f>IF(AND(NOT(ISBLANK('Contact Data Entry'!Z149)),ISNA(VLOOKUP('Contact Data Entry'!Z149,'DO NOT USE_School Picklist'!$G$3:$G$5,1,FALSE))),"Please select a value from the drop-down menu",IF('DO NOT USE_Contact Formulas'!A149,"OK",NA()))</f>
        <v>#N/A</v>
      </c>
      <c r="AA149" s="41"/>
      <c r="AB149" s="41" t="e">
        <f>IF(AND(NOT(ISBLANK('Contact Data Entry'!AB149)),ISNA(VLOOKUP('Contact Data Entry'!AB149,'DO NOT USE_School Picklist'!$H$3:$H$4,1,FALSE))),"Please select a value from the drop-down menu",IF('DO NOT USE_Contact Formulas'!A149,"OK",NA()))</f>
        <v>#N/A</v>
      </c>
      <c r="AC149" s="41" t="e">
        <f ca="1">IF('Contact Data Entry'!AC149&gt;'DO NOT USE_School Picklist'!$C$3,"Test Date cannot be a future date",IF('DO NOT USE_Contact Formulas'!A149,"OK",NA()))</f>
        <v>#N/A</v>
      </c>
      <c r="AD149" s="41" t="e">
        <f>IF(AND(NOT(ISBLANK('Contact Data Entry'!AD149)),ISNA(VLOOKUP('Contact Data Entry'!AD149,'DO NOT USE_School Picklist'!$Q$3:$Q$8,1,FALSE))),"Please select a value from the drop-down menu",IF('DO NOT USE_Contact Formulas'!A149,"OK",NA()))</f>
        <v>#N/A</v>
      </c>
    </row>
    <row r="150" spans="1:30" x14ac:dyDescent="0.25">
      <c r="A150" s="40" t="e">
        <f>IF('DO NOT USE_Contact Formulas'!A150,IF('DO NOT USE_Contact Formulas'!B150,"Not all required fields are completed","OK"),NA())</f>
        <v>#N/A</v>
      </c>
      <c r="B150" s="41" t="e">
        <f>IF(AND('DO NOT USE_Contact Formulas'!A150,ISBLANK('Contact Data Entry'!B150)),"First Name is required",IF(NOT(ISBLANK('Contact Data Entry'!B150)),"OK",NA()))</f>
        <v>#N/A</v>
      </c>
      <c r="C150" s="41" t="e">
        <f>IF(AND('DO NOT USE_Contact Formulas'!A150,ISBLANK('Contact Data Entry'!C150)),"Last Name is required",IF(NOT(ISBLANK('Contact Data Entry'!C150)),"OK",NA()))</f>
        <v>#N/A</v>
      </c>
      <c r="D150" s="41" t="e">
        <f>IF(AND('DO NOT USE_Contact Formulas'!A150,ISBLANK('Contact Data Entry'!D150)),"Birthdate is required",IF(NOT(ISBLANK('Contact Data Entry'!D150)),"OK",NA()))</f>
        <v>#N/A</v>
      </c>
      <c r="E150" s="41" t="e">
        <f>IF(AND('DO NOT USE_Contact Formulas'!A150,ISBLANK('Contact Data Entry'!E150)),"Mobile Phone is required",IF(NOT(ISBLANK('Contact Data Entry'!E150)),IF(AND(ISNUMBER(VALUE('Contact Data Entry'!E150)),LEFT('Contact Data Entry'!E150,1)&lt;&gt;"1",LEN('Contact Data Entry'!E150)=10),"OK","Phone number must be valid format"),NA()))</f>
        <v>#N/A</v>
      </c>
      <c r="F150" s="41" t="e">
        <f>IF(LEN('Contact Data Entry'!F150)&gt;255,"Home Street Address must be less than 255 characters",IF('DO NOT USE_Contact Formulas'!A150,"OK",NA()))</f>
        <v>#N/A</v>
      </c>
      <c r="G150" s="41" t="e">
        <f>IF(LEN('Contact Data Entry'!G150)&gt;40,"City must be less than 40 characters",IF('DO NOT USE_Contact Formulas'!A150,"OK",NA()))</f>
        <v>#N/A</v>
      </c>
      <c r="H150" s="41" t="e">
        <f>IF(AND(NOT(ISBLANK('Contact Data Entry'!H150)),ISNA(VLOOKUP('Contact Data Entry'!H150,'DO NOT USE_School Picklist'!$P$3:$P$52,1,FALSE))),"Please select a value from the drop-down menu",IF('DO NOT USE_Contact Formulas'!A150,"OK",NA()))</f>
        <v>#N/A</v>
      </c>
      <c r="I150" s="41" t="e">
        <f>IF(AND('DO NOT USE_Contact Formulas'!A150,ISBLANK('Contact Data Entry'!I150)),"Zip is required",IF(ISBLANK('Contact Data Entry'!I150),NA(),"OK"))</f>
        <v>#N/A</v>
      </c>
      <c r="J150" s="41" t="e">
        <f>IF(AND('DO NOT USE_Contact Formulas'!A150,ISBLANK('Contact Data Entry'!J150)),"Student or Staff? is required",IF(ISBLANK('Contact Data Entry'!J150),NA(),IF(ISNA(VLOOKUP('Contact Data Entry'!J150,'DO NOT USE_School Picklist'!$B$3:$B$6,1,FALSE)),"Please select a value from the drop-down menu","OK")))</f>
        <v>#N/A</v>
      </c>
      <c r="K150" s="41" t="e">
        <f>IF(AND('Contact Data Entry'!J150='DO NOT USE_School Picklist'!$B$4,ISBLANK('Contact Data Entry'!K150)),"Occupation/Job Title is required if Student or Staff? is Yes, staff/faculty or volunteer",IF('DO NOT USE_Contact Formulas'!A150,"OK",NA()))</f>
        <v>#N/A</v>
      </c>
      <c r="L150" s="41" t="e">
        <f ca="1">IF('Contact Data Entry'!L150&gt;'DO NOT USE_School Picklist'!$C$3,"Date last on school campus/facility cannot be a future date",IF('DO NOT USE_Contact Formulas'!A150,IF(ISBLANK('Contact Data Entry'!L150),"Date last on school campus/facility is required","OK"),NA()))</f>
        <v>#N/A</v>
      </c>
      <c r="M150" s="42" t="e">
        <f ca="1">IF('Contact Data Entry'!M150&gt;'DO NOT USE_School Picklist'!$C$3,"Last Exposure Date cannot be a future date",IF('DO NOT USE_Contact Formulas'!A150,IF(ISBLANK('Contact Data Entry'!M150),"Last Exposure Date is required","OK"),NA()))</f>
        <v>#N/A</v>
      </c>
      <c r="N150" s="42" t="e">
        <f>IF(AND('DO NOT USE_Contact Formulas'!A150,ISBLANK('Contact Data Entry'!N150)),"Specific Place in the Location is required",IF(ISBLANK('Contact Data Entry'!N150),NA(),"OK"))</f>
        <v>#N/A</v>
      </c>
      <c r="O150" s="41" t="e">
        <f>IF(AND(NOT(ISBLANK('Contact Data Entry'!O150)),ISNA(VLOOKUP('Contact Data Entry'!O150,'DO NOT USE_School Picklist'!$L$3:$L$81,1,FALSE))),"Please select a value from the drop-down menu",IF('DO NOT USE_Contact Formulas'!A150,"OK",NA()))</f>
        <v>#N/A</v>
      </c>
      <c r="P150" s="41" t="e">
        <f>IF(AND(NOT(ISBLANK('Contact Data Entry'!P150)),NOT(ISNUMBER(MATCH("*@*.?*",'Contact Data Entry'!P150,0)))),"Email must be in a valid format",IF('DO NOT USE_Contact Formulas'!A150,"OK",NA()))</f>
        <v>#N/A</v>
      </c>
      <c r="Q150" s="41" t="e">
        <f>IF(LEN('Contact Data Entry'!Q150)&gt;50,"Parent/Guardian Name must be less than 50 characters",IF('DO NOT USE_Contact Formulas'!A150,"OK",NA()))</f>
        <v>#N/A</v>
      </c>
      <c r="R150" s="41" t="e">
        <f>IF(NOT(ISBLANK('Contact Data Entry'!R150)),IF(AND(ISNUMBER('Contact Data Entry'!R150),LEFT('Contact Data Entry'!R150,1)&lt;&gt;"1",LEN('Contact Data Entry'!R150)=10),"OK","Phone number must be valid format"),IF('DO NOT USE_Contact Formulas'!A150,"OK",NA()))</f>
        <v>#N/A</v>
      </c>
      <c r="S150" s="41" t="e">
        <f>IF(AND(NOT(ISBLANK('Contact Data Entry'!S150)),ISNA(VLOOKUP('Contact Data Entry'!S150,'DO NOT USE_School Picklist'!$N$3:$N$63,1,FALSE))),"Please select a value from the drop-down menu",IF('DO NOT USE_Contact Formulas'!A150,"OK",NA()))</f>
        <v>#N/A</v>
      </c>
      <c r="T150" s="41" t="e">
        <f>IF(AND(NOT(ISBLANK('Contact Data Entry'!T150)),ISNA(VLOOKUP('Contact Data Entry'!T150,'DO NOT USE_School Picklist'!$E$3:$E$10,1,FALSE))),"Please select a value from the drop-down menu",IF('DO NOT USE_Contact Formulas'!A150,"OK",NA()))</f>
        <v>#N/A</v>
      </c>
      <c r="U150" s="41" t="e">
        <f>IF(AND(NOT(ISBLANK('Contact Data Entry'!U150)),ISNA(VLOOKUP('Contact Data Entry'!U150,'DO NOT USE_School Picklist'!$F$3:$F$16,1,FALSE))),"Please select a value from the drop-down menu",IF('DO NOT USE_Contact Formulas'!A150,"OK",NA()))</f>
        <v>#N/A</v>
      </c>
      <c r="V150" s="41" t="e">
        <f>IF(LEN('Contact Data Entry'!V150)&gt;100,"Classroom(s) must be less than 100 characters",IF('DO NOT USE_Contact Formulas'!A150,"OK",NA()))</f>
        <v>#N/A</v>
      </c>
      <c r="W150" s="41" t="e">
        <f>IF(AND(NOT(ISBLANK('Contact Data Entry'!W150)),ISNA(VLOOKUP('Contact Data Entry'!W150,'DO NOT USE_School Picklist'!$K$3:$K$6,1,FALSE))),"Please select a value from the drop-down menu",IF('DO NOT USE_Contact Formulas'!A150,"OK",NA()))</f>
        <v>#N/A</v>
      </c>
      <c r="X150" s="41" t="e">
        <f>IF(AND(NOT(ISBLANK('Contact Data Entry'!X150)),ISNA(VLOOKUP('Contact Data Entry'!X150,'DO NOT USE_School Picklist'!$D$3:$D$5,1,FALSE))),"Please select a value from the drop-down menu",IF('DO NOT USE_Contact Formulas'!A150,"OK",NA()))</f>
        <v>#N/A</v>
      </c>
      <c r="Y150" s="41"/>
      <c r="Z150" s="41" t="e">
        <f>IF(AND(NOT(ISBLANK('Contact Data Entry'!Z150)),ISNA(VLOOKUP('Contact Data Entry'!Z150,'DO NOT USE_School Picklist'!$G$3:$G$5,1,FALSE))),"Please select a value from the drop-down menu",IF('DO NOT USE_Contact Formulas'!A150,"OK",NA()))</f>
        <v>#N/A</v>
      </c>
      <c r="AA150" s="41"/>
      <c r="AB150" s="41" t="e">
        <f>IF(AND(NOT(ISBLANK('Contact Data Entry'!AB150)),ISNA(VLOOKUP('Contact Data Entry'!AB150,'DO NOT USE_School Picklist'!$H$3:$H$4,1,FALSE))),"Please select a value from the drop-down menu",IF('DO NOT USE_Contact Formulas'!A150,"OK",NA()))</f>
        <v>#N/A</v>
      </c>
      <c r="AC150" s="41" t="e">
        <f ca="1">IF('Contact Data Entry'!AC150&gt;'DO NOT USE_School Picklist'!$C$3,"Test Date cannot be a future date",IF('DO NOT USE_Contact Formulas'!A150,"OK",NA()))</f>
        <v>#N/A</v>
      </c>
      <c r="AD150" s="41" t="e">
        <f>IF(AND(NOT(ISBLANK('Contact Data Entry'!AD150)),ISNA(VLOOKUP('Contact Data Entry'!AD150,'DO NOT USE_School Picklist'!$Q$3:$Q$8,1,FALSE))),"Please select a value from the drop-down menu",IF('DO NOT USE_Contact Formulas'!A150,"OK",NA()))</f>
        <v>#N/A</v>
      </c>
    </row>
    <row r="151" spans="1:30" x14ac:dyDescent="0.25">
      <c r="A151" s="40" t="e">
        <f>IF('DO NOT USE_Contact Formulas'!A151,IF('DO NOT USE_Contact Formulas'!B151,"Not all required fields are completed","OK"),NA())</f>
        <v>#N/A</v>
      </c>
      <c r="B151" s="41" t="e">
        <f>IF(AND('DO NOT USE_Contact Formulas'!A151,ISBLANK('Contact Data Entry'!B151)),"First Name is required",IF(NOT(ISBLANK('Contact Data Entry'!B151)),"OK",NA()))</f>
        <v>#N/A</v>
      </c>
      <c r="C151" s="41" t="e">
        <f>IF(AND('DO NOT USE_Contact Formulas'!A151,ISBLANK('Contact Data Entry'!C151)),"Last Name is required",IF(NOT(ISBLANK('Contact Data Entry'!C151)),"OK",NA()))</f>
        <v>#N/A</v>
      </c>
      <c r="D151" s="41" t="e">
        <f>IF(AND('DO NOT USE_Contact Formulas'!A151,ISBLANK('Contact Data Entry'!D151)),"Birthdate is required",IF(NOT(ISBLANK('Contact Data Entry'!D151)),"OK",NA()))</f>
        <v>#N/A</v>
      </c>
      <c r="E151" s="41" t="e">
        <f>IF(AND('DO NOT USE_Contact Formulas'!A151,ISBLANK('Contact Data Entry'!E151)),"Mobile Phone is required",IF(NOT(ISBLANK('Contact Data Entry'!E151)),IF(AND(ISNUMBER(VALUE('Contact Data Entry'!E151)),LEFT('Contact Data Entry'!E151,1)&lt;&gt;"1",LEN('Contact Data Entry'!E151)=10),"OK","Phone number must be valid format"),NA()))</f>
        <v>#N/A</v>
      </c>
      <c r="F151" s="41" t="e">
        <f>IF(LEN('Contact Data Entry'!F151)&gt;255,"Home Street Address must be less than 255 characters",IF('DO NOT USE_Contact Formulas'!A151,"OK",NA()))</f>
        <v>#N/A</v>
      </c>
      <c r="G151" s="41" t="e">
        <f>IF(LEN('Contact Data Entry'!G151)&gt;40,"City must be less than 40 characters",IF('DO NOT USE_Contact Formulas'!A151,"OK",NA()))</f>
        <v>#N/A</v>
      </c>
      <c r="H151" s="41" t="e">
        <f>IF(AND(NOT(ISBLANK('Contact Data Entry'!H151)),ISNA(VLOOKUP('Contact Data Entry'!H151,'DO NOT USE_School Picklist'!$P$3:$P$52,1,FALSE))),"Please select a value from the drop-down menu",IF('DO NOT USE_Contact Formulas'!A151,"OK",NA()))</f>
        <v>#N/A</v>
      </c>
      <c r="I151" s="41" t="e">
        <f>IF(AND('DO NOT USE_Contact Formulas'!A151,ISBLANK('Contact Data Entry'!I151)),"Zip is required",IF(ISBLANK('Contact Data Entry'!I151),NA(),"OK"))</f>
        <v>#N/A</v>
      </c>
      <c r="J151" s="41" t="e">
        <f>IF(AND('DO NOT USE_Contact Formulas'!A151,ISBLANK('Contact Data Entry'!J151)),"Student or Staff? is required",IF(ISBLANK('Contact Data Entry'!J151),NA(),IF(ISNA(VLOOKUP('Contact Data Entry'!J151,'DO NOT USE_School Picklist'!$B$3:$B$6,1,FALSE)),"Please select a value from the drop-down menu","OK")))</f>
        <v>#N/A</v>
      </c>
      <c r="K151" s="41" t="e">
        <f>IF(AND('Contact Data Entry'!J151='DO NOT USE_School Picklist'!$B$4,ISBLANK('Contact Data Entry'!K151)),"Occupation/Job Title is required if Student or Staff? is Yes, staff/faculty or volunteer",IF('DO NOT USE_Contact Formulas'!A151,"OK",NA()))</f>
        <v>#N/A</v>
      </c>
      <c r="L151" s="41" t="e">
        <f ca="1">IF('Contact Data Entry'!L151&gt;'DO NOT USE_School Picklist'!$C$3,"Date last on school campus/facility cannot be a future date",IF('DO NOT USE_Contact Formulas'!A151,IF(ISBLANK('Contact Data Entry'!L151),"Date last on school campus/facility is required","OK"),NA()))</f>
        <v>#N/A</v>
      </c>
      <c r="M151" s="42" t="e">
        <f ca="1">IF('Contact Data Entry'!M151&gt;'DO NOT USE_School Picklist'!$C$3,"Last Exposure Date cannot be a future date",IF('DO NOT USE_Contact Formulas'!A151,IF(ISBLANK('Contact Data Entry'!M151),"Last Exposure Date is required","OK"),NA()))</f>
        <v>#N/A</v>
      </c>
      <c r="N151" s="42" t="e">
        <f>IF(AND('DO NOT USE_Contact Formulas'!A151,ISBLANK('Contact Data Entry'!N151)),"Specific Place in the Location is required",IF(ISBLANK('Contact Data Entry'!N151),NA(),"OK"))</f>
        <v>#N/A</v>
      </c>
      <c r="O151" s="41" t="e">
        <f>IF(AND(NOT(ISBLANK('Contact Data Entry'!O151)),ISNA(VLOOKUP('Contact Data Entry'!O151,'DO NOT USE_School Picklist'!$L$3:$L$81,1,FALSE))),"Please select a value from the drop-down menu",IF('DO NOT USE_Contact Formulas'!A151,"OK",NA()))</f>
        <v>#N/A</v>
      </c>
      <c r="P151" s="41" t="e">
        <f>IF(AND(NOT(ISBLANK('Contact Data Entry'!P151)),NOT(ISNUMBER(MATCH("*@*.?*",'Contact Data Entry'!P151,0)))),"Email must be in a valid format",IF('DO NOT USE_Contact Formulas'!A151,"OK",NA()))</f>
        <v>#N/A</v>
      </c>
      <c r="Q151" s="41" t="e">
        <f>IF(LEN('Contact Data Entry'!Q151)&gt;50,"Parent/Guardian Name must be less than 50 characters",IF('DO NOT USE_Contact Formulas'!A151,"OK",NA()))</f>
        <v>#N/A</v>
      </c>
      <c r="R151" s="41" t="e">
        <f>IF(NOT(ISBLANK('Contact Data Entry'!R151)),IF(AND(ISNUMBER('Contact Data Entry'!R151),LEFT('Contact Data Entry'!R151,1)&lt;&gt;"1",LEN('Contact Data Entry'!R151)=10),"OK","Phone number must be valid format"),IF('DO NOT USE_Contact Formulas'!A151,"OK",NA()))</f>
        <v>#N/A</v>
      </c>
      <c r="S151" s="41" t="e">
        <f>IF(AND(NOT(ISBLANK('Contact Data Entry'!S151)),ISNA(VLOOKUP('Contact Data Entry'!S151,'DO NOT USE_School Picklist'!$N$3:$N$63,1,FALSE))),"Please select a value from the drop-down menu",IF('DO NOT USE_Contact Formulas'!A151,"OK",NA()))</f>
        <v>#N/A</v>
      </c>
      <c r="T151" s="41" t="e">
        <f>IF(AND(NOT(ISBLANK('Contact Data Entry'!T151)),ISNA(VLOOKUP('Contact Data Entry'!T151,'DO NOT USE_School Picklist'!$E$3:$E$10,1,FALSE))),"Please select a value from the drop-down menu",IF('DO NOT USE_Contact Formulas'!A151,"OK",NA()))</f>
        <v>#N/A</v>
      </c>
      <c r="U151" s="41" t="e">
        <f>IF(AND(NOT(ISBLANK('Contact Data Entry'!U151)),ISNA(VLOOKUP('Contact Data Entry'!U151,'DO NOT USE_School Picklist'!$F$3:$F$16,1,FALSE))),"Please select a value from the drop-down menu",IF('DO NOT USE_Contact Formulas'!A151,"OK",NA()))</f>
        <v>#N/A</v>
      </c>
      <c r="V151" s="41" t="e">
        <f>IF(LEN('Contact Data Entry'!V151)&gt;100,"Classroom(s) must be less than 100 characters",IF('DO NOT USE_Contact Formulas'!A151,"OK",NA()))</f>
        <v>#N/A</v>
      </c>
      <c r="W151" s="41" t="e">
        <f>IF(AND(NOT(ISBLANK('Contact Data Entry'!W151)),ISNA(VLOOKUP('Contact Data Entry'!W151,'DO NOT USE_School Picklist'!$K$3:$K$6,1,FALSE))),"Please select a value from the drop-down menu",IF('DO NOT USE_Contact Formulas'!A151,"OK",NA()))</f>
        <v>#N/A</v>
      </c>
      <c r="X151" s="41" t="e">
        <f>IF(AND(NOT(ISBLANK('Contact Data Entry'!X151)),ISNA(VLOOKUP('Contact Data Entry'!X151,'DO NOT USE_School Picklist'!$D$3:$D$5,1,FALSE))),"Please select a value from the drop-down menu",IF('DO NOT USE_Contact Formulas'!A151,"OK",NA()))</f>
        <v>#N/A</v>
      </c>
      <c r="Y151" s="41"/>
      <c r="Z151" s="41" t="e">
        <f>IF(AND(NOT(ISBLANK('Contact Data Entry'!Z151)),ISNA(VLOOKUP('Contact Data Entry'!Z151,'DO NOT USE_School Picklist'!$G$3:$G$5,1,FALSE))),"Please select a value from the drop-down menu",IF('DO NOT USE_Contact Formulas'!A151,"OK",NA()))</f>
        <v>#N/A</v>
      </c>
      <c r="AA151" s="41"/>
      <c r="AB151" s="41" t="e">
        <f>IF(AND(NOT(ISBLANK('Contact Data Entry'!AB151)),ISNA(VLOOKUP('Contact Data Entry'!AB151,'DO NOT USE_School Picklist'!$H$3:$H$4,1,FALSE))),"Please select a value from the drop-down menu",IF('DO NOT USE_Contact Formulas'!A151,"OK",NA()))</f>
        <v>#N/A</v>
      </c>
      <c r="AC151" s="41" t="e">
        <f ca="1">IF('Contact Data Entry'!AC151&gt;'DO NOT USE_School Picklist'!$C$3,"Test Date cannot be a future date",IF('DO NOT USE_Contact Formulas'!A151,"OK",NA()))</f>
        <v>#N/A</v>
      </c>
      <c r="AD151" s="41" t="e">
        <f>IF(AND(NOT(ISBLANK('Contact Data Entry'!AD151)),ISNA(VLOOKUP('Contact Data Entry'!AD151,'DO NOT USE_School Picklist'!$Q$3:$Q$8,1,FALSE))),"Please select a value from the drop-down menu",IF('DO NOT USE_Contact Formulas'!A151,"OK",NA()))</f>
        <v>#N/A</v>
      </c>
    </row>
    <row r="152" spans="1:30" x14ac:dyDescent="0.25">
      <c r="A152" s="40" t="e">
        <f>IF('DO NOT USE_Contact Formulas'!A152,IF('DO NOT USE_Contact Formulas'!B152,"Not all required fields are completed","OK"),NA())</f>
        <v>#N/A</v>
      </c>
      <c r="B152" s="41" t="e">
        <f>IF(AND('DO NOT USE_Contact Formulas'!A152,ISBLANK('Contact Data Entry'!B152)),"First Name is required",IF(NOT(ISBLANK('Contact Data Entry'!B152)),"OK",NA()))</f>
        <v>#N/A</v>
      </c>
      <c r="C152" s="41" t="e">
        <f>IF(AND('DO NOT USE_Contact Formulas'!A152,ISBLANK('Contact Data Entry'!C152)),"Last Name is required",IF(NOT(ISBLANK('Contact Data Entry'!C152)),"OK",NA()))</f>
        <v>#N/A</v>
      </c>
      <c r="D152" s="41" t="e">
        <f>IF(AND('DO NOT USE_Contact Formulas'!A152,ISBLANK('Contact Data Entry'!D152)),"Birthdate is required",IF(NOT(ISBLANK('Contact Data Entry'!D152)),"OK",NA()))</f>
        <v>#N/A</v>
      </c>
      <c r="E152" s="41" t="e">
        <f>IF(AND('DO NOT USE_Contact Formulas'!A152,ISBLANK('Contact Data Entry'!E152)),"Mobile Phone is required",IF(NOT(ISBLANK('Contact Data Entry'!E152)),IF(AND(ISNUMBER(VALUE('Contact Data Entry'!E152)),LEFT('Contact Data Entry'!E152,1)&lt;&gt;"1",LEN('Contact Data Entry'!E152)=10),"OK","Phone number must be valid format"),NA()))</f>
        <v>#N/A</v>
      </c>
      <c r="F152" s="41" t="e">
        <f>IF(LEN('Contact Data Entry'!F152)&gt;255,"Home Street Address must be less than 255 characters",IF('DO NOT USE_Contact Formulas'!A152,"OK",NA()))</f>
        <v>#N/A</v>
      </c>
      <c r="G152" s="41" t="e">
        <f>IF(LEN('Contact Data Entry'!G152)&gt;40,"City must be less than 40 characters",IF('DO NOT USE_Contact Formulas'!A152,"OK",NA()))</f>
        <v>#N/A</v>
      </c>
      <c r="H152" s="41" t="e">
        <f>IF(AND(NOT(ISBLANK('Contact Data Entry'!H152)),ISNA(VLOOKUP('Contact Data Entry'!H152,'DO NOT USE_School Picklist'!$P$3:$P$52,1,FALSE))),"Please select a value from the drop-down menu",IF('DO NOT USE_Contact Formulas'!A152,"OK",NA()))</f>
        <v>#N/A</v>
      </c>
      <c r="I152" s="41" t="e">
        <f>IF(AND('DO NOT USE_Contact Formulas'!A152,ISBLANK('Contact Data Entry'!I152)),"Zip is required",IF(ISBLANK('Contact Data Entry'!I152),NA(),"OK"))</f>
        <v>#N/A</v>
      </c>
      <c r="J152" s="41" t="e">
        <f>IF(AND('DO NOT USE_Contact Formulas'!A152,ISBLANK('Contact Data Entry'!J152)),"Student or Staff? is required",IF(ISBLANK('Contact Data Entry'!J152),NA(),IF(ISNA(VLOOKUP('Contact Data Entry'!J152,'DO NOT USE_School Picklist'!$B$3:$B$6,1,FALSE)),"Please select a value from the drop-down menu","OK")))</f>
        <v>#N/A</v>
      </c>
      <c r="K152" s="41" t="e">
        <f>IF(AND('Contact Data Entry'!J152='DO NOT USE_School Picklist'!$B$4,ISBLANK('Contact Data Entry'!K152)),"Occupation/Job Title is required if Student or Staff? is Yes, staff/faculty or volunteer",IF('DO NOT USE_Contact Formulas'!A152,"OK",NA()))</f>
        <v>#N/A</v>
      </c>
      <c r="L152" s="41" t="e">
        <f ca="1">IF('Contact Data Entry'!L152&gt;'DO NOT USE_School Picklist'!$C$3,"Date last on school campus/facility cannot be a future date",IF('DO NOT USE_Contact Formulas'!A152,IF(ISBLANK('Contact Data Entry'!L152),"Date last on school campus/facility is required","OK"),NA()))</f>
        <v>#N/A</v>
      </c>
      <c r="M152" s="42" t="e">
        <f ca="1">IF('Contact Data Entry'!M152&gt;'DO NOT USE_School Picklist'!$C$3,"Last Exposure Date cannot be a future date",IF('DO NOT USE_Contact Formulas'!A152,IF(ISBLANK('Contact Data Entry'!M152),"Last Exposure Date is required","OK"),NA()))</f>
        <v>#N/A</v>
      </c>
      <c r="N152" s="42" t="e">
        <f>IF(AND('DO NOT USE_Contact Formulas'!A152,ISBLANK('Contact Data Entry'!N152)),"Specific Place in the Location is required",IF(ISBLANK('Contact Data Entry'!N152),NA(),"OK"))</f>
        <v>#N/A</v>
      </c>
      <c r="O152" s="41" t="e">
        <f>IF(AND(NOT(ISBLANK('Contact Data Entry'!O152)),ISNA(VLOOKUP('Contact Data Entry'!O152,'DO NOT USE_School Picklist'!$L$3:$L$81,1,FALSE))),"Please select a value from the drop-down menu",IF('DO NOT USE_Contact Formulas'!A152,"OK",NA()))</f>
        <v>#N/A</v>
      </c>
      <c r="P152" s="41" t="e">
        <f>IF(AND(NOT(ISBLANK('Contact Data Entry'!P152)),NOT(ISNUMBER(MATCH("*@*.?*",'Contact Data Entry'!P152,0)))),"Email must be in a valid format",IF('DO NOT USE_Contact Formulas'!A152,"OK",NA()))</f>
        <v>#N/A</v>
      </c>
      <c r="Q152" s="41" t="e">
        <f>IF(LEN('Contact Data Entry'!Q152)&gt;50,"Parent/Guardian Name must be less than 50 characters",IF('DO NOT USE_Contact Formulas'!A152,"OK",NA()))</f>
        <v>#N/A</v>
      </c>
      <c r="R152" s="41" t="e">
        <f>IF(NOT(ISBLANK('Contact Data Entry'!R152)),IF(AND(ISNUMBER('Contact Data Entry'!R152),LEFT('Contact Data Entry'!R152,1)&lt;&gt;"1",LEN('Contact Data Entry'!R152)=10),"OK","Phone number must be valid format"),IF('DO NOT USE_Contact Formulas'!A152,"OK",NA()))</f>
        <v>#N/A</v>
      </c>
      <c r="S152" s="41" t="e">
        <f>IF(AND(NOT(ISBLANK('Contact Data Entry'!S152)),ISNA(VLOOKUP('Contact Data Entry'!S152,'DO NOT USE_School Picklist'!$N$3:$N$63,1,FALSE))),"Please select a value from the drop-down menu",IF('DO NOT USE_Contact Formulas'!A152,"OK",NA()))</f>
        <v>#N/A</v>
      </c>
      <c r="T152" s="41" t="e">
        <f>IF(AND(NOT(ISBLANK('Contact Data Entry'!T152)),ISNA(VLOOKUP('Contact Data Entry'!T152,'DO NOT USE_School Picklist'!$E$3:$E$10,1,FALSE))),"Please select a value from the drop-down menu",IF('DO NOT USE_Contact Formulas'!A152,"OK",NA()))</f>
        <v>#N/A</v>
      </c>
      <c r="U152" s="41" t="e">
        <f>IF(AND(NOT(ISBLANK('Contact Data Entry'!U152)),ISNA(VLOOKUP('Contact Data Entry'!U152,'DO NOT USE_School Picklist'!$F$3:$F$16,1,FALSE))),"Please select a value from the drop-down menu",IF('DO NOT USE_Contact Formulas'!A152,"OK",NA()))</f>
        <v>#N/A</v>
      </c>
      <c r="V152" s="41" t="e">
        <f>IF(LEN('Contact Data Entry'!V152)&gt;100,"Classroom(s) must be less than 100 characters",IF('DO NOT USE_Contact Formulas'!A152,"OK",NA()))</f>
        <v>#N/A</v>
      </c>
      <c r="W152" s="41" t="e">
        <f>IF(AND(NOT(ISBLANK('Contact Data Entry'!W152)),ISNA(VLOOKUP('Contact Data Entry'!W152,'DO NOT USE_School Picklist'!$K$3:$K$6,1,FALSE))),"Please select a value from the drop-down menu",IF('DO NOT USE_Contact Formulas'!A152,"OK",NA()))</f>
        <v>#N/A</v>
      </c>
      <c r="X152" s="41" t="e">
        <f>IF(AND(NOT(ISBLANK('Contact Data Entry'!X152)),ISNA(VLOOKUP('Contact Data Entry'!X152,'DO NOT USE_School Picklist'!$D$3:$D$5,1,FALSE))),"Please select a value from the drop-down menu",IF('DO NOT USE_Contact Formulas'!A152,"OK",NA()))</f>
        <v>#N/A</v>
      </c>
      <c r="Y152" s="41"/>
      <c r="Z152" s="41" t="e">
        <f>IF(AND(NOT(ISBLANK('Contact Data Entry'!Z152)),ISNA(VLOOKUP('Contact Data Entry'!Z152,'DO NOT USE_School Picklist'!$G$3:$G$5,1,FALSE))),"Please select a value from the drop-down menu",IF('DO NOT USE_Contact Formulas'!A152,"OK",NA()))</f>
        <v>#N/A</v>
      </c>
      <c r="AA152" s="41"/>
      <c r="AB152" s="41" t="e">
        <f>IF(AND(NOT(ISBLANK('Contact Data Entry'!AB152)),ISNA(VLOOKUP('Contact Data Entry'!AB152,'DO NOT USE_School Picklist'!$H$3:$H$4,1,FALSE))),"Please select a value from the drop-down menu",IF('DO NOT USE_Contact Formulas'!A152,"OK",NA()))</f>
        <v>#N/A</v>
      </c>
      <c r="AC152" s="41" t="e">
        <f ca="1">IF('Contact Data Entry'!AC152&gt;'DO NOT USE_School Picklist'!$C$3,"Test Date cannot be a future date",IF('DO NOT USE_Contact Formulas'!A152,"OK",NA()))</f>
        <v>#N/A</v>
      </c>
      <c r="AD152" s="41" t="e">
        <f>IF(AND(NOT(ISBLANK('Contact Data Entry'!AD152)),ISNA(VLOOKUP('Contact Data Entry'!AD152,'DO NOT USE_School Picklist'!$Q$3:$Q$8,1,FALSE))),"Please select a value from the drop-down menu",IF('DO NOT USE_Contact Formulas'!A152,"OK",NA()))</f>
        <v>#N/A</v>
      </c>
    </row>
    <row r="153" spans="1:30" x14ac:dyDescent="0.25">
      <c r="A153" s="40" t="e">
        <f>IF('DO NOT USE_Contact Formulas'!A153,IF('DO NOT USE_Contact Formulas'!B153,"Not all required fields are completed","OK"),NA())</f>
        <v>#N/A</v>
      </c>
      <c r="B153" s="41" t="e">
        <f>IF(AND('DO NOT USE_Contact Formulas'!A153,ISBLANK('Contact Data Entry'!B153)),"First Name is required",IF(NOT(ISBLANK('Contact Data Entry'!B153)),"OK",NA()))</f>
        <v>#N/A</v>
      </c>
      <c r="C153" s="41" t="e">
        <f>IF(AND('DO NOT USE_Contact Formulas'!A153,ISBLANK('Contact Data Entry'!C153)),"Last Name is required",IF(NOT(ISBLANK('Contact Data Entry'!C153)),"OK",NA()))</f>
        <v>#N/A</v>
      </c>
      <c r="D153" s="41" t="e">
        <f>IF(AND('DO NOT USE_Contact Formulas'!A153,ISBLANK('Contact Data Entry'!D153)),"Birthdate is required",IF(NOT(ISBLANK('Contact Data Entry'!D153)),"OK",NA()))</f>
        <v>#N/A</v>
      </c>
      <c r="E153" s="41" t="e">
        <f>IF(AND('DO NOT USE_Contact Formulas'!A153,ISBLANK('Contact Data Entry'!E153)),"Mobile Phone is required",IF(NOT(ISBLANK('Contact Data Entry'!E153)),IF(AND(ISNUMBER(VALUE('Contact Data Entry'!E153)),LEFT('Contact Data Entry'!E153,1)&lt;&gt;"1",LEN('Contact Data Entry'!E153)=10),"OK","Phone number must be valid format"),NA()))</f>
        <v>#N/A</v>
      </c>
      <c r="F153" s="41" t="e">
        <f>IF(LEN('Contact Data Entry'!F153)&gt;255,"Home Street Address must be less than 255 characters",IF('DO NOT USE_Contact Formulas'!A153,"OK",NA()))</f>
        <v>#N/A</v>
      </c>
      <c r="G153" s="41" t="e">
        <f>IF(LEN('Contact Data Entry'!G153)&gt;40,"City must be less than 40 characters",IF('DO NOT USE_Contact Formulas'!A153,"OK",NA()))</f>
        <v>#N/A</v>
      </c>
      <c r="H153" s="41" t="e">
        <f>IF(AND(NOT(ISBLANK('Contact Data Entry'!H153)),ISNA(VLOOKUP('Contact Data Entry'!H153,'DO NOT USE_School Picklist'!$P$3:$P$52,1,FALSE))),"Please select a value from the drop-down menu",IF('DO NOT USE_Contact Formulas'!A153,"OK",NA()))</f>
        <v>#N/A</v>
      </c>
      <c r="I153" s="41" t="e">
        <f>IF(AND('DO NOT USE_Contact Formulas'!A153,ISBLANK('Contact Data Entry'!I153)),"Zip is required",IF(ISBLANK('Contact Data Entry'!I153),NA(),"OK"))</f>
        <v>#N/A</v>
      </c>
      <c r="J153" s="41" t="e">
        <f>IF(AND('DO NOT USE_Contact Formulas'!A153,ISBLANK('Contact Data Entry'!J153)),"Student or Staff? is required",IF(ISBLANK('Contact Data Entry'!J153),NA(),IF(ISNA(VLOOKUP('Contact Data Entry'!J153,'DO NOT USE_School Picklist'!$B$3:$B$6,1,FALSE)),"Please select a value from the drop-down menu","OK")))</f>
        <v>#N/A</v>
      </c>
      <c r="K153" s="41" t="e">
        <f>IF(AND('Contact Data Entry'!J153='DO NOT USE_School Picklist'!$B$4,ISBLANK('Contact Data Entry'!K153)),"Occupation/Job Title is required if Student or Staff? is Yes, staff/faculty or volunteer",IF('DO NOT USE_Contact Formulas'!A153,"OK",NA()))</f>
        <v>#N/A</v>
      </c>
      <c r="L153" s="41" t="e">
        <f ca="1">IF('Contact Data Entry'!L153&gt;'DO NOT USE_School Picklist'!$C$3,"Date last on school campus/facility cannot be a future date",IF('DO NOT USE_Contact Formulas'!A153,IF(ISBLANK('Contact Data Entry'!L153),"Date last on school campus/facility is required","OK"),NA()))</f>
        <v>#N/A</v>
      </c>
      <c r="M153" s="42" t="e">
        <f ca="1">IF('Contact Data Entry'!M153&gt;'DO NOT USE_School Picklist'!$C$3,"Last Exposure Date cannot be a future date",IF('DO NOT USE_Contact Formulas'!A153,IF(ISBLANK('Contact Data Entry'!M153),"Last Exposure Date is required","OK"),NA()))</f>
        <v>#N/A</v>
      </c>
      <c r="N153" s="42" t="e">
        <f>IF(AND('DO NOT USE_Contact Formulas'!A153,ISBLANK('Contact Data Entry'!N153)),"Specific Place in the Location is required",IF(ISBLANK('Contact Data Entry'!N153),NA(),"OK"))</f>
        <v>#N/A</v>
      </c>
      <c r="O153" s="41" t="e">
        <f>IF(AND(NOT(ISBLANK('Contact Data Entry'!O153)),ISNA(VLOOKUP('Contact Data Entry'!O153,'DO NOT USE_School Picklist'!$L$3:$L$81,1,FALSE))),"Please select a value from the drop-down menu",IF('DO NOT USE_Contact Formulas'!A153,"OK",NA()))</f>
        <v>#N/A</v>
      </c>
      <c r="P153" s="41" t="e">
        <f>IF(AND(NOT(ISBLANK('Contact Data Entry'!P153)),NOT(ISNUMBER(MATCH("*@*.?*",'Contact Data Entry'!P153,0)))),"Email must be in a valid format",IF('DO NOT USE_Contact Formulas'!A153,"OK",NA()))</f>
        <v>#N/A</v>
      </c>
      <c r="Q153" s="41" t="e">
        <f>IF(LEN('Contact Data Entry'!Q153)&gt;50,"Parent/Guardian Name must be less than 50 characters",IF('DO NOT USE_Contact Formulas'!A153,"OK",NA()))</f>
        <v>#N/A</v>
      </c>
      <c r="R153" s="41" t="e">
        <f>IF(NOT(ISBLANK('Contact Data Entry'!R153)),IF(AND(ISNUMBER('Contact Data Entry'!R153),LEFT('Contact Data Entry'!R153,1)&lt;&gt;"1",LEN('Contact Data Entry'!R153)=10),"OK","Phone number must be valid format"),IF('DO NOT USE_Contact Formulas'!A153,"OK",NA()))</f>
        <v>#N/A</v>
      </c>
      <c r="S153" s="41" t="e">
        <f>IF(AND(NOT(ISBLANK('Contact Data Entry'!S153)),ISNA(VLOOKUP('Contact Data Entry'!S153,'DO NOT USE_School Picklist'!$N$3:$N$63,1,FALSE))),"Please select a value from the drop-down menu",IF('DO NOT USE_Contact Formulas'!A153,"OK",NA()))</f>
        <v>#N/A</v>
      </c>
      <c r="T153" s="41" t="e">
        <f>IF(AND(NOT(ISBLANK('Contact Data Entry'!T153)),ISNA(VLOOKUP('Contact Data Entry'!T153,'DO NOT USE_School Picklist'!$E$3:$E$10,1,FALSE))),"Please select a value from the drop-down menu",IF('DO NOT USE_Contact Formulas'!A153,"OK",NA()))</f>
        <v>#N/A</v>
      </c>
      <c r="U153" s="41" t="e">
        <f>IF(AND(NOT(ISBLANK('Contact Data Entry'!U153)),ISNA(VLOOKUP('Contact Data Entry'!U153,'DO NOT USE_School Picklist'!$F$3:$F$16,1,FALSE))),"Please select a value from the drop-down menu",IF('DO NOT USE_Contact Formulas'!A153,"OK",NA()))</f>
        <v>#N/A</v>
      </c>
      <c r="V153" s="41" t="e">
        <f>IF(LEN('Contact Data Entry'!V153)&gt;100,"Classroom(s) must be less than 100 characters",IF('DO NOT USE_Contact Formulas'!A153,"OK",NA()))</f>
        <v>#N/A</v>
      </c>
      <c r="W153" s="41" t="e">
        <f>IF(AND(NOT(ISBLANK('Contact Data Entry'!W153)),ISNA(VLOOKUP('Contact Data Entry'!W153,'DO NOT USE_School Picklist'!$K$3:$K$6,1,FALSE))),"Please select a value from the drop-down menu",IF('DO NOT USE_Contact Formulas'!A153,"OK",NA()))</f>
        <v>#N/A</v>
      </c>
      <c r="X153" s="41" t="e">
        <f>IF(AND(NOT(ISBLANK('Contact Data Entry'!X153)),ISNA(VLOOKUP('Contact Data Entry'!X153,'DO NOT USE_School Picklist'!$D$3:$D$5,1,FALSE))),"Please select a value from the drop-down menu",IF('DO NOT USE_Contact Formulas'!A153,"OK",NA()))</f>
        <v>#N/A</v>
      </c>
      <c r="Y153" s="41"/>
      <c r="Z153" s="41" t="e">
        <f>IF(AND(NOT(ISBLANK('Contact Data Entry'!Z153)),ISNA(VLOOKUP('Contact Data Entry'!Z153,'DO NOT USE_School Picklist'!$G$3:$G$5,1,FALSE))),"Please select a value from the drop-down menu",IF('DO NOT USE_Contact Formulas'!A153,"OK",NA()))</f>
        <v>#N/A</v>
      </c>
      <c r="AA153" s="41"/>
      <c r="AB153" s="41" t="e">
        <f>IF(AND(NOT(ISBLANK('Contact Data Entry'!AB153)),ISNA(VLOOKUP('Contact Data Entry'!AB153,'DO NOT USE_School Picklist'!$H$3:$H$4,1,FALSE))),"Please select a value from the drop-down menu",IF('DO NOT USE_Contact Formulas'!A153,"OK",NA()))</f>
        <v>#N/A</v>
      </c>
      <c r="AC153" s="41" t="e">
        <f ca="1">IF('Contact Data Entry'!AC153&gt;'DO NOT USE_School Picklist'!$C$3,"Test Date cannot be a future date",IF('DO NOT USE_Contact Formulas'!A153,"OK",NA()))</f>
        <v>#N/A</v>
      </c>
      <c r="AD153" s="41" t="e">
        <f>IF(AND(NOT(ISBLANK('Contact Data Entry'!AD153)),ISNA(VLOOKUP('Contact Data Entry'!AD153,'DO NOT USE_School Picklist'!$Q$3:$Q$8,1,FALSE))),"Please select a value from the drop-down menu",IF('DO NOT USE_Contact Formulas'!A153,"OK",NA()))</f>
        <v>#N/A</v>
      </c>
    </row>
    <row r="154" spans="1:30" x14ac:dyDescent="0.25">
      <c r="A154" s="40" t="e">
        <f>IF('DO NOT USE_Contact Formulas'!A154,IF('DO NOT USE_Contact Formulas'!B154,"Not all required fields are completed","OK"),NA())</f>
        <v>#N/A</v>
      </c>
      <c r="B154" s="41" t="e">
        <f>IF(AND('DO NOT USE_Contact Formulas'!A154,ISBLANK('Contact Data Entry'!B154)),"First Name is required",IF(NOT(ISBLANK('Contact Data Entry'!B154)),"OK",NA()))</f>
        <v>#N/A</v>
      </c>
      <c r="C154" s="41" t="e">
        <f>IF(AND('DO NOT USE_Contact Formulas'!A154,ISBLANK('Contact Data Entry'!C154)),"Last Name is required",IF(NOT(ISBLANK('Contact Data Entry'!C154)),"OK",NA()))</f>
        <v>#N/A</v>
      </c>
      <c r="D154" s="41" t="e">
        <f>IF(AND('DO NOT USE_Contact Formulas'!A154,ISBLANK('Contact Data Entry'!D154)),"Birthdate is required",IF(NOT(ISBLANK('Contact Data Entry'!D154)),"OK",NA()))</f>
        <v>#N/A</v>
      </c>
      <c r="E154" s="41" t="e">
        <f>IF(AND('DO NOT USE_Contact Formulas'!A154,ISBLANK('Contact Data Entry'!E154)),"Mobile Phone is required",IF(NOT(ISBLANK('Contact Data Entry'!E154)),IF(AND(ISNUMBER(VALUE('Contact Data Entry'!E154)),LEFT('Contact Data Entry'!E154,1)&lt;&gt;"1",LEN('Contact Data Entry'!E154)=10),"OK","Phone number must be valid format"),NA()))</f>
        <v>#N/A</v>
      </c>
      <c r="F154" s="41" t="e">
        <f>IF(LEN('Contact Data Entry'!F154)&gt;255,"Home Street Address must be less than 255 characters",IF('DO NOT USE_Contact Formulas'!A154,"OK",NA()))</f>
        <v>#N/A</v>
      </c>
      <c r="G154" s="41" t="e">
        <f>IF(LEN('Contact Data Entry'!G154)&gt;40,"City must be less than 40 characters",IF('DO NOT USE_Contact Formulas'!A154,"OK",NA()))</f>
        <v>#N/A</v>
      </c>
      <c r="H154" s="41" t="e">
        <f>IF(AND(NOT(ISBLANK('Contact Data Entry'!H154)),ISNA(VLOOKUP('Contact Data Entry'!H154,'DO NOT USE_School Picklist'!$P$3:$P$52,1,FALSE))),"Please select a value from the drop-down menu",IF('DO NOT USE_Contact Formulas'!A154,"OK",NA()))</f>
        <v>#N/A</v>
      </c>
      <c r="I154" s="41" t="e">
        <f>IF(AND('DO NOT USE_Contact Formulas'!A154,ISBLANK('Contact Data Entry'!I154)),"Zip is required",IF(ISBLANK('Contact Data Entry'!I154),NA(),"OK"))</f>
        <v>#N/A</v>
      </c>
      <c r="J154" s="41" t="e">
        <f>IF(AND('DO NOT USE_Contact Formulas'!A154,ISBLANK('Contact Data Entry'!J154)),"Student or Staff? is required",IF(ISBLANK('Contact Data Entry'!J154),NA(),IF(ISNA(VLOOKUP('Contact Data Entry'!J154,'DO NOT USE_School Picklist'!$B$3:$B$6,1,FALSE)),"Please select a value from the drop-down menu","OK")))</f>
        <v>#N/A</v>
      </c>
      <c r="K154" s="41" t="e">
        <f>IF(AND('Contact Data Entry'!J154='DO NOT USE_School Picklist'!$B$4,ISBLANK('Contact Data Entry'!K154)),"Occupation/Job Title is required if Student or Staff? is Yes, staff/faculty or volunteer",IF('DO NOT USE_Contact Formulas'!A154,"OK",NA()))</f>
        <v>#N/A</v>
      </c>
      <c r="L154" s="41" t="e">
        <f ca="1">IF('Contact Data Entry'!L154&gt;'DO NOT USE_School Picklist'!$C$3,"Date last on school campus/facility cannot be a future date",IF('DO NOT USE_Contact Formulas'!A154,IF(ISBLANK('Contact Data Entry'!L154),"Date last on school campus/facility is required","OK"),NA()))</f>
        <v>#N/A</v>
      </c>
      <c r="M154" s="42" t="e">
        <f ca="1">IF('Contact Data Entry'!M154&gt;'DO NOT USE_School Picklist'!$C$3,"Last Exposure Date cannot be a future date",IF('DO NOT USE_Contact Formulas'!A154,IF(ISBLANK('Contact Data Entry'!M154),"Last Exposure Date is required","OK"),NA()))</f>
        <v>#N/A</v>
      </c>
      <c r="N154" s="42" t="e">
        <f>IF(AND('DO NOT USE_Contact Formulas'!A154,ISBLANK('Contact Data Entry'!N154)),"Specific Place in the Location is required",IF(ISBLANK('Contact Data Entry'!N154),NA(),"OK"))</f>
        <v>#N/A</v>
      </c>
      <c r="O154" s="41" t="e">
        <f>IF(AND(NOT(ISBLANK('Contact Data Entry'!O154)),ISNA(VLOOKUP('Contact Data Entry'!O154,'DO NOT USE_School Picklist'!$L$3:$L$81,1,FALSE))),"Please select a value from the drop-down menu",IF('DO NOT USE_Contact Formulas'!A154,"OK",NA()))</f>
        <v>#N/A</v>
      </c>
      <c r="P154" s="41" t="e">
        <f>IF(AND(NOT(ISBLANK('Contact Data Entry'!P154)),NOT(ISNUMBER(MATCH("*@*.?*",'Contact Data Entry'!P154,0)))),"Email must be in a valid format",IF('DO NOT USE_Contact Formulas'!A154,"OK",NA()))</f>
        <v>#N/A</v>
      </c>
      <c r="Q154" s="41" t="e">
        <f>IF(LEN('Contact Data Entry'!Q154)&gt;50,"Parent/Guardian Name must be less than 50 characters",IF('DO NOT USE_Contact Formulas'!A154,"OK",NA()))</f>
        <v>#N/A</v>
      </c>
      <c r="R154" s="41" t="e">
        <f>IF(NOT(ISBLANK('Contact Data Entry'!R154)),IF(AND(ISNUMBER('Contact Data Entry'!R154),LEFT('Contact Data Entry'!R154,1)&lt;&gt;"1",LEN('Contact Data Entry'!R154)=10),"OK","Phone number must be valid format"),IF('DO NOT USE_Contact Formulas'!A154,"OK",NA()))</f>
        <v>#N/A</v>
      </c>
      <c r="S154" s="41" t="e">
        <f>IF(AND(NOT(ISBLANK('Contact Data Entry'!S154)),ISNA(VLOOKUP('Contact Data Entry'!S154,'DO NOT USE_School Picklist'!$N$3:$N$63,1,FALSE))),"Please select a value from the drop-down menu",IF('DO NOT USE_Contact Formulas'!A154,"OK",NA()))</f>
        <v>#N/A</v>
      </c>
      <c r="T154" s="41" t="e">
        <f>IF(AND(NOT(ISBLANK('Contact Data Entry'!T154)),ISNA(VLOOKUP('Contact Data Entry'!T154,'DO NOT USE_School Picklist'!$E$3:$E$10,1,FALSE))),"Please select a value from the drop-down menu",IF('DO NOT USE_Contact Formulas'!A154,"OK",NA()))</f>
        <v>#N/A</v>
      </c>
      <c r="U154" s="41" t="e">
        <f>IF(AND(NOT(ISBLANK('Contact Data Entry'!U154)),ISNA(VLOOKUP('Contact Data Entry'!U154,'DO NOT USE_School Picklist'!$F$3:$F$16,1,FALSE))),"Please select a value from the drop-down menu",IF('DO NOT USE_Contact Formulas'!A154,"OK",NA()))</f>
        <v>#N/A</v>
      </c>
      <c r="V154" s="41" t="e">
        <f>IF(LEN('Contact Data Entry'!V154)&gt;100,"Classroom(s) must be less than 100 characters",IF('DO NOT USE_Contact Formulas'!A154,"OK",NA()))</f>
        <v>#N/A</v>
      </c>
      <c r="W154" s="41" t="e">
        <f>IF(AND(NOT(ISBLANK('Contact Data Entry'!W154)),ISNA(VLOOKUP('Contact Data Entry'!W154,'DO NOT USE_School Picklist'!$K$3:$K$6,1,FALSE))),"Please select a value from the drop-down menu",IF('DO NOT USE_Contact Formulas'!A154,"OK",NA()))</f>
        <v>#N/A</v>
      </c>
      <c r="X154" s="41" t="e">
        <f>IF(AND(NOT(ISBLANK('Contact Data Entry'!X154)),ISNA(VLOOKUP('Contact Data Entry'!X154,'DO NOT USE_School Picklist'!$D$3:$D$5,1,FALSE))),"Please select a value from the drop-down menu",IF('DO NOT USE_Contact Formulas'!A154,"OK",NA()))</f>
        <v>#N/A</v>
      </c>
      <c r="Y154" s="41"/>
      <c r="Z154" s="41" t="e">
        <f>IF(AND(NOT(ISBLANK('Contact Data Entry'!Z154)),ISNA(VLOOKUP('Contact Data Entry'!Z154,'DO NOT USE_School Picklist'!$G$3:$G$5,1,FALSE))),"Please select a value from the drop-down menu",IF('DO NOT USE_Contact Formulas'!A154,"OK",NA()))</f>
        <v>#N/A</v>
      </c>
      <c r="AA154" s="41"/>
      <c r="AB154" s="41" t="e">
        <f>IF(AND(NOT(ISBLANK('Contact Data Entry'!AB154)),ISNA(VLOOKUP('Contact Data Entry'!AB154,'DO NOT USE_School Picklist'!$H$3:$H$4,1,FALSE))),"Please select a value from the drop-down menu",IF('DO NOT USE_Contact Formulas'!A154,"OK",NA()))</f>
        <v>#N/A</v>
      </c>
      <c r="AC154" s="41" t="e">
        <f ca="1">IF('Contact Data Entry'!AC154&gt;'DO NOT USE_School Picklist'!$C$3,"Test Date cannot be a future date",IF('DO NOT USE_Contact Formulas'!A154,"OK",NA()))</f>
        <v>#N/A</v>
      </c>
      <c r="AD154" s="41" t="e">
        <f>IF(AND(NOT(ISBLANK('Contact Data Entry'!AD154)),ISNA(VLOOKUP('Contact Data Entry'!AD154,'DO NOT USE_School Picklist'!$Q$3:$Q$8,1,FALSE))),"Please select a value from the drop-down menu",IF('DO NOT USE_Contact Formulas'!A154,"OK",NA()))</f>
        <v>#N/A</v>
      </c>
    </row>
    <row r="155" spans="1:30" x14ac:dyDescent="0.25">
      <c r="A155" s="40" t="e">
        <f>IF('DO NOT USE_Contact Formulas'!A155,IF('DO NOT USE_Contact Formulas'!B155,"Not all required fields are completed","OK"),NA())</f>
        <v>#N/A</v>
      </c>
      <c r="B155" s="41" t="e">
        <f>IF(AND('DO NOT USE_Contact Formulas'!A155,ISBLANK('Contact Data Entry'!B155)),"First Name is required",IF(NOT(ISBLANK('Contact Data Entry'!B155)),"OK",NA()))</f>
        <v>#N/A</v>
      </c>
      <c r="C155" s="41" t="e">
        <f>IF(AND('DO NOT USE_Contact Formulas'!A155,ISBLANK('Contact Data Entry'!C155)),"Last Name is required",IF(NOT(ISBLANK('Contact Data Entry'!C155)),"OK",NA()))</f>
        <v>#N/A</v>
      </c>
      <c r="D155" s="41" t="e">
        <f>IF(AND('DO NOT USE_Contact Formulas'!A155,ISBLANK('Contact Data Entry'!D155)),"Birthdate is required",IF(NOT(ISBLANK('Contact Data Entry'!D155)),"OK",NA()))</f>
        <v>#N/A</v>
      </c>
      <c r="E155" s="41" t="e">
        <f>IF(AND('DO NOT USE_Contact Formulas'!A155,ISBLANK('Contact Data Entry'!E155)),"Mobile Phone is required",IF(NOT(ISBLANK('Contact Data Entry'!E155)),IF(AND(ISNUMBER(VALUE('Contact Data Entry'!E155)),LEFT('Contact Data Entry'!E155,1)&lt;&gt;"1",LEN('Contact Data Entry'!E155)=10),"OK","Phone number must be valid format"),NA()))</f>
        <v>#N/A</v>
      </c>
      <c r="F155" s="41" t="e">
        <f>IF(LEN('Contact Data Entry'!F155)&gt;255,"Home Street Address must be less than 255 characters",IF('DO NOT USE_Contact Formulas'!A155,"OK",NA()))</f>
        <v>#N/A</v>
      </c>
      <c r="G155" s="41" t="e">
        <f>IF(LEN('Contact Data Entry'!G155)&gt;40,"City must be less than 40 characters",IF('DO NOT USE_Contact Formulas'!A155,"OK",NA()))</f>
        <v>#N/A</v>
      </c>
      <c r="H155" s="41" t="e">
        <f>IF(AND(NOT(ISBLANK('Contact Data Entry'!H155)),ISNA(VLOOKUP('Contact Data Entry'!H155,'DO NOT USE_School Picklist'!$P$3:$P$52,1,FALSE))),"Please select a value from the drop-down menu",IF('DO NOT USE_Contact Formulas'!A155,"OK",NA()))</f>
        <v>#N/A</v>
      </c>
      <c r="I155" s="41" t="e">
        <f>IF(AND('DO NOT USE_Contact Formulas'!A155,ISBLANK('Contact Data Entry'!I155)),"Zip is required",IF(ISBLANK('Contact Data Entry'!I155),NA(),"OK"))</f>
        <v>#N/A</v>
      </c>
      <c r="J155" s="41" t="e">
        <f>IF(AND('DO NOT USE_Contact Formulas'!A155,ISBLANK('Contact Data Entry'!J155)),"Student or Staff? is required",IF(ISBLANK('Contact Data Entry'!J155),NA(),IF(ISNA(VLOOKUP('Contact Data Entry'!J155,'DO NOT USE_School Picklist'!$B$3:$B$6,1,FALSE)),"Please select a value from the drop-down menu","OK")))</f>
        <v>#N/A</v>
      </c>
      <c r="K155" s="41" t="e">
        <f>IF(AND('Contact Data Entry'!J155='DO NOT USE_School Picklist'!$B$4,ISBLANK('Contact Data Entry'!K155)),"Occupation/Job Title is required if Student or Staff? is Yes, staff/faculty or volunteer",IF('DO NOT USE_Contact Formulas'!A155,"OK",NA()))</f>
        <v>#N/A</v>
      </c>
      <c r="L155" s="41" t="e">
        <f ca="1">IF('Contact Data Entry'!L155&gt;'DO NOT USE_School Picklist'!$C$3,"Date last on school campus/facility cannot be a future date",IF('DO NOT USE_Contact Formulas'!A155,IF(ISBLANK('Contact Data Entry'!L155),"Date last on school campus/facility is required","OK"),NA()))</f>
        <v>#N/A</v>
      </c>
      <c r="M155" s="42" t="e">
        <f ca="1">IF('Contact Data Entry'!M155&gt;'DO NOT USE_School Picklist'!$C$3,"Last Exposure Date cannot be a future date",IF('DO NOT USE_Contact Formulas'!A155,IF(ISBLANK('Contact Data Entry'!M155),"Last Exposure Date is required","OK"),NA()))</f>
        <v>#N/A</v>
      </c>
      <c r="N155" s="42" t="e">
        <f>IF(AND('DO NOT USE_Contact Formulas'!A155,ISBLANK('Contact Data Entry'!N155)),"Specific Place in the Location is required",IF(ISBLANK('Contact Data Entry'!N155),NA(),"OK"))</f>
        <v>#N/A</v>
      </c>
      <c r="O155" s="41" t="e">
        <f>IF(AND(NOT(ISBLANK('Contact Data Entry'!O155)),ISNA(VLOOKUP('Contact Data Entry'!O155,'DO NOT USE_School Picklist'!$L$3:$L$81,1,FALSE))),"Please select a value from the drop-down menu",IF('DO NOT USE_Contact Formulas'!A155,"OK",NA()))</f>
        <v>#N/A</v>
      </c>
      <c r="P155" s="41" t="e">
        <f>IF(AND(NOT(ISBLANK('Contact Data Entry'!P155)),NOT(ISNUMBER(MATCH("*@*.?*",'Contact Data Entry'!P155,0)))),"Email must be in a valid format",IF('DO NOT USE_Contact Formulas'!A155,"OK",NA()))</f>
        <v>#N/A</v>
      </c>
      <c r="Q155" s="41" t="e">
        <f>IF(LEN('Contact Data Entry'!Q155)&gt;50,"Parent/Guardian Name must be less than 50 characters",IF('DO NOT USE_Contact Formulas'!A155,"OK",NA()))</f>
        <v>#N/A</v>
      </c>
      <c r="R155" s="41" t="e">
        <f>IF(NOT(ISBLANK('Contact Data Entry'!R155)),IF(AND(ISNUMBER('Contact Data Entry'!R155),LEFT('Contact Data Entry'!R155,1)&lt;&gt;"1",LEN('Contact Data Entry'!R155)=10),"OK","Phone number must be valid format"),IF('DO NOT USE_Contact Formulas'!A155,"OK",NA()))</f>
        <v>#N/A</v>
      </c>
      <c r="S155" s="41" t="e">
        <f>IF(AND(NOT(ISBLANK('Contact Data Entry'!S155)),ISNA(VLOOKUP('Contact Data Entry'!S155,'DO NOT USE_School Picklist'!$N$3:$N$63,1,FALSE))),"Please select a value from the drop-down menu",IF('DO NOT USE_Contact Formulas'!A155,"OK",NA()))</f>
        <v>#N/A</v>
      </c>
      <c r="T155" s="41" t="e">
        <f>IF(AND(NOT(ISBLANK('Contact Data Entry'!T155)),ISNA(VLOOKUP('Contact Data Entry'!T155,'DO NOT USE_School Picklist'!$E$3:$E$10,1,FALSE))),"Please select a value from the drop-down menu",IF('DO NOT USE_Contact Formulas'!A155,"OK",NA()))</f>
        <v>#N/A</v>
      </c>
      <c r="U155" s="41" t="e">
        <f>IF(AND(NOT(ISBLANK('Contact Data Entry'!U155)),ISNA(VLOOKUP('Contact Data Entry'!U155,'DO NOT USE_School Picklist'!$F$3:$F$16,1,FALSE))),"Please select a value from the drop-down menu",IF('DO NOT USE_Contact Formulas'!A155,"OK",NA()))</f>
        <v>#N/A</v>
      </c>
      <c r="V155" s="41" t="e">
        <f>IF(LEN('Contact Data Entry'!V155)&gt;100,"Classroom(s) must be less than 100 characters",IF('DO NOT USE_Contact Formulas'!A155,"OK",NA()))</f>
        <v>#N/A</v>
      </c>
      <c r="W155" s="41" t="e">
        <f>IF(AND(NOT(ISBLANK('Contact Data Entry'!W155)),ISNA(VLOOKUP('Contact Data Entry'!W155,'DO NOT USE_School Picklist'!$K$3:$K$6,1,FALSE))),"Please select a value from the drop-down menu",IF('DO NOT USE_Contact Formulas'!A155,"OK",NA()))</f>
        <v>#N/A</v>
      </c>
      <c r="X155" s="41" t="e">
        <f>IF(AND(NOT(ISBLANK('Contact Data Entry'!X155)),ISNA(VLOOKUP('Contact Data Entry'!X155,'DO NOT USE_School Picklist'!$D$3:$D$5,1,FALSE))),"Please select a value from the drop-down menu",IF('DO NOT USE_Contact Formulas'!A155,"OK",NA()))</f>
        <v>#N/A</v>
      </c>
      <c r="Y155" s="41"/>
      <c r="Z155" s="41" t="e">
        <f>IF(AND(NOT(ISBLANK('Contact Data Entry'!Z155)),ISNA(VLOOKUP('Contact Data Entry'!Z155,'DO NOT USE_School Picklist'!$G$3:$G$5,1,FALSE))),"Please select a value from the drop-down menu",IF('DO NOT USE_Contact Formulas'!A155,"OK",NA()))</f>
        <v>#N/A</v>
      </c>
      <c r="AA155" s="41"/>
      <c r="AB155" s="41" t="e">
        <f>IF(AND(NOT(ISBLANK('Contact Data Entry'!AB155)),ISNA(VLOOKUP('Contact Data Entry'!AB155,'DO NOT USE_School Picklist'!$H$3:$H$4,1,FALSE))),"Please select a value from the drop-down menu",IF('DO NOT USE_Contact Formulas'!A155,"OK",NA()))</f>
        <v>#N/A</v>
      </c>
      <c r="AC155" s="41" t="e">
        <f ca="1">IF('Contact Data Entry'!AC155&gt;'DO NOT USE_School Picklist'!$C$3,"Test Date cannot be a future date",IF('DO NOT USE_Contact Formulas'!A155,"OK",NA()))</f>
        <v>#N/A</v>
      </c>
      <c r="AD155" s="41" t="e">
        <f>IF(AND(NOT(ISBLANK('Contact Data Entry'!AD155)),ISNA(VLOOKUP('Contact Data Entry'!AD155,'DO NOT USE_School Picklist'!$Q$3:$Q$8,1,FALSE))),"Please select a value from the drop-down menu",IF('DO NOT USE_Contact Formulas'!A155,"OK",NA()))</f>
        <v>#N/A</v>
      </c>
    </row>
    <row r="156" spans="1:30" x14ac:dyDescent="0.25">
      <c r="A156" s="40" t="e">
        <f>IF('DO NOT USE_Contact Formulas'!A156,IF('DO NOT USE_Contact Formulas'!B156,"Not all required fields are completed","OK"),NA())</f>
        <v>#N/A</v>
      </c>
      <c r="B156" s="41" t="e">
        <f>IF(AND('DO NOT USE_Contact Formulas'!A156,ISBLANK('Contact Data Entry'!B156)),"First Name is required",IF(NOT(ISBLANK('Contact Data Entry'!B156)),"OK",NA()))</f>
        <v>#N/A</v>
      </c>
      <c r="C156" s="41" t="e">
        <f>IF(AND('DO NOT USE_Contact Formulas'!A156,ISBLANK('Contact Data Entry'!C156)),"Last Name is required",IF(NOT(ISBLANK('Contact Data Entry'!C156)),"OK",NA()))</f>
        <v>#N/A</v>
      </c>
      <c r="D156" s="41" t="e">
        <f>IF(AND('DO NOT USE_Contact Formulas'!A156,ISBLANK('Contact Data Entry'!D156)),"Birthdate is required",IF(NOT(ISBLANK('Contact Data Entry'!D156)),"OK",NA()))</f>
        <v>#N/A</v>
      </c>
      <c r="E156" s="41" t="e">
        <f>IF(AND('DO NOT USE_Contact Formulas'!A156,ISBLANK('Contact Data Entry'!E156)),"Mobile Phone is required",IF(NOT(ISBLANK('Contact Data Entry'!E156)),IF(AND(ISNUMBER(VALUE('Contact Data Entry'!E156)),LEFT('Contact Data Entry'!E156,1)&lt;&gt;"1",LEN('Contact Data Entry'!E156)=10),"OK","Phone number must be valid format"),NA()))</f>
        <v>#N/A</v>
      </c>
      <c r="F156" s="41" t="e">
        <f>IF(LEN('Contact Data Entry'!F156)&gt;255,"Home Street Address must be less than 255 characters",IF('DO NOT USE_Contact Formulas'!A156,"OK",NA()))</f>
        <v>#N/A</v>
      </c>
      <c r="G156" s="41" t="e">
        <f>IF(LEN('Contact Data Entry'!G156)&gt;40,"City must be less than 40 characters",IF('DO NOT USE_Contact Formulas'!A156,"OK",NA()))</f>
        <v>#N/A</v>
      </c>
      <c r="H156" s="41" t="e">
        <f>IF(AND(NOT(ISBLANK('Contact Data Entry'!H156)),ISNA(VLOOKUP('Contact Data Entry'!H156,'DO NOT USE_School Picklist'!$P$3:$P$52,1,FALSE))),"Please select a value from the drop-down menu",IF('DO NOT USE_Contact Formulas'!A156,"OK",NA()))</f>
        <v>#N/A</v>
      </c>
      <c r="I156" s="41" t="e">
        <f>IF(AND('DO NOT USE_Contact Formulas'!A156,ISBLANK('Contact Data Entry'!I156)),"Zip is required",IF(ISBLANK('Contact Data Entry'!I156),NA(),"OK"))</f>
        <v>#N/A</v>
      </c>
      <c r="J156" s="41" t="e">
        <f>IF(AND('DO NOT USE_Contact Formulas'!A156,ISBLANK('Contact Data Entry'!J156)),"Student or Staff? is required",IF(ISBLANK('Contact Data Entry'!J156),NA(),IF(ISNA(VLOOKUP('Contact Data Entry'!J156,'DO NOT USE_School Picklist'!$B$3:$B$6,1,FALSE)),"Please select a value from the drop-down menu","OK")))</f>
        <v>#N/A</v>
      </c>
      <c r="K156" s="41" t="e">
        <f>IF(AND('Contact Data Entry'!J156='DO NOT USE_School Picklist'!$B$4,ISBLANK('Contact Data Entry'!K156)),"Occupation/Job Title is required if Student or Staff? is Yes, staff/faculty or volunteer",IF('DO NOT USE_Contact Formulas'!A156,"OK",NA()))</f>
        <v>#N/A</v>
      </c>
      <c r="L156" s="41" t="e">
        <f ca="1">IF('Contact Data Entry'!L156&gt;'DO NOT USE_School Picklist'!$C$3,"Date last on school campus/facility cannot be a future date",IF('DO NOT USE_Contact Formulas'!A156,IF(ISBLANK('Contact Data Entry'!L156),"Date last on school campus/facility is required","OK"),NA()))</f>
        <v>#N/A</v>
      </c>
      <c r="M156" s="42" t="e">
        <f ca="1">IF('Contact Data Entry'!M156&gt;'DO NOT USE_School Picklist'!$C$3,"Last Exposure Date cannot be a future date",IF('DO NOT USE_Contact Formulas'!A156,IF(ISBLANK('Contact Data Entry'!M156),"Last Exposure Date is required","OK"),NA()))</f>
        <v>#N/A</v>
      </c>
      <c r="N156" s="42" t="e">
        <f>IF(AND('DO NOT USE_Contact Formulas'!A156,ISBLANK('Contact Data Entry'!N156)),"Specific Place in the Location is required",IF(ISBLANK('Contact Data Entry'!N156),NA(),"OK"))</f>
        <v>#N/A</v>
      </c>
      <c r="O156" s="41" t="e">
        <f>IF(AND(NOT(ISBLANK('Contact Data Entry'!O156)),ISNA(VLOOKUP('Contact Data Entry'!O156,'DO NOT USE_School Picklist'!$L$3:$L$81,1,FALSE))),"Please select a value from the drop-down menu",IF('DO NOT USE_Contact Formulas'!A156,"OK",NA()))</f>
        <v>#N/A</v>
      </c>
      <c r="P156" s="41" t="e">
        <f>IF(AND(NOT(ISBLANK('Contact Data Entry'!P156)),NOT(ISNUMBER(MATCH("*@*.?*",'Contact Data Entry'!P156,0)))),"Email must be in a valid format",IF('DO NOT USE_Contact Formulas'!A156,"OK",NA()))</f>
        <v>#N/A</v>
      </c>
      <c r="Q156" s="41" t="e">
        <f>IF(LEN('Contact Data Entry'!Q156)&gt;50,"Parent/Guardian Name must be less than 50 characters",IF('DO NOT USE_Contact Formulas'!A156,"OK",NA()))</f>
        <v>#N/A</v>
      </c>
      <c r="R156" s="41" t="e">
        <f>IF(NOT(ISBLANK('Contact Data Entry'!R156)),IF(AND(ISNUMBER('Contact Data Entry'!R156),LEFT('Contact Data Entry'!R156,1)&lt;&gt;"1",LEN('Contact Data Entry'!R156)=10),"OK","Phone number must be valid format"),IF('DO NOT USE_Contact Formulas'!A156,"OK",NA()))</f>
        <v>#N/A</v>
      </c>
      <c r="S156" s="41" t="e">
        <f>IF(AND(NOT(ISBLANK('Contact Data Entry'!S156)),ISNA(VLOOKUP('Contact Data Entry'!S156,'DO NOT USE_School Picklist'!$N$3:$N$63,1,FALSE))),"Please select a value from the drop-down menu",IF('DO NOT USE_Contact Formulas'!A156,"OK",NA()))</f>
        <v>#N/A</v>
      </c>
      <c r="T156" s="41" t="e">
        <f>IF(AND(NOT(ISBLANK('Contact Data Entry'!T156)),ISNA(VLOOKUP('Contact Data Entry'!T156,'DO NOT USE_School Picklist'!$E$3:$E$10,1,FALSE))),"Please select a value from the drop-down menu",IF('DO NOT USE_Contact Formulas'!A156,"OK",NA()))</f>
        <v>#N/A</v>
      </c>
      <c r="U156" s="41" t="e">
        <f>IF(AND(NOT(ISBLANK('Contact Data Entry'!U156)),ISNA(VLOOKUP('Contact Data Entry'!U156,'DO NOT USE_School Picklist'!$F$3:$F$16,1,FALSE))),"Please select a value from the drop-down menu",IF('DO NOT USE_Contact Formulas'!A156,"OK",NA()))</f>
        <v>#N/A</v>
      </c>
      <c r="V156" s="41" t="e">
        <f>IF(LEN('Contact Data Entry'!V156)&gt;100,"Classroom(s) must be less than 100 characters",IF('DO NOT USE_Contact Formulas'!A156,"OK",NA()))</f>
        <v>#N/A</v>
      </c>
      <c r="W156" s="41" t="e">
        <f>IF(AND(NOT(ISBLANK('Contact Data Entry'!W156)),ISNA(VLOOKUP('Contact Data Entry'!W156,'DO NOT USE_School Picklist'!$K$3:$K$6,1,FALSE))),"Please select a value from the drop-down menu",IF('DO NOT USE_Contact Formulas'!A156,"OK",NA()))</f>
        <v>#N/A</v>
      </c>
      <c r="X156" s="41" t="e">
        <f>IF(AND(NOT(ISBLANK('Contact Data Entry'!X156)),ISNA(VLOOKUP('Contact Data Entry'!X156,'DO NOT USE_School Picklist'!$D$3:$D$5,1,FALSE))),"Please select a value from the drop-down menu",IF('DO NOT USE_Contact Formulas'!A156,"OK",NA()))</f>
        <v>#N/A</v>
      </c>
      <c r="Y156" s="41"/>
      <c r="Z156" s="41" t="e">
        <f>IF(AND(NOT(ISBLANK('Contact Data Entry'!Z156)),ISNA(VLOOKUP('Contact Data Entry'!Z156,'DO NOT USE_School Picklist'!$G$3:$G$5,1,FALSE))),"Please select a value from the drop-down menu",IF('DO NOT USE_Contact Formulas'!A156,"OK",NA()))</f>
        <v>#N/A</v>
      </c>
      <c r="AA156" s="41"/>
      <c r="AB156" s="41" t="e">
        <f>IF(AND(NOT(ISBLANK('Contact Data Entry'!AB156)),ISNA(VLOOKUP('Contact Data Entry'!AB156,'DO NOT USE_School Picklist'!$H$3:$H$4,1,FALSE))),"Please select a value from the drop-down menu",IF('DO NOT USE_Contact Formulas'!A156,"OK",NA()))</f>
        <v>#N/A</v>
      </c>
      <c r="AC156" s="41" t="e">
        <f ca="1">IF('Contact Data Entry'!AC156&gt;'DO NOT USE_School Picklist'!$C$3,"Test Date cannot be a future date",IF('DO NOT USE_Contact Formulas'!A156,"OK",NA()))</f>
        <v>#N/A</v>
      </c>
      <c r="AD156" s="41" t="e">
        <f>IF(AND(NOT(ISBLANK('Contact Data Entry'!AD156)),ISNA(VLOOKUP('Contact Data Entry'!AD156,'DO NOT USE_School Picklist'!$Q$3:$Q$8,1,FALSE))),"Please select a value from the drop-down menu",IF('DO NOT USE_Contact Formulas'!A156,"OK",NA()))</f>
        <v>#N/A</v>
      </c>
    </row>
    <row r="157" spans="1:30" x14ac:dyDescent="0.25">
      <c r="A157" s="40" t="e">
        <f>IF('DO NOT USE_Contact Formulas'!A157,IF('DO NOT USE_Contact Formulas'!B157,"Not all required fields are completed","OK"),NA())</f>
        <v>#N/A</v>
      </c>
      <c r="B157" s="41" t="e">
        <f>IF(AND('DO NOT USE_Contact Formulas'!A157,ISBLANK('Contact Data Entry'!B157)),"First Name is required",IF(NOT(ISBLANK('Contact Data Entry'!B157)),"OK",NA()))</f>
        <v>#N/A</v>
      </c>
      <c r="C157" s="41" t="e">
        <f>IF(AND('DO NOT USE_Contact Formulas'!A157,ISBLANK('Contact Data Entry'!C157)),"Last Name is required",IF(NOT(ISBLANK('Contact Data Entry'!C157)),"OK",NA()))</f>
        <v>#N/A</v>
      </c>
      <c r="D157" s="41" t="e">
        <f>IF(AND('DO NOT USE_Contact Formulas'!A157,ISBLANK('Contact Data Entry'!D157)),"Birthdate is required",IF(NOT(ISBLANK('Contact Data Entry'!D157)),"OK",NA()))</f>
        <v>#N/A</v>
      </c>
      <c r="E157" s="41" t="e">
        <f>IF(AND('DO NOT USE_Contact Formulas'!A157,ISBLANK('Contact Data Entry'!E157)),"Mobile Phone is required",IF(NOT(ISBLANK('Contact Data Entry'!E157)),IF(AND(ISNUMBER(VALUE('Contact Data Entry'!E157)),LEFT('Contact Data Entry'!E157,1)&lt;&gt;"1",LEN('Contact Data Entry'!E157)=10),"OK","Phone number must be valid format"),NA()))</f>
        <v>#N/A</v>
      </c>
      <c r="F157" s="41" t="e">
        <f>IF(LEN('Contact Data Entry'!F157)&gt;255,"Home Street Address must be less than 255 characters",IF('DO NOT USE_Contact Formulas'!A157,"OK",NA()))</f>
        <v>#N/A</v>
      </c>
      <c r="G157" s="41" t="e">
        <f>IF(LEN('Contact Data Entry'!G157)&gt;40,"City must be less than 40 characters",IF('DO NOT USE_Contact Formulas'!A157,"OK",NA()))</f>
        <v>#N/A</v>
      </c>
      <c r="H157" s="41" t="e">
        <f>IF(AND(NOT(ISBLANK('Contact Data Entry'!H157)),ISNA(VLOOKUP('Contact Data Entry'!H157,'DO NOT USE_School Picklist'!$P$3:$P$52,1,FALSE))),"Please select a value from the drop-down menu",IF('DO NOT USE_Contact Formulas'!A157,"OK",NA()))</f>
        <v>#N/A</v>
      </c>
      <c r="I157" s="41" t="e">
        <f>IF(AND('DO NOT USE_Contact Formulas'!A157,ISBLANK('Contact Data Entry'!I157)),"Zip is required",IF(ISBLANK('Contact Data Entry'!I157),NA(),"OK"))</f>
        <v>#N/A</v>
      </c>
      <c r="J157" s="41" t="e">
        <f>IF(AND('DO NOT USE_Contact Formulas'!A157,ISBLANK('Contact Data Entry'!J157)),"Student or Staff? is required",IF(ISBLANK('Contact Data Entry'!J157),NA(),IF(ISNA(VLOOKUP('Contact Data Entry'!J157,'DO NOT USE_School Picklist'!$B$3:$B$6,1,FALSE)),"Please select a value from the drop-down menu","OK")))</f>
        <v>#N/A</v>
      </c>
      <c r="K157" s="41" t="e">
        <f>IF(AND('Contact Data Entry'!J157='DO NOT USE_School Picklist'!$B$4,ISBLANK('Contact Data Entry'!K157)),"Occupation/Job Title is required if Student or Staff? is Yes, staff/faculty or volunteer",IF('DO NOT USE_Contact Formulas'!A157,"OK",NA()))</f>
        <v>#N/A</v>
      </c>
      <c r="L157" s="41" t="e">
        <f ca="1">IF('Contact Data Entry'!L157&gt;'DO NOT USE_School Picklist'!$C$3,"Date last on school campus/facility cannot be a future date",IF('DO NOT USE_Contact Formulas'!A157,IF(ISBLANK('Contact Data Entry'!L157),"Date last on school campus/facility is required","OK"),NA()))</f>
        <v>#N/A</v>
      </c>
      <c r="M157" s="42" t="e">
        <f ca="1">IF('Contact Data Entry'!M157&gt;'DO NOT USE_School Picklist'!$C$3,"Last Exposure Date cannot be a future date",IF('DO NOT USE_Contact Formulas'!A157,IF(ISBLANK('Contact Data Entry'!M157),"Last Exposure Date is required","OK"),NA()))</f>
        <v>#N/A</v>
      </c>
      <c r="N157" s="42" t="e">
        <f>IF(AND('DO NOT USE_Contact Formulas'!A157,ISBLANK('Contact Data Entry'!N157)),"Specific Place in the Location is required",IF(ISBLANK('Contact Data Entry'!N157),NA(),"OK"))</f>
        <v>#N/A</v>
      </c>
      <c r="O157" s="41" t="e">
        <f>IF(AND(NOT(ISBLANK('Contact Data Entry'!O157)),ISNA(VLOOKUP('Contact Data Entry'!O157,'DO NOT USE_School Picklist'!$L$3:$L$81,1,FALSE))),"Please select a value from the drop-down menu",IF('DO NOT USE_Contact Formulas'!A157,"OK",NA()))</f>
        <v>#N/A</v>
      </c>
      <c r="P157" s="41" t="e">
        <f>IF(AND(NOT(ISBLANK('Contact Data Entry'!P157)),NOT(ISNUMBER(MATCH("*@*.?*",'Contact Data Entry'!P157,0)))),"Email must be in a valid format",IF('DO NOT USE_Contact Formulas'!A157,"OK",NA()))</f>
        <v>#N/A</v>
      </c>
      <c r="Q157" s="41" t="e">
        <f>IF(LEN('Contact Data Entry'!Q157)&gt;50,"Parent/Guardian Name must be less than 50 characters",IF('DO NOT USE_Contact Formulas'!A157,"OK",NA()))</f>
        <v>#N/A</v>
      </c>
      <c r="R157" s="41" t="e">
        <f>IF(NOT(ISBLANK('Contact Data Entry'!R157)),IF(AND(ISNUMBER('Contact Data Entry'!R157),LEFT('Contact Data Entry'!R157,1)&lt;&gt;"1",LEN('Contact Data Entry'!R157)=10),"OK","Phone number must be valid format"),IF('DO NOT USE_Contact Formulas'!A157,"OK",NA()))</f>
        <v>#N/A</v>
      </c>
      <c r="S157" s="41" t="e">
        <f>IF(AND(NOT(ISBLANK('Contact Data Entry'!S157)),ISNA(VLOOKUP('Contact Data Entry'!S157,'DO NOT USE_School Picklist'!$N$3:$N$63,1,FALSE))),"Please select a value from the drop-down menu",IF('DO NOT USE_Contact Formulas'!A157,"OK",NA()))</f>
        <v>#N/A</v>
      </c>
      <c r="T157" s="41" t="e">
        <f>IF(AND(NOT(ISBLANK('Contact Data Entry'!T157)),ISNA(VLOOKUP('Contact Data Entry'!T157,'DO NOT USE_School Picklist'!$E$3:$E$10,1,FALSE))),"Please select a value from the drop-down menu",IF('DO NOT USE_Contact Formulas'!A157,"OK",NA()))</f>
        <v>#N/A</v>
      </c>
      <c r="U157" s="41" t="e">
        <f>IF(AND(NOT(ISBLANK('Contact Data Entry'!U157)),ISNA(VLOOKUP('Contact Data Entry'!U157,'DO NOT USE_School Picklist'!$F$3:$F$16,1,FALSE))),"Please select a value from the drop-down menu",IF('DO NOT USE_Contact Formulas'!A157,"OK",NA()))</f>
        <v>#N/A</v>
      </c>
      <c r="V157" s="41" t="e">
        <f>IF(LEN('Contact Data Entry'!V157)&gt;100,"Classroom(s) must be less than 100 characters",IF('DO NOT USE_Contact Formulas'!A157,"OK",NA()))</f>
        <v>#N/A</v>
      </c>
      <c r="W157" s="41" t="e">
        <f>IF(AND(NOT(ISBLANK('Contact Data Entry'!W157)),ISNA(VLOOKUP('Contact Data Entry'!W157,'DO NOT USE_School Picklist'!$K$3:$K$6,1,FALSE))),"Please select a value from the drop-down menu",IF('DO NOT USE_Contact Formulas'!A157,"OK",NA()))</f>
        <v>#N/A</v>
      </c>
      <c r="X157" s="41" t="e">
        <f>IF(AND(NOT(ISBLANK('Contact Data Entry'!X157)),ISNA(VLOOKUP('Contact Data Entry'!X157,'DO NOT USE_School Picklist'!$D$3:$D$5,1,FALSE))),"Please select a value from the drop-down menu",IF('DO NOT USE_Contact Formulas'!A157,"OK",NA()))</f>
        <v>#N/A</v>
      </c>
      <c r="Y157" s="41"/>
      <c r="Z157" s="41" t="e">
        <f>IF(AND(NOT(ISBLANK('Contact Data Entry'!Z157)),ISNA(VLOOKUP('Contact Data Entry'!Z157,'DO NOT USE_School Picklist'!$G$3:$G$5,1,FALSE))),"Please select a value from the drop-down menu",IF('DO NOT USE_Contact Formulas'!A157,"OK",NA()))</f>
        <v>#N/A</v>
      </c>
      <c r="AA157" s="41"/>
      <c r="AB157" s="41" t="e">
        <f>IF(AND(NOT(ISBLANK('Contact Data Entry'!AB157)),ISNA(VLOOKUP('Contact Data Entry'!AB157,'DO NOT USE_School Picklist'!$H$3:$H$4,1,FALSE))),"Please select a value from the drop-down menu",IF('DO NOT USE_Contact Formulas'!A157,"OK",NA()))</f>
        <v>#N/A</v>
      </c>
      <c r="AC157" s="41" t="e">
        <f ca="1">IF('Contact Data Entry'!AC157&gt;'DO NOT USE_School Picklist'!$C$3,"Test Date cannot be a future date",IF('DO NOT USE_Contact Formulas'!A157,"OK",NA()))</f>
        <v>#N/A</v>
      </c>
      <c r="AD157" s="41" t="e">
        <f>IF(AND(NOT(ISBLANK('Contact Data Entry'!AD157)),ISNA(VLOOKUP('Contact Data Entry'!AD157,'DO NOT USE_School Picklist'!$Q$3:$Q$8,1,FALSE))),"Please select a value from the drop-down menu",IF('DO NOT USE_Contact Formulas'!A157,"OK",NA()))</f>
        <v>#N/A</v>
      </c>
    </row>
    <row r="158" spans="1:30" x14ac:dyDescent="0.25">
      <c r="A158" s="40" t="e">
        <f>IF('DO NOT USE_Contact Formulas'!A158,IF('DO NOT USE_Contact Formulas'!B158,"Not all required fields are completed","OK"),NA())</f>
        <v>#N/A</v>
      </c>
      <c r="B158" s="41" t="e">
        <f>IF(AND('DO NOT USE_Contact Formulas'!A158,ISBLANK('Contact Data Entry'!B158)),"First Name is required",IF(NOT(ISBLANK('Contact Data Entry'!B158)),"OK",NA()))</f>
        <v>#N/A</v>
      </c>
      <c r="C158" s="41" t="e">
        <f>IF(AND('DO NOT USE_Contact Formulas'!A158,ISBLANK('Contact Data Entry'!C158)),"Last Name is required",IF(NOT(ISBLANK('Contact Data Entry'!C158)),"OK",NA()))</f>
        <v>#N/A</v>
      </c>
      <c r="D158" s="41" t="e">
        <f>IF(AND('DO NOT USE_Contact Formulas'!A158,ISBLANK('Contact Data Entry'!D158)),"Birthdate is required",IF(NOT(ISBLANK('Contact Data Entry'!D158)),"OK",NA()))</f>
        <v>#N/A</v>
      </c>
      <c r="E158" s="41" t="e">
        <f>IF(AND('DO NOT USE_Contact Formulas'!A158,ISBLANK('Contact Data Entry'!E158)),"Mobile Phone is required",IF(NOT(ISBLANK('Contact Data Entry'!E158)),IF(AND(ISNUMBER(VALUE('Contact Data Entry'!E158)),LEFT('Contact Data Entry'!E158,1)&lt;&gt;"1",LEN('Contact Data Entry'!E158)=10),"OK","Phone number must be valid format"),NA()))</f>
        <v>#N/A</v>
      </c>
      <c r="F158" s="41" t="e">
        <f>IF(LEN('Contact Data Entry'!F158)&gt;255,"Home Street Address must be less than 255 characters",IF('DO NOT USE_Contact Formulas'!A158,"OK",NA()))</f>
        <v>#N/A</v>
      </c>
      <c r="G158" s="41" t="e">
        <f>IF(LEN('Contact Data Entry'!G158)&gt;40,"City must be less than 40 characters",IF('DO NOT USE_Contact Formulas'!A158,"OK",NA()))</f>
        <v>#N/A</v>
      </c>
      <c r="H158" s="41" t="e">
        <f>IF(AND(NOT(ISBLANK('Contact Data Entry'!H158)),ISNA(VLOOKUP('Contact Data Entry'!H158,'DO NOT USE_School Picklist'!$P$3:$P$52,1,FALSE))),"Please select a value from the drop-down menu",IF('DO NOT USE_Contact Formulas'!A158,"OK",NA()))</f>
        <v>#N/A</v>
      </c>
      <c r="I158" s="41" t="e">
        <f>IF(AND('DO NOT USE_Contact Formulas'!A158,ISBLANK('Contact Data Entry'!I158)),"Zip is required",IF(ISBLANK('Contact Data Entry'!I158),NA(),"OK"))</f>
        <v>#N/A</v>
      </c>
      <c r="J158" s="41" t="e">
        <f>IF(AND('DO NOT USE_Contact Formulas'!A158,ISBLANK('Contact Data Entry'!J158)),"Student or Staff? is required",IF(ISBLANK('Contact Data Entry'!J158),NA(),IF(ISNA(VLOOKUP('Contact Data Entry'!J158,'DO NOT USE_School Picklist'!$B$3:$B$6,1,FALSE)),"Please select a value from the drop-down menu","OK")))</f>
        <v>#N/A</v>
      </c>
      <c r="K158" s="41" t="e">
        <f>IF(AND('Contact Data Entry'!J158='DO NOT USE_School Picklist'!$B$4,ISBLANK('Contact Data Entry'!K158)),"Occupation/Job Title is required if Student or Staff? is Yes, staff/faculty or volunteer",IF('DO NOT USE_Contact Formulas'!A158,"OK",NA()))</f>
        <v>#N/A</v>
      </c>
      <c r="L158" s="41" t="e">
        <f ca="1">IF('Contact Data Entry'!L158&gt;'DO NOT USE_School Picklist'!$C$3,"Date last on school campus/facility cannot be a future date",IF('DO NOT USE_Contact Formulas'!A158,IF(ISBLANK('Contact Data Entry'!L158),"Date last on school campus/facility is required","OK"),NA()))</f>
        <v>#N/A</v>
      </c>
      <c r="M158" s="42" t="e">
        <f ca="1">IF('Contact Data Entry'!M158&gt;'DO NOT USE_School Picklist'!$C$3,"Last Exposure Date cannot be a future date",IF('DO NOT USE_Contact Formulas'!A158,IF(ISBLANK('Contact Data Entry'!M158),"Last Exposure Date is required","OK"),NA()))</f>
        <v>#N/A</v>
      </c>
      <c r="N158" s="42" t="e">
        <f>IF(AND('DO NOT USE_Contact Formulas'!A158,ISBLANK('Contact Data Entry'!N158)),"Specific Place in the Location is required",IF(ISBLANK('Contact Data Entry'!N158),NA(),"OK"))</f>
        <v>#N/A</v>
      </c>
      <c r="O158" s="41" t="e">
        <f>IF(AND(NOT(ISBLANK('Contact Data Entry'!O158)),ISNA(VLOOKUP('Contact Data Entry'!O158,'DO NOT USE_School Picklist'!$L$3:$L$81,1,FALSE))),"Please select a value from the drop-down menu",IF('DO NOT USE_Contact Formulas'!A158,"OK",NA()))</f>
        <v>#N/A</v>
      </c>
      <c r="P158" s="41" t="e">
        <f>IF(AND(NOT(ISBLANK('Contact Data Entry'!P158)),NOT(ISNUMBER(MATCH("*@*.?*",'Contact Data Entry'!P158,0)))),"Email must be in a valid format",IF('DO NOT USE_Contact Formulas'!A158,"OK",NA()))</f>
        <v>#N/A</v>
      </c>
      <c r="Q158" s="41" t="e">
        <f>IF(LEN('Contact Data Entry'!Q158)&gt;50,"Parent/Guardian Name must be less than 50 characters",IF('DO NOT USE_Contact Formulas'!A158,"OK",NA()))</f>
        <v>#N/A</v>
      </c>
      <c r="R158" s="41" t="e">
        <f>IF(NOT(ISBLANK('Contact Data Entry'!R158)),IF(AND(ISNUMBER('Contact Data Entry'!R158),LEFT('Contact Data Entry'!R158,1)&lt;&gt;"1",LEN('Contact Data Entry'!R158)=10),"OK","Phone number must be valid format"),IF('DO NOT USE_Contact Formulas'!A158,"OK",NA()))</f>
        <v>#N/A</v>
      </c>
      <c r="S158" s="41" t="e">
        <f>IF(AND(NOT(ISBLANK('Contact Data Entry'!S158)),ISNA(VLOOKUP('Contact Data Entry'!S158,'DO NOT USE_School Picklist'!$N$3:$N$63,1,FALSE))),"Please select a value from the drop-down menu",IF('DO NOT USE_Contact Formulas'!A158,"OK",NA()))</f>
        <v>#N/A</v>
      </c>
      <c r="T158" s="41" t="e">
        <f>IF(AND(NOT(ISBLANK('Contact Data Entry'!T158)),ISNA(VLOOKUP('Contact Data Entry'!T158,'DO NOT USE_School Picklist'!$E$3:$E$10,1,FALSE))),"Please select a value from the drop-down menu",IF('DO NOT USE_Contact Formulas'!A158,"OK",NA()))</f>
        <v>#N/A</v>
      </c>
      <c r="U158" s="41" t="e">
        <f>IF(AND(NOT(ISBLANK('Contact Data Entry'!U158)),ISNA(VLOOKUP('Contact Data Entry'!U158,'DO NOT USE_School Picklist'!$F$3:$F$16,1,FALSE))),"Please select a value from the drop-down menu",IF('DO NOT USE_Contact Formulas'!A158,"OK",NA()))</f>
        <v>#N/A</v>
      </c>
      <c r="V158" s="41" t="e">
        <f>IF(LEN('Contact Data Entry'!V158)&gt;100,"Classroom(s) must be less than 100 characters",IF('DO NOT USE_Contact Formulas'!A158,"OK",NA()))</f>
        <v>#N/A</v>
      </c>
      <c r="W158" s="41" t="e">
        <f>IF(AND(NOT(ISBLANK('Contact Data Entry'!W158)),ISNA(VLOOKUP('Contact Data Entry'!W158,'DO NOT USE_School Picklist'!$K$3:$K$6,1,FALSE))),"Please select a value from the drop-down menu",IF('DO NOT USE_Contact Formulas'!A158,"OK",NA()))</f>
        <v>#N/A</v>
      </c>
      <c r="X158" s="41" t="e">
        <f>IF(AND(NOT(ISBLANK('Contact Data Entry'!X158)),ISNA(VLOOKUP('Contact Data Entry'!X158,'DO NOT USE_School Picklist'!$D$3:$D$5,1,FALSE))),"Please select a value from the drop-down menu",IF('DO NOT USE_Contact Formulas'!A158,"OK",NA()))</f>
        <v>#N/A</v>
      </c>
      <c r="Y158" s="41"/>
      <c r="Z158" s="41" t="e">
        <f>IF(AND(NOT(ISBLANK('Contact Data Entry'!Z158)),ISNA(VLOOKUP('Contact Data Entry'!Z158,'DO NOT USE_School Picklist'!$G$3:$G$5,1,FALSE))),"Please select a value from the drop-down menu",IF('DO NOT USE_Contact Formulas'!A158,"OK",NA()))</f>
        <v>#N/A</v>
      </c>
      <c r="AA158" s="41"/>
      <c r="AB158" s="41" t="e">
        <f>IF(AND(NOT(ISBLANK('Contact Data Entry'!AB158)),ISNA(VLOOKUP('Contact Data Entry'!AB158,'DO NOT USE_School Picklist'!$H$3:$H$4,1,FALSE))),"Please select a value from the drop-down menu",IF('DO NOT USE_Contact Formulas'!A158,"OK",NA()))</f>
        <v>#N/A</v>
      </c>
      <c r="AC158" s="41" t="e">
        <f ca="1">IF('Contact Data Entry'!AC158&gt;'DO NOT USE_School Picklist'!$C$3,"Test Date cannot be a future date",IF('DO NOT USE_Contact Formulas'!A158,"OK",NA()))</f>
        <v>#N/A</v>
      </c>
      <c r="AD158" s="41" t="e">
        <f>IF(AND(NOT(ISBLANK('Contact Data Entry'!AD158)),ISNA(VLOOKUP('Contact Data Entry'!AD158,'DO NOT USE_School Picklist'!$Q$3:$Q$8,1,FALSE))),"Please select a value from the drop-down menu",IF('DO NOT USE_Contact Formulas'!A158,"OK",NA()))</f>
        <v>#N/A</v>
      </c>
    </row>
    <row r="159" spans="1:30" x14ac:dyDescent="0.25">
      <c r="A159" s="40" t="e">
        <f>IF('DO NOT USE_Contact Formulas'!A159,IF('DO NOT USE_Contact Formulas'!B159,"Not all required fields are completed","OK"),NA())</f>
        <v>#N/A</v>
      </c>
      <c r="B159" s="41" t="e">
        <f>IF(AND('DO NOT USE_Contact Formulas'!A159,ISBLANK('Contact Data Entry'!B159)),"First Name is required",IF(NOT(ISBLANK('Contact Data Entry'!B159)),"OK",NA()))</f>
        <v>#N/A</v>
      </c>
      <c r="C159" s="41" t="e">
        <f>IF(AND('DO NOT USE_Contact Formulas'!A159,ISBLANK('Contact Data Entry'!C159)),"Last Name is required",IF(NOT(ISBLANK('Contact Data Entry'!C159)),"OK",NA()))</f>
        <v>#N/A</v>
      </c>
      <c r="D159" s="41" t="e">
        <f>IF(AND('DO NOT USE_Contact Formulas'!A159,ISBLANK('Contact Data Entry'!D159)),"Birthdate is required",IF(NOT(ISBLANK('Contact Data Entry'!D159)),"OK",NA()))</f>
        <v>#N/A</v>
      </c>
      <c r="E159" s="41" t="e">
        <f>IF(AND('DO NOT USE_Contact Formulas'!A159,ISBLANK('Contact Data Entry'!E159)),"Mobile Phone is required",IF(NOT(ISBLANK('Contact Data Entry'!E159)),IF(AND(ISNUMBER(VALUE('Contact Data Entry'!E159)),LEFT('Contact Data Entry'!E159,1)&lt;&gt;"1",LEN('Contact Data Entry'!E159)=10),"OK","Phone number must be valid format"),NA()))</f>
        <v>#N/A</v>
      </c>
      <c r="F159" s="41" t="e">
        <f>IF(LEN('Contact Data Entry'!F159)&gt;255,"Home Street Address must be less than 255 characters",IF('DO NOT USE_Contact Formulas'!A159,"OK",NA()))</f>
        <v>#N/A</v>
      </c>
      <c r="G159" s="41" t="e">
        <f>IF(LEN('Contact Data Entry'!G159)&gt;40,"City must be less than 40 characters",IF('DO NOT USE_Contact Formulas'!A159,"OK",NA()))</f>
        <v>#N/A</v>
      </c>
      <c r="H159" s="41" t="e">
        <f>IF(AND(NOT(ISBLANK('Contact Data Entry'!H159)),ISNA(VLOOKUP('Contact Data Entry'!H159,'DO NOT USE_School Picklist'!$P$3:$P$52,1,FALSE))),"Please select a value from the drop-down menu",IF('DO NOT USE_Contact Formulas'!A159,"OK",NA()))</f>
        <v>#N/A</v>
      </c>
      <c r="I159" s="41" t="e">
        <f>IF(AND('DO NOT USE_Contact Formulas'!A159,ISBLANK('Contact Data Entry'!I159)),"Zip is required",IF(ISBLANK('Contact Data Entry'!I159),NA(),"OK"))</f>
        <v>#N/A</v>
      </c>
      <c r="J159" s="41" t="e">
        <f>IF(AND('DO NOT USE_Contact Formulas'!A159,ISBLANK('Contact Data Entry'!J159)),"Student or Staff? is required",IF(ISBLANK('Contact Data Entry'!J159),NA(),IF(ISNA(VLOOKUP('Contact Data Entry'!J159,'DO NOT USE_School Picklist'!$B$3:$B$6,1,FALSE)),"Please select a value from the drop-down menu","OK")))</f>
        <v>#N/A</v>
      </c>
      <c r="K159" s="41" t="e">
        <f>IF(AND('Contact Data Entry'!J159='DO NOT USE_School Picklist'!$B$4,ISBLANK('Contact Data Entry'!K159)),"Occupation/Job Title is required if Student or Staff? is Yes, staff/faculty or volunteer",IF('DO NOT USE_Contact Formulas'!A159,"OK",NA()))</f>
        <v>#N/A</v>
      </c>
      <c r="L159" s="41" t="e">
        <f ca="1">IF('Contact Data Entry'!L159&gt;'DO NOT USE_School Picklist'!$C$3,"Date last on school campus/facility cannot be a future date",IF('DO NOT USE_Contact Formulas'!A159,IF(ISBLANK('Contact Data Entry'!L159),"Date last on school campus/facility is required","OK"),NA()))</f>
        <v>#N/A</v>
      </c>
      <c r="M159" s="42" t="e">
        <f ca="1">IF('Contact Data Entry'!M159&gt;'DO NOT USE_School Picklist'!$C$3,"Last Exposure Date cannot be a future date",IF('DO NOT USE_Contact Formulas'!A159,IF(ISBLANK('Contact Data Entry'!M159),"Last Exposure Date is required","OK"),NA()))</f>
        <v>#N/A</v>
      </c>
      <c r="N159" s="42" t="e">
        <f>IF(AND('DO NOT USE_Contact Formulas'!A159,ISBLANK('Contact Data Entry'!N159)),"Specific Place in the Location is required",IF(ISBLANK('Contact Data Entry'!N159),NA(),"OK"))</f>
        <v>#N/A</v>
      </c>
      <c r="O159" s="41" t="e">
        <f>IF(AND(NOT(ISBLANK('Contact Data Entry'!O159)),ISNA(VLOOKUP('Contact Data Entry'!O159,'DO NOT USE_School Picklist'!$L$3:$L$81,1,FALSE))),"Please select a value from the drop-down menu",IF('DO NOT USE_Contact Formulas'!A159,"OK",NA()))</f>
        <v>#N/A</v>
      </c>
      <c r="P159" s="41" t="e">
        <f>IF(AND(NOT(ISBLANK('Contact Data Entry'!P159)),NOT(ISNUMBER(MATCH("*@*.?*",'Contact Data Entry'!P159,0)))),"Email must be in a valid format",IF('DO NOT USE_Contact Formulas'!A159,"OK",NA()))</f>
        <v>#N/A</v>
      </c>
      <c r="Q159" s="41" t="e">
        <f>IF(LEN('Contact Data Entry'!Q159)&gt;50,"Parent/Guardian Name must be less than 50 characters",IF('DO NOT USE_Contact Formulas'!A159,"OK",NA()))</f>
        <v>#N/A</v>
      </c>
      <c r="R159" s="41" t="e">
        <f>IF(NOT(ISBLANK('Contact Data Entry'!R159)),IF(AND(ISNUMBER('Contact Data Entry'!R159),LEFT('Contact Data Entry'!R159,1)&lt;&gt;"1",LEN('Contact Data Entry'!R159)=10),"OK","Phone number must be valid format"),IF('DO NOT USE_Contact Formulas'!A159,"OK",NA()))</f>
        <v>#N/A</v>
      </c>
      <c r="S159" s="41" t="e">
        <f>IF(AND(NOT(ISBLANK('Contact Data Entry'!S159)),ISNA(VLOOKUP('Contact Data Entry'!S159,'DO NOT USE_School Picklist'!$N$3:$N$63,1,FALSE))),"Please select a value from the drop-down menu",IF('DO NOT USE_Contact Formulas'!A159,"OK",NA()))</f>
        <v>#N/A</v>
      </c>
      <c r="T159" s="41" t="e">
        <f>IF(AND(NOT(ISBLANK('Contact Data Entry'!T159)),ISNA(VLOOKUP('Contact Data Entry'!T159,'DO NOT USE_School Picklist'!$E$3:$E$10,1,FALSE))),"Please select a value from the drop-down menu",IF('DO NOT USE_Contact Formulas'!A159,"OK",NA()))</f>
        <v>#N/A</v>
      </c>
      <c r="U159" s="41" t="e">
        <f>IF(AND(NOT(ISBLANK('Contact Data Entry'!U159)),ISNA(VLOOKUP('Contact Data Entry'!U159,'DO NOT USE_School Picklist'!$F$3:$F$16,1,FALSE))),"Please select a value from the drop-down menu",IF('DO NOT USE_Contact Formulas'!A159,"OK",NA()))</f>
        <v>#N/A</v>
      </c>
      <c r="V159" s="41" t="e">
        <f>IF(LEN('Contact Data Entry'!V159)&gt;100,"Classroom(s) must be less than 100 characters",IF('DO NOT USE_Contact Formulas'!A159,"OK",NA()))</f>
        <v>#N/A</v>
      </c>
      <c r="W159" s="41" t="e">
        <f>IF(AND(NOT(ISBLANK('Contact Data Entry'!W159)),ISNA(VLOOKUP('Contact Data Entry'!W159,'DO NOT USE_School Picklist'!$K$3:$K$6,1,FALSE))),"Please select a value from the drop-down menu",IF('DO NOT USE_Contact Formulas'!A159,"OK",NA()))</f>
        <v>#N/A</v>
      </c>
      <c r="X159" s="41" t="e">
        <f>IF(AND(NOT(ISBLANK('Contact Data Entry'!X159)),ISNA(VLOOKUP('Contact Data Entry'!X159,'DO NOT USE_School Picklist'!$D$3:$D$5,1,FALSE))),"Please select a value from the drop-down menu",IF('DO NOT USE_Contact Formulas'!A159,"OK",NA()))</f>
        <v>#N/A</v>
      </c>
      <c r="Y159" s="41"/>
      <c r="Z159" s="41" t="e">
        <f>IF(AND(NOT(ISBLANK('Contact Data Entry'!Z159)),ISNA(VLOOKUP('Contact Data Entry'!Z159,'DO NOT USE_School Picklist'!$G$3:$G$5,1,FALSE))),"Please select a value from the drop-down menu",IF('DO NOT USE_Contact Formulas'!A159,"OK",NA()))</f>
        <v>#N/A</v>
      </c>
      <c r="AA159" s="41"/>
      <c r="AB159" s="41" t="e">
        <f>IF(AND(NOT(ISBLANK('Contact Data Entry'!AB159)),ISNA(VLOOKUP('Contact Data Entry'!AB159,'DO NOT USE_School Picklist'!$H$3:$H$4,1,FALSE))),"Please select a value from the drop-down menu",IF('DO NOT USE_Contact Formulas'!A159,"OK",NA()))</f>
        <v>#N/A</v>
      </c>
      <c r="AC159" s="41" t="e">
        <f ca="1">IF('Contact Data Entry'!AC159&gt;'DO NOT USE_School Picklist'!$C$3,"Test Date cannot be a future date",IF('DO NOT USE_Contact Formulas'!A159,"OK",NA()))</f>
        <v>#N/A</v>
      </c>
      <c r="AD159" s="41" t="e">
        <f>IF(AND(NOT(ISBLANK('Contact Data Entry'!AD159)),ISNA(VLOOKUP('Contact Data Entry'!AD159,'DO NOT USE_School Picklist'!$Q$3:$Q$8,1,FALSE))),"Please select a value from the drop-down menu",IF('DO NOT USE_Contact Formulas'!A159,"OK",NA()))</f>
        <v>#N/A</v>
      </c>
    </row>
    <row r="160" spans="1:30" x14ac:dyDescent="0.25">
      <c r="A160" s="40" t="e">
        <f>IF('DO NOT USE_Contact Formulas'!A160,IF('DO NOT USE_Contact Formulas'!B160,"Not all required fields are completed","OK"),NA())</f>
        <v>#N/A</v>
      </c>
      <c r="B160" s="41" t="e">
        <f>IF(AND('DO NOT USE_Contact Formulas'!A160,ISBLANK('Contact Data Entry'!B160)),"First Name is required",IF(NOT(ISBLANK('Contact Data Entry'!B160)),"OK",NA()))</f>
        <v>#N/A</v>
      </c>
      <c r="C160" s="41" t="e">
        <f>IF(AND('DO NOT USE_Contact Formulas'!A160,ISBLANK('Contact Data Entry'!C160)),"Last Name is required",IF(NOT(ISBLANK('Contact Data Entry'!C160)),"OK",NA()))</f>
        <v>#N/A</v>
      </c>
      <c r="D160" s="41" t="e">
        <f>IF(AND('DO NOT USE_Contact Formulas'!A160,ISBLANK('Contact Data Entry'!D160)),"Birthdate is required",IF(NOT(ISBLANK('Contact Data Entry'!D160)),"OK",NA()))</f>
        <v>#N/A</v>
      </c>
      <c r="E160" s="41" t="e">
        <f>IF(AND('DO NOT USE_Contact Formulas'!A160,ISBLANK('Contact Data Entry'!E160)),"Mobile Phone is required",IF(NOT(ISBLANK('Contact Data Entry'!E160)),IF(AND(ISNUMBER(VALUE('Contact Data Entry'!E160)),LEFT('Contact Data Entry'!E160,1)&lt;&gt;"1",LEN('Contact Data Entry'!E160)=10),"OK","Phone number must be valid format"),NA()))</f>
        <v>#N/A</v>
      </c>
      <c r="F160" s="41" t="e">
        <f>IF(LEN('Contact Data Entry'!F160)&gt;255,"Home Street Address must be less than 255 characters",IF('DO NOT USE_Contact Formulas'!A160,"OK",NA()))</f>
        <v>#N/A</v>
      </c>
      <c r="G160" s="41" t="e">
        <f>IF(LEN('Contact Data Entry'!G160)&gt;40,"City must be less than 40 characters",IF('DO NOT USE_Contact Formulas'!A160,"OK",NA()))</f>
        <v>#N/A</v>
      </c>
      <c r="H160" s="41" t="e">
        <f>IF(AND(NOT(ISBLANK('Contact Data Entry'!H160)),ISNA(VLOOKUP('Contact Data Entry'!H160,'DO NOT USE_School Picklist'!$P$3:$P$52,1,FALSE))),"Please select a value from the drop-down menu",IF('DO NOT USE_Contact Formulas'!A160,"OK",NA()))</f>
        <v>#N/A</v>
      </c>
      <c r="I160" s="41" t="e">
        <f>IF(AND('DO NOT USE_Contact Formulas'!A160,ISBLANK('Contact Data Entry'!I160)),"Zip is required",IF(ISBLANK('Contact Data Entry'!I160),NA(),"OK"))</f>
        <v>#N/A</v>
      </c>
      <c r="J160" s="41" t="e">
        <f>IF(AND('DO NOT USE_Contact Formulas'!A160,ISBLANK('Contact Data Entry'!J160)),"Student or Staff? is required",IF(ISBLANK('Contact Data Entry'!J160),NA(),IF(ISNA(VLOOKUP('Contact Data Entry'!J160,'DO NOT USE_School Picklist'!$B$3:$B$6,1,FALSE)),"Please select a value from the drop-down menu","OK")))</f>
        <v>#N/A</v>
      </c>
      <c r="K160" s="41" t="e">
        <f>IF(AND('Contact Data Entry'!J160='DO NOT USE_School Picklist'!$B$4,ISBLANK('Contact Data Entry'!K160)),"Occupation/Job Title is required if Student or Staff? is Yes, staff/faculty or volunteer",IF('DO NOT USE_Contact Formulas'!A160,"OK",NA()))</f>
        <v>#N/A</v>
      </c>
      <c r="L160" s="41" t="e">
        <f ca="1">IF('Contact Data Entry'!L160&gt;'DO NOT USE_School Picklist'!$C$3,"Date last on school campus/facility cannot be a future date",IF('DO NOT USE_Contact Formulas'!A160,IF(ISBLANK('Contact Data Entry'!L160),"Date last on school campus/facility is required","OK"),NA()))</f>
        <v>#N/A</v>
      </c>
      <c r="M160" s="42" t="e">
        <f ca="1">IF('Contact Data Entry'!M160&gt;'DO NOT USE_School Picklist'!$C$3,"Last Exposure Date cannot be a future date",IF('DO NOT USE_Contact Formulas'!A160,IF(ISBLANK('Contact Data Entry'!M160),"Last Exposure Date is required","OK"),NA()))</f>
        <v>#N/A</v>
      </c>
      <c r="N160" s="42" t="e">
        <f>IF(AND('DO NOT USE_Contact Formulas'!A160,ISBLANK('Contact Data Entry'!N160)),"Specific Place in the Location is required",IF(ISBLANK('Contact Data Entry'!N160),NA(),"OK"))</f>
        <v>#N/A</v>
      </c>
      <c r="O160" s="41" t="e">
        <f>IF(AND(NOT(ISBLANK('Contact Data Entry'!O160)),ISNA(VLOOKUP('Contact Data Entry'!O160,'DO NOT USE_School Picklist'!$L$3:$L$81,1,FALSE))),"Please select a value from the drop-down menu",IF('DO NOT USE_Contact Formulas'!A160,"OK",NA()))</f>
        <v>#N/A</v>
      </c>
      <c r="P160" s="41" t="e">
        <f>IF(AND(NOT(ISBLANK('Contact Data Entry'!P160)),NOT(ISNUMBER(MATCH("*@*.?*",'Contact Data Entry'!P160,0)))),"Email must be in a valid format",IF('DO NOT USE_Contact Formulas'!A160,"OK",NA()))</f>
        <v>#N/A</v>
      </c>
      <c r="Q160" s="41" t="e">
        <f>IF(LEN('Contact Data Entry'!Q160)&gt;50,"Parent/Guardian Name must be less than 50 characters",IF('DO NOT USE_Contact Formulas'!A160,"OK",NA()))</f>
        <v>#N/A</v>
      </c>
      <c r="R160" s="41" t="e">
        <f>IF(NOT(ISBLANK('Contact Data Entry'!R160)),IF(AND(ISNUMBER('Contact Data Entry'!R160),LEFT('Contact Data Entry'!R160,1)&lt;&gt;"1",LEN('Contact Data Entry'!R160)=10),"OK","Phone number must be valid format"),IF('DO NOT USE_Contact Formulas'!A160,"OK",NA()))</f>
        <v>#N/A</v>
      </c>
      <c r="S160" s="41" t="e">
        <f>IF(AND(NOT(ISBLANK('Contact Data Entry'!S160)),ISNA(VLOOKUP('Contact Data Entry'!S160,'DO NOT USE_School Picklist'!$N$3:$N$63,1,FALSE))),"Please select a value from the drop-down menu",IF('DO NOT USE_Contact Formulas'!A160,"OK",NA()))</f>
        <v>#N/A</v>
      </c>
      <c r="T160" s="41" t="e">
        <f>IF(AND(NOT(ISBLANK('Contact Data Entry'!T160)),ISNA(VLOOKUP('Contact Data Entry'!T160,'DO NOT USE_School Picklist'!$E$3:$E$10,1,FALSE))),"Please select a value from the drop-down menu",IF('DO NOT USE_Contact Formulas'!A160,"OK",NA()))</f>
        <v>#N/A</v>
      </c>
      <c r="U160" s="41" t="e">
        <f>IF(AND(NOT(ISBLANK('Contact Data Entry'!U160)),ISNA(VLOOKUP('Contact Data Entry'!U160,'DO NOT USE_School Picklist'!$F$3:$F$16,1,FALSE))),"Please select a value from the drop-down menu",IF('DO NOT USE_Contact Formulas'!A160,"OK",NA()))</f>
        <v>#N/A</v>
      </c>
      <c r="V160" s="41" t="e">
        <f>IF(LEN('Contact Data Entry'!V160)&gt;100,"Classroom(s) must be less than 100 characters",IF('DO NOT USE_Contact Formulas'!A160,"OK",NA()))</f>
        <v>#N/A</v>
      </c>
      <c r="W160" s="41" t="e">
        <f>IF(AND(NOT(ISBLANK('Contact Data Entry'!W160)),ISNA(VLOOKUP('Contact Data Entry'!W160,'DO NOT USE_School Picklist'!$K$3:$K$6,1,FALSE))),"Please select a value from the drop-down menu",IF('DO NOT USE_Contact Formulas'!A160,"OK",NA()))</f>
        <v>#N/A</v>
      </c>
      <c r="X160" s="41" t="e">
        <f>IF(AND(NOT(ISBLANK('Contact Data Entry'!X160)),ISNA(VLOOKUP('Contact Data Entry'!X160,'DO NOT USE_School Picklist'!$D$3:$D$5,1,FALSE))),"Please select a value from the drop-down menu",IF('DO NOT USE_Contact Formulas'!A160,"OK",NA()))</f>
        <v>#N/A</v>
      </c>
      <c r="Y160" s="41"/>
      <c r="Z160" s="41" t="e">
        <f>IF(AND(NOT(ISBLANK('Contact Data Entry'!Z160)),ISNA(VLOOKUP('Contact Data Entry'!Z160,'DO NOT USE_School Picklist'!$G$3:$G$5,1,FALSE))),"Please select a value from the drop-down menu",IF('DO NOT USE_Contact Formulas'!A160,"OK",NA()))</f>
        <v>#N/A</v>
      </c>
      <c r="AA160" s="41"/>
      <c r="AB160" s="41" t="e">
        <f>IF(AND(NOT(ISBLANK('Contact Data Entry'!AB160)),ISNA(VLOOKUP('Contact Data Entry'!AB160,'DO NOT USE_School Picklist'!$H$3:$H$4,1,FALSE))),"Please select a value from the drop-down menu",IF('DO NOT USE_Contact Formulas'!A160,"OK",NA()))</f>
        <v>#N/A</v>
      </c>
      <c r="AC160" s="41" t="e">
        <f ca="1">IF('Contact Data Entry'!AC160&gt;'DO NOT USE_School Picklist'!$C$3,"Test Date cannot be a future date",IF('DO NOT USE_Contact Formulas'!A160,"OK",NA()))</f>
        <v>#N/A</v>
      </c>
      <c r="AD160" s="41" t="e">
        <f>IF(AND(NOT(ISBLANK('Contact Data Entry'!AD160)),ISNA(VLOOKUP('Contact Data Entry'!AD160,'DO NOT USE_School Picklist'!$Q$3:$Q$8,1,FALSE))),"Please select a value from the drop-down menu",IF('DO NOT USE_Contact Formulas'!A160,"OK",NA()))</f>
        <v>#N/A</v>
      </c>
    </row>
    <row r="161" spans="1:30" x14ac:dyDescent="0.25">
      <c r="A161" s="40" t="e">
        <f>IF('DO NOT USE_Contact Formulas'!A161,IF('DO NOT USE_Contact Formulas'!B161,"Not all required fields are completed","OK"),NA())</f>
        <v>#N/A</v>
      </c>
      <c r="B161" s="41" t="e">
        <f>IF(AND('DO NOT USE_Contact Formulas'!A161,ISBLANK('Contact Data Entry'!B161)),"First Name is required",IF(NOT(ISBLANK('Contact Data Entry'!B161)),"OK",NA()))</f>
        <v>#N/A</v>
      </c>
      <c r="C161" s="41" t="e">
        <f>IF(AND('DO NOT USE_Contact Formulas'!A161,ISBLANK('Contact Data Entry'!C161)),"Last Name is required",IF(NOT(ISBLANK('Contact Data Entry'!C161)),"OK",NA()))</f>
        <v>#N/A</v>
      </c>
      <c r="D161" s="41" t="e">
        <f>IF(AND('DO NOT USE_Contact Formulas'!A161,ISBLANK('Contact Data Entry'!D161)),"Birthdate is required",IF(NOT(ISBLANK('Contact Data Entry'!D161)),"OK",NA()))</f>
        <v>#N/A</v>
      </c>
      <c r="E161" s="41" t="e">
        <f>IF(AND('DO NOT USE_Contact Formulas'!A161,ISBLANK('Contact Data Entry'!E161)),"Mobile Phone is required",IF(NOT(ISBLANK('Contact Data Entry'!E161)),IF(AND(ISNUMBER(VALUE('Contact Data Entry'!E161)),LEFT('Contact Data Entry'!E161,1)&lt;&gt;"1",LEN('Contact Data Entry'!E161)=10),"OK","Phone number must be valid format"),NA()))</f>
        <v>#N/A</v>
      </c>
      <c r="F161" s="41" t="e">
        <f>IF(LEN('Contact Data Entry'!F161)&gt;255,"Home Street Address must be less than 255 characters",IF('DO NOT USE_Contact Formulas'!A161,"OK",NA()))</f>
        <v>#N/A</v>
      </c>
      <c r="G161" s="41" t="e">
        <f>IF(LEN('Contact Data Entry'!G161)&gt;40,"City must be less than 40 characters",IF('DO NOT USE_Contact Formulas'!A161,"OK",NA()))</f>
        <v>#N/A</v>
      </c>
      <c r="H161" s="41" t="e">
        <f>IF(AND(NOT(ISBLANK('Contact Data Entry'!H161)),ISNA(VLOOKUP('Contact Data Entry'!H161,'DO NOT USE_School Picklist'!$P$3:$P$52,1,FALSE))),"Please select a value from the drop-down menu",IF('DO NOT USE_Contact Formulas'!A161,"OK",NA()))</f>
        <v>#N/A</v>
      </c>
      <c r="I161" s="41" t="e">
        <f>IF(AND('DO NOT USE_Contact Formulas'!A161,ISBLANK('Contact Data Entry'!I161)),"Zip is required",IF(ISBLANK('Contact Data Entry'!I161),NA(),"OK"))</f>
        <v>#N/A</v>
      </c>
      <c r="J161" s="41" t="e">
        <f>IF(AND('DO NOT USE_Contact Formulas'!A161,ISBLANK('Contact Data Entry'!J161)),"Student or Staff? is required",IF(ISBLANK('Contact Data Entry'!J161),NA(),IF(ISNA(VLOOKUP('Contact Data Entry'!J161,'DO NOT USE_School Picklist'!$B$3:$B$6,1,FALSE)),"Please select a value from the drop-down menu","OK")))</f>
        <v>#N/A</v>
      </c>
      <c r="K161" s="41" t="e">
        <f>IF(AND('Contact Data Entry'!J161='DO NOT USE_School Picklist'!$B$4,ISBLANK('Contact Data Entry'!K161)),"Occupation/Job Title is required if Student or Staff? is Yes, staff/faculty or volunteer",IF('DO NOT USE_Contact Formulas'!A161,"OK",NA()))</f>
        <v>#N/A</v>
      </c>
      <c r="L161" s="41" t="e">
        <f ca="1">IF('Contact Data Entry'!L161&gt;'DO NOT USE_School Picklist'!$C$3,"Date last on school campus/facility cannot be a future date",IF('DO NOT USE_Contact Formulas'!A161,IF(ISBLANK('Contact Data Entry'!L161),"Date last on school campus/facility is required","OK"),NA()))</f>
        <v>#N/A</v>
      </c>
      <c r="M161" s="42" t="e">
        <f ca="1">IF('Contact Data Entry'!M161&gt;'DO NOT USE_School Picklist'!$C$3,"Last Exposure Date cannot be a future date",IF('DO NOT USE_Contact Formulas'!A161,IF(ISBLANK('Contact Data Entry'!M161),"Last Exposure Date is required","OK"),NA()))</f>
        <v>#N/A</v>
      </c>
      <c r="N161" s="42" t="e">
        <f>IF(AND('DO NOT USE_Contact Formulas'!A161,ISBLANK('Contact Data Entry'!N161)),"Specific Place in the Location is required",IF(ISBLANK('Contact Data Entry'!N161),NA(),"OK"))</f>
        <v>#N/A</v>
      </c>
      <c r="O161" s="41" t="e">
        <f>IF(AND(NOT(ISBLANK('Contact Data Entry'!O161)),ISNA(VLOOKUP('Contact Data Entry'!O161,'DO NOT USE_School Picklist'!$L$3:$L$81,1,FALSE))),"Please select a value from the drop-down menu",IF('DO NOT USE_Contact Formulas'!A161,"OK",NA()))</f>
        <v>#N/A</v>
      </c>
      <c r="P161" s="41" t="e">
        <f>IF(AND(NOT(ISBLANK('Contact Data Entry'!P161)),NOT(ISNUMBER(MATCH("*@*.?*",'Contact Data Entry'!P161,0)))),"Email must be in a valid format",IF('DO NOT USE_Contact Formulas'!A161,"OK",NA()))</f>
        <v>#N/A</v>
      </c>
      <c r="Q161" s="41" t="e">
        <f>IF(LEN('Contact Data Entry'!Q161)&gt;50,"Parent/Guardian Name must be less than 50 characters",IF('DO NOT USE_Contact Formulas'!A161,"OK",NA()))</f>
        <v>#N/A</v>
      </c>
      <c r="R161" s="41" t="e">
        <f>IF(NOT(ISBLANK('Contact Data Entry'!R161)),IF(AND(ISNUMBER('Contact Data Entry'!R161),LEFT('Contact Data Entry'!R161,1)&lt;&gt;"1",LEN('Contact Data Entry'!R161)=10),"OK","Phone number must be valid format"),IF('DO NOT USE_Contact Formulas'!A161,"OK",NA()))</f>
        <v>#N/A</v>
      </c>
      <c r="S161" s="41" t="e">
        <f>IF(AND(NOT(ISBLANK('Contact Data Entry'!S161)),ISNA(VLOOKUP('Contact Data Entry'!S161,'DO NOT USE_School Picklist'!$N$3:$N$63,1,FALSE))),"Please select a value from the drop-down menu",IF('DO NOT USE_Contact Formulas'!A161,"OK",NA()))</f>
        <v>#N/A</v>
      </c>
      <c r="T161" s="41" t="e">
        <f>IF(AND(NOT(ISBLANK('Contact Data Entry'!T161)),ISNA(VLOOKUP('Contact Data Entry'!T161,'DO NOT USE_School Picklist'!$E$3:$E$10,1,FALSE))),"Please select a value from the drop-down menu",IF('DO NOT USE_Contact Formulas'!A161,"OK",NA()))</f>
        <v>#N/A</v>
      </c>
      <c r="U161" s="41" t="e">
        <f>IF(AND(NOT(ISBLANK('Contact Data Entry'!U161)),ISNA(VLOOKUP('Contact Data Entry'!U161,'DO NOT USE_School Picklist'!$F$3:$F$16,1,FALSE))),"Please select a value from the drop-down menu",IF('DO NOT USE_Contact Formulas'!A161,"OK",NA()))</f>
        <v>#N/A</v>
      </c>
      <c r="V161" s="41" t="e">
        <f>IF(LEN('Contact Data Entry'!V161)&gt;100,"Classroom(s) must be less than 100 characters",IF('DO NOT USE_Contact Formulas'!A161,"OK",NA()))</f>
        <v>#N/A</v>
      </c>
      <c r="W161" s="41" t="e">
        <f>IF(AND(NOT(ISBLANK('Contact Data Entry'!W161)),ISNA(VLOOKUP('Contact Data Entry'!W161,'DO NOT USE_School Picklist'!$K$3:$K$6,1,FALSE))),"Please select a value from the drop-down menu",IF('DO NOT USE_Contact Formulas'!A161,"OK",NA()))</f>
        <v>#N/A</v>
      </c>
      <c r="X161" s="41" t="e">
        <f>IF(AND(NOT(ISBLANK('Contact Data Entry'!X161)),ISNA(VLOOKUP('Contact Data Entry'!X161,'DO NOT USE_School Picklist'!$D$3:$D$5,1,FALSE))),"Please select a value from the drop-down menu",IF('DO NOT USE_Contact Formulas'!A161,"OK",NA()))</f>
        <v>#N/A</v>
      </c>
      <c r="Y161" s="41"/>
      <c r="Z161" s="41" t="e">
        <f>IF(AND(NOT(ISBLANK('Contact Data Entry'!Z161)),ISNA(VLOOKUP('Contact Data Entry'!Z161,'DO NOT USE_School Picklist'!$G$3:$G$5,1,FALSE))),"Please select a value from the drop-down menu",IF('DO NOT USE_Contact Formulas'!A161,"OK",NA()))</f>
        <v>#N/A</v>
      </c>
      <c r="AA161" s="41"/>
      <c r="AB161" s="41" t="e">
        <f>IF(AND(NOT(ISBLANK('Contact Data Entry'!AB161)),ISNA(VLOOKUP('Contact Data Entry'!AB161,'DO NOT USE_School Picklist'!$H$3:$H$4,1,FALSE))),"Please select a value from the drop-down menu",IF('DO NOT USE_Contact Formulas'!A161,"OK",NA()))</f>
        <v>#N/A</v>
      </c>
      <c r="AC161" s="41" t="e">
        <f ca="1">IF('Contact Data Entry'!AC161&gt;'DO NOT USE_School Picklist'!$C$3,"Test Date cannot be a future date",IF('DO NOT USE_Contact Formulas'!A161,"OK",NA()))</f>
        <v>#N/A</v>
      </c>
      <c r="AD161" s="41" t="e">
        <f>IF(AND(NOT(ISBLANK('Contact Data Entry'!AD161)),ISNA(VLOOKUP('Contact Data Entry'!AD161,'DO NOT USE_School Picklist'!$Q$3:$Q$8,1,FALSE))),"Please select a value from the drop-down menu",IF('DO NOT USE_Contact Formulas'!A161,"OK",NA()))</f>
        <v>#N/A</v>
      </c>
    </row>
    <row r="162" spans="1:30" x14ac:dyDescent="0.25">
      <c r="A162" s="40" t="e">
        <f>IF('DO NOT USE_Contact Formulas'!A162,IF('DO NOT USE_Contact Formulas'!B162,"Not all required fields are completed","OK"),NA())</f>
        <v>#N/A</v>
      </c>
      <c r="B162" s="41" t="e">
        <f>IF(AND('DO NOT USE_Contact Formulas'!A162,ISBLANK('Contact Data Entry'!B162)),"First Name is required",IF(NOT(ISBLANK('Contact Data Entry'!B162)),"OK",NA()))</f>
        <v>#N/A</v>
      </c>
      <c r="C162" s="41" t="e">
        <f>IF(AND('DO NOT USE_Contact Formulas'!A162,ISBLANK('Contact Data Entry'!C162)),"Last Name is required",IF(NOT(ISBLANK('Contact Data Entry'!C162)),"OK",NA()))</f>
        <v>#N/A</v>
      </c>
      <c r="D162" s="41" t="e">
        <f>IF(AND('DO NOT USE_Contact Formulas'!A162,ISBLANK('Contact Data Entry'!D162)),"Birthdate is required",IF(NOT(ISBLANK('Contact Data Entry'!D162)),"OK",NA()))</f>
        <v>#N/A</v>
      </c>
      <c r="E162" s="41" t="e">
        <f>IF(AND('DO NOT USE_Contact Formulas'!A162,ISBLANK('Contact Data Entry'!E162)),"Mobile Phone is required",IF(NOT(ISBLANK('Contact Data Entry'!E162)),IF(AND(ISNUMBER(VALUE('Contact Data Entry'!E162)),LEFT('Contact Data Entry'!E162,1)&lt;&gt;"1",LEN('Contact Data Entry'!E162)=10),"OK","Phone number must be valid format"),NA()))</f>
        <v>#N/A</v>
      </c>
      <c r="F162" s="41" t="e">
        <f>IF(LEN('Contact Data Entry'!F162)&gt;255,"Home Street Address must be less than 255 characters",IF('DO NOT USE_Contact Formulas'!A162,"OK",NA()))</f>
        <v>#N/A</v>
      </c>
      <c r="G162" s="41" t="e">
        <f>IF(LEN('Contact Data Entry'!G162)&gt;40,"City must be less than 40 characters",IF('DO NOT USE_Contact Formulas'!A162,"OK",NA()))</f>
        <v>#N/A</v>
      </c>
      <c r="H162" s="41" t="e">
        <f>IF(AND(NOT(ISBLANK('Contact Data Entry'!H162)),ISNA(VLOOKUP('Contact Data Entry'!H162,'DO NOT USE_School Picklist'!$P$3:$P$52,1,FALSE))),"Please select a value from the drop-down menu",IF('DO NOT USE_Contact Formulas'!A162,"OK",NA()))</f>
        <v>#N/A</v>
      </c>
      <c r="I162" s="41" t="e">
        <f>IF(AND('DO NOT USE_Contact Formulas'!A162,ISBLANK('Contact Data Entry'!I162)),"Zip is required",IF(ISBLANK('Contact Data Entry'!I162),NA(),"OK"))</f>
        <v>#N/A</v>
      </c>
      <c r="J162" s="41" t="e">
        <f>IF(AND('DO NOT USE_Contact Formulas'!A162,ISBLANK('Contact Data Entry'!J162)),"Student or Staff? is required",IF(ISBLANK('Contact Data Entry'!J162),NA(),IF(ISNA(VLOOKUP('Contact Data Entry'!J162,'DO NOT USE_School Picklist'!$B$3:$B$6,1,FALSE)),"Please select a value from the drop-down menu","OK")))</f>
        <v>#N/A</v>
      </c>
      <c r="K162" s="41" t="e">
        <f>IF(AND('Contact Data Entry'!J162='DO NOT USE_School Picklist'!$B$4,ISBLANK('Contact Data Entry'!K162)),"Occupation/Job Title is required if Student or Staff? is Yes, staff/faculty or volunteer",IF('DO NOT USE_Contact Formulas'!A162,"OK",NA()))</f>
        <v>#N/A</v>
      </c>
      <c r="L162" s="41" t="e">
        <f ca="1">IF('Contact Data Entry'!L162&gt;'DO NOT USE_School Picklist'!$C$3,"Date last on school campus/facility cannot be a future date",IF('DO NOT USE_Contact Formulas'!A162,IF(ISBLANK('Contact Data Entry'!L162),"Date last on school campus/facility is required","OK"),NA()))</f>
        <v>#N/A</v>
      </c>
      <c r="M162" s="42" t="e">
        <f ca="1">IF('Contact Data Entry'!M162&gt;'DO NOT USE_School Picklist'!$C$3,"Last Exposure Date cannot be a future date",IF('DO NOT USE_Contact Formulas'!A162,IF(ISBLANK('Contact Data Entry'!M162),"Last Exposure Date is required","OK"),NA()))</f>
        <v>#N/A</v>
      </c>
      <c r="N162" s="42" t="e">
        <f>IF(AND('DO NOT USE_Contact Formulas'!A162,ISBLANK('Contact Data Entry'!N162)),"Specific Place in the Location is required",IF(ISBLANK('Contact Data Entry'!N162),NA(),"OK"))</f>
        <v>#N/A</v>
      </c>
      <c r="O162" s="41" t="e">
        <f>IF(AND(NOT(ISBLANK('Contact Data Entry'!O162)),ISNA(VLOOKUP('Contact Data Entry'!O162,'DO NOT USE_School Picklist'!$L$3:$L$81,1,FALSE))),"Please select a value from the drop-down menu",IF('DO NOT USE_Contact Formulas'!A162,"OK",NA()))</f>
        <v>#N/A</v>
      </c>
      <c r="P162" s="41" t="e">
        <f>IF(AND(NOT(ISBLANK('Contact Data Entry'!P162)),NOT(ISNUMBER(MATCH("*@*.?*",'Contact Data Entry'!P162,0)))),"Email must be in a valid format",IF('DO NOT USE_Contact Formulas'!A162,"OK",NA()))</f>
        <v>#N/A</v>
      </c>
      <c r="Q162" s="41" t="e">
        <f>IF(LEN('Contact Data Entry'!Q162)&gt;50,"Parent/Guardian Name must be less than 50 characters",IF('DO NOT USE_Contact Formulas'!A162,"OK",NA()))</f>
        <v>#N/A</v>
      </c>
      <c r="R162" s="41" t="e">
        <f>IF(NOT(ISBLANK('Contact Data Entry'!R162)),IF(AND(ISNUMBER('Contact Data Entry'!R162),LEFT('Contact Data Entry'!R162,1)&lt;&gt;"1",LEN('Contact Data Entry'!R162)=10),"OK","Phone number must be valid format"),IF('DO NOT USE_Contact Formulas'!A162,"OK",NA()))</f>
        <v>#N/A</v>
      </c>
      <c r="S162" s="41" t="e">
        <f>IF(AND(NOT(ISBLANK('Contact Data Entry'!S162)),ISNA(VLOOKUP('Contact Data Entry'!S162,'DO NOT USE_School Picklist'!$N$3:$N$63,1,FALSE))),"Please select a value from the drop-down menu",IF('DO NOT USE_Contact Formulas'!A162,"OK",NA()))</f>
        <v>#N/A</v>
      </c>
      <c r="T162" s="41" t="e">
        <f>IF(AND(NOT(ISBLANK('Contact Data Entry'!T162)),ISNA(VLOOKUP('Contact Data Entry'!T162,'DO NOT USE_School Picklist'!$E$3:$E$10,1,FALSE))),"Please select a value from the drop-down menu",IF('DO NOT USE_Contact Formulas'!A162,"OK",NA()))</f>
        <v>#N/A</v>
      </c>
      <c r="U162" s="41" t="e">
        <f>IF(AND(NOT(ISBLANK('Contact Data Entry'!U162)),ISNA(VLOOKUP('Contact Data Entry'!U162,'DO NOT USE_School Picklist'!$F$3:$F$16,1,FALSE))),"Please select a value from the drop-down menu",IF('DO NOT USE_Contact Formulas'!A162,"OK",NA()))</f>
        <v>#N/A</v>
      </c>
      <c r="V162" s="41" t="e">
        <f>IF(LEN('Contact Data Entry'!V162)&gt;100,"Classroom(s) must be less than 100 characters",IF('DO NOT USE_Contact Formulas'!A162,"OK",NA()))</f>
        <v>#N/A</v>
      </c>
      <c r="W162" s="41" t="e">
        <f>IF(AND(NOT(ISBLANK('Contact Data Entry'!W162)),ISNA(VLOOKUP('Contact Data Entry'!W162,'DO NOT USE_School Picklist'!$K$3:$K$6,1,FALSE))),"Please select a value from the drop-down menu",IF('DO NOT USE_Contact Formulas'!A162,"OK",NA()))</f>
        <v>#N/A</v>
      </c>
      <c r="X162" s="41" t="e">
        <f>IF(AND(NOT(ISBLANK('Contact Data Entry'!X162)),ISNA(VLOOKUP('Contact Data Entry'!X162,'DO NOT USE_School Picklist'!$D$3:$D$5,1,FALSE))),"Please select a value from the drop-down menu",IF('DO NOT USE_Contact Formulas'!A162,"OK",NA()))</f>
        <v>#N/A</v>
      </c>
      <c r="Y162" s="41"/>
      <c r="Z162" s="41" t="e">
        <f>IF(AND(NOT(ISBLANK('Contact Data Entry'!Z162)),ISNA(VLOOKUP('Contact Data Entry'!Z162,'DO NOT USE_School Picklist'!$G$3:$G$5,1,FALSE))),"Please select a value from the drop-down menu",IF('DO NOT USE_Contact Formulas'!A162,"OK",NA()))</f>
        <v>#N/A</v>
      </c>
      <c r="AA162" s="41"/>
      <c r="AB162" s="41" t="e">
        <f>IF(AND(NOT(ISBLANK('Contact Data Entry'!AB162)),ISNA(VLOOKUP('Contact Data Entry'!AB162,'DO NOT USE_School Picklist'!$H$3:$H$4,1,FALSE))),"Please select a value from the drop-down menu",IF('DO NOT USE_Contact Formulas'!A162,"OK",NA()))</f>
        <v>#N/A</v>
      </c>
      <c r="AC162" s="41" t="e">
        <f ca="1">IF('Contact Data Entry'!AC162&gt;'DO NOT USE_School Picklist'!$C$3,"Test Date cannot be a future date",IF('DO NOT USE_Contact Formulas'!A162,"OK",NA()))</f>
        <v>#N/A</v>
      </c>
      <c r="AD162" s="41" t="e">
        <f>IF(AND(NOT(ISBLANK('Contact Data Entry'!AD162)),ISNA(VLOOKUP('Contact Data Entry'!AD162,'DO NOT USE_School Picklist'!$Q$3:$Q$8,1,FALSE))),"Please select a value from the drop-down menu",IF('DO NOT USE_Contact Formulas'!A162,"OK",NA()))</f>
        <v>#N/A</v>
      </c>
    </row>
    <row r="163" spans="1:30" x14ac:dyDescent="0.25">
      <c r="A163" s="40" t="e">
        <f>IF('DO NOT USE_Contact Formulas'!A163,IF('DO NOT USE_Contact Formulas'!B163,"Not all required fields are completed","OK"),NA())</f>
        <v>#N/A</v>
      </c>
      <c r="B163" s="41" t="e">
        <f>IF(AND('DO NOT USE_Contact Formulas'!A163,ISBLANK('Contact Data Entry'!B163)),"First Name is required",IF(NOT(ISBLANK('Contact Data Entry'!B163)),"OK",NA()))</f>
        <v>#N/A</v>
      </c>
      <c r="C163" s="41" t="e">
        <f>IF(AND('DO NOT USE_Contact Formulas'!A163,ISBLANK('Contact Data Entry'!C163)),"Last Name is required",IF(NOT(ISBLANK('Contact Data Entry'!C163)),"OK",NA()))</f>
        <v>#N/A</v>
      </c>
      <c r="D163" s="41" t="e">
        <f>IF(AND('DO NOT USE_Contact Formulas'!A163,ISBLANK('Contact Data Entry'!D163)),"Birthdate is required",IF(NOT(ISBLANK('Contact Data Entry'!D163)),"OK",NA()))</f>
        <v>#N/A</v>
      </c>
      <c r="E163" s="41" t="e">
        <f>IF(AND('DO NOT USE_Contact Formulas'!A163,ISBLANK('Contact Data Entry'!E163)),"Mobile Phone is required",IF(NOT(ISBLANK('Contact Data Entry'!E163)),IF(AND(ISNUMBER(VALUE('Contact Data Entry'!E163)),LEFT('Contact Data Entry'!E163,1)&lt;&gt;"1",LEN('Contact Data Entry'!E163)=10),"OK","Phone number must be valid format"),NA()))</f>
        <v>#N/A</v>
      </c>
      <c r="F163" s="41" t="e">
        <f>IF(LEN('Contact Data Entry'!F163)&gt;255,"Home Street Address must be less than 255 characters",IF('DO NOT USE_Contact Formulas'!A163,"OK",NA()))</f>
        <v>#N/A</v>
      </c>
      <c r="G163" s="41" t="e">
        <f>IF(LEN('Contact Data Entry'!G163)&gt;40,"City must be less than 40 characters",IF('DO NOT USE_Contact Formulas'!A163,"OK",NA()))</f>
        <v>#N/A</v>
      </c>
      <c r="H163" s="41" t="e">
        <f>IF(AND(NOT(ISBLANK('Contact Data Entry'!H163)),ISNA(VLOOKUP('Contact Data Entry'!H163,'DO NOT USE_School Picklist'!$P$3:$P$52,1,FALSE))),"Please select a value from the drop-down menu",IF('DO NOT USE_Contact Formulas'!A163,"OK",NA()))</f>
        <v>#N/A</v>
      </c>
      <c r="I163" s="41" t="e">
        <f>IF(AND('DO NOT USE_Contact Formulas'!A163,ISBLANK('Contact Data Entry'!I163)),"Zip is required",IF(ISBLANK('Contact Data Entry'!I163),NA(),"OK"))</f>
        <v>#N/A</v>
      </c>
      <c r="J163" s="41" t="e">
        <f>IF(AND('DO NOT USE_Contact Formulas'!A163,ISBLANK('Contact Data Entry'!J163)),"Student or Staff? is required",IF(ISBLANK('Contact Data Entry'!J163),NA(),IF(ISNA(VLOOKUP('Contact Data Entry'!J163,'DO NOT USE_School Picklist'!$B$3:$B$6,1,FALSE)),"Please select a value from the drop-down menu","OK")))</f>
        <v>#N/A</v>
      </c>
      <c r="K163" s="41" t="e">
        <f>IF(AND('Contact Data Entry'!J163='DO NOT USE_School Picklist'!$B$4,ISBLANK('Contact Data Entry'!K163)),"Occupation/Job Title is required if Student or Staff? is Yes, staff/faculty or volunteer",IF('DO NOT USE_Contact Formulas'!A163,"OK",NA()))</f>
        <v>#N/A</v>
      </c>
      <c r="L163" s="41" t="e">
        <f ca="1">IF('Contact Data Entry'!L163&gt;'DO NOT USE_School Picklist'!$C$3,"Date last on school campus/facility cannot be a future date",IF('DO NOT USE_Contact Formulas'!A163,IF(ISBLANK('Contact Data Entry'!L163),"Date last on school campus/facility is required","OK"),NA()))</f>
        <v>#N/A</v>
      </c>
      <c r="M163" s="42" t="e">
        <f ca="1">IF('Contact Data Entry'!M163&gt;'DO NOT USE_School Picklist'!$C$3,"Last Exposure Date cannot be a future date",IF('DO NOT USE_Contact Formulas'!A163,IF(ISBLANK('Contact Data Entry'!M163),"Last Exposure Date is required","OK"),NA()))</f>
        <v>#N/A</v>
      </c>
      <c r="N163" s="42" t="e">
        <f>IF(AND('DO NOT USE_Contact Formulas'!A163,ISBLANK('Contact Data Entry'!N163)),"Specific Place in the Location is required",IF(ISBLANK('Contact Data Entry'!N163),NA(),"OK"))</f>
        <v>#N/A</v>
      </c>
      <c r="O163" s="41" t="e">
        <f>IF(AND(NOT(ISBLANK('Contact Data Entry'!O163)),ISNA(VLOOKUP('Contact Data Entry'!O163,'DO NOT USE_School Picklist'!$L$3:$L$81,1,FALSE))),"Please select a value from the drop-down menu",IF('DO NOT USE_Contact Formulas'!A163,"OK",NA()))</f>
        <v>#N/A</v>
      </c>
      <c r="P163" s="41" t="e">
        <f>IF(AND(NOT(ISBLANK('Contact Data Entry'!P163)),NOT(ISNUMBER(MATCH("*@*.?*",'Contact Data Entry'!P163,0)))),"Email must be in a valid format",IF('DO NOT USE_Contact Formulas'!A163,"OK",NA()))</f>
        <v>#N/A</v>
      </c>
      <c r="Q163" s="41" t="e">
        <f>IF(LEN('Contact Data Entry'!Q163)&gt;50,"Parent/Guardian Name must be less than 50 characters",IF('DO NOT USE_Contact Formulas'!A163,"OK",NA()))</f>
        <v>#N/A</v>
      </c>
      <c r="R163" s="41" t="e">
        <f>IF(NOT(ISBLANK('Contact Data Entry'!R163)),IF(AND(ISNUMBER('Contact Data Entry'!R163),LEFT('Contact Data Entry'!R163,1)&lt;&gt;"1",LEN('Contact Data Entry'!R163)=10),"OK","Phone number must be valid format"),IF('DO NOT USE_Contact Formulas'!A163,"OK",NA()))</f>
        <v>#N/A</v>
      </c>
      <c r="S163" s="41" t="e">
        <f>IF(AND(NOT(ISBLANK('Contact Data Entry'!S163)),ISNA(VLOOKUP('Contact Data Entry'!S163,'DO NOT USE_School Picklist'!$N$3:$N$63,1,FALSE))),"Please select a value from the drop-down menu",IF('DO NOT USE_Contact Formulas'!A163,"OK",NA()))</f>
        <v>#N/A</v>
      </c>
      <c r="T163" s="41" t="e">
        <f>IF(AND(NOT(ISBLANK('Contact Data Entry'!T163)),ISNA(VLOOKUP('Contact Data Entry'!T163,'DO NOT USE_School Picklist'!$E$3:$E$10,1,FALSE))),"Please select a value from the drop-down menu",IF('DO NOT USE_Contact Formulas'!A163,"OK",NA()))</f>
        <v>#N/A</v>
      </c>
      <c r="U163" s="41" t="e">
        <f>IF(AND(NOT(ISBLANK('Contact Data Entry'!U163)),ISNA(VLOOKUP('Contact Data Entry'!U163,'DO NOT USE_School Picklist'!$F$3:$F$16,1,FALSE))),"Please select a value from the drop-down menu",IF('DO NOT USE_Contact Formulas'!A163,"OK",NA()))</f>
        <v>#N/A</v>
      </c>
      <c r="V163" s="41" t="e">
        <f>IF(LEN('Contact Data Entry'!V163)&gt;100,"Classroom(s) must be less than 100 characters",IF('DO NOT USE_Contact Formulas'!A163,"OK",NA()))</f>
        <v>#N/A</v>
      </c>
      <c r="W163" s="41" t="e">
        <f>IF(AND(NOT(ISBLANK('Contact Data Entry'!W163)),ISNA(VLOOKUP('Contact Data Entry'!W163,'DO NOT USE_School Picklist'!$K$3:$K$6,1,FALSE))),"Please select a value from the drop-down menu",IF('DO NOT USE_Contact Formulas'!A163,"OK",NA()))</f>
        <v>#N/A</v>
      </c>
      <c r="X163" s="41" t="e">
        <f>IF(AND(NOT(ISBLANK('Contact Data Entry'!X163)),ISNA(VLOOKUP('Contact Data Entry'!X163,'DO NOT USE_School Picklist'!$D$3:$D$5,1,FALSE))),"Please select a value from the drop-down menu",IF('DO NOT USE_Contact Formulas'!A163,"OK",NA()))</f>
        <v>#N/A</v>
      </c>
      <c r="Y163" s="41"/>
      <c r="Z163" s="41" t="e">
        <f>IF(AND(NOT(ISBLANK('Contact Data Entry'!Z163)),ISNA(VLOOKUP('Contact Data Entry'!Z163,'DO NOT USE_School Picklist'!$G$3:$G$5,1,FALSE))),"Please select a value from the drop-down menu",IF('DO NOT USE_Contact Formulas'!A163,"OK",NA()))</f>
        <v>#N/A</v>
      </c>
      <c r="AA163" s="41"/>
      <c r="AB163" s="41" t="e">
        <f>IF(AND(NOT(ISBLANK('Contact Data Entry'!AB163)),ISNA(VLOOKUP('Contact Data Entry'!AB163,'DO NOT USE_School Picklist'!$H$3:$H$4,1,FALSE))),"Please select a value from the drop-down menu",IF('DO NOT USE_Contact Formulas'!A163,"OK",NA()))</f>
        <v>#N/A</v>
      </c>
      <c r="AC163" s="41" t="e">
        <f ca="1">IF('Contact Data Entry'!AC163&gt;'DO NOT USE_School Picklist'!$C$3,"Test Date cannot be a future date",IF('DO NOT USE_Contact Formulas'!A163,"OK",NA()))</f>
        <v>#N/A</v>
      </c>
      <c r="AD163" s="41" t="e">
        <f>IF(AND(NOT(ISBLANK('Contact Data Entry'!AD163)),ISNA(VLOOKUP('Contact Data Entry'!AD163,'DO NOT USE_School Picklist'!$Q$3:$Q$8,1,FALSE))),"Please select a value from the drop-down menu",IF('DO NOT USE_Contact Formulas'!A163,"OK",NA()))</f>
        <v>#N/A</v>
      </c>
    </row>
    <row r="164" spans="1:30" x14ac:dyDescent="0.25">
      <c r="A164" s="40" t="e">
        <f>IF('DO NOT USE_Contact Formulas'!A164,IF('DO NOT USE_Contact Formulas'!B164,"Not all required fields are completed","OK"),NA())</f>
        <v>#N/A</v>
      </c>
      <c r="B164" s="41" t="e">
        <f>IF(AND('DO NOT USE_Contact Formulas'!A164,ISBLANK('Contact Data Entry'!B164)),"First Name is required",IF(NOT(ISBLANK('Contact Data Entry'!B164)),"OK",NA()))</f>
        <v>#N/A</v>
      </c>
      <c r="C164" s="41" t="e">
        <f>IF(AND('DO NOT USE_Contact Formulas'!A164,ISBLANK('Contact Data Entry'!C164)),"Last Name is required",IF(NOT(ISBLANK('Contact Data Entry'!C164)),"OK",NA()))</f>
        <v>#N/A</v>
      </c>
      <c r="D164" s="41" t="e">
        <f>IF(AND('DO NOT USE_Contact Formulas'!A164,ISBLANK('Contact Data Entry'!D164)),"Birthdate is required",IF(NOT(ISBLANK('Contact Data Entry'!D164)),"OK",NA()))</f>
        <v>#N/A</v>
      </c>
      <c r="E164" s="41" t="e">
        <f>IF(AND('DO NOT USE_Contact Formulas'!A164,ISBLANK('Contact Data Entry'!E164)),"Mobile Phone is required",IF(NOT(ISBLANK('Contact Data Entry'!E164)),IF(AND(ISNUMBER(VALUE('Contact Data Entry'!E164)),LEFT('Contact Data Entry'!E164,1)&lt;&gt;"1",LEN('Contact Data Entry'!E164)=10),"OK","Phone number must be valid format"),NA()))</f>
        <v>#N/A</v>
      </c>
      <c r="F164" s="41" t="e">
        <f>IF(LEN('Contact Data Entry'!F164)&gt;255,"Home Street Address must be less than 255 characters",IF('DO NOT USE_Contact Formulas'!A164,"OK",NA()))</f>
        <v>#N/A</v>
      </c>
      <c r="G164" s="41" t="e">
        <f>IF(LEN('Contact Data Entry'!G164)&gt;40,"City must be less than 40 characters",IF('DO NOT USE_Contact Formulas'!A164,"OK",NA()))</f>
        <v>#N/A</v>
      </c>
      <c r="H164" s="41" t="e">
        <f>IF(AND(NOT(ISBLANK('Contact Data Entry'!H164)),ISNA(VLOOKUP('Contact Data Entry'!H164,'DO NOT USE_School Picklist'!$P$3:$P$52,1,FALSE))),"Please select a value from the drop-down menu",IF('DO NOT USE_Contact Formulas'!A164,"OK",NA()))</f>
        <v>#N/A</v>
      </c>
      <c r="I164" s="41" t="e">
        <f>IF(AND('DO NOT USE_Contact Formulas'!A164,ISBLANK('Contact Data Entry'!I164)),"Zip is required",IF(ISBLANK('Contact Data Entry'!I164),NA(),"OK"))</f>
        <v>#N/A</v>
      </c>
      <c r="J164" s="41" t="e">
        <f>IF(AND('DO NOT USE_Contact Formulas'!A164,ISBLANK('Contact Data Entry'!J164)),"Student or Staff? is required",IF(ISBLANK('Contact Data Entry'!J164),NA(),IF(ISNA(VLOOKUP('Contact Data Entry'!J164,'DO NOT USE_School Picklist'!$B$3:$B$6,1,FALSE)),"Please select a value from the drop-down menu","OK")))</f>
        <v>#N/A</v>
      </c>
      <c r="K164" s="41" t="e">
        <f>IF(AND('Contact Data Entry'!J164='DO NOT USE_School Picklist'!$B$4,ISBLANK('Contact Data Entry'!K164)),"Occupation/Job Title is required if Student or Staff? is Yes, staff/faculty or volunteer",IF('DO NOT USE_Contact Formulas'!A164,"OK",NA()))</f>
        <v>#N/A</v>
      </c>
      <c r="L164" s="41" t="e">
        <f ca="1">IF('Contact Data Entry'!L164&gt;'DO NOT USE_School Picklist'!$C$3,"Date last on school campus/facility cannot be a future date",IF('DO NOT USE_Contact Formulas'!A164,IF(ISBLANK('Contact Data Entry'!L164),"Date last on school campus/facility is required","OK"),NA()))</f>
        <v>#N/A</v>
      </c>
      <c r="M164" s="42" t="e">
        <f ca="1">IF('Contact Data Entry'!M164&gt;'DO NOT USE_School Picklist'!$C$3,"Last Exposure Date cannot be a future date",IF('DO NOT USE_Contact Formulas'!A164,IF(ISBLANK('Contact Data Entry'!M164),"Last Exposure Date is required","OK"),NA()))</f>
        <v>#N/A</v>
      </c>
      <c r="N164" s="42" t="e">
        <f>IF(AND('DO NOT USE_Contact Formulas'!A164,ISBLANK('Contact Data Entry'!N164)),"Specific Place in the Location is required",IF(ISBLANK('Contact Data Entry'!N164),NA(),"OK"))</f>
        <v>#N/A</v>
      </c>
      <c r="O164" s="41" t="e">
        <f>IF(AND(NOT(ISBLANK('Contact Data Entry'!O164)),ISNA(VLOOKUP('Contact Data Entry'!O164,'DO NOT USE_School Picklist'!$L$3:$L$81,1,FALSE))),"Please select a value from the drop-down menu",IF('DO NOT USE_Contact Formulas'!A164,"OK",NA()))</f>
        <v>#N/A</v>
      </c>
      <c r="P164" s="41" t="e">
        <f>IF(AND(NOT(ISBLANK('Contact Data Entry'!P164)),NOT(ISNUMBER(MATCH("*@*.?*",'Contact Data Entry'!P164,0)))),"Email must be in a valid format",IF('DO NOT USE_Contact Formulas'!A164,"OK",NA()))</f>
        <v>#N/A</v>
      </c>
      <c r="Q164" s="41" t="e">
        <f>IF(LEN('Contact Data Entry'!Q164)&gt;50,"Parent/Guardian Name must be less than 50 characters",IF('DO NOT USE_Contact Formulas'!A164,"OK",NA()))</f>
        <v>#N/A</v>
      </c>
      <c r="R164" s="41" t="e">
        <f>IF(NOT(ISBLANK('Contact Data Entry'!R164)),IF(AND(ISNUMBER('Contact Data Entry'!R164),LEFT('Contact Data Entry'!R164,1)&lt;&gt;"1",LEN('Contact Data Entry'!R164)=10),"OK","Phone number must be valid format"),IF('DO NOT USE_Contact Formulas'!A164,"OK",NA()))</f>
        <v>#N/A</v>
      </c>
      <c r="S164" s="41" t="e">
        <f>IF(AND(NOT(ISBLANK('Contact Data Entry'!S164)),ISNA(VLOOKUP('Contact Data Entry'!S164,'DO NOT USE_School Picklist'!$N$3:$N$63,1,FALSE))),"Please select a value from the drop-down menu",IF('DO NOT USE_Contact Formulas'!A164,"OK",NA()))</f>
        <v>#N/A</v>
      </c>
      <c r="T164" s="41" t="e">
        <f>IF(AND(NOT(ISBLANK('Contact Data Entry'!T164)),ISNA(VLOOKUP('Contact Data Entry'!T164,'DO NOT USE_School Picklist'!$E$3:$E$10,1,FALSE))),"Please select a value from the drop-down menu",IF('DO NOT USE_Contact Formulas'!A164,"OK",NA()))</f>
        <v>#N/A</v>
      </c>
      <c r="U164" s="41" t="e">
        <f>IF(AND(NOT(ISBLANK('Contact Data Entry'!U164)),ISNA(VLOOKUP('Contact Data Entry'!U164,'DO NOT USE_School Picklist'!$F$3:$F$16,1,FALSE))),"Please select a value from the drop-down menu",IF('DO NOT USE_Contact Formulas'!A164,"OK",NA()))</f>
        <v>#N/A</v>
      </c>
      <c r="V164" s="41" t="e">
        <f>IF(LEN('Contact Data Entry'!V164)&gt;100,"Classroom(s) must be less than 100 characters",IF('DO NOT USE_Contact Formulas'!A164,"OK",NA()))</f>
        <v>#N/A</v>
      </c>
      <c r="W164" s="41" t="e">
        <f>IF(AND(NOT(ISBLANK('Contact Data Entry'!W164)),ISNA(VLOOKUP('Contact Data Entry'!W164,'DO NOT USE_School Picklist'!$K$3:$K$6,1,FALSE))),"Please select a value from the drop-down menu",IF('DO NOT USE_Contact Formulas'!A164,"OK",NA()))</f>
        <v>#N/A</v>
      </c>
      <c r="X164" s="41" t="e">
        <f>IF(AND(NOT(ISBLANK('Contact Data Entry'!X164)),ISNA(VLOOKUP('Contact Data Entry'!X164,'DO NOT USE_School Picklist'!$D$3:$D$5,1,FALSE))),"Please select a value from the drop-down menu",IF('DO NOT USE_Contact Formulas'!A164,"OK",NA()))</f>
        <v>#N/A</v>
      </c>
      <c r="Y164" s="41"/>
      <c r="Z164" s="41" t="e">
        <f>IF(AND(NOT(ISBLANK('Contact Data Entry'!Z164)),ISNA(VLOOKUP('Contact Data Entry'!Z164,'DO NOT USE_School Picklist'!$G$3:$G$5,1,FALSE))),"Please select a value from the drop-down menu",IF('DO NOT USE_Contact Formulas'!A164,"OK",NA()))</f>
        <v>#N/A</v>
      </c>
      <c r="AA164" s="41"/>
      <c r="AB164" s="41" t="e">
        <f>IF(AND(NOT(ISBLANK('Contact Data Entry'!AB164)),ISNA(VLOOKUP('Contact Data Entry'!AB164,'DO NOT USE_School Picklist'!$H$3:$H$4,1,FALSE))),"Please select a value from the drop-down menu",IF('DO NOT USE_Contact Formulas'!A164,"OK",NA()))</f>
        <v>#N/A</v>
      </c>
      <c r="AC164" s="41" t="e">
        <f ca="1">IF('Contact Data Entry'!AC164&gt;'DO NOT USE_School Picklist'!$C$3,"Test Date cannot be a future date",IF('DO NOT USE_Contact Formulas'!A164,"OK",NA()))</f>
        <v>#N/A</v>
      </c>
      <c r="AD164" s="41" t="e">
        <f>IF(AND(NOT(ISBLANK('Contact Data Entry'!AD164)),ISNA(VLOOKUP('Contact Data Entry'!AD164,'DO NOT USE_School Picklist'!$Q$3:$Q$8,1,FALSE))),"Please select a value from the drop-down menu",IF('DO NOT USE_Contact Formulas'!A164,"OK",NA()))</f>
        <v>#N/A</v>
      </c>
    </row>
    <row r="165" spans="1:30" x14ac:dyDescent="0.25">
      <c r="A165" s="40" t="e">
        <f>IF('DO NOT USE_Contact Formulas'!A165,IF('DO NOT USE_Contact Formulas'!B165,"Not all required fields are completed","OK"),NA())</f>
        <v>#N/A</v>
      </c>
      <c r="B165" s="41" t="e">
        <f>IF(AND('DO NOT USE_Contact Formulas'!A165,ISBLANK('Contact Data Entry'!B165)),"First Name is required",IF(NOT(ISBLANK('Contact Data Entry'!B165)),"OK",NA()))</f>
        <v>#N/A</v>
      </c>
      <c r="C165" s="41" t="e">
        <f>IF(AND('DO NOT USE_Contact Formulas'!A165,ISBLANK('Contact Data Entry'!C165)),"Last Name is required",IF(NOT(ISBLANK('Contact Data Entry'!C165)),"OK",NA()))</f>
        <v>#N/A</v>
      </c>
      <c r="D165" s="41" t="e">
        <f>IF(AND('DO NOT USE_Contact Formulas'!A165,ISBLANK('Contact Data Entry'!D165)),"Birthdate is required",IF(NOT(ISBLANK('Contact Data Entry'!D165)),"OK",NA()))</f>
        <v>#N/A</v>
      </c>
      <c r="E165" s="41" t="e">
        <f>IF(AND('DO NOT USE_Contact Formulas'!A165,ISBLANK('Contact Data Entry'!E165)),"Mobile Phone is required",IF(NOT(ISBLANK('Contact Data Entry'!E165)),IF(AND(ISNUMBER(VALUE('Contact Data Entry'!E165)),LEFT('Contact Data Entry'!E165,1)&lt;&gt;"1",LEN('Contact Data Entry'!E165)=10),"OK","Phone number must be valid format"),NA()))</f>
        <v>#N/A</v>
      </c>
      <c r="F165" s="41" t="e">
        <f>IF(LEN('Contact Data Entry'!F165)&gt;255,"Home Street Address must be less than 255 characters",IF('DO NOT USE_Contact Formulas'!A165,"OK",NA()))</f>
        <v>#N/A</v>
      </c>
      <c r="G165" s="41" t="e">
        <f>IF(LEN('Contact Data Entry'!G165)&gt;40,"City must be less than 40 characters",IF('DO NOT USE_Contact Formulas'!A165,"OK",NA()))</f>
        <v>#N/A</v>
      </c>
      <c r="H165" s="41" t="e">
        <f>IF(AND(NOT(ISBLANK('Contact Data Entry'!H165)),ISNA(VLOOKUP('Contact Data Entry'!H165,'DO NOT USE_School Picklist'!$P$3:$P$52,1,FALSE))),"Please select a value from the drop-down menu",IF('DO NOT USE_Contact Formulas'!A165,"OK",NA()))</f>
        <v>#N/A</v>
      </c>
      <c r="I165" s="41" t="e">
        <f>IF(AND('DO NOT USE_Contact Formulas'!A165,ISBLANK('Contact Data Entry'!I165)),"Zip is required",IF(ISBLANK('Contact Data Entry'!I165),NA(),"OK"))</f>
        <v>#N/A</v>
      </c>
      <c r="J165" s="41" t="e">
        <f>IF(AND('DO NOT USE_Contact Formulas'!A165,ISBLANK('Contact Data Entry'!J165)),"Student or Staff? is required",IF(ISBLANK('Contact Data Entry'!J165),NA(),IF(ISNA(VLOOKUP('Contact Data Entry'!J165,'DO NOT USE_School Picklist'!$B$3:$B$6,1,FALSE)),"Please select a value from the drop-down menu","OK")))</f>
        <v>#N/A</v>
      </c>
      <c r="K165" s="41" t="e">
        <f>IF(AND('Contact Data Entry'!J165='DO NOT USE_School Picklist'!$B$4,ISBLANK('Contact Data Entry'!K165)),"Occupation/Job Title is required if Student or Staff? is Yes, staff/faculty or volunteer",IF('DO NOT USE_Contact Formulas'!A165,"OK",NA()))</f>
        <v>#N/A</v>
      </c>
      <c r="L165" s="41" t="e">
        <f ca="1">IF('Contact Data Entry'!L165&gt;'DO NOT USE_School Picklist'!$C$3,"Date last on school campus/facility cannot be a future date",IF('DO NOT USE_Contact Formulas'!A165,IF(ISBLANK('Contact Data Entry'!L165),"Date last on school campus/facility is required","OK"),NA()))</f>
        <v>#N/A</v>
      </c>
      <c r="M165" s="42" t="e">
        <f ca="1">IF('Contact Data Entry'!M165&gt;'DO NOT USE_School Picklist'!$C$3,"Last Exposure Date cannot be a future date",IF('DO NOT USE_Contact Formulas'!A165,IF(ISBLANK('Contact Data Entry'!M165),"Last Exposure Date is required","OK"),NA()))</f>
        <v>#N/A</v>
      </c>
      <c r="N165" s="42" t="e">
        <f>IF(AND('DO NOT USE_Contact Formulas'!A165,ISBLANK('Contact Data Entry'!N165)),"Specific Place in the Location is required",IF(ISBLANK('Contact Data Entry'!N165),NA(),"OK"))</f>
        <v>#N/A</v>
      </c>
      <c r="O165" s="41" t="e">
        <f>IF(AND(NOT(ISBLANK('Contact Data Entry'!O165)),ISNA(VLOOKUP('Contact Data Entry'!O165,'DO NOT USE_School Picklist'!$L$3:$L$81,1,FALSE))),"Please select a value from the drop-down menu",IF('DO NOT USE_Contact Formulas'!A165,"OK",NA()))</f>
        <v>#N/A</v>
      </c>
      <c r="P165" s="41" t="e">
        <f>IF(AND(NOT(ISBLANK('Contact Data Entry'!P165)),NOT(ISNUMBER(MATCH("*@*.?*",'Contact Data Entry'!P165,0)))),"Email must be in a valid format",IF('DO NOT USE_Contact Formulas'!A165,"OK",NA()))</f>
        <v>#N/A</v>
      </c>
      <c r="Q165" s="41" t="e">
        <f>IF(LEN('Contact Data Entry'!Q165)&gt;50,"Parent/Guardian Name must be less than 50 characters",IF('DO NOT USE_Contact Formulas'!A165,"OK",NA()))</f>
        <v>#N/A</v>
      </c>
      <c r="R165" s="41" t="e">
        <f>IF(NOT(ISBLANK('Contact Data Entry'!R165)),IF(AND(ISNUMBER('Contact Data Entry'!R165),LEFT('Contact Data Entry'!R165,1)&lt;&gt;"1",LEN('Contact Data Entry'!R165)=10),"OK","Phone number must be valid format"),IF('DO NOT USE_Contact Formulas'!A165,"OK",NA()))</f>
        <v>#N/A</v>
      </c>
      <c r="S165" s="41" t="e">
        <f>IF(AND(NOT(ISBLANK('Contact Data Entry'!S165)),ISNA(VLOOKUP('Contact Data Entry'!S165,'DO NOT USE_School Picklist'!$N$3:$N$63,1,FALSE))),"Please select a value from the drop-down menu",IF('DO NOT USE_Contact Formulas'!A165,"OK",NA()))</f>
        <v>#N/A</v>
      </c>
      <c r="T165" s="41" t="e">
        <f>IF(AND(NOT(ISBLANK('Contact Data Entry'!T165)),ISNA(VLOOKUP('Contact Data Entry'!T165,'DO NOT USE_School Picklist'!$E$3:$E$10,1,FALSE))),"Please select a value from the drop-down menu",IF('DO NOT USE_Contact Formulas'!A165,"OK",NA()))</f>
        <v>#N/A</v>
      </c>
      <c r="U165" s="41" t="e">
        <f>IF(AND(NOT(ISBLANK('Contact Data Entry'!U165)),ISNA(VLOOKUP('Contact Data Entry'!U165,'DO NOT USE_School Picklist'!$F$3:$F$16,1,FALSE))),"Please select a value from the drop-down menu",IF('DO NOT USE_Contact Formulas'!A165,"OK",NA()))</f>
        <v>#N/A</v>
      </c>
      <c r="V165" s="41" t="e">
        <f>IF(LEN('Contact Data Entry'!V165)&gt;100,"Classroom(s) must be less than 100 characters",IF('DO NOT USE_Contact Formulas'!A165,"OK",NA()))</f>
        <v>#N/A</v>
      </c>
      <c r="W165" s="41" t="e">
        <f>IF(AND(NOT(ISBLANK('Contact Data Entry'!W165)),ISNA(VLOOKUP('Contact Data Entry'!W165,'DO NOT USE_School Picklist'!$K$3:$K$6,1,FALSE))),"Please select a value from the drop-down menu",IF('DO NOT USE_Contact Formulas'!A165,"OK",NA()))</f>
        <v>#N/A</v>
      </c>
      <c r="X165" s="41" t="e">
        <f>IF(AND(NOT(ISBLANK('Contact Data Entry'!X165)),ISNA(VLOOKUP('Contact Data Entry'!X165,'DO NOT USE_School Picklist'!$D$3:$D$5,1,FALSE))),"Please select a value from the drop-down menu",IF('DO NOT USE_Contact Formulas'!A165,"OK",NA()))</f>
        <v>#N/A</v>
      </c>
      <c r="Y165" s="41"/>
      <c r="Z165" s="41" t="e">
        <f>IF(AND(NOT(ISBLANK('Contact Data Entry'!Z165)),ISNA(VLOOKUP('Contact Data Entry'!Z165,'DO NOT USE_School Picklist'!$G$3:$G$5,1,FALSE))),"Please select a value from the drop-down menu",IF('DO NOT USE_Contact Formulas'!A165,"OK",NA()))</f>
        <v>#N/A</v>
      </c>
      <c r="AA165" s="41"/>
      <c r="AB165" s="41" t="e">
        <f>IF(AND(NOT(ISBLANK('Contact Data Entry'!AB165)),ISNA(VLOOKUP('Contact Data Entry'!AB165,'DO NOT USE_School Picklist'!$H$3:$H$4,1,FALSE))),"Please select a value from the drop-down menu",IF('DO NOT USE_Contact Formulas'!A165,"OK",NA()))</f>
        <v>#N/A</v>
      </c>
      <c r="AC165" s="41" t="e">
        <f ca="1">IF('Contact Data Entry'!AC165&gt;'DO NOT USE_School Picklist'!$C$3,"Test Date cannot be a future date",IF('DO NOT USE_Contact Formulas'!A165,"OK",NA()))</f>
        <v>#N/A</v>
      </c>
      <c r="AD165" s="41" t="e">
        <f>IF(AND(NOT(ISBLANK('Contact Data Entry'!AD165)),ISNA(VLOOKUP('Contact Data Entry'!AD165,'DO NOT USE_School Picklist'!$Q$3:$Q$8,1,FALSE))),"Please select a value from the drop-down menu",IF('DO NOT USE_Contact Formulas'!A165,"OK",NA()))</f>
        <v>#N/A</v>
      </c>
    </row>
    <row r="166" spans="1:30" x14ac:dyDescent="0.25">
      <c r="A166" s="40" t="e">
        <f>IF('DO NOT USE_Contact Formulas'!A166,IF('DO NOT USE_Contact Formulas'!B166,"Not all required fields are completed","OK"),NA())</f>
        <v>#N/A</v>
      </c>
      <c r="B166" s="41" t="e">
        <f>IF(AND('DO NOT USE_Contact Formulas'!A166,ISBLANK('Contact Data Entry'!B166)),"First Name is required",IF(NOT(ISBLANK('Contact Data Entry'!B166)),"OK",NA()))</f>
        <v>#N/A</v>
      </c>
      <c r="C166" s="41" t="e">
        <f>IF(AND('DO NOT USE_Contact Formulas'!A166,ISBLANK('Contact Data Entry'!C166)),"Last Name is required",IF(NOT(ISBLANK('Contact Data Entry'!C166)),"OK",NA()))</f>
        <v>#N/A</v>
      </c>
      <c r="D166" s="41" t="e">
        <f>IF(AND('DO NOT USE_Contact Formulas'!A166,ISBLANK('Contact Data Entry'!D166)),"Birthdate is required",IF(NOT(ISBLANK('Contact Data Entry'!D166)),"OK",NA()))</f>
        <v>#N/A</v>
      </c>
      <c r="E166" s="41" t="e">
        <f>IF(AND('DO NOT USE_Contact Formulas'!A166,ISBLANK('Contact Data Entry'!E166)),"Mobile Phone is required",IF(NOT(ISBLANK('Contact Data Entry'!E166)),IF(AND(ISNUMBER(VALUE('Contact Data Entry'!E166)),LEFT('Contact Data Entry'!E166,1)&lt;&gt;"1",LEN('Contact Data Entry'!E166)=10),"OK","Phone number must be valid format"),NA()))</f>
        <v>#N/A</v>
      </c>
      <c r="F166" s="41" t="e">
        <f>IF(LEN('Contact Data Entry'!F166)&gt;255,"Home Street Address must be less than 255 characters",IF('DO NOT USE_Contact Formulas'!A166,"OK",NA()))</f>
        <v>#N/A</v>
      </c>
      <c r="G166" s="41" t="e">
        <f>IF(LEN('Contact Data Entry'!G166)&gt;40,"City must be less than 40 characters",IF('DO NOT USE_Contact Formulas'!A166,"OK",NA()))</f>
        <v>#N/A</v>
      </c>
      <c r="H166" s="41" t="e">
        <f>IF(AND(NOT(ISBLANK('Contact Data Entry'!H166)),ISNA(VLOOKUP('Contact Data Entry'!H166,'DO NOT USE_School Picklist'!$P$3:$P$52,1,FALSE))),"Please select a value from the drop-down menu",IF('DO NOT USE_Contact Formulas'!A166,"OK",NA()))</f>
        <v>#N/A</v>
      </c>
      <c r="I166" s="41" t="e">
        <f>IF(AND('DO NOT USE_Contact Formulas'!A166,ISBLANK('Contact Data Entry'!I166)),"Zip is required",IF(ISBLANK('Contact Data Entry'!I166),NA(),"OK"))</f>
        <v>#N/A</v>
      </c>
      <c r="J166" s="41" t="e">
        <f>IF(AND('DO NOT USE_Contact Formulas'!A166,ISBLANK('Contact Data Entry'!J166)),"Student or Staff? is required",IF(ISBLANK('Contact Data Entry'!J166),NA(),IF(ISNA(VLOOKUP('Contact Data Entry'!J166,'DO NOT USE_School Picklist'!$B$3:$B$6,1,FALSE)),"Please select a value from the drop-down menu","OK")))</f>
        <v>#N/A</v>
      </c>
      <c r="K166" s="41" t="e">
        <f>IF(AND('Contact Data Entry'!J166='DO NOT USE_School Picklist'!$B$4,ISBLANK('Contact Data Entry'!K166)),"Occupation/Job Title is required if Student or Staff? is Yes, staff/faculty or volunteer",IF('DO NOT USE_Contact Formulas'!A166,"OK",NA()))</f>
        <v>#N/A</v>
      </c>
      <c r="L166" s="41" t="e">
        <f ca="1">IF('Contact Data Entry'!L166&gt;'DO NOT USE_School Picklist'!$C$3,"Date last on school campus/facility cannot be a future date",IF('DO NOT USE_Contact Formulas'!A166,IF(ISBLANK('Contact Data Entry'!L166),"Date last on school campus/facility is required","OK"),NA()))</f>
        <v>#N/A</v>
      </c>
      <c r="M166" s="42" t="e">
        <f ca="1">IF('Contact Data Entry'!M166&gt;'DO NOT USE_School Picklist'!$C$3,"Last Exposure Date cannot be a future date",IF('DO NOT USE_Contact Formulas'!A166,IF(ISBLANK('Contact Data Entry'!M166),"Last Exposure Date is required","OK"),NA()))</f>
        <v>#N/A</v>
      </c>
      <c r="N166" s="42" t="e">
        <f>IF(AND('DO NOT USE_Contact Formulas'!A166,ISBLANK('Contact Data Entry'!N166)),"Specific Place in the Location is required",IF(ISBLANK('Contact Data Entry'!N166),NA(),"OK"))</f>
        <v>#N/A</v>
      </c>
      <c r="O166" s="41" t="e">
        <f>IF(AND(NOT(ISBLANK('Contact Data Entry'!O166)),ISNA(VLOOKUP('Contact Data Entry'!O166,'DO NOT USE_School Picklist'!$L$3:$L$81,1,FALSE))),"Please select a value from the drop-down menu",IF('DO NOT USE_Contact Formulas'!A166,"OK",NA()))</f>
        <v>#N/A</v>
      </c>
      <c r="P166" s="41" t="e">
        <f>IF(AND(NOT(ISBLANK('Contact Data Entry'!P166)),NOT(ISNUMBER(MATCH("*@*.?*",'Contact Data Entry'!P166,0)))),"Email must be in a valid format",IF('DO NOT USE_Contact Formulas'!A166,"OK",NA()))</f>
        <v>#N/A</v>
      </c>
      <c r="Q166" s="41" t="e">
        <f>IF(LEN('Contact Data Entry'!Q166)&gt;50,"Parent/Guardian Name must be less than 50 characters",IF('DO NOT USE_Contact Formulas'!A166,"OK",NA()))</f>
        <v>#N/A</v>
      </c>
      <c r="R166" s="41" t="e">
        <f>IF(NOT(ISBLANK('Contact Data Entry'!R166)),IF(AND(ISNUMBER('Contact Data Entry'!R166),LEFT('Contact Data Entry'!R166,1)&lt;&gt;"1",LEN('Contact Data Entry'!R166)=10),"OK","Phone number must be valid format"),IF('DO NOT USE_Contact Formulas'!A166,"OK",NA()))</f>
        <v>#N/A</v>
      </c>
      <c r="S166" s="41" t="e">
        <f>IF(AND(NOT(ISBLANK('Contact Data Entry'!S166)),ISNA(VLOOKUP('Contact Data Entry'!S166,'DO NOT USE_School Picklist'!$N$3:$N$63,1,FALSE))),"Please select a value from the drop-down menu",IF('DO NOT USE_Contact Formulas'!A166,"OK",NA()))</f>
        <v>#N/A</v>
      </c>
      <c r="T166" s="41" t="e">
        <f>IF(AND(NOT(ISBLANK('Contact Data Entry'!T166)),ISNA(VLOOKUP('Contact Data Entry'!T166,'DO NOT USE_School Picklist'!$E$3:$E$10,1,FALSE))),"Please select a value from the drop-down menu",IF('DO NOT USE_Contact Formulas'!A166,"OK",NA()))</f>
        <v>#N/A</v>
      </c>
      <c r="U166" s="41" t="e">
        <f>IF(AND(NOT(ISBLANK('Contact Data Entry'!U166)),ISNA(VLOOKUP('Contact Data Entry'!U166,'DO NOT USE_School Picklist'!$F$3:$F$16,1,FALSE))),"Please select a value from the drop-down menu",IF('DO NOT USE_Contact Formulas'!A166,"OK",NA()))</f>
        <v>#N/A</v>
      </c>
      <c r="V166" s="41" t="e">
        <f>IF(LEN('Contact Data Entry'!V166)&gt;100,"Classroom(s) must be less than 100 characters",IF('DO NOT USE_Contact Formulas'!A166,"OK",NA()))</f>
        <v>#N/A</v>
      </c>
      <c r="W166" s="41" t="e">
        <f>IF(AND(NOT(ISBLANK('Contact Data Entry'!W166)),ISNA(VLOOKUP('Contact Data Entry'!W166,'DO NOT USE_School Picklist'!$K$3:$K$6,1,FALSE))),"Please select a value from the drop-down menu",IF('DO NOT USE_Contact Formulas'!A166,"OK",NA()))</f>
        <v>#N/A</v>
      </c>
      <c r="X166" s="41" t="e">
        <f>IF(AND(NOT(ISBLANK('Contact Data Entry'!X166)),ISNA(VLOOKUP('Contact Data Entry'!X166,'DO NOT USE_School Picklist'!$D$3:$D$5,1,FALSE))),"Please select a value from the drop-down menu",IF('DO NOT USE_Contact Formulas'!A166,"OK",NA()))</f>
        <v>#N/A</v>
      </c>
      <c r="Y166" s="41"/>
      <c r="Z166" s="41" t="e">
        <f>IF(AND(NOT(ISBLANK('Contact Data Entry'!Z166)),ISNA(VLOOKUP('Contact Data Entry'!Z166,'DO NOT USE_School Picklist'!$G$3:$G$5,1,FALSE))),"Please select a value from the drop-down menu",IF('DO NOT USE_Contact Formulas'!A166,"OK",NA()))</f>
        <v>#N/A</v>
      </c>
      <c r="AA166" s="41"/>
      <c r="AB166" s="41" t="e">
        <f>IF(AND(NOT(ISBLANK('Contact Data Entry'!AB166)),ISNA(VLOOKUP('Contact Data Entry'!AB166,'DO NOT USE_School Picklist'!$H$3:$H$4,1,FALSE))),"Please select a value from the drop-down menu",IF('DO NOT USE_Contact Formulas'!A166,"OK",NA()))</f>
        <v>#N/A</v>
      </c>
      <c r="AC166" s="41" t="e">
        <f ca="1">IF('Contact Data Entry'!AC166&gt;'DO NOT USE_School Picklist'!$C$3,"Test Date cannot be a future date",IF('DO NOT USE_Contact Formulas'!A166,"OK",NA()))</f>
        <v>#N/A</v>
      </c>
      <c r="AD166" s="41" t="e">
        <f>IF(AND(NOT(ISBLANK('Contact Data Entry'!AD166)),ISNA(VLOOKUP('Contact Data Entry'!AD166,'DO NOT USE_School Picklist'!$Q$3:$Q$8,1,FALSE))),"Please select a value from the drop-down menu",IF('DO NOT USE_Contact Formulas'!A166,"OK",NA()))</f>
        <v>#N/A</v>
      </c>
    </row>
    <row r="167" spans="1:30" x14ac:dyDescent="0.25">
      <c r="A167" s="40" t="e">
        <f>IF('DO NOT USE_Contact Formulas'!A167,IF('DO NOT USE_Contact Formulas'!B167,"Not all required fields are completed","OK"),NA())</f>
        <v>#N/A</v>
      </c>
      <c r="B167" s="41" t="e">
        <f>IF(AND('DO NOT USE_Contact Formulas'!A167,ISBLANK('Contact Data Entry'!B167)),"First Name is required",IF(NOT(ISBLANK('Contact Data Entry'!B167)),"OK",NA()))</f>
        <v>#N/A</v>
      </c>
      <c r="C167" s="41" t="e">
        <f>IF(AND('DO NOT USE_Contact Formulas'!A167,ISBLANK('Contact Data Entry'!C167)),"Last Name is required",IF(NOT(ISBLANK('Contact Data Entry'!C167)),"OK",NA()))</f>
        <v>#N/A</v>
      </c>
      <c r="D167" s="41" t="e">
        <f>IF(AND('DO NOT USE_Contact Formulas'!A167,ISBLANK('Contact Data Entry'!D167)),"Birthdate is required",IF(NOT(ISBLANK('Contact Data Entry'!D167)),"OK",NA()))</f>
        <v>#N/A</v>
      </c>
      <c r="E167" s="41" t="e">
        <f>IF(AND('DO NOT USE_Contact Formulas'!A167,ISBLANK('Contact Data Entry'!E167)),"Mobile Phone is required",IF(NOT(ISBLANK('Contact Data Entry'!E167)),IF(AND(ISNUMBER(VALUE('Contact Data Entry'!E167)),LEFT('Contact Data Entry'!E167,1)&lt;&gt;"1",LEN('Contact Data Entry'!E167)=10),"OK","Phone number must be valid format"),NA()))</f>
        <v>#N/A</v>
      </c>
      <c r="F167" s="41" t="e">
        <f>IF(LEN('Contact Data Entry'!F167)&gt;255,"Home Street Address must be less than 255 characters",IF('DO NOT USE_Contact Formulas'!A167,"OK",NA()))</f>
        <v>#N/A</v>
      </c>
      <c r="G167" s="41" t="e">
        <f>IF(LEN('Contact Data Entry'!G167)&gt;40,"City must be less than 40 characters",IF('DO NOT USE_Contact Formulas'!A167,"OK",NA()))</f>
        <v>#N/A</v>
      </c>
      <c r="H167" s="41" t="e">
        <f>IF(AND(NOT(ISBLANK('Contact Data Entry'!H167)),ISNA(VLOOKUP('Contact Data Entry'!H167,'DO NOT USE_School Picklist'!$P$3:$P$52,1,FALSE))),"Please select a value from the drop-down menu",IF('DO NOT USE_Contact Formulas'!A167,"OK",NA()))</f>
        <v>#N/A</v>
      </c>
      <c r="I167" s="41" t="e">
        <f>IF(AND('DO NOT USE_Contact Formulas'!A167,ISBLANK('Contact Data Entry'!I167)),"Zip is required",IF(ISBLANK('Contact Data Entry'!I167),NA(),"OK"))</f>
        <v>#N/A</v>
      </c>
      <c r="J167" s="41" t="e">
        <f>IF(AND('DO NOT USE_Contact Formulas'!A167,ISBLANK('Contact Data Entry'!J167)),"Student or Staff? is required",IF(ISBLANK('Contact Data Entry'!J167),NA(),IF(ISNA(VLOOKUP('Contact Data Entry'!J167,'DO NOT USE_School Picklist'!$B$3:$B$6,1,FALSE)),"Please select a value from the drop-down menu","OK")))</f>
        <v>#N/A</v>
      </c>
      <c r="K167" s="41" t="e">
        <f>IF(AND('Contact Data Entry'!J167='DO NOT USE_School Picklist'!$B$4,ISBLANK('Contact Data Entry'!K167)),"Occupation/Job Title is required if Student or Staff? is Yes, staff/faculty or volunteer",IF('DO NOT USE_Contact Formulas'!A167,"OK",NA()))</f>
        <v>#N/A</v>
      </c>
      <c r="L167" s="41" t="e">
        <f ca="1">IF('Contact Data Entry'!L167&gt;'DO NOT USE_School Picklist'!$C$3,"Date last on school campus/facility cannot be a future date",IF('DO NOT USE_Contact Formulas'!A167,IF(ISBLANK('Contact Data Entry'!L167),"Date last on school campus/facility is required","OK"),NA()))</f>
        <v>#N/A</v>
      </c>
      <c r="M167" s="42" t="e">
        <f ca="1">IF('Contact Data Entry'!M167&gt;'DO NOT USE_School Picklist'!$C$3,"Last Exposure Date cannot be a future date",IF('DO NOT USE_Contact Formulas'!A167,IF(ISBLANK('Contact Data Entry'!M167),"Last Exposure Date is required","OK"),NA()))</f>
        <v>#N/A</v>
      </c>
      <c r="N167" s="42" t="e">
        <f>IF(AND('DO NOT USE_Contact Formulas'!A167,ISBLANK('Contact Data Entry'!N167)),"Specific Place in the Location is required",IF(ISBLANK('Contact Data Entry'!N167),NA(),"OK"))</f>
        <v>#N/A</v>
      </c>
      <c r="O167" s="41" t="e">
        <f>IF(AND(NOT(ISBLANK('Contact Data Entry'!O167)),ISNA(VLOOKUP('Contact Data Entry'!O167,'DO NOT USE_School Picklist'!$L$3:$L$81,1,FALSE))),"Please select a value from the drop-down menu",IF('DO NOT USE_Contact Formulas'!A167,"OK",NA()))</f>
        <v>#N/A</v>
      </c>
      <c r="P167" s="41" t="e">
        <f>IF(AND(NOT(ISBLANK('Contact Data Entry'!P167)),NOT(ISNUMBER(MATCH("*@*.?*",'Contact Data Entry'!P167,0)))),"Email must be in a valid format",IF('DO NOT USE_Contact Formulas'!A167,"OK",NA()))</f>
        <v>#N/A</v>
      </c>
      <c r="Q167" s="41" t="e">
        <f>IF(LEN('Contact Data Entry'!Q167)&gt;50,"Parent/Guardian Name must be less than 50 characters",IF('DO NOT USE_Contact Formulas'!A167,"OK",NA()))</f>
        <v>#N/A</v>
      </c>
      <c r="R167" s="41" t="e">
        <f>IF(NOT(ISBLANK('Contact Data Entry'!R167)),IF(AND(ISNUMBER('Contact Data Entry'!R167),LEFT('Contact Data Entry'!R167,1)&lt;&gt;"1",LEN('Contact Data Entry'!R167)=10),"OK","Phone number must be valid format"),IF('DO NOT USE_Contact Formulas'!A167,"OK",NA()))</f>
        <v>#N/A</v>
      </c>
      <c r="S167" s="41" t="e">
        <f>IF(AND(NOT(ISBLANK('Contact Data Entry'!S167)),ISNA(VLOOKUP('Contact Data Entry'!S167,'DO NOT USE_School Picklist'!$N$3:$N$63,1,FALSE))),"Please select a value from the drop-down menu",IF('DO NOT USE_Contact Formulas'!A167,"OK",NA()))</f>
        <v>#N/A</v>
      </c>
      <c r="T167" s="41" t="e">
        <f>IF(AND(NOT(ISBLANK('Contact Data Entry'!T167)),ISNA(VLOOKUP('Contact Data Entry'!T167,'DO NOT USE_School Picklist'!$E$3:$E$10,1,FALSE))),"Please select a value from the drop-down menu",IF('DO NOT USE_Contact Formulas'!A167,"OK",NA()))</f>
        <v>#N/A</v>
      </c>
      <c r="U167" s="41" t="e">
        <f>IF(AND(NOT(ISBLANK('Contact Data Entry'!U167)),ISNA(VLOOKUP('Contact Data Entry'!U167,'DO NOT USE_School Picklist'!$F$3:$F$16,1,FALSE))),"Please select a value from the drop-down menu",IF('DO NOT USE_Contact Formulas'!A167,"OK",NA()))</f>
        <v>#N/A</v>
      </c>
      <c r="V167" s="41" t="e">
        <f>IF(LEN('Contact Data Entry'!V167)&gt;100,"Classroom(s) must be less than 100 characters",IF('DO NOT USE_Contact Formulas'!A167,"OK",NA()))</f>
        <v>#N/A</v>
      </c>
      <c r="W167" s="41" t="e">
        <f>IF(AND(NOT(ISBLANK('Contact Data Entry'!W167)),ISNA(VLOOKUP('Contact Data Entry'!W167,'DO NOT USE_School Picklist'!$K$3:$K$6,1,FALSE))),"Please select a value from the drop-down menu",IF('DO NOT USE_Contact Formulas'!A167,"OK",NA()))</f>
        <v>#N/A</v>
      </c>
      <c r="X167" s="41" t="e">
        <f>IF(AND(NOT(ISBLANK('Contact Data Entry'!X167)),ISNA(VLOOKUP('Contact Data Entry'!X167,'DO NOT USE_School Picklist'!$D$3:$D$5,1,FALSE))),"Please select a value from the drop-down menu",IF('DO NOT USE_Contact Formulas'!A167,"OK",NA()))</f>
        <v>#N/A</v>
      </c>
      <c r="Y167" s="41"/>
      <c r="Z167" s="41" t="e">
        <f>IF(AND(NOT(ISBLANK('Contact Data Entry'!Z167)),ISNA(VLOOKUP('Contact Data Entry'!Z167,'DO NOT USE_School Picklist'!$G$3:$G$5,1,FALSE))),"Please select a value from the drop-down menu",IF('DO NOT USE_Contact Formulas'!A167,"OK",NA()))</f>
        <v>#N/A</v>
      </c>
      <c r="AA167" s="41"/>
      <c r="AB167" s="41" t="e">
        <f>IF(AND(NOT(ISBLANK('Contact Data Entry'!AB167)),ISNA(VLOOKUP('Contact Data Entry'!AB167,'DO NOT USE_School Picklist'!$H$3:$H$4,1,FALSE))),"Please select a value from the drop-down menu",IF('DO NOT USE_Contact Formulas'!A167,"OK",NA()))</f>
        <v>#N/A</v>
      </c>
      <c r="AC167" s="41" t="e">
        <f ca="1">IF('Contact Data Entry'!AC167&gt;'DO NOT USE_School Picklist'!$C$3,"Test Date cannot be a future date",IF('DO NOT USE_Contact Formulas'!A167,"OK",NA()))</f>
        <v>#N/A</v>
      </c>
      <c r="AD167" s="41" t="e">
        <f>IF(AND(NOT(ISBLANK('Contact Data Entry'!AD167)),ISNA(VLOOKUP('Contact Data Entry'!AD167,'DO NOT USE_School Picklist'!$Q$3:$Q$8,1,FALSE))),"Please select a value from the drop-down menu",IF('DO NOT USE_Contact Formulas'!A167,"OK",NA()))</f>
        <v>#N/A</v>
      </c>
    </row>
    <row r="168" spans="1:30" x14ac:dyDescent="0.25">
      <c r="A168" s="40" t="e">
        <f>IF('DO NOT USE_Contact Formulas'!A168,IF('DO NOT USE_Contact Formulas'!B168,"Not all required fields are completed","OK"),NA())</f>
        <v>#N/A</v>
      </c>
      <c r="B168" s="41" t="e">
        <f>IF(AND('DO NOT USE_Contact Formulas'!A168,ISBLANK('Contact Data Entry'!B168)),"First Name is required",IF(NOT(ISBLANK('Contact Data Entry'!B168)),"OK",NA()))</f>
        <v>#N/A</v>
      </c>
      <c r="C168" s="41" t="e">
        <f>IF(AND('DO NOT USE_Contact Formulas'!A168,ISBLANK('Contact Data Entry'!C168)),"Last Name is required",IF(NOT(ISBLANK('Contact Data Entry'!C168)),"OK",NA()))</f>
        <v>#N/A</v>
      </c>
      <c r="D168" s="41" t="e">
        <f>IF(AND('DO NOT USE_Contact Formulas'!A168,ISBLANK('Contact Data Entry'!D168)),"Birthdate is required",IF(NOT(ISBLANK('Contact Data Entry'!D168)),"OK",NA()))</f>
        <v>#N/A</v>
      </c>
      <c r="E168" s="41" t="e">
        <f>IF(AND('DO NOT USE_Contact Formulas'!A168,ISBLANK('Contact Data Entry'!E168)),"Mobile Phone is required",IF(NOT(ISBLANK('Contact Data Entry'!E168)),IF(AND(ISNUMBER(VALUE('Contact Data Entry'!E168)),LEFT('Contact Data Entry'!E168,1)&lt;&gt;"1",LEN('Contact Data Entry'!E168)=10),"OK","Phone number must be valid format"),NA()))</f>
        <v>#N/A</v>
      </c>
      <c r="F168" s="41" t="e">
        <f>IF(LEN('Contact Data Entry'!F168)&gt;255,"Home Street Address must be less than 255 characters",IF('DO NOT USE_Contact Formulas'!A168,"OK",NA()))</f>
        <v>#N/A</v>
      </c>
      <c r="G168" s="41" t="e">
        <f>IF(LEN('Contact Data Entry'!G168)&gt;40,"City must be less than 40 characters",IF('DO NOT USE_Contact Formulas'!A168,"OK",NA()))</f>
        <v>#N/A</v>
      </c>
      <c r="H168" s="41" t="e">
        <f>IF(AND(NOT(ISBLANK('Contact Data Entry'!H168)),ISNA(VLOOKUP('Contact Data Entry'!H168,'DO NOT USE_School Picklist'!$P$3:$P$52,1,FALSE))),"Please select a value from the drop-down menu",IF('DO NOT USE_Contact Formulas'!A168,"OK",NA()))</f>
        <v>#N/A</v>
      </c>
      <c r="I168" s="41" t="e">
        <f>IF(AND('DO NOT USE_Contact Formulas'!A168,ISBLANK('Contact Data Entry'!I168)),"Zip is required",IF(ISBLANK('Contact Data Entry'!I168),NA(),"OK"))</f>
        <v>#N/A</v>
      </c>
      <c r="J168" s="41" t="e">
        <f>IF(AND('DO NOT USE_Contact Formulas'!A168,ISBLANK('Contact Data Entry'!J168)),"Student or Staff? is required",IF(ISBLANK('Contact Data Entry'!J168),NA(),IF(ISNA(VLOOKUP('Contact Data Entry'!J168,'DO NOT USE_School Picklist'!$B$3:$B$6,1,FALSE)),"Please select a value from the drop-down menu","OK")))</f>
        <v>#N/A</v>
      </c>
      <c r="K168" s="41" t="e">
        <f>IF(AND('Contact Data Entry'!J168='DO NOT USE_School Picklist'!$B$4,ISBLANK('Contact Data Entry'!K168)),"Occupation/Job Title is required if Student or Staff? is Yes, staff/faculty or volunteer",IF('DO NOT USE_Contact Formulas'!A168,"OK",NA()))</f>
        <v>#N/A</v>
      </c>
      <c r="L168" s="41" t="e">
        <f ca="1">IF('Contact Data Entry'!L168&gt;'DO NOT USE_School Picklist'!$C$3,"Date last on school campus/facility cannot be a future date",IF('DO NOT USE_Contact Formulas'!A168,IF(ISBLANK('Contact Data Entry'!L168),"Date last on school campus/facility is required","OK"),NA()))</f>
        <v>#N/A</v>
      </c>
      <c r="M168" s="42" t="e">
        <f ca="1">IF('Contact Data Entry'!M168&gt;'DO NOT USE_School Picklist'!$C$3,"Last Exposure Date cannot be a future date",IF('DO NOT USE_Contact Formulas'!A168,IF(ISBLANK('Contact Data Entry'!M168),"Last Exposure Date is required","OK"),NA()))</f>
        <v>#N/A</v>
      </c>
      <c r="N168" s="42" t="e">
        <f>IF(AND('DO NOT USE_Contact Formulas'!A168,ISBLANK('Contact Data Entry'!N168)),"Specific Place in the Location is required",IF(ISBLANK('Contact Data Entry'!N168),NA(),"OK"))</f>
        <v>#N/A</v>
      </c>
      <c r="O168" s="41" t="e">
        <f>IF(AND(NOT(ISBLANK('Contact Data Entry'!O168)),ISNA(VLOOKUP('Contact Data Entry'!O168,'DO NOT USE_School Picklist'!$L$3:$L$81,1,FALSE))),"Please select a value from the drop-down menu",IF('DO NOT USE_Contact Formulas'!A168,"OK",NA()))</f>
        <v>#N/A</v>
      </c>
      <c r="P168" s="41" t="e">
        <f>IF(AND(NOT(ISBLANK('Contact Data Entry'!P168)),NOT(ISNUMBER(MATCH("*@*.?*",'Contact Data Entry'!P168,0)))),"Email must be in a valid format",IF('DO NOT USE_Contact Formulas'!A168,"OK",NA()))</f>
        <v>#N/A</v>
      </c>
      <c r="Q168" s="41" t="e">
        <f>IF(LEN('Contact Data Entry'!Q168)&gt;50,"Parent/Guardian Name must be less than 50 characters",IF('DO NOT USE_Contact Formulas'!A168,"OK",NA()))</f>
        <v>#N/A</v>
      </c>
      <c r="R168" s="41" t="e">
        <f>IF(NOT(ISBLANK('Contact Data Entry'!R168)),IF(AND(ISNUMBER('Contact Data Entry'!R168),LEFT('Contact Data Entry'!R168,1)&lt;&gt;"1",LEN('Contact Data Entry'!R168)=10),"OK","Phone number must be valid format"),IF('DO NOT USE_Contact Formulas'!A168,"OK",NA()))</f>
        <v>#N/A</v>
      </c>
      <c r="S168" s="41" t="e">
        <f>IF(AND(NOT(ISBLANK('Contact Data Entry'!S168)),ISNA(VLOOKUP('Contact Data Entry'!S168,'DO NOT USE_School Picklist'!$N$3:$N$63,1,FALSE))),"Please select a value from the drop-down menu",IF('DO NOT USE_Contact Formulas'!A168,"OK",NA()))</f>
        <v>#N/A</v>
      </c>
      <c r="T168" s="41" t="e">
        <f>IF(AND(NOT(ISBLANK('Contact Data Entry'!T168)),ISNA(VLOOKUP('Contact Data Entry'!T168,'DO NOT USE_School Picklist'!$E$3:$E$10,1,FALSE))),"Please select a value from the drop-down menu",IF('DO NOT USE_Contact Formulas'!A168,"OK",NA()))</f>
        <v>#N/A</v>
      </c>
      <c r="U168" s="41" t="e">
        <f>IF(AND(NOT(ISBLANK('Contact Data Entry'!U168)),ISNA(VLOOKUP('Contact Data Entry'!U168,'DO NOT USE_School Picklist'!$F$3:$F$16,1,FALSE))),"Please select a value from the drop-down menu",IF('DO NOT USE_Contact Formulas'!A168,"OK",NA()))</f>
        <v>#N/A</v>
      </c>
      <c r="V168" s="41" t="e">
        <f>IF(LEN('Contact Data Entry'!V168)&gt;100,"Classroom(s) must be less than 100 characters",IF('DO NOT USE_Contact Formulas'!A168,"OK",NA()))</f>
        <v>#N/A</v>
      </c>
      <c r="W168" s="41" t="e">
        <f>IF(AND(NOT(ISBLANK('Contact Data Entry'!W168)),ISNA(VLOOKUP('Contact Data Entry'!W168,'DO NOT USE_School Picklist'!$K$3:$K$6,1,FALSE))),"Please select a value from the drop-down menu",IF('DO NOT USE_Contact Formulas'!A168,"OK",NA()))</f>
        <v>#N/A</v>
      </c>
      <c r="X168" s="41" t="e">
        <f>IF(AND(NOT(ISBLANK('Contact Data Entry'!X168)),ISNA(VLOOKUP('Contact Data Entry'!X168,'DO NOT USE_School Picklist'!$D$3:$D$5,1,FALSE))),"Please select a value from the drop-down menu",IF('DO NOT USE_Contact Formulas'!A168,"OK",NA()))</f>
        <v>#N/A</v>
      </c>
      <c r="Y168" s="41"/>
      <c r="Z168" s="41" t="e">
        <f>IF(AND(NOT(ISBLANK('Contact Data Entry'!Z168)),ISNA(VLOOKUP('Contact Data Entry'!Z168,'DO NOT USE_School Picklist'!$G$3:$G$5,1,FALSE))),"Please select a value from the drop-down menu",IF('DO NOT USE_Contact Formulas'!A168,"OK",NA()))</f>
        <v>#N/A</v>
      </c>
      <c r="AA168" s="41"/>
      <c r="AB168" s="41" t="e">
        <f>IF(AND(NOT(ISBLANK('Contact Data Entry'!AB168)),ISNA(VLOOKUP('Contact Data Entry'!AB168,'DO NOT USE_School Picklist'!$H$3:$H$4,1,FALSE))),"Please select a value from the drop-down menu",IF('DO NOT USE_Contact Formulas'!A168,"OK",NA()))</f>
        <v>#N/A</v>
      </c>
      <c r="AC168" s="41" t="e">
        <f ca="1">IF('Contact Data Entry'!AC168&gt;'DO NOT USE_School Picklist'!$C$3,"Test Date cannot be a future date",IF('DO NOT USE_Contact Formulas'!A168,"OK",NA()))</f>
        <v>#N/A</v>
      </c>
      <c r="AD168" s="41" t="e">
        <f>IF(AND(NOT(ISBLANK('Contact Data Entry'!AD168)),ISNA(VLOOKUP('Contact Data Entry'!AD168,'DO NOT USE_School Picklist'!$Q$3:$Q$8,1,FALSE))),"Please select a value from the drop-down menu",IF('DO NOT USE_Contact Formulas'!A168,"OK",NA()))</f>
        <v>#N/A</v>
      </c>
    </row>
    <row r="169" spans="1:30" x14ac:dyDescent="0.25">
      <c r="A169" s="40" t="e">
        <f>IF('DO NOT USE_Contact Formulas'!A169,IF('DO NOT USE_Contact Formulas'!B169,"Not all required fields are completed","OK"),NA())</f>
        <v>#N/A</v>
      </c>
      <c r="B169" s="41" t="e">
        <f>IF(AND('DO NOT USE_Contact Formulas'!A169,ISBLANK('Contact Data Entry'!B169)),"First Name is required",IF(NOT(ISBLANK('Contact Data Entry'!B169)),"OK",NA()))</f>
        <v>#N/A</v>
      </c>
      <c r="C169" s="41" t="e">
        <f>IF(AND('DO NOT USE_Contact Formulas'!A169,ISBLANK('Contact Data Entry'!C169)),"Last Name is required",IF(NOT(ISBLANK('Contact Data Entry'!C169)),"OK",NA()))</f>
        <v>#N/A</v>
      </c>
      <c r="D169" s="41" t="e">
        <f>IF(AND('DO NOT USE_Contact Formulas'!A169,ISBLANK('Contact Data Entry'!D169)),"Birthdate is required",IF(NOT(ISBLANK('Contact Data Entry'!D169)),"OK",NA()))</f>
        <v>#N/A</v>
      </c>
      <c r="E169" s="41" t="e">
        <f>IF(AND('DO NOT USE_Contact Formulas'!A169,ISBLANK('Contact Data Entry'!E169)),"Mobile Phone is required",IF(NOT(ISBLANK('Contact Data Entry'!E169)),IF(AND(ISNUMBER(VALUE('Contact Data Entry'!E169)),LEFT('Contact Data Entry'!E169,1)&lt;&gt;"1",LEN('Contact Data Entry'!E169)=10),"OK","Phone number must be valid format"),NA()))</f>
        <v>#N/A</v>
      </c>
      <c r="F169" s="41" t="e">
        <f>IF(LEN('Contact Data Entry'!F169)&gt;255,"Home Street Address must be less than 255 characters",IF('DO NOT USE_Contact Formulas'!A169,"OK",NA()))</f>
        <v>#N/A</v>
      </c>
      <c r="G169" s="41" t="e">
        <f>IF(LEN('Contact Data Entry'!G169)&gt;40,"City must be less than 40 characters",IF('DO NOT USE_Contact Formulas'!A169,"OK",NA()))</f>
        <v>#N/A</v>
      </c>
      <c r="H169" s="41" t="e">
        <f>IF(AND(NOT(ISBLANK('Contact Data Entry'!H169)),ISNA(VLOOKUP('Contact Data Entry'!H169,'DO NOT USE_School Picklist'!$P$3:$P$52,1,FALSE))),"Please select a value from the drop-down menu",IF('DO NOT USE_Contact Formulas'!A169,"OK",NA()))</f>
        <v>#N/A</v>
      </c>
      <c r="I169" s="41" t="e">
        <f>IF(AND('DO NOT USE_Contact Formulas'!A169,ISBLANK('Contact Data Entry'!I169)),"Zip is required",IF(ISBLANK('Contact Data Entry'!I169),NA(),"OK"))</f>
        <v>#N/A</v>
      </c>
      <c r="J169" s="41" t="e">
        <f>IF(AND('DO NOT USE_Contact Formulas'!A169,ISBLANK('Contact Data Entry'!J169)),"Student or Staff? is required",IF(ISBLANK('Contact Data Entry'!J169),NA(),IF(ISNA(VLOOKUP('Contact Data Entry'!J169,'DO NOT USE_School Picklist'!$B$3:$B$6,1,FALSE)),"Please select a value from the drop-down menu","OK")))</f>
        <v>#N/A</v>
      </c>
      <c r="K169" s="41" t="e">
        <f>IF(AND('Contact Data Entry'!J169='DO NOT USE_School Picklist'!$B$4,ISBLANK('Contact Data Entry'!K169)),"Occupation/Job Title is required if Student or Staff? is Yes, staff/faculty or volunteer",IF('DO NOT USE_Contact Formulas'!A169,"OK",NA()))</f>
        <v>#N/A</v>
      </c>
      <c r="L169" s="41" t="e">
        <f ca="1">IF('Contact Data Entry'!L169&gt;'DO NOT USE_School Picklist'!$C$3,"Date last on school campus/facility cannot be a future date",IF('DO NOT USE_Contact Formulas'!A169,IF(ISBLANK('Contact Data Entry'!L169),"Date last on school campus/facility is required","OK"),NA()))</f>
        <v>#N/A</v>
      </c>
      <c r="M169" s="42" t="e">
        <f ca="1">IF('Contact Data Entry'!M169&gt;'DO NOT USE_School Picklist'!$C$3,"Last Exposure Date cannot be a future date",IF('DO NOT USE_Contact Formulas'!A169,IF(ISBLANK('Contact Data Entry'!M169),"Last Exposure Date is required","OK"),NA()))</f>
        <v>#N/A</v>
      </c>
      <c r="N169" s="42" t="e">
        <f>IF(AND('DO NOT USE_Contact Formulas'!A169,ISBLANK('Contact Data Entry'!N169)),"Specific Place in the Location is required",IF(ISBLANK('Contact Data Entry'!N169),NA(),"OK"))</f>
        <v>#N/A</v>
      </c>
      <c r="O169" s="41" t="e">
        <f>IF(AND(NOT(ISBLANK('Contact Data Entry'!O169)),ISNA(VLOOKUP('Contact Data Entry'!O169,'DO NOT USE_School Picklist'!$L$3:$L$81,1,FALSE))),"Please select a value from the drop-down menu",IF('DO NOT USE_Contact Formulas'!A169,"OK",NA()))</f>
        <v>#N/A</v>
      </c>
      <c r="P169" s="41" t="e">
        <f>IF(AND(NOT(ISBLANK('Contact Data Entry'!P169)),NOT(ISNUMBER(MATCH("*@*.?*",'Contact Data Entry'!P169,0)))),"Email must be in a valid format",IF('DO NOT USE_Contact Formulas'!A169,"OK",NA()))</f>
        <v>#N/A</v>
      </c>
      <c r="Q169" s="41" t="e">
        <f>IF(LEN('Contact Data Entry'!Q169)&gt;50,"Parent/Guardian Name must be less than 50 characters",IF('DO NOT USE_Contact Formulas'!A169,"OK",NA()))</f>
        <v>#N/A</v>
      </c>
      <c r="R169" s="41" t="e">
        <f>IF(NOT(ISBLANK('Contact Data Entry'!R169)),IF(AND(ISNUMBER('Contact Data Entry'!R169),LEFT('Contact Data Entry'!R169,1)&lt;&gt;"1",LEN('Contact Data Entry'!R169)=10),"OK","Phone number must be valid format"),IF('DO NOT USE_Contact Formulas'!A169,"OK",NA()))</f>
        <v>#N/A</v>
      </c>
      <c r="S169" s="41" t="e">
        <f>IF(AND(NOT(ISBLANK('Contact Data Entry'!S169)),ISNA(VLOOKUP('Contact Data Entry'!S169,'DO NOT USE_School Picklist'!$N$3:$N$63,1,FALSE))),"Please select a value from the drop-down menu",IF('DO NOT USE_Contact Formulas'!A169,"OK",NA()))</f>
        <v>#N/A</v>
      </c>
      <c r="T169" s="41" t="e">
        <f>IF(AND(NOT(ISBLANK('Contact Data Entry'!T169)),ISNA(VLOOKUP('Contact Data Entry'!T169,'DO NOT USE_School Picklist'!$E$3:$E$10,1,FALSE))),"Please select a value from the drop-down menu",IF('DO NOT USE_Contact Formulas'!A169,"OK",NA()))</f>
        <v>#N/A</v>
      </c>
      <c r="U169" s="41" t="e">
        <f>IF(AND(NOT(ISBLANK('Contact Data Entry'!U169)),ISNA(VLOOKUP('Contact Data Entry'!U169,'DO NOT USE_School Picklist'!$F$3:$F$16,1,FALSE))),"Please select a value from the drop-down menu",IF('DO NOT USE_Contact Formulas'!A169,"OK",NA()))</f>
        <v>#N/A</v>
      </c>
      <c r="V169" s="41" t="e">
        <f>IF(LEN('Contact Data Entry'!V169)&gt;100,"Classroom(s) must be less than 100 characters",IF('DO NOT USE_Contact Formulas'!A169,"OK",NA()))</f>
        <v>#N/A</v>
      </c>
      <c r="W169" s="41" t="e">
        <f>IF(AND(NOT(ISBLANK('Contact Data Entry'!W169)),ISNA(VLOOKUP('Contact Data Entry'!W169,'DO NOT USE_School Picklist'!$K$3:$K$6,1,FALSE))),"Please select a value from the drop-down menu",IF('DO NOT USE_Contact Formulas'!A169,"OK",NA()))</f>
        <v>#N/A</v>
      </c>
      <c r="X169" s="41" t="e">
        <f>IF(AND(NOT(ISBLANK('Contact Data Entry'!X169)),ISNA(VLOOKUP('Contact Data Entry'!X169,'DO NOT USE_School Picklist'!$D$3:$D$5,1,FALSE))),"Please select a value from the drop-down menu",IF('DO NOT USE_Contact Formulas'!A169,"OK",NA()))</f>
        <v>#N/A</v>
      </c>
      <c r="Y169" s="41"/>
      <c r="Z169" s="41" t="e">
        <f>IF(AND(NOT(ISBLANK('Contact Data Entry'!Z169)),ISNA(VLOOKUP('Contact Data Entry'!Z169,'DO NOT USE_School Picklist'!$G$3:$G$5,1,FALSE))),"Please select a value from the drop-down menu",IF('DO NOT USE_Contact Formulas'!A169,"OK",NA()))</f>
        <v>#N/A</v>
      </c>
      <c r="AA169" s="41"/>
      <c r="AB169" s="41" t="e">
        <f>IF(AND(NOT(ISBLANK('Contact Data Entry'!AB169)),ISNA(VLOOKUP('Contact Data Entry'!AB169,'DO NOT USE_School Picklist'!$H$3:$H$4,1,FALSE))),"Please select a value from the drop-down menu",IF('DO NOT USE_Contact Formulas'!A169,"OK",NA()))</f>
        <v>#N/A</v>
      </c>
      <c r="AC169" s="41" t="e">
        <f ca="1">IF('Contact Data Entry'!AC169&gt;'DO NOT USE_School Picklist'!$C$3,"Test Date cannot be a future date",IF('DO NOT USE_Contact Formulas'!A169,"OK",NA()))</f>
        <v>#N/A</v>
      </c>
      <c r="AD169" s="41" t="e">
        <f>IF(AND(NOT(ISBLANK('Contact Data Entry'!AD169)),ISNA(VLOOKUP('Contact Data Entry'!AD169,'DO NOT USE_School Picklist'!$Q$3:$Q$8,1,FALSE))),"Please select a value from the drop-down menu",IF('DO NOT USE_Contact Formulas'!A169,"OK",NA()))</f>
        <v>#N/A</v>
      </c>
    </row>
    <row r="170" spans="1:30" x14ac:dyDescent="0.25">
      <c r="A170" s="40" t="e">
        <f>IF('DO NOT USE_Contact Formulas'!A170,IF('DO NOT USE_Contact Formulas'!B170,"Not all required fields are completed","OK"),NA())</f>
        <v>#N/A</v>
      </c>
      <c r="B170" s="41" t="e">
        <f>IF(AND('DO NOT USE_Contact Formulas'!A170,ISBLANK('Contact Data Entry'!B170)),"First Name is required",IF(NOT(ISBLANK('Contact Data Entry'!B170)),"OK",NA()))</f>
        <v>#N/A</v>
      </c>
      <c r="C170" s="41" t="e">
        <f>IF(AND('DO NOT USE_Contact Formulas'!A170,ISBLANK('Contact Data Entry'!C170)),"Last Name is required",IF(NOT(ISBLANK('Contact Data Entry'!C170)),"OK",NA()))</f>
        <v>#N/A</v>
      </c>
      <c r="D170" s="41" t="e">
        <f>IF(AND('DO NOT USE_Contact Formulas'!A170,ISBLANK('Contact Data Entry'!D170)),"Birthdate is required",IF(NOT(ISBLANK('Contact Data Entry'!D170)),"OK",NA()))</f>
        <v>#N/A</v>
      </c>
      <c r="E170" s="41" t="e">
        <f>IF(AND('DO NOT USE_Contact Formulas'!A170,ISBLANK('Contact Data Entry'!E170)),"Mobile Phone is required",IF(NOT(ISBLANK('Contact Data Entry'!E170)),IF(AND(ISNUMBER(VALUE('Contact Data Entry'!E170)),LEFT('Contact Data Entry'!E170,1)&lt;&gt;"1",LEN('Contact Data Entry'!E170)=10),"OK","Phone number must be valid format"),NA()))</f>
        <v>#N/A</v>
      </c>
      <c r="F170" s="41" t="e">
        <f>IF(LEN('Contact Data Entry'!F170)&gt;255,"Home Street Address must be less than 255 characters",IF('DO NOT USE_Contact Formulas'!A170,"OK",NA()))</f>
        <v>#N/A</v>
      </c>
      <c r="G170" s="41" t="e">
        <f>IF(LEN('Contact Data Entry'!G170)&gt;40,"City must be less than 40 characters",IF('DO NOT USE_Contact Formulas'!A170,"OK",NA()))</f>
        <v>#N/A</v>
      </c>
      <c r="H170" s="41" t="e">
        <f>IF(AND(NOT(ISBLANK('Contact Data Entry'!H170)),ISNA(VLOOKUP('Contact Data Entry'!H170,'DO NOT USE_School Picklist'!$P$3:$P$52,1,FALSE))),"Please select a value from the drop-down menu",IF('DO NOT USE_Contact Formulas'!A170,"OK",NA()))</f>
        <v>#N/A</v>
      </c>
      <c r="I170" s="41" t="e">
        <f>IF(AND('DO NOT USE_Contact Formulas'!A170,ISBLANK('Contact Data Entry'!I170)),"Zip is required",IF(ISBLANK('Contact Data Entry'!I170),NA(),"OK"))</f>
        <v>#N/A</v>
      </c>
      <c r="J170" s="41" t="e">
        <f>IF(AND('DO NOT USE_Contact Formulas'!A170,ISBLANK('Contact Data Entry'!J170)),"Student or Staff? is required",IF(ISBLANK('Contact Data Entry'!J170),NA(),IF(ISNA(VLOOKUP('Contact Data Entry'!J170,'DO NOT USE_School Picklist'!$B$3:$B$6,1,FALSE)),"Please select a value from the drop-down menu","OK")))</f>
        <v>#N/A</v>
      </c>
      <c r="K170" s="41" t="e">
        <f>IF(AND('Contact Data Entry'!J170='DO NOT USE_School Picklist'!$B$4,ISBLANK('Contact Data Entry'!K170)),"Occupation/Job Title is required if Student or Staff? is Yes, staff/faculty or volunteer",IF('DO NOT USE_Contact Formulas'!A170,"OK",NA()))</f>
        <v>#N/A</v>
      </c>
      <c r="L170" s="41" t="e">
        <f ca="1">IF('Contact Data Entry'!L170&gt;'DO NOT USE_School Picklist'!$C$3,"Date last on school campus/facility cannot be a future date",IF('DO NOT USE_Contact Formulas'!A170,IF(ISBLANK('Contact Data Entry'!L170),"Date last on school campus/facility is required","OK"),NA()))</f>
        <v>#N/A</v>
      </c>
      <c r="M170" s="42" t="e">
        <f ca="1">IF('Contact Data Entry'!M170&gt;'DO NOT USE_School Picklist'!$C$3,"Last Exposure Date cannot be a future date",IF('DO NOT USE_Contact Formulas'!A170,IF(ISBLANK('Contact Data Entry'!M170),"Last Exposure Date is required","OK"),NA()))</f>
        <v>#N/A</v>
      </c>
      <c r="N170" s="42" t="e">
        <f>IF(AND('DO NOT USE_Contact Formulas'!A170,ISBLANK('Contact Data Entry'!N170)),"Specific Place in the Location is required",IF(ISBLANK('Contact Data Entry'!N170),NA(),"OK"))</f>
        <v>#N/A</v>
      </c>
      <c r="O170" s="41" t="e">
        <f>IF(AND(NOT(ISBLANK('Contact Data Entry'!O170)),ISNA(VLOOKUP('Contact Data Entry'!O170,'DO NOT USE_School Picklist'!$L$3:$L$81,1,FALSE))),"Please select a value from the drop-down menu",IF('DO NOT USE_Contact Formulas'!A170,"OK",NA()))</f>
        <v>#N/A</v>
      </c>
      <c r="P170" s="41" t="e">
        <f>IF(AND(NOT(ISBLANK('Contact Data Entry'!P170)),NOT(ISNUMBER(MATCH("*@*.?*",'Contact Data Entry'!P170,0)))),"Email must be in a valid format",IF('DO NOT USE_Contact Formulas'!A170,"OK",NA()))</f>
        <v>#N/A</v>
      </c>
      <c r="Q170" s="41" t="e">
        <f>IF(LEN('Contact Data Entry'!Q170)&gt;50,"Parent/Guardian Name must be less than 50 characters",IF('DO NOT USE_Contact Formulas'!A170,"OK",NA()))</f>
        <v>#N/A</v>
      </c>
      <c r="R170" s="41" t="e">
        <f>IF(NOT(ISBLANK('Contact Data Entry'!R170)),IF(AND(ISNUMBER('Contact Data Entry'!R170),LEFT('Contact Data Entry'!R170,1)&lt;&gt;"1",LEN('Contact Data Entry'!R170)=10),"OK","Phone number must be valid format"),IF('DO NOT USE_Contact Formulas'!A170,"OK",NA()))</f>
        <v>#N/A</v>
      </c>
      <c r="S170" s="41" t="e">
        <f>IF(AND(NOT(ISBLANK('Contact Data Entry'!S170)),ISNA(VLOOKUP('Contact Data Entry'!S170,'DO NOT USE_School Picklist'!$N$3:$N$63,1,FALSE))),"Please select a value from the drop-down menu",IF('DO NOT USE_Contact Formulas'!A170,"OK",NA()))</f>
        <v>#N/A</v>
      </c>
      <c r="T170" s="41" t="e">
        <f>IF(AND(NOT(ISBLANK('Contact Data Entry'!T170)),ISNA(VLOOKUP('Contact Data Entry'!T170,'DO NOT USE_School Picklist'!$E$3:$E$10,1,FALSE))),"Please select a value from the drop-down menu",IF('DO NOT USE_Contact Formulas'!A170,"OK",NA()))</f>
        <v>#N/A</v>
      </c>
      <c r="U170" s="41" t="e">
        <f>IF(AND(NOT(ISBLANK('Contact Data Entry'!U170)),ISNA(VLOOKUP('Contact Data Entry'!U170,'DO NOT USE_School Picklist'!$F$3:$F$16,1,FALSE))),"Please select a value from the drop-down menu",IF('DO NOT USE_Contact Formulas'!A170,"OK",NA()))</f>
        <v>#N/A</v>
      </c>
      <c r="V170" s="41" t="e">
        <f>IF(LEN('Contact Data Entry'!V170)&gt;100,"Classroom(s) must be less than 100 characters",IF('DO NOT USE_Contact Formulas'!A170,"OK",NA()))</f>
        <v>#N/A</v>
      </c>
      <c r="W170" s="41" t="e">
        <f>IF(AND(NOT(ISBLANK('Contact Data Entry'!W170)),ISNA(VLOOKUP('Contact Data Entry'!W170,'DO NOT USE_School Picklist'!$K$3:$K$6,1,FALSE))),"Please select a value from the drop-down menu",IF('DO NOT USE_Contact Formulas'!A170,"OK",NA()))</f>
        <v>#N/A</v>
      </c>
      <c r="X170" s="41" t="e">
        <f>IF(AND(NOT(ISBLANK('Contact Data Entry'!X170)),ISNA(VLOOKUP('Contact Data Entry'!X170,'DO NOT USE_School Picklist'!$D$3:$D$5,1,FALSE))),"Please select a value from the drop-down menu",IF('DO NOT USE_Contact Formulas'!A170,"OK",NA()))</f>
        <v>#N/A</v>
      </c>
      <c r="Y170" s="41"/>
      <c r="Z170" s="41" t="e">
        <f>IF(AND(NOT(ISBLANK('Contact Data Entry'!Z170)),ISNA(VLOOKUP('Contact Data Entry'!Z170,'DO NOT USE_School Picklist'!$G$3:$G$5,1,FALSE))),"Please select a value from the drop-down menu",IF('DO NOT USE_Contact Formulas'!A170,"OK",NA()))</f>
        <v>#N/A</v>
      </c>
      <c r="AA170" s="41"/>
      <c r="AB170" s="41" t="e">
        <f>IF(AND(NOT(ISBLANK('Contact Data Entry'!AB170)),ISNA(VLOOKUP('Contact Data Entry'!AB170,'DO NOT USE_School Picklist'!$H$3:$H$4,1,FALSE))),"Please select a value from the drop-down menu",IF('DO NOT USE_Contact Formulas'!A170,"OK",NA()))</f>
        <v>#N/A</v>
      </c>
      <c r="AC170" s="41" t="e">
        <f ca="1">IF('Contact Data Entry'!AC170&gt;'DO NOT USE_School Picklist'!$C$3,"Test Date cannot be a future date",IF('DO NOT USE_Contact Formulas'!A170,"OK",NA()))</f>
        <v>#N/A</v>
      </c>
      <c r="AD170" s="41" t="e">
        <f>IF(AND(NOT(ISBLANK('Contact Data Entry'!AD170)),ISNA(VLOOKUP('Contact Data Entry'!AD170,'DO NOT USE_School Picklist'!$Q$3:$Q$8,1,FALSE))),"Please select a value from the drop-down menu",IF('DO NOT USE_Contact Formulas'!A170,"OK",NA()))</f>
        <v>#N/A</v>
      </c>
    </row>
    <row r="171" spans="1:30" x14ac:dyDescent="0.25">
      <c r="A171" s="40" t="e">
        <f>IF('DO NOT USE_Contact Formulas'!A171,IF('DO NOT USE_Contact Formulas'!B171,"Not all required fields are completed","OK"),NA())</f>
        <v>#N/A</v>
      </c>
      <c r="B171" s="41" t="e">
        <f>IF(AND('DO NOT USE_Contact Formulas'!A171,ISBLANK('Contact Data Entry'!B171)),"First Name is required",IF(NOT(ISBLANK('Contact Data Entry'!B171)),"OK",NA()))</f>
        <v>#N/A</v>
      </c>
      <c r="C171" s="41" t="e">
        <f>IF(AND('DO NOT USE_Contact Formulas'!A171,ISBLANK('Contact Data Entry'!C171)),"Last Name is required",IF(NOT(ISBLANK('Contact Data Entry'!C171)),"OK",NA()))</f>
        <v>#N/A</v>
      </c>
      <c r="D171" s="41" t="e">
        <f>IF(AND('DO NOT USE_Contact Formulas'!A171,ISBLANK('Contact Data Entry'!D171)),"Birthdate is required",IF(NOT(ISBLANK('Contact Data Entry'!D171)),"OK",NA()))</f>
        <v>#N/A</v>
      </c>
      <c r="E171" s="41" t="e">
        <f>IF(AND('DO NOT USE_Contact Formulas'!A171,ISBLANK('Contact Data Entry'!E171)),"Mobile Phone is required",IF(NOT(ISBLANK('Contact Data Entry'!E171)),IF(AND(ISNUMBER(VALUE('Contact Data Entry'!E171)),LEFT('Contact Data Entry'!E171,1)&lt;&gt;"1",LEN('Contact Data Entry'!E171)=10),"OK","Phone number must be valid format"),NA()))</f>
        <v>#N/A</v>
      </c>
      <c r="F171" s="41" t="e">
        <f>IF(LEN('Contact Data Entry'!F171)&gt;255,"Home Street Address must be less than 255 characters",IF('DO NOT USE_Contact Formulas'!A171,"OK",NA()))</f>
        <v>#N/A</v>
      </c>
      <c r="G171" s="41" t="e">
        <f>IF(LEN('Contact Data Entry'!G171)&gt;40,"City must be less than 40 characters",IF('DO NOT USE_Contact Formulas'!A171,"OK",NA()))</f>
        <v>#N/A</v>
      </c>
      <c r="H171" s="41" t="e">
        <f>IF(AND(NOT(ISBLANK('Contact Data Entry'!H171)),ISNA(VLOOKUP('Contact Data Entry'!H171,'DO NOT USE_School Picklist'!$P$3:$P$52,1,FALSE))),"Please select a value from the drop-down menu",IF('DO NOT USE_Contact Formulas'!A171,"OK",NA()))</f>
        <v>#N/A</v>
      </c>
      <c r="I171" s="41" t="e">
        <f>IF(AND('DO NOT USE_Contact Formulas'!A171,ISBLANK('Contact Data Entry'!I171)),"Zip is required",IF(ISBLANK('Contact Data Entry'!I171),NA(),"OK"))</f>
        <v>#N/A</v>
      </c>
      <c r="J171" s="41" t="e">
        <f>IF(AND('DO NOT USE_Contact Formulas'!A171,ISBLANK('Contact Data Entry'!J171)),"Student or Staff? is required",IF(ISBLANK('Contact Data Entry'!J171),NA(),IF(ISNA(VLOOKUP('Contact Data Entry'!J171,'DO NOT USE_School Picklist'!$B$3:$B$6,1,FALSE)),"Please select a value from the drop-down menu","OK")))</f>
        <v>#N/A</v>
      </c>
      <c r="K171" s="41" t="e">
        <f>IF(AND('Contact Data Entry'!J171='DO NOT USE_School Picklist'!$B$4,ISBLANK('Contact Data Entry'!K171)),"Occupation/Job Title is required if Student or Staff? is Yes, staff/faculty or volunteer",IF('DO NOT USE_Contact Formulas'!A171,"OK",NA()))</f>
        <v>#N/A</v>
      </c>
      <c r="L171" s="41" t="e">
        <f ca="1">IF('Contact Data Entry'!L171&gt;'DO NOT USE_School Picklist'!$C$3,"Date last on school campus/facility cannot be a future date",IF('DO NOT USE_Contact Formulas'!A171,IF(ISBLANK('Contact Data Entry'!L171),"Date last on school campus/facility is required","OK"),NA()))</f>
        <v>#N/A</v>
      </c>
      <c r="M171" s="42" t="e">
        <f ca="1">IF('Contact Data Entry'!M171&gt;'DO NOT USE_School Picklist'!$C$3,"Last Exposure Date cannot be a future date",IF('DO NOT USE_Contact Formulas'!A171,IF(ISBLANK('Contact Data Entry'!M171),"Last Exposure Date is required","OK"),NA()))</f>
        <v>#N/A</v>
      </c>
      <c r="N171" s="42" t="e">
        <f>IF(AND('DO NOT USE_Contact Formulas'!A171,ISBLANK('Contact Data Entry'!N171)),"Specific Place in the Location is required",IF(ISBLANK('Contact Data Entry'!N171),NA(),"OK"))</f>
        <v>#N/A</v>
      </c>
      <c r="O171" s="41" t="e">
        <f>IF(AND(NOT(ISBLANK('Contact Data Entry'!O171)),ISNA(VLOOKUP('Contact Data Entry'!O171,'DO NOT USE_School Picklist'!$L$3:$L$81,1,FALSE))),"Please select a value from the drop-down menu",IF('DO NOT USE_Contact Formulas'!A171,"OK",NA()))</f>
        <v>#N/A</v>
      </c>
      <c r="P171" s="41" t="e">
        <f>IF(AND(NOT(ISBLANK('Contact Data Entry'!P171)),NOT(ISNUMBER(MATCH("*@*.?*",'Contact Data Entry'!P171,0)))),"Email must be in a valid format",IF('DO NOT USE_Contact Formulas'!A171,"OK",NA()))</f>
        <v>#N/A</v>
      </c>
      <c r="Q171" s="41" t="e">
        <f>IF(LEN('Contact Data Entry'!Q171)&gt;50,"Parent/Guardian Name must be less than 50 characters",IF('DO NOT USE_Contact Formulas'!A171,"OK",NA()))</f>
        <v>#N/A</v>
      </c>
      <c r="R171" s="41" t="e">
        <f>IF(NOT(ISBLANK('Contact Data Entry'!R171)),IF(AND(ISNUMBER('Contact Data Entry'!R171),LEFT('Contact Data Entry'!R171,1)&lt;&gt;"1",LEN('Contact Data Entry'!R171)=10),"OK","Phone number must be valid format"),IF('DO NOT USE_Contact Formulas'!A171,"OK",NA()))</f>
        <v>#N/A</v>
      </c>
      <c r="S171" s="41" t="e">
        <f>IF(AND(NOT(ISBLANK('Contact Data Entry'!S171)),ISNA(VLOOKUP('Contact Data Entry'!S171,'DO NOT USE_School Picklist'!$N$3:$N$63,1,FALSE))),"Please select a value from the drop-down menu",IF('DO NOT USE_Contact Formulas'!A171,"OK",NA()))</f>
        <v>#N/A</v>
      </c>
      <c r="T171" s="41" t="e">
        <f>IF(AND(NOT(ISBLANK('Contact Data Entry'!T171)),ISNA(VLOOKUP('Contact Data Entry'!T171,'DO NOT USE_School Picklist'!$E$3:$E$10,1,FALSE))),"Please select a value from the drop-down menu",IF('DO NOT USE_Contact Formulas'!A171,"OK",NA()))</f>
        <v>#N/A</v>
      </c>
      <c r="U171" s="41" t="e">
        <f>IF(AND(NOT(ISBLANK('Contact Data Entry'!U171)),ISNA(VLOOKUP('Contact Data Entry'!U171,'DO NOT USE_School Picklist'!$F$3:$F$16,1,FALSE))),"Please select a value from the drop-down menu",IF('DO NOT USE_Contact Formulas'!A171,"OK",NA()))</f>
        <v>#N/A</v>
      </c>
      <c r="V171" s="41" t="e">
        <f>IF(LEN('Contact Data Entry'!V171)&gt;100,"Classroom(s) must be less than 100 characters",IF('DO NOT USE_Contact Formulas'!A171,"OK",NA()))</f>
        <v>#N/A</v>
      </c>
      <c r="W171" s="41" t="e">
        <f>IF(AND(NOT(ISBLANK('Contact Data Entry'!W171)),ISNA(VLOOKUP('Contact Data Entry'!W171,'DO NOT USE_School Picklist'!$K$3:$K$6,1,FALSE))),"Please select a value from the drop-down menu",IF('DO NOT USE_Contact Formulas'!A171,"OK",NA()))</f>
        <v>#N/A</v>
      </c>
      <c r="X171" s="41" t="e">
        <f>IF(AND(NOT(ISBLANK('Contact Data Entry'!X171)),ISNA(VLOOKUP('Contact Data Entry'!X171,'DO NOT USE_School Picklist'!$D$3:$D$5,1,FALSE))),"Please select a value from the drop-down menu",IF('DO NOT USE_Contact Formulas'!A171,"OK",NA()))</f>
        <v>#N/A</v>
      </c>
      <c r="Y171" s="41"/>
      <c r="Z171" s="41" t="e">
        <f>IF(AND(NOT(ISBLANK('Contact Data Entry'!Z171)),ISNA(VLOOKUP('Contact Data Entry'!Z171,'DO NOT USE_School Picklist'!$G$3:$G$5,1,FALSE))),"Please select a value from the drop-down menu",IF('DO NOT USE_Contact Formulas'!A171,"OK",NA()))</f>
        <v>#N/A</v>
      </c>
      <c r="AA171" s="41"/>
      <c r="AB171" s="41" t="e">
        <f>IF(AND(NOT(ISBLANK('Contact Data Entry'!AB171)),ISNA(VLOOKUP('Contact Data Entry'!AB171,'DO NOT USE_School Picklist'!$H$3:$H$4,1,FALSE))),"Please select a value from the drop-down menu",IF('DO NOT USE_Contact Formulas'!A171,"OK",NA()))</f>
        <v>#N/A</v>
      </c>
      <c r="AC171" s="41" t="e">
        <f ca="1">IF('Contact Data Entry'!AC171&gt;'DO NOT USE_School Picklist'!$C$3,"Test Date cannot be a future date",IF('DO NOT USE_Contact Formulas'!A171,"OK",NA()))</f>
        <v>#N/A</v>
      </c>
      <c r="AD171" s="41" t="e">
        <f>IF(AND(NOT(ISBLANK('Contact Data Entry'!AD171)),ISNA(VLOOKUP('Contact Data Entry'!AD171,'DO NOT USE_School Picklist'!$Q$3:$Q$8,1,FALSE))),"Please select a value from the drop-down menu",IF('DO NOT USE_Contact Formulas'!A171,"OK",NA()))</f>
        <v>#N/A</v>
      </c>
    </row>
    <row r="172" spans="1:30" x14ac:dyDescent="0.25">
      <c r="A172" s="40" t="e">
        <f>IF('DO NOT USE_Contact Formulas'!A172,IF('DO NOT USE_Contact Formulas'!B172,"Not all required fields are completed","OK"),NA())</f>
        <v>#N/A</v>
      </c>
      <c r="B172" s="41" t="e">
        <f>IF(AND('DO NOT USE_Contact Formulas'!A172,ISBLANK('Contact Data Entry'!B172)),"First Name is required",IF(NOT(ISBLANK('Contact Data Entry'!B172)),"OK",NA()))</f>
        <v>#N/A</v>
      </c>
      <c r="C172" s="41" t="e">
        <f>IF(AND('DO NOT USE_Contact Formulas'!A172,ISBLANK('Contact Data Entry'!C172)),"Last Name is required",IF(NOT(ISBLANK('Contact Data Entry'!C172)),"OK",NA()))</f>
        <v>#N/A</v>
      </c>
      <c r="D172" s="41" t="e">
        <f>IF(AND('DO NOT USE_Contact Formulas'!A172,ISBLANK('Contact Data Entry'!D172)),"Birthdate is required",IF(NOT(ISBLANK('Contact Data Entry'!D172)),"OK",NA()))</f>
        <v>#N/A</v>
      </c>
      <c r="E172" s="41" t="e">
        <f>IF(AND('DO NOT USE_Contact Formulas'!A172,ISBLANK('Contact Data Entry'!E172)),"Mobile Phone is required",IF(NOT(ISBLANK('Contact Data Entry'!E172)),IF(AND(ISNUMBER(VALUE('Contact Data Entry'!E172)),LEFT('Contact Data Entry'!E172,1)&lt;&gt;"1",LEN('Contact Data Entry'!E172)=10),"OK","Phone number must be valid format"),NA()))</f>
        <v>#N/A</v>
      </c>
      <c r="F172" s="41" t="e">
        <f>IF(LEN('Contact Data Entry'!F172)&gt;255,"Home Street Address must be less than 255 characters",IF('DO NOT USE_Contact Formulas'!A172,"OK",NA()))</f>
        <v>#N/A</v>
      </c>
      <c r="G172" s="41" t="e">
        <f>IF(LEN('Contact Data Entry'!G172)&gt;40,"City must be less than 40 characters",IF('DO NOT USE_Contact Formulas'!A172,"OK",NA()))</f>
        <v>#N/A</v>
      </c>
      <c r="H172" s="41" t="e">
        <f>IF(AND(NOT(ISBLANK('Contact Data Entry'!H172)),ISNA(VLOOKUP('Contact Data Entry'!H172,'DO NOT USE_School Picklist'!$P$3:$P$52,1,FALSE))),"Please select a value from the drop-down menu",IF('DO NOT USE_Contact Formulas'!A172,"OK",NA()))</f>
        <v>#N/A</v>
      </c>
      <c r="I172" s="41" t="e">
        <f>IF(AND('DO NOT USE_Contact Formulas'!A172,ISBLANK('Contact Data Entry'!I172)),"Zip is required",IF(ISBLANK('Contact Data Entry'!I172),NA(),"OK"))</f>
        <v>#N/A</v>
      </c>
      <c r="J172" s="41" t="e">
        <f>IF(AND('DO NOT USE_Contact Formulas'!A172,ISBLANK('Contact Data Entry'!J172)),"Student or Staff? is required",IF(ISBLANK('Contact Data Entry'!J172),NA(),IF(ISNA(VLOOKUP('Contact Data Entry'!J172,'DO NOT USE_School Picklist'!$B$3:$B$6,1,FALSE)),"Please select a value from the drop-down menu","OK")))</f>
        <v>#N/A</v>
      </c>
      <c r="K172" s="41" t="e">
        <f>IF(AND('Contact Data Entry'!J172='DO NOT USE_School Picklist'!$B$4,ISBLANK('Contact Data Entry'!K172)),"Occupation/Job Title is required if Student or Staff? is Yes, staff/faculty or volunteer",IF('DO NOT USE_Contact Formulas'!A172,"OK",NA()))</f>
        <v>#N/A</v>
      </c>
      <c r="L172" s="41" t="e">
        <f ca="1">IF('Contact Data Entry'!L172&gt;'DO NOT USE_School Picklist'!$C$3,"Date last on school campus/facility cannot be a future date",IF('DO NOT USE_Contact Formulas'!A172,IF(ISBLANK('Contact Data Entry'!L172),"Date last on school campus/facility is required","OK"),NA()))</f>
        <v>#N/A</v>
      </c>
      <c r="M172" s="42" t="e">
        <f ca="1">IF('Contact Data Entry'!M172&gt;'DO NOT USE_School Picklist'!$C$3,"Last Exposure Date cannot be a future date",IF('DO NOT USE_Contact Formulas'!A172,IF(ISBLANK('Contact Data Entry'!M172),"Last Exposure Date is required","OK"),NA()))</f>
        <v>#N/A</v>
      </c>
      <c r="N172" s="42" t="e">
        <f>IF(AND('DO NOT USE_Contact Formulas'!A172,ISBLANK('Contact Data Entry'!N172)),"Specific Place in the Location is required",IF(ISBLANK('Contact Data Entry'!N172),NA(),"OK"))</f>
        <v>#N/A</v>
      </c>
      <c r="O172" s="41" t="e">
        <f>IF(AND(NOT(ISBLANK('Contact Data Entry'!O172)),ISNA(VLOOKUP('Contact Data Entry'!O172,'DO NOT USE_School Picklist'!$L$3:$L$81,1,FALSE))),"Please select a value from the drop-down menu",IF('DO NOT USE_Contact Formulas'!A172,"OK",NA()))</f>
        <v>#N/A</v>
      </c>
      <c r="P172" s="41" t="e">
        <f>IF(AND(NOT(ISBLANK('Contact Data Entry'!P172)),NOT(ISNUMBER(MATCH("*@*.?*",'Contact Data Entry'!P172,0)))),"Email must be in a valid format",IF('DO NOT USE_Contact Formulas'!A172,"OK",NA()))</f>
        <v>#N/A</v>
      </c>
      <c r="Q172" s="41" t="e">
        <f>IF(LEN('Contact Data Entry'!Q172)&gt;50,"Parent/Guardian Name must be less than 50 characters",IF('DO NOT USE_Contact Formulas'!A172,"OK",NA()))</f>
        <v>#N/A</v>
      </c>
      <c r="R172" s="41" t="e">
        <f>IF(NOT(ISBLANK('Contact Data Entry'!R172)),IF(AND(ISNUMBER('Contact Data Entry'!R172),LEFT('Contact Data Entry'!R172,1)&lt;&gt;"1",LEN('Contact Data Entry'!R172)=10),"OK","Phone number must be valid format"),IF('DO NOT USE_Contact Formulas'!A172,"OK",NA()))</f>
        <v>#N/A</v>
      </c>
      <c r="S172" s="41" t="e">
        <f>IF(AND(NOT(ISBLANK('Contact Data Entry'!S172)),ISNA(VLOOKUP('Contact Data Entry'!S172,'DO NOT USE_School Picklist'!$N$3:$N$63,1,FALSE))),"Please select a value from the drop-down menu",IF('DO NOT USE_Contact Formulas'!A172,"OK",NA()))</f>
        <v>#N/A</v>
      </c>
      <c r="T172" s="41" t="e">
        <f>IF(AND(NOT(ISBLANK('Contact Data Entry'!T172)),ISNA(VLOOKUP('Contact Data Entry'!T172,'DO NOT USE_School Picklist'!$E$3:$E$10,1,FALSE))),"Please select a value from the drop-down menu",IF('DO NOT USE_Contact Formulas'!A172,"OK",NA()))</f>
        <v>#N/A</v>
      </c>
      <c r="U172" s="41" t="e">
        <f>IF(AND(NOT(ISBLANK('Contact Data Entry'!U172)),ISNA(VLOOKUP('Contact Data Entry'!U172,'DO NOT USE_School Picklist'!$F$3:$F$16,1,FALSE))),"Please select a value from the drop-down menu",IF('DO NOT USE_Contact Formulas'!A172,"OK",NA()))</f>
        <v>#N/A</v>
      </c>
      <c r="V172" s="41" t="e">
        <f>IF(LEN('Contact Data Entry'!V172)&gt;100,"Classroom(s) must be less than 100 characters",IF('DO NOT USE_Contact Formulas'!A172,"OK",NA()))</f>
        <v>#N/A</v>
      </c>
      <c r="W172" s="41" t="e">
        <f>IF(AND(NOT(ISBLANK('Contact Data Entry'!W172)),ISNA(VLOOKUP('Contact Data Entry'!W172,'DO NOT USE_School Picklist'!$K$3:$K$6,1,FALSE))),"Please select a value from the drop-down menu",IF('DO NOT USE_Contact Formulas'!A172,"OK",NA()))</f>
        <v>#N/A</v>
      </c>
      <c r="X172" s="41" t="e">
        <f>IF(AND(NOT(ISBLANK('Contact Data Entry'!X172)),ISNA(VLOOKUP('Contact Data Entry'!X172,'DO NOT USE_School Picklist'!$D$3:$D$5,1,FALSE))),"Please select a value from the drop-down menu",IF('DO NOT USE_Contact Formulas'!A172,"OK",NA()))</f>
        <v>#N/A</v>
      </c>
      <c r="Y172" s="41"/>
      <c r="Z172" s="41" t="e">
        <f>IF(AND(NOT(ISBLANK('Contact Data Entry'!Z172)),ISNA(VLOOKUP('Contact Data Entry'!Z172,'DO NOT USE_School Picklist'!$G$3:$G$5,1,FALSE))),"Please select a value from the drop-down menu",IF('DO NOT USE_Contact Formulas'!A172,"OK",NA()))</f>
        <v>#N/A</v>
      </c>
      <c r="AA172" s="41"/>
      <c r="AB172" s="41" t="e">
        <f>IF(AND(NOT(ISBLANK('Contact Data Entry'!AB172)),ISNA(VLOOKUP('Contact Data Entry'!AB172,'DO NOT USE_School Picklist'!$H$3:$H$4,1,FALSE))),"Please select a value from the drop-down menu",IF('DO NOT USE_Contact Formulas'!A172,"OK",NA()))</f>
        <v>#N/A</v>
      </c>
      <c r="AC172" s="41" t="e">
        <f ca="1">IF('Contact Data Entry'!AC172&gt;'DO NOT USE_School Picklist'!$C$3,"Test Date cannot be a future date",IF('DO NOT USE_Contact Formulas'!A172,"OK",NA()))</f>
        <v>#N/A</v>
      </c>
      <c r="AD172" s="41" t="e">
        <f>IF(AND(NOT(ISBLANK('Contact Data Entry'!AD172)),ISNA(VLOOKUP('Contact Data Entry'!AD172,'DO NOT USE_School Picklist'!$Q$3:$Q$8,1,FALSE))),"Please select a value from the drop-down menu",IF('DO NOT USE_Contact Formulas'!A172,"OK",NA()))</f>
        <v>#N/A</v>
      </c>
    </row>
    <row r="173" spans="1:30" x14ac:dyDescent="0.25">
      <c r="A173" s="40" t="e">
        <f>IF('DO NOT USE_Contact Formulas'!A173,IF('DO NOT USE_Contact Formulas'!B173,"Not all required fields are completed","OK"),NA())</f>
        <v>#N/A</v>
      </c>
      <c r="B173" s="41" t="e">
        <f>IF(AND('DO NOT USE_Contact Formulas'!A173,ISBLANK('Contact Data Entry'!B173)),"First Name is required",IF(NOT(ISBLANK('Contact Data Entry'!B173)),"OK",NA()))</f>
        <v>#N/A</v>
      </c>
      <c r="C173" s="41" t="e">
        <f>IF(AND('DO NOT USE_Contact Formulas'!A173,ISBLANK('Contact Data Entry'!C173)),"Last Name is required",IF(NOT(ISBLANK('Contact Data Entry'!C173)),"OK",NA()))</f>
        <v>#N/A</v>
      </c>
      <c r="D173" s="41" t="e">
        <f>IF(AND('DO NOT USE_Contact Formulas'!A173,ISBLANK('Contact Data Entry'!D173)),"Birthdate is required",IF(NOT(ISBLANK('Contact Data Entry'!D173)),"OK",NA()))</f>
        <v>#N/A</v>
      </c>
      <c r="E173" s="41" t="e">
        <f>IF(AND('DO NOT USE_Contact Formulas'!A173,ISBLANK('Contact Data Entry'!E173)),"Mobile Phone is required",IF(NOT(ISBLANK('Contact Data Entry'!E173)),IF(AND(ISNUMBER(VALUE('Contact Data Entry'!E173)),LEFT('Contact Data Entry'!E173,1)&lt;&gt;"1",LEN('Contact Data Entry'!E173)=10),"OK","Phone number must be valid format"),NA()))</f>
        <v>#N/A</v>
      </c>
      <c r="F173" s="41" t="e">
        <f>IF(LEN('Contact Data Entry'!F173)&gt;255,"Home Street Address must be less than 255 characters",IF('DO NOT USE_Contact Formulas'!A173,"OK",NA()))</f>
        <v>#N/A</v>
      </c>
      <c r="G173" s="41" t="e">
        <f>IF(LEN('Contact Data Entry'!G173)&gt;40,"City must be less than 40 characters",IF('DO NOT USE_Contact Formulas'!A173,"OK",NA()))</f>
        <v>#N/A</v>
      </c>
      <c r="H173" s="41" t="e">
        <f>IF(AND(NOT(ISBLANK('Contact Data Entry'!H173)),ISNA(VLOOKUP('Contact Data Entry'!H173,'DO NOT USE_School Picklist'!$P$3:$P$52,1,FALSE))),"Please select a value from the drop-down menu",IF('DO NOT USE_Contact Formulas'!A173,"OK",NA()))</f>
        <v>#N/A</v>
      </c>
      <c r="I173" s="41" t="e">
        <f>IF(AND('DO NOT USE_Contact Formulas'!A173,ISBLANK('Contact Data Entry'!I173)),"Zip is required",IF(ISBLANK('Contact Data Entry'!I173),NA(),"OK"))</f>
        <v>#N/A</v>
      </c>
      <c r="J173" s="41" t="e">
        <f>IF(AND('DO NOT USE_Contact Formulas'!A173,ISBLANK('Contact Data Entry'!J173)),"Student or Staff? is required",IF(ISBLANK('Contact Data Entry'!J173),NA(),IF(ISNA(VLOOKUP('Contact Data Entry'!J173,'DO NOT USE_School Picklist'!$B$3:$B$6,1,FALSE)),"Please select a value from the drop-down menu","OK")))</f>
        <v>#N/A</v>
      </c>
      <c r="K173" s="41" t="e">
        <f>IF(AND('Contact Data Entry'!J173='DO NOT USE_School Picklist'!$B$4,ISBLANK('Contact Data Entry'!K173)),"Occupation/Job Title is required if Student or Staff? is Yes, staff/faculty or volunteer",IF('DO NOT USE_Contact Formulas'!A173,"OK",NA()))</f>
        <v>#N/A</v>
      </c>
      <c r="L173" s="41" t="e">
        <f ca="1">IF('Contact Data Entry'!L173&gt;'DO NOT USE_School Picklist'!$C$3,"Date last on school campus/facility cannot be a future date",IF('DO NOT USE_Contact Formulas'!A173,IF(ISBLANK('Contact Data Entry'!L173),"Date last on school campus/facility is required","OK"),NA()))</f>
        <v>#N/A</v>
      </c>
      <c r="M173" s="42" t="e">
        <f ca="1">IF('Contact Data Entry'!M173&gt;'DO NOT USE_School Picklist'!$C$3,"Last Exposure Date cannot be a future date",IF('DO NOT USE_Contact Formulas'!A173,IF(ISBLANK('Contact Data Entry'!M173),"Last Exposure Date is required","OK"),NA()))</f>
        <v>#N/A</v>
      </c>
      <c r="N173" s="42" t="e">
        <f>IF(AND('DO NOT USE_Contact Formulas'!A173,ISBLANK('Contact Data Entry'!N173)),"Specific Place in the Location is required",IF(ISBLANK('Contact Data Entry'!N173),NA(),"OK"))</f>
        <v>#N/A</v>
      </c>
      <c r="O173" s="41" t="e">
        <f>IF(AND(NOT(ISBLANK('Contact Data Entry'!O173)),ISNA(VLOOKUP('Contact Data Entry'!O173,'DO NOT USE_School Picklist'!$L$3:$L$81,1,FALSE))),"Please select a value from the drop-down menu",IF('DO NOT USE_Contact Formulas'!A173,"OK",NA()))</f>
        <v>#N/A</v>
      </c>
      <c r="P173" s="41" t="e">
        <f>IF(AND(NOT(ISBLANK('Contact Data Entry'!P173)),NOT(ISNUMBER(MATCH("*@*.?*",'Contact Data Entry'!P173,0)))),"Email must be in a valid format",IF('DO NOT USE_Contact Formulas'!A173,"OK",NA()))</f>
        <v>#N/A</v>
      </c>
      <c r="Q173" s="41" t="e">
        <f>IF(LEN('Contact Data Entry'!Q173)&gt;50,"Parent/Guardian Name must be less than 50 characters",IF('DO NOT USE_Contact Formulas'!A173,"OK",NA()))</f>
        <v>#N/A</v>
      </c>
      <c r="R173" s="41" t="e">
        <f>IF(NOT(ISBLANK('Contact Data Entry'!R173)),IF(AND(ISNUMBER('Contact Data Entry'!R173),LEFT('Contact Data Entry'!R173,1)&lt;&gt;"1",LEN('Contact Data Entry'!R173)=10),"OK","Phone number must be valid format"),IF('DO NOT USE_Contact Formulas'!A173,"OK",NA()))</f>
        <v>#N/A</v>
      </c>
      <c r="S173" s="41" t="e">
        <f>IF(AND(NOT(ISBLANK('Contact Data Entry'!S173)),ISNA(VLOOKUP('Contact Data Entry'!S173,'DO NOT USE_School Picklist'!$N$3:$N$63,1,FALSE))),"Please select a value from the drop-down menu",IF('DO NOT USE_Contact Formulas'!A173,"OK",NA()))</f>
        <v>#N/A</v>
      </c>
      <c r="T173" s="41" t="e">
        <f>IF(AND(NOT(ISBLANK('Contact Data Entry'!T173)),ISNA(VLOOKUP('Contact Data Entry'!T173,'DO NOT USE_School Picklist'!$E$3:$E$10,1,FALSE))),"Please select a value from the drop-down menu",IF('DO NOT USE_Contact Formulas'!A173,"OK",NA()))</f>
        <v>#N/A</v>
      </c>
      <c r="U173" s="41" t="e">
        <f>IF(AND(NOT(ISBLANK('Contact Data Entry'!U173)),ISNA(VLOOKUP('Contact Data Entry'!U173,'DO NOT USE_School Picklist'!$F$3:$F$16,1,FALSE))),"Please select a value from the drop-down menu",IF('DO NOT USE_Contact Formulas'!A173,"OK",NA()))</f>
        <v>#N/A</v>
      </c>
      <c r="V173" s="41" t="e">
        <f>IF(LEN('Contact Data Entry'!V173)&gt;100,"Classroom(s) must be less than 100 characters",IF('DO NOT USE_Contact Formulas'!A173,"OK",NA()))</f>
        <v>#N/A</v>
      </c>
      <c r="W173" s="41" t="e">
        <f>IF(AND(NOT(ISBLANK('Contact Data Entry'!W173)),ISNA(VLOOKUP('Contact Data Entry'!W173,'DO NOT USE_School Picklist'!$K$3:$K$6,1,FALSE))),"Please select a value from the drop-down menu",IF('DO NOT USE_Contact Formulas'!A173,"OK",NA()))</f>
        <v>#N/A</v>
      </c>
      <c r="X173" s="41" t="e">
        <f>IF(AND(NOT(ISBLANK('Contact Data Entry'!X173)),ISNA(VLOOKUP('Contact Data Entry'!X173,'DO NOT USE_School Picklist'!$D$3:$D$5,1,FALSE))),"Please select a value from the drop-down menu",IF('DO NOT USE_Contact Formulas'!A173,"OK",NA()))</f>
        <v>#N/A</v>
      </c>
      <c r="Y173" s="41"/>
      <c r="Z173" s="41" t="e">
        <f>IF(AND(NOT(ISBLANK('Contact Data Entry'!Z173)),ISNA(VLOOKUP('Contact Data Entry'!Z173,'DO NOT USE_School Picklist'!$G$3:$G$5,1,FALSE))),"Please select a value from the drop-down menu",IF('DO NOT USE_Contact Formulas'!A173,"OK",NA()))</f>
        <v>#N/A</v>
      </c>
      <c r="AA173" s="41"/>
      <c r="AB173" s="41" t="e">
        <f>IF(AND(NOT(ISBLANK('Contact Data Entry'!AB173)),ISNA(VLOOKUP('Contact Data Entry'!AB173,'DO NOT USE_School Picklist'!$H$3:$H$4,1,FALSE))),"Please select a value from the drop-down menu",IF('DO NOT USE_Contact Formulas'!A173,"OK",NA()))</f>
        <v>#N/A</v>
      </c>
      <c r="AC173" s="41" t="e">
        <f ca="1">IF('Contact Data Entry'!AC173&gt;'DO NOT USE_School Picklist'!$C$3,"Test Date cannot be a future date",IF('DO NOT USE_Contact Formulas'!A173,"OK",NA()))</f>
        <v>#N/A</v>
      </c>
      <c r="AD173" s="41" t="e">
        <f>IF(AND(NOT(ISBLANK('Contact Data Entry'!AD173)),ISNA(VLOOKUP('Contact Data Entry'!AD173,'DO NOT USE_School Picklist'!$Q$3:$Q$8,1,FALSE))),"Please select a value from the drop-down menu",IF('DO NOT USE_Contact Formulas'!A173,"OK",NA()))</f>
        <v>#N/A</v>
      </c>
    </row>
    <row r="174" spans="1:30" x14ac:dyDescent="0.25">
      <c r="A174" s="40" t="e">
        <f>IF('DO NOT USE_Contact Formulas'!A174,IF('DO NOT USE_Contact Formulas'!B174,"Not all required fields are completed","OK"),NA())</f>
        <v>#N/A</v>
      </c>
      <c r="B174" s="41" t="e">
        <f>IF(AND('DO NOT USE_Contact Formulas'!A174,ISBLANK('Contact Data Entry'!B174)),"First Name is required",IF(NOT(ISBLANK('Contact Data Entry'!B174)),"OK",NA()))</f>
        <v>#N/A</v>
      </c>
      <c r="C174" s="41" t="e">
        <f>IF(AND('DO NOT USE_Contact Formulas'!A174,ISBLANK('Contact Data Entry'!C174)),"Last Name is required",IF(NOT(ISBLANK('Contact Data Entry'!C174)),"OK",NA()))</f>
        <v>#N/A</v>
      </c>
      <c r="D174" s="41" t="e">
        <f>IF(AND('DO NOT USE_Contact Formulas'!A174,ISBLANK('Contact Data Entry'!D174)),"Birthdate is required",IF(NOT(ISBLANK('Contact Data Entry'!D174)),"OK",NA()))</f>
        <v>#N/A</v>
      </c>
      <c r="E174" s="41" t="e">
        <f>IF(AND('DO NOT USE_Contact Formulas'!A174,ISBLANK('Contact Data Entry'!E174)),"Mobile Phone is required",IF(NOT(ISBLANK('Contact Data Entry'!E174)),IF(AND(ISNUMBER(VALUE('Contact Data Entry'!E174)),LEFT('Contact Data Entry'!E174,1)&lt;&gt;"1",LEN('Contact Data Entry'!E174)=10),"OK","Phone number must be valid format"),NA()))</f>
        <v>#N/A</v>
      </c>
      <c r="F174" s="41" t="e">
        <f>IF(LEN('Contact Data Entry'!F174)&gt;255,"Home Street Address must be less than 255 characters",IF('DO NOT USE_Contact Formulas'!A174,"OK",NA()))</f>
        <v>#N/A</v>
      </c>
      <c r="G174" s="41" t="e">
        <f>IF(LEN('Contact Data Entry'!G174)&gt;40,"City must be less than 40 characters",IF('DO NOT USE_Contact Formulas'!A174,"OK",NA()))</f>
        <v>#N/A</v>
      </c>
      <c r="H174" s="41" t="e">
        <f>IF(AND(NOT(ISBLANK('Contact Data Entry'!H174)),ISNA(VLOOKUP('Contact Data Entry'!H174,'DO NOT USE_School Picklist'!$P$3:$P$52,1,FALSE))),"Please select a value from the drop-down menu",IF('DO NOT USE_Contact Formulas'!A174,"OK",NA()))</f>
        <v>#N/A</v>
      </c>
      <c r="I174" s="41" t="e">
        <f>IF(AND('DO NOT USE_Contact Formulas'!A174,ISBLANK('Contact Data Entry'!I174)),"Zip is required",IF(ISBLANK('Contact Data Entry'!I174),NA(),"OK"))</f>
        <v>#N/A</v>
      </c>
      <c r="J174" s="41" t="e">
        <f>IF(AND('DO NOT USE_Contact Formulas'!A174,ISBLANK('Contact Data Entry'!J174)),"Student or Staff? is required",IF(ISBLANK('Contact Data Entry'!J174),NA(),IF(ISNA(VLOOKUP('Contact Data Entry'!J174,'DO NOT USE_School Picklist'!$B$3:$B$6,1,FALSE)),"Please select a value from the drop-down menu","OK")))</f>
        <v>#N/A</v>
      </c>
      <c r="K174" s="41" t="e">
        <f>IF(AND('Contact Data Entry'!J174='DO NOT USE_School Picklist'!$B$4,ISBLANK('Contact Data Entry'!K174)),"Occupation/Job Title is required if Student or Staff? is Yes, staff/faculty or volunteer",IF('DO NOT USE_Contact Formulas'!A174,"OK",NA()))</f>
        <v>#N/A</v>
      </c>
      <c r="L174" s="41" t="e">
        <f ca="1">IF('Contact Data Entry'!L174&gt;'DO NOT USE_School Picklist'!$C$3,"Date last on school campus/facility cannot be a future date",IF('DO NOT USE_Contact Formulas'!A174,IF(ISBLANK('Contact Data Entry'!L174),"Date last on school campus/facility is required","OK"),NA()))</f>
        <v>#N/A</v>
      </c>
      <c r="M174" s="42" t="e">
        <f ca="1">IF('Contact Data Entry'!M174&gt;'DO NOT USE_School Picklist'!$C$3,"Last Exposure Date cannot be a future date",IF('DO NOT USE_Contact Formulas'!A174,IF(ISBLANK('Contact Data Entry'!M174),"Last Exposure Date is required","OK"),NA()))</f>
        <v>#N/A</v>
      </c>
      <c r="N174" s="42" t="e">
        <f>IF(AND('DO NOT USE_Contact Formulas'!A174,ISBLANK('Contact Data Entry'!N174)),"Specific Place in the Location is required",IF(ISBLANK('Contact Data Entry'!N174),NA(),"OK"))</f>
        <v>#N/A</v>
      </c>
      <c r="O174" s="41" t="e">
        <f>IF(AND(NOT(ISBLANK('Contact Data Entry'!O174)),ISNA(VLOOKUP('Contact Data Entry'!O174,'DO NOT USE_School Picklist'!$L$3:$L$81,1,FALSE))),"Please select a value from the drop-down menu",IF('DO NOT USE_Contact Formulas'!A174,"OK",NA()))</f>
        <v>#N/A</v>
      </c>
      <c r="P174" s="41" t="e">
        <f>IF(AND(NOT(ISBLANK('Contact Data Entry'!P174)),NOT(ISNUMBER(MATCH("*@*.?*",'Contact Data Entry'!P174,0)))),"Email must be in a valid format",IF('DO NOT USE_Contact Formulas'!A174,"OK",NA()))</f>
        <v>#N/A</v>
      </c>
      <c r="Q174" s="41" t="e">
        <f>IF(LEN('Contact Data Entry'!Q174)&gt;50,"Parent/Guardian Name must be less than 50 characters",IF('DO NOT USE_Contact Formulas'!A174,"OK",NA()))</f>
        <v>#N/A</v>
      </c>
      <c r="R174" s="41" t="e">
        <f>IF(NOT(ISBLANK('Contact Data Entry'!R174)),IF(AND(ISNUMBER('Contact Data Entry'!R174),LEFT('Contact Data Entry'!R174,1)&lt;&gt;"1",LEN('Contact Data Entry'!R174)=10),"OK","Phone number must be valid format"),IF('DO NOT USE_Contact Formulas'!A174,"OK",NA()))</f>
        <v>#N/A</v>
      </c>
      <c r="S174" s="41" t="e">
        <f>IF(AND(NOT(ISBLANK('Contact Data Entry'!S174)),ISNA(VLOOKUP('Contact Data Entry'!S174,'DO NOT USE_School Picklist'!$N$3:$N$63,1,FALSE))),"Please select a value from the drop-down menu",IF('DO NOT USE_Contact Formulas'!A174,"OK",NA()))</f>
        <v>#N/A</v>
      </c>
      <c r="T174" s="41" t="e">
        <f>IF(AND(NOT(ISBLANK('Contact Data Entry'!T174)),ISNA(VLOOKUP('Contact Data Entry'!T174,'DO NOT USE_School Picklist'!$E$3:$E$10,1,FALSE))),"Please select a value from the drop-down menu",IF('DO NOT USE_Contact Formulas'!A174,"OK",NA()))</f>
        <v>#N/A</v>
      </c>
      <c r="U174" s="41" t="e">
        <f>IF(AND(NOT(ISBLANK('Contact Data Entry'!U174)),ISNA(VLOOKUP('Contact Data Entry'!U174,'DO NOT USE_School Picklist'!$F$3:$F$16,1,FALSE))),"Please select a value from the drop-down menu",IF('DO NOT USE_Contact Formulas'!A174,"OK",NA()))</f>
        <v>#N/A</v>
      </c>
      <c r="V174" s="41" t="e">
        <f>IF(LEN('Contact Data Entry'!V174)&gt;100,"Classroom(s) must be less than 100 characters",IF('DO NOT USE_Contact Formulas'!A174,"OK",NA()))</f>
        <v>#N/A</v>
      </c>
      <c r="W174" s="41" t="e">
        <f>IF(AND(NOT(ISBLANK('Contact Data Entry'!W174)),ISNA(VLOOKUP('Contact Data Entry'!W174,'DO NOT USE_School Picklist'!$K$3:$K$6,1,FALSE))),"Please select a value from the drop-down menu",IF('DO NOT USE_Contact Formulas'!A174,"OK",NA()))</f>
        <v>#N/A</v>
      </c>
      <c r="X174" s="41" t="e">
        <f>IF(AND(NOT(ISBLANK('Contact Data Entry'!X174)),ISNA(VLOOKUP('Contact Data Entry'!X174,'DO NOT USE_School Picklist'!$D$3:$D$5,1,FALSE))),"Please select a value from the drop-down menu",IF('DO NOT USE_Contact Formulas'!A174,"OK",NA()))</f>
        <v>#N/A</v>
      </c>
      <c r="Y174" s="41"/>
      <c r="Z174" s="41" t="e">
        <f>IF(AND(NOT(ISBLANK('Contact Data Entry'!Z174)),ISNA(VLOOKUP('Contact Data Entry'!Z174,'DO NOT USE_School Picklist'!$G$3:$G$5,1,FALSE))),"Please select a value from the drop-down menu",IF('DO NOT USE_Contact Formulas'!A174,"OK",NA()))</f>
        <v>#N/A</v>
      </c>
      <c r="AA174" s="41"/>
      <c r="AB174" s="41" t="e">
        <f>IF(AND(NOT(ISBLANK('Contact Data Entry'!AB174)),ISNA(VLOOKUP('Contact Data Entry'!AB174,'DO NOT USE_School Picklist'!$H$3:$H$4,1,FALSE))),"Please select a value from the drop-down menu",IF('DO NOT USE_Contact Formulas'!A174,"OK",NA()))</f>
        <v>#N/A</v>
      </c>
      <c r="AC174" s="41" t="e">
        <f ca="1">IF('Contact Data Entry'!AC174&gt;'DO NOT USE_School Picklist'!$C$3,"Test Date cannot be a future date",IF('DO NOT USE_Contact Formulas'!A174,"OK",NA()))</f>
        <v>#N/A</v>
      </c>
      <c r="AD174" s="41" t="e">
        <f>IF(AND(NOT(ISBLANK('Contact Data Entry'!AD174)),ISNA(VLOOKUP('Contact Data Entry'!AD174,'DO NOT USE_School Picklist'!$Q$3:$Q$8,1,FALSE))),"Please select a value from the drop-down menu",IF('DO NOT USE_Contact Formulas'!A174,"OK",NA()))</f>
        <v>#N/A</v>
      </c>
    </row>
    <row r="175" spans="1:30" x14ac:dyDescent="0.25">
      <c r="A175" s="40" t="e">
        <f>IF('DO NOT USE_Contact Formulas'!A175,IF('DO NOT USE_Contact Formulas'!B175,"Not all required fields are completed","OK"),NA())</f>
        <v>#N/A</v>
      </c>
      <c r="B175" s="41" t="e">
        <f>IF(AND('DO NOT USE_Contact Formulas'!A175,ISBLANK('Contact Data Entry'!B175)),"First Name is required",IF(NOT(ISBLANK('Contact Data Entry'!B175)),"OK",NA()))</f>
        <v>#N/A</v>
      </c>
      <c r="C175" s="41" t="e">
        <f>IF(AND('DO NOT USE_Contact Formulas'!A175,ISBLANK('Contact Data Entry'!C175)),"Last Name is required",IF(NOT(ISBLANK('Contact Data Entry'!C175)),"OK",NA()))</f>
        <v>#N/A</v>
      </c>
      <c r="D175" s="41" t="e">
        <f>IF(AND('DO NOT USE_Contact Formulas'!A175,ISBLANK('Contact Data Entry'!D175)),"Birthdate is required",IF(NOT(ISBLANK('Contact Data Entry'!D175)),"OK",NA()))</f>
        <v>#N/A</v>
      </c>
      <c r="E175" s="41" t="e">
        <f>IF(AND('DO NOT USE_Contact Formulas'!A175,ISBLANK('Contact Data Entry'!E175)),"Mobile Phone is required",IF(NOT(ISBLANK('Contact Data Entry'!E175)),IF(AND(ISNUMBER(VALUE('Contact Data Entry'!E175)),LEFT('Contact Data Entry'!E175,1)&lt;&gt;"1",LEN('Contact Data Entry'!E175)=10),"OK","Phone number must be valid format"),NA()))</f>
        <v>#N/A</v>
      </c>
      <c r="F175" s="41" t="e">
        <f>IF(LEN('Contact Data Entry'!F175)&gt;255,"Home Street Address must be less than 255 characters",IF('DO NOT USE_Contact Formulas'!A175,"OK",NA()))</f>
        <v>#N/A</v>
      </c>
      <c r="G175" s="41" t="e">
        <f>IF(LEN('Contact Data Entry'!G175)&gt;40,"City must be less than 40 characters",IF('DO NOT USE_Contact Formulas'!A175,"OK",NA()))</f>
        <v>#N/A</v>
      </c>
      <c r="H175" s="41" t="e">
        <f>IF(AND(NOT(ISBLANK('Contact Data Entry'!H175)),ISNA(VLOOKUP('Contact Data Entry'!H175,'DO NOT USE_School Picklist'!$P$3:$P$52,1,FALSE))),"Please select a value from the drop-down menu",IF('DO NOT USE_Contact Formulas'!A175,"OK",NA()))</f>
        <v>#N/A</v>
      </c>
      <c r="I175" s="41" t="e">
        <f>IF(AND('DO NOT USE_Contact Formulas'!A175,ISBLANK('Contact Data Entry'!I175)),"Zip is required",IF(ISBLANK('Contact Data Entry'!I175),NA(),"OK"))</f>
        <v>#N/A</v>
      </c>
      <c r="J175" s="41" t="e">
        <f>IF(AND('DO NOT USE_Contact Formulas'!A175,ISBLANK('Contact Data Entry'!J175)),"Student or Staff? is required",IF(ISBLANK('Contact Data Entry'!J175),NA(),IF(ISNA(VLOOKUP('Contact Data Entry'!J175,'DO NOT USE_School Picklist'!$B$3:$B$6,1,FALSE)),"Please select a value from the drop-down menu","OK")))</f>
        <v>#N/A</v>
      </c>
      <c r="K175" s="41" t="e">
        <f>IF(AND('Contact Data Entry'!J175='DO NOT USE_School Picklist'!$B$4,ISBLANK('Contact Data Entry'!K175)),"Occupation/Job Title is required if Student or Staff? is Yes, staff/faculty or volunteer",IF('DO NOT USE_Contact Formulas'!A175,"OK",NA()))</f>
        <v>#N/A</v>
      </c>
      <c r="L175" s="41" t="e">
        <f ca="1">IF('Contact Data Entry'!L175&gt;'DO NOT USE_School Picklist'!$C$3,"Date last on school campus/facility cannot be a future date",IF('DO NOT USE_Contact Formulas'!A175,IF(ISBLANK('Contact Data Entry'!L175),"Date last on school campus/facility is required","OK"),NA()))</f>
        <v>#N/A</v>
      </c>
      <c r="M175" s="42" t="e">
        <f ca="1">IF('Contact Data Entry'!M175&gt;'DO NOT USE_School Picklist'!$C$3,"Last Exposure Date cannot be a future date",IF('DO NOT USE_Contact Formulas'!A175,IF(ISBLANK('Contact Data Entry'!M175),"Last Exposure Date is required","OK"),NA()))</f>
        <v>#N/A</v>
      </c>
      <c r="N175" s="42" t="e">
        <f>IF(AND('DO NOT USE_Contact Formulas'!A175,ISBLANK('Contact Data Entry'!N175)),"Specific Place in the Location is required",IF(ISBLANK('Contact Data Entry'!N175),NA(),"OK"))</f>
        <v>#N/A</v>
      </c>
      <c r="O175" s="41" t="e">
        <f>IF(AND(NOT(ISBLANK('Contact Data Entry'!O175)),ISNA(VLOOKUP('Contact Data Entry'!O175,'DO NOT USE_School Picklist'!$L$3:$L$81,1,FALSE))),"Please select a value from the drop-down menu",IF('DO NOT USE_Contact Formulas'!A175,"OK",NA()))</f>
        <v>#N/A</v>
      </c>
      <c r="P175" s="41" t="e">
        <f>IF(AND(NOT(ISBLANK('Contact Data Entry'!P175)),NOT(ISNUMBER(MATCH("*@*.?*",'Contact Data Entry'!P175,0)))),"Email must be in a valid format",IF('DO NOT USE_Contact Formulas'!A175,"OK",NA()))</f>
        <v>#N/A</v>
      </c>
      <c r="Q175" s="41" t="e">
        <f>IF(LEN('Contact Data Entry'!Q175)&gt;50,"Parent/Guardian Name must be less than 50 characters",IF('DO NOT USE_Contact Formulas'!A175,"OK",NA()))</f>
        <v>#N/A</v>
      </c>
      <c r="R175" s="41" t="e">
        <f>IF(NOT(ISBLANK('Contact Data Entry'!R175)),IF(AND(ISNUMBER('Contact Data Entry'!R175),LEFT('Contact Data Entry'!R175,1)&lt;&gt;"1",LEN('Contact Data Entry'!R175)=10),"OK","Phone number must be valid format"),IF('DO NOT USE_Contact Formulas'!A175,"OK",NA()))</f>
        <v>#N/A</v>
      </c>
      <c r="S175" s="41" t="e">
        <f>IF(AND(NOT(ISBLANK('Contact Data Entry'!S175)),ISNA(VLOOKUP('Contact Data Entry'!S175,'DO NOT USE_School Picklist'!$N$3:$N$63,1,FALSE))),"Please select a value from the drop-down menu",IF('DO NOT USE_Contact Formulas'!A175,"OK",NA()))</f>
        <v>#N/A</v>
      </c>
      <c r="T175" s="41" t="e">
        <f>IF(AND(NOT(ISBLANK('Contact Data Entry'!T175)),ISNA(VLOOKUP('Contact Data Entry'!T175,'DO NOT USE_School Picklist'!$E$3:$E$10,1,FALSE))),"Please select a value from the drop-down menu",IF('DO NOT USE_Contact Formulas'!A175,"OK",NA()))</f>
        <v>#N/A</v>
      </c>
      <c r="U175" s="41" t="e">
        <f>IF(AND(NOT(ISBLANK('Contact Data Entry'!U175)),ISNA(VLOOKUP('Contact Data Entry'!U175,'DO NOT USE_School Picklist'!$F$3:$F$16,1,FALSE))),"Please select a value from the drop-down menu",IF('DO NOT USE_Contact Formulas'!A175,"OK",NA()))</f>
        <v>#N/A</v>
      </c>
      <c r="V175" s="41" t="e">
        <f>IF(LEN('Contact Data Entry'!V175)&gt;100,"Classroom(s) must be less than 100 characters",IF('DO NOT USE_Contact Formulas'!A175,"OK",NA()))</f>
        <v>#N/A</v>
      </c>
      <c r="W175" s="41" t="e">
        <f>IF(AND(NOT(ISBLANK('Contact Data Entry'!W175)),ISNA(VLOOKUP('Contact Data Entry'!W175,'DO NOT USE_School Picklist'!$K$3:$K$6,1,FALSE))),"Please select a value from the drop-down menu",IF('DO NOT USE_Contact Formulas'!A175,"OK",NA()))</f>
        <v>#N/A</v>
      </c>
      <c r="X175" s="41" t="e">
        <f>IF(AND(NOT(ISBLANK('Contact Data Entry'!X175)),ISNA(VLOOKUP('Contact Data Entry'!X175,'DO NOT USE_School Picklist'!$D$3:$D$5,1,FALSE))),"Please select a value from the drop-down menu",IF('DO NOT USE_Contact Formulas'!A175,"OK",NA()))</f>
        <v>#N/A</v>
      </c>
      <c r="Y175" s="41"/>
      <c r="Z175" s="41" t="e">
        <f>IF(AND(NOT(ISBLANK('Contact Data Entry'!Z175)),ISNA(VLOOKUP('Contact Data Entry'!Z175,'DO NOT USE_School Picklist'!$G$3:$G$5,1,FALSE))),"Please select a value from the drop-down menu",IF('DO NOT USE_Contact Formulas'!A175,"OK",NA()))</f>
        <v>#N/A</v>
      </c>
      <c r="AA175" s="41"/>
      <c r="AB175" s="41" t="e">
        <f>IF(AND(NOT(ISBLANK('Contact Data Entry'!AB175)),ISNA(VLOOKUP('Contact Data Entry'!AB175,'DO NOT USE_School Picklist'!$H$3:$H$4,1,FALSE))),"Please select a value from the drop-down menu",IF('DO NOT USE_Contact Formulas'!A175,"OK",NA()))</f>
        <v>#N/A</v>
      </c>
      <c r="AC175" s="41" t="e">
        <f ca="1">IF('Contact Data Entry'!AC175&gt;'DO NOT USE_School Picklist'!$C$3,"Test Date cannot be a future date",IF('DO NOT USE_Contact Formulas'!A175,"OK",NA()))</f>
        <v>#N/A</v>
      </c>
      <c r="AD175" s="41" t="e">
        <f>IF(AND(NOT(ISBLANK('Contact Data Entry'!AD175)),ISNA(VLOOKUP('Contact Data Entry'!AD175,'DO NOT USE_School Picklist'!$Q$3:$Q$8,1,FALSE))),"Please select a value from the drop-down menu",IF('DO NOT USE_Contact Formulas'!A175,"OK",NA()))</f>
        <v>#N/A</v>
      </c>
    </row>
    <row r="176" spans="1:30" x14ac:dyDescent="0.25">
      <c r="A176" s="40" t="e">
        <f>IF('DO NOT USE_Contact Formulas'!A176,IF('DO NOT USE_Contact Formulas'!B176,"Not all required fields are completed","OK"),NA())</f>
        <v>#N/A</v>
      </c>
      <c r="B176" s="41" t="e">
        <f>IF(AND('DO NOT USE_Contact Formulas'!A176,ISBLANK('Contact Data Entry'!B176)),"First Name is required",IF(NOT(ISBLANK('Contact Data Entry'!B176)),"OK",NA()))</f>
        <v>#N/A</v>
      </c>
      <c r="C176" s="41" t="e">
        <f>IF(AND('DO NOT USE_Contact Formulas'!A176,ISBLANK('Contact Data Entry'!C176)),"Last Name is required",IF(NOT(ISBLANK('Contact Data Entry'!C176)),"OK",NA()))</f>
        <v>#N/A</v>
      </c>
      <c r="D176" s="41" t="e">
        <f>IF(AND('DO NOT USE_Contact Formulas'!A176,ISBLANK('Contact Data Entry'!D176)),"Birthdate is required",IF(NOT(ISBLANK('Contact Data Entry'!D176)),"OK",NA()))</f>
        <v>#N/A</v>
      </c>
      <c r="E176" s="41" t="e">
        <f>IF(AND('DO NOT USE_Contact Formulas'!A176,ISBLANK('Contact Data Entry'!E176)),"Mobile Phone is required",IF(NOT(ISBLANK('Contact Data Entry'!E176)),IF(AND(ISNUMBER(VALUE('Contact Data Entry'!E176)),LEFT('Contact Data Entry'!E176,1)&lt;&gt;"1",LEN('Contact Data Entry'!E176)=10),"OK","Phone number must be valid format"),NA()))</f>
        <v>#N/A</v>
      </c>
      <c r="F176" s="41" t="e">
        <f>IF(LEN('Contact Data Entry'!F176)&gt;255,"Home Street Address must be less than 255 characters",IF('DO NOT USE_Contact Formulas'!A176,"OK",NA()))</f>
        <v>#N/A</v>
      </c>
      <c r="G176" s="41" t="e">
        <f>IF(LEN('Contact Data Entry'!G176)&gt;40,"City must be less than 40 characters",IF('DO NOT USE_Contact Formulas'!A176,"OK",NA()))</f>
        <v>#N/A</v>
      </c>
      <c r="H176" s="41" t="e">
        <f>IF(AND(NOT(ISBLANK('Contact Data Entry'!H176)),ISNA(VLOOKUP('Contact Data Entry'!H176,'DO NOT USE_School Picklist'!$P$3:$P$52,1,FALSE))),"Please select a value from the drop-down menu",IF('DO NOT USE_Contact Formulas'!A176,"OK",NA()))</f>
        <v>#N/A</v>
      </c>
      <c r="I176" s="41" t="e">
        <f>IF(AND('DO NOT USE_Contact Formulas'!A176,ISBLANK('Contact Data Entry'!I176)),"Zip is required",IF(ISBLANK('Contact Data Entry'!I176),NA(),"OK"))</f>
        <v>#N/A</v>
      </c>
      <c r="J176" s="41" t="e">
        <f>IF(AND('DO NOT USE_Contact Formulas'!A176,ISBLANK('Contact Data Entry'!J176)),"Student or Staff? is required",IF(ISBLANK('Contact Data Entry'!J176),NA(),IF(ISNA(VLOOKUP('Contact Data Entry'!J176,'DO NOT USE_School Picklist'!$B$3:$B$6,1,FALSE)),"Please select a value from the drop-down menu","OK")))</f>
        <v>#N/A</v>
      </c>
      <c r="K176" s="41" t="e">
        <f>IF(AND('Contact Data Entry'!J176='DO NOT USE_School Picklist'!$B$4,ISBLANK('Contact Data Entry'!K176)),"Occupation/Job Title is required if Student or Staff? is Yes, staff/faculty or volunteer",IF('DO NOT USE_Contact Formulas'!A176,"OK",NA()))</f>
        <v>#N/A</v>
      </c>
      <c r="L176" s="41" t="e">
        <f ca="1">IF('Contact Data Entry'!L176&gt;'DO NOT USE_School Picklist'!$C$3,"Date last on school campus/facility cannot be a future date",IF('DO NOT USE_Contact Formulas'!A176,IF(ISBLANK('Contact Data Entry'!L176),"Date last on school campus/facility is required","OK"),NA()))</f>
        <v>#N/A</v>
      </c>
      <c r="M176" s="42" t="e">
        <f ca="1">IF('Contact Data Entry'!M176&gt;'DO NOT USE_School Picklist'!$C$3,"Last Exposure Date cannot be a future date",IF('DO NOT USE_Contact Formulas'!A176,IF(ISBLANK('Contact Data Entry'!M176),"Last Exposure Date is required","OK"),NA()))</f>
        <v>#N/A</v>
      </c>
      <c r="N176" s="42" t="e">
        <f>IF(AND('DO NOT USE_Contact Formulas'!A176,ISBLANK('Contact Data Entry'!N176)),"Specific Place in the Location is required",IF(ISBLANK('Contact Data Entry'!N176),NA(),"OK"))</f>
        <v>#N/A</v>
      </c>
      <c r="O176" s="41" t="e">
        <f>IF(AND(NOT(ISBLANK('Contact Data Entry'!O176)),ISNA(VLOOKUP('Contact Data Entry'!O176,'DO NOT USE_School Picklist'!$L$3:$L$81,1,FALSE))),"Please select a value from the drop-down menu",IF('DO NOT USE_Contact Formulas'!A176,"OK",NA()))</f>
        <v>#N/A</v>
      </c>
      <c r="P176" s="41" t="e">
        <f>IF(AND(NOT(ISBLANK('Contact Data Entry'!P176)),NOT(ISNUMBER(MATCH("*@*.?*",'Contact Data Entry'!P176,0)))),"Email must be in a valid format",IF('DO NOT USE_Contact Formulas'!A176,"OK",NA()))</f>
        <v>#N/A</v>
      </c>
      <c r="Q176" s="41" t="e">
        <f>IF(LEN('Contact Data Entry'!Q176)&gt;50,"Parent/Guardian Name must be less than 50 characters",IF('DO NOT USE_Contact Formulas'!A176,"OK",NA()))</f>
        <v>#N/A</v>
      </c>
      <c r="R176" s="41" t="e">
        <f>IF(NOT(ISBLANK('Contact Data Entry'!R176)),IF(AND(ISNUMBER('Contact Data Entry'!R176),LEFT('Contact Data Entry'!R176,1)&lt;&gt;"1",LEN('Contact Data Entry'!R176)=10),"OK","Phone number must be valid format"),IF('DO NOT USE_Contact Formulas'!A176,"OK",NA()))</f>
        <v>#N/A</v>
      </c>
      <c r="S176" s="41" t="e">
        <f>IF(AND(NOT(ISBLANK('Contact Data Entry'!S176)),ISNA(VLOOKUP('Contact Data Entry'!S176,'DO NOT USE_School Picklist'!$N$3:$N$63,1,FALSE))),"Please select a value from the drop-down menu",IF('DO NOT USE_Contact Formulas'!A176,"OK",NA()))</f>
        <v>#N/A</v>
      </c>
      <c r="T176" s="41" t="e">
        <f>IF(AND(NOT(ISBLANK('Contact Data Entry'!T176)),ISNA(VLOOKUP('Contact Data Entry'!T176,'DO NOT USE_School Picklist'!$E$3:$E$10,1,FALSE))),"Please select a value from the drop-down menu",IF('DO NOT USE_Contact Formulas'!A176,"OK",NA()))</f>
        <v>#N/A</v>
      </c>
      <c r="U176" s="41" t="e">
        <f>IF(AND(NOT(ISBLANK('Contact Data Entry'!U176)),ISNA(VLOOKUP('Contact Data Entry'!U176,'DO NOT USE_School Picklist'!$F$3:$F$16,1,FALSE))),"Please select a value from the drop-down menu",IF('DO NOT USE_Contact Formulas'!A176,"OK",NA()))</f>
        <v>#N/A</v>
      </c>
      <c r="V176" s="41" t="e">
        <f>IF(LEN('Contact Data Entry'!V176)&gt;100,"Classroom(s) must be less than 100 characters",IF('DO NOT USE_Contact Formulas'!A176,"OK",NA()))</f>
        <v>#N/A</v>
      </c>
      <c r="W176" s="41" t="e">
        <f>IF(AND(NOT(ISBLANK('Contact Data Entry'!W176)),ISNA(VLOOKUP('Contact Data Entry'!W176,'DO NOT USE_School Picklist'!$K$3:$K$6,1,FALSE))),"Please select a value from the drop-down menu",IF('DO NOT USE_Contact Formulas'!A176,"OK",NA()))</f>
        <v>#N/A</v>
      </c>
      <c r="X176" s="41" t="e">
        <f>IF(AND(NOT(ISBLANK('Contact Data Entry'!X176)),ISNA(VLOOKUP('Contact Data Entry'!X176,'DO NOT USE_School Picklist'!$D$3:$D$5,1,FALSE))),"Please select a value from the drop-down menu",IF('DO NOT USE_Contact Formulas'!A176,"OK",NA()))</f>
        <v>#N/A</v>
      </c>
      <c r="Y176" s="41"/>
      <c r="Z176" s="41" t="e">
        <f>IF(AND(NOT(ISBLANK('Contact Data Entry'!Z176)),ISNA(VLOOKUP('Contact Data Entry'!Z176,'DO NOT USE_School Picklist'!$G$3:$G$5,1,FALSE))),"Please select a value from the drop-down menu",IF('DO NOT USE_Contact Formulas'!A176,"OK",NA()))</f>
        <v>#N/A</v>
      </c>
      <c r="AA176" s="41"/>
      <c r="AB176" s="41" t="e">
        <f>IF(AND(NOT(ISBLANK('Contact Data Entry'!AB176)),ISNA(VLOOKUP('Contact Data Entry'!AB176,'DO NOT USE_School Picklist'!$H$3:$H$4,1,FALSE))),"Please select a value from the drop-down menu",IF('DO NOT USE_Contact Formulas'!A176,"OK",NA()))</f>
        <v>#N/A</v>
      </c>
      <c r="AC176" s="41" t="e">
        <f ca="1">IF('Contact Data Entry'!AC176&gt;'DO NOT USE_School Picklist'!$C$3,"Test Date cannot be a future date",IF('DO NOT USE_Contact Formulas'!A176,"OK",NA()))</f>
        <v>#N/A</v>
      </c>
      <c r="AD176" s="41" t="e">
        <f>IF(AND(NOT(ISBLANK('Contact Data Entry'!AD176)),ISNA(VLOOKUP('Contact Data Entry'!AD176,'DO NOT USE_School Picklist'!$Q$3:$Q$8,1,FALSE))),"Please select a value from the drop-down menu",IF('DO NOT USE_Contact Formulas'!A176,"OK",NA()))</f>
        <v>#N/A</v>
      </c>
    </row>
    <row r="177" spans="1:30" x14ac:dyDescent="0.25">
      <c r="A177" s="40" t="e">
        <f>IF('DO NOT USE_Contact Formulas'!A177,IF('DO NOT USE_Contact Formulas'!B177,"Not all required fields are completed","OK"),NA())</f>
        <v>#N/A</v>
      </c>
      <c r="B177" s="41" t="e">
        <f>IF(AND('DO NOT USE_Contact Formulas'!A177,ISBLANK('Contact Data Entry'!B177)),"First Name is required",IF(NOT(ISBLANK('Contact Data Entry'!B177)),"OK",NA()))</f>
        <v>#N/A</v>
      </c>
      <c r="C177" s="41" t="e">
        <f>IF(AND('DO NOT USE_Contact Formulas'!A177,ISBLANK('Contact Data Entry'!C177)),"Last Name is required",IF(NOT(ISBLANK('Contact Data Entry'!C177)),"OK",NA()))</f>
        <v>#N/A</v>
      </c>
      <c r="D177" s="41" t="e">
        <f>IF(AND('DO NOT USE_Contact Formulas'!A177,ISBLANK('Contact Data Entry'!D177)),"Birthdate is required",IF(NOT(ISBLANK('Contact Data Entry'!D177)),"OK",NA()))</f>
        <v>#N/A</v>
      </c>
      <c r="E177" s="41" t="e">
        <f>IF(AND('DO NOT USE_Contact Formulas'!A177,ISBLANK('Contact Data Entry'!E177)),"Mobile Phone is required",IF(NOT(ISBLANK('Contact Data Entry'!E177)),IF(AND(ISNUMBER(VALUE('Contact Data Entry'!E177)),LEFT('Contact Data Entry'!E177,1)&lt;&gt;"1",LEN('Contact Data Entry'!E177)=10),"OK","Phone number must be valid format"),NA()))</f>
        <v>#N/A</v>
      </c>
      <c r="F177" s="41" t="e">
        <f>IF(LEN('Contact Data Entry'!F177)&gt;255,"Home Street Address must be less than 255 characters",IF('DO NOT USE_Contact Formulas'!A177,"OK",NA()))</f>
        <v>#N/A</v>
      </c>
      <c r="G177" s="41" t="e">
        <f>IF(LEN('Contact Data Entry'!G177)&gt;40,"City must be less than 40 characters",IF('DO NOT USE_Contact Formulas'!A177,"OK",NA()))</f>
        <v>#N/A</v>
      </c>
      <c r="H177" s="41" t="e">
        <f>IF(AND(NOT(ISBLANK('Contact Data Entry'!H177)),ISNA(VLOOKUP('Contact Data Entry'!H177,'DO NOT USE_School Picklist'!$P$3:$P$52,1,FALSE))),"Please select a value from the drop-down menu",IF('DO NOT USE_Contact Formulas'!A177,"OK",NA()))</f>
        <v>#N/A</v>
      </c>
      <c r="I177" s="41" t="e">
        <f>IF(AND('DO NOT USE_Contact Formulas'!A177,ISBLANK('Contact Data Entry'!I177)),"Zip is required",IF(ISBLANK('Contact Data Entry'!I177),NA(),"OK"))</f>
        <v>#N/A</v>
      </c>
      <c r="J177" s="41" t="e">
        <f>IF(AND('DO NOT USE_Contact Formulas'!A177,ISBLANK('Contact Data Entry'!J177)),"Student or Staff? is required",IF(ISBLANK('Contact Data Entry'!J177),NA(),IF(ISNA(VLOOKUP('Contact Data Entry'!J177,'DO NOT USE_School Picklist'!$B$3:$B$6,1,FALSE)),"Please select a value from the drop-down menu","OK")))</f>
        <v>#N/A</v>
      </c>
      <c r="K177" s="41" t="e">
        <f>IF(AND('Contact Data Entry'!J177='DO NOT USE_School Picklist'!$B$4,ISBLANK('Contact Data Entry'!K177)),"Occupation/Job Title is required if Student or Staff? is Yes, staff/faculty or volunteer",IF('DO NOT USE_Contact Formulas'!A177,"OK",NA()))</f>
        <v>#N/A</v>
      </c>
      <c r="L177" s="41" t="e">
        <f ca="1">IF('Contact Data Entry'!L177&gt;'DO NOT USE_School Picklist'!$C$3,"Date last on school campus/facility cannot be a future date",IF('DO NOT USE_Contact Formulas'!A177,IF(ISBLANK('Contact Data Entry'!L177),"Date last on school campus/facility is required","OK"),NA()))</f>
        <v>#N/A</v>
      </c>
      <c r="M177" s="42" t="e">
        <f ca="1">IF('Contact Data Entry'!M177&gt;'DO NOT USE_School Picklist'!$C$3,"Last Exposure Date cannot be a future date",IF('DO NOT USE_Contact Formulas'!A177,IF(ISBLANK('Contact Data Entry'!M177),"Last Exposure Date is required","OK"),NA()))</f>
        <v>#N/A</v>
      </c>
      <c r="N177" s="42" t="e">
        <f>IF(AND('DO NOT USE_Contact Formulas'!A177,ISBLANK('Contact Data Entry'!N177)),"Specific Place in the Location is required",IF(ISBLANK('Contact Data Entry'!N177),NA(),"OK"))</f>
        <v>#N/A</v>
      </c>
      <c r="O177" s="41" t="e">
        <f>IF(AND(NOT(ISBLANK('Contact Data Entry'!O177)),ISNA(VLOOKUP('Contact Data Entry'!O177,'DO NOT USE_School Picklist'!$L$3:$L$81,1,FALSE))),"Please select a value from the drop-down menu",IF('DO NOT USE_Contact Formulas'!A177,"OK",NA()))</f>
        <v>#N/A</v>
      </c>
      <c r="P177" s="41" t="e">
        <f>IF(AND(NOT(ISBLANK('Contact Data Entry'!P177)),NOT(ISNUMBER(MATCH("*@*.?*",'Contact Data Entry'!P177,0)))),"Email must be in a valid format",IF('DO NOT USE_Contact Formulas'!A177,"OK",NA()))</f>
        <v>#N/A</v>
      </c>
      <c r="Q177" s="41" t="e">
        <f>IF(LEN('Contact Data Entry'!Q177)&gt;50,"Parent/Guardian Name must be less than 50 characters",IF('DO NOT USE_Contact Formulas'!A177,"OK",NA()))</f>
        <v>#N/A</v>
      </c>
      <c r="R177" s="41" t="e">
        <f>IF(NOT(ISBLANK('Contact Data Entry'!R177)),IF(AND(ISNUMBER('Contact Data Entry'!R177),LEFT('Contact Data Entry'!R177,1)&lt;&gt;"1",LEN('Contact Data Entry'!R177)=10),"OK","Phone number must be valid format"),IF('DO NOT USE_Contact Formulas'!A177,"OK",NA()))</f>
        <v>#N/A</v>
      </c>
      <c r="S177" s="41" t="e">
        <f>IF(AND(NOT(ISBLANK('Contact Data Entry'!S177)),ISNA(VLOOKUP('Contact Data Entry'!S177,'DO NOT USE_School Picklist'!$N$3:$N$63,1,FALSE))),"Please select a value from the drop-down menu",IF('DO NOT USE_Contact Formulas'!A177,"OK",NA()))</f>
        <v>#N/A</v>
      </c>
      <c r="T177" s="41" t="e">
        <f>IF(AND(NOT(ISBLANK('Contact Data Entry'!T177)),ISNA(VLOOKUP('Contact Data Entry'!T177,'DO NOT USE_School Picklist'!$E$3:$E$10,1,FALSE))),"Please select a value from the drop-down menu",IF('DO NOT USE_Contact Formulas'!A177,"OK",NA()))</f>
        <v>#N/A</v>
      </c>
      <c r="U177" s="41" t="e">
        <f>IF(AND(NOT(ISBLANK('Contact Data Entry'!U177)),ISNA(VLOOKUP('Contact Data Entry'!U177,'DO NOT USE_School Picklist'!$F$3:$F$16,1,FALSE))),"Please select a value from the drop-down menu",IF('DO NOT USE_Contact Formulas'!A177,"OK",NA()))</f>
        <v>#N/A</v>
      </c>
      <c r="V177" s="41" t="e">
        <f>IF(LEN('Contact Data Entry'!V177)&gt;100,"Classroom(s) must be less than 100 characters",IF('DO NOT USE_Contact Formulas'!A177,"OK",NA()))</f>
        <v>#N/A</v>
      </c>
      <c r="W177" s="41" t="e">
        <f>IF(AND(NOT(ISBLANK('Contact Data Entry'!W177)),ISNA(VLOOKUP('Contact Data Entry'!W177,'DO NOT USE_School Picklist'!$K$3:$K$6,1,FALSE))),"Please select a value from the drop-down menu",IF('DO NOT USE_Contact Formulas'!A177,"OK",NA()))</f>
        <v>#N/A</v>
      </c>
      <c r="X177" s="41" t="e">
        <f>IF(AND(NOT(ISBLANK('Contact Data Entry'!X177)),ISNA(VLOOKUP('Contact Data Entry'!X177,'DO NOT USE_School Picklist'!$D$3:$D$5,1,FALSE))),"Please select a value from the drop-down menu",IF('DO NOT USE_Contact Formulas'!A177,"OK",NA()))</f>
        <v>#N/A</v>
      </c>
      <c r="Y177" s="41"/>
      <c r="Z177" s="41" t="e">
        <f>IF(AND(NOT(ISBLANK('Contact Data Entry'!Z177)),ISNA(VLOOKUP('Contact Data Entry'!Z177,'DO NOT USE_School Picklist'!$G$3:$G$5,1,FALSE))),"Please select a value from the drop-down menu",IF('DO NOT USE_Contact Formulas'!A177,"OK",NA()))</f>
        <v>#N/A</v>
      </c>
      <c r="AA177" s="41"/>
      <c r="AB177" s="41" t="e">
        <f>IF(AND(NOT(ISBLANK('Contact Data Entry'!AB177)),ISNA(VLOOKUP('Contact Data Entry'!AB177,'DO NOT USE_School Picklist'!$H$3:$H$4,1,FALSE))),"Please select a value from the drop-down menu",IF('DO NOT USE_Contact Formulas'!A177,"OK",NA()))</f>
        <v>#N/A</v>
      </c>
      <c r="AC177" s="41" t="e">
        <f ca="1">IF('Contact Data Entry'!AC177&gt;'DO NOT USE_School Picklist'!$C$3,"Test Date cannot be a future date",IF('DO NOT USE_Contact Formulas'!A177,"OK",NA()))</f>
        <v>#N/A</v>
      </c>
      <c r="AD177" s="41" t="e">
        <f>IF(AND(NOT(ISBLANK('Contact Data Entry'!AD177)),ISNA(VLOOKUP('Contact Data Entry'!AD177,'DO NOT USE_School Picklist'!$Q$3:$Q$8,1,FALSE))),"Please select a value from the drop-down menu",IF('DO NOT USE_Contact Formulas'!A177,"OK",NA()))</f>
        <v>#N/A</v>
      </c>
    </row>
    <row r="178" spans="1:30" x14ac:dyDescent="0.25">
      <c r="A178" s="40" t="e">
        <f>IF('DO NOT USE_Contact Formulas'!A178,IF('DO NOT USE_Contact Formulas'!B178,"Not all required fields are completed","OK"),NA())</f>
        <v>#N/A</v>
      </c>
      <c r="B178" s="41" t="e">
        <f>IF(AND('DO NOT USE_Contact Formulas'!A178,ISBLANK('Contact Data Entry'!B178)),"First Name is required",IF(NOT(ISBLANK('Contact Data Entry'!B178)),"OK",NA()))</f>
        <v>#N/A</v>
      </c>
      <c r="C178" s="41" t="e">
        <f>IF(AND('DO NOT USE_Contact Formulas'!A178,ISBLANK('Contact Data Entry'!C178)),"Last Name is required",IF(NOT(ISBLANK('Contact Data Entry'!C178)),"OK",NA()))</f>
        <v>#N/A</v>
      </c>
      <c r="D178" s="41" t="e">
        <f>IF(AND('DO NOT USE_Contact Formulas'!A178,ISBLANK('Contact Data Entry'!D178)),"Birthdate is required",IF(NOT(ISBLANK('Contact Data Entry'!D178)),"OK",NA()))</f>
        <v>#N/A</v>
      </c>
      <c r="E178" s="41" t="e">
        <f>IF(AND('DO NOT USE_Contact Formulas'!A178,ISBLANK('Contact Data Entry'!E178)),"Mobile Phone is required",IF(NOT(ISBLANK('Contact Data Entry'!E178)),IF(AND(ISNUMBER(VALUE('Contact Data Entry'!E178)),LEFT('Contact Data Entry'!E178,1)&lt;&gt;"1",LEN('Contact Data Entry'!E178)=10),"OK","Phone number must be valid format"),NA()))</f>
        <v>#N/A</v>
      </c>
      <c r="F178" s="41" t="e">
        <f>IF(LEN('Contact Data Entry'!F178)&gt;255,"Home Street Address must be less than 255 characters",IF('DO NOT USE_Contact Formulas'!A178,"OK",NA()))</f>
        <v>#N/A</v>
      </c>
      <c r="G178" s="41" t="e">
        <f>IF(LEN('Contact Data Entry'!G178)&gt;40,"City must be less than 40 characters",IF('DO NOT USE_Contact Formulas'!A178,"OK",NA()))</f>
        <v>#N/A</v>
      </c>
      <c r="H178" s="41" t="e">
        <f>IF(AND(NOT(ISBLANK('Contact Data Entry'!H178)),ISNA(VLOOKUP('Contact Data Entry'!H178,'DO NOT USE_School Picklist'!$P$3:$P$52,1,FALSE))),"Please select a value from the drop-down menu",IF('DO NOT USE_Contact Formulas'!A178,"OK",NA()))</f>
        <v>#N/A</v>
      </c>
      <c r="I178" s="41" t="e">
        <f>IF(AND('DO NOT USE_Contact Formulas'!A178,ISBLANK('Contact Data Entry'!I178)),"Zip is required",IF(ISBLANK('Contact Data Entry'!I178),NA(),"OK"))</f>
        <v>#N/A</v>
      </c>
      <c r="J178" s="41" t="e">
        <f>IF(AND('DO NOT USE_Contact Formulas'!A178,ISBLANK('Contact Data Entry'!J178)),"Student or Staff? is required",IF(ISBLANK('Contact Data Entry'!J178),NA(),IF(ISNA(VLOOKUP('Contact Data Entry'!J178,'DO NOT USE_School Picklist'!$B$3:$B$6,1,FALSE)),"Please select a value from the drop-down menu","OK")))</f>
        <v>#N/A</v>
      </c>
      <c r="K178" s="41" t="e">
        <f>IF(AND('Contact Data Entry'!J178='DO NOT USE_School Picklist'!$B$4,ISBLANK('Contact Data Entry'!K178)),"Occupation/Job Title is required if Student or Staff? is Yes, staff/faculty or volunteer",IF('DO NOT USE_Contact Formulas'!A178,"OK",NA()))</f>
        <v>#N/A</v>
      </c>
      <c r="L178" s="41" t="e">
        <f ca="1">IF('Contact Data Entry'!L178&gt;'DO NOT USE_School Picklist'!$C$3,"Date last on school campus/facility cannot be a future date",IF('DO NOT USE_Contact Formulas'!A178,IF(ISBLANK('Contact Data Entry'!L178),"Date last on school campus/facility is required","OK"),NA()))</f>
        <v>#N/A</v>
      </c>
      <c r="M178" s="42" t="e">
        <f ca="1">IF('Contact Data Entry'!M178&gt;'DO NOT USE_School Picklist'!$C$3,"Last Exposure Date cannot be a future date",IF('DO NOT USE_Contact Formulas'!A178,IF(ISBLANK('Contact Data Entry'!M178),"Last Exposure Date is required","OK"),NA()))</f>
        <v>#N/A</v>
      </c>
      <c r="N178" s="42" t="e">
        <f>IF(AND('DO NOT USE_Contact Formulas'!A178,ISBLANK('Contact Data Entry'!N178)),"Specific Place in the Location is required",IF(ISBLANK('Contact Data Entry'!N178),NA(),"OK"))</f>
        <v>#N/A</v>
      </c>
      <c r="O178" s="41" t="e">
        <f>IF(AND(NOT(ISBLANK('Contact Data Entry'!O178)),ISNA(VLOOKUP('Contact Data Entry'!O178,'DO NOT USE_School Picklist'!$L$3:$L$81,1,FALSE))),"Please select a value from the drop-down menu",IF('DO NOT USE_Contact Formulas'!A178,"OK",NA()))</f>
        <v>#N/A</v>
      </c>
      <c r="P178" s="41" t="e">
        <f>IF(AND(NOT(ISBLANK('Contact Data Entry'!P178)),NOT(ISNUMBER(MATCH("*@*.?*",'Contact Data Entry'!P178,0)))),"Email must be in a valid format",IF('DO NOT USE_Contact Formulas'!A178,"OK",NA()))</f>
        <v>#N/A</v>
      </c>
      <c r="Q178" s="41" t="e">
        <f>IF(LEN('Contact Data Entry'!Q178)&gt;50,"Parent/Guardian Name must be less than 50 characters",IF('DO NOT USE_Contact Formulas'!A178,"OK",NA()))</f>
        <v>#N/A</v>
      </c>
      <c r="R178" s="41" t="e">
        <f>IF(NOT(ISBLANK('Contact Data Entry'!R178)),IF(AND(ISNUMBER('Contact Data Entry'!R178),LEFT('Contact Data Entry'!R178,1)&lt;&gt;"1",LEN('Contact Data Entry'!R178)=10),"OK","Phone number must be valid format"),IF('DO NOT USE_Contact Formulas'!A178,"OK",NA()))</f>
        <v>#N/A</v>
      </c>
      <c r="S178" s="41" t="e">
        <f>IF(AND(NOT(ISBLANK('Contact Data Entry'!S178)),ISNA(VLOOKUP('Contact Data Entry'!S178,'DO NOT USE_School Picklist'!$N$3:$N$63,1,FALSE))),"Please select a value from the drop-down menu",IF('DO NOT USE_Contact Formulas'!A178,"OK",NA()))</f>
        <v>#N/A</v>
      </c>
      <c r="T178" s="41" t="e">
        <f>IF(AND(NOT(ISBLANK('Contact Data Entry'!T178)),ISNA(VLOOKUP('Contact Data Entry'!T178,'DO NOT USE_School Picklist'!$E$3:$E$10,1,FALSE))),"Please select a value from the drop-down menu",IF('DO NOT USE_Contact Formulas'!A178,"OK",NA()))</f>
        <v>#N/A</v>
      </c>
      <c r="U178" s="41" t="e">
        <f>IF(AND(NOT(ISBLANK('Contact Data Entry'!U178)),ISNA(VLOOKUP('Contact Data Entry'!U178,'DO NOT USE_School Picklist'!$F$3:$F$16,1,FALSE))),"Please select a value from the drop-down menu",IF('DO NOT USE_Contact Formulas'!A178,"OK",NA()))</f>
        <v>#N/A</v>
      </c>
      <c r="V178" s="41" t="e">
        <f>IF(LEN('Contact Data Entry'!V178)&gt;100,"Classroom(s) must be less than 100 characters",IF('DO NOT USE_Contact Formulas'!A178,"OK",NA()))</f>
        <v>#N/A</v>
      </c>
      <c r="W178" s="41" t="e">
        <f>IF(AND(NOT(ISBLANK('Contact Data Entry'!W178)),ISNA(VLOOKUP('Contact Data Entry'!W178,'DO NOT USE_School Picklist'!$K$3:$K$6,1,FALSE))),"Please select a value from the drop-down menu",IF('DO NOT USE_Contact Formulas'!A178,"OK",NA()))</f>
        <v>#N/A</v>
      </c>
      <c r="X178" s="41" t="e">
        <f>IF(AND(NOT(ISBLANK('Contact Data Entry'!X178)),ISNA(VLOOKUP('Contact Data Entry'!X178,'DO NOT USE_School Picklist'!$D$3:$D$5,1,FALSE))),"Please select a value from the drop-down menu",IF('DO NOT USE_Contact Formulas'!A178,"OK",NA()))</f>
        <v>#N/A</v>
      </c>
      <c r="Y178" s="41"/>
      <c r="Z178" s="41" t="e">
        <f>IF(AND(NOT(ISBLANK('Contact Data Entry'!Z178)),ISNA(VLOOKUP('Contact Data Entry'!Z178,'DO NOT USE_School Picklist'!$G$3:$G$5,1,FALSE))),"Please select a value from the drop-down menu",IF('DO NOT USE_Contact Formulas'!A178,"OK",NA()))</f>
        <v>#N/A</v>
      </c>
      <c r="AA178" s="41"/>
      <c r="AB178" s="41" t="e">
        <f>IF(AND(NOT(ISBLANK('Contact Data Entry'!AB178)),ISNA(VLOOKUP('Contact Data Entry'!AB178,'DO NOT USE_School Picklist'!$H$3:$H$4,1,FALSE))),"Please select a value from the drop-down menu",IF('DO NOT USE_Contact Formulas'!A178,"OK",NA()))</f>
        <v>#N/A</v>
      </c>
      <c r="AC178" s="41" t="e">
        <f ca="1">IF('Contact Data Entry'!AC178&gt;'DO NOT USE_School Picklist'!$C$3,"Test Date cannot be a future date",IF('DO NOT USE_Contact Formulas'!A178,"OK",NA()))</f>
        <v>#N/A</v>
      </c>
      <c r="AD178" s="41" t="e">
        <f>IF(AND(NOT(ISBLANK('Contact Data Entry'!AD178)),ISNA(VLOOKUP('Contact Data Entry'!AD178,'DO NOT USE_School Picklist'!$Q$3:$Q$8,1,FALSE))),"Please select a value from the drop-down menu",IF('DO NOT USE_Contact Formulas'!A178,"OK",NA()))</f>
        <v>#N/A</v>
      </c>
    </row>
    <row r="179" spans="1:30" x14ac:dyDescent="0.25">
      <c r="A179" s="40" t="e">
        <f>IF('DO NOT USE_Contact Formulas'!A179,IF('DO NOT USE_Contact Formulas'!B179,"Not all required fields are completed","OK"),NA())</f>
        <v>#N/A</v>
      </c>
      <c r="B179" s="41" t="e">
        <f>IF(AND('DO NOT USE_Contact Formulas'!A179,ISBLANK('Contact Data Entry'!B179)),"First Name is required",IF(NOT(ISBLANK('Contact Data Entry'!B179)),"OK",NA()))</f>
        <v>#N/A</v>
      </c>
      <c r="C179" s="41" t="e">
        <f>IF(AND('DO NOT USE_Contact Formulas'!A179,ISBLANK('Contact Data Entry'!C179)),"Last Name is required",IF(NOT(ISBLANK('Contact Data Entry'!C179)),"OK",NA()))</f>
        <v>#N/A</v>
      </c>
      <c r="D179" s="41" t="e">
        <f>IF(AND('DO NOT USE_Contact Formulas'!A179,ISBLANK('Contact Data Entry'!D179)),"Birthdate is required",IF(NOT(ISBLANK('Contact Data Entry'!D179)),"OK",NA()))</f>
        <v>#N/A</v>
      </c>
      <c r="E179" s="41" t="e">
        <f>IF(AND('DO NOT USE_Contact Formulas'!A179,ISBLANK('Contact Data Entry'!E179)),"Mobile Phone is required",IF(NOT(ISBLANK('Contact Data Entry'!E179)),IF(AND(ISNUMBER(VALUE('Contact Data Entry'!E179)),LEFT('Contact Data Entry'!E179,1)&lt;&gt;"1",LEN('Contact Data Entry'!E179)=10),"OK","Phone number must be valid format"),NA()))</f>
        <v>#N/A</v>
      </c>
      <c r="F179" s="41" t="e">
        <f>IF(LEN('Contact Data Entry'!F179)&gt;255,"Home Street Address must be less than 255 characters",IF('DO NOT USE_Contact Formulas'!A179,"OK",NA()))</f>
        <v>#N/A</v>
      </c>
      <c r="G179" s="41" t="e">
        <f>IF(LEN('Contact Data Entry'!G179)&gt;40,"City must be less than 40 characters",IF('DO NOT USE_Contact Formulas'!A179,"OK",NA()))</f>
        <v>#N/A</v>
      </c>
      <c r="H179" s="41" t="e">
        <f>IF(AND(NOT(ISBLANK('Contact Data Entry'!H179)),ISNA(VLOOKUP('Contact Data Entry'!H179,'DO NOT USE_School Picklist'!$P$3:$P$52,1,FALSE))),"Please select a value from the drop-down menu",IF('DO NOT USE_Contact Formulas'!A179,"OK",NA()))</f>
        <v>#N/A</v>
      </c>
      <c r="I179" s="41" t="e">
        <f>IF(AND('DO NOT USE_Contact Formulas'!A179,ISBLANK('Contact Data Entry'!I179)),"Zip is required",IF(ISBLANK('Contact Data Entry'!I179),NA(),"OK"))</f>
        <v>#N/A</v>
      </c>
      <c r="J179" s="41" t="e">
        <f>IF(AND('DO NOT USE_Contact Formulas'!A179,ISBLANK('Contact Data Entry'!J179)),"Student or Staff? is required",IF(ISBLANK('Contact Data Entry'!J179),NA(),IF(ISNA(VLOOKUP('Contact Data Entry'!J179,'DO NOT USE_School Picklist'!$B$3:$B$6,1,FALSE)),"Please select a value from the drop-down menu","OK")))</f>
        <v>#N/A</v>
      </c>
      <c r="K179" s="41" t="e">
        <f>IF(AND('Contact Data Entry'!J179='DO NOT USE_School Picklist'!$B$4,ISBLANK('Contact Data Entry'!K179)),"Occupation/Job Title is required if Student or Staff? is Yes, staff/faculty or volunteer",IF('DO NOT USE_Contact Formulas'!A179,"OK",NA()))</f>
        <v>#N/A</v>
      </c>
      <c r="L179" s="41" t="e">
        <f ca="1">IF('Contact Data Entry'!L179&gt;'DO NOT USE_School Picklist'!$C$3,"Date last on school campus/facility cannot be a future date",IF('DO NOT USE_Contact Formulas'!A179,IF(ISBLANK('Contact Data Entry'!L179),"Date last on school campus/facility is required","OK"),NA()))</f>
        <v>#N/A</v>
      </c>
      <c r="M179" s="42" t="e">
        <f ca="1">IF('Contact Data Entry'!M179&gt;'DO NOT USE_School Picklist'!$C$3,"Last Exposure Date cannot be a future date",IF('DO NOT USE_Contact Formulas'!A179,IF(ISBLANK('Contact Data Entry'!M179),"Last Exposure Date is required","OK"),NA()))</f>
        <v>#N/A</v>
      </c>
      <c r="N179" s="42" t="e">
        <f>IF(AND('DO NOT USE_Contact Formulas'!A179,ISBLANK('Contact Data Entry'!N179)),"Specific Place in the Location is required",IF(ISBLANK('Contact Data Entry'!N179),NA(),"OK"))</f>
        <v>#N/A</v>
      </c>
      <c r="O179" s="41" t="e">
        <f>IF(AND(NOT(ISBLANK('Contact Data Entry'!O179)),ISNA(VLOOKUP('Contact Data Entry'!O179,'DO NOT USE_School Picklist'!$L$3:$L$81,1,FALSE))),"Please select a value from the drop-down menu",IF('DO NOT USE_Contact Formulas'!A179,"OK",NA()))</f>
        <v>#N/A</v>
      </c>
      <c r="P179" s="41" t="e">
        <f>IF(AND(NOT(ISBLANK('Contact Data Entry'!P179)),NOT(ISNUMBER(MATCH("*@*.?*",'Contact Data Entry'!P179,0)))),"Email must be in a valid format",IF('DO NOT USE_Contact Formulas'!A179,"OK",NA()))</f>
        <v>#N/A</v>
      </c>
      <c r="Q179" s="41" t="e">
        <f>IF(LEN('Contact Data Entry'!Q179)&gt;50,"Parent/Guardian Name must be less than 50 characters",IF('DO NOT USE_Contact Formulas'!A179,"OK",NA()))</f>
        <v>#N/A</v>
      </c>
      <c r="R179" s="41" t="e">
        <f>IF(NOT(ISBLANK('Contact Data Entry'!R179)),IF(AND(ISNUMBER('Contact Data Entry'!R179),LEFT('Contact Data Entry'!R179,1)&lt;&gt;"1",LEN('Contact Data Entry'!R179)=10),"OK","Phone number must be valid format"),IF('DO NOT USE_Contact Formulas'!A179,"OK",NA()))</f>
        <v>#N/A</v>
      </c>
      <c r="S179" s="41" t="e">
        <f>IF(AND(NOT(ISBLANK('Contact Data Entry'!S179)),ISNA(VLOOKUP('Contact Data Entry'!S179,'DO NOT USE_School Picklist'!$N$3:$N$63,1,FALSE))),"Please select a value from the drop-down menu",IF('DO NOT USE_Contact Formulas'!A179,"OK",NA()))</f>
        <v>#N/A</v>
      </c>
      <c r="T179" s="41" t="e">
        <f>IF(AND(NOT(ISBLANK('Contact Data Entry'!T179)),ISNA(VLOOKUP('Contact Data Entry'!T179,'DO NOT USE_School Picklist'!$E$3:$E$10,1,FALSE))),"Please select a value from the drop-down menu",IF('DO NOT USE_Contact Formulas'!A179,"OK",NA()))</f>
        <v>#N/A</v>
      </c>
      <c r="U179" s="41" t="e">
        <f>IF(AND(NOT(ISBLANK('Contact Data Entry'!U179)),ISNA(VLOOKUP('Contact Data Entry'!U179,'DO NOT USE_School Picklist'!$F$3:$F$16,1,FALSE))),"Please select a value from the drop-down menu",IF('DO NOT USE_Contact Formulas'!A179,"OK",NA()))</f>
        <v>#N/A</v>
      </c>
      <c r="V179" s="41" t="e">
        <f>IF(LEN('Contact Data Entry'!V179)&gt;100,"Classroom(s) must be less than 100 characters",IF('DO NOT USE_Contact Formulas'!A179,"OK",NA()))</f>
        <v>#N/A</v>
      </c>
      <c r="W179" s="41" t="e">
        <f>IF(AND(NOT(ISBLANK('Contact Data Entry'!W179)),ISNA(VLOOKUP('Contact Data Entry'!W179,'DO NOT USE_School Picklist'!$K$3:$K$6,1,FALSE))),"Please select a value from the drop-down menu",IF('DO NOT USE_Contact Formulas'!A179,"OK",NA()))</f>
        <v>#N/A</v>
      </c>
      <c r="X179" s="41" t="e">
        <f>IF(AND(NOT(ISBLANK('Contact Data Entry'!X179)),ISNA(VLOOKUP('Contact Data Entry'!X179,'DO NOT USE_School Picklist'!$D$3:$D$5,1,FALSE))),"Please select a value from the drop-down menu",IF('DO NOT USE_Contact Formulas'!A179,"OK",NA()))</f>
        <v>#N/A</v>
      </c>
      <c r="Y179" s="41"/>
      <c r="Z179" s="41" t="e">
        <f>IF(AND(NOT(ISBLANK('Contact Data Entry'!Z179)),ISNA(VLOOKUP('Contact Data Entry'!Z179,'DO NOT USE_School Picklist'!$G$3:$G$5,1,FALSE))),"Please select a value from the drop-down menu",IF('DO NOT USE_Contact Formulas'!A179,"OK",NA()))</f>
        <v>#N/A</v>
      </c>
      <c r="AA179" s="41"/>
      <c r="AB179" s="41" t="e">
        <f>IF(AND(NOT(ISBLANK('Contact Data Entry'!AB179)),ISNA(VLOOKUP('Contact Data Entry'!AB179,'DO NOT USE_School Picklist'!$H$3:$H$4,1,FALSE))),"Please select a value from the drop-down menu",IF('DO NOT USE_Contact Formulas'!A179,"OK",NA()))</f>
        <v>#N/A</v>
      </c>
      <c r="AC179" s="41" t="e">
        <f ca="1">IF('Contact Data Entry'!AC179&gt;'DO NOT USE_School Picklist'!$C$3,"Test Date cannot be a future date",IF('DO NOT USE_Contact Formulas'!A179,"OK",NA()))</f>
        <v>#N/A</v>
      </c>
      <c r="AD179" s="41" t="e">
        <f>IF(AND(NOT(ISBLANK('Contact Data Entry'!AD179)),ISNA(VLOOKUP('Contact Data Entry'!AD179,'DO NOT USE_School Picklist'!$Q$3:$Q$8,1,FALSE))),"Please select a value from the drop-down menu",IF('DO NOT USE_Contact Formulas'!A179,"OK",NA()))</f>
        <v>#N/A</v>
      </c>
    </row>
    <row r="180" spans="1:30" x14ac:dyDescent="0.25">
      <c r="A180" s="40" t="e">
        <f>IF('DO NOT USE_Contact Formulas'!A180,IF('DO NOT USE_Contact Formulas'!B180,"Not all required fields are completed","OK"),NA())</f>
        <v>#N/A</v>
      </c>
      <c r="B180" s="41" t="e">
        <f>IF(AND('DO NOT USE_Contact Formulas'!A180,ISBLANK('Contact Data Entry'!B180)),"First Name is required",IF(NOT(ISBLANK('Contact Data Entry'!B180)),"OK",NA()))</f>
        <v>#N/A</v>
      </c>
      <c r="C180" s="41" t="e">
        <f>IF(AND('DO NOT USE_Contact Formulas'!A180,ISBLANK('Contact Data Entry'!C180)),"Last Name is required",IF(NOT(ISBLANK('Contact Data Entry'!C180)),"OK",NA()))</f>
        <v>#N/A</v>
      </c>
      <c r="D180" s="41" t="e">
        <f>IF(AND('DO NOT USE_Contact Formulas'!A180,ISBLANK('Contact Data Entry'!D180)),"Birthdate is required",IF(NOT(ISBLANK('Contact Data Entry'!D180)),"OK",NA()))</f>
        <v>#N/A</v>
      </c>
      <c r="E180" s="41" t="e">
        <f>IF(AND('DO NOT USE_Contact Formulas'!A180,ISBLANK('Contact Data Entry'!E180)),"Mobile Phone is required",IF(NOT(ISBLANK('Contact Data Entry'!E180)),IF(AND(ISNUMBER(VALUE('Contact Data Entry'!E180)),LEFT('Contact Data Entry'!E180,1)&lt;&gt;"1",LEN('Contact Data Entry'!E180)=10),"OK","Phone number must be valid format"),NA()))</f>
        <v>#N/A</v>
      </c>
      <c r="F180" s="41" t="e">
        <f>IF(LEN('Contact Data Entry'!F180)&gt;255,"Home Street Address must be less than 255 characters",IF('DO NOT USE_Contact Formulas'!A180,"OK",NA()))</f>
        <v>#N/A</v>
      </c>
      <c r="G180" s="41" t="e">
        <f>IF(LEN('Contact Data Entry'!G180)&gt;40,"City must be less than 40 characters",IF('DO NOT USE_Contact Formulas'!A180,"OK",NA()))</f>
        <v>#N/A</v>
      </c>
      <c r="H180" s="41" t="e">
        <f>IF(AND(NOT(ISBLANK('Contact Data Entry'!H180)),ISNA(VLOOKUP('Contact Data Entry'!H180,'DO NOT USE_School Picklist'!$P$3:$P$52,1,FALSE))),"Please select a value from the drop-down menu",IF('DO NOT USE_Contact Formulas'!A180,"OK",NA()))</f>
        <v>#N/A</v>
      </c>
      <c r="I180" s="41" t="e">
        <f>IF(AND('DO NOT USE_Contact Formulas'!A180,ISBLANK('Contact Data Entry'!I180)),"Zip is required",IF(ISBLANK('Contact Data Entry'!I180),NA(),"OK"))</f>
        <v>#N/A</v>
      </c>
      <c r="J180" s="41" t="e">
        <f>IF(AND('DO NOT USE_Contact Formulas'!A180,ISBLANK('Contact Data Entry'!J180)),"Student or Staff? is required",IF(ISBLANK('Contact Data Entry'!J180),NA(),IF(ISNA(VLOOKUP('Contact Data Entry'!J180,'DO NOT USE_School Picklist'!$B$3:$B$6,1,FALSE)),"Please select a value from the drop-down menu","OK")))</f>
        <v>#N/A</v>
      </c>
      <c r="K180" s="41" t="e">
        <f>IF(AND('Contact Data Entry'!J180='DO NOT USE_School Picklist'!$B$4,ISBLANK('Contact Data Entry'!K180)),"Occupation/Job Title is required if Student or Staff? is Yes, staff/faculty or volunteer",IF('DO NOT USE_Contact Formulas'!A180,"OK",NA()))</f>
        <v>#N/A</v>
      </c>
      <c r="L180" s="41" t="e">
        <f ca="1">IF('Contact Data Entry'!L180&gt;'DO NOT USE_School Picklist'!$C$3,"Date last on school campus/facility cannot be a future date",IF('DO NOT USE_Contact Formulas'!A180,IF(ISBLANK('Contact Data Entry'!L180),"Date last on school campus/facility is required","OK"),NA()))</f>
        <v>#N/A</v>
      </c>
      <c r="M180" s="42" t="e">
        <f ca="1">IF('Contact Data Entry'!M180&gt;'DO NOT USE_School Picklist'!$C$3,"Last Exposure Date cannot be a future date",IF('DO NOT USE_Contact Formulas'!A180,IF(ISBLANK('Contact Data Entry'!M180),"Last Exposure Date is required","OK"),NA()))</f>
        <v>#N/A</v>
      </c>
      <c r="N180" s="42" t="e">
        <f>IF(AND('DO NOT USE_Contact Formulas'!A180,ISBLANK('Contact Data Entry'!N180)),"Specific Place in the Location is required",IF(ISBLANK('Contact Data Entry'!N180),NA(),"OK"))</f>
        <v>#N/A</v>
      </c>
      <c r="O180" s="41" t="e">
        <f>IF(AND(NOT(ISBLANK('Contact Data Entry'!O180)),ISNA(VLOOKUP('Contact Data Entry'!O180,'DO NOT USE_School Picklist'!$L$3:$L$81,1,FALSE))),"Please select a value from the drop-down menu",IF('DO NOT USE_Contact Formulas'!A180,"OK",NA()))</f>
        <v>#N/A</v>
      </c>
      <c r="P180" s="41" t="e">
        <f>IF(AND(NOT(ISBLANK('Contact Data Entry'!P180)),NOT(ISNUMBER(MATCH("*@*.?*",'Contact Data Entry'!P180,0)))),"Email must be in a valid format",IF('DO NOT USE_Contact Formulas'!A180,"OK",NA()))</f>
        <v>#N/A</v>
      </c>
      <c r="Q180" s="41" t="e">
        <f>IF(LEN('Contact Data Entry'!Q180)&gt;50,"Parent/Guardian Name must be less than 50 characters",IF('DO NOT USE_Contact Formulas'!A180,"OK",NA()))</f>
        <v>#N/A</v>
      </c>
      <c r="R180" s="41" t="e">
        <f>IF(NOT(ISBLANK('Contact Data Entry'!R180)),IF(AND(ISNUMBER('Contact Data Entry'!R180),LEFT('Contact Data Entry'!R180,1)&lt;&gt;"1",LEN('Contact Data Entry'!R180)=10),"OK","Phone number must be valid format"),IF('DO NOT USE_Contact Formulas'!A180,"OK",NA()))</f>
        <v>#N/A</v>
      </c>
      <c r="S180" s="41" t="e">
        <f>IF(AND(NOT(ISBLANK('Contact Data Entry'!S180)),ISNA(VLOOKUP('Contact Data Entry'!S180,'DO NOT USE_School Picklist'!$N$3:$N$63,1,FALSE))),"Please select a value from the drop-down menu",IF('DO NOT USE_Contact Formulas'!A180,"OK",NA()))</f>
        <v>#N/A</v>
      </c>
      <c r="T180" s="41" t="e">
        <f>IF(AND(NOT(ISBLANK('Contact Data Entry'!T180)),ISNA(VLOOKUP('Contact Data Entry'!T180,'DO NOT USE_School Picklist'!$E$3:$E$10,1,FALSE))),"Please select a value from the drop-down menu",IF('DO NOT USE_Contact Formulas'!A180,"OK",NA()))</f>
        <v>#N/A</v>
      </c>
      <c r="U180" s="41" t="e">
        <f>IF(AND(NOT(ISBLANK('Contact Data Entry'!U180)),ISNA(VLOOKUP('Contact Data Entry'!U180,'DO NOT USE_School Picklist'!$F$3:$F$16,1,FALSE))),"Please select a value from the drop-down menu",IF('DO NOT USE_Contact Formulas'!A180,"OK",NA()))</f>
        <v>#N/A</v>
      </c>
      <c r="V180" s="41" t="e">
        <f>IF(LEN('Contact Data Entry'!V180)&gt;100,"Classroom(s) must be less than 100 characters",IF('DO NOT USE_Contact Formulas'!A180,"OK",NA()))</f>
        <v>#N/A</v>
      </c>
      <c r="W180" s="41" t="e">
        <f>IF(AND(NOT(ISBLANK('Contact Data Entry'!W180)),ISNA(VLOOKUP('Contact Data Entry'!W180,'DO NOT USE_School Picklist'!$K$3:$K$6,1,FALSE))),"Please select a value from the drop-down menu",IF('DO NOT USE_Contact Formulas'!A180,"OK",NA()))</f>
        <v>#N/A</v>
      </c>
      <c r="X180" s="41" t="e">
        <f>IF(AND(NOT(ISBLANK('Contact Data Entry'!X180)),ISNA(VLOOKUP('Contact Data Entry'!X180,'DO NOT USE_School Picklist'!$D$3:$D$5,1,FALSE))),"Please select a value from the drop-down menu",IF('DO NOT USE_Contact Formulas'!A180,"OK",NA()))</f>
        <v>#N/A</v>
      </c>
      <c r="Y180" s="41"/>
      <c r="Z180" s="41" t="e">
        <f>IF(AND(NOT(ISBLANK('Contact Data Entry'!Z180)),ISNA(VLOOKUP('Contact Data Entry'!Z180,'DO NOT USE_School Picklist'!$G$3:$G$5,1,FALSE))),"Please select a value from the drop-down menu",IF('DO NOT USE_Contact Formulas'!A180,"OK",NA()))</f>
        <v>#N/A</v>
      </c>
      <c r="AA180" s="41"/>
      <c r="AB180" s="41" t="e">
        <f>IF(AND(NOT(ISBLANK('Contact Data Entry'!AB180)),ISNA(VLOOKUP('Contact Data Entry'!AB180,'DO NOT USE_School Picklist'!$H$3:$H$4,1,FALSE))),"Please select a value from the drop-down menu",IF('DO NOT USE_Contact Formulas'!A180,"OK",NA()))</f>
        <v>#N/A</v>
      </c>
      <c r="AC180" s="41" t="e">
        <f ca="1">IF('Contact Data Entry'!AC180&gt;'DO NOT USE_School Picklist'!$C$3,"Test Date cannot be a future date",IF('DO NOT USE_Contact Formulas'!A180,"OK",NA()))</f>
        <v>#N/A</v>
      </c>
      <c r="AD180" s="41" t="e">
        <f>IF(AND(NOT(ISBLANK('Contact Data Entry'!AD180)),ISNA(VLOOKUP('Contact Data Entry'!AD180,'DO NOT USE_School Picklist'!$Q$3:$Q$8,1,FALSE))),"Please select a value from the drop-down menu",IF('DO NOT USE_Contact Formulas'!A180,"OK",NA()))</f>
        <v>#N/A</v>
      </c>
    </row>
    <row r="181" spans="1:30" x14ac:dyDescent="0.25">
      <c r="A181" s="40" t="e">
        <f>IF('DO NOT USE_Contact Formulas'!A181,IF('DO NOT USE_Contact Formulas'!B181,"Not all required fields are completed","OK"),NA())</f>
        <v>#N/A</v>
      </c>
      <c r="B181" s="41" t="e">
        <f>IF(AND('DO NOT USE_Contact Formulas'!A181,ISBLANK('Contact Data Entry'!B181)),"First Name is required",IF(NOT(ISBLANK('Contact Data Entry'!B181)),"OK",NA()))</f>
        <v>#N/A</v>
      </c>
      <c r="C181" s="41" t="e">
        <f>IF(AND('DO NOT USE_Contact Formulas'!A181,ISBLANK('Contact Data Entry'!C181)),"Last Name is required",IF(NOT(ISBLANK('Contact Data Entry'!C181)),"OK",NA()))</f>
        <v>#N/A</v>
      </c>
      <c r="D181" s="41" t="e">
        <f>IF(AND('DO NOT USE_Contact Formulas'!A181,ISBLANK('Contact Data Entry'!D181)),"Birthdate is required",IF(NOT(ISBLANK('Contact Data Entry'!D181)),"OK",NA()))</f>
        <v>#N/A</v>
      </c>
      <c r="E181" s="41" t="e">
        <f>IF(AND('DO NOT USE_Contact Formulas'!A181,ISBLANK('Contact Data Entry'!E181)),"Mobile Phone is required",IF(NOT(ISBLANK('Contact Data Entry'!E181)),IF(AND(ISNUMBER(VALUE('Contact Data Entry'!E181)),LEFT('Contact Data Entry'!E181,1)&lt;&gt;"1",LEN('Contact Data Entry'!E181)=10),"OK","Phone number must be valid format"),NA()))</f>
        <v>#N/A</v>
      </c>
      <c r="F181" s="41" t="e">
        <f>IF(LEN('Contact Data Entry'!F181)&gt;255,"Home Street Address must be less than 255 characters",IF('DO NOT USE_Contact Formulas'!A181,"OK",NA()))</f>
        <v>#N/A</v>
      </c>
      <c r="G181" s="41" t="e">
        <f>IF(LEN('Contact Data Entry'!G181)&gt;40,"City must be less than 40 characters",IF('DO NOT USE_Contact Formulas'!A181,"OK",NA()))</f>
        <v>#N/A</v>
      </c>
      <c r="H181" s="41" t="e">
        <f>IF(AND(NOT(ISBLANK('Contact Data Entry'!H181)),ISNA(VLOOKUP('Contact Data Entry'!H181,'DO NOT USE_School Picklist'!$P$3:$P$52,1,FALSE))),"Please select a value from the drop-down menu",IF('DO NOT USE_Contact Formulas'!A181,"OK",NA()))</f>
        <v>#N/A</v>
      </c>
      <c r="I181" s="41" t="e">
        <f>IF(AND('DO NOT USE_Contact Formulas'!A181,ISBLANK('Contact Data Entry'!I181)),"Zip is required",IF(ISBLANK('Contact Data Entry'!I181),NA(),"OK"))</f>
        <v>#N/A</v>
      </c>
      <c r="J181" s="41" t="e">
        <f>IF(AND('DO NOT USE_Contact Formulas'!A181,ISBLANK('Contact Data Entry'!J181)),"Student or Staff? is required",IF(ISBLANK('Contact Data Entry'!J181),NA(),IF(ISNA(VLOOKUP('Contact Data Entry'!J181,'DO NOT USE_School Picklist'!$B$3:$B$6,1,FALSE)),"Please select a value from the drop-down menu","OK")))</f>
        <v>#N/A</v>
      </c>
      <c r="K181" s="41" t="e">
        <f>IF(AND('Contact Data Entry'!J181='DO NOT USE_School Picklist'!$B$4,ISBLANK('Contact Data Entry'!K181)),"Occupation/Job Title is required if Student or Staff? is Yes, staff/faculty or volunteer",IF('DO NOT USE_Contact Formulas'!A181,"OK",NA()))</f>
        <v>#N/A</v>
      </c>
      <c r="L181" s="41" t="e">
        <f ca="1">IF('Contact Data Entry'!L181&gt;'DO NOT USE_School Picklist'!$C$3,"Date last on school campus/facility cannot be a future date",IF('DO NOT USE_Contact Formulas'!A181,IF(ISBLANK('Contact Data Entry'!L181),"Date last on school campus/facility is required","OK"),NA()))</f>
        <v>#N/A</v>
      </c>
      <c r="M181" s="42" t="e">
        <f ca="1">IF('Contact Data Entry'!M181&gt;'DO NOT USE_School Picklist'!$C$3,"Last Exposure Date cannot be a future date",IF('DO NOT USE_Contact Formulas'!A181,IF(ISBLANK('Contact Data Entry'!M181),"Last Exposure Date is required","OK"),NA()))</f>
        <v>#N/A</v>
      </c>
      <c r="N181" s="42" t="e">
        <f>IF(AND('DO NOT USE_Contact Formulas'!A181,ISBLANK('Contact Data Entry'!N181)),"Specific Place in the Location is required",IF(ISBLANK('Contact Data Entry'!N181),NA(),"OK"))</f>
        <v>#N/A</v>
      </c>
      <c r="O181" s="41" t="e">
        <f>IF(AND(NOT(ISBLANK('Contact Data Entry'!O181)),ISNA(VLOOKUP('Contact Data Entry'!O181,'DO NOT USE_School Picklist'!$L$3:$L$81,1,FALSE))),"Please select a value from the drop-down menu",IF('DO NOT USE_Contact Formulas'!A181,"OK",NA()))</f>
        <v>#N/A</v>
      </c>
      <c r="P181" s="41" t="e">
        <f>IF(AND(NOT(ISBLANK('Contact Data Entry'!P181)),NOT(ISNUMBER(MATCH("*@*.?*",'Contact Data Entry'!P181,0)))),"Email must be in a valid format",IF('DO NOT USE_Contact Formulas'!A181,"OK",NA()))</f>
        <v>#N/A</v>
      </c>
      <c r="Q181" s="41" t="e">
        <f>IF(LEN('Contact Data Entry'!Q181)&gt;50,"Parent/Guardian Name must be less than 50 characters",IF('DO NOT USE_Contact Formulas'!A181,"OK",NA()))</f>
        <v>#N/A</v>
      </c>
      <c r="R181" s="41" t="e">
        <f>IF(NOT(ISBLANK('Contact Data Entry'!R181)),IF(AND(ISNUMBER('Contact Data Entry'!R181),LEFT('Contact Data Entry'!R181,1)&lt;&gt;"1",LEN('Contact Data Entry'!R181)=10),"OK","Phone number must be valid format"),IF('DO NOT USE_Contact Formulas'!A181,"OK",NA()))</f>
        <v>#N/A</v>
      </c>
      <c r="S181" s="41" t="e">
        <f>IF(AND(NOT(ISBLANK('Contact Data Entry'!S181)),ISNA(VLOOKUP('Contact Data Entry'!S181,'DO NOT USE_School Picklist'!$N$3:$N$63,1,FALSE))),"Please select a value from the drop-down menu",IF('DO NOT USE_Contact Formulas'!A181,"OK",NA()))</f>
        <v>#N/A</v>
      </c>
      <c r="T181" s="41" t="e">
        <f>IF(AND(NOT(ISBLANK('Contact Data Entry'!T181)),ISNA(VLOOKUP('Contact Data Entry'!T181,'DO NOT USE_School Picklist'!$E$3:$E$10,1,FALSE))),"Please select a value from the drop-down menu",IF('DO NOT USE_Contact Formulas'!A181,"OK",NA()))</f>
        <v>#N/A</v>
      </c>
      <c r="U181" s="41" t="e">
        <f>IF(AND(NOT(ISBLANK('Contact Data Entry'!U181)),ISNA(VLOOKUP('Contact Data Entry'!U181,'DO NOT USE_School Picklist'!$F$3:$F$16,1,FALSE))),"Please select a value from the drop-down menu",IF('DO NOT USE_Contact Formulas'!A181,"OK",NA()))</f>
        <v>#N/A</v>
      </c>
      <c r="V181" s="41" t="e">
        <f>IF(LEN('Contact Data Entry'!V181)&gt;100,"Classroom(s) must be less than 100 characters",IF('DO NOT USE_Contact Formulas'!A181,"OK",NA()))</f>
        <v>#N/A</v>
      </c>
      <c r="W181" s="41" t="e">
        <f>IF(AND(NOT(ISBLANK('Contact Data Entry'!W181)),ISNA(VLOOKUP('Contact Data Entry'!W181,'DO NOT USE_School Picklist'!$K$3:$K$6,1,FALSE))),"Please select a value from the drop-down menu",IF('DO NOT USE_Contact Formulas'!A181,"OK",NA()))</f>
        <v>#N/A</v>
      </c>
      <c r="X181" s="41" t="e">
        <f>IF(AND(NOT(ISBLANK('Contact Data Entry'!X181)),ISNA(VLOOKUP('Contact Data Entry'!X181,'DO NOT USE_School Picklist'!$D$3:$D$5,1,FALSE))),"Please select a value from the drop-down menu",IF('DO NOT USE_Contact Formulas'!A181,"OK",NA()))</f>
        <v>#N/A</v>
      </c>
      <c r="Y181" s="41"/>
      <c r="Z181" s="41" t="e">
        <f>IF(AND(NOT(ISBLANK('Contact Data Entry'!Z181)),ISNA(VLOOKUP('Contact Data Entry'!Z181,'DO NOT USE_School Picklist'!$G$3:$G$5,1,FALSE))),"Please select a value from the drop-down menu",IF('DO NOT USE_Contact Formulas'!A181,"OK",NA()))</f>
        <v>#N/A</v>
      </c>
      <c r="AA181" s="41"/>
      <c r="AB181" s="41" t="e">
        <f>IF(AND(NOT(ISBLANK('Contact Data Entry'!AB181)),ISNA(VLOOKUP('Contact Data Entry'!AB181,'DO NOT USE_School Picklist'!$H$3:$H$4,1,FALSE))),"Please select a value from the drop-down menu",IF('DO NOT USE_Contact Formulas'!A181,"OK",NA()))</f>
        <v>#N/A</v>
      </c>
      <c r="AC181" s="41" t="e">
        <f ca="1">IF('Contact Data Entry'!AC181&gt;'DO NOT USE_School Picklist'!$C$3,"Test Date cannot be a future date",IF('DO NOT USE_Contact Formulas'!A181,"OK",NA()))</f>
        <v>#N/A</v>
      </c>
      <c r="AD181" s="41" t="e">
        <f>IF(AND(NOT(ISBLANK('Contact Data Entry'!AD181)),ISNA(VLOOKUP('Contact Data Entry'!AD181,'DO NOT USE_School Picklist'!$Q$3:$Q$8,1,FALSE))),"Please select a value from the drop-down menu",IF('DO NOT USE_Contact Formulas'!A181,"OK",NA()))</f>
        <v>#N/A</v>
      </c>
    </row>
    <row r="182" spans="1:30" x14ac:dyDescent="0.25">
      <c r="A182" s="40" t="e">
        <f>IF('DO NOT USE_Contact Formulas'!A182,IF('DO NOT USE_Contact Formulas'!B182,"Not all required fields are completed","OK"),NA())</f>
        <v>#N/A</v>
      </c>
      <c r="B182" s="41" t="e">
        <f>IF(AND('DO NOT USE_Contact Formulas'!A182,ISBLANK('Contact Data Entry'!B182)),"First Name is required",IF(NOT(ISBLANK('Contact Data Entry'!B182)),"OK",NA()))</f>
        <v>#N/A</v>
      </c>
      <c r="C182" s="41" t="e">
        <f>IF(AND('DO NOT USE_Contact Formulas'!A182,ISBLANK('Contact Data Entry'!C182)),"Last Name is required",IF(NOT(ISBLANK('Contact Data Entry'!C182)),"OK",NA()))</f>
        <v>#N/A</v>
      </c>
      <c r="D182" s="41" t="e">
        <f>IF(AND('DO NOT USE_Contact Formulas'!A182,ISBLANK('Contact Data Entry'!D182)),"Birthdate is required",IF(NOT(ISBLANK('Contact Data Entry'!D182)),"OK",NA()))</f>
        <v>#N/A</v>
      </c>
      <c r="E182" s="41" t="e">
        <f>IF(AND('DO NOT USE_Contact Formulas'!A182,ISBLANK('Contact Data Entry'!E182)),"Mobile Phone is required",IF(NOT(ISBLANK('Contact Data Entry'!E182)),IF(AND(ISNUMBER(VALUE('Contact Data Entry'!E182)),LEFT('Contact Data Entry'!E182,1)&lt;&gt;"1",LEN('Contact Data Entry'!E182)=10),"OK","Phone number must be valid format"),NA()))</f>
        <v>#N/A</v>
      </c>
      <c r="F182" s="41" t="e">
        <f>IF(LEN('Contact Data Entry'!F182)&gt;255,"Home Street Address must be less than 255 characters",IF('DO NOT USE_Contact Formulas'!A182,"OK",NA()))</f>
        <v>#N/A</v>
      </c>
      <c r="G182" s="41" t="e">
        <f>IF(LEN('Contact Data Entry'!G182)&gt;40,"City must be less than 40 characters",IF('DO NOT USE_Contact Formulas'!A182,"OK",NA()))</f>
        <v>#N/A</v>
      </c>
      <c r="H182" s="41" t="e">
        <f>IF(AND(NOT(ISBLANK('Contact Data Entry'!H182)),ISNA(VLOOKUP('Contact Data Entry'!H182,'DO NOT USE_School Picklist'!$P$3:$P$52,1,FALSE))),"Please select a value from the drop-down menu",IF('DO NOT USE_Contact Formulas'!A182,"OK",NA()))</f>
        <v>#N/A</v>
      </c>
      <c r="I182" s="41" t="e">
        <f>IF(AND('DO NOT USE_Contact Formulas'!A182,ISBLANK('Contact Data Entry'!I182)),"Zip is required",IF(ISBLANK('Contact Data Entry'!I182),NA(),"OK"))</f>
        <v>#N/A</v>
      </c>
      <c r="J182" s="41" t="e">
        <f>IF(AND('DO NOT USE_Contact Formulas'!A182,ISBLANK('Contact Data Entry'!J182)),"Student or Staff? is required",IF(ISBLANK('Contact Data Entry'!J182),NA(),IF(ISNA(VLOOKUP('Contact Data Entry'!J182,'DO NOT USE_School Picklist'!$B$3:$B$6,1,FALSE)),"Please select a value from the drop-down menu","OK")))</f>
        <v>#N/A</v>
      </c>
      <c r="K182" s="41" t="e">
        <f>IF(AND('Contact Data Entry'!J182='DO NOT USE_School Picklist'!$B$4,ISBLANK('Contact Data Entry'!K182)),"Occupation/Job Title is required if Student or Staff? is Yes, staff/faculty or volunteer",IF('DO NOT USE_Contact Formulas'!A182,"OK",NA()))</f>
        <v>#N/A</v>
      </c>
      <c r="L182" s="41" t="e">
        <f ca="1">IF('Contact Data Entry'!L182&gt;'DO NOT USE_School Picklist'!$C$3,"Date last on school campus/facility cannot be a future date",IF('DO NOT USE_Contact Formulas'!A182,IF(ISBLANK('Contact Data Entry'!L182),"Date last on school campus/facility is required","OK"),NA()))</f>
        <v>#N/A</v>
      </c>
      <c r="M182" s="42" t="e">
        <f ca="1">IF('Contact Data Entry'!M182&gt;'DO NOT USE_School Picklist'!$C$3,"Last Exposure Date cannot be a future date",IF('DO NOT USE_Contact Formulas'!A182,IF(ISBLANK('Contact Data Entry'!M182),"Last Exposure Date is required","OK"),NA()))</f>
        <v>#N/A</v>
      </c>
      <c r="N182" s="42" t="e">
        <f>IF(AND('DO NOT USE_Contact Formulas'!A182,ISBLANK('Contact Data Entry'!N182)),"Specific Place in the Location is required",IF(ISBLANK('Contact Data Entry'!N182),NA(),"OK"))</f>
        <v>#N/A</v>
      </c>
      <c r="O182" s="41" t="e">
        <f>IF(AND(NOT(ISBLANK('Contact Data Entry'!O182)),ISNA(VLOOKUP('Contact Data Entry'!O182,'DO NOT USE_School Picklist'!$L$3:$L$81,1,FALSE))),"Please select a value from the drop-down menu",IF('DO NOT USE_Contact Formulas'!A182,"OK",NA()))</f>
        <v>#N/A</v>
      </c>
      <c r="P182" s="41" t="e">
        <f>IF(AND(NOT(ISBLANK('Contact Data Entry'!P182)),NOT(ISNUMBER(MATCH("*@*.?*",'Contact Data Entry'!P182,0)))),"Email must be in a valid format",IF('DO NOT USE_Contact Formulas'!A182,"OK",NA()))</f>
        <v>#N/A</v>
      </c>
      <c r="Q182" s="41" t="e">
        <f>IF(LEN('Contact Data Entry'!Q182)&gt;50,"Parent/Guardian Name must be less than 50 characters",IF('DO NOT USE_Contact Formulas'!A182,"OK",NA()))</f>
        <v>#N/A</v>
      </c>
      <c r="R182" s="41" t="e">
        <f>IF(NOT(ISBLANK('Contact Data Entry'!R182)),IF(AND(ISNUMBER('Contact Data Entry'!R182),LEFT('Contact Data Entry'!R182,1)&lt;&gt;"1",LEN('Contact Data Entry'!R182)=10),"OK","Phone number must be valid format"),IF('DO NOT USE_Contact Formulas'!A182,"OK",NA()))</f>
        <v>#N/A</v>
      </c>
      <c r="S182" s="41" t="e">
        <f>IF(AND(NOT(ISBLANK('Contact Data Entry'!S182)),ISNA(VLOOKUP('Contact Data Entry'!S182,'DO NOT USE_School Picklist'!$N$3:$N$63,1,FALSE))),"Please select a value from the drop-down menu",IF('DO NOT USE_Contact Formulas'!A182,"OK",NA()))</f>
        <v>#N/A</v>
      </c>
      <c r="T182" s="41" t="e">
        <f>IF(AND(NOT(ISBLANK('Contact Data Entry'!T182)),ISNA(VLOOKUP('Contact Data Entry'!T182,'DO NOT USE_School Picklist'!$E$3:$E$10,1,FALSE))),"Please select a value from the drop-down menu",IF('DO NOT USE_Contact Formulas'!A182,"OK",NA()))</f>
        <v>#N/A</v>
      </c>
      <c r="U182" s="41" t="e">
        <f>IF(AND(NOT(ISBLANK('Contact Data Entry'!U182)),ISNA(VLOOKUP('Contact Data Entry'!U182,'DO NOT USE_School Picklist'!$F$3:$F$16,1,FALSE))),"Please select a value from the drop-down menu",IF('DO NOT USE_Contact Formulas'!A182,"OK",NA()))</f>
        <v>#N/A</v>
      </c>
      <c r="V182" s="41" t="e">
        <f>IF(LEN('Contact Data Entry'!V182)&gt;100,"Classroom(s) must be less than 100 characters",IF('DO NOT USE_Contact Formulas'!A182,"OK",NA()))</f>
        <v>#N/A</v>
      </c>
      <c r="W182" s="41" t="e">
        <f>IF(AND(NOT(ISBLANK('Contact Data Entry'!W182)),ISNA(VLOOKUP('Contact Data Entry'!W182,'DO NOT USE_School Picklist'!$K$3:$K$6,1,FALSE))),"Please select a value from the drop-down menu",IF('DO NOT USE_Contact Formulas'!A182,"OK",NA()))</f>
        <v>#N/A</v>
      </c>
      <c r="X182" s="41" t="e">
        <f>IF(AND(NOT(ISBLANK('Contact Data Entry'!X182)),ISNA(VLOOKUP('Contact Data Entry'!X182,'DO NOT USE_School Picklist'!$D$3:$D$5,1,FALSE))),"Please select a value from the drop-down menu",IF('DO NOT USE_Contact Formulas'!A182,"OK",NA()))</f>
        <v>#N/A</v>
      </c>
      <c r="Y182" s="41"/>
      <c r="Z182" s="41" t="e">
        <f>IF(AND(NOT(ISBLANK('Contact Data Entry'!Z182)),ISNA(VLOOKUP('Contact Data Entry'!Z182,'DO NOT USE_School Picklist'!$G$3:$G$5,1,FALSE))),"Please select a value from the drop-down menu",IF('DO NOT USE_Contact Formulas'!A182,"OK",NA()))</f>
        <v>#N/A</v>
      </c>
      <c r="AA182" s="41"/>
      <c r="AB182" s="41" t="e">
        <f>IF(AND(NOT(ISBLANK('Contact Data Entry'!AB182)),ISNA(VLOOKUP('Contact Data Entry'!AB182,'DO NOT USE_School Picklist'!$H$3:$H$4,1,FALSE))),"Please select a value from the drop-down menu",IF('DO NOT USE_Contact Formulas'!A182,"OK",NA()))</f>
        <v>#N/A</v>
      </c>
      <c r="AC182" s="41" t="e">
        <f ca="1">IF('Contact Data Entry'!AC182&gt;'DO NOT USE_School Picklist'!$C$3,"Test Date cannot be a future date",IF('DO NOT USE_Contact Formulas'!A182,"OK",NA()))</f>
        <v>#N/A</v>
      </c>
      <c r="AD182" s="41" t="e">
        <f>IF(AND(NOT(ISBLANK('Contact Data Entry'!AD182)),ISNA(VLOOKUP('Contact Data Entry'!AD182,'DO NOT USE_School Picklist'!$Q$3:$Q$8,1,FALSE))),"Please select a value from the drop-down menu",IF('DO NOT USE_Contact Formulas'!A182,"OK",NA()))</f>
        <v>#N/A</v>
      </c>
    </row>
    <row r="183" spans="1:30" x14ac:dyDescent="0.25">
      <c r="A183" s="40" t="e">
        <f>IF('DO NOT USE_Contact Formulas'!A183,IF('DO NOT USE_Contact Formulas'!B183,"Not all required fields are completed","OK"),NA())</f>
        <v>#N/A</v>
      </c>
      <c r="B183" s="41" t="e">
        <f>IF(AND('DO NOT USE_Contact Formulas'!A183,ISBLANK('Contact Data Entry'!B183)),"First Name is required",IF(NOT(ISBLANK('Contact Data Entry'!B183)),"OK",NA()))</f>
        <v>#N/A</v>
      </c>
      <c r="C183" s="41" t="e">
        <f>IF(AND('DO NOT USE_Contact Formulas'!A183,ISBLANK('Contact Data Entry'!C183)),"Last Name is required",IF(NOT(ISBLANK('Contact Data Entry'!C183)),"OK",NA()))</f>
        <v>#N/A</v>
      </c>
      <c r="D183" s="41" t="e">
        <f>IF(AND('DO NOT USE_Contact Formulas'!A183,ISBLANK('Contact Data Entry'!D183)),"Birthdate is required",IF(NOT(ISBLANK('Contact Data Entry'!D183)),"OK",NA()))</f>
        <v>#N/A</v>
      </c>
      <c r="E183" s="41" t="e">
        <f>IF(AND('DO NOT USE_Contact Formulas'!A183,ISBLANK('Contact Data Entry'!E183)),"Mobile Phone is required",IF(NOT(ISBLANK('Contact Data Entry'!E183)),IF(AND(ISNUMBER(VALUE('Contact Data Entry'!E183)),LEFT('Contact Data Entry'!E183,1)&lt;&gt;"1",LEN('Contact Data Entry'!E183)=10),"OK","Phone number must be valid format"),NA()))</f>
        <v>#N/A</v>
      </c>
      <c r="F183" s="41" t="e">
        <f>IF(LEN('Contact Data Entry'!F183)&gt;255,"Home Street Address must be less than 255 characters",IF('DO NOT USE_Contact Formulas'!A183,"OK",NA()))</f>
        <v>#N/A</v>
      </c>
      <c r="G183" s="41" t="e">
        <f>IF(LEN('Contact Data Entry'!G183)&gt;40,"City must be less than 40 characters",IF('DO NOT USE_Contact Formulas'!A183,"OK",NA()))</f>
        <v>#N/A</v>
      </c>
      <c r="H183" s="41" t="e">
        <f>IF(AND(NOT(ISBLANK('Contact Data Entry'!H183)),ISNA(VLOOKUP('Contact Data Entry'!H183,'DO NOT USE_School Picklist'!$P$3:$P$52,1,FALSE))),"Please select a value from the drop-down menu",IF('DO NOT USE_Contact Formulas'!A183,"OK",NA()))</f>
        <v>#N/A</v>
      </c>
      <c r="I183" s="41" t="e">
        <f>IF(AND('DO NOT USE_Contact Formulas'!A183,ISBLANK('Contact Data Entry'!I183)),"Zip is required",IF(ISBLANK('Contact Data Entry'!I183),NA(),"OK"))</f>
        <v>#N/A</v>
      </c>
      <c r="J183" s="41" t="e">
        <f>IF(AND('DO NOT USE_Contact Formulas'!A183,ISBLANK('Contact Data Entry'!J183)),"Student or Staff? is required",IF(ISBLANK('Contact Data Entry'!J183),NA(),IF(ISNA(VLOOKUP('Contact Data Entry'!J183,'DO NOT USE_School Picklist'!$B$3:$B$6,1,FALSE)),"Please select a value from the drop-down menu","OK")))</f>
        <v>#N/A</v>
      </c>
      <c r="K183" s="41" t="e">
        <f>IF(AND('Contact Data Entry'!J183='DO NOT USE_School Picklist'!$B$4,ISBLANK('Contact Data Entry'!K183)),"Occupation/Job Title is required if Student or Staff? is Yes, staff/faculty or volunteer",IF('DO NOT USE_Contact Formulas'!A183,"OK",NA()))</f>
        <v>#N/A</v>
      </c>
      <c r="L183" s="41" t="e">
        <f ca="1">IF('Contact Data Entry'!L183&gt;'DO NOT USE_School Picklist'!$C$3,"Date last on school campus/facility cannot be a future date",IF('DO NOT USE_Contact Formulas'!A183,IF(ISBLANK('Contact Data Entry'!L183),"Date last on school campus/facility is required","OK"),NA()))</f>
        <v>#N/A</v>
      </c>
      <c r="M183" s="42" t="e">
        <f ca="1">IF('Contact Data Entry'!M183&gt;'DO NOT USE_School Picklist'!$C$3,"Last Exposure Date cannot be a future date",IF('DO NOT USE_Contact Formulas'!A183,IF(ISBLANK('Contact Data Entry'!M183),"Last Exposure Date is required","OK"),NA()))</f>
        <v>#N/A</v>
      </c>
      <c r="N183" s="42" t="e">
        <f>IF(AND('DO NOT USE_Contact Formulas'!A183,ISBLANK('Contact Data Entry'!N183)),"Specific Place in the Location is required",IF(ISBLANK('Contact Data Entry'!N183),NA(),"OK"))</f>
        <v>#N/A</v>
      </c>
      <c r="O183" s="41" t="e">
        <f>IF(AND(NOT(ISBLANK('Contact Data Entry'!O183)),ISNA(VLOOKUP('Contact Data Entry'!O183,'DO NOT USE_School Picklist'!$L$3:$L$81,1,FALSE))),"Please select a value from the drop-down menu",IF('DO NOT USE_Contact Formulas'!A183,"OK",NA()))</f>
        <v>#N/A</v>
      </c>
      <c r="P183" s="41" t="e">
        <f>IF(AND(NOT(ISBLANK('Contact Data Entry'!P183)),NOT(ISNUMBER(MATCH("*@*.?*",'Contact Data Entry'!P183,0)))),"Email must be in a valid format",IF('DO NOT USE_Contact Formulas'!A183,"OK",NA()))</f>
        <v>#N/A</v>
      </c>
      <c r="Q183" s="41" t="e">
        <f>IF(LEN('Contact Data Entry'!Q183)&gt;50,"Parent/Guardian Name must be less than 50 characters",IF('DO NOT USE_Contact Formulas'!A183,"OK",NA()))</f>
        <v>#N/A</v>
      </c>
      <c r="R183" s="41" t="e">
        <f>IF(NOT(ISBLANK('Contact Data Entry'!R183)),IF(AND(ISNUMBER('Contact Data Entry'!R183),LEFT('Contact Data Entry'!R183,1)&lt;&gt;"1",LEN('Contact Data Entry'!R183)=10),"OK","Phone number must be valid format"),IF('DO NOT USE_Contact Formulas'!A183,"OK",NA()))</f>
        <v>#N/A</v>
      </c>
      <c r="S183" s="41" t="e">
        <f>IF(AND(NOT(ISBLANK('Contact Data Entry'!S183)),ISNA(VLOOKUP('Contact Data Entry'!S183,'DO NOT USE_School Picklist'!$N$3:$N$63,1,FALSE))),"Please select a value from the drop-down menu",IF('DO NOT USE_Contact Formulas'!A183,"OK",NA()))</f>
        <v>#N/A</v>
      </c>
      <c r="T183" s="41" t="e">
        <f>IF(AND(NOT(ISBLANK('Contact Data Entry'!T183)),ISNA(VLOOKUP('Contact Data Entry'!T183,'DO NOT USE_School Picklist'!$E$3:$E$10,1,FALSE))),"Please select a value from the drop-down menu",IF('DO NOT USE_Contact Formulas'!A183,"OK",NA()))</f>
        <v>#N/A</v>
      </c>
      <c r="U183" s="41" t="e">
        <f>IF(AND(NOT(ISBLANK('Contact Data Entry'!U183)),ISNA(VLOOKUP('Contact Data Entry'!U183,'DO NOT USE_School Picklist'!$F$3:$F$16,1,FALSE))),"Please select a value from the drop-down menu",IF('DO NOT USE_Contact Formulas'!A183,"OK",NA()))</f>
        <v>#N/A</v>
      </c>
      <c r="V183" s="41" t="e">
        <f>IF(LEN('Contact Data Entry'!V183)&gt;100,"Classroom(s) must be less than 100 characters",IF('DO NOT USE_Contact Formulas'!A183,"OK",NA()))</f>
        <v>#N/A</v>
      </c>
      <c r="W183" s="41" t="e">
        <f>IF(AND(NOT(ISBLANK('Contact Data Entry'!W183)),ISNA(VLOOKUP('Contact Data Entry'!W183,'DO NOT USE_School Picklist'!$K$3:$K$6,1,FALSE))),"Please select a value from the drop-down menu",IF('DO NOT USE_Contact Formulas'!A183,"OK",NA()))</f>
        <v>#N/A</v>
      </c>
      <c r="X183" s="41" t="e">
        <f>IF(AND(NOT(ISBLANK('Contact Data Entry'!X183)),ISNA(VLOOKUP('Contact Data Entry'!X183,'DO NOT USE_School Picklist'!$D$3:$D$5,1,FALSE))),"Please select a value from the drop-down menu",IF('DO NOT USE_Contact Formulas'!A183,"OK",NA()))</f>
        <v>#N/A</v>
      </c>
      <c r="Y183" s="41"/>
      <c r="Z183" s="41" t="e">
        <f>IF(AND(NOT(ISBLANK('Contact Data Entry'!Z183)),ISNA(VLOOKUP('Contact Data Entry'!Z183,'DO NOT USE_School Picklist'!$G$3:$G$5,1,FALSE))),"Please select a value from the drop-down menu",IF('DO NOT USE_Contact Formulas'!A183,"OK",NA()))</f>
        <v>#N/A</v>
      </c>
      <c r="AA183" s="41"/>
      <c r="AB183" s="41" t="e">
        <f>IF(AND(NOT(ISBLANK('Contact Data Entry'!AB183)),ISNA(VLOOKUP('Contact Data Entry'!AB183,'DO NOT USE_School Picklist'!$H$3:$H$4,1,FALSE))),"Please select a value from the drop-down menu",IF('DO NOT USE_Contact Formulas'!A183,"OK",NA()))</f>
        <v>#N/A</v>
      </c>
      <c r="AC183" s="41" t="e">
        <f ca="1">IF('Contact Data Entry'!AC183&gt;'DO NOT USE_School Picklist'!$C$3,"Test Date cannot be a future date",IF('DO NOT USE_Contact Formulas'!A183,"OK",NA()))</f>
        <v>#N/A</v>
      </c>
      <c r="AD183" s="41" t="e">
        <f>IF(AND(NOT(ISBLANK('Contact Data Entry'!AD183)),ISNA(VLOOKUP('Contact Data Entry'!AD183,'DO NOT USE_School Picklist'!$Q$3:$Q$8,1,FALSE))),"Please select a value from the drop-down menu",IF('DO NOT USE_Contact Formulas'!A183,"OK",NA()))</f>
        <v>#N/A</v>
      </c>
    </row>
    <row r="184" spans="1:30" x14ac:dyDescent="0.25">
      <c r="A184" s="40" t="e">
        <f>IF('DO NOT USE_Contact Formulas'!A184,IF('DO NOT USE_Contact Formulas'!B184,"Not all required fields are completed","OK"),NA())</f>
        <v>#N/A</v>
      </c>
      <c r="B184" s="41" t="e">
        <f>IF(AND('DO NOT USE_Contact Formulas'!A184,ISBLANK('Contact Data Entry'!B184)),"First Name is required",IF(NOT(ISBLANK('Contact Data Entry'!B184)),"OK",NA()))</f>
        <v>#N/A</v>
      </c>
      <c r="C184" s="41" t="e">
        <f>IF(AND('DO NOT USE_Contact Formulas'!A184,ISBLANK('Contact Data Entry'!C184)),"Last Name is required",IF(NOT(ISBLANK('Contact Data Entry'!C184)),"OK",NA()))</f>
        <v>#N/A</v>
      </c>
      <c r="D184" s="41" t="e">
        <f>IF(AND('DO NOT USE_Contact Formulas'!A184,ISBLANK('Contact Data Entry'!D184)),"Birthdate is required",IF(NOT(ISBLANK('Contact Data Entry'!D184)),"OK",NA()))</f>
        <v>#N/A</v>
      </c>
      <c r="E184" s="41" t="e">
        <f>IF(AND('DO NOT USE_Contact Formulas'!A184,ISBLANK('Contact Data Entry'!E184)),"Mobile Phone is required",IF(NOT(ISBLANK('Contact Data Entry'!E184)),IF(AND(ISNUMBER(VALUE('Contact Data Entry'!E184)),LEFT('Contact Data Entry'!E184,1)&lt;&gt;"1",LEN('Contact Data Entry'!E184)=10),"OK","Phone number must be valid format"),NA()))</f>
        <v>#N/A</v>
      </c>
      <c r="F184" s="41" t="e">
        <f>IF(LEN('Contact Data Entry'!F184)&gt;255,"Home Street Address must be less than 255 characters",IF('DO NOT USE_Contact Formulas'!A184,"OK",NA()))</f>
        <v>#N/A</v>
      </c>
      <c r="G184" s="41" t="e">
        <f>IF(LEN('Contact Data Entry'!G184)&gt;40,"City must be less than 40 characters",IF('DO NOT USE_Contact Formulas'!A184,"OK",NA()))</f>
        <v>#N/A</v>
      </c>
      <c r="H184" s="41" t="e">
        <f>IF(AND(NOT(ISBLANK('Contact Data Entry'!H184)),ISNA(VLOOKUP('Contact Data Entry'!H184,'DO NOT USE_School Picklist'!$P$3:$P$52,1,FALSE))),"Please select a value from the drop-down menu",IF('DO NOT USE_Contact Formulas'!A184,"OK",NA()))</f>
        <v>#N/A</v>
      </c>
      <c r="I184" s="41" t="e">
        <f>IF(AND('DO NOT USE_Contact Formulas'!A184,ISBLANK('Contact Data Entry'!I184)),"Zip is required",IF(ISBLANK('Contact Data Entry'!I184),NA(),"OK"))</f>
        <v>#N/A</v>
      </c>
      <c r="J184" s="41" t="e">
        <f>IF(AND('DO NOT USE_Contact Formulas'!A184,ISBLANK('Contact Data Entry'!J184)),"Student or Staff? is required",IF(ISBLANK('Contact Data Entry'!J184),NA(),IF(ISNA(VLOOKUP('Contact Data Entry'!J184,'DO NOT USE_School Picklist'!$B$3:$B$6,1,FALSE)),"Please select a value from the drop-down menu","OK")))</f>
        <v>#N/A</v>
      </c>
      <c r="K184" s="41" t="e">
        <f>IF(AND('Contact Data Entry'!J184='DO NOT USE_School Picklist'!$B$4,ISBLANK('Contact Data Entry'!K184)),"Occupation/Job Title is required if Student or Staff? is Yes, staff/faculty or volunteer",IF('DO NOT USE_Contact Formulas'!A184,"OK",NA()))</f>
        <v>#N/A</v>
      </c>
      <c r="L184" s="41" t="e">
        <f ca="1">IF('Contact Data Entry'!L184&gt;'DO NOT USE_School Picklist'!$C$3,"Date last on school campus/facility cannot be a future date",IF('DO NOT USE_Contact Formulas'!A184,IF(ISBLANK('Contact Data Entry'!L184),"Date last on school campus/facility is required","OK"),NA()))</f>
        <v>#N/A</v>
      </c>
      <c r="M184" s="42" t="e">
        <f ca="1">IF('Contact Data Entry'!M184&gt;'DO NOT USE_School Picklist'!$C$3,"Last Exposure Date cannot be a future date",IF('DO NOT USE_Contact Formulas'!A184,IF(ISBLANK('Contact Data Entry'!M184),"Last Exposure Date is required","OK"),NA()))</f>
        <v>#N/A</v>
      </c>
      <c r="N184" s="42" t="e">
        <f>IF(AND('DO NOT USE_Contact Formulas'!A184,ISBLANK('Contact Data Entry'!N184)),"Specific Place in the Location is required",IF(ISBLANK('Contact Data Entry'!N184),NA(),"OK"))</f>
        <v>#N/A</v>
      </c>
      <c r="O184" s="41" t="e">
        <f>IF(AND(NOT(ISBLANK('Contact Data Entry'!O184)),ISNA(VLOOKUP('Contact Data Entry'!O184,'DO NOT USE_School Picklist'!$L$3:$L$81,1,FALSE))),"Please select a value from the drop-down menu",IF('DO NOT USE_Contact Formulas'!A184,"OK",NA()))</f>
        <v>#N/A</v>
      </c>
      <c r="P184" s="41" t="e">
        <f>IF(AND(NOT(ISBLANK('Contact Data Entry'!P184)),NOT(ISNUMBER(MATCH("*@*.?*",'Contact Data Entry'!P184,0)))),"Email must be in a valid format",IF('DO NOT USE_Contact Formulas'!A184,"OK",NA()))</f>
        <v>#N/A</v>
      </c>
      <c r="Q184" s="41" t="e">
        <f>IF(LEN('Contact Data Entry'!Q184)&gt;50,"Parent/Guardian Name must be less than 50 characters",IF('DO NOT USE_Contact Formulas'!A184,"OK",NA()))</f>
        <v>#N/A</v>
      </c>
      <c r="R184" s="41" t="e">
        <f>IF(NOT(ISBLANK('Contact Data Entry'!R184)),IF(AND(ISNUMBER('Contact Data Entry'!R184),LEFT('Contact Data Entry'!R184,1)&lt;&gt;"1",LEN('Contact Data Entry'!R184)=10),"OK","Phone number must be valid format"),IF('DO NOT USE_Contact Formulas'!A184,"OK",NA()))</f>
        <v>#N/A</v>
      </c>
      <c r="S184" s="41" t="e">
        <f>IF(AND(NOT(ISBLANK('Contact Data Entry'!S184)),ISNA(VLOOKUP('Contact Data Entry'!S184,'DO NOT USE_School Picklist'!$N$3:$N$63,1,FALSE))),"Please select a value from the drop-down menu",IF('DO NOT USE_Contact Formulas'!A184,"OK",NA()))</f>
        <v>#N/A</v>
      </c>
      <c r="T184" s="41" t="e">
        <f>IF(AND(NOT(ISBLANK('Contact Data Entry'!T184)),ISNA(VLOOKUP('Contact Data Entry'!T184,'DO NOT USE_School Picklist'!$E$3:$E$10,1,FALSE))),"Please select a value from the drop-down menu",IF('DO NOT USE_Contact Formulas'!A184,"OK",NA()))</f>
        <v>#N/A</v>
      </c>
      <c r="U184" s="41" t="e">
        <f>IF(AND(NOT(ISBLANK('Contact Data Entry'!U184)),ISNA(VLOOKUP('Contact Data Entry'!U184,'DO NOT USE_School Picklist'!$F$3:$F$16,1,FALSE))),"Please select a value from the drop-down menu",IF('DO NOT USE_Contact Formulas'!A184,"OK",NA()))</f>
        <v>#N/A</v>
      </c>
      <c r="V184" s="41" t="e">
        <f>IF(LEN('Contact Data Entry'!V184)&gt;100,"Classroom(s) must be less than 100 characters",IF('DO NOT USE_Contact Formulas'!A184,"OK",NA()))</f>
        <v>#N/A</v>
      </c>
      <c r="W184" s="41" t="e">
        <f>IF(AND(NOT(ISBLANK('Contact Data Entry'!W184)),ISNA(VLOOKUP('Contact Data Entry'!W184,'DO NOT USE_School Picklist'!$K$3:$K$6,1,FALSE))),"Please select a value from the drop-down menu",IF('DO NOT USE_Contact Formulas'!A184,"OK",NA()))</f>
        <v>#N/A</v>
      </c>
      <c r="X184" s="41" t="e">
        <f>IF(AND(NOT(ISBLANK('Contact Data Entry'!X184)),ISNA(VLOOKUP('Contact Data Entry'!X184,'DO NOT USE_School Picklist'!$D$3:$D$5,1,FALSE))),"Please select a value from the drop-down menu",IF('DO NOT USE_Contact Formulas'!A184,"OK",NA()))</f>
        <v>#N/A</v>
      </c>
      <c r="Y184" s="41"/>
      <c r="Z184" s="41" t="e">
        <f>IF(AND(NOT(ISBLANK('Contact Data Entry'!Z184)),ISNA(VLOOKUP('Contact Data Entry'!Z184,'DO NOT USE_School Picklist'!$G$3:$G$5,1,FALSE))),"Please select a value from the drop-down menu",IF('DO NOT USE_Contact Formulas'!A184,"OK",NA()))</f>
        <v>#N/A</v>
      </c>
      <c r="AA184" s="41"/>
      <c r="AB184" s="41" t="e">
        <f>IF(AND(NOT(ISBLANK('Contact Data Entry'!AB184)),ISNA(VLOOKUP('Contact Data Entry'!AB184,'DO NOT USE_School Picklist'!$H$3:$H$4,1,FALSE))),"Please select a value from the drop-down menu",IF('DO NOT USE_Contact Formulas'!A184,"OK",NA()))</f>
        <v>#N/A</v>
      </c>
      <c r="AC184" s="41" t="e">
        <f ca="1">IF('Contact Data Entry'!AC184&gt;'DO NOT USE_School Picklist'!$C$3,"Test Date cannot be a future date",IF('DO NOT USE_Contact Formulas'!A184,"OK",NA()))</f>
        <v>#N/A</v>
      </c>
      <c r="AD184" s="41" t="e">
        <f>IF(AND(NOT(ISBLANK('Contact Data Entry'!AD184)),ISNA(VLOOKUP('Contact Data Entry'!AD184,'DO NOT USE_School Picklist'!$Q$3:$Q$8,1,FALSE))),"Please select a value from the drop-down menu",IF('DO NOT USE_Contact Formulas'!A184,"OK",NA()))</f>
        <v>#N/A</v>
      </c>
    </row>
    <row r="185" spans="1:30" x14ac:dyDescent="0.25">
      <c r="A185" s="40" t="e">
        <f>IF('DO NOT USE_Contact Formulas'!A185,IF('DO NOT USE_Contact Formulas'!B185,"Not all required fields are completed","OK"),NA())</f>
        <v>#N/A</v>
      </c>
      <c r="B185" s="41" t="e">
        <f>IF(AND('DO NOT USE_Contact Formulas'!A185,ISBLANK('Contact Data Entry'!B185)),"First Name is required",IF(NOT(ISBLANK('Contact Data Entry'!B185)),"OK",NA()))</f>
        <v>#N/A</v>
      </c>
      <c r="C185" s="41" t="e">
        <f>IF(AND('DO NOT USE_Contact Formulas'!A185,ISBLANK('Contact Data Entry'!C185)),"Last Name is required",IF(NOT(ISBLANK('Contact Data Entry'!C185)),"OK",NA()))</f>
        <v>#N/A</v>
      </c>
      <c r="D185" s="41" t="e">
        <f>IF(AND('DO NOT USE_Contact Formulas'!A185,ISBLANK('Contact Data Entry'!D185)),"Birthdate is required",IF(NOT(ISBLANK('Contact Data Entry'!D185)),"OK",NA()))</f>
        <v>#N/A</v>
      </c>
      <c r="E185" s="41" t="e">
        <f>IF(AND('DO NOT USE_Contact Formulas'!A185,ISBLANK('Contact Data Entry'!E185)),"Mobile Phone is required",IF(NOT(ISBLANK('Contact Data Entry'!E185)),IF(AND(ISNUMBER(VALUE('Contact Data Entry'!E185)),LEFT('Contact Data Entry'!E185,1)&lt;&gt;"1",LEN('Contact Data Entry'!E185)=10),"OK","Phone number must be valid format"),NA()))</f>
        <v>#N/A</v>
      </c>
      <c r="F185" s="41" t="e">
        <f>IF(LEN('Contact Data Entry'!F185)&gt;255,"Home Street Address must be less than 255 characters",IF('DO NOT USE_Contact Formulas'!A185,"OK",NA()))</f>
        <v>#N/A</v>
      </c>
      <c r="G185" s="41" t="e">
        <f>IF(LEN('Contact Data Entry'!G185)&gt;40,"City must be less than 40 characters",IF('DO NOT USE_Contact Formulas'!A185,"OK",NA()))</f>
        <v>#N/A</v>
      </c>
      <c r="H185" s="41" t="e">
        <f>IF(AND(NOT(ISBLANK('Contact Data Entry'!H185)),ISNA(VLOOKUP('Contact Data Entry'!H185,'DO NOT USE_School Picklist'!$P$3:$P$52,1,FALSE))),"Please select a value from the drop-down menu",IF('DO NOT USE_Contact Formulas'!A185,"OK",NA()))</f>
        <v>#N/A</v>
      </c>
      <c r="I185" s="41" t="e">
        <f>IF(AND('DO NOT USE_Contact Formulas'!A185,ISBLANK('Contact Data Entry'!I185)),"Zip is required",IF(ISBLANK('Contact Data Entry'!I185),NA(),"OK"))</f>
        <v>#N/A</v>
      </c>
      <c r="J185" s="41" t="e">
        <f>IF(AND('DO NOT USE_Contact Formulas'!A185,ISBLANK('Contact Data Entry'!J185)),"Student or Staff? is required",IF(ISBLANK('Contact Data Entry'!J185),NA(),IF(ISNA(VLOOKUP('Contact Data Entry'!J185,'DO NOT USE_School Picklist'!$B$3:$B$6,1,FALSE)),"Please select a value from the drop-down menu","OK")))</f>
        <v>#N/A</v>
      </c>
      <c r="K185" s="41" t="e">
        <f>IF(AND('Contact Data Entry'!J185='DO NOT USE_School Picklist'!$B$4,ISBLANK('Contact Data Entry'!K185)),"Occupation/Job Title is required if Student or Staff? is Yes, staff/faculty or volunteer",IF('DO NOT USE_Contact Formulas'!A185,"OK",NA()))</f>
        <v>#N/A</v>
      </c>
      <c r="L185" s="41" t="e">
        <f ca="1">IF('Contact Data Entry'!L185&gt;'DO NOT USE_School Picklist'!$C$3,"Date last on school campus/facility cannot be a future date",IF('DO NOT USE_Contact Formulas'!A185,IF(ISBLANK('Contact Data Entry'!L185),"Date last on school campus/facility is required","OK"),NA()))</f>
        <v>#N/A</v>
      </c>
      <c r="M185" s="42" t="e">
        <f ca="1">IF('Contact Data Entry'!M185&gt;'DO NOT USE_School Picklist'!$C$3,"Last Exposure Date cannot be a future date",IF('DO NOT USE_Contact Formulas'!A185,IF(ISBLANK('Contact Data Entry'!M185),"Last Exposure Date is required","OK"),NA()))</f>
        <v>#N/A</v>
      </c>
      <c r="N185" s="42" t="e">
        <f>IF(AND('DO NOT USE_Contact Formulas'!A185,ISBLANK('Contact Data Entry'!N185)),"Specific Place in the Location is required",IF(ISBLANK('Contact Data Entry'!N185),NA(),"OK"))</f>
        <v>#N/A</v>
      </c>
      <c r="O185" s="41" t="e">
        <f>IF(AND(NOT(ISBLANK('Contact Data Entry'!O185)),ISNA(VLOOKUP('Contact Data Entry'!O185,'DO NOT USE_School Picklist'!$L$3:$L$81,1,FALSE))),"Please select a value from the drop-down menu",IF('DO NOT USE_Contact Formulas'!A185,"OK",NA()))</f>
        <v>#N/A</v>
      </c>
      <c r="P185" s="41" t="e">
        <f>IF(AND(NOT(ISBLANK('Contact Data Entry'!P185)),NOT(ISNUMBER(MATCH("*@*.?*",'Contact Data Entry'!P185,0)))),"Email must be in a valid format",IF('DO NOT USE_Contact Formulas'!A185,"OK",NA()))</f>
        <v>#N/A</v>
      </c>
      <c r="Q185" s="41" t="e">
        <f>IF(LEN('Contact Data Entry'!Q185)&gt;50,"Parent/Guardian Name must be less than 50 characters",IF('DO NOT USE_Contact Formulas'!A185,"OK",NA()))</f>
        <v>#N/A</v>
      </c>
      <c r="R185" s="41" t="e">
        <f>IF(NOT(ISBLANK('Contact Data Entry'!R185)),IF(AND(ISNUMBER('Contact Data Entry'!R185),LEFT('Contact Data Entry'!R185,1)&lt;&gt;"1",LEN('Contact Data Entry'!R185)=10),"OK","Phone number must be valid format"),IF('DO NOT USE_Contact Formulas'!A185,"OK",NA()))</f>
        <v>#N/A</v>
      </c>
      <c r="S185" s="41" t="e">
        <f>IF(AND(NOT(ISBLANK('Contact Data Entry'!S185)),ISNA(VLOOKUP('Contact Data Entry'!S185,'DO NOT USE_School Picklist'!$N$3:$N$63,1,FALSE))),"Please select a value from the drop-down menu",IF('DO NOT USE_Contact Formulas'!A185,"OK",NA()))</f>
        <v>#N/A</v>
      </c>
      <c r="T185" s="41" t="e">
        <f>IF(AND(NOT(ISBLANK('Contact Data Entry'!T185)),ISNA(VLOOKUP('Contact Data Entry'!T185,'DO NOT USE_School Picklist'!$E$3:$E$10,1,FALSE))),"Please select a value from the drop-down menu",IF('DO NOT USE_Contact Formulas'!A185,"OK",NA()))</f>
        <v>#N/A</v>
      </c>
      <c r="U185" s="41" t="e">
        <f>IF(AND(NOT(ISBLANK('Contact Data Entry'!U185)),ISNA(VLOOKUP('Contact Data Entry'!U185,'DO NOT USE_School Picklist'!$F$3:$F$16,1,FALSE))),"Please select a value from the drop-down menu",IF('DO NOT USE_Contact Formulas'!A185,"OK",NA()))</f>
        <v>#N/A</v>
      </c>
      <c r="V185" s="41" t="e">
        <f>IF(LEN('Contact Data Entry'!V185)&gt;100,"Classroom(s) must be less than 100 characters",IF('DO NOT USE_Contact Formulas'!A185,"OK",NA()))</f>
        <v>#N/A</v>
      </c>
      <c r="W185" s="41" t="e">
        <f>IF(AND(NOT(ISBLANK('Contact Data Entry'!W185)),ISNA(VLOOKUP('Contact Data Entry'!W185,'DO NOT USE_School Picklist'!$K$3:$K$6,1,FALSE))),"Please select a value from the drop-down menu",IF('DO NOT USE_Contact Formulas'!A185,"OK",NA()))</f>
        <v>#N/A</v>
      </c>
      <c r="X185" s="41" t="e">
        <f>IF(AND(NOT(ISBLANK('Contact Data Entry'!X185)),ISNA(VLOOKUP('Contact Data Entry'!X185,'DO NOT USE_School Picklist'!$D$3:$D$5,1,FALSE))),"Please select a value from the drop-down menu",IF('DO NOT USE_Contact Formulas'!A185,"OK",NA()))</f>
        <v>#N/A</v>
      </c>
      <c r="Y185" s="41"/>
      <c r="Z185" s="41" t="e">
        <f>IF(AND(NOT(ISBLANK('Contact Data Entry'!Z185)),ISNA(VLOOKUP('Contact Data Entry'!Z185,'DO NOT USE_School Picklist'!$G$3:$G$5,1,FALSE))),"Please select a value from the drop-down menu",IF('DO NOT USE_Contact Formulas'!A185,"OK",NA()))</f>
        <v>#N/A</v>
      </c>
      <c r="AA185" s="41"/>
      <c r="AB185" s="41" t="e">
        <f>IF(AND(NOT(ISBLANK('Contact Data Entry'!AB185)),ISNA(VLOOKUP('Contact Data Entry'!AB185,'DO NOT USE_School Picklist'!$H$3:$H$4,1,FALSE))),"Please select a value from the drop-down menu",IF('DO NOT USE_Contact Formulas'!A185,"OK",NA()))</f>
        <v>#N/A</v>
      </c>
      <c r="AC185" s="41" t="e">
        <f ca="1">IF('Contact Data Entry'!AC185&gt;'DO NOT USE_School Picklist'!$C$3,"Test Date cannot be a future date",IF('DO NOT USE_Contact Formulas'!A185,"OK",NA()))</f>
        <v>#N/A</v>
      </c>
      <c r="AD185" s="41" t="e">
        <f>IF(AND(NOT(ISBLANK('Contact Data Entry'!AD185)),ISNA(VLOOKUP('Contact Data Entry'!AD185,'DO NOT USE_School Picklist'!$Q$3:$Q$8,1,FALSE))),"Please select a value from the drop-down menu",IF('DO NOT USE_Contact Formulas'!A185,"OK",NA()))</f>
        <v>#N/A</v>
      </c>
    </row>
    <row r="186" spans="1:30" x14ac:dyDescent="0.25">
      <c r="A186" s="40" t="e">
        <f>IF('DO NOT USE_Contact Formulas'!A186,IF('DO NOT USE_Contact Formulas'!B186,"Not all required fields are completed","OK"),NA())</f>
        <v>#N/A</v>
      </c>
      <c r="B186" s="41" t="e">
        <f>IF(AND('DO NOT USE_Contact Formulas'!A186,ISBLANK('Contact Data Entry'!B186)),"First Name is required",IF(NOT(ISBLANK('Contact Data Entry'!B186)),"OK",NA()))</f>
        <v>#N/A</v>
      </c>
      <c r="C186" s="41" t="e">
        <f>IF(AND('DO NOT USE_Contact Formulas'!A186,ISBLANK('Contact Data Entry'!C186)),"Last Name is required",IF(NOT(ISBLANK('Contact Data Entry'!C186)),"OK",NA()))</f>
        <v>#N/A</v>
      </c>
      <c r="D186" s="41" t="e">
        <f>IF(AND('DO NOT USE_Contact Formulas'!A186,ISBLANK('Contact Data Entry'!D186)),"Birthdate is required",IF(NOT(ISBLANK('Contact Data Entry'!D186)),"OK",NA()))</f>
        <v>#N/A</v>
      </c>
      <c r="E186" s="41" t="e">
        <f>IF(AND('DO NOT USE_Contact Formulas'!A186,ISBLANK('Contact Data Entry'!E186)),"Mobile Phone is required",IF(NOT(ISBLANK('Contact Data Entry'!E186)),IF(AND(ISNUMBER(VALUE('Contact Data Entry'!E186)),LEFT('Contact Data Entry'!E186,1)&lt;&gt;"1",LEN('Contact Data Entry'!E186)=10),"OK","Phone number must be valid format"),NA()))</f>
        <v>#N/A</v>
      </c>
      <c r="F186" s="41" t="e">
        <f>IF(LEN('Contact Data Entry'!F186)&gt;255,"Home Street Address must be less than 255 characters",IF('DO NOT USE_Contact Formulas'!A186,"OK",NA()))</f>
        <v>#N/A</v>
      </c>
      <c r="G186" s="41" t="e">
        <f>IF(LEN('Contact Data Entry'!G186)&gt;40,"City must be less than 40 characters",IF('DO NOT USE_Contact Formulas'!A186,"OK",NA()))</f>
        <v>#N/A</v>
      </c>
      <c r="H186" s="41" t="e">
        <f>IF(AND(NOT(ISBLANK('Contact Data Entry'!H186)),ISNA(VLOOKUP('Contact Data Entry'!H186,'DO NOT USE_School Picklist'!$P$3:$P$52,1,FALSE))),"Please select a value from the drop-down menu",IF('DO NOT USE_Contact Formulas'!A186,"OK",NA()))</f>
        <v>#N/A</v>
      </c>
      <c r="I186" s="41" t="e">
        <f>IF(AND('DO NOT USE_Contact Formulas'!A186,ISBLANK('Contact Data Entry'!I186)),"Zip is required",IF(ISBLANK('Contact Data Entry'!I186),NA(),"OK"))</f>
        <v>#N/A</v>
      </c>
      <c r="J186" s="41" t="e">
        <f>IF(AND('DO NOT USE_Contact Formulas'!A186,ISBLANK('Contact Data Entry'!J186)),"Student or Staff? is required",IF(ISBLANK('Contact Data Entry'!J186),NA(),IF(ISNA(VLOOKUP('Contact Data Entry'!J186,'DO NOT USE_School Picklist'!$B$3:$B$6,1,FALSE)),"Please select a value from the drop-down menu","OK")))</f>
        <v>#N/A</v>
      </c>
      <c r="K186" s="41" t="e">
        <f>IF(AND('Contact Data Entry'!J186='DO NOT USE_School Picklist'!$B$4,ISBLANK('Contact Data Entry'!K186)),"Occupation/Job Title is required if Student or Staff? is Yes, staff/faculty or volunteer",IF('DO NOT USE_Contact Formulas'!A186,"OK",NA()))</f>
        <v>#N/A</v>
      </c>
      <c r="L186" s="41" t="e">
        <f ca="1">IF('Contact Data Entry'!L186&gt;'DO NOT USE_School Picklist'!$C$3,"Date last on school campus/facility cannot be a future date",IF('DO NOT USE_Contact Formulas'!A186,IF(ISBLANK('Contact Data Entry'!L186),"Date last on school campus/facility is required","OK"),NA()))</f>
        <v>#N/A</v>
      </c>
      <c r="M186" s="42" t="e">
        <f ca="1">IF('Contact Data Entry'!M186&gt;'DO NOT USE_School Picklist'!$C$3,"Last Exposure Date cannot be a future date",IF('DO NOT USE_Contact Formulas'!A186,IF(ISBLANK('Contact Data Entry'!M186),"Last Exposure Date is required","OK"),NA()))</f>
        <v>#N/A</v>
      </c>
      <c r="N186" s="42" t="e">
        <f>IF(AND('DO NOT USE_Contact Formulas'!A186,ISBLANK('Contact Data Entry'!N186)),"Specific Place in the Location is required",IF(ISBLANK('Contact Data Entry'!N186),NA(),"OK"))</f>
        <v>#N/A</v>
      </c>
      <c r="O186" s="41" t="e">
        <f>IF(AND(NOT(ISBLANK('Contact Data Entry'!O186)),ISNA(VLOOKUP('Contact Data Entry'!O186,'DO NOT USE_School Picklist'!$L$3:$L$81,1,FALSE))),"Please select a value from the drop-down menu",IF('DO NOT USE_Contact Formulas'!A186,"OK",NA()))</f>
        <v>#N/A</v>
      </c>
      <c r="P186" s="41" t="e">
        <f>IF(AND(NOT(ISBLANK('Contact Data Entry'!P186)),NOT(ISNUMBER(MATCH("*@*.?*",'Contact Data Entry'!P186,0)))),"Email must be in a valid format",IF('DO NOT USE_Contact Formulas'!A186,"OK",NA()))</f>
        <v>#N/A</v>
      </c>
      <c r="Q186" s="41" t="e">
        <f>IF(LEN('Contact Data Entry'!Q186)&gt;50,"Parent/Guardian Name must be less than 50 characters",IF('DO NOT USE_Contact Formulas'!A186,"OK",NA()))</f>
        <v>#N/A</v>
      </c>
      <c r="R186" s="41" t="e">
        <f>IF(NOT(ISBLANK('Contact Data Entry'!R186)),IF(AND(ISNUMBER('Contact Data Entry'!R186),LEFT('Contact Data Entry'!R186,1)&lt;&gt;"1",LEN('Contact Data Entry'!R186)=10),"OK","Phone number must be valid format"),IF('DO NOT USE_Contact Formulas'!A186,"OK",NA()))</f>
        <v>#N/A</v>
      </c>
      <c r="S186" s="41" t="e">
        <f>IF(AND(NOT(ISBLANK('Contact Data Entry'!S186)),ISNA(VLOOKUP('Contact Data Entry'!S186,'DO NOT USE_School Picklist'!$N$3:$N$63,1,FALSE))),"Please select a value from the drop-down menu",IF('DO NOT USE_Contact Formulas'!A186,"OK",NA()))</f>
        <v>#N/A</v>
      </c>
      <c r="T186" s="41" t="e">
        <f>IF(AND(NOT(ISBLANK('Contact Data Entry'!T186)),ISNA(VLOOKUP('Contact Data Entry'!T186,'DO NOT USE_School Picklist'!$E$3:$E$10,1,FALSE))),"Please select a value from the drop-down menu",IF('DO NOT USE_Contact Formulas'!A186,"OK",NA()))</f>
        <v>#N/A</v>
      </c>
      <c r="U186" s="41" t="e">
        <f>IF(AND(NOT(ISBLANK('Contact Data Entry'!U186)),ISNA(VLOOKUP('Contact Data Entry'!U186,'DO NOT USE_School Picklist'!$F$3:$F$16,1,FALSE))),"Please select a value from the drop-down menu",IF('DO NOT USE_Contact Formulas'!A186,"OK",NA()))</f>
        <v>#N/A</v>
      </c>
      <c r="V186" s="41" t="e">
        <f>IF(LEN('Contact Data Entry'!V186)&gt;100,"Classroom(s) must be less than 100 characters",IF('DO NOT USE_Contact Formulas'!A186,"OK",NA()))</f>
        <v>#N/A</v>
      </c>
      <c r="W186" s="41" t="e">
        <f>IF(AND(NOT(ISBLANK('Contact Data Entry'!W186)),ISNA(VLOOKUP('Contact Data Entry'!W186,'DO NOT USE_School Picklist'!$K$3:$K$6,1,FALSE))),"Please select a value from the drop-down menu",IF('DO NOT USE_Contact Formulas'!A186,"OK",NA()))</f>
        <v>#N/A</v>
      </c>
      <c r="X186" s="41" t="e">
        <f>IF(AND(NOT(ISBLANK('Contact Data Entry'!X186)),ISNA(VLOOKUP('Contact Data Entry'!X186,'DO NOT USE_School Picklist'!$D$3:$D$5,1,FALSE))),"Please select a value from the drop-down menu",IF('DO NOT USE_Contact Formulas'!A186,"OK",NA()))</f>
        <v>#N/A</v>
      </c>
      <c r="Y186" s="41"/>
      <c r="Z186" s="41" t="e">
        <f>IF(AND(NOT(ISBLANK('Contact Data Entry'!Z186)),ISNA(VLOOKUP('Contact Data Entry'!Z186,'DO NOT USE_School Picklist'!$G$3:$G$5,1,FALSE))),"Please select a value from the drop-down menu",IF('DO NOT USE_Contact Formulas'!A186,"OK",NA()))</f>
        <v>#N/A</v>
      </c>
      <c r="AA186" s="41"/>
      <c r="AB186" s="41" t="e">
        <f>IF(AND(NOT(ISBLANK('Contact Data Entry'!AB186)),ISNA(VLOOKUP('Contact Data Entry'!AB186,'DO NOT USE_School Picklist'!$H$3:$H$4,1,FALSE))),"Please select a value from the drop-down menu",IF('DO NOT USE_Contact Formulas'!A186,"OK",NA()))</f>
        <v>#N/A</v>
      </c>
      <c r="AC186" s="41" t="e">
        <f ca="1">IF('Contact Data Entry'!AC186&gt;'DO NOT USE_School Picklist'!$C$3,"Test Date cannot be a future date",IF('DO NOT USE_Contact Formulas'!A186,"OK",NA()))</f>
        <v>#N/A</v>
      </c>
      <c r="AD186" s="41" t="e">
        <f>IF(AND(NOT(ISBLANK('Contact Data Entry'!AD186)),ISNA(VLOOKUP('Contact Data Entry'!AD186,'DO NOT USE_School Picklist'!$Q$3:$Q$8,1,FALSE))),"Please select a value from the drop-down menu",IF('DO NOT USE_Contact Formulas'!A186,"OK",NA()))</f>
        <v>#N/A</v>
      </c>
    </row>
    <row r="187" spans="1:30" x14ac:dyDescent="0.25">
      <c r="A187" s="40" t="e">
        <f>IF('DO NOT USE_Contact Formulas'!A187,IF('DO NOT USE_Contact Formulas'!B187,"Not all required fields are completed","OK"),NA())</f>
        <v>#N/A</v>
      </c>
      <c r="B187" s="41" t="e">
        <f>IF(AND('DO NOT USE_Contact Formulas'!A187,ISBLANK('Contact Data Entry'!B187)),"First Name is required",IF(NOT(ISBLANK('Contact Data Entry'!B187)),"OK",NA()))</f>
        <v>#N/A</v>
      </c>
      <c r="C187" s="41" t="e">
        <f>IF(AND('DO NOT USE_Contact Formulas'!A187,ISBLANK('Contact Data Entry'!C187)),"Last Name is required",IF(NOT(ISBLANK('Contact Data Entry'!C187)),"OK",NA()))</f>
        <v>#N/A</v>
      </c>
      <c r="D187" s="41" t="e">
        <f>IF(AND('DO NOT USE_Contact Formulas'!A187,ISBLANK('Contact Data Entry'!D187)),"Birthdate is required",IF(NOT(ISBLANK('Contact Data Entry'!D187)),"OK",NA()))</f>
        <v>#N/A</v>
      </c>
      <c r="E187" s="41" t="e">
        <f>IF(AND('DO NOT USE_Contact Formulas'!A187,ISBLANK('Contact Data Entry'!E187)),"Mobile Phone is required",IF(NOT(ISBLANK('Contact Data Entry'!E187)),IF(AND(ISNUMBER(VALUE('Contact Data Entry'!E187)),LEFT('Contact Data Entry'!E187,1)&lt;&gt;"1",LEN('Contact Data Entry'!E187)=10),"OK","Phone number must be valid format"),NA()))</f>
        <v>#N/A</v>
      </c>
      <c r="F187" s="41" t="e">
        <f>IF(LEN('Contact Data Entry'!F187)&gt;255,"Home Street Address must be less than 255 characters",IF('DO NOT USE_Contact Formulas'!A187,"OK",NA()))</f>
        <v>#N/A</v>
      </c>
      <c r="G187" s="41" t="e">
        <f>IF(LEN('Contact Data Entry'!G187)&gt;40,"City must be less than 40 characters",IF('DO NOT USE_Contact Formulas'!A187,"OK",NA()))</f>
        <v>#N/A</v>
      </c>
      <c r="H187" s="41" t="e">
        <f>IF(AND(NOT(ISBLANK('Contact Data Entry'!H187)),ISNA(VLOOKUP('Contact Data Entry'!H187,'DO NOT USE_School Picklist'!$P$3:$P$52,1,FALSE))),"Please select a value from the drop-down menu",IF('DO NOT USE_Contact Formulas'!A187,"OK",NA()))</f>
        <v>#N/A</v>
      </c>
      <c r="I187" s="41" t="e">
        <f>IF(AND('DO NOT USE_Contact Formulas'!A187,ISBLANK('Contact Data Entry'!I187)),"Zip is required",IF(ISBLANK('Contact Data Entry'!I187),NA(),"OK"))</f>
        <v>#N/A</v>
      </c>
      <c r="J187" s="41" t="e">
        <f>IF(AND('DO NOT USE_Contact Formulas'!A187,ISBLANK('Contact Data Entry'!J187)),"Student or Staff? is required",IF(ISBLANK('Contact Data Entry'!J187),NA(),IF(ISNA(VLOOKUP('Contact Data Entry'!J187,'DO NOT USE_School Picklist'!$B$3:$B$6,1,FALSE)),"Please select a value from the drop-down menu","OK")))</f>
        <v>#N/A</v>
      </c>
      <c r="K187" s="41" t="e">
        <f>IF(AND('Contact Data Entry'!J187='DO NOT USE_School Picklist'!$B$4,ISBLANK('Contact Data Entry'!K187)),"Occupation/Job Title is required if Student or Staff? is Yes, staff/faculty or volunteer",IF('DO NOT USE_Contact Formulas'!A187,"OK",NA()))</f>
        <v>#N/A</v>
      </c>
      <c r="L187" s="41" t="e">
        <f ca="1">IF('Contact Data Entry'!L187&gt;'DO NOT USE_School Picklist'!$C$3,"Date last on school campus/facility cannot be a future date",IF('DO NOT USE_Contact Formulas'!A187,IF(ISBLANK('Contact Data Entry'!L187),"Date last on school campus/facility is required","OK"),NA()))</f>
        <v>#N/A</v>
      </c>
      <c r="M187" s="42" t="e">
        <f ca="1">IF('Contact Data Entry'!M187&gt;'DO NOT USE_School Picklist'!$C$3,"Last Exposure Date cannot be a future date",IF('DO NOT USE_Contact Formulas'!A187,IF(ISBLANK('Contact Data Entry'!M187),"Last Exposure Date is required","OK"),NA()))</f>
        <v>#N/A</v>
      </c>
      <c r="N187" s="42" t="e">
        <f>IF(AND('DO NOT USE_Contact Formulas'!A187,ISBLANK('Contact Data Entry'!N187)),"Specific Place in the Location is required",IF(ISBLANK('Contact Data Entry'!N187),NA(),"OK"))</f>
        <v>#N/A</v>
      </c>
      <c r="O187" s="41" t="e">
        <f>IF(AND(NOT(ISBLANK('Contact Data Entry'!O187)),ISNA(VLOOKUP('Contact Data Entry'!O187,'DO NOT USE_School Picklist'!$L$3:$L$81,1,FALSE))),"Please select a value from the drop-down menu",IF('DO NOT USE_Contact Formulas'!A187,"OK",NA()))</f>
        <v>#N/A</v>
      </c>
      <c r="P187" s="41" t="e">
        <f>IF(AND(NOT(ISBLANK('Contact Data Entry'!P187)),NOT(ISNUMBER(MATCH("*@*.?*",'Contact Data Entry'!P187,0)))),"Email must be in a valid format",IF('DO NOT USE_Contact Formulas'!A187,"OK",NA()))</f>
        <v>#N/A</v>
      </c>
      <c r="Q187" s="41" t="e">
        <f>IF(LEN('Contact Data Entry'!Q187)&gt;50,"Parent/Guardian Name must be less than 50 characters",IF('DO NOT USE_Contact Formulas'!A187,"OK",NA()))</f>
        <v>#N/A</v>
      </c>
      <c r="R187" s="41" t="e">
        <f>IF(NOT(ISBLANK('Contact Data Entry'!R187)),IF(AND(ISNUMBER('Contact Data Entry'!R187),LEFT('Contact Data Entry'!R187,1)&lt;&gt;"1",LEN('Contact Data Entry'!R187)=10),"OK","Phone number must be valid format"),IF('DO NOT USE_Contact Formulas'!A187,"OK",NA()))</f>
        <v>#N/A</v>
      </c>
      <c r="S187" s="41" t="e">
        <f>IF(AND(NOT(ISBLANK('Contact Data Entry'!S187)),ISNA(VLOOKUP('Contact Data Entry'!S187,'DO NOT USE_School Picklist'!$N$3:$N$63,1,FALSE))),"Please select a value from the drop-down menu",IF('DO NOT USE_Contact Formulas'!A187,"OK",NA()))</f>
        <v>#N/A</v>
      </c>
      <c r="T187" s="41" t="e">
        <f>IF(AND(NOT(ISBLANK('Contact Data Entry'!T187)),ISNA(VLOOKUP('Contact Data Entry'!T187,'DO NOT USE_School Picklist'!$E$3:$E$10,1,FALSE))),"Please select a value from the drop-down menu",IF('DO NOT USE_Contact Formulas'!A187,"OK",NA()))</f>
        <v>#N/A</v>
      </c>
      <c r="U187" s="41" t="e">
        <f>IF(AND(NOT(ISBLANK('Contact Data Entry'!U187)),ISNA(VLOOKUP('Contact Data Entry'!U187,'DO NOT USE_School Picklist'!$F$3:$F$16,1,FALSE))),"Please select a value from the drop-down menu",IF('DO NOT USE_Contact Formulas'!A187,"OK",NA()))</f>
        <v>#N/A</v>
      </c>
      <c r="V187" s="41" t="e">
        <f>IF(LEN('Contact Data Entry'!V187)&gt;100,"Classroom(s) must be less than 100 characters",IF('DO NOT USE_Contact Formulas'!A187,"OK",NA()))</f>
        <v>#N/A</v>
      </c>
      <c r="W187" s="41" t="e">
        <f>IF(AND(NOT(ISBLANK('Contact Data Entry'!W187)),ISNA(VLOOKUP('Contact Data Entry'!W187,'DO NOT USE_School Picklist'!$K$3:$K$6,1,FALSE))),"Please select a value from the drop-down menu",IF('DO NOT USE_Contact Formulas'!A187,"OK",NA()))</f>
        <v>#N/A</v>
      </c>
      <c r="X187" s="41" t="e">
        <f>IF(AND(NOT(ISBLANK('Contact Data Entry'!X187)),ISNA(VLOOKUP('Contact Data Entry'!X187,'DO NOT USE_School Picklist'!$D$3:$D$5,1,FALSE))),"Please select a value from the drop-down menu",IF('DO NOT USE_Contact Formulas'!A187,"OK",NA()))</f>
        <v>#N/A</v>
      </c>
      <c r="Y187" s="41"/>
      <c r="Z187" s="41" t="e">
        <f>IF(AND(NOT(ISBLANK('Contact Data Entry'!Z187)),ISNA(VLOOKUP('Contact Data Entry'!Z187,'DO NOT USE_School Picklist'!$G$3:$G$5,1,FALSE))),"Please select a value from the drop-down menu",IF('DO NOT USE_Contact Formulas'!A187,"OK",NA()))</f>
        <v>#N/A</v>
      </c>
      <c r="AA187" s="41"/>
      <c r="AB187" s="41" t="e">
        <f>IF(AND(NOT(ISBLANK('Contact Data Entry'!AB187)),ISNA(VLOOKUP('Contact Data Entry'!AB187,'DO NOT USE_School Picklist'!$H$3:$H$4,1,FALSE))),"Please select a value from the drop-down menu",IF('DO NOT USE_Contact Formulas'!A187,"OK",NA()))</f>
        <v>#N/A</v>
      </c>
      <c r="AC187" s="41" t="e">
        <f ca="1">IF('Contact Data Entry'!AC187&gt;'DO NOT USE_School Picklist'!$C$3,"Test Date cannot be a future date",IF('DO NOT USE_Contact Formulas'!A187,"OK",NA()))</f>
        <v>#N/A</v>
      </c>
      <c r="AD187" s="41" t="e">
        <f>IF(AND(NOT(ISBLANK('Contact Data Entry'!AD187)),ISNA(VLOOKUP('Contact Data Entry'!AD187,'DO NOT USE_School Picklist'!$Q$3:$Q$8,1,FALSE))),"Please select a value from the drop-down menu",IF('DO NOT USE_Contact Formulas'!A187,"OK",NA()))</f>
        <v>#N/A</v>
      </c>
    </row>
    <row r="188" spans="1:30" x14ac:dyDescent="0.25">
      <c r="A188" s="40" t="e">
        <f>IF('DO NOT USE_Contact Formulas'!A188,IF('DO NOT USE_Contact Formulas'!B188,"Not all required fields are completed","OK"),NA())</f>
        <v>#N/A</v>
      </c>
      <c r="B188" s="41" t="e">
        <f>IF(AND('DO NOT USE_Contact Formulas'!A188,ISBLANK('Contact Data Entry'!B188)),"First Name is required",IF(NOT(ISBLANK('Contact Data Entry'!B188)),"OK",NA()))</f>
        <v>#N/A</v>
      </c>
      <c r="C188" s="41" t="e">
        <f>IF(AND('DO NOT USE_Contact Formulas'!A188,ISBLANK('Contact Data Entry'!C188)),"Last Name is required",IF(NOT(ISBLANK('Contact Data Entry'!C188)),"OK",NA()))</f>
        <v>#N/A</v>
      </c>
      <c r="D188" s="41" t="e">
        <f>IF(AND('DO NOT USE_Contact Formulas'!A188,ISBLANK('Contact Data Entry'!D188)),"Birthdate is required",IF(NOT(ISBLANK('Contact Data Entry'!D188)),"OK",NA()))</f>
        <v>#N/A</v>
      </c>
      <c r="E188" s="41" t="e">
        <f>IF(AND('DO NOT USE_Contact Formulas'!A188,ISBLANK('Contact Data Entry'!E188)),"Mobile Phone is required",IF(NOT(ISBLANK('Contact Data Entry'!E188)),IF(AND(ISNUMBER(VALUE('Contact Data Entry'!E188)),LEFT('Contact Data Entry'!E188,1)&lt;&gt;"1",LEN('Contact Data Entry'!E188)=10),"OK","Phone number must be valid format"),NA()))</f>
        <v>#N/A</v>
      </c>
      <c r="F188" s="41" t="e">
        <f>IF(LEN('Contact Data Entry'!F188)&gt;255,"Home Street Address must be less than 255 characters",IF('DO NOT USE_Contact Formulas'!A188,"OK",NA()))</f>
        <v>#N/A</v>
      </c>
      <c r="G188" s="41" t="e">
        <f>IF(LEN('Contact Data Entry'!G188)&gt;40,"City must be less than 40 characters",IF('DO NOT USE_Contact Formulas'!A188,"OK",NA()))</f>
        <v>#N/A</v>
      </c>
      <c r="H188" s="41" t="e">
        <f>IF(AND(NOT(ISBLANK('Contact Data Entry'!H188)),ISNA(VLOOKUP('Contact Data Entry'!H188,'DO NOT USE_School Picklist'!$P$3:$P$52,1,FALSE))),"Please select a value from the drop-down menu",IF('DO NOT USE_Contact Formulas'!A188,"OK",NA()))</f>
        <v>#N/A</v>
      </c>
      <c r="I188" s="41" t="e">
        <f>IF(AND('DO NOT USE_Contact Formulas'!A188,ISBLANK('Contact Data Entry'!I188)),"Zip is required",IF(ISBLANK('Contact Data Entry'!I188),NA(),"OK"))</f>
        <v>#N/A</v>
      </c>
      <c r="J188" s="41" t="e">
        <f>IF(AND('DO NOT USE_Contact Formulas'!A188,ISBLANK('Contact Data Entry'!J188)),"Student or Staff? is required",IF(ISBLANK('Contact Data Entry'!J188),NA(),IF(ISNA(VLOOKUP('Contact Data Entry'!J188,'DO NOT USE_School Picklist'!$B$3:$B$6,1,FALSE)),"Please select a value from the drop-down menu","OK")))</f>
        <v>#N/A</v>
      </c>
      <c r="K188" s="41" t="e">
        <f>IF(AND('Contact Data Entry'!J188='DO NOT USE_School Picklist'!$B$4,ISBLANK('Contact Data Entry'!K188)),"Occupation/Job Title is required if Student or Staff? is Yes, staff/faculty or volunteer",IF('DO NOT USE_Contact Formulas'!A188,"OK",NA()))</f>
        <v>#N/A</v>
      </c>
      <c r="L188" s="41" t="e">
        <f ca="1">IF('Contact Data Entry'!L188&gt;'DO NOT USE_School Picklist'!$C$3,"Date last on school campus/facility cannot be a future date",IF('DO NOT USE_Contact Formulas'!A188,IF(ISBLANK('Contact Data Entry'!L188),"Date last on school campus/facility is required","OK"),NA()))</f>
        <v>#N/A</v>
      </c>
      <c r="M188" s="42" t="e">
        <f ca="1">IF('Contact Data Entry'!M188&gt;'DO NOT USE_School Picklist'!$C$3,"Last Exposure Date cannot be a future date",IF('DO NOT USE_Contact Formulas'!A188,IF(ISBLANK('Contact Data Entry'!M188),"Last Exposure Date is required","OK"),NA()))</f>
        <v>#N/A</v>
      </c>
      <c r="N188" s="42" t="e">
        <f>IF(AND('DO NOT USE_Contact Formulas'!A188,ISBLANK('Contact Data Entry'!N188)),"Specific Place in the Location is required",IF(ISBLANK('Contact Data Entry'!N188),NA(),"OK"))</f>
        <v>#N/A</v>
      </c>
      <c r="O188" s="41" t="e">
        <f>IF(AND(NOT(ISBLANK('Contact Data Entry'!O188)),ISNA(VLOOKUP('Contact Data Entry'!O188,'DO NOT USE_School Picklist'!$L$3:$L$81,1,FALSE))),"Please select a value from the drop-down menu",IF('DO NOT USE_Contact Formulas'!A188,"OK",NA()))</f>
        <v>#N/A</v>
      </c>
      <c r="P188" s="41" t="e">
        <f>IF(AND(NOT(ISBLANK('Contact Data Entry'!P188)),NOT(ISNUMBER(MATCH("*@*.?*",'Contact Data Entry'!P188,0)))),"Email must be in a valid format",IF('DO NOT USE_Contact Formulas'!A188,"OK",NA()))</f>
        <v>#N/A</v>
      </c>
      <c r="Q188" s="41" t="e">
        <f>IF(LEN('Contact Data Entry'!Q188)&gt;50,"Parent/Guardian Name must be less than 50 characters",IF('DO NOT USE_Contact Formulas'!A188,"OK",NA()))</f>
        <v>#N/A</v>
      </c>
      <c r="R188" s="41" t="e">
        <f>IF(NOT(ISBLANK('Contact Data Entry'!R188)),IF(AND(ISNUMBER('Contact Data Entry'!R188),LEFT('Contact Data Entry'!R188,1)&lt;&gt;"1",LEN('Contact Data Entry'!R188)=10),"OK","Phone number must be valid format"),IF('DO NOT USE_Contact Formulas'!A188,"OK",NA()))</f>
        <v>#N/A</v>
      </c>
      <c r="S188" s="41" t="e">
        <f>IF(AND(NOT(ISBLANK('Contact Data Entry'!S188)),ISNA(VLOOKUP('Contact Data Entry'!S188,'DO NOT USE_School Picklist'!$N$3:$N$63,1,FALSE))),"Please select a value from the drop-down menu",IF('DO NOT USE_Contact Formulas'!A188,"OK",NA()))</f>
        <v>#N/A</v>
      </c>
      <c r="T188" s="41" t="e">
        <f>IF(AND(NOT(ISBLANK('Contact Data Entry'!T188)),ISNA(VLOOKUP('Contact Data Entry'!T188,'DO NOT USE_School Picklist'!$E$3:$E$10,1,FALSE))),"Please select a value from the drop-down menu",IF('DO NOT USE_Contact Formulas'!A188,"OK",NA()))</f>
        <v>#N/A</v>
      </c>
      <c r="U188" s="41" t="e">
        <f>IF(AND(NOT(ISBLANK('Contact Data Entry'!U188)),ISNA(VLOOKUP('Contact Data Entry'!U188,'DO NOT USE_School Picklist'!$F$3:$F$16,1,FALSE))),"Please select a value from the drop-down menu",IF('DO NOT USE_Contact Formulas'!A188,"OK",NA()))</f>
        <v>#N/A</v>
      </c>
      <c r="V188" s="41" t="e">
        <f>IF(LEN('Contact Data Entry'!V188)&gt;100,"Classroom(s) must be less than 100 characters",IF('DO NOT USE_Contact Formulas'!A188,"OK",NA()))</f>
        <v>#N/A</v>
      </c>
      <c r="W188" s="41" t="e">
        <f>IF(AND(NOT(ISBLANK('Contact Data Entry'!W188)),ISNA(VLOOKUP('Contact Data Entry'!W188,'DO NOT USE_School Picklist'!$K$3:$K$6,1,FALSE))),"Please select a value from the drop-down menu",IF('DO NOT USE_Contact Formulas'!A188,"OK",NA()))</f>
        <v>#N/A</v>
      </c>
      <c r="X188" s="41" t="e">
        <f>IF(AND(NOT(ISBLANK('Contact Data Entry'!X188)),ISNA(VLOOKUP('Contact Data Entry'!X188,'DO NOT USE_School Picklist'!$D$3:$D$5,1,FALSE))),"Please select a value from the drop-down menu",IF('DO NOT USE_Contact Formulas'!A188,"OK",NA()))</f>
        <v>#N/A</v>
      </c>
      <c r="Y188" s="41"/>
      <c r="Z188" s="41" t="e">
        <f>IF(AND(NOT(ISBLANK('Contact Data Entry'!Z188)),ISNA(VLOOKUP('Contact Data Entry'!Z188,'DO NOT USE_School Picklist'!$G$3:$G$5,1,FALSE))),"Please select a value from the drop-down menu",IF('DO NOT USE_Contact Formulas'!A188,"OK",NA()))</f>
        <v>#N/A</v>
      </c>
      <c r="AA188" s="41"/>
      <c r="AB188" s="41" t="e">
        <f>IF(AND(NOT(ISBLANK('Contact Data Entry'!AB188)),ISNA(VLOOKUP('Contact Data Entry'!AB188,'DO NOT USE_School Picklist'!$H$3:$H$4,1,FALSE))),"Please select a value from the drop-down menu",IF('DO NOT USE_Contact Formulas'!A188,"OK",NA()))</f>
        <v>#N/A</v>
      </c>
      <c r="AC188" s="41" t="e">
        <f ca="1">IF('Contact Data Entry'!AC188&gt;'DO NOT USE_School Picklist'!$C$3,"Test Date cannot be a future date",IF('DO NOT USE_Contact Formulas'!A188,"OK",NA()))</f>
        <v>#N/A</v>
      </c>
      <c r="AD188" s="41" t="e">
        <f>IF(AND(NOT(ISBLANK('Contact Data Entry'!AD188)),ISNA(VLOOKUP('Contact Data Entry'!AD188,'DO NOT USE_School Picklist'!$Q$3:$Q$8,1,FALSE))),"Please select a value from the drop-down menu",IF('DO NOT USE_Contact Formulas'!A188,"OK",NA()))</f>
        <v>#N/A</v>
      </c>
    </row>
    <row r="189" spans="1:30" x14ac:dyDescent="0.25">
      <c r="A189" s="40" t="e">
        <f>IF('DO NOT USE_Contact Formulas'!A189,IF('DO NOT USE_Contact Formulas'!B189,"Not all required fields are completed","OK"),NA())</f>
        <v>#N/A</v>
      </c>
      <c r="B189" s="41" t="e">
        <f>IF(AND('DO NOT USE_Contact Formulas'!A189,ISBLANK('Contact Data Entry'!B189)),"First Name is required",IF(NOT(ISBLANK('Contact Data Entry'!B189)),"OK",NA()))</f>
        <v>#N/A</v>
      </c>
      <c r="C189" s="41" t="e">
        <f>IF(AND('DO NOT USE_Contact Formulas'!A189,ISBLANK('Contact Data Entry'!C189)),"Last Name is required",IF(NOT(ISBLANK('Contact Data Entry'!C189)),"OK",NA()))</f>
        <v>#N/A</v>
      </c>
      <c r="D189" s="41" t="e">
        <f>IF(AND('DO NOT USE_Contact Formulas'!A189,ISBLANK('Contact Data Entry'!D189)),"Birthdate is required",IF(NOT(ISBLANK('Contact Data Entry'!D189)),"OK",NA()))</f>
        <v>#N/A</v>
      </c>
      <c r="E189" s="41" t="e">
        <f>IF(AND('DO NOT USE_Contact Formulas'!A189,ISBLANK('Contact Data Entry'!E189)),"Mobile Phone is required",IF(NOT(ISBLANK('Contact Data Entry'!E189)),IF(AND(ISNUMBER(VALUE('Contact Data Entry'!E189)),LEFT('Contact Data Entry'!E189,1)&lt;&gt;"1",LEN('Contact Data Entry'!E189)=10),"OK","Phone number must be valid format"),NA()))</f>
        <v>#N/A</v>
      </c>
      <c r="F189" s="41" t="e">
        <f>IF(LEN('Contact Data Entry'!F189)&gt;255,"Home Street Address must be less than 255 characters",IF('DO NOT USE_Contact Formulas'!A189,"OK",NA()))</f>
        <v>#N/A</v>
      </c>
      <c r="G189" s="41" t="e">
        <f>IF(LEN('Contact Data Entry'!G189)&gt;40,"City must be less than 40 characters",IF('DO NOT USE_Contact Formulas'!A189,"OK",NA()))</f>
        <v>#N/A</v>
      </c>
      <c r="H189" s="41" t="e">
        <f>IF(AND(NOT(ISBLANK('Contact Data Entry'!H189)),ISNA(VLOOKUP('Contact Data Entry'!H189,'DO NOT USE_School Picklist'!$P$3:$P$52,1,FALSE))),"Please select a value from the drop-down menu",IF('DO NOT USE_Contact Formulas'!A189,"OK",NA()))</f>
        <v>#N/A</v>
      </c>
      <c r="I189" s="41" t="e">
        <f>IF(AND('DO NOT USE_Contact Formulas'!A189,ISBLANK('Contact Data Entry'!I189)),"Zip is required",IF(ISBLANK('Contact Data Entry'!I189),NA(),"OK"))</f>
        <v>#N/A</v>
      </c>
      <c r="J189" s="41" t="e">
        <f>IF(AND('DO NOT USE_Contact Formulas'!A189,ISBLANK('Contact Data Entry'!J189)),"Student or Staff? is required",IF(ISBLANK('Contact Data Entry'!J189),NA(),IF(ISNA(VLOOKUP('Contact Data Entry'!J189,'DO NOT USE_School Picklist'!$B$3:$B$6,1,FALSE)),"Please select a value from the drop-down menu","OK")))</f>
        <v>#N/A</v>
      </c>
      <c r="K189" s="41" t="e">
        <f>IF(AND('Contact Data Entry'!J189='DO NOT USE_School Picklist'!$B$4,ISBLANK('Contact Data Entry'!K189)),"Occupation/Job Title is required if Student or Staff? is Yes, staff/faculty or volunteer",IF('DO NOT USE_Contact Formulas'!A189,"OK",NA()))</f>
        <v>#N/A</v>
      </c>
      <c r="L189" s="41" t="e">
        <f ca="1">IF('Contact Data Entry'!L189&gt;'DO NOT USE_School Picklist'!$C$3,"Date last on school campus/facility cannot be a future date",IF('DO NOT USE_Contact Formulas'!A189,IF(ISBLANK('Contact Data Entry'!L189),"Date last on school campus/facility is required","OK"),NA()))</f>
        <v>#N/A</v>
      </c>
      <c r="M189" s="42" t="e">
        <f ca="1">IF('Contact Data Entry'!M189&gt;'DO NOT USE_School Picklist'!$C$3,"Last Exposure Date cannot be a future date",IF('DO NOT USE_Contact Formulas'!A189,IF(ISBLANK('Contact Data Entry'!M189),"Last Exposure Date is required","OK"),NA()))</f>
        <v>#N/A</v>
      </c>
      <c r="N189" s="42" t="e">
        <f>IF(AND('DO NOT USE_Contact Formulas'!A189,ISBLANK('Contact Data Entry'!N189)),"Specific Place in the Location is required",IF(ISBLANK('Contact Data Entry'!N189),NA(),"OK"))</f>
        <v>#N/A</v>
      </c>
      <c r="O189" s="41" t="e">
        <f>IF(AND(NOT(ISBLANK('Contact Data Entry'!O189)),ISNA(VLOOKUP('Contact Data Entry'!O189,'DO NOT USE_School Picklist'!$L$3:$L$81,1,FALSE))),"Please select a value from the drop-down menu",IF('DO NOT USE_Contact Formulas'!A189,"OK",NA()))</f>
        <v>#N/A</v>
      </c>
      <c r="P189" s="41" t="e">
        <f>IF(AND(NOT(ISBLANK('Contact Data Entry'!P189)),NOT(ISNUMBER(MATCH("*@*.?*",'Contact Data Entry'!P189,0)))),"Email must be in a valid format",IF('DO NOT USE_Contact Formulas'!A189,"OK",NA()))</f>
        <v>#N/A</v>
      </c>
      <c r="Q189" s="41" t="e">
        <f>IF(LEN('Contact Data Entry'!Q189)&gt;50,"Parent/Guardian Name must be less than 50 characters",IF('DO NOT USE_Contact Formulas'!A189,"OK",NA()))</f>
        <v>#N/A</v>
      </c>
      <c r="R189" s="41" t="e">
        <f>IF(NOT(ISBLANK('Contact Data Entry'!R189)),IF(AND(ISNUMBER('Contact Data Entry'!R189),LEFT('Contact Data Entry'!R189,1)&lt;&gt;"1",LEN('Contact Data Entry'!R189)=10),"OK","Phone number must be valid format"),IF('DO NOT USE_Contact Formulas'!A189,"OK",NA()))</f>
        <v>#N/A</v>
      </c>
      <c r="S189" s="41" t="e">
        <f>IF(AND(NOT(ISBLANK('Contact Data Entry'!S189)),ISNA(VLOOKUP('Contact Data Entry'!S189,'DO NOT USE_School Picklist'!$N$3:$N$63,1,FALSE))),"Please select a value from the drop-down menu",IF('DO NOT USE_Contact Formulas'!A189,"OK",NA()))</f>
        <v>#N/A</v>
      </c>
      <c r="T189" s="41" t="e">
        <f>IF(AND(NOT(ISBLANK('Contact Data Entry'!T189)),ISNA(VLOOKUP('Contact Data Entry'!T189,'DO NOT USE_School Picklist'!$E$3:$E$10,1,FALSE))),"Please select a value from the drop-down menu",IF('DO NOT USE_Contact Formulas'!A189,"OK",NA()))</f>
        <v>#N/A</v>
      </c>
      <c r="U189" s="41" t="e">
        <f>IF(AND(NOT(ISBLANK('Contact Data Entry'!U189)),ISNA(VLOOKUP('Contact Data Entry'!U189,'DO NOT USE_School Picklist'!$F$3:$F$16,1,FALSE))),"Please select a value from the drop-down menu",IF('DO NOT USE_Contact Formulas'!A189,"OK",NA()))</f>
        <v>#N/A</v>
      </c>
      <c r="V189" s="41" t="e">
        <f>IF(LEN('Contact Data Entry'!V189)&gt;100,"Classroom(s) must be less than 100 characters",IF('DO NOT USE_Contact Formulas'!A189,"OK",NA()))</f>
        <v>#N/A</v>
      </c>
      <c r="W189" s="41" t="e">
        <f>IF(AND(NOT(ISBLANK('Contact Data Entry'!W189)),ISNA(VLOOKUP('Contact Data Entry'!W189,'DO NOT USE_School Picklist'!$K$3:$K$6,1,FALSE))),"Please select a value from the drop-down menu",IF('DO NOT USE_Contact Formulas'!A189,"OK",NA()))</f>
        <v>#N/A</v>
      </c>
      <c r="X189" s="41" t="e">
        <f>IF(AND(NOT(ISBLANK('Contact Data Entry'!X189)),ISNA(VLOOKUP('Contact Data Entry'!X189,'DO NOT USE_School Picklist'!$D$3:$D$5,1,FALSE))),"Please select a value from the drop-down menu",IF('DO NOT USE_Contact Formulas'!A189,"OK",NA()))</f>
        <v>#N/A</v>
      </c>
      <c r="Y189" s="41"/>
      <c r="Z189" s="41" t="e">
        <f>IF(AND(NOT(ISBLANK('Contact Data Entry'!Z189)),ISNA(VLOOKUP('Contact Data Entry'!Z189,'DO NOT USE_School Picklist'!$G$3:$G$5,1,FALSE))),"Please select a value from the drop-down menu",IF('DO NOT USE_Contact Formulas'!A189,"OK",NA()))</f>
        <v>#N/A</v>
      </c>
      <c r="AA189" s="41"/>
      <c r="AB189" s="41" t="e">
        <f>IF(AND(NOT(ISBLANK('Contact Data Entry'!AB189)),ISNA(VLOOKUP('Contact Data Entry'!AB189,'DO NOT USE_School Picklist'!$H$3:$H$4,1,FALSE))),"Please select a value from the drop-down menu",IF('DO NOT USE_Contact Formulas'!A189,"OK",NA()))</f>
        <v>#N/A</v>
      </c>
      <c r="AC189" s="41" t="e">
        <f ca="1">IF('Contact Data Entry'!AC189&gt;'DO NOT USE_School Picklist'!$C$3,"Test Date cannot be a future date",IF('DO NOT USE_Contact Formulas'!A189,"OK",NA()))</f>
        <v>#N/A</v>
      </c>
      <c r="AD189" s="41" t="e">
        <f>IF(AND(NOT(ISBLANK('Contact Data Entry'!AD189)),ISNA(VLOOKUP('Contact Data Entry'!AD189,'DO NOT USE_School Picklist'!$Q$3:$Q$8,1,FALSE))),"Please select a value from the drop-down menu",IF('DO NOT USE_Contact Formulas'!A189,"OK",NA()))</f>
        <v>#N/A</v>
      </c>
    </row>
    <row r="190" spans="1:30" x14ac:dyDescent="0.25">
      <c r="A190" s="40" t="e">
        <f>IF('DO NOT USE_Contact Formulas'!A190,IF('DO NOT USE_Contact Formulas'!B190,"Not all required fields are completed","OK"),NA())</f>
        <v>#N/A</v>
      </c>
      <c r="B190" s="41" t="e">
        <f>IF(AND('DO NOT USE_Contact Formulas'!A190,ISBLANK('Contact Data Entry'!B190)),"First Name is required",IF(NOT(ISBLANK('Contact Data Entry'!B190)),"OK",NA()))</f>
        <v>#N/A</v>
      </c>
      <c r="C190" s="41" t="e">
        <f>IF(AND('DO NOT USE_Contact Formulas'!A190,ISBLANK('Contact Data Entry'!C190)),"Last Name is required",IF(NOT(ISBLANK('Contact Data Entry'!C190)),"OK",NA()))</f>
        <v>#N/A</v>
      </c>
      <c r="D190" s="41" t="e">
        <f>IF(AND('DO NOT USE_Contact Formulas'!A190,ISBLANK('Contact Data Entry'!D190)),"Birthdate is required",IF(NOT(ISBLANK('Contact Data Entry'!D190)),"OK",NA()))</f>
        <v>#N/A</v>
      </c>
      <c r="E190" s="41" t="e">
        <f>IF(AND('DO NOT USE_Contact Formulas'!A190,ISBLANK('Contact Data Entry'!E190)),"Mobile Phone is required",IF(NOT(ISBLANK('Contact Data Entry'!E190)),IF(AND(ISNUMBER(VALUE('Contact Data Entry'!E190)),LEFT('Contact Data Entry'!E190,1)&lt;&gt;"1",LEN('Contact Data Entry'!E190)=10),"OK","Phone number must be valid format"),NA()))</f>
        <v>#N/A</v>
      </c>
      <c r="F190" s="41" t="e">
        <f>IF(LEN('Contact Data Entry'!F190)&gt;255,"Home Street Address must be less than 255 characters",IF('DO NOT USE_Contact Formulas'!A190,"OK",NA()))</f>
        <v>#N/A</v>
      </c>
      <c r="G190" s="41" t="e">
        <f>IF(LEN('Contact Data Entry'!G190)&gt;40,"City must be less than 40 characters",IF('DO NOT USE_Contact Formulas'!A190,"OK",NA()))</f>
        <v>#N/A</v>
      </c>
      <c r="H190" s="41" t="e">
        <f>IF(AND(NOT(ISBLANK('Contact Data Entry'!H190)),ISNA(VLOOKUP('Contact Data Entry'!H190,'DO NOT USE_School Picklist'!$P$3:$P$52,1,FALSE))),"Please select a value from the drop-down menu",IF('DO NOT USE_Contact Formulas'!A190,"OK",NA()))</f>
        <v>#N/A</v>
      </c>
      <c r="I190" s="41" t="e">
        <f>IF(AND('DO NOT USE_Contact Formulas'!A190,ISBLANK('Contact Data Entry'!I190)),"Zip is required",IF(ISBLANK('Contact Data Entry'!I190),NA(),"OK"))</f>
        <v>#N/A</v>
      </c>
      <c r="J190" s="41" t="e">
        <f>IF(AND('DO NOT USE_Contact Formulas'!A190,ISBLANK('Contact Data Entry'!J190)),"Student or Staff? is required",IF(ISBLANK('Contact Data Entry'!J190),NA(),IF(ISNA(VLOOKUP('Contact Data Entry'!J190,'DO NOT USE_School Picklist'!$B$3:$B$6,1,FALSE)),"Please select a value from the drop-down menu","OK")))</f>
        <v>#N/A</v>
      </c>
      <c r="K190" s="41" t="e">
        <f>IF(AND('Contact Data Entry'!J190='DO NOT USE_School Picklist'!$B$4,ISBLANK('Contact Data Entry'!K190)),"Occupation/Job Title is required if Student or Staff? is Yes, staff/faculty or volunteer",IF('DO NOT USE_Contact Formulas'!A190,"OK",NA()))</f>
        <v>#N/A</v>
      </c>
      <c r="L190" s="41" t="e">
        <f ca="1">IF('Contact Data Entry'!L190&gt;'DO NOT USE_School Picklist'!$C$3,"Date last on school campus/facility cannot be a future date",IF('DO NOT USE_Contact Formulas'!A190,IF(ISBLANK('Contact Data Entry'!L190),"Date last on school campus/facility is required","OK"),NA()))</f>
        <v>#N/A</v>
      </c>
      <c r="M190" s="42" t="e">
        <f ca="1">IF('Contact Data Entry'!M190&gt;'DO NOT USE_School Picklist'!$C$3,"Last Exposure Date cannot be a future date",IF('DO NOT USE_Contact Formulas'!A190,IF(ISBLANK('Contact Data Entry'!M190),"Last Exposure Date is required","OK"),NA()))</f>
        <v>#N/A</v>
      </c>
      <c r="N190" s="42" t="e">
        <f>IF(AND('DO NOT USE_Contact Formulas'!A190,ISBLANK('Contact Data Entry'!N190)),"Specific Place in the Location is required",IF(ISBLANK('Contact Data Entry'!N190),NA(),"OK"))</f>
        <v>#N/A</v>
      </c>
      <c r="O190" s="41" t="e">
        <f>IF(AND(NOT(ISBLANK('Contact Data Entry'!O190)),ISNA(VLOOKUP('Contact Data Entry'!O190,'DO NOT USE_School Picklist'!$L$3:$L$81,1,FALSE))),"Please select a value from the drop-down menu",IF('DO NOT USE_Contact Formulas'!A190,"OK",NA()))</f>
        <v>#N/A</v>
      </c>
      <c r="P190" s="41" t="e">
        <f>IF(AND(NOT(ISBLANK('Contact Data Entry'!P190)),NOT(ISNUMBER(MATCH("*@*.?*",'Contact Data Entry'!P190,0)))),"Email must be in a valid format",IF('DO NOT USE_Contact Formulas'!A190,"OK",NA()))</f>
        <v>#N/A</v>
      </c>
      <c r="Q190" s="41" t="e">
        <f>IF(LEN('Contact Data Entry'!Q190)&gt;50,"Parent/Guardian Name must be less than 50 characters",IF('DO NOT USE_Contact Formulas'!A190,"OK",NA()))</f>
        <v>#N/A</v>
      </c>
      <c r="R190" s="41" t="e">
        <f>IF(NOT(ISBLANK('Contact Data Entry'!R190)),IF(AND(ISNUMBER('Contact Data Entry'!R190),LEFT('Contact Data Entry'!R190,1)&lt;&gt;"1",LEN('Contact Data Entry'!R190)=10),"OK","Phone number must be valid format"),IF('DO NOT USE_Contact Formulas'!A190,"OK",NA()))</f>
        <v>#N/A</v>
      </c>
      <c r="S190" s="41" t="e">
        <f>IF(AND(NOT(ISBLANK('Contact Data Entry'!S190)),ISNA(VLOOKUP('Contact Data Entry'!S190,'DO NOT USE_School Picklist'!$N$3:$N$63,1,FALSE))),"Please select a value from the drop-down menu",IF('DO NOT USE_Contact Formulas'!A190,"OK",NA()))</f>
        <v>#N/A</v>
      </c>
      <c r="T190" s="41" t="e">
        <f>IF(AND(NOT(ISBLANK('Contact Data Entry'!T190)),ISNA(VLOOKUP('Contact Data Entry'!T190,'DO NOT USE_School Picklist'!$E$3:$E$10,1,FALSE))),"Please select a value from the drop-down menu",IF('DO NOT USE_Contact Formulas'!A190,"OK",NA()))</f>
        <v>#N/A</v>
      </c>
      <c r="U190" s="41" t="e">
        <f>IF(AND(NOT(ISBLANK('Contact Data Entry'!U190)),ISNA(VLOOKUP('Contact Data Entry'!U190,'DO NOT USE_School Picklist'!$F$3:$F$16,1,FALSE))),"Please select a value from the drop-down menu",IF('DO NOT USE_Contact Formulas'!A190,"OK",NA()))</f>
        <v>#N/A</v>
      </c>
      <c r="V190" s="41" t="e">
        <f>IF(LEN('Contact Data Entry'!V190)&gt;100,"Classroom(s) must be less than 100 characters",IF('DO NOT USE_Contact Formulas'!A190,"OK",NA()))</f>
        <v>#N/A</v>
      </c>
      <c r="W190" s="41" t="e">
        <f>IF(AND(NOT(ISBLANK('Contact Data Entry'!W190)),ISNA(VLOOKUP('Contact Data Entry'!W190,'DO NOT USE_School Picklist'!$K$3:$K$6,1,FALSE))),"Please select a value from the drop-down menu",IF('DO NOT USE_Contact Formulas'!A190,"OK",NA()))</f>
        <v>#N/A</v>
      </c>
      <c r="X190" s="41" t="e">
        <f>IF(AND(NOT(ISBLANK('Contact Data Entry'!X190)),ISNA(VLOOKUP('Contact Data Entry'!X190,'DO NOT USE_School Picklist'!$D$3:$D$5,1,FALSE))),"Please select a value from the drop-down menu",IF('DO NOT USE_Contact Formulas'!A190,"OK",NA()))</f>
        <v>#N/A</v>
      </c>
      <c r="Y190" s="41"/>
      <c r="Z190" s="41" t="e">
        <f>IF(AND(NOT(ISBLANK('Contact Data Entry'!Z190)),ISNA(VLOOKUP('Contact Data Entry'!Z190,'DO NOT USE_School Picklist'!$G$3:$G$5,1,FALSE))),"Please select a value from the drop-down menu",IF('DO NOT USE_Contact Formulas'!A190,"OK",NA()))</f>
        <v>#N/A</v>
      </c>
      <c r="AA190" s="41"/>
      <c r="AB190" s="41" t="e">
        <f>IF(AND(NOT(ISBLANK('Contact Data Entry'!AB190)),ISNA(VLOOKUP('Contact Data Entry'!AB190,'DO NOT USE_School Picklist'!$H$3:$H$4,1,FALSE))),"Please select a value from the drop-down menu",IF('DO NOT USE_Contact Formulas'!A190,"OK",NA()))</f>
        <v>#N/A</v>
      </c>
      <c r="AC190" s="41" t="e">
        <f ca="1">IF('Contact Data Entry'!AC190&gt;'DO NOT USE_School Picklist'!$C$3,"Test Date cannot be a future date",IF('DO NOT USE_Contact Formulas'!A190,"OK",NA()))</f>
        <v>#N/A</v>
      </c>
      <c r="AD190" s="41" t="e">
        <f>IF(AND(NOT(ISBLANK('Contact Data Entry'!AD190)),ISNA(VLOOKUP('Contact Data Entry'!AD190,'DO NOT USE_School Picklist'!$Q$3:$Q$8,1,FALSE))),"Please select a value from the drop-down menu",IF('DO NOT USE_Contact Formulas'!A190,"OK",NA()))</f>
        <v>#N/A</v>
      </c>
    </row>
    <row r="191" spans="1:30" x14ac:dyDescent="0.25">
      <c r="A191" s="40" t="e">
        <f>IF('DO NOT USE_Contact Formulas'!A191,IF('DO NOT USE_Contact Formulas'!B191,"Not all required fields are completed","OK"),NA())</f>
        <v>#N/A</v>
      </c>
      <c r="B191" s="41" t="e">
        <f>IF(AND('DO NOT USE_Contact Formulas'!A191,ISBLANK('Contact Data Entry'!B191)),"First Name is required",IF(NOT(ISBLANK('Contact Data Entry'!B191)),"OK",NA()))</f>
        <v>#N/A</v>
      </c>
      <c r="C191" s="41" t="e">
        <f>IF(AND('DO NOT USE_Contact Formulas'!A191,ISBLANK('Contact Data Entry'!C191)),"Last Name is required",IF(NOT(ISBLANK('Contact Data Entry'!C191)),"OK",NA()))</f>
        <v>#N/A</v>
      </c>
      <c r="D191" s="41" t="e">
        <f>IF(AND('DO NOT USE_Contact Formulas'!A191,ISBLANK('Contact Data Entry'!D191)),"Birthdate is required",IF(NOT(ISBLANK('Contact Data Entry'!D191)),"OK",NA()))</f>
        <v>#N/A</v>
      </c>
      <c r="E191" s="41" t="e">
        <f>IF(AND('DO NOT USE_Contact Formulas'!A191,ISBLANK('Contact Data Entry'!E191)),"Mobile Phone is required",IF(NOT(ISBLANK('Contact Data Entry'!E191)),IF(AND(ISNUMBER(VALUE('Contact Data Entry'!E191)),LEFT('Contact Data Entry'!E191,1)&lt;&gt;"1",LEN('Contact Data Entry'!E191)=10),"OK","Phone number must be valid format"),NA()))</f>
        <v>#N/A</v>
      </c>
      <c r="F191" s="41" t="e">
        <f>IF(LEN('Contact Data Entry'!F191)&gt;255,"Home Street Address must be less than 255 characters",IF('DO NOT USE_Contact Formulas'!A191,"OK",NA()))</f>
        <v>#N/A</v>
      </c>
      <c r="G191" s="41" t="e">
        <f>IF(LEN('Contact Data Entry'!G191)&gt;40,"City must be less than 40 characters",IF('DO NOT USE_Contact Formulas'!A191,"OK",NA()))</f>
        <v>#N/A</v>
      </c>
      <c r="H191" s="41" t="e">
        <f>IF(AND(NOT(ISBLANK('Contact Data Entry'!H191)),ISNA(VLOOKUP('Contact Data Entry'!H191,'DO NOT USE_School Picklist'!$P$3:$P$52,1,FALSE))),"Please select a value from the drop-down menu",IF('DO NOT USE_Contact Formulas'!A191,"OK",NA()))</f>
        <v>#N/A</v>
      </c>
      <c r="I191" s="41" t="e">
        <f>IF(AND('DO NOT USE_Contact Formulas'!A191,ISBLANK('Contact Data Entry'!I191)),"Zip is required",IF(ISBLANK('Contact Data Entry'!I191),NA(),"OK"))</f>
        <v>#N/A</v>
      </c>
      <c r="J191" s="41" t="e">
        <f>IF(AND('DO NOT USE_Contact Formulas'!A191,ISBLANK('Contact Data Entry'!J191)),"Student or Staff? is required",IF(ISBLANK('Contact Data Entry'!J191),NA(),IF(ISNA(VLOOKUP('Contact Data Entry'!J191,'DO NOT USE_School Picklist'!$B$3:$B$6,1,FALSE)),"Please select a value from the drop-down menu","OK")))</f>
        <v>#N/A</v>
      </c>
      <c r="K191" s="41" t="e">
        <f>IF(AND('Contact Data Entry'!J191='DO NOT USE_School Picklist'!$B$4,ISBLANK('Contact Data Entry'!K191)),"Occupation/Job Title is required if Student or Staff? is Yes, staff/faculty or volunteer",IF('DO NOT USE_Contact Formulas'!A191,"OK",NA()))</f>
        <v>#N/A</v>
      </c>
      <c r="L191" s="41" t="e">
        <f ca="1">IF('Contact Data Entry'!L191&gt;'DO NOT USE_School Picklist'!$C$3,"Date last on school campus/facility cannot be a future date",IF('DO NOT USE_Contact Formulas'!A191,IF(ISBLANK('Contact Data Entry'!L191),"Date last on school campus/facility is required","OK"),NA()))</f>
        <v>#N/A</v>
      </c>
      <c r="M191" s="42" t="e">
        <f ca="1">IF('Contact Data Entry'!M191&gt;'DO NOT USE_School Picklist'!$C$3,"Last Exposure Date cannot be a future date",IF('DO NOT USE_Contact Formulas'!A191,IF(ISBLANK('Contact Data Entry'!M191),"Last Exposure Date is required","OK"),NA()))</f>
        <v>#N/A</v>
      </c>
      <c r="N191" s="42" t="e">
        <f>IF(AND('DO NOT USE_Contact Formulas'!A191,ISBLANK('Contact Data Entry'!N191)),"Specific Place in the Location is required",IF(ISBLANK('Contact Data Entry'!N191),NA(),"OK"))</f>
        <v>#N/A</v>
      </c>
      <c r="O191" s="41" t="e">
        <f>IF(AND(NOT(ISBLANK('Contact Data Entry'!O191)),ISNA(VLOOKUP('Contact Data Entry'!O191,'DO NOT USE_School Picklist'!$L$3:$L$81,1,FALSE))),"Please select a value from the drop-down menu",IF('DO NOT USE_Contact Formulas'!A191,"OK",NA()))</f>
        <v>#N/A</v>
      </c>
      <c r="P191" s="41" t="e">
        <f>IF(AND(NOT(ISBLANK('Contact Data Entry'!P191)),NOT(ISNUMBER(MATCH("*@*.?*",'Contact Data Entry'!P191,0)))),"Email must be in a valid format",IF('DO NOT USE_Contact Formulas'!A191,"OK",NA()))</f>
        <v>#N/A</v>
      </c>
      <c r="Q191" s="41" t="e">
        <f>IF(LEN('Contact Data Entry'!Q191)&gt;50,"Parent/Guardian Name must be less than 50 characters",IF('DO NOT USE_Contact Formulas'!A191,"OK",NA()))</f>
        <v>#N/A</v>
      </c>
      <c r="R191" s="41" t="e">
        <f>IF(NOT(ISBLANK('Contact Data Entry'!R191)),IF(AND(ISNUMBER('Contact Data Entry'!R191),LEFT('Contact Data Entry'!R191,1)&lt;&gt;"1",LEN('Contact Data Entry'!R191)=10),"OK","Phone number must be valid format"),IF('DO NOT USE_Contact Formulas'!A191,"OK",NA()))</f>
        <v>#N/A</v>
      </c>
      <c r="S191" s="41" t="e">
        <f>IF(AND(NOT(ISBLANK('Contact Data Entry'!S191)),ISNA(VLOOKUP('Contact Data Entry'!S191,'DO NOT USE_School Picklist'!$N$3:$N$63,1,FALSE))),"Please select a value from the drop-down menu",IF('DO NOT USE_Contact Formulas'!A191,"OK",NA()))</f>
        <v>#N/A</v>
      </c>
      <c r="T191" s="41" t="e">
        <f>IF(AND(NOT(ISBLANK('Contact Data Entry'!T191)),ISNA(VLOOKUP('Contact Data Entry'!T191,'DO NOT USE_School Picklist'!$E$3:$E$10,1,FALSE))),"Please select a value from the drop-down menu",IF('DO NOT USE_Contact Formulas'!A191,"OK",NA()))</f>
        <v>#N/A</v>
      </c>
      <c r="U191" s="41" t="e">
        <f>IF(AND(NOT(ISBLANK('Contact Data Entry'!U191)),ISNA(VLOOKUP('Contact Data Entry'!U191,'DO NOT USE_School Picklist'!$F$3:$F$16,1,FALSE))),"Please select a value from the drop-down menu",IF('DO NOT USE_Contact Formulas'!A191,"OK",NA()))</f>
        <v>#N/A</v>
      </c>
      <c r="V191" s="41" t="e">
        <f>IF(LEN('Contact Data Entry'!V191)&gt;100,"Classroom(s) must be less than 100 characters",IF('DO NOT USE_Contact Formulas'!A191,"OK",NA()))</f>
        <v>#N/A</v>
      </c>
      <c r="W191" s="41" t="e">
        <f>IF(AND(NOT(ISBLANK('Contact Data Entry'!W191)),ISNA(VLOOKUP('Contact Data Entry'!W191,'DO NOT USE_School Picklist'!$K$3:$K$6,1,FALSE))),"Please select a value from the drop-down menu",IF('DO NOT USE_Contact Formulas'!A191,"OK",NA()))</f>
        <v>#N/A</v>
      </c>
      <c r="X191" s="41" t="e">
        <f>IF(AND(NOT(ISBLANK('Contact Data Entry'!X191)),ISNA(VLOOKUP('Contact Data Entry'!X191,'DO NOT USE_School Picklist'!$D$3:$D$5,1,FALSE))),"Please select a value from the drop-down menu",IF('DO NOT USE_Contact Formulas'!A191,"OK",NA()))</f>
        <v>#N/A</v>
      </c>
      <c r="Y191" s="41"/>
      <c r="Z191" s="41" t="e">
        <f>IF(AND(NOT(ISBLANK('Contact Data Entry'!Z191)),ISNA(VLOOKUP('Contact Data Entry'!Z191,'DO NOT USE_School Picklist'!$G$3:$G$5,1,FALSE))),"Please select a value from the drop-down menu",IF('DO NOT USE_Contact Formulas'!A191,"OK",NA()))</f>
        <v>#N/A</v>
      </c>
      <c r="AA191" s="41"/>
      <c r="AB191" s="41" t="e">
        <f>IF(AND(NOT(ISBLANK('Contact Data Entry'!AB191)),ISNA(VLOOKUP('Contact Data Entry'!AB191,'DO NOT USE_School Picklist'!$H$3:$H$4,1,FALSE))),"Please select a value from the drop-down menu",IF('DO NOT USE_Contact Formulas'!A191,"OK",NA()))</f>
        <v>#N/A</v>
      </c>
      <c r="AC191" s="41" t="e">
        <f ca="1">IF('Contact Data Entry'!AC191&gt;'DO NOT USE_School Picklist'!$C$3,"Test Date cannot be a future date",IF('DO NOT USE_Contact Formulas'!A191,"OK",NA()))</f>
        <v>#N/A</v>
      </c>
      <c r="AD191" s="41" t="e">
        <f>IF(AND(NOT(ISBLANK('Contact Data Entry'!AD191)),ISNA(VLOOKUP('Contact Data Entry'!AD191,'DO NOT USE_School Picklist'!$Q$3:$Q$8,1,FALSE))),"Please select a value from the drop-down menu",IF('DO NOT USE_Contact Formulas'!A191,"OK",NA()))</f>
        <v>#N/A</v>
      </c>
    </row>
    <row r="192" spans="1:30" x14ac:dyDescent="0.25">
      <c r="A192" s="40" t="e">
        <f>IF('DO NOT USE_Contact Formulas'!A192,IF('DO NOT USE_Contact Formulas'!B192,"Not all required fields are completed","OK"),NA())</f>
        <v>#N/A</v>
      </c>
      <c r="B192" s="41" t="e">
        <f>IF(AND('DO NOT USE_Contact Formulas'!A192,ISBLANK('Contact Data Entry'!B192)),"First Name is required",IF(NOT(ISBLANK('Contact Data Entry'!B192)),"OK",NA()))</f>
        <v>#N/A</v>
      </c>
      <c r="C192" s="41" t="e">
        <f>IF(AND('DO NOT USE_Contact Formulas'!A192,ISBLANK('Contact Data Entry'!C192)),"Last Name is required",IF(NOT(ISBLANK('Contact Data Entry'!C192)),"OK",NA()))</f>
        <v>#N/A</v>
      </c>
      <c r="D192" s="41" t="e">
        <f>IF(AND('DO NOT USE_Contact Formulas'!A192,ISBLANK('Contact Data Entry'!D192)),"Birthdate is required",IF(NOT(ISBLANK('Contact Data Entry'!D192)),"OK",NA()))</f>
        <v>#N/A</v>
      </c>
      <c r="E192" s="41" t="e">
        <f>IF(AND('DO NOT USE_Contact Formulas'!A192,ISBLANK('Contact Data Entry'!E192)),"Mobile Phone is required",IF(NOT(ISBLANK('Contact Data Entry'!E192)),IF(AND(ISNUMBER(VALUE('Contact Data Entry'!E192)),LEFT('Contact Data Entry'!E192,1)&lt;&gt;"1",LEN('Contact Data Entry'!E192)=10),"OK","Phone number must be valid format"),NA()))</f>
        <v>#N/A</v>
      </c>
      <c r="F192" s="41" t="e">
        <f>IF(LEN('Contact Data Entry'!F192)&gt;255,"Home Street Address must be less than 255 characters",IF('DO NOT USE_Contact Formulas'!A192,"OK",NA()))</f>
        <v>#N/A</v>
      </c>
      <c r="G192" s="41" t="e">
        <f>IF(LEN('Contact Data Entry'!G192)&gt;40,"City must be less than 40 characters",IF('DO NOT USE_Contact Formulas'!A192,"OK",NA()))</f>
        <v>#N/A</v>
      </c>
      <c r="H192" s="41" t="e">
        <f>IF(AND(NOT(ISBLANK('Contact Data Entry'!H192)),ISNA(VLOOKUP('Contact Data Entry'!H192,'DO NOT USE_School Picklist'!$P$3:$P$52,1,FALSE))),"Please select a value from the drop-down menu",IF('DO NOT USE_Contact Formulas'!A192,"OK",NA()))</f>
        <v>#N/A</v>
      </c>
      <c r="I192" s="41" t="e">
        <f>IF(AND('DO NOT USE_Contact Formulas'!A192,ISBLANK('Contact Data Entry'!I192)),"Zip is required",IF(ISBLANK('Contact Data Entry'!I192),NA(),"OK"))</f>
        <v>#N/A</v>
      </c>
      <c r="J192" s="41" t="e">
        <f>IF(AND('DO NOT USE_Contact Formulas'!A192,ISBLANK('Contact Data Entry'!J192)),"Student or Staff? is required",IF(ISBLANK('Contact Data Entry'!J192),NA(),IF(ISNA(VLOOKUP('Contact Data Entry'!J192,'DO NOT USE_School Picklist'!$B$3:$B$6,1,FALSE)),"Please select a value from the drop-down menu","OK")))</f>
        <v>#N/A</v>
      </c>
      <c r="K192" s="41" t="e">
        <f>IF(AND('Contact Data Entry'!J192='DO NOT USE_School Picklist'!$B$4,ISBLANK('Contact Data Entry'!K192)),"Occupation/Job Title is required if Student or Staff? is Yes, staff/faculty or volunteer",IF('DO NOT USE_Contact Formulas'!A192,"OK",NA()))</f>
        <v>#N/A</v>
      </c>
      <c r="L192" s="41" t="e">
        <f ca="1">IF('Contact Data Entry'!L192&gt;'DO NOT USE_School Picklist'!$C$3,"Date last on school campus/facility cannot be a future date",IF('DO NOT USE_Contact Formulas'!A192,IF(ISBLANK('Contact Data Entry'!L192),"Date last on school campus/facility is required","OK"),NA()))</f>
        <v>#N/A</v>
      </c>
      <c r="M192" s="42" t="e">
        <f ca="1">IF('Contact Data Entry'!M192&gt;'DO NOT USE_School Picklist'!$C$3,"Last Exposure Date cannot be a future date",IF('DO NOT USE_Contact Formulas'!A192,IF(ISBLANK('Contact Data Entry'!M192),"Last Exposure Date is required","OK"),NA()))</f>
        <v>#N/A</v>
      </c>
      <c r="N192" s="42" t="e">
        <f>IF(AND('DO NOT USE_Contact Formulas'!A192,ISBLANK('Contact Data Entry'!N192)),"Specific Place in the Location is required",IF(ISBLANK('Contact Data Entry'!N192),NA(),"OK"))</f>
        <v>#N/A</v>
      </c>
      <c r="O192" s="41" t="e">
        <f>IF(AND(NOT(ISBLANK('Contact Data Entry'!O192)),ISNA(VLOOKUP('Contact Data Entry'!O192,'DO NOT USE_School Picklist'!$L$3:$L$81,1,FALSE))),"Please select a value from the drop-down menu",IF('DO NOT USE_Contact Formulas'!A192,"OK",NA()))</f>
        <v>#N/A</v>
      </c>
      <c r="P192" s="41" t="e">
        <f>IF(AND(NOT(ISBLANK('Contact Data Entry'!P192)),NOT(ISNUMBER(MATCH("*@*.?*",'Contact Data Entry'!P192,0)))),"Email must be in a valid format",IF('DO NOT USE_Contact Formulas'!A192,"OK",NA()))</f>
        <v>#N/A</v>
      </c>
      <c r="Q192" s="41" t="e">
        <f>IF(LEN('Contact Data Entry'!Q192)&gt;50,"Parent/Guardian Name must be less than 50 characters",IF('DO NOT USE_Contact Formulas'!A192,"OK",NA()))</f>
        <v>#N/A</v>
      </c>
      <c r="R192" s="41" t="e">
        <f>IF(NOT(ISBLANK('Contact Data Entry'!R192)),IF(AND(ISNUMBER('Contact Data Entry'!R192),LEFT('Contact Data Entry'!R192,1)&lt;&gt;"1",LEN('Contact Data Entry'!R192)=10),"OK","Phone number must be valid format"),IF('DO NOT USE_Contact Formulas'!A192,"OK",NA()))</f>
        <v>#N/A</v>
      </c>
      <c r="S192" s="41" t="e">
        <f>IF(AND(NOT(ISBLANK('Contact Data Entry'!S192)),ISNA(VLOOKUP('Contact Data Entry'!S192,'DO NOT USE_School Picklist'!$N$3:$N$63,1,FALSE))),"Please select a value from the drop-down menu",IF('DO NOT USE_Contact Formulas'!A192,"OK",NA()))</f>
        <v>#N/A</v>
      </c>
      <c r="T192" s="41" t="e">
        <f>IF(AND(NOT(ISBLANK('Contact Data Entry'!T192)),ISNA(VLOOKUP('Contact Data Entry'!T192,'DO NOT USE_School Picklist'!$E$3:$E$10,1,FALSE))),"Please select a value from the drop-down menu",IF('DO NOT USE_Contact Formulas'!A192,"OK",NA()))</f>
        <v>#N/A</v>
      </c>
      <c r="U192" s="41" t="e">
        <f>IF(AND(NOT(ISBLANK('Contact Data Entry'!U192)),ISNA(VLOOKUP('Contact Data Entry'!U192,'DO NOT USE_School Picklist'!$F$3:$F$16,1,FALSE))),"Please select a value from the drop-down menu",IF('DO NOT USE_Contact Formulas'!A192,"OK",NA()))</f>
        <v>#N/A</v>
      </c>
      <c r="V192" s="41" t="e">
        <f>IF(LEN('Contact Data Entry'!V192)&gt;100,"Classroom(s) must be less than 100 characters",IF('DO NOT USE_Contact Formulas'!A192,"OK",NA()))</f>
        <v>#N/A</v>
      </c>
      <c r="W192" s="41" t="e">
        <f>IF(AND(NOT(ISBLANK('Contact Data Entry'!W192)),ISNA(VLOOKUP('Contact Data Entry'!W192,'DO NOT USE_School Picklist'!$K$3:$K$6,1,FALSE))),"Please select a value from the drop-down menu",IF('DO NOT USE_Contact Formulas'!A192,"OK",NA()))</f>
        <v>#N/A</v>
      </c>
      <c r="X192" s="41" t="e">
        <f>IF(AND(NOT(ISBLANK('Contact Data Entry'!X192)),ISNA(VLOOKUP('Contact Data Entry'!X192,'DO NOT USE_School Picklist'!$D$3:$D$5,1,FALSE))),"Please select a value from the drop-down menu",IF('DO NOT USE_Contact Formulas'!A192,"OK",NA()))</f>
        <v>#N/A</v>
      </c>
      <c r="Y192" s="41"/>
      <c r="Z192" s="41" t="e">
        <f>IF(AND(NOT(ISBLANK('Contact Data Entry'!Z192)),ISNA(VLOOKUP('Contact Data Entry'!Z192,'DO NOT USE_School Picklist'!$G$3:$G$5,1,FALSE))),"Please select a value from the drop-down menu",IF('DO NOT USE_Contact Formulas'!A192,"OK",NA()))</f>
        <v>#N/A</v>
      </c>
      <c r="AA192" s="41"/>
      <c r="AB192" s="41" t="e">
        <f>IF(AND(NOT(ISBLANK('Contact Data Entry'!AB192)),ISNA(VLOOKUP('Contact Data Entry'!AB192,'DO NOT USE_School Picklist'!$H$3:$H$4,1,FALSE))),"Please select a value from the drop-down menu",IF('DO NOT USE_Contact Formulas'!A192,"OK",NA()))</f>
        <v>#N/A</v>
      </c>
      <c r="AC192" s="41" t="e">
        <f ca="1">IF('Contact Data Entry'!AC192&gt;'DO NOT USE_School Picklist'!$C$3,"Test Date cannot be a future date",IF('DO NOT USE_Contact Formulas'!A192,"OK",NA()))</f>
        <v>#N/A</v>
      </c>
      <c r="AD192" s="41" t="e">
        <f>IF(AND(NOT(ISBLANK('Contact Data Entry'!AD192)),ISNA(VLOOKUP('Contact Data Entry'!AD192,'DO NOT USE_School Picklist'!$Q$3:$Q$8,1,FALSE))),"Please select a value from the drop-down menu",IF('DO NOT USE_Contact Formulas'!A192,"OK",NA()))</f>
        <v>#N/A</v>
      </c>
    </row>
    <row r="193" spans="1:30" x14ac:dyDescent="0.25">
      <c r="A193" s="40" t="e">
        <f>IF('DO NOT USE_Contact Formulas'!A193,IF('DO NOT USE_Contact Formulas'!B193,"Not all required fields are completed","OK"),NA())</f>
        <v>#N/A</v>
      </c>
      <c r="B193" s="41" t="e">
        <f>IF(AND('DO NOT USE_Contact Formulas'!A193,ISBLANK('Contact Data Entry'!B193)),"First Name is required",IF(NOT(ISBLANK('Contact Data Entry'!B193)),"OK",NA()))</f>
        <v>#N/A</v>
      </c>
      <c r="C193" s="41" t="e">
        <f>IF(AND('DO NOT USE_Contact Formulas'!A193,ISBLANK('Contact Data Entry'!C193)),"Last Name is required",IF(NOT(ISBLANK('Contact Data Entry'!C193)),"OK",NA()))</f>
        <v>#N/A</v>
      </c>
      <c r="D193" s="41" t="e">
        <f>IF(AND('DO NOT USE_Contact Formulas'!A193,ISBLANK('Contact Data Entry'!D193)),"Birthdate is required",IF(NOT(ISBLANK('Contact Data Entry'!D193)),"OK",NA()))</f>
        <v>#N/A</v>
      </c>
      <c r="E193" s="41" t="e">
        <f>IF(AND('DO NOT USE_Contact Formulas'!A193,ISBLANK('Contact Data Entry'!E193)),"Mobile Phone is required",IF(NOT(ISBLANK('Contact Data Entry'!E193)),IF(AND(ISNUMBER(VALUE('Contact Data Entry'!E193)),LEFT('Contact Data Entry'!E193,1)&lt;&gt;"1",LEN('Contact Data Entry'!E193)=10),"OK","Phone number must be valid format"),NA()))</f>
        <v>#N/A</v>
      </c>
      <c r="F193" s="41" t="e">
        <f>IF(LEN('Contact Data Entry'!F193)&gt;255,"Home Street Address must be less than 255 characters",IF('DO NOT USE_Contact Formulas'!A193,"OK",NA()))</f>
        <v>#N/A</v>
      </c>
      <c r="G193" s="41" t="e">
        <f>IF(LEN('Contact Data Entry'!G193)&gt;40,"City must be less than 40 characters",IF('DO NOT USE_Contact Formulas'!A193,"OK",NA()))</f>
        <v>#N/A</v>
      </c>
      <c r="H193" s="41" t="e">
        <f>IF(AND(NOT(ISBLANK('Contact Data Entry'!H193)),ISNA(VLOOKUP('Contact Data Entry'!H193,'DO NOT USE_School Picklist'!$P$3:$P$52,1,FALSE))),"Please select a value from the drop-down menu",IF('DO NOT USE_Contact Formulas'!A193,"OK",NA()))</f>
        <v>#N/A</v>
      </c>
      <c r="I193" s="41" t="e">
        <f>IF(AND('DO NOT USE_Contact Formulas'!A193,ISBLANK('Contact Data Entry'!I193)),"Zip is required",IF(ISBLANK('Contact Data Entry'!I193),NA(),"OK"))</f>
        <v>#N/A</v>
      </c>
      <c r="J193" s="41" t="e">
        <f>IF(AND('DO NOT USE_Contact Formulas'!A193,ISBLANK('Contact Data Entry'!J193)),"Student or Staff? is required",IF(ISBLANK('Contact Data Entry'!J193),NA(),IF(ISNA(VLOOKUP('Contact Data Entry'!J193,'DO NOT USE_School Picklist'!$B$3:$B$6,1,FALSE)),"Please select a value from the drop-down menu","OK")))</f>
        <v>#N/A</v>
      </c>
      <c r="K193" s="41" t="e">
        <f>IF(AND('Contact Data Entry'!J193='DO NOT USE_School Picklist'!$B$4,ISBLANK('Contact Data Entry'!K193)),"Occupation/Job Title is required if Student or Staff? is Yes, staff/faculty or volunteer",IF('DO NOT USE_Contact Formulas'!A193,"OK",NA()))</f>
        <v>#N/A</v>
      </c>
      <c r="L193" s="41" t="e">
        <f ca="1">IF('Contact Data Entry'!L193&gt;'DO NOT USE_School Picklist'!$C$3,"Date last on school campus/facility cannot be a future date",IF('DO NOT USE_Contact Formulas'!A193,IF(ISBLANK('Contact Data Entry'!L193),"Date last on school campus/facility is required","OK"),NA()))</f>
        <v>#N/A</v>
      </c>
      <c r="M193" s="42" t="e">
        <f ca="1">IF('Contact Data Entry'!M193&gt;'DO NOT USE_School Picklist'!$C$3,"Last Exposure Date cannot be a future date",IF('DO NOT USE_Contact Formulas'!A193,IF(ISBLANK('Contact Data Entry'!M193),"Last Exposure Date is required","OK"),NA()))</f>
        <v>#N/A</v>
      </c>
      <c r="N193" s="42" t="e">
        <f>IF(AND('DO NOT USE_Contact Formulas'!A193,ISBLANK('Contact Data Entry'!N193)),"Specific Place in the Location is required",IF(ISBLANK('Contact Data Entry'!N193),NA(),"OK"))</f>
        <v>#N/A</v>
      </c>
      <c r="O193" s="41" t="e">
        <f>IF(AND(NOT(ISBLANK('Contact Data Entry'!O193)),ISNA(VLOOKUP('Contact Data Entry'!O193,'DO NOT USE_School Picklist'!$L$3:$L$81,1,FALSE))),"Please select a value from the drop-down menu",IF('DO NOT USE_Contact Formulas'!A193,"OK",NA()))</f>
        <v>#N/A</v>
      </c>
      <c r="P193" s="41" t="e">
        <f>IF(AND(NOT(ISBLANK('Contact Data Entry'!P193)),NOT(ISNUMBER(MATCH("*@*.?*",'Contact Data Entry'!P193,0)))),"Email must be in a valid format",IF('DO NOT USE_Contact Formulas'!A193,"OK",NA()))</f>
        <v>#N/A</v>
      </c>
      <c r="Q193" s="41" t="e">
        <f>IF(LEN('Contact Data Entry'!Q193)&gt;50,"Parent/Guardian Name must be less than 50 characters",IF('DO NOT USE_Contact Formulas'!A193,"OK",NA()))</f>
        <v>#N/A</v>
      </c>
      <c r="R193" s="41" t="e">
        <f>IF(NOT(ISBLANK('Contact Data Entry'!R193)),IF(AND(ISNUMBER('Contact Data Entry'!R193),LEFT('Contact Data Entry'!R193,1)&lt;&gt;"1",LEN('Contact Data Entry'!R193)=10),"OK","Phone number must be valid format"),IF('DO NOT USE_Contact Formulas'!A193,"OK",NA()))</f>
        <v>#N/A</v>
      </c>
      <c r="S193" s="41" t="e">
        <f>IF(AND(NOT(ISBLANK('Contact Data Entry'!S193)),ISNA(VLOOKUP('Contact Data Entry'!S193,'DO NOT USE_School Picklist'!$N$3:$N$63,1,FALSE))),"Please select a value from the drop-down menu",IF('DO NOT USE_Contact Formulas'!A193,"OK",NA()))</f>
        <v>#N/A</v>
      </c>
      <c r="T193" s="41" t="e">
        <f>IF(AND(NOT(ISBLANK('Contact Data Entry'!T193)),ISNA(VLOOKUP('Contact Data Entry'!T193,'DO NOT USE_School Picklist'!$E$3:$E$10,1,FALSE))),"Please select a value from the drop-down menu",IF('DO NOT USE_Contact Formulas'!A193,"OK",NA()))</f>
        <v>#N/A</v>
      </c>
      <c r="U193" s="41" t="e">
        <f>IF(AND(NOT(ISBLANK('Contact Data Entry'!U193)),ISNA(VLOOKUP('Contact Data Entry'!U193,'DO NOT USE_School Picklist'!$F$3:$F$16,1,FALSE))),"Please select a value from the drop-down menu",IF('DO NOT USE_Contact Formulas'!A193,"OK",NA()))</f>
        <v>#N/A</v>
      </c>
      <c r="V193" s="41" t="e">
        <f>IF(LEN('Contact Data Entry'!V193)&gt;100,"Classroom(s) must be less than 100 characters",IF('DO NOT USE_Contact Formulas'!A193,"OK",NA()))</f>
        <v>#N/A</v>
      </c>
      <c r="W193" s="41" t="e">
        <f>IF(AND(NOT(ISBLANK('Contact Data Entry'!W193)),ISNA(VLOOKUP('Contact Data Entry'!W193,'DO NOT USE_School Picklist'!$K$3:$K$6,1,FALSE))),"Please select a value from the drop-down menu",IF('DO NOT USE_Contact Formulas'!A193,"OK",NA()))</f>
        <v>#N/A</v>
      </c>
      <c r="X193" s="41" t="e">
        <f>IF(AND(NOT(ISBLANK('Contact Data Entry'!X193)),ISNA(VLOOKUP('Contact Data Entry'!X193,'DO NOT USE_School Picklist'!$D$3:$D$5,1,FALSE))),"Please select a value from the drop-down menu",IF('DO NOT USE_Contact Formulas'!A193,"OK",NA()))</f>
        <v>#N/A</v>
      </c>
      <c r="Y193" s="41"/>
      <c r="Z193" s="41" t="e">
        <f>IF(AND(NOT(ISBLANK('Contact Data Entry'!Z193)),ISNA(VLOOKUP('Contact Data Entry'!Z193,'DO NOT USE_School Picklist'!$G$3:$G$5,1,FALSE))),"Please select a value from the drop-down menu",IF('DO NOT USE_Contact Formulas'!A193,"OK",NA()))</f>
        <v>#N/A</v>
      </c>
      <c r="AA193" s="41"/>
      <c r="AB193" s="41" t="e">
        <f>IF(AND(NOT(ISBLANK('Contact Data Entry'!AB193)),ISNA(VLOOKUP('Contact Data Entry'!AB193,'DO NOT USE_School Picklist'!$H$3:$H$4,1,FALSE))),"Please select a value from the drop-down menu",IF('DO NOT USE_Contact Formulas'!A193,"OK",NA()))</f>
        <v>#N/A</v>
      </c>
      <c r="AC193" s="41" t="e">
        <f ca="1">IF('Contact Data Entry'!AC193&gt;'DO NOT USE_School Picklist'!$C$3,"Test Date cannot be a future date",IF('DO NOT USE_Contact Formulas'!A193,"OK",NA()))</f>
        <v>#N/A</v>
      </c>
      <c r="AD193" s="41" t="e">
        <f>IF(AND(NOT(ISBLANK('Contact Data Entry'!AD193)),ISNA(VLOOKUP('Contact Data Entry'!AD193,'DO NOT USE_School Picklist'!$Q$3:$Q$8,1,FALSE))),"Please select a value from the drop-down menu",IF('DO NOT USE_Contact Formulas'!A193,"OK",NA()))</f>
        <v>#N/A</v>
      </c>
    </row>
    <row r="194" spans="1:30" x14ac:dyDescent="0.25">
      <c r="A194" s="40" t="e">
        <f>IF('DO NOT USE_Contact Formulas'!A194,IF('DO NOT USE_Contact Formulas'!B194,"Not all required fields are completed","OK"),NA())</f>
        <v>#N/A</v>
      </c>
      <c r="B194" s="41" t="e">
        <f>IF(AND('DO NOT USE_Contact Formulas'!A194,ISBLANK('Contact Data Entry'!B194)),"First Name is required",IF(NOT(ISBLANK('Contact Data Entry'!B194)),"OK",NA()))</f>
        <v>#N/A</v>
      </c>
      <c r="C194" s="41" t="e">
        <f>IF(AND('DO NOT USE_Contact Formulas'!A194,ISBLANK('Contact Data Entry'!C194)),"Last Name is required",IF(NOT(ISBLANK('Contact Data Entry'!C194)),"OK",NA()))</f>
        <v>#N/A</v>
      </c>
      <c r="D194" s="41" t="e">
        <f>IF(AND('DO NOT USE_Contact Formulas'!A194,ISBLANK('Contact Data Entry'!D194)),"Birthdate is required",IF(NOT(ISBLANK('Contact Data Entry'!D194)),"OK",NA()))</f>
        <v>#N/A</v>
      </c>
      <c r="E194" s="41" t="e">
        <f>IF(AND('DO NOT USE_Contact Formulas'!A194,ISBLANK('Contact Data Entry'!E194)),"Mobile Phone is required",IF(NOT(ISBLANK('Contact Data Entry'!E194)),IF(AND(ISNUMBER(VALUE('Contact Data Entry'!E194)),LEFT('Contact Data Entry'!E194,1)&lt;&gt;"1",LEN('Contact Data Entry'!E194)=10),"OK","Phone number must be valid format"),NA()))</f>
        <v>#N/A</v>
      </c>
      <c r="F194" s="41" t="e">
        <f>IF(LEN('Contact Data Entry'!F194)&gt;255,"Home Street Address must be less than 255 characters",IF('DO NOT USE_Contact Formulas'!A194,"OK",NA()))</f>
        <v>#N/A</v>
      </c>
      <c r="G194" s="41" t="e">
        <f>IF(LEN('Contact Data Entry'!G194)&gt;40,"City must be less than 40 characters",IF('DO NOT USE_Contact Formulas'!A194,"OK",NA()))</f>
        <v>#N/A</v>
      </c>
      <c r="H194" s="41" t="e">
        <f>IF(AND(NOT(ISBLANK('Contact Data Entry'!H194)),ISNA(VLOOKUP('Contact Data Entry'!H194,'DO NOT USE_School Picklist'!$P$3:$P$52,1,FALSE))),"Please select a value from the drop-down menu",IF('DO NOT USE_Contact Formulas'!A194,"OK",NA()))</f>
        <v>#N/A</v>
      </c>
      <c r="I194" s="41" t="e">
        <f>IF(AND('DO NOT USE_Contact Formulas'!A194,ISBLANK('Contact Data Entry'!I194)),"Zip is required",IF(ISBLANK('Contact Data Entry'!I194),NA(),"OK"))</f>
        <v>#N/A</v>
      </c>
      <c r="J194" s="41" t="e">
        <f>IF(AND('DO NOT USE_Contact Formulas'!A194,ISBLANK('Contact Data Entry'!J194)),"Student or Staff? is required",IF(ISBLANK('Contact Data Entry'!J194),NA(),IF(ISNA(VLOOKUP('Contact Data Entry'!J194,'DO NOT USE_School Picklist'!$B$3:$B$6,1,FALSE)),"Please select a value from the drop-down menu","OK")))</f>
        <v>#N/A</v>
      </c>
      <c r="K194" s="41" t="e">
        <f>IF(AND('Contact Data Entry'!J194='DO NOT USE_School Picklist'!$B$4,ISBLANK('Contact Data Entry'!K194)),"Occupation/Job Title is required if Student or Staff? is Yes, staff/faculty or volunteer",IF('DO NOT USE_Contact Formulas'!A194,"OK",NA()))</f>
        <v>#N/A</v>
      </c>
      <c r="L194" s="41" t="e">
        <f ca="1">IF('Contact Data Entry'!L194&gt;'DO NOT USE_School Picklist'!$C$3,"Date last on school campus/facility cannot be a future date",IF('DO NOT USE_Contact Formulas'!A194,IF(ISBLANK('Contact Data Entry'!L194),"Date last on school campus/facility is required","OK"),NA()))</f>
        <v>#N/A</v>
      </c>
      <c r="M194" s="42" t="e">
        <f ca="1">IF('Contact Data Entry'!M194&gt;'DO NOT USE_School Picklist'!$C$3,"Last Exposure Date cannot be a future date",IF('DO NOT USE_Contact Formulas'!A194,IF(ISBLANK('Contact Data Entry'!M194),"Last Exposure Date is required","OK"),NA()))</f>
        <v>#N/A</v>
      </c>
      <c r="N194" s="42" t="e">
        <f>IF(AND('DO NOT USE_Contact Formulas'!A194,ISBLANK('Contact Data Entry'!N194)),"Specific Place in the Location is required",IF(ISBLANK('Contact Data Entry'!N194),NA(),"OK"))</f>
        <v>#N/A</v>
      </c>
      <c r="O194" s="41" t="e">
        <f>IF(AND(NOT(ISBLANK('Contact Data Entry'!O194)),ISNA(VLOOKUP('Contact Data Entry'!O194,'DO NOT USE_School Picklist'!$L$3:$L$81,1,FALSE))),"Please select a value from the drop-down menu",IF('DO NOT USE_Contact Formulas'!A194,"OK",NA()))</f>
        <v>#N/A</v>
      </c>
      <c r="P194" s="41" t="e">
        <f>IF(AND(NOT(ISBLANK('Contact Data Entry'!P194)),NOT(ISNUMBER(MATCH("*@*.?*",'Contact Data Entry'!P194,0)))),"Email must be in a valid format",IF('DO NOT USE_Contact Formulas'!A194,"OK",NA()))</f>
        <v>#N/A</v>
      </c>
      <c r="Q194" s="41" t="e">
        <f>IF(LEN('Contact Data Entry'!Q194)&gt;50,"Parent/Guardian Name must be less than 50 characters",IF('DO NOT USE_Contact Formulas'!A194,"OK",NA()))</f>
        <v>#N/A</v>
      </c>
      <c r="R194" s="41" t="e">
        <f>IF(NOT(ISBLANK('Contact Data Entry'!R194)),IF(AND(ISNUMBER('Contact Data Entry'!R194),LEFT('Contact Data Entry'!R194,1)&lt;&gt;"1",LEN('Contact Data Entry'!R194)=10),"OK","Phone number must be valid format"),IF('DO NOT USE_Contact Formulas'!A194,"OK",NA()))</f>
        <v>#N/A</v>
      </c>
      <c r="S194" s="41" t="e">
        <f>IF(AND(NOT(ISBLANK('Contact Data Entry'!S194)),ISNA(VLOOKUP('Contact Data Entry'!S194,'DO NOT USE_School Picklist'!$N$3:$N$63,1,FALSE))),"Please select a value from the drop-down menu",IF('DO NOT USE_Contact Formulas'!A194,"OK",NA()))</f>
        <v>#N/A</v>
      </c>
      <c r="T194" s="41" t="e">
        <f>IF(AND(NOT(ISBLANK('Contact Data Entry'!T194)),ISNA(VLOOKUP('Contact Data Entry'!T194,'DO NOT USE_School Picklist'!$E$3:$E$10,1,FALSE))),"Please select a value from the drop-down menu",IF('DO NOT USE_Contact Formulas'!A194,"OK",NA()))</f>
        <v>#N/A</v>
      </c>
      <c r="U194" s="41" t="e">
        <f>IF(AND(NOT(ISBLANK('Contact Data Entry'!U194)),ISNA(VLOOKUP('Contact Data Entry'!U194,'DO NOT USE_School Picklist'!$F$3:$F$16,1,FALSE))),"Please select a value from the drop-down menu",IF('DO NOT USE_Contact Formulas'!A194,"OK",NA()))</f>
        <v>#N/A</v>
      </c>
      <c r="V194" s="41" t="e">
        <f>IF(LEN('Contact Data Entry'!V194)&gt;100,"Classroom(s) must be less than 100 characters",IF('DO NOT USE_Contact Formulas'!A194,"OK",NA()))</f>
        <v>#N/A</v>
      </c>
      <c r="W194" s="41" t="e">
        <f>IF(AND(NOT(ISBLANK('Contact Data Entry'!W194)),ISNA(VLOOKUP('Contact Data Entry'!W194,'DO NOT USE_School Picklist'!$K$3:$K$6,1,FALSE))),"Please select a value from the drop-down menu",IF('DO NOT USE_Contact Formulas'!A194,"OK",NA()))</f>
        <v>#N/A</v>
      </c>
      <c r="X194" s="41" t="e">
        <f>IF(AND(NOT(ISBLANK('Contact Data Entry'!X194)),ISNA(VLOOKUP('Contact Data Entry'!X194,'DO NOT USE_School Picklist'!$D$3:$D$5,1,FALSE))),"Please select a value from the drop-down menu",IF('DO NOT USE_Contact Formulas'!A194,"OK",NA()))</f>
        <v>#N/A</v>
      </c>
      <c r="Y194" s="41"/>
      <c r="Z194" s="41" t="e">
        <f>IF(AND(NOT(ISBLANK('Contact Data Entry'!Z194)),ISNA(VLOOKUP('Contact Data Entry'!Z194,'DO NOT USE_School Picklist'!$G$3:$G$5,1,FALSE))),"Please select a value from the drop-down menu",IF('DO NOT USE_Contact Formulas'!A194,"OK",NA()))</f>
        <v>#N/A</v>
      </c>
      <c r="AA194" s="41"/>
      <c r="AB194" s="41" t="e">
        <f>IF(AND(NOT(ISBLANK('Contact Data Entry'!AB194)),ISNA(VLOOKUP('Contact Data Entry'!AB194,'DO NOT USE_School Picklist'!$H$3:$H$4,1,FALSE))),"Please select a value from the drop-down menu",IF('DO NOT USE_Contact Formulas'!A194,"OK",NA()))</f>
        <v>#N/A</v>
      </c>
      <c r="AC194" s="41" t="e">
        <f ca="1">IF('Contact Data Entry'!AC194&gt;'DO NOT USE_School Picklist'!$C$3,"Test Date cannot be a future date",IF('DO NOT USE_Contact Formulas'!A194,"OK",NA()))</f>
        <v>#N/A</v>
      </c>
      <c r="AD194" s="41" t="e">
        <f>IF(AND(NOT(ISBLANK('Contact Data Entry'!AD194)),ISNA(VLOOKUP('Contact Data Entry'!AD194,'DO NOT USE_School Picklist'!$Q$3:$Q$8,1,FALSE))),"Please select a value from the drop-down menu",IF('DO NOT USE_Contact Formulas'!A194,"OK",NA()))</f>
        <v>#N/A</v>
      </c>
    </row>
    <row r="195" spans="1:30" x14ac:dyDescent="0.25">
      <c r="A195" s="40" t="e">
        <f>IF('DO NOT USE_Contact Formulas'!A195,IF('DO NOT USE_Contact Formulas'!B195,"Not all required fields are completed","OK"),NA())</f>
        <v>#N/A</v>
      </c>
      <c r="B195" s="41" t="e">
        <f>IF(AND('DO NOT USE_Contact Formulas'!A195,ISBLANK('Contact Data Entry'!B195)),"First Name is required",IF(NOT(ISBLANK('Contact Data Entry'!B195)),"OK",NA()))</f>
        <v>#N/A</v>
      </c>
      <c r="C195" s="41" t="e">
        <f>IF(AND('DO NOT USE_Contact Formulas'!A195,ISBLANK('Contact Data Entry'!C195)),"Last Name is required",IF(NOT(ISBLANK('Contact Data Entry'!C195)),"OK",NA()))</f>
        <v>#N/A</v>
      </c>
      <c r="D195" s="41" t="e">
        <f>IF(AND('DO NOT USE_Contact Formulas'!A195,ISBLANK('Contact Data Entry'!D195)),"Birthdate is required",IF(NOT(ISBLANK('Contact Data Entry'!D195)),"OK",NA()))</f>
        <v>#N/A</v>
      </c>
      <c r="E195" s="41" t="e">
        <f>IF(AND('DO NOT USE_Contact Formulas'!A195,ISBLANK('Contact Data Entry'!E195)),"Mobile Phone is required",IF(NOT(ISBLANK('Contact Data Entry'!E195)),IF(AND(ISNUMBER(VALUE('Contact Data Entry'!E195)),LEFT('Contact Data Entry'!E195,1)&lt;&gt;"1",LEN('Contact Data Entry'!E195)=10),"OK","Phone number must be valid format"),NA()))</f>
        <v>#N/A</v>
      </c>
      <c r="F195" s="41" t="e">
        <f>IF(LEN('Contact Data Entry'!F195)&gt;255,"Home Street Address must be less than 255 characters",IF('DO NOT USE_Contact Formulas'!A195,"OK",NA()))</f>
        <v>#N/A</v>
      </c>
      <c r="G195" s="41" t="e">
        <f>IF(LEN('Contact Data Entry'!G195)&gt;40,"City must be less than 40 characters",IF('DO NOT USE_Contact Formulas'!A195,"OK",NA()))</f>
        <v>#N/A</v>
      </c>
      <c r="H195" s="41" t="e">
        <f>IF(AND(NOT(ISBLANK('Contact Data Entry'!H195)),ISNA(VLOOKUP('Contact Data Entry'!H195,'DO NOT USE_School Picklist'!$P$3:$P$52,1,FALSE))),"Please select a value from the drop-down menu",IF('DO NOT USE_Contact Formulas'!A195,"OK",NA()))</f>
        <v>#N/A</v>
      </c>
      <c r="I195" s="41" t="e">
        <f>IF(AND('DO NOT USE_Contact Formulas'!A195,ISBLANK('Contact Data Entry'!I195)),"Zip is required",IF(ISBLANK('Contact Data Entry'!I195),NA(),"OK"))</f>
        <v>#N/A</v>
      </c>
      <c r="J195" s="41" t="e">
        <f>IF(AND('DO NOT USE_Contact Formulas'!A195,ISBLANK('Contact Data Entry'!J195)),"Student or Staff? is required",IF(ISBLANK('Contact Data Entry'!J195),NA(),IF(ISNA(VLOOKUP('Contact Data Entry'!J195,'DO NOT USE_School Picklist'!$B$3:$B$6,1,FALSE)),"Please select a value from the drop-down menu","OK")))</f>
        <v>#N/A</v>
      </c>
      <c r="K195" s="41" t="e">
        <f>IF(AND('Contact Data Entry'!J195='DO NOT USE_School Picklist'!$B$4,ISBLANK('Contact Data Entry'!K195)),"Occupation/Job Title is required if Student or Staff? is Yes, staff/faculty or volunteer",IF('DO NOT USE_Contact Formulas'!A195,"OK",NA()))</f>
        <v>#N/A</v>
      </c>
      <c r="L195" s="41" t="e">
        <f ca="1">IF('Contact Data Entry'!L195&gt;'DO NOT USE_School Picklist'!$C$3,"Date last on school campus/facility cannot be a future date",IF('DO NOT USE_Contact Formulas'!A195,IF(ISBLANK('Contact Data Entry'!L195),"Date last on school campus/facility is required","OK"),NA()))</f>
        <v>#N/A</v>
      </c>
      <c r="M195" s="42" t="e">
        <f ca="1">IF('Contact Data Entry'!M195&gt;'DO NOT USE_School Picklist'!$C$3,"Last Exposure Date cannot be a future date",IF('DO NOT USE_Contact Formulas'!A195,IF(ISBLANK('Contact Data Entry'!M195),"Last Exposure Date is required","OK"),NA()))</f>
        <v>#N/A</v>
      </c>
      <c r="N195" s="42" t="e">
        <f>IF(AND('DO NOT USE_Contact Formulas'!A195,ISBLANK('Contact Data Entry'!N195)),"Specific Place in the Location is required",IF(ISBLANK('Contact Data Entry'!N195),NA(),"OK"))</f>
        <v>#N/A</v>
      </c>
      <c r="O195" s="41" t="e">
        <f>IF(AND(NOT(ISBLANK('Contact Data Entry'!O195)),ISNA(VLOOKUP('Contact Data Entry'!O195,'DO NOT USE_School Picklist'!$L$3:$L$81,1,FALSE))),"Please select a value from the drop-down menu",IF('DO NOT USE_Contact Formulas'!A195,"OK",NA()))</f>
        <v>#N/A</v>
      </c>
      <c r="P195" s="41" t="e">
        <f>IF(AND(NOT(ISBLANK('Contact Data Entry'!P195)),NOT(ISNUMBER(MATCH("*@*.?*",'Contact Data Entry'!P195,0)))),"Email must be in a valid format",IF('DO NOT USE_Contact Formulas'!A195,"OK",NA()))</f>
        <v>#N/A</v>
      </c>
      <c r="Q195" s="41" t="e">
        <f>IF(LEN('Contact Data Entry'!Q195)&gt;50,"Parent/Guardian Name must be less than 50 characters",IF('DO NOT USE_Contact Formulas'!A195,"OK",NA()))</f>
        <v>#N/A</v>
      </c>
      <c r="R195" s="41" t="e">
        <f>IF(NOT(ISBLANK('Contact Data Entry'!R195)),IF(AND(ISNUMBER('Contact Data Entry'!R195),LEFT('Contact Data Entry'!R195,1)&lt;&gt;"1",LEN('Contact Data Entry'!R195)=10),"OK","Phone number must be valid format"),IF('DO NOT USE_Contact Formulas'!A195,"OK",NA()))</f>
        <v>#N/A</v>
      </c>
      <c r="S195" s="41" t="e">
        <f>IF(AND(NOT(ISBLANK('Contact Data Entry'!S195)),ISNA(VLOOKUP('Contact Data Entry'!S195,'DO NOT USE_School Picklist'!$N$3:$N$63,1,FALSE))),"Please select a value from the drop-down menu",IF('DO NOT USE_Contact Formulas'!A195,"OK",NA()))</f>
        <v>#N/A</v>
      </c>
      <c r="T195" s="41" t="e">
        <f>IF(AND(NOT(ISBLANK('Contact Data Entry'!T195)),ISNA(VLOOKUP('Contact Data Entry'!T195,'DO NOT USE_School Picklist'!$E$3:$E$10,1,FALSE))),"Please select a value from the drop-down menu",IF('DO NOT USE_Contact Formulas'!A195,"OK",NA()))</f>
        <v>#N/A</v>
      </c>
      <c r="U195" s="41" t="e">
        <f>IF(AND(NOT(ISBLANK('Contact Data Entry'!U195)),ISNA(VLOOKUP('Contact Data Entry'!U195,'DO NOT USE_School Picklist'!$F$3:$F$16,1,FALSE))),"Please select a value from the drop-down menu",IF('DO NOT USE_Contact Formulas'!A195,"OK",NA()))</f>
        <v>#N/A</v>
      </c>
      <c r="V195" s="41" t="e">
        <f>IF(LEN('Contact Data Entry'!V195)&gt;100,"Classroom(s) must be less than 100 characters",IF('DO NOT USE_Contact Formulas'!A195,"OK",NA()))</f>
        <v>#N/A</v>
      </c>
      <c r="W195" s="41" t="e">
        <f>IF(AND(NOT(ISBLANK('Contact Data Entry'!W195)),ISNA(VLOOKUP('Contact Data Entry'!W195,'DO NOT USE_School Picklist'!$K$3:$K$6,1,FALSE))),"Please select a value from the drop-down menu",IF('DO NOT USE_Contact Formulas'!A195,"OK",NA()))</f>
        <v>#N/A</v>
      </c>
      <c r="X195" s="41" t="e">
        <f>IF(AND(NOT(ISBLANK('Contact Data Entry'!X195)),ISNA(VLOOKUP('Contact Data Entry'!X195,'DO NOT USE_School Picklist'!$D$3:$D$5,1,FALSE))),"Please select a value from the drop-down menu",IF('DO NOT USE_Contact Formulas'!A195,"OK",NA()))</f>
        <v>#N/A</v>
      </c>
      <c r="Y195" s="41"/>
      <c r="Z195" s="41" t="e">
        <f>IF(AND(NOT(ISBLANK('Contact Data Entry'!Z195)),ISNA(VLOOKUP('Contact Data Entry'!Z195,'DO NOT USE_School Picklist'!$G$3:$G$5,1,FALSE))),"Please select a value from the drop-down menu",IF('DO NOT USE_Contact Formulas'!A195,"OK",NA()))</f>
        <v>#N/A</v>
      </c>
      <c r="AA195" s="41"/>
      <c r="AB195" s="41" t="e">
        <f>IF(AND(NOT(ISBLANK('Contact Data Entry'!AB195)),ISNA(VLOOKUP('Contact Data Entry'!AB195,'DO NOT USE_School Picklist'!$H$3:$H$4,1,FALSE))),"Please select a value from the drop-down menu",IF('DO NOT USE_Contact Formulas'!A195,"OK",NA()))</f>
        <v>#N/A</v>
      </c>
      <c r="AC195" s="41" t="e">
        <f ca="1">IF('Contact Data Entry'!AC195&gt;'DO NOT USE_School Picklist'!$C$3,"Test Date cannot be a future date",IF('DO NOT USE_Contact Formulas'!A195,"OK",NA()))</f>
        <v>#N/A</v>
      </c>
      <c r="AD195" s="41" t="e">
        <f>IF(AND(NOT(ISBLANK('Contact Data Entry'!AD195)),ISNA(VLOOKUP('Contact Data Entry'!AD195,'DO NOT USE_School Picklist'!$Q$3:$Q$8,1,FALSE))),"Please select a value from the drop-down menu",IF('DO NOT USE_Contact Formulas'!A195,"OK",NA()))</f>
        <v>#N/A</v>
      </c>
    </row>
    <row r="196" spans="1:30" x14ac:dyDescent="0.25">
      <c r="A196" s="40" t="e">
        <f>IF('DO NOT USE_Contact Formulas'!A196,IF('DO NOT USE_Contact Formulas'!B196,"Not all required fields are completed","OK"),NA())</f>
        <v>#N/A</v>
      </c>
      <c r="B196" s="41" t="e">
        <f>IF(AND('DO NOT USE_Contact Formulas'!A196,ISBLANK('Contact Data Entry'!B196)),"First Name is required",IF(NOT(ISBLANK('Contact Data Entry'!B196)),"OK",NA()))</f>
        <v>#N/A</v>
      </c>
      <c r="C196" s="41" t="e">
        <f>IF(AND('DO NOT USE_Contact Formulas'!A196,ISBLANK('Contact Data Entry'!C196)),"Last Name is required",IF(NOT(ISBLANK('Contact Data Entry'!C196)),"OK",NA()))</f>
        <v>#N/A</v>
      </c>
      <c r="D196" s="41" t="e">
        <f>IF(AND('DO NOT USE_Contact Formulas'!A196,ISBLANK('Contact Data Entry'!D196)),"Birthdate is required",IF(NOT(ISBLANK('Contact Data Entry'!D196)),"OK",NA()))</f>
        <v>#N/A</v>
      </c>
      <c r="E196" s="41" t="e">
        <f>IF(AND('DO NOT USE_Contact Formulas'!A196,ISBLANK('Contact Data Entry'!E196)),"Mobile Phone is required",IF(NOT(ISBLANK('Contact Data Entry'!E196)),IF(AND(ISNUMBER(VALUE('Contact Data Entry'!E196)),LEFT('Contact Data Entry'!E196,1)&lt;&gt;"1",LEN('Contact Data Entry'!E196)=10),"OK","Phone number must be valid format"),NA()))</f>
        <v>#N/A</v>
      </c>
      <c r="F196" s="41" t="e">
        <f>IF(LEN('Contact Data Entry'!F196)&gt;255,"Home Street Address must be less than 255 characters",IF('DO NOT USE_Contact Formulas'!A196,"OK",NA()))</f>
        <v>#N/A</v>
      </c>
      <c r="G196" s="41" t="e">
        <f>IF(LEN('Contact Data Entry'!G196)&gt;40,"City must be less than 40 characters",IF('DO NOT USE_Contact Formulas'!A196,"OK",NA()))</f>
        <v>#N/A</v>
      </c>
      <c r="H196" s="41" t="e">
        <f>IF(AND(NOT(ISBLANK('Contact Data Entry'!H196)),ISNA(VLOOKUP('Contact Data Entry'!H196,'DO NOT USE_School Picklist'!$P$3:$P$52,1,FALSE))),"Please select a value from the drop-down menu",IF('DO NOT USE_Contact Formulas'!A196,"OK",NA()))</f>
        <v>#N/A</v>
      </c>
      <c r="I196" s="41" t="e">
        <f>IF(AND('DO NOT USE_Contact Formulas'!A196,ISBLANK('Contact Data Entry'!I196)),"Zip is required",IF(ISBLANK('Contact Data Entry'!I196),NA(),"OK"))</f>
        <v>#N/A</v>
      </c>
      <c r="J196" s="41" t="e">
        <f>IF(AND('DO NOT USE_Contact Formulas'!A196,ISBLANK('Contact Data Entry'!J196)),"Student or Staff? is required",IF(ISBLANK('Contact Data Entry'!J196),NA(),IF(ISNA(VLOOKUP('Contact Data Entry'!J196,'DO NOT USE_School Picklist'!$B$3:$B$6,1,FALSE)),"Please select a value from the drop-down menu","OK")))</f>
        <v>#N/A</v>
      </c>
      <c r="K196" s="41" t="e">
        <f>IF(AND('Contact Data Entry'!J196='DO NOT USE_School Picklist'!$B$4,ISBLANK('Contact Data Entry'!K196)),"Occupation/Job Title is required if Student or Staff? is Yes, staff/faculty or volunteer",IF('DO NOT USE_Contact Formulas'!A196,"OK",NA()))</f>
        <v>#N/A</v>
      </c>
      <c r="L196" s="41" t="e">
        <f ca="1">IF('Contact Data Entry'!L196&gt;'DO NOT USE_School Picklist'!$C$3,"Date last on school campus/facility cannot be a future date",IF('DO NOT USE_Contact Formulas'!A196,IF(ISBLANK('Contact Data Entry'!L196),"Date last on school campus/facility is required","OK"),NA()))</f>
        <v>#N/A</v>
      </c>
      <c r="M196" s="42" t="e">
        <f ca="1">IF('Contact Data Entry'!M196&gt;'DO NOT USE_School Picklist'!$C$3,"Last Exposure Date cannot be a future date",IF('DO NOT USE_Contact Formulas'!A196,IF(ISBLANK('Contact Data Entry'!M196),"Last Exposure Date is required","OK"),NA()))</f>
        <v>#N/A</v>
      </c>
      <c r="N196" s="42" t="e">
        <f>IF(AND('DO NOT USE_Contact Formulas'!A196,ISBLANK('Contact Data Entry'!N196)),"Specific Place in the Location is required",IF(ISBLANK('Contact Data Entry'!N196),NA(),"OK"))</f>
        <v>#N/A</v>
      </c>
      <c r="O196" s="41" t="e">
        <f>IF(AND(NOT(ISBLANK('Contact Data Entry'!O196)),ISNA(VLOOKUP('Contact Data Entry'!O196,'DO NOT USE_School Picklist'!$L$3:$L$81,1,FALSE))),"Please select a value from the drop-down menu",IF('DO NOT USE_Contact Formulas'!A196,"OK",NA()))</f>
        <v>#N/A</v>
      </c>
      <c r="P196" s="41" t="e">
        <f>IF(AND(NOT(ISBLANK('Contact Data Entry'!P196)),NOT(ISNUMBER(MATCH("*@*.?*",'Contact Data Entry'!P196,0)))),"Email must be in a valid format",IF('DO NOT USE_Contact Formulas'!A196,"OK",NA()))</f>
        <v>#N/A</v>
      </c>
      <c r="Q196" s="41" t="e">
        <f>IF(LEN('Contact Data Entry'!Q196)&gt;50,"Parent/Guardian Name must be less than 50 characters",IF('DO NOT USE_Contact Formulas'!A196,"OK",NA()))</f>
        <v>#N/A</v>
      </c>
      <c r="R196" s="41" t="e">
        <f>IF(NOT(ISBLANK('Contact Data Entry'!R196)),IF(AND(ISNUMBER('Contact Data Entry'!R196),LEFT('Contact Data Entry'!R196,1)&lt;&gt;"1",LEN('Contact Data Entry'!R196)=10),"OK","Phone number must be valid format"),IF('DO NOT USE_Contact Formulas'!A196,"OK",NA()))</f>
        <v>#N/A</v>
      </c>
      <c r="S196" s="41" t="e">
        <f>IF(AND(NOT(ISBLANK('Contact Data Entry'!S196)),ISNA(VLOOKUP('Contact Data Entry'!S196,'DO NOT USE_School Picklist'!$N$3:$N$63,1,FALSE))),"Please select a value from the drop-down menu",IF('DO NOT USE_Contact Formulas'!A196,"OK",NA()))</f>
        <v>#N/A</v>
      </c>
      <c r="T196" s="41" t="e">
        <f>IF(AND(NOT(ISBLANK('Contact Data Entry'!T196)),ISNA(VLOOKUP('Contact Data Entry'!T196,'DO NOT USE_School Picklist'!$E$3:$E$10,1,FALSE))),"Please select a value from the drop-down menu",IF('DO NOT USE_Contact Formulas'!A196,"OK",NA()))</f>
        <v>#N/A</v>
      </c>
      <c r="U196" s="41" t="e">
        <f>IF(AND(NOT(ISBLANK('Contact Data Entry'!U196)),ISNA(VLOOKUP('Contact Data Entry'!U196,'DO NOT USE_School Picklist'!$F$3:$F$16,1,FALSE))),"Please select a value from the drop-down menu",IF('DO NOT USE_Contact Formulas'!A196,"OK",NA()))</f>
        <v>#N/A</v>
      </c>
      <c r="V196" s="41" t="e">
        <f>IF(LEN('Contact Data Entry'!V196)&gt;100,"Classroom(s) must be less than 100 characters",IF('DO NOT USE_Contact Formulas'!A196,"OK",NA()))</f>
        <v>#N/A</v>
      </c>
      <c r="W196" s="41" t="e">
        <f>IF(AND(NOT(ISBLANK('Contact Data Entry'!W196)),ISNA(VLOOKUP('Contact Data Entry'!W196,'DO NOT USE_School Picklist'!$K$3:$K$6,1,FALSE))),"Please select a value from the drop-down menu",IF('DO NOT USE_Contact Formulas'!A196,"OK",NA()))</f>
        <v>#N/A</v>
      </c>
      <c r="X196" s="41" t="e">
        <f>IF(AND(NOT(ISBLANK('Contact Data Entry'!X196)),ISNA(VLOOKUP('Contact Data Entry'!X196,'DO NOT USE_School Picklist'!$D$3:$D$5,1,FALSE))),"Please select a value from the drop-down menu",IF('DO NOT USE_Contact Formulas'!A196,"OK",NA()))</f>
        <v>#N/A</v>
      </c>
      <c r="Y196" s="41"/>
      <c r="Z196" s="41" t="e">
        <f>IF(AND(NOT(ISBLANK('Contact Data Entry'!Z196)),ISNA(VLOOKUP('Contact Data Entry'!Z196,'DO NOT USE_School Picklist'!$G$3:$G$5,1,FALSE))),"Please select a value from the drop-down menu",IF('DO NOT USE_Contact Formulas'!A196,"OK",NA()))</f>
        <v>#N/A</v>
      </c>
      <c r="AA196" s="41"/>
      <c r="AB196" s="41" t="e">
        <f>IF(AND(NOT(ISBLANK('Contact Data Entry'!AB196)),ISNA(VLOOKUP('Contact Data Entry'!AB196,'DO NOT USE_School Picklist'!$H$3:$H$4,1,FALSE))),"Please select a value from the drop-down menu",IF('DO NOT USE_Contact Formulas'!A196,"OK",NA()))</f>
        <v>#N/A</v>
      </c>
      <c r="AC196" s="41" t="e">
        <f ca="1">IF('Contact Data Entry'!AC196&gt;'DO NOT USE_School Picklist'!$C$3,"Test Date cannot be a future date",IF('DO NOT USE_Contact Formulas'!A196,"OK",NA()))</f>
        <v>#N/A</v>
      </c>
      <c r="AD196" s="41" t="e">
        <f>IF(AND(NOT(ISBLANK('Contact Data Entry'!AD196)),ISNA(VLOOKUP('Contact Data Entry'!AD196,'DO NOT USE_School Picklist'!$Q$3:$Q$8,1,FALSE))),"Please select a value from the drop-down menu",IF('DO NOT USE_Contact Formulas'!A196,"OK",NA()))</f>
        <v>#N/A</v>
      </c>
    </row>
    <row r="197" spans="1:30" x14ac:dyDescent="0.25">
      <c r="A197" s="40" t="e">
        <f>IF('DO NOT USE_Contact Formulas'!A197,IF('DO NOT USE_Contact Formulas'!B197,"Not all required fields are completed","OK"),NA())</f>
        <v>#N/A</v>
      </c>
      <c r="B197" s="41" t="e">
        <f>IF(AND('DO NOT USE_Contact Formulas'!A197,ISBLANK('Contact Data Entry'!B197)),"First Name is required",IF(NOT(ISBLANK('Contact Data Entry'!B197)),"OK",NA()))</f>
        <v>#N/A</v>
      </c>
      <c r="C197" s="41" t="e">
        <f>IF(AND('DO NOT USE_Contact Formulas'!A197,ISBLANK('Contact Data Entry'!C197)),"Last Name is required",IF(NOT(ISBLANK('Contact Data Entry'!C197)),"OK",NA()))</f>
        <v>#N/A</v>
      </c>
      <c r="D197" s="41" t="e">
        <f>IF(AND('DO NOT USE_Contact Formulas'!A197,ISBLANK('Contact Data Entry'!D197)),"Birthdate is required",IF(NOT(ISBLANK('Contact Data Entry'!D197)),"OK",NA()))</f>
        <v>#N/A</v>
      </c>
      <c r="E197" s="41" t="e">
        <f>IF(AND('DO NOT USE_Contact Formulas'!A197,ISBLANK('Contact Data Entry'!E197)),"Mobile Phone is required",IF(NOT(ISBLANK('Contact Data Entry'!E197)),IF(AND(ISNUMBER(VALUE('Contact Data Entry'!E197)),LEFT('Contact Data Entry'!E197,1)&lt;&gt;"1",LEN('Contact Data Entry'!E197)=10),"OK","Phone number must be valid format"),NA()))</f>
        <v>#N/A</v>
      </c>
      <c r="F197" s="41" t="e">
        <f>IF(LEN('Contact Data Entry'!F197)&gt;255,"Home Street Address must be less than 255 characters",IF('DO NOT USE_Contact Formulas'!A197,"OK",NA()))</f>
        <v>#N/A</v>
      </c>
      <c r="G197" s="41" t="e">
        <f>IF(LEN('Contact Data Entry'!G197)&gt;40,"City must be less than 40 characters",IF('DO NOT USE_Contact Formulas'!A197,"OK",NA()))</f>
        <v>#N/A</v>
      </c>
      <c r="H197" s="41" t="e">
        <f>IF(AND(NOT(ISBLANK('Contact Data Entry'!H197)),ISNA(VLOOKUP('Contact Data Entry'!H197,'DO NOT USE_School Picklist'!$P$3:$P$52,1,FALSE))),"Please select a value from the drop-down menu",IF('DO NOT USE_Contact Formulas'!A197,"OK",NA()))</f>
        <v>#N/A</v>
      </c>
      <c r="I197" s="41" t="e">
        <f>IF(AND('DO NOT USE_Contact Formulas'!A197,ISBLANK('Contact Data Entry'!I197)),"Zip is required",IF(ISBLANK('Contact Data Entry'!I197),NA(),"OK"))</f>
        <v>#N/A</v>
      </c>
      <c r="J197" s="41" t="e">
        <f>IF(AND('DO NOT USE_Contact Formulas'!A197,ISBLANK('Contact Data Entry'!J197)),"Student or Staff? is required",IF(ISBLANK('Contact Data Entry'!J197),NA(),IF(ISNA(VLOOKUP('Contact Data Entry'!J197,'DO NOT USE_School Picklist'!$B$3:$B$6,1,FALSE)),"Please select a value from the drop-down menu","OK")))</f>
        <v>#N/A</v>
      </c>
      <c r="K197" s="41" t="e">
        <f>IF(AND('Contact Data Entry'!J197='DO NOT USE_School Picklist'!$B$4,ISBLANK('Contact Data Entry'!K197)),"Occupation/Job Title is required if Student or Staff? is Yes, staff/faculty or volunteer",IF('DO NOT USE_Contact Formulas'!A197,"OK",NA()))</f>
        <v>#N/A</v>
      </c>
      <c r="L197" s="41" t="e">
        <f ca="1">IF('Contact Data Entry'!L197&gt;'DO NOT USE_School Picklist'!$C$3,"Date last on school campus/facility cannot be a future date",IF('DO NOT USE_Contact Formulas'!A197,IF(ISBLANK('Contact Data Entry'!L197),"Date last on school campus/facility is required","OK"),NA()))</f>
        <v>#N/A</v>
      </c>
      <c r="M197" s="42" t="e">
        <f ca="1">IF('Contact Data Entry'!M197&gt;'DO NOT USE_School Picklist'!$C$3,"Last Exposure Date cannot be a future date",IF('DO NOT USE_Contact Formulas'!A197,IF(ISBLANK('Contact Data Entry'!M197),"Last Exposure Date is required","OK"),NA()))</f>
        <v>#N/A</v>
      </c>
      <c r="N197" s="42" t="e">
        <f>IF(AND('DO NOT USE_Contact Formulas'!A197,ISBLANK('Contact Data Entry'!N197)),"Specific Place in the Location is required",IF(ISBLANK('Contact Data Entry'!N197),NA(),"OK"))</f>
        <v>#N/A</v>
      </c>
      <c r="O197" s="41" t="e">
        <f>IF(AND(NOT(ISBLANK('Contact Data Entry'!O197)),ISNA(VLOOKUP('Contact Data Entry'!O197,'DO NOT USE_School Picklist'!$L$3:$L$81,1,FALSE))),"Please select a value from the drop-down menu",IF('DO NOT USE_Contact Formulas'!A197,"OK",NA()))</f>
        <v>#N/A</v>
      </c>
      <c r="P197" s="41" t="e">
        <f>IF(AND(NOT(ISBLANK('Contact Data Entry'!P197)),NOT(ISNUMBER(MATCH("*@*.?*",'Contact Data Entry'!P197,0)))),"Email must be in a valid format",IF('DO NOT USE_Contact Formulas'!A197,"OK",NA()))</f>
        <v>#N/A</v>
      </c>
      <c r="Q197" s="41" t="e">
        <f>IF(LEN('Contact Data Entry'!Q197)&gt;50,"Parent/Guardian Name must be less than 50 characters",IF('DO NOT USE_Contact Formulas'!A197,"OK",NA()))</f>
        <v>#N/A</v>
      </c>
      <c r="R197" s="41" t="e">
        <f>IF(NOT(ISBLANK('Contact Data Entry'!R197)),IF(AND(ISNUMBER('Contact Data Entry'!R197),LEFT('Contact Data Entry'!R197,1)&lt;&gt;"1",LEN('Contact Data Entry'!R197)=10),"OK","Phone number must be valid format"),IF('DO NOT USE_Contact Formulas'!A197,"OK",NA()))</f>
        <v>#N/A</v>
      </c>
      <c r="S197" s="41" t="e">
        <f>IF(AND(NOT(ISBLANK('Contact Data Entry'!S197)),ISNA(VLOOKUP('Contact Data Entry'!S197,'DO NOT USE_School Picklist'!$N$3:$N$63,1,FALSE))),"Please select a value from the drop-down menu",IF('DO NOT USE_Contact Formulas'!A197,"OK",NA()))</f>
        <v>#N/A</v>
      </c>
      <c r="T197" s="41" t="e">
        <f>IF(AND(NOT(ISBLANK('Contact Data Entry'!T197)),ISNA(VLOOKUP('Contact Data Entry'!T197,'DO NOT USE_School Picklist'!$E$3:$E$10,1,FALSE))),"Please select a value from the drop-down menu",IF('DO NOT USE_Contact Formulas'!A197,"OK",NA()))</f>
        <v>#N/A</v>
      </c>
      <c r="U197" s="41" t="e">
        <f>IF(AND(NOT(ISBLANK('Contact Data Entry'!U197)),ISNA(VLOOKUP('Contact Data Entry'!U197,'DO NOT USE_School Picklist'!$F$3:$F$16,1,FALSE))),"Please select a value from the drop-down menu",IF('DO NOT USE_Contact Formulas'!A197,"OK",NA()))</f>
        <v>#N/A</v>
      </c>
      <c r="V197" s="41" t="e">
        <f>IF(LEN('Contact Data Entry'!V197)&gt;100,"Classroom(s) must be less than 100 characters",IF('DO NOT USE_Contact Formulas'!A197,"OK",NA()))</f>
        <v>#N/A</v>
      </c>
      <c r="W197" s="41" t="e">
        <f>IF(AND(NOT(ISBLANK('Contact Data Entry'!W197)),ISNA(VLOOKUP('Contact Data Entry'!W197,'DO NOT USE_School Picklist'!$K$3:$K$6,1,FALSE))),"Please select a value from the drop-down menu",IF('DO NOT USE_Contact Formulas'!A197,"OK",NA()))</f>
        <v>#N/A</v>
      </c>
      <c r="X197" s="41" t="e">
        <f>IF(AND(NOT(ISBLANK('Contact Data Entry'!X197)),ISNA(VLOOKUP('Contact Data Entry'!X197,'DO NOT USE_School Picklist'!$D$3:$D$5,1,FALSE))),"Please select a value from the drop-down menu",IF('DO NOT USE_Contact Formulas'!A197,"OK",NA()))</f>
        <v>#N/A</v>
      </c>
      <c r="Y197" s="41"/>
      <c r="Z197" s="41" t="e">
        <f>IF(AND(NOT(ISBLANK('Contact Data Entry'!Z197)),ISNA(VLOOKUP('Contact Data Entry'!Z197,'DO NOT USE_School Picklist'!$G$3:$G$5,1,FALSE))),"Please select a value from the drop-down menu",IF('DO NOT USE_Contact Formulas'!A197,"OK",NA()))</f>
        <v>#N/A</v>
      </c>
      <c r="AA197" s="41"/>
      <c r="AB197" s="41" t="e">
        <f>IF(AND(NOT(ISBLANK('Contact Data Entry'!AB197)),ISNA(VLOOKUP('Contact Data Entry'!AB197,'DO NOT USE_School Picklist'!$H$3:$H$4,1,FALSE))),"Please select a value from the drop-down menu",IF('DO NOT USE_Contact Formulas'!A197,"OK",NA()))</f>
        <v>#N/A</v>
      </c>
      <c r="AC197" s="41" t="e">
        <f ca="1">IF('Contact Data Entry'!AC197&gt;'DO NOT USE_School Picklist'!$C$3,"Test Date cannot be a future date",IF('DO NOT USE_Contact Formulas'!A197,"OK",NA()))</f>
        <v>#N/A</v>
      </c>
      <c r="AD197" s="41" t="e">
        <f>IF(AND(NOT(ISBLANK('Contact Data Entry'!AD197)),ISNA(VLOOKUP('Contact Data Entry'!AD197,'DO NOT USE_School Picklist'!$Q$3:$Q$8,1,FALSE))),"Please select a value from the drop-down menu",IF('DO NOT USE_Contact Formulas'!A197,"OK",NA()))</f>
        <v>#N/A</v>
      </c>
    </row>
    <row r="198" spans="1:30" x14ac:dyDescent="0.25">
      <c r="A198" s="40" t="e">
        <f>IF('DO NOT USE_Contact Formulas'!A198,IF('DO NOT USE_Contact Formulas'!B198,"Not all required fields are completed","OK"),NA())</f>
        <v>#N/A</v>
      </c>
      <c r="B198" s="41" t="e">
        <f>IF(AND('DO NOT USE_Contact Formulas'!A198,ISBLANK('Contact Data Entry'!B198)),"First Name is required",IF(NOT(ISBLANK('Contact Data Entry'!B198)),"OK",NA()))</f>
        <v>#N/A</v>
      </c>
      <c r="C198" s="41" t="e">
        <f>IF(AND('DO NOT USE_Contact Formulas'!A198,ISBLANK('Contact Data Entry'!C198)),"Last Name is required",IF(NOT(ISBLANK('Contact Data Entry'!C198)),"OK",NA()))</f>
        <v>#N/A</v>
      </c>
      <c r="D198" s="41" t="e">
        <f>IF(AND('DO NOT USE_Contact Formulas'!A198,ISBLANK('Contact Data Entry'!D198)),"Birthdate is required",IF(NOT(ISBLANK('Contact Data Entry'!D198)),"OK",NA()))</f>
        <v>#N/A</v>
      </c>
      <c r="E198" s="41" t="e">
        <f>IF(AND('DO NOT USE_Contact Formulas'!A198,ISBLANK('Contact Data Entry'!E198)),"Mobile Phone is required",IF(NOT(ISBLANK('Contact Data Entry'!E198)),IF(AND(ISNUMBER(VALUE('Contact Data Entry'!E198)),LEFT('Contact Data Entry'!E198,1)&lt;&gt;"1",LEN('Contact Data Entry'!E198)=10),"OK","Phone number must be valid format"),NA()))</f>
        <v>#N/A</v>
      </c>
      <c r="F198" s="41" t="e">
        <f>IF(LEN('Contact Data Entry'!F198)&gt;255,"Home Street Address must be less than 255 characters",IF('DO NOT USE_Contact Formulas'!A198,"OK",NA()))</f>
        <v>#N/A</v>
      </c>
      <c r="G198" s="41" t="e">
        <f>IF(LEN('Contact Data Entry'!G198)&gt;40,"City must be less than 40 characters",IF('DO NOT USE_Contact Formulas'!A198,"OK",NA()))</f>
        <v>#N/A</v>
      </c>
      <c r="H198" s="41" t="e">
        <f>IF(AND(NOT(ISBLANK('Contact Data Entry'!H198)),ISNA(VLOOKUP('Contact Data Entry'!H198,'DO NOT USE_School Picklist'!$P$3:$P$52,1,FALSE))),"Please select a value from the drop-down menu",IF('DO NOT USE_Contact Formulas'!A198,"OK",NA()))</f>
        <v>#N/A</v>
      </c>
      <c r="I198" s="41" t="e">
        <f>IF(AND('DO NOT USE_Contact Formulas'!A198,ISBLANK('Contact Data Entry'!I198)),"Zip is required",IF(ISBLANK('Contact Data Entry'!I198),NA(),"OK"))</f>
        <v>#N/A</v>
      </c>
      <c r="J198" s="41" t="e">
        <f>IF(AND('DO NOT USE_Contact Formulas'!A198,ISBLANK('Contact Data Entry'!J198)),"Student or Staff? is required",IF(ISBLANK('Contact Data Entry'!J198),NA(),IF(ISNA(VLOOKUP('Contact Data Entry'!J198,'DO NOT USE_School Picklist'!$B$3:$B$6,1,FALSE)),"Please select a value from the drop-down menu","OK")))</f>
        <v>#N/A</v>
      </c>
      <c r="K198" s="41" t="e">
        <f>IF(AND('Contact Data Entry'!J198='DO NOT USE_School Picklist'!$B$4,ISBLANK('Contact Data Entry'!K198)),"Occupation/Job Title is required if Student or Staff? is Yes, staff/faculty or volunteer",IF('DO NOT USE_Contact Formulas'!A198,"OK",NA()))</f>
        <v>#N/A</v>
      </c>
      <c r="L198" s="41" t="e">
        <f ca="1">IF('Contact Data Entry'!L198&gt;'DO NOT USE_School Picklist'!$C$3,"Date last on school campus/facility cannot be a future date",IF('DO NOT USE_Contact Formulas'!A198,IF(ISBLANK('Contact Data Entry'!L198),"Date last on school campus/facility is required","OK"),NA()))</f>
        <v>#N/A</v>
      </c>
      <c r="M198" s="42" t="e">
        <f ca="1">IF('Contact Data Entry'!M198&gt;'DO NOT USE_School Picklist'!$C$3,"Last Exposure Date cannot be a future date",IF('DO NOT USE_Contact Formulas'!A198,IF(ISBLANK('Contact Data Entry'!M198),"Last Exposure Date is required","OK"),NA()))</f>
        <v>#N/A</v>
      </c>
      <c r="N198" s="42" t="e">
        <f>IF(AND('DO NOT USE_Contact Formulas'!A198,ISBLANK('Contact Data Entry'!N198)),"Specific Place in the Location is required",IF(ISBLANK('Contact Data Entry'!N198),NA(),"OK"))</f>
        <v>#N/A</v>
      </c>
      <c r="O198" s="41" t="e">
        <f>IF(AND(NOT(ISBLANK('Contact Data Entry'!O198)),ISNA(VLOOKUP('Contact Data Entry'!O198,'DO NOT USE_School Picklist'!$L$3:$L$81,1,FALSE))),"Please select a value from the drop-down menu",IF('DO NOT USE_Contact Formulas'!A198,"OK",NA()))</f>
        <v>#N/A</v>
      </c>
      <c r="P198" s="41" t="e">
        <f>IF(AND(NOT(ISBLANK('Contact Data Entry'!P198)),NOT(ISNUMBER(MATCH("*@*.?*",'Contact Data Entry'!P198,0)))),"Email must be in a valid format",IF('DO NOT USE_Contact Formulas'!A198,"OK",NA()))</f>
        <v>#N/A</v>
      </c>
      <c r="Q198" s="41" t="e">
        <f>IF(LEN('Contact Data Entry'!Q198)&gt;50,"Parent/Guardian Name must be less than 50 characters",IF('DO NOT USE_Contact Formulas'!A198,"OK",NA()))</f>
        <v>#N/A</v>
      </c>
      <c r="R198" s="41" t="e">
        <f>IF(NOT(ISBLANK('Contact Data Entry'!R198)),IF(AND(ISNUMBER('Contact Data Entry'!R198),LEFT('Contact Data Entry'!R198,1)&lt;&gt;"1",LEN('Contact Data Entry'!R198)=10),"OK","Phone number must be valid format"),IF('DO NOT USE_Contact Formulas'!A198,"OK",NA()))</f>
        <v>#N/A</v>
      </c>
      <c r="S198" s="41" t="e">
        <f>IF(AND(NOT(ISBLANK('Contact Data Entry'!S198)),ISNA(VLOOKUP('Contact Data Entry'!S198,'DO NOT USE_School Picklist'!$N$3:$N$63,1,FALSE))),"Please select a value from the drop-down menu",IF('DO NOT USE_Contact Formulas'!A198,"OK",NA()))</f>
        <v>#N/A</v>
      </c>
      <c r="T198" s="41" t="e">
        <f>IF(AND(NOT(ISBLANK('Contact Data Entry'!T198)),ISNA(VLOOKUP('Contact Data Entry'!T198,'DO NOT USE_School Picklist'!$E$3:$E$10,1,FALSE))),"Please select a value from the drop-down menu",IF('DO NOT USE_Contact Formulas'!A198,"OK",NA()))</f>
        <v>#N/A</v>
      </c>
      <c r="U198" s="41" t="e">
        <f>IF(AND(NOT(ISBLANK('Contact Data Entry'!U198)),ISNA(VLOOKUP('Contact Data Entry'!U198,'DO NOT USE_School Picklist'!$F$3:$F$16,1,FALSE))),"Please select a value from the drop-down menu",IF('DO NOT USE_Contact Formulas'!A198,"OK",NA()))</f>
        <v>#N/A</v>
      </c>
      <c r="V198" s="41" t="e">
        <f>IF(LEN('Contact Data Entry'!V198)&gt;100,"Classroom(s) must be less than 100 characters",IF('DO NOT USE_Contact Formulas'!A198,"OK",NA()))</f>
        <v>#N/A</v>
      </c>
      <c r="W198" s="41" t="e">
        <f>IF(AND(NOT(ISBLANK('Contact Data Entry'!W198)),ISNA(VLOOKUP('Contact Data Entry'!W198,'DO NOT USE_School Picklist'!$K$3:$K$6,1,FALSE))),"Please select a value from the drop-down menu",IF('DO NOT USE_Contact Formulas'!A198,"OK",NA()))</f>
        <v>#N/A</v>
      </c>
      <c r="X198" s="41" t="e">
        <f>IF(AND(NOT(ISBLANK('Contact Data Entry'!X198)),ISNA(VLOOKUP('Contact Data Entry'!X198,'DO NOT USE_School Picklist'!$D$3:$D$5,1,FALSE))),"Please select a value from the drop-down menu",IF('DO NOT USE_Contact Formulas'!A198,"OK",NA()))</f>
        <v>#N/A</v>
      </c>
      <c r="Y198" s="41"/>
      <c r="Z198" s="41" t="e">
        <f>IF(AND(NOT(ISBLANK('Contact Data Entry'!Z198)),ISNA(VLOOKUP('Contact Data Entry'!Z198,'DO NOT USE_School Picklist'!$G$3:$G$5,1,FALSE))),"Please select a value from the drop-down menu",IF('DO NOT USE_Contact Formulas'!A198,"OK",NA()))</f>
        <v>#N/A</v>
      </c>
      <c r="AA198" s="41"/>
      <c r="AB198" s="41" t="e">
        <f>IF(AND(NOT(ISBLANK('Contact Data Entry'!AB198)),ISNA(VLOOKUP('Contact Data Entry'!AB198,'DO NOT USE_School Picklist'!$H$3:$H$4,1,FALSE))),"Please select a value from the drop-down menu",IF('DO NOT USE_Contact Formulas'!A198,"OK",NA()))</f>
        <v>#N/A</v>
      </c>
      <c r="AC198" s="41" t="e">
        <f ca="1">IF('Contact Data Entry'!AC198&gt;'DO NOT USE_School Picklist'!$C$3,"Test Date cannot be a future date",IF('DO NOT USE_Contact Formulas'!A198,"OK",NA()))</f>
        <v>#N/A</v>
      </c>
      <c r="AD198" s="41" t="e">
        <f>IF(AND(NOT(ISBLANK('Contact Data Entry'!AD198)),ISNA(VLOOKUP('Contact Data Entry'!AD198,'DO NOT USE_School Picklist'!$Q$3:$Q$8,1,FALSE))),"Please select a value from the drop-down menu",IF('DO NOT USE_Contact Formulas'!A198,"OK",NA()))</f>
        <v>#N/A</v>
      </c>
    </row>
    <row r="199" spans="1:30" x14ac:dyDescent="0.25">
      <c r="A199" s="40" t="e">
        <f>IF('DO NOT USE_Contact Formulas'!A199,IF('DO NOT USE_Contact Formulas'!B199,"Not all required fields are completed","OK"),NA())</f>
        <v>#N/A</v>
      </c>
      <c r="B199" s="41" t="e">
        <f>IF(AND('DO NOT USE_Contact Formulas'!A199,ISBLANK('Contact Data Entry'!B199)),"First Name is required",IF(NOT(ISBLANK('Contact Data Entry'!B199)),"OK",NA()))</f>
        <v>#N/A</v>
      </c>
      <c r="C199" s="41" t="e">
        <f>IF(AND('DO NOT USE_Contact Formulas'!A199,ISBLANK('Contact Data Entry'!C199)),"Last Name is required",IF(NOT(ISBLANK('Contact Data Entry'!C199)),"OK",NA()))</f>
        <v>#N/A</v>
      </c>
      <c r="D199" s="41" t="e">
        <f>IF(AND('DO NOT USE_Contact Formulas'!A199,ISBLANK('Contact Data Entry'!D199)),"Birthdate is required",IF(NOT(ISBLANK('Contact Data Entry'!D199)),"OK",NA()))</f>
        <v>#N/A</v>
      </c>
      <c r="E199" s="41" t="e">
        <f>IF(AND('DO NOT USE_Contact Formulas'!A199,ISBLANK('Contact Data Entry'!E199)),"Mobile Phone is required",IF(NOT(ISBLANK('Contact Data Entry'!E199)),IF(AND(ISNUMBER(VALUE('Contact Data Entry'!E199)),LEFT('Contact Data Entry'!E199,1)&lt;&gt;"1",LEN('Contact Data Entry'!E199)=10),"OK","Phone number must be valid format"),NA()))</f>
        <v>#N/A</v>
      </c>
      <c r="F199" s="41" t="e">
        <f>IF(LEN('Contact Data Entry'!F199)&gt;255,"Home Street Address must be less than 255 characters",IF('DO NOT USE_Contact Formulas'!A199,"OK",NA()))</f>
        <v>#N/A</v>
      </c>
      <c r="G199" s="41" t="e">
        <f>IF(LEN('Contact Data Entry'!G199)&gt;40,"City must be less than 40 characters",IF('DO NOT USE_Contact Formulas'!A199,"OK",NA()))</f>
        <v>#N/A</v>
      </c>
      <c r="H199" s="41" t="e">
        <f>IF(AND(NOT(ISBLANK('Contact Data Entry'!H199)),ISNA(VLOOKUP('Contact Data Entry'!H199,'DO NOT USE_School Picklist'!$P$3:$P$52,1,FALSE))),"Please select a value from the drop-down menu",IF('DO NOT USE_Contact Formulas'!A199,"OK",NA()))</f>
        <v>#N/A</v>
      </c>
      <c r="I199" s="41" t="e">
        <f>IF(AND('DO NOT USE_Contact Formulas'!A199,ISBLANK('Contact Data Entry'!I199)),"Zip is required",IF(ISBLANK('Contact Data Entry'!I199),NA(),"OK"))</f>
        <v>#N/A</v>
      </c>
      <c r="J199" s="41" t="e">
        <f>IF(AND('DO NOT USE_Contact Formulas'!A199,ISBLANK('Contact Data Entry'!J199)),"Student or Staff? is required",IF(ISBLANK('Contact Data Entry'!J199),NA(),IF(ISNA(VLOOKUP('Contact Data Entry'!J199,'DO NOT USE_School Picklist'!$B$3:$B$6,1,FALSE)),"Please select a value from the drop-down menu","OK")))</f>
        <v>#N/A</v>
      </c>
      <c r="K199" s="41" t="e">
        <f>IF(AND('Contact Data Entry'!J199='DO NOT USE_School Picklist'!$B$4,ISBLANK('Contact Data Entry'!K199)),"Occupation/Job Title is required if Student or Staff? is Yes, staff/faculty or volunteer",IF('DO NOT USE_Contact Formulas'!A199,"OK",NA()))</f>
        <v>#N/A</v>
      </c>
      <c r="L199" s="41" t="e">
        <f ca="1">IF('Contact Data Entry'!L199&gt;'DO NOT USE_School Picklist'!$C$3,"Date last on school campus/facility cannot be a future date",IF('DO NOT USE_Contact Formulas'!A199,IF(ISBLANK('Contact Data Entry'!L199),"Date last on school campus/facility is required","OK"),NA()))</f>
        <v>#N/A</v>
      </c>
      <c r="M199" s="42" t="e">
        <f ca="1">IF('Contact Data Entry'!M199&gt;'DO NOT USE_School Picklist'!$C$3,"Last Exposure Date cannot be a future date",IF('DO NOT USE_Contact Formulas'!A199,IF(ISBLANK('Contact Data Entry'!M199),"Last Exposure Date is required","OK"),NA()))</f>
        <v>#N/A</v>
      </c>
      <c r="N199" s="42" t="e">
        <f>IF(AND('DO NOT USE_Contact Formulas'!A199,ISBLANK('Contact Data Entry'!N199)),"Specific Place in the Location is required",IF(ISBLANK('Contact Data Entry'!N199),NA(),"OK"))</f>
        <v>#N/A</v>
      </c>
      <c r="O199" s="41" t="e">
        <f>IF(AND(NOT(ISBLANK('Contact Data Entry'!O199)),ISNA(VLOOKUP('Contact Data Entry'!O199,'DO NOT USE_School Picklist'!$L$3:$L$81,1,FALSE))),"Please select a value from the drop-down menu",IF('DO NOT USE_Contact Formulas'!A199,"OK",NA()))</f>
        <v>#N/A</v>
      </c>
      <c r="P199" s="41" t="e">
        <f>IF(AND(NOT(ISBLANK('Contact Data Entry'!P199)),NOT(ISNUMBER(MATCH("*@*.?*",'Contact Data Entry'!P199,0)))),"Email must be in a valid format",IF('DO NOT USE_Contact Formulas'!A199,"OK",NA()))</f>
        <v>#N/A</v>
      </c>
      <c r="Q199" s="41" t="e">
        <f>IF(LEN('Contact Data Entry'!Q199)&gt;50,"Parent/Guardian Name must be less than 50 characters",IF('DO NOT USE_Contact Formulas'!A199,"OK",NA()))</f>
        <v>#N/A</v>
      </c>
      <c r="R199" s="41" t="e">
        <f>IF(NOT(ISBLANK('Contact Data Entry'!R199)),IF(AND(ISNUMBER('Contact Data Entry'!R199),LEFT('Contact Data Entry'!R199,1)&lt;&gt;"1",LEN('Contact Data Entry'!R199)=10),"OK","Phone number must be valid format"),IF('DO NOT USE_Contact Formulas'!A199,"OK",NA()))</f>
        <v>#N/A</v>
      </c>
      <c r="S199" s="41" t="e">
        <f>IF(AND(NOT(ISBLANK('Contact Data Entry'!S199)),ISNA(VLOOKUP('Contact Data Entry'!S199,'DO NOT USE_School Picklist'!$N$3:$N$63,1,FALSE))),"Please select a value from the drop-down menu",IF('DO NOT USE_Contact Formulas'!A199,"OK",NA()))</f>
        <v>#N/A</v>
      </c>
      <c r="T199" s="41" t="e">
        <f>IF(AND(NOT(ISBLANK('Contact Data Entry'!T199)),ISNA(VLOOKUP('Contact Data Entry'!T199,'DO NOT USE_School Picklist'!$E$3:$E$10,1,FALSE))),"Please select a value from the drop-down menu",IF('DO NOT USE_Contact Formulas'!A199,"OK",NA()))</f>
        <v>#N/A</v>
      </c>
      <c r="U199" s="41" t="e">
        <f>IF(AND(NOT(ISBLANK('Contact Data Entry'!U199)),ISNA(VLOOKUP('Contact Data Entry'!U199,'DO NOT USE_School Picklist'!$F$3:$F$16,1,FALSE))),"Please select a value from the drop-down menu",IF('DO NOT USE_Contact Formulas'!A199,"OK",NA()))</f>
        <v>#N/A</v>
      </c>
      <c r="V199" s="41" t="e">
        <f>IF(LEN('Contact Data Entry'!V199)&gt;100,"Classroom(s) must be less than 100 characters",IF('DO NOT USE_Contact Formulas'!A199,"OK",NA()))</f>
        <v>#N/A</v>
      </c>
      <c r="W199" s="41" t="e">
        <f>IF(AND(NOT(ISBLANK('Contact Data Entry'!W199)),ISNA(VLOOKUP('Contact Data Entry'!W199,'DO NOT USE_School Picklist'!$K$3:$K$6,1,FALSE))),"Please select a value from the drop-down menu",IF('DO NOT USE_Contact Formulas'!A199,"OK",NA()))</f>
        <v>#N/A</v>
      </c>
      <c r="X199" s="41" t="e">
        <f>IF(AND(NOT(ISBLANK('Contact Data Entry'!X199)),ISNA(VLOOKUP('Contact Data Entry'!X199,'DO NOT USE_School Picklist'!$D$3:$D$5,1,FALSE))),"Please select a value from the drop-down menu",IF('DO NOT USE_Contact Formulas'!A199,"OK",NA()))</f>
        <v>#N/A</v>
      </c>
      <c r="Y199" s="41"/>
      <c r="Z199" s="41" t="e">
        <f>IF(AND(NOT(ISBLANK('Contact Data Entry'!Z199)),ISNA(VLOOKUP('Contact Data Entry'!Z199,'DO NOT USE_School Picklist'!$G$3:$G$5,1,FALSE))),"Please select a value from the drop-down menu",IF('DO NOT USE_Contact Formulas'!A199,"OK",NA()))</f>
        <v>#N/A</v>
      </c>
      <c r="AA199" s="41"/>
      <c r="AB199" s="41" t="e">
        <f>IF(AND(NOT(ISBLANK('Contact Data Entry'!AB199)),ISNA(VLOOKUP('Contact Data Entry'!AB199,'DO NOT USE_School Picklist'!$H$3:$H$4,1,FALSE))),"Please select a value from the drop-down menu",IF('DO NOT USE_Contact Formulas'!A199,"OK",NA()))</f>
        <v>#N/A</v>
      </c>
      <c r="AC199" s="41" t="e">
        <f ca="1">IF('Contact Data Entry'!AC199&gt;'DO NOT USE_School Picklist'!$C$3,"Test Date cannot be a future date",IF('DO NOT USE_Contact Formulas'!A199,"OK",NA()))</f>
        <v>#N/A</v>
      </c>
      <c r="AD199" s="41" t="e">
        <f>IF(AND(NOT(ISBLANK('Contact Data Entry'!AD199)),ISNA(VLOOKUP('Contact Data Entry'!AD199,'DO NOT USE_School Picklist'!$Q$3:$Q$8,1,FALSE))),"Please select a value from the drop-down menu",IF('DO NOT USE_Contact Formulas'!A199,"OK",NA()))</f>
        <v>#N/A</v>
      </c>
    </row>
    <row r="200" spans="1:30" x14ac:dyDescent="0.25">
      <c r="A200" s="40" t="e">
        <f>IF('DO NOT USE_Contact Formulas'!A200,IF('DO NOT USE_Contact Formulas'!B200,"Not all required fields are completed","OK"),NA())</f>
        <v>#N/A</v>
      </c>
      <c r="B200" s="41" t="e">
        <f>IF(AND('DO NOT USE_Contact Formulas'!A200,ISBLANK('Contact Data Entry'!B200)),"First Name is required",IF(NOT(ISBLANK('Contact Data Entry'!B200)),"OK",NA()))</f>
        <v>#N/A</v>
      </c>
      <c r="C200" s="41" t="e">
        <f>IF(AND('DO NOT USE_Contact Formulas'!A200,ISBLANK('Contact Data Entry'!C200)),"Last Name is required",IF(NOT(ISBLANK('Contact Data Entry'!C200)),"OK",NA()))</f>
        <v>#N/A</v>
      </c>
      <c r="D200" s="41" t="e">
        <f>IF(AND('DO NOT USE_Contact Formulas'!A200,ISBLANK('Contact Data Entry'!D200)),"Birthdate is required",IF(NOT(ISBLANK('Contact Data Entry'!D200)),"OK",NA()))</f>
        <v>#N/A</v>
      </c>
      <c r="E200" s="41" t="e">
        <f>IF(AND('DO NOT USE_Contact Formulas'!A200,ISBLANK('Contact Data Entry'!E200)),"Mobile Phone is required",IF(NOT(ISBLANK('Contact Data Entry'!E200)),IF(AND(ISNUMBER(VALUE('Contact Data Entry'!E200)),LEFT('Contact Data Entry'!E200,1)&lt;&gt;"1",LEN('Contact Data Entry'!E200)=10),"OK","Phone number must be valid format"),NA()))</f>
        <v>#N/A</v>
      </c>
      <c r="F200" s="41" t="e">
        <f>IF(LEN('Contact Data Entry'!F200)&gt;255,"Home Street Address must be less than 255 characters",IF('DO NOT USE_Contact Formulas'!A200,"OK",NA()))</f>
        <v>#N/A</v>
      </c>
      <c r="G200" s="41" t="e">
        <f>IF(LEN('Contact Data Entry'!G200)&gt;40,"City must be less than 40 characters",IF('DO NOT USE_Contact Formulas'!A200,"OK",NA()))</f>
        <v>#N/A</v>
      </c>
      <c r="H200" s="41" t="e">
        <f>IF(AND(NOT(ISBLANK('Contact Data Entry'!H200)),ISNA(VLOOKUP('Contact Data Entry'!H200,'DO NOT USE_School Picklist'!$P$3:$P$52,1,FALSE))),"Please select a value from the drop-down menu",IF('DO NOT USE_Contact Formulas'!A200,"OK",NA()))</f>
        <v>#N/A</v>
      </c>
      <c r="I200" s="41" t="e">
        <f>IF(AND('DO NOT USE_Contact Formulas'!A200,ISBLANK('Contact Data Entry'!I200)),"Zip is required",IF(ISBLANK('Contact Data Entry'!I200),NA(),"OK"))</f>
        <v>#N/A</v>
      </c>
      <c r="J200" s="41" t="e">
        <f>IF(AND('DO NOT USE_Contact Formulas'!A200,ISBLANK('Contact Data Entry'!J200)),"Student or Staff? is required",IF(ISBLANK('Contact Data Entry'!J200),NA(),IF(ISNA(VLOOKUP('Contact Data Entry'!J200,'DO NOT USE_School Picklist'!$B$3:$B$6,1,FALSE)),"Please select a value from the drop-down menu","OK")))</f>
        <v>#N/A</v>
      </c>
      <c r="K200" s="41" t="e">
        <f>IF(AND('Contact Data Entry'!J200='DO NOT USE_School Picklist'!$B$4,ISBLANK('Contact Data Entry'!K200)),"Occupation/Job Title is required if Student or Staff? is Yes, staff/faculty or volunteer",IF('DO NOT USE_Contact Formulas'!A200,"OK",NA()))</f>
        <v>#N/A</v>
      </c>
      <c r="L200" s="41" t="e">
        <f ca="1">IF('Contact Data Entry'!L200&gt;'DO NOT USE_School Picklist'!$C$3,"Date last on school campus/facility cannot be a future date",IF('DO NOT USE_Contact Formulas'!A200,IF(ISBLANK('Contact Data Entry'!L200),"Date last on school campus/facility is required","OK"),NA()))</f>
        <v>#N/A</v>
      </c>
      <c r="M200" s="42" t="e">
        <f ca="1">IF('Contact Data Entry'!M200&gt;'DO NOT USE_School Picklist'!$C$3,"Last Exposure Date cannot be a future date",IF('DO NOT USE_Contact Formulas'!A200,IF(ISBLANK('Contact Data Entry'!M200),"Last Exposure Date is required","OK"),NA()))</f>
        <v>#N/A</v>
      </c>
      <c r="N200" s="42" t="e">
        <f>IF(AND('DO NOT USE_Contact Formulas'!A200,ISBLANK('Contact Data Entry'!N200)),"Specific Place in the Location is required",IF(ISBLANK('Contact Data Entry'!N200),NA(),"OK"))</f>
        <v>#N/A</v>
      </c>
      <c r="O200" s="41" t="e">
        <f>IF(AND(NOT(ISBLANK('Contact Data Entry'!O200)),ISNA(VLOOKUP('Contact Data Entry'!O200,'DO NOT USE_School Picklist'!$L$3:$L$81,1,FALSE))),"Please select a value from the drop-down menu",IF('DO NOT USE_Contact Formulas'!A200,"OK",NA()))</f>
        <v>#N/A</v>
      </c>
      <c r="P200" s="41" t="e">
        <f>IF(AND(NOT(ISBLANK('Contact Data Entry'!P200)),NOT(ISNUMBER(MATCH("*@*.?*",'Contact Data Entry'!P200,0)))),"Email must be in a valid format",IF('DO NOT USE_Contact Formulas'!A200,"OK",NA()))</f>
        <v>#N/A</v>
      </c>
      <c r="Q200" s="41" t="e">
        <f>IF(LEN('Contact Data Entry'!Q200)&gt;50,"Parent/Guardian Name must be less than 50 characters",IF('DO NOT USE_Contact Formulas'!A200,"OK",NA()))</f>
        <v>#N/A</v>
      </c>
      <c r="R200" s="41" t="e">
        <f>IF(NOT(ISBLANK('Contact Data Entry'!R200)),IF(AND(ISNUMBER('Contact Data Entry'!R200),LEFT('Contact Data Entry'!R200,1)&lt;&gt;"1",LEN('Contact Data Entry'!R200)=10),"OK","Phone number must be valid format"),IF('DO NOT USE_Contact Formulas'!A200,"OK",NA()))</f>
        <v>#N/A</v>
      </c>
      <c r="S200" s="41" t="e">
        <f>IF(AND(NOT(ISBLANK('Contact Data Entry'!S200)),ISNA(VLOOKUP('Contact Data Entry'!S200,'DO NOT USE_School Picklist'!$N$3:$N$63,1,FALSE))),"Please select a value from the drop-down menu",IF('DO NOT USE_Contact Formulas'!A200,"OK",NA()))</f>
        <v>#N/A</v>
      </c>
      <c r="T200" s="41" t="e">
        <f>IF(AND(NOT(ISBLANK('Contact Data Entry'!T200)),ISNA(VLOOKUP('Contact Data Entry'!T200,'DO NOT USE_School Picklist'!$E$3:$E$10,1,FALSE))),"Please select a value from the drop-down menu",IF('DO NOT USE_Contact Formulas'!A200,"OK",NA()))</f>
        <v>#N/A</v>
      </c>
      <c r="U200" s="41" t="e">
        <f>IF(AND(NOT(ISBLANK('Contact Data Entry'!U200)),ISNA(VLOOKUP('Contact Data Entry'!U200,'DO NOT USE_School Picklist'!$F$3:$F$16,1,FALSE))),"Please select a value from the drop-down menu",IF('DO NOT USE_Contact Formulas'!A200,"OK",NA()))</f>
        <v>#N/A</v>
      </c>
      <c r="V200" s="41" t="e">
        <f>IF(LEN('Contact Data Entry'!V200)&gt;100,"Classroom(s) must be less than 100 characters",IF('DO NOT USE_Contact Formulas'!A200,"OK",NA()))</f>
        <v>#N/A</v>
      </c>
      <c r="W200" s="41" t="e">
        <f>IF(AND(NOT(ISBLANK('Contact Data Entry'!W200)),ISNA(VLOOKUP('Contact Data Entry'!W200,'DO NOT USE_School Picklist'!$K$3:$K$6,1,FALSE))),"Please select a value from the drop-down menu",IF('DO NOT USE_Contact Formulas'!A200,"OK",NA()))</f>
        <v>#N/A</v>
      </c>
      <c r="X200" s="41" t="e">
        <f>IF(AND(NOT(ISBLANK('Contact Data Entry'!X200)),ISNA(VLOOKUP('Contact Data Entry'!X200,'DO NOT USE_School Picklist'!$D$3:$D$5,1,FALSE))),"Please select a value from the drop-down menu",IF('DO NOT USE_Contact Formulas'!A200,"OK",NA()))</f>
        <v>#N/A</v>
      </c>
      <c r="Y200" s="41"/>
      <c r="Z200" s="41" t="e">
        <f>IF(AND(NOT(ISBLANK('Contact Data Entry'!Z200)),ISNA(VLOOKUP('Contact Data Entry'!Z200,'DO NOT USE_School Picklist'!$G$3:$G$5,1,FALSE))),"Please select a value from the drop-down menu",IF('DO NOT USE_Contact Formulas'!A200,"OK",NA()))</f>
        <v>#N/A</v>
      </c>
      <c r="AA200" s="41"/>
      <c r="AB200" s="41" t="e">
        <f>IF(AND(NOT(ISBLANK('Contact Data Entry'!AB200)),ISNA(VLOOKUP('Contact Data Entry'!AB200,'DO NOT USE_School Picklist'!$H$3:$H$4,1,FALSE))),"Please select a value from the drop-down menu",IF('DO NOT USE_Contact Formulas'!A200,"OK",NA()))</f>
        <v>#N/A</v>
      </c>
      <c r="AC200" s="41" t="e">
        <f ca="1">IF('Contact Data Entry'!AC200&gt;'DO NOT USE_School Picklist'!$C$3,"Test Date cannot be a future date",IF('DO NOT USE_Contact Formulas'!A200,"OK",NA()))</f>
        <v>#N/A</v>
      </c>
      <c r="AD200" s="41" t="e">
        <f>IF(AND(NOT(ISBLANK('Contact Data Entry'!AD200)),ISNA(VLOOKUP('Contact Data Entry'!AD200,'DO NOT USE_School Picklist'!$Q$3:$Q$8,1,FALSE))),"Please select a value from the drop-down menu",IF('DO NOT USE_Contact Formulas'!A200,"OK",NA()))</f>
        <v>#N/A</v>
      </c>
    </row>
    <row r="201" spans="1:30" x14ac:dyDescent="0.25">
      <c r="A201" s="40" t="e">
        <f>IF('DO NOT USE_Contact Formulas'!A201,IF('DO NOT USE_Contact Formulas'!B201,"Not all required fields are completed","OK"),NA())</f>
        <v>#N/A</v>
      </c>
      <c r="B201" s="41" t="e">
        <f>IF(AND('DO NOT USE_Contact Formulas'!A201,ISBLANK('Contact Data Entry'!B201)),"First Name is required",IF(NOT(ISBLANK('Contact Data Entry'!B201)),"OK",NA()))</f>
        <v>#N/A</v>
      </c>
      <c r="C201" s="41" t="e">
        <f>IF(AND('DO NOT USE_Contact Formulas'!A201,ISBLANK('Contact Data Entry'!C201)),"Last Name is required",IF(NOT(ISBLANK('Contact Data Entry'!C201)),"OK",NA()))</f>
        <v>#N/A</v>
      </c>
      <c r="D201" s="41" t="e">
        <f>IF(AND('DO NOT USE_Contact Formulas'!A201,ISBLANK('Contact Data Entry'!D201)),"Birthdate is required",IF(NOT(ISBLANK('Contact Data Entry'!D201)),"OK",NA()))</f>
        <v>#N/A</v>
      </c>
      <c r="E201" s="41" t="e">
        <f>IF(AND('DO NOT USE_Contact Formulas'!A201,ISBLANK('Contact Data Entry'!E201)),"Mobile Phone is required",IF(NOT(ISBLANK('Contact Data Entry'!E201)),IF(AND(ISNUMBER(VALUE('Contact Data Entry'!E201)),LEFT('Contact Data Entry'!E201,1)&lt;&gt;"1",LEN('Contact Data Entry'!E201)=10),"OK","Phone number must be valid format"),NA()))</f>
        <v>#N/A</v>
      </c>
      <c r="F201" s="41" t="e">
        <f>IF(LEN('Contact Data Entry'!F201)&gt;255,"Home Street Address must be less than 255 characters",IF('DO NOT USE_Contact Formulas'!A201,"OK",NA()))</f>
        <v>#N/A</v>
      </c>
      <c r="G201" s="41" t="e">
        <f>IF(LEN('Contact Data Entry'!G201)&gt;40,"City must be less than 40 characters",IF('DO NOT USE_Contact Formulas'!A201,"OK",NA()))</f>
        <v>#N/A</v>
      </c>
      <c r="H201" s="41" t="e">
        <f>IF(AND(NOT(ISBLANK('Contact Data Entry'!H201)),ISNA(VLOOKUP('Contact Data Entry'!H201,'DO NOT USE_School Picklist'!$P$3:$P$52,1,FALSE))),"Please select a value from the drop-down menu",IF('DO NOT USE_Contact Formulas'!A201,"OK",NA()))</f>
        <v>#N/A</v>
      </c>
      <c r="I201" s="41" t="e">
        <f>IF(AND('DO NOT USE_Contact Formulas'!A201,ISBLANK('Contact Data Entry'!I201)),"Zip is required",IF(ISBLANK('Contact Data Entry'!I201),NA(),"OK"))</f>
        <v>#N/A</v>
      </c>
      <c r="J201" s="41" t="e">
        <f>IF(AND('DO NOT USE_Contact Formulas'!A201,ISBLANK('Contact Data Entry'!J201)),"Student or Staff? is required",IF(ISBLANK('Contact Data Entry'!J201),NA(),IF(ISNA(VLOOKUP('Contact Data Entry'!J201,'DO NOT USE_School Picklist'!$B$3:$B$6,1,FALSE)),"Please select a value from the drop-down menu","OK")))</f>
        <v>#N/A</v>
      </c>
      <c r="K201" s="41" t="e">
        <f>IF(AND('Contact Data Entry'!J201='DO NOT USE_School Picklist'!$B$4,ISBLANK('Contact Data Entry'!K201)),"Occupation/Job Title is required if Student or Staff? is Yes, staff/faculty or volunteer",IF('DO NOT USE_Contact Formulas'!A201,"OK",NA()))</f>
        <v>#N/A</v>
      </c>
      <c r="L201" s="41" t="e">
        <f ca="1">IF('Contact Data Entry'!L201&gt;'DO NOT USE_School Picklist'!$C$3,"Date last on school campus/facility cannot be a future date",IF('DO NOT USE_Contact Formulas'!A201,IF(ISBLANK('Contact Data Entry'!L201),"Date last on school campus/facility is required","OK"),NA()))</f>
        <v>#N/A</v>
      </c>
      <c r="M201" s="42" t="e">
        <f ca="1">IF('Contact Data Entry'!M201&gt;'DO NOT USE_School Picklist'!$C$3,"Last Exposure Date cannot be a future date",IF('DO NOT USE_Contact Formulas'!A201,IF(ISBLANK('Contact Data Entry'!M201),"Last Exposure Date is required","OK"),NA()))</f>
        <v>#N/A</v>
      </c>
      <c r="N201" s="42" t="e">
        <f>IF(AND('DO NOT USE_Contact Formulas'!A201,ISBLANK('Contact Data Entry'!N201)),"Specific Place in the Location is required",IF(ISBLANK('Contact Data Entry'!N201),NA(),"OK"))</f>
        <v>#N/A</v>
      </c>
      <c r="O201" s="41" t="e">
        <f>IF(AND(NOT(ISBLANK('Contact Data Entry'!O201)),ISNA(VLOOKUP('Contact Data Entry'!O201,'DO NOT USE_School Picklist'!$L$3:$L$81,1,FALSE))),"Please select a value from the drop-down menu",IF('DO NOT USE_Contact Formulas'!A201,"OK",NA()))</f>
        <v>#N/A</v>
      </c>
      <c r="P201" s="41" t="e">
        <f>IF(AND(NOT(ISBLANK('Contact Data Entry'!P201)),NOT(ISNUMBER(MATCH("*@*.?*",'Contact Data Entry'!P201,0)))),"Email must be in a valid format",IF('DO NOT USE_Contact Formulas'!A201,"OK",NA()))</f>
        <v>#N/A</v>
      </c>
      <c r="Q201" s="41" t="e">
        <f>IF(LEN('Contact Data Entry'!Q201)&gt;50,"Parent/Guardian Name must be less than 50 characters",IF('DO NOT USE_Contact Formulas'!A201,"OK",NA()))</f>
        <v>#N/A</v>
      </c>
      <c r="R201" s="41" t="e">
        <f>IF(NOT(ISBLANK('Contact Data Entry'!R201)),IF(AND(ISNUMBER('Contact Data Entry'!R201),LEFT('Contact Data Entry'!R201,1)&lt;&gt;"1",LEN('Contact Data Entry'!R201)=10),"OK","Phone number must be valid format"),IF('DO NOT USE_Contact Formulas'!A201,"OK",NA()))</f>
        <v>#N/A</v>
      </c>
      <c r="S201" s="41" t="e">
        <f>IF(AND(NOT(ISBLANK('Contact Data Entry'!S201)),ISNA(VLOOKUP('Contact Data Entry'!S201,'DO NOT USE_School Picklist'!$N$3:$N$63,1,FALSE))),"Please select a value from the drop-down menu",IF('DO NOT USE_Contact Formulas'!A201,"OK",NA()))</f>
        <v>#N/A</v>
      </c>
      <c r="T201" s="41" t="e">
        <f>IF(AND(NOT(ISBLANK('Contact Data Entry'!T201)),ISNA(VLOOKUP('Contact Data Entry'!T201,'DO NOT USE_School Picklist'!$E$3:$E$10,1,FALSE))),"Please select a value from the drop-down menu",IF('DO NOT USE_Contact Formulas'!A201,"OK",NA()))</f>
        <v>#N/A</v>
      </c>
      <c r="U201" s="41" t="e">
        <f>IF(AND(NOT(ISBLANK('Contact Data Entry'!U201)),ISNA(VLOOKUP('Contact Data Entry'!U201,'DO NOT USE_School Picklist'!$F$3:$F$16,1,FALSE))),"Please select a value from the drop-down menu",IF('DO NOT USE_Contact Formulas'!A201,"OK",NA()))</f>
        <v>#N/A</v>
      </c>
      <c r="V201" s="41" t="e">
        <f>IF(LEN('Contact Data Entry'!V201)&gt;100,"Classroom(s) must be less than 100 characters",IF('DO NOT USE_Contact Formulas'!A201,"OK",NA()))</f>
        <v>#N/A</v>
      </c>
      <c r="W201" s="41" t="e">
        <f>IF(AND(NOT(ISBLANK('Contact Data Entry'!W201)),ISNA(VLOOKUP('Contact Data Entry'!W201,'DO NOT USE_School Picklist'!$K$3:$K$6,1,FALSE))),"Please select a value from the drop-down menu",IF('DO NOT USE_Contact Formulas'!A201,"OK",NA()))</f>
        <v>#N/A</v>
      </c>
      <c r="X201" s="41" t="e">
        <f>IF(AND(NOT(ISBLANK('Contact Data Entry'!X201)),ISNA(VLOOKUP('Contact Data Entry'!X201,'DO NOT USE_School Picklist'!$D$3:$D$5,1,FALSE))),"Please select a value from the drop-down menu",IF('DO NOT USE_Contact Formulas'!A201,"OK",NA()))</f>
        <v>#N/A</v>
      </c>
      <c r="Y201" s="41"/>
      <c r="Z201" s="41" t="e">
        <f>IF(AND(NOT(ISBLANK('Contact Data Entry'!Z201)),ISNA(VLOOKUP('Contact Data Entry'!Z201,'DO NOT USE_School Picklist'!$G$3:$G$5,1,FALSE))),"Please select a value from the drop-down menu",IF('DO NOT USE_Contact Formulas'!A201,"OK",NA()))</f>
        <v>#N/A</v>
      </c>
      <c r="AA201" s="41"/>
      <c r="AB201" s="41" t="e">
        <f>IF(AND(NOT(ISBLANK('Contact Data Entry'!AB201)),ISNA(VLOOKUP('Contact Data Entry'!AB201,'DO NOT USE_School Picklist'!$H$3:$H$4,1,FALSE))),"Please select a value from the drop-down menu",IF('DO NOT USE_Contact Formulas'!A201,"OK",NA()))</f>
        <v>#N/A</v>
      </c>
      <c r="AC201" s="41" t="e">
        <f ca="1">IF('Contact Data Entry'!AC201&gt;'DO NOT USE_School Picklist'!$C$3,"Test Date cannot be a future date",IF('DO NOT USE_Contact Formulas'!A201,"OK",NA()))</f>
        <v>#N/A</v>
      </c>
      <c r="AD201" s="41" t="e">
        <f>IF(AND(NOT(ISBLANK('Contact Data Entry'!AD201)),ISNA(VLOOKUP('Contact Data Entry'!AD201,'DO NOT USE_School Picklist'!$Q$3:$Q$8,1,FALSE))),"Please select a value from the drop-down menu",IF('DO NOT USE_Contact Formulas'!A201,"OK",NA()))</f>
        <v>#N/A</v>
      </c>
    </row>
    <row r="202" spans="1:30" x14ac:dyDescent="0.25">
      <c r="A202" s="40" t="e">
        <f>IF('DO NOT USE_Contact Formulas'!A202,IF('DO NOT USE_Contact Formulas'!B202,"Not all required fields are completed","OK"),NA())</f>
        <v>#N/A</v>
      </c>
      <c r="B202" s="41" t="e">
        <f>IF(AND('DO NOT USE_Contact Formulas'!A202,ISBLANK('Contact Data Entry'!B202)),"First Name is required",IF(NOT(ISBLANK('Contact Data Entry'!B202)),"OK",NA()))</f>
        <v>#N/A</v>
      </c>
      <c r="C202" s="41" t="e">
        <f>IF(AND('DO NOT USE_Contact Formulas'!A202,ISBLANK('Contact Data Entry'!C202)),"Last Name is required",IF(NOT(ISBLANK('Contact Data Entry'!C202)),"OK",NA()))</f>
        <v>#N/A</v>
      </c>
      <c r="D202" s="41" t="e">
        <f>IF(AND('DO NOT USE_Contact Formulas'!A202,ISBLANK('Contact Data Entry'!D202)),"Birthdate is required",IF(NOT(ISBLANK('Contact Data Entry'!D202)),"OK",NA()))</f>
        <v>#N/A</v>
      </c>
      <c r="E202" s="41" t="e">
        <f>IF(AND('DO NOT USE_Contact Formulas'!A202,ISBLANK('Contact Data Entry'!E202)),"Mobile Phone is required",IF(NOT(ISBLANK('Contact Data Entry'!E202)),IF(AND(ISNUMBER(VALUE('Contact Data Entry'!E202)),LEFT('Contact Data Entry'!E202,1)&lt;&gt;"1",LEN('Contact Data Entry'!E202)=10),"OK","Phone number must be valid format"),NA()))</f>
        <v>#N/A</v>
      </c>
      <c r="F202" s="41" t="e">
        <f>IF(LEN('Contact Data Entry'!F202)&gt;255,"Home Street Address must be less than 255 characters",IF('DO NOT USE_Contact Formulas'!A202,"OK",NA()))</f>
        <v>#N/A</v>
      </c>
      <c r="G202" s="41" t="e">
        <f>IF(LEN('Contact Data Entry'!G202)&gt;40,"City must be less than 40 characters",IF('DO NOT USE_Contact Formulas'!A202,"OK",NA()))</f>
        <v>#N/A</v>
      </c>
      <c r="H202" s="41" t="e">
        <f>IF(AND(NOT(ISBLANK('Contact Data Entry'!H202)),ISNA(VLOOKUP('Contact Data Entry'!H202,'DO NOT USE_School Picklist'!$P$3:$P$52,1,FALSE))),"Please select a value from the drop-down menu",IF('DO NOT USE_Contact Formulas'!A202,"OK",NA()))</f>
        <v>#N/A</v>
      </c>
      <c r="I202" s="41" t="e">
        <f>IF(AND('DO NOT USE_Contact Formulas'!A202,ISBLANK('Contact Data Entry'!I202)),"Zip is required",IF(ISBLANK('Contact Data Entry'!I202),NA(),"OK"))</f>
        <v>#N/A</v>
      </c>
      <c r="J202" s="41" t="e">
        <f>IF(AND('DO NOT USE_Contact Formulas'!A202,ISBLANK('Contact Data Entry'!J202)),"Student or Staff? is required",IF(ISBLANK('Contact Data Entry'!J202),NA(),IF(ISNA(VLOOKUP('Contact Data Entry'!J202,'DO NOT USE_School Picklist'!$B$3:$B$6,1,FALSE)),"Please select a value from the drop-down menu","OK")))</f>
        <v>#N/A</v>
      </c>
      <c r="K202" s="41" t="e">
        <f>IF(AND('Contact Data Entry'!J202='DO NOT USE_School Picklist'!$B$4,ISBLANK('Contact Data Entry'!K202)),"Occupation/Job Title is required if Student or Staff? is Yes, staff/faculty or volunteer",IF('DO NOT USE_Contact Formulas'!A202,"OK",NA()))</f>
        <v>#N/A</v>
      </c>
      <c r="L202" s="41" t="e">
        <f ca="1">IF('Contact Data Entry'!L202&gt;'DO NOT USE_School Picklist'!$C$3,"Date last on school campus/facility cannot be a future date",IF('DO NOT USE_Contact Formulas'!A202,IF(ISBLANK('Contact Data Entry'!L202),"Date last on school campus/facility is required","OK"),NA()))</f>
        <v>#N/A</v>
      </c>
      <c r="M202" s="42" t="e">
        <f ca="1">IF('Contact Data Entry'!M202&gt;'DO NOT USE_School Picklist'!$C$3,"Last Exposure Date cannot be a future date",IF('DO NOT USE_Contact Formulas'!A202,IF(ISBLANK('Contact Data Entry'!M202),"Last Exposure Date is required","OK"),NA()))</f>
        <v>#N/A</v>
      </c>
      <c r="N202" s="42" t="e">
        <f>IF(AND('DO NOT USE_Contact Formulas'!A202,ISBLANK('Contact Data Entry'!N202)),"Specific Place in the Location is required",IF(ISBLANK('Contact Data Entry'!N202),NA(),"OK"))</f>
        <v>#N/A</v>
      </c>
      <c r="O202" s="41" t="e">
        <f>IF(AND(NOT(ISBLANK('Contact Data Entry'!O202)),ISNA(VLOOKUP('Contact Data Entry'!O202,'DO NOT USE_School Picklist'!$L$3:$L$81,1,FALSE))),"Please select a value from the drop-down menu",IF('DO NOT USE_Contact Formulas'!A202,"OK",NA()))</f>
        <v>#N/A</v>
      </c>
      <c r="P202" s="41" t="e">
        <f>IF(AND(NOT(ISBLANK('Contact Data Entry'!P202)),NOT(ISNUMBER(MATCH("*@*.?*",'Contact Data Entry'!P202,0)))),"Email must be in a valid format",IF('DO NOT USE_Contact Formulas'!A202,"OK",NA()))</f>
        <v>#N/A</v>
      </c>
      <c r="Q202" s="41" t="e">
        <f>IF(LEN('Contact Data Entry'!Q202)&gt;50,"Parent/Guardian Name must be less than 50 characters",IF('DO NOT USE_Contact Formulas'!A202,"OK",NA()))</f>
        <v>#N/A</v>
      </c>
      <c r="R202" s="41" t="e">
        <f>IF(NOT(ISBLANK('Contact Data Entry'!R202)),IF(AND(ISNUMBER('Contact Data Entry'!R202),LEFT('Contact Data Entry'!R202,1)&lt;&gt;"1",LEN('Contact Data Entry'!R202)=10),"OK","Phone number must be valid format"),IF('DO NOT USE_Contact Formulas'!A202,"OK",NA()))</f>
        <v>#N/A</v>
      </c>
      <c r="S202" s="41" t="e">
        <f>IF(AND(NOT(ISBLANK('Contact Data Entry'!S202)),ISNA(VLOOKUP('Contact Data Entry'!S202,'DO NOT USE_School Picklist'!$N$3:$N$63,1,FALSE))),"Please select a value from the drop-down menu",IF('DO NOT USE_Contact Formulas'!A202,"OK",NA()))</f>
        <v>#N/A</v>
      </c>
      <c r="T202" s="41" t="e">
        <f>IF(AND(NOT(ISBLANK('Contact Data Entry'!T202)),ISNA(VLOOKUP('Contact Data Entry'!T202,'DO NOT USE_School Picklist'!$E$3:$E$10,1,FALSE))),"Please select a value from the drop-down menu",IF('DO NOT USE_Contact Formulas'!A202,"OK",NA()))</f>
        <v>#N/A</v>
      </c>
      <c r="U202" s="41" t="e">
        <f>IF(AND(NOT(ISBLANK('Contact Data Entry'!U202)),ISNA(VLOOKUP('Contact Data Entry'!U202,'DO NOT USE_School Picklist'!$F$3:$F$16,1,FALSE))),"Please select a value from the drop-down menu",IF('DO NOT USE_Contact Formulas'!A202,"OK",NA()))</f>
        <v>#N/A</v>
      </c>
      <c r="V202" s="41" t="e">
        <f>IF(LEN('Contact Data Entry'!V202)&gt;100,"Classroom(s) must be less than 100 characters",IF('DO NOT USE_Contact Formulas'!A202,"OK",NA()))</f>
        <v>#N/A</v>
      </c>
      <c r="W202" s="41" t="e">
        <f>IF(AND(NOT(ISBLANK('Contact Data Entry'!W202)),ISNA(VLOOKUP('Contact Data Entry'!W202,'DO NOT USE_School Picklist'!$K$3:$K$6,1,FALSE))),"Please select a value from the drop-down menu",IF('DO NOT USE_Contact Formulas'!A202,"OK",NA()))</f>
        <v>#N/A</v>
      </c>
      <c r="X202" s="41" t="e">
        <f>IF(AND(NOT(ISBLANK('Contact Data Entry'!X202)),ISNA(VLOOKUP('Contact Data Entry'!X202,'DO NOT USE_School Picklist'!$D$3:$D$5,1,FALSE))),"Please select a value from the drop-down menu",IF('DO NOT USE_Contact Formulas'!A202,"OK",NA()))</f>
        <v>#N/A</v>
      </c>
      <c r="Y202" s="41"/>
      <c r="Z202" s="41" t="e">
        <f>IF(AND(NOT(ISBLANK('Contact Data Entry'!Z202)),ISNA(VLOOKUP('Contact Data Entry'!Z202,'DO NOT USE_School Picklist'!$G$3:$G$5,1,FALSE))),"Please select a value from the drop-down menu",IF('DO NOT USE_Contact Formulas'!A202,"OK",NA()))</f>
        <v>#N/A</v>
      </c>
      <c r="AA202" s="41"/>
      <c r="AB202" s="41" t="e">
        <f>IF(AND(NOT(ISBLANK('Contact Data Entry'!AB202)),ISNA(VLOOKUP('Contact Data Entry'!AB202,'DO NOT USE_School Picklist'!$H$3:$H$4,1,FALSE))),"Please select a value from the drop-down menu",IF('DO NOT USE_Contact Formulas'!A202,"OK",NA()))</f>
        <v>#N/A</v>
      </c>
      <c r="AC202" s="41" t="e">
        <f ca="1">IF('Contact Data Entry'!AC202&gt;'DO NOT USE_School Picklist'!$C$3,"Test Date cannot be a future date",IF('DO NOT USE_Contact Formulas'!A202,"OK",NA()))</f>
        <v>#N/A</v>
      </c>
      <c r="AD202" s="41" t="e">
        <f>IF(AND(NOT(ISBLANK('Contact Data Entry'!AD202)),ISNA(VLOOKUP('Contact Data Entry'!AD202,'DO NOT USE_School Picklist'!$Q$3:$Q$8,1,FALSE))),"Please select a value from the drop-down menu",IF('DO NOT USE_Contact Formulas'!A202,"OK",NA()))</f>
        <v>#N/A</v>
      </c>
    </row>
    <row r="203" spans="1:30" x14ac:dyDescent="0.25">
      <c r="A203" s="40" t="e">
        <f>IF('DO NOT USE_Contact Formulas'!A203,IF('DO NOT USE_Contact Formulas'!B203,"Not all required fields are completed","OK"),NA())</f>
        <v>#N/A</v>
      </c>
      <c r="B203" s="41" t="e">
        <f>IF(AND('DO NOT USE_Contact Formulas'!A203,ISBLANK('Contact Data Entry'!B203)),"First Name is required",IF(NOT(ISBLANK('Contact Data Entry'!B203)),"OK",NA()))</f>
        <v>#N/A</v>
      </c>
      <c r="C203" s="41" t="e">
        <f>IF(AND('DO NOT USE_Contact Formulas'!A203,ISBLANK('Contact Data Entry'!C203)),"Last Name is required",IF(NOT(ISBLANK('Contact Data Entry'!C203)),"OK",NA()))</f>
        <v>#N/A</v>
      </c>
      <c r="D203" s="41" t="e">
        <f>IF(AND('DO NOT USE_Contact Formulas'!A203,ISBLANK('Contact Data Entry'!D203)),"Birthdate is required",IF(NOT(ISBLANK('Contact Data Entry'!D203)),"OK",NA()))</f>
        <v>#N/A</v>
      </c>
      <c r="E203" s="41" t="e">
        <f>IF(AND('DO NOT USE_Contact Formulas'!A203,ISBLANK('Contact Data Entry'!E203)),"Mobile Phone is required",IF(NOT(ISBLANK('Contact Data Entry'!E203)),IF(AND(ISNUMBER(VALUE('Contact Data Entry'!E203)),LEFT('Contact Data Entry'!E203,1)&lt;&gt;"1",LEN('Contact Data Entry'!E203)=10),"OK","Phone number must be valid format"),NA()))</f>
        <v>#N/A</v>
      </c>
      <c r="F203" s="41" t="e">
        <f>IF(LEN('Contact Data Entry'!F203)&gt;255,"Home Street Address must be less than 255 characters",IF('DO NOT USE_Contact Formulas'!A203,"OK",NA()))</f>
        <v>#N/A</v>
      </c>
      <c r="G203" s="41" t="e">
        <f>IF(LEN('Contact Data Entry'!G203)&gt;40,"City must be less than 40 characters",IF('DO NOT USE_Contact Formulas'!A203,"OK",NA()))</f>
        <v>#N/A</v>
      </c>
      <c r="H203" s="41" t="e">
        <f>IF(AND(NOT(ISBLANK('Contact Data Entry'!H203)),ISNA(VLOOKUP('Contact Data Entry'!H203,'DO NOT USE_School Picklist'!$P$3:$P$52,1,FALSE))),"Please select a value from the drop-down menu",IF('DO NOT USE_Contact Formulas'!A203,"OK",NA()))</f>
        <v>#N/A</v>
      </c>
      <c r="I203" s="41" t="e">
        <f>IF(AND('DO NOT USE_Contact Formulas'!A203,ISBLANK('Contact Data Entry'!I203)),"Zip is required",IF(ISBLANK('Contact Data Entry'!I203),NA(),"OK"))</f>
        <v>#N/A</v>
      </c>
      <c r="J203" s="41" t="e">
        <f>IF(AND('DO NOT USE_Contact Formulas'!A203,ISBLANK('Contact Data Entry'!J203)),"Student or Staff? is required",IF(ISBLANK('Contact Data Entry'!J203),NA(),IF(ISNA(VLOOKUP('Contact Data Entry'!J203,'DO NOT USE_School Picklist'!$B$3:$B$6,1,FALSE)),"Please select a value from the drop-down menu","OK")))</f>
        <v>#N/A</v>
      </c>
      <c r="K203" s="41" t="e">
        <f>IF(AND('Contact Data Entry'!J203='DO NOT USE_School Picklist'!$B$4,ISBLANK('Contact Data Entry'!K203)),"Occupation/Job Title is required if Student or Staff? is Yes, staff/faculty or volunteer",IF('DO NOT USE_Contact Formulas'!A203,"OK",NA()))</f>
        <v>#N/A</v>
      </c>
      <c r="L203" s="41" t="e">
        <f ca="1">IF('Contact Data Entry'!L203&gt;'DO NOT USE_School Picklist'!$C$3,"Date last on school campus/facility cannot be a future date",IF('DO NOT USE_Contact Formulas'!A203,IF(ISBLANK('Contact Data Entry'!L203),"Date last on school campus/facility is required","OK"),NA()))</f>
        <v>#N/A</v>
      </c>
      <c r="M203" s="42" t="e">
        <f ca="1">IF('Contact Data Entry'!M203&gt;'DO NOT USE_School Picklist'!$C$3,"Last Exposure Date cannot be a future date",IF('DO NOT USE_Contact Formulas'!A203,IF(ISBLANK('Contact Data Entry'!M203),"Last Exposure Date is required","OK"),NA()))</f>
        <v>#N/A</v>
      </c>
      <c r="N203" s="42" t="e">
        <f>IF(AND('DO NOT USE_Contact Formulas'!A203,ISBLANK('Contact Data Entry'!N203)),"Specific Place in the Location is required",IF(ISBLANK('Contact Data Entry'!N203),NA(),"OK"))</f>
        <v>#N/A</v>
      </c>
      <c r="O203" s="41" t="e">
        <f>IF(AND(NOT(ISBLANK('Contact Data Entry'!O203)),ISNA(VLOOKUP('Contact Data Entry'!O203,'DO NOT USE_School Picklist'!$L$3:$L$81,1,FALSE))),"Please select a value from the drop-down menu",IF('DO NOT USE_Contact Formulas'!A203,"OK",NA()))</f>
        <v>#N/A</v>
      </c>
      <c r="P203" s="41" t="e">
        <f>IF(AND(NOT(ISBLANK('Contact Data Entry'!P203)),NOT(ISNUMBER(MATCH("*@*.?*",'Contact Data Entry'!P203,0)))),"Email must be in a valid format",IF('DO NOT USE_Contact Formulas'!A203,"OK",NA()))</f>
        <v>#N/A</v>
      </c>
      <c r="Q203" s="41" t="e">
        <f>IF(LEN('Contact Data Entry'!Q203)&gt;50,"Parent/Guardian Name must be less than 50 characters",IF('DO NOT USE_Contact Formulas'!A203,"OK",NA()))</f>
        <v>#N/A</v>
      </c>
      <c r="R203" s="41" t="e">
        <f>IF(NOT(ISBLANK('Contact Data Entry'!R203)),IF(AND(ISNUMBER('Contact Data Entry'!R203),LEFT('Contact Data Entry'!R203,1)&lt;&gt;"1",LEN('Contact Data Entry'!R203)=10),"OK","Phone number must be valid format"),IF('DO NOT USE_Contact Formulas'!A203,"OK",NA()))</f>
        <v>#N/A</v>
      </c>
      <c r="S203" s="41" t="e">
        <f>IF(AND(NOT(ISBLANK('Contact Data Entry'!S203)),ISNA(VLOOKUP('Contact Data Entry'!S203,'DO NOT USE_School Picklist'!$N$3:$N$63,1,FALSE))),"Please select a value from the drop-down menu",IF('DO NOT USE_Contact Formulas'!A203,"OK",NA()))</f>
        <v>#N/A</v>
      </c>
      <c r="T203" s="41" t="e">
        <f>IF(AND(NOT(ISBLANK('Contact Data Entry'!T203)),ISNA(VLOOKUP('Contact Data Entry'!T203,'DO NOT USE_School Picklist'!$E$3:$E$10,1,FALSE))),"Please select a value from the drop-down menu",IF('DO NOT USE_Contact Formulas'!A203,"OK",NA()))</f>
        <v>#N/A</v>
      </c>
      <c r="U203" s="41" t="e">
        <f>IF(AND(NOT(ISBLANK('Contact Data Entry'!U203)),ISNA(VLOOKUP('Contact Data Entry'!U203,'DO NOT USE_School Picklist'!$F$3:$F$16,1,FALSE))),"Please select a value from the drop-down menu",IF('DO NOT USE_Contact Formulas'!A203,"OK",NA()))</f>
        <v>#N/A</v>
      </c>
      <c r="V203" s="41" t="e">
        <f>IF(LEN('Contact Data Entry'!V203)&gt;100,"Classroom(s) must be less than 100 characters",IF('DO NOT USE_Contact Formulas'!A203,"OK",NA()))</f>
        <v>#N/A</v>
      </c>
      <c r="W203" s="41" t="e">
        <f>IF(AND(NOT(ISBLANK('Contact Data Entry'!W203)),ISNA(VLOOKUP('Contact Data Entry'!W203,'DO NOT USE_School Picklist'!$K$3:$K$6,1,FALSE))),"Please select a value from the drop-down menu",IF('DO NOT USE_Contact Formulas'!A203,"OK",NA()))</f>
        <v>#N/A</v>
      </c>
      <c r="X203" s="41" t="e">
        <f>IF(AND(NOT(ISBLANK('Contact Data Entry'!X203)),ISNA(VLOOKUP('Contact Data Entry'!X203,'DO NOT USE_School Picklist'!$D$3:$D$5,1,FALSE))),"Please select a value from the drop-down menu",IF('DO NOT USE_Contact Formulas'!A203,"OK",NA()))</f>
        <v>#N/A</v>
      </c>
      <c r="Y203" s="41"/>
      <c r="Z203" s="41" t="e">
        <f>IF(AND(NOT(ISBLANK('Contact Data Entry'!Z203)),ISNA(VLOOKUP('Contact Data Entry'!Z203,'DO NOT USE_School Picklist'!$G$3:$G$5,1,FALSE))),"Please select a value from the drop-down menu",IF('DO NOT USE_Contact Formulas'!A203,"OK",NA()))</f>
        <v>#N/A</v>
      </c>
      <c r="AA203" s="41"/>
      <c r="AB203" s="41" t="e">
        <f>IF(AND(NOT(ISBLANK('Contact Data Entry'!AB203)),ISNA(VLOOKUP('Contact Data Entry'!AB203,'DO NOT USE_School Picklist'!$H$3:$H$4,1,FALSE))),"Please select a value from the drop-down menu",IF('DO NOT USE_Contact Formulas'!A203,"OK",NA()))</f>
        <v>#N/A</v>
      </c>
      <c r="AC203" s="41" t="e">
        <f ca="1">IF('Contact Data Entry'!AC203&gt;'DO NOT USE_School Picklist'!$C$3,"Test Date cannot be a future date",IF('DO NOT USE_Contact Formulas'!A203,"OK",NA()))</f>
        <v>#N/A</v>
      </c>
      <c r="AD203" s="41" t="e">
        <f>IF(AND(NOT(ISBLANK('Contact Data Entry'!AD203)),ISNA(VLOOKUP('Contact Data Entry'!AD203,'DO NOT USE_School Picklist'!$Q$3:$Q$8,1,FALSE))),"Please select a value from the drop-down menu",IF('DO NOT USE_Contact Formulas'!A203,"OK",NA()))</f>
        <v>#N/A</v>
      </c>
    </row>
    <row r="204" spans="1:30" x14ac:dyDescent="0.25">
      <c r="A204" s="40" t="e">
        <f>IF('DO NOT USE_Contact Formulas'!A204,IF('DO NOT USE_Contact Formulas'!B204,"Not all required fields are completed","OK"),NA())</f>
        <v>#N/A</v>
      </c>
      <c r="B204" s="41" t="e">
        <f>IF(AND('DO NOT USE_Contact Formulas'!A204,ISBLANK('Contact Data Entry'!B204)),"First Name is required",IF(NOT(ISBLANK('Contact Data Entry'!B204)),"OK",NA()))</f>
        <v>#N/A</v>
      </c>
      <c r="C204" s="41" t="e">
        <f>IF(AND('DO NOT USE_Contact Formulas'!A204,ISBLANK('Contact Data Entry'!C204)),"Last Name is required",IF(NOT(ISBLANK('Contact Data Entry'!C204)),"OK",NA()))</f>
        <v>#N/A</v>
      </c>
      <c r="D204" s="41" t="e">
        <f>IF(AND('DO NOT USE_Contact Formulas'!A204,ISBLANK('Contact Data Entry'!D204)),"Birthdate is required",IF(NOT(ISBLANK('Contact Data Entry'!D204)),"OK",NA()))</f>
        <v>#N/A</v>
      </c>
      <c r="E204" s="41" t="e">
        <f>IF(AND('DO NOT USE_Contact Formulas'!A204,ISBLANK('Contact Data Entry'!E204)),"Mobile Phone is required",IF(NOT(ISBLANK('Contact Data Entry'!E204)),IF(AND(ISNUMBER(VALUE('Contact Data Entry'!E204)),LEFT('Contact Data Entry'!E204,1)&lt;&gt;"1",LEN('Contact Data Entry'!E204)=10),"OK","Phone number must be valid format"),NA()))</f>
        <v>#N/A</v>
      </c>
      <c r="F204" s="41" t="e">
        <f>IF(LEN('Contact Data Entry'!F204)&gt;255,"Home Street Address must be less than 255 characters",IF('DO NOT USE_Contact Formulas'!A204,"OK",NA()))</f>
        <v>#N/A</v>
      </c>
      <c r="G204" s="41" t="e">
        <f>IF(LEN('Contact Data Entry'!G204)&gt;40,"City must be less than 40 characters",IF('DO NOT USE_Contact Formulas'!A204,"OK",NA()))</f>
        <v>#N/A</v>
      </c>
      <c r="H204" s="41" t="e">
        <f>IF(AND(NOT(ISBLANK('Contact Data Entry'!H204)),ISNA(VLOOKUP('Contact Data Entry'!H204,'DO NOT USE_School Picklist'!$P$3:$P$52,1,FALSE))),"Please select a value from the drop-down menu",IF('DO NOT USE_Contact Formulas'!A204,"OK",NA()))</f>
        <v>#N/A</v>
      </c>
      <c r="I204" s="41" t="e">
        <f>IF(AND('DO NOT USE_Contact Formulas'!A204,ISBLANK('Contact Data Entry'!I204)),"Zip is required",IF(ISBLANK('Contact Data Entry'!I204),NA(),"OK"))</f>
        <v>#N/A</v>
      </c>
      <c r="J204" s="41" t="e">
        <f>IF(AND('DO NOT USE_Contact Formulas'!A204,ISBLANK('Contact Data Entry'!J204)),"Student or Staff? is required",IF(ISBLANK('Contact Data Entry'!J204),NA(),IF(ISNA(VLOOKUP('Contact Data Entry'!J204,'DO NOT USE_School Picklist'!$B$3:$B$6,1,FALSE)),"Please select a value from the drop-down menu","OK")))</f>
        <v>#N/A</v>
      </c>
      <c r="K204" s="41" t="e">
        <f>IF(AND('Contact Data Entry'!J204='DO NOT USE_School Picklist'!$B$4,ISBLANK('Contact Data Entry'!K204)),"Occupation/Job Title is required if Student or Staff? is Yes, staff/faculty or volunteer",IF('DO NOT USE_Contact Formulas'!A204,"OK",NA()))</f>
        <v>#N/A</v>
      </c>
      <c r="L204" s="41" t="e">
        <f ca="1">IF('Contact Data Entry'!L204&gt;'DO NOT USE_School Picklist'!$C$3,"Date last on school campus/facility cannot be a future date",IF('DO NOT USE_Contact Formulas'!A204,IF(ISBLANK('Contact Data Entry'!L204),"Date last on school campus/facility is required","OK"),NA()))</f>
        <v>#N/A</v>
      </c>
      <c r="M204" s="42" t="e">
        <f ca="1">IF('Contact Data Entry'!M204&gt;'DO NOT USE_School Picklist'!$C$3,"Last Exposure Date cannot be a future date",IF('DO NOT USE_Contact Formulas'!A204,IF(ISBLANK('Contact Data Entry'!M204),"Last Exposure Date is required","OK"),NA()))</f>
        <v>#N/A</v>
      </c>
      <c r="N204" s="42" t="e">
        <f>IF(AND('DO NOT USE_Contact Formulas'!A204,ISBLANK('Contact Data Entry'!N204)),"Specific Place in the Location is required",IF(ISBLANK('Contact Data Entry'!N204),NA(),"OK"))</f>
        <v>#N/A</v>
      </c>
      <c r="O204" s="41" t="e">
        <f>IF(AND(NOT(ISBLANK('Contact Data Entry'!O204)),ISNA(VLOOKUP('Contact Data Entry'!O204,'DO NOT USE_School Picklist'!$L$3:$L$81,1,FALSE))),"Please select a value from the drop-down menu",IF('DO NOT USE_Contact Formulas'!A204,"OK",NA()))</f>
        <v>#N/A</v>
      </c>
      <c r="P204" s="41" t="e">
        <f>IF(AND(NOT(ISBLANK('Contact Data Entry'!P204)),NOT(ISNUMBER(MATCH("*@*.?*",'Contact Data Entry'!P204,0)))),"Email must be in a valid format",IF('DO NOT USE_Contact Formulas'!A204,"OK",NA()))</f>
        <v>#N/A</v>
      </c>
      <c r="Q204" s="41" t="e">
        <f>IF(LEN('Contact Data Entry'!Q204)&gt;50,"Parent/Guardian Name must be less than 50 characters",IF('DO NOT USE_Contact Formulas'!A204,"OK",NA()))</f>
        <v>#N/A</v>
      </c>
      <c r="R204" s="41" t="e">
        <f>IF(NOT(ISBLANK('Contact Data Entry'!R204)),IF(AND(ISNUMBER('Contact Data Entry'!R204),LEFT('Contact Data Entry'!R204,1)&lt;&gt;"1",LEN('Contact Data Entry'!R204)=10),"OK","Phone number must be valid format"),IF('DO NOT USE_Contact Formulas'!A204,"OK",NA()))</f>
        <v>#N/A</v>
      </c>
      <c r="S204" s="41" t="e">
        <f>IF(AND(NOT(ISBLANK('Contact Data Entry'!S204)),ISNA(VLOOKUP('Contact Data Entry'!S204,'DO NOT USE_School Picklist'!$N$3:$N$63,1,FALSE))),"Please select a value from the drop-down menu",IF('DO NOT USE_Contact Formulas'!A204,"OK",NA()))</f>
        <v>#N/A</v>
      </c>
      <c r="T204" s="41" t="e">
        <f>IF(AND(NOT(ISBLANK('Contact Data Entry'!T204)),ISNA(VLOOKUP('Contact Data Entry'!T204,'DO NOT USE_School Picklist'!$E$3:$E$10,1,FALSE))),"Please select a value from the drop-down menu",IF('DO NOT USE_Contact Formulas'!A204,"OK",NA()))</f>
        <v>#N/A</v>
      </c>
      <c r="U204" s="41" t="e">
        <f>IF(AND(NOT(ISBLANK('Contact Data Entry'!U204)),ISNA(VLOOKUP('Contact Data Entry'!U204,'DO NOT USE_School Picklist'!$F$3:$F$16,1,FALSE))),"Please select a value from the drop-down menu",IF('DO NOT USE_Contact Formulas'!A204,"OK",NA()))</f>
        <v>#N/A</v>
      </c>
      <c r="V204" s="41" t="e">
        <f>IF(LEN('Contact Data Entry'!V204)&gt;100,"Classroom(s) must be less than 100 characters",IF('DO NOT USE_Contact Formulas'!A204,"OK",NA()))</f>
        <v>#N/A</v>
      </c>
      <c r="W204" s="41" t="e">
        <f>IF(AND(NOT(ISBLANK('Contact Data Entry'!W204)),ISNA(VLOOKUP('Contact Data Entry'!W204,'DO NOT USE_School Picklist'!$K$3:$K$6,1,FALSE))),"Please select a value from the drop-down menu",IF('DO NOT USE_Contact Formulas'!A204,"OK",NA()))</f>
        <v>#N/A</v>
      </c>
      <c r="X204" s="41" t="e">
        <f>IF(AND(NOT(ISBLANK('Contact Data Entry'!X204)),ISNA(VLOOKUP('Contact Data Entry'!X204,'DO NOT USE_School Picklist'!$D$3:$D$5,1,FALSE))),"Please select a value from the drop-down menu",IF('DO NOT USE_Contact Formulas'!A204,"OK",NA()))</f>
        <v>#N/A</v>
      </c>
      <c r="Y204" s="41"/>
      <c r="Z204" s="41" t="e">
        <f>IF(AND(NOT(ISBLANK('Contact Data Entry'!Z204)),ISNA(VLOOKUP('Contact Data Entry'!Z204,'DO NOT USE_School Picklist'!$G$3:$G$5,1,FALSE))),"Please select a value from the drop-down menu",IF('DO NOT USE_Contact Formulas'!A204,"OK",NA()))</f>
        <v>#N/A</v>
      </c>
      <c r="AA204" s="41"/>
      <c r="AB204" s="41" t="e">
        <f>IF(AND(NOT(ISBLANK('Contact Data Entry'!AB204)),ISNA(VLOOKUP('Contact Data Entry'!AB204,'DO NOT USE_School Picklist'!$H$3:$H$4,1,FALSE))),"Please select a value from the drop-down menu",IF('DO NOT USE_Contact Formulas'!A204,"OK",NA()))</f>
        <v>#N/A</v>
      </c>
      <c r="AC204" s="41" t="e">
        <f ca="1">IF('Contact Data Entry'!AC204&gt;'DO NOT USE_School Picklist'!$C$3,"Test Date cannot be a future date",IF('DO NOT USE_Contact Formulas'!A204,"OK",NA()))</f>
        <v>#N/A</v>
      </c>
      <c r="AD204" s="41" t="e">
        <f>IF(AND(NOT(ISBLANK('Contact Data Entry'!AD204)),ISNA(VLOOKUP('Contact Data Entry'!AD204,'DO NOT USE_School Picklist'!$Q$3:$Q$8,1,FALSE))),"Please select a value from the drop-down menu",IF('DO NOT USE_Contact Formulas'!A204,"OK",NA()))</f>
        <v>#N/A</v>
      </c>
    </row>
    <row r="205" spans="1:30" x14ac:dyDescent="0.25">
      <c r="A205" s="40" t="e">
        <f>IF('DO NOT USE_Contact Formulas'!A205,IF('DO NOT USE_Contact Formulas'!B205,"Not all required fields are completed","OK"),NA())</f>
        <v>#N/A</v>
      </c>
      <c r="B205" s="41" t="e">
        <f>IF(AND('DO NOT USE_Contact Formulas'!A205,ISBLANK('Contact Data Entry'!B205)),"First Name is required",IF(NOT(ISBLANK('Contact Data Entry'!B205)),"OK",NA()))</f>
        <v>#N/A</v>
      </c>
      <c r="C205" s="41" t="e">
        <f>IF(AND('DO NOT USE_Contact Formulas'!A205,ISBLANK('Contact Data Entry'!C205)),"Last Name is required",IF(NOT(ISBLANK('Contact Data Entry'!C205)),"OK",NA()))</f>
        <v>#N/A</v>
      </c>
      <c r="D205" s="41" t="e">
        <f>IF(AND('DO NOT USE_Contact Formulas'!A205,ISBLANK('Contact Data Entry'!D205)),"Birthdate is required",IF(NOT(ISBLANK('Contact Data Entry'!D205)),"OK",NA()))</f>
        <v>#N/A</v>
      </c>
      <c r="E205" s="41" t="e">
        <f>IF(AND('DO NOT USE_Contact Formulas'!A205,ISBLANK('Contact Data Entry'!E205)),"Mobile Phone is required",IF(NOT(ISBLANK('Contact Data Entry'!E205)),IF(AND(ISNUMBER(VALUE('Contact Data Entry'!E205)),LEFT('Contact Data Entry'!E205,1)&lt;&gt;"1",LEN('Contact Data Entry'!E205)=10),"OK","Phone number must be valid format"),NA()))</f>
        <v>#N/A</v>
      </c>
      <c r="F205" s="41" t="e">
        <f>IF(LEN('Contact Data Entry'!F205)&gt;255,"Home Street Address must be less than 255 characters",IF('DO NOT USE_Contact Formulas'!A205,"OK",NA()))</f>
        <v>#N/A</v>
      </c>
      <c r="G205" s="41" t="e">
        <f>IF(LEN('Contact Data Entry'!G205)&gt;40,"City must be less than 40 characters",IF('DO NOT USE_Contact Formulas'!A205,"OK",NA()))</f>
        <v>#N/A</v>
      </c>
      <c r="H205" s="41" t="e">
        <f>IF(AND(NOT(ISBLANK('Contact Data Entry'!H205)),ISNA(VLOOKUP('Contact Data Entry'!H205,'DO NOT USE_School Picklist'!$P$3:$P$52,1,FALSE))),"Please select a value from the drop-down menu",IF('DO NOT USE_Contact Formulas'!A205,"OK",NA()))</f>
        <v>#N/A</v>
      </c>
      <c r="I205" s="41" t="e">
        <f>IF(AND('DO NOT USE_Contact Formulas'!A205,ISBLANK('Contact Data Entry'!I205)),"Zip is required",IF(ISBLANK('Contact Data Entry'!I205),NA(),"OK"))</f>
        <v>#N/A</v>
      </c>
      <c r="J205" s="41" t="e">
        <f>IF(AND('DO NOT USE_Contact Formulas'!A205,ISBLANK('Contact Data Entry'!J205)),"Student or Staff? is required",IF(ISBLANK('Contact Data Entry'!J205),NA(),IF(ISNA(VLOOKUP('Contact Data Entry'!J205,'DO NOT USE_School Picklist'!$B$3:$B$6,1,FALSE)),"Please select a value from the drop-down menu","OK")))</f>
        <v>#N/A</v>
      </c>
      <c r="K205" s="41" t="e">
        <f>IF(AND('Contact Data Entry'!J205='DO NOT USE_School Picklist'!$B$4,ISBLANK('Contact Data Entry'!K205)),"Occupation/Job Title is required if Student or Staff? is Yes, staff/faculty or volunteer",IF('DO NOT USE_Contact Formulas'!A205,"OK",NA()))</f>
        <v>#N/A</v>
      </c>
      <c r="L205" s="41" t="e">
        <f ca="1">IF('Contact Data Entry'!L205&gt;'DO NOT USE_School Picklist'!$C$3,"Date last on school campus/facility cannot be a future date",IF('DO NOT USE_Contact Formulas'!A205,IF(ISBLANK('Contact Data Entry'!L205),"Date last on school campus/facility is required","OK"),NA()))</f>
        <v>#N/A</v>
      </c>
      <c r="M205" s="42" t="e">
        <f ca="1">IF('Contact Data Entry'!M205&gt;'DO NOT USE_School Picklist'!$C$3,"Last Exposure Date cannot be a future date",IF('DO NOT USE_Contact Formulas'!A205,IF(ISBLANK('Contact Data Entry'!M205),"Last Exposure Date is required","OK"),NA()))</f>
        <v>#N/A</v>
      </c>
      <c r="N205" s="42" t="e">
        <f>IF(AND('DO NOT USE_Contact Formulas'!A205,ISBLANK('Contact Data Entry'!N205)),"Specific Place in the Location is required",IF(ISBLANK('Contact Data Entry'!N205),NA(),"OK"))</f>
        <v>#N/A</v>
      </c>
      <c r="O205" s="41" t="e">
        <f>IF(AND(NOT(ISBLANK('Contact Data Entry'!O205)),ISNA(VLOOKUP('Contact Data Entry'!O205,'DO NOT USE_School Picklist'!$L$3:$L$81,1,FALSE))),"Please select a value from the drop-down menu",IF('DO NOT USE_Contact Formulas'!A205,"OK",NA()))</f>
        <v>#N/A</v>
      </c>
      <c r="P205" s="41" t="e">
        <f>IF(AND(NOT(ISBLANK('Contact Data Entry'!P205)),NOT(ISNUMBER(MATCH("*@*.?*",'Contact Data Entry'!P205,0)))),"Email must be in a valid format",IF('DO NOT USE_Contact Formulas'!A205,"OK",NA()))</f>
        <v>#N/A</v>
      </c>
      <c r="Q205" s="41" t="e">
        <f>IF(LEN('Contact Data Entry'!Q205)&gt;50,"Parent/Guardian Name must be less than 50 characters",IF('DO NOT USE_Contact Formulas'!A205,"OK",NA()))</f>
        <v>#N/A</v>
      </c>
      <c r="R205" s="41" t="e">
        <f>IF(NOT(ISBLANK('Contact Data Entry'!R205)),IF(AND(ISNUMBER('Contact Data Entry'!R205),LEFT('Contact Data Entry'!R205,1)&lt;&gt;"1",LEN('Contact Data Entry'!R205)=10),"OK","Phone number must be valid format"),IF('DO NOT USE_Contact Formulas'!A205,"OK",NA()))</f>
        <v>#N/A</v>
      </c>
      <c r="S205" s="41" t="e">
        <f>IF(AND(NOT(ISBLANK('Contact Data Entry'!S205)),ISNA(VLOOKUP('Contact Data Entry'!S205,'DO NOT USE_School Picklist'!$N$3:$N$63,1,FALSE))),"Please select a value from the drop-down menu",IF('DO NOT USE_Contact Formulas'!A205,"OK",NA()))</f>
        <v>#N/A</v>
      </c>
      <c r="T205" s="41" t="e">
        <f>IF(AND(NOT(ISBLANK('Contact Data Entry'!T205)),ISNA(VLOOKUP('Contact Data Entry'!T205,'DO NOT USE_School Picklist'!$E$3:$E$10,1,FALSE))),"Please select a value from the drop-down menu",IF('DO NOT USE_Contact Formulas'!A205,"OK",NA()))</f>
        <v>#N/A</v>
      </c>
      <c r="U205" s="41" t="e">
        <f>IF(AND(NOT(ISBLANK('Contact Data Entry'!U205)),ISNA(VLOOKUP('Contact Data Entry'!U205,'DO NOT USE_School Picklist'!$F$3:$F$16,1,FALSE))),"Please select a value from the drop-down menu",IF('DO NOT USE_Contact Formulas'!A205,"OK",NA()))</f>
        <v>#N/A</v>
      </c>
      <c r="V205" s="41" t="e">
        <f>IF(LEN('Contact Data Entry'!V205)&gt;100,"Classroom(s) must be less than 100 characters",IF('DO NOT USE_Contact Formulas'!A205,"OK",NA()))</f>
        <v>#N/A</v>
      </c>
      <c r="W205" s="41" t="e">
        <f>IF(AND(NOT(ISBLANK('Contact Data Entry'!W205)),ISNA(VLOOKUP('Contact Data Entry'!W205,'DO NOT USE_School Picklist'!$K$3:$K$6,1,FALSE))),"Please select a value from the drop-down menu",IF('DO NOT USE_Contact Formulas'!A205,"OK",NA()))</f>
        <v>#N/A</v>
      </c>
      <c r="X205" s="41" t="e">
        <f>IF(AND(NOT(ISBLANK('Contact Data Entry'!X205)),ISNA(VLOOKUP('Contact Data Entry'!X205,'DO NOT USE_School Picklist'!$D$3:$D$5,1,FALSE))),"Please select a value from the drop-down menu",IF('DO NOT USE_Contact Formulas'!A205,"OK",NA()))</f>
        <v>#N/A</v>
      </c>
      <c r="Y205" s="41"/>
      <c r="Z205" s="41" t="e">
        <f>IF(AND(NOT(ISBLANK('Contact Data Entry'!Z205)),ISNA(VLOOKUP('Contact Data Entry'!Z205,'DO NOT USE_School Picklist'!$G$3:$G$5,1,FALSE))),"Please select a value from the drop-down menu",IF('DO NOT USE_Contact Formulas'!A205,"OK",NA()))</f>
        <v>#N/A</v>
      </c>
      <c r="AA205" s="41"/>
      <c r="AB205" s="41" t="e">
        <f>IF(AND(NOT(ISBLANK('Contact Data Entry'!AB205)),ISNA(VLOOKUP('Contact Data Entry'!AB205,'DO NOT USE_School Picklist'!$H$3:$H$4,1,FALSE))),"Please select a value from the drop-down menu",IF('DO NOT USE_Contact Formulas'!A205,"OK",NA()))</f>
        <v>#N/A</v>
      </c>
      <c r="AC205" s="41" t="e">
        <f ca="1">IF('Contact Data Entry'!AC205&gt;'DO NOT USE_School Picklist'!$C$3,"Test Date cannot be a future date",IF('DO NOT USE_Contact Formulas'!A205,"OK",NA()))</f>
        <v>#N/A</v>
      </c>
      <c r="AD205" s="41" t="e">
        <f>IF(AND(NOT(ISBLANK('Contact Data Entry'!AD205)),ISNA(VLOOKUP('Contact Data Entry'!AD205,'DO NOT USE_School Picklist'!$Q$3:$Q$8,1,FALSE))),"Please select a value from the drop-down menu",IF('DO NOT USE_Contact Formulas'!A205,"OK",NA()))</f>
        <v>#N/A</v>
      </c>
    </row>
    <row r="206" spans="1:30" x14ac:dyDescent="0.25">
      <c r="A206" s="40" t="e">
        <f>IF('DO NOT USE_Contact Formulas'!A206,IF('DO NOT USE_Contact Formulas'!B206,"Not all required fields are completed","OK"),NA())</f>
        <v>#N/A</v>
      </c>
      <c r="B206" s="41" t="e">
        <f>IF(AND('DO NOT USE_Contact Formulas'!A206,ISBLANK('Contact Data Entry'!B206)),"First Name is required",IF(NOT(ISBLANK('Contact Data Entry'!B206)),"OK",NA()))</f>
        <v>#N/A</v>
      </c>
      <c r="C206" s="41" t="e">
        <f>IF(AND('DO NOT USE_Contact Formulas'!A206,ISBLANK('Contact Data Entry'!C206)),"Last Name is required",IF(NOT(ISBLANK('Contact Data Entry'!C206)),"OK",NA()))</f>
        <v>#N/A</v>
      </c>
      <c r="D206" s="41" t="e">
        <f>IF(AND('DO NOT USE_Contact Formulas'!A206,ISBLANK('Contact Data Entry'!D206)),"Birthdate is required",IF(NOT(ISBLANK('Contact Data Entry'!D206)),"OK",NA()))</f>
        <v>#N/A</v>
      </c>
      <c r="E206" s="41" t="e">
        <f>IF(AND('DO NOT USE_Contact Formulas'!A206,ISBLANK('Contact Data Entry'!E206)),"Mobile Phone is required",IF(NOT(ISBLANK('Contact Data Entry'!E206)),IF(AND(ISNUMBER(VALUE('Contact Data Entry'!E206)),LEFT('Contact Data Entry'!E206,1)&lt;&gt;"1",LEN('Contact Data Entry'!E206)=10),"OK","Phone number must be valid format"),NA()))</f>
        <v>#N/A</v>
      </c>
      <c r="F206" s="41" t="e">
        <f>IF(LEN('Contact Data Entry'!F206)&gt;255,"Home Street Address must be less than 255 characters",IF('DO NOT USE_Contact Formulas'!A206,"OK",NA()))</f>
        <v>#N/A</v>
      </c>
      <c r="G206" s="41" t="e">
        <f>IF(LEN('Contact Data Entry'!G206)&gt;40,"City must be less than 40 characters",IF('DO NOT USE_Contact Formulas'!A206,"OK",NA()))</f>
        <v>#N/A</v>
      </c>
      <c r="H206" s="41" t="e">
        <f>IF(AND(NOT(ISBLANK('Contact Data Entry'!H206)),ISNA(VLOOKUP('Contact Data Entry'!H206,'DO NOT USE_School Picklist'!$P$3:$P$52,1,FALSE))),"Please select a value from the drop-down menu",IF('DO NOT USE_Contact Formulas'!A206,"OK",NA()))</f>
        <v>#N/A</v>
      </c>
      <c r="I206" s="41" t="e">
        <f>IF(AND('DO NOT USE_Contact Formulas'!A206,ISBLANK('Contact Data Entry'!I206)),"Zip is required",IF(ISBLANK('Contact Data Entry'!I206),NA(),"OK"))</f>
        <v>#N/A</v>
      </c>
      <c r="J206" s="41" t="e">
        <f>IF(AND('DO NOT USE_Contact Formulas'!A206,ISBLANK('Contact Data Entry'!J206)),"Student or Staff? is required",IF(ISBLANK('Contact Data Entry'!J206),NA(),IF(ISNA(VLOOKUP('Contact Data Entry'!J206,'DO NOT USE_School Picklist'!$B$3:$B$6,1,FALSE)),"Please select a value from the drop-down menu","OK")))</f>
        <v>#N/A</v>
      </c>
      <c r="K206" s="41" t="e">
        <f>IF(AND('Contact Data Entry'!J206='DO NOT USE_School Picklist'!$B$4,ISBLANK('Contact Data Entry'!K206)),"Occupation/Job Title is required if Student or Staff? is Yes, staff/faculty or volunteer",IF('DO NOT USE_Contact Formulas'!A206,"OK",NA()))</f>
        <v>#N/A</v>
      </c>
      <c r="L206" s="41" t="e">
        <f ca="1">IF('Contact Data Entry'!L206&gt;'DO NOT USE_School Picklist'!$C$3,"Date last on school campus/facility cannot be a future date",IF('DO NOT USE_Contact Formulas'!A206,IF(ISBLANK('Contact Data Entry'!L206),"Date last on school campus/facility is required","OK"),NA()))</f>
        <v>#N/A</v>
      </c>
      <c r="M206" s="42" t="e">
        <f ca="1">IF('Contact Data Entry'!M206&gt;'DO NOT USE_School Picklist'!$C$3,"Last Exposure Date cannot be a future date",IF('DO NOT USE_Contact Formulas'!A206,IF(ISBLANK('Contact Data Entry'!M206),"Last Exposure Date is required","OK"),NA()))</f>
        <v>#N/A</v>
      </c>
      <c r="N206" s="42" t="e">
        <f>IF(AND('DO NOT USE_Contact Formulas'!A206,ISBLANK('Contact Data Entry'!N206)),"Specific Place in the Location is required",IF(ISBLANK('Contact Data Entry'!N206),NA(),"OK"))</f>
        <v>#N/A</v>
      </c>
      <c r="O206" s="41" t="e">
        <f>IF(AND(NOT(ISBLANK('Contact Data Entry'!O206)),ISNA(VLOOKUP('Contact Data Entry'!O206,'DO NOT USE_School Picklist'!$L$3:$L$81,1,FALSE))),"Please select a value from the drop-down menu",IF('DO NOT USE_Contact Formulas'!A206,"OK",NA()))</f>
        <v>#N/A</v>
      </c>
      <c r="P206" s="41" t="e">
        <f>IF(AND(NOT(ISBLANK('Contact Data Entry'!P206)),NOT(ISNUMBER(MATCH("*@*.?*",'Contact Data Entry'!P206,0)))),"Email must be in a valid format",IF('DO NOT USE_Contact Formulas'!A206,"OK",NA()))</f>
        <v>#N/A</v>
      </c>
      <c r="Q206" s="41" t="e">
        <f>IF(LEN('Contact Data Entry'!Q206)&gt;50,"Parent/Guardian Name must be less than 50 characters",IF('DO NOT USE_Contact Formulas'!A206,"OK",NA()))</f>
        <v>#N/A</v>
      </c>
      <c r="R206" s="41" t="e">
        <f>IF(NOT(ISBLANK('Contact Data Entry'!R206)),IF(AND(ISNUMBER('Contact Data Entry'!R206),LEFT('Contact Data Entry'!R206,1)&lt;&gt;"1",LEN('Contact Data Entry'!R206)=10),"OK","Phone number must be valid format"),IF('DO NOT USE_Contact Formulas'!A206,"OK",NA()))</f>
        <v>#N/A</v>
      </c>
      <c r="S206" s="41" t="e">
        <f>IF(AND(NOT(ISBLANK('Contact Data Entry'!S206)),ISNA(VLOOKUP('Contact Data Entry'!S206,'DO NOT USE_School Picklist'!$N$3:$N$63,1,FALSE))),"Please select a value from the drop-down menu",IF('DO NOT USE_Contact Formulas'!A206,"OK",NA()))</f>
        <v>#N/A</v>
      </c>
      <c r="T206" s="41" t="e">
        <f>IF(AND(NOT(ISBLANK('Contact Data Entry'!T206)),ISNA(VLOOKUP('Contact Data Entry'!T206,'DO NOT USE_School Picklist'!$E$3:$E$10,1,FALSE))),"Please select a value from the drop-down menu",IF('DO NOT USE_Contact Formulas'!A206,"OK",NA()))</f>
        <v>#N/A</v>
      </c>
      <c r="U206" s="41" t="e">
        <f>IF(AND(NOT(ISBLANK('Contact Data Entry'!U206)),ISNA(VLOOKUP('Contact Data Entry'!U206,'DO NOT USE_School Picklist'!$F$3:$F$16,1,FALSE))),"Please select a value from the drop-down menu",IF('DO NOT USE_Contact Formulas'!A206,"OK",NA()))</f>
        <v>#N/A</v>
      </c>
      <c r="V206" s="41" t="e">
        <f>IF(LEN('Contact Data Entry'!V206)&gt;100,"Classroom(s) must be less than 100 characters",IF('DO NOT USE_Contact Formulas'!A206,"OK",NA()))</f>
        <v>#N/A</v>
      </c>
      <c r="W206" s="41" t="e">
        <f>IF(AND(NOT(ISBLANK('Contact Data Entry'!W206)),ISNA(VLOOKUP('Contact Data Entry'!W206,'DO NOT USE_School Picklist'!$K$3:$K$6,1,FALSE))),"Please select a value from the drop-down menu",IF('DO NOT USE_Contact Formulas'!A206,"OK",NA()))</f>
        <v>#N/A</v>
      </c>
      <c r="X206" s="41" t="e">
        <f>IF(AND(NOT(ISBLANK('Contact Data Entry'!X206)),ISNA(VLOOKUP('Contact Data Entry'!X206,'DO NOT USE_School Picklist'!$D$3:$D$5,1,FALSE))),"Please select a value from the drop-down menu",IF('DO NOT USE_Contact Formulas'!A206,"OK",NA()))</f>
        <v>#N/A</v>
      </c>
      <c r="Y206" s="41"/>
      <c r="Z206" s="41" t="e">
        <f>IF(AND(NOT(ISBLANK('Contact Data Entry'!Z206)),ISNA(VLOOKUP('Contact Data Entry'!Z206,'DO NOT USE_School Picklist'!$G$3:$G$5,1,FALSE))),"Please select a value from the drop-down menu",IF('DO NOT USE_Contact Formulas'!A206,"OK",NA()))</f>
        <v>#N/A</v>
      </c>
      <c r="AA206" s="41"/>
      <c r="AB206" s="41" t="e">
        <f>IF(AND(NOT(ISBLANK('Contact Data Entry'!AB206)),ISNA(VLOOKUP('Contact Data Entry'!AB206,'DO NOT USE_School Picklist'!$H$3:$H$4,1,FALSE))),"Please select a value from the drop-down menu",IF('DO NOT USE_Contact Formulas'!A206,"OK",NA()))</f>
        <v>#N/A</v>
      </c>
      <c r="AC206" s="41" t="e">
        <f ca="1">IF('Contact Data Entry'!AC206&gt;'DO NOT USE_School Picklist'!$C$3,"Test Date cannot be a future date",IF('DO NOT USE_Contact Formulas'!A206,"OK",NA()))</f>
        <v>#N/A</v>
      </c>
      <c r="AD206" s="41" t="e">
        <f>IF(AND(NOT(ISBLANK('Contact Data Entry'!AD206)),ISNA(VLOOKUP('Contact Data Entry'!AD206,'DO NOT USE_School Picklist'!$Q$3:$Q$8,1,FALSE))),"Please select a value from the drop-down menu",IF('DO NOT USE_Contact Formulas'!A206,"OK",NA()))</f>
        <v>#N/A</v>
      </c>
    </row>
    <row r="207" spans="1:30" x14ac:dyDescent="0.25">
      <c r="A207" s="40" t="e">
        <f>IF('DO NOT USE_Contact Formulas'!A207,IF('DO NOT USE_Contact Formulas'!B207,"Not all required fields are completed","OK"),NA())</f>
        <v>#N/A</v>
      </c>
      <c r="B207" s="41" t="e">
        <f>IF(AND('DO NOT USE_Contact Formulas'!A207,ISBLANK('Contact Data Entry'!B207)),"First Name is required",IF(NOT(ISBLANK('Contact Data Entry'!B207)),"OK",NA()))</f>
        <v>#N/A</v>
      </c>
      <c r="C207" s="41" t="e">
        <f>IF(AND('DO NOT USE_Contact Formulas'!A207,ISBLANK('Contact Data Entry'!C207)),"Last Name is required",IF(NOT(ISBLANK('Contact Data Entry'!C207)),"OK",NA()))</f>
        <v>#N/A</v>
      </c>
      <c r="D207" s="41" t="e">
        <f>IF(AND('DO NOT USE_Contact Formulas'!A207,ISBLANK('Contact Data Entry'!D207)),"Birthdate is required",IF(NOT(ISBLANK('Contact Data Entry'!D207)),"OK",NA()))</f>
        <v>#N/A</v>
      </c>
      <c r="E207" s="41" t="e">
        <f>IF(AND('DO NOT USE_Contact Formulas'!A207,ISBLANK('Contact Data Entry'!E207)),"Mobile Phone is required",IF(NOT(ISBLANK('Contact Data Entry'!E207)),IF(AND(ISNUMBER(VALUE('Contact Data Entry'!E207)),LEFT('Contact Data Entry'!E207,1)&lt;&gt;"1",LEN('Contact Data Entry'!E207)=10),"OK","Phone number must be valid format"),NA()))</f>
        <v>#N/A</v>
      </c>
      <c r="F207" s="41" t="e">
        <f>IF(LEN('Contact Data Entry'!F207)&gt;255,"Home Street Address must be less than 255 characters",IF('DO NOT USE_Contact Formulas'!A207,"OK",NA()))</f>
        <v>#N/A</v>
      </c>
      <c r="G207" s="41" t="e">
        <f>IF(LEN('Contact Data Entry'!G207)&gt;40,"City must be less than 40 characters",IF('DO NOT USE_Contact Formulas'!A207,"OK",NA()))</f>
        <v>#N/A</v>
      </c>
      <c r="H207" s="41" t="e">
        <f>IF(AND(NOT(ISBLANK('Contact Data Entry'!H207)),ISNA(VLOOKUP('Contact Data Entry'!H207,'DO NOT USE_School Picklist'!$P$3:$P$52,1,FALSE))),"Please select a value from the drop-down menu",IF('DO NOT USE_Contact Formulas'!A207,"OK",NA()))</f>
        <v>#N/A</v>
      </c>
      <c r="I207" s="41" t="e">
        <f>IF(AND('DO NOT USE_Contact Formulas'!A207,ISBLANK('Contact Data Entry'!I207)),"Zip is required",IF(ISBLANK('Contact Data Entry'!I207),NA(),"OK"))</f>
        <v>#N/A</v>
      </c>
      <c r="J207" s="41" t="e">
        <f>IF(AND('DO NOT USE_Contact Formulas'!A207,ISBLANK('Contact Data Entry'!J207)),"Student or Staff? is required",IF(ISBLANK('Contact Data Entry'!J207),NA(),IF(ISNA(VLOOKUP('Contact Data Entry'!J207,'DO NOT USE_School Picklist'!$B$3:$B$6,1,FALSE)),"Please select a value from the drop-down menu","OK")))</f>
        <v>#N/A</v>
      </c>
      <c r="K207" s="41" t="e">
        <f>IF(AND('Contact Data Entry'!J207='DO NOT USE_School Picklist'!$B$4,ISBLANK('Contact Data Entry'!K207)),"Occupation/Job Title is required if Student or Staff? is Yes, staff/faculty or volunteer",IF('DO NOT USE_Contact Formulas'!A207,"OK",NA()))</f>
        <v>#N/A</v>
      </c>
      <c r="L207" s="41" t="e">
        <f ca="1">IF('Contact Data Entry'!L207&gt;'DO NOT USE_School Picklist'!$C$3,"Date last on school campus/facility cannot be a future date",IF('DO NOT USE_Contact Formulas'!A207,IF(ISBLANK('Contact Data Entry'!L207),"Date last on school campus/facility is required","OK"),NA()))</f>
        <v>#N/A</v>
      </c>
      <c r="M207" s="42" t="e">
        <f ca="1">IF('Contact Data Entry'!M207&gt;'DO NOT USE_School Picklist'!$C$3,"Last Exposure Date cannot be a future date",IF('DO NOT USE_Contact Formulas'!A207,IF(ISBLANK('Contact Data Entry'!M207),"Last Exposure Date is required","OK"),NA()))</f>
        <v>#N/A</v>
      </c>
      <c r="N207" s="42" t="e">
        <f>IF(AND('DO NOT USE_Contact Formulas'!A207,ISBLANK('Contact Data Entry'!N207)),"Specific Place in the Location is required",IF(ISBLANK('Contact Data Entry'!N207),NA(),"OK"))</f>
        <v>#N/A</v>
      </c>
      <c r="O207" s="41" t="e">
        <f>IF(AND(NOT(ISBLANK('Contact Data Entry'!O207)),ISNA(VLOOKUP('Contact Data Entry'!O207,'DO NOT USE_School Picklist'!$L$3:$L$81,1,FALSE))),"Please select a value from the drop-down menu",IF('DO NOT USE_Contact Formulas'!A207,"OK",NA()))</f>
        <v>#N/A</v>
      </c>
      <c r="P207" s="41" t="e">
        <f>IF(AND(NOT(ISBLANK('Contact Data Entry'!P207)),NOT(ISNUMBER(MATCH("*@*.?*",'Contact Data Entry'!P207,0)))),"Email must be in a valid format",IF('DO NOT USE_Contact Formulas'!A207,"OK",NA()))</f>
        <v>#N/A</v>
      </c>
      <c r="Q207" s="41" t="e">
        <f>IF(LEN('Contact Data Entry'!Q207)&gt;50,"Parent/Guardian Name must be less than 50 characters",IF('DO NOT USE_Contact Formulas'!A207,"OK",NA()))</f>
        <v>#N/A</v>
      </c>
      <c r="R207" s="41" t="e">
        <f>IF(NOT(ISBLANK('Contact Data Entry'!R207)),IF(AND(ISNUMBER('Contact Data Entry'!R207),LEFT('Contact Data Entry'!R207,1)&lt;&gt;"1",LEN('Contact Data Entry'!R207)=10),"OK","Phone number must be valid format"),IF('DO NOT USE_Contact Formulas'!A207,"OK",NA()))</f>
        <v>#N/A</v>
      </c>
      <c r="S207" s="41" t="e">
        <f>IF(AND(NOT(ISBLANK('Contact Data Entry'!S207)),ISNA(VLOOKUP('Contact Data Entry'!S207,'DO NOT USE_School Picklist'!$N$3:$N$63,1,FALSE))),"Please select a value from the drop-down menu",IF('DO NOT USE_Contact Formulas'!A207,"OK",NA()))</f>
        <v>#N/A</v>
      </c>
      <c r="T207" s="41" t="e">
        <f>IF(AND(NOT(ISBLANK('Contact Data Entry'!T207)),ISNA(VLOOKUP('Contact Data Entry'!T207,'DO NOT USE_School Picklist'!$E$3:$E$10,1,FALSE))),"Please select a value from the drop-down menu",IF('DO NOT USE_Contact Formulas'!A207,"OK",NA()))</f>
        <v>#N/A</v>
      </c>
      <c r="U207" s="41" t="e">
        <f>IF(AND(NOT(ISBLANK('Contact Data Entry'!U207)),ISNA(VLOOKUP('Contact Data Entry'!U207,'DO NOT USE_School Picklist'!$F$3:$F$16,1,FALSE))),"Please select a value from the drop-down menu",IF('DO NOT USE_Contact Formulas'!A207,"OK",NA()))</f>
        <v>#N/A</v>
      </c>
      <c r="V207" s="41" t="e">
        <f>IF(LEN('Contact Data Entry'!V207)&gt;100,"Classroom(s) must be less than 100 characters",IF('DO NOT USE_Contact Formulas'!A207,"OK",NA()))</f>
        <v>#N/A</v>
      </c>
      <c r="W207" s="41" t="e">
        <f>IF(AND(NOT(ISBLANK('Contact Data Entry'!W207)),ISNA(VLOOKUP('Contact Data Entry'!W207,'DO NOT USE_School Picklist'!$K$3:$K$6,1,FALSE))),"Please select a value from the drop-down menu",IF('DO NOT USE_Contact Formulas'!A207,"OK",NA()))</f>
        <v>#N/A</v>
      </c>
      <c r="X207" s="41" t="e">
        <f>IF(AND(NOT(ISBLANK('Contact Data Entry'!X207)),ISNA(VLOOKUP('Contact Data Entry'!X207,'DO NOT USE_School Picklist'!$D$3:$D$5,1,FALSE))),"Please select a value from the drop-down menu",IF('DO NOT USE_Contact Formulas'!A207,"OK",NA()))</f>
        <v>#N/A</v>
      </c>
      <c r="Y207" s="41"/>
      <c r="Z207" s="41" t="e">
        <f>IF(AND(NOT(ISBLANK('Contact Data Entry'!Z207)),ISNA(VLOOKUP('Contact Data Entry'!Z207,'DO NOT USE_School Picklist'!$G$3:$G$5,1,FALSE))),"Please select a value from the drop-down menu",IF('DO NOT USE_Contact Formulas'!A207,"OK",NA()))</f>
        <v>#N/A</v>
      </c>
      <c r="AA207" s="41"/>
      <c r="AB207" s="41" t="e">
        <f>IF(AND(NOT(ISBLANK('Contact Data Entry'!AB207)),ISNA(VLOOKUP('Contact Data Entry'!AB207,'DO NOT USE_School Picklist'!$H$3:$H$4,1,FALSE))),"Please select a value from the drop-down menu",IF('DO NOT USE_Contact Formulas'!A207,"OK",NA()))</f>
        <v>#N/A</v>
      </c>
      <c r="AC207" s="41" t="e">
        <f ca="1">IF('Contact Data Entry'!AC207&gt;'DO NOT USE_School Picklist'!$C$3,"Test Date cannot be a future date",IF('DO NOT USE_Contact Formulas'!A207,"OK",NA()))</f>
        <v>#N/A</v>
      </c>
      <c r="AD207" s="41" t="e">
        <f>IF(AND(NOT(ISBLANK('Contact Data Entry'!AD207)),ISNA(VLOOKUP('Contact Data Entry'!AD207,'DO NOT USE_School Picklist'!$Q$3:$Q$8,1,FALSE))),"Please select a value from the drop-down menu",IF('DO NOT USE_Contact Formulas'!A207,"OK",NA()))</f>
        <v>#N/A</v>
      </c>
    </row>
    <row r="208" spans="1:30" x14ac:dyDescent="0.25">
      <c r="A208" s="40" t="e">
        <f>IF('DO NOT USE_Contact Formulas'!A208,IF('DO NOT USE_Contact Formulas'!B208,"Not all required fields are completed","OK"),NA())</f>
        <v>#N/A</v>
      </c>
      <c r="B208" s="41" t="e">
        <f>IF(AND('DO NOT USE_Contact Formulas'!A208,ISBLANK('Contact Data Entry'!B208)),"First Name is required",IF(NOT(ISBLANK('Contact Data Entry'!B208)),"OK",NA()))</f>
        <v>#N/A</v>
      </c>
      <c r="C208" s="41" t="e">
        <f>IF(AND('DO NOT USE_Contact Formulas'!A208,ISBLANK('Contact Data Entry'!C208)),"Last Name is required",IF(NOT(ISBLANK('Contact Data Entry'!C208)),"OK",NA()))</f>
        <v>#N/A</v>
      </c>
      <c r="D208" s="41" t="e">
        <f>IF(AND('DO NOT USE_Contact Formulas'!A208,ISBLANK('Contact Data Entry'!D208)),"Birthdate is required",IF(NOT(ISBLANK('Contact Data Entry'!D208)),"OK",NA()))</f>
        <v>#N/A</v>
      </c>
      <c r="E208" s="41" t="e">
        <f>IF(AND('DO NOT USE_Contact Formulas'!A208,ISBLANK('Contact Data Entry'!E208)),"Mobile Phone is required",IF(NOT(ISBLANK('Contact Data Entry'!E208)),IF(AND(ISNUMBER(VALUE('Contact Data Entry'!E208)),LEFT('Contact Data Entry'!E208,1)&lt;&gt;"1",LEN('Contact Data Entry'!E208)=10),"OK","Phone number must be valid format"),NA()))</f>
        <v>#N/A</v>
      </c>
      <c r="F208" s="41" t="e">
        <f>IF(LEN('Contact Data Entry'!F208)&gt;255,"Home Street Address must be less than 255 characters",IF('DO NOT USE_Contact Formulas'!A208,"OK",NA()))</f>
        <v>#N/A</v>
      </c>
      <c r="G208" s="41" t="e">
        <f>IF(LEN('Contact Data Entry'!G208)&gt;40,"City must be less than 40 characters",IF('DO NOT USE_Contact Formulas'!A208,"OK",NA()))</f>
        <v>#N/A</v>
      </c>
      <c r="H208" s="41" t="e">
        <f>IF(AND(NOT(ISBLANK('Contact Data Entry'!H208)),ISNA(VLOOKUP('Contact Data Entry'!H208,'DO NOT USE_School Picklist'!$P$3:$P$52,1,FALSE))),"Please select a value from the drop-down menu",IF('DO NOT USE_Contact Formulas'!A208,"OK",NA()))</f>
        <v>#N/A</v>
      </c>
      <c r="I208" s="41" t="e">
        <f>IF(AND('DO NOT USE_Contact Formulas'!A208,ISBLANK('Contact Data Entry'!I208)),"Zip is required",IF(ISBLANK('Contact Data Entry'!I208),NA(),"OK"))</f>
        <v>#N/A</v>
      </c>
      <c r="J208" s="41" t="e">
        <f>IF(AND('DO NOT USE_Contact Formulas'!A208,ISBLANK('Contact Data Entry'!J208)),"Student or Staff? is required",IF(ISBLANK('Contact Data Entry'!J208),NA(),IF(ISNA(VLOOKUP('Contact Data Entry'!J208,'DO NOT USE_School Picklist'!$B$3:$B$6,1,FALSE)),"Please select a value from the drop-down menu","OK")))</f>
        <v>#N/A</v>
      </c>
      <c r="K208" s="41" t="e">
        <f>IF(AND('Contact Data Entry'!J208='DO NOT USE_School Picklist'!$B$4,ISBLANK('Contact Data Entry'!K208)),"Occupation/Job Title is required if Student or Staff? is Yes, staff/faculty or volunteer",IF('DO NOT USE_Contact Formulas'!A208,"OK",NA()))</f>
        <v>#N/A</v>
      </c>
      <c r="L208" s="41" t="e">
        <f ca="1">IF('Contact Data Entry'!L208&gt;'DO NOT USE_School Picklist'!$C$3,"Date last on school campus/facility cannot be a future date",IF('DO NOT USE_Contact Formulas'!A208,IF(ISBLANK('Contact Data Entry'!L208),"Date last on school campus/facility is required","OK"),NA()))</f>
        <v>#N/A</v>
      </c>
      <c r="M208" s="42" t="e">
        <f ca="1">IF('Contact Data Entry'!M208&gt;'DO NOT USE_School Picklist'!$C$3,"Last Exposure Date cannot be a future date",IF('DO NOT USE_Contact Formulas'!A208,IF(ISBLANK('Contact Data Entry'!M208),"Last Exposure Date is required","OK"),NA()))</f>
        <v>#N/A</v>
      </c>
      <c r="N208" s="42" t="e">
        <f>IF(AND('DO NOT USE_Contact Formulas'!A208,ISBLANK('Contact Data Entry'!N208)),"Specific Place in the Location is required",IF(ISBLANK('Contact Data Entry'!N208),NA(),"OK"))</f>
        <v>#N/A</v>
      </c>
      <c r="O208" s="41" t="e">
        <f>IF(AND(NOT(ISBLANK('Contact Data Entry'!O208)),ISNA(VLOOKUP('Contact Data Entry'!O208,'DO NOT USE_School Picklist'!$L$3:$L$81,1,FALSE))),"Please select a value from the drop-down menu",IF('DO NOT USE_Contact Formulas'!A208,"OK",NA()))</f>
        <v>#N/A</v>
      </c>
      <c r="P208" s="41" t="e">
        <f>IF(AND(NOT(ISBLANK('Contact Data Entry'!P208)),NOT(ISNUMBER(MATCH("*@*.?*",'Contact Data Entry'!P208,0)))),"Email must be in a valid format",IF('DO NOT USE_Contact Formulas'!A208,"OK",NA()))</f>
        <v>#N/A</v>
      </c>
      <c r="Q208" s="41" t="e">
        <f>IF(LEN('Contact Data Entry'!Q208)&gt;50,"Parent/Guardian Name must be less than 50 characters",IF('DO NOT USE_Contact Formulas'!A208,"OK",NA()))</f>
        <v>#N/A</v>
      </c>
      <c r="R208" s="41" t="e">
        <f>IF(NOT(ISBLANK('Contact Data Entry'!R208)),IF(AND(ISNUMBER('Contact Data Entry'!R208),LEFT('Contact Data Entry'!R208,1)&lt;&gt;"1",LEN('Contact Data Entry'!R208)=10),"OK","Phone number must be valid format"),IF('DO NOT USE_Contact Formulas'!A208,"OK",NA()))</f>
        <v>#N/A</v>
      </c>
      <c r="S208" s="41" t="e">
        <f>IF(AND(NOT(ISBLANK('Contact Data Entry'!S208)),ISNA(VLOOKUP('Contact Data Entry'!S208,'DO NOT USE_School Picklist'!$N$3:$N$63,1,FALSE))),"Please select a value from the drop-down menu",IF('DO NOT USE_Contact Formulas'!A208,"OK",NA()))</f>
        <v>#N/A</v>
      </c>
      <c r="T208" s="41" t="e">
        <f>IF(AND(NOT(ISBLANK('Contact Data Entry'!T208)),ISNA(VLOOKUP('Contact Data Entry'!T208,'DO NOT USE_School Picklist'!$E$3:$E$10,1,FALSE))),"Please select a value from the drop-down menu",IF('DO NOT USE_Contact Formulas'!A208,"OK",NA()))</f>
        <v>#N/A</v>
      </c>
      <c r="U208" s="41" t="e">
        <f>IF(AND(NOT(ISBLANK('Contact Data Entry'!U208)),ISNA(VLOOKUP('Contact Data Entry'!U208,'DO NOT USE_School Picklist'!$F$3:$F$16,1,FALSE))),"Please select a value from the drop-down menu",IF('DO NOT USE_Contact Formulas'!A208,"OK",NA()))</f>
        <v>#N/A</v>
      </c>
      <c r="V208" s="41" t="e">
        <f>IF(LEN('Contact Data Entry'!V208)&gt;100,"Classroom(s) must be less than 100 characters",IF('DO NOT USE_Contact Formulas'!A208,"OK",NA()))</f>
        <v>#N/A</v>
      </c>
      <c r="W208" s="41" t="e">
        <f>IF(AND(NOT(ISBLANK('Contact Data Entry'!W208)),ISNA(VLOOKUP('Contact Data Entry'!W208,'DO NOT USE_School Picklist'!$K$3:$K$6,1,FALSE))),"Please select a value from the drop-down menu",IF('DO NOT USE_Contact Formulas'!A208,"OK",NA()))</f>
        <v>#N/A</v>
      </c>
      <c r="X208" s="41" t="e">
        <f>IF(AND(NOT(ISBLANK('Contact Data Entry'!X208)),ISNA(VLOOKUP('Contact Data Entry'!X208,'DO NOT USE_School Picklist'!$D$3:$D$5,1,FALSE))),"Please select a value from the drop-down menu",IF('DO NOT USE_Contact Formulas'!A208,"OK",NA()))</f>
        <v>#N/A</v>
      </c>
      <c r="Y208" s="41"/>
      <c r="Z208" s="41" t="e">
        <f>IF(AND(NOT(ISBLANK('Contact Data Entry'!Z208)),ISNA(VLOOKUP('Contact Data Entry'!Z208,'DO NOT USE_School Picklist'!$G$3:$G$5,1,FALSE))),"Please select a value from the drop-down menu",IF('DO NOT USE_Contact Formulas'!A208,"OK",NA()))</f>
        <v>#N/A</v>
      </c>
      <c r="AA208" s="41"/>
      <c r="AB208" s="41" t="e">
        <f>IF(AND(NOT(ISBLANK('Contact Data Entry'!AB208)),ISNA(VLOOKUP('Contact Data Entry'!AB208,'DO NOT USE_School Picklist'!$H$3:$H$4,1,FALSE))),"Please select a value from the drop-down menu",IF('DO NOT USE_Contact Formulas'!A208,"OK",NA()))</f>
        <v>#N/A</v>
      </c>
      <c r="AC208" s="41" t="e">
        <f ca="1">IF('Contact Data Entry'!AC208&gt;'DO NOT USE_School Picklist'!$C$3,"Test Date cannot be a future date",IF('DO NOT USE_Contact Formulas'!A208,"OK",NA()))</f>
        <v>#N/A</v>
      </c>
      <c r="AD208" s="41" t="e">
        <f>IF(AND(NOT(ISBLANK('Contact Data Entry'!AD208)),ISNA(VLOOKUP('Contact Data Entry'!AD208,'DO NOT USE_School Picklist'!$Q$3:$Q$8,1,FALSE))),"Please select a value from the drop-down menu",IF('DO NOT USE_Contact Formulas'!A208,"OK",NA()))</f>
        <v>#N/A</v>
      </c>
    </row>
    <row r="209" spans="1:30" x14ac:dyDescent="0.25">
      <c r="A209" s="40" t="e">
        <f>IF('DO NOT USE_Contact Formulas'!A209,IF('DO NOT USE_Contact Formulas'!B209,"Not all required fields are completed","OK"),NA())</f>
        <v>#N/A</v>
      </c>
      <c r="B209" s="41" t="e">
        <f>IF(AND('DO NOT USE_Contact Formulas'!A209,ISBLANK('Contact Data Entry'!B209)),"First Name is required",IF(NOT(ISBLANK('Contact Data Entry'!B209)),"OK",NA()))</f>
        <v>#N/A</v>
      </c>
      <c r="C209" s="41" t="e">
        <f>IF(AND('DO NOT USE_Contact Formulas'!A209,ISBLANK('Contact Data Entry'!C209)),"Last Name is required",IF(NOT(ISBLANK('Contact Data Entry'!C209)),"OK",NA()))</f>
        <v>#N/A</v>
      </c>
      <c r="D209" s="41" t="e">
        <f>IF(AND('DO NOT USE_Contact Formulas'!A209,ISBLANK('Contact Data Entry'!D209)),"Birthdate is required",IF(NOT(ISBLANK('Contact Data Entry'!D209)),"OK",NA()))</f>
        <v>#N/A</v>
      </c>
      <c r="E209" s="41" t="e">
        <f>IF(AND('DO NOT USE_Contact Formulas'!A209,ISBLANK('Contact Data Entry'!E209)),"Mobile Phone is required",IF(NOT(ISBLANK('Contact Data Entry'!E209)),IF(AND(ISNUMBER(VALUE('Contact Data Entry'!E209)),LEFT('Contact Data Entry'!E209,1)&lt;&gt;"1",LEN('Contact Data Entry'!E209)=10),"OK","Phone number must be valid format"),NA()))</f>
        <v>#N/A</v>
      </c>
      <c r="F209" s="41" t="e">
        <f>IF(LEN('Contact Data Entry'!F209)&gt;255,"Home Street Address must be less than 255 characters",IF('DO NOT USE_Contact Formulas'!A209,"OK",NA()))</f>
        <v>#N/A</v>
      </c>
      <c r="G209" s="41" t="e">
        <f>IF(LEN('Contact Data Entry'!G209)&gt;40,"City must be less than 40 characters",IF('DO NOT USE_Contact Formulas'!A209,"OK",NA()))</f>
        <v>#N/A</v>
      </c>
      <c r="H209" s="41" t="e">
        <f>IF(AND(NOT(ISBLANK('Contact Data Entry'!H209)),ISNA(VLOOKUP('Contact Data Entry'!H209,'DO NOT USE_School Picklist'!$P$3:$P$52,1,FALSE))),"Please select a value from the drop-down menu",IF('DO NOT USE_Contact Formulas'!A209,"OK",NA()))</f>
        <v>#N/A</v>
      </c>
      <c r="I209" s="41" t="e">
        <f>IF(AND('DO NOT USE_Contact Formulas'!A209,ISBLANK('Contact Data Entry'!I209)),"Zip is required",IF(ISBLANK('Contact Data Entry'!I209),NA(),"OK"))</f>
        <v>#N/A</v>
      </c>
      <c r="J209" s="41" t="e">
        <f>IF(AND('DO NOT USE_Contact Formulas'!A209,ISBLANK('Contact Data Entry'!J209)),"Student or Staff? is required",IF(ISBLANK('Contact Data Entry'!J209),NA(),IF(ISNA(VLOOKUP('Contact Data Entry'!J209,'DO NOT USE_School Picklist'!$B$3:$B$6,1,FALSE)),"Please select a value from the drop-down menu","OK")))</f>
        <v>#N/A</v>
      </c>
      <c r="K209" s="41" t="e">
        <f>IF(AND('Contact Data Entry'!J209='DO NOT USE_School Picklist'!$B$4,ISBLANK('Contact Data Entry'!K209)),"Occupation/Job Title is required if Student or Staff? is Yes, staff/faculty or volunteer",IF('DO NOT USE_Contact Formulas'!A209,"OK",NA()))</f>
        <v>#N/A</v>
      </c>
      <c r="L209" s="41" t="e">
        <f ca="1">IF('Contact Data Entry'!L209&gt;'DO NOT USE_School Picklist'!$C$3,"Date last on school campus/facility cannot be a future date",IF('DO NOT USE_Contact Formulas'!A209,IF(ISBLANK('Contact Data Entry'!L209),"Date last on school campus/facility is required","OK"),NA()))</f>
        <v>#N/A</v>
      </c>
      <c r="M209" s="42" t="e">
        <f ca="1">IF('Contact Data Entry'!M209&gt;'DO NOT USE_School Picklist'!$C$3,"Last Exposure Date cannot be a future date",IF('DO NOT USE_Contact Formulas'!A209,IF(ISBLANK('Contact Data Entry'!M209),"Last Exposure Date is required","OK"),NA()))</f>
        <v>#N/A</v>
      </c>
      <c r="N209" s="42" t="e">
        <f>IF(AND('DO NOT USE_Contact Formulas'!A209,ISBLANK('Contact Data Entry'!N209)),"Specific Place in the Location is required",IF(ISBLANK('Contact Data Entry'!N209),NA(),"OK"))</f>
        <v>#N/A</v>
      </c>
      <c r="O209" s="41" t="e">
        <f>IF(AND(NOT(ISBLANK('Contact Data Entry'!O209)),ISNA(VLOOKUP('Contact Data Entry'!O209,'DO NOT USE_School Picklist'!$L$3:$L$81,1,FALSE))),"Please select a value from the drop-down menu",IF('DO NOT USE_Contact Formulas'!A209,"OK",NA()))</f>
        <v>#N/A</v>
      </c>
      <c r="P209" s="41" t="e">
        <f>IF(AND(NOT(ISBLANK('Contact Data Entry'!P209)),NOT(ISNUMBER(MATCH("*@*.?*",'Contact Data Entry'!P209,0)))),"Email must be in a valid format",IF('DO NOT USE_Contact Formulas'!A209,"OK",NA()))</f>
        <v>#N/A</v>
      </c>
      <c r="Q209" s="41" t="e">
        <f>IF(LEN('Contact Data Entry'!Q209)&gt;50,"Parent/Guardian Name must be less than 50 characters",IF('DO NOT USE_Contact Formulas'!A209,"OK",NA()))</f>
        <v>#N/A</v>
      </c>
      <c r="R209" s="41" t="e">
        <f>IF(NOT(ISBLANK('Contact Data Entry'!R209)),IF(AND(ISNUMBER('Contact Data Entry'!R209),LEFT('Contact Data Entry'!R209,1)&lt;&gt;"1",LEN('Contact Data Entry'!R209)=10),"OK","Phone number must be valid format"),IF('DO NOT USE_Contact Formulas'!A209,"OK",NA()))</f>
        <v>#N/A</v>
      </c>
      <c r="S209" s="41" t="e">
        <f>IF(AND(NOT(ISBLANK('Contact Data Entry'!S209)),ISNA(VLOOKUP('Contact Data Entry'!S209,'DO NOT USE_School Picklist'!$N$3:$N$63,1,FALSE))),"Please select a value from the drop-down menu",IF('DO NOT USE_Contact Formulas'!A209,"OK",NA()))</f>
        <v>#N/A</v>
      </c>
      <c r="T209" s="41" t="e">
        <f>IF(AND(NOT(ISBLANK('Contact Data Entry'!T209)),ISNA(VLOOKUP('Contact Data Entry'!T209,'DO NOT USE_School Picklist'!$E$3:$E$10,1,FALSE))),"Please select a value from the drop-down menu",IF('DO NOT USE_Contact Formulas'!A209,"OK",NA()))</f>
        <v>#N/A</v>
      </c>
      <c r="U209" s="41" t="e">
        <f>IF(AND(NOT(ISBLANK('Contact Data Entry'!U209)),ISNA(VLOOKUP('Contact Data Entry'!U209,'DO NOT USE_School Picklist'!$F$3:$F$16,1,FALSE))),"Please select a value from the drop-down menu",IF('DO NOT USE_Contact Formulas'!A209,"OK",NA()))</f>
        <v>#N/A</v>
      </c>
      <c r="V209" s="41" t="e">
        <f>IF(LEN('Contact Data Entry'!V209)&gt;100,"Classroom(s) must be less than 100 characters",IF('DO NOT USE_Contact Formulas'!A209,"OK",NA()))</f>
        <v>#N/A</v>
      </c>
      <c r="W209" s="41" t="e">
        <f>IF(AND(NOT(ISBLANK('Contact Data Entry'!W209)),ISNA(VLOOKUP('Contact Data Entry'!W209,'DO NOT USE_School Picklist'!$K$3:$K$6,1,FALSE))),"Please select a value from the drop-down menu",IF('DO NOT USE_Contact Formulas'!A209,"OK",NA()))</f>
        <v>#N/A</v>
      </c>
      <c r="X209" s="41" t="e">
        <f>IF(AND(NOT(ISBLANK('Contact Data Entry'!X209)),ISNA(VLOOKUP('Contact Data Entry'!X209,'DO NOT USE_School Picklist'!$D$3:$D$5,1,FALSE))),"Please select a value from the drop-down menu",IF('DO NOT USE_Contact Formulas'!A209,"OK",NA()))</f>
        <v>#N/A</v>
      </c>
      <c r="Y209" s="41"/>
      <c r="Z209" s="41" t="e">
        <f>IF(AND(NOT(ISBLANK('Contact Data Entry'!Z209)),ISNA(VLOOKUP('Contact Data Entry'!Z209,'DO NOT USE_School Picklist'!$G$3:$G$5,1,FALSE))),"Please select a value from the drop-down menu",IF('DO NOT USE_Contact Formulas'!A209,"OK",NA()))</f>
        <v>#N/A</v>
      </c>
      <c r="AA209" s="41"/>
      <c r="AB209" s="41" t="e">
        <f>IF(AND(NOT(ISBLANK('Contact Data Entry'!AB209)),ISNA(VLOOKUP('Contact Data Entry'!AB209,'DO NOT USE_School Picklist'!$H$3:$H$4,1,FALSE))),"Please select a value from the drop-down menu",IF('DO NOT USE_Contact Formulas'!A209,"OK",NA()))</f>
        <v>#N/A</v>
      </c>
      <c r="AC209" s="41" t="e">
        <f ca="1">IF('Contact Data Entry'!AC209&gt;'DO NOT USE_School Picklist'!$C$3,"Test Date cannot be a future date",IF('DO NOT USE_Contact Formulas'!A209,"OK",NA()))</f>
        <v>#N/A</v>
      </c>
      <c r="AD209" s="41" t="e">
        <f>IF(AND(NOT(ISBLANK('Contact Data Entry'!AD209)),ISNA(VLOOKUP('Contact Data Entry'!AD209,'DO NOT USE_School Picklist'!$Q$3:$Q$8,1,FALSE))),"Please select a value from the drop-down menu",IF('DO NOT USE_Contact Formulas'!A209,"OK",NA()))</f>
        <v>#N/A</v>
      </c>
    </row>
    <row r="210" spans="1:30" x14ac:dyDescent="0.25">
      <c r="A210" s="40" t="e">
        <f>IF('DO NOT USE_Contact Formulas'!A210,IF('DO NOT USE_Contact Formulas'!B210,"Not all required fields are completed","OK"),NA())</f>
        <v>#N/A</v>
      </c>
      <c r="B210" s="41" t="e">
        <f>IF(AND('DO NOT USE_Contact Formulas'!A210,ISBLANK('Contact Data Entry'!B210)),"First Name is required",IF(NOT(ISBLANK('Contact Data Entry'!B210)),"OK",NA()))</f>
        <v>#N/A</v>
      </c>
      <c r="C210" s="41" t="e">
        <f>IF(AND('DO NOT USE_Contact Formulas'!A210,ISBLANK('Contact Data Entry'!C210)),"Last Name is required",IF(NOT(ISBLANK('Contact Data Entry'!C210)),"OK",NA()))</f>
        <v>#N/A</v>
      </c>
      <c r="D210" s="41" t="e">
        <f>IF(AND('DO NOT USE_Contact Formulas'!A210,ISBLANK('Contact Data Entry'!D210)),"Birthdate is required",IF(NOT(ISBLANK('Contact Data Entry'!D210)),"OK",NA()))</f>
        <v>#N/A</v>
      </c>
      <c r="E210" s="41" t="e">
        <f>IF(AND('DO NOT USE_Contact Formulas'!A210,ISBLANK('Contact Data Entry'!E210)),"Mobile Phone is required",IF(NOT(ISBLANK('Contact Data Entry'!E210)),IF(AND(ISNUMBER(VALUE('Contact Data Entry'!E210)),LEFT('Contact Data Entry'!E210,1)&lt;&gt;"1",LEN('Contact Data Entry'!E210)=10),"OK","Phone number must be valid format"),NA()))</f>
        <v>#N/A</v>
      </c>
      <c r="F210" s="41" t="e">
        <f>IF(LEN('Contact Data Entry'!F210)&gt;255,"Home Street Address must be less than 255 characters",IF('DO NOT USE_Contact Formulas'!A210,"OK",NA()))</f>
        <v>#N/A</v>
      </c>
      <c r="G210" s="41" t="e">
        <f>IF(LEN('Contact Data Entry'!G210)&gt;40,"City must be less than 40 characters",IF('DO NOT USE_Contact Formulas'!A210,"OK",NA()))</f>
        <v>#N/A</v>
      </c>
      <c r="H210" s="41" t="e">
        <f>IF(AND(NOT(ISBLANK('Contact Data Entry'!H210)),ISNA(VLOOKUP('Contact Data Entry'!H210,'DO NOT USE_School Picklist'!$P$3:$P$52,1,FALSE))),"Please select a value from the drop-down menu",IF('DO NOT USE_Contact Formulas'!A210,"OK",NA()))</f>
        <v>#N/A</v>
      </c>
      <c r="I210" s="41" t="e">
        <f>IF(AND('DO NOT USE_Contact Formulas'!A210,ISBLANK('Contact Data Entry'!I210)),"Zip is required",IF(ISBLANK('Contact Data Entry'!I210),NA(),"OK"))</f>
        <v>#N/A</v>
      </c>
      <c r="J210" s="41" t="e">
        <f>IF(AND('DO NOT USE_Contact Formulas'!A210,ISBLANK('Contact Data Entry'!J210)),"Student or Staff? is required",IF(ISBLANK('Contact Data Entry'!J210),NA(),IF(ISNA(VLOOKUP('Contact Data Entry'!J210,'DO NOT USE_School Picklist'!$B$3:$B$6,1,FALSE)),"Please select a value from the drop-down menu","OK")))</f>
        <v>#N/A</v>
      </c>
      <c r="K210" s="41" t="e">
        <f>IF(AND('Contact Data Entry'!J210='DO NOT USE_School Picklist'!$B$4,ISBLANK('Contact Data Entry'!K210)),"Occupation/Job Title is required if Student or Staff? is Yes, staff/faculty or volunteer",IF('DO NOT USE_Contact Formulas'!A210,"OK",NA()))</f>
        <v>#N/A</v>
      </c>
      <c r="L210" s="41" t="e">
        <f ca="1">IF('Contact Data Entry'!L210&gt;'DO NOT USE_School Picklist'!$C$3,"Date last on school campus/facility cannot be a future date",IF('DO NOT USE_Contact Formulas'!A210,IF(ISBLANK('Contact Data Entry'!L210),"Date last on school campus/facility is required","OK"),NA()))</f>
        <v>#N/A</v>
      </c>
      <c r="M210" s="42" t="e">
        <f ca="1">IF('Contact Data Entry'!M210&gt;'DO NOT USE_School Picklist'!$C$3,"Last Exposure Date cannot be a future date",IF('DO NOT USE_Contact Formulas'!A210,IF(ISBLANK('Contact Data Entry'!M210),"Last Exposure Date is required","OK"),NA()))</f>
        <v>#N/A</v>
      </c>
      <c r="N210" s="42" t="e">
        <f>IF(AND('DO NOT USE_Contact Formulas'!A210,ISBLANK('Contact Data Entry'!N210)),"Specific Place in the Location is required",IF(ISBLANK('Contact Data Entry'!N210),NA(),"OK"))</f>
        <v>#N/A</v>
      </c>
      <c r="O210" s="41" t="e">
        <f>IF(AND(NOT(ISBLANK('Contact Data Entry'!O210)),ISNA(VLOOKUP('Contact Data Entry'!O210,'DO NOT USE_School Picklist'!$L$3:$L$81,1,FALSE))),"Please select a value from the drop-down menu",IF('DO NOT USE_Contact Formulas'!A210,"OK",NA()))</f>
        <v>#N/A</v>
      </c>
      <c r="P210" s="41" t="e">
        <f>IF(AND(NOT(ISBLANK('Contact Data Entry'!P210)),NOT(ISNUMBER(MATCH("*@*.?*",'Contact Data Entry'!P210,0)))),"Email must be in a valid format",IF('DO NOT USE_Contact Formulas'!A210,"OK",NA()))</f>
        <v>#N/A</v>
      </c>
      <c r="Q210" s="41" t="e">
        <f>IF(LEN('Contact Data Entry'!Q210)&gt;50,"Parent/Guardian Name must be less than 50 characters",IF('DO NOT USE_Contact Formulas'!A210,"OK",NA()))</f>
        <v>#N/A</v>
      </c>
      <c r="R210" s="41" t="e">
        <f>IF(NOT(ISBLANK('Contact Data Entry'!R210)),IF(AND(ISNUMBER('Contact Data Entry'!R210),LEFT('Contact Data Entry'!R210,1)&lt;&gt;"1",LEN('Contact Data Entry'!R210)=10),"OK","Phone number must be valid format"),IF('DO NOT USE_Contact Formulas'!A210,"OK",NA()))</f>
        <v>#N/A</v>
      </c>
      <c r="S210" s="41" t="e">
        <f>IF(AND(NOT(ISBLANK('Contact Data Entry'!S210)),ISNA(VLOOKUP('Contact Data Entry'!S210,'DO NOT USE_School Picklist'!$N$3:$N$63,1,FALSE))),"Please select a value from the drop-down menu",IF('DO NOT USE_Contact Formulas'!A210,"OK",NA()))</f>
        <v>#N/A</v>
      </c>
      <c r="T210" s="41" t="e">
        <f>IF(AND(NOT(ISBLANK('Contact Data Entry'!T210)),ISNA(VLOOKUP('Contact Data Entry'!T210,'DO NOT USE_School Picklist'!$E$3:$E$10,1,FALSE))),"Please select a value from the drop-down menu",IF('DO NOT USE_Contact Formulas'!A210,"OK",NA()))</f>
        <v>#N/A</v>
      </c>
      <c r="U210" s="41" t="e">
        <f>IF(AND(NOT(ISBLANK('Contact Data Entry'!U210)),ISNA(VLOOKUP('Contact Data Entry'!U210,'DO NOT USE_School Picklist'!$F$3:$F$16,1,FALSE))),"Please select a value from the drop-down menu",IF('DO NOT USE_Contact Formulas'!A210,"OK",NA()))</f>
        <v>#N/A</v>
      </c>
      <c r="V210" s="41" t="e">
        <f>IF(LEN('Contact Data Entry'!V210)&gt;100,"Classroom(s) must be less than 100 characters",IF('DO NOT USE_Contact Formulas'!A210,"OK",NA()))</f>
        <v>#N/A</v>
      </c>
      <c r="W210" s="41" t="e">
        <f>IF(AND(NOT(ISBLANK('Contact Data Entry'!W210)),ISNA(VLOOKUP('Contact Data Entry'!W210,'DO NOT USE_School Picklist'!$K$3:$K$6,1,FALSE))),"Please select a value from the drop-down menu",IF('DO NOT USE_Contact Formulas'!A210,"OK",NA()))</f>
        <v>#N/A</v>
      </c>
      <c r="X210" s="41" t="e">
        <f>IF(AND(NOT(ISBLANK('Contact Data Entry'!X210)),ISNA(VLOOKUP('Contact Data Entry'!X210,'DO NOT USE_School Picklist'!$D$3:$D$5,1,FALSE))),"Please select a value from the drop-down menu",IF('DO NOT USE_Contact Formulas'!A210,"OK",NA()))</f>
        <v>#N/A</v>
      </c>
      <c r="Y210" s="41"/>
      <c r="Z210" s="41" t="e">
        <f>IF(AND(NOT(ISBLANK('Contact Data Entry'!Z210)),ISNA(VLOOKUP('Contact Data Entry'!Z210,'DO NOT USE_School Picklist'!$G$3:$G$5,1,FALSE))),"Please select a value from the drop-down menu",IF('DO NOT USE_Contact Formulas'!A210,"OK",NA()))</f>
        <v>#N/A</v>
      </c>
      <c r="AA210" s="41"/>
      <c r="AB210" s="41" t="e">
        <f>IF(AND(NOT(ISBLANK('Contact Data Entry'!AB210)),ISNA(VLOOKUP('Contact Data Entry'!AB210,'DO NOT USE_School Picklist'!$H$3:$H$4,1,FALSE))),"Please select a value from the drop-down menu",IF('DO NOT USE_Contact Formulas'!A210,"OK",NA()))</f>
        <v>#N/A</v>
      </c>
      <c r="AC210" s="41" t="e">
        <f ca="1">IF('Contact Data Entry'!AC210&gt;'DO NOT USE_School Picklist'!$C$3,"Test Date cannot be a future date",IF('DO NOT USE_Contact Formulas'!A210,"OK",NA()))</f>
        <v>#N/A</v>
      </c>
      <c r="AD210" s="41" t="e">
        <f>IF(AND(NOT(ISBLANK('Contact Data Entry'!AD210)),ISNA(VLOOKUP('Contact Data Entry'!AD210,'DO NOT USE_School Picklist'!$Q$3:$Q$8,1,FALSE))),"Please select a value from the drop-down menu",IF('DO NOT USE_Contact Formulas'!A210,"OK",NA()))</f>
        <v>#N/A</v>
      </c>
    </row>
    <row r="211" spans="1:30" x14ac:dyDescent="0.25">
      <c r="A211" s="40" t="e">
        <f>IF('DO NOT USE_Contact Formulas'!A211,IF('DO NOT USE_Contact Formulas'!B211,"Not all required fields are completed","OK"),NA())</f>
        <v>#N/A</v>
      </c>
      <c r="B211" s="41" t="e">
        <f>IF(AND('DO NOT USE_Contact Formulas'!A211,ISBLANK('Contact Data Entry'!B211)),"First Name is required",IF(NOT(ISBLANK('Contact Data Entry'!B211)),"OK",NA()))</f>
        <v>#N/A</v>
      </c>
      <c r="C211" s="41" t="e">
        <f>IF(AND('DO NOT USE_Contact Formulas'!A211,ISBLANK('Contact Data Entry'!C211)),"Last Name is required",IF(NOT(ISBLANK('Contact Data Entry'!C211)),"OK",NA()))</f>
        <v>#N/A</v>
      </c>
      <c r="D211" s="41" t="e">
        <f>IF(AND('DO NOT USE_Contact Formulas'!A211,ISBLANK('Contact Data Entry'!D211)),"Birthdate is required",IF(NOT(ISBLANK('Contact Data Entry'!D211)),"OK",NA()))</f>
        <v>#N/A</v>
      </c>
      <c r="E211" s="41" t="e">
        <f>IF(AND('DO NOT USE_Contact Formulas'!A211,ISBLANK('Contact Data Entry'!E211)),"Mobile Phone is required",IF(NOT(ISBLANK('Contact Data Entry'!E211)),IF(AND(ISNUMBER(VALUE('Contact Data Entry'!E211)),LEFT('Contact Data Entry'!E211,1)&lt;&gt;"1",LEN('Contact Data Entry'!E211)=10),"OK","Phone number must be valid format"),NA()))</f>
        <v>#N/A</v>
      </c>
      <c r="F211" s="41" t="e">
        <f>IF(LEN('Contact Data Entry'!F211)&gt;255,"Home Street Address must be less than 255 characters",IF('DO NOT USE_Contact Formulas'!A211,"OK",NA()))</f>
        <v>#N/A</v>
      </c>
      <c r="G211" s="41" t="e">
        <f>IF(LEN('Contact Data Entry'!G211)&gt;40,"City must be less than 40 characters",IF('DO NOT USE_Contact Formulas'!A211,"OK",NA()))</f>
        <v>#N/A</v>
      </c>
      <c r="H211" s="41" t="e">
        <f>IF(AND(NOT(ISBLANK('Contact Data Entry'!H211)),ISNA(VLOOKUP('Contact Data Entry'!H211,'DO NOT USE_School Picklist'!$P$3:$P$52,1,FALSE))),"Please select a value from the drop-down menu",IF('DO NOT USE_Contact Formulas'!A211,"OK",NA()))</f>
        <v>#N/A</v>
      </c>
      <c r="I211" s="41" t="e">
        <f>IF(AND('DO NOT USE_Contact Formulas'!A211,ISBLANK('Contact Data Entry'!I211)),"Zip is required",IF(ISBLANK('Contact Data Entry'!I211),NA(),"OK"))</f>
        <v>#N/A</v>
      </c>
      <c r="J211" s="41" t="e">
        <f>IF(AND('DO NOT USE_Contact Formulas'!A211,ISBLANK('Contact Data Entry'!J211)),"Student or Staff? is required",IF(ISBLANK('Contact Data Entry'!J211),NA(),IF(ISNA(VLOOKUP('Contact Data Entry'!J211,'DO NOT USE_School Picklist'!$B$3:$B$6,1,FALSE)),"Please select a value from the drop-down menu","OK")))</f>
        <v>#N/A</v>
      </c>
      <c r="K211" s="41" t="e">
        <f>IF(AND('Contact Data Entry'!J211='DO NOT USE_School Picklist'!$B$4,ISBLANK('Contact Data Entry'!K211)),"Occupation/Job Title is required if Student or Staff? is Yes, staff/faculty or volunteer",IF('DO NOT USE_Contact Formulas'!A211,"OK",NA()))</f>
        <v>#N/A</v>
      </c>
      <c r="L211" s="41" t="e">
        <f ca="1">IF('Contact Data Entry'!L211&gt;'DO NOT USE_School Picklist'!$C$3,"Date last on school campus/facility cannot be a future date",IF('DO NOT USE_Contact Formulas'!A211,IF(ISBLANK('Contact Data Entry'!L211),"Date last on school campus/facility is required","OK"),NA()))</f>
        <v>#N/A</v>
      </c>
      <c r="M211" s="42" t="e">
        <f ca="1">IF('Contact Data Entry'!M211&gt;'DO NOT USE_School Picklist'!$C$3,"Last Exposure Date cannot be a future date",IF('DO NOT USE_Contact Formulas'!A211,IF(ISBLANK('Contact Data Entry'!M211),"Last Exposure Date is required","OK"),NA()))</f>
        <v>#N/A</v>
      </c>
      <c r="N211" s="42" t="e">
        <f>IF(AND('DO NOT USE_Contact Formulas'!A211,ISBLANK('Contact Data Entry'!N211)),"Specific Place in the Location is required",IF(ISBLANK('Contact Data Entry'!N211),NA(),"OK"))</f>
        <v>#N/A</v>
      </c>
      <c r="O211" s="41" t="e">
        <f>IF(AND(NOT(ISBLANK('Contact Data Entry'!O211)),ISNA(VLOOKUP('Contact Data Entry'!O211,'DO NOT USE_School Picklist'!$L$3:$L$81,1,FALSE))),"Please select a value from the drop-down menu",IF('DO NOT USE_Contact Formulas'!A211,"OK",NA()))</f>
        <v>#N/A</v>
      </c>
      <c r="P211" s="41" t="e">
        <f>IF(AND(NOT(ISBLANK('Contact Data Entry'!P211)),NOT(ISNUMBER(MATCH("*@*.?*",'Contact Data Entry'!P211,0)))),"Email must be in a valid format",IF('DO NOT USE_Contact Formulas'!A211,"OK",NA()))</f>
        <v>#N/A</v>
      </c>
      <c r="Q211" s="41" t="e">
        <f>IF(LEN('Contact Data Entry'!Q211)&gt;50,"Parent/Guardian Name must be less than 50 characters",IF('DO NOT USE_Contact Formulas'!A211,"OK",NA()))</f>
        <v>#N/A</v>
      </c>
      <c r="R211" s="41" t="e">
        <f>IF(NOT(ISBLANK('Contact Data Entry'!R211)),IF(AND(ISNUMBER('Contact Data Entry'!R211),LEFT('Contact Data Entry'!R211,1)&lt;&gt;"1",LEN('Contact Data Entry'!R211)=10),"OK","Phone number must be valid format"),IF('DO NOT USE_Contact Formulas'!A211,"OK",NA()))</f>
        <v>#N/A</v>
      </c>
      <c r="S211" s="41" t="e">
        <f>IF(AND(NOT(ISBLANK('Contact Data Entry'!S211)),ISNA(VLOOKUP('Contact Data Entry'!S211,'DO NOT USE_School Picklist'!$N$3:$N$63,1,FALSE))),"Please select a value from the drop-down menu",IF('DO NOT USE_Contact Formulas'!A211,"OK",NA()))</f>
        <v>#N/A</v>
      </c>
      <c r="T211" s="41" t="e">
        <f>IF(AND(NOT(ISBLANK('Contact Data Entry'!T211)),ISNA(VLOOKUP('Contact Data Entry'!T211,'DO NOT USE_School Picklist'!$E$3:$E$10,1,FALSE))),"Please select a value from the drop-down menu",IF('DO NOT USE_Contact Formulas'!A211,"OK",NA()))</f>
        <v>#N/A</v>
      </c>
      <c r="U211" s="41" t="e">
        <f>IF(AND(NOT(ISBLANK('Contact Data Entry'!U211)),ISNA(VLOOKUP('Contact Data Entry'!U211,'DO NOT USE_School Picklist'!$F$3:$F$16,1,FALSE))),"Please select a value from the drop-down menu",IF('DO NOT USE_Contact Formulas'!A211,"OK",NA()))</f>
        <v>#N/A</v>
      </c>
      <c r="V211" s="41" t="e">
        <f>IF(LEN('Contact Data Entry'!V211)&gt;100,"Classroom(s) must be less than 100 characters",IF('DO NOT USE_Contact Formulas'!A211,"OK",NA()))</f>
        <v>#N/A</v>
      </c>
      <c r="W211" s="41" t="e">
        <f>IF(AND(NOT(ISBLANK('Contact Data Entry'!W211)),ISNA(VLOOKUP('Contact Data Entry'!W211,'DO NOT USE_School Picklist'!$K$3:$K$6,1,FALSE))),"Please select a value from the drop-down menu",IF('DO NOT USE_Contact Formulas'!A211,"OK",NA()))</f>
        <v>#N/A</v>
      </c>
      <c r="X211" s="41" t="e">
        <f>IF(AND(NOT(ISBLANK('Contact Data Entry'!X211)),ISNA(VLOOKUP('Contact Data Entry'!X211,'DO NOT USE_School Picklist'!$D$3:$D$5,1,FALSE))),"Please select a value from the drop-down menu",IF('DO NOT USE_Contact Formulas'!A211,"OK",NA()))</f>
        <v>#N/A</v>
      </c>
      <c r="Y211" s="41"/>
      <c r="Z211" s="41" t="e">
        <f>IF(AND(NOT(ISBLANK('Contact Data Entry'!Z211)),ISNA(VLOOKUP('Contact Data Entry'!Z211,'DO NOT USE_School Picklist'!$G$3:$G$5,1,FALSE))),"Please select a value from the drop-down menu",IF('DO NOT USE_Contact Formulas'!A211,"OK",NA()))</f>
        <v>#N/A</v>
      </c>
      <c r="AA211" s="41"/>
      <c r="AB211" s="41" t="e">
        <f>IF(AND(NOT(ISBLANK('Contact Data Entry'!AB211)),ISNA(VLOOKUP('Contact Data Entry'!AB211,'DO NOT USE_School Picklist'!$H$3:$H$4,1,FALSE))),"Please select a value from the drop-down menu",IF('DO NOT USE_Contact Formulas'!A211,"OK",NA()))</f>
        <v>#N/A</v>
      </c>
      <c r="AC211" s="41" t="e">
        <f ca="1">IF('Contact Data Entry'!AC211&gt;'DO NOT USE_School Picklist'!$C$3,"Test Date cannot be a future date",IF('DO NOT USE_Contact Formulas'!A211,"OK",NA()))</f>
        <v>#N/A</v>
      </c>
      <c r="AD211" s="41" t="e">
        <f>IF(AND(NOT(ISBLANK('Contact Data Entry'!AD211)),ISNA(VLOOKUP('Contact Data Entry'!AD211,'DO NOT USE_School Picklist'!$Q$3:$Q$8,1,FALSE))),"Please select a value from the drop-down menu",IF('DO NOT USE_Contact Formulas'!A211,"OK",NA()))</f>
        <v>#N/A</v>
      </c>
    </row>
    <row r="212" spans="1:30" x14ac:dyDescent="0.25">
      <c r="A212" s="40" t="e">
        <f>IF('DO NOT USE_Contact Formulas'!A212,IF('DO NOT USE_Contact Formulas'!B212,"Not all required fields are completed","OK"),NA())</f>
        <v>#N/A</v>
      </c>
      <c r="B212" s="41" t="e">
        <f>IF(AND('DO NOT USE_Contact Formulas'!A212,ISBLANK('Contact Data Entry'!B212)),"First Name is required",IF(NOT(ISBLANK('Contact Data Entry'!B212)),"OK",NA()))</f>
        <v>#N/A</v>
      </c>
      <c r="C212" s="41" t="e">
        <f>IF(AND('DO NOT USE_Contact Formulas'!A212,ISBLANK('Contact Data Entry'!C212)),"Last Name is required",IF(NOT(ISBLANK('Contact Data Entry'!C212)),"OK",NA()))</f>
        <v>#N/A</v>
      </c>
      <c r="D212" s="41" t="e">
        <f>IF(AND('DO NOT USE_Contact Formulas'!A212,ISBLANK('Contact Data Entry'!D212)),"Birthdate is required",IF(NOT(ISBLANK('Contact Data Entry'!D212)),"OK",NA()))</f>
        <v>#N/A</v>
      </c>
      <c r="E212" s="41" t="e">
        <f>IF(AND('DO NOT USE_Contact Formulas'!A212,ISBLANK('Contact Data Entry'!E212)),"Mobile Phone is required",IF(NOT(ISBLANK('Contact Data Entry'!E212)),IF(AND(ISNUMBER(VALUE('Contact Data Entry'!E212)),LEFT('Contact Data Entry'!E212,1)&lt;&gt;"1",LEN('Contact Data Entry'!E212)=10),"OK","Phone number must be valid format"),NA()))</f>
        <v>#N/A</v>
      </c>
      <c r="F212" s="41" t="e">
        <f>IF(LEN('Contact Data Entry'!F212)&gt;255,"Home Street Address must be less than 255 characters",IF('DO NOT USE_Contact Formulas'!A212,"OK",NA()))</f>
        <v>#N/A</v>
      </c>
      <c r="G212" s="41" t="e">
        <f>IF(LEN('Contact Data Entry'!G212)&gt;40,"City must be less than 40 characters",IF('DO NOT USE_Contact Formulas'!A212,"OK",NA()))</f>
        <v>#N/A</v>
      </c>
      <c r="H212" s="41" t="e">
        <f>IF(AND(NOT(ISBLANK('Contact Data Entry'!H212)),ISNA(VLOOKUP('Contact Data Entry'!H212,'DO NOT USE_School Picklist'!$P$3:$P$52,1,FALSE))),"Please select a value from the drop-down menu",IF('DO NOT USE_Contact Formulas'!A212,"OK",NA()))</f>
        <v>#N/A</v>
      </c>
      <c r="I212" s="41" t="e">
        <f>IF(AND('DO NOT USE_Contact Formulas'!A212,ISBLANK('Contact Data Entry'!I212)),"Zip is required",IF(ISBLANK('Contact Data Entry'!I212),NA(),"OK"))</f>
        <v>#N/A</v>
      </c>
      <c r="J212" s="41" t="e">
        <f>IF(AND('DO NOT USE_Contact Formulas'!A212,ISBLANK('Contact Data Entry'!J212)),"Student or Staff? is required",IF(ISBLANK('Contact Data Entry'!J212),NA(),IF(ISNA(VLOOKUP('Contact Data Entry'!J212,'DO NOT USE_School Picklist'!$B$3:$B$6,1,FALSE)),"Please select a value from the drop-down menu","OK")))</f>
        <v>#N/A</v>
      </c>
      <c r="K212" s="41" t="e">
        <f>IF(AND('Contact Data Entry'!J212='DO NOT USE_School Picklist'!$B$4,ISBLANK('Contact Data Entry'!K212)),"Occupation/Job Title is required if Student or Staff? is Yes, staff/faculty or volunteer",IF('DO NOT USE_Contact Formulas'!A212,"OK",NA()))</f>
        <v>#N/A</v>
      </c>
      <c r="L212" s="41" t="e">
        <f ca="1">IF('Contact Data Entry'!L212&gt;'DO NOT USE_School Picklist'!$C$3,"Date last on school campus/facility cannot be a future date",IF('DO NOT USE_Contact Formulas'!A212,IF(ISBLANK('Contact Data Entry'!L212),"Date last on school campus/facility is required","OK"),NA()))</f>
        <v>#N/A</v>
      </c>
      <c r="M212" s="42" t="e">
        <f ca="1">IF('Contact Data Entry'!M212&gt;'DO NOT USE_School Picklist'!$C$3,"Last Exposure Date cannot be a future date",IF('DO NOT USE_Contact Formulas'!A212,IF(ISBLANK('Contact Data Entry'!M212),"Last Exposure Date is required","OK"),NA()))</f>
        <v>#N/A</v>
      </c>
      <c r="N212" s="42" t="e">
        <f>IF(AND('DO NOT USE_Contact Formulas'!A212,ISBLANK('Contact Data Entry'!N212)),"Specific Place in the Location is required",IF(ISBLANK('Contact Data Entry'!N212),NA(),"OK"))</f>
        <v>#N/A</v>
      </c>
      <c r="O212" s="41" t="e">
        <f>IF(AND(NOT(ISBLANK('Contact Data Entry'!O212)),ISNA(VLOOKUP('Contact Data Entry'!O212,'DO NOT USE_School Picklist'!$L$3:$L$81,1,FALSE))),"Please select a value from the drop-down menu",IF('DO NOT USE_Contact Formulas'!A212,"OK",NA()))</f>
        <v>#N/A</v>
      </c>
      <c r="P212" s="41" t="e">
        <f>IF(AND(NOT(ISBLANK('Contact Data Entry'!P212)),NOT(ISNUMBER(MATCH("*@*.?*",'Contact Data Entry'!P212,0)))),"Email must be in a valid format",IF('DO NOT USE_Contact Formulas'!A212,"OK",NA()))</f>
        <v>#N/A</v>
      </c>
      <c r="Q212" s="41" t="e">
        <f>IF(LEN('Contact Data Entry'!Q212)&gt;50,"Parent/Guardian Name must be less than 50 characters",IF('DO NOT USE_Contact Formulas'!A212,"OK",NA()))</f>
        <v>#N/A</v>
      </c>
      <c r="R212" s="41" t="e">
        <f>IF(NOT(ISBLANK('Contact Data Entry'!R212)),IF(AND(ISNUMBER('Contact Data Entry'!R212),LEFT('Contact Data Entry'!R212,1)&lt;&gt;"1",LEN('Contact Data Entry'!R212)=10),"OK","Phone number must be valid format"),IF('DO NOT USE_Contact Formulas'!A212,"OK",NA()))</f>
        <v>#N/A</v>
      </c>
      <c r="S212" s="41" t="e">
        <f>IF(AND(NOT(ISBLANK('Contact Data Entry'!S212)),ISNA(VLOOKUP('Contact Data Entry'!S212,'DO NOT USE_School Picklist'!$N$3:$N$63,1,FALSE))),"Please select a value from the drop-down menu",IF('DO NOT USE_Contact Formulas'!A212,"OK",NA()))</f>
        <v>#N/A</v>
      </c>
      <c r="T212" s="41" t="e">
        <f>IF(AND(NOT(ISBLANK('Contact Data Entry'!T212)),ISNA(VLOOKUP('Contact Data Entry'!T212,'DO NOT USE_School Picklist'!$E$3:$E$10,1,FALSE))),"Please select a value from the drop-down menu",IF('DO NOT USE_Contact Formulas'!A212,"OK",NA()))</f>
        <v>#N/A</v>
      </c>
      <c r="U212" s="41" t="e">
        <f>IF(AND(NOT(ISBLANK('Contact Data Entry'!U212)),ISNA(VLOOKUP('Contact Data Entry'!U212,'DO NOT USE_School Picklist'!$F$3:$F$16,1,FALSE))),"Please select a value from the drop-down menu",IF('DO NOT USE_Contact Formulas'!A212,"OK",NA()))</f>
        <v>#N/A</v>
      </c>
      <c r="V212" s="41" t="e">
        <f>IF(LEN('Contact Data Entry'!V212)&gt;100,"Classroom(s) must be less than 100 characters",IF('DO NOT USE_Contact Formulas'!A212,"OK",NA()))</f>
        <v>#N/A</v>
      </c>
      <c r="W212" s="41" t="e">
        <f>IF(AND(NOT(ISBLANK('Contact Data Entry'!W212)),ISNA(VLOOKUP('Contact Data Entry'!W212,'DO NOT USE_School Picklist'!$K$3:$K$6,1,FALSE))),"Please select a value from the drop-down menu",IF('DO NOT USE_Contact Formulas'!A212,"OK",NA()))</f>
        <v>#N/A</v>
      </c>
      <c r="X212" s="41" t="e">
        <f>IF(AND(NOT(ISBLANK('Contact Data Entry'!X212)),ISNA(VLOOKUP('Contact Data Entry'!X212,'DO NOT USE_School Picklist'!$D$3:$D$5,1,FALSE))),"Please select a value from the drop-down menu",IF('DO NOT USE_Contact Formulas'!A212,"OK",NA()))</f>
        <v>#N/A</v>
      </c>
      <c r="Y212" s="41"/>
      <c r="Z212" s="41" t="e">
        <f>IF(AND(NOT(ISBLANK('Contact Data Entry'!Z212)),ISNA(VLOOKUP('Contact Data Entry'!Z212,'DO NOT USE_School Picklist'!$G$3:$G$5,1,FALSE))),"Please select a value from the drop-down menu",IF('DO NOT USE_Contact Formulas'!A212,"OK",NA()))</f>
        <v>#N/A</v>
      </c>
      <c r="AA212" s="41"/>
      <c r="AB212" s="41" t="e">
        <f>IF(AND(NOT(ISBLANK('Contact Data Entry'!AB212)),ISNA(VLOOKUP('Contact Data Entry'!AB212,'DO NOT USE_School Picklist'!$H$3:$H$4,1,FALSE))),"Please select a value from the drop-down menu",IF('DO NOT USE_Contact Formulas'!A212,"OK",NA()))</f>
        <v>#N/A</v>
      </c>
      <c r="AC212" s="41" t="e">
        <f ca="1">IF('Contact Data Entry'!AC212&gt;'DO NOT USE_School Picklist'!$C$3,"Test Date cannot be a future date",IF('DO NOT USE_Contact Formulas'!A212,"OK",NA()))</f>
        <v>#N/A</v>
      </c>
      <c r="AD212" s="41" t="e">
        <f>IF(AND(NOT(ISBLANK('Contact Data Entry'!AD212)),ISNA(VLOOKUP('Contact Data Entry'!AD212,'DO NOT USE_School Picklist'!$Q$3:$Q$8,1,FALSE))),"Please select a value from the drop-down menu",IF('DO NOT USE_Contact Formulas'!A212,"OK",NA()))</f>
        <v>#N/A</v>
      </c>
    </row>
    <row r="213" spans="1:30" x14ac:dyDescent="0.25">
      <c r="A213" s="40" t="e">
        <f>IF('DO NOT USE_Contact Formulas'!A213,IF('DO NOT USE_Contact Formulas'!B213,"Not all required fields are completed","OK"),NA())</f>
        <v>#N/A</v>
      </c>
      <c r="B213" s="41" t="e">
        <f>IF(AND('DO NOT USE_Contact Formulas'!A213,ISBLANK('Contact Data Entry'!B213)),"First Name is required",IF(NOT(ISBLANK('Contact Data Entry'!B213)),"OK",NA()))</f>
        <v>#N/A</v>
      </c>
      <c r="C213" s="41" t="e">
        <f>IF(AND('DO NOT USE_Contact Formulas'!A213,ISBLANK('Contact Data Entry'!C213)),"Last Name is required",IF(NOT(ISBLANK('Contact Data Entry'!C213)),"OK",NA()))</f>
        <v>#N/A</v>
      </c>
      <c r="D213" s="41" t="e">
        <f>IF(AND('DO NOT USE_Contact Formulas'!A213,ISBLANK('Contact Data Entry'!D213)),"Birthdate is required",IF(NOT(ISBLANK('Contact Data Entry'!D213)),"OK",NA()))</f>
        <v>#N/A</v>
      </c>
      <c r="E213" s="41" t="e">
        <f>IF(AND('DO NOT USE_Contact Formulas'!A213,ISBLANK('Contact Data Entry'!E213)),"Mobile Phone is required",IF(NOT(ISBLANK('Contact Data Entry'!E213)),IF(AND(ISNUMBER(VALUE('Contact Data Entry'!E213)),LEFT('Contact Data Entry'!E213,1)&lt;&gt;"1",LEN('Contact Data Entry'!E213)=10),"OK","Phone number must be valid format"),NA()))</f>
        <v>#N/A</v>
      </c>
      <c r="F213" s="41" t="e">
        <f>IF(LEN('Contact Data Entry'!F213)&gt;255,"Home Street Address must be less than 255 characters",IF('DO NOT USE_Contact Formulas'!A213,"OK",NA()))</f>
        <v>#N/A</v>
      </c>
      <c r="G213" s="41" t="e">
        <f>IF(LEN('Contact Data Entry'!G213)&gt;40,"City must be less than 40 characters",IF('DO NOT USE_Contact Formulas'!A213,"OK",NA()))</f>
        <v>#N/A</v>
      </c>
      <c r="H213" s="41" t="e">
        <f>IF(AND(NOT(ISBLANK('Contact Data Entry'!H213)),ISNA(VLOOKUP('Contact Data Entry'!H213,'DO NOT USE_School Picklist'!$P$3:$P$52,1,FALSE))),"Please select a value from the drop-down menu",IF('DO NOT USE_Contact Formulas'!A213,"OK",NA()))</f>
        <v>#N/A</v>
      </c>
      <c r="I213" s="41" t="e">
        <f>IF(AND('DO NOT USE_Contact Formulas'!A213,ISBLANK('Contact Data Entry'!I213)),"Zip is required",IF(ISBLANK('Contact Data Entry'!I213),NA(),"OK"))</f>
        <v>#N/A</v>
      </c>
      <c r="J213" s="41" t="e">
        <f>IF(AND('DO NOT USE_Contact Formulas'!A213,ISBLANK('Contact Data Entry'!J213)),"Student or Staff? is required",IF(ISBLANK('Contact Data Entry'!J213),NA(),IF(ISNA(VLOOKUP('Contact Data Entry'!J213,'DO NOT USE_School Picklist'!$B$3:$B$6,1,FALSE)),"Please select a value from the drop-down menu","OK")))</f>
        <v>#N/A</v>
      </c>
      <c r="K213" s="41" t="e">
        <f>IF(AND('Contact Data Entry'!J213='DO NOT USE_School Picklist'!$B$4,ISBLANK('Contact Data Entry'!K213)),"Occupation/Job Title is required if Student or Staff? is Yes, staff/faculty or volunteer",IF('DO NOT USE_Contact Formulas'!A213,"OK",NA()))</f>
        <v>#N/A</v>
      </c>
      <c r="L213" s="41" t="e">
        <f ca="1">IF('Contact Data Entry'!L213&gt;'DO NOT USE_School Picklist'!$C$3,"Date last on school campus/facility cannot be a future date",IF('DO NOT USE_Contact Formulas'!A213,IF(ISBLANK('Contact Data Entry'!L213),"Date last on school campus/facility is required","OK"),NA()))</f>
        <v>#N/A</v>
      </c>
      <c r="M213" s="42" t="e">
        <f ca="1">IF('Contact Data Entry'!M213&gt;'DO NOT USE_School Picklist'!$C$3,"Last Exposure Date cannot be a future date",IF('DO NOT USE_Contact Formulas'!A213,IF(ISBLANK('Contact Data Entry'!M213),"Last Exposure Date is required","OK"),NA()))</f>
        <v>#N/A</v>
      </c>
      <c r="N213" s="42" t="e">
        <f>IF(AND('DO NOT USE_Contact Formulas'!A213,ISBLANK('Contact Data Entry'!N213)),"Specific Place in the Location is required",IF(ISBLANK('Contact Data Entry'!N213),NA(),"OK"))</f>
        <v>#N/A</v>
      </c>
      <c r="O213" s="41" t="e">
        <f>IF(AND(NOT(ISBLANK('Contact Data Entry'!O213)),ISNA(VLOOKUP('Contact Data Entry'!O213,'DO NOT USE_School Picklist'!$L$3:$L$81,1,FALSE))),"Please select a value from the drop-down menu",IF('DO NOT USE_Contact Formulas'!A213,"OK",NA()))</f>
        <v>#N/A</v>
      </c>
      <c r="P213" s="41" t="e">
        <f>IF(AND(NOT(ISBLANK('Contact Data Entry'!P213)),NOT(ISNUMBER(MATCH("*@*.?*",'Contact Data Entry'!P213,0)))),"Email must be in a valid format",IF('DO NOT USE_Contact Formulas'!A213,"OK",NA()))</f>
        <v>#N/A</v>
      </c>
      <c r="Q213" s="41" t="e">
        <f>IF(LEN('Contact Data Entry'!Q213)&gt;50,"Parent/Guardian Name must be less than 50 characters",IF('DO NOT USE_Contact Formulas'!A213,"OK",NA()))</f>
        <v>#N/A</v>
      </c>
      <c r="R213" s="41" t="e">
        <f>IF(NOT(ISBLANK('Contact Data Entry'!R213)),IF(AND(ISNUMBER('Contact Data Entry'!R213),LEFT('Contact Data Entry'!R213,1)&lt;&gt;"1",LEN('Contact Data Entry'!R213)=10),"OK","Phone number must be valid format"),IF('DO NOT USE_Contact Formulas'!A213,"OK",NA()))</f>
        <v>#N/A</v>
      </c>
      <c r="S213" s="41" t="e">
        <f>IF(AND(NOT(ISBLANK('Contact Data Entry'!S213)),ISNA(VLOOKUP('Contact Data Entry'!S213,'DO NOT USE_School Picklist'!$N$3:$N$63,1,FALSE))),"Please select a value from the drop-down menu",IF('DO NOT USE_Contact Formulas'!A213,"OK",NA()))</f>
        <v>#N/A</v>
      </c>
      <c r="T213" s="41" t="e">
        <f>IF(AND(NOT(ISBLANK('Contact Data Entry'!T213)),ISNA(VLOOKUP('Contact Data Entry'!T213,'DO NOT USE_School Picklist'!$E$3:$E$10,1,FALSE))),"Please select a value from the drop-down menu",IF('DO NOT USE_Contact Formulas'!A213,"OK",NA()))</f>
        <v>#N/A</v>
      </c>
      <c r="U213" s="41" t="e">
        <f>IF(AND(NOT(ISBLANK('Contact Data Entry'!U213)),ISNA(VLOOKUP('Contact Data Entry'!U213,'DO NOT USE_School Picklist'!$F$3:$F$16,1,FALSE))),"Please select a value from the drop-down menu",IF('DO NOT USE_Contact Formulas'!A213,"OK",NA()))</f>
        <v>#N/A</v>
      </c>
      <c r="V213" s="41" t="e">
        <f>IF(LEN('Contact Data Entry'!V213)&gt;100,"Classroom(s) must be less than 100 characters",IF('DO NOT USE_Contact Formulas'!A213,"OK",NA()))</f>
        <v>#N/A</v>
      </c>
      <c r="W213" s="41" t="e">
        <f>IF(AND(NOT(ISBLANK('Contact Data Entry'!W213)),ISNA(VLOOKUP('Contact Data Entry'!W213,'DO NOT USE_School Picklist'!$K$3:$K$6,1,FALSE))),"Please select a value from the drop-down menu",IF('DO NOT USE_Contact Formulas'!A213,"OK",NA()))</f>
        <v>#N/A</v>
      </c>
      <c r="X213" s="41" t="e">
        <f>IF(AND(NOT(ISBLANK('Contact Data Entry'!X213)),ISNA(VLOOKUP('Contact Data Entry'!X213,'DO NOT USE_School Picklist'!$D$3:$D$5,1,FALSE))),"Please select a value from the drop-down menu",IF('DO NOT USE_Contact Formulas'!A213,"OK",NA()))</f>
        <v>#N/A</v>
      </c>
      <c r="Y213" s="41"/>
      <c r="Z213" s="41" t="e">
        <f>IF(AND(NOT(ISBLANK('Contact Data Entry'!Z213)),ISNA(VLOOKUP('Contact Data Entry'!Z213,'DO NOT USE_School Picklist'!$G$3:$G$5,1,FALSE))),"Please select a value from the drop-down menu",IF('DO NOT USE_Contact Formulas'!A213,"OK",NA()))</f>
        <v>#N/A</v>
      </c>
      <c r="AA213" s="41"/>
      <c r="AB213" s="41" t="e">
        <f>IF(AND(NOT(ISBLANK('Contact Data Entry'!AB213)),ISNA(VLOOKUP('Contact Data Entry'!AB213,'DO NOT USE_School Picklist'!$H$3:$H$4,1,FALSE))),"Please select a value from the drop-down menu",IF('DO NOT USE_Contact Formulas'!A213,"OK",NA()))</f>
        <v>#N/A</v>
      </c>
      <c r="AC213" s="41" t="e">
        <f ca="1">IF('Contact Data Entry'!AC213&gt;'DO NOT USE_School Picklist'!$C$3,"Test Date cannot be a future date",IF('DO NOT USE_Contact Formulas'!A213,"OK",NA()))</f>
        <v>#N/A</v>
      </c>
      <c r="AD213" s="41" t="e">
        <f>IF(AND(NOT(ISBLANK('Contact Data Entry'!AD213)),ISNA(VLOOKUP('Contact Data Entry'!AD213,'DO NOT USE_School Picklist'!$Q$3:$Q$8,1,FALSE))),"Please select a value from the drop-down menu",IF('DO NOT USE_Contact Formulas'!A213,"OK",NA()))</f>
        <v>#N/A</v>
      </c>
    </row>
    <row r="214" spans="1:30" x14ac:dyDescent="0.25">
      <c r="A214" s="40" t="e">
        <f>IF('DO NOT USE_Contact Formulas'!A214,IF('DO NOT USE_Contact Formulas'!B214,"Not all required fields are completed","OK"),NA())</f>
        <v>#N/A</v>
      </c>
      <c r="B214" s="41" t="e">
        <f>IF(AND('DO NOT USE_Contact Formulas'!A214,ISBLANK('Contact Data Entry'!B214)),"First Name is required",IF(NOT(ISBLANK('Contact Data Entry'!B214)),"OK",NA()))</f>
        <v>#N/A</v>
      </c>
      <c r="C214" s="41" t="e">
        <f>IF(AND('DO NOT USE_Contact Formulas'!A214,ISBLANK('Contact Data Entry'!C214)),"Last Name is required",IF(NOT(ISBLANK('Contact Data Entry'!C214)),"OK",NA()))</f>
        <v>#N/A</v>
      </c>
      <c r="D214" s="41" t="e">
        <f>IF(AND('DO NOT USE_Contact Formulas'!A214,ISBLANK('Contact Data Entry'!D214)),"Birthdate is required",IF(NOT(ISBLANK('Contact Data Entry'!D214)),"OK",NA()))</f>
        <v>#N/A</v>
      </c>
      <c r="E214" s="41" t="e">
        <f>IF(AND('DO NOT USE_Contact Formulas'!A214,ISBLANK('Contact Data Entry'!E214)),"Mobile Phone is required",IF(NOT(ISBLANK('Contact Data Entry'!E214)),IF(AND(ISNUMBER(VALUE('Contact Data Entry'!E214)),LEFT('Contact Data Entry'!E214,1)&lt;&gt;"1",LEN('Contact Data Entry'!E214)=10),"OK","Phone number must be valid format"),NA()))</f>
        <v>#N/A</v>
      </c>
      <c r="F214" s="41" t="e">
        <f>IF(LEN('Contact Data Entry'!F214)&gt;255,"Home Street Address must be less than 255 characters",IF('DO NOT USE_Contact Formulas'!A214,"OK",NA()))</f>
        <v>#N/A</v>
      </c>
      <c r="G214" s="41" t="e">
        <f>IF(LEN('Contact Data Entry'!G214)&gt;40,"City must be less than 40 characters",IF('DO NOT USE_Contact Formulas'!A214,"OK",NA()))</f>
        <v>#N/A</v>
      </c>
      <c r="H214" s="41" t="e">
        <f>IF(AND(NOT(ISBLANK('Contact Data Entry'!H214)),ISNA(VLOOKUP('Contact Data Entry'!H214,'DO NOT USE_School Picklist'!$P$3:$P$52,1,FALSE))),"Please select a value from the drop-down menu",IF('DO NOT USE_Contact Formulas'!A214,"OK",NA()))</f>
        <v>#N/A</v>
      </c>
      <c r="I214" s="41" t="e">
        <f>IF(AND('DO NOT USE_Contact Formulas'!A214,ISBLANK('Contact Data Entry'!I214)),"Zip is required",IF(ISBLANK('Contact Data Entry'!I214),NA(),"OK"))</f>
        <v>#N/A</v>
      </c>
      <c r="J214" s="41" t="e">
        <f>IF(AND('DO NOT USE_Contact Formulas'!A214,ISBLANK('Contact Data Entry'!J214)),"Student or Staff? is required",IF(ISBLANK('Contact Data Entry'!J214),NA(),IF(ISNA(VLOOKUP('Contact Data Entry'!J214,'DO NOT USE_School Picklist'!$B$3:$B$6,1,FALSE)),"Please select a value from the drop-down menu","OK")))</f>
        <v>#N/A</v>
      </c>
      <c r="K214" s="41" t="e">
        <f>IF(AND('Contact Data Entry'!J214='DO NOT USE_School Picklist'!$B$4,ISBLANK('Contact Data Entry'!K214)),"Occupation/Job Title is required if Student or Staff? is Yes, staff/faculty or volunteer",IF('DO NOT USE_Contact Formulas'!A214,"OK",NA()))</f>
        <v>#N/A</v>
      </c>
      <c r="L214" s="41" t="e">
        <f ca="1">IF('Contact Data Entry'!L214&gt;'DO NOT USE_School Picklist'!$C$3,"Date last on school campus/facility cannot be a future date",IF('DO NOT USE_Contact Formulas'!A214,IF(ISBLANK('Contact Data Entry'!L214),"Date last on school campus/facility is required","OK"),NA()))</f>
        <v>#N/A</v>
      </c>
      <c r="M214" s="42" t="e">
        <f ca="1">IF('Contact Data Entry'!M214&gt;'DO NOT USE_School Picklist'!$C$3,"Last Exposure Date cannot be a future date",IF('DO NOT USE_Contact Formulas'!A214,IF(ISBLANK('Contact Data Entry'!M214),"Last Exposure Date is required","OK"),NA()))</f>
        <v>#N/A</v>
      </c>
      <c r="N214" s="42" t="e">
        <f>IF(AND('DO NOT USE_Contact Formulas'!A214,ISBLANK('Contact Data Entry'!N214)),"Specific Place in the Location is required",IF(ISBLANK('Contact Data Entry'!N214),NA(),"OK"))</f>
        <v>#N/A</v>
      </c>
      <c r="O214" s="41" t="e">
        <f>IF(AND(NOT(ISBLANK('Contact Data Entry'!O214)),ISNA(VLOOKUP('Contact Data Entry'!O214,'DO NOT USE_School Picklist'!$L$3:$L$81,1,FALSE))),"Please select a value from the drop-down menu",IF('DO NOT USE_Contact Formulas'!A214,"OK",NA()))</f>
        <v>#N/A</v>
      </c>
      <c r="P214" s="41" t="e">
        <f>IF(AND(NOT(ISBLANK('Contact Data Entry'!P214)),NOT(ISNUMBER(MATCH("*@*.?*",'Contact Data Entry'!P214,0)))),"Email must be in a valid format",IF('DO NOT USE_Contact Formulas'!A214,"OK",NA()))</f>
        <v>#N/A</v>
      </c>
      <c r="Q214" s="41" t="e">
        <f>IF(LEN('Contact Data Entry'!Q214)&gt;50,"Parent/Guardian Name must be less than 50 characters",IF('DO NOT USE_Contact Formulas'!A214,"OK",NA()))</f>
        <v>#N/A</v>
      </c>
      <c r="R214" s="41" t="e">
        <f>IF(NOT(ISBLANK('Contact Data Entry'!R214)),IF(AND(ISNUMBER('Contact Data Entry'!R214),LEFT('Contact Data Entry'!R214,1)&lt;&gt;"1",LEN('Contact Data Entry'!R214)=10),"OK","Phone number must be valid format"),IF('DO NOT USE_Contact Formulas'!A214,"OK",NA()))</f>
        <v>#N/A</v>
      </c>
      <c r="S214" s="41" t="e">
        <f>IF(AND(NOT(ISBLANK('Contact Data Entry'!S214)),ISNA(VLOOKUP('Contact Data Entry'!S214,'DO NOT USE_School Picklist'!$N$3:$N$63,1,FALSE))),"Please select a value from the drop-down menu",IF('DO NOT USE_Contact Formulas'!A214,"OK",NA()))</f>
        <v>#N/A</v>
      </c>
      <c r="T214" s="41" t="e">
        <f>IF(AND(NOT(ISBLANK('Contact Data Entry'!T214)),ISNA(VLOOKUP('Contact Data Entry'!T214,'DO NOT USE_School Picklist'!$E$3:$E$10,1,FALSE))),"Please select a value from the drop-down menu",IF('DO NOT USE_Contact Formulas'!A214,"OK",NA()))</f>
        <v>#N/A</v>
      </c>
      <c r="U214" s="41" t="e">
        <f>IF(AND(NOT(ISBLANK('Contact Data Entry'!U214)),ISNA(VLOOKUP('Contact Data Entry'!U214,'DO NOT USE_School Picklist'!$F$3:$F$16,1,FALSE))),"Please select a value from the drop-down menu",IF('DO NOT USE_Contact Formulas'!A214,"OK",NA()))</f>
        <v>#N/A</v>
      </c>
      <c r="V214" s="41" t="e">
        <f>IF(LEN('Contact Data Entry'!V214)&gt;100,"Classroom(s) must be less than 100 characters",IF('DO NOT USE_Contact Formulas'!A214,"OK",NA()))</f>
        <v>#N/A</v>
      </c>
      <c r="W214" s="41" t="e">
        <f>IF(AND(NOT(ISBLANK('Contact Data Entry'!W214)),ISNA(VLOOKUP('Contact Data Entry'!W214,'DO NOT USE_School Picklist'!$K$3:$K$6,1,FALSE))),"Please select a value from the drop-down menu",IF('DO NOT USE_Contact Formulas'!A214,"OK",NA()))</f>
        <v>#N/A</v>
      </c>
      <c r="X214" s="41" t="e">
        <f>IF(AND(NOT(ISBLANK('Contact Data Entry'!X214)),ISNA(VLOOKUP('Contact Data Entry'!X214,'DO NOT USE_School Picklist'!$D$3:$D$5,1,FALSE))),"Please select a value from the drop-down menu",IF('DO NOT USE_Contact Formulas'!A214,"OK",NA()))</f>
        <v>#N/A</v>
      </c>
      <c r="Y214" s="41"/>
      <c r="Z214" s="41" t="e">
        <f>IF(AND(NOT(ISBLANK('Contact Data Entry'!Z214)),ISNA(VLOOKUP('Contact Data Entry'!Z214,'DO NOT USE_School Picklist'!$G$3:$G$5,1,FALSE))),"Please select a value from the drop-down menu",IF('DO NOT USE_Contact Formulas'!A214,"OK",NA()))</f>
        <v>#N/A</v>
      </c>
      <c r="AA214" s="41"/>
      <c r="AB214" s="41" t="e">
        <f>IF(AND(NOT(ISBLANK('Contact Data Entry'!AB214)),ISNA(VLOOKUP('Contact Data Entry'!AB214,'DO NOT USE_School Picklist'!$H$3:$H$4,1,FALSE))),"Please select a value from the drop-down menu",IF('DO NOT USE_Contact Formulas'!A214,"OK",NA()))</f>
        <v>#N/A</v>
      </c>
      <c r="AC214" s="41" t="e">
        <f ca="1">IF('Contact Data Entry'!AC214&gt;'DO NOT USE_School Picklist'!$C$3,"Test Date cannot be a future date",IF('DO NOT USE_Contact Formulas'!A214,"OK",NA()))</f>
        <v>#N/A</v>
      </c>
      <c r="AD214" s="41" t="e">
        <f>IF(AND(NOT(ISBLANK('Contact Data Entry'!AD214)),ISNA(VLOOKUP('Contact Data Entry'!AD214,'DO NOT USE_School Picklist'!$Q$3:$Q$8,1,FALSE))),"Please select a value from the drop-down menu",IF('DO NOT USE_Contact Formulas'!A214,"OK",NA()))</f>
        <v>#N/A</v>
      </c>
    </row>
    <row r="215" spans="1:30" x14ac:dyDescent="0.25">
      <c r="A215" s="40" t="e">
        <f>IF('DO NOT USE_Contact Formulas'!A215,IF('DO NOT USE_Contact Formulas'!B215,"Not all required fields are completed","OK"),NA())</f>
        <v>#N/A</v>
      </c>
      <c r="B215" s="41" t="e">
        <f>IF(AND('DO NOT USE_Contact Formulas'!A215,ISBLANK('Contact Data Entry'!B215)),"First Name is required",IF(NOT(ISBLANK('Contact Data Entry'!B215)),"OK",NA()))</f>
        <v>#N/A</v>
      </c>
      <c r="C215" s="41" t="e">
        <f>IF(AND('DO NOT USE_Contact Formulas'!A215,ISBLANK('Contact Data Entry'!C215)),"Last Name is required",IF(NOT(ISBLANK('Contact Data Entry'!C215)),"OK",NA()))</f>
        <v>#N/A</v>
      </c>
      <c r="D215" s="41" t="e">
        <f>IF(AND('DO NOT USE_Contact Formulas'!A215,ISBLANK('Contact Data Entry'!D215)),"Birthdate is required",IF(NOT(ISBLANK('Contact Data Entry'!D215)),"OK",NA()))</f>
        <v>#N/A</v>
      </c>
      <c r="E215" s="41" t="e">
        <f>IF(AND('DO NOT USE_Contact Formulas'!A215,ISBLANK('Contact Data Entry'!E215)),"Mobile Phone is required",IF(NOT(ISBLANK('Contact Data Entry'!E215)),IF(AND(ISNUMBER(VALUE('Contact Data Entry'!E215)),LEFT('Contact Data Entry'!E215,1)&lt;&gt;"1",LEN('Contact Data Entry'!E215)=10),"OK","Phone number must be valid format"),NA()))</f>
        <v>#N/A</v>
      </c>
      <c r="F215" s="41" t="e">
        <f>IF(LEN('Contact Data Entry'!F215)&gt;255,"Home Street Address must be less than 255 characters",IF('DO NOT USE_Contact Formulas'!A215,"OK",NA()))</f>
        <v>#N/A</v>
      </c>
      <c r="G215" s="41" t="e">
        <f>IF(LEN('Contact Data Entry'!G215)&gt;40,"City must be less than 40 characters",IF('DO NOT USE_Contact Formulas'!A215,"OK",NA()))</f>
        <v>#N/A</v>
      </c>
      <c r="H215" s="41" t="e">
        <f>IF(AND(NOT(ISBLANK('Contact Data Entry'!H215)),ISNA(VLOOKUP('Contact Data Entry'!H215,'DO NOT USE_School Picklist'!$P$3:$P$52,1,FALSE))),"Please select a value from the drop-down menu",IF('DO NOT USE_Contact Formulas'!A215,"OK",NA()))</f>
        <v>#N/A</v>
      </c>
      <c r="I215" s="41" t="e">
        <f>IF(AND('DO NOT USE_Contact Formulas'!A215,ISBLANK('Contact Data Entry'!I215)),"Zip is required",IF(ISBLANK('Contact Data Entry'!I215),NA(),"OK"))</f>
        <v>#N/A</v>
      </c>
      <c r="J215" s="41" t="e">
        <f>IF(AND('DO NOT USE_Contact Formulas'!A215,ISBLANK('Contact Data Entry'!J215)),"Student or Staff? is required",IF(ISBLANK('Contact Data Entry'!J215),NA(),IF(ISNA(VLOOKUP('Contact Data Entry'!J215,'DO NOT USE_School Picklist'!$B$3:$B$6,1,FALSE)),"Please select a value from the drop-down menu","OK")))</f>
        <v>#N/A</v>
      </c>
      <c r="K215" s="41" t="e">
        <f>IF(AND('Contact Data Entry'!J215='DO NOT USE_School Picklist'!$B$4,ISBLANK('Contact Data Entry'!K215)),"Occupation/Job Title is required if Student or Staff? is Yes, staff/faculty or volunteer",IF('DO NOT USE_Contact Formulas'!A215,"OK",NA()))</f>
        <v>#N/A</v>
      </c>
      <c r="L215" s="41" t="e">
        <f ca="1">IF('Contact Data Entry'!L215&gt;'DO NOT USE_School Picklist'!$C$3,"Date last on school campus/facility cannot be a future date",IF('DO NOT USE_Contact Formulas'!A215,IF(ISBLANK('Contact Data Entry'!L215),"Date last on school campus/facility is required","OK"),NA()))</f>
        <v>#N/A</v>
      </c>
      <c r="M215" s="42" t="e">
        <f ca="1">IF('Contact Data Entry'!M215&gt;'DO NOT USE_School Picklist'!$C$3,"Last Exposure Date cannot be a future date",IF('DO NOT USE_Contact Formulas'!A215,IF(ISBLANK('Contact Data Entry'!M215),"Last Exposure Date is required","OK"),NA()))</f>
        <v>#N/A</v>
      </c>
      <c r="N215" s="42" t="e">
        <f>IF(AND('DO NOT USE_Contact Formulas'!A215,ISBLANK('Contact Data Entry'!N215)),"Specific Place in the Location is required",IF(ISBLANK('Contact Data Entry'!N215),NA(),"OK"))</f>
        <v>#N/A</v>
      </c>
      <c r="O215" s="41" t="e">
        <f>IF(AND(NOT(ISBLANK('Contact Data Entry'!O215)),ISNA(VLOOKUP('Contact Data Entry'!O215,'DO NOT USE_School Picklist'!$L$3:$L$81,1,FALSE))),"Please select a value from the drop-down menu",IF('DO NOT USE_Contact Formulas'!A215,"OK",NA()))</f>
        <v>#N/A</v>
      </c>
      <c r="P215" s="41" t="e">
        <f>IF(AND(NOT(ISBLANK('Contact Data Entry'!P215)),NOT(ISNUMBER(MATCH("*@*.?*",'Contact Data Entry'!P215,0)))),"Email must be in a valid format",IF('DO NOT USE_Contact Formulas'!A215,"OK",NA()))</f>
        <v>#N/A</v>
      </c>
      <c r="Q215" s="41" t="e">
        <f>IF(LEN('Contact Data Entry'!Q215)&gt;50,"Parent/Guardian Name must be less than 50 characters",IF('DO NOT USE_Contact Formulas'!A215,"OK",NA()))</f>
        <v>#N/A</v>
      </c>
      <c r="R215" s="41" t="e">
        <f>IF(NOT(ISBLANK('Contact Data Entry'!R215)),IF(AND(ISNUMBER('Contact Data Entry'!R215),LEFT('Contact Data Entry'!R215,1)&lt;&gt;"1",LEN('Contact Data Entry'!R215)=10),"OK","Phone number must be valid format"),IF('DO NOT USE_Contact Formulas'!A215,"OK",NA()))</f>
        <v>#N/A</v>
      </c>
      <c r="S215" s="41" t="e">
        <f>IF(AND(NOT(ISBLANK('Contact Data Entry'!S215)),ISNA(VLOOKUP('Contact Data Entry'!S215,'DO NOT USE_School Picklist'!$N$3:$N$63,1,FALSE))),"Please select a value from the drop-down menu",IF('DO NOT USE_Contact Formulas'!A215,"OK",NA()))</f>
        <v>#N/A</v>
      </c>
      <c r="T215" s="41" t="e">
        <f>IF(AND(NOT(ISBLANK('Contact Data Entry'!T215)),ISNA(VLOOKUP('Contact Data Entry'!T215,'DO NOT USE_School Picklist'!$E$3:$E$10,1,FALSE))),"Please select a value from the drop-down menu",IF('DO NOT USE_Contact Formulas'!A215,"OK",NA()))</f>
        <v>#N/A</v>
      </c>
      <c r="U215" s="41" t="e">
        <f>IF(AND(NOT(ISBLANK('Contact Data Entry'!U215)),ISNA(VLOOKUP('Contact Data Entry'!U215,'DO NOT USE_School Picklist'!$F$3:$F$16,1,FALSE))),"Please select a value from the drop-down menu",IF('DO NOT USE_Contact Formulas'!A215,"OK",NA()))</f>
        <v>#N/A</v>
      </c>
      <c r="V215" s="41" t="e">
        <f>IF(LEN('Contact Data Entry'!V215)&gt;100,"Classroom(s) must be less than 100 characters",IF('DO NOT USE_Contact Formulas'!A215,"OK",NA()))</f>
        <v>#N/A</v>
      </c>
      <c r="W215" s="41" t="e">
        <f>IF(AND(NOT(ISBLANK('Contact Data Entry'!W215)),ISNA(VLOOKUP('Contact Data Entry'!W215,'DO NOT USE_School Picklist'!$K$3:$K$6,1,FALSE))),"Please select a value from the drop-down menu",IF('DO NOT USE_Contact Formulas'!A215,"OK",NA()))</f>
        <v>#N/A</v>
      </c>
      <c r="X215" s="41" t="e">
        <f>IF(AND(NOT(ISBLANK('Contact Data Entry'!X215)),ISNA(VLOOKUP('Contact Data Entry'!X215,'DO NOT USE_School Picklist'!$D$3:$D$5,1,FALSE))),"Please select a value from the drop-down menu",IF('DO NOT USE_Contact Formulas'!A215,"OK",NA()))</f>
        <v>#N/A</v>
      </c>
      <c r="Y215" s="41"/>
      <c r="Z215" s="41" t="e">
        <f>IF(AND(NOT(ISBLANK('Contact Data Entry'!Z215)),ISNA(VLOOKUP('Contact Data Entry'!Z215,'DO NOT USE_School Picklist'!$G$3:$G$5,1,FALSE))),"Please select a value from the drop-down menu",IF('DO NOT USE_Contact Formulas'!A215,"OK",NA()))</f>
        <v>#N/A</v>
      </c>
      <c r="AA215" s="41"/>
      <c r="AB215" s="41" t="e">
        <f>IF(AND(NOT(ISBLANK('Contact Data Entry'!AB215)),ISNA(VLOOKUP('Contact Data Entry'!AB215,'DO NOT USE_School Picklist'!$H$3:$H$4,1,FALSE))),"Please select a value from the drop-down menu",IF('DO NOT USE_Contact Formulas'!A215,"OK",NA()))</f>
        <v>#N/A</v>
      </c>
      <c r="AC215" s="41" t="e">
        <f ca="1">IF('Contact Data Entry'!AC215&gt;'DO NOT USE_School Picklist'!$C$3,"Test Date cannot be a future date",IF('DO NOT USE_Contact Formulas'!A215,"OK",NA()))</f>
        <v>#N/A</v>
      </c>
      <c r="AD215" s="41" t="e">
        <f>IF(AND(NOT(ISBLANK('Contact Data Entry'!AD215)),ISNA(VLOOKUP('Contact Data Entry'!AD215,'DO NOT USE_School Picklist'!$Q$3:$Q$8,1,FALSE))),"Please select a value from the drop-down menu",IF('DO NOT USE_Contact Formulas'!A215,"OK",NA()))</f>
        <v>#N/A</v>
      </c>
    </row>
    <row r="216" spans="1:30" x14ac:dyDescent="0.25">
      <c r="A216" s="40" t="e">
        <f>IF('DO NOT USE_Contact Formulas'!A216,IF('DO NOT USE_Contact Formulas'!B216,"Not all required fields are completed","OK"),NA())</f>
        <v>#N/A</v>
      </c>
      <c r="B216" s="41" t="e">
        <f>IF(AND('DO NOT USE_Contact Formulas'!A216,ISBLANK('Contact Data Entry'!B216)),"First Name is required",IF(NOT(ISBLANK('Contact Data Entry'!B216)),"OK",NA()))</f>
        <v>#N/A</v>
      </c>
      <c r="C216" s="41" t="e">
        <f>IF(AND('DO NOT USE_Contact Formulas'!A216,ISBLANK('Contact Data Entry'!C216)),"Last Name is required",IF(NOT(ISBLANK('Contact Data Entry'!C216)),"OK",NA()))</f>
        <v>#N/A</v>
      </c>
      <c r="D216" s="41" t="e">
        <f>IF(AND('DO NOT USE_Contact Formulas'!A216,ISBLANK('Contact Data Entry'!D216)),"Birthdate is required",IF(NOT(ISBLANK('Contact Data Entry'!D216)),"OK",NA()))</f>
        <v>#N/A</v>
      </c>
      <c r="E216" s="41" t="e">
        <f>IF(AND('DO NOT USE_Contact Formulas'!A216,ISBLANK('Contact Data Entry'!E216)),"Mobile Phone is required",IF(NOT(ISBLANK('Contact Data Entry'!E216)),IF(AND(ISNUMBER(VALUE('Contact Data Entry'!E216)),LEFT('Contact Data Entry'!E216,1)&lt;&gt;"1",LEN('Contact Data Entry'!E216)=10),"OK","Phone number must be valid format"),NA()))</f>
        <v>#N/A</v>
      </c>
      <c r="F216" s="41" t="e">
        <f>IF(LEN('Contact Data Entry'!F216)&gt;255,"Home Street Address must be less than 255 characters",IF('DO NOT USE_Contact Formulas'!A216,"OK",NA()))</f>
        <v>#N/A</v>
      </c>
      <c r="G216" s="41" t="e">
        <f>IF(LEN('Contact Data Entry'!G216)&gt;40,"City must be less than 40 characters",IF('DO NOT USE_Contact Formulas'!A216,"OK",NA()))</f>
        <v>#N/A</v>
      </c>
      <c r="H216" s="41" t="e">
        <f>IF(AND(NOT(ISBLANK('Contact Data Entry'!H216)),ISNA(VLOOKUP('Contact Data Entry'!H216,'DO NOT USE_School Picklist'!$P$3:$P$52,1,FALSE))),"Please select a value from the drop-down menu",IF('DO NOT USE_Contact Formulas'!A216,"OK",NA()))</f>
        <v>#N/A</v>
      </c>
      <c r="I216" s="41" t="e">
        <f>IF(AND('DO NOT USE_Contact Formulas'!A216,ISBLANK('Contact Data Entry'!I216)),"Zip is required",IF(ISBLANK('Contact Data Entry'!I216),NA(),"OK"))</f>
        <v>#N/A</v>
      </c>
      <c r="J216" s="41" t="e">
        <f>IF(AND('DO NOT USE_Contact Formulas'!A216,ISBLANK('Contact Data Entry'!J216)),"Student or Staff? is required",IF(ISBLANK('Contact Data Entry'!J216),NA(),IF(ISNA(VLOOKUP('Contact Data Entry'!J216,'DO NOT USE_School Picklist'!$B$3:$B$6,1,FALSE)),"Please select a value from the drop-down menu","OK")))</f>
        <v>#N/A</v>
      </c>
      <c r="K216" s="41" t="e">
        <f>IF(AND('Contact Data Entry'!J216='DO NOT USE_School Picklist'!$B$4,ISBLANK('Contact Data Entry'!K216)),"Occupation/Job Title is required if Student or Staff? is Yes, staff/faculty or volunteer",IF('DO NOT USE_Contact Formulas'!A216,"OK",NA()))</f>
        <v>#N/A</v>
      </c>
      <c r="L216" s="41" t="e">
        <f ca="1">IF('Contact Data Entry'!L216&gt;'DO NOT USE_School Picklist'!$C$3,"Date last on school campus/facility cannot be a future date",IF('DO NOT USE_Contact Formulas'!A216,IF(ISBLANK('Contact Data Entry'!L216),"Date last on school campus/facility is required","OK"),NA()))</f>
        <v>#N/A</v>
      </c>
      <c r="M216" s="42" t="e">
        <f ca="1">IF('Contact Data Entry'!M216&gt;'DO NOT USE_School Picklist'!$C$3,"Last Exposure Date cannot be a future date",IF('DO NOT USE_Contact Formulas'!A216,IF(ISBLANK('Contact Data Entry'!M216),"Last Exposure Date is required","OK"),NA()))</f>
        <v>#N/A</v>
      </c>
      <c r="N216" s="42" t="e">
        <f>IF(AND('DO NOT USE_Contact Formulas'!A216,ISBLANK('Contact Data Entry'!N216)),"Specific Place in the Location is required",IF(ISBLANK('Contact Data Entry'!N216),NA(),"OK"))</f>
        <v>#N/A</v>
      </c>
      <c r="O216" s="41" t="e">
        <f>IF(AND(NOT(ISBLANK('Contact Data Entry'!O216)),ISNA(VLOOKUP('Contact Data Entry'!O216,'DO NOT USE_School Picklist'!$L$3:$L$81,1,FALSE))),"Please select a value from the drop-down menu",IF('DO NOT USE_Contact Formulas'!A216,"OK",NA()))</f>
        <v>#N/A</v>
      </c>
      <c r="P216" s="41" t="e">
        <f>IF(AND(NOT(ISBLANK('Contact Data Entry'!P216)),NOT(ISNUMBER(MATCH("*@*.?*",'Contact Data Entry'!P216,0)))),"Email must be in a valid format",IF('DO NOT USE_Contact Formulas'!A216,"OK",NA()))</f>
        <v>#N/A</v>
      </c>
      <c r="Q216" s="41" t="e">
        <f>IF(LEN('Contact Data Entry'!Q216)&gt;50,"Parent/Guardian Name must be less than 50 characters",IF('DO NOT USE_Contact Formulas'!A216,"OK",NA()))</f>
        <v>#N/A</v>
      </c>
      <c r="R216" s="41" t="e">
        <f>IF(NOT(ISBLANK('Contact Data Entry'!R216)),IF(AND(ISNUMBER('Contact Data Entry'!R216),LEFT('Contact Data Entry'!R216,1)&lt;&gt;"1",LEN('Contact Data Entry'!R216)=10),"OK","Phone number must be valid format"),IF('DO NOT USE_Contact Formulas'!A216,"OK",NA()))</f>
        <v>#N/A</v>
      </c>
      <c r="S216" s="41" t="e">
        <f>IF(AND(NOT(ISBLANK('Contact Data Entry'!S216)),ISNA(VLOOKUP('Contact Data Entry'!S216,'DO NOT USE_School Picklist'!$N$3:$N$63,1,FALSE))),"Please select a value from the drop-down menu",IF('DO NOT USE_Contact Formulas'!A216,"OK",NA()))</f>
        <v>#N/A</v>
      </c>
      <c r="T216" s="41" t="e">
        <f>IF(AND(NOT(ISBLANK('Contact Data Entry'!T216)),ISNA(VLOOKUP('Contact Data Entry'!T216,'DO NOT USE_School Picklist'!$E$3:$E$10,1,FALSE))),"Please select a value from the drop-down menu",IF('DO NOT USE_Contact Formulas'!A216,"OK",NA()))</f>
        <v>#N/A</v>
      </c>
      <c r="U216" s="41" t="e">
        <f>IF(AND(NOT(ISBLANK('Contact Data Entry'!U216)),ISNA(VLOOKUP('Contact Data Entry'!U216,'DO NOT USE_School Picklist'!$F$3:$F$16,1,FALSE))),"Please select a value from the drop-down menu",IF('DO NOT USE_Contact Formulas'!A216,"OK",NA()))</f>
        <v>#N/A</v>
      </c>
      <c r="V216" s="41" t="e">
        <f>IF(LEN('Contact Data Entry'!V216)&gt;100,"Classroom(s) must be less than 100 characters",IF('DO NOT USE_Contact Formulas'!A216,"OK",NA()))</f>
        <v>#N/A</v>
      </c>
      <c r="W216" s="41" t="e">
        <f>IF(AND(NOT(ISBLANK('Contact Data Entry'!W216)),ISNA(VLOOKUP('Contact Data Entry'!W216,'DO NOT USE_School Picklist'!$K$3:$K$6,1,FALSE))),"Please select a value from the drop-down menu",IF('DO NOT USE_Contact Formulas'!A216,"OK",NA()))</f>
        <v>#N/A</v>
      </c>
      <c r="X216" s="41" t="e">
        <f>IF(AND(NOT(ISBLANK('Contact Data Entry'!X216)),ISNA(VLOOKUP('Contact Data Entry'!X216,'DO NOT USE_School Picklist'!$D$3:$D$5,1,FALSE))),"Please select a value from the drop-down menu",IF('DO NOT USE_Contact Formulas'!A216,"OK",NA()))</f>
        <v>#N/A</v>
      </c>
      <c r="Y216" s="41"/>
      <c r="Z216" s="41" t="e">
        <f>IF(AND(NOT(ISBLANK('Contact Data Entry'!Z216)),ISNA(VLOOKUP('Contact Data Entry'!Z216,'DO NOT USE_School Picklist'!$G$3:$G$5,1,FALSE))),"Please select a value from the drop-down menu",IF('DO NOT USE_Contact Formulas'!A216,"OK",NA()))</f>
        <v>#N/A</v>
      </c>
      <c r="AA216" s="41"/>
      <c r="AB216" s="41" t="e">
        <f>IF(AND(NOT(ISBLANK('Contact Data Entry'!AB216)),ISNA(VLOOKUP('Contact Data Entry'!AB216,'DO NOT USE_School Picklist'!$H$3:$H$4,1,FALSE))),"Please select a value from the drop-down menu",IF('DO NOT USE_Contact Formulas'!A216,"OK",NA()))</f>
        <v>#N/A</v>
      </c>
      <c r="AC216" s="41" t="e">
        <f ca="1">IF('Contact Data Entry'!AC216&gt;'DO NOT USE_School Picklist'!$C$3,"Test Date cannot be a future date",IF('DO NOT USE_Contact Formulas'!A216,"OK",NA()))</f>
        <v>#N/A</v>
      </c>
      <c r="AD216" s="41" t="e">
        <f>IF(AND(NOT(ISBLANK('Contact Data Entry'!AD216)),ISNA(VLOOKUP('Contact Data Entry'!AD216,'DO NOT USE_School Picklist'!$Q$3:$Q$8,1,FALSE))),"Please select a value from the drop-down menu",IF('DO NOT USE_Contact Formulas'!A216,"OK",NA()))</f>
        <v>#N/A</v>
      </c>
    </row>
    <row r="217" spans="1:30" x14ac:dyDescent="0.25">
      <c r="A217" s="40" t="e">
        <f>IF('DO NOT USE_Contact Formulas'!A217,IF('DO NOT USE_Contact Formulas'!B217,"Not all required fields are completed","OK"),NA())</f>
        <v>#N/A</v>
      </c>
      <c r="B217" s="41" t="e">
        <f>IF(AND('DO NOT USE_Contact Formulas'!A217,ISBLANK('Contact Data Entry'!B217)),"First Name is required",IF(NOT(ISBLANK('Contact Data Entry'!B217)),"OK",NA()))</f>
        <v>#N/A</v>
      </c>
      <c r="C217" s="41" t="e">
        <f>IF(AND('DO NOT USE_Contact Formulas'!A217,ISBLANK('Contact Data Entry'!C217)),"Last Name is required",IF(NOT(ISBLANK('Contact Data Entry'!C217)),"OK",NA()))</f>
        <v>#N/A</v>
      </c>
      <c r="D217" s="41" t="e">
        <f>IF(AND('DO NOT USE_Contact Formulas'!A217,ISBLANK('Contact Data Entry'!D217)),"Birthdate is required",IF(NOT(ISBLANK('Contact Data Entry'!D217)),"OK",NA()))</f>
        <v>#N/A</v>
      </c>
      <c r="E217" s="41" t="e">
        <f>IF(AND('DO NOT USE_Contact Formulas'!A217,ISBLANK('Contact Data Entry'!E217)),"Mobile Phone is required",IF(NOT(ISBLANK('Contact Data Entry'!E217)),IF(AND(ISNUMBER(VALUE('Contact Data Entry'!E217)),LEFT('Contact Data Entry'!E217,1)&lt;&gt;"1",LEN('Contact Data Entry'!E217)=10),"OK","Phone number must be valid format"),NA()))</f>
        <v>#N/A</v>
      </c>
      <c r="F217" s="41" t="e">
        <f>IF(LEN('Contact Data Entry'!F217)&gt;255,"Home Street Address must be less than 255 characters",IF('DO NOT USE_Contact Formulas'!A217,"OK",NA()))</f>
        <v>#N/A</v>
      </c>
      <c r="G217" s="41" t="e">
        <f>IF(LEN('Contact Data Entry'!G217)&gt;40,"City must be less than 40 characters",IF('DO NOT USE_Contact Formulas'!A217,"OK",NA()))</f>
        <v>#N/A</v>
      </c>
      <c r="H217" s="41" t="e">
        <f>IF(AND(NOT(ISBLANK('Contact Data Entry'!H217)),ISNA(VLOOKUP('Contact Data Entry'!H217,'DO NOT USE_School Picklist'!$P$3:$P$52,1,FALSE))),"Please select a value from the drop-down menu",IF('DO NOT USE_Contact Formulas'!A217,"OK",NA()))</f>
        <v>#N/A</v>
      </c>
      <c r="I217" s="41" t="e">
        <f>IF(AND('DO NOT USE_Contact Formulas'!A217,ISBLANK('Contact Data Entry'!I217)),"Zip is required",IF(ISBLANK('Contact Data Entry'!I217),NA(),"OK"))</f>
        <v>#N/A</v>
      </c>
      <c r="J217" s="41" t="e">
        <f>IF(AND('DO NOT USE_Contact Formulas'!A217,ISBLANK('Contact Data Entry'!J217)),"Student or Staff? is required",IF(ISBLANK('Contact Data Entry'!J217),NA(),IF(ISNA(VLOOKUP('Contact Data Entry'!J217,'DO NOT USE_School Picklist'!$B$3:$B$6,1,FALSE)),"Please select a value from the drop-down menu","OK")))</f>
        <v>#N/A</v>
      </c>
      <c r="K217" s="41" t="e">
        <f>IF(AND('Contact Data Entry'!J217='DO NOT USE_School Picklist'!$B$4,ISBLANK('Contact Data Entry'!K217)),"Occupation/Job Title is required if Student or Staff? is Yes, staff/faculty or volunteer",IF('DO NOT USE_Contact Formulas'!A217,"OK",NA()))</f>
        <v>#N/A</v>
      </c>
      <c r="L217" s="41" t="e">
        <f ca="1">IF('Contact Data Entry'!L217&gt;'DO NOT USE_School Picklist'!$C$3,"Date last on school campus/facility cannot be a future date",IF('DO NOT USE_Contact Formulas'!A217,IF(ISBLANK('Contact Data Entry'!L217),"Date last on school campus/facility is required","OK"),NA()))</f>
        <v>#N/A</v>
      </c>
      <c r="M217" s="42" t="e">
        <f ca="1">IF('Contact Data Entry'!M217&gt;'DO NOT USE_School Picklist'!$C$3,"Last Exposure Date cannot be a future date",IF('DO NOT USE_Contact Formulas'!A217,IF(ISBLANK('Contact Data Entry'!M217),"Last Exposure Date is required","OK"),NA()))</f>
        <v>#N/A</v>
      </c>
      <c r="N217" s="42" t="e">
        <f>IF(AND('DO NOT USE_Contact Formulas'!A217,ISBLANK('Contact Data Entry'!N217)),"Specific Place in the Location is required",IF(ISBLANK('Contact Data Entry'!N217),NA(),"OK"))</f>
        <v>#N/A</v>
      </c>
      <c r="O217" s="41" t="e">
        <f>IF(AND(NOT(ISBLANK('Contact Data Entry'!O217)),ISNA(VLOOKUP('Contact Data Entry'!O217,'DO NOT USE_School Picklist'!$L$3:$L$81,1,FALSE))),"Please select a value from the drop-down menu",IF('DO NOT USE_Contact Formulas'!A217,"OK",NA()))</f>
        <v>#N/A</v>
      </c>
      <c r="P217" s="41" t="e">
        <f>IF(AND(NOT(ISBLANK('Contact Data Entry'!P217)),NOT(ISNUMBER(MATCH("*@*.?*",'Contact Data Entry'!P217,0)))),"Email must be in a valid format",IF('DO NOT USE_Contact Formulas'!A217,"OK",NA()))</f>
        <v>#N/A</v>
      </c>
      <c r="Q217" s="41" t="e">
        <f>IF(LEN('Contact Data Entry'!Q217)&gt;50,"Parent/Guardian Name must be less than 50 characters",IF('DO NOT USE_Contact Formulas'!A217,"OK",NA()))</f>
        <v>#N/A</v>
      </c>
      <c r="R217" s="41" t="e">
        <f>IF(NOT(ISBLANK('Contact Data Entry'!R217)),IF(AND(ISNUMBER('Contact Data Entry'!R217),LEFT('Contact Data Entry'!R217,1)&lt;&gt;"1",LEN('Contact Data Entry'!R217)=10),"OK","Phone number must be valid format"),IF('DO NOT USE_Contact Formulas'!A217,"OK",NA()))</f>
        <v>#N/A</v>
      </c>
      <c r="S217" s="41" t="e">
        <f>IF(AND(NOT(ISBLANK('Contact Data Entry'!S217)),ISNA(VLOOKUP('Contact Data Entry'!S217,'DO NOT USE_School Picklist'!$N$3:$N$63,1,FALSE))),"Please select a value from the drop-down menu",IF('DO NOT USE_Contact Formulas'!A217,"OK",NA()))</f>
        <v>#N/A</v>
      </c>
      <c r="T217" s="41" t="e">
        <f>IF(AND(NOT(ISBLANK('Contact Data Entry'!T217)),ISNA(VLOOKUP('Contact Data Entry'!T217,'DO NOT USE_School Picklist'!$E$3:$E$10,1,FALSE))),"Please select a value from the drop-down menu",IF('DO NOT USE_Contact Formulas'!A217,"OK",NA()))</f>
        <v>#N/A</v>
      </c>
      <c r="U217" s="41" t="e">
        <f>IF(AND(NOT(ISBLANK('Contact Data Entry'!U217)),ISNA(VLOOKUP('Contact Data Entry'!U217,'DO NOT USE_School Picklist'!$F$3:$F$16,1,FALSE))),"Please select a value from the drop-down menu",IF('DO NOT USE_Contact Formulas'!A217,"OK",NA()))</f>
        <v>#N/A</v>
      </c>
      <c r="V217" s="41" t="e">
        <f>IF(LEN('Contact Data Entry'!V217)&gt;100,"Classroom(s) must be less than 100 characters",IF('DO NOT USE_Contact Formulas'!A217,"OK",NA()))</f>
        <v>#N/A</v>
      </c>
      <c r="W217" s="41" t="e">
        <f>IF(AND(NOT(ISBLANK('Contact Data Entry'!W217)),ISNA(VLOOKUP('Contact Data Entry'!W217,'DO NOT USE_School Picklist'!$K$3:$K$6,1,FALSE))),"Please select a value from the drop-down menu",IF('DO NOT USE_Contact Formulas'!A217,"OK",NA()))</f>
        <v>#N/A</v>
      </c>
      <c r="X217" s="41" t="e">
        <f>IF(AND(NOT(ISBLANK('Contact Data Entry'!X217)),ISNA(VLOOKUP('Contact Data Entry'!X217,'DO NOT USE_School Picklist'!$D$3:$D$5,1,FALSE))),"Please select a value from the drop-down menu",IF('DO NOT USE_Contact Formulas'!A217,"OK",NA()))</f>
        <v>#N/A</v>
      </c>
      <c r="Y217" s="41"/>
      <c r="Z217" s="41" t="e">
        <f>IF(AND(NOT(ISBLANK('Contact Data Entry'!Z217)),ISNA(VLOOKUP('Contact Data Entry'!Z217,'DO NOT USE_School Picklist'!$G$3:$G$5,1,FALSE))),"Please select a value from the drop-down menu",IF('DO NOT USE_Contact Formulas'!A217,"OK",NA()))</f>
        <v>#N/A</v>
      </c>
      <c r="AA217" s="41"/>
      <c r="AB217" s="41" t="e">
        <f>IF(AND(NOT(ISBLANK('Contact Data Entry'!AB217)),ISNA(VLOOKUP('Contact Data Entry'!AB217,'DO NOT USE_School Picklist'!$H$3:$H$4,1,FALSE))),"Please select a value from the drop-down menu",IF('DO NOT USE_Contact Formulas'!A217,"OK",NA()))</f>
        <v>#N/A</v>
      </c>
      <c r="AC217" s="41" t="e">
        <f ca="1">IF('Contact Data Entry'!AC217&gt;'DO NOT USE_School Picklist'!$C$3,"Test Date cannot be a future date",IF('DO NOT USE_Contact Formulas'!A217,"OK",NA()))</f>
        <v>#N/A</v>
      </c>
      <c r="AD217" s="41" t="e">
        <f>IF(AND(NOT(ISBLANK('Contact Data Entry'!AD217)),ISNA(VLOOKUP('Contact Data Entry'!AD217,'DO NOT USE_School Picklist'!$Q$3:$Q$8,1,FALSE))),"Please select a value from the drop-down menu",IF('DO NOT USE_Contact Formulas'!A217,"OK",NA()))</f>
        <v>#N/A</v>
      </c>
    </row>
    <row r="218" spans="1:30" x14ac:dyDescent="0.25">
      <c r="A218" s="40" t="e">
        <f>IF('DO NOT USE_Contact Formulas'!A218,IF('DO NOT USE_Contact Formulas'!B218,"Not all required fields are completed","OK"),NA())</f>
        <v>#N/A</v>
      </c>
      <c r="B218" s="41" t="e">
        <f>IF(AND('DO NOT USE_Contact Formulas'!A218,ISBLANK('Contact Data Entry'!B218)),"First Name is required",IF(NOT(ISBLANK('Contact Data Entry'!B218)),"OK",NA()))</f>
        <v>#N/A</v>
      </c>
      <c r="C218" s="41" t="e">
        <f>IF(AND('DO NOT USE_Contact Formulas'!A218,ISBLANK('Contact Data Entry'!C218)),"Last Name is required",IF(NOT(ISBLANK('Contact Data Entry'!C218)),"OK",NA()))</f>
        <v>#N/A</v>
      </c>
      <c r="D218" s="41" t="e">
        <f>IF(AND('DO NOT USE_Contact Formulas'!A218,ISBLANK('Contact Data Entry'!D218)),"Birthdate is required",IF(NOT(ISBLANK('Contact Data Entry'!D218)),"OK",NA()))</f>
        <v>#N/A</v>
      </c>
      <c r="E218" s="41" t="e">
        <f>IF(AND('DO NOT USE_Contact Formulas'!A218,ISBLANK('Contact Data Entry'!E218)),"Mobile Phone is required",IF(NOT(ISBLANK('Contact Data Entry'!E218)),IF(AND(ISNUMBER(VALUE('Contact Data Entry'!E218)),LEFT('Contact Data Entry'!E218,1)&lt;&gt;"1",LEN('Contact Data Entry'!E218)=10),"OK","Phone number must be valid format"),NA()))</f>
        <v>#N/A</v>
      </c>
      <c r="F218" s="41" t="e">
        <f>IF(LEN('Contact Data Entry'!F218)&gt;255,"Home Street Address must be less than 255 characters",IF('DO NOT USE_Contact Formulas'!A218,"OK",NA()))</f>
        <v>#N/A</v>
      </c>
      <c r="G218" s="41" t="e">
        <f>IF(LEN('Contact Data Entry'!G218)&gt;40,"City must be less than 40 characters",IF('DO NOT USE_Contact Formulas'!A218,"OK",NA()))</f>
        <v>#N/A</v>
      </c>
      <c r="H218" s="41" t="e">
        <f>IF(AND(NOT(ISBLANK('Contact Data Entry'!H218)),ISNA(VLOOKUP('Contact Data Entry'!H218,'DO NOT USE_School Picklist'!$P$3:$P$52,1,FALSE))),"Please select a value from the drop-down menu",IF('DO NOT USE_Contact Formulas'!A218,"OK",NA()))</f>
        <v>#N/A</v>
      </c>
      <c r="I218" s="41" t="e">
        <f>IF(AND('DO NOT USE_Contact Formulas'!A218,ISBLANK('Contact Data Entry'!I218)),"Zip is required",IF(ISBLANK('Contact Data Entry'!I218),NA(),"OK"))</f>
        <v>#N/A</v>
      </c>
      <c r="J218" s="41" t="e">
        <f>IF(AND('DO NOT USE_Contact Formulas'!A218,ISBLANK('Contact Data Entry'!J218)),"Student or Staff? is required",IF(ISBLANK('Contact Data Entry'!J218),NA(),IF(ISNA(VLOOKUP('Contact Data Entry'!J218,'DO NOT USE_School Picklist'!$B$3:$B$6,1,FALSE)),"Please select a value from the drop-down menu","OK")))</f>
        <v>#N/A</v>
      </c>
      <c r="K218" s="41" t="e">
        <f>IF(AND('Contact Data Entry'!J218='DO NOT USE_School Picklist'!$B$4,ISBLANK('Contact Data Entry'!K218)),"Occupation/Job Title is required if Student or Staff? is Yes, staff/faculty or volunteer",IF('DO NOT USE_Contact Formulas'!A218,"OK",NA()))</f>
        <v>#N/A</v>
      </c>
      <c r="L218" s="41" t="e">
        <f ca="1">IF('Contact Data Entry'!L218&gt;'DO NOT USE_School Picklist'!$C$3,"Date last on school campus/facility cannot be a future date",IF('DO NOT USE_Contact Formulas'!A218,IF(ISBLANK('Contact Data Entry'!L218),"Date last on school campus/facility is required","OK"),NA()))</f>
        <v>#N/A</v>
      </c>
      <c r="M218" s="42" t="e">
        <f ca="1">IF('Contact Data Entry'!M218&gt;'DO NOT USE_School Picklist'!$C$3,"Last Exposure Date cannot be a future date",IF('DO NOT USE_Contact Formulas'!A218,IF(ISBLANK('Contact Data Entry'!M218),"Last Exposure Date is required","OK"),NA()))</f>
        <v>#N/A</v>
      </c>
      <c r="N218" s="42" t="e">
        <f>IF(AND('DO NOT USE_Contact Formulas'!A218,ISBLANK('Contact Data Entry'!N218)),"Specific Place in the Location is required",IF(ISBLANK('Contact Data Entry'!N218),NA(),"OK"))</f>
        <v>#N/A</v>
      </c>
      <c r="O218" s="41" t="e">
        <f>IF(AND(NOT(ISBLANK('Contact Data Entry'!O218)),ISNA(VLOOKUP('Contact Data Entry'!O218,'DO NOT USE_School Picklist'!$L$3:$L$81,1,FALSE))),"Please select a value from the drop-down menu",IF('DO NOT USE_Contact Formulas'!A218,"OK",NA()))</f>
        <v>#N/A</v>
      </c>
      <c r="P218" s="41" t="e">
        <f>IF(AND(NOT(ISBLANK('Contact Data Entry'!P218)),NOT(ISNUMBER(MATCH("*@*.?*",'Contact Data Entry'!P218,0)))),"Email must be in a valid format",IF('DO NOT USE_Contact Formulas'!A218,"OK",NA()))</f>
        <v>#N/A</v>
      </c>
      <c r="Q218" s="41" t="e">
        <f>IF(LEN('Contact Data Entry'!Q218)&gt;50,"Parent/Guardian Name must be less than 50 characters",IF('DO NOT USE_Contact Formulas'!A218,"OK",NA()))</f>
        <v>#N/A</v>
      </c>
      <c r="R218" s="41" t="e">
        <f>IF(NOT(ISBLANK('Contact Data Entry'!R218)),IF(AND(ISNUMBER('Contact Data Entry'!R218),LEFT('Contact Data Entry'!R218,1)&lt;&gt;"1",LEN('Contact Data Entry'!R218)=10),"OK","Phone number must be valid format"),IF('DO NOT USE_Contact Formulas'!A218,"OK",NA()))</f>
        <v>#N/A</v>
      </c>
      <c r="S218" s="41" t="e">
        <f>IF(AND(NOT(ISBLANK('Contact Data Entry'!S218)),ISNA(VLOOKUP('Contact Data Entry'!S218,'DO NOT USE_School Picklist'!$N$3:$N$63,1,FALSE))),"Please select a value from the drop-down menu",IF('DO NOT USE_Contact Formulas'!A218,"OK",NA()))</f>
        <v>#N/A</v>
      </c>
      <c r="T218" s="41" t="e">
        <f>IF(AND(NOT(ISBLANK('Contact Data Entry'!T218)),ISNA(VLOOKUP('Contact Data Entry'!T218,'DO NOT USE_School Picklist'!$E$3:$E$10,1,FALSE))),"Please select a value from the drop-down menu",IF('DO NOT USE_Contact Formulas'!A218,"OK",NA()))</f>
        <v>#N/A</v>
      </c>
      <c r="U218" s="41" t="e">
        <f>IF(AND(NOT(ISBLANK('Contact Data Entry'!U218)),ISNA(VLOOKUP('Contact Data Entry'!U218,'DO NOT USE_School Picklist'!$F$3:$F$16,1,FALSE))),"Please select a value from the drop-down menu",IF('DO NOT USE_Contact Formulas'!A218,"OK",NA()))</f>
        <v>#N/A</v>
      </c>
      <c r="V218" s="41" t="e">
        <f>IF(LEN('Contact Data Entry'!V218)&gt;100,"Classroom(s) must be less than 100 characters",IF('DO NOT USE_Contact Formulas'!A218,"OK",NA()))</f>
        <v>#N/A</v>
      </c>
      <c r="W218" s="41" t="e">
        <f>IF(AND(NOT(ISBLANK('Contact Data Entry'!W218)),ISNA(VLOOKUP('Contact Data Entry'!W218,'DO NOT USE_School Picklist'!$K$3:$K$6,1,FALSE))),"Please select a value from the drop-down menu",IF('DO NOT USE_Contact Formulas'!A218,"OK",NA()))</f>
        <v>#N/A</v>
      </c>
      <c r="X218" s="41" t="e">
        <f>IF(AND(NOT(ISBLANK('Contact Data Entry'!X218)),ISNA(VLOOKUP('Contact Data Entry'!X218,'DO NOT USE_School Picklist'!$D$3:$D$5,1,FALSE))),"Please select a value from the drop-down menu",IF('DO NOT USE_Contact Formulas'!A218,"OK",NA()))</f>
        <v>#N/A</v>
      </c>
      <c r="Y218" s="41"/>
      <c r="Z218" s="41" t="e">
        <f>IF(AND(NOT(ISBLANK('Contact Data Entry'!Z218)),ISNA(VLOOKUP('Contact Data Entry'!Z218,'DO NOT USE_School Picklist'!$G$3:$G$5,1,FALSE))),"Please select a value from the drop-down menu",IF('DO NOT USE_Contact Formulas'!A218,"OK",NA()))</f>
        <v>#N/A</v>
      </c>
      <c r="AA218" s="41"/>
      <c r="AB218" s="41" t="e">
        <f>IF(AND(NOT(ISBLANK('Contact Data Entry'!AB218)),ISNA(VLOOKUP('Contact Data Entry'!AB218,'DO NOT USE_School Picklist'!$H$3:$H$4,1,FALSE))),"Please select a value from the drop-down menu",IF('DO NOT USE_Contact Formulas'!A218,"OK",NA()))</f>
        <v>#N/A</v>
      </c>
      <c r="AC218" s="41" t="e">
        <f ca="1">IF('Contact Data Entry'!AC218&gt;'DO NOT USE_School Picklist'!$C$3,"Test Date cannot be a future date",IF('DO NOT USE_Contact Formulas'!A218,"OK",NA()))</f>
        <v>#N/A</v>
      </c>
      <c r="AD218" s="41" t="e">
        <f>IF(AND(NOT(ISBLANK('Contact Data Entry'!AD218)),ISNA(VLOOKUP('Contact Data Entry'!AD218,'DO NOT USE_School Picklist'!$Q$3:$Q$8,1,FALSE))),"Please select a value from the drop-down menu",IF('DO NOT USE_Contact Formulas'!A218,"OK",NA()))</f>
        <v>#N/A</v>
      </c>
    </row>
    <row r="219" spans="1:30" x14ac:dyDescent="0.25">
      <c r="A219" s="40" t="e">
        <f>IF('DO NOT USE_Contact Formulas'!A219,IF('DO NOT USE_Contact Formulas'!B219,"Not all required fields are completed","OK"),NA())</f>
        <v>#N/A</v>
      </c>
      <c r="B219" s="41" t="e">
        <f>IF(AND('DO NOT USE_Contact Formulas'!A219,ISBLANK('Contact Data Entry'!B219)),"First Name is required",IF(NOT(ISBLANK('Contact Data Entry'!B219)),"OK",NA()))</f>
        <v>#N/A</v>
      </c>
      <c r="C219" s="41" t="e">
        <f>IF(AND('DO NOT USE_Contact Formulas'!A219,ISBLANK('Contact Data Entry'!C219)),"Last Name is required",IF(NOT(ISBLANK('Contact Data Entry'!C219)),"OK",NA()))</f>
        <v>#N/A</v>
      </c>
      <c r="D219" s="41" t="e">
        <f>IF(AND('DO NOT USE_Contact Formulas'!A219,ISBLANK('Contact Data Entry'!D219)),"Birthdate is required",IF(NOT(ISBLANK('Contact Data Entry'!D219)),"OK",NA()))</f>
        <v>#N/A</v>
      </c>
      <c r="E219" s="41" t="e">
        <f>IF(AND('DO NOT USE_Contact Formulas'!A219,ISBLANK('Contact Data Entry'!E219)),"Mobile Phone is required",IF(NOT(ISBLANK('Contact Data Entry'!E219)),IF(AND(ISNUMBER(VALUE('Contact Data Entry'!E219)),LEFT('Contact Data Entry'!E219,1)&lt;&gt;"1",LEN('Contact Data Entry'!E219)=10),"OK","Phone number must be valid format"),NA()))</f>
        <v>#N/A</v>
      </c>
      <c r="F219" s="41" t="e">
        <f>IF(LEN('Contact Data Entry'!F219)&gt;255,"Home Street Address must be less than 255 characters",IF('DO NOT USE_Contact Formulas'!A219,"OK",NA()))</f>
        <v>#N/A</v>
      </c>
      <c r="G219" s="41" t="e">
        <f>IF(LEN('Contact Data Entry'!G219)&gt;40,"City must be less than 40 characters",IF('DO NOT USE_Contact Formulas'!A219,"OK",NA()))</f>
        <v>#N/A</v>
      </c>
      <c r="H219" s="41" t="e">
        <f>IF(AND(NOT(ISBLANK('Contact Data Entry'!H219)),ISNA(VLOOKUP('Contact Data Entry'!H219,'DO NOT USE_School Picklist'!$P$3:$P$52,1,FALSE))),"Please select a value from the drop-down menu",IF('DO NOT USE_Contact Formulas'!A219,"OK",NA()))</f>
        <v>#N/A</v>
      </c>
      <c r="I219" s="41" t="e">
        <f>IF(AND('DO NOT USE_Contact Formulas'!A219,ISBLANK('Contact Data Entry'!I219)),"Zip is required",IF(ISBLANK('Contact Data Entry'!I219),NA(),"OK"))</f>
        <v>#N/A</v>
      </c>
      <c r="J219" s="41" t="e">
        <f>IF(AND('DO NOT USE_Contact Formulas'!A219,ISBLANK('Contact Data Entry'!J219)),"Student or Staff? is required",IF(ISBLANK('Contact Data Entry'!J219),NA(),IF(ISNA(VLOOKUP('Contact Data Entry'!J219,'DO NOT USE_School Picklist'!$B$3:$B$6,1,FALSE)),"Please select a value from the drop-down menu","OK")))</f>
        <v>#N/A</v>
      </c>
      <c r="K219" s="41" t="e">
        <f>IF(AND('Contact Data Entry'!J219='DO NOT USE_School Picklist'!$B$4,ISBLANK('Contact Data Entry'!K219)),"Occupation/Job Title is required if Student or Staff? is Yes, staff/faculty or volunteer",IF('DO NOT USE_Contact Formulas'!A219,"OK",NA()))</f>
        <v>#N/A</v>
      </c>
      <c r="L219" s="41" t="e">
        <f ca="1">IF('Contact Data Entry'!L219&gt;'DO NOT USE_School Picklist'!$C$3,"Date last on school campus/facility cannot be a future date",IF('DO NOT USE_Contact Formulas'!A219,IF(ISBLANK('Contact Data Entry'!L219),"Date last on school campus/facility is required","OK"),NA()))</f>
        <v>#N/A</v>
      </c>
      <c r="M219" s="42" t="e">
        <f ca="1">IF('Contact Data Entry'!M219&gt;'DO NOT USE_School Picklist'!$C$3,"Last Exposure Date cannot be a future date",IF('DO NOT USE_Contact Formulas'!A219,IF(ISBLANK('Contact Data Entry'!M219),"Last Exposure Date is required","OK"),NA()))</f>
        <v>#N/A</v>
      </c>
      <c r="N219" s="42" t="e">
        <f>IF(AND('DO NOT USE_Contact Formulas'!A219,ISBLANK('Contact Data Entry'!N219)),"Specific Place in the Location is required",IF(ISBLANK('Contact Data Entry'!N219),NA(),"OK"))</f>
        <v>#N/A</v>
      </c>
      <c r="O219" s="41" t="e">
        <f>IF(AND(NOT(ISBLANK('Contact Data Entry'!O219)),ISNA(VLOOKUP('Contact Data Entry'!O219,'DO NOT USE_School Picklist'!$L$3:$L$81,1,FALSE))),"Please select a value from the drop-down menu",IF('DO NOT USE_Contact Formulas'!A219,"OK",NA()))</f>
        <v>#N/A</v>
      </c>
      <c r="P219" s="41" t="e">
        <f>IF(AND(NOT(ISBLANK('Contact Data Entry'!P219)),NOT(ISNUMBER(MATCH("*@*.?*",'Contact Data Entry'!P219,0)))),"Email must be in a valid format",IF('DO NOT USE_Contact Formulas'!A219,"OK",NA()))</f>
        <v>#N/A</v>
      </c>
      <c r="Q219" s="41" t="e">
        <f>IF(LEN('Contact Data Entry'!Q219)&gt;50,"Parent/Guardian Name must be less than 50 characters",IF('DO NOT USE_Contact Formulas'!A219,"OK",NA()))</f>
        <v>#N/A</v>
      </c>
      <c r="R219" s="41" t="e">
        <f>IF(NOT(ISBLANK('Contact Data Entry'!R219)),IF(AND(ISNUMBER('Contact Data Entry'!R219),LEFT('Contact Data Entry'!R219,1)&lt;&gt;"1",LEN('Contact Data Entry'!R219)=10),"OK","Phone number must be valid format"),IF('DO NOT USE_Contact Formulas'!A219,"OK",NA()))</f>
        <v>#N/A</v>
      </c>
      <c r="S219" s="41" t="e">
        <f>IF(AND(NOT(ISBLANK('Contact Data Entry'!S219)),ISNA(VLOOKUP('Contact Data Entry'!S219,'DO NOT USE_School Picklist'!$N$3:$N$63,1,FALSE))),"Please select a value from the drop-down menu",IF('DO NOT USE_Contact Formulas'!A219,"OK",NA()))</f>
        <v>#N/A</v>
      </c>
      <c r="T219" s="41" t="e">
        <f>IF(AND(NOT(ISBLANK('Contact Data Entry'!T219)),ISNA(VLOOKUP('Contact Data Entry'!T219,'DO NOT USE_School Picklist'!$E$3:$E$10,1,FALSE))),"Please select a value from the drop-down menu",IF('DO NOT USE_Contact Formulas'!A219,"OK",NA()))</f>
        <v>#N/A</v>
      </c>
      <c r="U219" s="41" t="e">
        <f>IF(AND(NOT(ISBLANK('Contact Data Entry'!U219)),ISNA(VLOOKUP('Contact Data Entry'!U219,'DO NOT USE_School Picklist'!$F$3:$F$16,1,FALSE))),"Please select a value from the drop-down menu",IF('DO NOT USE_Contact Formulas'!A219,"OK",NA()))</f>
        <v>#N/A</v>
      </c>
      <c r="V219" s="41" t="e">
        <f>IF(LEN('Contact Data Entry'!V219)&gt;100,"Classroom(s) must be less than 100 characters",IF('DO NOT USE_Contact Formulas'!A219,"OK",NA()))</f>
        <v>#N/A</v>
      </c>
      <c r="W219" s="41" t="e">
        <f>IF(AND(NOT(ISBLANK('Contact Data Entry'!W219)),ISNA(VLOOKUP('Contact Data Entry'!W219,'DO NOT USE_School Picklist'!$K$3:$K$6,1,FALSE))),"Please select a value from the drop-down menu",IF('DO NOT USE_Contact Formulas'!A219,"OK",NA()))</f>
        <v>#N/A</v>
      </c>
      <c r="X219" s="41" t="e">
        <f>IF(AND(NOT(ISBLANK('Contact Data Entry'!X219)),ISNA(VLOOKUP('Contact Data Entry'!X219,'DO NOT USE_School Picklist'!$D$3:$D$5,1,FALSE))),"Please select a value from the drop-down menu",IF('DO NOT USE_Contact Formulas'!A219,"OK",NA()))</f>
        <v>#N/A</v>
      </c>
      <c r="Y219" s="41"/>
      <c r="Z219" s="41" t="e">
        <f>IF(AND(NOT(ISBLANK('Contact Data Entry'!Z219)),ISNA(VLOOKUP('Contact Data Entry'!Z219,'DO NOT USE_School Picklist'!$G$3:$G$5,1,FALSE))),"Please select a value from the drop-down menu",IF('DO NOT USE_Contact Formulas'!A219,"OK",NA()))</f>
        <v>#N/A</v>
      </c>
      <c r="AA219" s="41"/>
      <c r="AB219" s="41" t="e">
        <f>IF(AND(NOT(ISBLANK('Contact Data Entry'!AB219)),ISNA(VLOOKUP('Contact Data Entry'!AB219,'DO NOT USE_School Picklist'!$H$3:$H$4,1,FALSE))),"Please select a value from the drop-down menu",IF('DO NOT USE_Contact Formulas'!A219,"OK",NA()))</f>
        <v>#N/A</v>
      </c>
      <c r="AC219" s="41" t="e">
        <f ca="1">IF('Contact Data Entry'!AC219&gt;'DO NOT USE_School Picklist'!$C$3,"Test Date cannot be a future date",IF('DO NOT USE_Contact Formulas'!A219,"OK",NA()))</f>
        <v>#N/A</v>
      </c>
      <c r="AD219" s="41" t="e">
        <f>IF(AND(NOT(ISBLANK('Contact Data Entry'!AD219)),ISNA(VLOOKUP('Contact Data Entry'!AD219,'DO NOT USE_School Picklist'!$Q$3:$Q$8,1,FALSE))),"Please select a value from the drop-down menu",IF('DO NOT USE_Contact Formulas'!A219,"OK",NA()))</f>
        <v>#N/A</v>
      </c>
    </row>
    <row r="220" spans="1:30" x14ac:dyDescent="0.25">
      <c r="A220" s="40" t="e">
        <f>IF('DO NOT USE_Contact Formulas'!A220,IF('DO NOT USE_Contact Formulas'!B220,"Not all required fields are completed","OK"),NA())</f>
        <v>#N/A</v>
      </c>
      <c r="B220" s="41" t="e">
        <f>IF(AND('DO NOT USE_Contact Formulas'!A220,ISBLANK('Contact Data Entry'!B220)),"First Name is required",IF(NOT(ISBLANK('Contact Data Entry'!B220)),"OK",NA()))</f>
        <v>#N/A</v>
      </c>
      <c r="C220" s="41" t="e">
        <f>IF(AND('DO NOT USE_Contact Formulas'!A220,ISBLANK('Contact Data Entry'!C220)),"Last Name is required",IF(NOT(ISBLANK('Contact Data Entry'!C220)),"OK",NA()))</f>
        <v>#N/A</v>
      </c>
      <c r="D220" s="41" t="e">
        <f>IF(AND('DO NOT USE_Contact Formulas'!A220,ISBLANK('Contact Data Entry'!D220)),"Birthdate is required",IF(NOT(ISBLANK('Contact Data Entry'!D220)),"OK",NA()))</f>
        <v>#N/A</v>
      </c>
      <c r="E220" s="41" t="e">
        <f>IF(AND('DO NOT USE_Contact Formulas'!A220,ISBLANK('Contact Data Entry'!E220)),"Mobile Phone is required",IF(NOT(ISBLANK('Contact Data Entry'!E220)),IF(AND(ISNUMBER(VALUE('Contact Data Entry'!E220)),LEFT('Contact Data Entry'!E220,1)&lt;&gt;"1",LEN('Contact Data Entry'!E220)=10),"OK","Phone number must be valid format"),NA()))</f>
        <v>#N/A</v>
      </c>
      <c r="F220" s="41" t="e">
        <f>IF(LEN('Contact Data Entry'!F220)&gt;255,"Home Street Address must be less than 255 characters",IF('DO NOT USE_Contact Formulas'!A220,"OK",NA()))</f>
        <v>#N/A</v>
      </c>
      <c r="G220" s="41" t="e">
        <f>IF(LEN('Contact Data Entry'!G220)&gt;40,"City must be less than 40 characters",IF('DO NOT USE_Contact Formulas'!A220,"OK",NA()))</f>
        <v>#N/A</v>
      </c>
      <c r="H220" s="41" t="e">
        <f>IF(AND(NOT(ISBLANK('Contact Data Entry'!H220)),ISNA(VLOOKUP('Contact Data Entry'!H220,'DO NOT USE_School Picklist'!$P$3:$P$52,1,FALSE))),"Please select a value from the drop-down menu",IF('DO NOT USE_Contact Formulas'!A220,"OK",NA()))</f>
        <v>#N/A</v>
      </c>
      <c r="I220" s="41" t="e">
        <f>IF(AND('DO NOT USE_Contact Formulas'!A220,ISBLANK('Contact Data Entry'!I220)),"Zip is required",IF(ISBLANK('Contact Data Entry'!I220),NA(),"OK"))</f>
        <v>#N/A</v>
      </c>
      <c r="J220" s="41" t="e">
        <f>IF(AND('DO NOT USE_Contact Formulas'!A220,ISBLANK('Contact Data Entry'!J220)),"Student or Staff? is required",IF(ISBLANK('Contact Data Entry'!J220),NA(),IF(ISNA(VLOOKUP('Contact Data Entry'!J220,'DO NOT USE_School Picklist'!$B$3:$B$6,1,FALSE)),"Please select a value from the drop-down menu","OK")))</f>
        <v>#N/A</v>
      </c>
      <c r="K220" s="41" t="e">
        <f>IF(AND('Contact Data Entry'!J220='DO NOT USE_School Picklist'!$B$4,ISBLANK('Contact Data Entry'!K220)),"Occupation/Job Title is required if Student or Staff? is Yes, staff/faculty or volunteer",IF('DO NOT USE_Contact Formulas'!A220,"OK",NA()))</f>
        <v>#N/A</v>
      </c>
      <c r="L220" s="41" t="e">
        <f ca="1">IF('Contact Data Entry'!L220&gt;'DO NOT USE_School Picklist'!$C$3,"Date last on school campus/facility cannot be a future date",IF('DO NOT USE_Contact Formulas'!A220,IF(ISBLANK('Contact Data Entry'!L220),"Date last on school campus/facility is required","OK"),NA()))</f>
        <v>#N/A</v>
      </c>
      <c r="M220" s="42" t="e">
        <f ca="1">IF('Contact Data Entry'!M220&gt;'DO NOT USE_School Picklist'!$C$3,"Last Exposure Date cannot be a future date",IF('DO NOT USE_Contact Formulas'!A220,IF(ISBLANK('Contact Data Entry'!M220),"Last Exposure Date is required","OK"),NA()))</f>
        <v>#N/A</v>
      </c>
      <c r="N220" s="42" t="e">
        <f>IF(AND('DO NOT USE_Contact Formulas'!A220,ISBLANK('Contact Data Entry'!N220)),"Specific Place in the Location is required",IF(ISBLANK('Contact Data Entry'!N220),NA(),"OK"))</f>
        <v>#N/A</v>
      </c>
      <c r="O220" s="41" t="e">
        <f>IF(AND(NOT(ISBLANK('Contact Data Entry'!O220)),ISNA(VLOOKUP('Contact Data Entry'!O220,'DO NOT USE_School Picklist'!$L$3:$L$81,1,FALSE))),"Please select a value from the drop-down menu",IF('DO NOT USE_Contact Formulas'!A220,"OK",NA()))</f>
        <v>#N/A</v>
      </c>
      <c r="P220" s="41" t="e">
        <f>IF(AND(NOT(ISBLANK('Contact Data Entry'!P220)),NOT(ISNUMBER(MATCH("*@*.?*",'Contact Data Entry'!P220,0)))),"Email must be in a valid format",IF('DO NOT USE_Contact Formulas'!A220,"OK",NA()))</f>
        <v>#N/A</v>
      </c>
      <c r="Q220" s="41" t="e">
        <f>IF(LEN('Contact Data Entry'!Q220)&gt;50,"Parent/Guardian Name must be less than 50 characters",IF('DO NOT USE_Contact Formulas'!A220,"OK",NA()))</f>
        <v>#N/A</v>
      </c>
      <c r="R220" s="41" t="e">
        <f>IF(NOT(ISBLANK('Contact Data Entry'!R220)),IF(AND(ISNUMBER('Contact Data Entry'!R220),LEFT('Contact Data Entry'!R220,1)&lt;&gt;"1",LEN('Contact Data Entry'!R220)=10),"OK","Phone number must be valid format"),IF('DO NOT USE_Contact Formulas'!A220,"OK",NA()))</f>
        <v>#N/A</v>
      </c>
      <c r="S220" s="41" t="e">
        <f>IF(AND(NOT(ISBLANK('Contact Data Entry'!S220)),ISNA(VLOOKUP('Contact Data Entry'!S220,'DO NOT USE_School Picklist'!$N$3:$N$63,1,FALSE))),"Please select a value from the drop-down menu",IF('DO NOT USE_Contact Formulas'!A220,"OK",NA()))</f>
        <v>#N/A</v>
      </c>
      <c r="T220" s="41" t="e">
        <f>IF(AND(NOT(ISBLANK('Contact Data Entry'!T220)),ISNA(VLOOKUP('Contact Data Entry'!T220,'DO NOT USE_School Picklist'!$E$3:$E$10,1,FALSE))),"Please select a value from the drop-down menu",IF('DO NOT USE_Contact Formulas'!A220,"OK",NA()))</f>
        <v>#N/A</v>
      </c>
      <c r="U220" s="41" t="e">
        <f>IF(AND(NOT(ISBLANK('Contact Data Entry'!U220)),ISNA(VLOOKUP('Contact Data Entry'!U220,'DO NOT USE_School Picklist'!$F$3:$F$16,1,FALSE))),"Please select a value from the drop-down menu",IF('DO NOT USE_Contact Formulas'!A220,"OK",NA()))</f>
        <v>#N/A</v>
      </c>
      <c r="V220" s="41" t="e">
        <f>IF(LEN('Contact Data Entry'!V220)&gt;100,"Classroom(s) must be less than 100 characters",IF('DO NOT USE_Contact Formulas'!A220,"OK",NA()))</f>
        <v>#N/A</v>
      </c>
      <c r="W220" s="41" t="e">
        <f>IF(AND(NOT(ISBLANK('Contact Data Entry'!W220)),ISNA(VLOOKUP('Contact Data Entry'!W220,'DO NOT USE_School Picklist'!$K$3:$K$6,1,FALSE))),"Please select a value from the drop-down menu",IF('DO NOT USE_Contact Formulas'!A220,"OK",NA()))</f>
        <v>#N/A</v>
      </c>
      <c r="X220" s="41" t="e">
        <f>IF(AND(NOT(ISBLANK('Contact Data Entry'!X220)),ISNA(VLOOKUP('Contact Data Entry'!X220,'DO NOT USE_School Picklist'!$D$3:$D$5,1,FALSE))),"Please select a value from the drop-down menu",IF('DO NOT USE_Contact Formulas'!A220,"OK",NA()))</f>
        <v>#N/A</v>
      </c>
      <c r="Y220" s="41"/>
      <c r="Z220" s="41" t="e">
        <f>IF(AND(NOT(ISBLANK('Contact Data Entry'!Z220)),ISNA(VLOOKUP('Contact Data Entry'!Z220,'DO NOT USE_School Picklist'!$G$3:$G$5,1,FALSE))),"Please select a value from the drop-down menu",IF('DO NOT USE_Contact Formulas'!A220,"OK",NA()))</f>
        <v>#N/A</v>
      </c>
      <c r="AA220" s="41"/>
      <c r="AB220" s="41" t="e">
        <f>IF(AND(NOT(ISBLANK('Contact Data Entry'!AB220)),ISNA(VLOOKUP('Contact Data Entry'!AB220,'DO NOT USE_School Picklist'!$H$3:$H$4,1,FALSE))),"Please select a value from the drop-down menu",IF('DO NOT USE_Contact Formulas'!A220,"OK",NA()))</f>
        <v>#N/A</v>
      </c>
      <c r="AC220" s="41" t="e">
        <f ca="1">IF('Contact Data Entry'!AC220&gt;'DO NOT USE_School Picklist'!$C$3,"Test Date cannot be a future date",IF('DO NOT USE_Contact Formulas'!A220,"OK",NA()))</f>
        <v>#N/A</v>
      </c>
      <c r="AD220" s="41" t="e">
        <f>IF(AND(NOT(ISBLANK('Contact Data Entry'!AD220)),ISNA(VLOOKUP('Contact Data Entry'!AD220,'DO NOT USE_School Picklist'!$Q$3:$Q$8,1,FALSE))),"Please select a value from the drop-down menu",IF('DO NOT USE_Contact Formulas'!A220,"OK",NA()))</f>
        <v>#N/A</v>
      </c>
    </row>
    <row r="221" spans="1:30" x14ac:dyDescent="0.25">
      <c r="A221" s="40" t="e">
        <f>IF('DO NOT USE_Contact Formulas'!A221,IF('DO NOT USE_Contact Formulas'!B221,"Not all required fields are completed","OK"),NA())</f>
        <v>#N/A</v>
      </c>
      <c r="B221" s="41" t="e">
        <f>IF(AND('DO NOT USE_Contact Formulas'!A221,ISBLANK('Contact Data Entry'!B221)),"First Name is required",IF(NOT(ISBLANK('Contact Data Entry'!B221)),"OK",NA()))</f>
        <v>#N/A</v>
      </c>
      <c r="C221" s="41" t="e">
        <f>IF(AND('DO NOT USE_Contact Formulas'!A221,ISBLANK('Contact Data Entry'!C221)),"Last Name is required",IF(NOT(ISBLANK('Contact Data Entry'!C221)),"OK",NA()))</f>
        <v>#N/A</v>
      </c>
      <c r="D221" s="41" t="e">
        <f>IF(AND('DO NOT USE_Contact Formulas'!A221,ISBLANK('Contact Data Entry'!D221)),"Birthdate is required",IF(NOT(ISBLANK('Contact Data Entry'!D221)),"OK",NA()))</f>
        <v>#N/A</v>
      </c>
      <c r="E221" s="41" t="e">
        <f>IF(AND('DO NOT USE_Contact Formulas'!A221,ISBLANK('Contact Data Entry'!E221)),"Mobile Phone is required",IF(NOT(ISBLANK('Contact Data Entry'!E221)),IF(AND(ISNUMBER(VALUE('Contact Data Entry'!E221)),LEFT('Contact Data Entry'!E221,1)&lt;&gt;"1",LEN('Contact Data Entry'!E221)=10),"OK","Phone number must be valid format"),NA()))</f>
        <v>#N/A</v>
      </c>
      <c r="F221" s="41" t="e">
        <f>IF(LEN('Contact Data Entry'!F221)&gt;255,"Home Street Address must be less than 255 characters",IF('DO NOT USE_Contact Formulas'!A221,"OK",NA()))</f>
        <v>#N/A</v>
      </c>
      <c r="G221" s="41" t="e">
        <f>IF(LEN('Contact Data Entry'!G221)&gt;40,"City must be less than 40 characters",IF('DO NOT USE_Contact Formulas'!A221,"OK",NA()))</f>
        <v>#N/A</v>
      </c>
      <c r="H221" s="41" t="e">
        <f>IF(AND(NOT(ISBLANK('Contact Data Entry'!H221)),ISNA(VLOOKUP('Contact Data Entry'!H221,'DO NOT USE_School Picklist'!$P$3:$P$52,1,FALSE))),"Please select a value from the drop-down menu",IF('DO NOT USE_Contact Formulas'!A221,"OK",NA()))</f>
        <v>#N/A</v>
      </c>
      <c r="I221" s="41" t="e">
        <f>IF(AND('DO NOT USE_Contact Formulas'!A221,ISBLANK('Contact Data Entry'!I221)),"Zip is required",IF(ISBLANK('Contact Data Entry'!I221),NA(),"OK"))</f>
        <v>#N/A</v>
      </c>
      <c r="J221" s="41" t="e">
        <f>IF(AND('DO NOT USE_Contact Formulas'!A221,ISBLANK('Contact Data Entry'!J221)),"Student or Staff? is required",IF(ISBLANK('Contact Data Entry'!J221),NA(),IF(ISNA(VLOOKUP('Contact Data Entry'!J221,'DO NOT USE_School Picklist'!$B$3:$B$6,1,FALSE)),"Please select a value from the drop-down menu","OK")))</f>
        <v>#N/A</v>
      </c>
      <c r="K221" s="41" t="e">
        <f>IF(AND('Contact Data Entry'!J221='DO NOT USE_School Picklist'!$B$4,ISBLANK('Contact Data Entry'!K221)),"Occupation/Job Title is required if Student or Staff? is Yes, staff/faculty or volunteer",IF('DO NOT USE_Contact Formulas'!A221,"OK",NA()))</f>
        <v>#N/A</v>
      </c>
      <c r="L221" s="41" t="e">
        <f ca="1">IF('Contact Data Entry'!L221&gt;'DO NOT USE_School Picklist'!$C$3,"Date last on school campus/facility cannot be a future date",IF('DO NOT USE_Contact Formulas'!A221,IF(ISBLANK('Contact Data Entry'!L221),"Date last on school campus/facility is required","OK"),NA()))</f>
        <v>#N/A</v>
      </c>
      <c r="M221" s="42" t="e">
        <f ca="1">IF('Contact Data Entry'!M221&gt;'DO NOT USE_School Picklist'!$C$3,"Last Exposure Date cannot be a future date",IF('DO NOT USE_Contact Formulas'!A221,IF(ISBLANK('Contact Data Entry'!M221),"Last Exposure Date is required","OK"),NA()))</f>
        <v>#N/A</v>
      </c>
      <c r="N221" s="42" t="e">
        <f>IF(AND('DO NOT USE_Contact Formulas'!A221,ISBLANK('Contact Data Entry'!N221)),"Specific Place in the Location is required",IF(ISBLANK('Contact Data Entry'!N221),NA(),"OK"))</f>
        <v>#N/A</v>
      </c>
      <c r="O221" s="41" t="e">
        <f>IF(AND(NOT(ISBLANK('Contact Data Entry'!O221)),ISNA(VLOOKUP('Contact Data Entry'!O221,'DO NOT USE_School Picklist'!$L$3:$L$81,1,FALSE))),"Please select a value from the drop-down menu",IF('DO NOT USE_Contact Formulas'!A221,"OK",NA()))</f>
        <v>#N/A</v>
      </c>
      <c r="P221" s="41" t="e">
        <f>IF(AND(NOT(ISBLANK('Contact Data Entry'!P221)),NOT(ISNUMBER(MATCH("*@*.?*",'Contact Data Entry'!P221,0)))),"Email must be in a valid format",IF('DO NOT USE_Contact Formulas'!A221,"OK",NA()))</f>
        <v>#N/A</v>
      </c>
      <c r="Q221" s="41" t="e">
        <f>IF(LEN('Contact Data Entry'!Q221)&gt;50,"Parent/Guardian Name must be less than 50 characters",IF('DO NOT USE_Contact Formulas'!A221,"OK",NA()))</f>
        <v>#N/A</v>
      </c>
      <c r="R221" s="41" t="e">
        <f>IF(NOT(ISBLANK('Contact Data Entry'!R221)),IF(AND(ISNUMBER('Contact Data Entry'!R221),LEFT('Contact Data Entry'!R221,1)&lt;&gt;"1",LEN('Contact Data Entry'!R221)=10),"OK","Phone number must be valid format"),IF('DO NOT USE_Contact Formulas'!A221,"OK",NA()))</f>
        <v>#N/A</v>
      </c>
      <c r="S221" s="41" t="e">
        <f>IF(AND(NOT(ISBLANK('Contact Data Entry'!S221)),ISNA(VLOOKUP('Contact Data Entry'!S221,'DO NOT USE_School Picklist'!$N$3:$N$63,1,FALSE))),"Please select a value from the drop-down menu",IF('DO NOT USE_Contact Formulas'!A221,"OK",NA()))</f>
        <v>#N/A</v>
      </c>
      <c r="T221" s="41" t="e">
        <f>IF(AND(NOT(ISBLANK('Contact Data Entry'!T221)),ISNA(VLOOKUP('Contact Data Entry'!T221,'DO NOT USE_School Picklist'!$E$3:$E$10,1,FALSE))),"Please select a value from the drop-down menu",IF('DO NOT USE_Contact Formulas'!A221,"OK",NA()))</f>
        <v>#N/A</v>
      </c>
      <c r="U221" s="41" t="e">
        <f>IF(AND(NOT(ISBLANK('Contact Data Entry'!U221)),ISNA(VLOOKUP('Contact Data Entry'!U221,'DO NOT USE_School Picklist'!$F$3:$F$16,1,FALSE))),"Please select a value from the drop-down menu",IF('DO NOT USE_Contact Formulas'!A221,"OK",NA()))</f>
        <v>#N/A</v>
      </c>
      <c r="V221" s="41" t="e">
        <f>IF(LEN('Contact Data Entry'!V221)&gt;100,"Classroom(s) must be less than 100 characters",IF('DO NOT USE_Contact Formulas'!A221,"OK",NA()))</f>
        <v>#N/A</v>
      </c>
      <c r="W221" s="41" t="e">
        <f>IF(AND(NOT(ISBLANK('Contact Data Entry'!W221)),ISNA(VLOOKUP('Contact Data Entry'!W221,'DO NOT USE_School Picklist'!$K$3:$K$6,1,FALSE))),"Please select a value from the drop-down menu",IF('DO NOT USE_Contact Formulas'!A221,"OK",NA()))</f>
        <v>#N/A</v>
      </c>
      <c r="X221" s="41" t="e">
        <f>IF(AND(NOT(ISBLANK('Contact Data Entry'!X221)),ISNA(VLOOKUP('Contact Data Entry'!X221,'DO NOT USE_School Picklist'!$D$3:$D$5,1,FALSE))),"Please select a value from the drop-down menu",IF('DO NOT USE_Contact Formulas'!A221,"OK",NA()))</f>
        <v>#N/A</v>
      </c>
      <c r="Y221" s="41"/>
      <c r="Z221" s="41" t="e">
        <f>IF(AND(NOT(ISBLANK('Contact Data Entry'!Z221)),ISNA(VLOOKUP('Contact Data Entry'!Z221,'DO NOT USE_School Picklist'!$G$3:$G$5,1,FALSE))),"Please select a value from the drop-down menu",IF('DO NOT USE_Contact Formulas'!A221,"OK",NA()))</f>
        <v>#N/A</v>
      </c>
      <c r="AA221" s="41"/>
      <c r="AB221" s="41" t="e">
        <f>IF(AND(NOT(ISBLANK('Contact Data Entry'!AB221)),ISNA(VLOOKUP('Contact Data Entry'!AB221,'DO NOT USE_School Picklist'!$H$3:$H$4,1,FALSE))),"Please select a value from the drop-down menu",IF('DO NOT USE_Contact Formulas'!A221,"OK",NA()))</f>
        <v>#N/A</v>
      </c>
      <c r="AC221" s="41" t="e">
        <f ca="1">IF('Contact Data Entry'!AC221&gt;'DO NOT USE_School Picklist'!$C$3,"Test Date cannot be a future date",IF('DO NOT USE_Contact Formulas'!A221,"OK",NA()))</f>
        <v>#N/A</v>
      </c>
      <c r="AD221" s="41" t="e">
        <f>IF(AND(NOT(ISBLANK('Contact Data Entry'!AD221)),ISNA(VLOOKUP('Contact Data Entry'!AD221,'DO NOT USE_School Picklist'!$Q$3:$Q$8,1,FALSE))),"Please select a value from the drop-down menu",IF('DO NOT USE_Contact Formulas'!A221,"OK",NA()))</f>
        <v>#N/A</v>
      </c>
    </row>
    <row r="222" spans="1:30" x14ac:dyDescent="0.25">
      <c r="A222" s="40" t="e">
        <f>IF('DO NOT USE_Contact Formulas'!A222,IF('DO NOT USE_Contact Formulas'!B222,"Not all required fields are completed","OK"),NA())</f>
        <v>#N/A</v>
      </c>
      <c r="B222" s="41" t="e">
        <f>IF(AND('DO NOT USE_Contact Formulas'!A222,ISBLANK('Contact Data Entry'!B222)),"First Name is required",IF(NOT(ISBLANK('Contact Data Entry'!B222)),"OK",NA()))</f>
        <v>#N/A</v>
      </c>
      <c r="C222" s="41" t="e">
        <f>IF(AND('DO NOT USE_Contact Formulas'!A222,ISBLANK('Contact Data Entry'!C222)),"Last Name is required",IF(NOT(ISBLANK('Contact Data Entry'!C222)),"OK",NA()))</f>
        <v>#N/A</v>
      </c>
      <c r="D222" s="41" t="e">
        <f>IF(AND('DO NOT USE_Contact Formulas'!A222,ISBLANK('Contact Data Entry'!D222)),"Birthdate is required",IF(NOT(ISBLANK('Contact Data Entry'!D222)),"OK",NA()))</f>
        <v>#N/A</v>
      </c>
      <c r="E222" s="41" t="e">
        <f>IF(AND('DO NOT USE_Contact Formulas'!A222,ISBLANK('Contact Data Entry'!E222)),"Mobile Phone is required",IF(NOT(ISBLANK('Contact Data Entry'!E222)),IF(AND(ISNUMBER(VALUE('Contact Data Entry'!E222)),LEFT('Contact Data Entry'!E222,1)&lt;&gt;"1",LEN('Contact Data Entry'!E222)=10),"OK","Phone number must be valid format"),NA()))</f>
        <v>#N/A</v>
      </c>
      <c r="F222" s="41" t="e">
        <f>IF(LEN('Contact Data Entry'!F222)&gt;255,"Home Street Address must be less than 255 characters",IF('DO NOT USE_Contact Formulas'!A222,"OK",NA()))</f>
        <v>#N/A</v>
      </c>
      <c r="G222" s="41" t="e">
        <f>IF(LEN('Contact Data Entry'!G222)&gt;40,"City must be less than 40 characters",IF('DO NOT USE_Contact Formulas'!A222,"OK",NA()))</f>
        <v>#N/A</v>
      </c>
      <c r="H222" s="41" t="e">
        <f>IF(AND(NOT(ISBLANK('Contact Data Entry'!H222)),ISNA(VLOOKUP('Contact Data Entry'!H222,'DO NOT USE_School Picklist'!$P$3:$P$52,1,FALSE))),"Please select a value from the drop-down menu",IF('DO NOT USE_Contact Formulas'!A222,"OK",NA()))</f>
        <v>#N/A</v>
      </c>
      <c r="I222" s="41" t="e">
        <f>IF(AND('DO NOT USE_Contact Formulas'!A222,ISBLANK('Contact Data Entry'!I222)),"Zip is required",IF(ISBLANK('Contact Data Entry'!I222),NA(),"OK"))</f>
        <v>#N/A</v>
      </c>
      <c r="J222" s="41" t="e">
        <f>IF(AND('DO NOT USE_Contact Formulas'!A222,ISBLANK('Contact Data Entry'!J222)),"Student or Staff? is required",IF(ISBLANK('Contact Data Entry'!J222),NA(),IF(ISNA(VLOOKUP('Contact Data Entry'!J222,'DO NOT USE_School Picklist'!$B$3:$B$6,1,FALSE)),"Please select a value from the drop-down menu","OK")))</f>
        <v>#N/A</v>
      </c>
      <c r="K222" s="41" t="e">
        <f>IF(AND('Contact Data Entry'!J222='DO NOT USE_School Picklist'!$B$4,ISBLANK('Contact Data Entry'!K222)),"Occupation/Job Title is required if Student or Staff? is Yes, staff/faculty or volunteer",IF('DO NOT USE_Contact Formulas'!A222,"OK",NA()))</f>
        <v>#N/A</v>
      </c>
      <c r="L222" s="41" t="e">
        <f ca="1">IF('Contact Data Entry'!L222&gt;'DO NOT USE_School Picklist'!$C$3,"Date last on school campus/facility cannot be a future date",IF('DO NOT USE_Contact Formulas'!A222,IF(ISBLANK('Contact Data Entry'!L222),"Date last on school campus/facility is required","OK"),NA()))</f>
        <v>#N/A</v>
      </c>
      <c r="M222" s="42" t="e">
        <f ca="1">IF('Contact Data Entry'!M222&gt;'DO NOT USE_School Picklist'!$C$3,"Last Exposure Date cannot be a future date",IF('DO NOT USE_Contact Formulas'!A222,IF(ISBLANK('Contact Data Entry'!M222),"Last Exposure Date is required","OK"),NA()))</f>
        <v>#N/A</v>
      </c>
      <c r="N222" s="42" t="e">
        <f>IF(AND('DO NOT USE_Contact Formulas'!A222,ISBLANK('Contact Data Entry'!N222)),"Specific Place in the Location is required",IF(ISBLANK('Contact Data Entry'!N222),NA(),"OK"))</f>
        <v>#N/A</v>
      </c>
      <c r="O222" s="41" t="e">
        <f>IF(AND(NOT(ISBLANK('Contact Data Entry'!O222)),ISNA(VLOOKUP('Contact Data Entry'!O222,'DO NOT USE_School Picklist'!$L$3:$L$81,1,FALSE))),"Please select a value from the drop-down menu",IF('DO NOT USE_Contact Formulas'!A222,"OK",NA()))</f>
        <v>#N/A</v>
      </c>
      <c r="P222" s="41" t="e">
        <f>IF(AND(NOT(ISBLANK('Contact Data Entry'!P222)),NOT(ISNUMBER(MATCH("*@*.?*",'Contact Data Entry'!P222,0)))),"Email must be in a valid format",IF('DO NOT USE_Contact Formulas'!A222,"OK",NA()))</f>
        <v>#N/A</v>
      </c>
      <c r="Q222" s="41" t="e">
        <f>IF(LEN('Contact Data Entry'!Q222)&gt;50,"Parent/Guardian Name must be less than 50 characters",IF('DO NOT USE_Contact Formulas'!A222,"OK",NA()))</f>
        <v>#N/A</v>
      </c>
      <c r="R222" s="41" t="e">
        <f>IF(NOT(ISBLANK('Contact Data Entry'!R222)),IF(AND(ISNUMBER('Contact Data Entry'!R222),LEFT('Contact Data Entry'!R222,1)&lt;&gt;"1",LEN('Contact Data Entry'!R222)=10),"OK","Phone number must be valid format"),IF('DO NOT USE_Contact Formulas'!A222,"OK",NA()))</f>
        <v>#N/A</v>
      </c>
      <c r="S222" s="41" t="e">
        <f>IF(AND(NOT(ISBLANK('Contact Data Entry'!S222)),ISNA(VLOOKUP('Contact Data Entry'!S222,'DO NOT USE_School Picklist'!$N$3:$N$63,1,FALSE))),"Please select a value from the drop-down menu",IF('DO NOT USE_Contact Formulas'!A222,"OK",NA()))</f>
        <v>#N/A</v>
      </c>
      <c r="T222" s="41" t="e">
        <f>IF(AND(NOT(ISBLANK('Contact Data Entry'!T222)),ISNA(VLOOKUP('Contact Data Entry'!T222,'DO NOT USE_School Picklist'!$E$3:$E$10,1,FALSE))),"Please select a value from the drop-down menu",IF('DO NOT USE_Contact Formulas'!A222,"OK",NA()))</f>
        <v>#N/A</v>
      </c>
      <c r="U222" s="41" t="e">
        <f>IF(AND(NOT(ISBLANK('Contact Data Entry'!U222)),ISNA(VLOOKUP('Contact Data Entry'!U222,'DO NOT USE_School Picklist'!$F$3:$F$16,1,FALSE))),"Please select a value from the drop-down menu",IF('DO NOT USE_Contact Formulas'!A222,"OK",NA()))</f>
        <v>#N/A</v>
      </c>
      <c r="V222" s="41" t="e">
        <f>IF(LEN('Contact Data Entry'!V222)&gt;100,"Classroom(s) must be less than 100 characters",IF('DO NOT USE_Contact Formulas'!A222,"OK",NA()))</f>
        <v>#N/A</v>
      </c>
      <c r="W222" s="41" t="e">
        <f>IF(AND(NOT(ISBLANK('Contact Data Entry'!W222)),ISNA(VLOOKUP('Contact Data Entry'!W222,'DO NOT USE_School Picklist'!$K$3:$K$6,1,FALSE))),"Please select a value from the drop-down menu",IF('DO NOT USE_Contact Formulas'!A222,"OK",NA()))</f>
        <v>#N/A</v>
      </c>
      <c r="X222" s="41" t="e">
        <f>IF(AND(NOT(ISBLANK('Contact Data Entry'!X222)),ISNA(VLOOKUP('Contact Data Entry'!X222,'DO NOT USE_School Picklist'!$D$3:$D$5,1,FALSE))),"Please select a value from the drop-down menu",IF('DO NOT USE_Contact Formulas'!A222,"OK",NA()))</f>
        <v>#N/A</v>
      </c>
      <c r="Y222" s="41"/>
      <c r="Z222" s="41" t="e">
        <f>IF(AND(NOT(ISBLANK('Contact Data Entry'!Z222)),ISNA(VLOOKUP('Contact Data Entry'!Z222,'DO NOT USE_School Picklist'!$G$3:$G$5,1,FALSE))),"Please select a value from the drop-down menu",IF('DO NOT USE_Contact Formulas'!A222,"OK",NA()))</f>
        <v>#N/A</v>
      </c>
      <c r="AA222" s="41"/>
      <c r="AB222" s="41" t="e">
        <f>IF(AND(NOT(ISBLANK('Contact Data Entry'!AB222)),ISNA(VLOOKUP('Contact Data Entry'!AB222,'DO NOT USE_School Picklist'!$H$3:$H$4,1,FALSE))),"Please select a value from the drop-down menu",IF('DO NOT USE_Contact Formulas'!A222,"OK",NA()))</f>
        <v>#N/A</v>
      </c>
      <c r="AC222" s="41" t="e">
        <f ca="1">IF('Contact Data Entry'!AC222&gt;'DO NOT USE_School Picklist'!$C$3,"Test Date cannot be a future date",IF('DO NOT USE_Contact Formulas'!A222,"OK",NA()))</f>
        <v>#N/A</v>
      </c>
      <c r="AD222" s="41" t="e">
        <f>IF(AND(NOT(ISBLANK('Contact Data Entry'!AD222)),ISNA(VLOOKUP('Contact Data Entry'!AD222,'DO NOT USE_School Picklist'!$Q$3:$Q$8,1,FALSE))),"Please select a value from the drop-down menu",IF('DO NOT USE_Contact Formulas'!A222,"OK",NA()))</f>
        <v>#N/A</v>
      </c>
    </row>
    <row r="223" spans="1:30" x14ac:dyDescent="0.25">
      <c r="A223" s="40" t="e">
        <f>IF('DO NOT USE_Contact Formulas'!A223,IF('DO NOT USE_Contact Formulas'!B223,"Not all required fields are completed","OK"),NA())</f>
        <v>#N/A</v>
      </c>
      <c r="B223" s="41" t="e">
        <f>IF(AND('DO NOT USE_Contact Formulas'!A223,ISBLANK('Contact Data Entry'!B223)),"First Name is required",IF(NOT(ISBLANK('Contact Data Entry'!B223)),"OK",NA()))</f>
        <v>#N/A</v>
      </c>
      <c r="C223" s="41" t="e">
        <f>IF(AND('DO NOT USE_Contact Formulas'!A223,ISBLANK('Contact Data Entry'!C223)),"Last Name is required",IF(NOT(ISBLANK('Contact Data Entry'!C223)),"OK",NA()))</f>
        <v>#N/A</v>
      </c>
      <c r="D223" s="41" t="e">
        <f>IF(AND('DO NOT USE_Contact Formulas'!A223,ISBLANK('Contact Data Entry'!D223)),"Birthdate is required",IF(NOT(ISBLANK('Contact Data Entry'!D223)),"OK",NA()))</f>
        <v>#N/A</v>
      </c>
      <c r="E223" s="41" t="e">
        <f>IF(AND('DO NOT USE_Contact Formulas'!A223,ISBLANK('Contact Data Entry'!E223)),"Mobile Phone is required",IF(NOT(ISBLANK('Contact Data Entry'!E223)),IF(AND(ISNUMBER(VALUE('Contact Data Entry'!E223)),LEFT('Contact Data Entry'!E223,1)&lt;&gt;"1",LEN('Contact Data Entry'!E223)=10),"OK","Phone number must be valid format"),NA()))</f>
        <v>#N/A</v>
      </c>
      <c r="F223" s="41" t="e">
        <f>IF(LEN('Contact Data Entry'!F223)&gt;255,"Home Street Address must be less than 255 characters",IF('DO NOT USE_Contact Formulas'!A223,"OK",NA()))</f>
        <v>#N/A</v>
      </c>
      <c r="G223" s="41" t="e">
        <f>IF(LEN('Contact Data Entry'!G223)&gt;40,"City must be less than 40 characters",IF('DO NOT USE_Contact Formulas'!A223,"OK",NA()))</f>
        <v>#N/A</v>
      </c>
      <c r="H223" s="41" t="e">
        <f>IF(AND(NOT(ISBLANK('Contact Data Entry'!H223)),ISNA(VLOOKUP('Contact Data Entry'!H223,'DO NOT USE_School Picklist'!$P$3:$P$52,1,FALSE))),"Please select a value from the drop-down menu",IF('DO NOT USE_Contact Formulas'!A223,"OK",NA()))</f>
        <v>#N/A</v>
      </c>
      <c r="I223" s="41" t="e">
        <f>IF(AND('DO NOT USE_Contact Formulas'!A223,ISBLANK('Contact Data Entry'!I223)),"Zip is required",IF(ISBLANK('Contact Data Entry'!I223),NA(),"OK"))</f>
        <v>#N/A</v>
      </c>
      <c r="J223" s="41" t="e">
        <f>IF(AND('DO NOT USE_Contact Formulas'!A223,ISBLANK('Contact Data Entry'!J223)),"Student or Staff? is required",IF(ISBLANK('Contact Data Entry'!J223),NA(),IF(ISNA(VLOOKUP('Contact Data Entry'!J223,'DO NOT USE_School Picklist'!$B$3:$B$6,1,FALSE)),"Please select a value from the drop-down menu","OK")))</f>
        <v>#N/A</v>
      </c>
      <c r="K223" s="41" t="e">
        <f>IF(AND('Contact Data Entry'!J223='DO NOT USE_School Picklist'!$B$4,ISBLANK('Contact Data Entry'!K223)),"Occupation/Job Title is required if Student or Staff? is Yes, staff/faculty or volunteer",IF('DO NOT USE_Contact Formulas'!A223,"OK",NA()))</f>
        <v>#N/A</v>
      </c>
      <c r="L223" s="41" t="e">
        <f ca="1">IF('Contact Data Entry'!L223&gt;'DO NOT USE_School Picklist'!$C$3,"Date last on school campus/facility cannot be a future date",IF('DO NOT USE_Contact Formulas'!A223,IF(ISBLANK('Contact Data Entry'!L223),"Date last on school campus/facility is required","OK"),NA()))</f>
        <v>#N/A</v>
      </c>
      <c r="M223" s="42" t="e">
        <f ca="1">IF('Contact Data Entry'!M223&gt;'DO NOT USE_School Picklist'!$C$3,"Last Exposure Date cannot be a future date",IF('DO NOT USE_Contact Formulas'!A223,IF(ISBLANK('Contact Data Entry'!M223),"Last Exposure Date is required","OK"),NA()))</f>
        <v>#N/A</v>
      </c>
      <c r="N223" s="42" t="e">
        <f>IF(AND('DO NOT USE_Contact Formulas'!A223,ISBLANK('Contact Data Entry'!N223)),"Specific Place in the Location is required",IF(ISBLANK('Contact Data Entry'!N223),NA(),"OK"))</f>
        <v>#N/A</v>
      </c>
      <c r="O223" s="41" t="e">
        <f>IF(AND(NOT(ISBLANK('Contact Data Entry'!O223)),ISNA(VLOOKUP('Contact Data Entry'!O223,'DO NOT USE_School Picklist'!$L$3:$L$81,1,FALSE))),"Please select a value from the drop-down menu",IF('DO NOT USE_Contact Formulas'!A223,"OK",NA()))</f>
        <v>#N/A</v>
      </c>
      <c r="P223" s="41" t="e">
        <f>IF(AND(NOT(ISBLANK('Contact Data Entry'!P223)),NOT(ISNUMBER(MATCH("*@*.?*",'Contact Data Entry'!P223,0)))),"Email must be in a valid format",IF('DO NOT USE_Contact Formulas'!A223,"OK",NA()))</f>
        <v>#N/A</v>
      </c>
      <c r="Q223" s="41" t="e">
        <f>IF(LEN('Contact Data Entry'!Q223)&gt;50,"Parent/Guardian Name must be less than 50 characters",IF('DO NOT USE_Contact Formulas'!A223,"OK",NA()))</f>
        <v>#N/A</v>
      </c>
      <c r="R223" s="41" t="e">
        <f>IF(NOT(ISBLANK('Contact Data Entry'!R223)),IF(AND(ISNUMBER('Contact Data Entry'!R223),LEFT('Contact Data Entry'!R223,1)&lt;&gt;"1",LEN('Contact Data Entry'!R223)=10),"OK","Phone number must be valid format"),IF('DO NOT USE_Contact Formulas'!A223,"OK",NA()))</f>
        <v>#N/A</v>
      </c>
      <c r="S223" s="41" t="e">
        <f>IF(AND(NOT(ISBLANK('Contact Data Entry'!S223)),ISNA(VLOOKUP('Contact Data Entry'!S223,'DO NOT USE_School Picklist'!$N$3:$N$63,1,FALSE))),"Please select a value from the drop-down menu",IF('DO NOT USE_Contact Formulas'!A223,"OK",NA()))</f>
        <v>#N/A</v>
      </c>
      <c r="T223" s="41" t="e">
        <f>IF(AND(NOT(ISBLANK('Contact Data Entry'!T223)),ISNA(VLOOKUP('Contact Data Entry'!T223,'DO NOT USE_School Picklist'!$E$3:$E$10,1,FALSE))),"Please select a value from the drop-down menu",IF('DO NOT USE_Contact Formulas'!A223,"OK",NA()))</f>
        <v>#N/A</v>
      </c>
      <c r="U223" s="41" t="e">
        <f>IF(AND(NOT(ISBLANK('Contact Data Entry'!U223)),ISNA(VLOOKUP('Contact Data Entry'!U223,'DO NOT USE_School Picklist'!$F$3:$F$16,1,FALSE))),"Please select a value from the drop-down menu",IF('DO NOT USE_Contact Formulas'!A223,"OK",NA()))</f>
        <v>#N/A</v>
      </c>
      <c r="V223" s="41" t="e">
        <f>IF(LEN('Contact Data Entry'!V223)&gt;100,"Classroom(s) must be less than 100 characters",IF('DO NOT USE_Contact Formulas'!A223,"OK",NA()))</f>
        <v>#N/A</v>
      </c>
      <c r="W223" s="41" t="e">
        <f>IF(AND(NOT(ISBLANK('Contact Data Entry'!W223)),ISNA(VLOOKUP('Contact Data Entry'!W223,'DO NOT USE_School Picklist'!$K$3:$K$6,1,FALSE))),"Please select a value from the drop-down menu",IF('DO NOT USE_Contact Formulas'!A223,"OK",NA()))</f>
        <v>#N/A</v>
      </c>
      <c r="X223" s="41" t="e">
        <f>IF(AND(NOT(ISBLANK('Contact Data Entry'!X223)),ISNA(VLOOKUP('Contact Data Entry'!X223,'DO NOT USE_School Picklist'!$D$3:$D$5,1,FALSE))),"Please select a value from the drop-down menu",IF('DO NOT USE_Contact Formulas'!A223,"OK",NA()))</f>
        <v>#N/A</v>
      </c>
      <c r="Y223" s="41"/>
      <c r="Z223" s="41" t="e">
        <f>IF(AND(NOT(ISBLANK('Contact Data Entry'!Z223)),ISNA(VLOOKUP('Contact Data Entry'!Z223,'DO NOT USE_School Picklist'!$G$3:$G$5,1,FALSE))),"Please select a value from the drop-down menu",IF('DO NOT USE_Contact Formulas'!A223,"OK",NA()))</f>
        <v>#N/A</v>
      </c>
      <c r="AA223" s="41"/>
      <c r="AB223" s="41" t="e">
        <f>IF(AND(NOT(ISBLANK('Contact Data Entry'!AB223)),ISNA(VLOOKUP('Contact Data Entry'!AB223,'DO NOT USE_School Picklist'!$H$3:$H$4,1,FALSE))),"Please select a value from the drop-down menu",IF('DO NOT USE_Contact Formulas'!A223,"OK",NA()))</f>
        <v>#N/A</v>
      </c>
      <c r="AC223" s="41" t="e">
        <f ca="1">IF('Contact Data Entry'!AC223&gt;'DO NOT USE_School Picklist'!$C$3,"Test Date cannot be a future date",IF('DO NOT USE_Contact Formulas'!A223,"OK",NA()))</f>
        <v>#N/A</v>
      </c>
      <c r="AD223" s="41" t="e">
        <f>IF(AND(NOT(ISBLANK('Contact Data Entry'!AD223)),ISNA(VLOOKUP('Contact Data Entry'!AD223,'DO NOT USE_School Picklist'!$Q$3:$Q$8,1,FALSE))),"Please select a value from the drop-down menu",IF('DO NOT USE_Contact Formulas'!A223,"OK",NA()))</f>
        <v>#N/A</v>
      </c>
    </row>
    <row r="224" spans="1:30" x14ac:dyDescent="0.25">
      <c r="A224" s="40" t="e">
        <f>IF('DO NOT USE_Contact Formulas'!A224,IF('DO NOT USE_Contact Formulas'!B224,"Not all required fields are completed","OK"),NA())</f>
        <v>#N/A</v>
      </c>
      <c r="B224" s="41" t="e">
        <f>IF(AND('DO NOT USE_Contact Formulas'!A224,ISBLANK('Contact Data Entry'!B224)),"First Name is required",IF(NOT(ISBLANK('Contact Data Entry'!B224)),"OK",NA()))</f>
        <v>#N/A</v>
      </c>
      <c r="C224" s="41" t="e">
        <f>IF(AND('DO NOT USE_Contact Formulas'!A224,ISBLANK('Contact Data Entry'!C224)),"Last Name is required",IF(NOT(ISBLANK('Contact Data Entry'!C224)),"OK",NA()))</f>
        <v>#N/A</v>
      </c>
      <c r="D224" s="41" t="e">
        <f>IF(AND('DO NOT USE_Contact Formulas'!A224,ISBLANK('Contact Data Entry'!D224)),"Birthdate is required",IF(NOT(ISBLANK('Contact Data Entry'!D224)),"OK",NA()))</f>
        <v>#N/A</v>
      </c>
      <c r="E224" s="41" t="e">
        <f>IF(AND('DO NOT USE_Contact Formulas'!A224,ISBLANK('Contact Data Entry'!E224)),"Mobile Phone is required",IF(NOT(ISBLANK('Contact Data Entry'!E224)),IF(AND(ISNUMBER(VALUE('Contact Data Entry'!E224)),LEFT('Contact Data Entry'!E224,1)&lt;&gt;"1",LEN('Contact Data Entry'!E224)=10),"OK","Phone number must be valid format"),NA()))</f>
        <v>#N/A</v>
      </c>
      <c r="F224" s="41" t="e">
        <f>IF(LEN('Contact Data Entry'!F224)&gt;255,"Home Street Address must be less than 255 characters",IF('DO NOT USE_Contact Formulas'!A224,"OK",NA()))</f>
        <v>#N/A</v>
      </c>
      <c r="G224" s="41" t="e">
        <f>IF(LEN('Contact Data Entry'!G224)&gt;40,"City must be less than 40 characters",IF('DO NOT USE_Contact Formulas'!A224,"OK",NA()))</f>
        <v>#N/A</v>
      </c>
      <c r="H224" s="41" t="e">
        <f>IF(AND(NOT(ISBLANK('Contact Data Entry'!H224)),ISNA(VLOOKUP('Contact Data Entry'!H224,'DO NOT USE_School Picklist'!$P$3:$P$52,1,FALSE))),"Please select a value from the drop-down menu",IF('DO NOT USE_Contact Formulas'!A224,"OK",NA()))</f>
        <v>#N/A</v>
      </c>
      <c r="I224" s="41" t="e">
        <f>IF(AND('DO NOT USE_Contact Formulas'!A224,ISBLANK('Contact Data Entry'!I224)),"Zip is required",IF(ISBLANK('Contact Data Entry'!I224),NA(),"OK"))</f>
        <v>#N/A</v>
      </c>
      <c r="J224" s="41" t="e">
        <f>IF(AND('DO NOT USE_Contact Formulas'!A224,ISBLANK('Contact Data Entry'!J224)),"Student or Staff? is required",IF(ISBLANK('Contact Data Entry'!J224),NA(),IF(ISNA(VLOOKUP('Contact Data Entry'!J224,'DO NOT USE_School Picklist'!$B$3:$B$6,1,FALSE)),"Please select a value from the drop-down menu","OK")))</f>
        <v>#N/A</v>
      </c>
      <c r="K224" s="41" t="e">
        <f>IF(AND('Contact Data Entry'!J224='DO NOT USE_School Picklist'!$B$4,ISBLANK('Contact Data Entry'!K224)),"Occupation/Job Title is required if Student or Staff? is Yes, staff/faculty or volunteer",IF('DO NOT USE_Contact Formulas'!A224,"OK",NA()))</f>
        <v>#N/A</v>
      </c>
      <c r="L224" s="41" t="e">
        <f ca="1">IF('Contact Data Entry'!L224&gt;'DO NOT USE_School Picklist'!$C$3,"Date last on school campus/facility cannot be a future date",IF('DO NOT USE_Contact Formulas'!A224,IF(ISBLANK('Contact Data Entry'!L224),"Date last on school campus/facility is required","OK"),NA()))</f>
        <v>#N/A</v>
      </c>
      <c r="M224" s="42" t="e">
        <f ca="1">IF('Contact Data Entry'!M224&gt;'DO NOT USE_School Picklist'!$C$3,"Last Exposure Date cannot be a future date",IF('DO NOT USE_Contact Formulas'!A224,IF(ISBLANK('Contact Data Entry'!M224),"Last Exposure Date is required","OK"),NA()))</f>
        <v>#N/A</v>
      </c>
      <c r="N224" s="42" t="e">
        <f>IF(AND('DO NOT USE_Contact Formulas'!A224,ISBLANK('Contact Data Entry'!N224)),"Specific Place in the Location is required",IF(ISBLANK('Contact Data Entry'!N224),NA(),"OK"))</f>
        <v>#N/A</v>
      </c>
      <c r="O224" s="41" t="e">
        <f>IF(AND(NOT(ISBLANK('Contact Data Entry'!O224)),ISNA(VLOOKUP('Contact Data Entry'!O224,'DO NOT USE_School Picklist'!$L$3:$L$81,1,FALSE))),"Please select a value from the drop-down menu",IF('DO NOT USE_Contact Formulas'!A224,"OK",NA()))</f>
        <v>#N/A</v>
      </c>
      <c r="P224" s="41" t="e">
        <f>IF(AND(NOT(ISBLANK('Contact Data Entry'!P224)),NOT(ISNUMBER(MATCH("*@*.?*",'Contact Data Entry'!P224,0)))),"Email must be in a valid format",IF('DO NOT USE_Contact Formulas'!A224,"OK",NA()))</f>
        <v>#N/A</v>
      </c>
      <c r="Q224" s="41" t="e">
        <f>IF(LEN('Contact Data Entry'!Q224)&gt;50,"Parent/Guardian Name must be less than 50 characters",IF('DO NOT USE_Contact Formulas'!A224,"OK",NA()))</f>
        <v>#N/A</v>
      </c>
      <c r="R224" s="41" t="e">
        <f>IF(NOT(ISBLANK('Contact Data Entry'!R224)),IF(AND(ISNUMBER('Contact Data Entry'!R224),LEFT('Contact Data Entry'!R224,1)&lt;&gt;"1",LEN('Contact Data Entry'!R224)=10),"OK","Phone number must be valid format"),IF('DO NOT USE_Contact Formulas'!A224,"OK",NA()))</f>
        <v>#N/A</v>
      </c>
      <c r="S224" s="41" t="e">
        <f>IF(AND(NOT(ISBLANK('Contact Data Entry'!S224)),ISNA(VLOOKUP('Contact Data Entry'!S224,'DO NOT USE_School Picklist'!$N$3:$N$63,1,FALSE))),"Please select a value from the drop-down menu",IF('DO NOT USE_Contact Formulas'!A224,"OK",NA()))</f>
        <v>#N/A</v>
      </c>
      <c r="T224" s="41" t="e">
        <f>IF(AND(NOT(ISBLANK('Contact Data Entry'!T224)),ISNA(VLOOKUP('Contact Data Entry'!T224,'DO NOT USE_School Picklist'!$E$3:$E$10,1,FALSE))),"Please select a value from the drop-down menu",IF('DO NOT USE_Contact Formulas'!A224,"OK",NA()))</f>
        <v>#N/A</v>
      </c>
      <c r="U224" s="41" t="e">
        <f>IF(AND(NOT(ISBLANK('Contact Data Entry'!U224)),ISNA(VLOOKUP('Contact Data Entry'!U224,'DO NOT USE_School Picklist'!$F$3:$F$16,1,FALSE))),"Please select a value from the drop-down menu",IF('DO NOT USE_Contact Formulas'!A224,"OK",NA()))</f>
        <v>#N/A</v>
      </c>
      <c r="V224" s="41" t="e">
        <f>IF(LEN('Contact Data Entry'!V224)&gt;100,"Classroom(s) must be less than 100 characters",IF('DO NOT USE_Contact Formulas'!A224,"OK",NA()))</f>
        <v>#N/A</v>
      </c>
      <c r="W224" s="41" t="e">
        <f>IF(AND(NOT(ISBLANK('Contact Data Entry'!W224)),ISNA(VLOOKUP('Contact Data Entry'!W224,'DO NOT USE_School Picklist'!$K$3:$K$6,1,FALSE))),"Please select a value from the drop-down menu",IF('DO NOT USE_Contact Formulas'!A224,"OK",NA()))</f>
        <v>#N/A</v>
      </c>
      <c r="X224" s="41" t="e">
        <f>IF(AND(NOT(ISBLANK('Contact Data Entry'!X224)),ISNA(VLOOKUP('Contact Data Entry'!X224,'DO NOT USE_School Picklist'!$D$3:$D$5,1,FALSE))),"Please select a value from the drop-down menu",IF('DO NOT USE_Contact Formulas'!A224,"OK",NA()))</f>
        <v>#N/A</v>
      </c>
      <c r="Y224" s="41"/>
      <c r="Z224" s="41" t="e">
        <f>IF(AND(NOT(ISBLANK('Contact Data Entry'!Z224)),ISNA(VLOOKUP('Contact Data Entry'!Z224,'DO NOT USE_School Picklist'!$G$3:$G$5,1,FALSE))),"Please select a value from the drop-down menu",IF('DO NOT USE_Contact Formulas'!A224,"OK",NA()))</f>
        <v>#N/A</v>
      </c>
      <c r="AA224" s="41"/>
      <c r="AB224" s="41" t="e">
        <f>IF(AND(NOT(ISBLANK('Contact Data Entry'!AB224)),ISNA(VLOOKUP('Contact Data Entry'!AB224,'DO NOT USE_School Picklist'!$H$3:$H$4,1,FALSE))),"Please select a value from the drop-down menu",IF('DO NOT USE_Contact Formulas'!A224,"OK",NA()))</f>
        <v>#N/A</v>
      </c>
      <c r="AC224" s="41" t="e">
        <f ca="1">IF('Contact Data Entry'!AC224&gt;'DO NOT USE_School Picklist'!$C$3,"Test Date cannot be a future date",IF('DO NOT USE_Contact Formulas'!A224,"OK",NA()))</f>
        <v>#N/A</v>
      </c>
      <c r="AD224" s="41" t="e">
        <f>IF(AND(NOT(ISBLANK('Contact Data Entry'!AD224)),ISNA(VLOOKUP('Contact Data Entry'!AD224,'DO NOT USE_School Picklist'!$Q$3:$Q$8,1,FALSE))),"Please select a value from the drop-down menu",IF('DO NOT USE_Contact Formulas'!A224,"OK",NA()))</f>
        <v>#N/A</v>
      </c>
    </row>
    <row r="225" spans="1:30" x14ac:dyDescent="0.25">
      <c r="A225" s="40" t="e">
        <f>IF('DO NOT USE_Contact Formulas'!A225,IF('DO NOT USE_Contact Formulas'!B225,"Not all required fields are completed","OK"),NA())</f>
        <v>#N/A</v>
      </c>
      <c r="B225" s="41" t="e">
        <f>IF(AND('DO NOT USE_Contact Formulas'!A225,ISBLANK('Contact Data Entry'!B225)),"First Name is required",IF(NOT(ISBLANK('Contact Data Entry'!B225)),"OK",NA()))</f>
        <v>#N/A</v>
      </c>
      <c r="C225" s="41" t="e">
        <f>IF(AND('DO NOT USE_Contact Formulas'!A225,ISBLANK('Contact Data Entry'!C225)),"Last Name is required",IF(NOT(ISBLANK('Contact Data Entry'!C225)),"OK",NA()))</f>
        <v>#N/A</v>
      </c>
      <c r="D225" s="41" t="e">
        <f>IF(AND('DO NOT USE_Contact Formulas'!A225,ISBLANK('Contact Data Entry'!D225)),"Birthdate is required",IF(NOT(ISBLANK('Contact Data Entry'!D225)),"OK",NA()))</f>
        <v>#N/A</v>
      </c>
      <c r="E225" s="41" t="e">
        <f>IF(AND('DO NOT USE_Contact Formulas'!A225,ISBLANK('Contact Data Entry'!E225)),"Mobile Phone is required",IF(NOT(ISBLANK('Contact Data Entry'!E225)),IF(AND(ISNUMBER(VALUE('Contact Data Entry'!E225)),LEFT('Contact Data Entry'!E225,1)&lt;&gt;"1",LEN('Contact Data Entry'!E225)=10),"OK","Phone number must be valid format"),NA()))</f>
        <v>#N/A</v>
      </c>
      <c r="F225" s="41" t="e">
        <f>IF(LEN('Contact Data Entry'!F225)&gt;255,"Home Street Address must be less than 255 characters",IF('DO NOT USE_Contact Formulas'!A225,"OK",NA()))</f>
        <v>#N/A</v>
      </c>
      <c r="G225" s="41" t="e">
        <f>IF(LEN('Contact Data Entry'!G225)&gt;40,"City must be less than 40 characters",IF('DO NOT USE_Contact Formulas'!A225,"OK",NA()))</f>
        <v>#N/A</v>
      </c>
      <c r="H225" s="41" t="e">
        <f>IF(AND(NOT(ISBLANK('Contact Data Entry'!H225)),ISNA(VLOOKUP('Contact Data Entry'!H225,'DO NOT USE_School Picklist'!$P$3:$P$52,1,FALSE))),"Please select a value from the drop-down menu",IF('DO NOT USE_Contact Formulas'!A225,"OK",NA()))</f>
        <v>#N/A</v>
      </c>
      <c r="I225" s="41" t="e">
        <f>IF(AND('DO NOT USE_Contact Formulas'!A225,ISBLANK('Contact Data Entry'!I225)),"Zip is required",IF(ISBLANK('Contact Data Entry'!I225),NA(),"OK"))</f>
        <v>#N/A</v>
      </c>
      <c r="J225" s="41" t="e">
        <f>IF(AND('DO NOT USE_Contact Formulas'!A225,ISBLANK('Contact Data Entry'!J225)),"Student or Staff? is required",IF(ISBLANK('Contact Data Entry'!J225),NA(),IF(ISNA(VLOOKUP('Contact Data Entry'!J225,'DO NOT USE_School Picklist'!$B$3:$B$6,1,FALSE)),"Please select a value from the drop-down menu","OK")))</f>
        <v>#N/A</v>
      </c>
      <c r="K225" s="41" t="e">
        <f>IF(AND('Contact Data Entry'!J225='DO NOT USE_School Picklist'!$B$4,ISBLANK('Contact Data Entry'!K225)),"Occupation/Job Title is required if Student or Staff? is Yes, staff/faculty or volunteer",IF('DO NOT USE_Contact Formulas'!A225,"OK",NA()))</f>
        <v>#N/A</v>
      </c>
      <c r="L225" s="41" t="e">
        <f ca="1">IF('Contact Data Entry'!L225&gt;'DO NOT USE_School Picklist'!$C$3,"Date last on school campus/facility cannot be a future date",IF('DO NOT USE_Contact Formulas'!A225,IF(ISBLANK('Contact Data Entry'!L225),"Date last on school campus/facility is required","OK"),NA()))</f>
        <v>#N/A</v>
      </c>
      <c r="M225" s="42" t="e">
        <f ca="1">IF('Contact Data Entry'!M225&gt;'DO NOT USE_School Picklist'!$C$3,"Last Exposure Date cannot be a future date",IF('DO NOT USE_Contact Formulas'!A225,IF(ISBLANK('Contact Data Entry'!M225),"Last Exposure Date is required","OK"),NA()))</f>
        <v>#N/A</v>
      </c>
      <c r="N225" s="42" t="e">
        <f>IF(AND('DO NOT USE_Contact Formulas'!A225,ISBLANK('Contact Data Entry'!N225)),"Specific Place in the Location is required",IF(ISBLANK('Contact Data Entry'!N225),NA(),"OK"))</f>
        <v>#N/A</v>
      </c>
      <c r="O225" s="41" t="e">
        <f>IF(AND(NOT(ISBLANK('Contact Data Entry'!O225)),ISNA(VLOOKUP('Contact Data Entry'!O225,'DO NOT USE_School Picklist'!$L$3:$L$81,1,FALSE))),"Please select a value from the drop-down menu",IF('DO NOT USE_Contact Formulas'!A225,"OK",NA()))</f>
        <v>#N/A</v>
      </c>
      <c r="P225" s="41" t="e">
        <f>IF(AND(NOT(ISBLANK('Contact Data Entry'!P225)),NOT(ISNUMBER(MATCH("*@*.?*",'Contact Data Entry'!P225,0)))),"Email must be in a valid format",IF('DO NOT USE_Contact Formulas'!A225,"OK",NA()))</f>
        <v>#N/A</v>
      </c>
      <c r="Q225" s="41" t="e">
        <f>IF(LEN('Contact Data Entry'!Q225)&gt;50,"Parent/Guardian Name must be less than 50 characters",IF('DO NOT USE_Contact Formulas'!A225,"OK",NA()))</f>
        <v>#N/A</v>
      </c>
      <c r="R225" s="41" t="e">
        <f>IF(NOT(ISBLANK('Contact Data Entry'!R225)),IF(AND(ISNUMBER('Contact Data Entry'!R225),LEFT('Contact Data Entry'!R225,1)&lt;&gt;"1",LEN('Contact Data Entry'!R225)=10),"OK","Phone number must be valid format"),IF('DO NOT USE_Contact Formulas'!A225,"OK",NA()))</f>
        <v>#N/A</v>
      </c>
      <c r="S225" s="41" t="e">
        <f>IF(AND(NOT(ISBLANK('Contact Data Entry'!S225)),ISNA(VLOOKUP('Contact Data Entry'!S225,'DO NOT USE_School Picklist'!$N$3:$N$63,1,FALSE))),"Please select a value from the drop-down menu",IF('DO NOT USE_Contact Formulas'!A225,"OK",NA()))</f>
        <v>#N/A</v>
      </c>
      <c r="T225" s="41" t="e">
        <f>IF(AND(NOT(ISBLANK('Contact Data Entry'!T225)),ISNA(VLOOKUP('Contact Data Entry'!T225,'DO NOT USE_School Picklist'!$E$3:$E$10,1,FALSE))),"Please select a value from the drop-down menu",IF('DO NOT USE_Contact Formulas'!A225,"OK",NA()))</f>
        <v>#N/A</v>
      </c>
      <c r="U225" s="41" t="e">
        <f>IF(AND(NOT(ISBLANK('Contact Data Entry'!U225)),ISNA(VLOOKUP('Contact Data Entry'!U225,'DO NOT USE_School Picklist'!$F$3:$F$16,1,FALSE))),"Please select a value from the drop-down menu",IF('DO NOT USE_Contact Formulas'!A225,"OK",NA()))</f>
        <v>#N/A</v>
      </c>
      <c r="V225" s="41" t="e">
        <f>IF(LEN('Contact Data Entry'!V225)&gt;100,"Classroom(s) must be less than 100 characters",IF('DO NOT USE_Contact Formulas'!A225,"OK",NA()))</f>
        <v>#N/A</v>
      </c>
      <c r="W225" s="41" t="e">
        <f>IF(AND(NOT(ISBLANK('Contact Data Entry'!W225)),ISNA(VLOOKUP('Contact Data Entry'!W225,'DO NOT USE_School Picklist'!$K$3:$K$6,1,FALSE))),"Please select a value from the drop-down menu",IF('DO NOT USE_Contact Formulas'!A225,"OK",NA()))</f>
        <v>#N/A</v>
      </c>
      <c r="X225" s="41" t="e">
        <f>IF(AND(NOT(ISBLANK('Contact Data Entry'!X225)),ISNA(VLOOKUP('Contact Data Entry'!X225,'DO NOT USE_School Picklist'!$D$3:$D$5,1,FALSE))),"Please select a value from the drop-down menu",IF('DO NOT USE_Contact Formulas'!A225,"OK",NA()))</f>
        <v>#N/A</v>
      </c>
      <c r="Y225" s="41"/>
      <c r="Z225" s="41" t="e">
        <f>IF(AND(NOT(ISBLANK('Contact Data Entry'!Z225)),ISNA(VLOOKUP('Contact Data Entry'!Z225,'DO NOT USE_School Picklist'!$G$3:$G$5,1,FALSE))),"Please select a value from the drop-down menu",IF('DO NOT USE_Contact Formulas'!A225,"OK",NA()))</f>
        <v>#N/A</v>
      </c>
      <c r="AA225" s="41"/>
      <c r="AB225" s="41" t="e">
        <f>IF(AND(NOT(ISBLANK('Contact Data Entry'!AB225)),ISNA(VLOOKUP('Contact Data Entry'!AB225,'DO NOT USE_School Picklist'!$H$3:$H$4,1,FALSE))),"Please select a value from the drop-down menu",IF('DO NOT USE_Contact Formulas'!A225,"OK",NA()))</f>
        <v>#N/A</v>
      </c>
      <c r="AC225" s="41" t="e">
        <f ca="1">IF('Contact Data Entry'!AC225&gt;'DO NOT USE_School Picklist'!$C$3,"Test Date cannot be a future date",IF('DO NOT USE_Contact Formulas'!A225,"OK",NA()))</f>
        <v>#N/A</v>
      </c>
      <c r="AD225" s="41" t="e">
        <f>IF(AND(NOT(ISBLANK('Contact Data Entry'!AD225)),ISNA(VLOOKUP('Contact Data Entry'!AD225,'DO NOT USE_School Picklist'!$Q$3:$Q$8,1,FALSE))),"Please select a value from the drop-down menu",IF('DO NOT USE_Contact Formulas'!A225,"OK",NA()))</f>
        <v>#N/A</v>
      </c>
    </row>
    <row r="226" spans="1:30" x14ac:dyDescent="0.25">
      <c r="A226" s="40" t="e">
        <f>IF('DO NOT USE_Contact Formulas'!A226,IF('DO NOT USE_Contact Formulas'!B226,"Not all required fields are completed","OK"),NA())</f>
        <v>#N/A</v>
      </c>
      <c r="B226" s="41" t="e">
        <f>IF(AND('DO NOT USE_Contact Formulas'!A226,ISBLANK('Contact Data Entry'!B226)),"First Name is required",IF(NOT(ISBLANK('Contact Data Entry'!B226)),"OK",NA()))</f>
        <v>#N/A</v>
      </c>
      <c r="C226" s="41" t="e">
        <f>IF(AND('DO NOT USE_Contact Formulas'!A226,ISBLANK('Contact Data Entry'!C226)),"Last Name is required",IF(NOT(ISBLANK('Contact Data Entry'!C226)),"OK",NA()))</f>
        <v>#N/A</v>
      </c>
      <c r="D226" s="41" t="e">
        <f>IF(AND('DO NOT USE_Contact Formulas'!A226,ISBLANK('Contact Data Entry'!D226)),"Birthdate is required",IF(NOT(ISBLANK('Contact Data Entry'!D226)),"OK",NA()))</f>
        <v>#N/A</v>
      </c>
      <c r="E226" s="41" t="e">
        <f>IF(AND('DO NOT USE_Contact Formulas'!A226,ISBLANK('Contact Data Entry'!E226)),"Mobile Phone is required",IF(NOT(ISBLANK('Contact Data Entry'!E226)),IF(AND(ISNUMBER(VALUE('Contact Data Entry'!E226)),LEFT('Contact Data Entry'!E226,1)&lt;&gt;"1",LEN('Contact Data Entry'!E226)=10),"OK","Phone number must be valid format"),NA()))</f>
        <v>#N/A</v>
      </c>
      <c r="F226" s="41" t="e">
        <f>IF(LEN('Contact Data Entry'!F226)&gt;255,"Home Street Address must be less than 255 characters",IF('DO NOT USE_Contact Formulas'!A226,"OK",NA()))</f>
        <v>#N/A</v>
      </c>
      <c r="G226" s="41" t="e">
        <f>IF(LEN('Contact Data Entry'!G226)&gt;40,"City must be less than 40 characters",IF('DO NOT USE_Contact Formulas'!A226,"OK",NA()))</f>
        <v>#N/A</v>
      </c>
      <c r="H226" s="41" t="e">
        <f>IF(AND(NOT(ISBLANK('Contact Data Entry'!H226)),ISNA(VLOOKUP('Contact Data Entry'!H226,'DO NOT USE_School Picklist'!$P$3:$P$52,1,FALSE))),"Please select a value from the drop-down menu",IF('DO NOT USE_Contact Formulas'!A226,"OK",NA()))</f>
        <v>#N/A</v>
      </c>
      <c r="I226" s="41" t="e">
        <f>IF(AND('DO NOT USE_Contact Formulas'!A226,ISBLANK('Contact Data Entry'!I226)),"Zip is required",IF(ISBLANK('Contact Data Entry'!I226),NA(),"OK"))</f>
        <v>#N/A</v>
      </c>
      <c r="J226" s="41" t="e">
        <f>IF(AND('DO NOT USE_Contact Formulas'!A226,ISBLANK('Contact Data Entry'!J226)),"Student or Staff? is required",IF(ISBLANK('Contact Data Entry'!J226),NA(),IF(ISNA(VLOOKUP('Contact Data Entry'!J226,'DO NOT USE_School Picklist'!$B$3:$B$6,1,FALSE)),"Please select a value from the drop-down menu","OK")))</f>
        <v>#N/A</v>
      </c>
      <c r="K226" s="41" t="e">
        <f>IF(AND('Contact Data Entry'!J226='DO NOT USE_School Picklist'!$B$4,ISBLANK('Contact Data Entry'!K226)),"Occupation/Job Title is required if Student or Staff? is Yes, staff/faculty or volunteer",IF('DO NOT USE_Contact Formulas'!A226,"OK",NA()))</f>
        <v>#N/A</v>
      </c>
      <c r="L226" s="41" t="e">
        <f ca="1">IF('Contact Data Entry'!L226&gt;'DO NOT USE_School Picklist'!$C$3,"Date last on school campus/facility cannot be a future date",IF('DO NOT USE_Contact Formulas'!A226,IF(ISBLANK('Contact Data Entry'!L226),"Date last on school campus/facility is required","OK"),NA()))</f>
        <v>#N/A</v>
      </c>
      <c r="M226" s="42" t="e">
        <f ca="1">IF('Contact Data Entry'!M226&gt;'DO NOT USE_School Picklist'!$C$3,"Last Exposure Date cannot be a future date",IF('DO NOT USE_Contact Formulas'!A226,IF(ISBLANK('Contact Data Entry'!M226),"Last Exposure Date is required","OK"),NA()))</f>
        <v>#N/A</v>
      </c>
      <c r="N226" s="42" t="e">
        <f>IF(AND('DO NOT USE_Contact Formulas'!A226,ISBLANK('Contact Data Entry'!N226)),"Specific Place in the Location is required",IF(ISBLANK('Contact Data Entry'!N226),NA(),"OK"))</f>
        <v>#N/A</v>
      </c>
      <c r="O226" s="41" t="e">
        <f>IF(AND(NOT(ISBLANK('Contact Data Entry'!O226)),ISNA(VLOOKUP('Contact Data Entry'!O226,'DO NOT USE_School Picklist'!$L$3:$L$81,1,FALSE))),"Please select a value from the drop-down menu",IF('DO NOT USE_Contact Formulas'!A226,"OK",NA()))</f>
        <v>#N/A</v>
      </c>
      <c r="P226" s="41" t="e">
        <f>IF(AND(NOT(ISBLANK('Contact Data Entry'!P226)),NOT(ISNUMBER(MATCH("*@*.?*",'Contact Data Entry'!P226,0)))),"Email must be in a valid format",IF('DO NOT USE_Contact Formulas'!A226,"OK",NA()))</f>
        <v>#N/A</v>
      </c>
      <c r="Q226" s="41" t="e">
        <f>IF(LEN('Contact Data Entry'!Q226)&gt;50,"Parent/Guardian Name must be less than 50 characters",IF('DO NOT USE_Contact Formulas'!A226,"OK",NA()))</f>
        <v>#N/A</v>
      </c>
      <c r="R226" s="41" t="e">
        <f>IF(NOT(ISBLANK('Contact Data Entry'!R226)),IF(AND(ISNUMBER('Contact Data Entry'!R226),LEFT('Contact Data Entry'!R226,1)&lt;&gt;"1",LEN('Contact Data Entry'!R226)=10),"OK","Phone number must be valid format"),IF('DO NOT USE_Contact Formulas'!A226,"OK",NA()))</f>
        <v>#N/A</v>
      </c>
      <c r="S226" s="41" t="e">
        <f>IF(AND(NOT(ISBLANK('Contact Data Entry'!S226)),ISNA(VLOOKUP('Contact Data Entry'!S226,'DO NOT USE_School Picklist'!$N$3:$N$63,1,FALSE))),"Please select a value from the drop-down menu",IF('DO NOT USE_Contact Formulas'!A226,"OK",NA()))</f>
        <v>#N/A</v>
      </c>
      <c r="T226" s="41" t="e">
        <f>IF(AND(NOT(ISBLANK('Contact Data Entry'!T226)),ISNA(VLOOKUP('Contact Data Entry'!T226,'DO NOT USE_School Picklist'!$E$3:$E$10,1,FALSE))),"Please select a value from the drop-down menu",IF('DO NOT USE_Contact Formulas'!A226,"OK",NA()))</f>
        <v>#N/A</v>
      </c>
      <c r="U226" s="41" t="e">
        <f>IF(AND(NOT(ISBLANK('Contact Data Entry'!U226)),ISNA(VLOOKUP('Contact Data Entry'!U226,'DO NOT USE_School Picklist'!$F$3:$F$16,1,FALSE))),"Please select a value from the drop-down menu",IF('DO NOT USE_Contact Formulas'!A226,"OK",NA()))</f>
        <v>#N/A</v>
      </c>
      <c r="V226" s="41" t="e">
        <f>IF(LEN('Contact Data Entry'!V226)&gt;100,"Classroom(s) must be less than 100 characters",IF('DO NOT USE_Contact Formulas'!A226,"OK",NA()))</f>
        <v>#N/A</v>
      </c>
      <c r="W226" s="41" t="e">
        <f>IF(AND(NOT(ISBLANK('Contact Data Entry'!W226)),ISNA(VLOOKUP('Contact Data Entry'!W226,'DO NOT USE_School Picklist'!$K$3:$K$6,1,FALSE))),"Please select a value from the drop-down menu",IF('DO NOT USE_Contact Formulas'!A226,"OK",NA()))</f>
        <v>#N/A</v>
      </c>
      <c r="X226" s="41" t="e">
        <f>IF(AND(NOT(ISBLANK('Contact Data Entry'!X226)),ISNA(VLOOKUP('Contact Data Entry'!X226,'DO NOT USE_School Picklist'!$D$3:$D$5,1,FALSE))),"Please select a value from the drop-down menu",IF('DO NOT USE_Contact Formulas'!A226,"OK",NA()))</f>
        <v>#N/A</v>
      </c>
      <c r="Y226" s="41"/>
      <c r="Z226" s="41" t="e">
        <f>IF(AND(NOT(ISBLANK('Contact Data Entry'!Z226)),ISNA(VLOOKUP('Contact Data Entry'!Z226,'DO NOT USE_School Picklist'!$G$3:$G$5,1,FALSE))),"Please select a value from the drop-down menu",IF('DO NOT USE_Contact Formulas'!A226,"OK",NA()))</f>
        <v>#N/A</v>
      </c>
      <c r="AA226" s="41"/>
      <c r="AB226" s="41" t="e">
        <f>IF(AND(NOT(ISBLANK('Contact Data Entry'!AB226)),ISNA(VLOOKUP('Contact Data Entry'!AB226,'DO NOT USE_School Picklist'!$H$3:$H$4,1,FALSE))),"Please select a value from the drop-down menu",IF('DO NOT USE_Contact Formulas'!A226,"OK",NA()))</f>
        <v>#N/A</v>
      </c>
      <c r="AC226" s="41" t="e">
        <f ca="1">IF('Contact Data Entry'!AC226&gt;'DO NOT USE_School Picklist'!$C$3,"Test Date cannot be a future date",IF('DO NOT USE_Contact Formulas'!A226,"OK",NA()))</f>
        <v>#N/A</v>
      </c>
      <c r="AD226" s="41" t="e">
        <f>IF(AND(NOT(ISBLANK('Contact Data Entry'!AD226)),ISNA(VLOOKUP('Contact Data Entry'!AD226,'DO NOT USE_School Picklist'!$Q$3:$Q$8,1,FALSE))),"Please select a value from the drop-down menu",IF('DO NOT USE_Contact Formulas'!A226,"OK",NA()))</f>
        <v>#N/A</v>
      </c>
    </row>
    <row r="227" spans="1:30" x14ac:dyDescent="0.25">
      <c r="A227" s="40" t="e">
        <f>IF('DO NOT USE_Contact Formulas'!A227,IF('DO NOT USE_Contact Formulas'!B227,"Not all required fields are completed","OK"),NA())</f>
        <v>#N/A</v>
      </c>
      <c r="B227" s="41" t="e">
        <f>IF(AND('DO NOT USE_Contact Formulas'!A227,ISBLANK('Contact Data Entry'!B227)),"First Name is required",IF(NOT(ISBLANK('Contact Data Entry'!B227)),"OK",NA()))</f>
        <v>#N/A</v>
      </c>
      <c r="C227" s="41" t="e">
        <f>IF(AND('DO NOT USE_Contact Formulas'!A227,ISBLANK('Contact Data Entry'!C227)),"Last Name is required",IF(NOT(ISBLANK('Contact Data Entry'!C227)),"OK",NA()))</f>
        <v>#N/A</v>
      </c>
      <c r="D227" s="41" t="e">
        <f>IF(AND('DO NOT USE_Contact Formulas'!A227,ISBLANK('Contact Data Entry'!D227)),"Birthdate is required",IF(NOT(ISBLANK('Contact Data Entry'!D227)),"OK",NA()))</f>
        <v>#N/A</v>
      </c>
      <c r="E227" s="41" t="e">
        <f>IF(AND('DO NOT USE_Contact Formulas'!A227,ISBLANK('Contact Data Entry'!E227)),"Mobile Phone is required",IF(NOT(ISBLANK('Contact Data Entry'!E227)),IF(AND(ISNUMBER(VALUE('Contact Data Entry'!E227)),LEFT('Contact Data Entry'!E227,1)&lt;&gt;"1",LEN('Contact Data Entry'!E227)=10),"OK","Phone number must be valid format"),NA()))</f>
        <v>#N/A</v>
      </c>
      <c r="F227" s="41" t="e">
        <f>IF(LEN('Contact Data Entry'!F227)&gt;255,"Home Street Address must be less than 255 characters",IF('DO NOT USE_Contact Formulas'!A227,"OK",NA()))</f>
        <v>#N/A</v>
      </c>
      <c r="G227" s="41" t="e">
        <f>IF(LEN('Contact Data Entry'!G227)&gt;40,"City must be less than 40 characters",IF('DO NOT USE_Contact Formulas'!A227,"OK",NA()))</f>
        <v>#N/A</v>
      </c>
      <c r="H227" s="41" t="e">
        <f>IF(AND(NOT(ISBLANK('Contact Data Entry'!H227)),ISNA(VLOOKUP('Contact Data Entry'!H227,'DO NOT USE_School Picklist'!$P$3:$P$52,1,FALSE))),"Please select a value from the drop-down menu",IF('DO NOT USE_Contact Formulas'!A227,"OK",NA()))</f>
        <v>#N/A</v>
      </c>
      <c r="I227" s="41" t="e">
        <f>IF(AND('DO NOT USE_Contact Formulas'!A227,ISBLANK('Contact Data Entry'!I227)),"Zip is required",IF(ISBLANK('Contact Data Entry'!I227),NA(),"OK"))</f>
        <v>#N/A</v>
      </c>
      <c r="J227" s="41" t="e">
        <f>IF(AND('DO NOT USE_Contact Formulas'!A227,ISBLANK('Contact Data Entry'!J227)),"Student or Staff? is required",IF(ISBLANK('Contact Data Entry'!J227),NA(),IF(ISNA(VLOOKUP('Contact Data Entry'!J227,'DO NOT USE_School Picklist'!$B$3:$B$6,1,FALSE)),"Please select a value from the drop-down menu","OK")))</f>
        <v>#N/A</v>
      </c>
      <c r="K227" s="41" t="e">
        <f>IF(AND('Contact Data Entry'!J227='DO NOT USE_School Picklist'!$B$4,ISBLANK('Contact Data Entry'!K227)),"Occupation/Job Title is required if Student or Staff? is Yes, staff/faculty or volunteer",IF('DO NOT USE_Contact Formulas'!A227,"OK",NA()))</f>
        <v>#N/A</v>
      </c>
      <c r="L227" s="41" t="e">
        <f ca="1">IF('Contact Data Entry'!L227&gt;'DO NOT USE_School Picklist'!$C$3,"Date last on school campus/facility cannot be a future date",IF('DO NOT USE_Contact Formulas'!A227,IF(ISBLANK('Contact Data Entry'!L227),"Date last on school campus/facility is required","OK"),NA()))</f>
        <v>#N/A</v>
      </c>
      <c r="M227" s="42" t="e">
        <f ca="1">IF('Contact Data Entry'!M227&gt;'DO NOT USE_School Picklist'!$C$3,"Last Exposure Date cannot be a future date",IF('DO NOT USE_Contact Formulas'!A227,IF(ISBLANK('Contact Data Entry'!M227),"Last Exposure Date is required","OK"),NA()))</f>
        <v>#N/A</v>
      </c>
      <c r="N227" s="42" t="e">
        <f>IF(AND('DO NOT USE_Contact Formulas'!A227,ISBLANK('Contact Data Entry'!N227)),"Specific Place in the Location is required",IF(ISBLANK('Contact Data Entry'!N227),NA(),"OK"))</f>
        <v>#N/A</v>
      </c>
      <c r="O227" s="41" t="e">
        <f>IF(AND(NOT(ISBLANK('Contact Data Entry'!O227)),ISNA(VLOOKUP('Contact Data Entry'!O227,'DO NOT USE_School Picklist'!$L$3:$L$81,1,FALSE))),"Please select a value from the drop-down menu",IF('DO NOT USE_Contact Formulas'!A227,"OK",NA()))</f>
        <v>#N/A</v>
      </c>
      <c r="P227" s="41" t="e">
        <f>IF(AND(NOT(ISBLANK('Contact Data Entry'!P227)),NOT(ISNUMBER(MATCH("*@*.?*",'Contact Data Entry'!P227,0)))),"Email must be in a valid format",IF('DO NOT USE_Contact Formulas'!A227,"OK",NA()))</f>
        <v>#N/A</v>
      </c>
      <c r="Q227" s="41" t="e">
        <f>IF(LEN('Contact Data Entry'!Q227)&gt;50,"Parent/Guardian Name must be less than 50 characters",IF('DO NOT USE_Contact Formulas'!A227,"OK",NA()))</f>
        <v>#N/A</v>
      </c>
      <c r="R227" s="41" t="e">
        <f>IF(NOT(ISBLANK('Contact Data Entry'!R227)),IF(AND(ISNUMBER('Contact Data Entry'!R227),LEFT('Contact Data Entry'!R227,1)&lt;&gt;"1",LEN('Contact Data Entry'!R227)=10),"OK","Phone number must be valid format"),IF('DO NOT USE_Contact Formulas'!A227,"OK",NA()))</f>
        <v>#N/A</v>
      </c>
      <c r="S227" s="41" t="e">
        <f>IF(AND(NOT(ISBLANK('Contact Data Entry'!S227)),ISNA(VLOOKUP('Contact Data Entry'!S227,'DO NOT USE_School Picklist'!$N$3:$N$63,1,FALSE))),"Please select a value from the drop-down menu",IF('DO NOT USE_Contact Formulas'!A227,"OK",NA()))</f>
        <v>#N/A</v>
      </c>
      <c r="T227" s="41" t="e">
        <f>IF(AND(NOT(ISBLANK('Contact Data Entry'!T227)),ISNA(VLOOKUP('Contact Data Entry'!T227,'DO NOT USE_School Picklist'!$E$3:$E$10,1,FALSE))),"Please select a value from the drop-down menu",IF('DO NOT USE_Contact Formulas'!A227,"OK",NA()))</f>
        <v>#N/A</v>
      </c>
      <c r="U227" s="41" t="e">
        <f>IF(AND(NOT(ISBLANK('Contact Data Entry'!U227)),ISNA(VLOOKUP('Contact Data Entry'!U227,'DO NOT USE_School Picklist'!$F$3:$F$16,1,FALSE))),"Please select a value from the drop-down menu",IF('DO NOT USE_Contact Formulas'!A227,"OK",NA()))</f>
        <v>#N/A</v>
      </c>
      <c r="V227" s="41" t="e">
        <f>IF(LEN('Contact Data Entry'!V227)&gt;100,"Classroom(s) must be less than 100 characters",IF('DO NOT USE_Contact Formulas'!A227,"OK",NA()))</f>
        <v>#N/A</v>
      </c>
      <c r="W227" s="41" t="e">
        <f>IF(AND(NOT(ISBLANK('Contact Data Entry'!W227)),ISNA(VLOOKUP('Contact Data Entry'!W227,'DO NOT USE_School Picklist'!$K$3:$K$6,1,FALSE))),"Please select a value from the drop-down menu",IF('DO NOT USE_Contact Formulas'!A227,"OK",NA()))</f>
        <v>#N/A</v>
      </c>
      <c r="X227" s="41" t="e">
        <f>IF(AND(NOT(ISBLANK('Contact Data Entry'!X227)),ISNA(VLOOKUP('Contact Data Entry'!X227,'DO NOT USE_School Picklist'!$D$3:$D$5,1,FALSE))),"Please select a value from the drop-down menu",IF('DO NOT USE_Contact Formulas'!A227,"OK",NA()))</f>
        <v>#N/A</v>
      </c>
      <c r="Y227" s="41"/>
      <c r="Z227" s="41" t="e">
        <f>IF(AND(NOT(ISBLANK('Contact Data Entry'!Z227)),ISNA(VLOOKUP('Contact Data Entry'!Z227,'DO NOT USE_School Picklist'!$G$3:$G$5,1,FALSE))),"Please select a value from the drop-down menu",IF('DO NOT USE_Contact Formulas'!A227,"OK",NA()))</f>
        <v>#N/A</v>
      </c>
      <c r="AA227" s="41"/>
      <c r="AB227" s="41" t="e">
        <f>IF(AND(NOT(ISBLANK('Contact Data Entry'!AB227)),ISNA(VLOOKUP('Contact Data Entry'!AB227,'DO NOT USE_School Picklist'!$H$3:$H$4,1,FALSE))),"Please select a value from the drop-down menu",IF('DO NOT USE_Contact Formulas'!A227,"OK",NA()))</f>
        <v>#N/A</v>
      </c>
      <c r="AC227" s="41" t="e">
        <f ca="1">IF('Contact Data Entry'!AC227&gt;'DO NOT USE_School Picklist'!$C$3,"Test Date cannot be a future date",IF('DO NOT USE_Contact Formulas'!A227,"OK",NA()))</f>
        <v>#N/A</v>
      </c>
      <c r="AD227" s="41" t="e">
        <f>IF(AND(NOT(ISBLANK('Contact Data Entry'!AD227)),ISNA(VLOOKUP('Contact Data Entry'!AD227,'DO NOT USE_School Picklist'!$Q$3:$Q$8,1,FALSE))),"Please select a value from the drop-down menu",IF('DO NOT USE_Contact Formulas'!A227,"OK",NA()))</f>
        <v>#N/A</v>
      </c>
    </row>
    <row r="228" spans="1:30" x14ac:dyDescent="0.25">
      <c r="A228" s="40" t="e">
        <f>IF('DO NOT USE_Contact Formulas'!A228,IF('DO NOT USE_Contact Formulas'!B228,"Not all required fields are completed","OK"),NA())</f>
        <v>#N/A</v>
      </c>
      <c r="B228" s="41" t="e">
        <f>IF(AND('DO NOT USE_Contact Formulas'!A228,ISBLANK('Contact Data Entry'!B228)),"First Name is required",IF(NOT(ISBLANK('Contact Data Entry'!B228)),"OK",NA()))</f>
        <v>#N/A</v>
      </c>
      <c r="C228" s="41" t="e">
        <f>IF(AND('DO NOT USE_Contact Formulas'!A228,ISBLANK('Contact Data Entry'!C228)),"Last Name is required",IF(NOT(ISBLANK('Contact Data Entry'!C228)),"OK",NA()))</f>
        <v>#N/A</v>
      </c>
      <c r="D228" s="41" t="e">
        <f>IF(AND('DO NOT USE_Contact Formulas'!A228,ISBLANK('Contact Data Entry'!D228)),"Birthdate is required",IF(NOT(ISBLANK('Contact Data Entry'!D228)),"OK",NA()))</f>
        <v>#N/A</v>
      </c>
      <c r="E228" s="41" t="e">
        <f>IF(AND('DO NOT USE_Contact Formulas'!A228,ISBLANK('Contact Data Entry'!E228)),"Mobile Phone is required",IF(NOT(ISBLANK('Contact Data Entry'!E228)),IF(AND(ISNUMBER(VALUE('Contact Data Entry'!E228)),LEFT('Contact Data Entry'!E228,1)&lt;&gt;"1",LEN('Contact Data Entry'!E228)=10),"OK","Phone number must be valid format"),NA()))</f>
        <v>#N/A</v>
      </c>
      <c r="F228" s="41" t="e">
        <f>IF(LEN('Contact Data Entry'!F228)&gt;255,"Home Street Address must be less than 255 characters",IF('DO NOT USE_Contact Formulas'!A228,"OK",NA()))</f>
        <v>#N/A</v>
      </c>
      <c r="G228" s="41" t="e">
        <f>IF(LEN('Contact Data Entry'!G228)&gt;40,"City must be less than 40 characters",IF('DO NOT USE_Contact Formulas'!A228,"OK",NA()))</f>
        <v>#N/A</v>
      </c>
      <c r="H228" s="41" t="e">
        <f>IF(AND(NOT(ISBLANK('Contact Data Entry'!H228)),ISNA(VLOOKUP('Contact Data Entry'!H228,'DO NOT USE_School Picklist'!$P$3:$P$52,1,FALSE))),"Please select a value from the drop-down menu",IF('DO NOT USE_Contact Formulas'!A228,"OK",NA()))</f>
        <v>#N/A</v>
      </c>
      <c r="I228" s="41" t="e">
        <f>IF(AND('DO NOT USE_Contact Formulas'!A228,ISBLANK('Contact Data Entry'!I228)),"Zip is required",IF(ISBLANK('Contact Data Entry'!I228),NA(),"OK"))</f>
        <v>#N/A</v>
      </c>
      <c r="J228" s="41" t="e">
        <f>IF(AND('DO NOT USE_Contact Formulas'!A228,ISBLANK('Contact Data Entry'!J228)),"Student or Staff? is required",IF(ISBLANK('Contact Data Entry'!J228),NA(),IF(ISNA(VLOOKUP('Contact Data Entry'!J228,'DO NOT USE_School Picklist'!$B$3:$B$6,1,FALSE)),"Please select a value from the drop-down menu","OK")))</f>
        <v>#N/A</v>
      </c>
      <c r="K228" s="41" t="e">
        <f>IF(AND('Contact Data Entry'!J228='DO NOT USE_School Picklist'!$B$4,ISBLANK('Contact Data Entry'!K228)),"Occupation/Job Title is required if Student or Staff? is Yes, staff/faculty or volunteer",IF('DO NOT USE_Contact Formulas'!A228,"OK",NA()))</f>
        <v>#N/A</v>
      </c>
      <c r="L228" s="41" t="e">
        <f ca="1">IF('Contact Data Entry'!L228&gt;'DO NOT USE_School Picklist'!$C$3,"Date last on school campus/facility cannot be a future date",IF('DO NOT USE_Contact Formulas'!A228,IF(ISBLANK('Contact Data Entry'!L228),"Date last on school campus/facility is required","OK"),NA()))</f>
        <v>#N/A</v>
      </c>
      <c r="M228" s="42" t="e">
        <f ca="1">IF('Contact Data Entry'!M228&gt;'DO NOT USE_School Picklist'!$C$3,"Last Exposure Date cannot be a future date",IF('DO NOT USE_Contact Formulas'!A228,IF(ISBLANK('Contact Data Entry'!M228),"Last Exposure Date is required","OK"),NA()))</f>
        <v>#N/A</v>
      </c>
      <c r="N228" s="42" t="e">
        <f>IF(AND('DO NOT USE_Contact Formulas'!A228,ISBLANK('Contact Data Entry'!N228)),"Specific Place in the Location is required",IF(ISBLANK('Contact Data Entry'!N228),NA(),"OK"))</f>
        <v>#N/A</v>
      </c>
      <c r="O228" s="41" t="e">
        <f>IF(AND(NOT(ISBLANK('Contact Data Entry'!O228)),ISNA(VLOOKUP('Contact Data Entry'!O228,'DO NOT USE_School Picklist'!$L$3:$L$81,1,FALSE))),"Please select a value from the drop-down menu",IF('DO NOT USE_Contact Formulas'!A228,"OK",NA()))</f>
        <v>#N/A</v>
      </c>
      <c r="P228" s="41" t="e">
        <f>IF(AND(NOT(ISBLANK('Contact Data Entry'!P228)),NOT(ISNUMBER(MATCH("*@*.?*",'Contact Data Entry'!P228,0)))),"Email must be in a valid format",IF('DO NOT USE_Contact Formulas'!A228,"OK",NA()))</f>
        <v>#N/A</v>
      </c>
      <c r="Q228" s="41" t="e">
        <f>IF(LEN('Contact Data Entry'!Q228)&gt;50,"Parent/Guardian Name must be less than 50 characters",IF('DO NOT USE_Contact Formulas'!A228,"OK",NA()))</f>
        <v>#N/A</v>
      </c>
      <c r="R228" s="41" t="e">
        <f>IF(NOT(ISBLANK('Contact Data Entry'!R228)),IF(AND(ISNUMBER('Contact Data Entry'!R228),LEFT('Contact Data Entry'!R228,1)&lt;&gt;"1",LEN('Contact Data Entry'!R228)=10),"OK","Phone number must be valid format"),IF('DO NOT USE_Contact Formulas'!A228,"OK",NA()))</f>
        <v>#N/A</v>
      </c>
      <c r="S228" s="41" t="e">
        <f>IF(AND(NOT(ISBLANK('Contact Data Entry'!S228)),ISNA(VLOOKUP('Contact Data Entry'!S228,'DO NOT USE_School Picklist'!$N$3:$N$63,1,FALSE))),"Please select a value from the drop-down menu",IF('DO NOT USE_Contact Formulas'!A228,"OK",NA()))</f>
        <v>#N/A</v>
      </c>
      <c r="T228" s="41" t="e">
        <f>IF(AND(NOT(ISBLANK('Contact Data Entry'!T228)),ISNA(VLOOKUP('Contact Data Entry'!T228,'DO NOT USE_School Picklist'!$E$3:$E$10,1,FALSE))),"Please select a value from the drop-down menu",IF('DO NOT USE_Contact Formulas'!A228,"OK",NA()))</f>
        <v>#N/A</v>
      </c>
      <c r="U228" s="41" t="e">
        <f>IF(AND(NOT(ISBLANK('Contact Data Entry'!U228)),ISNA(VLOOKUP('Contact Data Entry'!U228,'DO NOT USE_School Picklist'!$F$3:$F$16,1,FALSE))),"Please select a value from the drop-down menu",IF('DO NOT USE_Contact Formulas'!A228,"OK",NA()))</f>
        <v>#N/A</v>
      </c>
      <c r="V228" s="41" t="e">
        <f>IF(LEN('Contact Data Entry'!V228)&gt;100,"Classroom(s) must be less than 100 characters",IF('DO NOT USE_Contact Formulas'!A228,"OK",NA()))</f>
        <v>#N/A</v>
      </c>
      <c r="W228" s="41" t="e">
        <f>IF(AND(NOT(ISBLANK('Contact Data Entry'!W228)),ISNA(VLOOKUP('Contact Data Entry'!W228,'DO NOT USE_School Picklist'!$K$3:$K$6,1,FALSE))),"Please select a value from the drop-down menu",IF('DO NOT USE_Contact Formulas'!A228,"OK",NA()))</f>
        <v>#N/A</v>
      </c>
      <c r="X228" s="41" t="e">
        <f>IF(AND(NOT(ISBLANK('Contact Data Entry'!X228)),ISNA(VLOOKUP('Contact Data Entry'!X228,'DO NOT USE_School Picklist'!$D$3:$D$5,1,FALSE))),"Please select a value from the drop-down menu",IF('DO NOT USE_Contact Formulas'!A228,"OK",NA()))</f>
        <v>#N/A</v>
      </c>
      <c r="Y228" s="41"/>
      <c r="Z228" s="41" t="e">
        <f>IF(AND(NOT(ISBLANK('Contact Data Entry'!Z228)),ISNA(VLOOKUP('Contact Data Entry'!Z228,'DO NOT USE_School Picklist'!$G$3:$G$5,1,FALSE))),"Please select a value from the drop-down menu",IF('DO NOT USE_Contact Formulas'!A228,"OK",NA()))</f>
        <v>#N/A</v>
      </c>
      <c r="AA228" s="41"/>
      <c r="AB228" s="41" t="e">
        <f>IF(AND(NOT(ISBLANK('Contact Data Entry'!AB228)),ISNA(VLOOKUP('Contact Data Entry'!AB228,'DO NOT USE_School Picklist'!$H$3:$H$4,1,FALSE))),"Please select a value from the drop-down menu",IF('DO NOT USE_Contact Formulas'!A228,"OK",NA()))</f>
        <v>#N/A</v>
      </c>
      <c r="AC228" s="41" t="e">
        <f ca="1">IF('Contact Data Entry'!AC228&gt;'DO NOT USE_School Picklist'!$C$3,"Test Date cannot be a future date",IF('DO NOT USE_Contact Formulas'!A228,"OK",NA()))</f>
        <v>#N/A</v>
      </c>
      <c r="AD228" s="41" t="e">
        <f>IF(AND(NOT(ISBLANK('Contact Data Entry'!AD228)),ISNA(VLOOKUP('Contact Data Entry'!AD228,'DO NOT USE_School Picklist'!$Q$3:$Q$8,1,FALSE))),"Please select a value from the drop-down menu",IF('DO NOT USE_Contact Formulas'!A228,"OK",NA()))</f>
        <v>#N/A</v>
      </c>
    </row>
    <row r="229" spans="1:30" x14ac:dyDescent="0.25">
      <c r="A229" s="40" t="e">
        <f>IF('DO NOT USE_Contact Formulas'!A229,IF('DO NOT USE_Contact Formulas'!B229,"Not all required fields are completed","OK"),NA())</f>
        <v>#N/A</v>
      </c>
      <c r="B229" s="41" t="e">
        <f>IF(AND('DO NOT USE_Contact Formulas'!A229,ISBLANK('Contact Data Entry'!B229)),"First Name is required",IF(NOT(ISBLANK('Contact Data Entry'!B229)),"OK",NA()))</f>
        <v>#N/A</v>
      </c>
      <c r="C229" s="41" t="e">
        <f>IF(AND('DO NOT USE_Contact Formulas'!A229,ISBLANK('Contact Data Entry'!C229)),"Last Name is required",IF(NOT(ISBLANK('Contact Data Entry'!C229)),"OK",NA()))</f>
        <v>#N/A</v>
      </c>
      <c r="D229" s="41" t="e">
        <f>IF(AND('DO NOT USE_Contact Formulas'!A229,ISBLANK('Contact Data Entry'!D229)),"Birthdate is required",IF(NOT(ISBLANK('Contact Data Entry'!D229)),"OK",NA()))</f>
        <v>#N/A</v>
      </c>
      <c r="E229" s="41" t="e">
        <f>IF(AND('DO NOT USE_Contact Formulas'!A229,ISBLANK('Contact Data Entry'!E229)),"Mobile Phone is required",IF(NOT(ISBLANK('Contact Data Entry'!E229)),IF(AND(ISNUMBER(VALUE('Contact Data Entry'!E229)),LEFT('Contact Data Entry'!E229,1)&lt;&gt;"1",LEN('Contact Data Entry'!E229)=10),"OK","Phone number must be valid format"),NA()))</f>
        <v>#N/A</v>
      </c>
      <c r="F229" s="41" t="e">
        <f>IF(LEN('Contact Data Entry'!F229)&gt;255,"Home Street Address must be less than 255 characters",IF('DO NOT USE_Contact Formulas'!A229,"OK",NA()))</f>
        <v>#N/A</v>
      </c>
      <c r="G229" s="41" t="e">
        <f>IF(LEN('Contact Data Entry'!G229)&gt;40,"City must be less than 40 characters",IF('DO NOT USE_Contact Formulas'!A229,"OK",NA()))</f>
        <v>#N/A</v>
      </c>
      <c r="H229" s="41" t="e">
        <f>IF(AND(NOT(ISBLANK('Contact Data Entry'!H229)),ISNA(VLOOKUP('Contact Data Entry'!H229,'DO NOT USE_School Picklist'!$P$3:$P$52,1,FALSE))),"Please select a value from the drop-down menu",IF('DO NOT USE_Contact Formulas'!A229,"OK",NA()))</f>
        <v>#N/A</v>
      </c>
      <c r="I229" s="41" t="e">
        <f>IF(AND('DO NOT USE_Contact Formulas'!A229,ISBLANK('Contact Data Entry'!I229)),"Zip is required",IF(ISBLANK('Contact Data Entry'!I229),NA(),"OK"))</f>
        <v>#N/A</v>
      </c>
      <c r="J229" s="41" t="e">
        <f>IF(AND('DO NOT USE_Contact Formulas'!A229,ISBLANK('Contact Data Entry'!J229)),"Student or Staff? is required",IF(ISBLANK('Contact Data Entry'!J229),NA(),IF(ISNA(VLOOKUP('Contact Data Entry'!J229,'DO NOT USE_School Picklist'!$B$3:$B$6,1,FALSE)),"Please select a value from the drop-down menu","OK")))</f>
        <v>#N/A</v>
      </c>
      <c r="K229" s="41" t="e">
        <f>IF(AND('Contact Data Entry'!J229='DO NOT USE_School Picklist'!$B$4,ISBLANK('Contact Data Entry'!K229)),"Occupation/Job Title is required if Student or Staff? is Yes, staff/faculty or volunteer",IF('DO NOT USE_Contact Formulas'!A229,"OK",NA()))</f>
        <v>#N/A</v>
      </c>
      <c r="L229" s="41" t="e">
        <f ca="1">IF('Contact Data Entry'!L229&gt;'DO NOT USE_School Picklist'!$C$3,"Date last on school campus/facility cannot be a future date",IF('DO NOT USE_Contact Formulas'!A229,IF(ISBLANK('Contact Data Entry'!L229),"Date last on school campus/facility is required","OK"),NA()))</f>
        <v>#N/A</v>
      </c>
      <c r="M229" s="42" t="e">
        <f ca="1">IF('Contact Data Entry'!M229&gt;'DO NOT USE_School Picklist'!$C$3,"Last Exposure Date cannot be a future date",IF('DO NOT USE_Contact Formulas'!A229,IF(ISBLANK('Contact Data Entry'!M229),"Last Exposure Date is required","OK"),NA()))</f>
        <v>#N/A</v>
      </c>
      <c r="N229" s="42" t="e">
        <f>IF(AND('DO NOT USE_Contact Formulas'!A229,ISBLANK('Contact Data Entry'!N229)),"Specific Place in the Location is required",IF(ISBLANK('Contact Data Entry'!N229),NA(),"OK"))</f>
        <v>#N/A</v>
      </c>
      <c r="O229" s="41" t="e">
        <f>IF(AND(NOT(ISBLANK('Contact Data Entry'!O229)),ISNA(VLOOKUP('Contact Data Entry'!O229,'DO NOT USE_School Picklist'!$L$3:$L$81,1,FALSE))),"Please select a value from the drop-down menu",IF('DO NOT USE_Contact Formulas'!A229,"OK",NA()))</f>
        <v>#N/A</v>
      </c>
      <c r="P229" s="41" t="e">
        <f>IF(AND(NOT(ISBLANK('Contact Data Entry'!P229)),NOT(ISNUMBER(MATCH("*@*.?*",'Contact Data Entry'!P229,0)))),"Email must be in a valid format",IF('DO NOT USE_Contact Formulas'!A229,"OK",NA()))</f>
        <v>#N/A</v>
      </c>
      <c r="Q229" s="41" t="e">
        <f>IF(LEN('Contact Data Entry'!Q229)&gt;50,"Parent/Guardian Name must be less than 50 characters",IF('DO NOT USE_Contact Formulas'!A229,"OK",NA()))</f>
        <v>#N/A</v>
      </c>
      <c r="R229" s="41" t="e">
        <f>IF(NOT(ISBLANK('Contact Data Entry'!R229)),IF(AND(ISNUMBER('Contact Data Entry'!R229),LEFT('Contact Data Entry'!R229,1)&lt;&gt;"1",LEN('Contact Data Entry'!R229)=10),"OK","Phone number must be valid format"),IF('DO NOT USE_Contact Formulas'!A229,"OK",NA()))</f>
        <v>#N/A</v>
      </c>
      <c r="S229" s="41" t="e">
        <f>IF(AND(NOT(ISBLANK('Contact Data Entry'!S229)),ISNA(VLOOKUP('Contact Data Entry'!S229,'DO NOT USE_School Picklist'!$N$3:$N$63,1,FALSE))),"Please select a value from the drop-down menu",IF('DO NOT USE_Contact Formulas'!A229,"OK",NA()))</f>
        <v>#N/A</v>
      </c>
      <c r="T229" s="41" t="e">
        <f>IF(AND(NOT(ISBLANK('Contact Data Entry'!T229)),ISNA(VLOOKUP('Contact Data Entry'!T229,'DO NOT USE_School Picklist'!$E$3:$E$10,1,FALSE))),"Please select a value from the drop-down menu",IF('DO NOT USE_Contact Formulas'!A229,"OK",NA()))</f>
        <v>#N/A</v>
      </c>
      <c r="U229" s="41" t="e">
        <f>IF(AND(NOT(ISBLANK('Contact Data Entry'!U229)),ISNA(VLOOKUP('Contact Data Entry'!U229,'DO NOT USE_School Picklist'!$F$3:$F$16,1,FALSE))),"Please select a value from the drop-down menu",IF('DO NOT USE_Contact Formulas'!A229,"OK",NA()))</f>
        <v>#N/A</v>
      </c>
      <c r="V229" s="41" t="e">
        <f>IF(LEN('Contact Data Entry'!V229)&gt;100,"Classroom(s) must be less than 100 characters",IF('DO NOT USE_Contact Formulas'!A229,"OK",NA()))</f>
        <v>#N/A</v>
      </c>
      <c r="W229" s="41" t="e">
        <f>IF(AND(NOT(ISBLANK('Contact Data Entry'!W229)),ISNA(VLOOKUP('Contact Data Entry'!W229,'DO NOT USE_School Picklist'!$K$3:$K$6,1,FALSE))),"Please select a value from the drop-down menu",IF('DO NOT USE_Contact Formulas'!A229,"OK",NA()))</f>
        <v>#N/A</v>
      </c>
      <c r="X229" s="41" t="e">
        <f>IF(AND(NOT(ISBLANK('Contact Data Entry'!X229)),ISNA(VLOOKUP('Contact Data Entry'!X229,'DO NOT USE_School Picklist'!$D$3:$D$5,1,FALSE))),"Please select a value from the drop-down menu",IF('DO NOT USE_Contact Formulas'!A229,"OK",NA()))</f>
        <v>#N/A</v>
      </c>
      <c r="Y229" s="41"/>
      <c r="Z229" s="41" t="e">
        <f>IF(AND(NOT(ISBLANK('Contact Data Entry'!Z229)),ISNA(VLOOKUP('Contact Data Entry'!Z229,'DO NOT USE_School Picklist'!$G$3:$G$5,1,FALSE))),"Please select a value from the drop-down menu",IF('DO NOT USE_Contact Formulas'!A229,"OK",NA()))</f>
        <v>#N/A</v>
      </c>
      <c r="AA229" s="41"/>
      <c r="AB229" s="41" t="e">
        <f>IF(AND(NOT(ISBLANK('Contact Data Entry'!AB229)),ISNA(VLOOKUP('Contact Data Entry'!AB229,'DO NOT USE_School Picklist'!$H$3:$H$4,1,FALSE))),"Please select a value from the drop-down menu",IF('DO NOT USE_Contact Formulas'!A229,"OK",NA()))</f>
        <v>#N/A</v>
      </c>
      <c r="AC229" s="41" t="e">
        <f ca="1">IF('Contact Data Entry'!AC229&gt;'DO NOT USE_School Picklist'!$C$3,"Test Date cannot be a future date",IF('DO NOT USE_Contact Formulas'!A229,"OK",NA()))</f>
        <v>#N/A</v>
      </c>
      <c r="AD229" s="41" t="e">
        <f>IF(AND(NOT(ISBLANK('Contact Data Entry'!AD229)),ISNA(VLOOKUP('Contact Data Entry'!AD229,'DO NOT USE_School Picklist'!$Q$3:$Q$8,1,FALSE))),"Please select a value from the drop-down menu",IF('DO NOT USE_Contact Formulas'!A229,"OK",NA()))</f>
        <v>#N/A</v>
      </c>
    </row>
    <row r="230" spans="1:30" x14ac:dyDescent="0.25">
      <c r="A230" s="40" t="e">
        <f>IF('DO NOT USE_Contact Formulas'!A230,IF('DO NOT USE_Contact Formulas'!B230,"Not all required fields are completed","OK"),NA())</f>
        <v>#N/A</v>
      </c>
      <c r="B230" s="41" t="e">
        <f>IF(AND('DO NOT USE_Contact Formulas'!A230,ISBLANK('Contact Data Entry'!B230)),"First Name is required",IF(NOT(ISBLANK('Contact Data Entry'!B230)),"OK",NA()))</f>
        <v>#N/A</v>
      </c>
      <c r="C230" s="41" t="e">
        <f>IF(AND('DO NOT USE_Contact Formulas'!A230,ISBLANK('Contact Data Entry'!C230)),"Last Name is required",IF(NOT(ISBLANK('Contact Data Entry'!C230)),"OK",NA()))</f>
        <v>#N/A</v>
      </c>
      <c r="D230" s="41" t="e">
        <f>IF(AND('DO NOT USE_Contact Formulas'!A230,ISBLANK('Contact Data Entry'!D230)),"Birthdate is required",IF(NOT(ISBLANK('Contact Data Entry'!D230)),"OK",NA()))</f>
        <v>#N/A</v>
      </c>
      <c r="E230" s="41" t="e">
        <f>IF(AND('DO NOT USE_Contact Formulas'!A230,ISBLANK('Contact Data Entry'!E230)),"Mobile Phone is required",IF(NOT(ISBLANK('Contact Data Entry'!E230)),IF(AND(ISNUMBER(VALUE('Contact Data Entry'!E230)),LEFT('Contact Data Entry'!E230,1)&lt;&gt;"1",LEN('Contact Data Entry'!E230)=10),"OK","Phone number must be valid format"),NA()))</f>
        <v>#N/A</v>
      </c>
      <c r="F230" s="41" t="e">
        <f>IF(LEN('Contact Data Entry'!F230)&gt;255,"Home Street Address must be less than 255 characters",IF('DO NOT USE_Contact Formulas'!A230,"OK",NA()))</f>
        <v>#N/A</v>
      </c>
      <c r="G230" s="41" t="e">
        <f>IF(LEN('Contact Data Entry'!G230)&gt;40,"City must be less than 40 characters",IF('DO NOT USE_Contact Formulas'!A230,"OK",NA()))</f>
        <v>#N/A</v>
      </c>
      <c r="H230" s="41" t="e">
        <f>IF(AND(NOT(ISBLANK('Contact Data Entry'!H230)),ISNA(VLOOKUP('Contact Data Entry'!H230,'DO NOT USE_School Picklist'!$P$3:$P$52,1,FALSE))),"Please select a value from the drop-down menu",IF('DO NOT USE_Contact Formulas'!A230,"OK",NA()))</f>
        <v>#N/A</v>
      </c>
      <c r="I230" s="41" t="e">
        <f>IF(AND('DO NOT USE_Contact Formulas'!A230,ISBLANK('Contact Data Entry'!I230)),"Zip is required",IF(ISBLANK('Contact Data Entry'!I230),NA(),"OK"))</f>
        <v>#N/A</v>
      </c>
      <c r="J230" s="41" t="e">
        <f>IF(AND('DO NOT USE_Contact Formulas'!A230,ISBLANK('Contact Data Entry'!J230)),"Student or Staff? is required",IF(ISBLANK('Contact Data Entry'!J230),NA(),IF(ISNA(VLOOKUP('Contact Data Entry'!J230,'DO NOT USE_School Picklist'!$B$3:$B$6,1,FALSE)),"Please select a value from the drop-down menu","OK")))</f>
        <v>#N/A</v>
      </c>
      <c r="K230" s="41" t="e">
        <f>IF(AND('Contact Data Entry'!J230='DO NOT USE_School Picklist'!$B$4,ISBLANK('Contact Data Entry'!K230)),"Occupation/Job Title is required if Student or Staff? is Yes, staff/faculty or volunteer",IF('DO NOT USE_Contact Formulas'!A230,"OK",NA()))</f>
        <v>#N/A</v>
      </c>
      <c r="L230" s="41" t="e">
        <f ca="1">IF('Contact Data Entry'!L230&gt;'DO NOT USE_School Picklist'!$C$3,"Date last on school campus/facility cannot be a future date",IF('DO NOT USE_Contact Formulas'!A230,IF(ISBLANK('Contact Data Entry'!L230),"Date last on school campus/facility is required","OK"),NA()))</f>
        <v>#N/A</v>
      </c>
      <c r="M230" s="42" t="e">
        <f ca="1">IF('Contact Data Entry'!M230&gt;'DO NOT USE_School Picklist'!$C$3,"Last Exposure Date cannot be a future date",IF('DO NOT USE_Contact Formulas'!A230,IF(ISBLANK('Contact Data Entry'!M230),"Last Exposure Date is required","OK"),NA()))</f>
        <v>#N/A</v>
      </c>
      <c r="N230" s="42" t="e">
        <f>IF(AND('DO NOT USE_Contact Formulas'!A230,ISBLANK('Contact Data Entry'!N230)),"Specific Place in the Location is required",IF(ISBLANK('Contact Data Entry'!N230),NA(),"OK"))</f>
        <v>#N/A</v>
      </c>
      <c r="O230" s="41" t="e">
        <f>IF(AND(NOT(ISBLANK('Contact Data Entry'!O230)),ISNA(VLOOKUP('Contact Data Entry'!O230,'DO NOT USE_School Picklist'!$L$3:$L$81,1,FALSE))),"Please select a value from the drop-down menu",IF('DO NOT USE_Contact Formulas'!A230,"OK",NA()))</f>
        <v>#N/A</v>
      </c>
      <c r="P230" s="41" t="e">
        <f>IF(AND(NOT(ISBLANK('Contact Data Entry'!P230)),NOT(ISNUMBER(MATCH("*@*.?*",'Contact Data Entry'!P230,0)))),"Email must be in a valid format",IF('DO NOT USE_Contact Formulas'!A230,"OK",NA()))</f>
        <v>#N/A</v>
      </c>
      <c r="Q230" s="41" t="e">
        <f>IF(LEN('Contact Data Entry'!Q230)&gt;50,"Parent/Guardian Name must be less than 50 characters",IF('DO NOT USE_Contact Formulas'!A230,"OK",NA()))</f>
        <v>#N/A</v>
      </c>
      <c r="R230" s="41" t="e">
        <f>IF(NOT(ISBLANK('Contact Data Entry'!R230)),IF(AND(ISNUMBER('Contact Data Entry'!R230),LEFT('Contact Data Entry'!R230,1)&lt;&gt;"1",LEN('Contact Data Entry'!R230)=10),"OK","Phone number must be valid format"),IF('DO NOT USE_Contact Formulas'!A230,"OK",NA()))</f>
        <v>#N/A</v>
      </c>
      <c r="S230" s="41" t="e">
        <f>IF(AND(NOT(ISBLANK('Contact Data Entry'!S230)),ISNA(VLOOKUP('Contact Data Entry'!S230,'DO NOT USE_School Picklist'!$N$3:$N$63,1,FALSE))),"Please select a value from the drop-down menu",IF('DO NOT USE_Contact Formulas'!A230,"OK",NA()))</f>
        <v>#N/A</v>
      </c>
      <c r="T230" s="41" t="e">
        <f>IF(AND(NOT(ISBLANK('Contact Data Entry'!T230)),ISNA(VLOOKUP('Contact Data Entry'!T230,'DO NOT USE_School Picklist'!$E$3:$E$10,1,FALSE))),"Please select a value from the drop-down menu",IF('DO NOT USE_Contact Formulas'!A230,"OK",NA()))</f>
        <v>#N/A</v>
      </c>
      <c r="U230" s="41" t="e">
        <f>IF(AND(NOT(ISBLANK('Contact Data Entry'!U230)),ISNA(VLOOKUP('Contact Data Entry'!U230,'DO NOT USE_School Picklist'!$F$3:$F$16,1,FALSE))),"Please select a value from the drop-down menu",IF('DO NOT USE_Contact Formulas'!A230,"OK",NA()))</f>
        <v>#N/A</v>
      </c>
      <c r="V230" s="41" t="e">
        <f>IF(LEN('Contact Data Entry'!V230)&gt;100,"Classroom(s) must be less than 100 characters",IF('DO NOT USE_Contact Formulas'!A230,"OK",NA()))</f>
        <v>#N/A</v>
      </c>
      <c r="W230" s="41" t="e">
        <f>IF(AND(NOT(ISBLANK('Contact Data Entry'!W230)),ISNA(VLOOKUP('Contact Data Entry'!W230,'DO NOT USE_School Picklist'!$K$3:$K$6,1,FALSE))),"Please select a value from the drop-down menu",IF('DO NOT USE_Contact Formulas'!A230,"OK",NA()))</f>
        <v>#N/A</v>
      </c>
      <c r="X230" s="41" t="e">
        <f>IF(AND(NOT(ISBLANK('Contact Data Entry'!X230)),ISNA(VLOOKUP('Contact Data Entry'!X230,'DO NOT USE_School Picklist'!$D$3:$D$5,1,FALSE))),"Please select a value from the drop-down menu",IF('DO NOT USE_Contact Formulas'!A230,"OK",NA()))</f>
        <v>#N/A</v>
      </c>
      <c r="Y230" s="41"/>
      <c r="Z230" s="41" t="e">
        <f>IF(AND(NOT(ISBLANK('Contact Data Entry'!Z230)),ISNA(VLOOKUP('Contact Data Entry'!Z230,'DO NOT USE_School Picklist'!$G$3:$G$5,1,FALSE))),"Please select a value from the drop-down menu",IF('DO NOT USE_Contact Formulas'!A230,"OK",NA()))</f>
        <v>#N/A</v>
      </c>
      <c r="AA230" s="41"/>
      <c r="AB230" s="41" t="e">
        <f>IF(AND(NOT(ISBLANK('Contact Data Entry'!AB230)),ISNA(VLOOKUP('Contact Data Entry'!AB230,'DO NOT USE_School Picklist'!$H$3:$H$4,1,FALSE))),"Please select a value from the drop-down menu",IF('DO NOT USE_Contact Formulas'!A230,"OK",NA()))</f>
        <v>#N/A</v>
      </c>
      <c r="AC230" s="41" t="e">
        <f ca="1">IF('Contact Data Entry'!AC230&gt;'DO NOT USE_School Picklist'!$C$3,"Test Date cannot be a future date",IF('DO NOT USE_Contact Formulas'!A230,"OK",NA()))</f>
        <v>#N/A</v>
      </c>
      <c r="AD230" s="41" t="e">
        <f>IF(AND(NOT(ISBLANK('Contact Data Entry'!AD230)),ISNA(VLOOKUP('Contact Data Entry'!AD230,'DO NOT USE_School Picklist'!$Q$3:$Q$8,1,FALSE))),"Please select a value from the drop-down menu",IF('DO NOT USE_Contact Formulas'!A230,"OK",NA()))</f>
        <v>#N/A</v>
      </c>
    </row>
    <row r="231" spans="1:30" x14ac:dyDescent="0.25">
      <c r="A231" s="40" t="e">
        <f>IF('DO NOT USE_Contact Formulas'!A231,IF('DO NOT USE_Contact Formulas'!B231,"Not all required fields are completed","OK"),NA())</f>
        <v>#N/A</v>
      </c>
      <c r="B231" s="41" t="e">
        <f>IF(AND('DO NOT USE_Contact Formulas'!A231,ISBLANK('Contact Data Entry'!B231)),"First Name is required",IF(NOT(ISBLANK('Contact Data Entry'!B231)),"OK",NA()))</f>
        <v>#N/A</v>
      </c>
      <c r="C231" s="41" t="e">
        <f>IF(AND('DO NOT USE_Contact Formulas'!A231,ISBLANK('Contact Data Entry'!C231)),"Last Name is required",IF(NOT(ISBLANK('Contact Data Entry'!C231)),"OK",NA()))</f>
        <v>#N/A</v>
      </c>
      <c r="D231" s="41" t="e">
        <f>IF(AND('DO NOT USE_Contact Formulas'!A231,ISBLANK('Contact Data Entry'!D231)),"Birthdate is required",IF(NOT(ISBLANK('Contact Data Entry'!D231)),"OK",NA()))</f>
        <v>#N/A</v>
      </c>
      <c r="E231" s="41" t="e">
        <f>IF(AND('DO NOT USE_Contact Formulas'!A231,ISBLANK('Contact Data Entry'!E231)),"Mobile Phone is required",IF(NOT(ISBLANK('Contact Data Entry'!E231)),IF(AND(ISNUMBER(VALUE('Contact Data Entry'!E231)),LEFT('Contact Data Entry'!E231,1)&lt;&gt;"1",LEN('Contact Data Entry'!E231)=10),"OK","Phone number must be valid format"),NA()))</f>
        <v>#N/A</v>
      </c>
      <c r="F231" s="41" t="e">
        <f>IF(LEN('Contact Data Entry'!F231)&gt;255,"Home Street Address must be less than 255 characters",IF('DO NOT USE_Contact Formulas'!A231,"OK",NA()))</f>
        <v>#N/A</v>
      </c>
      <c r="G231" s="41" t="e">
        <f>IF(LEN('Contact Data Entry'!G231)&gt;40,"City must be less than 40 characters",IF('DO NOT USE_Contact Formulas'!A231,"OK",NA()))</f>
        <v>#N/A</v>
      </c>
      <c r="H231" s="41" t="e">
        <f>IF(AND(NOT(ISBLANK('Contact Data Entry'!H231)),ISNA(VLOOKUP('Contact Data Entry'!H231,'DO NOT USE_School Picklist'!$P$3:$P$52,1,FALSE))),"Please select a value from the drop-down menu",IF('DO NOT USE_Contact Formulas'!A231,"OK",NA()))</f>
        <v>#N/A</v>
      </c>
      <c r="I231" s="41" t="e">
        <f>IF(AND('DO NOT USE_Contact Formulas'!A231,ISBLANK('Contact Data Entry'!I231)),"Zip is required",IF(ISBLANK('Contact Data Entry'!I231),NA(),"OK"))</f>
        <v>#N/A</v>
      </c>
      <c r="J231" s="41" t="e">
        <f>IF(AND('DO NOT USE_Contact Formulas'!A231,ISBLANK('Contact Data Entry'!J231)),"Student or Staff? is required",IF(ISBLANK('Contact Data Entry'!J231),NA(),IF(ISNA(VLOOKUP('Contact Data Entry'!J231,'DO NOT USE_School Picklist'!$B$3:$B$6,1,FALSE)),"Please select a value from the drop-down menu","OK")))</f>
        <v>#N/A</v>
      </c>
      <c r="K231" s="41" t="e">
        <f>IF(AND('Contact Data Entry'!J231='DO NOT USE_School Picklist'!$B$4,ISBLANK('Contact Data Entry'!K231)),"Occupation/Job Title is required if Student or Staff? is Yes, staff/faculty or volunteer",IF('DO NOT USE_Contact Formulas'!A231,"OK",NA()))</f>
        <v>#N/A</v>
      </c>
      <c r="L231" s="41" t="e">
        <f ca="1">IF('Contact Data Entry'!L231&gt;'DO NOT USE_School Picklist'!$C$3,"Date last on school campus/facility cannot be a future date",IF('DO NOT USE_Contact Formulas'!A231,IF(ISBLANK('Contact Data Entry'!L231),"Date last on school campus/facility is required","OK"),NA()))</f>
        <v>#N/A</v>
      </c>
      <c r="M231" s="42" t="e">
        <f ca="1">IF('Contact Data Entry'!M231&gt;'DO NOT USE_School Picklist'!$C$3,"Last Exposure Date cannot be a future date",IF('DO NOT USE_Contact Formulas'!A231,IF(ISBLANK('Contact Data Entry'!M231),"Last Exposure Date is required","OK"),NA()))</f>
        <v>#N/A</v>
      </c>
      <c r="N231" s="42" t="e">
        <f>IF(AND('DO NOT USE_Contact Formulas'!A231,ISBLANK('Contact Data Entry'!N231)),"Specific Place in the Location is required",IF(ISBLANK('Contact Data Entry'!N231),NA(),"OK"))</f>
        <v>#N/A</v>
      </c>
      <c r="O231" s="41" t="e">
        <f>IF(AND(NOT(ISBLANK('Contact Data Entry'!O231)),ISNA(VLOOKUP('Contact Data Entry'!O231,'DO NOT USE_School Picklist'!$L$3:$L$81,1,FALSE))),"Please select a value from the drop-down menu",IF('DO NOT USE_Contact Formulas'!A231,"OK",NA()))</f>
        <v>#N/A</v>
      </c>
      <c r="P231" s="41" t="e">
        <f>IF(AND(NOT(ISBLANK('Contact Data Entry'!P231)),NOT(ISNUMBER(MATCH("*@*.?*",'Contact Data Entry'!P231,0)))),"Email must be in a valid format",IF('DO NOT USE_Contact Formulas'!A231,"OK",NA()))</f>
        <v>#N/A</v>
      </c>
      <c r="Q231" s="41" t="e">
        <f>IF(LEN('Contact Data Entry'!Q231)&gt;50,"Parent/Guardian Name must be less than 50 characters",IF('DO NOT USE_Contact Formulas'!A231,"OK",NA()))</f>
        <v>#N/A</v>
      </c>
      <c r="R231" s="41" t="e">
        <f>IF(NOT(ISBLANK('Contact Data Entry'!R231)),IF(AND(ISNUMBER('Contact Data Entry'!R231),LEFT('Contact Data Entry'!R231,1)&lt;&gt;"1",LEN('Contact Data Entry'!R231)=10),"OK","Phone number must be valid format"),IF('DO NOT USE_Contact Formulas'!A231,"OK",NA()))</f>
        <v>#N/A</v>
      </c>
      <c r="S231" s="41" t="e">
        <f>IF(AND(NOT(ISBLANK('Contact Data Entry'!S231)),ISNA(VLOOKUP('Contact Data Entry'!S231,'DO NOT USE_School Picklist'!$N$3:$N$63,1,FALSE))),"Please select a value from the drop-down menu",IF('DO NOT USE_Contact Formulas'!A231,"OK",NA()))</f>
        <v>#N/A</v>
      </c>
      <c r="T231" s="41" t="e">
        <f>IF(AND(NOT(ISBLANK('Contact Data Entry'!T231)),ISNA(VLOOKUP('Contact Data Entry'!T231,'DO NOT USE_School Picklist'!$E$3:$E$10,1,FALSE))),"Please select a value from the drop-down menu",IF('DO NOT USE_Contact Formulas'!A231,"OK",NA()))</f>
        <v>#N/A</v>
      </c>
      <c r="U231" s="41" t="e">
        <f>IF(AND(NOT(ISBLANK('Contact Data Entry'!U231)),ISNA(VLOOKUP('Contact Data Entry'!U231,'DO NOT USE_School Picklist'!$F$3:$F$16,1,FALSE))),"Please select a value from the drop-down menu",IF('DO NOT USE_Contact Formulas'!A231,"OK",NA()))</f>
        <v>#N/A</v>
      </c>
      <c r="V231" s="41" t="e">
        <f>IF(LEN('Contact Data Entry'!V231)&gt;100,"Classroom(s) must be less than 100 characters",IF('DO NOT USE_Contact Formulas'!A231,"OK",NA()))</f>
        <v>#N/A</v>
      </c>
      <c r="W231" s="41" t="e">
        <f>IF(AND(NOT(ISBLANK('Contact Data Entry'!W231)),ISNA(VLOOKUP('Contact Data Entry'!W231,'DO NOT USE_School Picklist'!$K$3:$K$6,1,FALSE))),"Please select a value from the drop-down menu",IF('DO NOT USE_Contact Formulas'!A231,"OK",NA()))</f>
        <v>#N/A</v>
      </c>
      <c r="X231" s="41" t="e">
        <f>IF(AND(NOT(ISBLANK('Contact Data Entry'!X231)),ISNA(VLOOKUP('Contact Data Entry'!X231,'DO NOT USE_School Picklist'!$D$3:$D$5,1,FALSE))),"Please select a value from the drop-down menu",IF('DO NOT USE_Contact Formulas'!A231,"OK",NA()))</f>
        <v>#N/A</v>
      </c>
      <c r="Y231" s="41"/>
      <c r="Z231" s="41" t="e">
        <f>IF(AND(NOT(ISBLANK('Contact Data Entry'!Z231)),ISNA(VLOOKUP('Contact Data Entry'!Z231,'DO NOT USE_School Picklist'!$G$3:$G$5,1,FALSE))),"Please select a value from the drop-down menu",IF('DO NOT USE_Contact Formulas'!A231,"OK",NA()))</f>
        <v>#N/A</v>
      </c>
      <c r="AA231" s="41"/>
      <c r="AB231" s="41" t="e">
        <f>IF(AND(NOT(ISBLANK('Contact Data Entry'!AB231)),ISNA(VLOOKUP('Contact Data Entry'!AB231,'DO NOT USE_School Picklist'!$H$3:$H$4,1,FALSE))),"Please select a value from the drop-down menu",IF('DO NOT USE_Contact Formulas'!A231,"OK",NA()))</f>
        <v>#N/A</v>
      </c>
      <c r="AC231" s="41" t="e">
        <f ca="1">IF('Contact Data Entry'!AC231&gt;'DO NOT USE_School Picklist'!$C$3,"Test Date cannot be a future date",IF('DO NOT USE_Contact Formulas'!A231,"OK",NA()))</f>
        <v>#N/A</v>
      </c>
      <c r="AD231" s="41" t="e">
        <f>IF(AND(NOT(ISBLANK('Contact Data Entry'!AD231)),ISNA(VLOOKUP('Contact Data Entry'!AD231,'DO NOT USE_School Picklist'!$Q$3:$Q$8,1,FALSE))),"Please select a value from the drop-down menu",IF('DO NOT USE_Contact Formulas'!A231,"OK",NA()))</f>
        <v>#N/A</v>
      </c>
    </row>
    <row r="232" spans="1:30" x14ac:dyDescent="0.25">
      <c r="A232" s="40" t="e">
        <f>IF('DO NOT USE_Contact Formulas'!A232,IF('DO NOT USE_Contact Formulas'!B232,"Not all required fields are completed","OK"),NA())</f>
        <v>#N/A</v>
      </c>
      <c r="B232" s="41" t="e">
        <f>IF(AND('DO NOT USE_Contact Formulas'!A232,ISBLANK('Contact Data Entry'!B232)),"First Name is required",IF(NOT(ISBLANK('Contact Data Entry'!B232)),"OK",NA()))</f>
        <v>#N/A</v>
      </c>
      <c r="C232" s="41" t="e">
        <f>IF(AND('DO NOT USE_Contact Formulas'!A232,ISBLANK('Contact Data Entry'!C232)),"Last Name is required",IF(NOT(ISBLANK('Contact Data Entry'!C232)),"OK",NA()))</f>
        <v>#N/A</v>
      </c>
      <c r="D232" s="41" t="e">
        <f>IF(AND('DO NOT USE_Contact Formulas'!A232,ISBLANK('Contact Data Entry'!D232)),"Birthdate is required",IF(NOT(ISBLANK('Contact Data Entry'!D232)),"OK",NA()))</f>
        <v>#N/A</v>
      </c>
      <c r="E232" s="41" t="e">
        <f>IF(AND('DO NOT USE_Contact Formulas'!A232,ISBLANK('Contact Data Entry'!E232)),"Mobile Phone is required",IF(NOT(ISBLANK('Contact Data Entry'!E232)),IF(AND(ISNUMBER(VALUE('Contact Data Entry'!E232)),LEFT('Contact Data Entry'!E232,1)&lt;&gt;"1",LEN('Contact Data Entry'!E232)=10),"OK","Phone number must be valid format"),NA()))</f>
        <v>#N/A</v>
      </c>
      <c r="F232" s="41" t="e">
        <f>IF(LEN('Contact Data Entry'!F232)&gt;255,"Home Street Address must be less than 255 characters",IF('DO NOT USE_Contact Formulas'!A232,"OK",NA()))</f>
        <v>#N/A</v>
      </c>
      <c r="G232" s="41" t="e">
        <f>IF(LEN('Contact Data Entry'!G232)&gt;40,"City must be less than 40 characters",IF('DO NOT USE_Contact Formulas'!A232,"OK",NA()))</f>
        <v>#N/A</v>
      </c>
      <c r="H232" s="41" t="e">
        <f>IF(AND(NOT(ISBLANK('Contact Data Entry'!H232)),ISNA(VLOOKUP('Contact Data Entry'!H232,'DO NOT USE_School Picklist'!$P$3:$P$52,1,FALSE))),"Please select a value from the drop-down menu",IF('DO NOT USE_Contact Formulas'!A232,"OK",NA()))</f>
        <v>#N/A</v>
      </c>
      <c r="I232" s="41" t="e">
        <f>IF(AND('DO NOT USE_Contact Formulas'!A232,ISBLANK('Contact Data Entry'!I232)),"Zip is required",IF(ISBLANK('Contact Data Entry'!I232),NA(),"OK"))</f>
        <v>#N/A</v>
      </c>
      <c r="J232" s="41" t="e">
        <f>IF(AND('DO NOT USE_Contact Formulas'!A232,ISBLANK('Contact Data Entry'!J232)),"Student or Staff? is required",IF(ISBLANK('Contact Data Entry'!J232),NA(),IF(ISNA(VLOOKUP('Contact Data Entry'!J232,'DO NOT USE_School Picklist'!$B$3:$B$6,1,FALSE)),"Please select a value from the drop-down menu","OK")))</f>
        <v>#N/A</v>
      </c>
      <c r="K232" s="41" t="e">
        <f>IF(AND('Contact Data Entry'!J232='DO NOT USE_School Picklist'!$B$4,ISBLANK('Contact Data Entry'!K232)),"Occupation/Job Title is required if Student or Staff? is Yes, staff/faculty or volunteer",IF('DO NOT USE_Contact Formulas'!A232,"OK",NA()))</f>
        <v>#N/A</v>
      </c>
      <c r="L232" s="41" t="e">
        <f ca="1">IF('Contact Data Entry'!L232&gt;'DO NOT USE_School Picklist'!$C$3,"Date last on school campus/facility cannot be a future date",IF('DO NOT USE_Contact Formulas'!A232,IF(ISBLANK('Contact Data Entry'!L232),"Date last on school campus/facility is required","OK"),NA()))</f>
        <v>#N/A</v>
      </c>
      <c r="M232" s="42" t="e">
        <f ca="1">IF('Contact Data Entry'!M232&gt;'DO NOT USE_School Picklist'!$C$3,"Last Exposure Date cannot be a future date",IF('DO NOT USE_Contact Formulas'!A232,IF(ISBLANK('Contact Data Entry'!M232),"Last Exposure Date is required","OK"),NA()))</f>
        <v>#N/A</v>
      </c>
      <c r="N232" s="42" t="e">
        <f>IF(AND('DO NOT USE_Contact Formulas'!A232,ISBLANK('Contact Data Entry'!N232)),"Specific Place in the Location is required",IF(ISBLANK('Contact Data Entry'!N232),NA(),"OK"))</f>
        <v>#N/A</v>
      </c>
      <c r="O232" s="41" t="e">
        <f>IF(AND(NOT(ISBLANK('Contact Data Entry'!O232)),ISNA(VLOOKUP('Contact Data Entry'!O232,'DO NOT USE_School Picklist'!$L$3:$L$81,1,FALSE))),"Please select a value from the drop-down menu",IF('DO NOT USE_Contact Formulas'!A232,"OK",NA()))</f>
        <v>#N/A</v>
      </c>
      <c r="P232" s="41" t="e">
        <f>IF(AND(NOT(ISBLANK('Contact Data Entry'!P232)),NOT(ISNUMBER(MATCH("*@*.?*",'Contact Data Entry'!P232,0)))),"Email must be in a valid format",IF('DO NOT USE_Contact Formulas'!A232,"OK",NA()))</f>
        <v>#N/A</v>
      </c>
      <c r="Q232" s="41" t="e">
        <f>IF(LEN('Contact Data Entry'!Q232)&gt;50,"Parent/Guardian Name must be less than 50 characters",IF('DO NOT USE_Contact Formulas'!A232,"OK",NA()))</f>
        <v>#N/A</v>
      </c>
      <c r="R232" s="41" t="e">
        <f>IF(NOT(ISBLANK('Contact Data Entry'!R232)),IF(AND(ISNUMBER('Contact Data Entry'!R232),LEFT('Contact Data Entry'!R232,1)&lt;&gt;"1",LEN('Contact Data Entry'!R232)=10),"OK","Phone number must be valid format"),IF('DO NOT USE_Contact Formulas'!A232,"OK",NA()))</f>
        <v>#N/A</v>
      </c>
      <c r="S232" s="41" t="e">
        <f>IF(AND(NOT(ISBLANK('Contact Data Entry'!S232)),ISNA(VLOOKUP('Contact Data Entry'!S232,'DO NOT USE_School Picklist'!$N$3:$N$63,1,FALSE))),"Please select a value from the drop-down menu",IF('DO NOT USE_Contact Formulas'!A232,"OK",NA()))</f>
        <v>#N/A</v>
      </c>
      <c r="T232" s="41" t="e">
        <f>IF(AND(NOT(ISBLANK('Contact Data Entry'!T232)),ISNA(VLOOKUP('Contact Data Entry'!T232,'DO NOT USE_School Picklist'!$E$3:$E$10,1,FALSE))),"Please select a value from the drop-down menu",IF('DO NOT USE_Contact Formulas'!A232,"OK",NA()))</f>
        <v>#N/A</v>
      </c>
      <c r="U232" s="41" t="e">
        <f>IF(AND(NOT(ISBLANK('Contact Data Entry'!U232)),ISNA(VLOOKUP('Contact Data Entry'!U232,'DO NOT USE_School Picklist'!$F$3:$F$16,1,FALSE))),"Please select a value from the drop-down menu",IF('DO NOT USE_Contact Formulas'!A232,"OK",NA()))</f>
        <v>#N/A</v>
      </c>
      <c r="V232" s="41" t="e">
        <f>IF(LEN('Contact Data Entry'!V232)&gt;100,"Classroom(s) must be less than 100 characters",IF('DO NOT USE_Contact Formulas'!A232,"OK",NA()))</f>
        <v>#N/A</v>
      </c>
      <c r="W232" s="41" t="e">
        <f>IF(AND(NOT(ISBLANK('Contact Data Entry'!W232)),ISNA(VLOOKUP('Contact Data Entry'!W232,'DO NOT USE_School Picklist'!$K$3:$K$6,1,FALSE))),"Please select a value from the drop-down menu",IF('DO NOT USE_Contact Formulas'!A232,"OK",NA()))</f>
        <v>#N/A</v>
      </c>
      <c r="X232" s="41" t="e">
        <f>IF(AND(NOT(ISBLANK('Contact Data Entry'!X232)),ISNA(VLOOKUP('Contact Data Entry'!X232,'DO NOT USE_School Picklist'!$D$3:$D$5,1,FALSE))),"Please select a value from the drop-down menu",IF('DO NOT USE_Contact Formulas'!A232,"OK",NA()))</f>
        <v>#N/A</v>
      </c>
      <c r="Y232" s="41"/>
      <c r="Z232" s="41" t="e">
        <f>IF(AND(NOT(ISBLANK('Contact Data Entry'!Z232)),ISNA(VLOOKUP('Contact Data Entry'!Z232,'DO NOT USE_School Picklist'!$G$3:$G$5,1,FALSE))),"Please select a value from the drop-down menu",IF('DO NOT USE_Contact Formulas'!A232,"OK",NA()))</f>
        <v>#N/A</v>
      </c>
      <c r="AA232" s="41"/>
      <c r="AB232" s="41" t="e">
        <f>IF(AND(NOT(ISBLANK('Contact Data Entry'!AB232)),ISNA(VLOOKUP('Contact Data Entry'!AB232,'DO NOT USE_School Picklist'!$H$3:$H$4,1,FALSE))),"Please select a value from the drop-down menu",IF('DO NOT USE_Contact Formulas'!A232,"OK",NA()))</f>
        <v>#N/A</v>
      </c>
      <c r="AC232" s="41" t="e">
        <f ca="1">IF('Contact Data Entry'!AC232&gt;'DO NOT USE_School Picklist'!$C$3,"Test Date cannot be a future date",IF('DO NOT USE_Contact Formulas'!A232,"OK",NA()))</f>
        <v>#N/A</v>
      </c>
      <c r="AD232" s="41" t="e">
        <f>IF(AND(NOT(ISBLANK('Contact Data Entry'!AD232)),ISNA(VLOOKUP('Contact Data Entry'!AD232,'DO NOT USE_School Picklist'!$Q$3:$Q$8,1,FALSE))),"Please select a value from the drop-down menu",IF('DO NOT USE_Contact Formulas'!A232,"OK",NA()))</f>
        <v>#N/A</v>
      </c>
    </row>
    <row r="233" spans="1:30" x14ac:dyDescent="0.25">
      <c r="A233" s="40" t="e">
        <f>IF('DO NOT USE_Contact Formulas'!A233,IF('DO NOT USE_Contact Formulas'!B233,"Not all required fields are completed","OK"),NA())</f>
        <v>#N/A</v>
      </c>
      <c r="B233" s="41" t="e">
        <f>IF(AND('DO NOT USE_Contact Formulas'!A233,ISBLANK('Contact Data Entry'!B233)),"First Name is required",IF(NOT(ISBLANK('Contact Data Entry'!B233)),"OK",NA()))</f>
        <v>#N/A</v>
      </c>
      <c r="C233" s="41" t="e">
        <f>IF(AND('DO NOT USE_Contact Formulas'!A233,ISBLANK('Contact Data Entry'!C233)),"Last Name is required",IF(NOT(ISBLANK('Contact Data Entry'!C233)),"OK",NA()))</f>
        <v>#N/A</v>
      </c>
      <c r="D233" s="41" t="e">
        <f>IF(AND('DO NOT USE_Contact Formulas'!A233,ISBLANK('Contact Data Entry'!D233)),"Birthdate is required",IF(NOT(ISBLANK('Contact Data Entry'!D233)),"OK",NA()))</f>
        <v>#N/A</v>
      </c>
      <c r="E233" s="41" t="e">
        <f>IF(AND('DO NOT USE_Contact Formulas'!A233,ISBLANK('Contact Data Entry'!E233)),"Mobile Phone is required",IF(NOT(ISBLANK('Contact Data Entry'!E233)),IF(AND(ISNUMBER(VALUE('Contact Data Entry'!E233)),LEFT('Contact Data Entry'!E233,1)&lt;&gt;"1",LEN('Contact Data Entry'!E233)=10),"OK","Phone number must be valid format"),NA()))</f>
        <v>#N/A</v>
      </c>
      <c r="F233" s="41" t="e">
        <f>IF(LEN('Contact Data Entry'!F233)&gt;255,"Home Street Address must be less than 255 characters",IF('DO NOT USE_Contact Formulas'!A233,"OK",NA()))</f>
        <v>#N/A</v>
      </c>
      <c r="G233" s="41" t="e">
        <f>IF(LEN('Contact Data Entry'!G233)&gt;40,"City must be less than 40 characters",IF('DO NOT USE_Contact Formulas'!A233,"OK",NA()))</f>
        <v>#N/A</v>
      </c>
      <c r="H233" s="41" t="e">
        <f>IF(AND(NOT(ISBLANK('Contact Data Entry'!H233)),ISNA(VLOOKUP('Contact Data Entry'!H233,'DO NOT USE_School Picklist'!$P$3:$P$52,1,FALSE))),"Please select a value from the drop-down menu",IF('DO NOT USE_Contact Formulas'!A233,"OK",NA()))</f>
        <v>#N/A</v>
      </c>
      <c r="I233" s="41" t="e">
        <f>IF(AND('DO NOT USE_Contact Formulas'!A233,ISBLANK('Contact Data Entry'!I233)),"Zip is required",IF(ISBLANK('Contact Data Entry'!I233),NA(),"OK"))</f>
        <v>#N/A</v>
      </c>
      <c r="J233" s="41" t="e">
        <f>IF(AND('DO NOT USE_Contact Formulas'!A233,ISBLANK('Contact Data Entry'!J233)),"Student or Staff? is required",IF(ISBLANK('Contact Data Entry'!J233),NA(),IF(ISNA(VLOOKUP('Contact Data Entry'!J233,'DO NOT USE_School Picklist'!$B$3:$B$6,1,FALSE)),"Please select a value from the drop-down menu","OK")))</f>
        <v>#N/A</v>
      </c>
      <c r="K233" s="41" t="e">
        <f>IF(AND('Contact Data Entry'!J233='DO NOT USE_School Picklist'!$B$4,ISBLANK('Contact Data Entry'!K233)),"Occupation/Job Title is required if Student or Staff? is Yes, staff/faculty or volunteer",IF('DO NOT USE_Contact Formulas'!A233,"OK",NA()))</f>
        <v>#N/A</v>
      </c>
      <c r="L233" s="41" t="e">
        <f ca="1">IF('Contact Data Entry'!L233&gt;'DO NOT USE_School Picklist'!$C$3,"Date last on school campus/facility cannot be a future date",IF('DO NOT USE_Contact Formulas'!A233,IF(ISBLANK('Contact Data Entry'!L233),"Date last on school campus/facility is required","OK"),NA()))</f>
        <v>#N/A</v>
      </c>
      <c r="M233" s="42" t="e">
        <f ca="1">IF('Contact Data Entry'!M233&gt;'DO NOT USE_School Picklist'!$C$3,"Last Exposure Date cannot be a future date",IF('DO NOT USE_Contact Formulas'!A233,IF(ISBLANK('Contact Data Entry'!M233),"Last Exposure Date is required","OK"),NA()))</f>
        <v>#N/A</v>
      </c>
      <c r="N233" s="42" t="e">
        <f>IF(AND('DO NOT USE_Contact Formulas'!A233,ISBLANK('Contact Data Entry'!N233)),"Specific Place in the Location is required",IF(ISBLANK('Contact Data Entry'!N233),NA(),"OK"))</f>
        <v>#N/A</v>
      </c>
      <c r="O233" s="41" t="e">
        <f>IF(AND(NOT(ISBLANK('Contact Data Entry'!O233)),ISNA(VLOOKUP('Contact Data Entry'!O233,'DO NOT USE_School Picklist'!$L$3:$L$81,1,FALSE))),"Please select a value from the drop-down menu",IF('DO NOT USE_Contact Formulas'!A233,"OK",NA()))</f>
        <v>#N/A</v>
      </c>
      <c r="P233" s="41" t="e">
        <f>IF(AND(NOT(ISBLANK('Contact Data Entry'!P233)),NOT(ISNUMBER(MATCH("*@*.?*",'Contact Data Entry'!P233,0)))),"Email must be in a valid format",IF('DO NOT USE_Contact Formulas'!A233,"OK",NA()))</f>
        <v>#N/A</v>
      </c>
      <c r="Q233" s="41" t="e">
        <f>IF(LEN('Contact Data Entry'!Q233)&gt;50,"Parent/Guardian Name must be less than 50 characters",IF('DO NOT USE_Contact Formulas'!A233,"OK",NA()))</f>
        <v>#N/A</v>
      </c>
      <c r="R233" s="41" t="e">
        <f>IF(NOT(ISBLANK('Contact Data Entry'!R233)),IF(AND(ISNUMBER('Contact Data Entry'!R233),LEFT('Contact Data Entry'!R233,1)&lt;&gt;"1",LEN('Contact Data Entry'!R233)=10),"OK","Phone number must be valid format"),IF('DO NOT USE_Contact Formulas'!A233,"OK",NA()))</f>
        <v>#N/A</v>
      </c>
      <c r="S233" s="41" t="e">
        <f>IF(AND(NOT(ISBLANK('Contact Data Entry'!S233)),ISNA(VLOOKUP('Contact Data Entry'!S233,'DO NOT USE_School Picklist'!$N$3:$N$63,1,FALSE))),"Please select a value from the drop-down menu",IF('DO NOT USE_Contact Formulas'!A233,"OK",NA()))</f>
        <v>#N/A</v>
      </c>
      <c r="T233" s="41" t="e">
        <f>IF(AND(NOT(ISBLANK('Contact Data Entry'!T233)),ISNA(VLOOKUP('Contact Data Entry'!T233,'DO NOT USE_School Picklist'!$E$3:$E$10,1,FALSE))),"Please select a value from the drop-down menu",IF('DO NOT USE_Contact Formulas'!A233,"OK",NA()))</f>
        <v>#N/A</v>
      </c>
      <c r="U233" s="41" t="e">
        <f>IF(AND(NOT(ISBLANK('Contact Data Entry'!U233)),ISNA(VLOOKUP('Contact Data Entry'!U233,'DO NOT USE_School Picklist'!$F$3:$F$16,1,FALSE))),"Please select a value from the drop-down menu",IF('DO NOT USE_Contact Formulas'!A233,"OK",NA()))</f>
        <v>#N/A</v>
      </c>
      <c r="V233" s="41" t="e">
        <f>IF(LEN('Contact Data Entry'!V233)&gt;100,"Classroom(s) must be less than 100 characters",IF('DO NOT USE_Contact Formulas'!A233,"OK",NA()))</f>
        <v>#N/A</v>
      </c>
      <c r="W233" s="41" t="e">
        <f>IF(AND(NOT(ISBLANK('Contact Data Entry'!W233)),ISNA(VLOOKUP('Contact Data Entry'!W233,'DO NOT USE_School Picklist'!$K$3:$K$6,1,FALSE))),"Please select a value from the drop-down menu",IF('DO NOT USE_Contact Formulas'!A233,"OK",NA()))</f>
        <v>#N/A</v>
      </c>
      <c r="X233" s="41" t="e">
        <f>IF(AND(NOT(ISBLANK('Contact Data Entry'!X233)),ISNA(VLOOKUP('Contact Data Entry'!X233,'DO NOT USE_School Picklist'!$D$3:$D$5,1,FALSE))),"Please select a value from the drop-down menu",IF('DO NOT USE_Contact Formulas'!A233,"OK",NA()))</f>
        <v>#N/A</v>
      </c>
      <c r="Y233" s="41"/>
      <c r="Z233" s="41" t="e">
        <f>IF(AND(NOT(ISBLANK('Contact Data Entry'!Z233)),ISNA(VLOOKUP('Contact Data Entry'!Z233,'DO NOT USE_School Picklist'!$G$3:$G$5,1,FALSE))),"Please select a value from the drop-down menu",IF('DO NOT USE_Contact Formulas'!A233,"OK",NA()))</f>
        <v>#N/A</v>
      </c>
      <c r="AA233" s="41"/>
      <c r="AB233" s="41" t="e">
        <f>IF(AND(NOT(ISBLANK('Contact Data Entry'!AB233)),ISNA(VLOOKUP('Contact Data Entry'!AB233,'DO NOT USE_School Picklist'!$H$3:$H$4,1,FALSE))),"Please select a value from the drop-down menu",IF('DO NOT USE_Contact Formulas'!A233,"OK",NA()))</f>
        <v>#N/A</v>
      </c>
      <c r="AC233" s="41" t="e">
        <f ca="1">IF('Contact Data Entry'!AC233&gt;'DO NOT USE_School Picklist'!$C$3,"Test Date cannot be a future date",IF('DO NOT USE_Contact Formulas'!A233,"OK",NA()))</f>
        <v>#N/A</v>
      </c>
      <c r="AD233" s="41" t="e">
        <f>IF(AND(NOT(ISBLANK('Contact Data Entry'!AD233)),ISNA(VLOOKUP('Contact Data Entry'!AD233,'DO NOT USE_School Picklist'!$Q$3:$Q$8,1,FALSE))),"Please select a value from the drop-down menu",IF('DO NOT USE_Contact Formulas'!A233,"OK",NA()))</f>
        <v>#N/A</v>
      </c>
    </row>
    <row r="234" spans="1:30" x14ac:dyDescent="0.25">
      <c r="A234" s="40" t="e">
        <f>IF('DO NOT USE_Contact Formulas'!A234,IF('DO NOT USE_Contact Formulas'!B234,"Not all required fields are completed","OK"),NA())</f>
        <v>#N/A</v>
      </c>
      <c r="B234" s="41" t="e">
        <f>IF(AND('DO NOT USE_Contact Formulas'!A234,ISBLANK('Contact Data Entry'!B234)),"First Name is required",IF(NOT(ISBLANK('Contact Data Entry'!B234)),"OK",NA()))</f>
        <v>#N/A</v>
      </c>
      <c r="C234" s="41" t="e">
        <f>IF(AND('DO NOT USE_Contact Formulas'!A234,ISBLANK('Contact Data Entry'!C234)),"Last Name is required",IF(NOT(ISBLANK('Contact Data Entry'!C234)),"OK",NA()))</f>
        <v>#N/A</v>
      </c>
      <c r="D234" s="41" t="e">
        <f>IF(AND('DO NOT USE_Contact Formulas'!A234,ISBLANK('Contact Data Entry'!D234)),"Birthdate is required",IF(NOT(ISBLANK('Contact Data Entry'!D234)),"OK",NA()))</f>
        <v>#N/A</v>
      </c>
      <c r="E234" s="41" t="e">
        <f>IF(AND('DO NOT USE_Contact Formulas'!A234,ISBLANK('Contact Data Entry'!E234)),"Mobile Phone is required",IF(NOT(ISBLANK('Contact Data Entry'!E234)),IF(AND(ISNUMBER(VALUE('Contact Data Entry'!E234)),LEFT('Contact Data Entry'!E234,1)&lt;&gt;"1",LEN('Contact Data Entry'!E234)=10),"OK","Phone number must be valid format"),NA()))</f>
        <v>#N/A</v>
      </c>
      <c r="F234" s="41" t="e">
        <f>IF(LEN('Contact Data Entry'!F234)&gt;255,"Home Street Address must be less than 255 characters",IF('DO NOT USE_Contact Formulas'!A234,"OK",NA()))</f>
        <v>#N/A</v>
      </c>
      <c r="G234" s="41" t="e">
        <f>IF(LEN('Contact Data Entry'!G234)&gt;40,"City must be less than 40 characters",IF('DO NOT USE_Contact Formulas'!A234,"OK",NA()))</f>
        <v>#N/A</v>
      </c>
      <c r="H234" s="41" t="e">
        <f>IF(AND(NOT(ISBLANK('Contact Data Entry'!H234)),ISNA(VLOOKUP('Contact Data Entry'!H234,'DO NOT USE_School Picklist'!$P$3:$P$52,1,FALSE))),"Please select a value from the drop-down menu",IF('DO NOT USE_Contact Formulas'!A234,"OK",NA()))</f>
        <v>#N/A</v>
      </c>
      <c r="I234" s="41" t="e">
        <f>IF(AND('DO NOT USE_Contact Formulas'!A234,ISBLANK('Contact Data Entry'!I234)),"Zip is required",IF(ISBLANK('Contact Data Entry'!I234),NA(),"OK"))</f>
        <v>#N/A</v>
      </c>
      <c r="J234" s="41" t="e">
        <f>IF(AND('DO NOT USE_Contact Formulas'!A234,ISBLANK('Contact Data Entry'!J234)),"Student or Staff? is required",IF(ISBLANK('Contact Data Entry'!J234),NA(),IF(ISNA(VLOOKUP('Contact Data Entry'!J234,'DO NOT USE_School Picklist'!$B$3:$B$6,1,FALSE)),"Please select a value from the drop-down menu","OK")))</f>
        <v>#N/A</v>
      </c>
      <c r="K234" s="41" t="e">
        <f>IF(AND('Contact Data Entry'!J234='DO NOT USE_School Picklist'!$B$4,ISBLANK('Contact Data Entry'!K234)),"Occupation/Job Title is required if Student or Staff? is Yes, staff/faculty or volunteer",IF('DO NOT USE_Contact Formulas'!A234,"OK",NA()))</f>
        <v>#N/A</v>
      </c>
      <c r="L234" s="41" t="e">
        <f ca="1">IF('Contact Data Entry'!L234&gt;'DO NOT USE_School Picklist'!$C$3,"Date last on school campus/facility cannot be a future date",IF('DO NOT USE_Contact Formulas'!A234,IF(ISBLANK('Contact Data Entry'!L234),"Date last on school campus/facility is required","OK"),NA()))</f>
        <v>#N/A</v>
      </c>
      <c r="M234" s="42" t="e">
        <f ca="1">IF('Contact Data Entry'!M234&gt;'DO NOT USE_School Picklist'!$C$3,"Last Exposure Date cannot be a future date",IF('DO NOT USE_Contact Formulas'!A234,IF(ISBLANK('Contact Data Entry'!M234),"Last Exposure Date is required","OK"),NA()))</f>
        <v>#N/A</v>
      </c>
      <c r="N234" s="42" t="e">
        <f>IF(AND('DO NOT USE_Contact Formulas'!A234,ISBLANK('Contact Data Entry'!N234)),"Specific Place in the Location is required",IF(ISBLANK('Contact Data Entry'!N234),NA(),"OK"))</f>
        <v>#N/A</v>
      </c>
      <c r="O234" s="41" t="e">
        <f>IF(AND(NOT(ISBLANK('Contact Data Entry'!O234)),ISNA(VLOOKUP('Contact Data Entry'!O234,'DO NOT USE_School Picklist'!$L$3:$L$81,1,FALSE))),"Please select a value from the drop-down menu",IF('DO NOT USE_Contact Formulas'!A234,"OK",NA()))</f>
        <v>#N/A</v>
      </c>
      <c r="P234" s="41" t="e">
        <f>IF(AND(NOT(ISBLANK('Contact Data Entry'!P234)),NOT(ISNUMBER(MATCH("*@*.?*",'Contact Data Entry'!P234,0)))),"Email must be in a valid format",IF('DO NOT USE_Contact Formulas'!A234,"OK",NA()))</f>
        <v>#N/A</v>
      </c>
      <c r="Q234" s="41" t="e">
        <f>IF(LEN('Contact Data Entry'!Q234)&gt;50,"Parent/Guardian Name must be less than 50 characters",IF('DO NOT USE_Contact Formulas'!A234,"OK",NA()))</f>
        <v>#N/A</v>
      </c>
      <c r="R234" s="41" t="e">
        <f>IF(NOT(ISBLANK('Contact Data Entry'!R234)),IF(AND(ISNUMBER('Contact Data Entry'!R234),LEFT('Contact Data Entry'!R234,1)&lt;&gt;"1",LEN('Contact Data Entry'!R234)=10),"OK","Phone number must be valid format"),IF('DO NOT USE_Contact Formulas'!A234,"OK",NA()))</f>
        <v>#N/A</v>
      </c>
      <c r="S234" s="41" t="e">
        <f>IF(AND(NOT(ISBLANK('Contact Data Entry'!S234)),ISNA(VLOOKUP('Contact Data Entry'!S234,'DO NOT USE_School Picklist'!$N$3:$N$63,1,FALSE))),"Please select a value from the drop-down menu",IF('DO NOT USE_Contact Formulas'!A234,"OK",NA()))</f>
        <v>#N/A</v>
      </c>
      <c r="T234" s="41" t="e">
        <f>IF(AND(NOT(ISBLANK('Contact Data Entry'!T234)),ISNA(VLOOKUP('Contact Data Entry'!T234,'DO NOT USE_School Picklist'!$E$3:$E$10,1,FALSE))),"Please select a value from the drop-down menu",IF('DO NOT USE_Contact Formulas'!A234,"OK",NA()))</f>
        <v>#N/A</v>
      </c>
      <c r="U234" s="41" t="e">
        <f>IF(AND(NOT(ISBLANK('Contact Data Entry'!U234)),ISNA(VLOOKUP('Contact Data Entry'!U234,'DO NOT USE_School Picklist'!$F$3:$F$16,1,FALSE))),"Please select a value from the drop-down menu",IF('DO NOT USE_Contact Formulas'!A234,"OK",NA()))</f>
        <v>#N/A</v>
      </c>
      <c r="V234" s="41" t="e">
        <f>IF(LEN('Contact Data Entry'!V234)&gt;100,"Classroom(s) must be less than 100 characters",IF('DO NOT USE_Contact Formulas'!A234,"OK",NA()))</f>
        <v>#N/A</v>
      </c>
      <c r="W234" s="41" t="e">
        <f>IF(AND(NOT(ISBLANK('Contact Data Entry'!W234)),ISNA(VLOOKUP('Contact Data Entry'!W234,'DO NOT USE_School Picklist'!$K$3:$K$6,1,FALSE))),"Please select a value from the drop-down menu",IF('DO NOT USE_Contact Formulas'!A234,"OK",NA()))</f>
        <v>#N/A</v>
      </c>
      <c r="X234" s="41" t="e">
        <f>IF(AND(NOT(ISBLANK('Contact Data Entry'!X234)),ISNA(VLOOKUP('Contact Data Entry'!X234,'DO NOT USE_School Picklist'!$D$3:$D$5,1,FALSE))),"Please select a value from the drop-down menu",IF('DO NOT USE_Contact Formulas'!A234,"OK",NA()))</f>
        <v>#N/A</v>
      </c>
      <c r="Y234" s="41"/>
      <c r="Z234" s="41" t="e">
        <f>IF(AND(NOT(ISBLANK('Contact Data Entry'!Z234)),ISNA(VLOOKUP('Contact Data Entry'!Z234,'DO NOT USE_School Picklist'!$G$3:$G$5,1,FALSE))),"Please select a value from the drop-down menu",IF('DO NOT USE_Contact Formulas'!A234,"OK",NA()))</f>
        <v>#N/A</v>
      </c>
      <c r="AA234" s="41"/>
      <c r="AB234" s="41" t="e">
        <f>IF(AND(NOT(ISBLANK('Contact Data Entry'!AB234)),ISNA(VLOOKUP('Contact Data Entry'!AB234,'DO NOT USE_School Picklist'!$H$3:$H$4,1,FALSE))),"Please select a value from the drop-down menu",IF('DO NOT USE_Contact Formulas'!A234,"OK",NA()))</f>
        <v>#N/A</v>
      </c>
      <c r="AC234" s="41" t="e">
        <f ca="1">IF('Contact Data Entry'!AC234&gt;'DO NOT USE_School Picklist'!$C$3,"Test Date cannot be a future date",IF('DO NOT USE_Contact Formulas'!A234,"OK",NA()))</f>
        <v>#N/A</v>
      </c>
      <c r="AD234" s="41" t="e">
        <f>IF(AND(NOT(ISBLANK('Contact Data Entry'!AD234)),ISNA(VLOOKUP('Contact Data Entry'!AD234,'DO NOT USE_School Picklist'!$Q$3:$Q$8,1,FALSE))),"Please select a value from the drop-down menu",IF('DO NOT USE_Contact Formulas'!A234,"OK",NA()))</f>
        <v>#N/A</v>
      </c>
    </row>
    <row r="235" spans="1:30" x14ac:dyDescent="0.25">
      <c r="A235" s="40" t="e">
        <f>IF('DO NOT USE_Contact Formulas'!A235,IF('DO NOT USE_Contact Formulas'!B235,"Not all required fields are completed","OK"),NA())</f>
        <v>#N/A</v>
      </c>
      <c r="B235" s="41" t="e">
        <f>IF(AND('DO NOT USE_Contact Formulas'!A235,ISBLANK('Contact Data Entry'!B235)),"First Name is required",IF(NOT(ISBLANK('Contact Data Entry'!B235)),"OK",NA()))</f>
        <v>#N/A</v>
      </c>
      <c r="C235" s="41" t="e">
        <f>IF(AND('DO NOT USE_Contact Formulas'!A235,ISBLANK('Contact Data Entry'!C235)),"Last Name is required",IF(NOT(ISBLANK('Contact Data Entry'!C235)),"OK",NA()))</f>
        <v>#N/A</v>
      </c>
      <c r="D235" s="41" t="e">
        <f>IF(AND('DO NOT USE_Contact Formulas'!A235,ISBLANK('Contact Data Entry'!D235)),"Birthdate is required",IF(NOT(ISBLANK('Contact Data Entry'!D235)),"OK",NA()))</f>
        <v>#N/A</v>
      </c>
      <c r="E235" s="41" t="e">
        <f>IF(AND('DO NOT USE_Contact Formulas'!A235,ISBLANK('Contact Data Entry'!E235)),"Mobile Phone is required",IF(NOT(ISBLANK('Contact Data Entry'!E235)),IF(AND(ISNUMBER(VALUE('Contact Data Entry'!E235)),LEFT('Contact Data Entry'!E235,1)&lt;&gt;"1",LEN('Contact Data Entry'!E235)=10),"OK","Phone number must be valid format"),NA()))</f>
        <v>#N/A</v>
      </c>
      <c r="F235" s="41" t="e">
        <f>IF(LEN('Contact Data Entry'!F235)&gt;255,"Home Street Address must be less than 255 characters",IF('DO NOT USE_Contact Formulas'!A235,"OK",NA()))</f>
        <v>#N/A</v>
      </c>
      <c r="G235" s="41" t="e">
        <f>IF(LEN('Contact Data Entry'!G235)&gt;40,"City must be less than 40 characters",IF('DO NOT USE_Contact Formulas'!A235,"OK",NA()))</f>
        <v>#N/A</v>
      </c>
      <c r="H235" s="41" t="e">
        <f>IF(AND(NOT(ISBLANK('Contact Data Entry'!H235)),ISNA(VLOOKUP('Contact Data Entry'!H235,'DO NOT USE_School Picklist'!$P$3:$P$52,1,FALSE))),"Please select a value from the drop-down menu",IF('DO NOT USE_Contact Formulas'!A235,"OK",NA()))</f>
        <v>#N/A</v>
      </c>
      <c r="I235" s="41" t="e">
        <f>IF(AND('DO NOT USE_Contact Formulas'!A235,ISBLANK('Contact Data Entry'!I235)),"Zip is required",IF(ISBLANK('Contact Data Entry'!I235),NA(),"OK"))</f>
        <v>#N/A</v>
      </c>
      <c r="J235" s="41" t="e">
        <f>IF(AND('DO NOT USE_Contact Formulas'!A235,ISBLANK('Contact Data Entry'!J235)),"Student or Staff? is required",IF(ISBLANK('Contact Data Entry'!J235),NA(),IF(ISNA(VLOOKUP('Contact Data Entry'!J235,'DO NOT USE_School Picklist'!$B$3:$B$6,1,FALSE)),"Please select a value from the drop-down menu","OK")))</f>
        <v>#N/A</v>
      </c>
      <c r="K235" s="41" t="e">
        <f>IF(AND('Contact Data Entry'!J235='DO NOT USE_School Picklist'!$B$4,ISBLANK('Contact Data Entry'!K235)),"Occupation/Job Title is required if Student or Staff? is Yes, staff/faculty or volunteer",IF('DO NOT USE_Contact Formulas'!A235,"OK",NA()))</f>
        <v>#N/A</v>
      </c>
      <c r="L235" s="41" t="e">
        <f ca="1">IF('Contact Data Entry'!L235&gt;'DO NOT USE_School Picklist'!$C$3,"Date last on school campus/facility cannot be a future date",IF('DO NOT USE_Contact Formulas'!A235,IF(ISBLANK('Contact Data Entry'!L235),"Date last on school campus/facility is required","OK"),NA()))</f>
        <v>#N/A</v>
      </c>
      <c r="M235" s="42" t="e">
        <f ca="1">IF('Contact Data Entry'!M235&gt;'DO NOT USE_School Picklist'!$C$3,"Last Exposure Date cannot be a future date",IF('DO NOT USE_Contact Formulas'!A235,IF(ISBLANK('Contact Data Entry'!M235),"Last Exposure Date is required","OK"),NA()))</f>
        <v>#N/A</v>
      </c>
      <c r="N235" s="42" t="e">
        <f>IF(AND('DO NOT USE_Contact Formulas'!A235,ISBLANK('Contact Data Entry'!N235)),"Specific Place in the Location is required",IF(ISBLANK('Contact Data Entry'!N235),NA(),"OK"))</f>
        <v>#N/A</v>
      </c>
      <c r="O235" s="41" t="e">
        <f>IF(AND(NOT(ISBLANK('Contact Data Entry'!O235)),ISNA(VLOOKUP('Contact Data Entry'!O235,'DO NOT USE_School Picklist'!$L$3:$L$81,1,FALSE))),"Please select a value from the drop-down menu",IF('DO NOT USE_Contact Formulas'!A235,"OK",NA()))</f>
        <v>#N/A</v>
      </c>
      <c r="P235" s="41" t="e">
        <f>IF(AND(NOT(ISBLANK('Contact Data Entry'!P235)),NOT(ISNUMBER(MATCH("*@*.?*",'Contact Data Entry'!P235,0)))),"Email must be in a valid format",IF('DO NOT USE_Contact Formulas'!A235,"OK",NA()))</f>
        <v>#N/A</v>
      </c>
      <c r="Q235" s="41" t="e">
        <f>IF(LEN('Contact Data Entry'!Q235)&gt;50,"Parent/Guardian Name must be less than 50 characters",IF('DO NOT USE_Contact Formulas'!A235,"OK",NA()))</f>
        <v>#N/A</v>
      </c>
      <c r="R235" s="41" t="e">
        <f>IF(NOT(ISBLANK('Contact Data Entry'!R235)),IF(AND(ISNUMBER('Contact Data Entry'!R235),LEFT('Contact Data Entry'!R235,1)&lt;&gt;"1",LEN('Contact Data Entry'!R235)=10),"OK","Phone number must be valid format"),IF('DO NOT USE_Contact Formulas'!A235,"OK",NA()))</f>
        <v>#N/A</v>
      </c>
      <c r="S235" s="41" t="e">
        <f>IF(AND(NOT(ISBLANK('Contact Data Entry'!S235)),ISNA(VLOOKUP('Contact Data Entry'!S235,'DO NOT USE_School Picklist'!$N$3:$N$63,1,FALSE))),"Please select a value from the drop-down menu",IF('DO NOT USE_Contact Formulas'!A235,"OK",NA()))</f>
        <v>#N/A</v>
      </c>
      <c r="T235" s="41" t="e">
        <f>IF(AND(NOT(ISBLANK('Contact Data Entry'!T235)),ISNA(VLOOKUP('Contact Data Entry'!T235,'DO NOT USE_School Picklist'!$E$3:$E$10,1,FALSE))),"Please select a value from the drop-down menu",IF('DO NOT USE_Contact Formulas'!A235,"OK",NA()))</f>
        <v>#N/A</v>
      </c>
      <c r="U235" s="41" t="e">
        <f>IF(AND(NOT(ISBLANK('Contact Data Entry'!U235)),ISNA(VLOOKUP('Contact Data Entry'!U235,'DO NOT USE_School Picklist'!$F$3:$F$16,1,FALSE))),"Please select a value from the drop-down menu",IF('DO NOT USE_Contact Formulas'!A235,"OK",NA()))</f>
        <v>#N/A</v>
      </c>
      <c r="V235" s="41" t="e">
        <f>IF(LEN('Contact Data Entry'!V235)&gt;100,"Classroom(s) must be less than 100 characters",IF('DO NOT USE_Contact Formulas'!A235,"OK",NA()))</f>
        <v>#N/A</v>
      </c>
      <c r="W235" s="41" t="e">
        <f>IF(AND(NOT(ISBLANK('Contact Data Entry'!W235)),ISNA(VLOOKUP('Contact Data Entry'!W235,'DO NOT USE_School Picklist'!$K$3:$K$6,1,FALSE))),"Please select a value from the drop-down menu",IF('DO NOT USE_Contact Formulas'!A235,"OK",NA()))</f>
        <v>#N/A</v>
      </c>
      <c r="X235" s="41" t="e">
        <f>IF(AND(NOT(ISBLANK('Contact Data Entry'!X235)),ISNA(VLOOKUP('Contact Data Entry'!X235,'DO NOT USE_School Picklist'!$D$3:$D$5,1,FALSE))),"Please select a value from the drop-down menu",IF('DO NOT USE_Contact Formulas'!A235,"OK",NA()))</f>
        <v>#N/A</v>
      </c>
      <c r="Y235" s="41"/>
      <c r="Z235" s="41" t="e">
        <f>IF(AND(NOT(ISBLANK('Contact Data Entry'!Z235)),ISNA(VLOOKUP('Contact Data Entry'!Z235,'DO NOT USE_School Picklist'!$G$3:$G$5,1,FALSE))),"Please select a value from the drop-down menu",IF('DO NOT USE_Contact Formulas'!A235,"OK",NA()))</f>
        <v>#N/A</v>
      </c>
      <c r="AA235" s="41"/>
      <c r="AB235" s="41" t="e">
        <f>IF(AND(NOT(ISBLANK('Contact Data Entry'!AB235)),ISNA(VLOOKUP('Contact Data Entry'!AB235,'DO NOT USE_School Picklist'!$H$3:$H$4,1,FALSE))),"Please select a value from the drop-down menu",IF('DO NOT USE_Contact Formulas'!A235,"OK",NA()))</f>
        <v>#N/A</v>
      </c>
      <c r="AC235" s="41" t="e">
        <f ca="1">IF('Contact Data Entry'!AC235&gt;'DO NOT USE_School Picklist'!$C$3,"Test Date cannot be a future date",IF('DO NOT USE_Contact Formulas'!A235,"OK",NA()))</f>
        <v>#N/A</v>
      </c>
      <c r="AD235" s="41" t="e">
        <f>IF(AND(NOT(ISBLANK('Contact Data Entry'!AD235)),ISNA(VLOOKUP('Contact Data Entry'!AD235,'DO NOT USE_School Picklist'!$Q$3:$Q$8,1,FALSE))),"Please select a value from the drop-down menu",IF('DO NOT USE_Contact Formulas'!A235,"OK",NA()))</f>
        <v>#N/A</v>
      </c>
    </row>
    <row r="236" spans="1:30" x14ac:dyDescent="0.25">
      <c r="A236" s="40" t="e">
        <f>IF('DO NOT USE_Contact Formulas'!A236,IF('DO NOT USE_Contact Formulas'!B236,"Not all required fields are completed","OK"),NA())</f>
        <v>#N/A</v>
      </c>
      <c r="B236" s="41" t="e">
        <f>IF(AND('DO NOT USE_Contact Formulas'!A236,ISBLANK('Contact Data Entry'!B236)),"First Name is required",IF(NOT(ISBLANK('Contact Data Entry'!B236)),"OK",NA()))</f>
        <v>#N/A</v>
      </c>
      <c r="C236" s="41" t="e">
        <f>IF(AND('DO NOT USE_Contact Formulas'!A236,ISBLANK('Contact Data Entry'!C236)),"Last Name is required",IF(NOT(ISBLANK('Contact Data Entry'!C236)),"OK",NA()))</f>
        <v>#N/A</v>
      </c>
      <c r="D236" s="41" t="e">
        <f>IF(AND('DO NOT USE_Contact Formulas'!A236,ISBLANK('Contact Data Entry'!D236)),"Birthdate is required",IF(NOT(ISBLANK('Contact Data Entry'!D236)),"OK",NA()))</f>
        <v>#N/A</v>
      </c>
      <c r="E236" s="41" t="e">
        <f>IF(AND('DO NOT USE_Contact Formulas'!A236,ISBLANK('Contact Data Entry'!E236)),"Mobile Phone is required",IF(NOT(ISBLANK('Contact Data Entry'!E236)),IF(AND(ISNUMBER(VALUE('Contact Data Entry'!E236)),LEFT('Contact Data Entry'!E236,1)&lt;&gt;"1",LEN('Contact Data Entry'!E236)=10),"OK","Phone number must be valid format"),NA()))</f>
        <v>#N/A</v>
      </c>
      <c r="F236" s="41" t="e">
        <f>IF(LEN('Contact Data Entry'!F236)&gt;255,"Home Street Address must be less than 255 characters",IF('DO NOT USE_Contact Formulas'!A236,"OK",NA()))</f>
        <v>#N/A</v>
      </c>
      <c r="G236" s="41" t="e">
        <f>IF(LEN('Contact Data Entry'!G236)&gt;40,"City must be less than 40 characters",IF('DO NOT USE_Contact Formulas'!A236,"OK",NA()))</f>
        <v>#N/A</v>
      </c>
      <c r="H236" s="41" t="e">
        <f>IF(AND(NOT(ISBLANK('Contact Data Entry'!H236)),ISNA(VLOOKUP('Contact Data Entry'!H236,'DO NOT USE_School Picklist'!$P$3:$P$52,1,FALSE))),"Please select a value from the drop-down menu",IF('DO NOT USE_Contact Formulas'!A236,"OK",NA()))</f>
        <v>#N/A</v>
      </c>
      <c r="I236" s="41" t="e">
        <f>IF(AND('DO NOT USE_Contact Formulas'!A236,ISBLANK('Contact Data Entry'!I236)),"Zip is required",IF(ISBLANK('Contact Data Entry'!I236),NA(),"OK"))</f>
        <v>#N/A</v>
      </c>
      <c r="J236" s="41" t="e">
        <f>IF(AND('DO NOT USE_Contact Formulas'!A236,ISBLANK('Contact Data Entry'!J236)),"Student or Staff? is required",IF(ISBLANK('Contact Data Entry'!J236),NA(),IF(ISNA(VLOOKUP('Contact Data Entry'!J236,'DO NOT USE_School Picklist'!$B$3:$B$6,1,FALSE)),"Please select a value from the drop-down menu","OK")))</f>
        <v>#N/A</v>
      </c>
      <c r="K236" s="41" t="e">
        <f>IF(AND('Contact Data Entry'!J236='DO NOT USE_School Picklist'!$B$4,ISBLANK('Contact Data Entry'!K236)),"Occupation/Job Title is required if Student or Staff? is Yes, staff/faculty or volunteer",IF('DO NOT USE_Contact Formulas'!A236,"OK",NA()))</f>
        <v>#N/A</v>
      </c>
      <c r="L236" s="41" t="e">
        <f ca="1">IF('Contact Data Entry'!L236&gt;'DO NOT USE_School Picklist'!$C$3,"Date last on school campus/facility cannot be a future date",IF('DO NOT USE_Contact Formulas'!A236,IF(ISBLANK('Contact Data Entry'!L236),"Date last on school campus/facility is required","OK"),NA()))</f>
        <v>#N/A</v>
      </c>
      <c r="M236" s="42" t="e">
        <f ca="1">IF('Contact Data Entry'!M236&gt;'DO NOT USE_School Picklist'!$C$3,"Last Exposure Date cannot be a future date",IF('DO NOT USE_Contact Formulas'!A236,IF(ISBLANK('Contact Data Entry'!M236),"Last Exposure Date is required","OK"),NA()))</f>
        <v>#N/A</v>
      </c>
      <c r="N236" s="42" t="e">
        <f>IF(AND('DO NOT USE_Contact Formulas'!A236,ISBLANK('Contact Data Entry'!N236)),"Specific Place in the Location is required",IF(ISBLANK('Contact Data Entry'!N236),NA(),"OK"))</f>
        <v>#N/A</v>
      </c>
      <c r="O236" s="41" t="e">
        <f>IF(AND(NOT(ISBLANK('Contact Data Entry'!O236)),ISNA(VLOOKUP('Contact Data Entry'!O236,'DO NOT USE_School Picklist'!$L$3:$L$81,1,FALSE))),"Please select a value from the drop-down menu",IF('DO NOT USE_Contact Formulas'!A236,"OK",NA()))</f>
        <v>#N/A</v>
      </c>
      <c r="P236" s="41" t="e">
        <f>IF(AND(NOT(ISBLANK('Contact Data Entry'!P236)),NOT(ISNUMBER(MATCH("*@*.?*",'Contact Data Entry'!P236,0)))),"Email must be in a valid format",IF('DO NOT USE_Contact Formulas'!A236,"OK",NA()))</f>
        <v>#N/A</v>
      </c>
      <c r="Q236" s="41" t="e">
        <f>IF(LEN('Contact Data Entry'!Q236)&gt;50,"Parent/Guardian Name must be less than 50 characters",IF('DO NOT USE_Contact Formulas'!A236,"OK",NA()))</f>
        <v>#N/A</v>
      </c>
      <c r="R236" s="41" t="e">
        <f>IF(NOT(ISBLANK('Contact Data Entry'!R236)),IF(AND(ISNUMBER('Contact Data Entry'!R236),LEFT('Contact Data Entry'!R236,1)&lt;&gt;"1",LEN('Contact Data Entry'!R236)=10),"OK","Phone number must be valid format"),IF('DO NOT USE_Contact Formulas'!A236,"OK",NA()))</f>
        <v>#N/A</v>
      </c>
      <c r="S236" s="41" t="e">
        <f>IF(AND(NOT(ISBLANK('Contact Data Entry'!S236)),ISNA(VLOOKUP('Contact Data Entry'!S236,'DO NOT USE_School Picklist'!$N$3:$N$63,1,FALSE))),"Please select a value from the drop-down menu",IF('DO NOT USE_Contact Formulas'!A236,"OK",NA()))</f>
        <v>#N/A</v>
      </c>
      <c r="T236" s="41" t="e">
        <f>IF(AND(NOT(ISBLANK('Contact Data Entry'!T236)),ISNA(VLOOKUP('Contact Data Entry'!T236,'DO NOT USE_School Picklist'!$E$3:$E$10,1,FALSE))),"Please select a value from the drop-down menu",IF('DO NOT USE_Contact Formulas'!A236,"OK",NA()))</f>
        <v>#N/A</v>
      </c>
      <c r="U236" s="41" t="e">
        <f>IF(AND(NOT(ISBLANK('Contact Data Entry'!U236)),ISNA(VLOOKUP('Contact Data Entry'!U236,'DO NOT USE_School Picklist'!$F$3:$F$16,1,FALSE))),"Please select a value from the drop-down menu",IF('DO NOT USE_Contact Formulas'!A236,"OK",NA()))</f>
        <v>#N/A</v>
      </c>
      <c r="V236" s="41" t="e">
        <f>IF(LEN('Contact Data Entry'!V236)&gt;100,"Classroom(s) must be less than 100 characters",IF('DO NOT USE_Contact Formulas'!A236,"OK",NA()))</f>
        <v>#N/A</v>
      </c>
      <c r="W236" s="41" t="e">
        <f>IF(AND(NOT(ISBLANK('Contact Data Entry'!W236)),ISNA(VLOOKUP('Contact Data Entry'!W236,'DO NOT USE_School Picklist'!$K$3:$K$6,1,FALSE))),"Please select a value from the drop-down menu",IF('DO NOT USE_Contact Formulas'!A236,"OK",NA()))</f>
        <v>#N/A</v>
      </c>
      <c r="X236" s="41" t="e">
        <f>IF(AND(NOT(ISBLANK('Contact Data Entry'!X236)),ISNA(VLOOKUP('Contact Data Entry'!X236,'DO NOT USE_School Picklist'!$D$3:$D$5,1,FALSE))),"Please select a value from the drop-down menu",IF('DO NOT USE_Contact Formulas'!A236,"OK",NA()))</f>
        <v>#N/A</v>
      </c>
      <c r="Y236" s="41"/>
      <c r="Z236" s="41" t="e">
        <f>IF(AND(NOT(ISBLANK('Contact Data Entry'!Z236)),ISNA(VLOOKUP('Contact Data Entry'!Z236,'DO NOT USE_School Picklist'!$G$3:$G$5,1,FALSE))),"Please select a value from the drop-down menu",IF('DO NOT USE_Contact Formulas'!A236,"OK",NA()))</f>
        <v>#N/A</v>
      </c>
      <c r="AA236" s="41"/>
      <c r="AB236" s="41" t="e">
        <f>IF(AND(NOT(ISBLANK('Contact Data Entry'!AB236)),ISNA(VLOOKUP('Contact Data Entry'!AB236,'DO NOT USE_School Picklist'!$H$3:$H$4,1,FALSE))),"Please select a value from the drop-down menu",IF('DO NOT USE_Contact Formulas'!A236,"OK",NA()))</f>
        <v>#N/A</v>
      </c>
      <c r="AC236" s="41" t="e">
        <f ca="1">IF('Contact Data Entry'!AC236&gt;'DO NOT USE_School Picklist'!$C$3,"Test Date cannot be a future date",IF('DO NOT USE_Contact Formulas'!A236,"OK",NA()))</f>
        <v>#N/A</v>
      </c>
      <c r="AD236" s="41" t="e">
        <f>IF(AND(NOT(ISBLANK('Contact Data Entry'!AD236)),ISNA(VLOOKUP('Contact Data Entry'!AD236,'DO NOT USE_School Picklist'!$Q$3:$Q$8,1,FALSE))),"Please select a value from the drop-down menu",IF('DO NOT USE_Contact Formulas'!A236,"OK",NA()))</f>
        <v>#N/A</v>
      </c>
    </row>
    <row r="237" spans="1:30" x14ac:dyDescent="0.25">
      <c r="A237" s="40" t="e">
        <f>IF('DO NOT USE_Contact Formulas'!A237,IF('DO NOT USE_Contact Formulas'!B237,"Not all required fields are completed","OK"),NA())</f>
        <v>#N/A</v>
      </c>
      <c r="B237" s="41" t="e">
        <f>IF(AND('DO NOT USE_Contact Formulas'!A237,ISBLANK('Contact Data Entry'!B237)),"First Name is required",IF(NOT(ISBLANK('Contact Data Entry'!B237)),"OK",NA()))</f>
        <v>#N/A</v>
      </c>
      <c r="C237" s="41" t="e">
        <f>IF(AND('DO NOT USE_Contact Formulas'!A237,ISBLANK('Contact Data Entry'!C237)),"Last Name is required",IF(NOT(ISBLANK('Contact Data Entry'!C237)),"OK",NA()))</f>
        <v>#N/A</v>
      </c>
      <c r="D237" s="41" t="e">
        <f>IF(AND('DO NOT USE_Contact Formulas'!A237,ISBLANK('Contact Data Entry'!D237)),"Birthdate is required",IF(NOT(ISBLANK('Contact Data Entry'!D237)),"OK",NA()))</f>
        <v>#N/A</v>
      </c>
      <c r="E237" s="41" t="e">
        <f>IF(AND('DO NOT USE_Contact Formulas'!A237,ISBLANK('Contact Data Entry'!E237)),"Mobile Phone is required",IF(NOT(ISBLANK('Contact Data Entry'!E237)),IF(AND(ISNUMBER(VALUE('Contact Data Entry'!E237)),LEFT('Contact Data Entry'!E237,1)&lt;&gt;"1",LEN('Contact Data Entry'!E237)=10),"OK","Phone number must be valid format"),NA()))</f>
        <v>#N/A</v>
      </c>
      <c r="F237" s="41" t="e">
        <f>IF(LEN('Contact Data Entry'!F237)&gt;255,"Home Street Address must be less than 255 characters",IF('DO NOT USE_Contact Formulas'!A237,"OK",NA()))</f>
        <v>#N/A</v>
      </c>
      <c r="G237" s="41" t="e">
        <f>IF(LEN('Contact Data Entry'!G237)&gt;40,"City must be less than 40 characters",IF('DO NOT USE_Contact Formulas'!A237,"OK",NA()))</f>
        <v>#N/A</v>
      </c>
      <c r="H237" s="41" t="e">
        <f>IF(AND(NOT(ISBLANK('Contact Data Entry'!H237)),ISNA(VLOOKUP('Contact Data Entry'!H237,'DO NOT USE_School Picklist'!$P$3:$P$52,1,FALSE))),"Please select a value from the drop-down menu",IF('DO NOT USE_Contact Formulas'!A237,"OK",NA()))</f>
        <v>#N/A</v>
      </c>
      <c r="I237" s="41" t="e">
        <f>IF(AND('DO NOT USE_Contact Formulas'!A237,ISBLANK('Contact Data Entry'!I237)),"Zip is required",IF(ISBLANK('Contact Data Entry'!I237),NA(),"OK"))</f>
        <v>#N/A</v>
      </c>
      <c r="J237" s="41" t="e">
        <f>IF(AND('DO NOT USE_Contact Formulas'!A237,ISBLANK('Contact Data Entry'!J237)),"Student or Staff? is required",IF(ISBLANK('Contact Data Entry'!J237),NA(),IF(ISNA(VLOOKUP('Contact Data Entry'!J237,'DO NOT USE_School Picklist'!$B$3:$B$6,1,FALSE)),"Please select a value from the drop-down menu","OK")))</f>
        <v>#N/A</v>
      </c>
      <c r="K237" s="41" t="e">
        <f>IF(AND('Contact Data Entry'!J237='DO NOT USE_School Picklist'!$B$4,ISBLANK('Contact Data Entry'!K237)),"Occupation/Job Title is required if Student or Staff? is Yes, staff/faculty or volunteer",IF('DO NOT USE_Contact Formulas'!A237,"OK",NA()))</f>
        <v>#N/A</v>
      </c>
      <c r="L237" s="41" t="e">
        <f ca="1">IF('Contact Data Entry'!L237&gt;'DO NOT USE_School Picklist'!$C$3,"Date last on school campus/facility cannot be a future date",IF('DO NOT USE_Contact Formulas'!A237,IF(ISBLANK('Contact Data Entry'!L237),"Date last on school campus/facility is required","OK"),NA()))</f>
        <v>#N/A</v>
      </c>
      <c r="M237" s="42" t="e">
        <f ca="1">IF('Contact Data Entry'!M237&gt;'DO NOT USE_School Picklist'!$C$3,"Last Exposure Date cannot be a future date",IF('DO NOT USE_Contact Formulas'!A237,IF(ISBLANK('Contact Data Entry'!M237),"Last Exposure Date is required","OK"),NA()))</f>
        <v>#N/A</v>
      </c>
      <c r="N237" s="42" t="e">
        <f>IF(AND('DO NOT USE_Contact Formulas'!A237,ISBLANK('Contact Data Entry'!N237)),"Specific Place in the Location is required",IF(ISBLANK('Contact Data Entry'!N237),NA(),"OK"))</f>
        <v>#N/A</v>
      </c>
      <c r="O237" s="41" t="e">
        <f>IF(AND(NOT(ISBLANK('Contact Data Entry'!O237)),ISNA(VLOOKUP('Contact Data Entry'!O237,'DO NOT USE_School Picklist'!$L$3:$L$81,1,FALSE))),"Please select a value from the drop-down menu",IF('DO NOT USE_Contact Formulas'!A237,"OK",NA()))</f>
        <v>#N/A</v>
      </c>
      <c r="P237" s="41" t="e">
        <f>IF(AND(NOT(ISBLANK('Contact Data Entry'!P237)),NOT(ISNUMBER(MATCH("*@*.?*",'Contact Data Entry'!P237,0)))),"Email must be in a valid format",IF('DO NOT USE_Contact Formulas'!A237,"OK",NA()))</f>
        <v>#N/A</v>
      </c>
      <c r="Q237" s="41" t="e">
        <f>IF(LEN('Contact Data Entry'!Q237)&gt;50,"Parent/Guardian Name must be less than 50 characters",IF('DO NOT USE_Contact Formulas'!A237,"OK",NA()))</f>
        <v>#N/A</v>
      </c>
      <c r="R237" s="41" t="e">
        <f>IF(NOT(ISBLANK('Contact Data Entry'!R237)),IF(AND(ISNUMBER('Contact Data Entry'!R237),LEFT('Contact Data Entry'!R237,1)&lt;&gt;"1",LEN('Contact Data Entry'!R237)=10),"OK","Phone number must be valid format"),IF('DO NOT USE_Contact Formulas'!A237,"OK",NA()))</f>
        <v>#N/A</v>
      </c>
      <c r="S237" s="41" t="e">
        <f>IF(AND(NOT(ISBLANK('Contact Data Entry'!S237)),ISNA(VLOOKUP('Contact Data Entry'!S237,'DO NOT USE_School Picklist'!$N$3:$N$63,1,FALSE))),"Please select a value from the drop-down menu",IF('DO NOT USE_Contact Formulas'!A237,"OK",NA()))</f>
        <v>#N/A</v>
      </c>
      <c r="T237" s="41" t="e">
        <f>IF(AND(NOT(ISBLANK('Contact Data Entry'!T237)),ISNA(VLOOKUP('Contact Data Entry'!T237,'DO NOT USE_School Picklist'!$E$3:$E$10,1,FALSE))),"Please select a value from the drop-down menu",IF('DO NOT USE_Contact Formulas'!A237,"OK",NA()))</f>
        <v>#N/A</v>
      </c>
      <c r="U237" s="41" t="e">
        <f>IF(AND(NOT(ISBLANK('Contact Data Entry'!U237)),ISNA(VLOOKUP('Contact Data Entry'!U237,'DO NOT USE_School Picklist'!$F$3:$F$16,1,FALSE))),"Please select a value from the drop-down menu",IF('DO NOT USE_Contact Formulas'!A237,"OK",NA()))</f>
        <v>#N/A</v>
      </c>
      <c r="V237" s="41" t="e">
        <f>IF(LEN('Contact Data Entry'!V237)&gt;100,"Classroom(s) must be less than 100 characters",IF('DO NOT USE_Contact Formulas'!A237,"OK",NA()))</f>
        <v>#N/A</v>
      </c>
      <c r="W237" s="41" t="e">
        <f>IF(AND(NOT(ISBLANK('Contact Data Entry'!W237)),ISNA(VLOOKUP('Contact Data Entry'!W237,'DO NOT USE_School Picklist'!$K$3:$K$6,1,FALSE))),"Please select a value from the drop-down menu",IF('DO NOT USE_Contact Formulas'!A237,"OK",NA()))</f>
        <v>#N/A</v>
      </c>
      <c r="X237" s="41" t="e">
        <f>IF(AND(NOT(ISBLANK('Contact Data Entry'!X237)),ISNA(VLOOKUP('Contact Data Entry'!X237,'DO NOT USE_School Picklist'!$D$3:$D$5,1,FALSE))),"Please select a value from the drop-down menu",IF('DO NOT USE_Contact Formulas'!A237,"OK",NA()))</f>
        <v>#N/A</v>
      </c>
      <c r="Y237" s="41"/>
      <c r="Z237" s="41" t="e">
        <f>IF(AND(NOT(ISBLANK('Contact Data Entry'!Z237)),ISNA(VLOOKUP('Contact Data Entry'!Z237,'DO NOT USE_School Picklist'!$G$3:$G$5,1,FALSE))),"Please select a value from the drop-down menu",IF('DO NOT USE_Contact Formulas'!A237,"OK",NA()))</f>
        <v>#N/A</v>
      </c>
      <c r="AA237" s="41"/>
      <c r="AB237" s="41" t="e">
        <f>IF(AND(NOT(ISBLANK('Contact Data Entry'!AB237)),ISNA(VLOOKUP('Contact Data Entry'!AB237,'DO NOT USE_School Picklist'!$H$3:$H$4,1,FALSE))),"Please select a value from the drop-down menu",IF('DO NOT USE_Contact Formulas'!A237,"OK",NA()))</f>
        <v>#N/A</v>
      </c>
      <c r="AC237" s="41" t="e">
        <f ca="1">IF('Contact Data Entry'!AC237&gt;'DO NOT USE_School Picklist'!$C$3,"Test Date cannot be a future date",IF('DO NOT USE_Contact Formulas'!A237,"OK",NA()))</f>
        <v>#N/A</v>
      </c>
      <c r="AD237" s="41" t="e">
        <f>IF(AND(NOT(ISBLANK('Contact Data Entry'!AD237)),ISNA(VLOOKUP('Contact Data Entry'!AD237,'DO NOT USE_School Picklist'!$Q$3:$Q$8,1,FALSE))),"Please select a value from the drop-down menu",IF('DO NOT USE_Contact Formulas'!A237,"OK",NA()))</f>
        <v>#N/A</v>
      </c>
    </row>
    <row r="238" spans="1:30" x14ac:dyDescent="0.25">
      <c r="A238" s="40" t="e">
        <f>IF('DO NOT USE_Contact Formulas'!A238,IF('DO NOT USE_Contact Formulas'!B238,"Not all required fields are completed","OK"),NA())</f>
        <v>#N/A</v>
      </c>
      <c r="B238" s="41" t="e">
        <f>IF(AND('DO NOT USE_Contact Formulas'!A238,ISBLANK('Contact Data Entry'!B238)),"First Name is required",IF(NOT(ISBLANK('Contact Data Entry'!B238)),"OK",NA()))</f>
        <v>#N/A</v>
      </c>
      <c r="C238" s="41" t="e">
        <f>IF(AND('DO NOT USE_Contact Formulas'!A238,ISBLANK('Contact Data Entry'!C238)),"Last Name is required",IF(NOT(ISBLANK('Contact Data Entry'!C238)),"OK",NA()))</f>
        <v>#N/A</v>
      </c>
      <c r="D238" s="41" t="e">
        <f>IF(AND('DO NOT USE_Contact Formulas'!A238,ISBLANK('Contact Data Entry'!D238)),"Birthdate is required",IF(NOT(ISBLANK('Contact Data Entry'!D238)),"OK",NA()))</f>
        <v>#N/A</v>
      </c>
      <c r="E238" s="41" t="e">
        <f>IF(AND('DO NOT USE_Contact Formulas'!A238,ISBLANK('Contact Data Entry'!E238)),"Mobile Phone is required",IF(NOT(ISBLANK('Contact Data Entry'!E238)),IF(AND(ISNUMBER(VALUE('Contact Data Entry'!E238)),LEFT('Contact Data Entry'!E238,1)&lt;&gt;"1",LEN('Contact Data Entry'!E238)=10),"OK","Phone number must be valid format"),NA()))</f>
        <v>#N/A</v>
      </c>
      <c r="F238" s="41" t="e">
        <f>IF(LEN('Contact Data Entry'!F238)&gt;255,"Home Street Address must be less than 255 characters",IF('DO NOT USE_Contact Formulas'!A238,"OK",NA()))</f>
        <v>#N/A</v>
      </c>
      <c r="G238" s="41" t="e">
        <f>IF(LEN('Contact Data Entry'!G238)&gt;40,"City must be less than 40 characters",IF('DO NOT USE_Contact Formulas'!A238,"OK",NA()))</f>
        <v>#N/A</v>
      </c>
      <c r="H238" s="41" t="e">
        <f>IF(AND(NOT(ISBLANK('Contact Data Entry'!H238)),ISNA(VLOOKUP('Contact Data Entry'!H238,'DO NOT USE_School Picklist'!$P$3:$P$52,1,FALSE))),"Please select a value from the drop-down menu",IF('DO NOT USE_Contact Formulas'!A238,"OK",NA()))</f>
        <v>#N/A</v>
      </c>
      <c r="I238" s="41" t="e">
        <f>IF(AND('DO NOT USE_Contact Formulas'!A238,ISBLANK('Contact Data Entry'!I238)),"Zip is required",IF(ISBLANK('Contact Data Entry'!I238),NA(),"OK"))</f>
        <v>#N/A</v>
      </c>
      <c r="J238" s="41" t="e">
        <f>IF(AND('DO NOT USE_Contact Formulas'!A238,ISBLANK('Contact Data Entry'!J238)),"Student or Staff? is required",IF(ISBLANK('Contact Data Entry'!J238),NA(),IF(ISNA(VLOOKUP('Contact Data Entry'!J238,'DO NOT USE_School Picklist'!$B$3:$B$6,1,FALSE)),"Please select a value from the drop-down menu","OK")))</f>
        <v>#N/A</v>
      </c>
      <c r="K238" s="41" t="e">
        <f>IF(AND('Contact Data Entry'!J238='DO NOT USE_School Picklist'!$B$4,ISBLANK('Contact Data Entry'!K238)),"Occupation/Job Title is required if Student or Staff? is Yes, staff/faculty or volunteer",IF('DO NOT USE_Contact Formulas'!A238,"OK",NA()))</f>
        <v>#N/A</v>
      </c>
      <c r="L238" s="41" t="e">
        <f ca="1">IF('Contact Data Entry'!L238&gt;'DO NOT USE_School Picklist'!$C$3,"Date last on school campus/facility cannot be a future date",IF('DO NOT USE_Contact Formulas'!A238,IF(ISBLANK('Contact Data Entry'!L238),"Date last on school campus/facility is required","OK"),NA()))</f>
        <v>#N/A</v>
      </c>
      <c r="M238" s="42" t="e">
        <f ca="1">IF('Contact Data Entry'!M238&gt;'DO NOT USE_School Picklist'!$C$3,"Last Exposure Date cannot be a future date",IF('DO NOT USE_Contact Formulas'!A238,IF(ISBLANK('Contact Data Entry'!M238),"Last Exposure Date is required","OK"),NA()))</f>
        <v>#N/A</v>
      </c>
      <c r="N238" s="42" t="e">
        <f>IF(AND('DO NOT USE_Contact Formulas'!A238,ISBLANK('Contact Data Entry'!N238)),"Specific Place in the Location is required",IF(ISBLANK('Contact Data Entry'!N238),NA(),"OK"))</f>
        <v>#N/A</v>
      </c>
      <c r="O238" s="41" t="e">
        <f>IF(AND(NOT(ISBLANK('Contact Data Entry'!O238)),ISNA(VLOOKUP('Contact Data Entry'!O238,'DO NOT USE_School Picklist'!$L$3:$L$81,1,FALSE))),"Please select a value from the drop-down menu",IF('DO NOT USE_Contact Formulas'!A238,"OK",NA()))</f>
        <v>#N/A</v>
      </c>
      <c r="P238" s="41" t="e">
        <f>IF(AND(NOT(ISBLANK('Contact Data Entry'!P238)),NOT(ISNUMBER(MATCH("*@*.?*",'Contact Data Entry'!P238,0)))),"Email must be in a valid format",IF('DO NOT USE_Contact Formulas'!A238,"OK",NA()))</f>
        <v>#N/A</v>
      </c>
      <c r="Q238" s="41" t="e">
        <f>IF(LEN('Contact Data Entry'!Q238)&gt;50,"Parent/Guardian Name must be less than 50 characters",IF('DO NOT USE_Contact Formulas'!A238,"OK",NA()))</f>
        <v>#N/A</v>
      </c>
      <c r="R238" s="41" t="e">
        <f>IF(NOT(ISBLANK('Contact Data Entry'!R238)),IF(AND(ISNUMBER('Contact Data Entry'!R238),LEFT('Contact Data Entry'!R238,1)&lt;&gt;"1",LEN('Contact Data Entry'!R238)=10),"OK","Phone number must be valid format"),IF('DO NOT USE_Contact Formulas'!A238,"OK",NA()))</f>
        <v>#N/A</v>
      </c>
      <c r="S238" s="41" t="e">
        <f>IF(AND(NOT(ISBLANK('Contact Data Entry'!S238)),ISNA(VLOOKUP('Contact Data Entry'!S238,'DO NOT USE_School Picklist'!$N$3:$N$63,1,FALSE))),"Please select a value from the drop-down menu",IF('DO NOT USE_Contact Formulas'!A238,"OK",NA()))</f>
        <v>#N/A</v>
      </c>
      <c r="T238" s="41" t="e">
        <f>IF(AND(NOT(ISBLANK('Contact Data Entry'!T238)),ISNA(VLOOKUP('Contact Data Entry'!T238,'DO NOT USE_School Picklist'!$E$3:$E$10,1,FALSE))),"Please select a value from the drop-down menu",IF('DO NOT USE_Contact Formulas'!A238,"OK",NA()))</f>
        <v>#N/A</v>
      </c>
      <c r="U238" s="41" t="e">
        <f>IF(AND(NOT(ISBLANK('Contact Data Entry'!U238)),ISNA(VLOOKUP('Contact Data Entry'!U238,'DO NOT USE_School Picklist'!$F$3:$F$16,1,FALSE))),"Please select a value from the drop-down menu",IF('DO NOT USE_Contact Formulas'!A238,"OK",NA()))</f>
        <v>#N/A</v>
      </c>
      <c r="V238" s="41" t="e">
        <f>IF(LEN('Contact Data Entry'!V238)&gt;100,"Classroom(s) must be less than 100 characters",IF('DO NOT USE_Contact Formulas'!A238,"OK",NA()))</f>
        <v>#N/A</v>
      </c>
      <c r="W238" s="41" t="e">
        <f>IF(AND(NOT(ISBLANK('Contact Data Entry'!W238)),ISNA(VLOOKUP('Contact Data Entry'!W238,'DO NOT USE_School Picklist'!$K$3:$K$6,1,FALSE))),"Please select a value from the drop-down menu",IF('DO NOT USE_Contact Formulas'!A238,"OK",NA()))</f>
        <v>#N/A</v>
      </c>
      <c r="X238" s="41" t="e">
        <f>IF(AND(NOT(ISBLANK('Contact Data Entry'!X238)),ISNA(VLOOKUP('Contact Data Entry'!X238,'DO NOT USE_School Picklist'!$D$3:$D$5,1,FALSE))),"Please select a value from the drop-down menu",IF('DO NOT USE_Contact Formulas'!A238,"OK",NA()))</f>
        <v>#N/A</v>
      </c>
      <c r="Y238" s="41"/>
      <c r="Z238" s="41" t="e">
        <f>IF(AND(NOT(ISBLANK('Contact Data Entry'!Z238)),ISNA(VLOOKUP('Contact Data Entry'!Z238,'DO NOT USE_School Picklist'!$G$3:$G$5,1,FALSE))),"Please select a value from the drop-down menu",IF('DO NOT USE_Contact Formulas'!A238,"OK",NA()))</f>
        <v>#N/A</v>
      </c>
      <c r="AA238" s="41"/>
      <c r="AB238" s="41" t="e">
        <f>IF(AND(NOT(ISBLANK('Contact Data Entry'!AB238)),ISNA(VLOOKUP('Contact Data Entry'!AB238,'DO NOT USE_School Picklist'!$H$3:$H$4,1,FALSE))),"Please select a value from the drop-down menu",IF('DO NOT USE_Contact Formulas'!A238,"OK",NA()))</f>
        <v>#N/A</v>
      </c>
      <c r="AC238" s="41" t="e">
        <f ca="1">IF('Contact Data Entry'!AC238&gt;'DO NOT USE_School Picklist'!$C$3,"Test Date cannot be a future date",IF('DO NOT USE_Contact Formulas'!A238,"OK",NA()))</f>
        <v>#N/A</v>
      </c>
      <c r="AD238" s="41" t="e">
        <f>IF(AND(NOT(ISBLANK('Contact Data Entry'!AD238)),ISNA(VLOOKUP('Contact Data Entry'!AD238,'DO NOT USE_School Picklist'!$Q$3:$Q$8,1,FALSE))),"Please select a value from the drop-down menu",IF('DO NOT USE_Contact Formulas'!A238,"OK",NA()))</f>
        <v>#N/A</v>
      </c>
    </row>
    <row r="239" spans="1:30" x14ac:dyDescent="0.25">
      <c r="A239" s="40" t="e">
        <f>IF('DO NOT USE_Contact Formulas'!A239,IF('DO NOT USE_Contact Formulas'!B239,"Not all required fields are completed","OK"),NA())</f>
        <v>#N/A</v>
      </c>
      <c r="B239" s="41" t="e">
        <f>IF(AND('DO NOT USE_Contact Formulas'!A239,ISBLANK('Contact Data Entry'!B239)),"First Name is required",IF(NOT(ISBLANK('Contact Data Entry'!B239)),"OK",NA()))</f>
        <v>#N/A</v>
      </c>
      <c r="C239" s="41" t="e">
        <f>IF(AND('DO NOT USE_Contact Formulas'!A239,ISBLANK('Contact Data Entry'!C239)),"Last Name is required",IF(NOT(ISBLANK('Contact Data Entry'!C239)),"OK",NA()))</f>
        <v>#N/A</v>
      </c>
      <c r="D239" s="41" t="e">
        <f>IF(AND('DO NOT USE_Contact Formulas'!A239,ISBLANK('Contact Data Entry'!D239)),"Birthdate is required",IF(NOT(ISBLANK('Contact Data Entry'!D239)),"OK",NA()))</f>
        <v>#N/A</v>
      </c>
      <c r="E239" s="41" t="e">
        <f>IF(AND('DO NOT USE_Contact Formulas'!A239,ISBLANK('Contact Data Entry'!E239)),"Mobile Phone is required",IF(NOT(ISBLANK('Contact Data Entry'!E239)),IF(AND(ISNUMBER(VALUE('Contact Data Entry'!E239)),LEFT('Contact Data Entry'!E239,1)&lt;&gt;"1",LEN('Contact Data Entry'!E239)=10),"OK","Phone number must be valid format"),NA()))</f>
        <v>#N/A</v>
      </c>
      <c r="F239" s="41" t="e">
        <f>IF(LEN('Contact Data Entry'!F239)&gt;255,"Home Street Address must be less than 255 characters",IF('DO NOT USE_Contact Formulas'!A239,"OK",NA()))</f>
        <v>#N/A</v>
      </c>
      <c r="G239" s="41" t="e">
        <f>IF(LEN('Contact Data Entry'!G239)&gt;40,"City must be less than 40 characters",IF('DO NOT USE_Contact Formulas'!A239,"OK",NA()))</f>
        <v>#N/A</v>
      </c>
      <c r="H239" s="41" t="e">
        <f>IF(AND(NOT(ISBLANK('Contact Data Entry'!H239)),ISNA(VLOOKUP('Contact Data Entry'!H239,'DO NOT USE_School Picklist'!$P$3:$P$52,1,FALSE))),"Please select a value from the drop-down menu",IF('DO NOT USE_Contact Formulas'!A239,"OK",NA()))</f>
        <v>#N/A</v>
      </c>
      <c r="I239" s="41" t="e">
        <f>IF(AND('DO NOT USE_Contact Formulas'!A239,ISBLANK('Contact Data Entry'!I239)),"Zip is required",IF(ISBLANK('Contact Data Entry'!I239),NA(),"OK"))</f>
        <v>#N/A</v>
      </c>
      <c r="J239" s="41" t="e">
        <f>IF(AND('DO NOT USE_Contact Formulas'!A239,ISBLANK('Contact Data Entry'!J239)),"Student or Staff? is required",IF(ISBLANK('Contact Data Entry'!J239),NA(),IF(ISNA(VLOOKUP('Contact Data Entry'!J239,'DO NOT USE_School Picklist'!$B$3:$B$6,1,FALSE)),"Please select a value from the drop-down menu","OK")))</f>
        <v>#N/A</v>
      </c>
      <c r="K239" s="41" t="e">
        <f>IF(AND('Contact Data Entry'!J239='DO NOT USE_School Picklist'!$B$4,ISBLANK('Contact Data Entry'!K239)),"Occupation/Job Title is required if Student or Staff? is Yes, staff/faculty or volunteer",IF('DO NOT USE_Contact Formulas'!A239,"OK",NA()))</f>
        <v>#N/A</v>
      </c>
      <c r="L239" s="41" t="e">
        <f ca="1">IF('Contact Data Entry'!L239&gt;'DO NOT USE_School Picklist'!$C$3,"Date last on school campus/facility cannot be a future date",IF('DO NOT USE_Contact Formulas'!A239,IF(ISBLANK('Contact Data Entry'!L239),"Date last on school campus/facility is required","OK"),NA()))</f>
        <v>#N/A</v>
      </c>
      <c r="M239" s="42" t="e">
        <f ca="1">IF('Contact Data Entry'!M239&gt;'DO NOT USE_School Picklist'!$C$3,"Last Exposure Date cannot be a future date",IF('DO NOT USE_Contact Formulas'!A239,IF(ISBLANK('Contact Data Entry'!M239),"Last Exposure Date is required","OK"),NA()))</f>
        <v>#N/A</v>
      </c>
      <c r="N239" s="42" t="e">
        <f>IF(AND('DO NOT USE_Contact Formulas'!A239,ISBLANK('Contact Data Entry'!N239)),"Specific Place in the Location is required",IF(ISBLANK('Contact Data Entry'!N239),NA(),"OK"))</f>
        <v>#N/A</v>
      </c>
      <c r="O239" s="41" t="e">
        <f>IF(AND(NOT(ISBLANK('Contact Data Entry'!O239)),ISNA(VLOOKUP('Contact Data Entry'!O239,'DO NOT USE_School Picklist'!$L$3:$L$81,1,FALSE))),"Please select a value from the drop-down menu",IF('DO NOT USE_Contact Formulas'!A239,"OK",NA()))</f>
        <v>#N/A</v>
      </c>
      <c r="P239" s="41" t="e">
        <f>IF(AND(NOT(ISBLANK('Contact Data Entry'!P239)),NOT(ISNUMBER(MATCH("*@*.?*",'Contact Data Entry'!P239,0)))),"Email must be in a valid format",IF('DO NOT USE_Contact Formulas'!A239,"OK",NA()))</f>
        <v>#N/A</v>
      </c>
      <c r="Q239" s="41" t="e">
        <f>IF(LEN('Contact Data Entry'!Q239)&gt;50,"Parent/Guardian Name must be less than 50 characters",IF('DO NOT USE_Contact Formulas'!A239,"OK",NA()))</f>
        <v>#N/A</v>
      </c>
      <c r="R239" s="41" t="e">
        <f>IF(NOT(ISBLANK('Contact Data Entry'!R239)),IF(AND(ISNUMBER('Contact Data Entry'!R239),LEFT('Contact Data Entry'!R239,1)&lt;&gt;"1",LEN('Contact Data Entry'!R239)=10),"OK","Phone number must be valid format"),IF('DO NOT USE_Contact Formulas'!A239,"OK",NA()))</f>
        <v>#N/A</v>
      </c>
      <c r="S239" s="41" t="e">
        <f>IF(AND(NOT(ISBLANK('Contact Data Entry'!S239)),ISNA(VLOOKUP('Contact Data Entry'!S239,'DO NOT USE_School Picklist'!$N$3:$N$63,1,FALSE))),"Please select a value from the drop-down menu",IF('DO NOT USE_Contact Formulas'!A239,"OK",NA()))</f>
        <v>#N/A</v>
      </c>
      <c r="T239" s="41" t="e">
        <f>IF(AND(NOT(ISBLANK('Contact Data Entry'!T239)),ISNA(VLOOKUP('Contact Data Entry'!T239,'DO NOT USE_School Picklist'!$E$3:$E$10,1,FALSE))),"Please select a value from the drop-down menu",IF('DO NOT USE_Contact Formulas'!A239,"OK",NA()))</f>
        <v>#N/A</v>
      </c>
      <c r="U239" s="41" t="e">
        <f>IF(AND(NOT(ISBLANK('Contact Data Entry'!U239)),ISNA(VLOOKUP('Contact Data Entry'!U239,'DO NOT USE_School Picklist'!$F$3:$F$16,1,FALSE))),"Please select a value from the drop-down menu",IF('DO NOT USE_Contact Formulas'!A239,"OK",NA()))</f>
        <v>#N/A</v>
      </c>
      <c r="V239" s="41" t="e">
        <f>IF(LEN('Contact Data Entry'!V239)&gt;100,"Classroom(s) must be less than 100 characters",IF('DO NOT USE_Contact Formulas'!A239,"OK",NA()))</f>
        <v>#N/A</v>
      </c>
      <c r="W239" s="41" t="e">
        <f>IF(AND(NOT(ISBLANK('Contact Data Entry'!W239)),ISNA(VLOOKUP('Contact Data Entry'!W239,'DO NOT USE_School Picklist'!$K$3:$K$6,1,FALSE))),"Please select a value from the drop-down menu",IF('DO NOT USE_Contact Formulas'!A239,"OK",NA()))</f>
        <v>#N/A</v>
      </c>
      <c r="X239" s="41" t="e">
        <f>IF(AND(NOT(ISBLANK('Contact Data Entry'!X239)),ISNA(VLOOKUP('Contact Data Entry'!X239,'DO NOT USE_School Picklist'!$D$3:$D$5,1,FALSE))),"Please select a value from the drop-down menu",IF('DO NOT USE_Contact Formulas'!A239,"OK",NA()))</f>
        <v>#N/A</v>
      </c>
      <c r="Y239" s="41"/>
      <c r="Z239" s="41" t="e">
        <f>IF(AND(NOT(ISBLANK('Contact Data Entry'!Z239)),ISNA(VLOOKUP('Contact Data Entry'!Z239,'DO NOT USE_School Picklist'!$G$3:$G$5,1,FALSE))),"Please select a value from the drop-down menu",IF('DO NOT USE_Contact Formulas'!A239,"OK",NA()))</f>
        <v>#N/A</v>
      </c>
      <c r="AA239" s="41"/>
      <c r="AB239" s="41" t="e">
        <f>IF(AND(NOT(ISBLANK('Contact Data Entry'!AB239)),ISNA(VLOOKUP('Contact Data Entry'!AB239,'DO NOT USE_School Picklist'!$H$3:$H$4,1,FALSE))),"Please select a value from the drop-down menu",IF('DO NOT USE_Contact Formulas'!A239,"OK",NA()))</f>
        <v>#N/A</v>
      </c>
      <c r="AC239" s="41" t="e">
        <f ca="1">IF('Contact Data Entry'!AC239&gt;'DO NOT USE_School Picklist'!$C$3,"Test Date cannot be a future date",IF('DO NOT USE_Contact Formulas'!A239,"OK",NA()))</f>
        <v>#N/A</v>
      </c>
      <c r="AD239" s="41" t="e">
        <f>IF(AND(NOT(ISBLANK('Contact Data Entry'!AD239)),ISNA(VLOOKUP('Contact Data Entry'!AD239,'DO NOT USE_School Picklist'!$Q$3:$Q$8,1,FALSE))),"Please select a value from the drop-down menu",IF('DO NOT USE_Contact Formulas'!A239,"OK",NA()))</f>
        <v>#N/A</v>
      </c>
    </row>
    <row r="240" spans="1:30" x14ac:dyDescent="0.25">
      <c r="A240" s="40" t="e">
        <f>IF('DO NOT USE_Contact Formulas'!A240,IF('DO NOT USE_Contact Formulas'!B240,"Not all required fields are completed","OK"),NA())</f>
        <v>#N/A</v>
      </c>
      <c r="B240" s="41" t="e">
        <f>IF(AND('DO NOT USE_Contact Formulas'!A240,ISBLANK('Contact Data Entry'!B240)),"First Name is required",IF(NOT(ISBLANK('Contact Data Entry'!B240)),"OK",NA()))</f>
        <v>#N/A</v>
      </c>
      <c r="C240" s="41" t="e">
        <f>IF(AND('DO NOT USE_Contact Formulas'!A240,ISBLANK('Contact Data Entry'!C240)),"Last Name is required",IF(NOT(ISBLANK('Contact Data Entry'!C240)),"OK",NA()))</f>
        <v>#N/A</v>
      </c>
      <c r="D240" s="41" t="e">
        <f>IF(AND('DO NOT USE_Contact Formulas'!A240,ISBLANK('Contact Data Entry'!D240)),"Birthdate is required",IF(NOT(ISBLANK('Contact Data Entry'!D240)),"OK",NA()))</f>
        <v>#N/A</v>
      </c>
      <c r="E240" s="41" t="e">
        <f>IF(AND('DO NOT USE_Contact Formulas'!A240,ISBLANK('Contact Data Entry'!E240)),"Mobile Phone is required",IF(NOT(ISBLANK('Contact Data Entry'!E240)),IF(AND(ISNUMBER(VALUE('Contact Data Entry'!E240)),LEFT('Contact Data Entry'!E240,1)&lt;&gt;"1",LEN('Contact Data Entry'!E240)=10),"OK","Phone number must be valid format"),NA()))</f>
        <v>#N/A</v>
      </c>
      <c r="F240" s="41" t="e">
        <f>IF(LEN('Contact Data Entry'!F240)&gt;255,"Home Street Address must be less than 255 characters",IF('DO NOT USE_Contact Formulas'!A240,"OK",NA()))</f>
        <v>#N/A</v>
      </c>
      <c r="G240" s="41" t="e">
        <f>IF(LEN('Contact Data Entry'!G240)&gt;40,"City must be less than 40 characters",IF('DO NOT USE_Contact Formulas'!A240,"OK",NA()))</f>
        <v>#N/A</v>
      </c>
      <c r="H240" s="41" t="e">
        <f>IF(AND(NOT(ISBLANK('Contact Data Entry'!H240)),ISNA(VLOOKUP('Contact Data Entry'!H240,'DO NOT USE_School Picklist'!$P$3:$P$52,1,FALSE))),"Please select a value from the drop-down menu",IF('DO NOT USE_Contact Formulas'!A240,"OK",NA()))</f>
        <v>#N/A</v>
      </c>
      <c r="I240" s="41" t="e">
        <f>IF(AND('DO NOT USE_Contact Formulas'!A240,ISBLANK('Contact Data Entry'!I240)),"Zip is required",IF(ISBLANK('Contact Data Entry'!I240),NA(),"OK"))</f>
        <v>#N/A</v>
      </c>
      <c r="J240" s="41" t="e">
        <f>IF(AND('DO NOT USE_Contact Formulas'!A240,ISBLANK('Contact Data Entry'!J240)),"Student or Staff? is required",IF(ISBLANK('Contact Data Entry'!J240),NA(),IF(ISNA(VLOOKUP('Contact Data Entry'!J240,'DO NOT USE_School Picklist'!$B$3:$B$6,1,FALSE)),"Please select a value from the drop-down menu","OK")))</f>
        <v>#N/A</v>
      </c>
      <c r="K240" s="41" t="e">
        <f>IF(AND('Contact Data Entry'!J240='DO NOT USE_School Picklist'!$B$4,ISBLANK('Contact Data Entry'!K240)),"Occupation/Job Title is required if Student or Staff? is Yes, staff/faculty or volunteer",IF('DO NOT USE_Contact Formulas'!A240,"OK",NA()))</f>
        <v>#N/A</v>
      </c>
      <c r="L240" s="41" t="e">
        <f ca="1">IF('Contact Data Entry'!L240&gt;'DO NOT USE_School Picklist'!$C$3,"Date last on school campus/facility cannot be a future date",IF('DO NOT USE_Contact Formulas'!A240,IF(ISBLANK('Contact Data Entry'!L240),"Date last on school campus/facility is required","OK"),NA()))</f>
        <v>#N/A</v>
      </c>
      <c r="M240" s="42" t="e">
        <f ca="1">IF('Contact Data Entry'!M240&gt;'DO NOT USE_School Picklist'!$C$3,"Last Exposure Date cannot be a future date",IF('DO NOT USE_Contact Formulas'!A240,IF(ISBLANK('Contact Data Entry'!M240),"Last Exposure Date is required","OK"),NA()))</f>
        <v>#N/A</v>
      </c>
      <c r="N240" s="42" t="e">
        <f>IF(AND('DO NOT USE_Contact Formulas'!A240,ISBLANK('Contact Data Entry'!N240)),"Specific Place in the Location is required",IF(ISBLANK('Contact Data Entry'!N240),NA(),"OK"))</f>
        <v>#N/A</v>
      </c>
      <c r="O240" s="41" t="e">
        <f>IF(AND(NOT(ISBLANK('Contact Data Entry'!O240)),ISNA(VLOOKUP('Contact Data Entry'!O240,'DO NOT USE_School Picklist'!$L$3:$L$81,1,FALSE))),"Please select a value from the drop-down menu",IF('DO NOT USE_Contact Formulas'!A240,"OK",NA()))</f>
        <v>#N/A</v>
      </c>
      <c r="P240" s="41" t="e">
        <f>IF(AND(NOT(ISBLANK('Contact Data Entry'!P240)),NOT(ISNUMBER(MATCH("*@*.?*",'Contact Data Entry'!P240,0)))),"Email must be in a valid format",IF('DO NOT USE_Contact Formulas'!A240,"OK",NA()))</f>
        <v>#N/A</v>
      </c>
      <c r="Q240" s="41" t="e">
        <f>IF(LEN('Contact Data Entry'!Q240)&gt;50,"Parent/Guardian Name must be less than 50 characters",IF('DO NOT USE_Contact Formulas'!A240,"OK",NA()))</f>
        <v>#N/A</v>
      </c>
      <c r="R240" s="41" t="e">
        <f>IF(NOT(ISBLANK('Contact Data Entry'!R240)),IF(AND(ISNUMBER('Contact Data Entry'!R240),LEFT('Contact Data Entry'!R240,1)&lt;&gt;"1",LEN('Contact Data Entry'!R240)=10),"OK","Phone number must be valid format"),IF('DO NOT USE_Contact Formulas'!A240,"OK",NA()))</f>
        <v>#N/A</v>
      </c>
      <c r="S240" s="41" t="e">
        <f>IF(AND(NOT(ISBLANK('Contact Data Entry'!S240)),ISNA(VLOOKUP('Contact Data Entry'!S240,'DO NOT USE_School Picklist'!$N$3:$N$63,1,FALSE))),"Please select a value from the drop-down menu",IF('DO NOT USE_Contact Formulas'!A240,"OK",NA()))</f>
        <v>#N/A</v>
      </c>
      <c r="T240" s="41" t="e">
        <f>IF(AND(NOT(ISBLANK('Contact Data Entry'!T240)),ISNA(VLOOKUP('Contact Data Entry'!T240,'DO NOT USE_School Picklist'!$E$3:$E$10,1,FALSE))),"Please select a value from the drop-down menu",IF('DO NOT USE_Contact Formulas'!A240,"OK",NA()))</f>
        <v>#N/A</v>
      </c>
      <c r="U240" s="41" t="e">
        <f>IF(AND(NOT(ISBLANK('Contact Data Entry'!U240)),ISNA(VLOOKUP('Contact Data Entry'!U240,'DO NOT USE_School Picklist'!$F$3:$F$16,1,FALSE))),"Please select a value from the drop-down menu",IF('DO NOT USE_Contact Formulas'!A240,"OK",NA()))</f>
        <v>#N/A</v>
      </c>
      <c r="V240" s="41" t="e">
        <f>IF(LEN('Contact Data Entry'!V240)&gt;100,"Classroom(s) must be less than 100 characters",IF('DO NOT USE_Contact Formulas'!A240,"OK",NA()))</f>
        <v>#N/A</v>
      </c>
      <c r="W240" s="41" t="e">
        <f>IF(AND(NOT(ISBLANK('Contact Data Entry'!W240)),ISNA(VLOOKUP('Contact Data Entry'!W240,'DO NOT USE_School Picklist'!$K$3:$K$6,1,FALSE))),"Please select a value from the drop-down menu",IF('DO NOT USE_Contact Formulas'!A240,"OK",NA()))</f>
        <v>#N/A</v>
      </c>
      <c r="X240" s="41" t="e">
        <f>IF(AND(NOT(ISBLANK('Contact Data Entry'!X240)),ISNA(VLOOKUP('Contact Data Entry'!X240,'DO NOT USE_School Picklist'!$D$3:$D$5,1,FALSE))),"Please select a value from the drop-down menu",IF('DO NOT USE_Contact Formulas'!A240,"OK",NA()))</f>
        <v>#N/A</v>
      </c>
      <c r="Y240" s="41"/>
      <c r="Z240" s="41" t="e">
        <f>IF(AND(NOT(ISBLANK('Contact Data Entry'!Z240)),ISNA(VLOOKUP('Contact Data Entry'!Z240,'DO NOT USE_School Picklist'!$G$3:$G$5,1,FALSE))),"Please select a value from the drop-down menu",IF('DO NOT USE_Contact Formulas'!A240,"OK",NA()))</f>
        <v>#N/A</v>
      </c>
      <c r="AA240" s="41"/>
      <c r="AB240" s="41" t="e">
        <f>IF(AND(NOT(ISBLANK('Contact Data Entry'!AB240)),ISNA(VLOOKUP('Contact Data Entry'!AB240,'DO NOT USE_School Picklist'!$H$3:$H$4,1,FALSE))),"Please select a value from the drop-down menu",IF('DO NOT USE_Contact Formulas'!A240,"OK",NA()))</f>
        <v>#N/A</v>
      </c>
      <c r="AC240" s="41" t="e">
        <f ca="1">IF('Contact Data Entry'!AC240&gt;'DO NOT USE_School Picklist'!$C$3,"Test Date cannot be a future date",IF('DO NOT USE_Contact Formulas'!A240,"OK",NA()))</f>
        <v>#N/A</v>
      </c>
      <c r="AD240" s="41" t="e">
        <f>IF(AND(NOT(ISBLANK('Contact Data Entry'!AD240)),ISNA(VLOOKUP('Contact Data Entry'!AD240,'DO NOT USE_School Picklist'!$Q$3:$Q$8,1,FALSE))),"Please select a value from the drop-down menu",IF('DO NOT USE_Contact Formulas'!A240,"OK",NA()))</f>
        <v>#N/A</v>
      </c>
    </row>
    <row r="241" spans="1:30" x14ac:dyDescent="0.25">
      <c r="A241" s="40" t="e">
        <f>IF('DO NOT USE_Contact Formulas'!A241,IF('DO NOT USE_Contact Formulas'!B241,"Not all required fields are completed","OK"),NA())</f>
        <v>#N/A</v>
      </c>
      <c r="B241" s="41" t="e">
        <f>IF(AND('DO NOT USE_Contact Formulas'!A241,ISBLANK('Contact Data Entry'!B241)),"First Name is required",IF(NOT(ISBLANK('Contact Data Entry'!B241)),"OK",NA()))</f>
        <v>#N/A</v>
      </c>
      <c r="C241" s="41" t="e">
        <f>IF(AND('DO NOT USE_Contact Formulas'!A241,ISBLANK('Contact Data Entry'!C241)),"Last Name is required",IF(NOT(ISBLANK('Contact Data Entry'!C241)),"OK",NA()))</f>
        <v>#N/A</v>
      </c>
      <c r="D241" s="41" t="e">
        <f>IF(AND('DO NOT USE_Contact Formulas'!A241,ISBLANK('Contact Data Entry'!D241)),"Birthdate is required",IF(NOT(ISBLANK('Contact Data Entry'!D241)),"OK",NA()))</f>
        <v>#N/A</v>
      </c>
      <c r="E241" s="41" t="e">
        <f>IF(AND('DO NOT USE_Contact Formulas'!A241,ISBLANK('Contact Data Entry'!E241)),"Mobile Phone is required",IF(NOT(ISBLANK('Contact Data Entry'!E241)),IF(AND(ISNUMBER(VALUE('Contact Data Entry'!E241)),LEFT('Contact Data Entry'!E241,1)&lt;&gt;"1",LEN('Contact Data Entry'!E241)=10),"OK","Phone number must be valid format"),NA()))</f>
        <v>#N/A</v>
      </c>
      <c r="F241" s="41" t="e">
        <f>IF(LEN('Contact Data Entry'!F241)&gt;255,"Home Street Address must be less than 255 characters",IF('DO NOT USE_Contact Formulas'!A241,"OK",NA()))</f>
        <v>#N/A</v>
      </c>
      <c r="G241" s="41" t="e">
        <f>IF(LEN('Contact Data Entry'!G241)&gt;40,"City must be less than 40 characters",IF('DO NOT USE_Contact Formulas'!A241,"OK",NA()))</f>
        <v>#N/A</v>
      </c>
      <c r="H241" s="41" t="e">
        <f>IF(AND(NOT(ISBLANK('Contact Data Entry'!H241)),ISNA(VLOOKUP('Contact Data Entry'!H241,'DO NOT USE_School Picklist'!$P$3:$P$52,1,FALSE))),"Please select a value from the drop-down menu",IF('DO NOT USE_Contact Formulas'!A241,"OK",NA()))</f>
        <v>#N/A</v>
      </c>
      <c r="I241" s="41" t="e">
        <f>IF(AND('DO NOT USE_Contact Formulas'!A241,ISBLANK('Contact Data Entry'!I241)),"Zip is required",IF(ISBLANK('Contact Data Entry'!I241),NA(),"OK"))</f>
        <v>#N/A</v>
      </c>
      <c r="J241" s="41" t="e">
        <f>IF(AND('DO NOT USE_Contact Formulas'!A241,ISBLANK('Contact Data Entry'!J241)),"Student or Staff? is required",IF(ISBLANK('Contact Data Entry'!J241),NA(),IF(ISNA(VLOOKUP('Contact Data Entry'!J241,'DO NOT USE_School Picklist'!$B$3:$B$6,1,FALSE)),"Please select a value from the drop-down menu","OK")))</f>
        <v>#N/A</v>
      </c>
      <c r="K241" s="41" t="e">
        <f>IF(AND('Contact Data Entry'!J241='DO NOT USE_School Picklist'!$B$4,ISBLANK('Contact Data Entry'!K241)),"Occupation/Job Title is required if Student or Staff? is Yes, staff/faculty or volunteer",IF('DO NOT USE_Contact Formulas'!A241,"OK",NA()))</f>
        <v>#N/A</v>
      </c>
      <c r="L241" s="41" t="e">
        <f ca="1">IF('Contact Data Entry'!L241&gt;'DO NOT USE_School Picklist'!$C$3,"Date last on school campus/facility cannot be a future date",IF('DO NOT USE_Contact Formulas'!A241,IF(ISBLANK('Contact Data Entry'!L241),"Date last on school campus/facility is required","OK"),NA()))</f>
        <v>#N/A</v>
      </c>
      <c r="M241" s="42" t="e">
        <f ca="1">IF('Contact Data Entry'!M241&gt;'DO NOT USE_School Picklist'!$C$3,"Last Exposure Date cannot be a future date",IF('DO NOT USE_Contact Formulas'!A241,IF(ISBLANK('Contact Data Entry'!M241),"Last Exposure Date is required","OK"),NA()))</f>
        <v>#N/A</v>
      </c>
      <c r="N241" s="42" t="e">
        <f>IF(AND('DO NOT USE_Contact Formulas'!A241,ISBLANK('Contact Data Entry'!N241)),"Specific Place in the Location is required",IF(ISBLANK('Contact Data Entry'!N241),NA(),"OK"))</f>
        <v>#N/A</v>
      </c>
      <c r="O241" s="41" t="e">
        <f>IF(AND(NOT(ISBLANK('Contact Data Entry'!O241)),ISNA(VLOOKUP('Contact Data Entry'!O241,'DO NOT USE_School Picklist'!$L$3:$L$81,1,FALSE))),"Please select a value from the drop-down menu",IF('DO NOT USE_Contact Formulas'!A241,"OK",NA()))</f>
        <v>#N/A</v>
      </c>
      <c r="P241" s="41" t="e">
        <f>IF(AND(NOT(ISBLANK('Contact Data Entry'!P241)),NOT(ISNUMBER(MATCH("*@*.?*",'Contact Data Entry'!P241,0)))),"Email must be in a valid format",IF('DO NOT USE_Contact Formulas'!A241,"OK",NA()))</f>
        <v>#N/A</v>
      </c>
      <c r="Q241" s="41" t="e">
        <f>IF(LEN('Contact Data Entry'!Q241)&gt;50,"Parent/Guardian Name must be less than 50 characters",IF('DO NOT USE_Contact Formulas'!A241,"OK",NA()))</f>
        <v>#N/A</v>
      </c>
      <c r="R241" s="41" t="e">
        <f>IF(NOT(ISBLANK('Contact Data Entry'!R241)),IF(AND(ISNUMBER('Contact Data Entry'!R241),LEFT('Contact Data Entry'!R241,1)&lt;&gt;"1",LEN('Contact Data Entry'!R241)=10),"OK","Phone number must be valid format"),IF('DO NOT USE_Contact Formulas'!A241,"OK",NA()))</f>
        <v>#N/A</v>
      </c>
      <c r="S241" s="41" t="e">
        <f>IF(AND(NOT(ISBLANK('Contact Data Entry'!S241)),ISNA(VLOOKUP('Contact Data Entry'!S241,'DO NOT USE_School Picklist'!$N$3:$N$63,1,FALSE))),"Please select a value from the drop-down menu",IF('DO NOT USE_Contact Formulas'!A241,"OK",NA()))</f>
        <v>#N/A</v>
      </c>
      <c r="T241" s="41" t="e">
        <f>IF(AND(NOT(ISBLANK('Contact Data Entry'!T241)),ISNA(VLOOKUP('Contact Data Entry'!T241,'DO NOT USE_School Picklist'!$E$3:$E$10,1,FALSE))),"Please select a value from the drop-down menu",IF('DO NOT USE_Contact Formulas'!A241,"OK",NA()))</f>
        <v>#N/A</v>
      </c>
      <c r="U241" s="41" t="e">
        <f>IF(AND(NOT(ISBLANK('Contact Data Entry'!U241)),ISNA(VLOOKUP('Contact Data Entry'!U241,'DO NOT USE_School Picklist'!$F$3:$F$16,1,FALSE))),"Please select a value from the drop-down menu",IF('DO NOT USE_Contact Formulas'!A241,"OK",NA()))</f>
        <v>#N/A</v>
      </c>
      <c r="V241" s="41" t="e">
        <f>IF(LEN('Contact Data Entry'!V241)&gt;100,"Classroom(s) must be less than 100 characters",IF('DO NOT USE_Contact Formulas'!A241,"OK",NA()))</f>
        <v>#N/A</v>
      </c>
      <c r="W241" s="41" t="e">
        <f>IF(AND(NOT(ISBLANK('Contact Data Entry'!W241)),ISNA(VLOOKUP('Contact Data Entry'!W241,'DO NOT USE_School Picklist'!$K$3:$K$6,1,FALSE))),"Please select a value from the drop-down menu",IF('DO NOT USE_Contact Formulas'!A241,"OK",NA()))</f>
        <v>#N/A</v>
      </c>
      <c r="X241" s="41" t="e">
        <f>IF(AND(NOT(ISBLANK('Contact Data Entry'!X241)),ISNA(VLOOKUP('Contact Data Entry'!X241,'DO NOT USE_School Picklist'!$D$3:$D$5,1,FALSE))),"Please select a value from the drop-down menu",IF('DO NOT USE_Contact Formulas'!A241,"OK",NA()))</f>
        <v>#N/A</v>
      </c>
      <c r="Y241" s="41"/>
      <c r="Z241" s="41" t="e">
        <f>IF(AND(NOT(ISBLANK('Contact Data Entry'!Z241)),ISNA(VLOOKUP('Contact Data Entry'!Z241,'DO NOT USE_School Picklist'!$G$3:$G$5,1,FALSE))),"Please select a value from the drop-down menu",IF('DO NOT USE_Contact Formulas'!A241,"OK",NA()))</f>
        <v>#N/A</v>
      </c>
      <c r="AA241" s="41"/>
      <c r="AB241" s="41" t="e">
        <f>IF(AND(NOT(ISBLANK('Contact Data Entry'!AB241)),ISNA(VLOOKUP('Contact Data Entry'!AB241,'DO NOT USE_School Picklist'!$H$3:$H$4,1,FALSE))),"Please select a value from the drop-down menu",IF('DO NOT USE_Contact Formulas'!A241,"OK",NA()))</f>
        <v>#N/A</v>
      </c>
      <c r="AC241" s="41" t="e">
        <f ca="1">IF('Contact Data Entry'!AC241&gt;'DO NOT USE_School Picklist'!$C$3,"Test Date cannot be a future date",IF('DO NOT USE_Contact Formulas'!A241,"OK",NA()))</f>
        <v>#N/A</v>
      </c>
      <c r="AD241" s="41" t="e">
        <f>IF(AND(NOT(ISBLANK('Contact Data Entry'!AD241)),ISNA(VLOOKUP('Contact Data Entry'!AD241,'DO NOT USE_School Picklist'!$Q$3:$Q$8,1,FALSE))),"Please select a value from the drop-down menu",IF('DO NOT USE_Contact Formulas'!A241,"OK",NA()))</f>
        <v>#N/A</v>
      </c>
    </row>
    <row r="242" spans="1:30" x14ac:dyDescent="0.25">
      <c r="A242" s="40" t="e">
        <f>IF('DO NOT USE_Contact Formulas'!A242,IF('DO NOT USE_Contact Formulas'!B242,"Not all required fields are completed","OK"),NA())</f>
        <v>#N/A</v>
      </c>
      <c r="B242" s="41" t="e">
        <f>IF(AND('DO NOT USE_Contact Formulas'!A242,ISBLANK('Contact Data Entry'!B242)),"First Name is required",IF(NOT(ISBLANK('Contact Data Entry'!B242)),"OK",NA()))</f>
        <v>#N/A</v>
      </c>
      <c r="C242" s="41" t="e">
        <f>IF(AND('DO NOT USE_Contact Formulas'!A242,ISBLANK('Contact Data Entry'!C242)),"Last Name is required",IF(NOT(ISBLANK('Contact Data Entry'!C242)),"OK",NA()))</f>
        <v>#N/A</v>
      </c>
      <c r="D242" s="41" t="e">
        <f>IF(AND('DO NOT USE_Contact Formulas'!A242,ISBLANK('Contact Data Entry'!D242)),"Birthdate is required",IF(NOT(ISBLANK('Contact Data Entry'!D242)),"OK",NA()))</f>
        <v>#N/A</v>
      </c>
      <c r="E242" s="41" t="e">
        <f>IF(AND('DO NOT USE_Contact Formulas'!A242,ISBLANK('Contact Data Entry'!E242)),"Mobile Phone is required",IF(NOT(ISBLANK('Contact Data Entry'!E242)),IF(AND(ISNUMBER(VALUE('Contact Data Entry'!E242)),LEFT('Contact Data Entry'!E242,1)&lt;&gt;"1",LEN('Contact Data Entry'!E242)=10),"OK","Phone number must be valid format"),NA()))</f>
        <v>#N/A</v>
      </c>
      <c r="F242" s="41" t="e">
        <f>IF(LEN('Contact Data Entry'!F242)&gt;255,"Home Street Address must be less than 255 characters",IF('DO NOT USE_Contact Formulas'!A242,"OK",NA()))</f>
        <v>#N/A</v>
      </c>
      <c r="G242" s="41" t="e">
        <f>IF(LEN('Contact Data Entry'!G242)&gt;40,"City must be less than 40 characters",IF('DO NOT USE_Contact Formulas'!A242,"OK",NA()))</f>
        <v>#N/A</v>
      </c>
      <c r="H242" s="41" t="e">
        <f>IF(AND(NOT(ISBLANK('Contact Data Entry'!H242)),ISNA(VLOOKUP('Contact Data Entry'!H242,'DO NOT USE_School Picklist'!$P$3:$P$52,1,FALSE))),"Please select a value from the drop-down menu",IF('DO NOT USE_Contact Formulas'!A242,"OK",NA()))</f>
        <v>#N/A</v>
      </c>
      <c r="I242" s="41" t="e">
        <f>IF(AND('DO NOT USE_Contact Formulas'!A242,ISBLANK('Contact Data Entry'!I242)),"Zip is required",IF(ISBLANK('Contact Data Entry'!I242),NA(),"OK"))</f>
        <v>#N/A</v>
      </c>
      <c r="J242" s="41" t="e">
        <f>IF(AND('DO NOT USE_Contact Formulas'!A242,ISBLANK('Contact Data Entry'!J242)),"Student or Staff? is required",IF(ISBLANK('Contact Data Entry'!J242),NA(),IF(ISNA(VLOOKUP('Contact Data Entry'!J242,'DO NOT USE_School Picklist'!$B$3:$B$6,1,FALSE)),"Please select a value from the drop-down menu","OK")))</f>
        <v>#N/A</v>
      </c>
      <c r="K242" s="41" t="e">
        <f>IF(AND('Contact Data Entry'!J242='DO NOT USE_School Picklist'!$B$4,ISBLANK('Contact Data Entry'!K242)),"Occupation/Job Title is required if Student or Staff? is Yes, staff/faculty or volunteer",IF('DO NOT USE_Contact Formulas'!A242,"OK",NA()))</f>
        <v>#N/A</v>
      </c>
      <c r="L242" s="41" t="e">
        <f ca="1">IF('Contact Data Entry'!L242&gt;'DO NOT USE_School Picklist'!$C$3,"Date last on school campus/facility cannot be a future date",IF('DO NOT USE_Contact Formulas'!A242,IF(ISBLANK('Contact Data Entry'!L242),"Date last on school campus/facility is required","OK"),NA()))</f>
        <v>#N/A</v>
      </c>
      <c r="M242" s="42" t="e">
        <f ca="1">IF('Contact Data Entry'!M242&gt;'DO NOT USE_School Picklist'!$C$3,"Last Exposure Date cannot be a future date",IF('DO NOT USE_Contact Formulas'!A242,IF(ISBLANK('Contact Data Entry'!M242),"Last Exposure Date is required","OK"),NA()))</f>
        <v>#N/A</v>
      </c>
      <c r="N242" s="42" t="e">
        <f>IF(AND('DO NOT USE_Contact Formulas'!A242,ISBLANK('Contact Data Entry'!N242)),"Specific Place in the Location is required",IF(ISBLANK('Contact Data Entry'!N242),NA(),"OK"))</f>
        <v>#N/A</v>
      </c>
      <c r="O242" s="41" t="e">
        <f>IF(AND(NOT(ISBLANK('Contact Data Entry'!O242)),ISNA(VLOOKUP('Contact Data Entry'!O242,'DO NOT USE_School Picklist'!$L$3:$L$81,1,FALSE))),"Please select a value from the drop-down menu",IF('DO NOT USE_Contact Formulas'!A242,"OK",NA()))</f>
        <v>#N/A</v>
      </c>
      <c r="P242" s="41" t="e">
        <f>IF(AND(NOT(ISBLANK('Contact Data Entry'!P242)),NOT(ISNUMBER(MATCH("*@*.?*",'Contact Data Entry'!P242,0)))),"Email must be in a valid format",IF('DO NOT USE_Contact Formulas'!A242,"OK",NA()))</f>
        <v>#N/A</v>
      </c>
      <c r="Q242" s="41" t="e">
        <f>IF(LEN('Contact Data Entry'!Q242)&gt;50,"Parent/Guardian Name must be less than 50 characters",IF('DO NOT USE_Contact Formulas'!A242,"OK",NA()))</f>
        <v>#N/A</v>
      </c>
      <c r="R242" s="41" t="e">
        <f>IF(NOT(ISBLANK('Contact Data Entry'!R242)),IF(AND(ISNUMBER('Contact Data Entry'!R242),LEFT('Contact Data Entry'!R242,1)&lt;&gt;"1",LEN('Contact Data Entry'!R242)=10),"OK","Phone number must be valid format"),IF('DO NOT USE_Contact Formulas'!A242,"OK",NA()))</f>
        <v>#N/A</v>
      </c>
      <c r="S242" s="41" t="e">
        <f>IF(AND(NOT(ISBLANK('Contact Data Entry'!S242)),ISNA(VLOOKUP('Contact Data Entry'!S242,'DO NOT USE_School Picklist'!$N$3:$N$63,1,FALSE))),"Please select a value from the drop-down menu",IF('DO NOT USE_Contact Formulas'!A242,"OK",NA()))</f>
        <v>#N/A</v>
      </c>
      <c r="T242" s="41" t="e">
        <f>IF(AND(NOT(ISBLANK('Contact Data Entry'!T242)),ISNA(VLOOKUP('Contact Data Entry'!T242,'DO NOT USE_School Picklist'!$E$3:$E$10,1,FALSE))),"Please select a value from the drop-down menu",IF('DO NOT USE_Contact Formulas'!A242,"OK",NA()))</f>
        <v>#N/A</v>
      </c>
      <c r="U242" s="41" t="e">
        <f>IF(AND(NOT(ISBLANK('Contact Data Entry'!U242)),ISNA(VLOOKUP('Contact Data Entry'!U242,'DO NOT USE_School Picklist'!$F$3:$F$16,1,FALSE))),"Please select a value from the drop-down menu",IF('DO NOT USE_Contact Formulas'!A242,"OK",NA()))</f>
        <v>#N/A</v>
      </c>
      <c r="V242" s="41" t="e">
        <f>IF(LEN('Contact Data Entry'!V242)&gt;100,"Classroom(s) must be less than 100 characters",IF('DO NOT USE_Contact Formulas'!A242,"OK",NA()))</f>
        <v>#N/A</v>
      </c>
      <c r="W242" s="41" t="e">
        <f>IF(AND(NOT(ISBLANK('Contact Data Entry'!W242)),ISNA(VLOOKUP('Contact Data Entry'!W242,'DO NOT USE_School Picklist'!$K$3:$K$6,1,FALSE))),"Please select a value from the drop-down menu",IF('DO NOT USE_Contact Formulas'!A242,"OK",NA()))</f>
        <v>#N/A</v>
      </c>
      <c r="X242" s="41" t="e">
        <f>IF(AND(NOT(ISBLANK('Contact Data Entry'!X242)),ISNA(VLOOKUP('Contact Data Entry'!X242,'DO NOT USE_School Picklist'!$D$3:$D$5,1,FALSE))),"Please select a value from the drop-down menu",IF('DO NOT USE_Contact Formulas'!A242,"OK",NA()))</f>
        <v>#N/A</v>
      </c>
      <c r="Y242" s="41"/>
      <c r="Z242" s="41" t="e">
        <f>IF(AND(NOT(ISBLANK('Contact Data Entry'!Z242)),ISNA(VLOOKUP('Contact Data Entry'!Z242,'DO NOT USE_School Picklist'!$G$3:$G$5,1,FALSE))),"Please select a value from the drop-down menu",IF('DO NOT USE_Contact Formulas'!A242,"OK",NA()))</f>
        <v>#N/A</v>
      </c>
      <c r="AA242" s="41"/>
      <c r="AB242" s="41" t="e">
        <f>IF(AND(NOT(ISBLANK('Contact Data Entry'!AB242)),ISNA(VLOOKUP('Contact Data Entry'!AB242,'DO NOT USE_School Picklist'!$H$3:$H$4,1,FALSE))),"Please select a value from the drop-down menu",IF('DO NOT USE_Contact Formulas'!A242,"OK",NA()))</f>
        <v>#N/A</v>
      </c>
      <c r="AC242" s="41" t="e">
        <f ca="1">IF('Contact Data Entry'!AC242&gt;'DO NOT USE_School Picklist'!$C$3,"Test Date cannot be a future date",IF('DO NOT USE_Contact Formulas'!A242,"OK",NA()))</f>
        <v>#N/A</v>
      </c>
      <c r="AD242" s="41" t="e">
        <f>IF(AND(NOT(ISBLANK('Contact Data Entry'!AD242)),ISNA(VLOOKUP('Contact Data Entry'!AD242,'DO NOT USE_School Picklist'!$Q$3:$Q$8,1,FALSE))),"Please select a value from the drop-down menu",IF('DO NOT USE_Contact Formulas'!A242,"OK",NA()))</f>
        <v>#N/A</v>
      </c>
    </row>
    <row r="243" spans="1:30" x14ac:dyDescent="0.25">
      <c r="A243" s="40" t="e">
        <f>IF('DO NOT USE_Contact Formulas'!A243,IF('DO NOT USE_Contact Formulas'!B243,"Not all required fields are completed","OK"),NA())</f>
        <v>#N/A</v>
      </c>
      <c r="B243" s="41" t="e">
        <f>IF(AND('DO NOT USE_Contact Formulas'!A243,ISBLANK('Contact Data Entry'!B243)),"First Name is required",IF(NOT(ISBLANK('Contact Data Entry'!B243)),"OK",NA()))</f>
        <v>#N/A</v>
      </c>
      <c r="C243" s="41" t="e">
        <f>IF(AND('DO NOT USE_Contact Formulas'!A243,ISBLANK('Contact Data Entry'!C243)),"Last Name is required",IF(NOT(ISBLANK('Contact Data Entry'!C243)),"OK",NA()))</f>
        <v>#N/A</v>
      </c>
      <c r="D243" s="41" t="e">
        <f>IF(AND('DO NOT USE_Contact Formulas'!A243,ISBLANK('Contact Data Entry'!D243)),"Birthdate is required",IF(NOT(ISBLANK('Contact Data Entry'!D243)),"OK",NA()))</f>
        <v>#N/A</v>
      </c>
      <c r="E243" s="41" t="e">
        <f>IF(AND('DO NOT USE_Contact Formulas'!A243,ISBLANK('Contact Data Entry'!E243)),"Mobile Phone is required",IF(NOT(ISBLANK('Contact Data Entry'!E243)),IF(AND(ISNUMBER(VALUE('Contact Data Entry'!E243)),LEFT('Contact Data Entry'!E243,1)&lt;&gt;"1",LEN('Contact Data Entry'!E243)=10),"OK","Phone number must be valid format"),NA()))</f>
        <v>#N/A</v>
      </c>
      <c r="F243" s="41" t="e">
        <f>IF(LEN('Contact Data Entry'!F243)&gt;255,"Home Street Address must be less than 255 characters",IF('DO NOT USE_Contact Formulas'!A243,"OK",NA()))</f>
        <v>#N/A</v>
      </c>
      <c r="G243" s="41" t="e">
        <f>IF(LEN('Contact Data Entry'!G243)&gt;40,"City must be less than 40 characters",IF('DO NOT USE_Contact Formulas'!A243,"OK",NA()))</f>
        <v>#N/A</v>
      </c>
      <c r="H243" s="41" t="e">
        <f>IF(AND(NOT(ISBLANK('Contact Data Entry'!H243)),ISNA(VLOOKUP('Contact Data Entry'!H243,'DO NOT USE_School Picklist'!$P$3:$P$52,1,FALSE))),"Please select a value from the drop-down menu",IF('DO NOT USE_Contact Formulas'!A243,"OK",NA()))</f>
        <v>#N/A</v>
      </c>
      <c r="I243" s="41" t="e">
        <f>IF(AND('DO NOT USE_Contact Formulas'!A243,ISBLANK('Contact Data Entry'!I243)),"Zip is required",IF(ISBLANK('Contact Data Entry'!I243),NA(),"OK"))</f>
        <v>#N/A</v>
      </c>
      <c r="J243" s="41" t="e">
        <f>IF(AND('DO NOT USE_Contact Formulas'!A243,ISBLANK('Contact Data Entry'!J243)),"Student or Staff? is required",IF(ISBLANK('Contact Data Entry'!J243),NA(),IF(ISNA(VLOOKUP('Contact Data Entry'!J243,'DO NOT USE_School Picklist'!$B$3:$B$6,1,FALSE)),"Please select a value from the drop-down menu","OK")))</f>
        <v>#N/A</v>
      </c>
      <c r="K243" s="41" t="e">
        <f>IF(AND('Contact Data Entry'!J243='DO NOT USE_School Picklist'!$B$4,ISBLANK('Contact Data Entry'!K243)),"Occupation/Job Title is required if Student or Staff? is Yes, staff/faculty or volunteer",IF('DO NOT USE_Contact Formulas'!A243,"OK",NA()))</f>
        <v>#N/A</v>
      </c>
      <c r="L243" s="41" t="e">
        <f ca="1">IF('Contact Data Entry'!L243&gt;'DO NOT USE_School Picklist'!$C$3,"Date last on school campus/facility cannot be a future date",IF('DO NOT USE_Contact Formulas'!A243,IF(ISBLANK('Contact Data Entry'!L243),"Date last on school campus/facility is required","OK"),NA()))</f>
        <v>#N/A</v>
      </c>
      <c r="M243" s="42" t="e">
        <f ca="1">IF('Contact Data Entry'!M243&gt;'DO NOT USE_School Picklist'!$C$3,"Last Exposure Date cannot be a future date",IF('DO NOT USE_Contact Formulas'!A243,IF(ISBLANK('Contact Data Entry'!M243),"Last Exposure Date is required","OK"),NA()))</f>
        <v>#N/A</v>
      </c>
      <c r="N243" s="42" t="e">
        <f>IF(AND('DO NOT USE_Contact Formulas'!A243,ISBLANK('Contact Data Entry'!N243)),"Specific Place in the Location is required",IF(ISBLANK('Contact Data Entry'!N243),NA(),"OK"))</f>
        <v>#N/A</v>
      </c>
      <c r="O243" s="41" t="e">
        <f>IF(AND(NOT(ISBLANK('Contact Data Entry'!O243)),ISNA(VLOOKUP('Contact Data Entry'!O243,'DO NOT USE_School Picklist'!$L$3:$L$81,1,FALSE))),"Please select a value from the drop-down menu",IF('DO NOT USE_Contact Formulas'!A243,"OK",NA()))</f>
        <v>#N/A</v>
      </c>
      <c r="P243" s="41" t="e">
        <f>IF(AND(NOT(ISBLANK('Contact Data Entry'!P243)),NOT(ISNUMBER(MATCH("*@*.?*",'Contact Data Entry'!P243,0)))),"Email must be in a valid format",IF('DO NOT USE_Contact Formulas'!A243,"OK",NA()))</f>
        <v>#N/A</v>
      </c>
      <c r="Q243" s="41" t="e">
        <f>IF(LEN('Contact Data Entry'!Q243)&gt;50,"Parent/Guardian Name must be less than 50 characters",IF('DO NOT USE_Contact Formulas'!A243,"OK",NA()))</f>
        <v>#N/A</v>
      </c>
      <c r="R243" s="41" t="e">
        <f>IF(NOT(ISBLANK('Contact Data Entry'!R243)),IF(AND(ISNUMBER('Contact Data Entry'!R243),LEFT('Contact Data Entry'!R243,1)&lt;&gt;"1",LEN('Contact Data Entry'!R243)=10),"OK","Phone number must be valid format"),IF('DO NOT USE_Contact Formulas'!A243,"OK",NA()))</f>
        <v>#N/A</v>
      </c>
      <c r="S243" s="41" t="e">
        <f>IF(AND(NOT(ISBLANK('Contact Data Entry'!S243)),ISNA(VLOOKUP('Contact Data Entry'!S243,'DO NOT USE_School Picklist'!$N$3:$N$63,1,FALSE))),"Please select a value from the drop-down menu",IF('DO NOT USE_Contact Formulas'!A243,"OK",NA()))</f>
        <v>#N/A</v>
      </c>
      <c r="T243" s="41" t="e">
        <f>IF(AND(NOT(ISBLANK('Contact Data Entry'!T243)),ISNA(VLOOKUP('Contact Data Entry'!T243,'DO NOT USE_School Picklist'!$E$3:$E$10,1,FALSE))),"Please select a value from the drop-down menu",IF('DO NOT USE_Contact Formulas'!A243,"OK",NA()))</f>
        <v>#N/A</v>
      </c>
      <c r="U243" s="41" t="e">
        <f>IF(AND(NOT(ISBLANK('Contact Data Entry'!U243)),ISNA(VLOOKUP('Contact Data Entry'!U243,'DO NOT USE_School Picklist'!$F$3:$F$16,1,FALSE))),"Please select a value from the drop-down menu",IF('DO NOT USE_Contact Formulas'!A243,"OK",NA()))</f>
        <v>#N/A</v>
      </c>
      <c r="V243" s="41" t="e">
        <f>IF(LEN('Contact Data Entry'!V243)&gt;100,"Classroom(s) must be less than 100 characters",IF('DO NOT USE_Contact Formulas'!A243,"OK",NA()))</f>
        <v>#N/A</v>
      </c>
      <c r="W243" s="41" t="e">
        <f>IF(AND(NOT(ISBLANK('Contact Data Entry'!W243)),ISNA(VLOOKUP('Contact Data Entry'!W243,'DO NOT USE_School Picklist'!$K$3:$K$6,1,FALSE))),"Please select a value from the drop-down menu",IF('DO NOT USE_Contact Formulas'!A243,"OK",NA()))</f>
        <v>#N/A</v>
      </c>
      <c r="X243" s="41" t="e">
        <f>IF(AND(NOT(ISBLANK('Contact Data Entry'!X243)),ISNA(VLOOKUP('Contact Data Entry'!X243,'DO NOT USE_School Picklist'!$D$3:$D$5,1,FALSE))),"Please select a value from the drop-down menu",IF('DO NOT USE_Contact Formulas'!A243,"OK",NA()))</f>
        <v>#N/A</v>
      </c>
      <c r="Y243" s="41"/>
      <c r="Z243" s="41" t="e">
        <f>IF(AND(NOT(ISBLANK('Contact Data Entry'!Z243)),ISNA(VLOOKUP('Contact Data Entry'!Z243,'DO NOT USE_School Picklist'!$G$3:$G$5,1,FALSE))),"Please select a value from the drop-down menu",IF('DO NOT USE_Contact Formulas'!A243,"OK",NA()))</f>
        <v>#N/A</v>
      </c>
      <c r="AA243" s="41"/>
      <c r="AB243" s="41" t="e">
        <f>IF(AND(NOT(ISBLANK('Contact Data Entry'!AB243)),ISNA(VLOOKUP('Contact Data Entry'!AB243,'DO NOT USE_School Picklist'!$H$3:$H$4,1,FALSE))),"Please select a value from the drop-down menu",IF('DO NOT USE_Contact Formulas'!A243,"OK",NA()))</f>
        <v>#N/A</v>
      </c>
      <c r="AC243" s="41" t="e">
        <f ca="1">IF('Contact Data Entry'!AC243&gt;'DO NOT USE_School Picklist'!$C$3,"Test Date cannot be a future date",IF('DO NOT USE_Contact Formulas'!A243,"OK",NA()))</f>
        <v>#N/A</v>
      </c>
      <c r="AD243" s="41" t="e">
        <f>IF(AND(NOT(ISBLANK('Contact Data Entry'!AD243)),ISNA(VLOOKUP('Contact Data Entry'!AD243,'DO NOT USE_School Picklist'!$Q$3:$Q$8,1,FALSE))),"Please select a value from the drop-down menu",IF('DO NOT USE_Contact Formulas'!A243,"OK",NA()))</f>
        <v>#N/A</v>
      </c>
    </row>
    <row r="244" spans="1:30" x14ac:dyDescent="0.25">
      <c r="A244" s="40" t="e">
        <f>IF('DO NOT USE_Contact Formulas'!A244,IF('DO NOT USE_Contact Formulas'!B244,"Not all required fields are completed","OK"),NA())</f>
        <v>#N/A</v>
      </c>
      <c r="B244" s="41" t="e">
        <f>IF(AND('DO NOT USE_Contact Formulas'!A244,ISBLANK('Contact Data Entry'!B244)),"First Name is required",IF(NOT(ISBLANK('Contact Data Entry'!B244)),"OK",NA()))</f>
        <v>#N/A</v>
      </c>
      <c r="C244" s="41" t="e">
        <f>IF(AND('DO NOT USE_Contact Formulas'!A244,ISBLANK('Contact Data Entry'!C244)),"Last Name is required",IF(NOT(ISBLANK('Contact Data Entry'!C244)),"OK",NA()))</f>
        <v>#N/A</v>
      </c>
      <c r="D244" s="41" t="e">
        <f>IF(AND('DO NOT USE_Contact Formulas'!A244,ISBLANK('Contact Data Entry'!D244)),"Birthdate is required",IF(NOT(ISBLANK('Contact Data Entry'!D244)),"OK",NA()))</f>
        <v>#N/A</v>
      </c>
      <c r="E244" s="41" t="e">
        <f>IF(AND('DO NOT USE_Contact Formulas'!A244,ISBLANK('Contact Data Entry'!E244)),"Mobile Phone is required",IF(NOT(ISBLANK('Contact Data Entry'!E244)),IF(AND(ISNUMBER(VALUE('Contact Data Entry'!E244)),LEFT('Contact Data Entry'!E244,1)&lt;&gt;"1",LEN('Contact Data Entry'!E244)=10),"OK","Phone number must be valid format"),NA()))</f>
        <v>#N/A</v>
      </c>
      <c r="F244" s="41" t="e">
        <f>IF(LEN('Contact Data Entry'!F244)&gt;255,"Home Street Address must be less than 255 characters",IF('DO NOT USE_Contact Formulas'!A244,"OK",NA()))</f>
        <v>#N/A</v>
      </c>
      <c r="G244" s="41" t="e">
        <f>IF(LEN('Contact Data Entry'!G244)&gt;40,"City must be less than 40 characters",IF('DO NOT USE_Contact Formulas'!A244,"OK",NA()))</f>
        <v>#N/A</v>
      </c>
      <c r="H244" s="41" t="e">
        <f>IF(AND(NOT(ISBLANK('Contact Data Entry'!H244)),ISNA(VLOOKUP('Contact Data Entry'!H244,'DO NOT USE_School Picklist'!$P$3:$P$52,1,FALSE))),"Please select a value from the drop-down menu",IF('DO NOT USE_Contact Formulas'!A244,"OK",NA()))</f>
        <v>#N/A</v>
      </c>
      <c r="I244" s="41" t="e">
        <f>IF(AND('DO NOT USE_Contact Formulas'!A244,ISBLANK('Contact Data Entry'!I244)),"Zip is required",IF(ISBLANK('Contact Data Entry'!I244),NA(),"OK"))</f>
        <v>#N/A</v>
      </c>
      <c r="J244" s="41" t="e">
        <f>IF(AND('DO NOT USE_Contact Formulas'!A244,ISBLANK('Contact Data Entry'!J244)),"Student or Staff? is required",IF(ISBLANK('Contact Data Entry'!J244),NA(),IF(ISNA(VLOOKUP('Contact Data Entry'!J244,'DO NOT USE_School Picklist'!$B$3:$B$6,1,FALSE)),"Please select a value from the drop-down menu","OK")))</f>
        <v>#N/A</v>
      </c>
      <c r="K244" s="41" t="e">
        <f>IF(AND('Contact Data Entry'!J244='DO NOT USE_School Picklist'!$B$4,ISBLANK('Contact Data Entry'!K244)),"Occupation/Job Title is required if Student or Staff? is Yes, staff/faculty or volunteer",IF('DO NOT USE_Contact Formulas'!A244,"OK",NA()))</f>
        <v>#N/A</v>
      </c>
      <c r="L244" s="41" t="e">
        <f ca="1">IF('Contact Data Entry'!L244&gt;'DO NOT USE_School Picklist'!$C$3,"Date last on school campus/facility cannot be a future date",IF('DO NOT USE_Contact Formulas'!A244,IF(ISBLANK('Contact Data Entry'!L244),"Date last on school campus/facility is required","OK"),NA()))</f>
        <v>#N/A</v>
      </c>
      <c r="M244" s="42" t="e">
        <f ca="1">IF('Contact Data Entry'!M244&gt;'DO NOT USE_School Picklist'!$C$3,"Last Exposure Date cannot be a future date",IF('DO NOT USE_Contact Formulas'!A244,IF(ISBLANK('Contact Data Entry'!M244),"Last Exposure Date is required","OK"),NA()))</f>
        <v>#N/A</v>
      </c>
      <c r="N244" s="42" t="e">
        <f>IF(AND('DO NOT USE_Contact Formulas'!A244,ISBLANK('Contact Data Entry'!N244)),"Specific Place in the Location is required",IF(ISBLANK('Contact Data Entry'!N244),NA(),"OK"))</f>
        <v>#N/A</v>
      </c>
      <c r="O244" s="41" t="e">
        <f>IF(AND(NOT(ISBLANK('Contact Data Entry'!O244)),ISNA(VLOOKUP('Contact Data Entry'!O244,'DO NOT USE_School Picklist'!$L$3:$L$81,1,FALSE))),"Please select a value from the drop-down menu",IF('DO NOT USE_Contact Formulas'!A244,"OK",NA()))</f>
        <v>#N/A</v>
      </c>
      <c r="P244" s="41" t="e">
        <f>IF(AND(NOT(ISBLANK('Contact Data Entry'!P244)),NOT(ISNUMBER(MATCH("*@*.?*",'Contact Data Entry'!P244,0)))),"Email must be in a valid format",IF('DO NOT USE_Contact Formulas'!A244,"OK",NA()))</f>
        <v>#N/A</v>
      </c>
      <c r="Q244" s="41" t="e">
        <f>IF(LEN('Contact Data Entry'!Q244)&gt;50,"Parent/Guardian Name must be less than 50 characters",IF('DO NOT USE_Contact Formulas'!A244,"OK",NA()))</f>
        <v>#N/A</v>
      </c>
      <c r="R244" s="41" t="e">
        <f>IF(NOT(ISBLANK('Contact Data Entry'!R244)),IF(AND(ISNUMBER('Contact Data Entry'!R244),LEFT('Contact Data Entry'!R244,1)&lt;&gt;"1",LEN('Contact Data Entry'!R244)=10),"OK","Phone number must be valid format"),IF('DO NOT USE_Contact Formulas'!A244,"OK",NA()))</f>
        <v>#N/A</v>
      </c>
      <c r="S244" s="41" t="e">
        <f>IF(AND(NOT(ISBLANK('Contact Data Entry'!S244)),ISNA(VLOOKUP('Contact Data Entry'!S244,'DO NOT USE_School Picklist'!$N$3:$N$63,1,FALSE))),"Please select a value from the drop-down menu",IF('DO NOT USE_Contact Formulas'!A244,"OK",NA()))</f>
        <v>#N/A</v>
      </c>
      <c r="T244" s="41" t="e">
        <f>IF(AND(NOT(ISBLANK('Contact Data Entry'!T244)),ISNA(VLOOKUP('Contact Data Entry'!T244,'DO NOT USE_School Picklist'!$E$3:$E$10,1,FALSE))),"Please select a value from the drop-down menu",IF('DO NOT USE_Contact Formulas'!A244,"OK",NA()))</f>
        <v>#N/A</v>
      </c>
      <c r="U244" s="41" t="e">
        <f>IF(AND(NOT(ISBLANK('Contact Data Entry'!U244)),ISNA(VLOOKUP('Contact Data Entry'!U244,'DO NOT USE_School Picklist'!$F$3:$F$16,1,FALSE))),"Please select a value from the drop-down menu",IF('DO NOT USE_Contact Formulas'!A244,"OK",NA()))</f>
        <v>#N/A</v>
      </c>
      <c r="V244" s="41" t="e">
        <f>IF(LEN('Contact Data Entry'!V244)&gt;100,"Classroom(s) must be less than 100 characters",IF('DO NOT USE_Contact Formulas'!A244,"OK",NA()))</f>
        <v>#N/A</v>
      </c>
      <c r="W244" s="41" t="e">
        <f>IF(AND(NOT(ISBLANK('Contact Data Entry'!W244)),ISNA(VLOOKUP('Contact Data Entry'!W244,'DO NOT USE_School Picklist'!$K$3:$K$6,1,FALSE))),"Please select a value from the drop-down menu",IF('DO NOT USE_Contact Formulas'!A244,"OK",NA()))</f>
        <v>#N/A</v>
      </c>
      <c r="X244" s="41" t="e">
        <f>IF(AND(NOT(ISBLANK('Contact Data Entry'!X244)),ISNA(VLOOKUP('Contact Data Entry'!X244,'DO NOT USE_School Picklist'!$D$3:$D$5,1,FALSE))),"Please select a value from the drop-down menu",IF('DO NOT USE_Contact Formulas'!A244,"OK",NA()))</f>
        <v>#N/A</v>
      </c>
      <c r="Y244" s="41"/>
      <c r="Z244" s="41" t="e">
        <f>IF(AND(NOT(ISBLANK('Contact Data Entry'!Z244)),ISNA(VLOOKUP('Contact Data Entry'!Z244,'DO NOT USE_School Picklist'!$G$3:$G$5,1,FALSE))),"Please select a value from the drop-down menu",IF('DO NOT USE_Contact Formulas'!A244,"OK",NA()))</f>
        <v>#N/A</v>
      </c>
      <c r="AA244" s="41"/>
      <c r="AB244" s="41" t="e">
        <f>IF(AND(NOT(ISBLANK('Contact Data Entry'!AB244)),ISNA(VLOOKUP('Contact Data Entry'!AB244,'DO NOT USE_School Picklist'!$H$3:$H$4,1,FALSE))),"Please select a value from the drop-down menu",IF('DO NOT USE_Contact Formulas'!A244,"OK",NA()))</f>
        <v>#N/A</v>
      </c>
      <c r="AC244" s="41" t="e">
        <f ca="1">IF('Contact Data Entry'!AC244&gt;'DO NOT USE_School Picklist'!$C$3,"Test Date cannot be a future date",IF('DO NOT USE_Contact Formulas'!A244,"OK",NA()))</f>
        <v>#N/A</v>
      </c>
      <c r="AD244" s="41" t="e">
        <f>IF(AND(NOT(ISBLANK('Contact Data Entry'!AD244)),ISNA(VLOOKUP('Contact Data Entry'!AD244,'DO NOT USE_School Picklist'!$Q$3:$Q$8,1,FALSE))),"Please select a value from the drop-down menu",IF('DO NOT USE_Contact Formulas'!A244,"OK",NA()))</f>
        <v>#N/A</v>
      </c>
    </row>
    <row r="245" spans="1:30" x14ac:dyDescent="0.25">
      <c r="A245" s="40" t="e">
        <f>IF('DO NOT USE_Contact Formulas'!A245,IF('DO NOT USE_Contact Formulas'!B245,"Not all required fields are completed","OK"),NA())</f>
        <v>#N/A</v>
      </c>
      <c r="B245" s="41" t="e">
        <f>IF(AND('DO NOT USE_Contact Formulas'!A245,ISBLANK('Contact Data Entry'!B245)),"First Name is required",IF(NOT(ISBLANK('Contact Data Entry'!B245)),"OK",NA()))</f>
        <v>#N/A</v>
      </c>
      <c r="C245" s="41" t="e">
        <f>IF(AND('DO NOT USE_Contact Formulas'!A245,ISBLANK('Contact Data Entry'!C245)),"Last Name is required",IF(NOT(ISBLANK('Contact Data Entry'!C245)),"OK",NA()))</f>
        <v>#N/A</v>
      </c>
      <c r="D245" s="41" t="e">
        <f>IF(AND('DO NOT USE_Contact Formulas'!A245,ISBLANK('Contact Data Entry'!D245)),"Birthdate is required",IF(NOT(ISBLANK('Contact Data Entry'!D245)),"OK",NA()))</f>
        <v>#N/A</v>
      </c>
      <c r="E245" s="41" t="e">
        <f>IF(AND('DO NOT USE_Contact Formulas'!A245,ISBLANK('Contact Data Entry'!E245)),"Mobile Phone is required",IF(NOT(ISBLANK('Contact Data Entry'!E245)),IF(AND(ISNUMBER(VALUE('Contact Data Entry'!E245)),LEFT('Contact Data Entry'!E245,1)&lt;&gt;"1",LEN('Contact Data Entry'!E245)=10),"OK","Phone number must be valid format"),NA()))</f>
        <v>#N/A</v>
      </c>
      <c r="F245" s="41" t="e">
        <f>IF(LEN('Contact Data Entry'!F245)&gt;255,"Home Street Address must be less than 255 characters",IF('DO NOT USE_Contact Formulas'!A245,"OK",NA()))</f>
        <v>#N/A</v>
      </c>
      <c r="G245" s="41" t="e">
        <f>IF(LEN('Contact Data Entry'!G245)&gt;40,"City must be less than 40 characters",IF('DO NOT USE_Contact Formulas'!A245,"OK",NA()))</f>
        <v>#N/A</v>
      </c>
      <c r="H245" s="41" t="e">
        <f>IF(AND(NOT(ISBLANK('Contact Data Entry'!H245)),ISNA(VLOOKUP('Contact Data Entry'!H245,'DO NOT USE_School Picklist'!$P$3:$P$52,1,FALSE))),"Please select a value from the drop-down menu",IF('DO NOT USE_Contact Formulas'!A245,"OK",NA()))</f>
        <v>#N/A</v>
      </c>
      <c r="I245" s="41" t="e">
        <f>IF(AND('DO NOT USE_Contact Formulas'!A245,ISBLANK('Contact Data Entry'!I245)),"Zip is required",IF(ISBLANK('Contact Data Entry'!I245),NA(),"OK"))</f>
        <v>#N/A</v>
      </c>
      <c r="J245" s="41" t="e">
        <f>IF(AND('DO NOT USE_Contact Formulas'!A245,ISBLANK('Contact Data Entry'!J245)),"Student or Staff? is required",IF(ISBLANK('Contact Data Entry'!J245),NA(),IF(ISNA(VLOOKUP('Contact Data Entry'!J245,'DO NOT USE_School Picklist'!$B$3:$B$6,1,FALSE)),"Please select a value from the drop-down menu","OK")))</f>
        <v>#N/A</v>
      </c>
      <c r="K245" s="41" t="e">
        <f>IF(AND('Contact Data Entry'!J245='DO NOT USE_School Picklist'!$B$4,ISBLANK('Contact Data Entry'!K245)),"Occupation/Job Title is required if Student or Staff? is Yes, staff/faculty or volunteer",IF('DO NOT USE_Contact Formulas'!A245,"OK",NA()))</f>
        <v>#N/A</v>
      </c>
      <c r="L245" s="41" t="e">
        <f ca="1">IF('Contact Data Entry'!L245&gt;'DO NOT USE_School Picklist'!$C$3,"Date last on school campus/facility cannot be a future date",IF('DO NOT USE_Contact Formulas'!A245,IF(ISBLANK('Contact Data Entry'!L245),"Date last on school campus/facility is required","OK"),NA()))</f>
        <v>#N/A</v>
      </c>
      <c r="M245" s="42" t="e">
        <f ca="1">IF('Contact Data Entry'!M245&gt;'DO NOT USE_School Picklist'!$C$3,"Last Exposure Date cannot be a future date",IF('DO NOT USE_Contact Formulas'!A245,IF(ISBLANK('Contact Data Entry'!M245),"Last Exposure Date is required","OK"),NA()))</f>
        <v>#N/A</v>
      </c>
      <c r="N245" s="42" t="e">
        <f>IF(AND('DO NOT USE_Contact Formulas'!A245,ISBLANK('Contact Data Entry'!N245)),"Specific Place in the Location is required",IF(ISBLANK('Contact Data Entry'!N245),NA(),"OK"))</f>
        <v>#N/A</v>
      </c>
      <c r="O245" s="41" t="e">
        <f>IF(AND(NOT(ISBLANK('Contact Data Entry'!O245)),ISNA(VLOOKUP('Contact Data Entry'!O245,'DO NOT USE_School Picklist'!$L$3:$L$81,1,FALSE))),"Please select a value from the drop-down menu",IF('DO NOT USE_Contact Formulas'!A245,"OK",NA()))</f>
        <v>#N/A</v>
      </c>
      <c r="P245" s="41" t="e">
        <f>IF(AND(NOT(ISBLANK('Contact Data Entry'!P245)),NOT(ISNUMBER(MATCH("*@*.?*",'Contact Data Entry'!P245,0)))),"Email must be in a valid format",IF('DO NOT USE_Contact Formulas'!A245,"OK",NA()))</f>
        <v>#N/A</v>
      </c>
      <c r="Q245" s="41" t="e">
        <f>IF(LEN('Contact Data Entry'!Q245)&gt;50,"Parent/Guardian Name must be less than 50 characters",IF('DO NOT USE_Contact Formulas'!A245,"OK",NA()))</f>
        <v>#N/A</v>
      </c>
      <c r="R245" s="41" t="e">
        <f>IF(NOT(ISBLANK('Contact Data Entry'!R245)),IF(AND(ISNUMBER('Contact Data Entry'!R245),LEFT('Contact Data Entry'!R245,1)&lt;&gt;"1",LEN('Contact Data Entry'!R245)=10),"OK","Phone number must be valid format"),IF('DO NOT USE_Contact Formulas'!A245,"OK",NA()))</f>
        <v>#N/A</v>
      </c>
      <c r="S245" s="41" t="e">
        <f>IF(AND(NOT(ISBLANK('Contact Data Entry'!S245)),ISNA(VLOOKUP('Contact Data Entry'!S245,'DO NOT USE_School Picklist'!$N$3:$N$63,1,FALSE))),"Please select a value from the drop-down menu",IF('DO NOT USE_Contact Formulas'!A245,"OK",NA()))</f>
        <v>#N/A</v>
      </c>
      <c r="T245" s="41" t="e">
        <f>IF(AND(NOT(ISBLANK('Contact Data Entry'!T245)),ISNA(VLOOKUP('Contact Data Entry'!T245,'DO NOT USE_School Picklist'!$E$3:$E$10,1,FALSE))),"Please select a value from the drop-down menu",IF('DO NOT USE_Contact Formulas'!A245,"OK",NA()))</f>
        <v>#N/A</v>
      </c>
      <c r="U245" s="41" t="e">
        <f>IF(AND(NOT(ISBLANK('Contact Data Entry'!U245)),ISNA(VLOOKUP('Contact Data Entry'!U245,'DO NOT USE_School Picklist'!$F$3:$F$16,1,FALSE))),"Please select a value from the drop-down menu",IF('DO NOT USE_Contact Formulas'!A245,"OK",NA()))</f>
        <v>#N/A</v>
      </c>
      <c r="V245" s="41" t="e">
        <f>IF(LEN('Contact Data Entry'!V245)&gt;100,"Classroom(s) must be less than 100 characters",IF('DO NOT USE_Contact Formulas'!A245,"OK",NA()))</f>
        <v>#N/A</v>
      </c>
      <c r="W245" s="41" t="e">
        <f>IF(AND(NOT(ISBLANK('Contact Data Entry'!W245)),ISNA(VLOOKUP('Contact Data Entry'!W245,'DO NOT USE_School Picklist'!$K$3:$K$6,1,FALSE))),"Please select a value from the drop-down menu",IF('DO NOT USE_Contact Formulas'!A245,"OK",NA()))</f>
        <v>#N/A</v>
      </c>
      <c r="X245" s="41" t="e">
        <f>IF(AND(NOT(ISBLANK('Contact Data Entry'!X245)),ISNA(VLOOKUP('Contact Data Entry'!X245,'DO NOT USE_School Picklist'!$D$3:$D$5,1,FALSE))),"Please select a value from the drop-down menu",IF('DO NOT USE_Contact Formulas'!A245,"OK",NA()))</f>
        <v>#N/A</v>
      </c>
      <c r="Y245" s="41"/>
      <c r="Z245" s="41" t="e">
        <f>IF(AND(NOT(ISBLANK('Contact Data Entry'!Z245)),ISNA(VLOOKUP('Contact Data Entry'!Z245,'DO NOT USE_School Picklist'!$G$3:$G$5,1,FALSE))),"Please select a value from the drop-down menu",IF('DO NOT USE_Contact Formulas'!A245,"OK",NA()))</f>
        <v>#N/A</v>
      </c>
      <c r="AA245" s="41"/>
      <c r="AB245" s="41" t="e">
        <f>IF(AND(NOT(ISBLANK('Contact Data Entry'!AB245)),ISNA(VLOOKUP('Contact Data Entry'!AB245,'DO NOT USE_School Picklist'!$H$3:$H$4,1,FALSE))),"Please select a value from the drop-down menu",IF('DO NOT USE_Contact Formulas'!A245,"OK",NA()))</f>
        <v>#N/A</v>
      </c>
      <c r="AC245" s="41" t="e">
        <f ca="1">IF('Contact Data Entry'!AC245&gt;'DO NOT USE_School Picklist'!$C$3,"Test Date cannot be a future date",IF('DO NOT USE_Contact Formulas'!A245,"OK",NA()))</f>
        <v>#N/A</v>
      </c>
      <c r="AD245" s="41" t="e">
        <f>IF(AND(NOT(ISBLANK('Contact Data Entry'!AD245)),ISNA(VLOOKUP('Contact Data Entry'!AD245,'DO NOT USE_School Picklist'!$Q$3:$Q$8,1,FALSE))),"Please select a value from the drop-down menu",IF('DO NOT USE_Contact Formulas'!A245,"OK",NA()))</f>
        <v>#N/A</v>
      </c>
    </row>
    <row r="246" spans="1:30" x14ac:dyDescent="0.25">
      <c r="A246" s="40" t="e">
        <f>IF('DO NOT USE_Contact Formulas'!A246,IF('DO NOT USE_Contact Formulas'!B246,"Not all required fields are completed","OK"),NA())</f>
        <v>#N/A</v>
      </c>
      <c r="B246" s="41" t="e">
        <f>IF(AND('DO NOT USE_Contact Formulas'!A246,ISBLANK('Contact Data Entry'!B246)),"First Name is required",IF(NOT(ISBLANK('Contact Data Entry'!B246)),"OK",NA()))</f>
        <v>#N/A</v>
      </c>
      <c r="C246" s="41" t="e">
        <f>IF(AND('DO NOT USE_Contact Formulas'!A246,ISBLANK('Contact Data Entry'!C246)),"Last Name is required",IF(NOT(ISBLANK('Contact Data Entry'!C246)),"OK",NA()))</f>
        <v>#N/A</v>
      </c>
      <c r="D246" s="41" t="e">
        <f>IF(AND('DO NOT USE_Contact Formulas'!A246,ISBLANK('Contact Data Entry'!D246)),"Birthdate is required",IF(NOT(ISBLANK('Contact Data Entry'!D246)),"OK",NA()))</f>
        <v>#N/A</v>
      </c>
      <c r="E246" s="41" t="e">
        <f>IF(AND('DO NOT USE_Contact Formulas'!A246,ISBLANK('Contact Data Entry'!E246)),"Mobile Phone is required",IF(NOT(ISBLANK('Contact Data Entry'!E246)),IF(AND(ISNUMBER(VALUE('Contact Data Entry'!E246)),LEFT('Contact Data Entry'!E246,1)&lt;&gt;"1",LEN('Contact Data Entry'!E246)=10),"OK","Phone number must be valid format"),NA()))</f>
        <v>#N/A</v>
      </c>
      <c r="F246" s="41" t="e">
        <f>IF(LEN('Contact Data Entry'!F246)&gt;255,"Home Street Address must be less than 255 characters",IF('DO NOT USE_Contact Formulas'!A246,"OK",NA()))</f>
        <v>#N/A</v>
      </c>
      <c r="G246" s="41" t="e">
        <f>IF(LEN('Contact Data Entry'!G246)&gt;40,"City must be less than 40 characters",IF('DO NOT USE_Contact Formulas'!A246,"OK",NA()))</f>
        <v>#N/A</v>
      </c>
      <c r="H246" s="41" t="e">
        <f>IF(AND(NOT(ISBLANK('Contact Data Entry'!H246)),ISNA(VLOOKUP('Contact Data Entry'!H246,'DO NOT USE_School Picklist'!$P$3:$P$52,1,FALSE))),"Please select a value from the drop-down menu",IF('DO NOT USE_Contact Formulas'!A246,"OK",NA()))</f>
        <v>#N/A</v>
      </c>
      <c r="I246" s="41" t="e">
        <f>IF(AND('DO NOT USE_Contact Formulas'!A246,ISBLANK('Contact Data Entry'!I246)),"Zip is required",IF(ISBLANK('Contact Data Entry'!I246),NA(),"OK"))</f>
        <v>#N/A</v>
      </c>
      <c r="J246" s="41" t="e">
        <f>IF(AND('DO NOT USE_Contact Formulas'!A246,ISBLANK('Contact Data Entry'!J246)),"Student or Staff? is required",IF(ISBLANK('Contact Data Entry'!J246),NA(),IF(ISNA(VLOOKUP('Contact Data Entry'!J246,'DO NOT USE_School Picklist'!$B$3:$B$6,1,FALSE)),"Please select a value from the drop-down menu","OK")))</f>
        <v>#N/A</v>
      </c>
      <c r="K246" s="41" t="e">
        <f>IF(AND('Contact Data Entry'!J246='DO NOT USE_School Picklist'!$B$4,ISBLANK('Contact Data Entry'!K246)),"Occupation/Job Title is required if Student or Staff? is Yes, staff/faculty or volunteer",IF('DO NOT USE_Contact Formulas'!A246,"OK",NA()))</f>
        <v>#N/A</v>
      </c>
      <c r="L246" s="41" t="e">
        <f ca="1">IF('Contact Data Entry'!L246&gt;'DO NOT USE_School Picklist'!$C$3,"Date last on school campus/facility cannot be a future date",IF('DO NOT USE_Contact Formulas'!A246,IF(ISBLANK('Contact Data Entry'!L246),"Date last on school campus/facility is required","OK"),NA()))</f>
        <v>#N/A</v>
      </c>
      <c r="M246" s="42" t="e">
        <f ca="1">IF('Contact Data Entry'!M246&gt;'DO NOT USE_School Picklist'!$C$3,"Last Exposure Date cannot be a future date",IF('DO NOT USE_Contact Formulas'!A246,IF(ISBLANK('Contact Data Entry'!M246),"Last Exposure Date is required","OK"),NA()))</f>
        <v>#N/A</v>
      </c>
      <c r="N246" s="42" t="e">
        <f>IF(AND('DO NOT USE_Contact Formulas'!A246,ISBLANK('Contact Data Entry'!N246)),"Specific Place in the Location is required",IF(ISBLANK('Contact Data Entry'!N246),NA(),"OK"))</f>
        <v>#N/A</v>
      </c>
      <c r="O246" s="41" t="e">
        <f>IF(AND(NOT(ISBLANK('Contact Data Entry'!O246)),ISNA(VLOOKUP('Contact Data Entry'!O246,'DO NOT USE_School Picklist'!$L$3:$L$81,1,FALSE))),"Please select a value from the drop-down menu",IF('DO NOT USE_Contact Formulas'!A246,"OK",NA()))</f>
        <v>#N/A</v>
      </c>
      <c r="P246" s="41" t="e">
        <f>IF(AND(NOT(ISBLANK('Contact Data Entry'!P246)),NOT(ISNUMBER(MATCH("*@*.?*",'Contact Data Entry'!P246,0)))),"Email must be in a valid format",IF('DO NOT USE_Contact Formulas'!A246,"OK",NA()))</f>
        <v>#N/A</v>
      </c>
      <c r="Q246" s="41" t="e">
        <f>IF(LEN('Contact Data Entry'!Q246)&gt;50,"Parent/Guardian Name must be less than 50 characters",IF('DO NOT USE_Contact Formulas'!A246,"OK",NA()))</f>
        <v>#N/A</v>
      </c>
      <c r="R246" s="41" t="e">
        <f>IF(NOT(ISBLANK('Contact Data Entry'!R246)),IF(AND(ISNUMBER('Contact Data Entry'!R246),LEFT('Contact Data Entry'!R246,1)&lt;&gt;"1",LEN('Contact Data Entry'!R246)=10),"OK","Phone number must be valid format"),IF('DO NOT USE_Contact Formulas'!A246,"OK",NA()))</f>
        <v>#N/A</v>
      </c>
      <c r="S246" s="41" t="e">
        <f>IF(AND(NOT(ISBLANK('Contact Data Entry'!S246)),ISNA(VLOOKUP('Contact Data Entry'!S246,'DO NOT USE_School Picklist'!$N$3:$N$63,1,FALSE))),"Please select a value from the drop-down menu",IF('DO NOT USE_Contact Formulas'!A246,"OK",NA()))</f>
        <v>#N/A</v>
      </c>
      <c r="T246" s="41" t="e">
        <f>IF(AND(NOT(ISBLANK('Contact Data Entry'!T246)),ISNA(VLOOKUP('Contact Data Entry'!T246,'DO NOT USE_School Picklist'!$E$3:$E$10,1,FALSE))),"Please select a value from the drop-down menu",IF('DO NOT USE_Contact Formulas'!A246,"OK",NA()))</f>
        <v>#N/A</v>
      </c>
      <c r="U246" s="41" t="e">
        <f>IF(AND(NOT(ISBLANK('Contact Data Entry'!U246)),ISNA(VLOOKUP('Contact Data Entry'!U246,'DO NOT USE_School Picklist'!$F$3:$F$16,1,FALSE))),"Please select a value from the drop-down menu",IF('DO NOT USE_Contact Formulas'!A246,"OK",NA()))</f>
        <v>#N/A</v>
      </c>
      <c r="V246" s="41" t="e">
        <f>IF(LEN('Contact Data Entry'!V246)&gt;100,"Classroom(s) must be less than 100 characters",IF('DO NOT USE_Contact Formulas'!A246,"OK",NA()))</f>
        <v>#N/A</v>
      </c>
      <c r="W246" s="41" t="e">
        <f>IF(AND(NOT(ISBLANK('Contact Data Entry'!W246)),ISNA(VLOOKUP('Contact Data Entry'!W246,'DO NOT USE_School Picklist'!$K$3:$K$6,1,FALSE))),"Please select a value from the drop-down menu",IF('DO NOT USE_Contact Formulas'!A246,"OK",NA()))</f>
        <v>#N/A</v>
      </c>
      <c r="X246" s="41" t="e">
        <f>IF(AND(NOT(ISBLANK('Contact Data Entry'!X246)),ISNA(VLOOKUP('Contact Data Entry'!X246,'DO NOT USE_School Picklist'!$D$3:$D$5,1,FALSE))),"Please select a value from the drop-down menu",IF('DO NOT USE_Contact Formulas'!A246,"OK",NA()))</f>
        <v>#N/A</v>
      </c>
      <c r="Y246" s="41"/>
      <c r="Z246" s="41" t="e">
        <f>IF(AND(NOT(ISBLANK('Contact Data Entry'!Z246)),ISNA(VLOOKUP('Contact Data Entry'!Z246,'DO NOT USE_School Picklist'!$G$3:$G$5,1,FALSE))),"Please select a value from the drop-down menu",IF('DO NOT USE_Contact Formulas'!A246,"OK",NA()))</f>
        <v>#N/A</v>
      </c>
      <c r="AA246" s="41"/>
      <c r="AB246" s="41" t="e">
        <f>IF(AND(NOT(ISBLANK('Contact Data Entry'!AB246)),ISNA(VLOOKUP('Contact Data Entry'!AB246,'DO NOT USE_School Picklist'!$H$3:$H$4,1,FALSE))),"Please select a value from the drop-down menu",IF('DO NOT USE_Contact Formulas'!A246,"OK",NA()))</f>
        <v>#N/A</v>
      </c>
      <c r="AC246" s="41" t="e">
        <f ca="1">IF('Contact Data Entry'!AC246&gt;'DO NOT USE_School Picklist'!$C$3,"Test Date cannot be a future date",IF('DO NOT USE_Contact Formulas'!A246,"OK",NA()))</f>
        <v>#N/A</v>
      </c>
      <c r="AD246" s="41" t="e">
        <f>IF(AND(NOT(ISBLANK('Contact Data Entry'!AD246)),ISNA(VLOOKUP('Contact Data Entry'!AD246,'DO NOT USE_School Picklist'!$Q$3:$Q$8,1,FALSE))),"Please select a value from the drop-down menu",IF('DO NOT USE_Contact Formulas'!A246,"OK",NA()))</f>
        <v>#N/A</v>
      </c>
    </row>
    <row r="247" spans="1:30" x14ac:dyDescent="0.25">
      <c r="A247" s="40" t="e">
        <f>IF('DO NOT USE_Contact Formulas'!A247,IF('DO NOT USE_Contact Formulas'!B247,"Not all required fields are completed","OK"),NA())</f>
        <v>#N/A</v>
      </c>
      <c r="B247" s="41" t="e">
        <f>IF(AND('DO NOT USE_Contact Formulas'!A247,ISBLANK('Contact Data Entry'!B247)),"First Name is required",IF(NOT(ISBLANK('Contact Data Entry'!B247)),"OK",NA()))</f>
        <v>#N/A</v>
      </c>
      <c r="C247" s="41" t="e">
        <f>IF(AND('DO NOT USE_Contact Formulas'!A247,ISBLANK('Contact Data Entry'!C247)),"Last Name is required",IF(NOT(ISBLANK('Contact Data Entry'!C247)),"OK",NA()))</f>
        <v>#N/A</v>
      </c>
      <c r="D247" s="41" t="e">
        <f>IF(AND('DO NOT USE_Contact Formulas'!A247,ISBLANK('Contact Data Entry'!D247)),"Birthdate is required",IF(NOT(ISBLANK('Contact Data Entry'!D247)),"OK",NA()))</f>
        <v>#N/A</v>
      </c>
      <c r="E247" s="41" t="e">
        <f>IF(AND('DO NOT USE_Contact Formulas'!A247,ISBLANK('Contact Data Entry'!E247)),"Mobile Phone is required",IF(NOT(ISBLANK('Contact Data Entry'!E247)),IF(AND(ISNUMBER(VALUE('Contact Data Entry'!E247)),LEFT('Contact Data Entry'!E247,1)&lt;&gt;"1",LEN('Contact Data Entry'!E247)=10),"OK","Phone number must be valid format"),NA()))</f>
        <v>#N/A</v>
      </c>
      <c r="F247" s="41" t="e">
        <f>IF(LEN('Contact Data Entry'!F247)&gt;255,"Home Street Address must be less than 255 characters",IF('DO NOT USE_Contact Formulas'!A247,"OK",NA()))</f>
        <v>#N/A</v>
      </c>
      <c r="G247" s="41" t="e">
        <f>IF(LEN('Contact Data Entry'!G247)&gt;40,"City must be less than 40 characters",IF('DO NOT USE_Contact Formulas'!A247,"OK",NA()))</f>
        <v>#N/A</v>
      </c>
      <c r="H247" s="41" t="e">
        <f>IF(AND(NOT(ISBLANK('Contact Data Entry'!H247)),ISNA(VLOOKUP('Contact Data Entry'!H247,'DO NOT USE_School Picklist'!$P$3:$P$52,1,FALSE))),"Please select a value from the drop-down menu",IF('DO NOT USE_Contact Formulas'!A247,"OK",NA()))</f>
        <v>#N/A</v>
      </c>
      <c r="I247" s="41" t="e">
        <f>IF(AND('DO NOT USE_Contact Formulas'!A247,ISBLANK('Contact Data Entry'!I247)),"Zip is required",IF(ISBLANK('Contact Data Entry'!I247),NA(),"OK"))</f>
        <v>#N/A</v>
      </c>
      <c r="J247" s="41" t="e">
        <f>IF(AND('DO NOT USE_Contact Formulas'!A247,ISBLANK('Contact Data Entry'!J247)),"Student or Staff? is required",IF(ISBLANK('Contact Data Entry'!J247),NA(),IF(ISNA(VLOOKUP('Contact Data Entry'!J247,'DO NOT USE_School Picklist'!$B$3:$B$6,1,FALSE)),"Please select a value from the drop-down menu","OK")))</f>
        <v>#N/A</v>
      </c>
      <c r="K247" s="41" t="e">
        <f>IF(AND('Contact Data Entry'!J247='DO NOT USE_School Picklist'!$B$4,ISBLANK('Contact Data Entry'!K247)),"Occupation/Job Title is required if Student or Staff? is Yes, staff/faculty or volunteer",IF('DO NOT USE_Contact Formulas'!A247,"OK",NA()))</f>
        <v>#N/A</v>
      </c>
      <c r="L247" s="41" t="e">
        <f ca="1">IF('Contact Data Entry'!L247&gt;'DO NOT USE_School Picklist'!$C$3,"Date last on school campus/facility cannot be a future date",IF('DO NOT USE_Contact Formulas'!A247,IF(ISBLANK('Contact Data Entry'!L247),"Date last on school campus/facility is required","OK"),NA()))</f>
        <v>#N/A</v>
      </c>
      <c r="M247" s="42" t="e">
        <f ca="1">IF('Contact Data Entry'!M247&gt;'DO NOT USE_School Picklist'!$C$3,"Last Exposure Date cannot be a future date",IF('DO NOT USE_Contact Formulas'!A247,IF(ISBLANK('Contact Data Entry'!M247),"Last Exposure Date is required","OK"),NA()))</f>
        <v>#N/A</v>
      </c>
      <c r="N247" s="42" t="e">
        <f>IF(AND('DO NOT USE_Contact Formulas'!A247,ISBLANK('Contact Data Entry'!N247)),"Specific Place in the Location is required",IF(ISBLANK('Contact Data Entry'!N247),NA(),"OK"))</f>
        <v>#N/A</v>
      </c>
      <c r="O247" s="41" t="e">
        <f>IF(AND(NOT(ISBLANK('Contact Data Entry'!O247)),ISNA(VLOOKUP('Contact Data Entry'!O247,'DO NOT USE_School Picklist'!$L$3:$L$81,1,FALSE))),"Please select a value from the drop-down menu",IF('DO NOT USE_Contact Formulas'!A247,"OK",NA()))</f>
        <v>#N/A</v>
      </c>
      <c r="P247" s="41" t="e">
        <f>IF(AND(NOT(ISBLANK('Contact Data Entry'!P247)),NOT(ISNUMBER(MATCH("*@*.?*",'Contact Data Entry'!P247,0)))),"Email must be in a valid format",IF('DO NOT USE_Contact Formulas'!A247,"OK",NA()))</f>
        <v>#N/A</v>
      </c>
      <c r="Q247" s="41" t="e">
        <f>IF(LEN('Contact Data Entry'!Q247)&gt;50,"Parent/Guardian Name must be less than 50 characters",IF('DO NOT USE_Contact Formulas'!A247,"OK",NA()))</f>
        <v>#N/A</v>
      </c>
      <c r="R247" s="41" t="e">
        <f>IF(NOT(ISBLANK('Contact Data Entry'!R247)),IF(AND(ISNUMBER('Contact Data Entry'!R247),LEFT('Contact Data Entry'!R247,1)&lt;&gt;"1",LEN('Contact Data Entry'!R247)=10),"OK","Phone number must be valid format"),IF('DO NOT USE_Contact Formulas'!A247,"OK",NA()))</f>
        <v>#N/A</v>
      </c>
      <c r="S247" s="41" t="e">
        <f>IF(AND(NOT(ISBLANK('Contact Data Entry'!S247)),ISNA(VLOOKUP('Contact Data Entry'!S247,'DO NOT USE_School Picklist'!$N$3:$N$63,1,FALSE))),"Please select a value from the drop-down menu",IF('DO NOT USE_Contact Formulas'!A247,"OK",NA()))</f>
        <v>#N/A</v>
      </c>
      <c r="T247" s="41" t="e">
        <f>IF(AND(NOT(ISBLANK('Contact Data Entry'!T247)),ISNA(VLOOKUP('Contact Data Entry'!T247,'DO NOT USE_School Picklist'!$E$3:$E$10,1,FALSE))),"Please select a value from the drop-down menu",IF('DO NOT USE_Contact Formulas'!A247,"OK",NA()))</f>
        <v>#N/A</v>
      </c>
      <c r="U247" s="41" t="e">
        <f>IF(AND(NOT(ISBLANK('Contact Data Entry'!U247)),ISNA(VLOOKUP('Contact Data Entry'!U247,'DO NOT USE_School Picklist'!$F$3:$F$16,1,FALSE))),"Please select a value from the drop-down menu",IF('DO NOT USE_Contact Formulas'!A247,"OK",NA()))</f>
        <v>#N/A</v>
      </c>
      <c r="V247" s="41" t="e">
        <f>IF(LEN('Contact Data Entry'!V247)&gt;100,"Classroom(s) must be less than 100 characters",IF('DO NOT USE_Contact Formulas'!A247,"OK",NA()))</f>
        <v>#N/A</v>
      </c>
      <c r="W247" s="41" t="e">
        <f>IF(AND(NOT(ISBLANK('Contact Data Entry'!W247)),ISNA(VLOOKUP('Contact Data Entry'!W247,'DO NOT USE_School Picklist'!$K$3:$K$6,1,FALSE))),"Please select a value from the drop-down menu",IF('DO NOT USE_Contact Formulas'!A247,"OK",NA()))</f>
        <v>#N/A</v>
      </c>
      <c r="X247" s="41" t="e">
        <f>IF(AND(NOT(ISBLANK('Contact Data Entry'!X247)),ISNA(VLOOKUP('Contact Data Entry'!X247,'DO NOT USE_School Picklist'!$D$3:$D$5,1,FALSE))),"Please select a value from the drop-down menu",IF('DO NOT USE_Contact Formulas'!A247,"OK",NA()))</f>
        <v>#N/A</v>
      </c>
      <c r="Y247" s="41"/>
      <c r="Z247" s="41" t="e">
        <f>IF(AND(NOT(ISBLANK('Contact Data Entry'!Z247)),ISNA(VLOOKUP('Contact Data Entry'!Z247,'DO NOT USE_School Picklist'!$G$3:$G$5,1,FALSE))),"Please select a value from the drop-down menu",IF('DO NOT USE_Contact Formulas'!A247,"OK",NA()))</f>
        <v>#N/A</v>
      </c>
      <c r="AA247" s="41"/>
      <c r="AB247" s="41" t="e">
        <f>IF(AND(NOT(ISBLANK('Contact Data Entry'!AB247)),ISNA(VLOOKUP('Contact Data Entry'!AB247,'DO NOT USE_School Picklist'!$H$3:$H$4,1,FALSE))),"Please select a value from the drop-down menu",IF('DO NOT USE_Contact Formulas'!A247,"OK",NA()))</f>
        <v>#N/A</v>
      </c>
      <c r="AC247" s="41" t="e">
        <f ca="1">IF('Contact Data Entry'!AC247&gt;'DO NOT USE_School Picklist'!$C$3,"Test Date cannot be a future date",IF('DO NOT USE_Contact Formulas'!A247,"OK",NA()))</f>
        <v>#N/A</v>
      </c>
      <c r="AD247" s="41" t="e">
        <f>IF(AND(NOT(ISBLANK('Contact Data Entry'!AD247)),ISNA(VLOOKUP('Contact Data Entry'!AD247,'DO NOT USE_School Picklist'!$Q$3:$Q$8,1,FALSE))),"Please select a value from the drop-down menu",IF('DO NOT USE_Contact Formulas'!A247,"OK",NA()))</f>
        <v>#N/A</v>
      </c>
    </row>
    <row r="248" spans="1:30" x14ac:dyDescent="0.25">
      <c r="A248" s="40" t="e">
        <f>IF('DO NOT USE_Contact Formulas'!A248,IF('DO NOT USE_Contact Formulas'!B248,"Not all required fields are completed","OK"),NA())</f>
        <v>#N/A</v>
      </c>
      <c r="B248" s="41" t="e">
        <f>IF(AND('DO NOT USE_Contact Formulas'!A248,ISBLANK('Contact Data Entry'!B248)),"First Name is required",IF(NOT(ISBLANK('Contact Data Entry'!B248)),"OK",NA()))</f>
        <v>#N/A</v>
      </c>
      <c r="C248" s="41" t="e">
        <f>IF(AND('DO NOT USE_Contact Formulas'!A248,ISBLANK('Contact Data Entry'!C248)),"Last Name is required",IF(NOT(ISBLANK('Contact Data Entry'!C248)),"OK",NA()))</f>
        <v>#N/A</v>
      </c>
      <c r="D248" s="41" t="e">
        <f>IF(AND('DO NOT USE_Contact Formulas'!A248,ISBLANK('Contact Data Entry'!D248)),"Birthdate is required",IF(NOT(ISBLANK('Contact Data Entry'!D248)),"OK",NA()))</f>
        <v>#N/A</v>
      </c>
      <c r="E248" s="41" t="e">
        <f>IF(AND('DO NOT USE_Contact Formulas'!A248,ISBLANK('Contact Data Entry'!E248)),"Mobile Phone is required",IF(NOT(ISBLANK('Contact Data Entry'!E248)),IF(AND(ISNUMBER(VALUE('Contact Data Entry'!E248)),LEFT('Contact Data Entry'!E248,1)&lt;&gt;"1",LEN('Contact Data Entry'!E248)=10),"OK","Phone number must be valid format"),NA()))</f>
        <v>#N/A</v>
      </c>
      <c r="F248" s="41" t="e">
        <f>IF(LEN('Contact Data Entry'!F248)&gt;255,"Home Street Address must be less than 255 characters",IF('DO NOT USE_Contact Formulas'!A248,"OK",NA()))</f>
        <v>#N/A</v>
      </c>
      <c r="G248" s="41" t="e">
        <f>IF(LEN('Contact Data Entry'!G248)&gt;40,"City must be less than 40 characters",IF('DO NOT USE_Contact Formulas'!A248,"OK",NA()))</f>
        <v>#N/A</v>
      </c>
      <c r="H248" s="41" t="e">
        <f>IF(AND(NOT(ISBLANK('Contact Data Entry'!H248)),ISNA(VLOOKUP('Contact Data Entry'!H248,'DO NOT USE_School Picklist'!$P$3:$P$52,1,FALSE))),"Please select a value from the drop-down menu",IF('DO NOT USE_Contact Formulas'!A248,"OK",NA()))</f>
        <v>#N/A</v>
      </c>
      <c r="I248" s="41" t="e">
        <f>IF(AND('DO NOT USE_Contact Formulas'!A248,ISBLANK('Contact Data Entry'!I248)),"Zip is required",IF(ISBLANK('Contact Data Entry'!I248),NA(),"OK"))</f>
        <v>#N/A</v>
      </c>
      <c r="J248" s="41" t="e">
        <f>IF(AND('DO NOT USE_Contact Formulas'!A248,ISBLANK('Contact Data Entry'!J248)),"Student or Staff? is required",IF(ISBLANK('Contact Data Entry'!J248),NA(),IF(ISNA(VLOOKUP('Contact Data Entry'!J248,'DO NOT USE_School Picklist'!$B$3:$B$6,1,FALSE)),"Please select a value from the drop-down menu","OK")))</f>
        <v>#N/A</v>
      </c>
      <c r="K248" s="41" t="e">
        <f>IF(AND('Contact Data Entry'!J248='DO NOT USE_School Picklist'!$B$4,ISBLANK('Contact Data Entry'!K248)),"Occupation/Job Title is required if Student or Staff? is Yes, staff/faculty or volunteer",IF('DO NOT USE_Contact Formulas'!A248,"OK",NA()))</f>
        <v>#N/A</v>
      </c>
      <c r="L248" s="41" t="e">
        <f ca="1">IF('Contact Data Entry'!L248&gt;'DO NOT USE_School Picklist'!$C$3,"Date last on school campus/facility cannot be a future date",IF('DO NOT USE_Contact Formulas'!A248,IF(ISBLANK('Contact Data Entry'!L248),"Date last on school campus/facility is required","OK"),NA()))</f>
        <v>#N/A</v>
      </c>
      <c r="M248" s="42" t="e">
        <f ca="1">IF('Contact Data Entry'!M248&gt;'DO NOT USE_School Picklist'!$C$3,"Last Exposure Date cannot be a future date",IF('DO NOT USE_Contact Formulas'!A248,IF(ISBLANK('Contact Data Entry'!M248),"Last Exposure Date is required","OK"),NA()))</f>
        <v>#N/A</v>
      </c>
      <c r="N248" s="42" t="e">
        <f>IF(AND('DO NOT USE_Contact Formulas'!A248,ISBLANK('Contact Data Entry'!N248)),"Specific Place in the Location is required",IF(ISBLANK('Contact Data Entry'!N248),NA(),"OK"))</f>
        <v>#N/A</v>
      </c>
      <c r="O248" s="41" t="e">
        <f>IF(AND(NOT(ISBLANK('Contact Data Entry'!O248)),ISNA(VLOOKUP('Contact Data Entry'!O248,'DO NOT USE_School Picklist'!$L$3:$L$81,1,FALSE))),"Please select a value from the drop-down menu",IF('DO NOT USE_Contact Formulas'!A248,"OK",NA()))</f>
        <v>#N/A</v>
      </c>
      <c r="P248" s="41" t="e">
        <f>IF(AND(NOT(ISBLANK('Contact Data Entry'!P248)),NOT(ISNUMBER(MATCH("*@*.?*",'Contact Data Entry'!P248,0)))),"Email must be in a valid format",IF('DO NOT USE_Contact Formulas'!A248,"OK",NA()))</f>
        <v>#N/A</v>
      </c>
      <c r="Q248" s="41" t="e">
        <f>IF(LEN('Contact Data Entry'!Q248)&gt;50,"Parent/Guardian Name must be less than 50 characters",IF('DO NOT USE_Contact Formulas'!A248,"OK",NA()))</f>
        <v>#N/A</v>
      </c>
      <c r="R248" s="41" t="e">
        <f>IF(NOT(ISBLANK('Contact Data Entry'!R248)),IF(AND(ISNUMBER('Contact Data Entry'!R248),LEFT('Contact Data Entry'!R248,1)&lt;&gt;"1",LEN('Contact Data Entry'!R248)=10),"OK","Phone number must be valid format"),IF('DO NOT USE_Contact Formulas'!A248,"OK",NA()))</f>
        <v>#N/A</v>
      </c>
      <c r="S248" s="41" t="e">
        <f>IF(AND(NOT(ISBLANK('Contact Data Entry'!S248)),ISNA(VLOOKUP('Contact Data Entry'!S248,'DO NOT USE_School Picklist'!$N$3:$N$63,1,FALSE))),"Please select a value from the drop-down menu",IF('DO NOT USE_Contact Formulas'!A248,"OK",NA()))</f>
        <v>#N/A</v>
      </c>
      <c r="T248" s="41" t="e">
        <f>IF(AND(NOT(ISBLANK('Contact Data Entry'!T248)),ISNA(VLOOKUP('Contact Data Entry'!T248,'DO NOT USE_School Picklist'!$E$3:$E$10,1,FALSE))),"Please select a value from the drop-down menu",IF('DO NOT USE_Contact Formulas'!A248,"OK",NA()))</f>
        <v>#N/A</v>
      </c>
      <c r="U248" s="41" t="e">
        <f>IF(AND(NOT(ISBLANK('Contact Data Entry'!U248)),ISNA(VLOOKUP('Contact Data Entry'!U248,'DO NOT USE_School Picklist'!$F$3:$F$16,1,FALSE))),"Please select a value from the drop-down menu",IF('DO NOT USE_Contact Formulas'!A248,"OK",NA()))</f>
        <v>#N/A</v>
      </c>
      <c r="V248" s="41" t="e">
        <f>IF(LEN('Contact Data Entry'!V248)&gt;100,"Classroom(s) must be less than 100 characters",IF('DO NOT USE_Contact Formulas'!A248,"OK",NA()))</f>
        <v>#N/A</v>
      </c>
      <c r="W248" s="41" t="e">
        <f>IF(AND(NOT(ISBLANK('Contact Data Entry'!W248)),ISNA(VLOOKUP('Contact Data Entry'!W248,'DO NOT USE_School Picklist'!$K$3:$K$6,1,FALSE))),"Please select a value from the drop-down menu",IF('DO NOT USE_Contact Formulas'!A248,"OK",NA()))</f>
        <v>#N/A</v>
      </c>
      <c r="X248" s="41" t="e">
        <f>IF(AND(NOT(ISBLANK('Contact Data Entry'!X248)),ISNA(VLOOKUP('Contact Data Entry'!X248,'DO NOT USE_School Picklist'!$D$3:$D$5,1,FALSE))),"Please select a value from the drop-down menu",IF('DO NOT USE_Contact Formulas'!A248,"OK",NA()))</f>
        <v>#N/A</v>
      </c>
      <c r="Y248" s="41"/>
      <c r="Z248" s="41" t="e">
        <f>IF(AND(NOT(ISBLANK('Contact Data Entry'!Z248)),ISNA(VLOOKUP('Contact Data Entry'!Z248,'DO NOT USE_School Picklist'!$G$3:$G$5,1,FALSE))),"Please select a value from the drop-down menu",IF('DO NOT USE_Contact Formulas'!A248,"OK",NA()))</f>
        <v>#N/A</v>
      </c>
      <c r="AA248" s="41"/>
      <c r="AB248" s="41" t="e">
        <f>IF(AND(NOT(ISBLANK('Contact Data Entry'!AB248)),ISNA(VLOOKUP('Contact Data Entry'!AB248,'DO NOT USE_School Picklist'!$H$3:$H$4,1,FALSE))),"Please select a value from the drop-down menu",IF('DO NOT USE_Contact Formulas'!A248,"OK",NA()))</f>
        <v>#N/A</v>
      </c>
      <c r="AC248" s="41" t="e">
        <f ca="1">IF('Contact Data Entry'!AC248&gt;'DO NOT USE_School Picklist'!$C$3,"Test Date cannot be a future date",IF('DO NOT USE_Contact Formulas'!A248,"OK",NA()))</f>
        <v>#N/A</v>
      </c>
      <c r="AD248" s="41" t="e">
        <f>IF(AND(NOT(ISBLANK('Contact Data Entry'!AD248)),ISNA(VLOOKUP('Contact Data Entry'!AD248,'DO NOT USE_School Picklist'!$Q$3:$Q$8,1,FALSE))),"Please select a value from the drop-down menu",IF('DO NOT USE_Contact Formulas'!A248,"OK",NA()))</f>
        <v>#N/A</v>
      </c>
    </row>
    <row r="249" spans="1:30" x14ac:dyDescent="0.25">
      <c r="A249" s="40" t="e">
        <f>IF('DO NOT USE_Contact Formulas'!A249,IF('DO NOT USE_Contact Formulas'!B249,"Not all required fields are completed","OK"),NA())</f>
        <v>#N/A</v>
      </c>
      <c r="B249" s="41" t="e">
        <f>IF(AND('DO NOT USE_Contact Formulas'!A249,ISBLANK('Contact Data Entry'!B249)),"First Name is required",IF(NOT(ISBLANK('Contact Data Entry'!B249)),"OK",NA()))</f>
        <v>#N/A</v>
      </c>
      <c r="C249" s="41" t="e">
        <f>IF(AND('DO NOT USE_Contact Formulas'!A249,ISBLANK('Contact Data Entry'!C249)),"Last Name is required",IF(NOT(ISBLANK('Contact Data Entry'!C249)),"OK",NA()))</f>
        <v>#N/A</v>
      </c>
      <c r="D249" s="41" t="e">
        <f>IF(AND('DO NOT USE_Contact Formulas'!A249,ISBLANK('Contact Data Entry'!D249)),"Birthdate is required",IF(NOT(ISBLANK('Contact Data Entry'!D249)),"OK",NA()))</f>
        <v>#N/A</v>
      </c>
      <c r="E249" s="41" t="e">
        <f>IF(AND('DO NOT USE_Contact Formulas'!A249,ISBLANK('Contact Data Entry'!E249)),"Mobile Phone is required",IF(NOT(ISBLANK('Contact Data Entry'!E249)),IF(AND(ISNUMBER(VALUE('Contact Data Entry'!E249)),LEFT('Contact Data Entry'!E249,1)&lt;&gt;"1",LEN('Contact Data Entry'!E249)=10),"OK","Phone number must be valid format"),NA()))</f>
        <v>#N/A</v>
      </c>
      <c r="F249" s="41" t="e">
        <f>IF(LEN('Contact Data Entry'!F249)&gt;255,"Home Street Address must be less than 255 characters",IF('DO NOT USE_Contact Formulas'!A249,"OK",NA()))</f>
        <v>#N/A</v>
      </c>
      <c r="G249" s="41" t="e">
        <f>IF(LEN('Contact Data Entry'!G249)&gt;40,"City must be less than 40 characters",IF('DO NOT USE_Contact Formulas'!A249,"OK",NA()))</f>
        <v>#N/A</v>
      </c>
      <c r="H249" s="41" t="e">
        <f>IF(AND(NOT(ISBLANK('Contact Data Entry'!H249)),ISNA(VLOOKUP('Contact Data Entry'!H249,'DO NOT USE_School Picklist'!$P$3:$P$52,1,FALSE))),"Please select a value from the drop-down menu",IF('DO NOT USE_Contact Formulas'!A249,"OK",NA()))</f>
        <v>#N/A</v>
      </c>
      <c r="I249" s="41" t="e">
        <f>IF(AND('DO NOT USE_Contact Formulas'!A249,ISBLANK('Contact Data Entry'!I249)),"Zip is required",IF(ISBLANK('Contact Data Entry'!I249),NA(),"OK"))</f>
        <v>#N/A</v>
      </c>
      <c r="J249" s="41" t="e">
        <f>IF(AND('DO NOT USE_Contact Formulas'!A249,ISBLANK('Contact Data Entry'!J249)),"Student or Staff? is required",IF(ISBLANK('Contact Data Entry'!J249),NA(),IF(ISNA(VLOOKUP('Contact Data Entry'!J249,'DO NOT USE_School Picklist'!$B$3:$B$6,1,FALSE)),"Please select a value from the drop-down menu","OK")))</f>
        <v>#N/A</v>
      </c>
      <c r="K249" s="41" t="e">
        <f>IF(AND('Contact Data Entry'!J249='DO NOT USE_School Picklist'!$B$4,ISBLANK('Contact Data Entry'!K249)),"Occupation/Job Title is required if Student or Staff? is Yes, staff/faculty or volunteer",IF('DO NOT USE_Contact Formulas'!A249,"OK",NA()))</f>
        <v>#N/A</v>
      </c>
      <c r="L249" s="41" t="e">
        <f ca="1">IF('Contact Data Entry'!L249&gt;'DO NOT USE_School Picklist'!$C$3,"Date last on school campus/facility cannot be a future date",IF('DO NOT USE_Contact Formulas'!A249,IF(ISBLANK('Contact Data Entry'!L249),"Date last on school campus/facility is required","OK"),NA()))</f>
        <v>#N/A</v>
      </c>
      <c r="M249" s="42" t="e">
        <f ca="1">IF('Contact Data Entry'!M249&gt;'DO NOT USE_School Picklist'!$C$3,"Last Exposure Date cannot be a future date",IF('DO NOT USE_Contact Formulas'!A249,IF(ISBLANK('Contact Data Entry'!M249),"Last Exposure Date is required","OK"),NA()))</f>
        <v>#N/A</v>
      </c>
      <c r="N249" s="42" t="e">
        <f>IF(AND('DO NOT USE_Contact Formulas'!A249,ISBLANK('Contact Data Entry'!N249)),"Specific Place in the Location is required",IF(ISBLANK('Contact Data Entry'!N249),NA(),"OK"))</f>
        <v>#N/A</v>
      </c>
      <c r="O249" s="41" t="e">
        <f>IF(AND(NOT(ISBLANK('Contact Data Entry'!O249)),ISNA(VLOOKUP('Contact Data Entry'!O249,'DO NOT USE_School Picklist'!$L$3:$L$81,1,FALSE))),"Please select a value from the drop-down menu",IF('DO NOT USE_Contact Formulas'!A249,"OK",NA()))</f>
        <v>#N/A</v>
      </c>
      <c r="P249" s="41" t="e">
        <f>IF(AND(NOT(ISBLANK('Contact Data Entry'!P249)),NOT(ISNUMBER(MATCH("*@*.?*",'Contact Data Entry'!P249,0)))),"Email must be in a valid format",IF('DO NOT USE_Contact Formulas'!A249,"OK",NA()))</f>
        <v>#N/A</v>
      </c>
      <c r="Q249" s="41" t="e">
        <f>IF(LEN('Contact Data Entry'!Q249)&gt;50,"Parent/Guardian Name must be less than 50 characters",IF('DO NOT USE_Contact Formulas'!A249,"OK",NA()))</f>
        <v>#N/A</v>
      </c>
      <c r="R249" s="41" t="e">
        <f>IF(NOT(ISBLANK('Contact Data Entry'!R249)),IF(AND(ISNUMBER('Contact Data Entry'!R249),LEFT('Contact Data Entry'!R249,1)&lt;&gt;"1",LEN('Contact Data Entry'!R249)=10),"OK","Phone number must be valid format"),IF('DO NOT USE_Contact Formulas'!A249,"OK",NA()))</f>
        <v>#N/A</v>
      </c>
      <c r="S249" s="41" t="e">
        <f>IF(AND(NOT(ISBLANK('Contact Data Entry'!S249)),ISNA(VLOOKUP('Contact Data Entry'!S249,'DO NOT USE_School Picklist'!$N$3:$N$63,1,FALSE))),"Please select a value from the drop-down menu",IF('DO NOT USE_Contact Formulas'!A249,"OK",NA()))</f>
        <v>#N/A</v>
      </c>
      <c r="T249" s="41" t="e">
        <f>IF(AND(NOT(ISBLANK('Contact Data Entry'!T249)),ISNA(VLOOKUP('Contact Data Entry'!T249,'DO NOT USE_School Picklist'!$E$3:$E$10,1,FALSE))),"Please select a value from the drop-down menu",IF('DO NOT USE_Contact Formulas'!A249,"OK",NA()))</f>
        <v>#N/A</v>
      </c>
      <c r="U249" s="41" t="e">
        <f>IF(AND(NOT(ISBLANK('Contact Data Entry'!U249)),ISNA(VLOOKUP('Contact Data Entry'!U249,'DO NOT USE_School Picklist'!$F$3:$F$16,1,FALSE))),"Please select a value from the drop-down menu",IF('DO NOT USE_Contact Formulas'!A249,"OK",NA()))</f>
        <v>#N/A</v>
      </c>
      <c r="V249" s="41" t="e">
        <f>IF(LEN('Contact Data Entry'!V249)&gt;100,"Classroom(s) must be less than 100 characters",IF('DO NOT USE_Contact Formulas'!A249,"OK",NA()))</f>
        <v>#N/A</v>
      </c>
      <c r="W249" s="41" t="e">
        <f>IF(AND(NOT(ISBLANK('Contact Data Entry'!W249)),ISNA(VLOOKUP('Contact Data Entry'!W249,'DO NOT USE_School Picklist'!$K$3:$K$6,1,FALSE))),"Please select a value from the drop-down menu",IF('DO NOT USE_Contact Formulas'!A249,"OK",NA()))</f>
        <v>#N/A</v>
      </c>
      <c r="X249" s="41" t="e">
        <f>IF(AND(NOT(ISBLANK('Contact Data Entry'!X249)),ISNA(VLOOKUP('Contact Data Entry'!X249,'DO NOT USE_School Picklist'!$D$3:$D$5,1,FALSE))),"Please select a value from the drop-down menu",IF('DO NOT USE_Contact Formulas'!A249,"OK",NA()))</f>
        <v>#N/A</v>
      </c>
      <c r="Y249" s="41"/>
      <c r="Z249" s="41" t="e">
        <f>IF(AND(NOT(ISBLANK('Contact Data Entry'!Z249)),ISNA(VLOOKUP('Contact Data Entry'!Z249,'DO NOT USE_School Picklist'!$G$3:$G$5,1,FALSE))),"Please select a value from the drop-down menu",IF('DO NOT USE_Contact Formulas'!A249,"OK",NA()))</f>
        <v>#N/A</v>
      </c>
      <c r="AA249" s="41"/>
      <c r="AB249" s="41" t="e">
        <f>IF(AND(NOT(ISBLANK('Contact Data Entry'!AB249)),ISNA(VLOOKUP('Contact Data Entry'!AB249,'DO NOT USE_School Picklist'!$H$3:$H$4,1,FALSE))),"Please select a value from the drop-down menu",IF('DO NOT USE_Contact Formulas'!A249,"OK",NA()))</f>
        <v>#N/A</v>
      </c>
      <c r="AC249" s="41" t="e">
        <f ca="1">IF('Contact Data Entry'!AC249&gt;'DO NOT USE_School Picklist'!$C$3,"Test Date cannot be a future date",IF('DO NOT USE_Contact Formulas'!A249,"OK",NA()))</f>
        <v>#N/A</v>
      </c>
      <c r="AD249" s="41" t="e">
        <f>IF(AND(NOT(ISBLANK('Contact Data Entry'!AD249)),ISNA(VLOOKUP('Contact Data Entry'!AD249,'DO NOT USE_School Picklist'!$Q$3:$Q$8,1,FALSE))),"Please select a value from the drop-down menu",IF('DO NOT USE_Contact Formulas'!A249,"OK",NA()))</f>
        <v>#N/A</v>
      </c>
    </row>
    <row r="250" spans="1:30" x14ac:dyDescent="0.25">
      <c r="A250" s="40" t="e">
        <f>IF('DO NOT USE_Contact Formulas'!A250,IF('DO NOT USE_Contact Formulas'!B250,"Not all required fields are completed","OK"),NA())</f>
        <v>#N/A</v>
      </c>
      <c r="B250" s="41" t="e">
        <f>IF(AND('DO NOT USE_Contact Formulas'!A250,ISBLANK('Contact Data Entry'!B250)),"First Name is required",IF(NOT(ISBLANK('Contact Data Entry'!B250)),"OK",NA()))</f>
        <v>#N/A</v>
      </c>
      <c r="C250" s="41" t="e">
        <f>IF(AND('DO NOT USE_Contact Formulas'!A250,ISBLANK('Contact Data Entry'!C250)),"Last Name is required",IF(NOT(ISBLANK('Contact Data Entry'!C250)),"OK",NA()))</f>
        <v>#N/A</v>
      </c>
      <c r="D250" s="41" t="e">
        <f>IF(AND('DO NOT USE_Contact Formulas'!A250,ISBLANK('Contact Data Entry'!D250)),"Birthdate is required",IF(NOT(ISBLANK('Contact Data Entry'!D250)),"OK",NA()))</f>
        <v>#N/A</v>
      </c>
      <c r="E250" s="41" t="e">
        <f>IF(AND('DO NOT USE_Contact Formulas'!A250,ISBLANK('Contact Data Entry'!E250)),"Mobile Phone is required",IF(NOT(ISBLANK('Contact Data Entry'!E250)),IF(AND(ISNUMBER(VALUE('Contact Data Entry'!E250)),LEFT('Contact Data Entry'!E250,1)&lt;&gt;"1",LEN('Contact Data Entry'!E250)=10),"OK","Phone number must be valid format"),NA()))</f>
        <v>#N/A</v>
      </c>
      <c r="F250" s="41" t="e">
        <f>IF(LEN('Contact Data Entry'!F250)&gt;255,"Home Street Address must be less than 255 characters",IF('DO NOT USE_Contact Formulas'!A250,"OK",NA()))</f>
        <v>#N/A</v>
      </c>
      <c r="G250" s="41" t="e">
        <f>IF(LEN('Contact Data Entry'!G250)&gt;40,"City must be less than 40 characters",IF('DO NOT USE_Contact Formulas'!A250,"OK",NA()))</f>
        <v>#N/A</v>
      </c>
      <c r="H250" s="41" t="e">
        <f>IF(AND(NOT(ISBLANK('Contact Data Entry'!H250)),ISNA(VLOOKUP('Contact Data Entry'!H250,'DO NOT USE_School Picklist'!$P$3:$P$52,1,FALSE))),"Please select a value from the drop-down menu",IF('DO NOT USE_Contact Formulas'!A250,"OK",NA()))</f>
        <v>#N/A</v>
      </c>
      <c r="I250" s="41" t="e">
        <f>IF(AND('DO NOT USE_Contact Formulas'!A250,ISBLANK('Contact Data Entry'!I250)),"Zip is required",IF(ISBLANK('Contact Data Entry'!I250),NA(),"OK"))</f>
        <v>#N/A</v>
      </c>
      <c r="J250" s="41" t="e">
        <f>IF(AND('DO NOT USE_Contact Formulas'!A250,ISBLANK('Contact Data Entry'!J250)),"Student or Staff? is required",IF(ISBLANK('Contact Data Entry'!J250),NA(),IF(ISNA(VLOOKUP('Contact Data Entry'!J250,'DO NOT USE_School Picklist'!$B$3:$B$6,1,FALSE)),"Please select a value from the drop-down menu","OK")))</f>
        <v>#N/A</v>
      </c>
      <c r="K250" s="41" t="e">
        <f>IF(AND('Contact Data Entry'!J250='DO NOT USE_School Picklist'!$B$4,ISBLANK('Contact Data Entry'!K250)),"Occupation/Job Title is required if Student or Staff? is Yes, staff/faculty or volunteer",IF('DO NOT USE_Contact Formulas'!A250,"OK",NA()))</f>
        <v>#N/A</v>
      </c>
      <c r="L250" s="41" t="e">
        <f ca="1">IF('Contact Data Entry'!L250&gt;'DO NOT USE_School Picklist'!$C$3,"Date last on school campus/facility cannot be a future date",IF('DO NOT USE_Contact Formulas'!A250,IF(ISBLANK('Contact Data Entry'!L250),"Date last on school campus/facility is required","OK"),NA()))</f>
        <v>#N/A</v>
      </c>
      <c r="M250" s="42" t="e">
        <f ca="1">IF('Contact Data Entry'!M250&gt;'DO NOT USE_School Picklist'!$C$3,"Last Exposure Date cannot be a future date",IF('DO NOT USE_Contact Formulas'!A250,IF(ISBLANK('Contact Data Entry'!M250),"Last Exposure Date is required","OK"),NA()))</f>
        <v>#N/A</v>
      </c>
      <c r="N250" s="42" t="e">
        <f>IF(AND('DO NOT USE_Contact Formulas'!A250,ISBLANK('Contact Data Entry'!N250)),"Specific Place in the Location is required",IF(ISBLANK('Contact Data Entry'!N250),NA(),"OK"))</f>
        <v>#N/A</v>
      </c>
      <c r="O250" s="41" t="e">
        <f>IF(AND(NOT(ISBLANK('Contact Data Entry'!O250)),ISNA(VLOOKUP('Contact Data Entry'!O250,'DO NOT USE_School Picklist'!$L$3:$L$81,1,FALSE))),"Please select a value from the drop-down menu",IF('DO NOT USE_Contact Formulas'!A250,"OK",NA()))</f>
        <v>#N/A</v>
      </c>
      <c r="P250" s="41" t="e">
        <f>IF(AND(NOT(ISBLANK('Contact Data Entry'!P250)),NOT(ISNUMBER(MATCH("*@*.?*",'Contact Data Entry'!P250,0)))),"Email must be in a valid format",IF('DO NOT USE_Contact Formulas'!A250,"OK",NA()))</f>
        <v>#N/A</v>
      </c>
      <c r="Q250" s="41" t="e">
        <f>IF(LEN('Contact Data Entry'!Q250)&gt;50,"Parent/Guardian Name must be less than 50 characters",IF('DO NOT USE_Contact Formulas'!A250,"OK",NA()))</f>
        <v>#N/A</v>
      </c>
      <c r="R250" s="41" t="e">
        <f>IF(NOT(ISBLANK('Contact Data Entry'!R250)),IF(AND(ISNUMBER('Contact Data Entry'!R250),LEFT('Contact Data Entry'!R250,1)&lt;&gt;"1",LEN('Contact Data Entry'!R250)=10),"OK","Phone number must be valid format"),IF('DO NOT USE_Contact Formulas'!A250,"OK",NA()))</f>
        <v>#N/A</v>
      </c>
      <c r="S250" s="41" t="e">
        <f>IF(AND(NOT(ISBLANK('Contact Data Entry'!S250)),ISNA(VLOOKUP('Contact Data Entry'!S250,'DO NOT USE_School Picklist'!$N$3:$N$63,1,FALSE))),"Please select a value from the drop-down menu",IF('DO NOT USE_Contact Formulas'!A250,"OK",NA()))</f>
        <v>#N/A</v>
      </c>
      <c r="T250" s="41" t="e">
        <f>IF(AND(NOT(ISBLANK('Contact Data Entry'!T250)),ISNA(VLOOKUP('Contact Data Entry'!T250,'DO NOT USE_School Picklist'!$E$3:$E$10,1,FALSE))),"Please select a value from the drop-down menu",IF('DO NOT USE_Contact Formulas'!A250,"OK",NA()))</f>
        <v>#N/A</v>
      </c>
      <c r="U250" s="41" t="e">
        <f>IF(AND(NOT(ISBLANK('Contact Data Entry'!U250)),ISNA(VLOOKUP('Contact Data Entry'!U250,'DO NOT USE_School Picklist'!$F$3:$F$16,1,FALSE))),"Please select a value from the drop-down menu",IF('DO NOT USE_Contact Formulas'!A250,"OK",NA()))</f>
        <v>#N/A</v>
      </c>
      <c r="V250" s="41" t="e">
        <f>IF(LEN('Contact Data Entry'!V250)&gt;100,"Classroom(s) must be less than 100 characters",IF('DO NOT USE_Contact Formulas'!A250,"OK",NA()))</f>
        <v>#N/A</v>
      </c>
      <c r="W250" s="41" t="e">
        <f>IF(AND(NOT(ISBLANK('Contact Data Entry'!W250)),ISNA(VLOOKUP('Contact Data Entry'!W250,'DO NOT USE_School Picklist'!$K$3:$K$6,1,FALSE))),"Please select a value from the drop-down menu",IF('DO NOT USE_Contact Formulas'!A250,"OK",NA()))</f>
        <v>#N/A</v>
      </c>
      <c r="X250" s="41" t="e">
        <f>IF(AND(NOT(ISBLANK('Contact Data Entry'!X250)),ISNA(VLOOKUP('Contact Data Entry'!X250,'DO NOT USE_School Picklist'!$D$3:$D$5,1,FALSE))),"Please select a value from the drop-down menu",IF('DO NOT USE_Contact Formulas'!A250,"OK",NA()))</f>
        <v>#N/A</v>
      </c>
      <c r="Y250" s="41"/>
      <c r="Z250" s="41" t="e">
        <f>IF(AND(NOT(ISBLANK('Contact Data Entry'!Z250)),ISNA(VLOOKUP('Contact Data Entry'!Z250,'DO NOT USE_School Picklist'!$G$3:$G$5,1,FALSE))),"Please select a value from the drop-down menu",IF('DO NOT USE_Contact Formulas'!A250,"OK",NA()))</f>
        <v>#N/A</v>
      </c>
      <c r="AA250" s="41"/>
      <c r="AB250" s="41" t="e">
        <f>IF(AND(NOT(ISBLANK('Contact Data Entry'!AB250)),ISNA(VLOOKUP('Contact Data Entry'!AB250,'DO NOT USE_School Picklist'!$H$3:$H$4,1,FALSE))),"Please select a value from the drop-down menu",IF('DO NOT USE_Contact Formulas'!A250,"OK",NA()))</f>
        <v>#N/A</v>
      </c>
      <c r="AC250" s="41" t="e">
        <f ca="1">IF('Contact Data Entry'!AC250&gt;'DO NOT USE_School Picklist'!$C$3,"Test Date cannot be a future date",IF('DO NOT USE_Contact Formulas'!A250,"OK",NA()))</f>
        <v>#N/A</v>
      </c>
      <c r="AD250" s="41" t="e">
        <f>IF(AND(NOT(ISBLANK('Contact Data Entry'!AD250)),ISNA(VLOOKUP('Contact Data Entry'!AD250,'DO NOT USE_School Picklist'!$Q$3:$Q$8,1,FALSE))),"Please select a value from the drop-down menu",IF('DO NOT USE_Contact Formulas'!A250,"OK",NA()))</f>
        <v>#N/A</v>
      </c>
    </row>
    <row r="251" spans="1:30" x14ac:dyDescent="0.25">
      <c r="A251" s="40" t="e">
        <f>IF('DO NOT USE_Contact Formulas'!A251,IF('DO NOT USE_Contact Formulas'!B251,"Not all required fields are completed","OK"),NA())</f>
        <v>#N/A</v>
      </c>
      <c r="B251" s="41" t="e">
        <f>IF(AND('DO NOT USE_Contact Formulas'!A251,ISBLANK('Contact Data Entry'!B251)),"First Name is required",IF(NOT(ISBLANK('Contact Data Entry'!B251)),"OK",NA()))</f>
        <v>#N/A</v>
      </c>
      <c r="C251" s="41" t="e">
        <f>IF(AND('DO NOT USE_Contact Formulas'!A251,ISBLANK('Contact Data Entry'!C251)),"Last Name is required",IF(NOT(ISBLANK('Contact Data Entry'!C251)),"OK",NA()))</f>
        <v>#N/A</v>
      </c>
      <c r="D251" s="41" t="e">
        <f>IF(AND('DO NOT USE_Contact Formulas'!A251,ISBLANK('Contact Data Entry'!D251)),"Birthdate is required",IF(NOT(ISBLANK('Contact Data Entry'!D251)),"OK",NA()))</f>
        <v>#N/A</v>
      </c>
      <c r="E251" s="41" t="e">
        <f>IF(AND('DO NOT USE_Contact Formulas'!A251,ISBLANK('Contact Data Entry'!E251)),"Mobile Phone is required",IF(NOT(ISBLANK('Contact Data Entry'!E251)),IF(AND(ISNUMBER(VALUE('Contact Data Entry'!E251)),LEFT('Contact Data Entry'!E251,1)&lt;&gt;"1",LEN('Contact Data Entry'!E251)=10),"OK","Phone number must be valid format"),NA()))</f>
        <v>#N/A</v>
      </c>
      <c r="F251" s="41" t="e">
        <f>IF(LEN('Contact Data Entry'!F251)&gt;255,"Home Street Address must be less than 255 characters",IF('DO NOT USE_Contact Formulas'!A251,"OK",NA()))</f>
        <v>#N/A</v>
      </c>
      <c r="G251" s="41" t="e">
        <f>IF(LEN('Contact Data Entry'!G251)&gt;40,"City must be less than 40 characters",IF('DO NOT USE_Contact Formulas'!A251,"OK",NA()))</f>
        <v>#N/A</v>
      </c>
      <c r="H251" s="41" t="e">
        <f>IF(AND(NOT(ISBLANK('Contact Data Entry'!H251)),ISNA(VLOOKUP('Contact Data Entry'!H251,'DO NOT USE_School Picklist'!$P$3:$P$52,1,FALSE))),"Please select a value from the drop-down menu",IF('DO NOT USE_Contact Formulas'!A251,"OK",NA()))</f>
        <v>#N/A</v>
      </c>
      <c r="I251" s="41" t="e">
        <f>IF(AND('DO NOT USE_Contact Formulas'!A251,ISBLANK('Contact Data Entry'!I251)),"Zip is required",IF(ISBLANK('Contact Data Entry'!I251),NA(),"OK"))</f>
        <v>#N/A</v>
      </c>
      <c r="J251" s="41" t="e">
        <f>IF(AND('DO NOT USE_Contact Formulas'!A251,ISBLANK('Contact Data Entry'!J251)),"Student or Staff? is required",IF(ISBLANK('Contact Data Entry'!J251),NA(),IF(ISNA(VLOOKUP('Contact Data Entry'!J251,'DO NOT USE_School Picklist'!$B$3:$B$6,1,FALSE)),"Please select a value from the drop-down menu","OK")))</f>
        <v>#N/A</v>
      </c>
      <c r="K251" s="41" t="e">
        <f>IF(AND('Contact Data Entry'!J251='DO NOT USE_School Picklist'!$B$4,ISBLANK('Contact Data Entry'!K251)),"Occupation/Job Title is required if Student or Staff? is Yes, staff/faculty or volunteer",IF('DO NOT USE_Contact Formulas'!A251,"OK",NA()))</f>
        <v>#N/A</v>
      </c>
      <c r="L251" s="41" t="e">
        <f ca="1">IF('Contact Data Entry'!L251&gt;'DO NOT USE_School Picklist'!$C$3,"Date last on school campus/facility cannot be a future date",IF('DO NOT USE_Contact Formulas'!A251,IF(ISBLANK('Contact Data Entry'!L251),"Date last on school campus/facility is required","OK"),NA()))</f>
        <v>#N/A</v>
      </c>
      <c r="M251" s="42" t="e">
        <f ca="1">IF('Contact Data Entry'!M251&gt;'DO NOT USE_School Picklist'!$C$3,"Last Exposure Date cannot be a future date",IF('DO NOT USE_Contact Formulas'!A251,IF(ISBLANK('Contact Data Entry'!M251),"Last Exposure Date is required","OK"),NA()))</f>
        <v>#N/A</v>
      </c>
      <c r="N251" s="42" t="e">
        <f>IF(AND('DO NOT USE_Contact Formulas'!A251,ISBLANK('Contact Data Entry'!N251)),"Specific Place in the Location is required",IF(ISBLANK('Contact Data Entry'!N251),NA(),"OK"))</f>
        <v>#N/A</v>
      </c>
      <c r="O251" s="41" t="e">
        <f>IF(AND(NOT(ISBLANK('Contact Data Entry'!O251)),ISNA(VLOOKUP('Contact Data Entry'!O251,'DO NOT USE_School Picklist'!$L$3:$L$81,1,FALSE))),"Please select a value from the drop-down menu",IF('DO NOT USE_Contact Formulas'!A251,"OK",NA()))</f>
        <v>#N/A</v>
      </c>
      <c r="P251" s="41" t="e">
        <f>IF(AND(NOT(ISBLANK('Contact Data Entry'!P251)),NOT(ISNUMBER(MATCH("*@*.?*",'Contact Data Entry'!P251,0)))),"Email must be in a valid format",IF('DO NOT USE_Contact Formulas'!A251,"OK",NA()))</f>
        <v>#N/A</v>
      </c>
      <c r="Q251" s="41" t="e">
        <f>IF(LEN('Contact Data Entry'!Q251)&gt;50,"Parent/Guardian Name must be less than 50 characters",IF('DO NOT USE_Contact Formulas'!A251,"OK",NA()))</f>
        <v>#N/A</v>
      </c>
      <c r="R251" s="41" t="e">
        <f>IF(NOT(ISBLANK('Contact Data Entry'!R251)),IF(AND(ISNUMBER('Contact Data Entry'!R251),LEFT('Contact Data Entry'!R251,1)&lt;&gt;"1",LEN('Contact Data Entry'!R251)=10),"OK","Phone number must be valid format"),IF('DO NOT USE_Contact Formulas'!A251,"OK",NA()))</f>
        <v>#N/A</v>
      </c>
      <c r="S251" s="41" t="e">
        <f>IF(AND(NOT(ISBLANK('Contact Data Entry'!S251)),ISNA(VLOOKUP('Contact Data Entry'!S251,'DO NOT USE_School Picklist'!$N$3:$N$63,1,FALSE))),"Please select a value from the drop-down menu",IF('DO NOT USE_Contact Formulas'!A251,"OK",NA()))</f>
        <v>#N/A</v>
      </c>
      <c r="T251" s="41" t="e">
        <f>IF(AND(NOT(ISBLANK('Contact Data Entry'!T251)),ISNA(VLOOKUP('Contact Data Entry'!T251,'DO NOT USE_School Picklist'!$E$3:$E$10,1,FALSE))),"Please select a value from the drop-down menu",IF('DO NOT USE_Contact Formulas'!A251,"OK",NA()))</f>
        <v>#N/A</v>
      </c>
      <c r="U251" s="41" t="e">
        <f>IF(AND(NOT(ISBLANK('Contact Data Entry'!U251)),ISNA(VLOOKUP('Contact Data Entry'!U251,'DO NOT USE_School Picklist'!$F$3:$F$16,1,FALSE))),"Please select a value from the drop-down menu",IF('DO NOT USE_Contact Formulas'!A251,"OK",NA()))</f>
        <v>#N/A</v>
      </c>
      <c r="V251" s="41" t="e">
        <f>IF(LEN('Contact Data Entry'!V251)&gt;100,"Classroom(s) must be less than 100 characters",IF('DO NOT USE_Contact Formulas'!A251,"OK",NA()))</f>
        <v>#N/A</v>
      </c>
      <c r="W251" s="41" t="e">
        <f>IF(AND(NOT(ISBLANK('Contact Data Entry'!W251)),ISNA(VLOOKUP('Contact Data Entry'!W251,'DO NOT USE_School Picklist'!$K$3:$K$6,1,FALSE))),"Please select a value from the drop-down menu",IF('DO NOT USE_Contact Formulas'!A251,"OK",NA()))</f>
        <v>#N/A</v>
      </c>
      <c r="X251" s="41" t="e">
        <f>IF(AND(NOT(ISBLANK('Contact Data Entry'!X251)),ISNA(VLOOKUP('Contact Data Entry'!X251,'DO NOT USE_School Picklist'!$D$3:$D$5,1,FALSE))),"Please select a value from the drop-down menu",IF('DO NOT USE_Contact Formulas'!A251,"OK",NA()))</f>
        <v>#N/A</v>
      </c>
      <c r="Y251" s="41"/>
      <c r="Z251" s="41" t="e">
        <f>IF(AND(NOT(ISBLANK('Contact Data Entry'!Z251)),ISNA(VLOOKUP('Contact Data Entry'!Z251,'DO NOT USE_School Picklist'!$G$3:$G$5,1,FALSE))),"Please select a value from the drop-down menu",IF('DO NOT USE_Contact Formulas'!A251,"OK",NA()))</f>
        <v>#N/A</v>
      </c>
      <c r="AA251" s="41"/>
      <c r="AB251" s="41" t="e">
        <f>IF(AND(NOT(ISBLANK('Contact Data Entry'!AB251)),ISNA(VLOOKUP('Contact Data Entry'!AB251,'DO NOT USE_School Picklist'!$H$3:$H$4,1,FALSE))),"Please select a value from the drop-down menu",IF('DO NOT USE_Contact Formulas'!A251,"OK",NA()))</f>
        <v>#N/A</v>
      </c>
      <c r="AC251" s="41" t="e">
        <f ca="1">IF('Contact Data Entry'!AC251&gt;'DO NOT USE_School Picklist'!$C$3,"Test Date cannot be a future date",IF('DO NOT USE_Contact Formulas'!A251,"OK",NA()))</f>
        <v>#N/A</v>
      </c>
      <c r="AD251" s="41" t="e">
        <f>IF(AND(NOT(ISBLANK('Contact Data Entry'!AD251)),ISNA(VLOOKUP('Contact Data Entry'!AD251,'DO NOT USE_School Picklist'!$Q$3:$Q$8,1,FALSE))),"Please select a value from the drop-down menu",IF('DO NOT USE_Contact Formulas'!A251,"OK",NA()))</f>
        <v>#N/A</v>
      </c>
    </row>
    <row r="252" spans="1:30" x14ac:dyDescent="0.25">
      <c r="A252" s="40" t="e">
        <f>IF('DO NOT USE_Contact Formulas'!A252,IF('DO NOT USE_Contact Formulas'!B252,"Not all required fields are completed","OK"),NA())</f>
        <v>#N/A</v>
      </c>
      <c r="B252" s="41" t="e">
        <f>IF(AND('DO NOT USE_Contact Formulas'!A252,ISBLANK('Contact Data Entry'!B252)),"First Name is required",IF(NOT(ISBLANK('Contact Data Entry'!B252)),"OK",NA()))</f>
        <v>#N/A</v>
      </c>
      <c r="C252" s="41" t="e">
        <f>IF(AND('DO NOT USE_Contact Formulas'!A252,ISBLANK('Contact Data Entry'!C252)),"Last Name is required",IF(NOT(ISBLANK('Contact Data Entry'!C252)),"OK",NA()))</f>
        <v>#N/A</v>
      </c>
      <c r="D252" s="41" t="e">
        <f>IF(AND('DO NOT USE_Contact Formulas'!A252,ISBLANK('Contact Data Entry'!D252)),"Birthdate is required",IF(NOT(ISBLANK('Contact Data Entry'!D252)),"OK",NA()))</f>
        <v>#N/A</v>
      </c>
      <c r="E252" s="41" t="e">
        <f>IF(AND('DO NOT USE_Contact Formulas'!A252,ISBLANK('Contact Data Entry'!E252)),"Mobile Phone is required",IF(NOT(ISBLANK('Contact Data Entry'!E252)),IF(AND(ISNUMBER(VALUE('Contact Data Entry'!E252)),LEFT('Contact Data Entry'!E252,1)&lt;&gt;"1",LEN('Contact Data Entry'!E252)=10),"OK","Phone number must be valid format"),NA()))</f>
        <v>#N/A</v>
      </c>
      <c r="F252" s="41" t="e">
        <f>IF(LEN('Contact Data Entry'!F252)&gt;255,"Home Street Address must be less than 255 characters",IF('DO NOT USE_Contact Formulas'!A252,"OK",NA()))</f>
        <v>#N/A</v>
      </c>
      <c r="G252" s="41" t="e">
        <f>IF(LEN('Contact Data Entry'!G252)&gt;40,"City must be less than 40 characters",IF('DO NOT USE_Contact Formulas'!A252,"OK",NA()))</f>
        <v>#N/A</v>
      </c>
      <c r="H252" s="41" t="e">
        <f>IF(AND(NOT(ISBLANK('Contact Data Entry'!H252)),ISNA(VLOOKUP('Contact Data Entry'!H252,'DO NOT USE_School Picklist'!$P$3:$P$52,1,FALSE))),"Please select a value from the drop-down menu",IF('DO NOT USE_Contact Formulas'!A252,"OK",NA()))</f>
        <v>#N/A</v>
      </c>
      <c r="I252" s="41" t="e">
        <f>IF(AND('DO NOT USE_Contact Formulas'!A252,ISBLANK('Contact Data Entry'!I252)),"Zip is required",IF(ISBLANK('Contact Data Entry'!I252),NA(),"OK"))</f>
        <v>#N/A</v>
      </c>
      <c r="J252" s="41" t="e">
        <f>IF(AND('DO NOT USE_Contact Formulas'!A252,ISBLANK('Contact Data Entry'!J252)),"Student or Staff? is required",IF(ISBLANK('Contact Data Entry'!J252),NA(),IF(ISNA(VLOOKUP('Contact Data Entry'!J252,'DO NOT USE_School Picklist'!$B$3:$B$6,1,FALSE)),"Please select a value from the drop-down menu","OK")))</f>
        <v>#N/A</v>
      </c>
      <c r="K252" s="41" t="e">
        <f>IF(AND('Contact Data Entry'!J252='DO NOT USE_School Picklist'!$B$4,ISBLANK('Contact Data Entry'!K252)),"Occupation/Job Title is required if Student or Staff? is Yes, staff/faculty or volunteer",IF('DO NOT USE_Contact Formulas'!A252,"OK",NA()))</f>
        <v>#N/A</v>
      </c>
      <c r="L252" s="41" t="e">
        <f ca="1">IF('Contact Data Entry'!L252&gt;'DO NOT USE_School Picklist'!$C$3,"Date last on school campus/facility cannot be a future date",IF('DO NOT USE_Contact Formulas'!A252,IF(ISBLANK('Contact Data Entry'!L252),"Date last on school campus/facility is required","OK"),NA()))</f>
        <v>#N/A</v>
      </c>
      <c r="M252" s="42" t="e">
        <f ca="1">IF('Contact Data Entry'!M252&gt;'DO NOT USE_School Picklist'!$C$3,"Last Exposure Date cannot be a future date",IF('DO NOT USE_Contact Formulas'!A252,IF(ISBLANK('Contact Data Entry'!M252),"Last Exposure Date is required","OK"),NA()))</f>
        <v>#N/A</v>
      </c>
      <c r="N252" s="42" t="e">
        <f>IF(AND('DO NOT USE_Contact Formulas'!A252,ISBLANK('Contact Data Entry'!N252)),"Specific Place in the Location is required",IF(ISBLANK('Contact Data Entry'!N252),NA(),"OK"))</f>
        <v>#N/A</v>
      </c>
      <c r="O252" s="41" t="e">
        <f>IF(AND(NOT(ISBLANK('Contact Data Entry'!O252)),ISNA(VLOOKUP('Contact Data Entry'!O252,'DO NOT USE_School Picklist'!$L$3:$L$81,1,FALSE))),"Please select a value from the drop-down menu",IF('DO NOT USE_Contact Formulas'!A252,"OK",NA()))</f>
        <v>#N/A</v>
      </c>
      <c r="P252" s="41" t="e">
        <f>IF(AND(NOT(ISBLANK('Contact Data Entry'!P252)),NOT(ISNUMBER(MATCH("*@*.?*",'Contact Data Entry'!P252,0)))),"Email must be in a valid format",IF('DO NOT USE_Contact Formulas'!A252,"OK",NA()))</f>
        <v>#N/A</v>
      </c>
      <c r="Q252" s="41" t="e">
        <f>IF(LEN('Contact Data Entry'!Q252)&gt;50,"Parent/Guardian Name must be less than 50 characters",IF('DO NOT USE_Contact Formulas'!A252,"OK",NA()))</f>
        <v>#N/A</v>
      </c>
      <c r="R252" s="41" t="e">
        <f>IF(NOT(ISBLANK('Contact Data Entry'!R252)),IF(AND(ISNUMBER('Contact Data Entry'!R252),LEFT('Contact Data Entry'!R252,1)&lt;&gt;"1",LEN('Contact Data Entry'!R252)=10),"OK","Phone number must be valid format"),IF('DO NOT USE_Contact Formulas'!A252,"OK",NA()))</f>
        <v>#N/A</v>
      </c>
      <c r="S252" s="41" t="e">
        <f>IF(AND(NOT(ISBLANK('Contact Data Entry'!S252)),ISNA(VLOOKUP('Contact Data Entry'!S252,'DO NOT USE_School Picklist'!$N$3:$N$63,1,FALSE))),"Please select a value from the drop-down menu",IF('DO NOT USE_Contact Formulas'!A252,"OK",NA()))</f>
        <v>#N/A</v>
      </c>
      <c r="T252" s="41" t="e">
        <f>IF(AND(NOT(ISBLANK('Contact Data Entry'!T252)),ISNA(VLOOKUP('Contact Data Entry'!T252,'DO NOT USE_School Picklist'!$E$3:$E$10,1,FALSE))),"Please select a value from the drop-down menu",IF('DO NOT USE_Contact Formulas'!A252,"OK",NA()))</f>
        <v>#N/A</v>
      </c>
      <c r="U252" s="41" t="e">
        <f>IF(AND(NOT(ISBLANK('Contact Data Entry'!U252)),ISNA(VLOOKUP('Contact Data Entry'!U252,'DO NOT USE_School Picklist'!$F$3:$F$16,1,FALSE))),"Please select a value from the drop-down menu",IF('DO NOT USE_Contact Formulas'!A252,"OK",NA()))</f>
        <v>#N/A</v>
      </c>
      <c r="V252" s="41" t="e">
        <f>IF(LEN('Contact Data Entry'!V252)&gt;100,"Classroom(s) must be less than 100 characters",IF('DO NOT USE_Contact Formulas'!A252,"OK",NA()))</f>
        <v>#N/A</v>
      </c>
      <c r="W252" s="41" t="e">
        <f>IF(AND(NOT(ISBLANK('Contact Data Entry'!W252)),ISNA(VLOOKUP('Contact Data Entry'!W252,'DO NOT USE_School Picklist'!$K$3:$K$6,1,FALSE))),"Please select a value from the drop-down menu",IF('DO NOT USE_Contact Formulas'!A252,"OK",NA()))</f>
        <v>#N/A</v>
      </c>
      <c r="X252" s="41" t="e">
        <f>IF(AND(NOT(ISBLANK('Contact Data Entry'!X252)),ISNA(VLOOKUP('Contact Data Entry'!X252,'DO NOT USE_School Picklist'!$D$3:$D$5,1,FALSE))),"Please select a value from the drop-down menu",IF('DO NOT USE_Contact Formulas'!A252,"OK",NA()))</f>
        <v>#N/A</v>
      </c>
      <c r="Y252" s="41"/>
      <c r="Z252" s="41" t="e">
        <f>IF(AND(NOT(ISBLANK('Contact Data Entry'!Z252)),ISNA(VLOOKUP('Contact Data Entry'!Z252,'DO NOT USE_School Picklist'!$G$3:$G$5,1,FALSE))),"Please select a value from the drop-down menu",IF('DO NOT USE_Contact Formulas'!A252,"OK",NA()))</f>
        <v>#N/A</v>
      </c>
      <c r="AA252" s="41"/>
      <c r="AB252" s="41" t="e">
        <f>IF(AND(NOT(ISBLANK('Contact Data Entry'!AB252)),ISNA(VLOOKUP('Contact Data Entry'!AB252,'DO NOT USE_School Picklist'!$H$3:$H$4,1,FALSE))),"Please select a value from the drop-down menu",IF('DO NOT USE_Contact Formulas'!A252,"OK",NA()))</f>
        <v>#N/A</v>
      </c>
      <c r="AC252" s="41" t="e">
        <f ca="1">IF('Contact Data Entry'!AC252&gt;'DO NOT USE_School Picklist'!$C$3,"Test Date cannot be a future date",IF('DO NOT USE_Contact Formulas'!A252,"OK",NA()))</f>
        <v>#N/A</v>
      </c>
      <c r="AD252" s="41" t="e">
        <f>IF(AND(NOT(ISBLANK('Contact Data Entry'!AD252)),ISNA(VLOOKUP('Contact Data Entry'!AD252,'DO NOT USE_School Picklist'!$Q$3:$Q$8,1,FALSE))),"Please select a value from the drop-down menu",IF('DO NOT USE_Contact Formulas'!A252,"OK",NA()))</f>
        <v>#N/A</v>
      </c>
    </row>
    <row r="253" spans="1:30" x14ac:dyDescent="0.25">
      <c r="A253" s="40" t="e">
        <f>IF('DO NOT USE_Contact Formulas'!A253,IF('DO NOT USE_Contact Formulas'!B253,"Not all required fields are completed","OK"),NA())</f>
        <v>#N/A</v>
      </c>
      <c r="B253" s="41" t="e">
        <f>IF(AND('DO NOT USE_Contact Formulas'!A253,ISBLANK('Contact Data Entry'!B253)),"First Name is required",IF(NOT(ISBLANK('Contact Data Entry'!B253)),"OK",NA()))</f>
        <v>#N/A</v>
      </c>
      <c r="C253" s="41" t="e">
        <f>IF(AND('DO NOT USE_Contact Formulas'!A253,ISBLANK('Contact Data Entry'!C253)),"Last Name is required",IF(NOT(ISBLANK('Contact Data Entry'!C253)),"OK",NA()))</f>
        <v>#N/A</v>
      </c>
      <c r="D253" s="41" t="e">
        <f>IF(AND('DO NOT USE_Contact Formulas'!A253,ISBLANK('Contact Data Entry'!D253)),"Birthdate is required",IF(NOT(ISBLANK('Contact Data Entry'!D253)),"OK",NA()))</f>
        <v>#N/A</v>
      </c>
      <c r="E253" s="41" t="e">
        <f>IF(AND('DO NOT USE_Contact Formulas'!A253,ISBLANK('Contact Data Entry'!E253)),"Mobile Phone is required",IF(NOT(ISBLANK('Contact Data Entry'!E253)),IF(AND(ISNUMBER(VALUE('Contact Data Entry'!E253)),LEFT('Contact Data Entry'!E253,1)&lt;&gt;"1",LEN('Contact Data Entry'!E253)=10),"OK","Phone number must be valid format"),NA()))</f>
        <v>#N/A</v>
      </c>
      <c r="F253" s="41" t="e">
        <f>IF(LEN('Contact Data Entry'!F253)&gt;255,"Home Street Address must be less than 255 characters",IF('DO NOT USE_Contact Formulas'!A253,"OK",NA()))</f>
        <v>#N/A</v>
      </c>
      <c r="G253" s="41" t="e">
        <f>IF(LEN('Contact Data Entry'!G253)&gt;40,"City must be less than 40 characters",IF('DO NOT USE_Contact Formulas'!A253,"OK",NA()))</f>
        <v>#N/A</v>
      </c>
      <c r="H253" s="41" t="e">
        <f>IF(AND(NOT(ISBLANK('Contact Data Entry'!H253)),ISNA(VLOOKUP('Contact Data Entry'!H253,'DO NOT USE_School Picklist'!$P$3:$P$52,1,FALSE))),"Please select a value from the drop-down menu",IF('DO NOT USE_Contact Formulas'!A253,"OK",NA()))</f>
        <v>#N/A</v>
      </c>
      <c r="I253" s="41" t="e">
        <f>IF(AND('DO NOT USE_Contact Formulas'!A253,ISBLANK('Contact Data Entry'!I253)),"Zip is required",IF(ISBLANK('Contact Data Entry'!I253),NA(),"OK"))</f>
        <v>#N/A</v>
      </c>
      <c r="J253" s="41" t="e">
        <f>IF(AND('DO NOT USE_Contact Formulas'!A253,ISBLANK('Contact Data Entry'!J253)),"Student or Staff? is required",IF(ISBLANK('Contact Data Entry'!J253),NA(),IF(ISNA(VLOOKUP('Contact Data Entry'!J253,'DO NOT USE_School Picklist'!$B$3:$B$6,1,FALSE)),"Please select a value from the drop-down menu","OK")))</f>
        <v>#N/A</v>
      </c>
      <c r="K253" s="41" t="e">
        <f>IF(AND('Contact Data Entry'!J253='DO NOT USE_School Picklist'!$B$4,ISBLANK('Contact Data Entry'!K253)),"Occupation/Job Title is required if Student or Staff? is Yes, staff/faculty or volunteer",IF('DO NOT USE_Contact Formulas'!A253,"OK",NA()))</f>
        <v>#N/A</v>
      </c>
      <c r="L253" s="41" t="e">
        <f ca="1">IF('Contact Data Entry'!L253&gt;'DO NOT USE_School Picklist'!$C$3,"Date last on school campus/facility cannot be a future date",IF('DO NOT USE_Contact Formulas'!A253,IF(ISBLANK('Contact Data Entry'!L253),"Date last on school campus/facility is required","OK"),NA()))</f>
        <v>#N/A</v>
      </c>
      <c r="M253" s="42" t="e">
        <f ca="1">IF('Contact Data Entry'!M253&gt;'DO NOT USE_School Picklist'!$C$3,"Last Exposure Date cannot be a future date",IF('DO NOT USE_Contact Formulas'!A253,IF(ISBLANK('Contact Data Entry'!M253),"Last Exposure Date is required","OK"),NA()))</f>
        <v>#N/A</v>
      </c>
      <c r="N253" s="42" t="e">
        <f>IF(AND('DO NOT USE_Contact Formulas'!A253,ISBLANK('Contact Data Entry'!N253)),"Specific Place in the Location is required",IF(ISBLANK('Contact Data Entry'!N253),NA(),"OK"))</f>
        <v>#N/A</v>
      </c>
      <c r="O253" s="41" t="e">
        <f>IF(AND(NOT(ISBLANK('Contact Data Entry'!O253)),ISNA(VLOOKUP('Contact Data Entry'!O253,'DO NOT USE_School Picklist'!$L$3:$L$81,1,FALSE))),"Please select a value from the drop-down menu",IF('DO NOT USE_Contact Formulas'!A253,"OK",NA()))</f>
        <v>#N/A</v>
      </c>
      <c r="P253" s="41" t="e">
        <f>IF(AND(NOT(ISBLANK('Contact Data Entry'!P253)),NOT(ISNUMBER(MATCH("*@*.?*",'Contact Data Entry'!P253,0)))),"Email must be in a valid format",IF('DO NOT USE_Contact Formulas'!A253,"OK",NA()))</f>
        <v>#N/A</v>
      </c>
      <c r="Q253" s="41" t="e">
        <f>IF(LEN('Contact Data Entry'!Q253)&gt;50,"Parent/Guardian Name must be less than 50 characters",IF('DO NOT USE_Contact Formulas'!A253,"OK",NA()))</f>
        <v>#N/A</v>
      </c>
      <c r="R253" s="41" t="e">
        <f>IF(NOT(ISBLANK('Contact Data Entry'!R253)),IF(AND(ISNUMBER('Contact Data Entry'!R253),LEFT('Contact Data Entry'!R253,1)&lt;&gt;"1",LEN('Contact Data Entry'!R253)=10),"OK","Phone number must be valid format"),IF('DO NOT USE_Contact Formulas'!A253,"OK",NA()))</f>
        <v>#N/A</v>
      </c>
      <c r="S253" s="41" t="e">
        <f>IF(AND(NOT(ISBLANK('Contact Data Entry'!S253)),ISNA(VLOOKUP('Contact Data Entry'!S253,'DO NOT USE_School Picklist'!$N$3:$N$63,1,FALSE))),"Please select a value from the drop-down menu",IF('DO NOT USE_Contact Formulas'!A253,"OK",NA()))</f>
        <v>#N/A</v>
      </c>
      <c r="T253" s="41" t="e">
        <f>IF(AND(NOT(ISBLANK('Contact Data Entry'!T253)),ISNA(VLOOKUP('Contact Data Entry'!T253,'DO NOT USE_School Picklist'!$E$3:$E$10,1,FALSE))),"Please select a value from the drop-down menu",IF('DO NOT USE_Contact Formulas'!A253,"OK",NA()))</f>
        <v>#N/A</v>
      </c>
      <c r="U253" s="41" t="e">
        <f>IF(AND(NOT(ISBLANK('Contact Data Entry'!U253)),ISNA(VLOOKUP('Contact Data Entry'!U253,'DO NOT USE_School Picklist'!$F$3:$F$16,1,FALSE))),"Please select a value from the drop-down menu",IF('DO NOT USE_Contact Formulas'!A253,"OK",NA()))</f>
        <v>#N/A</v>
      </c>
      <c r="V253" s="41" t="e">
        <f>IF(LEN('Contact Data Entry'!V253)&gt;100,"Classroom(s) must be less than 100 characters",IF('DO NOT USE_Contact Formulas'!A253,"OK",NA()))</f>
        <v>#N/A</v>
      </c>
      <c r="W253" s="41" t="e">
        <f>IF(AND(NOT(ISBLANK('Contact Data Entry'!W253)),ISNA(VLOOKUP('Contact Data Entry'!W253,'DO NOT USE_School Picklist'!$K$3:$K$6,1,FALSE))),"Please select a value from the drop-down menu",IF('DO NOT USE_Contact Formulas'!A253,"OK",NA()))</f>
        <v>#N/A</v>
      </c>
      <c r="X253" s="41" t="e">
        <f>IF(AND(NOT(ISBLANK('Contact Data Entry'!X253)),ISNA(VLOOKUP('Contact Data Entry'!X253,'DO NOT USE_School Picklist'!$D$3:$D$5,1,FALSE))),"Please select a value from the drop-down menu",IF('DO NOT USE_Contact Formulas'!A253,"OK",NA()))</f>
        <v>#N/A</v>
      </c>
      <c r="Y253" s="41"/>
      <c r="Z253" s="41" t="e">
        <f>IF(AND(NOT(ISBLANK('Contact Data Entry'!Z253)),ISNA(VLOOKUP('Contact Data Entry'!Z253,'DO NOT USE_School Picklist'!$G$3:$G$5,1,FALSE))),"Please select a value from the drop-down menu",IF('DO NOT USE_Contact Formulas'!A253,"OK",NA()))</f>
        <v>#N/A</v>
      </c>
      <c r="AA253" s="41"/>
      <c r="AB253" s="41" t="e">
        <f>IF(AND(NOT(ISBLANK('Contact Data Entry'!AB253)),ISNA(VLOOKUP('Contact Data Entry'!AB253,'DO NOT USE_School Picklist'!$H$3:$H$4,1,FALSE))),"Please select a value from the drop-down menu",IF('DO NOT USE_Contact Formulas'!A253,"OK",NA()))</f>
        <v>#N/A</v>
      </c>
      <c r="AC253" s="41" t="e">
        <f ca="1">IF('Contact Data Entry'!AC253&gt;'DO NOT USE_School Picklist'!$C$3,"Test Date cannot be a future date",IF('DO NOT USE_Contact Formulas'!A253,"OK",NA()))</f>
        <v>#N/A</v>
      </c>
      <c r="AD253" s="41" t="e">
        <f>IF(AND(NOT(ISBLANK('Contact Data Entry'!AD253)),ISNA(VLOOKUP('Contact Data Entry'!AD253,'DO NOT USE_School Picklist'!$Q$3:$Q$8,1,FALSE))),"Please select a value from the drop-down menu",IF('DO NOT USE_Contact Formulas'!A253,"OK",NA()))</f>
        <v>#N/A</v>
      </c>
    </row>
    <row r="254" spans="1:30" x14ac:dyDescent="0.25">
      <c r="A254" s="40" t="e">
        <f>IF('DO NOT USE_Contact Formulas'!A254,IF('DO NOT USE_Contact Formulas'!B254,"Not all required fields are completed","OK"),NA())</f>
        <v>#N/A</v>
      </c>
      <c r="B254" s="41" t="e">
        <f>IF(AND('DO NOT USE_Contact Formulas'!A254,ISBLANK('Contact Data Entry'!B254)),"First Name is required",IF(NOT(ISBLANK('Contact Data Entry'!B254)),"OK",NA()))</f>
        <v>#N/A</v>
      </c>
      <c r="C254" s="41" t="e">
        <f>IF(AND('DO NOT USE_Contact Formulas'!A254,ISBLANK('Contact Data Entry'!C254)),"Last Name is required",IF(NOT(ISBLANK('Contact Data Entry'!C254)),"OK",NA()))</f>
        <v>#N/A</v>
      </c>
      <c r="D254" s="41" t="e">
        <f>IF(AND('DO NOT USE_Contact Formulas'!A254,ISBLANK('Contact Data Entry'!D254)),"Birthdate is required",IF(NOT(ISBLANK('Contact Data Entry'!D254)),"OK",NA()))</f>
        <v>#N/A</v>
      </c>
      <c r="E254" s="41" t="e">
        <f>IF(AND('DO NOT USE_Contact Formulas'!A254,ISBLANK('Contact Data Entry'!E254)),"Mobile Phone is required",IF(NOT(ISBLANK('Contact Data Entry'!E254)),IF(AND(ISNUMBER(VALUE('Contact Data Entry'!E254)),LEFT('Contact Data Entry'!E254,1)&lt;&gt;"1",LEN('Contact Data Entry'!E254)=10),"OK","Phone number must be valid format"),NA()))</f>
        <v>#N/A</v>
      </c>
      <c r="F254" s="41" t="e">
        <f>IF(LEN('Contact Data Entry'!F254)&gt;255,"Home Street Address must be less than 255 characters",IF('DO NOT USE_Contact Formulas'!A254,"OK",NA()))</f>
        <v>#N/A</v>
      </c>
      <c r="G254" s="41" t="e">
        <f>IF(LEN('Contact Data Entry'!G254)&gt;40,"City must be less than 40 characters",IF('DO NOT USE_Contact Formulas'!A254,"OK",NA()))</f>
        <v>#N/A</v>
      </c>
      <c r="H254" s="41" t="e">
        <f>IF(AND(NOT(ISBLANK('Contact Data Entry'!H254)),ISNA(VLOOKUP('Contact Data Entry'!H254,'DO NOT USE_School Picklist'!$P$3:$P$52,1,FALSE))),"Please select a value from the drop-down menu",IF('DO NOT USE_Contact Formulas'!A254,"OK",NA()))</f>
        <v>#N/A</v>
      </c>
      <c r="I254" s="41" t="e">
        <f>IF(AND('DO NOT USE_Contact Formulas'!A254,ISBLANK('Contact Data Entry'!I254)),"Zip is required",IF(ISBLANK('Contact Data Entry'!I254),NA(),"OK"))</f>
        <v>#N/A</v>
      </c>
      <c r="J254" s="41" t="e">
        <f>IF(AND('DO NOT USE_Contact Formulas'!A254,ISBLANK('Contact Data Entry'!J254)),"Student or Staff? is required",IF(ISBLANK('Contact Data Entry'!J254),NA(),IF(ISNA(VLOOKUP('Contact Data Entry'!J254,'DO NOT USE_School Picklist'!$B$3:$B$6,1,FALSE)),"Please select a value from the drop-down menu","OK")))</f>
        <v>#N/A</v>
      </c>
      <c r="K254" s="41" t="e">
        <f>IF(AND('Contact Data Entry'!J254='DO NOT USE_School Picklist'!$B$4,ISBLANK('Contact Data Entry'!K254)),"Occupation/Job Title is required if Student or Staff? is Yes, staff/faculty or volunteer",IF('DO NOT USE_Contact Formulas'!A254,"OK",NA()))</f>
        <v>#N/A</v>
      </c>
      <c r="L254" s="41" t="e">
        <f ca="1">IF('Contact Data Entry'!L254&gt;'DO NOT USE_School Picklist'!$C$3,"Date last on school campus/facility cannot be a future date",IF('DO NOT USE_Contact Formulas'!A254,IF(ISBLANK('Contact Data Entry'!L254),"Date last on school campus/facility is required","OK"),NA()))</f>
        <v>#N/A</v>
      </c>
      <c r="M254" s="42" t="e">
        <f ca="1">IF('Contact Data Entry'!M254&gt;'DO NOT USE_School Picklist'!$C$3,"Last Exposure Date cannot be a future date",IF('DO NOT USE_Contact Formulas'!A254,IF(ISBLANK('Contact Data Entry'!M254),"Last Exposure Date is required","OK"),NA()))</f>
        <v>#N/A</v>
      </c>
      <c r="N254" s="42" t="e">
        <f>IF(AND('DO NOT USE_Contact Formulas'!A254,ISBLANK('Contact Data Entry'!N254)),"Specific Place in the Location is required",IF(ISBLANK('Contact Data Entry'!N254),NA(),"OK"))</f>
        <v>#N/A</v>
      </c>
      <c r="O254" s="41" t="e">
        <f>IF(AND(NOT(ISBLANK('Contact Data Entry'!O254)),ISNA(VLOOKUP('Contact Data Entry'!O254,'DO NOT USE_School Picklist'!$L$3:$L$81,1,FALSE))),"Please select a value from the drop-down menu",IF('DO NOT USE_Contact Formulas'!A254,"OK",NA()))</f>
        <v>#N/A</v>
      </c>
      <c r="P254" s="41" t="e">
        <f>IF(AND(NOT(ISBLANK('Contact Data Entry'!P254)),NOT(ISNUMBER(MATCH("*@*.?*",'Contact Data Entry'!P254,0)))),"Email must be in a valid format",IF('DO NOT USE_Contact Formulas'!A254,"OK",NA()))</f>
        <v>#N/A</v>
      </c>
      <c r="Q254" s="41" t="e">
        <f>IF(LEN('Contact Data Entry'!Q254)&gt;50,"Parent/Guardian Name must be less than 50 characters",IF('DO NOT USE_Contact Formulas'!A254,"OK",NA()))</f>
        <v>#N/A</v>
      </c>
      <c r="R254" s="41" t="e">
        <f>IF(NOT(ISBLANK('Contact Data Entry'!R254)),IF(AND(ISNUMBER('Contact Data Entry'!R254),LEFT('Contact Data Entry'!R254,1)&lt;&gt;"1",LEN('Contact Data Entry'!R254)=10),"OK","Phone number must be valid format"),IF('DO NOT USE_Contact Formulas'!A254,"OK",NA()))</f>
        <v>#N/A</v>
      </c>
      <c r="S254" s="41" t="e">
        <f>IF(AND(NOT(ISBLANK('Contact Data Entry'!S254)),ISNA(VLOOKUP('Contact Data Entry'!S254,'DO NOT USE_School Picklist'!$N$3:$N$63,1,FALSE))),"Please select a value from the drop-down menu",IF('DO NOT USE_Contact Formulas'!A254,"OK",NA()))</f>
        <v>#N/A</v>
      </c>
      <c r="T254" s="41" t="e">
        <f>IF(AND(NOT(ISBLANK('Contact Data Entry'!T254)),ISNA(VLOOKUP('Contact Data Entry'!T254,'DO NOT USE_School Picklist'!$E$3:$E$10,1,FALSE))),"Please select a value from the drop-down menu",IF('DO NOT USE_Contact Formulas'!A254,"OK",NA()))</f>
        <v>#N/A</v>
      </c>
      <c r="U254" s="41" t="e">
        <f>IF(AND(NOT(ISBLANK('Contact Data Entry'!U254)),ISNA(VLOOKUP('Contact Data Entry'!U254,'DO NOT USE_School Picklist'!$F$3:$F$16,1,FALSE))),"Please select a value from the drop-down menu",IF('DO NOT USE_Contact Formulas'!A254,"OK",NA()))</f>
        <v>#N/A</v>
      </c>
      <c r="V254" s="41" t="e">
        <f>IF(LEN('Contact Data Entry'!V254)&gt;100,"Classroom(s) must be less than 100 characters",IF('DO NOT USE_Contact Formulas'!A254,"OK",NA()))</f>
        <v>#N/A</v>
      </c>
      <c r="W254" s="41" t="e">
        <f>IF(AND(NOT(ISBLANK('Contact Data Entry'!W254)),ISNA(VLOOKUP('Contact Data Entry'!W254,'DO NOT USE_School Picklist'!$K$3:$K$6,1,FALSE))),"Please select a value from the drop-down menu",IF('DO NOT USE_Contact Formulas'!A254,"OK",NA()))</f>
        <v>#N/A</v>
      </c>
      <c r="X254" s="41" t="e">
        <f>IF(AND(NOT(ISBLANK('Contact Data Entry'!X254)),ISNA(VLOOKUP('Contact Data Entry'!X254,'DO NOT USE_School Picklist'!$D$3:$D$5,1,FALSE))),"Please select a value from the drop-down menu",IF('DO NOT USE_Contact Formulas'!A254,"OK",NA()))</f>
        <v>#N/A</v>
      </c>
      <c r="Y254" s="41"/>
      <c r="Z254" s="41" t="e">
        <f>IF(AND(NOT(ISBLANK('Contact Data Entry'!Z254)),ISNA(VLOOKUP('Contact Data Entry'!Z254,'DO NOT USE_School Picklist'!$G$3:$G$5,1,FALSE))),"Please select a value from the drop-down menu",IF('DO NOT USE_Contact Formulas'!A254,"OK",NA()))</f>
        <v>#N/A</v>
      </c>
      <c r="AA254" s="41"/>
      <c r="AB254" s="41" t="e">
        <f>IF(AND(NOT(ISBLANK('Contact Data Entry'!AB254)),ISNA(VLOOKUP('Contact Data Entry'!AB254,'DO NOT USE_School Picklist'!$H$3:$H$4,1,FALSE))),"Please select a value from the drop-down menu",IF('DO NOT USE_Contact Formulas'!A254,"OK",NA()))</f>
        <v>#N/A</v>
      </c>
      <c r="AC254" s="41" t="e">
        <f ca="1">IF('Contact Data Entry'!AC254&gt;'DO NOT USE_School Picklist'!$C$3,"Test Date cannot be a future date",IF('DO NOT USE_Contact Formulas'!A254,"OK",NA()))</f>
        <v>#N/A</v>
      </c>
      <c r="AD254" s="41" t="e">
        <f>IF(AND(NOT(ISBLANK('Contact Data Entry'!AD254)),ISNA(VLOOKUP('Contact Data Entry'!AD254,'DO NOT USE_School Picklist'!$Q$3:$Q$8,1,FALSE))),"Please select a value from the drop-down menu",IF('DO NOT USE_Contact Formulas'!A254,"OK",NA()))</f>
        <v>#N/A</v>
      </c>
    </row>
    <row r="255" spans="1:30" x14ac:dyDescent="0.25">
      <c r="A255" s="40" t="e">
        <f>IF('DO NOT USE_Contact Formulas'!A255,IF('DO NOT USE_Contact Formulas'!B255,"Not all required fields are completed","OK"),NA())</f>
        <v>#N/A</v>
      </c>
      <c r="B255" s="41" t="e">
        <f>IF(AND('DO NOT USE_Contact Formulas'!A255,ISBLANK('Contact Data Entry'!B255)),"First Name is required",IF(NOT(ISBLANK('Contact Data Entry'!B255)),"OK",NA()))</f>
        <v>#N/A</v>
      </c>
      <c r="C255" s="41" t="e">
        <f>IF(AND('DO NOT USE_Contact Formulas'!A255,ISBLANK('Contact Data Entry'!C255)),"Last Name is required",IF(NOT(ISBLANK('Contact Data Entry'!C255)),"OK",NA()))</f>
        <v>#N/A</v>
      </c>
      <c r="D255" s="41" t="e">
        <f>IF(AND('DO NOT USE_Contact Formulas'!A255,ISBLANK('Contact Data Entry'!D255)),"Birthdate is required",IF(NOT(ISBLANK('Contact Data Entry'!D255)),"OK",NA()))</f>
        <v>#N/A</v>
      </c>
      <c r="E255" s="41" t="e">
        <f>IF(AND('DO NOT USE_Contact Formulas'!A255,ISBLANK('Contact Data Entry'!E255)),"Mobile Phone is required",IF(NOT(ISBLANK('Contact Data Entry'!E255)),IF(AND(ISNUMBER(VALUE('Contact Data Entry'!E255)),LEFT('Contact Data Entry'!E255,1)&lt;&gt;"1",LEN('Contact Data Entry'!E255)=10),"OK","Phone number must be valid format"),NA()))</f>
        <v>#N/A</v>
      </c>
      <c r="F255" s="41" t="e">
        <f>IF(LEN('Contact Data Entry'!F255)&gt;255,"Home Street Address must be less than 255 characters",IF('DO NOT USE_Contact Formulas'!A255,"OK",NA()))</f>
        <v>#N/A</v>
      </c>
      <c r="G255" s="41" t="e">
        <f>IF(LEN('Contact Data Entry'!G255)&gt;40,"City must be less than 40 characters",IF('DO NOT USE_Contact Formulas'!A255,"OK",NA()))</f>
        <v>#N/A</v>
      </c>
      <c r="H255" s="41" t="e">
        <f>IF(AND(NOT(ISBLANK('Contact Data Entry'!H255)),ISNA(VLOOKUP('Contact Data Entry'!H255,'DO NOT USE_School Picklist'!$P$3:$P$52,1,FALSE))),"Please select a value from the drop-down menu",IF('DO NOT USE_Contact Formulas'!A255,"OK",NA()))</f>
        <v>#N/A</v>
      </c>
      <c r="I255" s="41" t="e">
        <f>IF(AND('DO NOT USE_Contact Formulas'!A255,ISBLANK('Contact Data Entry'!I255)),"Zip is required",IF(ISBLANK('Contact Data Entry'!I255),NA(),"OK"))</f>
        <v>#N/A</v>
      </c>
      <c r="J255" s="41" t="e">
        <f>IF(AND('DO NOT USE_Contact Formulas'!A255,ISBLANK('Contact Data Entry'!J255)),"Student or Staff? is required",IF(ISBLANK('Contact Data Entry'!J255),NA(),IF(ISNA(VLOOKUP('Contact Data Entry'!J255,'DO NOT USE_School Picklist'!$B$3:$B$6,1,FALSE)),"Please select a value from the drop-down menu","OK")))</f>
        <v>#N/A</v>
      </c>
      <c r="K255" s="41" t="e">
        <f>IF(AND('Contact Data Entry'!J255='DO NOT USE_School Picklist'!$B$4,ISBLANK('Contact Data Entry'!K255)),"Occupation/Job Title is required if Student or Staff? is Yes, staff/faculty or volunteer",IF('DO NOT USE_Contact Formulas'!A255,"OK",NA()))</f>
        <v>#N/A</v>
      </c>
      <c r="L255" s="41" t="e">
        <f ca="1">IF('Contact Data Entry'!L255&gt;'DO NOT USE_School Picklist'!$C$3,"Date last on school campus/facility cannot be a future date",IF('DO NOT USE_Contact Formulas'!A255,IF(ISBLANK('Contact Data Entry'!L255),"Date last on school campus/facility is required","OK"),NA()))</f>
        <v>#N/A</v>
      </c>
      <c r="M255" s="42" t="e">
        <f ca="1">IF('Contact Data Entry'!M255&gt;'DO NOT USE_School Picklist'!$C$3,"Last Exposure Date cannot be a future date",IF('DO NOT USE_Contact Formulas'!A255,IF(ISBLANK('Contact Data Entry'!M255),"Last Exposure Date is required","OK"),NA()))</f>
        <v>#N/A</v>
      </c>
      <c r="N255" s="42" t="e">
        <f>IF(AND('DO NOT USE_Contact Formulas'!A255,ISBLANK('Contact Data Entry'!N255)),"Specific Place in the Location is required",IF(ISBLANK('Contact Data Entry'!N255),NA(),"OK"))</f>
        <v>#N/A</v>
      </c>
      <c r="O255" s="41" t="e">
        <f>IF(AND(NOT(ISBLANK('Contact Data Entry'!O255)),ISNA(VLOOKUP('Contact Data Entry'!O255,'DO NOT USE_School Picklist'!$L$3:$L$81,1,FALSE))),"Please select a value from the drop-down menu",IF('DO NOT USE_Contact Formulas'!A255,"OK",NA()))</f>
        <v>#N/A</v>
      </c>
      <c r="P255" s="41" t="e">
        <f>IF(AND(NOT(ISBLANK('Contact Data Entry'!P255)),NOT(ISNUMBER(MATCH("*@*.?*",'Contact Data Entry'!P255,0)))),"Email must be in a valid format",IF('DO NOT USE_Contact Formulas'!A255,"OK",NA()))</f>
        <v>#N/A</v>
      </c>
      <c r="Q255" s="41" t="e">
        <f>IF(LEN('Contact Data Entry'!Q255)&gt;50,"Parent/Guardian Name must be less than 50 characters",IF('DO NOT USE_Contact Formulas'!A255,"OK",NA()))</f>
        <v>#N/A</v>
      </c>
      <c r="R255" s="41" t="e">
        <f>IF(NOT(ISBLANK('Contact Data Entry'!R255)),IF(AND(ISNUMBER('Contact Data Entry'!R255),LEFT('Contact Data Entry'!R255,1)&lt;&gt;"1",LEN('Contact Data Entry'!R255)=10),"OK","Phone number must be valid format"),IF('DO NOT USE_Contact Formulas'!A255,"OK",NA()))</f>
        <v>#N/A</v>
      </c>
      <c r="S255" s="41" t="e">
        <f>IF(AND(NOT(ISBLANK('Contact Data Entry'!S255)),ISNA(VLOOKUP('Contact Data Entry'!S255,'DO NOT USE_School Picklist'!$N$3:$N$63,1,FALSE))),"Please select a value from the drop-down menu",IF('DO NOT USE_Contact Formulas'!A255,"OK",NA()))</f>
        <v>#N/A</v>
      </c>
      <c r="T255" s="41" t="e">
        <f>IF(AND(NOT(ISBLANK('Contact Data Entry'!T255)),ISNA(VLOOKUP('Contact Data Entry'!T255,'DO NOT USE_School Picklist'!$E$3:$E$10,1,FALSE))),"Please select a value from the drop-down menu",IF('DO NOT USE_Contact Formulas'!A255,"OK",NA()))</f>
        <v>#N/A</v>
      </c>
      <c r="U255" s="41" t="e">
        <f>IF(AND(NOT(ISBLANK('Contact Data Entry'!U255)),ISNA(VLOOKUP('Contact Data Entry'!U255,'DO NOT USE_School Picklist'!$F$3:$F$16,1,FALSE))),"Please select a value from the drop-down menu",IF('DO NOT USE_Contact Formulas'!A255,"OK",NA()))</f>
        <v>#N/A</v>
      </c>
      <c r="V255" s="41" t="e">
        <f>IF(LEN('Contact Data Entry'!V255)&gt;100,"Classroom(s) must be less than 100 characters",IF('DO NOT USE_Contact Formulas'!A255,"OK",NA()))</f>
        <v>#N/A</v>
      </c>
      <c r="W255" s="41" t="e">
        <f>IF(AND(NOT(ISBLANK('Contact Data Entry'!W255)),ISNA(VLOOKUP('Contact Data Entry'!W255,'DO NOT USE_School Picklist'!$K$3:$K$6,1,FALSE))),"Please select a value from the drop-down menu",IF('DO NOT USE_Contact Formulas'!A255,"OK",NA()))</f>
        <v>#N/A</v>
      </c>
      <c r="X255" s="41" t="e">
        <f>IF(AND(NOT(ISBLANK('Contact Data Entry'!X255)),ISNA(VLOOKUP('Contact Data Entry'!X255,'DO NOT USE_School Picklist'!$D$3:$D$5,1,FALSE))),"Please select a value from the drop-down menu",IF('DO NOT USE_Contact Formulas'!A255,"OK",NA()))</f>
        <v>#N/A</v>
      </c>
      <c r="Y255" s="41"/>
      <c r="Z255" s="41" t="e">
        <f>IF(AND(NOT(ISBLANK('Contact Data Entry'!Z255)),ISNA(VLOOKUP('Contact Data Entry'!Z255,'DO NOT USE_School Picklist'!$G$3:$G$5,1,FALSE))),"Please select a value from the drop-down menu",IF('DO NOT USE_Contact Formulas'!A255,"OK",NA()))</f>
        <v>#N/A</v>
      </c>
      <c r="AA255" s="41"/>
      <c r="AB255" s="41" t="e">
        <f>IF(AND(NOT(ISBLANK('Contact Data Entry'!AB255)),ISNA(VLOOKUP('Contact Data Entry'!AB255,'DO NOT USE_School Picklist'!$H$3:$H$4,1,FALSE))),"Please select a value from the drop-down menu",IF('DO NOT USE_Contact Formulas'!A255,"OK",NA()))</f>
        <v>#N/A</v>
      </c>
      <c r="AC255" s="41" t="e">
        <f ca="1">IF('Contact Data Entry'!AC255&gt;'DO NOT USE_School Picklist'!$C$3,"Test Date cannot be a future date",IF('DO NOT USE_Contact Formulas'!A255,"OK",NA()))</f>
        <v>#N/A</v>
      </c>
      <c r="AD255" s="41" t="e">
        <f>IF(AND(NOT(ISBLANK('Contact Data Entry'!AD255)),ISNA(VLOOKUP('Contact Data Entry'!AD255,'DO NOT USE_School Picklist'!$Q$3:$Q$8,1,FALSE))),"Please select a value from the drop-down menu",IF('DO NOT USE_Contact Formulas'!A255,"OK",NA()))</f>
        <v>#N/A</v>
      </c>
    </row>
    <row r="256" spans="1:30" x14ac:dyDescent="0.25">
      <c r="A256" s="40" t="e">
        <f>IF('DO NOT USE_Contact Formulas'!A256,IF('DO NOT USE_Contact Formulas'!B256,"Not all required fields are completed","OK"),NA())</f>
        <v>#N/A</v>
      </c>
      <c r="B256" s="41" t="e">
        <f>IF(AND('DO NOT USE_Contact Formulas'!A256,ISBLANK('Contact Data Entry'!B256)),"First Name is required",IF(NOT(ISBLANK('Contact Data Entry'!B256)),"OK",NA()))</f>
        <v>#N/A</v>
      </c>
      <c r="C256" s="41" t="e">
        <f>IF(AND('DO NOT USE_Contact Formulas'!A256,ISBLANK('Contact Data Entry'!C256)),"Last Name is required",IF(NOT(ISBLANK('Contact Data Entry'!C256)),"OK",NA()))</f>
        <v>#N/A</v>
      </c>
      <c r="D256" s="41" t="e">
        <f>IF(AND('DO NOT USE_Contact Formulas'!A256,ISBLANK('Contact Data Entry'!D256)),"Birthdate is required",IF(NOT(ISBLANK('Contact Data Entry'!D256)),"OK",NA()))</f>
        <v>#N/A</v>
      </c>
      <c r="E256" s="41" t="e">
        <f>IF(AND('DO NOT USE_Contact Formulas'!A256,ISBLANK('Contact Data Entry'!E256)),"Mobile Phone is required",IF(NOT(ISBLANK('Contact Data Entry'!E256)),IF(AND(ISNUMBER(VALUE('Contact Data Entry'!E256)),LEFT('Contact Data Entry'!E256,1)&lt;&gt;"1",LEN('Contact Data Entry'!E256)=10),"OK","Phone number must be valid format"),NA()))</f>
        <v>#N/A</v>
      </c>
      <c r="F256" s="41" t="e">
        <f>IF(LEN('Contact Data Entry'!F256)&gt;255,"Home Street Address must be less than 255 characters",IF('DO NOT USE_Contact Formulas'!A256,"OK",NA()))</f>
        <v>#N/A</v>
      </c>
      <c r="G256" s="41" t="e">
        <f>IF(LEN('Contact Data Entry'!G256)&gt;40,"City must be less than 40 characters",IF('DO NOT USE_Contact Formulas'!A256,"OK",NA()))</f>
        <v>#N/A</v>
      </c>
      <c r="H256" s="41" t="e">
        <f>IF(AND(NOT(ISBLANK('Contact Data Entry'!H256)),ISNA(VLOOKUP('Contact Data Entry'!H256,'DO NOT USE_School Picklist'!$P$3:$P$52,1,FALSE))),"Please select a value from the drop-down menu",IF('DO NOT USE_Contact Formulas'!A256,"OK",NA()))</f>
        <v>#N/A</v>
      </c>
      <c r="I256" s="41" t="e">
        <f>IF(AND('DO NOT USE_Contact Formulas'!A256,ISBLANK('Contact Data Entry'!I256)),"Zip is required",IF(ISBLANK('Contact Data Entry'!I256),NA(),"OK"))</f>
        <v>#N/A</v>
      </c>
      <c r="J256" s="41" t="e">
        <f>IF(AND('DO NOT USE_Contact Formulas'!A256,ISBLANK('Contact Data Entry'!J256)),"Student or Staff? is required",IF(ISBLANK('Contact Data Entry'!J256),NA(),IF(ISNA(VLOOKUP('Contact Data Entry'!J256,'DO NOT USE_School Picklist'!$B$3:$B$6,1,FALSE)),"Please select a value from the drop-down menu","OK")))</f>
        <v>#N/A</v>
      </c>
      <c r="K256" s="41" t="e">
        <f>IF(AND('Contact Data Entry'!J256='DO NOT USE_School Picklist'!$B$4,ISBLANK('Contact Data Entry'!K256)),"Occupation/Job Title is required if Student or Staff? is Yes, staff/faculty or volunteer",IF('DO NOT USE_Contact Formulas'!A256,"OK",NA()))</f>
        <v>#N/A</v>
      </c>
      <c r="L256" s="41" t="e">
        <f ca="1">IF('Contact Data Entry'!L256&gt;'DO NOT USE_School Picklist'!$C$3,"Date last on school campus/facility cannot be a future date",IF('DO NOT USE_Contact Formulas'!A256,IF(ISBLANK('Contact Data Entry'!L256),"Date last on school campus/facility is required","OK"),NA()))</f>
        <v>#N/A</v>
      </c>
      <c r="M256" s="42" t="e">
        <f ca="1">IF('Contact Data Entry'!M256&gt;'DO NOT USE_School Picklist'!$C$3,"Last Exposure Date cannot be a future date",IF('DO NOT USE_Contact Formulas'!A256,IF(ISBLANK('Contact Data Entry'!M256),"Last Exposure Date is required","OK"),NA()))</f>
        <v>#N/A</v>
      </c>
      <c r="N256" s="42" t="e">
        <f>IF(AND('DO NOT USE_Contact Formulas'!A256,ISBLANK('Contact Data Entry'!N256)),"Specific Place in the Location is required",IF(ISBLANK('Contact Data Entry'!N256),NA(),"OK"))</f>
        <v>#N/A</v>
      </c>
      <c r="O256" s="41" t="e">
        <f>IF(AND(NOT(ISBLANK('Contact Data Entry'!O256)),ISNA(VLOOKUP('Contact Data Entry'!O256,'DO NOT USE_School Picklist'!$L$3:$L$81,1,FALSE))),"Please select a value from the drop-down menu",IF('DO NOT USE_Contact Formulas'!A256,"OK",NA()))</f>
        <v>#N/A</v>
      </c>
      <c r="P256" s="41" t="e">
        <f>IF(AND(NOT(ISBLANK('Contact Data Entry'!P256)),NOT(ISNUMBER(MATCH("*@*.?*",'Contact Data Entry'!P256,0)))),"Email must be in a valid format",IF('DO NOT USE_Contact Formulas'!A256,"OK",NA()))</f>
        <v>#N/A</v>
      </c>
      <c r="Q256" s="41" t="e">
        <f>IF(LEN('Contact Data Entry'!Q256)&gt;50,"Parent/Guardian Name must be less than 50 characters",IF('DO NOT USE_Contact Formulas'!A256,"OK",NA()))</f>
        <v>#N/A</v>
      </c>
      <c r="R256" s="41" t="e">
        <f>IF(NOT(ISBLANK('Contact Data Entry'!R256)),IF(AND(ISNUMBER('Contact Data Entry'!R256),LEFT('Contact Data Entry'!R256,1)&lt;&gt;"1",LEN('Contact Data Entry'!R256)=10),"OK","Phone number must be valid format"),IF('DO NOT USE_Contact Formulas'!A256,"OK",NA()))</f>
        <v>#N/A</v>
      </c>
      <c r="S256" s="41" t="e">
        <f>IF(AND(NOT(ISBLANK('Contact Data Entry'!S256)),ISNA(VLOOKUP('Contact Data Entry'!S256,'DO NOT USE_School Picklist'!$N$3:$N$63,1,FALSE))),"Please select a value from the drop-down menu",IF('DO NOT USE_Contact Formulas'!A256,"OK",NA()))</f>
        <v>#N/A</v>
      </c>
      <c r="T256" s="41" t="e">
        <f>IF(AND(NOT(ISBLANK('Contact Data Entry'!T256)),ISNA(VLOOKUP('Contact Data Entry'!T256,'DO NOT USE_School Picklist'!$E$3:$E$10,1,FALSE))),"Please select a value from the drop-down menu",IF('DO NOT USE_Contact Formulas'!A256,"OK",NA()))</f>
        <v>#N/A</v>
      </c>
      <c r="U256" s="41" t="e">
        <f>IF(AND(NOT(ISBLANK('Contact Data Entry'!U256)),ISNA(VLOOKUP('Contact Data Entry'!U256,'DO NOT USE_School Picklist'!$F$3:$F$16,1,FALSE))),"Please select a value from the drop-down menu",IF('DO NOT USE_Contact Formulas'!A256,"OK",NA()))</f>
        <v>#N/A</v>
      </c>
      <c r="V256" s="41" t="e">
        <f>IF(LEN('Contact Data Entry'!V256)&gt;100,"Classroom(s) must be less than 100 characters",IF('DO NOT USE_Contact Formulas'!A256,"OK",NA()))</f>
        <v>#N/A</v>
      </c>
      <c r="W256" s="41" t="e">
        <f>IF(AND(NOT(ISBLANK('Contact Data Entry'!W256)),ISNA(VLOOKUP('Contact Data Entry'!W256,'DO NOT USE_School Picklist'!$K$3:$K$6,1,FALSE))),"Please select a value from the drop-down menu",IF('DO NOT USE_Contact Formulas'!A256,"OK",NA()))</f>
        <v>#N/A</v>
      </c>
      <c r="X256" s="41" t="e">
        <f>IF(AND(NOT(ISBLANK('Contact Data Entry'!X256)),ISNA(VLOOKUP('Contact Data Entry'!X256,'DO NOT USE_School Picklist'!$D$3:$D$5,1,FALSE))),"Please select a value from the drop-down menu",IF('DO NOT USE_Contact Formulas'!A256,"OK",NA()))</f>
        <v>#N/A</v>
      </c>
      <c r="Y256" s="41"/>
      <c r="Z256" s="41" t="e">
        <f>IF(AND(NOT(ISBLANK('Contact Data Entry'!Z256)),ISNA(VLOOKUP('Contact Data Entry'!Z256,'DO NOT USE_School Picklist'!$G$3:$G$5,1,FALSE))),"Please select a value from the drop-down menu",IF('DO NOT USE_Contact Formulas'!A256,"OK",NA()))</f>
        <v>#N/A</v>
      </c>
      <c r="AA256" s="41"/>
      <c r="AB256" s="41" t="e">
        <f>IF(AND(NOT(ISBLANK('Contact Data Entry'!AB256)),ISNA(VLOOKUP('Contact Data Entry'!AB256,'DO NOT USE_School Picklist'!$H$3:$H$4,1,FALSE))),"Please select a value from the drop-down menu",IF('DO NOT USE_Contact Formulas'!A256,"OK",NA()))</f>
        <v>#N/A</v>
      </c>
      <c r="AC256" s="41" t="e">
        <f ca="1">IF('Contact Data Entry'!AC256&gt;'DO NOT USE_School Picklist'!$C$3,"Test Date cannot be a future date",IF('DO NOT USE_Contact Formulas'!A256,"OK",NA()))</f>
        <v>#N/A</v>
      </c>
      <c r="AD256" s="41" t="e">
        <f>IF(AND(NOT(ISBLANK('Contact Data Entry'!AD256)),ISNA(VLOOKUP('Contact Data Entry'!AD256,'DO NOT USE_School Picklist'!$Q$3:$Q$8,1,FALSE))),"Please select a value from the drop-down menu",IF('DO NOT USE_Contact Formulas'!A256,"OK",NA()))</f>
        <v>#N/A</v>
      </c>
    </row>
    <row r="257" spans="1:30" x14ac:dyDescent="0.25">
      <c r="A257" s="40" t="e">
        <f>IF('DO NOT USE_Contact Formulas'!A257,IF('DO NOT USE_Contact Formulas'!B257,"Not all required fields are completed","OK"),NA())</f>
        <v>#N/A</v>
      </c>
      <c r="B257" s="41" t="e">
        <f>IF(AND('DO NOT USE_Contact Formulas'!A257,ISBLANK('Contact Data Entry'!B257)),"First Name is required",IF(NOT(ISBLANK('Contact Data Entry'!B257)),"OK",NA()))</f>
        <v>#N/A</v>
      </c>
      <c r="C257" s="41" t="e">
        <f>IF(AND('DO NOT USE_Contact Formulas'!A257,ISBLANK('Contact Data Entry'!C257)),"Last Name is required",IF(NOT(ISBLANK('Contact Data Entry'!C257)),"OK",NA()))</f>
        <v>#N/A</v>
      </c>
      <c r="D257" s="41" t="e">
        <f>IF(AND('DO NOT USE_Contact Formulas'!A257,ISBLANK('Contact Data Entry'!D257)),"Birthdate is required",IF(NOT(ISBLANK('Contact Data Entry'!D257)),"OK",NA()))</f>
        <v>#N/A</v>
      </c>
      <c r="E257" s="41" t="e">
        <f>IF(AND('DO NOT USE_Contact Formulas'!A257,ISBLANK('Contact Data Entry'!E257)),"Mobile Phone is required",IF(NOT(ISBLANK('Contact Data Entry'!E257)),IF(AND(ISNUMBER(VALUE('Contact Data Entry'!E257)),LEFT('Contact Data Entry'!E257,1)&lt;&gt;"1",LEN('Contact Data Entry'!E257)=10),"OK","Phone number must be valid format"),NA()))</f>
        <v>#N/A</v>
      </c>
      <c r="F257" s="41" t="e">
        <f>IF(LEN('Contact Data Entry'!F257)&gt;255,"Home Street Address must be less than 255 characters",IF('DO NOT USE_Contact Formulas'!A257,"OK",NA()))</f>
        <v>#N/A</v>
      </c>
      <c r="G257" s="41" t="e">
        <f>IF(LEN('Contact Data Entry'!G257)&gt;40,"City must be less than 40 characters",IF('DO NOT USE_Contact Formulas'!A257,"OK",NA()))</f>
        <v>#N/A</v>
      </c>
      <c r="H257" s="41" t="e">
        <f>IF(AND(NOT(ISBLANK('Contact Data Entry'!H257)),ISNA(VLOOKUP('Contact Data Entry'!H257,'DO NOT USE_School Picklist'!$P$3:$P$52,1,FALSE))),"Please select a value from the drop-down menu",IF('DO NOT USE_Contact Formulas'!A257,"OK",NA()))</f>
        <v>#N/A</v>
      </c>
      <c r="I257" s="41" t="e">
        <f>IF(AND('DO NOT USE_Contact Formulas'!A257,ISBLANK('Contact Data Entry'!I257)),"Zip is required",IF(ISBLANK('Contact Data Entry'!I257),NA(),"OK"))</f>
        <v>#N/A</v>
      </c>
      <c r="J257" s="41" t="e">
        <f>IF(AND('DO NOT USE_Contact Formulas'!A257,ISBLANK('Contact Data Entry'!J257)),"Student or Staff? is required",IF(ISBLANK('Contact Data Entry'!J257),NA(),IF(ISNA(VLOOKUP('Contact Data Entry'!J257,'DO NOT USE_School Picklist'!$B$3:$B$6,1,FALSE)),"Please select a value from the drop-down menu","OK")))</f>
        <v>#N/A</v>
      </c>
      <c r="K257" s="41" t="e">
        <f>IF(AND('Contact Data Entry'!J257='DO NOT USE_School Picklist'!$B$4,ISBLANK('Contact Data Entry'!K257)),"Occupation/Job Title is required if Student or Staff? is Yes, staff/faculty or volunteer",IF('DO NOT USE_Contact Formulas'!A257,"OK",NA()))</f>
        <v>#N/A</v>
      </c>
      <c r="L257" s="41" t="e">
        <f ca="1">IF('Contact Data Entry'!L257&gt;'DO NOT USE_School Picklist'!$C$3,"Date last on school campus/facility cannot be a future date",IF('DO NOT USE_Contact Formulas'!A257,IF(ISBLANK('Contact Data Entry'!L257),"Date last on school campus/facility is required","OK"),NA()))</f>
        <v>#N/A</v>
      </c>
      <c r="M257" s="42" t="e">
        <f ca="1">IF('Contact Data Entry'!M257&gt;'DO NOT USE_School Picklist'!$C$3,"Last Exposure Date cannot be a future date",IF('DO NOT USE_Contact Formulas'!A257,IF(ISBLANK('Contact Data Entry'!M257),"Last Exposure Date is required","OK"),NA()))</f>
        <v>#N/A</v>
      </c>
      <c r="N257" s="42" t="e">
        <f>IF(AND('DO NOT USE_Contact Formulas'!A257,ISBLANK('Contact Data Entry'!N257)),"Specific Place in the Location is required",IF(ISBLANK('Contact Data Entry'!N257),NA(),"OK"))</f>
        <v>#N/A</v>
      </c>
      <c r="O257" s="41" t="e">
        <f>IF(AND(NOT(ISBLANK('Contact Data Entry'!O257)),ISNA(VLOOKUP('Contact Data Entry'!O257,'DO NOT USE_School Picklist'!$L$3:$L$81,1,FALSE))),"Please select a value from the drop-down menu",IF('DO NOT USE_Contact Formulas'!A257,"OK",NA()))</f>
        <v>#N/A</v>
      </c>
      <c r="P257" s="41" t="e">
        <f>IF(AND(NOT(ISBLANK('Contact Data Entry'!P257)),NOT(ISNUMBER(MATCH("*@*.?*",'Contact Data Entry'!P257,0)))),"Email must be in a valid format",IF('DO NOT USE_Contact Formulas'!A257,"OK",NA()))</f>
        <v>#N/A</v>
      </c>
      <c r="Q257" s="41" t="e">
        <f>IF(LEN('Contact Data Entry'!Q257)&gt;50,"Parent/Guardian Name must be less than 50 characters",IF('DO NOT USE_Contact Formulas'!A257,"OK",NA()))</f>
        <v>#N/A</v>
      </c>
      <c r="R257" s="41" t="e">
        <f>IF(NOT(ISBLANK('Contact Data Entry'!R257)),IF(AND(ISNUMBER('Contact Data Entry'!R257),LEFT('Contact Data Entry'!R257,1)&lt;&gt;"1",LEN('Contact Data Entry'!R257)=10),"OK","Phone number must be valid format"),IF('DO NOT USE_Contact Formulas'!A257,"OK",NA()))</f>
        <v>#N/A</v>
      </c>
      <c r="S257" s="41" t="e">
        <f>IF(AND(NOT(ISBLANK('Contact Data Entry'!S257)),ISNA(VLOOKUP('Contact Data Entry'!S257,'DO NOT USE_School Picklist'!$N$3:$N$63,1,FALSE))),"Please select a value from the drop-down menu",IF('DO NOT USE_Contact Formulas'!A257,"OK",NA()))</f>
        <v>#N/A</v>
      </c>
      <c r="T257" s="41" t="e">
        <f>IF(AND(NOT(ISBLANK('Contact Data Entry'!T257)),ISNA(VLOOKUP('Contact Data Entry'!T257,'DO NOT USE_School Picklist'!$E$3:$E$10,1,FALSE))),"Please select a value from the drop-down menu",IF('DO NOT USE_Contact Formulas'!A257,"OK",NA()))</f>
        <v>#N/A</v>
      </c>
      <c r="U257" s="41" t="e">
        <f>IF(AND(NOT(ISBLANK('Contact Data Entry'!U257)),ISNA(VLOOKUP('Contact Data Entry'!U257,'DO NOT USE_School Picklist'!$F$3:$F$16,1,FALSE))),"Please select a value from the drop-down menu",IF('DO NOT USE_Contact Formulas'!A257,"OK",NA()))</f>
        <v>#N/A</v>
      </c>
      <c r="V257" s="41" t="e">
        <f>IF(LEN('Contact Data Entry'!V257)&gt;100,"Classroom(s) must be less than 100 characters",IF('DO NOT USE_Contact Formulas'!A257,"OK",NA()))</f>
        <v>#N/A</v>
      </c>
      <c r="W257" s="41" t="e">
        <f>IF(AND(NOT(ISBLANK('Contact Data Entry'!W257)),ISNA(VLOOKUP('Contact Data Entry'!W257,'DO NOT USE_School Picklist'!$K$3:$K$6,1,FALSE))),"Please select a value from the drop-down menu",IF('DO NOT USE_Contact Formulas'!A257,"OK",NA()))</f>
        <v>#N/A</v>
      </c>
      <c r="X257" s="41" t="e">
        <f>IF(AND(NOT(ISBLANK('Contact Data Entry'!X257)),ISNA(VLOOKUP('Contact Data Entry'!X257,'DO NOT USE_School Picklist'!$D$3:$D$5,1,FALSE))),"Please select a value from the drop-down menu",IF('DO NOT USE_Contact Formulas'!A257,"OK",NA()))</f>
        <v>#N/A</v>
      </c>
      <c r="Y257" s="41"/>
      <c r="Z257" s="41" t="e">
        <f>IF(AND(NOT(ISBLANK('Contact Data Entry'!Z257)),ISNA(VLOOKUP('Contact Data Entry'!Z257,'DO NOT USE_School Picklist'!$G$3:$G$5,1,FALSE))),"Please select a value from the drop-down menu",IF('DO NOT USE_Contact Formulas'!A257,"OK",NA()))</f>
        <v>#N/A</v>
      </c>
      <c r="AA257" s="41"/>
      <c r="AB257" s="41" t="e">
        <f>IF(AND(NOT(ISBLANK('Contact Data Entry'!AB257)),ISNA(VLOOKUP('Contact Data Entry'!AB257,'DO NOT USE_School Picklist'!$H$3:$H$4,1,FALSE))),"Please select a value from the drop-down menu",IF('DO NOT USE_Contact Formulas'!A257,"OK",NA()))</f>
        <v>#N/A</v>
      </c>
      <c r="AC257" s="41" t="e">
        <f ca="1">IF('Contact Data Entry'!AC257&gt;'DO NOT USE_School Picklist'!$C$3,"Test Date cannot be a future date",IF('DO NOT USE_Contact Formulas'!A257,"OK",NA()))</f>
        <v>#N/A</v>
      </c>
      <c r="AD257" s="41" t="e">
        <f>IF(AND(NOT(ISBLANK('Contact Data Entry'!AD257)),ISNA(VLOOKUP('Contact Data Entry'!AD257,'DO NOT USE_School Picklist'!$Q$3:$Q$8,1,FALSE))),"Please select a value from the drop-down menu",IF('DO NOT USE_Contact Formulas'!A257,"OK",NA()))</f>
        <v>#N/A</v>
      </c>
    </row>
    <row r="258" spans="1:30" x14ac:dyDescent="0.25">
      <c r="A258" s="40" t="e">
        <f>IF('DO NOT USE_Contact Formulas'!A258,IF('DO NOT USE_Contact Formulas'!B258,"Not all required fields are completed","OK"),NA())</f>
        <v>#N/A</v>
      </c>
      <c r="B258" s="41" t="e">
        <f>IF(AND('DO NOT USE_Contact Formulas'!A258,ISBLANK('Contact Data Entry'!B258)),"First Name is required",IF(NOT(ISBLANK('Contact Data Entry'!B258)),"OK",NA()))</f>
        <v>#N/A</v>
      </c>
      <c r="C258" s="41" t="e">
        <f>IF(AND('DO NOT USE_Contact Formulas'!A258,ISBLANK('Contact Data Entry'!C258)),"Last Name is required",IF(NOT(ISBLANK('Contact Data Entry'!C258)),"OK",NA()))</f>
        <v>#N/A</v>
      </c>
      <c r="D258" s="41" t="e">
        <f>IF(AND('DO NOT USE_Contact Formulas'!A258,ISBLANK('Contact Data Entry'!D258)),"Birthdate is required",IF(NOT(ISBLANK('Contact Data Entry'!D258)),"OK",NA()))</f>
        <v>#N/A</v>
      </c>
      <c r="E258" s="41" t="e">
        <f>IF(AND('DO NOT USE_Contact Formulas'!A258,ISBLANK('Contact Data Entry'!E258)),"Mobile Phone is required",IF(NOT(ISBLANK('Contact Data Entry'!E258)),IF(AND(ISNUMBER(VALUE('Contact Data Entry'!E258)),LEFT('Contact Data Entry'!E258,1)&lt;&gt;"1",LEN('Contact Data Entry'!E258)=10),"OK","Phone number must be valid format"),NA()))</f>
        <v>#N/A</v>
      </c>
      <c r="F258" s="41" t="e">
        <f>IF(LEN('Contact Data Entry'!F258)&gt;255,"Home Street Address must be less than 255 characters",IF('DO NOT USE_Contact Formulas'!A258,"OK",NA()))</f>
        <v>#N/A</v>
      </c>
      <c r="G258" s="41" t="e">
        <f>IF(LEN('Contact Data Entry'!G258)&gt;40,"City must be less than 40 characters",IF('DO NOT USE_Contact Formulas'!A258,"OK",NA()))</f>
        <v>#N/A</v>
      </c>
      <c r="H258" s="41" t="e">
        <f>IF(AND(NOT(ISBLANK('Contact Data Entry'!H258)),ISNA(VLOOKUP('Contact Data Entry'!H258,'DO NOT USE_School Picklist'!$P$3:$P$52,1,FALSE))),"Please select a value from the drop-down menu",IF('DO NOT USE_Contact Formulas'!A258,"OK",NA()))</f>
        <v>#N/A</v>
      </c>
      <c r="I258" s="41" t="e">
        <f>IF(AND('DO NOT USE_Contact Formulas'!A258,ISBLANK('Contact Data Entry'!I258)),"Zip is required",IF(ISBLANK('Contact Data Entry'!I258),NA(),"OK"))</f>
        <v>#N/A</v>
      </c>
      <c r="J258" s="41" t="e">
        <f>IF(AND('DO NOT USE_Contact Formulas'!A258,ISBLANK('Contact Data Entry'!J258)),"Student or Staff? is required",IF(ISBLANK('Contact Data Entry'!J258),NA(),IF(ISNA(VLOOKUP('Contact Data Entry'!J258,'DO NOT USE_School Picklist'!$B$3:$B$6,1,FALSE)),"Please select a value from the drop-down menu","OK")))</f>
        <v>#N/A</v>
      </c>
      <c r="K258" s="41" t="e">
        <f>IF(AND('Contact Data Entry'!J258='DO NOT USE_School Picklist'!$B$4,ISBLANK('Contact Data Entry'!K258)),"Occupation/Job Title is required if Student or Staff? is Yes, staff/faculty or volunteer",IF('DO NOT USE_Contact Formulas'!A258,"OK",NA()))</f>
        <v>#N/A</v>
      </c>
      <c r="L258" s="41" t="e">
        <f ca="1">IF('Contact Data Entry'!L258&gt;'DO NOT USE_School Picklist'!$C$3,"Date last on school campus/facility cannot be a future date",IF('DO NOT USE_Contact Formulas'!A258,IF(ISBLANK('Contact Data Entry'!L258),"Date last on school campus/facility is required","OK"),NA()))</f>
        <v>#N/A</v>
      </c>
      <c r="M258" s="42" t="e">
        <f ca="1">IF('Contact Data Entry'!M258&gt;'DO NOT USE_School Picklist'!$C$3,"Last Exposure Date cannot be a future date",IF('DO NOT USE_Contact Formulas'!A258,IF(ISBLANK('Contact Data Entry'!M258),"Last Exposure Date is required","OK"),NA()))</f>
        <v>#N/A</v>
      </c>
      <c r="N258" s="42" t="e">
        <f>IF(AND('DO NOT USE_Contact Formulas'!A258,ISBLANK('Contact Data Entry'!N258)),"Specific Place in the Location is required",IF(ISBLANK('Contact Data Entry'!N258),NA(),"OK"))</f>
        <v>#N/A</v>
      </c>
      <c r="O258" s="41" t="e">
        <f>IF(AND(NOT(ISBLANK('Contact Data Entry'!O258)),ISNA(VLOOKUP('Contact Data Entry'!O258,'DO NOT USE_School Picklist'!$L$3:$L$81,1,FALSE))),"Please select a value from the drop-down menu",IF('DO NOT USE_Contact Formulas'!A258,"OK",NA()))</f>
        <v>#N/A</v>
      </c>
      <c r="P258" s="41" t="e">
        <f>IF(AND(NOT(ISBLANK('Contact Data Entry'!P258)),NOT(ISNUMBER(MATCH("*@*.?*",'Contact Data Entry'!P258,0)))),"Email must be in a valid format",IF('DO NOT USE_Contact Formulas'!A258,"OK",NA()))</f>
        <v>#N/A</v>
      </c>
      <c r="Q258" s="41" t="e">
        <f>IF(LEN('Contact Data Entry'!Q258)&gt;50,"Parent/Guardian Name must be less than 50 characters",IF('DO NOT USE_Contact Formulas'!A258,"OK",NA()))</f>
        <v>#N/A</v>
      </c>
      <c r="R258" s="41" t="e">
        <f>IF(NOT(ISBLANK('Contact Data Entry'!R258)),IF(AND(ISNUMBER('Contact Data Entry'!R258),LEFT('Contact Data Entry'!R258,1)&lt;&gt;"1",LEN('Contact Data Entry'!R258)=10),"OK","Phone number must be valid format"),IF('DO NOT USE_Contact Formulas'!A258,"OK",NA()))</f>
        <v>#N/A</v>
      </c>
      <c r="S258" s="41" t="e">
        <f>IF(AND(NOT(ISBLANK('Contact Data Entry'!S258)),ISNA(VLOOKUP('Contact Data Entry'!S258,'DO NOT USE_School Picklist'!$N$3:$N$63,1,FALSE))),"Please select a value from the drop-down menu",IF('DO NOT USE_Contact Formulas'!A258,"OK",NA()))</f>
        <v>#N/A</v>
      </c>
      <c r="T258" s="41" t="e">
        <f>IF(AND(NOT(ISBLANK('Contact Data Entry'!T258)),ISNA(VLOOKUP('Contact Data Entry'!T258,'DO NOT USE_School Picklist'!$E$3:$E$10,1,FALSE))),"Please select a value from the drop-down menu",IF('DO NOT USE_Contact Formulas'!A258,"OK",NA()))</f>
        <v>#N/A</v>
      </c>
      <c r="U258" s="41" t="e">
        <f>IF(AND(NOT(ISBLANK('Contact Data Entry'!U258)),ISNA(VLOOKUP('Contact Data Entry'!U258,'DO NOT USE_School Picklist'!$F$3:$F$16,1,FALSE))),"Please select a value from the drop-down menu",IF('DO NOT USE_Contact Formulas'!A258,"OK",NA()))</f>
        <v>#N/A</v>
      </c>
      <c r="V258" s="41" t="e">
        <f>IF(LEN('Contact Data Entry'!V258)&gt;100,"Classroom(s) must be less than 100 characters",IF('DO NOT USE_Contact Formulas'!A258,"OK",NA()))</f>
        <v>#N/A</v>
      </c>
      <c r="W258" s="41" t="e">
        <f>IF(AND(NOT(ISBLANK('Contact Data Entry'!W258)),ISNA(VLOOKUP('Contact Data Entry'!W258,'DO NOT USE_School Picklist'!$K$3:$K$6,1,FALSE))),"Please select a value from the drop-down menu",IF('DO NOT USE_Contact Formulas'!A258,"OK",NA()))</f>
        <v>#N/A</v>
      </c>
      <c r="X258" s="41" t="e">
        <f>IF(AND(NOT(ISBLANK('Contact Data Entry'!X258)),ISNA(VLOOKUP('Contact Data Entry'!X258,'DO NOT USE_School Picklist'!$D$3:$D$5,1,FALSE))),"Please select a value from the drop-down menu",IF('DO NOT USE_Contact Formulas'!A258,"OK",NA()))</f>
        <v>#N/A</v>
      </c>
      <c r="Y258" s="41"/>
      <c r="Z258" s="41" t="e">
        <f>IF(AND(NOT(ISBLANK('Contact Data Entry'!Z258)),ISNA(VLOOKUP('Contact Data Entry'!Z258,'DO NOT USE_School Picklist'!$G$3:$G$5,1,FALSE))),"Please select a value from the drop-down menu",IF('DO NOT USE_Contact Formulas'!A258,"OK",NA()))</f>
        <v>#N/A</v>
      </c>
      <c r="AA258" s="41"/>
      <c r="AB258" s="41" t="e">
        <f>IF(AND(NOT(ISBLANK('Contact Data Entry'!AB258)),ISNA(VLOOKUP('Contact Data Entry'!AB258,'DO NOT USE_School Picklist'!$H$3:$H$4,1,FALSE))),"Please select a value from the drop-down menu",IF('DO NOT USE_Contact Formulas'!A258,"OK",NA()))</f>
        <v>#N/A</v>
      </c>
      <c r="AC258" s="41" t="e">
        <f ca="1">IF('Contact Data Entry'!AC258&gt;'DO NOT USE_School Picklist'!$C$3,"Test Date cannot be a future date",IF('DO NOT USE_Contact Formulas'!A258,"OK",NA()))</f>
        <v>#N/A</v>
      </c>
      <c r="AD258" s="41" t="e">
        <f>IF(AND(NOT(ISBLANK('Contact Data Entry'!AD258)),ISNA(VLOOKUP('Contact Data Entry'!AD258,'DO NOT USE_School Picklist'!$Q$3:$Q$8,1,FALSE))),"Please select a value from the drop-down menu",IF('DO NOT USE_Contact Formulas'!A258,"OK",NA()))</f>
        <v>#N/A</v>
      </c>
    </row>
    <row r="259" spans="1:30" x14ac:dyDescent="0.25">
      <c r="A259" s="40" t="e">
        <f>IF('DO NOT USE_Contact Formulas'!A259,IF('DO NOT USE_Contact Formulas'!B259,"Not all required fields are completed","OK"),NA())</f>
        <v>#N/A</v>
      </c>
      <c r="B259" s="41" t="e">
        <f>IF(AND('DO NOT USE_Contact Formulas'!A259,ISBLANK('Contact Data Entry'!B259)),"First Name is required",IF(NOT(ISBLANK('Contact Data Entry'!B259)),"OK",NA()))</f>
        <v>#N/A</v>
      </c>
      <c r="C259" s="41" t="e">
        <f>IF(AND('DO NOT USE_Contact Formulas'!A259,ISBLANK('Contact Data Entry'!C259)),"Last Name is required",IF(NOT(ISBLANK('Contact Data Entry'!C259)),"OK",NA()))</f>
        <v>#N/A</v>
      </c>
      <c r="D259" s="41" t="e">
        <f>IF(AND('DO NOT USE_Contact Formulas'!A259,ISBLANK('Contact Data Entry'!D259)),"Birthdate is required",IF(NOT(ISBLANK('Contact Data Entry'!D259)),"OK",NA()))</f>
        <v>#N/A</v>
      </c>
      <c r="E259" s="41" t="e">
        <f>IF(AND('DO NOT USE_Contact Formulas'!A259,ISBLANK('Contact Data Entry'!E259)),"Mobile Phone is required",IF(NOT(ISBLANK('Contact Data Entry'!E259)),IF(AND(ISNUMBER(VALUE('Contact Data Entry'!E259)),LEFT('Contact Data Entry'!E259,1)&lt;&gt;"1",LEN('Contact Data Entry'!E259)=10),"OK","Phone number must be valid format"),NA()))</f>
        <v>#N/A</v>
      </c>
      <c r="F259" s="41" t="e">
        <f>IF(LEN('Contact Data Entry'!F259)&gt;255,"Home Street Address must be less than 255 characters",IF('DO NOT USE_Contact Formulas'!A259,"OK",NA()))</f>
        <v>#N/A</v>
      </c>
      <c r="G259" s="41" t="e">
        <f>IF(LEN('Contact Data Entry'!G259)&gt;40,"City must be less than 40 characters",IF('DO NOT USE_Contact Formulas'!A259,"OK",NA()))</f>
        <v>#N/A</v>
      </c>
      <c r="H259" s="41" t="e">
        <f>IF(AND(NOT(ISBLANK('Contact Data Entry'!H259)),ISNA(VLOOKUP('Contact Data Entry'!H259,'DO NOT USE_School Picklist'!$P$3:$P$52,1,FALSE))),"Please select a value from the drop-down menu",IF('DO NOT USE_Contact Formulas'!A259,"OK",NA()))</f>
        <v>#N/A</v>
      </c>
      <c r="I259" s="41" t="e">
        <f>IF(AND('DO NOT USE_Contact Formulas'!A259,ISBLANK('Contact Data Entry'!I259)),"Zip is required",IF(ISBLANK('Contact Data Entry'!I259),NA(),"OK"))</f>
        <v>#N/A</v>
      </c>
      <c r="J259" s="41" t="e">
        <f>IF(AND('DO NOT USE_Contact Formulas'!A259,ISBLANK('Contact Data Entry'!J259)),"Student or Staff? is required",IF(ISBLANK('Contact Data Entry'!J259),NA(),IF(ISNA(VLOOKUP('Contact Data Entry'!J259,'DO NOT USE_School Picklist'!$B$3:$B$6,1,FALSE)),"Please select a value from the drop-down menu","OK")))</f>
        <v>#N/A</v>
      </c>
      <c r="K259" s="41" t="e">
        <f>IF(AND('Contact Data Entry'!J259='DO NOT USE_School Picklist'!$B$4,ISBLANK('Contact Data Entry'!K259)),"Occupation/Job Title is required if Student or Staff? is Yes, staff/faculty or volunteer",IF('DO NOT USE_Contact Formulas'!A259,"OK",NA()))</f>
        <v>#N/A</v>
      </c>
      <c r="L259" s="41" t="e">
        <f ca="1">IF('Contact Data Entry'!L259&gt;'DO NOT USE_School Picklist'!$C$3,"Date last on school campus/facility cannot be a future date",IF('DO NOT USE_Contact Formulas'!A259,IF(ISBLANK('Contact Data Entry'!L259),"Date last on school campus/facility is required","OK"),NA()))</f>
        <v>#N/A</v>
      </c>
      <c r="M259" s="42" t="e">
        <f ca="1">IF('Contact Data Entry'!M259&gt;'DO NOT USE_School Picklist'!$C$3,"Last Exposure Date cannot be a future date",IF('DO NOT USE_Contact Formulas'!A259,IF(ISBLANK('Contact Data Entry'!M259),"Last Exposure Date is required","OK"),NA()))</f>
        <v>#N/A</v>
      </c>
      <c r="N259" s="42" t="e">
        <f>IF(AND('DO NOT USE_Contact Formulas'!A259,ISBLANK('Contact Data Entry'!N259)),"Specific Place in the Location is required",IF(ISBLANK('Contact Data Entry'!N259),NA(),"OK"))</f>
        <v>#N/A</v>
      </c>
      <c r="O259" s="41" t="e">
        <f>IF(AND(NOT(ISBLANK('Contact Data Entry'!O259)),ISNA(VLOOKUP('Contact Data Entry'!O259,'DO NOT USE_School Picklist'!$L$3:$L$81,1,FALSE))),"Please select a value from the drop-down menu",IF('DO NOT USE_Contact Formulas'!A259,"OK",NA()))</f>
        <v>#N/A</v>
      </c>
      <c r="P259" s="41" t="e">
        <f>IF(AND(NOT(ISBLANK('Contact Data Entry'!P259)),NOT(ISNUMBER(MATCH("*@*.?*",'Contact Data Entry'!P259,0)))),"Email must be in a valid format",IF('DO NOT USE_Contact Formulas'!A259,"OK",NA()))</f>
        <v>#N/A</v>
      </c>
      <c r="Q259" s="41" t="e">
        <f>IF(LEN('Contact Data Entry'!Q259)&gt;50,"Parent/Guardian Name must be less than 50 characters",IF('DO NOT USE_Contact Formulas'!A259,"OK",NA()))</f>
        <v>#N/A</v>
      </c>
      <c r="R259" s="41" t="e">
        <f>IF(NOT(ISBLANK('Contact Data Entry'!R259)),IF(AND(ISNUMBER('Contact Data Entry'!R259),LEFT('Contact Data Entry'!R259,1)&lt;&gt;"1",LEN('Contact Data Entry'!R259)=10),"OK","Phone number must be valid format"),IF('DO NOT USE_Contact Formulas'!A259,"OK",NA()))</f>
        <v>#N/A</v>
      </c>
      <c r="S259" s="41" t="e">
        <f>IF(AND(NOT(ISBLANK('Contact Data Entry'!S259)),ISNA(VLOOKUP('Contact Data Entry'!S259,'DO NOT USE_School Picklist'!$N$3:$N$63,1,FALSE))),"Please select a value from the drop-down menu",IF('DO NOT USE_Contact Formulas'!A259,"OK",NA()))</f>
        <v>#N/A</v>
      </c>
      <c r="T259" s="41" t="e">
        <f>IF(AND(NOT(ISBLANK('Contact Data Entry'!T259)),ISNA(VLOOKUP('Contact Data Entry'!T259,'DO NOT USE_School Picklist'!$E$3:$E$10,1,FALSE))),"Please select a value from the drop-down menu",IF('DO NOT USE_Contact Formulas'!A259,"OK",NA()))</f>
        <v>#N/A</v>
      </c>
      <c r="U259" s="41" t="e">
        <f>IF(AND(NOT(ISBLANK('Contact Data Entry'!U259)),ISNA(VLOOKUP('Contact Data Entry'!U259,'DO NOT USE_School Picklist'!$F$3:$F$16,1,FALSE))),"Please select a value from the drop-down menu",IF('DO NOT USE_Contact Formulas'!A259,"OK",NA()))</f>
        <v>#N/A</v>
      </c>
      <c r="V259" s="41" t="e">
        <f>IF(LEN('Contact Data Entry'!V259)&gt;100,"Classroom(s) must be less than 100 characters",IF('DO NOT USE_Contact Formulas'!A259,"OK",NA()))</f>
        <v>#N/A</v>
      </c>
      <c r="W259" s="41" t="e">
        <f>IF(AND(NOT(ISBLANK('Contact Data Entry'!W259)),ISNA(VLOOKUP('Contact Data Entry'!W259,'DO NOT USE_School Picklist'!$K$3:$K$6,1,FALSE))),"Please select a value from the drop-down menu",IF('DO NOT USE_Contact Formulas'!A259,"OK",NA()))</f>
        <v>#N/A</v>
      </c>
      <c r="X259" s="41" t="e">
        <f>IF(AND(NOT(ISBLANK('Contact Data Entry'!X259)),ISNA(VLOOKUP('Contact Data Entry'!X259,'DO NOT USE_School Picklist'!$D$3:$D$5,1,FALSE))),"Please select a value from the drop-down menu",IF('DO NOT USE_Contact Formulas'!A259,"OK",NA()))</f>
        <v>#N/A</v>
      </c>
      <c r="Y259" s="41"/>
      <c r="Z259" s="41" t="e">
        <f>IF(AND(NOT(ISBLANK('Contact Data Entry'!Z259)),ISNA(VLOOKUP('Contact Data Entry'!Z259,'DO NOT USE_School Picklist'!$G$3:$G$5,1,FALSE))),"Please select a value from the drop-down menu",IF('DO NOT USE_Contact Formulas'!A259,"OK",NA()))</f>
        <v>#N/A</v>
      </c>
      <c r="AA259" s="41"/>
      <c r="AB259" s="41" t="e">
        <f>IF(AND(NOT(ISBLANK('Contact Data Entry'!AB259)),ISNA(VLOOKUP('Contact Data Entry'!AB259,'DO NOT USE_School Picklist'!$H$3:$H$4,1,FALSE))),"Please select a value from the drop-down menu",IF('DO NOT USE_Contact Formulas'!A259,"OK",NA()))</f>
        <v>#N/A</v>
      </c>
      <c r="AC259" s="41" t="e">
        <f ca="1">IF('Contact Data Entry'!AC259&gt;'DO NOT USE_School Picklist'!$C$3,"Test Date cannot be a future date",IF('DO NOT USE_Contact Formulas'!A259,"OK",NA()))</f>
        <v>#N/A</v>
      </c>
      <c r="AD259" s="41" t="e">
        <f>IF(AND(NOT(ISBLANK('Contact Data Entry'!AD259)),ISNA(VLOOKUP('Contact Data Entry'!AD259,'DO NOT USE_School Picklist'!$Q$3:$Q$8,1,FALSE))),"Please select a value from the drop-down menu",IF('DO NOT USE_Contact Formulas'!A259,"OK",NA()))</f>
        <v>#N/A</v>
      </c>
    </row>
    <row r="260" spans="1:30" x14ac:dyDescent="0.25">
      <c r="A260" s="40" t="e">
        <f>IF('DO NOT USE_Contact Formulas'!A260,IF('DO NOT USE_Contact Formulas'!B260,"Not all required fields are completed","OK"),NA())</f>
        <v>#N/A</v>
      </c>
      <c r="B260" s="41" t="e">
        <f>IF(AND('DO NOT USE_Contact Formulas'!A260,ISBLANK('Contact Data Entry'!B260)),"First Name is required",IF(NOT(ISBLANK('Contact Data Entry'!B260)),"OK",NA()))</f>
        <v>#N/A</v>
      </c>
      <c r="C260" s="41" t="e">
        <f>IF(AND('DO NOT USE_Contact Formulas'!A260,ISBLANK('Contact Data Entry'!C260)),"Last Name is required",IF(NOT(ISBLANK('Contact Data Entry'!C260)),"OK",NA()))</f>
        <v>#N/A</v>
      </c>
      <c r="D260" s="41" t="e">
        <f>IF(AND('DO NOT USE_Contact Formulas'!A260,ISBLANK('Contact Data Entry'!D260)),"Birthdate is required",IF(NOT(ISBLANK('Contact Data Entry'!D260)),"OK",NA()))</f>
        <v>#N/A</v>
      </c>
      <c r="E260" s="41" t="e">
        <f>IF(AND('DO NOT USE_Contact Formulas'!A260,ISBLANK('Contact Data Entry'!E260)),"Mobile Phone is required",IF(NOT(ISBLANK('Contact Data Entry'!E260)),IF(AND(ISNUMBER(VALUE('Contact Data Entry'!E260)),LEFT('Contact Data Entry'!E260,1)&lt;&gt;"1",LEN('Contact Data Entry'!E260)=10),"OK","Phone number must be valid format"),NA()))</f>
        <v>#N/A</v>
      </c>
      <c r="F260" s="41" t="e">
        <f>IF(LEN('Contact Data Entry'!F260)&gt;255,"Home Street Address must be less than 255 characters",IF('DO NOT USE_Contact Formulas'!A260,"OK",NA()))</f>
        <v>#N/A</v>
      </c>
      <c r="G260" s="41" t="e">
        <f>IF(LEN('Contact Data Entry'!G260)&gt;40,"City must be less than 40 characters",IF('DO NOT USE_Contact Formulas'!A260,"OK",NA()))</f>
        <v>#N/A</v>
      </c>
      <c r="H260" s="41" t="e">
        <f>IF(AND(NOT(ISBLANK('Contact Data Entry'!H260)),ISNA(VLOOKUP('Contact Data Entry'!H260,'DO NOT USE_School Picklist'!$P$3:$P$52,1,FALSE))),"Please select a value from the drop-down menu",IF('DO NOT USE_Contact Formulas'!A260,"OK",NA()))</f>
        <v>#N/A</v>
      </c>
      <c r="I260" s="41" t="e">
        <f>IF(AND('DO NOT USE_Contact Formulas'!A260,ISBLANK('Contact Data Entry'!I260)),"Zip is required",IF(ISBLANK('Contact Data Entry'!I260),NA(),"OK"))</f>
        <v>#N/A</v>
      </c>
      <c r="J260" s="41" t="e">
        <f>IF(AND('DO NOT USE_Contact Formulas'!A260,ISBLANK('Contact Data Entry'!J260)),"Student or Staff? is required",IF(ISBLANK('Contact Data Entry'!J260),NA(),IF(ISNA(VLOOKUP('Contact Data Entry'!J260,'DO NOT USE_School Picklist'!$B$3:$B$6,1,FALSE)),"Please select a value from the drop-down menu","OK")))</f>
        <v>#N/A</v>
      </c>
      <c r="K260" s="41" t="e">
        <f>IF(AND('Contact Data Entry'!J260='DO NOT USE_School Picklist'!$B$4,ISBLANK('Contact Data Entry'!K260)),"Occupation/Job Title is required if Student or Staff? is Yes, staff/faculty or volunteer",IF('DO NOT USE_Contact Formulas'!A260,"OK",NA()))</f>
        <v>#N/A</v>
      </c>
      <c r="L260" s="41" t="e">
        <f ca="1">IF('Contact Data Entry'!L260&gt;'DO NOT USE_School Picklist'!$C$3,"Date last on school campus/facility cannot be a future date",IF('DO NOT USE_Contact Formulas'!A260,IF(ISBLANK('Contact Data Entry'!L260),"Date last on school campus/facility is required","OK"),NA()))</f>
        <v>#N/A</v>
      </c>
      <c r="M260" s="42" t="e">
        <f ca="1">IF('Contact Data Entry'!M260&gt;'DO NOT USE_School Picklist'!$C$3,"Last Exposure Date cannot be a future date",IF('DO NOT USE_Contact Formulas'!A260,IF(ISBLANK('Contact Data Entry'!M260),"Last Exposure Date is required","OK"),NA()))</f>
        <v>#N/A</v>
      </c>
      <c r="N260" s="42" t="e">
        <f>IF(AND('DO NOT USE_Contact Formulas'!A260,ISBLANK('Contact Data Entry'!N260)),"Specific Place in the Location is required",IF(ISBLANK('Contact Data Entry'!N260),NA(),"OK"))</f>
        <v>#N/A</v>
      </c>
      <c r="O260" s="41" t="e">
        <f>IF(AND(NOT(ISBLANK('Contact Data Entry'!O260)),ISNA(VLOOKUP('Contact Data Entry'!O260,'DO NOT USE_School Picklist'!$L$3:$L$81,1,FALSE))),"Please select a value from the drop-down menu",IF('DO NOT USE_Contact Formulas'!A260,"OK",NA()))</f>
        <v>#N/A</v>
      </c>
      <c r="P260" s="41" t="e">
        <f>IF(AND(NOT(ISBLANK('Contact Data Entry'!P260)),NOT(ISNUMBER(MATCH("*@*.?*",'Contact Data Entry'!P260,0)))),"Email must be in a valid format",IF('DO NOT USE_Contact Formulas'!A260,"OK",NA()))</f>
        <v>#N/A</v>
      </c>
      <c r="Q260" s="41" t="e">
        <f>IF(LEN('Contact Data Entry'!Q260)&gt;50,"Parent/Guardian Name must be less than 50 characters",IF('DO NOT USE_Contact Formulas'!A260,"OK",NA()))</f>
        <v>#N/A</v>
      </c>
      <c r="R260" s="41" t="e">
        <f>IF(NOT(ISBLANK('Contact Data Entry'!R260)),IF(AND(ISNUMBER('Contact Data Entry'!R260),LEFT('Contact Data Entry'!R260,1)&lt;&gt;"1",LEN('Contact Data Entry'!R260)=10),"OK","Phone number must be valid format"),IF('DO NOT USE_Contact Formulas'!A260,"OK",NA()))</f>
        <v>#N/A</v>
      </c>
      <c r="S260" s="41" t="e">
        <f>IF(AND(NOT(ISBLANK('Contact Data Entry'!S260)),ISNA(VLOOKUP('Contact Data Entry'!S260,'DO NOT USE_School Picklist'!$N$3:$N$63,1,FALSE))),"Please select a value from the drop-down menu",IF('DO NOT USE_Contact Formulas'!A260,"OK",NA()))</f>
        <v>#N/A</v>
      </c>
      <c r="T260" s="41" t="e">
        <f>IF(AND(NOT(ISBLANK('Contact Data Entry'!T260)),ISNA(VLOOKUP('Contact Data Entry'!T260,'DO NOT USE_School Picklist'!$E$3:$E$10,1,FALSE))),"Please select a value from the drop-down menu",IF('DO NOT USE_Contact Formulas'!A260,"OK",NA()))</f>
        <v>#N/A</v>
      </c>
      <c r="U260" s="41" t="e">
        <f>IF(AND(NOT(ISBLANK('Contact Data Entry'!U260)),ISNA(VLOOKUP('Contact Data Entry'!U260,'DO NOT USE_School Picklist'!$F$3:$F$16,1,FALSE))),"Please select a value from the drop-down menu",IF('DO NOT USE_Contact Formulas'!A260,"OK",NA()))</f>
        <v>#N/A</v>
      </c>
      <c r="V260" s="41" t="e">
        <f>IF(LEN('Contact Data Entry'!V260)&gt;100,"Classroom(s) must be less than 100 characters",IF('DO NOT USE_Contact Formulas'!A260,"OK",NA()))</f>
        <v>#N/A</v>
      </c>
      <c r="W260" s="41" t="e">
        <f>IF(AND(NOT(ISBLANK('Contact Data Entry'!W260)),ISNA(VLOOKUP('Contact Data Entry'!W260,'DO NOT USE_School Picklist'!$K$3:$K$6,1,FALSE))),"Please select a value from the drop-down menu",IF('DO NOT USE_Contact Formulas'!A260,"OK",NA()))</f>
        <v>#N/A</v>
      </c>
      <c r="X260" s="41" t="e">
        <f>IF(AND(NOT(ISBLANK('Contact Data Entry'!X260)),ISNA(VLOOKUP('Contact Data Entry'!X260,'DO NOT USE_School Picklist'!$D$3:$D$5,1,FALSE))),"Please select a value from the drop-down menu",IF('DO NOT USE_Contact Formulas'!A260,"OK",NA()))</f>
        <v>#N/A</v>
      </c>
      <c r="Y260" s="41"/>
      <c r="Z260" s="41" t="e">
        <f>IF(AND(NOT(ISBLANK('Contact Data Entry'!Z260)),ISNA(VLOOKUP('Contact Data Entry'!Z260,'DO NOT USE_School Picklist'!$G$3:$G$5,1,FALSE))),"Please select a value from the drop-down menu",IF('DO NOT USE_Contact Formulas'!A260,"OK",NA()))</f>
        <v>#N/A</v>
      </c>
      <c r="AA260" s="41"/>
      <c r="AB260" s="41" t="e">
        <f>IF(AND(NOT(ISBLANK('Contact Data Entry'!AB260)),ISNA(VLOOKUP('Contact Data Entry'!AB260,'DO NOT USE_School Picklist'!$H$3:$H$4,1,FALSE))),"Please select a value from the drop-down menu",IF('DO NOT USE_Contact Formulas'!A260,"OK",NA()))</f>
        <v>#N/A</v>
      </c>
      <c r="AC260" s="41" t="e">
        <f ca="1">IF('Contact Data Entry'!AC260&gt;'DO NOT USE_School Picklist'!$C$3,"Test Date cannot be a future date",IF('DO NOT USE_Contact Formulas'!A260,"OK",NA()))</f>
        <v>#N/A</v>
      </c>
      <c r="AD260" s="41" t="e">
        <f>IF(AND(NOT(ISBLANK('Contact Data Entry'!AD260)),ISNA(VLOOKUP('Contact Data Entry'!AD260,'DO NOT USE_School Picklist'!$Q$3:$Q$8,1,FALSE))),"Please select a value from the drop-down menu",IF('DO NOT USE_Contact Formulas'!A260,"OK",NA()))</f>
        <v>#N/A</v>
      </c>
    </row>
    <row r="261" spans="1:30" x14ac:dyDescent="0.25">
      <c r="A261" s="40" t="e">
        <f>IF('DO NOT USE_Contact Formulas'!A261,IF('DO NOT USE_Contact Formulas'!B261,"Not all required fields are completed","OK"),NA())</f>
        <v>#N/A</v>
      </c>
      <c r="B261" s="41" t="e">
        <f>IF(AND('DO NOT USE_Contact Formulas'!A261,ISBLANK('Contact Data Entry'!B261)),"First Name is required",IF(NOT(ISBLANK('Contact Data Entry'!B261)),"OK",NA()))</f>
        <v>#N/A</v>
      </c>
      <c r="C261" s="41" t="e">
        <f>IF(AND('DO NOT USE_Contact Formulas'!A261,ISBLANK('Contact Data Entry'!C261)),"Last Name is required",IF(NOT(ISBLANK('Contact Data Entry'!C261)),"OK",NA()))</f>
        <v>#N/A</v>
      </c>
      <c r="D261" s="41" t="e">
        <f>IF(AND('DO NOT USE_Contact Formulas'!A261,ISBLANK('Contact Data Entry'!D261)),"Birthdate is required",IF(NOT(ISBLANK('Contact Data Entry'!D261)),"OK",NA()))</f>
        <v>#N/A</v>
      </c>
      <c r="E261" s="41" t="e">
        <f>IF(AND('DO NOT USE_Contact Formulas'!A261,ISBLANK('Contact Data Entry'!E261)),"Mobile Phone is required",IF(NOT(ISBLANK('Contact Data Entry'!E261)),IF(AND(ISNUMBER(VALUE('Contact Data Entry'!E261)),LEFT('Contact Data Entry'!E261,1)&lt;&gt;"1",LEN('Contact Data Entry'!E261)=10),"OK","Phone number must be valid format"),NA()))</f>
        <v>#N/A</v>
      </c>
      <c r="F261" s="41" t="e">
        <f>IF(LEN('Contact Data Entry'!F261)&gt;255,"Home Street Address must be less than 255 characters",IF('DO NOT USE_Contact Formulas'!A261,"OK",NA()))</f>
        <v>#N/A</v>
      </c>
      <c r="G261" s="41" t="e">
        <f>IF(LEN('Contact Data Entry'!G261)&gt;40,"City must be less than 40 characters",IF('DO NOT USE_Contact Formulas'!A261,"OK",NA()))</f>
        <v>#N/A</v>
      </c>
      <c r="H261" s="41" t="e">
        <f>IF(AND(NOT(ISBLANK('Contact Data Entry'!H261)),ISNA(VLOOKUP('Contact Data Entry'!H261,'DO NOT USE_School Picklist'!$P$3:$P$52,1,FALSE))),"Please select a value from the drop-down menu",IF('DO NOT USE_Contact Formulas'!A261,"OK",NA()))</f>
        <v>#N/A</v>
      </c>
      <c r="I261" s="41" t="e">
        <f>IF(AND('DO NOT USE_Contact Formulas'!A261,ISBLANK('Contact Data Entry'!I261)),"Zip is required",IF(ISBLANK('Contact Data Entry'!I261),NA(),"OK"))</f>
        <v>#N/A</v>
      </c>
      <c r="J261" s="41" t="e">
        <f>IF(AND('DO NOT USE_Contact Formulas'!A261,ISBLANK('Contact Data Entry'!J261)),"Student or Staff? is required",IF(ISBLANK('Contact Data Entry'!J261),NA(),IF(ISNA(VLOOKUP('Contact Data Entry'!J261,'DO NOT USE_School Picklist'!$B$3:$B$6,1,FALSE)),"Please select a value from the drop-down menu","OK")))</f>
        <v>#N/A</v>
      </c>
      <c r="K261" s="41" t="e">
        <f>IF(AND('Contact Data Entry'!J261='DO NOT USE_School Picklist'!$B$4,ISBLANK('Contact Data Entry'!K261)),"Occupation/Job Title is required if Student or Staff? is Yes, staff/faculty or volunteer",IF('DO NOT USE_Contact Formulas'!A261,"OK",NA()))</f>
        <v>#N/A</v>
      </c>
      <c r="L261" s="41" t="e">
        <f ca="1">IF('Contact Data Entry'!L261&gt;'DO NOT USE_School Picklist'!$C$3,"Date last on school campus/facility cannot be a future date",IF('DO NOT USE_Contact Formulas'!A261,IF(ISBLANK('Contact Data Entry'!L261),"Date last on school campus/facility is required","OK"),NA()))</f>
        <v>#N/A</v>
      </c>
      <c r="M261" s="42" t="e">
        <f ca="1">IF('Contact Data Entry'!M261&gt;'DO NOT USE_School Picklist'!$C$3,"Last Exposure Date cannot be a future date",IF('DO NOT USE_Contact Formulas'!A261,IF(ISBLANK('Contact Data Entry'!M261),"Last Exposure Date is required","OK"),NA()))</f>
        <v>#N/A</v>
      </c>
      <c r="N261" s="42" t="e">
        <f>IF(AND('DO NOT USE_Contact Formulas'!A261,ISBLANK('Contact Data Entry'!N261)),"Specific Place in the Location is required",IF(ISBLANK('Contact Data Entry'!N261),NA(),"OK"))</f>
        <v>#N/A</v>
      </c>
      <c r="O261" s="41" t="e">
        <f>IF(AND(NOT(ISBLANK('Contact Data Entry'!O261)),ISNA(VLOOKUP('Contact Data Entry'!O261,'DO NOT USE_School Picklist'!$L$3:$L$81,1,FALSE))),"Please select a value from the drop-down menu",IF('DO NOT USE_Contact Formulas'!A261,"OK",NA()))</f>
        <v>#N/A</v>
      </c>
      <c r="P261" s="41" t="e">
        <f>IF(AND(NOT(ISBLANK('Contact Data Entry'!P261)),NOT(ISNUMBER(MATCH("*@*.?*",'Contact Data Entry'!P261,0)))),"Email must be in a valid format",IF('DO NOT USE_Contact Formulas'!A261,"OK",NA()))</f>
        <v>#N/A</v>
      </c>
      <c r="Q261" s="41" t="e">
        <f>IF(LEN('Contact Data Entry'!Q261)&gt;50,"Parent/Guardian Name must be less than 50 characters",IF('DO NOT USE_Contact Formulas'!A261,"OK",NA()))</f>
        <v>#N/A</v>
      </c>
      <c r="R261" s="41" t="e">
        <f>IF(NOT(ISBLANK('Contact Data Entry'!R261)),IF(AND(ISNUMBER('Contact Data Entry'!R261),LEFT('Contact Data Entry'!R261,1)&lt;&gt;"1",LEN('Contact Data Entry'!R261)=10),"OK","Phone number must be valid format"),IF('DO NOT USE_Contact Formulas'!A261,"OK",NA()))</f>
        <v>#N/A</v>
      </c>
      <c r="S261" s="41" t="e">
        <f>IF(AND(NOT(ISBLANK('Contact Data Entry'!S261)),ISNA(VLOOKUP('Contact Data Entry'!S261,'DO NOT USE_School Picklist'!$N$3:$N$63,1,FALSE))),"Please select a value from the drop-down menu",IF('DO NOT USE_Contact Formulas'!A261,"OK",NA()))</f>
        <v>#N/A</v>
      </c>
      <c r="T261" s="41" t="e">
        <f>IF(AND(NOT(ISBLANK('Contact Data Entry'!T261)),ISNA(VLOOKUP('Contact Data Entry'!T261,'DO NOT USE_School Picklist'!$E$3:$E$10,1,FALSE))),"Please select a value from the drop-down menu",IF('DO NOT USE_Contact Formulas'!A261,"OK",NA()))</f>
        <v>#N/A</v>
      </c>
      <c r="U261" s="41" t="e">
        <f>IF(AND(NOT(ISBLANK('Contact Data Entry'!U261)),ISNA(VLOOKUP('Contact Data Entry'!U261,'DO NOT USE_School Picklist'!$F$3:$F$16,1,FALSE))),"Please select a value from the drop-down menu",IF('DO NOT USE_Contact Formulas'!A261,"OK",NA()))</f>
        <v>#N/A</v>
      </c>
      <c r="V261" s="41" t="e">
        <f>IF(LEN('Contact Data Entry'!V261)&gt;100,"Classroom(s) must be less than 100 characters",IF('DO NOT USE_Contact Formulas'!A261,"OK",NA()))</f>
        <v>#N/A</v>
      </c>
      <c r="W261" s="41" t="e">
        <f>IF(AND(NOT(ISBLANK('Contact Data Entry'!W261)),ISNA(VLOOKUP('Contact Data Entry'!W261,'DO NOT USE_School Picklist'!$K$3:$K$6,1,FALSE))),"Please select a value from the drop-down menu",IF('DO NOT USE_Contact Formulas'!A261,"OK",NA()))</f>
        <v>#N/A</v>
      </c>
      <c r="X261" s="41" t="e">
        <f>IF(AND(NOT(ISBLANK('Contact Data Entry'!X261)),ISNA(VLOOKUP('Contact Data Entry'!X261,'DO NOT USE_School Picklist'!$D$3:$D$5,1,FALSE))),"Please select a value from the drop-down menu",IF('DO NOT USE_Contact Formulas'!A261,"OK",NA()))</f>
        <v>#N/A</v>
      </c>
      <c r="Y261" s="41"/>
      <c r="Z261" s="41" t="e">
        <f>IF(AND(NOT(ISBLANK('Contact Data Entry'!Z261)),ISNA(VLOOKUP('Contact Data Entry'!Z261,'DO NOT USE_School Picklist'!$G$3:$G$5,1,FALSE))),"Please select a value from the drop-down menu",IF('DO NOT USE_Contact Formulas'!A261,"OK",NA()))</f>
        <v>#N/A</v>
      </c>
      <c r="AA261" s="41"/>
      <c r="AB261" s="41" t="e">
        <f>IF(AND(NOT(ISBLANK('Contact Data Entry'!AB261)),ISNA(VLOOKUP('Contact Data Entry'!AB261,'DO NOT USE_School Picklist'!$H$3:$H$4,1,FALSE))),"Please select a value from the drop-down menu",IF('DO NOT USE_Contact Formulas'!A261,"OK",NA()))</f>
        <v>#N/A</v>
      </c>
      <c r="AC261" s="41" t="e">
        <f ca="1">IF('Contact Data Entry'!AC261&gt;'DO NOT USE_School Picklist'!$C$3,"Test Date cannot be a future date",IF('DO NOT USE_Contact Formulas'!A261,"OK",NA()))</f>
        <v>#N/A</v>
      </c>
      <c r="AD261" s="41" t="e">
        <f>IF(AND(NOT(ISBLANK('Contact Data Entry'!AD261)),ISNA(VLOOKUP('Contact Data Entry'!AD261,'DO NOT USE_School Picklist'!$Q$3:$Q$8,1,FALSE))),"Please select a value from the drop-down menu",IF('DO NOT USE_Contact Formulas'!A261,"OK",NA()))</f>
        <v>#N/A</v>
      </c>
    </row>
    <row r="262" spans="1:30" x14ac:dyDescent="0.25">
      <c r="A262" s="40" t="e">
        <f>IF('DO NOT USE_Contact Formulas'!A262,IF('DO NOT USE_Contact Formulas'!B262,"Not all required fields are completed","OK"),NA())</f>
        <v>#N/A</v>
      </c>
      <c r="B262" s="41" t="e">
        <f>IF(AND('DO NOT USE_Contact Formulas'!A262,ISBLANK('Contact Data Entry'!B262)),"First Name is required",IF(NOT(ISBLANK('Contact Data Entry'!B262)),"OK",NA()))</f>
        <v>#N/A</v>
      </c>
      <c r="C262" s="41" t="e">
        <f>IF(AND('DO NOT USE_Contact Formulas'!A262,ISBLANK('Contact Data Entry'!C262)),"Last Name is required",IF(NOT(ISBLANK('Contact Data Entry'!C262)),"OK",NA()))</f>
        <v>#N/A</v>
      </c>
      <c r="D262" s="41" t="e">
        <f>IF(AND('DO NOT USE_Contact Formulas'!A262,ISBLANK('Contact Data Entry'!D262)),"Birthdate is required",IF(NOT(ISBLANK('Contact Data Entry'!D262)),"OK",NA()))</f>
        <v>#N/A</v>
      </c>
      <c r="E262" s="41" t="e">
        <f>IF(AND('DO NOT USE_Contact Formulas'!A262,ISBLANK('Contact Data Entry'!E262)),"Mobile Phone is required",IF(NOT(ISBLANK('Contact Data Entry'!E262)),IF(AND(ISNUMBER(VALUE('Contact Data Entry'!E262)),LEFT('Contact Data Entry'!E262,1)&lt;&gt;"1",LEN('Contact Data Entry'!E262)=10),"OK","Phone number must be valid format"),NA()))</f>
        <v>#N/A</v>
      </c>
      <c r="F262" s="41" t="e">
        <f>IF(LEN('Contact Data Entry'!F262)&gt;255,"Home Street Address must be less than 255 characters",IF('DO NOT USE_Contact Formulas'!A262,"OK",NA()))</f>
        <v>#N/A</v>
      </c>
      <c r="G262" s="41" t="e">
        <f>IF(LEN('Contact Data Entry'!G262)&gt;40,"City must be less than 40 characters",IF('DO NOT USE_Contact Formulas'!A262,"OK",NA()))</f>
        <v>#N/A</v>
      </c>
      <c r="H262" s="41" t="e">
        <f>IF(AND(NOT(ISBLANK('Contact Data Entry'!H262)),ISNA(VLOOKUP('Contact Data Entry'!H262,'DO NOT USE_School Picklist'!$P$3:$P$52,1,FALSE))),"Please select a value from the drop-down menu",IF('DO NOT USE_Contact Formulas'!A262,"OK",NA()))</f>
        <v>#N/A</v>
      </c>
      <c r="I262" s="41" t="e">
        <f>IF(AND('DO NOT USE_Contact Formulas'!A262,ISBLANK('Contact Data Entry'!I262)),"Zip is required",IF(ISBLANK('Contact Data Entry'!I262),NA(),"OK"))</f>
        <v>#N/A</v>
      </c>
      <c r="J262" s="41" t="e">
        <f>IF(AND('DO NOT USE_Contact Formulas'!A262,ISBLANK('Contact Data Entry'!J262)),"Student or Staff? is required",IF(ISBLANK('Contact Data Entry'!J262),NA(),IF(ISNA(VLOOKUP('Contact Data Entry'!J262,'DO NOT USE_School Picklist'!$B$3:$B$6,1,FALSE)),"Please select a value from the drop-down menu","OK")))</f>
        <v>#N/A</v>
      </c>
      <c r="K262" s="41" t="e">
        <f>IF(AND('Contact Data Entry'!J262='DO NOT USE_School Picklist'!$B$4,ISBLANK('Contact Data Entry'!K262)),"Occupation/Job Title is required if Student or Staff? is Yes, staff/faculty or volunteer",IF('DO NOT USE_Contact Formulas'!A262,"OK",NA()))</f>
        <v>#N/A</v>
      </c>
      <c r="L262" s="41" t="e">
        <f ca="1">IF('Contact Data Entry'!L262&gt;'DO NOT USE_School Picklist'!$C$3,"Date last on school campus/facility cannot be a future date",IF('DO NOT USE_Contact Formulas'!A262,IF(ISBLANK('Contact Data Entry'!L262),"Date last on school campus/facility is required","OK"),NA()))</f>
        <v>#N/A</v>
      </c>
      <c r="M262" s="42" t="e">
        <f ca="1">IF('Contact Data Entry'!M262&gt;'DO NOT USE_School Picklist'!$C$3,"Last Exposure Date cannot be a future date",IF('DO NOT USE_Contact Formulas'!A262,IF(ISBLANK('Contact Data Entry'!M262),"Last Exposure Date is required","OK"),NA()))</f>
        <v>#N/A</v>
      </c>
      <c r="N262" s="42" t="e">
        <f>IF(AND('DO NOT USE_Contact Formulas'!A262,ISBLANK('Contact Data Entry'!N262)),"Specific Place in the Location is required",IF(ISBLANK('Contact Data Entry'!N262),NA(),"OK"))</f>
        <v>#N/A</v>
      </c>
      <c r="O262" s="41" t="e">
        <f>IF(AND(NOT(ISBLANK('Contact Data Entry'!O262)),ISNA(VLOOKUP('Contact Data Entry'!O262,'DO NOT USE_School Picklist'!$L$3:$L$81,1,FALSE))),"Please select a value from the drop-down menu",IF('DO NOT USE_Contact Formulas'!A262,"OK",NA()))</f>
        <v>#N/A</v>
      </c>
      <c r="P262" s="41" t="e">
        <f>IF(AND(NOT(ISBLANK('Contact Data Entry'!P262)),NOT(ISNUMBER(MATCH("*@*.?*",'Contact Data Entry'!P262,0)))),"Email must be in a valid format",IF('DO NOT USE_Contact Formulas'!A262,"OK",NA()))</f>
        <v>#N/A</v>
      </c>
      <c r="Q262" s="41" t="e">
        <f>IF(LEN('Contact Data Entry'!Q262)&gt;50,"Parent/Guardian Name must be less than 50 characters",IF('DO NOT USE_Contact Formulas'!A262,"OK",NA()))</f>
        <v>#N/A</v>
      </c>
      <c r="R262" s="41" t="e">
        <f>IF(NOT(ISBLANK('Contact Data Entry'!R262)),IF(AND(ISNUMBER('Contact Data Entry'!R262),LEFT('Contact Data Entry'!R262,1)&lt;&gt;"1",LEN('Contact Data Entry'!R262)=10),"OK","Phone number must be valid format"),IF('DO NOT USE_Contact Formulas'!A262,"OK",NA()))</f>
        <v>#N/A</v>
      </c>
      <c r="S262" s="41" t="e">
        <f>IF(AND(NOT(ISBLANK('Contact Data Entry'!S262)),ISNA(VLOOKUP('Contact Data Entry'!S262,'DO NOT USE_School Picklist'!$N$3:$N$63,1,FALSE))),"Please select a value from the drop-down menu",IF('DO NOT USE_Contact Formulas'!A262,"OK",NA()))</f>
        <v>#N/A</v>
      </c>
      <c r="T262" s="41" t="e">
        <f>IF(AND(NOT(ISBLANK('Contact Data Entry'!T262)),ISNA(VLOOKUP('Contact Data Entry'!T262,'DO NOT USE_School Picklist'!$E$3:$E$10,1,FALSE))),"Please select a value from the drop-down menu",IF('DO NOT USE_Contact Formulas'!A262,"OK",NA()))</f>
        <v>#N/A</v>
      </c>
      <c r="U262" s="41" t="e">
        <f>IF(AND(NOT(ISBLANK('Contact Data Entry'!U262)),ISNA(VLOOKUP('Contact Data Entry'!U262,'DO NOT USE_School Picklist'!$F$3:$F$16,1,FALSE))),"Please select a value from the drop-down menu",IF('DO NOT USE_Contact Formulas'!A262,"OK",NA()))</f>
        <v>#N/A</v>
      </c>
      <c r="V262" s="41" t="e">
        <f>IF(LEN('Contact Data Entry'!V262)&gt;100,"Classroom(s) must be less than 100 characters",IF('DO NOT USE_Contact Formulas'!A262,"OK",NA()))</f>
        <v>#N/A</v>
      </c>
      <c r="W262" s="41" t="e">
        <f>IF(AND(NOT(ISBLANK('Contact Data Entry'!W262)),ISNA(VLOOKUP('Contact Data Entry'!W262,'DO NOT USE_School Picklist'!$K$3:$K$6,1,FALSE))),"Please select a value from the drop-down menu",IF('DO NOT USE_Contact Formulas'!A262,"OK",NA()))</f>
        <v>#N/A</v>
      </c>
      <c r="X262" s="41" t="e">
        <f>IF(AND(NOT(ISBLANK('Contact Data Entry'!X262)),ISNA(VLOOKUP('Contact Data Entry'!X262,'DO NOT USE_School Picklist'!$D$3:$D$5,1,FALSE))),"Please select a value from the drop-down menu",IF('DO NOT USE_Contact Formulas'!A262,"OK",NA()))</f>
        <v>#N/A</v>
      </c>
      <c r="Y262" s="41"/>
      <c r="Z262" s="41" t="e">
        <f>IF(AND(NOT(ISBLANK('Contact Data Entry'!Z262)),ISNA(VLOOKUP('Contact Data Entry'!Z262,'DO NOT USE_School Picklist'!$G$3:$G$5,1,FALSE))),"Please select a value from the drop-down menu",IF('DO NOT USE_Contact Formulas'!A262,"OK",NA()))</f>
        <v>#N/A</v>
      </c>
      <c r="AA262" s="41"/>
      <c r="AB262" s="41" t="e">
        <f>IF(AND(NOT(ISBLANK('Contact Data Entry'!AB262)),ISNA(VLOOKUP('Contact Data Entry'!AB262,'DO NOT USE_School Picklist'!$H$3:$H$4,1,FALSE))),"Please select a value from the drop-down menu",IF('DO NOT USE_Contact Formulas'!A262,"OK",NA()))</f>
        <v>#N/A</v>
      </c>
      <c r="AC262" s="41" t="e">
        <f ca="1">IF('Contact Data Entry'!AC262&gt;'DO NOT USE_School Picklist'!$C$3,"Test Date cannot be a future date",IF('DO NOT USE_Contact Formulas'!A262,"OK",NA()))</f>
        <v>#N/A</v>
      </c>
      <c r="AD262" s="41" t="e">
        <f>IF(AND(NOT(ISBLANK('Contact Data Entry'!AD262)),ISNA(VLOOKUP('Contact Data Entry'!AD262,'DO NOT USE_School Picklist'!$Q$3:$Q$8,1,FALSE))),"Please select a value from the drop-down menu",IF('DO NOT USE_Contact Formulas'!A262,"OK",NA()))</f>
        <v>#N/A</v>
      </c>
    </row>
    <row r="263" spans="1:30" x14ac:dyDescent="0.25">
      <c r="A263" s="40" t="e">
        <f>IF('DO NOT USE_Contact Formulas'!A263,IF('DO NOT USE_Contact Formulas'!B263,"Not all required fields are completed","OK"),NA())</f>
        <v>#N/A</v>
      </c>
      <c r="B263" s="41" t="e">
        <f>IF(AND('DO NOT USE_Contact Formulas'!A263,ISBLANK('Contact Data Entry'!B263)),"First Name is required",IF(NOT(ISBLANK('Contact Data Entry'!B263)),"OK",NA()))</f>
        <v>#N/A</v>
      </c>
      <c r="C263" s="41" t="e">
        <f>IF(AND('DO NOT USE_Contact Formulas'!A263,ISBLANK('Contact Data Entry'!C263)),"Last Name is required",IF(NOT(ISBLANK('Contact Data Entry'!C263)),"OK",NA()))</f>
        <v>#N/A</v>
      </c>
      <c r="D263" s="41" t="e">
        <f>IF(AND('DO NOT USE_Contact Formulas'!A263,ISBLANK('Contact Data Entry'!D263)),"Birthdate is required",IF(NOT(ISBLANK('Contact Data Entry'!D263)),"OK",NA()))</f>
        <v>#N/A</v>
      </c>
      <c r="E263" s="41" t="e">
        <f>IF(AND('DO NOT USE_Contact Formulas'!A263,ISBLANK('Contact Data Entry'!E263)),"Mobile Phone is required",IF(NOT(ISBLANK('Contact Data Entry'!E263)),IF(AND(ISNUMBER(VALUE('Contact Data Entry'!E263)),LEFT('Contact Data Entry'!E263,1)&lt;&gt;"1",LEN('Contact Data Entry'!E263)=10),"OK","Phone number must be valid format"),NA()))</f>
        <v>#N/A</v>
      </c>
      <c r="F263" s="41" t="e">
        <f>IF(LEN('Contact Data Entry'!F263)&gt;255,"Home Street Address must be less than 255 characters",IF('DO NOT USE_Contact Formulas'!A263,"OK",NA()))</f>
        <v>#N/A</v>
      </c>
      <c r="G263" s="41" t="e">
        <f>IF(LEN('Contact Data Entry'!G263)&gt;40,"City must be less than 40 characters",IF('DO NOT USE_Contact Formulas'!A263,"OK",NA()))</f>
        <v>#N/A</v>
      </c>
      <c r="H263" s="41" t="e">
        <f>IF(AND(NOT(ISBLANK('Contact Data Entry'!H263)),ISNA(VLOOKUP('Contact Data Entry'!H263,'DO NOT USE_School Picklist'!$P$3:$P$52,1,FALSE))),"Please select a value from the drop-down menu",IF('DO NOT USE_Contact Formulas'!A263,"OK",NA()))</f>
        <v>#N/A</v>
      </c>
      <c r="I263" s="41" t="e">
        <f>IF(AND('DO NOT USE_Contact Formulas'!A263,ISBLANK('Contact Data Entry'!I263)),"Zip is required",IF(ISBLANK('Contact Data Entry'!I263),NA(),"OK"))</f>
        <v>#N/A</v>
      </c>
      <c r="J263" s="41" t="e">
        <f>IF(AND('DO NOT USE_Contact Formulas'!A263,ISBLANK('Contact Data Entry'!J263)),"Student or Staff? is required",IF(ISBLANK('Contact Data Entry'!J263),NA(),IF(ISNA(VLOOKUP('Contact Data Entry'!J263,'DO NOT USE_School Picklist'!$B$3:$B$6,1,FALSE)),"Please select a value from the drop-down menu","OK")))</f>
        <v>#N/A</v>
      </c>
      <c r="K263" s="41" t="e">
        <f>IF(AND('Contact Data Entry'!J263='DO NOT USE_School Picklist'!$B$4,ISBLANK('Contact Data Entry'!K263)),"Occupation/Job Title is required if Student or Staff? is Yes, staff/faculty or volunteer",IF('DO NOT USE_Contact Formulas'!A263,"OK",NA()))</f>
        <v>#N/A</v>
      </c>
      <c r="L263" s="41" t="e">
        <f ca="1">IF('Contact Data Entry'!L263&gt;'DO NOT USE_School Picklist'!$C$3,"Date last on school campus/facility cannot be a future date",IF('DO NOT USE_Contact Formulas'!A263,IF(ISBLANK('Contact Data Entry'!L263),"Date last on school campus/facility is required","OK"),NA()))</f>
        <v>#N/A</v>
      </c>
      <c r="M263" s="42" t="e">
        <f ca="1">IF('Contact Data Entry'!M263&gt;'DO NOT USE_School Picklist'!$C$3,"Last Exposure Date cannot be a future date",IF('DO NOT USE_Contact Formulas'!A263,IF(ISBLANK('Contact Data Entry'!M263),"Last Exposure Date is required","OK"),NA()))</f>
        <v>#N/A</v>
      </c>
      <c r="N263" s="42" t="e">
        <f>IF(AND('DO NOT USE_Contact Formulas'!A263,ISBLANK('Contact Data Entry'!N263)),"Specific Place in the Location is required",IF(ISBLANK('Contact Data Entry'!N263),NA(),"OK"))</f>
        <v>#N/A</v>
      </c>
      <c r="O263" s="41" t="e">
        <f>IF(AND(NOT(ISBLANK('Contact Data Entry'!O263)),ISNA(VLOOKUP('Contact Data Entry'!O263,'DO NOT USE_School Picklist'!$L$3:$L$81,1,FALSE))),"Please select a value from the drop-down menu",IF('DO NOT USE_Contact Formulas'!A263,"OK",NA()))</f>
        <v>#N/A</v>
      </c>
      <c r="P263" s="41" t="e">
        <f>IF(AND(NOT(ISBLANK('Contact Data Entry'!P263)),NOT(ISNUMBER(MATCH("*@*.?*",'Contact Data Entry'!P263,0)))),"Email must be in a valid format",IF('DO NOT USE_Contact Formulas'!A263,"OK",NA()))</f>
        <v>#N/A</v>
      </c>
      <c r="Q263" s="41" t="e">
        <f>IF(LEN('Contact Data Entry'!Q263)&gt;50,"Parent/Guardian Name must be less than 50 characters",IF('DO NOT USE_Contact Formulas'!A263,"OK",NA()))</f>
        <v>#N/A</v>
      </c>
      <c r="R263" s="41" t="e">
        <f>IF(NOT(ISBLANK('Contact Data Entry'!R263)),IF(AND(ISNUMBER('Contact Data Entry'!R263),LEFT('Contact Data Entry'!R263,1)&lt;&gt;"1",LEN('Contact Data Entry'!R263)=10),"OK","Phone number must be valid format"),IF('DO NOT USE_Contact Formulas'!A263,"OK",NA()))</f>
        <v>#N/A</v>
      </c>
      <c r="S263" s="41" t="e">
        <f>IF(AND(NOT(ISBLANK('Contact Data Entry'!S263)),ISNA(VLOOKUP('Contact Data Entry'!S263,'DO NOT USE_School Picklist'!$N$3:$N$63,1,FALSE))),"Please select a value from the drop-down menu",IF('DO NOT USE_Contact Formulas'!A263,"OK",NA()))</f>
        <v>#N/A</v>
      </c>
      <c r="T263" s="41" t="e">
        <f>IF(AND(NOT(ISBLANK('Contact Data Entry'!T263)),ISNA(VLOOKUP('Contact Data Entry'!T263,'DO NOT USE_School Picklist'!$E$3:$E$10,1,FALSE))),"Please select a value from the drop-down menu",IF('DO NOT USE_Contact Formulas'!A263,"OK",NA()))</f>
        <v>#N/A</v>
      </c>
      <c r="U263" s="41" t="e">
        <f>IF(AND(NOT(ISBLANK('Contact Data Entry'!U263)),ISNA(VLOOKUP('Contact Data Entry'!U263,'DO NOT USE_School Picklist'!$F$3:$F$16,1,FALSE))),"Please select a value from the drop-down menu",IF('DO NOT USE_Contact Formulas'!A263,"OK",NA()))</f>
        <v>#N/A</v>
      </c>
      <c r="V263" s="41" t="e">
        <f>IF(LEN('Contact Data Entry'!V263)&gt;100,"Classroom(s) must be less than 100 characters",IF('DO NOT USE_Contact Formulas'!A263,"OK",NA()))</f>
        <v>#N/A</v>
      </c>
      <c r="W263" s="41" t="e">
        <f>IF(AND(NOT(ISBLANK('Contact Data Entry'!W263)),ISNA(VLOOKUP('Contact Data Entry'!W263,'DO NOT USE_School Picklist'!$K$3:$K$6,1,FALSE))),"Please select a value from the drop-down menu",IF('DO NOT USE_Contact Formulas'!A263,"OK",NA()))</f>
        <v>#N/A</v>
      </c>
      <c r="X263" s="41" t="e">
        <f>IF(AND(NOT(ISBLANK('Contact Data Entry'!X263)),ISNA(VLOOKUP('Contact Data Entry'!X263,'DO NOT USE_School Picklist'!$D$3:$D$5,1,FALSE))),"Please select a value from the drop-down menu",IF('DO NOT USE_Contact Formulas'!A263,"OK",NA()))</f>
        <v>#N/A</v>
      </c>
      <c r="Y263" s="41"/>
      <c r="Z263" s="41" t="e">
        <f>IF(AND(NOT(ISBLANK('Contact Data Entry'!Z263)),ISNA(VLOOKUP('Contact Data Entry'!Z263,'DO NOT USE_School Picklist'!$G$3:$G$5,1,FALSE))),"Please select a value from the drop-down menu",IF('DO NOT USE_Contact Formulas'!A263,"OK",NA()))</f>
        <v>#N/A</v>
      </c>
      <c r="AA263" s="41"/>
      <c r="AB263" s="41" t="e">
        <f>IF(AND(NOT(ISBLANK('Contact Data Entry'!AB263)),ISNA(VLOOKUP('Contact Data Entry'!AB263,'DO NOT USE_School Picklist'!$H$3:$H$4,1,FALSE))),"Please select a value from the drop-down menu",IF('DO NOT USE_Contact Formulas'!A263,"OK",NA()))</f>
        <v>#N/A</v>
      </c>
      <c r="AC263" s="41" t="e">
        <f ca="1">IF('Contact Data Entry'!AC263&gt;'DO NOT USE_School Picklist'!$C$3,"Test Date cannot be a future date",IF('DO NOT USE_Contact Formulas'!A263,"OK",NA()))</f>
        <v>#N/A</v>
      </c>
      <c r="AD263" s="41" t="e">
        <f>IF(AND(NOT(ISBLANK('Contact Data Entry'!AD263)),ISNA(VLOOKUP('Contact Data Entry'!AD263,'DO NOT USE_School Picklist'!$Q$3:$Q$8,1,FALSE))),"Please select a value from the drop-down menu",IF('DO NOT USE_Contact Formulas'!A263,"OK",NA()))</f>
        <v>#N/A</v>
      </c>
    </row>
    <row r="264" spans="1:30" x14ac:dyDescent="0.25">
      <c r="A264" s="40" t="e">
        <f>IF('DO NOT USE_Contact Formulas'!A264,IF('DO NOT USE_Contact Formulas'!B264,"Not all required fields are completed","OK"),NA())</f>
        <v>#N/A</v>
      </c>
      <c r="B264" s="41" t="e">
        <f>IF(AND('DO NOT USE_Contact Formulas'!A264,ISBLANK('Contact Data Entry'!B264)),"First Name is required",IF(NOT(ISBLANK('Contact Data Entry'!B264)),"OK",NA()))</f>
        <v>#N/A</v>
      </c>
      <c r="C264" s="41" t="e">
        <f>IF(AND('DO NOT USE_Contact Formulas'!A264,ISBLANK('Contact Data Entry'!C264)),"Last Name is required",IF(NOT(ISBLANK('Contact Data Entry'!C264)),"OK",NA()))</f>
        <v>#N/A</v>
      </c>
      <c r="D264" s="41" t="e">
        <f>IF(AND('DO NOT USE_Contact Formulas'!A264,ISBLANK('Contact Data Entry'!D264)),"Birthdate is required",IF(NOT(ISBLANK('Contact Data Entry'!D264)),"OK",NA()))</f>
        <v>#N/A</v>
      </c>
      <c r="E264" s="41" t="e">
        <f>IF(AND('DO NOT USE_Contact Formulas'!A264,ISBLANK('Contact Data Entry'!E264)),"Mobile Phone is required",IF(NOT(ISBLANK('Contact Data Entry'!E264)),IF(AND(ISNUMBER(VALUE('Contact Data Entry'!E264)),LEFT('Contact Data Entry'!E264,1)&lt;&gt;"1",LEN('Contact Data Entry'!E264)=10),"OK","Phone number must be valid format"),NA()))</f>
        <v>#N/A</v>
      </c>
      <c r="F264" s="41" t="e">
        <f>IF(LEN('Contact Data Entry'!F264)&gt;255,"Home Street Address must be less than 255 characters",IF('DO NOT USE_Contact Formulas'!A264,"OK",NA()))</f>
        <v>#N/A</v>
      </c>
      <c r="G264" s="41" t="e">
        <f>IF(LEN('Contact Data Entry'!G264)&gt;40,"City must be less than 40 characters",IF('DO NOT USE_Contact Formulas'!A264,"OK",NA()))</f>
        <v>#N/A</v>
      </c>
      <c r="H264" s="41" t="e">
        <f>IF(AND(NOT(ISBLANK('Contact Data Entry'!H264)),ISNA(VLOOKUP('Contact Data Entry'!H264,'DO NOT USE_School Picklist'!$P$3:$P$52,1,FALSE))),"Please select a value from the drop-down menu",IF('DO NOT USE_Contact Formulas'!A264,"OK",NA()))</f>
        <v>#N/A</v>
      </c>
      <c r="I264" s="41" t="e">
        <f>IF(AND('DO NOT USE_Contact Formulas'!A264,ISBLANK('Contact Data Entry'!I264)),"Zip is required",IF(ISBLANK('Contact Data Entry'!I264),NA(),"OK"))</f>
        <v>#N/A</v>
      </c>
      <c r="J264" s="41" t="e">
        <f>IF(AND('DO NOT USE_Contact Formulas'!A264,ISBLANK('Contact Data Entry'!J264)),"Student or Staff? is required",IF(ISBLANK('Contact Data Entry'!J264),NA(),IF(ISNA(VLOOKUP('Contact Data Entry'!J264,'DO NOT USE_School Picklist'!$B$3:$B$6,1,FALSE)),"Please select a value from the drop-down menu","OK")))</f>
        <v>#N/A</v>
      </c>
      <c r="K264" s="41" t="e">
        <f>IF(AND('Contact Data Entry'!J264='DO NOT USE_School Picklist'!$B$4,ISBLANK('Contact Data Entry'!K264)),"Occupation/Job Title is required if Student or Staff? is Yes, staff/faculty or volunteer",IF('DO NOT USE_Contact Formulas'!A264,"OK",NA()))</f>
        <v>#N/A</v>
      </c>
      <c r="L264" s="41" t="e">
        <f ca="1">IF('Contact Data Entry'!L264&gt;'DO NOT USE_School Picklist'!$C$3,"Date last on school campus/facility cannot be a future date",IF('DO NOT USE_Contact Formulas'!A264,IF(ISBLANK('Contact Data Entry'!L264),"Date last on school campus/facility is required","OK"),NA()))</f>
        <v>#N/A</v>
      </c>
      <c r="M264" s="42" t="e">
        <f ca="1">IF('Contact Data Entry'!M264&gt;'DO NOT USE_School Picklist'!$C$3,"Last Exposure Date cannot be a future date",IF('DO NOT USE_Contact Formulas'!A264,IF(ISBLANK('Contact Data Entry'!M264),"Last Exposure Date is required","OK"),NA()))</f>
        <v>#N/A</v>
      </c>
      <c r="N264" s="42" t="e">
        <f>IF(AND('DO NOT USE_Contact Formulas'!A264,ISBLANK('Contact Data Entry'!N264)),"Specific Place in the Location is required",IF(ISBLANK('Contact Data Entry'!N264),NA(),"OK"))</f>
        <v>#N/A</v>
      </c>
      <c r="O264" s="41" t="e">
        <f>IF(AND(NOT(ISBLANK('Contact Data Entry'!O264)),ISNA(VLOOKUP('Contact Data Entry'!O264,'DO NOT USE_School Picklist'!$L$3:$L$81,1,FALSE))),"Please select a value from the drop-down menu",IF('DO NOT USE_Contact Formulas'!A264,"OK",NA()))</f>
        <v>#N/A</v>
      </c>
      <c r="P264" s="41" t="e">
        <f>IF(AND(NOT(ISBLANK('Contact Data Entry'!P264)),NOT(ISNUMBER(MATCH("*@*.?*",'Contact Data Entry'!P264,0)))),"Email must be in a valid format",IF('DO NOT USE_Contact Formulas'!A264,"OK",NA()))</f>
        <v>#N/A</v>
      </c>
      <c r="Q264" s="41" t="e">
        <f>IF(LEN('Contact Data Entry'!Q264)&gt;50,"Parent/Guardian Name must be less than 50 characters",IF('DO NOT USE_Contact Formulas'!A264,"OK",NA()))</f>
        <v>#N/A</v>
      </c>
      <c r="R264" s="41" t="e">
        <f>IF(NOT(ISBLANK('Contact Data Entry'!R264)),IF(AND(ISNUMBER('Contact Data Entry'!R264),LEFT('Contact Data Entry'!R264,1)&lt;&gt;"1",LEN('Contact Data Entry'!R264)=10),"OK","Phone number must be valid format"),IF('DO NOT USE_Contact Formulas'!A264,"OK",NA()))</f>
        <v>#N/A</v>
      </c>
      <c r="S264" s="41" t="e">
        <f>IF(AND(NOT(ISBLANK('Contact Data Entry'!S264)),ISNA(VLOOKUP('Contact Data Entry'!S264,'DO NOT USE_School Picklist'!$N$3:$N$63,1,FALSE))),"Please select a value from the drop-down menu",IF('DO NOT USE_Contact Formulas'!A264,"OK",NA()))</f>
        <v>#N/A</v>
      </c>
      <c r="T264" s="41" t="e">
        <f>IF(AND(NOT(ISBLANK('Contact Data Entry'!T264)),ISNA(VLOOKUP('Contact Data Entry'!T264,'DO NOT USE_School Picklist'!$E$3:$E$10,1,FALSE))),"Please select a value from the drop-down menu",IF('DO NOT USE_Contact Formulas'!A264,"OK",NA()))</f>
        <v>#N/A</v>
      </c>
      <c r="U264" s="41" t="e">
        <f>IF(AND(NOT(ISBLANK('Contact Data Entry'!U264)),ISNA(VLOOKUP('Contact Data Entry'!U264,'DO NOT USE_School Picklist'!$F$3:$F$16,1,FALSE))),"Please select a value from the drop-down menu",IF('DO NOT USE_Contact Formulas'!A264,"OK",NA()))</f>
        <v>#N/A</v>
      </c>
      <c r="V264" s="41" t="e">
        <f>IF(LEN('Contact Data Entry'!V264)&gt;100,"Classroom(s) must be less than 100 characters",IF('DO NOT USE_Contact Formulas'!A264,"OK",NA()))</f>
        <v>#N/A</v>
      </c>
      <c r="W264" s="41" t="e">
        <f>IF(AND(NOT(ISBLANK('Contact Data Entry'!W264)),ISNA(VLOOKUP('Contact Data Entry'!W264,'DO NOT USE_School Picklist'!$K$3:$K$6,1,FALSE))),"Please select a value from the drop-down menu",IF('DO NOT USE_Contact Formulas'!A264,"OK",NA()))</f>
        <v>#N/A</v>
      </c>
      <c r="X264" s="41" t="e">
        <f>IF(AND(NOT(ISBLANK('Contact Data Entry'!X264)),ISNA(VLOOKUP('Contact Data Entry'!X264,'DO NOT USE_School Picklist'!$D$3:$D$5,1,FALSE))),"Please select a value from the drop-down menu",IF('DO NOT USE_Contact Formulas'!A264,"OK",NA()))</f>
        <v>#N/A</v>
      </c>
      <c r="Y264" s="41"/>
      <c r="Z264" s="41" t="e">
        <f>IF(AND(NOT(ISBLANK('Contact Data Entry'!Z264)),ISNA(VLOOKUP('Contact Data Entry'!Z264,'DO NOT USE_School Picklist'!$G$3:$G$5,1,FALSE))),"Please select a value from the drop-down menu",IF('DO NOT USE_Contact Formulas'!A264,"OK",NA()))</f>
        <v>#N/A</v>
      </c>
      <c r="AA264" s="41"/>
      <c r="AB264" s="41" t="e">
        <f>IF(AND(NOT(ISBLANK('Contact Data Entry'!AB264)),ISNA(VLOOKUP('Contact Data Entry'!AB264,'DO NOT USE_School Picklist'!$H$3:$H$4,1,FALSE))),"Please select a value from the drop-down menu",IF('DO NOT USE_Contact Formulas'!A264,"OK",NA()))</f>
        <v>#N/A</v>
      </c>
      <c r="AC264" s="41" t="e">
        <f ca="1">IF('Contact Data Entry'!AC264&gt;'DO NOT USE_School Picklist'!$C$3,"Test Date cannot be a future date",IF('DO NOT USE_Contact Formulas'!A264,"OK",NA()))</f>
        <v>#N/A</v>
      </c>
      <c r="AD264" s="41" t="e">
        <f>IF(AND(NOT(ISBLANK('Contact Data Entry'!AD264)),ISNA(VLOOKUP('Contact Data Entry'!AD264,'DO NOT USE_School Picklist'!$Q$3:$Q$8,1,FALSE))),"Please select a value from the drop-down menu",IF('DO NOT USE_Contact Formulas'!A264,"OK",NA()))</f>
        <v>#N/A</v>
      </c>
    </row>
    <row r="265" spans="1:30" x14ac:dyDescent="0.25">
      <c r="A265" s="40" t="e">
        <f>IF('DO NOT USE_Contact Formulas'!A265,IF('DO NOT USE_Contact Formulas'!B265,"Not all required fields are completed","OK"),NA())</f>
        <v>#N/A</v>
      </c>
      <c r="B265" s="41" t="e">
        <f>IF(AND('DO NOT USE_Contact Formulas'!A265,ISBLANK('Contact Data Entry'!B265)),"First Name is required",IF(NOT(ISBLANK('Contact Data Entry'!B265)),"OK",NA()))</f>
        <v>#N/A</v>
      </c>
      <c r="C265" s="41" t="e">
        <f>IF(AND('DO NOT USE_Contact Formulas'!A265,ISBLANK('Contact Data Entry'!C265)),"Last Name is required",IF(NOT(ISBLANK('Contact Data Entry'!C265)),"OK",NA()))</f>
        <v>#N/A</v>
      </c>
      <c r="D265" s="41" t="e">
        <f>IF(AND('DO NOT USE_Contact Formulas'!A265,ISBLANK('Contact Data Entry'!D265)),"Birthdate is required",IF(NOT(ISBLANK('Contact Data Entry'!D265)),"OK",NA()))</f>
        <v>#N/A</v>
      </c>
      <c r="E265" s="41" t="e">
        <f>IF(AND('DO NOT USE_Contact Formulas'!A265,ISBLANK('Contact Data Entry'!E265)),"Mobile Phone is required",IF(NOT(ISBLANK('Contact Data Entry'!E265)),IF(AND(ISNUMBER(VALUE('Contact Data Entry'!E265)),LEFT('Contact Data Entry'!E265,1)&lt;&gt;"1",LEN('Contact Data Entry'!E265)=10),"OK","Phone number must be valid format"),NA()))</f>
        <v>#N/A</v>
      </c>
      <c r="F265" s="41" t="e">
        <f>IF(LEN('Contact Data Entry'!F265)&gt;255,"Home Street Address must be less than 255 characters",IF('DO NOT USE_Contact Formulas'!A265,"OK",NA()))</f>
        <v>#N/A</v>
      </c>
      <c r="G265" s="41" t="e">
        <f>IF(LEN('Contact Data Entry'!G265)&gt;40,"City must be less than 40 characters",IF('DO NOT USE_Contact Formulas'!A265,"OK",NA()))</f>
        <v>#N/A</v>
      </c>
      <c r="H265" s="41" t="e">
        <f>IF(AND(NOT(ISBLANK('Contact Data Entry'!H265)),ISNA(VLOOKUP('Contact Data Entry'!H265,'DO NOT USE_School Picklist'!$P$3:$P$52,1,FALSE))),"Please select a value from the drop-down menu",IF('DO NOT USE_Contact Formulas'!A265,"OK",NA()))</f>
        <v>#N/A</v>
      </c>
      <c r="I265" s="41" t="e">
        <f>IF(AND('DO NOT USE_Contact Formulas'!A265,ISBLANK('Contact Data Entry'!I265)),"Zip is required",IF(ISBLANK('Contact Data Entry'!I265),NA(),"OK"))</f>
        <v>#N/A</v>
      </c>
      <c r="J265" s="41" t="e">
        <f>IF(AND('DO NOT USE_Contact Formulas'!A265,ISBLANK('Contact Data Entry'!J265)),"Student or Staff? is required",IF(ISBLANK('Contact Data Entry'!J265),NA(),IF(ISNA(VLOOKUP('Contact Data Entry'!J265,'DO NOT USE_School Picklist'!$B$3:$B$6,1,FALSE)),"Please select a value from the drop-down menu","OK")))</f>
        <v>#N/A</v>
      </c>
      <c r="K265" s="41" t="e">
        <f>IF(AND('Contact Data Entry'!J265='DO NOT USE_School Picklist'!$B$4,ISBLANK('Contact Data Entry'!K265)),"Occupation/Job Title is required if Student or Staff? is Yes, staff/faculty or volunteer",IF('DO NOT USE_Contact Formulas'!A265,"OK",NA()))</f>
        <v>#N/A</v>
      </c>
      <c r="L265" s="41" t="e">
        <f ca="1">IF('Contact Data Entry'!L265&gt;'DO NOT USE_School Picklist'!$C$3,"Date last on school campus/facility cannot be a future date",IF('DO NOT USE_Contact Formulas'!A265,IF(ISBLANK('Contact Data Entry'!L265),"Date last on school campus/facility is required","OK"),NA()))</f>
        <v>#N/A</v>
      </c>
      <c r="M265" s="42" t="e">
        <f ca="1">IF('Contact Data Entry'!M265&gt;'DO NOT USE_School Picklist'!$C$3,"Last Exposure Date cannot be a future date",IF('DO NOT USE_Contact Formulas'!A265,IF(ISBLANK('Contact Data Entry'!M265),"Last Exposure Date is required","OK"),NA()))</f>
        <v>#N/A</v>
      </c>
      <c r="N265" s="42" t="e">
        <f>IF(AND('DO NOT USE_Contact Formulas'!A265,ISBLANK('Contact Data Entry'!N265)),"Specific Place in the Location is required",IF(ISBLANK('Contact Data Entry'!N265),NA(),"OK"))</f>
        <v>#N/A</v>
      </c>
      <c r="O265" s="41" t="e">
        <f>IF(AND(NOT(ISBLANK('Contact Data Entry'!O265)),ISNA(VLOOKUP('Contact Data Entry'!O265,'DO NOT USE_School Picklist'!$L$3:$L$81,1,FALSE))),"Please select a value from the drop-down menu",IF('DO NOT USE_Contact Formulas'!A265,"OK",NA()))</f>
        <v>#N/A</v>
      </c>
      <c r="P265" s="41" t="e">
        <f>IF(AND(NOT(ISBLANK('Contact Data Entry'!P265)),NOT(ISNUMBER(MATCH("*@*.?*",'Contact Data Entry'!P265,0)))),"Email must be in a valid format",IF('DO NOT USE_Contact Formulas'!A265,"OK",NA()))</f>
        <v>#N/A</v>
      </c>
      <c r="Q265" s="41" t="e">
        <f>IF(LEN('Contact Data Entry'!Q265)&gt;50,"Parent/Guardian Name must be less than 50 characters",IF('DO NOT USE_Contact Formulas'!A265,"OK",NA()))</f>
        <v>#N/A</v>
      </c>
      <c r="R265" s="41" t="e">
        <f>IF(NOT(ISBLANK('Contact Data Entry'!R265)),IF(AND(ISNUMBER('Contact Data Entry'!R265),LEFT('Contact Data Entry'!R265,1)&lt;&gt;"1",LEN('Contact Data Entry'!R265)=10),"OK","Phone number must be valid format"),IF('DO NOT USE_Contact Formulas'!A265,"OK",NA()))</f>
        <v>#N/A</v>
      </c>
      <c r="S265" s="41" t="e">
        <f>IF(AND(NOT(ISBLANK('Contact Data Entry'!S265)),ISNA(VLOOKUP('Contact Data Entry'!S265,'DO NOT USE_School Picklist'!$N$3:$N$63,1,FALSE))),"Please select a value from the drop-down menu",IF('DO NOT USE_Contact Formulas'!A265,"OK",NA()))</f>
        <v>#N/A</v>
      </c>
      <c r="T265" s="41" t="e">
        <f>IF(AND(NOT(ISBLANK('Contact Data Entry'!T265)),ISNA(VLOOKUP('Contact Data Entry'!T265,'DO NOT USE_School Picklist'!$E$3:$E$10,1,FALSE))),"Please select a value from the drop-down menu",IF('DO NOT USE_Contact Formulas'!A265,"OK",NA()))</f>
        <v>#N/A</v>
      </c>
      <c r="U265" s="41" t="e">
        <f>IF(AND(NOT(ISBLANK('Contact Data Entry'!U265)),ISNA(VLOOKUP('Contact Data Entry'!U265,'DO NOT USE_School Picklist'!$F$3:$F$16,1,FALSE))),"Please select a value from the drop-down menu",IF('DO NOT USE_Contact Formulas'!A265,"OK",NA()))</f>
        <v>#N/A</v>
      </c>
      <c r="V265" s="41" t="e">
        <f>IF(LEN('Contact Data Entry'!V265)&gt;100,"Classroom(s) must be less than 100 characters",IF('DO NOT USE_Contact Formulas'!A265,"OK",NA()))</f>
        <v>#N/A</v>
      </c>
      <c r="W265" s="41" t="e">
        <f>IF(AND(NOT(ISBLANK('Contact Data Entry'!W265)),ISNA(VLOOKUP('Contact Data Entry'!W265,'DO NOT USE_School Picklist'!$K$3:$K$6,1,FALSE))),"Please select a value from the drop-down menu",IF('DO NOT USE_Contact Formulas'!A265,"OK",NA()))</f>
        <v>#N/A</v>
      </c>
      <c r="X265" s="41" t="e">
        <f>IF(AND(NOT(ISBLANK('Contact Data Entry'!X265)),ISNA(VLOOKUP('Contact Data Entry'!X265,'DO NOT USE_School Picklist'!$D$3:$D$5,1,FALSE))),"Please select a value from the drop-down menu",IF('DO NOT USE_Contact Formulas'!A265,"OK",NA()))</f>
        <v>#N/A</v>
      </c>
      <c r="Y265" s="41"/>
      <c r="Z265" s="41" t="e">
        <f>IF(AND(NOT(ISBLANK('Contact Data Entry'!Z265)),ISNA(VLOOKUP('Contact Data Entry'!Z265,'DO NOT USE_School Picklist'!$G$3:$G$5,1,FALSE))),"Please select a value from the drop-down menu",IF('DO NOT USE_Contact Formulas'!A265,"OK",NA()))</f>
        <v>#N/A</v>
      </c>
      <c r="AA265" s="41"/>
      <c r="AB265" s="41" t="e">
        <f>IF(AND(NOT(ISBLANK('Contact Data Entry'!AB265)),ISNA(VLOOKUP('Contact Data Entry'!AB265,'DO NOT USE_School Picklist'!$H$3:$H$4,1,FALSE))),"Please select a value from the drop-down menu",IF('DO NOT USE_Contact Formulas'!A265,"OK",NA()))</f>
        <v>#N/A</v>
      </c>
      <c r="AC265" s="41" t="e">
        <f ca="1">IF('Contact Data Entry'!AC265&gt;'DO NOT USE_School Picklist'!$C$3,"Test Date cannot be a future date",IF('DO NOT USE_Contact Formulas'!A265,"OK",NA()))</f>
        <v>#N/A</v>
      </c>
      <c r="AD265" s="41" t="e">
        <f>IF(AND(NOT(ISBLANK('Contact Data Entry'!AD265)),ISNA(VLOOKUP('Contact Data Entry'!AD265,'DO NOT USE_School Picklist'!$Q$3:$Q$8,1,FALSE))),"Please select a value from the drop-down menu",IF('DO NOT USE_Contact Formulas'!A265,"OK",NA()))</f>
        <v>#N/A</v>
      </c>
    </row>
    <row r="266" spans="1:30" x14ac:dyDescent="0.25">
      <c r="A266" s="40" t="e">
        <f>IF('DO NOT USE_Contact Formulas'!A266,IF('DO NOT USE_Contact Formulas'!B266,"Not all required fields are completed","OK"),NA())</f>
        <v>#N/A</v>
      </c>
      <c r="B266" s="41" t="e">
        <f>IF(AND('DO NOT USE_Contact Formulas'!A266,ISBLANK('Contact Data Entry'!B266)),"First Name is required",IF(NOT(ISBLANK('Contact Data Entry'!B266)),"OK",NA()))</f>
        <v>#N/A</v>
      </c>
      <c r="C266" s="41" t="e">
        <f>IF(AND('DO NOT USE_Contact Formulas'!A266,ISBLANK('Contact Data Entry'!C266)),"Last Name is required",IF(NOT(ISBLANK('Contact Data Entry'!C266)),"OK",NA()))</f>
        <v>#N/A</v>
      </c>
      <c r="D266" s="41" t="e">
        <f>IF(AND('DO NOT USE_Contact Formulas'!A266,ISBLANK('Contact Data Entry'!D266)),"Birthdate is required",IF(NOT(ISBLANK('Contact Data Entry'!D266)),"OK",NA()))</f>
        <v>#N/A</v>
      </c>
      <c r="E266" s="41" t="e">
        <f>IF(AND('DO NOT USE_Contact Formulas'!A266,ISBLANK('Contact Data Entry'!E266)),"Mobile Phone is required",IF(NOT(ISBLANK('Contact Data Entry'!E266)),IF(AND(ISNUMBER(VALUE('Contact Data Entry'!E266)),LEFT('Contact Data Entry'!E266,1)&lt;&gt;"1",LEN('Contact Data Entry'!E266)=10),"OK","Phone number must be valid format"),NA()))</f>
        <v>#N/A</v>
      </c>
      <c r="F266" s="41" t="e">
        <f>IF(LEN('Contact Data Entry'!F266)&gt;255,"Home Street Address must be less than 255 characters",IF('DO NOT USE_Contact Formulas'!A266,"OK",NA()))</f>
        <v>#N/A</v>
      </c>
      <c r="G266" s="41" t="e">
        <f>IF(LEN('Contact Data Entry'!G266)&gt;40,"City must be less than 40 characters",IF('DO NOT USE_Contact Formulas'!A266,"OK",NA()))</f>
        <v>#N/A</v>
      </c>
      <c r="H266" s="41" t="e">
        <f>IF(AND(NOT(ISBLANK('Contact Data Entry'!H266)),ISNA(VLOOKUP('Contact Data Entry'!H266,'DO NOT USE_School Picklist'!$P$3:$P$52,1,FALSE))),"Please select a value from the drop-down menu",IF('DO NOT USE_Contact Formulas'!A266,"OK",NA()))</f>
        <v>#N/A</v>
      </c>
      <c r="I266" s="41" t="e">
        <f>IF(AND('DO NOT USE_Contact Formulas'!A266,ISBLANK('Contact Data Entry'!I266)),"Zip is required",IF(ISBLANK('Contact Data Entry'!I266),NA(),"OK"))</f>
        <v>#N/A</v>
      </c>
      <c r="J266" s="41" t="e">
        <f>IF(AND('DO NOT USE_Contact Formulas'!A266,ISBLANK('Contact Data Entry'!J266)),"Student or Staff? is required",IF(ISBLANK('Contact Data Entry'!J266),NA(),IF(ISNA(VLOOKUP('Contact Data Entry'!J266,'DO NOT USE_School Picklist'!$B$3:$B$6,1,FALSE)),"Please select a value from the drop-down menu","OK")))</f>
        <v>#N/A</v>
      </c>
      <c r="K266" s="41" t="e">
        <f>IF(AND('Contact Data Entry'!J266='DO NOT USE_School Picklist'!$B$4,ISBLANK('Contact Data Entry'!K266)),"Occupation/Job Title is required if Student or Staff? is Yes, staff/faculty or volunteer",IF('DO NOT USE_Contact Formulas'!A266,"OK",NA()))</f>
        <v>#N/A</v>
      </c>
      <c r="L266" s="41" t="e">
        <f ca="1">IF('Contact Data Entry'!L266&gt;'DO NOT USE_School Picklist'!$C$3,"Date last on school campus/facility cannot be a future date",IF('DO NOT USE_Contact Formulas'!A266,IF(ISBLANK('Contact Data Entry'!L266),"Date last on school campus/facility is required","OK"),NA()))</f>
        <v>#N/A</v>
      </c>
      <c r="M266" s="42" t="e">
        <f ca="1">IF('Contact Data Entry'!M266&gt;'DO NOT USE_School Picklist'!$C$3,"Last Exposure Date cannot be a future date",IF('DO NOT USE_Contact Formulas'!A266,IF(ISBLANK('Contact Data Entry'!M266),"Last Exposure Date is required","OK"),NA()))</f>
        <v>#N/A</v>
      </c>
      <c r="N266" s="42" t="e">
        <f>IF(AND('DO NOT USE_Contact Formulas'!A266,ISBLANK('Contact Data Entry'!N266)),"Specific Place in the Location is required",IF(ISBLANK('Contact Data Entry'!N266),NA(),"OK"))</f>
        <v>#N/A</v>
      </c>
      <c r="O266" s="41" t="e">
        <f>IF(AND(NOT(ISBLANK('Contact Data Entry'!O266)),ISNA(VLOOKUP('Contact Data Entry'!O266,'DO NOT USE_School Picklist'!$L$3:$L$81,1,FALSE))),"Please select a value from the drop-down menu",IF('DO NOT USE_Contact Formulas'!A266,"OK",NA()))</f>
        <v>#N/A</v>
      </c>
      <c r="P266" s="41" t="e">
        <f>IF(AND(NOT(ISBLANK('Contact Data Entry'!P266)),NOT(ISNUMBER(MATCH("*@*.?*",'Contact Data Entry'!P266,0)))),"Email must be in a valid format",IF('DO NOT USE_Contact Formulas'!A266,"OK",NA()))</f>
        <v>#N/A</v>
      </c>
      <c r="Q266" s="41" t="e">
        <f>IF(LEN('Contact Data Entry'!Q266)&gt;50,"Parent/Guardian Name must be less than 50 characters",IF('DO NOT USE_Contact Formulas'!A266,"OK",NA()))</f>
        <v>#N/A</v>
      </c>
      <c r="R266" s="41" t="e">
        <f>IF(NOT(ISBLANK('Contact Data Entry'!R266)),IF(AND(ISNUMBER('Contact Data Entry'!R266),LEFT('Contact Data Entry'!R266,1)&lt;&gt;"1",LEN('Contact Data Entry'!R266)=10),"OK","Phone number must be valid format"),IF('DO NOT USE_Contact Formulas'!A266,"OK",NA()))</f>
        <v>#N/A</v>
      </c>
      <c r="S266" s="41" t="e">
        <f>IF(AND(NOT(ISBLANK('Contact Data Entry'!S266)),ISNA(VLOOKUP('Contact Data Entry'!S266,'DO NOT USE_School Picklist'!$N$3:$N$63,1,FALSE))),"Please select a value from the drop-down menu",IF('DO NOT USE_Contact Formulas'!A266,"OK",NA()))</f>
        <v>#N/A</v>
      </c>
      <c r="T266" s="41" t="e">
        <f>IF(AND(NOT(ISBLANK('Contact Data Entry'!T266)),ISNA(VLOOKUP('Contact Data Entry'!T266,'DO NOT USE_School Picklist'!$E$3:$E$10,1,FALSE))),"Please select a value from the drop-down menu",IF('DO NOT USE_Contact Formulas'!A266,"OK",NA()))</f>
        <v>#N/A</v>
      </c>
      <c r="U266" s="41" t="e">
        <f>IF(AND(NOT(ISBLANK('Contact Data Entry'!U266)),ISNA(VLOOKUP('Contact Data Entry'!U266,'DO NOT USE_School Picklist'!$F$3:$F$16,1,FALSE))),"Please select a value from the drop-down menu",IF('DO NOT USE_Contact Formulas'!A266,"OK",NA()))</f>
        <v>#N/A</v>
      </c>
      <c r="V266" s="41" t="e">
        <f>IF(LEN('Contact Data Entry'!V266)&gt;100,"Classroom(s) must be less than 100 characters",IF('DO NOT USE_Contact Formulas'!A266,"OK",NA()))</f>
        <v>#N/A</v>
      </c>
      <c r="W266" s="41" t="e">
        <f>IF(AND(NOT(ISBLANK('Contact Data Entry'!W266)),ISNA(VLOOKUP('Contact Data Entry'!W266,'DO NOT USE_School Picklist'!$K$3:$K$6,1,FALSE))),"Please select a value from the drop-down menu",IF('DO NOT USE_Contact Formulas'!A266,"OK",NA()))</f>
        <v>#N/A</v>
      </c>
      <c r="X266" s="41" t="e">
        <f>IF(AND(NOT(ISBLANK('Contact Data Entry'!X266)),ISNA(VLOOKUP('Contact Data Entry'!X266,'DO NOT USE_School Picklist'!$D$3:$D$5,1,FALSE))),"Please select a value from the drop-down menu",IF('DO NOT USE_Contact Formulas'!A266,"OK",NA()))</f>
        <v>#N/A</v>
      </c>
      <c r="Y266" s="41"/>
      <c r="Z266" s="41" t="e">
        <f>IF(AND(NOT(ISBLANK('Contact Data Entry'!Z266)),ISNA(VLOOKUP('Contact Data Entry'!Z266,'DO NOT USE_School Picklist'!$G$3:$G$5,1,FALSE))),"Please select a value from the drop-down menu",IF('DO NOT USE_Contact Formulas'!A266,"OK",NA()))</f>
        <v>#N/A</v>
      </c>
      <c r="AA266" s="41"/>
      <c r="AB266" s="41" t="e">
        <f>IF(AND(NOT(ISBLANK('Contact Data Entry'!AB266)),ISNA(VLOOKUP('Contact Data Entry'!AB266,'DO NOT USE_School Picklist'!$H$3:$H$4,1,FALSE))),"Please select a value from the drop-down menu",IF('DO NOT USE_Contact Formulas'!A266,"OK",NA()))</f>
        <v>#N/A</v>
      </c>
      <c r="AC266" s="41" t="e">
        <f ca="1">IF('Contact Data Entry'!AC266&gt;'DO NOT USE_School Picklist'!$C$3,"Test Date cannot be a future date",IF('DO NOT USE_Contact Formulas'!A266,"OK",NA()))</f>
        <v>#N/A</v>
      </c>
      <c r="AD266" s="41" t="e">
        <f>IF(AND(NOT(ISBLANK('Contact Data Entry'!AD266)),ISNA(VLOOKUP('Contact Data Entry'!AD266,'DO NOT USE_School Picklist'!$Q$3:$Q$8,1,FALSE))),"Please select a value from the drop-down menu",IF('DO NOT USE_Contact Formulas'!A266,"OK",NA()))</f>
        <v>#N/A</v>
      </c>
    </row>
    <row r="267" spans="1:30" x14ac:dyDescent="0.25">
      <c r="A267" s="40" t="e">
        <f>IF('DO NOT USE_Contact Formulas'!A267,IF('DO NOT USE_Contact Formulas'!B267,"Not all required fields are completed","OK"),NA())</f>
        <v>#N/A</v>
      </c>
      <c r="B267" s="41" t="e">
        <f>IF(AND('DO NOT USE_Contact Formulas'!A267,ISBLANK('Contact Data Entry'!B267)),"First Name is required",IF(NOT(ISBLANK('Contact Data Entry'!B267)),"OK",NA()))</f>
        <v>#N/A</v>
      </c>
      <c r="C267" s="41" t="e">
        <f>IF(AND('DO NOT USE_Contact Formulas'!A267,ISBLANK('Contact Data Entry'!C267)),"Last Name is required",IF(NOT(ISBLANK('Contact Data Entry'!C267)),"OK",NA()))</f>
        <v>#N/A</v>
      </c>
      <c r="D267" s="41" t="e">
        <f>IF(AND('DO NOT USE_Contact Formulas'!A267,ISBLANK('Contact Data Entry'!D267)),"Birthdate is required",IF(NOT(ISBLANK('Contact Data Entry'!D267)),"OK",NA()))</f>
        <v>#N/A</v>
      </c>
      <c r="E267" s="41" t="e">
        <f>IF(AND('DO NOT USE_Contact Formulas'!A267,ISBLANK('Contact Data Entry'!E267)),"Mobile Phone is required",IF(NOT(ISBLANK('Contact Data Entry'!E267)),IF(AND(ISNUMBER(VALUE('Contact Data Entry'!E267)),LEFT('Contact Data Entry'!E267,1)&lt;&gt;"1",LEN('Contact Data Entry'!E267)=10),"OK","Phone number must be valid format"),NA()))</f>
        <v>#N/A</v>
      </c>
      <c r="F267" s="41" t="e">
        <f>IF(LEN('Contact Data Entry'!F267)&gt;255,"Home Street Address must be less than 255 characters",IF('DO NOT USE_Contact Formulas'!A267,"OK",NA()))</f>
        <v>#N/A</v>
      </c>
      <c r="G267" s="41" t="e">
        <f>IF(LEN('Contact Data Entry'!G267)&gt;40,"City must be less than 40 characters",IF('DO NOT USE_Contact Formulas'!A267,"OK",NA()))</f>
        <v>#N/A</v>
      </c>
      <c r="H267" s="41" t="e">
        <f>IF(AND(NOT(ISBLANK('Contact Data Entry'!H267)),ISNA(VLOOKUP('Contact Data Entry'!H267,'DO NOT USE_School Picklist'!$P$3:$P$52,1,FALSE))),"Please select a value from the drop-down menu",IF('DO NOT USE_Contact Formulas'!A267,"OK",NA()))</f>
        <v>#N/A</v>
      </c>
      <c r="I267" s="41" t="e">
        <f>IF(AND('DO NOT USE_Contact Formulas'!A267,ISBLANK('Contact Data Entry'!I267)),"Zip is required",IF(ISBLANK('Contact Data Entry'!I267),NA(),"OK"))</f>
        <v>#N/A</v>
      </c>
      <c r="J267" s="41" t="e">
        <f>IF(AND('DO NOT USE_Contact Formulas'!A267,ISBLANK('Contact Data Entry'!J267)),"Student or Staff? is required",IF(ISBLANK('Contact Data Entry'!J267),NA(),IF(ISNA(VLOOKUP('Contact Data Entry'!J267,'DO NOT USE_School Picklist'!$B$3:$B$6,1,FALSE)),"Please select a value from the drop-down menu","OK")))</f>
        <v>#N/A</v>
      </c>
      <c r="K267" s="41" t="e">
        <f>IF(AND('Contact Data Entry'!J267='DO NOT USE_School Picklist'!$B$4,ISBLANK('Contact Data Entry'!K267)),"Occupation/Job Title is required if Student or Staff? is Yes, staff/faculty or volunteer",IF('DO NOT USE_Contact Formulas'!A267,"OK",NA()))</f>
        <v>#N/A</v>
      </c>
      <c r="L267" s="41" t="e">
        <f ca="1">IF('Contact Data Entry'!L267&gt;'DO NOT USE_School Picklist'!$C$3,"Date last on school campus/facility cannot be a future date",IF('DO NOT USE_Contact Formulas'!A267,IF(ISBLANK('Contact Data Entry'!L267),"Date last on school campus/facility is required","OK"),NA()))</f>
        <v>#N/A</v>
      </c>
      <c r="M267" s="42" t="e">
        <f ca="1">IF('Contact Data Entry'!M267&gt;'DO NOT USE_School Picklist'!$C$3,"Last Exposure Date cannot be a future date",IF('DO NOT USE_Contact Formulas'!A267,IF(ISBLANK('Contact Data Entry'!M267),"Last Exposure Date is required","OK"),NA()))</f>
        <v>#N/A</v>
      </c>
      <c r="N267" s="42" t="e">
        <f>IF(AND('DO NOT USE_Contact Formulas'!A267,ISBLANK('Contact Data Entry'!N267)),"Specific Place in the Location is required",IF(ISBLANK('Contact Data Entry'!N267),NA(),"OK"))</f>
        <v>#N/A</v>
      </c>
      <c r="O267" s="41" t="e">
        <f>IF(AND(NOT(ISBLANK('Contact Data Entry'!O267)),ISNA(VLOOKUP('Contact Data Entry'!O267,'DO NOT USE_School Picklist'!$L$3:$L$81,1,FALSE))),"Please select a value from the drop-down menu",IF('DO NOT USE_Contact Formulas'!A267,"OK",NA()))</f>
        <v>#N/A</v>
      </c>
      <c r="P267" s="41" t="e">
        <f>IF(AND(NOT(ISBLANK('Contact Data Entry'!P267)),NOT(ISNUMBER(MATCH("*@*.?*",'Contact Data Entry'!P267,0)))),"Email must be in a valid format",IF('DO NOT USE_Contact Formulas'!A267,"OK",NA()))</f>
        <v>#N/A</v>
      </c>
      <c r="Q267" s="41" t="e">
        <f>IF(LEN('Contact Data Entry'!Q267)&gt;50,"Parent/Guardian Name must be less than 50 characters",IF('DO NOT USE_Contact Formulas'!A267,"OK",NA()))</f>
        <v>#N/A</v>
      </c>
      <c r="R267" s="41" t="e">
        <f>IF(NOT(ISBLANK('Contact Data Entry'!R267)),IF(AND(ISNUMBER('Contact Data Entry'!R267),LEFT('Contact Data Entry'!R267,1)&lt;&gt;"1",LEN('Contact Data Entry'!R267)=10),"OK","Phone number must be valid format"),IF('DO NOT USE_Contact Formulas'!A267,"OK",NA()))</f>
        <v>#N/A</v>
      </c>
      <c r="S267" s="41" t="e">
        <f>IF(AND(NOT(ISBLANK('Contact Data Entry'!S267)),ISNA(VLOOKUP('Contact Data Entry'!S267,'DO NOT USE_School Picklist'!$N$3:$N$63,1,FALSE))),"Please select a value from the drop-down menu",IF('DO NOT USE_Contact Formulas'!A267,"OK",NA()))</f>
        <v>#N/A</v>
      </c>
      <c r="T267" s="41" t="e">
        <f>IF(AND(NOT(ISBLANK('Contact Data Entry'!T267)),ISNA(VLOOKUP('Contact Data Entry'!T267,'DO NOT USE_School Picklist'!$E$3:$E$10,1,FALSE))),"Please select a value from the drop-down menu",IF('DO NOT USE_Contact Formulas'!A267,"OK",NA()))</f>
        <v>#N/A</v>
      </c>
      <c r="U267" s="41" t="e">
        <f>IF(AND(NOT(ISBLANK('Contact Data Entry'!U267)),ISNA(VLOOKUP('Contact Data Entry'!U267,'DO NOT USE_School Picklist'!$F$3:$F$16,1,FALSE))),"Please select a value from the drop-down menu",IF('DO NOT USE_Contact Formulas'!A267,"OK",NA()))</f>
        <v>#N/A</v>
      </c>
      <c r="V267" s="41" t="e">
        <f>IF(LEN('Contact Data Entry'!V267)&gt;100,"Classroom(s) must be less than 100 characters",IF('DO NOT USE_Contact Formulas'!A267,"OK",NA()))</f>
        <v>#N/A</v>
      </c>
      <c r="W267" s="41" t="e">
        <f>IF(AND(NOT(ISBLANK('Contact Data Entry'!W267)),ISNA(VLOOKUP('Contact Data Entry'!W267,'DO NOT USE_School Picklist'!$K$3:$K$6,1,FALSE))),"Please select a value from the drop-down menu",IF('DO NOT USE_Contact Formulas'!A267,"OK",NA()))</f>
        <v>#N/A</v>
      </c>
      <c r="X267" s="41" t="e">
        <f>IF(AND(NOT(ISBLANK('Contact Data Entry'!X267)),ISNA(VLOOKUP('Contact Data Entry'!X267,'DO NOT USE_School Picklist'!$D$3:$D$5,1,FALSE))),"Please select a value from the drop-down menu",IF('DO NOT USE_Contact Formulas'!A267,"OK",NA()))</f>
        <v>#N/A</v>
      </c>
      <c r="Y267" s="41"/>
      <c r="Z267" s="41" t="e">
        <f>IF(AND(NOT(ISBLANK('Contact Data Entry'!Z267)),ISNA(VLOOKUP('Contact Data Entry'!Z267,'DO NOT USE_School Picklist'!$G$3:$G$5,1,FALSE))),"Please select a value from the drop-down menu",IF('DO NOT USE_Contact Formulas'!A267,"OK",NA()))</f>
        <v>#N/A</v>
      </c>
      <c r="AA267" s="41"/>
      <c r="AB267" s="41" t="e">
        <f>IF(AND(NOT(ISBLANK('Contact Data Entry'!AB267)),ISNA(VLOOKUP('Contact Data Entry'!AB267,'DO NOT USE_School Picklist'!$H$3:$H$4,1,FALSE))),"Please select a value from the drop-down menu",IF('DO NOT USE_Contact Formulas'!A267,"OK",NA()))</f>
        <v>#N/A</v>
      </c>
      <c r="AC267" s="41" t="e">
        <f ca="1">IF('Contact Data Entry'!AC267&gt;'DO NOT USE_School Picklist'!$C$3,"Test Date cannot be a future date",IF('DO NOT USE_Contact Formulas'!A267,"OK",NA()))</f>
        <v>#N/A</v>
      </c>
      <c r="AD267" s="41" t="e">
        <f>IF(AND(NOT(ISBLANK('Contact Data Entry'!AD267)),ISNA(VLOOKUP('Contact Data Entry'!AD267,'DO NOT USE_School Picklist'!$Q$3:$Q$8,1,FALSE))),"Please select a value from the drop-down menu",IF('DO NOT USE_Contact Formulas'!A267,"OK",NA()))</f>
        <v>#N/A</v>
      </c>
    </row>
    <row r="268" spans="1:30" x14ac:dyDescent="0.25">
      <c r="A268" s="40" t="e">
        <f>IF('DO NOT USE_Contact Formulas'!A268,IF('DO NOT USE_Contact Formulas'!B268,"Not all required fields are completed","OK"),NA())</f>
        <v>#N/A</v>
      </c>
      <c r="B268" s="41" t="e">
        <f>IF(AND('DO NOT USE_Contact Formulas'!A268,ISBLANK('Contact Data Entry'!B268)),"First Name is required",IF(NOT(ISBLANK('Contact Data Entry'!B268)),"OK",NA()))</f>
        <v>#N/A</v>
      </c>
      <c r="C268" s="41" t="e">
        <f>IF(AND('DO NOT USE_Contact Formulas'!A268,ISBLANK('Contact Data Entry'!C268)),"Last Name is required",IF(NOT(ISBLANK('Contact Data Entry'!C268)),"OK",NA()))</f>
        <v>#N/A</v>
      </c>
      <c r="D268" s="41" t="e">
        <f>IF(AND('DO NOT USE_Contact Formulas'!A268,ISBLANK('Contact Data Entry'!D268)),"Birthdate is required",IF(NOT(ISBLANK('Contact Data Entry'!D268)),"OK",NA()))</f>
        <v>#N/A</v>
      </c>
      <c r="E268" s="41" t="e">
        <f>IF(AND('DO NOT USE_Contact Formulas'!A268,ISBLANK('Contact Data Entry'!E268)),"Mobile Phone is required",IF(NOT(ISBLANK('Contact Data Entry'!E268)),IF(AND(ISNUMBER(VALUE('Contact Data Entry'!E268)),LEFT('Contact Data Entry'!E268,1)&lt;&gt;"1",LEN('Contact Data Entry'!E268)=10),"OK","Phone number must be valid format"),NA()))</f>
        <v>#N/A</v>
      </c>
      <c r="F268" s="41" t="e">
        <f>IF(LEN('Contact Data Entry'!F268)&gt;255,"Home Street Address must be less than 255 characters",IF('DO NOT USE_Contact Formulas'!A268,"OK",NA()))</f>
        <v>#N/A</v>
      </c>
      <c r="G268" s="41" t="e">
        <f>IF(LEN('Contact Data Entry'!G268)&gt;40,"City must be less than 40 characters",IF('DO NOT USE_Contact Formulas'!A268,"OK",NA()))</f>
        <v>#N/A</v>
      </c>
      <c r="H268" s="41" t="e">
        <f>IF(AND(NOT(ISBLANK('Contact Data Entry'!H268)),ISNA(VLOOKUP('Contact Data Entry'!H268,'DO NOT USE_School Picklist'!$P$3:$P$52,1,FALSE))),"Please select a value from the drop-down menu",IF('DO NOT USE_Contact Formulas'!A268,"OK",NA()))</f>
        <v>#N/A</v>
      </c>
      <c r="I268" s="41" t="e">
        <f>IF(AND('DO NOT USE_Contact Formulas'!A268,ISBLANK('Contact Data Entry'!I268)),"Zip is required",IF(ISBLANK('Contact Data Entry'!I268),NA(),"OK"))</f>
        <v>#N/A</v>
      </c>
      <c r="J268" s="41" t="e">
        <f>IF(AND('DO NOT USE_Contact Formulas'!A268,ISBLANK('Contact Data Entry'!J268)),"Student or Staff? is required",IF(ISBLANK('Contact Data Entry'!J268),NA(),IF(ISNA(VLOOKUP('Contact Data Entry'!J268,'DO NOT USE_School Picklist'!$B$3:$B$6,1,FALSE)),"Please select a value from the drop-down menu","OK")))</f>
        <v>#N/A</v>
      </c>
      <c r="K268" s="41" t="e">
        <f>IF(AND('Contact Data Entry'!J268='DO NOT USE_School Picklist'!$B$4,ISBLANK('Contact Data Entry'!K268)),"Occupation/Job Title is required if Student or Staff? is Yes, staff/faculty or volunteer",IF('DO NOT USE_Contact Formulas'!A268,"OK",NA()))</f>
        <v>#N/A</v>
      </c>
      <c r="L268" s="41" t="e">
        <f ca="1">IF('Contact Data Entry'!L268&gt;'DO NOT USE_School Picklist'!$C$3,"Date last on school campus/facility cannot be a future date",IF('DO NOT USE_Contact Formulas'!A268,IF(ISBLANK('Contact Data Entry'!L268),"Date last on school campus/facility is required","OK"),NA()))</f>
        <v>#N/A</v>
      </c>
      <c r="M268" s="42" t="e">
        <f ca="1">IF('Contact Data Entry'!M268&gt;'DO NOT USE_School Picklist'!$C$3,"Last Exposure Date cannot be a future date",IF('DO NOT USE_Contact Formulas'!A268,IF(ISBLANK('Contact Data Entry'!M268),"Last Exposure Date is required","OK"),NA()))</f>
        <v>#N/A</v>
      </c>
      <c r="N268" s="42" t="e">
        <f>IF(AND('DO NOT USE_Contact Formulas'!A268,ISBLANK('Contact Data Entry'!N268)),"Specific Place in the Location is required",IF(ISBLANK('Contact Data Entry'!N268),NA(),"OK"))</f>
        <v>#N/A</v>
      </c>
      <c r="O268" s="41" t="e">
        <f>IF(AND(NOT(ISBLANK('Contact Data Entry'!O268)),ISNA(VLOOKUP('Contact Data Entry'!O268,'DO NOT USE_School Picklist'!$L$3:$L$81,1,FALSE))),"Please select a value from the drop-down menu",IF('DO NOT USE_Contact Formulas'!A268,"OK",NA()))</f>
        <v>#N/A</v>
      </c>
      <c r="P268" s="41" t="e">
        <f>IF(AND(NOT(ISBLANK('Contact Data Entry'!P268)),NOT(ISNUMBER(MATCH("*@*.?*",'Contact Data Entry'!P268,0)))),"Email must be in a valid format",IF('DO NOT USE_Contact Formulas'!A268,"OK",NA()))</f>
        <v>#N/A</v>
      </c>
      <c r="Q268" s="41" t="e">
        <f>IF(LEN('Contact Data Entry'!Q268)&gt;50,"Parent/Guardian Name must be less than 50 characters",IF('DO NOT USE_Contact Formulas'!A268,"OK",NA()))</f>
        <v>#N/A</v>
      </c>
      <c r="R268" s="41" t="e">
        <f>IF(NOT(ISBLANK('Contact Data Entry'!R268)),IF(AND(ISNUMBER('Contact Data Entry'!R268),LEFT('Contact Data Entry'!R268,1)&lt;&gt;"1",LEN('Contact Data Entry'!R268)=10),"OK","Phone number must be valid format"),IF('DO NOT USE_Contact Formulas'!A268,"OK",NA()))</f>
        <v>#N/A</v>
      </c>
      <c r="S268" s="41" t="e">
        <f>IF(AND(NOT(ISBLANK('Contact Data Entry'!S268)),ISNA(VLOOKUP('Contact Data Entry'!S268,'DO NOT USE_School Picklist'!$N$3:$N$63,1,FALSE))),"Please select a value from the drop-down menu",IF('DO NOT USE_Contact Formulas'!A268,"OK",NA()))</f>
        <v>#N/A</v>
      </c>
      <c r="T268" s="41" t="e">
        <f>IF(AND(NOT(ISBLANK('Contact Data Entry'!T268)),ISNA(VLOOKUP('Contact Data Entry'!T268,'DO NOT USE_School Picklist'!$E$3:$E$10,1,FALSE))),"Please select a value from the drop-down menu",IF('DO NOT USE_Contact Formulas'!A268,"OK",NA()))</f>
        <v>#N/A</v>
      </c>
      <c r="U268" s="41" t="e">
        <f>IF(AND(NOT(ISBLANK('Contact Data Entry'!U268)),ISNA(VLOOKUP('Contact Data Entry'!U268,'DO NOT USE_School Picklist'!$F$3:$F$16,1,FALSE))),"Please select a value from the drop-down menu",IF('DO NOT USE_Contact Formulas'!A268,"OK",NA()))</f>
        <v>#N/A</v>
      </c>
      <c r="V268" s="41" t="e">
        <f>IF(LEN('Contact Data Entry'!V268)&gt;100,"Classroom(s) must be less than 100 characters",IF('DO NOT USE_Contact Formulas'!A268,"OK",NA()))</f>
        <v>#N/A</v>
      </c>
      <c r="W268" s="41" t="e">
        <f>IF(AND(NOT(ISBLANK('Contact Data Entry'!W268)),ISNA(VLOOKUP('Contact Data Entry'!W268,'DO NOT USE_School Picklist'!$K$3:$K$6,1,FALSE))),"Please select a value from the drop-down menu",IF('DO NOT USE_Contact Formulas'!A268,"OK",NA()))</f>
        <v>#N/A</v>
      </c>
      <c r="X268" s="41" t="e">
        <f>IF(AND(NOT(ISBLANK('Contact Data Entry'!X268)),ISNA(VLOOKUP('Contact Data Entry'!X268,'DO NOT USE_School Picklist'!$D$3:$D$5,1,FALSE))),"Please select a value from the drop-down menu",IF('DO NOT USE_Contact Formulas'!A268,"OK",NA()))</f>
        <v>#N/A</v>
      </c>
      <c r="Y268" s="41"/>
      <c r="Z268" s="41" t="e">
        <f>IF(AND(NOT(ISBLANK('Contact Data Entry'!Z268)),ISNA(VLOOKUP('Contact Data Entry'!Z268,'DO NOT USE_School Picklist'!$G$3:$G$5,1,FALSE))),"Please select a value from the drop-down menu",IF('DO NOT USE_Contact Formulas'!A268,"OK",NA()))</f>
        <v>#N/A</v>
      </c>
      <c r="AA268" s="41"/>
      <c r="AB268" s="41" t="e">
        <f>IF(AND(NOT(ISBLANK('Contact Data Entry'!AB268)),ISNA(VLOOKUP('Contact Data Entry'!AB268,'DO NOT USE_School Picklist'!$H$3:$H$4,1,FALSE))),"Please select a value from the drop-down menu",IF('DO NOT USE_Contact Formulas'!A268,"OK",NA()))</f>
        <v>#N/A</v>
      </c>
      <c r="AC268" s="41" t="e">
        <f ca="1">IF('Contact Data Entry'!AC268&gt;'DO NOT USE_School Picklist'!$C$3,"Test Date cannot be a future date",IF('DO NOT USE_Contact Formulas'!A268,"OK",NA()))</f>
        <v>#N/A</v>
      </c>
      <c r="AD268" s="41" t="e">
        <f>IF(AND(NOT(ISBLANK('Contact Data Entry'!AD268)),ISNA(VLOOKUP('Contact Data Entry'!AD268,'DO NOT USE_School Picklist'!$Q$3:$Q$8,1,FALSE))),"Please select a value from the drop-down menu",IF('DO NOT USE_Contact Formulas'!A268,"OK",NA()))</f>
        <v>#N/A</v>
      </c>
    </row>
    <row r="269" spans="1:30" x14ac:dyDescent="0.25">
      <c r="A269" s="40" t="e">
        <f>IF('DO NOT USE_Contact Formulas'!A269,IF('DO NOT USE_Contact Formulas'!B269,"Not all required fields are completed","OK"),NA())</f>
        <v>#N/A</v>
      </c>
      <c r="B269" s="41" t="e">
        <f>IF(AND('DO NOT USE_Contact Formulas'!A269,ISBLANK('Contact Data Entry'!B269)),"First Name is required",IF(NOT(ISBLANK('Contact Data Entry'!B269)),"OK",NA()))</f>
        <v>#N/A</v>
      </c>
      <c r="C269" s="41" t="e">
        <f>IF(AND('DO NOT USE_Contact Formulas'!A269,ISBLANK('Contact Data Entry'!C269)),"Last Name is required",IF(NOT(ISBLANK('Contact Data Entry'!C269)),"OK",NA()))</f>
        <v>#N/A</v>
      </c>
      <c r="D269" s="41" t="e">
        <f>IF(AND('DO NOT USE_Contact Formulas'!A269,ISBLANK('Contact Data Entry'!D269)),"Birthdate is required",IF(NOT(ISBLANK('Contact Data Entry'!D269)),"OK",NA()))</f>
        <v>#N/A</v>
      </c>
      <c r="E269" s="41" t="e">
        <f>IF(AND('DO NOT USE_Contact Formulas'!A269,ISBLANK('Contact Data Entry'!E269)),"Mobile Phone is required",IF(NOT(ISBLANK('Contact Data Entry'!E269)),IF(AND(ISNUMBER(VALUE('Contact Data Entry'!E269)),LEFT('Contact Data Entry'!E269,1)&lt;&gt;"1",LEN('Contact Data Entry'!E269)=10),"OK","Phone number must be valid format"),NA()))</f>
        <v>#N/A</v>
      </c>
      <c r="F269" s="41" t="e">
        <f>IF(LEN('Contact Data Entry'!F269)&gt;255,"Home Street Address must be less than 255 characters",IF('DO NOT USE_Contact Formulas'!A269,"OK",NA()))</f>
        <v>#N/A</v>
      </c>
      <c r="G269" s="41" t="e">
        <f>IF(LEN('Contact Data Entry'!G269)&gt;40,"City must be less than 40 characters",IF('DO NOT USE_Contact Formulas'!A269,"OK",NA()))</f>
        <v>#N/A</v>
      </c>
      <c r="H269" s="41" t="e">
        <f>IF(AND(NOT(ISBLANK('Contact Data Entry'!H269)),ISNA(VLOOKUP('Contact Data Entry'!H269,'DO NOT USE_School Picklist'!$P$3:$P$52,1,FALSE))),"Please select a value from the drop-down menu",IF('DO NOT USE_Contact Formulas'!A269,"OK",NA()))</f>
        <v>#N/A</v>
      </c>
      <c r="I269" s="41" t="e">
        <f>IF(AND('DO NOT USE_Contact Formulas'!A269,ISBLANK('Contact Data Entry'!I269)),"Zip is required",IF(ISBLANK('Contact Data Entry'!I269),NA(),"OK"))</f>
        <v>#N/A</v>
      </c>
      <c r="J269" s="41" t="e">
        <f>IF(AND('DO NOT USE_Contact Formulas'!A269,ISBLANK('Contact Data Entry'!J269)),"Student or Staff? is required",IF(ISBLANK('Contact Data Entry'!J269),NA(),IF(ISNA(VLOOKUP('Contact Data Entry'!J269,'DO NOT USE_School Picklist'!$B$3:$B$6,1,FALSE)),"Please select a value from the drop-down menu","OK")))</f>
        <v>#N/A</v>
      </c>
      <c r="K269" s="41" t="e">
        <f>IF(AND('Contact Data Entry'!J269='DO NOT USE_School Picklist'!$B$4,ISBLANK('Contact Data Entry'!K269)),"Occupation/Job Title is required if Student or Staff? is Yes, staff/faculty or volunteer",IF('DO NOT USE_Contact Formulas'!A269,"OK",NA()))</f>
        <v>#N/A</v>
      </c>
      <c r="L269" s="41" t="e">
        <f ca="1">IF('Contact Data Entry'!L269&gt;'DO NOT USE_School Picklist'!$C$3,"Date last on school campus/facility cannot be a future date",IF('DO NOT USE_Contact Formulas'!A269,IF(ISBLANK('Contact Data Entry'!L269),"Date last on school campus/facility is required","OK"),NA()))</f>
        <v>#N/A</v>
      </c>
      <c r="M269" s="42" t="e">
        <f ca="1">IF('Contact Data Entry'!M269&gt;'DO NOT USE_School Picklist'!$C$3,"Last Exposure Date cannot be a future date",IF('DO NOT USE_Contact Formulas'!A269,IF(ISBLANK('Contact Data Entry'!M269),"Last Exposure Date is required","OK"),NA()))</f>
        <v>#N/A</v>
      </c>
      <c r="N269" s="42" t="e">
        <f>IF(AND('DO NOT USE_Contact Formulas'!A269,ISBLANK('Contact Data Entry'!N269)),"Specific Place in the Location is required",IF(ISBLANK('Contact Data Entry'!N269),NA(),"OK"))</f>
        <v>#N/A</v>
      </c>
      <c r="O269" s="41" t="e">
        <f>IF(AND(NOT(ISBLANK('Contact Data Entry'!O269)),ISNA(VLOOKUP('Contact Data Entry'!O269,'DO NOT USE_School Picklist'!$L$3:$L$81,1,FALSE))),"Please select a value from the drop-down menu",IF('DO NOT USE_Contact Formulas'!A269,"OK",NA()))</f>
        <v>#N/A</v>
      </c>
      <c r="P269" s="41" t="e">
        <f>IF(AND(NOT(ISBLANK('Contact Data Entry'!P269)),NOT(ISNUMBER(MATCH("*@*.?*",'Contact Data Entry'!P269,0)))),"Email must be in a valid format",IF('DO NOT USE_Contact Formulas'!A269,"OK",NA()))</f>
        <v>#N/A</v>
      </c>
      <c r="Q269" s="41" t="e">
        <f>IF(LEN('Contact Data Entry'!Q269)&gt;50,"Parent/Guardian Name must be less than 50 characters",IF('DO NOT USE_Contact Formulas'!A269,"OK",NA()))</f>
        <v>#N/A</v>
      </c>
      <c r="R269" s="41" t="e">
        <f>IF(NOT(ISBLANK('Contact Data Entry'!R269)),IF(AND(ISNUMBER('Contact Data Entry'!R269),LEFT('Contact Data Entry'!R269,1)&lt;&gt;"1",LEN('Contact Data Entry'!R269)=10),"OK","Phone number must be valid format"),IF('DO NOT USE_Contact Formulas'!A269,"OK",NA()))</f>
        <v>#N/A</v>
      </c>
      <c r="S269" s="41" t="e">
        <f>IF(AND(NOT(ISBLANK('Contact Data Entry'!S269)),ISNA(VLOOKUP('Contact Data Entry'!S269,'DO NOT USE_School Picklist'!$N$3:$N$63,1,FALSE))),"Please select a value from the drop-down menu",IF('DO NOT USE_Contact Formulas'!A269,"OK",NA()))</f>
        <v>#N/A</v>
      </c>
      <c r="T269" s="41" t="e">
        <f>IF(AND(NOT(ISBLANK('Contact Data Entry'!T269)),ISNA(VLOOKUP('Contact Data Entry'!T269,'DO NOT USE_School Picklist'!$E$3:$E$10,1,FALSE))),"Please select a value from the drop-down menu",IF('DO NOT USE_Contact Formulas'!A269,"OK",NA()))</f>
        <v>#N/A</v>
      </c>
      <c r="U269" s="41" t="e">
        <f>IF(AND(NOT(ISBLANK('Contact Data Entry'!U269)),ISNA(VLOOKUP('Contact Data Entry'!U269,'DO NOT USE_School Picklist'!$F$3:$F$16,1,FALSE))),"Please select a value from the drop-down menu",IF('DO NOT USE_Contact Formulas'!A269,"OK",NA()))</f>
        <v>#N/A</v>
      </c>
      <c r="V269" s="41" t="e">
        <f>IF(LEN('Contact Data Entry'!V269)&gt;100,"Classroom(s) must be less than 100 characters",IF('DO NOT USE_Contact Formulas'!A269,"OK",NA()))</f>
        <v>#N/A</v>
      </c>
      <c r="W269" s="41" t="e">
        <f>IF(AND(NOT(ISBLANK('Contact Data Entry'!W269)),ISNA(VLOOKUP('Contact Data Entry'!W269,'DO NOT USE_School Picklist'!$K$3:$K$6,1,FALSE))),"Please select a value from the drop-down menu",IF('DO NOT USE_Contact Formulas'!A269,"OK",NA()))</f>
        <v>#N/A</v>
      </c>
      <c r="X269" s="41" t="e">
        <f>IF(AND(NOT(ISBLANK('Contact Data Entry'!X269)),ISNA(VLOOKUP('Contact Data Entry'!X269,'DO NOT USE_School Picklist'!$D$3:$D$5,1,FALSE))),"Please select a value from the drop-down menu",IF('DO NOT USE_Contact Formulas'!A269,"OK",NA()))</f>
        <v>#N/A</v>
      </c>
      <c r="Y269" s="41"/>
      <c r="Z269" s="41" t="e">
        <f>IF(AND(NOT(ISBLANK('Contact Data Entry'!Z269)),ISNA(VLOOKUP('Contact Data Entry'!Z269,'DO NOT USE_School Picklist'!$G$3:$G$5,1,FALSE))),"Please select a value from the drop-down menu",IF('DO NOT USE_Contact Formulas'!A269,"OK",NA()))</f>
        <v>#N/A</v>
      </c>
      <c r="AA269" s="41"/>
      <c r="AB269" s="41" t="e">
        <f>IF(AND(NOT(ISBLANK('Contact Data Entry'!AB269)),ISNA(VLOOKUP('Contact Data Entry'!AB269,'DO NOT USE_School Picklist'!$H$3:$H$4,1,FALSE))),"Please select a value from the drop-down menu",IF('DO NOT USE_Contact Formulas'!A269,"OK",NA()))</f>
        <v>#N/A</v>
      </c>
      <c r="AC269" s="41" t="e">
        <f ca="1">IF('Contact Data Entry'!AC269&gt;'DO NOT USE_School Picklist'!$C$3,"Test Date cannot be a future date",IF('DO NOT USE_Contact Formulas'!A269,"OK",NA()))</f>
        <v>#N/A</v>
      </c>
      <c r="AD269" s="41" t="e">
        <f>IF(AND(NOT(ISBLANK('Contact Data Entry'!AD269)),ISNA(VLOOKUP('Contact Data Entry'!AD269,'DO NOT USE_School Picklist'!$Q$3:$Q$8,1,FALSE))),"Please select a value from the drop-down menu",IF('DO NOT USE_Contact Formulas'!A269,"OK",NA()))</f>
        <v>#N/A</v>
      </c>
    </row>
    <row r="270" spans="1:30" x14ac:dyDescent="0.25">
      <c r="A270" s="40" t="e">
        <f>IF('DO NOT USE_Contact Formulas'!A270,IF('DO NOT USE_Contact Formulas'!B270,"Not all required fields are completed","OK"),NA())</f>
        <v>#N/A</v>
      </c>
      <c r="B270" s="41" t="e">
        <f>IF(AND('DO NOT USE_Contact Formulas'!A270,ISBLANK('Contact Data Entry'!B270)),"First Name is required",IF(NOT(ISBLANK('Contact Data Entry'!B270)),"OK",NA()))</f>
        <v>#N/A</v>
      </c>
      <c r="C270" s="41" t="e">
        <f>IF(AND('DO NOT USE_Contact Formulas'!A270,ISBLANK('Contact Data Entry'!C270)),"Last Name is required",IF(NOT(ISBLANK('Contact Data Entry'!C270)),"OK",NA()))</f>
        <v>#N/A</v>
      </c>
      <c r="D270" s="41" t="e">
        <f>IF(AND('DO NOT USE_Contact Formulas'!A270,ISBLANK('Contact Data Entry'!D270)),"Birthdate is required",IF(NOT(ISBLANK('Contact Data Entry'!D270)),"OK",NA()))</f>
        <v>#N/A</v>
      </c>
      <c r="E270" s="41" t="e">
        <f>IF(AND('DO NOT USE_Contact Formulas'!A270,ISBLANK('Contact Data Entry'!E270)),"Mobile Phone is required",IF(NOT(ISBLANK('Contact Data Entry'!E270)),IF(AND(ISNUMBER(VALUE('Contact Data Entry'!E270)),LEFT('Contact Data Entry'!E270,1)&lt;&gt;"1",LEN('Contact Data Entry'!E270)=10),"OK","Phone number must be valid format"),NA()))</f>
        <v>#N/A</v>
      </c>
      <c r="F270" s="41" t="e">
        <f>IF(LEN('Contact Data Entry'!F270)&gt;255,"Home Street Address must be less than 255 characters",IF('DO NOT USE_Contact Formulas'!A270,"OK",NA()))</f>
        <v>#N/A</v>
      </c>
      <c r="G270" s="41" t="e">
        <f>IF(LEN('Contact Data Entry'!G270)&gt;40,"City must be less than 40 characters",IF('DO NOT USE_Contact Formulas'!A270,"OK",NA()))</f>
        <v>#N/A</v>
      </c>
      <c r="H270" s="41" t="e">
        <f>IF(AND(NOT(ISBLANK('Contact Data Entry'!H270)),ISNA(VLOOKUP('Contact Data Entry'!H270,'DO NOT USE_School Picklist'!$P$3:$P$52,1,FALSE))),"Please select a value from the drop-down menu",IF('DO NOT USE_Contact Formulas'!A270,"OK",NA()))</f>
        <v>#N/A</v>
      </c>
      <c r="I270" s="41" t="e">
        <f>IF(AND('DO NOT USE_Contact Formulas'!A270,ISBLANK('Contact Data Entry'!I270)),"Zip is required",IF(ISBLANK('Contact Data Entry'!I270),NA(),"OK"))</f>
        <v>#N/A</v>
      </c>
      <c r="J270" s="41" t="e">
        <f>IF(AND('DO NOT USE_Contact Formulas'!A270,ISBLANK('Contact Data Entry'!J270)),"Student or Staff? is required",IF(ISBLANK('Contact Data Entry'!J270),NA(),IF(ISNA(VLOOKUP('Contact Data Entry'!J270,'DO NOT USE_School Picklist'!$B$3:$B$6,1,FALSE)),"Please select a value from the drop-down menu","OK")))</f>
        <v>#N/A</v>
      </c>
      <c r="K270" s="41" t="e">
        <f>IF(AND('Contact Data Entry'!J270='DO NOT USE_School Picklist'!$B$4,ISBLANK('Contact Data Entry'!K270)),"Occupation/Job Title is required if Student or Staff? is Yes, staff/faculty or volunteer",IF('DO NOT USE_Contact Formulas'!A270,"OK",NA()))</f>
        <v>#N/A</v>
      </c>
      <c r="L270" s="41" t="e">
        <f ca="1">IF('Contact Data Entry'!L270&gt;'DO NOT USE_School Picklist'!$C$3,"Date last on school campus/facility cannot be a future date",IF('DO NOT USE_Contact Formulas'!A270,IF(ISBLANK('Contact Data Entry'!L270),"Date last on school campus/facility is required","OK"),NA()))</f>
        <v>#N/A</v>
      </c>
      <c r="M270" s="42" t="e">
        <f ca="1">IF('Contact Data Entry'!M270&gt;'DO NOT USE_School Picklist'!$C$3,"Last Exposure Date cannot be a future date",IF('DO NOT USE_Contact Formulas'!A270,IF(ISBLANK('Contact Data Entry'!M270),"Last Exposure Date is required","OK"),NA()))</f>
        <v>#N/A</v>
      </c>
      <c r="N270" s="42" t="e">
        <f>IF(AND('DO NOT USE_Contact Formulas'!A270,ISBLANK('Contact Data Entry'!N270)),"Specific Place in the Location is required",IF(ISBLANK('Contact Data Entry'!N270),NA(),"OK"))</f>
        <v>#N/A</v>
      </c>
      <c r="O270" s="41" t="e">
        <f>IF(AND(NOT(ISBLANK('Contact Data Entry'!O270)),ISNA(VLOOKUP('Contact Data Entry'!O270,'DO NOT USE_School Picklist'!$L$3:$L$81,1,FALSE))),"Please select a value from the drop-down menu",IF('DO NOT USE_Contact Formulas'!A270,"OK",NA()))</f>
        <v>#N/A</v>
      </c>
      <c r="P270" s="41" t="e">
        <f>IF(AND(NOT(ISBLANK('Contact Data Entry'!P270)),NOT(ISNUMBER(MATCH("*@*.?*",'Contact Data Entry'!P270,0)))),"Email must be in a valid format",IF('DO NOT USE_Contact Formulas'!A270,"OK",NA()))</f>
        <v>#N/A</v>
      </c>
      <c r="Q270" s="41" t="e">
        <f>IF(LEN('Contact Data Entry'!Q270)&gt;50,"Parent/Guardian Name must be less than 50 characters",IF('DO NOT USE_Contact Formulas'!A270,"OK",NA()))</f>
        <v>#N/A</v>
      </c>
      <c r="R270" s="41" t="e">
        <f>IF(NOT(ISBLANK('Contact Data Entry'!R270)),IF(AND(ISNUMBER('Contact Data Entry'!R270),LEFT('Contact Data Entry'!R270,1)&lt;&gt;"1",LEN('Contact Data Entry'!R270)=10),"OK","Phone number must be valid format"),IF('DO NOT USE_Contact Formulas'!A270,"OK",NA()))</f>
        <v>#N/A</v>
      </c>
      <c r="S270" s="41" t="e">
        <f>IF(AND(NOT(ISBLANK('Contact Data Entry'!S270)),ISNA(VLOOKUP('Contact Data Entry'!S270,'DO NOT USE_School Picklist'!$N$3:$N$63,1,FALSE))),"Please select a value from the drop-down menu",IF('DO NOT USE_Contact Formulas'!A270,"OK",NA()))</f>
        <v>#N/A</v>
      </c>
      <c r="T270" s="41" t="e">
        <f>IF(AND(NOT(ISBLANK('Contact Data Entry'!T270)),ISNA(VLOOKUP('Contact Data Entry'!T270,'DO NOT USE_School Picklist'!$E$3:$E$10,1,FALSE))),"Please select a value from the drop-down menu",IF('DO NOT USE_Contact Formulas'!A270,"OK",NA()))</f>
        <v>#N/A</v>
      </c>
      <c r="U270" s="41" t="e">
        <f>IF(AND(NOT(ISBLANK('Contact Data Entry'!U270)),ISNA(VLOOKUP('Contact Data Entry'!U270,'DO NOT USE_School Picklist'!$F$3:$F$16,1,FALSE))),"Please select a value from the drop-down menu",IF('DO NOT USE_Contact Formulas'!A270,"OK",NA()))</f>
        <v>#N/A</v>
      </c>
      <c r="V270" s="41" t="e">
        <f>IF(LEN('Contact Data Entry'!V270)&gt;100,"Classroom(s) must be less than 100 characters",IF('DO NOT USE_Contact Formulas'!A270,"OK",NA()))</f>
        <v>#N/A</v>
      </c>
      <c r="W270" s="41" t="e">
        <f>IF(AND(NOT(ISBLANK('Contact Data Entry'!W270)),ISNA(VLOOKUP('Contact Data Entry'!W270,'DO NOT USE_School Picklist'!$K$3:$K$6,1,FALSE))),"Please select a value from the drop-down menu",IF('DO NOT USE_Contact Formulas'!A270,"OK",NA()))</f>
        <v>#N/A</v>
      </c>
      <c r="X270" s="41" t="e">
        <f>IF(AND(NOT(ISBLANK('Contact Data Entry'!X270)),ISNA(VLOOKUP('Contact Data Entry'!X270,'DO NOT USE_School Picklist'!$D$3:$D$5,1,FALSE))),"Please select a value from the drop-down menu",IF('DO NOT USE_Contact Formulas'!A270,"OK",NA()))</f>
        <v>#N/A</v>
      </c>
      <c r="Y270" s="41"/>
      <c r="Z270" s="41" t="e">
        <f>IF(AND(NOT(ISBLANK('Contact Data Entry'!Z270)),ISNA(VLOOKUP('Contact Data Entry'!Z270,'DO NOT USE_School Picklist'!$G$3:$G$5,1,FALSE))),"Please select a value from the drop-down menu",IF('DO NOT USE_Contact Formulas'!A270,"OK",NA()))</f>
        <v>#N/A</v>
      </c>
      <c r="AA270" s="41"/>
      <c r="AB270" s="41" t="e">
        <f>IF(AND(NOT(ISBLANK('Contact Data Entry'!AB270)),ISNA(VLOOKUP('Contact Data Entry'!AB270,'DO NOT USE_School Picklist'!$H$3:$H$4,1,FALSE))),"Please select a value from the drop-down menu",IF('DO NOT USE_Contact Formulas'!A270,"OK",NA()))</f>
        <v>#N/A</v>
      </c>
      <c r="AC270" s="41" t="e">
        <f ca="1">IF('Contact Data Entry'!AC270&gt;'DO NOT USE_School Picklist'!$C$3,"Test Date cannot be a future date",IF('DO NOT USE_Contact Formulas'!A270,"OK",NA()))</f>
        <v>#N/A</v>
      </c>
      <c r="AD270" s="41" t="e">
        <f>IF(AND(NOT(ISBLANK('Contact Data Entry'!AD270)),ISNA(VLOOKUP('Contact Data Entry'!AD270,'DO NOT USE_School Picklist'!$Q$3:$Q$8,1,FALSE))),"Please select a value from the drop-down menu",IF('DO NOT USE_Contact Formulas'!A270,"OK",NA()))</f>
        <v>#N/A</v>
      </c>
    </row>
    <row r="271" spans="1:30" x14ac:dyDescent="0.25">
      <c r="A271" s="40" t="e">
        <f>IF('DO NOT USE_Contact Formulas'!A271,IF('DO NOT USE_Contact Formulas'!B271,"Not all required fields are completed","OK"),NA())</f>
        <v>#N/A</v>
      </c>
      <c r="B271" s="41" t="e">
        <f>IF(AND('DO NOT USE_Contact Formulas'!A271,ISBLANK('Contact Data Entry'!B271)),"First Name is required",IF(NOT(ISBLANK('Contact Data Entry'!B271)),"OK",NA()))</f>
        <v>#N/A</v>
      </c>
      <c r="C271" s="41" t="e">
        <f>IF(AND('DO NOT USE_Contact Formulas'!A271,ISBLANK('Contact Data Entry'!C271)),"Last Name is required",IF(NOT(ISBLANK('Contact Data Entry'!C271)),"OK",NA()))</f>
        <v>#N/A</v>
      </c>
      <c r="D271" s="41" t="e">
        <f>IF(AND('DO NOT USE_Contact Formulas'!A271,ISBLANK('Contact Data Entry'!D271)),"Birthdate is required",IF(NOT(ISBLANK('Contact Data Entry'!D271)),"OK",NA()))</f>
        <v>#N/A</v>
      </c>
      <c r="E271" s="41" t="e">
        <f>IF(AND('DO NOT USE_Contact Formulas'!A271,ISBLANK('Contact Data Entry'!E271)),"Mobile Phone is required",IF(NOT(ISBLANK('Contact Data Entry'!E271)),IF(AND(ISNUMBER(VALUE('Contact Data Entry'!E271)),LEFT('Contact Data Entry'!E271,1)&lt;&gt;"1",LEN('Contact Data Entry'!E271)=10),"OK","Phone number must be valid format"),NA()))</f>
        <v>#N/A</v>
      </c>
      <c r="F271" s="41" t="e">
        <f>IF(LEN('Contact Data Entry'!F271)&gt;255,"Home Street Address must be less than 255 characters",IF('DO NOT USE_Contact Formulas'!A271,"OK",NA()))</f>
        <v>#N/A</v>
      </c>
      <c r="G271" s="41" t="e">
        <f>IF(LEN('Contact Data Entry'!G271)&gt;40,"City must be less than 40 characters",IF('DO NOT USE_Contact Formulas'!A271,"OK",NA()))</f>
        <v>#N/A</v>
      </c>
      <c r="H271" s="41" t="e">
        <f>IF(AND(NOT(ISBLANK('Contact Data Entry'!H271)),ISNA(VLOOKUP('Contact Data Entry'!H271,'DO NOT USE_School Picklist'!$P$3:$P$52,1,FALSE))),"Please select a value from the drop-down menu",IF('DO NOT USE_Contact Formulas'!A271,"OK",NA()))</f>
        <v>#N/A</v>
      </c>
      <c r="I271" s="41" t="e">
        <f>IF(AND('DO NOT USE_Contact Formulas'!A271,ISBLANK('Contact Data Entry'!I271)),"Zip is required",IF(ISBLANK('Contact Data Entry'!I271),NA(),"OK"))</f>
        <v>#N/A</v>
      </c>
      <c r="J271" s="41" t="e">
        <f>IF(AND('DO NOT USE_Contact Formulas'!A271,ISBLANK('Contact Data Entry'!J271)),"Student or Staff? is required",IF(ISBLANK('Contact Data Entry'!J271),NA(),IF(ISNA(VLOOKUP('Contact Data Entry'!J271,'DO NOT USE_School Picklist'!$B$3:$B$6,1,FALSE)),"Please select a value from the drop-down menu","OK")))</f>
        <v>#N/A</v>
      </c>
      <c r="K271" s="41" t="e">
        <f>IF(AND('Contact Data Entry'!J271='DO NOT USE_School Picklist'!$B$4,ISBLANK('Contact Data Entry'!K271)),"Occupation/Job Title is required if Student or Staff? is Yes, staff/faculty or volunteer",IF('DO NOT USE_Contact Formulas'!A271,"OK",NA()))</f>
        <v>#N/A</v>
      </c>
      <c r="L271" s="41" t="e">
        <f ca="1">IF('Contact Data Entry'!L271&gt;'DO NOT USE_School Picklist'!$C$3,"Date last on school campus/facility cannot be a future date",IF('DO NOT USE_Contact Formulas'!A271,IF(ISBLANK('Contact Data Entry'!L271),"Date last on school campus/facility is required","OK"),NA()))</f>
        <v>#N/A</v>
      </c>
      <c r="M271" s="42" t="e">
        <f ca="1">IF('Contact Data Entry'!M271&gt;'DO NOT USE_School Picklist'!$C$3,"Last Exposure Date cannot be a future date",IF('DO NOT USE_Contact Formulas'!A271,IF(ISBLANK('Contact Data Entry'!M271),"Last Exposure Date is required","OK"),NA()))</f>
        <v>#N/A</v>
      </c>
      <c r="N271" s="42" t="e">
        <f>IF(AND('DO NOT USE_Contact Formulas'!A271,ISBLANK('Contact Data Entry'!N271)),"Specific Place in the Location is required",IF(ISBLANK('Contact Data Entry'!N271),NA(),"OK"))</f>
        <v>#N/A</v>
      </c>
      <c r="O271" s="41" t="e">
        <f>IF(AND(NOT(ISBLANK('Contact Data Entry'!O271)),ISNA(VLOOKUP('Contact Data Entry'!O271,'DO NOT USE_School Picklist'!$L$3:$L$81,1,FALSE))),"Please select a value from the drop-down menu",IF('DO NOT USE_Contact Formulas'!A271,"OK",NA()))</f>
        <v>#N/A</v>
      </c>
      <c r="P271" s="41" t="e">
        <f>IF(AND(NOT(ISBLANK('Contact Data Entry'!P271)),NOT(ISNUMBER(MATCH("*@*.?*",'Contact Data Entry'!P271,0)))),"Email must be in a valid format",IF('DO NOT USE_Contact Formulas'!A271,"OK",NA()))</f>
        <v>#N/A</v>
      </c>
      <c r="Q271" s="41" t="e">
        <f>IF(LEN('Contact Data Entry'!Q271)&gt;50,"Parent/Guardian Name must be less than 50 characters",IF('DO NOT USE_Contact Formulas'!A271,"OK",NA()))</f>
        <v>#N/A</v>
      </c>
      <c r="R271" s="41" t="e">
        <f>IF(NOT(ISBLANK('Contact Data Entry'!R271)),IF(AND(ISNUMBER('Contact Data Entry'!R271),LEFT('Contact Data Entry'!R271,1)&lt;&gt;"1",LEN('Contact Data Entry'!R271)=10),"OK","Phone number must be valid format"),IF('DO NOT USE_Contact Formulas'!A271,"OK",NA()))</f>
        <v>#N/A</v>
      </c>
      <c r="S271" s="41" t="e">
        <f>IF(AND(NOT(ISBLANK('Contact Data Entry'!S271)),ISNA(VLOOKUP('Contact Data Entry'!S271,'DO NOT USE_School Picklist'!$N$3:$N$63,1,FALSE))),"Please select a value from the drop-down menu",IF('DO NOT USE_Contact Formulas'!A271,"OK",NA()))</f>
        <v>#N/A</v>
      </c>
      <c r="T271" s="41" t="e">
        <f>IF(AND(NOT(ISBLANK('Contact Data Entry'!T271)),ISNA(VLOOKUP('Contact Data Entry'!T271,'DO NOT USE_School Picklist'!$E$3:$E$10,1,FALSE))),"Please select a value from the drop-down menu",IF('DO NOT USE_Contact Formulas'!A271,"OK",NA()))</f>
        <v>#N/A</v>
      </c>
      <c r="U271" s="41" t="e">
        <f>IF(AND(NOT(ISBLANK('Contact Data Entry'!U271)),ISNA(VLOOKUP('Contact Data Entry'!U271,'DO NOT USE_School Picklist'!$F$3:$F$16,1,FALSE))),"Please select a value from the drop-down menu",IF('DO NOT USE_Contact Formulas'!A271,"OK",NA()))</f>
        <v>#N/A</v>
      </c>
      <c r="V271" s="41" t="e">
        <f>IF(LEN('Contact Data Entry'!V271)&gt;100,"Classroom(s) must be less than 100 characters",IF('DO NOT USE_Contact Formulas'!A271,"OK",NA()))</f>
        <v>#N/A</v>
      </c>
      <c r="W271" s="41" t="e">
        <f>IF(AND(NOT(ISBLANK('Contact Data Entry'!W271)),ISNA(VLOOKUP('Contact Data Entry'!W271,'DO NOT USE_School Picklist'!$K$3:$K$6,1,FALSE))),"Please select a value from the drop-down menu",IF('DO NOT USE_Contact Formulas'!A271,"OK",NA()))</f>
        <v>#N/A</v>
      </c>
      <c r="X271" s="41" t="e">
        <f>IF(AND(NOT(ISBLANK('Contact Data Entry'!X271)),ISNA(VLOOKUP('Contact Data Entry'!X271,'DO NOT USE_School Picklist'!$D$3:$D$5,1,FALSE))),"Please select a value from the drop-down menu",IF('DO NOT USE_Contact Formulas'!A271,"OK",NA()))</f>
        <v>#N/A</v>
      </c>
      <c r="Y271" s="41"/>
      <c r="Z271" s="41" t="e">
        <f>IF(AND(NOT(ISBLANK('Contact Data Entry'!Z271)),ISNA(VLOOKUP('Contact Data Entry'!Z271,'DO NOT USE_School Picklist'!$G$3:$G$5,1,FALSE))),"Please select a value from the drop-down menu",IF('DO NOT USE_Contact Formulas'!A271,"OK",NA()))</f>
        <v>#N/A</v>
      </c>
      <c r="AA271" s="41"/>
      <c r="AB271" s="41" t="e">
        <f>IF(AND(NOT(ISBLANK('Contact Data Entry'!AB271)),ISNA(VLOOKUP('Contact Data Entry'!AB271,'DO NOT USE_School Picklist'!$H$3:$H$4,1,FALSE))),"Please select a value from the drop-down menu",IF('DO NOT USE_Contact Formulas'!A271,"OK",NA()))</f>
        <v>#N/A</v>
      </c>
      <c r="AC271" s="41" t="e">
        <f ca="1">IF('Contact Data Entry'!AC271&gt;'DO NOT USE_School Picklist'!$C$3,"Test Date cannot be a future date",IF('DO NOT USE_Contact Formulas'!A271,"OK",NA()))</f>
        <v>#N/A</v>
      </c>
      <c r="AD271" s="41" t="e">
        <f>IF(AND(NOT(ISBLANK('Contact Data Entry'!AD271)),ISNA(VLOOKUP('Contact Data Entry'!AD271,'DO NOT USE_School Picklist'!$Q$3:$Q$8,1,FALSE))),"Please select a value from the drop-down menu",IF('DO NOT USE_Contact Formulas'!A271,"OK",NA()))</f>
        <v>#N/A</v>
      </c>
    </row>
    <row r="272" spans="1:30" x14ac:dyDescent="0.25">
      <c r="A272" s="40" t="e">
        <f>IF('DO NOT USE_Contact Formulas'!A272,IF('DO NOT USE_Contact Formulas'!B272,"Not all required fields are completed","OK"),NA())</f>
        <v>#N/A</v>
      </c>
      <c r="B272" s="41" t="e">
        <f>IF(AND('DO NOT USE_Contact Formulas'!A272,ISBLANK('Contact Data Entry'!B272)),"First Name is required",IF(NOT(ISBLANK('Contact Data Entry'!B272)),"OK",NA()))</f>
        <v>#N/A</v>
      </c>
      <c r="C272" s="41" t="e">
        <f>IF(AND('DO NOT USE_Contact Formulas'!A272,ISBLANK('Contact Data Entry'!C272)),"Last Name is required",IF(NOT(ISBLANK('Contact Data Entry'!C272)),"OK",NA()))</f>
        <v>#N/A</v>
      </c>
      <c r="D272" s="41" t="e">
        <f>IF(AND('DO NOT USE_Contact Formulas'!A272,ISBLANK('Contact Data Entry'!D272)),"Birthdate is required",IF(NOT(ISBLANK('Contact Data Entry'!D272)),"OK",NA()))</f>
        <v>#N/A</v>
      </c>
      <c r="E272" s="41" t="e">
        <f>IF(AND('DO NOT USE_Contact Formulas'!A272,ISBLANK('Contact Data Entry'!E272)),"Mobile Phone is required",IF(NOT(ISBLANK('Contact Data Entry'!E272)),IF(AND(ISNUMBER(VALUE('Contact Data Entry'!E272)),LEFT('Contact Data Entry'!E272,1)&lt;&gt;"1",LEN('Contact Data Entry'!E272)=10),"OK","Phone number must be valid format"),NA()))</f>
        <v>#N/A</v>
      </c>
      <c r="F272" s="41" t="e">
        <f>IF(LEN('Contact Data Entry'!F272)&gt;255,"Home Street Address must be less than 255 characters",IF('DO NOT USE_Contact Formulas'!A272,"OK",NA()))</f>
        <v>#N/A</v>
      </c>
      <c r="G272" s="41" t="e">
        <f>IF(LEN('Contact Data Entry'!G272)&gt;40,"City must be less than 40 characters",IF('DO NOT USE_Contact Formulas'!A272,"OK",NA()))</f>
        <v>#N/A</v>
      </c>
      <c r="H272" s="41" t="e">
        <f>IF(AND(NOT(ISBLANK('Contact Data Entry'!H272)),ISNA(VLOOKUP('Contact Data Entry'!H272,'DO NOT USE_School Picklist'!$P$3:$P$52,1,FALSE))),"Please select a value from the drop-down menu",IF('DO NOT USE_Contact Formulas'!A272,"OK",NA()))</f>
        <v>#N/A</v>
      </c>
      <c r="I272" s="41" t="e">
        <f>IF(AND('DO NOT USE_Contact Formulas'!A272,ISBLANK('Contact Data Entry'!I272)),"Zip is required",IF(ISBLANK('Contact Data Entry'!I272),NA(),"OK"))</f>
        <v>#N/A</v>
      </c>
      <c r="J272" s="41" t="e">
        <f>IF(AND('DO NOT USE_Contact Formulas'!A272,ISBLANK('Contact Data Entry'!J272)),"Student or Staff? is required",IF(ISBLANK('Contact Data Entry'!J272),NA(),IF(ISNA(VLOOKUP('Contact Data Entry'!J272,'DO NOT USE_School Picklist'!$B$3:$B$6,1,FALSE)),"Please select a value from the drop-down menu","OK")))</f>
        <v>#N/A</v>
      </c>
      <c r="K272" s="41" t="e">
        <f>IF(AND('Contact Data Entry'!J272='DO NOT USE_School Picklist'!$B$4,ISBLANK('Contact Data Entry'!K272)),"Occupation/Job Title is required if Student or Staff? is Yes, staff/faculty or volunteer",IF('DO NOT USE_Contact Formulas'!A272,"OK",NA()))</f>
        <v>#N/A</v>
      </c>
      <c r="L272" s="41" t="e">
        <f ca="1">IF('Contact Data Entry'!L272&gt;'DO NOT USE_School Picklist'!$C$3,"Date last on school campus/facility cannot be a future date",IF('DO NOT USE_Contact Formulas'!A272,IF(ISBLANK('Contact Data Entry'!L272),"Date last on school campus/facility is required","OK"),NA()))</f>
        <v>#N/A</v>
      </c>
      <c r="M272" s="42" t="e">
        <f ca="1">IF('Contact Data Entry'!M272&gt;'DO NOT USE_School Picklist'!$C$3,"Last Exposure Date cannot be a future date",IF('DO NOT USE_Contact Formulas'!A272,IF(ISBLANK('Contact Data Entry'!M272),"Last Exposure Date is required","OK"),NA()))</f>
        <v>#N/A</v>
      </c>
      <c r="N272" s="42" t="e">
        <f>IF(AND('DO NOT USE_Contact Formulas'!A272,ISBLANK('Contact Data Entry'!N272)),"Specific Place in the Location is required",IF(ISBLANK('Contact Data Entry'!N272),NA(),"OK"))</f>
        <v>#N/A</v>
      </c>
      <c r="O272" s="41" t="e">
        <f>IF(AND(NOT(ISBLANK('Contact Data Entry'!O272)),ISNA(VLOOKUP('Contact Data Entry'!O272,'DO NOT USE_School Picklist'!$L$3:$L$81,1,FALSE))),"Please select a value from the drop-down menu",IF('DO NOT USE_Contact Formulas'!A272,"OK",NA()))</f>
        <v>#N/A</v>
      </c>
      <c r="P272" s="41" t="e">
        <f>IF(AND(NOT(ISBLANK('Contact Data Entry'!P272)),NOT(ISNUMBER(MATCH("*@*.?*",'Contact Data Entry'!P272,0)))),"Email must be in a valid format",IF('DO NOT USE_Contact Formulas'!A272,"OK",NA()))</f>
        <v>#N/A</v>
      </c>
      <c r="Q272" s="41" t="e">
        <f>IF(LEN('Contact Data Entry'!Q272)&gt;50,"Parent/Guardian Name must be less than 50 characters",IF('DO NOT USE_Contact Formulas'!A272,"OK",NA()))</f>
        <v>#N/A</v>
      </c>
      <c r="R272" s="41" t="e">
        <f>IF(NOT(ISBLANK('Contact Data Entry'!R272)),IF(AND(ISNUMBER('Contact Data Entry'!R272),LEFT('Contact Data Entry'!R272,1)&lt;&gt;"1",LEN('Contact Data Entry'!R272)=10),"OK","Phone number must be valid format"),IF('DO NOT USE_Contact Formulas'!A272,"OK",NA()))</f>
        <v>#N/A</v>
      </c>
      <c r="S272" s="41" t="e">
        <f>IF(AND(NOT(ISBLANK('Contact Data Entry'!S272)),ISNA(VLOOKUP('Contact Data Entry'!S272,'DO NOT USE_School Picklist'!$N$3:$N$63,1,FALSE))),"Please select a value from the drop-down menu",IF('DO NOT USE_Contact Formulas'!A272,"OK",NA()))</f>
        <v>#N/A</v>
      </c>
      <c r="T272" s="41" t="e">
        <f>IF(AND(NOT(ISBLANK('Contact Data Entry'!T272)),ISNA(VLOOKUP('Contact Data Entry'!T272,'DO NOT USE_School Picklist'!$E$3:$E$10,1,FALSE))),"Please select a value from the drop-down menu",IF('DO NOT USE_Contact Formulas'!A272,"OK",NA()))</f>
        <v>#N/A</v>
      </c>
      <c r="U272" s="41" t="e">
        <f>IF(AND(NOT(ISBLANK('Contact Data Entry'!U272)),ISNA(VLOOKUP('Contact Data Entry'!U272,'DO NOT USE_School Picklist'!$F$3:$F$16,1,FALSE))),"Please select a value from the drop-down menu",IF('DO NOT USE_Contact Formulas'!A272,"OK",NA()))</f>
        <v>#N/A</v>
      </c>
      <c r="V272" s="41" t="e">
        <f>IF(LEN('Contact Data Entry'!V272)&gt;100,"Classroom(s) must be less than 100 characters",IF('DO NOT USE_Contact Formulas'!A272,"OK",NA()))</f>
        <v>#N/A</v>
      </c>
      <c r="W272" s="41" t="e">
        <f>IF(AND(NOT(ISBLANK('Contact Data Entry'!W272)),ISNA(VLOOKUP('Contact Data Entry'!W272,'DO NOT USE_School Picklist'!$K$3:$K$6,1,FALSE))),"Please select a value from the drop-down menu",IF('DO NOT USE_Contact Formulas'!A272,"OK",NA()))</f>
        <v>#N/A</v>
      </c>
      <c r="X272" s="41" t="e">
        <f>IF(AND(NOT(ISBLANK('Contact Data Entry'!X272)),ISNA(VLOOKUP('Contact Data Entry'!X272,'DO NOT USE_School Picklist'!$D$3:$D$5,1,FALSE))),"Please select a value from the drop-down menu",IF('DO NOT USE_Contact Formulas'!A272,"OK",NA()))</f>
        <v>#N/A</v>
      </c>
      <c r="Y272" s="41"/>
      <c r="Z272" s="41" t="e">
        <f>IF(AND(NOT(ISBLANK('Contact Data Entry'!Z272)),ISNA(VLOOKUP('Contact Data Entry'!Z272,'DO NOT USE_School Picklist'!$G$3:$G$5,1,FALSE))),"Please select a value from the drop-down menu",IF('DO NOT USE_Contact Formulas'!A272,"OK",NA()))</f>
        <v>#N/A</v>
      </c>
      <c r="AA272" s="41"/>
      <c r="AB272" s="41" t="e">
        <f>IF(AND(NOT(ISBLANK('Contact Data Entry'!AB272)),ISNA(VLOOKUP('Contact Data Entry'!AB272,'DO NOT USE_School Picklist'!$H$3:$H$4,1,FALSE))),"Please select a value from the drop-down menu",IF('DO NOT USE_Contact Formulas'!A272,"OK",NA()))</f>
        <v>#N/A</v>
      </c>
      <c r="AC272" s="41" t="e">
        <f ca="1">IF('Contact Data Entry'!AC272&gt;'DO NOT USE_School Picklist'!$C$3,"Test Date cannot be a future date",IF('DO NOT USE_Contact Formulas'!A272,"OK",NA()))</f>
        <v>#N/A</v>
      </c>
      <c r="AD272" s="41" t="e">
        <f>IF(AND(NOT(ISBLANK('Contact Data Entry'!AD272)),ISNA(VLOOKUP('Contact Data Entry'!AD272,'DO NOT USE_School Picklist'!$Q$3:$Q$8,1,FALSE))),"Please select a value from the drop-down menu",IF('DO NOT USE_Contact Formulas'!A272,"OK",NA()))</f>
        <v>#N/A</v>
      </c>
    </row>
    <row r="273" spans="1:30" x14ac:dyDescent="0.25">
      <c r="A273" s="40" t="e">
        <f>IF('DO NOT USE_Contact Formulas'!A273,IF('DO NOT USE_Contact Formulas'!B273,"Not all required fields are completed","OK"),NA())</f>
        <v>#N/A</v>
      </c>
      <c r="B273" s="41" t="e">
        <f>IF(AND('DO NOT USE_Contact Formulas'!A273,ISBLANK('Contact Data Entry'!B273)),"First Name is required",IF(NOT(ISBLANK('Contact Data Entry'!B273)),"OK",NA()))</f>
        <v>#N/A</v>
      </c>
      <c r="C273" s="41" t="e">
        <f>IF(AND('DO NOT USE_Contact Formulas'!A273,ISBLANK('Contact Data Entry'!C273)),"Last Name is required",IF(NOT(ISBLANK('Contact Data Entry'!C273)),"OK",NA()))</f>
        <v>#N/A</v>
      </c>
      <c r="D273" s="41" t="e">
        <f>IF(AND('DO NOT USE_Contact Formulas'!A273,ISBLANK('Contact Data Entry'!D273)),"Birthdate is required",IF(NOT(ISBLANK('Contact Data Entry'!D273)),"OK",NA()))</f>
        <v>#N/A</v>
      </c>
      <c r="E273" s="41" t="e">
        <f>IF(AND('DO NOT USE_Contact Formulas'!A273,ISBLANK('Contact Data Entry'!E273)),"Mobile Phone is required",IF(NOT(ISBLANK('Contact Data Entry'!E273)),IF(AND(ISNUMBER(VALUE('Contact Data Entry'!E273)),LEFT('Contact Data Entry'!E273,1)&lt;&gt;"1",LEN('Contact Data Entry'!E273)=10),"OK","Phone number must be valid format"),NA()))</f>
        <v>#N/A</v>
      </c>
      <c r="F273" s="41" t="e">
        <f>IF(LEN('Contact Data Entry'!F273)&gt;255,"Home Street Address must be less than 255 characters",IF('DO NOT USE_Contact Formulas'!A273,"OK",NA()))</f>
        <v>#N/A</v>
      </c>
      <c r="G273" s="41" t="e">
        <f>IF(LEN('Contact Data Entry'!G273)&gt;40,"City must be less than 40 characters",IF('DO NOT USE_Contact Formulas'!A273,"OK",NA()))</f>
        <v>#N/A</v>
      </c>
      <c r="H273" s="41" t="e">
        <f>IF(AND(NOT(ISBLANK('Contact Data Entry'!H273)),ISNA(VLOOKUP('Contact Data Entry'!H273,'DO NOT USE_School Picklist'!$P$3:$P$52,1,FALSE))),"Please select a value from the drop-down menu",IF('DO NOT USE_Contact Formulas'!A273,"OK",NA()))</f>
        <v>#N/A</v>
      </c>
      <c r="I273" s="41" t="e">
        <f>IF(AND('DO NOT USE_Contact Formulas'!A273,ISBLANK('Contact Data Entry'!I273)),"Zip is required",IF(ISBLANK('Contact Data Entry'!I273),NA(),"OK"))</f>
        <v>#N/A</v>
      </c>
      <c r="J273" s="41" t="e">
        <f>IF(AND('DO NOT USE_Contact Formulas'!A273,ISBLANK('Contact Data Entry'!J273)),"Student or Staff? is required",IF(ISBLANK('Contact Data Entry'!J273),NA(),IF(ISNA(VLOOKUP('Contact Data Entry'!J273,'DO NOT USE_School Picklist'!$B$3:$B$6,1,FALSE)),"Please select a value from the drop-down menu","OK")))</f>
        <v>#N/A</v>
      </c>
      <c r="K273" s="41" t="e">
        <f>IF(AND('Contact Data Entry'!J273='DO NOT USE_School Picklist'!$B$4,ISBLANK('Contact Data Entry'!K273)),"Occupation/Job Title is required if Student or Staff? is Yes, staff/faculty or volunteer",IF('DO NOT USE_Contact Formulas'!A273,"OK",NA()))</f>
        <v>#N/A</v>
      </c>
      <c r="L273" s="41" t="e">
        <f ca="1">IF('Contact Data Entry'!L273&gt;'DO NOT USE_School Picklist'!$C$3,"Date last on school campus/facility cannot be a future date",IF('DO NOT USE_Contact Formulas'!A273,IF(ISBLANK('Contact Data Entry'!L273),"Date last on school campus/facility is required","OK"),NA()))</f>
        <v>#N/A</v>
      </c>
      <c r="M273" s="42" t="e">
        <f ca="1">IF('Contact Data Entry'!M273&gt;'DO NOT USE_School Picklist'!$C$3,"Last Exposure Date cannot be a future date",IF('DO NOT USE_Contact Formulas'!A273,IF(ISBLANK('Contact Data Entry'!M273),"Last Exposure Date is required","OK"),NA()))</f>
        <v>#N/A</v>
      </c>
      <c r="N273" s="42" t="e">
        <f>IF(AND('DO NOT USE_Contact Formulas'!A273,ISBLANK('Contact Data Entry'!N273)),"Specific Place in the Location is required",IF(ISBLANK('Contact Data Entry'!N273),NA(),"OK"))</f>
        <v>#N/A</v>
      </c>
      <c r="O273" s="41" t="e">
        <f>IF(AND(NOT(ISBLANK('Contact Data Entry'!O273)),ISNA(VLOOKUP('Contact Data Entry'!O273,'DO NOT USE_School Picklist'!$L$3:$L$81,1,FALSE))),"Please select a value from the drop-down menu",IF('DO NOT USE_Contact Formulas'!A273,"OK",NA()))</f>
        <v>#N/A</v>
      </c>
      <c r="P273" s="41" t="e">
        <f>IF(AND(NOT(ISBLANK('Contact Data Entry'!P273)),NOT(ISNUMBER(MATCH("*@*.?*",'Contact Data Entry'!P273,0)))),"Email must be in a valid format",IF('DO NOT USE_Contact Formulas'!A273,"OK",NA()))</f>
        <v>#N/A</v>
      </c>
      <c r="Q273" s="41" t="e">
        <f>IF(LEN('Contact Data Entry'!Q273)&gt;50,"Parent/Guardian Name must be less than 50 characters",IF('DO NOT USE_Contact Formulas'!A273,"OK",NA()))</f>
        <v>#N/A</v>
      </c>
      <c r="R273" s="41" t="e">
        <f>IF(NOT(ISBLANK('Contact Data Entry'!R273)),IF(AND(ISNUMBER('Contact Data Entry'!R273),LEFT('Contact Data Entry'!R273,1)&lt;&gt;"1",LEN('Contact Data Entry'!R273)=10),"OK","Phone number must be valid format"),IF('DO NOT USE_Contact Formulas'!A273,"OK",NA()))</f>
        <v>#N/A</v>
      </c>
      <c r="S273" s="41" t="e">
        <f>IF(AND(NOT(ISBLANK('Contact Data Entry'!S273)),ISNA(VLOOKUP('Contact Data Entry'!S273,'DO NOT USE_School Picklist'!$N$3:$N$63,1,FALSE))),"Please select a value from the drop-down menu",IF('DO NOT USE_Contact Formulas'!A273,"OK",NA()))</f>
        <v>#N/A</v>
      </c>
      <c r="T273" s="41" t="e">
        <f>IF(AND(NOT(ISBLANK('Contact Data Entry'!T273)),ISNA(VLOOKUP('Contact Data Entry'!T273,'DO NOT USE_School Picklist'!$E$3:$E$10,1,FALSE))),"Please select a value from the drop-down menu",IF('DO NOT USE_Contact Formulas'!A273,"OK",NA()))</f>
        <v>#N/A</v>
      </c>
      <c r="U273" s="41" t="e">
        <f>IF(AND(NOT(ISBLANK('Contact Data Entry'!U273)),ISNA(VLOOKUP('Contact Data Entry'!U273,'DO NOT USE_School Picklist'!$F$3:$F$16,1,FALSE))),"Please select a value from the drop-down menu",IF('DO NOT USE_Contact Formulas'!A273,"OK",NA()))</f>
        <v>#N/A</v>
      </c>
      <c r="V273" s="41" t="e">
        <f>IF(LEN('Contact Data Entry'!V273)&gt;100,"Classroom(s) must be less than 100 characters",IF('DO NOT USE_Contact Formulas'!A273,"OK",NA()))</f>
        <v>#N/A</v>
      </c>
      <c r="W273" s="41" t="e">
        <f>IF(AND(NOT(ISBLANK('Contact Data Entry'!W273)),ISNA(VLOOKUP('Contact Data Entry'!W273,'DO NOT USE_School Picklist'!$K$3:$K$6,1,FALSE))),"Please select a value from the drop-down menu",IF('DO NOT USE_Contact Formulas'!A273,"OK",NA()))</f>
        <v>#N/A</v>
      </c>
      <c r="X273" s="41" t="e">
        <f>IF(AND(NOT(ISBLANK('Contact Data Entry'!X273)),ISNA(VLOOKUP('Contact Data Entry'!X273,'DO NOT USE_School Picklist'!$D$3:$D$5,1,FALSE))),"Please select a value from the drop-down menu",IF('DO NOT USE_Contact Formulas'!A273,"OK",NA()))</f>
        <v>#N/A</v>
      </c>
      <c r="Y273" s="41"/>
      <c r="Z273" s="41" t="e">
        <f>IF(AND(NOT(ISBLANK('Contact Data Entry'!Z273)),ISNA(VLOOKUP('Contact Data Entry'!Z273,'DO NOT USE_School Picklist'!$G$3:$G$5,1,FALSE))),"Please select a value from the drop-down menu",IF('DO NOT USE_Contact Formulas'!A273,"OK",NA()))</f>
        <v>#N/A</v>
      </c>
      <c r="AA273" s="41"/>
      <c r="AB273" s="41" t="e">
        <f>IF(AND(NOT(ISBLANK('Contact Data Entry'!AB273)),ISNA(VLOOKUP('Contact Data Entry'!AB273,'DO NOT USE_School Picklist'!$H$3:$H$4,1,FALSE))),"Please select a value from the drop-down menu",IF('DO NOT USE_Contact Formulas'!A273,"OK",NA()))</f>
        <v>#N/A</v>
      </c>
      <c r="AC273" s="41" t="e">
        <f ca="1">IF('Contact Data Entry'!AC273&gt;'DO NOT USE_School Picklist'!$C$3,"Test Date cannot be a future date",IF('DO NOT USE_Contact Formulas'!A273,"OK",NA()))</f>
        <v>#N/A</v>
      </c>
      <c r="AD273" s="41" t="e">
        <f>IF(AND(NOT(ISBLANK('Contact Data Entry'!AD273)),ISNA(VLOOKUP('Contact Data Entry'!AD273,'DO NOT USE_School Picklist'!$Q$3:$Q$8,1,FALSE))),"Please select a value from the drop-down menu",IF('DO NOT USE_Contact Formulas'!A273,"OK",NA()))</f>
        <v>#N/A</v>
      </c>
    </row>
    <row r="274" spans="1:30" x14ac:dyDescent="0.25">
      <c r="A274" s="40" t="e">
        <f>IF('DO NOT USE_Contact Formulas'!A274,IF('DO NOT USE_Contact Formulas'!B274,"Not all required fields are completed","OK"),NA())</f>
        <v>#N/A</v>
      </c>
      <c r="B274" s="41" t="e">
        <f>IF(AND('DO NOT USE_Contact Formulas'!A274,ISBLANK('Contact Data Entry'!B274)),"First Name is required",IF(NOT(ISBLANK('Contact Data Entry'!B274)),"OK",NA()))</f>
        <v>#N/A</v>
      </c>
      <c r="C274" s="41" t="e">
        <f>IF(AND('DO NOT USE_Contact Formulas'!A274,ISBLANK('Contact Data Entry'!C274)),"Last Name is required",IF(NOT(ISBLANK('Contact Data Entry'!C274)),"OK",NA()))</f>
        <v>#N/A</v>
      </c>
      <c r="D274" s="41" t="e">
        <f>IF(AND('DO NOT USE_Contact Formulas'!A274,ISBLANK('Contact Data Entry'!D274)),"Birthdate is required",IF(NOT(ISBLANK('Contact Data Entry'!D274)),"OK",NA()))</f>
        <v>#N/A</v>
      </c>
      <c r="E274" s="41" t="e">
        <f>IF(AND('DO NOT USE_Contact Formulas'!A274,ISBLANK('Contact Data Entry'!E274)),"Mobile Phone is required",IF(NOT(ISBLANK('Contact Data Entry'!E274)),IF(AND(ISNUMBER(VALUE('Contact Data Entry'!E274)),LEFT('Contact Data Entry'!E274,1)&lt;&gt;"1",LEN('Contact Data Entry'!E274)=10),"OK","Phone number must be valid format"),NA()))</f>
        <v>#N/A</v>
      </c>
      <c r="F274" s="41" t="e">
        <f>IF(LEN('Contact Data Entry'!F274)&gt;255,"Home Street Address must be less than 255 characters",IF('DO NOT USE_Contact Formulas'!A274,"OK",NA()))</f>
        <v>#N/A</v>
      </c>
      <c r="G274" s="41" t="e">
        <f>IF(LEN('Contact Data Entry'!G274)&gt;40,"City must be less than 40 characters",IF('DO NOT USE_Contact Formulas'!A274,"OK",NA()))</f>
        <v>#N/A</v>
      </c>
      <c r="H274" s="41" t="e">
        <f>IF(AND(NOT(ISBLANK('Contact Data Entry'!H274)),ISNA(VLOOKUP('Contact Data Entry'!H274,'DO NOT USE_School Picklist'!$P$3:$P$52,1,FALSE))),"Please select a value from the drop-down menu",IF('DO NOT USE_Contact Formulas'!A274,"OK",NA()))</f>
        <v>#N/A</v>
      </c>
      <c r="I274" s="41" t="e">
        <f>IF(AND('DO NOT USE_Contact Formulas'!A274,ISBLANK('Contact Data Entry'!I274)),"Zip is required",IF(ISBLANK('Contact Data Entry'!I274),NA(),"OK"))</f>
        <v>#N/A</v>
      </c>
      <c r="J274" s="41" t="e">
        <f>IF(AND('DO NOT USE_Contact Formulas'!A274,ISBLANK('Contact Data Entry'!J274)),"Student or Staff? is required",IF(ISBLANK('Contact Data Entry'!J274),NA(),IF(ISNA(VLOOKUP('Contact Data Entry'!J274,'DO NOT USE_School Picklist'!$B$3:$B$6,1,FALSE)),"Please select a value from the drop-down menu","OK")))</f>
        <v>#N/A</v>
      </c>
      <c r="K274" s="41" t="e">
        <f>IF(AND('Contact Data Entry'!J274='DO NOT USE_School Picklist'!$B$4,ISBLANK('Contact Data Entry'!K274)),"Occupation/Job Title is required if Student or Staff? is Yes, staff/faculty or volunteer",IF('DO NOT USE_Contact Formulas'!A274,"OK",NA()))</f>
        <v>#N/A</v>
      </c>
      <c r="L274" s="41" t="e">
        <f ca="1">IF('Contact Data Entry'!L274&gt;'DO NOT USE_School Picklist'!$C$3,"Date last on school campus/facility cannot be a future date",IF('DO NOT USE_Contact Formulas'!A274,IF(ISBLANK('Contact Data Entry'!L274),"Date last on school campus/facility is required","OK"),NA()))</f>
        <v>#N/A</v>
      </c>
      <c r="M274" s="42" t="e">
        <f ca="1">IF('Contact Data Entry'!M274&gt;'DO NOT USE_School Picklist'!$C$3,"Last Exposure Date cannot be a future date",IF('DO NOT USE_Contact Formulas'!A274,IF(ISBLANK('Contact Data Entry'!M274),"Last Exposure Date is required","OK"),NA()))</f>
        <v>#N/A</v>
      </c>
      <c r="N274" s="42" t="e">
        <f>IF(AND('DO NOT USE_Contact Formulas'!A274,ISBLANK('Contact Data Entry'!N274)),"Specific Place in the Location is required",IF(ISBLANK('Contact Data Entry'!N274),NA(),"OK"))</f>
        <v>#N/A</v>
      </c>
      <c r="O274" s="41" t="e">
        <f>IF(AND(NOT(ISBLANK('Contact Data Entry'!O274)),ISNA(VLOOKUP('Contact Data Entry'!O274,'DO NOT USE_School Picklist'!$L$3:$L$81,1,FALSE))),"Please select a value from the drop-down menu",IF('DO NOT USE_Contact Formulas'!A274,"OK",NA()))</f>
        <v>#N/A</v>
      </c>
      <c r="P274" s="41" t="e">
        <f>IF(AND(NOT(ISBLANK('Contact Data Entry'!P274)),NOT(ISNUMBER(MATCH("*@*.?*",'Contact Data Entry'!P274,0)))),"Email must be in a valid format",IF('DO NOT USE_Contact Formulas'!A274,"OK",NA()))</f>
        <v>#N/A</v>
      </c>
      <c r="Q274" s="41" t="e">
        <f>IF(LEN('Contact Data Entry'!Q274)&gt;50,"Parent/Guardian Name must be less than 50 characters",IF('DO NOT USE_Contact Formulas'!A274,"OK",NA()))</f>
        <v>#N/A</v>
      </c>
      <c r="R274" s="41" t="e">
        <f>IF(NOT(ISBLANK('Contact Data Entry'!R274)),IF(AND(ISNUMBER('Contact Data Entry'!R274),LEFT('Contact Data Entry'!R274,1)&lt;&gt;"1",LEN('Contact Data Entry'!R274)=10),"OK","Phone number must be valid format"),IF('DO NOT USE_Contact Formulas'!A274,"OK",NA()))</f>
        <v>#N/A</v>
      </c>
      <c r="S274" s="41" t="e">
        <f>IF(AND(NOT(ISBLANK('Contact Data Entry'!S274)),ISNA(VLOOKUP('Contact Data Entry'!S274,'DO NOT USE_School Picklist'!$N$3:$N$63,1,FALSE))),"Please select a value from the drop-down menu",IF('DO NOT USE_Contact Formulas'!A274,"OK",NA()))</f>
        <v>#N/A</v>
      </c>
      <c r="T274" s="41" t="e">
        <f>IF(AND(NOT(ISBLANK('Contact Data Entry'!T274)),ISNA(VLOOKUP('Contact Data Entry'!T274,'DO NOT USE_School Picklist'!$E$3:$E$10,1,FALSE))),"Please select a value from the drop-down menu",IF('DO NOT USE_Contact Formulas'!A274,"OK",NA()))</f>
        <v>#N/A</v>
      </c>
      <c r="U274" s="41" t="e">
        <f>IF(AND(NOT(ISBLANK('Contact Data Entry'!U274)),ISNA(VLOOKUP('Contact Data Entry'!U274,'DO NOT USE_School Picklist'!$F$3:$F$16,1,FALSE))),"Please select a value from the drop-down menu",IF('DO NOT USE_Contact Formulas'!A274,"OK",NA()))</f>
        <v>#N/A</v>
      </c>
      <c r="V274" s="41" t="e">
        <f>IF(LEN('Contact Data Entry'!V274)&gt;100,"Classroom(s) must be less than 100 characters",IF('DO NOT USE_Contact Formulas'!A274,"OK",NA()))</f>
        <v>#N/A</v>
      </c>
      <c r="W274" s="41" t="e">
        <f>IF(AND(NOT(ISBLANK('Contact Data Entry'!W274)),ISNA(VLOOKUP('Contact Data Entry'!W274,'DO NOT USE_School Picklist'!$K$3:$K$6,1,FALSE))),"Please select a value from the drop-down menu",IF('DO NOT USE_Contact Formulas'!A274,"OK",NA()))</f>
        <v>#N/A</v>
      </c>
      <c r="X274" s="41" t="e">
        <f>IF(AND(NOT(ISBLANK('Contact Data Entry'!X274)),ISNA(VLOOKUP('Contact Data Entry'!X274,'DO NOT USE_School Picklist'!$D$3:$D$5,1,FALSE))),"Please select a value from the drop-down menu",IF('DO NOT USE_Contact Formulas'!A274,"OK",NA()))</f>
        <v>#N/A</v>
      </c>
      <c r="Y274" s="41"/>
      <c r="Z274" s="41" t="e">
        <f>IF(AND(NOT(ISBLANK('Contact Data Entry'!Z274)),ISNA(VLOOKUP('Contact Data Entry'!Z274,'DO NOT USE_School Picklist'!$G$3:$G$5,1,FALSE))),"Please select a value from the drop-down menu",IF('DO NOT USE_Contact Formulas'!A274,"OK",NA()))</f>
        <v>#N/A</v>
      </c>
      <c r="AA274" s="41"/>
      <c r="AB274" s="41" t="e">
        <f>IF(AND(NOT(ISBLANK('Contact Data Entry'!AB274)),ISNA(VLOOKUP('Contact Data Entry'!AB274,'DO NOT USE_School Picklist'!$H$3:$H$4,1,FALSE))),"Please select a value from the drop-down menu",IF('DO NOT USE_Contact Formulas'!A274,"OK",NA()))</f>
        <v>#N/A</v>
      </c>
      <c r="AC274" s="41" t="e">
        <f ca="1">IF('Contact Data Entry'!AC274&gt;'DO NOT USE_School Picklist'!$C$3,"Test Date cannot be a future date",IF('DO NOT USE_Contact Formulas'!A274,"OK",NA()))</f>
        <v>#N/A</v>
      </c>
      <c r="AD274" s="41" t="e">
        <f>IF(AND(NOT(ISBLANK('Contact Data Entry'!AD274)),ISNA(VLOOKUP('Contact Data Entry'!AD274,'DO NOT USE_School Picklist'!$Q$3:$Q$8,1,FALSE))),"Please select a value from the drop-down menu",IF('DO NOT USE_Contact Formulas'!A274,"OK",NA()))</f>
        <v>#N/A</v>
      </c>
    </row>
    <row r="275" spans="1:30" x14ac:dyDescent="0.25">
      <c r="A275" s="40" t="e">
        <f>IF('DO NOT USE_Contact Formulas'!A275,IF('DO NOT USE_Contact Formulas'!B275,"Not all required fields are completed","OK"),NA())</f>
        <v>#N/A</v>
      </c>
      <c r="B275" s="41" t="e">
        <f>IF(AND('DO NOT USE_Contact Formulas'!A275,ISBLANK('Contact Data Entry'!B275)),"First Name is required",IF(NOT(ISBLANK('Contact Data Entry'!B275)),"OK",NA()))</f>
        <v>#N/A</v>
      </c>
      <c r="C275" s="41" t="e">
        <f>IF(AND('DO NOT USE_Contact Formulas'!A275,ISBLANK('Contact Data Entry'!C275)),"Last Name is required",IF(NOT(ISBLANK('Contact Data Entry'!C275)),"OK",NA()))</f>
        <v>#N/A</v>
      </c>
      <c r="D275" s="41" t="e">
        <f>IF(AND('DO NOT USE_Contact Formulas'!A275,ISBLANK('Contact Data Entry'!D275)),"Birthdate is required",IF(NOT(ISBLANK('Contact Data Entry'!D275)),"OK",NA()))</f>
        <v>#N/A</v>
      </c>
      <c r="E275" s="41" t="e">
        <f>IF(AND('DO NOT USE_Contact Formulas'!A275,ISBLANK('Contact Data Entry'!E275)),"Mobile Phone is required",IF(NOT(ISBLANK('Contact Data Entry'!E275)),IF(AND(ISNUMBER(VALUE('Contact Data Entry'!E275)),LEFT('Contact Data Entry'!E275,1)&lt;&gt;"1",LEN('Contact Data Entry'!E275)=10),"OK","Phone number must be valid format"),NA()))</f>
        <v>#N/A</v>
      </c>
      <c r="F275" s="41" t="e">
        <f>IF(LEN('Contact Data Entry'!F275)&gt;255,"Home Street Address must be less than 255 characters",IF('DO NOT USE_Contact Formulas'!A275,"OK",NA()))</f>
        <v>#N/A</v>
      </c>
      <c r="G275" s="41" t="e">
        <f>IF(LEN('Contact Data Entry'!G275)&gt;40,"City must be less than 40 characters",IF('DO NOT USE_Contact Formulas'!A275,"OK",NA()))</f>
        <v>#N/A</v>
      </c>
      <c r="H275" s="41" t="e">
        <f>IF(AND(NOT(ISBLANK('Contact Data Entry'!H275)),ISNA(VLOOKUP('Contact Data Entry'!H275,'DO NOT USE_School Picklist'!$P$3:$P$52,1,FALSE))),"Please select a value from the drop-down menu",IF('DO NOT USE_Contact Formulas'!A275,"OK",NA()))</f>
        <v>#N/A</v>
      </c>
      <c r="I275" s="41" t="e">
        <f>IF(AND('DO NOT USE_Contact Formulas'!A275,ISBLANK('Contact Data Entry'!I275)),"Zip is required",IF(ISBLANK('Contact Data Entry'!I275),NA(),"OK"))</f>
        <v>#N/A</v>
      </c>
      <c r="J275" s="41" t="e">
        <f>IF(AND('DO NOT USE_Contact Formulas'!A275,ISBLANK('Contact Data Entry'!J275)),"Student or Staff? is required",IF(ISBLANK('Contact Data Entry'!J275),NA(),IF(ISNA(VLOOKUP('Contact Data Entry'!J275,'DO NOT USE_School Picklist'!$B$3:$B$6,1,FALSE)),"Please select a value from the drop-down menu","OK")))</f>
        <v>#N/A</v>
      </c>
      <c r="K275" s="41" t="e">
        <f>IF(AND('Contact Data Entry'!J275='DO NOT USE_School Picklist'!$B$4,ISBLANK('Contact Data Entry'!K275)),"Occupation/Job Title is required if Student or Staff? is Yes, staff/faculty or volunteer",IF('DO NOT USE_Contact Formulas'!A275,"OK",NA()))</f>
        <v>#N/A</v>
      </c>
      <c r="L275" s="41" t="e">
        <f ca="1">IF('Contact Data Entry'!L275&gt;'DO NOT USE_School Picklist'!$C$3,"Date last on school campus/facility cannot be a future date",IF('DO NOT USE_Contact Formulas'!A275,IF(ISBLANK('Contact Data Entry'!L275),"Date last on school campus/facility is required","OK"),NA()))</f>
        <v>#N/A</v>
      </c>
      <c r="M275" s="42" t="e">
        <f ca="1">IF('Contact Data Entry'!M275&gt;'DO NOT USE_School Picklist'!$C$3,"Last Exposure Date cannot be a future date",IF('DO NOT USE_Contact Formulas'!A275,IF(ISBLANK('Contact Data Entry'!M275),"Last Exposure Date is required","OK"),NA()))</f>
        <v>#N/A</v>
      </c>
      <c r="N275" s="42" t="e">
        <f>IF(AND('DO NOT USE_Contact Formulas'!A275,ISBLANK('Contact Data Entry'!N275)),"Specific Place in the Location is required",IF(ISBLANK('Contact Data Entry'!N275),NA(),"OK"))</f>
        <v>#N/A</v>
      </c>
      <c r="O275" s="41" t="e">
        <f>IF(AND(NOT(ISBLANK('Contact Data Entry'!O275)),ISNA(VLOOKUP('Contact Data Entry'!O275,'DO NOT USE_School Picklist'!$L$3:$L$81,1,FALSE))),"Please select a value from the drop-down menu",IF('DO NOT USE_Contact Formulas'!A275,"OK",NA()))</f>
        <v>#N/A</v>
      </c>
      <c r="P275" s="41" t="e">
        <f>IF(AND(NOT(ISBLANK('Contact Data Entry'!P275)),NOT(ISNUMBER(MATCH("*@*.?*",'Contact Data Entry'!P275,0)))),"Email must be in a valid format",IF('DO NOT USE_Contact Formulas'!A275,"OK",NA()))</f>
        <v>#N/A</v>
      </c>
      <c r="Q275" s="41" t="e">
        <f>IF(LEN('Contact Data Entry'!Q275)&gt;50,"Parent/Guardian Name must be less than 50 characters",IF('DO NOT USE_Contact Formulas'!A275,"OK",NA()))</f>
        <v>#N/A</v>
      </c>
      <c r="R275" s="41" t="e">
        <f>IF(NOT(ISBLANK('Contact Data Entry'!R275)),IF(AND(ISNUMBER('Contact Data Entry'!R275),LEFT('Contact Data Entry'!R275,1)&lt;&gt;"1",LEN('Contact Data Entry'!R275)=10),"OK","Phone number must be valid format"),IF('DO NOT USE_Contact Formulas'!A275,"OK",NA()))</f>
        <v>#N/A</v>
      </c>
      <c r="S275" s="41" t="e">
        <f>IF(AND(NOT(ISBLANK('Contact Data Entry'!S275)),ISNA(VLOOKUP('Contact Data Entry'!S275,'DO NOT USE_School Picklist'!$N$3:$N$63,1,FALSE))),"Please select a value from the drop-down menu",IF('DO NOT USE_Contact Formulas'!A275,"OK",NA()))</f>
        <v>#N/A</v>
      </c>
      <c r="T275" s="41" t="e">
        <f>IF(AND(NOT(ISBLANK('Contact Data Entry'!T275)),ISNA(VLOOKUP('Contact Data Entry'!T275,'DO NOT USE_School Picklist'!$E$3:$E$10,1,FALSE))),"Please select a value from the drop-down menu",IF('DO NOT USE_Contact Formulas'!A275,"OK",NA()))</f>
        <v>#N/A</v>
      </c>
      <c r="U275" s="41" t="e">
        <f>IF(AND(NOT(ISBLANK('Contact Data Entry'!U275)),ISNA(VLOOKUP('Contact Data Entry'!U275,'DO NOT USE_School Picklist'!$F$3:$F$16,1,FALSE))),"Please select a value from the drop-down menu",IF('DO NOT USE_Contact Formulas'!A275,"OK",NA()))</f>
        <v>#N/A</v>
      </c>
      <c r="V275" s="41" t="e">
        <f>IF(LEN('Contact Data Entry'!V275)&gt;100,"Classroom(s) must be less than 100 characters",IF('DO NOT USE_Contact Formulas'!A275,"OK",NA()))</f>
        <v>#N/A</v>
      </c>
      <c r="W275" s="41" t="e">
        <f>IF(AND(NOT(ISBLANK('Contact Data Entry'!W275)),ISNA(VLOOKUP('Contact Data Entry'!W275,'DO NOT USE_School Picklist'!$K$3:$K$6,1,FALSE))),"Please select a value from the drop-down menu",IF('DO NOT USE_Contact Formulas'!A275,"OK",NA()))</f>
        <v>#N/A</v>
      </c>
      <c r="X275" s="41" t="e">
        <f>IF(AND(NOT(ISBLANK('Contact Data Entry'!X275)),ISNA(VLOOKUP('Contact Data Entry'!X275,'DO NOT USE_School Picklist'!$D$3:$D$5,1,FALSE))),"Please select a value from the drop-down menu",IF('DO NOT USE_Contact Formulas'!A275,"OK",NA()))</f>
        <v>#N/A</v>
      </c>
      <c r="Y275" s="41"/>
      <c r="Z275" s="41" t="e">
        <f>IF(AND(NOT(ISBLANK('Contact Data Entry'!Z275)),ISNA(VLOOKUP('Contact Data Entry'!Z275,'DO NOT USE_School Picklist'!$G$3:$G$5,1,FALSE))),"Please select a value from the drop-down menu",IF('DO NOT USE_Contact Formulas'!A275,"OK",NA()))</f>
        <v>#N/A</v>
      </c>
      <c r="AA275" s="41"/>
      <c r="AB275" s="41" t="e">
        <f>IF(AND(NOT(ISBLANK('Contact Data Entry'!AB275)),ISNA(VLOOKUP('Contact Data Entry'!AB275,'DO NOT USE_School Picklist'!$H$3:$H$4,1,FALSE))),"Please select a value from the drop-down menu",IF('DO NOT USE_Contact Formulas'!A275,"OK",NA()))</f>
        <v>#N/A</v>
      </c>
      <c r="AC275" s="41" t="e">
        <f ca="1">IF('Contact Data Entry'!AC275&gt;'DO NOT USE_School Picklist'!$C$3,"Test Date cannot be a future date",IF('DO NOT USE_Contact Formulas'!A275,"OK",NA()))</f>
        <v>#N/A</v>
      </c>
      <c r="AD275" s="41" t="e">
        <f>IF(AND(NOT(ISBLANK('Contact Data Entry'!AD275)),ISNA(VLOOKUP('Contact Data Entry'!AD275,'DO NOT USE_School Picklist'!$Q$3:$Q$8,1,FALSE))),"Please select a value from the drop-down menu",IF('DO NOT USE_Contact Formulas'!A275,"OK",NA()))</f>
        <v>#N/A</v>
      </c>
    </row>
    <row r="276" spans="1:30" x14ac:dyDescent="0.25">
      <c r="A276" s="40" t="e">
        <f>IF('DO NOT USE_Contact Formulas'!A276,IF('DO NOT USE_Contact Formulas'!B276,"Not all required fields are completed","OK"),NA())</f>
        <v>#N/A</v>
      </c>
      <c r="B276" s="41" t="e">
        <f>IF(AND('DO NOT USE_Contact Formulas'!A276,ISBLANK('Contact Data Entry'!B276)),"First Name is required",IF(NOT(ISBLANK('Contact Data Entry'!B276)),"OK",NA()))</f>
        <v>#N/A</v>
      </c>
      <c r="C276" s="41" t="e">
        <f>IF(AND('DO NOT USE_Contact Formulas'!A276,ISBLANK('Contact Data Entry'!C276)),"Last Name is required",IF(NOT(ISBLANK('Contact Data Entry'!C276)),"OK",NA()))</f>
        <v>#N/A</v>
      </c>
      <c r="D276" s="41" t="e">
        <f>IF(AND('DO NOT USE_Contact Formulas'!A276,ISBLANK('Contact Data Entry'!D276)),"Birthdate is required",IF(NOT(ISBLANK('Contact Data Entry'!D276)),"OK",NA()))</f>
        <v>#N/A</v>
      </c>
      <c r="E276" s="41" t="e">
        <f>IF(AND('DO NOT USE_Contact Formulas'!A276,ISBLANK('Contact Data Entry'!E276)),"Mobile Phone is required",IF(NOT(ISBLANK('Contact Data Entry'!E276)),IF(AND(ISNUMBER(VALUE('Contact Data Entry'!E276)),LEFT('Contact Data Entry'!E276,1)&lt;&gt;"1",LEN('Contact Data Entry'!E276)=10),"OK","Phone number must be valid format"),NA()))</f>
        <v>#N/A</v>
      </c>
      <c r="F276" s="41" t="e">
        <f>IF(LEN('Contact Data Entry'!F276)&gt;255,"Home Street Address must be less than 255 characters",IF('DO NOT USE_Contact Formulas'!A276,"OK",NA()))</f>
        <v>#N/A</v>
      </c>
      <c r="G276" s="41" t="e">
        <f>IF(LEN('Contact Data Entry'!G276)&gt;40,"City must be less than 40 characters",IF('DO NOT USE_Contact Formulas'!A276,"OK",NA()))</f>
        <v>#N/A</v>
      </c>
      <c r="H276" s="41" t="e">
        <f>IF(AND(NOT(ISBLANK('Contact Data Entry'!H276)),ISNA(VLOOKUP('Contact Data Entry'!H276,'DO NOT USE_School Picklist'!$P$3:$P$52,1,FALSE))),"Please select a value from the drop-down menu",IF('DO NOT USE_Contact Formulas'!A276,"OK",NA()))</f>
        <v>#N/A</v>
      </c>
      <c r="I276" s="41" t="e">
        <f>IF(AND('DO NOT USE_Contact Formulas'!A276,ISBLANK('Contact Data Entry'!I276)),"Zip is required",IF(ISBLANK('Contact Data Entry'!I276),NA(),"OK"))</f>
        <v>#N/A</v>
      </c>
      <c r="J276" s="41" t="e">
        <f>IF(AND('DO NOT USE_Contact Formulas'!A276,ISBLANK('Contact Data Entry'!J276)),"Student or Staff? is required",IF(ISBLANK('Contact Data Entry'!J276),NA(),IF(ISNA(VLOOKUP('Contact Data Entry'!J276,'DO NOT USE_School Picklist'!$B$3:$B$6,1,FALSE)),"Please select a value from the drop-down menu","OK")))</f>
        <v>#N/A</v>
      </c>
      <c r="K276" s="41" t="e">
        <f>IF(AND('Contact Data Entry'!J276='DO NOT USE_School Picklist'!$B$4,ISBLANK('Contact Data Entry'!K276)),"Occupation/Job Title is required if Student or Staff? is Yes, staff/faculty or volunteer",IF('DO NOT USE_Contact Formulas'!A276,"OK",NA()))</f>
        <v>#N/A</v>
      </c>
      <c r="L276" s="41" t="e">
        <f ca="1">IF('Contact Data Entry'!L276&gt;'DO NOT USE_School Picklist'!$C$3,"Date last on school campus/facility cannot be a future date",IF('DO NOT USE_Contact Formulas'!A276,IF(ISBLANK('Contact Data Entry'!L276),"Date last on school campus/facility is required","OK"),NA()))</f>
        <v>#N/A</v>
      </c>
      <c r="M276" s="42" t="e">
        <f ca="1">IF('Contact Data Entry'!M276&gt;'DO NOT USE_School Picklist'!$C$3,"Last Exposure Date cannot be a future date",IF('DO NOT USE_Contact Formulas'!A276,IF(ISBLANK('Contact Data Entry'!M276),"Last Exposure Date is required","OK"),NA()))</f>
        <v>#N/A</v>
      </c>
      <c r="N276" s="42" t="e">
        <f>IF(AND('DO NOT USE_Contact Formulas'!A276,ISBLANK('Contact Data Entry'!N276)),"Specific Place in the Location is required",IF(ISBLANK('Contact Data Entry'!N276),NA(),"OK"))</f>
        <v>#N/A</v>
      </c>
      <c r="O276" s="41" t="e">
        <f>IF(AND(NOT(ISBLANK('Contact Data Entry'!O276)),ISNA(VLOOKUP('Contact Data Entry'!O276,'DO NOT USE_School Picklist'!$L$3:$L$81,1,FALSE))),"Please select a value from the drop-down menu",IF('DO NOT USE_Contact Formulas'!A276,"OK",NA()))</f>
        <v>#N/A</v>
      </c>
      <c r="P276" s="41" t="e">
        <f>IF(AND(NOT(ISBLANK('Contact Data Entry'!P276)),NOT(ISNUMBER(MATCH("*@*.?*",'Contact Data Entry'!P276,0)))),"Email must be in a valid format",IF('DO NOT USE_Contact Formulas'!A276,"OK",NA()))</f>
        <v>#N/A</v>
      </c>
      <c r="Q276" s="41" t="e">
        <f>IF(LEN('Contact Data Entry'!Q276)&gt;50,"Parent/Guardian Name must be less than 50 characters",IF('DO NOT USE_Contact Formulas'!A276,"OK",NA()))</f>
        <v>#N/A</v>
      </c>
      <c r="R276" s="41" t="e">
        <f>IF(NOT(ISBLANK('Contact Data Entry'!R276)),IF(AND(ISNUMBER('Contact Data Entry'!R276),LEFT('Contact Data Entry'!R276,1)&lt;&gt;"1",LEN('Contact Data Entry'!R276)=10),"OK","Phone number must be valid format"),IF('DO NOT USE_Contact Formulas'!A276,"OK",NA()))</f>
        <v>#N/A</v>
      </c>
      <c r="S276" s="41" t="e">
        <f>IF(AND(NOT(ISBLANK('Contact Data Entry'!S276)),ISNA(VLOOKUP('Contact Data Entry'!S276,'DO NOT USE_School Picklist'!$N$3:$N$63,1,FALSE))),"Please select a value from the drop-down menu",IF('DO NOT USE_Contact Formulas'!A276,"OK",NA()))</f>
        <v>#N/A</v>
      </c>
      <c r="T276" s="41" t="e">
        <f>IF(AND(NOT(ISBLANK('Contact Data Entry'!T276)),ISNA(VLOOKUP('Contact Data Entry'!T276,'DO NOT USE_School Picklist'!$E$3:$E$10,1,FALSE))),"Please select a value from the drop-down menu",IF('DO NOT USE_Contact Formulas'!A276,"OK",NA()))</f>
        <v>#N/A</v>
      </c>
      <c r="U276" s="41" t="e">
        <f>IF(AND(NOT(ISBLANK('Contact Data Entry'!U276)),ISNA(VLOOKUP('Contact Data Entry'!U276,'DO NOT USE_School Picklist'!$F$3:$F$16,1,FALSE))),"Please select a value from the drop-down menu",IF('DO NOT USE_Contact Formulas'!A276,"OK",NA()))</f>
        <v>#N/A</v>
      </c>
      <c r="V276" s="41" t="e">
        <f>IF(LEN('Contact Data Entry'!V276)&gt;100,"Classroom(s) must be less than 100 characters",IF('DO NOT USE_Contact Formulas'!A276,"OK",NA()))</f>
        <v>#N/A</v>
      </c>
      <c r="W276" s="41" t="e">
        <f>IF(AND(NOT(ISBLANK('Contact Data Entry'!W276)),ISNA(VLOOKUP('Contact Data Entry'!W276,'DO NOT USE_School Picklist'!$K$3:$K$6,1,FALSE))),"Please select a value from the drop-down menu",IF('DO NOT USE_Contact Formulas'!A276,"OK",NA()))</f>
        <v>#N/A</v>
      </c>
      <c r="X276" s="41" t="e">
        <f>IF(AND(NOT(ISBLANK('Contact Data Entry'!X276)),ISNA(VLOOKUP('Contact Data Entry'!X276,'DO NOT USE_School Picklist'!$D$3:$D$5,1,FALSE))),"Please select a value from the drop-down menu",IF('DO NOT USE_Contact Formulas'!A276,"OK",NA()))</f>
        <v>#N/A</v>
      </c>
      <c r="Y276" s="41"/>
      <c r="Z276" s="41" t="e">
        <f>IF(AND(NOT(ISBLANK('Contact Data Entry'!Z276)),ISNA(VLOOKUP('Contact Data Entry'!Z276,'DO NOT USE_School Picklist'!$G$3:$G$5,1,FALSE))),"Please select a value from the drop-down menu",IF('DO NOT USE_Contact Formulas'!A276,"OK",NA()))</f>
        <v>#N/A</v>
      </c>
      <c r="AA276" s="41"/>
      <c r="AB276" s="41" t="e">
        <f>IF(AND(NOT(ISBLANK('Contact Data Entry'!AB276)),ISNA(VLOOKUP('Contact Data Entry'!AB276,'DO NOT USE_School Picklist'!$H$3:$H$4,1,FALSE))),"Please select a value from the drop-down menu",IF('DO NOT USE_Contact Formulas'!A276,"OK",NA()))</f>
        <v>#N/A</v>
      </c>
      <c r="AC276" s="41" t="e">
        <f ca="1">IF('Contact Data Entry'!AC276&gt;'DO NOT USE_School Picklist'!$C$3,"Test Date cannot be a future date",IF('DO NOT USE_Contact Formulas'!A276,"OK",NA()))</f>
        <v>#N/A</v>
      </c>
      <c r="AD276" s="41" t="e">
        <f>IF(AND(NOT(ISBLANK('Contact Data Entry'!AD276)),ISNA(VLOOKUP('Contact Data Entry'!AD276,'DO NOT USE_School Picklist'!$Q$3:$Q$8,1,FALSE))),"Please select a value from the drop-down menu",IF('DO NOT USE_Contact Formulas'!A276,"OK",NA()))</f>
        <v>#N/A</v>
      </c>
    </row>
    <row r="277" spans="1:30" x14ac:dyDescent="0.25">
      <c r="A277" s="40" t="e">
        <f>IF('DO NOT USE_Contact Formulas'!A277,IF('DO NOT USE_Contact Formulas'!B277,"Not all required fields are completed","OK"),NA())</f>
        <v>#N/A</v>
      </c>
      <c r="B277" s="41" t="e">
        <f>IF(AND('DO NOT USE_Contact Formulas'!A277,ISBLANK('Contact Data Entry'!B277)),"First Name is required",IF(NOT(ISBLANK('Contact Data Entry'!B277)),"OK",NA()))</f>
        <v>#N/A</v>
      </c>
      <c r="C277" s="41" t="e">
        <f>IF(AND('DO NOT USE_Contact Formulas'!A277,ISBLANK('Contact Data Entry'!C277)),"Last Name is required",IF(NOT(ISBLANK('Contact Data Entry'!C277)),"OK",NA()))</f>
        <v>#N/A</v>
      </c>
      <c r="D277" s="41" t="e">
        <f>IF(AND('DO NOT USE_Contact Formulas'!A277,ISBLANK('Contact Data Entry'!D277)),"Birthdate is required",IF(NOT(ISBLANK('Contact Data Entry'!D277)),"OK",NA()))</f>
        <v>#N/A</v>
      </c>
      <c r="E277" s="41" t="e">
        <f>IF(AND('DO NOT USE_Contact Formulas'!A277,ISBLANK('Contact Data Entry'!E277)),"Mobile Phone is required",IF(NOT(ISBLANK('Contact Data Entry'!E277)),IF(AND(ISNUMBER(VALUE('Contact Data Entry'!E277)),LEFT('Contact Data Entry'!E277,1)&lt;&gt;"1",LEN('Contact Data Entry'!E277)=10),"OK","Phone number must be valid format"),NA()))</f>
        <v>#N/A</v>
      </c>
      <c r="F277" s="41" t="e">
        <f>IF(LEN('Contact Data Entry'!F277)&gt;255,"Home Street Address must be less than 255 characters",IF('DO NOT USE_Contact Formulas'!A277,"OK",NA()))</f>
        <v>#N/A</v>
      </c>
      <c r="G277" s="41" t="e">
        <f>IF(LEN('Contact Data Entry'!G277)&gt;40,"City must be less than 40 characters",IF('DO NOT USE_Contact Formulas'!A277,"OK",NA()))</f>
        <v>#N/A</v>
      </c>
      <c r="H277" s="41" t="e">
        <f>IF(AND(NOT(ISBLANK('Contact Data Entry'!H277)),ISNA(VLOOKUP('Contact Data Entry'!H277,'DO NOT USE_School Picklist'!$P$3:$P$52,1,FALSE))),"Please select a value from the drop-down menu",IF('DO NOT USE_Contact Formulas'!A277,"OK",NA()))</f>
        <v>#N/A</v>
      </c>
      <c r="I277" s="41" t="e">
        <f>IF(AND('DO NOT USE_Contact Formulas'!A277,ISBLANK('Contact Data Entry'!I277)),"Zip is required",IF(ISBLANK('Contact Data Entry'!I277),NA(),"OK"))</f>
        <v>#N/A</v>
      </c>
      <c r="J277" s="41" t="e">
        <f>IF(AND('DO NOT USE_Contact Formulas'!A277,ISBLANK('Contact Data Entry'!J277)),"Student or Staff? is required",IF(ISBLANK('Contact Data Entry'!J277),NA(),IF(ISNA(VLOOKUP('Contact Data Entry'!J277,'DO NOT USE_School Picklist'!$B$3:$B$6,1,FALSE)),"Please select a value from the drop-down menu","OK")))</f>
        <v>#N/A</v>
      </c>
      <c r="K277" s="41" t="e">
        <f>IF(AND('Contact Data Entry'!J277='DO NOT USE_School Picklist'!$B$4,ISBLANK('Contact Data Entry'!K277)),"Occupation/Job Title is required if Student or Staff? is Yes, staff/faculty or volunteer",IF('DO NOT USE_Contact Formulas'!A277,"OK",NA()))</f>
        <v>#N/A</v>
      </c>
      <c r="L277" s="41" t="e">
        <f ca="1">IF('Contact Data Entry'!L277&gt;'DO NOT USE_School Picklist'!$C$3,"Date last on school campus/facility cannot be a future date",IF('DO NOT USE_Contact Formulas'!A277,IF(ISBLANK('Contact Data Entry'!L277),"Date last on school campus/facility is required","OK"),NA()))</f>
        <v>#N/A</v>
      </c>
      <c r="M277" s="42" t="e">
        <f ca="1">IF('Contact Data Entry'!M277&gt;'DO NOT USE_School Picklist'!$C$3,"Last Exposure Date cannot be a future date",IF('DO NOT USE_Contact Formulas'!A277,IF(ISBLANK('Contact Data Entry'!M277),"Last Exposure Date is required","OK"),NA()))</f>
        <v>#N/A</v>
      </c>
      <c r="N277" s="42" t="e">
        <f>IF(AND('DO NOT USE_Contact Formulas'!A277,ISBLANK('Contact Data Entry'!N277)),"Specific Place in the Location is required",IF(ISBLANK('Contact Data Entry'!N277),NA(),"OK"))</f>
        <v>#N/A</v>
      </c>
      <c r="O277" s="41" t="e">
        <f>IF(AND(NOT(ISBLANK('Contact Data Entry'!O277)),ISNA(VLOOKUP('Contact Data Entry'!O277,'DO NOT USE_School Picklist'!$L$3:$L$81,1,FALSE))),"Please select a value from the drop-down menu",IF('DO NOT USE_Contact Formulas'!A277,"OK",NA()))</f>
        <v>#N/A</v>
      </c>
      <c r="P277" s="41" t="e">
        <f>IF(AND(NOT(ISBLANK('Contact Data Entry'!P277)),NOT(ISNUMBER(MATCH("*@*.?*",'Contact Data Entry'!P277,0)))),"Email must be in a valid format",IF('DO NOT USE_Contact Formulas'!A277,"OK",NA()))</f>
        <v>#N/A</v>
      </c>
      <c r="Q277" s="41" t="e">
        <f>IF(LEN('Contact Data Entry'!Q277)&gt;50,"Parent/Guardian Name must be less than 50 characters",IF('DO NOT USE_Contact Formulas'!A277,"OK",NA()))</f>
        <v>#N/A</v>
      </c>
      <c r="R277" s="41" t="e">
        <f>IF(NOT(ISBLANK('Contact Data Entry'!R277)),IF(AND(ISNUMBER('Contact Data Entry'!R277),LEFT('Contact Data Entry'!R277,1)&lt;&gt;"1",LEN('Contact Data Entry'!R277)=10),"OK","Phone number must be valid format"),IF('DO NOT USE_Contact Formulas'!A277,"OK",NA()))</f>
        <v>#N/A</v>
      </c>
      <c r="S277" s="41" t="e">
        <f>IF(AND(NOT(ISBLANK('Contact Data Entry'!S277)),ISNA(VLOOKUP('Contact Data Entry'!S277,'DO NOT USE_School Picklist'!$N$3:$N$63,1,FALSE))),"Please select a value from the drop-down menu",IF('DO NOT USE_Contact Formulas'!A277,"OK",NA()))</f>
        <v>#N/A</v>
      </c>
      <c r="T277" s="41" t="e">
        <f>IF(AND(NOT(ISBLANK('Contact Data Entry'!T277)),ISNA(VLOOKUP('Contact Data Entry'!T277,'DO NOT USE_School Picklist'!$E$3:$E$10,1,FALSE))),"Please select a value from the drop-down menu",IF('DO NOT USE_Contact Formulas'!A277,"OK",NA()))</f>
        <v>#N/A</v>
      </c>
      <c r="U277" s="41" t="e">
        <f>IF(AND(NOT(ISBLANK('Contact Data Entry'!U277)),ISNA(VLOOKUP('Contact Data Entry'!U277,'DO NOT USE_School Picklist'!$F$3:$F$16,1,FALSE))),"Please select a value from the drop-down menu",IF('DO NOT USE_Contact Formulas'!A277,"OK",NA()))</f>
        <v>#N/A</v>
      </c>
      <c r="V277" s="41" t="e">
        <f>IF(LEN('Contact Data Entry'!V277)&gt;100,"Classroom(s) must be less than 100 characters",IF('DO NOT USE_Contact Formulas'!A277,"OK",NA()))</f>
        <v>#N/A</v>
      </c>
      <c r="W277" s="41" t="e">
        <f>IF(AND(NOT(ISBLANK('Contact Data Entry'!W277)),ISNA(VLOOKUP('Contact Data Entry'!W277,'DO NOT USE_School Picklist'!$K$3:$K$6,1,FALSE))),"Please select a value from the drop-down menu",IF('DO NOT USE_Contact Formulas'!A277,"OK",NA()))</f>
        <v>#N/A</v>
      </c>
      <c r="X277" s="41" t="e">
        <f>IF(AND(NOT(ISBLANK('Contact Data Entry'!X277)),ISNA(VLOOKUP('Contact Data Entry'!X277,'DO NOT USE_School Picklist'!$D$3:$D$5,1,FALSE))),"Please select a value from the drop-down menu",IF('DO NOT USE_Contact Formulas'!A277,"OK",NA()))</f>
        <v>#N/A</v>
      </c>
      <c r="Y277" s="41"/>
      <c r="Z277" s="41" t="e">
        <f>IF(AND(NOT(ISBLANK('Contact Data Entry'!Z277)),ISNA(VLOOKUP('Contact Data Entry'!Z277,'DO NOT USE_School Picklist'!$G$3:$G$5,1,FALSE))),"Please select a value from the drop-down menu",IF('DO NOT USE_Contact Formulas'!A277,"OK",NA()))</f>
        <v>#N/A</v>
      </c>
      <c r="AA277" s="41"/>
      <c r="AB277" s="41" t="e">
        <f>IF(AND(NOT(ISBLANK('Contact Data Entry'!AB277)),ISNA(VLOOKUP('Contact Data Entry'!AB277,'DO NOT USE_School Picklist'!$H$3:$H$4,1,FALSE))),"Please select a value from the drop-down menu",IF('DO NOT USE_Contact Formulas'!A277,"OK",NA()))</f>
        <v>#N/A</v>
      </c>
      <c r="AC277" s="41" t="e">
        <f ca="1">IF('Contact Data Entry'!AC277&gt;'DO NOT USE_School Picklist'!$C$3,"Test Date cannot be a future date",IF('DO NOT USE_Contact Formulas'!A277,"OK",NA()))</f>
        <v>#N/A</v>
      </c>
      <c r="AD277" s="41" t="e">
        <f>IF(AND(NOT(ISBLANK('Contact Data Entry'!AD277)),ISNA(VLOOKUP('Contact Data Entry'!AD277,'DO NOT USE_School Picklist'!$Q$3:$Q$8,1,FALSE))),"Please select a value from the drop-down menu",IF('DO NOT USE_Contact Formulas'!A277,"OK",NA()))</f>
        <v>#N/A</v>
      </c>
    </row>
    <row r="278" spans="1:30" x14ac:dyDescent="0.25">
      <c r="A278" s="40" t="e">
        <f>IF('DO NOT USE_Contact Formulas'!A278,IF('DO NOT USE_Contact Formulas'!B278,"Not all required fields are completed","OK"),NA())</f>
        <v>#N/A</v>
      </c>
      <c r="B278" s="41" t="e">
        <f>IF(AND('DO NOT USE_Contact Formulas'!A278,ISBLANK('Contact Data Entry'!B278)),"First Name is required",IF(NOT(ISBLANK('Contact Data Entry'!B278)),"OK",NA()))</f>
        <v>#N/A</v>
      </c>
      <c r="C278" s="41" t="e">
        <f>IF(AND('DO NOT USE_Contact Formulas'!A278,ISBLANK('Contact Data Entry'!C278)),"Last Name is required",IF(NOT(ISBLANK('Contact Data Entry'!C278)),"OK",NA()))</f>
        <v>#N/A</v>
      </c>
      <c r="D278" s="41" t="e">
        <f>IF(AND('DO NOT USE_Contact Formulas'!A278,ISBLANK('Contact Data Entry'!D278)),"Birthdate is required",IF(NOT(ISBLANK('Contact Data Entry'!D278)),"OK",NA()))</f>
        <v>#N/A</v>
      </c>
      <c r="E278" s="41" t="e">
        <f>IF(AND('DO NOT USE_Contact Formulas'!A278,ISBLANK('Contact Data Entry'!E278)),"Mobile Phone is required",IF(NOT(ISBLANK('Contact Data Entry'!E278)),IF(AND(ISNUMBER(VALUE('Contact Data Entry'!E278)),LEFT('Contact Data Entry'!E278,1)&lt;&gt;"1",LEN('Contact Data Entry'!E278)=10),"OK","Phone number must be valid format"),NA()))</f>
        <v>#N/A</v>
      </c>
      <c r="F278" s="41" t="e">
        <f>IF(LEN('Contact Data Entry'!F278)&gt;255,"Home Street Address must be less than 255 characters",IF('DO NOT USE_Contact Formulas'!A278,"OK",NA()))</f>
        <v>#N/A</v>
      </c>
      <c r="G278" s="41" t="e">
        <f>IF(LEN('Contact Data Entry'!G278)&gt;40,"City must be less than 40 characters",IF('DO NOT USE_Contact Formulas'!A278,"OK",NA()))</f>
        <v>#N/A</v>
      </c>
      <c r="H278" s="41" t="e">
        <f>IF(AND(NOT(ISBLANK('Contact Data Entry'!H278)),ISNA(VLOOKUP('Contact Data Entry'!H278,'DO NOT USE_School Picklist'!$P$3:$P$52,1,FALSE))),"Please select a value from the drop-down menu",IF('DO NOT USE_Contact Formulas'!A278,"OK",NA()))</f>
        <v>#N/A</v>
      </c>
      <c r="I278" s="41" t="e">
        <f>IF(AND('DO NOT USE_Contact Formulas'!A278,ISBLANK('Contact Data Entry'!I278)),"Zip is required",IF(ISBLANK('Contact Data Entry'!I278),NA(),"OK"))</f>
        <v>#N/A</v>
      </c>
      <c r="J278" s="41" t="e">
        <f>IF(AND('DO NOT USE_Contact Formulas'!A278,ISBLANK('Contact Data Entry'!J278)),"Student or Staff? is required",IF(ISBLANK('Contact Data Entry'!J278),NA(),IF(ISNA(VLOOKUP('Contact Data Entry'!J278,'DO NOT USE_School Picklist'!$B$3:$B$6,1,FALSE)),"Please select a value from the drop-down menu","OK")))</f>
        <v>#N/A</v>
      </c>
      <c r="K278" s="41" t="e">
        <f>IF(AND('Contact Data Entry'!J278='DO NOT USE_School Picklist'!$B$4,ISBLANK('Contact Data Entry'!K278)),"Occupation/Job Title is required if Student or Staff? is Yes, staff/faculty or volunteer",IF('DO NOT USE_Contact Formulas'!A278,"OK",NA()))</f>
        <v>#N/A</v>
      </c>
      <c r="L278" s="41" t="e">
        <f ca="1">IF('Contact Data Entry'!L278&gt;'DO NOT USE_School Picklist'!$C$3,"Date last on school campus/facility cannot be a future date",IF('DO NOT USE_Contact Formulas'!A278,IF(ISBLANK('Contact Data Entry'!L278),"Date last on school campus/facility is required","OK"),NA()))</f>
        <v>#N/A</v>
      </c>
      <c r="M278" s="42" t="e">
        <f ca="1">IF('Contact Data Entry'!M278&gt;'DO NOT USE_School Picklist'!$C$3,"Last Exposure Date cannot be a future date",IF('DO NOT USE_Contact Formulas'!A278,IF(ISBLANK('Contact Data Entry'!M278),"Last Exposure Date is required","OK"),NA()))</f>
        <v>#N/A</v>
      </c>
      <c r="N278" s="42" t="e">
        <f>IF(AND('DO NOT USE_Contact Formulas'!A278,ISBLANK('Contact Data Entry'!N278)),"Specific Place in the Location is required",IF(ISBLANK('Contact Data Entry'!N278),NA(),"OK"))</f>
        <v>#N/A</v>
      </c>
      <c r="O278" s="41" t="e">
        <f>IF(AND(NOT(ISBLANK('Contact Data Entry'!O278)),ISNA(VLOOKUP('Contact Data Entry'!O278,'DO NOT USE_School Picklist'!$L$3:$L$81,1,FALSE))),"Please select a value from the drop-down menu",IF('DO NOT USE_Contact Formulas'!A278,"OK",NA()))</f>
        <v>#N/A</v>
      </c>
      <c r="P278" s="41" t="e">
        <f>IF(AND(NOT(ISBLANK('Contact Data Entry'!P278)),NOT(ISNUMBER(MATCH("*@*.?*",'Contact Data Entry'!P278,0)))),"Email must be in a valid format",IF('DO NOT USE_Contact Formulas'!A278,"OK",NA()))</f>
        <v>#N/A</v>
      </c>
      <c r="Q278" s="41" t="e">
        <f>IF(LEN('Contact Data Entry'!Q278)&gt;50,"Parent/Guardian Name must be less than 50 characters",IF('DO NOT USE_Contact Formulas'!A278,"OK",NA()))</f>
        <v>#N/A</v>
      </c>
      <c r="R278" s="41" t="e">
        <f>IF(NOT(ISBLANK('Contact Data Entry'!R278)),IF(AND(ISNUMBER('Contact Data Entry'!R278),LEFT('Contact Data Entry'!R278,1)&lt;&gt;"1",LEN('Contact Data Entry'!R278)=10),"OK","Phone number must be valid format"),IF('DO NOT USE_Contact Formulas'!A278,"OK",NA()))</f>
        <v>#N/A</v>
      </c>
      <c r="S278" s="41" t="e">
        <f>IF(AND(NOT(ISBLANK('Contact Data Entry'!S278)),ISNA(VLOOKUP('Contact Data Entry'!S278,'DO NOT USE_School Picklist'!$N$3:$N$63,1,FALSE))),"Please select a value from the drop-down menu",IF('DO NOT USE_Contact Formulas'!A278,"OK",NA()))</f>
        <v>#N/A</v>
      </c>
      <c r="T278" s="41" t="e">
        <f>IF(AND(NOT(ISBLANK('Contact Data Entry'!T278)),ISNA(VLOOKUP('Contact Data Entry'!T278,'DO NOT USE_School Picklist'!$E$3:$E$10,1,FALSE))),"Please select a value from the drop-down menu",IF('DO NOT USE_Contact Formulas'!A278,"OK",NA()))</f>
        <v>#N/A</v>
      </c>
      <c r="U278" s="41" t="e">
        <f>IF(AND(NOT(ISBLANK('Contact Data Entry'!U278)),ISNA(VLOOKUP('Contact Data Entry'!U278,'DO NOT USE_School Picklist'!$F$3:$F$16,1,FALSE))),"Please select a value from the drop-down menu",IF('DO NOT USE_Contact Formulas'!A278,"OK",NA()))</f>
        <v>#N/A</v>
      </c>
      <c r="V278" s="41" t="e">
        <f>IF(LEN('Contact Data Entry'!V278)&gt;100,"Classroom(s) must be less than 100 characters",IF('DO NOT USE_Contact Formulas'!A278,"OK",NA()))</f>
        <v>#N/A</v>
      </c>
      <c r="W278" s="41" t="e">
        <f>IF(AND(NOT(ISBLANK('Contact Data Entry'!W278)),ISNA(VLOOKUP('Contact Data Entry'!W278,'DO NOT USE_School Picklist'!$K$3:$K$6,1,FALSE))),"Please select a value from the drop-down menu",IF('DO NOT USE_Contact Formulas'!A278,"OK",NA()))</f>
        <v>#N/A</v>
      </c>
      <c r="X278" s="41" t="e">
        <f>IF(AND(NOT(ISBLANK('Contact Data Entry'!X278)),ISNA(VLOOKUP('Contact Data Entry'!X278,'DO NOT USE_School Picklist'!$D$3:$D$5,1,FALSE))),"Please select a value from the drop-down menu",IF('DO NOT USE_Contact Formulas'!A278,"OK",NA()))</f>
        <v>#N/A</v>
      </c>
      <c r="Y278" s="41"/>
      <c r="Z278" s="41" t="e">
        <f>IF(AND(NOT(ISBLANK('Contact Data Entry'!Z278)),ISNA(VLOOKUP('Contact Data Entry'!Z278,'DO NOT USE_School Picklist'!$G$3:$G$5,1,FALSE))),"Please select a value from the drop-down menu",IF('DO NOT USE_Contact Formulas'!A278,"OK",NA()))</f>
        <v>#N/A</v>
      </c>
      <c r="AA278" s="41"/>
      <c r="AB278" s="41" t="e">
        <f>IF(AND(NOT(ISBLANK('Contact Data Entry'!AB278)),ISNA(VLOOKUP('Contact Data Entry'!AB278,'DO NOT USE_School Picklist'!$H$3:$H$4,1,FALSE))),"Please select a value from the drop-down menu",IF('DO NOT USE_Contact Formulas'!A278,"OK",NA()))</f>
        <v>#N/A</v>
      </c>
      <c r="AC278" s="41" t="e">
        <f ca="1">IF('Contact Data Entry'!AC278&gt;'DO NOT USE_School Picklist'!$C$3,"Test Date cannot be a future date",IF('DO NOT USE_Contact Formulas'!A278,"OK",NA()))</f>
        <v>#N/A</v>
      </c>
      <c r="AD278" s="41" t="e">
        <f>IF(AND(NOT(ISBLANK('Contact Data Entry'!AD278)),ISNA(VLOOKUP('Contact Data Entry'!AD278,'DO NOT USE_School Picklist'!$Q$3:$Q$8,1,FALSE))),"Please select a value from the drop-down menu",IF('DO NOT USE_Contact Formulas'!A278,"OK",NA()))</f>
        <v>#N/A</v>
      </c>
    </row>
    <row r="279" spans="1:30" x14ac:dyDescent="0.25">
      <c r="A279" s="40" t="e">
        <f>IF('DO NOT USE_Contact Formulas'!A279,IF('DO NOT USE_Contact Formulas'!B279,"Not all required fields are completed","OK"),NA())</f>
        <v>#N/A</v>
      </c>
      <c r="B279" s="41" t="e">
        <f>IF(AND('DO NOT USE_Contact Formulas'!A279,ISBLANK('Contact Data Entry'!B279)),"First Name is required",IF(NOT(ISBLANK('Contact Data Entry'!B279)),"OK",NA()))</f>
        <v>#N/A</v>
      </c>
      <c r="C279" s="41" t="e">
        <f>IF(AND('DO NOT USE_Contact Formulas'!A279,ISBLANK('Contact Data Entry'!C279)),"Last Name is required",IF(NOT(ISBLANK('Contact Data Entry'!C279)),"OK",NA()))</f>
        <v>#N/A</v>
      </c>
      <c r="D279" s="41" t="e">
        <f>IF(AND('DO NOT USE_Contact Formulas'!A279,ISBLANK('Contact Data Entry'!D279)),"Birthdate is required",IF(NOT(ISBLANK('Contact Data Entry'!D279)),"OK",NA()))</f>
        <v>#N/A</v>
      </c>
      <c r="E279" s="41" t="e">
        <f>IF(AND('DO NOT USE_Contact Formulas'!A279,ISBLANK('Contact Data Entry'!E279)),"Mobile Phone is required",IF(NOT(ISBLANK('Contact Data Entry'!E279)),IF(AND(ISNUMBER(VALUE('Contact Data Entry'!E279)),LEFT('Contact Data Entry'!E279,1)&lt;&gt;"1",LEN('Contact Data Entry'!E279)=10),"OK","Phone number must be valid format"),NA()))</f>
        <v>#N/A</v>
      </c>
      <c r="F279" s="41" t="e">
        <f>IF(LEN('Contact Data Entry'!F279)&gt;255,"Home Street Address must be less than 255 characters",IF('DO NOT USE_Contact Formulas'!A279,"OK",NA()))</f>
        <v>#N/A</v>
      </c>
      <c r="G279" s="41" t="e">
        <f>IF(LEN('Contact Data Entry'!G279)&gt;40,"City must be less than 40 characters",IF('DO NOT USE_Contact Formulas'!A279,"OK",NA()))</f>
        <v>#N/A</v>
      </c>
      <c r="H279" s="41" t="e">
        <f>IF(AND(NOT(ISBLANK('Contact Data Entry'!H279)),ISNA(VLOOKUP('Contact Data Entry'!H279,'DO NOT USE_School Picklist'!$P$3:$P$52,1,FALSE))),"Please select a value from the drop-down menu",IF('DO NOT USE_Contact Formulas'!A279,"OK",NA()))</f>
        <v>#N/A</v>
      </c>
      <c r="I279" s="41" t="e">
        <f>IF(AND('DO NOT USE_Contact Formulas'!A279,ISBLANK('Contact Data Entry'!I279)),"Zip is required",IF(ISBLANK('Contact Data Entry'!I279),NA(),"OK"))</f>
        <v>#N/A</v>
      </c>
      <c r="J279" s="41" t="e">
        <f>IF(AND('DO NOT USE_Contact Formulas'!A279,ISBLANK('Contact Data Entry'!J279)),"Student or Staff? is required",IF(ISBLANK('Contact Data Entry'!J279),NA(),IF(ISNA(VLOOKUP('Contact Data Entry'!J279,'DO NOT USE_School Picklist'!$B$3:$B$6,1,FALSE)),"Please select a value from the drop-down menu","OK")))</f>
        <v>#N/A</v>
      </c>
      <c r="K279" s="41" t="e">
        <f>IF(AND('Contact Data Entry'!J279='DO NOT USE_School Picklist'!$B$4,ISBLANK('Contact Data Entry'!K279)),"Occupation/Job Title is required if Student or Staff? is Yes, staff/faculty or volunteer",IF('DO NOT USE_Contact Formulas'!A279,"OK",NA()))</f>
        <v>#N/A</v>
      </c>
      <c r="L279" s="41" t="e">
        <f ca="1">IF('Contact Data Entry'!L279&gt;'DO NOT USE_School Picklist'!$C$3,"Date last on school campus/facility cannot be a future date",IF('DO NOT USE_Contact Formulas'!A279,IF(ISBLANK('Contact Data Entry'!L279),"Date last on school campus/facility is required","OK"),NA()))</f>
        <v>#N/A</v>
      </c>
      <c r="M279" s="42" t="e">
        <f ca="1">IF('Contact Data Entry'!M279&gt;'DO NOT USE_School Picklist'!$C$3,"Last Exposure Date cannot be a future date",IF('DO NOT USE_Contact Formulas'!A279,IF(ISBLANK('Contact Data Entry'!M279),"Last Exposure Date is required","OK"),NA()))</f>
        <v>#N/A</v>
      </c>
      <c r="N279" s="42" t="e">
        <f>IF(AND('DO NOT USE_Contact Formulas'!A279,ISBLANK('Contact Data Entry'!N279)),"Specific Place in the Location is required",IF(ISBLANK('Contact Data Entry'!N279),NA(),"OK"))</f>
        <v>#N/A</v>
      </c>
      <c r="O279" s="41" t="e">
        <f>IF(AND(NOT(ISBLANK('Contact Data Entry'!O279)),ISNA(VLOOKUP('Contact Data Entry'!O279,'DO NOT USE_School Picklist'!$L$3:$L$81,1,FALSE))),"Please select a value from the drop-down menu",IF('DO NOT USE_Contact Formulas'!A279,"OK",NA()))</f>
        <v>#N/A</v>
      </c>
      <c r="P279" s="41" t="e">
        <f>IF(AND(NOT(ISBLANK('Contact Data Entry'!P279)),NOT(ISNUMBER(MATCH("*@*.?*",'Contact Data Entry'!P279,0)))),"Email must be in a valid format",IF('DO NOT USE_Contact Formulas'!A279,"OK",NA()))</f>
        <v>#N/A</v>
      </c>
      <c r="Q279" s="41" t="e">
        <f>IF(LEN('Contact Data Entry'!Q279)&gt;50,"Parent/Guardian Name must be less than 50 characters",IF('DO NOT USE_Contact Formulas'!A279,"OK",NA()))</f>
        <v>#N/A</v>
      </c>
      <c r="R279" s="41" t="e">
        <f>IF(NOT(ISBLANK('Contact Data Entry'!R279)),IF(AND(ISNUMBER('Contact Data Entry'!R279),LEFT('Contact Data Entry'!R279,1)&lt;&gt;"1",LEN('Contact Data Entry'!R279)=10),"OK","Phone number must be valid format"),IF('DO NOT USE_Contact Formulas'!A279,"OK",NA()))</f>
        <v>#N/A</v>
      </c>
      <c r="S279" s="41" t="e">
        <f>IF(AND(NOT(ISBLANK('Contact Data Entry'!S279)),ISNA(VLOOKUP('Contact Data Entry'!S279,'DO NOT USE_School Picklist'!$N$3:$N$63,1,FALSE))),"Please select a value from the drop-down menu",IF('DO NOT USE_Contact Formulas'!A279,"OK",NA()))</f>
        <v>#N/A</v>
      </c>
      <c r="T279" s="41" t="e">
        <f>IF(AND(NOT(ISBLANK('Contact Data Entry'!T279)),ISNA(VLOOKUP('Contact Data Entry'!T279,'DO NOT USE_School Picklist'!$E$3:$E$10,1,FALSE))),"Please select a value from the drop-down menu",IF('DO NOT USE_Contact Formulas'!A279,"OK",NA()))</f>
        <v>#N/A</v>
      </c>
      <c r="U279" s="41" t="e">
        <f>IF(AND(NOT(ISBLANK('Contact Data Entry'!U279)),ISNA(VLOOKUP('Contact Data Entry'!U279,'DO NOT USE_School Picklist'!$F$3:$F$16,1,FALSE))),"Please select a value from the drop-down menu",IF('DO NOT USE_Contact Formulas'!A279,"OK",NA()))</f>
        <v>#N/A</v>
      </c>
      <c r="V279" s="41" t="e">
        <f>IF(LEN('Contact Data Entry'!V279)&gt;100,"Classroom(s) must be less than 100 characters",IF('DO NOT USE_Contact Formulas'!A279,"OK",NA()))</f>
        <v>#N/A</v>
      </c>
      <c r="W279" s="41" t="e">
        <f>IF(AND(NOT(ISBLANK('Contact Data Entry'!W279)),ISNA(VLOOKUP('Contact Data Entry'!W279,'DO NOT USE_School Picklist'!$K$3:$K$6,1,FALSE))),"Please select a value from the drop-down menu",IF('DO NOT USE_Contact Formulas'!A279,"OK",NA()))</f>
        <v>#N/A</v>
      </c>
      <c r="X279" s="41" t="e">
        <f>IF(AND(NOT(ISBLANK('Contact Data Entry'!X279)),ISNA(VLOOKUP('Contact Data Entry'!X279,'DO NOT USE_School Picklist'!$D$3:$D$5,1,FALSE))),"Please select a value from the drop-down menu",IF('DO NOT USE_Contact Formulas'!A279,"OK",NA()))</f>
        <v>#N/A</v>
      </c>
      <c r="Y279" s="41"/>
      <c r="Z279" s="41" t="e">
        <f>IF(AND(NOT(ISBLANK('Contact Data Entry'!Z279)),ISNA(VLOOKUP('Contact Data Entry'!Z279,'DO NOT USE_School Picklist'!$G$3:$G$5,1,FALSE))),"Please select a value from the drop-down menu",IF('DO NOT USE_Contact Formulas'!A279,"OK",NA()))</f>
        <v>#N/A</v>
      </c>
      <c r="AA279" s="41"/>
      <c r="AB279" s="41" t="e">
        <f>IF(AND(NOT(ISBLANK('Contact Data Entry'!AB279)),ISNA(VLOOKUP('Contact Data Entry'!AB279,'DO NOT USE_School Picklist'!$H$3:$H$4,1,FALSE))),"Please select a value from the drop-down menu",IF('DO NOT USE_Contact Formulas'!A279,"OK",NA()))</f>
        <v>#N/A</v>
      </c>
      <c r="AC279" s="41" t="e">
        <f ca="1">IF('Contact Data Entry'!AC279&gt;'DO NOT USE_School Picklist'!$C$3,"Test Date cannot be a future date",IF('DO NOT USE_Contact Formulas'!A279,"OK",NA()))</f>
        <v>#N/A</v>
      </c>
      <c r="AD279" s="41" t="e">
        <f>IF(AND(NOT(ISBLANK('Contact Data Entry'!AD279)),ISNA(VLOOKUP('Contact Data Entry'!AD279,'DO NOT USE_School Picklist'!$Q$3:$Q$8,1,FALSE))),"Please select a value from the drop-down menu",IF('DO NOT USE_Contact Formulas'!A279,"OK",NA()))</f>
        <v>#N/A</v>
      </c>
    </row>
    <row r="280" spans="1:30" x14ac:dyDescent="0.25">
      <c r="A280" s="40" t="e">
        <f>IF('DO NOT USE_Contact Formulas'!A280,IF('DO NOT USE_Contact Formulas'!B280,"Not all required fields are completed","OK"),NA())</f>
        <v>#N/A</v>
      </c>
      <c r="B280" s="41" t="e">
        <f>IF(AND('DO NOT USE_Contact Formulas'!A280,ISBLANK('Contact Data Entry'!B280)),"First Name is required",IF(NOT(ISBLANK('Contact Data Entry'!B280)),"OK",NA()))</f>
        <v>#N/A</v>
      </c>
      <c r="C280" s="41" t="e">
        <f>IF(AND('DO NOT USE_Contact Formulas'!A280,ISBLANK('Contact Data Entry'!C280)),"Last Name is required",IF(NOT(ISBLANK('Contact Data Entry'!C280)),"OK",NA()))</f>
        <v>#N/A</v>
      </c>
      <c r="D280" s="41" t="e">
        <f>IF(AND('DO NOT USE_Contact Formulas'!A280,ISBLANK('Contact Data Entry'!D280)),"Birthdate is required",IF(NOT(ISBLANK('Contact Data Entry'!D280)),"OK",NA()))</f>
        <v>#N/A</v>
      </c>
      <c r="E280" s="41" t="e">
        <f>IF(AND('DO NOT USE_Contact Formulas'!A280,ISBLANK('Contact Data Entry'!E280)),"Mobile Phone is required",IF(NOT(ISBLANK('Contact Data Entry'!E280)),IF(AND(ISNUMBER(VALUE('Contact Data Entry'!E280)),LEFT('Contact Data Entry'!E280,1)&lt;&gt;"1",LEN('Contact Data Entry'!E280)=10),"OK","Phone number must be valid format"),NA()))</f>
        <v>#N/A</v>
      </c>
      <c r="F280" s="41" t="e">
        <f>IF(LEN('Contact Data Entry'!F280)&gt;255,"Home Street Address must be less than 255 characters",IF('DO NOT USE_Contact Formulas'!A280,"OK",NA()))</f>
        <v>#N/A</v>
      </c>
      <c r="G280" s="41" t="e">
        <f>IF(LEN('Contact Data Entry'!G280)&gt;40,"City must be less than 40 characters",IF('DO NOT USE_Contact Formulas'!A280,"OK",NA()))</f>
        <v>#N/A</v>
      </c>
      <c r="H280" s="41" t="e">
        <f>IF(AND(NOT(ISBLANK('Contact Data Entry'!H280)),ISNA(VLOOKUP('Contact Data Entry'!H280,'DO NOT USE_School Picklist'!$P$3:$P$52,1,FALSE))),"Please select a value from the drop-down menu",IF('DO NOT USE_Contact Formulas'!A280,"OK",NA()))</f>
        <v>#N/A</v>
      </c>
      <c r="I280" s="41" t="e">
        <f>IF(AND('DO NOT USE_Contact Formulas'!A280,ISBLANK('Contact Data Entry'!I280)),"Zip is required",IF(ISBLANK('Contact Data Entry'!I280),NA(),"OK"))</f>
        <v>#N/A</v>
      </c>
      <c r="J280" s="41" t="e">
        <f>IF(AND('DO NOT USE_Contact Formulas'!A280,ISBLANK('Contact Data Entry'!J280)),"Student or Staff? is required",IF(ISBLANK('Contact Data Entry'!J280),NA(),IF(ISNA(VLOOKUP('Contact Data Entry'!J280,'DO NOT USE_School Picklist'!$B$3:$B$6,1,FALSE)),"Please select a value from the drop-down menu","OK")))</f>
        <v>#N/A</v>
      </c>
      <c r="K280" s="41" t="e">
        <f>IF(AND('Contact Data Entry'!J280='DO NOT USE_School Picklist'!$B$4,ISBLANK('Contact Data Entry'!K280)),"Occupation/Job Title is required if Student or Staff? is Yes, staff/faculty or volunteer",IF('DO NOT USE_Contact Formulas'!A280,"OK",NA()))</f>
        <v>#N/A</v>
      </c>
      <c r="L280" s="41" t="e">
        <f ca="1">IF('Contact Data Entry'!L280&gt;'DO NOT USE_School Picklist'!$C$3,"Date last on school campus/facility cannot be a future date",IF('DO NOT USE_Contact Formulas'!A280,IF(ISBLANK('Contact Data Entry'!L280),"Date last on school campus/facility is required","OK"),NA()))</f>
        <v>#N/A</v>
      </c>
      <c r="M280" s="42" t="e">
        <f ca="1">IF('Contact Data Entry'!M280&gt;'DO NOT USE_School Picklist'!$C$3,"Last Exposure Date cannot be a future date",IF('DO NOT USE_Contact Formulas'!A280,IF(ISBLANK('Contact Data Entry'!M280),"Last Exposure Date is required","OK"),NA()))</f>
        <v>#N/A</v>
      </c>
      <c r="N280" s="42" t="e">
        <f>IF(AND('DO NOT USE_Contact Formulas'!A280,ISBLANK('Contact Data Entry'!N280)),"Specific Place in the Location is required",IF(ISBLANK('Contact Data Entry'!N280),NA(),"OK"))</f>
        <v>#N/A</v>
      </c>
      <c r="O280" s="41" t="e">
        <f>IF(AND(NOT(ISBLANK('Contact Data Entry'!O280)),ISNA(VLOOKUP('Contact Data Entry'!O280,'DO NOT USE_School Picklist'!$L$3:$L$81,1,FALSE))),"Please select a value from the drop-down menu",IF('DO NOT USE_Contact Formulas'!A280,"OK",NA()))</f>
        <v>#N/A</v>
      </c>
      <c r="P280" s="41" t="e">
        <f>IF(AND(NOT(ISBLANK('Contact Data Entry'!P280)),NOT(ISNUMBER(MATCH("*@*.?*",'Contact Data Entry'!P280,0)))),"Email must be in a valid format",IF('DO NOT USE_Contact Formulas'!A280,"OK",NA()))</f>
        <v>#N/A</v>
      </c>
      <c r="Q280" s="41" t="e">
        <f>IF(LEN('Contact Data Entry'!Q280)&gt;50,"Parent/Guardian Name must be less than 50 characters",IF('DO NOT USE_Contact Formulas'!A280,"OK",NA()))</f>
        <v>#N/A</v>
      </c>
      <c r="R280" s="41" t="e">
        <f>IF(NOT(ISBLANK('Contact Data Entry'!R280)),IF(AND(ISNUMBER('Contact Data Entry'!R280),LEFT('Contact Data Entry'!R280,1)&lt;&gt;"1",LEN('Contact Data Entry'!R280)=10),"OK","Phone number must be valid format"),IF('DO NOT USE_Contact Formulas'!A280,"OK",NA()))</f>
        <v>#N/A</v>
      </c>
      <c r="S280" s="41" t="e">
        <f>IF(AND(NOT(ISBLANK('Contact Data Entry'!S280)),ISNA(VLOOKUP('Contact Data Entry'!S280,'DO NOT USE_School Picklist'!$N$3:$N$63,1,FALSE))),"Please select a value from the drop-down menu",IF('DO NOT USE_Contact Formulas'!A280,"OK",NA()))</f>
        <v>#N/A</v>
      </c>
      <c r="T280" s="41" t="e">
        <f>IF(AND(NOT(ISBLANK('Contact Data Entry'!T280)),ISNA(VLOOKUP('Contact Data Entry'!T280,'DO NOT USE_School Picklist'!$E$3:$E$10,1,FALSE))),"Please select a value from the drop-down menu",IF('DO NOT USE_Contact Formulas'!A280,"OK",NA()))</f>
        <v>#N/A</v>
      </c>
      <c r="U280" s="41" t="e">
        <f>IF(AND(NOT(ISBLANK('Contact Data Entry'!U280)),ISNA(VLOOKUP('Contact Data Entry'!U280,'DO NOT USE_School Picklist'!$F$3:$F$16,1,FALSE))),"Please select a value from the drop-down menu",IF('DO NOT USE_Contact Formulas'!A280,"OK",NA()))</f>
        <v>#N/A</v>
      </c>
      <c r="V280" s="41" t="e">
        <f>IF(LEN('Contact Data Entry'!V280)&gt;100,"Classroom(s) must be less than 100 characters",IF('DO NOT USE_Contact Formulas'!A280,"OK",NA()))</f>
        <v>#N/A</v>
      </c>
      <c r="W280" s="41" t="e">
        <f>IF(AND(NOT(ISBLANK('Contact Data Entry'!W280)),ISNA(VLOOKUP('Contact Data Entry'!W280,'DO NOT USE_School Picklist'!$K$3:$K$6,1,FALSE))),"Please select a value from the drop-down menu",IF('DO NOT USE_Contact Formulas'!A280,"OK",NA()))</f>
        <v>#N/A</v>
      </c>
      <c r="X280" s="41" t="e">
        <f>IF(AND(NOT(ISBLANK('Contact Data Entry'!X280)),ISNA(VLOOKUP('Contact Data Entry'!X280,'DO NOT USE_School Picklist'!$D$3:$D$5,1,FALSE))),"Please select a value from the drop-down menu",IF('DO NOT USE_Contact Formulas'!A280,"OK",NA()))</f>
        <v>#N/A</v>
      </c>
      <c r="Y280" s="41"/>
      <c r="Z280" s="41" t="e">
        <f>IF(AND(NOT(ISBLANK('Contact Data Entry'!Z280)),ISNA(VLOOKUP('Contact Data Entry'!Z280,'DO NOT USE_School Picklist'!$G$3:$G$5,1,FALSE))),"Please select a value from the drop-down menu",IF('DO NOT USE_Contact Formulas'!A280,"OK",NA()))</f>
        <v>#N/A</v>
      </c>
      <c r="AA280" s="41"/>
      <c r="AB280" s="41" t="e">
        <f>IF(AND(NOT(ISBLANK('Contact Data Entry'!AB280)),ISNA(VLOOKUP('Contact Data Entry'!AB280,'DO NOT USE_School Picklist'!$H$3:$H$4,1,FALSE))),"Please select a value from the drop-down menu",IF('DO NOT USE_Contact Formulas'!A280,"OK",NA()))</f>
        <v>#N/A</v>
      </c>
      <c r="AC280" s="41" t="e">
        <f ca="1">IF('Contact Data Entry'!AC280&gt;'DO NOT USE_School Picklist'!$C$3,"Test Date cannot be a future date",IF('DO NOT USE_Contact Formulas'!A280,"OK",NA()))</f>
        <v>#N/A</v>
      </c>
      <c r="AD280" s="41" t="e">
        <f>IF(AND(NOT(ISBLANK('Contact Data Entry'!AD280)),ISNA(VLOOKUP('Contact Data Entry'!AD280,'DO NOT USE_School Picklist'!$Q$3:$Q$8,1,FALSE))),"Please select a value from the drop-down menu",IF('DO NOT USE_Contact Formulas'!A280,"OK",NA()))</f>
        <v>#N/A</v>
      </c>
    </row>
    <row r="281" spans="1:30" x14ac:dyDescent="0.25">
      <c r="A281" s="40" t="e">
        <f>IF('DO NOT USE_Contact Formulas'!A281,IF('DO NOT USE_Contact Formulas'!B281,"Not all required fields are completed","OK"),NA())</f>
        <v>#N/A</v>
      </c>
      <c r="B281" s="41" t="e">
        <f>IF(AND('DO NOT USE_Contact Formulas'!A281,ISBLANK('Contact Data Entry'!B281)),"First Name is required",IF(NOT(ISBLANK('Contact Data Entry'!B281)),"OK",NA()))</f>
        <v>#N/A</v>
      </c>
      <c r="C281" s="41" t="e">
        <f>IF(AND('DO NOT USE_Contact Formulas'!A281,ISBLANK('Contact Data Entry'!C281)),"Last Name is required",IF(NOT(ISBLANK('Contact Data Entry'!C281)),"OK",NA()))</f>
        <v>#N/A</v>
      </c>
      <c r="D281" s="41" t="e">
        <f>IF(AND('DO NOT USE_Contact Formulas'!A281,ISBLANK('Contact Data Entry'!D281)),"Birthdate is required",IF(NOT(ISBLANK('Contact Data Entry'!D281)),"OK",NA()))</f>
        <v>#N/A</v>
      </c>
      <c r="E281" s="41" t="e">
        <f>IF(AND('DO NOT USE_Contact Formulas'!A281,ISBLANK('Contact Data Entry'!E281)),"Mobile Phone is required",IF(NOT(ISBLANK('Contact Data Entry'!E281)),IF(AND(ISNUMBER(VALUE('Contact Data Entry'!E281)),LEFT('Contact Data Entry'!E281,1)&lt;&gt;"1",LEN('Contact Data Entry'!E281)=10),"OK","Phone number must be valid format"),NA()))</f>
        <v>#N/A</v>
      </c>
      <c r="F281" s="41" t="e">
        <f>IF(LEN('Contact Data Entry'!F281)&gt;255,"Home Street Address must be less than 255 characters",IF('DO NOT USE_Contact Formulas'!A281,"OK",NA()))</f>
        <v>#N/A</v>
      </c>
      <c r="G281" s="41" t="e">
        <f>IF(LEN('Contact Data Entry'!G281)&gt;40,"City must be less than 40 characters",IF('DO NOT USE_Contact Formulas'!A281,"OK",NA()))</f>
        <v>#N/A</v>
      </c>
      <c r="H281" s="41" t="e">
        <f>IF(AND(NOT(ISBLANK('Contact Data Entry'!H281)),ISNA(VLOOKUP('Contact Data Entry'!H281,'DO NOT USE_School Picklist'!$P$3:$P$52,1,FALSE))),"Please select a value from the drop-down menu",IF('DO NOT USE_Contact Formulas'!A281,"OK",NA()))</f>
        <v>#N/A</v>
      </c>
      <c r="I281" s="41" t="e">
        <f>IF(AND('DO NOT USE_Contact Formulas'!A281,ISBLANK('Contact Data Entry'!I281)),"Zip is required",IF(ISBLANK('Contact Data Entry'!I281),NA(),"OK"))</f>
        <v>#N/A</v>
      </c>
      <c r="J281" s="41" t="e">
        <f>IF(AND('DO NOT USE_Contact Formulas'!A281,ISBLANK('Contact Data Entry'!J281)),"Student or Staff? is required",IF(ISBLANK('Contact Data Entry'!J281),NA(),IF(ISNA(VLOOKUP('Contact Data Entry'!J281,'DO NOT USE_School Picklist'!$B$3:$B$6,1,FALSE)),"Please select a value from the drop-down menu","OK")))</f>
        <v>#N/A</v>
      </c>
      <c r="K281" s="41" t="e">
        <f>IF(AND('Contact Data Entry'!J281='DO NOT USE_School Picklist'!$B$4,ISBLANK('Contact Data Entry'!K281)),"Occupation/Job Title is required if Student or Staff? is Yes, staff/faculty or volunteer",IF('DO NOT USE_Contact Formulas'!A281,"OK",NA()))</f>
        <v>#N/A</v>
      </c>
      <c r="L281" s="41" t="e">
        <f ca="1">IF('Contact Data Entry'!L281&gt;'DO NOT USE_School Picklist'!$C$3,"Date last on school campus/facility cannot be a future date",IF('DO NOT USE_Contact Formulas'!A281,IF(ISBLANK('Contact Data Entry'!L281),"Date last on school campus/facility is required","OK"),NA()))</f>
        <v>#N/A</v>
      </c>
      <c r="M281" s="42" t="e">
        <f ca="1">IF('Contact Data Entry'!M281&gt;'DO NOT USE_School Picklist'!$C$3,"Last Exposure Date cannot be a future date",IF('DO NOT USE_Contact Formulas'!A281,IF(ISBLANK('Contact Data Entry'!M281),"Last Exposure Date is required","OK"),NA()))</f>
        <v>#N/A</v>
      </c>
      <c r="N281" s="42" t="e">
        <f>IF(AND('DO NOT USE_Contact Formulas'!A281,ISBLANK('Contact Data Entry'!N281)),"Specific Place in the Location is required",IF(ISBLANK('Contact Data Entry'!N281),NA(),"OK"))</f>
        <v>#N/A</v>
      </c>
      <c r="O281" s="41" t="e">
        <f>IF(AND(NOT(ISBLANK('Contact Data Entry'!O281)),ISNA(VLOOKUP('Contact Data Entry'!O281,'DO NOT USE_School Picklist'!$L$3:$L$81,1,FALSE))),"Please select a value from the drop-down menu",IF('DO NOT USE_Contact Formulas'!A281,"OK",NA()))</f>
        <v>#N/A</v>
      </c>
      <c r="P281" s="41" t="e">
        <f>IF(AND(NOT(ISBLANK('Contact Data Entry'!P281)),NOT(ISNUMBER(MATCH("*@*.?*",'Contact Data Entry'!P281,0)))),"Email must be in a valid format",IF('DO NOT USE_Contact Formulas'!A281,"OK",NA()))</f>
        <v>#N/A</v>
      </c>
      <c r="Q281" s="41" t="e">
        <f>IF(LEN('Contact Data Entry'!Q281)&gt;50,"Parent/Guardian Name must be less than 50 characters",IF('DO NOT USE_Contact Formulas'!A281,"OK",NA()))</f>
        <v>#N/A</v>
      </c>
      <c r="R281" s="41" t="e">
        <f>IF(NOT(ISBLANK('Contact Data Entry'!R281)),IF(AND(ISNUMBER('Contact Data Entry'!R281),LEFT('Contact Data Entry'!R281,1)&lt;&gt;"1",LEN('Contact Data Entry'!R281)=10),"OK","Phone number must be valid format"),IF('DO NOT USE_Contact Formulas'!A281,"OK",NA()))</f>
        <v>#N/A</v>
      </c>
      <c r="S281" s="41" t="e">
        <f>IF(AND(NOT(ISBLANK('Contact Data Entry'!S281)),ISNA(VLOOKUP('Contact Data Entry'!S281,'DO NOT USE_School Picklist'!$N$3:$N$63,1,FALSE))),"Please select a value from the drop-down menu",IF('DO NOT USE_Contact Formulas'!A281,"OK",NA()))</f>
        <v>#N/A</v>
      </c>
      <c r="T281" s="41" t="e">
        <f>IF(AND(NOT(ISBLANK('Contact Data Entry'!T281)),ISNA(VLOOKUP('Contact Data Entry'!T281,'DO NOT USE_School Picklist'!$E$3:$E$10,1,FALSE))),"Please select a value from the drop-down menu",IF('DO NOT USE_Contact Formulas'!A281,"OK",NA()))</f>
        <v>#N/A</v>
      </c>
      <c r="U281" s="41" t="e">
        <f>IF(AND(NOT(ISBLANK('Contact Data Entry'!U281)),ISNA(VLOOKUP('Contact Data Entry'!U281,'DO NOT USE_School Picklist'!$F$3:$F$16,1,FALSE))),"Please select a value from the drop-down menu",IF('DO NOT USE_Contact Formulas'!A281,"OK",NA()))</f>
        <v>#N/A</v>
      </c>
      <c r="V281" s="41" t="e">
        <f>IF(LEN('Contact Data Entry'!V281)&gt;100,"Classroom(s) must be less than 100 characters",IF('DO NOT USE_Contact Formulas'!A281,"OK",NA()))</f>
        <v>#N/A</v>
      </c>
      <c r="W281" s="41" t="e">
        <f>IF(AND(NOT(ISBLANK('Contact Data Entry'!W281)),ISNA(VLOOKUP('Contact Data Entry'!W281,'DO NOT USE_School Picklist'!$K$3:$K$6,1,FALSE))),"Please select a value from the drop-down menu",IF('DO NOT USE_Contact Formulas'!A281,"OK",NA()))</f>
        <v>#N/A</v>
      </c>
      <c r="X281" s="41" t="e">
        <f>IF(AND(NOT(ISBLANK('Contact Data Entry'!X281)),ISNA(VLOOKUP('Contact Data Entry'!X281,'DO NOT USE_School Picklist'!$D$3:$D$5,1,FALSE))),"Please select a value from the drop-down menu",IF('DO NOT USE_Contact Formulas'!A281,"OK",NA()))</f>
        <v>#N/A</v>
      </c>
      <c r="Y281" s="41"/>
      <c r="Z281" s="41" t="e">
        <f>IF(AND(NOT(ISBLANK('Contact Data Entry'!Z281)),ISNA(VLOOKUP('Contact Data Entry'!Z281,'DO NOT USE_School Picklist'!$G$3:$G$5,1,FALSE))),"Please select a value from the drop-down menu",IF('DO NOT USE_Contact Formulas'!A281,"OK",NA()))</f>
        <v>#N/A</v>
      </c>
      <c r="AA281" s="41"/>
      <c r="AB281" s="41" t="e">
        <f>IF(AND(NOT(ISBLANK('Contact Data Entry'!AB281)),ISNA(VLOOKUP('Contact Data Entry'!AB281,'DO NOT USE_School Picklist'!$H$3:$H$4,1,FALSE))),"Please select a value from the drop-down menu",IF('DO NOT USE_Contact Formulas'!A281,"OK",NA()))</f>
        <v>#N/A</v>
      </c>
      <c r="AC281" s="41" t="e">
        <f ca="1">IF('Contact Data Entry'!AC281&gt;'DO NOT USE_School Picklist'!$C$3,"Test Date cannot be a future date",IF('DO NOT USE_Contact Formulas'!A281,"OK",NA()))</f>
        <v>#N/A</v>
      </c>
      <c r="AD281" s="41" t="e">
        <f>IF(AND(NOT(ISBLANK('Contact Data Entry'!AD281)),ISNA(VLOOKUP('Contact Data Entry'!AD281,'DO NOT USE_School Picklist'!$Q$3:$Q$8,1,FALSE))),"Please select a value from the drop-down menu",IF('DO NOT USE_Contact Formulas'!A281,"OK",NA()))</f>
        <v>#N/A</v>
      </c>
    </row>
    <row r="282" spans="1:30" x14ac:dyDescent="0.25">
      <c r="A282" s="40" t="e">
        <f>IF('DO NOT USE_Contact Formulas'!A282,IF('DO NOT USE_Contact Formulas'!B282,"Not all required fields are completed","OK"),NA())</f>
        <v>#N/A</v>
      </c>
      <c r="B282" s="41" t="e">
        <f>IF(AND('DO NOT USE_Contact Formulas'!A282,ISBLANK('Contact Data Entry'!B282)),"First Name is required",IF(NOT(ISBLANK('Contact Data Entry'!B282)),"OK",NA()))</f>
        <v>#N/A</v>
      </c>
      <c r="C282" s="41" t="e">
        <f>IF(AND('DO NOT USE_Contact Formulas'!A282,ISBLANK('Contact Data Entry'!C282)),"Last Name is required",IF(NOT(ISBLANK('Contact Data Entry'!C282)),"OK",NA()))</f>
        <v>#N/A</v>
      </c>
      <c r="D282" s="41" t="e">
        <f>IF(AND('DO NOT USE_Contact Formulas'!A282,ISBLANK('Contact Data Entry'!D282)),"Birthdate is required",IF(NOT(ISBLANK('Contact Data Entry'!D282)),"OK",NA()))</f>
        <v>#N/A</v>
      </c>
      <c r="E282" s="41" t="e">
        <f>IF(AND('DO NOT USE_Contact Formulas'!A282,ISBLANK('Contact Data Entry'!E282)),"Mobile Phone is required",IF(NOT(ISBLANK('Contact Data Entry'!E282)),IF(AND(ISNUMBER(VALUE('Contact Data Entry'!E282)),LEFT('Contact Data Entry'!E282,1)&lt;&gt;"1",LEN('Contact Data Entry'!E282)=10),"OK","Phone number must be valid format"),NA()))</f>
        <v>#N/A</v>
      </c>
      <c r="F282" s="41" t="e">
        <f>IF(LEN('Contact Data Entry'!F282)&gt;255,"Home Street Address must be less than 255 characters",IF('DO NOT USE_Contact Formulas'!A282,"OK",NA()))</f>
        <v>#N/A</v>
      </c>
      <c r="G282" s="41" t="e">
        <f>IF(LEN('Contact Data Entry'!G282)&gt;40,"City must be less than 40 characters",IF('DO NOT USE_Contact Formulas'!A282,"OK",NA()))</f>
        <v>#N/A</v>
      </c>
      <c r="H282" s="41" t="e">
        <f>IF(AND(NOT(ISBLANK('Contact Data Entry'!H282)),ISNA(VLOOKUP('Contact Data Entry'!H282,'DO NOT USE_School Picklist'!$P$3:$P$52,1,FALSE))),"Please select a value from the drop-down menu",IF('DO NOT USE_Contact Formulas'!A282,"OK",NA()))</f>
        <v>#N/A</v>
      </c>
      <c r="I282" s="41" t="e">
        <f>IF(AND('DO NOT USE_Contact Formulas'!A282,ISBLANK('Contact Data Entry'!I282)),"Zip is required",IF(ISBLANK('Contact Data Entry'!I282),NA(),"OK"))</f>
        <v>#N/A</v>
      </c>
      <c r="J282" s="41" t="e">
        <f>IF(AND('DO NOT USE_Contact Formulas'!A282,ISBLANK('Contact Data Entry'!J282)),"Student or Staff? is required",IF(ISBLANK('Contact Data Entry'!J282),NA(),IF(ISNA(VLOOKUP('Contact Data Entry'!J282,'DO NOT USE_School Picklist'!$B$3:$B$6,1,FALSE)),"Please select a value from the drop-down menu","OK")))</f>
        <v>#N/A</v>
      </c>
      <c r="K282" s="41" t="e">
        <f>IF(AND('Contact Data Entry'!J282='DO NOT USE_School Picklist'!$B$4,ISBLANK('Contact Data Entry'!K282)),"Occupation/Job Title is required if Student or Staff? is Yes, staff/faculty or volunteer",IF('DO NOT USE_Contact Formulas'!A282,"OK",NA()))</f>
        <v>#N/A</v>
      </c>
      <c r="L282" s="41" t="e">
        <f ca="1">IF('Contact Data Entry'!L282&gt;'DO NOT USE_School Picklist'!$C$3,"Date last on school campus/facility cannot be a future date",IF('DO NOT USE_Contact Formulas'!A282,IF(ISBLANK('Contact Data Entry'!L282),"Date last on school campus/facility is required","OK"),NA()))</f>
        <v>#N/A</v>
      </c>
      <c r="M282" s="42" t="e">
        <f ca="1">IF('Contact Data Entry'!M282&gt;'DO NOT USE_School Picklist'!$C$3,"Last Exposure Date cannot be a future date",IF('DO NOT USE_Contact Formulas'!A282,IF(ISBLANK('Contact Data Entry'!M282),"Last Exposure Date is required","OK"),NA()))</f>
        <v>#N/A</v>
      </c>
      <c r="N282" s="42" t="e">
        <f>IF(AND('DO NOT USE_Contact Formulas'!A282,ISBLANK('Contact Data Entry'!N282)),"Specific Place in the Location is required",IF(ISBLANK('Contact Data Entry'!N282),NA(),"OK"))</f>
        <v>#N/A</v>
      </c>
      <c r="O282" s="41" t="e">
        <f>IF(AND(NOT(ISBLANK('Contact Data Entry'!O282)),ISNA(VLOOKUP('Contact Data Entry'!O282,'DO NOT USE_School Picklist'!$L$3:$L$81,1,FALSE))),"Please select a value from the drop-down menu",IF('DO NOT USE_Contact Formulas'!A282,"OK",NA()))</f>
        <v>#N/A</v>
      </c>
      <c r="P282" s="41" t="e">
        <f>IF(AND(NOT(ISBLANK('Contact Data Entry'!P282)),NOT(ISNUMBER(MATCH("*@*.?*",'Contact Data Entry'!P282,0)))),"Email must be in a valid format",IF('DO NOT USE_Contact Formulas'!A282,"OK",NA()))</f>
        <v>#N/A</v>
      </c>
      <c r="Q282" s="41" t="e">
        <f>IF(LEN('Contact Data Entry'!Q282)&gt;50,"Parent/Guardian Name must be less than 50 characters",IF('DO NOT USE_Contact Formulas'!A282,"OK",NA()))</f>
        <v>#N/A</v>
      </c>
      <c r="R282" s="41" t="e">
        <f>IF(NOT(ISBLANK('Contact Data Entry'!R282)),IF(AND(ISNUMBER('Contact Data Entry'!R282),LEFT('Contact Data Entry'!R282,1)&lt;&gt;"1",LEN('Contact Data Entry'!R282)=10),"OK","Phone number must be valid format"),IF('DO NOT USE_Contact Formulas'!A282,"OK",NA()))</f>
        <v>#N/A</v>
      </c>
      <c r="S282" s="41" t="e">
        <f>IF(AND(NOT(ISBLANK('Contact Data Entry'!S282)),ISNA(VLOOKUP('Contact Data Entry'!S282,'DO NOT USE_School Picklist'!$N$3:$N$63,1,FALSE))),"Please select a value from the drop-down menu",IF('DO NOT USE_Contact Formulas'!A282,"OK",NA()))</f>
        <v>#N/A</v>
      </c>
      <c r="T282" s="41" t="e">
        <f>IF(AND(NOT(ISBLANK('Contact Data Entry'!T282)),ISNA(VLOOKUP('Contact Data Entry'!T282,'DO NOT USE_School Picklist'!$E$3:$E$10,1,FALSE))),"Please select a value from the drop-down menu",IF('DO NOT USE_Contact Formulas'!A282,"OK",NA()))</f>
        <v>#N/A</v>
      </c>
      <c r="U282" s="41" t="e">
        <f>IF(AND(NOT(ISBLANK('Contact Data Entry'!U282)),ISNA(VLOOKUP('Contact Data Entry'!U282,'DO NOT USE_School Picklist'!$F$3:$F$16,1,FALSE))),"Please select a value from the drop-down menu",IF('DO NOT USE_Contact Formulas'!A282,"OK",NA()))</f>
        <v>#N/A</v>
      </c>
      <c r="V282" s="41" t="e">
        <f>IF(LEN('Contact Data Entry'!V282)&gt;100,"Classroom(s) must be less than 100 characters",IF('DO NOT USE_Contact Formulas'!A282,"OK",NA()))</f>
        <v>#N/A</v>
      </c>
      <c r="W282" s="41" t="e">
        <f>IF(AND(NOT(ISBLANK('Contact Data Entry'!W282)),ISNA(VLOOKUP('Contact Data Entry'!W282,'DO NOT USE_School Picklist'!$K$3:$K$6,1,FALSE))),"Please select a value from the drop-down menu",IF('DO NOT USE_Contact Formulas'!A282,"OK",NA()))</f>
        <v>#N/A</v>
      </c>
      <c r="X282" s="41" t="e">
        <f>IF(AND(NOT(ISBLANK('Contact Data Entry'!X282)),ISNA(VLOOKUP('Contact Data Entry'!X282,'DO NOT USE_School Picklist'!$D$3:$D$5,1,FALSE))),"Please select a value from the drop-down menu",IF('DO NOT USE_Contact Formulas'!A282,"OK",NA()))</f>
        <v>#N/A</v>
      </c>
      <c r="Y282" s="41"/>
      <c r="Z282" s="41" t="e">
        <f>IF(AND(NOT(ISBLANK('Contact Data Entry'!Z282)),ISNA(VLOOKUP('Contact Data Entry'!Z282,'DO NOT USE_School Picklist'!$G$3:$G$5,1,FALSE))),"Please select a value from the drop-down menu",IF('DO NOT USE_Contact Formulas'!A282,"OK",NA()))</f>
        <v>#N/A</v>
      </c>
      <c r="AA282" s="41"/>
      <c r="AB282" s="41" t="e">
        <f>IF(AND(NOT(ISBLANK('Contact Data Entry'!AB282)),ISNA(VLOOKUP('Contact Data Entry'!AB282,'DO NOT USE_School Picklist'!$H$3:$H$4,1,FALSE))),"Please select a value from the drop-down menu",IF('DO NOT USE_Contact Formulas'!A282,"OK",NA()))</f>
        <v>#N/A</v>
      </c>
      <c r="AC282" s="41" t="e">
        <f ca="1">IF('Contact Data Entry'!AC282&gt;'DO NOT USE_School Picklist'!$C$3,"Test Date cannot be a future date",IF('DO NOT USE_Contact Formulas'!A282,"OK",NA()))</f>
        <v>#N/A</v>
      </c>
      <c r="AD282" s="41" t="e">
        <f>IF(AND(NOT(ISBLANK('Contact Data Entry'!AD282)),ISNA(VLOOKUP('Contact Data Entry'!AD282,'DO NOT USE_School Picklist'!$Q$3:$Q$8,1,FALSE))),"Please select a value from the drop-down menu",IF('DO NOT USE_Contact Formulas'!A282,"OK",NA()))</f>
        <v>#N/A</v>
      </c>
    </row>
    <row r="283" spans="1:30" x14ac:dyDescent="0.25">
      <c r="A283" s="40" t="e">
        <f>IF('DO NOT USE_Contact Formulas'!A283,IF('DO NOT USE_Contact Formulas'!B283,"Not all required fields are completed","OK"),NA())</f>
        <v>#N/A</v>
      </c>
      <c r="B283" s="41" t="e">
        <f>IF(AND('DO NOT USE_Contact Formulas'!A283,ISBLANK('Contact Data Entry'!B283)),"First Name is required",IF(NOT(ISBLANK('Contact Data Entry'!B283)),"OK",NA()))</f>
        <v>#N/A</v>
      </c>
      <c r="C283" s="41" t="e">
        <f>IF(AND('DO NOT USE_Contact Formulas'!A283,ISBLANK('Contact Data Entry'!C283)),"Last Name is required",IF(NOT(ISBLANK('Contact Data Entry'!C283)),"OK",NA()))</f>
        <v>#N/A</v>
      </c>
      <c r="D283" s="41" t="e">
        <f>IF(AND('DO NOT USE_Contact Formulas'!A283,ISBLANK('Contact Data Entry'!D283)),"Birthdate is required",IF(NOT(ISBLANK('Contact Data Entry'!D283)),"OK",NA()))</f>
        <v>#N/A</v>
      </c>
      <c r="E283" s="41" t="e">
        <f>IF(AND('DO NOT USE_Contact Formulas'!A283,ISBLANK('Contact Data Entry'!E283)),"Mobile Phone is required",IF(NOT(ISBLANK('Contact Data Entry'!E283)),IF(AND(ISNUMBER(VALUE('Contact Data Entry'!E283)),LEFT('Contact Data Entry'!E283,1)&lt;&gt;"1",LEN('Contact Data Entry'!E283)=10),"OK","Phone number must be valid format"),NA()))</f>
        <v>#N/A</v>
      </c>
      <c r="F283" s="41" t="e">
        <f>IF(LEN('Contact Data Entry'!F283)&gt;255,"Home Street Address must be less than 255 characters",IF('DO NOT USE_Contact Formulas'!A283,"OK",NA()))</f>
        <v>#N/A</v>
      </c>
      <c r="G283" s="41" t="e">
        <f>IF(LEN('Contact Data Entry'!G283)&gt;40,"City must be less than 40 characters",IF('DO NOT USE_Contact Formulas'!A283,"OK",NA()))</f>
        <v>#N/A</v>
      </c>
      <c r="H283" s="41" t="e">
        <f>IF(AND(NOT(ISBLANK('Contact Data Entry'!H283)),ISNA(VLOOKUP('Contact Data Entry'!H283,'DO NOT USE_School Picklist'!$P$3:$P$52,1,FALSE))),"Please select a value from the drop-down menu",IF('DO NOT USE_Contact Formulas'!A283,"OK",NA()))</f>
        <v>#N/A</v>
      </c>
      <c r="I283" s="41" t="e">
        <f>IF(AND('DO NOT USE_Contact Formulas'!A283,ISBLANK('Contact Data Entry'!I283)),"Zip is required",IF(ISBLANK('Contact Data Entry'!I283),NA(),"OK"))</f>
        <v>#N/A</v>
      </c>
      <c r="J283" s="41" t="e">
        <f>IF(AND('DO NOT USE_Contact Formulas'!A283,ISBLANK('Contact Data Entry'!J283)),"Student or Staff? is required",IF(ISBLANK('Contact Data Entry'!J283),NA(),IF(ISNA(VLOOKUP('Contact Data Entry'!J283,'DO NOT USE_School Picklist'!$B$3:$B$6,1,FALSE)),"Please select a value from the drop-down menu","OK")))</f>
        <v>#N/A</v>
      </c>
      <c r="K283" s="41" t="e">
        <f>IF(AND('Contact Data Entry'!J283='DO NOT USE_School Picklist'!$B$4,ISBLANK('Contact Data Entry'!K283)),"Occupation/Job Title is required if Student or Staff? is Yes, staff/faculty or volunteer",IF('DO NOT USE_Contact Formulas'!A283,"OK",NA()))</f>
        <v>#N/A</v>
      </c>
      <c r="L283" s="41" t="e">
        <f ca="1">IF('Contact Data Entry'!L283&gt;'DO NOT USE_School Picklist'!$C$3,"Date last on school campus/facility cannot be a future date",IF('DO NOT USE_Contact Formulas'!A283,IF(ISBLANK('Contact Data Entry'!L283),"Date last on school campus/facility is required","OK"),NA()))</f>
        <v>#N/A</v>
      </c>
      <c r="M283" s="42" t="e">
        <f ca="1">IF('Contact Data Entry'!M283&gt;'DO NOT USE_School Picklist'!$C$3,"Last Exposure Date cannot be a future date",IF('DO NOT USE_Contact Formulas'!A283,IF(ISBLANK('Contact Data Entry'!M283),"Last Exposure Date is required","OK"),NA()))</f>
        <v>#N/A</v>
      </c>
      <c r="N283" s="42" t="e">
        <f>IF(AND('DO NOT USE_Contact Formulas'!A283,ISBLANK('Contact Data Entry'!N283)),"Specific Place in the Location is required",IF(ISBLANK('Contact Data Entry'!N283),NA(),"OK"))</f>
        <v>#N/A</v>
      </c>
      <c r="O283" s="41" t="e">
        <f>IF(AND(NOT(ISBLANK('Contact Data Entry'!O283)),ISNA(VLOOKUP('Contact Data Entry'!O283,'DO NOT USE_School Picklist'!$L$3:$L$81,1,FALSE))),"Please select a value from the drop-down menu",IF('DO NOT USE_Contact Formulas'!A283,"OK",NA()))</f>
        <v>#N/A</v>
      </c>
      <c r="P283" s="41" t="e">
        <f>IF(AND(NOT(ISBLANK('Contact Data Entry'!P283)),NOT(ISNUMBER(MATCH("*@*.?*",'Contact Data Entry'!P283,0)))),"Email must be in a valid format",IF('DO NOT USE_Contact Formulas'!A283,"OK",NA()))</f>
        <v>#N/A</v>
      </c>
      <c r="Q283" s="41" t="e">
        <f>IF(LEN('Contact Data Entry'!Q283)&gt;50,"Parent/Guardian Name must be less than 50 characters",IF('DO NOT USE_Contact Formulas'!A283,"OK",NA()))</f>
        <v>#N/A</v>
      </c>
      <c r="R283" s="41" t="e">
        <f>IF(NOT(ISBLANK('Contact Data Entry'!R283)),IF(AND(ISNUMBER('Contact Data Entry'!R283),LEFT('Contact Data Entry'!R283,1)&lt;&gt;"1",LEN('Contact Data Entry'!R283)=10),"OK","Phone number must be valid format"),IF('DO NOT USE_Contact Formulas'!A283,"OK",NA()))</f>
        <v>#N/A</v>
      </c>
      <c r="S283" s="41" t="e">
        <f>IF(AND(NOT(ISBLANK('Contact Data Entry'!S283)),ISNA(VLOOKUP('Contact Data Entry'!S283,'DO NOT USE_School Picklist'!$N$3:$N$63,1,FALSE))),"Please select a value from the drop-down menu",IF('DO NOT USE_Contact Formulas'!A283,"OK",NA()))</f>
        <v>#N/A</v>
      </c>
      <c r="T283" s="41" t="e">
        <f>IF(AND(NOT(ISBLANK('Contact Data Entry'!T283)),ISNA(VLOOKUP('Contact Data Entry'!T283,'DO NOT USE_School Picklist'!$E$3:$E$10,1,FALSE))),"Please select a value from the drop-down menu",IF('DO NOT USE_Contact Formulas'!A283,"OK",NA()))</f>
        <v>#N/A</v>
      </c>
      <c r="U283" s="41" t="e">
        <f>IF(AND(NOT(ISBLANK('Contact Data Entry'!U283)),ISNA(VLOOKUP('Contact Data Entry'!U283,'DO NOT USE_School Picklist'!$F$3:$F$16,1,FALSE))),"Please select a value from the drop-down menu",IF('DO NOT USE_Contact Formulas'!A283,"OK",NA()))</f>
        <v>#N/A</v>
      </c>
      <c r="V283" s="41" t="e">
        <f>IF(LEN('Contact Data Entry'!V283)&gt;100,"Classroom(s) must be less than 100 characters",IF('DO NOT USE_Contact Formulas'!A283,"OK",NA()))</f>
        <v>#N/A</v>
      </c>
      <c r="W283" s="41" t="e">
        <f>IF(AND(NOT(ISBLANK('Contact Data Entry'!W283)),ISNA(VLOOKUP('Contact Data Entry'!W283,'DO NOT USE_School Picklist'!$K$3:$K$6,1,FALSE))),"Please select a value from the drop-down menu",IF('DO NOT USE_Contact Formulas'!A283,"OK",NA()))</f>
        <v>#N/A</v>
      </c>
      <c r="X283" s="41" t="e">
        <f>IF(AND(NOT(ISBLANK('Contact Data Entry'!X283)),ISNA(VLOOKUP('Contact Data Entry'!X283,'DO NOT USE_School Picklist'!$D$3:$D$5,1,FALSE))),"Please select a value from the drop-down menu",IF('DO NOT USE_Contact Formulas'!A283,"OK",NA()))</f>
        <v>#N/A</v>
      </c>
      <c r="Y283" s="41"/>
      <c r="Z283" s="41" t="e">
        <f>IF(AND(NOT(ISBLANK('Contact Data Entry'!Z283)),ISNA(VLOOKUP('Contact Data Entry'!Z283,'DO NOT USE_School Picklist'!$G$3:$G$5,1,FALSE))),"Please select a value from the drop-down menu",IF('DO NOT USE_Contact Formulas'!A283,"OK",NA()))</f>
        <v>#N/A</v>
      </c>
      <c r="AA283" s="41"/>
      <c r="AB283" s="41" t="e">
        <f>IF(AND(NOT(ISBLANK('Contact Data Entry'!AB283)),ISNA(VLOOKUP('Contact Data Entry'!AB283,'DO NOT USE_School Picklist'!$H$3:$H$4,1,FALSE))),"Please select a value from the drop-down menu",IF('DO NOT USE_Contact Formulas'!A283,"OK",NA()))</f>
        <v>#N/A</v>
      </c>
      <c r="AC283" s="41" t="e">
        <f ca="1">IF('Contact Data Entry'!AC283&gt;'DO NOT USE_School Picklist'!$C$3,"Test Date cannot be a future date",IF('DO NOT USE_Contact Formulas'!A283,"OK",NA()))</f>
        <v>#N/A</v>
      </c>
      <c r="AD283" s="41" t="e">
        <f>IF(AND(NOT(ISBLANK('Contact Data Entry'!AD283)),ISNA(VLOOKUP('Contact Data Entry'!AD283,'DO NOT USE_School Picklist'!$Q$3:$Q$8,1,FALSE))),"Please select a value from the drop-down menu",IF('DO NOT USE_Contact Formulas'!A283,"OK",NA()))</f>
        <v>#N/A</v>
      </c>
    </row>
    <row r="284" spans="1:30" x14ac:dyDescent="0.25">
      <c r="A284" s="40" t="e">
        <f>IF('DO NOT USE_Contact Formulas'!A284,IF('DO NOT USE_Contact Formulas'!B284,"Not all required fields are completed","OK"),NA())</f>
        <v>#N/A</v>
      </c>
      <c r="B284" s="41" t="e">
        <f>IF(AND('DO NOT USE_Contact Formulas'!A284,ISBLANK('Contact Data Entry'!B284)),"First Name is required",IF(NOT(ISBLANK('Contact Data Entry'!B284)),"OK",NA()))</f>
        <v>#N/A</v>
      </c>
      <c r="C284" s="41" t="e">
        <f>IF(AND('DO NOT USE_Contact Formulas'!A284,ISBLANK('Contact Data Entry'!C284)),"Last Name is required",IF(NOT(ISBLANK('Contact Data Entry'!C284)),"OK",NA()))</f>
        <v>#N/A</v>
      </c>
      <c r="D284" s="41" t="e">
        <f>IF(AND('DO NOT USE_Contact Formulas'!A284,ISBLANK('Contact Data Entry'!D284)),"Birthdate is required",IF(NOT(ISBLANK('Contact Data Entry'!D284)),"OK",NA()))</f>
        <v>#N/A</v>
      </c>
      <c r="E284" s="41" t="e">
        <f>IF(AND('DO NOT USE_Contact Formulas'!A284,ISBLANK('Contact Data Entry'!E284)),"Mobile Phone is required",IF(NOT(ISBLANK('Contact Data Entry'!E284)),IF(AND(ISNUMBER(VALUE('Contact Data Entry'!E284)),LEFT('Contact Data Entry'!E284,1)&lt;&gt;"1",LEN('Contact Data Entry'!E284)=10),"OK","Phone number must be valid format"),NA()))</f>
        <v>#N/A</v>
      </c>
      <c r="F284" s="41" t="e">
        <f>IF(LEN('Contact Data Entry'!F284)&gt;255,"Home Street Address must be less than 255 characters",IF('DO NOT USE_Contact Formulas'!A284,"OK",NA()))</f>
        <v>#N/A</v>
      </c>
      <c r="G284" s="41" t="e">
        <f>IF(LEN('Contact Data Entry'!G284)&gt;40,"City must be less than 40 characters",IF('DO NOT USE_Contact Formulas'!A284,"OK",NA()))</f>
        <v>#N/A</v>
      </c>
      <c r="H284" s="41" t="e">
        <f>IF(AND(NOT(ISBLANK('Contact Data Entry'!H284)),ISNA(VLOOKUP('Contact Data Entry'!H284,'DO NOT USE_School Picklist'!$P$3:$P$52,1,FALSE))),"Please select a value from the drop-down menu",IF('DO NOT USE_Contact Formulas'!A284,"OK",NA()))</f>
        <v>#N/A</v>
      </c>
      <c r="I284" s="41" t="e">
        <f>IF(AND('DO NOT USE_Contact Formulas'!A284,ISBLANK('Contact Data Entry'!I284)),"Zip is required",IF(ISBLANK('Contact Data Entry'!I284),NA(),"OK"))</f>
        <v>#N/A</v>
      </c>
      <c r="J284" s="41" t="e">
        <f>IF(AND('DO NOT USE_Contact Formulas'!A284,ISBLANK('Contact Data Entry'!J284)),"Student or Staff? is required",IF(ISBLANK('Contact Data Entry'!J284),NA(),IF(ISNA(VLOOKUP('Contact Data Entry'!J284,'DO NOT USE_School Picklist'!$B$3:$B$6,1,FALSE)),"Please select a value from the drop-down menu","OK")))</f>
        <v>#N/A</v>
      </c>
      <c r="K284" s="41" t="e">
        <f>IF(AND('Contact Data Entry'!J284='DO NOT USE_School Picklist'!$B$4,ISBLANK('Contact Data Entry'!K284)),"Occupation/Job Title is required if Student or Staff? is Yes, staff/faculty or volunteer",IF('DO NOT USE_Contact Formulas'!A284,"OK",NA()))</f>
        <v>#N/A</v>
      </c>
      <c r="L284" s="41" t="e">
        <f ca="1">IF('Contact Data Entry'!L284&gt;'DO NOT USE_School Picklist'!$C$3,"Date last on school campus/facility cannot be a future date",IF('DO NOT USE_Contact Formulas'!A284,IF(ISBLANK('Contact Data Entry'!L284),"Date last on school campus/facility is required","OK"),NA()))</f>
        <v>#N/A</v>
      </c>
      <c r="M284" s="42" t="e">
        <f ca="1">IF('Contact Data Entry'!M284&gt;'DO NOT USE_School Picklist'!$C$3,"Last Exposure Date cannot be a future date",IF('DO NOT USE_Contact Formulas'!A284,IF(ISBLANK('Contact Data Entry'!M284),"Last Exposure Date is required","OK"),NA()))</f>
        <v>#N/A</v>
      </c>
      <c r="N284" s="42" t="e">
        <f>IF(AND('DO NOT USE_Contact Formulas'!A284,ISBLANK('Contact Data Entry'!N284)),"Specific Place in the Location is required",IF(ISBLANK('Contact Data Entry'!N284),NA(),"OK"))</f>
        <v>#N/A</v>
      </c>
      <c r="O284" s="41" t="e">
        <f>IF(AND(NOT(ISBLANK('Contact Data Entry'!O284)),ISNA(VLOOKUP('Contact Data Entry'!O284,'DO NOT USE_School Picklist'!$L$3:$L$81,1,FALSE))),"Please select a value from the drop-down menu",IF('DO NOT USE_Contact Formulas'!A284,"OK",NA()))</f>
        <v>#N/A</v>
      </c>
      <c r="P284" s="41" t="e">
        <f>IF(AND(NOT(ISBLANK('Contact Data Entry'!P284)),NOT(ISNUMBER(MATCH("*@*.?*",'Contact Data Entry'!P284,0)))),"Email must be in a valid format",IF('DO NOT USE_Contact Formulas'!A284,"OK",NA()))</f>
        <v>#N/A</v>
      </c>
      <c r="Q284" s="41" t="e">
        <f>IF(LEN('Contact Data Entry'!Q284)&gt;50,"Parent/Guardian Name must be less than 50 characters",IF('DO NOT USE_Contact Formulas'!A284,"OK",NA()))</f>
        <v>#N/A</v>
      </c>
      <c r="R284" s="41" t="e">
        <f>IF(NOT(ISBLANK('Contact Data Entry'!R284)),IF(AND(ISNUMBER('Contact Data Entry'!R284),LEFT('Contact Data Entry'!R284,1)&lt;&gt;"1",LEN('Contact Data Entry'!R284)=10),"OK","Phone number must be valid format"),IF('DO NOT USE_Contact Formulas'!A284,"OK",NA()))</f>
        <v>#N/A</v>
      </c>
      <c r="S284" s="41" t="e">
        <f>IF(AND(NOT(ISBLANK('Contact Data Entry'!S284)),ISNA(VLOOKUP('Contact Data Entry'!S284,'DO NOT USE_School Picklist'!$N$3:$N$63,1,FALSE))),"Please select a value from the drop-down menu",IF('DO NOT USE_Contact Formulas'!A284,"OK",NA()))</f>
        <v>#N/A</v>
      </c>
      <c r="T284" s="41" t="e">
        <f>IF(AND(NOT(ISBLANK('Contact Data Entry'!T284)),ISNA(VLOOKUP('Contact Data Entry'!T284,'DO NOT USE_School Picklist'!$E$3:$E$10,1,FALSE))),"Please select a value from the drop-down menu",IF('DO NOT USE_Contact Formulas'!A284,"OK",NA()))</f>
        <v>#N/A</v>
      </c>
      <c r="U284" s="41" t="e">
        <f>IF(AND(NOT(ISBLANK('Contact Data Entry'!U284)),ISNA(VLOOKUP('Contact Data Entry'!U284,'DO NOT USE_School Picklist'!$F$3:$F$16,1,FALSE))),"Please select a value from the drop-down menu",IF('DO NOT USE_Contact Formulas'!A284,"OK",NA()))</f>
        <v>#N/A</v>
      </c>
      <c r="V284" s="41" t="e">
        <f>IF(LEN('Contact Data Entry'!V284)&gt;100,"Classroom(s) must be less than 100 characters",IF('DO NOT USE_Contact Formulas'!A284,"OK",NA()))</f>
        <v>#N/A</v>
      </c>
      <c r="W284" s="41" t="e">
        <f>IF(AND(NOT(ISBLANK('Contact Data Entry'!W284)),ISNA(VLOOKUP('Contact Data Entry'!W284,'DO NOT USE_School Picklist'!$K$3:$K$6,1,FALSE))),"Please select a value from the drop-down menu",IF('DO NOT USE_Contact Formulas'!A284,"OK",NA()))</f>
        <v>#N/A</v>
      </c>
      <c r="X284" s="41" t="e">
        <f>IF(AND(NOT(ISBLANK('Contact Data Entry'!X284)),ISNA(VLOOKUP('Contact Data Entry'!X284,'DO NOT USE_School Picklist'!$D$3:$D$5,1,FALSE))),"Please select a value from the drop-down menu",IF('DO NOT USE_Contact Formulas'!A284,"OK",NA()))</f>
        <v>#N/A</v>
      </c>
      <c r="Y284" s="41"/>
      <c r="Z284" s="41" t="e">
        <f>IF(AND(NOT(ISBLANK('Contact Data Entry'!Z284)),ISNA(VLOOKUP('Contact Data Entry'!Z284,'DO NOT USE_School Picklist'!$G$3:$G$5,1,FALSE))),"Please select a value from the drop-down menu",IF('DO NOT USE_Contact Formulas'!A284,"OK",NA()))</f>
        <v>#N/A</v>
      </c>
      <c r="AA284" s="41"/>
      <c r="AB284" s="41" t="e">
        <f>IF(AND(NOT(ISBLANK('Contact Data Entry'!AB284)),ISNA(VLOOKUP('Contact Data Entry'!AB284,'DO NOT USE_School Picklist'!$H$3:$H$4,1,FALSE))),"Please select a value from the drop-down menu",IF('DO NOT USE_Contact Formulas'!A284,"OK",NA()))</f>
        <v>#N/A</v>
      </c>
      <c r="AC284" s="41" t="e">
        <f ca="1">IF('Contact Data Entry'!AC284&gt;'DO NOT USE_School Picklist'!$C$3,"Test Date cannot be a future date",IF('DO NOT USE_Contact Formulas'!A284,"OK",NA()))</f>
        <v>#N/A</v>
      </c>
      <c r="AD284" s="41" t="e">
        <f>IF(AND(NOT(ISBLANK('Contact Data Entry'!AD284)),ISNA(VLOOKUP('Contact Data Entry'!AD284,'DO NOT USE_School Picklist'!$Q$3:$Q$8,1,FALSE))),"Please select a value from the drop-down menu",IF('DO NOT USE_Contact Formulas'!A284,"OK",NA()))</f>
        <v>#N/A</v>
      </c>
    </row>
    <row r="285" spans="1:30" x14ac:dyDescent="0.25">
      <c r="A285" s="40" t="e">
        <f>IF('DO NOT USE_Contact Formulas'!A285,IF('DO NOT USE_Contact Formulas'!B285,"Not all required fields are completed","OK"),NA())</f>
        <v>#N/A</v>
      </c>
      <c r="B285" s="41" t="e">
        <f>IF(AND('DO NOT USE_Contact Formulas'!A285,ISBLANK('Contact Data Entry'!B285)),"First Name is required",IF(NOT(ISBLANK('Contact Data Entry'!B285)),"OK",NA()))</f>
        <v>#N/A</v>
      </c>
      <c r="C285" s="41" t="e">
        <f>IF(AND('DO NOT USE_Contact Formulas'!A285,ISBLANK('Contact Data Entry'!C285)),"Last Name is required",IF(NOT(ISBLANK('Contact Data Entry'!C285)),"OK",NA()))</f>
        <v>#N/A</v>
      </c>
      <c r="D285" s="41" t="e">
        <f>IF(AND('DO NOT USE_Contact Formulas'!A285,ISBLANK('Contact Data Entry'!D285)),"Birthdate is required",IF(NOT(ISBLANK('Contact Data Entry'!D285)),"OK",NA()))</f>
        <v>#N/A</v>
      </c>
      <c r="E285" s="41" t="e">
        <f>IF(AND('DO NOT USE_Contact Formulas'!A285,ISBLANK('Contact Data Entry'!E285)),"Mobile Phone is required",IF(NOT(ISBLANK('Contact Data Entry'!E285)),IF(AND(ISNUMBER(VALUE('Contact Data Entry'!E285)),LEFT('Contact Data Entry'!E285,1)&lt;&gt;"1",LEN('Contact Data Entry'!E285)=10),"OK","Phone number must be valid format"),NA()))</f>
        <v>#N/A</v>
      </c>
      <c r="F285" s="41" t="e">
        <f>IF(LEN('Contact Data Entry'!F285)&gt;255,"Home Street Address must be less than 255 characters",IF('DO NOT USE_Contact Formulas'!A285,"OK",NA()))</f>
        <v>#N/A</v>
      </c>
      <c r="G285" s="41" t="e">
        <f>IF(LEN('Contact Data Entry'!G285)&gt;40,"City must be less than 40 characters",IF('DO NOT USE_Contact Formulas'!A285,"OK",NA()))</f>
        <v>#N/A</v>
      </c>
      <c r="H285" s="41" t="e">
        <f>IF(AND(NOT(ISBLANK('Contact Data Entry'!H285)),ISNA(VLOOKUP('Contact Data Entry'!H285,'DO NOT USE_School Picklist'!$P$3:$P$52,1,FALSE))),"Please select a value from the drop-down menu",IF('DO NOT USE_Contact Formulas'!A285,"OK",NA()))</f>
        <v>#N/A</v>
      </c>
      <c r="I285" s="41" t="e">
        <f>IF(AND('DO NOT USE_Contact Formulas'!A285,ISBLANK('Contact Data Entry'!I285)),"Zip is required",IF(ISBLANK('Contact Data Entry'!I285),NA(),"OK"))</f>
        <v>#N/A</v>
      </c>
      <c r="J285" s="41" t="e">
        <f>IF(AND('DO NOT USE_Contact Formulas'!A285,ISBLANK('Contact Data Entry'!J285)),"Student or Staff? is required",IF(ISBLANK('Contact Data Entry'!J285),NA(),IF(ISNA(VLOOKUP('Contact Data Entry'!J285,'DO NOT USE_School Picklist'!$B$3:$B$6,1,FALSE)),"Please select a value from the drop-down menu","OK")))</f>
        <v>#N/A</v>
      </c>
      <c r="K285" s="41" t="e">
        <f>IF(AND('Contact Data Entry'!J285='DO NOT USE_School Picklist'!$B$4,ISBLANK('Contact Data Entry'!K285)),"Occupation/Job Title is required if Student or Staff? is Yes, staff/faculty or volunteer",IF('DO NOT USE_Contact Formulas'!A285,"OK",NA()))</f>
        <v>#N/A</v>
      </c>
      <c r="L285" s="41" t="e">
        <f ca="1">IF('Contact Data Entry'!L285&gt;'DO NOT USE_School Picklist'!$C$3,"Date last on school campus/facility cannot be a future date",IF('DO NOT USE_Contact Formulas'!A285,IF(ISBLANK('Contact Data Entry'!L285),"Date last on school campus/facility is required","OK"),NA()))</f>
        <v>#N/A</v>
      </c>
      <c r="M285" s="42" t="e">
        <f ca="1">IF('Contact Data Entry'!M285&gt;'DO NOT USE_School Picklist'!$C$3,"Last Exposure Date cannot be a future date",IF('DO NOT USE_Contact Formulas'!A285,IF(ISBLANK('Contact Data Entry'!M285),"Last Exposure Date is required","OK"),NA()))</f>
        <v>#N/A</v>
      </c>
      <c r="N285" s="42" t="e">
        <f>IF(AND('DO NOT USE_Contact Formulas'!A285,ISBLANK('Contact Data Entry'!N285)),"Specific Place in the Location is required",IF(ISBLANK('Contact Data Entry'!N285),NA(),"OK"))</f>
        <v>#N/A</v>
      </c>
      <c r="O285" s="41" t="e">
        <f>IF(AND(NOT(ISBLANK('Contact Data Entry'!O285)),ISNA(VLOOKUP('Contact Data Entry'!O285,'DO NOT USE_School Picklist'!$L$3:$L$81,1,FALSE))),"Please select a value from the drop-down menu",IF('DO NOT USE_Contact Formulas'!A285,"OK",NA()))</f>
        <v>#N/A</v>
      </c>
      <c r="P285" s="41" t="e">
        <f>IF(AND(NOT(ISBLANK('Contact Data Entry'!P285)),NOT(ISNUMBER(MATCH("*@*.?*",'Contact Data Entry'!P285,0)))),"Email must be in a valid format",IF('DO NOT USE_Contact Formulas'!A285,"OK",NA()))</f>
        <v>#N/A</v>
      </c>
      <c r="Q285" s="41" t="e">
        <f>IF(LEN('Contact Data Entry'!Q285)&gt;50,"Parent/Guardian Name must be less than 50 characters",IF('DO NOT USE_Contact Formulas'!A285,"OK",NA()))</f>
        <v>#N/A</v>
      </c>
      <c r="R285" s="41" t="e">
        <f>IF(NOT(ISBLANK('Contact Data Entry'!R285)),IF(AND(ISNUMBER('Contact Data Entry'!R285),LEFT('Contact Data Entry'!R285,1)&lt;&gt;"1",LEN('Contact Data Entry'!R285)=10),"OK","Phone number must be valid format"),IF('DO NOT USE_Contact Formulas'!A285,"OK",NA()))</f>
        <v>#N/A</v>
      </c>
      <c r="S285" s="41" t="e">
        <f>IF(AND(NOT(ISBLANK('Contact Data Entry'!S285)),ISNA(VLOOKUP('Contact Data Entry'!S285,'DO NOT USE_School Picklist'!$N$3:$N$63,1,FALSE))),"Please select a value from the drop-down menu",IF('DO NOT USE_Contact Formulas'!A285,"OK",NA()))</f>
        <v>#N/A</v>
      </c>
      <c r="T285" s="41" t="e">
        <f>IF(AND(NOT(ISBLANK('Contact Data Entry'!T285)),ISNA(VLOOKUP('Contact Data Entry'!T285,'DO NOT USE_School Picklist'!$E$3:$E$10,1,FALSE))),"Please select a value from the drop-down menu",IF('DO NOT USE_Contact Formulas'!A285,"OK",NA()))</f>
        <v>#N/A</v>
      </c>
      <c r="U285" s="41" t="e">
        <f>IF(AND(NOT(ISBLANK('Contact Data Entry'!U285)),ISNA(VLOOKUP('Contact Data Entry'!U285,'DO NOT USE_School Picklist'!$F$3:$F$16,1,FALSE))),"Please select a value from the drop-down menu",IF('DO NOT USE_Contact Formulas'!A285,"OK",NA()))</f>
        <v>#N/A</v>
      </c>
      <c r="V285" s="41" t="e">
        <f>IF(LEN('Contact Data Entry'!V285)&gt;100,"Classroom(s) must be less than 100 characters",IF('DO NOT USE_Contact Formulas'!A285,"OK",NA()))</f>
        <v>#N/A</v>
      </c>
      <c r="W285" s="41" t="e">
        <f>IF(AND(NOT(ISBLANK('Contact Data Entry'!W285)),ISNA(VLOOKUP('Contact Data Entry'!W285,'DO NOT USE_School Picklist'!$K$3:$K$6,1,FALSE))),"Please select a value from the drop-down menu",IF('DO NOT USE_Contact Formulas'!A285,"OK",NA()))</f>
        <v>#N/A</v>
      </c>
      <c r="X285" s="41" t="e">
        <f>IF(AND(NOT(ISBLANK('Contact Data Entry'!X285)),ISNA(VLOOKUP('Contact Data Entry'!X285,'DO NOT USE_School Picklist'!$D$3:$D$5,1,FALSE))),"Please select a value from the drop-down menu",IF('DO NOT USE_Contact Formulas'!A285,"OK",NA()))</f>
        <v>#N/A</v>
      </c>
      <c r="Y285" s="41"/>
      <c r="Z285" s="41" t="e">
        <f>IF(AND(NOT(ISBLANK('Contact Data Entry'!Z285)),ISNA(VLOOKUP('Contact Data Entry'!Z285,'DO NOT USE_School Picklist'!$G$3:$G$5,1,FALSE))),"Please select a value from the drop-down menu",IF('DO NOT USE_Contact Formulas'!A285,"OK",NA()))</f>
        <v>#N/A</v>
      </c>
      <c r="AA285" s="41"/>
      <c r="AB285" s="41" t="e">
        <f>IF(AND(NOT(ISBLANK('Contact Data Entry'!AB285)),ISNA(VLOOKUP('Contact Data Entry'!AB285,'DO NOT USE_School Picklist'!$H$3:$H$4,1,FALSE))),"Please select a value from the drop-down menu",IF('DO NOT USE_Contact Formulas'!A285,"OK",NA()))</f>
        <v>#N/A</v>
      </c>
      <c r="AC285" s="41" t="e">
        <f ca="1">IF('Contact Data Entry'!AC285&gt;'DO NOT USE_School Picklist'!$C$3,"Test Date cannot be a future date",IF('DO NOT USE_Contact Formulas'!A285,"OK",NA()))</f>
        <v>#N/A</v>
      </c>
      <c r="AD285" s="41" t="e">
        <f>IF(AND(NOT(ISBLANK('Contact Data Entry'!AD285)),ISNA(VLOOKUP('Contact Data Entry'!AD285,'DO NOT USE_School Picklist'!$Q$3:$Q$8,1,FALSE))),"Please select a value from the drop-down menu",IF('DO NOT USE_Contact Formulas'!A285,"OK",NA()))</f>
        <v>#N/A</v>
      </c>
    </row>
    <row r="286" spans="1:30" x14ac:dyDescent="0.25">
      <c r="A286" s="40" t="e">
        <f>IF('DO NOT USE_Contact Formulas'!A286,IF('DO NOT USE_Contact Formulas'!B286,"Not all required fields are completed","OK"),NA())</f>
        <v>#N/A</v>
      </c>
      <c r="B286" s="41" t="e">
        <f>IF(AND('DO NOT USE_Contact Formulas'!A286,ISBLANK('Contact Data Entry'!B286)),"First Name is required",IF(NOT(ISBLANK('Contact Data Entry'!B286)),"OK",NA()))</f>
        <v>#N/A</v>
      </c>
      <c r="C286" s="41" t="e">
        <f>IF(AND('DO NOT USE_Contact Formulas'!A286,ISBLANK('Contact Data Entry'!C286)),"Last Name is required",IF(NOT(ISBLANK('Contact Data Entry'!C286)),"OK",NA()))</f>
        <v>#N/A</v>
      </c>
      <c r="D286" s="41" t="e">
        <f>IF(AND('DO NOT USE_Contact Formulas'!A286,ISBLANK('Contact Data Entry'!D286)),"Birthdate is required",IF(NOT(ISBLANK('Contact Data Entry'!D286)),"OK",NA()))</f>
        <v>#N/A</v>
      </c>
      <c r="E286" s="41" t="e">
        <f>IF(AND('DO NOT USE_Contact Formulas'!A286,ISBLANK('Contact Data Entry'!E286)),"Mobile Phone is required",IF(NOT(ISBLANK('Contact Data Entry'!E286)),IF(AND(ISNUMBER(VALUE('Contact Data Entry'!E286)),LEFT('Contact Data Entry'!E286,1)&lt;&gt;"1",LEN('Contact Data Entry'!E286)=10),"OK","Phone number must be valid format"),NA()))</f>
        <v>#N/A</v>
      </c>
      <c r="F286" s="41" t="e">
        <f>IF(LEN('Contact Data Entry'!F286)&gt;255,"Home Street Address must be less than 255 characters",IF('DO NOT USE_Contact Formulas'!A286,"OK",NA()))</f>
        <v>#N/A</v>
      </c>
      <c r="G286" s="41" t="e">
        <f>IF(LEN('Contact Data Entry'!G286)&gt;40,"City must be less than 40 characters",IF('DO NOT USE_Contact Formulas'!A286,"OK",NA()))</f>
        <v>#N/A</v>
      </c>
      <c r="H286" s="41" t="e">
        <f>IF(AND(NOT(ISBLANK('Contact Data Entry'!H286)),ISNA(VLOOKUP('Contact Data Entry'!H286,'DO NOT USE_School Picklist'!$P$3:$P$52,1,FALSE))),"Please select a value from the drop-down menu",IF('DO NOT USE_Contact Formulas'!A286,"OK",NA()))</f>
        <v>#N/A</v>
      </c>
      <c r="I286" s="41" t="e">
        <f>IF(AND('DO NOT USE_Contact Formulas'!A286,ISBLANK('Contact Data Entry'!I286)),"Zip is required",IF(ISBLANK('Contact Data Entry'!I286),NA(),"OK"))</f>
        <v>#N/A</v>
      </c>
      <c r="J286" s="41" t="e">
        <f>IF(AND('DO NOT USE_Contact Formulas'!A286,ISBLANK('Contact Data Entry'!J286)),"Student or Staff? is required",IF(ISBLANK('Contact Data Entry'!J286),NA(),IF(ISNA(VLOOKUP('Contact Data Entry'!J286,'DO NOT USE_School Picklist'!$B$3:$B$6,1,FALSE)),"Please select a value from the drop-down menu","OK")))</f>
        <v>#N/A</v>
      </c>
      <c r="K286" s="41" t="e">
        <f>IF(AND('Contact Data Entry'!J286='DO NOT USE_School Picklist'!$B$4,ISBLANK('Contact Data Entry'!K286)),"Occupation/Job Title is required if Student or Staff? is Yes, staff/faculty or volunteer",IF('DO NOT USE_Contact Formulas'!A286,"OK",NA()))</f>
        <v>#N/A</v>
      </c>
      <c r="L286" s="41" t="e">
        <f ca="1">IF('Contact Data Entry'!L286&gt;'DO NOT USE_School Picklist'!$C$3,"Date last on school campus/facility cannot be a future date",IF('DO NOT USE_Contact Formulas'!A286,IF(ISBLANK('Contact Data Entry'!L286),"Date last on school campus/facility is required","OK"),NA()))</f>
        <v>#N/A</v>
      </c>
      <c r="M286" s="42" t="e">
        <f ca="1">IF('Contact Data Entry'!M286&gt;'DO NOT USE_School Picklist'!$C$3,"Last Exposure Date cannot be a future date",IF('DO NOT USE_Contact Formulas'!A286,IF(ISBLANK('Contact Data Entry'!M286),"Last Exposure Date is required","OK"),NA()))</f>
        <v>#N/A</v>
      </c>
      <c r="N286" s="42" t="e">
        <f>IF(AND('DO NOT USE_Contact Formulas'!A286,ISBLANK('Contact Data Entry'!N286)),"Specific Place in the Location is required",IF(ISBLANK('Contact Data Entry'!N286),NA(),"OK"))</f>
        <v>#N/A</v>
      </c>
      <c r="O286" s="41" t="e">
        <f>IF(AND(NOT(ISBLANK('Contact Data Entry'!O286)),ISNA(VLOOKUP('Contact Data Entry'!O286,'DO NOT USE_School Picklist'!$L$3:$L$81,1,FALSE))),"Please select a value from the drop-down menu",IF('DO NOT USE_Contact Formulas'!A286,"OK",NA()))</f>
        <v>#N/A</v>
      </c>
      <c r="P286" s="41" t="e">
        <f>IF(AND(NOT(ISBLANK('Contact Data Entry'!P286)),NOT(ISNUMBER(MATCH("*@*.?*",'Contact Data Entry'!P286,0)))),"Email must be in a valid format",IF('DO NOT USE_Contact Formulas'!A286,"OK",NA()))</f>
        <v>#N/A</v>
      </c>
      <c r="Q286" s="41" t="e">
        <f>IF(LEN('Contact Data Entry'!Q286)&gt;50,"Parent/Guardian Name must be less than 50 characters",IF('DO NOT USE_Contact Formulas'!A286,"OK",NA()))</f>
        <v>#N/A</v>
      </c>
      <c r="R286" s="41" t="e">
        <f>IF(NOT(ISBLANK('Contact Data Entry'!R286)),IF(AND(ISNUMBER('Contact Data Entry'!R286),LEFT('Contact Data Entry'!R286,1)&lt;&gt;"1",LEN('Contact Data Entry'!R286)=10),"OK","Phone number must be valid format"),IF('DO NOT USE_Contact Formulas'!A286,"OK",NA()))</f>
        <v>#N/A</v>
      </c>
      <c r="S286" s="41" t="e">
        <f>IF(AND(NOT(ISBLANK('Contact Data Entry'!S286)),ISNA(VLOOKUP('Contact Data Entry'!S286,'DO NOT USE_School Picklist'!$N$3:$N$63,1,FALSE))),"Please select a value from the drop-down menu",IF('DO NOT USE_Contact Formulas'!A286,"OK",NA()))</f>
        <v>#N/A</v>
      </c>
      <c r="T286" s="41" t="e">
        <f>IF(AND(NOT(ISBLANK('Contact Data Entry'!T286)),ISNA(VLOOKUP('Contact Data Entry'!T286,'DO NOT USE_School Picklist'!$E$3:$E$10,1,FALSE))),"Please select a value from the drop-down menu",IF('DO NOT USE_Contact Formulas'!A286,"OK",NA()))</f>
        <v>#N/A</v>
      </c>
      <c r="U286" s="41" t="e">
        <f>IF(AND(NOT(ISBLANK('Contact Data Entry'!U286)),ISNA(VLOOKUP('Contact Data Entry'!U286,'DO NOT USE_School Picklist'!$F$3:$F$16,1,FALSE))),"Please select a value from the drop-down menu",IF('DO NOT USE_Contact Formulas'!A286,"OK",NA()))</f>
        <v>#N/A</v>
      </c>
      <c r="V286" s="41" t="e">
        <f>IF(LEN('Contact Data Entry'!V286)&gt;100,"Classroom(s) must be less than 100 characters",IF('DO NOT USE_Contact Formulas'!A286,"OK",NA()))</f>
        <v>#N/A</v>
      </c>
      <c r="W286" s="41" t="e">
        <f>IF(AND(NOT(ISBLANK('Contact Data Entry'!W286)),ISNA(VLOOKUP('Contact Data Entry'!W286,'DO NOT USE_School Picklist'!$K$3:$K$6,1,FALSE))),"Please select a value from the drop-down menu",IF('DO NOT USE_Contact Formulas'!A286,"OK",NA()))</f>
        <v>#N/A</v>
      </c>
      <c r="X286" s="41" t="e">
        <f>IF(AND(NOT(ISBLANK('Contact Data Entry'!X286)),ISNA(VLOOKUP('Contact Data Entry'!X286,'DO NOT USE_School Picklist'!$D$3:$D$5,1,FALSE))),"Please select a value from the drop-down menu",IF('DO NOT USE_Contact Formulas'!A286,"OK",NA()))</f>
        <v>#N/A</v>
      </c>
      <c r="Y286" s="41"/>
      <c r="Z286" s="41" t="e">
        <f>IF(AND(NOT(ISBLANK('Contact Data Entry'!Z286)),ISNA(VLOOKUP('Contact Data Entry'!Z286,'DO NOT USE_School Picklist'!$G$3:$G$5,1,FALSE))),"Please select a value from the drop-down menu",IF('DO NOT USE_Contact Formulas'!A286,"OK",NA()))</f>
        <v>#N/A</v>
      </c>
      <c r="AA286" s="41"/>
      <c r="AB286" s="41" t="e">
        <f>IF(AND(NOT(ISBLANK('Contact Data Entry'!AB286)),ISNA(VLOOKUP('Contact Data Entry'!AB286,'DO NOT USE_School Picklist'!$H$3:$H$4,1,FALSE))),"Please select a value from the drop-down menu",IF('DO NOT USE_Contact Formulas'!A286,"OK",NA()))</f>
        <v>#N/A</v>
      </c>
      <c r="AC286" s="41" t="e">
        <f ca="1">IF('Contact Data Entry'!AC286&gt;'DO NOT USE_School Picklist'!$C$3,"Test Date cannot be a future date",IF('DO NOT USE_Contact Formulas'!A286,"OK",NA()))</f>
        <v>#N/A</v>
      </c>
      <c r="AD286" s="41" t="e">
        <f>IF(AND(NOT(ISBLANK('Contact Data Entry'!AD286)),ISNA(VLOOKUP('Contact Data Entry'!AD286,'DO NOT USE_School Picklist'!$Q$3:$Q$8,1,FALSE))),"Please select a value from the drop-down menu",IF('DO NOT USE_Contact Formulas'!A286,"OK",NA()))</f>
        <v>#N/A</v>
      </c>
    </row>
    <row r="287" spans="1:30" x14ac:dyDescent="0.25">
      <c r="A287" s="40" t="e">
        <f>IF('DO NOT USE_Contact Formulas'!A287,IF('DO NOT USE_Contact Formulas'!B287,"Not all required fields are completed","OK"),NA())</f>
        <v>#N/A</v>
      </c>
      <c r="B287" s="41" t="e">
        <f>IF(AND('DO NOT USE_Contact Formulas'!A287,ISBLANK('Contact Data Entry'!B287)),"First Name is required",IF(NOT(ISBLANK('Contact Data Entry'!B287)),"OK",NA()))</f>
        <v>#N/A</v>
      </c>
      <c r="C287" s="41" t="e">
        <f>IF(AND('DO NOT USE_Contact Formulas'!A287,ISBLANK('Contact Data Entry'!C287)),"Last Name is required",IF(NOT(ISBLANK('Contact Data Entry'!C287)),"OK",NA()))</f>
        <v>#N/A</v>
      </c>
      <c r="D287" s="41" t="e">
        <f>IF(AND('DO NOT USE_Contact Formulas'!A287,ISBLANK('Contact Data Entry'!D287)),"Birthdate is required",IF(NOT(ISBLANK('Contact Data Entry'!D287)),"OK",NA()))</f>
        <v>#N/A</v>
      </c>
      <c r="E287" s="41" t="e">
        <f>IF(AND('DO NOT USE_Contact Formulas'!A287,ISBLANK('Contact Data Entry'!E287)),"Mobile Phone is required",IF(NOT(ISBLANK('Contact Data Entry'!E287)),IF(AND(ISNUMBER(VALUE('Contact Data Entry'!E287)),LEFT('Contact Data Entry'!E287,1)&lt;&gt;"1",LEN('Contact Data Entry'!E287)=10),"OK","Phone number must be valid format"),NA()))</f>
        <v>#N/A</v>
      </c>
      <c r="F287" s="41" t="e">
        <f>IF(LEN('Contact Data Entry'!F287)&gt;255,"Home Street Address must be less than 255 characters",IF('DO NOT USE_Contact Formulas'!A287,"OK",NA()))</f>
        <v>#N/A</v>
      </c>
      <c r="G287" s="41" t="e">
        <f>IF(LEN('Contact Data Entry'!G287)&gt;40,"City must be less than 40 characters",IF('DO NOT USE_Contact Formulas'!A287,"OK",NA()))</f>
        <v>#N/A</v>
      </c>
      <c r="H287" s="41" t="e">
        <f>IF(AND(NOT(ISBLANK('Contact Data Entry'!H287)),ISNA(VLOOKUP('Contact Data Entry'!H287,'DO NOT USE_School Picklist'!$P$3:$P$52,1,FALSE))),"Please select a value from the drop-down menu",IF('DO NOT USE_Contact Formulas'!A287,"OK",NA()))</f>
        <v>#N/A</v>
      </c>
      <c r="I287" s="41" t="e">
        <f>IF(AND('DO NOT USE_Contact Formulas'!A287,ISBLANK('Contact Data Entry'!I287)),"Zip is required",IF(ISBLANK('Contact Data Entry'!I287),NA(),"OK"))</f>
        <v>#N/A</v>
      </c>
      <c r="J287" s="41" t="e">
        <f>IF(AND('DO NOT USE_Contact Formulas'!A287,ISBLANK('Contact Data Entry'!J287)),"Student or Staff? is required",IF(ISBLANK('Contact Data Entry'!J287),NA(),IF(ISNA(VLOOKUP('Contact Data Entry'!J287,'DO NOT USE_School Picklist'!$B$3:$B$6,1,FALSE)),"Please select a value from the drop-down menu","OK")))</f>
        <v>#N/A</v>
      </c>
      <c r="K287" s="41" t="e">
        <f>IF(AND('Contact Data Entry'!J287='DO NOT USE_School Picklist'!$B$4,ISBLANK('Contact Data Entry'!K287)),"Occupation/Job Title is required if Student or Staff? is Yes, staff/faculty or volunteer",IF('DO NOT USE_Contact Formulas'!A287,"OK",NA()))</f>
        <v>#N/A</v>
      </c>
      <c r="L287" s="41" t="e">
        <f ca="1">IF('Contact Data Entry'!L287&gt;'DO NOT USE_School Picklist'!$C$3,"Date last on school campus/facility cannot be a future date",IF('DO NOT USE_Contact Formulas'!A287,IF(ISBLANK('Contact Data Entry'!L287),"Date last on school campus/facility is required","OK"),NA()))</f>
        <v>#N/A</v>
      </c>
      <c r="M287" s="42" t="e">
        <f ca="1">IF('Contact Data Entry'!M287&gt;'DO NOT USE_School Picklist'!$C$3,"Last Exposure Date cannot be a future date",IF('DO NOT USE_Contact Formulas'!A287,IF(ISBLANK('Contact Data Entry'!M287),"Last Exposure Date is required","OK"),NA()))</f>
        <v>#N/A</v>
      </c>
      <c r="N287" s="42" t="e">
        <f>IF(AND('DO NOT USE_Contact Formulas'!A287,ISBLANK('Contact Data Entry'!N287)),"Specific Place in the Location is required",IF(ISBLANK('Contact Data Entry'!N287),NA(),"OK"))</f>
        <v>#N/A</v>
      </c>
      <c r="O287" s="41" t="e">
        <f>IF(AND(NOT(ISBLANK('Contact Data Entry'!O287)),ISNA(VLOOKUP('Contact Data Entry'!O287,'DO NOT USE_School Picklist'!$L$3:$L$81,1,FALSE))),"Please select a value from the drop-down menu",IF('DO NOT USE_Contact Formulas'!A287,"OK",NA()))</f>
        <v>#N/A</v>
      </c>
      <c r="P287" s="41" t="e">
        <f>IF(AND(NOT(ISBLANK('Contact Data Entry'!P287)),NOT(ISNUMBER(MATCH("*@*.?*",'Contact Data Entry'!P287,0)))),"Email must be in a valid format",IF('DO NOT USE_Contact Formulas'!A287,"OK",NA()))</f>
        <v>#N/A</v>
      </c>
      <c r="Q287" s="41" t="e">
        <f>IF(LEN('Contact Data Entry'!Q287)&gt;50,"Parent/Guardian Name must be less than 50 characters",IF('DO NOT USE_Contact Formulas'!A287,"OK",NA()))</f>
        <v>#N/A</v>
      </c>
      <c r="R287" s="41" t="e">
        <f>IF(NOT(ISBLANK('Contact Data Entry'!R287)),IF(AND(ISNUMBER('Contact Data Entry'!R287),LEFT('Contact Data Entry'!R287,1)&lt;&gt;"1",LEN('Contact Data Entry'!R287)=10),"OK","Phone number must be valid format"),IF('DO NOT USE_Contact Formulas'!A287,"OK",NA()))</f>
        <v>#N/A</v>
      </c>
      <c r="S287" s="41" t="e">
        <f>IF(AND(NOT(ISBLANK('Contact Data Entry'!S287)),ISNA(VLOOKUP('Contact Data Entry'!S287,'DO NOT USE_School Picklist'!$N$3:$N$63,1,FALSE))),"Please select a value from the drop-down menu",IF('DO NOT USE_Contact Formulas'!A287,"OK",NA()))</f>
        <v>#N/A</v>
      </c>
      <c r="T287" s="41" t="e">
        <f>IF(AND(NOT(ISBLANK('Contact Data Entry'!T287)),ISNA(VLOOKUP('Contact Data Entry'!T287,'DO NOT USE_School Picklist'!$E$3:$E$10,1,FALSE))),"Please select a value from the drop-down menu",IF('DO NOT USE_Contact Formulas'!A287,"OK",NA()))</f>
        <v>#N/A</v>
      </c>
      <c r="U287" s="41" t="e">
        <f>IF(AND(NOT(ISBLANK('Contact Data Entry'!U287)),ISNA(VLOOKUP('Contact Data Entry'!U287,'DO NOT USE_School Picklist'!$F$3:$F$16,1,FALSE))),"Please select a value from the drop-down menu",IF('DO NOT USE_Contact Formulas'!A287,"OK",NA()))</f>
        <v>#N/A</v>
      </c>
      <c r="V287" s="41" t="e">
        <f>IF(LEN('Contact Data Entry'!V287)&gt;100,"Classroom(s) must be less than 100 characters",IF('DO NOT USE_Contact Formulas'!A287,"OK",NA()))</f>
        <v>#N/A</v>
      </c>
      <c r="W287" s="41" t="e">
        <f>IF(AND(NOT(ISBLANK('Contact Data Entry'!W287)),ISNA(VLOOKUP('Contact Data Entry'!W287,'DO NOT USE_School Picklist'!$K$3:$K$6,1,FALSE))),"Please select a value from the drop-down menu",IF('DO NOT USE_Contact Formulas'!A287,"OK",NA()))</f>
        <v>#N/A</v>
      </c>
      <c r="X287" s="41" t="e">
        <f>IF(AND(NOT(ISBLANK('Contact Data Entry'!X287)),ISNA(VLOOKUP('Contact Data Entry'!X287,'DO NOT USE_School Picklist'!$D$3:$D$5,1,FALSE))),"Please select a value from the drop-down menu",IF('DO NOT USE_Contact Formulas'!A287,"OK",NA()))</f>
        <v>#N/A</v>
      </c>
      <c r="Y287" s="41"/>
      <c r="Z287" s="41" t="e">
        <f>IF(AND(NOT(ISBLANK('Contact Data Entry'!Z287)),ISNA(VLOOKUP('Contact Data Entry'!Z287,'DO NOT USE_School Picklist'!$G$3:$G$5,1,FALSE))),"Please select a value from the drop-down menu",IF('DO NOT USE_Contact Formulas'!A287,"OK",NA()))</f>
        <v>#N/A</v>
      </c>
      <c r="AA287" s="41"/>
      <c r="AB287" s="41" t="e">
        <f>IF(AND(NOT(ISBLANK('Contact Data Entry'!AB287)),ISNA(VLOOKUP('Contact Data Entry'!AB287,'DO NOT USE_School Picklist'!$H$3:$H$4,1,FALSE))),"Please select a value from the drop-down menu",IF('DO NOT USE_Contact Formulas'!A287,"OK",NA()))</f>
        <v>#N/A</v>
      </c>
      <c r="AC287" s="41" t="e">
        <f ca="1">IF('Contact Data Entry'!AC287&gt;'DO NOT USE_School Picklist'!$C$3,"Test Date cannot be a future date",IF('DO NOT USE_Contact Formulas'!A287,"OK",NA()))</f>
        <v>#N/A</v>
      </c>
      <c r="AD287" s="41" t="e">
        <f>IF(AND(NOT(ISBLANK('Contact Data Entry'!AD287)),ISNA(VLOOKUP('Contact Data Entry'!AD287,'DO NOT USE_School Picklist'!$Q$3:$Q$8,1,FALSE))),"Please select a value from the drop-down menu",IF('DO NOT USE_Contact Formulas'!A287,"OK",NA()))</f>
        <v>#N/A</v>
      </c>
    </row>
    <row r="288" spans="1:30" x14ac:dyDescent="0.25">
      <c r="A288" s="40" t="e">
        <f>IF('DO NOT USE_Contact Formulas'!A288,IF('DO NOT USE_Contact Formulas'!B288,"Not all required fields are completed","OK"),NA())</f>
        <v>#N/A</v>
      </c>
      <c r="B288" s="41" t="e">
        <f>IF(AND('DO NOT USE_Contact Formulas'!A288,ISBLANK('Contact Data Entry'!B288)),"First Name is required",IF(NOT(ISBLANK('Contact Data Entry'!B288)),"OK",NA()))</f>
        <v>#N/A</v>
      </c>
      <c r="C288" s="41" t="e">
        <f>IF(AND('DO NOT USE_Contact Formulas'!A288,ISBLANK('Contact Data Entry'!C288)),"Last Name is required",IF(NOT(ISBLANK('Contact Data Entry'!C288)),"OK",NA()))</f>
        <v>#N/A</v>
      </c>
      <c r="D288" s="41" t="e">
        <f>IF(AND('DO NOT USE_Contact Formulas'!A288,ISBLANK('Contact Data Entry'!D288)),"Birthdate is required",IF(NOT(ISBLANK('Contact Data Entry'!D288)),"OK",NA()))</f>
        <v>#N/A</v>
      </c>
      <c r="E288" s="41" t="e">
        <f>IF(AND('DO NOT USE_Contact Formulas'!A288,ISBLANK('Contact Data Entry'!E288)),"Mobile Phone is required",IF(NOT(ISBLANK('Contact Data Entry'!E288)),IF(AND(ISNUMBER(VALUE('Contact Data Entry'!E288)),LEFT('Contact Data Entry'!E288,1)&lt;&gt;"1",LEN('Contact Data Entry'!E288)=10),"OK","Phone number must be valid format"),NA()))</f>
        <v>#N/A</v>
      </c>
      <c r="F288" s="41" t="e">
        <f>IF(LEN('Contact Data Entry'!F288)&gt;255,"Home Street Address must be less than 255 characters",IF('DO NOT USE_Contact Formulas'!A288,"OK",NA()))</f>
        <v>#N/A</v>
      </c>
      <c r="G288" s="41" t="e">
        <f>IF(LEN('Contact Data Entry'!G288)&gt;40,"City must be less than 40 characters",IF('DO NOT USE_Contact Formulas'!A288,"OK",NA()))</f>
        <v>#N/A</v>
      </c>
      <c r="H288" s="41" t="e">
        <f>IF(AND(NOT(ISBLANK('Contact Data Entry'!H288)),ISNA(VLOOKUP('Contact Data Entry'!H288,'DO NOT USE_School Picklist'!$P$3:$P$52,1,FALSE))),"Please select a value from the drop-down menu",IF('DO NOT USE_Contact Formulas'!A288,"OK",NA()))</f>
        <v>#N/A</v>
      </c>
      <c r="I288" s="41" t="e">
        <f>IF(AND('DO NOT USE_Contact Formulas'!A288,ISBLANK('Contact Data Entry'!I288)),"Zip is required",IF(ISBLANK('Contact Data Entry'!I288),NA(),"OK"))</f>
        <v>#N/A</v>
      </c>
      <c r="J288" s="41" t="e">
        <f>IF(AND('DO NOT USE_Contact Formulas'!A288,ISBLANK('Contact Data Entry'!J288)),"Student or Staff? is required",IF(ISBLANK('Contact Data Entry'!J288),NA(),IF(ISNA(VLOOKUP('Contact Data Entry'!J288,'DO NOT USE_School Picklist'!$B$3:$B$6,1,FALSE)),"Please select a value from the drop-down menu","OK")))</f>
        <v>#N/A</v>
      </c>
      <c r="K288" s="41" t="e">
        <f>IF(AND('Contact Data Entry'!J288='DO NOT USE_School Picklist'!$B$4,ISBLANK('Contact Data Entry'!K288)),"Occupation/Job Title is required if Student or Staff? is Yes, staff/faculty or volunteer",IF('DO NOT USE_Contact Formulas'!A288,"OK",NA()))</f>
        <v>#N/A</v>
      </c>
      <c r="L288" s="41" t="e">
        <f ca="1">IF('Contact Data Entry'!L288&gt;'DO NOT USE_School Picklist'!$C$3,"Date last on school campus/facility cannot be a future date",IF('DO NOT USE_Contact Formulas'!A288,IF(ISBLANK('Contact Data Entry'!L288),"Date last on school campus/facility is required","OK"),NA()))</f>
        <v>#N/A</v>
      </c>
      <c r="M288" s="42" t="e">
        <f ca="1">IF('Contact Data Entry'!M288&gt;'DO NOT USE_School Picklist'!$C$3,"Last Exposure Date cannot be a future date",IF('DO NOT USE_Contact Formulas'!A288,IF(ISBLANK('Contact Data Entry'!M288),"Last Exposure Date is required","OK"),NA()))</f>
        <v>#N/A</v>
      </c>
      <c r="N288" s="42" t="e">
        <f>IF(AND('DO NOT USE_Contact Formulas'!A288,ISBLANK('Contact Data Entry'!N288)),"Specific Place in the Location is required",IF(ISBLANK('Contact Data Entry'!N288),NA(),"OK"))</f>
        <v>#N/A</v>
      </c>
      <c r="O288" s="41" t="e">
        <f>IF(AND(NOT(ISBLANK('Contact Data Entry'!O288)),ISNA(VLOOKUP('Contact Data Entry'!O288,'DO NOT USE_School Picklist'!$L$3:$L$81,1,FALSE))),"Please select a value from the drop-down menu",IF('DO NOT USE_Contact Formulas'!A288,"OK",NA()))</f>
        <v>#N/A</v>
      </c>
      <c r="P288" s="41" t="e">
        <f>IF(AND(NOT(ISBLANK('Contact Data Entry'!P288)),NOT(ISNUMBER(MATCH("*@*.?*",'Contact Data Entry'!P288,0)))),"Email must be in a valid format",IF('DO NOT USE_Contact Formulas'!A288,"OK",NA()))</f>
        <v>#N/A</v>
      </c>
      <c r="Q288" s="41" t="e">
        <f>IF(LEN('Contact Data Entry'!Q288)&gt;50,"Parent/Guardian Name must be less than 50 characters",IF('DO NOT USE_Contact Formulas'!A288,"OK",NA()))</f>
        <v>#N/A</v>
      </c>
      <c r="R288" s="41" t="e">
        <f>IF(NOT(ISBLANK('Contact Data Entry'!R288)),IF(AND(ISNUMBER('Contact Data Entry'!R288),LEFT('Contact Data Entry'!R288,1)&lt;&gt;"1",LEN('Contact Data Entry'!R288)=10),"OK","Phone number must be valid format"),IF('DO NOT USE_Contact Formulas'!A288,"OK",NA()))</f>
        <v>#N/A</v>
      </c>
      <c r="S288" s="41" t="e">
        <f>IF(AND(NOT(ISBLANK('Contact Data Entry'!S288)),ISNA(VLOOKUP('Contact Data Entry'!S288,'DO NOT USE_School Picklist'!$N$3:$N$63,1,FALSE))),"Please select a value from the drop-down menu",IF('DO NOT USE_Contact Formulas'!A288,"OK",NA()))</f>
        <v>#N/A</v>
      </c>
      <c r="T288" s="41" t="e">
        <f>IF(AND(NOT(ISBLANK('Contact Data Entry'!T288)),ISNA(VLOOKUP('Contact Data Entry'!T288,'DO NOT USE_School Picklist'!$E$3:$E$10,1,FALSE))),"Please select a value from the drop-down menu",IF('DO NOT USE_Contact Formulas'!A288,"OK",NA()))</f>
        <v>#N/A</v>
      </c>
      <c r="U288" s="41" t="e">
        <f>IF(AND(NOT(ISBLANK('Contact Data Entry'!U288)),ISNA(VLOOKUP('Contact Data Entry'!U288,'DO NOT USE_School Picklist'!$F$3:$F$16,1,FALSE))),"Please select a value from the drop-down menu",IF('DO NOT USE_Contact Formulas'!A288,"OK",NA()))</f>
        <v>#N/A</v>
      </c>
      <c r="V288" s="41" t="e">
        <f>IF(LEN('Contact Data Entry'!V288)&gt;100,"Classroom(s) must be less than 100 characters",IF('DO NOT USE_Contact Formulas'!A288,"OK",NA()))</f>
        <v>#N/A</v>
      </c>
      <c r="W288" s="41" t="e">
        <f>IF(AND(NOT(ISBLANK('Contact Data Entry'!W288)),ISNA(VLOOKUP('Contact Data Entry'!W288,'DO NOT USE_School Picklist'!$K$3:$K$6,1,FALSE))),"Please select a value from the drop-down menu",IF('DO NOT USE_Contact Formulas'!A288,"OK",NA()))</f>
        <v>#N/A</v>
      </c>
      <c r="X288" s="41" t="e">
        <f>IF(AND(NOT(ISBLANK('Contact Data Entry'!X288)),ISNA(VLOOKUP('Contact Data Entry'!X288,'DO NOT USE_School Picklist'!$D$3:$D$5,1,FALSE))),"Please select a value from the drop-down menu",IF('DO NOT USE_Contact Formulas'!A288,"OK",NA()))</f>
        <v>#N/A</v>
      </c>
      <c r="Y288" s="41"/>
      <c r="Z288" s="41" t="e">
        <f>IF(AND(NOT(ISBLANK('Contact Data Entry'!Z288)),ISNA(VLOOKUP('Contact Data Entry'!Z288,'DO NOT USE_School Picklist'!$G$3:$G$5,1,FALSE))),"Please select a value from the drop-down menu",IF('DO NOT USE_Contact Formulas'!A288,"OK",NA()))</f>
        <v>#N/A</v>
      </c>
      <c r="AA288" s="41"/>
      <c r="AB288" s="41" t="e">
        <f>IF(AND(NOT(ISBLANK('Contact Data Entry'!AB288)),ISNA(VLOOKUP('Contact Data Entry'!AB288,'DO NOT USE_School Picklist'!$H$3:$H$4,1,FALSE))),"Please select a value from the drop-down menu",IF('DO NOT USE_Contact Formulas'!A288,"OK",NA()))</f>
        <v>#N/A</v>
      </c>
      <c r="AC288" s="41" t="e">
        <f ca="1">IF('Contact Data Entry'!AC288&gt;'DO NOT USE_School Picklist'!$C$3,"Test Date cannot be a future date",IF('DO NOT USE_Contact Formulas'!A288,"OK",NA()))</f>
        <v>#N/A</v>
      </c>
      <c r="AD288" s="41" t="e">
        <f>IF(AND(NOT(ISBLANK('Contact Data Entry'!AD288)),ISNA(VLOOKUP('Contact Data Entry'!AD288,'DO NOT USE_School Picklist'!$Q$3:$Q$8,1,FALSE))),"Please select a value from the drop-down menu",IF('DO NOT USE_Contact Formulas'!A288,"OK",NA()))</f>
        <v>#N/A</v>
      </c>
    </row>
    <row r="289" spans="1:30" x14ac:dyDescent="0.25">
      <c r="A289" s="40" t="e">
        <f>IF('DO NOT USE_Contact Formulas'!A289,IF('DO NOT USE_Contact Formulas'!B289,"Not all required fields are completed","OK"),NA())</f>
        <v>#N/A</v>
      </c>
      <c r="B289" s="41" t="e">
        <f>IF(AND('DO NOT USE_Contact Formulas'!A289,ISBLANK('Contact Data Entry'!B289)),"First Name is required",IF(NOT(ISBLANK('Contact Data Entry'!B289)),"OK",NA()))</f>
        <v>#N/A</v>
      </c>
      <c r="C289" s="41" t="e">
        <f>IF(AND('DO NOT USE_Contact Formulas'!A289,ISBLANK('Contact Data Entry'!C289)),"Last Name is required",IF(NOT(ISBLANK('Contact Data Entry'!C289)),"OK",NA()))</f>
        <v>#N/A</v>
      </c>
      <c r="D289" s="41" t="e">
        <f>IF(AND('DO NOT USE_Contact Formulas'!A289,ISBLANK('Contact Data Entry'!D289)),"Birthdate is required",IF(NOT(ISBLANK('Contact Data Entry'!D289)),"OK",NA()))</f>
        <v>#N/A</v>
      </c>
      <c r="E289" s="41" t="e">
        <f>IF(AND('DO NOT USE_Contact Formulas'!A289,ISBLANK('Contact Data Entry'!E289)),"Mobile Phone is required",IF(NOT(ISBLANK('Contact Data Entry'!E289)),IF(AND(ISNUMBER(VALUE('Contact Data Entry'!E289)),LEFT('Contact Data Entry'!E289,1)&lt;&gt;"1",LEN('Contact Data Entry'!E289)=10),"OK","Phone number must be valid format"),NA()))</f>
        <v>#N/A</v>
      </c>
      <c r="F289" s="41" t="e">
        <f>IF(LEN('Contact Data Entry'!F289)&gt;255,"Home Street Address must be less than 255 characters",IF('DO NOT USE_Contact Formulas'!A289,"OK",NA()))</f>
        <v>#N/A</v>
      </c>
      <c r="G289" s="41" t="e">
        <f>IF(LEN('Contact Data Entry'!G289)&gt;40,"City must be less than 40 characters",IF('DO NOT USE_Contact Formulas'!A289,"OK",NA()))</f>
        <v>#N/A</v>
      </c>
      <c r="H289" s="41" t="e">
        <f>IF(AND(NOT(ISBLANK('Contact Data Entry'!H289)),ISNA(VLOOKUP('Contact Data Entry'!H289,'DO NOT USE_School Picklist'!$P$3:$P$52,1,FALSE))),"Please select a value from the drop-down menu",IF('DO NOT USE_Contact Formulas'!A289,"OK",NA()))</f>
        <v>#N/A</v>
      </c>
      <c r="I289" s="41" t="e">
        <f>IF(AND('DO NOT USE_Contact Formulas'!A289,ISBLANK('Contact Data Entry'!I289)),"Zip is required",IF(ISBLANK('Contact Data Entry'!I289),NA(),"OK"))</f>
        <v>#N/A</v>
      </c>
      <c r="J289" s="41" t="e">
        <f>IF(AND('DO NOT USE_Contact Formulas'!A289,ISBLANK('Contact Data Entry'!J289)),"Student or Staff? is required",IF(ISBLANK('Contact Data Entry'!J289),NA(),IF(ISNA(VLOOKUP('Contact Data Entry'!J289,'DO NOT USE_School Picklist'!$B$3:$B$6,1,FALSE)),"Please select a value from the drop-down menu","OK")))</f>
        <v>#N/A</v>
      </c>
      <c r="K289" s="41" t="e">
        <f>IF(AND('Contact Data Entry'!J289='DO NOT USE_School Picklist'!$B$4,ISBLANK('Contact Data Entry'!K289)),"Occupation/Job Title is required if Student or Staff? is Yes, staff/faculty or volunteer",IF('DO NOT USE_Contact Formulas'!A289,"OK",NA()))</f>
        <v>#N/A</v>
      </c>
      <c r="L289" s="41" t="e">
        <f ca="1">IF('Contact Data Entry'!L289&gt;'DO NOT USE_School Picklist'!$C$3,"Date last on school campus/facility cannot be a future date",IF('DO NOT USE_Contact Formulas'!A289,IF(ISBLANK('Contact Data Entry'!L289),"Date last on school campus/facility is required","OK"),NA()))</f>
        <v>#N/A</v>
      </c>
      <c r="M289" s="42" t="e">
        <f ca="1">IF('Contact Data Entry'!M289&gt;'DO NOT USE_School Picklist'!$C$3,"Last Exposure Date cannot be a future date",IF('DO NOT USE_Contact Formulas'!A289,IF(ISBLANK('Contact Data Entry'!M289),"Last Exposure Date is required","OK"),NA()))</f>
        <v>#N/A</v>
      </c>
      <c r="N289" s="42" t="e">
        <f>IF(AND('DO NOT USE_Contact Formulas'!A289,ISBLANK('Contact Data Entry'!N289)),"Specific Place in the Location is required",IF(ISBLANK('Contact Data Entry'!N289),NA(),"OK"))</f>
        <v>#N/A</v>
      </c>
      <c r="O289" s="41" t="e">
        <f>IF(AND(NOT(ISBLANK('Contact Data Entry'!O289)),ISNA(VLOOKUP('Contact Data Entry'!O289,'DO NOT USE_School Picklist'!$L$3:$L$81,1,FALSE))),"Please select a value from the drop-down menu",IF('DO NOT USE_Contact Formulas'!A289,"OK",NA()))</f>
        <v>#N/A</v>
      </c>
      <c r="P289" s="41" t="e">
        <f>IF(AND(NOT(ISBLANK('Contact Data Entry'!P289)),NOT(ISNUMBER(MATCH("*@*.?*",'Contact Data Entry'!P289,0)))),"Email must be in a valid format",IF('DO NOT USE_Contact Formulas'!A289,"OK",NA()))</f>
        <v>#N/A</v>
      </c>
      <c r="Q289" s="41" t="e">
        <f>IF(LEN('Contact Data Entry'!Q289)&gt;50,"Parent/Guardian Name must be less than 50 characters",IF('DO NOT USE_Contact Formulas'!A289,"OK",NA()))</f>
        <v>#N/A</v>
      </c>
      <c r="R289" s="41" t="e">
        <f>IF(NOT(ISBLANK('Contact Data Entry'!R289)),IF(AND(ISNUMBER('Contact Data Entry'!R289),LEFT('Contact Data Entry'!R289,1)&lt;&gt;"1",LEN('Contact Data Entry'!R289)=10),"OK","Phone number must be valid format"),IF('DO NOT USE_Contact Formulas'!A289,"OK",NA()))</f>
        <v>#N/A</v>
      </c>
      <c r="S289" s="41" t="e">
        <f>IF(AND(NOT(ISBLANK('Contact Data Entry'!S289)),ISNA(VLOOKUP('Contact Data Entry'!S289,'DO NOT USE_School Picklist'!$N$3:$N$63,1,FALSE))),"Please select a value from the drop-down menu",IF('DO NOT USE_Contact Formulas'!A289,"OK",NA()))</f>
        <v>#N/A</v>
      </c>
      <c r="T289" s="41" t="e">
        <f>IF(AND(NOT(ISBLANK('Contact Data Entry'!T289)),ISNA(VLOOKUP('Contact Data Entry'!T289,'DO NOT USE_School Picklist'!$E$3:$E$10,1,FALSE))),"Please select a value from the drop-down menu",IF('DO NOT USE_Contact Formulas'!A289,"OK",NA()))</f>
        <v>#N/A</v>
      </c>
      <c r="U289" s="41" t="e">
        <f>IF(AND(NOT(ISBLANK('Contact Data Entry'!U289)),ISNA(VLOOKUP('Contact Data Entry'!U289,'DO NOT USE_School Picklist'!$F$3:$F$16,1,FALSE))),"Please select a value from the drop-down menu",IF('DO NOT USE_Contact Formulas'!A289,"OK",NA()))</f>
        <v>#N/A</v>
      </c>
      <c r="V289" s="41" t="e">
        <f>IF(LEN('Contact Data Entry'!V289)&gt;100,"Classroom(s) must be less than 100 characters",IF('DO NOT USE_Contact Formulas'!A289,"OK",NA()))</f>
        <v>#N/A</v>
      </c>
      <c r="W289" s="41" t="e">
        <f>IF(AND(NOT(ISBLANK('Contact Data Entry'!W289)),ISNA(VLOOKUP('Contact Data Entry'!W289,'DO NOT USE_School Picklist'!$K$3:$K$6,1,FALSE))),"Please select a value from the drop-down menu",IF('DO NOT USE_Contact Formulas'!A289,"OK",NA()))</f>
        <v>#N/A</v>
      </c>
      <c r="X289" s="41" t="e">
        <f>IF(AND(NOT(ISBLANK('Contact Data Entry'!X289)),ISNA(VLOOKUP('Contact Data Entry'!X289,'DO NOT USE_School Picklist'!$D$3:$D$5,1,FALSE))),"Please select a value from the drop-down menu",IF('DO NOT USE_Contact Formulas'!A289,"OK",NA()))</f>
        <v>#N/A</v>
      </c>
      <c r="Y289" s="41"/>
      <c r="Z289" s="41" t="e">
        <f>IF(AND(NOT(ISBLANK('Contact Data Entry'!Z289)),ISNA(VLOOKUP('Contact Data Entry'!Z289,'DO NOT USE_School Picklist'!$G$3:$G$5,1,FALSE))),"Please select a value from the drop-down menu",IF('DO NOT USE_Contact Formulas'!A289,"OK",NA()))</f>
        <v>#N/A</v>
      </c>
      <c r="AA289" s="41"/>
      <c r="AB289" s="41" t="e">
        <f>IF(AND(NOT(ISBLANK('Contact Data Entry'!AB289)),ISNA(VLOOKUP('Contact Data Entry'!AB289,'DO NOT USE_School Picklist'!$H$3:$H$4,1,FALSE))),"Please select a value from the drop-down menu",IF('DO NOT USE_Contact Formulas'!A289,"OK",NA()))</f>
        <v>#N/A</v>
      </c>
      <c r="AC289" s="41" t="e">
        <f ca="1">IF('Contact Data Entry'!AC289&gt;'DO NOT USE_School Picklist'!$C$3,"Test Date cannot be a future date",IF('DO NOT USE_Contact Formulas'!A289,"OK",NA()))</f>
        <v>#N/A</v>
      </c>
      <c r="AD289" s="41" t="e">
        <f>IF(AND(NOT(ISBLANK('Contact Data Entry'!AD289)),ISNA(VLOOKUP('Contact Data Entry'!AD289,'DO NOT USE_School Picklist'!$Q$3:$Q$8,1,FALSE))),"Please select a value from the drop-down menu",IF('DO NOT USE_Contact Formulas'!A289,"OK",NA()))</f>
        <v>#N/A</v>
      </c>
    </row>
    <row r="290" spans="1:30" x14ac:dyDescent="0.25">
      <c r="A290" s="40" t="e">
        <f>IF('DO NOT USE_Contact Formulas'!A290,IF('DO NOT USE_Contact Formulas'!B290,"Not all required fields are completed","OK"),NA())</f>
        <v>#N/A</v>
      </c>
      <c r="B290" s="41" t="e">
        <f>IF(AND('DO NOT USE_Contact Formulas'!A290,ISBLANK('Contact Data Entry'!B290)),"First Name is required",IF(NOT(ISBLANK('Contact Data Entry'!B290)),"OK",NA()))</f>
        <v>#N/A</v>
      </c>
      <c r="C290" s="41" t="e">
        <f>IF(AND('DO NOT USE_Contact Formulas'!A290,ISBLANK('Contact Data Entry'!C290)),"Last Name is required",IF(NOT(ISBLANK('Contact Data Entry'!C290)),"OK",NA()))</f>
        <v>#N/A</v>
      </c>
      <c r="D290" s="41" t="e">
        <f>IF(AND('DO NOT USE_Contact Formulas'!A290,ISBLANK('Contact Data Entry'!D290)),"Birthdate is required",IF(NOT(ISBLANK('Contact Data Entry'!D290)),"OK",NA()))</f>
        <v>#N/A</v>
      </c>
      <c r="E290" s="41" t="e">
        <f>IF(AND('DO NOT USE_Contact Formulas'!A290,ISBLANK('Contact Data Entry'!E290)),"Mobile Phone is required",IF(NOT(ISBLANK('Contact Data Entry'!E290)),IF(AND(ISNUMBER(VALUE('Contact Data Entry'!E290)),LEFT('Contact Data Entry'!E290,1)&lt;&gt;"1",LEN('Contact Data Entry'!E290)=10),"OK","Phone number must be valid format"),NA()))</f>
        <v>#N/A</v>
      </c>
      <c r="F290" s="41" t="e">
        <f>IF(LEN('Contact Data Entry'!F290)&gt;255,"Home Street Address must be less than 255 characters",IF('DO NOT USE_Contact Formulas'!A290,"OK",NA()))</f>
        <v>#N/A</v>
      </c>
      <c r="G290" s="41" t="e">
        <f>IF(LEN('Contact Data Entry'!G290)&gt;40,"City must be less than 40 characters",IF('DO NOT USE_Contact Formulas'!A290,"OK",NA()))</f>
        <v>#N/A</v>
      </c>
      <c r="H290" s="41" t="e">
        <f>IF(AND(NOT(ISBLANK('Contact Data Entry'!H290)),ISNA(VLOOKUP('Contact Data Entry'!H290,'DO NOT USE_School Picklist'!$P$3:$P$52,1,FALSE))),"Please select a value from the drop-down menu",IF('DO NOT USE_Contact Formulas'!A290,"OK",NA()))</f>
        <v>#N/A</v>
      </c>
      <c r="I290" s="41" t="e">
        <f>IF(AND('DO NOT USE_Contact Formulas'!A290,ISBLANK('Contact Data Entry'!I290)),"Zip is required",IF(ISBLANK('Contact Data Entry'!I290),NA(),"OK"))</f>
        <v>#N/A</v>
      </c>
      <c r="J290" s="41" t="e">
        <f>IF(AND('DO NOT USE_Contact Formulas'!A290,ISBLANK('Contact Data Entry'!J290)),"Student or Staff? is required",IF(ISBLANK('Contact Data Entry'!J290),NA(),IF(ISNA(VLOOKUP('Contact Data Entry'!J290,'DO NOT USE_School Picklist'!$B$3:$B$6,1,FALSE)),"Please select a value from the drop-down menu","OK")))</f>
        <v>#N/A</v>
      </c>
      <c r="K290" s="41" t="e">
        <f>IF(AND('Contact Data Entry'!J290='DO NOT USE_School Picklist'!$B$4,ISBLANK('Contact Data Entry'!K290)),"Occupation/Job Title is required if Student or Staff? is Yes, staff/faculty or volunteer",IF('DO NOT USE_Contact Formulas'!A290,"OK",NA()))</f>
        <v>#N/A</v>
      </c>
      <c r="L290" s="41" t="e">
        <f ca="1">IF('Contact Data Entry'!L290&gt;'DO NOT USE_School Picklist'!$C$3,"Date last on school campus/facility cannot be a future date",IF('DO NOT USE_Contact Formulas'!A290,IF(ISBLANK('Contact Data Entry'!L290),"Date last on school campus/facility is required","OK"),NA()))</f>
        <v>#N/A</v>
      </c>
      <c r="M290" s="42" t="e">
        <f ca="1">IF('Contact Data Entry'!M290&gt;'DO NOT USE_School Picklist'!$C$3,"Last Exposure Date cannot be a future date",IF('DO NOT USE_Contact Formulas'!A290,IF(ISBLANK('Contact Data Entry'!M290),"Last Exposure Date is required","OK"),NA()))</f>
        <v>#N/A</v>
      </c>
      <c r="N290" s="42" t="e">
        <f>IF(AND('DO NOT USE_Contact Formulas'!A290,ISBLANK('Contact Data Entry'!N290)),"Specific Place in the Location is required",IF(ISBLANK('Contact Data Entry'!N290),NA(),"OK"))</f>
        <v>#N/A</v>
      </c>
      <c r="O290" s="41" t="e">
        <f>IF(AND(NOT(ISBLANK('Contact Data Entry'!O290)),ISNA(VLOOKUP('Contact Data Entry'!O290,'DO NOT USE_School Picklist'!$L$3:$L$81,1,FALSE))),"Please select a value from the drop-down menu",IF('DO NOT USE_Contact Formulas'!A290,"OK",NA()))</f>
        <v>#N/A</v>
      </c>
      <c r="P290" s="41" t="e">
        <f>IF(AND(NOT(ISBLANK('Contact Data Entry'!P290)),NOT(ISNUMBER(MATCH("*@*.?*",'Contact Data Entry'!P290,0)))),"Email must be in a valid format",IF('DO NOT USE_Contact Formulas'!A290,"OK",NA()))</f>
        <v>#N/A</v>
      </c>
      <c r="Q290" s="41" t="e">
        <f>IF(LEN('Contact Data Entry'!Q290)&gt;50,"Parent/Guardian Name must be less than 50 characters",IF('DO NOT USE_Contact Formulas'!A290,"OK",NA()))</f>
        <v>#N/A</v>
      </c>
      <c r="R290" s="41" t="e">
        <f>IF(NOT(ISBLANK('Contact Data Entry'!R290)),IF(AND(ISNUMBER('Contact Data Entry'!R290),LEFT('Contact Data Entry'!R290,1)&lt;&gt;"1",LEN('Contact Data Entry'!R290)=10),"OK","Phone number must be valid format"),IF('DO NOT USE_Contact Formulas'!A290,"OK",NA()))</f>
        <v>#N/A</v>
      </c>
      <c r="S290" s="41" t="e">
        <f>IF(AND(NOT(ISBLANK('Contact Data Entry'!S290)),ISNA(VLOOKUP('Contact Data Entry'!S290,'DO NOT USE_School Picklist'!$N$3:$N$63,1,FALSE))),"Please select a value from the drop-down menu",IF('DO NOT USE_Contact Formulas'!A290,"OK",NA()))</f>
        <v>#N/A</v>
      </c>
      <c r="T290" s="41" t="e">
        <f>IF(AND(NOT(ISBLANK('Contact Data Entry'!T290)),ISNA(VLOOKUP('Contact Data Entry'!T290,'DO NOT USE_School Picklist'!$E$3:$E$10,1,FALSE))),"Please select a value from the drop-down menu",IF('DO NOT USE_Contact Formulas'!A290,"OK",NA()))</f>
        <v>#N/A</v>
      </c>
      <c r="U290" s="41" t="e">
        <f>IF(AND(NOT(ISBLANK('Contact Data Entry'!U290)),ISNA(VLOOKUP('Contact Data Entry'!U290,'DO NOT USE_School Picklist'!$F$3:$F$16,1,FALSE))),"Please select a value from the drop-down menu",IF('DO NOT USE_Contact Formulas'!A290,"OK",NA()))</f>
        <v>#N/A</v>
      </c>
      <c r="V290" s="41" t="e">
        <f>IF(LEN('Contact Data Entry'!V290)&gt;100,"Classroom(s) must be less than 100 characters",IF('DO NOT USE_Contact Formulas'!A290,"OK",NA()))</f>
        <v>#N/A</v>
      </c>
      <c r="W290" s="41" t="e">
        <f>IF(AND(NOT(ISBLANK('Contact Data Entry'!W290)),ISNA(VLOOKUP('Contact Data Entry'!W290,'DO NOT USE_School Picklist'!$K$3:$K$6,1,FALSE))),"Please select a value from the drop-down menu",IF('DO NOT USE_Contact Formulas'!A290,"OK",NA()))</f>
        <v>#N/A</v>
      </c>
      <c r="X290" s="41" t="e">
        <f>IF(AND(NOT(ISBLANK('Contact Data Entry'!X290)),ISNA(VLOOKUP('Contact Data Entry'!X290,'DO NOT USE_School Picklist'!$D$3:$D$5,1,FALSE))),"Please select a value from the drop-down menu",IF('DO NOT USE_Contact Formulas'!A290,"OK",NA()))</f>
        <v>#N/A</v>
      </c>
      <c r="Y290" s="41"/>
      <c r="Z290" s="41" t="e">
        <f>IF(AND(NOT(ISBLANK('Contact Data Entry'!Z290)),ISNA(VLOOKUP('Contact Data Entry'!Z290,'DO NOT USE_School Picklist'!$G$3:$G$5,1,FALSE))),"Please select a value from the drop-down menu",IF('DO NOT USE_Contact Formulas'!A290,"OK",NA()))</f>
        <v>#N/A</v>
      </c>
      <c r="AA290" s="41"/>
      <c r="AB290" s="41" t="e">
        <f>IF(AND(NOT(ISBLANK('Contact Data Entry'!AB290)),ISNA(VLOOKUP('Contact Data Entry'!AB290,'DO NOT USE_School Picklist'!$H$3:$H$4,1,FALSE))),"Please select a value from the drop-down menu",IF('DO NOT USE_Contact Formulas'!A290,"OK",NA()))</f>
        <v>#N/A</v>
      </c>
      <c r="AC290" s="41" t="e">
        <f ca="1">IF('Contact Data Entry'!AC290&gt;'DO NOT USE_School Picklist'!$C$3,"Test Date cannot be a future date",IF('DO NOT USE_Contact Formulas'!A290,"OK",NA()))</f>
        <v>#N/A</v>
      </c>
      <c r="AD290" s="41" t="e">
        <f>IF(AND(NOT(ISBLANK('Contact Data Entry'!AD290)),ISNA(VLOOKUP('Contact Data Entry'!AD290,'DO NOT USE_School Picklist'!$Q$3:$Q$8,1,FALSE))),"Please select a value from the drop-down menu",IF('DO NOT USE_Contact Formulas'!A290,"OK",NA()))</f>
        <v>#N/A</v>
      </c>
    </row>
    <row r="291" spans="1:30" x14ac:dyDescent="0.25">
      <c r="A291" s="40" t="e">
        <f>IF('DO NOT USE_Contact Formulas'!A291,IF('DO NOT USE_Contact Formulas'!B291,"Not all required fields are completed","OK"),NA())</f>
        <v>#N/A</v>
      </c>
      <c r="B291" s="41" t="e">
        <f>IF(AND('DO NOT USE_Contact Formulas'!A291,ISBLANK('Contact Data Entry'!B291)),"First Name is required",IF(NOT(ISBLANK('Contact Data Entry'!B291)),"OK",NA()))</f>
        <v>#N/A</v>
      </c>
      <c r="C291" s="41" t="e">
        <f>IF(AND('DO NOT USE_Contact Formulas'!A291,ISBLANK('Contact Data Entry'!C291)),"Last Name is required",IF(NOT(ISBLANK('Contact Data Entry'!C291)),"OK",NA()))</f>
        <v>#N/A</v>
      </c>
      <c r="D291" s="41" t="e">
        <f>IF(AND('DO NOT USE_Contact Formulas'!A291,ISBLANK('Contact Data Entry'!D291)),"Birthdate is required",IF(NOT(ISBLANK('Contact Data Entry'!D291)),"OK",NA()))</f>
        <v>#N/A</v>
      </c>
      <c r="E291" s="41" t="e">
        <f>IF(AND('DO NOT USE_Contact Formulas'!A291,ISBLANK('Contact Data Entry'!E291)),"Mobile Phone is required",IF(NOT(ISBLANK('Contact Data Entry'!E291)),IF(AND(ISNUMBER(VALUE('Contact Data Entry'!E291)),LEFT('Contact Data Entry'!E291,1)&lt;&gt;"1",LEN('Contact Data Entry'!E291)=10),"OK","Phone number must be valid format"),NA()))</f>
        <v>#N/A</v>
      </c>
      <c r="F291" s="41" t="e">
        <f>IF(LEN('Contact Data Entry'!F291)&gt;255,"Home Street Address must be less than 255 characters",IF('DO NOT USE_Contact Formulas'!A291,"OK",NA()))</f>
        <v>#N/A</v>
      </c>
      <c r="G291" s="41" t="e">
        <f>IF(LEN('Contact Data Entry'!G291)&gt;40,"City must be less than 40 characters",IF('DO NOT USE_Contact Formulas'!A291,"OK",NA()))</f>
        <v>#N/A</v>
      </c>
      <c r="H291" s="41" t="e">
        <f>IF(AND(NOT(ISBLANK('Contact Data Entry'!H291)),ISNA(VLOOKUP('Contact Data Entry'!H291,'DO NOT USE_School Picklist'!$P$3:$P$52,1,FALSE))),"Please select a value from the drop-down menu",IF('DO NOT USE_Contact Formulas'!A291,"OK",NA()))</f>
        <v>#N/A</v>
      </c>
      <c r="I291" s="41" t="e">
        <f>IF(AND('DO NOT USE_Contact Formulas'!A291,ISBLANK('Contact Data Entry'!I291)),"Zip is required",IF(ISBLANK('Contact Data Entry'!I291),NA(),"OK"))</f>
        <v>#N/A</v>
      </c>
      <c r="J291" s="41" t="e">
        <f>IF(AND('DO NOT USE_Contact Formulas'!A291,ISBLANK('Contact Data Entry'!J291)),"Student or Staff? is required",IF(ISBLANK('Contact Data Entry'!J291),NA(),IF(ISNA(VLOOKUP('Contact Data Entry'!J291,'DO NOT USE_School Picklist'!$B$3:$B$6,1,FALSE)),"Please select a value from the drop-down menu","OK")))</f>
        <v>#N/A</v>
      </c>
      <c r="K291" s="41" t="e">
        <f>IF(AND('Contact Data Entry'!J291='DO NOT USE_School Picklist'!$B$4,ISBLANK('Contact Data Entry'!K291)),"Occupation/Job Title is required if Student or Staff? is Yes, staff/faculty or volunteer",IF('DO NOT USE_Contact Formulas'!A291,"OK",NA()))</f>
        <v>#N/A</v>
      </c>
      <c r="L291" s="41" t="e">
        <f ca="1">IF('Contact Data Entry'!L291&gt;'DO NOT USE_School Picklist'!$C$3,"Date last on school campus/facility cannot be a future date",IF('DO NOT USE_Contact Formulas'!A291,IF(ISBLANK('Contact Data Entry'!L291),"Date last on school campus/facility is required","OK"),NA()))</f>
        <v>#N/A</v>
      </c>
      <c r="M291" s="42" t="e">
        <f ca="1">IF('Contact Data Entry'!M291&gt;'DO NOT USE_School Picklist'!$C$3,"Last Exposure Date cannot be a future date",IF('DO NOT USE_Contact Formulas'!A291,IF(ISBLANK('Contact Data Entry'!M291),"Last Exposure Date is required","OK"),NA()))</f>
        <v>#N/A</v>
      </c>
      <c r="N291" s="42" t="e">
        <f>IF(AND('DO NOT USE_Contact Formulas'!A291,ISBLANK('Contact Data Entry'!N291)),"Specific Place in the Location is required",IF(ISBLANK('Contact Data Entry'!N291),NA(),"OK"))</f>
        <v>#N/A</v>
      </c>
      <c r="O291" s="41" t="e">
        <f>IF(AND(NOT(ISBLANK('Contact Data Entry'!O291)),ISNA(VLOOKUP('Contact Data Entry'!O291,'DO NOT USE_School Picklist'!$L$3:$L$81,1,FALSE))),"Please select a value from the drop-down menu",IF('DO NOT USE_Contact Formulas'!A291,"OK",NA()))</f>
        <v>#N/A</v>
      </c>
      <c r="P291" s="41" t="e">
        <f>IF(AND(NOT(ISBLANK('Contact Data Entry'!P291)),NOT(ISNUMBER(MATCH("*@*.?*",'Contact Data Entry'!P291,0)))),"Email must be in a valid format",IF('DO NOT USE_Contact Formulas'!A291,"OK",NA()))</f>
        <v>#N/A</v>
      </c>
      <c r="Q291" s="41" t="e">
        <f>IF(LEN('Contact Data Entry'!Q291)&gt;50,"Parent/Guardian Name must be less than 50 characters",IF('DO NOT USE_Contact Formulas'!A291,"OK",NA()))</f>
        <v>#N/A</v>
      </c>
      <c r="R291" s="41" t="e">
        <f>IF(NOT(ISBLANK('Contact Data Entry'!R291)),IF(AND(ISNUMBER('Contact Data Entry'!R291),LEFT('Contact Data Entry'!R291,1)&lt;&gt;"1",LEN('Contact Data Entry'!R291)=10),"OK","Phone number must be valid format"),IF('DO NOT USE_Contact Formulas'!A291,"OK",NA()))</f>
        <v>#N/A</v>
      </c>
      <c r="S291" s="41" t="e">
        <f>IF(AND(NOT(ISBLANK('Contact Data Entry'!S291)),ISNA(VLOOKUP('Contact Data Entry'!S291,'DO NOT USE_School Picklist'!$N$3:$N$63,1,FALSE))),"Please select a value from the drop-down menu",IF('DO NOT USE_Contact Formulas'!A291,"OK",NA()))</f>
        <v>#N/A</v>
      </c>
      <c r="T291" s="41" t="e">
        <f>IF(AND(NOT(ISBLANK('Contact Data Entry'!T291)),ISNA(VLOOKUP('Contact Data Entry'!T291,'DO NOT USE_School Picklist'!$E$3:$E$10,1,FALSE))),"Please select a value from the drop-down menu",IF('DO NOT USE_Contact Formulas'!A291,"OK",NA()))</f>
        <v>#N/A</v>
      </c>
      <c r="U291" s="41" t="e">
        <f>IF(AND(NOT(ISBLANK('Contact Data Entry'!U291)),ISNA(VLOOKUP('Contact Data Entry'!U291,'DO NOT USE_School Picklist'!$F$3:$F$16,1,FALSE))),"Please select a value from the drop-down menu",IF('DO NOT USE_Contact Formulas'!A291,"OK",NA()))</f>
        <v>#N/A</v>
      </c>
      <c r="V291" s="41" t="e">
        <f>IF(LEN('Contact Data Entry'!V291)&gt;100,"Classroom(s) must be less than 100 characters",IF('DO NOT USE_Contact Formulas'!A291,"OK",NA()))</f>
        <v>#N/A</v>
      </c>
      <c r="W291" s="41" t="e">
        <f>IF(AND(NOT(ISBLANK('Contact Data Entry'!W291)),ISNA(VLOOKUP('Contact Data Entry'!W291,'DO NOT USE_School Picklist'!$K$3:$K$6,1,FALSE))),"Please select a value from the drop-down menu",IF('DO NOT USE_Contact Formulas'!A291,"OK",NA()))</f>
        <v>#N/A</v>
      </c>
      <c r="X291" s="41" t="e">
        <f>IF(AND(NOT(ISBLANK('Contact Data Entry'!X291)),ISNA(VLOOKUP('Contact Data Entry'!X291,'DO NOT USE_School Picklist'!$D$3:$D$5,1,FALSE))),"Please select a value from the drop-down menu",IF('DO NOT USE_Contact Formulas'!A291,"OK",NA()))</f>
        <v>#N/A</v>
      </c>
      <c r="Y291" s="41"/>
      <c r="Z291" s="41" t="e">
        <f>IF(AND(NOT(ISBLANK('Contact Data Entry'!Z291)),ISNA(VLOOKUP('Contact Data Entry'!Z291,'DO NOT USE_School Picklist'!$G$3:$G$5,1,FALSE))),"Please select a value from the drop-down menu",IF('DO NOT USE_Contact Formulas'!A291,"OK",NA()))</f>
        <v>#N/A</v>
      </c>
      <c r="AA291" s="41"/>
      <c r="AB291" s="41" t="e">
        <f>IF(AND(NOT(ISBLANK('Contact Data Entry'!AB291)),ISNA(VLOOKUP('Contact Data Entry'!AB291,'DO NOT USE_School Picklist'!$H$3:$H$4,1,FALSE))),"Please select a value from the drop-down menu",IF('DO NOT USE_Contact Formulas'!A291,"OK",NA()))</f>
        <v>#N/A</v>
      </c>
      <c r="AC291" s="41" t="e">
        <f ca="1">IF('Contact Data Entry'!AC291&gt;'DO NOT USE_School Picklist'!$C$3,"Test Date cannot be a future date",IF('DO NOT USE_Contact Formulas'!A291,"OK",NA()))</f>
        <v>#N/A</v>
      </c>
      <c r="AD291" s="41" t="e">
        <f>IF(AND(NOT(ISBLANK('Contact Data Entry'!AD291)),ISNA(VLOOKUP('Contact Data Entry'!AD291,'DO NOT USE_School Picklist'!$Q$3:$Q$8,1,FALSE))),"Please select a value from the drop-down menu",IF('DO NOT USE_Contact Formulas'!A291,"OK",NA()))</f>
        <v>#N/A</v>
      </c>
    </row>
    <row r="292" spans="1:30" x14ac:dyDescent="0.25">
      <c r="A292" s="40" t="e">
        <f>IF('DO NOT USE_Contact Formulas'!A292,IF('DO NOT USE_Contact Formulas'!B292,"Not all required fields are completed","OK"),NA())</f>
        <v>#N/A</v>
      </c>
      <c r="B292" s="41" t="e">
        <f>IF(AND('DO NOT USE_Contact Formulas'!A292,ISBLANK('Contact Data Entry'!B292)),"First Name is required",IF(NOT(ISBLANK('Contact Data Entry'!B292)),"OK",NA()))</f>
        <v>#N/A</v>
      </c>
      <c r="C292" s="41" t="e">
        <f>IF(AND('DO NOT USE_Contact Formulas'!A292,ISBLANK('Contact Data Entry'!C292)),"Last Name is required",IF(NOT(ISBLANK('Contact Data Entry'!C292)),"OK",NA()))</f>
        <v>#N/A</v>
      </c>
      <c r="D292" s="41" t="e">
        <f>IF(AND('DO NOT USE_Contact Formulas'!A292,ISBLANK('Contact Data Entry'!D292)),"Birthdate is required",IF(NOT(ISBLANK('Contact Data Entry'!D292)),"OK",NA()))</f>
        <v>#N/A</v>
      </c>
      <c r="E292" s="41" t="e">
        <f>IF(AND('DO NOT USE_Contact Formulas'!A292,ISBLANK('Contact Data Entry'!E292)),"Mobile Phone is required",IF(NOT(ISBLANK('Contact Data Entry'!E292)),IF(AND(ISNUMBER(VALUE('Contact Data Entry'!E292)),LEFT('Contact Data Entry'!E292,1)&lt;&gt;"1",LEN('Contact Data Entry'!E292)=10),"OK","Phone number must be valid format"),NA()))</f>
        <v>#N/A</v>
      </c>
      <c r="F292" s="41" t="e">
        <f>IF(LEN('Contact Data Entry'!F292)&gt;255,"Home Street Address must be less than 255 characters",IF('DO NOT USE_Contact Formulas'!A292,"OK",NA()))</f>
        <v>#N/A</v>
      </c>
      <c r="G292" s="41" t="e">
        <f>IF(LEN('Contact Data Entry'!G292)&gt;40,"City must be less than 40 characters",IF('DO NOT USE_Contact Formulas'!A292,"OK",NA()))</f>
        <v>#N/A</v>
      </c>
      <c r="H292" s="41" t="e">
        <f>IF(AND(NOT(ISBLANK('Contact Data Entry'!H292)),ISNA(VLOOKUP('Contact Data Entry'!H292,'DO NOT USE_School Picklist'!$P$3:$P$52,1,FALSE))),"Please select a value from the drop-down menu",IF('DO NOT USE_Contact Formulas'!A292,"OK",NA()))</f>
        <v>#N/A</v>
      </c>
      <c r="I292" s="41" t="e">
        <f>IF(AND('DO NOT USE_Contact Formulas'!A292,ISBLANK('Contact Data Entry'!I292)),"Zip is required",IF(ISBLANK('Contact Data Entry'!I292),NA(),"OK"))</f>
        <v>#N/A</v>
      </c>
      <c r="J292" s="41" t="e">
        <f>IF(AND('DO NOT USE_Contact Formulas'!A292,ISBLANK('Contact Data Entry'!J292)),"Student or Staff? is required",IF(ISBLANK('Contact Data Entry'!J292),NA(),IF(ISNA(VLOOKUP('Contact Data Entry'!J292,'DO NOT USE_School Picklist'!$B$3:$B$6,1,FALSE)),"Please select a value from the drop-down menu","OK")))</f>
        <v>#N/A</v>
      </c>
      <c r="K292" s="41" t="e">
        <f>IF(AND('Contact Data Entry'!J292='DO NOT USE_School Picklist'!$B$4,ISBLANK('Contact Data Entry'!K292)),"Occupation/Job Title is required if Student or Staff? is Yes, staff/faculty or volunteer",IF('DO NOT USE_Contact Formulas'!A292,"OK",NA()))</f>
        <v>#N/A</v>
      </c>
      <c r="L292" s="41" t="e">
        <f ca="1">IF('Contact Data Entry'!L292&gt;'DO NOT USE_School Picklist'!$C$3,"Date last on school campus/facility cannot be a future date",IF('DO NOT USE_Contact Formulas'!A292,IF(ISBLANK('Contact Data Entry'!L292),"Date last on school campus/facility is required","OK"),NA()))</f>
        <v>#N/A</v>
      </c>
      <c r="M292" s="42" t="e">
        <f ca="1">IF('Contact Data Entry'!M292&gt;'DO NOT USE_School Picklist'!$C$3,"Last Exposure Date cannot be a future date",IF('DO NOT USE_Contact Formulas'!A292,IF(ISBLANK('Contact Data Entry'!M292),"Last Exposure Date is required","OK"),NA()))</f>
        <v>#N/A</v>
      </c>
      <c r="N292" s="42" t="e">
        <f>IF(AND('DO NOT USE_Contact Formulas'!A292,ISBLANK('Contact Data Entry'!N292)),"Specific Place in the Location is required",IF(ISBLANK('Contact Data Entry'!N292),NA(),"OK"))</f>
        <v>#N/A</v>
      </c>
      <c r="O292" s="41" t="e">
        <f>IF(AND(NOT(ISBLANK('Contact Data Entry'!O292)),ISNA(VLOOKUP('Contact Data Entry'!O292,'DO NOT USE_School Picklist'!$L$3:$L$81,1,FALSE))),"Please select a value from the drop-down menu",IF('DO NOT USE_Contact Formulas'!A292,"OK",NA()))</f>
        <v>#N/A</v>
      </c>
      <c r="P292" s="41" t="e">
        <f>IF(AND(NOT(ISBLANK('Contact Data Entry'!P292)),NOT(ISNUMBER(MATCH("*@*.?*",'Contact Data Entry'!P292,0)))),"Email must be in a valid format",IF('DO NOT USE_Contact Formulas'!A292,"OK",NA()))</f>
        <v>#N/A</v>
      </c>
      <c r="Q292" s="41" t="e">
        <f>IF(LEN('Contact Data Entry'!Q292)&gt;50,"Parent/Guardian Name must be less than 50 characters",IF('DO NOT USE_Contact Formulas'!A292,"OK",NA()))</f>
        <v>#N/A</v>
      </c>
      <c r="R292" s="41" t="e">
        <f>IF(NOT(ISBLANK('Contact Data Entry'!R292)),IF(AND(ISNUMBER('Contact Data Entry'!R292),LEFT('Contact Data Entry'!R292,1)&lt;&gt;"1",LEN('Contact Data Entry'!R292)=10),"OK","Phone number must be valid format"),IF('DO NOT USE_Contact Formulas'!A292,"OK",NA()))</f>
        <v>#N/A</v>
      </c>
      <c r="S292" s="41" t="e">
        <f>IF(AND(NOT(ISBLANK('Contact Data Entry'!S292)),ISNA(VLOOKUP('Contact Data Entry'!S292,'DO NOT USE_School Picklist'!$N$3:$N$63,1,FALSE))),"Please select a value from the drop-down menu",IF('DO NOT USE_Contact Formulas'!A292,"OK",NA()))</f>
        <v>#N/A</v>
      </c>
      <c r="T292" s="41" t="e">
        <f>IF(AND(NOT(ISBLANK('Contact Data Entry'!T292)),ISNA(VLOOKUP('Contact Data Entry'!T292,'DO NOT USE_School Picklist'!$E$3:$E$10,1,FALSE))),"Please select a value from the drop-down menu",IF('DO NOT USE_Contact Formulas'!A292,"OK",NA()))</f>
        <v>#N/A</v>
      </c>
      <c r="U292" s="41" t="e">
        <f>IF(AND(NOT(ISBLANK('Contact Data Entry'!U292)),ISNA(VLOOKUP('Contact Data Entry'!U292,'DO NOT USE_School Picklist'!$F$3:$F$16,1,FALSE))),"Please select a value from the drop-down menu",IF('DO NOT USE_Contact Formulas'!A292,"OK",NA()))</f>
        <v>#N/A</v>
      </c>
      <c r="V292" s="41" t="e">
        <f>IF(LEN('Contact Data Entry'!V292)&gt;100,"Classroom(s) must be less than 100 characters",IF('DO NOT USE_Contact Formulas'!A292,"OK",NA()))</f>
        <v>#N/A</v>
      </c>
      <c r="W292" s="41" t="e">
        <f>IF(AND(NOT(ISBLANK('Contact Data Entry'!W292)),ISNA(VLOOKUP('Contact Data Entry'!W292,'DO NOT USE_School Picklist'!$K$3:$K$6,1,FALSE))),"Please select a value from the drop-down menu",IF('DO NOT USE_Contact Formulas'!A292,"OK",NA()))</f>
        <v>#N/A</v>
      </c>
      <c r="X292" s="41" t="e">
        <f>IF(AND(NOT(ISBLANK('Contact Data Entry'!X292)),ISNA(VLOOKUP('Contact Data Entry'!X292,'DO NOT USE_School Picklist'!$D$3:$D$5,1,FALSE))),"Please select a value from the drop-down menu",IF('DO NOT USE_Contact Formulas'!A292,"OK",NA()))</f>
        <v>#N/A</v>
      </c>
      <c r="Y292" s="41"/>
      <c r="Z292" s="41" t="e">
        <f>IF(AND(NOT(ISBLANK('Contact Data Entry'!Z292)),ISNA(VLOOKUP('Contact Data Entry'!Z292,'DO NOT USE_School Picklist'!$G$3:$G$5,1,FALSE))),"Please select a value from the drop-down menu",IF('DO NOT USE_Contact Formulas'!A292,"OK",NA()))</f>
        <v>#N/A</v>
      </c>
      <c r="AA292" s="41"/>
      <c r="AB292" s="41" t="e">
        <f>IF(AND(NOT(ISBLANK('Contact Data Entry'!AB292)),ISNA(VLOOKUP('Contact Data Entry'!AB292,'DO NOT USE_School Picklist'!$H$3:$H$4,1,FALSE))),"Please select a value from the drop-down menu",IF('DO NOT USE_Contact Formulas'!A292,"OK",NA()))</f>
        <v>#N/A</v>
      </c>
      <c r="AC292" s="41" t="e">
        <f ca="1">IF('Contact Data Entry'!AC292&gt;'DO NOT USE_School Picklist'!$C$3,"Test Date cannot be a future date",IF('DO NOT USE_Contact Formulas'!A292,"OK",NA()))</f>
        <v>#N/A</v>
      </c>
      <c r="AD292" s="41" t="e">
        <f>IF(AND(NOT(ISBLANK('Contact Data Entry'!AD292)),ISNA(VLOOKUP('Contact Data Entry'!AD292,'DO NOT USE_School Picklist'!$Q$3:$Q$8,1,FALSE))),"Please select a value from the drop-down menu",IF('DO NOT USE_Contact Formulas'!A292,"OK",NA()))</f>
        <v>#N/A</v>
      </c>
    </row>
    <row r="293" spans="1:30" x14ac:dyDescent="0.25">
      <c r="A293" s="40" t="e">
        <f>IF('DO NOT USE_Contact Formulas'!A293,IF('DO NOT USE_Contact Formulas'!B293,"Not all required fields are completed","OK"),NA())</f>
        <v>#N/A</v>
      </c>
      <c r="B293" s="41" t="e">
        <f>IF(AND('DO NOT USE_Contact Formulas'!A293,ISBLANK('Contact Data Entry'!B293)),"First Name is required",IF(NOT(ISBLANK('Contact Data Entry'!B293)),"OK",NA()))</f>
        <v>#N/A</v>
      </c>
      <c r="C293" s="41" t="e">
        <f>IF(AND('DO NOT USE_Contact Formulas'!A293,ISBLANK('Contact Data Entry'!C293)),"Last Name is required",IF(NOT(ISBLANK('Contact Data Entry'!C293)),"OK",NA()))</f>
        <v>#N/A</v>
      </c>
      <c r="D293" s="41" t="e">
        <f>IF(AND('DO NOT USE_Contact Formulas'!A293,ISBLANK('Contact Data Entry'!D293)),"Birthdate is required",IF(NOT(ISBLANK('Contact Data Entry'!D293)),"OK",NA()))</f>
        <v>#N/A</v>
      </c>
      <c r="E293" s="41" t="e">
        <f>IF(AND('DO NOT USE_Contact Formulas'!A293,ISBLANK('Contact Data Entry'!E293)),"Mobile Phone is required",IF(NOT(ISBLANK('Contact Data Entry'!E293)),IF(AND(ISNUMBER(VALUE('Contact Data Entry'!E293)),LEFT('Contact Data Entry'!E293,1)&lt;&gt;"1",LEN('Contact Data Entry'!E293)=10),"OK","Phone number must be valid format"),NA()))</f>
        <v>#N/A</v>
      </c>
      <c r="F293" s="41" t="e">
        <f>IF(LEN('Contact Data Entry'!F293)&gt;255,"Home Street Address must be less than 255 characters",IF('DO NOT USE_Contact Formulas'!A293,"OK",NA()))</f>
        <v>#N/A</v>
      </c>
      <c r="G293" s="41" t="e">
        <f>IF(LEN('Contact Data Entry'!G293)&gt;40,"City must be less than 40 characters",IF('DO NOT USE_Contact Formulas'!A293,"OK",NA()))</f>
        <v>#N/A</v>
      </c>
      <c r="H293" s="41" t="e">
        <f>IF(AND(NOT(ISBLANK('Contact Data Entry'!H293)),ISNA(VLOOKUP('Contact Data Entry'!H293,'DO NOT USE_School Picklist'!$P$3:$P$52,1,FALSE))),"Please select a value from the drop-down menu",IF('DO NOT USE_Contact Formulas'!A293,"OK",NA()))</f>
        <v>#N/A</v>
      </c>
      <c r="I293" s="41" t="e">
        <f>IF(AND('DO NOT USE_Contact Formulas'!A293,ISBLANK('Contact Data Entry'!I293)),"Zip is required",IF(ISBLANK('Contact Data Entry'!I293),NA(),"OK"))</f>
        <v>#N/A</v>
      </c>
      <c r="J293" s="41" t="e">
        <f>IF(AND('DO NOT USE_Contact Formulas'!A293,ISBLANK('Contact Data Entry'!J293)),"Student or Staff? is required",IF(ISBLANK('Contact Data Entry'!J293),NA(),IF(ISNA(VLOOKUP('Contact Data Entry'!J293,'DO NOT USE_School Picklist'!$B$3:$B$6,1,FALSE)),"Please select a value from the drop-down menu","OK")))</f>
        <v>#N/A</v>
      </c>
      <c r="K293" s="41" t="e">
        <f>IF(AND('Contact Data Entry'!J293='DO NOT USE_School Picklist'!$B$4,ISBLANK('Contact Data Entry'!K293)),"Occupation/Job Title is required if Student or Staff? is Yes, staff/faculty or volunteer",IF('DO NOT USE_Contact Formulas'!A293,"OK",NA()))</f>
        <v>#N/A</v>
      </c>
      <c r="L293" s="41" t="e">
        <f ca="1">IF('Contact Data Entry'!L293&gt;'DO NOT USE_School Picklist'!$C$3,"Date last on school campus/facility cannot be a future date",IF('DO NOT USE_Contact Formulas'!A293,IF(ISBLANK('Contact Data Entry'!L293),"Date last on school campus/facility is required","OK"),NA()))</f>
        <v>#N/A</v>
      </c>
      <c r="M293" s="42" t="e">
        <f ca="1">IF('Contact Data Entry'!M293&gt;'DO NOT USE_School Picklist'!$C$3,"Last Exposure Date cannot be a future date",IF('DO NOT USE_Contact Formulas'!A293,IF(ISBLANK('Contact Data Entry'!M293),"Last Exposure Date is required","OK"),NA()))</f>
        <v>#N/A</v>
      </c>
      <c r="N293" s="42" t="e">
        <f>IF(AND('DO NOT USE_Contact Formulas'!A293,ISBLANK('Contact Data Entry'!N293)),"Specific Place in the Location is required",IF(ISBLANK('Contact Data Entry'!N293),NA(),"OK"))</f>
        <v>#N/A</v>
      </c>
      <c r="O293" s="41" t="e">
        <f>IF(AND(NOT(ISBLANK('Contact Data Entry'!O293)),ISNA(VLOOKUP('Contact Data Entry'!O293,'DO NOT USE_School Picklist'!$L$3:$L$81,1,FALSE))),"Please select a value from the drop-down menu",IF('DO NOT USE_Contact Formulas'!A293,"OK",NA()))</f>
        <v>#N/A</v>
      </c>
      <c r="P293" s="41" t="e">
        <f>IF(AND(NOT(ISBLANK('Contact Data Entry'!P293)),NOT(ISNUMBER(MATCH("*@*.?*",'Contact Data Entry'!P293,0)))),"Email must be in a valid format",IF('DO NOT USE_Contact Formulas'!A293,"OK",NA()))</f>
        <v>#N/A</v>
      </c>
      <c r="Q293" s="41" t="e">
        <f>IF(LEN('Contact Data Entry'!Q293)&gt;50,"Parent/Guardian Name must be less than 50 characters",IF('DO NOT USE_Contact Formulas'!A293,"OK",NA()))</f>
        <v>#N/A</v>
      </c>
      <c r="R293" s="41" t="e">
        <f>IF(NOT(ISBLANK('Contact Data Entry'!R293)),IF(AND(ISNUMBER('Contact Data Entry'!R293),LEFT('Contact Data Entry'!R293,1)&lt;&gt;"1",LEN('Contact Data Entry'!R293)=10),"OK","Phone number must be valid format"),IF('DO NOT USE_Contact Formulas'!A293,"OK",NA()))</f>
        <v>#N/A</v>
      </c>
      <c r="S293" s="41" t="e">
        <f>IF(AND(NOT(ISBLANK('Contact Data Entry'!S293)),ISNA(VLOOKUP('Contact Data Entry'!S293,'DO NOT USE_School Picklist'!$N$3:$N$63,1,FALSE))),"Please select a value from the drop-down menu",IF('DO NOT USE_Contact Formulas'!A293,"OK",NA()))</f>
        <v>#N/A</v>
      </c>
      <c r="T293" s="41" t="e">
        <f>IF(AND(NOT(ISBLANK('Contact Data Entry'!T293)),ISNA(VLOOKUP('Contact Data Entry'!T293,'DO NOT USE_School Picklist'!$E$3:$E$10,1,FALSE))),"Please select a value from the drop-down menu",IF('DO NOT USE_Contact Formulas'!A293,"OK",NA()))</f>
        <v>#N/A</v>
      </c>
      <c r="U293" s="41" t="e">
        <f>IF(AND(NOT(ISBLANK('Contact Data Entry'!U293)),ISNA(VLOOKUP('Contact Data Entry'!U293,'DO NOT USE_School Picklist'!$F$3:$F$16,1,FALSE))),"Please select a value from the drop-down menu",IF('DO NOT USE_Contact Formulas'!A293,"OK",NA()))</f>
        <v>#N/A</v>
      </c>
      <c r="V293" s="41" t="e">
        <f>IF(LEN('Contact Data Entry'!V293)&gt;100,"Classroom(s) must be less than 100 characters",IF('DO NOT USE_Contact Formulas'!A293,"OK",NA()))</f>
        <v>#N/A</v>
      </c>
      <c r="W293" s="41" t="e">
        <f>IF(AND(NOT(ISBLANK('Contact Data Entry'!W293)),ISNA(VLOOKUP('Contact Data Entry'!W293,'DO NOT USE_School Picklist'!$K$3:$K$6,1,FALSE))),"Please select a value from the drop-down menu",IF('DO NOT USE_Contact Formulas'!A293,"OK",NA()))</f>
        <v>#N/A</v>
      </c>
      <c r="X293" s="41" t="e">
        <f>IF(AND(NOT(ISBLANK('Contact Data Entry'!X293)),ISNA(VLOOKUP('Contact Data Entry'!X293,'DO NOT USE_School Picklist'!$D$3:$D$5,1,FALSE))),"Please select a value from the drop-down menu",IF('DO NOT USE_Contact Formulas'!A293,"OK",NA()))</f>
        <v>#N/A</v>
      </c>
      <c r="Y293" s="41"/>
      <c r="Z293" s="41" t="e">
        <f>IF(AND(NOT(ISBLANK('Contact Data Entry'!Z293)),ISNA(VLOOKUP('Contact Data Entry'!Z293,'DO NOT USE_School Picklist'!$G$3:$G$5,1,FALSE))),"Please select a value from the drop-down menu",IF('DO NOT USE_Contact Formulas'!A293,"OK",NA()))</f>
        <v>#N/A</v>
      </c>
      <c r="AA293" s="41"/>
      <c r="AB293" s="41" t="e">
        <f>IF(AND(NOT(ISBLANK('Contact Data Entry'!AB293)),ISNA(VLOOKUP('Contact Data Entry'!AB293,'DO NOT USE_School Picklist'!$H$3:$H$4,1,FALSE))),"Please select a value from the drop-down menu",IF('DO NOT USE_Contact Formulas'!A293,"OK",NA()))</f>
        <v>#N/A</v>
      </c>
      <c r="AC293" s="41" t="e">
        <f ca="1">IF('Contact Data Entry'!AC293&gt;'DO NOT USE_School Picklist'!$C$3,"Test Date cannot be a future date",IF('DO NOT USE_Contact Formulas'!A293,"OK",NA()))</f>
        <v>#N/A</v>
      </c>
      <c r="AD293" s="41" t="e">
        <f>IF(AND(NOT(ISBLANK('Contact Data Entry'!AD293)),ISNA(VLOOKUP('Contact Data Entry'!AD293,'DO NOT USE_School Picklist'!$Q$3:$Q$8,1,FALSE))),"Please select a value from the drop-down menu",IF('DO NOT USE_Contact Formulas'!A293,"OK",NA()))</f>
        <v>#N/A</v>
      </c>
    </row>
    <row r="294" spans="1:30" x14ac:dyDescent="0.25">
      <c r="A294" s="40" t="e">
        <f>IF('DO NOT USE_Contact Formulas'!A294,IF('DO NOT USE_Contact Formulas'!B294,"Not all required fields are completed","OK"),NA())</f>
        <v>#N/A</v>
      </c>
      <c r="B294" s="41" t="e">
        <f>IF(AND('DO NOT USE_Contact Formulas'!A294,ISBLANK('Contact Data Entry'!B294)),"First Name is required",IF(NOT(ISBLANK('Contact Data Entry'!B294)),"OK",NA()))</f>
        <v>#N/A</v>
      </c>
      <c r="C294" s="41" t="e">
        <f>IF(AND('DO NOT USE_Contact Formulas'!A294,ISBLANK('Contact Data Entry'!C294)),"Last Name is required",IF(NOT(ISBLANK('Contact Data Entry'!C294)),"OK",NA()))</f>
        <v>#N/A</v>
      </c>
      <c r="D294" s="41" t="e">
        <f>IF(AND('DO NOT USE_Contact Formulas'!A294,ISBLANK('Contact Data Entry'!D294)),"Birthdate is required",IF(NOT(ISBLANK('Contact Data Entry'!D294)),"OK",NA()))</f>
        <v>#N/A</v>
      </c>
      <c r="E294" s="41" t="e">
        <f>IF(AND('DO NOT USE_Contact Formulas'!A294,ISBLANK('Contact Data Entry'!E294)),"Mobile Phone is required",IF(NOT(ISBLANK('Contact Data Entry'!E294)),IF(AND(ISNUMBER(VALUE('Contact Data Entry'!E294)),LEFT('Contact Data Entry'!E294,1)&lt;&gt;"1",LEN('Contact Data Entry'!E294)=10),"OK","Phone number must be valid format"),NA()))</f>
        <v>#N/A</v>
      </c>
      <c r="F294" s="41" t="e">
        <f>IF(LEN('Contact Data Entry'!F294)&gt;255,"Home Street Address must be less than 255 characters",IF('DO NOT USE_Contact Formulas'!A294,"OK",NA()))</f>
        <v>#N/A</v>
      </c>
      <c r="G294" s="41" t="e">
        <f>IF(LEN('Contact Data Entry'!G294)&gt;40,"City must be less than 40 characters",IF('DO NOT USE_Contact Formulas'!A294,"OK",NA()))</f>
        <v>#N/A</v>
      </c>
      <c r="H294" s="41" t="e">
        <f>IF(AND(NOT(ISBLANK('Contact Data Entry'!H294)),ISNA(VLOOKUP('Contact Data Entry'!H294,'DO NOT USE_School Picklist'!$P$3:$P$52,1,FALSE))),"Please select a value from the drop-down menu",IF('DO NOT USE_Contact Formulas'!A294,"OK",NA()))</f>
        <v>#N/A</v>
      </c>
      <c r="I294" s="41" t="e">
        <f>IF(AND('DO NOT USE_Contact Formulas'!A294,ISBLANK('Contact Data Entry'!I294)),"Zip is required",IF(ISBLANK('Contact Data Entry'!I294),NA(),"OK"))</f>
        <v>#N/A</v>
      </c>
      <c r="J294" s="41" t="e">
        <f>IF(AND('DO NOT USE_Contact Formulas'!A294,ISBLANK('Contact Data Entry'!J294)),"Student or Staff? is required",IF(ISBLANK('Contact Data Entry'!J294),NA(),IF(ISNA(VLOOKUP('Contact Data Entry'!J294,'DO NOT USE_School Picklist'!$B$3:$B$6,1,FALSE)),"Please select a value from the drop-down menu","OK")))</f>
        <v>#N/A</v>
      </c>
      <c r="K294" s="41" t="e">
        <f>IF(AND('Contact Data Entry'!J294='DO NOT USE_School Picklist'!$B$4,ISBLANK('Contact Data Entry'!K294)),"Occupation/Job Title is required if Student or Staff? is Yes, staff/faculty or volunteer",IF('DO NOT USE_Contact Formulas'!A294,"OK",NA()))</f>
        <v>#N/A</v>
      </c>
      <c r="L294" s="41" t="e">
        <f ca="1">IF('Contact Data Entry'!L294&gt;'DO NOT USE_School Picklist'!$C$3,"Date last on school campus/facility cannot be a future date",IF('DO NOT USE_Contact Formulas'!A294,IF(ISBLANK('Contact Data Entry'!L294),"Date last on school campus/facility is required","OK"),NA()))</f>
        <v>#N/A</v>
      </c>
      <c r="M294" s="42" t="e">
        <f ca="1">IF('Contact Data Entry'!M294&gt;'DO NOT USE_School Picklist'!$C$3,"Last Exposure Date cannot be a future date",IF('DO NOT USE_Contact Formulas'!A294,IF(ISBLANK('Contact Data Entry'!M294),"Last Exposure Date is required","OK"),NA()))</f>
        <v>#N/A</v>
      </c>
      <c r="N294" s="42" t="e">
        <f>IF(AND('DO NOT USE_Contact Formulas'!A294,ISBLANK('Contact Data Entry'!N294)),"Specific Place in the Location is required",IF(ISBLANK('Contact Data Entry'!N294),NA(),"OK"))</f>
        <v>#N/A</v>
      </c>
      <c r="O294" s="41" t="e">
        <f>IF(AND(NOT(ISBLANK('Contact Data Entry'!O294)),ISNA(VLOOKUP('Contact Data Entry'!O294,'DO NOT USE_School Picklist'!$L$3:$L$81,1,FALSE))),"Please select a value from the drop-down menu",IF('DO NOT USE_Contact Formulas'!A294,"OK",NA()))</f>
        <v>#N/A</v>
      </c>
      <c r="P294" s="41" t="e">
        <f>IF(AND(NOT(ISBLANK('Contact Data Entry'!P294)),NOT(ISNUMBER(MATCH("*@*.?*",'Contact Data Entry'!P294,0)))),"Email must be in a valid format",IF('DO NOT USE_Contact Formulas'!A294,"OK",NA()))</f>
        <v>#N/A</v>
      </c>
      <c r="Q294" s="41" t="e">
        <f>IF(LEN('Contact Data Entry'!Q294)&gt;50,"Parent/Guardian Name must be less than 50 characters",IF('DO NOT USE_Contact Formulas'!A294,"OK",NA()))</f>
        <v>#N/A</v>
      </c>
      <c r="R294" s="41" t="e">
        <f>IF(NOT(ISBLANK('Contact Data Entry'!R294)),IF(AND(ISNUMBER('Contact Data Entry'!R294),LEFT('Contact Data Entry'!R294,1)&lt;&gt;"1",LEN('Contact Data Entry'!R294)=10),"OK","Phone number must be valid format"),IF('DO NOT USE_Contact Formulas'!A294,"OK",NA()))</f>
        <v>#N/A</v>
      </c>
      <c r="S294" s="41" t="e">
        <f>IF(AND(NOT(ISBLANK('Contact Data Entry'!S294)),ISNA(VLOOKUP('Contact Data Entry'!S294,'DO NOT USE_School Picklist'!$N$3:$N$63,1,FALSE))),"Please select a value from the drop-down menu",IF('DO NOT USE_Contact Formulas'!A294,"OK",NA()))</f>
        <v>#N/A</v>
      </c>
      <c r="T294" s="41" t="e">
        <f>IF(AND(NOT(ISBLANK('Contact Data Entry'!T294)),ISNA(VLOOKUP('Contact Data Entry'!T294,'DO NOT USE_School Picklist'!$E$3:$E$10,1,FALSE))),"Please select a value from the drop-down menu",IF('DO NOT USE_Contact Formulas'!A294,"OK",NA()))</f>
        <v>#N/A</v>
      </c>
      <c r="U294" s="41" t="e">
        <f>IF(AND(NOT(ISBLANK('Contact Data Entry'!U294)),ISNA(VLOOKUP('Contact Data Entry'!U294,'DO NOT USE_School Picklist'!$F$3:$F$16,1,FALSE))),"Please select a value from the drop-down menu",IF('DO NOT USE_Contact Formulas'!A294,"OK",NA()))</f>
        <v>#N/A</v>
      </c>
      <c r="V294" s="41" t="e">
        <f>IF(LEN('Contact Data Entry'!V294)&gt;100,"Classroom(s) must be less than 100 characters",IF('DO NOT USE_Contact Formulas'!A294,"OK",NA()))</f>
        <v>#N/A</v>
      </c>
      <c r="W294" s="41" t="e">
        <f>IF(AND(NOT(ISBLANK('Contact Data Entry'!W294)),ISNA(VLOOKUP('Contact Data Entry'!W294,'DO NOT USE_School Picklist'!$K$3:$K$6,1,FALSE))),"Please select a value from the drop-down menu",IF('DO NOT USE_Contact Formulas'!A294,"OK",NA()))</f>
        <v>#N/A</v>
      </c>
      <c r="X294" s="41" t="e">
        <f>IF(AND(NOT(ISBLANK('Contact Data Entry'!X294)),ISNA(VLOOKUP('Contact Data Entry'!X294,'DO NOT USE_School Picklist'!$D$3:$D$5,1,FALSE))),"Please select a value from the drop-down menu",IF('DO NOT USE_Contact Formulas'!A294,"OK",NA()))</f>
        <v>#N/A</v>
      </c>
      <c r="Y294" s="41"/>
      <c r="Z294" s="41" t="e">
        <f>IF(AND(NOT(ISBLANK('Contact Data Entry'!Z294)),ISNA(VLOOKUP('Contact Data Entry'!Z294,'DO NOT USE_School Picklist'!$G$3:$G$5,1,FALSE))),"Please select a value from the drop-down menu",IF('DO NOT USE_Contact Formulas'!A294,"OK",NA()))</f>
        <v>#N/A</v>
      </c>
      <c r="AA294" s="41"/>
      <c r="AB294" s="41" t="e">
        <f>IF(AND(NOT(ISBLANK('Contact Data Entry'!AB294)),ISNA(VLOOKUP('Contact Data Entry'!AB294,'DO NOT USE_School Picklist'!$H$3:$H$4,1,FALSE))),"Please select a value from the drop-down menu",IF('DO NOT USE_Contact Formulas'!A294,"OK",NA()))</f>
        <v>#N/A</v>
      </c>
      <c r="AC294" s="41" t="e">
        <f ca="1">IF('Contact Data Entry'!AC294&gt;'DO NOT USE_School Picklist'!$C$3,"Test Date cannot be a future date",IF('DO NOT USE_Contact Formulas'!A294,"OK",NA()))</f>
        <v>#N/A</v>
      </c>
      <c r="AD294" s="41" t="e">
        <f>IF(AND(NOT(ISBLANK('Contact Data Entry'!AD294)),ISNA(VLOOKUP('Contact Data Entry'!AD294,'DO NOT USE_School Picklist'!$Q$3:$Q$8,1,FALSE))),"Please select a value from the drop-down menu",IF('DO NOT USE_Contact Formulas'!A294,"OK",NA()))</f>
        <v>#N/A</v>
      </c>
    </row>
    <row r="295" spans="1:30" x14ac:dyDescent="0.25">
      <c r="A295" s="40" t="e">
        <f>IF('DO NOT USE_Contact Formulas'!A295,IF('DO NOT USE_Contact Formulas'!B295,"Not all required fields are completed","OK"),NA())</f>
        <v>#N/A</v>
      </c>
      <c r="B295" s="41" t="e">
        <f>IF(AND('DO NOT USE_Contact Formulas'!A295,ISBLANK('Contact Data Entry'!B295)),"First Name is required",IF(NOT(ISBLANK('Contact Data Entry'!B295)),"OK",NA()))</f>
        <v>#N/A</v>
      </c>
      <c r="C295" s="41" t="e">
        <f>IF(AND('DO NOT USE_Contact Formulas'!A295,ISBLANK('Contact Data Entry'!C295)),"Last Name is required",IF(NOT(ISBLANK('Contact Data Entry'!C295)),"OK",NA()))</f>
        <v>#N/A</v>
      </c>
      <c r="D295" s="41" t="e">
        <f>IF(AND('DO NOT USE_Contact Formulas'!A295,ISBLANK('Contact Data Entry'!D295)),"Birthdate is required",IF(NOT(ISBLANK('Contact Data Entry'!D295)),"OK",NA()))</f>
        <v>#N/A</v>
      </c>
      <c r="E295" s="41" t="e">
        <f>IF(AND('DO NOT USE_Contact Formulas'!A295,ISBLANK('Contact Data Entry'!E295)),"Mobile Phone is required",IF(NOT(ISBLANK('Contact Data Entry'!E295)),IF(AND(ISNUMBER(VALUE('Contact Data Entry'!E295)),LEFT('Contact Data Entry'!E295,1)&lt;&gt;"1",LEN('Contact Data Entry'!E295)=10),"OK","Phone number must be valid format"),NA()))</f>
        <v>#N/A</v>
      </c>
      <c r="F295" s="41" t="e">
        <f>IF(LEN('Contact Data Entry'!F295)&gt;255,"Home Street Address must be less than 255 characters",IF('DO NOT USE_Contact Formulas'!A295,"OK",NA()))</f>
        <v>#N/A</v>
      </c>
      <c r="G295" s="41" t="e">
        <f>IF(LEN('Contact Data Entry'!G295)&gt;40,"City must be less than 40 characters",IF('DO NOT USE_Contact Formulas'!A295,"OK",NA()))</f>
        <v>#N/A</v>
      </c>
      <c r="H295" s="41" t="e">
        <f>IF(AND(NOT(ISBLANK('Contact Data Entry'!H295)),ISNA(VLOOKUP('Contact Data Entry'!H295,'DO NOT USE_School Picklist'!$P$3:$P$52,1,FALSE))),"Please select a value from the drop-down menu",IF('DO NOT USE_Contact Formulas'!A295,"OK",NA()))</f>
        <v>#N/A</v>
      </c>
      <c r="I295" s="41" t="e">
        <f>IF(AND('DO NOT USE_Contact Formulas'!A295,ISBLANK('Contact Data Entry'!I295)),"Zip is required",IF(ISBLANK('Contact Data Entry'!I295),NA(),"OK"))</f>
        <v>#N/A</v>
      </c>
      <c r="J295" s="41" t="e">
        <f>IF(AND('DO NOT USE_Contact Formulas'!A295,ISBLANK('Contact Data Entry'!J295)),"Student or Staff? is required",IF(ISBLANK('Contact Data Entry'!J295),NA(),IF(ISNA(VLOOKUP('Contact Data Entry'!J295,'DO NOT USE_School Picklist'!$B$3:$B$6,1,FALSE)),"Please select a value from the drop-down menu","OK")))</f>
        <v>#N/A</v>
      </c>
      <c r="K295" s="41" t="e">
        <f>IF(AND('Contact Data Entry'!J295='DO NOT USE_School Picklist'!$B$4,ISBLANK('Contact Data Entry'!K295)),"Occupation/Job Title is required if Student or Staff? is Yes, staff/faculty or volunteer",IF('DO NOT USE_Contact Formulas'!A295,"OK",NA()))</f>
        <v>#N/A</v>
      </c>
      <c r="L295" s="41" t="e">
        <f ca="1">IF('Contact Data Entry'!L295&gt;'DO NOT USE_School Picklist'!$C$3,"Date last on school campus/facility cannot be a future date",IF('DO NOT USE_Contact Formulas'!A295,IF(ISBLANK('Contact Data Entry'!L295),"Date last on school campus/facility is required","OK"),NA()))</f>
        <v>#N/A</v>
      </c>
      <c r="M295" s="42" t="e">
        <f ca="1">IF('Contact Data Entry'!M295&gt;'DO NOT USE_School Picklist'!$C$3,"Last Exposure Date cannot be a future date",IF('DO NOT USE_Contact Formulas'!A295,IF(ISBLANK('Contact Data Entry'!M295),"Last Exposure Date is required","OK"),NA()))</f>
        <v>#N/A</v>
      </c>
      <c r="N295" s="42" t="e">
        <f>IF(AND('DO NOT USE_Contact Formulas'!A295,ISBLANK('Contact Data Entry'!N295)),"Specific Place in the Location is required",IF(ISBLANK('Contact Data Entry'!N295),NA(),"OK"))</f>
        <v>#N/A</v>
      </c>
      <c r="O295" s="41" t="e">
        <f>IF(AND(NOT(ISBLANK('Contact Data Entry'!O295)),ISNA(VLOOKUP('Contact Data Entry'!O295,'DO NOT USE_School Picklist'!$L$3:$L$81,1,FALSE))),"Please select a value from the drop-down menu",IF('DO NOT USE_Contact Formulas'!A295,"OK",NA()))</f>
        <v>#N/A</v>
      </c>
      <c r="P295" s="41" t="e">
        <f>IF(AND(NOT(ISBLANK('Contact Data Entry'!P295)),NOT(ISNUMBER(MATCH("*@*.?*",'Contact Data Entry'!P295,0)))),"Email must be in a valid format",IF('DO NOT USE_Contact Formulas'!A295,"OK",NA()))</f>
        <v>#N/A</v>
      </c>
      <c r="Q295" s="41" t="e">
        <f>IF(LEN('Contact Data Entry'!Q295)&gt;50,"Parent/Guardian Name must be less than 50 characters",IF('DO NOT USE_Contact Formulas'!A295,"OK",NA()))</f>
        <v>#N/A</v>
      </c>
      <c r="R295" s="41" t="e">
        <f>IF(NOT(ISBLANK('Contact Data Entry'!R295)),IF(AND(ISNUMBER('Contact Data Entry'!R295),LEFT('Contact Data Entry'!R295,1)&lt;&gt;"1",LEN('Contact Data Entry'!R295)=10),"OK","Phone number must be valid format"),IF('DO NOT USE_Contact Formulas'!A295,"OK",NA()))</f>
        <v>#N/A</v>
      </c>
      <c r="S295" s="41" t="e">
        <f>IF(AND(NOT(ISBLANK('Contact Data Entry'!S295)),ISNA(VLOOKUP('Contact Data Entry'!S295,'DO NOT USE_School Picklist'!$N$3:$N$63,1,FALSE))),"Please select a value from the drop-down menu",IF('DO NOT USE_Contact Formulas'!A295,"OK",NA()))</f>
        <v>#N/A</v>
      </c>
      <c r="T295" s="41" t="e">
        <f>IF(AND(NOT(ISBLANK('Contact Data Entry'!T295)),ISNA(VLOOKUP('Contact Data Entry'!T295,'DO NOT USE_School Picklist'!$E$3:$E$10,1,FALSE))),"Please select a value from the drop-down menu",IF('DO NOT USE_Contact Formulas'!A295,"OK",NA()))</f>
        <v>#N/A</v>
      </c>
      <c r="U295" s="41" t="e">
        <f>IF(AND(NOT(ISBLANK('Contact Data Entry'!U295)),ISNA(VLOOKUP('Contact Data Entry'!U295,'DO NOT USE_School Picklist'!$F$3:$F$16,1,FALSE))),"Please select a value from the drop-down menu",IF('DO NOT USE_Contact Formulas'!A295,"OK",NA()))</f>
        <v>#N/A</v>
      </c>
      <c r="V295" s="41" t="e">
        <f>IF(LEN('Contact Data Entry'!V295)&gt;100,"Classroom(s) must be less than 100 characters",IF('DO NOT USE_Contact Formulas'!A295,"OK",NA()))</f>
        <v>#N/A</v>
      </c>
      <c r="W295" s="41" t="e">
        <f>IF(AND(NOT(ISBLANK('Contact Data Entry'!W295)),ISNA(VLOOKUP('Contact Data Entry'!W295,'DO NOT USE_School Picklist'!$K$3:$K$6,1,FALSE))),"Please select a value from the drop-down menu",IF('DO NOT USE_Contact Formulas'!A295,"OK",NA()))</f>
        <v>#N/A</v>
      </c>
      <c r="X295" s="41" t="e">
        <f>IF(AND(NOT(ISBLANK('Contact Data Entry'!X295)),ISNA(VLOOKUP('Contact Data Entry'!X295,'DO NOT USE_School Picklist'!$D$3:$D$5,1,FALSE))),"Please select a value from the drop-down menu",IF('DO NOT USE_Contact Formulas'!A295,"OK",NA()))</f>
        <v>#N/A</v>
      </c>
      <c r="Y295" s="41"/>
      <c r="Z295" s="41" t="e">
        <f>IF(AND(NOT(ISBLANK('Contact Data Entry'!Z295)),ISNA(VLOOKUP('Contact Data Entry'!Z295,'DO NOT USE_School Picklist'!$G$3:$G$5,1,FALSE))),"Please select a value from the drop-down menu",IF('DO NOT USE_Contact Formulas'!A295,"OK",NA()))</f>
        <v>#N/A</v>
      </c>
      <c r="AA295" s="41"/>
      <c r="AB295" s="41" t="e">
        <f>IF(AND(NOT(ISBLANK('Contact Data Entry'!AB295)),ISNA(VLOOKUP('Contact Data Entry'!AB295,'DO NOT USE_School Picklist'!$H$3:$H$4,1,FALSE))),"Please select a value from the drop-down menu",IF('DO NOT USE_Contact Formulas'!A295,"OK",NA()))</f>
        <v>#N/A</v>
      </c>
      <c r="AC295" s="41" t="e">
        <f ca="1">IF('Contact Data Entry'!AC295&gt;'DO NOT USE_School Picklist'!$C$3,"Test Date cannot be a future date",IF('DO NOT USE_Contact Formulas'!A295,"OK",NA()))</f>
        <v>#N/A</v>
      </c>
      <c r="AD295" s="41" t="e">
        <f>IF(AND(NOT(ISBLANK('Contact Data Entry'!AD295)),ISNA(VLOOKUP('Contact Data Entry'!AD295,'DO NOT USE_School Picklist'!$Q$3:$Q$8,1,FALSE))),"Please select a value from the drop-down menu",IF('DO NOT USE_Contact Formulas'!A295,"OK",NA()))</f>
        <v>#N/A</v>
      </c>
    </row>
    <row r="296" spans="1:30" x14ac:dyDescent="0.25">
      <c r="A296" s="40" t="e">
        <f>IF('DO NOT USE_Contact Formulas'!A296,IF('DO NOT USE_Contact Formulas'!B296,"Not all required fields are completed","OK"),NA())</f>
        <v>#N/A</v>
      </c>
      <c r="B296" s="41" t="e">
        <f>IF(AND('DO NOT USE_Contact Formulas'!A296,ISBLANK('Contact Data Entry'!B296)),"First Name is required",IF(NOT(ISBLANK('Contact Data Entry'!B296)),"OK",NA()))</f>
        <v>#N/A</v>
      </c>
      <c r="C296" s="41" t="e">
        <f>IF(AND('DO NOT USE_Contact Formulas'!A296,ISBLANK('Contact Data Entry'!C296)),"Last Name is required",IF(NOT(ISBLANK('Contact Data Entry'!C296)),"OK",NA()))</f>
        <v>#N/A</v>
      </c>
      <c r="D296" s="41" t="e">
        <f>IF(AND('DO NOT USE_Contact Formulas'!A296,ISBLANK('Contact Data Entry'!D296)),"Birthdate is required",IF(NOT(ISBLANK('Contact Data Entry'!D296)),"OK",NA()))</f>
        <v>#N/A</v>
      </c>
      <c r="E296" s="41" t="e">
        <f>IF(AND('DO NOT USE_Contact Formulas'!A296,ISBLANK('Contact Data Entry'!E296)),"Mobile Phone is required",IF(NOT(ISBLANK('Contact Data Entry'!E296)),IF(AND(ISNUMBER(VALUE('Contact Data Entry'!E296)),LEFT('Contact Data Entry'!E296,1)&lt;&gt;"1",LEN('Contact Data Entry'!E296)=10),"OK","Phone number must be valid format"),NA()))</f>
        <v>#N/A</v>
      </c>
      <c r="F296" s="41" t="e">
        <f>IF(LEN('Contact Data Entry'!F296)&gt;255,"Home Street Address must be less than 255 characters",IF('DO NOT USE_Contact Formulas'!A296,"OK",NA()))</f>
        <v>#N/A</v>
      </c>
      <c r="G296" s="41" t="e">
        <f>IF(LEN('Contact Data Entry'!G296)&gt;40,"City must be less than 40 characters",IF('DO NOT USE_Contact Formulas'!A296,"OK",NA()))</f>
        <v>#N/A</v>
      </c>
      <c r="H296" s="41" t="e">
        <f>IF(AND(NOT(ISBLANK('Contact Data Entry'!H296)),ISNA(VLOOKUP('Contact Data Entry'!H296,'DO NOT USE_School Picklist'!$P$3:$P$52,1,FALSE))),"Please select a value from the drop-down menu",IF('DO NOT USE_Contact Formulas'!A296,"OK",NA()))</f>
        <v>#N/A</v>
      </c>
      <c r="I296" s="41" t="e">
        <f>IF(AND('DO NOT USE_Contact Formulas'!A296,ISBLANK('Contact Data Entry'!I296)),"Zip is required",IF(ISBLANK('Contact Data Entry'!I296),NA(),"OK"))</f>
        <v>#N/A</v>
      </c>
      <c r="J296" s="41" t="e">
        <f>IF(AND('DO NOT USE_Contact Formulas'!A296,ISBLANK('Contact Data Entry'!J296)),"Student or Staff? is required",IF(ISBLANK('Contact Data Entry'!J296),NA(),IF(ISNA(VLOOKUP('Contact Data Entry'!J296,'DO NOT USE_School Picklist'!$B$3:$B$6,1,FALSE)),"Please select a value from the drop-down menu","OK")))</f>
        <v>#N/A</v>
      </c>
      <c r="K296" s="41" t="e">
        <f>IF(AND('Contact Data Entry'!J296='DO NOT USE_School Picklist'!$B$4,ISBLANK('Contact Data Entry'!K296)),"Occupation/Job Title is required if Student or Staff? is Yes, staff/faculty or volunteer",IF('DO NOT USE_Contact Formulas'!A296,"OK",NA()))</f>
        <v>#N/A</v>
      </c>
      <c r="L296" s="41" t="e">
        <f ca="1">IF('Contact Data Entry'!L296&gt;'DO NOT USE_School Picklist'!$C$3,"Date last on school campus/facility cannot be a future date",IF('DO NOT USE_Contact Formulas'!A296,IF(ISBLANK('Contact Data Entry'!L296),"Date last on school campus/facility is required","OK"),NA()))</f>
        <v>#N/A</v>
      </c>
      <c r="M296" s="42" t="e">
        <f ca="1">IF('Contact Data Entry'!M296&gt;'DO NOT USE_School Picklist'!$C$3,"Last Exposure Date cannot be a future date",IF('DO NOT USE_Contact Formulas'!A296,IF(ISBLANK('Contact Data Entry'!M296),"Last Exposure Date is required","OK"),NA()))</f>
        <v>#N/A</v>
      </c>
      <c r="N296" s="42" t="e">
        <f>IF(AND('DO NOT USE_Contact Formulas'!A296,ISBLANK('Contact Data Entry'!N296)),"Specific Place in the Location is required",IF(ISBLANK('Contact Data Entry'!N296),NA(),"OK"))</f>
        <v>#N/A</v>
      </c>
      <c r="O296" s="41" t="e">
        <f>IF(AND(NOT(ISBLANK('Contact Data Entry'!O296)),ISNA(VLOOKUP('Contact Data Entry'!O296,'DO NOT USE_School Picklist'!$L$3:$L$81,1,FALSE))),"Please select a value from the drop-down menu",IF('DO NOT USE_Contact Formulas'!A296,"OK",NA()))</f>
        <v>#N/A</v>
      </c>
      <c r="P296" s="41" t="e">
        <f>IF(AND(NOT(ISBLANK('Contact Data Entry'!P296)),NOT(ISNUMBER(MATCH("*@*.?*",'Contact Data Entry'!P296,0)))),"Email must be in a valid format",IF('DO NOT USE_Contact Formulas'!A296,"OK",NA()))</f>
        <v>#N/A</v>
      </c>
      <c r="Q296" s="41" t="e">
        <f>IF(LEN('Contact Data Entry'!Q296)&gt;50,"Parent/Guardian Name must be less than 50 characters",IF('DO NOT USE_Contact Formulas'!A296,"OK",NA()))</f>
        <v>#N/A</v>
      </c>
      <c r="R296" s="41" t="e">
        <f>IF(NOT(ISBLANK('Contact Data Entry'!R296)),IF(AND(ISNUMBER('Contact Data Entry'!R296),LEFT('Contact Data Entry'!R296,1)&lt;&gt;"1",LEN('Contact Data Entry'!R296)=10),"OK","Phone number must be valid format"),IF('DO NOT USE_Contact Formulas'!A296,"OK",NA()))</f>
        <v>#N/A</v>
      </c>
      <c r="S296" s="41" t="e">
        <f>IF(AND(NOT(ISBLANK('Contact Data Entry'!S296)),ISNA(VLOOKUP('Contact Data Entry'!S296,'DO NOT USE_School Picklist'!$N$3:$N$63,1,FALSE))),"Please select a value from the drop-down menu",IF('DO NOT USE_Contact Formulas'!A296,"OK",NA()))</f>
        <v>#N/A</v>
      </c>
      <c r="T296" s="41" t="e">
        <f>IF(AND(NOT(ISBLANK('Contact Data Entry'!T296)),ISNA(VLOOKUP('Contact Data Entry'!T296,'DO NOT USE_School Picklist'!$E$3:$E$10,1,FALSE))),"Please select a value from the drop-down menu",IF('DO NOT USE_Contact Formulas'!A296,"OK",NA()))</f>
        <v>#N/A</v>
      </c>
      <c r="U296" s="41" t="e">
        <f>IF(AND(NOT(ISBLANK('Contact Data Entry'!U296)),ISNA(VLOOKUP('Contact Data Entry'!U296,'DO NOT USE_School Picklist'!$F$3:$F$16,1,FALSE))),"Please select a value from the drop-down menu",IF('DO NOT USE_Contact Formulas'!A296,"OK",NA()))</f>
        <v>#N/A</v>
      </c>
      <c r="V296" s="41" t="e">
        <f>IF(LEN('Contact Data Entry'!V296)&gt;100,"Classroom(s) must be less than 100 characters",IF('DO NOT USE_Contact Formulas'!A296,"OK",NA()))</f>
        <v>#N/A</v>
      </c>
      <c r="W296" s="41" t="e">
        <f>IF(AND(NOT(ISBLANK('Contact Data Entry'!W296)),ISNA(VLOOKUP('Contact Data Entry'!W296,'DO NOT USE_School Picklist'!$K$3:$K$6,1,FALSE))),"Please select a value from the drop-down menu",IF('DO NOT USE_Contact Formulas'!A296,"OK",NA()))</f>
        <v>#N/A</v>
      </c>
      <c r="X296" s="41" t="e">
        <f>IF(AND(NOT(ISBLANK('Contact Data Entry'!X296)),ISNA(VLOOKUP('Contact Data Entry'!X296,'DO NOT USE_School Picklist'!$D$3:$D$5,1,FALSE))),"Please select a value from the drop-down menu",IF('DO NOT USE_Contact Formulas'!A296,"OK",NA()))</f>
        <v>#N/A</v>
      </c>
      <c r="Y296" s="41"/>
      <c r="Z296" s="41" t="e">
        <f>IF(AND(NOT(ISBLANK('Contact Data Entry'!Z296)),ISNA(VLOOKUP('Contact Data Entry'!Z296,'DO NOT USE_School Picklist'!$G$3:$G$5,1,FALSE))),"Please select a value from the drop-down menu",IF('DO NOT USE_Contact Formulas'!A296,"OK",NA()))</f>
        <v>#N/A</v>
      </c>
      <c r="AA296" s="41"/>
      <c r="AB296" s="41" t="e">
        <f>IF(AND(NOT(ISBLANK('Contact Data Entry'!AB296)),ISNA(VLOOKUP('Contact Data Entry'!AB296,'DO NOT USE_School Picklist'!$H$3:$H$4,1,FALSE))),"Please select a value from the drop-down menu",IF('DO NOT USE_Contact Formulas'!A296,"OK",NA()))</f>
        <v>#N/A</v>
      </c>
      <c r="AC296" s="41" t="e">
        <f ca="1">IF('Contact Data Entry'!AC296&gt;'DO NOT USE_School Picklist'!$C$3,"Test Date cannot be a future date",IF('DO NOT USE_Contact Formulas'!A296,"OK",NA()))</f>
        <v>#N/A</v>
      </c>
      <c r="AD296" s="41" t="e">
        <f>IF(AND(NOT(ISBLANK('Contact Data Entry'!AD296)),ISNA(VLOOKUP('Contact Data Entry'!AD296,'DO NOT USE_School Picklist'!$Q$3:$Q$8,1,FALSE))),"Please select a value from the drop-down menu",IF('DO NOT USE_Contact Formulas'!A296,"OK",NA()))</f>
        <v>#N/A</v>
      </c>
    </row>
    <row r="297" spans="1:30" x14ac:dyDescent="0.25">
      <c r="A297" s="40" t="e">
        <f>IF('DO NOT USE_Contact Formulas'!A297,IF('DO NOT USE_Contact Formulas'!B297,"Not all required fields are completed","OK"),NA())</f>
        <v>#N/A</v>
      </c>
      <c r="B297" s="41" t="e">
        <f>IF(AND('DO NOT USE_Contact Formulas'!A297,ISBLANK('Contact Data Entry'!B297)),"First Name is required",IF(NOT(ISBLANK('Contact Data Entry'!B297)),"OK",NA()))</f>
        <v>#N/A</v>
      </c>
      <c r="C297" s="41" t="e">
        <f>IF(AND('DO NOT USE_Contact Formulas'!A297,ISBLANK('Contact Data Entry'!C297)),"Last Name is required",IF(NOT(ISBLANK('Contact Data Entry'!C297)),"OK",NA()))</f>
        <v>#N/A</v>
      </c>
      <c r="D297" s="41" t="e">
        <f>IF(AND('DO NOT USE_Contact Formulas'!A297,ISBLANK('Contact Data Entry'!D297)),"Birthdate is required",IF(NOT(ISBLANK('Contact Data Entry'!D297)),"OK",NA()))</f>
        <v>#N/A</v>
      </c>
      <c r="E297" s="41" t="e">
        <f>IF(AND('DO NOT USE_Contact Formulas'!A297,ISBLANK('Contact Data Entry'!E297)),"Mobile Phone is required",IF(NOT(ISBLANK('Contact Data Entry'!E297)),IF(AND(ISNUMBER(VALUE('Contact Data Entry'!E297)),LEFT('Contact Data Entry'!E297,1)&lt;&gt;"1",LEN('Contact Data Entry'!E297)=10),"OK","Phone number must be valid format"),NA()))</f>
        <v>#N/A</v>
      </c>
      <c r="F297" s="41" t="e">
        <f>IF(LEN('Contact Data Entry'!F297)&gt;255,"Home Street Address must be less than 255 characters",IF('DO NOT USE_Contact Formulas'!A297,"OK",NA()))</f>
        <v>#N/A</v>
      </c>
      <c r="G297" s="41" t="e">
        <f>IF(LEN('Contact Data Entry'!G297)&gt;40,"City must be less than 40 characters",IF('DO NOT USE_Contact Formulas'!A297,"OK",NA()))</f>
        <v>#N/A</v>
      </c>
      <c r="H297" s="41" t="e">
        <f>IF(AND(NOT(ISBLANK('Contact Data Entry'!H297)),ISNA(VLOOKUP('Contact Data Entry'!H297,'DO NOT USE_School Picklist'!$P$3:$P$52,1,FALSE))),"Please select a value from the drop-down menu",IF('DO NOT USE_Contact Formulas'!A297,"OK",NA()))</f>
        <v>#N/A</v>
      </c>
      <c r="I297" s="41" t="e">
        <f>IF(AND('DO NOT USE_Contact Formulas'!A297,ISBLANK('Contact Data Entry'!I297)),"Zip is required",IF(ISBLANK('Contact Data Entry'!I297),NA(),"OK"))</f>
        <v>#N/A</v>
      </c>
      <c r="J297" s="41" t="e">
        <f>IF(AND('DO NOT USE_Contact Formulas'!A297,ISBLANK('Contact Data Entry'!J297)),"Student or Staff? is required",IF(ISBLANK('Contact Data Entry'!J297),NA(),IF(ISNA(VLOOKUP('Contact Data Entry'!J297,'DO NOT USE_School Picklist'!$B$3:$B$6,1,FALSE)),"Please select a value from the drop-down menu","OK")))</f>
        <v>#N/A</v>
      </c>
      <c r="K297" s="41" t="e">
        <f>IF(AND('Contact Data Entry'!J297='DO NOT USE_School Picklist'!$B$4,ISBLANK('Contact Data Entry'!K297)),"Occupation/Job Title is required if Student or Staff? is Yes, staff/faculty or volunteer",IF('DO NOT USE_Contact Formulas'!A297,"OK",NA()))</f>
        <v>#N/A</v>
      </c>
      <c r="L297" s="41" t="e">
        <f ca="1">IF('Contact Data Entry'!L297&gt;'DO NOT USE_School Picklist'!$C$3,"Date last on school campus/facility cannot be a future date",IF('DO NOT USE_Contact Formulas'!A297,IF(ISBLANK('Contact Data Entry'!L297),"Date last on school campus/facility is required","OK"),NA()))</f>
        <v>#N/A</v>
      </c>
      <c r="M297" s="42" t="e">
        <f ca="1">IF('Contact Data Entry'!M297&gt;'DO NOT USE_School Picklist'!$C$3,"Last Exposure Date cannot be a future date",IF('DO NOT USE_Contact Formulas'!A297,IF(ISBLANK('Contact Data Entry'!M297),"Last Exposure Date is required","OK"),NA()))</f>
        <v>#N/A</v>
      </c>
      <c r="N297" s="42" t="e">
        <f>IF(AND('DO NOT USE_Contact Formulas'!A297,ISBLANK('Contact Data Entry'!N297)),"Specific Place in the Location is required",IF(ISBLANK('Contact Data Entry'!N297),NA(),"OK"))</f>
        <v>#N/A</v>
      </c>
      <c r="O297" s="41" t="e">
        <f>IF(AND(NOT(ISBLANK('Contact Data Entry'!O297)),ISNA(VLOOKUP('Contact Data Entry'!O297,'DO NOT USE_School Picklist'!$L$3:$L$81,1,FALSE))),"Please select a value from the drop-down menu",IF('DO NOT USE_Contact Formulas'!A297,"OK",NA()))</f>
        <v>#N/A</v>
      </c>
      <c r="P297" s="41" t="e">
        <f>IF(AND(NOT(ISBLANK('Contact Data Entry'!P297)),NOT(ISNUMBER(MATCH("*@*.?*",'Contact Data Entry'!P297,0)))),"Email must be in a valid format",IF('DO NOT USE_Contact Formulas'!A297,"OK",NA()))</f>
        <v>#N/A</v>
      </c>
      <c r="Q297" s="41" t="e">
        <f>IF(LEN('Contact Data Entry'!Q297)&gt;50,"Parent/Guardian Name must be less than 50 characters",IF('DO NOT USE_Contact Formulas'!A297,"OK",NA()))</f>
        <v>#N/A</v>
      </c>
      <c r="R297" s="41" t="e">
        <f>IF(NOT(ISBLANK('Contact Data Entry'!R297)),IF(AND(ISNUMBER('Contact Data Entry'!R297),LEFT('Contact Data Entry'!R297,1)&lt;&gt;"1",LEN('Contact Data Entry'!R297)=10),"OK","Phone number must be valid format"),IF('DO NOT USE_Contact Formulas'!A297,"OK",NA()))</f>
        <v>#N/A</v>
      </c>
      <c r="S297" s="41" t="e">
        <f>IF(AND(NOT(ISBLANK('Contact Data Entry'!S297)),ISNA(VLOOKUP('Contact Data Entry'!S297,'DO NOT USE_School Picklist'!$N$3:$N$63,1,FALSE))),"Please select a value from the drop-down menu",IF('DO NOT USE_Contact Formulas'!A297,"OK",NA()))</f>
        <v>#N/A</v>
      </c>
      <c r="T297" s="41" t="e">
        <f>IF(AND(NOT(ISBLANK('Contact Data Entry'!T297)),ISNA(VLOOKUP('Contact Data Entry'!T297,'DO NOT USE_School Picklist'!$E$3:$E$10,1,FALSE))),"Please select a value from the drop-down menu",IF('DO NOT USE_Contact Formulas'!A297,"OK",NA()))</f>
        <v>#N/A</v>
      </c>
      <c r="U297" s="41" t="e">
        <f>IF(AND(NOT(ISBLANK('Contact Data Entry'!U297)),ISNA(VLOOKUP('Contact Data Entry'!U297,'DO NOT USE_School Picklist'!$F$3:$F$16,1,FALSE))),"Please select a value from the drop-down menu",IF('DO NOT USE_Contact Formulas'!A297,"OK",NA()))</f>
        <v>#N/A</v>
      </c>
      <c r="V297" s="41" t="e">
        <f>IF(LEN('Contact Data Entry'!V297)&gt;100,"Classroom(s) must be less than 100 characters",IF('DO NOT USE_Contact Formulas'!A297,"OK",NA()))</f>
        <v>#N/A</v>
      </c>
      <c r="W297" s="41" t="e">
        <f>IF(AND(NOT(ISBLANK('Contact Data Entry'!W297)),ISNA(VLOOKUP('Contact Data Entry'!W297,'DO NOT USE_School Picklist'!$K$3:$K$6,1,FALSE))),"Please select a value from the drop-down menu",IF('DO NOT USE_Contact Formulas'!A297,"OK",NA()))</f>
        <v>#N/A</v>
      </c>
      <c r="X297" s="41" t="e">
        <f>IF(AND(NOT(ISBLANK('Contact Data Entry'!X297)),ISNA(VLOOKUP('Contact Data Entry'!X297,'DO NOT USE_School Picklist'!$D$3:$D$5,1,FALSE))),"Please select a value from the drop-down menu",IF('DO NOT USE_Contact Formulas'!A297,"OK",NA()))</f>
        <v>#N/A</v>
      </c>
      <c r="Y297" s="41"/>
      <c r="Z297" s="41" t="e">
        <f>IF(AND(NOT(ISBLANK('Contact Data Entry'!Z297)),ISNA(VLOOKUP('Contact Data Entry'!Z297,'DO NOT USE_School Picklist'!$G$3:$G$5,1,FALSE))),"Please select a value from the drop-down menu",IF('DO NOT USE_Contact Formulas'!A297,"OK",NA()))</f>
        <v>#N/A</v>
      </c>
      <c r="AA297" s="41"/>
      <c r="AB297" s="41" t="e">
        <f>IF(AND(NOT(ISBLANK('Contact Data Entry'!AB297)),ISNA(VLOOKUP('Contact Data Entry'!AB297,'DO NOT USE_School Picklist'!$H$3:$H$4,1,FALSE))),"Please select a value from the drop-down menu",IF('DO NOT USE_Contact Formulas'!A297,"OK",NA()))</f>
        <v>#N/A</v>
      </c>
      <c r="AC297" s="41" t="e">
        <f ca="1">IF('Contact Data Entry'!AC297&gt;'DO NOT USE_School Picklist'!$C$3,"Test Date cannot be a future date",IF('DO NOT USE_Contact Formulas'!A297,"OK",NA()))</f>
        <v>#N/A</v>
      </c>
      <c r="AD297" s="41" t="e">
        <f>IF(AND(NOT(ISBLANK('Contact Data Entry'!AD297)),ISNA(VLOOKUP('Contact Data Entry'!AD297,'DO NOT USE_School Picklist'!$Q$3:$Q$8,1,FALSE))),"Please select a value from the drop-down menu",IF('DO NOT USE_Contact Formulas'!A297,"OK",NA()))</f>
        <v>#N/A</v>
      </c>
    </row>
    <row r="298" spans="1:30" x14ac:dyDescent="0.25">
      <c r="A298" s="40" t="e">
        <f>IF('DO NOT USE_Contact Formulas'!A298,IF('DO NOT USE_Contact Formulas'!B298,"Not all required fields are completed","OK"),NA())</f>
        <v>#N/A</v>
      </c>
      <c r="B298" s="41" t="e">
        <f>IF(AND('DO NOT USE_Contact Formulas'!A298,ISBLANK('Contact Data Entry'!B298)),"First Name is required",IF(NOT(ISBLANK('Contact Data Entry'!B298)),"OK",NA()))</f>
        <v>#N/A</v>
      </c>
      <c r="C298" s="41" t="e">
        <f>IF(AND('DO NOT USE_Contact Formulas'!A298,ISBLANK('Contact Data Entry'!C298)),"Last Name is required",IF(NOT(ISBLANK('Contact Data Entry'!C298)),"OK",NA()))</f>
        <v>#N/A</v>
      </c>
      <c r="D298" s="41" t="e">
        <f>IF(AND('DO NOT USE_Contact Formulas'!A298,ISBLANK('Contact Data Entry'!D298)),"Birthdate is required",IF(NOT(ISBLANK('Contact Data Entry'!D298)),"OK",NA()))</f>
        <v>#N/A</v>
      </c>
      <c r="E298" s="41" t="e">
        <f>IF(AND('DO NOT USE_Contact Formulas'!A298,ISBLANK('Contact Data Entry'!E298)),"Mobile Phone is required",IF(NOT(ISBLANK('Contact Data Entry'!E298)),IF(AND(ISNUMBER(VALUE('Contact Data Entry'!E298)),LEFT('Contact Data Entry'!E298,1)&lt;&gt;"1",LEN('Contact Data Entry'!E298)=10),"OK","Phone number must be valid format"),NA()))</f>
        <v>#N/A</v>
      </c>
      <c r="F298" s="41" t="e">
        <f>IF(LEN('Contact Data Entry'!F298)&gt;255,"Home Street Address must be less than 255 characters",IF('DO NOT USE_Contact Formulas'!A298,"OK",NA()))</f>
        <v>#N/A</v>
      </c>
      <c r="G298" s="41" t="e">
        <f>IF(LEN('Contact Data Entry'!G298)&gt;40,"City must be less than 40 characters",IF('DO NOT USE_Contact Formulas'!A298,"OK",NA()))</f>
        <v>#N/A</v>
      </c>
      <c r="H298" s="41" t="e">
        <f>IF(AND(NOT(ISBLANK('Contact Data Entry'!H298)),ISNA(VLOOKUP('Contact Data Entry'!H298,'DO NOT USE_School Picklist'!$P$3:$P$52,1,FALSE))),"Please select a value from the drop-down menu",IF('DO NOT USE_Contact Formulas'!A298,"OK",NA()))</f>
        <v>#N/A</v>
      </c>
      <c r="I298" s="41" t="e">
        <f>IF(AND('DO NOT USE_Contact Formulas'!A298,ISBLANK('Contact Data Entry'!I298)),"Zip is required",IF(ISBLANK('Contact Data Entry'!I298),NA(),"OK"))</f>
        <v>#N/A</v>
      </c>
      <c r="J298" s="41" t="e">
        <f>IF(AND('DO NOT USE_Contact Formulas'!A298,ISBLANK('Contact Data Entry'!J298)),"Student or Staff? is required",IF(ISBLANK('Contact Data Entry'!J298),NA(),IF(ISNA(VLOOKUP('Contact Data Entry'!J298,'DO NOT USE_School Picklist'!$B$3:$B$6,1,FALSE)),"Please select a value from the drop-down menu","OK")))</f>
        <v>#N/A</v>
      </c>
      <c r="K298" s="41" t="e">
        <f>IF(AND('Contact Data Entry'!J298='DO NOT USE_School Picklist'!$B$4,ISBLANK('Contact Data Entry'!K298)),"Occupation/Job Title is required if Student or Staff? is Yes, staff/faculty or volunteer",IF('DO NOT USE_Contact Formulas'!A298,"OK",NA()))</f>
        <v>#N/A</v>
      </c>
      <c r="L298" s="41" t="e">
        <f ca="1">IF('Contact Data Entry'!L298&gt;'DO NOT USE_School Picklist'!$C$3,"Date last on school campus/facility cannot be a future date",IF('DO NOT USE_Contact Formulas'!A298,IF(ISBLANK('Contact Data Entry'!L298),"Date last on school campus/facility is required","OK"),NA()))</f>
        <v>#N/A</v>
      </c>
      <c r="M298" s="42" t="e">
        <f ca="1">IF('Contact Data Entry'!M298&gt;'DO NOT USE_School Picklist'!$C$3,"Last Exposure Date cannot be a future date",IF('DO NOT USE_Contact Formulas'!A298,IF(ISBLANK('Contact Data Entry'!M298),"Last Exposure Date is required","OK"),NA()))</f>
        <v>#N/A</v>
      </c>
      <c r="N298" s="42" t="e">
        <f>IF(AND('DO NOT USE_Contact Formulas'!A298,ISBLANK('Contact Data Entry'!N298)),"Specific Place in the Location is required",IF(ISBLANK('Contact Data Entry'!N298),NA(),"OK"))</f>
        <v>#N/A</v>
      </c>
      <c r="O298" s="41" t="e">
        <f>IF(AND(NOT(ISBLANK('Contact Data Entry'!O298)),ISNA(VLOOKUP('Contact Data Entry'!O298,'DO NOT USE_School Picklist'!$L$3:$L$81,1,FALSE))),"Please select a value from the drop-down menu",IF('DO NOT USE_Contact Formulas'!A298,"OK",NA()))</f>
        <v>#N/A</v>
      </c>
      <c r="P298" s="41" t="e">
        <f>IF(AND(NOT(ISBLANK('Contact Data Entry'!P298)),NOT(ISNUMBER(MATCH("*@*.?*",'Contact Data Entry'!P298,0)))),"Email must be in a valid format",IF('DO NOT USE_Contact Formulas'!A298,"OK",NA()))</f>
        <v>#N/A</v>
      </c>
      <c r="Q298" s="41" t="e">
        <f>IF(LEN('Contact Data Entry'!Q298)&gt;50,"Parent/Guardian Name must be less than 50 characters",IF('DO NOT USE_Contact Formulas'!A298,"OK",NA()))</f>
        <v>#N/A</v>
      </c>
      <c r="R298" s="41" t="e">
        <f>IF(NOT(ISBLANK('Contact Data Entry'!R298)),IF(AND(ISNUMBER('Contact Data Entry'!R298),LEFT('Contact Data Entry'!R298,1)&lt;&gt;"1",LEN('Contact Data Entry'!R298)=10),"OK","Phone number must be valid format"),IF('DO NOT USE_Contact Formulas'!A298,"OK",NA()))</f>
        <v>#N/A</v>
      </c>
      <c r="S298" s="41" t="e">
        <f>IF(AND(NOT(ISBLANK('Contact Data Entry'!S298)),ISNA(VLOOKUP('Contact Data Entry'!S298,'DO NOT USE_School Picklist'!$N$3:$N$63,1,FALSE))),"Please select a value from the drop-down menu",IF('DO NOT USE_Contact Formulas'!A298,"OK",NA()))</f>
        <v>#N/A</v>
      </c>
      <c r="T298" s="41" t="e">
        <f>IF(AND(NOT(ISBLANK('Contact Data Entry'!T298)),ISNA(VLOOKUP('Contact Data Entry'!T298,'DO NOT USE_School Picklist'!$E$3:$E$10,1,FALSE))),"Please select a value from the drop-down menu",IF('DO NOT USE_Contact Formulas'!A298,"OK",NA()))</f>
        <v>#N/A</v>
      </c>
      <c r="U298" s="41" t="e">
        <f>IF(AND(NOT(ISBLANK('Contact Data Entry'!U298)),ISNA(VLOOKUP('Contact Data Entry'!U298,'DO NOT USE_School Picklist'!$F$3:$F$16,1,FALSE))),"Please select a value from the drop-down menu",IF('DO NOT USE_Contact Formulas'!A298,"OK",NA()))</f>
        <v>#N/A</v>
      </c>
      <c r="V298" s="41" t="e">
        <f>IF(LEN('Contact Data Entry'!V298)&gt;100,"Classroom(s) must be less than 100 characters",IF('DO NOT USE_Contact Formulas'!A298,"OK",NA()))</f>
        <v>#N/A</v>
      </c>
      <c r="W298" s="41" t="e">
        <f>IF(AND(NOT(ISBLANK('Contact Data Entry'!W298)),ISNA(VLOOKUP('Contact Data Entry'!W298,'DO NOT USE_School Picklist'!$K$3:$K$6,1,FALSE))),"Please select a value from the drop-down menu",IF('DO NOT USE_Contact Formulas'!A298,"OK",NA()))</f>
        <v>#N/A</v>
      </c>
      <c r="X298" s="41" t="e">
        <f>IF(AND(NOT(ISBLANK('Contact Data Entry'!X298)),ISNA(VLOOKUP('Contact Data Entry'!X298,'DO NOT USE_School Picklist'!$D$3:$D$5,1,FALSE))),"Please select a value from the drop-down menu",IF('DO NOT USE_Contact Formulas'!A298,"OK",NA()))</f>
        <v>#N/A</v>
      </c>
      <c r="Y298" s="41"/>
      <c r="Z298" s="41" t="e">
        <f>IF(AND(NOT(ISBLANK('Contact Data Entry'!Z298)),ISNA(VLOOKUP('Contact Data Entry'!Z298,'DO NOT USE_School Picklist'!$G$3:$G$5,1,FALSE))),"Please select a value from the drop-down menu",IF('DO NOT USE_Contact Formulas'!A298,"OK",NA()))</f>
        <v>#N/A</v>
      </c>
      <c r="AA298" s="41"/>
      <c r="AB298" s="41" t="e">
        <f>IF(AND(NOT(ISBLANK('Contact Data Entry'!AB298)),ISNA(VLOOKUP('Contact Data Entry'!AB298,'DO NOT USE_School Picklist'!$H$3:$H$4,1,FALSE))),"Please select a value from the drop-down menu",IF('DO NOT USE_Contact Formulas'!A298,"OK",NA()))</f>
        <v>#N/A</v>
      </c>
      <c r="AC298" s="41" t="e">
        <f ca="1">IF('Contact Data Entry'!AC298&gt;'DO NOT USE_School Picklist'!$C$3,"Test Date cannot be a future date",IF('DO NOT USE_Contact Formulas'!A298,"OK",NA()))</f>
        <v>#N/A</v>
      </c>
      <c r="AD298" s="41" t="e">
        <f>IF(AND(NOT(ISBLANK('Contact Data Entry'!AD298)),ISNA(VLOOKUP('Contact Data Entry'!AD298,'DO NOT USE_School Picklist'!$Q$3:$Q$8,1,FALSE))),"Please select a value from the drop-down menu",IF('DO NOT USE_Contact Formulas'!A298,"OK",NA()))</f>
        <v>#N/A</v>
      </c>
    </row>
    <row r="299" spans="1:30" x14ac:dyDescent="0.25">
      <c r="A299" s="40" t="e">
        <f>IF('DO NOT USE_Contact Formulas'!A299,IF('DO NOT USE_Contact Formulas'!B299,"Not all required fields are completed","OK"),NA())</f>
        <v>#N/A</v>
      </c>
      <c r="B299" s="41" t="e">
        <f>IF(AND('DO NOT USE_Contact Formulas'!A299,ISBLANK('Contact Data Entry'!B299)),"First Name is required",IF(NOT(ISBLANK('Contact Data Entry'!B299)),"OK",NA()))</f>
        <v>#N/A</v>
      </c>
      <c r="C299" s="41" t="e">
        <f>IF(AND('DO NOT USE_Contact Formulas'!A299,ISBLANK('Contact Data Entry'!C299)),"Last Name is required",IF(NOT(ISBLANK('Contact Data Entry'!C299)),"OK",NA()))</f>
        <v>#N/A</v>
      </c>
      <c r="D299" s="41" t="e">
        <f>IF(AND('DO NOT USE_Contact Formulas'!A299,ISBLANK('Contact Data Entry'!D299)),"Birthdate is required",IF(NOT(ISBLANK('Contact Data Entry'!D299)),"OK",NA()))</f>
        <v>#N/A</v>
      </c>
      <c r="E299" s="41" t="e">
        <f>IF(AND('DO NOT USE_Contact Formulas'!A299,ISBLANK('Contact Data Entry'!E299)),"Mobile Phone is required",IF(NOT(ISBLANK('Contact Data Entry'!E299)),IF(AND(ISNUMBER(VALUE('Contact Data Entry'!E299)),LEFT('Contact Data Entry'!E299,1)&lt;&gt;"1",LEN('Contact Data Entry'!E299)=10),"OK","Phone number must be valid format"),NA()))</f>
        <v>#N/A</v>
      </c>
      <c r="F299" s="41" t="e">
        <f>IF(LEN('Contact Data Entry'!F299)&gt;255,"Home Street Address must be less than 255 characters",IF('DO NOT USE_Contact Formulas'!A299,"OK",NA()))</f>
        <v>#N/A</v>
      </c>
      <c r="G299" s="41" t="e">
        <f>IF(LEN('Contact Data Entry'!G299)&gt;40,"City must be less than 40 characters",IF('DO NOT USE_Contact Formulas'!A299,"OK",NA()))</f>
        <v>#N/A</v>
      </c>
      <c r="H299" s="41" t="e">
        <f>IF(AND(NOT(ISBLANK('Contact Data Entry'!H299)),ISNA(VLOOKUP('Contact Data Entry'!H299,'DO NOT USE_School Picklist'!$P$3:$P$52,1,FALSE))),"Please select a value from the drop-down menu",IF('DO NOT USE_Contact Formulas'!A299,"OK",NA()))</f>
        <v>#N/A</v>
      </c>
      <c r="I299" s="41" t="e">
        <f>IF(AND('DO NOT USE_Contact Formulas'!A299,ISBLANK('Contact Data Entry'!I299)),"Zip is required",IF(ISBLANK('Contact Data Entry'!I299),NA(),"OK"))</f>
        <v>#N/A</v>
      </c>
      <c r="J299" s="41" t="e">
        <f>IF(AND('DO NOT USE_Contact Formulas'!A299,ISBLANK('Contact Data Entry'!J299)),"Student or Staff? is required",IF(ISBLANK('Contact Data Entry'!J299),NA(),IF(ISNA(VLOOKUP('Contact Data Entry'!J299,'DO NOT USE_School Picklist'!$B$3:$B$6,1,FALSE)),"Please select a value from the drop-down menu","OK")))</f>
        <v>#N/A</v>
      </c>
      <c r="K299" s="41" t="e">
        <f>IF(AND('Contact Data Entry'!J299='DO NOT USE_School Picklist'!$B$4,ISBLANK('Contact Data Entry'!K299)),"Occupation/Job Title is required if Student or Staff? is Yes, staff/faculty or volunteer",IF('DO NOT USE_Contact Formulas'!A299,"OK",NA()))</f>
        <v>#N/A</v>
      </c>
      <c r="L299" s="41" t="e">
        <f ca="1">IF('Contact Data Entry'!L299&gt;'DO NOT USE_School Picklist'!$C$3,"Date last on school campus/facility cannot be a future date",IF('DO NOT USE_Contact Formulas'!A299,IF(ISBLANK('Contact Data Entry'!L299),"Date last on school campus/facility is required","OK"),NA()))</f>
        <v>#N/A</v>
      </c>
      <c r="M299" s="42" t="e">
        <f ca="1">IF('Contact Data Entry'!M299&gt;'DO NOT USE_School Picklist'!$C$3,"Last Exposure Date cannot be a future date",IF('DO NOT USE_Contact Formulas'!A299,IF(ISBLANK('Contact Data Entry'!M299),"Last Exposure Date is required","OK"),NA()))</f>
        <v>#N/A</v>
      </c>
      <c r="N299" s="42" t="e">
        <f>IF(AND('DO NOT USE_Contact Formulas'!A299,ISBLANK('Contact Data Entry'!N299)),"Specific Place in the Location is required",IF(ISBLANK('Contact Data Entry'!N299),NA(),"OK"))</f>
        <v>#N/A</v>
      </c>
      <c r="O299" s="41" t="e">
        <f>IF(AND(NOT(ISBLANK('Contact Data Entry'!O299)),ISNA(VLOOKUP('Contact Data Entry'!O299,'DO NOT USE_School Picklist'!$L$3:$L$81,1,FALSE))),"Please select a value from the drop-down menu",IF('DO NOT USE_Contact Formulas'!A299,"OK",NA()))</f>
        <v>#N/A</v>
      </c>
      <c r="P299" s="41" t="e">
        <f>IF(AND(NOT(ISBLANK('Contact Data Entry'!P299)),NOT(ISNUMBER(MATCH("*@*.?*",'Contact Data Entry'!P299,0)))),"Email must be in a valid format",IF('DO NOT USE_Contact Formulas'!A299,"OK",NA()))</f>
        <v>#N/A</v>
      </c>
      <c r="Q299" s="41" t="e">
        <f>IF(LEN('Contact Data Entry'!Q299)&gt;50,"Parent/Guardian Name must be less than 50 characters",IF('DO NOT USE_Contact Formulas'!A299,"OK",NA()))</f>
        <v>#N/A</v>
      </c>
      <c r="R299" s="41" t="e">
        <f>IF(NOT(ISBLANK('Contact Data Entry'!R299)),IF(AND(ISNUMBER('Contact Data Entry'!R299),LEFT('Contact Data Entry'!R299,1)&lt;&gt;"1",LEN('Contact Data Entry'!R299)=10),"OK","Phone number must be valid format"),IF('DO NOT USE_Contact Formulas'!A299,"OK",NA()))</f>
        <v>#N/A</v>
      </c>
      <c r="S299" s="41" t="e">
        <f>IF(AND(NOT(ISBLANK('Contact Data Entry'!S299)),ISNA(VLOOKUP('Contact Data Entry'!S299,'DO NOT USE_School Picklist'!$N$3:$N$63,1,FALSE))),"Please select a value from the drop-down menu",IF('DO NOT USE_Contact Formulas'!A299,"OK",NA()))</f>
        <v>#N/A</v>
      </c>
      <c r="T299" s="41" t="e">
        <f>IF(AND(NOT(ISBLANK('Contact Data Entry'!T299)),ISNA(VLOOKUP('Contact Data Entry'!T299,'DO NOT USE_School Picklist'!$E$3:$E$10,1,FALSE))),"Please select a value from the drop-down menu",IF('DO NOT USE_Contact Formulas'!A299,"OK",NA()))</f>
        <v>#N/A</v>
      </c>
      <c r="U299" s="41" t="e">
        <f>IF(AND(NOT(ISBLANK('Contact Data Entry'!U299)),ISNA(VLOOKUP('Contact Data Entry'!U299,'DO NOT USE_School Picklist'!$F$3:$F$16,1,FALSE))),"Please select a value from the drop-down menu",IF('DO NOT USE_Contact Formulas'!A299,"OK",NA()))</f>
        <v>#N/A</v>
      </c>
      <c r="V299" s="41" t="e">
        <f>IF(LEN('Contact Data Entry'!V299)&gt;100,"Classroom(s) must be less than 100 characters",IF('DO NOT USE_Contact Formulas'!A299,"OK",NA()))</f>
        <v>#N/A</v>
      </c>
      <c r="W299" s="41" t="e">
        <f>IF(AND(NOT(ISBLANK('Contact Data Entry'!W299)),ISNA(VLOOKUP('Contact Data Entry'!W299,'DO NOT USE_School Picklist'!$K$3:$K$6,1,FALSE))),"Please select a value from the drop-down menu",IF('DO NOT USE_Contact Formulas'!A299,"OK",NA()))</f>
        <v>#N/A</v>
      </c>
      <c r="X299" s="41" t="e">
        <f>IF(AND(NOT(ISBLANK('Contact Data Entry'!X299)),ISNA(VLOOKUP('Contact Data Entry'!X299,'DO NOT USE_School Picklist'!$D$3:$D$5,1,FALSE))),"Please select a value from the drop-down menu",IF('DO NOT USE_Contact Formulas'!A299,"OK",NA()))</f>
        <v>#N/A</v>
      </c>
      <c r="Y299" s="41"/>
      <c r="Z299" s="41" t="e">
        <f>IF(AND(NOT(ISBLANK('Contact Data Entry'!Z299)),ISNA(VLOOKUP('Contact Data Entry'!Z299,'DO NOT USE_School Picklist'!$G$3:$G$5,1,FALSE))),"Please select a value from the drop-down menu",IF('DO NOT USE_Contact Formulas'!A299,"OK",NA()))</f>
        <v>#N/A</v>
      </c>
      <c r="AA299" s="41"/>
      <c r="AB299" s="41" t="e">
        <f>IF(AND(NOT(ISBLANK('Contact Data Entry'!AB299)),ISNA(VLOOKUP('Contact Data Entry'!AB299,'DO NOT USE_School Picklist'!$H$3:$H$4,1,FALSE))),"Please select a value from the drop-down menu",IF('DO NOT USE_Contact Formulas'!A299,"OK",NA()))</f>
        <v>#N/A</v>
      </c>
      <c r="AC299" s="41" t="e">
        <f ca="1">IF('Contact Data Entry'!AC299&gt;'DO NOT USE_School Picklist'!$C$3,"Test Date cannot be a future date",IF('DO NOT USE_Contact Formulas'!A299,"OK",NA()))</f>
        <v>#N/A</v>
      </c>
      <c r="AD299" s="41" t="e">
        <f>IF(AND(NOT(ISBLANK('Contact Data Entry'!AD299)),ISNA(VLOOKUP('Contact Data Entry'!AD299,'DO NOT USE_School Picklist'!$Q$3:$Q$8,1,FALSE))),"Please select a value from the drop-down menu",IF('DO NOT USE_Contact Formulas'!A299,"OK",NA()))</f>
        <v>#N/A</v>
      </c>
    </row>
    <row r="300" spans="1:30" x14ac:dyDescent="0.25">
      <c r="A300" s="40" t="e">
        <f>IF('DO NOT USE_Contact Formulas'!A300,IF('DO NOT USE_Contact Formulas'!B300,"Not all required fields are completed","OK"),NA())</f>
        <v>#N/A</v>
      </c>
      <c r="B300" s="41" t="e">
        <f>IF(AND('DO NOT USE_Contact Formulas'!A300,ISBLANK('Contact Data Entry'!B300)),"First Name is required",IF(NOT(ISBLANK('Contact Data Entry'!B300)),"OK",NA()))</f>
        <v>#N/A</v>
      </c>
      <c r="C300" s="41" t="e">
        <f>IF(AND('DO NOT USE_Contact Formulas'!A300,ISBLANK('Contact Data Entry'!C300)),"Last Name is required",IF(NOT(ISBLANK('Contact Data Entry'!C300)),"OK",NA()))</f>
        <v>#N/A</v>
      </c>
      <c r="D300" s="41" t="e">
        <f>IF(AND('DO NOT USE_Contact Formulas'!A300,ISBLANK('Contact Data Entry'!D300)),"Birthdate is required",IF(NOT(ISBLANK('Contact Data Entry'!D300)),"OK",NA()))</f>
        <v>#N/A</v>
      </c>
      <c r="E300" s="41" t="e">
        <f>IF(AND('DO NOT USE_Contact Formulas'!A300,ISBLANK('Contact Data Entry'!E300)),"Mobile Phone is required",IF(NOT(ISBLANK('Contact Data Entry'!E300)),IF(AND(ISNUMBER(VALUE('Contact Data Entry'!E300)),LEFT('Contact Data Entry'!E300,1)&lt;&gt;"1",LEN('Contact Data Entry'!E300)=10),"OK","Phone number must be valid format"),NA()))</f>
        <v>#N/A</v>
      </c>
      <c r="F300" s="41" t="e">
        <f>IF(LEN('Contact Data Entry'!F300)&gt;255,"Home Street Address must be less than 255 characters",IF('DO NOT USE_Contact Formulas'!A300,"OK",NA()))</f>
        <v>#N/A</v>
      </c>
      <c r="G300" s="41" t="e">
        <f>IF(LEN('Contact Data Entry'!G300)&gt;40,"City must be less than 40 characters",IF('DO NOT USE_Contact Formulas'!A300,"OK",NA()))</f>
        <v>#N/A</v>
      </c>
      <c r="H300" s="41" t="e">
        <f>IF(AND(NOT(ISBLANK('Contact Data Entry'!H300)),ISNA(VLOOKUP('Contact Data Entry'!H300,'DO NOT USE_School Picklist'!$P$3:$P$52,1,FALSE))),"Please select a value from the drop-down menu",IF('DO NOT USE_Contact Formulas'!A300,"OK",NA()))</f>
        <v>#N/A</v>
      </c>
      <c r="I300" s="41" t="e">
        <f>IF(AND('DO NOT USE_Contact Formulas'!A300,ISBLANK('Contact Data Entry'!I300)),"Zip is required",IF(ISBLANK('Contact Data Entry'!I300),NA(),"OK"))</f>
        <v>#N/A</v>
      </c>
      <c r="J300" s="41" t="e">
        <f>IF(AND('DO NOT USE_Contact Formulas'!A300,ISBLANK('Contact Data Entry'!J300)),"Student or Staff? is required",IF(ISBLANK('Contact Data Entry'!J300),NA(),IF(ISNA(VLOOKUP('Contact Data Entry'!J300,'DO NOT USE_School Picklist'!$B$3:$B$6,1,FALSE)),"Please select a value from the drop-down menu","OK")))</f>
        <v>#N/A</v>
      </c>
      <c r="K300" s="41" t="e">
        <f>IF(AND('Contact Data Entry'!J300='DO NOT USE_School Picklist'!$B$4,ISBLANK('Contact Data Entry'!K300)),"Occupation/Job Title is required if Student or Staff? is Yes, staff/faculty or volunteer",IF('DO NOT USE_Contact Formulas'!A300,"OK",NA()))</f>
        <v>#N/A</v>
      </c>
      <c r="L300" s="41" t="e">
        <f ca="1">IF('Contact Data Entry'!L300&gt;'DO NOT USE_School Picklist'!$C$3,"Date last on school campus/facility cannot be a future date",IF('DO NOT USE_Contact Formulas'!A300,IF(ISBLANK('Contact Data Entry'!L300),"Date last on school campus/facility is required","OK"),NA()))</f>
        <v>#N/A</v>
      </c>
      <c r="M300" s="42" t="e">
        <f ca="1">IF('Contact Data Entry'!M300&gt;'DO NOT USE_School Picklist'!$C$3,"Last Exposure Date cannot be a future date",IF('DO NOT USE_Contact Formulas'!A300,IF(ISBLANK('Contact Data Entry'!M300),"Last Exposure Date is required","OK"),NA()))</f>
        <v>#N/A</v>
      </c>
      <c r="N300" s="42" t="e">
        <f>IF(AND('DO NOT USE_Contact Formulas'!A300,ISBLANK('Contact Data Entry'!N300)),"Specific Place in the Location is required",IF(ISBLANK('Contact Data Entry'!N300),NA(),"OK"))</f>
        <v>#N/A</v>
      </c>
      <c r="O300" s="41" t="e">
        <f>IF(AND(NOT(ISBLANK('Contact Data Entry'!O300)),ISNA(VLOOKUP('Contact Data Entry'!O300,'DO NOT USE_School Picklist'!$L$3:$L$81,1,FALSE))),"Please select a value from the drop-down menu",IF('DO NOT USE_Contact Formulas'!A300,"OK",NA()))</f>
        <v>#N/A</v>
      </c>
      <c r="P300" s="41" t="e">
        <f>IF(AND(NOT(ISBLANK('Contact Data Entry'!P300)),NOT(ISNUMBER(MATCH("*@*.?*",'Contact Data Entry'!P300,0)))),"Email must be in a valid format",IF('DO NOT USE_Contact Formulas'!A300,"OK",NA()))</f>
        <v>#N/A</v>
      </c>
      <c r="Q300" s="41" t="e">
        <f>IF(LEN('Contact Data Entry'!Q300)&gt;50,"Parent/Guardian Name must be less than 50 characters",IF('DO NOT USE_Contact Formulas'!A300,"OK",NA()))</f>
        <v>#N/A</v>
      </c>
      <c r="R300" s="41" t="e">
        <f>IF(NOT(ISBLANK('Contact Data Entry'!R300)),IF(AND(ISNUMBER('Contact Data Entry'!R300),LEFT('Contact Data Entry'!R300,1)&lt;&gt;"1",LEN('Contact Data Entry'!R300)=10),"OK","Phone number must be valid format"),IF('DO NOT USE_Contact Formulas'!A300,"OK",NA()))</f>
        <v>#N/A</v>
      </c>
      <c r="S300" s="41" t="e">
        <f>IF(AND(NOT(ISBLANK('Contact Data Entry'!S300)),ISNA(VLOOKUP('Contact Data Entry'!S300,'DO NOT USE_School Picklist'!$N$3:$N$63,1,FALSE))),"Please select a value from the drop-down menu",IF('DO NOT USE_Contact Formulas'!A300,"OK",NA()))</f>
        <v>#N/A</v>
      </c>
      <c r="T300" s="41" t="e">
        <f>IF(AND(NOT(ISBLANK('Contact Data Entry'!T300)),ISNA(VLOOKUP('Contact Data Entry'!T300,'DO NOT USE_School Picklist'!$E$3:$E$10,1,FALSE))),"Please select a value from the drop-down menu",IF('DO NOT USE_Contact Formulas'!A300,"OK",NA()))</f>
        <v>#N/A</v>
      </c>
      <c r="U300" s="41" t="e">
        <f>IF(AND(NOT(ISBLANK('Contact Data Entry'!U300)),ISNA(VLOOKUP('Contact Data Entry'!U300,'DO NOT USE_School Picklist'!$F$3:$F$16,1,FALSE))),"Please select a value from the drop-down menu",IF('DO NOT USE_Contact Formulas'!A300,"OK",NA()))</f>
        <v>#N/A</v>
      </c>
      <c r="V300" s="41" t="e">
        <f>IF(LEN('Contact Data Entry'!V300)&gt;100,"Classroom(s) must be less than 100 characters",IF('DO NOT USE_Contact Formulas'!A300,"OK",NA()))</f>
        <v>#N/A</v>
      </c>
      <c r="W300" s="41" t="e">
        <f>IF(AND(NOT(ISBLANK('Contact Data Entry'!W300)),ISNA(VLOOKUP('Contact Data Entry'!W300,'DO NOT USE_School Picklist'!$K$3:$K$6,1,FALSE))),"Please select a value from the drop-down menu",IF('DO NOT USE_Contact Formulas'!A300,"OK",NA()))</f>
        <v>#N/A</v>
      </c>
      <c r="X300" s="41" t="e">
        <f>IF(AND(NOT(ISBLANK('Contact Data Entry'!X300)),ISNA(VLOOKUP('Contact Data Entry'!X300,'DO NOT USE_School Picklist'!$D$3:$D$5,1,FALSE))),"Please select a value from the drop-down menu",IF('DO NOT USE_Contact Formulas'!A300,"OK",NA()))</f>
        <v>#N/A</v>
      </c>
      <c r="Y300" s="41"/>
      <c r="Z300" s="41" t="e">
        <f>IF(AND(NOT(ISBLANK('Contact Data Entry'!Z300)),ISNA(VLOOKUP('Contact Data Entry'!Z300,'DO NOT USE_School Picklist'!$G$3:$G$5,1,FALSE))),"Please select a value from the drop-down menu",IF('DO NOT USE_Contact Formulas'!A300,"OK",NA()))</f>
        <v>#N/A</v>
      </c>
      <c r="AA300" s="41"/>
      <c r="AB300" s="41" t="e">
        <f>IF(AND(NOT(ISBLANK('Contact Data Entry'!AB300)),ISNA(VLOOKUP('Contact Data Entry'!AB300,'DO NOT USE_School Picklist'!$H$3:$H$4,1,FALSE))),"Please select a value from the drop-down menu",IF('DO NOT USE_Contact Formulas'!A300,"OK",NA()))</f>
        <v>#N/A</v>
      </c>
      <c r="AC300" s="41" t="e">
        <f ca="1">IF('Contact Data Entry'!AC300&gt;'DO NOT USE_School Picklist'!$C$3,"Test Date cannot be a future date",IF('DO NOT USE_Contact Formulas'!A300,"OK",NA()))</f>
        <v>#N/A</v>
      </c>
      <c r="AD300" s="41" t="e">
        <f>IF(AND(NOT(ISBLANK('Contact Data Entry'!AD300)),ISNA(VLOOKUP('Contact Data Entry'!AD300,'DO NOT USE_School Picklist'!$Q$3:$Q$8,1,FALSE))),"Please select a value from the drop-down menu",IF('DO NOT USE_Contact Formulas'!A300,"OK",NA()))</f>
        <v>#N/A</v>
      </c>
    </row>
    <row r="301" spans="1:30" x14ac:dyDescent="0.25">
      <c r="A301" s="40" t="e">
        <f>IF('DO NOT USE_Contact Formulas'!A301,IF('DO NOT USE_Contact Formulas'!B301,"Not all required fields are completed","OK"),NA())</f>
        <v>#N/A</v>
      </c>
      <c r="B301" s="41" t="e">
        <f>IF(AND('DO NOT USE_Contact Formulas'!A301,ISBLANK('Contact Data Entry'!B301)),"First Name is required",IF(NOT(ISBLANK('Contact Data Entry'!B301)),"OK",NA()))</f>
        <v>#N/A</v>
      </c>
      <c r="C301" s="41" t="e">
        <f>IF(AND('DO NOT USE_Contact Formulas'!A301,ISBLANK('Contact Data Entry'!C301)),"Last Name is required",IF(NOT(ISBLANK('Contact Data Entry'!C301)),"OK",NA()))</f>
        <v>#N/A</v>
      </c>
      <c r="D301" s="41" t="e">
        <f>IF(AND('DO NOT USE_Contact Formulas'!A301,ISBLANK('Contact Data Entry'!D301)),"Birthdate is required",IF(NOT(ISBLANK('Contact Data Entry'!D301)),"OK",NA()))</f>
        <v>#N/A</v>
      </c>
      <c r="E301" s="41" t="e">
        <f>IF(AND('DO NOT USE_Contact Formulas'!A301,ISBLANK('Contact Data Entry'!E301)),"Mobile Phone is required",IF(NOT(ISBLANK('Contact Data Entry'!E301)),IF(AND(ISNUMBER(VALUE('Contact Data Entry'!E301)),LEFT('Contact Data Entry'!E301,1)&lt;&gt;"1",LEN('Contact Data Entry'!E301)=10),"OK","Phone number must be valid format"),NA()))</f>
        <v>#N/A</v>
      </c>
      <c r="F301" s="41" t="e">
        <f>IF(LEN('Contact Data Entry'!F301)&gt;255,"Home Street Address must be less than 255 characters",IF('DO NOT USE_Contact Formulas'!A301,"OK",NA()))</f>
        <v>#N/A</v>
      </c>
      <c r="G301" s="41" t="e">
        <f>IF(LEN('Contact Data Entry'!G301)&gt;40,"City must be less than 40 characters",IF('DO NOT USE_Contact Formulas'!A301,"OK",NA()))</f>
        <v>#N/A</v>
      </c>
      <c r="H301" s="41" t="e">
        <f>IF(AND(NOT(ISBLANK('Contact Data Entry'!H301)),ISNA(VLOOKUP('Contact Data Entry'!H301,'DO NOT USE_School Picklist'!$P$3:$P$52,1,FALSE))),"Please select a value from the drop-down menu",IF('DO NOT USE_Contact Formulas'!A301,"OK",NA()))</f>
        <v>#N/A</v>
      </c>
      <c r="I301" s="41" t="e">
        <f>IF(AND('DO NOT USE_Contact Formulas'!A301,ISBLANK('Contact Data Entry'!I301)),"Zip is required",IF(ISBLANK('Contact Data Entry'!I301),NA(),"OK"))</f>
        <v>#N/A</v>
      </c>
      <c r="J301" s="41" t="e">
        <f>IF(AND('DO NOT USE_Contact Formulas'!A301,ISBLANK('Contact Data Entry'!J301)),"Student or Staff? is required",IF(ISBLANK('Contact Data Entry'!J301),NA(),IF(ISNA(VLOOKUP('Contact Data Entry'!J301,'DO NOT USE_School Picklist'!$B$3:$B$6,1,FALSE)),"Please select a value from the drop-down menu","OK")))</f>
        <v>#N/A</v>
      </c>
      <c r="K301" s="41" t="e">
        <f>IF(AND('Contact Data Entry'!J301='DO NOT USE_School Picklist'!$B$4,ISBLANK('Contact Data Entry'!K301)),"Occupation/Job Title is required if Student or Staff? is Yes, staff/faculty or volunteer",IF('DO NOT USE_Contact Formulas'!A301,"OK",NA()))</f>
        <v>#N/A</v>
      </c>
      <c r="L301" s="41" t="e">
        <f ca="1">IF('Contact Data Entry'!L301&gt;'DO NOT USE_School Picklist'!$C$3,"Date last on school campus/facility cannot be a future date",IF('DO NOT USE_Contact Formulas'!A301,IF(ISBLANK('Contact Data Entry'!L301),"Date last on school campus/facility is required","OK"),NA()))</f>
        <v>#N/A</v>
      </c>
      <c r="M301" s="42" t="e">
        <f ca="1">IF('Contact Data Entry'!M301&gt;'DO NOT USE_School Picklist'!$C$3,"Last Exposure Date cannot be a future date",IF('DO NOT USE_Contact Formulas'!A301,IF(ISBLANK('Contact Data Entry'!M301),"Last Exposure Date is required","OK"),NA()))</f>
        <v>#N/A</v>
      </c>
      <c r="N301" s="42" t="e">
        <f>IF(AND('DO NOT USE_Contact Formulas'!A301,ISBLANK('Contact Data Entry'!N301)),"Specific Place in the Location is required",IF(ISBLANK('Contact Data Entry'!N301),NA(),"OK"))</f>
        <v>#N/A</v>
      </c>
      <c r="O301" s="41" t="e">
        <f>IF(AND(NOT(ISBLANK('Contact Data Entry'!O301)),ISNA(VLOOKUP('Contact Data Entry'!O301,'DO NOT USE_School Picklist'!$L$3:$L$81,1,FALSE))),"Please select a value from the drop-down menu",IF('DO NOT USE_Contact Formulas'!A301,"OK",NA()))</f>
        <v>#N/A</v>
      </c>
      <c r="P301" s="41" t="e">
        <f>IF(AND(NOT(ISBLANK('Contact Data Entry'!P301)),NOT(ISNUMBER(MATCH("*@*.?*",'Contact Data Entry'!P301,0)))),"Email must be in a valid format",IF('DO NOT USE_Contact Formulas'!A301,"OK",NA()))</f>
        <v>#N/A</v>
      </c>
      <c r="Q301" s="41" t="e">
        <f>IF(LEN('Contact Data Entry'!Q301)&gt;50,"Parent/Guardian Name must be less than 50 characters",IF('DO NOT USE_Contact Formulas'!A301,"OK",NA()))</f>
        <v>#N/A</v>
      </c>
      <c r="R301" s="41" t="e">
        <f>IF(NOT(ISBLANK('Contact Data Entry'!R301)),IF(AND(ISNUMBER('Contact Data Entry'!R301),LEFT('Contact Data Entry'!R301,1)&lt;&gt;"1",LEN('Contact Data Entry'!R301)=10),"OK","Phone number must be valid format"),IF('DO NOT USE_Contact Formulas'!A301,"OK",NA()))</f>
        <v>#N/A</v>
      </c>
      <c r="S301" s="41" t="e">
        <f>IF(AND(NOT(ISBLANK('Contact Data Entry'!S301)),ISNA(VLOOKUP('Contact Data Entry'!S301,'DO NOT USE_School Picklist'!$N$3:$N$63,1,FALSE))),"Please select a value from the drop-down menu",IF('DO NOT USE_Contact Formulas'!A301,"OK",NA()))</f>
        <v>#N/A</v>
      </c>
      <c r="T301" s="41" t="e">
        <f>IF(AND(NOT(ISBLANK('Contact Data Entry'!T301)),ISNA(VLOOKUP('Contact Data Entry'!T301,'DO NOT USE_School Picklist'!$E$3:$E$10,1,FALSE))),"Please select a value from the drop-down menu",IF('DO NOT USE_Contact Formulas'!A301,"OK",NA()))</f>
        <v>#N/A</v>
      </c>
      <c r="U301" s="41" t="e">
        <f>IF(AND(NOT(ISBLANK('Contact Data Entry'!U301)),ISNA(VLOOKUP('Contact Data Entry'!U301,'DO NOT USE_School Picklist'!$F$3:$F$16,1,FALSE))),"Please select a value from the drop-down menu",IF('DO NOT USE_Contact Formulas'!A301,"OK",NA()))</f>
        <v>#N/A</v>
      </c>
      <c r="V301" s="41" t="e">
        <f>IF(LEN('Contact Data Entry'!V301)&gt;100,"Classroom(s) must be less than 100 characters",IF('DO NOT USE_Contact Formulas'!A301,"OK",NA()))</f>
        <v>#N/A</v>
      </c>
      <c r="W301" s="41" t="e">
        <f>IF(AND(NOT(ISBLANK('Contact Data Entry'!W301)),ISNA(VLOOKUP('Contact Data Entry'!W301,'DO NOT USE_School Picklist'!$K$3:$K$6,1,FALSE))),"Please select a value from the drop-down menu",IF('DO NOT USE_Contact Formulas'!A301,"OK",NA()))</f>
        <v>#N/A</v>
      </c>
      <c r="X301" s="41" t="e">
        <f>IF(AND(NOT(ISBLANK('Contact Data Entry'!X301)),ISNA(VLOOKUP('Contact Data Entry'!X301,'DO NOT USE_School Picklist'!$D$3:$D$5,1,FALSE))),"Please select a value from the drop-down menu",IF('DO NOT USE_Contact Formulas'!A301,"OK",NA()))</f>
        <v>#N/A</v>
      </c>
      <c r="Y301" s="41"/>
      <c r="Z301" s="41" t="e">
        <f>IF(AND(NOT(ISBLANK('Contact Data Entry'!Z301)),ISNA(VLOOKUP('Contact Data Entry'!Z301,'DO NOT USE_School Picklist'!$G$3:$G$5,1,FALSE))),"Please select a value from the drop-down menu",IF('DO NOT USE_Contact Formulas'!A301,"OK",NA()))</f>
        <v>#N/A</v>
      </c>
      <c r="AA301" s="41"/>
      <c r="AB301" s="41" t="e">
        <f>IF(AND(NOT(ISBLANK('Contact Data Entry'!AB301)),ISNA(VLOOKUP('Contact Data Entry'!AB301,'DO NOT USE_School Picklist'!$H$3:$H$4,1,FALSE))),"Please select a value from the drop-down menu",IF('DO NOT USE_Contact Formulas'!A301,"OK",NA()))</f>
        <v>#N/A</v>
      </c>
      <c r="AC301" s="41" t="e">
        <f ca="1">IF('Contact Data Entry'!AC301&gt;'DO NOT USE_School Picklist'!$C$3,"Test Date cannot be a future date",IF('DO NOT USE_Contact Formulas'!A301,"OK",NA()))</f>
        <v>#N/A</v>
      </c>
      <c r="AD301" s="41" t="e">
        <f>IF(AND(NOT(ISBLANK('Contact Data Entry'!AD301)),ISNA(VLOOKUP('Contact Data Entry'!AD301,'DO NOT USE_School Picklist'!$Q$3:$Q$8,1,FALSE))),"Please select a value from the drop-down menu",IF('DO NOT USE_Contact Formulas'!A301,"OK",NA()))</f>
        <v>#N/A</v>
      </c>
    </row>
    <row r="302" spans="1:30" x14ac:dyDescent="0.25">
      <c r="A302" s="40" t="e">
        <f>IF('DO NOT USE_Contact Formulas'!A302,IF('DO NOT USE_Contact Formulas'!B302,"Not all required fields are completed","OK"),NA())</f>
        <v>#N/A</v>
      </c>
      <c r="B302" s="41" t="e">
        <f>IF(AND('DO NOT USE_Contact Formulas'!A302,ISBLANK('Contact Data Entry'!B302)),"First Name is required",IF(NOT(ISBLANK('Contact Data Entry'!B302)),"OK",NA()))</f>
        <v>#N/A</v>
      </c>
      <c r="C302" s="41" t="e">
        <f>IF(AND('DO NOT USE_Contact Formulas'!A302,ISBLANK('Contact Data Entry'!C302)),"Last Name is required",IF(NOT(ISBLANK('Contact Data Entry'!C302)),"OK",NA()))</f>
        <v>#N/A</v>
      </c>
      <c r="D302" s="41" t="e">
        <f>IF(AND('DO NOT USE_Contact Formulas'!A302,ISBLANK('Contact Data Entry'!D302)),"Birthdate is required",IF(NOT(ISBLANK('Contact Data Entry'!D302)),"OK",NA()))</f>
        <v>#N/A</v>
      </c>
      <c r="E302" s="41" t="e">
        <f>IF(AND('DO NOT USE_Contact Formulas'!A302,ISBLANK('Contact Data Entry'!E302)),"Mobile Phone is required",IF(NOT(ISBLANK('Contact Data Entry'!E302)),IF(AND(ISNUMBER(VALUE('Contact Data Entry'!E302)),LEFT('Contact Data Entry'!E302,1)&lt;&gt;"1",LEN('Contact Data Entry'!E302)=10),"OK","Phone number must be valid format"),NA()))</f>
        <v>#N/A</v>
      </c>
      <c r="F302" s="41" t="e">
        <f>IF(LEN('Contact Data Entry'!F302)&gt;255,"Home Street Address must be less than 255 characters",IF('DO NOT USE_Contact Formulas'!A302,"OK",NA()))</f>
        <v>#N/A</v>
      </c>
      <c r="G302" s="41" t="e">
        <f>IF(LEN('Contact Data Entry'!G302)&gt;40,"City must be less than 40 characters",IF('DO NOT USE_Contact Formulas'!A302,"OK",NA()))</f>
        <v>#N/A</v>
      </c>
      <c r="H302" s="41" t="e">
        <f>IF(AND(NOT(ISBLANK('Contact Data Entry'!H302)),ISNA(VLOOKUP('Contact Data Entry'!H302,'DO NOT USE_School Picklist'!$P$3:$P$52,1,FALSE))),"Please select a value from the drop-down menu",IF('DO NOT USE_Contact Formulas'!A302,"OK",NA()))</f>
        <v>#N/A</v>
      </c>
      <c r="I302" s="41" t="e">
        <f>IF(AND('DO NOT USE_Contact Formulas'!A302,ISBLANK('Contact Data Entry'!I302)),"Zip is required",IF(ISBLANK('Contact Data Entry'!I302),NA(),"OK"))</f>
        <v>#N/A</v>
      </c>
      <c r="J302" s="41" t="e">
        <f>IF(AND('DO NOT USE_Contact Formulas'!A302,ISBLANK('Contact Data Entry'!J302)),"Student or Staff? is required",IF(ISBLANK('Contact Data Entry'!J302),NA(),IF(ISNA(VLOOKUP('Contact Data Entry'!J302,'DO NOT USE_School Picklist'!$B$3:$B$6,1,FALSE)),"Please select a value from the drop-down menu","OK")))</f>
        <v>#N/A</v>
      </c>
      <c r="K302" s="41" t="e">
        <f>IF(AND('Contact Data Entry'!J302='DO NOT USE_School Picklist'!$B$4,ISBLANK('Contact Data Entry'!K302)),"Occupation/Job Title is required if Student or Staff? is Yes, staff/faculty or volunteer",IF('DO NOT USE_Contact Formulas'!A302,"OK",NA()))</f>
        <v>#N/A</v>
      </c>
      <c r="L302" s="41" t="e">
        <f ca="1">IF('Contact Data Entry'!L302&gt;'DO NOT USE_School Picklist'!$C$3,"Date last on school campus/facility cannot be a future date",IF('DO NOT USE_Contact Formulas'!A302,IF(ISBLANK('Contact Data Entry'!L302),"Date last on school campus/facility is required","OK"),NA()))</f>
        <v>#N/A</v>
      </c>
      <c r="M302" s="42" t="e">
        <f ca="1">IF('Contact Data Entry'!M302&gt;'DO NOT USE_School Picklist'!$C$3,"Last Exposure Date cannot be a future date",IF('DO NOT USE_Contact Formulas'!A302,IF(ISBLANK('Contact Data Entry'!M302),"Last Exposure Date is required","OK"),NA()))</f>
        <v>#N/A</v>
      </c>
      <c r="N302" s="42" t="e">
        <f>IF(AND('DO NOT USE_Contact Formulas'!A302,ISBLANK('Contact Data Entry'!N302)),"Specific Place in the Location is required",IF(ISBLANK('Contact Data Entry'!N302),NA(),"OK"))</f>
        <v>#N/A</v>
      </c>
      <c r="O302" s="41" t="e">
        <f>IF(AND(NOT(ISBLANK('Contact Data Entry'!O302)),ISNA(VLOOKUP('Contact Data Entry'!O302,'DO NOT USE_School Picklist'!$L$3:$L$81,1,FALSE))),"Please select a value from the drop-down menu",IF('DO NOT USE_Contact Formulas'!A302,"OK",NA()))</f>
        <v>#N/A</v>
      </c>
      <c r="P302" s="41" t="e">
        <f>IF(AND(NOT(ISBLANK('Contact Data Entry'!P302)),NOT(ISNUMBER(MATCH("*@*.?*",'Contact Data Entry'!P302,0)))),"Email must be in a valid format",IF('DO NOT USE_Contact Formulas'!A302,"OK",NA()))</f>
        <v>#N/A</v>
      </c>
      <c r="Q302" s="41" t="e">
        <f>IF(LEN('Contact Data Entry'!Q302)&gt;50,"Parent/Guardian Name must be less than 50 characters",IF('DO NOT USE_Contact Formulas'!A302,"OK",NA()))</f>
        <v>#N/A</v>
      </c>
      <c r="R302" s="41" t="e">
        <f>IF(NOT(ISBLANK('Contact Data Entry'!R302)),IF(AND(ISNUMBER('Contact Data Entry'!R302),LEFT('Contact Data Entry'!R302,1)&lt;&gt;"1",LEN('Contact Data Entry'!R302)=10),"OK","Phone number must be valid format"),IF('DO NOT USE_Contact Formulas'!A302,"OK",NA()))</f>
        <v>#N/A</v>
      </c>
      <c r="S302" s="41" t="e">
        <f>IF(AND(NOT(ISBLANK('Contact Data Entry'!S302)),ISNA(VLOOKUP('Contact Data Entry'!S302,'DO NOT USE_School Picklist'!$N$3:$N$63,1,FALSE))),"Please select a value from the drop-down menu",IF('DO NOT USE_Contact Formulas'!A302,"OK",NA()))</f>
        <v>#N/A</v>
      </c>
      <c r="T302" s="41" t="e">
        <f>IF(AND(NOT(ISBLANK('Contact Data Entry'!T302)),ISNA(VLOOKUP('Contact Data Entry'!T302,'DO NOT USE_School Picklist'!$E$3:$E$10,1,FALSE))),"Please select a value from the drop-down menu",IF('DO NOT USE_Contact Formulas'!A302,"OK",NA()))</f>
        <v>#N/A</v>
      </c>
      <c r="U302" s="41" t="e">
        <f>IF(AND(NOT(ISBLANK('Contact Data Entry'!U302)),ISNA(VLOOKUP('Contact Data Entry'!U302,'DO NOT USE_School Picklist'!$F$3:$F$16,1,FALSE))),"Please select a value from the drop-down menu",IF('DO NOT USE_Contact Formulas'!A302,"OK",NA()))</f>
        <v>#N/A</v>
      </c>
      <c r="V302" s="41" t="e">
        <f>IF(LEN('Contact Data Entry'!V302)&gt;100,"Classroom(s) must be less than 100 characters",IF('DO NOT USE_Contact Formulas'!A302,"OK",NA()))</f>
        <v>#N/A</v>
      </c>
      <c r="W302" s="41" t="e">
        <f>IF(AND(NOT(ISBLANK('Contact Data Entry'!W302)),ISNA(VLOOKUP('Contact Data Entry'!W302,'DO NOT USE_School Picklist'!$K$3:$K$6,1,FALSE))),"Please select a value from the drop-down menu",IF('DO NOT USE_Contact Formulas'!A302,"OK",NA()))</f>
        <v>#N/A</v>
      </c>
      <c r="X302" s="41" t="e">
        <f>IF(AND(NOT(ISBLANK('Contact Data Entry'!X302)),ISNA(VLOOKUP('Contact Data Entry'!X302,'DO NOT USE_School Picklist'!$D$3:$D$5,1,FALSE))),"Please select a value from the drop-down menu",IF('DO NOT USE_Contact Formulas'!A302,"OK",NA()))</f>
        <v>#N/A</v>
      </c>
      <c r="Y302" s="41"/>
      <c r="Z302" s="41" t="e">
        <f>IF(AND(NOT(ISBLANK('Contact Data Entry'!Z302)),ISNA(VLOOKUP('Contact Data Entry'!Z302,'DO NOT USE_School Picklist'!$G$3:$G$5,1,FALSE))),"Please select a value from the drop-down menu",IF('DO NOT USE_Contact Formulas'!A302,"OK",NA()))</f>
        <v>#N/A</v>
      </c>
      <c r="AA302" s="41"/>
      <c r="AB302" s="41" t="e">
        <f>IF(AND(NOT(ISBLANK('Contact Data Entry'!AB302)),ISNA(VLOOKUP('Contact Data Entry'!AB302,'DO NOT USE_School Picklist'!$H$3:$H$4,1,FALSE))),"Please select a value from the drop-down menu",IF('DO NOT USE_Contact Formulas'!A302,"OK",NA()))</f>
        <v>#N/A</v>
      </c>
      <c r="AC302" s="41" t="e">
        <f ca="1">IF('Contact Data Entry'!AC302&gt;'DO NOT USE_School Picklist'!$C$3,"Test Date cannot be a future date",IF('DO NOT USE_Contact Formulas'!A302,"OK",NA()))</f>
        <v>#N/A</v>
      </c>
      <c r="AD302" s="41" t="e">
        <f>IF(AND(NOT(ISBLANK('Contact Data Entry'!AD302)),ISNA(VLOOKUP('Contact Data Entry'!AD302,'DO NOT USE_School Picklist'!$Q$3:$Q$8,1,FALSE))),"Please select a value from the drop-down menu",IF('DO NOT USE_Contact Formulas'!A302,"OK",NA()))</f>
        <v>#N/A</v>
      </c>
    </row>
    <row r="303" spans="1:30" x14ac:dyDescent="0.25">
      <c r="A303" s="40" t="e">
        <f>IF('DO NOT USE_Contact Formulas'!A303,IF('DO NOT USE_Contact Formulas'!B303,"Not all required fields are completed","OK"),NA())</f>
        <v>#N/A</v>
      </c>
      <c r="B303" s="41" t="e">
        <f>IF(AND('DO NOT USE_Contact Formulas'!A303,ISBLANK('Contact Data Entry'!B303)),"First Name is required",IF(NOT(ISBLANK('Contact Data Entry'!B303)),"OK",NA()))</f>
        <v>#N/A</v>
      </c>
      <c r="C303" s="41" t="e">
        <f>IF(AND('DO NOT USE_Contact Formulas'!A303,ISBLANK('Contact Data Entry'!C303)),"Last Name is required",IF(NOT(ISBLANK('Contact Data Entry'!C303)),"OK",NA()))</f>
        <v>#N/A</v>
      </c>
      <c r="D303" s="41" t="e">
        <f>IF(AND('DO NOT USE_Contact Formulas'!A303,ISBLANK('Contact Data Entry'!D303)),"Birthdate is required",IF(NOT(ISBLANK('Contact Data Entry'!D303)),"OK",NA()))</f>
        <v>#N/A</v>
      </c>
      <c r="E303" s="41" t="e">
        <f>IF(AND('DO NOT USE_Contact Formulas'!A303,ISBLANK('Contact Data Entry'!E303)),"Mobile Phone is required",IF(NOT(ISBLANK('Contact Data Entry'!E303)),IF(AND(ISNUMBER(VALUE('Contact Data Entry'!E303)),LEFT('Contact Data Entry'!E303,1)&lt;&gt;"1",LEN('Contact Data Entry'!E303)=10),"OK","Phone number must be valid format"),NA()))</f>
        <v>#N/A</v>
      </c>
      <c r="F303" s="41" t="e">
        <f>IF(LEN('Contact Data Entry'!F303)&gt;255,"Home Street Address must be less than 255 characters",IF('DO NOT USE_Contact Formulas'!A303,"OK",NA()))</f>
        <v>#N/A</v>
      </c>
      <c r="G303" s="41" t="e">
        <f>IF(LEN('Contact Data Entry'!G303)&gt;40,"City must be less than 40 characters",IF('DO NOT USE_Contact Formulas'!A303,"OK",NA()))</f>
        <v>#N/A</v>
      </c>
      <c r="H303" s="41" t="e">
        <f>IF(AND(NOT(ISBLANK('Contact Data Entry'!H303)),ISNA(VLOOKUP('Contact Data Entry'!H303,'DO NOT USE_School Picklist'!$P$3:$P$52,1,FALSE))),"Please select a value from the drop-down menu",IF('DO NOT USE_Contact Formulas'!A303,"OK",NA()))</f>
        <v>#N/A</v>
      </c>
      <c r="I303" s="41" t="e">
        <f>IF(AND('DO NOT USE_Contact Formulas'!A303,ISBLANK('Contact Data Entry'!I303)),"Zip is required",IF(ISBLANK('Contact Data Entry'!I303),NA(),"OK"))</f>
        <v>#N/A</v>
      </c>
      <c r="J303" s="41" t="e">
        <f>IF(AND('DO NOT USE_Contact Formulas'!A303,ISBLANK('Contact Data Entry'!J303)),"Student or Staff? is required",IF(ISBLANK('Contact Data Entry'!J303),NA(),IF(ISNA(VLOOKUP('Contact Data Entry'!J303,'DO NOT USE_School Picklist'!$B$3:$B$6,1,FALSE)),"Please select a value from the drop-down menu","OK")))</f>
        <v>#N/A</v>
      </c>
      <c r="K303" s="41" t="e">
        <f>IF(AND('Contact Data Entry'!J303='DO NOT USE_School Picklist'!$B$4,ISBLANK('Contact Data Entry'!K303)),"Occupation/Job Title is required if Student or Staff? is Yes, staff/faculty or volunteer",IF('DO NOT USE_Contact Formulas'!A303,"OK",NA()))</f>
        <v>#N/A</v>
      </c>
      <c r="L303" s="41" t="e">
        <f ca="1">IF('Contact Data Entry'!L303&gt;'DO NOT USE_School Picklist'!$C$3,"Date last on school campus/facility cannot be a future date",IF('DO NOT USE_Contact Formulas'!A303,IF(ISBLANK('Contact Data Entry'!L303),"Date last on school campus/facility is required","OK"),NA()))</f>
        <v>#N/A</v>
      </c>
      <c r="M303" s="42" t="e">
        <f ca="1">IF('Contact Data Entry'!M303&gt;'DO NOT USE_School Picklist'!$C$3,"Last Exposure Date cannot be a future date",IF('DO NOT USE_Contact Formulas'!A303,IF(ISBLANK('Contact Data Entry'!M303),"Last Exposure Date is required","OK"),NA()))</f>
        <v>#N/A</v>
      </c>
      <c r="N303" s="42" t="e">
        <f>IF(AND('DO NOT USE_Contact Formulas'!A303,ISBLANK('Contact Data Entry'!N303)),"Specific Place in the Location is required",IF(ISBLANK('Contact Data Entry'!N303),NA(),"OK"))</f>
        <v>#N/A</v>
      </c>
      <c r="O303" s="41" t="e">
        <f>IF(AND(NOT(ISBLANK('Contact Data Entry'!O303)),ISNA(VLOOKUP('Contact Data Entry'!O303,'DO NOT USE_School Picklist'!$L$3:$L$81,1,FALSE))),"Please select a value from the drop-down menu",IF('DO NOT USE_Contact Formulas'!A303,"OK",NA()))</f>
        <v>#N/A</v>
      </c>
      <c r="P303" s="41" t="e">
        <f>IF(AND(NOT(ISBLANK('Contact Data Entry'!P303)),NOT(ISNUMBER(MATCH("*@*.?*",'Contact Data Entry'!P303,0)))),"Email must be in a valid format",IF('DO NOT USE_Contact Formulas'!A303,"OK",NA()))</f>
        <v>#N/A</v>
      </c>
      <c r="Q303" s="41" t="e">
        <f>IF(LEN('Contact Data Entry'!Q303)&gt;50,"Parent/Guardian Name must be less than 50 characters",IF('DO NOT USE_Contact Formulas'!A303,"OK",NA()))</f>
        <v>#N/A</v>
      </c>
      <c r="R303" s="41" t="e">
        <f>IF(NOT(ISBLANK('Contact Data Entry'!R303)),IF(AND(ISNUMBER('Contact Data Entry'!R303),LEFT('Contact Data Entry'!R303,1)&lt;&gt;"1",LEN('Contact Data Entry'!R303)=10),"OK","Phone number must be valid format"),IF('DO NOT USE_Contact Formulas'!A303,"OK",NA()))</f>
        <v>#N/A</v>
      </c>
      <c r="S303" s="41" t="e">
        <f>IF(AND(NOT(ISBLANK('Contact Data Entry'!S303)),ISNA(VLOOKUP('Contact Data Entry'!S303,'DO NOT USE_School Picklist'!$N$3:$N$63,1,FALSE))),"Please select a value from the drop-down menu",IF('DO NOT USE_Contact Formulas'!A303,"OK",NA()))</f>
        <v>#N/A</v>
      </c>
      <c r="T303" s="41" t="e">
        <f>IF(AND(NOT(ISBLANK('Contact Data Entry'!T303)),ISNA(VLOOKUP('Contact Data Entry'!T303,'DO NOT USE_School Picklist'!$E$3:$E$10,1,FALSE))),"Please select a value from the drop-down menu",IF('DO NOT USE_Contact Formulas'!A303,"OK",NA()))</f>
        <v>#N/A</v>
      </c>
      <c r="U303" s="41" t="e">
        <f>IF(AND(NOT(ISBLANK('Contact Data Entry'!U303)),ISNA(VLOOKUP('Contact Data Entry'!U303,'DO NOT USE_School Picklist'!$F$3:$F$16,1,FALSE))),"Please select a value from the drop-down menu",IF('DO NOT USE_Contact Formulas'!A303,"OK",NA()))</f>
        <v>#N/A</v>
      </c>
      <c r="V303" s="41" t="e">
        <f>IF(LEN('Contact Data Entry'!V303)&gt;100,"Classroom(s) must be less than 100 characters",IF('DO NOT USE_Contact Formulas'!A303,"OK",NA()))</f>
        <v>#N/A</v>
      </c>
      <c r="W303" s="41" t="e">
        <f>IF(AND(NOT(ISBLANK('Contact Data Entry'!W303)),ISNA(VLOOKUP('Contact Data Entry'!W303,'DO NOT USE_School Picklist'!$K$3:$K$6,1,FALSE))),"Please select a value from the drop-down menu",IF('DO NOT USE_Contact Formulas'!A303,"OK",NA()))</f>
        <v>#N/A</v>
      </c>
      <c r="X303" s="41" t="e">
        <f>IF(AND(NOT(ISBLANK('Contact Data Entry'!X303)),ISNA(VLOOKUP('Contact Data Entry'!X303,'DO NOT USE_School Picklist'!$D$3:$D$5,1,FALSE))),"Please select a value from the drop-down menu",IF('DO NOT USE_Contact Formulas'!A303,"OK",NA()))</f>
        <v>#N/A</v>
      </c>
      <c r="Y303" s="41"/>
      <c r="Z303" s="41" t="e">
        <f>IF(AND(NOT(ISBLANK('Contact Data Entry'!Z303)),ISNA(VLOOKUP('Contact Data Entry'!Z303,'DO NOT USE_School Picklist'!$G$3:$G$5,1,FALSE))),"Please select a value from the drop-down menu",IF('DO NOT USE_Contact Formulas'!A303,"OK",NA()))</f>
        <v>#N/A</v>
      </c>
      <c r="AA303" s="41"/>
      <c r="AB303" s="41" t="e">
        <f>IF(AND(NOT(ISBLANK('Contact Data Entry'!AB303)),ISNA(VLOOKUP('Contact Data Entry'!AB303,'DO NOT USE_School Picklist'!$H$3:$H$4,1,FALSE))),"Please select a value from the drop-down menu",IF('DO NOT USE_Contact Formulas'!A303,"OK",NA()))</f>
        <v>#N/A</v>
      </c>
      <c r="AC303" s="41" t="e">
        <f ca="1">IF('Contact Data Entry'!AC303&gt;'DO NOT USE_School Picklist'!$C$3,"Test Date cannot be a future date",IF('DO NOT USE_Contact Formulas'!A303,"OK",NA()))</f>
        <v>#N/A</v>
      </c>
      <c r="AD303" s="41" t="e">
        <f>IF(AND(NOT(ISBLANK('Contact Data Entry'!AD303)),ISNA(VLOOKUP('Contact Data Entry'!AD303,'DO NOT USE_School Picklist'!$Q$3:$Q$8,1,FALSE))),"Please select a value from the drop-down menu",IF('DO NOT USE_Contact Formulas'!A303,"OK",NA()))</f>
        <v>#N/A</v>
      </c>
    </row>
    <row r="304" spans="1:30" x14ac:dyDescent="0.25">
      <c r="A304" s="40" t="e">
        <f>IF('DO NOT USE_Contact Formulas'!A304,IF('DO NOT USE_Contact Formulas'!B304,"Not all required fields are completed","OK"),NA())</f>
        <v>#N/A</v>
      </c>
      <c r="B304" s="41" t="e">
        <f>IF(AND('DO NOT USE_Contact Formulas'!A304,ISBLANK('Contact Data Entry'!B304)),"First Name is required",IF(NOT(ISBLANK('Contact Data Entry'!B304)),"OK",NA()))</f>
        <v>#N/A</v>
      </c>
      <c r="C304" s="41" t="e">
        <f>IF(AND('DO NOT USE_Contact Formulas'!A304,ISBLANK('Contact Data Entry'!C304)),"Last Name is required",IF(NOT(ISBLANK('Contact Data Entry'!C304)),"OK",NA()))</f>
        <v>#N/A</v>
      </c>
      <c r="D304" s="41" t="e">
        <f>IF(AND('DO NOT USE_Contact Formulas'!A304,ISBLANK('Contact Data Entry'!D304)),"Birthdate is required",IF(NOT(ISBLANK('Contact Data Entry'!D304)),"OK",NA()))</f>
        <v>#N/A</v>
      </c>
      <c r="E304" s="41" t="e">
        <f>IF(AND('DO NOT USE_Contact Formulas'!A304,ISBLANK('Contact Data Entry'!E304)),"Mobile Phone is required",IF(NOT(ISBLANK('Contact Data Entry'!E304)),IF(AND(ISNUMBER(VALUE('Contact Data Entry'!E304)),LEFT('Contact Data Entry'!E304,1)&lt;&gt;"1",LEN('Contact Data Entry'!E304)=10),"OK","Phone number must be valid format"),NA()))</f>
        <v>#N/A</v>
      </c>
      <c r="F304" s="41" t="e">
        <f>IF(LEN('Contact Data Entry'!F304)&gt;255,"Home Street Address must be less than 255 characters",IF('DO NOT USE_Contact Formulas'!A304,"OK",NA()))</f>
        <v>#N/A</v>
      </c>
      <c r="G304" s="41" t="e">
        <f>IF(LEN('Contact Data Entry'!G304)&gt;40,"City must be less than 40 characters",IF('DO NOT USE_Contact Formulas'!A304,"OK",NA()))</f>
        <v>#N/A</v>
      </c>
      <c r="H304" s="41" t="e">
        <f>IF(AND(NOT(ISBLANK('Contact Data Entry'!H304)),ISNA(VLOOKUP('Contact Data Entry'!H304,'DO NOT USE_School Picklist'!$P$3:$P$52,1,FALSE))),"Please select a value from the drop-down menu",IF('DO NOT USE_Contact Formulas'!A304,"OK",NA()))</f>
        <v>#N/A</v>
      </c>
      <c r="I304" s="41" t="e">
        <f>IF(AND('DO NOT USE_Contact Formulas'!A304,ISBLANK('Contact Data Entry'!I304)),"Zip is required",IF(ISBLANK('Contact Data Entry'!I304),NA(),"OK"))</f>
        <v>#N/A</v>
      </c>
      <c r="J304" s="41" t="e">
        <f>IF(AND('DO NOT USE_Contact Formulas'!A304,ISBLANK('Contact Data Entry'!J304)),"Student or Staff? is required",IF(ISBLANK('Contact Data Entry'!J304),NA(),IF(ISNA(VLOOKUP('Contact Data Entry'!J304,'DO NOT USE_School Picklist'!$B$3:$B$6,1,FALSE)),"Please select a value from the drop-down menu","OK")))</f>
        <v>#N/A</v>
      </c>
      <c r="K304" s="41" t="e">
        <f>IF(AND('Contact Data Entry'!J304='DO NOT USE_School Picklist'!$B$4,ISBLANK('Contact Data Entry'!K304)),"Occupation/Job Title is required if Student or Staff? is Yes, staff/faculty or volunteer",IF('DO NOT USE_Contact Formulas'!A304,"OK",NA()))</f>
        <v>#N/A</v>
      </c>
      <c r="L304" s="41" t="e">
        <f ca="1">IF('Contact Data Entry'!L304&gt;'DO NOT USE_School Picklist'!$C$3,"Date last on school campus/facility cannot be a future date",IF('DO NOT USE_Contact Formulas'!A304,IF(ISBLANK('Contact Data Entry'!L304),"Date last on school campus/facility is required","OK"),NA()))</f>
        <v>#N/A</v>
      </c>
      <c r="M304" s="42" t="e">
        <f ca="1">IF('Contact Data Entry'!M304&gt;'DO NOT USE_School Picklist'!$C$3,"Last Exposure Date cannot be a future date",IF('DO NOT USE_Contact Formulas'!A304,IF(ISBLANK('Contact Data Entry'!M304),"Last Exposure Date is required","OK"),NA()))</f>
        <v>#N/A</v>
      </c>
      <c r="N304" s="42" t="e">
        <f>IF(AND('DO NOT USE_Contact Formulas'!A304,ISBLANK('Contact Data Entry'!N304)),"Specific Place in the Location is required",IF(ISBLANK('Contact Data Entry'!N304),NA(),"OK"))</f>
        <v>#N/A</v>
      </c>
      <c r="O304" s="41" t="e">
        <f>IF(AND(NOT(ISBLANK('Contact Data Entry'!O304)),ISNA(VLOOKUP('Contact Data Entry'!O304,'DO NOT USE_School Picklist'!$L$3:$L$81,1,FALSE))),"Please select a value from the drop-down menu",IF('DO NOT USE_Contact Formulas'!A304,"OK",NA()))</f>
        <v>#N/A</v>
      </c>
      <c r="P304" s="41" t="e">
        <f>IF(AND(NOT(ISBLANK('Contact Data Entry'!P304)),NOT(ISNUMBER(MATCH("*@*.?*",'Contact Data Entry'!P304,0)))),"Email must be in a valid format",IF('DO NOT USE_Contact Formulas'!A304,"OK",NA()))</f>
        <v>#N/A</v>
      </c>
      <c r="Q304" s="41" t="e">
        <f>IF(LEN('Contact Data Entry'!Q304)&gt;50,"Parent/Guardian Name must be less than 50 characters",IF('DO NOT USE_Contact Formulas'!A304,"OK",NA()))</f>
        <v>#N/A</v>
      </c>
      <c r="R304" s="41" t="e">
        <f>IF(NOT(ISBLANK('Contact Data Entry'!R304)),IF(AND(ISNUMBER('Contact Data Entry'!R304),LEFT('Contact Data Entry'!R304,1)&lt;&gt;"1",LEN('Contact Data Entry'!R304)=10),"OK","Phone number must be valid format"),IF('DO NOT USE_Contact Formulas'!A304,"OK",NA()))</f>
        <v>#N/A</v>
      </c>
      <c r="S304" s="41" t="e">
        <f>IF(AND(NOT(ISBLANK('Contact Data Entry'!S304)),ISNA(VLOOKUP('Contact Data Entry'!S304,'DO NOT USE_School Picklist'!$N$3:$N$63,1,FALSE))),"Please select a value from the drop-down menu",IF('DO NOT USE_Contact Formulas'!A304,"OK",NA()))</f>
        <v>#N/A</v>
      </c>
      <c r="T304" s="41" t="e">
        <f>IF(AND(NOT(ISBLANK('Contact Data Entry'!T304)),ISNA(VLOOKUP('Contact Data Entry'!T304,'DO NOT USE_School Picklist'!$E$3:$E$10,1,FALSE))),"Please select a value from the drop-down menu",IF('DO NOT USE_Contact Formulas'!A304,"OK",NA()))</f>
        <v>#N/A</v>
      </c>
      <c r="U304" s="41" t="e">
        <f>IF(AND(NOT(ISBLANK('Contact Data Entry'!U304)),ISNA(VLOOKUP('Contact Data Entry'!U304,'DO NOT USE_School Picklist'!$F$3:$F$16,1,FALSE))),"Please select a value from the drop-down menu",IF('DO NOT USE_Contact Formulas'!A304,"OK",NA()))</f>
        <v>#N/A</v>
      </c>
      <c r="V304" s="41" t="e">
        <f>IF(LEN('Contact Data Entry'!V304)&gt;100,"Classroom(s) must be less than 100 characters",IF('DO NOT USE_Contact Formulas'!A304,"OK",NA()))</f>
        <v>#N/A</v>
      </c>
      <c r="W304" s="41" t="e">
        <f>IF(AND(NOT(ISBLANK('Contact Data Entry'!W304)),ISNA(VLOOKUP('Contact Data Entry'!W304,'DO NOT USE_School Picklist'!$K$3:$K$6,1,FALSE))),"Please select a value from the drop-down menu",IF('DO NOT USE_Contact Formulas'!A304,"OK",NA()))</f>
        <v>#N/A</v>
      </c>
      <c r="X304" s="41" t="e">
        <f>IF(AND(NOT(ISBLANK('Contact Data Entry'!X304)),ISNA(VLOOKUP('Contact Data Entry'!X304,'DO NOT USE_School Picklist'!$D$3:$D$5,1,FALSE))),"Please select a value from the drop-down menu",IF('DO NOT USE_Contact Formulas'!A304,"OK",NA()))</f>
        <v>#N/A</v>
      </c>
      <c r="Y304" s="41"/>
      <c r="Z304" s="41" t="e">
        <f>IF(AND(NOT(ISBLANK('Contact Data Entry'!Z304)),ISNA(VLOOKUP('Contact Data Entry'!Z304,'DO NOT USE_School Picklist'!$G$3:$G$5,1,FALSE))),"Please select a value from the drop-down menu",IF('DO NOT USE_Contact Formulas'!A304,"OK",NA()))</f>
        <v>#N/A</v>
      </c>
      <c r="AA304" s="41"/>
      <c r="AB304" s="41" t="e">
        <f>IF(AND(NOT(ISBLANK('Contact Data Entry'!AB304)),ISNA(VLOOKUP('Contact Data Entry'!AB304,'DO NOT USE_School Picklist'!$H$3:$H$4,1,FALSE))),"Please select a value from the drop-down menu",IF('DO NOT USE_Contact Formulas'!A304,"OK",NA()))</f>
        <v>#N/A</v>
      </c>
      <c r="AC304" s="41" t="e">
        <f ca="1">IF('Contact Data Entry'!AC304&gt;'DO NOT USE_School Picklist'!$C$3,"Test Date cannot be a future date",IF('DO NOT USE_Contact Formulas'!A304,"OK",NA()))</f>
        <v>#N/A</v>
      </c>
      <c r="AD304" s="41" t="e">
        <f>IF(AND(NOT(ISBLANK('Contact Data Entry'!AD304)),ISNA(VLOOKUP('Contact Data Entry'!AD304,'DO NOT USE_School Picklist'!$Q$3:$Q$8,1,FALSE))),"Please select a value from the drop-down menu",IF('DO NOT USE_Contact Formulas'!A304,"OK",NA()))</f>
        <v>#N/A</v>
      </c>
    </row>
    <row r="305" spans="1:30" x14ac:dyDescent="0.25">
      <c r="A305" s="40" t="e">
        <f>IF('DO NOT USE_Contact Formulas'!A305,IF('DO NOT USE_Contact Formulas'!B305,"Not all required fields are completed","OK"),NA())</f>
        <v>#N/A</v>
      </c>
      <c r="B305" s="41" t="e">
        <f>IF(AND('DO NOT USE_Contact Formulas'!A305,ISBLANK('Contact Data Entry'!B305)),"First Name is required",IF(NOT(ISBLANK('Contact Data Entry'!B305)),"OK",NA()))</f>
        <v>#N/A</v>
      </c>
      <c r="C305" s="41" t="e">
        <f>IF(AND('DO NOT USE_Contact Formulas'!A305,ISBLANK('Contact Data Entry'!C305)),"Last Name is required",IF(NOT(ISBLANK('Contact Data Entry'!C305)),"OK",NA()))</f>
        <v>#N/A</v>
      </c>
      <c r="D305" s="41" t="e">
        <f>IF(AND('DO NOT USE_Contact Formulas'!A305,ISBLANK('Contact Data Entry'!D305)),"Birthdate is required",IF(NOT(ISBLANK('Contact Data Entry'!D305)),"OK",NA()))</f>
        <v>#N/A</v>
      </c>
      <c r="E305" s="41" t="e">
        <f>IF(AND('DO NOT USE_Contact Formulas'!A305,ISBLANK('Contact Data Entry'!E305)),"Mobile Phone is required",IF(NOT(ISBLANK('Contact Data Entry'!E305)),IF(AND(ISNUMBER(VALUE('Contact Data Entry'!E305)),LEFT('Contact Data Entry'!E305,1)&lt;&gt;"1",LEN('Contact Data Entry'!E305)=10),"OK","Phone number must be valid format"),NA()))</f>
        <v>#N/A</v>
      </c>
      <c r="F305" s="41" t="e">
        <f>IF(LEN('Contact Data Entry'!F305)&gt;255,"Home Street Address must be less than 255 characters",IF('DO NOT USE_Contact Formulas'!A305,"OK",NA()))</f>
        <v>#N/A</v>
      </c>
      <c r="G305" s="41" t="e">
        <f>IF(LEN('Contact Data Entry'!G305)&gt;40,"City must be less than 40 characters",IF('DO NOT USE_Contact Formulas'!A305,"OK",NA()))</f>
        <v>#N/A</v>
      </c>
      <c r="H305" s="41" t="e">
        <f>IF(AND(NOT(ISBLANK('Contact Data Entry'!H305)),ISNA(VLOOKUP('Contact Data Entry'!H305,'DO NOT USE_School Picklist'!$P$3:$P$52,1,FALSE))),"Please select a value from the drop-down menu",IF('DO NOT USE_Contact Formulas'!A305,"OK",NA()))</f>
        <v>#N/A</v>
      </c>
      <c r="I305" s="41" t="e">
        <f>IF(AND('DO NOT USE_Contact Formulas'!A305,ISBLANK('Contact Data Entry'!I305)),"Zip is required",IF(ISBLANK('Contact Data Entry'!I305),NA(),"OK"))</f>
        <v>#N/A</v>
      </c>
      <c r="J305" s="41" t="e">
        <f>IF(AND('DO NOT USE_Contact Formulas'!A305,ISBLANK('Contact Data Entry'!J305)),"Student or Staff? is required",IF(ISBLANK('Contact Data Entry'!J305),NA(),IF(ISNA(VLOOKUP('Contact Data Entry'!J305,'DO NOT USE_School Picklist'!$B$3:$B$6,1,FALSE)),"Please select a value from the drop-down menu","OK")))</f>
        <v>#N/A</v>
      </c>
      <c r="K305" s="41" t="e">
        <f>IF(AND('Contact Data Entry'!J305='DO NOT USE_School Picklist'!$B$4,ISBLANK('Contact Data Entry'!K305)),"Occupation/Job Title is required if Student or Staff? is Yes, staff/faculty or volunteer",IF('DO NOT USE_Contact Formulas'!A305,"OK",NA()))</f>
        <v>#N/A</v>
      </c>
      <c r="L305" s="41" t="e">
        <f ca="1">IF('Contact Data Entry'!L305&gt;'DO NOT USE_School Picklist'!$C$3,"Date last on school campus/facility cannot be a future date",IF('DO NOT USE_Contact Formulas'!A305,IF(ISBLANK('Contact Data Entry'!L305),"Date last on school campus/facility is required","OK"),NA()))</f>
        <v>#N/A</v>
      </c>
      <c r="M305" s="42" t="e">
        <f ca="1">IF('Contact Data Entry'!M305&gt;'DO NOT USE_School Picklist'!$C$3,"Last Exposure Date cannot be a future date",IF('DO NOT USE_Contact Formulas'!A305,IF(ISBLANK('Contact Data Entry'!M305),"Last Exposure Date is required","OK"),NA()))</f>
        <v>#N/A</v>
      </c>
      <c r="N305" s="42" t="e">
        <f>IF(AND('DO NOT USE_Contact Formulas'!A305,ISBLANK('Contact Data Entry'!N305)),"Specific Place in the Location is required",IF(ISBLANK('Contact Data Entry'!N305),NA(),"OK"))</f>
        <v>#N/A</v>
      </c>
      <c r="O305" s="41" t="e">
        <f>IF(AND(NOT(ISBLANK('Contact Data Entry'!O305)),ISNA(VLOOKUP('Contact Data Entry'!O305,'DO NOT USE_School Picklist'!$L$3:$L$81,1,FALSE))),"Please select a value from the drop-down menu",IF('DO NOT USE_Contact Formulas'!A305,"OK",NA()))</f>
        <v>#N/A</v>
      </c>
      <c r="P305" s="41" t="e">
        <f>IF(AND(NOT(ISBLANK('Contact Data Entry'!P305)),NOT(ISNUMBER(MATCH("*@*.?*",'Contact Data Entry'!P305,0)))),"Email must be in a valid format",IF('DO NOT USE_Contact Formulas'!A305,"OK",NA()))</f>
        <v>#N/A</v>
      </c>
      <c r="Q305" s="41" t="e">
        <f>IF(LEN('Contact Data Entry'!Q305)&gt;50,"Parent/Guardian Name must be less than 50 characters",IF('DO NOT USE_Contact Formulas'!A305,"OK",NA()))</f>
        <v>#N/A</v>
      </c>
      <c r="R305" s="41" t="e">
        <f>IF(NOT(ISBLANK('Contact Data Entry'!R305)),IF(AND(ISNUMBER('Contact Data Entry'!R305),LEFT('Contact Data Entry'!R305,1)&lt;&gt;"1",LEN('Contact Data Entry'!R305)=10),"OK","Phone number must be valid format"),IF('DO NOT USE_Contact Formulas'!A305,"OK",NA()))</f>
        <v>#N/A</v>
      </c>
      <c r="S305" s="41" t="e">
        <f>IF(AND(NOT(ISBLANK('Contact Data Entry'!S305)),ISNA(VLOOKUP('Contact Data Entry'!S305,'DO NOT USE_School Picklist'!$N$3:$N$63,1,FALSE))),"Please select a value from the drop-down menu",IF('DO NOT USE_Contact Formulas'!A305,"OK",NA()))</f>
        <v>#N/A</v>
      </c>
      <c r="T305" s="41" t="e">
        <f>IF(AND(NOT(ISBLANK('Contact Data Entry'!T305)),ISNA(VLOOKUP('Contact Data Entry'!T305,'DO NOT USE_School Picklist'!$E$3:$E$10,1,FALSE))),"Please select a value from the drop-down menu",IF('DO NOT USE_Contact Formulas'!A305,"OK",NA()))</f>
        <v>#N/A</v>
      </c>
      <c r="U305" s="41" t="e">
        <f>IF(AND(NOT(ISBLANK('Contact Data Entry'!U305)),ISNA(VLOOKUP('Contact Data Entry'!U305,'DO NOT USE_School Picklist'!$F$3:$F$16,1,FALSE))),"Please select a value from the drop-down menu",IF('DO NOT USE_Contact Formulas'!A305,"OK",NA()))</f>
        <v>#N/A</v>
      </c>
      <c r="V305" s="41" t="e">
        <f>IF(LEN('Contact Data Entry'!V305)&gt;100,"Classroom(s) must be less than 100 characters",IF('DO NOT USE_Contact Formulas'!A305,"OK",NA()))</f>
        <v>#N/A</v>
      </c>
      <c r="W305" s="41" t="e">
        <f>IF(AND(NOT(ISBLANK('Contact Data Entry'!W305)),ISNA(VLOOKUP('Contact Data Entry'!W305,'DO NOT USE_School Picklist'!$K$3:$K$6,1,FALSE))),"Please select a value from the drop-down menu",IF('DO NOT USE_Contact Formulas'!A305,"OK",NA()))</f>
        <v>#N/A</v>
      </c>
      <c r="X305" s="41" t="e">
        <f>IF(AND(NOT(ISBLANK('Contact Data Entry'!X305)),ISNA(VLOOKUP('Contact Data Entry'!X305,'DO NOT USE_School Picklist'!$D$3:$D$5,1,FALSE))),"Please select a value from the drop-down menu",IF('DO NOT USE_Contact Formulas'!A305,"OK",NA()))</f>
        <v>#N/A</v>
      </c>
      <c r="Y305" s="41"/>
      <c r="Z305" s="41" t="e">
        <f>IF(AND(NOT(ISBLANK('Contact Data Entry'!Z305)),ISNA(VLOOKUP('Contact Data Entry'!Z305,'DO NOT USE_School Picklist'!$G$3:$G$5,1,FALSE))),"Please select a value from the drop-down menu",IF('DO NOT USE_Contact Formulas'!A305,"OK",NA()))</f>
        <v>#N/A</v>
      </c>
      <c r="AA305" s="41"/>
      <c r="AB305" s="41" t="e">
        <f>IF(AND(NOT(ISBLANK('Contact Data Entry'!AB305)),ISNA(VLOOKUP('Contact Data Entry'!AB305,'DO NOT USE_School Picklist'!$H$3:$H$4,1,FALSE))),"Please select a value from the drop-down menu",IF('DO NOT USE_Contact Formulas'!A305,"OK",NA()))</f>
        <v>#N/A</v>
      </c>
      <c r="AC305" s="41" t="e">
        <f ca="1">IF('Contact Data Entry'!AC305&gt;'DO NOT USE_School Picklist'!$C$3,"Test Date cannot be a future date",IF('DO NOT USE_Contact Formulas'!A305,"OK",NA()))</f>
        <v>#N/A</v>
      </c>
      <c r="AD305" s="41" t="e">
        <f>IF(AND(NOT(ISBLANK('Contact Data Entry'!AD305)),ISNA(VLOOKUP('Contact Data Entry'!AD305,'DO NOT USE_School Picklist'!$Q$3:$Q$8,1,FALSE))),"Please select a value from the drop-down menu",IF('DO NOT USE_Contact Formulas'!A305,"OK",NA()))</f>
        <v>#N/A</v>
      </c>
    </row>
    <row r="306" spans="1:30" x14ac:dyDescent="0.25">
      <c r="A306" s="40" t="e">
        <f>IF('DO NOT USE_Contact Formulas'!A306,IF('DO NOT USE_Contact Formulas'!B306,"Not all required fields are completed","OK"),NA())</f>
        <v>#N/A</v>
      </c>
      <c r="B306" s="41" t="e">
        <f>IF(AND('DO NOT USE_Contact Formulas'!A306,ISBLANK('Contact Data Entry'!B306)),"First Name is required",IF(NOT(ISBLANK('Contact Data Entry'!B306)),"OK",NA()))</f>
        <v>#N/A</v>
      </c>
      <c r="C306" s="41" t="e">
        <f>IF(AND('DO NOT USE_Contact Formulas'!A306,ISBLANK('Contact Data Entry'!C306)),"Last Name is required",IF(NOT(ISBLANK('Contact Data Entry'!C306)),"OK",NA()))</f>
        <v>#N/A</v>
      </c>
      <c r="D306" s="41" t="e">
        <f>IF(AND('DO NOT USE_Contact Formulas'!A306,ISBLANK('Contact Data Entry'!D306)),"Birthdate is required",IF(NOT(ISBLANK('Contact Data Entry'!D306)),"OK",NA()))</f>
        <v>#N/A</v>
      </c>
      <c r="E306" s="41" t="e">
        <f>IF(AND('DO NOT USE_Contact Formulas'!A306,ISBLANK('Contact Data Entry'!E306)),"Mobile Phone is required",IF(NOT(ISBLANK('Contact Data Entry'!E306)),IF(AND(ISNUMBER(VALUE('Contact Data Entry'!E306)),LEFT('Contact Data Entry'!E306,1)&lt;&gt;"1",LEN('Contact Data Entry'!E306)=10),"OK","Phone number must be valid format"),NA()))</f>
        <v>#N/A</v>
      </c>
      <c r="F306" s="41" t="e">
        <f>IF(LEN('Contact Data Entry'!F306)&gt;255,"Home Street Address must be less than 255 characters",IF('DO NOT USE_Contact Formulas'!A306,"OK",NA()))</f>
        <v>#N/A</v>
      </c>
      <c r="G306" s="41" t="e">
        <f>IF(LEN('Contact Data Entry'!G306)&gt;40,"City must be less than 40 characters",IF('DO NOT USE_Contact Formulas'!A306,"OK",NA()))</f>
        <v>#N/A</v>
      </c>
      <c r="H306" s="41" t="e">
        <f>IF(AND(NOT(ISBLANK('Contact Data Entry'!H306)),ISNA(VLOOKUP('Contact Data Entry'!H306,'DO NOT USE_School Picklist'!$P$3:$P$52,1,FALSE))),"Please select a value from the drop-down menu",IF('DO NOT USE_Contact Formulas'!A306,"OK",NA()))</f>
        <v>#N/A</v>
      </c>
      <c r="I306" s="41" t="e">
        <f>IF(AND('DO NOT USE_Contact Formulas'!A306,ISBLANK('Contact Data Entry'!I306)),"Zip is required",IF(ISBLANK('Contact Data Entry'!I306),NA(),"OK"))</f>
        <v>#N/A</v>
      </c>
      <c r="J306" s="41" t="e">
        <f>IF(AND('DO NOT USE_Contact Formulas'!A306,ISBLANK('Contact Data Entry'!J306)),"Student or Staff? is required",IF(ISBLANK('Contact Data Entry'!J306),NA(),IF(ISNA(VLOOKUP('Contact Data Entry'!J306,'DO NOT USE_School Picklist'!$B$3:$B$6,1,FALSE)),"Please select a value from the drop-down menu","OK")))</f>
        <v>#N/A</v>
      </c>
      <c r="K306" s="41" t="e">
        <f>IF(AND('Contact Data Entry'!J306='DO NOT USE_School Picklist'!$B$4,ISBLANK('Contact Data Entry'!K306)),"Occupation/Job Title is required if Student or Staff? is Yes, staff/faculty or volunteer",IF('DO NOT USE_Contact Formulas'!A306,"OK",NA()))</f>
        <v>#N/A</v>
      </c>
      <c r="L306" s="41" t="e">
        <f ca="1">IF('Contact Data Entry'!L306&gt;'DO NOT USE_School Picklist'!$C$3,"Date last on school campus/facility cannot be a future date",IF('DO NOT USE_Contact Formulas'!A306,IF(ISBLANK('Contact Data Entry'!L306),"Date last on school campus/facility is required","OK"),NA()))</f>
        <v>#N/A</v>
      </c>
      <c r="M306" s="42" t="e">
        <f ca="1">IF('Contact Data Entry'!M306&gt;'DO NOT USE_School Picklist'!$C$3,"Last Exposure Date cannot be a future date",IF('DO NOT USE_Contact Formulas'!A306,IF(ISBLANK('Contact Data Entry'!M306),"Last Exposure Date is required","OK"),NA()))</f>
        <v>#N/A</v>
      </c>
      <c r="N306" s="42" t="e">
        <f>IF(AND('DO NOT USE_Contact Formulas'!A306,ISBLANK('Contact Data Entry'!N306)),"Specific Place in the Location is required",IF(ISBLANK('Contact Data Entry'!N306),NA(),"OK"))</f>
        <v>#N/A</v>
      </c>
      <c r="O306" s="41" t="e">
        <f>IF(AND(NOT(ISBLANK('Contact Data Entry'!O306)),ISNA(VLOOKUP('Contact Data Entry'!O306,'DO NOT USE_School Picklist'!$L$3:$L$81,1,FALSE))),"Please select a value from the drop-down menu",IF('DO NOT USE_Contact Formulas'!A306,"OK",NA()))</f>
        <v>#N/A</v>
      </c>
      <c r="P306" s="41" t="e">
        <f>IF(AND(NOT(ISBLANK('Contact Data Entry'!P306)),NOT(ISNUMBER(MATCH("*@*.?*",'Contact Data Entry'!P306,0)))),"Email must be in a valid format",IF('DO NOT USE_Contact Formulas'!A306,"OK",NA()))</f>
        <v>#N/A</v>
      </c>
      <c r="Q306" s="41" t="e">
        <f>IF(LEN('Contact Data Entry'!Q306)&gt;50,"Parent/Guardian Name must be less than 50 characters",IF('DO NOT USE_Contact Formulas'!A306,"OK",NA()))</f>
        <v>#N/A</v>
      </c>
      <c r="R306" s="41" t="e">
        <f>IF(NOT(ISBLANK('Contact Data Entry'!R306)),IF(AND(ISNUMBER('Contact Data Entry'!R306),LEFT('Contact Data Entry'!R306,1)&lt;&gt;"1",LEN('Contact Data Entry'!R306)=10),"OK","Phone number must be valid format"),IF('DO NOT USE_Contact Formulas'!A306,"OK",NA()))</f>
        <v>#N/A</v>
      </c>
      <c r="S306" s="41" t="e">
        <f>IF(AND(NOT(ISBLANK('Contact Data Entry'!S306)),ISNA(VLOOKUP('Contact Data Entry'!S306,'DO NOT USE_School Picklist'!$N$3:$N$63,1,FALSE))),"Please select a value from the drop-down menu",IF('DO NOT USE_Contact Formulas'!A306,"OK",NA()))</f>
        <v>#N/A</v>
      </c>
      <c r="T306" s="41" t="e">
        <f>IF(AND(NOT(ISBLANK('Contact Data Entry'!T306)),ISNA(VLOOKUP('Contact Data Entry'!T306,'DO NOT USE_School Picklist'!$E$3:$E$10,1,FALSE))),"Please select a value from the drop-down menu",IF('DO NOT USE_Contact Formulas'!A306,"OK",NA()))</f>
        <v>#N/A</v>
      </c>
      <c r="U306" s="41" t="e">
        <f>IF(AND(NOT(ISBLANK('Contact Data Entry'!U306)),ISNA(VLOOKUP('Contact Data Entry'!U306,'DO NOT USE_School Picklist'!$F$3:$F$16,1,FALSE))),"Please select a value from the drop-down menu",IF('DO NOT USE_Contact Formulas'!A306,"OK",NA()))</f>
        <v>#N/A</v>
      </c>
      <c r="V306" s="41" t="e">
        <f>IF(LEN('Contact Data Entry'!V306)&gt;100,"Classroom(s) must be less than 100 characters",IF('DO NOT USE_Contact Formulas'!A306,"OK",NA()))</f>
        <v>#N/A</v>
      </c>
      <c r="W306" s="41" t="e">
        <f>IF(AND(NOT(ISBLANK('Contact Data Entry'!W306)),ISNA(VLOOKUP('Contact Data Entry'!W306,'DO NOT USE_School Picklist'!$K$3:$K$6,1,FALSE))),"Please select a value from the drop-down menu",IF('DO NOT USE_Contact Formulas'!A306,"OK",NA()))</f>
        <v>#N/A</v>
      </c>
      <c r="X306" s="41" t="e">
        <f>IF(AND(NOT(ISBLANK('Contact Data Entry'!X306)),ISNA(VLOOKUP('Contact Data Entry'!X306,'DO NOT USE_School Picklist'!$D$3:$D$5,1,FALSE))),"Please select a value from the drop-down menu",IF('DO NOT USE_Contact Formulas'!A306,"OK",NA()))</f>
        <v>#N/A</v>
      </c>
      <c r="Y306" s="41"/>
      <c r="Z306" s="41" t="e">
        <f>IF(AND(NOT(ISBLANK('Contact Data Entry'!Z306)),ISNA(VLOOKUP('Contact Data Entry'!Z306,'DO NOT USE_School Picklist'!$G$3:$G$5,1,FALSE))),"Please select a value from the drop-down menu",IF('DO NOT USE_Contact Formulas'!A306,"OK",NA()))</f>
        <v>#N/A</v>
      </c>
      <c r="AA306" s="41"/>
      <c r="AB306" s="41" t="e">
        <f>IF(AND(NOT(ISBLANK('Contact Data Entry'!AB306)),ISNA(VLOOKUP('Contact Data Entry'!AB306,'DO NOT USE_School Picklist'!$H$3:$H$4,1,FALSE))),"Please select a value from the drop-down menu",IF('DO NOT USE_Contact Formulas'!A306,"OK",NA()))</f>
        <v>#N/A</v>
      </c>
      <c r="AC306" s="41" t="e">
        <f ca="1">IF('Contact Data Entry'!AC306&gt;'DO NOT USE_School Picklist'!$C$3,"Test Date cannot be a future date",IF('DO NOT USE_Contact Formulas'!A306,"OK",NA()))</f>
        <v>#N/A</v>
      </c>
      <c r="AD306" s="41" t="e">
        <f>IF(AND(NOT(ISBLANK('Contact Data Entry'!AD306)),ISNA(VLOOKUP('Contact Data Entry'!AD306,'DO NOT USE_School Picklist'!$Q$3:$Q$8,1,FALSE))),"Please select a value from the drop-down menu",IF('DO NOT USE_Contact Formulas'!A306,"OK",NA()))</f>
        <v>#N/A</v>
      </c>
    </row>
    <row r="307" spans="1:30" x14ac:dyDescent="0.25">
      <c r="A307" s="40" t="e">
        <f>IF('DO NOT USE_Contact Formulas'!A307,IF('DO NOT USE_Contact Formulas'!B307,"Not all required fields are completed","OK"),NA())</f>
        <v>#N/A</v>
      </c>
      <c r="B307" s="41" t="e">
        <f>IF(AND('DO NOT USE_Contact Formulas'!A307,ISBLANK('Contact Data Entry'!B307)),"First Name is required",IF(NOT(ISBLANK('Contact Data Entry'!B307)),"OK",NA()))</f>
        <v>#N/A</v>
      </c>
      <c r="C307" s="41" t="e">
        <f>IF(AND('DO NOT USE_Contact Formulas'!A307,ISBLANK('Contact Data Entry'!C307)),"Last Name is required",IF(NOT(ISBLANK('Contact Data Entry'!C307)),"OK",NA()))</f>
        <v>#N/A</v>
      </c>
      <c r="D307" s="41" t="e">
        <f>IF(AND('DO NOT USE_Contact Formulas'!A307,ISBLANK('Contact Data Entry'!D307)),"Birthdate is required",IF(NOT(ISBLANK('Contact Data Entry'!D307)),"OK",NA()))</f>
        <v>#N/A</v>
      </c>
      <c r="E307" s="41" t="e">
        <f>IF(AND('DO NOT USE_Contact Formulas'!A307,ISBLANK('Contact Data Entry'!E307)),"Mobile Phone is required",IF(NOT(ISBLANK('Contact Data Entry'!E307)),IF(AND(ISNUMBER(VALUE('Contact Data Entry'!E307)),LEFT('Contact Data Entry'!E307,1)&lt;&gt;"1",LEN('Contact Data Entry'!E307)=10),"OK","Phone number must be valid format"),NA()))</f>
        <v>#N/A</v>
      </c>
      <c r="F307" s="41" t="e">
        <f>IF(LEN('Contact Data Entry'!F307)&gt;255,"Home Street Address must be less than 255 characters",IF('DO NOT USE_Contact Formulas'!A307,"OK",NA()))</f>
        <v>#N/A</v>
      </c>
      <c r="G307" s="41" t="e">
        <f>IF(LEN('Contact Data Entry'!G307)&gt;40,"City must be less than 40 characters",IF('DO NOT USE_Contact Formulas'!A307,"OK",NA()))</f>
        <v>#N/A</v>
      </c>
      <c r="H307" s="41" t="e">
        <f>IF(AND(NOT(ISBLANK('Contact Data Entry'!H307)),ISNA(VLOOKUP('Contact Data Entry'!H307,'DO NOT USE_School Picklist'!$P$3:$P$52,1,FALSE))),"Please select a value from the drop-down menu",IF('DO NOT USE_Contact Formulas'!A307,"OK",NA()))</f>
        <v>#N/A</v>
      </c>
      <c r="I307" s="41" t="e">
        <f>IF(AND('DO NOT USE_Contact Formulas'!A307,ISBLANK('Contact Data Entry'!I307)),"Zip is required",IF(ISBLANK('Contact Data Entry'!I307),NA(),"OK"))</f>
        <v>#N/A</v>
      </c>
      <c r="J307" s="41" t="e">
        <f>IF(AND('DO NOT USE_Contact Formulas'!A307,ISBLANK('Contact Data Entry'!J307)),"Student or Staff? is required",IF(ISBLANK('Contact Data Entry'!J307),NA(),IF(ISNA(VLOOKUP('Contact Data Entry'!J307,'DO NOT USE_School Picklist'!$B$3:$B$6,1,FALSE)),"Please select a value from the drop-down menu","OK")))</f>
        <v>#N/A</v>
      </c>
      <c r="K307" s="41" t="e">
        <f>IF(AND('Contact Data Entry'!J307='DO NOT USE_School Picklist'!$B$4,ISBLANK('Contact Data Entry'!K307)),"Occupation/Job Title is required if Student or Staff? is Yes, staff/faculty or volunteer",IF('DO NOT USE_Contact Formulas'!A307,"OK",NA()))</f>
        <v>#N/A</v>
      </c>
      <c r="L307" s="41" t="e">
        <f ca="1">IF('Contact Data Entry'!L307&gt;'DO NOT USE_School Picklist'!$C$3,"Date last on school campus/facility cannot be a future date",IF('DO NOT USE_Contact Formulas'!A307,IF(ISBLANK('Contact Data Entry'!L307),"Date last on school campus/facility is required","OK"),NA()))</f>
        <v>#N/A</v>
      </c>
      <c r="M307" s="42" t="e">
        <f ca="1">IF('Contact Data Entry'!M307&gt;'DO NOT USE_School Picklist'!$C$3,"Last Exposure Date cannot be a future date",IF('DO NOT USE_Contact Formulas'!A307,IF(ISBLANK('Contact Data Entry'!M307),"Last Exposure Date is required","OK"),NA()))</f>
        <v>#N/A</v>
      </c>
      <c r="N307" s="42" t="e">
        <f>IF(AND('DO NOT USE_Contact Formulas'!A307,ISBLANK('Contact Data Entry'!N307)),"Specific Place in the Location is required",IF(ISBLANK('Contact Data Entry'!N307),NA(),"OK"))</f>
        <v>#N/A</v>
      </c>
      <c r="O307" s="41" t="e">
        <f>IF(AND(NOT(ISBLANK('Contact Data Entry'!O307)),ISNA(VLOOKUP('Contact Data Entry'!O307,'DO NOT USE_School Picklist'!$L$3:$L$81,1,FALSE))),"Please select a value from the drop-down menu",IF('DO NOT USE_Contact Formulas'!A307,"OK",NA()))</f>
        <v>#N/A</v>
      </c>
      <c r="P307" s="41" t="e">
        <f>IF(AND(NOT(ISBLANK('Contact Data Entry'!P307)),NOT(ISNUMBER(MATCH("*@*.?*",'Contact Data Entry'!P307,0)))),"Email must be in a valid format",IF('DO NOT USE_Contact Formulas'!A307,"OK",NA()))</f>
        <v>#N/A</v>
      </c>
      <c r="Q307" s="41" t="e">
        <f>IF(LEN('Contact Data Entry'!Q307)&gt;50,"Parent/Guardian Name must be less than 50 characters",IF('DO NOT USE_Contact Formulas'!A307,"OK",NA()))</f>
        <v>#N/A</v>
      </c>
      <c r="R307" s="41" t="e">
        <f>IF(NOT(ISBLANK('Contact Data Entry'!R307)),IF(AND(ISNUMBER('Contact Data Entry'!R307),LEFT('Contact Data Entry'!R307,1)&lt;&gt;"1",LEN('Contact Data Entry'!R307)=10),"OK","Phone number must be valid format"),IF('DO NOT USE_Contact Formulas'!A307,"OK",NA()))</f>
        <v>#N/A</v>
      </c>
      <c r="S307" s="41" t="e">
        <f>IF(AND(NOT(ISBLANK('Contact Data Entry'!S307)),ISNA(VLOOKUP('Contact Data Entry'!S307,'DO NOT USE_School Picklist'!$N$3:$N$63,1,FALSE))),"Please select a value from the drop-down menu",IF('DO NOT USE_Contact Formulas'!A307,"OK",NA()))</f>
        <v>#N/A</v>
      </c>
      <c r="T307" s="41" t="e">
        <f>IF(AND(NOT(ISBLANK('Contact Data Entry'!T307)),ISNA(VLOOKUP('Contact Data Entry'!T307,'DO NOT USE_School Picklist'!$E$3:$E$10,1,FALSE))),"Please select a value from the drop-down menu",IF('DO NOT USE_Contact Formulas'!A307,"OK",NA()))</f>
        <v>#N/A</v>
      </c>
      <c r="U307" s="41" t="e">
        <f>IF(AND(NOT(ISBLANK('Contact Data Entry'!U307)),ISNA(VLOOKUP('Contact Data Entry'!U307,'DO NOT USE_School Picklist'!$F$3:$F$16,1,FALSE))),"Please select a value from the drop-down menu",IF('DO NOT USE_Contact Formulas'!A307,"OK",NA()))</f>
        <v>#N/A</v>
      </c>
      <c r="V307" s="41" t="e">
        <f>IF(LEN('Contact Data Entry'!V307)&gt;100,"Classroom(s) must be less than 100 characters",IF('DO NOT USE_Contact Formulas'!A307,"OK",NA()))</f>
        <v>#N/A</v>
      </c>
      <c r="W307" s="41" t="e">
        <f>IF(AND(NOT(ISBLANK('Contact Data Entry'!W307)),ISNA(VLOOKUP('Contact Data Entry'!W307,'DO NOT USE_School Picklist'!$K$3:$K$6,1,FALSE))),"Please select a value from the drop-down menu",IF('DO NOT USE_Contact Formulas'!A307,"OK",NA()))</f>
        <v>#N/A</v>
      </c>
      <c r="X307" s="41" t="e">
        <f>IF(AND(NOT(ISBLANK('Contact Data Entry'!X307)),ISNA(VLOOKUP('Contact Data Entry'!X307,'DO NOT USE_School Picklist'!$D$3:$D$5,1,FALSE))),"Please select a value from the drop-down menu",IF('DO NOT USE_Contact Formulas'!A307,"OK",NA()))</f>
        <v>#N/A</v>
      </c>
      <c r="Y307" s="41"/>
      <c r="Z307" s="41" t="e">
        <f>IF(AND(NOT(ISBLANK('Contact Data Entry'!Z307)),ISNA(VLOOKUP('Contact Data Entry'!Z307,'DO NOT USE_School Picklist'!$G$3:$G$5,1,FALSE))),"Please select a value from the drop-down menu",IF('DO NOT USE_Contact Formulas'!A307,"OK",NA()))</f>
        <v>#N/A</v>
      </c>
      <c r="AA307" s="41"/>
      <c r="AB307" s="41" t="e">
        <f>IF(AND(NOT(ISBLANK('Contact Data Entry'!AB307)),ISNA(VLOOKUP('Contact Data Entry'!AB307,'DO NOT USE_School Picklist'!$H$3:$H$4,1,FALSE))),"Please select a value from the drop-down menu",IF('DO NOT USE_Contact Formulas'!A307,"OK",NA()))</f>
        <v>#N/A</v>
      </c>
      <c r="AC307" s="41" t="e">
        <f ca="1">IF('Contact Data Entry'!AC307&gt;'DO NOT USE_School Picklist'!$C$3,"Test Date cannot be a future date",IF('DO NOT USE_Contact Formulas'!A307,"OK",NA()))</f>
        <v>#N/A</v>
      </c>
      <c r="AD307" s="41" t="e">
        <f>IF(AND(NOT(ISBLANK('Contact Data Entry'!AD307)),ISNA(VLOOKUP('Contact Data Entry'!AD307,'DO NOT USE_School Picklist'!$Q$3:$Q$8,1,FALSE))),"Please select a value from the drop-down menu",IF('DO NOT USE_Contact Formulas'!A307,"OK",NA()))</f>
        <v>#N/A</v>
      </c>
    </row>
    <row r="308" spans="1:30" x14ac:dyDescent="0.25">
      <c r="A308" s="40" t="e">
        <f>IF('DO NOT USE_Contact Formulas'!A308,IF('DO NOT USE_Contact Formulas'!B308,"Not all required fields are completed","OK"),NA())</f>
        <v>#N/A</v>
      </c>
      <c r="B308" s="41" t="e">
        <f>IF(AND('DO NOT USE_Contact Formulas'!A308,ISBLANK('Contact Data Entry'!B308)),"First Name is required",IF(NOT(ISBLANK('Contact Data Entry'!B308)),"OK",NA()))</f>
        <v>#N/A</v>
      </c>
      <c r="C308" s="41" t="e">
        <f>IF(AND('DO NOT USE_Contact Formulas'!A308,ISBLANK('Contact Data Entry'!C308)),"Last Name is required",IF(NOT(ISBLANK('Contact Data Entry'!C308)),"OK",NA()))</f>
        <v>#N/A</v>
      </c>
      <c r="D308" s="41" t="e">
        <f>IF(AND('DO NOT USE_Contact Formulas'!A308,ISBLANK('Contact Data Entry'!D308)),"Birthdate is required",IF(NOT(ISBLANK('Contact Data Entry'!D308)),"OK",NA()))</f>
        <v>#N/A</v>
      </c>
      <c r="E308" s="41" t="e">
        <f>IF(AND('DO NOT USE_Contact Formulas'!A308,ISBLANK('Contact Data Entry'!E308)),"Mobile Phone is required",IF(NOT(ISBLANK('Contact Data Entry'!E308)),IF(AND(ISNUMBER(VALUE('Contact Data Entry'!E308)),LEFT('Contact Data Entry'!E308,1)&lt;&gt;"1",LEN('Contact Data Entry'!E308)=10),"OK","Phone number must be valid format"),NA()))</f>
        <v>#N/A</v>
      </c>
      <c r="F308" s="41" t="e">
        <f>IF(LEN('Contact Data Entry'!F308)&gt;255,"Home Street Address must be less than 255 characters",IF('DO NOT USE_Contact Formulas'!A308,"OK",NA()))</f>
        <v>#N/A</v>
      </c>
      <c r="G308" s="41" t="e">
        <f>IF(LEN('Contact Data Entry'!G308)&gt;40,"City must be less than 40 characters",IF('DO NOT USE_Contact Formulas'!A308,"OK",NA()))</f>
        <v>#N/A</v>
      </c>
      <c r="H308" s="41" t="e">
        <f>IF(AND(NOT(ISBLANK('Contact Data Entry'!H308)),ISNA(VLOOKUP('Contact Data Entry'!H308,'DO NOT USE_School Picklist'!$P$3:$P$52,1,FALSE))),"Please select a value from the drop-down menu",IF('DO NOT USE_Contact Formulas'!A308,"OK",NA()))</f>
        <v>#N/A</v>
      </c>
      <c r="I308" s="41" t="e">
        <f>IF(AND('DO NOT USE_Contact Formulas'!A308,ISBLANK('Contact Data Entry'!I308)),"Zip is required",IF(ISBLANK('Contact Data Entry'!I308),NA(),"OK"))</f>
        <v>#N/A</v>
      </c>
      <c r="J308" s="41" t="e">
        <f>IF(AND('DO NOT USE_Contact Formulas'!A308,ISBLANK('Contact Data Entry'!J308)),"Student or Staff? is required",IF(ISBLANK('Contact Data Entry'!J308),NA(),IF(ISNA(VLOOKUP('Contact Data Entry'!J308,'DO NOT USE_School Picklist'!$B$3:$B$6,1,FALSE)),"Please select a value from the drop-down menu","OK")))</f>
        <v>#N/A</v>
      </c>
      <c r="K308" s="41" t="e">
        <f>IF(AND('Contact Data Entry'!J308='DO NOT USE_School Picklist'!$B$4,ISBLANK('Contact Data Entry'!K308)),"Occupation/Job Title is required if Student or Staff? is Yes, staff/faculty or volunteer",IF('DO NOT USE_Contact Formulas'!A308,"OK",NA()))</f>
        <v>#N/A</v>
      </c>
      <c r="L308" s="41" t="e">
        <f ca="1">IF('Contact Data Entry'!L308&gt;'DO NOT USE_School Picklist'!$C$3,"Date last on school campus/facility cannot be a future date",IF('DO NOT USE_Contact Formulas'!A308,IF(ISBLANK('Contact Data Entry'!L308),"Date last on school campus/facility is required","OK"),NA()))</f>
        <v>#N/A</v>
      </c>
      <c r="M308" s="42" t="e">
        <f ca="1">IF('Contact Data Entry'!M308&gt;'DO NOT USE_School Picklist'!$C$3,"Last Exposure Date cannot be a future date",IF('DO NOT USE_Contact Formulas'!A308,IF(ISBLANK('Contact Data Entry'!M308),"Last Exposure Date is required","OK"),NA()))</f>
        <v>#N/A</v>
      </c>
      <c r="N308" s="42" t="e">
        <f>IF(AND('DO NOT USE_Contact Formulas'!A308,ISBLANK('Contact Data Entry'!N308)),"Specific Place in the Location is required",IF(ISBLANK('Contact Data Entry'!N308),NA(),"OK"))</f>
        <v>#N/A</v>
      </c>
      <c r="O308" s="41" t="e">
        <f>IF(AND(NOT(ISBLANK('Contact Data Entry'!O308)),ISNA(VLOOKUP('Contact Data Entry'!O308,'DO NOT USE_School Picklist'!$L$3:$L$81,1,FALSE))),"Please select a value from the drop-down menu",IF('DO NOT USE_Contact Formulas'!A308,"OK",NA()))</f>
        <v>#N/A</v>
      </c>
      <c r="P308" s="41" t="e">
        <f>IF(AND(NOT(ISBLANK('Contact Data Entry'!P308)),NOT(ISNUMBER(MATCH("*@*.?*",'Contact Data Entry'!P308,0)))),"Email must be in a valid format",IF('DO NOT USE_Contact Formulas'!A308,"OK",NA()))</f>
        <v>#N/A</v>
      </c>
      <c r="Q308" s="41" t="e">
        <f>IF(LEN('Contact Data Entry'!Q308)&gt;50,"Parent/Guardian Name must be less than 50 characters",IF('DO NOT USE_Contact Formulas'!A308,"OK",NA()))</f>
        <v>#N/A</v>
      </c>
      <c r="R308" s="41" t="e">
        <f>IF(NOT(ISBLANK('Contact Data Entry'!R308)),IF(AND(ISNUMBER('Contact Data Entry'!R308),LEFT('Contact Data Entry'!R308,1)&lt;&gt;"1",LEN('Contact Data Entry'!R308)=10),"OK","Phone number must be valid format"),IF('DO NOT USE_Contact Formulas'!A308,"OK",NA()))</f>
        <v>#N/A</v>
      </c>
      <c r="S308" s="41" t="e">
        <f>IF(AND(NOT(ISBLANK('Contact Data Entry'!S308)),ISNA(VLOOKUP('Contact Data Entry'!S308,'DO NOT USE_School Picklist'!$N$3:$N$63,1,FALSE))),"Please select a value from the drop-down menu",IF('DO NOT USE_Contact Formulas'!A308,"OK",NA()))</f>
        <v>#N/A</v>
      </c>
      <c r="T308" s="41" t="e">
        <f>IF(AND(NOT(ISBLANK('Contact Data Entry'!T308)),ISNA(VLOOKUP('Contact Data Entry'!T308,'DO NOT USE_School Picklist'!$E$3:$E$10,1,FALSE))),"Please select a value from the drop-down menu",IF('DO NOT USE_Contact Formulas'!A308,"OK",NA()))</f>
        <v>#N/A</v>
      </c>
      <c r="U308" s="41" t="e">
        <f>IF(AND(NOT(ISBLANK('Contact Data Entry'!U308)),ISNA(VLOOKUP('Contact Data Entry'!U308,'DO NOT USE_School Picklist'!$F$3:$F$16,1,FALSE))),"Please select a value from the drop-down menu",IF('DO NOT USE_Contact Formulas'!A308,"OK",NA()))</f>
        <v>#N/A</v>
      </c>
      <c r="V308" s="41" t="e">
        <f>IF(LEN('Contact Data Entry'!V308)&gt;100,"Classroom(s) must be less than 100 characters",IF('DO NOT USE_Contact Formulas'!A308,"OK",NA()))</f>
        <v>#N/A</v>
      </c>
      <c r="W308" s="41" t="e">
        <f>IF(AND(NOT(ISBLANK('Contact Data Entry'!W308)),ISNA(VLOOKUP('Contact Data Entry'!W308,'DO NOT USE_School Picklist'!$K$3:$K$6,1,FALSE))),"Please select a value from the drop-down menu",IF('DO NOT USE_Contact Formulas'!A308,"OK",NA()))</f>
        <v>#N/A</v>
      </c>
      <c r="X308" s="41" t="e">
        <f>IF(AND(NOT(ISBLANK('Contact Data Entry'!X308)),ISNA(VLOOKUP('Contact Data Entry'!X308,'DO NOT USE_School Picklist'!$D$3:$D$5,1,FALSE))),"Please select a value from the drop-down menu",IF('DO NOT USE_Contact Formulas'!A308,"OK",NA()))</f>
        <v>#N/A</v>
      </c>
      <c r="Y308" s="41"/>
      <c r="Z308" s="41" t="e">
        <f>IF(AND(NOT(ISBLANK('Contact Data Entry'!Z308)),ISNA(VLOOKUP('Contact Data Entry'!Z308,'DO NOT USE_School Picklist'!$G$3:$G$5,1,FALSE))),"Please select a value from the drop-down menu",IF('DO NOT USE_Contact Formulas'!A308,"OK",NA()))</f>
        <v>#N/A</v>
      </c>
      <c r="AA308" s="41"/>
      <c r="AB308" s="41" t="e">
        <f>IF(AND(NOT(ISBLANK('Contact Data Entry'!AB308)),ISNA(VLOOKUP('Contact Data Entry'!AB308,'DO NOT USE_School Picklist'!$H$3:$H$4,1,FALSE))),"Please select a value from the drop-down menu",IF('DO NOT USE_Contact Formulas'!A308,"OK",NA()))</f>
        <v>#N/A</v>
      </c>
      <c r="AC308" s="41" t="e">
        <f ca="1">IF('Contact Data Entry'!AC308&gt;'DO NOT USE_School Picklist'!$C$3,"Test Date cannot be a future date",IF('DO NOT USE_Contact Formulas'!A308,"OK",NA()))</f>
        <v>#N/A</v>
      </c>
      <c r="AD308" s="41" t="e">
        <f>IF(AND(NOT(ISBLANK('Contact Data Entry'!AD308)),ISNA(VLOOKUP('Contact Data Entry'!AD308,'DO NOT USE_School Picklist'!$Q$3:$Q$8,1,FALSE))),"Please select a value from the drop-down menu",IF('DO NOT USE_Contact Formulas'!A308,"OK",NA()))</f>
        <v>#N/A</v>
      </c>
    </row>
    <row r="309" spans="1:30" x14ac:dyDescent="0.25">
      <c r="A309" s="40" t="e">
        <f>IF('DO NOT USE_Contact Formulas'!A309,IF('DO NOT USE_Contact Formulas'!B309,"Not all required fields are completed","OK"),NA())</f>
        <v>#N/A</v>
      </c>
      <c r="B309" s="41" t="e">
        <f>IF(AND('DO NOT USE_Contact Formulas'!A309,ISBLANK('Contact Data Entry'!B309)),"First Name is required",IF(NOT(ISBLANK('Contact Data Entry'!B309)),"OK",NA()))</f>
        <v>#N/A</v>
      </c>
      <c r="C309" s="41" t="e">
        <f>IF(AND('DO NOT USE_Contact Formulas'!A309,ISBLANK('Contact Data Entry'!C309)),"Last Name is required",IF(NOT(ISBLANK('Contact Data Entry'!C309)),"OK",NA()))</f>
        <v>#N/A</v>
      </c>
      <c r="D309" s="41" t="e">
        <f>IF(AND('DO NOT USE_Contact Formulas'!A309,ISBLANK('Contact Data Entry'!D309)),"Birthdate is required",IF(NOT(ISBLANK('Contact Data Entry'!D309)),"OK",NA()))</f>
        <v>#N/A</v>
      </c>
      <c r="E309" s="41" t="e">
        <f>IF(AND('DO NOT USE_Contact Formulas'!A309,ISBLANK('Contact Data Entry'!E309)),"Mobile Phone is required",IF(NOT(ISBLANK('Contact Data Entry'!E309)),IF(AND(ISNUMBER(VALUE('Contact Data Entry'!E309)),LEFT('Contact Data Entry'!E309,1)&lt;&gt;"1",LEN('Contact Data Entry'!E309)=10),"OK","Phone number must be valid format"),NA()))</f>
        <v>#N/A</v>
      </c>
      <c r="F309" s="41" t="e">
        <f>IF(LEN('Contact Data Entry'!F309)&gt;255,"Home Street Address must be less than 255 characters",IF('DO NOT USE_Contact Formulas'!A309,"OK",NA()))</f>
        <v>#N/A</v>
      </c>
      <c r="G309" s="41" t="e">
        <f>IF(LEN('Contact Data Entry'!G309)&gt;40,"City must be less than 40 characters",IF('DO NOT USE_Contact Formulas'!A309,"OK",NA()))</f>
        <v>#N/A</v>
      </c>
      <c r="H309" s="41" t="e">
        <f>IF(AND(NOT(ISBLANK('Contact Data Entry'!H309)),ISNA(VLOOKUP('Contact Data Entry'!H309,'DO NOT USE_School Picklist'!$P$3:$P$52,1,FALSE))),"Please select a value from the drop-down menu",IF('DO NOT USE_Contact Formulas'!A309,"OK",NA()))</f>
        <v>#N/A</v>
      </c>
      <c r="I309" s="41" t="e">
        <f>IF(AND('DO NOT USE_Contact Formulas'!A309,ISBLANK('Contact Data Entry'!I309)),"Zip is required",IF(ISBLANK('Contact Data Entry'!I309),NA(),"OK"))</f>
        <v>#N/A</v>
      </c>
      <c r="J309" s="41" t="e">
        <f>IF(AND('DO NOT USE_Contact Formulas'!A309,ISBLANK('Contact Data Entry'!J309)),"Student or Staff? is required",IF(ISBLANK('Contact Data Entry'!J309),NA(),IF(ISNA(VLOOKUP('Contact Data Entry'!J309,'DO NOT USE_School Picklist'!$B$3:$B$6,1,FALSE)),"Please select a value from the drop-down menu","OK")))</f>
        <v>#N/A</v>
      </c>
      <c r="K309" s="41" t="e">
        <f>IF(AND('Contact Data Entry'!J309='DO NOT USE_School Picklist'!$B$4,ISBLANK('Contact Data Entry'!K309)),"Occupation/Job Title is required if Student or Staff? is Yes, staff/faculty or volunteer",IF('DO NOT USE_Contact Formulas'!A309,"OK",NA()))</f>
        <v>#N/A</v>
      </c>
      <c r="L309" s="41" t="e">
        <f ca="1">IF('Contact Data Entry'!L309&gt;'DO NOT USE_School Picklist'!$C$3,"Date last on school campus/facility cannot be a future date",IF('DO NOT USE_Contact Formulas'!A309,IF(ISBLANK('Contact Data Entry'!L309),"Date last on school campus/facility is required","OK"),NA()))</f>
        <v>#N/A</v>
      </c>
      <c r="M309" s="42" t="e">
        <f ca="1">IF('Contact Data Entry'!M309&gt;'DO NOT USE_School Picklist'!$C$3,"Last Exposure Date cannot be a future date",IF('DO NOT USE_Contact Formulas'!A309,IF(ISBLANK('Contact Data Entry'!M309),"Last Exposure Date is required","OK"),NA()))</f>
        <v>#N/A</v>
      </c>
      <c r="N309" s="42" t="e">
        <f>IF(AND('DO NOT USE_Contact Formulas'!A309,ISBLANK('Contact Data Entry'!N309)),"Specific Place in the Location is required",IF(ISBLANK('Contact Data Entry'!N309),NA(),"OK"))</f>
        <v>#N/A</v>
      </c>
      <c r="O309" s="41" t="e">
        <f>IF(AND(NOT(ISBLANK('Contact Data Entry'!O309)),ISNA(VLOOKUP('Contact Data Entry'!O309,'DO NOT USE_School Picklist'!$L$3:$L$81,1,FALSE))),"Please select a value from the drop-down menu",IF('DO NOT USE_Contact Formulas'!A309,"OK",NA()))</f>
        <v>#N/A</v>
      </c>
      <c r="P309" s="41" t="e">
        <f>IF(AND(NOT(ISBLANK('Contact Data Entry'!P309)),NOT(ISNUMBER(MATCH("*@*.?*",'Contact Data Entry'!P309,0)))),"Email must be in a valid format",IF('DO NOT USE_Contact Formulas'!A309,"OK",NA()))</f>
        <v>#N/A</v>
      </c>
      <c r="Q309" s="41" t="e">
        <f>IF(LEN('Contact Data Entry'!Q309)&gt;50,"Parent/Guardian Name must be less than 50 characters",IF('DO NOT USE_Contact Formulas'!A309,"OK",NA()))</f>
        <v>#N/A</v>
      </c>
      <c r="R309" s="41" t="e">
        <f>IF(NOT(ISBLANK('Contact Data Entry'!R309)),IF(AND(ISNUMBER('Contact Data Entry'!R309),LEFT('Contact Data Entry'!R309,1)&lt;&gt;"1",LEN('Contact Data Entry'!R309)=10),"OK","Phone number must be valid format"),IF('DO NOT USE_Contact Formulas'!A309,"OK",NA()))</f>
        <v>#N/A</v>
      </c>
      <c r="S309" s="41" t="e">
        <f>IF(AND(NOT(ISBLANK('Contact Data Entry'!S309)),ISNA(VLOOKUP('Contact Data Entry'!S309,'DO NOT USE_School Picklist'!$N$3:$N$63,1,FALSE))),"Please select a value from the drop-down menu",IF('DO NOT USE_Contact Formulas'!A309,"OK",NA()))</f>
        <v>#N/A</v>
      </c>
      <c r="T309" s="41" t="e">
        <f>IF(AND(NOT(ISBLANK('Contact Data Entry'!T309)),ISNA(VLOOKUP('Contact Data Entry'!T309,'DO NOT USE_School Picklist'!$E$3:$E$10,1,FALSE))),"Please select a value from the drop-down menu",IF('DO NOT USE_Contact Formulas'!A309,"OK",NA()))</f>
        <v>#N/A</v>
      </c>
      <c r="U309" s="41" t="e">
        <f>IF(AND(NOT(ISBLANK('Contact Data Entry'!U309)),ISNA(VLOOKUP('Contact Data Entry'!U309,'DO NOT USE_School Picklist'!$F$3:$F$16,1,FALSE))),"Please select a value from the drop-down menu",IF('DO NOT USE_Contact Formulas'!A309,"OK",NA()))</f>
        <v>#N/A</v>
      </c>
      <c r="V309" s="41" t="e">
        <f>IF(LEN('Contact Data Entry'!V309)&gt;100,"Classroom(s) must be less than 100 characters",IF('DO NOT USE_Contact Formulas'!A309,"OK",NA()))</f>
        <v>#N/A</v>
      </c>
      <c r="W309" s="41" t="e">
        <f>IF(AND(NOT(ISBLANK('Contact Data Entry'!W309)),ISNA(VLOOKUP('Contact Data Entry'!W309,'DO NOT USE_School Picklist'!$K$3:$K$6,1,FALSE))),"Please select a value from the drop-down menu",IF('DO NOT USE_Contact Formulas'!A309,"OK",NA()))</f>
        <v>#N/A</v>
      </c>
      <c r="X309" s="41" t="e">
        <f>IF(AND(NOT(ISBLANK('Contact Data Entry'!X309)),ISNA(VLOOKUP('Contact Data Entry'!X309,'DO NOT USE_School Picklist'!$D$3:$D$5,1,FALSE))),"Please select a value from the drop-down menu",IF('DO NOT USE_Contact Formulas'!A309,"OK",NA()))</f>
        <v>#N/A</v>
      </c>
      <c r="Y309" s="41"/>
      <c r="Z309" s="41" t="e">
        <f>IF(AND(NOT(ISBLANK('Contact Data Entry'!Z309)),ISNA(VLOOKUP('Contact Data Entry'!Z309,'DO NOT USE_School Picklist'!$G$3:$G$5,1,FALSE))),"Please select a value from the drop-down menu",IF('DO NOT USE_Contact Formulas'!A309,"OK",NA()))</f>
        <v>#N/A</v>
      </c>
      <c r="AA309" s="41"/>
      <c r="AB309" s="41" t="e">
        <f>IF(AND(NOT(ISBLANK('Contact Data Entry'!AB309)),ISNA(VLOOKUP('Contact Data Entry'!AB309,'DO NOT USE_School Picklist'!$H$3:$H$4,1,FALSE))),"Please select a value from the drop-down menu",IF('DO NOT USE_Contact Formulas'!A309,"OK",NA()))</f>
        <v>#N/A</v>
      </c>
      <c r="AC309" s="41" t="e">
        <f ca="1">IF('Contact Data Entry'!AC309&gt;'DO NOT USE_School Picklist'!$C$3,"Test Date cannot be a future date",IF('DO NOT USE_Contact Formulas'!A309,"OK",NA()))</f>
        <v>#N/A</v>
      </c>
      <c r="AD309" s="41" t="e">
        <f>IF(AND(NOT(ISBLANK('Contact Data Entry'!AD309)),ISNA(VLOOKUP('Contact Data Entry'!AD309,'DO NOT USE_School Picklist'!$Q$3:$Q$8,1,FALSE))),"Please select a value from the drop-down menu",IF('DO NOT USE_Contact Formulas'!A309,"OK",NA()))</f>
        <v>#N/A</v>
      </c>
    </row>
    <row r="310" spans="1:30" x14ac:dyDescent="0.25">
      <c r="A310" s="40" t="e">
        <f>IF('DO NOT USE_Contact Formulas'!A310,IF('DO NOT USE_Contact Formulas'!B310,"Not all required fields are completed","OK"),NA())</f>
        <v>#N/A</v>
      </c>
      <c r="B310" s="41" t="e">
        <f>IF(AND('DO NOT USE_Contact Formulas'!A310,ISBLANK('Contact Data Entry'!B310)),"First Name is required",IF(NOT(ISBLANK('Contact Data Entry'!B310)),"OK",NA()))</f>
        <v>#N/A</v>
      </c>
      <c r="C310" s="41" t="e">
        <f>IF(AND('DO NOT USE_Contact Formulas'!A310,ISBLANK('Contact Data Entry'!C310)),"Last Name is required",IF(NOT(ISBLANK('Contact Data Entry'!C310)),"OK",NA()))</f>
        <v>#N/A</v>
      </c>
      <c r="D310" s="41" t="e">
        <f>IF(AND('DO NOT USE_Contact Formulas'!A310,ISBLANK('Contact Data Entry'!D310)),"Birthdate is required",IF(NOT(ISBLANK('Contact Data Entry'!D310)),"OK",NA()))</f>
        <v>#N/A</v>
      </c>
      <c r="E310" s="41" t="e">
        <f>IF(AND('DO NOT USE_Contact Formulas'!A310,ISBLANK('Contact Data Entry'!E310)),"Mobile Phone is required",IF(NOT(ISBLANK('Contact Data Entry'!E310)),IF(AND(ISNUMBER(VALUE('Contact Data Entry'!E310)),LEFT('Contact Data Entry'!E310,1)&lt;&gt;"1",LEN('Contact Data Entry'!E310)=10),"OK","Phone number must be valid format"),NA()))</f>
        <v>#N/A</v>
      </c>
      <c r="F310" s="41" t="e">
        <f>IF(LEN('Contact Data Entry'!F310)&gt;255,"Home Street Address must be less than 255 characters",IF('DO NOT USE_Contact Formulas'!A310,"OK",NA()))</f>
        <v>#N/A</v>
      </c>
      <c r="G310" s="41" t="e">
        <f>IF(LEN('Contact Data Entry'!G310)&gt;40,"City must be less than 40 characters",IF('DO NOT USE_Contact Formulas'!A310,"OK",NA()))</f>
        <v>#N/A</v>
      </c>
      <c r="H310" s="41" t="e">
        <f>IF(AND(NOT(ISBLANK('Contact Data Entry'!H310)),ISNA(VLOOKUP('Contact Data Entry'!H310,'DO NOT USE_School Picklist'!$P$3:$P$52,1,FALSE))),"Please select a value from the drop-down menu",IF('DO NOT USE_Contact Formulas'!A310,"OK",NA()))</f>
        <v>#N/A</v>
      </c>
      <c r="I310" s="41" t="e">
        <f>IF(AND('DO NOT USE_Contact Formulas'!A310,ISBLANK('Contact Data Entry'!I310)),"Zip is required",IF(ISBLANK('Contact Data Entry'!I310),NA(),"OK"))</f>
        <v>#N/A</v>
      </c>
      <c r="J310" s="41" t="e">
        <f>IF(AND('DO NOT USE_Contact Formulas'!A310,ISBLANK('Contact Data Entry'!J310)),"Student or Staff? is required",IF(ISBLANK('Contact Data Entry'!J310),NA(),IF(ISNA(VLOOKUP('Contact Data Entry'!J310,'DO NOT USE_School Picklist'!$B$3:$B$6,1,FALSE)),"Please select a value from the drop-down menu","OK")))</f>
        <v>#N/A</v>
      </c>
      <c r="K310" s="41" t="e">
        <f>IF(AND('Contact Data Entry'!J310='DO NOT USE_School Picklist'!$B$4,ISBLANK('Contact Data Entry'!K310)),"Occupation/Job Title is required if Student or Staff? is Yes, staff/faculty or volunteer",IF('DO NOT USE_Contact Formulas'!A310,"OK",NA()))</f>
        <v>#N/A</v>
      </c>
      <c r="L310" s="41" t="e">
        <f ca="1">IF('Contact Data Entry'!L310&gt;'DO NOT USE_School Picklist'!$C$3,"Date last on school campus/facility cannot be a future date",IF('DO NOT USE_Contact Formulas'!A310,IF(ISBLANK('Contact Data Entry'!L310),"Date last on school campus/facility is required","OK"),NA()))</f>
        <v>#N/A</v>
      </c>
      <c r="M310" s="42" t="e">
        <f ca="1">IF('Contact Data Entry'!M310&gt;'DO NOT USE_School Picklist'!$C$3,"Last Exposure Date cannot be a future date",IF('DO NOT USE_Contact Formulas'!A310,IF(ISBLANK('Contact Data Entry'!M310),"Last Exposure Date is required","OK"),NA()))</f>
        <v>#N/A</v>
      </c>
      <c r="N310" s="42" t="e">
        <f>IF(AND('DO NOT USE_Contact Formulas'!A310,ISBLANK('Contact Data Entry'!N310)),"Specific Place in the Location is required",IF(ISBLANK('Contact Data Entry'!N310),NA(),"OK"))</f>
        <v>#N/A</v>
      </c>
      <c r="O310" s="41" t="e">
        <f>IF(AND(NOT(ISBLANK('Contact Data Entry'!O310)),ISNA(VLOOKUP('Contact Data Entry'!O310,'DO NOT USE_School Picklist'!$L$3:$L$81,1,FALSE))),"Please select a value from the drop-down menu",IF('DO NOT USE_Contact Formulas'!A310,"OK",NA()))</f>
        <v>#N/A</v>
      </c>
      <c r="P310" s="41" t="e">
        <f>IF(AND(NOT(ISBLANK('Contact Data Entry'!P310)),NOT(ISNUMBER(MATCH("*@*.?*",'Contact Data Entry'!P310,0)))),"Email must be in a valid format",IF('DO NOT USE_Contact Formulas'!A310,"OK",NA()))</f>
        <v>#N/A</v>
      </c>
      <c r="Q310" s="41" t="e">
        <f>IF(LEN('Contact Data Entry'!Q310)&gt;50,"Parent/Guardian Name must be less than 50 characters",IF('DO NOT USE_Contact Formulas'!A310,"OK",NA()))</f>
        <v>#N/A</v>
      </c>
      <c r="R310" s="41" t="e">
        <f>IF(NOT(ISBLANK('Contact Data Entry'!R310)),IF(AND(ISNUMBER('Contact Data Entry'!R310),LEFT('Contact Data Entry'!R310,1)&lt;&gt;"1",LEN('Contact Data Entry'!R310)=10),"OK","Phone number must be valid format"),IF('DO NOT USE_Contact Formulas'!A310,"OK",NA()))</f>
        <v>#N/A</v>
      </c>
      <c r="S310" s="41" t="e">
        <f>IF(AND(NOT(ISBLANK('Contact Data Entry'!S310)),ISNA(VLOOKUP('Contact Data Entry'!S310,'DO NOT USE_School Picklist'!$N$3:$N$63,1,FALSE))),"Please select a value from the drop-down menu",IF('DO NOT USE_Contact Formulas'!A310,"OK",NA()))</f>
        <v>#N/A</v>
      </c>
      <c r="T310" s="41" t="e">
        <f>IF(AND(NOT(ISBLANK('Contact Data Entry'!T310)),ISNA(VLOOKUP('Contact Data Entry'!T310,'DO NOT USE_School Picklist'!$E$3:$E$10,1,FALSE))),"Please select a value from the drop-down menu",IF('DO NOT USE_Contact Formulas'!A310,"OK",NA()))</f>
        <v>#N/A</v>
      </c>
      <c r="U310" s="41" t="e">
        <f>IF(AND(NOT(ISBLANK('Contact Data Entry'!U310)),ISNA(VLOOKUP('Contact Data Entry'!U310,'DO NOT USE_School Picklist'!$F$3:$F$16,1,FALSE))),"Please select a value from the drop-down menu",IF('DO NOT USE_Contact Formulas'!A310,"OK",NA()))</f>
        <v>#N/A</v>
      </c>
      <c r="V310" s="41" t="e">
        <f>IF(LEN('Contact Data Entry'!V310)&gt;100,"Classroom(s) must be less than 100 characters",IF('DO NOT USE_Contact Formulas'!A310,"OK",NA()))</f>
        <v>#N/A</v>
      </c>
      <c r="W310" s="41" t="e">
        <f>IF(AND(NOT(ISBLANK('Contact Data Entry'!W310)),ISNA(VLOOKUP('Contact Data Entry'!W310,'DO NOT USE_School Picklist'!$K$3:$K$6,1,FALSE))),"Please select a value from the drop-down menu",IF('DO NOT USE_Contact Formulas'!A310,"OK",NA()))</f>
        <v>#N/A</v>
      </c>
      <c r="X310" s="41" t="e">
        <f>IF(AND(NOT(ISBLANK('Contact Data Entry'!X310)),ISNA(VLOOKUP('Contact Data Entry'!X310,'DO NOT USE_School Picklist'!$D$3:$D$5,1,FALSE))),"Please select a value from the drop-down menu",IF('DO NOT USE_Contact Formulas'!A310,"OK",NA()))</f>
        <v>#N/A</v>
      </c>
      <c r="Y310" s="41"/>
      <c r="Z310" s="41" t="e">
        <f>IF(AND(NOT(ISBLANK('Contact Data Entry'!Z310)),ISNA(VLOOKUP('Contact Data Entry'!Z310,'DO NOT USE_School Picklist'!$G$3:$G$5,1,FALSE))),"Please select a value from the drop-down menu",IF('DO NOT USE_Contact Formulas'!A310,"OK",NA()))</f>
        <v>#N/A</v>
      </c>
      <c r="AA310" s="41"/>
      <c r="AB310" s="41" t="e">
        <f>IF(AND(NOT(ISBLANK('Contact Data Entry'!AB310)),ISNA(VLOOKUP('Contact Data Entry'!AB310,'DO NOT USE_School Picklist'!$H$3:$H$4,1,FALSE))),"Please select a value from the drop-down menu",IF('DO NOT USE_Contact Formulas'!A310,"OK",NA()))</f>
        <v>#N/A</v>
      </c>
      <c r="AC310" s="41" t="e">
        <f ca="1">IF('Contact Data Entry'!AC310&gt;'DO NOT USE_School Picklist'!$C$3,"Test Date cannot be a future date",IF('DO NOT USE_Contact Formulas'!A310,"OK",NA()))</f>
        <v>#N/A</v>
      </c>
      <c r="AD310" s="41" t="e">
        <f>IF(AND(NOT(ISBLANK('Contact Data Entry'!AD310)),ISNA(VLOOKUP('Contact Data Entry'!AD310,'DO NOT USE_School Picklist'!$Q$3:$Q$8,1,FALSE))),"Please select a value from the drop-down menu",IF('DO NOT USE_Contact Formulas'!A310,"OK",NA()))</f>
        <v>#N/A</v>
      </c>
    </row>
    <row r="311" spans="1:30" x14ac:dyDescent="0.25">
      <c r="A311" s="40" t="e">
        <f>IF('DO NOT USE_Contact Formulas'!A311,IF('DO NOT USE_Contact Formulas'!B311,"Not all required fields are completed","OK"),NA())</f>
        <v>#N/A</v>
      </c>
      <c r="B311" s="41" t="e">
        <f>IF(AND('DO NOT USE_Contact Formulas'!A311,ISBLANK('Contact Data Entry'!B311)),"First Name is required",IF(NOT(ISBLANK('Contact Data Entry'!B311)),"OK",NA()))</f>
        <v>#N/A</v>
      </c>
      <c r="C311" s="41" t="e">
        <f>IF(AND('DO NOT USE_Contact Formulas'!A311,ISBLANK('Contact Data Entry'!C311)),"Last Name is required",IF(NOT(ISBLANK('Contact Data Entry'!C311)),"OK",NA()))</f>
        <v>#N/A</v>
      </c>
      <c r="D311" s="41" t="e">
        <f>IF(AND('DO NOT USE_Contact Formulas'!A311,ISBLANK('Contact Data Entry'!D311)),"Birthdate is required",IF(NOT(ISBLANK('Contact Data Entry'!D311)),"OK",NA()))</f>
        <v>#N/A</v>
      </c>
      <c r="E311" s="41" t="e">
        <f>IF(AND('DO NOT USE_Contact Formulas'!A311,ISBLANK('Contact Data Entry'!E311)),"Mobile Phone is required",IF(NOT(ISBLANK('Contact Data Entry'!E311)),IF(AND(ISNUMBER(VALUE('Contact Data Entry'!E311)),LEFT('Contact Data Entry'!E311,1)&lt;&gt;"1",LEN('Contact Data Entry'!E311)=10),"OK","Phone number must be valid format"),NA()))</f>
        <v>#N/A</v>
      </c>
      <c r="F311" s="41" t="e">
        <f>IF(LEN('Contact Data Entry'!F311)&gt;255,"Home Street Address must be less than 255 characters",IF('DO NOT USE_Contact Formulas'!A311,"OK",NA()))</f>
        <v>#N/A</v>
      </c>
      <c r="G311" s="41" t="e">
        <f>IF(LEN('Contact Data Entry'!G311)&gt;40,"City must be less than 40 characters",IF('DO NOT USE_Contact Formulas'!A311,"OK",NA()))</f>
        <v>#N/A</v>
      </c>
      <c r="H311" s="41" t="e">
        <f>IF(AND(NOT(ISBLANK('Contact Data Entry'!H311)),ISNA(VLOOKUP('Contact Data Entry'!H311,'DO NOT USE_School Picklist'!$P$3:$P$52,1,FALSE))),"Please select a value from the drop-down menu",IF('DO NOT USE_Contact Formulas'!A311,"OK",NA()))</f>
        <v>#N/A</v>
      </c>
      <c r="I311" s="41" t="e">
        <f>IF(AND('DO NOT USE_Contact Formulas'!A311,ISBLANK('Contact Data Entry'!I311)),"Zip is required",IF(ISBLANK('Contact Data Entry'!I311),NA(),"OK"))</f>
        <v>#N/A</v>
      </c>
      <c r="J311" s="41" t="e">
        <f>IF(AND('DO NOT USE_Contact Formulas'!A311,ISBLANK('Contact Data Entry'!J311)),"Student or Staff? is required",IF(ISBLANK('Contact Data Entry'!J311),NA(),IF(ISNA(VLOOKUP('Contact Data Entry'!J311,'DO NOT USE_School Picklist'!$B$3:$B$6,1,FALSE)),"Please select a value from the drop-down menu","OK")))</f>
        <v>#N/A</v>
      </c>
      <c r="K311" s="41" t="e">
        <f>IF(AND('Contact Data Entry'!J311='DO NOT USE_School Picklist'!$B$4,ISBLANK('Contact Data Entry'!K311)),"Occupation/Job Title is required if Student or Staff? is Yes, staff/faculty or volunteer",IF('DO NOT USE_Contact Formulas'!A311,"OK",NA()))</f>
        <v>#N/A</v>
      </c>
      <c r="L311" s="41" t="e">
        <f ca="1">IF('Contact Data Entry'!L311&gt;'DO NOT USE_School Picklist'!$C$3,"Date last on school campus/facility cannot be a future date",IF('DO NOT USE_Contact Formulas'!A311,IF(ISBLANK('Contact Data Entry'!L311),"Date last on school campus/facility is required","OK"),NA()))</f>
        <v>#N/A</v>
      </c>
      <c r="M311" s="42" t="e">
        <f ca="1">IF('Contact Data Entry'!M311&gt;'DO NOT USE_School Picklist'!$C$3,"Last Exposure Date cannot be a future date",IF('DO NOT USE_Contact Formulas'!A311,IF(ISBLANK('Contact Data Entry'!M311),"Last Exposure Date is required","OK"),NA()))</f>
        <v>#N/A</v>
      </c>
      <c r="N311" s="42" t="e">
        <f>IF(AND('DO NOT USE_Contact Formulas'!A311,ISBLANK('Contact Data Entry'!N311)),"Specific Place in the Location is required",IF(ISBLANK('Contact Data Entry'!N311),NA(),"OK"))</f>
        <v>#N/A</v>
      </c>
      <c r="O311" s="41" t="e">
        <f>IF(AND(NOT(ISBLANK('Contact Data Entry'!O311)),ISNA(VLOOKUP('Contact Data Entry'!O311,'DO NOT USE_School Picklist'!$L$3:$L$81,1,FALSE))),"Please select a value from the drop-down menu",IF('DO NOT USE_Contact Formulas'!A311,"OK",NA()))</f>
        <v>#N/A</v>
      </c>
      <c r="P311" s="41" t="e">
        <f>IF(AND(NOT(ISBLANK('Contact Data Entry'!P311)),NOT(ISNUMBER(MATCH("*@*.?*",'Contact Data Entry'!P311,0)))),"Email must be in a valid format",IF('DO NOT USE_Contact Formulas'!A311,"OK",NA()))</f>
        <v>#N/A</v>
      </c>
      <c r="Q311" s="41" t="e">
        <f>IF(LEN('Contact Data Entry'!Q311)&gt;50,"Parent/Guardian Name must be less than 50 characters",IF('DO NOT USE_Contact Formulas'!A311,"OK",NA()))</f>
        <v>#N/A</v>
      </c>
      <c r="R311" s="41" t="e">
        <f>IF(NOT(ISBLANK('Contact Data Entry'!R311)),IF(AND(ISNUMBER('Contact Data Entry'!R311),LEFT('Contact Data Entry'!R311,1)&lt;&gt;"1",LEN('Contact Data Entry'!R311)=10),"OK","Phone number must be valid format"),IF('DO NOT USE_Contact Formulas'!A311,"OK",NA()))</f>
        <v>#N/A</v>
      </c>
      <c r="S311" s="41" t="e">
        <f>IF(AND(NOT(ISBLANK('Contact Data Entry'!S311)),ISNA(VLOOKUP('Contact Data Entry'!S311,'DO NOT USE_School Picklist'!$N$3:$N$63,1,FALSE))),"Please select a value from the drop-down menu",IF('DO NOT USE_Contact Formulas'!A311,"OK",NA()))</f>
        <v>#N/A</v>
      </c>
      <c r="T311" s="41" t="e">
        <f>IF(AND(NOT(ISBLANK('Contact Data Entry'!T311)),ISNA(VLOOKUP('Contact Data Entry'!T311,'DO NOT USE_School Picklist'!$E$3:$E$10,1,FALSE))),"Please select a value from the drop-down menu",IF('DO NOT USE_Contact Formulas'!A311,"OK",NA()))</f>
        <v>#N/A</v>
      </c>
      <c r="U311" s="41" t="e">
        <f>IF(AND(NOT(ISBLANK('Contact Data Entry'!U311)),ISNA(VLOOKUP('Contact Data Entry'!U311,'DO NOT USE_School Picklist'!$F$3:$F$16,1,FALSE))),"Please select a value from the drop-down menu",IF('DO NOT USE_Contact Formulas'!A311,"OK",NA()))</f>
        <v>#N/A</v>
      </c>
      <c r="V311" s="41" t="e">
        <f>IF(LEN('Contact Data Entry'!V311)&gt;100,"Classroom(s) must be less than 100 characters",IF('DO NOT USE_Contact Formulas'!A311,"OK",NA()))</f>
        <v>#N/A</v>
      </c>
      <c r="W311" s="41" t="e">
        <f>IF(AND(NOT(ISBLANK('Contact Data Entry'!W311)),ISNA(VLOOKUP('Contact Data Entry'!W311,'DO NOT USE_School Picklist'!$K$3:$K$6,1,FALSE))),"Please select a value from the drop-down menu",IF('DO NOT USE_Contact Formulas'!A311,"OK",NA()))</f>
        <v>#N/A</v>
      </c>
      <c r="X311" s="41" t="e">
        <f>IF(AND(NOT(ISBLANK('Contact Data Entry'!X311)),ISNA(VLOOKUP('Contact Data Entry'!X311,'DO NOT USE_School Picklist'!$D$3:$D$5,1,FALSE))),"Please select a value from the drop-down menu",IF('DO NOT USE_Contact Formulas'!A311,"OK",NA()))</f>
        <v>#N/A</v>
      </c>
      <c r="Y311" s="41"/>
      <c r="Z311" s="41" t="e">
        <f>IF(AND(NOT(ISBLANK('Contact Data Entry'!Z311)),ISNA(VLOOKUP('Contact Data Entry'!Z311,'DO NOT USE_School Picklist'!$G$3:$G$5,1,FALSE))),"Please select a value from the drop-down menu",IF('DO NOT USE_Contact Formulas'!A311,"OK",NA()))</f>
        <v>#N/A</v>
      </c>
      <c r="AA311" s="41"/>
      <c r="AB311" s="41" t="e">
        <f>IF(AND(NOT(ISBLANK('Contact Data Entry'!AB311)),ISNA(VLOOKUP('Contact Data Entry'!AB311,'DO NOT USE_School Picklist'!$H$3:$H$4,1,FALSE))),"Please select a value from the drop-down menu",IF('DO NOT USE_Contact Formulas'!A311,"OK",NA()))</f>
        <v>#N/A</v>
      </c>
      <c r="AC311" s="41" t="e">
        <f ca="1">IF('Contact Data Entry'!AC311&gt;'DO NOT USE_School Picklist'!$C$3,"Test Date cannot be a future date",IF('DO NOT USE_Contact Formulas'!A311,"OK",NA()))</f>
        <v>#N/A</v>
      </c>
      <c r="AD311" s="41" t="e">
        <f>IF(AND(NOT(ISBLANK('Contact Data Entry'!AD311)),ISNA(VLOOKUP('Contact Data Entry'!AD311,'DO NOT USE_School Picklist'!$Q$3:$Q$8,1,FALSE))),"Please select a value from the drop-down menu",IF('DO NOT USE_Contact Formulas'!A311,"OK",NA()))</f>
        <v>#N/A</v>
      </c>
    </row>
    <row r="312" spans="1:30" x14ac:dyDescent="0.25">
      <c r="A312" s="40" t="e">
        <f>IF('DO NOT USE_Contact Formulas'!A312,IF('DO NOT USE_Contact Formulas'!B312,"Not all required fields are completed","OK"),NA())</f>
        <v>#N/A</v>
      </c>
      <c r="B312" s="41" t="e">
        <f>IF(AND('DO NOT USE_Contact Formulas'!A312,ISBLANK('Contact Data Entry'!B312)),"First Name is required",IF(NOT(ISBLANK('Contact Data Entry'!B312)),"OK",NA()))</f>
        <v>#N/A</v>
      </c>
      <c r="C312" s="41" t="e">
        <f>IF(AND('DO NOT USE_Contact Formulas'!A312,ISBLANK('Contact Data Entry'!C312)),"Last Name is required",IF(NOT(ISBLANK('Contact Data Entry'!C312)),"OK",NA()))</f>
        <v>#N/A</v>
      </c>
      <c r="D312" s="41" t="e">
        <f>IF(AND('DO NOT USE_Contact Formulas'!A312,ISBLANK('Contact Data Entry'!D312)),"Birthdate is required",IF(NOT(ISBLANK('Contact Data Entry'!D312)),"OK",NA()))</f>
        <v>#N/A</v>
      </c>
      <c r="E312" s="41" t="e">
        <f>IF(AND('DO NOT USE_Contact Formulas'!A312,ISBLANK('Contact Data Entry'!E312)),"Mobile Phone is required",IF(NOT(ISBLANK('Contact Data Entry'!E312)),IF(AND(ISNUMBER(VALUE('Contact Data Entry'!E312)),LEFT('Contact Data Entry'!E312,1)&lt;&gt;"1",LEN('Contact Data Entry'!E312)=10),"OK","Phone number must be valid format"),NA()))</f>
        <v>#N/A</v>
      </c>
      <c r="F312" s="41" t="e">
        <f>IF(LEN('Contact Data Entry'!F312)&gt;255,"Home Street Address must be less than 255 characters",IF('DO NOT USE_Contact Formulas'!A312,"OK",NA()))</f>
        <v>#N/A</v>
      </c>
      <c r="G312" s="41" t="e">
        <f>IF(LEN('Contact Data Entry'!G312)&gt;40,"City must be less than 40 characters",IF('DO NOT USE_Contact Formulas'!A312,"OK",NA()))</f>
        <v>#N/A</v>
      </c>
      <c r="H312" s="41" t="e">
        <f>IF(AND(NOT(ISBLANK('Contact Data Entry'!H312)),ISNA(VLOOKUP('Contact Data Entry'!H312,'DO NOT USE_School Picklist'!$P$3:$P$52,1,FALSE))),"Please select a value from the drop-down menu",IF('DO NOT USE_Contact Formulas'!A312,"OK",NA()))</f>
        <v>#N/A</v>
      </c>
      <c r="I312" s="41" t="e">
        <f>IF(AND('DO NOT USE_Contact Formulas'!A312,ISBLANK('Contact Data Entry'!I312)),"Zip is required",IF(ISBLANK('Contact Data Entry'!I312),NA(),"OK"))</f>
        <v>#N/A</v>
      </c>
      <c r="J312" s="41" t="e">
        <f>IF(AND('DO NOT USE_Contact Formulas'!A312,ISBLANK('Contact Data Entry'!J312)),"Student or Staff? is required",IF(ISBLANK('Contact Data Entry'!J312),NA(),IF(ISNA(VLOOKUP('Contact Data Entry'!J312,'DO NOT USE_School Picklist'!$B$3:$B$6,1,FALSE)),"Please select a value from the drop-down menu","OK")))</f>
        <v>#N/A</v>
      </c>
      <c r="K312" s="41" t="e">
        <f>IF(AND('Contact Data Entry'!J312='DO NOT USE_School Picklist'!$B$4,ISBLANK('Contact Data Entry'!K312)),"Occupation/Job Title is required if Student or Staff? is Yes, staff/faculty or volunteer",IF('DO NOT USE_Contact Formulas'!A312,"OK",NA()))</f>
        <v>#N/A</v>
      </c>
      <c r="L312" s="41" t="e">
        <f ca="1">IF('Contact Data Entry'!L312&gt;'DO NOT USE_School Picklist'!$C$3,"Date last on school campus/facility cannot be a future date",IF('DO NOT USE_Contact Formulas'!A312,IF(ISBLANK('Contact Data Entry'!L312),"Date last on school campus/facility is required","OK"),NA()))</f>
        <v>#N/A</v>
      </c>
      <c r="M312" s="42" t="e">
        <f ca="1">IF('Contact Data Entry'!M312&gt;'DO NOT USE_School Picklist'!$C$3,"Last Exposure Date cannot be a future date",IF('DO NOT USE_Contact Formulas'!A312,IF(ISBLANK('Contact Data Entry'!M312),"Last Exposure Date is required","OK"),NA()))</f>
        <v>#N/A</v>
      </c>
      <c r="N312" s="42" t="e">
        <f>IF(AND('DO NOT USE_Contact Formulas'!A312,ISBLANK('Contact Data Entry'!N312)),"Specific Place in the Location is required",IF(ISBLANK('Contact Data Entry'!N312),NA(),"OK"))</f>
        <v>#N/A</v>
      </c>
      <c r="O312" s="41" t="e">
        <f>IF(AND(NOT(ISBLANK('Contact Data Entry'!O312)),ISNA(VLOOKUP('Contact Data Entry'!O312,'DO NOT USE_School Picklist'!$L$3:$L$81,1,FALSE))),"Please select a value from the drop-down menu",IF('DO NOT USE_Contact Formulas'!A312,"OK",NA()))</f>
        <v>#N/A</v>
      </c>
      <c r="P312" s="41" t="e">
        <f>IF(AND(NOT(ISBLANK('Contact Data Entry'!P312)),NOT(ISNUMBER(MATCH("*@*.?*",'Contact Data Entry'!P312,0)))),"Email must be in a valid format",IF('DO NOT USE_Contact Formulas'!A312,"OK",NA()))</f>
        <v>#N/A</v>
      </c>
      <c r="Q312" s="41" t="e">
        <f>IF(LEN('Contact Data Entry'!Q312)&gt;50,"Parent/Guardian Name must be less than 50 characters",IF('DO NOT USE_Contact Formulas'!A312,"OK",NA()))</f>
        <v>#N/A</v>
      </c>
      <c r="R312" s="41" t="e">
        <f>IF(NOT(ISBLANK('Contact Data Entry'!R312)),IF(AND(ISNUMBER('Contact Data Entry'!R312),LEFT('Contact Data Entry'!R312,1)&lt;&gt;"1",LEN('Contact Data Entry'!R312)=10),"OK","Phone number must be valid format"),IF('DO NOT USE_Contact Formulas'!A312,"OK",NA()))</f>
        <v>#N/A</v>
      </c>
      <c r="S312" s="41" t="e">
        <f>IF(AND(NOT(ISBLANK('Contact Data Entry'!S312)),ISNA(VLOOKUP('Contact Data Entry'!S312,'DO NOT USE_School Picklist'!$N$3:$N$63,1,FALSE))),"Please select a value from the drop-down menu",IF('DO NOT USE_Contact Formulas'!A312,"OK",NA()))</f>
        <v>#N/A</v>
      </c>
      <c r="T312" s="41" t="e">
        <f>IF(AND(NOT(ISBLANK('Contact Data Entry'!T312)),ISNA(VLOOKUP('Contact Data Entry'!T312,'DO NOT USE_School Picklist'!$E$3:$E$10,1,FALSE))),"Please select a value from the drop-down menu",IF('DO NOT USE_Contact Formulas'!A312,"OK",NA()))</f>
        <v>#N/A</v>
      </c>
      <c r="U312" s="41" t="e">
        <f>IF(AND(NOT(ISBLANK('Contact Data Entry'!U312)),ISNA(VLOOKUP('Contact Data Entry'!U312,'DO NOT USE_School Picklist'!$F$3:$F$16,1,FALSE))),"Please select a value from the drop-down menu",IF('DO NOT USE_Contact Formulas'!A312,"OK",NA()))</f>
        <v>#N/A</v>
      </c>
      <c r="V312" s="41" t="e">
        <f>IF(LEN('Contact Data Entry'!V312)&gt;100,"Classroom(s) must be less than 100 characters",IF('DO NOT USE_Contact Formulas'!A312,"OK",NA()))</f>
        <v>#N/A</v>
      </c>
      <c r="W312" s="41" t="e">
        <f>IF(AND(NOT(ISBLANK('Contact Data Entry'!W312)),ISNA(VLOOKUP('Contact Data Entry'!W312,'DO NOT USE_School Picklist'!$K$3:$K$6,1,FALSE))),"Please select a value from the drop-down menu",IF('DO NOT USE_Contact Formulas'!A312,"OK",NA()))</f>
        <v>#N/A</v>
      </c>
      <c r="X312" s="41" t="e">
        <f>IF(AND(NOT(ISBLANK('Contact Data Entry'!X312)),ISNA(VLOOKUP('Contact Data Entry'!X312,'DO NOT USE_School Picklist'!$D$3:$D$5,1,FALSE))),"Please select a value from the drop-down menu",IF('DO NOT USE_Contact Formulas'!A312,"OK",NA()))</f>
        <v>#N/A</v>
      </c>
      <c r="Y312" s="41"/>
      <c r="Z312" s="41" t="e">
        <f>IF(AND(NOT(ISBLANK('Contact Data Entry'!Z312)),ISNA(VLOOKUP('Contact Data Entry'!Z312,'DO NOT USE_School Picklist'!$G$3:$G$5,1,FALSE))),"Please select a value from the drop-down menu",IF('DO NOT USE_Contact Formulas'!A312,"OK",NA()))</f>
        <v>#N/A</v>
      </c>
      <c r="AA312" s="41"/>
      <c r="AB312" s="41" t="e">
        <f>IF(AND(NOT(ISBLANK('Contact Data Entry'!AB312)),ISNA(VLOOKUP('Contact Data Entry'!AB312,'DO NOT USE_School Picklist'!$H$3:$H$4,1,FALSE))),"Please select a value from the drop-down menu",IF('DO NOT USE_Contact Formulas'!A312,"OK",NA()))</f>
        <v>#N/A</v>
      </c>
      <c r="AC312" s="41" t="e">
        <f ca="1">IF('Contact Data Entry'!AC312&gt;'DO NOT USE_School Picklist'!$C$3,"Test Date cannot be a future date",IF('DO NOT USE_Contact Formulas'!A312,"OK",NA()))</f>
        <v>#N/A</v>
      </c>
      <c r="AD312" s="41" t="e">
        <f>IF(AND(NOT(ISBLANK('Contact Data Entry'!AD312)),ISNA(VLOOKUP('Contact Data Entry'!AD312,'DO NOT USE_School Picklist'!$Q$3:$Q$8,1,FALSE))),"Please select a value from the drop-down menu",IF('DO NOT USE_Contact Formulas'!A312,"OK",NA()))</f>
        <v>#N/A</v>
      </c>
    </row>
    <row r="313" spans="1:30" x14ac:dyDescent="0.25">
      <c r="A313" s="40" t="e">
        <f>IF('DO NOT USE_Contact Formulas'!A313,IF('DO NOT USE_Contact Formulas'!B313,"Not all required fields are completed","OK"),NA())</f>
        <v>#N/A</v>
      </c>
      <c r="B313" s="41" t="e">
        <f>IF(AND('DO NOT USE_Contact Formulas'!A313,ISBLANK('Contact Data Entry'!B313)),"First Name is required",IF(NOT(ISBLANK('Contact Data Entry'!B313)),"OK",NA()))</f>
        <v>#N/A</v>
      </c>
      <c r="C313" s="41" t="e">
        <f>IF(AND('DO NOT USE_Contact Formulas'!A313,ISBLANK('Contact Data Entry'!C313)),"Last Name is required",IF(NOT(ISBLANK('Contact Data Entry'!C313)),"OK",NA()))</f>
        <v>#N/A</v>
      </c>
      <c r="D313" s="41" t="e">
        <f>IF(AND('DO NOT USE_Contact Formulas'!A313,ISBLANK('Contact Data Entry'!D313)),"Birthdate is required",IF(NOT(ISBLANK('Contact Data Entry'!D313)),"OK",NA()))</f>
        <v>#N/A</v>
      </c>
      <c r="E313" s="41" t="e">
        <f>IF(AND('DO NOT USE_Contact Formulas'!A313,ISBLANK('Contact Data Entry'!E313)),"Mobile Phone is required",IF(NOT(ISBLANK('Contact Data Entry'!E313)),IF(AND(ISNUMBER(VALUE('Contact Data Entry'!E313)),LEFT('Contact Data Entry'!E313,1)&lt;&gt;"1",LEN('Contact Data Entry'!E313)=10),"OK","Phone number must be valid format"),NA()))</f>
        <v>#N/A</v>
      </c>
      <c r="F313" s="41" t="e">
        <f>IF(LEN('Contact Data Entry'!F313)&gt;255,"Home Street Address must be less than 255 characters",IF('DO NOT USE_Contact Formulas'!A313,"OK",NA()))</f>
        <v>#N/A</v>
      </c>
      <c r="G313" s="41" t="e">
        <f>IF(LEN('Contact Data Entry'!G313)&gt;40,"City must be less than 40 characters",IF('DO NOT USE_Contact Formulas'!A313,"OK",NA()))</f>
        <v>#N/A</v>
      </c>
      <c r="H313" s="41" t="e">
        <f>IF(AND(NOT(ISBLANK('Contact Data Entry'!H313)),ISNA(VLOOKUP('Contact Data Entry'!H313,'DO NOT USE_School Picklist'!$P$3:$P$52,1,FALSE))),"Please select a value from the drop-down menu",IF('DO NOT USE_Contact Formulas'!A313,"OK",NA()))</f>
        <v>#N/A</v>
      </c>
      <c r="I313" s="41" t="e">
        <f>IF(AND('DO NOT USE_Contact Formulas'!A313,ISBLANK('Contact Data Entry'!I313)),"Zip is required",IF(ISBLANK('Contact Data Entry'!I313),NA(),"OK"))</f>
        <v>#N/A</v>
      </c>
      <c r="J313" s="41" t="e">
        <f>IF(AND('DO NOT USE_Contact Formulas'!A313,ISBLANK('Contact Data Entry'!J313)),"Student or Staff? is required",IF(ISBLANK('Contact Data Entry'!J313),NA(),IF(ISNA(VLOOKUP('Contact Data Entry'!J313,'DO NOT USE_School Picklist'!$B$3:$B$6,1,FALSE)),"Please select a value from the drop-down menu","OK")))</f>
        <v>#N/A</v>
      </c>
      <c r="K313" s="41" t="e">
        <f>IF(AND('Contact Data Entry'!J313='DO NOT USE_School Picklist'!$B$4,ISBLANK('Contact Data Entry'!K313)),"Occupation/Job Title is required if Student or Staff? is Yes, staff/faculty or volunteer",IF('DO NOT USE_Contact Formulas'!A313,"OK",NA()))</f>
        <v>#N/A</v>
      </c>
      <c r="L313" s="41" t="e">
        <f ca="1">IF('Contact Data Entry'!L313&gt;'DO NOT USE_School Picklist'!$C$3,"Date last on school campus/facility cannot be a future date",IF('DO NOT USE_Contact Formulas'!A313,IF(ISBLANK('Contact Data Entry'!L313),"Date last on school campus/facility is required","OK"),NA()))</f>
        <v>#N/A</v>
      </c>
      <c r="M313" s="42" t="e">
        <f ca="1">IF('Contact Data Entry'!M313&gt;'DO NOT USE_School Picklist'!$C$3,"Last Exposure Date cannot be a future date",IF('DO NOT USE_Contact Formulas'!A313,IF(ISBLANK('Contact Data Entry'!M313),"Last Exposure Date is required","OK"),NA()))</f>
        <v>#N/A</v>
      </c>
      <c r="N313" s="42" t="e">
        <f>IF(AND('DO NOT USE_Contact Formulas'!A313,ISBLANK('Contact Data Entry'!N313)),"Specific Place in the Location is required",IF(ISBLANK('Contact Data Entry'!N313),NA(),"OK"))</f>
        <v>#N/A</v>
      </c>
      <c r="O313" s="41" t="e">
        <f>IF(AND(NOT(ISBLANK('Contact Data Entry'!O313)),ISNA(VLOOKUP('Contact Data Entry'!O313,'DO NOT USE_School Picklist'!$L$3:$L$81,1,FALSE))),"Please select a value from the drop-down menu",IF('DO NOT USE_Contact Formulas'!A313,"OK",NA()))</f>
        <v>#N/A</v>
      </c>
      <c r="P313" s="41" t="e">
        <f>IF(AND(NOT(ISBLANK('Contact Data Entry'!P313)),NOT(ISNUMBER(MATCH("*@*.?*",'Contact Data Entry'!P313,0)))),"Email must be in a valid format",IF('DO NOT USE_Contact Formulas'!A313,"OK",NA()))</f>
        <v>#N/A</v>
      </c>
      <c r="Q313" s="41" t="e">
        <f>IF(LEN('Contact Data Entry'!Q313)&gt;50,"Parent/Guardian Name must be less than 50 characters",IF('DO NOT USE_Contact Formulas'!A313,"OK",NA()))</f>
        <v>#N/A</v>
      </c>
      <c r="R313" s="41" t="e">
        <f>IF(NOT(ISBLANK('Contact Data Entry'!R313)),IF(AND(ISNUMBER('Contact Data Entry'!R313),LEFT('Contact Data Entry'!R313,1)&lt;&gt;"1",LEN('Contact Data Entry'!R313)=10),"OK","Phone number must be valid format"),IF('DO NOT USE_Contact Formulas'!A313,"OK",NA()))</f>
        <v>#N/A</v>
      </c>
      <c r="S313" s="41" t="e">
        <f>IF(AND(NOT(ISBLANK('Contact Data Entry'!S313)),ISNA(VLOOKUP('Contact Data Entry'!S313,'DO NOT USE_School Picklist'!$N$3:$N$63,1,FALSE))),"Please select a value from the drop-down menu",IF('DO NOT USE_Contact Formulas'!A313,"OK",NA()))</f>
        <v>#N/A</v>
      </c>
      <c r="T313" s="41" t="e">
        <f>IF(AND(NOT(ISBLANK('Contact Data Entry'!T313)),ISNA(VLOOKUP('Contact Data Entry'!T313,'DO NOT USE_School Picklist'!$E$3:$E$10,1,FALSE))),"Please select a value from the drop-down menu",IF('DO NOT USE_Contact Formulas'!A313,"OK",NA()))</f>
        <v>#N/A</v>
      </c>
      <c r="U313" s="41" t="e">
        <f>IF(AND(NOT(ISBLANK('Contact Data Entry'!U313)),ISNA(VLOOKUP('Contact Data Entry'!U313,'DO NOT USE_School Picklist'!$F$3:$F$16,1,FALSE))),"Please select a value from the drop-down menu",IF('DO NOT USE_Contact Formulas'!A313,"OK",NA()))</f>
        <v>#N/A</v>
      </c>
      <c r="V313" s="41" t="e">
        <f>IF(LEN('Contact Data Entry'!V313)&gt;100,"Classroom(s) must be less than 100 characters",IF('DO NOT USE_Contact Formulas'!A313,"OK",NA()))</f>
        <v>#N/A</v>
      </c>
      <c r="W313" s="41" t="e">
        <f>IF(AND(NOT(ISBLANK('Contact Data Entry'!W313)),ISNA(VLOOKUP('Contact Data Entry'!W313,'DO NOT USE_School Picklist'!$K$3:$K$6,1,FALSE))),"Please select a value from the drop-down menu",IF('DO NOT USE_Contact Formulas'!A313,"OK",NA()))</f>
        <v>#N/A</v>
      </c>
      <c r="X313" s="41" t="e">
        <f>IF(AND(NOT(ISBLANK('Contact Data Entry'!X313)),ISNA(VLOOKUP('Contact Data Entry'!X313,'DO NOT USE_School Picklist'!$D$3:$D$5,1,FALSE))),"Please select a value from the drop-down menu",IF('DO NOT USE_Contact Formulas'!A313,"OK",NA()))</f>
        <v>#N/A</v>
      </c>
      <c r="Y313" s="41"/>
      <c r="Z313" s="41" t="e">
        <f>IF(AND(NOT(ISBLANK('Contact Data Entry'!Z313)),ISNA(VLOOKUP('Contact Data Entry'!Z313,'DO NOT USE_School Picklist'!$G$3:$G$5,1,FALSE))),"Please select a value from the drop-down menu",IF('DO NOT USE_Contact Formulas'!A313,"OK",NA()))</f>
        <v>#N/A</v>
      </c>
      <c r="AA313" s="41"/>
      <c r="AB313" s="41" t="e">
        <f>IF(AND(NOT(ISBLANK('Contact Data Entry'!AB313)),ISNA(VLOOKUP('Contact Data Entry'!AB313,'DO NOT USE_School Picklist'!$H$3:$H$4,1,FALSE))),"Please select a value from the drop-down menu",IF('DO NOT USE_Contact Formulas'!A313,"OK",NA()))</f>
        <v>#N/A</v>
      </c>
      <c r="AC313" s="41" t="e">
        <f ca="1">IF('Contact Data Entry'!AC313&gt;'DO NOT USE_School Picklist'!$C$3,"Test Date cannot be a future date",IF('DO NOT USE_Contact Formulas'!A313,"OK",NA()))</f>
        <v>#N/A</v>
      </c>
      <c r="AD313" s="41" t="e">
        <f>IF(AND(NOT(ISBLANK('Contact Data Entry'!AD313)),ISNA(VLOOKUP('Contact Data Entry'!AD313,'DO NOT USE_School Picklist'!$Q$3:$Q$8,1,FALSE))),"Please select a value from the drop-down menu",IF('DO NOT USE_Contact Formulas'!A313,"OK",NA()))</f>
        <v>#N/A</v>
      </c>
    </row>
    <row r="314" spans="1:30" x14ac:dyDescent="0.25">
      <c r="A314" s="40" t="e">
        <f>IF('DO NOT USE_Contact Formulas'!A314,IF('DO NOT USE_Contact Formulas'!B314,"Not all required fields are completed","OK"),NA())</f>
        <v>#N/A</v>
      </c>
      <c r="B314" s="41" t="e">
        <f>IF(AND('DO NOT USE_Contact Formulas'!A314,ISBLANK('Contact Data Entry'!B314)),"First Name is required",IF(NOT(ISBLANK('Contact Data Entry'!B314)),"OK",NA()))</f>
        <v>#N/A</v>
      </c>
      <c r="C314" s="41" t="e">
        <f>IF(AND('DO NOT USE_Contact Formulas'!A314,ISBLANK('Contact Data Entry'!C314)),"Last Name is required",IF(NOT(ISBLANK('Contact Data Entry'!C314)),"OK",NA()))</f>
        <v>#N/A</v>
      </c>
      <c r="D314" s="41" t="e">
        <f>IF(AND('DO NOT USE_Contact Formulas'!A314,ISBLANK('Contact Data Entry'!D314)),"Birthdate is required",IF(NOT(ISBLANK('Contact Data Entry'!D314)),"OK",NA()))</f>
        <v>#N/A</v>
      </c>
      <c r="E314" s="41" t="e">
        <f>IF(AND('DO NOT USE_Contact Formulas'!A314,ISBLANK('Contact Data Entry'!E314)),"Mobile Phone is required",IF(NOT(ISBLANK('Contact Data Entry'!E314)),IF(AND(ISNUMBER(VALUE('Contact Data Entry'!E314)),LEFT('Contact Data Entry'!E314,1)&lt;&gt;"1",LEN('Contact Data Entry'!E314)=10),"OK","Phone number must be valid format"),NA()))</f>
        <v>#N/A</v>
      </c>
      <c r="F314" s="41" t="e">
        <f>IF(LEN('Contact Data Entry'!F314)&gt;255,"Home Street Address must be less than 255 characters",IF('DO NOT USE_Contact Formulas'!A314,"OK",NA()))</f>
        <v>#N/A</v>
      </c>
      <c r="G314" s="41" t="e">
        <f>IF(LEN('Contact Data Entry'!G314)&gt;40,"City must be less than 40 characters",IF('DO NOT USE_Contact Formulas'!A314,"OK",NA()))</f>
        <v>#N/A</v>
      </c>
      <c r="H314" s="41" t="e">
        <f>IF(AND(NOT(ISBLANK('Contact Data Entry'!H314)),ISNA(VLOOKUP('Contact Data Entry'!H314,'DO NOT USE_School Picklist'!$P$3:$P$52,1,FALSE))),"Please select a value from the drop-down menu",IF('DO NOT USE_Contact Formulas'!A314,"OK",NA()))</f>
        <v>#N/A</v>
      </c>
      <c r="I314" s="41" t="e">
        <f>IF(AND('DO NOT USE_Contact Formulas'!A314,ISBLANK('Contact Data Entry'!I314)),"Zip is required",IF(ISBLANK('Contact Data Entry'!I314),NA(),"OK"))</f>
        <v>#N/A</v>
      </c>
      <c r="J314" s="41" t="e">
        <f>IF(AND('DO NOT USE_Contact Formulas'!A314,ISBLANK('Contact Data Entry'!J314)),"Student or Staff? is required",IF(ISBLANK('Contact Data Entry'!J314),NA(),IF(ISNA(VLOOKUP('Contact Data Entry'!J314,'DO NOT USE_School Picklist'!$B$3:$B$6,1,FALSE)),"Please select a value from the drop-down menu","OK")))</f>
        <v>#N/A</v>
      </c>
      <c r="K314" s="41" t="e">
        <f>IF(AND('Contact Data Entry'!J314='DO NOT USE_School Picklist'!$B$4,ISBLANK('Contact Data Entry'!K314)),"Occupation/Job Title is required if Student or Staff? is Yes, staff/faculty or volunteer",IF('DO NOT USE_Contact Formulas'!A314,"OK",NA()))</f>
        <v>#N/A</v>
      </c>
      <c r="L314" s="41" t="e">
        <f ca="1">IF('Contact Data Entry'!L314&gt;'DO NOT USE_School Picklist'!$C$3,"Date last on school campus/facility cannot be a future date",IF('DO NOT USE_Contact Formulas'!A314,IF(ISBLANK('Contact Data Entry'!L314),"Date last on school campus/facility is required","OK"),NA()))</f>
        <v>#N/A</v>
      </c>
      <c r="M314" s="42" t="e">
        <f ca="1">IF('Contact Data Entry'!M314&gt;'DO NOT USE_School Picklist'!$C$3,"Last Exposure Date cannot be a future date",IF('DO NOT USE_Contact Formulas'!A314,IF(ISBLANK('Contact Data Entry'!M314),"Last Exposure Date is required","OK"),NA()))</f>
        <v>#N/A</v>
      </c>
      <c r="N314" s="42" t="e">
        <f>IF(AND('DO NOT USE_Contact Formulas'!A314,ISBLANK('Contact Data Entry'!N314)),"Specific Place in the Location is required",IF(ISBLANK('Contact Data Entry'!N314),NA(),"OK"))</f>
        <v>#N/A</v>
      </c>
      <c r="O314" s="41" t="e">
        <f>IF(AND(NOT(ISBLANK('Contact Data Entry'!O314)),ISNA(VLOOKUP('Contact Data Entry'!O314,'DO NOT USE_School Picklist'!$L$3:$L$81,1,FALSE))),"Please select a value from the drop-down menu",IF('DO NOT USE_Contact Formulas'!A314,"OK",NA()))</f>
        <v>#N/A</v>
      </c>
      <c r="P314" s="41" t="e">
        <f>IF(AND(NOT(ISBLANK('Contact Data Entry'!P314)),NOT(ISNUMBER(MATCH("*@*.?*",'Contact Data Entry'!P314,0)))),"Email must be in a valid format",IF('DO NOT USE_Contact Formulas'!A314,"OK",NA()))</f>
        <v>#N/A</v>
      </c>
      <c r="Q314" s="41" t="e">
        <f>IF(LEN('Contact Data Entry'!Q314)&gt;50,"Parent/Guardian Name must be less than 50 characters",IF('DO NOT USE_Contact Formulas'!A314,"OK",NA()))</f>
        <v>#N/A</v>
      </c>
      <c r="R314" s="41" t="e">
        <f>IF(NOT(ISBLANK('Contact Data Entry'!R314)),IF(AND(ISNUMBER('Contact Data Entry'!R314),LEFT('Contact Data Entry'!R314,1)&lt;&gt;"1",LEN('Contact Data Entry'!R314)=10),"OK","Phone number must be valid format"),IF('DO NOT USE_Contact Formulas'!A314,"OK",NA()))</f>
        <v>#N/A</v>
      </c>
      <c r="S314" s="41" t="e">
        <f>IF(AND(NOT(ISBLANK('Contact Data Entry'!S314)),ISNA(VLOOKUP('Contact Data Entry'!S314,'DO NOT USE_School Picklist'!$N$3:$N$63,1,FALSE))),"Please select a value from the drop-down menu",IF('DO NOT USE_Contact Formulas'!A314,"OK",NA()))</f>
        <v>#N/A</v>
      </c>
      <c r="T314" s="41" t="e">
        <f>IF(AND(NOT(ISBLANK('Contact Data Entry'!T314)),ISNA(VLOOKUP('Contact Data Entry'!T314,'DO NOT USE_School Picklist'!$E$3:$E$10,1,FALSE))),"Please select a value from the drop-down menu",IF('DO NOT USE_Contact Formulas'!A314,"OK",NA()))</f>
        <v>#N/A</v>
      </c>
      <c r="U314" s="41" t="e">
        <f>IF(AND(NOT(ISBLANK('Contact Data Entry'!U314)),ISNA(VLOOKUP('Contact Data Entry'!U314,'DO NOT USE_School Picklist'!$F$3:$F$16,1,FALSE))),"Please select a value from the drop-down menu",IF('DO NOT USE_Contact Formulas'!A314,"OK",NA()))</f>
        <v>#N/A</v>
      </c>
      <c r="V314" s="41" t="e">
        <f>IF(LEN('Contact Data Entry'!V314)&gt;100,"Classroom(s) must be less than 100 characters",IF('DO NOT USE_Contact Formulas'!A314,"OK",NA()))</f>
        <v>#N/A</v>
      </c>
      <c r="W314" s="41" t="e">
        <f>IF(AND(NOT(ISBLANK('Contact Data Entry'!W314)),ISNA(VLOOKUP('Contact Data Entry'!W314,'DO NOT USE_School Picklist'!$K$3:$K$6,1,FALSE))),"Please select a value from the drop-down menu",IF('DO NOT USE_Contact Formulas'!A314,"OK",NA()))</f>
        <v>#N/A</v>
      </c>
      <c r="X314" s="41" t="e">
        <f>IF(AND(NOT(ISBLANK('Contact Data Entry'!X314)),ISNA(VLOOKUP('Contact Data Entry'!X314,'DO NOT USE_School Picklist'!$D$3:$D$5,1,FALSE))),"Please select a value from the drop-down menu",IF('DO NOT USE_Contact Formulas'!A314,"OK",NA()))</f>
        <v>#N/A</v>
      </c>
      <c r="Y314" s="41"/>
      <c r="Z314" s="41" t="e">
        <f>IF(AND(NOT(ISBLANK('Contact Data Entry'!Z314)),ISNA(VLOOKUP('Contact Data Entry'!Z314,'DO NOT USE_School Picklist'!$G$3:$G$5,1,FALSE))),"Please select a value from the drop-down menu",IF('DO NOT USE_Contact Formulas'!A314,"OK",NA()))</f>
        <v>#N/A</v>
      </c>
      <c r="AA314" s="41"/>
      <c r="AB314" s="41" t="e">
        <f>IF(AND(NOT(ISBLANK('Contact Data Entry'!AB314)),ISNA(VLOOKUP('Contact Data Entry'!AB314,'DO NOT USE_School Picklist'!$H$3:$H$4,1,FALSE))),"Please select a value from the drop-down menu",IF('DO NOT USE_Contact Formulas'!A314,"OK",NA()))</f>
        <v>#N/A</v>
      </c>
      <c r="AC314" s="41" t="e">
        <f ca="1">IF('Contact Data Entry'!AC314&gt;'DO NOT USE_School Picklist'!$C$3,"Test Date cannot be a future date",IF('DO NOT USE_Contact Formulas'!A314,"OK",NA()))</f>
        <v>#N/A</v>
      </c>
      <c r="AD314" s="41" t="e">
        <f>IF(AND(NOT(ISBLANK('Contact Data Entry'!AD314)),ISNA(VLOOKUP('Contact Data Entry'!AD314,'DO NOT USE_School Picklist'!$Q$3:$Q$8,1,FALSE))),"Please select a value from the drop-down menu",IF('DO NOT USE_Contact Formulas'!A314,"OK",NA()))</f>
        <v>#N/A</v>
      </c>
    </row>
    <row r="315" spans="1:30" x14ac:dyDescent="0.25">
      <c r="A315" s="40" t="e">
        <f>IF('DO NOT USE_Contact Formulas'!A315,IF('DO NOT USE_Contact Formulas'!B315,"Not all required fields are completed","OK"),NA())</f>
        <v>#N/A</v>
      </c>
      <c r="B315" s="41" t="e">
        <f>IF(AND('DO NOT USE_Contact Formulas'!A315,ISBLANK('Contact Data Entry'!B315)),"First Name is required",IF(NOT(ISBLANK('Contact Data Entry'!B315)),"OK",NA()))</f>
        <v>#N/A</v>
      </c>
      <c r="C315" s="41" t="e">
        <f>IF(AND('DO NOT USE_Contact Formulas'!A315,ISBLANK('Contact Data Entry'!C315)),"Last Name is required",IF(NOT(ISBLANK('Contact Data Entry'!C315)),"OK",NA()))</f>
        <v>#N/A</v>
      </c>
      <c r="D315" s="41" t="e">
        <f>IF(AND('DO NOT USE_Contact Formulas'!A315,ISBLANK('Contact Data Entry'!D315)),"Birthdate is required",IF(NOT(ISBLANK('Contact Data Entry'!D315)),"OK",NA()))</f>
        <v>#N/A</v>
      </c>
      <c r="E315" s="41" t="e">
        <f>IF(AND('DO NOT USE_Contact Formulas'!A315,ISBLANK('Contact Data Entry'!E315)),"Mobile Phone is required",IF(NOT(ISBLANK('Contact Data Entry'!E315)),IF(AND(ISNUMBER(VALUE('Contact Data Entry'!E315)),LEFT('Contact Data Entry'!E315,1)&lt;&gt;"1",LEN('Contact Data Entry'!E315)=10),"OK","Phone number must be valid format"),NA()))</f>
        <v>#N/A</v>
      </c>
      <c r="F315" s="41" t="e">
        <f>IF(LEN('Contact Data Entry'!F315)&gt;255,"Home Street Address must be less than 255 characters",IF('DO NOT USE_Contact Formulas'!A315,"OK",NA()))</f>
        <v>#N/A</v>
      </c>
      <c r="G315" s="41" t="e">
        <f>IF(LEN('Contact Data Entry'!G315)&gt;40,"City must be less than 40 characters",IF('DO NOT USE_Contact Formulas'!A315,"OK",NA()))</f>
        <v>#N/A</v>
      </c>
      <c r="H315" s="41" t="e">
        <f>IF(AND(NOT(ISBLANK('Contact Data Entry'!H315)),ISNA(VLOOKUP('Contact Data Entry'!H315,'DO NOT USE_School Picklist'!$P$3:$P$52,1,FALSE))),"Please select a value from the drop-down menu",IF('DO NOT USE_Contact Formulas'!A315,"OK",NA()))</f>
        <v>#N/A</v>
      </c>
      <c r="I315" s="41" t="e">
        <f>IF(AND('DO NOT USE_Contact Formulas'!A315,ISBLANK('Contact Data Entry'!I315)),"Zip is required",IF(ISBLANK('Contact Data Entry'!I315),NA(),"OK"))</f>
        <v>#N/A</v>
      </c>
      <c r="J315" s="41" t="e">
        <f>IF(AND('DO NOT USE_Contact Formulas'!A315,ISBLANK('Contact Data Entry'!J315)),"Student or Staff? is required",IF(ISBLANK('Contact Data Entry'!J315),NA(),IF(ISNA(VLOOKUP('Contact Data Entry'!J315,'DO NOT USE_School Picklist'!$B$3:$B$6,1,FALSE)),"Please select a value from the drop-down menu","OK")))</f>
        <v>#N/A</v>
      </c>
      <c r="K315" s="41" t="e">
        <f>IF(AND('Contact Data Entry'!J315='DO NOT USE_School Picklist'!$B$4,ISBLANK('Contact Data Entry'!K315)),"Occupation/Job Title is required if Student or Staff? is Yes, staff/faculty or volunteer",IF('DO NOT USE_Contact Formulas'!A315,"OK",NA()))</f>
        <v>#N/A</v>
      </c>
      <c r="L315" s="41" t="e">
        <f ca="1">IF('Contact Data Entry'!L315&gt;'DO NOT USE_School Picklist'!$C$3,"Date last on school campus/facility cannot be a future date",IF('DO NOT USE_Contact Formulas'!A315,IF(ISBLANK('Contact Data Entry'!L315),"Date last on school campus/facility is required","OK"),NA()))</f>
        <v>#N/A</v>
      </c>
      <c r="M315" s="42" t="e">
        <f ca="1">IF('Contact Data Entry'!M315&gt;'DO NOT USE_School Picklist'!$C$3,"Last Exposure Date cannot be a future date",IF('DO NOT USE_Contact Formulas'!A315,IF(ISBLANK('Contact Data Entry'!M315),"Last Exposure Date is required","OK"),NA()))</f>
        <v>#N/A</v>
      </c>
      <c r="N315" s="42" t="e">
        <f>IF(AND('DO NOT USE_Contact Formulas'!A315,ISBLANK('Contact Data Entry'!N315)),"Specific Place in the Location is required",IF(ISBLANK('Contact Data Entry'!N315),NA(),"OK"))</f>
        <v>#N/A</v>
      </c>
      <c r="O315" s="41" t="e">
        <f>IF(AND(NOT(ISBLANK('Contact Data Entry'!O315)),ISNA(VLOOKUP('Contact Data Entry'!O315,'DO NOT USE_School Picklist'!$L$3:$L$81,1,FALSE))),"Please select a value from the drop-down menu",IF('DO NOT USE_Contact Formulas'!A315,"OK",NA()))</f>
        <v>#N/A</v>
      </c>
      <c r="P315" s="41" t="e">
        <f>IF(AND(NOT(ISBLANK('Contact Data Entry'!P315)),NOT(ISNUMBER(MATCH("*@*.?*",'Contact Data Entry'!P315,0)))),"Email must be in a valid format",IF('DO NOT USE_Contact Formulas'!A315,"OK",NA()))</f>
        <v>#N/A</v>
      </c>
      <c r="Q315" s="41" t="e">
        <f>IF(LEN('Contact Data Entry'!Q315)&gt;50,"Parent/Guardian Name must be less than 50 characters",IF('DO NOT USE_Contact Formulas'!A315,"OK",NA()))</f>
        <v>#N/A</v>
      </c>
      <c r="R315" s="41" t="e">
        <f>IF(NOT(ISBLANK('Contact Data Entry'!R315)),IF(AND(ISNUMBER('Contact Data Entry'!R315),LEFT('Contact Data Entry'!R315,1)&lt;&gt;"1",LEN('Contact Data Entry'!R315)=10),"OK","Phone number must be valid format"),IF('DO NOT USE_Contact Formulas'!A315,"OK",NA()))</f>
        <v>#N/A</v>
      </c>
      <c r="S315" s="41" t="e">
        <f>IF(AND(NOT(ISBLANK('Contact Data Entry'!S315)),ISNA(VLOOKUP('Contact Data Entry'!S315,'DO NOT USE_School Picklist'!$N$3:$N$63,1,FALSE))),"Please select a value from the drop-down menu",IF('DO NOT USE_Contact Formulas'!A315,"OK",NA()))</f>
        <v>#N/A</v>
      </c>
      <c r="T315" s="41" t="e">
        <f>IF(AND(NOT(ISBLANK('Contact Data Entry'!T315)),ISNA(VLOOKUP('Contact Data Entry'!T315,'DO NOT USE_School Picklist'!$E$3:$E$10,1,FALSE))),"Please select a value from the drop-down menu",IF('DO NOT USE_Contact Formulas'!A315,"OK",NA()))</f>
        <v>#N/A</v>
      </c>
      <c r="U315" s="41" t="e">
        <f>IF(AND(NOT(ISBLANK('Contact Data Entry'!U315)),ISNA(VLOOKUP('Contact Data Entry'!U315,'DO NOT USE_School Picklist'!$F$3:$F$16,1,FALSE))),"Please select a value from the drop-down menu",IF('DO NOT USE_Contact Formulas'!A315,"OK",NA()))</f>
        <v>#N/A</v>
      </c>
      <c r="V315" s="41" t="e">
        <f>IF(LEN('Contact Data Entry'!V315)&gt;100,"Classroom(s) must be less than 100 characters",IF('DO NOT USE_Contact Formulas'!A315,"OK",NA()))</f>
        <v>#N/A</v>
      </c>
      <c r="W315" s="41" t="e">
        <f>IF(AND(NOT(ISBLANK('Contact Data Entry'!W315)),ISNA(VLOOKUP('Contact Data Entry'!W315,'DO NOT USE_School Picklist'!$K$3:$K$6,1,FALSE))),"Please select a value from the drop-down menu",IF('DO NOT USE_Contact Formulas'!A315,"OK",NA()))</f>
        <v>#N/A</v>
      </c>
      <c r="X315" s="41" t="e">
        <f>IF(AND(NOT(ISBLANK('Contact Data Entry'!X315)),ISNA(VLOOKUP('Contact Data Entry'!X315,'DO NOT USE_School Picklist'!$D$3:$D$5,1,FALSE))),"Please select a value from the drop-down menu",IF('DO NOT USE_Contact Formulas'!A315,"OK",NA()))</f>
        <v>#N/A</v>
      </c>
      <c r="Y315" s="41"/>
      <c r="Z315" s="41" t="e">
        <f>IF(AND(NOT(ISBLANK('Contact Data Entry'!Z315)),ISNA(VLOOKUP('Contact Data Entry'!Z315,'DO NOT USE_School Picklist'!$G$3:$G$5,1,FALSE))),"Please select a value from the drop-down menu",IF('DO NOT USE_Contact Formulas'!A315,"OK",NA()))</f>
        <v>#N/A</v>
      </c>
      <c r="AA315" s="41"/>
      <c r="AB315" s="41" t="e">
        <f>IF(AND(NOT(ISBLANK('Contact Data Entry'!AB315)),ISNA(VLOOKUP('Contact Data Entry'!AB315,'DO NOT USE_School Picklist'!$H$3:$H$4,1,FALSE))),"Please select a value from the drop-down menu",IF('DO NOT USE_Contact Formulas'!A315,"OK",NA()))</f>
        <v>#N/A</v>
      </c>
      <c r="AC315" s="41" t="e">
        <f ca="1">IF('Contact Data Entry'!AC315&gt;'DO NOT USE_School Picklist'!$C$3,"Test Date cannot be a future date",IF('DO NOT USE_Contact Formulas'!A315,"OK",NA()))</f>
        <v>#N/A</v>
      </c>
      <c r="AD315" s="41" t="e">
        <f>IF(AND(NOT(ISBLANK('Contact Data Entry'!AD315)),ISNA(VLOOKUP('Contact Data Entry'!AD315,'DO NOT USE_School Picklist'!$Q$3:$Q$8,1,FALSE))),"Please select a value from the drop-down menu",IF('DO NOT USE_Contact Formulas'!A315,"OK",NA()))</f>
        <v>#N/A</v>
      </c>
    </row>
    <row r="316" spans="1:30" x14ac:dyDescent="0.25">
      <c r="A316" s="40" t="e">
        <f>IF('DO NOT USE_Contact Formulas'!A316,IF('DO NOT USE_Contact Formulas'!B316,"Not all required fields are completed","OK"),NA())</f>
        <v>#N/A</v>
      </c>
      <c r="B316" s="41" t="e">
        <f>IF(AND('DO NOT USE_Contact Formulas'!A316,ISBLANK('Contact Data Entry'!B316)),"First Name is required",IF(NOT(ISBLANK('Contact Data Entry'!B316)),"OK",NA()))</f>
        <v>#N/A</v>
      </c>
      <c r="C316" s="41" t="e">
        <f>IF(AND('DO NOT USE_Contact Formulas'!A316,ISBLANK('Contact Data Entry'!C316)),"Last Name is required",IF(NOT(ISBLANK('Contact Data Entry'!C316)),"OK",NA()))</f>
        <v>#N/A</v>
      </c>
      <c r="D316" s="41" t="e">
        <f>IF(AND('DO NOT USE_Contact Formulas'!A316,ISBLANK('Contact Data Entry'!D316)),"Birthdate is required",IF(NOT(ISBLANK('Contact Data Entry'!D316)),"OK",NA()))</f>
        <v>#N/A</v>
      </c>
      <c r="E316" s="41" t="e">
        <f>IF(AND('DO NOT USE_Contact Formulas'!A316,ISBLANK('Contact Data Entry'!E316)),"Mobile Phone is required",IF(NOT(ISBLANK('Contact Data Entry'!E316)),IF(AND(ISNUMBER(VALUE('Contact Data Entry'!E316)),LEFT('Contact Data Entry'!E316,1)&lt;&gt;"1",LEN('Contact Data Entry'!E316)=10),"OK","Phone number must be valid format"),NA()))</f>
        <v>#N/A</v>
      </c>
      <c r="F316" s="41" t="e">
        <f>IF(LEN('Contact Data Entry'!F316)&gt;255,"Home Street Address must be less than 255 characters",IF('DO NOT USE_Contact Formulas'!A316,"OK",NA()))</f>
        <v>#N/A</v>
      </c>
      <c r="G316" s="41" t="e">
        <f>IF(LEN('Contact Data Entry'!G316)&gt;40,"City must be less than 40 characters",IF('DO NOT USE_Contact Formulas'!A316,"OK",NA()))</f>
        <v>#N/A</v>
      </c>
      <c r="H316" s="41" t="e">
        <f>IF(AND(NOT(ISBLANK('Contact Data Entry'!H316)),ISNA(VLOOKUP('Contact Data Entry'!H316,'DO NOT USE_School Picklist'!$P$3:$P$52,1,FALSE))),"Please select a value from the drop-down menu",IF('DO NOT USE_Contact Formulas'!A316,"OK",NA()))</f>
        <v>#N/A</v>
      </c>
      <c r="I316" s="41" t="e">
        <f>IF(AND('DO NOT USE_Contact Formulas'!A316,ISBLANK('Contact Data Entry'!I316)),"Zip is required",IF(ISBLANK('Contact Data Entry'!I316),NA(),"OK"))</f>
        <v>#N/A</v>
      </c>
      <c r="J316" s="41" t="e">
        <f>IF(AND('DO NOT USE_Contact Formulas'!A316,ISBLANK('Contact Data Entry'!J316)),"Student or Staff? is required",IF(ISBLANK('Contact Data Entry'!J316),NA(),IF(ISNA(VLOOKUP('Contact Data Entry'!J316,'DO NOT USE_School Picklist'!$B$3:$B$6,1,FALSE)),"Please select a value from the drop-down menu","OK")))</f>
        <v>#N/A</v>
      </c>
      <c r="K316" s="41" t="e">
        <f>IF(AND('Contact Data Entry'!J316='DO NOT USE_School Picklist'!$B$4,ISBLANK('Contact Data Entry'!K316)),"Occupation/Job Title is required if Student or Staff? is Yes, staff/faculty or volunteer",IF('DO NOT USE_Contact Formulas'!A316,"OK",NA()))</f>
        <v>#N/A</v>
      </c>
      <c r="L316" s="41" t="e">
        <f ca="1">IF('Contact Data Entry'!L316&gt;'DO NOT USE_School Picklist'!$C$3,"Date last on school campus/facility cannot be a future date",IF('DO NOT USE_Contact Formulas'!A316,IF(ISBLANK('Contact Data Entry'!L316),"Date last on school campus/facility is required","OK"),NA()))</f>
        <v>#N/A</v>
      </c>
      <c r="M316" s="42" t="e">
        <f ca="1">IF('Contact Data Entry'!M316&gt;'DO NOT USE_School Picklist'!$C$3,"Last Exposure Date cannot be a future date",IF('DO NOT USE_Contact Formulas'!A316,IF(ISBLANK('Contact Data Entry'!M316),"Last Exposure Date is required","OK"),NA()))</f>
        <v>#N/A</v>
      </c>
      <c r="N316" s="42" t="e">
        <f>IF(AND('DO NOT USE_Contact Formulas'!A316,ISBLANK('Contact Data Entry'!N316)),"Specific Place in the Location is required",IF(ISBLANK('Contact Data Entry'!N316),NA(),"OK"))</f>
        <v>#N/A</v>
      </c>
      <c r="O316" s="41" t="e">
        <f>IF(AND(NOT(ISBLANK('Contact Data Entry'!O316)),ISNA(VLOOKUP('Contact Data Entry'!O316,'DO NOT USE_School Picklist'!$L$3:$L$81,1,FALSE))),"Please select a value from the drop-down menu",IF('DO NOT USE_Contact Formulas'!A316,"OK",NA()))</f>
        <v>#N/A</v>
      </c>
      <c r="P316" s="41" t="e">
        <f>IF(AND(NOT(ISBLANK('Contact Data Entry'!P316)),NOT(ISNUMBER(MATCH("*@*.?*",'Contact Data Entry'!P316,0)))),"Email must be in a valid format",IF('DO NOT USE_Contact Formulas'!A316,"OK",NA()))</f>
        <v>#N/A</v>
      </c>
      <c r="Q316" s="41" t="e">
        <f>IF(LEN('Contact Data Entry'!Q316)&gt;50,"Parent/Guardian Name must be less than 50 characters",IF('DO NOT USE_Contact Formulas'!A316,"OK",NA()))</f>
        <v>#N/A</v>
      </c>
      <c r="R316" s="41" t="e">
        <f>IF(NOT(ISBLANK('Contact Data Entry'!R316)),IF(AND(ISNUMBER('Contact Data Entry'!R316),LEFT('Contact Data Entry'!R316,1)&lt;&gt;"1",LEN('Contact Data Entry'!R316)=10),"OK","Phone number must be valid format"),IF('DO NOT USE_Contact Formulas'!A316,"OK",NA()))</f>
        <v>#N/A</v>
      </c>
      <c r="S316" s="41" t="e">
        <f>IF(AND(NOT(ISBLANK('Contact Data Entry'!S316)),ISNA(VLOOKUP('Contact Data Entry'!S316,'DO NOT USE_School Picklist'!$N$3:$N$63,1,FALSE))),"Please select a value from the drop-down menu",IF('DO NOT USE_Contact Formulas'!A316,"OK",NA()))</f>
        <v>#N/A</v>
      </c>
      <c r="T316" s="41" t="e">
        <f>IF(AND(NOT(ISBLANK('Contact Data Entry'!T316)),ISNA(VLOOKUP('Contact Data Entry'!T316,'DO NOT USE_School Picklist'!$E$3:$E$10,1,FALSE))),"Please select a value from the drop-down menu",IF('DO NOT USE_Contact Formulas'!A316,"OK",NA()))</f>
        <v>#N/A</v>
      </c>
      <c r="U316" s="41" t="e">
        <f>IF(AND(NOT(ISBLANK('Contact Data Entry'!U316)),ISNA(VLOOKUP('Contact Data Entry'!U316,'DO NOT USE_School Picklist'!$F$3:$F$16,1,FALSE))),"Please select a value from the drop-down menu",IF('DO NOT USE_Contact Formulas'!A316,"OK",NA()))</f>
        <v>#N/A</v>
      </c>
      <c r="V316" s="41" t="e">
        <f>IF(LEN('Contact Data Entry'!V316)&gt;100,"Classroom(s) must be less than 100 characters",IF('DO NOT USE_Contact Formulas'!A316,"OK",NA()))</f>
        <v>#N/A</v>
      </c>
      <c r="W316" s="41" t="e">
        <f>IF(AND(NOT(ISBLANK('Contact Data Entry'!W316)),ISNA(VLOOKUP('Contact Data Entry'!W316,'DO NOT USE_School Picklist'!$K$3:$K$6,1,FALSE))),"Please select a value from the drop-down menu",IF('DO NOT USE_Contact Formulas'!A316,"OK",NA()))</f>
        <v>#N/A</v>
      </c>
      <c r="X316" s="41" t="e">
        <f>IF(AND(NOT(ISBLANK('Contact Data Entry'!X316)),ISNA(VLOOKUP('Contact Data Entry'!X316,'DO NOT USE_School Picklist'!$D$3:$D$5,1,FALSE))),"Please select a value from the drop-down menu",IF('DO NOT USE_Contact Formulas'!A316,"OK",NA()))</f>
        <v>#N/A</v>
      </c>
      <c r="Y316" s="41"/>
      <c r="Z316" s="41" t="e">
        <f>IF(AND(NOT(ISBLANK('Contact Data Entry'!Z316)),ISNA(VLOOKUP('Contact Data Entry'!Z316,'DO NOT USE_School Picklist'!$G$3:$G$5,1,FALSE))),"Please select a value from the drop-down menu",IF('DO NOT USE_Contact Formulas'!A316,"OK",NA()))</f>
        <v>#N/A</v>
      </c>
      <c r="AA316" s="41"/>
      <c r="AB316" s="41" t="e">
        <f>IF(AND(NOT(ISBLANK('Contact Data Entry'!AB316)),ISNA(VLOOKUP('Contact Data Entry'!AB316,'DO NOT USE_School Picklist'!$H$3:$H$4,1,FALSE))),"Please select a value from the drop-down menu",IF('DO NOT USE_Contact Formulas'!A316,"OK",NA()))</f>
        <v>#N/A</v>
      </c>
      <c r="AC316" s="41" t="e">
        <f ca="1">IF('Contact Data Entry'!AC316&gt;'DO NOT USE_School Picklist'!$C$3,"Test Date cannot be a future date",IF('DO NOT USE_Contact Formulas'!A316,"OK",NA()))</f>
        <v>#N/A</v>
      </c>
      <c r="AD316" s="41" t="e">
        <f>IF(AND(NOT(ISBLANK('Contact Data Entry'!AD316)),ISNA(VLOOKUP('Contact Data Entry'!AD316,'DO NOT USE_School Picklist'!$Q$3:$Q$8,1,FALSE))),"Please select a value from the drop-down menu",IF('DO NOT USE_Contact Formulas'!A316,"OK",NA()))</f>
        <v>#N/A</v>
      </c>
    </row>
    <row r="317" spans="1:30" x14ac:dyDescent="0.25">
      <c r="A317" s="40" t="e">
        <f>IF('DO NOT USE_Contact Formulas'!A317,IF('DO NOT USE_Contact Formulas'!B317,"Not all required fields are completed","OK"),NA())</f>
        <v>#N/A</v>
      </c>
      <c r="B317" s="41" t="e">
        <f>IF(AND('DO NOT USE_Contact Formulas'!A317,ISBLANK('Contact Data Entry'!B317)),"First Name is required",IF(NOT(ISBLANK('Contact Data Entry'!B317)),"OK",NA()))</f>
        <v>#N/A</v>
      </c>
      <c r="C317" s="41" t="e">
        <f>IF(AND('DO NOT USE_Contact Formulas'!A317,ISBLANK('Contact Data Entry'!C317)),"Last Name is required",IF(NOT(ISBLANK('Contact Data Entry'!C317)),"OK",NA()))</f>
        <v>#N/A</v>
      </c>
      <c r="D317" s="41" t="e">
        <f>IF(AND('DO NOT USE_Contact Formulas'!A317,ISBLANK('Contact Data Entry'!D317)),"Birthdate is required",IF(NOT(ISBLANK('Contact Data Entry'!D317)),"OK",NA()))</f>
        <v>#N/A</v>
      </c>
      <c r="E317" s="41" t="e">
        <f>IF(AND('DO NOT USE_Contact Formulas'!A317,ISBLANK('Contact Data Entry'!E317)),"Mobile Phone is required",IF(NOT(ISBLANK('Contact Data Entry'!E317)),IF(AND(ISNUMBER(VALUE('Contact Data Entry'!E317)),LEFT('Contact Data Entry'!E317,1)&lt;&gt;"1",LEN('Contact Data Entry'!E317)=10),"OK","Phone number must be valid format"),NA()))</f>
        <v>#N/A</v>
      </c>
      <c r="F317" s="41" t="e">
        <f>IF(LEN('Contact Data Entry'!F317)&gt;255,"Home Street Address must be less than 255 characters",IF('DO NOT USE_Contact Formulas'!A317,"OK",NA()))</f>
        <v>#N/A</v>
      </c>
      <c r="G317" s="41" t="e">
        <f>IF(LEN('Contact Data Entry'!G317)&gt;40,"City must be less than 40 characters",IF('DO NOT USE_Contact Formulas'!A317,"OK",NA()))</f>
        <v>#N/A</v>
      </c>
      <c r="H317" s="41" t="e">
        <f>IF(AND(NOT(ISBLANK('Contact Data Entry'!H317)),ISNA(VLOOKUP('Contact Data Entry'!H317,'DO NOT USE_School Picklist'!$P$3:$P$52,1,FALSE))),"Please select a value from the drop-down menu",IF('DO NOT USE_Contact Formulas'!A317,"OK",NA()))</f>
        <v>#N/A</v>
      </c>
      <c r="I317" s="41" t="e">
        <f>IF(AND('DO NOT USE_Contact Formulas'!A317,ISBLANK('Contact Data Entry'!I317)),"Zip is required",IF(ISBLANK('Contact Data Entry'!I317),NA(),"OK"))</f>
        <v>#N/A</v>
      </c>
      <c r="J317" s="41" t="e">
        <f>IF(AND('DO NOT USE_Contact Formulas'!A317,ISBLANK('Contact Data Entry'!J317)),"Student or Staff? is required",IF(ISBLANK('Contact Data Entry'!J317),NA(),IF(ISNA(VLOOKUP('Contact Data Entry'!J317,'DO NOT USE_School Picklist'!$B$3:$B$6,1,FALSE)),"Please select a value from the drop-down menu","OK")))</f>
        <v>#N/A</v>
      </c>
      <c r="K317" s="41" t="e">
        <f>IF(AND('Contact Data Entry'!J317='DO NOT USE_School Picklist'!$B$4,ISBLANK('Contact Data Entry'!K317)),"Occupation/Job Title is required if Student or Staff? is Yes, staff/faculty or volunteer",IF('DO NOT USE_Contact Formulas'!A317,"OK",NA()))</f>
        <v>#N/A</v>
      </c>
      <c r="L317" s="41" t="e">
        <f ca="1">IF('Contact Data Entry'!L317&gt;'DO NOT USE_School Picklist'!$C$3,"Date last on school campus/facility cannot be a future date",IF('DO NOT USE_Contact Formulas'!A317,IF(ISBLANK('Contact Data Entry'!L317),"Date last on school campus/facility is required","OK"),NA()))</f>
        <v>#N/A</v>
      </c>
      <c r="M317" s="42" t="e">
        <f ca="1">IF('Contact Data Entry'!M317&gt;'DO NOT USE_School Picklist'!$C$3,"Last Exposure Date cannot be a future date",IF('DO NOT USE_Contact Formulas'!A317,IF(ISBLANK('Contact Data Entry'!M317),"Last Exposure Date is required","OK"),NA()))</f>
        <v>#N/A</v>
      </c>
      <c r="N317" s="42" t="e">
        <f>IF(AND('DO NOT USE_Contact Formulas'!A317,ISBLANK('Contact Data Entry'!N317)),"Specific Place in the Location is required",IF(ISBLANK('Contact Data Entry'!N317),NA(),"OK"))</f>
        <v>#N/A</v>
      </c>
      <c r="O317" s="41" t="e">
        <f>IF(AND(NOT(ISBLANK('Contact Data Entry'!O317)),ISNA(VLOOKUP('Contact Data Entry'!O317,'DO NOT USE_School Picklist'!$L$3:$L$81,1,FALSE))),"Please select a value from the drop-down menu",IF('DO NOT USE_Contact Formulas'!A317,"OK",NA()))</f>
        <v>#N/A</v>
      </c>
      <c r="P317" s="41" t="e">
        <f>IF(AND(NOT(ISBLANK('Contact Data Entry'!P317)),NOT(ISNUMBER(MATCH("*@*.?*",'Contact Data Entry'!P317,0)))),"Email must be in a valid format",IF('DO NOT USE_Contact Formulas'!A317,"OK",NA()))</f>
        <v>#N/A</v>
      </c>
      <c r="Q317" s="41" t="e">
        <f>IF(LEN('Contact Data Entry'!Q317)&gt;50,"Parent/Guardian Name must be less than 50 characters",IF('DO NOT USE_Contact Formulas'!A317,"OK",NA()))</f>
        <v>#N/A</v>
      </c>
      <c r="R317" s="41" t="e">
        <f>IF(NOT(ISBLANK('Contact Data Entry'!R317)),IF(AND(ISNUMBER('Contact Data Entry'!R317),LEFT('Contact Data Entry'!R317,1)&lt;&gt;"1",LEN('Contact Data Entry'!R317)=10),"OK","Phone number must be valid format"),IF('DO NOT USE_Contact Formulas'!A317,"OK",NA()))</f>
        <v>#N/A</v>
      </c>
      <c r="S317" s="41" t="e">
        <f>IF(AND(NOT(ISBLANK('Contact Data Entry'!S317)),ISNA(VLOOKUP('Contact Data Entry'!S317,'DO NOT USE_School Picklist'!$N$3:$N$63,1,FALSE))),"Please select a value from the drop-down menu",IF('DO NOT USE_Contact Formulas'!A317,"OK",NA()))</f>
        <v>#N/A</v>
      </c>
      <c r="T317" s="41" t="e">
        <f>IF(AND(NOT(ISBLANK('Contact Data Entry'!T317)),ISNA(VLOOKUP('Contact Data Entry'!T317,'DO NOT USE_School Picklist'!$E$3:$E$10,1,FALSE))),"Please select a value from the drop-down menu",IF('DO NOT USE_Contact Formulas'!A317,"OK",NA()))</f>
        <v>#N/A</v>
      </c>
      <c r="U317" s="41" t="e">
        <f>IF(AND(NOT(ISBLANK('Contact Data Entry'!U317)),ISNA(VLOOKUP('Contact Data Entry'!U317,'DO NOT USE_School Picklist'!$F$3:$F$16,1,FALSE))),"Please select a value from the drop-down menu",IF('DO NOT USE_Contact Formulas'!A317,"OK",NA()))</f>
        <v>#N/A</v>
      </c>
      <c r="V317" s="41" t="e">
        <f>IF(LEN('Contact Data Entry'!V317)&gt;100,"Classroom(s) must be less than 100 characters",IF('DO NOT USE_Contact Formulas'!A317,"OK",NA()))</f>
        <v>#N/A</v>
      </c>
      <c r="W317" s="41" t="e">
        <f>IF(AND(NOT(ISBLANK('Contact Data Entry'!W317)),ISNA(VLOOKUP('Contact Data Entry'!W317,'DO NOT USE_School Picklist'!$K$3:$K$6,1,FALSE))),"Please select a value from the drop-down menu",IF('DO NOT USE_Contact Formulas'!A317,"OK",NA()))</f>
        <v>#N/A</v>
      </c>
      <c r="X317" s="41" t="e">
        <f>IF(AND(NOT(ISBLANK('Contact Data Entry'!X317)),ISNA(VLOOKUP('Contact Data Entry'!X317,'DO NOT USE_School Picklist'!$D$3:$D$5,1,FALSE))),"Please select a value from the drop-down menu",IF('DO NOT USE_Contact Formulas'!A317,"OK",NA()))</f>
        <v>#N/A</v>
      </c>
      <c r="Y317" s="41"/>
      <c r="Z317" s="41" t="e">
        <f>IF(AND(NOT(ISBLANK('Contact Data Entry'!Z317)),ISNA(VLOOKUP('Contact Data Entry'!Z317,'DO NOT USE_School Picklist'!$G$3:$G$5,1,FALSE))),"Please select a value from the drop-down menu",IF('DO NOT USE_Contact Formulas'!A317,"OK",NA()))</f>
        <v>#N/A</v>
      </c>
      <c r="AA317" s="41"/>
      <c r="AB317" s="41" t="e">
        <f>IF(AND(NOT(ISBLANK('Contact Data Entry'!AB317)),ISNA(VLOOKUP('Contact Data Entry'!AB317,'DO NOT USE_School Picklist'!$H$3:$H$4,1,FALSE))),"Please select a value from the drop-down menu",IF('DO NOT USE_Contact Formulas'!A317,"OK",NA()))</f>
        <v>#N/A</v>
      </c>
      <c r="AC317" s="41" t="e">
        <f ca="1">IF('Contact Data Entry'!AC317&gt;'DO NOT USE_School Picklist'!$C$3,"Test Date cannot be a future date",IF('DO NOT USE_Contact Formulas'!A317,"OK",NA()))</f>
        <v>#N/A</v>
      </c>
      <c r="AD317" s="41" t="e">
        <f>IF(AND(NOT(ISBLANK('Contact Data Entry'!AD317)),ISNA(VLOOKUP('Contact Data Entry'!AD317,'DO NOT USE_School Picklist'!$Q$3:$Q$8,1,FALSE))),"Please select a value from the drop-down menu",IF('DO NOT USE_Contact Formulas'!A317,"OK",NA()))</f>
        <v>#N/A</v>
      </c>
    </row>
    <row r="318" spans="1:30" x14ac:dyDescent="0.25">
      <c r="A318" s="40" t="e">
        <f>IF('DO NOT USE_Contact Formulas'!A318,IF('DO NOT USE_Contact Formulas'!B318,"Not all required fields are completed","OK"),NA())</f>
        <v>#N/A</v>
      </c>
      <c r="B318" s="41" t="e">
        <f>IF(AND('DO NOT USE_Contact Formulas'!A318,ISBLANK('Contact Data Entry'!B318)),"First Name is required",IF(NOT(ISBLANK('Contact Data Entry'!B318)),"OK",NA()))</f>
        <v>#N/A</v>
      </c>
      <c r="C318" s="41" t="e">
        <f>IF(AND('DO NOT USE_Contact Formulas'!A318,ISBLANK('Contact Data Entry'!C318)),"Last Name is required",IF(NOT(ISBLANK('Contact Data Entry'!C318)),"OK",NA()))</f>
        <v>#N/A</v>
      </c>
      <c r="D318" s="41" t="e">
        <f>IF(AND('DO NOT USE_Contact Formulas'!A318,ISBLANK('Contact Data Entry'!D318)),"Birthdate is required",IF(NOT(ISBLANK('Contact Data Entry'!D318)),"OK",NA()))</f>
        <v>#N/A</v>
      </c>
      <c r="E318" s="41" t="e">
        <f>IF(AND('DO NOT USE_Contact Formulas'!A318,ISBLANK('Contact Data Entry'!E318)),"Mobile Phone is required",IF(NOT(ISBLANK('Contact Data Entry'!E318)),IF(AND(ISNUMBER(VALUE('Contact Data Entry'!E318)),LEFT('Contact Data Entry'!E318,1)&lt;&gt;"1",LEN('Contact Data Entry'!E318)=10),"OK","Phone number must be valid format"),NA()))</f>
        <v>#N/A</v>
      </c>
      <c r="F318" s="41" t="e">
        <f>IF(LEN('Contact Data Entry'!F318)&gt;255,"Home Street Address must be less than 255 characters",IF('DO NOT USE_Contact Formulas'!A318,"OK",NA()))</f>
        <v>#N/A</v>
      </c>
      <c r="G318" s="41" t="e">
        <f>IF(LEN('Contact Data Entry'!G318)&gt;40,"City must be less than 40 characters",IF('DO NOT USE_Contact Formulas'!A318,"OK",NA()))</f>
        <v>#N/A</v>
      </c>
      <c r="H318" s="41" t="e">
        <f>IF(AND(NOT(ISBLANK('Contact Data Entry'!H318)),ISNA(VLOOKUP('Contact Data Entry'!H318,'DO NOT USE_School Picklist'!$P$3:$P$52,1,FALSE))),"Please select a value from the drop-down menu",IF('DO NOT USE_Contact Formulas'!A318,"OK",NA()))</f>
        <v>#N/A</v>
      </c>
      <c r="I318" s="41" t="e">
        <f>IF(AND('DO NOT USE_Contact Formulas'!A318,ISBLANK('Contact Data Entry'!I318)),"Zip is required",IF(ISBLANK('Contact Data Entry'!I318),NA(),"OK"))</f>
        <v>#N/A</v>
      </c>
      <c r="J318" s="41" t="e">
        <f>IF(AND('DO NOT USE_Contact Formulas'!A318,ISBLANK('Contact Data Entry'!J318)),"Student or Staff? is required",IF(ISBLANK('Contact Data Entry'!J318),NA(),IF(ISNA(VLOOKUP('Contact Data Entry'!J318,'DO NOT USE_School Picklist'!$B$3:$B$6,1,FALSE)),"Please select a value from the drop-down menu","OK")))</f>
        <v>#N/A</v>
      </c>
      <c r="K318" s="41" t="e">
        <f>IF(AND('Contact Data Entry'!J318='DO NOT USE_School Picklist'!$B$4,ISBLANK('Contact Data Entry'!K318)),"Occupation/Job Title is required if Student or Staff? is Yes, staff/faculty or volunteer",IF('DO NOT USE_Contact Formulas'!A318,"OK",NA()))</f>
        <v>#N/A</v>
      </c>
      <c r="L318" s="41" t="e">
        <f ca="1">IF('Contact Data Entry'!L318&gt;'DO NOT USE_School Picklist'!$C$3,"Date last on school campus/facility cannot be a future date",IF('DO NOT USE_Contact Formulas'!A318,IF(ISBLANK('Contact Data Entry'!L318),"Date last on school campus/facility is required","OK"),NA()))</f>
        <v>#N/A</v>
      </c>
      <c r="M318" s="42" t="e">
        <f ca="1">IF('Contact Data Entry'!M318&gt;'DO NOT USE_School Picklist'!$C$3,"Last Exposure Date cannot be a future date",IF('DO NOT USE_Contact Formulas'!A318,IF(ISBLANK('Contact Data Entry'!M318),"Last Exposure Date is required","OK"),NA()))</f>
        <v>#N/A</v>
      </c>
      <c r="N318" s="42" t="e">
        <f>IF(AND('DO NOT USE_Contact Formulas'!A318,ISBLANK('Contact Data Entry'!N318)),"Specific Place in the Location is required",IF(ISBLANK('Contact Data Entry'!N318),NA(),"OK"))</f>
        <v>#N/A</v>
      </c>
      <c r="O318" s="41" t="e">
        <f>IF(AND(NOT(ISBLANK('Contact Data Entry'!O318)),ISNA(VLOOKUP('Contact Data Entry'!O318,'DO NOT USE_School Picklist'!$L$3:$L$81,1,FALSE))),"Please select a value from the drop-down menu",IF('DO NOT USE_Contact Formulas'!A318,"OK",NA()))</f>
        <v>#N/A</v>
      </c>
      <c r="P318" s="41" t="e">
        <f>IF(AND(NOT(ISBLANK('Contact Data Entry'!P318)),NOT(ISNUMBER(MATCH("*@*.?*",'Contact Data Entry'!P318,0)))),"Email must be in a valid format",IF('DO NOT USE_Contact Formulas'!A318,"OK",NA()))</f>
        <v>#N/A</v>
      </c>
      <c r="Q318" s="41" t="e">
        <f>IF(LEN('Contact Data Entry'!Q318)&gt;50,"Parent/Guardian Name must be less than 50 characters",IF('DO NOT USE_Contact Formulas'!A318,"OK",NA()))</f>
        <v>#N/A</v>
      </c>
      <c r="R318" s="41" t="e">
        <f>IF(NOT(ISBLANK('Contact Data Entry'!R318)),IF(AND(ISNUMBER('Contact Data Entry'!R318),LEFT('Contact Data Entry'!R318,1)&lt;&gt;"1",LEN('Contact Data Entry'!R318)=10),"OK","Phone number must be valid format"),IF('DO NOT USE_Contact Formulas'!A318,"OK",NA()))</f>
        <v>#N/A</v>
      </c>
      <c r="S318" s="41" t="e">
        <f>IF(AND(NOT(ISBLANK('Contact Data Entry'!S318)),ISNA(VLOOKUP('Contact Data Entry'!S318,'DO NOT USE_School Picklist'!$N$3:$N$63,1,FALSE))),"Please select a value from the drop-down menu",IF('DO NOT USE_Contact Formulas'!A318,"OK",NA()))</f>
        <v>#N/A</v>
      </c>
      <c r="T318" s="41" t="e">
        <f>IF(AND(NOT(ISBLANK('Contact Data Entry'!T318)),ISNA(VLOOKUP('Contact Data Entry'!T318,'DO NOT USE_School Picklist'!$E$3:$E$10,1,FALSE))),"Please select a value from the drop-down menu",IF('DO NOT USE_Contact Formulas'!A318,"OK",NA()))</f>
        <v>#N/A</v>
      </c>
      <c r="U318" s="41" t="e">
        <f>IF(AND(NOT(ISBLANK('Contact Data Entry'!U318)),ISNA(VLOOKUP('Contact Data Entry'!U318,'DO NOT USE_School Picklist'!$F$3:$F$16,1,FALSE))),"Please select a value from the drop-down menu",IF('DO NOT USE_Contact Formulas'!A318,"OK",NA()))</f>
        <v>#N/A</v>
      </c>
      <c r="V318" s="41" t="e">
        <f>IF(LEN('Contact Data Entry'!V318)&gt;100,"Classroom(s) must be less than 100 characters",IF('DO NOT USE_Contact Formulas'!A318,"OK",NA()))</f>
        <v>#N/A</v>
      </c>
      <c r="W318" s="41" t="e">
        <f>IF(AND(NOT(ISBLANK('Contact Data Entry'!W318)),ISNA(VLOOKUP('Contact Data Entry'!W318,'DO NOT USE_School Picklist'!$K$3:$K$6,1,FALSE))),"Please select a value from the drop-down menu",IF('DO NOT USE_Contact Formulas'!A318,"OK",NA()))</f>
        <v>#N/A</v>
      </c>
      <c r="X318" s="41" t="e">
        <f>IF(AND(NOT(ISBLANK('Contact Data Entry'!X318)),ISNA(VLOOKUP('Contact Data Entry'!X318,'DO NOT USE_School Picklist'!$D$3:$D$5,1,FALSE))),"Please select a value from the drop-down menu",IF('DO NOT USE_Contact Formulas'!A318,"OK",NA()))</f>
        <v>#N/A</v>
      </c>
      <c r="Y318" s="41"/>
      <c r="Z318" s="41" t="e">
        <f>IF(AND(NOT(ISBLANK('Contact Data Entry'!Z318)),ISNA(VLOOKUP('Contact Data Entry'!Z318,'DO NOT USE_School Picklist'!$G$3:$G$5,1,FALSE))),"Please select a value from the drop-down menu",IF('DO NOT USE_Contact Formulas'!A318,"OK",NA()))</f>
        <v>#N/A</v>
      </c>
      <c r="AA318" s="41"/>
      <c r="AB318" s="41" t="e">
        <f>IF(AND(NOT(ISBLANK('Contact Data Entry'!AB318)),ISNA(VLOOKUP('Contact Data Entry'!AB318,'DO NOT USE_School Picklist'!$H$3:$H$4,1,FALSE))),"Please select a value from the drop-down menu",IF('DO NOT USE_Contact Formulas'!A318,"OK",NA()))</f>
        <v>#N/A</v>
      </c>
      <c r="AC318" s="41" t="e">
        <f ca="1">IF('Contact Data Entry'!AC318&gt;'DO NOT USE_School Picklist'!$C$3,"Test Date cannot be a future date",IF('DO NOT USE_Contact Formulas'!A318,"OK",NA()))</f>
        <v>#N/A</v>
      </c>
      <c r="AD318" s="41" t="e">
        <f>IF(AND(NOT(ISBLANK('Contact Data Entry'!AD318)),ISNA(VLOOKUP('Contact Data Entry'!AD318,'DO NOT USE_School Picklist'!$Q$3:$Q$8,1,FALSE))),"Please select a value from the drop-down menu",IF('DO NOT USE_Contact Formulas'!A318,"OK",NA()))</f>
        <v>#N/A</v>
      </c>
    </row>
    <row r="319" spans="1:30" x14ac:dyDescent="0.25">
      <c r="A319" s="40" t="e">
        <f>IF('DO NOT USE_Contact Formulas'!A319,IF('DO NOT USE_Contact Formulas'!B319,"Not all required fields are completed","OK"),NA())</f>
        <v>#N/A</v>
      </c>
      <c r="B319" s="41" t="e">
        <f>IF(AND('DO NOT USE_Contact Formulas'!A319,ISBLANK('Contact Data Entry'!B319)),"First Name is required",IF(NOT(ISBLANK('Contact Data Entry'!B319)),"OK",NA()))</f>
        <v>#N/A</v>
      </c>
      <c r="C319" s="41" t="e">
        <f>IF(AND('DO NOT USE_Contact Formulas'!A319,ISBLANK('Contact Data Entry'!C319)),"Last Name is required",IF(NOT(ISBLANK('Contact Data Entry'!C319)),"OK",NA()))</f>
        <v>#N/A</v>
      </c>
      <c r="D319" s="41" t="e">
        <f>IF(AND('DO NOT USE_Contact Formulas'!A319,ISBLANK('Contact Data Entry'!D319)),"Birthdate is required",IF(NOT(ISBLANK('Contact Data Entry'!D319)),"OK",NA()))</f>
        <v>#N/A</v>
      </c>
      <c r="E319" s="41" t="e">
        <f>IF(AND('DO NOT USE_Contact Formulas'!A319,ISBLANK('Contact Data Entry'!E319)),"Mobile Phone is required",IF(NOT(ISBLANK('Contact Data Entry'!E319)),IF(AND(ISNUMBER(VALUE('Contact Data Entry'!E319)),LEFT('Contact Data Entry'!E319,1)&lt;&gt;"1",LEN('Contact Data Entry'!E319)=10),"OK","Phone number must be valid format"),NA()))</f>
        <v>#N/A</v>
      </c>
      <c r="F319" s="41" t="e">
        <f>IF(LEN('Contact Data Entry'!F319)&gt;255,"Home Street Address must be less than 255 characters",IF('DO NOT USE_Contact Formulas'!A319,"OK",NA()))</f>
        <v>#N/A</v>
      </c>
      <c r="G319" s="41" t="e">
        <f>IF(LEN('Contact Data Entry'!G319)&gt;40,"City must be less than 40 characters",IF('DO NOT USE_Contact Formulas'!A319,"OK",NA()))</f>
        <v>#N/A</v>
      </c>
      <c r="H319" s="41" t="e">
        <f>IF(AND(NOT(ISBLANK('Contact Data Entry'!H319)),ISNA(VLOOKUP('Contact Data Entry'!H319,'DO NOT USE_School Picklist'!$P$3:$P$52,1,FALSE))),"Please select a value from the drop-down menu",IF('DO NOT USE_Contact Formulas'!A319,"OK",NA()))</f>
        <v>#N/A</v>
      </c>
      <c r="I319" s="41" t="e">
        <f>IF(AND('DO NOT USE_Contact Formulas'!A319,ISBLANK('Contact Data Entry'!I319)),"Zip is required",IF(ISBLANK('Contact Data Entry'!I319),NA(),"OK"))</f>
        <v>#N/A</v>
      </c>
      <c r="J319" s="41" t="e">
        <f>IF(AND('DO NOT USE_Contact Formulas'!A319,ISBLANK('Contact Data Entry'!J319)),"Student or Staff? is required",IF(ISBLANK('Contact Data Entry'!J319),NA(),IF(ISNA(VLOOKUP('Contact Data Entry'!J319,'DO NOT USE_School Picklist'!$B$3:$B$6,1,FALSE)),"Please select a value from the drop-down menu","OK")))</f>
        <v>#N/A</v>
      </c>
      <c r="K319" s="41" t="e">
        <f>IF(AND('Contact Data Entry'!J319='DO NOT USE_School Picklist'!$B$4,ISBLANK('Contact Data Entry'!K319)),"Occupation/Job Title is required if Student or Staff? is Yes, staff/faculty or volunteer",IF('DO NOT USE_Contact Formulas'!A319,"OK",NA()))</f>
        <v>#N/A</v>
      </c>
      <c r="L319" s="41" t="e">
        <f ca="1">IF('Contact Data Entry'!L319&gt;'DO NOT USE_School Picklist'!$C$3,"Date last on school campus/facility cannot be a future date",IF('DO NOT USE_Contact Formulas'!A319,IF(ISBLANK('Contact Data Entry'!L319),"Date last on school campus/facility is required","OK"),NA()))</f>
        <v>#N/A</v>
      </c>
      <c r="M319" s="42" t="e">
        <f ca="1">IF('Contact Data Entry'!M319&gt;'DO NOT USE_School Picklist'!$C$3,"Last Exposure Date cannot be a future date",IF('DO NOT USE_Contact Formulas'!A319,IF(ISBLANK('Contact Data Entry'!M319),"Last Exposure Date is required","OK"),NA()))</f>
        <v>#N/A</v>
      </c>
      <c r="N319" s="42" t="e">
        <f>IF(AND('DO NOT USE_Contact Formulas'!A319,ISBLANK('Contact Data Entry'!N319)),"Specific Place in the Location is required",IF(ISBLANK('Contact Data Entry'!N319),NA(),"OK"))</f>
        <v>#N/A</v>
      </c>
      <c r="O319" s="41" t="e">
        <f>IF(AND(NOT(ISBLANK('Contact Data Entry'!O319)),ISNA(VLOOKUP('Contact Data Entry'!O319,'DO NOT USE_School Picklist'!$L$3:$L$81,1,FALSE))),"Please select a value from the drop-down menu",IF('DO NOT USE_Contact Formulas'!A319,"OK",NA()))</f>
        <v>#N/A</v>
      </c>
      <c r="P319" s="41" t="e">
        <f>IF(AND(NOT(ISBLANK('Contact Data Entry'!P319)),NOT(ISNUMBER(MATCH("*@*.?*",'Contact Data Entry'!P319,0)))),"Email must be in a valid format",IF('DO NOT USE_Contact Formulas'!A319,"OK",NA()))</f>
        <v>#N/A</v>
      </c>
      <c r="Q319" s="41" t="e">
        <f>IF(LEN('Contact Data Entry'!Q319)&gt;50,"Parent/Guardian Name must be less than 50 characters",IF('DO NOT USE_Contact Formulas'!A319,"OK",NA()))</f>
        <v>#N/A</v>
      </c>
      <c r="R319" s="41" t="e">
        <f>IF(NOT(ISBLANK('Contact Data Entry'!R319)),IF(AND(ISNUMBER('Contact Data Entry'!R319),LEFT('Contact Data Entry'!R319,1)&lt;&gt;"1",LEN('Contact Data Entry'!R319)=10),"OK","Phone number must be valid format"),IF('DO NOT USE_Contact Formulas'!A319,"OK",NA()))</f>
        <v>#N/A</v>
      </c>
      <c r="S319" s="41" t="e">
        <f>IF(AND(NOT(ISBLANK('Contact Data Entry'!S319)),ISNA(VLOOKUP('Contact Data Entry'!S319,'DO NOT USE_School Picklist'!$N$3:$N$63,1,FALSE))),"Please select a value from the drop-down menu",IF('DO NOT USE_Contact Formulas'!A319,"OK",NA()))</f>
        <v>#N/A</v>
      </c>
      <c r="T319" s="41" t="e">
        <f>IF(AND(NOT(ISBLANK('Contact Data Entry'!T319)),ISNA(VLOOKUP('Contact Data Entry'!T319,'DO NOT USE_School Picklist'!$E$3:$E$10,1,FALSE))),"Please select a value from the drop-down menu",IF('DO NOT USE_Contact Formulas'!A319,"OK",NA()))</f>
        <v>#N/A</v>
      </c>
      <c r="U319" s="41" t="e">
        <f>IF(AND(NOT(ISBLANK('Contact Data Entry'!U319)),ISNA(VLOOKUP('Contact Data Entry'!U319,'DO NOT USE_School Picklist'!$F$3:$F$16,1,FALSE))),"Please select a value from the drop-down menu",IF('DO NOT USE_Contact Formulas'!A319,"OK",NA()))</f>
        <v>#N/A</v>
      </c>
      <c r="V319" s="41" t="e">
        <f>IF(LEN('Contact Data Entry'!V319)&gt;100,"Classroom(s) must be less than 100 characters",IF('DO NOT USE_Contact Formulas'!A319,"OK",NA()))</f>
        <v>#N/A</v>
      </c>
      <c r="W319" s="41" t="e">
        <f>IF(AND(NOT(ISBLANK('Contact Data Entry'!W319)),ISNA(VLOOKUP('Contact Data Entry'!W319,'DO NOT USE_School Picklist'!$K$3:$K$6,1,FALSE))),"Please select a value from the drop-down menu",IF('DO NOT USE_Contact Formulas'!A319,"OK",NA()))</f>
        <v>#N/A</v>
      </c>
      <c r="X319" s="41" t="e">
        <f>IF(AND(NOT(ISBLANK('Contact Data Entry'!X319)),ISNA(VLOOKUP('Contact Data Entry'!X319,'DO NOT USE_School Picklist'!$D$3:$D$5,1,FALSE))),"Please select a value from the drop-down menu",IF('DO NOT USE_Contact Formulas'!A319,"OK",NA()))</f>
        <v>#N/A</v>
      </c>
      <c r="Y319" s="41"/>
      <c r="Z319" s="41" t="e">
        <f>IF(AND(NOT(ISBLANK('Contact Data Entry'!Z319)),ISNA(VLOOKUP('Contact Data Entry'!Z319,'DO NOT USE_School Picklist'!$G$3:$G$5,1,FALSE))),"Please select a value from the drop-down menu",IF('DO NOT USE_Contact Formulas'!A319,"OK",NA()))</f>
        <v>#N/A</v>
      </c>
      <c r="AA319" s="41"/>
      <c r="AB319" s="41" t="e">
        <f>IF(AND(NOT(ISBLANK('Contact Data Entry'!AB319)),ISNA(VLOOKUP('Contact Data Entry'!AB319,'DO NOT USE_School Picklist'!$H$3:$H$4,1,FALSE))),"Please select a value from the drop-down menu",IF('DO NOT USE_Contact Formulas'!A319,"OK",NA()))</f>
        <v>#N/A</v>
      </c>
      <c r="AC319" s="41" t="e">
        <f ca="1">IF('Contact Data Entry'!AC319&gt;'DO NOT USE_School Picklist'!$C$3,"Test Date cannot be a future date",IF('DO NOT USE_Contact Formulas'!A319,"OK",NA()))</f>
        <v>#N/A</v>
      </c>
      <c r="AD319" s="41" t="e">
        <f>IF(AND(NOT(ISBLANK('Contact Data Entry'!AD319)),ISNA(VLOOKUP('Contact Data Entry'!AD319,'DO NOT USE_School Picklist'!$Q$3:$Q$8,1,FALSE))),"Please select a value from the drop-down menu",IF('DO NOT USE_Contact Formulas'!A319,"OK",NA()))</f>
        <v>#N/A</v>
      </c>
    </row>
    <row r="320" spans="1:30" x14ac:dyDescent="0.25">
      <c r="A320" s="40" t="e">
        <f>IF('DO NOT USE_Contact Formulas'!A320,IF('DO NOT USE_Contact Formulas'!B320,"Not all required fields are completed","OK"),NA())</f>
        <v>#N/A</v>
      </c>
      <c r="B320" s="41" t="e">
        <f>IF(AND('DO NOT USE_Contact Formulas'!A320,ISBLANK('Contact Data Entry'!B320)),"First Name is required",IF(NOT(ISBLANK('Contact Data Entry'!B320)),"OK",NA()))</f>
        <v>#N/A</v>
      </c>
      <c r="C320" s="41" t="e">
        <f>IF(AND('DO NOT USE_Contact Formulas'!A320,ISBLANK('Contact Data Entry'!C320)),"Last Name is required",IF(NOT(ISBLANK('Contact Data Entry'!C320)),"OK",NA()))</f>
        <v>#N/A</v>
      </c>
      <c r="D320" s="41" t="e">
        <f>IF(AND('DO NOT USE_Contact Formulas'!A320,ISBLANK('Contact Data Entry'!D320)),"Birthdate is required",IF(NOT(ISBLANK('Contact Data Entry'!D320)),"OK",NA()))</f>
        <v>#N/A</v>
      </c>
      <c r="E320" s="41" t="e">
        <f>IF(AND('DO NOT USE_Contact Formulas'!A320,ISBLANK('Contact Data Entry'!E320)),"Mobile Phone is required",IF(NOT(ISBLANK('Contact Data Entry'!E320)),IF(AND(ISNUMBER(VALUE('Contact Data Entry'!E320)),LEFT('Contact Data Entry'!E320,1)&lt;&gt;"1",LEN('Contact Data Entry'!E320)=10),"OK","Phone number must be valid format"),NA()))</f>
        <v>#N/A</v>
      </c>
      <c r="F320" s="41" t="e">
        <f>IF(LEN('Contact Data Entry'!F320)&gt;255,"Home Street Address must be less than 255 characters",IF('DO NOT USE_Contact Formulas'!A320,"OK",NA()))</f>
        <v>#N/A</v>
      </c>
      <c r="G320" s="41" t="e">
        <f>IF(LEN('Contact Data Entry'!G320)&gt;40,"City must be less than 40 characters",IF('DO NOT USE_Contact Formulas'!A320,"OK",NA()))</f>
        <v>#N/A</v>
      </c>
      <c r="H320" s="41" t="e">
        <f>IF(AND(NOT(ISBLANK('Contact Data Entry'!H320)),ISNA(VLOOKUP('Contact Data Entry'!H320,'DO NOT USE_School Picklist'!$P$3:$P$52,1,FALSE))),"Please select a value from the drop-down menu",IF('DO NOT USE_Contact Formulas'!A320,"OK",NA()))</f>
        <v>#N/A</v>
      </c>
      <c r="I320" s="41" t="e">
        <f>IF(AND('DO NOT USE_Contact Formulas'!A320,ISBLANK('Contact Data Entry'!I320)),"Zip is required",IF(ISBLANK('Contact Data Entry'!I320),NA(),"OK"))</f>
        <v>#N/A</v>
      </c>
      <c r="J320" s="41" t="e">
        <f>IF(AND('DO NOT USE_Contact Formulas'!A320,ISBLANK('Contact Data Entry'!J320)),"Student or Staff? is required",IF(ISBLANK('Contact Data Entry'!J320),NA(),IF(ISNA(VLOOKUP('Contact Data Entry'!J320,'DO NOT USE_School Picklist'!$B$3:$B$6,1,FALSE)),"Please select a value from the drop-down menu","OK")))</f>
        <v>#N/A</v>
      </c>
      <c r="K320" s="41" t="e">
        <f>IF(AND('Contact Data Entry'!J320='DO NOT USE_School Picklist'!$B$4,ISBLANK('Contact Data Entry'!K320)),"Occupation/Job Title is required if Student or Staff? is Yes, staff/faculty or volunteer",IF('DO NOT USE_Contact Formulas'!A320,"OK",NA()))</f>
        <v>#N/A</v>
      </c>
      <c r="L320" s="41" t="e">
        <f ca="1">IF('Contact Data Entry'!L320&gt;'DO NOT USE_School Picklist'!$C$3,"Date last on school campus/facility cannot be a future date",IF('DO NOT USE_Contact Formulas'!A320,IF(ISBLANK('Contact Data Entry'!L320),"Date last on school campus/facility is required","OK"),NA()))</f>
        <v>#N/A</v>
      </c>
      <c r="M320" s="42" t="e">
        <f ca="1">IF('Contact Data Entry'!M320&gt;'DO NOT USE_School Picklist'!$C$3,"Last Exposure Date cannot be a future date",IF('DO NOT USE_Contact Formulas'!A320,IF(ISBLANK('Contact Data Entry'!M320),"Last Exposure Date is required","OK"),NA()))</f>
        <v>#N/A</v>
      </c>
      <c r="N320" s="42" t="e">
        <f>IF(AND('DO NOT USE_Contact Formulas'!A320,ISBLANK('Contact Data Entry'!N320)),"Specific Place in the Location is required",IF(ISBLANK('Contact Data Entry'!N320),NA(),"OK"))</f>
        <v>#N/A</v>
      </c>
      <c r="O320" s="41" t="e">
        <f>IF(AND(NOT(ISBLANK('Contact Data Entry'!O320)),ISNA(VLOOKUP('Contact Data Entry'!O320,'DO NOT USE_School Picklist'!$L$3:$L$81,1,FALSE))),"Please select a value from the drop-down menu",IF('DO NOT USE_Contact Formulas'!A320,"OK",NA()))</f>
        <v>#N/A</v>
      </c>
      <c r="P320" s="41" t="e">
        <f>IF(AND(NOT(ISBLANK('Contact Data Entry'!P320)),NOT(ISNUMBER(MATCH("*@*.?*",'Contact Data Entry'!P320,0)))),"Email must be in a valid format",IF('DO NOT USE_Contact Formulas'!A320,"OK",NA()))</f>
        <v>#N/A</v>
      </c>
      <c r="Q320" s="41" t="e">
        <f>IF(LEN('Contact Data Entry'!Q320)&gt;50,"Parent/Guardian Name must be less than 50 characters",IF('DO NOT USE_Contact Formulas'!A320,"OK",NA()))</f>
        <v>#N/A</v>
      </c>
      <c r="R320" s="41" t="e">
        <f>IF(NOT(ISBLANK('Contact Data Entry'!R320)),IF(AND(ISNUMBER('Contact Data Entry'!R320),LEFT('Contact Data Entry'!R320,1)&lt;&gt;"1",LEN('Contact Data Entry'!R320)=10),"OK","Phone number must be valid format"),IF('DO NOT USE_Contact Formulas'!A320,"OK",NA()))</f>
        <v>#N/A</v>
      </c>
      <c r="S320" s="41" t="e">
        <f>IF(AND(NOT(ISBLANK('Contact Data Entry'!S320)),ISNA(VLOOKUP('Contact Data Entry'!S320,'DO NOT USE_School Picklist'!$N$3:$N$63,1,FALSE))),"Please select a value from the drop-down menu",IF('DO NOT USE_Contact Formulas'!A320,"OK",NA()))</f>
        <v>#N/A</v>
      </c>
      <c r="T320" s="41" t="e">
        <f>IF(AND(NOT(ISBLANK('Contact Data Entry'!T320)),ISNA(VLOOKUP('Contact Data Entry'!T320,'DO NOT USE_School Picklist'!$E$3:$E$10,1,FALSE))),"Please select a value from the drop-down menu",IF('DO NOT USE_Contact Formulas'!A320,"OK",NA()))</f>
        <v>#N/A</v>
      </c>
      <c r="U320" s="41" t="e">
        <f>IF(AND(NOT(ISBLANK('Contact Data Entry'!U320)),ISNA(VLOOKUP('Contact Data Entry'!U320,'DO NOT USE_School Picklist'!$F$3:$F$16,1,FALSE))),"Please select a value from the drop-down menu",IF('DO NOT USE_Contact Formulas'!A320,"OK",NA()))</f>
        <v>#N/A</v>
      </c>
      <c r="V320" s="41" t="e">
        <f>IF(LEN('Contact Data Entry'!V320)&gt;100,"Classroom(s) must be less than 100 characters",IF('DO NOT USE_Contact Formulas'!A320,"OK",NA()))</f>
        <v>#N/A</v>
      </c>
      <c r="W320" s="41" t="e">
        <f>IF(AND(NOT(ISBLANK('Contact Data Entry'!W320)),ISNA(VLOOKUP('Contact Data Entry'!W320,'DO NOT USE_School Picklist'!$K$3:$K$6,1,FALSE))),"Please select a value from the drop-down menu",IF('DO NOT USE_Contact Formulas'!A320,"OK",NA()))</f>
        <v>#N/A</v>
      </c>
      <c r="X320" s="41" t="e">
        <f>IF(AND(NOT(ISBLANK('Contact Data Entry'!X320)),ISNA(VLOOKUP('Contact Data Entry'!X320,'DO NOT USE_School Picklist'!$D$3:$D$5,1,FALSE))),"Please select a value from the drop-down menu",IF('DO NOT USE_Contact Formulas'!A320,"OK",NA()))</f>
        <v>#N/A</v>
      </c>
      <c r="Y320" s="41"/>
      <c r="Z320" s="41" t="e">
        <f>IF(AND(NOT(ISBLANK('Contact Data Entry'!Z320)),ISNA(VLOOKUP('Contact Data Entry'!Z320,'DO NOT USE_School Picklist'!$G$3:$G$5,1,FALSE))),"Please select a value from the drop-down menu",IF('DO NOT USE_Contact Formulas'!A320,"OK",NA()))</f>
        <v>#N/A</v>
      </c>
      <c r="AA320" s="41"/>
      <c r="AB320" s="41" t="e">
        <f>IF(AND(NOT(ISBLANK('Contact Data Entry'!AB320)),ISNA(VLOOKUP('Contact Data Entry'!AB320,'DO NOT USE_School Picklist'!$H$3:$H$4,1,FALSE))),"Please select a value from the drop-down menu",IF('DO NOT USE_Contact Formulas'!A320,"OK",NA()))</f>
        <v>#N/A</v>
      </c>
      <c r="AC320" s="41" t="e">
        <f ca="1">IF('Contact Data Entry'!AC320&gt;'DO NOT USE_School Picklist'!$C$3,"Test Date cannot be a future date",IF('DO NOT USE_Contact Formulas'!A320,"OK",NA()))</f>
        <v>#N/A</v>
      </c>
      <c r="AD320" s="41" t="e">
        <f>IF(AND(NOT(ISBLANK('Contact Data Entry'!AD320)),ISNA(VLOOKUP('Contact Data Entry'!AD320,'DO NOT USE_School Picklist'!$Q$3:$Q$8,1,FALSE))),"Please select a value from the drop-down menu",IF('DO NOT USE_Contact Formulas'!A320,"OK",NA()))</f>
        <v>#N/A</v>
      </c>
    </row>
    <row r="321" spans="1:30" x14ac:dyDescent="0.25">
      <c r="A321" s="40" t="e">
        <f>IF('DO NOT USE_Contact Formulas'!A321,IF('DO NOT USE_Contact Formulas'!B321,"Not all required fields are completed","OK"),NA())</f>
        <v>#N/A</v>
      </c>
      <c r="B321" s="41" t="e">
        <f>IF(AND('DO NOT USE_Contact Formulas'!A321,ISBLANK('Contact Data Entry'!B321)),"First Name is required",IF(NOT(ISBLANK('Contact Data Entry'!B321)),"OK",NA()))</f>
        <v>#N/A</v>
      </c>
      <c r="C321" s="41" t="e">
        <f>IF(AND('DO NOT USE_Contact Formulas'!A321,ISBLANK('Contact Data Entry'!C321)),"Last Name is required",IF(NOT(ISBLANK('Contact Data Entry'!C321)),"OK",NA()))</f>
        <v>#N/A</v>
      </c>
      <c r="D321" s="41" t="e">
        <f>IF(AND('DO NOT USE_Contact Formulas'!A321,ISBLANK('Contact Data Entry'!D321)),"Birthdate is required",IF(NOT(ISBLANK('Contact Data Entry'!D321)),"OK",NA()))</f>
        <v>#N/A</v>
      </c>
      <c r="E321" s="41" t="e">
        <f>IF(AND('DO NOT USE_Contact Formulas'!A321,ISBLANK('Contact Data Entry'!E321)),"Mobile Phone is required",IF(NOT(ISBLANK('Contact Data Entry'!E321)),IF(AND(ISNUMBER(VALUE('Contact Data Entry'!E321)),LEFT('Contact Data Entry'!E321,1)&lt;&gt;"1",LEN('Contact Data Entry'!E321)=10),"OK","Phone number must be valid format"),NA()))</f>
        <v>#N/A</v>
      </c>
      <c r="F321" s="41" t="e">
        <f>IF(LEN('Contact Data Entry'!F321)&gt;255,"Home Street Address must be less than 255 characters",IF('DO NOT USE_Contact Formulas'!A321,"OK",NA()))</f>
        <v>#N/A</v>
      </c>
      <c r="G321" s="41" t="e">
        <f>IF(LEN('Contact Data Entry'!G321)&gt;40,"City must be less than 40 characters",IF('DO NOT USE_Contact Formulas'!A321,"OK",NA()))</f>
        <v>#N/A</v>
      </c>
      <c r="H321" s="41" t="e">
        <f>IF(AND(NOT(ISBLANK('Contact Data Entry'!H321)),ISNA(VLOOKUP('Contact Data Entry'!H321,'DO NOT USE_School Picklist'!$P$3:$P$52,1,FALSE))),"Please select a value from the drop-down menu",IF('DO NOT USE_Contact Formulas'!A321,"OK",NA()))</f>
        <v>#N/A</v>
      </c>
      <c r="I321" s="41" t="e">
        <f>IF(AND('DO NOT USE_Contact Formulas'!A321,ISBLANK('Contact Data Entry'!I321)),"Zip is required",IF(ISBLANK('Contact Data Entry'!I321),NA(),"OK"))</f>
        <v>#N/A</v>
      </c>
      <c r="J321" s="41" t="e">
        <f>IF(AND('DO NOT USE_Contact Formulas'!A321,ISBLANK('Contact Data Entry'!J321)),"Student or Staff? is required",IF(ISBLANK('Contact Data Entry'!J321),NA(),IF(ISNA(VLOOKUP('Contact Data Entry'!J321,'DO NOT USE_School Picklist'!$B$3:$B$6,1,FALSE)),"Please select a value from the drop-down menu","OK")))</f>
        <v>#N/A</v>
      </c>
      <c r="K321" s="41" t="e">
        <f>IF(AND('Contact Data Entry'!J321='DO NOT USE_School Picklist'!$B$4,ISBLANK('Contact Data Entry'!K321)),"Occupation/Job Title is required if Student or Staff? is Yes, staff/faculty or volunteer",IF('DO NOT USE_Contact Formulas'!A321,"OK",NA()))</f>
        <v>#N/A</v>
      </c>
      <c r="L321" s="41" t="e">
        <f ca="1">IF('Contact Data Entry'!L321&gt;'DO NOT USE_School Picklist'!$C$3,"Date last on school campus/facility cannot be a future date",IF('DO NOT USE_Contact Formulas'!A321,IF(ISBLANK('Contact Data Entry'!L321),"Date last on school campus/facility is required","OK"),NA()))</f>
        <v>#N/A</v>
      </c>
      <c r="M321" s="42" t="e">
        <f ca="1">IF('Contact Data Entry'!M321&gt;'DO NOT USE_School Picklist'!$C$3,"Last Exposure Date cannot be a future date",IF('DO NOT USE_Contact Formulas'!A321,IF(ISBLANK('Contact Data Entry'!M321),"Last Exposure Date is required","OK"),NA()))</f>
        <v>#N/A</v>
      </c>
      <c r="N321" s="42" t="e">
        <f>IF(AND('DO NOT USE_Contact Formulas'!A321,ISBLANK('Contact Data Entry'!N321)),"Specific Place in the Location is required",IF(ISBLANK('Contact Data Entry'!N321),NA(),"OK"))</f>
        <v>#N/A</v>
      </c>
      <c r="O321" s="41" t="e">
        <f>IF(AND(NOT(ISBLANK('Contact Data Entry'!O321)),ISNA(VLOOKUP('Contact Data Entry'!O321,'DO NOT USE_School Picklist'!$L$3:$L$81,1,FALSE))),"Please select a value from the drop-down menu",IF('DO NOT USE_Contact Formulas'!A321,"OK",NA()))</f>
        <v>#N/A</v>
      </c>
      <c r="P321" s="41" t="e">
        <f>IF(AND(NOT(ISBLANK('Contact Data Entry'!P321)),NOT(ISNUMBER(MATCH("*@*.?*",'Contact Data Entry'!P321,0)))),"Email must be in a valid format",IF('DO NOT USE_Contact Formulas'!A321,"OK",NA()))</f>
        <v>#N/A</v>
      </c>
      <c r="Q321" s="41" t="e">
        <f>IF(LEN('Contact Data Entry'!Q321)&gt;50,"Parent/Guardian Name must be less than 50 characters",IF('DO NOT USE_Contact Formulas'!A321,"OK",NA()))</f>
        <v>#N/A</v>
      </c>
      <c r="R321" s="41" t="e">
        <f>IF(NOT(ISBLANK('Contact Data Entry'!R321)),IF(AND(ISNUMBER('Contact Data Entry'!R321),LEFT('Contact Data Entry'!R321,1)&lt;&gt;"1",LEN('Contact Data Entry'!R321)=10),"OK","Phone number must be valid format"),IF('DO NOT USE_Contact Formulas'!A321,"OK",NA()))</f>
        <v>#N/A</v>
      </c>
      <c r="S321" s="41" t="e">
        <f>IF(AND(NOT(ISBLANK('Contact Data Entry'!S321)),ISNA(VLOOKUP('Contact Data Entry'!S321,'DO NOT USE_School Picklist'!$N$3:$N$63,1,FALSE))),"Please select a value from the drop-down menu",IF('DO NOT USE_Contact Formulas'!A321,"OK",NA()))</f>
        <v>#N/A</v>
      </c>
      <c r="T321" s="41" t="e">
        <f>IF(AND(NOT(ISBLANK('Contact Data Entry'!T321)),ISNA(VLOOKUP('Contact Data Entry'!T321,'DO NOT USE_School Picklist'!$E$3:$E$10,1,FALSE))),"Please select a value from the drop-down menu",IF('DO NOT USE_Contact Formulas'!A321,"OK",NA()))</f>
        <v>#N/A</v>
      </c>
      <c r="U321" s="41" t="e">
        <f>IF(AND(NOT(ISBLANK('Contact Data Entry'!U321)),ISNA(VLOOKUP('Contact Data Entry'!U321,'DO NOT USE_School Picklist'!$F$3:$F$16,1,FALSE))),"Please select a value from the drop-down menu",IF('DO NOT USE_Contact Formulas'!A321,"OK",NA()))</f>
        <v>#N/A</v>
      </c>
      <c r="V321" s="41" t="e">
        <f>IF(LEN('Contact Data Entry'!V321)&gt;100,"Classroom(s) must be less than 100 characters",IF('DO NOT USE_Contact Formulas'!A321,"OK",NA()))</f>
        <v>#N/A</v>
      </c>
      <c r="W321" s="41" t="e">
        <f>IF(AND(NOT(ISBLANK('Contact Data Entry'!W321)),ISNA(VLOOKUP('Contact Data Entry'!W321,'DO NOT USE_School Picklist'!$K$3:$K$6,1,FALSE))),"Please select a value from the drop-down menu",IF('DO NOT USE_Contact Formulas'!A321,"OK",NA()))</f>
        <v>#N/A</v>
      </c>
      <c r="X321" s="41" t="e">
        <f>IF(AND(NOT(ISBLANK('Contact Data Entry'!X321)),ISNA(VLOOKUP('Contact Data Entry'!X321,'DO NOT USE_School Picklist'!$D$3:$D$5,1,FALSE))),"Please select a value from the drop-down menu",IF('DO NOT USE_Contact Formulas'!A321,"OK",NA()))</f>
        <v>#N/A</v>
      </c>
      <c r="Y321" s="41"/>
      <c r="Z321" s="41" t="e">
        <f>IF(AND(NOT(ISBLANK('Contact Data Entry'!Z321)),ISNA(VLOOKUP('Contact Data Entry'!Z321,'DO NOT USE_School Picklist'!$G$3:$G$5,1,FALSE))),"Please select a value from the drop-down menu",IF('DO NOT USE_Contact Formulas'!A321,"OK",NA()))</f>
        <v>#N/A</v>
      </c>
      <c r="AA321" s="41"/>
      <c r="AB321" s="41" t="e">
        <f>IF(AND(NOT(ISBLANK('Contact Data Entry'!AB321)),ISNA(VLOOKUP('Contact Data Entry'!AB321,'DO NOT USE_School Picklist'!$H$3:$H$4,1,FALSE))),"Please select a value from the drop-down menu",IF('DO NOT USE_Contact Formulas'!A321,"OK",NA()))</f>
        <v>#N/A</v>
      </c>
      <c r="AC321" s="41" t="e">
        <f ca="1">IF('Contact Data Entry'!AC321&gt;'DO NOT USE_School Picklist'!$C$3,"Test Date cannot be a future date",IF('DO NOT USE_Contact Formulas'!A321,"OK",NA()))</f>
        <v>#N/A</v>
      </c>
      <c r="AD321" s="41" t="e">
        <f>IF(AND(NOT(ISBLANK('Contact Data Entry'!AD321)),ISNA(VLOOKUP('Contact Data Entry'!AD321,'DO NOT USE_School Picklist'!$Q$3:$Q$8,1,FALSE))),"Please select a value from the drop-down menu",IF('DO NOT USE_Contact Formulas'!A321,"OK",NA()))</f>
        <v>#N/A</v>
      </c>
    </row>
    <row r="322" spans="1:30" x14ac:dyDescent="0.25">
      <c r="A322" s="40" t="e">
        <f>IF('DO NOT USE_Contact Formulas'!A322,IF('DO NOT USE_Contact Formulas'!B322,"Not all required fields are completed","OK"),NA())</f>
        <v>#N/A</v>
      </c>
      <c r="B322" s="41" t="e">
        <f>IF(AND('DO NOT USE_Contact Formulas'!A322,ISBLANK('Contact Data Entry'!B322)),"First Name is required",IF(NOT(ISBLANK('Contact Data Entry'!B322)),"OK",NA()))</f>
        <v>#N/A</v>
      </c>
      <c r="C322" s="41" t="e">
        <f>IF(AND('DO NOT USE_Contact Formulas'!A322,ISBLANK('Contact Data Entry'!C322)),"Last Name is required",IF(NOT(ISBLANK('Contact Data Entry'!C322)),"OK",NA()))</f>
        <v>#N/A</v>
      </c>
      <c r="D322" s="41" t="e">
        <f>IF(AND('DO NOT USE_Contact Formulas'!A322,ISBLANK('Contact Data Entry'!D322)),"Birthdate is required",IF(NOT(ISBLANK('Contact Data Entry'!D322)),"OK",NA()))</f>
        <v>#N/A</v>
      </c>
      <c r="E322" s="41" t="e">
        <f>IF(AND('DO NOT USE_Contact Formulas'!A322,ISBLANK('Contact Data Entry'!E322)),"Mobile Phone is required",IF(NOT(ISBLANK('Contact Data Entry'!E322)),IF(AND(ISNUMBER(VALUE('Contact Data Entry'!E322)),LEFT('Contact Data Entry'!E322,1)&lt;&gt;"1",LEN('Contact Data Entry'!E322)=10),"OK","Phone number must be valid format"),NA()))</f>
        <v>#N/A</v>
      </c>
      <c r="F322" s="41" t="e">
        <f>IF(LEN('Contact Data Entry'!F322)&gt;255,"Home Street Address must be less than 255 characters",IF('DO NOT USE_Contact Formulas'!A322,"OK",NA()))</f>
        <v>#N/A</v>
      </c>
      <c r="G322" s="41" t="e">
        <f>IF(LEN('Contact Data Entry'!G322)&gt;40,"City must be less than 40 characters",IF('DO NOT USE_Contact Formulas'!A322,"OK",NA()))</f>
        <v>#N/A</v>
      </c>
      <c r="H322" s="41" t="e">
        <f>IF(AND(NOT(ISBLANK('Contact Data Entry'!H322)),ISNA(VLOOKUP('Contact Data Entry'!H322,'DO NOT USE_School Picklist'!$P$3:$P$52,1,FALSE))),"Please select a value from the drop-down menu",IF('DO NOT USE_Contact Formulas'!A322,"OK",NA()))</f>
        <v>#N/A</v>
      </c>
      <c r="I322" s="41" t="e">
        <f>IF(AND('DO NOT USE_Contact Formulas'!A322,ISBLANK('Contact Data Entry'!I322)),"Zip is required",IF(ISBLANK('Contact Data Entry'!I322),NA(),"OK"))</f>
        <v>#N/A</v>
      </c>
      <c r="J322" s="41" t="e">
        <f>IF(AND('DO NOT USE_Contact Formulas'!A322,ISBLANK('Contact Data Entry'!J322)),"Student or Staff? is required",IF(ISBLANK('Contact Data Entry'!J322),NA(),IF(ISNA(VLOOKUP('Contact Data Entry'!J322,'DO NOT USE_School Picklist'!$B$3:$B$6,1,FALSE)),"Please select a value from the drop-down menu","OK")))</f>
        <v>#N/A</v>
      </c>
      <c r="K322" s="41" t="e">
        <f>IF(AND('Contact Data Entry'!J322='DO NOT USE_School Picklist'!$B$4,ISBLANK('Contact Data Entry'!K322)),"Occupation/Job Title is required if Student or Staff? is Yes, staff/faculty or volunteer",IF('DO NOT USE_Contact Formulas'!A322,"OK",NA()))</f>
        <v>#N/A</v>
      </c>
      <c r="L322" s="41" t="e">
        <f ca="1">IF('Contact Data Entry'!L322&gt;'DO NOT USE_School Picklist'!$C$3,"Date last on school campus/facility cannot be a future date",IF('DO NOT USE_Contact Formulas'!A322,IF(ISBLANK('Contact Data Entry'!L322),"Date last on school campus/facility is required","OK"),NA()))</f>
        <v>#N/A</v>
      </c>
      <c r="M322" s="42" t="e">
        <f ca="1">IF('Contact Data Entry'!M322&gt;'DO NOT USE_School Picklist'!$C$3,"Last Exposure Date cannot be a future date",IF('DO NOT USE_Contact Formulas'!A322,IF(ISBLANK('Contact Data Entry'!M322),"Last Exposure Date is required","OK"),NA()))</f>
        <v>#N/A</v>
      </c>
      <c r="N322" s="42" t="e">
        <f>IF(AND('DO NOT USE_Contact Formulas'!A322,ISBLANK('Contact Data Entry'!N322)),"Specific Place in the Location is required",IF(ISBLANK('Contact Data Entry'!N322),NA(),"OK"))</f>
        <v>#N/A</v>
      </c>
      <c r="O322" s="41" t="e">
        <f>IF(AND(NOT(ISBLANK('Contact Data Entry'!O322)),ISNA(VLOOKUP('Contact Data Entry'!O322,'DO NOT USE_School Picklist'!$L$3:$L$81,1,FALSE))),"Please select a value from the drop-down menu",IF('DO NOT USE_Contact Formulas'!A322,"OK",NA()))</f>
        <v>#N/A</v>
      </c>
      <c r="P322" s="41" t="e">
        <f>IF(AND(NOT(ISBLANK('Contact Data Entry'!P322)),NOT(ISNUMBER(MATCH("*@*.?*",'Contact Data Entry'!P322,0)))),"Email must be in a valid format",IF('DO NOT USE_Contact Formulas'!A322,"OK",NA()))</f>
        <v>#N/A</v>
      </c>
      <c r="Q322" s="41" t="e">
        <f>IF(LEN('Contact Data Entry'!Q322)&gt;50,"Parent/Guardian Name must be less than 50 characters",IF('DO NOT USE_Contact Formulas'!A322,"OK",NA()))</f>
        <v>#N/A</v>
      </c>
      <c r="R322" s="41" t="e">
        <f>IF(NOT(ISBLANK('Contact Data Entry'!R322)),IF(AND(ISNUMBER('Contact Data Entry'!R322),LEFT('Contact Data Entry'!R322,1)&lt;&gt;"1",LEN('Contact Data Entry'!R322)=10),"OK","Phone number must be valid format"),IF('DO NOT USE_Contact Formulas'!A322,"OK",NA()))</f>
        <v>#N/A</v>
      </c>
      <c r="S322" s="41" t="e">
        <f>IF(AND(NOT(ISBLANK('Contact Data Entry'!S322)),ISNA(VLOOKUP('Contact Data Entry'!S322,'DO NOT USE_School Picklist'!$N$3:$N$63,1,FALSE))),"Please select a value from the drop-down menu",IF('DO NOT USE_Contact Formulas'!A322,"OK",NA()))</f>
        <v>#N/A</v>
      </c>
      <c r="T322" s="41" t="e">
        <f>IF(AND(NOT(ISBLANK('Contact Data Entry'!T322)),ISNA(VLOOKUP('Contact Data Entry'!T322,'DO NOT USE_School Picklist'!$E$3:$E$10,1,FALSE))),"Please select a value from the drop-down menu",IF('DO NOT USE_Contact Formulas'!A322,"OK",NA()))</f>
        <v>#N/A</v>
      </c>
      <c r="U322" s="41" t="e">
        <f>IF(AND(NOT(ISBLANK('Contact Data Entry'!U322)),ISNA(VLOOKUP('Contact Data Entry'!U322,'DO NOT USE_School Picklist'!$F$3:$F$16,1,FALSE))),"Please select a value from the drop-down menu",IF('DO NOT USE_Contact Formulas'!A322,"OK",NA()))</f>
        <v>#N/A</v>
      </c>
      <c r="V322" s="41" t="e">
        <f>IF(LEN('Contact Data Entry'!V322)&gt;100,"Classroom(s) must be less than 100 characters",IF('DO NOT USE_Contact Formulas'!A322,"OK",NA()))</f>
        <v>#N/A</v>
      </c>
      <c r="W322" s="41" t="e">
        <f>IF(AND(NOT(ISBLANK('Contact Data Entry'!W322)),ISNA(VLOOKUP('Contact Data Entry'!W322,'DO NOT USE_School Picklist'!$K$3:$K$6,1,FALSE))),"Please select a value from the drop-down menu",IF('DO NOT USE_Contact Formulas'!A322,"OK",NA()))</f>
        <v>#N/A</v>
      </c>
      <c r="X322" s="41" t="e">
        <f>IF(AND(NOT(ISBLANK('Contact Data Entry'!X322)),ISNA(VLOOKUP('Contact Data Entry'!X322,'DO NOT USE_School Picklist'!$D$3:$D$5,1,FALSE))),"Please select a value from the drop-down menu",IF('DO NOT USE_Contact Formulas'!A322,"OK",NA()))</f>
        <v>#N/A</v>
      </c>
      <c r="Y322" s="41"/>
      <c r="Z322" s="41" t="e">
        <f>IF(AND(NOT(ISBLANK('Contact Data Entry'!Z322)),ISNA(VLOOKUP('Contact Data Entry'!Z322,'DO NOT USE_School Picklist'!$G$3:$G$5,1,FALSE))),"Please select a value from the drop-down menu",IF('DO NOT USE_Contact Formulas'!A322,"OK",NA()))</f>
        <v>#N/A</v>
      </c>
      <c r="AA322" s="41"/>
      <c r="AB322" s="41" t="e">
        <f>IF(AND(NOT(ISBLANK('Contact Data Entry'!AB322)),ISNA(VLOOKUP('Contact Data Entry'!AB322,'DO NOT USE_School Picklist'!$H$3:$H$4,1,FALSE))),"Please select a value from the drop-down menu",IF('DO NOT USE_Contact Formulas'!A322,"OK",NA()))</f>
        <v>#N/A</v>
      </c>
      <c r="AC322" s="41" t="e">
        <f ca="1">IF('Contact Data Entry'!AC322&gt;'DO NOT USE_School Picklist'!$C$3,"Test Date cannot be a future date",IF('DO NOT USE_Contact Formulas'!A322,"OK",NA()))</f>
        <v>#N/A</v>
      </c>
      <c r="AD322" s="41" t="e">
        <f>IF(AND(NOT(ISBLANK('Contact Data Entry'!AD322)),ISNA(VLOOKUP('Contact Data Entry'!AD322,'DO NOT USE_School Picklist'!$Q$3:$Q$8,1,FALSE))),"Please select a value from the drop-down menu",IF('DO NOT USE_Contact Formulas'!A322,"OK",NA()))</f>
        <v>#N/A</v>
      </c>
    </row>
    <row r="323" spans="1:30" x14ac:dyDescent="0.25">
      <c r="A323" s="40" t="e">
        <f>IF('DO NOT USE_Contact Formulas'!A323,IF('DO NOT USE_Contact Formulas'!B323,"Not all required fields are completed","OK"),NA())</f>
        <v>#N/A</v>
      </c>
      <c r="B323" s="41" t="e">
        <f>IF(AND('DO NOT USE_Contact Formulas'!A323,ISBLANK('Contact Data Entry'!B323)),"First Name is required",IF(NOT(ISBLANK('Contact Data Entry'!B323)),"OK",NA()))</f>
        <v>#N/A</v>
      </c>
      <c r="C323" s="41" t="e">
        <f>IF(AND('DO NOT USE_Contact Formulas'!A323,ISBLANK('Contact Data Entry'!C323)),"Last Name is required",IF(NOT(ISBLANK('Contact Data Entry'!C323)),"OK",NA()))</f>
        <v>#N/A</v>
      </c>
      <c r="D323" s="41" t="e">
        <f>IF(AND('DO NOT USE_Contact Formulas'!A323,ISBLANK('Contact Data Entry'!D323)),"Birthdate is required",IF(NOT(ISBLANK('Contact Data Entry'!D323)),"OK",NA()))</f>
        <v>#N/A</v>
      </c>
      <c r="E323" s="41" t="e">
        <f>IF(AND('DO NOT USE_Contact Formulas'!A323,ISBLANK('Contact Data Entry'!E323)),"Mobile Phone is required",IF(NOT(ISBLANK('Contact Data Entry'!E323)),IF(AND(ISNUMBER(VALUE('Contact Data Entry'!E323)),LEFT('Contact Data Entry'!E323,1)&lt;&gt;"1",LEN('Contact Data Entry'!E323)=10),"OK","Phone number must be valid format"),NA()))</f>
        <v>#N/A</v>
      </c>
      <c r="F323" s="41" t="e">
        <f>IF(LEN('Contact Data Entry'!F323)&gt;255,"Home Street Address must be less than 255 characters",IF('DO NOT USE_Contact Formulas'!A323,"OK",NA()))</f>
        <v>#N/A</v>
      </c>
      <c r="G323" s="41" t="e">
        <f>IF(LEN('Contact Data Entry'!G323)&gt;40,"City must be less than 40 characters",IF('DO NOT USE_Contact Formulas'!A323,"OK",NA()))</f>
        <v>#N/A</v>
      </c>
      <c r="H323" s="41" t="e">
        <f>IF(AND(NOT(ISBLANK('Contact Data Entry'!H323)),ISNA(VLOOKUP('Contact Data Entry'!H323,'DO NOT USE_School Picklist'!$P$3:$P$52,1,FALSE))),"Please select a value from the drop-down menu",IF('DO NOT USE_Contact Formulas'!A323,"OK",NA()))</f>
        <v>#N/A</v>
      </c>
      <c r="I323" s="41" t="e">
        <f>IF(AND('DO NOT USE_Contact Formulas'!A323,ISBLANK('Contact Data Entry'!I323)),"Zip is required",IF(ISBLANK('Contact Data Entry'!I323),NA(),"OK"))</f>
        <v>#N/A</v>
      </c>
      <c r="J323" s="41" t="e">
        <f>IF(AND('DO NOT USE_Contact Formulas'!A323,ISBLANK('Contact Data Entry'!J323)),"Student or Staff? is required",IF(ISBLANK('Contact Data Entry'!J323),NA(),IF(ISNA(VLOOKUP('Contact Data Entry'!J323,'DO NOT USE_School Picklist'!$B$3:$B$6,1,FALSE)),"Please select a value from the drop-down menu","OK")))</f>
        <v>#N/A</v>
      </c>
      <c r="K323" s="41" t="e">
        <f>IF(AND('Contact Data Entry'!J323='DO NOT USE_School Picklist'!$B$4,ISBLANK('Contact Data Entry'!K323)),"Occupation/Job Title is required if Student or Staff? is Yes, staff/faculty or volunteer",IF('DO NOT USE_Contact Formulas'!A323,"OK",NA()))</f>
        <v>#N/A</v>
      </c>
      <c r="L323" s="41" t="e">
        <f ca="1">IF('Contact Data Entry'!L323&gt;'DO NOT USE_School Picklist'!$C$3,"Date last on school campus/facility cannot be a future date",IF('DO NOT USE_Contact Formulas'!A323,IF(ISBLANK('Contact Data Entry'!L323),"Date last on school campus/facility is required","OK"),NA()))</f>
        <v>#N/A</v>
      </c>
      <c r="M323" s="42" t="e">
        <f ca="1">IF('Contact Data Entry'!M323&gt;'DO NOT USE_School Picklist'!$C$3,"Last Exposure Date cannot be a future date",IF('DO NOT USE_Contact Formulas'!A323,IF(ISBLANK('Contact Data Entry'!M323),"Last Exposure Date is required","OK"),NA()))</f>
        <v>#N/A</v>
      </c>
      <c r="N323" s="42" t="e">
        <f>IF(AND('DO NOT USE_Contact Formulas'!A323,ISBLANK('Contact Data Entry'!N323)),"Specific Place in the Location is required",IF(ISBLANK('Contact Data Entry'!N323),NA(),"OK"))</f>
        <v>#N/A</v>
      </c>
      <c r="O323" s="41" t="e">
        <f>IF(AND(NOT(ISBLANK('Contact Data Entry'!O323)),ISNA(VLOOKUP('Contact Data Entry'!O323,'DO NOT USE_School Picklist'!$L$3:$L$81,1,FALSE))),"Please select a value from the drop-down menu",IF('DO NOT USE_Contact Formulas'!A323,"OK",NA()))</f>
        <v>#N/A</v>
      </c>
      <c r="P323" s="41" t="e">
        <f>IF(AND(NOT(ISBLANK('Contact Data Entry'!P323)),NOT(ISNUMBER(MATCH("*@*.?*",'Contact Data Entry'!P323,0)))),"Email must be in a valid format",IF('DO NOT USE_Contact Formulas'!A323,"OK",NA()))</f>
        <v>#N/A</v>
      </c>
      <c r="Q323" s="41" t="e">
        <f>IF(LEN('Contact Data Entry'!Q323)&gt;50,"Parent/Guardian Name must be less than 50 characters",IF('DO NOT USE_Contact Formulas'!A323,"OK",NA()))</f>
        <v>#N/A</v>
      </c>
      <c r="R323" s="41" t="e">
        <f>IF(NOT(ISBLANK('Contact Data Entry'!R323)),IF(AND(ISNUMBER('Contact Data Entry'!R323),LEFT('Contact Data Entry'!R323,1)&lt;&gt;"1",LEN('Contact Data Entry'!R323)=10),"OK","Phone number must be valid format"),IF('DO NOT USE_Contact Formulas'!A323,"OK",NA()))</f>
        <v>#N/A</v>
      </c>
      <c r="S323" s="41" t="e">
        <f>IF(AND(NOT(ISBLANK('Contact Data Entry'!S323)),ISNA(VLOOKUP('Contact Data Entry'!S323,'DO NOT USE_School Picklist'!$N$3:$N$63,1,FALSE))),"Please select a value from the drop-down menu",IF('DO NOT USE_Contact Formulas'!A323,"OK",NA()))</f>
        <v>#N/A</v>
      </c>
      <c r="T323" s="41" t="e">
        <f>IF(AND(NOT(ISBLANK('Contact Data Entry'!T323)),ISNA(VLOOKUP('Contact Data Entry'!T323,'DO NOT USE_School Picklist'!$E$3:$E$10,1,FALSE))),"Please select a value from the drop-down menu",IF('DO NOT USE_Contact Formulas'!A323,"OK",NA()))</f>
        <v>#N/A</v>
      </c>
      <c r="U323" s="41" t="e">
        <f>IF(AND(NOT(ISBLANK('Contact Data Entry'!U323)),ISNA(VLOOKUP('Contact Data Entry'!U323,'DO NOT USE_School Picklist'!$F$3:$F$16,1,FALSE))),"Please select a value from the drop-down menu",IF('DO NOT USE_Contact Formulas'!A323,"OK",NA()))</f>
        <v>#N/A</v>
      </c>
      <c r="V323" s="41" t="e">
        <f>IF(LEN('Contact Data Entry'!V323)&gt;100,"Classroom(s) must be less than 100 characters",IF('DO NOT USE_Contact Formulas'!A323,"OK",NA()))</f>
        <v>#N/A</v>
      </c>
      <c r="W323" s="41" t="e">
        <f>IF(AND(NOT(ISBLANK('Contact Data Entry'!W323)),ISNA(VLOOKUP('Contact Data Entry'!W323,'DO NOT USE_School Picklist'!$K$3:$K$6,1,FALSE))),"Please select a value from the drop-down menu",IF('DO NOT USE_Contact Formulas'!A323,"OK",NA()))</f>
        <v>#N/A</v>
      </c>
      <c r="X323" s="41" t="e">
        <f>IF(AND(NOT(ISBLANK('Contact Data Entry'!X323)),ISNA(VLOOKUP('Contact Data Entry'!X323,'DO NOT USE_School Picklist'!$D$3:$D$5,1,FALSE))),"Please select a value from the drop-down menu",IF('DO NOT USE_Contact Formulas'!A323,"OK",NA()))</f>
        <v>#N/A</v>
      </c>
      <c r="Y323" s="41"/>
      <c r="Z323" s="41" t="e">
        <f>IF(AND(NOT(ISBLANK('Contact Data Entry'!Z323)),ISNA(VLOOKUP('Contact Data Entry'!Z323,'DO NOT USE_School Picklist'!$G$3:$G$5,1,FALSE))),"Please select a value from the drop-down menu",IF('DO NOT USE_Contact Formulas'!A323,"OK",NA()))</f>
        <v>#N/A</v>
      </c>
      <c r="AA323" s="41"/>
      <c r="AB323" s="41" t="e">
        <f>IF(AND(NOT(ISBLANK('Contact Data Entry'!AB323)),ISNA(VLOOKUP('Contact Data Entry'!AB323,'DO NOT USE_School Picklist'!$H$3:$H$4,1,FALSE))),"Please select a value from the drop-down menu",IF('DO NOT USE_Contact Formulas'!A323,"OK",NA()))</f>
        <v>#N/A</v>
      </c>
      <c r="AC323" s="41" t="e">
        <f ca="1">IF('Contact Data Entry'!AC323&gt;'DO NOT USE_School Picklist'!$C$3,"Test Date cannot be a future date",IF('DO NOT USE_Contact Formulas'!A323,"OK",NA()))</f>
        <v>#N/A</v>
      </c>
      <c r="AD323" s="41" t="e">
        <f>IF(AND(NOT(ISBLANK('Contact Data Entry'!AD323)),ISNA(VLOOKUP('Contact Data Entry'!AD323,'DO NOT USE_School Picklist'!$Q$3:$Q$8,1,FALSE))),"Please select a value from the drop-down menu",IF('DO NOT USE_Contact Formulas'!A323,"OK",NA()))</f>
        <v>#N/A</v>
      </c>
    </row>
    <row r="324" spans="1:30" x14ac:dyDescent="0.25">
      <c r="A324" s="40" t="e">
        <f>IF('DO NOT USE_Contact Formulas'!A324,IF('DO NOT USE_Contact Formulas'!B324,"Not all required fields are completed","OK"),NA())</f>
        <v>#N/A</v>
      </c>
      <c r="B324" s="41" t="e">
        <f>IF(AND('DO NOT USE_Contact Formulas'!A324,ISBLANK('Contact Data Entry'!B324)),"First Name is required",IF(NOT(ISBLANK('Contact Data Entry'!B324)),"OK",NA()))</f>
        <v>#N/A</v>
      </c>
      <c r="C324" s="41" t="e">
        <f>IF(AND('DO NOT USE_Contact Formulas'!A324,ISBLANK('Contact Data Entry'!C324)),"Last Name is required",IF(NOT(ISBLANK('Contact Data Entry'!C324)),"OK",NA()))</f>
        <v>#N/A</v>
      </c>
      <c r="D324" s="41" t="e">
        <f>IF(AND('DO NOT USE_Contact Formulas'!A324,ISBLANK('Contact Data Entry'!D324)),"Birthdate is required",IF(NOT(ISBLANK('Contact Data Entry'!D324)),"OK",NA()))</f>
        <v>#N/A</v>
      </c>
      <c r="E324" s="41" t="e">
        <f>IF(AND('DO NOT USE_Contact Formulas'!A324,ISBLANK('Contact Data Entry'!E324)),"Mobile Phone is required",IF(NOT(ISBLANK('Contact Data Entry'!E324)),IF(AND(ISNUMBER(VALUE('Contact Data Entry'!E324)),LEFT('Contact Data Entry'!E324,1)&lt;&gt;"1",LEN('Contact Data Entry'!E324)=10),"OK","Phone number must be valid format"),NA()))</f>
        <v>#N/A</v>
      </c>
      <c r="F324" s="41" t="e">
        <f>IF(LEN('Contact Data Entry'!F324)&gt;255,"Home Street Address must be less than 255 characters",IF('DO NOT USE_Contact Formulas'!A324,"OK",NA()))</f>
        <v>#N/A</v>
      </c>
      <c r="G324" s="41" t="e">
        <f>IF(LEN('Contact Data Entry'!G324)&gt;40,"City must be less than 40 characters",IF('DO NOT USE_Contact Formulas'!A324,"OK",NA()))</f>
        <v>#N/A</v>
      </c>
      <c r="H324" s="41" t="e">
        <f>IF(AND(NOT(ISBLANK('Contact Data Entry'!H324)),ISNA(VLOOKUP('Contact Data Entry'!H324,'DO NOT USE_School Picklist'!$P$3:$P$52,1,FALSE))),"Please select a value from the drop-down menu",IF('DO NOT USE_Contact Formulas'!A324,"OK",NA()))</f>
        <v>#N/A</v>
      </c>
      <c r="I324" s="41" t="e">
        <f>IF(AND('DO NOT USE_Contact Formulas'!A324,ISBLANK('Contact Data Entry'!I324)),"Zip is required",IF(ISBLANK('Contact Data Entry'!I324),NA(),"OK"))</f>
        <v>#N/A</v>
      </c>
      <c r="J324" s="41" t="e">
        <f>IF(AND('DO NOT USE_Contact Formulas'!A324,ISBLANK('Contact Data Entry'!J324)),"Student or Staff? is required",IF(ISBLANK('Contact Data Entry'!J324),NA(),IF(ISNA(VLOOKUP('Contact Data Entry'!J324,'DO NOT USE_School Picklist'!$B$3:$B$6,1,FALSE)),"Please select a value from the drop-down menu","OK")))</f>
        <v>#N/A</v>
      </c>
      <c r="K324" s="41" t="e">
        <f>IF(AND('Contact Data Entry'!J324='DO NOT USE_School Picklist'!$B$4,ISBLANK('Contact Data Entry'!K324)),"Occupation/Job Title is required if Student or Staff? is Yes, staff/faculty or volunteer",IF('DO NOT USE_Contact Formulas'!A324,"OK",NA()))</f>
        <v>#N/A</v>
      </c>
      <c r="L324" s="41" t="e">
        <f ca="1">IF('Contact Data Entry'!L324&gt;'DO NOT USE_School Picklist'!$C$3,"Date last on school campus/facility cannot be a future date",IF('DO NOT USE_Contact Formulas'!A324,IF(ISBLANK('Contact Data Entry'!L324),"Date last on school campus/facility is required","OK"),NA()))</f>
        <v>#N/A</v>
      </c>
      <c r="M324" s="42" t="e">
        <f ca="1">IF('Contact Data Entry'!M324&gt;'DO NOT USE_School Picklist'!$C$3,"Last Exposure Date cannot be a future date",IF('DO NOT USE_Contact Formulas'!A324,IF(ISBLANK('Contact Data Entry'!M324),"Last Exposure Date is required","OK"),NA()))</f>
        <v>#N/A</v>
      </c>
      <c r="N324" s="42" t="e">
        <f>IF(AND('DO NOT USE_Contact Formulas'!A324,ISBLANK('Contact Data Entry'!N324)),"Specific Place in the Location is required",IF(ISBLANK('Contact Data Entry'!N324),NA(),"OK"))</f>
        <v>#N/A</v>
      </c>
      <c r="O324" s="41" t="e">
        <f>IF(AND(NOT(ISBLANK('Contact Data Entry'!O324)),ISNA(VLOOKUP('Contact Data Entry'!O324,'DO NOT USE_School Picklist'!$L$3:$L$81,1,FALSE))),"Please select a value from the drop-down menu",IF('DO NOT USE_Contact Formulas'!A324,"OK",NA()))</f>
        <v>#N/A</v>
      </c>
      <c r="P324" s="41" t="e">
        <f>IF(AND(NOT(ISBLANK('Contact Data Entry'!P324)),NOT(ISNUMBER(MATCH("*@*.?*",'Contact Data Entry'!P324,0)))),"Email must be in a valid format",IF('DO NOT USE_Contact Formulas'!A324,"OK",NA()))</f>
        <v>#N/A</v>
      </c>
      <c r="Q324" s="41" t="e">
        <f>IF(LEN('Contact Data Entry'!Q324)&gt;50,"Parent/Guardian Name must be less than 50 characters",IF('DO NOT USE_Contact Formulas'!A324,"OK",NA()))</f>
        <v>#N/A</v>
      </c>
      <c r="R324" s="41" t="e">
        <f>IF(NOT(ISBLANK('Contact Data Entry'!R324)),IF(AND(ISNUMBER('Contact Data Entry'!R324),LEFT('Contact Data Entry'!R324,1)&lt;&gt;"1",LEN('Contact Data Entry'!R324)=10),"OK","Phone number must be valid format"),IF('DO NOT USE_Contact Formulas'!A324,"OK",NA()))</f>
        <v>#N/A</v>
      </c>
      <c r="S324" s="41" t="e">
        <f>IF(AND(NOT(ISBLANK('Contact Data Entry'!S324)),ISNA(VLOOKUP('Contact Data Entry'!S324,'DO NOT USE_School Picklist'!$N$3:$N$63,1,FALSE))),"Please select a value from the drop-down menu",IF('DO NOT USE_Contact Formulas'!A324,"OK",NA()))</f>
        <v>#N/A</v>
      </c>
      <c r="T324" s="41" t="e">
        <f>IF(AND(NOT(ISBLANK('Contact Data Entry'!T324)),ISNA(VLOOKUP('Contact Data Entry'!T324,'DO NOT USE_School Picklist'!$E$3:$E$10,1,FALSE))),"Please select a value from the drop-down menu",IF('DO NOT USE_Contact Formulas'!A324,"OK",NA()))</f>
        <v>#N/A</v>
      </c>
      <c r="U324" s="41" t="e">
        <f>IF(AND(NOT(ISBLANK('Contact Data Entry'!U324)),ISNA(VLOOKUP('Contact Data Entry'!U324,'DO NOT USE_School Picklist'!$F$3:$F$16,1,FALSE))),"Please select a value from the drop-down menu",IF('DO NOT USE_Contact Formulas'!A324,"OK",NA()))</f>
        <v>#N/A</v>
      </c>
      <c r="V324" s="41" t="e">
        <f>IF(LEN('Contact Data Entry'!V324)&gt;100,"Classroom(s) must be less than 100 characters",IF('DO NOT USE_Contact Formulas'!A324,"OK",NA()))</f>
        <v>#N/A</v>
      </c>
      <c r="W324" s="41" t="e">
        <f>IF(AND(NOT(ISBLANK('Contact Data Entry'!W324)),ISNA(VLOOKUP('Contact Data Entry'!W324,'DO NOT USE_School Picklist'!$K$3:$K$6,1,FALSE))),"Please select a value from the drop-down menu",IF('DO NOT USE_Contact Formulas'!A324,"OK",NA()))</f>
        <v>#N/A</v>
      </c>
      <c r="X324" s="41" t="e">
        <f>IF(AND(NOT(ISBLANK('Contact Data Entry'!X324)),ISNA(VLOOKUP('Contact Data Entry'!X324,'DO NOT USE_School Picklist'!$D$3:$D$5,1,FALSE))),"Please select a value from the drop-down menu",IF('DO NOT USE_Contact Formulas'!A324,"OK",NA()))</f>
        <v>#N/A</v>
      </c>
      <c r="Y324" s="41"/>
      <c r="Z324" s="41" t="e">
        <f>IF(AND(NOT(ISBLANK('Contact Data Entry'!Z324)),ISNA(VLOOKUP('Contact Data Entry'!Z324,'DO NOT USE_School Picklist'!$G$3:$G$5,1,FALSE))),"Please select a value from the drop-down menu",IF('DO NOT USE_Contact Formulas'!A324,"OK",NA()))</f>
        <v>#N/A</v>
      </c>
      <c r="AA324" s="41"/>
      <c r="AB324" s="41" t="e">
        <f>IF(AND(NOT(ISBLANK('Contact Data Entry'!AB324)),ISNA(VLOOKUP('Contact Data Entry'!AB324,'DO NOT USE_School Picklist'!$H$3:$H$4,1,FALSE))),"Please select a value from the drop-down menu",IF('DO NOT USE_Contact Formulas'!A324,"OK",NA()))</f>
        <v>#N/A</v>
      </c>
      <c r="AC324" s="41" t="e">
        <f ca="1">IF('Contact Data Entry'!AC324&gt;'DO NOT USE_School Picklist'!$C$3,"Test Date cannot be a future date",IF('DO NOT USE_Contact Formulas'!A324,"OK",NA()))</f>
        <v>#N/A</v>
      </c>
      <c r="AD324" s="41" t="e">
        <f>IF(AND(NOT(ISBLANK('Contact Data Entry'!AD324)),ISNA(VLOOKUP('Contact Data Entry'!AD324,'DO NOT USE_School Picklist'!$Q$3:$Q$8,1,FALSE))),"Please select a value from the drop-down menu",IF('DO NOT USE_Contact Formulas'!A324,"OK",NA()))</f>
        <v>#N/A</v>
      </c>
    </row>
    <row r="325" spans="1:30" x14ac:dyDescent="0.25">
      <c r="A325" s="40" t="e">
        <f>IF('DO NOT USE_Contact Formulas'!A325,IF('DO NOT USE_Contact Formulas'!B325,"Not all required fields are completed","OK"),NA())</f>
        <v>#N/A</v>
      </c>
      <c r="B325" s="41" t="e">
        <f>IF(AND('DO NOT USE_Contact Formulas'!A325,ISBLANK('Contact Data Entry'!B325)),"First Name is required",IF(NOT(ISBLANK('Contact Data Entry'!B325)),"OK",NA()))</f>
        <v>#N/A</v>
      </c>
      <c r="C325" s="41" t="e">
        <f>IF(AND('DO NOT USE_Contact Formulas'!A325,ISBLANK('Contact Data Entry'!C325)),"Last Name is required",IF(NOT(ISBLANK('Contact Data Entry'!C325)),"OK",NA()))</f>
        <v>#N/A</v>
      </c>
      <c r="D325" s="41" t="e">
        <f>IF(AND('DO NOT USE_Contact Formulas'!A325,ISBLANK('Contact Data Entry'!D325)),"Birthdate is required",IF(NOT(ISBLANK('Contact Data Entry'!D325)),"OK",NA()))</f>
        <v>#N/A</v>
      </c>
      <c r="E325" s="41" t="e">
        <f>IF(AND('DO NOT USE_Contact Formulas'!A325,ISBLANK('Contact Data Entry'!E325)),"Mobile Phone is required",IF(NOT(ISBLANK('Contact Data Entry'!E325)),IF(AND(ISNUMBER(VALUE('Contact Data Entry'!E325)),LEFT('Contact Data Entry'!E325,1)&lt;&gt;"1",LEN('Contact Data Entry'!E325)=10),"OK","Phone number must be valid format"),NA()))</f>
        <v>#N/A</v>
      </c>
      <c r="F325" s="41" t="e">
        <f>IF(LEN('Contact Data Entry'!F325)&gt;255,"Home Street Address must be less than 255 characters",IF('DO NOT USE_Contact Formulas'!A325,"OK",NA()))</f>
        <v>#N/A</v>
      </c>
      <c r="G325" s="41" t="e">
        <f>IF(LEN('Contact Data Entry'!G325)&gt;40,"City must be less than 40 characters",IF('DO NOT USE_Contact Formulas'!A325,"OK",NA()))</f>
        <v>#N/A</v>
      </c>
      <c r="H325" s="41" t="e">
        <f>IF(AND(NOT(ISBLANK('Contact Data Entry'!H325)),ISNA(VLOOKUP('Contact Data Entry'!H325,'DO NOT USE_School Picklist'!$P$3:$P$52,1,FALSE))),"Please select a value from the drop-down menu",IF('DO NOT USE_Contact Formulas'!A325,"OK",NA()))</f>
        <v>#N/A</v>
      </c>
      <c r="I325" s="41" t="e">
        <f>IF(AND('DO NOT USE_Contact Formulas'!A325,ISBLANK('Contact Data Entry'!I325)),"Zip is required",IF(ISBLANK('Contact Data Entry'!I325),NA(),"OK"))</f>
        <v>#N/A</v>
      </c>
      <c r="J325" s="41" t="e">
        <f>IF(AND('DO NOT USE_Contact Formulas'!A325,ISBLANK('Contact Data Entry'!J325)),"Student or Staff? is required",IF(ISBLANK('Contact Data Entry'!J325),NA(),IF(ISNA(VLOOKUP('Contact Data Entry'!J325,'DO NOT USE_School Picklist'!$B$3:$B$6,1,FALSE)),"Please select a value from the drop-down menu","OK")))</f>
        <v>#N/A</v>
      </c>
      <c r="K325" s="41" t="e">
        <f>IF(AND('Contact Data Entry'!J325='DO NOT USE_School Picklist'!$B$4,ISBLANK('Contact Data Entry'!K325)),"Occupation/Job Title is required if Student or Staff? is Yes, staff/faculty or volunteer",IF('DO NOT USE_Contact Formulas'!A325,"OK",NA()))</f>
        <v>#N/A</v>
      </c>
      <c r="L325" s="41" t="e">
        <f ca="1">IF('Contact Data Entry'!L325&gt;'DO NOT USE_School Picklist'!$C$3,"Date last on school campus/facility cannot be a future date",IF('DO NOT USE_Contact Formulas'!A325,IF(ISBLANK('Contact Data Entry'!L325),"Date last on school campus/facility is required","OK"),NA()))</f>
        <v>#N/A</v>
      </c>
      <c r="M325" s="42" t="e">
        <f ca="1">IF('Contact Data Entry'!M325&gt;'DO NOT USE_School Picklist'!$C$3,"Last Exposure Date cannot be a future date",IF('DO NOT USE_Contact Formulas'!A325,IF(ISBLANK('Contact Data Entry'!M325),"Last Exposure Date is required","OK"),NA()))</f>
        <v>#N/A</v>
      </c>
      <c r="N325" s="42" t="e">
        <f>IF(AND('DO NOT USE_Contact Formulas'!A325,ISBLANK('Contact Data Entry'!N325)),"Specific Place in the Location is required",IF(ISBLANK('Contact Data Entry'!N325),NA(),"OK"))</f>
        <v>#N/A</v>
      </c>
      <c r="O325" s="41" t="e">
        <f>IF(AND(NOT(ISBLANK('Contact Data Entry'!O325)),ISNA(VLOOKUP('Contact Data Entry'!O325,'DO NOT USE_School Picklist'!$L$3:$L$81,1,FALSE))),"Please select a value from the drop-down menu",IF('DO NOT USE_Contact Formulas'!A325,"OK",NA()))</f>
        <v>#N/A</v>
      </c>
      <c r="P325" s="41" t="e">
        <f>IF(AND(NOT(ISBLANK('Contact Data Entry'!P325)),NOT(ISNUMBER(MATCH("*@*.?*",'Contact Data Entry'!P325,0)))),"Email must be in a valid format",IF('DO NOT USE_Contact Formulas'!A325,"OK",NA()))</f>
        <v>#N/A</v>
      </c>
      <c r="Q325" s="41" t="e">
        <f>IF(LEN('Contact Data Entry'!Q325)&gt;50,"Parent/Guardian Name must be less than 50 characters",IF('DO NOT USE_Contact Formulas'!A325,"OK",NA()))</f>
        <v>#N/A</v>
      </c>
      <c r="R325" s="41" t="e">
        <f>IF(NOT(ISBLANK('Contact Data Entry'!R325)),IF(AND(ISNUMBER('Contact Data Entry'!R325),LEFT('Contact Data Entry'!R325,1)&lt;&gt;"1",LEN('Contact Data Entry'!R325)=10),"OK","Phone number must be valid format"),IF('DO NOT USE_Contact Formulas'!A325,"OK",NA()))</f>
        <v>#N/A</v>
      </c>
      <c r="S325" s="41" t="e">
        <f>IF(AND(NOT(ISBLANK('Contact Data Entry'!S325)),ISNA(VLOOKUP('Contact Data Entry'!S325,'DO NOT USE_School Picklist'!$N$3:$N$63,1,FALSE))),"Please select a value from the drop-down menu",IF('DO NOT USE_Contact Formulas'!A325,"OK",NA()))</f>
        <v>#N/A</v>
      </c>
      <c r="T325" s="41" t="e">
        <f>IF(AND(NOT(ISBLANK('Contact Data Entry'!T325)),ISNA(VLOOKUP('Contact Data Entry'!T325,'DO NOT USE_School Picklist'!$E$3:$E$10,1,FALSE))),"Please select a value from the drop-down menu",IF('DO NOT USE_Contact Formulas'!A325,"OK",NA()))</f>
        <v>#N/A</v>
      </c>
      <c r="U325" s="41" t="e">
        <f>IF(AND(NOT(ISBLANK('Contact Data Entry'!U325)),ISNA(VLOOKUP('Contact Data Entry'!U325,'DO NOT USE_School Picklist'!$F$3:$F$16,1,FALSE))),"Please select a value from the drop-down menu",IF('DO NOT USE_Contact Formulas'!A325,"OK",NA()))</f>
        <v>#N/A</v>
      </c>
      <c r="V325" s="41" t="e">
        <f>IF(LEN('Contact Data Entry'!V325)&gt;100,"Classroom(s) must be less than 100 characters",IF('DO NOT USE_Contact Formulas'!A325,"OK",NA()))</f>
        <v>#N/A</v>
      </c>
      <c r="W325" s="41" t="e">
        <f>IF(AND(NOT(ISBLANK('Contact Data Entry'!W325)),ISNA(VLOOKUP('Contact Data Entry'!W325,'DO NOT USE_School Picklist'!$K$3:$K$6,1,FALSE))),"Please select a value from the drop-down menu",IF('DO NOT USE_Contact Formulas'!A325,"OK",NA()))</f>
        <v>#N/A</v>
      </c>
      <c r="X325" s="41" t="e">
        <f>IF(AND(NOT(ISBLANK('Contact Data Entry'!X325)),ISNA(VLOOKUP('Contact Data Entry'!X325,'DO NOT USE_School Picklist'!$D$3:$D$5,1,FALSE))),"Please select a value from the drop-down menu",IF('DO NOT USE_Contact Formulas'!A325,"OK",NA()))</f>
        <v>#N/A</v>
      </c>
      <c r="Y325" s="41"/>
      <c r="Z325" s="41" t="e">
        <f>IF(AND(NOT(ISBLANK('Contact Data Entry'!Z325)),ISNA(VLOOKUP('Contact Data Entry'!Z325,'DO NOT USE_School Picklist'!$G$3:$G$5,1,FALSE))),"Please select a value from the drop-down menu",IF('DO NOT USE_Contact Formulas'!A325,"OK",NA()))</f>
        <v>#N/A</v>
      </c>
      <c r="AA325" s="41"/>
      <c r="AB325" s="41" t="e">
        <f>IF(AND(NOT(ISBLANK('Contact Data Entry'!AB325)),ISNA(VLOOKUP('Contact Data Entry'!AB325,'DO NOT USE_School Picklist'!$H$3:$H$4,1,FALSE))),"Please select a value from the drop-down menu",IF('DO NOT USE_Contact Formulas'!A325,"OK",NA()))</f>
        <v>#N/A</v>
      </c>
      <c r="AC325" s="41" t="e">
        <f ca="1">IF('Contact Data Entry'!AC325&gt;'DO NOT USE_School Picklist'!$C$3,"Test Date cannot be a future date",IF('DO NOT USE_Contact Formulas'!A325,"OK",NA()))</f>
        <v>#N/A</v>
      </c>
      <c r="AD325" s="41" t="e">
        <f>IF(AND(NOT(ISBLANK('Contact Data Entry'!AD325)),ISNA(VLOOKUP('Contact Data Entry'!AD325,'DO NOT USE_School Picklist'!$Q$3:$Q$8,1,FALSE))),"Please select a value from the drop-down menu",IF('DO NOT USE_Contact Formulas'!A325,"OK",NA()))</f>
        <v>#N/A</v>
      </c>
    </row>
    <row r="326" spans="1:30" x14ac:dyDescent="0.25">
      <c r="A326" s="40" t="e">
        <f>IF('DO NOT USE_Contact Formulas'!A326,IF('DO NOT USE_Contact Formulas'!B326,"Not all required fields are completed","OK"),NA())</f>
        <v>#N/A</v>
      </c>
      <c r="B326" s="41" t="e">
        <f>IF(AND('DO NOT USE_Contact Formulas'!A326,ISBLANK('Contact Data Entry'!B326)),"First Name is required",IF(NOT(ISBLANK('Contact Data Entry'!B326)),"OK",NA()))</f>
        <v>#N/A</v>
      </c>
      <c r="C326" s="41" t="e">
        <f>IF(AND('DO NOT USE_Contact Formulas'!A326,ISBLANK('Contact Data Entry'!C326)),"Last Name is required",IF(NOT(ISBLANK('Contact Data Entry'!C326)),"OK",NA()))</f>
        <v>#N/A</v>
      </c>
      <c r="D326" s="41" t="e">
        <f>IF(AND('DO NOT USE_Contact Formulas'!A326,ISBLANK('Contact Data Entry'!D326)),"Birthdate is required",IF(NOT(ISBLANK('Contact Data Entry'!D326)),"OK",NA()))</f>
        <v>#N/A</v>
      </c>
      <c r="E326" s="41" t="e">
        <f>IF(AND('DO NOT USE_Contact Formulas'!A326,ISBLANK('Contact Data Entry'!E326)),"Mobile Phone is required",IF(NOT(ISBLANK('Contact Data Entry'!E326)),IF(AND(ISNUMBER(VALUE('Contact Data Entry'!E326)),LEFT('Contact Data Entry'!E326,1)&lt;&gt;"1",LEN('Contact Data Entry'!E326)=10),"OK","Phone number must be valid format"),NA()))</f>
        <v>#N/A</v>
      </c>
      <c r="F326" s="41" t="e">
        <f>IF(LEN('Contact Data Entry'!F326)&gt;255,"Home Street Address must be less than 255 characters",IF('DO NOT USE_Contact Formulas'!A326,"OK",NA()))</f>
        <v>#N/A</v>
      </c>
      <c r="G326" s="41" t="e">
        <f>IF(LEN('Contact Data Entry'!G326)&gt;40,"City must be less than 40 characters",IF('DO NOT USE_Contact Formulas'!A326,"OK",NA()))</f>
        <v>#N/A</v>
      </c>
      <c r="H326" s="41" t="e">
        <f>IF(AND(NOT(ISBLANK('Contact Data Entry'!H326)),ISNA(VLOOKUP('Contact Data Entry'!H326,'DO NOT USE_School Picklist'!$P$3:$P$52,1,FALSE))),"Please select a value from the drop-down menu",IF('DO NOT USE_Contact Formulas'!A326,"OK",NA()))</f>
        <v>#N/A</v>
      </c>
      <c r="I326" s="41" t="e">
        <f>IF(AND('DO NOT USE_Contact Formulas'!A326,ISBLANK('Contact Data Entry'!I326)),"Zip is required",IF(ISBLANK('Contact Data Entry'!I326),NA(),"OK"))</f>
        <v>#N/A</v>
      </c>
      <c r="J326" s="41" t="e">
        <f>IF(AND('DO NOT USE_Contact Formulas'!A326,ISBLANK('Contact Data Entry'!J326)),"Student or Staff? is required",IF(ISBLANK('Contact Data Entry'!J326),NA(),IF(ISNA(VLOOKUP('Contact Data Entry'!J326,'DO NOT USE_School Picklist'!$B$3:$B$6,1,FALSE)),"Please select a value from the drop-down menu","OK")))</f>
        <v>#N/A</v>
      </c>
      <c r="K326" s="41" t="e">
        <f>IF(AND('Contact Data Entry'!J326='DO NOT USE_School Picklist'!$B$4,ISBLANK('Contact Data Entry'!K326)),"Occupation/Job Title is required if Student or Staff? is Yes, staff/faculty or volunteer",IF('DO NOT USE_Contact Formulas'!A326,"OK",NA()))</f>
        <v>#N/A</v>
      </c>
      <c r="L326" s="41" t="e">
        <f ca="1">IF('Contact Data Entry'!L326&gt;'DO NOT USE_School Picklist'!$C$3,"Date last on school campus/facility cannot be a future date",IF('DO NOT USE_Contact Formulas'!A326,IF(ISBLANK('Contact Data Entry'!L326),"Date last on school campus/facility is required","OK"),NA()))</f>
        <v>#N/A</v>
      </c>
      <c r="M326" s="42" t="e">
        <f ca="1">IF('Contact Data Entry'!M326&gt;'DO NOT USE_School Picklist'!$C$3,"Last Exposure Date cannot be a future date",IF('DO NOT USE_Contact Formulas'!A326,IF(ISBLANK('Contact Data Entry'!M326),"Last Exposure Date is required","OK"),NA()))</f>
        <v>#N/A</v>
      </c>
      <c r="N326" s="42" t="e">
        <f>IF(AND('DO NOT USE_Contact Formulas'!A326,ISBLANK('Contact Data Entry'!N326)),"Specific Place in the Location is required",IF(ISBLANK('Contact Data Entry'!N326),NA(),"OK"))</f>
        <v>#N/A</v>
      </c>
      <c r="O326" s="41" t="e">
        <f>IF(AND(NOT(ISBLANK('Contact Data Entry'!O326)),ISNA(VLOOKUP('Contact Data Entry'!O326,'DO NOT USE_School Picklist'!$L$3:$L$81,1,FALSE))),"Please select a value from the drop-down menu",IF('DO NOT USE_Contact Formulas'!A326,"OK",NA()))</f>
        <v>#N/A</v>
      </c>
      <c r="P326" s="41" t="e">
        <f>IF(AND(NOT(ISBLANK('Contact Data Entry'!P326)),NOT(ISNUMBER(MATCH("*@*.?*",'Contact Data Entry'!P326,0)))),"Email must be in a valid format",IF('DO NOT USE_Contact Formulas'!A326,"OK",NA()))</f>
        <v>#N/A</v>
      </c>
      <c r="Q326" s="41" t="e">
        <f>IF(LEN('Contact Data Entry'!Q326)&gt;50,"Parent/Guardian Name must be less than 50 characters",IF('DO NOT USE_Contact Formulas'!A326,"OK",NA()))</f>
        <v>#N/A</v>
      </c>
      <c r="R326" s="41" t="e">
        <f>IF(NOT(ISBLANK('Contact Data Entry'!R326)),IF(AND(ISNUMBER('Contact Data Entry'!R326),LEFT('Contact Data Entry'!R326,1)&lt;&gt;"1",LEN('Contact Data Entry'!R326)=10),"OK","Phone number must be valid format"),IF('DO NOT USE_Contact Formulas'!A326,"OK",NA()))</f>
        <v>#N/A</v>
      </c>
      <c r="S326" s="41" t="e">
        <f>IF(AND(NOT(ISBLANK('Contact Data Entry'!S326)),ISNA(VLOOKUP('Contact Data Entry'!S326,'DO NOT USE_School Picklist'!$N$3:$N$63,1,FALSE))),"Please select a value from the drop-down menu",IF('DO NOT USE_Contact Formulas'!A326,"OK",NA()))</f>
        <v>#N/A</v>
      </c>
      <c r="T326" s="41" t="e">
        <f>IF(AND(NOT(ISBLANK('Contact Data Entry'!T326)),ISNA(VLOOKUP('Contact Data Entry'!T326,'DO NOT USE_School Picklist'!$E$3:$E$10,1,FALSE))),"Please select a value from the drop-down menu",IF('DO NOT USE_Contact Formulas'!A326,"OK",NA()))</f>
        <v>#N/A</v>
      </c>
      <c r="U326" s="41" t="e">
        <f>IF(AND(NOT(ISBLANK('Contact Data Entry'!U326)),ISNA(VLOOKUP('Contact Data Entry'!U326,'DO NOT USE_School Picklist'!$F$3:$F$16,1,FALSE))),"Please select a value from the drop-down menu",IF('DO NOT USE_Contact Formulas'!A326,"OK",NA()))</f>
        <v>#N/A</v>
      </c>
      <c r="V326" s="41" t="e">
        <f>IF(LEN('Contact Data Entry'!V326)&gt;100,"Classroom(s) must be less than 100 characters",IF('DO NOT USE_Contact Formulas'!A326,"OK",NA()))</f>
        <v>#N/A</v>
      </c>
      <c r="W326" s="41" t="e">
        <f>IF(AND(NOT(ISBLANK('Contact Data Entry'!W326)),ISNA(VLOOKUP('Contact Data Entry'!W326,'DO NOT USE_School Picklist'!$K$3:$K$6,1,FALSE))),"Please select a value from the drop-down menu",IF('DO NOT USE_Contact Formulas'!A326,"OK",NA()))</f>
        <v>#N/A</v>
      </c>
      <c r="X326" s="41" t="e">
        <f>IF(AND(NOT(ISBLANK('Contact Data Entry'!X326)),ISNA(VLOOKUP('Contact Data Entry'!X326,'DO NOT USE_School Picklist'!$D$3:$D$5,1,FALSE))),"Please select a value from the drop-down menu",IF('DO NOT USE_Contact Formulas'!A326,"OK",NA()))</f>
        <v>#N/A</v>
      </c>
      <c r="Y326" s="41"/>
      <c r="Z326" s="41" t="e">
        <f>IF(AND(NOT(ISBLANK('Contact Data Entry'!Z326)),ISNA(VLOOKUP('Contact Data Entry'!Z326,'DO NOT USE_School Picklist'!$G$3:$G$5,1,FALSE))),"Please select a value from the drop-down menu",IF('DO NOT USE_Contact Formulas'!A326,"OK",NA()))</f>
        <v>#N/A</v>
      </c>
      <c r="AA326" s="41"/>
      <c r="AB326" s="41" t="e">
        <f>IF(AND(NOT(ISBLANK('Contact Data Entry'!AB326)),ISNA(VLOOKUP('Contact Data Entry'!AB326,'DO NOT USE_School Picklist'!$H$3:$H$4,1,FALSE))),"Please select a value from the drop-down menu",IF('DO NOT USE_Contact Formulas'!A326,"OK",NA()))</f>
        <v>#N/A</v>
      </c>
      <c r="AC326" s="41" t="e">
        <f ca="1">IF('Contact Data Entry'!AC326&gt;'DO NOT USE_School Picklist'!$C$3,"Test Date cannot be a future date",IF('DO NOT USE_Contact Formulas'!A326,"OK",NA()))</f>
        <v>#N/A</v>
      </c>
      <c r="AD326" s="41" t="e">
        <f>IF(AND(NOT(ISBLANK('Contact Data Entry'!AD326)),ISNA(VLOOKUP('Contact Data Entry'!AD326,'DO NOT USE_School Picklist'!$Q$3:$Q$8,1,FALSE))),"Please select a value from the drop-down menu",IF('DO NOT USE_Contact Formulas'!A326,"OK",NA()))</f>
        <v>#N/A</v>
      </c>
    </row>
    <row r="327" spans="1:30" x14ac:dyDescent="0.25">
      <c r="A327" s="40" t="e">
        <f>IF('DO NOT USE_Contact Formulas'!A327,IF('DO NOT USE_Contact Formulas'!B327,"Not all required fields are completed","OK"),NA())</f>
        <v>#N/A</v>
      </c>
      <c r="B327" s="41" t="e">
        <f>IF(AND('DO NOT USE_Contact Formulas'!A327,ISBLANK('Contact Data Entry'!B327)),"First Name is required",IF(NOT(ISBLANK('Contact Data Entry'!B327)),"OK",NA()))</f>
        <v>#N/A</v>
      </c>
      <c r="C327" s="41" t="e">
        <f>IF(AND('DO NOT USE_Contact Formulas'!A327,ISBLANK('Contact Data Entry'!C327)),"Last Name is required",IF(NOT(ISBLANK('Contact Data Entry'!C327)),"OK",NA()))</f>
        <v>#N/A</v>
      </c>
      <c r="D327" s="41" t="e">
        <f>IF(AND('DO NOT USE_Contact Formulas'!A327,ISBLANK('Contact Data Entry'!D327)),"Birthdate is required",IF(NOT(ISBLANK('Contact Data Entry'!D327)),"OK",NA()))</f>
        <v>#N/A</v>
      </c>
      <c r="E327" s="41" t="e">
        <f>IF(AND('DO NOT USE_Contact Formulas'!A327,ISBLANK('Contact Data Entry'!E327)),"Mobile Phone is required",IF(NOT(ISBLANK('Contact Data Entry'!E327)),IF(AND(ISNUMBER(VALUE('Contact Data Entry'!E327)),LEFT('Contact Data Entry'!E327,1)&lt;&gt;"1",LEN('Contact Data Entry'!E327)=10),"OK","Phone number must be valid format"),NA()))</f>
        <v>#N/A</v>
      </c>
      <c r="F327" s="41" t="e">
        <f>IF(LEN('Contact Data Entry'!F327)&gt;255,"Home Street Address must be less than 255 characters",IF('DO NOT USE_Contact Formulas'!A327,"OK",NA()))</f>
        <v>#N/A</v>
      </c>
      <c r="G327" s="41" t="e">
        <f>IF(LEN('Contact Data Entry'!G327)&gt;40,"City must be less than 40 characters",IF('DO NOT USE_Contact Formulas'!A327,"OK",NA()))</f>
        <v>#N/A</v>
      </c>
      <c r="H327" s="41" t="e">
        <f>IF(AND(NOT(ISBLANK('Contact Data Entry'!H327)),ISNA(VLOOKUP('Contact Data Entry'!H327,'DO NOT USE_School Picklist'!$P$3:$P$52,1,FALSE))),"Please select a value from the drop-down menu",IF('DO NOT USE_Contact Formulas'!A327,"OK",NA()))</f>
        <v>#N/A</v>
      </c>
      <c r="I327" s="41" t="e">
        <f>IF(AND('DO NOT USE_Contact Formulas'!A327,ISBLANK('Contact Data Entry'!I327)),"Zip is required",IF(ISBLANK('Contact Data Entry'!I327),NA(),"OK"))</f>
        <v>#N/A</v>
      </c>
      <c r="J327" s="41" t="e">
        <f>IF(AND('DO NOT USE_Contact Formulas'!A327,ISBLANK('Contact Data Entry'!J327)),"Student or Staff? is required",IF(ISBLANK('Contact Data Entry'!J327),NA(),IF(ISNA(VLOOKUP('Contact Data Entry'!J327,'DO NOT USE_School Picklist'!$B$3:$B$6,1,FALSE)),"Please select a value from the drop-down menu","OK")))</f>
        <v>#N/A</v>
      </c>
      <c r="K327" s="41" t="e">
        <f>IF(AND('Contact Data Entry'!J327='DO NOT USE_School Picklist'!$B$4,ISBLANK('Contact Data Entry'!K327)),"Occupation/Job Title is required if Student or Staff? is Yes, staff/faculty or volunteer",IF('DO NOT USE_Contact Formulas'!A327,"OK",NA()))</f>
        <v>#N/A</v>
      </c>
      <c r="L327" s="41" t="e">
        <f ca="1">IF('Contact Data Entry'!L327&gt;'DO NOT USE_School Picklist'!$C$3,"Date last on school campus/facility cannot be a future date",IF('DO NOT USE_Contact Formulas'!A327,IF(ISBLANK('Contact Data Entry'!L327),"Date last on school campus/facility is required","OK"),NA()))</f>
        <v>#N/A</v>
      </c>
      <c r="M327" s="42" t="e">
        <f ca="1">IF('Contact Data Entry'!M327&gt;'DO NOT USE_School Picklist'!$C$3,"Last Exposure Date cannot be a future date",IF('DO NOT USE_Contact Formulas'!A327,IF(ISBLANK('Contact Data Entry'!M327),"Last Exposure Date is required","OK"),NA()))</f>
        <v>#N/A</v>
      </c>
      <c r="N327" s="42" t="e">
        <f>IF(AND('DO NOT USE_Contact Formulas'!A327,ISBLANK('Contact Data Entry'!N327)),"Specific Place in the Location is required",IF(ISBLANK('Contact Data Entry'!N327),NA(),"OK"))</f>
        <v>#N/A</v>
      </c>
      <c r="O327" s="41" t="e">
        <f>IF(AND(NOT(ISBLANK('Contact Data Entry'!O327)),ISNA(VLOOKUP('Contact Data Entry'!O327,'DO NOT USE_School Picklist'!$L$3:$L$81,1,FALSE))),"Please select a value from the drop-down menu",IF('DO NOT USE_Contact Formulas'!A327,"OK",NA()))</f>
        <v>#N/A</v>
      </c>
      <c r="P327" s="41" t="e">
        <f>IF(AND(NOT(ISBLANK('Contact Data Entry'!P327)),NOT(ISNUMBER(MATCH("*@*.?*",'Contact Data Entry'!P327,0)))),"Email must be in a valid format",IF('DO NOT USE_Contact Formulas'!A327,"OK",NA()))</f>
        <v>#N/A</v>
      </c>
      <c r="Q327" s="41" t="e">
        <f>IF(LEN('Contact Data Entry'!Q327)&gt;50,"Parent/Guardian Name must be less than 50 characters",IF('DO NOT USE_Contact Formulas'!A327,"OK",NA()))</f>
        <v>#N/A</v>
      </c>
      <c r="R327" s="41" t="e">
        <f>IF(NOT(ISBLANK('Contact Data Entry'!R327)),IF(AND(ISNUMBER('Contact Data Entry'!R327),LEFT('Contact Data Entry'!R327,1)&lt;&gt;"1",LEN('Contact Data Entry'!R327)=10),"OK","Phone number must be valid format"),IF('DO NOT USE_Contact Formulas'!A327,"OK",NA()))</f>
        <v>#N/A</v>
      </c>
      <c r="S327" s="41" t="e">
        <f>IF(AND(NOT(ISBLANK('Contact Data Entry'!S327)),ISNA(VLOOKUP('Contact Data Entry'!S327,'DO NOT USE_School Picklist'!$N$3:$N$63,1,FALSE))),"Please select a value from the drop-down menu",IF('DO NOT USE_Contact Formulas'!A327,"OK",NA()))</f>
        <v>#N/A</v>
      </c>
      <c r="T327" s="41" t="e">
        <f>IF(AND(NOT(ISBLANK('Contact Data Entry'!T327)),ISNA(VLOOKUP('Contact Data Entry'!T327,'DO NOT USE_School Picklist'!$E$3:$E$10,1,FALSE))),"Please select a value from the drop-down menu",IF('DO NOT USE_Contact Formulas'!A327,"OK",NA()))</f>
        <v>#N/A</v>
      </c>
      <c r="U327" s="41" t="e">
        <f>IF(AND(NOT(ISBLANK('Contact Data Entry'!U327)),ISNA(VLOOKUP('Contact Data Entry'!U327,'DO NOT USE_School Picklist'!$F$3:$F$16,1,FALSE))),"Please select a value from the drop-down menu",IF('DO NOT USE_Contact Formulas'!A327,"OK",NA()))</f>
        <v>#N/A</v>
      </c>
      <c r="V327" s="41" t="e">
        <f>IF(LEN('Contact Data Entry'!V327)&gt;100,"Classroom(s) must be less than 100 characters",IF('DO NOT USE_Contact Formulas'!A327,"OK",NA()))</f>
        <v>#N/A</v>
      </c>
      <c r="W327" s="41" t="e">
        <f>IF(AND(NOT(ISBLANK('Contact Data Entry'!W327)),ISNA(VLOOKUP('Contact Data Entry'!W327,'DO NOT USE_School Picklist'!$K$3:$K$6,1,FALSE))),"Please select a value from the drop-down menu",IF('DO NOT USE_Contact Formulas'!A327,"OK",NA()))</f>
        <v>#N/A</v>
      </c>
      <c r="X327" s="41" t="e">
        <f>IF(AND(NOT(ISBLANK('Contact Data Entry'!X327)),ISNA(VLOOKUP('Contact Data Entry'!X327,'DO NOT USE_School Picklist'!$D$3:$D$5,1,FALSE))),"Please select a value from the drop-down menu",IF('DO NOT USE_Contact Formulas'!A327,"OK",NA()))</f>
        <v>#N/A</v>
      </c>
      <c r="Y327" s="41"/>
      <c r="Z327" s="41" t="e">
        <f>IF(AND(NOT(ISBLANK('Contact Data Entry'!Z327)),ISNA(VLOOKUP('Contact Data Entry'!Z327,'DO NOT USE_School Picklist'!$G$3:$G$5,1,FALSE))),"Please select a value from the drop-down menu",IF('DO NOT USE_Contact Formulas'!A327,"OK",NA()))</f>
        <v>#N/A</v>
      </c>
      <c r="AA327" s="41"/>
      <c r="AB327" s="41" t="e">
        <f>IF(AND(NOT(ISBLANK('Contact Data Entry'!AB327)),ISNA(VLOOKUP('Contact Data Entry'!AB327,'DO NOT USE_School Picklist'!$H$3:$H$4,1,FALSE))),"Please select a value from the drop-down menu",IF('DO NOT USE_Contact Formulas'!A327,"OK",NA()))</f>
        <v>#N/A</v>
      </c>
      <c r="AC327" s="41" t="e">
        <f ca="1">IF('Contact Data Entry'!AC327&gt;'DO NOT USE_School Picklist'!$C$3,"Test Date cannot be a future date",IF('DO NOT USE_Contact Formulas'!A327,"OK",NA()))</f>
        <v>#N/A</v>
      </c>
      <c r="AD327" s="41" t="e">
        <f>IF(AND(NOT(ISBLANK('Contact Data Entry'!AD327)),ISNA(VLOOKUP('Contact Data Entry'!AD327,'DO NOT USE_School Picklist'!$Q$3:$Q$8,1,FALSE))),"Please select a value from the drop-down menu",IF('DO NOT USE_Contact Formulas'!A327,"OK",NA()))</f>
        <v>#N/A</v>
      </c>
    </row>
    <row r="328" spans="1:30" x14ac:dyDescent="0.25">
      <c r="A328" s="40" t="e">
        <f>IF('DO NOT USE_Contact Formulas'!A328,IF('DO NOT USE_Contact Formulas'!B328,"Not all required fields are completed","OK"),NA())</f>
        <v>#N/A</v>
      </c>
      <c r="B328" s="41" t="e">
        <f>IF(AND('DO NOT USE_Contact Formulas'!A328,ISBLANK('Contact Data Entry'!B328)),"First Name is required",IF(NOT(ISBLANK('Contact Data Entry'!B328)),"OK",NA()))</f>
        <v>#N/A</v>
      </c>
      <c r="C328" s="41" t="e">
        <f>IF(AND('DO NOT USE_Contact Formulas'!A328,ISBLANK('Contact Data Entry'!C328)),"Last Name is required",IF(NOT(ISBLANK('Contact Data Entry'!C328)),"OK",NA()))</f>
        <v>#N/A</v>
      </c>
      <c r="D328" s="41" t="e">
        <f>IF(AND('DO NOT USE_Contact Formulas'!A328,ISBLANK('Contact Data Entry'!D328)),"Birthdate is required",IF(NOT(ISBLANK('Contact Data Entry'!D328)),"OK",NA()))</f>
        <v>#N/A</v>
      </c>
      <c r="E328" s="41" t="e">
        <f>IF(AND('DO NOT USE_Contact Formulas'!A328,ISBLANK('Contact Data Entry'!E328)),"Mobile Phone is required",IF(NOT(ISBLANK('Contact Data Entry'!E328)),IF(AND(ISNUMBER(VALUE('Contact Data Entry'!E328)),LEFT('Contact Data Entry'!E328,1)&lt;&gt;"1",LEN('Contact Data Entry'!E328)=10),"OK","Phone number must be valid format"),NA()))</f>
        <v>#N/A</v>
      </c>
      <c r="F328" s="41" t="e">
        <f>IF(LEN('Contact Data Entry'!F328)&gt;255,"Home Street Address must be less than 255 characters",IF('DO NOT USE_Contact Formulas'!A328,"OK",NA()))</f>
        <v>#N/A</v>
      </c>
      <c r="G328" s="41" t="e">
        <f>IF(LEN('Contact Data Entry'!G328)&gt;40,"City must be less than 40 characters",IF('DO NOT USE_Contact Formulas'!A328,"OK",NA()))</f>
        <v>#N/A</v>
      </c>
      <c r="H328" s="41" t="e">
        <f>IF(AND(NOT(ISBLANK('Contact Data Entry'!H328)),ISNA(VLOOKUP('Contact Data Entry'!H328,'DO NOT USE_School Picklist'!$P$3:$P$52,1,FALSE))),"Please select a value from the drop-down menu",IF('DO NOT USE_Contact Formulas'!A328,"OK",NA()))</f>
        <v>#N/A</v>
      </c>
      <c r="I328" s="41" t="e">
        <f>IF(AND('DO NOT USE_Contact Formulas'!A328,ISBLANK('Contact Data Entry'!I328)),"Zip is required",IF(ISBLANK('Contact Data Entry'!I328),NA(),"OK"))</f>
        <v>#N/A</v>
      </c>
      <c r="J328" s="41" t="e">
        <f>IF(AND('DO NOT USE_Contact Formulas'!A328,ISBLANK('Contact Data Entry'!J328)),"Student or Staff? is required",IF(ISBLANK('Contact Data Entry'!J328),NA(),IF(ISNA(VLOOKUP('Contact Data Entry'!J328,'DO NOT USE_School Picklist'!$B$3:$B$6,1,FALSE)),"Please select a value from the drop-down menu","OK")))</f>
        <v>#N/A</v>
      </c>
      <c r="K328" s="41" t="e">
        <f>IF(AND('Contact Data Entry'!J328='DO NOT USE_School Picklist'!$B$4,ISBLANK('Contact Data Entry'!K328)),"Occupation/Job Title is required if Student or Staff? is Yes, staff/faculty or volunteer",IF('DO NOT USE_Contact Formulas'!A328,"OK",NA()))</f>
        <v>#N/A</v>
      </c>
      <c r="L328" s="41" t="e">
        <f ca="1">IF('Contact Data Entry'!L328&gt;'DO NOT USE_School Picklist'!$C$3,"Date last on school campus/facility cannot be a future date",IF('DO NOT USE_Contact Formulas'!A328,IF(ISBLANK('Contact Data Entry'!L328),"Date last on school campus/facility is required","OK"),NA()))</f>
        <v>#N/A</v>
      </c>
      <c r="M328" s="42" t="e">
        <f ca="1">IF('Contact Data Entry'!M328&gt;'DO NOT USE_School Picklist'!$C$3,"Last Exposure Date cannot be a future date",IF('DO NOT USE_Contact Formulas'!A328,IF(ISBLANK('Contact Data Entry'!M328),"Last Exposure Date is required","OK"),NA()))</f>
        <v>#N/A</v>
      </c>
      <c r="N328" s="42" t="e">
        <f>IF(AND('DO NOT USE_Contact Formulas'!A328,ISBLANK('Contact Data Entry'!N328)),"Specific Place in the Location is required",IF(ISBLANK('Contact Data Entry'!N328),NA(),"OK"))</f>
        <v>#N/A</v>
      </c>
      <c r="O328" s="41" t="e">
        <f>IF(AND(NOT(ISBLANK('Contact Data Entry'!O328)),ISNA(VLOOKUP('Contact Data Entry'!O328,'DO NOT USE_School Picklist'!$L$3:$L$81,1,FALSE))),"Please select a value from the drop-down menu",IF('DO NOT USE_Contact Formulas'!A328,"OK",NA()))</f>
        <v>#N/A</v>
      </c>
      <c r="P328" s="41" t="e">
        <f>IF(AND(NOT(ISBLANK('Contact Data Entry'!P328)),NOT(ISNUMBER(MATCH("*@*.?*",'Contact Data Entry'!P328,0)))),"Email must be in a valid format",IF('DO NOT USE_Contact Formulas'!A328,"OK",NA()))</f>
        <v>#N/A</v>
      </c>
      <c r="Q328" s="41" t="e">
        <f>IF(LEN('Contact Data Entry'!Q328)&gt;50,"Parent/Guardian Name must be less than 50 characters",IF('DO NOT USE_Contact Formulas'!A328,"OK",NA()))</f>
        <v>#N/A</v>
      </c>
      <c r="R328" s="41" t="e">
        <f>IF(NOT(ISBLANK('Contact Data Entry'!R328)),IF(AND(ISNUMBER('Contact Data Entry'!R328),LEFT('Contact Data Entry'!R328,1)&lt;&gt;"1",LEN('Contact Data Entry'!R328)=10),"OK","Phone number must be valid format"),IF('DO NOT USE_Contact Formulas'!A328,"OK",NA()))</f>
        <v>#N/A</v>
      </c>
      <c r="S328" s="41" t="e">
        <f>IF(AND(NOT(ISBLANK('Contact Data Entry'!S328)),ISNA(VLOOKUP('Contact Data Entry'!S328,'DO NOT USE_School Picklist'!$N$3:$N$63,1,FALSE))),"Please select a value from the drop-down menu",IF('DO NOT USE_Contact Formulas'!A328,"OK",NA()))</f>
        <v>#N/A</v>
      </c>
      <c r="T328" s="41" t="e">
        <f>IF(AND(NOT(ISBLANK('Contact Data Entry'!T328)),ISNA(VLOOKUP('Contact Data Entry'!T328,'DO NOT USE_School Picklist'!$E$3:$E$10,1,FALSE))),"Please select a value from the drop-down menu",IF('DO NOT USE_Contact Formulas'!A328,"OK",NA()))</f>
        <v>#N/A</v>
      </c>
      <c r="U328" s="41" t="e">
        <f>IF(AND(NOT(ISBLANK('Contact Data Entry'!U328)),ISNA(VLOOKUP('Contact Data Entry'!U328,'DO NOT USE_School Picklist'!$F$3:$F$16,1,FALSE))),"Please select a value from the drop-down menu",IF('DO NOT USE_Contact Formulas'!A328,"OK",NA()))</f>
        <v>#N/A</v>
      </c>
      <c r="V328" s="41" t="e">
        <f>IF(LEN('Contact Data Entry'!V328)&gt;100,"Classroom(s) must be less than 100 characters",IF('DO NOT USE_Contact Formulas'!A328,"OK",NA()))</f>
        <v>#N/A</v>
      </c>
      <c r="W328" s="41" t="e">
        <f>IF(AND(NOT(ISBLANK('Contact Data Entry'!W328)),ISNA(VLOOKUP('Contact Data Entry'!W328,'DO NOT USE_School Picklist'!$K$3:$K$6,1,FALSE))),"Please select a value from the drop-down menu",IF('DO NOT USE_Contact Formulas'!A328,"OK",NA()))</f>
        <v>#N/A</v>
      </c>
      <c r="X328" s="41" t="e">
        <f>IF(AND(NOT(ISBLANK('Contact Data Entry'!X328)),ISNA(VLOOKUP('Contact Data Entry'!X328,'DO NOT USE_School Picklist'!$D$3:$D$5,1,FALSE))),"Please select a value from the drop-down menu",IF('DO NOT USE_Contact Formulas'!A328,"OK",NA()))</f>
        <v>#N/A</v>
      </c>
      <c r="Y328" s="41"/>
      <c r="Z328" s="41" t="e">
        <f>IF(AND(NOT(ISBLANK('Contact Data Entry'!Z328)),ISNA(VLOOKUP('Contact Data Entry'!Z328,'DO NOT USE_School Picklist'!$G$3:$G$5,1,FALSE))),"Please select a value from the drop-down menu",IF('DO NOT USE_Contact Formulas'!A328,"OK",NA()))</f>
        <v>#N/A</v>
      </c>
      <c r="AA328" s="41"/>
      <c r="AB328" s="41" t="e">
        <f>IF(AND(NOT(ISBLANK('Contact Data Entry'!AB328)),ISNA(VLOOKUP('Contact Data Entry'!AB328,'DO NOT USE_School Picklist'!$H$3:$H$4,1,FALSE))),"Please select a value from the drop-down menu",IF('DO NOT USE_Contact Formulas'!A328,"OK",NA()))</f>
        <v>#N/A</v>
      </c>
      <c r="AC328" s="41" t="e">
        <f ca="1">IF('Contact Data Entry'!AC328&gt;'DO NOT USE_School Picklist'!$C$3,"Test Date cannot be a future date",IF('DO NOT USE_Contact Formulas'!A328,"OK",NA()))</f>
        <v>#N/A</v>
      </c>
      <c r="AD328" s="41" t="e">
        <f>IF(AND(NOT(ISBLANK('Contact Data Entry'!AD328)),ISNA(VLOOKUP('Contact Data Entry'!AD328,'DO NOT USE_School Picklist'!$Q$3:$Q$8,1,FALSE))),"Please select a value from the drop-down menu",IF('DO NOT USE_Contact Formulas'!A328,"OK",NA()))</f>
        <v>#N/A</v>
      </c>
    </row>
    <row r="329" spans="1:30" x14ac:dyDescent="0.25">
      <c r="A329" s="40" t="e">
        <f>IF('DO NOT USE_Contact Formulas'!A329,IF('DO NOT USE_Contact Formulas'!B329,"Not all required fields are completed","OK"),NA())</f>
        <v>#N/A</v>
      </c>
      <c r="B329" s="41" t="e">
        <f>IF(AND('DO NOT USE_Contact Formulas'!A329,ISBLANK('Contact Data Entry'!B329)),"First Name is required",IF(NOT(ISBLANK('Contact Data Entry'!B329)),"OK",NA()))</f>
        <v>#N/A</v>
      </c>
      <c r="C329" s="41" t="e">
        <f>IF(AND('DO NOT USE_Contact Formulas'!A329,ISBLANK('Contact Data Entry'!C329)),"Last Name is required",IF(NOT(ISBLANK('Contact Data Entry'!C329)),"OK",NA()))</f>
        <v>#N/A</v>
      </c>
      <c r="D329" s="41" t="e">
        <f>IF(AND('DO NOT USE_Contact Formulas'!A329,ISBLANK('Contact Data Entry'!D329)),"Birthdate is required",IF(NOT(ISBLANK('Contact Data Entry'!D329)),"OK",NA()))</f>
        <v>#N/A</v>
      </c>
      <c r="E329" s="41" t="e">
        <f>IF(AND('DO NOT USE_Contact Formulas'!A329,ISBLANK('Contact Data Entry'!E329)),"Mobile Phone is required",IF(NOT(ISBLANK('Contact Data Entry'!E329)),IF(AND(ISNUMBER(VALUE('Contact Data Entry'!E329)),LEFT('Contact Data Entry'!E329,1)&lt;&gt;"1",LEN('Contact Data Entry'!E329)=10),"OK","Phone number must be valid format"),NA()))</f>
        <v>#N/A</v>
      </c>
      <c r="F329" s="41" t="e">
        <f>IF(LEN('Contact Data Entry'!F329)&gt;255,"Home Street Address must be less than 255 characters",IF('DO NOT USE_Contact Formulas'!A329,"OK",NA()))</f>
        <v>#N/A</v>
      </c>
      <c r="G329" s="41" t="e">
        <f>IF(LEN('Contact Data Entry'!G329)&gt;40,"City must be less than 40 characters",IF('DO NOT USE_Contact Formulas'!A329,"OK",NA()))</f>
        <v>#N/A</v>
      </c>
      <c r="H329" s="41" t="e">
        <f>IF(AND(NOT(ISBLANK('Contact Data Entry'!H329)),ISNA(VLOOKUP('Contact Data Entry'!H329,'DO NOT USE_School Picklist'!$P$3:$P$52,1,FALSE))),"Please select a value from the drop-down menu",IF('DO NOT USE_Contact Formulas'!A329,"OK",NA()))</f>
        <v>#N/A</v>
      </c>
      <c r="I329" s="41" t="e">
        <f>IF(AND('DO NOT USE_Contact Formulas'!A329,ISBLANK('Contact Data Entry'!I329)),"Zip is required",IF(ISBLANK('Contact Data Entry'!I329),NA(),"OK"))</f>
        <v>#N/A</v>
      </c>
      <c r="J329" s="41" t="e">
        <f>IF(AND('DO NOT USE_Contact Formulas'!A329,ISBLANK('Contact Data Entry'!J329)),"Student or Staff? is required",IF(ISBLANK('Contact Data Entry'!J329),NA(),IF(ISNA(VLOOKUP('Contact Data Entry'!J329,'DO NOT USE_School Picklist'!$B$3:$B$6,1,FALSE)),"Please select a value from the drop-down menu","OK")))</f>
        <v>#N/A</v>
      </c>
      <c r="K329" s="41" t="e">
        <f>IF(AND('Contact Data Entry'!J329='DO NOT USE_School Picklist'!$B$4,ISBLANK('Contact Data Entry'!K329)),"Occupation/Job Title is required if Student or Staff? is Yes, staff/faculty or volunteer",IF('DO NOT USE_Contact Formulas'!A329,"OK",NA()))</f>
        <v>#N/A</v>
      </c>
      <c r="L329" s="41" t="e">
        <f ca="1">IF('Contact Data Entry'!L329&gt;'DO NOT USE_School Picklist'!$C$3,"Date last on school campus/facility cannot be a future date",IF('DO NOT USE_Contact Formulas'!A329,IF(ISBLANK('Contact Data Entry'!L329),"Date last on school campus/facility is required","OK"),NA()))</f>
        <v>#N/A</v>
      </c>
      <c r="M329" s="42" t="e">
        <f ca="1">IF('Contact Data Entry'!M329&gt;'DO NOT USE_School Picklist'!$C$3,"Last Exposure Date cannot be a future date",IF('DO NOT USE_Contact Formulas'!A329,IF(ISBLANK('Contact Data Entry'!M329),"Last Exposure Date is required","OK"),NA()))</f>
        <v>#N/A</v>
      </c>
      <c r="N329" s="42" t="e">
        <f>IF(AND('DO NOT USE_Contact Formulas'!A329,ISBLANK('Contact Data Entry'!N329)),"Specific Place in the Location is required",IF(ISBLANK('Contact Data Entry'!N329),NA(),"OK"))</f>
        <v>#N/A</v>
      </c>
      <c r="O329" s="41" t="e">
        <f>IF(AND(NOT(ISBLANK('Contact Data Entry'!O329)),ISNA(VLOOKUP('Contact Data Entry'!O329,'DO NOT USE_School Picklist'!$L$3:$L$81,1,FALSE))),"Please select a value from the drop-down menu",IF('DO NOT USE_Contact Formulas'!A329,"OK",NA()))</f>
        <v>#N/A</v>
      </c>
      <c r="P329" s="41" t="e">
        <f>IF(AND(NOT(ISBLANK('Contact Data Entry'!P329)),NOT(ISNUMBER(MATCH("*@*.?*",'Contact Data Entry'!P329,0)))),"Email must be in a valid format",IF('DO NOT USE_Contact Formulas'!A329,"OK",NA()))</f>
        <v>#N/A</v>
      </c>
      <c r="Q329" s="41" t="e">
        <f>IF(LEN('Contact Data Entry'!Q329)&gt;50,"Parent/Guardian Name must be less than 50 characters",IF('DO NOT USE_Contact Formulas'!A329,"OK",NA()))</f>
        <v>#N/A</v>
      </c>
      <c r="R329" s="41" t="e">
        <f>IF(NOT(ISBLANK('Contact Data Entry'!R329)),IF(AND(ISNUMBER('Contact Data Entry'!R329),LEFT('Contact Data Entry'!R329,1)&lt;&gt;"1",LEN('Contact Data Entry'!R329)=10),"OK","Phone number must be valid format"),IF('DO NOT USE_Contact Formulas'!A329,"OK",NA()))</f>
        <v>#N/A</v>
      </c>
      <c r="S329" s="41" t="e">
        <f>IF(AND(NOT(ISBLANK('Contact Data Entry'!S329)),ISNA(VLOOKUP('Contact Data Entry'!S329,'DO NOT USE_School Picklist'!$N$3:$N$63,1,FALSE))),"Please select a value from the drop-down menu",IF('DO NOT USE_Contact Formulas'!A329,"OK",NA()))</f>
        <v>#N/A</v>
      </c>
      <c r="T329" s="41" t="e">
        <f>IF(AND(NOT(ISBLANK('Contact Data Entry'!T329)),ISNA(VLOOKUP('Contact Data Entry'!T329,'DO NOT USE_School Picklist'!$E$3:$E$10,1,FALSE))),"Please select a value from the drop-down menu",IF('DO NOT USE_Contact Formulas'!A329,"OK",NA()))</f>
        <v>#N/A</v>
      </c>
      <c r="U329" s="41" t="e">
        <f>IF(AND(NOT(ISBLANK('Contact Data Entry'!U329)),ISNA(VLOOKUP('Contact Data Entry'!U329,'DO NOT USE_School Picklist'!$F$3:$F$16,1,FALSE))),"Please select a value from the drop-down menu",IF('DO NOT USE_Contact Formulas'!A329,"OK",NA()))</f>
        <v>#N/A</v>
      </c>
      <c r="V329" s="41" t="e">
        <f>IF(LEN('Contact Data Entry'!V329)&gt;100,"Classroom(s) must be less than 100 characters",IF('DO NOT USE_Contact Formulas'!A329,"OK",NA()))</f>
        <v>#N/A</v>
      </c>
      <c r="W329" s="41" t="e">
        <f>IF(AND(NOT(ISBLANK('Contact Data Entry'!W329)),ISNA(VLOOKUP('Contact Data Entry'!W329,'DO NOT USE_School Picklist'!$K$3:$K$6,1,FALSE))),"Please select a value from the drop-down menu",IF('DO NOT USE_Contact Formulas'!A329,"OK",NA()))</f>
        <v>#N/A</v>
      </c>
      <c r="X329" s="41" t="e">
        <f>IF(AND(NOT(ISBLANK('Contact Data Entry'!X329)),ISNA(VLOOKUP('Contact Data Entry'!X329,'DO NOT USE_School Picklist'!$D$3:$D$5,1,FALSE))),"Please select a value from the drop-down menu",IF('DO NOT USE_Contact Formulas'!A329,"OK",NA()))</f>
        <v>#N/A</v>
      </c>
      <c r="Y329" s="41"/>
      <c r="Z329" s="41" t="e">
        <f>IF(AND(NOT(ISBLANK('Contact Data Entry'!Z329)),ISNA(VLOOKUP('Contact Data Entry'!Z329,'DO NOT USE_School Picklist'!$G$3:$G$5,1,FALSE))),"Please select a value from the drop-down menu",IF('DO NOT USE_Contact Formulas'!A329,"OK",NA()))</f>
        <v>#N/A</v>
      </c>
      <c r="AA329" s="41"/>
      <c r="AB329" s="41" t="e">
        <f>IF(AND(NOT(ISBLANK('Contact Data Entry'!AB329)),ISNA(VLOOKUP('Contact Data Entry'!AB329,'DO NOT USE_School Picklist'!$H$3:$H$4,1,FALSE))),"Please select a value from the drop-down menu",IF('DO NOT USE_Contact Formulas'!A329,"OK",NA()))</f>
        <v>#N/A</v>
      </c>
      <c r="AC329" s="41" t="e">
        <f ca="1">IF('Contact Data Entry'!AC329&gt;'DO NOT USE_School Picklist'!$C$3,"Test Date cannot be a future date",IF('DO NOT USE_Contact Formulas'!A329,"OK",NA()))</f>
        <v>#N/A</v>
      </c>
      <c r="AD329" s="41" t="e">
        <f>IF(AND(NOT(ISBLANK('Contact Data Entry'!AD329)),ISNA(VLOOKUP('Contact Data Entry'!AD329,'DO NOT USE_School Picklist'!$Q$3:$Q$8,1,FALSE))),"Please select a value from the drop-down menu",IF('DO NOT USE_Contact Formulas'!A329,"OK",NA()))</f>
        <v>#N/A</v>
      </c>
    </row>
    <row r="330" spans="1:30" x14ac:dyDescent="0.25">
      <c r="A330" s="40" t="e">
        <f>IF('DO NOT USE_Contact Formulas'!A330,IF('DO NOT USE_Contact Formulas'!B330,"Not all required fields are completed","OK"),NA())</f>
        <v>#N/A</v>
      </c>
      <c r="B330" s="41" t="e">
        <f>IF(AND('DO NOT USE_Contact Formulas'!A330,ISBLANK('Contact Data Entry'!B330)),"First Name is required",IF(NOT(ISBLANK('Contact Data Entry'!B330)),"OK",NA()))</f>
        <v>#N/A</v>
      </c>
      <c r="C330" s="41" t="e">
        <f>IF(AND('DO NOT USE_Contact Formulas'!A330,ISBLANK('Contact Data Entry'!C330)),"Last Name is required",IF(NOT(ISBLANK('Contact Data Entry'!C330)),"OK",NA()))</f>
        <v>#N/A</v>
      </c>
      <c r="D330" s="41" t="e">
        <f>IF(AND('DO NOT USE_Contact Formulas'!A330,ISBLANK('Contact Data Entry'!D330)),"Birthdate is required",IF(NOT(ISBLANK('Contact Data Entry'!D330)),"OK",NA()))</f>
        <v>#N/A</v>
      </c>
      <c r="E330" s="41" t="e">
        <f>IF(AND('DO NOT USE_Contact Formulas'!A330,ISBLANK('Contact Data Entry'!E330)),"Mobile Phone is required",IF(NOT(ISBLANK('Contact Data Entry'!E330)),IF(AND(ISNUMBER(VALUE('Contact Data Entry'!E330)),LEFT('Contact Data Entry'!E330,1)&lt;&gt;"1",LEN('Contact Data Entry'!E330)=10),"OK","Phone number must be valid format"),NA()))</f>
        <v>#N/A</v>
      </c>
      <c r="F330" s="41" t="e">
        <f>IF(LEN('Contact Data Entry'!F330)&gt;255,"Home Street Address must be less than 255 characters",IF('DO NOT USE_Contact Formulas'!A330,"OK",NA()))</f>
        <v>#N/A</v>
      </c>
      <c r="G330" s="41" t="e">
        <f>IF(LEN('Contact Data Entry'!G330)&gt;40,"City must be less than 40 characters",IF('DO NOT USE_Contact Formulas'!A330,"OK",NA()))</f>
        <v>#N/A</v>
      </c>
      <c r="H330" s="41" t="e">
        <f>IF(AND(NOT(ISBLANK('Contact Data Entry'!H330)),ISNA(VLOOKUP('Contact Data Entry'!H330,'DO NOT USE_School Picklist'!$P$3:$P$52,1,FALSE))),"Please select a value from the drop-down menu",IF('DO NOT USE_Contact Formulas'!A330,"OK",NA()))</f>
        <v>#N/A</v>
      </c>
      <c r="I330" s="41" t="e">
        <f>IF(AND('DO NOT USE_Contact Formulas'!A330,ISBLANK('Contact Data Entry'!I330)),"Zip is required",IF(ISBLANK('Contact Data Entry'!I330),NA(),"OK"))</f>
        <v>#N/A</v>
      </c>
      <c r="J330" s="41" t="e">
        <f>IF(AND('DO NOT USE_Contact Formulas'!A330,ISBLANK('Contact Data Entry'!J330)),"Student or Staff? is required",IF(ISBLANK('Contact Data Entry'!J330),NA(),IF(ISNA(VLOOKUP('Contact Data Entry'!J330,'DO NOT USE_School Picklist'!$B$3:$B$6,1,FALSE)),"Please select a value from the drop-down menu","OK")))</f>
        <v>#N/A</v>
      </c>
      <c r="K330" s="41" t="e">
        <f>IF(AND('Contact Data Entry'!J330='DO NOT USE_School Picklist'!$B$4,ISBLANK('Contact Data Entry'!K330)),"Occupation/Job Title is required if Student or Staff? is Yes, staff/faculty or volunteer",IF('DO NOT USE_Contact Formulas'!A330,"OK",NA()))</f>
        <v>#N/A</v>
      </c>
      <c r="L330" s="41" t="e">
        <f ca="1">IF('Contact Data Entry'!L330&gt;'DO NOT USE_School Picklist'!$C$3,"Date last on school campus/facility cannot be a future date",IF('DO NOT USE_Contact Formulas'!A330,IF(ISBLANK('Contact Data Entry'!L330),"Date last on school campus/facility is required","OK"),NA()))</f>
        <v>#N/A</v>
      </c>
      <c r="M330" s="42" t="e">
        <f ca="1">IF('Contact Data Entry'!M330&gt;'DO NOT USE_School Picklist'!$C$3,"Last Exposure Date cannot be a future date",IF('DO NOT USE_Contact Formulas'!A330,IF(ISBLANK('Contact Data Entry'!M330),"Last Exposure Date is required","OK"),NA()))</f>
        <v>#N/A</v>
      </c>
      <c r="N330" s="42" t="e">
        <f>IF(AND('DO NOT USE_Contact Formulas'!A330,ISBLANK('Contact Data Entry'!N330)),"Specific Place in the Location is required",IF(ISBLANK('Contact Data Entry'!N330),NA(),"OK"))</f>
        <v>#N/A</v>
      </c>
      <c r="O330" s="41" t="e">
        <f>IF(AND(NOT(ISBLANK('Contact Data Entry'!O330)),ISNA(VLOOKUP('Contact Data Entry'!O330,'DO NOT USE_School Picklist'!$L$3:$L$81,1,FALSE))),"Please select a value from the drop-down menu",IF('DO NOT USE_Contact Formulas'!A330,"OK",NA()))</f>
        <v>#N/A</v>
      </c>
      <c r="P330" s="41" t="e">
        <f>IF(AND(NOT(ISBLANK('Contact Data Entry'!P330)),NOT(ISNUMBER(MATCH("*@*.?*",'Contact Data Entry'!P330,0)))),"Email must be in a valid format",IF('DO NOT USE_Contact Formulas'!A330,"OK",NA()))</f>
        <v>#N/A</v>
      </c>
      <c r="Q330" s="41" t="e">
        <f>IF(LEN('Contact Data Entry'!Q330)&gt;50,"Parent/Guardian Name must be less than 50 characters",IF('DO NOT USE_Contact Formulas'!A330,"OK",NA()))</f>
        <v>#N/A</v>
      </c>
      <c r="R330" s="41" t="e">
        <f>IF(NOT(ISBLANK('Contact Data Entry'!R330)),IF(AND(ISNUMBER('Contact Data Entry'!R330),LEFT('Contact Data Entry'!R330,1)&lt;&gt;"1",LEN('Contact Data Entry'!R330)=10),"OK","Phone number must be valid format"),IF('DO NOT USE_Contact Formulas'!A330,"OK",NA()))</f>
        <v>#N/A</v>
      </c>
      <c r="S330" s="41" t="e">
        <f>IF(AND(NOT(ISBLANK('Contact Data Entry'!S330)),ISNA(VLOOKUP('Contact Data Entry'!S330,'DO NOT USE_School Picklist'!$N$3:$N$63,1,FALSE))),"Please select a value from the drop-down menu",IF('DO NOT USE_Contact Formulas'!A330,"OK",NA()))</f>
        <v>#N/A</v>
      </c>
      <c r="T330" s="41" t="e">
        <f>IF(AND(NOT(ISBLANK('Contact Data Entry'!T330)),ISNA(VLOOKUP('Contact Data Entry'!T330,'DO NOT USE_School Picklist'!$E$3:$E$10,1,FALSE))),"Please select a value from the drop-down menu",IF('DO NOT USE_Contact Formulas'!A330,"OK",NA()))</f>
        <v>#N/A</v>
      </c>
      <c r="U330" s="41" t="e">
        <f>IF(AND(NOT(ISBLANK('Contact Data Entry'!U330)),ISNA(VLOOKUP('Contact Data Entry'!U330,'DO NOT USE_School Picklist'!$F$3:$F$16,1,FALSE))),"Please select a value from the drop-down menu",IF('DO NOT USE_Contact Formulas'!A330,"OK",NA()))</f>
        <v>#N/A</v>
      </c>
      <c r="V330" s="41" t="e">
        <f>IF(LEN('Contact Data Entry'!V330)&gt;100,"Classroom(s) must be less than 100 characters",IF('DO NOT USE_Contact Formulas'!A330,"OK",NA()))</f>
        <v>#N/A</v>
      </c>
      <c r="W330" s="41" t="e">
        <f>IF(AND(NOT(ISBLANK('Contact Data Entry'!W330)),ISNA(VLOOKUP('Contact Data Entry'!W330,'DO NOT USE_School Picklist'!$K$3:$K$6,1,FALSE))),"Please select a value from the drop-down menu",IF('DO NOT USE_Contact Formulas'!A330,"OK",NA()))</f>
        <v>#N/A</v>
      </c>
      <c r="X330" s="41" t="e">
        <f>IF(AND(NOT(ISBLANK('Contact Data Entry'!X330)),ISNA(VLOOKUP('Contact Data Entry'!X330,'DO NOT USE_School Picklist'!$D$3:$D$5,1,FALSE))),"Please select a value from the drop-down menu",IF('DO NOT USE_Contact Formulas'!A330,"OK",NA()))</f>
        <v>#N/A</v>
      </c>
      <c r="Y330" s="41"/>
      <c r="Z330" s="41" t="e">
        <f>IF(AND(NOT(ISBLANK('Contact Data Entry'!Z330)),ISNA(VLOOKUP('Contact Data Entry'!Z330,'DO NOT USE_School Picklist'!$G$3:$G$5,1,FALSE))),"Please select a value from the drop-down menu",IF('DO NOT USE_Contact Formulas'!A330,"OK",NA()))</f>
        <v>#N/A</v>
      </c>
      <c r="AA330" s="41"/>
      <c r="AB330" s="41" t="e">
        <f>IF(AND(NOT(ISBLANK('Contact Data Entry'!AB330)),ISNA(VLOOKUP('Contact Data Entry'!AB330,'DO NOT USE_School Picklist'!$H$3:$H$4,1,FALSE))),"Please select a value from the drop-down menu",IF('DO NOT USE_Contact Formulas'!A330,"OK",NA()))</f>
        <v>#N/A</v>
      </c>
      <c r="AC330" s="41" t="e">
        <f ca="1">IF('Contact Data Entry'!AC330&gt;'DO NOT USE_School Picklist'!$C$3,"Test Date cannot be a future date",IF('DO NOT USE_Contact Formulas'!A330,"OK",NA()))</f>
        <v>#N/A</v>
      </c>
      <c r="AD330" s="41" t="e">
        <f>IF(AND(NOT(ISBLANK('Contact Data Entry'!AD330)),ISNA(VLOOKUP('Contact Data Entry'!AD330,'DO NOT USE_School Picklist'!$Q$3:$Q$8,1,FALSE))),"Please select a value from the drop-down menu",IF('DO NOT USE_Contact Formulas'!A330,"OK",NA()))</f>
        <v>#N/A</v>
      </c>
    </row>
    <row r="331" spans="1:30" x14ac:dyDescent="0.25">
      <c r="A331" s="40" t="e">
        <f>IF('DO NOT USE_Contact Formulas'!A331,IF('DO NOT USE_Contact Formulas'!B331,"Not all required fields are completed","OK"),NA())</f>
        <v>#N/A</v>
      </c>
      <c r="B331" s="41" t="e">
        <f>IF(AND('DO NOT USE_Contact Formulas'!A331,ISBLANK('Contact Data Entry'!B331)),"First Name is required",IF(NOT(ISBLANK('Contact Data Entry'!B331)),"OK",NA()))</f>
        <v>#N/A</v>
      </c>
      <c r="C331" s="41" t="e">
        <f>IF(AND('DO NOT USE_Contact Formulas'!A331,ISBLANK('Contact Data Entry'!C331)),"Last Name is required",IF(NOT(ISBLANK('Contact Data Entry'!C331)),"OK",NA()))</f>
        <v>#N/A</v>
      </c>
      <c r="D331" s="41" t="e">
        <f>IF(AND('DO NOT USE_Contact Formulas'!A331,ISBLANK('Contact Data Entry'!D331)),"Birthdate is required",IF(NOT(ISBLANK('Contact Data Entry'!D331)),"OK",NA()))</f>
        <v>#N/A</v>
      </c>
      <c r="E331" s="41" t="e">
        <f>IF(AND('DO NOT USE_Contact Formulas'!A331,ISBLANK('Contact Data Entry'!E331)),"Mobile Phone is required",IF(NOT(ISBLANK('Contact Data Entry'!E331)),IF(AND(ISNUMBER(VALUE('Contact Data Entry'!E331)),LEFT('Contact Data Entry'!E331,1)&lt;&gt;"1",LEN('Contact Data Entry'!E331)=10),"OK","Phone number must be valid format"),NA()))</f>
        <v>#N/A</v>
      </c>
      <c r="F331" s="41" t="e">
        <f>IF(LEN('Contact Data Entry'!F331)&gt;255,"Home Street Address must be less than 255 characters",IF('DO NOT USE_Contact Formulas'!A331,"OK",NA()))</f>
        <v>#N/A</v>
      </c>
      <c r="G331" s="41" t="e">
        <f>IF(LEN('Contact Data Entry'!G331)&gt;40,"City must be less than 40 characters",IF('DO NOT USE_Contact Formulas'!A331,"OK",NA()))</f>
        <v>#N/A</v>
      </c>
      <c r="H331" s="41" t="e">
        <f>IF(AND(NOT(ISBLANK('Contact Data Entry'!H331)),ISNA(VLOOKUP('Contact Data Entry'!H331,'DO NOT USE_School Picklist'!$P$3:$P$52,1,FALSE))),"Please select a value from the drop-down menu",IF('DO NOT USE_Contact Formulas'!A331,"OK",NA()))</f>
        <v>#N/A</v>
      </c>
      <c r="I331" s="41" t="e">
        <f>IF(AND('DO NOT USE_Contact Formulas'!A331,ISBLANK('Contact Data Entry'!I331)),"Zip is required",IF(ISBLANK('Contact Data Entry'!I331),NA(),"OK"))</f>
        <v>#N/A</v>
      </c>
      <c r="J331" s="41" t="e">
        <f>IF(AND('DO NOT USE_Contact Formulas'!A331,ISBLANK('Contact Data Entry'!J331)),"Student or Staff? is required",IF(ISBLANK('Contact Data Entry'!J331),NA(),IF(ISNA(VLOOKUP('Contact Data Entry'!J331,'DO NOT USE_School Picklist'!$B$3:$B$6,1,FALSE)),"Please select a value from the drop-down menu","OK")))</f>
        <v>#N/A</v>
      </c>
      <c r="K331" s="41" t="e">
        <f>IF(AND('Contact Data Entry'!J331='DO NOT USE_School Picklist'!$B$4,ISBLANK('Contact Data Entry'!K331)),"Occupation/Job Title is required if Student or Staff? is Yes, staff/faculty or volunteer",IF('DO NOT USE_Contact Formulas'!A331,"OK",NA()))</f>
        <v>#N/A</v>
      </c>
      <c r="L331" s="41" t="e">
        <f ca="1">IF('Contact Data Entry'!L331&gt;'DO NOT USE_School Picklist'!$C$3,"Date last on school campus/facility cannot be a future date",IF('DO NOT USE_Contact Formulas'!A331,IF(ISBLANK('Contact Data Entry'!L331),"Date last on school campus/facility is required","OK"),NA()))</f>
        <v>#N/A</v>
      </c>
      <c r="M331" s="42" t="e">
        <f ca="1">IF('Contact Data Entry'!M331&gt;'DO NOT USE_School Picklist'!$C$3,"Last Exposure Date cannot be a future date",IF('DO NOT USE_Contact Formulas'!A331,IF(ISBLANK('Contact Data Entry'!M331),"Last Exposure Date is required","OK"),NA()))</f>
        <v>#N/A</v>
      </c>
      <c r="N331" s="42" t="e">
        <f>IF(AND('DO NOT USE_Contact Formulas'!A331,ISBLANK('Contact Data Entry'!N331)),"Specific Place in the Location is required",IF(ISBLANK('Contact Data Entry'!N331),NA(),"OK"))</f>
        <v>#N/A</v>
      </c>
      <c r="O331" s="41" t="e">
        <f>IF(AND(NOT(ISBLANK('Contact Data Entry'!O331)),ISNA(VLOOKUP('Contact Data Entry'!O331,'DO NOT USE_School Picklist'!$L$3:$L$81,1,FALSE))),"Please select a value from the drop-down menu",IF('DO NOT USE_Contact Formulas'!A331,"OK",NA()))</f>
        <v>#N/A</v>
      </c>
      <c r="P331" s="41" t="e">
        <f>IF(AND(NOT(ISBLANK('Contact Data Entry'!P331)),NOT(ISNUMBER(MATCH("*@*.?*",'Contact Data Entry'!P331,0)))),"Email must be in a valid format",IF('DO NOT USE_Contact Formulas'!A331,"OK",NA()))</f>
        <v>#N/A</v>
      </c>
      <c r="Q331" s="41" t="e">
        <f>IF(LEN('Contact Data Entry'!Q331)&gt;50,"Parent/Guardian Name must be less than 50 characters",IF('DO NOT USE_Contact Formulas'!A331,"OK",NA()))</f>
        <v>#N/A</v>
      </c>
      <c r="R331" s="41" t="e">
        <f>IF(NOT(ISBLANK('Contact Data Entry'!R331)),IF(AND(ISNUMBER('Contact Data Entry'!R331),LEFT('Contact Data Entry'!R331,1)&lt;&gt;"1",LEN('Contact Data Entry'!R331)=10),"OK","Phone number must be valid format"),IF('DO NOT USE_Contact Formulas'!A331,"OK",NA()))</f>
        <v>#N/A</v>
      </c>
      <c r="S331" s="41" t="e">
        <f>IF(AND(NOT(ISBLANK('Contact Data Entry'!S331)),ISNA(VLOOKUP('Contact Data Entry'!S331,'DO NOT USE_School Picklist'!$N$3:$N$63,1,FALSE))),"Please select a value from the drop-down menu",IF('DO NOT USE_Contact Formulas'!A331,"OK",NA()))</f>
        <v>#N/A</v>
      </c>
      <c r="T331" s="41" t="e">
        <f>IF(AND(NOT(ISBLANK('Contact Data Entry'!T331)),ISNA(VLOOKUP('Contact Data Entry'!T331,'DO NOT USE_School Picklist'!$E$3:$E$10,1,FALSE))),"Please select a value from the drop-down menu",IF('DO NOT USE_Contact Formulas'!A331,"OK",NA()))</f>
        <v>#N/A</v>
      </c>
      <c r="U331" s="41" t="e">
        <f>IF(AND(NOT(ISBLANK('Contact Data Entry'!U331)),ISNA(VLOOKUP('Contact Data Entry'!U331,'DO NOT USE_School Picklist'!$F$3:$F$16,1,FALSE))),"Please select a value from the drop-down menu",IF('DO NOT USE_Contact Formulas'!A331,"OK",NA()))</f>
        <v>#N/A</v>
      </c>
      <c r="V331" s="41" t="e">
        <f>IF(LEN('Contact Data Entry'!V331)&gt;100,"Classroom(s) must be less than 100 characters",IF('DO NOT USE_Contact Formulas'!A331,"OK",NA()))</f>
        <v>#N/A</v>
      </c>
      <c r="W331" s="41" t="e">
        <f>IF(AND(NOT(ISBLANK('Contact Data Entry'!W331)),ISNA(VLOOKUP('Contact Data Entry'!W331,'DO NOT USE_School Picklist'!$K$3:$K$6,1,FALSE))),"Please select a value from the drop-down menu",IF('DO NOT USE_Contact Formulas'!A331,"OK",NA()))</f>
        <v>#N/A</v>
      </c>
      <c r="X331" s="41" t="e">
        <f>IF(AND(NOT(ISBLANK('Contact Data Entry'!X331)),ISNA(VLOOKUP('Contact Data Entry'!X331,'DO NOT USE_School Picklist'!$D$3:$D$5,1,FALSE))),"Please select a value from the drop-down menu",IF('DO NOT USE_Contact Formulas'!A331,"OK",NA()))</f>
        <v>#N/A</v>
      </c>
      <c r="Y331" s="41"/>
      <c r="Z331" s="41" t="e">
        <f>IF(AND(NOT(ISBLANK('Contact Data Entry'!Z331)),ISNA(VLOOKUP('Contact Data Entry'!Z331,'DO NOT USE_School Picklist'!$G$3:$G$5,1,FALSE))),"Please select a value from the drop-down menu",IF('DO NOT USE_Contact Formulas'!A331,"OK",NA()))</f>
        <v>#N/A</v>
      </c>
      <c r="AA331" s="41"/>
      <c r="AB331" s="41" t="e">
        <f>IF(AND(NOT(ISBLANK('Contact Data Entry'!AB331)),ISNA(VLOOKUP('Contact Data Entry'!AB331,'DO NOT USE_School Picklist'!$H$3:$H$4,1,FALSE))),"Please select a value from the drop-down menu",IF('DO NOT USE_Contact Formulas'!A331,"OK",NA()))</f>
        <v>#N/A</v>
      </c>
      <c r="AC331" s="41" t="e">
        <f ca="1">IF('Contact Data Entry'!AC331&gt;'DO NOT USE_School Picklist'!$C$3,"Test Date cannot be a future date",IF('DO NOT USE_Contact Formulas'!A331,"OK",NA()))</f>
        <v>#N/A</v>
      </c>
      <c r="AD331" s="41" t="e">
        <f>IF(AND(NOT(ISBLANK('Contact Data Entry'!AD331)),ISNA(VLOOKUP('Contact Data Entry'!AD331,'DO NOT USE_School Picklist'!$Q$3:$Q$8,1,FALSE))),"Please select a value from the drop-down menu",IF('DO NOT USE_Contact Formulas'!A331,"OK",NA()))</f>
        <v>#N/A</v>
      </c>
    </row>
    <row r="332" spans="1:30" x14ac:dyDescent="0.25">
      <c r="A332" s="40" t="e">
        <f>IF('DO NOT USE_Contact Formulas'!A332,IF('DO NOT USE_Contact Formulas'!B332,"Not all required fields are completed","OK"),NA())</f>
        <v>#N/A</v>
      </c>
      <c r="B332" s="41" t="e">
        <f>IF(AND('DO NOT USE_Contact Formulas'!A332,ISBLANK('Contact Data Entry'!B332)),"First Name is required",IF(NOT(ISBLANK('Contact Data Entry'!B332)),"OK",NA()))</f>
        <v>#N/A</v>
      </c>
      <c r="C332" s="41" t="e">
        <f>IF(AND('DO NOT USE_Contact Formulas'!A332,ISBLANK('Contact Data Entry'!C332)),"Last Name is required",IF(NOT(ISBLANK('Contact Data Entry'!C332)),"OK",NA()))</f>
        <v>#N/A</v>
      </c>
      <c r="D332" s="41" t="e">
        <f>IF(AND('DO NOT USE_Contact Formulas'!A332,ISBLANK('Contact Data Entry'!D332)),"Birthdate is required",IF(NOT(ISBLANK('Contact Data Entry'!D332)),"OK",NA()))</f>
        <v>#N/A</v>
      </c>
      <c r="E332" s="41" t="e">
        <f>IF(AND('DO NOT USE_Contact Formulas'!A332,ISBLANK('Contact Data Entry'!E332)),"Mobile Phone is required",IF(NOT(ISBLANK('Contact Data Entry'!E332)),IF(AND(ISNUMBER(VALUE('Contact Data Entry'!E332)),LEFT('Contact Data Entry'!E332,1)&lt;&gt;"1",LEN('Contact Data Entry'!E332)=10),"OK","Phone number must be valid format"),NA()))</f>
        <v>#N/A</v>
      </c>
      <c r="F332" s="41" t="e">
        <f>IF(LEN('Contact Data Entry'!F332)&gt;255,"Home Street Address must be less than 255 characters",IF('DO NOT USE_Contact Formulas'!A332,"OK",NA()))</f>
        <v>#N/A</v>
      </c>
      <c r="G332" s="41" t="e">
        <f>IF(LEN('Contact Data Entry'!G332)&gt;40,"City must be less than 40 characters",IF('DO NOT USE_Contact Formulas'!A332,"OK",NA()))</f>
        <v>#N/A</v>
      </c>
      <c r="H332" s="41" t="e">
        <f>IF(AND(NOT(ISBLANK('Contact Data Entry'!H332)),ISNA(VLOOKUP('Contact Data Entry'!H332,'DO NOT USE_School Picklist'!$P$3:$P$52,1,FALSE))),"Please select a value from the drop-down menu",IF('DO NOT USE_Contact Formulas'!A332,"OK",NA()))</f>
        <v>#N/A</v>
      </c>
      <c r="I332" s="41" t="e">
        <f>IF(AND('DO NOT USE_Contact Formulas'!A332,ISBLANK('Contact Data Entry'!I332)),"Zip is required",IF(ISBLANK('Contact Data Entry'!I332),NA(),"OK"))</f>
        <v>#N/A</v>
      </c>
      <c r="J332" s="41" t="e">
        <f>IF(AND('DO NOT USE_Contact Formulas'!A332,ISBLANK('Contact Data Entry'!J332)),"Student or Staff? is required",IF(ISBLANK('Contact Data Entry'!J332),NA(),IF(ISNA(VLOOKUP('Contact Data Entry'!J332,'DO NOT USE_School Picklist'!$B$3:$B$6,1,FALSE)),"Please select a value from the drop-down menu","OK")))</f>
        <v>#N/A</v>
      </c>
      <c r="K332" s="41" t="e">
        <f>IF(AND('Contact Data Entry'!J332='DO NOT USE_School Picklist'!$B$4,ISBLANK('Contact Data Entry'!K332)),"Occupation/Job Title is required if Student or Staff? is Yes, staff/faculty or volunteer",IF('DO NOT USE_Contact Formulas'!A332,"OK",NA()))</f>
        <v>#N/A</v>
      </c>
      <c r="L332" s="41" t="e">
        <f ca="1">IF('Contact Data Entry'!L332&gt;'DO NOT USE_School Picklist'!$C$3,"Date last on school campus/facility cannot be a future date",IF('DO NOT USE_Contact Formulas'!A332,IF(ISBLANK('Contact Data Entry'!L332),"Date last on school campus/facility is required","OK"),NA()))</f>
        <v>#N/A</v>
      </c>
      <c r="M332" s="42" t="e">
        <f ca="1">IF('Contact Data Entry'!M332&gt;'DO NOT USE_School Picklist'!$C$3,"Last Exposure Date cannot be a future date",IF('DO NOT USE_Contact Formulas'!A332,IF(ISBLANK('Contact Data Entry'!M332),"Last Exposure Date is required","OK"),NA()))</f>
        <v>#N/A</v>
      </c>
      <c r="N332" s="42" t="e">
        <f>IF(AND('DO NOT USE_Contact Formulas'!A332,ISBLANK('Contact Data Entry'!N332)),"Specific Place in the Location is required",IF(ISBLANK('Contact Data Entry'!N332),NA(),"OK"))</f>
        <v>#N/A</v>
      </c>
      <c r="O332" s="41" t="e">
        <f>IF(AND(NOT(ISBLANK('Contact Data Entry'!O332)),ISNA(VLOOKUP('Contact Data Entry'!O332,'DO NOT USE_School Picklist'!$L$3:$L$81,1,FALSE))),"Please select a value from the drop-down menu",IF('DO NOT USE_Contact Formulas'!A332,"OK",NA()))</f>
        <v>#N/A</v>
      </c>
      <c r="P332" s="41" t="e">
        <f>IF(AND(NOT(ISBLANK('Contact Data Entry'!P332)),NOT(ISNUMBER(MATCH("*@*.?*",'Contact Data Entry'!P332,0)))),"Email must be in a valid format",IF('DO NOT USE_Contact Formulas'!A332,"OK",NA()))</f>
        <v>#N/A</v>
      </c>
      <c r="Q332" s="41" t="e">
        <f>IF(LEN('Contact Data Entry'!Q332)&gt;50,"Parent/Guardian Name must be less than 50 characters",IF('DO NOT USE_Contact Formulas'!A332,"OK",NA()))</f>
        <v>#N/A</v>
      </c>
      <c r="R332" s="41" t="e">
        <f>IF(NOT(ISBLANK('Contact Data Entry'!R332)),IF(AND(ISNUMBER('Contact Data Entry'!R332),LEFT('Contact Data Entry'!R332,1)&lt;&gt;"1",LEN('Contact Data Entry'!R332)=10),"OK","Phone number must be valid format"),IF('DO NOT USE_Contact Formulas'!A332,"OK",NA()))</f>
        <v>#N/A</v>
      </c>
      <c r="S332" s="41" t="e">
        <f>IF(AND(NOT(ISBLANK('Contact Data Entry'!S332)),ISNA(VLOOKUP('Contact Data Entry'!S332,'DO NOT USE_School Picklist'!$N$3:$N$63,1,FALSE))),"Please select a value from the drop-down menu",IF('DO NOT USE_Contact Formulas'!A332,"OK",NA()))</f>
        <v>#N/A</v>
      </c>
      <c r="T332" s="41" t="e">
        <f>IF(AND(NOT(ISBLANK('Contact Data Entry'!T332)),ISNA(VLOOKUP('Contact Data Entry'!T332,'DO NOT USE_School Picklist'!$E$3:$E$10,1,FALSE))),"Please select a value from the drop-down menu",IF('DO NOT USE_Contact Formulas'!A332,"OK",NA()))</f>
        <v>#N/A</v>
      </c>
      <c r="U332" s="41" t="e">
        <f>IF(AND(NOT(ISBLANK('Contact Data Entry'!U332)),ISNA(VLOOKUP('Contact Data Entry'!U332,'DO NOT USE_School Picklist'!$F$3:$F$16,1,FALSE))),"Please select a value from the drop-down menu",IF('DO NOT USE_Contact Formulas'!A332,"OK",NA()))</f>
        <v>#N/A</v>
      </c>
      <c r="V332" s="41" t="e">
        <f>IF(LEN('Contact Data Entry'!V332)&gt;100,"Classroom(s) must be less than 100 characters",IF('DO NOT USE_Contact Formulas'!A332,"OK",NA()))</f>
        <v>#N/A</v>
      </c>
      <c r="W332" s="41" t="e">
        <f>IF(AND(NOT(ISBLANK('Contact Data Entry'!W332)),ISNA(VLOOKUP('Contact Data Entry'!W332,'DO NOT USE_School Picklist'!$K$3:$K$6,1,FALSE))),"Please select a value from the drop-down menu",IF('DO NOT USE_Contact Formulas'!A332,"OK",NA()))</f>
        <v>#N/A</v>
      </c>
      <c r="X332" s="41" t="e">
        <f>IF(AND(NOT(ISBLANK('Contact Data Entry'!X332)),ISNA(VLOOKUP('Contact Data Entry'!X332,'DO NOT USE_School Picklist'!$D$3:$D$5,1,FALSE))),"Please select a value from the drop-down menu",IF('DO NOT USE_Contact Formulas'!A332,"OK",NA()))</f>
        <v>#N/A</v>
      </c>
      <c r="Y332" s="41"/>
      <c r="Z332" s="41" t="e">
        <f>IF(AND(NOT(ISBLANK('Contact Data Entry'!Z332)),ISNA(VLOOKUP('Contact Data Entry'!Z332,'DO NOT USE_School Picklist'!$G$3:$G$5,1,FALSE))),"Please select a value from the drop-down menu",IF('DO NOT USE_Contact Formulas'!A332,"OK",NA()))</f>
        <v>#N/A</v>
      </c>
      <c r="AA332" s="41"/>
      <c r="AB332" s="41" t="e">
        <f>IF(AND(NOT(ISBLANK('Contact Data Entry'!AB332)),ISNA(VLOOKUP('Contact Data Entry'!AB332,'DO NOT USE_School Picklist'!$H$3:$H$4,1,FALSE))),"Please select a value from the drop-down menu",IF('DO NOT USE_Contact Formulas'!A332,"OK",NA()))</f>
        <v>#N/A</v>
      </c>
      <c r="AC332" s="41" t="e">
        <f ca="1">IF('Contact Data Entry'!AC332&gt;'DO NOT USE_School Picklist'!$C$3,"Test Date cannot be a future date",IF('DO NOT USE_Contact Formulas'!A332,"OK",NA()))</f>
        <v>#N/A</v>
      </c>
      <c r="AD332" s="41" t="e">
        <f>IF(AND(NOT(ISBLANK('Contact Data Entry'!AD332)),ISNA(VLOOKUP('Contact Data Entry'!AD332,'DO NOT USE_School Picklist'!$Q$3:$Q$8,1,FALSE))),"Please select a value from the drop-down menu",IF('DO NOT USE_Contact Formulas'!A332,"OK",NA()))</f>
        <v>#N/A</v>
      </c>
    </row>
    <row r="333" spans="1:30" x14ac:dyDescent="0.25">
      <c r="A333" s="40" t="e">
        <f>IF('DO NOT USE_Contact Formulas'!A333,IF('DO NOT USE_Contact Formulas'!B333,"Not all required fields are completed","OK"),NA())</f>
        <v>#N/A</v>
      </c>
      <c r="B333" s="41" t="e">
        <f>IF(AND('DO NOT USE_Contact Formulas'!A333,ISBLANK('Contact Data Entry'!B333)),"First Name is required",IF(NOT(ISBLANK('Contact Data Entry'!B333)),"OK",NA()))</f>
        <v>#N/A</v>
      </c>
      <c r="C333" s="41" t="e">
        <f>IF(AND('DO NOT USE_Contact Formulas'!A333,ISBLANK('Contact Data Entry'!C333)),"Last Name is required",IF(NOT(ISBLANK('Contact Data Entry'!C333)),"OK",NA()))</f>
        <v>#N/A</v>
      </c>
      <c r="D333" s="41" t="e">
        <f>IF(AND('DO NOT USE_Contact Formulas'!A333,ISBLANK('Contact Data Entry'!D333)),"Birthdate is required",IF(NOT(ISBLANK('Contact Data Entry'!D333)),"OK",NA()))</f>
        <v>#N/A</v>
      </c>
      <c r="E333" s="41" t="e">
        <f>IF(AND('DO NOT USE_Contact Formulas'!A333,ISBLANK('Contact Data Entry'!E333)),"Mobile Phone is required",IF(NOT(ISBLANK('Contact Data Entry'!E333)),IF(AND(ISNUMBER(VALUE('Contact Data Entry'!E333)),LEFT('Contact Data Entry'!E333,1)&lt;&gt;"1",LEN('Contact Data Entry'!E333)=10),"OK","Phone number must be valid format"),NA()))</f>
        <v>#N/A</v>
      </c>
      <c r="F333" s="41" t="e">
        <f>IF(LEN('Contact Data Entry'!F333)&gt;255,"Home Street Address must be less than 255 characters",IF('DO NOT USE_Contact Formulas'!A333,"OK",NA()))</f>
        <v>#N/A</v>
      </c>
      <c r="G333" s="41" t="e">
        <f>IF(LEN('Contact Data Entry'!G333)&gt;40,"City must be less than 40 characters",IF('DO NOT USE_Contact Formulas'!A333,"OK",NA()))</f>
        <v>#N/A</v>
      </c>
      <c r="H333" s="41" t="e">
        <f>IF(AND(NOT(ISBLANK('Contact Data Entry'!H333)),ISNA(VLOOKUP('Contact Data Entry'!H333,'DO NOT USE_School Picklist'!$P$3:$P$52,1,FALSE))),"Please select a value from the drop-down menu",IF('DO NOT USE_Contact Formulas'!A333,"OK",NA()))</f>
        <v>#N/A</v>
      </c>
      <c r="I333" s="41" t="e">
        <f>IF(AND('DO NOT USE_Contact Formulas'!A333,ISBLANK('Contact Data Entry'!I333)),"Zip is required",IF(ISBLANK('Contact Data Entry'!I333),NA(),"OK"))</f>
        <v>#N/A</v>
      </c>
      <c r="J333" s="41" t="e">
        <f>IF(AND('DO NOT USE_Contact Formulas'!A333,ISBLANK('Contact Data Entry'!J333)),"Student or Staff? is required",IF(ISBLANK('Contact Data Entry'!J333),NA(),IF(ISNA(VLOOKUP('Contact Data Entry'!J333,'DO NOT USE_School Picklist'!$B$3:$B$6,1,FALSE)),"Please select a value from the drop-down menu","OK")))</f>
        <v>#N/A</v>
      </c>
      <c r="K333" s="41" t="e">
        <f>IF(AND('Contact Data Entry'!J333='DO NOT USE_School Picklist'!$B$4,ISBLANK('Contact Data Entry'!K333)),"Occupation/Job Title is required if Student or Staff? is Yes, staff/faculty or volunteer",IF('DO NOT USE_Contact Formulas'!A333,"OK",NA()))</f>
        <v>#N/A</v>
      </c>
      <c r="L333" s="41" t="e">
        <f ca="1">IF('Contact Data Entry'!L333&gt;'DO NOT USE_School Picklist'!$C$3,"Date last on school campus/facility cannot be a future date",IF('DO NOT USE_Contact Formulas'!A333,IF(ISBLANK('Contact Data Entry'!L333),"Date last on school campus/facility is required","OK"),NA()))</f>
        <v>#N/A</v>
      </c>
      <c r="M333" s="42" t="e">
        <f ca="1">IF('Contact Data Entry'!M333&gt;'DO NOT USE_School Picklist'!$C$3,"Last Exposure Date cannot be a future date",IF('DO NOT USE_Contact Formulas'!A333,IF(ISBLANK('Contact Data Entry'!M333),"Last Exposure Date is required","OK"),NA()))</f>
        <v>#N/A</v>
      </c>
      <c r="N333" s="42" t="e">
        <f>IF(AND('DO NOT USE_Contact Formulas'!A333,ISBLANK('Contact Data Entry'!N333)),"Specific Place in the Location is required",IF(ISBLANK('Contact Data Entry'!N333),NA(),"OK"))</f>
        <v>#N/A</v>
      </c>
      <c r="O333" s="41" t="e">
        <f>IF(AND(NOT(ISBLANK('Contact Data Entry'!O333)),ISNA(VLOOKUP('Contact Data Entry'!O333,'DO NOT USE_School Picklist'!$L$3:$L$81,1,FALSE))),"Please select a value from the drop-down menu",IF('DO NOT USE_Contact Formulas'!A333,"OK",NA()))</f>
        <v>#N/A</v>
      </c>
      <c r="P333" s="41" t="e">
        <f>IF(AND(NOT(ISBLANK('Contact Data Entry'!P333)),NOT(ISNUMBER(MATCH("*@*.?*",'Contact Data Entry'!P333,0)))),"Email must be in a valid format",IF('DO NOT USE_Contact Formulas'!A333,"OK",NA()))</f>
        <v>#N/A</v>
      </c>
      <c r="Q333" s="41" t="e">
        <f>IF(LEN('Contact Data Entry'!Q333)&gt;50,"Parent/Guardian Name must be less than 50 characters",IF('DO NOT USE_Contact Formulas'!A333,"OK",NA()))</f>
        <v>#N/A</v>
      </c>
      <c r="R333" s="41" t="e">
        <f>IF(NOT(ISBLANK('Contact Data Entry'!R333)),IF(AND(ISNUMBER('Contact Data Entry'!R333),LEFT('Contact Data Entry'!R333,1)&lt;&gt;"1",LEN('Contact Data Entry'!R333)=10),"OK","Phone number must be valid format"),IF('DO NOT USE_Contact Formulas'!A333,"OK",NA()))</f>
        <v>#N/A</v>
      </c>
      <c r="S333" s="41" t="e">
        <f>IF(AND(NOT(ISBLANK('Contact Data Entry'!S333)),ISNA(VLOOKUP('Contact Data Entry'!S333,'DO NOT USE_School Picklist'!$N$3:$N$63,1,FALSE))),"Please select a value from the drop-down menu",IF('DO NOT USE_Contact Formulas'!A333,"OK",NA()))</f>
        <v>#N/A</v>
      </c>
      <c r="T333" s="41" t="e">
        <f>IF(AND(NOT(ISBLANK('Contact Data Entry'!T333)),ISNA(VLOOKUP('Contact Data Entry'!T333,'DO NOT USE_School Picklist'!$E$3:$E$10,1,FALSE))),"Please select a value from the drop-down menu",IF('DO NOT USE_Contact Formulas'!A333,"OK",NA()))</f>
        <v>#N/A</v>
      </c>
      <c r="U333" s="41" t="e">
        <f>IF(AND(NOT(ISBLANK('Contact Data Entry'!U333)),ISNA(VLOOKUP('Contact Data Entry'!U333,'DO NOT USE_School Picklist'!$F$3:$F$16,1,FALSE))),"Please select a value from the drop-down menu",IF('DO NOT USE_Contact Formulas'!A333,"OK",NA()))</f>
        <v>#N/A</v>
      </c>
      <c r="V333" s="41" t="e">
        <f>IF(LEN('Contact Data Entry'!V333)&gt;100,"Classroom(s) must be less than 100 characters",IF('DO NOT USE_Contact Formulas'!A333,"OK",NA()))</f>
        <v>#N/A</v>
      </c>
      <c r="W333" s="41" t="e">
        <f>IF(AND(NOT(ISBLANK('Contact Data Entry'!W333)),ISNA(VLOOKUP('Contact Data Entry'!W333,'DO NOT USE_School Picklist'!$K$3:$K$6,1,FALSE))),"Please select a value from the drop-down menu",IF('DO NOT USE_Contact Formulas'!A333,"OK",NA()))</f>
        <v>#N/A</v>
      </c>
      <c r="X333" s="41" t="e">
        <f>IF(AND(NOT(ISBLANK('Contact Data Entry'!X333)),ISNA(VLOOKUP('Contact Data Entry'!X333,'DO NOT USE_School Picklist'!$D$3:$D$5,1,FALSE))),"Please select a value from the drop-down menu",IF('DO NOT USE_Contact Formulas'!A333,"OK",NA()))</f>
        <v>#N/A</v>
      </c>
      <c r="Y333" s="41"/>
      <c r="Z333" s="41" t="e">
        <f>IF(AND(NOT(ISBLANK('Contact Data Entry'!Z333)),ISNA(VLOOKUP('Contact Data Entry'!Z333,'DO NOT USE_School Picklist'!$G$3:$G$5,1,FALSE))),"Please select a value from the drop-down menu",IF('DO NOT USE_Contact Formulas'!A333,"OK",NA()))</f>
        <v>#N/A</v>
      </c>
      <c r="AA333" s="41"/>
      <c r="AB333" s="41" t="e">
        <f>IF(AND(NOT(ISBLANK('Contact Data Entry'!AB333)),ISNA(VLOOKUP('Contact Data Entry'!AB333,'DO NOT USE_School Picklist'!$H$3:$H$4,1,FALSE))),"Please select a value from the drop-down menu",IF('DO NOT USE_Contact Formulas'!A333,"OK",NA()))</f>
        <v>#N/A</v>
      </c>
      <c r="AC333" s="41" t="e">
        <f ca="1">IF('Contact Data Entry'!AC333&gt;'DO NOT USE_School Picklist'!$C$3,"Test Date cannot be a future date",IF('DO NOT USE_Contact Formulas'!A333,"OK",NA()))</f>
        <v>#N/A</v>
      </c>
      <c r="AD333" s="41" t="e">
        <f>IF(AND(NOT(ISBLANK('Contact Data Entry'!AD333)),ISNA(VLOOKUP('Contact Data Entry'!AD333,'DO NOT USE_School Picklist'!$Q$3:$Q$8,1,FALSE))),"Please select a value from the drop-down menu",IF('DO NOT USE_Contact Formulas'!A333,"OK",NA()))</f>
        <v>#N/A</v>
      </c>
    </row>
    <row r="334" spans="1:30" x14ac:dyDescent="0.25">
      <c r="A334" s="40" t="e">
        <f>IF('DO NOT USE_Contact Formulas'!A334,IF('DO NOT USE_Contact Formulas'!B334,"Not all required fields are completed","OK"),NA())</f>
        <v>#N/A</v>
      </c>
      <c r="B334" s="41" t="e">
        <f>IF(AND('DO NOT USE_Contact Formulas'!A334,ISBLANK('Contact Data Entry'!B334)),"First Name is required",IF(NOT(ISBLANK('Contact Data Entry'!B334)),"OK",NA()))</f>
        <v>#N/A</v>
      </c>
      <c r="C334" s="41" t="e">
        <f>IF(AND('DO NOT USE_Contact Formulas'!A334,ISBLANK('Contact Data Entry'!C334)),"Last Name is required",IF(NOT(ISBLANK('Contact Data Entry'!C334)),"OK",NA()))</f>
        <v>#N/A</v>
      </c>
      <c r="D334" s="41" t="e">
        <f>IF(AND('DO NOT USE_Contact Formulas'!A334,ISBLANK('Contact Data Entry'!D334)),"Birthdate is required",IF(NOT(ISBLANK('Contact Data Entry'!D334)),"OK",NA()))</f>
        <v>#N/A</v>
      </c>
      <c r="E334" s="41" t="e">
        <f>IF(AND('DO NOT USE_Contact Formulas'!A334,ISBLANK('Contact Data Entry'!E334)),"Mobile Phone is required",IF(NOT(ISBLANK('Contact Data Entry'!E334)),IF(AND(ISNUMBER(VALUE('Contact Data Entry'!E334)),LEFT('Contact Data Entry'!E334,1)&lt;&gt;"1",LEN('Contact Data Entry'!E334)=10),"OK","Phone number must be valid format"),NA()))</f>
        <v>#N/A</v>
      </c>
      <c r="F334" s="41" t="e">
        <f>IF(LEN('Contact Data Entry'!F334)&gt;255,"Home Street Address must be less than 255 characters",IF('DO NOT USE_Contact Formulas'!A334,"OK",NA()))</f>
        <v>#N/A</v>
      </c>
      <c r="G334" s="41" t="e">
        <f>IF(LEN('Contact Data Entry'!G334)&gt;40,"City must be less than 40 characters",IF('DO NOT USE_Contact Formulas'!A334,"OK",NA()))</f>
        <v>#N/A</v>
      </c>
      <c r="H334" s="41" t="e">
        <f>IF(AND(NOT(ISBLANK('Contact Data Entry'!H334)),ISNA(VLOOKUP('Contact Data Entry'!H334,'DO NOT USE_School Picklist'!$P$3:$P$52,1,FALSE))),"Please select a value from the drop-down menu",IF('DO NOT USE_Contact Formulas'!A334,"OK",NA()))</f>
        <v>#N/A</v>
      </c>
      <c r="I334" s="41" t="e">
        <f>IF(AND('DO NOT USE_Contact Formulas'!A334,ISBLANK('Contact Data Entry'!I334)),"Zip is required",IF(ISBLANK('Contact Data Entry'!I334),NA(),"OK"))</f>
        <v>#N/A</v>
      </c>
      <c r="J334" s="41" t="e">
        <f>IF(AND('DO NOT USE_Contact Formulas'!A334,ISBLANK('Contact Data Entry'!J334)),"Student or Staff? is required",IF(ISBLANK('Contact Data Entry'!J334),NA(),IF(ISNA(VLOOKUP('Contact Data Entry'!J334,'DO NOT USE_School Picklist'!$B$3:$B$6,1,FALSE)),"Please select a value from the drop-down menu","OK")))</f>
        <v>#N/A</v>
      </c>
      <c r="K334" s="41" t="e">
        <f>IF(AND('Contact Data Entry'!J334='DO NOT USE_School Picklist'!$B$4,ISBLANK('Contact Data Entry'!K334)),"Occupation/Job Title is required if Student or Staff? is Yes, staff/faculty or volunteer",IF('DO NOT USE_Contact Formulas'!A334,"OK",NA()))</f>
        <v>#N/A</v>
      </c>
      <c r="L334" s="41" t="e">
        <f ca="1">IF('Contact Data Entry'!L334&gt;'DO NOT USE_School Picklist'!$C$3,"Date last on school campus/facility cannot be a future date",IF('DO NOT USE_Contact Formulas'!A334,IF(ISBLANK('Contact Data Entry'!L334),"Date last on school campus/facility is required","OK"),NA()))</f>
        <v>#N/A</v>
      </c>
      <c r="M334" s="42" t="e">
        <f ca="1">IF('Contact Data Entry'!M334&gt;'DO NOT USE_School Picklist'!$C$3,"Last Exposure Date cannot be a future date",IF('DO NOT USE_Contact Formulas'!A334,IF(ISBLANK('Contact Data Entry'!M334),"Last Exposure Date is required","OK"),NA()))</f>
        <v>#N/A</v>
      </c>
      <c r="N334" s="42" t="e">
        <f>IF(AND('DO NOT USE_Contact Formulas'!A334,ISBLANK('Contact Data Entry'!N334)),"Specific Place in the Location is required",IF(ISBLANK('Contact Data Entry'!N334),NA(),"OK"))</f>
        <v>#N/A</v>
      </c>
      <c r="O334" s="41" t="e">
        <f>IF(AND(NOT(ISBLANK('Contact Data Entry'!O334)),ISNA(VLOOKUP('Contact Data Entry'!O334,'DO NOT USE_School Picklist'!$L$3:$L$81,1,FALSE))),"Please select a value from the drop-down menu",IF('DO NOT USE_Contact Formulas'!A334,"OK",NA()))</f>
        <v>#N/A</v>
      </c>
      <c r="P334" s="41" t="e">
        <f>IF(AND(NOT(ISBLANK('Contact Data Entry'!P334)),NOT(ISNUMBER(MATCH("*@*.?*",'Contact Data Entry'!P334,0)))),"Email must be in a valid format",IF('DO NOT USE_Contact Formulas'!A334,"OK",NA()))</f>
        <v>#N/A</v>
      </c>
      <c r="Q334" s="41" t="e">
        <f>IF(LEN('Contact Data Entry'!Q334)&gt;50,"Parent/Guardian Name must be less than 50 characters",IF('DO NOT USE_Contact Formulas'!A334,"OK",NA()))</f>
        <v>#N/A</v>
      </c>
      <c r="R334" s="41" t="e">
        <f>IF(NOT(ISBLANK('Contact Data Entry'!R334)),IF(AND(ISNUMBER('Contact Data Entry'!R334),LEFT('Contact Data Entry'!R334,1)&lt;&gt;"1",LEN('Contact Data Entry'!R334)=10),"OK","Phone number must be valid format"),IF('DO NOT USE_Contact Formulas'!A334,"OK",NA()))</f>
        <v>#N/A</v>
      </c>
      <c r="S334" s="41" t="e">
        <f>IF(AND(NOT(ISBLANK('Contact Data Entry'!S334)),ISNA(VLOOKUP('Contact Data Entry'!S334,'DO NOT USE_School Picklist'!$N$3:$N$63,1,FALSE))),"Please select a value from the drop-down menu",IF('DO NOT USE_Contact Formulas'!A334,"OK",NA()))</f>
        <v>#N/A</v>
      </c>
      <c r="T334" s="41" t="e">
        <f>IF(AND(NOT(ISBLANK('Contact Data Entry'!T334)),ISNA(VLOOKUP('Contact Data Entry'!T334,'DO NOT USE_School Picklist'!$E$3:$E$10,1,FALSE))),"Please select a value from the drop-down menu",IF('DO NOT USE_Contact Formulas'!A334,"OK",NA()))</f>
        <v>#N/A</v>
      </c>
      <c r="U334" s="41" t="e">
        <f>IF(AND(NOT(ISBLANK('Contact Data Entry'!U334)),ISNA(VLOOKUP('Contact Data Entry'!U334,'DO NOT USE_School Picklist'!$F$3:$F$16,1,FALSE))),"Please select a value from the drop-down menu",IF('DO NOT USE_Contact Formulas'!A334,"OK",NA()))</f>
        <v>#N/A</v>
      </c>
      <c r="V334" s="41" t="e">
        <f>IF(LEN('Contact Data Entry'!V334)&gt;100,"Classroom(s) must be less than 100 characters",IF('DO NOT USE_Contact Formulas'!A334,"OK",NA()))</f>
        <v>#N/A</v>
      </c>
      <c r="W334" s="41" t="e">
        <f>IF(AND(NOT(ISBLANK('Contact Data Entry'!W334)),ISNA(VLOOKUP('Contact Data Entry'!W334,'DO NOT USE_School Picklist'!$K$3:$K$6,1,FALSE))),"Please select a value from the drop-down menu",IF('DO NOT USE_Contact Formulas'!A334,"OK",NA()))</f>
        <v>#N/A</v>
      </c>
      <c r="X334" s="41" t="e">
        <f>IF(AND(NOT(ISBLANK('Contact Data Entry'!X334)),ISNA(VLOOKUP('Contact Data Entry'!X334,'DO NOT USE_School Picklist'!$D$3:$D$5,1,FALSE))),"Please select a value from the drop-down menu",IF('DO NOT USE_Contact Formulas'!A334,"OK",NA()))</f>
        <v>#N/A</v>
      </c>
      <c r="Y334" s="41"/>
      <c r="Z334" s="41" t="e">
        <f>IF(AND(NOT(ISBLANK('Contact Data Entry'!Z334)),ISNA(VLOOKUP('Contact Data Entry'!Z334,'DO NOT USE_School Picklist'!$G$3:$G$5,1,FALSE))),"Please select a value from the drop-down menu",IF('DO NOT USE_Contact Formulas'!A334,"OK",NA()))</f>
        <v>#N/A</v>
      </c>
      <c r="AA334" s="41"/>
      <c r="AB334" s="41" t="e">
        <f>IF(AND(NOT(ISBLANK('Contact Data Entry'!AB334)),ISNA(VLOOKUP('Contact Data Entry'!AB334,'DO NOT USE_School Picklist'!$H$3:$H$4,1,FALSE))),"Please select a value from the drop-down menu",IF('DO NOT USE_Contact Formulas'!A334,"OK",NA()))</f>
        <v>#N/A</v>
      </c>
      <c r="AC334" s="41" t="e">
        <f ca="1">IF('Contact Data Entry'!AC334&gt;'DO NOT USE_School Picklist'!$C$3,"Test Date cannot be a future date",IF('DO NOT USE_Contact Formulas'!A334,"OK",NA()))</f>
        <v>#N/A</v>
      </c>
      <c r="AD334" s="41" t="e">
        <f>IF(AND(NOT(ISBLANK('Contact Data Entry'!AD334)),ISNA(VLOOKUP('Contact Data Entry'!AD334,'DO NOT USE_School Picklist'!$Q$3:$Q$8,1,FALSE))),"Please select a value from the drop-down menu",IF('DO NOT USE_Contact Formulas'!A334,"OK",NA()))</f>
        <v>#N/A</v>
      </c>
    </row>
    <row r="335" spans="1:30" x14ac:dyDescent="0.25">
      <c r="A335" s="40" t="e">
        <f>IF('DO NOT USE_Contact Formulas'!A335,IF('DO NOT USE_Contact Formulas'!B335,"Not all required fields are completed","OK"),NA())</f>
        <v>#N/A</v>
      </c>
      <c r="B335" s="41" t="e">
        <f>IF(AND('DO NOT USE_Contact Formulas'!A335,ISBLANK('Contact Data Entry'!B335)),"First Name is required",IF(NOT(ISBLANK('Contact Data Entry'!B335)),"OK",NA()))</f>
        <v>#N/A</v>
      </c>
      <c r="C335" s="41" t="e">
        <f>IF(AND('DO NOT USE_Contact Formulas'!A335,ISBLANK('Contact Data Entry'!C335)),"Last Name is required",IF(NOT(ISBLANK('Contact Data Entry'!C335)),"OK",NA()))</f>
        <v>#N/A</v>
      </c>
      <c r="D335" s="41" t="e">
        <f>IF(AND('DO NOT USE_Contact Formulas'!A335,ISBLANK('Contact Data Entry'!D335)),"Birthdate is required",IF(NOT(ISBLANK('Contact Data Entry'!D335)),"OK",NA()))</f>
        <v>#N/A</v>
      </c>
      <c r="E335" s="41" t="e">
        <f>IF(AND('DO NOT USE_Contact Formulas'!A335,ISBLANK('Contact Data Entry'!E335)),"Mobile Phone is required",IF(NOT(ISBLANK('Contact Data Entry'!E335)),IF(AND(ISNUMBER(VALUE('Contact Data Entry'!E335)),LEFT('Contact Data Entry'!E335,1)&lt;&gt;"1",LEN('Contact Data Entry'!E335)=10),"OK","Phone number must be valid format"),NA()))</f>
        <v>#N/A</v>
      </c>
      <c r="F335" s="41" t="e">
        <f>IF(LEN('Contact Data Entry'!F335)&gt;255,"Home Street Address must be less than 255 characters",IF('DO NOT USE_Contact Formulas'!A335,"OK",NA()))</f>
        <v>#N/A</v>
      </c>
      <c r="G335" s="41" t="e">
        <f>IF(LEN('Contact Data Entry'!G335)&gt;40,"City must be less than 40 characters",IF('DO NOT USE_Contact Formulas'!A335,"OK",NA()))</f>
        <v>#N/A</v>
      </c>
      <c r="H335" s="41" t="e">
        <f>IF(AND(NOT(ISBLANK('Contact Data Entry'!H335)),ISNA(VLOOKUP('Contact Data Entry'!H335,'DO NOT USE_School Picklist'!$P$3:$P$52,1,FALSE))),"Please select a value from the drop-down menu",IF('DO NOT USE_Contact Formulas'!A335,"OK",NA()))</f>
        <v>#N/A</v>
      </c>
      <c r="I335" s="41" t="e">
        <f>IF(AND('DO NOT USE_Contact Formulas'!A335,ISBLANK('Contact Data Entry'!I335)),"Zip is required",IF(ISBLANK('Contact Data Entry'!I335),NA(),"OK"))</f>
        <v>#N/A</v>
      </c>
      <c r="J335" s="41" t="e">
        <f>IF(AND('DO NOT USE_Contact Formulas'!A335,ISBLANK('Contact Data Entry'!J335)),"Student or Staff? is required",IF(ISBLANK('Contact Data Entry'!J335),NA(),IF(ISNA(VLOOKUP('Contact Data Entry'!J335,'DO NOT USE_School Picklist'!$B$3:$B$6,1,FALSE)),"Please select a value from the drop-down menu","OK")))</f>
        <v>#N/A</v>
      </c>
      <c r="K335" s="41" t="e">
        <f>IF(AND('Contact Data Entry'!J335='DO NOT USE_School Picklist'!$B$4,ISBLANK('Contact Data Entry'!K335)),"Occupation/Job Title is required if Student or Staff? is Yes, staff/faculty or volunteer",IF('DO NOT USE_Contact Formulas'!A335,"OK",NA()))</f>
        <v>#N/A</v>
      </c>
      <c r="L335" s="41" t="e">
        <f ca="1">IF('Contact Data Entry'!L335&gt;'DO NOT USE_School Picklist'!$C$3,"Date last on school campus/facility cannot be a future date",IF('DO NOT USE_Contact Formulas'!A335,IF(ISBLANK('Contact Data Entry'!L335),"Date last on school campus/facility is required","OK"),NA()))</f>
        <v>#N/A</v>
      </c>
      <c r="M335" s="42" t="e">
        <f ca="1">IF('Contact Data Entry'!M335&gt;'DO NOT USE_School Picklist'!$C$3,"Last Exposure Date cannot be a future date",IF('DO NOT USE_Contact Formulas'!A335,IF(ISBLANK('Contact Data Entry'!M335),"Last Exposure Date is required","OK"),NA()))</f>
        <v>#N/A</v>
      </c>
      <c r="N335" s="42" t="e">
        <f>IF(AND('DO NOT USE_Contact Formulas'!A335,ISBLANK('Contact Data Entry'!N335)),"Specific Place in the Location is required",IF(ISBLANK('Contact Data Entry'!N335),NA(),"OK"))</f>
        <v>#N/A</v>
      </c>
      <c r="O335" s="41" t="e">
        <f>IF(AND(NOT(ISBLANK('Contact Data Entry'!O335)),ISNA(VLOOKUP('Contact Data Entry'!O335,'DO NOT USE_School Picklist'!$L$3:$L$81,1,FALSE))),"Please select a value from the drop-down menu",IF('DO NOT USE_Contact Formulas'!A335,"OK",NA()))</f>
        <v>#N/A</v>
      </c>
      <c r="P335" s="41" t="e">
        <f>IF(AND(NOT(ISBLANK('Contact Data Entry'!P335)),NOT(ISNUMBER(MATCH("*@*.?*",'Contact Data Entry'!P335,0)))),"Email must be in a valid format",IF('DO NOT USE_Contact Formulas'!A335,"OK",NA()))</f>
        <v>#N/A</v>
      </c>
      <c r="Q335" s="41" t="e">
        <f>IF(LEN('Contact Data Entry'!Q335)&gt;50,"Parent/Guardian Name must be less than 50 characters",IF('DO NOT USE_Contact Formulas'!A335,"OK",NA()))</f>
        <v>#N/A</v>
      </c>
      <c r="R335" s="41" t="e">
        <f>IF(NOT(ISBLANK('Contact Data Entry'!R335)),IF(AND(ISNUMBER('Contact Data Entry'!R335),LEFT('Contact Data Entry'!R335,1)&lt;&gt;"1",LEN('Contact Data Entry'!R335)=10),"OK","Phone number must be valid format"),IF('DO NOT USE_Contact Formulas'!A335,"OK",NA()))</f>
        <v>#N/A</v>
      </c>
      <c r="S335" s="41" t="e">
        <f>IF(AND(NOT(ISBLANK('Contact Data Entry'!S335)),ISNA(VLOOKUP('Contact Data Entry'!S335,'DO NOT USE_School Picklist'!$N$3:$N$63,1,FALSE))),"Please select a value from the drop-down menu",IF('DO NOT USE_Contact Formulas'!A335,"OK",NA()))</f>
        <v>#N/A</v>
      </c>
      <c r="T335" s="41" t="e">
        <f>IF(AND(NOT(ISBLANK('Contact Data Entry'!T335)),ISNA(VLOOKUP('Contact Data Entry'!T335,'DO NOT USE_School Picklist'!$E$3:$E$10,1,FALSE))),"Please select a value from the drop-down menu",IF('DO NOT USE_Contact Formulas'!A335,"OK",NA()))</f>
        <v>#N/A</v>
      </c>
      <c r="U335" s="41" t="e">
        <f>IF(AND(NOT(ISBLANK('Contact Data Entry'!U335)),ISNA(VLOOKUP('Contact Data Entry'!U335,'DO NOT USE_School Picklist'!$F$3:$F$16,1,FALSE))),"Please select a value from the drop-down menu",IF('DO NOT USE_Contact Formulas'!A335,"OK",NA()))</f>
        <v>#N/A</v>
      </c>
      <c r="V335" s="41" t="e">
        <f>IF(LEN('Contact Data Entry'!V335)&gt;100,"Classroom(s) must be less than 100 characters",IF('DO NOT USE_Contact Formulas'!A335,"OK",NA()))</f>
        <v>#N/A</v>
      </c>
      <c r="W335" s="41" t="e">
        <f>IF(AND(NOT(ISBLANK('Contact Data Entry'!W335)),ISNA(VLOOKUP('Contact Data Entry'!W335,'DO NOT USE_School Picklist'!$K$3:$K$6,1,FALSE))),"Please select a value from the drop-down menu",IF('DO NOT USE_Contact Formulas'!A335,"OK",NA()))</f>
        <v>#N/A</v>
      </c>
      <c r="X335" s="41" t="e">
        <f>IF(AND(NOT(ISBLANK('Contact Data Entry'!X335)),ISNA(VLOOKUP('Contact Data Entry'!X335,'DO NOT USE_School Picklist'!$D$3:$D$5,1,FALSE))),"Please select a value from the drop-down menu",IF('DO NOT USE_Contact Formulas'!A335,"OK",NA()))</f>
        <v>#N/A</v>
      </c>
      <c r="Y335" s="41"/>
      <c r="Z335" s="41" t="e">
        <f>IF(AND(NOT(ISBLANK('Contact Data Entry'!Z335)),ISNA(VLOOKUP('Contact Data Entry'!Z335,'DO NOT USE_School Picklist'!$G$3:$G$5,1,FALSE))),"Please select a value from the drop-down menu",IF('DO NOT USE_Contact Formulas'!A335,"OK",NA()))</f>
        <v>#N/A</v>
      </c>
      <c r="AA335" s="41"/>
      <c r="AB335" s="41" t="e">
        <f>IF(AND(NOT(ISBLANK('Contact Data Entry'!AB335)),ISNA(VLOOKUP('Contact Data Entry'!AB335,'DO NOT USE_School Picklist'!$H$3:$H$4,1,FALSE))),"Please select a value from the drop-down menu",IF('DO NOT USE_Contact Formulas'!A335,"OK",NA()))</f>
        <v>#N/A</v>
      </c>
      <c r="AC335" s="41" t="e">
        <f ca="1">IF('Contact Data Entry'!AC335&gt;'DO NOT USE_School Picklist'!$C$3,"Test Date cannot be a future date",IF('DO NOT USE_Contact Formulas'!A335,"OK",NA()))</f>
        <v>#N/A</v>
      </c>
      <c r="AD335" s="41" t="e">
        <f>IF(AND(NOT(ISBLANK('Contact Data Entry'!AD335)),ISNA(VLOOKUP('Contact Data Entry'!AD335,'DO NOT USE_School Picklist'!$Q$3:$Q$8,1,FALSE))),"Please select a value from the drop-down menu",IF('DO NOT USE_Contact Formulas'!A335,"OK",NA()))</f>
        <v>#N/A</v>
      </c>
    </row>
    <row r="336" spans="1:30" x14ac:dyDescent="0.25">
      <c r="A336" s="40" t="e">
        <f>IF('DO NOT USE_Contact Formulas'!A336,IF('DO NOT USE_Contact Formulas'!B336,"Not all required fields are completed","OK"),NA())</f>
        <v>#N/A</v>
      </c>
      <c r="B336" s="41" t="e">
        <f>IF(AND('DO NOT USE_Contact Formulas'!A336,ISBLANK('Contact Data Entry'!B336)),"First Name is required",IF(NOT(ISBLANK('Contact Data Entry'!B336)),"OK",NA()))</f>
        <v>#N/A</v>
      </c>
      <c r="C336" s="41" t="e">
        <f>IF(AND('DO NOT USE_Contact Formulas'!A336,ISBLANK('Contact Data Entry'!C336)),"Last Name is required",IF(NOT(ISBLANK('Contact Data Entry'!C336)),"OK",NA()))</f>
        <v>#N/A</v>
      </c>
      <c r="D336" s="41" t="e">
        <f>IF(AND('DO NOT USE_Contact Formulas'!A336,ISBLANK('Contact Data Entry'!D336)),"Birthdate is required",IF(NOT(ISBLANK('Contact Data Entry'!D336)),"OK",NA()))</f>
        <v>#N/A</v>
      </c>
      <c r="E336" s="41" t="e">
        <f>IF(AND('DO NOT USE_Contact Formulas'!A336,ISBLANK('Contact Data Entry'!E336)),"Mobile Phone is required",IF(NOT(ISBLANK('Contact Data Entry'!E336)),IF(AND(ISNUMBER(VALUE('Contact Data Entry'!E336)),LEFT('Contact Data Entry'!E336,1)&lt;&gt;"1",LEN('Contact Data Entry'!E336)=10),"OK","Phone number must be valid format"),NA()))</f>
        <v>#N/A</v>
      </c>
      <c r="F336" s="41" t="e">
        <f>IF(LEN('Contact Data Entry'!F336)&gt;255,"Home Street Address must be less than 255 characters",IF('DO NOT USE_Contact Formulas'!A336,"OK",NA()))</f>
        <v>#N/A</v>
      </c>
      <c r="G336" s="41" t="e">
        <f>IF(LEN('Contact Data Entry'!G336)&gt;40,"City must be less than 40 characters",IF('DO NOT USE_Contact Formulas'!A336,"OK",NA()))</f>
        <v>#N/A</v>
      </c>
      <c r="H336" s="41" t="e">
        <f>IF(AND(NOT(ISBLANK('Contact Data Entry'!H336)),ISNA(VLOOKUP('Contact Data Entry'!H336,'DO NOT USE_School Picklist'!$P$3:$P$52,1,FALSE))),"Please select a value from the drop-down menu",IF('DO NOT USE_Contact Formulas'!A336,"OK",NA()))</f>
        <v>#N/A</v>
      </c>
      <c r="I336" s="41" t="e">
        <f>IF(AND('DO NOT USE_Contact Formulas'!A336,ISBLANK('Contact Data Entry'!I336)),"Zip is required",IF(ISBLANK('Contact Data Entry'!I336),NA(),"OK"))</f>
        <v>#N/A</v>
      </c>
      <c r="J336" s="41" t="e">
        <f>IF(AND('DO NOT USE_Contact Formulas'!A336,ISBLANK('Contact Data Entry'!J336)),"Student or Staff? is required",IF(ISBLANK('Contact Data Entry'!J336),NA(),IF(ISNA(VLOOKUP('Contact Data Entry'!J336,'DO NOT USE_School Picklist'!$B$3:$B$6,1,FALSE)),"Please select a value from the drop-down menu","OK")))</f>
        <v>#N/A</v>
      </c>
      <c r="K336" s="41" t="e">
        <f>IF(AND('Contact Data Entry'!J336='DO NOT USE_School Picklist'!$B$4,ISBLANK('Contact Data Entry'!K336)),"Occupation/Job Title is required if Student or Staff? is Yes, staff/faculty or volunteer",IF('DO NOT USE_Contact Formulas'!A336,"OK",NA()))</f>
        <v>#N/A</v>
      </c>
      <c r="L336" s="41" t="e">
        <f ca="1">IF('Contact Data Entry'!L336&gt;'DO NOT USE_School Picklist'!$C$3,"Date last on school campus/facility cannot be a future date",IF('DO NOT USE_Contact Formulas'!A336,IF(ISBLANK('Contact Data Entry'!L336),"Date last on school campus/facility is required","OK"),NA()))</f>
        <v>#N/A</v>
      </c>
      <c r="M336" s="42" t="e">
        <f ca="1">IF('Contact Data Entry'!M336&gt;'DO NOT USE_School Picklist'!$C$3,"Last Exposure Date cannot be a future date",IF('DO NOT USE_Contact Formulas'!A336,IF(ISBLANK('Contact Data Entry'!M336),"Last Exposure Date is required","OK"),NA()))</f>
        <v>#N/A</v>
      </c>
      <c r="N336" s="42" t="e">
        <f>IF(AND('DO NOT USE_Contact Formulas'!A336,ISBLANK('Contact Data Entry'!N336)),"Specific Place in the Location is required",IF(ISBLANK('Contact Data Entry'!N336),NA(),"OK"))</f>
        <v>#N/A</v>
      </c>
      <c r="O336" s="41" t="e">
        <f>IF(AND(NOT(ISBLANK('Contact Data Entry'!O336)),ISNA(VLOOKUP('Contact Data Entry'!O336,'DO NOT USE_School Picklist'!$L$3:$L$81,1,FALSE))),"Please select a value from the drop-down menu",IF('DO NOT USE_Contact Formulas'!A336,"OK",NA()))</f>
        <v>#N/A</v>
      </c>
      <c r="P336" s="41" t="e">
        <f>IF(AND(NOT(ISBLANK('Contact Data Entry'!P336)),NOT(ISNUMBER(MATCH("*@*.?*",'Contact Data Entry'!P336,0)))),"Email must be in a valid format",IF('DO NOT USE_Contact Formulas'!A336,"OK",NA()))</f>
        <v>#N/A</v>
      </c>
      <c r="Q336" s="41" t="e">
        <f>IF(LEN('Contact Data Entry'!Q336)&gt;50,"Parent/Guardian Name must be less than 50 characters",IF('DO NOT USE_Contact Formulas'!A336,"OK",NA()))</f>
        <v>#N/A</v>
      </c>
      <c r="R336" s="41" t="e">
        <f>IF(NOT(ISBLANK('Contact Data Entry'!R336)),IF(AND(ISNUMBER('Contact Data Entry'!R336),LEFT('Contact Data Entry'!R336,1)&lt;&gt;"1",LEN('Contact Data Entry'!R336)=10),"OK","Phone number must be valid format"),IF('DO NOT USE_Contact Formulas'!A336,"OK",NA()))</f>
        <v>#N/A</v>
      </c>
      <c r="S336" s="41" t="e">
        <f>IF(AND(NOT(ISBLANK('Contact Data Entry'!S336)),ISNA(VLOOKUP('Contact Data Entry'!S336,'DO NOT USE_School Picklist'!$N$3:$N$63,1,FALSE))),"Please select a value from the drop-down menu",IF('DO NOT USE_Contact Formulas'!A336,"OK",NA()))</f>
        <v>#N/A</v>
      </c>
      <c r="T336" s="41" t="e">
        <f>IF(AND(NOT(ISBLANK('Contact Data Entry'!T336)),ISNA(VLOOKUP('Contact Data Entry'!T336,'DO NOT USE_School Picklist'!$E$3:$E$10,1,FALSE))),"Please select a value from the drop-down menu",IF('DO NOT USE_Contact Formulas'!A336,"OK",NA()))</f>
        <v>#N/A</v>
      </c>
      <c r="U336" s="41" t="e">
        <f>IF(AND(NOT(ISBLANK('Contact Data Entry'!U336)),ISNA(VLOOKUP('Contact Data Entry'!U336,'DO NOT USE_School Picklist'!$F$3:$F$16,1,FALSE))),"Please select a value from the drop-down menu",IF('DO NOT USE_Contact Formulas'!A336,"OK",NA()))</f>
        <v>#N/A</v>
      </c>
      <c r="V336" s="41" t="e">
        <f>IF(LEN('Contact Data Entry'!V336)&gt;100,"Classroom(s) must be less than 100 characters",IF('DO NOT USE_Contact Formulas'!A336,"OK",NA()))</f>
        <v>#N/A</v>
      </c>
      <c r="W336" s="41" t="e">
        <f>IF(AND(NOT(ISBLANK('Contact Data Entry'!W336)),ISNA(VLOOKUP('Contact Data Entry'!W336,'DO NOT USE_School Picklist'!$K$3:$K$6,1,FALSE))),"Please select a value from the drop-down menu",IF('DO NOT USE_Contact Formulas'!A336,"OK",NA()))</f>
        <v>#N/A</v>
      </c>
      <c r="X336" s="41" t="e">
        <f>IF(AND(NOT(ISBLANK('Contact Data Entry'!X336)),ISNA(VLOOKUP('Contact Data Entry'!X336,'DO NOT USE_School Picklist'!$D$3:$D$5,1,FALSE))),"Please select a value from the drop-down menu",IF('DO NOT USE_Contact Formulas'!A336,"OK",NA()))</f>
        <v>#N/A</v>
      </c>
      <c r="Y336" s="41"/>
      <c r="Z336" s="41" t="e">
        <f>IF(AND(NOT(ISBLANK('Contact Data Entry'!Z336)),ISNA(VLOOKUP('Contact Data Entry'!Z336,'DO NOT USE_School Picklist'!$G$3:$G$5,1,FALSE))),"Please select a value from the drop-down menu",IF('DO NOT USE_Contact Formulas'!A336,"OK",NA()))</f>
        <v>#N/A</v>
      </c>
      <c r="AA336" s="41"/>
      <c r="AB336" s="41" t="e">
        <f>IF(AND(NOT(ISBLANK('Contact Data Entry'!AB336)),ISNA(VLOOKUP('Contact Data Entry'!AB336,'DO NOT USE_School Picklist'!$H$3:$H$4,1,FALSE))),"Please select a value from the drop-down menu",IF('DO NOT USE_Contact Formulas'!A336,"OK",NA()))</f>
        <v>#N/A</v>
      </c>
      <c r="AC336" s="41" t="e">
        <f ca="1">IF('Contact Data Entry'!AC336&gt;'DO NOT USE_School Picklist'!$C$3,"Test Date cannot be a future date",IF('DO NOT USE_Contact Formulas'!A336,"OK",NA()))</f>
        <v>#N/A</v>
      </c>
      <c r="AD336" s="41" t="e">
        <f>IF(AND(NOT(ISBLANK('Contact Data Entry'!AD336)),ISNA(VLOOKUP('Contact Data Entry'!AD336,'DO NOT USE_School Picklist'!$Q$3:$Q$8,1,FALSE))),"Please select a value from the drop-down menu",IF('DO NOT USE_Contact Formulas'!A336,"OK",NA()))</f>
        <v>#N/A</v>
      </c>
    </row>
    <row r="337" spans="1:30" x14ac:dyDescent="0.25">
      <c r="A337" s="40" t="e">
        <f>IF('DO NOT USE_Contact Formulas'!A337,IF('DO NOT USE_Contact Formulas'!B337,"Not all required fields are completed","OK"),NA())</f>
        <v>#N/A</v>
      </c>
      <c r="B337" s="41" t="e">
        <f>IF(AND('DO NOT USE_Contact Formulas'!A337,ISBLANK('Contact Data Entry'!B337)),"First Name is required",IF(NOT(ISBLANK('Contact Data Entry'!B337)),"OK",NA()))</f>
        <v>#N/A</v>
      </c>
      <c r="C337" s="41" t="e">
        <f>IF(AND('DO NOT USE_Contact Formulas'!A337,ISBLANK('Contact Data Entry'!C337)),"Last Name is required",IF(NOT(ISBLANK('Contact Data Entry'!C337)),"OK",NA()))</f>
        <v>#N/A</v>
      </c>
      <c r="D337" s="41" t="e">
        <f>IF(AND('DO NOT USE_Contact Formulas'!A337,ISBLANK('Contact Data Entry'!D337)),"Birthdate is required",IF(NOT(ISBLANK('Contact Data Entry'!D337)),"OK",NA()))</f>
        <v>#N/A</v>
      </c>
      <c r="E337" s="41" t="e">
        <f>IF(AND('DO NOT USE_Contact Formulas'!A337,ISBLANK('Contact Data Entry'!E337)),"Mobile Phone is required",IF(NOT(ISBLANK('Contact Data Entry'!E337)),IF(AND(ISNUMBER(VALUE('Contact Data Entry'!E337)),LEFT('Contact Data Entry'!E337,1)&lt;&gt;"1",LEN('Contact Data Entry'!E337)=10),"OK","Phone number must be valid format"),NA()))</f>
        <v>#N/A</v>
      </c>
      <c r="F337" s="41" t="e">
        <f>IF(LEN('Contact Data Entry'!F337)&gt;255,"Home Street Address must be less than 255 characters",IF('DO NOT USE_Contact Formulas'!A337,"OK",NA()))</f>
        <v>#N/A</v>
      </c>
      <c r="G337" s="41" t="e">
        <f>IF(LEN('Contact Data Entry'!G337)&gt;40,"City must be less than 40 characters",IF('DO NOT USE_Contact Formulas'!A337,"OK",NA()))</f>
        <v>#N/A</v>
      </c>
      <c r="H337" s="41" t="e">
        <f>IF(AND(NOT(ISBLANK('Contact Data Entry'!H337)),ISNA(VLOOKUP('Contact Data Entry'!H337,'DO NOT USE_School Picklist'!$P$3:$P$52,1,FALSE))),"Please select a value from the drop-down menu",IF('DO NOT USE_Contact Formulas'!A337,"OK",NA()))</f>
        <v>#N/A</v>
      </c>
      <c r="I337" s="41" t="e">
        <f>IF(AND('DO NOT USE_Contact Formulas'!A337,ISBLANK('Contact Data Entry'!I337)),"Zip is required",IF(ISBLANK('Contact Data Entry'!I337),NA(),"OK"))</f>
        <v>#N/A</v>
      </c>
      <c r="J337" s="41" t="e">
        <f>IF(AND('DO NOT USE_Contact Formulas'!A337,ISBLANK('Contact Data Entry'!J337)),"Student or Staff? is required",IF(ISBLANK('Contact Data Entry'!J337),NA(),IF(ISNA(VLOOKUP('Contact Data Entry'!J337,'DO NOT USE_School Picklist'!$B$3:$B$6,1,FALSE)),"Please select a value from the drop-down menu","OK")))</f>
        <v>#N/A</v>
      </c>
      <c r="K337" s="41" t="e">
        <f>IF(AND('Contact Data Entry'!J337='DO NOT USE_School Picklist'!$B$4,ISBLANK('Contact Data Entry'!K337)),"Occupation/Job Title is required if Student or Staff? is Yes, staff/faculty or volunteer",IF('DO NOT USE_Contact Formulas'!A337,"OK",NA()))</f>
        <v>#N/A</v>
      </c>
      <c r="L337" s="41" t="e">
        <f ca="1">IF('Contact Data Entry'!L337&gt;'DO NOT USE_School Picklist'!$C$3,"Date last on school campus/facility cannot be a future date",IF('DO NOT USE_Contact Formulas'!A337,IF(ISBLANK('Contact Data Entry'!L337),"Date last on school campus/facility is required","OK"),NA()))</f>
        <v>#N/A</v>
      </c>
      <c r="M337" s="42" t="e">
        <f ca="1">IF('Contact Data Entry'!M337&gt;'DO NOT USE_School Picklist'!$C$3,"Last Exposure Date cannot be a future date",IF('DO NOT USE_Contact Formulas'!A337,IF(ISBLANK('Contact Data Entry'!M337),"Last Exposure Date is required","OK"),NA()))</f>
        <v>#N/A</v>
      </c>
      <c r="N337" s="42" t="e">
        <f>IF(AND('DO NOT USE_Contact Formulas'!A337,ISBLANK('Contact Data Entry'!N337)),"Specific Place in the Location is required",IF(ISBLANK('Contact Data Entry'!N337),NA(),"OK"))</f>
        <v>#N/A</v>
      </c>
      <c r="O337" s="41" t="e">
        <f>IF(AND(NOT(ISBLANK('Contact Data Entry'!O337)),ISNA(VLOOKUP('Contact Data Entry'!O337,'DO NOT USE_School Picklist'!$L$3:$L$81,1,FALSE))),"Please select a value from the drop-down menu",IF('DO NOT USE_Contact Formulas'!A337,"OK",NA()))</f>
        <v>#N/A</v>
      </c>
      <c r="P337" s="41" t="e">
        <f>IF(AND(NOT(ISBLANK('Contact Data Entry'!P337)),NOT(ISNUMBER(MATCH("*@*.?*",'Contact Data Entry'!P337,0)))),"Email must be in a valid format",IF('DO NOT USE_Contact Formulas'!A337,"OK",NA()))</f>
        <v>#N/A</v>
      </c>
      <c r="Q337" s="41" t="e">
        <f>IF(LEN('Contact Data Entry'!Q337)&gt;50,"Parent/Guardian Name must be less than 50 characters",IF('DO NOT USE_Contact Formulas'!A337,"OK",NA()))</f>
        <v>#N/A</v>
      </c>
      <c r="R337" s="41" t="e">
        <f>IF(NOT(ISBLANK('Contact Data Entry'!R337)),IF(AND(ISNUMBER('Contact Data Entry'!R337),LEFT('Contact Data Entry'!R337,1)&lt;&gt;"1",LEN('Contact Data Entry'!R337)=10),"OK","Phone number must be valid format"),IF('DO NOT USE_Contact Formulas'!A337,"OK",NA()))</f>
        <v>#N/A</v>
      </c>
      <c r="S337" s="41" t="e">
        <f>IF(AND(NOT(ISBLANK('Contact Data Entry'!S337)),ISNA(VLOOKUP('Contact Data Entry'!S337,'DO NOT USE_School Picklist'!$N$3:$N$63,1,FALSE))),"Please select a value from the drop-down menu",IF('DO NOT USE_Contact Formulas'!A337,"OK",NA()))</f>
        <v>#N/A</v>
      </c>
      <c r="T337" s="41" t="e">
        <f>IF(AND(NOT(ISBLANK('Contact Data Entry'!T337)),ISNA(VLOOKUP('Contact Data Entry'!T337,'DO NOT USE_School Picklist'!$E$3:$E$10,1,FALSE))),"Please select a value from the drop-down menu",IF('DO NOT USE_Contact Formulas'!A337,"OK",NA()))</f>
        <v>#N/A</v>
      </c>
      <c r="U337" s="41" t="e">
        <f>IF(AND(NOT(ISBLANK('Contact Data Entry'!U337)),ISNA(VLOOKUP('Contact Data Entry'!U337,'DO NOT USE_School Picklist'!$F$3:$F$16,1,FALSE))),"Please select a value from the drop-down menu",IF('DO NOT USE_Contact Formulas'!A337,"OK",NA()))</f>
        <v>#N/A</v>
      </c>
      <c r="V337" s="41" t="e">
        <f>IF(LEN('Contact Data Entry'!V337)&gt;100,"Classroom(s) must be less than 100 characters",IF('DO NOT USE_Contact Formulas'!A337,"OK",NA()))</f>
        <v>#N/A</v>
      </c>
      <c r="W337" s="41" t="e">
        <f>IF(AND(NOT(ISBLANK('Contact Data Entry'!W337)),ISNA(VLOOKUP('Contact Data Entry'!W337,'DO NOT USE_School Picklist'!$K$3:$K$6,1,FALSE))),"Please select a value from the drop-down menu",IF('DO NOT USE_Contact Formulas'!A337,"OK",NA()))</f>
        <v>#N/A</v>
      </c>
      <c r="X337" s="41" t="e">
        <f>IF(AND(NOT(ISBLANK('Contact Data Entry'!X337)),ISNA(VLOOKUP('Contact Data Entry'!X337,'DO NOT USE_School Picklist'!$D$3:$D$5,1,FALSE))),"Please select a value from the drop-down menu",IF('DO NOT USE_Contact Formulas'!A337,"OK",NA()))</f>
        <v>#N/A</v>
      </c>
      <c r="Y337" s="41"/>
      <c r="Z337" s="41" t="e">
        <f>IF(AND(NOT(ISBLANK('Contact Data Entry'!Z337)),ISNA(VLOOKUP('Contact Data Entry'!Z337,'DO NOT USE_School Picklist'!$G$3:$G$5,1,FALSE))),"Please select a value from the drop-down menu",IF('DO NOT USE_Contact Formulas'!A337,"OK",NA()))</f>
        <v>#N/A</v>
      </c>
      <c r="AA337" s="41"/>
      <c r="AB337" s="41" t="e">
        <f>IF(AND(NOT(ISBLANK('Contact Data Entry'!AB337)),ISNA(VLOOKUP('Contact Data Entry'!AB337,'DO NOT USE_School Picklist'!$H$3:$H$4,1,FALSE))),"Please select a value from the drop-down menu",IF('DO NOT USE_Contact Formulas'!A337,"OK",NA()))</f>
        <v>#N/A</v>
      </c>
      <c r="AC337" s="41" t="e">
        <f ca="1">IF('Contact Data Entry'!AC337&gt;'DO NOT USE_School Picklist'!$C$3,"Test Date cannot be a future date",IF('DO NOT USE_Contact Formulas'!A337,"OK",NA()))</f>
        <v>#N/A</v>
      </c>
      <c r="AD337" s="41" t="e">
        <f>IF(AND(NOT(ISBLANK('Contact Data Entry'!AD337)),ISNA(VLOOKUP('Contact Data Entry'!AD337,'DO NOT USE_School Picklist'!$Q$3:$Q$8,1,FALSE))),"Please select a value from the drop-down menu",IF('DO NOT USE_Contact Formulas'!A337,"OK",NA()))</f>
        <v>#N/A</v>
      </c>
    </row>
    <row r="338" spans="1:30" x14ac:dyDescent="0.25">
      <c r="A338" s="40" t="e">
        <f>IF('DO NOT USE_Contact Formulas'!A338,IF('DO NOT USE_Contact Formulas'!B338,"Not all required fields are completed","OK"),NA())</f>
        <v>#N/A</v>
      </c>
      <c r="B338" s="41" t="e">
        <f>IF(AND('DO NOT USE_Contact Formulas'!A338,ISBLANK('Contact Data Entry'!B338)),"First Name is required",IF(NOT(ISBLANK('Contact Data Entry'!B338)),"OK",NA()))</f>
        <v>#N/A</v>
      </c>
      <c r="C338" s="41" t="e">
        <f>IF(AND('DO NOT USE_Contact Formulas'!A338,ISBLANK('Contact Data Entry'!C338)),"Last Name is required",IF(NOT(ISBLANK('Contact Data Entry'!C338)),"OK",NA()))</f>
        <v>#N/A</v>
      </c>
      <c r="D338" s="41" t="e">
        <f>IF(AND('DO NOT USE_Contact Formulas'!A338,ISBLANK('Contact Data Entry'!D338)),"Birthdate is required",IF(NOT(ISBLANK('Contact Data Entry'!D338)),"OK",NA()))</f>
        <v>#N/A</v>
      </c>
      <c r="E338" s="41" t="e">
        <f>IF(AND('DO NOT USE_Contact Formulas'!A338,ISBLANK('Contact Data Entry'!E338)),"Mobile Phone is required",IF(NOT(ISBLANK('Contact Data Entry'!E338)),IF(AND(ISNUMBER(VALUE('Contact Data Entry'!E338)),LEFT('Contact Data Entry'!E338,1)&lt;&gt;"1",LEN('Contact Data Entry'!E338)=10),"OK","Phone number must be valid format"),NA()))</f>
        <v>#N/A</v>
      </c>
      <c r="F338" s="41" t="e">
        <f>IF(LEN('Contact Data Entry'!F338)&gt;255,"Home Street Address must be less than 255 characters",IF('DO NOT USE_Contact Formulas'!A338,"OK",NA()))</f>
        <v>#N/A</v>
      </c>
      <c r="G338" s="41" t="e">
        <f>IF(LEN('Contact Data Entry'!G338)&gt;40,"City must be less than 40 characters",IF('DO NOT USE_Contact Formulas'!A338,"OK",NA()))</f>
        <v>#N/A</v>
      </c>
      <c r="H338" s="41" t="e">
        <f>IF(AND(NOT(ISBLANK('Contact Data Entry'!H338)),ISNA(VLOOKUP('Contact Data Entry'!H338,'DO NOT USE_School Picklist'!$P$3:$P$52,1,FALSE))),"Please select a value from the drop-down menu",IF('DO NOT USE_Contact Formulas'!A338,"OK",NA()))</f>
        <v>#N/A</v>
      </c>
      <c r="I338" s="41" t="e">
        <f>IF(AND('DO NOT USE_Contact Formulas'!A338,ISBLANK('Contact Data Entry'!I338)),"Zip is required",IF(ISBLANK('Contact Data Entry'!I338),NA(),"OK"))</f>
        <v>#N/A</v>
      </c>
      <c r="J338" s="41" t="e">
        <f>IF(AND('DO NOT USE_Contact Formulas'!A338,ISBLANK('Contact Data Entry'!J338)),"Student or Staff? is required",IF(ISBLANK('Contact Data Entry'!J338),NA(),IF(ISNA(VLOOKUP('Contact Data Entry'!J338,'DO NOT USE_School Picklist'!$B$3:$B$6,1,FALSE)),"Please select a value from the drop-down menu","OK")))</f>
        <v>#N/A</v>
      </c>
      <c r="K338" s="41" t="e">
        <f>IF(AND('Contact Data Entry'!J338='DO NOT USE_School Picklist'!$B$4,ISBLANK('Contact Data Entry'!K338)),"Occupation/Job Title is required if Student or Staff? is Yes, staff/faculty or volunteer",IF('DO NOT USE_Contact Formulas'!A338,"OK",NA()))</f>
        <v>#N/A</v>
      </c>
      <c r="L338" s="41" t="e">
        <f ca="1">IF('Contact Data Entry'!L338&gt;'DO NOT USE_School Picklist'!$C$3,"Date last on school campus/facility cannot be a future date",IF('DO NOT USE_Contact Formulas'!A338,IF(ISBLANK('Contact Data Entry'!L338),"Date last on school campus/facility is required","OK"),NA()))</f>
        <v>#N/A</v>
      </c>
      <c r="M338" s="42" t="e">
        <f ca="1">IF('Contact Data Entry'!M338&gt;'DO NOT USE_School Picklist'!$C$3,"Last Exposure Date cannot be a future date",IF('DO NOT USE_Contact Formulas'!A338,IF(ISBLANK('Contact Data Entry'!M338),"Last Exposure Date is required","OK"),NA()))</f>
        <v>#N/A</v>
      </c>
      <c r="N338" s="42" t="e">
        <f>IF(AND('DO NOT USE_Contact Formulas'!A338,ISBLANK('Contact Data Entry'!N338)),"Specific Place in the Location is required",IF(ISBLANK('Contact Data Entry'!N338),NA(),"OK"))</f>
        <v>#N/A</v>
      </c>
      <c r="O338" s="41" t="e">
        <f>IF(AND(NOT(ISBLANK('Contact Data Entry'!O338)),ISNA(VLOOKUP('Contact Data Entry'!O338,'DO NOT USE_School Picklist'!$L$3:$L$81,1,FALSE))),"Please select a value from the drop-down menu",IF('DO NOT USE_Contact Formulas'!A338,"OK",NA()))</f>
        <v>#N/A</v>
      </c>
      <c r="P338" s="41" t="e">
        <f>IF(AND(NOT(ISBLANK('Contact Data Entry'!P338)),NOT(ISNUMBER(MATCH("*@*.?*",'Contact Data Entry'!P338,0)))),"Email must be in a valid format",IF('DO NOT USE_Contact Formulas'!A338,"OK",NA()))</f>
        <v>#N/A</v>
      </c>
      <c r="Q338" s="41" t="e">
        <f>IF(LEN('Contact Data Entry'!Q338)&gt;50,"Parent/Guardian Name must be less than 50 characters",IF('DO NOT USE_Contact Formulas'!A338,"OK",NA()))</f>
        <v>#N/A</v>
      </c>
      <c r="R338" s="41" t="e">
        <f>IF(NOT(ISBLANK('Contact Data Entry'!R338)),IF(AND(ISNUMBER('Contact Data Entry'!R338),LEFT('Contact Data Entry'!R338,1)&lt;&gt;"1",LEN('Contact Data Entry'!R338)=10),"OK","Phone number must be valid format"),IF('DO NOT USE_Contact Formulas'!A338,"OK",NA()))</f>
        <v>#N/A</v>
      </c>
      <c r="S338" s="41" t="e">
        <f>IF(AND(NOT(ISBLANK('Contact Data Entry'!S338)),ISNA(VLOOKUP('Contact Data Entry'!S338,'DO NOT USE_School Picklist'!$N$3:$N$63,1,FALSE))),"Please select a value from the drop-down menu",IF('DO NOT USE_Contact Formulas'!A338,"OK",NA()))</f>
        <v>#N/A</v>
      </c>
      <c r="T338" s="41" t="e">
        <f>IF(AND(NOT(ISBLANK('Contact Data Entry'!T338)),ISNA(VLOOKUP('Contact Data Entry'!T338,'DO NOT USE_School Picklist'!$E$3:$E$10,1,FALSE))),"Please select a value from the drop-down menu",IF('DO NOT USE_Contact Formulas'!A338,"OK",NA()))</f>
        <v>#N/A</v>
      </c>
      <c r="U338" s="41" t="e">
        <f>IF(AND(NOT(ISBLANK('Contact Data Entry'!U338)),ISNA(VLOOKUP('Contact Data Entry'!U338,'DO NOT USE_School Picklist'!$F$3:$F$16,1,FALSE))),"Please select a value from the drop-down menu",IF('DO NOT USE_Contact Formulas'!A338,"OK",NA()))</f>
        <v>#N/A</v>
      </c>
      <c r="V338" s="41" t="e">
        <f>IF(LEN('Contact Data Entry'!V338)&gt;100,"Classroom(s) must be less than 100 characters",IF('DO NOT USE_Contact Formulas'!A338,"OK",NA()))</f>
        <v>#N/A</v>
      </c>
      <c r="W338" s="41" t="e">
        <f>IF(AND(NOT(ISBLANK('Contact Data Entry'!W338)),ISNA(VLOOKUP('Contact Data Entry'!W338,'DO NOT USE_School Picklist'!$K$3:$K$6,1,FALSE))),"Please select a value from the drop-down menu",IF('DO NOT USE_Contact Formulas'!A338,"OK",NA()))</f>
        <v>#N/A</v>
      </c>
      <c r="X338" s="41" t="e">
        <f>IF(AND(NOT(ISBLANK('Contact Data Entry'!X338)),ISNA(VLOOKUP('Contact Data Entry'!X338,'DO NOT USE_School Picklist'!$D$3:$D$5,1,FALSE))),"Please select a value from the drop-down menu",IF('DO NOT USE_Contact Formulas'!A338,"OK",NA()))</f>
        <v>#N/A</v>
      </c>
      <c r="Y338" s="41"/>
      <c r="Z338" s="41" t="e">
        <f>IF(AND(NOT(ISBLANK('Contact Data Entry'!Z338)),ISNA(VLOOKUP('Contact Data Entry'!Z338,'DO NOT USE_School Picklist'!$G$3:$G$5,1,FALSE))),"Please select a value from the drop-down menu",IF('DO NOT USE_Contact Formulas'!A338,"OK",NA()))</f>
        <v>#N/A</v>
      </c>
      <c r="AA338" s="41"/>
      <c r="AB338" s="41" t="e">
        <f>IF(AND(NOT(ISBLANK('Contact Data Entry'!AB338)),ISNA(VLOOKUP('Contact Data Entry'!AB338,'DO NOT USE_School Picklist'!$H$3:$H$4,1,FALSE))),"Please select a value from the drop-down menu",IF('DO NOT USE_Contact Formulas'!A338,"OK",NA()))</f>
        <v>#N/A</v>
      </c>
      <c r="AC338" s="41" t="e">
        <f ca="1">IF('Contact Data Entry'!AC338&gt;'DO NOT USE_School Picklist'!$C$3,"Test Date cannot be a future date",IF('DO NOT USE_Contact Formulas'!A338,"OK",NA()))</f>
        <v>#N/A</v>
      </c>
      <c r="AD338" s="41" t="e">
        <f>IF(AND(NOT(ISBLANK('Contact Data Entry'!AD338)),ISNA(VLOOKUP('Contact Data Entry'!AD338,'DO NOT USE_School Picklist'!$Q$3:$Q$8,1,FALSE))),"Please select a value from the drop-down menu",IF('DO NOT USE_Contact Formulas'!A338,"OK",NA()))</f>
        <v>#N/A</v>
      </c>
    </row>
    <row r="339" spans="1:30" x14ac:dyDescent="0.25">
      <c r="A339" s="40" t="e">
        <f>IF('DO NOT USE_Contact Formulas'!A339,IF('DO NOT USE_Contact Formulas'!B339,"Not all required fields are completed","OK"),NA())</f>
        <v>#N/A</v>
      </c>
      <c r="B339" s="41" t="e">
        <f>IF(AND('DO NOT USE_Contact Formulas'!A339,ISBLANK('Contact Data Entry'!B339)),"First Name is required",IF(NOT(ISBLANK('Contact Data Entry'!B339)),"OK",NA()))</f>
        <v>#N/A</v>
      </c>
      <c r="C339" s="41" t="e">
        <f>IF(AND('DO NOT USE_Contact Formulas'!A339,ISBLANK('Contact Data Entry'!C339)),"Last Name is required",IF(NOT(ISBLANK('Contact Data Entry'!C339)),"OK",NA()))</f>
        <v>#N/A</v>
      </c>
      <c r="D339" s="41" t="e">
        <f>IF(AND('DO NOT USE_Contact Formulas'!A339,ISBLANK('Contact Data Entry'!D339)),"Birthdate is required",IF(NOT(ISBLANK('Contact Data Entry'!D339)),"OK",NA()))</f>
        <v>#N/A</v>
      </c>
      <c r="E339" s="41" t="e">
        <f>IF(AND('DO NOT USE_Contact Formulas'!A339,ISBLANK('Contact Data Entry'!E339)),"Mobile Phone is required",IF(NOT(ISBLANK('Contact Data Entry'!E339)),IF(AND(ISNUMBER(VALUE('Contact Data Entry'!E339)),LEFT('Contact Data Entry'!E339,1)&lt;&gt;"1",LEN('Contact Data Entry'!E339)=10),"OK","Phone number must be valid format"),NA()))</f>
        <v>#N/A</v>
      </c>
      <c r="F339" s="41" t="e">
        <f>IF(LEN('Contact Data Entry'!F339)&gt;255,"Home Street Address must be less than 255 characters",IF('DO NOT USE_Contact Formulas'!A339,"OK",NA()))</f>
        <v>#N/A</v>
      </c>
      <c r="G339" s="41" t="e">
        <f>IF(LEN('Contact Data Entry'!G339)&gt;40,"City must be less than 40 characters",IF('DO NOT USE_Contact Formulas'!A339,"OK",NA()))</f>
        <v>#N/A</v>
      </c>
      <c r="H339" s="41" t="e">
        <f>IF(AND(NOT(ISBLANK('Contact Data Entry'!H339)),ISNA(VLOOKUP('Contact Data Entry'!H339,'DO NOT USE_School Picklist'!$P$3:$P$52,1,FALSE))),"Please select a value from the drop-down menu",IF('DO NOT USE_Contact Formulas'!A339,"OK",NA()))</f>
        <v>#N/A</v>
      </c>
      <c r="I339" s="41" t="e">
        <f>IF(AND('DO NOT USE_Contact Formulas'!A339,ISBLANK('Contact Data Entry'!I339)),"Zip is required",IF(ISBLANK('Contact Data Entry'!I339),NA(),"OK"))</f>
        <v>#N/A</v>
      </c>
      <c r="J339" s="41" t="e">
        <f>IF(AND('DO NOT USE_Contact Formulas'!A339,ISBLANK('Contact Data Entry'!J339)),"Student or Staff? is required",IF(ISBLANK('Contact Data Entry'!J339),NA(),IF(ISNA(VLOOKUP('Contact Data Entry'!J339,'DO NOT USE_School Picklist'!$B$3:$B$6,1,FALSE)),"Please select a value from the drop-down menu","OK")))</f>
        <v>#N/A</v>
      </c>
      <c r="K339" s="41" t="e">
        <f>IF(AND('Contact Data Entry'!J339='DO NOT USE_School Picklist'!$B$4,ISBLANK('Contact Data Entry'!K339)),"Occupation/Job Title is required if Student or Staff? is Yes, staff/faculty or volunteer",IF('DO NOT USE_Contact Formulas'!A339,"OK",NA()))</f>
        <v>#N/A</v>
      </c>
      <c r="L339" s="41" t="e">
        <f ca="1">IF('Contact Data Entry'!L339&gt;'DO NOT USE_School Picklist'!$C$3,"Date last on school campus/facility cannot be a future date",IF('DO NOT USE_Contact Formulas'!A339,IF(ISBLANK('Contact Data Entry'!L339),"Date last on school campus/facility is required","OK"),NA()))</f>
        <v>#N/A</v>
      </c>
      <c r="M339" s="42" t="e">
        <f ca="1">IF('Contact Data Entry'!M339&gt;'DO NOT USE_School Picklist'!$C$3,"Last Exposure Date cannot be a future date",IF('DO NOT USE_Contact Formulas'!A339,IF(ISBLANK('Contact Data Entry'!M339),"Last Exposure Date is required","OK"),NA()))</f>
        <v>#N/A</v>
      </c>
      <c r="N339" s="42" t="e">
        <f>IF(AND('DO NOT USE_Contact Formulas'!A339,ISBLANK('Contact Data Entry'!N339)),"Specific Place in the Location is required",IF(ISBLANK('Contact Data Entry'!N339),NA(),"OK"))</f>
        <v>#N/A</v>
      </c>
      <c r="O339" s="41" t="e">
        <f>IF(AND(NOT(ISBLANK('Contact Data Entry'!O339)),ISNA(VLOOKUP('Contact Data Entry'!O339,'DO NOT USE_School Picklist'!$L$3:$L$81,1,FALSE))),"Please select a value from the drop-down menu",IF('DO NOT USE_Contact Formulas'!A339,"OK",NA()))</f>
        <v>#N/A</v>
      </c>
      <c r="P339" s="41" t="e">
        <f>IF(AND(NOT(ISBLANK('Contact Data Entry'!P339)),NOT(ISNUMBER(MATCH("*@*.?*",'Contact Data Entry'!P339,0)))),"Email must be in a valid format",IF('DO NOT USE_Contact Formulas'!A339,"OK",NA()))</f>
        <v>#N/A</v>
      </c>
      <c r="Q339" s="41" t="e">
        <f>IF(LEN('Contact Data Entry'!Q339)&gt;50,"Parent/Guardian Name must be less than 50 characters",IF('DO NOT USE_Contact Formulas'!A339,"OK",NA()))</f>
        <v>#N/A</v>
      </c>
      <c r="R339" s="41" t="e">
        <f>IF(NOT(ISBLANK('Contact Data Entry'!R339)),IF(AND(ISNUMBER('Contact Data Entry'!R339),LEFT('Contact Data Entry'!R339,1)&lt;&gt;"1",LEN('Contact Data Entry'!R339)=10),"OK","Phone number must be valid format"),IF('DO NOT USE_Contact Formulas'!A339,"OK",NA()))</f>
        <v>#N/A</v>
      </c>
      <c r="S339" s="41" t="e">
        <f>IF(AND(NOT(ISBLANK('Contact Data Entry'!S339)),ISNA(VLOOKUP('Contact Data Entry'!S339,'DO NOT USE_School Picklist'!$N$3:$N$63,1,FALSE))),"Please select a value from the drop-down menu",IF('DO NOT USE_Contact Formulas'!A339,"OK",NA()))</f>
        <v>#N/A</v>
      </c>
      <c r="T339" s="41" t="e">
        <f>IF(AND(NOT(ISBLANK('Contact Data Entry'!T339)),ISNA(VLOOKUP('Contact Data Entry'!T339,'DO NOT USE_School Picklist'!$E$3:$E$10,1,FALSE))),"Please select a value from the drop-down menu",IF('DO NOT USE_Contact Formulas'!A339,"OK",NA()))</f>
        <v>#N/A</v>
      </c>
      <c r="U339" s="41" t="e">
        <f>IF(AND(NOT(ISBLANK('Contact Data Entry'!U339)),ISNA(VLOOKUP('Contact Data Entry'!U339,'DO NOT USE_School Picklist'!$F$3:$F$16,1,FALSE))),"Please select a value from the drop-down menu",IF('DO NOT USE_Contact Formulas'!A339,"OK",NA()))</f>
        <v>#N/A</v>
      </c>
      <c r="V339" s="41" t="e">
        <f>IF(LEN('Contact Data Entry'!V339)&gt;100,"Classroom(s) must be less than 100 characters",IF('DO NOT USE_Contact Formulas'!A339,"OK",NA()))</f>
        <v>#N/A</v>
      </c>
      <c r="W339" s="41" t="e">
        <f>IF(AND(NOT(ISBLANK('Contact Data Entry'!W339)),ISNA(VLOOKUP('Contact Data Entry'!W339,'DO NOT USE_School Picklist'!$K$3:$K$6,1,FALSE))),"Please select a value from the drop-down menu",IF('DO NOT USE_Contact Formulas'!A339,"OK",NA()))</f>
        <v>#N/A</v>
      </c>
      <c r="X339" s="41" t="e">
        <f>IF(AND(NOT(ISBLANK('Contact Data Entry'!X339)),ISNA(VLOOKUP('Contact Data Entry'!X339,'DO NOT USE_School Picklist'!$D$3:$D$5,1,FALSE))),"Please select a value from the drop-down menu",IF('DO NOT USE_Contact Formulas'!A339,"OK",NA()))</f>
        <v>#N/A</v>
      </c>
      <c r="Y339" s="41"/>
      <c r="Z339" s="41" t="e">
        <f>IF(AND(NOT(ISBLANK('Contact Data Entry'!Z339)),ISNA(VLOOKUP('Contact Data Entry'!Z339,'DO NOT USE_School Picklist'!$G$3:$G$5,1,FALSE))),"Please select a value from the drop-down menu",IF('DO NOT USE_Contact Formulas'!A339,"OK",NA()))</f>
        <v>#N/A</v>
      </c>
      <c r="AA339" s="41"/>
      <c r="AB339" s="41" t="e">
        <f>IF(AND(NOT(ISBLANK('Contact Data Entry'!AB339)),ISNA(VLOOKUP('Contact Data Entry'!AB339,'DO NOT USE_School Picklist'!$H$3:$H$4,1,FALSE))),"Please select a value from the drop-down menu",IF('DO NOT USE_Contact Formulas'!A339,"OK",NA()))</f>
        <v>#N/A</v>
      </c>
      <c r="AC339" s="41" t="e">
        <f ca="1">IF('Contact Data Entry'!AC339&gt;'DO NOT USE_School Picklist'!$C$3,"Test Date cannot be a future date",IF('DO NOT USE_Contact Formulas'!A339,"OK",NA()))</f>
        <v>#N/A</v>
      </c>
      <c r="AD339" s="41" t="e">
        <f>IF(AND(NOT(ISBLANK('Contact Data Entry'!AD339)),ISNA(VLOOKUP('Contact Data Entry'!AD339,'DO NOT USE_School Picklist'!$Q$3:$Q$8,1,FALSE))),"Please select a value from the drop-down menu",IF('DO NOT USE_Contact Formulas'!A339,"OK",NA()))</f>
        <v>#N/A</v>
      </c>
    </row>
    <row r="340" spans="1:30" x14ac:dyDescent="0.25">
      <c r="A340" s="40" t="e">
        <f>IF('DO NOT USE_Contact Formulas'!A340,IF('DO NOT USE_Contact Formulas'!B340,"Not all required fields are completed","OK"),NA())</f>
        <v>#N/A</v>
      </c>
      <c r="B340" s="41" t="e">
        <f>IF(AND('DO NOT USE_Contact Formulas'!A340,ISBLANK('Contact Data Entry'!B340)),"First Name is required",IF(NOT(ISBLANK('Contact Data Entry'!B340)),"OK",NA()))</f>
        <v>#N/A</v>
      </c>
      <c r="C340" s="41" t="e">
        <f>IF(AND('DO NOT USE_Contact Formulas'!A340,ISBLANK('Contact Data Entry'!C340)),"Last Name is required",IF(NOT(ISBLANK('Contact Data Entry'!C340)),"OK",NA()))</f>
        <v>#N/A</v>
      </c>
      <c r="D340" s="41" t="e">
        <f>IF(AND('DO NOT USE_Contact Formulas'!A340,ISBLANK('Contact Data Entry'!D340)),"Birthdate is required",IF(NOT(ISBLANK('Contact Data Entry'!D340)),"OK",NA()))</f>
        <v>#N/A</v>
      </c>
      <c r="E340" s="41" t="e">
        <f>IF(AND('DO NOT USE_Contact Formulas'!A340,ISBLANK('Contact Data Entry'!E340)),"Mobile Phone is required",IF(NOT(ISBLANK('Contact Data Entry'!E340)),IF(AND(ISNUMBER(VALUE('Contact Data Entry'!E340)),LEFT('Contact Data Entry'!E340,1)&lt;&gt;"1",LEN('Contact Data Entry'!E340)=10),"OK","Phone number must be valid format"),NA()))</f>
        <v>#N/A</v>
      </c>
      <c r="F340" s="41" t="e">
        <f>IF(LEN('Contact Data Entry'!F340)&gt;255,"Home Street Address must be less than 255 characters",IF('DO NOT USE_Contact Formulas'!A340,"OK",NA()))</f>
        <v>#N/A</v>
      </c>
      <c r="G340" s="41" t="e">
        <f>IF(LEN('Contact Data Entry'!G340)&gt;40,"City must be less than 40 characters",IF('DO NOT USE_Contact Formulas'!A340,"OK",NA()))</f>
        <v>#N/A</v>
      </c>
      <c r="H340" s="41" t="e">
        <f>IF(AND(NOT(ISBLANK('Contact Data Entry'!H340)),ISNA(VLOOKUP('Contact Data Entry'!H340,'DO NOT USE_School Picklist'!$P$3:$P$52,1,FALSE))),"Please select a value from the drop-down menu",IF('DO NOT USE_Contact Formulas'!A340,"OK",NA()))</f>
        <v>#N/A</v>
      </c>
      <c r="I340" s="41" t="e">
        <f>IF(AND('DO NOT USE_Contact Formulas'!A340,ISBLANK('Contact Data Entry'!I340)),"Zip is required",IF(ISBLANK('Contact Data Entry'!I340),NA(),"OK"))</f>
        <v>#N/A</v>
      </c>
      <c r="J340" s="41" t="e">
        <f>IF(AND('DO NOT USE_Contact Formulas'!A340,ISBLANK('Contact Data Entry'!J340)),"Student or Staff? is required",IF(ISBLANK('Contact Data Entry'!J340),NA(),IF(ISNA(VLOOKUP('Contact Data Entry'!J340,'DO NOT USE_School Picklist'!$B$3:$B$6,1,FALSE)),"Please select a value from the drop-down menu","OK")))</f>
        <v>#N/A</v>
      </c>
      <c r="K340" s="41" t="e">
        <f>IF(AND('Contact Data Entry'!J340='DO NOT USE_School Picklist'!$B$4,ISBLANK('Contact Data Entry'!K340)),"Occupation/Job Title is required if Student or Staff? is Yes, staff/faculty or volunteer",IF('DO NOT USE_Contact Formulas'!A340,"OK",NA()))</f>
        <v>#N/A</v>
      </c>
      <c r="L340" s="41" t="e">
        <f ca="1">IF('Contact Data Entry'!L340&gt;'DO NOT USE_School Picklist'!$C$3,"Date last on school campus/facility cannot be a future date",IF('DO NOT USE_Contact Formulas'!A340,IF(ISBLANK('Contact Data Entry'!L340),"Date last on school campus/facility is required","OK"),NA()))</f>
        <v>#N/A</v>
      </c>
      <c r="M340" s="42" t="e">
        <f ca="1">IF('Contact Data Entry'!M340&gt;'DO NOT USE_School Picklist'!$C$3,"Last Exposure Date cannot be a future date",IF('DO NOT USE_Contact Formulas'!A340,IF(ISBLANK('Contact Data Entry'!M340),"Last Exposure Date is required","OK"),NA()))</f>
        <v>#N/A</v>
      </c>
      <c r="N340" s="42" t="e">
        <f>IF(AND('DO NOT USE_Contact Formulas'!A340,ISBLANK('Contact Data Entry'!N340)),"Specific Place in the Location is required",IF(ISBLANK('Contact Data Entry'!N340),NA(),"OK"))</f>
        <v>#N/A</v>
      </c>
      <c r="O340" s="41" t="e">
        <f>IF(AND(NOT(ISBLANK('Contact Data Entry'!O340)),ISNA(VLOOKUP('Contact Data Entry'!O340,'DO NOT USE_School Picklist'!$L$3:$L$81,1,FALSE))),"Please select a value from the drop-down menu",IF('DO NOT USE_Contact Formulas'!A340,"OK",NA()))</f>
        <v>#N/A</v>
      </c>
      <c r="P340" s="41" t="e">
        <f>IF(AND(NOT(ISBLANK('Contact Data Entry'!P340)),NOT(ISNUMBER(MATCH("*@*.?*",'Contact Data Entry'!P340,0)))),"Email must be in a valid format",IF('DO NOT USE_Contact Formulas'!A340,"OK",NA()))</f>
        <v>#N/A</v>
      </c>
      <c r="Q340" s="41" t="e">
        <f>IF(LEN('Contact Data Entry'!Q340)&gt;50,"Parent/Guardian Name must be less than 50 characters",IF('DO NOT USE_Contact Formulas'!A340,"OK",NA()))</f>
        <v>#N/A</v>
      </c>
      <c r="R340" s="41" t="e">
        <f>IF(NOT(ISBLANK('Contact Data Entry'!R340)),IF(AND(ISNUMBER('Contact Data Entry'!R340),LEFT('Contact Data Entry'!R340,1)&lt;&gt;"1",LEN('Contact Data Entry'!R340)=10),"OK","Phone number must be valid format"),IF('DO NOT USE_Contact Formulas'!A340,"OK",NA()))</f>
        <v>#N/A</v>
      </c>
      <c r="S340" s="41" t="e">
        <f>IF(AND(NOT(ISBLANK('Contact Data Entry'!S340)),ISNA(VLOOKUP('Contact Data Entry'!S340,'DO NOT USE_School Picklist'!$N$3:$N$63,1,FALSE))),"Please select a value from the drop-down menu",IF('DO NOT USE_Contact Formulas'!A340,"OK",NA()))</f>
        <v>#N/A</v>
      </c>
      <c r="T340" s="41" t="e">
        <f>IF(AND(NOT(ISBLANK('Contact Data Entry'!T340)),ISNA(VLOOKUP('Contact Data Entry'!T340,'DO NOT USE_School Picklist'!$E$3:$E$10,1,FALSE))),"Please select a value from the drop-down menu",IF('DO NOT USE_Contact Formulas'!A340,"OK",NA()))</f>
        <v>#N/A</v>
      </c>
      <c r="U340" s="41" t="e">
        <f>IF(AND(NOT(ISBLANK('Contact Data Entry'!U340)),ISNA(VLOOKUP('Contact Data Entry'!U340,'DO NOT USE_School Picklist'!$F$3:$F$16,1,FALSE))),"Please select a value from the drop-down menu",IF('DO NOT USE_Contact Formulas'!A340,"OK",NA()))</f>
        <v>#N/A</v>
      </c>
      <c r="V340" s="41" t="e">
        <f>IF(LEN('Contact Data Entry'!V340)&gt;100,"Classroom(s) must be less than 100 characters",IF('DO NOT USE_Contact Formulas'!A340,"OK",NA()))</f>
        <v>#N/A</v>
      </c>
      <c r="W340" s="41" t="e">
        <f>IF(AND(NOT(ISBLANK('Contact Data Entry'!W340)),ISNA(VLOOKUP('Contact Data Entry'!W340,'DO NOT USE_School Picklist'!$K$3:$K$6,1,FALSE))),"Please select a value from the drop-down menu",IF('DO NOT USE_Contact Formulas'!A340,"OK",NA()))</f>
        <v>#N/A</v>
      </c>
      <c r="X340" s="41" t="e">
        <f>IF(AND(NOT(ISBLANK('Contact Data Entry'!X340)),ISNA(VLOOKUP('Contact Data Entry'!X340,'DO NOT USE_School Picklist'!$D$3:$D$5,1,FALSE))),"Please select a value from the drop-down menu",IF('DO NOT USE_Contact Formulas'!A340,"OK",NA()))</f>
        <v>#N/A</v>
      </c>
      <c r="Y340" s="41"/>
      <c r="Z340" s="41" t="e">
        <f>IF(AND(NOT(ISBLANK('Contact Data Entry'!Z340)),ISNA(VLOOKUP('Contact Data Entry'!Z340,'DO NOT USE_School Picklist'!$G$3:$G$5,1,FALSE))),"Please select a value from the drop-down menu",IF('DO NOT USE_Contact Formulas'!A340,"OK",NA()))</f>
        <v>#N/A</v>
      </c>
      <c r="AA340" s="41"/>
      <c r="AB340" s="41" t="e">
        <f>IF(AND(NOT(ISBLANK('Contact Data Entry'!AB340)),ISNA(VLOOKUP('Contact Data Entry'!AB340,'DO NOT USE_School Picklist'!$H$3:$H$4,1,FALSE))),"Please select a value from the drop-down menu",IF('DO NOT USE_Contact Formulas'!A340,"OK",NA()))</f>
        <v>#N/A</v>
      </c>
      <c r="AC340" s="41" t="e">
        <f ca="1">IF('Contact Data Entry'!AC340&gt;'DO NOT USE_School Picklist'!$C$3,"Test Date cannot be a future date",IF('DO NOT USE_Contact Formulas'!A340,"OK",NA()))</f>
        <v>#N/A</v>
      </c>
      <c r="AD340" s="41" t="e">
        <f>IF(AND(NOT(ISBLANK('Contact Data Entry'!AD340)),ISNA(VLOOKUP('Contact Data Entry'!AD340,'DO NOT USE_School Picklist'!$Q$3:$Q$8,1,FALSE))),"Please select a value from the drop-down menu",IF('DO NOT USE_Contact Formulas'!A340,"OK",NA()))</f>
        <v>#N/A</v>
      </c>
    </row>
    <row r="341" spans="1:30" x14ac:dyDescent="0.25">
      <c r="A341" s="40" t="e">
        <f>IF('DO NOT USE_Contact Formulas'!A341,IF('DO NOT USE_Contact Formulas'!B341,"Not all required fields are completed","OK"),NA())</f>
        <v>#N/A</v>
      </c>
      <c r="B341" s="41" t="e">
        <f>IF(AND('DO NOT USE_Contact Formulas'!A341,ISBLANK('Contact Data Entry'!B341)),"First Name is required",IF(NOT(ISBLANK('Contact Data Entry'!B341)),"OK",NA()))</f>
        <v>#N/A</v>
      </c>
      <c r="C341" s="41" t="e">
        <f>IF(AND('DO NOT USE_Contact Formulas'!A341,ISBLANK('Contact Data Entry'!C341)),"Last Name is required",IF(NOT(ISBLANK('Contact Data Entry'!C341)),"OK",NA()))</f>
        <v>#N/A</v>
      </c>
      <c r="D341" s="41" t="e">
        <f>IF(AND('DO NOT USE_Contact Formulas'!A341,ISBLANK('Contact Data Entry'!D341)),"Birthdate is required",IF(NOT(ISBLANK('Contact Data Entry'!D341)),"OK",NA()))</f>
        <v>#N/A</v>
      </c>
      <c r="E341" s="41" t="e">
        <f>IF(AND('DO NOT USE_Contact Formulas'!A341,ISBLANK('Contact Data Entry'!E341)),"Mobile Phone is required",IF(NOT(ISBLANK('Contact Data Entry'!E341)),IF(AND(ISNUMBER(VALUE('Contact Data Entry'!E341)),LEFT('Contact Data Entry'!E341,1)&lt;&gt;"1",LEN('Contact Data Entry'!E341)=10),"OK","Phone number must be valid format"),NA()))</f>
        <v>#N/A</v>
      </c>
      <c r="F341" s="41" t="e">
        <f>IF(LEN('Contact Data Entry'!F341)&gt;255,"Home Street Address must be less than 255 characters",IF('DO NOT USE_Contact Formulas'!A341,"OK",NA()))</f>
        <v>#N/A</v>
      </c>
      <c r="G341" s="41" t="e">
        <f>IF(LEN('Contact Data Entry'!G341)&gt;40,"City must be less than 40 characters",IF('DO NOT USE_Contact Formulas'!A341,"OK",NA()))</f>
        <v>#N/A</v>
      </c>
      <c r="H341" s="41" t="e">
        <f>IF(AND(NOT(ISBLANK('Contact Data Entry'!H341)),ISNA(VLOOKUP('Contact Data Entry'!H341,'DO NOT USE_School Picklist'!$P$3:$P$52,1,FALSE))),"Please select a value from the drop-down menu",IF('DO NOT USE_Contact Formulas'!A341,"OK",NA()))</f>
        <v>#N/A</v>
      </c>
      <c r="I341" s="41" t="e">
        <f>IF(AND('DO NOT USE_Contact Formulas'!A341,ISBLANK('Contact Data Entry'!I341)),"Zip is required",IF(ISBLANK('Contact Data Entry'!I341),NA(),"OK"))</f>
        <v>#N/A</v>
      </c>
      <c r="J341" s="41" t="e">
        <f>IF(AND('DO NOT USE_Contact Formulas'!A341,ISBLANK('Contact Data Entry'!J341)),"Student or Staff? is required",IF(ISBLANK('Contact Data Entry'!J341),NA(),IF(ISNA(VLOOKUP('Contact Data Entry'!J341,'DO NOT USE_School Picklist'!$B$3:$B$6,1,FALSE)),"Please select a value from the drop-down menu","OK")))</f>
        <v>#N/A</v>
      </c>
      <c r="K341" s="41" t="e">
        <f>IF(AND('Contact Data Entry'!J341='DO NOT USE_School Picklist'!$B$4,ISBLANK('Contact Data Entry'!K341)),"Occupation/Job Title is required if Student or Staff? is Yes, staff/faculty or volunteer",IF('DO NOT USE_Contact Formulas'!A341,"OK",NA()))</f>
        <v>#N/A</v>
      </c>
      <c r="L341" s="41" t="e">
        <f ca="1">IF('Contact Data Entry'!L341&gt;'DO NOT USE_School Picklist'!$C$3,"Date last on school campus/facility cannot be a future date",IF('DO NOT USE_Contact Formulas'!A341,IF(ISBLANK('Contact Data Entry'!L341),"Date last on school campus/facility is required","OK"),NA()))</f>
        <v>#N/A</v>
      </c>
      <c r="M341" s="42" t="e">
        <f ca="1">IF('Contact Data Entry'!M341&gt;'DO NOT USE_School Picklist'!$C$3,"Last Exposure Date cannot be a future date",IF('DO NOT USE_Contact Formulas'!A341,IF(ISBLANK('Contact Data Entry'!M341),"Last Exposure Date is required","OK"),NA()))</f>
        <v>#N/A</v>
      </c>
      <c r="N341" s="42" t="e">
        <f>IF(AND('DO NOT USE_Contact Formulas'!A341,ISBLANK('Contact Data Entry'!N341)),"Specific Place in the Location is required",IF(ISBLANK('Contact Data Entry'!N341),NA(),"OK"))</f>
        <v>#N/A</v>
      </c>
      <c r="O341" s="41" t="e">
        <f>IF(AND(NOT(ISBLANK('Contact Data Entry'!O341)),ISNA(VLOOKUP('Contact Data Entry'!O341,'DO NOT USE_School Picklist'!$L$3:$L$81,1,FALSE))),"Please select a value from the drop-down menu",IF('DO NOT USE_Contact Formulas'!A341,"OK",NA()))</f>
        <v>#N/A</v>
      </c>
      <c r="P341" s="41" t="e">
        <f>IF(AND(NOT(ISBLANK('Contact Data Entry'!P341)),NOT(ISNUMBER(MATCH("*@*.?*",'Contact Data Entry'!P341,0)))),"Email must be in a valid format",IF('DO NOT USE_Contact Formulas'!A341,"OK",NA()))</f>
        <v>#N/A</v>
      </c>
      <c r="Q341" s="41" t="e">
        <f>IF(LEN('Contact Data Entry'!Q341)&gt;50,"Parent/Guardian Name must be less than 50 characters",IF('DO NOT USE_Contact Formulas'!A341,"OK",NA()))</f>
        <v>#N/A</v>
      </c>
      <c r="R341" s="41" t="e">
        <f>IF(NOT(ISBLANK('Contact Data Entry'!R341)),IF(AND(ISNUMBER('Contact Data Entry'!R341),LEFT('Contact Data Entry'!R341,1)&lt;&gt;"1",LEN('Contact Data Entry'!R341)=10),"OK","Phone number must be valid format"),IF('DO NOT USE_Contact Formulas'!A341,"OK",NA()))</f>
        <v>#N/A</v>
      </c>
      <c r="S341" s="41" t="e">
        <f>IF(AND(NOT(ISBLANK('Contact Data Entry'!S341)),ISNA(VLOOKUP('Contact Data Entry'!S341,'DO NOT USE_School Picklist'!$N$3:$N$63,1,FALSE))),"Please select a value from the drop-down menu",IF('DO NOT USE_Contact Formulas'!A341,"OK",NA()))</f>
        <v>#N/A</v>
      </c>
      <c r="T341" s="41" t="e">
        <f>IF(AND(NOT(ISBLANK('Contact Data Entry'!T341)),ISNA(VLOOKUP('Contact Data Entry'!T341,'DO NOT USE_School Picklist'!$E$3:$E$10,1,FALSE))),"Please select a value from the drop-down menu",IF('DO NOT USE_Contact Formulas'!A341,"OK",NA()))</f>
        <v>#N/A</v>
      </c>
      <c r="U341" s="41" t="e">
        <f>IF(AND(NOT(ISBLANK('Contact Data Entry'!U341)),ISNA(VLOOKUP('Contact Data Entry'!U341,'DO NOT USE_School Picklist'!$F$3:$F$16,1,FALSE))),"Please select a value from the drop-down menu",IF('DO NOT USE_Contact Formulas'!A341,"OK",NA()))</f>
        <v>#N/A</v>
      </c>
      <c r="V341" s="41" t="e">
        <f>IF(LEN('Contact Data Entry'!V341)&gt;100,"Classroom(s) must be less than 100 characters",IF('DO NOT USE_Contact Formulas'!A341,"OK",NA()))</f>
        <v>#N/A</v>
      </c>
      <c r="W341" s="41" t="e">
        <f>IF(AND(NOT(ISBLANK('Contact Data Entry'!W341)),ISNA(VLOOKUP('Contact Data Entry'!W341,'DO NOT USE_School Picklist'!$K$3:$K$6,1,FALSE))),"Please select a value from the drop-down menu",IF('DO NOT USE_Contact Formulas'!A341,"OK",NA()))</f>
        <v>#N/A</v>
      </c>
      <c r="X341" s="41" t="e">
        <f>IF(AND(NOT(ISBLANK('Contact Data Entry'!X341)),ISNA(VLOOKUP('Contact Data Entry'!X341,'DO NOT USE_School Picklist'!$D$3:$D$5,1,FALSE))),"Please select a value from the drop-down menu",IF('DO NOT USE_Contact Formulas'!A341,"OK",NA()))</f>
        <v>#N/A</v>
      </c>
      <c r="Y341" s="41"/>
      <c r="Z341" s="41" t="e">
        <f>IF(AND(NOT(ISBLANK('Contact Data Entry'!Z341)),ISNA(VLOOKUP('Contact Data Entry'!Z341,'DO NOT USE_School Picklist'!$G$3:$G$5,1,FALSE))),"Please select a value from the drop-down menu",IF('DO NOT USE_Contact Formulas'!A341,"OK",NA()))</f>
        <v>#N/A</v>
      </c>
      <c r="AA341" s="41"/>
      <c r="AB341" s="41" t="e">
        <f>IF(AND(NOT(ISBLANK('Contact Data Entry'!AB341)),ISNA(VLOOKUP('Contact Data Entry'!AB341,'DO NOT USE_School Picklist'!$H$3:$H$4,1,FALSE))),"Please select a value from the drop-down menu",IF('DO NOT USE_Contact Formulas'!A341,"OK",NA()))</f>
        <v>#N/A</v>
      </c>
      <c r="AC341" s="41" t="e">
        <f ca="1">IF('Contact Data Entry'!AC341&gt;'DO NOT USE_School Picklist'!$C$3,"Test Date cannot be a future date",IF('DO NOT USE_Contact Formulas'!A341,"OK",NA()))</f>
        <v>#N/A</v>
      </c>
      <c r="AD341" s="41" t="e">
        <f>IF(AND(NOT(ISBLANK('Contact Data Entry'!AD341)),ISNA(VLOOKUP('Contact Data Entry'!AD341,'DO NOT USE_School Picklist'!$Q$3:$Q$8,1,FALSE))),"Please select a value from the drop-down menu",IF('DO NOT USE_Contact Formulas'!A341,"OK",NA()))</f>
        <v>#N/A</v>
      </c>
    </row>
    <row r="342" spans="1:30" x14ac:dyDescent="0.25">
      <c r="A342" s="40" t="e">
        <f>IF('DO NOT USE_Contact Formulas'!A342,IF('DO NOT USE_Contact Formulas'!B342,"Not all required fields are completed","OK"),NA())</f>
        <v>#N/A</v>
      </c>
      <c r="B342" s="41" t="e">
        <f>IF(AND('DO NOT USE_Contact Formulas'!A342,ISBLANK('Contact Data Entry'!B342)),"First Name is required",IF(NOT(ISBLANK('Contact Data Entry'!B342)),"OK",NA()))</f>
        <v>#N/A</v>
      </c>
      <c r="C342" s="41" t="e">
        <f>IF(AND('DO NOT USE_Contact Formulas'!A342,ISBLANK('Contact Data Entry'!C342)),"Last Name is required",IF(NOT(ISBLANK('Contact Data Entry'!C342)),"OK",NA()))</f>
        <v>#N/A</v>
      </c>
      <c r="D342" s="41" t="e">
        <f>IF(AND('DO NOT USE_Contact Formulas'!A342,ISBLANK('Contact Data Entry'!D342)),"Birthdate is required",IF(NOT(ISBLANK('Contact Data Entry'!D342)),"OK",NA()))</f>
        <v>#N/A</v>
      </c>
      <c r="E342" s="41" t="e">
        <f>IF(AND('DO NOT USE_Contact Formulas'!A342,ISBLANK('Contact Data Entry'!E342)),"Mobile Phone is required",IF(NOT(ISBLANK('Contact Data Entry'!E342)),IF(AND(ISNUMBER(VALUE('Contact Data Entry'!E342)),LEFT('Contact Data Entry'!E342,1)&lt;&gt;"1",LEN('Contact Data Entry'!E342)=10),"OK","Phone number must be valid format"),NA()))</f>
        <v>#N/A</v>
      </c>
      <c r="F342" s="41" t="e">
        <f>IF(LEN('Contact Data Entry'!F342)&gt;255,"Home Street Address must be less than 255 characters",IF('DO NOT USE_Contact Formulas'!A342,"OK",NA()))</f>
        <v>#N/A</v>
      </c>
      <c r="G342" s="41" t="e">
        <f>IF(LEN('Contact Data Entry'!G342)&gt;40,"City must be less than 40 characters",IF('DO NOT USE_Contact Formulas'!A342,"OK",NA()))</f>
        <v>#N/A</v>
      </c>
      <c r="H342" s="41" t="e">
        <f>IF(AND(NOT(ISBLANK('Contact Data Entry'!H342)),ISNA(VLOOKUP('Contact Data Entry'!H342,'DO NOT USE_School Picklist'!$P$3:$P$52,1,FALSE))),"Please select a value from the drop-down menu",IF('DO NOT USE_Contact Formulas'!A342,"OK",NA()))</f>
        <v>#N/A</v>
      </c>
      <c r="I342" s="41" t="e">
        <f>IF(AND('DO NOT USE_Contact Formulas'!A342,ISBLANK('Contact Data Entry'!I342)),"Zip is required",IF(ISBLANK('Contact Data Entry'!I342),NA(),"OK"))</f>
        <v>#N/A</v>
      </c>
      <c r="J342" s="41" t="e">
        <f>IF(AND('DO NOT USE_Contact Formulas'!A342,ISBLANK('Contact Data Entry'!J342)),"Student or Staff? is required",IF(ISBLANK('Contact Data Entry'!J342),NA(),IF(ISNA(VLOOKUP('Contact Data Entry'!J342,'DO NOT USE_School Picklist'!$B$3:$B$6,1,FALSE)),"Please select a value from the drop-down menu","OK")))</f>
        <v>#N/A</v>
      </c>
      <c r="K342" s="41" t="e">
        <f>IF(AND('Contact Data Entry'!J342='DO NOT USE_School Picklist'!$B$4,ISBLANK('Contact Data Entry'!K342)),"Occupation/Job Title is required if Student or Staff? is Yes, staff/faculty or volunteer",IF('DO NOT USE_Contact Formulas'!A342,"OK",NA()))</f>
        <v>#N/A</v>
      </c>
      <c r="L342" s="41" t="e">
        <f ca="1">IF('Contact Data Entry'!L342&gt;'DO NOT USE_School Picklist'!$C$3,"Date last on school campus/facility cannot be a future date",IF('DO NOT USE_Contact Formulas'!A342,IF(ISBLANK('Contact Data Entry'!L342),"Date last on school campus/facility is required","OK"),NA()))</f>
        <v>#N/A</v>
      </c>
      <c r="M342" s="42" t="e">
        <f ca="1">IF('Contact Data Entry'!M342&gt;'DO NOT USE_School Picklist'!$C$3,"Last Exposure Date cannot be a future date",IF('DO NOT USE_Contact Formulas'!A342,IF(ISBLANK('Contact Data Entry'!M342),"Last Exposure Date is required","OK"),NA()))</f>
        <v>#N/A</v>
      </c>
      <c r="N342" s="42" t="e">
        <f>IF(AND('DO NOT USE_Contact Formulas'!A342,ISBLANK('Contact Data Entry'!N342)),"Specific Place in the Location is required",IF(ISBLANK('Contact Data Entry'!N342),NA(),"OK"))</f>
        <v>#N/A</v>
      </c>
      <c r="O342" s="41" t="e">
        <f>IF(AND(NOT(ISBLANK('Contact Data Entry'!O342)),ISNA(VLOOKUP('Contact Data Entry'!O342,'DO NOT USE_School Picklist'!$L$3:$L$81,1,FALSE))),"Please select a value from the drop-down menu",IF('DO NOT USE_Contact Formulas'!A342,"OK",NA()))</f>
        <v>#N/A</v>
      </c>
      <c r="P342" s="41" t="e">
        <f>IF(AND(NOT(ISBLANK('Contact Data Entry'!P342)),NOT(ISNUMBER(MATCH("*@*.?*",'Contact Data Entry'!P342,0)))),"Email must be in a valid format",IF('DO NOT USE_Contact Formulas'!A342,"OK",NA()))</f>
        <v>#N/A</v>
      </c>
      <c r="Q342" s="41" t="e">
        <f>IF(LEN('Contact Data Entry'!Q342)&gt;50,"Parent/Guardian Name must be less than 50 characters",IF('DO NOT USE_Contact Formulas'!A342,"OK",NA()))</f>
        <v>#N/A</v>
      </c>
      <c r="R342" s="41" t="e">
        <f>IF(NOT(ISBLANK('Contact Data Entry'!R342)),IF(AND(ISNUMBER('Contact Data Entry'!R342),LEFT('Contact Data Entry'!R342,1)&lt;&gt;"1",LEN('Contact Data Entry'!R342)=10),"OK","Phone number must be valid format"),IF('DO NOT USE_Contact Formulas'!A342,"OK",NA()))</f>
        <v>#N/A</v>
      </c>
      <c r="S342" s="41" t="e">
        <f>IF(AND(NOT(ISBLANK('Contact Data Entry'!S342)),ISNA(VLOOKUP('Contact Data Entry'!S342,'DO NOT USE_School Picklist'!$N$3:$N$63,1,FALSE))),"Please select a value from the drop-down menu",IF('DO NOT USE_Contact Formulas'!A342,"OK",NA()))</f>
        <v>#N/A</v>
      </c>
      <c r="T342" s="41" t="e">
        <f>IF(AND(NOT(ISBLANK('Contact Data Entry'!T342)),ISNA(VLOOKUP('Contact Data Entry'!T342,'DO NOT USE_School Picklist'!$E$3:$E$10,1,FALSE))),"Please select a value from the drop-down menu",IF('DO NOT USE_Contact Formulas'!A342,"OK",NA()))</f>
        <v>#N/A</v>
      </c>
      <c r="U342" s="41" t="e">
        <f>IF(AND(NOT(ISBLANK('Contact Data Entry'!U342)),ISNA(VLOOKUP('Contact Data Entry'!U342,'DO NOT USE_School Picklist'!$F$3:$F$16,1,FALSE))),"Please select a value from the drop-down menu",IF('DO NOT USE_Contact Formulas'!A342,"OK",NA()))</f>
        <v>#N/A</v>
      </c>
      <c r="V342" s="41" t="e">
        <f>IF(LEN('Contact Data Entry'!V342)&gt;100,"Classroom(s) must be less than 100 characters",IF('DO NOT USE_Contact Formulas'!A342,"OK",NA()))</f>
        <v>#N/A</v>
      </c>
      <c r="W342" s="41" t="e">
        <f>IF(AND(NOT(ISBLANK('Contact Data Entry'!W342)),ISNA(VLOOKUP('Contact Data Entry'!W342,'DO NOT USE_School Picklist'!$K$3:$K$6,1,FALSE))),"Please select a value from the drop-down menu",IF('DO NOT USE_Contact Formulas'!A342,"OK",NA()))</f>
        <v>#N/A</v>
      </c>
      <c r="X342" s="41" t="e">
        <f>IF(AND(NOT(ISBLANK('Contact Data Entry'!X342)),ISNA(VLOOKUP('Contact Data Entry'!X342,'DO NOT USE_School Picklist'!$D$3:$D$5,1,FALSE))),"Please select a value from the drop-down menu",IF('DO NOT USE_Contact Formulas'!A342,"OK",NA()))</f>
        <v>#N/A</v>
      </c>
      <c r="Y342" s="41"/>
      <c r="Z342" s="41" t="e">
        <f>IF(AND(NOT(ISBLANK('Contact Data Entry'!Z342)),ISNA(VLOOKUP('Contact Data Entry'!Z342,'DO NOT USE_School Picklist'!$G$3:$G$5,1,FALSE))),"Please select a value from the drop-down menu",IF('DO NOT USE_Contact Formulas'!A342,"OK",NA()))</f>
        <v>#N/A</v>
      </c>
      <c r="AA342" s="41"/>
      <c r="AB342" s="41" t="e">
        <f>IF(AND(NOT(ISBLANK('Contact Data Entry'!AB342)),ISNA(VLOOKUP('Contact Data Entry'!AB342,'DO NOT USE_School Picklist'!$H$3:$H$4,1,FALSE))),"Please select a value from the drop-down menu",IF('DO NOT USE_Contact Formulas'!A342,"OK",NA()))</f>
        <v>#N/A</v>
      </c>
      <c r="AC342" s="41" t="e">
        <f ca="1">IF('Contact Data Entry'!AC342&gt;'DO NOT USE_School Picklist'!$C$3,"Test Date cannot be a future date",IF('DO NOT USE_Contact Formulas'!A342,"OK",NA()))</f>
        <v>#N/A</v>
      </c>
      <c r="AD342" s="41" t="e">
        <f>IF(AND(NOT(ISBLANK('Contact Data Entry'!AD342)),ISNA(VLOOKUP('Contact Data Entry'!AD342,'DO NOT USE_School Picklist'!$Q$3:$Q$8,1,FALSE))),"Please select a value from the drop-down menu",IF('DO NOT USE_Contact Formulas'!A342,"OK",NA()))</f>
        <v>#N/A</v>
      </c>
    </row>
    <row r="343" spans="1:30" x14ac:dyDescent="0.25">
      <c r="A343" s="40" t="e">
        <f>IF('DO NOT USE_Contact Formulas'!A343,IF('DO NOT USE_Contact Formulas'!B343,"Not all required fields are completed","OK"),NA())</f>
        <v>#N/A</v>
      </c>
      <c r="B343" s="41" t="e">
        <f>IF(AND('DO NOT USE_Contact Formulas'!A343,ISBLANK('Contact Data Entry'!B343)),"First Name is required",IF(NOT(ISBLANK('Contact Data Entry'!B343)),"OK",NA()))</f>
        <v>#N/A</v>
      </c>
      <c r="C343" s="41" t="e">
        <f>IF(AND('DO NOT USE_Contact Formulas'!A343,ISBLANK('Contact Data Entry'!C343)),"Last Name is required",IF(NOT(ISBLANK('Contact Data Entry'!C343)),"OK",NA()))</f>
        <v>#N/A</v>
      </c>
      <c r="D343" s="41" t="e">
        <f>IF(AND('DO NOT USE_Contact Formulas'!A343,ISBLANK('Contact Data Entry'!D343)),"Birthdate is required",IF(NOT(ISBLANK('Contact Data Entry'!D343)),"OK",NA()))</f>
        <v>#N/A</v>
      </c>
      <c r="E343" s="41" t="e">
        <f>IF(AND('DO NOT USE_Contact Formulas'!A343,ISBLANK('Contact Data Entry'!E343)),"Mobile Phone is required",IF(NOT(ISBLANK('Contact Data Entry'!E343)),IF(AND(ISNUMBER(VALUE('Contact Data Entry'!E343)),LEFT('Contact Data Entry'!E343,1)&lt;&gt;"1",LEN('Contact Data Entry'!E343)=10),"OK","Phone number must be valid format"),NA()))</f>
        <v>#N/A</v>
      </c>
      <c r="F343" s="41" t="e">
        <f>IF(LEN('Contact Data Entry'!F343)&gt;255,"Home Street Address must be less than 255 characters",IF('DO NOT USE_Contact Formulas'!A343,"OK",NA()))</f>
        <v>#N/A</v>
      </c>
      <c r="G343" s="41" t="e">
        <f>IF(LEN('Contact Data Entry'!G343)&gt;40,"City must be less than 40 characters",IF('DO NOT USE_Contact Formulas'!A343,"OK",NA()))</f>
        <v>#N/A</v>
      </c>
      <c r="H343" s="41" t="e">
        <f>IF(AND(NOT(ISBLANK('Contact Data Entry'!H343)),ISNA(VLOOKUP('Contact Data Entry'!H343,'DO NOT USE_School Picklist'!$P$3:$P$52,1,FALSE))),"Please select a value from the drop-down menu",IF('DO NOT USE_Contact Formulas'!A343,"OK",NA()))</f>
        <v>#N/A</v>
      </c>
      <c r="I343" s="41" t="e">
        <f>IF(AND('DO NOT USE_Contact Formulas'!A343,ISBLANK('Contact Data Entry'!I343)),"Zip is required",IF(ISBLANK('Contact Data Entry'!I343),NA(),"OK"))</f>
        <v>#N/A</v>
      </c>
      <c r="J343" s="41" t="e">
        <f>IF(AND('DO NOT USE_Contact Formulas'!A343,ISBLANK('Contact Data Entry'!J343)),"Student or Staff? is required",IF(ISBLANK('Contact Data Entry'!J343),NA(),IF(ISNA(VLOOKUP('Contact Data Entry'!J343,'DO NOT USE_School Picklist'!$B$3:$B$6,1,FALSE)),"Please select a value from the drop-down menu","OK")))</f>
        <v>#N/A</v>
      </c>
      <c r="K343" s="41" t="e">
        <f>IF(AND('Contact Data Entry'!J343='DO NOT USE_School Picklist'!$B$4,ISBLANK('Contact Data Entry'!K343)),"Occupation/Job Title is required if Student or Staff? is Yes, staff/faculty or volunteer",IF('DO NOT USE_Contact Formulas'!A343,"OK",NA()))</f>
        <v>#N/A</v>
      </c>
      <c r="L343" s="41" t="e">
        <f ca="1">IF('Contact Data Entry'!L343&gt;'DO NOT USE_School Picklist'!$C$3,"Date last on school campus/facility cannot be a future date",IF('DO NOT USE_Contact Formulas'!A343,IF(ISBLANK('Contact Data Entry'!L343),"Date last on school campus/facility is required","OK"),NA()))</f>
        <v>#N/A</v>
      </c>
      <c r="M343" s="42" t="e">
        <f ca="1">IF('Contact Data Entry'!M343&gt;'DO NOT USE_School Picklist'!$C$3,"Last Exposure Date cannot be a future date",IF('DO NOT USE_Contact Formulas'!A343,IF(ISBLANK('Contact Data Entry'!M343),"Last Exposure Date is required","OK"),NA()))</f>
        <v>#N/A</v>
      </c>
      <c r="N343" s="42" t="e">
        <f>IF(AND('DO NOT USE_Contact Formulas'!A343,ISBLANK('Contact Data Entry'!N343)),"Specific Place in the Location is required",IF(ISBLANK('Contact Data Entry'!N343),NA(),"OK"))</f>
        <v>#N/A</v>
      </c>
      <c r="O343" s="41" t="e">
        <f>IF(AND(NOT(ISBLANK('Contact Data Entry'!O343)),ISNA(VLOOKUP('Contact Data Entry'!O343,'DO NOT USE_School Picklist'!$L$3:$L$81,1,FALSE))),"Please select a value from the drop-down menu",IF('DO NOT USE_Contact Formulas'!A343,"OK",NA()))</f>
        <v>#N/A</v>
      </c>
      <c r="P343" s="41" t="e">
        <f>IF(AND(NOT(ISBLANK('Contact Data Entry'!P343)),NOT(ISNUMBER(MATCH("*@*.?*",'Contact Data Entry'!P343,0)))),"Email must be in a valid format",IF('DO NOT USE_Contact Formulas'!A343,"OK",NA()))</f>
        <v>#N/A</v>
      </c>
      <c r="Q343" s="41" t="e">
        <f>IF(LEN('Contact Data Entry'!Q343)&gt;50,"Parent/Guardian Name must be less than 50 characters",IF('DO NOT USE_Contact Formulas'!A343,"OK",NA()))</f>
        <v>#N/A</v>
      </c>
      <c r="R343" s="41" t="e">
        <f>IF(NOT(ISBLANK('Contact Data Entry'!R343)),IF(AND(ISNUMBER('Contact Data Entry'!R343),LEFT('Contact Data Entry'!R343,1)&lt;&gt;"1",LEN('Contact Data Entry'!R343)=10),"OK","Phone number must be valid format"),IF('DO NOT USE_Contact Formulas'!A343,"OK",NA()))</f>
        <v>#N/A</v>
      </c>
      <c r="S343" s="41" t="e">
        <f>IF(AND(NOT(ISBLANK('Contact Data Entry'!S343)),ISNA(VLOOKUP('Contact Data Entry'!S343,'DO NOT USE_School Picklist'!$N$3:$N$63,1,FALSE))),"Please select a value from the drop-down menu",IF('DO NOT USE_Contact Formulas'!A343,"OK",NA()))</f>
        <v>#N/A</v>
      </c>
      <c r="T343" s="41" t="e">
        <f>IF(AND(NOT(ISBLANK('Contact Data Entry'!T343)),ISNA(VLOOKUP('Contact Data Entry'!T343,'DO NOT USE_School Picklist'!$E$3:$E$10,1,FALSE))),"Please select a value from the drop-down menu",IF('DO NOT USE_Contact Formulas'!A343,"OK",NA()))</f>
        <v>#N/A</v>
      </c>
      <c r="U343" s="41" t="e">
        <f>IF(AND(NOT(ISBLANK('Contact Data Entry'!U343)),ISNA(VLOOKUP('Contact Data Entry'!U343,'DO NOT USE_School Picklist'!$F$3:$F$16,1,FALSE))),"Please select a value from the drop-down menu",IF('DO NOT USE_Contact Formulas'!A343,"OK",NA()))</f>
        <v>#N/A</v>
      </c>
      <c r="V343" s="41" t="e">
        <f>IF(LEN('Contact Data Entry'!V343)&gt;100,"Classroom(s) must be less than 100 characters",IF('DO NOT USE_Contact Formulas'!A343,"OK",NA()))</f>
        <v>#N/A</v>
      </c>
      <c r="W343" s="41" t="e">
        <f>IF(AND(NOT(ISBLANK('Contact Data Entry'!W343)),ISNA(VLOOKUP('Contact Data Entry'!W343,'DO NOT USE_School Picklist'!$K$3:$K$6,1,FALSE))),"Please select a value from the drop-down menu",IF('DO NOT USE_Contact Formulas'!A343,"OK",NA()))</f>
        <v>#N/A</v>
      </c>
      <c r="X343" s="41" t="e">
        <f>IF(AND(NOT(ISBLANK('Contact Data Entry'!X343)),ISNA(VLOOKUP('Contact Data Entry'!X343,'DO NOT USE_School Picklist'!$D$3:$D$5,1,FALSE))),"Please select a value from the drop-down menu",IF('DO NOT USE_Contact Formulas'!A343,"OK",NA()))</f>
        <v>#N/A</v>
      </c>
      <c r="Y343" s="41"/>
      <c r="Z343" s="41" t="e">
        <f>IF(AND(NOT(ISBLANK('Contact Data Entry'!Z343)),ISNA(VLOOKUP('Contact Data Entry'!Z343,'DO NOT USE_School Picklist'!$G$3:$G$5,1,FALSE))),"Please select a value from the drop-down menu",IF('DO NOT USE_Contact Formulas'!A343,"OK",NA()))</f>
        <v>#N/A</v>
      </c>
      <c r="AA343" s="41"/>
      <c r="AB343" s="41" t="e">
        <f>IF(AND(NOT(ISBLANK('Contact Data Entry'!AB343)),ISNA(VLOOKUP('Contact Data Entry'!AB343,'DO NOT USE_School Picklist'!$H$3:$H$4,1,FALSE))),"Please select a value from the drop-down menu",IF('DO NOT USE_Contact Formulas'!A343,"OK",NA()))</f>
        <v>#N/A</v>
      </c>
      <c r="AC343" s="41" t="e">
        <f ca="1">IF('Contact Data Entry'!AC343&gt;'DO NOT USE_School Picklist'!$C$3,"Test Date cannot be a future date",IF('DO NOT USE_Contact Formulas'!A343,"OK",NA()))</f>
        <v>#N/A</v>
      </c>
      <c r="AD343" s="41" t="e">
        <f>IF(AND(NOT(ISBLANK('Contact Data Entry'!AD343)),ISNA(VLOOKUP('Contact Data Entry'!AD343,'DO NOT USE_School Picklist'!$Q$3:$Q$8,1,FALSE))),"Please select a value from the drop-down menu",IF('DO NOT USE_Contact Formulas'!A343,"OK",NA()))</f>
        <v>#N/A</v>
      </c>
    </row>
    <row r="344" spans="1:30" x14ac:dyDescent="0.25">
      <c r="A344" s="40" t="e">
        <f>IF('DO NOT USE_Contact Formulas'!A344,IF('DO NOT USE_Contact Formulas'!B344,"Not all required fields are completed","OK"),NA())</f>
        <v>#N/A</v>
      </c>
      <c r="B344" s="41" t="e">
        <f>IF(AND('DO NOT USE_Contact Formulas'!A344,ISBLANK('Contact Data Entry'!B344)),"First Name is required",IF(NOT(ISBLANK('Contact Data Entry'!B344)),"OK",NA()))</f>
        <v>#N/A</v>
      </c>
      <c r="C344" s="41" t="e">
        <f>IF(AND('DO NOT USE_Contact Formulas'!A344,ISBLANK('Contact Data Entry'!C344)),"Last Name is required",IF(NOT(ISBLANK('Contact Data Entry'!C344)),"OK",NA()))</f>
        <v>#N/A</v>
      </c>
      <c r="D344" s="41" t="e">
        <f>IF(AND('DO NOT USE_Contact Formulas'!A344,ISBLANK('Contact Data Entry'!D344)),"Birthdate is required",IF(NOT(ISBLANK('Contact Data Entry'!D344)),"OK",NA()))</f>
        <v>#N/A</v>
      </c>
      <c r="E344" s="41" t="e">
        <f>IF(AND('DO NOT USE_Contact Formulas'!A344,ISBLANK('Contact Data Entry'!E344)),"Mobile Phone is required",IF(NOT(ISBLANK('Contact Data Entry'!E344)),IF(AND(ISNUMBER(VALUE('Contact Data Entry'!E344)),LEFT('Contact Data Entry'!E344,1)&lt;&gt;"1",LEN('Contact Data Entry'!E344)=10),"OK","Phone number must be valid format"),NA()))</f>
        <v>#N/A</v>
      </c>
      <c r="F344" s="41" t="e">
        <f>IF(LEN('Contact Data Entry'!F344)&gt;255,"Home Street Address must be less than 255 characters",IF('DO NOT USE_Contact Formulas'!A344,"OK",NA()))</f>
        <v>#N/A</v>
      </c>
      <c r="G344" s="41" t="e">
        <f>IF(LEN('Contact Data Entry'!G344)&gt;40,"City must be less than 40 characters",IF('DO NOT USE_Contact Formulas'!A344,"OK",NA()))</f>
        <v>#N/A</v>
      </c>
      <c r="H344" s="41" t="e">
        <f>IF(AND(NOT(ISBLANK('Contact Data Entry'!H344)),ISNA(VLOOKUP('Contact Data Entry'!H344,'DO NOT USE_School Picklist'!$P$3:$P$52,1,FALSE))),"Please select a value from the drop-down menu",IF('DO NOT USE_Contact Formulas'!A344,"OK",NA()))</f>
        <v>#N/A</v>
      </c>
      <c r="I344" s="41" t="e">
        <f>IF(AND('DO NOT USE_Contact Formulas'!A344,ISBLANK('Contact Data Entry'!I344)),"Zip is required",IF(ISBLANK('Contact Data Entry'!I344),NA(),"OK"))</f>
        <v>#N/A</v>
      </c>
      <c r="J344" s="41" t="e">
        <f>IF(AND('DO NOT USE_Contact Formulas'!A344,ISBLANK('Contact Data Entry'!J344)),"Student or Staff? is required",IF(ISBLANK('Contact Data Entry'!J344),NA(),IF(ISNA(VLOOKUP('Contact Data Entry'!J344,'DO NOT USE_School Picklist'!$B$3:$B$6,1,FALSE)),"Please select a value from the drop-down menu","OK")))</f>
        <v>#N/A</v>
      </c>
      <c r="K344" s="41" t="e">
        <f>IF(AND('Contact Data Entry'!J344='DO NOT USE_School Picklist'!$B$4,ISBLANK('Contact Data Entry'!K344)),"Occupation/Job Title is required if Student or Staff? is Yes, staff/faculty or volunteer",IF('DO NOT USE_Contact Formulas'!A344,"OK",NA()))</f>
        <v>#N/A</v>
      </c>
      <c r="L344" s="41" t="e">
        <f ca="1">IF('Contact Data Entry'!L344&gt;'DO NOT USE_School Picklist'!$C$3,"Date last on school campus/facility cannot be a future date",IF('DO NOT USE_Contact Formulas'!A344,IF(ISBLANK('Contact Data Entry'!L344),"Date last on school campus/facility is required","OK"),NA()))</f>
        <v>#N/A</v>
      </c>
      <c r="M344" s="42" t="e">
        <f ca="1">IF('Contact Data Entry'!M344&gt;'DO NOT USE_School Picklist'!$C$3,"Last Exposure Date cannot be a future date",IF('DO NOT USE_Contact Formulas'!A344,IF(ISBLANK('Contact Data Entry'!M344),"Last Exposure Date is required","OK"),NA()))</f>
        <v>#N/A</v>
      </c>
      <c r="N344" s="42" t="e">
        <f>IF(AND('DO NOT USE_Contact Formulas'!A344,ISBLANK('Contact Data Entry'!N344)),"Specific Place in the Location is required",IF(ISBLANK('Contact Data Entry'!N344),NA(),"OK"))</f>
        <v>#N/A</v>
      </c>
      <c r="O344" s="41" t="e">
        <f>IF(AND(NOT(ISBLANK('Contact Data Entry'!O344)),ISNA(VLOOKUP('Contact Data Entry'!O344,'DO NOT USE_School Picklist'!$L$3:$L$81,1,FALSE))),"Please select a value from the drop-down menu",IF('DO NOT USE_Contact Formulas'!A344,"OK",NA()))</f>
        <v>#N/A</v>
      </c>
      <c r="P344" s="41" t="e">
        <f>IF(AND(NOT(ISBLANK('Contact Data Entry'!P344)),NOT(ISNUMBER(MATCH("*@*.?*",'Contact Data Entry'!P344,0)))),"Email must be in a valid format",IF('DO NOT USE_Contact Formulas'!A344,"OK",NA()))</f>
        <v>#N/A</v>
      </c>
      <c r="Q344" s="41" t="e">
        <f>IF(LEN('Contact Data Entry'!Q344)&gt;50,"Parent/Guardian Name must be less than 50 characters",IF('DO NOT USE_Contact Formulas'!A344,"OK",NA()))</f>
        <v>#N/A</v>
      </c>
      <c r="R344" s="41" t="e">
        <f>IF(NOT(ISBLANK('Contact Data Entry'!R344)),IF(AND(ISNUMBER('Contact Data Entry'!R344),LEFT('Contact Data Entry'!R344,1)&lt;&gt;"1",LEN('Contact Data Entry'!R344)=10),"OK","Phone number must be valid format"),IF('DO NOT USE_Contact Formulas'!A344,"OK",NA()))</f>
        <v>#N/A</v>
      </c>
      <c r="S344" s="41" t="e">
        <f>IF(AND(NOT(ISBLANK('Contact Data Entry'!S344)),ISNA(VLOOKUP('Contact Data Entry'!S344,'DO NOT USE_School Picklist'!$N$3:$N$63,1,FALSE))),"Please select a value from the drop-down menu",IF('DO NOT USE_Contact Formulas'!A344,"OK",NA()))</f>
        <v>#N/A</v>
      </c>
      <c r="T344" s="41" t="e">
        <f>IF(AND(NOT(ISBLANK('Contact Data Entry'!T344)),ISNA(VLOOKUP('Contact Data Entry'!T344,'DO NOT USE_School Picklist'!$E$3:$E$10,1,FALSE))),"Please select a value from the drop-down menu",IF('DO NOT USE_Contact Formulas'!A344,"OK",NA()))</f>
        <v>#N/A</v>
      </c>
      <c r="U344" s="41" t="e">
        <f>IF(AND(NOT(ISBLANK('Contact Data Entry'!U344)),ISNA(VLOOKUP('Contact Data Entry'!U344,'DO NOT USE_School Picklist'!$F$3:$F$16,1,FALSE))),"Please select a value from the drop-down menu",IF('DO NOT USE_Contact Formulas'!A344,"OK",NA()))</f>
        <v>#N/A</v>
      </c>
      <c r="V344" s="41" t="e">
        <f>IF(LEN('Contact Data Entry'!V344)&gt;100,"Classroom(s) must be less than 100 characters",IF('DO NOT USE_Contact Formulas'!A344,"OK",NA()))</f>
        <v>#N/A</v>
      </c>
      <c r="W344" s="41" t="e">
        <f>IF(AND(NOT(ISBLANK('Contact Data Entry'!W344)),ISNA(VLOOKUP('Contact Data Entry'!W344,'DO NOT USE_School Picklist'!$K$3:$K$6,1,FALSE))),"Please select a value from the drop-down menu",IF('DO NOT USE_Contact Formulas'!A344,"OK",NA()))</f>
        <v>#N/A</v>
      </c>
      <c r="X344" s="41" t="e">
        <f>IF(AND(NOT(ISBLANK('Contact Data Entry'!X344)),ISNA(VLOOKUP('Contact Data Entry'!X344,'DO NOT USE_School Picklist'!$D$3:$D$5,1,FALSE))),"Please select a value from the drop-down menu",IF('DO NOT USE_Contact Formulas'!A344,"OK",NA()))</f>
        <v>#N/A</v>
      </c>
      <c r="Y344" s="41"/>
      <c r="Z344" s="41" t="e">
        <f>IF(AND(NOT(ISBLANK('Contact Data Entry'!Z344)),ISNA(VLOOKUP('Contact Data Entry'!Z344,'DO NOT USE_School Picklist'!$G$3:$G$5,1,FALSE))),"Please select a value from the drop-down menu",IF('DO NOT USE_Contact Formulas'!A344,"OK",NA()))</f>
        <v>#N/A</v>
      </c>
      <c r="AA344" s="41"/>
      <c r="AB344" s="41" t="e">
        <f>IF(AND(NOT(ISBLANK('Contact Data Entry'!AB344)),ISNA(VLOOKUP('Contact Data Entry'!AB344,'DO NOT USE_School Picklist'!$H$3:$H$4,1,FALSE))),"Please select a value from the drop-down menu",IF('DO NOT USE_Contact Formulas'!A344,"OK",NA()))</f>
        <v>#N/A</v>
      </c>
      <c r="AC344" s="41" t="e">
        <f ca="1">IF('Contact Data Entry'!AC344&gt;'DO NOT USE_School Picklist'!$C$3,"Test Date cannot be a future date",IF('DO NOT USE_Contact Formulas'!A344,"OK",NA()))</f>
        <v>#N/A</v>
      </c>
      <c r="AD344" s="41" t="e">
        <f>IF(AND(NOT(ISBLANK('Contact Data Entry'!AD344)),ISNA(VLOOKUP('Contact Data Entry'!AD344,'DO NOT USE_School Picklist'!$Q$3:$Q$8,1,FALSE))),"Please select a value from the drop-down menu",IF('DO NOT USE_Contact Formulas'!A344,"OK",NA()))</f>
        <v>#N/A</v>
      </c>
    </row>
    <row r="345" spans="1:30" x14ac:dyDescent="0.25">
      <c r="A345" s="40" t="e">
        <f>IF('DO NOT USE_Contact Formulas'!A345,IF('DO NOT USE_Contact Formulas'!B345,"Not all required fields are completed","OK"),NA())</f>
        <v>#N/A</v>
      </c>
      <c r="B345" s="41" t="e">
        <f>IF(AND('DO NOT USE_Contact Formulas'!A345,ISBLANK('Contact Data Entry'!B345)),"First Name is required",IF(NOT(ISBLANK('Contact Data Entry'!B345)),"OK",NA()))</f>
        <v>#N/A</v>
      </c>
      <c r="C345" s="41" t="e">
        <f>IF(AND('DO NOT USE_Contact Formulas'!A345,ISBLANK('Contact Data Entry'!C345)),"Last Name is required",IF(NOT(ISBLANK('Contact Data Entry'!C345)),"OK",NA()))</f>
        <v>#N/A</v>
      </c>
      <c r="D345" s="41" t="e">
        <f>IF(AND('DO NOT USE_Contact Formulas'!A345,ISBLANK('Contact Data Entry'!D345)),"Birthdate is required",IF(NOT(ISBLANK('Contact Data Entry'!D345)),"OK",NA()))</f>
        <v>#N/A</v>
      </c>
      <c r="E345" s="41" t="e">
        <f>IF(AND('DO NOT USE_Contact Formulas'!A345,ISBLANK('Contact Data Entry'!E345)),"Mobile Phone is required",IF(NOT(ISBLANK('Contact Data Entry'!E345)),IF(AND(ISNUMBER(VALUE('Contact Data Entry'!E345)),LEFT('Contact Data Entry'!E345,1)&lt;&gt;"1",LEN('Contact Data Entry'!E345)=10),"OK","Phone number must be valid format"),NA()))</f>
        <v>#N/A</v>
      </c>
      <c r="F345" s="41" t="e">
        <f>IF(LEN('Contact Data Entry'!F345)&gt;255,"Home Street Address must be less than 255 characters",IF('DO NOT USE_Contact Formulas'!A345,"OK",NA()))</f>
        <v>#N/A</v>
      </c>
      <c r="G345" s="41" t="e">
        <f>IF(LEN('Contact Data Entry'!G345)&gt;40,"City must be less than 40 characters",IF('DO NOT USE_Contact Formulas'!A345,"OK",NA()))</f>
        <v>#N/A</v>
      </c>
      <c r="H345" s="41" t="e">
        <f>IF(AND(NOT(ISBLANK('Contact Data Entry'!H345)),ISNA(VLOOKUP('Contact Data Entry'!H345,'DO NOT USE_School Picklist'!$P$3:$P$52,1,FALSE))),"Please select a value from the drop-down menu",IF('DO NOT USE_Contact Formulas'!A345,"OK",NA()))</f>
        <v>#N/A</v>
      </c>
      <c r="I345" s="41" t="e">
        <f>IF(AND('DO NOT USE_Contact Formulas'!A345,ISBLANK('Contact Data Entry'!I345)),"Zip is required",IF(ISBLANK('Contact Data Entry'!I345),NA(),"OK"))</f>
        <v>#N/A</v>
      </c>
      <c r="J345" s="41" t="e">
        <f>IF(AND('DO NOT USE_Contact Formulas'!A345,ISBLANK('Contact Data Entry'!J345)),"Student or Staff? is required",IF(ISBLANK('Contact Data Entry'!J345),NA(),IF(ISNA(VLOOKUP('Contact Data Entry'!J345,'DO NOT USE_School Picklist'!$B$3:$B$6,1,FALSE)),"Please select a value from the drop-down menu","OK")))</f>
        <v>#N/A</v>
      </c>
      <c r="K345" s="41" t="e">
        <f>IF(AND('Contact Data Entry'!J345='DO NOT USE_School Picklist'!$B$4,ISBLANK('Contact Data Entry'!K345)),"Occupation/Job Title is required if Student or Staff? is Yes, staff/faculty or volunteer",IF('DO NOT USE_Contact Formulas'!A345,"OK",NA()))</f>
        <v>#N/A</v>
      </c>
      <c r="L345" s="41" t="e">
        <f ca="1">IF('Contact Data Entry'!L345&gt;'DO NOT USE_School Picklist'!$C$3,"Date last on school campus/facility cannot be a future date",IF('DO NOT USE_Contact Formulas'!A345,IF(ISBLANK('Contact Data Entry'!L345),"Date last on school campus/facility is required","OK"),NA()))</f>
        <v>#N/A</v>
      </c>
      <c r="M345" s="42" t="e">
        <f ca="1">IF('Contact Data Entry'!M345&gt;'DO NOT USE_School Picklist'!$C$3,"Last Exposure Date cannot be a future date",IF('DO NOT USE_Contact Formulas'!A345,IF(ISBLANK('Contact Data Entry'!M345),"Last Exposure Date is required","OK"),NA()))</f>
        <v>#N/A</v>
      </c>
      <c r="N345" s="42" t="e">
        <f>IF(AND('DO NOT USE_Contact Formulas'!A345,ISBLANK('Contact Data Entry'!N345)),"Specific Place in the Location is required",IF(ISBLANK('Contact Data Entry'!N345),NA(),"OK"))</f>
        <v>#N/A</v>
      </c>
      <c r="O345" s="41" t="e">
        <f>IF(AND(NOT(ISBLANK('Contact Data Entry'!O345)),ISNA(VLOOKUP('Contact Data Entry'!O345,'DO NOT USE_School Picklist'!$L$3:$L$81,1,FALSE))),"Please select a value from the drop-down menu",IF('DO NOT USE_Contact Formulas'!A345,"OK",NA()))</f>
        <v>#N/A</v>
      </c>
      <c r="P345" s="41" t="e">
        <f>IF(AND(NOT(ISBLANK('Contact Data Entry'!P345)),NOT(ISNUMBER(MATCH("*@*.?*",'Contact Data Entry'!P345,0)))),"Email must be in a valid format",IF('DO NOT USE_Contact Formulas'!A345,"OK",NA()))</f>
        <v>#N/A</v>
      </c>
      <c r="Q345" s="41" t="e">
        <f>IF(LEN('Contact Data Entry'!Q345)&gt;50,"Parent/Guardian Name must be less than 50 characters",IF('DO NOT USE_Contact Formulas'!A345,"OK",NA()))</f>
        <v>#N/A</v>
      </c>
      <c r="R345" s="41" t="e">
        <f>IF(NOT(ISBLANK('Contact Data Entry'!R345)),IF(AND(ISNUMBER('Contact Data Entry'!R345),LEFT('Contact Data Entry'!R345,1)&lt;&gt;"1",LEN('Contact Data Entry'!R345)=10),"OK","Phone number must be valid format"),IF('DO NOT USE_Contact Formulas'!A345,"OK",NA()))</f>
        <v>#N/A</v>
      </c>
      <c r="S345" s="41" t="e">
        <f>IF(AND(NOT(ISBLANK('Contact Data Entry'!S345)),ISNA(VLOOKUP('Contact Data Entry'!S345,'DO NOT USE_School Picklist'!$N$3:$N$63,1,FALSE))),"Please select a value from the drop-down menu",IF('DO NOT USE_Contact Formulas'!A345,"OK",NA()))</f>
        <v>#N/A</v>
      </c>
      <c r="T345" s="41" t="e">
        <f>IF(AND(NOT(ISBLANK('Contact Data Entry'!T345)),ISNA(VLOOKUP('Contact Data Entry'!T345,'DO NOT USE_School Picklist'!$E$3:$E$10,1,FALSE))),"Please select a value from the drop-down menu",IF('DO NOT USE_Contact Formulas'!A345,"OK",NA()))</f>
        <v>#N/A</v>
      </c>
      <c r="U345" s="41" t="e">
        <f>IF(AND(NOT(ISBLANK('Contact Data Entry'!U345)),ISNA(VLOOKUP('Contact Data Entry'!U345,'DO NOT USE_School Picklist'!$F$3:$F$16,1,FALSE))),"Please select a value from the drop-down menu",IF('DO NOT USE_Contact Formulas'!A345,"OK",NA()))</f>
        <v>#N/A</v>
      </c>
      <c r="V345" s="41" t="e">
        <f>IF(LEN('Contact Data Entry'!V345)&gt;100,"Classroom(s) must be less than 100 characters",IF('DO NOT USE_Contact Formulas'!A345,"OK",NA()))</f>
        <v>#N/A</v>
      </c>
      <c r="W345" s="41" t="e">
        <f>IF(AND(NOT(ISBLANK('Contact Data Entry'!W345)),ISNA(VLOOKUP('Contact Data Entry'!W345,'DO NOT USE_School Picklist'!$K$3:$K$6,1,FALSE))),"Please select a value from the drop-down menu",IF('DO NOT USE_Contact Formulas'!A345,"OK",NA()))</f>
        <v>#N/A</v>
      </c>
      <c r="X345" s="41" t="e">
        <f>IF(AND(NOT(ISBLANK('Contact Data Entry'!X345)),ISNA(VLOOKUP('Contact Data Entry'!X345,'DO NOT USE_School Picklist'!$D$3:$D$5,1,FALSE))),"Please select a value from the drop-down menu",IF('DO NOT USE_Contact Formulas'!A345,"OK",NA()))</f>
        <v>#N/A</v>
      </c>
      <c r="Y345" s="41"/>
      <c r="Z345" s="41" t="e">
        <f>IF(AND(NOT(ISBLANK('Contact Data Entry'!Z345)),ISNA(VLOOKUP('Contact Data Entry'!Z345,'DO NOT USE_School Picklist'!$G$3:$G$5,1,FALSE))),"Please select a value from the drop-down menu",IF('DO NOT USE_Contact Formulas'!A345,"OK",NA()))</f>
        <v>#N/A</v>
      </c>
      <c r="AA345" s="41"/>
      <c r="AB345" s="41" t="e">
        <f>IF(AND(NOT(ISBLANK('Contact Data Entry'!AB345)),ISNA(VLOOKUP('Contact Data Entry'!AB345,'DO NOT USE_School Picklist'!$H$3:$H$4,1,FALSE))),"Please select a value from the drop-down menu",IF('DO NOT USE_Contact Formulas'!A345,"OK",NA()))</f>
        <v>#N/A</v>
      </c>
      <c r="AC345" s="41" t="e">
        <f ca="1">IF('Contact Data Entry'!AC345&gt;'DO NOT USE_School Picklist'!$C$3,"Test Date cannot be a future date",IF('DO NOT USE_Contact Formulas'!A345,"OK",NA()))</f>
        <v>#N/A</v>
      </c>
      <c r="AD345" s="41" t="e">
        <f>IF(AND(NOT(ISBLANK('Contact Data Entry'!AD345)),ISNA(VLOOKUP('Contact Data Entry'!AD345,'DO NOT USE_School Picklist'!$Q$3:$Q$8,1,FALSE))),"Please select a value from the drop-down menu",IF('DO NOT USE_Contact Formulas'!A345,"OK",NA()))</f>
        <v>#N/A</v>
      </c>
    </row>
    <row r="346" spans="1:30" x14ac:dyDescent="0.25">
      <c r="A346" s="40" t="e">
        <f>IF('DO NOT USE_Contact Formulas'!A346,IF('DO NOT USE_Contact Formulas'!B346,"Not all required fields are completed","OK"),NA())</f>
        <v>#N/A</v>
      </c>
      <c r="B346" s="41" t="e">
        <f>IF(AND('DO NOT USE_Contact Formulas'!A346,ISBLANK('Contact Data Entry'!B346)),"First Name is required",IF(NOT(ISBLANK('Contact Data Entry'!B346)),"OK",NA()))</f>
        <v>#N/A</v>
      </c>
      <c r="C346" s="41" t="e">
        <f>IF(AND('DO NOT USE_Contact Formulas'!A346,ISBLANK('Contact Data Entry'!C346)),"Last Name is required",IF(NOT(ISBLANK('Contact Data Entry'!C346)),"OK",NA()))</f>
        <v>#N/A</v>
      </c>
      <c r="D346" s="41" t="e">
        <f>IF(AND('DO NOT USE_Contact Formulas'!A346,ISBLANK('Contact Data Entry'!D346)),"Birthdate is required",IF(NOT(ISBLANK('Contact Data Entry'!D346)),"OK",NA()))</f>
        <v>#N/A</v>
      </c>
      <c r="E346" s="41" t="e">
        <f>IF(AND('DO NOT USE_Contact Formulas'!A346,ISBLANK('Contact Data Entry'!E346)),"Mobile Phone is required",IF(NOT(ISBLANK('Contact Data Entry'!E346)),IF(AND(ISNUMBER(VALUE('Contact Data Entry'!E346)),LEFT('Contact Data Entry'!E346,1)&lt;&gt;"1",LEN('Contact Data Entry'!E346)=10),"OK","Phone number must be valid format"),NA()))</f>
        <v>#N/A</v>
      </c>
      <c r="F346" s="41" t="e">
        <f>IF(LEN('Contact Data Entry'!F346)&gt;255,"Home Street Address must be less than 255 characters",IF('DO NOT USE_Contact Formulas'!A346,"OK",NA()))</f>
        <v>#N/A</v>
      </c>
      <c r="G346" s="41" t="e">
        <f>IF(LEN('Contact Data Entry'!G346)&gt;40,"City must be less than 40 characters",IF('DO NOT USE_Contact Formulas'!A346,"OK",NA()))</f>
        <v>#N/A</v>
      </c>
      <c r="H346" s="41" t="e">
        <f>IF(AND(NOT(ISBLANK('Contact Data Entry'!H346)),ISNA(VLOOKUP('Contact Data Entry'!H346,'DO NOT USE_School Picklist'!$P$3:$P$52,1,FALSE))),"Please select a value from the drop-down menu",IF('DO NOT USE_Contact Formulas'!A346,"OK",NA()))</f>
        <v>#N/A</v>
      </c>
      <c r="I346" s="41" t="e">
        <f>IF(AND('DO NOT USE_Contact Formulas'!A346,ISBLANK('Contact Data Entry'!I346)),"Zip is required",IF(ISBLANK('Contact Data Entry'!I346),NA(),"OK"))</f>
        <v>#N/A</v>
      </c>
      <c r="J346" s="41" t="e">
        <f>IF(AND('DO NOT USE_Contact Formulas'!A346,ISBLANK('Contact Data Entry'!J346)),"Student or Staff? is required",IF(ISBLANK('Contact Data Entry'!J346),NA(),IF(ISNA(VLOOKUP('Contact Data Entry'!J346,'DO NOT USE_School Picklist'!$B$3:$B$6,1,FALSE)),"Please select a value from the drop-down menu","OK")))</f>
        <v>#N/A</v>
      </c>
      <c r="K346" s="41" t="e">
        <f>IF(AND('Contact Data Entry'!J346='DO NOT USE_School Picklist'!$B$4,ISBLANK('Contact Data Entry'!K346)),"Occupation/Job Title is required if Student or Staff? is Yes, staff/faculty or volunteer",IF('DO NOT USE_Contact Formulas'!A346,"OK",NA()))</f>
        <v>#N/A</v>
      </c>
      <c r="L346" s="41" t="e">
        <f ca="1">IF('Contact Data Entry'!L346&gt;'DO NOT USE_School Picklist'!$C$3,"Date last on school campus/facility cannot be a future date",IF('DO NOT USE_Contact Formulas'!A346,IF(ISBLANK('Contact Data Entry'!L346),"Date last on school campus/facility is required","OK"),NA()))</f>
        <v>#N/A</v>
      </c>
      <c r="M346" s="42" t="e">
        <f ca="1">IF('Contact Data Entry'!M346&gt;'DO NOT USE_School Picklist'!$C$3,"Last Exposure Date cannot be a future date",IF('DO NOT USE_Contact Formulas'!A346,IF(ISBLANK('Contact Data Entry'!M346),"Last Exposure Date is required","OK"),NA()))</f>
        <v>#N/A</v>
      </c>
      <c r="N346" s="42" t="e">
        <f>IF(AND('DO NOT USE_Contact Formulas'!A346,ISBLANK('Contact Data Entry'!N346)),"Specific Place in the Location is required",IF(ISBLANK('Contact Data Entry'!N346),NA(),"OK"))</f>
        <v>#N/A</v>
      </c>
      <c r="O346" s="41" t="e">
        <f>IF(AND(NOT(ISBLANK('Contact Data Entry'!O346)),ISNA(VLOOKUP('Contact Data Entry'!O346,'DO NOT USE_School Picklist'!$L$3:$L$81,1,FALSE))),"Please select a value from the drop-down menu",IF('DO NOT USE_Contact Formulas'!A346,"OK",NA()))</f>
        <v>#N/A</v>
      </c>
      <c r="P346" s="41" t="e">
        <f>IF(AND(NOT(ISBLANK('Contact Data Entry'!P346)),NOT(ISNUMBER(MATCH("*@*.?*",'Contact Data Entry'!P346,0)))),"Email must be in a valid format",IF('DO NOT USE_Contact Formulas'!A346,"OK",NA()))</f>
        <v>#N/A</v>
      </c>
      <c r="Q346" s="41" t="e">
        <f>IF(LEN('Contact Data Entry'!Q346)&gt;50,"Parent/Guardian Name must be less than 50 characters",IF('DO NOT USE_Contact Formulas'!A346,"OK",NA()))</f>
        <v>#N/A</v>
      </c>
      <c r="R346" s="41" t="e">
        <f>IF(NOT(ISBLANK('Contact Data Entry'!R346)),IF(AND(ISNUMBER('Contact Data Entry'!R346),LEFT('Contact Data Entry'!R346,1)&lt;&gt;"1",LEN('Contact Data Entry'!R346)=10),"OK","Phone number must be valid format"),IF('DO NOT USE_Contact Formulas'!A346,"OK",NA()))</f>
        <v>#N/A</v>
      </c>
      <c r="S346" s="41" t="e">
        <f>IF(AND(NOT(ISBLANK('Contact Data Entry'!S346)),ISNA(VLOOKUP('Contact Data Entry'!S346,'DO NOT USE_School Picklist'!$N$3:$N$63,1,FALSE))),"Please select a value from the drop-down menu",IF('DO NOT USE_Contact Formulas'!A346,"OK",NA()))</f>
        <v>#N/A</v>
      </c>
      <c r="T346" s="41" t="e">
        <f>IF(AND(NOT(ISBLANK('Contact Data Entry'!T346)),ISNA(VLOOKUP('Contact Data Entry'!T346,'DO NOT USE_School Picklist'!$E$3:$E$10,1,FALSE))),"Please select a value from the drop-down menu",IF('DO NOT USE_Contact Formulas'!A346,"OK",NA()))</f>
        <v>#N/A</v>
      </c>
      <c r="U346" s="41" t="e">
        <f>IF(AND(NOT(ISBLANK('Contact Data Entry'!U346)),ISNA(VLOOKUP('Contact Data Entry'!U346,'DO NOT USE_School Picklist'!$F$3:$F$16,1,FALSE))),"Please select a value from the drop-down menu",IF('DO NOT USE_Contact Formulas'!A346,"OK",NA()))</f>
        <v>#N/A</v>
      </c>
      <c r="V346" s="41" t="e">
        <f>IF(LEN('Contact Data Entry'!V346)&gt;100,"Classroom(s) must be less than 100 characters",IF('DO NOT USE_Contact Formulas'!A346,"OK",NA()))</f>
        <v>#N/A</v>
      </c>
      <c r="W346" s="41" t="e">
        <f>IF(AND(NOT(ISBLANK('Contact Data Entry'!W346)),ISNA(VLOOKUP('Contact Data Entry'!W346,'DO NOT USE_School Picklist'!$K$3:$K$6,1,FALSE))),"Please select a value from the drop-down menu",IF('DO NOT USE_Contact Formulas'!A346,"OK",NA()))</f>
        <v>#N/A</v>
      </c>
      <c r="X346" s="41" t="e">
        <f>IF(AND(NOT(ISBLANK('Contact Data Entry'!X346)),ISNA(VLOOKUP('Contact Data Entry'!X346,'DO NOT USE_School Picklist'!$D$3:$D$5,1,FALSE))),"Please select a value from the drop-down menu",IF('DO NOT USE_Contact Formulas'!A346,"OK",NA()))</f>
        <v>#N/A</v>
      </c>
      <c r="Y346" s="41"/>
      <c r="Z346" s="41" t="e">
        <f>IF(AND(NOT(ISBLANK('Contact Data Entry'!Z346)),ISNA(VLOOKUP('Contact Data Entry'!Z346,'DO NOT USE_School Picklist'!$G$3:$G$5,1,FALSE))),"Please select a value from the drop-down menu",IF('DO NOT USE_Contact Formulas'!A346,"OK",NA()))</f>
        <v>#N/A</v>
      </c>
      <c r="AA346" s="41"/>
      <c r="AB346" s="41" t="e">
        <f>IF(AND(NOT(ISBLANK('Contact Data Entry'!AB346)),ISNA(VLOOKUP('Contact Data Entry'!AB346,'DO NOT USE_School Picklist'!$H$3:$H$4,1,FALSE))),"Please select a value from the drop-down menu",IF('DO NOT USE_Contact Formulas'!A346,"OK",NA()))</f>
        <v>#N/A</v>
      </c>
      <c r="AC346" s="41" t="e">
        <f ca="1">IF('Contact Data Entry'!AC346&gt;'DO NOT USE_School Picklist'!$C$3,"Test Date cannot be a future date",IF('DO NOT USE_Contact Formulas'!A346,"OK",NA()))</f>
        <v>#N/A</v>
      </c>
      <c r="AD346" s="41" t="e">
        <f>IF(AND(NOT(ISBLANK('Contact Data Entry'!AD346)),ISNA(VLOOKUP('Contact Data Entry'!AD346,'DO NOT USE_School Picklist'!$Q$3:$Q$8,1,FALSE))),"Please select a value from the drop-down menu",IF('DO NOT USE_Contact Formulas'!A346,"OK",NA()))</f>
        <v>#N/A</v>
      </c>
    </row>
    <row r="347" spans="1:30" x14ac:dyDescent="0.25">
      <c r="A347" s="40" t="e">
        <f>IF('DO NOT USE_Contact Formulas'!A347,IF('DO NOT USE_Contact Formulas'!B347,"Not all required fields are completed","OK"),NA())</f>
        <v>#N/A</v>
      </c>
      <c r="B347" s="41" t="e">
        <f>IF(AND('DO NOT USE_Contact Formulas'!A347,ISBLANK('Contact Data Entry'!B347)),"First Name is required",IF(NOT(ISBLANK('Contact Data Entry'!B347)),"OK",NA()))</f>
        <v>#N/A</v>
      </c>
      <c r="C347" s="41" t="e">
        <f>IF(AND('DO NOT USE_Contact Formulas'!A347,ISBLANK('Contact Data Entry'!C347)),"Last Name is required",IF(NOT(ISBLANK('Contact Data Entry'!C347)),"OK",NA()))</f>
        <v>#N/A</v>
      </c>
      <c r="D347" s="41" t="e">
        <f>IF(AND('DO NOT USE_Contact Formulas'!A347,ISBLANK('Contact Data Entry'!D347)),"Birthdate is required",IF(NOT(ISBLANK('Contact Data Entry'!D347)),"OK",NA()))</f>
        <v>#N/A</v>
      </c>
      <c r="E347" s="41" t="e">
        <f>IF(AND('DO NOT USE_Contact Formulas'!A347,ISBLANK('Contact Data Entry'!E347)),"Mobile Phone is required",IF(NOT(ISBLANK('Contact Data Entry'!E347)),IF(AND(ISNUMBER(VALUE('Contact Data Entry'!E347)),LEFT('Contact Data Entry'!E347,1)&lt;&gt;"1",LEN('Contact Data Entry'!E347)=10),"OK","Phone number must be valid format"),NA()))</f>
        <v>#N/A</v>
      </c>
      <c r="F347" s="41" t="e">
        <f>IF(LEN('Contact Data Entry'!F347)&gt;255,"Home Street Address must be less than 255 characters",IF('DO NOT USE_Contact Formulas'!A347,"OK",NA()))</f>
        <v>#N/A</v>
      </c>
      <c r="G347" s="41" t="e">
        <f>IF(LEN('Contact Data Entry'!G347)&gt;40,"City must be less than 40 characters",IF('DO NOT USE_Contact Formulas'!A347,"OK",NA()))</f>
        <v>#N/A</v>
      </c>
      <c r="H347" s="41" t="e">
        <f>IF(AND(NOT(ISBLANK('Contact Data Entry'!H347)),ISNA(VLOOKUP('Contact Data Entry'!H347,'DO NOT USE_School Picklist'!$P$3:$P$52,1,FALSE))),"Please select a value from the drop-down menu",IF('DO NOT USE_Contact Formulas'!A347,"OK",NA()))</f>
        <v>#N/A</v>
      </c>
      <c r="I347" s="41" t="e">
        <f>IF(AND('DO NOT USE_Contact Formulas'!A347,ISBLANK('Contact Data Entry'!I347)),"Zip is required",IF(ISBLANK('Contact Data Entry'!I347),NA(),"OK"))</f>
        <v>#N/A</v>
      </c>
      <c r="J347" s="41" t="e">
        <f>IF(AND('DO NOT USE_Contact Formulas'!A347,ISBLANK('Contact Data Entry'!J347)),"Student or Staff? is required",IF(ISBLANK('Contact Data Entry'!J347),NA(),IF(ISNA(VLOOKUP('Contact Data Entry'!J347,'DO NOT USE_School Picklist'!$B$3:$B$6,1,FALSE)),"Please select a value from the drop-down menu","OK")))</f>
        <v>#N/A</v>
      </c>
      <c r="K347" s="41" t="e">
        <f>IF(AND('Contact Data Entry'!J347='DO NOT USE_School Picklist'!$B$4,ISBLANK('Contact Data Entry'!K347)),"Occupation/Job Title is required if Student or Staff? is Yes, staff/faculty or volunteer",IF('DO NOT USE_Contact Formulas'!A347,"OK",NA()))</f>
        <v>#N/A</v>
      </c>
      <c r="L347" s="41" t="e">
        <f ca="1">IF('Contact Data Entry'!L347&gt;'DO NOT USE_School Picklist'!$C$3,"Date last on school campus/facility cannot be a future date",IF('DO NOT USE_Contact Formulas'!A347,IF(ISBLANK('Contact Data Entry'!L347),"Date last on school campus/facility is required","OK"),NA()))</f>
        <v>#N/A</v>
      </c>
      <c r="M347" s="42" t="e">
        <f ca="1">IF('Contact Data Entry'!M347&gt;'DO NOT USE_School Picklist'!$C$3,"Last Exposure Date cannot be a future date",IF('DO NOT USE_Contact Formulas'!A347,IF(ISBLANK('Contact Data Entry'!M347),"Last Exposure Date is required","OK"),NA()))</f>
        <v>#N/A</v>
      </c>
      <c r="N347" s="42" t="e">
        <f>IF(AND('DO NOT USE_Contact Formulas'!A347,ISBLANK('Contact Data Entry'!N347)),"Specific Place in the Location is required",IF(ISBLANK('Contact Data Entry'!N347),NA(),"OK"))</f>
        <v>#N/A</v>
      </c>
      <c r="O347" s="41" t="e">
        <f>IF(AND(NOT(ISBLANK('Contact Data Entry'!O347)),ISNA(VLOOKUP('Contact Data Entry'!O347,'DO NOT USE_School Picklist'!$L$3:$L$81,1,FALSE))),"Please select a value from the drop-down menu",IF('DO NOT USE_Contact Formulas'!A347,"OK",NA()))</f>
        <v>#N/A</v>
      </c>
      <c r="P347" s="41" t="e">
        <f>IF(AND(NOT(ISBLANK('Contact Data Entry'!P347)),NOT(ISNUMBER(MATCH("*@*.?*",'Contact Data Entry'!P347,0)))),"Email must be in a valid format",IF('DO NOT USE_Contact Formulas'!A347,"OK",NA()))</f>
        <v>#N/A</v>
      </c>
      <c r="Q347" s="41" t="e">
        <f>IF(LEN('Contact Data Entry'!Q347)&gt;50,"Parent/Guardian Name must be less than 50 characters",IF('DO NOT USE_Contact Formulas'!A347,"OK",NA()))</f>
        <v>#N/A</v>
      </c>
      <c r="R347" s="41" t="e">
        <f>IF(NOT(ISBLANK('Contact Data Entry'!R347)),IF(AND(ISNUMBER('Contact Data Entry'!R347),LEFT('Contact Data Entry'!R347,1)&lt;&gt;"1",LEN('Contact Data Entry'!R347)=10),"OK","Phone number must be valid format"),IF('DO NOT USE_Contact Formulas'!A347,"OK",NA()))</f>
        <v>#N/A</v>
      </c>
      <c r="S347" s="41" t="e">
        <f>IF(AND(NOT(ISBLANK('Contact Data Entry'!S347)),ISNA(VLOOKUP('Contact Data Entry'!S347,'DO NOT USE_School Picklist'!$N$3:$N$63,1,FALSE))),"Please select a value from the drop-down menu",IF('DO NOT USE_Contact Formulas'!A347,"OK",NA()))</f>
        <v>#N/A</v>
      </c>
      <c r="T347" s="41" t="e">
        <f>IF(AND(NOT(ISBLANK('Contact Data Entry'!T347)),ISNA(VLOOKUP('Contact Data Entry'!T347,'DO NOT USE_School Picklist'!$E$3:$E$10,1,FALSE))),"Please select a value from the drop-down menu",IF('DO NOT USE_Contact Formulas'!A347,"OK",NA()))</f>
        <v>#N/A</v>
      </c>
      <c r="U347" s="41" t="e">
        <f>IF(AND(NOT(ISBLANK('Contact Data Entry'!U347)),ISNA(VLOOKUP('Contact Data Entry'!U347,'DO NOT USE_School Picklist'!$F$3:$F$16,1,FALSE))),"Please select a value from the drop-down menu",IF('DO NOT USE_Contact Formulas'!A347,"OK",NA()))</f>
        <v>#N/A</v>
      </c>
      <c r="V347" s="41" t="e">
        <f>IF(LEN('Contact Data Entry'!V347)&gt;100,"Classroom(s) must be less than 100 characters",IF('DO NOT USE_Contact Formulas'!A347,"OK",NA()))</f>
        <v>#N/A</v>
      </c>
      <c r="W347" s="41" t="e">
        <f>IF(AND(NOT(ISBLANK('Contact Data Entry'!W347)),ISNA(VLOOKUP('Contact Data Entry'!W347,'DO NOT USE_School Picklist'!$K$3:$K$6,1,FALSE))),"Please select a value from the drop-down menu",IF('DO NOT USE_Contact Formulas'!A347,"OK",NA()))</f>
        <v>#N/A</v>
      </c>
      <c r="X347" s="41" t="e">
        <f>IF(AND(NOT(ISBLANK('Contact Data Entry'!X347)),ISNA(VLOOKUP('Contact Data Entry'!X347,'DO NOT USE_School Picklist'!$D$3:$D$5,1,FALSE))),"Please select a value from the drop-down menu",IF('DO NOT USE_Contact Formulas'!A347,"OK",NA()))</f>
        <v>#N/A</v>
      </c>
      <c r="Y347" s="41"/>
      <c r="Z347" s="41" t="e">
        <f>IF(AND(NOT(ISBLANK('Contact Data Entry'!Z347)),ISNA(VLOOKUP('Contact Data Entry'!Z347,'DO NOT USE_School Picklist'!$G$3:$G$5,1,FALSE))),"Please select a value from the drop-down menu",IF('DO NOT USE_Contact Formulas'!A347,"OK",NA()))</f>
        <v>#N/A</v>
      </c>
      <c r="AA347" s="41"/>
      <c r="AB347" s="41" t="e">
        <f>IF(AND(NOT(ISBLANK('Contact Data Entry'!AB347)),ISNA(VLOOKUP('Contact Data Entry'!AB347,'DO NOT USE_School Picklist'!$H$3:$H$4,1,FALSE))),"Please select a value from the drop-down menu",IF('DO NOT USE_Contact Formulas'!A347,"OK",NA()))</f>
        <v>#N/A</v>
      </c>
      <c r="AC347" s="41" t="e">
        <f ca="1">IF('Contact Data Entry'!AC347&gt;'DO NOT USE_School Picklist'!$C$3,"Test Date cannot be a future date",IF('DO NOT USE_Contact Formulas'!A347,"OK",NA()))</f>
        <v>#N/A</v>
      </c>
      <c r="AD347" s="41" t="e">
        <f>IF(AND(NOT(ISBLANK('Contact Data Entry'!AD347)),ISNA(VLOOKUP('Contact Data Entry'!AD347,'DO NOT USE_School Picklist'!$Q$3:$Q$8,1,FALSE))),"Please select a value from the drop-down menu",IF('DO NOT USE_Contact Formulas'!A347,"OK",NA()))</f>
        <v>#N/A</v>
      </c>
    </row>
    <row r="348" spans="1:30" x14ac:dyDescent="0.25">
      <c r="A348" s="40" t="e">
        <f>IF('DO NOT USE_Contact Formulas'!A348,IF('DO NOT USE_Contact Formulas'!B348,"Not all required fields are completed","OK"),NA())</f>
        <v>#N/A</v>
      </c>
      <c r="B348" s="41" t="e">
        <f>IF(AND('DO NOT USE_Contact Formulas'!A348,ISBLANK('Contact Data Entry'!B348)),"First Name is required",IF(NOT(ISBLANK('Contact Data Entry'!B348)),"OK",NA()))</f>
        <v>#N/A</v>
      </c>
      <c r="C348" s="41" t="e">
        <f>IF(AND('DO NOT USE_Contact Formulas'!A348,ISBLANK('Contact Data Entry'!C348)),"Last Name is required",IF(NOT(ISBLANK('Contact Data Entry'!C348)),"OK",NA()))</f>
        <v>#N/A</v>
      </c>
      <c r="D348" s="41" t="e">
        <f>IF(AND('DO NOT USE_Contact Formulas'!A348,ISBLANK('Contact Data Entry'!D348)),"Birthdate is required",IF(NOT(ISBLANK('Contact Data Entry'!D348)),"OK",NA()))</f>
        <v>#N/A</v>
      </c>
      <c r="E348" s="41" t="e">
        <f>IF(AND('DO NOT USE_Contact Formulas'!A348,ISBLANK('Contact Data Entry'!E348)),"Mobile Phone is required",IF(NOT(ISBLANK('Contact Data Entry'!E348)),IF(AND(ISNUMBER(VALUE('Contact Data Entry'!E348)),LEFT('Contact Data Entry'!E348,1)&lt;&gt;"1",LEN('Contact Data Entry'!E348)=10),"OK","Phone number must be valid format"),NA()))</f>
        <v>#N/A</v>
      </c>
      <c r="F348" s="41" t="e">
        <f>IF(LEN('Contact Data Entry'!F348)&gt;255,"Home Street Address must be less than 255 characters",IF('DO NOT USE_Contact Formulas'!A348,"OK",NA()))</f>
        <v>#N/A</v>
      </c>
      <c r="G348" s="41" t="e">
        <f>IF(LEN('Contact Data Entry'!G348)&gt;40,"City must be less than 40 characters",IF('DO NOT USE_Contact Formulas'!A348,"OK",NA()))</f>
        <v>#N/A</v>
      </c>
      <c r="H348" s="41" t="e">
        <f>IF(AND(NOT(ISBLANK('Contact Data Entry'!H348)),ISNA(VLOOKUP('Contact Data Entry'!H348,'DO NOT USE_School Picklist'!$P$3:$P$52,1,FALSE))),"Please select a value from the drop-down menu",IF('DO NOT USE_Contact Formulas'!A348,"OK",NA()))</f>
        <v>#N/A</v>
      </c>
      <c r="I348" s="41" t="e">
        <f>IF(AND('DO NOT USE_Contact Formulas'!A348,ISBLANK('Contact Data Entry'!I348)),"Zip is required",IF(ISBLANK('Contact Data Entry'!I348),NA(),"OK"))</f>
        <v>#N/A</v>
      </c>
      <c r="J348" s="41" t="e">
        <f>IF(AND('DO NOT USE_Contact Formulas'!A348,ISBLANK('Contact Data Entry'!J348)),"Student or Staff? is required",IF(ISBLANK('Contact Data Entry'!J348),NA(),IF(ISNA(VLOOKUP('Contact Data Entry'!J348,'DO NOT USE_School Picklist'!$B$3:$B$6,1,FALSE)),"Please select a value from the drop-down menu","OK")))</f>
        <v>#N/A</v>
      </c>
      <c r="K348" s="41" t="e">
        <f>IF(AND('Contact Data Entry'!J348='DO NOT USE_School Picklist'!$B$4,ISBLANK('Contact Data Entry'!K348)),"Occupation/Job Title is required if Student or Staff? is Yes, staff/faculty or volunteer",IF('DO NOT USE_Contact Formulas'!A348,"OK",NA()))</f>
        <v>#N/A</v>
      </c>
      <c r="L348" s="41" t="e">
        <f ca="1">IF('Contact Data Entry'!L348&gt;'DO NOT USE_School Picklist'!$C$3,"Date last on school campus/facility cannot be a future date",IF('DO NOT USE_Contact Formulas'!A348,IF(ISBLANK('Contact Data Entry'!L348),"Date last on school campus/facility is required","OK"),NA()))</f>
        <v>#N/A</v>
      </c>
      <c r="M348" s="42" t="e">
        <f ca="1">IF('Contact Data Entry'!M348&gt;'DO NOT USE_School Picklist'!$C$3,"Last Exposure Date cannot be a future date",IF('DO NOT USE_Contact Formulas'!A348,IF(ISBLANK('Contact Data Entry'!M348),"Last Exposure Date is required","OK"),NA()))</f>
        <v>#N/A</v>
      </c>
      <c r="N348" s="42" t="e">
        <f>IF(AND('DO NOT USE_Contact Formulas'!A348,ISBLANK('Contact Data Entry'!N348)),"Specific Place in the Location is required",IF(ISBLANK('Contact Data Entry'!N348),NA(),"OK"))</f>
        <v>#N/A</v>
      </c>
      <c r="O348" s="41" t="e">
        <f>IF(AND(NOT(ISBLANK('Contact Data Entry'!O348)),ISNA(VLOOKUP('Contact Data Entry'!O348,'DO NOT USE_School Picklist'!$L$3:$L$81,1,FALSE))),"Please select a value from the drop-down menu",IF('DO NOT USE_Contact Formulas'!A348,"OK",NA()))</f>
        <v>#N/A</v>
      </c>
      <c r="P348" s="41" t="e">
        <f>IF(AND(NOT(ISBLANK('Contact Data Entry'!P348)),NOT(ISNUMBER(MATCH("*@*.?*",'Contact Data Entry'!P348,0)))),"Email must be in a valid format",IF('DO NOT USE_Contact Formulas'!A348,"OK",NA()))</f>
        <v>#N/A</v>
      </c>
      <c r="Q348" s="41" t="e">
        <f>IF(LEN('Contact Data Entry'!Q348)&gt;50,"Parent/Guardian Name must be less than 50 characters",IF('DO NOT USE_Contact Formulas'!A348,"OK",NA()))</f>
        <v>#N/A</v>
      </c>
      <c r="R348" s="41" t="e">
        <f>IF(NOT(ISBLANK('Contact Data Entry'!R348)),IF(AND(ISNUMBER('Contact Data Entry'!R348),LEFT('Contact Data Entry'!R348,1)&lt;&gt;"1",LEN('Contact Data Entry'!R348)=10),"OK","Phone number must be valid format"),IF('DO NOT USE_Contact Formulas'!A348,"OK",NA()))</f>
        <v>#N/A</v>
      </c>
      <c r="S348" s="41" t="e">
        <f>IF(AND(NOT(ISBLANK('Contact Data Entry'!S348)),ISNA(VLOOKUP('Contact Data Entry'!S348,'DO NOT USE_School Picklist'!$N$3:$N$63,1,FALSE))),"Please select a value from the drop-down menu",IF('DO NOT USE_Contact Formulas'!A348,"OK",NA()))</f>
        <v>#N/A</v>
      </c>
      <c r="T348" s="41" t="e">
        <f>IF(AND(NOT(ISBLANK('Contact Data Entry'!T348)),ISNA(VLOOKUP('Contact Data Entry'!T348,'DO NOT USE_School Picklist'!$E$3:$E$10,1,FALSE))),"Please select a value from the drop-down menu",IF('DO NOT USE_Contact Formulas'!A348,"OK",NA()))</f>
        <v>#N/A</v>
      </c>
      <c r="U348" s="41" t="e">
        <f>IF(AND(NOT(ISBLANK('Contact Data Entry'!U348)),ISNA(VLOOKUP('Contact Data Entry'!U348,'DO NOT USE_School Picklist'!$F$3:$F$16,1,FALSE))),"Please select a value from the drop-down menu",IF('DO NOT USE_Contact Formulas'!A348,"OK",NA()))</f>
        <v>#N/A</v>
      </c>
      <c r="V348" s="41" t="e">
        <f>IF(LEN('Contact Data Entry'!V348)&gt;100,"Classroom(s) must be less than 100 characters",IF('DO NOT USE_Contact Formulas'!A348,"OK",NA()))</f>
        <v>#N/A</v>
      </c>
      <c r="W348" s="41" t="e">
        <f>IF(AND(NOT(ISBLANK('Contact Data Entry'!W348)),ISNA(VLOOKUP('Contact Data Entry'!W348,'DO NOT USE_School Picklist'!$K$3:$K$6,1,FALSE))),"Please select a value from the drop-down menu",IF('DO NOT USE_Contact Formulas'!A348,"OK",NA()))</f>
        <v>#N/A</v>
      </c>
      <c r="X348" s="41" t="e">
        <f>IF(AND(NOT(ISBLANK('Contact Data Entry'!X348)),ISNA(VLOOKUP('Contact Data Entry'!X348,'DO NOT USE_School Picklist'!$D$3:$D$5,1,FALSE))),"Please select a value from the drop-down menu",IF('DO NOT USE_Contact Formulas'!A348,"OK",NA()))</f>
        <v>#N/A</v>
      </c>
      <c r="Y348" s="41"/>
      <c r="Z348" s="41" t="e">
        <f>IF(AND(NOT(ISBLANK('Contact Data Entry'!Z348)),ISNA(VLOOKUP('Contact Data Entry'!Z348,'DO NOT USE_School Picklist'!$G$3:$G$5,1,FALSE))),"Please select a value from the drop-down menu",IF('DO NOT USE_Contact Formulas'!A348,"OK",NA()))</f>
        <v>#N/A</v>
      </c>
      <c r="AA348" s="41"/>
      <c r="AB348" s="41" t="e">
        <f>IF(AND(NOT(ISBLANK('Contact Data Entry'!AB348)),ISNA(VLOOKUP('Contact Data Entry'!AB348,'DO NOT USE_School Picklist'!$H$3:$H$4,1,FALSE))),"Please select a value from the drop-down menu",IF('DO NOT USE_Contact Formulas'!A348,"OK",NA()))</f>
        <v>#N/A</v>
      </c>
      <c r="AC348" s="41" t="e">
        <f ca="1">IF('Contact Data Entry'!AC348&gt;'DO NOT USE_School Picklist'!$C$3,"Test Date cannot be a future date",IF('DO NOT USE_Contact Formulas'!A348,"OK",NA()))</f>
        <v>#N/A</v>
      </c>
      <c r="AD348" s="41" t="e">
        <f>IF(AND(NOT(ISBLANK('Contact Data Entry'!AD348)),ISNA(VLOOKUP('Contact Data Entry'!AD348,'DO NOT USE_School Picklist'!$Q$3:$Q$8,1,FALSE))),"Please select a value from the drop-down menu",IF('DO NOT USE_Contact Formulas'!A348,"OK",NA()))</f>
        <v>#N/A</v>
      </c>
    </row>
    <row r="349" spans="1:30" x14ac:dyDescent="0.25">
      <c r="A349" s="40" t="e">
        <f>IF('DO NOT USE_Contact Formulas'!A349,IF('DO NOT USE_Contact Formulas'!B349,"Not all required fields are completed","OK"),NA())</f>
        <v>#N/A</v>
      </c>
      <c r="B349" s="41" t="e">
        <f>IF(AND('DO NOT USE_Contact Formulas'!A349,ISBLANK('Contact Data Entry'!B349)),"First Name is required",IF(NOT(ISBLANK('Contact Data Entry'!B349)),"OK",NA()))</f>
        <v>#N/A</v>
      </c>
      <c r="C349" s="41" t="e">
        <f>IF(AND('DO NOT USE_Contact Formulas'!A349,ISBLANK('Contact Data Entry'!C349)),"Last Name is required",IF(NOT(ISBLANK('Contact Data Entry'!C349)),"OK",NA()))</f>
        <v>#N/A</v>
      </c>
      <c r="D349" s="41" t="e">
        <f>IF(AND('DO NOT USE_Contact Formulas'!A349,ISBLANK('Contact Data Entry'!D349)),"Birthdate is required",IF(NOT(ISBLANK('Contact Data Entry'!D349)),"OK",NA()))</f>
        <v>#N/A</v>
      </c>
      <c r="E349" s="41" t="e">
        <f>IF(AND('DO NOT USE_Contact Formulas'!A349,ISBLANK('Contact Data Entry'!E349)),"Mobile Phone is required",IF(NOT(ISBLANK('Contact Data Entry'!E349)),IF(AND(ISNUMBER(VALUE('Contact Data Entry'!E349)),LEFT('Contact Data Entry'!E349,1)&lt;&gt;"1",LEN('Contact Data Entry'!E349)=10),"OK","Phone number must be valid format"),NA()))</f>
        <v>#N/A</v>
      </c>
      <c r="F349" s="41" t="e">
        <f>IF(LEN('Contact Data Entry'!F349)&gt;255,"Home Street Address must be less than 255 characters",IF('DO NOT USE_Contact Formulas'!A349,"OK",NA()))</f>
        <v>#N/A</v>
      </c>
      <c r="G349" s="41" t="e">
        <f>IF(LEN('Contact Data Entry'!G349)&gt;40,"City must be less than 40 characters",IF('DO NOT USE_Contact Formulas'!A349,"OK",NA()))</f>
        <v>#N/A</v>
      </c>
      <c r="H349" s="41" t="e">
        <f>IF(AND(NOT(ISBLANK('Contact Data Entry'!H349)),ISNA(VLOOKUP('Contact Data Entry'!H349,'DO NOT USE_School Picklist'!$P$3:$P$52,1,FALSE))),"Please select a value from the drop-down menu",IF('DO NOT USE_Contact Formulas'!A349,"OK",NA()))</f>
        <v>#N/A</v>
      </c>
      <c r="I349" s="41" t="e">
        <f>IF(AND('DO NOT USE_Contact Formulas'!A349,ISBLANK('Contact Data Entry'!I349)),"Zip is required",IF(ISBLANK('Contact Data Entry'!I349),NA(),"OK"))</f>
        <v>#N/A</v>
      </c>
      <c r="J349" s="41" t="e">
        <f>IF(AND('DO NOT USE_Contact Formulas'!A349,ISBLANK('Contact Data Entry'!J349)),"Student or Staff? is required",IF(ISBLANK('Contact Data Entry'!J349),NA(),IF(ISNA(VLOOKUP('Contact Data Entry'!J349,'DO NOT USE_School Picklist'!$B$3:$B$6,1,FALSE)),"Please select a value from the drop-down menu","OK")))</f>
        <v>#N/A</v>
      </c>
      <c r="K349" s="41" t="e">
        <f>IF(AND('Contact Data Entry'!J349='DO NOT USE_School Picklist'!$B$4,ISBLANK('Contact Data Entry'!K349)),"Occupation/Job Title is required if Student or Staff? is Yes, staff/faculty or volunteer",IF('DO NOT USE_Contact Formulas'!A349,"OK",NA()))</f>
        <v>#N/A</v>
      </c>
      <c r="L349" s="41" t="e">
        <f ca="1">IF('Contact Data Entry'!L349&gt;'DO NOT USE_School Picklist'!$C$3,"Date last on school campus/facility cannot be a future date",IF('DO NOT USE_Contact Formulas'!A349,IF(ISBLANK('Contact Data Entry'!L349),"Date last on school campus/facility is required","OK"),NA()))</f>
        <v>#N/A</v>
      </c>
      <c r="M349" s="42" t="e">
        <f ca="1">IF('Contact Data Entry'!M349&gt;'DO NOT USE_School Picklist'!$C$3,"Last Exposure Date cannot be a future date",IF('DO NOT USE_Contact Formulas'!A349,IF(ISBLANK('Contact Data Entry'!M349),"Last Exposure Date is required","OK"),NA()))</f>
        <v>#N/A</v>
      </c>
      <c r="N349" s="42" t="e">
        <f>IF(AND('DO NOT USE_Contact Formulas'!A349,ISBLANK('Contact Data Entry'!N349)),"Specific Place in the Location is required",IF(ISBLANK('Contact Data Entry'!N349),NA(),"OK"))</f>
        <v>#N/A</v>
      </c>
      <c r="O349" s="41" t="e">
        <f>IF(AND(NOT(ISBLANK('Contact Data Entry'!O349)),ISNA(VLOOKUP('Contact Data Entry'!O349,'DO NOT USE_School Picklist'!$L$3:$L$81,1,FALSE))),"Please select a value from the drop-down menu",IF('DO NOT USE_Contact Formulas'!A349,"OK",NA()))</f>
        <v>#N/A</v>
      </c>
      <c r="P349" s="41" t="e">
        <f>IF(AND(NOT(ISBLANK('Contact Data Entry'!P349)),NOT(ISNUMBER(MATCH("*@*.?*",'Contact Data Entry'!P349,0)))),"Email must be in a valid format",IF('DO NOT USE_Contact Formulas'!A349,"OK",NA()))</f>
        <v>#N/A</v>
      </c>
      <c r="Q349" s="41" t="e">
        <f>IF(LEN('Contact Data Entry'!Q349)&gt;50,"Parent/Guardian Name must be less than 50 characters",IF('DO NOT USE_Contact Formulas'!A349,"OK",NA()))</f>
        <v>#N/A</v>
      </c>
      <c r="R349" s="41" t="e">
        <f>IF(NOT(ISBLANK('Contact Data Entry'!R349)),IF(AND(ISNUMBER('Contact Data Entry'!R349),LEFT('Contact Data Entry'!R349,1)&lt;&gt;"1",LEN('Contact Data Entry'!R349)=10),"OK","Phone number must be valid format"),IF('DO NOT USE_Contact Formulas'!A349,"OK",NA()))</f>
        <v>#N/A</v>
      </c>
      <c r="S349" s="41" t="e">
        <f>IF(AND(NOT(ISBLANK('Contact Data Entry'!S349)),ISNA(VLOOKUP('Contact Data Entry'!S349,'DO NOT USE_School Picklist'!$N$3:$N$63,1,FALSE))),"Please select a value from the drop-down menu",IF('DO NOT USE_Contact Formulas'!A349,"OK",NA()))</f>
        <v>#N/A</v>
      </c>
      <c r="T349" s="41" t="e">
        <f>IF(AND(NOT(ISBLANK('Contact Data Entry'!T349)),ISNA(VLOOKUP('Contact Data Entry'!T349,'DO NOT USE_School Picklist'!$E$3:$E$10,1,FALSE))),"Please select a value from the drop-down menu",IF('DO NOT USE_Contact Formulas'!A349,"OK",NA()))</f>
        <v>#N/A</v>
      </c>
      <c r="U349" s="41" t="e">
        <f>IF(AND(NOT(ISBLANK('Contact Data Entry'!U349)),ISNA(VLOOKUP('Contact Data Entry'!U349,'DO NOT USE_School Picklist'!$F$3:$F$16,1,FALSE))),"Please select a value from the drop-down menu",IF('DO NOT USE_Contact Formulas'!A349,"OK",NA()))</f>
        <v>#N/A</v>
      </c>
      <c r="V349" s="41" t="e">
        <f>IF(LEN('Contact Data Entry'!V349)&gt;100,"Classroom(s) must be less than 100 characters",IF('DO NOT USE_Contact Formulas'!A349,"OK",NA()))</f>
        <v>#N/A</v>
      </c>
      <c r="W349" s="41" t="e">
        <f>IF(AND(NOT(ISBLANK('Contact Data Entry'!W349)),ISNA(VLOOKUP('Contact Data Entry'!W349,'DO NOT USE_School Picklist'!$K$3:$K$6,1,FALSE))),"Please select a value from the drop-down menu",IF('DO NOT USE_Contact Formulas'!A349,"OK",NA()))</f>
        <v>#N/A</v>
      </c>
      <c r="X349" s="41" t="e">
        <f>IF(AND(NOT(ISBLANK('Contact Data Entry'!X349)),ISNA(VLOOKUP('Contact Data Entry'!X349,'DO NOT USE_School Picklist'!$D$3:$D$5,1,FALSE))),"Please select a value from the drop-down menu",IF('DO NOT USE_Contact Formulas'!A349,"OK",NA()))</f>
        <v>#N/A</v>
      </c>
      <c r="Y349" s="41"/>
      <c r="Z349" s="41" t="e">
        <f>IF(AND(NOT(ISBLANK('Contact Data Entry'!Z349)),ISNA(VLOOKUP('Contact Data Entry'!Z349,'DO NOT USE_School Picklist'!$G$3:$G$5,1,FALSE))),"Please select a value from the drop-down menu",IF('DO NOT USE_Contact Formulas'!A349,"OK",NA()))</f>
        <v>#N/A</v>
      </c>
      <c r="AA349" s="41"/>
      <c r="AB349" s="41" t="e">
        <f>IF(AND(NOT(ISBLANK('Contact Data Entry'!AB349)),ISNA(VLOOKUP('Contact Data Entry'!AB349,'DO NOT USE_School Picklist'!$H$3:$H$4,1,FALSE))),"Please select a value from the drop-down menu",IF('DO NOT USE_Contact Formulas'!A349,"OK",NA()))</f>
        <v>#N/A</v>
      </c>
      <c r="AC349" s="41" t="e">
        <f ca="1">IF('Contact Data Entry'!AC349&gt;'DO NOT USE_School Picklist'!$C$3,"Test Date cannot be a future date",IF('DO NOT USE_Contact Formulas'!A349,"OK",NA()))</f>
        <v>#N/A</v>
      </c>
      <c r="AD349" s="41" t="e">
        <f>IF(AND(NOT(ISBLANK('Contact Data Entry'!AD349)),ISNA(VLOOKUP('Contact Data Entry'!AD349,'DO NOT USE_School Picklist'!$Q$3:$Q$8,1,FALSE))),"Please select a value from the drop-down menu",IF('DO NOT USE_Contact Formulas'!A349,"OK",NA()))</f>
        <v>#N/A</v>
      </c>
    </row>
    <row r="350" spans="1:30" x14ac:dyDescent="0.25">
      <c r="A350" s="40" t="e">
        <f>IF('DO NOT USE_Contact Formulas'!A350,IF('DO NOT USE_Contact Formulas'!B350,"Not all required fields are completed","OK"),NA())</f>
        <v>#N/A</v>
      </c>
      <c r="B350" s="41" t="e">
        <f>IF(AND('DO NOT USE_Contact Formulas'!A350,ISBLANK('Contact Data Entry'!B350)),"First Name is required",IF(NOT(ISBLANK('Contact Data Entry'!B350)),"OK",NA()))</f>
        <v>#N/A</v>
      </c>
      <c r="C350" s="41" t="e">
        <f>IF(AND('DO NOT USE_Contact Formulas'!A350,ISBLANK('Contact Data Entry'!C350)),"Last Name is required",IF(NOT(ISBLANK('Contact Data Entry'!C350)),"OK",NA()))</f>
        <v>#N/A</v>
      </c>
      <c r="D350" s="41" t="e">
        <f>IF(AND('DO NOT USE_Contact Formulas'!A350,ISBLANK('Contact Data Entry'!D350)),"Birthdate is required",IF(NOT(ISBLANK('Contact Data Entry'!D350)),"OK",NA()))</f>
        <v>#N/A</v>
      </c>
      <c r="E350" s="41" t="e">
        <f>IF(AND('DO NOT USE_Contact Formulas'!A350,ISBLANK('Contact Data Entry'!E350)),"Mobile Phone is required",IF(NOT(ISBLANK('Contact Data Entry'!E350)),IF(AND(ISNUMBER(VALUE('Contact Data Entry'!E350)),LEFT('Contact Data Entry'!E350,1)&lt;&gt;"1",LEN('Contact Data Entry'!E350)=10),"OK","Phone number must be valid format"),NA()))</f>
        <v>#N/A</v>
      </c>
      <c r="F350" s="41" t="e">
        <f>IF(LEN('Contact Data Entry'!F350)&gt;255,"Home Street Address must be less than 255 characters",IF('DO NOT USE_Contact Formulas'!A350,"OK",NA()))</f>
        <v>#N/A</v>
      </c>
      <c r="G350" s="41" t="e">
        <f>IF(LEN('Contact Data Entry'!G350)&gt;40,"City must be less than 40 characters",IF('DO NOT USE_Contact Formulas'!A350,"OK",NA()))</f>
        <v>#N/A</v>
      </c>
      <c r="H350" s="41" t="e">
        <f>IF(AND(NOT(ISBLANK('Contact Data Entry'!H350)),ISNA(VLOOKUP('Contact Data Entry'!H350,'DO NOT USE_School Picklist'!$P$3:$P$52,1,FALSE))),"Please select a value from the drop-down menu",IF('DO NOT USE_Contact Formulas'!A350,"OK",NA()))</f>
        <v>#N/A</v>
      </c>
      <c r="I350" s="41" t="e">
        <f>IF(AND('DO NOT USE_Contact Formulas'!A350,ISBLANK('Contact Data Entry'!I350)),"Zip is required",IF(ISBLANK('Contact Data Entry'!I350),NA(),"OK"))</f>
        <v>#N/A</v>
      </c>
      <c r="J350" s="41" t="e">
        <f>IF(AND('DO NOT USE_Contact Formulas'!A350,ISBLANK('Contact Data Entry'!J350)),"Student or Staff? is required",IF(ISBLANK('Contact Data Entry'!J350),NA(),IF(ISNA(VLOOKUP('Contact Data Entry'!J350,'DO NOT USE_School Picklist'!$B$3:$B$6,1,FALSE)),"Please select a value from the drop-down menu","OK")))</f>
        <v>#N/A</v>
      </c>
      <c r="K350" s="41" t="e">
        <f>IF(AND('Contact Data Entry'!J350='DO NOT USE_School Picklist'!$B$4,ISBLANK('Contact Data Entry'!K350)),"Occupation/Job Title is required if Student or Staff? is Yes, staff/faculty or volunteer",IF('DO NOT USE_Contact Formulas'!A350,"OK",NA()))</f>
        <v>#N/A</v>
      </c>
      <c r="L350" s="41" t="e">
        <f ca="1">IF('Contact Data Entry'!L350&gt;'DO NOT USE_School Picklist'!$C$3,"Date last on school campus/facility cannot be a future date",IF('DO NOT USE_Contact Formulas'!A350,IF(ISBLANK('Contact Data Entry'!L350),"Date last on school campus/facility is required","OK"),NA()))</f>
        <v>#N/A</v>
      </c>
      <c r="M350" s="42" t="e">
        <f ca="1">IF('Contact Data Entry'!M350&gt;'DO NOT USE_School Picklist'!$C$3,"Last Exposure Date cannot be a future date",IF('DO NOT USE_Contact Formulas'!A350,IF(ISBLANK('Contact Data Entry'!M350),"Last Exposure Date is required","OK"),NA()))</f>
        <v>#N/A</v>
      </c>
      <c r="N350" s="42" t="e">
        <f>IF(AND('DO NOT USE_Contact Formulas'!A350,ISBLANK('Contact Data Entry'!N350)),"Specific Place in the Location is required",IF(ISBLANK('Contact Data Entry'!N350),NA(),"OK"))</f>
        <v>#N/A</v>
      </c>
      <c r="O350" s="41" t="e">
        <f>IF(AND(NOT(ISBLANK('Contact Data Entry'!O350)),ISNA(VLOOKUP('Contact Data Entry'!O350,'DO NOT USE_School Picklist'!$L$3:$L$81,1,FALSE))),"Please select a value from the drop-down menu",IF('DO NOT USE_Contact Formulas'!A350,"OK",NA()))</f>
        <v>#N/A</v>
      </c>
      <c r="P350" s="41" t="e">
        <f>IF(AND(NOT(ISBLANK('Contact Data Entry'!P350)),NOT(ISNUMBER(MATCH("*@*.?*",'Contact Data Entry'!P350,0)))),"Email must be in a valid format",IF('DO NOT USE_Contact Formulas'!A350,"OK",NA()))</f>
        <v>#N/A</v>
      </c>
      <c r="Q350" s="41" t="e">
        <f>IF(LEN('Contact Data Entry'!Q350)&gt;50,"Parent/Guardian Name must be less than 50 characters",IF('DO NOT USE_Contact Formulas'!A350,"OK",NA()))</f>
        <v>#N/A</v>
      </c>
      <c r="R350" s="41" t="e">
        <f>IF(NOT(ISBLANK('Contact Data Entry'!R350)),IF(AND(ISNUMBER('Contact Data Entry'!R350),LEFT('Contact Data Entry'!R350,1)&lt;&gt;"1",LEN('Contact Data Entry'!R350)=10),"OK","Phone number must be valid format"),IF('DO NOT USE_Contact Formulas'!A350,"OK",NA()))</f>
        <v>#N/A</v>
      </c>
      <c r="S350" s="41" t="e">
        <f>IF(AND(NOT(ISBLANK('Contact Data Entry'!S350)),ISNA(VLOOKUP('Contact Data Entry'!S350,'DO NOT USE_School Picklist'!$N$3:$N$63,1,FALSE))),"Please select a value from the drop-down menu",IF('DO NOT USE_Contact Formulas'!A350,"OK",NA()))</f>
        <v>#N/A</v>
      </c>
      <c r="T350" s="41" t="e">
        <f>IF(AND(NOT(ISBLANK('Contact Data Entry'!T350)),ISNA(VLOOKUP('Contact Data Entry'!T350,'DO NOT USE_School Picklist'!$E$3:$E$10,1,FALSE))),"Please select a value from the drop-down menu",IF('DO NOT USE_Contact Formulas'!A350,"OK",NA()))</f>
        <v>#N/A</v>
      </c>
      <c r="U350" s="41" t="e">
        <f>IF(AND(NOT(ISBLANK('Contact Data Entry'!U350)),ISNA(VLOOKUP('Contact Data Entry'!U350,'DO NOT USE_School Picklist'!$F$3:$F$16,1,FALSE))),"Please select a value from the drop-down menu",IF('DO NOT USE_Contact Formulas'!A350,"OK",NA()))</f>
        <v>#N/A</v>
      </c>
      <c r="V350" s="41" t="e">
        <f>IF(LEN('Contact Data Entry'!V350)&gt;100,"Classroom(s) must be less than 100 characters",IF('DO NOT USE_Contact Formulas'!A350,"OK",NA()))</f>
        <v>#N/A</v>
      </c>
      <c r="W350" s="41" t="e">
        <f>IF(AND(NOT(ISBLANK('Contact Data Entry'!W350)),ISNA(VLOOKUP('Contact Data Entry'!W350,'DO NOT USE_School Picklist'!$K$3:$K$6,1,FALSE))),"Please select a value from the drop-down menu",IF('DO NOT USE_Contact Formulas'!A350,"OK",NA()))</f>
        <v>#N/A</v>
      </c>
      <c r="X350" s="41" t="e">
        <f>IF(AND(NOT(ISBLANK('Contact Data Entry'!X350)),ISNA(VLOOKUP('Contact Data Entry'!X350,'DO NOT USE_School Picklist'!$D$3:$D$5,1,FALSE))),"Please select a value from the drop-down menu",IF('DO NOT USE_Contact Formulas'!A350,"OK",NA()))</f>
        <v>#N/A</v>
      </c>
      <c r="Y350" s="41"/>
      <c r="Z350" s="41" t="e">
        <f>IF(AND(NOT(ISBLANK('Contact Data Entry'!Z350)),ISNA(VLOOKUP('Contact Data Entry'!Z350,'DO NOT USE_School Picklist'!$G$3:$G$5,1,FALSE))),"Please select a value from the drop-down menu",IF('DO NOT USE_Contact Formulas'!A350,"OK",NA()))</f>
        <v>#N/A</v>
      </c>
      <c r="AA350" s="41"/>
      <c r="AB350" s="41" t="e">
        <f>IF(AND(NOT(ISBLANK('Contact Data Entry'!AB350)),ISNA(VLOOKUP('Contact Data Entry'!AB350,'DO NOT USE_School Picklist'!$H$3:$H$4,1,FALSE))),"Please select a value from the drop-down menu",IF('DO NOT USE_Contact Formulas'!A350,"OK",NA()))</f>
        <v>#N/A</v>
      </c>
      <c r="AC350" s="41" t="e">
        <f ca="1">IF('Contact Data Entry'!AC350&gt;'DO NOT USE_School Picklist'!$C$3,"Test Date cannot be a future date",IF('DO NOT USE_Contact Formulas'!A350,"OK",NA()))</f>
        <v>#N/A</v>
      </c>
      <c r="AD350" s="41" t="e">
        <f>IF(AND(NOT(ISBLANK('Contact Data Entry'!AD350)),ISNA(VLOOKUP('Contact Data Entry'!AD350,'DO NOT USE_School Picklist'!$Q$3:$Q$8,1,FALSE))),"Please select a value from the drop-down menu",IF('DO NOT USE_Contact Formulas'!A350,"OK",NA()))</f>
        <v>#N/A</v>
      </c>
    </row>
    <row r="351" spans="1:30" x14ac:dyDescent="0.25">
      <c r="A351" s="40" t="e">
        <f>IF('DO NOT USE_Contact Formulas'!A351,IF('DO NOT USE_Contact Formulas'!B351,"Not all required fields are completed","OK"),NA())</f>
        <v>#N/A</v>
      </c>
      <c r="B351" s="41" t="e">
        <f>IF(AND('DO NOT USE_Contact Formulas'!A351,ISBLANK('Contact Data Entry'!B351)),"First Name is required",IF(NOT(ISBLANK('Contact Data Entry'!B351)),"OK",NA()))</f>
        <v>#N/A</v>
      </c>
      <c r="C351" s="41" t="e">
        <f>IF(AND('DO NOT USE_Contact Formulas'!A351,ISBLANK('Contact Data Entry'!C351)),"Last Name is required",IF(NOT(ISBLANK('Contact Data Entry'!C351)),"OK",NA()))</f>
        <v>#N/A</v>
      </c>
      <c r="D351" s="41" t="e">
        <f>IF(AND('DO NOT USE_Contact Formulas'!A351,ISBLANK('Contact Data Entry'!D351)),"Birthdate is required",IF(NOT(ISBLANK('Contact Data Entry'!D351)),"OK",NA()))</f>
        <v>#N/A</v>
      </c>
      <c r="E351" s="41" t="e">
        <f>IF(AND('DO NOT USE_Contact Formulas'!A351,ISBLANK('Contact Data Entry'!E351)),"Mobile Phone is required",IF(NOT(ISBLANK('Contact Data Entry'!E351)),IF(AND(ISNUMBER(VALUE('Contact Data Entry'!E351)),LEFT('Contact Data Entry'!E351,1)&lt;&gt;"1",LEN('Contact Data Entry'!E351)=10),"OK","Phone number must be valid format"),NA()))</f>
        <v>#N/A</v>
      </c>
      <c r="F351" s="41" t="e">
        <f>IF(LEN('Contact Data Entry'!F351)&gt;255,"Home Street Address must be less than 255 characters",IF('DO NOT USE_Contact Formulas'!A351,"OK",NA()))</f>
        <v>#N/A</v>
      </c>
      <c r="G351" s="41" t="e">
        <f>IF(LEN('Contact Data Entry'!G351)&gt;40,"City must be less than 40 characters",IF('DO NOT USE_Contact Formulas'!A351,"OK",NA()))</f>
        <v>#N/A</v>
      </c>
      <c r="H351" s="41" t="e">
        <f>IF(AND(NOT(ISBLANK('Contact Data Entry'!H351)),ISNA(VLOOKUP('Contact Data Entry'!H351,'DO NOT USE_School Picklist'!$P$3:$P$52,1,FALSE))),"Please select a value from the drop-down menu",IF('DO NOT USE_Contact Formulas'!A351,"OK",NA()))</f>
        <v>#N/A</v>
      </c>
      <c r="I351" s="41" t="e">
        <f>IF(AND('DO NOT USE_Contact Formulas'!A351,ISBLANK('Contact Data Entry'!I351)),"Zip is required",IF(ISBLANK('Contact Data Entry'!I351),NA(),"OK"))</f>
        <v>#N/A</v>
      </c>
      <c r="J351" s="41" t="e">
        <f>IF(AND('DO NOT USE_Contact Formulas'!A351,ISBLANK('Contact Data Entry'!J351)),"Student or Staff? is required",IF(ISBLANK('Contact Data Entry'!J351),NA(),IF(ISNA(VLOOKUP('Contact Data Entry'!J351,'DO NOT USE_School Picklist'!$B$3:$B$6,1,FALSE)),"Please select a value from the drop-down menu","OK")))</f>
        <v>#N/A</v>
      </c>
      <c r="K351" s="41" t="e">
        <f>IF(AND('Contact Data Entry'!J351='DO NOT USE_School Picklist'!$B$4,ISBLANK('Contact Data Entry'!K351)),"Occupation/Job Title is required if Student or Staff? is Yes, staff/faculty or volunteer",IF('DO NOT USE_Contact Formulas'!A351,"OK",NA()))</f>
        <v>#N/A</v>
      </c>
      <c r="L351" s="41" t="e">
        <f ca="1">IF('Contact Data Entry'!L351&gt;'DO NOT USE_School Picklist'!$C$3,"Date last on school campus/facility cannot be a future date",IF('DO NOT USE_Contact Formulas'!A351,IF(ISBLANK('Contact Data Entry'!L351),"Date last on school campus/facility is required","OK"),NA()))</f>
        <v>#N/A</v>
      </c>
      <c r="M351" s="42" t="e">
        <f ca="1">IF('Contact Data Entry'!M351&gt;'DO NOT USE_School Picklist'!$C$3,"Last Exposure Date cannot be a future date",IF('DO NOT USE_Contact Formulas'!A351,IF(ISBLANK('Contact Data Entry'!M351),"Last Exposure Date is required","OK"),NA()))</f>
        <v>#N/A</v>
      </c>
      <c r="N351" s="42" t="e">
        <f>IF(AND('DO NOT USE_Contact Formulas'!A351,ISBLANK('Contact Data Entry'!N351)),"Specific Place in the Location is required",IF(ISBLANK('Contact Data Entry'!N351),NA(),"OK"))</f>
        <v>#N/A</v>
      </c>
      <c r="O351" s="41" t="e">
        <f>IF(AND(NOT(ISBLANK('Contact Data Entry'!O351)),ISNA(VLOOKUP('Contact Data Entry'!O351,'DO NOT USE_School Picklist'!$L$3:$L$81,1,FALSE))),"Please select a value from the drop-down menu",IF('DO NOT USE_Contact Formulas'!A351,"OK",NA()))</f>
        <v>#N/A</v>
      </c>
      <c r="P351" s="41" t="e">
        <f>IF(AND(NOT(ISBLANK('Contact Data Entry'!P351)),NOT(ISNUMBER(MATCH("*@*.?*",'Contact Data Entry'!P351,0)))),"Email must be in a valid format",IF('DO NOT USE_Contact Formulas'!A351,"OK",NA()))</f>
        <v>#N/A</v>
      </c>
      <c r="Q351" s="41" t="e">
        <f>IF(LEN('Contact Data Entry'!Q351)&gt;50,"Parent/Guardian Name must be less than 50 characters",IF('DO NOT USE_Contact Formulas'!A351,"OK",NA()))</f>
        <v>#N/A</v>
      </c>
      <c r="R351" s="41" t="e">
        <f>IF(NOT(ISBLANK('Contact Data Entry'!R351)),IF(AND(ISNUMBER('Contact Data Entry'!R351),LEFT('Contact Data Entry'!R351,1)&lt;&gt;"1",LEN('Contact Data Entry'!R351)=10),"OK","Phone number must be valid format"),IF('DO NOT USE_Contact Formulas'!A351,"OK",NA()))</f>
        <v>#N/A</v>
      </c>
      <c r="S351" s="41" t="e">
        <f>IF(AND(NOT(ISBLANK('Contact Data Entry'!S351)),ISNA(VLOOKUP('Contact Data Entry'!S351,'DO NOT USE_School Picklist'!$N$3:$N$63,1,FALSE))),"Please select a value from the drop-down menu",IF('DO NOT USE_Contact Formulas'!A351,"OK",NA()))</f>
        <v>#N/A</v>
      </c>
      <c r="T351" s="41" t="e">
        <f>IF(AND(NOT(ISBLANK('Contact Data Entry'!T351)),ISNA(VLOOKUP('Contact Data Entry'!T351,'DO NOT USE_School Picklist'!$E$3:$E$10,1,FALSE))),"Please select a value from the drop-down menu",IF('DO NOT USE_Contact Formulas'!A351,"OK",NA()))</f>
        <v>#N/A</v>
      </c>
      <c r="U351" s="41" t="e">
        <f>IF(AND(NOT(ISBLANK('Contact Data Entry'!U351)),ISNA(VLOOKUP('Contact Data Entry'!U351,'DO NOT USE_School Picklist'!$F$3:$F$16,1,FALSE))),"Please select a value from the drop-down menu",IF('DO NOT USE_Contact Formulas'!A351,"OK",NA()))</f>
        <v>#N/A</v>
      </c>
      <c r="V351" s="41" t="e">
        <f>IF(LEN('Contact Data Entry'!V351)&gt;100,"Classroom(s) must be less than 100 characters",IF('DO NOT USE_Contact Formulas'!A351,"OK",NA()))</f>
        <v>#N/A</v>
      </c>
      <c r="W351" s="41" t="e">
        <f>IF(AND(NOT(ISBLANK('Contact Data Entry'!W351)),ISNA(VLOOKUP('Contact Data Entry'!W351,'DO NOT USE_School Picklist'!$K$3:$K$6,1,FALSE))),"Please select a value from the drop-down menu",IF('DO NOT USE_Contact Formulas'!A351,"OK",NA()))</f>
        <v>#N/A</v>
      </c>
      <c r="X351" s="41" t="e">
        <f>IF(AND(NOT(ISBLANK('Contact Data Entry'!X351)),ISNA(VLOOKUP('Contact Data Entry'!X351,'DO NOT USE_School Picklist'!$D$3:$D$5,1,FALSE))),"Please select a value from the drop-down menu",IF('DO NOT USE_Contact Formulas'!A351,"OK",NA()))</f>
        <v>#N/A</v>
      </c>
      <c r="Y351" s="41"/>
      <c r="Z351" s="41" t="e">
        <f>IF(AND(NOT(ISBLANK('Contact Data Entry'!Z351)),ISNA(VLOOKUP('Contact Data Entry'!Z351,'DO NOT USE_School Picklist'!$G$3:$G$5,1,FALSE))),"Please select a value from the drop-down menu",IF('DO NOT USE_Contact Formulas'!A351,"OK",NA()))</f>
        <v>#N/A</v>
      </c>
      <c r="AA351" s="41"/>
      <c r="AB351" s="41" t="e">
        <f>IF(AND(NOT(ISBLANK('Contact Data Entry'!AB351)),ISNA(VLOOKUP('Contact Data Entry'!AB351,'DO NOT USE_School Picklist'!$H$3:$H$4,1,FALSE))),"Please select a value from the drop-down menu",IF('DO NOT USE_Contact Formulas'!A351,"OK",NA()))</f>
        <v>#N/A</v>
      </c>
      <c r="AC351" s="41" t="e">
        <f ca="1">IF('Contact Data Entry'!AC351&gt;'DO NOT USE_School Picklist'!$C$3,"Test Date cannot be a future date",IF('DO NOT USE_Contact Formulas'!A351,"OK",NA()))</f>
        <v>#N/A</v>
      </c>
      <c r="AD351" s="41" t="e">
        <f>IF(AND(NOT(ISBLANK('Contact Data Entry'!AD351)),ISNA(VLOOKUP('Contact Data Entry'!AD351,'DO NOT USE_School Picklist'!$Q$3:$Q$8,1,FALSE))),"Please select a value from the drop-down menu",IF('DO NOT USE_Contact Formulas'!A351,"OK",NA()))</f>
        <v>#N/A</v>
      </c>
    </row>
    <row r="352" spans="1:30" x14ac:dyDescent="0.25">
      <c r="A352" s="40" t="e">
        <f>IF('DO NOT USE_Contact Formulas'!A352,IF('DO NOT USE_Contact Formulas'!B352,"Not all required fields are completed","OK"),NA())</f>
        <v>#N/A</v>
      </c>
      <c r="B352" s="41" t="e">
        <f>IF(AND('DO NOT USE_Contact Formulas'!A352,ISBLANK('Contact Data Entry'!B352)),"First Name is required",IF(NOT(ISBLANK('Contact Data Entry'!B352)),"OK",NA()))</f>
        <v>#N/A</v>
      </c>
      <c r="C352" s="41" t="e">
        <f>IF(AND('DO NOT USE_Contact Formulas'!A352,ISBLANK('Contact Data Entry'!C352)),"Last Name is required",IF(NOT(ISBLANK('Contact Data Entry'!C352)),"OK",NA()))</f>
        <v>#N/A</v>
      </c>
      <c r="D352" s="41" t="e">
        <f>IF(AND('DO NOT USE_Contact Formulas'!A352,ISBLANK('Contact Data Entry'!D352)),"Birthdate is required",IF(NOT(ISBLANK('Contact Data Entry'!D352)),"OK",NA()))</f>
        <v>#N/A</v>
      </c>
      <c r="E352" s="41" t="e">
        <f>IF(AND('DO NOT USE_Contact Formulas'!A352,ISBLANK('Contact Data Entry'!E352)),"Mobile Phone is required",IF(NOT(ISBLANK('Contact Data Entry'!E352)),IF(AND(ISNUMBER(VALUE('Contact Data Entry'!E352)),LEFT('Contact Data Entry'!E352,1)&lt;&gt;"1",LEN('Contact Data Entry'!E352)=10),"OK","Phone number must be valid format"),NA()))</f>
        <v>#N/A</v>
      </c>
      <c r="F352" s="41" t="e">
        <f>IF(LEN('Contact Data Entry'!F352)&gt;255,"Home Street Address must be less than 255 characters",IF('DO NOT USE_Contact Formulas'!A352,"OK",NA()))</f>
        <v>#N/A</v>
      </c>
      <c r="G352" s="41" t="e">
        <f>IF(LEN('Contact Data Entry'!G352)&gt;40,"City must be less than 40 characters",IF('DO NOT USE_Contact Formulas'!A352,"OK",NA()))</f>
        <v>#N/A</v>
      </c>
      <c r="H352" s="41" t="e">
        <f>IF(AND(NOT(ISBLANK('Contact Data Entry'!H352)),ISNA(VLOOKUP('Contact Data Entry'!H352,'DO NOT USE_School Picklist'!$P$3:$P$52,1,FALSE))),"Please select a value from the drop-down menu",IF('DO NOT USE_Contact Formulas'!A352,"OK",NA()))</f>
        <v>#N/A</v>
      </c>
      <c r="I352" s="41" t="e">
        <f>IF(AND('DO NOT USE_Contact Formulas'!A352,ISBLANK('Contact Data Entry'!I352)),"Zip is required",IF(ISBLANK('Contact Data Entry'!I352),NA(),"OK"))</f>
        <v>#N/A</v>
      </c>
      <c r="J352" s="41" t="e">
        <f>IF(AND('DO NOT USE_Contact Formulas'!A352,ISBLANK('Contact Data Entry'!J352)),"Student or Staff? is required",IF(ISBLANK('Contact Data Entry'!J352),NA(),IF(ISNA(VLOOKUP('Contact Data Entry'!J352,'DO NOT USE_School Picklist'!$B$3:$B$6,1,FALSE)),"Please select a value from the drop-down menu","OK")))</f>
        <v>#N/A</v>
      </c>
      <c r="K352" s="41" t="e">
        <f>IF(AND('Contact Data Entry'!J352='DO NOT USE_School Picklist'!$B$4,ISBLANK('Contact Data Entry'!K352)),"Occupation/Job Title is required if Student or Staff? is Yes, staff/faculty or volunteer",IF('DO NOT USE_Contact Formulas'!A352,"OK",NA()))</f>
        <v>#N/A</v>
      </c>
      <c r="L352" s="41" t="e">
        <f ca="1">IF('Contact Data Entry'!L352&gt;'DO NOT USE_School Picklist'!$C$3,"Date last on school campus/facility cannot be a future date",IF('DO NOT USE_Contact Formulas'!A352,IF(ISBLANK('Contact Data Entry'!L352),"Date last on school campus/facility is required","OK"),NA()))</f>
        <v>#N/A</v>
      </c>
      <c r="M352" s="42" t="e">
        <f ca="1">IF('Contact Data Entry'!M352&gt;'DO NOT USE_School Picklist'!$C$3,"Last Exposure Date cannot be a future date",IF('DO NOT USE_Contact Formulas'!A352,IF(ISBLANK('Contact Data Entry'!M352),"Last Exposure Date is required","OK"),NA()))</f>
        <v>#N/A</v>
      </c>
      <c r="N352" s="42" t="e">
        <f>IF(AND('DO NOT USE_Contact Formulas'!A352,ISBLANK('Contact Data Entry'!N352)),"Specific Place in the Location is required",IF(ISBLANK('Contact Data Entry'!N352),NA(),"OK"))</f>
        <v>#N/A</v>
      </c>
      <c r="O352" s="41" t="e">
        <f>IF(AND(NOT(ISBLANK('Contact Data Entry'!O352)),ISNA(VLOOKUP('Contact Data Entry'!O352,'DO NOT USE_School Picklist'!$L$3:$L$81,1,FALSE))),"Please select a value from the drop-down menu",IF('DO NOT USE_Contact Formulas'!A352,"OK",NA()))</f>
        <v>#N/A</v>
      </c>
      <c r="P352" s="41" t="e">
        <f>IF(AND(NOT(ISBLANK('Contact Data Entry'!P352)),NOT(ISNUMBER(MATCH("*@*.?*",'Contact Data Entry'!P352,0)))),"Email must be in a valid format",IF('DO NOT USE_Contact Formulas'!A352,"OK",NA()))</f>
        <v>#N/A</v>
      </c>
      <c r="Q352" s="41" t="e">
        <f>IF(LEN('Contact Data Entry'!Q352)&gt;50,"Parent/Guardian Name must be less than 50 characters",IF('DO NOT USE_Contact Formulas'!A352,"OK",NA()))</f>
        <v>#N/A</v>
      </c>
      <c r="R352" s="41" t="e">
        <f>IF(NOT(ISBLANK('Contact Data Entry'!R352)),IF(AND(ISNUMBER('Contact Data Entry'!R352),LEFT('Contact Data Entry'!R352,1)&lt;&gt;"1",LEN('Contact Data Entry'!R352)=10),"OK","Phone number must be valid format"),IF('DO NOT USE_Contact Formulas'!A352,"OK",NA()))</f>
        <v>#N/A</v>
      </c>
      <c r="S352" s="41" t="e">
        <f>IF(AND(NOT(ISBLANK('Contact Data Entry'!S352)),ISNA(VLOOKUP('Contact Data Entry'!S352,'DO NOT USE_School Picklist'!$N$3:$N$63,1,FALSE))),"Please select a value from the drop-down menu",IF('DO NOT USE_Contact Formulas'!A352,"OK",NA()))</f>
        <v>#N/A</v>
      </c>
      <c r="T352" s="41" t="e">
        <f>IF(AND(NOT(ISBLANK('Contact Data Entry'!T352)),ISNA(VLOOKUP('Contact Data Entry'!T352,'DO NOT USE_School Picklist'!$E$3:$E$10,1,FALSE))),"Please select a value from the drop-down menu",IF('DO NOT USE_Contact Formulas'!A352,"OK",NA()))</f>
        <v>#N/A</v>
      </c>
      <c r="U352" s="41" t="e">
        <f>IF(AND(NOT(ISBLANK('Contact Data Entry'!U352)),ISNA(VLOOKUP('Contact Data Entry'!U352,'DO NOT USE_School Picklist'!$F$3:$F$16,1,FALSE))),"Please select a value from the drop-down menu",IF('DO NOT USE_Contact Formulas'!A352,"OK",NA()))</f>
        <v>#N/A</v>
      </c>
      <c r="V352" s="41" t="e">
        <f>IF(LEN('Contact Data Entry'!V352)&gt;100,"Classroom(s) must be less than 100 characters",IF('DO NOT USE_Contact Formulas'!A352,"OK",NA()))</f>
        <v>#N/A</v>
      </c>
      <c r="W352" s="41" t="e">
        <f>IF(AND(NOT(ISBLANK('Contact Data Entry'!W352)),ISNA(VLOOKUP('Contact Data Entry'!W352,'DO NOT USE_School Picklist'!$K$3:$K$6,1,FALSE))),"Please select a value from the drop-down menu",IF('DO NOT USE_Contact Formulas'!A352,"OK",NA()))</f>
        <v>#N/A</v>
      </c>
      <c r="X352" s="41" t="e">
        <f>IF(AND(NOT(ISBLANK('Contact Data Entry'!X352)),ISNA(VLOOKUP('Contact Data Entry'!X352,'DO NOT USE_School Picklist'!$D$3:$D$5,1,FALSE))),"Please select a value from the drop-down menu",IF('DO NOT USE_Contact Formulas'!A352,"OK",NA()))</f>
        <v>#N/A</v>
      </c>
      <c r="Y352" s="41"/>
      <c r="Z352" s="41" t="e">
        <f>IF(AND(NOT(ISBLANK('Contact Data Entry'!Z352)),ISNA(VLOOKUP('Contact Data Entry'!Z352,'DO NOT USE_School Picklist'!$G$3:$G$5,1,FALSE))),"Please select a value from the drop-down menu",IF('DO NOT USE_Contact Formulas'!A352,"OK",NA()))</f>
        <v>#N/A</v>
      </c>
      <c r="AA352" s="41"/>
      <c r="AB352" s="41" t="e">
        <f>IF(AND(NOT(ISBLANK('Contact Data Entry'!AB352)),ISNA(VLOOKUP('Contact Data Entry'!AB352,'DO NOT USE_School Picklist'!$H$3:$H$4,1,FALSE))),"Please select a value from the drop-down menu",IF('DO NOT USE_Contact Formulas'!A352,"OK",NA()))</f>
        <v>#N/A</v>
      </c>
      <c r="AC352" s="41" t="e">
        <f ca="1">IF('Contact Data Entry'!AC352&gt;'DO NOT USE_School Picklist'!$C$3,"Test Date cannot be a future date",IF('DO NOT USE_Contact Formulas'!A352,"OK",NA()))</f>
        <v>#N/A</v>
      </c>
      <c r="AD352" s="41" t="e">
        <f>IF(AND(NOT(ISBLANK('Contact Data Entry'!AD352)),ISNA(VLOOKUP('Contact Data Entry'!AD352,'DO NOT USE_School Picklist'!$Q$3:$Q$8,1,FALSE))),"Please select a value from the drop-down menu",IF('DO NOT USE_Contact Formulas'!A352,"OK",NA()))</f>
        <v>#N/A</v>
      </c>
    </row>
    <row r="353" spans="1:30" x14ac:dyDescent="0.25">
      <c r="A353" s="40" t="e">
        <f>IF('DO NOT USE_Contact Formulas'!A353,IF('DO NOT USE_Contact Formulas'!B353,"Not all required fields are completed","OK"),NA())</f>
        <v>#N/A</v>
      </c>
      <c r="B353" s="41" t="e">
        <f>IF(AND('DO NOT USE_Contact Formulas'!A353,ISBLANK('Contact Data Entry'!B353)),"First Name is required",IF(NOT(ISBLANK('Contact Data Entry'!B353)),"OK",NA()))</f>
        <v>#N/A</v>
      </c>
      <c r="C353" s="41" t="e">
        <f>IF(AND('DO NOT USE_Contact Formulas'!A353,ISBLANK('Contact Data Entry'!C353)),"Last Name is required",IF(NOT(ISBLANK('Contact Data Entry'!C353)),"OK",NA()))</f>
        <v>#N/A</v>
      </c>
      <c r="D353" s="41" t="e">
        <f>IF(AND('DO NOT USE_Contact Formulas'!A353,ISBLANK('Contact Data Entry'!D353)),"Birthdate is required",IF(NOT(ISBLANK('Contact Data Entry'!D353)),"OK",NA()))</f>
        <v>#N/A</v>
      </c>
      <c r="E353" s="41" t="e">
        <f>IF(AND('DO NOT USE_Contact Formulas'!A353,ISBLANK('Contact Data Entry'!E353)),"Mobile Phone is required",IF(NOT(ISBLANK('Contact Data Entry'!E353)),IF(AND(ISNUMBER(VALUE('Contact Data Entry'!E353)),LEFT('Contact Data Entry'!E353,1)&lt;&gt;"1",LEN('Contact Data Entry'!E353)=10),"OK","Phone number must be valid format"),NA()))</f>
        <v>#N/A</v>
      </c>
      <c r="F353" s="41" t="e">
        <f>IF(LEN('Contact Data Entry'!F353)&gt;255,"Home Street Address must be less than 255 characters",IF('DO NOT USE_Contact Formulas'!A353,"OK",NA()))</f>
        <v>#N/A</v>
      </c>
      <c r="G353" s="41" t="e">
        <f>IF(LEN('Contact Data Entry'!G353)&gt;40,"City must be less than 40 characters",IF('DO NOT USE_Contact Formulas'!A353,"OK",NA()))</f>
        <v>#N/A</v>
      </c>
      <c r="H353" s="41" t="e">
        <f>IF(AND(NOT(ISBLANK('Contact Data Entry'!H353)),ISNA(VLOOKUP('Contact Data Entry'!H353,'DO NOT USE_School Picklist'!$P$3:$P$52,1,FALSE))),"Please select a value from the drop-down menu",IF('DO NOT USE_Contact Formulas'!A353,"OK",NA()))</f>
        <v>#N/A</v>
      </c>
      <c r="I353" s="41" t="e">
        <f>IF(AND('DO NOT USE_Contact Formulas'!A353,ISBLANK('Contact Data Entry'!I353)),"Zip is required",IF(ISBLANK('Contact Data Entry'!I353),NA(),"OK"))</f>
        <v>#N/A</v>
      </c>
      <c r="J353" s="41" t="e">
        <f>IF(AND('DO NOT USE_Contact Formulas'!A353,ISBLANK('Contact Data Entry'!J353)),"Student or Staff? is required",IF(ISBLANK('Contact Data Entry'!J353),NA(),IF(ISNA(VLOOKUP('Contact Data Entry'!J353,'DO NOT USE_School Picklist'!$B$3:$B$6,1,FALSE)),"Please select a value from the drop-down menu","OK")))</f>
        <v>#N/A</v>
      </c>
      <c r="K353" s="41" t="e">
        <f>IF(AND('Contact Data Entry'!J353='DO NOT USE_School Picklist'!$B$4,ISBLANK('Contact Data Entry'!K353)),"Occupation/Job Title is required if Student or Staff? is Yes, staff/faculty or volunteer",IF('DO NOT USE_Contact Formulas'!A353,"OK",NA()))</f>
        <v>#N/A</v>
      </c>
      <c r="L353" s="41" t="e">
        <f ca="1">IF('Contact Data Entry'!L353&gt;'DO NOT USE_School Picklist'!$C$3,"Date last on school campus/facility cannot be a future date",IF('DO NOT USE_Contact Formulas'!A353,IF(ISBLANK('Contact Data Entry'!L353),"Date last on school campus/facility is required","OK"),NA()))</f>
        <v>#N/A</v>
      </c>
      <c r="M353" s="42" t="e">
        <f ca="1">IF('Contact Data Entry'!M353&gt;'DO NOT USE_School Picklist'!$C$3,"Last Exposure Date cannot be a future date",IF('DO NOT USE_Contact Formulas'!A353,IF(ISBLANK('Contact Data Entry'!M353),"Last Exposure Date is required","OK"),NA()))</f>
        <v>#N/A</v>
      </c>
      <c r="N353" s="42" t="e">
        <f>IF(AND('DO NOT USE_Contact Formulas'!A353,ISBLANK('Contact Data Entry'!N353)),"Specific Place in the Location is required",IF(ISBLANK('Contact Data Entry'!N353),NA(),"OK"))</f>
        <v>#N/A</v>
      </c>
      <c r="O353" s="41" t="e">
        <f>IF(AND(NOT(ISBLANK('Contact Data Entry'!O353)),ISNA(VLOOKUP('Contact Data Entry'!O353,'DO NOT USE_School Picklist'!$L$3:$L$81,1,FALSE))),"Please select a value from the drop-down menu",IF('DO NOT USE_Contact Formulas'!A353,"OK",NA()))</f>
        <v>#N/A</v>
      </c>
      <c r="P353" s="41" t="e">
        <f>IF(AND(NOT(ISBLANK('Contact Data Entry'!P353)),NOT(ISNUMBER(MATCH("*@*.?*",'Contact Data Entry'!P353,0)))),"Email must be in a valid format",IF('DO NOT USE_Contact Formulas'!A353,"OK",NA()))</f>
        <v>#N/A</v>
      </c>
      <c r="Q353" s="41" t="e">
        <f>IF(LEN('Contact Data Entry'!Q353)&gt;50,"Parent/Guardian Name must be less than 50 characters",IF('DO NOT USE_Contact Formulas'!A353,"OK",NA()))</f>
        <v>#N/A</v>
      </c>
      <c r="R353" s="41" t="e">
        <f>IF(NOT(ISBLANK('Contact Data Entry'!R353)),IF(AND(ISNUMBER('Contact Data Entry'!R353),LEFT('Contact Data Entry'!R353,1)&lt;&gt;"1",LEN('Contact Data Entry'!R353)=10),"OK","Phone number must be valid format"),IF('DO NOT USE_Contact Formulas'!A353,"OK",NA()))</f>
        <v>#N/A</v>
      </c>
      <c r="S353" s="41" t="e">
        <f>IF(AND(NOT(ISBLANK('Contact Data Entry'!S353)),ISNA(VLOOKUP('Contact Data Entry'!S353,'DO NOT USE_School Picklist'!$N$3:$N$63,1,FALSE))),"Please select a value from the drop-down menu",IF('DO NOT USE_Contact Formulas'!A353,"OK",NA()))</f>
        <v>#N/A</v>
      </c>
      <c r="T353" s="41" t="e">
        <f>IF(AND(NOT(ISBLANK('Contact Data Entry'!T353)),ISNA(VLOOKUP('Contact Data Entry'!T353,'DO NOT USE_School Picklist'!$E$3:$E$10,1,FALSE))),"Please select a value from the drop-down menu",IF('DO NOT USE_Contact Formulas'!A353,"OK",NA()))</f>
        <v>#N/A</v>
      </c>
      <c r="U353" s="41" t="e">
        <f>IF(AND(NOT(ISBLANK('Contact Data Entry'!U353)),ISNA(VLOOKUP('Contact Data Entry'!U353,'DO NOT USE_School Picklist'!$F$3:$F$16,1,FALSE))),"Please select a value from the drop-down menu",IF('DO NOT USE_Contact Formulas'!A353,"OK",NA()))</f>
        <v>#N/A</v>
      </c>
      <c r="V353" s="41" t="e">
        <f>IF(LEN('Contact Data Entry'!V353)&gt;100,"Classroom(s) must be less than 100 characters",IF('DO NOT USE_Contact Formulas'!A353,"OK",NA()))</f>
        <v>#N/A</v>
      </c>
      <c r="W353" s="41" t="e">
        <f>IF(AND(NOT(ISBLANK('Contact Data Entry'!W353)),ISNA(VLOOKUP('Contact Data Entry'!W353,'DO NOT USE_School Picklist'!$K$3:$K$6,1,FALSE))),"Please select a value from the drop-down menu",IF('DO NOT USE_Contact Formulas'!A353,"OK",NA()))</f>
        <v>#N/A</v>
      </c>
      <c r="X353" s="41" t="e">
        <f>IF(AND(NOT(ISBLANK('Contact Data Entry'!X353)),ISNA(VLOOKUP('Contact Data Entry'!X353,'DO NOT USE_School Picklist'!$D$3:$D$5,1,FALSE))),"Please select a value from the drop-down menu",IF('DO NOT USE_Contact Formulas'!A353,"OK",NA()))</f>
        <v>#N/A</v>
      </c>
      <c r="Y353" s="41"/>
      <c r="Z353" s="41" t="e">
        <f>IF(AND(NOT(ISBLANK('Contact Data Entry'!Z353)),ISNA(VLOOKUP('Contact Data Entry'!Z353,'DO NOT USE_School Picklist'!$G$3:$G$5,1,FALSE))),"Please select a value from the drop-down menu",IF('DO NOT USE_Contact Formulas'!A353,"OK",NA()))</f>
        <v>#N/A</v>
      </c>
      <c r="AA353" s="41"/>
      <c r="AB353" s="41" t="e">
        <f>IF(AND(NOT(ISBLANK('Contact Data Entry'!AB353)),ISNA(VLOOKUP('Contact Data Entry'!AB353,'DO NOT USE_School Picklist'!$H$3:$H$4,1,FALSE))),"Please select a value from the drop-down menu",IF('DO NOT USE_Contact Formulas'!A353,"OK",NA()))</f>
        <v>#N/A</v>
      </c>
      <c r="AC353" s="41" t="e">
        <f ca="1">IF('Contact Data Entry'!AC353&gt;'DO NOT USE_School Picklist'!$C$3,"Test Date cannot be a future date",IF('DO NOT USE_Contact Formulas'!A353,"OK",NA()))</f>
        <v>#N/A</v>
      </c>
      <c r="AD353" s="41" t="e">
        <f>IF(AND(NOT(ISBLANK('Contact Data Entry'!AD353)),ISNA(VLOOKUP('Contact Data Entry'!AD353,'DO NOT USE_School Picklist'!$Q$3:$Q$8,1,FALSE))),"Please select a value from the drop-down menu",IF('DO NOT USE_Contact Formulas'!A353,"OK",NA()))</f>
        <v>#N/A</v>
      </c>
    </row>
    <row r="354" spans="1:30" x14ac:dyDescent="0.25">
      <c r="A354" s="40" t="e">
        <f>IF('DO NOT USE_Contact Formulas'!A354,IF('DO NOT USE_Contact Formulas'!B354,"Not all required fields are completed","OK"),NA())</f>
        <v>#N/A</v>
      </c>
      <c r="B354" s="41" t="e">
        <f>IF(AND('DO NOT USE_Contact Formulas'!A354,ISBLANK('Contact Data Entry'!B354)),"First Name is required",IF(NOT(ISBLANK('Contact Data Entry'!B354)),"OK",NA()))</f>
        <v>#N/A</v>
      </c>
      <c r="C354" s="41" t="e">
        <f>IF(AND('DO NOT USE_Contact Formulas'!A354,ISBLANK('Contact Data Entry'!C354)),"Last Name is required",IF(NOT(ISBLANK('Contact Data Entry'!C354)),"OK",NA()))</f>
        <v>#N/A</v>
      </c>
      <c r="D354" s="41" t="e">
        <f>IF(AND('DO NOT USE_Contact Formulas'!A354,ISBLANK('Contact Data Entry'!D354)),"Birthdate is required",IF(NOT(ISBLANK('Contact Data Entry'!D354)),"OK",NA()))</f>
        <v>#N/A</v>
      </c>
      <c r="E354" s="41" t="e">
        <f>IF(AND('DO NOT USE_Contact Formulas'!A354,ISBLANK('Contact Data Entry'!E354)),"Mobile Phone is required",IF(NOT(ISBLANK('Contact Data Entry'!E354)),IF(AND(ISNUMBER(VALUE('Contact Data Entry'!E354)),LEFT('Contact Data Entry'!E354,1)&lt;&gt;"1",LEN('Contact Data Entry'!E354)=10),"OK","Phone number must be valid format"),NA()))</f>
        <v>#N/A</v>
      </c>
      <c r="F354" s="41" t="e">
        <f>IF(LEN('Contact Data Entry'!F354)&gt;255,"Home Street Address must be less than 255 characters",IF('DO NOT USE_Contact Formulas'!A354,"OK",NA()))</f>
        <v>#N/A</v>
      </c>
      <c r="G354" s="41" t="e">
        <f>IF(LEN('Contact Data Entry'!G354)&gt;40,"City must be less than 40 characters",IF('DO NOT USE_Contact Formulas'!A354,"OK",NA()))</f>
        <v>#N/A</v>
      </c>
      <c r="H354" s="41" t="e">
        <f>IF(AND(NOT(ISBLANK('Contact Data Entry'!H354)),ISNA(VLOOKUP('Contact Data Entry'!H354,'DO NOT USE_School Picklist'!$P$3:$P$52,1,FALSE))),"Please select a value from the drop-down menu",IF('DO NOT USE_Contact Formulas'!A354,"OK",NA()))</f>
        <v>#N/A</v>
      </c>
      <c r="I354" s="41" t="e">
        <f>IF(AND('DO NOT USE_Contact Formulas'!A354,ISBLANK('Contact Data Entry'!I354)),"Zip is required",IF(ISBLANK('Contact Data Entry'!I354),NA(),"OK"))</f>
        <v>#N/A</v>
      </c>
      <c r="J354" s="41" t="e">
        <f>IF(AND('DO NOT USE_Contact Formulas'!A354,ISBLANK('Contact Data Entry'!J354)),"Student or Staff? is required",IF(ISBLANK('Contact Data Entry'!J354),NA(),IF(ISNA(VLOOKUP('Contact Data Entry'!J354,'DO NOT USE_School Picklist'!$B$3:$B$6,1,FALSE)),"Please select a value from the drop-down menu","OK")))</f>
        <v>#N/A</v>
      </c>
      <c r="K354" s="41" t="e">
        <f>IF(AND('Contact Data Entry'!J354='DO NOT USE_School Picklist'!$B$4,ISBLANK('Contact Data Entry'!K354)),"Occupation/Job Title is required if Student or Staff? is Yes, staff/faculty or volunteer",IF('DO NOT USE_Contact Formulas'!A354,"OK",NA()))</f>
        <v>#N/A</v>
      </c>
      <c r="L354" s="41" t="e">
        <f ca="1">IF('Contact Data Entry'!L354&gt;'DO NOT USE_School Picklist'!$C$3,"Date last on school campus/facility cannot be a future date",IF('DO NOT USE_Contact Formulas'!A354,IF(ISBLANK('Contact Data Entry'!L354),"Date last on school campus/facility is required","OK"),NA()))</f>
        <v>#N/A</v>
      </c>
      <c r="M354" s="42" t="e">
        <f ca="1">IF('Contact Data Entry'!M354&gt;'DO NOT USE_School Picklist'!$C$3,"Last Exposure Date cannot be a future date",IF('DO NOT USE_Contact Formulas'!A354,IF(ISBLANK('Contact Data Entry'!M354),"Last Exposure Date is required","OK"),NA()))</f>
        <v>#N/A</v>
      </c>
      <c r="N354" s="42" t="e">
        <f>IF(AND('DO NOT USE_Contact Formulas'!A354,ISBLANK('Contact Data Entry'!N354)),"Specific Place in the Location is required",IF(ISBLANK('Contact Data Entry'!N354),NA(),"OK"))</f>
        <v>#N/A</v>
      </c>
      <c r="O354" s="41" t="e">
        <f>IF(AND(NOT(ISBLANK('Contact Data Entry'!O354)),ISNA(VLOOKUP('Contact Data Entry'!O354,'DO NOT USE_School Picklist'!$L$3:$L$81,1,FALSE))),"Please select a value from the drop-down menu",IF('DO NOT USE_Contact Formulas'!A354,"OK",NA()))</f>
        <v>#N/A</v>
      </c>
      <c r="P354" s="41" t="e">
        <f>IF(AND(NOT(ISBLANK('Contact Data Entry'!P354)),NOT(ISNUMBER(MATCH("*@*.?*",'Contact Data Entry'!P354,0)))),"Email must be in a valid format",IF('DO NOT USE_Contact Formulas'!A354,"OK",NA()))</f>
        <v>#N/A</v>
      </c>
      <c r="Q354" s="41" t="e">
        <f>IF(LEN('Contact Data Entry'!Q354)&gt;50,"Parent/Guardian Name must be less than 50 characters",IF('DO NOT USE_Contact Formulas'!A354,"OK",NA()))</f>
        <v>#N/A</v>
      </c>
      <c r="R354" s="41" t="e">
        <f>IF(NOT(ISBLANK('Contact Data Entry'!R354)),IF(AND(ISNUMBER('Contact Data Entry'!R354),LEFT('Contact Data Entry'!R354,1)&lt;&gt;"1",LEN('Contact Data Entry'!R354)=10),"OK","Phone number must be valid format"),IF('DO NOT USE_Contact Formulas'!A354,"OK",NA()))</f>
        <v>#N/A</v>
      </c>
      <c r="S354" s="41" t="e">
        <f>IF(AND(NOT(ISBLANK('Contact Data Entry'!S354)),ISNA(VLOOKUP('Contact Data Entry'!S354,'DO NOT USE_School Picklist'!$N$3:$N$63,1,FALSE))),"Please select a value from the drop-down menu",IF('DO NOT USE_Contact Formulas'!A354,"OK",NA()))</f>
        <v>#N/A</v>
      </c>
      <c r="T354" s="41" t="e">
        <f>IF(AND(NOT(ISBLANK('Contact Data Entry'!T354)),ISNA(VLOOKUP('Contact Data Entry'!T354,'DO NOT USE_School Picklist'!$E$3:$E$10,1,FALSE))),"Please select a value from the drop-down menu",IF('DO NOT USE_Contact Formulas'!A354,"OK",NA()))</f>
        <v>#N/A</v>
      </c>
      <c r="U354" s="41" t="e">
        <f>IF(AND(NOT(ISBLANK('Contact Data Entry'!U354)),ISNA(VLOOKUP('Contact Data Entry'!U354,'DO NOT USE_School Picklist'!$F$3:$F$16,1,FALSE))),"Please select a value from the drop-down menu",IF('DO NOT USE_Contact Formulas'!A354,"OK",NA()))</f>
        <v>#N/A</v>
      </c>
      <c r="V354" s="41" t="e">
        <f>IF(LEN('Contact Data Entry'!V354)&gt;100,"Classroom(s) must be less than 100 characters",IF('DO NOT USE_Contact Formulas'!A354,"OK",NA()))</f>
        <v>#N/A</v>
      </c>
      <c r="W354" s="41" t="e">
        <f>IF(AND(NOT(ISBLANK('Contact Data Entry'!W354)),ISNA(VLOOKUP('Contact Data Entry'!W354,'DO NOT USE_School Picklist'!$K$3:$K$6,1,FALSE))),"Please select a value from the drop-down menu",IF('DO NOT USE_Contact Formulas'!A354,"OK",NA()))</f>
        <v>#N/A</v>
      </c>
      <c r="X354" s="41" t="e">
        <f>IF(AND(NOT(ISBLANK('Contact Data Entry'!X354)),ISNA(VLOOKUP('Contact Data Entry'!X354,'DO NOT USE_School Picklist'!$D$3:$D$5,1,FALSE))),"Please select a value from the drop-down menu",IF('DO NOT USE_Contact Formulas'!A354,"OK",NA()))</f>
        <v>#N/A</v>
      </c>
      <c r="Y354" s="41"/>
      <c r="Z354" s="41" t="e">
        <f>IF(AND(NOT(ISBLANK('Contact Data Entry'!Z354)),ISNA(VLOOKUP('Contact Data Entry'!Z354,'DO NOT USE_School Picklist'!$G$3:$G$5,1,FALSE))),"Please select a value from the drop-down menu",IF('DO NOT USE_Contact Formulas'!A354,"OK",NA()))</f>
        <v>#N/A</v>
      </c>
      <c r="AA354" s="41"/>
      <c r="AB354" s="41" t="e">
        <f>IF(AND(NOT(ISBLANK('Contact Data Entry'!AB354)),ISNA(VLOOKUP('Contact Data Entry'!AB354,'DO NOT USE_School Picklist'!$H$3:$H$4,1,FALSE))),"Please select a value from the drop-down menu",IF('DO NOT USE_Contact Formulas'!A354,"OK",NA()))</f>
        <v>#N/A</v>
      </c>
      <c r="AC354" s="41" t="e">
        <f ca="1">IF('Contact Data Entry'!AC354&gt;'DO NOT USE_School Picklist'!$C$3,"Test Date cannot be a future date",IF('DO NOT USE_Contact Formulas'!A354,"OK",NA()))</f>
        <v>#N/A</v>
      </c>
      <c r="AD354" s="41" t="e">
        <f>IF(AND(NOT(ISBLANK('Contact Data Entry'!AD354)),ISNA(VLOOKUP('Contact Data Entry'!AD354,'DO NOT USE_School Picklist'!$Q$3:$Q$8,1,FALSE))),"Please select a value from the drop-down menu",IF('DO NOT USE_Contact Formulas'!A354,"OK",NA()))</f>
        <v>#N/A</v>
      </c>
    </row>
    <row r="355" spans="1:30" x14ac:dyDescent="0.25">
      <c r="A355" s="40" t="e">
        <f>IF('DO NOT USE_Contact Formulas'!A355,IF('DO NOT USE_Contact Formulas'!B355,"Not all required fields are completed","OK"),NA())</f>
        <v>#N/A</v>
      </c>
      <c r="B355" s="41" t="e">
        <f>IF(AND('DO NOT USE_Contact Formulas'!A355,ISBLANK('Contact Data Entry'!B355)),"First Name is required",IF(NOT(ISBLANK('Contact Data Entry'!B355)),"OK",NA()))</f>
        <v>#N/A</v>
      </c>
      <c r="C355" s="41" t="e">
        <f>IF(AND('DO NOT USE_Contact Formulas'!A355,ISBLANK('Contact Data Entry'!C355)),"Last Name is required",IF(NOT(ISBLANK('Contact Data Entry'!C355)),"OK",NA()))</f>
        <v>#N/A</v>
      </c>
      <c r="D355" s="41" t="e">
        <f>IF(AND('DO NOT USE_Contact Formulas'!A355,ISBLANK('Contact Data Entry'!D355)),"Birthdate is required",IF(NOT(ISBLANK('Contact Data Entry'!D355)),"OK",NA()))</f>
        <v>#N/A</v>
      </c>
      <c r="E355" s="41" t="e">
        <f>IF(AND('DO NOT USE_Contact Formulas'!A355,ISBLANK('Contact Data Entry'!E355)),"Mobile Phone is required",IF(NOT(ISBLANK('Contact Data Entry'!E355)),IF(AND(ISNUMBER(VALUE('Contact Data Entry'!E355)),LEFT('Contact Data Entry'!E355,1)&lt;&gt;"1",LEN('Contact Data Entry'!E355)=10),"OK","Phone number must be valid format"),NA()))</f>
        <v>#N/A</v>
      </c>
      <c r="F355" s="41" t="e">
        <f>IF(LEN('Contact Data Entry'!F355)&gt;255,"Home Street Address must be less than 255 characters",IF('DO NOT USE_Contact Formulas'!A355,"OK",NA()))</f>
        <v>#N/A</v>
      </c>
      <c r="G355" s="41" t="e">
        <f>IF(LEN('Contact Data Entry'!G355)&gt;40,"City must be less than 40 characters",IF('DO NOT USE_Contact Formulas'!A355,"OK",NA()))</f>
        <v>#N/A</v>
      </c>
      <c r="H355" s="41" t="e">
        <f>IF(AND(NOT(ISBLANK('Contact Data Entry'!H355)),ISNA(VLOOKUP('Contact Data Entry'!H355,'DO NOT USE_School Picklist'!$P$3:$P$52,1,FALSE))),"Please select a value from the drop-down menu",IF('DO NOT USE_Contact Formulas'!A355,"OK",NA()))</f>
        <v>#N/A</v>
      </c>
      <c r="I355" s="41" t="e">
        <f>IF(AND('DO NOT USE_Contact Formulas'!A355,ISBLANK('Contact Data Entry'!I355)),"Zip is required",IF(ISBLANK('Contact Data Entry'!I355),NA(),"OK"))</f>
        <v>#N/A</v>
      </c>
      <c r="J355" s="41" t="e">
        <f>IF(AND('DO NOT USE_Contact Formulas'!A355,ISBLANK('Contact Data Entry'!J355)),"Student or Staff? is required",IF(ISBLANK('Contact Data Entry'!J355),NA(),IF(ISNA(VLOOKUP('Contact Data Entry'!J355,'DO NOT USE_School Picklist'!$B$3:$B$6,1,FALSE)),"Please select a value from the drop-down menu","OK")))</f>
        <v>#N/A</v>
      </c>
      <c r="K355" s="41" t="e">
        <f>IF(AND('Contact Data Entry'!J355='DO NOT USE_School Picklist'!$B$4,ISBLANK('Contact Data Entry'!K355)),"Occupation/Job Title is required if Student or Staff? is Yes, staff/faculty or volunteer",IF('DO NOT USE_Contact Formulas'!A355,"OK",NA()))</f>
        <v>#N/A</v>
      </c>
      <c r="L355" s="41" t="e">
        <f ca="1">IF('Contact Data Entry'!L355&gt;'DO NOT USE_School Picklist'!$C$3,"Date last on school campus/facility cannot be a future date",IF('DO NOT USE_Contact Formulas'!A355,IF(ISBLANK('Contact Data Entry'!L355),"Date last on school campus/facility is required","OK"),NA()))</f>
        <v>#N/A</v>
      </c>
      <c r="M355" s="42" t="e">
        <f ca="1">IF('Contact Data Entry'!M355&gt;'DO NOT USE_School Picklist'!$C$3,"Last Exposure Date cannot be a future date",IF('DO NOT USE_Contact Formulas'!A355,IF(ISBLANK('Contact Data Entry'!M355),"Last Exposure Date is required","OK"),NA()))</f>
        <v>#N/A</v>
      </c>
      <c r="N355" s="42" t="e">
        <f>IF(AND('DO NOT USE_Contact Formulas'!A355,ISBLANK('Contact Data Entry'!N355)),"Specific Place in the Location is required",IF(ISBLANK('Contact Data Entry'!N355),NA(),"OK"))</f>
        <v>#N/A</v>
      </c>
      <c r="O355" s="41" t="e">
        <f>IF(AND(NOT(ISBLANK('Contact Data Entry'!O355)),ISNA(VLOOKUP('Contact Data Entry'!O355,'DO NOT USE_School Picklist'!$L$3:$L$81,1,FALSE))),"Please select a value from the drop-down menu",IF('DO NOT USE_Contact Formulas'!A355,"OK",NA()))</f>
        <v>#N/A</v>
      </c>
      <c r="P355" s="41" t="e">
        <f>IF(AND(NOT(ISBLANK('Contact Data Entry'!P355)),NOT(ISNUMBER(MATCH("*@*.?*",'Contact Data Entry'!P355,0)))),"Email must be in a valid format",IF('DO NOT USE_Contact Formulas'!A355,"OK",NA()))</f>
        <v>#N/A</v>
      </c>
      <c r="Q355" s="41" t="e">
        <f>IF(LEN('Contact Data Entry'!Q355)&gt;50,"Parent/Guardian Name must be less than 50 characters",IF('DO NOT USE_Contact Formulas'!A355,"OK",NA()))</f>
        <v>#N/A</v>
      </c>
      <c r="R355" s="41" t="e">
        <f>IF(NOT(ISBLANK('Contact Data Entry'!R355)),IF(AND(ISNUMBER('Contact Data Entry'!R355),LEFT('Contact Data Entry'!R355,1)&lt;&gt;"1",LEN('Contact Data Entry'!R355)=10),"OK","Phone number must be valid format"),IF('DO NOT USE_Contact Formulas'!A355,"OK",NA()))</f>
        <v>#N/A</v>
      </c>
      <c r="S355" s="41" t="e">
        <f>IF(AND(NOT(ISBLANK('Contact Data Entry'!S355)),ISNA(VLOOKUP('Contact Data Entry'!S355,'DO NOT USE_School Picklist'!$N$3:$N$63,1,FALSE))),"Please select a value from the drop-down menu",IF('DO NOT USE_Contact Formulas'!A355,"OK",NA()))</f>
        <v>#N/A</v>
      </c>
      <c r="T355" s="41" t="e">
        <f>IF(AND(NOT(ISBLANK('Contact Data Entry'!T355)),ISNA(VLOOKUP('Contact Data Entry'!T355,'DO NOT USE_School Picklist'!$E$3:$E$10,1,FALSE))),"Please select a value from the drop-down menu",IF('DO NOT USE_Contact Formulas'!A355,"OK",NA()))</f>
        <v>#N/A</v>
      </c>
      <c r="U355" s="41" t="e">
        <f>IF(AND(NOT(ISBLANK('Contact Data Entry'!U355)),ISNA(VLOOKUP('Contact Data Entry'!U355,'DO NOT USE_School Picklist'!$F$3:$F$16,1,FALSE))),"Please select a value from the drop-down menu",IF('DO NOT USE_Contact Formulas'!A355,"OK",NA()))</f>
        <v>#N/A</v>
      </c>
      <c r="V355" s="41" t="e">
        <f>IF(LEN('Contact Data Entry'!V355)&gt;100,"Classroom(s) must be less than 100 characters",IF('DO NOT USE_Contact Formulas'!A355,"OK",NA()))</f>
        <v>#N/A</v>
      </c>
      <c r="W355" s="41" t="e">
        <f>IF(AND(NOT(ISBLANK('Contact Data Entry'!W355)),ISNA(VLOOKUP('Contact Data Entry'!W355,'DO NOT USE_School Picklist'!$K$3:$K$6,1,FALSE))),"Please select a value from the drop-down menu",IF('DO NOT USE_Contact Formulas'!A355,"OK",NA()))</f>
        <v>#N/A</v>
      </c>
      <c r="X355" s="41" t="e">
        <f>IF(AND(NOT(ISBLANK('Contact Data Entry'!X355)),ISNA(VLOOKUP('Contact Data Entry'!X355,'DO NOT USE_School Picklist'!$D$3:$D$5,1,FALSE))),"Please select a value from the drop-down menu",IF('DO NOT USE_Contact Formulas'!A355,"OK",NA()))</f>
        <v>#N/A</v>
      </c>
      <c r="Y355" s="41"/>
      <c r="Z355" s="41" t="e">
        <f>IF(AND(NOT(ISBLANK('Contact Data Entry'!Z355)),ISNA(VLOOKUP('Contact Data Entry'!Z355,'DO NOT USE_School Picklist'!$G$3:$G$5,1,FALSE))),"Please select a value from the drop-down menu",IF('DO NOT USE_Contact Formulas'!A355,"OK",NA()))</f>
        <v>#N/A</v>
      </c>
      <c r="AA355" s="41"/>
      <c r="AB355" s="41" t="e">
        <f>IF(AND(NOT(ISBLANK('Contact Data Entry'!AB355)),ISNA(VLOOKUP('Contact Data Entry'!AB355,'DO NOT USE_School Picklist'!$H$3:$H$4,1,FALSE))),"Please select a value from the drop-down menu",IF('DO NOT USE_Contact Formulas'!A355,"OK",NA()))</f>
        <v>#N/A</v>
      </c>
      <c r="AC355" s="41" t="e">
        <f ca="1">IF('Contact Data Entry'!AC355&gt;'DO NOT USE_School Picklist'!$C$3,"Test Date cannot be a future date",IF('DO NOT USE_Contact Formulas'!A355,"OK",NA()))</f>
        <v>#N/A</v>
      </c>
      <c r="AD355" s="41" t="e">
        <f>IF(AND(NOT(ISBLANK('Contact Data Entry'!AD355)),ISNA(VLOOKUP('Contact Data Entry'!AD355,'DO NOT USE_School Picklist'!$Q$3:$Q$8,1,FALSE))),"Please select a value from the drop-down menu",IF('DO NOT USE_Contact Formulas'!A355,"OK",NA()))</f>
        <v>#N/A</v>
      </c>
    </row>
    <row r="356" spans="1:30" x14ac:dyDescent="0.25">
      <c r="A356" s="40" t="e">
        <f>IF('DO NOT USE_Contact Formulas'!A356,IF('DO NOT USE_Contact Formulas'!B356,"Not all required fields are completed","OK"),NA())</f>
        <v>#N/A</v>
      </c>
      <c r="B356" s="41" t="e">
        <f>IF(AND('DO NOT USE_Contact Formulas'!A356,ISBLANK('Contact Data Entry'!B356)),"First Name is required",IF(NOT(ISBLANK('Contact Data Entry'!B356)),"OK",NA()))</f>
        <v>#N/A</v>
      </c>
      <c r="C356" s="41" t="e">
        <f>IF(AND('DO NOT USE_Contact Formulas'!A356,ISBLANK('Contact Data Entry'!C356)),"Last Name is required",IF(NOT(ISBLANK('Contact Data Entry'!C356)),"OK",NA()))</f>
        <v>#N/A</v>
      </c>
      <c r="D356" s="41" t="e">
        <f>IF(AND('DO NOT USE_Contact Formulas'!A356,ISBLANK('Contact Data Entry'!D356)),"Birthdate is required",IF(NOT(ISBLANK('Contact Data Entry'!D356)),"OK",NA()))</f>
        <v>#N/A</v>
      </c>
      <c r="E356" s="41" t="e">
        <f>IF(AND('DO NOT USE_Contact Formulas'!A356,ISBLANK('Contact Data Entry'!E356)),"Mobile Phone is required",IF(NOT(ISBLANK('Contact Data Entry'!E356)),IF(AND(ISNUMBER(VALUE('Contact Data Entry'!E356)),LEFT('Contact Data Entry'!E356,1)&lt;&gt;"1",LEN('Contact Data Entry'!E356)=10),"OK","Phone number must be valid format"),NA()))</f>
        <v>#N/A</v>
      </c>
      <c r="F356" s="41" t="e">
        <f>IF(LEN('Contact Data Entry'!F356)&gt;255,"Home Street Address must be less than 255 characters",IF('DO NOT USE_Contact Formulas'!A356,"OK",NA()))</f>
        <v>#N/A</v>
      </c>
      <c r="G356" s="41" t="e">
        <f>IF(LEN('Contact Data Entry'!G356)&gt;40,"City must be less than 40 characters",IF('DO NOT USE_Contact Formulas'!A356,"OK",NA()))</f>
        <v>#N/A</v>
      </c>
      <c r="H356" s="41" t="e">
        <f>IF(AND(NOT(ISBLANK('Contact Data Entry'!H356)),ISNA(VLOOKUP('Contact Data Entry'!H356,'DO NOT USE_School Picklist'!$P$3:$P$52,1,FALSE))),"Please select a value from the drop-down menu",IF('DO NOT USE_Contact Formulas'!A356,"OK",NA()))</f>
        <v>#N/A</v>
      </c>
      <c r="I356" s="41" t="e">
        <f>IF(AND('DO NOT USE_Contact Formulas'!A356,ISBLANK('Contact Data Entry'!I356)),"Zip is required",IF(ISBLANK('Contact Data Entry'!I356),NA(),"OK"))</f>
        <v>#N/A</v>
      </c>
      <c r="J356" s="41" t="e">
        <f>IF(AND('DO NOT USE_Contact Formulas'!A356,ISBLANK('Contact Data Entry'!J356)),"Student or Staff? is required",IF(ISBLANK('Contact Data Entry'!J356),NA(),IF(ISNA(VLOOKUP('Contact Data Entry'!J356,'DO NOT USE_School Picklist'!$B$3:$B$6,1,FALSE)),"Please select a value from the drop-down menu","OK")))</f>
        <v>#N/A</v>
      </c>
      <c r="K356" s="41" t="e">
        <f>IF(AND('Contact Data Entry'!J356='DO NOT USE_School Picklist'!$B$4,ISBLANK('Contact Data Entry'!K356)),"Occupation/Job Title is required if Student or Staff? is Yes, staff/faculty or volunteer",IF('DO NOT USE_Contact Formulas'!A356,"OK",NA()))</f>
        <v>#N/A</v>
      </c>
      <c r="L356" s="41" t="e">
        <f ca="1">IF('Contact Data Entry'!L356&gt;'DO NOT USE_School Picklist'!$C$3,"Date last on school campus/facility cannot be a future date",IF('DO NOT USE_Contact Formulas'!A356,IF(ISBLANK('Contact Data Entry'!L356),"Date last on school campus/facility is required","OK"),NA()))</f>
        <v>#N/A</v>
      </c>
      <c r="M356" s="42" t="e">
        <f ca="1">IF('Contact Data Entry'!M356&gt;'DO NOT USE_School Picklist'!$C$3,"Last Exposure Date cannot be a future date",IF('DO NOT USE_Contact Formulas'!A356,IF(ISBLANK('Contact Data Entry'!M356),"Last Exposure Date is required","OK"),NA()))</f>
        <v>#N/A</v>
      </c>
      <c r="N356" s="42" t="e">
        <f>IF(AND('DO NOT USE_Contact Formulas'!A356,ISBLANK('Contact Data Entry'!N356)),"Specific Place in the Location is required",IF(ISBLANK('Contact Data Entry'!N356),NA(),"OK"))</f>
        <v>#N/A</v>
      </c>
      <c r="O356" s="41" t="e">
        <f>IF(AND(NOT(ISBLANK('Contact Data Entry'!O356)),ISNA(VLOOKUP('Contact Data Entry'!O356,'DO NOT USE_School Picklist'!$L$3:$L$81,1,FALSE))),"Please select a value from the drop-down menu",IF('DO NOT USE_Contact Formulas'!A356,"OK",NA()))</f>
        <v>#N/A</v>
      </c>
      <c r="P356" s="41" t="e">
        <f>IF(AND(NOT(ISBLANK('Contact Data Entry'!P356)),NOT(ISNUMBER(MATCH("*@*.?*",'Contact Data Entry'!P356,0)))),"Email must be in a valid format",IF('DO NOT USE_Contact Formulas'!A356,"OK",NA()))</f>
        <v>#N/A</v>
      </c>
      <c r="Q356" s="41" t="e">
        <f>IF(LEN('Contact Data Entry'!Q356)&gt;50,"Parent/Guardian Name must be less than 50 characters",IF('DO NOT USE_Contact Formulas'!A356,"OK",NA()))</f>
        <v>#N/A</v>
      </c>
      <c r="R356" s="41" t="e">
        <f>IF(NOT(ISBLANK('Contact Data Entry'!R356)),IF(AND(ISNUMBER('Contact Data Entry'!R356),LEFT('Contact Data Entry'!R356,1)&lt;&gt;"1",LEN('Contact Data Entry'!R356)=10),"OK","Phone number must be valid format"),IF('DO NOT USE_Contact Formulas'!A356,"OK",NA()))</f>
        <v>#N/A</v>
      </c>
      <c r="S356" s="41" t="e">
        <f>IF(AND(NOT(ISBLANK('Contact Data Entry'!S356)),ISNA(VLOOKUP('Contact Data Entry'!S356,'DO NOT USE_School Picklist'!$N$3:$N$63,1,FALSE))),"Please select a value from the drop-down menu",IF('DO NOT USE_Contact Formulas'!A356,"OK",NA()))</f>
        <v>#N/A</v>
      </c>
      <c r="T356" s="41" t="e">
        <f>IF(AND(NOT(ISBLANK('Contact Data Entry'!T356)),ISNA(VLOOKUP('Contact Data Entry'!T356,'DO NOT USE_School Picklist'!$E$3:$E$10,1,FALSE))),"Please select a value from the drop-down menu",IF('DO NOT USE_Contact Formulas'!A356,"OK",NA()))</f>
        <v>#N/A</v>
      </c>
      <c r="U356" s="41" t="e">
        <f>IF(AND(NOT(ISBLANK('Contact Data Entry'!U356)),ISNA(VLOOKUP('Contact Data Entry'!U356,'DO NOT USE_School Picklist'!$F$3:$F$16,1,FALSE))),"Please select a value from the drop-down menu",IF('DO NOT USE_Contact Formulas'!A356,"OK",NA()))</f>
        <v>#N/A</v>
      </c>
      <c r="V356" s="41" t="e">
        <f>IF(LEN('Contact Data Entry'!V356)&gt;100,"Classroom(s) must be less than 100 characters",IF('DO NOT USE_Contact Formulas'!A356,"OK",NA()))</f>
        <v>#N/A</v>
      </c>
      <c r="W356" s="41" t="e">
        <f>IF(AND(NOT(ISBLANK('Contact Data Entry'!W356)),ISNA(VLOOKUP('Contact Data Entry'!W356,'DO NOT USE_School Picklist'!$K$3:$K$6,1,FALSE))),"Please select a value from the drop-down menu",IF('DO NOT USE_Contact Formulas'!A356,"OK",NA()))</f>
        <v>#N/A</v>
      </c>
      <c r="X356" s="41" t="e">
        <f>IF(AND(NOT(ISBLANK('Contact Data Entry'!X356)),ISNA(VLOOKUP('Contact Data Entry'!X356,'DO NOT USE_School Picklist'!$D$3:$D$5,1,FALSE))),"Please select a value from the drop-down menu",IF('DO NOT USE_Contact Formulas'!A356,"OK",NA()))</f>
        <v>#N/A</v>
      </c>
      <c r="Y356" s="41"/>
      <c r="Z356" s="41" t="e">
        <f>IF(AND(NOT(ISBLANK('Contact Data Entry'!Z356)),ISNA(VLOOKUP('Contact Data Entry'!Z356,'DO NOT USE_School Picklist'!$G$3:$G$5,1,FALSE))),"Please select a value from the drop-down menu",IF('DO NOT USE_Contact Formulas'!A356,"OK",NA()))</f>
        <v>#N/A</v>
      </c>
      <c r="AA356" s="41"/>
      <c r="AB356" s="41" t="e">
        <f>IF(AND(NOT(ISBLANK('Contact Data Entry'!AB356)),ISNA(VLOOKUP('Contact Data Entry'!AB356,'DO NOT USE_School Picklist'!$H$3:$H$4,1,FALSE))),"Please select a value from the drop-down menu",IF('DO NOT USE_Contact Formulas'!A356,"OK",NA()))</f>
        <v>#N/A</v>
      </c>
      <c r="AC356" s="41" t="e">
        <f ca="1">IF('Contact Data Entry'!AC356&gt;'DO NOT USE_School Picklist'!$C$3,"Test Date cannot be a future date",IF('DO NOT USE_Contact Formulas'!A356,"OK",NA()))</f>
        <v>#N/A</v>
      </c>
      <c r="AD356" s="41" t="e">
        <f>IF(AND(NOT(ISBLANK('Contact Data Entry'!AD356)),ISNA(VLOOKUP('Contact Data Entry'!AD356,'DO NOT USE_School Picklist'!$Q$3:$Q$8,1,FALSE))),"Please select a value from the drop-down menu",IF('DO NOT USE_Contact Formulas'!A356,"OK",NA()))</f>
        <v>#N/A</v>
      </c>
    </row>
    <row r="357" spans="1:30" x14ac:dyDescent="0.25">
      <c r="A357" s="40" t="e">
        <f>IF('DO NOT USE_Contact Formulas'!A357,IF('DO NOT USE_Contact Formulas'!B357,"Not all required fields are completed","OK"),NA())</f>
        <v>#N/A</v>
      </c>
      <c r="B357" s="41" t="e">
        <f>IF(AND('DO NOT USE_Contact Formulas'!A357,ISBLANK('Contact Data Entry'!B357)),"First Name is required",IF(NOT(ISBLANK('Contact Data Entry'!B357)),"OK",NA()))</f>
        <v>#N/A</v>
      </c>
      <c r="C357" s="41" t="e">
        <f>IF(AND('DO NOT USE_Contact Formulas'!A357,ISBLANK('Contact Data Entry'!C357)),"Last Name is required",IF(NOT(ISBLANK('Contact Data Entry'!C357)),"OK",NA()))</f>
        <v>#N/A</v>
      </c>
      <c r="D357" s="41" t="e">
        <f>IF(AND('DO NOT USE_Contact Formulas'!A357,ISBLANK('Contact Data Entry'!D357)),"Birthdate is required",IF(NOT(ISBLANK('Contact Data Entry'!D357)),"OK",NA()))</f>
        <v>#N/A</v>
      </c>
      <c r="E357" s="41" t="e">
        <f>IF(AND('DO NOT USE_Contact Formulas'!A357,ISBLANK('Contact Data Entry'!E357)),"Mobile Phone is required",IF(NOT(ISBLANK('Contact Data Entry'!E357)),IF(AND(ISNUMBER(VALUE('Contact Data Entry'!E357)),LEFT('Contact Data Entry'!E357,1)&lt;&gt;"1",LEN('Contact Data Entry'!E357)=10),"OK","Phone number must be valid format"),NA()))</f>
        <v>#N/A</v>
      </c>
      <c r="F357" s="41" t="e">
        <f>IF(LEN('Contact Data Entry'!F357)&gt;255,"Home Street Address must be less than 255 characters",IF('DO NOT USE_Contact Formulas'!A357,"OK",NA()))</f>
        <v>#N/A</v>
      </c>
      <c r="G357" s="41" t="e">
        <f>IF(LEN('Contact Data Entry'!G357)&gt;40,"City must be less than 40 characters",IF('DO NOT USE_Contact Formulas'!A357,"OK",NA()))</f>
        <v>#N/A</v>
      </c>
      <c r="H357" s="41" t="e">
        <f>IF(AND(NOT(ISBLANK('Contact Data Entry'!H357)),ISNA(VLOOKUP('Contact Data Entry'!H357,'DO NOT USE_School Picklist'!$P$3:$P$52,1,FALSE))),"Please select a value from the drop-down menu",IF('DO NOT USE_Contact Formulas'!A357,"OK",NA()))</f>
        <v>#N/A</v>
      </c>
      <c r="I357" s="41" t="e">
        <f>IF(AND('DO NOT USE_Contact Formulas'!A357,ISBLANK('Contact Data Entry'!I357)),"Zip is required",IF(ISBLANK('Contact Data Entry'!I357),NA(),"OK"))</f>
        <v>#N/A</v>
      </c>
      <c r="J357" s="41" t="e">
        <f>IF(AND('DO NOT USE_Contact Formulas'!A357,ISBLANK('Contact Data Entry'!J357)),"Student or Staff? is required",IF(ISBLANK('Contact Data Entry'!J357),NA(),IF(ISNA(VLOOKUP('Contact Data Entry'!J357,'DO NOT USE_School Picklist'!$B$3:$B$6,1,FALSE)),"Please select a value from the drop-down menu","OK")))</f>
        <v>#N/A</v>
      </c>
      <c r="K357" s="41" t="e">
        <f>IF(AND('Contact Data Entry'!J357='DO NOT USE_School Picklist'!$B$4,ISBLANK('Contact Data Entry'!K357)),"Occupation/Job Title is required if Student or Staff? is Yes, staff/faculty or volunteer",IF('DO NOT USE_Contact Formulas'!A357,"OK",NA()))</f>
        <v>#N/A</v>
      </c>
      <c r="L357" s="41" t="e">
        <f ca="1">IF('Contact Data Entry'!L357&gt;'DO NOT USE_School Picklist'!$C$3,"Date last on school campus/facility cannot be a future date",IF('DO NOT USE_Contact Formulas'!A357,IF(ISBLANK('Contact Data Entry'!L357),"Date last on school campus/facility is required","OK"),NA()))</f>
        <v>#N/A</v>
      </c>
      <c r="M357" s="42" t="e">
        <f ca="1">IF('Contact Data Entry'!M357&gt;'DO NOT USE_School Picklist'!$C$3,"Last Exposure Date cannot be a future date",IF('DO NOT USE_Contact Formulas'!A357,IF(ISBLANK('Contact Data Entry'!M357),"Last Exposure Date is required","OK"),NA()))</f>
        <v>#N/A</v>
      </c>
      <c r="N357" s="42" t="e">
        <f>IF(AND('DO NOT USE_Contact Formulas'!A357,ISBLANK('Contact Data Entry'!N357)),"Specific Place in the Location is required",IF(ISBLANK('Contact Data Entry'!N357),NA(),"OK"))</f>
        <v>#N/A</v>
      </c>
      <c r="O357" s="41" t="e">
        <f>IF(AND(NOT(ISBLANK('Contact Data Entry'!O357)),ISNA(VLOOKUP('Contact Data Entry'!O357,'DO NOT USE_School Picklist'!$L$3:$L$81,1,FALSE))),"Please select a value from the drop-down menu",IF('DO NOT USE_Contact Formulas'!A357,"OK",NA()))</f>
        <v>#N/A</v>
      </c>
      <c r="P357" s="41" t="e">
        <f>IF(AND(NOT(ISBLANK('Contact Data Entry'!P357)),NOT(ISNUMBER(MATCH("*@*.?*",'Contact Data Entry'!P357,0)))),"Email must be in a valid format",IF('DO NOT USE_Contact Formulas'!A357,"OK",NA()))</f>
        <v>#N/A</v>
      </c>
      <c r="Q357" s="41" t="e">
        <f>IF(LEN('Contact Data Entry'!Q357)&gt;50,"Parent/Guardian Name must be less than 50 characters",IF('DO NOT USE_Contact Formulas'!A357,"OK",NA()))</f>
        <v>#N/A</v>
      </c>
      <c r="R357" s="41" t="e">
        <f>IF(NOT(ISBLANK('Contact Data Entry'!R357)),IF(AND(ISNUMBER('Contact Data Entry'!R357),LEFT('Contact Data Entry'!R357,1)&lt;&gt;"1",LEN('Contact Data Entry'!R357)=10),"OK","Phone number must be valid format"),IF('DO NOT USE_Contact Formulas'!A357,"OK",NA()))</f>
        <v>#N/A</v>
      </c>
      <c r="S357" s="41" t="e">
        <f>IF(AND(NOT(ISBLANK('Contact Data Entry'!S357)),ISNA(VLOOKUP('Contact Data Entry'!S357,'DO NOT USE_School Picklist'!$N$3:$N$63,1,FALSE))),"Please select a value from the drop-down menu",IF('DO NOT USE_Contact Formulas'!A357,"OK",NA()))</f>
        <v>#N/A</v>
      </c>
      <c r="T357" s="41" t="e">
        <f>IF(AND(NOT(ISBLANK('Contact Data Entry'!T357)),ISNA(VLOOKUP('Contact Data Entry'!T357,'DO NOT USE_School Picklist'!$E$3:$E$10,1,FALSE))),"Please select a value from the drop-down menu",IF('DO NOT USE_Contact Formulas'!A357,"OK",NA()))</f>
        <v>#N/A</v>
      </c>
      <c r="U357" s="41" t="e">
        <f>IF(AND(NOT(ISBLANK('Contact Data Entry'!U357)),ISNA(VLOOKUP('Contact Data Entry'!U357,'DO NOT USE_School Picklist'!$F$3:$F$16,1,FALSE))),"Please select a value from the drop-down menu",IF('DO NOT USE_Contact Formulas'!A357,"OK",NA()))</f>
        <v>#N/A</v>
      </c>
      <c r="V357" s="41" t="e">
        <f>IF(LEN('Contact Data Entry'!V357)&gt;100,"Classroom(s) must be less than 100 characters",IF('DO NOT USE_Contact Formulas'!A357,"OK",NA()))</f>
        <v>#N/A</v>
      </c>
      <c r="W357" s="41" t="e">
        <f>IF(AND(NOT(ISBLANK('Contact Data Entry'!W357)),ISNA(VLOOKUP('Contact Data Entry'!W357,'DO NOT USE_School Picklist'!$K$3:$K$6,1,FALSE))),"Please select a value from the drop-down menu",IF('DO NOT USE_Contact Formulas'!A357,"OK",NA()))</f>
        <v>#N/A</v>
      </c>
      <c r="X357" s="41" t="e">
        <f>IF(AND(NOT(ISBLANK('Contact Data Entry'!X357)),ISNA(VLOOKUP('Contact Data Entry'!X357,'DO NOT USE_School Picklist'!$D$3:$D$5,1,FALSE))),"Please select a value from the drop-down menu",IF('DO NOT USE_Contact Formulas'!A357,"OK",NA()))</f>
        <v>#N/A</v>
      </c>
      <c r="Y357" s="41"/>
      <c r="Z357" s="41" t="e">
        <f>IF(AND(NOT(ISBLANK('Contact Data Entry'!Z357)),ISNA(VLOOKUP('Contact Data Entry'!Z357,'DO NOT USE_School Picklist'!$G$3:$G$5,1,FALSE))),"Please select a value from the drop-down menu",IF('DO NOT USE_Contact Formulas'!A357,"OK",NA()))</f>
        <v>#N/A</v>
      </c>
      <c r="AA357" s="41"/>
      <c r="AB357" s="41" t="e">
        <f>IF(AND(NOT(ISBLANK('Contact Data Entry'!AB357)),ISNA(VLOOKUP('Contact Data Entry'!AB357,'DO NOT USE_School Picklist'!$H$3:$H$4,1,FALSE))),"Please select a value from the drop-down menu",IF('DO NOT USE_Contact Formulas'!A357,"OK",NA()))</f>
        <v>#N/A</v>
      </c>
      <c r="AC357" s="41" t="e">
        <f ca="1">IF('Contact Data Entry'!AC357&gt;'DO NOT USE_School Picklist'!$C$3,"Test Date cannot be a future date",IF('DO NOT USE_Contact Formulas'!A357,"OK",NA()))</f>
        <v>#N/A</v>
      </c>
      <c r="AD357" s="41" t="e">
        <f>IF(AND(NOT(ISBLANK('Contact Data Entry'!AD357)),ISNA(VLOOKUP('Contact Data Entry'!AD357,'DO NOT USE_School Picklist'!$Q$3:$Q$8,1,FALSE))),"Please select a value from the drop-down menu",IF('DO NOT USE_Contact Formulas'!A357,"OK",NA()))</f>
        <v>#N/A</v>
      </c>
    </row>
    <row r="358" spans="1:30" x14ac:dyDescent="0.25">
      <c r="A358" s="40" t="e">
        <f>IF('DO NOT USE_Contact Formulas'!A358,IF('DO NOT USE_Contact Formulas'!B358,"Not all required fields are completed","OK"),NA())</f>
        <v>#N/A</v>
      </c>
      <c r="B358" s="41" t="e">
        <f>IF(AND('DO NOT USE_Contact Formulas'!A358,ISBLANK('Contact Data Entry'!B358)),"First Name is required",IF(NOT(ISBLANK('Contact Data Entry'!B358)),"OK",NA()))</f>
        <v>#N/A</v>
      </c>
      <c r="C358" s="41" t="e">
        <f>IF(AND('DO NOT USE_Contact Formulas'!A358,ISBLANK('Contact Data Entry'!C358)),"Last Name is required",IF(NOT(ISBLANK('Contact Data Entry'!C358)),"OK",NA()))</f>
        <v>#N/A</v>
      </c>
      <c r="D358" s="41" t="e">
        <f>IF(AND('DO NOT USE_Contact Formulas'!A358,ISBLANK('Contact Data Entry'!D358)),"Birthdate is required",IF(NOT(ISBLANK('Contact Data Entry'!D358)),"OK",NA()))</f>
        <v>#N/A</v>
      </c>
      <c r="E358" s="41" t="e">
        <f>IF(AND('DO NOT USE_Contact Formulas'!A358,ISBLANK('Contact Data Entry'!E358)),"Mobile Phone is required",IF(NOT(ISBLANK('Contact Data Entry'!E358)),IF(AND(ISNUMBER(VALUE('Contact Data Entry'!E358)),LEFT('Contact Data Entry'!E358,1)&lt;&gt;"1",LEN('Contact Data Entry'!E358)=10),"OK","Phone number must be valid format"),NA()))</f>
        <v>#N/A</v>
      </c>
      <c r="F358" s="41" t="e">
        <f>IF(LEN('Contact Data Entry'!F358)&gt;255,"Home Street Address must be less than 255 characters",IF('DO NOT USE_Contact Formulas'!A358,"OK",NA()))</f>
        <v>#N/A</v>
      </c>
      <c r="G358" s="41" t="e">
        <f>IF(LEN('Contact Data Entry'!G358)&gt;40,"City must be less than 40 characters",IF('DO NOT USE_Contact Formulas'!A358,"OK",NA()))</f>
        <v>#N/A</v>
      </c>
      <c r="H358" s="41" t="e">
        <f>IF(AND(NOT(ISBLANK('Contact Data Entry'!H358)),ISNA(VLOOKUP('Contact Data Entry'!H358,'DO NOT USE_School Picklist'!$P$3:$P$52,1,FALSE))),"Please select a value from the drop-down menu",IF('DO NOT USE_Contact Formulas'!A358,"OK",NA()))</f>
        <v>#N/A</v>
      </c>
      <c r="I358" s="41" t="e">
        <f>IF(AND('DO NOT USE_Contact Formulas'!A358,ISBLANK('Contact Data Entry'!I358)),"Zip is required",IF(ISBLANK('Contact Data Entry'!I358),NA(),"OK"))</f>
        <v>#N/A</v>
      </c>
      <c r="J358" s="41" t="e">
        <f>IF(AND('DO NOT USE_Contact Formulas'!A358,ISBLANK('Contact Data Entry'!J358)),"Student or Staff? is required",IF(ISBLANK('Contact Data Entry'!J358),NA(),IF(ISNA(VLOOKUP('Contact Data Entry'!J358,'DO NOT USE_School Picklist'!$B$3:$B$6,1,FALSE)),"Please select a value from the drop-down menu","OK")))</f>
        <v>#N/A</v>
      </c>
      <c r="K358" s="41" t="e">
        <f>IF(AND('Contact Data Entry'!J358='DO NOT USE_School Picklist'!$B$4,ISBLANK('Contact Data Entry'!K358)),"Occupation/Job Title is required if Student or Staff? is Yes, staff/faculty or volunteer",IF('DO NOT USE_Contact Formulas'!A358,"OK",NA()))</f>
        <v>#N/A</v>
      </c>
      <c r="L358" s="41" t="e">
        <f ca="1">IF('Contact Data Entry'!L358&gt;'DO NOT USE_School Picklist'!$C$3,"Date last on school campus/facility cannot be a future date",IF('DO NOT USE_Contact Formulas'!A358,IF(ISBLANK('Contact Data Entry'!L358),"Date last on school campus/facility is required","OK"),NA()))</f>
        <v>#N/A</v>
      </c>
      <c r="M358" s="42" t="e">
        <f ca="1">IF('Contact Data Entry'!M358&gt;'DO NOT USE_School Picklist'!$C$3,"Last Exposure Date cannot be a future date",IF('DO NOT USE_Contact Formulas'!A358,IF(ISBLANK('Contact Data Entry'!M358),"Last Exposure Date is required","OK"),NA()))</f>
        <v>#N/A</v>
      </c>
      <c r="N358" s="42" t="e">
        <f>IF(AND('DO NOT USE_Contact Formulas'!A358,ISBLANK('Contact Data Entry'!N358)),"Specific Place in the Location is required",IF(ISBLANK('Contact Data Entry'!N358),NA(),"OK"))</f>
        <v>#N/A</v>
      </c>
      <c r="O358" s="41" t="e">
        <f>IF(AND(NOT(ISBLANK('Contact Data Entry'!O358)),ISNA(VLOOKUP('Contact Data Entry'!O358,'DO NOT USE_School Picklist'!$L$3:$L$81,1,FALSE))),"Please select a value from the drop-down menu",IF('DO NOT USE_Contact Formulas'!A358,"OK",NA()))</f>
        <v>#N/A</v>
      </c>
      <c r="P358" s="41" t="e">
        <f>IF(AND(NOT(ISBLANK('Contact Data Entry'!P358)),NOT(ISNUMBER(MATCH("*@*.?*",'Contact Data Entry'!P358,0)))),"Email must be in a valid format",IF('DO NOT USE_Contact Formulas'!A358,"OK",NA()))</f>
        <v>#N/A</v>
      </c>
      <c r="Q358" s="41" t="e">
        <f>IF(LEN('Contact Data Entry'!Q358)&gt;50,"Parent/Guardian Name must be less than 50 characters",IF('DO NOT USE_Contact Formulas'!A358,"OK",NA()))</f>
        <v>#N/A</v>
      </c>
      <c r="R358" s="41" t="e">
        <f>IF(NOT(ISBLANK('Contact Data Entry'!R358)),IF(AND(ISNUMBER('Contact Data Entry'!R358),LEFT('Contact Data Entry'!R358,1)&lt;&gt;"1",LEN('Contact Data Entry'!R358)=10),"OK","Phone number must be valid format"),IF('DO NOT USE_Contact Formulas'!A358,"OK",NA()))</f>
        <v>#N/A</v>
      </c>
      <c r="S358" s="41" t="e">
        <f>IF(AND(NOT(ISBLANK('Contact Data Entry'!S358)),ISNA(VLOOKUP('Contact Data Entry'!S358,'DO NOT USE_School Picklist'!$N$3:$N$63,1,FALSE))),"Please select a value from the drop-down menu",IF('DO NOT USE_Contact Formulas'!A358,"OK",NA()))</f>
        <v>#N/A</v>
      </c>
      <c r="T358" s="41" t="e">
        <f>IF(AND(NOT(ISBLANK('Contact Data Entry'!T358)),ISNA(VLOOKUP('Contact Data Entry'!T358,'DO NOT USE_School Picklist'!$E$3:$E$10,1,FALSE))),"Please select a value from the drop-down menu",IF('DO NOT USE_Contact Formulas'!A358,"OK",NA()))</f>
        <v>#N/A</v>
      </c>
      <c r="U358" s="41" t="e">
        <f>IF(AND(NOT(ISBLANK('Contact Data Entry'!U358)),ISNA(VLOOKUP('Contact Data Entry'!U358,'DO NOT USE_School Picklist'!$F$3:$F$16,1,FALSE))),"Please select a value from the drop-down menu",IF('DO NOT USE_Contact Formulas'!A358,"OK",NA()))</f>
        <v>#N/A</v>
      </c>
      <c r="V358" s="41" t="e">
        <f>IF(LEN('Contact Data Entry'!V358)&gt;100,"Classroom(s) must be less than 100 characters",IF('DO NOT USE_Contact Formulas'!A358,"OK",NA()))</f>
        <v>#N/A</v>
      </c>
      <c r="W358" s="41" t="e">
        <f>IF(AND(NOT(ISBLANK('Contact Data Entry'!W358)),ISNA(VLOOKUP('Contact Data Entry'!W358,'DO NOT USE_School Picklist'!$K$3:$K$6,1,FALSE))),"Please select a value from the drop-down menu",IF('DO NOT USE_Contact Formulas'!A358,"OK",NA()))</f>
        <v>#N/A</v>
      </c>
      <c r="X358" s="41" t="e">
        <f>IF(AND(NOT(ISBLANK('Contact Data Entry'!X358)),ISNA(VLOOKUP('Contact Data Entry'!X358,'DO NOT USE_School Picklist'!$D$3:$D$5,1,FALSE))),"Please select a value from the drop-down menu",IF('DO NOT USE_Contact Formulas'!A358,"OK",NA()))</f>
        <v>#N/A</v>
      </c>
      <c r="Y358" s="41"/>
      <c r="Z358" s="41" t="e">
        <f>IF(AND(NOT(ISBLANK('Contact Data Entry'!Z358)),ISNA(VLOOKUP('Contact Data Entry'!Z358,'DO NOT USE_School Picklist'!$G$3:$G$5,1,FALSE))),"Please select a value from the drop-down menu",IF('DO NOT USE_Contact Formulas'!A358,"OK",NA()))</f>
        <v>#N/A</v>
      </c>
      <c r="AA358" s="41"/>
      <c r="AB358" s="41" t="e">
        <f>IF(AND(NOT(ISBLANK('Contact Data Entry'!AB358)),ISNA(VLOOKUP('Contact Data Entry'!AB358,'DO NOT USE_School Picklist'!$H$3:$H$4,1,FALSE))),"Please select a value from the drop-down menu",IF('DO NOT USE_Contact Formulas'!A358,"OK",NA()))</f>
        <v>#N/A</v>
      </c>
      <c r="AC358" s="41" t="e">
        <f ca="1">IF('Contact Data Entry'!AC358&gt;'DO NOT USE_School Picklist'!$C$3,"Test Date cannot be a future date",IF('DO NOT USE_Contact Formulas'!A358,"OK",NA()))</f>
        <v>#N/A</v>
      </c>
      <c r="AD358" s="41" t="e">
        <f>IF(AND(NOT(ISBLANK('Contact Data Entry'!AD358)),ISNA(VLOOKUP('Contact Data Entry'!AD358,'DO NOT USE_School Picklist'!$Q$3:$Q$8,1,FALSE))),"Please select a value from the drop-down menu",IF('DO NOT USE_Contact Formulas'!A358,"OK",NA()))</f>
        <v>#N/A</v>
      </c>
    </row>
    <row r="359" spans="1:30" x14ac:dyDescent="0.25">
      <c r="A359" s="40" t="e">
        <f>IF('DO NOT USE_Contact Formulas'!A359,IF('DO NOT USE_Contact Formulas'!B359,"Not all required fields are completed","OK"),NA())</f>
        <v>#N/A</v>
      </c>
      <c r="B359" s="41" t="e">
        <f>IF(AND('DO NOT USE_Contact Formulas'!A359,ISBLANK('Contact Data Entry'!B359)),"First Name is required",IF(NOT(ISBLANK('Contact Data Entry'!B359)),"OK",NA()))</f>
        <v>#N/A</v>
      </c>
      <c r="C359" s="41" t="e">
        <f>IF(AND('DO NOT USE_Contact Formulas'!A359,ISBLANK('Contact Data Entry'!C359)),"Last Name is required",IF(NOT(ISBLANK('Contact Data Entry'!C359)),"OK",NA()))</f>
        <v>#N/A</v>
      </c>
      <c r="D359" s="41" t="e">
        <f>IF(AND('DO NOT USE_Contact Formulas'!A359,ISBLANK('Contact Data Entry'!D359)),"Birthdate is required",IF(NOT(ISBLANK('Contact Data Entry'!D359)),"OK",NA()))</f>
        <v>#N/A</v>
      </c>
      <c r="E359" s="41" t="e">
        <f>IF(AND('DO NOT USE_Contact Formulas'!A359,ISBLANK('Contact Data Entry'!E359)),"Mobile Phone is required",IF(NOT(ISBLANK('Contact Data Entry'!E359)),IF(AND(ISNUMBER(VALUE('Contact Data Entry'!E359)),LEFT('Contact Data Entry'!E359,1)&lt;&gt;"1",LEN('Contact Data Entry'!E359)=10),"OK","Phone number must be valid format"),NA()))</f>
        <v>#N/A</v>
      </c>
      <c r="F359" s="41" t="e">
        <f>IF(LEN('Contact Data Entry'!F359)&gt;255,"Home Street Address must be less than 255 characters",IF('DO NOT USE_Contact Formulas'!A359,"OK",NA()))</f>
        <v>#N/A</v>
      </c>
      <c r="G359" s="41" t="e">
        <f>IF(LEN('Contact Data Entry'!G359)&gt;40,"City must be less than 40 characters",IF('DO NOT USE_Contact Formulas'!A359,"OK",NA()))</f>
        <v>#N/A</v>
      </c>
      <c r="H359" s="41" t="e">
        <f>IF(AND(NOT(ISBLANK('Contact Data Entry'!H359)),ISNA(VLOOKUP('Contact Data Entry'!H359,'DO NOT USE_School Picklist'!$P$3:$P$52,1,FALSE))),"Please select a value from the drop-down menu",IF('DO NOT USE_Contact Formulas'!A359,"OK",NA()))</f>
        <v>#N/A</v>
      </c>
      <c r="I359" s="41" t="e">
        <f>IF(AND('DO NOT USE_Contact Formulas'!A359,ISBLANK('Contact Data Entry'!I359)),"Zip is required",IF(ISBLANK('Contact Data Entry'!I359),NA(),"OK"))</f>
        <v>#N/A</v>
      </c>
      <c r="J359" s="41" t="e">
        <f>IF(AND('DO NOT USE_Contact Formulas'!A359,ISBLANK('Contact Data Entry'!J359)),"Student or Staff? is required",IF(ISBLANK('Contact Data Entry'!J359),NA(),IF(ISNA(VLOOKUP('Contact Data Entry'!J359,'DO NOT USE_School Picklist'!$B$3:$B$6,1,FALSE)),"Please select a value from the drop-down menu","OK")))</f>
        <v>#N/A</v>
      </c>
      <c r="K359" s="41" t="e">
        <f>IF(AND('Contact Data Entry'!J359='DO NOT USE_School Picklist'!$B$4,ISBLANK('Contact Data Entry'!K359)),"Occupation/Job Title is required if Student or Staff? is Yes, staff/faculty or volunteer",IF('DO NOT USE_Contact Formulas'!A359,"OK",NA()))</f>
        <v>#N/A</v>
      </c>
      <c r="L359" s="41" t="e">
        <f ca="1">IF('Contact Data Entry'!L359&gt;'DO NOT USE_School Picklist'!$C$3,"Date last on school campus/facility cannot be a future date",IF('DO NOT USE_Contact Formulas'!A359,IF(ISBLANK('Contact Data Entry'!L359),"Date last on school campus/facility is required","OK"),NA()))</f>
        <v>#N/A</v>
      </c>
      <c r="M359" s="42" t="e">
        <f ca="1">IF('Contact Data Entry'!M359&gt;'DO NOT USE_School Picklist'!$C$3,"Last Exposure Date cannot be a future date",IF('DO NOT USE_Contact Formulas'!A359,IF(ISBLANK('Contact Data Entry'!M359),"Last Exposure Date is required","OK"),NA()))</f>
        <v>#N/A</v>
      </c>
      <c r="N359" s="42" t="e">
        <f>IF(AND('DO NOT USE_Contact Formulas'!A359,ISBLANK('Contact Data Entry'!N359)),"Specific Place in the Location is required",IF(ISBLANK('Contact Data Entry'!N359),NA(),"OK"))</f>
        <v>#N/A</v>
      </c>
      <c r="O359" s="41" t="e">
        <f>IF(AND(NOT(ISBLANK('Contact Data Entry'!O359)),ISNA(VLOOKUP('Contact Data Entry'!O359,'DO NOT USE_School Picklist'!$L$3:$L$81,1,FALSE))),"Please select a value from the drop-down menu",IF('DO NOT USE_Contact Formulas'!A359,"OK",NA()))</f>
        <v>#N/A</v>
      </c>
      <c r="P359" s="41" t="e">
        <f>IF(AND(NOT(ISBLANK('Contact Data Entry'!P359)),NOT(ISNUMBER(MATCH("*@*.?*",'Contact Data Entry'!P359,0)))),"Email must be in a valid format",IF('DO NOT USE_Contact Formulas'!A359,"OK",NA()))</f>
        <v>#N/A</v>
      </c>
      <c r="Q359" s="41" t="e">
        <f>IF(LEN('Contact Data Entry'!Q359)&gt;50,"Parent/Guardian Name must be less than 50 characters",IF('DO NOT USE_Contact Formulas'!A359,"OK",NA()))</f>
        <v>#N/A</v>
      </c>
      <c r="R359" s="41" t="e">
        <f>IF(NOT(ISBLANK('Contact Data Entry'!R359)),IF(AND(ISNUMBER('Contact Data Entry'!R359),LEFT('Contact Data Entry'!R359,1)&lt;&gt;"1",LEN('Contact Data Entry'!R359)=10),"OK","Phone number must be valid format"),IF('DO NOT USE_Contact Formulas'!A359,"OK",NA()))</f>
        <v>#N/A</v>
      </c>
      <c r="S359" s="41" t="e">
        <f>IF(AND(NOT(ISBLANK('Contact Data Entry'!S359)),ISNA(VLOOKUP('Contact Data Entry'!S359,'DO NOT USE_School Picklist'!$N$3:$N$63,1,FALSE))),"Please select a value from the drop-down menu",IF('DO NOT USE_Contact Formulas'!A359,"OK",NA()))</f>
        <v>#N/A</v>
      </c>
      <c r="T359" s="41" t="e">
        <f>IF(AND(NOT(ISBLANK('Contact Data Entry'!T359)),ISNA(VLOOKUP('Contact Data Entry'!T359,'DO NOT USE_School Picklist'!$E$3:$E$10,1,FALSE))),"Please select a value from the drop-down menu",IF('DO NOT USE_Contact Formulas'!A359,"OK",NA()))</f>
        <v>#N/A</v>
      </c>
      <c r="U359" s="41" t="e">
        <f>IF(AND(NOT(ISBLANK('Contact Data Entry'!U359)),ISNA(VLOOKUP('Contact Data Entry'!U359,'DO NOT USE_School Picklist'!$F$3:$F$16,1,FALSE))),"Please select a value from the drop-down menu",IF('DO NOT USE_Contact Formulas'!A359,"OK",NA()))</f>
        <v>#N/A</v>
      </c>
      <c r="V359" s="41" t="e">
        <f>IF(LEN('Contact Data Entry'!V359)&gt;100,"Classroom(s) must be less than 100 characters",IF('DO NOT USE_Contact Formulas'!A359,"OK",NA()))</f>
        <v>#N/A</v>
      </c>
      <c r="W359" s="41" t="e">
        <f>IF(AND(NOT(ISBLANK('Contact Data Entry'!W359)),ISNA(VLOOKUP('Contact Data Entry'!W359,'DO NOT USE_School Picklist'!$K$3:$K$6,1,FALSE))),"Please select a value from the drop-down menu",IF('DO NOT USE_Contact Formulas'!A359,"OK",NA()))</f>
        <v>#N/A</v>
      </c>
      <c r="X359" s="41" t="e">
        <f>IF(AND(NOT(ISBLANK('Contact Data Entry'!X359)),ISNA(VLOOKUP('Contact Data Entry'!X359,'DO NOT USE_School Picklist'!$D$3:$D$5,1,FALSE))),"Please select a value from the drop-down menu",IF('DO NOT USE_Contact Formulas'!A359,"OK",NA()))</f>
        <v>#N/A</v>
      </c>
      <c r="Y359" s="41"/>
      <c r="Z359" s="41" t="e">
        <f>IF(AND(NOT(ISBLANK('Contact Data Entry'!Z359)),ISNA(VLOOKUP('Contact Data Entry'!Z359,'DO NOT USE_School Picklist'!$G$3:$G$5,1,FALSE))),"Please select a value from the drop-down menu",IF('DO NOT USE_Contact Formulas'!A359,"OK",NA()))</f>
        <v>#N/A</v>
      </c>
      <c r="AA359" s="41"/>
      <c r="AB359" s="41" t="e">
        <f>IF(AND(NOT(ISBLANK('Contact Data Entry'!AB359)),ISNA(VLOOKUP('Contact Data Entry'!AB359,'DO NOT USE_School Picklist'!$H$3:$H$4,1,FALSE))),"Please select a value from the drop-down menu",IF('DO NOT USE_Contact Formulas'!A359,"OK",NA()))</f>
        <v>#N/A</v>
      </c>
      <c r="AC359" s="41" t="e">
        <f ca="1">IF('Contact Data Entry'!AC359&gt;'DO NOT USE_School Picklist'!$C$3,"Test Date cannot be a future date",IF('DO NOT USE_Contact Formulas'!A359,"OK",NA()))</f>
        <v>#N/A</v>
      </c>
      <c r="AD359" s="41" t="e">
        <f>IF(AND(NOT(ISBLANK('Contact Data Entry'!AD359)),ISNA(VLOOKUP('Contact Data Entry'!AD359,'DO NOT USE_School Picklist'!$Q$3:$Q$8,1,FALSE))),"Please select a value from the drop-down menu",IF('DO NOT USE_Contact Formulas'!A359,"OK",NA()))</f>
        <v>#N/A</v>
      </c>
    </row>
    <row r="360" spans="1:30" x14ac:dyDescent="0.25">
      <c r="A360" s="40" t="e">
        <f>IF('DO NOT USE_Contact Formulas'!A360,IF('DO NOT USE_Contact Formulas'!B360,"Not all required fields are completed","OK"),NA())</f>
        <v>#N/A</v>
      </c>
      <c r="B360" s="41" t="e">
        <f>IF(AND('DO NOT USE_Contact Formulas'!A360,ISBLANK('Contact Data Entry'!B360)),"First Name is required",IF(NOT(ISBLANK('Contact Data Entry'!B360)),"OK",NA()))</f>
        <v>#N/A</v>
      </c>
      <c r="C360" s="41" t="e">
        <f>IF(AND('DO NOT USE_Contact Formulas'!A360,ISBLANK('Contact Data Entry'!C360)),"Last Name is required",IF(NOT(ISBLANK('Contact Data Entry'!C360)),"OK",NA()))</f>
        <v>#N/A</v>
      </c>
      <c r="D360" s="41" t="e">
        <f>IF(AND('DO NOT USE_Contact Formulas'!A360,ISBLANK('Contact Data Entry'!D360)),"Birthdate is required",IF(NOT(ISBLANK('Contact Data Entry'!D360)),"OK",NA()))</f>
        <v>#N/A</v>
      </c>
      <c r="E360" s="41" t="e">
        <f>IF(AND('DO NOT USE_Contact Formulas'!A360,ISBLANK('Contact Data Entry'!E360)),"Mobile Phone is required",IF(NOT(ISBLANK('Contact Data Entry'!E360)),IF(AND(ISNUMBER(VALUE('Contact Data Entry'!E360)),LEFT('Contact Data Entry'!E360,1)&lt;&gt;"1",LEN('Contact Data Entry'!E360)=10),"OK","Phone number must be valid format"),NA()))</f>
        <v>#N/A</v>
      </c>
      <c r="F360" s="41" t="e">
        <f>IF(LEN('Contact Data Entry'!F360)&gt;255,"Home Street Address must be less than 255 characters",IF('DO NOT USE_Contact Formulas'!A360,"OK",NA()))</f>
        <v>#N/A</v>
      </c>
      <c r="G360" s="41" t="e">
        <f>IF(LEN('Contact Data Entry'!G360)&gt;40,"City must be less than 40 characters",IF('DO NOT USE_Contact Formulas'!A360,"OK",NA()))</f>
        <v>#N/A</v>
      </c>
      <c r="H360" s="41" t="e">
        <f>IF(AND(NOT(ISBLANK('Contact Data Entry'!H360)),ISNA(VLOOKUP('Contact Data Entry'!H360,'DO NOT USE_School Picklist'!$P$3:$P$52,1,FALSE))),"Please select a value from the drop-down menu",IF('DO NOT USE_Contact Formulas'!A360,"OK",NA()))</f>
        <v>#N/A</v>
      </c>
      <c r="I360" s="41" t="e">
        <f>IF(AND('DO NOT USE_Contact Formulas'!A360,ISBLANK('Contact Data Entry'!I360)),"Zip is required",IF(ISBLANK('Contact Data Entry'!I360),NA(),"OK"))</f>
        <v>#N/A</v>
      </c>
      <c r="J360" s="41" t="e">
        <f>IF(AND('DO NOT USE_Contact Formulas'!A360,ISBLANK('Contact Data Entry'!J360)),"Student or Staff? is required",IF(ISBLANK('Contact Data Entry'!J360),NA(),IF(ISNA(VLOOKUP('Contact Data Entry'!J360,'DO NOT USE_School Picklist'!$B$3:$B$6,1,FALSE)),"Please select a value from the drop-down menu","OK")))</f>
        <v>#N/A</v>
      </c>
      <c r="K360" s="41" t="e">
        <f>IF(AND('Contact Data Entry'!J360='DO NOT USE_School Picklist'!$B$4,ISBLANK('Contact Data Entry'!K360)),"Occupation/Job Title is required if Student or Staff? is Yes, staff/faculty or volunteer",IF('DO NOT USE_Contact Formulas'!A360,"OK",NA()))</f>
        <v>#N/A</v>
      </c>
      <c r="L360" s="41" t="e">
        <f ca="1">IF('Contact Data Entry'!L360&gt;'DO NOT USE_School Picklist'!$C$3,"Date last on school campus/facility cannot be a future date",IF('DO NOT USE_Contact Formulas'!A360,IF(ISBLANK('Contact Data Entry'!L360),"Date last on school campus/facility is required","OK"),NA()))</f>
        <v>#N/A</v>
      </c>
      <c r="M360" s="42" t="e">
        <f ca="1">IF('Contact Data Entry'!M360&gt;'DO NOT USE_School Picklist'!$C$3,"Last Exposure Date cannot be a future date",IF('DO NOT USE_Contact Formulas'!A360,IF(ISBLANK('Contact Data Entry'!M360),"Last Exposure Date is required","OK"),NA()))</f>
        <v>#N/A</v>
      </c>
      <c r="N360" s="42" t="e">
        <f>IF(AND('DO NOT USE_Contact Formulas'!A360,ISBLANK('Contact Data Entry'!N360)),"Specific Place in the Location is required",IF(ISBLANK('Contact Data Entry'!N360),NA(),"OK"))</f>
        <v>#N/A</v>
      </c>
      <c r="O360" s="41" t="e">
        <f>IF(AND(NOT(ISBLANK('Contact Data Entry'!O360)),ISNA(VLOOKUP('Contact Data Entry'!O360,'DO NOT USE_School Picklist'!$L$3:$L$81,1,FALSE))),"Please select a value from the drop-down menu",IF('DO NOT USE_Contact Formulas'!A360,"OK",NA()))</f>
        <v>#N/A</v>
      </c>
      <c r="P360" s="41" t="e">
        <f>IF(AND(NOT(ISBLANK('Contact Data Entry'!P360)),NOT(ISNUMBER(MATCH("*@*.?*",'Contact Data Entry'!P360,0)))),"Email must be in a valid format",IF('DO NOT USE_Contact Formulas'!A360,"OK",NA()))</f>
        <v>#N/A</v>
      </c>
      <c r="Q360" s="41" t="e">
        <f>IF(LEN('Contact Data Entry'!Q360)&gt;50,"Parent/Guardian Name must be less than 50 characters",IF('DO NOT USE_Contact Formulas'!A360,"OK",NA()))</f>
        <v>#N/A</v>
      </c>
      <c r="R360" s="41" t="e">
        <f>IF(NOT(ISBLANK('Contact Data Entry'!R360)),IF(AND(ISNUMBER('Contact Data Entry'!R360),LEFT('Contact Data Entry'!R360,1)&lt;&gt;"1",LEN('Contact Data Entry'!R360)=10),"OK","Phone number must be valid format"),IF('DO NOT USE_Contact Formulas'!A360,"OK",NA()))</f>
        <v>#N/A</v>
      </c>
      <c r="S360" s="41" t="e">
        <f>IF(AND(NOT(ISBLANK('Contact Data Entry'!S360)),ISNA(VLOOKUP('Contact Data Entry'!S360,'DO NOT USE_School Picklist'!$N$3:$N$63,1,FALSE))),"Please select a value from the drop-down menu",IF('DO NOT USE_Contact Formulas'!A360,"OK",NA()))</f>
        <v>#N/A</v>
      </c>
      <c r="T360" s="41" t="e">
        <f>IF(AND(NOT(ISBLANK('Contact Data Entry'!T360)),ISNA(VLOOKUP('Contact Data Entry'!T360,'DO NOT USE_School Picklist'!$E$3:$E$10,1,FALSE))),"Please select a value from the drop-down menu",IF('DO NOT USE_Contact Formulas'!A360,"OK",NA()))</f>
        <v>#N/A</v>
      </c>
      <c r="U360" s="41" t="e">
        <f>IF(AND(NOT(ISBLANK('Contact Data Entry'!U360)),ISNA(VLOOKUP('Contact Data Entry'!U360,'DO NOT USE_School Picklist'!$F$3:$F$16,1,FALSE))),"Please select a value from the drop-down menu",IF('DO NOT USE_Contact Formulas'!A360,"OK",NA()))</f>
        <v>#N/A</v>
      </c>
      <c r="V360" s="41" t="e">
        <f>IF(LEN('Contact Data Entry'!V360)&gt;100,"Classroom(s) must be less than 100 characters",IF('DO NOT USE_Contact Formulas'!A360,"OK",NA()))</f>
        <v>#N/A</v>
      </c>
      <c r="W360" s="41" t="e">
        <f>IF(AND(NOT(ISBLANK('Contact Data Entry'!W360)),ISNA(VLOOKUP('Contact Data Entry'!W360,'DO NOT USE_School Picklist'!$K$3:$K$6,1,FALSE))),"Please select a value from the drop-down menu",IF('DO NOT USE_Contact Formulas'!A360,"OK",NA()))</f>
        <v>#N/A</v>
      </c>
      <c r="X360" s="41" t="e">
        <f>IF(AND(NOT(ISBLANK('Contact Data Entry'!X360)),ISNA(VLOOKUP('Contact Data Entry'!X360,'DO NOT USE_School Picklist'!$D$3:$D$5,1,FALSE))),"Please select a value from the drop-down menu",IF('DO NOT USE_Contact Formulas'!A360,"OK",NA()))</f>
        <v>#N/A</v>
      </c>
      <c r="Y360" s="41"/>
      <c r="Z360" s="41" t="e">
        <f>IF(AND(NOT(ISBLANK('Contact Data Entry'!Z360)),ISNA(VLOOKUP('Contact Data Entry'!Z360,'DO NOT USE_School Picklist'!$G$3:$G$5,1,FALSE))),"Please select a value from the drop-down menu",IF('DO NOT USE_Contact Formulas'!A360,"OK",NA()))</f>
        <v>#N/A</v>
      </c>
      <c r="AA360" s="41"/>
      <c r="AB360" s="41" t="e">
        <f>IF(AND(NOT(ISBLANK('Contact Data Entry'!AB360)),ISNA(VLOOKUP('Contact Data Entry'!AB360,'DO NOT USE_School Picklist'!$H$3:$H$4,1,FALSE))),"Please select a value from the drop-down menu",IF('DO NOT USE_Contact Formulas'!A360,"OK",NA()))</f>
        <v>#N/A</v>
      </c>
      <c r="AC360" s="41" t="e">
        <f ca="1">IF('Contact Data Entry'!AC360&gt;'DO NOT USE_School Picklist'!$C$3,"Test Date cannot be a future date",IF('DO NOT USE_Contact Formulas'!A360,"OK",NA()))</f>
        <v>#N/A</v>
      </c>
      <c r="AD360" s="41" t="e">
        <f>IF(AND(NOT(ISBLANK('Contact Data Entry'!AD360)),ISNA(VLOOKUP('Contact Data Entry'!AD360,'DO NOT USE_School Picklist'!$Q$3:$Q$8,1,FALSE))),"Please select a value from the drop-down menu",IF('DO NOT USE_Contact Formulas'!A360,"OK",NA()))</f>
        <v>#N/A</v>
      </c>
    </row>
    <row r="361" spans="1:30" x14ac:dyDescent="0.25">
      <c r="A361" s="40" t="e">
        <f>IF('DO NOT USE_Contact Formulas'!A361,IF('DO NOT USE_Contact Formulas'!B361,"Not all required fields are completed","OK"),NA())</f>
        <v>#N/A</v>
      </c>
      <c r="B361" s="41" t="e">
        <f>IF(AND('DO NOT USE_Contact Formulas'!A361,ISBLANK('Contact Data Entry'!B361)),"First Name is required",IF(NOT(ISBLANK('Contact Data Entry'!B361)),"OK",NA()))</f>
        <v>#N/A</v>
      </c>
      <c r="C361" s="41" t="e">
        <f>IF(AND('DO NOT USE_Contact Formulas'!A361,ISBLANK('Contact Data Entry'!C361)),"Last Name is required",IF(NOT(ISBLANK('Contact Data Entry'!C361)),"OK",NA()))</f>
        <v>#N/A</v>
      </c>
      <c r="D361" s="41" t="e">
        <f>IF(AND('DO NOT USE_Contact Formulas'!A361,ISBLANK('Contact Data Entry'!D361)),"Birthdate is required",IF(NOT(ISBLANK('Contact Data Entry'!D361)),"OK",NA()))</f>
        <v>#N/A</v>
      </c>
      <c r="E361" s="41" t="e">
        <f>IF(AND('DO NOT USE_Contact Formulas'!A361,ISBLANK('Contact Data Entry'!E361)),"Mobile Phone is required",IF(NOT(ISBLANK('Contact Data Entry'!E361)),IF(AND(ISNUMBER(VALUE('Contact Data Entry'!E361)),LEFT('Contact Data Entry'!E361,1)&lt;&gt;"1",LEN('Contact Data Entry'!E361)=10),"OK","Phone number must be valid format"),NA()))</f>
        <v>#N/A</v>
      </c>
      <c r="F361" s="41" t="e">
        <f>IF(LEN('Contact Data Entry'!F361)&gt;255,"Home Street Address must be less than 255 characters",IF('DO NOT USE_Contact Formulas'!A361,"OK",NA()))</f>
        <v>#N/A</v>
      </c>
      <c r="G361" s="41" t="e">
        <f>IF(LEN('Contact Data Entry'!G361)&gt;40,"City must be less than 40 characters",IF('DO NOT USE_Contact Formulas'!A361,"OK",NA()))</f>
        <v>#N/A</v>
      </c>
      <c r="H361" s="41" t="e">
        <f>IF(AND(NOT(ISBLANK('Contact Data Entry'!H361)),ISNA(VLOOKUP('Contact Data Entry'!H361,'DO NOT USE_School Picklist'!$P$3:$P$52,1,FALSE))),"Please select a value from the drop-down menu",IF('DO NOT USE_Contact Formulas'!A361,"OK",NA()))</f>
        <v>#N/A</v>
      </c>
      <c r="I361" s="41" t="e">
        <f>IF(AND('DO NOT USE_Contact Formulas'!A361,ISBLANK('Contact Data Entry'!I361)),"Zip is required",IF(ISBLANK('Contact Data Entry'!I361),NA(),"OK"))</f>
        <v>#N/A</v>
      </c>
      <c r="J361" s="41" t="e">
        <f>IF(AND('DO NOT USE_Contact Formulas'!A361,ISBLANK('Contact Data Entry'!J361)),"Student or Staff? is required",IF(ISBLANK('Contact Data Entry'!J361),NA(),IF(ISNA(VLOOKUP('Contact Data Entry'!J361,'DO NOT USE_School Picklist'!$B$3:$B$6,1,FALSE)),"Please select a value from the drop-down menu","OK")))</f>
        <v>#N/A</v>
      </c>
      <c r="K361" s="41" t="e">
        <f>IF(AND('Contact Data Entry'!J361='DO NOT USE_School Picklist'!$B$4,ISBLANK('Contact Data Entry'!K361)),"Occupation/Job Title is required if Student or Staff? is Yes, staff/faculty or volunteer",IF('DO NOT USE_Contact Formulas'!A361,"OK",NA()))</f>
        <v>#N/A</v>
      </c>
      <c r="L361" s="41" t="e">
        <f ca="1">IF('Contact Data Entry'!L361&gt;'DO NOT USE_School Picklist'!$C$3,"Date last on school campus/facility cannot be a future date",IF('DO NOT USE_Contact Formulas'!A361,IF(ISBLANK('Contact Data Entry'!L361),"Date last on school campus/facility is required","OK"),NA()))</f>
        <v>#N/A</v>
      </c>
      <c r="M361" s="42" t="e">
        <f ca="1">IF('Contact Data Entry'!M361&gt;'DO NOT USE_School Picklist'!$C$3,"Last Exposure Date cannot be a future date",IF('DO NOT USE_Contact Formulas'!A361,IF(ISBLANK('Contact Data Entry'!M361),"Last Exposure Date is required","OK"),NA()))</f>
        <v>#N/A</v>
      </c>
      <c r="N361" s="42" t="e">
        <f>IF(AND('DO NOT USE_Contact Formulas'!A361,ISBLANK('Contact Data Entry'!N361)),"Specific Place in the Location is required",IF(ISBLANK('Contact Data Entry'!N361),NA(),"OK"))</f>
        <v>#N/A</v>
      </c>
      <c r="O361" s="41" t="e">
        <f>IF(AND(NOT(ISBLANK('Contact Data Entry'!O361)),ISNA(VLOOKUP('Contact Data Entry'!O361,'DO NOT USE_School Picklist'!$L$3:$L$81,1,FALSE))),"Please select a value from the drop-down menu",IF('DO NOT USE_Contact Formulas'!A361,"OK",NA()))</f>
        <v>#N/A</v>
      </c>
      <c r="P361" s="41" t="e">
        <f>IF(AND(NOT(ISBLANK('Contact Data Entry'!P361)),NOT(ISNUMBER(MATCH("*@*.?*",'Contact Data Entry'!P361,0)))),"Email must be in a valid format",IF('DO NOT USE_Contact Formulas'!A361,"OK",NA()))</f>
        <v>#N/A</v>
      </c>
      <c r="Q361" s="41" t="e">
        <f>IF(LEN('Contact Data Entry'!Q361)&gt;50,"Parent/Guardian Name must be less than 50 characters",IF('DO NOT USE_Contact Formulas'!A361,"OK",NA()))</f>
        <v>#N/A</v>
      </c>
      <c r="R361" s="41" t="e">
        <f>IF(NOT(ISBLANK('Contact Data Entry'!R361)),IF(AND(ISNUMBER('Contact Data Entry'!R361),LEFT('Contact Data Entry'!R361,1)&lt;&gt;"1",LEN('Contact Data Entry'!R361)=10),"OK","Phone number must be valid format"),IF('DO NOT USE_Contact Formulas'!A361,"OK",NA()))</f>
        <v>#N/A</v>
      </c>
      <c r="S361" s="41" t="e">
        <f>IF(AND(NOT(ISBLANK('Contact Data Entry'!S361)),ISNA(VLOOKUP('Contact Data Entry'!S361,'DO NOT USE_School Picklist'!$N$3:$N$63,1,FALSE))),"Please select a value from the drop-down menu",IF('DO NOT USE_Contact Formulas'!A361,"OK",NA()))</f>
        <v>#N/A</v>
      </c>
      <c r="T361" s="41" t="e">
        <f>IF(AND(NOT(ISBLANK('Contact Data Entry'!T361)),ISNA(VLOOKUP('Contact Data Entry'!T361,'DO NOT USE_School Picklist'!$E$3:$E$10,1,FALSE))),"Please select a value from the drop-down menu",IF('DO NOT USE_Contact Formulas'!A361,"OK",NA()))</f>
        <v>#N/A</v>
      </c>
      <c r="U361" s="41" t="e">
        <f>IF(AND(NOT(ISBLANK('Contact Data Entry'!U361)),ISNA(VLOOKUP('Contact Data Entry'!U361,'DO NOT USE_School Picklist'!$F$3:$F$16,1,FALSE))),"Please select a value from the drop-down menu",IF('DO NOT USE_Contact Formulas'!A361,"OK",NA()))</f>
        <v>#N/A</v>
      </c>
      <c r="V361" s="41" t="e">
        <f>IF(LEN('Contact Data Entry'!V361)&gt;100,"Classroom(s) must be less than 100 characters",IF('DO NOT USE_Contact Formulas'!A361,"OK",NA()))</f>
        <v>#N/A</v>
      </c>
      <c r="W361" s="41" t="e">
        <f>IF(AND(NOT(ISBLANK('Contact Data Entry'!W361)),ISNA(VLOOKUP('Contact Data Entry'!W361,'DO NOT USE_School Picklist'!$K$3:$K$6,1,FALSE))),"Please select a value from the drop-down menu",IF('DO NOT USE_Contact Formulas'!A361,"OK",NA()))</f>
        <v>#N/A</v>
      </c>
      <c r="X361" s="41" t="e">
        <f>IF(AND(NOT(ISBLANK('Contact Data Entry'!X361)),ISNA(VLOOKUP('Contact Data Entry'!X361,'DO NOT USE_School Picklist'!$D$3:$D$5,1,FALSE))),"Please select a value from the drop-down menu",IF('DO NOT USE_Contact Formulas'!A361,"OK",NA()))</f>
        <v>#N/A</v>
      </c>
      <c r="Y361" s="41"/>
      <c r="Z361" s="41" t="e">
        <f>IF(AND(NOT(ISBLANK('Contact Data Entry'!Z361)),ISNA(VLOOKUP('Contact Data Entry'!Z361,'DO NOT USE_School Picklist'!$G$3:$G$5,1,FALSE))),"Please select a value from the drop-down menu",IF('DO NOT USE_Contact Formulas'!A361,"OK",NA()))</f>
        <v>#N/A</v>
      </c>
      <c r="AA361" s="41"/>
      <c r="AB361" s="41" t="e">
        <f>IF(AND(NOT(ISBLANK('Contact Data Entry'!AB361)),ISNA(VLOOKUP('Contact Data Entry'!AB361,'DO NOT USE_School Picklist'!$H$3:$H$4,1,FALSE))),"Please select a value from the drop-down menu",IF('DO NOT USE_Contact Formulas'!A361,"OK",NA()))</f>
        <v>#N/A</v>
      </c>
      <c r="AC361" s="41" t="e">
        <f ca="1">IF('Contact Data Entry'!AC361&gt;'DO NOT USE_School Picklist'!$C$3,"Test Date cannot be a future date",IF('DO NOT USE_Contact Formulas'!A361,"OK",NA()))</f>
        <v>#N/A</v>
      </c>
      <c r="AD361" s="41" t="e">
        <f>IF(AND(NOT(ISBLANK('Contact Data Entry'!AD361)),ISNA(VLOOKUP('Contact Data Entry'!AD361,'DO NOT USE_School Picklist'!$Q$3:$Q$8,1,FALSE))),"Please select a value from the drop-down menu",IF('DO NOT USE_Contact Formulas'!A361,"OK",NA()))</f>
        <v>#N/A</v>
      </c>
    </row>
    <row r="362" spans="1:30" x14ac:dyDescent="0.25">
      <c r="A362" s="40" t="e">
        <f>IF('DO NOT USE_Contact Formulas'!A362,IF('DO NOT USE_Contact Formulas'!B362,"Not all required fields are completed","OK"),NA())</f>
        <v>#N/A</v>
      </c>
      <c r="B362" s="41" t="e">
        <f>IF(AND('DO NOT USE_Contact Formulas'!A362,ISBLANK('Contact Data Entry'!B362)),"First Name is required",IF(NOT(ISBLANK('Contact Data Entry'!B362)),"OK",NA()))</f>
        <v>#N/A</v>
      </c>
      <c r="C362" s="41" t="e">
        <f>IF(AND('DO NOT USE_Contact Formulas'!A362,ISBLANK('Contact Data Entry'!C362)),"Last Name is required",IF(NOT(ISBLANK('Contact Data Entry'!C362)),"OK",NA()))</f>
        <v>#N/A</v>
      </c>
      <c r="D362" s="41" t="e">
        <f>IF(AND('DO NOT USE_Contact Formulas'!A362,ISBLANK('Contact Data Entry'!D362)),"Birthdate is required",IF(NOT(ISBLANK('Contact Data Entry'!D362)),"OK",NA()))</f>
        <v>#N/A</v>
      </c>
      <c r="E362" s="41" t="e">
        <f>IF(AND('DO NOT USE_Contact Formulas'!A362,ISBLANK('Contact Data Entry'!E362)),"Mobile Phone is required",IF(NOT(ISBLANK('Contact Data Entry'!E362)),IF(AND(ISNUMBER(VALUE('Contact Data Entry'!E362)),LEFT('Contact Data Entry'!E362,1)&lt;&gt;"1",LEN('Contact Data Entry'!E362)=10),"OK","Phone number must be valid format"),NA()))</f>
        <v>#N/A</v>
      </c>
      <c r="F362" s="41" t="e">
        <f>IF(LEN('Contact Data Entry'!F362)&gt;255,"Home Street Address must be less than 255 characters",IF('DO NOT USE_Contact Formulas'!A362,"OK",NA()))</f>
        <v>#N/A</v>
      </c>
      <c r="G362" s="41" t="e">
        <f>IF(LEN('Contact Data Entry'!G362)&gt;40,"City must be less than 40 characters",IF('DO NOT USE_Contact Formulas'!A362,"OK",NA()))</f>
        <v>#N/A</v>
      </c>
      <c r="H362" s="41" t="e">
        <f>IF(AND(NOT(ISBLANK('Contact Data Entry'!H362)),ISNA(VLOOKUP('Contact Data Entry'!H362,'DO NOT USE_School Picklist'!$P$3:$P$52,1,FALSE))),"Please select a value from the drop-down menu",IF('DO NOT USE_Contact Formulas'!A362,"OK",NA()))</f>
        <v>#N/A</v>
      </c>
      <c r="I362" s="41" t="e">
        <f>IF(AND('DO NOT USE_Contact Formulas'!A362,ISBLANK('Contact Data Entry'!I362)),"Zip is required",IF(ISBLANK('Contact Data Entry'!I362),NA(),"OK"))</f>
        <v>#N/A</v>
      </c>
      <c r="J362" s="41" t="e">
        <f>IF(AND('DO NOT USE_Contact Formulas'!A362,ISBLANK('Contact Data Entry'!J362)),"Student or Staff? is required",IF(ISBLANK('Contact Data Entry'!J362),NA(),IF(ISNA(VLOOKUP('Contact Data Entry'!J362,'DO NOT USE_School Picklist'!$B$3:$B$6,1,FALSE)),"Please select a value from the drop-down menu","OK")))</f>
        <v>#N/A</v>
      </c>
      <c r="K362" s="41" t="e">
        <f>IF(AND('Contact Data Entry'!J362='DO NOT USE_School Picklist'!$B$4,ISBLANK('Contact Data Entry'!K362)),"Occupation/Job Title is required if Student or Staff? is Yes, staff/faculty or volunteer",IF('DO NOT USE_Contact Formulas'!A362,"OK",NA()))</f>
        <v>#N/A</v>
      </c>
      <c r="L362" s="41" t="e">
        <f ca="1">IF('Contact Data Entry'!L362&gt;'DO NOT USE_School Picklist'!$C$3,"Date last on school campus/facility cannot be a future date",IF('DO NOT USE_Contact Formulas'!A362,IF(ISBLANK('Contact Data Entry'!L362),"Date last on school campus/facility is required","OK"),NA()))</f>
        <v>#N/A</v>
      </c>
      <c r="M362" s="42" t="e">
        <f ca="1">IF('Contact Data Entry'!M362&gt;'DO NOT USE_School Picklist'!$C$3,"Last Exposure Date cannot be a future date",IF('DO NOT USE_Contact Formulas'!A362,IF(ISBLANK('Contact Data Entry'!M362),"Last Exposure Date is required","OK"),NA()))</f>
        <v>#N/A</v>
      </c>
      <c r="N362" s="42" t="e">
        <f>IF(AND('DO NOT USE_Contact Formulas'!A362,ISBLANK('Contact Data Entry'!N362)),"Specific Place in the Location is required",IF(ISBLANK('Contact Data Entry'!N362),NA(),"OK"))</f>
        <v>#N/A</v>
      </c>
      <c r="O362" s="41" t="e">
        <f>IF(AND(NOT(ISBLANK('Contact Data Entry'!O362)),ISNA(VLOOKUP('Contact Data Entry'!O362,'DO NOT USE_School Picklist'!$L$3:$L$81,1,FALSE))),"Please select a value from the drop-down menu",IF('DO NOT USE_Contact Formulas'!A362,"OK",NA()))</f>
        <v>#N/A</v>
      </c>
      <c r="P362" s="41" t="e">
        <f>IF(AND(NOT(ISBLANK('Contact Data Entry'!P362)),NOT(ISNUMBER(MATCH("*@*.?*",'Contact Data Entry'!P362,0)))),"Email must be in a valid format",IF('DO NOT USE_Contact Formulas'!A362,"OK",NA()))</f>
        <v>#N/A</v>
      </c>
      <c r="Q362" s="41" t="e">
        <f>IF(LEN('Contact Data Entry'!Q362)&gt;50,"Parent/Guardian Name must be less than 50 characters",IF('DO NOT USE_Contact Formulas'!A362,"OK",NA()))</f>
        <v>#N/A</v>
      </c>
      <c r="R362" s="41" t="e">
        <f>IF(NOT(ISBLANK('Contact Data Entry'!R362)),IF(AND(ISNUMBER('Contact Data Entry'!R362),LEFT('Contact Data Entry'!R362,1)&lt;&gt;"1",LEN('Contact Data Entry'!R362)=10),"OK","Phone number must be valid format"),IF('DO NOT USE_Contact Formulas'!A362,"OK",NA()))</f>
        <v>#N/A</v>
      </c>
      <c r="S362" s="41" t="e">
        <f>IF(AND(NOT(ISBLANK('Contact Data Entry'!S362)),ISNA(VLOOKUP('Contact Data Entry'!S362,'DO NOT USE_School Picklist'!$N$3:$N$63,1,FALSE))),"Please select a value from the drop-down menu",IF('DO NOT USE_Contact Formulas'!A362,"OK",NA()))</f>
        <v>#N/A</v>
      </c>
      <c r="T362" s="41" t="e">
        <f>IF(AND(NOT(ISBLANK('Contact Data Entry'!T362)),ISNA(VLOOKUP('Contact Data Entry'!T362,'DO NOT USE_School Picklist'!$E$3:$E$10,1,FALSE))),"Please select a value from the drop-down menu",IF('DO NOT USE_Contact Formulas'!A362,"OK",NA()))</f>
        <v>#N/A</v>
      </c>
      <c r="U362" s="41" t="e">
        <f>IF(AND(NOT(ISBLANK('Contact Data Entry'!U362)),ISNA(VLOOKUP('Contact Data Entry'!U362,'DO NOT USE_School Picklist'!$F$3:$F$16,1,FALSE))),"Please select a value from the drop-down menu",IF('DO NOT USE_Contact Formulas'!A362,"OK",NA()))</f>
        <v>#N/A</v>
      </c>
      <c r="V362" s="41" t="e">
        <f>IF(LEN('Contact Data Entry'!V362)&gt;100,"Classroom(s) must be less than 100 characters",IF('DO NOT USE_Contact Formulas'!A362,"OK",NA()))</f>
        <v>#N/A</v>
      </c>
      <c r="W362" s="41" t="e">
        <f>IF(AND(NOT(ISBLANK('Contact Data Entry'!W362)),ISNA(VLOOKUP('Contact Data Entry'!W362,'DO NOT USE_School Picklist'!$K$3:$K$6,1,FALSE))),"Please select a value from the drop-down menu",IF('DO NOT USE_Contact Formulas'!A362,"OK",NA()))</f>
        <v>#N/A</v>
      </c>
      <c r="X362" s="41" t="e">
        <f>IF(AND(NOT(ISBLANK('Contact Data Entry'!X362)),ISNA(VLOOKUP('Contact Data Entry'!X362,'DO NOT USE_School Picklist'!$D$3:$D$5,1,FALSE))),"Please select a value from the drop-down menu",IF('DO NOT USE_Contact Formulas'!A362,"OK",NA()))</f>
        <v>#N/A</v>
      </c>
      <c r="Y362" s="41"/>
      <c r="Z362" s="41" t="e">
        <f>IF(AND(NOT(ISBLANK('Contact Data Entry'!Z362)),ISNA(VLOOKUP('Contact Data Entry'!Z362,'DO NOT USE_School Picklist'!$G$3:$G$5,1,FALSE))),"Please select a value from the drop-down menu",IF('DO NOT USE_Contact Formulas'!A362,"OK",NA()))</f>
        <v>#N/A</v>
      </c>
      <c r="AA362" s="41"/>
      <c r="AB362" s="41" t="e">
        <f>IF(AND(NOT(ISBLANK('Contact Data Entry'!AB362)),ISNA(VLOOKUP('Contact Data Entry'!AB362,'DO NOT USE_School Picklist'!$H$3:$H$4,1,FALSE))),"Please select a value from the drop-down menu",IF('DO NOT USE_Contact Formulas'!A362,"OK",NA()))</f>
        <v>#N/A</v>
      </c>
      <c r="AC362" s="41" t="e">
        <f ca="1">IF('Contact Data Entry'!AC362&gt;'DO NOT USE_School Picklist'!$C$3,"Test Date cannot be a future date",IF('DO NOT USE_Contact Formulas'!A362,"OK",NA()))</f>
        <v>#N/A</v>
      </c>
      <c r="AD362" s="41" t="e">
        <f>IF(AND(NOT(ISBLANK('Contact Data Entry'!AD362)),ISNA(VLOOKUP('Contact Data Entry'!AD362,'DO NOT USE_School Picklist'!$Q$3:$Q$8,1,FALSE))),"Please select a value from the drop-down menu",IF('DO NOT USE_Contact Formulas'!A362,"OK",NA()))</f>
        <v>#N/A</v>
      </c>
    </row>
    <row r="363" spans="1:30" x14ac:dyDescent="0.25">
      <c r="A363" s="40" t="e">
        <f>IF('DO NOT USE_Contact Formulas'!A363,IF('DO NOT USE_Contact Formulas'!B363,"Not all required fields are completed","OK"),NA())</f>
        <v>#N/A</v>
      </c>
      <c r="B363" s="41" t="e">
        <f>IF(AND('DO NOT USE_Contact Formulas'!A363,ISBLANK('Contact Data Entry'!B363)),"First Name is required",IF(NOT(ISBLANK('Contact Data Entry'!B363)),"OK",NA()))</f>
        <v>#N/A</v>
      </c>
      <c r="C363" s="41" t="e">
        <f>IF(AND('DO NOT USE_Contact Formulas'!A363,ISBLANK('Contact Data Entry'!C363)),"Last Name is required",IF(NOT(ISBLANK('Contact Data Entry'!C363)),"OK",NA()))</f>
        <v>#N/A</v>
      </c>
      <c r="D363" s="41" t="e">
        <f>IF(AND('DO NOT USE_Contact Formulas'!A363,ISBLANK('Contact Data Entry'!D363)),"Birthdate is required",IF(NOT(ISBLANK('Contact Data Entry'!D363)),"OK",NA()))</f>
        <v>#N/A</v>
      </c>
      <c r="E363" s="41" t="e">
        <f>IF(AND('DO NOT USE_Contact Formulas'!A363,ISBLANK('Contact Data Entry'!E363)),"Mobile Phone is required",IF(NOT(ISBLANK('Contact Data Entry'!E363)),IF(AND(ISNUMBER(VALUE('Contact Data Entry'!E363)),LEFT('Contact Data Entry'!E363,1)&lt;&gt;"1",LEN('Contact Data Entry'!E363)=10),"OK","Phone number must be valid format"),NA()))</f>
        <v>#N/A</v>
      </c>
      <c r="F363" s="41" t="e">
        <f>IF(LEN('Contact Data Entry'!F363)&gt;255,"Home Street Address must be less than 255 characters",IF('DO NOT USE_Contact Formulas'!A363,"OK",NA()))</f>
        <v>#N/A</v>
      </c>
      <c r="G363" s="41" t="e">
        <f>IF(LEN('Contact Data Entry'!G363)&gt;40,"City must be less than 40 characters",IF('DO NOT USE_Contact Formulas'!A363,"OK",NA()))</f>
        <v>#N/A</v>
      </c>
      <c r="H363" s="41" t="e">
        <f>IF(AND(NOT(ISBLANK('Contact Data Entry'!H363)),ISNA(VLOOKUP('Contact Data Entry'!H363,'DO NOT USE_School Picklist'!$P$3:$P$52,1,FALSE))),"Please select a value from the drop-down menu",IF('DO NOT USE_Contact Formulas'!A363,"OK",NA()))</f>
        <v>#N/A</v>
      </c>
      <c r="I363" s="41" t="e">
        <f>IF(AND('DO NOT USE_Contact Formulas'!A363,ISBLANK('Contact Data Entry'!I363)),"Zip is required",IF(ISBLANK('Contact Data Entry'!I363),NA(),"OK"))</f>
        <v>#N/A</v>
      </c>
      <c r="J363" s="41" t="e">
        <f>IF(AND('DO NOT USE_Contact Formulas'!A363,ISBLANK('Contact Data Entry'!J363)),"Student or Staff? is required",IF(ISBLANK('Contact Data Entry'!J363),NA(),IF(ISNA(VLOOKUP('Contact Data Entry'!J363,'DO NOT USE_School Picklist'!$B$3:$B$6,1,FALSE)),"Please select a value from the drop-down menu","OK")))</f>
        <v>#N/A</v>
      </c>
      <c r="K363" s="41" t="e">
        <f>IF(AND('Contact Data Entry'!J363='DO NOT USE_School Picklist'!$B$4,ISBLANK('Contact Data Entry'!K363)),"Occupation/Job Title is required if Student or Staff? is Yes, staff/faculty or volunteer",IF('DO NOT USE_Contact Formulas'!A363,"OK",NA()))</f>
        <v>#N/A</v>
      </c>
      <c r="L363" s="41" t="e">
        <f ca="1">IF('Contact Data Entry'!L363&gt;'DO NOT USE_School Picklist'!$C$3,"Date last on school campus/facility cannot be a future date",IF('DO NOT USE_Contact Formulas'!A363,IF(ISBLANK('Contact Data Entry'!L363),"Date last on school campus/facility is required","OK"),NA()))</f>
        <v>#N/A</v>
      </c>
      <c r="M363" s="42" t="e">
        <f ca="1">IF('Contact Data Entry'!M363&gt;'DO NOT USE_School Picklist'!$C$3,"Last Exposure Date cannot be a future date",IF('DO NOT USE_Contact Formulas'!A363,IF(ISBLANK('Contact Data Entry'!M363),"Last Exposure Date is required","OK"),NA()))</f>
        <v>#N/A</v>
      </c>
      <c r="N363" s="42" t="e">
        <f>IF(AND('DO NOT USE_Contact Formulas'!A363,ISBLANK('Contact Data Entry'!N363)),"Specific Place in the Location is required",IF(ISBLANK('Contact Data Entry'!N363),NA(),"OK"))</f>
        <v>#N/A</v>
      </c>
      <c r="O363" s="41" t="e">
        <f>IF(AND(NOT(ISBLANK('Contact Data Entry'!O363)),ISNA(VLOOKUP('Contact Data Entry'!O363,'DO NOT USE_School Picklist'!$L$3:$L$81,1,FALSE))),"Please select a value from the drop-down menu",IF('DO NOT USE_Contact Formulas'!A363,"OK",NA()))</f>
        <v>#N/A</v>
      </c>
      <c r="P363" s="41" t="e">
        <f>IF(AND(NOT(ISBLANK('Contact Data Entry'!P363)),NOT(ISNUMBER(MATCH("*@*.?*",'Contact Data Entry'!P363,0)))),"Email must be in a valid format",IF('DO NOT USE_Contact Formulas'!A363,"OK",NA()))</f>
        <v>#N/A</v>
      </c>
      <c r="Q363" s="41" t="e">
        <f>IF(LEN('Contact Data Entry'!Q363)&gt;50,"Parent/Guardian Name must be less than 50 characters",IF('DO NOT USE_Contact Formulas'!A363,"OK",NA()))</f>
        <v>#N/A</v>
      </c>
      <c r="R363" s="41" t="e">
        <f>IF(NOT(ISBLANK('Contact Data Entry'!R363)),IF(AND(ISNUMBER('Contact Data Entry'!R363),LEFT('Contact Data Entry'!R363,1)&lt;&gt;"1",LEN('Contact Data Entry'!R363)=10),"OK","Phone number must be valid format"),IF('DO NOT USE_Contact Formulas'!A363,"OK",NA()))</f>
        <v>#N/A</v>
      </c>
      <c r="S363" s="41" t="e">
        <f>IF(AND(NOT(ISBLANK('Contact Data Entry'!S363)),ISNA(VLOOKUP('Contact Data Entry'!S363,'DO NOT USE_School Picklist'!$N$3:$N$63,1,FALSE))),"Please select a value from the drop-down menu",IF('DO NOT USE_Contact Formulas'!A363,"OK",NA()))</f>
        <v>#N/A</v>
      </c>
      <c r="T363" s="41" t="e">
        <f>IF(AND(NOT(ISBLANK('Contact Data Entry'!T363)),ISNA(VLOOKUP('Contact Data Entry'!T363,'DO NOT USE_School Picklist'!$E$3:$E$10,1,FALSE))),"Please select a value from the drop-down menu",IF('DO NOT USE_Contact Formulas'!A363,"OK",NA()))</f>
        <v>#N/A</v>
      </c>
      <c r="U363" s="41" t="e">
        <f>IF(AND(NOT(ISBLANK('Contact Data Entry'!U363)),ISNA(VLOOKUP('Contact Data Entry'!U363,'DO NOT USE_School Picklist'!$F$3:$F$16,1,FALSE))),"Please select a value from the drop-down menu",IF('DO NOT USE_Contact Formulas'!A363,"OK",NA()))</f>
        <v>#N/A</v>
      </c>
      <c r="V363" s="41" t="e">
        <f>IF(LEN('Contact Data Entry'!V363)&gt;100,"Classroom(s) must be less than 100 characters",IF('DO NOT USE_Contact Formulas'!A363,"OK",NA()))</f>
        <v>#N/A</v>
      </c>
      <c r="W363" s="41" t="e">
        <f>IF(AND(NOT(ISBLANK('Contact Data Entry'!W363)),ISNA(VLOOKUP('Contact Data Entry'!W363,'DO NOT USE_School Picklist'!$K$3:$K$6,1,FALSE))),"Please select a value from the drop-down menu",IF('DO NOT USE_Contact Formulas'!A363,"OK",NA()))</f>
        <v>#N/A</v>
      </c>
      <c r="X363" s="41" t="e">
        <f>IF(AND(NOT(ISBLANK('Contact Data Entry'!X363)),ISNA(VLOOKUP('Contact Data Entry'!X363,'DO NOT USE_School Picklist'!$D$3:$D$5,1,FALSE))),"Please select a value from the drop-down menu",IF('DO NOT USE_Contact Formulas'!A363,"OK",NA()))</f>
        <v>#N/A</v>
      </c>
      <c r="Y363" s="41"/>
      <c r="Z363" s="41" t="e">
        <f>IF(AND(NOT(ISBLANK('Contact Data Entry'!Z363)),ISNA(VLOOKUP('Contact Data Entry'!Z363,'DO NOT USE_School Picklist'!$G$3:$G$5,1,FALSE))),"Please select a value from the drop-down menu",IF('DO NOT USE_Contact Formulas'!A363,"OK",NA()))</f>
        <v>#N/A</v>
      </c>
      <c r="AA363" s="41"/>
      <c r="AB363" s="41" t="e">
        <f>IF(AND(NOT(ISBLANK('Contact Data Entry'!AB363)),ISNA(VLOOKUP('Contact Data Entry'!AB363,'DO NOT USE_School Picklist'!$H$3:$H$4,1,FALSE))),"Please select a value from the drop-down menu",IF('DO NOT USE_Contact Formulas'!A363,"OK",NA()))</f>
        <v>#N/A</v>
      </c>
      <c r="AC363" s="41" t="e">
        <f ca="1">IF('Contact Data Entry'!AC363&gt;'DO NOT USE_School Picklist'!$C$3,"Test Date cannot be a future date",IF('DO NOT USE_Contact Formulas'!A363,"OK",NA()))</f>
        <v>#N/A</v>
      </c>
      <c r="AD363" s="41" t="e">
        <f>IF(AND(NOT(ISBLANK('Contact Data Entry'!AD363)),ISNA(VLOOKUP('Contact Data Entry'!AD363,'DO NOT USE_School Picklist'!$Q$3:$Q$8,1,FALSE))),"Please select a value from the drop-down menu",IF('DO NOT USE_Contact Formulas'!A363,"OK",NA()))</f>
        <v>#N/A</v>
      </c>
    </row>
    <row r="364" spans="1:30" x14ac:dyDescent="0.25">
      <c r="A364" s="40" t="e">
        <f>IF('DO NOT USE_Contact Formulas'!A364,IF('DO NOT USE_Contact Formulas'!B364,"Not all required fields are completed","OK"),NA())</f>
        <v>#N/A</v>
      </c>
      <c r="B364" s="41" t="e">
        <f>IF(AND('DO NOT USE_Contact Formulas'!A364,ISBLANK('Contact Data Entry'!B364)),"First Name is required",IF(NOT(ISBLANK('Contact Data Entry'!B364)),"OK",NA()))</f>
        <v>#N/A</v>
      </c>
      <c r="C364" s="41" t="e">
        <f>IF(AND('DO NOT USE_Contact Formulas'!A364,ISBLANK('Contact Data Entry'!C364)),"Last Name is required",IF(NOT(ISBLANK('Contact Data Entry'!C364)),"OK",NA()))</f>
        <v>#N/A</v>
      </c>
      <c r="D364" s="41" t="e">
        <f>IF(AND('DO NOT USE_Contact Formulas'!A364,ISBLANK('Contact Data Entry'!D364)),"Birthdate is required",IF(NOT(ISBLANK('Contact Data Entry'!D364)),"OK",NA()))</f>
        <v>#N/A</v>
      </c>
      <c r="E364" s="41" t="e">
        <f>IF(AND('DO NOT USE_Contact Formulas'!A364,ISBLANK('Contact Data Entry'!E364)),"Mobile Phone is required",IF(NOT(ISBLANK('Contact Data Entry'!E364)),IF(AND(ISNUMBER(VALUE('Contact Data Entry'!E364)),LEFT('Contact Data Entry'!E364,1)&lt;&gt;"1",LEN('Contact Data Entry'!E364)=10),"OK","Phone number must be valid format"),NA()))</f>
        <v>#N/A</v>
      </c>
      <c r="F364" s="41" t="e">
        <f>IF(LEN('Contact Data Entry'!F364)&gt;255,"Home Street Address must be less than 255 characters",IF('DO NOT USE_Contact Formulas'!A364,"OK",NA()))</f>
        <v>#N/A</v>
      </c>
      <c r="G364" s="41" t="e">
        <f>IF(LEN('Contact Data Entry'!G364)&gt;40,"City must be less than 40 characters",IF('DO NOT USE_Contact Formulas'!A364,"OK",NA()))</f>
        <v>#N/A</v>
      </c>
      <c r="H364" s="41" t="e">
        <f>IF(AND(NOT(ISBLANK('Contact Data Entry'!H364)),ISNA(VLOOKUP('Contact Data Entry'!H364,'DO NOT USE_School Picklist'!$P$3:$P$52,1,FALSE))),"Please select a value from the drop-down menu",IF('DO NOT USE_Contact Formulas'!A364,"OK",NA()))</f>
        <v>#N/A</v>
      </c>
      <c r="I364" s="41" t="e">
        <f>IF(AND('DO NOT USE_Contact Formulas'!A364,ISBLANK('Contact Data Entry'!I364)),"Zip is required",IF(ISBLANK('Contact Data Entry'!I364),NA(),"OK"))</f>
        <v>#N/A</v>
      </c>
      <c r="J364" s="41" t="e">
        <f>IF(AND('DO NOT USE_Contact Formulas'!A364,ISBLANK('Contact Data Entry'!J364)),"Student or Staff? is required",IF(ISBLANK('Contact Data Entry'!J364),NA(),IF(ISNA(VLOOKUP('Contact Data Entry'!J364,'DO NOT USE_School Picklist'!$B$3:$B$6,1,FALSE)),"Please select a value from the drop-down menu","OK")))</f>
        <v>#N/A</v>
      </c>
      <c r="K364" s="41" t="e">
        <f>IF(AND('Contact Data Entry'!J364='DO NOT USE_School Picklist'!$B$4,ISBLANK('Contact Data Entry'!K364)),"Occupation/Job Title is required if Student or Staff? is Yes, staff/faculty or volunteer",IF('DO NOT USE_Contact Formulas'!A364,"OK",NA()))</f>
        <v>#N/A</v>
      </c>
      <c r="L364" s="41" t="e">
        <f ca="1">IF('Contact Data Entry'!L364&gt;'DO NOT USE_School Picklist'!$C$3,"Date last on school campus/facility cannot be a future date",IF('DO NOT USE_Contact Formulas'!A364,IF(ISBLANK('Contact Data Entry'!L364),"Date last on school campus/facility is required","OK"),NA()))</f>
        <v>#N/A</v>
      </c>
      <c r="M364" s="42" t="e">
        <f ca="1">IF('Contact Data Entry'!M364&gt;'DO NOT USE_School Picklist'!$C$3,"Last Exposure Date cannot be a future date",IF('DO NOT USE_Contact Formulas'!A364,IF(ISBLANK('Contact Data Entry'!M364),"Last Exposure Date is required","OK"),NA()))</f>
        <v>#N/A</v>
      </c>
      <c r="N364" s="42" t="e">
        <f>IF(AND('DO NOT USE_Contact Formulas'!A364,ISBLANK('Contact Data Entry'!N364)),"Specific Place in the Location is required",IF(ISBLANK('Contact Data Entry'!N364),NA(),"OK"))</f>
        <v>#N/A</v>
      </c>
      <c r="O364" s="41" t="e">
        <f>IF(AND(NOT(ISBLANK('Contact Data Entry'!O364)),ISNA(VLOOKUP('Contact Data Entry'!O364,'DO NOT USE_School Picklist'!$L$3:$L$81,1,FALSE))),"Please select a value from the drop-down menu",IF('DO NOT USE_Contact Formulas'!A364,"OK",NA()))</f>
        <v>#N/A</v>
      </c>
      <c r="P364" s="41" t="e">
        <f>IF(AND(NOT(ISBLANK('Contact Data Entry'!P364)),NOT(ISNUMBER(MATCH("*@*.?*",'Contact Data Entry'!P364,0)))),"Email must be in a valid format",IF('DO NOT USE_Contact Formulas'!A364,"OK",NA()))</f>
        <v>#N/A</v>
      </c>
      <c r="Q364" s="41" t="e">
        <f>IF(LEN('Contact Data Entry'!Q364)&gt;50,"Parent/Guardian Name must be less than 50 characters",IF('DO NOT USE_Contact Formulas'!A364,"OK",NA()))</f>
        <v>#N/A</v>
      </c>
      <c r="R364" s="41" t="e">
        <f>IF(NOT(ISBLANK('Contact Data Entry'!R364)),IF(AND(ISNUMBER('Contact Data Entry'!R364),LEFT('Contact Data Entry'!R364,1)&lt;&gt;"1",LEN('Contact Data Entry'!R364)=10),"OK","Phone number must be valid format"),IF('DO NOT USE_Contact Formulas'!A364,"OK",NA()))</f>
        <v>#N/A</v>
      </c>
      <c r="S364" s="41" t="e">
        <f>IF(AND(NOT(ISBLANK('Contact Data Entry'!S364)),ISNA(VLOOKUP('Contact Data Entry'!S364,'DO NOT USE_School Picklist'!$N$3:$N$63,1,FALSE))),"Please select a value from the drop-down menu",IF('DO NOT USE_Contact Formulas'!A364,"OK",NA()))</f>
        <v>#N/A</v>
      </c>
      <c r="T364" s="41" t="e">
        <f>IF(AND(NOT(ISBLANK('Contact Data Entry'!T364)),ISNA(VLOOKUP('Contact Data Entry'!T364,'DO NOT USE_School Picklist'!$E$3:$E$10,1,FALSE))),"Please select a value from the drop-down menu",IF('DO NOT USE_Contact Formulas'!A364,"OK",NA()))</f>
        <v>#N/A</v>
      </c>
      <c r="U364" s="41" t="e">
        <f>IF(AND(NOT(ISBLANK('Contact Data Entry'!U364)),ISNA(VLOOKUP('Contact Data Entry'!U364,'DO NOT USE_School Picklist'!$F$3:$F$16,1,FALSE))),"Please select a value from the drop-down menu",IF('DO NOT USE_Contact Formulas'!A364,"OK",NA()))</f>
        <v>#N/A</v>
      </c>
      <c r="V364" s="41" t="e">
        <f>IF(LEN('Contact Data Entry'!V364)&gt;100,"Classroom(s) must be less than 100 characters",IF('DO NOT USE_Contact Formulas'!A364,"OK",NA()))</f>
        <v>#N/A</v>
      </c>
      <c r="W364" s="41" t="e">
        <f>IF(AND(NOT(ISBLANK('Contact Data Entry'!W364)),ISNA(VLOOKUP('Contact Data Entry'!W364,'DO NOT USE_School Picklist'!$K$3:$K$6,1,FALSE))),"Please select a value from the drop-down menu",IF('DO NOT USE_Contact Formulas'!A364,"OK",NA()))</f>
        <v>#N/A</v>
      </c>
      <c r="X364" s="41" t="e">
        <f>IF(AND(NOT(ISBLANK('Contact Data Entry'!X364)),ISNA(VLOOKUP('Contact Data Entry'!X364,'DO NOT USE_School Picklist'!$D$3:$D$5,1,FALSE))),"Please select a value from the drop-down menu",IF('DO NOT USE_Contact Formulas'!A364,"OK",NA()))</f>
        <v>#N/A</v>
      </c>
      <c r="Y364" s="41"/>
      <c r="Z364" s="41" t="e">
        <f>IF(AND(NOT(ISBLANK('Contact Data Entry'!Z364)),ISNA(VLOOKUP('Contact Data Entry'!Z364,'DO NOT USE_School Picklist'!$G$3:$G$5,1,FALSE))),"Please select a value from the drop-down menu",IF('DO NOT USE_Contact Formulas'!A364,"OK",NA()))</f>
        <v>#N/A</v>
      </c>
      <c r="AA364" s="41"/>
      <c r="AB364" s="41" t="e">
        <f>IF(AND(NOT(ISBLANK('Contact Data Entry'!AB364)),ISNA(VLOOKUP('Contact Data Entry'!AB364,'DO NOT USE_School Picklist'!$H$3:$H$4,1,FALSE))),"Please select a value from the drop-down menu",IF('DO NOT USE_Contact Formulas'!A364,"OK",NA()))</f>
        <v>#N/A</v>
      </c>
      <c r="AC364" s="41" t="e">
        <f ca="1">IF('Contact Data Entry'!AC364&gt;'DO NOT USE_School Picklist'!$C$3,"Test Date cannot be a future date",IF('DO NOT USE_Contact Formulas'!A364,"OK",NA()))</f>
        <v>#N/A</v>
      </c>
      <c r="AD364" s="41" t="e">
        <f>IF(AND(NOT(ISBLANK('Contact Data Entry'!AD364)),ISNA(VLOOKUP('Contact Data Entry'!AD364,'DO NOT USE_School Picklist'!$Q$3:$Q$8,1,FALSE))),"Please select a value from the drop-down menu",IF('DO NOT USE_Contact Formulas'!A364,"OK",NA()))</f>
        <v>#N/A</v>
      </c>
    </row>
    <row r="365" spans="1:30" x14ac:dyDescent="0.25">
      <c r="A365" s="40" t="e">
        <f>IF('DO NOT USE_Contact Formulas'!A365,IF('DO NOT USE_Contact Formulas'!B365,"Not all required fields are completed","OK"),NA())</f>
        <v>#N/A</v>
      </c>
      <c r="B365" s="41" t="e">
        <f>IF(AND('DO NOT USE_Contact Formulas'!A365,ISBLANK('Contact Data Entry'!B365)),"First Name is required",IF(NOT(ISBLANK('Contact Data Entry'!B365)),"OK",NA()))</f>
        <v>#N/A</v>
      </c>
      <c r="C365" s="41" t="e">
        <f>IF(AND('DO NOT USE_Contact Formulas'!A365,ISBLANK('Contact Data Entry'!C365)),"Last Name is required",IF(NOT(ISBLANK('Contact Data Entry'!C365)),"OK",NA()))</f>
        <v>#N/A</v>
      </c>
      <c r="D365" s="41" t="e">
        <f>IF(AND('DO NOT USE_Contact Formulas'!A365,ISBLANK('Contact Data Entry'!D365)),"Birthdate is required",IF(NOT(ISBLANK('Contact Data Entry'!D365)),"OK",NA()))</f>
        <v>#N/A</v>
      </c>
      <c r="E365" s="41" t="e">
        <f>IF(AND('DO NOT USE_Contact Formulas'!A365,ISBLANK('Contact Data Entry'!E365)),"Mobile Phone is required",IF(NOT(ISBLANK('Contact Data Entry'!E365)),IF(AND(ISNUMBER(VALUE('Contact Data Entry'!E365)),LEFT('Contact Data Entry'!E365,1)&lt;&gt;"1",LEN('Contact Data Entry'!E365)=10),"OK","Phone number must be valid format"),NA()))</f>
        <v>#N/A</v>
      </c>
      <c r="F365" s="41" t="e">
        <f>IF(LEN('Contact Data Entry'!F365)&gt;255,"Home Street Address must be less than 255 characters",IF('DO NOT USE_Contact Formulas'!A365,"OK",NA()))</f>
        <v>#N/A</v>
      </c>
      <c r="G365" s="41" t="e">
        <f>IF(LEN('Contact Data Entry'!G365)&gt;40,"City must be less than 40 characters",IF('DO NOT USE_Contact Formulas'!A365,"OK",NA()))</f>
        <v>#N/A</v>
      </c>
      <c r="H365" s="41" t="e">
        <f>IF(AND(NOT(ISBLANK('Contact Data Entry'!H365)),ISNA(VLOOKUP('Contact Data Entry'!H365,'DO NOT USE_School Picklist'!$P$3:$P$52,1,FALSE))),"Please select a value from the drop-down menu",IF('DO NOT USE_Contact Formulas'!A365,"OK",NA()))</f>
        <v>#N/A</v>
      </c>
      <c r="I365" s="41" t="e">
        <f>IF(AND('DO NOT USE_Contact Formulas'!A365,ISBLANK('Contact Data Entry'!I365)),"Zip is required",IF(ISBLANK('Contact Data Entry'!I365),NA(),"OK"))</f>
        <v>#N/A</v>
      </c>
      <c r="J365" s="41" t="e">
        <f>IF(AND('DO NOT USE_Contact Formulas'!A365,ISBLANK('Contact Data Entry'!J365)),"Student or Staff? is required",IF(ISBLANK('Contact Data Entry'!J365),NA(),IF(ISNA(VLOOKUP('Contact Data Entry'!J365,'DO NOT USE_School Picklist'!$B$3:$B$6,1,FALSE)),"Please select a value from the drop-down menu","OK")))</f>
        <v>#N/A</v>
      </c>
      <c r="K365" s="41" t="e">
        <f>IF(AND('Contact Data Entry'!J365='DO NOT USE_School Picklist'!$B$4,ISBLANK('Contact Data Entry'!K365)),"Occupation/Job Title is required if Student or Staff? is Yes, staff/faculty or volunteer",IF('DO NOT USE_Contact Formulas'!A365,"OK",NA()))</f>
        <v>#N/A</v>
      </c>
      <c r="L365" s="41" t="e">
        <f ca="1">IF('Contact Data Entry'!L365&gt;'DO NOT USE_School Picklist'!$C$3,"Date last on school campus/facility cannot be a future date",IF('DO NOT USE_Contact Formulas'!A365,IF(ISBLANK('Contact Data Entry'!L365),"Date last on school campus/facility is required","OK"),NA()))</f>
        <v>#N/A</v>
      </c>
      <c r="M365" s="42" t="e">
        <f ca="1">IF('Contact Data Entry'!M365&gt;'DO NOT USE_School Picklist'!$C$3,"Last Exposure Date cannot be a future date",IF('DO NOT USE_Contact Formulas'!A365,IF(ISBLANK('Contact Data Entry'!M365),"Last Exposure Date is required","OK"),NA()))</f>
        <v>#N/A</v>
      </c>
      <c r="N365" s="42" t="e">
        <f>IF(AND('DO NOT USE_Contact Formulas'!A365,ISBLANK('Contact Data Entry'!N365)),"Specific Place in the Location is required",IF(ISBLANK('Contact Data Entry'!N365),NA(),"OK"))</f>
        <v>#N/A</v>
      </c>
      <c r="O365" s="41" t="e">
        <f>IF(AND(NOT(ISBLANK('Contact Data Entry'!O365)),ISNA(VLOOKUP('Contact Data Entry'!O365,'DO NOT USE_School Picklist'!$L$3:$L$81,1,FALSE))),"Please select a value from the drop-down menu",IF('DO NOT USE_Contact Formulas'!A365,"OK",NA()))</f>
        <v>#N/A</v>
      </c>
      <c r="P365" s="41" t="e">
        <f>IF(AND(NOT(ISBLANK('Contact Data Entry'!P365)),NOT(ISNUMBER(MATCH("*@*.?*",'Contact Data Entry'!P365,0)))),"Email must be in a valid format",IF('DO NOT USE_Contact Formulas'!A365,"OK",NA()))</f>
        <v>#N/A</v>
      </c>
      <c r="Q365" s="41" t="e">
        <f>IF(LEN('Contact Data Entry'!Q365)&gt;50,"Parent/Guardian Name must be less than 50 characters",IF('DO NOT USE_Contact Formulas'!A365,"OK",NA()))</f>
        <v>#N/A</v>
      </c>
      <c r="R365" s="41" t="e">
        <f>IF(NOT(ISBLANK('Contact Data Entry'!R365)),IF(AND(ISNUMBER('Contact Data Entry'!R365),LEFT('Contact Data Entry'!R365,1)&lt;&gt;"1",LEN('Contact Data Entry'!R365)=10),"OK","Phone number must be valid format"),IF('DO NOT USE_Contact Formulas'!A365,"OK",NA()))</f>
        <v>#N/A</v>
      </c>
      <c r="S365" s="41" t="e">
        <f>IF(AND(NOT(ISBLANK('Contact Data Entry'!S365)),ISNA(VLOOKUP('Contact Data Entry'!S365,'DO NOT USE_School Picklist'!$N$3:$N$63,1,FALSE))),"Please select a value from the drop-down menu",IF('DO NOT USE_Contact Formulas'!A365,"OK",NA()))</f>
        <v>#N/A</v>
      </c>
      <c r="T365" s="41" t="e">
        <f>IF(AND(NOT(ISBLANK('Contact Data Entry'!T365)),ISNA(VLOOKUP('Contact Data Entry'!T365,'DO NOT USE_School Picklist'!$E$3:$E$10,1,FALSE))),"Please select a value from the drop-down menu",IF('DO NOT USE_Contact Formulas'!A365,"OK",NA()))</f>
        <v>#N/A</v>
      </c>
      <c r="U365" s="41" t="e">
        <f>IF(AND(NOT(ISBLANK('Contact Data Entry'!U365)),ISNA(VLOOKUP('Contact Data Entry'!U365,'DO NOT USE_School Picklist'!$F$3:$F$16,1,FALSE))),"Please select a value from the drop-down menu",IF('DO NOT USE_Contact Formulas'!A365,"OK",NA()))</f>
        <v>#N/A</v>
      </c>
      <c r="V365" s="41" t="e">
        <f>IF(LEN('Contact Data Entry'!V365)&gt;100,"Classroom(s) must be less than 100 characters",IF('DO NOT USE_Contact Formulas'!A365,"OK",NA()))</f>
        <v>#N/A</v>
      </c>
      <c r="W365" s="41" t="e">
        <f>IF(AND(NOT(ISBLANK('Contact Data Entry'!W365)),ISNA(VLOOKUP('Contact Data Entry'!W365,'DO NOT USE_School Picklist'!$K$3:$K$6,1,FALSE))),"Please select a value from the drop-down menu",IF('DO NOT USE_Contact Formulas'!A365,"OK",NA()))</f>
        <v>#N/A</v>
      </c>
      <c r="X365" s="41" t="e">
        <f>IF(AND(NOT(ISBLANK('Contact Data Entry'!X365)),ISNA(VLOOKUP('Contact Data Entry'!X365,'DO NOT USE_School Picklist'!$D$3:$D$5,1,FALSE))),"Please select a value from the drop-down menu",IF('DO NOT USE_Contact Formulas'!A365,"OK",NA()))</f>
        <v>#N/A</v>
      </c>
      <c r="Y365" s="41"/>
      <c r="Z365" s="41" t="e">
        <f>IF(AND(NOT(ISBLANK('Contact Data Entry'!Z365)),ISNA(VLOOKUP('Contact Data Entry'!Z365,'DO NOT USE_School Picklist'!$G$3:$G$5,1,FALSE))),"Please select a value from the drop-down menu",IF('DO NOT USE_Contact Formulas'!A365,"OK",NA()))</f>
        <v>#N/A</v>
      </c>
      <c r="AA365" s="41"/>
      <c r="AB365" s="41" t="e">
        <f>IF(AND(NOT(ISBLANK('Contact Data Entry'!AB365)),ISNA(VLOOKUP('Contact Data Entry'!AB365,'DO NOT USE_School Picklist'!$H$3:$H$4,1,FALSE))),"Please select a value from the drop-down menu",IF('DO NOT USE_Contact Formulas'!A365,"OK",NA()))</f>
        <v>#N/A</v>
      </c>
      <c r="AC365" s="41" t="e">
        <f ca="1">IF('Contact Data Entry'!AC365&gt;'DO NOT USE_School Picklist'!$C$3,"Test Date cannot be a future date",IF('DO NOT USE_Contact Formulas'!A365,"OK",NA()))</f>
        <v>#N/A</v>
      </c>
      <c r="AD365" s="41" t="e">
        <f>IF(AND(NOT(ISBLANK('Contact Data Entry'!AD365)),ISNA(VLOOKUP('Contact Data Entry'!AD365,'DO NOT USE_School Picklist'!$Q$3:$Q$8,1,FALSE))),"Please select a value from the drop-down menu",IF('DO NOT USE_Contact Formulas'!A365,"OK",NA()))</f>
        <v>#N/A</v>
      </c>
    </row>
    <row r="366" spans="1:30" x14ac:dyDescent="0.25">
      <c r="A366" s="40" t="e">
        <f>IF('DO NOT USE_Contact Formulas'!A366,IF('DO NOT USE_Contact Formulas'!B366,"Not all required fields are completed","OK"),NA())</f>
        <v>#N/A</v>
      </c>
      <c r="B366" s="41" t="e">
        <f>IF(AND('DO NOT USE_Contact Formulas'!A366,ISBLANK('Contact Data Entry'!B366)),"First Name is required",IF(NOT(ISBLANK('Contact Data Entry'!B366)),"OK",NA()))</f>
        <v>#N/A</v>
      </c>
      <c r="C366" s="41" t="e">
        <f>IF(AND('DO NOT USE_Contact Formulas'!A366,ISBLANK('Contact Data Entry'!C366)),"Last Name is required",IF(NOT(ISBLANK('Contact Data Entry'!C366)),"OK",NA()))</f>
        <v>#N/A</v>
      </c>
      <c r="D366" s="41" t="e">
        <f>IF(AND('DO NOT USE_Contact Formulas'!A366,ISBLANK('Contact Data Entry'!D366)),"Birthdate is required",IF(NOT(ISBLANK('Contact Data Entry'!D366)),"OK",NA()))</f>
        <v>#N/A</v>
      </c>
      <c r="E366" s="41" t="e">
        <f>IF(AND('DO NOT USE_Contact Formulas'!A366,ISBLANK('Contact Data Entry'!E366)),"Mobile Phone is required",IF(NOT(ISBLANK('Contact Data Entry'!E366)),IF(AND(ISNUMBER(VALUE('Contact Data Entry'!E366)),LEFT('Contact Data Entry'!E366,1)&lt;&gt;"1",LEN('Contact Data Entry'!E366)=10),"OK","Phone number must be valid format"),NA()))</f>
        <v>#N/A</v>
      </c>
      <c r="F366" s="41" t="e">
        <f>IF(LEN('Contact Data Entry'!F366)&gt;255,"Home Street Address must be less than 255 characters",IF('DO NOT USE_Contact Formulas'!A366,"OK",NA()))</f>
        <v>#N/A</v>
      </c>
      <c r="G366" s="41" t="e">
        <f>IF(LEN('Contact Data Entry'!G366)&gt;40,"City must be less than 40 characters",IF('DO NOT USE_Contact Formulas'!A366,"OK",NA()))</f>
        <v>#N/A</v>
      </c>
      <c r="H366" s="41" t="e">
        <f>IF(AND(NOT(ISBLANK('Contact Data Entry'!H366)),ISNA(VLOOKUP('Contact Data Entry'!H366,'DO NOT USE_School Picklist'!$P$3:$P$52,1,FALSE))),"Please select a value from the drop-down menu",IF('DO NOT USE_Contact Formulas'!A366,"OK",NA()))</f>
        <v>#N/A</v>
      </c>
      <c r="I366" s="41" t="e">
        <f>IF(AND('DO NOT USE_Contact Formulas'!A366,ISBLANK('Contact Data Entry'!I366)),"Zip is required",IF(ISBLANK('Contact Data Entry'!I366),NA(),"OK"))</f>
        <v>#N/A</v>
      </c>
      <c r="J366" s="41" t="e">
        <f>IF(AND('DO NOT USE_Contact Formulas'!A366,ISBLANK('Contact Data Entry'!J366)),"Student or Staff? is required",IF(ISBLANK('Contact Data Entry'!J366),NA(),IF(ISNA(VLOOKUP('Contact Data Entry'!J366,'DO NOT USE_School Picklist'!$B$3:$B$6,1,FALSE)),"Please select a value from the drop-down menu","OK")))</f>
        <v>#N/A</v>
      </c>
      <c r="K366" s="41" t="e">
        <f>IF(AND('Contact Data Entry'!J366='DO NOT USE_School Picklist'!$B$4,ISBLANK('Contact Data Entry'!K366)),"Occupation/Job Title is required if Student or Staff? is Yes, staff/faculty or volunteer",IF('DO NOT USE_Contact Formulas'!A366,"OK",NA()))</f>
        <v>#N/A</v>
      </c>
      <c r="L366" s="41" t="e">
        <f ca="1">IF('Contact Data Entry'!L366&gt;'DO NOT USE_School Picklist'!$C$3,"Date last on school campus/facility cannot be a future date",IF('DO NOT USE_Contact Formulas'!A366,IF(ISBLANK('Contact Data Entry'!L366),"Date last on school campus/facility is required","OK"),NA()))</f>
        <v>#N/A</v>
      </c>
      <c r="M366" s="42" t="e">
        <f ca="1">IF('Contact Data Entry'!M366&gt;'DO NOT USE_School Picklist'!$C$3,"Last Exposure Date cannot be a future date",IF('DO NOT USE_Contact Formulas'!A366,IF(ISBLANK('Contact Data Entry'!M366),"Last Exposure Date is required","OK"),NA()))</f>
        <v>#N/A</v>
      </c>
      <c r="N366" s="42" t="e">
        <f>IF(AND('DO NOT USE_Contact Formulas'!A366,ISBLANK('Contact Data Entry'!N366)),"Specific Place in the Location is required",IF(ISBLANK('Contact Data Entry'!N366),NA(),"OK"))</f>
        <v>#N/A</v>
      </c>
      <c r="O366" s="41" t="e">
        <f>IF(AND(NOT(ISBLANK('Contact Data Entry'!O366)),ISNA(VLOOKUP('Contact Data Entry'!O366,'DO NOT USE_School Picklist'!$L$3:$L$81,1,FALSE))),"Please select a value from the drop-down menu",IF('DO NOT USE_Contact Formulas'!A366,"OK",NA()))</f>
        <v>#N/A</v>
      </c>
      <c r="P366" s="41" t="e">
        <f>IF(AND(NOT(ISBLANK('Contact Data Entry'!P366)),NOT(ISNUMBER(MATCH("*@*.?*",'Contact Data Entry'!P366,0)))),"Email must be in a valid format",IF('DO NOT USE_Contact Formulas'!A366,"OK",NA()))</f>
        <v>#N/A</v>
      </c>
      <c r="Q366" s="41" t="e">
        <f>IF(LEN('Contact Data Entry'!Q366)&gt;50,"Parent/Guardian Name must be less than 50 characters",IF('DO NOT USE_Contact Formulas'!A366,"OK",NA()))</f>
        <v>#N/A</v>
      </c>
      <c r="R366" s="41" t="e">
        <f>IF(NOT(ISBLANK('Contact Data Entry'!R366)),IF(AND(ISNUMBER('Contact Data Entry'!R366),LEFT('Contact Data Entry'!R366,1)&lt;&gt;"1",LEN('Contact Data Entry'!R366)=10),"OK","Phone number must be valid format"),IF('DO NOT USE_Contact Formulas'!A366,"OK",NA()))</f>
        <v>#N/A</v>
      </c>
      <c r="S366" s="41" t="e">
        <f>IF(AND(NOT(ISBLANK('Contact Data Entry'!S366)),ISNA(VLOOKUP('Contact Data Entry'!S366,'DO NOT USE_School Picklist'!$N$3:$N$63,1,FALSE))),"Please select a value from the drop-down menu",IF('DO NOT USE_Contact Formulas'!A366,"OK",NA()))</f>
        <v>#N/A</v>
      </c>
      <c r="T366" s="41" t="e">
        <f>IF(AND(NOT(ISBLANK('Contact Data Entry'!T366)),ISNA(VLOOKUP('Contact Data Entry'!T366,'DO NOT USE_School Picklist'!$E$3:$E$10,1,FALSE))),"Please select a value from the drop-down menu",IF('DO NOT USE_Contact Formulas'!A366,"OK",NA()))</f>
        <v>#N/A</v>
      </c>
      <c r="U366" s="41" t="e">
        <f>IF(AND(NOT(ISBLANK('Contact Data Entry'!U366)),ISNA(VLOOKUP('Contact Data Entry'!U366,'DO NOT USE_School Picklist'!$F$3:$F$16,1,FALSE))),"Please select a value from the drop-down menu",IF('DO NOT USE_Contact Formulas'!A366,"OK",NA()))</f>
        <v>#N/A</v>
      </c>
      <c r="V366" s="41" t="e">
        <f>IF(LEN('Contact Data Entry'!V366)&gt;100,"Classroom(s) must be less than 100 characters",IF('DO NOT USE_Contact Formulas'!A366,"OK",NA()))</f>
        <v>#N/A</v>
      </c>
      <c r="W366" s="41" t="e">
        <f>IF(AND(NOT(ISBLANK('Contact Data Entry'!W366)),ISNA(VLOOKUP('Contact Data Entry'!W366,'DO NOT USE_School Picklist'!$K$3:$K$6,1,FALSE))),"Please select a value from the drop-down menu",IF('DO NOT USE_Contact Formulas'!A366,"OK",NA()))</f>
        <v>#N/A</v>
      </c>
      <c r="X366" s="41" t="e">
        <f>IF(AND(NOT(ISBLANK('Contact Data Entry'!X366)),ISNA(VLOOKUP('Contact Data Entry'!X366,'DO NOT USE_School Picklist'!$D$3:$D$5,1,FALSE))),"Please select a value from the drop-down menu",IF('DO NOT USE_Contact Formulas'!A366,"OK",NA()))</f>
        <v>#N/A</v>
      </c>
      <c r="Y366" s="41"/>
      <c r="Z366" s="41" t="e">
        <f>IF(AND(NOT(ISBLANK('Contact Data Entry'!Z366)),ISNA(VLOOKUP('Contact Data Entry'!Z366,'DO NOT USE_School Picklist'!$G$3:$G$5,1,FALSE))),"Please select a value from the drop-down menu",IF('DO NOT USE_Contact Formulas'!A366,"OK",NA()))</f>
        <v>#N/A</v>
      </c>
      <c r="AA366" s="41"/>
      <c r="AB366" s="41" t="e">
        <f>IF(AND(NOT(ISBLANK('Contact Data Entry'!AB366)),ISNA(VLOOKUP('Contact Data Entry'!AB366,'DO NOT USE_School Picklist'!$H$3:$H$4,1,FALSE))),"Please select a value from the drop-down menu",IF('DO NOT USE_Contact Formulas'!A366,"OK",NA()))</f>
        <v>#N/A</v>
      </c>
      <c r="AC366" s="41" t="e">
        <f ca="1">IF('Contact Data Entry'!AC366&gt;'DO NOT USE_School Picklist'!$C$3,"Test Date cannot be a future date",IF('DO NOT USE_Contact Formulas'!A366,"OK",NA()))</f>
        <v>#N/A</v>
      </c>
      <c r="AD366" s="41" t="e">
        <f>IF(AND(NOT(ISBLANK('Contact Data Entry'!AD366)),ISNA(VLOOKUP('Contact Data Entry'!AD366,'DO NOT USE_School Picklist'!$Q$3:$Q$8,1,FALSE))),"Please select a value from the drop-down menu",IF('DO NOT USE_Contact Formulas'!A366,"OK",NA()))</f>
        <v>#N/A</v>
      </c>
    </row>
    <row r="367" spans="1:30" x14ac:dyDescent="0.25">
      <c r="A367" s="40" t="e">
        <f>IF('DO NOT USE_Contact Formulas'!A367,IF('DO NOT USE_Contact Formulas'!B367,"Not all required fields are completed","OK"),NA())</f>
        <v>#N/A</v>
      </c>
      <c r="B367" s="41" t="e">
        <f>IF(AND('DO NOT USE_Contact Formulas'!A367,ISBLANK('Contact Data Entry'!B367)),"First Name is required",IF(NOT(ISBLANK('Contact Data Entry'!B367)),"OK",NA()))</f>
        <v>#N/A</v>
      </c>
      <c r="C367" s="41" t="e">
        <f>IF(AND('DO NOT USE_Contact Formulas'!A367,ISBLANK('Contact Data Entry'!C367)),"Last Name is required",IF(NOT(ISBLANK('Contact Data Entry'!C367)),"OK",NA()))</f>
        <v>#N/A</v>
      </c>
      <c r="D367" s="41" t="e">
        <f>IF(AND('DO NOT USE_Contact Formulas'!A367,ISBLANK('Contact Data Entry'!D367)),"Birthdate is required",IF(NOT(ISBLANK('Contact Data Entry'!D367)),"OK",NA()))</f>
        <v>#N/A</v>
      </c>
      <c r="E367" s="41" t="e">
        <f>IF(AND('DO NOT USE_Contact Formulas'!A367,ISBLANK('Contact Data Entry'!E367)),"Mobile Phone is required",IF(NOT(ISBLANK('Contact Data Entry'!E367)),IF(AND(ISNUMBER(VALUE('Contact Data Entry'!E367)),LEFT('Contact Data Entry'!E367,1)&lt;&gt;"1",LEN('Contact Data Entry'!E367)=10),"OK","Phone number must be valid format"),NA()))</f>
        <v>#N/A</v>
      </c>
      <c r="F367" s="41" t="e">
        <f>IF(LEN('Contact Data Entry'!F367)&gt;255,"Home Street Address must be less than 255 characters",IF('DO NOT USE_Contact Formulas'!A367,"OK",NA()))</f>
        <v>#N/A</v>
      </c>
      <c r="G367" s="41" t="e">
        <f>IF(LEN('Contact Data Entry'!G367)&gt;40,"City must be less than 40 characters",IF('DO NOT USE_Contact Formulas'!A367,"OK",NA()))</f>
        <v>#N/A</v>
      </c>
      <c r="H367" s="41" t="e">
        <f>IF(AND(NOT(ISBLANK('Contact Data Entry'!H367)),ISNA(VLOOKUP('Contact Data Entry'!H367,'DO NOT USE_School Picklist'!$P$3:$P$52,1,FALSE))),"Please select a value from the drop-down menu",IF('DO NOT USE_Contact Formulas'!A367,"OK",NA()))</f>
        <v>#N/A</v>
      </c>
      <c r="I367" s="41" t="e">
        <f>IF(AND('DO NOT USE_Contact Formulas'!A367,ISBLANK('Contact Data Entry'!I367)),"Zip is required",IF(ISBLANK('Contact Data Entry'!I367),NA(),"OK"))</f>
        <v>#N/A</v>
      </c>
      <c r="J367" s="41" t="e">
        <f>IF(AND('DO NOT USE_Contact Formulas'!A367,ISBLANK('Contact Data Entry'!J367)),"Student or Staff? is required",IF(ISBLANK('Contact Data Entry'!J367),NA(),IF(ISNA(VLOOKUP('Contact Data Entry'!J367,'DO NOT USE_School Picklist'!$B$3:$B$6,1,FALSE)),"Please select a value from the drop-down menu","OK")))</f>
        <v>#N/A</v>
      </c>
      <c r="K367" s="41" t="e">
        <f>IF(AND('Contact Data Entry'!J367='DO NOT USE_School Picklist'!$B$4,ISBLANK('Contact Data Entry'!K367)),"Occupation/Job Title is required if Student or Staff? is Yes, staff/faculty or volunteer",IF('DO NOT USE_Contact Formulas'!A367,"OK",NA()))</f>
        <v>#N/A</v>
      </c>
      <c r="L367" s="41" t="e">
        <f ca="1">IF('Contact Data Entry'!L367&gt;'DO NOT USE_School Picklist'!$C$3,"Date last on school campus/facility cannot be a future date",IF('DO NOT USE_Contact Formulas'!A367,IF(ISBLANK('Contact Data Entry'!L367),"Date last on school campus/facility is required","OK"),NA()))</f>
        <v>#N/A</v>
      </c>
      <c r="M367" s="42" t="e">
        <f ca="1">IF('Contact Data Entry'!M367&gt;'DO NOT USE_School Picklist'!$C$3,"Last Exposure Date cannot be a future date",IF('DO NOT USE_Contact Formulas'!A367,IF(ISBLANK('Contact Data Entry'!M367),"Last Exposure Date is required","OK"),NA()))</f>
        <v>#N/A</v>
      </c>
      <c r="N367" s="42" t="e">
        <f>IF(AND('DO NOT USE_Contact Formulas'!A367,ISBLANK('Contact Data Entry'!N367)),"Specific Place in the Location is required",IF(ISBLANK('Contact Data Entry'!N367),NA(),"OK"))</f>
        <v>#N/A</v>
      </c>
      <c r="O367" s="41" t="e">
        <f>IF(AND(NOT(ISBLANK('Contact Data Entry'!O367)),ISNA(VLOOKUP('Contact Data Entry'!O367,'DO NOT USE_School Picklist'!$L$3:$L$81,1,FALSE))),"Please select a value from the drop-down menu",IF('DO NOT USE_Contact Formulas'!A367,"OK",NA()))</f>
        <v>#N/A</v>
      </c>
      <c r="P367" s="41" t="e">
        <f>IF(AND(NOT(ISBLANK('Contact Data Entry'!P367)),NOT(ISNUMBER(MATCH("*@*.?*",'Contact Data Entry'!P367,0)))),"Email must be in a valid format",IF('DO NOT USE_Contact Formulas'!A367,"OK",NA()))</f>
        <v>#N/A</v>
      </c>
      <c r="Q367" s="41" t="e">
        <f>IF(LEN('Contact Data Entry'!Q367)&gt;50,"Parent/Guardian Name must be less than 50 characters",IF('DO NOT USE_Contact Formulas'!A367,"OK",NA()))</f>
        <v>#N/A</v>
      </c>
      <c r="R367" s="41" t="e">
        <f>IF(NOT(ISBLANK('Contact Data Entry'!R367)),IF(AND(ISNUMBER('Contact Data Entry'!R367),LEFT('Contact Data Entry'!R367,1)&lt;&gt;"1",LEN('Contact Data Entry'!R367)=10),"OK","Phone number must be valid format"),IF('DO NOT USE_Contact Formulas'!A367,"OK",NA()))</f>
        <v>#N/A</v>
      </c>
      <c r="S367" s="41" t="e">
        <f>IF(AND(NOT(ISBLANK('Contact Data Entry'!S367)),ISNA(VLOOKUP('Contact Data Entry'!S367,'DO NOT USE_School Picklist'!$N$3:$N$63,1,FALSE))),"Please select a value from the drop-down menu",IF('DO NOT USE_Contact Formulas'!A367,"OK",NA()))</f>
        <v>#N/A</v>
      </c>
      <c r="T367" s="41" t="e">
        <f>IF(AND(NOT(ISBLANK('Contact Data Entry'!T367)),ISNA(VLOOKUP('Contact Data Entry'!T367,'DO NOT USE_School Picklist'!$E$3:$E$10,1,FALSE))),"Please select a value from the drop-down menu",IF('DO NOT USE_Contact Formulas'!A367,"OK",NA()))</f>
        <v>#N/A</v>
      </c>
      <c r="U367" s="41" t="e">
        <f>IF(AND(NOT(ISBLANK('Contact Data Entry'!U367)),ISNA(VLOOKUP('Contact Data Entry'!U367,'DO NOT USE_School Picklist'!$F$3:$F$16,1,FALSE))),"Please select a value from the drop-down menu",IF('DO NOT USE_Contact Formulas'!A367,"OK",NA()))</f>
        <v>#N/A</v>
      </c>
      <c r="V367" s="41" t="e">
        <f>IF(LEN('Contact Data Entry'!V367)&gt;100,"Classroom(s) must be less than 100 characters",IF('DO NOT USE_Contact Formulas'!A367,"OK",NA()))</f>
        <v>#N/A</v>
      </c>
      <c r="W367" s="41" t="e">
        <f>IF(AND(NOT(ISBLANK('Contact Data Entry'!W367)),ISNA(VLOOKUP('Contact Data Entry'!W367,'DO NOT USE_School Picklist'!$K$3:$K$6,1,FALSE))),"Please select a value from the drop-down menu",IF('DO NOT USE_Contact Formulas'!A367,"OK",NA()))</f>
        <v>#N/A</v>
      </c>
      <c r="X367" s="41" t="e">
        <f>IF(AND(NOT(ISBLANK('Contact Data Entry'!X367)),ISNA(VLOOKUP('Contact Data Entry'!X367,'DO NOT USE_School Picklist'!$D$3:$D$5,1,FALSE))),"Please select a value from the drop-down menu",IF('DO NOT USE_Contact Formulas'!A367,"OK",NA()))</f>
        <v>#N/A</v>
      </c>
      <c r="Y367" s="41"/>
      <c r="Z367" s="41" t="e">
        <f>IF(AND(NOT(ISBLANK('Contact Data Entry'!Z367)),ISNA(VLOOKUP('Contact Data Entry'!Z367,'DO NOT USE_School Picklist'!$G$3:$G$5,1,FALSE))),"Please select a value from the drop-down menu",IF('DO NOT USE_Contact Formulas'!A367,"OK",NA()))</f>
        <v>#N/A</v>
      </c>
      <c r="AA367" s="41"/>
      <c r="AB367" s="41" t="e">
        <f>IF(AND(NOT(ISBLANK('Contact Data Entry'!AB367)),ISNA(VLOOKUP('Contact Data Entry'!AB367,'DO NOT USE_School Picklist'!$H$3:$H$4,1,FALSE))),"Please select a value from the drop-down menu",IF('DO NOT USE_Contact Formulas'!A367,"OK",NA()))</f>
        <v>#N/A</v>
      </c>
      <c r="AC367" s="41" t="e">
        <f ca="1">IF('Contact Data Entry'!AC367&gt;'DO NOT USE_School Picklist'!$C$3,"Test Date cannot be a future date",IF('DO NOT USE_Contact Formulas'!A367,"OK",NA()))</f>
        <v>#N/A</v>
      </c>
      <c r="AD367" s="41" t="e">
        <f>IF(AND(NOT(ISBLANK('Contact Data Entry'!AD367)),ISNA(VLOOKUP('Contact Data Entry'!AD367,'DO NOT USE_School Picklist'!$Q$3:$Q$8,1,FALSE))),"Please select a value from the drop-down menu",IF('DO NOT USE_Contact Formulas'!A367,"OK",NA()))</f>
        <v>#N/A</v>
      </c>
    </row>
    <row r="368" spans="1:30" x14ac:dyDescent="0.25">
      <c r="A368" s="40" t="e">
        <f>IF('DO NOT USE_Contact Formulas'!A368,IF('DO NOT USE_Contact Formulas'!B368,"Not all required fields are completed","OK"),NA())</f>
        <v>#N/A</v>
      </c>
      <c r="B368" s="41" t="e">
        <f>IF(AND('DO NOT USE_Contact Formulas'!A368,ISBLANK('Contact Data Entry'!B368)),"First Name is required",IF(NOT(ISBLANK('Contact Data Entry'!B368)),"OK",NA()))</f>
        <v>#N/A</v>
      </c>
      <c r="C368" s="41" t="e">
        <f>IF(AND('DO NOT USE_Contact Formulas'!A368,ISBLANK('Contact Data Entry'!C368)),"Last Name is required",IF(NOT(ISBLANK('Contact Data Entry'!C368)),"OK",NA()))</f>
        <v>#N/A</v>
      </c>
      <c r="D368" s="41" t="e">
        <f>IF(AND('DO NOT USE_Contact Formulas'!A368,ISBLANK('Contact Data Entry'!D368)),"Birthdate is required",IF(NOT(ISBLANK('Contact Data Entry'!D368)),"OK",NA()))</f>
        <v>#N/A</v>
      </c>
      <c r="E368" s="41" t="e">
        <f>IF(AND('DO NOT USE_Contact Formulas'!A368,ISBLANK('Contact Data Entry'!E368)),"Mobile Phone is required",IF(NOT(ISBLANK('Contact Data Entry'!E368)),IF(AND(ISNUMBER(VALUE('Contact Data Entry'!E368)),LEFT('Contact Data Entry'!E368,1)&lt;&gt;"1",LEN('Contact Data Entry'!E368)=10),"OK","Phone number must be valid format"),NA()))</f>
        <v>#N/A</v>
      </c>
      <c r="F368" s="41" t="e">
        <f>IF(LEN('Contact Data Entry'!F368)&gt;255,"Home Street Address must be less than 255 characters",IF('DO NOT USE_Contact Formulas'!A368,"OK",NA()))</f>
        <v>#N/A</v>
      </c>
      <c r="G368" s="41" t="e">
        <f>IF(LEN('Contact Data Entry'!G368)&gt;40,"City must be less than 40 characters",IF('DO NOT USE_Contact Formulas'!A368,"OK",NA()))</f>
        <v>#N/A</v>
      </c>
      <c r="H368" s="41" t="e">
        <f>IF(AND(NOT(ISBLANK('Contact Data Entry'!H368)),ISNA(VLOOKUP('Contact Data Entry'!H368,'DO NOT USE_School Picklist'!$P$3:$P$52,1,FALSE))),"Please select a value from the drop-down menu",IF('DO NOT USE_Contact Formulas'!A368,"OK",NA()))</f>
        <v>#N/A</v>
      </c>
      <c r="I368" s="41" t="e">
        <f>IF(AND('DO NOT USE_Contact Formulas'!A368,ISBLANK('Contact Data Entry'!I368)),"Zip is required",IF(ISBLANK('Contact Data Entry'!I368),NA(),"OK"))</f>
        <v>#N/A</v>
      </c>
      <c r="J368" s="41" t="e">
        <f>IF(AND('DO NOT USE_Contact Formulas'!A368,ISBLANK('Contact Data Entry'!J368)),"Student or Staff? is required",IF(ISBLANK('Contact Data Entry'!J368),NA(),IF(ISNA(VLOOKUP('Contact Data Entry'!J368,'DO NOT USE_School Picklist'!$B$3:$B$6,1,FALSE)),"Please select a value from the drop-down menu","OK")))</f>
        <v>#N/A</v>
      </c>
      <c r="K368" s="41" t="e">
        <f>IF(AND('Contact Data Entry'!J368='DO NOT USE_School Picklist'!$B$4,ISBLANK('Contact Data Entry'!K368)),"Occupation/Job Title is required if Student or Staff? is Yes, staff/faculty or volunteer",IF('DO NOT USE_Contact Formulas'!A368,"OK",NA()))</f>
        <v>#N/A</v>
      </c>
      <c r="L368" s="41" t="e">
        <f ca="1">IF('Contact Data Entry'!L368&gt;'DO NOT USE_School Picklist'!$C$3,"Date last on school campus/facility cannot be a future date",IF('DO NOT USE_Contact Formulas'!A368,IF(ISBLANK('Contact Data Entry'!L368),"Date last on school campus/facility is required","OK"),NA()))</f>
        <v>#N/A</v>
      </c>
      <c r="M368" s="42" t="e">
        <f ca="1">IF('Contact Data Entry'!M368&gt;'DO NOT USE_School Picklist'!$C$3,"Last Exposure Date cannot be a future date",IF('DO NOT USE_Contact Formulas'!A368,IF(ISBLANK('Contact Data Entry'!M368),"Last Exposure Date is required","OK"),NA()))</f>
        <v>#N/A</v>
      </c>
      <c r="N368" s="42" t="e">
        <f>IF(AND('DO NOT USE_Contact Formulas'!A368,ISBLANK('Contact Data Entry'!N368)),"Specific Place in the Location is required",IF(ISBLANK('Contact Data Entry'!N368),NA(),"OK"))</f>
        <v>#N/A</v>
      </c>
      <c r="O368" s="41" t="e">
        <f>IF(AND(NOT(ISBLANK('Contact Data Entry'!O368)),ISNA(VLOOKUP('Contact Data Entry'!O368,'DO NOT USE_School Picklist'!$L$3:$L$81,1,FALSE))),"Please select a value from the drop-down menu",IF('DO NOT USE_Contact Formulas'!A368,"OK",NA()))</f>
        <v>#N/A</v>
      </c>
      <c r="P368" s="41" t="e">
        <f>IF(AND(NOT(ISBLANK('Contact Data Entry'!P368)),NOT(ISNUMBER(MATCH("*@*.?*",'Contact Data Entry'!P368,0)))),"Email must be in a valid format",IF('DO NOT USE_Contact Formulas'!A368,"OK",NA()))</f>
        <v>#N/A</v>
      </c>
      <c r="Q368" s="41" t="e">
        <f>IF(LEN('Contact Data Entry'!Q368)&gt;50,"Parent/Guardian Name must be less than 50 characters",IF('DO NOT USE_Contact Formulas'!A368,"OK",NA()))</f>
        <v>#N/A</v>
      </c>
      <c r="R368" s="41" t="e">
        <f>IF(NOT(ISBLANK('Contact Data Entry'!R368)),IF(AND(ISNUMBER('Contact Data Entry'!R368),LEFT('Contact Data Entry'!R368,1)&lt;&gt;"1",LEN('Contact Data Entry'!R368)=10),"OK","Phone number must be valid format"),IF('DO NOT USE_Contact Formulas'!A368,"OK",NA()))</f>
        <v>#N/A</v>
      </c>
      <c r="S368" s="41" t="e">
        <f>IF(AND(NOT(ISBLANK('Contact Data Entry'!S368)),ISNA(VLOOKUP('Contact Data Entry'!S368,'DO NOT USE_School Picklist'!$N$3:$N$63,1,FALSE))),"Please select a value from the drop-down menu",IF('DO NOT USE_Contact Formulas'!A368,"OK",NA()))</f>
        <v>#N/A</v>
      </c>
      <c r="T368" s="41" t="e">
        <f>IF(AND(NOT(ISBLANK('Contact Data Entry'!T368)),ISNA(VLOOKUP('Contact Data Entry'!T368,'DO NOT USE_School Picklist'!$E$3:$E$10,1,FALSE))),"Please select a value from the drop-down menu",IF('DO NOT USE_Contact Formulas'!A368,"OK",NA()))</f>
        <v>#N/A</v>
      </c>
      <c r="U368" s="41" t="e">
        <f>IF(AND(NOT(ISBLANK('Contact Data Entry'!U368)),ISNA(VLOOKUP('Contact Data Entry'!U368,'DO NOT USE_School Picklist'!$F$3:$F$16,1,FALSE))),"Please select a value from the drop-down menu",IF('DO NOT USE_Contact Formulas'!A368,"OK",NA()))</f>
        <v>#N/A</v>
      </c>
      <c r="V368" s="41" t="e">
        <f>IF(LEN('Contact Data Entry'!V368)&gt;100,"Classroom(s) must be less than 100 characters",IF('DO NOT USE_Contact Formulas'!A368,"OK",NA()))</f>
        <v>#N/A</v>
      </c>
      <c r="W368" s="41" t="e">
        <f>IF(AND(NOT(ISBLANK('Contact Data Entry'!W368)),ISNA(VLOOKUP('Contact Data Entry'!W368,'DO NOT USE_School Picklist'!$K$3:$K$6,1,FALSE))),"Please select a value from the drop-down menu",IF('DO NOT USE_Contact Formulas'!A368,"OK",NA()))</f>
        <v>#N/A</v>
      </c>
      <c r="X368" s="41" t="e">
        <f>IF(AND(NOT(ISBLANK('Contact Data Entry'!X368)),ISNA(VLOOKUP('Contact Data Entry'!X368,'DO NOT USE_School Picklist'!$D$3:$D$5,1,FALSE))),"Please select a value from the drop-down menu",IF('DO NOT USE_Contact Formulas'!A368,"OK",NA()))</f>
        <v>#N/A</v>
      </c>
      <c r="Y368" s="41"/>
      <c r="Z368" s="41" t="e">
        <f>IF(AND(NOT(ISBLANK('Contact Data Entry'!Z368)),ISNA(VLOOKUP('Contact Data Entry'!Z368,'DO NOT USE_School Picklist'!$G$3:$G$5,1,FALSE))),"Please select a value from the drop-down menu",IF('DO NOT USE_Contact Formulas'!A368,"OK",NA()))</f>
        <v>#N/A</v>
      </c>
      <c r="AA368" s="41"/>
      <c r="AB368" s="41" t="e">
        <f>IF(AND(NOT(ISBLANK('Contact Data Entry'!AB368)),ISNA(VLOOKUP('Contact Data Entry'!AB368,'DO NOT USE_School Picklist'!$H$3:$H$4,1,FALSE))),"Please select a value from the drop-down menu",IF('DO NOT USE_Contact Formulas'!A368,"OK",NA()))</f>
        <v>#N/A</v>
      </c>
      <c r="AC368" s="41" t="e">
        <f ca="1">IF('Contact Data Entry'!AC368&gt;'DO NOT USE_School Picklist'!$C$3,"Test Date cannot be a future date",IF('DO NOT USE_Contact Formulas'!A368,"OK",NA()))</f>
        <v>#N/A</v>
      </c>
      <c r="AD368" s="41" t="e">
        <f>IF(AND(NOT(ISBLANK('Contact Data Entry'!AD368)),ISNA(VLOOKUP('Contact Data Entry'!AD368,'DO NOT USE_School Picklist'!$Q$3:$Q$8,1,FALSE))),"Please select a value from the drop-down menu",IF('DO NOT USE_Contact Formulas'!A368,"OK",NA()))</f>
        <v>#N/A</v>
      </c>
    </row>
    <row r="369" spans="1:30" x14ac:dyDescent="0.25">
      <c r="A369" s="40" t="e">
        <f>IF('DO NOT USE_Contact Formulas'!A369,IF('DO NOT USE_Contact Formulas'!B369,"Not all required fields are completed","OK"),NA())</f>
        <v>#N/A</v>
      </c>
      <c r="B369" s="41" t="e">
        <f>IF(AND('DO NOT USE_Contact Formulas'!A369,ISBLANK('Contact Data Entry'!B369)),"First Name is required",IF(NOT(ISBLANK('Contact Data Entry'!B369)),"OK",NA()))</f>
        <v>#N/A</v>
      </c>
      <c r="C369" s="41" t="e">
        <f>IF(AND('DO NOT USE_Contact Formulas'!A369,ISBLANK('Contact Data Entry'!C369)),"Last Name is required",IF(NOT(ISBLANK('Contact Data Entry'!C369)),"OK",NA()))</f>
        <v>#N/A</v>
      </c>
      <c r="D369" s="41" t="e">
        <f>IF(AND('DO NOT USE_Contact Formulas'!A369,ISBLANK('Contact Data Entry'!D369)),"Birthdate is required",IF(NOT(ISBLANK('Contact Data Entry'!D369)),"OK",NA()))</f>
        <v>#N/A</v>
      </c>
      <c r="E369" s="41" t="e">
        <f>IF(AND('DO NOT USE_Contact Formulas'!A369,ISBLANK('Contact Data Entry'!E369)),"Mobile Phone is required",IF(NOT(ISBLANK('Contact Data Entry'!E369)),IF(AND(ISNUMBER(VALUE('Contact Data Entry'!E369)),LEFT('Contact Data Entry'!E369,1)&lt;&gt;"1",LEN('Contact Data Entry'!E369)=10),"OK","Phone number must be valid format"),NA()))</f>
        <v>#N/A</v>
      </c>
      <c r="F369" s="41" t="e">
        <f>IF(LEN('Contact Data Entry'!F369)&gt;255,"Home Street Address must be less than 255 characters",IF('DO NOT USE_Contact Formulas'!A369,"OK",NA()))</f>
        <v>#N/A</v>
      </c>
      <c r="G369" s="41" t="e">
        <f>IF(LEN('Contact Data Entry'!G369)&gt;40,"City must be less than 40 characters",IF('DO NOT USE_Contact Formulas'!A369,"OK",NA()))</f>
        <v>#N/A</v>
      </c>
      <c r="H369" s="41" t="e">
        <f>IF(AND(NOT(ISBLANK('Contact Data Entry'!H369)),ISNA(VLOOKUP('Contact Data Entry'!H369,'DO NOT USE_School Picklist'!$P$3:$P$52,1,FALSE))),"Please select a value from the drop-down menu",IF('DO NOT USE_Contact Formulas'!A369,"OK",NA()))</f>
        <v>#N/A</v>
      </c>
      <c r="I369" s="41" t="e">
        <f>IF(AND('DO NOT USE_Contact Formulas'!A369,ISBLANK('Contact Data Entry'!I369)),"Zip is required",IF(ISBLANK('Contact Data Entry'!I369),NA(),"OK"))</f>
        <v>#N/A</v>
      </c>
      <c r="J369" s="41" t="e">
        <f>IF(AND('DO NOT USE_Contact Formulas'!A369,ISBLANK('Contact Data Entry'!J369)),"Student or Staff? is required",IF(ISBLANK('Contact Data Entry'!J369),NA(),IF(ISNA(VLOOKUP('Contact Data Entry'!J369,'DO NOT USE_School Picklist'!$B$3:$B$6,1,FALSE)),"Please select a value from the drop-down menu","OK")))</f>
        <v>#N/A</v>
      </c>
      <c r="K369" s="41" t="e">
        <f>IF(AND('Contact Data Entry'!J369='DO NOT USE_School Picklist'!$B$4,ISBLANK('Contact Data Entry'!K369)),"Occupation/Job Title is required if Student or Staff? is Yes, staff/faculty or volunteer",IF('DO NOT USE_Contact Formulas'!A369,"OK",NA()))</f>
        <v>#N/A</v>
      </c>
      <c r="L369" s="41" t="e">
        <f ca="1">IF('Contact Data Entry'!L369&gt;'DO NOT USE_School Picklist'!$C$3,"Date last on school campus/facility cannot be a future date",IF('DO NOT USE_Contact Formulas'!A369,IF(ISBLANK('Contact Data Entry'!L369),"Date last on school campus/facility is required","OK"),NA()))</f>
        <v>#N/A</v>
      </c>
      <c r="M369" s="42" t="e">
        <f ca="1">IF('Contact Data Entry'!M369&gt;'DO NOT USE_School Picklist'!$C$3,"Last Exposure Date cannot be a future date",IF('DO NOT USE_Contact Formulas'!A369,IF(ISBLANK('Contact Data Entry'!M369),"Last Exposure Date is required","OK"),NA()))</f>
        <v>#N/A</v>
      </c>
      <c r="N369" s="42" t="e">
        <f>IF(AND('DO NOT USE_Contact Formulas'!A369,ISBLANK('Contact Data Entry'!N369)),"Specific Place in the Location is required",IF(ISBLANK('Contact Data Entry'!N369),NA(),"OK"))</f>
        <v>#N/A</v>
      </c>
      <c r="O369" s="41" t="e">
        <f>IF(AND(NOT(ISBLANK('Contact Data Entry'!O369)),ISNA(VLOOKUP('Contact Data Entry'!O369,'DO NOT USE_School Picklist'!$L$3:$L$81,1,FALSE))),"Please select a value from the drop-down menu",IF('DO NOT USE_Contact Formulas'!A369,"OK",NA()))</f>
        <v>#N/A</v>
      </c>
      <c r="P369" s="41" t="e">
        <f>IF(AND(NOT(ISBLANK('Contact Data Entry'!P369)),NOT(ISNUMBER(MATCH("*@*.?*",'Contact Data Entry'!P369,0)))),"Email must be in a valid format",IF('DO NOT USE_Contact Formulas'!A369,"OK",NA()))</f>
        <v>#N/A</v>
      </c>
      <c r="Q369" s="41" t="e">
        <f>IF(LEN('Contact Data Entry'!Q369)&gt;50,"Parent/Guardian Name must be less than 50 characters",IF('DO NOT USE_Contact Formulas'!A369,"OK",NA()))</f>
        <v>#N/A</v>
      </c>
      <c r="R369" s="41" t="e">
        <f>IF(NOT(ISBLANK('Contact Data Entry'!R369)),IF(AND(ISNUMBER('Contact Data Entry'!R369),LEFT('Contact Data Entry'!R369,1)&lt;&gt;"1",LEN('Contact Data Entry'!R369)=10),"OK","Phone number must be valid format"),IF('DO NOT USE_Contact Formulas'!A369,"OK",NA()))</f>
        <v>#N/A</v>
      </c>
      <c r="S369" s="41" t="e">
        <f>IF(AND(NOT(ISBLANK('Contact Data Entry'!S369)),ISNA(VLOOKUP('Contact Data Entry'!S369,'DO NOT USE_School Picklist'!$N$3:$N$63,1,FALSE))),"Please select a value from the drop-down menu",IF('DO NOT USE_Contact Formulas'!A369,"OK",NA()))</f>
        <v>#N/A</v>
      </c>
      <c r="T369" s="41" t="e">
        <f>IF(AND(NOT(ISBLANK('Contact Data Entry'!T369)),ISNA(VLOOKUP('Contact Data Entry'!T369,'DO NOT USE_School Picklist'!$E$3:$E$10,1,FALSE))),"Please select a value from the drop-down menu",IF('DO NOT USE_Contact Formulas'!A369,"OK",NA()))</f>
        <v>#N/A</v>
      </c>
      <c r="U369" s="41" t="e">
        <f>IF(AND(NOT(ISBLANK('Contact Data Entry'!U369)),ISNA(VLOOKUP('Contact Data Entry'!U369,'DO NOT USE_School Picklist'!$F$3:$F$16,1,FALSE))),"Please select a value from the drop-down menu",IF('DO NOT USE_Contact Formulas'!A369,"OK",NA()))</f>
        <v>#N/A</v>
      </c>
      <c r="V369" s="41" t="e">
        <f>IF(LEN('Contact Data Entry'!V369)&gt;100,"Classroom(s) must be less than 100 characters",IF('DO NOT USE_Contact Formulas'!A369,"OK",NA()))</f>
        <v>#N/A</v>
      </c>
      <c r="W369" s="41" t="e">
        <f>IF(AND(NOT(ISBLANK('Contact Data Entry'!W369)),ISNA(VLOOKUP('Contact Data Entry'!W369,'DO NOT USE_School Picklist'!$K$3:$K$6,1,FALSE))),"Please select a value from the drop-down menu",IF('DO NOT USE_Contact Formulas'!A369,"OK",NA()))</f>
        <v>#N/A</v>
      </c>
      <c r="X369" s="41" t="e">
        <f>IF(AND(NOT(ISBLANK('Contact Data Entry'!X369)),ISNA(VLOOKUP('Contact Data Entry'!X369,'DO NOT USE_School Picklist'!$D$3:$D$5,1,FALSE))),"Please select a value from the drop-down menu",IF('DO NOT USE_Contact Formulas'!A369,"OK",NA()))</f>
        <v>#N/A</v>
      </c>
      <c r="Y369" s="41"/>
      <c r="Z369" s="41" t="e">
        <f>IF(AND(NOT(ISBLANK('Contact Data Entry'!Z369)),ISNA(VLOOKUP('Contact Data Entry'!Z369,'DO NOT USE_School Picklist'!$G$3:$G$5,1,FALSE))),"Please select a value from the drop-down menu",IF('DO NOT USE_Contact Formulas'!A369,"OK",NA()))</f>
        <v>#N/A</v>
      </c>
      <c r="AA369" s="41"/>
      <c r="AB369" s="41" t="e">
        <f>IF(AND(NOT(ISBLANK('Contact Data Entry'!AB369)),ISNA(VLOOKUP('Contact Data Entry'!AB369,'DO NOT USE_School Picklist'!$H$3:$H$4,1,FALSE))),"Please select a value from the drop-down menu",IF('DO NOT USE_Contact Formulas'!A369,"OK",NA()))</f>
        <v>#N/A</v>
      </c>
      <c r="AC369" s="41" t="e">
        <f ca="1">IF('Contact Data Entry'!AC369&gt;'DO NOT USE_School Picklist'!$C$3,"Test Date cannot be a future date",IF('DO NOT USE_Contact Formulas'!A369,"OK",NA()))</f>
        <v>#N/A</v>
      </c>
      <c r="AD369" s="41" t="e">
        <f>IF(AND(NOT(ISBLANK('Contact Data Entry'!AD369)),ISNA(VLOOKUP('Contact Data Entry'!AD369,'DO NOT USE_School Picklist'!$Q$3:$Q$8,1,FALSE))),"Please select a value from the drop-down menu",IF('DO NOT USE_Contact Formulas'!A369,"OK",NA()))</f>
        <v>#N/A</v>
      </c>
    </row>
    <row r="370" spans="1:30" x14ac:dyDescent="0.25">
      <c r="A370" s="40" t="e">
        <f>IF('DO NOT USE_Contact Formulas'!A370,IF('DO NOT USE_Contact Formulas'!B370,"Not all required fields are completed","OK"),NA())</f>
        <v>#N/A</v>
      </c>
      <c r="B370" s="41" t="e">
        <f>IF(AND('DO NOT USE_Contact Formulas'!A370,ISBLANK('Contact Data Entry'!B370)),"First Name is required",IF(NOT(ISBLANK('Contact Data Entry'!B370)),"OK",NA()))</f>
        <v>#N/A</v>
      </c>
      <c r="C370" s="41" t="e">
        <f>IF(AND('DO NOT USE_Contact Formulas'!A370,ISBLANK('Contact Data Entry'!C370)),"Last Name is required",IF(NOT(ISBLANK('Contact Data Entry'!C370)),"OK",NA()))</f>
        <v>#N/A</v>
      </c>
      <c r="D370" s="41" t="e">
        <f>IF(AND('DO NOT USE_Contact Formulas'!A370,ISBLANK('Contact Data Entry'!D370)),"Birthdate is required",IF(NOT(ISBLANK('Contact Data Entry'!D370)),"OK",NA()))</f>
        <v>#N/A</v>
      </c>
      <c r="E370" s="41" t="e">
        <f>IF(AND('DO NOT USE_Contact Formulas'!A370,ISBLANK('Contact Data Entry'!E370)),"Mobile Phone is required",IF(NOT(ISBLANK('Contact Data Entry'!E370)),IF(AND(ISNUMBER(VALUE('Contact Data Entry'!E370)),LEFT('Contact Data Entry'!E370,1)&lt;&gt;"1",LEN('Contact Data Entry'!E370)=10),"OK","Phone number must be valid format"),NA()))</f>
        <v>#N/A</v>
      </c>
      <c r="F370" s="41" t="e">
        <f>IF(LEN('Contact Data Entry'!F370)&gt;255,"Home Street Address must be less than 255 characters",IF('DO NOT USE_Contact Formulas'!A370,"OK",NA()))</f>
        <v>#N/A</v>
      </c>
      <c r="G370" s="41" t="e">
        <f>IF(LEN('Contact Data Entry'!G370)&gt;40,"City must be less than 40 characters",IF('DO NOT USE_Contact Formulas'!A370,"OK",NA()))</f>
        <v>#N/A</v>
      </c>
      <c r="H370" s="41" t="e">
        <f>IF(AND(NOT(ISBLANK('Contact Data Entry'!H370)),ISNA(VLOOKUP('Contact Data Entry'!H370,'DO NOT USE_School Picklist'!$P$3:$P$52,1,FALSE))),"Please select a value from the drop-down menu",IF('DO NOT USE_Contact Formulas'!A370,"OK",NA()))</f>
        <v>#N/A</v>
      </c>
      <c r="I370" s="41" t="e">
        <f>IF(AND('DO NOT USE_Contact Formulas'!A370,ISBLANK('Contact Data Entry'!I370)),"Zip is required",IF(ISBLANK('Contact Data Entry'!I370),NA(),"OK"))</f>
        <v>#N/A</v>
      </c>
      <c r="J370" s="41" t="e">
        <f>IF(AND('DO NOT USE_Contact Formulas'!A370,ISBLANK('Contact Data Entry'!J370)),"Student or Staff? is required",IF(ISBLANK('Contact Data Entry'!J370),NA(),IF(ISNA(VLOOKUP('Contact Data Entry'!J370,'DO NOT USE_School Picklist'!$B$3:$B$6,1,FALSE)),"Please select a value from the drop-down menu","OK")))</f>
        <v>#N/A</v>
      </c>
      <c r="K370" s="41" t="e">
        <f>IF(AND('Contact Data Entry'!J370='DO NOT USE_School Picklist'!$B$4,ISBLANK('Contact Data Entry'!K370)),"Occupation/Job Title is required if Student or Staff? is Yes, staff/faculty or volunteer",IF('DO NOT USE_Contact Formulas'!A370,"OK",NA()))</f>
        <v>#N/A</v>
      </c>
      <c r="L370" s="41" t="e">
        <f ca="1">IF('Contact Data Entry'!L370&gt;'DO NOT USE_School Picklist'!$C$3,"Date last on school campus/facility cannot be a future date",IF('DO NOT USE_Contact Formulas'!A370,IF(ISBLANK('Contact Data Entry'!L370),"Date last on school campus/facility is required","OK"),NA()))</f>
        <v>#N/A</v>
      </c>
      <c r="M370" s="42" t="e">
        <f ca="1">IF('Contact Data Entry'!M370&gt;'DO NOT USE_School Picklist'!$C$3,"Last Exposure Date cannot be a future date",IF('DO NOT USE_Contact Formulas'!A370,IF(ISBLANK('Contact Data Entry'!M370),"Last Exposure Date is required","OK"),NA()))</f>
        <v>#N/A</v>
      </c>
      <c r="N370" s="42" t="e">
        <f>IF(AND('DO NOT USE_Contact Formulas'!A370,ISBLANK('Contact Data Entry'!N370)),"Specific Place in the Location is required",IF(ISBLANK('Contact Data Entry'!N370),NA(),"OK"))</f>
        <v>#N/A</v>
      </c>
      <c r="O370" s="41" t="e">
        <f>IF(AND(NOT(ISBLANK('Contact Data Entry'!O370)),ISNA(VLOOKUP('Contact Data Entry'!O370,'DO NOT USE_School Picklist'!$L$3:$L$81,1,FALSE))),"Please select a value from the drop-down menu",IF('DO NOT USE_Contact Formulas'!A370,"OK",NA()))</f>
        <v>#N/A</v>
      </c>
      <c r="P370" s="41" t="e">
        <f>IF(AND(NOT(ISBLANK('Contact Data Entry'!P370)),NOT(ISNUMBER(MATCH("*@*.?*",'Contact Data Entry'!P370,0)))),"Email must be in a valid format",IF('DO NOT USE_Contact Formulas'!A370,"OK",NA()))</f>
        <v>#N/A</v>
      </c>
      <c r="Q370" s="41" t="e">
        <f>IF(LEN('Contact Data Entry'!Q370)&gt;50,"Parent/Guardian Name must be less than 50 characters",IF('DO NOT USE_Contact Formulas'!A370,"OK",NA()))</f>
        <v>#N/A</v>
      </c>
      <c r="R370" s="41" t="e">
        <f>IF(NOT(ISBLANK('Contact Data Entry'!R370)),IF(AND(ISNUMBER('Contact Data Entry'!R370),LEFT('Contact Data Entry'!R370,1)&lt;&gt;"1",LEN('Contact Data Entry'!R370)=10),"OK","Phone number must be valid format"),IF('DO NOT USE_Contact Formulas'!A370,"OK",NA()))</f>
        <v>#N/A</v>
      </c>
      <c r="S370" s="41" t="e">
        <f>IF(AND(NOT(ISBLANK('Contact Data Entry'!S370)),ISNA(VLOOKUP('Contact Data Entry'!S370,'DO NOT USE_School Picklist'!$N$3:$N$63,1,FALSE))),"Please select a value from the drop-down menu",IF('DO NOT USE_Contact Formulas'!A370,"OK",NA()))</f>
        <v>#N/A</v>
      </c>
      <c r="T370" s="41" t="e">
        <f>IF(AND(NOT(ISBLANK('Contact Data Entry'!T370)),ISNA(VLOOKUP('Contact Data Entry'!T370,'DO NOT USE_School Picklist'!$E$3:$E$10,1,FALSE))),"Please select a value from the drop-down menu",IF('DO NOT USE_Contact Formulas'!A370,"OK",NA()))</f>
        <v>#N/A</v>
      </c>
      <c r="U370" s="41" t="e">
        <f>IF(AND(NOT(ISBLANK('Contact Data Entry'!U370)),ISNA(VLOOKUP('Contact Data Entry'!U370,'DO NOT USE_School Picklist'!$F$3:$F$16,1,FALSE))),"Please select a value from the drop-down menu",IF('DO NOT USE_Contact Formulas'!A370,"OK",NA()))</f>
        <v>#N/A</v>
      </c>
      <c r="V370" s="41" t="e">
        <f>IF(LEN('Contact Data Entry'!V370)&gt;100,"Classroom(s) must be less than 100 characters",IF('DO NOT USE_Contact Formulas'!A370,"OK",NA()))</f>
        <v>#N/A</v>
      </c>
      <c r="W370" s="41" t="e">
        <f>IF(AND(NOT(ISBLANK('Contact Data Entry'!W370)),ISNA(VLOOKUP('Contact Data Entry'!W370,'DO NOT USE_School Picklist'!$K$3:$K$6,1,FALSE))),"Please select a value from the drop-down menu",IF('DO NOT USE_Contact Formulas'!A370,"OK",NA()))</f>
        <v>#N/A</v>
      </c>
      <c r="X370" s="41" t="e">
        <f>IF(AND(NOT(ISBLANK('Contact Data Entry'!X370)),ISNA(VLOOKUP('Contact Data Entry'!X370,'DO NOT USE_School Picklist'!$D$3:$D$5,1,FALSE))),"Please select a value from the drop-down menu",IF('DO NOT USE_Contact Formulas'!A370,"OK",NA()))</f>
        <v>#N/A</v>
      </c>
      <c r="Y370" s="41"/>
      <c r="Z370" s="41" t="e">
        <f>IF(AND(NOT(ISBLANK('Contact Data Entry'!Z370)),ISNA(VLOOKUP('Contact Data Entry'!Z370,'DO NOT USE_School Picklist'!$G$3:$G$5,1,FALSE))),"Please select a value from the drop-down menu",IF('DO NOT USE_Contact Formulas'!A370,"OK",NA()))</f>
        <v>#N/A</v>
      </c>
      <c r="AA370" s="41"/>
      <c r="AB370" s="41" t="e">
        <f>IF(AND(NOT(ISBLANK('Contact Data Entry'!AB370)),ISNA(VLOOKUP('Contact Data Entry'!AB370,'DO NOT USE_School Picklist'!$H$3:$H$4,1,FALSE))),"Please select a value from the drop-down menu",IF('DO NOT USE_Contact Formulas'!A370,"OK",NA()))</f>
        <v>#N/A</v>
      </c>
      <c r="AC370" s="41" t="e">
        <f ca="1">IF('Contact Data Entry'!AC370&gt;'DO NOT USE_School Picklist'!$C$3,"Test Date cannot be a future date",IF('DO NOT USE_Contact Formulas'!A370,"OK",NA()))</f>
        <v>#N/A</v>
      </c>
      <c r="AD370" s="41" t="e">
        <f>IF(AND(NOT(ISBLANK('Contact Data Entry'!AD370)),ISNA(VLOOKUP('Contact Data Entry'!AD370,'DO NOT USE_School Picklist'!$Q$3:$Q$8,1,FALSE))),"Please select a value from the drop-down menu",IF('DO NOT USE_Contact Formulas'!A370,"OK",NA()))</f>
        <v>#N/A</v>
      </c>
    </row>
    <row r="371" spans="1:30" x14ac:dyDescent="0.25">
      <c r="A371" s="40" t="e">
        <f>IF('DO NOT USE_Contact Formulas'!A371,IF('DO NOT USE_Contact Formulas'!B371,"Not all required fields are completed","OK"),NA())</f>
        <v>#N/A</v>
      </c>
      <c r="B371" s="41" t="e">
        <f>IF(AND('DO NOT USE_Contact Formulas'!A371,ISBLANK('Contact Data Entry'!B371)),"First Name is required",IF(NOT(ISBLANK('Contact Data Entry'!B371)),"OK",NA()))</f>
        <v>#N/A</v>
      </c>
      <c r="C371" s="41" t="e">
        <f>IF(AND('DO NOT USE_Contact Formulas'!A371,ISBLANK('Contact Data Entry'!C371)),"Last Name is required",IF(NOT(ISBLANK('Contact Data Entry'!C371)),"OK",NA()))</f>
        <v>#N/A</v>
      </c>
      <c r="D371" s="41" t="e">
        <f>IF(AND('DO NOT USE_Contact Formulas'!A371,ISBLANK('Contact Data Entry'!D371)),"Birthdate is required",IF(NOT(ISBLANK('Contact Data Entry'!D371)),"OK",NA()))</f>
        <v>#N/A</v>
      </c>
      <c r="E371" s="41" t="e">
        <f>IF(AND('DO NOT USE_Contact Formulas'!A371,ISBLANK('Contact Data Entry'!E371)),"Mobile Phone is required",IF(NOT(ISBLANK('Contact Data Entry'!E371)),IF(AND(ISNUMBER(VALUE('Contact Data Entry'!E371)),LEFT('Contact Data Entry'!E371,1)&lt;&gt;"1",LEN('Contact Data Entry'!E371)=10),"OK","Phone number must be valid format"),NA()))</f>
        <v>#N/A</v>
      </c>
      <c r="F371" s="41" t="e">
        <f>IF(LEN('Contact Data Entry'!F371)&gt;255,"Home Street Address must be less than 255 characters",IF('DO NOT USE_Contact Formulas'!A371,"OK",NA()))</f>
        <v>#N/A</v>
      </c>
      <c r="G371" s="41" t="e">
        <f>IF(LEN('Contact Data Entry'!G371)&gt;40,"City must be less than 40 characters",IF('DO NOT USE_Contact Formulas'!A371,"OK",NA()))</f>
        <v>#N/A</v>
      </c>
      <c r="H371" s="41" t="e">
        <f>IF(AND(NOT(ISBLANK('Contact Data Entry'!H371)),ISNA(VLOOKUP('Contact Data Entry'!H371,'DO NOT USE_School Picklist'!$P$3:$P$52,1,FALSE))),"Please select a value from the drop-down menu",IF('DO NOT USE_Contact Formulas'!A371,"OK",NA()))</f>
        <v>#N/A</v>
      </c>
      <c r="I371" s="41" t="e">
        <f>IF(AND('DO NOT USE_Contact Formulas'!A371,ISBLANK('Contact Data Entry'!I371)),"Zip is required",IF(ISBLANK('Contact Data Entry'!I371),NA(),"OK"))</f>
        <v>#N/A</v>
      </c>
      <c r="J371" s="41" t="e">
        <f>IF(AND('DO NOT USE_Contact Formulas'!A371,ISBLANK('Contact Data Entry'!J371)),"Student or Staff? is required",IF(ISBLANK('Contact Data Entry'!J371),NA(),IF(ISNA(VLOOKUP('Contact Data Entry'!J371,'DO NOT USE_School Picklist'!$B$3:$B$6,1,FALSE)),"Please select a value from the drop-down menu","OK")))</f>
        <v>#N/A</v>
      </c>
      <c r="K371" s="41" t="e">
        <f>IF(AND('Contact Data Entry'!J371='DO NOT USE_School Picklist'!$B$4,ISBLANK('Contact Data Entry'!K371)),"Occupation/Job Title is required if Student or Staff? is Yes, staff/faculty or volunteer",IF('DO NOT USE_Contact Formulas'!A371,"OK",NA()))</f>
        <v>#N/A</v>
      </c>
      <c r="L371" s="41" t="e">
        <f ca="1">IF('Contact Data Entry'!L371&gt;'DO NOT USE_School Picklist'!$C$3,"Date last on school campus/facility cannot be a future date",IF('DO NOT USE_Contact Formulas'!A371,IF(ISBLANK('Contact Data Entry'!L371),"Date last on school campus/facility is required","OK"),NA()))</f>
        <v>#N/A</v>
      </c>
      <c r="M371" s="42" t="e">
        <f ca="1">IF('Contact Data Entry'!M371&gt;'DO NOT USE_School Picklist'!$C$3,"Last Exposure Date cannot be a future date",IF('DO NOT USE_Contact Formulas'!A371,IF(ISBLANK('Contact Data Entry'!M371),"Last Exposure Date is required","OK"),NA()))</f>
        <v>#N/A</v>
      </c>
      <c r="N371" s="42" t="e">
        <f>IF(AND('DO NOT USE_Contact Formulas'!A371,ISBLANK('Contact Data Entry'!N371)),"Specific Place in the Location is required",IF(ISBLANK('Contact Data Entry'!N371),NA(),"OK"))</f>
        <v>#N/A</v>
      </c>
      <c r="O371" s="41" t="e">
        <f>IF(AND(NOT(ISBLANK('Contact Data Entry'!O371)),ISNA(VLOOKUP('Contact Data Entry'!O371,'DO NOT USE_School Picklist'!$L$3:$L$81,1,FALSE))),"Please select a value from the drop-down menu",IF('DO NOT USE_Contact Formulas'!A371,"OK",NA()))</f>
        <v>#N/A</v>
      </c>
      <c r="P371" s="41" t="e">
        <f>IF(AND(NOT(ISBLANK('Contact Data Entry'!P371)),NOT(ISNUMBER(MATCH("*@*.?*",'Contact Data Entry'!P371,0)))),"Email must be in a valid format",IF('DO NOT USE_Contact Formulas'!A371,"OK",NA()))</f>
        <v>#N/A</v>
      </c>
      <c r="Q371" s="41" t="e">
        <f>IF(LEN('Contact Data Entry'!Q371)&gt;50,"Parent/Guardian Name must be less than 50 characters",IF('DO NOT USE_Contact Formulas'!A371,"OK",NA()))</f>
        <v>#N/A</v>
      </c>
      <c r="R371" s="41" t="e">
        <f>IF(NOT(ISBLANK('Contact Data Entry'!R371)),IF(AND(ISNUMBER('Contact Data Entry'!R371),LEFT('Contact Data Entry'!R371,1)&lt;&gt;"1",LEN('Contact Data Entry'!R371)=10),"OK","Phone number must be valid format"),IF('DO NOT USE_Contact Formulas'!A371,"OK",NA()))</f>
        <v>#N/A</v>
      </c>
      <c r="S371" s="41" t="e">
        <f>IF(AND(NOT(ISBLANK('Contact Data Entry'!S371)),ISNA(VLOOKUP('Contact Data Entry'!S371,'DO NOT USE_School Picklist'!$N$3:$N$63,1,FALSE))),"Please select a value from the drop-down menu",IF('DO NOT USE_Contact Formulas'!A371,"OK",NA()))</f>
        <v>#N/A</v>
      </c>
      <c r="T371" s="41" t="e">
        <f>IF(AND(NOT(ISBLANK('Contact Data Entry'!T371)),ISNA(VLOOKUP('Contact Data Entry'!T371,'DO NOT USE_School Picklist'!$E$3:$E$10,1,FALSE))),"Please select a value from the drop-down menu",IF('DO NOT USE_Contact Formulas'!A371,"OK",NA()))</f>
        <v>#N/A</v>
      </c>
      <c r="U371" s="41" t="e">
        <f>IF(AND(NOT(ISBLANK('Contact Data Entry'!U371)),ISNA(VLOOKUP('Contact Data Entry'!U371,'DO NOT USE_School Picklist'!$F$3:$F$16,1,FALSE))),"Please select a value from the drop-down menu",IF('DO NOT USE_Contact Formulas'!A371,"OK",NA()))</f>
        <v>#N/A</v>
      </c>
      <c r="V371" s="41" t="e">
        <f>IF(LEN('Contact Data Entry'!V371)&gt;100,"Classroom(s) must be less than 100 characters",IF('DO NOT USE_Contact Formulas'!A371,"OK",NA()))</f>
        <v>#N/A</v>
      </c>
      <c r="W371" s="41" t="e">
        <f>IF(AND(NOT(ISBLANK('Contact Data Entry'!W371)),ISNA(VLOOKUP('Contact Data Entry'!W371,'DO NOT USE_School Picklist'!$K$3:$K$6,1,FALSE))),"Please select a value from the drop-down menu",IF('DO NOT USE_Contact Formulas'!A371,"OK",NA()))</f>
        <v>#N/A</v>
      </c>
      <c r="X371" s="41" t="e">
        <f>IF(AND(NOT(ISBLANK('Contact Data Entry'!X371)),ISNA(VLOOKUP('Contact Data Entry'!X371,'DO NOT USE_School Picklist'!$D$3:$D$5,1,FALSE))),"Please select a value from the drop-down menu",IF('DO NOT USE_Contact Formulas'!A371,"OK",NA()))</f>
        <v>#N/A</v>
      </c>
      <c r="Y371" s="41"/>
      <c r="Z371" s="41" t="e">
        <f>IF(AND(NOT(ISBLANK('Contact Data Entry'!Z371)),ISNA(VLOOKUP('Contact Data Entry'!Z371,'DO NOT USE_School Picklist'!$G$3:$G$5,1,FALSE))),"Please select a value from the drop-down menu",IF('DO NOT USE_Contact Formulas'!A371,"OK",NA()))</f>
        <v>#N/A</v>
      </c>
      <c r="AA371" s="41"/>
      <c r="AB371" s="41" t="e">
        <f>IF(AND(NOT(ISBLANK('Contact Data Entry'!AB371)),ISNA(VLOOKUP('Contact Data Entry'!AB371,'DO NOT USE_School Picklist'!$H$3:$H$4,1,FALSE))),"Please select a value from the drop-down menu",IF('DO NOT USE_Contact Formulas'!A371,"OK",NA()))</f>
        <v>#N/A</v>
      </c>
      <c r="AC371" s="41" t="e">
        <f ca="1">IF('Contact Data Entry'!AC371&gt;'DO NOT USE_School Picklist'!$C$3,"Test Date cannot be a future date",IF('DO NOT USE_Contact Formulas'!A371,"OK",NA()))</f>
        <v>#N/A</v>
      </c>
      <c r="AD371" s="41" t="e">
        <f>IF(AND(NOT(ISBLANK('Contact Data Entry'!AD371)),ISNA(VLOOKUP('Contact Data Entry'!AD371,'DO NOT USE_School Picklist'!$Q$3:$Q$8,1,FALSE))),"Please select a value from the drop-down menu",IF('DO NOT USE_Contact Formulas'!A371,"OK",NA()))</f>
        <v>#N/A</v>
      </c>
    </row>
    <row r="372" spans="1:30" x14ac:dyDescent="0.25">
      <c r="A372" s="40" t="e">
        <f>IF('DO NOT USE_Contact Formulas'!A372,IF('DO NOT USE_Contact Formulas'!B372,"Not all required fields are completed","OK"),NA())</f>
        <v>#N/A</v>
      </c>
      <c r="B372" s="41" t="e">
        <f>IF(AND('DO NOT USE_Contact Formulas'!A372,ISBLANK('Contact Data Entry'!B372)),"First Name is required",IF(NOT(ISBLANK('Contact Data Entry'!B372)),"OK",NA()))</f>
        <v>#N/A</v>
      </c>
      <c r="C372" s="41" t="e">
        <f>IF(AND('DO NOT USE_Contact Formulas'!A372,ISBLANK('Contact Data Entry'!C372)),"Last Name is required",IF(NOT(ISBLANK('Contact Data Entry'!C372)),"OK",NA()))</f>
        <v>#N/A</v>
      </c>
      <c r="D372" s="41" t="e">
        <f>IF(AND('DO NOT USE_Contact Formulas'!A372,ISBLANK('Contact Data Entry'!D372)),"Birthdate is required",IF(NOT(ISBLANK('Contact Data Entry'!D372)),"OK",NA()))</f>
        <v>#N/A</v>
      </c>
      <c r="E372" s="41" t="e">
        <f>IF(AND('DO NOT USE_Contact Formulas'!A372,ISBLANK('Contact Data Entry'!E372)),"Mobile Phone is required",IF(NOT(ISBLANK('Contact Data Entry'!E372)),IF(AND(ISNUMBER(VALUE('Contact Data Entry'!E372)),LEFT('Contact Data Entry'!E372,1)&lt;&gt;"1",LEN('Contact Data Entry'!E372)=10),"OK","Phone number must be valid format"),NA()))</f>
        <v>#N/A</v>
      </c>
      <c r="F372" s="41" t="e">
        <f>IF(LEN('Contact Data Entry'!F372)&gt;255,"Home Street Address must be less than 255 characters",IF('DO NOT USE_Contact Formulas'!A372,"OK",NA()))</f>
        <v>#N/A</v>
      </c>
      <c r="G372" s="41" t="e">
        <f>IF(LEN('Contact Data Entry'!G372)&gt;40,"City must be less than 40 characters",IF('DO NOT USE_Contact Formulas'!A372,"OK",NA()))</f>
        <v>#N/A</v>
      </c>
      <c r="H372" s="41" t="e">
        <f>IF(AND(NOT(ISBLANK('Contact Data Entry'!H372)),ISNA(VLOOKUP('Contact Data Entry'!H372,'DO NOT USE_School Picklist'!$P$3:$P$52,1,FALSE))),"Please select a value from the drop-down menu",IF('DO NOT USE_Contact Formulas'!A372,"OK",NA()))</f>
        <v>#N/A</v>
      </c>
      <c r="I372" s="41" t="e">
        <f>IF(AND('DO NOT USE_Contact Formulas'!A372,ISBLANK('Contact Data Entry'!I372)),"Zip is required",IF(ISBLANK('Contact Data Entry'!I372),NA(),"OK"))</f>
        <v>#N/A</v>
      </c>
      <c r="J372" s="41" t="e">
        <f>IF(AND('DO NOT USE_Contact Formulas'!A372,ISBLANK('Contact Data Entry'!J372)),"Student or Staff? is required",IF(ISBLANK('Contact Data Entry'!J372),NA(),IF(ISNA(VLOOKUP('Contact Data Entry'!J372,'DO NOT USE_School Picklist'!$B$3:$B$6,1,FALSE)),"Please select a value from the drop-down menu","OK")))</f>
        <v>#N/A</v>
      </c>
      <c r="K372" s="41" t="e">
        <f>IF(AND('Contact Data Entry'!J372='DO NOT USE_School Picklist'!$B$4,ISBLANK('Contact Data Entry'!K372)),"Occupation/Job Title is required if Student or Staff? is Yes, staff/faculty or volunteer",IF('DO NOT USE_Contact Formulas'!A372,"OK",NA()))</f>
        <v>#N/A</v>
      </c>
      <c r="L372" s="41" t="e">
        <f ca="1">IF('Contact Data Entry'!L372&gt;'DO NOT USE_School Picklist'!$C$3,"Date last on school campus/facility cannot be a future date",IF('DO NOT USE_Contact Formulas'!A372,IF(ISBLANK('Contact Data Entry'!L372),"Date last on school campus/facility is required","OK"),NA()))</f>
        <v>#N/A</v>
      </c>
      <c r="M372" s="42" t="e">
        <f ca="1">IF('Contact Data Entry'!M372&gt;'DO NOT USE_School Picklist'!$C$3,"Last Exposure Date cannot be a future date",IF('DO NOT USE_Contact Formulas'!A372,IF(ISBLANK('Contact Data Entry'!M372),"Last Exposure Date is required","OK"),NA()))</f>
        <v>#N/A</v>
      </c>
      <c r="N372" s="42" t="e">
        <f>IF(AND('DO NOT USE_Contact Formulas'!A372,ISBLANK('Contact Data Entry'!N372)),"Specific Place in the Location is required",IF(ISBLANK('Contact Data Entry'!N372),NA(),"OK"))</f>
        <v>#N/A</v>
      </c>
      <c r="O372" s="41" t="e">
        <f>IF(AND(NOT(ISBLANK('Contact Data Entry'!O372)),ISNA(VLOOKUP('Contact Data Entry'!O372,'DO NOT USE_School Picklist'!$L$3:$L$81,1,FALSE))),"Please select a value from the drop-down menu",IF('DO NOT USE_Contact Formulas'!A372,"OK",NA()))</f>
        <v>#N/A</v>
      </c>
      <c r="P372" s="41" t="e">
        <f>IF(AND(NOT(ISBLANK('Contact Data Entry'!P372)),NOT(ISNUMBER(MATCH("*@*.?*",'Contact Data Entry'!P372,0)))),"Email must be in a valid format",IF('DO NOT USE_Contact Formulas'!A372,"OK",NA()))</f>
        <v>#N/A</v>
      </c>
      <c r="Q372" s="41" t="e">
        <f>IF(LEN('Contact Data Entry'!Q372)&gt;50,"Parent/Guardian Name must be less than 50 characters",IF('DO NOT USE_Contact Formulas'!A372,"OK",NA()))</f>
        <v>#N/A</v>
      </c>
      <c r="R372" s="41" t="e">
        <f>IF(NOT(ISBLANK('Contact Data Entry'!R372)),IF(AND(ISNUMBER('Contact Data Entry'!R372),LEFT('Contact Data Entry'!R372,1)&lt;&gt;"1",LEN('Contact Data Entry'!R372)=10),"OK","Phone number must be valid format"),IF('DO NOT USE_Contact Formulas'!A372,"OK",NA()))</f>
        <v>#N/A</v>
      </c>
      <c r="S372" s="41" t="e">
        <f>IF(AND(NOT(ISBLANK('Contact Data Entry'!S372)),ISNA(VLOOKUP('Contact Data Entry'!S372,'DO NOT USE_School Picklist'!$N$3:$N$63,1,FALSE))),"Please select a value from the drop-down menu",IF('DO NOT USE_Contact Formulas'!A372,"OK",NA()))</f>
        <v>#N/A</v>
      </c>
      <c r="T372" s="41" t="e">
        <f>IF(AND(NOT(ISBLANK('Contact Data Entry'!T372)),ISNA(VLOOKUP('Contact Data Entry'!T372,'DO NOT USE_School Picklist'!$E$3:$E$10,1,FALSE))),"Please select a value from the drop-down menu",IF('DO NOT USE_Contact Formulas'!A372,"OK",NA()))</f>
        <v>#N/A</v>
      </c>
      <c r="U372" s="41" t="e">
        <f>IF(AND(NOT(ISBLANK('Contact Data Entry'!U372)),ISNA(VLOOKUP('Contact Data Entry'!U372,'DO NOT USE_School Picklist'!$F$3:$F$16,1,FALSE))),"Please select a value from the drop-down menu",IF('DO NOT USE_Contact Formulas'!A372,"OK",NA()))</f>
        <v>#N/A</v>
      </c>
      <c r="V372" s="41" t="e">
        <f>IF(LEN('Contact Data Entry'!V372)&gt;100,"Classroom(s) must be less than 100 characters",IF('DO NOT USE_Contact Formulas'!A372,"OK",NA()))</f>
        <v>#N/A</v>
      </c>
      <c r="W372" s="41" t="e">
        <f>IF(AND(NOT(ISBLANK('Contact Data Entry'!W372)),ISNA(VLOOKUP('Contact Data Entry'!W372,'DO NOT USE_School Picklist'!$K$3:$K$6,1,FALSE))),"Please select a value from the drop-down menu",IF('DO NOT USE_Contact Formulas'!A372,"OK",NA()))</f>
        <v>#N/A</v>
      </c>
      <c r="X372" s="41" t="e">
        <f>IF(AND(NOT(ISBLANK('Contact Data Entry'!X372)),ISNA(VLOOKUP('Contact Data Entry'!X372,'DO NOT USE_School Picklist'!$D$3:$D$5,1,FALSE))),"Please select a value from the drop-down menu",IF('DO NOT USE_Contact Formulas'!A372,"OK",NA()))</f>
        <v>#N/A</v>
      </c>
      <c r="Y372" s="41"/>
      <c r="Z372" s="41" t="e">
        <f>IF(AND(NOT(ISBLANK('Contact Data Entry'!Z372)),ISNA(VLOOKUP('Contact Data Entry'!Z372,'DO NOT USE_School Picklist'!$G$3:$G$5,1,FALSE))),"Please select a value from the drop-down menu",IF('DO NOT USE_Contact Formulas'!A372,"OK",NA()))</f>
        <v>#N/A</v>
      </c>
      <c r="AA372" s="41"/>
      <c r="AB372" s="41" t="e">
        <f>IF(AND(NOT(ISBLANK('Contact Data Entry'!AB372)),ISNA(VLOOKUP('Contact Data Entry'!AB372,'DO NOT USE_School Picklist'!$H$3:$H$4,1,FALSE))),"Please select a value from the drop-down menu",IF('DO NOT USE_Contact Formulas'!A372,"OK",NA()))</f>
        <v>#N/A</v>
      </c>
      <c r="AC372" s="41" t="e">
        <f ca="1">IF('Contact Data Entry'!AC372&gt;'DO NOT USE_School Picklist'!$C$3,"Test Date cannot be a future date",IF('DO NOT USE_Contact Formulas'!A372,"OK",NA()))</f>
        <v>#N/A</v>
      </c>
      <c r="AD372" s="41" t="e">
        <f>IF(AND(NOT(ISBLANK('Contact Data Entry'!AD372)),ISNA(VLOOKUP('Contact Data Entry'!AD372,'DO NOT USE_School Picklist'!$Q$3:$Q$8,1,FALSE))),"Please select a value from the drop-down menu",IF('DO NOT USE_Contact Formulas'!A372,"OK",NA()))</f>
        <v>#N/A</v>
      </c>
    </row>
    <row r="373" spans="1:30" x14ac:dyDescent="0.25">
      <c r="A373" s="40" t="e">
        <f>IF('DO NOT USE_Contact Formulas'!A373,IF('DO NOT USE_Contact Formulas'!B373,"Not all required fields are completed","OK"),NA())</f>
        <v>#N/A</v>
      </c>
      <c r="B373" s="41" t="e">
        <f>IF(AND('DO NOT USE_Contact Formulas'!A373,ISBLANK('Contact Data Entry'!B373)),"First Name is required",IF(NOT(ISBLANK('Contact Data Entry'!B373)),"OK",NA()))</f>
        <v>#N/A</v>
      </c>
      <c r="C373" s="41" t="e">
        <f>IF(AND('DO NOT USE_Contact Formulas'!A373,ISBLANK('Contact Data Entry'!C373)),"Last Name is required",IF(NOT(ISBLANK('Contact Data Entry'!C373)),"OK",NA()))</f>
        <v>#N/A</v>
      </c>
      <c r="D373" s="41" t="e">
        <f>IF(AND('DO NOT USE_Contact Formulas'!A373,ISBLANK('Contact Data Entry'!D373)),"Birthdate is required",IF(NOT(ISBLANK('Contact Data Entry'!D373)),"OK",NA()))</f>
        <v>#N/A</v>
      </c>
      <c r="E373" s="41" t="e">
        <f>IF(AND('DO NOT USE_Contact Formulas'!A373,ISBLANK('Contact Data Entry'!E373)),"Mobile Phone is required",IF(NOT(ISBLANK('Contact Data Entry'!E373)),IF(AND(ISNUMBER(VALUE('Contact Data Entry'!E373)),LEFT('Contact Data Entry'!E373,1)&lt;&gt;"1",LEN('Contact Data Entry'!E373)=10),"OK","Phone number must be valid format"),NA()))</f>
        <v>#N/A</v>
      </c>
      <c r="F373" s="41" t="e">
        <f>IF(LEN('Contact Data Entry'!F373)&gt;255,"Home Street Address must be less than 255 characters",IF('DO NOT USE_Contact Formulas'!A373,"OK",NA()))</f>
        <v>#N/A</v>
      </c>
      <c r="G373" s="41" t="e">
        <f>IF(LEN('Contact Data Entry'!G373)&gt;40,"City must be less than 40 characters",IF('DO NOT USE_Contact Formulas'!A373,"OK",NA()))</f>
        <v>#N/A</v>
      </c>
      <c r="H373" s="41" t="e">
        <f>IF(AND(NOT(ISBLANK('Contact Data Entry'!H373)),ISNA(VLOOKUP('Contact Data Entry'!H373,'DO NOT USE_School Picklist'!$P$3:$P$52,1,FALSE))),"Please select a value from the drop-down menu",IF('DO NOT USE_Contact Formulas'!A373,"OK",NA()))</f>
        <v>#N/A</v>
      </c>
      <c r="I373" s="41" t="e">
        <f>IF(AND('DO NOT USE_Contact Formulas'!A373,ISBLANK('Contact Data Entry'!I373)),"Zip is required",IF(ISBLANK('Contact Data Entry'!I373),NA(),"OK"))</f>
        <v>#N/A</v>
      </c>
      <c r="J373" s="41" t="e">
        <f>IF(AND('DO NOT USE_Contact Formulas'!A373,ISBLANK('Contact Data Entry'!J373)),"Student or Staff? is required",IF(ISBLANK('Contact Data Entry'!J373),NA(),IF(ISNA(VLOOKUP('Contact Data Entry'!J373,'DO NOT USE_School Picklist'!$B$3:$B$6,1,FALSE)),"Please select a value from the drop-down menu","OK")))</f>
        <v>#N/A</v>
      </c>
      <c r="K373" s="41" t="e">
        <f>IF(AND('Contact Data Entry'!J373='DO NOT USE_School Picklist'!$B$4,ISBLANK('Contact Data Entry'!K373)),"Occupation/Job Title is required if Student or Staff? is Yes, staff/faculty or volunteer",IF('DO NOT USE_Contact Formulas'!A373,"OK",NA()))</f>
        <v>#N/A</v>
      </c>
      <c r="L373" s="41" t="e">
        <f ca="1">IF('Contact Data Entry'!L373&gt;'DO NOT USE_School Picklist'!$C$3,"Date last on school campus/facility cannot be a future date",IF('DO NOT USE_Contact Formulas'!A373,IF(ISBLANK('Contact Data Entry'!L373),"Date last on school campus/facility is required","OK"),NA()))</f>
        <v>#N/A</v>
      </c>
      <c r="M373" s="42" t="e">
        <f ca="1">IF('Contact Data Entry'!M373&gt;'DO NOT USE_School Picklist'!$C$3,"Last Exposure Date cannot be a future date",IF('DO NOT USE_Contact Formulas'!A373,IF(ISBLANK('Contact Data Entry'!M373),"Last Exposure Date is required","OK"),NA()))</f>
        <v>#N/A</v>
      </c>
      <c r="N373" s="42" t="e">
        <f>IF(AND('DO NOT USE_Contact Formulas'!A373,ISBLANK('Contact Data Entry'!N373)),"Specific Place in the Location is required",IF(ISBLANK('Contact Data Entry'!N373),NA(),"OK"))</f>
        <v>#N/A</v>
      </c>
      <c r="O373" s="41" t="e">
        <f>IF(AND(NOT(ISBLANK('Contact Data Entry'!O373)),ISNA(VLOOKUP('Contact Data Entry'!O373,'DO NOT USE_School Picklist'!$L$3:$L$81,1,FALSE))),"Please select a value from the drop-down menu",IF('DO NOT USE_Contact Formulas'!A373,"OK",NA()))</f>
        <v>#N/A</v>
      </c>
      <c r="P373" s="41" t="e">
        <f>IF(AND(NOT(ISBLANK('Contact Data Entry'!P373)),NOT(ISNUMBER(MATCH("*@*.?*",'Contact Data Entry'!P373,0)))),"Email must be in a valid format",IF('DO NOT USE_Contact Formulas'!A373,"OK",NA()))</f>
        <v>#N/A</v>
      </c>
      <c r="Q373" s="41" t="e">
        <f>IF(LEN('Contact Data Entry'!Q373)&gt;50,"Parent/Guardian Name must be less than 50 characters",IF('DO NOT USE_Contact Formulas'!A373,"OK",NA()))</f>
        <v>#N/A</v>
      </c>
      <c r="R373" s="41" t="e">
        <f>IF(NOT(ISBLANK('Contact Data Entry'!R373)),IF(AND(ISNUMBER('Contact Data Entry'!R373),LEFT('Contact Data Entry'!R373,1)&lt;&gt;"1",LEN('Contact Data Entry'!R373)=10),"OK","Phone number must be valid format"),IF('DO NOT USE_Contact Formulas'!A373,"OK",NA()))</f>
        <v>#N/A</v>
      </c>
      <c r="S373" s="41" t="e">
        <f>IF(AND(NOT(ISBLANK('Contact Data Entry'!S373)),ISNA(VLOOKUP('Contact Data Entry'!S373,'DO NOT USE_School Picklist'!$N$3:$N$63,1,FALSE))),"Please select a value from the drop-down menu",IF('DO NOT USE_Contact Formulas'!A373,"OK",NA()))</f>
        <v>#N/A</v>
      </c>
      <c r="T373" s="41" t="e">
        <f>IF(AND(NOT(ISBLANK('Contact Data Entry'!T373)),ISNA(VLOOKUP('Contact Data Entry'!T373,'DO NOT USE_School Picklist'!$E$3:$E$10,1,FALSE))),"Please select a value from the drop-down menu",IF('DO NOT USE_Contact Formulas'!A373,"OK",NA()))</f>
        <v>#N/A</v>
      </c>
      <c r="U373" s="41" t="e">
        <f>IF(AND(NOT(ISBLANK('Contact Data Entry'!U373)),ISNA(VLOOKUP('Contact Data Entry'!U373,'DO NOT USE_School Picklist'!$F$3:$F$16,1,FALSE))),"Please select a value from the drop-down menu",IF('DO NOT USE_Contact Formulas'!A373,"OK",NA()))</f>
        <v>#N/A</v>
      </c>
      <c r="V373" s="41" t="e">
        <f>IF(LEN('Contact Data Entry'!V373)&gt;100,"Classroom(s) must be less than 100 characters",IF('DO NOT USE_Contact Formulas'!A373,"OK",NA()))</f>
        <v>#N/A</v>
      </c>
      <c r="W373" s="41" t="e">
        <f>IF(AND(NOT(ISBLANK('Contact Data Entry'!W373)),ISNA(VLOOKUP('Contact Data Entry'!W373,'DO NOT USE_School Picklist'!$K$3:$K$6,1,FALSE))),"Please select a value from the drop-down menu",IF('DO NOT USE_Contact Formulas'!A373,"OK",NA()))</f>
        <v>#N/A</v>
      </c>
      <c r="X373" s="41" t="e">
        <f>IF(AND(NOT(ISBLANK('Contact Data Entry'!X373)),ISNA(VLOOKUP('Contact Data Entry'!X373,'DO NOT USE_School Picklist'!$D$3:$D$5,1,FALSE))),"Please select a value from the drop-down menu",IF('DO NOT USE_Contact Formulas'!A373,"OK",NA()))</f>
        <v>#N/A</v>
      </c>
      <c r="Y373" s="41"/>
      <c r="Z373" s="41" t="e">
        <f>IF(AND(NOT(ISBLANK('Contact Data Entry'!Z373)),ISNA(VLOOKUP('Contact Data Entry'!Z373,'DO NOT USE_School Picklist'!$G$3:$G$5,1,FALSE))),"Please select a value from the drop-down menu",IF('DO NOT USE_Contact Formulas'!A373,"OK",NA()))</f>
        <v>#N/A</v>
      </c>
      <c r="AA373" s="41"/>
      <c r="AB373" s="41" t="e">
        <f>IF(AND(NOT(ISBLANK('Contact Data Entry'!AB373)),ISNA(VLOOKUP('Contact Data Entry'!AB373,'DO NOT USE_School Picklist'!$H$3:$H$4,1,FALSE))),"Please select a value from the drop-down menu",IF('DO NOT USE_Contact Formulas'!A373,"OK",NA()))</f>
        <v>#N/A</v>
      </c>
      <c r="AC373" s="41" t="e">
        <f ca="1">IF('Contact Data Entry'!AC373&gt;'DO NOT USE_School Picklist'!$C$3,"Test Date cannot be a future date",IF('DO NOT USE_Contact Formulas'!A373,"OK",NA()))</f>
        <v>#N/A</v>
      </c>
      <c r="AD373" s="41" t="e">
        <f>IF(AND(NOT(ISBLANK('Contact Data Entry'!AD373)),ISNA(VLOOKUP('Contact Data Entry'!AD373,'DO NOT USE_School Picklist'!$Q$3:$Q$8,1,FALSE))),"Please select a value from the drop-down menu",IF('DO NOT USE_Contact Formulas'!A373,"OK",NA()))</f>
        <v>#N/A</v>
      </c>
    </row>
    <row r="374" spans="1:30" x14ac:dyDescent="0.25">
      <c r="A374" s="40" t="e">
        <f>IF('DO NOT USE_Contact Formulas'!A374,IF('DO NOT USE_Contact Formulas'!B374,"Not all required fields are completed","OK"),NA())</f>
        <v>#N/A</v>
      </c>
      <c r="B374" s="41" t="e">
        <f>IF(AND('DO NOT USE_Contact Formulas'!A374,ISBLANK('Contact Data Entry'!B374)),"First Name is required",IF(NOT(ISBLANK('Contact Data Entry'!B374)),"OK",NA()))</f>
        <v>#N/A</v>
      </c>
      <c r="C374" s="41" t="e">
        <f>IF(AND('DO NOT USE_Contact Formulas'!A374,ISBLANK('Contact Data Entry'!C374)),"Last Name is required",IF(NOT(ISBLANK('Contact Data Entry'!C374)),"OK",NA()))</f>
        <v>#N/A</v>
      </c>
      <c r="D374" s="41" t="e">
        <f>IF(AND('DO NOT USE_Contact Formulas'!A374,ISBLANK('Contact Data Entry'!D374)),"Birthdate is required",IF(NOT(ISBLANK('Contact Data Entry'!D374)),"OK",NA()))</f>
        <v>#N/A</v>
      </c>
      <c r="E374" s="41" t="e">
        <f>IF(AND('DO NOT USE_Contact Formulas'!A374,ISBLANK('Contact Data Entry'!E374)),"Mobile Phone is required",IF(NOT(ISBLANK('Contact Data Entry'!E374)),IF(AND(ISNUMBER(VALUE('Contact Data Entry'!E374)),LEFT('Contact Data Entry'!E374,1)&lt;&gt;"1",LEN('Contact Data Entry'!E374)=10),"OK","Phone number must be valid format"),NA()))</f>
        <v>#N/A</v>
      </c>
      <c r="F374" s="41" t="e">
        <f>IF(LEN('Contact Data Entry'!F374)&gt;255,"Home Street Address must be less than 255 characters",IF('DO NOT USE_Contact Formulas'!A374,"OK",NA()))</f>
        <v>#N/A</v>
      </c>
      <c r="G374" s="41" t="e">
        <f>IF(LEN('Contact Data Entry'!G374)&gt;40,"City must be less than 40 characters",IF('DO NOT USE_Contact Formulas'!A374,"OK",NA()))</f>
        <v>#N/A</v>
      </c>
      <c r="H374" s="41" t="e">
        <f>IF(AND(NOT(ISBLANK('Contact Data Entry'!H374)),ISNA(VLOOKUP('Contact Data Entry'!H374,'DO NOT USE_School Picklist'!$P$3:$P$52,1,FALSE))),"Please select a value from the drop-down menu",IF('DO NOT USE_Contact Formulas'!A374,"OK",NA()))</f>
        <v>#N/A</v>
      </c>
      <c r="I374" s="41" t="e">
        <f>IF(AND('DO NOT USE_Contact Formulas'!A374,ISBLANK('Contact Data Entry'!I374)),"Zip is required",IF(ISBLANK('Contact Data Entry'!I374),NA(),"OK"))</f>
        <v>#N/A</v>
      </c>
      <c r="J374" s="41" t="e">
        <f>IF(AND('DO NOT USE_Contact Formulas'!A374,ISBLANK('Contact Data Entry'!J374)),"Student or Staff? is required",IF(ISBLANK('Contact Data Entry'!J374),NA(),IF(ISNA(VLOOKUP('Contact Data Entry'!J374,'DO NOT USE_School Picklist'!$B$3:$B$6,1,FALSE)),"Please select a value from the drop-down menu","OK")))</f>
        <v>#N/A</v>
      </c>
      <c r="K374" s="41" t="e">
        <f>IF(AND('Contact Data Entry'!J374='DO NOT USE_School Picklist'!$B$4,ISBLANK('Contact Data Entry'!K374)),"Occupation/Job Title is required if Student or Staff? is Yes, staff/faculty or volunteer",IF('DO NOT USE_Contact Formulas'!A374,"OK",NA()))</f>
        <v>#N/A</v>
      </c>
      <c r="L374" s="41" t="e">
        <f ca="1">IF('Contact Data Entry'!L374&gt;'DO NOT USE_School Picklist'!$C$3,"Date last on school campus/facility cannot be a future date",IF('DO NOT USE_Contact Formulas'!A374,IF(ISBLANK('Contact Data Entry'!L374),"Date last on school campus/facility is required","OK"),NA()))</f>
        <v>#N/A</v>
      </c>
      <c r="M374" s="42" t="e">
        <f ca="1">IF('Contact Data Entry'!M374&gt;'DO NOT USE_School Picklist'!$C$3,"Last Exposure Date cannot be a future date",IF('DO NOT USE_Contact Formulas'!A374,IF(ISBLANK('Contact Data Entry'!M374),"Last Exposure Date is required","OK"),NA()))</f>
        <v>#N/A</v>
      </c>
      <c r="N374" s="42" t="e">
        <f>IF(AND('DO NOT USE_Contact Formulas'!A374,ISBLANK('Contact Data Entry'!N374)),"Specific Place in the Location is required",IF(ISBLANK('Contact Data Entry'!N374),NA(),"OK"))</f>
        <v>#N/A</v>
      </c>
      <c r="O374" s="41" t="e">
        <f>IF(AND(NOT(ISBLANK('Contact Data Entry'!O374)),ISNA(VLOOKUP('Contact Data Entry'!O374,'DO NOT USE_School Picklist'!$L$3:$L$81,1,FALSE))),"Please select a value from the drop-down menu",IF('DO NOT USE_Contact Formulas'!A374,"OK",NA()))</f>
        <v>#N/A</v>
      </c>
      <c r="P374" s="41" t="e">
        <f>IF(AND(NOT(ISBLANK('Contact Data Entry'!P374)),NOT(ISNUMBER(MATCH("*@*.?*",'Contact Data Entry'!P374,0)))),"Email must be in a valid format",IF('DO NOT USE_Contact Formulas'!A374,"OK",NA()))</f>
        <v>#N/A</v>
      </c>
      <c r="Q374" s="41" t="e">
        <f>IF(LEN('Contact Data Entry'!Q374)&gt;50,"Parent/Guardian Name must be less than 50 characters",IF('DO NOT USE_Contact Formulas'!A374,"OK",NA()))</f>
        <v>#N/A</v>
      </c>
      <c r="R374" s="41" t="e">
        <f>IF(NOT(ISBLANK('Contact Data Entry'!R374)),IF(AND(ISNUMBER('Contact Data Entry'!R374),LEFT('Contact Data Entry'!R374,1)&lt;&gt;"1",LEN('Contact Data Entry'!R374)=10),"OK","Phone number must be valid format"),IF('DO NOT USE_Contact Formulas'!A374,"OK",NA()))</f>
        <v>#N/A</v>
      </c>
      <c r="S374" s="41" t="e">
        <f>IF(AND(NOT(ISBLANK('Contact Data Entry'!S374)),ISNA(VLOOKUP('Contact Data Entry'!S374,'DO NOT USE_School Picklist'!$N$3:$N$63,1,FALSE))),"Please select a value from the drop-down menu",IF('DO NOT USE_Contact Formulas'!A374,"OK",NA()))</f>
        <v>#N/A</v>
      </c>
      <c r="T374" s="41" t="e">
        <f>IF(AND(NOT(ISBLANK('Contact Data Entry'!T374)),ISNA(VLOOKUP('Contact Data Entry'!T374,'DO NOT USE_School Picklist'!$E$3:$E$10,1,FALSE))),"Please select a value from the drop-down menu",IF('DO NOT USE_Contact Formulas'!A374,"OK",NA()))</f>
        <v>#N/A</v>
      </c>
      <c r="U374" s="41" t="e">
        <f>IF(AND(NOT(ISBLANK('Contact Data Entry'!U374)),ISNA(VLOOKUP('Contact Data Entry'!U374,'DO NOT USE_School Picklist'!$F$3:$F$16,1,FALSE))),"Please select a value from the drop-down menu",IF('DO NOT USE_Contact Formulas'!A374,"OK",NA()))</f>
        <v>#N/A</v>
      </c>
      <c r="V374" s="41" t="e">
        <f>IF(LEN('Contact Data Entry'!V374)&gt;100,"Classroom(s) must be less than 100 characters",IF('DO NOT USE_Contact Formulas'!A374,"OK",NA()))</f>
        <v>#N/A</v>
      </c>
      <c r="W374" s="41" t="e">
        <f>IF(AND(NOT(ISBLANK('Contact Data Entry'!W374)),ISNA(VLOOKUP('Contact Data Entry'!W374,'DO NOT USE_School Picklist'!$K$3:$K$6,1,FALSE))),"Please select a value from the drop-down menu",IF('DO NOT USE_Contact Formulas'!A374,"OK",NA()))</f>
        <v>#N/A</v>
      </c>
      <c r="X374" s="41" t="e">
        <f>IF(AND(NOT(ISBLANK('Contact Data Entry'!X374)),ISNA(VLOOKUP('Contact Data Entry'!X374,'DO NOT USE_School Picklist'!$D$3:$D$5,1,FALSE))),"Please select a value from the drop-down menu",IF('DO NOT USE_Contact Formulas'!A374,"OK",NA()))</f>
        <v>#N/A</v>
      </c>
      <c r="Y374" s="41"/>
      <c r="Z374" s="41" t="e">
        <f>IF(AND(NOT(ISBLANK('Contact Data Entry'!Z374)),ISNA(VLOOKUP('Contact Data Entry'!Z374,'DO NOT USE_School Picklist'!$G$3:$G$5,1,FALSE))),"Please select a value from the drop-down menu",IF('DO NOT USE_Contact Formulas'!A374,"OK",NA()))</f>
        <v>#N/A</v>
      </c>
      <c r="AA374" s="41"/>
      <c r="AB374" s="41" t="e">
        <f>IF(AND(NOT(ISBLANK('Contact Data Entry'!AB374)),ISNA(VLOOKUP('Contact Data Entry'!AB374,'DO NOT USE_School Picklist'!$H$3:$H$4,1,FALSE))),"Please select a value from the drop-down menu",IF('DO NOT USE_Contact Formulas'!A374,"OK",NA()))</f>
        <v>#N/A</v>
      </c>
      <c r="AC374" s="41" t="e">
        <f ca="1">IF('Contact Data Entry'!AC374&gt;'DO NOT USE_School Picklist'!$C$3,"Test Date cannot be a future date",IF('DO NOT USE_Contact Formulas'!A374,"OK",NA()))</f>
        <v>#N/A</v>
      </c>
      <c r="AD374" s="41" t="e">
        <f>IF(AND(NOT(ISBLANK('Contact Data Entry'!AD374)),ISNA(VLOOKUP('Contact Data Entry'!AD374,'DO NOT USE_School Picklist'!$Q$3:$Q$8,1,FALSE))),"Please select a value from the drop-down menu",IF('DO NOT USE_Contact Formulas'!A374,"OK",NA()))</f>
        <v>#N/A</v>
      </c>
    </row>
    <row r="375" spans="1:30" x14ac:dyDescent="0.25">
      <c r="A375" s="40" t="e">
        <f>IF('DO NOT USE_Contact Formulas'!A375,IF('DO NOT USE_Contact Formulas'!B375,"Not all required fields are completed","OK"),NA())</f>
        <v>#N/A</v>
      </c>
      <c r="B375" s="41" t="e">
        <f>IF(AND('DO NOT USE_Contact Formulas'!A375,ISBLANK('Contact Data Entry'!B375)),"First Name is required",IF(NOT(ISBLANK('Contact Data Entry'!B375)),"OK",NA()))</f>
        <v>#N/A</v>
      </c>
      <c r="C375" s="41" t="e">
        <f>IF(AND('DO NOT USE_Contact Formulas'!A375,ISBLANK('Contact Data Entry'!C375)),"Last Name is required",IF(NOT(ISBLANK('Contact Data Entry'!C375)),"OK",NA()))</f>
        <v>#N/A</v>
      </c>
      <c r="D375" s="41" t="e">
        <f>IF(AND('DO NOT USE_Contact Formulas'!A375,ISBLANK('Contact Data Entry'!D375)),"Birthdate is required",IF(NOT(ISBLANK('Contact Data Entry'!D375)),"OK",NA()))</f>
        <v>#N/A</v>
      </c>
      <c r="E375" s="41" t="e">
        <f>IF(AND('DO NOT USE_Contact Formulas'!A375,ISBLANK('Contact Data Entry'!E375)),"Mobile Phone is required",IF(NOT(ISBLANK('Contact Data Entry'!E375)),IF(AND(ISNUMBER(VALUE('Contact Data Entry'!E375)),LEFT('Contact Data Entry'!E375,1)&lt;&gt;"1",LEN('Contact Data Entry'!E375)=10),"OK","Phone number must be valid format"),NA()))</f>
        <v>#N/A</v>
      </c>
      <c r="F375" s="41" t="e">
        <f>IF(LEN('Contact Data Entry'!F375)&gt;255,"Home Street Address must be less than 255 characters",IF('DO NOT USE_Contact Formulas'!A375,"OK",NA()))</f>
        <v>#N/A</v>
      </c>
      <c r="G375" s="41" t="e">
        <f>IF(LEN('Contact Data Entry'!G375)&gt;40,"City must be less than 40 characters",IF('DO NOT USE_Contact Formulas'!A375,"OK",NA()))</f>
        <v>#N/A</v>
      </c>
      <c r="H375" s="41" t="e">
        <f>IF(AND(NOT(ISBLANK('Contact Data Entry'!H375)),ISNA(VLOOKUP('Contact Data Entry'!H375,'DO NOT USE_School Picklist'!$P$3:$P$52,1,FALSE))),"Please select a value from the drop-down menu",IF('DO NOT USE_Contact Formulas'!A375,"OK",NA()))</f>
        <v>#N/A</v>
      </c>
      <c r="I375" s="41" t="e">
        <f>IF(AND('DO NOT USE_Contact Formulas'!A375,ISBLANK('Contact Data Entry'!I375)),"Zip is required",IF(ISBLANK('Contact Data Entry'!I375),NA(),"OK"))</f>
        <v>#N/A</v>
      </c>
      <c r="J375" s="41" t="e">
        <f>IF(AND('DO NOT USE_Contact Formulas'!A375,ISBLANK('Contact Data Entry'!J375)),"Student or Staff? is required",IF(ISBLANK('Contact Data Entry'!J375),NA(),IF(ISNA(VLOOKUP('Contact Data Entry'!J375,'DO NOT USE_School Picklist'!$B$3:$B$6,1,FALSE)),"Please select a value from the drop-down menu","OK")))</f>
        <v>#N/A</v>
      </c>
      <c r="K375" s="41" t="e">
        <f>IF(AND('Contact Data Entry'!J375='DO NOT USE_School Picklist'!$B$4,ISBLANK('Contact Data Entry'!K375)),"Occupation/Job Title is required if Student or Staff? is Yes, staff/faculty or volunteer",IF('DO NOT USE_Contact Formulas'!A375,"OK",NA()))</f>
        <v>#N/A</v>
      </c>
      <c r="L375" s="41" t="e">
        <f ca="1">IF('Contact Data Entry'!L375&gt;'DO NOT USE_School Picklist'!$C$3,"Date last on school campus/facility cannot be a future date",IF('DO NOT USE_Contact Formulas'!A375,IF(ISBLANK('Contact Data Entry'!L375),"Date last on school campus/facility is required","OK"),NA()))</f>
        <v>#N/A</v>
      </c>
      <c r="M375" s="42" t="e">
        <f ca="1">IF('Contact Data Entry'!M375&gt;'DO NOT USE_School Picklist'!$C$3,"Last Exposure Date cannot be a future date",IF('DO NOT USE_Contact Formulas'!A375,IF(ISBLANK('Contact Data Entry'!M375),"Last Exposure Date is required","OK"),NA()))</f>
        <v>#N/A</v>
      </c>
      <c r="N375" s="42" t="e">
        <f>IF(AND('DO NOT USE_Contact Formulas'!A375,ISBLANK('Contact Data Entry'!N375)),"Specific Place in the Location is required",IF(ISBLANK('Contact Data Entry'!N375),NA(),"OK"))</f>
        <v>#N/A</v>
      </c>
      <c r="O375" s="41" t="e">
        <f>IF(AND(NOT(ISBLANK('Contact Data Entry'!O375)),ISNA(VLOOKUP('Contact Data Entry'!O375,'DO NOT USE_School Picklist'!$L$3:$L$81,1,FALSE))),"Please select a value from the drop-down menu",IF('DO NOT USE_Contact Formulas'!A375,"OK",NA()))</f>
        <v>#N/A</v>
      </c>
      <c r="P375" s="41" t="e">
        <f>IF(AND(NOT(ISBLANK('Contact Data Entry'!P375)),NOT(ISNUMBER(MATCH("*@*.?*",'Contact Data Entry'!P375,0)))),"Email must be in a valid format",IF('DO NOT USE_Contact Formulas'!A375,"OK",NA()))</f>
        <v>#N/A</v>
      </c>
      <c r="Q375" s="41" t="e">
        <f>IF(LEN('Contact Data Entry'!Q375)&gt;50,"Parent/Guardian Name must be less than 50 characters",IF('DO NOT USE_Contact Formulas'!A375,"OK",NA()))</f>
        <v>#N/A</v>
      </c>
      <c r="R375" s="41" t="e">
        <f>IF(NOT(ISBLANK('Contact Data Entry'!R375)),IF(AND(ISNUMBER('Contact Data Entry'!R375),LEFT('Contact Data Entry'!R375,1)&lt;&gt;"1",LEN('Contact Data Entry'!R375)=10),"OK","Phone number must be valid format"),IF('DO NOT USE_Contact Formulas'!A375,"OK",NA()))</f>
        <v>#N/A</v>
      </c>
      <c r="S375" s="41" t="e">
        <f>IF(AND(NOT(ISBLANK('Contact Data Entry'!S375)),ISNA(VLOOKUP('Contact Data Entry'!S375,'DO NOT USE_School Picklist'!$N$3:$N$63,1,FALSE))),"Please select a value from the drop-down menu",IF('DO NOT USE_Contact Formulas'!A375,"OK",NA()))</f>
        <v>#N/A</v>
      </c>
      <c r="T375" s="41" t="e">
        <f>IF(AND(NOT(ISBLANK('Contact Data Entry'!T375)),ISNA(VLOOKUP('Contact Data Entry'!T375,'DO NOT USE_School Picklist'!$E$3:$E$10,1,FALSE))),"Please select a value from the drop-down menu",IF('DO NOT USE_Contact Formulas'!A375,"OK",NA()))</f>
        <v>#N/A</v>
      </c>
      <c r="U375" s="41" t="e">
        <f>IF(AND(NOT(ISBLANK('Contact Data Entry'!U375)),ISNA(VLOOKUP('Contact Data Entry'!U375,'DO NOT USE_School Picklist'!$F$3:$F$16,1,FALSE))),"Please select a value from the drop-down menu",IF('DO NOT USE_Contact Formulas'!A375,"OK",NA()))</f>
        <v>#N/A</v>
      </c>
      <c r="V375" s="41" t="e">
        <f>IF(LEN('Contact Data Entry'!V375)&gt;100,"Classroom(s) must be less than 100 characters",IF('DO NOT USE_Contact Formulas'!A375,"OK",NA()))</f>
        <v>#N/A</v>
      </c>
      <c r="W375" s="41" t="e">
        <f>IF(AND(NOT(ISBLANK('Contact Data Entry'!W375)),ISNA(VLOOKUP('Contact Data Entry'!W375,'DO NOT USE_School Picklist'!$K$3:$K$6,1,FALSE))),"Please select a value from the drop-down menu",IF('DO NOT USE_Contact Formulas'!A375,"OK",NA()))</f>
        <v>#N/A</v>
      </c>
      <c r="X375" s="41" t="e">
        <f>IF(AND(NOT(ISBLANK('Contact Data Entry'!X375)),ISNA(VLOOKUP('Contact Data Entry'!X375,'DO NOT USE_School Picklist'!$D$3:$D$5,1,FALSE))),"Please select a value from the drop-down menu",IF('DO NOT USE_Contact Formulas'!A375,"OK",NA()))</f>
        <v>#N/A</v>
      </c>
      <c r="Y375" s="41"/>
      <c r="Z375" s="41" t="e">
        <f>IF(AND(NOT(ISBLANK('Contact Data Entry'!Z375)),ISNA(VLOOKUP('Contact Data Entry'!Z375,'DO NOT USE_School Picklist'!$G$3:$G$5,1,FALSE))),"Please select a value from the drop-down menu",IF('DO NOT USE_Contact Formulas'!A375,"OK",NA()))</f>
        <v>#N/A</v>
      </c>
      <c r="AA375" s="41"/>
      <c r="AB375" s="41" t="e">
        <f>IF(AND(NOT(ISBLANK('Contact Data Entry'!AB375)),ISNA(VLOOKUP('Contact Data Entry'!AB375,'DO NOT USE_School Picklist'!$H$3:$H$4,1,FALSE))),"Please select a value from the drop-down menu",IF('DO NOT USE_Contact Formulas'!A375,"OK",NA()))</f>
        <v>#N/A</v>
      </c>
      <c r="AC375" s="41" t="e">
        <f ca="1">IF('Contact Data Entry'!AC375&gt;'DO NOT USE_School Picklist'!$C$3,"Test Date cannot be a future date",IF('DO NOT USE_Contact Formulas'!A375,"OK",NA()))</f>
        <v>#N/A</v>
      </c>
      <c r="AD375" s="41" t="e">
        <f>IF(AND(NOT(ISBLANK('Contact Data Entry'!AD375)),ISNA(VLOOKUP('Contact Data Entry'!AD375,'DO NOT USE_School Picklist'!$Q$3:$Q$8,1,FALSE))),"Please select a value from the drop-down menu",IF('DO NOT USE_Contact Formulas'!A375,"OK",NA()))</f>
        <v>#N/A</v>
      </c>
    </row>
    <row r="376" spans="1:30" x14ac:dyDescent="0.25">
      <c r="A376" s="40" t="e">
        <f>IF('DO NOT USE_Contact Formulas'!A376,IF('DO NOT USE_Contact Formulas'!B376,"Not all required fields are completed","OK"),NA())</f>
        <v>#N/A</v>
      </c>
      <c r="B376" s="41" t="e">
        <f>IF(AND('DO NOT USE_Contact Formulas'!A376,ISBLANK('Contact Data Entry'!B376)),"First Name is required",IF(NOT(ISBLANK('Contact Data Entry'!B376)),"OK",NA()))</f>
        <v>#N/A</v>
      </c>
      <c r="C376" s="41" t="e">
        <f>IF(AND('DO NOT USE_Contact Formulas'!A376,ISBLANK('Contact Data Entry'!C376)),"Last Name is required",IF(NOT(ISBLANK('Contact Data Entry'!C376)),"OK",NA()))</f>
        <v>#N/A</v>
      </c>
      <c r="D376" s="41" t="e">
        <f>IF(AND('DO NOT USE_Contact Formulas'!A376,ISBLANK('Contact Data Entry'!D376)),"Birthdate is required",IF(NOT(ISBLANK('Contact Data Entry'!D376)),"OK",NA()))</f>
        <v>#N/A</v>
      </c>
      <c r="E376" s="41" t="e">
        <f>IF(AND('DO NOT USE_Contact Formulas'!A376,ISBLANK('Contact Data Entry'!E376)),"Mobile Phone is required",IF(NOT(ISBLANK('Contact Data Entry'!E376)),IF(AND(ISNUMBER(VALUE('Contact Data Entry'!E376)),LEFT('Contact Data Entry'!E376,1)&lt;&gt;"1",LEN('Contact Data Entry'!E376)=10),"OK","Phone number must be valid format"),NA()))</f>
        <v>#N/A</v>
      </c>
      <c r="F376" s="41" t="e">
        <f>IF(LEN('Contact Data Entry'!F376)&gt;255,"Home Street Address must be less than 255 characters",IF('DO NOT USE_Contact Formulas'!A376,"OK",NA()))</f>
        <v>#N/A</v>
      </c>
      <c r="G376" s="41" t="e">
        <f>IF(LEN('Contact Data Entry'!G376)&gt;40,"City must be less than 40 characters",IF('DO NOT USE_Contact Formulas'!A376,"OK",NA()))</f>
        <v>#N/A</v>
      </c>
      <c r="H376" s="41" t="e">
        <f>IF(AND(NOT(ISBLANK('Contact Data Entry'!H376)),ISNA(VLOOKUP('Contact Data Entry'!H376,'DO NOT USE_School Picklist'!$P$3:$P$52,1,FALSE))),"Please select a value from the drop-down menu",IF('DO NOT USE_Contact Formulas'!A376,"OK",NA()))</f>
        <v>#N/A</v>
      </c>
      <c r="I376" s="41" t="e">
        <f>IF(AND('DO NOT USE_Contact Formulas'!A376,ISBLANK('Contact Data Entry'!I376)),"Zip is required",IF(ISBLANK('Contact Data Entry'!I376),NA(),"OK"))</f>
        <v>#N/A</v>
      </c>
      <c r="J376" s="41" t="e">
        <f>IF(AND('DO NOT USE_Contact Formulas'!A376,ISBLANK('Contact Data Entry'!J376)),"Student or Staff? is required",IF(ISBLANK('Contact Data Entry'!J376),NA(),IF(ISNA(VLOOKUP('Contact Data Entry'!J376,'DO NOT USE_School Picklist'!$B$3:$B$6,1,FALSE)),"Please select a value from the drop-down menu","OK")))</f>
        <v>#N/A</v>
      </c>
      <c r="K376" s="41" t="e">
        <f>IF(AND('Contact Data Entry'!J376='DO NOT USE_School Picklist'!$B$4,ISBLANK('Contact Data Entry'!K376)),"Occupation/Job Title is required if Student or Staff? is Yes, staff/faculty or volunteer",IF('DO NOT USE_Contact Formulas'!A376,"OK",NA()))</f>
        <v>#N/A</v>
      </c>
      <c r="L376" s="41" t="e">
        <f ca="1">IF('Contact Data Entry'!L376&gt;'DO NOT USE_School Picklist'!$C$3,"Date last on school campus/facility cannot be a future date",IF('DO NOT USE_Contact Formulas'!A376,IF(ISBLANK('Contact Data Entry'!L376),"Date last on school campus/facility is required","OK"),NA()))</f>
        <v>#N/A</v>
      </c>
      <c r="M376" s="42" t="e">
        <f ca="1">IF('Contact Data Entry'!M376&gt;'DO NOT USE_School Picklist'!$C$3,"Last Exposure Date cannot be a future date",IF('DO NOT USE_Contact Formulas'!A376,IF(ISBLANK('Contact Data Entry'!M376),"Last Exposure Date is required","OK"),NA()))</f>
        <v>#N/A</v>
      </c>
      <c r="N376" s="42" t="e">
        <f>IF(AND('DO NOT USE_Contact Formulas'!A376,ISBLANK('Contact Data Entry'!N376)),"Specific Place in the Location is required",IF(ISBLANK('Contact Data Entry'!N376),NA(),"OK"))</f>
        <v>#N/A</v>
      </c>
      <c r="O376" s="41" t="e">
        <f>IF(AND(NOT(ISBLANK('Contact Data Entry'!O376)),ISNA(VLOOKUP('Contact Data Entry'!O376,'DO NOT USE_School Picklist'!$L$3:$L$81,1,FALSE))),"Please select a value from the drop-down menu",IF('DO NOT USE_Contact Formulas'!A376,"OK",NA()))</f>
        <v>#N/A</v>
      </c>
      <c r="P376" s="41" t="e">
        <f>IF(AND(NOT(ISBLANK('Contact Data Entry'!P376)),NOT(ISNUMBER(MATCH("*@*.?*",'Contact Data Entry'!P376,0)))),"Email must be in a valid format",IF('DO NOT USE_Contact Formulas'!A376,"OK",NA()))</f>
        <v>#N/A</v>
      </c>
      <c r="Q376" s="41" t="e">
        <f>IF(LEN('Contact Data Entry'!Q376)&gt;50,"Parent/Guardian Name must be less than 50 characters",IF('DO NOT USE_Contact Formulas'!A376,"OK",NA()))</f>
        <v>#N/A</v>
      </c>
      <c r="R376" s="41" t="e">
        <f>IF(NOT(ISBLANK('Contact Data Entry'!R376)),IF(AND(ISNUMBER('Contact Data Entry'!R376),LEFT('Contact Data Entry'!R376,1)&lt;&gt;"1",LEN('Contact Data Entry'!R376)=10),"OK","Phone number must be valid format"),IF('DO NOT USE_Contact Formulas'!A376,"OK",NA()))</f>
        <v>#N/A</v>
      </c>
      <c r="S376" s="41" t="e">
        <f>IF(AND(NOT(ISBLANK('Contact Data Entry'!S376)),ISNA(VLOOKUP('Contact Data Entry'!S376,'DO NOT USE_School Picklist'!$N$3:$N$63,1,FALSE))),"Please select a value from the drop-down menu",IF('DO NOT USE_Contact Formulas'!A376,"OK",NA()))</f>
        <v>#N/A</v>
      </c>
      <c r="T376" s="41" t="e">
        <f>IF(AND(NOT(ISBLANK('Contact Data Entry'!T376)),ISNA(VLOOKUP('Contact Data Entry'!T376,'DO NOT USE_School Picklist'!$E$3:$E$10,1,FALSE))),"Please select a value from the drop-down menu",IF('DO NOT USE_Contact Formulas'!A376,"OK",NA()))</f>
        <v>#N/A</v>
      </c>
      <c r="U376" s="41" t="e">
        <f>IF(AND(NOT(ISBLANK('Contact Data Entry'!U376)),ISNA(VLOOKUP('Contact Data Entry'!U376,'DO NOT USE_School Picklist'!$F$3:$F$16,1,FALSE))),"Please select a value from the drop-down menu",IF('DO NOT USE_Contact Formulas'!A376,"OK",NA()))</f>
        <v>#N/A</v>
      </c>
      <c r="V376" s="41" t="e">
        <f>IF(LEN('Contact Data Entry'!V376)&gt;100,"Classroom(s) must be less than 100 characters",IF('DO NOT USE_Contact Formulas'!A376,"OK",NA()))</f>
        <v>#N/A</v>
      </c>
      <c r="W376" s="41" t="e">
        <f>IF(AND(NOT(ISBLANK('Contact Data Entry'!W376)),ISNA(VLOOKUP('Contact Data Entry'!W376,'DO NOT USE_School Picklist'!$K$3:$K$6,1,FALSE))),"Please select a value from the drop-down menu",IF('DO NOT USE_Contact Formulas'!A376,"OK",NA()))</f>
        <v>#N/A</v>
      </c>
      <c r="X376" s="41" t="e">
        <f>IF(AND(NOT(ISBLANK('Contact Data Entry'!X376)),ISNA(VLOOKUP('Contact Data Entry'!X376,'DO NOT USE_School Picklist'!$D$3:$D$5,1,FALSE))),"Please select a value from the drop-down menu",IF('DO NOT USE_Contact Formulas'!A376,"OK",NA()))</f>
        <v>#N/A</v>
      </c>
      <c r="Y376" s="41"/>
      <c r="Z376" s="41" t="e">
        <f>IF(AND(NOT(ISBLANK('Contact Data Entry'!Z376)),ISNA(VLOOKUP('Contact Data Entry'!Z376,'DO NOT USE_School Picklist'!$G$3:$G$5,1,FALSE))),"Please select a value from the drop-down menu",IF('DO NOT USE_Contact Formulas'!A376,"OK",NA()))</f>
        <v>#N/A</v>
      </c>
      <c r="AA376" s="41"/>
      <c r="AB376" s="41" t="e">
        <f>IF(AND(NOT(ISBLANK('Contact Data Entry'!AB376)),ISNA(VLOOKUP('Contact Data Entry'!AB376,'DO NOT USE_School Picklist'!$H$3:$H$4,1,FALSE))),"Please select a value from the drop-down menu",IF('DO NOT USE_Contact Formulas'!A376,"OK",NA()))</f>
        <v>#N/A</v>
      </c>
      <c r="AC376" s="41" t="e">
        <f ca="1">IF('Contact Data Entry'!AC376&gt;'DO NOT USE_School Picklist'!$C$3,"Test Date cannot be a future date",IF('DO NOT USE_Contact Formulas'!A376,"OK",NA()))</f>
        <v>#N/A</v>
      </c>
      <c r="AD376" s="41" t="e">
        <f>IF(AND(NOT(ISBLANK('Contact Data Entry'!AD376)),ISNA(VLOOKUP('Contact Data Entry'!AD376,'DO NOT USE_School Picklist'!$Q$3:$Q$8,1,FALSE))),"Please select a value from the drop-down menu",IF('DO NOT USE_Contact Formulas'!A376,"OK",NA()))</f>
        <v>#N/A</v>
      </c>
    </row>
    <row r="377" spans="1:30" x14ac:dyDescent="0.25">
      <c r="A377" s="40" t="e">
        <f>IF('DO NOT USE_Contact Formulas'!A377,IF('DO NOT USE_Contact Formulas'!B377,"Not all required fields are completed","OK"),NA())</f>
        <v>#N/A</v>
      </c>
      <c r="B377" s="41" t="e">
        <f>IF(AND('DO NOT USE_Contact Formulas'!A377,ISBLANK('Contact Data Entry'!B377)),"First Name is required",IF(NOT(ISBLANK('Contact Data Entry'!B377)),"OK",NA()))</f>
        <v>#N/A</v>
      </c>
      <c r="C377" s="41" t="e">
        <f>IF(AND('DO NOT USE_Contact Formulas'!A377,ISBLANK('Contact Data Entry'!C377)),"Last Name is required",IF(NOT(ISBLANK('Contact Data Entry'!C377)),"OK",NA()))</f>
        <v>#N/A</v>
      </c>
      <c r="D377" s="41" t="e">
        <f>IF(AND('DO NOT USE_Contact Formulas'!A377,ISBLANK('Contact Data Entry'!D377)),"Birthdate is required",IF(NOT(ISBLANK('Contact Data Entry'!D377)),"OK",NA()))</f>
        <v>#N/A</v>
      </c>
      <c r="E377" s="41" t="e">
        <f>IF(AND('DO NOT USE_Contact Formulas'!A377,ISBLANK('Contact Data Entry'!E377)),"Mobile Phone is required",IF(NOT(ISBLANK('Contact Data Entry'!E377)),IF(AND(ISNUMBER(VALUE('Contact Data Entry'!E377)),LEFT('Contact Data Entry'!E377,1)&lt;&gt;"1",LEN('Contact Data Entry'!E377)=10),"OK","Phone number must be valid format"),NA()))</f>
        <v>#N/A</v>
      </c>
      <c r="F377" s="41" t="e">
        <f>IF(LEN('Contact Data Entry'!F377)&gt;255,"Home Street Address must be less than 255 characters",IF('DO NOT USE_Contact Formulas'!A377,"OK",NA()))</f>
        <v>#N/A</v>
      </c>
      <c r="G377" s="41" t="e">
        <f>IF(LEN('Contact Data Entry'!G377)&gt;40,"City must be less than 40 characters",IF('DO NOT USE_Contact Formulas'!A377,"OK",NA()))</f>
        <v>#N/A</v>
      </c>
      <c r="H377" s="41" t="e">
        <f>IF(AND(NOT(ISBLANK('Contact Data Entry'!H377)),ISNA(VLOOKUP('Contact Data Entry'!H377,'DO NOT USE_School Picklist'!$P$3:$P$52,1,FALSE))),"Please select a value from the drop-down menu",IF('DO NOT USE_Contact Formulas'!A377,"OK",NA()))</f>
        <v>#N/A</v>
      </c>
      <c r="I377" s="41" t="e">
        <f>IF(AND('DO NOT USE_Contact Formulas'!A377,ISBLANK('Contact Data Entry'!I377)),"Zip is required",IF(ISBLANK('Contact Data Entry'!I377),NA(),"OK"))</f>
        <v>#N/A</v>
      </c>
      <c r="J377" s="41" t="e">
        <f>IF(AND('DO NOT USE_Contact Formulas'!A377,ISBLANK('Contact Data Entry'!J377)),"Student or Staff? is required",IF(ISBLANK('Contact Data Entry'!J377),NA(),IF(ISNA(VLOOKUP('Contact Data Entry'!J377,'DO NOT USE_School Picklist'!$B$3:$B$6,1,FALSE)),"Please select a value from the drop-down menu","OK")))</f>
        <v>#N/A</v>
      </c>
      <c r="K377" s="41" t="e">
        <f>IF(AND('Contact Data Entry'!J377='DO NOT USE_School Picklist'!$B$4,ISBLANK('Contact Data Entry'!K377)),"Occupation/Job Title is required if Student or Staff? is Yes, staff/faculty or volunteer",IF('DO NOT USE_Contact Formulas'!A377,"OK",NA()))</f>
        <v>#N/A</v>
      </c>
      <c r="L377" s="41" t="e">
        <f ca="1">IF('Contact Data Entry'!L377&gt;'DO NOT USE_School Picklist'!$C$3,"Date last on school campus/facility cannot be a future date",IF('DO NOT USE_Contact Formulas'!A377,IF(ISBLANK('Contact Data Entry'!L377),"Date last on school campus/facility is required","OK"),NA()))</f>
        <v>#N/A</v>
      </c>
      <c r="M377" s="42" t="e">
        <f ca="1">IF('Contact Data Entry'!M377&gt;'DO NOT USE_School Picklist'!$C$3,"Last Exposure Date cannot be a future date",IF('DO NOT USE_Contact Formulas'!A377,IF(ISBLANK('Contact Data Entry'!M377),"Last Exposure Date is required","OK"),NA()))</f>
        <v>#N/A</v>
      </c>
      <c r="N377" s="42" t="e">
        <f>IF(AND('DO NOT USE_Contact Formulas'!A377,ISBLANK('Contact Data Entry'!N377)),"Specific Place in the Location is required",IF(ISBLANK('Contact Data Entry'!N377),NA(),"OK"))</f>
        <v>#N/A</v>
      </c>
      <c r="O377" s="41" t="e">
        <f>IF(AND(NOT(ISBLANK('Contact Data Entry'!O377)),ISNA(VLOOKUP('Contact Data Entry'!O377,'DO NOT USE_School Picklist'!$L$3:$L$81,1,FALSE))),"Please select a value from the drop-down menu",IF('DO NOT USE_Contact Formulas'!A377,"OK",NA()))</f>
        <v>#N/A</v>
      </c>
      <c r="P377" s="41" t="e">
        <f>IF(AND(NOT(ISBLANK('Contact Data Entry'!P377)),NOT(ISNUMBER(MATCH("*@*.?*",'Contact Data Entry'!P377,0)))),"Email must be in a valid format",IF('DO NOT USE_Contact Formulas'!A377,"OK",NA()))</f>
        <v>#N/A</v>
      </c>
      <c r="Q377" s="41" t="e">
        <f>IF(LEN('Contact Data Entry'!Q377)&gt;50,"Parent/Guardian Name must be less than 50 characters",IF('DO NOT USE_Contact Formulas'!A377,"OK",NA()))</f>
        <v>#N/A</v>
      </c>
      <c r="R377" s="41" t="e">
        <f>IF(NOT(ISBLANK('Contact Data Entry'!R377)),IF(AND(ISNUMBER('Contact Data Entry'!R377),LEFT('Contact Data Entry'!R377,1)&lt;&gt;"1",LEN('Contact Data Entry'!R377)=10),"OK","Phone number must be valid format"),IF('DO NOT USE_Contact Formulas'!A377,"OK",NA()))</f>
        <v>#N/A</v>
      </c>
      <c r="S377" s="41" t="e">
        <f>IF(AND(NOT(ISBLANK('Contact Data Entry'!S377)),ISNA(VLOOKUP('Contact Data Entry'!S377,'DO NOT USE_School Picklist'!$N$3:$N$63,1,FALSE))),"Please select a value from the drop-down menu",IF('DO NOT USE_Contact Formulas'!A377,"OK",NA()))</f>
        <v>#N/A</v>
      </c>
      <c r="T377" s="41" t="e">
        <f>IF(AND(NOT(ISBLANK('Contact Data Entry'!T377)),ISNA(VLOOKUP('Contact Data Entry'!T377,'DO NOT USE_School Picklist'!$E$3:$E$10,1,FALSE))),"Please select a value from the drop-down menu",IF('DO NOT USE_Contact Formulas'!A377,"OK",NA()))</f>
        <v>#N/A</v>
      </c>
      <c r="U377" s="41" t="e">
        <f>IF(AND(NOT(ISBLANK('Contact Data Entry'!U377)),ISNA(VLOOKUP('Contact Data Entry'!U377,'DO NOT USE_School Picklist'!$F$3:$F$16,1,FALSE))),"Please select a value from the drop-down menu",IF('DO NOT USE_Contact Formulas'!A377,"OK",NA()))</f>
        <v>#N/A</v>
      </c>
      <c r="V377" s="41" t="e">
        <f>IF(LEN('Contact Data Entry'!V377)&gt;100,"Classroom(s) must be less than 100 characters",IF('DO NOT USE_Contact Formulas'!A377,"OK",NA()))</f>
        <v>#N/A</v>
      </c>
      <c r="W377" s="41" t="e">
        <f>IF(AND(NOT(ISBLANK('Contact Data Entry'!W377)),ISNA(VLOOKUP('Contact Data Entry'!W377,'DO NOT USE_School Picklist'!$K$3:$K$6,1,FALSE))),"Please select a value from the drop-down menu",IF('DO NOT USE_Contact Formulas'!A377,"OK",NA()))</f>
        <v>#N/A</v>
      </c>
      <c r="X377" s="41" t="e">
        <f>IF(AND(NOT(ISBLANK('Contact Data Entry'!X377)),ISNA(VLOOKUP('Contact Data Entry'!X377,'DO NOT USE_School Picklist'!$D$3:$D$5,1,FALSE))),"Please select a value from the drop-down menu",IF('DO NOT USE_Contact Formulas'!A377,"OK",NA()))</f>
        <v>#N/A</v>
      </c>
      <c r="Y377" s="41"/>
      <c r="Z377" s="41" t="e">
        <f>IF(AND(NOT(ISBLANK('Contact Data Entry'!Z377)),ISNA(VLOOKUP('Contact Data Entry'!Z377,'DO NOT USE_School Picklist'!$G$3:$G$5,1,FALSE))),"Please select a value from the drop-down menu",IF('DO NOT USE_Contact Formulas'!A377,"OK",NA()))</f>
        <v>#N/A</v>
      </c>
      <c r="AA377" s="41"/>
      <c r="AB377" s="41" t="e">
        <f>IF(AND(NOT(ISBLANK('Contact Data Entry'!AB377)),ISNA(VLOOKUP('Contact Data Entry'!AB377,'DO NOT USE_School Picklist'!$H$3:$H$4,1,FALSE))),"Please select a value from the drop-down menu",IF('DO NOT USE_Contact Formulas'!A377,"OK",NA()))</f>
        <v>#N/A</v>
      </c>
      <c r="AC377" s="41" t="e">
        <f ca="1">IF('Contact Data Entry'!AC377&gt;'DO NOT USE_School Picklist'!$C$3,"Test Date cannot be a future date",IF('DO NOT USE_Contact Formulas'!A377,"OK",NA()))</f>
        <v>#N/A</v>
      </c>
      <c r="AD377" s="41" t="e">
        <f>IF(AND(NOT(ISBLANK('Contact Data Entry'!AD377)),ISNA(VLOOKUP('Contact Data Entry'!AD377,'DO NOT USE_School Picklist'!$Q$3:$Q$8,1,FALSE))),"Please select a value from the drop-down menu",IF('DO NOT USE_Contact Formulas'!A377,"OK",NA()))</f>
        <v>#N/A</v>
      </c>
    </row>
    <row r="378" spans="1:30" x14ac:dyDescent="0.25">
      <c r="A378" s="40" t="e">
        <f>IF('DO NOT USE_Contact Formulas'!A378,IF('DO NOT USE_Contact Formulas'!B378,"Not all required fields are completed","OK"),NA())</f>
        <v>#N/A</v>
      </c>
      <c r="B378" s="41" t="e">
        <f>IF(AND('DO NOT USE_Contact Formulas'!A378,ISBLANK('Contact Data Entry'!B378)),"First Name is required",IF(NOT(ISBLANK('Contact Data Entry'!B378)),"OK",NA()))</f>
        <v>#N/A</v>
      </c>
      <c r="C378" s="41" t="e">
        <f>IF(AND('DO NOT USE_Contact Formulas'!A378,ISBLANK('Contact Data Entry'!C378)),"Last Name is required",IF(NOT(ISBLANK('Contact Data Entry'!C378)),"OK",NA()))</f>
        <v>#N/A</v>
      </c>
      <c r="D378" s="41" t="e">
        <f>IF(AND('DO NOT USE_Contact Formulas'!A378,ISBLANK('Contact Data Entry'!D378)),"Birthdate is required",IF(NOT(ISBLANK('Contact Data Entry'!D378)),"OK",NA()))</f>
        <v>#N/A</v>
      </c>
      <c r="E378" s="41" t="e">
        <f>IF(AND('DO NOT USE_Contact Formulas'!A378,ISBLANK('Contact Data Entry'!E378)),"Mobile Phone is required",IF(NOT(ISBLANK('Contact Data Entry'!E378)),IF(AND(ISNUMBER(VALUE('Contact Data Entry'!E378)),LEFT('Contact Data Entry'!E378,1)&lt;&gt;"1",LEN('Contact Data Entry'!E378)=10),"OK","Phone number must be valid format"),NA()))</f>
        <v>#N/A</v>
      </c>
      <c r="F378" s="41" t="e">
        <f>IF(LEN('Contact Data Entry'!F378)&gt;255,"Home Street Address must be less than 255 characters",IF('DO NOT USE_Contact Formulas'!A378,"OK",NA()))</f>
        <v>#N/A</v>
      </c>
      <c r="G378" s="41" t="e">
        <f>IF(LEN('Contact Data Entry'!G378)&gt;40,"City must be less than 40 characters",IF('DO NOT USE_Contact Formulas'!A378,"OK",NA()))</f>
        <v>#N/A</v>
      </c>
      <c r="H378" s="41" t="e">
        <f>IF(AND(NOT(ISBLANK('Contact Data Entry'!H378)),ISNA(VLOOKUP('Contact Data Entry'!H378,'DO NOT USE_School Picklist'!$P$3:$P$52,1,FALSE))),"Please select a value from the drop-down menu",IF('DO NOT USE_Contact Formulas'!A378,"OK",NA()))</f>
        <v>#N/A</v>
      </c>
      <c r="I378" s="41" t="e">
        <f>IF(AND('DO NOT USE_Contact Formulas'!A378,ISBLANK('Contact Data Entry'!I378)),"Zip is required",IF(ISBLANK('Contact Data Entry'!I378),NA(),"OK"))</f>
        <v>#N/A</v>
      </c>
      <c r="J378" s="41" t="e">
        <f>IF(AND('DO NOT USE_Contact Formulas'!A378,ISBLANK('Contact Data Entry'!J378)),"Student or Staff? is required",IF(ISBLANK('Contact Data Entry'!J378),NA(),IF(ISNA(VLOOKUP('Contact Data Entry'!J378,'DO NOT USE_School Picklist'!$B$3:$B$6,1,FALSE)),"Please select a value from the drop-down menu","OK")))</f>
        <v>#N/A</v>
      </c>
      <c r="K378" s="41" t="e">
        <f>IF(AND('Contact Data Entry'!J378='DO NOT USE_School Picklist'!$B$4,ISBLANK('Contact Data Entry'!K378)),"Occupation/Job Title is required if Student or Staff? is Yes, staff/faculty or volunteer",IF('DO NOT USE_Contact Formulas'!A378,"OK",NA()))</f>
        <v>#N/A</v>
      </c>
      <c r="L378" s="41" t="e">
        <f ca="1">IF('Contact Data Entry'!L378&gt;'DO NOT USE_School Picklist'!$C$3,"Date last on school campus/facility cannot be a future date",IF('DO NOT USE_Contact Formulas'!A378,IF(ISBLANK('Contact Data Entry'!L378),"Date last on school campus/facility is required","OK"),NA()))</f>
        <v>#N/A</v>
      </c>
      <c r="M378" s="42" t="e">
        <f ca="1">IF('Contact Data Entry'!M378&gt;'DO NOT USE_School Picklist'!$C$3,"Last Exposure Date cannot be a future date",IF('DO NOT USE_Contact Formulas'!A378,IF(ISBLANK('Contact Data Entry'!M378),"Last Exposure Date is required","OK"),NA()))</f>
        <v>#N/A</v>
      </c>
      <c r="N378" s="42" t="e">
        <f>IF(AND('DO NOT USE_Contact Formulas'!A378,ISBLANK('Contact Data Entry'!N378)),"Specific Place in the Location is required",IF(ISBLANK('Contact Data Entry'!N378),NA(),"OK"))</f>
        <v>#N/A</v>
      </c>
      <c r="O378" s="41" t="e">
        <f>IF(AND(NOT(ISBLANK('Contact Data Entry'!O378)),ISNA(VLOOKUP('Contact Data Entry'!O378,'DO NOT USE_School Picklist'!$L$3:$L$81,1,FALSE))),"Please select a value from the drop-down menu",IF('DO NOT USE_Contact Formulas'!A378,"OK",NA()))</f>
        <v>#N/A</v>
      </c>
      <c r="P378" s="41" t="e">
        <f>IF(AND(NOT(ISBLANK('Contact Data Entry'!P378)),NOT(ISNUMBER(MATCH("*@*.?*",'Contact Data Entry'!P378,0)))),"Email must be in a valid format",IF('DO NOT USE_Contact Formulas'!A378,"OK",NA()))</f>
        <v>#N/A</v>
      </c>
      <c r="Q378" s="41" t="e">
        <f>IF(LEN('Contact Data Entry'!Q378)&gt;50,"Parent/Guardian Name must be less than 50 characters",IF('DO NOT USE_Contact Formulas'!A378,"OK",NA()))</f>
        <v>#N/A</v>
      </c>
      <c r="R378" s="41" t="e">
        <f>IF(NOT(ISBLANK('Contact Data Entry'!R378)),IF(AND(ISNUMBER('Contact Data Entry'!R378),LEFT('Contact Data Entry'!R378,1)&lt;&gt;"1",LEN('Contact Data Entry'!R378)=10),"OK","Phone number must be valid format"),IF('DO NOT USE_Contact Formulas'!A378,"OK",NA()))</f>
        <v>#N/A</v>
      </c>
      <c r="S378" s="41" t="e">
        <f>IF(AND(NOT(ISBLANK('Contact Data Entry'!S378)),ISNA(VLOOKUP('Contact Data Entry'!S378,'DO NOT USE_School Picklist'!$N$3:$N$63,1,FALSE))),"Please select a value from the drop-down menu",IF('DO NOT USE_Contact Formulas'!A378,"OK",NA()))</f>
        <v>#N/A</v>
      </c>
      <c r="T378" s="41" t="e">
        <f>IF(AND(NOT(ISBLANK('Contact Data Entry'!T378)),ISNA(VLOOKUP('Contact Data Entry'!T378,'DO NOT USE_School Picklist'!$E$3:$E$10,1,FALSE))),"Please select a value from the drop-down menu",IF('DO NOT USE_Contact Formulas'!A378,"OK",NA()))</f>
        <v>#N/A</v>
      </c>
      <c r="U378" s="41" t="e">
        <f>IF(AND(NOT(ISBLANK('Contact Data Entry'!U378)),ISNA(VLOOKUP('Contact Data Entry'!U378,'DO NOT USE_School Picklist'!$F$3:$F$16,1,FALSE))),"Please select a value from the drop-down menu",IF('DO NOT USE_Contact Formulas'!A378,"OK",NA()))</f>
        <v>#N/A</v>
      </c>
      <c r="V378" s="41" t="e">
        <f>IF(LEN('Contact Data Entry'!V378)&gt;100,"Classroom(s) must be less than 100 characters",IF('DO NOT USE_Contact Formulas'!A378,"OK",NA()))</f>
        <v>#N/A</v>
      </c>
      <c r="W378" s="41" t="e">
        <f>IF(AND(NOT(ISBLANK('Contact Data Entry'!W378)),ISNA(VLOOKUP('Contact Data Entry'!W378,'DO NOT USE_School Picklist'!$K$3:$K$6,1,FALSE))),"Please select a value from the drop-down menu",IF('DO NOT USE_Contact Formulas'!A378,"OK",NA()))</f>
        <v>#N/A</v>
      </c>
      <c r="X378" s="41" t="e">
        <f>IF(AND(NOT(ISBLANK('Contact Data Entry'!X378)),ISNA(VLOOKUP('Contact Data Entry'!X378,'DO NOT USE_School Picklist'!$D$3:$D$5,1,FALSE))),"Please select a value from the drop-down menu",IF('DO NOT USE_Contact Formulas'!A378,"OK",NA()))</f>
        <v>#N/A</v>
      </c>
      <c r="Y378" s="41"/>
      <c r="Z378" s="41" t="e">
        <f>IF(AND(NOT(ISBLANK('Contact Data Entry'!Z378)),ISNA(VLOOKUP('Contact Data Entry'!Z378,'DO NOT USE_School Picklist'!$G$3:$G$5,1,FALSE))),"Please select a value from the drop-down menu",IF('DO NOT USE_Contact Formulas'!A378,"OK",NA()))</f>
        <v>#N/A</v>
      </c>
      <c r="AA378" s="41"/>
      <c r="AB378" s="41" t="e">
        <f>IF(AND(NOT(ISBLANK('Contact Data Entry'!AB378)),ISNA(VLOOKUP('Contact Data Entry'!AB378,'DO NOT USE_School Picklist'!$H$3:$H$4,1,FALSE))),"Please select a value from the drop-down menu",IF('DO NOT USE_Contact Formulas'!A378,"OK",NA()))</f>
        <v>#N/A</v>
      </c>
      <c r="AC378" s="41" t="e">
        <f ca="1">IF('Contact Data Entry'!AC378&gt;'DO NOT USE_School Picklist'!$C$3,"Test Date cannot be a future date",IF('DO NOT USE_Contact Formulas'!A378,"OK",NA()))</f>
        <v>#N/A</v>
      </c>
      <c r="AD378" s="41" t="e">
        <f>IF(AND(NOT(ISBLANK('Contact Data Entry'!AD378)),ISNA(VLOOKUP('Contact Data Entry'!AD378,'DO NOT USE_School Picklist'!$Q$3:$Q$8,1,FALSE))),"Please select a value from the drop-down menu",IF('DO NOT USE_Contact Formulas'!A378,"OK",NA()))</f>
        <v>#N/A</v>
      </c>
    </row>
    <row r="379" spans="1:30" x14ac:dyDescent="0.25">
      <c r="A379" s="40" t="e">
        <f>IF('DO NOT USE_Contact Formulas'!A379,IF('DO NOT USE_Contact Formulas'!B379,"Not all required fields are completed","OK"),NA())</f>
        <v>#N/A</v>
      </c>
      <c r="B379" s="41" t="e">
        <f>IF(AND('DO NOT USE_Contact Formulas'!A379,ISBLANK('Contact Data Entry'!B379)),"First Name is required",IF(NOT(ISBLANK('Contact Data Entry'!B379)),"OK",NA()))</f>
        <v>#N/A</v>
      </c>
      <c r="C379" s="41" t="e">
        <f>IF(AND('DO NOT USE_Contact Formulas'!A379,ISBLANK('Contact Data Entry'!C379)),"Last Name is required",IF(NOT(ISBLANK('Contact Data Entry'!C379)),"OK",NA()))</f>
        <v>#N/A</v>
      </c>
      <c r="D379" s="41" t="e">
        <f>IF(AND('DO NOT USE_Contact Formulas'!A379,ISBLANK('Contact Data Entry'!D379)),"Birthdate is required",IF(NOT(ISBLANK('Contact Data Entry'!D379)),"OK",NA()))</f>
        <v>#N/A</v>
      </c>
      <c r="E379" s="41" t="e">
        <f>IF(AND('DO NOT USE_Contact Formulas'!A379,ISBLANK('Contact Data Entry'!E379)),"Mobile Phone is required",IF(NOT(ISBLANK('Contact Data Entry'!E379)),IF(AND(ISNUMBER(VALUE('Contact Data Entry'!E379)),LEFT('Contact Data Entry'!E379,1)&lt;&gt;"1",LEN('Contact Data Entry'!E379)=10),"OK","Phone number must be valid format"),NA()))</f>
        <v>#N/A</v>
      </c>
      <c r="F379" s="41" t="e">
        <f>IF(LEN('Contact Data Entry'!F379)&gt;255,"Home Street Address must be less than 255 characters",IF('DO NOT USE_Contact Formulas'!A379,"OK",NA()))</f>
        <v>#N/A</v>
      </c>
      <c r="G379" s="41" t="e">
        <f>IF(LEN('Contact Data Entry'!G379)&gt;40,"City must be less than 40 characters",IF('DO NOT USE_Contact Formulas'!A379,"OK",NA()))</f>
        <v>#N/A</v>
      </c>
      <c r="H379" s="41" t="e">
        <f>IF(AND(NOT(ISBLANK('Contact Data Entry'!H379)),ISNA(VLOOKUP('Contact Data Entry'!H379,'DO NOT USE_School Picklist'!$P$3:$P$52,1,FALSE))),"Please select a value from the drop-down menu",IF('DO NOT USE_Contact Formulas'!A379,"OK",NA()))</f>
        <v>#N/A</v>
      </c>
      <c r="I379" s="41" t="e">
        <f>IF(AND('DO NOT USE_Contact Formulas'!A379,ISBLANK('Contact Data Entry'!I379)),"Zip is required",IF(ISBLANK('Contact Data Entry'!I379),NA(),"OK"))</f>
        <v>#N/A</v>
      </c>
      <c r="J379" s="41" t="e">
        <f>IF(AND('DO NOT USE_Contact Formulas'!A379,ISBLANK('Contact Data Entry'!J379)),"Student or Staff? is required",IF(ISBLANK('Contact Data Entry'!J379),NA(),IF(ISNA(VLOOKUP('Contact Data Entry'!J379,'DO NOT USE_School Picklist'!$B$3:$B$6,1,FALSE)),"Please select a value from the drop-down menu","OK")))</f>
        <v>#N/A</v>
      </c>
      <c r="K379" s="41" t="e">
        <f>IF(AND('Contact Data Entry'!J379='DO NOT USE_School Picklist'!$B$4,ISBLANK('Contact Data Entry'!K379)),"Occupation/Job Title is required if Student or Staff? is Yes, staff/faculty or volunteer",IF('DO NOT USE_Contact Formulas'!A379,"OK",NA()))</f>
        <v>#N/A</v>
      </c>
      <c r="L379" s="41" t="e">
        <f ca="1">IF('Contact Data Entry'!L379&gt;'DO NOT USE_School Picklist'!$C$3,"Date last on school campus/facility cannot be a future date",IF('DO NOT USE_Contact Formulas'!A379,IF(ISBLANK('Contact Data Entry'!L379),"Date last on school campus/facility is required","OK"),NA()))</f>
        <v>#N/A</v>
      </c>
      <c r="M379" s="42" t="e">
        <f ca="1">IF('Contact Data Entry'!M379&gt;'DO NOT USE_School Picklist'!$C$3,"Last Exposure Date cannot be a future date",IF('DO NOT USE_Contact Formulas'!A379,IF(ISBLANK('Contact Data Entry'!M379),"Last Exposure Date is required","OK"),NA()))</f>
        <v>#N/A</v>
      </c>
      <c r="N379" s="42" t="e">
        <f>IF(AND('DO NOT USE_Contact Formulas'!A379,ISBLANK('Contact Data Entry'!N379)),"Specific Place in the Location is required",IF(ISBLANK('Contact Data Entry'!N379),NA(),"OK"))</f>
        <v>#N/A</v>
      </c>
      <c r="O379" s="41" t="e">
        <f>IF(AND(NOT(ISBLANK('Contact Data Entry'!O379)),ISNA(VLOOKUP('Contact Data Entry'!O379,'DO NOT USE_School Picklist'!$L$3:$L$81,1,FALSE))),"Please select a value from the drop-down menu",IF('DO NOT USE_Contact Formulas'!A379,"OK",NA()))</f>
        <v>#N/A</v>
      </c>
      <c r="P379" s="41" t="e">
        <f>IF(AND(NOT(ISBLANK('Contact Data Entry'!P379)),NOT(ISNUMBER(MATCH("*@*.?*",'Contact Data Entry'!P379,0)))),"Email must be in a valid format",IF('DO NOT USE_Contact Formulas'!A379,"OK",NA()))</f>
        <v>#N/A</v>
      </c>
      <c r="Q379" s="41" t="e">
        <f>IF(LEN('Contact Data Entry'!Q379)&gt;50,"Parent/Guardian Name must be less than 50 characters",IF('DO NOT USE_Contact Formulas'!A379,"OK",NA()))</f>
        <v>#N/A</v>
      </c>
      <c r="R379" s="41" t="e">
        <f>IF(NOT(ISBLANK('Contact Data Entry'!R379)),IF(AND(ISNUMBER('Contact Data Entry'!R379),LEFT('Contact Data Entry'!R379,1)&lt;&gt;"1",LEN('Contact Data Entry'!R379)=10),"OK","Phone number must be valid format"),IF('DO NOT USE_Contact Formulas'!A379,"OK",NA()))</f>
        <v>#N/A</v>
      </c>
      <c r="S379" s="41" t="e">
        <f>IF(AND(NOT(ISBLANK('Contact Data Entry'!S379)),ISNA(VLOOKUP('Contact Data Entry'!S379,'DO NOT USE_School Picklist'!$N$3:$N$63,1,FALSE))),"Please select a value from the drop-down menu",IF('DO NOT USE_Contact Formulas'!A379,"OK",NA()))</f>
        <v>#N/A</v>
      </c>
      <c r="T379" s="41" t="e">
        <f>IF(AND(NOT(ISBLANK('Contact Data Entry'!T379)),ISNA(VLOOKUP('Contact Data Entry'!T379,'DO NOT USE_School Picklist'!$E$3:$E$10,1,FALSE))),"Please select a value from the drop-down menu",IF('DO NOT USE_Contact Formulas'!A379,"OK",NA()))</f>
        <v>#N/A</v>
      </c>
      <c r="U379" s="41" t="e">
        <f>IF(AND(NOT(ISBLANK('Contact Data Entry'!U379)),ISNA(VLOOKUP('Contact Data Entry'!U379,'DO NOT USE_School Picklist'!$F$3:$F$16,1,FALSE))),"Please select a value from the drop-down menu",IF('DO NOT USE_Contact Formulas'!A379,"OK",NA()))</f>
        <v>#N/A</v>
      </c>
      <c r="V379" s="41" t="e">
        <f>IF(LEN('Contact Data Entry'!V379)&gt;100,"Classroom(s) must be less than 100 characters",IF('DO NOT USE_Contact Formulas'!A379,"OK",NA()))</f>
        <v>#N/A</v>
      </c>
      <c r="W379" s="41" t="e">
        <f>IF(AND(NOT(ISBLANK('Contact Data Entry'!W379)),ISNA(VLOOKUP('Contact Data Entry'!W379,'DO NOT USE_School Picklist'!$K$3:$K$6,1,FALSE))),"Please select a value from the drop-down menu",IF('DO NOT USE_Contact Formulas'!A379,"OK",NA()))</f>
        <v>#N/A</v>
      </c>
      <c r="X379" s="41" t="e">
        <f>IF(AND(NOT(ISBLANK('Contact Data Entry'!X379)),ISNA(VLOOKUP('Contact Data Entry'!X379,'DO NOT USE_School Picklist'!$D$3:$D$5,1,FALSE))),"Please select a value from the drop-down menu",IF('DO NOT USE_Contact Formulas'!A379,"OK",NA()))</f>
        <v>#N/A</v>
      </c>
      <c r="Y379" s="41"/>
      <c r="Z379" s="41" t="e">
        <f>IF(AND(NOT(ISBLANK('Contact Data Entry'!Z379)),ISNA(VLOOKUP('Contact Data Entry'!Z379,'DO NOT USE_School Picklist'!$G$3:$G$5,1,FALSE))),"Please select a value from the drop-down menu",IF('DO NOT USE_Contact Formulas'!A379,"OK",NA()))</f>
        <v>#N/A</v>
      </c>
      <c r="AA379" s="41"/>
      <c r="AB379" s="41" t="e">
        <f>IF(AND(NOT(ISBLANK('Contact Data Entry'!AB379)),ISNA(VLOOKUP('Contact Data Entry'!AB379,'DO NOT USE_School Picklist'!$H$3:$H$4,1,FALSE))),"Please select a value from the drop-down menu",IF('DO NOT USE_Contact Formulas'!A379,"OK",NA()))</f>
        <v>#N/A</v>
      </c>
      <c r="AC379" s="41" t="e">
        <f ca="1">IF('Contact Data Entry'!AC379&gt;'DO NOT USE_School Picklist'!$C$3,"Test Date cannot be a future date",IF('DO NOT USE_Contact Formulas'!A379,"OK",NA()))</f>
        <v>#N/A</v>
      </c>
      <c r="AD379" s="41" t="e">
        <f>IF(AND(NOT(ISBLANK('Contact Data Entry'!AD379)),ISNA(VLOOKUP('Contact Data Entry'!AD379,'DO NOT USE_School Picklist'!$Q$3:$Q$8,1,FALSE))),"Please select a value from the drop-down menu",IF('DO NOT USE_Contact Formulas'!A379,"OK",NA()))</f>
        <v>#N/A</v>
      </c>
    </row>
    <row r="380" spans="1:30" x14ac:dyDescent="0.25">
      <c r="A380" s="40" t="e">
        <f>IF('DO NOT USE_Contact Formulas'!A380,IF('DO NOT USE_Contact Formulas'!B380,"Not all required fields are completed","OK"),NA())</f>
        <v>#N/A</v>
      </c>
      <c r="B380" s="41" t="e">
        <f>IF(AND('DO NOT USE_Contact Formulas'!A380,ISBLANK('Contact Data Entry'!B380)),"First Name is required",IF(NOT(ISBLANK('Contact Data Entry'!B380)),"OK",NA()))</f>
        <v>#N/A</v>
      </c>
      <c r="C380" s="41" t="e">
        <f>IF(AND('DO NOT USE_Contact Formulas'!A380,ISBLANK('Contact Data Entry'!C380)),"Last Name is required",IF(NOT(ISBLANK('Contact Data Entry'!C380)),"OK",NA()))</f>
        <v>#N/A</v>
      </c>
      <c r="D380" s="41" t="e">
        <f>IF(AND('DO NOT USE_Contact Formulas'!A380,ISBLANK('Contact Data Entry'!D380)),"Birthdate is required",IF(NOT(ISBLANK('Contact Data Entry'!D380)),"OK",NA()))</f>
        <v>#N/A</v>
      </c>
      <c r="E380" s="41" t="e">
        <f>IF(AND('DO NOT USE_Contact Formulas'!A380,ISBLANK('Contact Data Entry'!E380)),"Mobile Phone is required",IF(NOT(ISBLANK('Contact Data Entry'!E380)),IF(AND(ISNUMBER(VALUE('Contact Data Entry'!E380)),LEFT('Contact Data Entry'!E380,1)&lt;&gt;"1",LEN('Contact Data Entry'!E380)=10),"OK","Phone number must be valid format"),NA()))</f>
        <v>#N/A</v>
      </c>
      <c r="F380" s="41" t="e">
        <f>IF(LEN('Contact Data Entry'!F380)&gt;255,"Home Street Address must be less than 255 characters",IF('DO NOT USE_Contact Formulas'!A380,"OK",NA()))</f>
        <v>#N/A</v>
      </c>
      <c r="G380" s="41" t="e">
        <f>IF(LEN('Contact Data Entry'!G380)&gt;40,"City must be less than 40 characters",IF('DO NOT USE_Contact Formulas'!A380,"OK",NA()))</f>
        <v>#N/A</v>
      </c>
      <c r="H380" s="41" t="e">
        <f>IF(AND(NOT(ISBLANK('Contact Data Entry'!H380)),ISNA(VLOOKUP('Contact Data Entry'!H380,'DO NOT USE_School Picklist'!$P$3:$P$52,1,FALSE))),"Please select a value from the drop-down menu",IF('DO NOT USE_Contact Formulas'!A380,"OK",NA()))</f>
        <v>#N/A</v>
      </c>
      <c r="I380" s="41" t="e">
        <f>IF(AND('DO NOT USE_Contact Formulas'!A380,ISBLANK('Contact Data Entry'!I380)),"Zip is required",IF(ISBLANK('Contact Data Entry'!I380),NA(),"OK"))</f>
        <v>#N/A</v>
      </c>
      <c r="J380" s="41" t="e">
        <f>IF(AND('DO NOT USE_Contact Formulas'!A380,ISBLANK('Contact Data Entry'!J380)),"Student or Staff? is required",IF(ISBLANK('Contact Data Entry'!J380),NA(),IF(ISNA(VLOOKUP('Contact Data Entry'!J380,'DO NOT USE_School Picklist'!$B$3:$B$6,1,FALSE)),"Please select a value from the drop-down menu","OK")))</f>
        <v>#N/A</v>
      </c>
      <c r="K380" s="41" t="e">
        <f>IF(AND('Contact Data Entry'!J380='DO NOT USE_School Picklist'!$B$4,ISBLANK('Contact Data Entry'!K380)),"Occupation/Job Title is required if Student or Staff? is Yes, staff/faculty or volunteer",IF('DO NOT USE_Contact Formulas'!A380,"OK",NA()))</f>
        <v>#N/A</v>
      </c>
      <c r="L380" s="41" t="e">
        <f ca="1">IF('Contact Data Entry'!L380&gt;'DO NOT USE_School Picklist'!$C$3,"Date last on school campus/facility cannot be a future date",IF('DO NOT USE_Contact Formulas'!A380,IF(ISBLANK('Contact Data Entry'!L380),"Date last on school campus/facility is required","OK"),NA()))</f>
        <v>#N/A</v>
      </c>
      <c r="M380" s="42" t="e">
        <f ca="1">IF('Contact Data Entry'!M380&gt;'DO NOT USE_School Picklist'!$C$3,"Last Exposure Date cannot be a future date",IF('DO NOT USE_Contact Formulas'!A380,IF(ISBLANK('Contact Data Entry'!M380),"Last Exposure Date is required","OK"),NA()))</f>
        <v>#N/A</v>
      </c>
      <c r="N380" s="42" t="e">
        <f>IF(AND('DO NOT USE_Contact Formulas'!A380,ISBLANK('Contact Data Entry'!N380)),"Specific Place in the Location is required",IF(ISBLANK('Contact Data Entry'!N380),NA(),"OK"))</f>
        <v>#N/A</v>
      </c>
      <c r="O380" s="41" t="e">
        <f>IF(AND(NOT(ISBLANK('Contact Data Entry'!O380)),ISNA(VLOOKUP('Contact Data Entry'!O380,'DO NOT USE_School Picklist'!$L$3:$L$81,1,FALSE))),"Please select a value from the drop-down menu",IF('DO NOT USE_Contact Formulas'!A380,"OK",NA()))</f>
        <v>#N/A</v>
      </c>
      <c r="P380" s="41" t="e">
        <f>IF(AND(NOT(ISBLANK('Contact Data Entry'!P380)),NOT(ISNUMBER(MATCH("*@*.?*",'Contact Data Entry'!P380,0)))),"Email must be in a valid format",IF('DO NOT USE_Contact Formulas'!A380,"OK",NA()))</f>
        <v>#N/A</v>
      </c>
      <c r="Q380" s="41" t="e">
        <f>IF(LEN('Contact Data Entry'!Q380)&gt;50,"Parent/Guardian Name must be less than 50 characters",IF('DO NOT USE_Contact Formulas'!A380,"OK",NA()))</f>
        <v>#N/A</v>
      </c>
      <c r="R380" s="41" t="e">
        <f>IF(NOT(ISBLANK('Contact Data Entry'!R380)),IF(AND(ISNUMBER('Contact Data Entry'!R380),LEFT('Contact Data Entry'!R380,1)&lt;&gt;"1",LEN('Contact Data Entry'!R380)=10),"OK","Phone number must be valid format"),IF('DO NOT USE_Contact Formulas'!A380,"OK",NA()))</f>
        <v>#N/A</v>
      </c>
      <c r="S380" s="41" t="e">
        <f>IF(AND(NOT(ISBLANK('Contact Data Entry'!S380)),ISNA(VLOOKUP('Contact Data Entry'!S380,'DO NOT USE_School Picklist'!$N$3:$N$63,1,FALSE))),"Please select a value from the drop-down menu",IF('DO NOT USE_Contact Formulas'!A380,"OK",NA()))</f>
        <v>#N/A</v>
      </c>
      <c r="T380" s="41" t="e">
        <f>IF(AND(NOT(ISBLANK('Contact Data Entry'!T380)),ISNA(VLOOKUP('Contact Data Entry'!T380,'DO NOT USE_School Picklist'!$E$3:$E$10,1,FALSE))),"Please select a value from the drop-down menu",IF('DO NOT USE_Contact Formulas'!A380,"OK",NA()))</f>
        <v>#N/A</v>
      </c>
      <c r="U380" s="41" t="e">
        <f>IF(AND(NOT(ISBLANK('Contact Data Entry'!U380)),ISNA(VLOOKUP('Contact Data Entry'!U380,'DO NOT USE_School Picklist'!$F$3:$F$16,1,FALSE))),"Please select a value from the drop-down menu",IF('DO NOT USE_Contact Formulas'!A380,"OK",NA()))</f>
        <v>#N/A</v>
      </c>
      <c r="V380" s="41" t="e">
        <f>IF(LEN('Contact Data Entry'!V380)&gt;100,"Classroom(s) must be less than 100 characters",IF('DO NOT USE_Contact Formulas'!A380,"OK",NA()))</f>
        <v>#N/A</v>
      </c>
      <c r="W380" s="41" t="e">
        <f>IF(AND(NOT(ISBLANK('Contact Data Entry'!W380)),ISNA(VLOOKUP('Contact Data Entry'!W380,'DO NOT USE_School Picklist'!$K$3:$K$6,1,FALSE))),"Please select a value from the drop-down menu",IF('DO NOT USE_Contact Formulas'!A380,"OK",NA()))</f>
        <v>#N/A</v>
      </c>
      <c r="X380" s="41" t="e">
        <f>IF(AND(NOT(ISBLANK('Contact Data Entry'!X380)),ISNA(VLOOKUP('Contact Data Entry'!X380,'DO NOT USE_School Picklist'!$D$3:$D$5,1,FALSE))),"Please select a value from the drop-down menu",IF('DO NOT USE_Contact Formulas'!A380,"OK",NA()))</f>
        <v>#N/A</v>
      </c>
      <c r="Y380" s="41"/>
      <c r="Z380" s="41" t="e">
        <f>IF(AND(NOT(ISBLANK('Contact Data Entry'!Z380)),ISNA(VLOOKUP('Contact Data Entry'!Z380,'DO NOT USE_School Picklist'!$G$3:$G$5,1,FALSE))),"Please select a value from the drop-down menu",IF('DO NOT USE_Contact Formulas'!A380,"OK",NA()))</f>
        <v>#N/A</v>
      </c>
      <c r="AA380" s="41"/>
      <c r="AB380" s="41" t="e">
        <f>IF(AND(NOT(ISBLANK('Contact Data Entry'!AB380)),ISNA(VLOOKUP('Contact Data Entry'!AB380,'DO NOT USE_School Picklist'!$H$3:$H$4,1,FALSE))),"Please select a value from the drop-down menu",IF('DO NOT USE_Contact Formulas'!A380,"OK",NA()))</f>
        <v>#N/A</v>
      </c>
      <c r="AC380" s="41" t="e">
        <f ca="1">IF('Contact Data Entry'!AC380&gt;'DO NOT USE_School Picklist'!$C$3,"Test Date cannot be a future date",IF('DO NOT USE_Contact Formulas'!A380,"OK",NA()))</f>
        <v>#N/A</v>
      </c>
      <c r="AD380" s="41" t="e">
        <f>IF(AND(NOT(ISBLANK('Contact Data Entry'!AD380)),ISNA(VLOOKUP('Contact Data Entry'!AD380,'DO NOT USE_School Picklist'!$Q$3:$Q$8,1,FALSE))),"Please select a value from the drop-down menu",IF('DO NOT USE_Contact Formulas'!A380,"OK",NA()))</f>
        <v>#N/A</v>
      </c>
    </row>
    <row r="381" spans="1:30" x14ac:dyDescent="0.25">
      <c r="A381" s="40" t="e">
        <f>IF('DO NOT USE_Contact Formulas'!A381,IF('DO NOT USE_Contact Formulas'!B381,"Not all required fields are completed","OK"),NA())</f>
        <v>#N/A</v>
      </c>
      <c r="B381" s="41" t="e">
        <f>IF(AND('DO NOT USE_Contact Formulas'!A381,ISBLANK('Contact Data Entry'!B381)),"First Name is required",IF(NOT(ISBLANK('Contact Data Entry'!B381)),"OK",NA()))</f>
        <v>#N/A</v>
      </c>
      <c r="C381" s="41" t="e">
        <f>IF(AND('DO NOT USE_Contact Formulas'!A381,ISBLANK('Contact Data Entry'!C381)),"Last Name is required",IF(NOT(ISBLANK('Contact Data Entry'!C381)),"OK",NA()))</f>
        <v>#N/A</v>
      </c>
      <c r="D381" s="41" t="e">
        <f>IF(AND('DO NOT USE_Contact Formulas'!A381,ISBLANK('Contact Data Entry'!D381)),"Birthdate is required",IF(NOT(ISBLANK('Contact Data Entry'!D381)),"OK",NA()))</f>
        <v>#N/A</v>
      </c>
      <c r="E381" s="41" t="e">
        <f>IF(AND('DO NOT USE_Contact Formulas'!A381,ISBLANK('Contact Data Entry'!E381)),"Mobile Phone is required",IF(NOT(ISBLANK('Contact Data Entry'!E381)),IF(AND(ISNUMBER(VALUE('Contact Data Entry'!E381)),LEFT('Contact Data Entry'!E381,1)&lt;&gt;"1",LEN('Contact Data Entry'!E381)=10),"OK","Phone number must be valid format"),NA()))</f>
        <v>#N/A</v>
      </c>
      <c r="F381" s="41" t="e">
        <f>IF(LEN('Contact Data Entry'!F381)&gt;255,"Home Street Address must be less than 255 characters",IF('DO NOT USE_Contact Formulas'!A381,"OK",NA()))</f>
        <v>#N/A</v>
      </c>
      <c r="G381" s="41" t="e">
        <f>IF(LEN('Contact Data Entry'!G381)&gt;40,"City must be less than 40 characters",IF('DO NOT USE_Contact Formulas'!A381,"OK",NA()))</f>
        <v>#N/A</v>
      </c>
      <c r="H381" s="41" t="e">
        <f>IF(AND(NOT(ISBLANK('Contact Data Entry'!H381)),ISNA(VLOOKUP('Contact Data Entry'!H381,'DO NOT USE_School Picklist'!$P$3:$P$52,1,FALSE))),"Please select a value from the drop-down menu",IF('DO NOT USE_Contact Formulas'!A381,"OK",NA()))</f>
        <v>#N/A</v>
      </c>
      <c r="I381" s="41" t="e">
        <f>IF(AND('DO NOT USE_Contact Formulas'!A381,ISBLANK('Contact Data Entry'!I381)),"Zip is required",IF(ISBLANK('Contact Data Entry'!I381),NA(),"OK"))</f>
        <v>#N/A</v>
      </c>
      <c r="J381" s="41" t="e">
        <f>IF(AND('DO NOT USE_Contact Formulas'!A381,ISBLANK('Contact Data Entry'!J381)),"Student or Staff? is required",IF(ISBLANK('Contact Data Entry'!J381),NA(),IF(ISNA(VLOOKUP('Contact Data Entry'!J381,'DO NOT USE_School Picklist'!$B$3:$B$6,1,FALSE)),"Please select a value from the drop-down menu","OK")))</f>
        <v>#N/A</v>
      </c>
      <c r="K381" s="41" t="e">
        <f>IF(AND('Contact Data Entry'!J381='DO NOT USE_School Picklist'!$B$4,ISBLANK('Contact Data Entry'!K381)),"Occupation/Job Title is required if Student or Staff? is Yes, staff/faculty or volunteer",IF('DO NOT USE_Contact Formulas'!A381,"OK",NA()))</f>
        <v>#N/A</v>
      </c>
      <c r="L381" s="41" t="e">
        <f ca="1">IF('Contact Data Entry'!L381&gt;'DO NOT USE_School Picklist'!$C$3,"Date last on school campus/facility cannot be a future date",IF('DO NOT USE_Contact Formulas'!A381,IF(ISBLANK('Contact Data Entry'!L381),"Date last on school campus/facility is required","OK"),NA()))</f>
        <v>#N/A</v>
      </c>
      <c r="M381" s="42" t="e">
        <f ca="1">IF('Contact Data Entry'!M381&gt;'DO NOT USE_School Picklist'!$C$3,"Last Exposure Date cannot be a future date",IF('DO NOT USE_Contact Formulas'!A381,IF(ISBLANK('Contact Data Entry'!M381),"Last Exposure Date is required","OK"),NA()))</f>
        <v>#N/A</v>
      </c>
      <c r="N381" s="42" t="e">
        <f>IF(AND('DO NOT USE_Contact Formulas'!A381,ISBLANK('Contact Data Entry'!N381)),"Specific Place in the Location is required",IF(ISBLANK('Contact Data Entry'!N381),NA(),"OK"))</f>
        <v>#N/A</v>
      </c>
      <c r="O381" s="41" t="e">
        <f>IF(AND(NOT(ISBLANK('Contact Data Entry'!O381)),ISNA(VLOOKUP('Contact Data Entry'!O381,'DO NOT USE_School Picklist'!$L$3:$L$81,1,FALSE))),"Please select a value from the drop-down menu",IF('DO NOT USE_Contact Formulas'!A381,"OK",NA()))</f>
        <v>#N/A</v>
      </c>
      <c r="P381" s="41" t="e">
        <f>IF(AND(NOT(ISBLANK('Contact Data Entry'!P381)),NOT(ISNUMBER(MATCH("*@*.?*",'Contact Data Entry'!P381,0)))),"Email must be in a valid format",IF('DO NOT USE_Contact Formulas'!A381,"OK",NA()))</f>
        <v>#N/A</v>
      </c>
      <c r="Q381" s="41" t="e">
        <f>IF(LEN('Contact Data Entry'!Q381)&gt;50,"Parent/Guardian Name must be less than 50 characters",IF('DO NOT USE_Contact Formulas'!A381,"OK",NA()))</f>
        <v>#N/A</v>
      </c>
      <c r="R381" s="41" t="e">
        <f>IF(NOT(ISBLANK('Contact Data Entry'!R381)),IF(AND(ISNUMBER('Contact Data Entry'!R381),LEFT('Contact Data Entry'!R381,1)&lt;&gt;"1",LEN('Contact Data Entry'!R381)=10),"OK","Phone number must be valid format"),IF('DO NOT USE_Contact Formulas'!A381,"OK",NA()))</f>
        <v>#N/A</v>
      </c>
      <c r="S381" s="41" t="e">
        <f>IF(AND(NOT(ISBLANK('Contact Data Entry'!S381)),ISNA(VLOOKUP('Contact Data Entry'!S381,'DO NOT USE_School Picklist'!$N$3:$N$63,1,FALSE))),"Please select a value from the drop-down menu",IF('DO NOT USE_Contact Formulas'!A381,"OK",NA()))</f>
        <v>#N/A</v>
      </c>
      <c r="T381" s="41" t="e">
        <f>IF(AND(NOT(ISBLANK('Contact Data Entry'!T381)),ISNA(VLOOKUP('Contact Data Entry'!T381,'DO NOT USE_School Picklist'!$E$3:$E$10,1,FALSE))),"Please select a value from the drop-down menu",IF('DO NOT USE_Contact Formulas'!A381,"OK",NA()))</f>
        <v>#N/A</v>
      </c>
      <c r="U381" s="41" t="e">
        <f>IF(AND(NOT(ISBLANK('Contact Data Entry'!U381)),ISNA(VLOOKUP('Contact Data Entry'!U381,'DO NOT USE_School Picklist'!$F$3:$F$16,1,FALSE))),"Please select a value from the drop-down menu",IF('DO NOT USE_Contact Formulas'!A381,"OK",NA()))</f>
        <v>#N/A</v>
      </c>
      <c r="V381" s="41" t="e">
        <f>IF(LEN('Contact Data Entry'!V381)&gt;100,"Classroom(s) must be less than 100 characters",IF('DO NOT USE_Contact Formulas'!A381,"OK",NA()))</f>
        <v>#N/A</v>
      </c>
      <c r="W381" s="41" t="e">
        <f>IF(AND(NOT(ISBLANK('Contact Data Entry'!W381)),ISNA(VLOOKUP('Contact Data Entry'!W381,'DO NOT USE_School Picklist'!$K$3:$K$6,1,FALSE))),"Please select a value from the drop-down menu",IF('DO NOT USE_Contact Formulas'!A381,"OK",NA()))</f>
        <v>#N/A</v>
      </c>
      <c r="X381" s="41" t="e">
        <f>IF(AND(NOT(ISBLANK('Contact Data Entry'!X381)),ISNA(VLOOKUP('Contact Data Entry'!X381,'DO NOT USE_School Picklist'!$D$3:$D$5,1,FALSE))),"Please select a value from the drop-down menu",IF('DO NOT USE_Contact Formulas'!A381,"OK",NA()))</f>
        <v>#N/A</v>
      </c>
      <c r="Y381" s="41"/>
      <c r="Z381" s="41" t="e">
        <f>IF(AND(NOT(ISBLANK('Contact Data Entry'!Z381)),ISNA(VLOOKUP('Contact Data Entry'!Z381,'DO NOT USE_School Picklist'!$G$3:$G$5,1,FALSE))),"Please select a value from the drop-down menu",IF('DO NOT USE_Contact Formulas'!A381,"OK",NA()))</f>
        <v>#N/A</v>
      </c>
      <c r="AA381" s="41"/>
      <c r="AB381" s="41" t="e">
        <f>IF(AND(NOT(ISBLANK('Contact Data Entry'!AB381)),ISNA(VLOOKUP('Contact Data Entry'!AB381,'DO NOT USE_School Picklist'!$H$3:$H$4,1,FALSE))),"Please select a value from the drop-down menu",IF('DO NOT USE_Contact Formulas'!A381,"OK",NA()))</f>
        <v>#N/A</v>
      </c>
      <c r="AC381" s="41" t="e">
        <f ca="1">IF('Contact Data Entry'!AC381&gt;'DO NOT USE_School Picklist'!$C$3,"Test Date cannot be a future date",IF('DO NOT USE_Contact Formulas'!A381,"OK",NA()))</f>
        <v>#N/A</v>
      </c>
      <c r="AD381" s="41" t="e">
        <f>IF(AND(NOT(ISBLANK('Contact Data Entry'!AD381)),ISNA(VLOOKUP('Contact Data Entry'!AD381,'DO NOT USE_School Picklist'!$Q$3:$Q$8,1,FALSE))),"Please select a value from the drop-down menu",IF('DO NOT USE_Contact Formulas'!A381,"OK",NA()))</f>
        <v>#N/A</v>
      </c>
    </row>
    <row r="382" spans="1:30" x14ac:dyDescent="0.25">
      <c r="A382" s="40" t="e">
        <f>IF('DO NOT USE_Contact Formulas'!A382,IF('DO NOT USE_Contact Formulas'!B382,"Not all required fields are completed","OK"),NA())</f>
        <v>#N/A</v>
      </c>
      <c r="B382" s="41" t="e">
        <f>IF(AND('DO NOT USE_Contact Formulas'!A382,ISBLANK('Contact Data Entry'!B382)),"First Name is required",IF(NOT(ISBLANK('Contact Data Entry'!B382)),"OK",NA()))</f>
        <v>#N/A</v>
      </c>
      <c r="C382" s="41" t="e">
        <f>IF(AND('DO NOT USE_Contact Formulas'!A382,ISBLANK('Contact Data Entry'!C382)),"Last Name is required",IF(NOT(ISBLANK('Contact Data Entry'!C382)),"OK",NA()))</f>
        <v>#N/A</v>
      </c>
      <c r="D382" s="41" t="e">
        <f>IF(AND('DO NOT USE_Contact Formulas'!A382,ISBLANK('Contact Data Entry'!D382)),"Birthdate is required",IF(NOT(ISBLANK('Contact Data Entry'!D382)),"OK",NA()))</f>
        <v>#N/A</v>
      </c>
      <c r="E382" s="41" t="e">
        <f>IF(AND('DO NOT USE_Contact Formulas'!A382,ISBLANK('Contact Data Entry'!E382)),"Mobile Phone is required",IF(NOT(ISBLANK('Contact Data Entry'!E382)),IF(AND(ISNUMBER(VALUE('Contact Data Entry'!E382)),LEFT('Contact Data Entry'!E382,1)&lt;&gt;"1",LEN('Contact Data Entry'!E382)=10),"OK","Phone number must be valid format"),NA()))</f>
        <v>#N/A</v>
      </c>
      <c r="F382" s="41" t="e">
        <f>IF(LEN('Contact Data Entry'!F382)&gt;255,"Home Street Address must be less than 255 characters",IF('DO NOT USE_Contact Formulas'!A382,"OK",NA()))</f>
        <v>#N/A</v>
      </c>
      <c r="G382" s="41" t="e">
        <f>IF(LEN('Contact Data Entry'!G382)&gt;40,"City must be less than 40 characters",IF('DO NOT USE_Contact Formulas'!A382,"OK",NA()))</f>
        <v>#N/A</v>
      </c>
      <c r="H382" s="41" t="e">
        <f>IF(AND(NOT(ISBLANK('Contact Data Entry'!H382)),ISNA(VLOOKUP('Contact Data Entry'!H382,'DO NOT USE_School Picklist'!$P$3:$P$52,1,FALSE))),"Please select a value from the drop-down menu",IF('DO NOT USE_Contact Formulas'!A382,"OK",NA()))</f>
        <v>#N/A</v>
      </c>
      <c r="I382" s="41" t="e">
        <f>IF(AND('DO NOT USE_Contact Formulas'!A382,ISBLANK('Contact Data Entry'!I382)),"Zip is required",IF(ISBLANK('Contact Data Entry'!I382),NA(),"OK"))</f>
        <v>#N/A</v>
      </c>
      <c r="J382" s="41" t="e">
        <f>IF(AND('DO NOT USE_Contact Formulas'!A382,ISBLANK('Contact Data Entry'!J382)),"Student or Staff? is required",IF(ISBLANK('Contact Data Entry'!J382),NA(),IF(ISNA(VLOOKUP('Contact Data Entry'!J382,'DO NOT USE_School Picklist'!$B$3:$B$6,1,FALSE)),"Please select a value from the drop-down menu","OK")))</f>
        <v>#N/A</v>
      </c>
      <c r="K382" s="41" t="e">
        <f>IF(AND('Contact Data Entry'!J382='DO NOT USE_School Picklist'!$B$4,ISBLANK('Contact Data Entry'!K382)),"Occupation/Job Title is required if Student or Staff? is Yes, staff/faculty or volunteer",IF('DO NOT USE_Contact Formulas'!A382,"OK",NA()))</f>
        <v>#N/A</v>
      </c>
      <c r="L382" s="41" t="e">
        <f ca="1">IF('Contact Data Entry'!L382&gt;'DO NOT USE_School Picklist'!$C$3,"Date last on school campus/facility cannot be a future date",IF('DO NOT USE_Contact Formulas'!A382,IF(ISBLANK('Contact Data Entry'!L382),"Date last on school campus/facility is required","OK"),NA()))</f>
        <v>#N/A</v>
      </c>
      <c r="M382" s="42" t="e">
        <f ca="1">IF('Contact Data Entry'!M382&gt;'DO NOT USE_School Picklist'!$C$3,"Last Exposure Date cannot be a future date",IF('DO NOT USE_Contact Formulas'!A382,IF(ISBLANK('Contact Data Entry'!M382),"Last Exposure Date is required","OK"),NA()))</f>
        <v>#N/A</v>
      </c>
      <c r="N382" s="42" t="e">
        <f>IF(AND('DO NOT USE_Contact Formulas'!A382,ISBLANK('Contact Data Entry'!N382)),"Specific Place in the Location is required",IF(ISBLANK('Contact Data Entry'!N382),NA(),"OK"))</f>
        <v>#N/A</v>
      </c>
      <c r="O382" s="41" t="e">
        <f>IF(AND(NOT(ISBLANK('Contact Data Entry'!O382)),ISNA(VLOOKUP('Contact Data Entry'!O382,'DO NOT USE_School Picklist'!$L$3:$L$81,1,FALSE))),"Please select a value from the drop-down menu",IF('DO NOT USE_Contact Formulas'!A382,"OK",NA()))</f>
        <v>#N/A</v>
      </c>
      <c r="P382" s="41" t="e">
        <f>IF(AND(NOT(ISBLANK('Contact Data Entry'!P382)),NOT(ISNUMBER(MATCH("*@*.?*",'Contact Data Entry'!P382,0)))),"Email must be in a valid format",IF('DO NOT USE_Contact Formulas'!A382,"OK",NA()))</f>
        <v>#N/A</v>
      </c>
      <c r="Q382" s="41" t="e">
        <f>IF(LEN('Contact Data Entry'!Q382)&gt;50,"Parent/Guardian Name must be less than 50 characters",IF('DO NOT USE_Contact Formulas'!A382,"OK",NA()))</f>
        <v>#N/A</v>
      </c>
      <c r="R382" s="41" t="e">
        <f>IF(NOT(ISBLANK('Contact Data Entry'!R382)),IF(AND(ISNUMBER('Contact Data Entry'!R382),LEFT('Contact Data Entry'!R382,1)&lt;&gt;"1",LEN('Contact Data Entry'!R382)=10),"OK","Phone number must be valid format"),IF('DO NOT USE_Contact Formulas'!A382,"OK",NA()))</f>
        <v>#N/A</v>
      </c>
      <c r="S382" s="41" t="e">
        <f>IF(AND(NOT(ISBLANK('Contact Data Entry'!S382)),ISNA(VLOOKUP('Contact Data Entry'!S382,'DO NOT USE_School Picklist'!$N$3:$N$63,1,FALSE))),"Please select a value from the drop-down menu",IF('DO NOT USE_Contact Formulas'!A382,"OK",NA()))</f>
        <v>#N/A</v>
      </c>
      <c r="T382" s="41" t="e">
        <f>IF(AND(NOT(ISBLANK('Contact Data Entry'!T382)),ISNA(VLOOKUP('Contact Data Entry'!T382,'DO NOT USE_School Picklist'!$E$3:$E$10,1,FALSE))),"Please select a value from the drop-down menu",IF('DO NOT USE_Contact Formulas'!A382,"OK",NA()))</f>
        <v>#N/A</v>
      </c>
      <c r="U382" s="41" t="e">
        <f>IF(AND(NOT(ISBLANK('Contact Data Entry'!U382)),ISNA(VLOOKUP('Contact Data Entry'!U382,'DO NOT USE_School Picklist'!$F$3:$F$16,1,FALSE))),"Please select a value from the drop-down menu",IF('DO NOT USE_Contact Formulas'!A382,"OK",NA()))</f>
        <v>#N/A</v>
      </c>
      <c r="V382" s="41" t="e">
        <f>IF(LEN('Contact Data Entry'!V382)&gt;100,"Classroom(s) must be less than 100 characters",IF('DO NOT USE_Contact Formulas'!A382,"OK",NA()))</f>
        <v>#N/A</v>
      </c>
      <c r="W382" s="41" t="e">
        <f>IF(AND(NOT(ISBLANK('Contact Data Entry'!W382)),ISNA(VLOOKUP('Contact Data Entry'!W382,'DO NOT USE_School Picklist'!$K$3:$K$6,1,FALSE))),"Please select a value from the drop-down menu",IF('DO NOT USE_Contact Formulas'!A382,"OK",NA()))</f>
        <v>#N/A</v>
      </c>
      <c r="X382" s="41" t="e">
        <f>IF(AND(NOT(ISBLANK('Contact Data Entry'!X382)),ISNA(VLOOKUP('Contact Data Entry'!X382,'DO NOT USE_School Picklist'!$D$3:$D$5,1,FALSE))),"Please select a value from the drop-down menu",IF('DO NOT USE_Contact Formulas'!A382,"OK",NA()))</f>
        <v>#N/A</v>
      </c>
      <c r="Y382" s="41"/>
      <c r="Z382" s="41" t="e">
        <f>IF(AND(NOT(ISBLANK('Contact Data Entry'!Z382)),ISNA(VLOOKUP('Contact Data Entry'!Z382,'DO NOT USE_School Picklist'!$G$3:$G$5,1,FALSE))),"Please select a value from the drop-down menu",IF('DO NOT USE_Contact Formulas'!A382,"OK",NA()))</f>
        <v>#N/A</v>
      </c>
      <c r="AA382" s="41"/>
      <c r="AB382" s="41" t="e">
        <f>IF(AND(NOT(ISBLANK('Contact Data Entry'!AB382)),ISNA(VLOOKUP('Contact Data Entry'!AB382,'DO NOT USE_School Picklist'!$H$3:$H$4,1,FALSE))),"Please select a value from the drop-down menu",IF('DO NOT USE_Contact Formulas'!A382,"OK",NA()))</f>
        <v>#N/A</v>
      </c>
      <c r="AC382" s="41" t="e">
        <f ca="1">IF('Contact Data Entry'!AC382&gt;'DO NOT USE_School Picklist'!$C$3,"Test Date cannot be a future date",IF('DO NOT USE_Contact Formulas'!A382,"OK",NA()))</f>
        <v>#N/A</v>
      </c>
      <c r="AD382" s="41" t="e">
        <f>IF(AND(NOT(ISBLANK('Contact Data Entry'!AD382)),ISNA(VLOOKUP('Contact Data Entry'!AD382,'DO NOT USE_School Picklist'!$Q$3:$Q$8,1,FALSE))),"Please select a value from the drop-down menu",IF('DO NOT USE_Contact Formulas'!A382,"OK",NA()))</f>
        <v>#N/A</v>
      </c>
    </row>
    <row r="383" spans="1:30" x14ac:dyDescent="0.25">
      <c r="A383" s="40" t="e">
        <f>IF('DO NOT USE_Contact Formulas'!A383,IF('DO NOT USE_Contact Formulas'!B383,"Not all required fields are completed","OK"),NA())</f>
        <v>#N/A</v>
      </c>
      <c r="B383" s="41" t="e">
        <f>IF(AND('DO NOT USE_Contact Formulas'!A383,ISBLANK('Contact Data Entry'!B383)),"First Name is required",IF(NOT(ISBLANK('Contact Data Entry'!B383)),"OK",NA()))</f>
        <v>#N/A</v>
      </c>
      <c r="C383" s="41" t="e">
        <f>IF(AND('DO NOT USE_Contact Formulas'!A383,ISBLANK('Contact Data Entry'!C383)),"Last Name is required",IF(NOT(ISBLANK('Contact Data Entry'!C383)),"OK",NA()))</f>
        <v>#N/A</v>
      </c>
      <c r="D383" s="41" t="e">
        <f>IF(AND('DO NOT USE_Contact Formulas'!A383,ISBLANK('Contact Data Entry'!D383)),"Birthdate is required",IF(NOT(ISBLANK('Contact Data Entry'!D383)),"OK",NA()))</f>
        <v>#N/A</v>
      </c>
      <c r="E383" s="41" t="e">
        <f>IF(AND('DO NOT USE_Contact Formulas'!A383,ISBLANK('Contact Data Entry'!E383)),"Mobile Phone is required",IF(NOT(ISBLANK('Contact Data Entry'!E383)),IF(AND(ISNUMBER(VALUE('Contact Data Entry'!E383)),LEFT('Contact Data Entry'!E383,1)&lt;&gt;"1",LEN('Contact Data Entry'!E383)=10),"OK","Phone number must be valid format"),NA()))</f>
        <v>#N/A</v>
      </c>
      <c r="F383" s="41" t="e">
        <f>IF(LEN('Contact Data Entry'!F383)&gt;255,"Home Street Address must be less than 255 characters",IF('DO NOT USE_Contact Formulas'!A383,"OK",NA()))</f>
        <v>#N/A</v>
      </c>
      <c r="G383" s="41" t="e">
        <f>IF(LEN('Contact Data Entry'!G383)&gt;40,"City must be less than 40 characters",IF('DO NOT USE_Contact Formulas'!A383,"OK",NA()))</f>
        <v>#N/A</v>
      </c>
      <c r="H383" s="41" t="e">
        <f>IF(AND(NOT(ISBLANK('Contact Data Entry'!H383)),ISNA(VLOOKUP('Contact Data Entry'!H383,'DO NOT USE_School Picklist'!$P$3:$P$52,1,FALSE))),"Please select a value from the drop-down menu",IF('DO NOT USE_Contact Formulas'!A383,"OK",NA()))</f>
        <v>#N/A</v>
      </c>
      <c r="I383" s="41" t="e">
        <f>IF(AND('DO NOT USE_Contact Formulas'!A383,ISBLANK('Contact Data Entry'!I383)),"Zip is required",IF(ISBLANK('Contact Data Entry'!I383),NA(),"OK"))</f>
        <v>#N/A</v>
      </c>
      <c r="J383" s="41" t="e">
        <f>IF(AND('DO NOT USE_Contact Formulas'!A383,ISBLANK('Contact Data Entry'!J383)),"Student or Staff? is required",IF(ISBLANK('Contact Data Entry'!J383),NA(),IF(ISNA(VLOOKUP('Contact Data Entry'!J383,'DO NOT USE_School Picklist'!$B$3:$B$6,1,FALSE)),"Please select a value from the drop-down menu","OK")))</f>
        <v>#N/A</v>
      </c>
      <c r="K383" s="41" t="e">
        <f>IF(AND('Contact Data Entry'!J383='DO NOT USE_School Picklist'!$B$4,ISBLANK('Contact Data Entry'!K383)),"Occupation/Job Title is required if Student or Staff? is Yes, staff/faculty or volunteer",IF('DO NOT USE_Contact Formulas'!A383,"OK",NA()))</f>
        <v>#N/A</v>
      </c>
      <c r="L383" s="41" t="e">
        <f ca="1">IF('Contact Data Entry'!L383&gt;'DO NOT USE_School Picklist'!$C$3,"Date last on school campus/facility cannot be a future date",IF('DO NOT USE_Contact Formulas'!A383,IF(ISBLANK('Contact Data Entry'!L383),"Date last on school campus/facility is required","OK"),NA()))</f>
        <v>#N/A</v>
      </c>
      <c r="M383" s="42" t="e">
        <f ca="1">IF('Contact Data Entry'!M383&gt;'DO NOT USE_School Picklist'!$C$3,"Last Exposure Date cannot be a future date",IF('DO NOT USE_Contact Formulas'!A383,IF(ISBLANK('Contact Data Entry'!M383),"Last Exposure Date is required","OK"),NA()))</f>
        <v>#N/A</v>
      </c>
      <c r="N383" s="42" t="e">
        <f>IF(AND('DO NOT USE_Contact Formulas'!A383,ISBLANK('Contact Data Entry'!N383)),"Specific Place in the Location is required",IF(ISBLANK('Contact Data Entry'!N383),NA(),"OK"))</f>
        <v>#N/A</v>
      </c>
      <c r="O383" s="41" t="e">
        <f>IF(AND(NOT(ISBLANK('Contact Data Entry'!O383)),ISNA(VLOOKUP('Contact Data Entry'!O383,'DO NOT USE_School Picklist'!$L$3:$L$81,1,FALSE))),"Please select a value from the drop-down menu",IF('DO NOT USE_Contact Formulas'!A383,"OK",NA()))</f>
        <v>#N/A</v>
      </c>
      <c r="P383" s="41" t="e">
        <f>IF(AND(NOT(ISBLANK('Contact Data Entry'!P383)),NOT(ISNUMBER(MATCH("*@*.?*",'Contact Data Entry'!P383,0)))),"Email must be in a valid format",IF('DO NOT USE_Contact Formulas'!A383,"OK",NA()))</f>
        <v>#N/A</v>
      </c>
      <c r="Q383" s="41" t="e">
        <f>IF(LEN('Contact Data Entry'!Q383)&gt;50,"Parent/Guardian Name must be less than 50 characters",IF('DO NOT USE_Contact Formulas'!A383,"OK",NA()))</f>
        <v>#N/A</v>
      </c>
      <c r="R383" s="41" t="e">
        <f>IF(NOT(ISBLANK('Contact Data Entry'!R383)),IF(AND(ISNUMBER('Contact Data Entry'!R383),LEFT('Contact Data Entry'!R383,1)&lt;&gt;"1",LEN('Contact Data Entry'!R383)=10),"OK","Phone number must be valid format"),IF('DO NOT USE_Contact Formulas'!A383,"OK",NA()))</f>
        <v>#N/A</v>
      </c>
      <c r="S383" s="41" t="e">
        <f>IF(AND(NOT(ISBLANK('Contact Data Entry'!S383)),ISNA(VLOOKUP('Contact Data Entry'!S383,'DO NOT USE_School Picklist'!$N$3:$N$63,1,FALSE))),"Please select a value from the drop-down menu",IF('DO NOT USE_Contact Formulas'!A383,"OK",NA()))</f>
        <v>#N/A</v>
      </c>
      <c r="T383" s="41" t="e">
        <f>IF(AND(NOT(ISBLANK('Contact Data Entry'!T383)),ISNA(VLOOKUP('Contact Data Entry'!T383,'DO NOT USE_School Picklist'!$E$3:$E$10,1,FALSE))),"Please select a value from the drop-down menu",IF('DO NOT USE_Contact Formulas'!A383,"OK",NA()))</f>
        <v>#N/A</v>
      </c>
      <c r="U383" s="41" t="e">
        <f>IF(AND(NOT(ISBLANK('Contact Data Entry'!U383)),ISNA(VLOOKUP('Contact Data Entry'!U383,'DO NOT USE_School Picklist'!$F$3:$F$16,1,FALSE))),"Please select a value from the drop-down menu",IF('DO NOT USE_Contact Formulas'!A383,"OK",NA()))</f>
        <v>#N/A</v>
      </c>
      <c r="V383" s="41" t="e">
        <f>IF(LEN('Contact Data Entry'!V383)&gt;100,"Classroom(s) must be less than 100 characters",IF('DO NOT USE_Contact Formulas'!A383,"OK",NA()))</f>
        <v>#N/A</v>
      </c>
      <c r="W383" s="41" t="e">
        <f>IF(AND(NOT(ISBLANK('Contact Data Entry'!W383)),ISNA(VLOOKUP('Contact Data Entry'!W383,'DO NOT USE_School Picklist'!$K$3:$K$6,1,FALSE))),"Please select a value from the drop-down menu",IF('DO NOT USE_Contact Formulas'!A383,"OK",NA()))</f>
        <v>#N/A</v>
      </c>
      <c r="X383" s="41" t="e">
        <f>IF(AND(NOT(ISBLANK('Contact Data Entry'!X383)),ISNA(VLOOKUP('Contact Data Entry'!X383,'DO NOT USE_School Picklist'!$D$3:$D$5,1,FALSE))),"Please select a value from the drop-down menu",IF('DO NOT USE_Contact Formulas'!A383,"OK",NA()))</f>
        <v>#N/A</v>
      </c>
      <c r="Y383" s="41"/>
      <c r="Z383" s="41" t="e">
        <f>IF(AND(NOT(ISBLANK('Contact Data Entry'!Z383)),ISNA(VLOOKUP('Contact Data Entry'!Z383,'DO NOT USE_School Picklist'!$G$3:$G$5,1,FALSE))),"Please select a value from the drop-down menu",IF('DO NOT USE_Contact Formulas'!A383,"OK",NA()))</f>
        <v>#N/A</v>
      </c>
      <c r="AA383" s="41"/>
      <c r="AB383" s="41" t="e">
        <f>IF(AND(NOT(ISBLANK('Contact Data Entry'!AB383)),ISNA(VLOOKUP('Contact Data Entry'!AB383,'DO NOT USE_School Picklist'!$H$3:$H$4,1,FALSE))),"Please select a value from the drop-down menu",IF('DO NOT USE_Contact Formulas'!A383,"OK",NA()))</f>
        <v>#N/A</v>
      </c>
      <c r="AC383" s="41" t="e">
        <f ca="1">IF('Contact Data Entry'!AC383&gt;'DO NOT USE_School Picklist'!$C$3,"Test Date cannot be a future date",IF('DO NOT USE_Contact Formulas'!A383,"OK",NA()))</f>
        <v>#N/A</v>
      </c>
      <c r="AD383" s="41" t="e">
        <f>IF(AND(NOT(ISBLANK('Contact Data Entry'!AD383)),ISNA(VLOOKUP('Contact Data Entry'!AD383,'DO NOT USE_School Picklist'!$Q$3:$Q$8,1,FALSE))),"Please select a value from the drop-down menu",IF('DO NOT USE_Contact Formulas'!A383,"OK",NA()))</f>
        <v>#N/A</v>
      </c>
    </row>
    <row r="384" spans="1:30" x14ac:dyDescent="0.25">
      <c r="A384" s="40" t="e">
        <f>IF('DO NOT USE_Contact Formulas'!A384,IF('DO NOT USE_Contact Formulas'!B384,"Not all required fields are completed","OK"),NA())</f>
        <v>#N/A</v>
      </c>
      <c r="B384" s="41" t="e">
        <f>IF(AND('DO NOT USE_Contact Formulas'!A384,ISBLANK('Contact Data Entry'!B384)),"First Name is required",IF(NOT(ISBLANK('Contact Data Entry'!B384)),"OK",NA()))</f>
        <v>#N/A</v>
      </c>
      <c r="C384" s="41" t="e">
        <f>IF(AND('DO NOT USE_Contact Formulas'!A384,ISBLANK('Contact Data Entry'!C384)),"Last Name is required",IF(NOT(ISBLANK('Contact Data Entry'!C384)),"OK",NA()))</f>
        <v>#N/A</v>
      </c>
      <c r="D384" s="41" t="e">
        <f>IF(AND('DO NOT USE_Contact Formulas'!A384,ISBLANK('Contact Data Entry'!D384)),"Birthdate is required",IF(NOT(ISBLANK('Contact Data Entry'!D384)),"OK",NA()))</f>
        <v>#N/A</v>
      </c>
      <c r="E384" s="41" t="e">
        <f>IF(AND('DO NOT USE_Contact Formulas'!A384,ISBLANK('Contact Data Entry'!E384)),"Mobile Phone is required",IF(NOT(ISBLANK('Contact Data Entry'!E384)),IF(AND(ISNUMBER(VALUE('Contact Data Entry'!E384)),LEFT('Contact Data Entry'!E384,1)&lt;&gt;"1",LEN('Contact Data Entry'!E384)=10),"OK","Phone number must be valid format"),NA()))</f>
        <v>#N/A</v>
      </c>
      <c r="F384" s="41" t="e">
        <f>IF(LEN('Contact Data Entry'!F384)&gt;255,"Home Street Address must be less than 255 characters",IF('DO NOT USE_Contact Formulas'!A384,"OK",NA()))</f>
        <v>#N/A</v>
      </c>
      <c r="G384" s="41" t="e">
        <f>IF(LEN('Contact Data Entry'!G384)&gt;40,"City must be less than 40 characters",IF('DO NOT USE_Contact Formulas'!A384,"OK",NA()))</f>
        <v>#N/A</v>
      </c>
      <c r="H384" s="41" t="e">
        <f>IF(AND(NOT(ISBLANK('Contact Data Entry'!H384)),ISNA(VLOOKUP('Contact Data Entry'!H384,'DO NOT USE_School Picklist'!$P$3:$P$52,1,FALSE))),"Please select a value from the drop-down menu",IF('DO NOT USE_Contact Formulas'!A384,"OK",NA()))</f>
        <v>#N/A</v>
      </c>
      <c r="I384" s="41" t="e">
        <f>IF(AND('DO NOT USE_Contact Formulas'!A384,ISBLANK('Contact Data Entry'!I384)),"Zip is required",IF(ISBLANK('Contact Data Entry'!I384),NA(),"OK"))</f>
        <v>#N/A</v>
      </c>
      <c r="J384" s="41" t="e">
        <f>IF(AND('DO NOT USE_Contact Formulas'!A384,ISBLANK('Contact Data Entry'!J384)),"Student or Staff? is required",IF(ISBLANK('Contact Data Entry'!J384),NA(),IF(ISNA(VLOOKUP('Contact Data Entry'!J384,'DO NOT USE_School Picklist'!$B$3:$B$6,1,FALSE)),"Please select a value from the drop-down menu","OK")))</f>
        <v>#N/A</v>
      </c>
      <c r="K384" s="41" t="e">
        <f>IF(AND('Contact Data Entry'!J384='DO NOT USE_School Picklist'!$B$4,ISBLANK('Contact Data Entry'!K384)),"Occupation/Job Title is required if Student or Staff? is Yes, staff/faculty or volunteer",IF('DO NOT USE_Contact Formulas'!A384,"OK",NA()))</f>
        <v>#N/A</v>
      </c>
      <c r="L384" s="41" t="e">
        <f ca="1">IF('Contact Data Entry'!L384&gt;'DO NOT USE_School Picklist'!$C$3,"Date last on school campus/facility cannot be a future date",IF('DO NOT USE_Contact Formulas'!A384,IF(ISBLANK('Contact Data Entry'!L384),"Date last on school campus/facility is required","OK"),NA()))</f>
        <v>#N/A</v>
      </c>
      <c r="M384" s="42" t="e">
        <f ca="1">IF('Contact Data Entry'!M384&gt;'DO NOT USE_School Picklist'!$C$3,"Last Exposure Date cannot be a future date",IF('DO NOT USE_Contact Formulas'!A384,IF(ISBLANK('Contact Data Entry'!M384),"Last Exposure Date is required","OK"),NA()))</f>
        <v>#N/A</v>
      </c>
      <c r="N384" s="42" t="e">
        <f>IF(AND('DO NOT USE_Contact Formulas'!A384,ISBLANK('Contact Data Entry'!N384)),"Specific Place in the Location is required",IF(ISBLANK('Contact Data Entry'!N384),NA(),"OK"))</f>
        <v>#N/A</v>
      </c>
      <c r="O384" s="41" t="e">
        <f>IF(AND(NOT(ISBLANK('Contact Data Entry'!O384)),ISNA(VLOOKUP('Contact Data Entry'!O384,'DO NOT USE_School Picklist'!$L$3:$L$81,1,FALSE))),"Please select a value from the drop-down menu",IF('DO NOT USE_Contact Formulas'!A384,"OK",NA()))</f>
        <v>#N/A</v>
      </c>
      <c r="P384" s="41" t="e">
        <f>IF(AND(NOT(ISBLANK('Contact Data Entry'!P384)),NOT(ISNUMBER(MATCH("*@*.?*",'Contact Data Entry'!P384,0)))),"Email must be in a valid format",IF('DO NOT USE_Contact Formulas'!A384,"OK",NA()))</f>
        <v>#N/A</v>
      </c>
      <c r="Q384" s="41" t="e">
        <f>IF(LEN('Contact Data Entry'!Q384)&gt;50,"Parent/Guardian Name must be less than 50 characters",IF('DO NOT USE_Contact Formulas'!A384,"OK",NA()))</f>
        <v>#N/A</v>
      </c>
      <c r="R384" s="41" t="e">
        <f>IF(NOT(ISBLANK('Contact Data Entry'!R384)),IF(AND(ISNUMBER('Contact Data Entry'!R384),LEFT('Contact Data Entry'!R384,1)&lt;&gt;"1",LEN('Contact Data Entry'!R384)=10),"OK","Phone number must be valid format"),IF('DO NOT USE_Contact Formulas'!A384,"OK",NA()))</f>
        <v>#N/A</v>
      </c>
      <c r="S384" s="41" t="e">
        <f>IF(AND(NOT(ISBLANK('Contact Data Entry'!S384)),ISNA(VLOOKUP('Contact Data Entry'!S384,'DO NOT USE_School Picklist'!$N$3:$N$63,1,FALSE))),"Please select a value from the drop-down menu",IF('DO NOT USE_Contact Formulas'!A384,"OK",NA()))</f>
        <v>#N/A</v>
      </c>
      <c r="T384" s="41" t="e">
        <f>IF(AND(NOT(ISBLANK('Contact Data Entry'!T384)),ISNA(VLOOKUP('Contact Data Entry'!T384,'DO NOT USE_School Picklist'!$E$3:$E$10,1,FALSE))),"Please select a value from the drop-down menu",IF('DO NOT USE_Contact Formulas'!A384,"OK",NA()))</f>
        <v>#N/A</v>
      </c>
      <c r="U384" s="41" t="e">
        <f>IF(AND(NOT(ISBLANK('Contact Data Entry'!U384)),ISNA(VLOOKUP('Contact Data Entry'!U384,'DO NOT USE_School Picklist'!$F$3:$F$16,1,FALSE))),"Please select a value from the drop-down menu",IF('DO NOT USE_Contact Formulas'!A384,"OK",NA()))</f>
        <v>#N/A</v>
      </c>
      <c r="V384" s="41" t="e">
        <f>IF(LEN('Contact Data Entry'!V384)&gt;100,"Classroom(s) must be less than 100 characters",IF('DO NOT USE_Contact Formulas'!A384,"OK",NA()))</f>
        <v>#N/A</v>
      </c>
      <c r="W384" s="41" t="e">
        <f>IF(AND(NOT(ISBLANK('Contact Data Entry'!W384)),ISNA(VLOOKUP('Contact Data Entry'!W384,'DO NOT USE_School Picklist'!$K$3:$K$6,1,FALSE))),"Please select a value from the drop-down menu",IF('DO NOT USE_Contact Formulas'!A384,"OK",NA()))</f>
        <v>#N/A</v>
      </c>
      <c r="X384" s="41" t="e">
        <f>IF(AND(NOT(ISBLANK('Contact Data Entry'!X384)),ISNA(VLOOKUP('Contact Data Entry'!X384,'DO NOT USE_School Picklist'!$D$3:$D$5,1,FALSE))),"Please select a value from the drop-down menu",IF('DO NOT USE_Contact Formulas'!A384,"OK",NA()))</f>
        <v>#N/A</v>
      </c>
      <c r="Y384" s="41"/>
      <c r="Z384" s="41" t="e">
        <f>IF(AND(NOT(ISBLANK('Contact Data Entry'!Z384)),ISNA(VLOOKUP('Contact Data Entry'!Z384,'DO NOT USE_School Picklist'!$G$3:$G$5,1,FALSE))),"Please select a value from the drop-down menu",IF('DO NOT USE_Contact Formulas'!A384,"OK",NA()))</f>
        <v>#N/A</v>
      </c>
      <c r="AA384" s="41"/>
      <c r="AB384" s="41" t="e">
        <f>IF(AND(NOT(ISBLANK('Contact Data Entry'!AB384)),ISNA(VLOOKUP('Contact Data Entry'!AB384,'DO NOT USE_School Picklist'!$H$3:$H$4,1,FALSE))),"Please select a value from the drop-down menu",IF('DO NOT USE_Contact Formulas'!A384,"OK",NA()))</f>
        <v>#N/A</v>
      </c>
      <c r="AC384" s="41" t="e">
        <f ca="1">IF('Contact Data Entry'!AC384&gt;'DO NOT USE_School Picklist'!$C$3,"Test Date cannot be a future date",IF('DO NOT USE_Contact Formulas'!A384,"OK",NA()))</f>
        <v>#N/A</v>
      </c>
      <c r="AD384" s="41" t="e">
        <f>IF(AND(NOT(ISBLANK('Contact Data Entry'!AD384)),ISNA(VLOOKUP('Contact Data Entry'!AD384,'DO NOT USE_School Picklist'!$Q$3:$Q$8,1,FALSE))),"Please select a value from the drop-down menu",IF('DO NOT USE_Contact Formulas'!A384,"OK",NA()))</f>
        <v>#N/A</v>
      </c>
    </row>
    <row r="385" spans="1:30" x14ac:dyDescent="0.25">
      <c r="A385" s="40" t="e">
        <f>IF('DO NOT USE_Contact Formulas'!A385,IF('DO NOT USE_Contact Formulas'!B385,"Not all required fields are completed","OK"),NA())</f>
        <v>#N/A</v>
      </c>
      <c r="B385" s="41" t="e">
        <f>IF(AND('DO NOT USE_Contact Formulas'!A385,ISBLANK('Contact Data Entry'!B385)),"First Name is required",IF(NOT(ISBLANK('Contact Data Entry'!B385)),"OK",NA()))</f>
        <v>#N/A</v>
      </c>
      <c r="C385" s="41" t="e">
        <f>IF(AND('DO NOT USE_Contact Formulas'!A385,ISBLANK('Contact Data Entry'!C385)),"Last Name is required",IF(NOT(ISBLANK('Contact Data Entry'!C385)),"OK",NA()))</f>
        <v>#N/A</v>
      </c>
      <c r="D385" s="41" t="e">
        <f>IF(AND('DO NOT USE_Contact Formulas'!A385,ISBLANK('Contact Data Entry'!D385)),"Birthdate is required",IF(NOT(ISBLANK('Contact Data Entry'!D385)),"OK",NA()))</f>
        <v>#N/A</v>
      </c>
      <c r="E385" s="41" t="e">
        <f>IF(AND('DO NOT USE_Contact Formulas'!A385,ISBLANK('Contact Data Entry'!E385)),"Mobile Phone is required",IF(NOT(ISBLANK('Contact Data Entry'!E385)),IF(AND(ISNUMBER(VALUE('Contact Data Entry'!E385)),LEFT('Contact Data Entry'!E385,1)&lt;&gt;"1",LEN('Contact Data Entry'!E385)=10),"OK","Phone number must be valid format"),NA()))</f>
        <v>#N/A</v>
      </c>
      <c r="F385" s="41" t="e">
        <f>IF(LEN('Contact Data Entry'!F385)&gt;255,"Home Street Address must be less than 255 characters",IF('DO NOT USE_Contact Formulas'!A385,"OK",NA()))</f>
        <v>#N/A</v>
      </c>
      <c r="G385" s="41" t="e">
        <f>IF(LEN('Contact Data Entry'!G385)&gt;40,"City must be less than 40 characters",IF('DO NOT USE_Contact Formulas'!A385,"OK",NA()))</f>
        <v>#N/A</v>
      </c>
      <c r="H385" s="41" t="e">
        <f>IF(AND(NOT(ISBLANK('Contact Data Entry'!H385)),ISNA(VLOOKUP('Contact Data Entry'!H385,'DO NOT USE_School Picklist'!$P$3:$P$52,1,FALSE))),"Please select a value from the drop-down menu",IF('DO NOT USE_Contact Formulas'!A385,"OK",NA()))</f>
        <v>#N/A</v>
      </c>
      <c r="I385" s="41" t="e">
        <f>IF(AND('DO NOT USE_Contact Formulas'!A385,ISBLANK('Contact Data Entry'!I385)),"Zip is required",IF(ISBLANK('Contact Data Entry'!I385),NA(),"OK"))</f>
        <v>#N/A</v>
      </c>
      <c r="J385" s="41" t="e">
        <f>IF(AND('DO NOT USE_Contact Formulas'!A385,ISBLANK('Contact Data Entry'!J385)),"Student or Staff? is required",IF(ISBLANK('Contact Data Entry'!J385),NA(),IF(ISNA(VLOOKUP('Contact Data Entry'!J385,'DO NOT USE_School Picklist'!$B$3:$B$6,1,FALSE)),"Please select a value from the drop-down menu","OK")))</f>
        <v>#N/A</v>
      </c>
      <c r="K385" s="41" t="e">
        <f>IF(AND('Contact Data Entry'!J385='DO NOT USE_School Picklist'!$B$4,ISBLANK('Contact Data Entry'!K385)),"Occupation/Job Title is required if Student or Staff? is Yes, staff/faculty or volunteer",IF('DO NOT USE_Contact Formulas'!A385,"OK",NA()))</f>
        <v>#N/A</v>
      </c>
      <c r="L385" s="41" t="e">
        <f ca="1">IF('Contact Data Entry'!L385&gt;'DO NOT USE_School Picklist'!$C$3,"Date last on school campus/facility cannot be a future date",IF('DO NOT USE_Contact Formulas'!A385,IF(ISBLANK('Contact Data Entry'!L385),"Date last on school campus/facility is required","OK"),NA()))</f>
        <v>#N/A</v>
      </c>
      <c r="M385" s="42" t="e">
        <f ca="1">IF('Contact Data Entry'!M385&gt;'DO NOT USE_School Picklist'!$C$3,"Last Exposure Date cannot be a future date",IF('DO NOT USE_Contact Formulas'!A385,IF(ISBLANK('Contact Data Entry'!M385),"Last Exposure Date is required","OK"),NA()))</f>
        <v>#N/A</v>
      </c>
      <c r="N385" s="42" t="e">
        <f>IF(AND('DO NOT USE_Contact Formulas'!A385,ISBLANK('Contact Data Entry'!N385)),"Specific Place in the Location is required",IF(ISBLANK('Contact Data Entry'!N385),NA(),"OK"))</f>
        <v>#N/A</v>
      </c>
      <c r="O385" s="41" t="e">
        <f>IF(AND(NOT(ISBLANK('Contact Data Entry'!O385)),ISNA(VLOOKUP('Contact Data Entry'!O385,'DO NOT USE_School Picklist'!$L$3:$L$81,1,FALSE))),"Please select a value from the drop-down menu",IF('DO NOT USE_Contact Formulas'!A385,"OK",NA()))</f>
        <v>#N/A</v>
      </c>
      <c r="P385" s="41" t="e">
        <f>IF(AND(NOT(ISBLANK('Contact Data Entry'!P385)),NOT(ISNUMBER(MATCH("*@*.?*",'Contact Data Entry'!P385,0)))),"Email must be in a valid format",IF('DO NOT USE_Contact Formulas'!A385,"OK",NA()))</f>
        <v>#N/A</v>
      </c>
      <c r="Q385" s="41" t="e">
        <f>IF(LEN('Contact Data Entry'!Q385)&gt;50,"Parent/Guardian Name must be less than 50 characters",IF('DO NOT USE_Contact Formulas'!A385,"OK",NA()))</f>
        <v>#N/A</v>
      </c>
      <c r="R385" s="41" t="e">
        <f>IF(NOT(ISBLANK('Contact Data Entry'!R385)),IF(AND(ISNUMBER('Contact Data Entry'!R385),LEFT('Contact Data Entry'!R385,1)&lt;&gt;"1",LEN('Contact Data Entry'!R385)=10),"OK","Phone number must be valid format"),IF('DO NOT USE_Contact Formulas'!A385,"OK",NA()))</f>
        <v>#N/A</v>
      </c>
      <c r="S385" s="41" t="e">
        <f>IF(AND(NOT(ISBLANK('Contact Data Entry'!S385)),ISNA(VLOOKUP('Contact Data Entry'!S385,'DO NOT USE_School Picklist'!$N$3:$N$63,1,FALSE))),"Please select a value from the drop-down menu",IF('DO NOT USE_Contact Formulas'!A385,"OK",NA()))</f>
        <v>#N/A</v>
      </c>
      <c r="T385" s="41" t="e">
        <f>IF(AND(NOT(ISBLANK('Contact Data Entry'!T385)),ISNA(VLOOKUP('Contact Data Entry'!T385,'DO NOT USE_School Picklist'!$E$3:$E$10,1,FALSE))),"Please select a value from the drop-down menu",IF('DO NOT USE_Contact Formulas'!A385,"OK",NA()))</f>
        <v>#N/A</v>
      </c>
      <c r="U385" s="41" t="e">
        <f>IF(AND(NOT(ISBLANK('Contact Data Entry'!U385)),ISNA(VLOOKUP('Contact Data Entry'!U385,'DO NOT USE_School Picklist'!$F$3:$F$16,1,FALSE))),"Please select a value from the drop-down menu",IF('DO NOT USE_Contact Formulas'!A385,"OK",NA()))</f>
        <v>#N/A</v>
      </c>
      <c r="V385" s="41" t="e">
        <f>IF(LEN('Contact Data Entry'!V385)&gt;100,"Classroom(s) must be less than 100 characters",IF('DO NOT USE_Contact Formulas'!A385,"OK",NA()))</f>
        <v>#N/A</v>
      </c>
      <c r="W385" s="41" t="e">
        <f>IF(AND(NOT(ISBLANK('Contact Data Entry'!W385)),ISNA(VLOOKUP('Contact Data Entry'!W385,'DO NOT USE_School Picklist'!$K$3:$K$6,1,FALSE))),"Please select a value from the drop-down menu",IF('DO NOT USE_Contact Formulas'!A385,"OK",NA()))</f>
        <v>#N/A</v>
      </c>
      <c r="X385" s="41" t="e">
        <f>IF(AND(NOT(ISBLANK('Contact Data Entry'!X385)),ISNA(VLOOKUP('Contact Data Entry'!X385,'DO NOT USE_School Picklist'!$D$3:$D$5,1,FALSE))),"Please select a value from the drop-down menu",IF('DO NOT USE_Contact Formulas'!A385,"OK",NA()))</f>
        <v>#N/A</v>
      </c>
      <c r="Y385" s="41"/>
      <c r="Z385" s="41" t="e">
        <f>IF(AND(NOT(ISBLANK('Contact Data Entry'!Z385)),ISNA(VLOOKUP('Contact Data Entry'!Z385,'DO NOT USE_School Picklist'!$G$3:$G$5,1,FALSE))),"Please select a value from the drop-down menu",IF('DO NOT USE_Contact Formulas'!A385,"OK",NA()))</f>
        <v>#N/A</v>
      </c>
      <c r="AA385" s="41"/>
      <c r="AB385" s="41" t="e">
        <f>IF(AND(NOT(ISBLANK('Contact Data Entry'!AB385)),ISNA(VLOOKUP('Contact Data Entry'!AB385,'DO NOT USE_School Picklist'!$H$3:$H$4,1,FALSE))),"Please select a value from the drop-down menu",IF('DO NOT USE_Contact Formulas'!A385,"OK",NA()))</f>
        <v>#N/A</v>
      </c>
      <c r="AC385" s="41" t="e">
        <f ca="1">IF('Contact Data Entry'!AC385&gt;'DO NOT USE_School Picklist'!$C$3,"Test Date cannot be a future date",IF('DO NOT USE_Contact Formulas'!A385,"OK",NA()))</f>
        <v>#N/A</v>
      </c>
      <c r="AD385" s="41" t="e">
        <f>IF(AND(NOT(ISBLANK('Contact Data Entry'!AD385)),ISNA(VLOOKUP('Contact Data Entry'!AD385,'DO NOT USE_School Picklist'!$Q$3:$Q$8,1,FALSE))),"Please select a value from the drop-down menu",IF('DO NOT USE_Contact Formulas'!A385,"OK",NA()))</f>
        <v>#N/A</v>
      </c>
    </row>
    <row r="386" spans="1:30" x14ac:dyDescent="0.25">
      <c r="A386" s="40" t="e">
        <f>IF('DO NOT USE_Contact Formulas'!A386,IF('DO NOT USE_Contact Formulas'!B386,"Not all required fields are completed","OK"),NA())</f>
        <v>#N/A</v>
      </c>
      <c r="B386" s="41" t="e">
        <f>IF(AND('DO NOT USE_Contact Formulas'!A386,ISBLANK('Contact Data Entry'!B386)),"First Name is required",IF(NOT(ISBLANK('Contact Data Entry'!B386)),"OK",NA()))</f>
        <v>#N/A</v>
      </c>
      <c r="C386" s="41" t="e">
        <f>IF(AND('DO NOT USE_Contact Formulas'!A386,ISBLANK('Contact Data Entry'!C386)),"Last Name is required",IF(NOT(ISBLANK('Contact Data Entry'!C386)),"OK",NA()))</f>
        <v>#N/A</v>
      </c>
      <c r="D386" s="41" t="e">
        <f>IF(AND('DO NOT USE_Contact Formulas'!A386,ISBLANK('Contact Data Entry'!D386)),"Birthdate is required",IF(NOT(ISBLANK('Contact Data Entry'!D386)),"OK",NA()))</f>
        <v>#N/A</v>
      </c>
      <c r="E386" s="41" t="e">
        <f>IF(AND('DO NOT USE_Contact Formulas'!A386,ISBLANK('Contact Data Entry'!E386)),"Mobile Phone is required",IF(NOT(ISBLANK('Contact Data Entry'!E386)),IF(AND(ISNUMBER(VALUE('Contact Data Entry'!E386)),LEFT('Contact Data Entry'!E386,1)&lt;&gt;"1",LEN('Contact Data Entry'!E386)=10),"OK","Phone number must be valid format"),NA()))</f>
        <v>#N/A</v>
      </c>
      <c r="F386" s="41" t="e">
        <f>IF(LEN('Contact Data Entry'!F386)&gt;255,"Home Street Address must be less than 255 characters",IF('DO NOT USE_Contact Formulas'!A386,"OK",NA()))</f>
        <v>#N/A</v>
      </c>
      <c r="G386" s="41" t="e">
        <f>IF(LEN('Contact Data Entry'!G386)&gt;40,"City must be less than 40 characters",IF('DO NOT USE_Contact Formulas'!A386,"OK",NA()))</f>
        <v>#N/A</v>
      </c>
      <c r="H386" s="41" t="e">
        <f>IF(AND(NOT(ISBLANK('Contact Data Entry'!H386)),ISNA(VLOOKUP('Contact Data Entry'!H386,'DO NOT USE_School Picklist'!$P$3:$P$52,1,FALSE))),"Please select a value from the drop-down menu",IF('DO NOT USE_Contact Formulas'!A386,"OK",NA()))</f>
        <v>#N/A</v>
      </c>
      <c r="I386" s="41" t="e">
        <f>IF(AND('DO NOT USE_Contact Formulas'!A386,ISBLANK('Contact Data Entry'!I386)),"Zip is required",IF(ISBLANK('Contact Data Entry'!I386),NA(),"OK"))</f>
        <v>#N/A</v>
      </c>
      <c r="J386" s="41" t="e">
        <f>IF(AND('DO NOT USE_Contact Formulas'!A386,ISBLANK('Contact Data Entry'!J386)),"Student or Staff? is required",IF(ISBLANK('Contact Data Entry'!J386),NA(),IF(ISNA(VLOOKUP('Contact Data Entry'!J386,'DO NOT USE_School Picklist'!$B$3:$B$6,1,FALSE)),"Please select a value from the drop-down menu","OK")))</f>
        <v>#N/A</v>
      </c>
      <c r="K386" s="41" t="e">
        <f>IF(AND('Contact Data Entry'!J386='DO NOT USE_School Picklist'!$B$4,ISBLANK('Contact Data Entry'!K386)),"Occupation/Job Title is required if Student or Staff? is Yes, staff/faculty or volunteer",IF('DO NOT USE_Contact Formulas'!A386,"OK",NA()))</f>
        <v>#N/A</v>
      </c>
      <c r="L386" s="41" t="e">
        <f ca="1">IF('Contact Data Entry'!L386&gt;'DO NOT USE_School Picklist'!$C$3,"Date last on school campus/facility cannot be a future date",IF('DO NOT USE_Contact Formulas'!A386,IF(ISBLANK('Contact Data Entry'!L386),"Date last on school campus/facility is required","OK"),NA()))</f>
        <v>#N/A</v>
      </c>
      <c r="M386" s="42" t="e">
        <f ca="1">IF('Contact Data Entry'!M386&gt;'DO NOT USE_School Picklist'!$C$3,"Last Exposure Date cannot be a future date",IF('DO NOT USE_Contact Formulas'!A386,IF(ISBLANK('Contact Data Entry'!M386),"Last Exposure Date is required","OK"),NA()))</f>
        <v>#N/A</v>
      </c>
      <c r="N386" s="42" t="e">
        <f>IF(AND('DO NOT USE_Contact Formulas'!A386,ISBLANK('Contact Data Entry'!N386)),"Specific Place in the Location is required",IF(ISBLANK('Contact Data Entry'!N386),NA(),"OK"))</f>
        <v>#N/A</v>
      </c>
      <c r="O386" s="41" t="e">
        <f>IF(AND(NOT(ISBLANK('Contact Data Entry'!O386)),ISNA(VLOOKUP('Contact Data Entry'!O386,'DO NOT USE_School Picklist'!$L$3:$L$81,1,FALSE))),"Please select a value from the drop-down menu",IF('DO NOT USE_Contact Formulas'!A386,"OK",NA()))</f>
        <v>#N/A</v>
      </c>
      <c r="P386" s="41" t="e">
        <f>IF(AND(NOT(ISBLANK('Contact Data Entry'!P386)),NOT(ISNUMBER(MATCH("*@*.?*",'Contact Data Entry'!P386,0)))),"Email must be in a valid format",IF('DO NOT USE_Contact Formulas'!A386,"OK",NA()))</f>
        <v>#N/A</v>
      </c>
      <c r="Q386" s="41" t="e">
        <f>IF(LEN('Contact Data Entry'!Q386)&gt;50,"Parent/Guardian Name must be less than 50 characters",IF('DO NOT USE_Contact Formulas'!A386,"OK",NA()))</f>
        <v>#N/A</v>
      </c>
      <c r="R386" s="41" t="e">
        <f>IF(NOT(ISBLANK('Contact Data Entry'!R386)),IF(AND(ISNUMBER('Contact Data Entry'!R386),LEFT('Contact Data Entry'!R386,1)&lt;&gt;"1",LEN('Contact Data Entry'!R386)=10),"OK","Phone number must be valid format"),IF('DO NOT USE_Contact Formulas'!A386,"OK",NA()))</f>
        <v>#N/A</v>
      </c>
      <c r="S386" s="41" t="e">
        <f>IF(AND(NOT(ISBLANK('Contact Data Entry'!S386)),ISNA(VLOOKUP('Contact Data Entry'!S386,'DO NOT USE_School Picklist'!$N$3:$N$63,1,FALSE))),"Please select a value from the drop-down menu",IF('DO NOT USE_Contact Formulas'!A386,"OK",NA()))</f>
        <v>#N/A</v>
      </c>
      <c r="T386" s="41" t="e">
        <f>IF(AND(NOT(ISBLANK('Contact Data Entry'!T386)),ISNA(VLOOKUP('Contact Data Entry'!T386,'DO NOT USE_School Picklist'!$E$3:$E$10,1,FALSE))),"Please select a value from the drop-down menu",IF('DO NOT USE_Contact Formulas'!A386,"OK",NA()))</f>
        <v>#N/A</v>
      </c>
      <c r="U386" s="41" t="e">
        <f>IF(AND(NOT(ISBLANK('Contact Data Entry'!U386)),ISNA(VLOOKUP('Contact Data Entry'!U386,'DO NOT USE_School Picklist'!$F$3:$F$16,1,FALSE))),"Please select a value from the drop-down menu",IF('DO NOT USE_Contact Formulas'!A386,"OK",NA()))</f>
        <v>#N/A</v>
      </c>
      <c r="V386" s="41" t="e">
        <f>IF(LEN('Contact Data Entry'!V386)&gt;100,"Classroom(s) must be less than 100 characters",IF('DO NOT USE_Contact Formulas'!A386,"OK",NA()))</f>
        <v>#N/A</v>
      </c>
      <c r="W386" s="41" t="e">
        <f>IF(AND(NOT(ISBLANK('Contact Data Entry'!W386)),ISNA(VLOOKUP('Contact Data Entry'!W386,'DO NOT USE_School Picklist'!$K$3:$K$6,1,FALSE))),"Please select a value from the drop-down menu",IF('DO NOT USE_Contact Formulas'!A386,"OK",NA()))</f>
        <v>#N/A</v>
      </c>
      <c r="X386" s="41" t="e">
        <f>IF(AND(NOT(ISBLANK('Contact Data Entry'!X386)),ISNA(VLOOKUP('Contact Data Entry'!X386,'DO NOT USE_School Picklist'!$D$3:$D$5,1,FALSE))),"Please select a value from the drop-down menu",IF('DO NOT USE_Contact Formulas'!A386,"OK",NA()))</f>
        <v>#N/A</v>
      </c>
      <c r="Y386" s="41"/>
      <c r="Z386" s="41" t="e">
        <f>IF(AND(NOT(ISBLANK('Contact Data Entry'!Z386)),ISNA(VLOOKUP('Contact Data Entry'!Z386,'DO NOT USE_School Picklist'!$G$3:$G$5,1,FALSE))),"Please select a value from the drop-down menu",IF('DO NOT USE_Contact Formulas'!A386,"OK",NA()))</f>
        <v>#N/A</v>
      </c>
      <c r="AA386" s="41"/>
      <c r="AB386" s="41" t="e">
        <f>IF(AND(NOT(ISBLANK('Contact Data Entry'!AB386)),ISNA(VLOOKUP('Contact Data Entry'!AB386,'DO NOT USE_School Picklist'!$H$3:$H$4,1,FALSE))),"Please select a value from the drop-down menu",IF('DO NOT USE_Contact Formulas'!A386,"OK",NA()))</f>
        <v>#N/A</v>
      </c>
      <c r="AC386" s="41" t="e">
        <f ca="1">IF('Contact Data Entry'!AC386&gt;'DO NOT USE_School Picklist'!$C$3,"Test Date cannot be a future date",IF('DO NOT USE_Contact Formulas'!A386,"OK",NA()))</f>
        <v>#N/A</v>
      </c>
      <c r="AD386" s="41" t="e">
        <f>IF(AND(NOT(ISBLANK('Contact Data Entry'!AD386)),ISNA(VLOOKUP('Contact Data Entry'!AD386,'DO NOT USE_School Picklist'!$Q$3:$Q$8,1,FALSE))),"Please select a value from the drop-down menu",IF('DO NOT USE_Contact Formulas'!A386,"OK",NA()))</f>
        <v>#N/A</v>
      </c>
    </row>
    <row r="387" spans="1:30" x14ac:dyDescent="0.25">
      <c r="A387" s="40" t="e">
        <f>IF('DO NOT USE_Contact Formulas'!A387,IF('DO NOT USE_Contact Formulas'!B387,"Not all required fields are completed","OK"),NA())</f>
        <v>#N/A</v>
      </c>
      <c r="B387" s="41" t="e">
        <f>IF(AND('DO NOT USE_Contact Formulas'!A387,ISBLANK('Contact Data Entry'!B387)),"First Name is required",IF(NOT(ISBLANK('Contact Data Entry'!B387)),"OK",NA()))</f>
        <v>#N/A</v>
      </c>
      <c r="C387" s="41" t="e">
        <f>IF(AND('DO NOT USE_Contact Formulas'!A387,ISBLANK('Contact Data Entry'!C387)),"Last Name is required",IF(NOT(ISBLANK('Contact Data Entry'!C387)),"OK",NA()))</f>
        <v>#N/A</v>
      </c>
      <c r="D387" s="41" t="e">
        <f>IF(AND('DO NOT USE_Contact Formulas'!A387,ISBLANK('Contact Data Entry'!D387)),"Birthdate is required",IF(NOT(ISBLANK('Contact Data Entry'!D387)),"OK",NA()))</f>
        <v>#N/A</v>
      </c>
      <c r="E387" s="41" t="e">
        <f>IF(AND('DO NOT USE_Contact Formulas'!A387,ISBLANK('Contact Data Entry'!E387)),"Mobile Phone is required",IF(NOT(ISBLANK('Contact Data Entry'!E387)),IF(AND(ISNUMBER(VALUE('Contact Data Entry'!E387)),LEFT('Contact Data Entry'!E387,1)&lt;&gt;"1",LEN('Contact Data Entry'!E387)=10),"OK","Phone number must be valid format"),NA()))</f>
        <v>#N/A</v>
      </c>
      <c r="F387" s="41" t="e">
        <f>IF(LEN('Contact Data Entry'!F387)&gt;255,"Home Street Address must be less than 255 characters",IF('DO NOT USE_Contact Formulas'!A387,"OK",NA()))</f>
        <v>#N/A</v>
      </c>
      <c r="G387" s="41" t="e">
        <f>IF(LEN('Contact Data Entry'!G387)&gt;40,"City must be less than 40 characters",IF('DO NOT USE_Contact Formulas'!A387,"OK",NA()))</f>
        <v>#N/A</v>
      </c>
      <c r="H387" s="41" t="e">
        <f>IF(AND(NOT(ISBLANK('Contact Data Entry'!H387)),ISNA(VLOOKUP('Contact Data Entry'!H387,'DO NOT USE_School Picklist'!$P$3:$P$52,1,FALSE))),"Please select a value from the drop-down menu",IF('DO NOT USE_Contact Formulas'!A387,"OK",NA()))</f>
        <v>#N/A</v>
      </c>
      <c r="I387" s="41" t="e">
        <f>IF(AND('DO NOT USE_Contact Formulas'!A387,ISBLANK('Contact Data Entry'!I387)),"Zip is required",IF(ISBLANK('Contact Data Entry'!I387),NA(),"OK"))</f>
        <v>#N/A</v>
      </c>
      <c r="J387" s="41" t="e">
        <f>IF(AND('DO NOT USE_Contact Formulas'!A387,ISBLANK('Contact Data Entry'!J387)),"Student or Staff? is required",IF(ISBLANK('Contact Data Entry'!J387),NA(),IF(ISNA(VLOOKUP('Contact Data Entry'!J387,'DO NOT USE_School Picklist'!$B$3:$B$6,1,FALSE)),"Please select a value from the drop-down menu","OK")))</f>
        <v>#N/A</v>
      </c>
      <c r="K387" s="41" t="e">
        <f>IF(AND('Contact Data Entry'!J387='DO NOT USE_School Picklist'!$B$4,ISBLANK('Contact Data Entry'!K387)),"Occupation/Job Title is required if Student or Staff? is Yes, staff/faculty or volunteer",IF('DO NOT USE_Contact Formulas'!A387,"OK",NA()))</f>
        <v>#N/A</v>
      </c>
      <c r="L387" s="41" t="e">
        <f ca="1">IF('Contact Data Entry'!L387&gt;'DO NOT USE_School Picklist'!$C$3,"Date last on school campus/facility cannot be a future date",IF('DO NOT USE_Contact Formulas'!A387,IF(ISBLANK('Contact Data Entry'!L387),"Date last on school campus/facility is required","OK"),NA()))</f>
        <v>#N/A</v>
      </c>
      <c r="M387" s="42" t="e">
        <f ca="1">IF('Contact Data Entry'!M387&gt;'DO NOT USE_School Picklist'!$C$3,"Last Exposure Date cannot be a future date",IF('DO NOT USE_Contact Formulas'!A387,IF(ISBLANK('Contact Data Entry'!M387),"Last Exposure Date is required","OK"),NA()))</f>
        <v>#N/A</v>
      </c>
      <c r="N387" s="42" t="e">
        <f>IF(AND('DO NOT USE_Contact Formulas'!A387,ISBLANK('Contact Data Entry'!N387)),"Specific Place in the Location is required",IF(ISBLANK('Contact Data Entry'!N387),NA(),"OK"))</f>
        <v>#N/A</v>
      </c>
      <c r="O387" s="41" t="e">
        <f>IF(AND(NOT(ISBLANK('Contact Data Entry'!O387)),ISNA(VLOOKUP('Contact Data Entry'!O387,'DO NOT USE_School Picklist'!$L$3:$L$81,1,FALSE))),"Please select a value from the drop-down menu",IF('DO NOT USE_Contact Formulas'!A387,"OK",NA()))</f>
        <v>#N/A</v>
      </c>
      <c r="P387" s="41" t="e">
        <f>IF(AND(NOT(ISBLANK('Contact Data Entry'!P387)),NOT(ISNUMBER(MATCH("*@*.?*",'Contact Data Entry'!P387,0)))),"Email must be in a valid format",IF('DO NOT USE_Contact Formulas'!A387,"OK",NA()))</f>
        <v>#N/A</v>
      </c>
      <c r="Q387" s="41" t="e">
        <f>IF(LEN('Contact Data Entry'!Q387)&gt;50,"Parent/Guardian Name must be less than 50 characters",IF('DO NOT USE_Contact Formulas'!A387,"OK",NA()))</f>
        <v>#N/A</v>
      </c>
      <c r="R387" s="41" t="e">
        <f>IF(NOT(ISBLANK('Contact Data Entry'!R387)),IF(AND(ISNUMBER('Contact Data Entry'!R387),LEFT('Contact Data Entry'!R387,1)&lt;&gt;"1",LEN('Contact Data Entry'!R387)=10),"OK","Phone number must be valid format"),IF('DO NOT USE_Contact Formulas'!A387,"OK",NA()))</f>
        <v>#N/A</v>
      </c>
      <c r="S387" s="41" t="e">
        <f>IF(AND(NOT(ISBLANK('Contact Data Entry'!S387)),ISNA(VLOOKUP('Contact Data Entry'!S387,'DO NOT USE_School Picklist'!$N$3:$N$63,1,FALSE))),"Please select a value from the drop-down menu",IF('DO NOT USE_Contact Formulas'!A387,"OK",NA()))</f>
        <v>#N/A</v>
      </c>
      <c r="T387" s="41" t="e">
        <f>IF(AND(NOT(ISBLANK('Contact Data Entry'!T387)),ISNA(VLOOKUP('Contact Data Entry'!T387,'DO NOT USE_School Picklist'!$E$3:$E$10,1,FALSE))),"Please select a value from the drop-down menu",IF('DO NOT USE_Contact Formulas'!A387,"OK",NA()))</f>
        <v>#N/A</v>
      </c>
      <c r="U387" s="41" t="e">
        <f>IF(AND(NOT(ISBLANK('Contact Data Entry'!U387)),ISNA(VLOOKUP('Contact Data Entry'!U387,'DO NOT USE_School Picklist'!$F$3:$F$16,1,FALSE))),"Please select a value from the drop-down menu",IF('DO NOT USE_Contact Formulas'!A387,"OK",NA()))</f>
        <v>#N/A</v>
      </c>
      <c r="V387" s="41" t="e">
        <f>IF(LEN('Contact Data Entry'!V387)&gt;100,"Classroom(s) must be less than 100 characters",IF('DO NOT USE_Contact Formulas'!A387,"OK",NA()))</f>
        <v>#N/A</v>
      </c>
      <c r="W387" s="41" t="e">
        <f>IF(AND(NOT(ISBLANK('Contact Data Entry'!W387)),ISNA(VLOOKUP('Contact Data Entry'!W387,'DO NOT USE_School Picklist'!$K$3:$K$6,1,FALSE))),"Please select a value from the drop-down menu",IF('DO NOT USE_Contact Formulas'!A387,"OK",NA()))</f>
        <v>#N/A</v>
      </c>
      <c r="X387" s="41" t="e">
        <f>IF(AND(NOT(ISBLANK('Contact Data Entry'!X387)),ISNA(VLOOKUP('Contact Data Entry'!X387,'DO NOT USE_School Picklist'!$D$3:$D$5,1,FALSE))),"Please select a value from the drop-down menu",IF('DO NOT USE_Contact Formulas'!A387,"OK",NA()))</f>
        <v>#N/A</v>
      </c>
      <c r="Y387" s="41"/>
      <c r="Z387" s="41" t="e">
        <f>IF(AND(NOT(ISBLANK('Contact Data Entry'!Z387)),ISNA(VLOOKUP('Contact Data Entry'!Z387,'DO NOT USE_School Picklist'!$G$3:$G$5,1,FALSE))),"Please select a value from the drop-down menu",IF('DO NOT USE_Contact Formulas'!A387,"OK",NA()))</f>
        <v>#N/A</v>
      </c>
      <c r="AA387" s="41"/>
      <c r="AB387" s="41" t="e">
        <f>IF(AND(NOT(ISBLANK('Contact Data Entry'!AB387)),ISNA(VLOOKUP('Contact Data Entry'!AB387,'DO NOT USE_School Picklist'!$H$3:$H$4,1,FALSE))),"Please select a value from the drop-down menu",IF('DO NOT USE_Contact Formulas'!A387,"OK",NA()))</f>
        <v>#N/A</v>
      </c>
      <c r="AC387" s="41" t="e">
        <f ca="1">IF('Contact Data Entry'!AC387&gt;'DO NOT USE_School Picklist'!$C$3,"Test Date cannot be a future date",IF('DO NOT USE_Contact Formulas'!A387,"OK",NA()))</f>
        <v>#N/A</v>
      </c>
      <c r="AD387" s="41" t="e">
        <f>IF(AND(NOT(ISBLANK('Contact Data Entry'!AD387)),ISNA(VLOOKUP('Contact Data Entry'!AD387,'DO NOT USE_School Picklist'!$Q$3:$Q$8,1,FALSE))),"Please select a value from the drop-down menu",IF('DO NOT USE_Contact Formulas'!A387,"OK",NA()))</f>
        <v>#N/A</v>
      </c>
    </row>
    <row r="388" spans="1:30" x14ac:dyDescent="0.25">
      <c r="A388" s="40" t="e">
        <f>IF('DO NOT USE_Contact Formulas'!A388,IF('DO NOT USE_Contact Formulas'!B388,"Not all required fields are completed","OK"),NA())</f>
        <v>#N/A</v>
      </c>
      <c r="B388" s="41" t="e">
        <f>IF(AND('DO NOT USE_Contact Formulas'!A388,ISBLANK('Contact Data Entry'!B388)),"First Name is required",IF(NOT(ISBLANK('Contact Data Entry'!B388)),"OK",NA()))</f>
        <v>#N/A</v>
      </c>
      <c r="C388" s="41" t="e">
        <f>IF(AND('DO NOT USE_Contact Formulas'!A388,ISBLANK('Contact Data Entry'!C388)),"Last Name is required",IF(NOT(ISBLANK('Contact Data Entry'!C388)),"OK",NA()))</f>
        <v>#N/A</v>
      </c>
      <c r="D388" s="41" t="e">
        <f>IF(AND('DO NOT USE_Contact Formulas'!A388,ISBLANK('Contact Data Entry'!D388)),"Birthdate is required",IF(NOT(ISBLANK('Contact Data Entry'!D388)),"OK",NA()))</f>
        <v>#N/A</v>
      </c>
      <c r="E388" s="41" t="e">
        <f>IF(AND('DO NOT USE_Contact Formulas'!A388,ISBLANK('Contact Data Entry'!E388)),"Mobile Phone is required",IF(NOT(ISBLANK('Contact Data Entry'!E388)),IF(AND(ISNUMBER(VALUE('Contact Data Entry'!E388)),LEFT('Contact Data Entry'!E388,1)&lt;&gt;"1",LEN('Contact Data Entry'!E388)=10),"OK","Phone number must be valid format"),NA()))</f>
        <v>#N/A</v>
      </c>
      <c r="F388" s="41" t="e">
        <f>IF(LEN('Contact Data Entry'!F388)&gt;255,"Home Street Address must be less than 255 characters",IF('DO NOT USE_Contact Formulas'!A388,"OK",NA()))</f>
        <v>#N/A</v>
      </c>
      <c r="G388" s="41" t="e">
        <f>IF(LEN('Contact Data Entry'!G388)&gt;40,"City must be less than 40 characters",IF('DO NOT USE_Contact Formulas'!A388,"OK",NA()))</f>
        <v>#N/A</v>
      </c>
      <c r="H388" s="41" t="e">
        <f>IF(AND(NOT(ISBLANK('Contact Data Entry'!H388)),ISNA(VLOOKUP('Contact Data Entry'!H388,'DO NOT USE_School Picklist'!$P$3:$P$52,1,FALSE))),"Please select a value from the drop-down menu",IF('DO NOT USE_Contact Formulas'!A388,"OK",NA()))</f>
        <v>#N/A</v>
      </c>
      <c r="I388" s="41" t="e">
        <f>IF(AND('DO NOT USE_Contact Formulas'!A388,ISBLANK('Contact Data Entry'!I388)),"Zip is required",IF(ISBLANK('Contact Data Entry'!I388),NA(),"OK"))</f>
        <v>#N/A</v>
      </c>
      <c r="J388" s="41" t="e">
        <f>IF(AND('DO NOT USE_Contact Formulas'!A388,ISBLANK('Contact Data Entry'!J388)),"Student or Staff? is required",IF(ISBLANK('Contact Data Entry'!J388),NA(),IF(ISNA(VLOOKUP('Contact Data Entry'!J388,'DO NOT USE_School Picklist'!$B$3:$B$6,1,FALSE)),"Please select a value from the drop-down menu","OK")))</f>
        <v>#N/A</v>
      </c>
      <c r="K388" s="41" t="e">
        <f>IF(AND('Contact Data Entry'!J388='DO NOT USE_School Picklist'!$B$4,ISBLANK('Contact Data Entry'!K388)),"Occupation/Job Title is required if Student or Staff? is Yes, staff/faculty or volunteer",IF('DO NOT USE_Contact Formulas'!A388,"OK",NA()))</f>
        <v>#N/A</v>
      </c>
      <c r="L388" s="41" t="e">
        <f ca="1">IF('Contact Data Entry'!L388&gt;'DO NOT USE_School Picklist'!$C$3,"Date last on school campus/facility cannot be a future date",IF('DO NOT USE_Contact Formulas'!A388,IF(ISBLANK('Contact Data Entry'!L388),"Date last on school campus/facility is required","OK"),NA()))</f>
        <v>#N/A</v>
      </c>
      <c r="M388" s="42" t="e">
        <f ca="1">IF('Contact Data Entry'!M388&gt;'DO NOT USE_School Picklist'!$C$3,"Last Exposure Date cannot be a future date",IF('DO NOT USE_Contact Formulas'!A388,IF(ISBLANK('Contact Data Entry'!M388),"Last Exposure Date is required","OK"),NA()))</f>
        <v>#N/A</v>
      </c>
      <c r="N388" s="42" t="e">
        <f>IF(AND('DO NOT USE_Contact Formulas'!A388,ISBLANK('Contact Data Entry'!N388)),"Specific Place in the Location is required",IF(ISBLANK('Contact Data Entry'!N388),NA(),"OK"))</f>
        <v>#N/A</v>
      </c>
      <c r="O388" s="41" t="e">
        <f>IF(AND(NOT(ISBLANK('Contact Data Entry'!O388)),ISNA(VLOOKUP('Contact Data Entry'!O388,'DO NOT USE_School Picklist'!$L$3:$L$81,1,FALSE))),"Please select a value from the drop-down menu",IF('DO NOT USE_Contact Formulas'!A388,"OK",NA()))</f>
        <v>#N/A</v>
      </c>
      <c r="P388" s="41" t="e">
        <f>IF(AND(NOT(ISBLANK('Contact Data Entry'!P388)),NOT(ISNUMBER(MATCH("*@*.?*",'Contact Data Entry'!P388,0)))),"Email must be in a valid format",IF('DO NOT USE_Contact Formulas'!A388,"OK",NA()))</f>
        <v>#N/A</v>
      </c>
      <c r="Q388" s="41" t="e">
        <f>IF(LEN('Contact Data Entry'!Q388)&gt;50,"Parent/Guardian Name must be less than 50 characters",IF('DO NOT USE_Contact Formulas'!A388,"OK",NA()))</f>
        <v>#N/A</v>
      </c>
      <c r="R388" s="41" t="e">
        <f>IF(NOT(ISBLANK('Contact Data Entry'!R388)),IF(AND(ISNUMBER('Contact Data Entry'!R388),LEFT('Contact Data Entry'!R388,1)&lt;&gt;"1",LEN('Contact Data Entry'!R388)=10),"OK","Phone number must be valid format"),IF('DO NOT USE_Contact Formulas'!A388,"OK",NA()))</f>
        <v>#N/A</v>
      </c>
      <c r="S388" s="41" t="e">
        <f>IF(AND(NOT(ISBLANK('Contact Data Entry'!S388)),ISNA(VLOOKUP('Contact Data Entry'!S388,'DO NOT USE_School Picklist'!$N$3:$N$63,1,FALSE))),"Please select a value from the drop-down menu",IF('DO NOT USE_Contact Formulas'!A388,"OK",NA()))</f>
        <v>#N/A</v>
      </c>
      <c r="T388" s="41" t="e">
        <f>IF(AND(NOT(ISBLANK('Contact Data Entry'!T388)),ISNA(VLOOKUP('Contact Data Entry'!T388,'DO NOT USE_School Picklist'!$E$3:$E$10,1,FALSE))),"Please select a value from the drop-down menu",IF('DO NOT USE_Contact Formulas'!A388,"OK",NA()))</f>
        <v>#N/A</v>
      </c>
      <c r="U388" s="41" t="e">
        <f>IF(AND(NOT(ISBLANK('Contact Data Entry'!U388)),ISNA(VLOOKUP('Contact Data Entry'!U388,'DO NOT USE_School Picklist'!$F$3:$F$16,1,FALSE))),"Please select a value from the drop-down menu",IF('DO NOT USE_Contact Formulas'!A388,"OK",NA()))</f>
        <v>#N/A</v>
      </c>
      <c r="V388" s="41" t="e">
        <f>IF(LEN('Contact Data Entry'!V388)&gt;100,"Classroom(s) must be less than 100 characters",IF('DO NOT USE_Contact Formulas'!A388,"OK",NA()))</f>
        <v>#N/A</v>
      </c>
      <c r="W388" s="41" t="e">
        <f>IF(AND(NOT(ISBLANK('Contact Data Entry'!W388)),ISNA(VLOOKUP('Contact Data Entry'!W388,'DO NOT USE_School Picklist'!$K$3:$K$6,1,FALSE))),"Please select a value from the drop-down menu",IF('DO NOT USE_Contact Formulas'!A388,"OK",NA()))</f>
        <v>#N/A</v>
      </c>
      <c r="X388" s="41" t="e">
        <f>IF(AND(NOT(ISBLANK('Contact Data Entry'!X388)),ISNA(VLOOKUP('Contact Data Entry'!X388,'DO NOT USE_School Picklist'!$D$3:$D$5,1,FALSE))),"Please select a value from the drop-down menu",IF('DO NOT USE_Contact Formulas'!A388,"OK",NA()))</f>
        <v>#N/A</v>
      </c>
      <c r="Y388" s="41"/>
      <c r="Z388" s="41" t="e">
        <f>IF(AND(NOT(ISBLANK('Contact Data Entry'!Z388)),ISNA(VLOOKUP('Contact Data Entry'!Z388,'DO NOT USE_School Picklist'!$G$3:$G$5,1,FALSE))),"Please select a value from the drop-down menu",IF('DO NOT USE_Contact Formulas'!A388,"OK",NA()))</f>
        <v>#N/A</v>
      </c>
      <c r="AA388" s="41"/>
      <c r="AB388" s="41" t="e">
        <f>IF(AND(NOT(ISBLANK('Contact Data Entry'!AB388)),ISNA(VLOOKUP('Contact Data Entry'!AB388,'DO NOT USE_School Picklist'!$H$3:$H$4,1,FALSE))),"Please select a value from the drop-down menu",IF('DO NOT USE_Contact Formulas'!A388,"OK",NA()))</f>
        <v>#N/A</v>
      </c>
      <c r="AC388" s="41" t="e">
        <f ca="1">IF('Contact Data Entry'!AC388&gt;'DO NOT USE_School Picklist'!$C$3,"Test Date cannot be a future date",IF('DO NOT USE_Contact Formulas'!A388,"OK",NA()))</f>
        <v>#N/A</v>
      </c>
      <c r="AD388" s="41" t="e">
        <f>IF(AND(NOT(ISBLANK('Contact Data Entry'!AD388)),ISNA(VLOOKUP('Contact Data Entry'!AD388,'DO NOT USE_School Picklist'!$Q$3:$Q$8,1,FALSE))),"Please select a value from the drop-down menu",IF('DO NOT USE_Contact Formulas'!A388,"OK",NA()))</f>
        <v>#N/A</v>
      </c>
    </row>
    <row r="389" spans="1:30" x14ac:dyDescent="0.25">
      <c r="A389" s="40" t="e">
        <f>IF('DO NOT USE_Contact Formulas'!A389,IF('DO NOT USE_Contact Formulas'!B389,"Not all required fields are completed","OK"),NA())</f>
        <v>#N/A</v>
      </c>
      <c r="B389" s="41" t="e">
        <f>IF(AND('DO NOT USE_Contact Formulas'!A389,ISBLANK('Contact Data Entry'!B389)),"First Name is required",IF(NOT(ISBLANK('Contact Data Entry'!B389)),"OK",NA()))</f>
        <v>#N/A</v>
      </c>
      <c r="C389" s="41" t="e">
        <f>IF(AND('DO NOT USE_Contact Formulas'!A389,ISBLANK('Contact Data Entry'!C389)),"Last Name is required",IF(NOT(ISBLANK('Contact Data Entry'!C389)),"OK",NA()))</f>
        <v>#N/A</v>
      </c>
      <c r="D389" s="41" t="e">
        <f>IF(AND('DO NOT USE_Contact Formulas'!A389,ISBLANK('Contact Data Entry'!D389)),"Birthdate is required",IF(NOT(ISBLANK('Contact Data Entry'!D389)),"OK",NA()))</f>
        <v>#N/A</v>
      </c>
      <c r="E389" s="41" t="e">
        <f>IF(AND('DO NOT USE_Contact Formulas'!A389,ISBLANK('Contact Data Entry'!E389)),"Mobile Phone is required",IF(NOT(ISBLANK('Contact Data Entry'!E389)),IF(AND(ISNUMBER(VALUE('Contact Data Entry'!E389)),LEFT('Contact Data Entry'!E389,1)&lt;&gt;"1",LEN('Contact Data Entry'!E389)=10),"OK","Phone number must be valid format"),NA()))</f>
        <v>#N/A</v>
      </c>
      <c r="F389" s="41" t="e">
        <f>IF(LEN('Contact Data Entry'!F389)&gt;255,"Home Street Address must be less than 255 characters",IF('DO NOT USE_Contact Formulas'!A389,"OK",NA()))</f>
        <v>#N/A</v>
      </c>
      <c r="G389" s="41" t="e">
        <f>IF(LEN('Contact Data Entry'!G389)&gt;40,"City must be less than 40 characters",IF('DO NOT USE_Contact Formulas'!A389,"OK",NA()))</f>
        <v>#N/A</v>
      </c>
      <c r="H389" s="41" t="e">
        <f>IF(AND(NOT(ISBLANK('Contact Data Entry'!H389)),ISNA(VLOOKUP('Contact Data Entry'!H389,'DO NOT USE_School Picklist'!$P$3:$P$52,1,FALSE))),"Please select a value from the drop-down menu",IF('DO NOT USE_Contact Formulas'!A389,"OK",NA()))</f>
        <v>#N/A</v>
      </c>
      <c r="I389" s="41" t="e">
        <f>IF(AND('DO NOT USE_Contact Formulas'!A389,ISBLANK('Contact Data Entry'!I389)),"Zip is required",IF(ISBLANK('Contact Data Entry'!I389),NA(),"OK"))</f>
        <v>#N/A</v>
      </c>
      <c r="J389" s="41" t="e">
        <f>IF(AND('DO NOT USE_Contact Formulas'!A389,ISBLANK('Contact Data Entry'!J389)),"Student or Staff? is required",IF(ISBLANK('Contact Data Entry'!J389),NA(),IF(ISNA(VLOOKUP('Contact Data Entry'!J389,'DO NOT USE_School Picklist'!$B$3:$B$6,1,FALSE)),"Please select a value from the drop-down menu","OK")))</f>
        <v>#N/A</v>
      </c>
      <c r="K389" s="41" t="e">
        <f>IF(AND('Contact Data Entry'!J389='DO NOT USE_School Picklist'!$B$4,ISBLANK('Contact Data Entry'!K389)),"Occupation/Job Title is required if Student or Staff? is Yes, staff/faculty or volunteer",IF('DO NOT USE_Contact Formulas'!A389,"OK",NA()))</f>
        <v>#N/A</v>
      </c>
      <c r="L389" s="41" t="e">
        <f ca="1">IF('Contact Data Entry'!L389&gt;'DO NOT USE_School Picklist'!$C$3,"Date last on school campus/facility cannot be a future date",IF('DO NOT USE_Contact Formulas'!A389,IF(ISBLANK('Contact Data Entry'!L389),"Date last on school campus/facility is required","OK"),NA()))</f>
        <v>#N/A</v>
      </c>
      <c r="M389" s="42" t="e">
        <f ca="1">IF('Contact Data Entry'!M389&gt;'DO NOT USE_School Picklist'!$C$3,"Last Exposure Date cannot be a future date",IF('DO NOT USE_Contact Formulas'!A389,IF(ISBLANK('Contact Data Entry'!M389),"Last Exposure Date is required","OK"),NA()))</f>
        <v>#N/A</v>
      </c>
      <c r="N389" s="42" t="e">
        <f>IF(AND('DO NOT USE_Contact Formulas'!A389,ISBLANK('Contact Data Entry'!N389)),"Specific Place in the Location is required",IF(ISBLANK('Contact Data Entry'!N389),NA(),"OK"))</f>
        <v>#N/A</v>
      </c>
      <c r="O389" s="41" t="e">
        <f>IF(AND(NOT(ISBLANK('Contact Data Entry'!O389)),ISNA(VLOOKUP('Contact Data Entry'!O389,'DO NOT USE_School Picklist'!$L$3:$L$81,1,FALSE))),"Please select a value from the drop-down menu",IF('DO NOT USE_Contact Formulas'!A389,"OK",NA()))</f>
        <v>#N/A</v>
      </c>
      <c r="P389" s="41" t="e">
        <f>IF(AND(NOT(ISBLANK('Contact Data Entry'!P389)),NOT(ISNUMBER(MATCH("*@*.?*",'Contact Data Entry'!P389,0)))),"Email must be in a valid format",IF('DO NOT USE_Contact Formulas'!A389,"OK",NA()))</f>
        <v>#N/A</v>
      </c>
      <c r="Q389" s="41" t="e">
        <f>IF(LEN('Contact Data Entry'!Q389)&gt;50,"Parent/Guardian Name must be less than 50 characters",IF('DO NOT USE_Contact Formulas'!A389,"OK",NA()))</f>
        <v>#N/A</v>
      </c>
      <c r="R389" s="41" t="e">
        <f>IF(NOT(ISBLANK('Contact Data Entry'!R389)),IF(AND(ISNUMBER('Contact Data Entry'!R389),LEFT('Contact Data Entry'!R389,1)&lt;&gt;"1",LEN('Contact Data Entry'!R389)=10),"OK","Phone number must be valid format"),IF('DO NOT USE_Contact Formulas'!A389,"OK",NA()))</f>
        <v>#N/A</v>
      </c>
      <c r="S389" s="41" t="e">
        <f>IF(AND(NOT(ISBLANK('Contact Data Entry'!S389)),ISNA(VLOOKUP('Contact Data Entry'!S389,'DO NOT USE_School Picklist'!$N$3:$N$63,1,FALSE))),"Please select a value from the drop-down menu",IF('DO NOT USE_Contact Formulas'!A389,"OK",NA()))</f>
        <v>#N/A</v>
      </c>
      <c r="T389" s="41" t="e">
        <f>IF(AND(NOT(ISBLANK('Contact Data Entry'!T389)),ISNA(VLOOKUP('Contact Data Entry'!T389,'DO NOT USE_School Picklist'!$E$3:$E$10,1,FALSE))),"Please select a value from the drop-down menu",IF('DO NOT USE_Contact Formulas'!A389,"OK",NA()))</f>
        <v>#N/A</v>
      </c>
      <c r="U389" s="41" t="e">
        <f>IF(AND(NOT(ISBLANK('Contact Data Entry'!U389)),ISNA(VLOOKUP('Contact Data Entry'!U389,'DO NOT USE_School Picklist'!$F$3:$F$16,1,FALSE))),"Please select a value from the drop-down menu",IF('DO NOT USE_Contact Formulas'!A389,"OK",NA()))</f>
        <v>#N/A</v>
      </c>
      <c r="V389" s="41" t="e">
        <f>IF(LEN('Contact Data Entry'!V389)&gt;100,"Classroom(s) must be less than 100 characters",IF('DO NOT USE_Contact Formulas'!A389,"OK",NA()))</f>
        <v>#N/A</v>
      </c>
      <c r="W389" s="41" t="e">
        <f>IF(AND(NOT(ISBLANK('Contact Data Entry'!W389)),ISNA(VLOOKUP('Contact Data Entry'!W389,'DO NOT USE_School Picklist'!$K$3:$K$6,1,FALSE))),"Please select a value from the drop-down menu",IF('DO NOT USE_Contact Formulas'!A389,"OK",NA()))</f>
        <v>#N/A</v>
      </c>
      <c r="X389" s="41" t="e">
        <f>IF(AND(NOT(ISBLANK('Contact Data Entry'!X389)),ISNA(VLOOKUP('Contact Data Entry'!X389,'DO NOT USE_School Picklist'!$D$3:$D$5,1,FALSE))),"Please select a value from the drop-down menu",IF('DO NOT USE_Contact Formulas'!A389,"OK",NA()))</f>
        <v>#N/A</v>
      </c>
      <c r="Y389" s="41"/>
      <c r="Z389" s="41" t="e">
        <f>IF(AND(NOT(ISBLANK('Contact Data Entry'!Z389)),ISNA(VLOOKUP('Contact Data Entry'!Z389,'DO NOT USE_School Picklist'!$G$3:$G$5,1,FALSE))),"Please select a value from the drop-down menu",IF('DO NOT USE_Contact Formulas'!A389,"OK",NA()))</f>
        <v>#N/A</v>
      </c>
      <c r="AA389" s="41"/>
      <c r="AB389" s="41" t="e">
        <f>IF(AND(NOT(ISBLANK('Contact Data Entry'!AB389)),ISNA(VLOOKUP('Contact Data Entry'!AB389,'DO NOT USE_School Picklist'!$H$3:$H$4,1,FALSE))),"Please select a value from the drop-down menu",IF('DO NOT USE_Contact Formulas'!A389,"OK",NA()))</f>
        <v>#N/A</v>
      </c>
      <c r="AC389" s="41" t="e">
        <f ca="1">IF('Contact Data Entry'!AC389&gt;'DO NOT USE_School Picklist'!$C$3,"Test Date cannot be a future date",IF('DO NOT USE_Contact Formulas'!A389,"OK",NA()))</f>
        <v>#N/A</v>
      </c>
      <c r="AD389" s="41" t="e">
        <f>IF(AND(NOT(ISBLANK('Contact Data Entry'!AD389)),ISNA(VLOOKUP('Contact Data Entry'!AD389,'DO NOT USE_School Picklist'!$Q$3:$Q$8,1,FALSE))),"Please select a value from the drop-down menu",IF('DO NOT USE_Contact Formulas'!A389,"OK",NA()))</f>
        <v>#N/A</v>
      </c>
    </row>
    <row r="390" spans="1:30" x14ac:dyDescent="0.25">
      <c r="A390" s="40" t="e">
        <f>IF('DO NOT USE_Contact Formulas'!A390,IF('DO NOT USE_Contact Formulas'!B390,"Not all required fields are completed","OK"),NA())</f>
        <v>#N/A</v>
      </c>
      <c r="B390" s="41" t="e">
        <f>IF(AND('DO NOT USE_Contact Formulas'!A390,ISBLANK('Contact Data Entry'!B390)),"First Name is required",IF(NOT(ISBLANK('Contact Data Entry'!B390)),"OK",NA()))</f>
        <v>#N/A</v>
      </c>
      <c r="C390" s="41" t="e">
        <f>IF(AND('DO NOT USE_Contact Formulas'!A390,ISBLANK('Contact Data Entry'!C390)),"Last Name is required",IF(NOT(ISBLANK('Contact Data Entry'!C390)),"OK",NA()))</f>
        <v>#N/A</v>
      </c>
      <c r="D390" s="41" t="e">
        <f>IF(AND('DO NOT USE_Contact Formulas'!A390,ISBLANK('Contact Data Entry'!D390)),"Birthdate is required",IF(NOT(ISBLANK('Contact Data Entry'!D390)),"OK",NA()))</f>
        <v>#N/A</v>
      </c>
      <c r="E390" s="41" t="e">
        <f>IF(AND('DO NOT USE_Contact Formulas'!A390,ISBLANK('Contact Data Entry'!E390)),"Mobile Phone is required",IF(NOT(ISBLANK('Contact Data Entry'!E390)),IF(AND(ISNUMBER(VALUE('Contact Data Entry'!E390)),LEFT('Contact Data Entry'!E390,1)&lt;&gt;"1",LEN('Contact Data Entry'!E390)=10),"OK","Phone number must be valid format"),NA()))</f>
        <v>#N/A</v>
      </c>
      <c r="F390" s="41" t="e">
        <f>IF(LEN('Contact Data Entry'!F390)&gt;255,"Home Street Address must be less than 255 characters",IF('DO NOT USE_Contact Formulas'!A390,"OK",NA()))</f>
        <v>#N/A</v>
      </c>
      <c r="G390" s="41" t="e">
        <f>IF(LEN('Contact Data Entry'!G390)&gt;40,"City must be less than 40 characters",IF('DO NOT USE_Contact Formulas'!A390,"OK",NA()))</f>
        <v>#N/A</v>
      </c>
      <c r="H390" s="41" t="e">
        <f>IF(AND(NOT(ISBLANK('Contact Data Entry'!H390)),ISNA(VLOOKUP('Contact Data Entry'!H390,'DO NOT USE_School Picklist'!$P$3:$P$52,1,FALSE))),"Please select a value from the drop-down menu",IF('DO NOT USE_Contact Formulas'!A390,"OK",NA()))</f>
        <v>#N/A</v>
      </c>
      <c r="I390" s="41" t="e">
        <f>IF(AND('DO NOT USE_Contact Formulas'!A390,ISBLANK('Contact Data Entry'!I390)),"Zip is required",IF(ISBLANK('Contact Data Entry'!I390),NA(),"OK"))</f>
        <v>#N/A</v>
      </c>
      <c r="J390" s="41" t="e">
        <f>IF(AND('DO NOT USE_Contact Formulas'!A390,ISBLANK('Contact Data Entry'!J390)),"Student or Staff? is required",IF(ISBLANK('Contact Data Entry'!J390),NA(),IF(ISNA(VLOOKUP('Contact Data Entry'!J390,'DO NOT USE_School Picklist'!$B$3:$B$6,1,FALSE)),"Please select a value from the drop-down menu","OK")))</f>
        <v>#N/A</v>
      </c>
      <c r="K390" s="41" t="e">
        <f>IF(AND('Contact Data Entry'!J390='DO NOT USE_School Picklist'!$B$4,ISBLANK('Contact Data Entry'!K390)),"Occupation/Job Title is required if Student or Staff? is Yes, staff/faculty or volunteer",IF('DO NOT USE_Contact Formulas'!A390,"OK",NA()))</f>
        <v>#N/A</v>
      </c>
      <c r="L390" s="41" t="e">
        <f ca="1">IF('Contact Data Entry'!L390&gt;'DO NOT USE_School Picklist'!$C$3,"Date last on school campus/facility cannot be a future date",IF('DO NOT USE_Contact Formulas'!A390,IF(ISBLANK('Contact Data Entry'!L390),"Date last on school campus/facility is required","OK"),NA()))</f>
        <v>#N/A</v>
      </c>
      <c r="M390" s="42" t="e">
        <f ca="1">IF('Contact Data Entry'!M390&gt;'DO NOT USE_School Picklist'!$C$3,"Last Exposure Date cannot be a future date",IF('DO NOT USE_Contact Formulas'!A390,IF(ISBLANK('Contact Data Entry'!M390),"Last Exposure Date is required","OK"),NA()))</f>
        <v>#N/A</v>
      </c>
      <c r="N390" s="42" t="e">
        <f>IF(AND('DO NOT USE_Contact Formulas'!A390,ISBLANK('Contact Data Entry'!N390)),"Specific Place in the Location is required",IF(ISBLANK('Contact Data Entry'!N390),NA(),"OK"))</f>
        <v>#N/A</v>
      </c>
      <c r="O390" s="41" t="e">
        <f>IF(AND(NOT(ISBLANK('Contact Data Entry'!O390)),ISNA(VLOOKUP('Contact Data Entry'!O390,'DO NOT USE_School Picklist'!$L$3:$L$81,1,FALSE))),"Please select a value from the drop-down menu",IF('DO NOT USE_Contact Formulas'!A390,"OK",NA()))</f>
        <v>#N/A</v>
      </c>
      <c r="P390" s="41" t="e">
        <f>IF(AND(NOT(ISBLANK('Contact Data Entry'!P390)),NOT(ISNUMBER(MATCH("*@*.?*",'Contact Data Entry'!P390,0)))),"Email must be in a valid format",IF('DO NOT USE_Contact Formulas'!A390,"OK",NA()))</f>
        <v>#N/A</v>
      </c>
      <c r="Q390" s="41" t="e">
        <f>IF(LEN('Contact Data Entry'!Q390)&gt;50,"Parent/Guardian Name must be less than 50 characters",IF('DO NOT USE_Contact Formulas'!A390,"OK",NA()))</f>
        <v>#N/A</v>
      </c>
      <c r="R390" s="41" t="e">
        <f>IF(NOT(ISBLANK('Contact Data Entry'!R390)),IF(AND(ISNUMBER('Contact Data Entry'!R390),LEFT('Contact Data Entry'!R390,1)&lt;&gt;"1",LEN('Contact Data Entry'!R390)=10),"OK","Phone number must be valid format"),IF('DO NOT USE_Contact Formulas'!A390,"OK",NA()))</f>
        <v>#N/A</v>
      </c>
      <c r="S390" s="41" t="e">
        <f>IF(AND(NOT(ISBLANK('Contact Data Entry'!S390)),ISNA(VLOOKUP('Contact Data Entry'!S390,'DO NOT USE_School Picklist'!$N$3:$N$63,1,FALSE))),"Please select a value from the drop-down menu",IF('DO NOT USE_Contact Formulas'!A390,"OK",NA()))</f>
        <v>#N/A</v>
      </c>
      <c r="T390" s="41" t="e">
        <f>IF(AND(NOT(ISBLANK('Contact Data Entry'!T390)),ISNA(VLOOKUP('Contact Data Entry'!T390,'DO NOT USE_School Picklist'!$E$3:$E$10,1,FALSE))),"Please select a value from the drop-down menu",IF('DO NOT USE_Contact Formulas'!A390,"OK",NA()))</f>
        <v>#N/A</v>
      </c>
      <c r="U390" s="41" t="e">
        <f>IF(AND(NOT(ISBLANK('Contact Data Entry'!U390)),ISNA(VLOOKUP('Contact Data Entry'!U390,'DO NOT USE_School Picklist'!$F$3:$F$16,1,FALSE))),"Please select a value from the drop-down menu",IF('DO NOT USE_Contact Formulas'!A390,"OK",NA()))</f>
        <v>#N/A</v>
      </c>
      <c r="V390" s="41" t="e">
        <f>IF(LEN('Contact Data Entry'!V390)&gt;100,"Classroom(s) must be less than 100 characters",IF('DO NOT USE_Contact Formulas'!A390,"OK",NA()))</f>
        <v>#N/A</v>
      </c>
      <c r="W390" s="41" t="e">
        <f>IF(AND(NOT(ISBLANK('Contact Data Entry'!W390)),ISNA(VLOOKUP('Contact Data Entry'!W390,'DO NOT USE_School Picklist'!$K$3:$K$6,1,FALSE))),"Please select a value from the drop-down menu",IF('DO NOT USE_Contact Formulas'!A390,"OK",NA()))</f>
        <v>#N/A</v>
      </c>
      <c r="X390" s="41" t="e">
        <f>IF(AND(NOT(ISBLANK('Contact Data Entry'!X390)),ISNA(VLOOKUP('Contact Data Entry'!X390,'DO NOT USE_School Picklist'!$D$3:$D$5,1,FALSE))),"Please select a value from the drop-down menu",IF('DO NOT USE_Contact Formulas'!A390,"OK",NA()))</f>
        <v>#N/A</v>
      </c>
      <c r="Y390" s="41"/>
      <c r="Z390" s="41" t="e">
        <f>IF(AND(NOT(ISBLANK('Contact Data Entry'!Z390)),ISNA(VLOOKUP('Contact Data Entry'!Z390,'DO NOT USE_School Picklist'!$G$3:$G$5,1,FALSE))),"Please select a value from the drop-down menu",IF('DO NOT USE_Contact Formulas'!A390,"OK",NA()))</f>
        <v>#N/A</v>
      </c>
      <c r="AA390" s="41"/>
      <c r="AB390" s="41" t="e">
        <f>IF(AND(NOT(ISBLANK('Contact Data Entry'!AB390)),ISNA(VLOOKUP('Contact Data Entry'!AB390,'DO NOT USE_School Picklist'!$H$3:$H$4,1,FALSE))),"Please select a value from the drop-down menu",IF('DO NOT USE_Contact Formulas'!A390,"OK",NA()))</f>
        <v>#N/A</v>
      </c>
      <c r="AC390" s="41" t="e">
        <f ca="1">IF('Contact Data Entry'!AC390&gt;'DO NOT USE_School Picklist'!$C$3,"Test Date cannot be a future date",IF('DO NOT USE_Contact Formulas'!A390,"OK",NA()))</f>
        <v>#N/A</v>
      </c>
      <c r="AD390" s="41" t="e">
        <f>IF(AND(NOT(ISBLANK('Contact Data Entry'!AD390)),ISNA(VLOOKUP('Contact Data Entry'!AD390,'DO NOT USE_School Picklist'!$Q$3:$Q$8,1,FALSE))),"Please select a value from the drop-down menu",IF('DO NOT USE_Contact Formulas'!A390,"OK",NA()))</f>
        <v>#N/A</v>
      </c>
    </row>
    <row r="391" spans="1:30" x14ac:dyDescent="0.25">
      <c r="A391" s="40" t="e">
        <f>IF('DO NOT USE_Contact Formulas'!A391,IF('DO NOT USE_Contact Formulas'!B391,"Not all required fields are completed","OK"),NA())</f>
        <v>#N/A</v>
      </c>
      <c r="B391" s="41" t="e">
        <f>IF(AND('DO NOT USE_Contact Formulas'!A391,ISBLANK('Contact Data Entry'!B391)),"First Name is required",IF(NOT(ISBLANK('Contact Data Entry'!B391)),"OK",NA()))</f>
        <v>#N/A</v>
      </c>
      <c r="C391" s="41" t="e">
        <f>IF(AND('DO NOT USE_Contact Formulas'!A391,ISBLANK('Contact Data Entry'!C391)),"Last Name is required",IF(NOT(ISBLANK('Contact Data Entry'!C391)),"OK",NA()))</f>
        <v>#N/A</v>
      </c>
      <c r="D391" s="41" t="e">
        <f>IF(AND('DO NOT USE_Contact Formulas'!A391,ISBLANK('Contact Data Entry'!D391)),"Birthdate is required",IF(NOT(ISBLANK('Contact Data Entry'!D391)),"OK",NA()))</f>
        <v>#N/A</v>
      </c>
      <c r="E391" s="41" t="e">
        <f>IF(AND('DO NOT USE_Contact Formulas'!A391,ISBLANK('Contact Data Entry'!E391)),"Mobile Phone is required",IF(NOT(ISBLANK('Contact Data Entry'!E391)),IF(AND(ISNUMBER(VALUE('Contact Data Entry'!E391)),LEFT('Contact Data Entry'!E391,1)&lt;&gt;"1",LEN('Contact Data Entry'!E391)=10),"OK","Phone number must be valid format"),NA()))</f>
        <v>#N/A</v>
      </c>
      <c r="F391" s="41" t="e">
        <f>IF(LEN('Contact Data Entry'!F391)&gt;255,"Home Street Address must be less than 255 characters",IF('DO NOT USE_Contact Formulas'!A391,"OK",NA()))</f>
        <v>#N/A</v>
      </c>
      <c r="G391" s="41" t="e">
        <f>IF(LEN('Contact Data Entry'!G391)&gt;40,"City must be less than 40 characters",IF('DO NOT USE_Contact Formulas'!A391,"OK",NA()))</f>
        <v>#N/A</v>
      </c>
      <c r="H391" s="41" t="e">
        <f>IF(AND(NOT(ISBLANK('Contact Data Entry'!H391)),ISNA(VLOOKUP('Contact Data Entry'!H391,'DO NOT USE_School Picklist'!$P$3:$P$52,1,FALSE))),"Please select a value from the drop-down menu",IF('DO NOT USE_Contact Formulas'!A391,"OK",NA()))</f>
        <v>#N/A</v>
      </c>
      <c r="I391" s="41" t="e">
        <f>IF(AND('DO NOT USE_Contact Formulas'!A391,ISBLANK('Contact Data Entry'!I391)),"Zip is required",IF(ISBLANK('Contact Data Entry'!I391),NA(),"OK"))</f>
        <v>#N/A</v>
      </c>
      <c r="J391" s="41" t="e">
        <f>IF(AND('DO NOT USE_Contact Formulas'!A391,ISBLANK('Contact Data Entry'!J391)),"Student or Staff? is required",IF(ISBLANK('Contact Data Entry'!J391),NA(),IF(ISNA(VLOOKUP('Contact Data Entry'!J391,'DO NOT USE_School Picklist'!$B$3:$B$6,1,FALSE)),"Please select a value from the drop-down menu","OK")))</f>
        <v>#N/A</v>
      </c>
      <c r="K391" s="41" t="e">
        <f>IF(AND('Contact Data Entry'!J391='DO NOT USE_School Picklist'!$B$4,ISBLANK('Contact Data Entry'!K391)),"Occupation/Job Title is required if Student or Staff? is Yes, staff/faculty or volunteer",IF('DO NOT USE_Contact Formulas'!A391,"OK",NA()))</f>
        <v>#N/A</v>
      </c>
      <c r="L391" s="41" t="e">
        <f ca="1">IF('Contact Data Entry'!L391&gt;'DO NOT USE_School Picklist'!$C$3,"Date last on school campus/facility cannot be a future date",IF('DO NOT USE_Contact Formulas'!A391,IF(ISBLANK('Contact Data Entry'!L391),"Date last on school campus/facility is required","OK"),NA()))</f>
        <v>#N/A</v>
      </c>
      <c r="M391" s="42" t="e">
        <f ca="1">IF('Contact Data Entry'!M391&gt;'DO NOT USE_School Picklist'!$C$3,"Last Exposure Date cannot be a future date",IF('DO NOT USE_Contact Formulas'!A391,IF(ISBLANK('Contact Data Entry'!M391),"Last Exposure Date is required","OK"),NA()))</f>
        <v>#N/A</v>
      </c>
      <c r="N391" s="42" t="e">
        <f>IF(AND('DO NOT USE_Contact Formulas'!A391,ISBLANK('Contact Data Entry'!N391)),"Specific Place in the Location is required",IF(ISBLANK('Contact Data Entry'!N391),NA(),"OK"))</f>
        <v>#N/A</v>
      </c>
      <c r="O391" s="41" t="e">
        <f>IF(AND(NOT(ISBLANK('Contact Data Entry'!O391)),ISNA(VLOOKUP('Contact Data Entry'!O391,'DO NOT USE_School Picklist'!$L$3:$L$81,1,FALSE))),"Please select a value from the drop-down menu",IF('DO NOT USE_Contact Formulas'!A391,"OK",NA()))</f>
        <v>#N/A</v>
      </c>
      <c r="P391" s="41" t="e">
        <f>IF(AND(NOT(ISBLANK('Contact Data Entry'!P391)),NOT(ISNUMBER(MATCH("*@*.?*",'Contact Data Entry'!P391,0)))),"Email must be in a valid format",IF('DO NOT USE_Contact Formulas'!A391,"OK",NA()))</f>
        <v>#N/A</v>
      </c>
      <c r="Q391" s="41" t="e">
        <f>IF(LEN('Contact Data Entry'!Q391)&gt;50,"Parent/Guardian Name must be less than 50 characters",IF('DO NOT USE_Contact Formulas'!A391,"OK",NA()))</f>
        <v>#N/A</v>
      </c>
      <c r="R391" s="41" t="e">
        <f>IF(NOT(ISBLANK('Contact Data Entry'!R391)),IF(AND(ISNUMBER('Contact Data Entry'!R391),LEFT('Contact Data Entry'!R391,1)&lt;&gt;"1",LEN('Contact Data Entry'!R391)=10),"OK","Phone number must be valid format"),IF('DO NOT USE_Contact Formulas'!A391,"OK",NA()))</f>
        <v>#N/A</v>
      </c>
      <c r="S391" s="41" t="e">
        <f>IF(AND(NOT(ISBLANK('Contact Data Entry'!S391)),ISNA(VLOOKUP('Contact Data Entry'!S391,'DO NOT USE_School Picklist'!$N$3:$N$63,1,FALSE))),"Please select a value from the drop-down menu",IF('DO NOT USE_Contact Formulas'!A391,"OK",NA()))</f>
        <v>#N/A</v>
      </c>
      <c r="T391" s="41" t="e">
        <f>IF(AND(NOT(ISBLANK('Contact Data Entry'!T391)),ISNA(VLOOKUP('Contact Data Entry'!T391,'DO NOT USE_School Picklist'!$E$3:$E$10,1,FALSE))),"Please select a value from the drop-down menu",IF('DO NOT USE_Contact Formulas'!A391,"OK",NA()))</f>
        <v>#N/A</v>
      </c>
      <c r="U391" s="41" t="e">
        <f>IF(AND(NOT(ISBLANK('Contact Data Entry'!U391)),ISNA(VLOOKUP('Contact Data Entry'!U391,'DO NOT USE_School Picklist'!$F$3:$F$16,1,FALSE))),"Please select a value from the drop-down menu",IF('DO NOT USE_Contact Formulas'!A391,"OK",NA()))</f>
        <v>#N/A</v>
      </c>
      <c r="V391" s="41" t="e">
        <f>IF(LEN('Contact Data Entry'!V391)&gt;100,"Classroom(s) must be less than 100 characters",IF('DO NOT USE_Contact Formulas'!A391,"OK",NA()))</f>
        <v>#N/A</v>
      </c>
      <c r="W391" s="41" t="e">
        <f>IF(AND(NOT(ISBLANK('Contact Data Entry'!W391)),ISNA(VLOOKUP('Contact Data Entry'!W391,'DO NOT USE_School Picklist'!$K$3:$K$6,1,FALSE))),"Please select a value from the drop-down menu",IF('DO NOT USE_Contact Formulas'!A391,"OK",NA()))</f>
        <v>#N/A</v>
      </c>
      <c r="X391" s="41" t="e">
        <f>IF(AND(NOT(ISBLANK('Contact Data Entry'!X391)),ISNA(VLOOKUP('Contact Data Entry'!X391,'DO NOT USE_School Picklist'!$D$3:$D$5,1,FALSE))),"Please select a value from the drop-down menu",IF('DO NOT USE_Contact Formulas'!A391,"OK",NA()))</f>
        <v>#N/A</v>
      </c>
      <c r="Y391" s="41"/>
      <c r="Z391" s="41" t="e">
        <f>IF(AND(NOT(ISBLANK('Contact Data Entry'!Z391)),ISNA(VLOOKUP('Contact Data Entry'!Z391,'DO NOT USE_School Picklist'!$G$3:$G$5,1,FALSE))),"Please select a value from the drop-down menu",IF('DO NOT USE_Contact Formulas'!A391,"OK",NA()))</f>
        <v>#N/A</v>
      </c>
      <c r="AA391" s="41"/>
      <c r="AB391" s="41" t="e">
        <f>IF(AND(NOT(ISBLANK('Contact Data Entry'!AB391)),ISNA(VLOOKUP('Contact Data Entry'!AB391,'DO NOT USE_School Picklist'!$H$3:$H$4,1,FALSE))),"Please select a value from the drop-down menu",IF('DO NOT USE_Contact Formulas'!A391,"OK",NA()))</f>
        <v>#N/A</v>
      </c>
      <c r="AC391" s="41" t="e">
        <f ca="1">IF('Contact Data Entry'!AC391&gt;'DO NOT USE_School Picklist'!$C$3,"Test Date cannot be a future date",IF('DO NOT USE_Contact Formulas'!A391,"OK",NA()))</f>
        <v>#N/A</v>
      </c>
      <c r="AD391" s="41" t="e">
        <f>IF(AND(NOT(ISBLANK('Contact Data Entry'!AD391)),ISNA(VLOOKUP('Contact Data Entry'!AD391,'DO NOT USE_School Picklist'!$Q$3:$Q$8,1,FALSE))),"Please select a value from the drop-down menu",IF('DO NOT USE_Contact Formulas'!A391,"OK",NA()))</f>
        <v>#N/A</v>
      </c>
    </row>
    <row r="392" spans="1:30" x14ac:dyDescent="0.25">
      <c r="A392" s="40" t="e">
        <f>IF('DO NOT USE_Contact Formulas'!A392,IF('DO NOT USE_Contact Formulas'!B392,"Not all required fields are completed","OK"),NA())</f>
        <v>#N/A</v>
      </c>
      <c r="B392" s="41" t="e">
        <f>IF(AND('DO NOT USE_Contact Formulas'!A392,ISBLANK('Contact Data Entry'!B392)),"First Name is required",IF(NOT(ISBLANK('Contact Data Entry'!B392)),"OK",NA()))</f>
        <v>#N/A</v>
      </c>
      <c r="C392" s="41" t="e">
        <f>IF(AND('DO NOT USE_Contact Formulas'!A392,ISBLANK('Contact Data Entry'!C392)),"Last Name is required",IF(NOT(ISBLANK('Contact Data Entry'!C392)),"OK",NA()))</f>
        <v>#N/A</v>
      </c>
      <c r="D392" s="41" t="e">
        <f>IF(AND('DO NOT USE_Contact Formulas'!A392,ISBLANK('Contact Data Entry'!D392)),"Birthdate is required",IF(NOT(ISBLANK('Contact Data Entry'!D392)),"OK",NA()))</f>
        <v>#N/A</v>
      </c>
      <c r="E392" s="41" t="e">
        <f>IF(AND('DO NOT USE_Contact Formulas'!A392,ISBLANK('Contact Data Entry'!E392)),"Mobile Phone is required",IF(NOT(ISBLANK('Contact Data Entry'!E392)),IF(AND(ISNUMBER(VALUE('Contact Data Entry'!E392)),LEFT('Contact Data Entry'!E392,1)&lt;&gt;"1",LEN('Contact Data Entry'!E392)=10),"OK","Phone number must be valid format"),NA()))</f>
        <v>#N/A</v>
      </c>
      <c r="F392" s="41" t="e">
        <f>IF(LEN('Contact Data Entry'!F392)&gt;255,"Home Street Address must be less than 255 characters",IF('DO NOT USE_Contact Formulas'!A392,"OK",NA()))</f>
        <v>#N/A</v>
      </c>
      <c r="G392" s="41" t="e">
        <f>IF(LEN('Contact Data Entry'!G392)&gt;40,"City must be less than 40 characters",IF('DO NOT USE_Contact Formulas'!A392,"OK",NA()))</f>
        <v>#N/A</v>
      </c>
      <c r="H392" s="41" t="e">
        <f>IF(AND(NOT(ISBLANK('Contact Data Entry'!H392)),ISNA(VLOOKUP('Contact Data Entry'!H392,'DO NOT USE_School Picklist'!$P$3:$P$52,1,FALSE))),"Please select a value from the drop-down menu",IF('DO NOT USE_Contact Formulas'!A392,"OK",NA()))</f>
        <v>#N/A</v>
      </c>
      <c r="I392" s="41" t="e">
        <f>IF(AND('DO NOT USE_Contact Formulas'!A392,ISBLANK('Contact Data Entry'!I392)),"Zip is required",IF(ISBLANK('Contact Data Entry'!I392),NA(),"OK"))</f>
        <v>#N/A</v>
      </c>
      <c r="J392" s="41" t="e">
        <f>IF(AND('DO NOT USE_Contact Formulas'!A392,ISBLANK('Contact Data Entry'!J392)),"Student or Staff? is required",IF(ISBLANK('Contact Data Entry'!J392),NA(),IF(ISNA(VLOOKUP('Contact Data Entry'!J392,'DO NOT USE_School Picklist'!$B$3:$B$6,1,FALSE)),"Please select a value from the drop-down menu","OK")))</f>
        <v>#N/A</v>
      </c>
      <c r="K392" s="41" t="e">
        <f>IF(AND('Contact Data Entry'!J392='DO NOT USE_School Picklist'!$B$4,ISBLANK('Contact Data Entry'!K392)),"Occupation/Job Title is required if Student or Staff? is Yes, staff/faculty or volunteer",IF('DO NOT USE_Contact Formulas'!A392,"OK",NA()))</f>
        <v>#N/A</v>
      </c>
      <c r="L392" s="41" t="e">
        <f ca="1">IF('Contact Data Entry'!L392&gt;'DO NOT USE_School Picklist'!$C$3,"Date last on school campus/facility cannot be a future date",IF('DO NOT USE_Contact Formulas'!A392,IF(ISBLANK('Contact Data Entry'!L392),"Date last on school campus/facility is required","OK"),NA()))</f>
        <v>#N/A</v>
      </c>
      <c r="M392" s="42" t="e">
        <f ca="1">IF('Contact Data Entry'!M392&gt;'DO NOT USE_School Picklist'!$C$3,"Last Exposure Date cannot be a future date",IF('DO NOT USE_Contact Formulas'!A392,IF(ISBLANK('Contact Data Entry'!M392),"Last Exposure Date is required","OK"),NA()))</f>
        <v>#N/A</v>
      </c>
      <c r="N392" s="42" t="e">
        <f>IF(AND('DO NOT USE_Contact Formulas'!A392,ISBLANK('Contact Data Entry'!N392)),"Specific Place in the Location is required",IF(ISBLANK('Contact Data Entry'!N392),NA(),"OK"))</f>
        <v>#N/A</v>
      </c>
      <c r="O392" s="41" t="e">
        <f>IF(AND(NOT(ISBLANK('Contact Data Entry'!O392)),ISNA(VLOOKUP('Contact Data Entry'!O392,'DO NOT USE_School Picklist'!$L$3:$L$81,1,FALSE))),"Please select a value from the drop-down menu",IF('DO NOT USE_Contact Formulas'!A392,"OK",NA()))</f>
        <v>#N/A</v>
      </c>
      <c r="P392" s="41" t="e">
        <f>IF(AND(NOT(ISBLANK('Contact Data Entry'!P392)),NOT(ISNUMBER(MATCH("*@*.?*",'Contact Data Entry'!P392,0)))),"Email must be in a valid format",IF('DO NOT USE_Contact Formulas'!A392,"OK",NA()))</f>
        <v>#N/A</v>
      </c>
      <c r="Q392" s="41" t="e">
        <f>IF(LEN('Contact Data Entry'!Q392)&gt;50,"Parent/Guardian Name must be less than 50 characters",IF('DO NOT USE_Contact Formulas'!A392,"OK",NA()))</f>
        <v>#N/A</v>
      </c>
      <c r="R392" s="41" t="e">
        <f>IF(NOT(ISBLANK('Contact Data Entry'!R392)),IF(AND(ISNUMBER('Contact Data Entry'!R392),LEFT('Contact Data Entry'!R392,1)&lt;&gt;"1",LEN('Contact Data Entry'!R392)=10),"OK","Phone number must be valid format"),IF('DO NOT USE_Contact Formulas'!A392,"OK",NA()))</f>
        <v>#N/A</v>
      </c>
      <c r="S392" s="41" t="e">
        <f>IF(AND(NOT(ISBLANK('Contact Data Entry'!S392)),ISNA(VLOOKUP('Contact Data Entry'!S392,'DO NOT USE_School Picklist'!$N$3:$N$63,1,FALSE))),"Please select a value from the drop-down menu",IF('DO NOT USE_Contact Formulas'!A392,"OK",NA()))</f>
        <v>#N/A</v>
      </c>
      <c r="T392" s="41" t="e">
        <f>IF(AND(NOT(ISBLANK('Contact Data Entry'!T392)),ISNA(VLOOKUP('Contact Data Entry'!T392,'DO NOT USE_School Picklist'!$E$3:$E$10,1,FALSE))),"Please select a value from the drop-down menu",IF('DO NOT USE_Contact Formulas'!A392,"OK",NA()))</f>
        <v>#N/A</v>
      </c>
      <c r="U392" s="41" t="e">
        <f>IF(AND(NOT(ISBLANK('Contact Data Entry'!U392)),ISNA(VLOOKUP('Contact Data Entry'!U392,'DO NOT USE_School Picklist'!$F$3:$F$16,1,FALSE))),"Please select a value from the drop-down menu",IF('DO NOT USE_Contact Formulas'!A392,"OK",NA()))</f>
        <v>#N/A</v>
      </c>
      <c r="V392" s="41" t="e">
        <f>IF(LEN('Contact Data Entry'!V392)&gt;100,"Classroom(s) must be less than 100 characters",IF('DO NOT USE_Contact Formulas'!A392,"OK",NA()))</f>
        <v>#N/A</v>
      </c>
      <c r="W392" s="41" t="e">
        <f>IF(AND(NOT(ISBLANK('Contact Data Entry'!W392)),ISNA(VLOOKUP('Contact Data Entry'!W392,'DO NOT USE_School Picklist'!$K$3:$K$6,1,FALSE))),"Please select a value from the drop-down menu",IF('DO NOT USE_Contact Formulas'!A392,"OK",NA()))</f>
        <v>#N/A</v>
      </c>
      <c r="X392" s="41" t="e">
        <f>IF(AND(NOT(ISBLANK('Contact Data Entry'!X392)),ISNA(VLOOKUP('Contact Data Entry'!X392,'DO NOT USE_School Picklist'!$D$3:$D$5,1,FALSE))),"Please select a value from the drop-down menu",IF('DO NOT USE_Contact Formulas'!A392,"OK",NA()))</f>
        <v>#N/A</v>
      </c>
      <c r="Y392" s="41"/>
      <c r="Z392" s="41" t="e">
        <f>IF(AND(NOT(ISBLANK('Contact Data Entry'!Z392)),ISNA(VLOOKUP('Contact Data Entry'!Z392,'DO NOT USE_School Picklist'!$G$3:$G$5,1,FALSE))),"Please select a value from the drop-down menu",IF('DO NOT USE_Contact Formulas'!A392,"OK",NA()))</f>
        <v>#N/A</v>
      </c>
      <c r="AA392" s="41"/>
      <c r="AB392" s="41" t="e">
        <f>IF(AND(NOT(ISBLANK('Contact Data Entry'!AB392)),ISNA(VLOOKUP('Contact Data Entry'!AB392,'DO NOT USE_School Picklist'!$H$3:$H$4,1,FALSE))),"Please select a value from the drop-down menu",IF('DO NOT USE_Contact Formulas'!A392,"OK",NA()))</f>
        <v>#N/A</v>
      </c>
      <c r="AC392" s="41" t="e">
        <f ca="1">IF('Contact Data Entry'!AC392&gt;'DO NOT USE_School Picklist'!$C$3,"Test Date cannot be a future date",IF('DO NOT USE_Contact Formulas'!A392,"OK",NA()))</f>
        <v>#N/A</v>
      </c>
      <c r="AD392" s="41" t="e">
        <f>IF(AND(NOT(ISBLANK('Contact Data Entry'!AD392)),ISNA(VLOOKUP('Contact Data Entry'!AD392,'DO NOT USE_School Picklist'!$Q$3:$Q$8,1,FALSE))),"Please select a value from the drop-down menu",IF('DO NOT USE_Contact Formulas'!A392,"OK",NA()))</f>
        <v>#N/A</v>
      </c>
    </row>
    <row r="393" spans="1:30" x14ac:dyDescent="0.25">
      <c r="A393" s="40" t="e">
        <f>IF('DO NOT USE_Contact Formulas'!A393,IF('DO NOT USE_Contact Formulas'!B393,"Not all required fields are completed","OK"),NA())</f>
        <v>#N/A</v>
      </c>
      <c r="B393" s="41" t="e">
        <f>IF(AND('DO NOT USE_Contact Formulas'!A393,ISBLANK('Contact Data Entry'!B393)),"First Name is required",IF(NOT(ISBLANK('Contact Data Entry'!B393)),"OK",NA()))</f>
        <v>#N/A</v>
      </c>
      <c r="C393" s="41" t="e">
        <f>IF(AND('DO NOT USE_Contact Formulas'!A393,ISBLANK('Contact Data Entry'!C393)),"Last Name is required",IF(NOT(ISBLANK('Contact Data Entry'!C393)),"OK",NA()))</f>
        <v>#N/A</v>
      </c>
      <c r="D393" s="41" t="e">
        <f>IF(AND('DO NOT USE_Contact Formulas'!A393,ISBLANK('Contact Data Entry'!D393)),"Birthdate is required",IF(NOT(ISBLANK('Contact Data Entry'!D393)),"OK",NA()))</f>
        <v>#N/A</v>
      </c>
      <c r="E393" s="41" t="e">
        <f>IF(AND('DO NOT USE_Contact Formulas'!A393,ISBLANK('Contact Data Entry'!E393)),"Mobile Phone is required",IF(NOT(ISBLANK('Contact Data Entry'!E393)),IF(AND(ISNUMBER(VALUE('Contact Data Entry'!E393)),LEFT('Contact Data Entry'!E393,1)&lt;&gt;"1",LEN('Contact Data Entry'!E393)=10),"OK","Phone number must be valid format"),NA()))</f>
        <v>#N/A</v>
      </c>
      <c r="F393" s="41" t="e">
        <f>IF(LEN('Contact Data Entry'!F393)&gt;255,"Home Street Address must be less than 255 characters",IF('DO NOT USE_Contact Formulas'!A393,"OK",NA()))</f>
        <v>#N/A</v>
      </c>
      <c r="G393" s="41" t="e">
        <f>IF(LEN('Contact Data Entry'!G393)&gt;40,"City must be less than 40 characters",IF('DO NOT USE_Contact Formulas'!A393,"OK",NA()))</f>
        <v>#N/A</v>
      </c>
      <c r="H393" s="41" t="e">
        <f>IF(AND(NOT(ISBLANK('Contact Data Entry'!H393)),ISNA(VLOOKUP('Contact Data Entry'!H393,'DO NOT USE_School Picklist'!$P$3:$P$52,1,FALSE))),"Please select a value from the drop-down menu",IF('DO NOT USE_Contact Formulas'!A393,"OK",NA()))</f>
        <v>#N/A</v>
      </c>
      <c r="I393" s="41" t="e">
        <f>IF(AND('DO NOT USE_Contact Formulas'!A393,ISBLANK('Contact Data Entry'!I393)),"Zip is required",IF(ISBLANK('Contact Data Entry'!I393),NA(),"OK"))</f>
        <v>#N/A</v>
      </c>
      <c r="J393" s="41" t="e">
        <f>IF(AND('DO NOT USE_Contact Formulas'!A393,ISBLANK('Contact Data Entry'!J393)),"Student or Staff? is required",IF(ISBLANK('Contact Data Entry'!J393),NA(),IF(ISNA(VLOOKUP('Contact Data Entry'!J393,'DO NOT USE_School Picklist'!$B$3:$B$6,1,FALSE)),"Please select a value from the drop-down menu","OK")))</f>
        <v>#N/A</v>
      </c>
      <c r="K393" s="41" t="e">
        <f>IF(AND('Contact Data Entry'!J393='DO NOT USE_School Picklist'!$B$4,ISBLANK('Contact Data Entry'!K393)),"Occupation/Job Title is required if Student or Staff? is Yes, staff/faculty or volunteer",IF('DO NOT USE_Contact Formulas'!A393,"OK",NA()))</f>
        <v>#N/A</v>
      </c>
      <c r="L393" s="41" t="e">
        <f ca="1">IF('Contact Data Entry'!L393&gt;'DO NOT USE_School Picklist'!$C$3,"Date last on school campus/facility cannot be a future date",IF('DO NOT USE_Contact Formulas'!A393,IF(ISBLANK('Contact Data Entry'!L393),"Date last on school campus/facility is required","OK"),NA()))</f>
        <v>#N/A</v>
      </c>
      <c r="M393" s="42" t="e">
        <f ca="1">IF('Contact Data Entry'!M393&gt;'DO NOT USE_School Picklist'!$C$3,"Last Exposure Date cannot be a future date",IF('DO NOT USE_Contact Formulas'!A393,IF(ISBLANK('Contact Data Entry'!M393),"Last Exposure Date is required","OK"),NA()))</f>
        <v>#N/A</v>
      </c>
      <c r="N393" s="42" t="e">
        <f>IF(AND('DO NOT USE_Contact Formulas'!A393,ISBLANK('Contact Data Entry'!N393)),"Specific Place in the Location is required",IF(ISBLANK('Contact Data Entry'!N393),NA(),"OK"))</f>
        <v>#N/A</v>
      </c>
      <c r="O393" s="41" t="e">
        <f>IF(AND(NOT(ISBLANK('Contact Data Entry'!O393)),ISNA(VLOOKUP('Contact Data Entry'!O393,'DO NOT USE_School Picklist'!$L$3:$L$81,1,FALSE))),"Please select a value from the drop-down menu",IF('DO NOT USE_Contact Formulas'!A393,"OK",NA()))</f>
        <v>#N/A</v>
      </c>
      <c r="P393" s="41" t="e">
        <f>IF(AND(NOT(ISBLANK('Contact Data Entry'!P393)),NOT(ISNUMBER(MATCH("*@*.?*",'Contact Data Entry'!P393,0)))),"Email must be in a valid format",IF('DO NOT USE_Contact Formulas'!A393,"OK",NA()))</f>
        <v>#N/A</v>
      </c>
      <c r="Q393" s="41" t="e">
        <f>IF(LEN('Contact Data Entry'!Q393)&gt;50,"Parent/Guardian Name must be less than 50 characters",IF('DO NOT USE_Contact Formulas'!A393,"OK",NA()))</f>
        <v>#N/A</v>
      </c>
      <c r="R393" s="41" t="e">
        <f>IF(NOT(ISBLANK('Contact Data Entry'!R393)),IF(AND(ISNUMBER('Contact Data Entry'!R393),LEFT('Contact Data Entry'!R393,1)&lt;&gt;"1",LEN('Contact Data Entry'!R393)=10),"OK","Phone number must be valid format"),IF('DO NOT USE_Contact Formulas'!A393,"OK",NA()))</f>
        <v>#N/A</v>
      </c>
      <c r="S393" s="41" t="e">
        <f>IF(AND(NOT(ISBLANK('Contact Data Entry'!S393)),ISNA(VLOOKUP('Contact Data Entry'!S393,'DO NOT USE_School Picklist'!$N$3:$N$63,1,FALSE))),"Please select a value from the drop-down menu",IF('DO NOT USE_Contact Formulas'!A393,"OK",NA()))</f>
        <v>#N/A</v>
      </c>
      <c r="T393" s="41" t="e">
        <f>IF(AND(NOT(ISBLANK('Contact Data Entry'!T393)),ISNA(VLOOKUP('Contact Data Entry'!T393,'DO NOT USE_School Picklist'!$E$3:$E$10,1,FALSE))),"Please select a value from the drop-down menu",IF('DO NOT USE_Contact Formulas'!A393,"OK",NA()))</f>
        <v>#N/A</v>
      </c>
      <c r="U393" s="41" t="e">
        <f>IF(AND(NOT(ISBLANK('Contact Data Entry'!U393)),ISNA(VLOOKUP('Contact Data Entry'!U393,'DO NOT USE_School Picklist'!$F$3:$F$16,1,FALSE))),"Please select a value from the drop-down menu",IF('DO NOT USE_Contact Formulas'!A393,"OK",NA()))</f>
        <v>#N/A</v>
      </c>
      <c r="V393" s="41" t="e">
        <f>IF(LEN('Contact Data Entry'!V393)&gt;100,"Classroom(s) must be less than 100 characters",IF('DO NOT USE_Contact Formulas'!A393,"OK",NA()))</f>
        <v>#N/A</v>
      </c>
      <c r="W393" s="41" t="e">
        <f>IF(AND(NOT(ISBLANK('Contact Data Entry'!W393)),ISNA(VLOOKUP('Contact Data Entry'!W393,'DO NOT USE_School Picklist'!$K$3:$K$6,1,FALSE))),"Please select a value from the drop-down menu",IF('DO NOT USE_Contact Formulas'!A393,"OK",NA()))</f>
        <v>#N/A</v>
      </c>
      <c r="X393" s="41" t="e">
        <f>IF(AND(NOT(ISBLANK('Contact Data Entry'!X393)),ISNA(VLOOKUP('Contact Data Entry'!X393,'DO NOT USE_School Picklist'!$D$3:$D$5,1,FALSE))),"Please select a value from the drop-down menu",IF('DO NOT USE_Contact Formulas'!A393,"OK",NA()))</f>
        <v>#N/A</v>
      </c>
      <c r="Y393" s="41"/>
      <c r="Z393" s="41" t="e">
        <f>IF(AND(NOT(ISBLANK('Contact Data Entry'!Z393)),ISNA(VLOOKUP('Contact Data Entry'!Z393,'DO NOT USE_School Picklist'!$G$3:$G$5,1,FALSE))),"Please select a value from the drop-down menu",IF('DO NOT USE_Contact Formulas'!A393,"OK",NA()))</f>
        <v>#N/A</v>
      </c>
      <c r="AA393" s="41"/>
      <c r="AB393" s="41" t="e">
        <f>IF(AND(NOT(ISBLANK('Contact Data Entry'!AB393)),ISNA(VLOOKUP('Contact Data Entry'!AB393,'DO NOT USE_School Picklist'!$H$3:$H$4,1,FALSE))),"Please select a value from the drop-down menu",IF('DO NOT USE_Contact Formulas'!A393,"OK",NA()))</f>
        <v>#N/A</v>
      </c>
      <c r="AC393" s="41" t="e">
        <f ca="1">IF('Contact Data Entry'!AC393&gt;'DO NOT USE_School Picklist'!$C$3,"Test Date cannot be a future date",IF('DO NOT USE_Contact Formulas'!A393,"OK",NA()))</f>
        <v>#N/A</v>
      </c>
      <c r="AD393" s="41" t="e">
        <f>IF(AND(NOT(ISBLANK('Contact Data Entry'!AD393)),ISNA(VLOOKUP('Contact Data Entry'!AD393,'DO NOT USE_School Picklist'!$Q$3:$Q$8,1,FALSE))),"Please select a value from the drop-down menu",IF('DO NOT USE_Contact Formulas'!A393,"OK",NA()))</f>
        <v>#N/A</v>
      </c>
    </row>
    <row r="394" spans="1:30" x14ac:dyDescent="0.25">
      <c r="A394" s="40" t="e">
        <f>IF('DO NOT USE_Contact Formulas'!A394,IF('DO NOT USE_Contact Formulas'!B394,"Not all required fields are completed","OK"),NA())</f>
        <v>#N/A</v>
      </c>
      <c r="B394" s="41" t="e">
        <f>IF(AND('DO NOT USE_Contact Formulas'!A394,ISBLANK('Contact Data Entry'!B394)),"First Name is required",IF(NOT(ISBLANK('Contact Data Entry'!B394)),"OK",NA()))</f>
        <v>#N/A</v>
      </c>
      <c r="C394" s="41" t="e">
        <f>IF(AND('DO NOT USE_Contact Formulas'!A394,ISBLANK('Contact Data Entry'!C394)),"Last Name is required",IF(NOT(ISBLANK('Contact Data Entry'!C394)),"OK",NA()))</f>
        <v>#N/A</v>
      </c>
      <c r="D394" s="41" t="e">
        <f>IF(AND('DO NOT USE_Contact Formulas'!A394,ISBLANK('Contact Data Entry'!D394)),"Birthdate is required",IF(NOT(ISBLANK('Contact Data Entry'!D394)),"OK",NA()))</f>
        <v>#N/A</v>
      </c>
      <c r="E394" s="41" t="e">
        <f>IF(AND('DO NOT USE_Contact Formulas'!A394,ISBLANK('Contact Data Entry'!E394)),"Mobile Phone is required",IF(NOT(ISBLANK('Contact Data Entry'!E394)),IF(AND(ISNUMBER(VALUE('Contact Data Entry'!E394)),LEFT('Contact Data Entry'!E394,1)&lt;&gt;"1",LEN('Contact Data Entry'!E394)=10),"OK","Phone number must be valid format"),NA()))</f>
        <v>#N/A</v>
      </c>
      <c r="F394" s="41" t="e">
        <f>IF(LEN('Contact Data Entry'!F394)&gt;255,"Home Street Address must be less than 255 characters",IF('DO NOT USE_Contact Formulas'!A394,"OK",NA()))</f>
        <v>#N/A</v>
      </c>
      <c r="G394" s="41" t="e">
        <f>IF(LEN('Contact Data Entry'!G394)&gt;40,"City must be less than 40 characters",IF('DO NOT USE_Contact Formulas'!A394,"OK",NA()))</f>
        <v>#N/A</v>
      </c>
      <c r="H394" s="41" t="e">
        <f>IF(AND(NOT(ISBLANK('Contact Data Entry'!H394)),ISNA(VLOOKUP('Contact Data Entry'!H394,'DO NOT USE_School Picklist'!$P$3:$P$52,1,FALSE))),"Please select a value from the drop-down menu",IF('DO NOT USE_Contact Formulas'!A394,"OK",NA()))</f>
        <v>#N/A</v>
      </c>
      <c r="I394" s="41" t="e">
        <f>IF(AND('DO NOT USE_Contact Formulas'!A394,ISBLANK('Contact Data Entry'!I394)),"Zip is required",IF(ISBLANK('Contact Data Entry'!I394),NA(),"OK"))</f>
        <v>#N/A</v>
      </c>
      <c r="J394" s="41" t="e">
        <f>IF(AND('DO NOT USE_Contact Formulas'!A394,ISBLANK('Contact Data Entry'!J394)),"Student or Staff? is required",IF(ISBLANK('Contact Data Entry'!J394),NA(),IF(ISNA(VLOOKUP('Contact Data Entry'!J394,'DO NOT USE_School Picklist'!$B$3:$B$6,1,FALSE)),"Please select a value from the drop-down menu","OK")))</f>
        <v>#N/A</v>
      </c>
      <c r="K394" s="41" t="e">
        <f>IF(AND('Contact Data Entry'!J394='DO NOT USE_School Picklist'!$B$4,ISBLANK('Contact Data Entry'!K394)),"Occupation/Job Title is required if Student or Staff? is Yes, staff/faculty or volunteer",IF('DO NOT USE_Contact Formulas'!A394,"OK",NA()))</f>
        <v>#N/A</v>
      </c>
      <c r="L394" s="41" t="e">
        <f ca="1">IF('Contact Data Entry'!L394&gt;'DO NOT USE_School Picklist'!$C$3,"Date last on school campus/facility cannot be a future date",IF('DO NOT USE_Contact Formulas'!A394,IF(ISBLANK('Contact Data Entry'!L394),"Date last on school campus/facility is required","OK"),NA()))</f>
        <v>#N/A</v>
      </c>
      <c r="M394" s="42" t="e">
        <f ca="1">IF('Contact Data Entry'!M394&gt;'DO NOT USE_School Picklist'!$C$3,"Last Exposure Date cannot be a future date",IF('DO NOT USE_Contact Formulas'!A394,IF(ISBLANK('Contact Data Entry'!M394),"Last Exposure Date is required","OK"),NA()))</f>
        <v>#N/A</v>
      </c>
      <c r="N394" s="42" t="e">
        <f>IF(AND('DO NOT USE_Contact Formulas'!A394,ISBLANK('Contact Data Entry'!N394)),"Specific Place in the Location is required",IF(ISBLANK('Contact Data Entry'!N394),NA(),"OK"))</f>
        <v>#N/A</v>
      </c>
      <c r="O394" s="41" t="e">
        <f>IF(AND(NOT(ISBLANK('Contact Data Entry'!O394)),ISNA(VLOOKUP('Contact Data Entry'!O394,'DO NOT USE_School Picklist'!$L$3:$L$81,1,FALSE))),"Please select a value from the drop-down menu",IF('DO NOT USE_Contact Formulas'!A394,"OK",NA()))</f>
        <v>#N/A</v>
      </c>
      <c r="P394" s="41" t="e">
        <f>IF(AND(NOT(ISBLANK('Contact Data Entry'!P394)),NOT(ISNUMBER(MATCH("*@*.?*",'Contact Data Entry'!P394,0)))),"Email must be in a valid format",IF('DO NOT USE_Contact Formulas'!A394,"OK",NA()))</f>
        <v>#N/A</v>
      </c>
      <c r="Q394" s="41" t="e">
        <f>IF(LEN('Contact Data Entry'!Q394)&gt;50,"Parent/Guardian Name must be less than 50 characters",IF('DO NOT USE_Contact Formulas'!A394,"OK",NA()))</f>
        <v>#N/A</v>
      </c>
      <c r="R394" s="41" t="e">
        <f>IF(NOT(ISBLANK('Contact Data Entry'!R394)),IF(AND(ISNUMBER('Contact Data Entry'!R394),LEFT('Contact Data Entry'!R394,1)&lt;&gt;"1",LEN('Contact Data Entry'!R394)=10),"OK","Phone number must be valid format"),IF('DO NOT USE_Contact Formulas'!A394,"OK",NA()))</f>
        <v>#N/A</v>
      </c>
      <c r="S394" s="41" t="e">
        <f>IF(AND(NOT(ISBLANK('Contact Data Entry'!S394)),ISNA(VLOOKUP('Contact Data Entry'!S394,'DO NOT USE_School Picklist'!$N$3:$N$63,1,FALSE))),"Please select a value from the drop-down menu",IF('DO NOT USE_Contact Formulas'!A394,"OK",NA()))</f>
        <v>#N/A</v>
      </c>
      <c r="T394" s="41" t="e">
        <f>IF(AND(NOT(ISBLANK('Contact Data Entry'!T394)),ISNA(VLOOKUP('Contact Data Entry'!T394,'DO NOT USE_School Picklist'!$E$3:$E$10,1,FALSE))),"Please select a value from the drop-down menu",IF('DO NOT USE_Contact Formulas'!A394,"OK",NA()))</f>
        <v>#N/A</v>
      </c>
      <c r="U394" s="41" t="e">
        <f>IF(AND(NOT(ISBLANK('Contact Data Entry'!U394)),ISNA(VLOOKUP('Contact Data Entry'!U394,'DO NOT USE_School Picklist'!$F$3:$F$16,1,FALSE))),"Please select a value from the drop-down menu",IF('DO NOT USE_Contact Formulas'!A394,"OK",NA()))</f>
        <v>#N/A</v>
      </c>
      <c r="V394" s="41" t="e">
        <f>IF(LEN('Contact Data Entry'!V394)&gt;100,"Classroom(s) must be less than 100 characters",IF('DO NOT USE_Contact Formulas'!A394,"OK",NA()))</f>
        <v>#N/A</v>
      </c>
      <c r="W394" s="41" t="e">
        <f>IF(AND(NOT(ISBLANK('Contact Data Entry'!W394)),ISNA(VLOOKUP('Contact Data Entry'!W394,'DO NOT USE_School Picklist'!$K$3:$K$6,1,FALSE))),"Please select a value from the drop-down menu",IF('DO NOT USE_Contact Formulas'!A394,"OK",NA()))</f>
        <v>#N/A</v>
      </c>
      <c r="X394" s="41" t="e">
        <f>IF(AND(NOT(ISBLANK('Contact Data Entry'!X394)),ISNA(VLOOKUP('Contact Data Entry'!X394,'DO NOT USE_School Picklist'!$D$3:$D$5,1,FALSE))),"Please select a value from the drop-down menu",IF('DO NOT USE_Contact Formulas'!A394,"OK",NA()))</f>
        <v>#N/A</v>
      </c>
      <c r="Y394" s="41"/>
      <c r="Z394" s="41" t="e">
        <f>IF(AND(NOT(ISBLANK('Contact Data Entry'!Z394)),ISNA(VLOOKUP('Contact Data Entry'!Z394,'DO NOT USE_School Picklist'!$G$3:$G$5,1,FALSE))),"Please select a value from the drop-down menu",IF('DO NOT USE_Contact Formulas'!A394,"OK",NA()))</f>
        <v>#N/A</v>
      </c>
      <c r="AA394" s="41"/>
      <c r="AB394" s="41" t="e">
        <f>IF(AND(NOT(ISBLANK('Contact Data Entry'!AB394)),ISNA(VLOOKUP('Contact Data Entry'!AB394,'DO NOT USE_School Picklist'!$H$3:$H$4,1,FALSE))),"Please select a value from the drop-down menu",IF('DO NOT USE_Contact Formulas'!A394,"OK",NA()))</f>
        <v>#N/A</v>
      </c>
      <c r="AC394" s="41" t="e">
        <f ca="1">IF('Contact Data Entry'!AC394&gt;'DO NOT USE_School Picklist'!$C$3,"Test Date cannot be a future date",IF('DO NOT USE_Contact Formulas'!A394,"OK",NA()))</f>
        <v>#N/A</v>
      </c>
      <c r="AD394" s="41" t="e">
        <f>IF(AND(NOT(ISBLANK('Contact Data Entry'!AD394)),ISNA(VLOOKUP('Contact Data Entry'!AD394,'DO NOT USE_School Picklist'!$Q$3:$Q$8,1,FALSE))),"Please select a value from the drop-down menu",IF('DO NOT USE_Contact Formulas'!A394,"OK",NA()))</f>
        <v>#N/A</v>
      </c>
    </row>
    <row r="395" spans="1:30" x14ac:dyDescent="0.25">
      <c r="A395" s="40" t="e">
        <f>IF('DO NOT USE_Contact Formulas'!A395,IF('DO NOT USE_Contact Formulas'!B395,"Not all required fields are completed","OK"),NA())</f>
        <v>#N/A</v>
      </c>
      <c r="B395" s="41" t="e">
        <f>IF(AND('DO NOT USE_Contact Formulas'!A395,ISBLANK('Contact Data Entry'!B395)),"First Name is required",IF(NOT(ISBLANK('Contact Data Entry'!B395)),"OK",NA()))</f>
        <v>#N/A</v>
      </c>
      <c r="C395" s="41" t="e">
        <f>IF(AND('DO NOT USE_Contact Formulas'!A395,ISBLANK('Contact Data Entry'!C395)),"Last Name is required",IF(NOT(ISBLANK('Contact Data Entry'!C395)),"OK",NA()))</f>
        <v>#N/A</v>
      </c>
      <c r="D395" s="41" t="e">
        <f>IF(AND('DO NOT USE_Contact Formulas'!A395,ISBLANK('Contact Data Entry'!D395)),"Birthdate is required",IF(NOT(ISBLANK('Contact Data Entry'!D395)),"OK",NA()))</f>
        <v>#N/A</v>
      </c>
      <c r="E395" s="41" t="e">
        <f>IF(AND('DO NOT USE_Contact Formulas'!A395,ISBLANK('Contact Data Entry'!E395)),"Mobile Phone is required",IF(NOT(ISBLANK('Contact Data Entry'!E395)),IF(AND(ISNUMBER(VALUE('Contact Data Entry'!E395)),LEFT('Contact Data Entry'!E395,1)&lt;&gt;"1",LEN('Contact Data Entry'!E395)=10),"OK","Phone number must be valid format"),NA()))</f>
        <v>#N/A</v>
      </c>
      <c r="F395" s="41" t="e">
        <f>IF(LEN('Contact Data Entry'!F395)&gt;255,"Home Street Address must be less than 255 characters",IF('DO NOT USE_Contact Formulas'!A395,"OK",NA()))</f>
        <v>#N/A</v>
      </c>
      <c r="G395" s="41" t="e">
        <f>IF(LEN('Contact Data Entry'!G395)&gt;40,"City must be less than 40 characters",IF('DO NOT USE_Contact Formulas'!A395,"OK",NA()))</f>
        <v>#N/A</v>
      </c>
      <c r="H395" s="41" t="e">
        <f>IF(AND(NOT(ISBLANK('Contact Data Entry'!H395)),ISNA(VLOOKUP('Contact Data Entry'!H395,'DO NOT USE_School Picklist'!$P$3:$P$52,1,FALSE))),"Please select a value from the drop-down menu",IF('DO NOT USE_Contact Formulas'!A395,"OK",NA()))</f>
        <v>#N/A</v>
      </c>
      <c r="I395" s="41" t="e">
        <f>IF(AND('DO NOT USE_Contact Formulas'!A395,ISBLANK('Contact Data Entry'!I395)),"Zip is required",IF(ISBLANK('Contact Data Entry'!I395),NA(),"OK"))</f>
        <v>#N/A</v>
      </c>
      <c r="J395" s="41" t="e">
        <f>IF(AND('DO NOT USE_Contact Formulas'!A395,ISBLANK('Contact Data Entry'!J395)),"Student or Staff? is required",IF(ISBLANK('Contact Data Entry'!J395),NA(),IF(ISNA(VLOOKUP('Contact Data Entry'!J395,'DO NOT USE_School Picklist'!$B$3:$B$6,1,FALSE)),"Please select a value from the drop-down menu","OK")))</f>
        <v>#N/A</v>
      </c>
      <c r="K395" s="41" t="e">
        <f>IF(AND('Contact Data Entry'!J395='DO NOT USE_School Picklist'!$B$4,ISBLANK('Contact Data Entry'!K395)),"Occupation/Job Title is required if Student or Staff? is Yes, staff/faculty or volunteer",IF('DO NOT USE_Contact Formulas'!A395,"OK",NA()))</f>
        <v>#N/A</v>
      </c>
      <c r="L395" s="41" t="e">
        <f ca="1">IF('Contact Data Entry'!L395&gt;'DO NOT USE_School Picklist'!$C$3,"Date last on school campus/facility cannot be a future date",IF('DO NOT USE_Contact Formulas'!A395,IF(ISBLANK('Contact Data Entry'!L395),"Date last on school campus/facility is required","OK"),NA()))</f>
        <v>#N/A</v>
      </c>
      <c r="M395" s="42" t="e">
        <f ca="1">IF('Contact Data Entry'!M395&gt;'DO NOT USE_School Picklist'!$C$3,"Last Exposure Date cannot be a future date",IF('DO NOT USE_Contact Formulas'!A395,IF(ISBLANK('Contact Data Entry'!M395),"Last Exposure Date is required","OK"),NA()))</f>
        <v>#N/A</v>
      </c>
      <c r="N395" s="42" t="e">
        <f>IF(AND('DO NOT USE_Contact Formulas'!A395,ISBLANK('Contact Data Entry'!N395)),"Specific Place in the Location is required",IF(ISBLANK('Contact Data Entry'!N395),NA(),"OK"))</f>
        <v>#N/A</v>
      </c>
      <c r="O395" s="41" t="e">
        <f>IF(AND(NOT(ISBLANK('Contact Data Entry'!O395)),ISNA(VLOOKUP('Contact Data Entry'!O395,'DO NOT USE_School Picklist'!$L$3:$L$81,1,FALSE))),"Please select a value from the drop-down menu",IF('DO NOT USE_Contact Formulas'!A395,"OK",NA()))</f>
        <v>#N/A</v>
      </c>
      <c r="P395" s="41" t="e">
        <f>IF(AND(NOT(ISBLANK('Contact Data Entry'!P395)),NOT(ISNUMBER(MATCH("*@*.?*",'Contact Data Entry'!P395,0)))),"Email must be in a valid format",IF('DO NOT USE_Contact Formulas'!A395,"OK",NA()))</f>
        <v>#N/A</v>
      </c>
      <c r="Q395" s="41" t="e">
        <f>IF(LEN('Contact Data Entry'!Q395)&gt;50,"Parent/Guardian Name must be less than 50 characters",IF('DO NOT USE_Contact Formulas'!A395,"OK",NA()))</f>
        <v>#N/A</v>
      </c>
      <c r="R395" s="41" t="e">
        <f>IF(NOT(ISBLANK('Contact Data Entry'!R395)),IF(AND(ISNUMBER('Contact Data Entry'!R395),LEFT('Contact Data Entry'!R395,1)&lt;&gt;"1",LEN('Contact Data Entry'!R395)=10),"OK","Phone number must be valid format"),IF('DO NOT USE_Contact Formulas'!A395,"OK",NA()))</f>
        <v>#N/A</v>
      </c>
      <c r="S395" s="41" t="e">
        <f>IF(AND(NOT(ISBLANK('Contact Data Entry'!S395)),ISNA(VLOOKUP('Contact Data Entry'!S395,'DO NOT USE_School Picklist'!$N$3:$N$63,1,FALSE))),"Please select a value from the drop-down menu",IF('DO NOT USE_Contact Formulas'!A395,"OK",NA()))</f>
        <v>#N/A</v>
      </c>
      <c r="T395" s="41" t="e">
        <f>IF(AND(NOT(ISBLANK('Contact Data Entry'!T395)),ISNA(VLOOKUP('Contact Data Entry'!T395,'DO NOT USE_School Picklist'!$E$3:$E$10,1,FALSE))),"Please select a value from the drop-down menu",IF('DO NOT USE_Contact Formulas'!A395,"OK",NA()))</f>
        <v>#N/A</v>
      </c>
      <c r="U395" s="41" t="e">
        <f>IF(AND(NOT(ISBLANK('Contact Data Entry'!U395)),ISNA(VLOOKUP('Contact Data Entry'!U395,'DO NOT USE_School Picklist'!$F$3:$F$16,1,FALSE))),"Please select a value from the drop-down menu",IF('DO NOT USE_Contact Formulas'!A395,"OK",NA()))</f>
        <v>#N/A</v>
      </c>
      <c r="V395" s="41" t="e">
        <f>IF(LEN('Contact Data Entry'!V395)&gt;100,"Classroom(s) must be less than 100 characters",IF('DO NOT USE_Contact Formulas'!A395,"OK",NA()))</f>
        <v>#N/A</v>
      </c>
      <c r="W395" s="41" t="e">
        <f>IF(AND(NOT(ISBLANK('Contact Data Entry'!W395)),ISNA(VLOOKUP('Contact Data Entry'!W395,'DO NOT USE_School Picklist'!$K$3:$K$6,1,FALSE))),"Please select a value from the drop-down menu",IF('DO NOT USE_Contact Formulas'!A395,"OK",NA()))</f>
        <v>#N/A</v>
      </c>
      <c r="X395" s="41" t="e">
        <f>IF(AND(NOT(ISBLANK('Contact Data Entry'!X395)),ISNA(VLOOKUP('Contact Data Entry'!X395,'DO NOT USE_School Picklist'!$D$3:$D$5,1,FALSE))),"Please select a value from the drop-down menu",IF('DO NOT USE_Contact Formulas'!A395,"OK",NA()))</f>
        <v>#N/A</v>
      </c>
      <c r="Y395" s="41"/>
      <c r="Z395" s="41" t="e">
        <f>IF(AND(NOT(ISBLANK('Contact Data Entry'!Z395)),ISNA(VLOOKUP('Contact Data Entry'!Z395,'DO NOT USE_School Picklist'!$G$3:$G$5,1,FALSE))),"Please select a value from the drop-down menu",IF('DO NOT USE_Contact Formulas'!A395,"OK",NA()))</f>
        <v>#N/A</v>
      </c>
      <c r="AA395" s="41"/>
      <c r="AB395" s="41" t="e">
        <f>IF(AND(NOT(ISBLANK('Contact Data Entry'!AB395)),ISNA(VLOOKUP('Contact Data Entry'!AB395,'DO NOT USE_School Picklist'!$H$3:$H$4,1,FALSE))),"Please select a value from the drop-down menu",IF('DO NOT USE_Contact Formulas'!A395,"OK",NA()))</f>
        <v>#N/A</v>
      </c>
      <c r="AC395" s="41" t="e">
        <f ca="1">IF('Contact Data Entry'!AC395&gt;'DO NOT USE_School Picklist'!$C$3,"Test Date cannot be a future date",IF('DO NOT USE_Contact Formulas'!A395,"OK",NA()))</f>
        <v>#N/A</v>
      </c>
      <c r="AD395" s="41" t="e">
        <f>IF(AND(NOT(ISBLANK('Contact Data Entry'!AD395)),ISNA(VLOOKUP('Contact Data Entry'!AD395,'DO NOT USE_School Picklist'!$Q$3:$Q$8,1,FALSE))),"Please select a value from the drop-down menu",IF('DO NOT USE_Contact Formulas'!A395,"OK",NA()))</f>
        <v>#N/A</v>
      </c>
    </row>
    <row r="396" spans="1:30" x14ac:dyDescent="0.25">
      <c r="A396" s="40" t="e">
        <f>IF('DO NOT USE_Contact Formulas'!A396,IF('DO NOT USE_Contact Formulas'!B396,"Not all required fields are completed","OK"),NA())</f>
        <v>#N/A</v>
      </c>
      <c r="B396" s="41" t="e">
        <f>IF(AND('DO NOT USE_Contact Formulas'!A396,ISBLANK('Contact Data Entry'!B396)),"First Name is required",IF(NOT(ISBLANK('Contact Data Entry'!B396)),"OK",NA()))</f>
        <v>#N/A</v>
      </c>
      <c r="C396" s="41" t="e">
        <f>IF(AND('DO NOT USE_Contact Formulas'!A396,ISBLANK('Contact Data Entry'!C396)),"Last Name is required",IF(NOT(ISBLANK('Contact Data Entry'!C396)),"OK",NA()))</f>
        <v>#N/A</v>
      </c>
      <c r="D396" s="41" t="e">
        <f>IF(AND('DO NOT USE_Contact Formulas'!A396,ISBLANK('Contact Data Entry'!D396)),"Birthdate is required",IF(NOT(ISBLANK('Contact Data Entry'!D396)),"OK",NA()))</f>
        <v>#N/A</v>
      </c>
      <c r="E396" s="41" t="e">
        <f>IF(AND('DO NOT USE_Contact Formulas'!A396,ISBLANK('Contact Data Entry'!E396)),"Mobile Phone is required",IF(NOT(ISBLANK('Contact Data Entry'!E396)),IF(AND(ISNUMBER(VALUE('Contact Data Entry'!E396)),LEFT('Contact Data Entry'!E396,1)&lt;&gt;"1",LEN('Contact Data Entry'!E396)=10),"OK","Phone number must be valid format"),NA()))</f>
        <v>#N/A</v>
      </c>
      <c r="F396" s="41" t="e">
        <f>IF(LEN('Contact Data Entry'!F396)&gt;255,"Home Street Address must be less than 255 characters",IF('DO NOT USE_Contact Formulas'!A396,"OK",NA()))</f>
        <v>#N/A</v>
      </c>
      <c r="G396" s="41" t="e">
        <f>IF(LEN('Contact Data Entry'!G396)&gt;40,"City must be less than 40 characters",IF('DO NOT USE_Contact Formulas'!A396,"OK",NA()))</f>
        <v>#N/A</v>
      </c>
      <c r="H396" s="41" t="e">
        <f>IF(AND(NOT(ISBLANK('Contact Data Entry'!H396)),ISNA(VLOOKUP('Contact Data Entry'!H396,'DO NOT USE_School Picklist'!$P$3:$P$52,1,FALSE))),"Please select a value from the drop-down menu",IF('DO NOT USE_Contact Formulas'!A396,"OK",NA()))</f>
        <v>#N/A</v>
      </c>
      <c r="I396" s="41" t="e">
        <f>IF(AND('DO NOT USE_Contact Formulas'!A396,ISBLANK('Contact Data Entry'!I396)),"Zip is required",IF(ISBLANK('Contact Data Entry'!I396),NA(),"OK"))</f>
        <v>#N/A</v>
      </c>
      <c r="J396" s="41" t="e">
        <f>IF(AND('DO NOT USE_Contact Formulas'!A396,ISBLANK('Contact Data Entry'!J396)),"Student or Staff? is required",IF(ISBLANK('Contact Data Entry'!J396),NA(),IF(ISNA(VLOOKUP('Contact Data Entry'!J396,'DO NOT USE_School Picklist'!$B$3:$B$6,1,FALSE)),"Please select a value from the drop-down menu","OK")))</f>
        <v>#N/A</v>
      </c>
      <c r="K396" s="41" t="e">
        <f>IF(AND('Contact Data Entry'!J396='DO NOT USE_School Picklist'!$B$4,ISBLANK('Contact Data Entry'!K396)),"Occupation/Job Title is required if Student or Staff? is Yes, staff/faculty or volunteer",IF('DO NOT USE_Contact Formulas'!A396,"OK",NA()))</f>
        <v>#N/A</v>
      </c>
      <c r="L396" s="41" t="e">
        <f ca="1">IF('Contact Data Entry'!L396&gt;'DO NOT USE_School Picklist'!$C$3,"Date last on school campus/facility cannot be a future date",IF('DO NOT USE_Contact Formulas'!A396,IF(ISBLANK('Contact Data Entry'!L396),"Date last on school campus/facility is required","OK"),NA()))</f>
        <v>#N/A</v>
      </c>
      <c r="M396" s="42" t="e">
        <f ca="1">IF('Contact Data Entry'!M396&gt;'DO NOT USE_School Picklist'!$C$3,"Last Exposure Date cannot be a future date",IF('DO NOT USE_Contact Formulas'!A396,IF(ISBLANK('Contact Data Entry'!M396),"Last Exposure Date is required","OK"),NA()))</f>
        <v>#N/A</v>
      </c>
      <c r="N396" s="42" t="e">
        <f>IF(AND('DO NOT USE_Contact Formulas'!A396,ISBLANK('Contact Data Entry'!N396)),"Specific Place in the Location is required",IF(ISBLANK('Contact Data Entry'!N396),NA(),"OK"))</f>
        <v>#N/A</v>
      </c>
      <c r="O396" s="41" t="e">
        <f>IF(AND(NOT(ISBLANK('Contact Data Entry'!O396)),ISNA(VLOOKUP('Contact Data Entry'!O396,'DO NOT USE_School Picklist'!$L$3:$L$81,1,FALSE))),"Please select a value from the drop-down menu",IF('DO NOT USE_Contact Formulas'!A396,"OK",NA()))</f>
        <v>#N/A</v>
      </c>
      <c r="P396" s="41" t="e">
        <f>IF(AND(NOT(ISBLANK('Contact Data Entry'!P396)),NOT(ISNUMBER(MATCH("*@*.?*",'Contact Data Entry'!P396,0)))),"Email must be in a valid format",IF('DO NOT USE_Contact Formulas'!A396,"OK",NA()))</f>
        <v>#N/A</v>
      </c>
      <c r="Q396" s="41" t="e">
        <f>IF(LEN('Contact Data Entry'!Q396)&gt;50,"Parent/Guardian Name must be less than 50 characters",IF('DO NOT USE_Contact Formulas'!A396,"OK",NA()))</f>
        <v>#N/A</v>
      </c>
      <c r="R396" s="41" t="e">
        <f>IF(NOT(ISBLANK('Contact Data Entry'!R396)),IF(AND(ISNUMBER('Contact Data Entry'!R396),LEFT('Contact Data Entry'!R396,1)&lt;&gt;"1",LEN('Contact Data Entry'!R396)=10),"OK","Phone number must be valid format"),IF('DO NOT USE_Contact Formulas'!A396,"OK",NA()))</f>
        <v>#N/A</v>
      </c>
      <c r="S396" s="41" t="e">
        <f>IF(AND(NOT(ISBLANK('Contact Data Entry'!S396)),ISNA(VLOOKUP('Contact Data Entry'!S396,'DO NOT USE_School Picklist'!$N$3:$N$63,1,FALSE))),"Please select a value from the drop-down menu",IF('DO NOT USE_Contact Formulas'!A396,"OK",NA()))</f>
        <v>#N/A</v>
      </c>
      <c r="T396" s="41" t="e">
        <f>IF(AND(NOT(ISBLANK('Contact Data Entry'!T396)),ISNA(VLOOKUP('Contact Data Entry'!T396,'DO NOT USE_School Picklist'!$E$3:$E$10,1,FALSE))),"Please select a value from the drop-down menu",IF('DO NOT USE_Contact Formulas'!A396,"OK",NA()))</f>
        <v>#N/A</v>
      </c>
      <c r="U396" s="41" t="e">
        <f>IF(AND(NOT(ISBLANK('Contact Data Entry'!U396)),ISNA(VLOOKUP('Contact Data Entry'!U396,'DO NOT USE_School Picklist'!$F$3:$F$16,1,FALSE))),"Please select a value from the drop-down menu",IF('DO NOT USE_Contact Formulas'!A396,"OK",NA()))</f>
        <v>#N/A</v>
      </c>
      <c r="V396" s="41" t="e">
        <f>IF(LEN('Contact Data Entry'!V396)&gt;100,"Classroom(s) must be less than 100 characters",IF('DO NOT USE_Contact Formulas'!A396,"OK",NA()))</f>
        <v>#N/A</v>
      </c>
      <c r="W396" s="41" t="e">
        <f>IF(AND(NOT(ISBLANK('Contact Data Entry'!W396)),ISNA(VLOOKUP('Contact Data Entry'!W396,'DO NOT USE_School Picklist'!$K$3:$K$6,1,FALSE))),"Please select a value from the drop-down menu",IF('DO NOT USE_Contact Formulas'!A396,"OK",NA()))</f>
        <v>#N/A</v>
      </c>
      <c r="X396" s="41" t="e">
        <f>IF(AND(NOT(ISBLANK('Contact Data Entry'!X396)),ISNA(VLOOKUP('Contact Data Entry'!X396,'DO NOT USE_School Picklist'!$D$3:$D$5,1,FALSE))),"Please select a value from the drop-down menu",IF('DO NOT USE_Contact Formulas'!A396,"OK",NA()))</f>
        <v>#N/A</v>
      </c>
      <c r="Y396" s="41"/>
      <c r="Z396" s="41" t="e">
        <f>IF(AND(NOT(ISBLANK('Contact Data Entry'!Z396)),ISNA(VLOOKUP('Contact Data Entry'!Z396,'DO NOT USE_School Picklist'!$G$3:$G$5,1,FALSE))),"Please select a value from the drop-down menu",IF('DO NOT USE_Contact Formulas'!A396,"OK",NA()))</f>
        <v>#N/A</v>
      </c>
      <c r="AA396" s="41"/>
      <c r="AB396" s="41" t="e">
        <f>IF(AND(NOT(ISBLANK('Contact Data Entry'!AB396)),ISNA(VLOOKUP('Contact Data Entry'!AB396,'DO NOT USE_School Picklist'!$H$3:$H$4,1,FALSE))),"Please select a value from the drop-down menu",IF('DO NOT USE_Contact Formulas'!A396,"OK",NA()))</f>
        <v>#N/A</v>
      </c>
      <c r="AC396" s="41" t="e">
        <f ca="1">IF('Contact Data Entry'!AC396&gt;'DO NOT USE_School Picklist'!$C$3,"Test Date cannot be a future date",IF('DO NOT USE_Contact Formulas'!A396,"OK",NA()))</f>
        <v>#N/A</v>
      </c>
      <c r="AD396" s="41" t="e">
        <f>IF(AND(NOT(ISBLANK('Contact Data Entry'!AD396)),ISNA(VLOOKUP('Contact Data Entry'!AD396,'DO NOT USE_School Picklist'!$Q$3:$Q$8,1,FALSE))),"Please select a value from the drop-down menu",IF('DO NOT USE_Contact Formulas'!A396,"OK",NA()))</f>
        <v>#N/A</v>
      </c>
    </row>
    <row r="397" spans="1:30" x14ac:dyDescent="0.25">
      <c r="A397" s="40" t="e">
        <f>IF('DO NOT USE_Contact Formulas'!A397,IF('DO NOT USE_Contact Formulas'!B397,"Not all required fields are completed","OK"),NA())</f>
        <v>#N/A</v>
      </c>
      <c r="B397" s="41" t="e">
        <f>IF(AND('DO NOT USE_Contact Formulas'!A397,ISBLANK('Contact Data Entry'!B397)),"First Name is required",IF(NOT(ISBLANK('Contact Data Entry'!B397)),"OK",NA()))</f>
        <v>#N/A</v>
      </c>
      <c r="C397" s="41" t="e">
        <f>IF(AND('DO NOT USE_Contact Formulas'!A397,ISBLANK('Contact Data Entry'!C397)),"Last Name is required",IF(NOT(ISBLANK('Contact Data Entry'!C397)),"OK",NA()))</f>
        <v>#N/A</v>
      </c>
      <c r="D397" s="41" t="e">
        <f>IF(AND('DO NOT USE_Contact Formulas'!A397,ISBLANK('Contact Data Entry'!D397)),"Birthdate is required",IF(NOT(ISBLANK('Contact Data Entry'!D397)),"OK",NA()))</f>
        <v>#N/A</v>
      </c>
      <c r="E397" s="41" t="e">
        <f>IF(AND('DO NOT USE_Contact Formulas'!A397,ISBLANK('Contact Data Entry'!E397)),"Mobile Phone is required",IF(NOT(ISBLANK('Contact Data Entry'!E397)),IF(AND(ISNUMBER(VALUE('Contact Data Entry'!E397)),LEFT('Contact Data Entry'!E397,1)&lt;&gt;"1",LEN('Contact Data Entry'!E397)=10),"OK","Phone number must be valid format"),NA()))</f>
        <v>#N/A</v>
      </c>
      <c r="F397" s="41" t="e">
        <f>IF(LEN('Contact Data Entry'!F397)&gt;255,"Home Street Address must be less than 255 characters",IF('DO NOT USE_Contact Formulas'!A397,"OK",NA()))</f>
        <v>#N/A</v>
      </c>
      <c r="G397" s="41" t="e">
        <f>IF(LEN('Contact Data Entry'!G397)&gt;40,"City must be less than 40 characters",IF('DO NOT USE_Contact Formulas'!A397,"OK",NA()))</f>
        <v>#N/A</v>
      </c>
      <c r="H397" s="41" t="e">
        <f>IF(AND(NOT(ISBLANK('Contact Data Entry'!H397)),ISNA(VLOOKUP('Contact Data Entry'!H397,'DO NOT USE_School Picklist'!$P$3:$P$52,1,FALSE))),"Please select a value from the drop-down menu",IF('DO NOT USE_Contact Formulas'!A397,"OK",NA()))</f>
        <v>#N/A</v>
      </c>
      <c r="I397" s="41" t="e">
        <f>IF(AND('DO NOT USE_Contact Formulas'!A397,ISBLANK('Contact Data Entry'!I397)),"Zip is required",IF(ISBLANK('Contact Data Entry'!I397),NA(),"OK"))</f>
        <v>#N/A</v>
      </c>
      <c r="J397" s="41" t="e">
        <f>IF(AND('DO NOT USE_Contact Formulas'!A397,ISBLANK('Contact Data Entry'!J397)),"Student or Staff? is required",IF(ISBLANK('Contact Data Entry'!J397),NA(),IF(ISNA(VLOOKUP('Contact Data Entry'!J397,'DO NOT USE_School Picklist'!$B$3:$B$6,1,FALSE)),"Please select a value from the drop-down menu","OK")))</f>
        <v>#N/A</v>
      </c>
      <c r="K397" s="41" t="e">
        <f>IF(AND('Contact Data Entry'!J397='DO NOT USE_School Picklist'!$B$4,ISBLANK('Contact Data Entry'!K397)),"Occupation/Job Title is required if Student or Staff? is Yes, staff/faculty or volunteer",IF('DO NOT USE_Contact Formulas'!A397,"OK",NA()))</f>
        <v>#N/A</v>
      </c>
      <c r="L397" s="41" t="e">
        <f ca="1">IF('Contact Data Entry'!L397&gt;'DO NOT USE_School Picklist'!$C$3,"Date last on school campus/facility cannot be a future date",IF('DO NOT USE_Contact Formulas'!A397,IF(ISBLANK('Contact Data Entry'!L397),"Date last on school campus/facility is required","OK"),NA()))</f>
        <v>#N/A</v>
      </c>
      <c r="M397" s="42" t="e">
        <f ca="1">IF('Contact Data Entry'!M397&gt;'DO NOT USE_School Picklist'!$C$3,"Last Exposure Date cannot be a future date",IF('DO NOT USE_Contact Formulas'!A397,IF(ISBLANK('Contact Data Entry'!M397),"Last Exposure Date is required","OK"),NA()))</f>
        <v>#N/A</v>
      </c>
      <c r="N397" s="42" t="e">
        <f>IF(AND('DO NOT USE_Contact Formulas'!A397,ISBLANK('Contact Data Entry'!N397)),"Specific Place in the Location is required",IF(ISBLANK('Contact Data Entry'!N397),NA(),"OK"))</f>
        <v>#N/A</v>
      </c>
      <c r="O397" s="41" t="e">
        <f>IF(AND(NOT(ISBLANK('Contact Data Entry'!O397)),ISNA(VLOOKUP('Contact Data Entry'!O397,'DO NOT USE_School Picklist'!$L$3:$L$81,1,FALSE))),"Please select a value from the drop-down menu",IF('DO NOT USE_Contact Formulas'!A397,"OK",NA()))</f>
        <v>#N/A</v>
      </c>
      <c r="P397" s="41" t="e">
        <f>IF(AND(NOT(ISBLANK('Contact Data Entry'!P397)),NOT(ISNUMBER(MATCH("*@*.?*",'Contact Data Entry'!P397,0)))),"Email must be in a valid format",IF('DO NOT USE_Contact Formulas'!A397,"OK",NA()))</f>
        <v>#N/A</v>
      </c>
      <c r="Q397" s="41" t="e">
        <f>IF(LEN('Contact Data Entry'!Q397)&gt;50,"Parent/Guardian Name must be less than 50 characters",IF('DO NOT USE_Contact Formulas'!A397,"OK",NA()))</f>
        <v>#N/A</v>
      </c>
      <c r="R397" s="41" t="e">
        <f>IF(NOT(ISBLANK('Contact Data Entry'!R397)),IF(AND(ISNUMBER('Contact Data Entry'!R397),LEFT('Contact Data Entry'!R397,1)&lt;&gt;"1",LEN('Contact Data Entry'!R397)=10),"OK","Phone number must be valid format"),IF('DO NOT USE_Contact Formulas'!A397,"OK",NA()))</f>
        <v>#N/A</v>
      </c>
      <c r="S397" s="41" t="e">
        <f>IF(AND(NOT(ISBLANK('Contact Data Entry'!S397)),ISNA(VLOOKUP('Contact Data Entry'!S397,'DO NOT USE_School Picklist'!$N$3:$N$63,1,FALSE))),"Please select a value from the drop-down menu",IF('DO NOT USE_Contact Formulas'!A397,"OK",NA()))</f>
        <v>#N/A</v>
      </c>
      <c r="T397" s="41" t="e">
        <f>IF(AND(NOT(ISBLANK('Contact Data Entry'!T397)),ISNA(VLOOKUP('Contact Data Entry'!T397,'DO NOT USE_School Picklist'!$E$3:$E$10,1,FALSE))),"Please select a value from the drop-down menu",IF('DO NOT USE_Contact Formulas'!A397,"OK",NA()))</f>
        <v>#N/A</v>
      </c>
      <c r="U397" s="41" t="e">
        <f>IF(AND(NOT(ISBLANK('Contact Data Entry'!U397)),ISNA(VLOOKUP('Contact Data Entry'!U397,'DO NOT USE_School Picklist'!$F$3:$F$16,1,FALSE))),"Please select a value from the drop-down menu",IF('DO NOT USE_Contact Formulas'!A397,"OK",NA()))</f>
        <v>#N/A</v>
      </c>
      <c r="V397" s="41" t="e">
        <f>IF(LEN('Contact Data Entry'!V397)&gt;100,"Classroom(s) must be less than 100 characters",IF('DO NOT USE_Contact Formulas'!A397,"OK",NA()))</f>
        <v>#N/A</v>
      </c>
      <c r="W397" s="41" t="e">
        <f>IF(AND(NOT(ISBLANK('Contact Data Entry'!W397)),ISNA(VLOOKUP('Contact Data Entry'!W397,'DO NOT USE_School Picklist'!$K$3:$K$6,1,FALSE))),"Please select a value from the drop-down menu",IF('DO NOT USE_Contact Formulas'!A397,"OK",NA()))</f>
        <v>#N/A</v>
      </c>
      <c r="X397" s="41" t="e">
        <f>IF(AND(NOT(ISBLANK('Contact Data Entry'!X397)),ISNA(VLOOKUP('Contact Data Entry'!X397,'DO NOT USE_School Picklist'!$D$3:$D$5,1,FALSE))),"Please select a value from the drop-down menu",IF('DO NOT USE_Contact Formulas'!A397,"OK",NA()))</f>
        <v>#N/A</v>
      </c>
      <c r="Y397" s="41"/>
      <c r="Z397" s="41" t="e">
        <f>IF(AND(NOT(ISBLANK('Contact Data Entry'!Z397)),ISNA(VLOOKUP('Contact Data Entry'!Z397,'DO NOT USE_School Picklist'!$G$3:$G$5,1,FALSE))),"Please select a value from the drop-down menu",IF('DO NOT USE_Contact Formulas'!A397,"OK",NA()))</f>
        <v>#N/A</v>
      </c>
      <c r="AA397" s="41"/>
      <c r="AB397" s="41" t="e">
        <f>IF(AND(NOT(ISBLANK('Contact Data Entry'!AB397)),ISNA(VLOOKUP('Contact Data Entry'!AB397,'DO NOT USE_School Picklist'!$H$3:$H$4,1,FALSE))),"Please select a value from the drop-down menu",IF('DO NOT USE_Contact Formulas'!A397,"OK",NA()))</f>
        <v>#N/A</v>
      </c>
      <c r="AC397" s="41" t="e">
        <f ca="1">IF('Contact Data Entry'!AC397&gt;'DO NOT USE_School Picklist'!$C$3,"Test Date cannot be a future date",IF('DO NOT USE_Contact Formulas'!A397,"OK",NA()))</f>
        <v>#N/A</v>
      </c>
      <c r="AD397" s="41" t="e">
        <f>IF(AND(NOT(ISBLANK('Contact Data Entry'!AD397)),ISNA(VLOOKUP('Contact Data Entry'!AD397,'DO NOT USE_School Picklist'!$Q$3:$Q$8,1,FALSE))),"Please select a value from the drop-down menu",IF('DO NOT USE_Contact Formulas'!A397,"OK",NA()))</f>
        <v>#N/A</v>
      </c>
    </row>
    <row r="398" spans="1:30" x14ac:dyDescent="0.25">
      <c r="A398" s="40" t="e">
        <f>IF('DO NOT USE_Contact Formulas'!A398,IF('DO NOT USE_Contact Formulas'!B398,"Not all required fields are completed","OK"),NA())</f>
        <v>#N/A</v>
      </c>
      <c r="B398" s="41" t="e">
        <f>IF(AND('DO NOT USE_Contact Formulas'!A398,ISBLANK('Contact Data Entry'!B398)),"First Name is required",IF(NOT(ISBLANK('Contact Data Entry'!B398)),"OK",NA()))</f>
        <v>#N/A</v>
      </c>
      <c r="C398" s="41" t="e">
        <f>IF(AND('DO NOT USE_Contact Formulas'!A398,ISBLANK('Contact Data Entry'!C398)),"Last Name is required",IF(NOT(ISBLANK('Contact Data Entry'!C398)),"OK",NA()))</f>
        <v>#N/A</v>
      </c>
      <c r="D398" s="41" t="e">
        <f>IF(AND('DO NOT USE_Contact Formulas'!A398,ISBLANK('Contact Data Entry'!D398)),"Birthdate is required",IF(NOT(ISBLANK('Contact Data Entry'!D398)),"OK",NA()))</f>
        <v>#N/A</v>
      </c>
      <c r="E398" s="41" t="e">
        <f>IF(AND('DO NOT USE_Contact Formulas'!A398,ISBLANK('Contact Data Entry'!E398)),"Mobile Phone is required",IF(NOT(ISBLANK('Contact Data Entry'!E398)),IF(AND(ISNUMBER(VALUE('Contact Data Entry'!E398)),LEFT('Contact Data Entry'!E398,1)&lt;&gt;"1",LEN('Contact Data Entry'!E398)=10),"OK","Phone number must be valid format"),NA()))</f>
        <v>#N/A</v>
      </c>
      <c r="F398" s="41" t="e">
        <f>IF(LEN('Contact Data Entry'!F398)&gt;255,"Home Street Address must be less than 255 characters",IF('DO NOT USE_Contact Formulas'!A398,"OK",NA()))</f>
        <v>#N/A</v>
      </c>
      <c r="G398" s="41" t="e">
        <f>IF(LEN('Contact Data Entry'!G398)&gt;40,"City must be less than 40 characters",IF('DO NOT USE_Contact Formulas'!A398,"OK",NA()))</f>
        <v>#N/A</v>
      </c>
      <c r="H398" s="41" t="e">
        <f>IF(AND(NOT(ISBLANK('Contact Data Entry'!H398)),ISNA(VLOOKUP('Contact Data Entry'!H398,'DO NOT USE_School Picklist'!$P$3:$P$52,1,FALSE))),"Please select a value from the drop-down menu",IF('DO NOT USE_Contact Formulas'!A398,"OK",NA()))</f>
        <v>#N/A</v>
      </c>
      <c r="I398" s="41" t="e">
        <f>IF(AND('DO NOT USE_Contact Formulas'!A398,ISBLANK('Contact Data Entry'!I398)),"Zip is required",IF(ISBLANK('Contact Data Entry'!I398),NA(),"OK"))</f>
        <v>#N/A</v>
      </c>
      <c r="J398" s="41" t="e">
        <f>IF(AND('DO NOT USE_Contact Formulas'!A398,ISBLANK('Contact Data Entry'!J398)),"Student or Staff? is required",IF(ISBLANK('Contact Data Entry'!J398),NA(),IF(ISNA(VLOOKUP('Contact Data Entry'!J398,'DO NOT USE_School Picklist'!$B$3:$B$6,1,FALSE)),"Please select a value from the drop-down menu","OK")))</f>
        <v>#N/A</v>
      </c>
      <c r="K398" s="41" t="e">
        <f>IF(AND('Contact Data Entry'!J398='DO NOT USE_School Picklist'!$B$4,ISBLANK('Contact Data Entry'!K398)),"Occupation/Job Title is required if Student or Staff? is Yes, staff/faculty or volunteer",IF('DO NOT USE_Contact Formulas'!A398,"OK",NA()))</f>
        <v>#N/A</v>
      </c>
      <c r="L398" s="41" t="e">
        <f ca="1">IF('Contact Data Entry'!L398&gt;'DO NOT USE_School Picklist'!$C$3,"Date last on school campus/facility cannot be a future date",IF('DO NOT USE_Contact Formulas'!A398,IF(ISBLANK('Contact Data Entry'!L398),"Date last on school campus/facility is required","OK"),NA()))</f>
        <v>#N/A</v>
      </c>
      <c r="M398" s="42" t="e">
        <f ca="1">IF('Contact Data Entry'!M398&gt;'DO NOT USE_School Picklist'!$C$3,"Last Exposure Date cannot be a future date",IF('DO NOT USE_Contact Formulas'!A398,IF(ISBLANK('Contact Data Entry'!M398),"Last Exposure Date is required","OK"),NA()))</f>
        <v>#N/A</v>
      </c>
      <c r="N398" s="42" t="e">
        <f>IF(AND('DO NOT USE_Contact Formulas'!A398,ISBLANK('Contact Data Entry'!N398)),"Specific Place in the Location is required",IF(ISBLANK('Contact Data Entry'!N398),NA(),"OK"))</f>
        <v>#N/A</v>
      </c>
      <c r="O398" s="41" t="e">
        <f>IF(AND(NOT(ISBLANK('Contact Data Entry'!O398)),ISNA(VLOOKUP('Contact Data Entry'!O398,'DO NOT USE_School Picklist'!$L$3:$L$81,1,FALSE))),"Please select a value from the drop-down menu",IF('DO NOT USE_Contact Formulas'!A398,"OK",NA()))</f>
        <v>#N/A</v>
      </c>
      <c r="P398" s="41" t="e">
        <f>IF(AND(NOT(ISBLANK('Contact Data Entry'!P398)),NOT(ISNUMBER(MATCH("*@*.?*",'Contact Data Entry'!P398,0)))),"Email must be in a valid format",IF('DO NOT USE_Contact Formulas'!A398,"OK",NA()))</f>
        <v>#N/A</v>
      </c>
      <c r="Q398" s="41" t="e">
        <f>IF(LEN('Contact Data Entry'!Q398)&gt;50,"Parent/Guardian Name must be less than 50 characters",IF('DO NOT USE_Contact Formulas'!A398,"OK",NA()))</f>
        <v>#N/A</v>
      </c>
      <c r="R398" s="41" t="e">
        <f>IF(NOT(ISBLANK('Contact Data Entry'!R398)),IF(AND(ISNUMBER('Contact Data Entry'!R398),LEFT('Contact Data Entry'!R398,1)&lt;&gt;"1",LEN('Contact Data Entry'!R398)=10),"OK","Phone number must be valid format"),IF('DO NOT USE_Contact Formulas'!A398,"OK",NA()))</f>
        <v>#N/A</v>
      </c>
      <c r="S398" s="41" t="e">
        <f>IF(AND(NOT(ISBLANK('Contact Data Entry'!S398)),ISNA(VLOOKUP('Contact Data Entry'!S398,'DO NOT USE_School Picklist'!$N$3:$N$63,1,FALSE))),"Please select a value from the drop-down menu",IF('DO NOT USE_Contact Formulas'!A398,"OK",NA()))</f>
        <v>#N/A</v>
      </c>
      <c r="T398" s="41" t="e">
        <f>IF(AND(NOT(ISBLANK('Contact Data Entry'!T398)),ISNA(VLOOKUP('Contact Data Entry'!T398,'DO NOT USE_School Picklist'!$E$3:$E$10,1,FALSE))),"Please select a value from the drop-down menu",IF('DO NOT USE_Contact Formulas'!A398,"OK",NA()))</f>
        <v>#N/A</v>
      </c>
      <c r="U398" s="41" t="e">
        <f>IF(AND(NOT(ISBLANK('Contact Data Entry'!U398)),ISNA(VLOOKUP('Contact Data Entry'!U398,'DO NOT USE_School Picklist'!$F$3:$F$16,1,FALSE))),"Please select a value from the drop-down menu",IF('DO NOT USE_Contact Formulas'!A398,"OK",NA()))</f>
        <v>#N/A</v>
      </c>
      <c r="V398" s="41" t="e">
        <f>IF(LEN('Contact Data Entry'!V398)&gt;100,"Classroom(s) must be less than 100 characters",IF('DO NOT USE_Contact Formulas'!A398,"OK",NA()))</f>
        <v>#N/A</v>
      </c>
      <c r="W398" s="41" t="e">
        <f>IF(AND(NOT(ISBLANK('Contact Data Entry'!W398)),ISNA(VLOOKUP('Contact Data Entry'!W398,'DO NOT USE_School Picklist'!$K$3:$K$6,1,FALSE))),"Please select a value from the drop-down menu",IF('DO NOT USE_Contact Formulas'!A398,"OK",NA()))</f>
        <v>#N/A</v>
      </c>
      <c r="X398" s="41" t="e">
        <f>IF(AND(NOT(ISBLANK('Contact Data Entry'!X398)),ISNA(VLOOKUP('Contact Data Entry'!X398,'DO NOT USE_School Picklist'!$D$3:$D$5,1,FALSE))),"Please select a value from the drop-down menu",IF('DO NOT USE_Contact Formulas'!A398,"OK",NA()))</f>
        <v>#N/A</v>
      </c>
      <c r="Y398" s="41"/>
      <c r="Z398" s="41" t="e">
        <f>IF(AND(NOT(ISBLANK('Contact Data Entry'!Z398)),ISNA(VLOOKUP('Contact Data Entry'!Z398,'DO NOT USE_School Picklist'!$G$3:$G$5,1,FALSE))),"Please select a value from the drop-down menu",IF('DO NOT USE_Contact Formulas'!A398,"OK",NA()))</f>
        <v>#N/A</v>
      </c>
      <c r="AA398" s="41"/>
      <c r="AB398" s="41" t="e">
        <f>IF(AND(NOT(ISBLANK('Contact Data Entry'!AB398)),ISNA(VLOOKUP('Contact Data Entry'!AB398,'DO NOT USE_School Picklist'!$H$3:$H$4,1,FALSE))),"Please select a value from the drop-down menu",IF('DO NOT USE_Contact Formulas'!A398,"OK",NA()))</f>
        <v>#N/A</v>
      </c>
      <c r="AC398" s="41" t="e">
        <f ca="1">IF('Contact Data Entry'!AC398&gt;'DO NOT USE_School Picklist'!$C$3,"Test Date cannot be a future date",IF('DO NOT USE_Contact Formulas'!A398,"OK",NA()))</f>
        <v>#N/A</v>
      </c>
      <c r="AD398" s="41" t="e">
        <f>IF(AND(NOT(ISBLANK('Contact Data Entry'!AD398)),ISNA(VLOOKUP('Contact Data Entry'!AD398,'DO NOT USE_School Picklist'!$Q$3:$Q$8,1,FALSE))),"Please select a value from the drop-down menu",IF('DO NOT USE_Contact Formulas'!A398,"OK",NA()))</f>
        <v>#N/A</v>
      </c>
    </row>
    <row r="399" spans="1:30" x14ac:dyDescent="0.25">
      <c r="A399" s="40" t="e">
        <f>IF('DO NOT USE_Contact Formulas'!A399,IF('DO NOT USE_Contact Formulas'!B399,"Not all required fields are completed","OK"),NA())</f>
        <v>#N/A</v>
      </c>
      <c r="B399" s="41" t="e">
        <f>IF(AND('DO NOT USE_Contact Formulas'!A399,ISBLANK('Contact Data Entry'!B399)),"First Name is required",IF(NOT(ISBLANK('Contact Data Entry'!B399)),"OK",NA()))</f>
        <v>#N/A</v>
      </c>
      <c r="C399" s="41" t="e">
        <f>IF(AND('DO NOT USE_Contact Formulas'!A399,ISBLANK('Contact Data Entry'!C399)),"Last Name is required",IF(NOT(ISBLANK('Contact Data Entry'!C399)),"OK",NA()))</f>
        <v>#N/A</v>
      </c>
      <c r="D399" s="41" t="e">
        <f>IF(AND('DO NOT USE_Contact Formulas'!A399,ISBLANK('Contact Data Entry'!D399)),"Birthdate is required",IF(NOT(ISBLANK('Contact Data Entry'!D399)),"OK",NA()))</f>
        <v>#N/A</v>
      </c>
      <c r="E399" s="41" t="e">
        <f>IF(AND('DO NOT USE_Contact Formulas'!A399,ISBLANK('Contact Data Entry'!E399)),"Mobile Phone is required",IF(NOT(ISBLANK('Contact Data Entry'!E399)),IF(AND(ISNUMBER(VALUE('Contact Data Entry'!E399)),LEFT('Contact Data Entry'!E399,1)&lt;&gt;"1",LEN('Contact Data Entry'!E399)=10),"OK","Phone number must be valid format"),NA()))</f>
        <v>#N/A</v>
      </c>
      <c r="F399" s="41" t="e">
        <f>IF(LEN('Contact Data Entry'!F399)&gt;255,"Home Street Address must be less than 255 characters",IF('DO NOT USE_Contact Formulas'!A399,"OK",NA()))</f>
        <v>#N/A</v>
      </c>
      <c r="G399" s="41" t="e">
        <f>IF(LEN('Contact Data Entry'!G399)&gt;40,"City must be less than 40 characters",IF('DO NOT USE_Contact Formulas'!A399,"OK",NA()))</f>
        <v>#N/A</v>
      </c>
      <c r="H399" s="41" t="e">
        <f>IF(AND(NOT(ISBLANK('Contact Data Entry'!H399)),ISNA(VLOOKUP('Contact Data Entry'!H399,'DO NOT USE_School Picklist'!$P$3:$P$52,1,FALSE))),"Please select a value from the drop-down menu",IF('DO NOT USE_Contact Formulas'!A399,"OK",NA()))</f>
        <v>#N/A</v>
      </c>
      <c r="I399" s="41" t="e">
        <f>IF(AND('DO NOT USE_Contact Formulas'!A399,ISBLANK('Contact Data Entry'!I399)),"Zip is required",IF(ISBLANK('Contact Data Entry'!I399),NA(),"OK"))</f>
        <v>#N/A</v>
      </c>
      <c r="J399" s="41" t="e">
        <f>IF(AND('DO NOT USE_Contact Formulas'!A399,ISBLANK('Contact Data Entry'!J399)),"Student or Staff? is required",IF(ISBLANK('Contact Data Entry'!J399),NA(),IF(ISNA(VLOOKUP('Contact Data Entry'!J399,'DO NOT USE_School Picklist'!$B$3:$B$6,1,FALSE)),"Please select a value from the drop-down menu","OK")))</f>
        <v>#N/A</v>
      </c>
      <c r="K399" s="41" t="e">
        <f>IF(AND('Contact Data Entry'!J399='DO NOT USE_School Picklist'!$B$4,ISBLANK('Contact Data Entry'!K399)),"Occupation/Job Title is required if Student or Staff? is Yes, staff/faculty or volunteer",IF('DO NOT USE_Contact Formulas'!A399,"OK",NA()))</f>
        <v>#N/A</v>
      </c>
      <c r="L399" s="41" t="e">
        <f ca="1">IF('Contact Data Entry'!L399&gt;'DO NOT USE_School Picklist'!$C$3,"Date last on school campus/facility cannot be a future date",IF('DO NOT USE_Contact Formulas'!A399,IF(ISBLANK('Contact Data Entry'!L399),"Date last on school campus/facility is required","OK"),NA()))</f>
        <v>#N/A</v>
      </c>
      <c r="M399" s="42" t="e">
        <f ca="1">IF('Contact Data Entry'!M399&gt;'DO NOT USE_School Picklist'!$C$3,"Last Exposure Date cannot be a future date",IF('DO NOT USE_Contact Formulas'!A399,IF(ISBLANK('Contact Data Entry'!M399),"Last Exposure Date is required","OK"),NA()))</f>
        <v>#N/A</v>
      </c>
      <c r="N399" s="42" t="e">
        <f>IF(AND('DO NOT USE_Contact Formulas'!A399,ISBLANK('Contact Data Entry'!N399)),"Specific Place in the Location is required",IF(ISBLANK('Contact Data Entry'!N399),NA(),"OK"))</f>
        <v>#N/A</v>
      </c>
      <c r="O399" s="41" t="e">
        <f>IF(AND(NOT(ISBLANK('Contact Data Entry'!O399)),ISNA(VLOOKUP('Contact Data Entry'!O399,'DO NOT USE_School Picklist'!$L$3:$L$81,1,FALSE))),"Please select a value from the drop-down menu",IF('DO NOT USE_Contact Formulas'!A399,"OK",NA()))</f>
        <v>#N/A</v>
      </c>
      <c r="P399" s="41" t="e">
        <f>IF(AND(NOT(ISBLANK('Contact Data Entry'!P399)),NOT(ISNUMBER(MATCH("*@*.?*",'Contact Data Entry'!P399,0)))),"Email must be in a valid format",IF('DO NOT USE_Contact Formulas'!A399,"OK",NA()))</f>
        <v>#N/A</v>
      </c>
      <c r="Q399" s="41" t="e">
        <f>IF(LEN('Contact Data Entry'!Q399)&gt;50,"Parent/Guardian Name must be less than 50 characters",IF('DO NOT USE_Contact Formulas'!A399,"OK",NA()))</f>
        <v>#N/A</v>
      </c>
      <c r="R399" s="41" t="e">
        <f>IF(NOT(ISBLANK('Contact Data Entry'!R399)),IF(AND(ISNUMBER('Contact Data Entry'!R399),LEFT('Contact Data Entry'!R399,1)&lt;&gt;"1",LEN('Contact Data Entry'!R399)=10),"OK","Phone number must be valid format"),IF('DO NOT USE_Contact Formulas'!A399,"OK",NA()))</f>
        <v>#N/A</v>
      </c>
      <c r="S399" s="41" t="e">
        <f>IF(AND(NOT(ISBLANK('Contact Data Entry'!S399)),ISNA(VLOOKUP('Contact Data Entry'!S399,'DO NOT USE_School Picklist'!$N$3:$N$63,1,FALSE))),"Please select a value from the drop-down menu",IF('DO NOT USE_Contact Formulas'!A399,"OK",NA()))</f>
        <v>#N/A</v>
      </c>
      <c r="T399" s="41" t="e">
        <f>IF(AND(NOT(ISBLANK('Contact Data Entry'!T399)),ISNA(VLOOKUP('Contact Data Entry'!T399,'DO NOT USE_School Picklist'!$E$3:$E$10,1,FALSE))),"Please select a value from the drop-down menu",IF('DO NOT USE_Contact Formulas'!A399,"OK",NA()))</f>
        <v>#N/A</v>
      </c>
      <c r="U399" s="41" t="e">
        <f>IF(AND(NOT(ISBLANK('Contact Data Entry'!U399)),ISNA(VLOOKUP('Contact Data Entry'!U399,'DO NOT USE_School Picklist'!$F$3:$F$16,1,FALSE))),"Please select a value from the drop-down menu",IF('DO NOT USE_Contact Formulas'!A399,"OK",NA()))</f>
        <v>#N/A</v>
      </c>
      <c r="V399" s="41" t="e">
        <f>IF(LEN('Contact Data Entry'!V399)&gt;100,"Classroom(s) must be less than 100 characters",IF('DO NOT USE_Contact Formulas'!A399,"OK",NA()))</f>
        <v>#N/A</v>
      </c>
      <c r="W399" s="41" t="e">
        <f>IF(AND(NOT(ISBLANK('Contact Data Entry'!W399)),ISNA(VLOOKUP('Contact Data Entry'!W399,'DO NOT USE_School Picklist'!$K$3:$K$6,1,FALSE))),"Please select a value from the drop-down menu",IF('DO NOT USE_Contact Formulas'!A399,"OK",NA()))</f>
        <v>#N/A</v>
      </c>
      <c r="X399" s="41" t="e">
        <f>IF(AND(NOT(ISBLANK('Contact Data Entry'!X399)),ISNA(VLOOKUP('Contact Data Entry'!X399,'DO NOT USE_School Picklist'!$D$3:$D$5,1,FALSE))),"Please select a value from the drop-down menu",IF('DO NOT USE_Contact Formulas'!A399,"OK",NA()))</f>
        <v>#N/A</v>
      </c>
      <c r="Y399" s="41"/>
      <c r="Z399" s="41" t="e">
        <f>IF(AND(NOT(ISBLANK('Contact Data Entry'!Z399)),ISNA(VLOOKUP('Contact Data Entry'!Z399,'DO NOT USE_School Picklist'!$G$3:$G$5,1,FALSE))),"Please select a value from the drop-down menu",IF('DO NOT USE_Contact Formulas'!A399,"OK",NA()))</f>
        <v>#N/A</v>
      </c>
      <c r="AA399" s="41"/>
      <c r="AB399" s="41" t="e">
        <f>IF(AND(NOT(ISBLANK('Contact Data Entry'!AB399)),ISNA(VLOOKUP('Contact Data Entry'!AB399,'DO NOT USE_School Picklist'!$H$3:$H$4,1,FALSE))),"Please select a value from the drop-down menu",IF('DO NOT USE_Contact Formulas'!A399,"OK",NA()))</f>
        <v>#N/A</v>
      </c>
      <c r="AC399" s="41" t="e">
        <f ca="1">IF('Contact Data Entry'!AC399&gt;'DO NOT USE_School Picklist'!$C$3,"Test Date cannot be a future date",IF('DO NOT USE_Contact Formulas'!A399,"OK",NA()))</f>
        <v>#N/A</v>
      </c>
      <c r="AD399" s="41" t="e">
        <f>IF(AND(NOT(ISBLANK('Contact Data Entry'!AD399)),ISNA(VLOOKUP('Contact Data Entry'!AD399,'DO NOT USE_School Picklist'!$Q$3:$Q$8,1,FALSE))),"Please select a value from the drop-down menu",IF('DO NOT USE_Contact Formulas'!A399,"OK",NA()))</f>
        <v>#N/A</v>
      </c>
    </row>
    <row r="400" spans="1:30" x14ac:dyDescent="0.25">
      <c r="A400" s="40" t="e">
        <f>IF('DO NOT USE_Contact Formulas'!A400,IF('DO NOT USE_Contact Formulas'!B400,"Not all required fields are completed","OK"),NA())</f>
        <v>#N/A</v>
      </c>
      <c r="B400" s="41" t="e">
        <f>IF(AND('DO NOT USE_Contact Formulas'!A400,ISBLANK('Contact Data Entry'!B400)),"First Name is required",IF(NOT(ISBLANK('Contact Data Entry'!B400)),"OK",NA()))</f>
        <v>#N/A</v>
      </c>
      <c r="C400" s="41" t="e">
        <f>IF(AND('DO NOT USE_Contact Formulas'!A400,ISBLANK('Contact Data Entry'!C400)),"Last Name is required",IF(NOT(ISBLANK('Contact Data Entry'!C400)),"OK",NA()))</f>
        <v>#N/A</v>
      </c>
      <c r="D400" s="41" t="e">
        <f>IF(AND('DO NOT USE_Contact Formulas'!A400,ISBLANK('Contact Data Entry'!D400)),"Birthdate is required",IF(NOT(ISBLANK('Contact Data Entry'!D400)),"OK",NA()))</f>
        <v>#N/A</v>
      </c>
      <c r="E400" s="41" t="e">
        <f>IF(AND('DO NOT USE_Contact Formulas'!A400,ISBLANK('Contact Data Entry'!E400)),"Mobile Phone is required",IF(NOT(ISBLANK('Contact Data Entry'!E400)),IF(AND(ISNUMBER(VALUE('Contact Data Entry'!E400)),LEFT('Contact Data Entry'!E400,1)&lt;&gt;"1",LEN('Contact Data Entry'!E400)=10),"OK","Phone number must be valid format"),NA()))</f>
        <v>#N/A</v>
      </c>
      <c r="F400" s="41" t="e">
        <f>IF(LEN('Contact Data Entry'!F400)&gt;255,"Home Street Address must be less than 255 characters",IF('DO NOT USE_Contact Formulas'!A400,"OK",NA()))</f>
        <v>#N/A</v>
      </c>
      <c r="G400" s="41" t="e">
        <f>IF(LEN('Contact Data Entry'!G400)&gt;40,"City must be less than 40 characters",IF('DO NOT USE_Contact Formulas'!A400,"OK",NA()))</f>
        <v>#N/A</v>
      </c>
      <c r="H400" s="41" t="e">
        <f>IF(AND(NOT(ISBLANK('Contact Data Entry'!H400)),ISNA(VLOOKUP('Contact Data Entry'!H400,'DO NOT USE_School Picklist'!$P$3:$P$52,1,FALSE))),"Please select a value from the drop-down menu",IF('DO NOT USE_Contact Formulas'!A400,"OK",NA()))</f>
        <v>#N/A</v>
      </c>
      <c r="I400" s="41" t="e">
        <f>IF(AND('DO NOT USE_Contact Formulas'!A400,ISBLANK('Contact Data Entry'!I400)),"Zip is required",IF(ISBLANK('Contact Data Entry'!I400),NA(),"OK"))</f>
        <v>#N/A</v>
      </c>
      <c r="J400" s="41" t="e">
        <f>IF(AND('DO NOT USE_Contact Formulas'!A400,ISBLANK('Contact Data Entry'!J400)),"Student or Staff? is required",IF(ISBLANK('Contact Data Entry'!J400),NA(),IF(ISNA(VLOOKUP('Contact Data Entry'!J400,'DO NOT USE_School Picklist'!$B$3:$B$6,1,FALSE)),"Please select a value from the drop-down menu","OK")))</f>
        <v>#N/A</v>
      </c>
      <c r="K400" s="41" t="e">
        <f>IF(AND('Contact Data Entry'!J400='DO NOT USE_School Picklist'!$B$4,ISBLANK('Contact Data Entry'!K400)),"Occupation/Job Title is required if Student or Staff? is Yes, staff/faculty or volunteer",IF('DO NOT USE_Contact Formulas'!A400,"OK",NA()))</f>
        <v>#N/A</v>
      </c>
      <c r="L400" s="41" t="e">
        <f ca="1">IF('Contact Data Entry'!L400&gt;'DO NOT USE_School Picklist'!$C$3,"Date last on school campus/facility cannot be a future date",IF('DO NOT USE_Contact Formulas'!A400,IF(ISBLANK('Contact Data Entry'!L400),"Date last on school campus/facility is required","OK"),NA()))</f>
        <v>#N/A</v>
      </c>
      <c r="M400" s="42" t="e">
        <f ca="1">IF('Contact Data Entry'!M400&gt;'DO NOT USE_School Picklist'!$C$3,"Last Exposure Date cannot be a future date",IF('DO NOT USE_Contact Formulas'!A400,IF(ISBLANK('Contact Data Entry'!M400),"Last Exposure Date is required","OK"),NA()))</f>
        <v>#N/A</v>
      </c>
      <c r="N400" s="42" t="e">
        <f>IF(AND('DO NOT USE_Contact Formulas'!A400,ISBLANK('Contact Data Entry'!N400)),"Specific Place in the Location is required",IF(ISBLANK('Contact Data Entry'!N400),NA(),"OK"))</f>
        <v>#N/A</v>
      </c>
      <c r="O400" s="41" t="e">
        <f>IF(AND(NOT(ISBLANK('Contact Data Entry'!O400)),ISNA(VLOOKUP('Contact Data Entry'!O400,'DO NOT USE_School Picklist'!$L$3:$L$81,1,FALSE))),"Please select a value from the drop-down menu",IF('DO NOT USE_Contact Formulas'!A400,"OK",NA()))</f>
        <v>#N/A</v>
      </c>
      <c r="P400" s="41" t="e">
        <f>IF(AND(NOT(ISBLANK('Contact Data Entry'!P400)),NOT(ISNUMBER(MATCH("*@*.?*",'Contact Data Entry'!P400,0)))),"Email must be in a valid format",IF('DO NOT USE_Contact Formulas'!A400,"OK",NA()))</f>
        <v>#N/A</v>
      </c>
      <c r="Q400" s="41" t="e">
        <f>IF(LEN('Contact Data Entry'!Q400)&gt;50,"Parent/Guardian Name must be less than 50 characters",IF('DO NOT USE_Contact Formulas'!A400,"OK",NA()))</f>
        <v>#N/A</v>
      </c>
      <c r="R400" s="41" t="e">
        <f>IF(NOT(ISBLANK('Contact Data Entry'!R400)),IF(AND(ISNUMBER('Contact Data Entry'!R400),LEFT('Contact Data Entry'!R400,1)&lt;&gt;"1",LEN('Contact Data Entry'!R400)=10),"OK","Phone number must be valid format"),IF('DO NOT USE_Contact Formulas'!A400,"OK",NA()))</f>
        <v>#N/A</v>
      </c>
      <c r="S400" s="41" t="e">
        <f>IF(AND(NOT(ISBLANK('Contact Data Entry'!S400)),ISNA(VLOOKUP('Contact Data Entry'!S400,'DO NOT USE_School Picklist'!$N$3:$N$63,1,FALSE))),"Please select a value from the drop-down menu",IF('DO NOT USE_Contact Formulas'!A400,"OK",NA()))</f>
        <v>#N/A</v>
      </c>
      <c r="T400" s="41" t="e">
        <f>IF(AND(NOT(ISBLANK('Contact Data Entry'!T400)),ISNA(VLOOKUP('Contact Data Entry'!T400,'DO NOT USE_School Picklist'!$E$3:$E$10,1,FALSE))),"Please select a value from the drop-down menu",IF('DO NOT USE_Contact Formulas'!A400,"OK",NA()))</f>
        <v>#N/A</v>
      </c>
      <c r="U400" s="41" t="e">
        <f>IF(AND(NOT(ISBLANK('Contact Data Entry'!U400)),ISNA(VLOOKUP('Contact Data Entry'!U400,'DO NOT USE_School Picklist'!$F$3:$F$16,1,FALSE))),"Please select a value from the drop-down menu",IF('DO NOT USE_Contact Formulas'!A400,"OK",NA()))</f>
        <v>#N/A</v>
      </c>
      <c r="V400" s="41" t="e">
        <f>IF(LEN('Contact Data Entry'!V400)&gt;100,"Classroom(s) must be less than 100 characters",IF('DO NOT USE_Contact Formulas'!A400,"OK",NA()))</f>
        <v>#N/A</v>
      </c>
      <c r="W400" s="41" t="e">
        <f>IF(AND(NOT(ISBLANK('Contact Data Entry'!W400)),ISNA(VLOOKUP('Contact Data Entry'!W400,'DO NOT USE_School Picklist'!$K$3:$K$6,1,FALSE))),"Please select a value from the drop-down menu",IF('DO NOT USE_Contact Formulas'!A400,"OK",NA()))</f>
        <v>#N/A</v>
      </c>
      <c r="X400" s="41" t="e">
        <f>IF(AND(NOT(ISBLANK('Contact Data Entry'!X400)),ISNA(VLOOKUP('Contact Data Entry'!X400,'DO NOT USE_School Picklist'!$D$3:$D$5,1,FALSE))),"Please select a value from the drop-down menu",IF('DO NOT USE_Contact Formulas'!A400,"OK",NA()))</f>
        <v>#N/A</v>
      </c>
      <c r="Y400" s="41"/>
      <c r="Z400" s="41" t="e">
        <f>IF(AND(NOT(ISBLANK('Contact Data Entry'!Z400)),ISNA(VLOOKUP('Contact Data Entry'!Z400,'DO NOT USE_School Picklist'!$G$3:$G$5,1,FALSE))),"Please select a value from the drop-down menu",IF('DO NOT USE_Contact Formulas'!A400,"OK",NA()))</f>
        <v>#N/A</v>
      </c>
      <c r="AA400" s="41"/>
      <c r="AB400" s="41" t="e">
        <f>IF(AND(NOT(ISBLANK('Contact Data Entry'!AB400)),ISNA(VLOOKUP('Contact Data Entry'!AB400,'DO NOT USE_School Picklist'!$H$3:$H$4,1,FALSE))),"Please select a value from the drop-down menu",IF('DO NOT USE_Contact Formulas'!A400,"OK",NA()))</f>
        <v>#N/A</v>
      </c>
      <c r="AC400" s="41" t="e">
        <f ca="1">IF('Contact Data Entry'!AC400&gt;'DO NOT USE_School Picklist'!$C$3,"Test Date cannot be a future date",IF('DO NOT USE_Contact Formulas'!A400,"OK",NA()))</f>
        <v>#N/A</v>
      </c>
      <c r="AD400" s="41" t="e">
        <f>IF(AND(NOT(ISBLANK('Contact Data Entry'!AD400)),ISNA(VLOOKUP('Contact Data Entry'!AD400,'DO NOT USE_School Picklist'!$Q$3:$Q$8,1,FALSE))),"Please select a value from the drop-down menu",IF('DO NOT USE_Contact Formulas'!A400,"OK",NA()))</f>
        <v>#N/A</v>
      </c>
    </row>
    <row r="401" spans="1:30" x14ac:dyDescent="0.25">
      <c r="A401" s="40" t="e">
        <f>IF('DO NOT USE_Contact Formulas'!A401,IF('DO NOT USE_Contact Formulas'!B401,"Not all required fields are completed","OK"),NA())</f>
        <v>#N/A</v>
      </c>
      <c r="B401" s="41" t="e">
        <f>IF(AND('DO NOT USE_Contact Formulas'!A401,ISBLANK('Contact Data Entry'!B401)),"First Name is required",IF(NOT(ISBLANK('Contact Data Entry'!B401)),"OK",NA()))</f>
        <v>#N/A</v>
      </c>
      <c r="C401" s="41" t="e">
        <f>IF(AND('DO NOT USE_Contact Formulas'!A401,ISBLANK('Contact Data Entry'!C401)),"Last Name is required",IF(NOT(ISBLANK('Contact Data Entry'!C401)),"OK",NA()))</f>
        <v>#N/A</v>
      </c>
      <c r="D401" s="41" t="e">
        <f>IF(AND('DO NOT USE_Contact Formulas'!A401,ISBLANK('Contact Data Entry'!D401)),"Birthdate is required",IF(NOT(ISBLANK('Contact Data Entry'!D401)),"OK",NA()))</f>
        <v>#N/A</v>
      </c>
      <c r="E401" s="41" t="e">
        <f>IF(AND('DO NOT USE_Contact Formulas'!A401,ISBLANK('Contact Data Entry'!E401)),"Mobile Phone is required",IF(NOT(ISBLANK('Contact Data Entry'!E401)),IF(AND(ISNUMBER(VALUE('Contact Data Entry'!E401)),LEFT('Contact Data Entry'!E401,1)&lt;&gt;"1",LEN('Contact Data Entry'!E401)=10),"OK","Phone number must be valid format"),NA()))</f>
        <v>#N/A</v>
      </c>
      <c r="F401" s="41" t="e">
        <f>IF(LEN('Contact Data Entry'!F401)&gt;255,"Home Street Address must be less than 255 characters",IF('DO NOT USE_Contact Formulas'!A401,"OK",NA()))</f>
        <v>#N/A</v>
      </c>
      <c r="G401" s="41" t="e">
        <f>IF(LEN('Contact Data Entry'!G401)&gt;40,"City must be less than 40 characters",IF('DO NOT USE_Contact Formulas'!A401,"OK",NA()))</f>
        <v>#N/A</v>
      </c>
      <c r="H401" s="41" t="e">
        <f>IF(AND(NOT(ISBLANK('Contact Data Entry'!H401)),ISNA(VLOOKUP('Contact Data Entry'!H401,'DO NOT USE_School Picklist'!$P$3:$P$52,1,FALSE))),"Please select a value from the drop-down menu",IF('DO NOT USE_Contact Formulas'!A401,"OK",NA()))</f>
        <v>#N/A</v>
      </c>
      <c r="I401" s="41" t="e">
        <f>IF(AND('DO NOT USE_Contact Formulas'!A401,ISBLANK('Contact Data Entry'!I401)),"Zip is required",IF(ISBLANK('Contact Data Entry'!I401),NA(),"OK"))</f>
        <v>#N/A</v>
      </c>
      <c r="J401" s="41" t="e">
        <f>IF(AND('DO NOT USE_Contact Formulas'!A401,ISBLANK('Contact Data Entry'!J401)),"Student or Staff? is required",IF(ISBLANK('Contact Data Entry'!J401),NA(),IF(ISNA(VLOOKUP('Contact Data Entry'!J401,'DO NOT USE_School Picklist'!$B$3:$B$6,1,FALSE)),"Please select a value from the drop-down menu","OK")))</f>
        <v>#N/A</v>
      </c>
      <c r="K401" s="41" t="e">
        <f>IF(AND('Contact Data Entry'!J401='DO NOT USE_School Picklist'!$B$4,ISBLANK('Contact Data Entry'!K401)),"Occupation/Job Title is required if Student or Staff? is Yes, staff/faculty or volunteer",IF('DO NOT USE_Contact Formulas'!A401,"OK",NA()))</f>
        <v>#N/A</v>
      </c>
      <c r="L401" s="41" t="e">
        <f ca="1">IF('Contact Data Entry'!L401&gt;'DO NOT USE_School Picklist'!$C$3,"Date last on school campus/facility cannot be a future date",IF('DO NOT USE_Contact Formulas'!A401,IF(ISBLANK('Contact Data Entry'!L401),"Date last on school campus/facility is required","OK"),NA()))</f>
        <v>#N/A</v>
      </c>
      <c r="M401" s="42" t="e">
        <f ca="1">IF('Contact Data Entry'!M401&gt;'DO NOT USE_School Picklist'!$C$3,"Last Exposure Date cannot be a future date",IF('DO NOT USE_Contact Formulas'!A401,IF(ISBLANK('Contact Data Entry'!M401),"Last Exposure Date is required","OK"),NA()))</f>
        <v>#N/A</v>
      </c>
      <c r="N401" s="42" t="e">
        <f>IF(AND('DO NOT USE_Contact Formulas'!A401,ISBLANK('Contact Data Entry'!N401)),"Specific Place in the Location is required",IF(ISBLANK('Contact Data Entry'!N401),NA(),"OK"))</f>
        <v>#N/A</v>
      </c>
      <c r="O401" s="41" t="e">
        <f>IF(AND(NOT(ISBLANK('Contact Data Entry'!O401)),ISNA(VLOOKUP('Contact Data Entry'!O401,'DO NOT USE_School Picklist'!$L$3:$L$81,1,FALSE))),"Please select a value from the drop-down menu",IF('DO NOT USE_Contact Formulas'!A401,"OK",NA()))</f>
        <v>#N/A</v>
      </c>
      <c r="P401" s="41" t="e">
        <f>IF(AND(NOT(ISBLANK('Contact Data Entry'!P401)),NOT(ISNUMBER(MATCH("*@*.?*",'Contact Data Entry'!P401,0)))),"Email must be in a valid format",IF('DO NOT USE_Contact Formulas'!A401,"OK",NA()))</f>
        <v>#N/A</v>
      </c>
      <c r="Q401" s="41" t="e">
        <f>IF(LEN('Contact Data Entry'!Q401)&gt;50,"Parent/Guardian Name must be less than 50 characters",IF('DO NOT USE_Contact Formulas'!A401,"OK",NA()))</f>
        <v>#N/A</v>
      </c>
      <c r="R401" s="41" t="e">
        <f>IF(NOT(ISBLANK('Contact Data Entry'!R401)),IF(AND(ISNUMBER('Contact Data Entry'!R401),LEFT('Contact Data Entry'!R401,1)&lt;&gt;"1",LEN('Contact Data Entry'!R401)=10),"OK","Phone number must be valid format"),IF('DO NOT USE_Contact Formulas'!A401,"OK",NA()))</f>
        <v>#N/A</v>
      </c>
      <c r="S401" s="41" t="e">
        <f>IF(AND(NOT(ISBLANK('Contact Data Entry'!S401)),ISNA(VLOOKUP('Contact Data Entry'!S401,'DO NOT USE_School Picklist'!$N$3:$N$63,1,FALSE))),"Please select a value from the drop-down menu",IF('DO NOT USE_Contact Formulas'!A401,"OK",NA()))</f>
        <v>#N/A</v>
      </c>
      <c r="T401" s="41" t="e">
        <f>IF(AND(NOT(ISBLANK('Contact Data Entry'!T401)),ISNA(VLOOKUP('Contact Data Entry'!T401,'DO NOT USE_School Picklist'!$E$3:$E$10,1,FALSE))),"Please select a value from the drop-down menu",IF('DO NOT USE_Contact Formulas'!A401,"OK",NA()))</f>
        <v>#N/A</v>
      </c>
      <c r="U401" s="41" t="e">
        <f>IF(AND(NOT(ISBLANK('Contact Data Entry'!U401)),ISNA(VLOOKUP('Contact Data Entry'!U401,'DO NOT USE_School Picklist'!$F$3:$F$16,1,FALSE))),"Please select a value from the drop-down menu",IF('DO NOT USE_Contact Formulas'!A401,"OK",NA()))</f>
        <v>#N/A</v>
      </c>
      <c r="V401" s="41" t="e">
        <f>IF(LEN('Contact Data Entry'!V401)&gt;100,"Classroom(s) must be less than 100 characters",IF('DO NOT USE_Contact Formulas'!A401,"OK",NA()))</f>
        <v>#N/A</v>
      </c>
      <c r="W401" s="41" t="e">
        <f>IF(AND(NOT(ISBLANK('Contact Data Entry'!W401)),ISNA(VLOOKUP('Contact Data Entry'!W401,'DO NOT USE_School Picklist'!$K$3:$K$6,1,FALSE))),"Please select a value from the drop-down menu",IF('DO NOT USE_Contact Formulas'!A401,"OK",NA()))</f>
        <v>#N/A</v>
      </c>
      <c r="X401" s="41" t="e">
        <f>IF(AND(NOT(ISBLANK('Contact Data Entry'!X401)),ISNA(VLOOKUP('Contact Data Entry'!X401,'DO NOT USE_School Picklist'!$D$3:$D$5,1,FALSE))),"Please select a value from the drop-down menu",IF('DO NOT USE_Contact Formulas'!A401,"OK",NA()))</f>
        <v>#N/A</v>
      </c>
      <c r="Y401" s="41"/>
      <c r="Z401" s="41" t="e">
        <f>IF(AND(NOT(ISBLANK('Contact Data Entry'!Z401)),ISNA(VLOOKUP('Contact Data Entry'!Z401,'DO NOT USE_School Picklist'!$G$3:$G$5,1,FALSE))),"Please select a value from the drop-down menu",IF('DO NOT USE_Contact Formulas'!A401,"OK",NA()))</f>
        <v>#N/A</v>
      </c>
      <c r="AA401" s="41"/>
      <c r="AB401" s="41" t="e">
        <f>IF(AND(NOT(ISBLANK('Contact Data Entry'!AB401)),ISNA(VLOOKUP('Contact Data Entry'!AB401,'DO NOT USE_School Picklist'!$H$3:$H$4,1,FALSE))),"Please select a value from the drop-down menu",IF('DO NOT USE_Contact Formulas'!A401,"OK",NA()))</f>
        <v>#N/A</v>
      </c>
      <c r="AC401" s="41" t="e">
        <f ca="1">IF('Contact Data Entry'!AC401&gt;'DO NOT USE_School Picklist'!$C$3,"Test Date cannot be a future date",IF('DO NOT USE_Contact Formulas'!A401,"OK",NA()))</f>
        <v>#N/A</v>
      </c>
      <c r="AD401" s="41" t="e">
        <f>IF(AND(NOT(ISBLANK('Contact Data Entry'!AD401)),ISNA(VLOOKUP('Contact Data Entry'!AD401,'DO NOT USE_School Picklist'!$Q$3:$Q$8,1,FALSE))),"Please select a value from the drop-down menu",IF('DO NOT USE_Contact Formulas'!A401,"OK",NA()))</f>
        <v>#N/A</v>
      </c>
    </row>
    <row r="402" spans="1:30" x14ac:dyDescent="0.25">
      <c r="A402" s="40" t="e">
        <f>IF('DO NOT USE_Contact Formulas'!A402,IF('DO NOT USE_Contact Formulas'!B402,"Not all required fields are completed","OK"),NA())</f>
        <v>#N/A</v>
      </c>
      <c r="B402" s="41" t="e">
        <f>IF(AND('DO NOT USE_Contact Formulas'!A402,ISBLANK('Contact Data Entry'!B402)),"First Name is required",IF(NOT(ISBLANK('Contact Data Entry'!B402)),"OK",NA()))</f>
        <v>#N/A</v>
      </c>
      <c r="C402" s="41" t="e">
        <f>IF(AND('DO NOT USE_Contact Formulas'!A402,ISBLANK('Contact Data Entry'!C402)),"Last Name is required",IF(NOT(ISBLANK('Contact Data Entry'!C402)),"OK",NA()))</f>
        <v>#N/A</v>
      </c>
      <c r="D402" s="41" t="e">
        <f>IF(AND('DO NOT USE_Contact Formulas'!A402,ISBLANK('Contact Data Entry'!D402)),"Birthdate is required",IF(NOT(ISBLANK('Contact Data Entry'!D402)),"OK",NA()))</f>
        <v>#N/A</v>
      </c>
      <c r="E402" s="41" t="e">
        <f>IF(AND('DO NOT USE_Contact Formulas'!A402,ISBLANK('Contact Data Entry'!E402)),"Mobile Phone is required",IF(NOT(ISBLANK('Contact Data Entry'!E402)),IF(AND(ISNUMBER(VALUE('Contact Data Entry'!E402)),LEFT('Contact Data Entry'!E402,1)&lt;&gt;"1",LEN('Contact Data Entry'!E402)=10),"OK","Phone number must be valid format"),NA()))</f>
        <v>#N/A</v>
      </c>
      <c r="F402" s="41" t="e">
        <f>IF(LEN('Contact Data Entry'!F402)&gt;255,"Home Street Address must be less than 255 characters",IF('DO NOT USE_Contact Formulas'!A402,"OK",NA()))</f>
        <v>#N/A</v>
      </c>
      <c r="G402" s="41" t="e">
        <f>IF(LEN('Contact Data Entry'!G402)&gt;40,"City must be less than 40 characters",IF('DO NOT USE_Contact Formulas'!A402,"OK",NA()))</f>
        <v>#N/A</v>
      </c>
      <c r="H402" s="41" t="e">
        <f>IF(AND(NOT(ISBLANK('Contact Data Entry'!H402)),ISNA(VLOOKUP('Contact Data Entry'!H402,'DO NOT USE_School Picklist'!$P$3:$P$52,1,FALSE))),"Please select a value from the drop-down menu",IF('DO NOT USE_Contact Formulas'!A402,"OK",NA()))</f>
        <v>#N/A</v>
      </c>
      <c r="I402" s="41" t="e">
        <f>IF(AND('DO NOT USE_Contact Formulas'!A402,ISBLANK('Contact Data Entry'!I402)),"Zip is required",IF(ISBLANK('Contact Data Entry'!I402),NA(),"OK"))</f>
        <v>#N/A</v>
      </c>
      <c r="J402" s="41" t="e">
        <f>IF(AND('DO NOT USE_Contact Formulas'!A402,ISBLANK('Contact Data Entry'!J402)),"Student or Staff? is required",IF(ISBLANK('Contact Data Entry'!J402),NA(),IF(ISNA(VLOOKUP('Contact Data Entry'!J402,'DO NOT USE_School Picklist'!$B$3:$B$6,1,FALSE)),"Please select a value from the drop-down menu","OK")))</f>
        <v>#N/A</v>
      </c>
      <c r="K402" s="41" t="e">
        <f>IF(AND('Contact Data Entry'!J402='DO NOT USE_School Picklist'!$B$4,ISBLANK('Contact Data Entry'!K402)),"Occupation/Job Title is required if Student or Staff? is Yes, staff/faculty or volunteer",IF('DO NOT USE_Contact Formulas'!A402,"OK",NA()))</f>
        <v>#N/A</v>
      </c>
      <c r="L402" s="41" t="e">
        <f ca="1">IF('Contact Data Entry'!L402&gt;'DO NOT USE_School Picklist'!$C$3,"Date last on school campus/facility cannot be a future date",IF('DO NOT USE_Contact Formulas'!A402,IF(ISBLANK('Contact Data Entry'!L402),"Date last on school campus/facility is required","OK"),NA()))</f>
        <v>#N/A</v>
      </c>
      <c r="M402" s="42" t="e">
        <f ca="1">IF('Contact Data Entry'!M402&gt;'DO NOT USE_School Picklist'!$C$3,"Last Exposure Date cannot be a future date",IF('DO NOT USE_Contact Formulas'!A402,IF(ISBLANK('Contact Data Entry'!M402),"Last Exposure Date is required","OK"),NA()))</f>
        <v>#N/A</v>
      </c>
      <c r="N402" s="42" t="e">
        <f>IF(AND('DO NOT USE_Contact Formulas'!A402,ISBLANK('Contact Data Entry'!N402)),"Specific Place in the Location is required",IF(ISBLANK('Contact Data Entry'!N402),NA(),"OK"))</f>
        <v>#N/A</v>
      </c>
      <c r="O402" s="41" t="e">
        <f>IF(AND(NOT(ISBLANK('Contact Data Entry'!O402)),ISNA(VLOOKUP('Contact Data Entry'!O402,'DO NOT USE_School Picklist'!$L$3:$L$81,1,FALSE))),"Please select a value from the drop-down menu",IF('DO NOT USE_Contact Formulas'!A402,"OK",NA()))</f>
        <v>#N/A</v>
      </c>
      <c r="P402" s="41" t="e">
        <f>IF(AND(NOT(ISBLANK('Contact Data Entry'!P402)),NOT(ISNUMBER(MATCH("*@*.?*",'Contact Data Entry'!P402,0)))),"Email must be in a valid format",IF('DO NOT USE_Contact Formulas'!A402,"OK",NA()))</f>
        <v>#N/A</v>
      </c>
      <c r="Q402" s="41" t="e">
        <f>IF(LEN('Contact Data Entry'!Q402)&gt;50,"Parent/Guardian Name must be less than 50 characters",IF('DO NOT USE_Contact Formulas'!A402,"OK",NA()))</f>
        <v>#N/A</v>
      </c>
      <c r="R402" s="41" t="e">
        <f>IF(NOT(ISBLANK('Contact Data Entry'!R402)),IF(AND(ISNUMBER('Contact Data Entry'!R402),LEFT('Contact Data Entry'!R402,1)&lt;&gt;"1",LEN('Contact Data Entry'!R402)=10),"OK","Phone number must be valid format"),IF('DO NOT USE_Contact Formulas'!A402,"OK",NA()))</f>
        <v>#N/A</v>
      </c>
      <c r="S402" s="41" t="e">
        <f>IF(AND(NOT(ISBLANK('Contact Data Entry'!S402)),ISNA(VLOOKUP('Contact Data Entry'!S402,'DO NOT USE_School Picklist'!$N$3:$N$63,1,FALSE))),"Please select a value from the drop-down menu",IF('DO NOT USE_Contact Formulas'!A402,"OK",NA()))</f>
        <v>#N/A</v>
      </c>
      <c r="T402" s="41" t="e">
        <f>IF(AND(NOT(ISBLANK('Contact Data Entry'!T402)),ISNA(VLOOKUP('Contact Data Entry'!T402,'DO NOT USE_School Picklist'!$E$3:$E$10,1,FALSE))),"Please select a value from the drop-down menu",IF('DO NOT USE_Contact Formulas'!A402,"OK",NA()))</f>
        <v>#N/A</v>
      </c>
      <c r="U402" s="41" t="e">
        <f>IF(AND(NOT(ISBLANK('Contact Data Entry'!U402)),ISNA(VLOOKUP('Contact Data Entry'!U402,'DO NOT USE_School Picklist'!$F$3:$F$16,1,FALSE))),"Please select a value from the drop-down menu",IF('DO NOT USE_Contact Formulas'!A402,"OK",NA()))</f>
        <v>#N/A</v>
      </c>
      <c r="V402" s="41" t="e">
        <f>IF(LEN('Contact Data Entry'!V402)&gt;100,"Classroom(s) must be less than 100 characters",IF('DO NOT USE_Contact Formulas'!A402,"OK",NA()))</f>
        <v>#N/A</v>
      </c>
      <c r="W402" s="41" t="e">
        <f>IF(AND(NOT(ISBLANK('Contact Data Entry'!W402)),ISNA(VLOOKUP('Contact Data Entry'!W402,'DO NOT USE_School Picklist'!$K$3:$K$6,1,FALSE))),"Please select a value from the drop-down menu",IF('DO NOT USE_Contact Formulas'!A402,"OK",NA()))</f>
        <v>#N/A</v>
      </c>
      <c r="X402" s="41" t="e">
        <f>IF(AND(NOT(ISBLANK('Contact Data Entry'!X402)),ISNA(VLOOKUP('Contact Data Entry'!X402,'DO NOT USE_School Picklist'!$D$3:$D$5,1,FALSE))),"Please select a value from the drop-down menu",IF('DO NOT USE_Contact Formulas'!A402,"OK",NA()))</f>
        <v>#N/A</v>
      </c>
      <c r="Y402" s="41"/>
      <c r="Z402" s="41" t="e">
        <f>IF(AND(NOT(ISBLANK('Contact Data Entry'!Z402)),ISNA(VLOOKUP('Contact Data Entry'!Z402,'DO NOT USE_School Picklist'!$G$3:$G$5,1,FALSE))),"Please select a value from the drop-down menu",IF('DO NOT USE_Contact Formulas'!A402,"OK",NA()))</f>
        <v>#N/A</v>
      </c>
      <c r="AA402" s="41"/>
      <c r="AB402" s="41" t="e">
        <f>IF(AND(NOT(ISBLANK('Contact Data Entry'!AB402)),ISNA(VLOOKUP('Contact Data Entry'!AB402,'DO NOT USE_School Picklist'!$H$3:$H$4,1,FALSE))),"Please select a value from the drop-down menu",IF('DO NOT USE_Contact Formulas'!A402,"OK",NA()))</f>
        <v>#N/A</v>
      </c>
      <c r="AC402" s="41" t="e">
        <f ca="1">IF('Contact Data Entry'!AC402&gt;'DO NOT USE_School Picklist'!$C$3,"Test Date cannot be a future date",IF('DO NOT USE_Contact Formulas'!A402,"OK",NA()))</f>
        <v>#N/A</v>
      </c>
      <c r="AD402" s="41" t="e">
        <f>IF(AND(NOT(ISBLANK('Contact Data Entry'!AD402)),ISNA(VLOOKUP('Contact Data Entry'!AD402,'DO NOT USE_School Picklist'!$Q$3:$Q$8,1,FALSE))),"Please select a value from the drop-down menu",IF('DO NOT USE_Contact Formulas'!A402,"OK",NA()))</f>
        <v>#N/A</v>
      </c>
    </row>
    <row r="403" spans="1:30" x14ac:dyDescent="0.25">
      <c r="A403" s="40" t="e">
        <f>IF('DO NOT USE_Contact Formulas'!A403,IF('DO NOT USE_Contact Formulas'!B403,"Not all required fields are completed","OK"),NA())</f>
        <v>#N/A</v>
      </c>
      <c r="B403" s="41" t="e">
        <f>IF(AND('DO NOT USE_Contact Formulas'!A403,ISBLANK('Contact Data Entry'!B403)),"First Name is required",IF(NOT(ISBLANK('Contact Data Entry'!B403)),"OK",NA()))</f>
        <v>#N/A</v>
      </c>
      <c r="C403" s="41" t="e">
        <f>IF(AND('DO NOT USE_Contact Formulas'!A403,ISBLANK('Contact Data Entry'!C403)),"Last Name is required",IF(NOT(ISBLANK('Contact Data Entry'!C403)),"OK",NA()))</f>
        <v>#N/A</v>
      </c>
      <c r="D403" s="41" t="e">
        <f>IF(AND('DO NOT USE_Contact Formulas'!A403,ISBLANK('Contact Data Entry'!D403)),"Birthdate is required",IF(NOT(ISBLANK('Contact Data Entry'!D403)),"OK",NA()))</f>
        <v>#N/A</v>
      </c>
      <c r="E403" s="41" t="e">
        <f>IF(AND('DO NOT USE_Contact Formulas'!A403,ISBLANK('Contact Data Entry'!E403)),"Mobile Phone is required",IF(NOT(ISBLANK('Contact Data Entry'!E403)),IF(AND(ISNUMBER(VALUE('Contact Data Entry'!E403)),LEFT('Contact Data Entry'!E403,1)&lt;&gt;"1",LEN('Contact Data Entry'!E403)=10),"OK","Phone number must be valid format"),NA()))</f>
        <v>#N/A</v>
      </c>
      <c r="F403" s="41" t="e">
        <f>IF(LEN('Contact Data Entry'!F403)&gt;255,"Home Street Address must be less than 255 characters",IF('DO NOT USE_Contact Formulas'!A403,"OK",NA()))</f>
        <v>#N/A</v>
      </c>
      <c r="G403" s="41" t="e">
        <f>IF(LEN('Contact Data Entry'!G403)&gt;40,"City must be less than 40 characters",IF('DO NOT USE_Contact Formulas'!A403,"OK",NA()))</f>
        <v>#N/A</v>
      </c>
      <c r="H403" s="41" t="e">
        <f>IF(AND(NOT(ISBLANK('Contact Data Entry'!H403)),ISNA(VLOOKUP('Contact Data Entry'!H403,'DO NOT USE_School Picklist'!$P$3:$P$52,1,FALSE))),"Please select a value from the drop-down menu",IF('DO NOT USE_Contact Formulas'!A403,"OK",NA()))</f>
        <v>#N/A</v>
      </c>
      <c r="I403" s="41" t="e">
        <f>IF(AND('DO NOT USE_Contact Formulas'!A403,ISBLANK('Contact Data Entry'!I403)),"Zip is required",IF(ISBLANK('Contact Data Entry'!I403),NA(),"OK"))</f>
        <v>#N/A</v>
      </c>
      <c r="J403" s="41" t="e">
        <f>IF(AND('DO NOT USE_Contact Formulas'!A403,ISBLANK('Contact Data Entry'!J403)),"Student or Staff? is required",IF(ISBLANK('Contact Data Entry'!J403),NA(),IF(ISNA(VLOOKUP('Contact Data Entry'!J403,'DO NOT USE_School Picklist'!$B$3:$B$6,1,FALSE)),"Please select a value from the drop-down menu","OK")))</f>
        <v>#N/A</v>
      </c>
      <c r="K403" s="41" t="e">
        <f>IF(AND('Contact Data Entry'!J403='DO NOT USE_School Picklist'!$B$4,ISBLANK('Contact Data Entry'!K403)),"Occupation/Job Title is required if Student or Staff? is Yes, staff/faculty or volunteer",IF('DO NOT USE_Contact Formulas'!A403,"OK",NA()))</f>
        <v>#N/A</v>
      </c>
      <c r="L403" s="41" t="e">
        <f ca="1">IF('Contact Data Entry'!L403&gt;'DO NOT USE_School Picklist'!$C$3,"Date last on school campus/facility cannot be a future date",IF('DO NOT USE_Contact Formulas'!A403,IF(ISBLANK('Contact Data Entry'!L403),"Date last on school campus/facility is required","OK"),NA()))</f>
        <v>#N/A</v>
      </c>
      <c r="M403" s="42" t="e">
        <f ca="1">IF('Contact Data Entry'!M403&gt;'DO NOT USE_School Picklist'!$C$3,"Last Exposure Date cannot be a future date",IF('DO NOT USE_Contact Formulas'!A403,IF(ISBLANK('Contact Data Entry'!M403),"Last Exposure Date is required","OK"),NA()))</f>
        <v>#N/A</v>
      </c>
      <c r="N403" s="42" t="e">
        <f>IF(AND('DO NOT USE_Contact Formulas'!A403,ISBLANK('Contact Data Entry'!N403)),"Specific Place in the Location is required",IF(ISBLANK('Contact Data Entry'!N403),NA(),"OK"))</f>
        <v>#N/A</v>
      </c>
      <c r="O403" s="41" t="e">
        <f>IF(AND(NOT(ISBLANK('Contact Data Entry'!O403)),ISNA(VLOOKUP('Contact Data Entry'!O403,'DO NOT USE_School Picklist'!$L$3:$L$81,1,FALSE))),"Please select a value from the drop-down menu",IF('DO NOT USE_Contact Formulas'!A403,"OK",NA()))</f>
        <v>#N/A</v>
      </c>
      <c r="P403" s="41" t="e">
        <f>IF(AND(NOT(ISBLANK('Contact Data Entry'!P403)),NOT(ISNUMBER(MATCH("*@*.?*",'Contact Data Entry'!P403,0)))),"Email must be in a valid format",IF('DO NOT USE_Contact Formulas'!A403,"OK",NA()))</f>
        <v>#N/A</v>
      </c>
      <c r="Q403" s="41" t="e">
        <f>IF(LEN('Contact Data Entry'!Q403)&gt;50,"Parent/Guardian Name must be less than 50 characters",IF('DO NOT USE_Contact Formulas'!A403,"OK",NA()))</f>
        <v>#N/A</v>
      </c>
      <c r="R403" s="41" t="e">
        <f>IF(NOT(ISBLANK('Contact Data Entry'!R403)),IF(AND(ISNUMBER('Contact Data Entry'!R403),LEFT('Contact Data Entry'!R403,1)&lt;&gt;"1",LEN('Contact Data Entry'!R403)=10),"OK","Phone number must be valid format"),IF('DO NOT USE_Contact Formulas'!A403,"OK",NA()))</f>
        <v>#N/A</v>
      </c>
      <c r="S403" s="41" t="e">
        <f>IF(AND(NOT(ISBLANK('Contact Data Entry'!S403)),ISNA(VLOOKUP('Contact Data Entry'!S403,'DO NOT USE_School Picklist'!$N$3:$N$63,1,FALSE))),"Please select a value from the drop-down menu",IF('DO NOT USE_Contact Formulas'!A403,"OK",NA()))</f>
        <v>#N/A</v>
      </c>
      <c r="T403" s="41" t="e">
        <f>IF(AND(NOT(ISBLANK('Contact Data Entry'!T403)),ISNA(VLOOKUP('Contact Data Entry'!T403,'DO NOT USE_School Picklist'!$E$3:$E$10,1,FALSE))),"Please select a value from the drop-down menu",IF('DO NOT USE_Contact Formulas'!A403,"OK",NA()))</f>
        <v>#N/A</v>
      </c>
      <c r="U403" s="41" t="e">
        <f>IF(AND(NOT(ISBLANK('Contact Data Entry'!U403)),ISNA(VLOOKUP('Contact Data Entry'!U403,'DO NOT USE_School Picklist'!$F$3:$F$16,1,FALSE))),"Please select a value from the drop-down menu",IF('DO NOT USE_Contact Formulas'!A403,"OK",NA()))</f>
        <v>#N/A</v>
      </c>
      <c r="V403" s="41" t="e">
        <f>IF(LEN('Contact Data Entry'!V403)&gt;100,"Classroom(s) must be less than 100 characters",IF('DO NOT USE_Contact Formulas'!A403,"OK",NA()))</f>
        <v>#N/A</v>
      </c>
      <c r="W403" s="41" t="e">
        <f>IF(AND(NOT(ISBLANK('Contact Data Entry'!W403)),ISNA(VLOOKUP('Contact Data Entry'!W403,'DO NOT USE_School Picklist'!$K$3:$K$6,1,FALSE))),"Please select a value from the drop-down menu",IF('DO NOT USE_Contact Formulas'!A403,"OK",NA()))</f>
        <v>#N/A</v>
      </c>
      <c r="X403" s="41" t="e">
        <f>IF(AND(NOT(ISBLANK('Contact Data Entry'!X403)),ISNA(VLOOKUP('Contact Data Entry'!X403,'DO NOT USE_School Picklist'!$D$3:$D$5,1,FALSE))),"Please select a value from the drop-down menu",IF('DO NOT USE_Contact Formulas'!A403,"OK",NA()))</f>
        <v>#N/A</v>
      </c>
      <c r="Y403" s="41"/>
      <c r="Z403" s="41" t="e">
        <f>IF(AND(NOT(ISBLANK('Contact Data Entry'!Z403)),ISNA(VLOOKUP('Contact Data Entry'!Z403,'DO NOT USE_School Picklist'!$G$3:$G$5,1,FALSE))),"Please select a value from the drop-down menu",IF('DO NOT USE_Contact Formulas'!A403,"OK",NA()))</f>
        <v>#N/A</v>
      </c>
      <c r="AA403" s="41"/>
      <c r="AB403" s="41" t="e">
        <f>IF(AND(NOT(ISBLANK('Contact Data Entry'!AB403)),ISNA(VLOOKUP('Contact Data Entry'!AB403,'DO NOT USE_School Picklist'!$H$3:$H$4,1,FALSE))),"Please select a value from the drop-down menu",IF('DO NOT USE_Contact Formulas'!A403,"OK",NA()))</f>
        <v>#N/A</v>
      </c>
      <c r="AC403" s="41" t="e">
        <f ca="1">IF('Contact Data Entry'!AC403&gt;'DO NOT USE_School Picklist'!$C$3,"Test Date cannot be a future date",IF('DO NOT USE_Contact Formulas'!A403,"OK",NA()))</f>
        <v>#N/A</v>
      </c>
      <c r="AD403" s="41" t="e">
        <f>IF(AND(NOT(ISBLANK('Contact Data Entry'!AD403)),ISNA(VLOOKUP('Contact Data Entry'!AD403,'DO NOT USE_School Picklist'!$Q$3:$Q$8,1,FALSE))),"Please select a value from the drop-down menu",IF('DO NOT USE_Contact Formulas'!A403,"OK",NA()))</f>
        <v>#N/A</v>
      </c>
    </row>
    <row r="404" spans="1:30" x14ac:dyDescent="0.25">
      <c r="A404" s="40" t="e">
        <f>IF('DO NOT USE_Contact Formulas'!A404,IF('DO NOT USE_Contact Formulas'!B404,"Not all required fields are completed","OK"),NA())</f>
        <v>#N/A</v>
      </c>
      <c r="B404" s="41" t="e">
        <f>IF(AND('DO NOT USE_Contact Formulas'!A404,ISBLANK('Contact Data Entry'!B404)),"First Name is required",IF(NOT(ISBLANK('Contact Data Entry'!B404)),"OK",NA()))</f>
        <v>#N/A</v>
      </c>
      <c r="C404" s="41" t="e">
        <f>IF(AND('DO NOT USE_Contact Formulas'!A404,ISBLANK('Contact Data Entry'!C404)),"Last Name is required",IF(NOT(ISBLANK('Contact Data Entry'!C404)),"OK",NA()))</f>
        <v>#N/A</v>
      </c>
      <c r="D404" s="41" t="e">
        <f>IF(AND('DO NOT USE_Contact Formulas'!A404,ISBLANK('Contact Data Entry'!D404)),"Birthdate is required",IF(NOT(ISBLANK('Contact Data Entry'!D404)),"OK",NA()))</f>
        <v>#N/A</v>
      </c>
      <c r="E404" s="41" t="e">
        <f>IF(AND('DO NOT USE_Contact Formulas'!A404,ISBLANK('Contact Data Entry'!E404)),"Mobile Phone is required",IF(NOT(ISBLANK('Contact Data Entry'!E404)),IF(AND(ISNUMBER(VALUE('Contact Data Entry'!E404)),LEFT('Contact Data Entry'!E404,1)&lt;&gt;"1",LEN('Contact Data Entry'!E404)=10),"OK","Phone number must be valid format"),NA()))</f>
        <v>#N/A</v>
      </c>
      <c r="F404" s="41" t="e">
        <f>IF(LEN('Contact Data Entry'!F404)&gt;255,"Home Street Address must be less than 255 characters",IF('DO NOT USE_Contact Formulas'!A404,"OK",NA()))</f>
        <v>#N/A</v>
      </c>
      <c r="G404" s="41" t="e">
        <f>IF(LEN('Contact Data Entry'!G404)&gt;40,"City must be less than 40 characters",IF('DO NOT USE_Contact Formulas'!A404,"OK",NA()))</f>
        <v>#N/A</v>
      </c>
      <c r="H404" s="41" t="e">
        <f>IF(AND(NOT(ISBLANK('Contact Data Entry'!H404)),ISNA(VLOOKUP('Contact Data Entry'!H404,'DO NOT USE_School Picklist'!$P$3:$P$52,1,FALSE))),"Please select a value from the drop-down menu",IF('DO NOT USE_Contact Formulas'!A404,"OK",NA()))</f>
        <v>#N/A</v>
      </c>
      <c r="I404" s="41" t="e">
        <f>IF(AND('DO NOT USE_Contact Formulas'!A404,ISBLANK('Contact Data Entry'!I404)),"Zip is required",IF(ISBLANK('Contact Data Entry'!I404),NA(),"OK"))</f>
        <v>#N/A</v>
      </c>
      <c r="J404" s="41" t="e">
        <f>IF(AND('DO NOT USE_Contact Formulas'!A404,ISBLANK('Contact Data Entry'!J404)),"Student or Staff? is required",IF(ISBLANK('Contact Data Entry'!J404),NA(),IF(ISNA(VLOOKUP('Contact Data Entry'!J404,'DO NOT USE_School Picklist'!$B$3:$B$6,1,FALSE)),"Please select a value from the drop-down menu","OK")))</f>
        <v>#N/A</v>
      </c>
      <c r="K404" s="41" t="e">
        <f>IF(AND('Contact Data Entry'!J404='DO NOT USE_School Picklist'!$B$4,ISBLANK('Contact Data Entry'!K404)),"Occupation/Job Title is required if Student or Staff? is Yes, staff/faculty or volunteer",IF('DO NOT USE_Contact Formulas'!A404,"OK",NA()))</f>
        <v>#N/A</v>
      </c>
      <c r="L404" s="41" t="e">
        <f ca="1">IF('Contact Data Entry'!L404&gt;'DO NOT USE_School Picklist'!$C$3,"Date last on school campus/facility cannot be a future date",IF('DO NOT USE_Contact Formulas'!A404,IF(ISBLANK('Contact Data Entry'!L404),"Date last on school campus/facility is required","OK"),NA()))</f>
        <v>#N/A</v>
      </c>
      <c r="M404" s="42" t="e">
        <f ca="1">IF('Contact Data Entry'!M404&gt;'DO NOT USE_School Picklist'!$C$3,"Last Exposure Date cannot be a future date",IF('DO NOT USE_Contact Formulas'!A404,IF(ISBLANK('Contact Data Entry'!M404),"Last Exposure Date is required","OK"),NA()))</f>
        <v>#N/A</v>
      </c>
      <c r="N404" s="42" t="e">
        <f>IF(AND('DO NOT USE_Contact Formulas'!A404,ISBLANK('Contact Data Entry'!N404)),"Specific Place in the Location is required",IF(ISBLANK('Contact Data Entry'!N404),NA(),"OK"))</f>
        <v>#N/A</v>
      </c>
      <c r="O404" s="41" t="e">
        <f>IF(AND(NOT(ISBLANK('Contact Data Entry'!O404)),ISNA(VLOOKUP('Contact Data Entry'!O404,'DO NOT USE_School Picklist'!$L$3:$L$81,1,FALSE))),"Please select a value from the drop-down menu",IF('DO NOT USE_Contact Formulas'!A404,"OK",NA()))</f>
        <v>#N/A</v>
      </c>
      <c r="P404" s="41" t="e">
        <f>IF(AND(NOT(ISBLANK('Contact Data Entry'!P404)),NOT(ISNUMBER(MATCH("*@*.?*",'Contact Data Entry'!P404,0)))),"Email must be in a valid format",IF('DO NOT USE_Contact Formulas'!A404,"OK",NA()))</f>
        <v>#N/A</v>
      </c>
      <c r="Q404" s="41" t="e">
        <f>IF(LEN('Contact Data Entry'!Q404)&gt;50,"Parent/Guardian Name must be less than 50 characters",IF('DO NOT USE_Contact Formulas'!A404,"OK",NA()))</f>
        <v>#N/A</v>
      </c>
      <c r="R404" s="41" t="e">
        <f>IF(NOT(ISBLANK('Contact Data Entry'!R404)),IF(AND(ISNUMBER('Contact Data Entry'!R404),LEFT('Contact Data Entry'!R404,1)&lt;&gt;"1",LEN('Contact Data Entry'!R404)=10),"OK","Phone number must be valid format"),IF('DO NOT USE_Contact Formulas'!A404,"OK",NA()))</f>
        <v>#N/A</v>
      </c>
      <c r="S404" s="41" t="e">
        <f>IF(AND(NOT(ISBLANK('Contact Data Entry'!S404)),ISNA(VLOOKUP('Contact Data Entry'!S404,'DO NOT USE_School Picklist'!$N$3:$N$63,1,FALSE))),"Please select a value from the drop-down menu",IF('DO NOT USE_Contact Formulas'!A404,"OK",NA()))</f>
        <v>#N/A</v>
      </c>
      <c r="T404" s="41" t="e">
        <f>IF(AND(NOT(ISBLANK('Contact Data Entry'!T404)),ISNA(VLOOKUP('Contact Data Entry'!T404,'DO NOT USE_School Picklist'!$E$3:$E$10,1,FALSE))),"Please select a value from the drop-down menu",IF('DO NOT USE_Contact Formulas'!A404,"OK",NA()))</f>
        <v>#N/A</v>
      </c>
      <c r="U404" s="41" t="e">
        <f>IF(AND(NOT(ISBLANK('Contact Data Entry'!U404)),ISNA(VLOOKUP('Contact Data Entry'!U404,'DO NOT USE_School Picklist'!$F$3:$F$16,1,FALSE))),"Please select a value from the drop-down menu",IF('DO NOT USE_Contact Formulas'!A404,"OK",NA()))</f>
        <v>#N/A</v>
      </c>
      <c r="V404" s="41" t="e">
        <f>IF(LEN('Contact Data Entry'!V404)&gt;100,"Classroom(s) must be less than 100 characters",IF('DO NOT USE_Contact Formulas'!A404,"OK",NA()))</f>
        <v>#N/A</v>
      </c>
      <c r="W404" s="41" t="e">
        <f>IF(AND(NOT(ISBLANK('Contact Data Entry'!W404)),ISNA(VLOOKUP('Contact Data Entry'!W404,'DO NOT USE_School Picklist'!$K$3:$K$6,1,FALSE))),"Please select a value from the drop-down menu",IF('DO NOT USE_Contact Formulas'!A404,"OK",NA()))</f>
        <v>#N/A</v>
      </c>
      <c r="X404" s="41" t="e">
        <f>IF(AND(NOT(ISBLANK('Contact Data Entry'!X404)),ISNA(VLOOKUP('Contact Data Entry'!X404,'DO NOT USE_School Picklist'!$D$3:$D$5,1,FALSE))),"Please select a value from the drop-down menu",IF('DO NOT USE_Contact Formulas'!A404,"OK",NA()))</f>
        <v>#N/A</v>
      </c>
      <c r="Y404" s="41"/>
      <c r="Z404" s="41" t="e">
        <f>IF(AND(NOT(ISBLANK('Contact Data Entry'!Z404)),ISNA(VLOOKUP('Contact Data Entry'!Z404,'DO NOT USE_School Picklist'!$G$3:$G$5,1,FALSE))),"Please select a value from the drop-down menu",IF('DO NOT USE_Contact Formulas'!A404,"OK",NA()))</f>
        <v>#N/A</v>
      </c>
      <c r="AA404" s="41"/>
      <c r="AB404" s="41" t="e">
        <f>IF(AND(NOT(ISBLANK('Contact Data Entry'!AB404)),ISNA(VLOOKUP('Contact Data Entry'!AB404,'DO NOT USE_School Picklist'!$H$3:$H$4,1,FALSE))),"Please select a value from the drop-down menu",IF('DO NOT USE_Contact Formulas'!A404,"OK",NA()))</f>
        <v>#N/A</v>
      </c>
      <c r="AC404" s="41" t="e">
        <f ca="1">IF('Contact Data Entry'!AC404&gt;'DO NOT USE_School Picklist'!$C$3,"Test Date cannot be a future date",IF('DO NOT USE_Contact Formulas'!A404,"OK",NA()))</f>
        <v>#N/A</v>
      </c>
      <c r="AD404" s="41" t="e">
        <f>IF(AND(NOT(ISBLANK('Contact Data Entry'!AD404)),ISNA(VLOOKUP('Contact Data Entry'!AD404,'DO NOT USE_School Picklist'!$Q$3:$Q$8,1,FALSE))),"Please select a value from the drop-down menu",IF('DO NOT USE_Contact Formulas'!A404,"OK",NA()))</f>
        <v>#N/A</v>
      </c>
    </row>
    <row r="405" spans="1:30" x14ac:dyDescent="0.25">
      <c r="A405" s="40" t="e">
        <f>IF('DO NOT USE_Contact Formulas'!A405,IF('DO NOT USE_Contact Formulas'!B405,"Not all required fields are completed","OK"),NA())</f>
        <v>#N/A</v>
      </c>
      <c r="B405" s="41" t="e">
        <f>IF(AND('DO NOT USE_Contact Formulas'!A405,ISBLANK('Contact Data Entry'!B405)),"First Name is required",IF(NOT(ISBLANK('Contact Data Entry'!B405)),"OK",NA()))</f>
        <v>#N/A</v>
      </c>
      <c r="C405" s="41" t="e">
        <f>IF(AND('DO NOT USE_Contact Formulas'!A405,ISBLANK('Contact Data Entry'!C405)),"Last Name is required",IF(NOT(ISBLANK('Contact Data Entry'!C405)),"OK",NA()))</f>
        <v>#N/A</v>
      </c>
      <c r="D405" s="41" t="e">
        <f>IF(AND('DO NOT USE_Contact Formulas'!A405,ISBLANK('Contact Data Entry'!D405)),"Birthdate is required",IF(NOT(ISBLANK('Contact Data Entry'!D405)),"OK",NA()))</f>
        <v>#N/A</v>
      </c>
      <c r="E405" s="41" t="e">
        <f>IF(AND('DO NOT USE_Contact Formulas'!A405,ISBLANK('Contact Data Entry'!E405)),"Mobile Phone is required",IF(NOT(ISBLANK('Contact Data Entry'!E405)),IF(AND(ISNUMBER(VALUE('Contact Data Entry'!E405)),LEFT('Contact Data Entry'!E405,1)&lt;&gt;"1",LEN('Contact Data Entry'!E405)=10),"OK","Phone number must be valid format"),NA()))</f>
        <v>#N/A</v>
      </c>
      <c r="F405" s="41" t="e">
        <f>IF(LEN('Contact Data Entry'!F405)&gt;255,"Home Street Address must be less than 255 characters",IF('DO NOT USE_Contact Formulas'!A405,"OK",NA()))</f>
        <v>#N/A</v>
      </c>
      <c r="G405" s="41" t="e">
        <f>IF(LEN('Contact Data Entry'!G405)&gt;40,"City must be less than 40 characters",IF('DO NOT USE_Contact Formulas'!A405,"OK",NA()))</f>
        <v>#N/A</v>
      </c>
      <c r="H405" s="41" t="e">
        <f>IF(AND(NOT(ISBLANK('Contact Data Entry'!H405)),ISNA(VLOOKUP('Contact Data Entry'!H405,'DO NOT USE_School Picklist'!$P$3:$P$52,1,FALSE))),"Please select a value from the drop-down menu",IF('DO NOT USE_Contact Formulas'!A405,"OK",NA()))</f>
        <v>#N/A</v>
      </c>
      <c r="I405" s="41" t="e">
        <f>IF(AND('DO NOT USE_Contact Formulas'!A405,ISBLANK('Contact Data Entry'!I405)),"Zip is required",IF(ISBLANK('Contact Data Entry'!I405),NA(),"OK"))</f>
        <v>#N/A</v>
      </c>
      <c r="J405" s="41" t="e">
        <f>IF(AND('DO NOT USE_Contact Formulas'!A405,ISBLANK('Contact Data Entry'!J405)),"Student or Staff? is required",IF(ISBLANK('Contact Data Entry'!J405),NA(),IF(ISNA(VLOOKUP('Contact Data Entry'!J405,'DO NOT USE_School Picklist'!$B$3:$B$6,1,FALSE)),"Please select a value from the drop-down menu","OK")))</f>
        <v>#N/A</v>
      </c>
      <c r="K405" s="41" t="e">
        <f>IF(AND('Contact Data Entry'!J405='DO NOT USE_School Picklist'!$B$4,ISBLANK('Contact Data Entry'!K405)),"Occupation/Job Title is required if Student or Staff? is Yes, staff/faculty or volunteer",IF('DO NOT USE_Contact Formulas'!A405,"OK",NA()))</f>
        <v>#N/A</v>
      </c>
      <c r="L405" s="41" t="e">
        <f ca="1">IF('Contact Data Entry'!L405&gt;'DO NOT USE_School Picklist'!$C$3,"Date last on school campus/facility cannot be a future date",IF('DO NOT USE_Contact Formulas'!A405,IF(ISBLANK('Contact Data Entry'!L405),"Date last on school campus/facility is required","OK"),NA()))</f>
        <v>#N/A</v>
      </c>
      <c r="M405" s="42" t="e">
        <f ca="1">IF('Contact Data Entry'!M405&gt;'DO NOT USE_School Picklist'!$C$3,"Last Exposure Date cannot be a future date",IF('DO NOT USE_Contact Formulas'!A405,IF(ISBLANK('Contact Data Entry'!M405),"Last Exposure Date is required","OK"),NA()))</f>
        <v>#N/A</v>
      </c>
      <c r="N405" s="42" t="e">
        <f>IF(AND('DO NOT USE_Contact Formulas'!A405,ISBLANK('Contact Data Entry'!N405)),"Specific Place in the Location is required",IF(ISBLANK('Contact Data Entry'!N405),NA(),"OK"))</f>
        <v>#N/A</v>
      </c>
      <c r="O405" s="41" t="e">
        <f>IF(AND(NOT(ISBLANK('Contact Data Entry'!O405)),ISNA(VLOOKUP('Contact Data Entry'!O405,'DO NOT USE_School Picklist'!$L$3:$L$81,1,FALSE))),"Please select a value from the drop-down menu",IF('DO NOT USE_Contact Formulas'!A405,"OK",NA()))</f>
        <v>#N/A</v>
      </c>
      <c r="P405" s="41" t="e">
        <f>IF(AND(NOT(ISBLANK('Contact Data Entry'!P405)),NOT(ISNUMBER(MATCH("*@*.?*",'Contact Data Entry'!P405,0)))),"Email must be in a valid format",IF('DO NOT USE_Contact Formulas'!A405,"OK",NA()))</f>
        <v>#N/A</v>
      </c>
      <c r="Q405" s="41" t="e">
        <f>IF(LEN('Contact Data Entry'!Q405)&gt;50,"Parent/Guardian Name must be less than 50 characters",IF('DO NOT USE_Contact Formulas'!A405,"OK",NA()))</f>
        <v>#N/A</v>
      </c>
      <c r="R405" s="41" t="e">
        <f>IF(NOT(ISBLANK('Contact Data Entry'!R405)),IF(AND(ISNUMBER('Contact Data Entry'!R405),LEFT('Contact Data Entry'!R405,1)&lt;&gt;"1",LEN('Contact Data Entry'!R405)=10),"OK","Phone number must be valid format"),IF('DO NOT USE_Contact Formulas'!A405,"OK",NA()))</f>
        <v>#N/A</v>
      </c>
      <c r="S405" s="41" t="e">
        <f>IF(AND(NOT(ISBLANK('Contact Data Entry'!S405)),ISNA(VLOOKUP('Contact Data Entry'!S405,'DO NOT USE_School Picklist'!$N$3:$N$63,1,FALSE))),"Please select a value from the drop-down menu",IF('DO NOT USE_Contact Formulas'!A405,"OK",NA()))</f>
        <v>#N/A</v>
      </c>
      <c r="T405" s="41" t="e">
        <f>IF(AND(NOT(ISBLANK('Contact Data Entry'!T405)),ISNA(VLOOKUP('Contact Data Entry'!T405,'DO NOT USE_School Picklist'!$E$3:$E$10,1,FALSE))),"Please select a value from the drop-down menu",IF('DO NOT USE_Contact Formulas'!A405,"OK",NA()))</f>
        <v>#N/A</v>
      </c>
      <c r="U405" s="41" t="e">
        <f>IF(AND(NOT(ISBLANK('Contact Data Entry'!U405)),ISNA(VLOOKUP('Contact Data Entry'!U405,'DO NOT USE_School Picklist'!$F$3:$F$16,1,FALSE))),"Please select a value from the drop-down menu",IF('DO NOT USE_Contact Formulas'!A405,"OK",NA()))</f>
        <v>#N/A</v>
      </c>
      <c r="V405" s="41" t="e">
        <f>IF(LEN('Contact Data Entry'!V405)&gt;100,"Classroom(s) must be less than 100 characters",IF('DO NOT USE_Contact Formulas'!A405,"OK",NA()))</f>
        <v>#N/A</v>
      </c>
      <c r="W405" s="41" t="e">
        <f>IF(AND(NOT(ISBLANK('Contact Data Entry'!W405)),ISNA(VLOOKUP('Contact Data Entry'!W405,'DO NOT USE_School Picklist'!$K$3:$K$6,1,FALSE))),"Please select a value from the drop-down menu",IF('DO NOT USE_Contact Formulas'!A405,"OK",NA()))</f>
        <v>#N/A</v>
      </c>
      <c r="X405" s="41" t="e">
        <f>IF(AND(NOT(ISBLANK('Contact Data Entry'!X405)),ISNA(VLOOKUP('Contact Data Entry'!X405,'DO NOT USE_School Picklist'!$D$3:$D$5,1,FALSE))),"Please select a value from the drop-down menu",IF('DO NOT USE_Contact Formulas'!A405,"OK",NA()))</f>
        <v>#N/A</v>
      </c>
      <c r="Y405" s="41"/>
      <c r="Z405" s="41" t="e">
        <f>IF(AND(NOT(ISBLANK('Contact Data Entry'!Z405)),ISNA(VLOOKUP('Contact Data Entry'!Z405,'DO NOT USE_School Picklist'!$G$3:$G$5,1,FALSE))),"Please select a value from the drop-down menu",IF('DO NOT USE_Contact Formulas'!A405,"OK",NA()))</f>
        <v>#N/A</v>
      </c>
      <c r="AA405" s="41"/>
      <c r="AB405" s="41" t="e">
        <f>IF(AND(NOT(ISBLANK('Contact Data Entry'!AB405)),ISNA(VLOOKUP('Contact Data Entry'!AB405,'DO NOT USE_School Picklist'!$H$3:$H$4,1,FALSE))),"Please select a value from the drop-down menu",IF('DO NOT USE_Contact Formulas'!A405,"OK",NA()))</f>
        <v>#N/A</v>
      </c>
      <c r="AC405" s="41" t="e">
        <f ca="1">IF('Contact Data Entry'!AC405&gt;'DO NOT USE_School Picklist'!$C$3,"Test Date cannot be a future date",IF('DO NOT USE_Contact Formulas'!A405,"OK",NA()))</f>
        <v>#N/A</v>
      </c>
      <c r="AD405" s="41" t="e">
        <f>IF(AND(NOT(ISBLANK('Contact Data Entry'!AD405)),ISNA(VLOOKUP('Contact Data Entry'!AD405,'DO NOT USE_School Picklist'!$Q$3:$Q$8,1,FALSE))),"Please select a value from the drop-down menu",IF('DO NOT USE_Contact Formulas'!A405,"OK",NA()))</f>
        <v>#N/A</v>
      </c>
    </row>
    <row r="406" spans="1:30" x14ac:dyDescent="0.25">
      <c r="A406" s="40" t="e">
        <f>IF('DO NOT USE_Contact Formulas'!A406,IF('DO NOT USE_Contact Formulas'!B406,"Not all required fields are completed","OK"),NA())</f>
        <v>#N/A</v>
      </c>
      <c r="B406" s="41" t="e">
        <f>IF(AND('DO NOT USE_Contact Formulas'!A406,ISBLANK('Contact Data Entry'!B406)),"First Name is required",IF(NOT(ISBLANK('Contact Data Entry'!B406)),"OK",NA()))</f>
        <v>#N/A</v>
      </c>
      <c r="C406" s="41" t="e">
        <f>IF(AND('DO NOT USE_Contact Formulas'!A406,ISBLANK('Contact Data Entry'!C406)),"Last Name is required",IF(NOT(ISBLANK('Contact Data Entry'!C406)),"OK",NA()))</f>
        <v>#N/A</v>
      </c>
      <c r="D406" s="41" t="e">
        <f>IF(AND('DO NOT USE_Contact Formulas'!A406,ISBLANK('Contact Data Entry'!D406)),"Birthdate is required",IF(NOT(ISBLANK('Contact Data Entry'!D406)),"OK",NA()))</f>
        <v>#N/A</v>
      </c>
      <c r="E406" s="41" t="e">
        <f>IF(AND('DO NOT USE_Contact Formulas'!A406,ISBLANK('Contact Data Entry'!E406)),"Mobile Phone is required",IF(NOT(ISBLANK('Contact Data Entry'!E406)),IF(AND(ISNUMBER(VALUE('Contact Data Entry'!E406)),LEFT('Contact Data Entry'!E406,1)&lt;&gt;"1",LEN('Contact Data Entry'!E406)=10),"OK","Phone number must be valid format"),NA()))</f>
        <v>#N/A</v>
      </c>
      <c r="F406" s="41" t="e">
        <f>IF(LEN('Contact Data Entry'!F406)&gt;255,"Home Street Address must be less than 255 characters",IF('DO NOT USE_Contact Formulas'!A406,"OK",NA()))</f>
        <v>#N/A</v>
      </c>
      <c r="G406" s="41" t="e">
        <f>IF(LEN('Contact Data Entry'!G406)&gt;40,"City must be less than 40 characters",IF('DO NOT USE_Contact Formulas'!A406,"OK",NA()))</f>
        <v>#N/A</v>
      </c>
      <c r="H406" s="41" t="e">
        <f>IF(AND(NOT(ISBLANK('Contact Data Entry'!H406)),ISNA(VLOOKUP('Contact Data Entry'!H406,'DO NOT USE_School Picklist'!$P$3:$P$52,1,FALSE))),"Please select a value from the drop-down menu",IF('DO NOT USE_Contact Formulas'!A406,"OK",NA()))</f>
        <v>#N/A</v>
      </c>
      <c r="I406" s="41" t="e">
        <f>IF(AND('DO NOT USE_Contact Formulas'!A406,ISBLANK('Contact Data Entry'!I406)),"Zip is required",IF(ISBLANK('Contact Data Entry'!I406),NA(),"OK"))</f>
        <v>#N/A</v>
      </c>
      <c r="J406" s="41" t="e">
        <f>IF(AND('DO NOT USE_Contact Formulas'!A406,ISBLANK('Contact Data Entry'!J406)),"Student or Staff? is required",IF(ISBLANK('Contact Data Entry'!J406),NA(),IF(ISNA(VLOOKUP('Contact Data Entry'!J406,'DO NOT USE_School Picklist'!$B$3:$B$6,1,FALSE)),"Please select a value from the drop-down menu","OK")))</f>
        <v>#N/A</v>
      </c>
      <c r="K406" s="41" t="e">
        <f>IF(AND('Contact Data Entry'!J406='DO NOT USE_School Picklist'!$B$4,ISBLANK('Contact Data Entry'!K406)),"Occupation/Job Title is required if Student or Staff? is Yes, staff/faculty or volunteer",IF('DO NOT USE_Contact Formulas'!A406,"OK",NA()))</f>
        <v>#N/A</v>
      </c>
      <c r="L406" s="41" t="e">
        <f ca="1">IF('Contact Data Entry'!L406&gt;'DO NOT USE_School Picklist'!$C$3,"Date last on school campus/facility cannot be a future date",IF('DO NOT USE_Contact Formulas'!A406,IF(ISBLANK('Contact Data Entry'!L406),"Date last on school campus/facility is required","OK"),NA()))</f>
        <v>#N/A</v>
      </c>
      <c r="M406" s="42" t="e">
        <f ca="1">IF('Contact Data Entry'!M406&gt;'DO NOT USE_School Picklist'!$C$3,"Last Exposure Date cannot be a future date",IF('DO NOT USE_Contact Formulas'!A406,IF(ISBLANK('Contact Data Entry'!M406),"Last Exposure Date is required","OK"),NA()))</f>
        <v>#N/A</v>
      </c>
      <c r="N406" s="42" t="e">
        <f>IF(AND('DO NOT USE_Contact Formulas'!A406,ISBLANK('Contact Data Entry'!N406)),"Specific Place in the Location is required",IF(ISBLANK('Contact Data Entry'!N406),NA(),"OK"))</f>
        <v>#N/A</v>
      </c>
      <c r="O406" s="41" t="e">
        <f>IF(AND(NOT(ISBLANK('Contact Data Entry'!O406)),ISNA(VLOOKUP('Contact Data Entry'!O406,'DO NOT USE_School Picklist'!$L$3:$L$81,1,FALSE))),"Please select a value from the drop-down menu",IF('DO NOT USE_Contact Formulas'!A406,"OK",NA()))</f>
        <v>#N/A</v>
      </c>
      <c r="P406" s="41" t="e">
        <f>IF(AND(NOT(ISBLANK('Contact Data Entry'!P406)),NOT(ISNUMBER(MATCH("*@*.?*",'Contact Data Entry'!P406,0)))),"Email must be in a valid format",IF('DO NOT USE_Contact Formulas'!A406,"OK",NA()))</f>
        <v>#N/A</v>
      </c>
      <c r="Q406" s="41" t="e">
        <f>IF(LEN('Contact Data Entry'!Q406)&gt;50,"Parent/Guardian Name must be less than 50 characters",IF('DO NOT USE_Contact Formulas'!A406,"OK",NA()))</f>
        <v>#N/A</v>
      </c>
      <c r="R406" s="41" t="e">
        <f>IF(NOT(ISBLANK('Contact Data Entry'!R406)),IF(AND(ISNUMBER('Contact Data Entry'!R406),LEFT('Contact Data Entry'!R406,1)&lt;&gt;"1",LEN('Contact Data Entry'!R406)=10),"OK","Phone number must be valid format"),IF('DO NOT USE_Contact Formulas'!A406,"OK",NA()))</f>
        <v>#N/A</v>
      </c>
      <c r="S406" s="41" t="e">
        <f>IF(AND(NOT(ISBLANK('Contact Data Entry'!S406)),ISNA(VLOOKUP('Contact Data Entry'!S406,'DO NOT USE_School Picklist'!$N$3:$N$63,1,FALSE))),"Please select a value from the drop-down menu",IF('DO NOT USE_Contact Formulas'!A406,"OK",NA()))</f>
        <v>#N/A</v>
      </c>
      <c r="T406" s="41" t="e">
        <f>IF(AND(NOT(ISBLANK('Contact Data Entry'!T406)),ISNA(VLOOKUP('Contact Data Entry'!T406,'DO NOT USE_School Picklist'!$E$3:$E$10,1,FALSE))),"Please select a value from the drop-down menu",IF('DO NOT USE_Contact Formulas'!A406,"OK",NA()))</f>
        <v>#N/A</v>
      </c>
      <c r="U406" s="41" t="e">
        <f>IF(AND(NOT(ISBLANK('Contact Data Entry'!U406)),ISNA(VLOOKUP('Contact Data Entry'!U406,'DO NOT USE_School Picklist'!$F$3:$F$16,1,FALSE))),"Please select a value from the drop-down menu",IF('DO NOT USE_Contact Formulas'!A406,"OK",NA()))</f>
        <v>#N/A</v>
      </c>
      <c r="V406" s="41" t="e">
        <f>IF(LEN('Contact Data Entry'!V406)&gt;100,"Classroom(s) must be less than 100 characters",IF('DO NOT USE_Contact Formulas'!A406,"OK",NA()))</f>
        <v>#N/A</v>
      </c>
      <c r="W406" s="41" t="e">
        <f>IF(AND(NOT(ISBLANK('Contact Data Entry'!W406)),ISNA(VLOOKUP('Contact Data Entry'!W406,'DO NOT USE_School Picklist'!$K$3:$K$6,1,FALSE))),"Please select a value from the drop-down menu",IF('DO NOT USE_Contact Formulas'!A406,"OK",NA()))</f>
        <v>#N/A</v>
      </c>
      <c r="X406" s="41" t="e">
        <f>IF(AND(NOT(ISBLANK('Contact Data Entry'!X406)),ISNA(VLOOKUP('Contact Data Entry'!X406,'DO NOT USE_School Picklist'!$D$3:$D$5,1,FALSE))),"Please select a value from the drop-down menu",IF('DO NOT USE_Contact Formulas'!A406,"OK",NA()))</f>
        <v>#N/A</v>
      </c>
      <c r="Y406" s="41"/>
      <c r="Z406" s="41" t="e">
        <f>IF(AND(NOT(ISBLANK('Contact Data Entry'!Z406)),ISNA(VLOOKUP('Contact Data Entry'!Z406,'DO NOT USE_School Picklist'!$G$3:$G$5,1,FALSE))),"Please select a value from the drop-down menu",IF('DO NOT USE_Contact Formulas'!A406,"OK",NA()))</f>
        <v>#N/A</v>
      </c>
      <c r="AA406" s="41"/>
      <c r="AB406" s="41" t="e">
        <f>IF(AND(NOT(ISBLANK('Contact Data Entry'!AB406)),ISNA(VLOOKUP('Contact Data Entry'!AB406,'DO NOT USE_School Picklist'!$H$3:$H$4,1,FALSE))),"Please select a value from the drop-down menu",IF('DO NOT USE_Contact Formulas'!A406,"OK",NA()))</f>
        <v>#N/A</v>
      </c>
      <c r="AC406" s="41" t="e">
        <f ca="1">IF('Contact Data Entry'!AC406&gt;'DO NOT USE_School Picklist'!$C$3,"Test Date cannot be a future date",IF('DO NOT USE_Contact Formulas'!A406,"OK",NA()))</f>
        <v>#N/A</v>
      </c>
      <c r="AD406" s="41" t="e">
        <f>IF(AND(NOT(ISBLANK('Contact Data Entry'!AD406)),ISNA(VLOOKUP('Contact Data Entry'!AD406,'DO NOT USE_School Picklist'!$Q$3:$Q$8,1,FALSE))),"Please select a value from the drop-down menu",IF('DO NOT USE_Contact Formulas'!A406,"OK",NA()))</f>
        <v>#N/A</v>
      </c>
    </row>
    <row r="407" spans="1:30" x14ac:dyDescent="0.25">
      <c r="A407" s="40" t="e">
        <f>IF('DO NOT USE_Contact Formulas'!A407,IF('DO NOT USE_Contact Formulas'!B407,"Not all required fields are completed","OK"),NA())</f>
        <v>#N/A</v>
      </c>
      <c r="B407" s="41" t="e">
        <f>IF(AND('DO NOT USE_Contact Formulas'!A407,ISBLANK('Contact Data Entry'!B407)),"First Name is required",IF(NOT(ISBLANK('Contact Data Entry'!B407)),"OK",NA()))</f>
        <v>#N/A</v>
      </c>
      <c r="C407" s="41" t="e">
        <f>IF(AND('DO NOT USE_Contact Formulas'!A407,ISBLANK('Contact Data Entry'!C407)),"Last Name is required",IF(NOT(ISBLANK('Contact Data Entry'!C407)),"OK",NA()))</f>
        <v>#N/A</v>
      </c>
      <c r="D407" s="41" t="e">
        <f>IF(AND('DO NOT USE_Contact Formulas'!A407,ISBLANK('Contact Data Entry'!D407)),"Birthdate is required",IF(NOT(ISBLANK('Contact Data Entry'!D407)),"OK",NA()))</f>
        <v>#N/A</v>
      </c>
      <c r="E407" s="41" t="e">
        <f>IF(AND('DO NOT USE_Contact Formulas'!A407,ISBLANK('Contact Data Entry'!E407)),"Mobile Phone is required",IF(NOT(ISBLANK('Contact Data Entry'!E407)),IF(AND(ISNUMBER(VALUE('Contact Data Entry'!E407)),LEFT('Contact Data Entry'!E407,1)&lt;&gt;"1",LEN('Contact Data Entry'!E407)=10),"OK","Phone number must be valid format"),NA()))</f>
        <v>#N/A</v>
      </c>
      <c r="F407" s="41" t="e">
        <f>IF(LEN('Contact Data Entry'!F407)&gt;255,"Home Street Address must be less than 255 characters",IF('DO NOT USE_Contact Formulas'!A407,"OK",NA()))</f>
        <v>#N/A</v>
      </c>
      <c r="G407" s="41" t="e">
        <f>IF(LEN('Contact Data Entry'!G407)&gt;40,"City must be less than 40 characters",IF('DO NOT USE_Contact Formulas'!A407,"OK",NA()))</f>
        <v>#N/A</v>
      </c>
      <c r="H407" s="41" t="e">
        <f>IF(AND(NOT(ISBLANK('Contact Data Entry'!H407)),ISNA(VLOOKUP('Contact Data Entry'!H407,'DO NOT USE_School Picklist'!$P$3:$P$52,1,FALSE))),"Please select a value from the drop-down menu",IF('DO NOT USE_Contact Formulas'!A407,"OK",NA()))</f>
        <v>#N/A</v>
      </c>
      <c r="I407" s="41" t="e">
        <f>IF(AND('DO NOT USE_Contact Formulas'!A407,ISBLANK('Contact Data Entry'!I407)),"Zip is required",IF(ISBLANK('Contact Data Entry'!I407),NA(),"OK"))</f>
        <v>#N/A</v>
      </c>
      <c r="J407" s="41" t="e">
        <f>IF(AND('DO NOT USE_Contact Formulas'!A407,ISBLANK('Contact Data Entry'!J407)),"Student or Staff? is required",IF(ISBLANK('Contact Data Entry'!J407),NA(),IF(ISNA(VLOOKUP('Contact Data Entry'!J407,'DO NOT USE_School Picklist'!$B$3:$B$6,1,FALSE)),"Please select a value from the drop-down menu","OK")))</f>
        <v>#N/A</v>
      </c>
      <c r="K407" s="41" t="e">
        <f>IF(AND('Contact Data Entry'!J407='DO NOT USE_School Picklist'!$B$4,ISBLANK('Contact Data Entry'!K407)),"Occupation/Job Title is required if Student or Staff? is Yes, staff/faculty or volunteer",IF('DO NOT USE_Contact Formulas'!A407,"OK",NA()))</f>
        <v>#N/A</v>
      </c>
      <c r="L407" s="41" t="e">
        <f ca="1">IF('Contact Data Entry'!L407&gt;'DO NOT USE_School Picklist'!$C$3,"Date last on school campus/facility cannot be a future date",IF('DO NOT USE_Contact Formulas'!A407,IF(ISBLANK('Contact Data Entry'!L407),"Date last on school campus/facility is required","OK"),NA()))</f>
        <v>#N/A</v>
      </c>
      <c r="M407" s="42" t="e">
        <f ca="1">IF('Contact Data Entry'!M407&gt;'DO NOT USE_School Picklist'!$C$3,"Last Exposure Date cannot be a future date",IF('DO NOT USE_Contact Formulas'!A407,IF(ISBLANK('Contact Data Entry'!M407),"Last Exposure Date is required","OK"),NA()))</f>
        <v>#N/A</v>
      </c>
      <c r="N407" s="42" t="e">
        <f>IF(AND('DO NOT USE_Contact Formulas'!A407,ISBLANK('Contact Data Entry'!N407)),"Specific Place in the Location is required",IF(ISBLANK('Contact Data Entry'!N407),NA(),"OK"))</f>
        <v>#N/A</v>
      </c>
      <c r="O407" s="41" t="e">
        <f>IF(AND(NOT(ISBLANK('Contact Data Entry'!O407)),ISNA(VLOOKUP('Contact Data Entry'!O407,'DO NOT USE_School Picklist'!$L$3:$L$81,1,FALSE))),"Please select a value from the drop-down menu",IF('DO NOT USE_Contact Formulas'!A407,"OK",NA()))</f>
        <v>#N/A</v>
      </c>
      <c r="P407" s="41" t="e">
        <f>IF(AND(NOT(ISBLANK('Contact Data Entry'!P407)),NOT(ISNUMBER(MATCH("*@*.?*",'Contact Data Entry'!P407,0)))),"Email must be in a valid format",IF('DO NOT USE_Contact Formulas'!A407,"OK",NA()))</f>
        <v>#N/A</v>
      </c>
      <c r="Q407" s="41" t="e">
        <f>IF(LEN('Contact Data Entry'!Q407)&gt;50,"Parent/Guardian Name must be less than 50 characters",IF('DO NOT USE_Contact Formulas'!A407,"OK",NA()))</f>
        <v>#N/A</v>
      </c>
      <c r="R407" s="41" t="e">
        <f>IF(NOT(ISBLANK('Contact Data Entry'!R407)),IF(AND(ISNUMBER('Contact Data Entry'!R407),LEFT('Contact Data Entry'!R407,1)&lt;&gt;"1",LEN('Contact Data Entry'!R407)=10),"OK","Phone number must be valid format"),IF('DO NOT USE_Contact Formulas'!A407,"OK",NA()))</f>
        <v>#N/A</v>
      </c>
      <c r="S407" s="41" t="e">
        <f>IF(AND(NOT(ISBLANK('Contact Data Entry'!S407)),ISNA(VLOOKUP('Contact Data Entry'!S407,'DO NOT USE_School Picklist'!$N$3:$N$63,1,FALSE))),"Please select a value from the drop-down menu",IF('DO NOT USE_Contact Formulas'!A407,"OK",NA()))</f>
        <v>#N/A</v>
      </c>
      <c r="T407" s="41" t="e">
        <f>IF(AND(NOT(ISBLANK('Contact Data Entry'!T407)),ISNA(VLOOKUP('Contact Data Entry'!T407,'DO NOT USE_School Picklist'!$E$3:$E$10,1,FALSE))),"Please select a value from the drop-down menu",IF('DO NOT USE_Contact Formulas'!A407,"OK",NA()))</f>
        <v>#N/A</v>
      </c>
      <c r="U407" s="41" t="e">
        <f>IF(AND(NOT(ISBLANK('Contact Data Entry'!U407)),ISNA(VLOOKUP('Contact Data Entry'!U407,'DO NOT USE_School Picklist'!$F$3:$F$16,1,FALSE))),"Please select a value from the drop-down menu",IF('DO NOT USE_Contact Formulas'!A407,"OK",NA()))</f>
        <v>#N/A</v>
      </c>
      <c r="V407" s="41" t="e">
        <f>IF(LEN('Contact Data Entry'!V407)&gt;100,"Classroom(s) must be less than 100 characters",IF('DO NOT USE_Contact Formulas'!A407,"OK",NA()))</f>
        <v>#N/A</v>
      </c>
      <c r="W407" s="41" t="e">
        <f>IF(AND(NOT(ISBLANK('Contact Data Entry'!W407)),ISNA(VLOOKUP('Contact Data Entry'!W407,'DO NOT USE_School Picklist'!$K$3:$K$6,1,FALSE))),"Please select a value from the drop-down menu",IF('DO NOT USE_Contact Formulas'!A407,"OK",NA()))</f>
        <v>#N/A</v>
      </c>
      <c r="X407" s="41" t="e">
        <f>IF(AND(NOT(ISBLANK('Contact Data Entry'!X407)),ISNA(VLOOKUP('Contact Data Entry'!X407,'DO NOT USE_School Picklist'!$D$3:$D$5,1,FALSE))),"Please select a value from the drop-down menu",IF('DO NOT USE_Contact Formulas'!A407,"OK",NA()))</f>
        <v>#N/A</v>
      </c>
      <c r="Y407" s="41"/>
      <c r="Z407" s="41" t="e">
        <f>IF(AND(NOT(ISBLANK('Contact Data Entry'!Z407)),ISNA(VLOOKUP('Contact Data Entry'!Z407,'DO NOT USE_School Picklist'!$G$3:$G$5,1,FALSE))),"Please select a value from the drop-down menu",IF('DO NOT USE_Contact Formulas'!A407,"OK",NA()))</f>
        <v>#N/A</v>
      </c>
      <c r="AA407" s="41"/>
      <c r="AB407" s="41" t="e">
        <f>IF(AND(NOT(ISBLANK('Contact Data Entry'!AB407)),ISNA(VLOOKUP('Contact Data Entry'!AB407,'DO NOT USE_School Picklist'!$H$3:$H$4,1,FALSE))),"Please select a value from the drop-down menu",IF('DO NOT USE_Contact Formulas'!A407,"OK",NA()))</f>
        <v>#N/A</v>
      </c>
      <c r="AC407" s="41" t="e">
        <f ca="1">IF('Contact Data Entry'!AC407&gt;'DO NOT USE_School Picklist'!$C$3,"Test Date cannot be a future date",IF('DO NOT USE_Contact Formulas'!A407,"OK",NA()))</f>
        <v>#N/A</v>
      </c>
      <c r="AD407" s="41" t="e">
        <f>IF(AND(NOT(ISBLANK('Contact Data Entry'!AD407)),ISNA(VLOOKUP('Contact Data Entry'!AD407,'DO NOT USE_School Picklist'!$Q$3:$Q$8,1,FALSE))),"Please select a value from the drop-down menu",IF('DO NOT USE_Contact Formulas'!A407,"OK",NA()))</f>
        <v>#N/A</v>
      </c>
    </row>
    <row r="408" spans="1:30" x14ac:dyDescent="0.25">
      <c r="A408" s="40" t="e">
        <f>IF('DO NOT USE_Contact Formulas'!A408,IF('DO NOT USE_Contact Formulas'!B408,"Not all required fields are completed","OK"),NA())</f>
        <v>#N/A</v>
      </c>
      <c r="B408" s="41" t="e">
        <f>IF(AND('DO NOT USE_Contact Formulas'!A408,ISBLANK('Contact Data Entry'!B408)),"First Name is required",IF(NOT(ISBLANK('Contact Data Entry'!B408)),"OK",NA()))</f>
        <v>#N/A</v>
      </c>
      <c r="C408" s="41" t="e">
        <f>IF(AND('DO NOT USE_Contact Formulas'!A408,ISBLANK('Contact Data Entry'!C408)),"Last Name is required",IF(NOT(ISBLANK('Contact Data Entry'!C408)),"OK",NA()))</f>
        <v>#N/A</v>
      </c>
      <c r="D408" s="41" t="e">
        <f>IF(AND('DO NOT USE_Contact Formulas'!A408,ISBLANK('Contact Data Entry'!D408)),"Birthdate is required",IF(NOT(ISBLANK('Contact Data Entry'!D408)),"OK",NA()))</f>
        <v>#N/A</v>
      </c>
      <c r="E408" s="41" t="e">
        <f>IF(AND('DO NOT USE_Contact Formulas'!A408,ISBLANK('Contact Data Entry'!E408)),"Mobile Phone is required",IF(NOT(ISBLANK('Contact Data Entry'!E408)),IF(AND(ISNUMBER(VALUE('Contact Data Entry'!E408)),LEFT('Contact Data Entry'!E408,1)&lt;&gt;"1",LEN('Contact Data Entry'!E408)=10),"OK","Phone number must be valid format"),NA()))</f>
        <v>#N/A</v>
      </c>
      <c r="F408" s="41" t="e">
        <f>IF(LEN('Contact Data Entry'!F408)&gt;255,"Home Street Address must be less than 255 characters",IF('DO NOT USE_Contact Formulas'!A408,"OK",NA()))</f>
        <v>#N/A</v>
      </c>
      <c r="G408" s="41" t="e">
        <f>IF(LEN('Contact Data Entry'!G408)&gt;40,"City must be less than 40 characters",IF('DO NOT USE_Contact Formulas'!A408,"OK",NA()))</f>
        <v>#N/A</v>
      </c>
      <c r="H408" s="41" t="e">
        <f>IF(AND(NOT(ISBLANK('Contact Data Entry'!H408)),ISNA(VLOOKUP('Contact Data Entry'!H408,'DO NOT USE_School Picklist'!$P$3:$P$52,1,FALSE))),"Please select a value from the drop-down menu",IF('DO NOT USE_Contact Formulas'!A408,"OK",NA()))</f>
        <v>#N/A</v>
      </c>
      <c r="I408" s="41" t="e">
        <f>IF(AND('DO NOT USE_Contact Formulas'!A408,ISBLANK('Contact Data Entry'!I408)),"Zip is required",IF(ISBLANK('Contact Data Entry'!I408),NA(),"OK"))</f>
        <v>#N/A</v>
      </c>
      <c r="J408" s="41" t="e">
        <f>IF(AND('DO NOT USE_Contact Formulas'!A408,ISBLANK('Contact Data Entry'!J408)),"Student or Staff? is required",IF(ISBLANK('Contact Data Entry'!J408),NA(),IF(ISNA(VLOOKUP('Contact Data Entry'!J408,'DO NOT USE_School Picklist'!$B$3:$B$6,1,FALSE)),"Please select a value from the drop-down menu","OK")))</f>
        <v>#N/A</v>
      </c>
      <c r="K408" s="41" t="e">
        <f>IF(AND('Contact Data Entry'!J408='DO NOT USE_School Picklist'!$B$4,ISBLANK('Contact Data Entry'!K408)),"Occupation/Job Title is required if Student or Staff? is Yes, staff/faculty or volunteer",IF('DO NOT USE_Contact Formulas'!A408,"OK",NA()))</f>
        <v>#N/A</v>
      </c>
      <c r="L408" s="41" t="e">
        <f ca="1">IF('Contact Data Entry'!L408&gt;'DO NOT USE_School Picklist'!$C$3,"Date last on school campus/facility cannot be a future date",IF('DO NOT USE_Contact Formulas'!A408,IF(ISBLANK('Contact Data Entry'!L408),"Date last on school campus/facility is required","OK"),NA()))</f>
        <v>#N/A</v>
      </c>
      <c r="M408" s="42" t="e">
        <f ca="1">IF('Contact Data Entry'!M408&gt;'DO NOT USE_School Picklist'!$C$3,"Last Exposure Date cannot be a future date",IF('DO NOT USE_Contact Formulas'!A408,IF(ISBLANK('Contact Data Entry'!M408),"Last Exposure Date is required","OK"),NA()))</f>
        <v>#N/A</v>
      </c>
      <c r="N408" s="42" t="e">
        <f>IF(AND('DO NOT USE_Contact Formulas'!A408,ISBLANK('Contact Data Entry'!N408)),"Specific Place in the Location is required",IF(ISBLANK('Contact Data Entry'!N408),NA(),"OK"))</f>
        <v>#N/A</v>
      </c>
      <c r="O408" s="41" t="e">
        <f>IF(AND(NOT(ISBLANK('Contact Data Entry'!O408)),ISNA(VLOOKUP('Contact Data Entry'!O408,'DO NOT USE_School Picklist'!$L$3:$L$81,1,FALSE))),"Please select a value from the drop-down menu",IF('DO NOT USE_Contact Formulas'!A408,"OK",NA()))</f>
        <v>#N/A</v>
      </c>
      <c r="P408" s="41" t="e">
        <f>IF(AND(NOT(ISBLANK('Contact Data Entry'!P408)),NOT(ISNUMBER(MATCH("*@*.?*",'Contact Data Entry'!P408,0)))),"Email must be in a valid format",IF('DO NOT USE_Contact Formulas'!A408,"OK",NA()))</f>
        <v>#N/A</v>
      </c>
      <c r="Q408" s="41" t="e">
        <f>IF(LEN('Contact Data Entry'!Q408)&gt;50,"Parent/Guardian Name must be less than 50 characters",IF('DO NOT USE_Contact Formulas'!A408,"OK",NA()))</f>
        <v>#N/A</v>
      </c>
      <c r="R408" s="41" t="e">
        <f>IF(NOT(ISBLANK('Contact Data Entry'!R408)),IF(AND(ISNUMBER('Contact Data Entry'!R408),LEFT('Contact Data Entry'!R408,1)&lt;&gt;"1",LEN('Contact Data Entry'!R408)=10),"OK","Phone number must be valid format"),IF('DO NOT USE_Contact Formulas'!A408,"OK",NA()))</f>
        <v>#N/A</v>
      </c>
      <c r="S408" s="41" t="e">
        <f>IF(AND(NOT(ISBLANK('Contact Data Entry'!S408)),ISNA(VLOOKUP('Contact Data Entry'!S408,'DO NOT USE_School Picklist'!$N$3:$N$63,1,FALSE))),"Please select a value from the drop-down menu",IF('DO NOT USE_Contact Formulas'!A408,"OK",NA()))</f>
        <v>#N/A</v>
      </c>
      <c r="T408" s="41" t="e">
        <f>IF(AND(NOT(ISBLANK('Contact Data Entry'!T408)),ISNA(VLOOKUP('Contact Data Entry'!T408,'DO NOT USE_School Picklist'!$E$3:$E$10,1,FALSE))),"Please select a value from the drop-down menu",IF('DO NOT USE_Contact Formulas'!A408,"OK",NA()))</f>
        <v>#N/A</v>
      </c>
      <c r="U408" s="41" t="e">
        <f>IF(AND(NOT(ISBLANK('Contact Data Entry'!U408)),ISNA(VLOOKUP('Contact Data Entry'!U408,'DO NOT USE_School Picklist'!$F$3:$F$16,1,FALSE))),"Please select a value from the drop-down menu",IF('DO NOT USE_Contact Formulas'!A408,"OK",NA()))</f>
        <v>#N/A</v>
      </c>
      <c r="V408" s="41" t="e">
        <f>IF(LEN('Contact Data Entry'!V408)&gt;100,"Classroom(s) must be less than 100 characters",IF('DO NOT USE_Contact Formulas'!A408,"OK",NA()))</f>
        <v>#N/A</v>
      </c>
      <c r="W408" s="41" t="e">
        <f>IF(AND(NOT(ISBLANK('Contact Data Entry'!W408)),ISNA(VLOOKUP('Contact Data Entry'!W408,'DO NOT USE_School Picklist'!$K$3:$K$6,1,FALSE))),"Please select a value from the drop-down menu",IF('DO NOT USE_Contact Formulas'!A408,"OK",NA()))</f>
        <v>#N/A</v>
      </c>
      <c r="X408" s="41" t="e">
        <f>IF(AND(NOT(ISBLANK('Contact Data Entry'!X408)),ISNA(VLOOKUP('Contact Data Entry'!X408,'DO NOT USE_School Picklist'!$D$3:$D$5,1,FALSE))),"Please select a value from the drop-down menu",IF('DO NOT USE_Contact Formulas'!A408,"OK",NA()))</f>
        <v>#N/A</v>
      </c>
      <c r="Y408" s="41"/>
      <c r="Z408" s="41" t="e">
        <f>IF(AND(NOT(ISBLANK('Contact Data Entry'!Z408)),ISNA(VLOOKUP('Contact Data Entry'!Z408,'DO NOT USE_School Picklist'!$G$3:$G$5,1,FALSE))),"Please select a value from the drop-down menu",IF('DO NOT USE_Contact Formulas'!A408,"OK",NA()))</f>
        <v>#N/A</v>
      </c>
      <c r="AA408" s="41"/>
      <c r="AB408" s="41" t="e">
        <f>IF(AND(NOT(ISBLANK('Contact Data Entry'!AB408)),ISNA(VLOOKUP('Contact Data Entry'!AB408,'DO NOT USE_School Picklist'!$H$3:$H$4,1,FALSE))),"Please select a value from the drop-down menu",IF('DO NOT USE_Contact Formulas'!A408,"OK",NA()))</f>
        <v>#N/A</v>
      </c>
      <c r="AC408" s="41" t="e">
        <f ca="1">IF('Contact Data Entry'!AC408&gt;'DO NOT USE_School Picklist'!$C$3,"Test Date cannot be a future date",IF('DO NOT USE_Contact Formulas'!A408,"OK",NA()))</f>
        <v>#N/A</v>
      </c>
      <c r="AD408" s="41" t="e">
        <f>IF(AND(NOT(ISBLANK('Contact Data Entry'!AD408)),ISNA(VLOOKUP('Contact Data Entry'!AD408,'DO NOT USE_School Picklist'!$Q$3:$Q$8,1,FALSE))),"Please select a value from the drop-down menu",IF('DO NOT USE_Contact Formulas'!A408,"OK",NA()))</f>
        <v>#N/A</v>
      </c>
    </row>
    <row r="409" spans="1:30" x14ac:dyDescent="0.25">
      <c r="A409" s="40" t="e">
        <f>IF('DO NOT USE_Contact Formulas'!A409,IF('DO NOT USE_Contact Formulas'!B409,"Not all required fields are completed","OK"),NA())</f>
        <v>#N/A</v>
      </c>
      <c r="B409" s="41" t="e">
        <f>IF(AND('DO NOT USE_Contact Formulas'!A409,ISBLANK('Contact Data Entry'!B409)),"First Name is required",IF(NOT(ISBLANK('Contact Data Entry'!B409)),"OK",NA()))</f>
        <v>#N/A</v>
      </c>
      <c r="C409" s="41" t="e">
        <f>IF(AND('DO NOT USE_Contact Formulas'!A409,ISBLANK('Contact Data Entry'!C409)),"Last Name is required",IF(NOT(ISBLANK('Contact Data Entry'!C409)),"OK",NA()))</f>
        <v>#N/A</v>
      </c>
      <c r="D409" s="41" t="e">
        <f>IF(AND('DO NOT USE_Contact Formulas'!A409,ISBLANK('Contact Data Entry'!D409)),"Birthdate is required",IF(NOT(ISBLANK('Contact Data Entry'!D409)),"OK",NA()))</f>
        <v>#N/A</v>
      </c>
      <c r="E409" s="41" t="e">
        <f>IF(AND('DO NOT USE_Contact Formulas'!A409,ISBLANK('Contact Data Entry'!E409)),"Mobile Phone is required",IF(NOT(ISBLANK('Contact Data Entry'!E409)),IF(AND(ISNUMBER(VALUE('Contact Data Entry'!E409)),LEFT('Contact Data Entry'!E409,1)&lt;&gt;"1",LEN('Contact Data Entry'!E409)=10),"OK","Phone number must be valid format"),NA()))</f>
        <v>#N/A</v>
      </c>
      <c r="F409" s="41" t="e">
        <f>IF(LEN('Contact Data Entry'!F409)&gt;255,"Home Street Address must be less than 255 characters",IF('DO NOT USE_Contact Formulas'!A409,"OK",NA()))</f>
        <v>#N/A</v>
      </c>
      <c r="G409" s="41" t="e">
        <f>IF(LEN('Contact Data Entry'!G409)&gt;40,"City must be less than 40 characters",IF('DO NOT USE_Contact Formulas'!A409,"OK",NA()))</f>
        <v>#N/A</v>
      </c>
      <c r="H409" s="41" t="e">
        <f>IF(AND(NOT(ISBLANK('Contact Data Entry'!H409)),ISNA(VLOOKUP('Contact Data Entry'!H409,'DO NOT USE_School Picklist'!$P$3:$P$52,1,FALSE))),"Please select a value from the drop-down menu",IF('DO NOT USE_Contact Formulas'!A409,"OK",NA()))</f>
        <v>#N/A</v>
      </c>
      <c r="I409" s="41" t="e">
        <f>IF(AND('DO NOT USE_Contact Formulas'!A409,ISBLANK('Contact Data Entry'!I409)),"Zip is required",IF(ISBLANK('Contact Data Entry'!I409),NA(),"OK"))</f>
        <v>#N/A</v>
      </c>
      <c r="J409" s="41" t="e">
        <f>IF(AND('DO NOT USE_Contact Formulas'!A409,ISBLANK('Contact Data Entry'!J409)),"Student or Staff? is required",IF(ISBLANK('Contact Data Entry'!J409),NA(),IF(ISNA(VLOOKUP('Contact Data Entry'!J409,'DO NOT USE_School Picklist'!$B$3:$B$6,1,FALSE)),"Please select a value from the drop-down menu","OK")))</f>
        <v>#N/A</v>
      </c>
      <c r="K409" s="41" t="e">
        <f>IF(AND('Contact Data Entry'!J409='DO NOT USE_School Picklist'!$B$4,ISBLANK('Contact Data Entry'!K409)),"Occupation/Job Title is required if Student or Staff? is Yes, staff/faculty or volunteer",IF('DO NOT USE_Contact Formulas'!A409,"OK",NA()))</f>
        <v>#N/A</v>
      </c>
      <c r="L409" s="41" t="e">
        <f ca="1">IF('Contact Data Entry'!L409&gt;'DO NOT USE_School Picklist'!$C$3,"Date last on school campus/facility cannot be a future date",IF('DO NOT USE_Contact Formulas'!A409,IF(ISBLANK('Contact Data Entry'!L409),"Date last on school campus/facility is required","OK"),NA()))</f>
        <v>#N/A</v>
      </c>
      <c r="M409" s="42" t="e">
        <f ca="1">IF('Contact Data Entry'!M409&gt;'DO NOT USE_School Picklist'!$C$3,"Last Exposure Date cannot be a future date",IF('DO NOT USE_Contact Formulas'!A409,IF(ISBLANK('Contact Data Entry'!M409),"Last Exposure Date is required","OK"),NA()))</f>
        <v>#N/A</v>
      </c>
      <c r="N409" s="42" t="e">
        <f>IF(AND('DO NOT USE_Contact Formulas'!A409,ISBLANK('Contact Data Entry'!N409)),"Specific Place in the Location is required",IF(ISBLANK('Contact Data Entry'!N409),NA(),"OK"))</f>
        <v>#N/A</v>
      </c>
      <c r="O409" s="41" t="e">
        <f>IF(AND(NOT(ISBLANK('Contact Data Entry'!O409)),ISNA(VLOOKUP('Contact Data Entry'!O409,'DO NOT USE_School Picklist'!$L$3:$L$81,1,FALSE))),"Please select a value from the drop-down menu",IF('DO NOT USE_Contact Formulas'!A409,"OK",NA()))</f>
        <v>#N/A</v>
      </c>
      <c r="P409" s="41" t="e">
        <f>IF(AND(NOT(ISBLANK('Contact Data Entry'!P409)),NOT(ISNUMBER(MATCH("*@*.?*",'Contact Data Entry'!P409,0)))),"Email must be in a valid format",IF('DO NOT USE_Contact Formulas'!A409,"OK",NA()))</f>
        <v>#N/A</v>
      </c>
      <c r="Q409" s="41" t="e">
        <f>IF(LEN('Contact Data Entry'!Q409)&gt;50,"Parent/Guardian Name must be less than 50 characters",IF('DO NOT USE_Contact Formulas'!A409,"OK",NA()))</f>
        <v>#N/A</v>
      </c>
      <c r="R409" s="41" t="e">
        <f>IF(NOT(ISBLANK('Contact Data Entry'!R409)),IF(AND(ISNUMBER('Contact Data Entry'!R409),LEFT('Contact Data Entry'!R409,1)&lt;&gt;"1",LEN('Contact Data Entry'!R409)=10),"OK","Phone number must be valid format"),IF('DO NOT USE_Contact Formulas'!A409,"OK",NA()))</f>
        <v>#N/A</v>
      </c>
      <c r="S409" s="41" t="e">
        <f>IF(AND(NOT(ISBLANK('Contact Data Entry'!S409)),ISNA(VLOOKUP('Contact Data Entry'!S409,'DO NOT USE_School Picklist'!$N$3:$N$63,1,FALSE))),"Please select a value from the drop-down menu",IF('DO NOT USE_Contact Formulas'!A409,"OK",NA()))</f>
        <v>#N/A</v>
      </c>
      <c r="T409" s="41" t="e">
        <f>IF(AND(NOT(ISBLANK('Contact Data Entry'!T409)),ISNA(VLOOKUP('Contact Data Entry'!T409,'DO NOT USE_School Picklist'!$E$3:$E$10,1,FALSE))),"Please select a value from the drop-down menu",IF('DO NOT USE_Contact Formulas'!A409,"OK",NA()))</f>
        <v>#N/A</v>
      </c>
      <c r="U409" s="41" t="e">
        <f>IF(AND(NOT(ISBLANK('Contact Data Entry'!U409)),ISNA(VLOOKUP('Contact Data Entry'!U409,'DO NOT USE_School Picklist'!$F$3:$F$16,1,FALSE))),"Please select a value from the drop-down menu",IF('DO NOT USE_Contact Formulas'!A409,"OK",NA()))</f>
        <v>#N/A</v>
      </c>
      <c r="V409" s="41" t="e">
        <f>IF(LEN('Contact Data Entry'!V409)&gt;100,"Classroom(s) must be less than 100 characters",IF('DO NOT USE_Contact Formulas'!A409,"OK",NA()))</f>
        <v>#N/A</v>
      </c>
      <c r="W409" s="41" t="e">
        <f>IF(AND(NOT(ISBLANK('Contact Data Entry'!W409)),ISNA(VLOOKUP('Contact Data Entry'!W409,'DO NOT USE_School Picklist'!$K$3:$K$6,1,FALSE))),"Please select a value from the drop-down menu",IF('DO NOT USE_Contact Formulas'!A409,"OK",NA()))</f>
        <v>#N/A</v>
      </c>
      <c r="X409" s="41" t="e">
        <f>IF(AND(NOT(ISBLANK('Contact Data Entry'!X409)),ISNA(VLOOKUP('Contact Data Entry'!X409,'DO NOT USE_School Picklist'!$D$3:$D$5,1,FALSE))),"Please select a value from the drop-down menu",IF('DO NOT USE_Contact Formulas'!A409,"OK",NA()))</f>
        <v>#N/A</v>
      </c>
      <c r="Y409" s="41"/>
      <c r="Z409" s="41" t="e">
        <f>IF(AND(NOT(ISBLANK('Contact Data Entry'!Z409)),ISNA(VLOOKUP('Contact Data Entry'!Z409,'DO NOT USE_School Picklist'!$G$3:$G$5,1,FALSE))),"Please select a value from the drop-down menu",IF('DO NOT USE_Contact Formulas'!A409,"OK",NA()))</f>
        <v>#N/A</v>
      </c>
      <c r="AA409" s="41"/>
      <c r="AB409" s="41" t="e">
        <f>IF(AND(NOT(ISBLANK('Contact Data Entry'!AB409)),ISNA(VLOOKUP('Contact Data Entry'!AB409,'DO NOT USE_School Picklist'!$H$3:$H$4,1,FALSE))),"Please select a value from the drop-down menu",IF('DO NOT USE_Contact Formulas'!A409,"OK",NA()))</f>
        <v>#N/A</v>
      </c>
      <c r="AC409" s="41" t="e">
        <f ca="1">IF('Contact Data Entry'!AC409&gt;'DO NOT USE_School Picklist'!$C$3,"Test Date cannot be a future date",IF('DO NOT USE_Contact Formulas'!A409,"OK",NA()))</f>
        <v>#N/A</v>
      </c>
      <c r="AD409" s="41" t="e">
        <f>IF(AND(NOT(ISBLANK('Contact Data Entry'!AD409)),ISNA(VLOOKUP('Contact Data Entry'!AD409,'DO NOT USE_School Picklist'!$Q$3:$Q$8,1,FALSE))),"Please select a value from the drop-down menu",IF('DO NOT USE_Contact Formulas'!A409,"OK",NA()))</f>
        <v>#N/A</v>
      </c>
    </row>
    <row r="410" spans="1:30" x14ac:dyDescent="0.25">
      <c r="A410" s="40" t="e">
        <f>IF('DO NOT USE_Contact Formulas'!A410,IF('DO NOT USE_Contact Formulas'!B410,"Not all required fields are completed","OK"),NA())</f>
        <v>#N/A</v>
      </c>
      <c r="B410" s="41" t="e">
        <f>IF(AND('DO NOT USE_Contact Formulas'!A410,ISBLANK('Contact Data Entry'!B410)),"First Name is required",IF(NOT(ISBLANK('Contact Data Entry'!B410)),"OK",NA()))</f>
        <v>#N/A</v>
      </c>
      <c r="C410" s="41" t="e">
        <f>IF(AND('DO NOT USE_Contact Formulas'!A410,ISBLANK('Contact Data Entry'!C410)),"Last Name is required",IF(NOT(ISBLANK('Contact Data Entry'!C410)),"OK",NA()))</f>
        <v>#N/A</v>
      </c>
      <c r="D410" s="41" t="e">
        <f>IF(AND('DO NOT USE_Contact Formulas'!A410,ISBLANK('Contact Data Entry'!D410)),"Birthdate is required",IF(NOT(ISBLANK('Contact Data Entry'!D410)),"OK",NA()))</f>
        <v>#N/A</v>
      </c>
      <c r="E410" s="41" t="e">
        <f>IF(AND('DO NOT USE_Contact Formulas'!A410,ISBLANK('Contact Data Entry'!E410)),"Mobile Phone is required",IF(NOT(ISBLANK('Contact Data Entry'!E410)),IF(AND(ISNUMBER(VALUE('Contact Data Entry'!E410)),LEFT('Contact Data Entry'!E410,1)&lt;&gt;"1",LEN('Contact Data Entry'!E410)=10),"OK","Phone number must be valid format"),NA()))</f>
        <v>#N/A</v>
      </c>
      <c r="F410" s="41" t="e">
        <f>IF(LEN('Contact Data Entry'!F410)&gt;255,"Home Street Address must be less than 255 characters",IF('DO NOT USE_Contact Formulas'!A410,"OK",NA()))</f>
        <v>#N/A</v>
      </c>
      <c r="G410" s="41" t="e">
        <f>IF(LEN('Contact Data Entry'!G410)&gt;40,"City must be less than 40 characters",IF('DO NOT USE_Contact Formulas'!A410,"OK",NA()))</f>
        <v>#N/A</v>
      </c>
      <c r="H410" s="41" t="e">
        <f>IF(AND(NOT(ISBLANK('Contact Data Entry'!H410)),ISNA(VLOOKUP('Contact Data Entry'!H410,'DO NOT USE_School Picklist'!$P$3:$P$52,1,FALSE))),"Please select a value from the drop-down menu",IF('DO NOT USE_Contact Formulas'!A410,"OK",NA()))</f>
        <v>#N/A</v>
      </c>
      <c r="I410" s="41" t="e">
        <f>IF(AND('DO NOT USE_Contact Formulas'!A410,ISBLANK('Contact Data Entry'!I410)),"Zip is required",IF(ISBLANK('Contact Data Entry'!I410),NA(),"OK"))</f>
        <v>#N/A</v>
      </c>
      <c r="J410" s="41" t="e">
        <f>IF(AND('DO NOT USE_Contact Formulas'!A410,ISBLANK('Contact Data Entry'!J410)),"Student or Staff? is required",IF(ISBLANK('Contact Data Entry'!J410),NA(),IF(ISNA(VLOOKUP('Contact Data Entry'!J410,'DO NOT USE_School Picklist'!$B$3:$B$6,1,FALSE)),"Please select a value from the drop-down menu","OK")))</f>
        <v>#N/A</v>
      </c>
      <c r="K410" s="41" t="e">
        <f>IF(AND('Contact Data Entry'!J410='DO NOT USE_School Picklist'!$B$4,ISBLANK('Contact Data Entry'!K410)),"Occupation/Job Title is required if Student or Staff? is Yes, staff/faculty or volunteer",IF('DO NOT USE_Contact Formulas'!A410,"OK",NA()))</f>
        <v>#N/A</v>
      </c>
      <c r="L410" s="41" t="e">
        <f ca="1">IF('Contact Data Entry'!L410&gt;'DO NOT USE_School Picklist'!$C$3,"Date last on school campus/facility cannot be a future date",IF('DO NOT USE_Contact Formulas'!A410,IF(ISBLANK('Contact Data Entry'!L410),"Date last on school campus/facility is required","OK"),NA()))</f>
        <v>#N/A</v>
      </c>
      <c r="M410" s="42" t="e">
        <f ca="1">IF('Contact Data Entry'!M410&gt;'DO NOT USE_School Picklist'!$C$3,"Last Exposure Date cannot be a future date",IF('DO NOT USE_Contact Formulas'!A410,IF(ISBLANK('Contact Data Entry'!M410),"Last Exposure Date is required","OK"),NA()))</f>
        <v>#N/A</v>
      </c>
      <c r="N410" s="42" t="e">
        <f>IF(AND('DO NOT USE_Contact Formulas'!A410,ISBLANK('Contact Data Entry'!N410)),"Specific Place in the Location is required",IF(ISBLANK('Contact Data Entry'!N410),NA(),"OK"))</f>
        <v>#N/A</v>
      </c>
      <c r="O410" s="41" t="e">
        <f>IF(AND(NOT(ISBLANK('Contact Data Entry'!O410)),ISNA(VLOOKUP('Contact Data Entry'!O410,'DO NOT USE_School Picklist'!$L$3:$L$81,1,FALSE))),"Please select a value from the drop-down menu",IF('DO NOT USE_Contact Formulas'!A410,"OK",NA()))</f>
        <v>#N/A</v>
      </c>
      <c r="P410" s="41" t="e">
        <f>IF(AND(NOT(ISBLANK('Contact Data Entry'!P410)),NOT(ISNUMBER(MATCH("*@*.?*",'Contact Data Entry'!P410,0)))),"Email must be in a valid format",IF('DO NOT USE_Contact Formulas'!A410,"OK",NA()))</f>
        <v>#N/A</v>
      </c>
      <c r="Q410" s="41" t="e">
        <f>IF(LEN('Contact Data Entry'!Q410)&gt;50,"Parent/Guardian Name must be less than 50 characters",IF('DO NOT USE_Contact Formulas'!A410,"OK",NA()))</f>
        <v>#N/A</v>
      </c>
      <c r="R410" s="41" t="e">
        <f>IF(NOT(ISBLANK('Contact Data Entry'!R410)),IF(AND(ISNUMBER('Contact Data Entry'!R410),LEFT('Contact Data Entry'!R410,1)&lt;&gt;"1",LEN('Contact Data Entry'!R410)=10),"OK","Phone number must be valid format"),IF('DO NOT USE_Contact Formulas'!A410,"OK",NA()))</f>
        <v>#N/A</v>
      </c>
      <c r="S410" s="41" t="e">
        <f>IF(AND(NOT(ISBLANK('Contact Data Entry'!S410)),ISNA(VLOOKUP('Contact Data Entry'!S410,'DO NOT USE_School Picklist'!$N$3:$N$63,1,FALSE))),"Please select a value from the drop-down menu",IF('DO NOT USE_Contact Formulas'!A410,"OK",NA()))</f>
        <v>#N/A</v>
      </c>
      <c r="T410" s="41" t="e">
        <f>IF(AND(NOT(ISBLANK('Contact Data Entry'!T410)),ISNA(VLOOKUP('Contact Data Entry'!T410,'DO NOT USE_School Picklist'!$E$3:$E$10,1,FALSE))),"Please select a value from the drop-down menu",IF('DO NOT USE_Contact Formulas'!A410,"OK",NA()))</f>
        <v>#N/A</v>
      </c>
      <c r="U410" s="41" t="e">
        <f>IF(AND(NOT(ISBLANK('Contact Data Entry'!U410)),ISNA(VLOOKUP('Contact Data Entry'!U410,'DO NOT USE_School Picklist'!$F$3:$F$16,1,FALSE))),"Please select a value from the drop-down menu",IF('DO NOT USE_Contact Formulas'!A410,"OK",NA()))</f>
        <v>#N/A</v>
      </c>
      <c r="V410" s="41" t="e">
        <f>IF(LEN('Contact Data Entry'!V410)&gt;100,"Classroom(s) must be less than 100 characters",IF('DO NOT USE_Contact Formulas'!A410,"OK",NA()))</f>
        <v>#N/A</v>
      </c>
      <c r="W410" s="41" t="e">
        <f>IF(AND(NOT(ISBLANK('Contact Data Entry'!W410)),ISNA(VLOOKUP('Contact Data Entry'!W410,'DO NOT USE_School Picklist'!$K$3:$K$6,1,FALSE))),"Please select a value from the drop-down menu",IF('DO NOT USE_Contact Formulas'!A410,"OK",NA()))</f>
        <v>#N/A</v>
      </c>
      <c r="X410" s="41" t="e">
        <f>IF(AND(NOT(ISBLANK('Contact Data Entry'!X410)),ISNA(VLOOKUP('Contact Data Entry'!X410,'DO NOT USE_School Picklist'!$D$3:$D$5,1,FALSE))),"Please select a value from the drop-down menu",IF('DO NOT USE_Contact Formulas'!A410,"OK",NA()))</f>
        <v>#N/A</v>
      </c>
      <c r="Y410" s="41"/>
      <c r="Z410" s="41" t="e">
        <f>IF(AND(NOT(ISBLANK('Contact Data Entry'!Z410)),ISNA(VLOOKUP('Contact Data Entry'!Z410,'DO NOT USE_School Picklist'!$G$3:$G$5,1,FALSE))),"Please select a value from the drop-down menu",IF('DO NOT USE_Contact Formulas'!A410,"OK",NA()))</f>
        <v>#N/A</v>
      </c>
      <c r="AA410" s="41"/>
      <c r="AB410" s="41" t="e">
        <f>IF(AND(NOT(ISBLANK('Contact Data Entry'!AB410)),ISNA(VLOOKUP('Contact Data Entry'!AB410,'DO NOT USE_School Picklist'!$H$3:$H$4,1,FALSE))),"Please select a value from the drop-down menu",IF('DO NOT USE_Contact Formulas'!A410,"OK",NA()))</f>
        <v>#N/A</v>
      </c>
      <c r="AC410" s="41" t="e">
        <f ca="1">IF('Contact Data Entry'!AC410&gt;'DO NOT USE_School Picklist'!$C$3,"Test Date cannot be a future date",IF('DO NOT USE_Contact Formulas'!A410,"OK",NA()))</f>
        <v>#N/A</v>
      </c>
      <c r="AD410" s="41" t="e">
        <f>IF(AND(NOT(ISBLANK('Contact Data Entry'!AD410)),ISNA(VLOOKUP('Contact Data Entry'!AD410,'DO NOT USE_School Picklist'!$Q$3:$Q$8,1,FALSE))),"Please select a value from the drop-down menu",IF('DO NOT USE_Contact Formulas'!A410,"OK",NA()))</f>
        <v>#N/A</v>
      </c>
    </row>
    <row r="411" spans="1:30" x14ac:dyDescent="0.25">
      <c r="A411" s="40" t="e">
        <f>IF('DO NOT USE_Contact Formulas'!A411,IF('DO NOT USE_Contact Formulas'!B411,"Not all required fields are completed","OK"),NA())</f>
        <v>#N/A</v>
      </c>
      <c r="B411" s="41" t="e">
        <f>IF(AND('DO NOT USE_Contact Formulas'!A411,ISBLANK('Contact Data Entry'!B411)),"First Name is required",IF(NOT(ISBLANK('Contact Data Entry'!B411)),"OK",NA()))</f>
        <v>#N/A</v>
      </c>
      <c r="C411" s="41" t="e">
        <f>IF(AND('DO NOT USE_Contact Formulas'!A411,ISBLANK('Contact Data Entry'!C411)),"Last Name is required",IF(NOT(ISBLANK('Contact Data Entry'!C411)),"OK",NA()))</f>
        <v>#N/A</v>
      </c>
      <c r="D411" s="41" t="e">
        <f>IF(AND('DO NOT USE_Contact Formulas'!A411,ISBLANK('Contact Data Entry'!D411)),"Birthdate is required",IF(NOT(ISBLANK('Contact Data Entry'!D411)),"OK",NA()))</f>
        <v>#N/A</v>
      </c>
      <c r="E411" s="41" t="e">
        <f>IF(AND('DO NOT USE_Contact Formulas'!A411,ISBLANK('Contact Data Entry'!E411)),"Mobile Phone is required",IF(NOT(ISBLANK('Contact Data Entry'!E411)),IF(AND(ISNUMBER(VALUE('Contact Data Entry'!E411)),LEFT('Contact Data Entry'!E411,1)&lt;&gt;"1",LEN('Contact Data Entry'!E411)=10),"OK","Phone number must be valid format"),NA()))</f>
        <v>#N/A</v>
      </c>
      <c r="F411" s="41" t="e">
        <f>IF(LEN('Contact Data Entry'!F411)&gt;255,"Home Street Address must be less than 255 characters",IF('DO NOT USE_Contact Formulas'!A411,"OK",NA()))</f>
        <v>#N/A</v>
      </c>
      <c r="G411" s="41" t="e">
        <f>IF(LEN('Contact Data Entry'!G411)&gt;40,"City must be less than 40 characters",IF('DO NOT USE_Contact Formulas'!A411,"OK",NA()))</f>
        <v>#N/A</v>
      </c>
      <c r="H411" s="41" t="e">
        <f>IF(AND(NOT(ISBLANK('Contact Data Entry'!H411)),ISNA(VLOOKUP('Contact Data Entry'!H411,'DO NOT USE_School Picklist'!$P$3:$P$52,1,FALSE))),"Please select a value from the drop-down menu",IF('DO NOT USE_Contact Formulas'!A411,"OK",NA()))</f>
        <v>#N/A</v>
      </c>
      <c r="I411" s="41" t="e">
        <f>IF(AND('DO NOT USE_Contact Formulas'!A411,ISBLANK('Contact Data Entry'!I411)),"Zip is required",IF(ISBLANK('Contact Data Entry'!I411),NA(),"OK"))</f>
        <v>#N/A</v>
      </c>
      <c r="J411" s="41" t="e">
        <f>IF(AND('DO NOT USE_Contact Formulas'!A411,ISBLANK('Contact Data Entry'!J411)),"Student or Staff? is required",IF(ISBLANK('Contact Data Entry'!J411),NA(),IF(ISNA(VLOOKUP('Contact Data Entry'!J411,'DO NOT USE_School Picklist'!$B$3:$B$6,1,FALSE)),"Please select a value from the drop-down menu","OK")))</f>
        <v>#N/A</v>
      </c>
      <c r="K411" s="41" t="e">
        <f>IF(AND('Contact Data Entry'!J411='DO NOT USE_School Picklist'!$B$4,ISBLANK('Contact Data Entry'!K411)),"Occupation/Job Title is required if Student or Staff? is Yes, staff/faculty or volunteer",IF('DO NOT USE_Contact Formulas'!A411,"OK",NA()))</f>
        <v>#N/A</v>
      </c>
      <c r="L411" s="41" t="e">
        <f ca="1">IF('Contact Data Entry'!L411&gt;'DO NOT USE_School Picklist'!$C$3,"Date last on school campus/facility cannot be a future date",IF('DO NOT USE_Contact Formulas'!A411,IF(ISBLANK('Contact Data Entry'!L411),"Date last on school campus/facility is required","OK"),NA()))</f>
        <v>#N/A</v>
      </c>
      <c r="M411" s="42" t="e">
        <f ca="1">IF('Contact Data Entry'!M411&gt;'DO NOT USE_School Picklist'!$C$3,"Last Exposure Date cannot be a future date",IF('DO NOT USE_Contact Formulas'!A411,IF(ISBLANK('Contact Data Entry'!M411),"Last Exposure Date is required","OK"),NA()))</f>
        <v>#N/A</v>
      </c>
      <c r="N411" s="42" t="e">
        <f>IF(AND('DO NOT USE_Contact Formulas'!A411,ISBLANK('Contact Data Entry'!N411)),"Specific Place in the Location is required",IF(ISBLANK('Contact Data Entry'!N411),NA(),"OK"))</f>
        <v>#N/A</v>
      </c>
      <c r="O411" s="41" t="e">
        <f>IF(AND(NOT(ISBLANK('Contact Data Entry'!O411)),ISNA(VLOOKUP('Contact Data Entry'!O411,'DO NOT USE_School Picklist'!$L$3:$L$81,1,FALSE))),"Please select a value from the drop-down menu",IF('DO NOT USE_Contact Formulas'!A411,"OK",NA()))</f>
        <v>#N/A</v>
      </c>
      <c r="P411" s="41" t="e">
        <f>IF(AND(NOT(ISBLANK('Contact Data Entry'!P411)),NOT(ISNUMBER(MATCH("*@*.?*",'Contact Data Entry'!P411,0)))),"Email must be in a valid format",IF('DO NOT USE_Contact Formulas'!A411,"OK",NA()))</f>
        <v>#N/A</v>
      </c>
      <c r="Q411" s="41" t="e">
        <f>IF(LEN('Contact Data Entry'!Q411)&gt;50,"Parent/Guardian Name must be less than 50 characters",IF('DO NOT USE_Contact Formulas'!A411,"OK",NA()))</f>
        <v>#N/A</v>
      </c>
      <c r="R411" s="41" t="e">
        <f>IF(NOT(ISBLANK('Contact Data Entry'!R411)),IF(AND(ISNUMBER('Contact Data Entry'!R411),LEFT('Contact Data Entry'!R411,1)&lt;&gt;"1",LEN('Contact Data Entry'!R411)=10),"OK","Phone number must be valid format"),IF('DO NOT USE_Contact Formulas'!A411,"OK",NA()))</f>
        <v>#N/A</v>
      </c>
      <c r="S411" s="41" t="e">
        <f>IF(AND(NOT(ISBLANK('Contact Data Entry'!S411)),ISNA(VLOOKUP('Contact Data Entry'!S411,'DO NOT USE_School Picklist'!$N$3:$N$63,1,FALSE))),"Please select a value from the drop-down menu",IF('DO NOT USE_Contact Formulas'!A411,"OK",NA()))</f>
        <v>#N/A</v>
      </c>
      <c r="T411" s="41" t="e">
        <f>IF(AND(NOT(ISBLANK('Contact Data Entry'!T411)),ISNA(VLOOKUP('Contact Data Entry'!T411,'DO NOT USE_School Picklist'!$E$3:$E$10,1,FALSE))),"Please select a value from the drop-down menu",IF('DO NOT USE_Contact Formulas'!A411,"OK",NA()))</f>
        <v>#N/A</v>
      </c>
      <c r="U411" s="41" t="e">
        <f>IF(AND(NOT(ISBLANK('Contact Data Entry'!U411)),ISNA(VLOOKUP('Contact Data Entry'!U411,'DO NOT USE_School Picklist'!$F$3:$F$16,1,FALSE))),"Please select a value from the drop-down menu",IF('DO NOT USE_Contact Formulas'!A411,"OK",NA()))</f>
        <v>#N/A</v>
      </c>
      <c r="V411" s="41" t="e">
        <f>IF(LEN('Contact Data Entry'!V411)&gt;100,"Classroom(s) must be less than 100 characters",IF('DO NOT USE_Contact Formulas'!A411,"OK",NA()))</f>
        <v>#N/A</v>
      </c>
      <c r="W411" s="41" t="e">
        <f>IF(AND(NOT(ISBLANK('Contact Data Entry'!W411)),ISNA(VLOOKUP('Contact Data Entry'!W411,'DO NOT USE_School Picklist'!$K$3:$K$6,1,FALSE))),"Please select a value from the drop-down menu",IF('DO NOT USE_Contact Formulas'!A411,"OK",NA()))</f>
        <v>#N/A</v>
      </c>
      <c r="X411" s="41" t="e">
        <f>IF(AND(NOT(ISBLANK('Contact Data Entry'!X411)),ISNA(VLOOKUP('Contact Data Entry'!X411,'DO NOT USE_School Picklist'!$D$3:$D$5,1,FALSE))),"Please select a value from the drop-down menu",IF('DO NOT USE_Contact Formulas'!A411,"OK",NA()))</f>
        <v>#N/A</v>
      </c>
      <c r="Y411" s="41"/>
      <c r="Z411" s="41" t="e">
        <f>IF(AND(NOT(ISBLANK('Contact Data Entry'!Z411)),ISNA(VLOOKUP('Contact Data Entry'!Z411,'DO NOT USE_School Picklist'!$G$3:$G$5,1,FALSE))),"Please select a value from the drop-down menu",IF('DO NOT USE_Contact Formulas'!A411,"OK",NA()))</f>
        <v>#N/A</v>
      </c>
      <c r="AA411" s="41"/>
      <c r="AB411" s="41" t="e">
        <f>IF(AND(NOT(ISBLANK('Contact Data Entry'!AB411)),ISNA(VLOOKUP('Contact Data Entry'!AB411,'DO NOT USE_School Picklist'!$H$3:$H$4,1,FALSE))),"Please select a value from the drop-down menu",IF('DO NOT USE_Contact Formulas'!A411,"OK",NA()))</f>
        <v>#N/A</v>
      </c>
      <c r="AC411" s="41" t="e">
        <f ca="1">IF('Contact Data Entry'!AC411&gt;'DO NOT USE_School Picklist'!$C$3,"Test Date cannot be a future date",IF('DO NOT USE_Contact Formulas'!A411,"OK",NA()))</f>
        <v>#N/A</v>
      </c>
      <c r="AD411" s="41" t="e">
        <f>IF(AND(NOT(ISBLANK('Contact Data Entry'!AD411)),ISNA(VLOOKUP('Contact Data Entry'!AD411,'DO NOT USE_School Picklist'!$Q$3:$Q$8,1,FALSE))),"Please select a value from the drop-down menu",IF('DO NOT USE_Contact Formulas'!A411,"OK",NA()))</f>
        <v>#N/A</v>
      </c>
    </row>
    <row r="412" spans="1:30" x14ac:dyDescent="0.25">
      <c r="A412" s="40" t="e">
        <f>IF('DO NOT USE_Contact Formulas'!A412,IF('DO NOT USE_Contact Formulas'!B412,"Not all required fields are completed","OK"),NA())</f>
        <v>#N/A</v>
      </c>
      <c r="B412" s="41" t="e">
        <f>IF(AND('DO NOT USE_Contact Formulas'!A412,ISBLANK('Contact Data Entry'!B412)),"First Name is required",IF(NOT(ISBLANK('Contact Data Entry'!B412)),"OK",NA()))</f>
        <v>#N/A</v>
      </c>
      <c r="C412" s="41" t="e">
        <f>IF(AND('DO NOT USE_Contact Formulas'!A412,ISBLANK('Contact Data Entry'!C412)),"Last Name is required",IF(NOT(ISBLANK('Contact Data Entry'!C412)),"OK",NA()))</f>
        <v>#N/A</v>
      </c>
      <c r="D412" s="41" t="e">
        <f>IF(AND('DO NOT USE_Contact Formulas'!A412,ISBLANK('Contact Data Entry'!D412)),"Birthdate is required",IF(NOT(ISBLANK('Contact Data Entry'!D412)),"OK",NA()))</f>
        <v>#N/A</v>
      </c>
      <c r="E412" s="41" t="e">
        <f>IF(AND('DO NOT USE_Contact Formulas'!A412,ISBLANK('Contact Data Entry'!E412)),"Mobile Phone is required",IF(NOT(ISBLANK('Contact Data Entry'!E412)),IF(AND(ISNUMBER(VALUE('Contact Data Entry'!E412)),LEFT('Contact Data Entry'!E412,1)&lt;&gt;"1",LEN('Contact Data Entry'!E412)=10),"OK","Phone number must be valid format"),NA()))</f>
        <v>#N/A</v>
      </c>
      <c r="F412" s="41" t="e">
        <f>IF(LEN('Contact Data Entry'!F412)&gt;255,"Home Street Address must be less than 255 characters",IF('DO NOT USE_Contact Formulas'!A412,"OK",NA()))</f>
        <v>#N/A</v>
      </c>
      <c r="G412" s="41" t="e">
        <f>IF(LEN('Contact Data Entry'!G412)&gt;40,"City must be less than 40 characters",IF('DO NOT USE_Contact Formulas'!A412,"OK",NA()))</f>
        <v>#N/A</v>
      </c>
      <c r="H412" s="41" t="e">
        <f>IF(AND(NOT(ISBLANK('Contact Data Entry'!H412)),ISNA(VLOOKUP('Contact Data Entry'!H412,'DO NOT USE_School Picklist'!$P$3:$P$52,1,FALSE))),"Please select a value from the drop-down menu",IF('DO NOT USE_Contact Formulas'!A412,"OK",NA()))</f>
        <v>#N/A</v>
      </c>
      <c r="I412" s="41" t="e">
        <f>IF(AND('DO NOT USE_Contact Formulas'!A412,ISBLANK('Contact Data Entry'!I412)),"Zip is required",IF(ISBLANK('Contact Data Entry'!I412),NA(),"OK"))</f>
        <v>#N/A</v>
      </c>
      <c r="J412" s="41" t="e">
        <f>IF(AND('DO NOT USE_Contact Formulas'!A412,ISBLANK('Contact Data Entry'!J412)),"Student or Staff? is required",IF(ISBLANK('Contact Data Entry'!J412),NA(),IF(ISNA(VLOOKUP('Contact Data Entry'!J412,'DO NOT USE_School Picklist'!$B$3:$B$6,1,FALSE)),"Please select a value from the drop-down menu","OK")))</f>
        <v>#N/A</v>
      </c>
      <c r="K412" s="41" t="e">
        <f>IF(AND('Contact Data Entry'!J412='DO NOT USE_School Picklist'!$B$4,ISBLANK('Contact Data Entry'!K412)),"Occupation/Job Title is required if Student or Staff? is Yes, staff/faculty or volunteer",IF('DO NOT USE_Contact Formulas'!A412,"OK",NA()))</f>
        <v>#N/A</v>
      </c>
      <c r="L412" s="41" t="e">
        <f ca="1">IF('Contact Data Entry'!L412&gt;'DO NOT USE_School Picklist'!$C$3,"Date last on school campus/facility cannot be a future date",IF('DO NOT USE_Contact Formulas'!A412,IF(ISBLANK('Contact Data Entry'!L412),"Date last on school campus/facility is required","OK"),NA()))</f>
        <v>#N/A</v>
      </c>
      <c r="M412" s="42" t="e">
        <f ca="1">IF('Contact Data Entry'!M412&gt;'DO NOT USE_School Picklist'!$C$3,"Last Exposure Date cannot be a future date",IF('DO NOT USE_Contact Formulas'!A412,IF(ISBLANK('Contact Data Entry'!M412),"Last Exposure Date is required","OK"),NA()))</f>
        <v>#N/A</v>
      </c>
      <c r="N412" s="42" t="e">
        <f>IF(AND('DO NOT USE_Contact Formulas'!A412,ISBLANK('Contact Data Entry'!N412)),"Specific Place in the Location is required",IF(ISBLANK('Contact Data Entry'!N412),NA(),"OK"))</f>
        <v>#N/A</v>
      </c>
      <c r="O412" s="41" t="e">
        <f>IF(AND(NOT(ISBLANK('Contact Data Entry'!O412)),ISNA(VLOOKUP('Contact Data Entry'!O412,'DO NOT USE_School Picklist'!$L$3:$L$81,1,FALSE))),"Please select a value from the drop-down menu",IF('DO NOT USE_Contact Formulas'!A412,"OK",NA()))</f>
        <v>#N/A</v>
      </c>
      <c r="P412" s="41" t="e">
        <f>IF(AND(NOT(ISBLANK('Contact Data Entry'!P412)),NOT(ISNUMBER(MATCH("*@*.?*",'Contact Data Entry'!P412,0)))),"Email must be in a valid format",IF('DO NOT USE_Contact Formulas'!A412,"OK",NA()))</f>
        <v>#N/A</v>
      </c>
      <c r="Q412" s="41" t="e">
        <f>IF(LEN('Contact Data Entry'!Q412)&gt;50,"Parent/Guardian Name must be less than 50 characters",IF('DO NOT USE_Contact Formulas'!A412,"OK",NA()))</f>
        <v>#N/A</v>
      </c>
      <c r="R412" s="41" t="e">
        <f>IF(NOT(ISBLANK('Contact Data Entry'!R412)),IF(AND(ISNUMBER('Contact Data Entry'!R412),LEFT('Contact Data Entry'!R412,1)&lt;&gt;"1",LEN('Contact Data Entry'!R412)=10),"OK","Phone number must be valid format"),IF('DO NOT USE_Contact Formulas'!A412,"OK",NA()))</f>
        <v>#N/A</v>
      </c>
      <c r="S412" s="41" t="e">
        <f>IF(AND(NOT(ISBLANK('Contact Data Entry'!S412)),ISNA(VLOOKUP('Contact Data Entry'!S412,'DO NOT USE_School Picklist'!$N$3:$N$63,1,FALSE))),"Please select a value from the drop-down menu",IF('DO NOT USE_Contact Formulas'!A412,"OK",NA()))</f>
        <v>#N/A</v>
      </c>
      <c r="T412" s="41" t="e">
        <f>IF(AND(NOT(ISBLANK('Contact Data Entry'!T412)),ISNA(VLOOKUP('Contact Data Entry'!T412,'DO NOT USE_School Picklist'!$E$3:$E$10,1,FALSE))),"Please select a value from the drop-down menu",IF('DO NOT USE_Contact Formulas'!A412,"OK",NA()))</f>
        <v>#N/A</v>
      </c>
      <c r="U412" s="41" t="e">
        <f>IF(AND(NOT(ISBLANK('Contact Data Entry'!U412)),ISNA(VLOOKUP('Contact Data Entry'!U412,'DO NOT USE_School Picklist'!$F$3:$F$16,1,FALSE))),"Please select a value from the drop-down menu",IF('DO NOT USE_Contact Formulas'!A412,"OK",NA()))</f>
        <v>#N/A</v>
      </c>
      <c r="V412" s="41" t="e">
        <f>IF(LEN('Contact Data Entry'!V412)&gt;100,"Classroom(s) must be less than 100 characters",IF('DO NOT USE_Contact Formulas'!A412,"OK",NA()))</f>
        <v>#N/A</v>
      </c>
      <c r="W412" s="41" t="e">
        <f>IF(AND(NOT(ISBLANK('Contact Data Entry'!W412)),ISNA(VLOOKUP('Contact Data Entry'!W412,'DO NOT USE_School Picklist'!$K$3:$K$6,1,FALSE))),"Please select a value from the drop-down menu",IF('DO NOT USE_Contact Formulas'!A412,"OK",NA()))</f>
        <v>#N/A</v>
      </c>
      <c r="X412" s="41" t="e">
        <f>IF(AND(NOT(ISBLANK('Contact Data Entry'!X412)),ISNA(VLOOKUP('Contact Data Entry'!X412,'DO NOT USE_School Picklist'!$D$3:$D$5,1,FALSE))),"Please select a value from the drop-down menu",IF('DO NOT USE_Contact Formulas'!A412,"OK",NA()))</f>
        <v>#N/A</v>
      </c>
      <c r="Y412" s="41"/>
      <c r="Z412" s="41" t="e">
        <f>IF(AND(NOT(ISBLANK('Contact Data Entry'!Z412)),ISNA(VLOOKUP('Contact Data Entry'!Z412,'DO NOT USE_School Picklist'!$G$3:$G$5,1,FALSE))),"Please select a value from the drop-down menu",IF('DO NOT USE_Contact Formulas'!A412,"OK",NA()))</f>
        <v>#N/A</v>
      </c>
      <c r="AA412" s="41"/>
      <c r="AB412" s="41" t="e">
        <f>IF(AND(NOT(ISBLANK('Contact Data Entry'!AB412)),ISNA(VLOOKUP('Contact Data Entry'!AB412,'DO NOT USE_School Picklist'!$H$3:$H$4,1,FALSE))),"Please select a value from the drop-down menu",IF('DO NOT USE_Contact Formulas'!A412,"OK",NA()))</f>
        <v>#N/A</v>
      </c>
      <c r="AC412" s="41" t="e">
        <f ca="1">IF('Contact Data Entry'!AC412&gt;'DO NOT USE_School Picklist'!$C$3,"Test Date cannot be a future date",IF('DO NOT USE_Contact Formulas'!A412,"OK",NA()))</f>
        <v>#N/A</v>
      </c>
      <c r="AD412" s="41" t="e">
        <f>IF(AND(NOT(ISBLANK('Contact Data Entry'!AD412)),ISNA(VLOOKUP('Contact Data Entry'!AD412,'DO NOT USE_School Picklist'!$Q$3:$Q$8,1,FALSE))),"Please select a value from the drop-down menu",IF('DO NOT USE_Contact Formulas'!A412,"OK",NA()))</f>
        <v>#N/A</v>
      </c>
    </row>
    <row r="413" spans="1:30" x14ac:dyDescent="0.25">
      <c r="A413" s="40" t="e">
        <f>IF('DO NOT USE_Contact Formulas'!A413,IF('DO NOT USE_Contact Formulas'!B413,"Not all required fields are completed","OK"),NA())</f>
        <v>#N/A</v>
      </c>
      <c r="B413" s="41" t="e">
        <f>IF(AND('DO NOT USE_Contact Formulas'!A413,ISBLANK('Contact Data Entry'!B413)),"First Name is required",IF(NOT(ISBLANK('Contact Data Entry'!B413)),"OK",NA()))</f>
        <v>#N/A</v>
      </c>
      <c r="C413" s="41" t="e">
        <f>IF(AND('DO NOT USE_Contact Formulas'!A413,ISBLANK('Contact Data Entry'!C413)),"Last Name is required",IF(NOT(ISBLANK('Contact Data Entry'!C413)),"OK",NA()))</f>
        <v>#N/A</v>
      </c>
      <c r="D413" s="41" t="e">
        <f>IF(AND('DO NOT USE_Contact Formulas'!A413,ISBLANK('Contact Data Entry'!D413)),"Birthdate is required",IF(NOT(ISBLANK('Contact Data Entry'!D413)),"OK",NA()))</f>
        <v>#N/A</v>
      </c>
      <c r="E413" s="41" t="e">
        <f>IF(AND('DO NOT USE_Contact Formulas'!A413,ISBLANK('Contact Data Entry'!E413)),"Mobile Phone is required",IF(NOT(ISBLANK('Contact Data Entry'!E413)),IF(AND(ISNUMBER(VALUE('Contact Data Entry'!E413)),LEFT('Contact Data Entry'!E413,1)&lt;&gt;"1",LEN('Contact Data Entry'!E413)=10),"OK","Phone number must be valid format"),NA()))</f>
        <v>#N/A</v>
      </c>
      <c r="F413" s="41" t="e">
        <f>IF(LEN('Contact Data Entry'!F413)&gt;255,"Home Street Address must be less than 255 characters",IF('DO NOT USE_Contact Formulas'!A413,"OK",NA()))</f>
        <v>#N/A</v>
      </c>
      <c r="G413" s="41" t="e">
        <f>IF(LEN('Contact Data Entry'!G413)&gt;40,"City must be less than 40 characters",IF('DO NOT USE_Contact Formulas'!A413,"OK",NA()))</f>
        <v>#N/A</v>
      </c>
      <c r="H413" s="41" t="e">
        <f>IF(AND(NOT(ISBLANK('Contact Data Entry'!H413)),ISNA(VLOOKUP('Contact Data Entry'!H413,'DO NOT USE_School Picklist'!$P$3:$P$52,1,FALSE))),"Please select a value from the drop-down menu",IF('DO NOT USE_Contact Formulas'!A413,"OK",NA()))</f>
        <v>#N/A</v>
      </c>
      <c r="I413" s="41" t="e">
        <f>IF(AND('DO NOT USE_Contact Formulas'!A413,ISBLANK('Contact Data Entry'!I413)),"Zip is required",IF(ISBLANK('Contact Data Entry'!I413),NA(),"OK"))</f>
        <v>#N/A</v>
      </c>
      <c r="J413" s="41" t="e">
        <f>IF(AND('DO NOT USE_Contact Formulas'!A413,ISBLANK('Contact Data Entry'!J413)),"Student or Staff? is required",IF(ISBLANK('Contact Data Entry'!J413),NA(),IF(ISNA(VLOOKUP('Contact Data Entry'!J413,'DO NOT USE_School Picklist'!$B$3:$B$6,1,FALSE)),"Please select a value from the drop-down menu","OK")))</f>
        <v>#N/A</v>
      </c>
      <c r="K413" s="41" t="e">
        <f>IF(AND('Contact Data Entry'!J413='DO NOT USE_School Picklist'!$B$4,ISBLANK('Contact Data Entry'!K413)),"Occupation/Job Title is required if Student or Staff? is Yes, staff/faculty or volunteer",IF('DO NOT USE_Contact Formulas'!A413,"OK",NA()))</f>
        <v>#N/A</v>
      </c>
      <c r="L413" s="41" t="e">
        <f ca="1">IF('Contact Data Entry'!L413&gt;'DO NOT USE_School Picklist'!$C$3,"Date last on school campus/facility cannot be a future date",IF('DO NOT USE_Contact Formulas'!A413,IF(ISBLANK('Contact Data Entry'!L413),"Date last on school campus/facility is required","OK"),NA()))</f>
        <v>#N/A</v>
      </c>
      <c r="M413" s="42" t="e">
        <f ca="1">IF('Contact Data Entry'!M413&gt;'DO NOT USE_School Picklist'!$C$3,"Last Exposure Date cannot be a future date",IF('DO NOT USE_Contact Formulas'!A413,IF(ISBLANK('Contact Data Entry'!M413),"Last Exposure Date is required","OK"),NA()))</f>
        <v>#N/A</v>
      </c>
      <c r="N413" s="42" t="e">
        <f>IF(AND('DO NOT USE_Contact Formulas'!A413,ISBLANK('Contact Data Entry'!N413)),"Specific Place in the Location is required",IF(ISBLANK('Contact Data Entry'!N413),NA(),"OK"))</f>
        <v>#N/A</v>
      </c>
      <c r="O413" s="41" t="e">
        <f>IF(AND(NOT(ISBLANK('Contact Data Entry'!O413)),ISNA(VLOOKUP('Contact Data Entry'!O413,'DO NOT USE_School Picklist'!$L$3:$L$81,1,FALSE))),"Please select a value from the drop-down menu",IF('DO NOT USE_Contact Formulas'!A413,"OK",NA()))</f>
        <v>#N/A</v>
      </c>
      <c r="P413" s="41" t="e">
        <f>IF(AND(NOT(ISBLANK('Contact Data Entry'!P413)),NOT(ISNUMBER(MATCH("*@*.?*",'Contact Data Entry'!P413,0)))),"Email must be in a valid format",IF('DO NOT USE_Contact Formulas'!A413,"OK",NA()))</f>
        <v>#N/A</v>
      </c>
      <c r="Q413" s="41" t="e">
        <f>IF(LEN('Contact Data Entry'!Q413)&gt;50,"Parent/Guardian Name must be less than 50 characters",IF('DO NOT USE_Contact Formulas'!A413,"OK",NA()))</f>
        <v>#N/A</v>
      </c>
      <c r="R413" s="41" t="e">
        <f>IF(NOT(ISBLANK('Contact Data Entry'!R413)),IF(AND(ISNUMBER('Contact Data Entry'!R413),LEFT('Contact Data Entry'!R413,1)&lt;&gt;"1",LEN('Contact Data Entry'!R413)=10),"OK","Phone number must be valid format"),IF('DO NOT USE_Contact Formulas'!A413,"OK",NA()))</f>
        <v>#N/A</v>
      </c>
      <c r="S413" s="41" t="e">
        <f>IF(AND(NOT(ISBLANK('Contact Data Entry'!S413)),ISNA(VLOOKUP('Contact Data Entry'!S413,'DO NOT USE_School Picklist'!$N$3:$N$63,1,FALSE))),"Please select a value from the drop-down menu",IF('DO NOT USE_Contact Formulas'!A413,"OK",NA()))</f>
        <v>#N/A</v>
      </c>
      <c r="T413" s="41" t="e">
        <f>IF(AND(NOT(ISBLANK('Contact Data Entry'!T413)),ISNA(VLOOKUP('Contact Data Entry'!T413,'DO NOT USE_School Picklist'!$E$3:$E$10,1,FALSE))),"Please select a value from the drop-down menu",IF('DO NOT USE_Contact Formulas'!A413,"OK",NA()))</f>
        <v>#N/A</v>
      </c>
      <c r="U413" s="41" t="e">
        <f>IF(AND(NOT(ISBLANK('Contact Data Entry'!U413)),ISNA(VLOOKUP('Contact Data Entry'!U413,'DO NOT USE_School Picklist'!$F$3:$F$16,1,FALSE))),"Please select a value from the drop-down menu",IF('DO NOT USE_Contact Formulas'!A413,"OK",NA()))</f>
        <v>#N/A</v>
      </c>
      <c r="V413" s="41" t="e">
        <f>IF(LEN('Contact Data Entry'!V413)&gt;100,"Classroom(s) must be less than 100 characters",IF('DO NOT USE_Contact Formulas'!A413,"OK",NA()))</f>
        <v>#N/A</v>
      </c>
      <c r="W413" s="41" t="e">
        <f>IF(AND(NOT(ISBLANK('Contact Data Entry'!W413)),ISNA(VLOOKUP('Contact Data Entry'!W413,'DO NOT USE_School Picklist'!$K$3:$K$6,1,FALSE))),"Please select a value from the drop-down menu",IF('DO NOT USE_Contact Formulas'!A413,"OK",NA()))</f>
        <v>#N/A</v>
      </c>
      <c r="X413" s="41" t="e">
        <f>IF(AND(NOT(ISBLANK('Contact Data Entry'!X413)),ISNA(VLOOKUP('Contact Data Entry'!X413,'DO NOT USE_School Picklist'!$D$3:$D$5,1,FALSE))),"Please select a value from the drop-down menu",IF('DO NOT USE_Contact Formulas'!A413,"OK",NA()))</f>
        <v>#N/A</v>
      </c>
      <c r="Y413" s="41"/>
      <c r="Z413" s="41" t="e">
        <f>IF(AND(NOT(ISBLANK('Contact Data Entry'!Z413)),ISNA(VLOOKUP('Contact Data Entry'!Z413,'DO NOT USE_School Picklist'!$G$3:$G$5,1,FALSE))),"Please select a value from the drop-down menu",IF('DO NOT USE_Contact Formulas'!A413,"OK",NA()))</f>
        <v>#N/A</v>
      </c>
      <c r="AA413" s="41"/>
      <c r="AB413" s="41" t="e">
        <f>IF(AND(NOT(ISBLANK('Contact Data Entry'!AB413)),ISNA(VLOOKUP('Contact Data Entry'!AB413,'DO NOT USE_School Picklist'!$H$3:$H$4,1,FALSE))),"Please select a value from the drop-down menu",IF('DO NOT USE_Contact Formulas'!A413,"OK",NA()))</f>
        <v>#N/A</v>
      </c>
      <c r="AC413" s="41" t="e">
        <f ca="1">IF('Contact Data Entry'!AC413&gt;'DO NOT USE_School Picklist'!$C$3,"Test Date cannot be a future date",IF('DO NOT USE_Contact Formulas'!A413,"OK",NA()))</f>
        <v>#N/A</v>
      </c>
      <c r="AD413" s="41" t="e">
        <f>IF(AND(NOT(ISBLANK('Contact Data Entry'!AD413)),ISNA(VLOOKUP('Contact Data Entry'!AD413,'DO NOT USE_School Picklist'!$Q$3:$Q$8,1,FALSE))),"Please select a value from the drop-down menu",IF('DO NOT USE_Contact Formulas'!A413,"OK",NA()))</f>
        <v>#N/A</v>
      </c>
    </row>
    <row r="414" spans="1:30" x14ac:dyDescent="0.25">
      <c r="A414" s="40" t="e">
        <f>IF('DO NOT USE_Contact Formulas'!A414,IF('DO NOT USE_Contact Formulas'!B414,"Not all required fields are completed","OK"),NA())</f>
        <v>#N/A</v>
      </c>
      <c r="B414" s="41" t="e">
        <f>IF(AND('DO NOT USE_Contact Formulas'!A414,ISBLANK('Contact Data Entry'!B414)),"First Name is required",IF(NOT(ISBLANK('Contact Data Entry'!B414)),"OK",NA()))</f>
        <v>#N/A</v>
      </c>
      <c r="C414" s="41" t="e">
        <f>IF(AND('DO NOT USE_Contact Formulas'!A414,ISBLANK('Contact Data Entry'!C414)),"Last Name is required",IF(NOT(ISBLANK('Contact Data Entry'!C414)),"OK",NA()))</f>
        <v>#N/A</v>
      </c>
      <c r="D414" s="41" t="e">
        <f>IF(AND('DO NOT USE_Contact Formulas'!A414,ISBLANK('Contact Data Entry'!D414)),"Birthdate is required",IF(NOT(ISBLANK('Contact Data Entry'!D414)),"OK",NA()))</f>
        <v>#N/A</v>
      </c>
      <c r="E414" s="41" t="e">
        <f>IF(AND('DO NOT USE_Contact Formulas'!A414,ISBLANK('Contact Data Entry'!E414)),"Mobile Phone is required",IF(NOT(ISBLANK('Contact Data Entry'!E414)),IF(AND(ISNUMBER(VALUE('Contact Data Entry'!E414)),LEFT('Contact Data Entry'!E414,1)&lt;&gt;"1",LEN('Contact Data Entry'!E414)=10),"OK","Phone number must be valid format"),NA()))</f>
        <v>#N/A</v>
      </c>
      <c r="F414" s="41" t="e">
        <f>IF(LEN('Contact Data Entry'!F414)&gt;255,"Home Street Address must be less than 255 characters",IF('DO NOT USE_Contact Formulas'!A414,"OK",NA()))</f>
        <v>#N/A</v>
      </c>
      <c r="G414" s="41" t="e">
        <f>IF(LEN('Contact Data Entry'!G414)&gt;40,"City must be less than 40 characters",IF('DO NOT USE_Contact Formulas'!A414,"OK",NA()))</f>
        <v>#N/A</v>
      </c>
      <c r="H414" s="41" t="e">
        <f>IF(AND(NOT(ISBLANK('Contact Data Entry'!H414)),ISNA(VLOOKUP('Contact Data Entry'!H414,'DO NOT USE_School Picklist'!$P$3:$P$52,1,FALSE))),"Please select a value from the drop-down menu",IF('DO NOT USE_Contact Formulas'!A414,"OK",NA()))</f>
        <v>#N/A</v>
      </c>
      <c r="I414" s="41" t="e">
        <f>IF(AND('DO NOT USE_Contact Formulas'!A414,ISBLANK('Contact Data Entry'!I414)),"Zip is required",IF(ISBLANK('Contact Data Entry'!I414),NA(),"OK"))</f>
        <v>#N/A</v>
      </c>
      <c r="J414" s="41" t="e">
        <f>IF(AND('DO NOT USE_Contact Formulas'!A414,ISBLANK('Contact Data Entry'!J414)),"Student or Staff? is required",IF(ISBLANK('Contact Data Entry'!J414),NA(),IF(ISNA(VLOOKUP('Contact Data Entry'!J414,'DO NOT USE_School Picklist'!$B$3:$B$6,1,FALSE)),"Please select a value from the drop-down menu","OK")))</f>
        <v>#N/A</v>
      </c>
      <c r="K414" s="41" t="e">
        <f>IF(AND('Contact Data Entry'!J414='DO NOT USE_School Picklist'!$B$4,ISBLANK('Contact Data Entry'!K414)),"Occupation/Job Title is required if Student or Staff? is Yes, staff/faculty or volunteer",IF('DO NOT USE_Contact Formulas'!A414,"OK",NA()))</f>
        <v>#N/A</v>
      </c>
      <c r="L414" s="41" t="e">
        <f ca="1">IF('Contact Data Entry'!L414&gt;'DO NOT USE_School Picklist'!$C$3,"Date last on school campus/facility cannot be a future date",IF('DO NOT USE_Contact Formulas'!A414,IF(ISBLANK('Contact Data Entry'!L414),"Date last on school campus/facility is required","OK"),NA()))</f>
        <v>#N/A</v>
      </c>
      <c r="M414" s="42" t="e">
        <f ca="1">IF('Contact Data Entry'!M414&gt;'DO NOT USE_School Picklist'!$C$3,"Last Exposure Date cannot be a future date",IF('DO NOT USE_Contact Formulas'!A414,IF(ISBLANK('Contact Data Entry'!M414),"Last Exposure Date is required","OK"),NA()))</f>
        <v>#N/A</v>
      </c>
      <c r="N414" s="42" t="e">
        <f>IF(AND('DO NOT USE_Contact Formulas'!A414,ISBLANK('Contact Data Entry'!N414)),"Specific Place in the Location is required",IF(ISBLANK('Contact Data Entry'!N414),NA(),"OK"))</f>
        <v>#N/A</v>
      </c>
      <c r="O414" s="41" t="e">
        <f>IF(AND(NOT(ISBLANK('Contact Data Entry'!O414)),ISNA(VLOOKUP('Contact Data Entry'!O414,'DO NOT USE_School Picklist'!$L$3:$L$81,1,FALSE))),"Please select a value from the drop-down menu",IF('DO NOT USE_Contact Formulas'!A414,"OK",NA()))</f>
        <v>#N/A</v>
      </c>
      <c r="P414" s="41" t="e">
        <f>IF(AND(NOT(ISBLANK('Contact Data Entry'!P414)),NOT(ISNUMBER(MATCH("*@*.?*",'Contact Data Entry'!P414,0)))),"Email must be in a valid format",IF('DO NOT USE_Contact Formulas'!A414,"OK",NA()))</f>
        <v>#N/A</v>
      </c>
      <c r="Q414" s="41" t="e">
        <f>IF(LEN('Contact Data Entry'!Q414)&gt;50,"Parent/Guardian Name must be less than 50 characters",IF('DO NOT USE_Contact Formulas'!A414,"OK",NA()))</f>
        <v>#N/A</v>
      </c>
      <c r="R414" s="41" t="e">
        <f>IF(NOT(ISBLANK('Contact Data Entry'!R414)),IF(AND(ISNUMBER('Contact Data Entry'!R414),LEFT('Contact Data Entry'!R414,1)&lt;&gt;"1",LEN('Contact Data Entry'!R414)=10),"OK","Phone number must be valid format"),IF('DO NOT USE_Contact Formulas'!A414,"OK",NA()))</f>
        <v>#N/A</v>
      </c>
      <c r="S414" s="41" t="e">
        <f>IF(AND(NOT(ISBLANK('Contact Data Entry'!S414)),ISNA(VLOOKUP('Contact Data Entry'!S414,'DO NOT USE_School Picklist'!$N$3:$N$63,1,FALSE))),"Please select a value from the drop-down menu",IF('DO NOT USE_Contact Formulas'!A414,"OK",NA()))</f>
        <v>#N/A</v>
      </c>
      <c r="T414" s="41" t="e">
        <f>IF(AND(NOT(ISBLANK('Contact Data Entry'!T414)),ISNA(VLOOKUP('Contact Data Entry'!T414,'DO NOT USE_School Picklist'!$E$3:$E$10,1,FALSE))),"Please select a value from the drop-down menu",IF('DO NOT USE_Contact Formulas'!A414,"OK",NA()))</f>
        <v>#N/A</v>
      </c>
      <c r="U414" s="41" t="e">
        <f>IF(AND(NOT(ISBLANK('Contact Data Entry'!U414)),ISNA(VLOOKUP('Contact Data Entry'!U414,'DO NOT USE_School Picklist'!$F$3:$F$16,1,FALSE))),"Please select a value from the drop-down menu",IF('DO NOT USE_Contact Formulas'!A414,"OK",NA()))</f>
        <v>#N/A</v>
      </c>
      <c r="V414" s="41" t="e">
        <f>IF(LEN('Contact Data Entry'!V414)&gt;100,"Classroom(s) must be less than 100 characters",IF('DO NOT USE_Contact Formulas'!A414,"OK",NA()))</f>
        <v>#N/A</v>
      </c>
      <c r="W414" s="41" t="e">
        <f>IF(AND(NOT(ISBLANK('Contact Data Entry'!W414)),ISNA(VLOOKUP('Contact Data Entry'!W414,'DO NOT USE_School Picklist'!$K$3:$K$6,1,FALSE))),"Please select a value from the drop-down menu",IF('DO NOT USE_Contact Formulas'!A414,"OK",NA()))</f>
        <v>#N/A</v>
      </c>
      <c r="X414" s="41" t="e">
        <f>IF(AND(NOT(ISBLANK('Contact Data Entry'!X414)),ISNA(VLOOKUP('Contact Data Entry'!X414,'DO NOT USE_School Picklist'!$D$3:$D$5,1,FALSE))),"Please select a value from the drop-down menu",IF('DO NOT USE_Contact Formulas'!A414,"OK",NA()))</f>
        <v>#N/A</v>
      </c>
      <c r="Y414" s="41"/>
      <c r="Z414" s="41" t="e">
        <f>IF(AND(NOT(ISBLANK('Contact Data Entry'!Z414)),ISNA(VLOOKUP('Contact Data Entry'!Z414,'DO NOT USE_School Picklist'!$G$3:$G$5,1,FALSE))),"Please select a value from the drop-down menu",IF('DO NOT USE_Contact Formulas'!A414,"OK",NA()))</f>
        <v>#N/A</v>
      </c>
      <c r="AA414" s="41"/>
      <c r="AB414" s="41" t="e">
        <f>IF(AND(NOT(ISBLANK('Contact Data Entry'!AB414)),ISNA(VLOOKUP('Contact Data Entry'!AB414,'DO NOT USE_School Picklist'!$H$3:$H$4,1,FALSE))),"Please select a value from the drop-down menu",IF('DO NOT USE_Contact Formulas'!A414,"OK",NA()))</f>
        <v>#N/A</v>
      </c>
      <c r="AC414" s="41" t="e">
        <f ca="1">IF('Contact Data Entry'!AC414&gt;'DO NOT USE_School Picklist'!$C$3,"Test Date cannot be a future date",IF('DO NOT USE_Contact Formulas'!A414,"OK",NA()))</f>
        <v>#N/A</v>
      </c>
      <c r="AD414" s="41" t="e">
        <f>IF(AND(NOT(ISBLANK('Contact Data Entry'!AD414)),ISNA(VLOOKUP('Contact Data Entry'!AD414,'DO NOT USE_School Picklist'!$Q$3:$Q$8,1,FALSE))),"Please select a value from the drop-down menu",IF('DO NOT USE_Contact Formulas'!A414,"OK",NA()))</f>
        <v>#N/A</v>
      </c>
    </row>
    <row r="415" spans="1:30" x14ac:dyDescent="0.25">
      <c r="A415" s="40" t="e">
        <f>IF('DO NOT USE_Contact Formulas'!A415,IF('DO NOT USE_Contact Formulas'!B415,"Not all required fields are completed","OK"),NA())</f>
        <v>#N/A</v>
      </c>
      <c r="B415" s="41" t="e">
        <f>IF(AND('DO NOT USE_Contact Formulas'!A415,ISBLANK('Contact Data Entry'!B415)),"First Name is required",IF(NOT(ISBLANK('Contact Data Entry'!B415)),"OK",NA()))</f>
        <v>#N/A</v>
      </c>
      <c r="C415" s="41" t="e">
        <f>IF(AND('DO NOT USE_Contact Formulas'!A415,ISBLANK('Contact Data Entry'!C415)),"Last Name is required",IF(NOT(ISBLANK('Contact Data Entry'!C415)),"OK",NA()))</f>
        <v>#N/A</v>
      </c>
      <c r="D415" s="41" t="e">
        <f>IF(AND('DO NOT USE_Contact Formulas'!A415,ISBLANK('Contact Data Entry'!D415)),"Birthdate is required",IF(NOT(ISBLANK('Contact Data Entry'!D415)),"OK",NA()))</f>
        <v>#N/A</v>
      </c>
      <c r="E415" s="41" t="e">
        <f>IF(AND('DO NOT USE_Contact Formulas'!A415,ISBLANK('Contact Data Entry'!E415)),"Mobile Phone is required",IF(NOT(ISBLANK('Contact Data Entry'!E415)),IF(AND(ISNUMBER(VALUE('Contact Data Entry'!E415)),LEFT('Contact Data Entry'!E415,1)&lt;&gt;"1",LEN('Contact Data Entry'!E415)=10),"OK","Phone number must be valid format"),NA()))</f>
        <v>#N/A</v>
      </c>
      <c r="F415" s="41" t="e">
        <f>IF(LEN('Contact Data Entry'!F415)&gt;255,"Home Street Address must be less than 255 characters",IF('DO NOT USE_Contact Formulas'!A415,"OK",NA()))</f>
        <v>#N/A</v>
      </c>
      <c r="G415" s="41" t="e">
        <f>IF(LEN('Contact Data Entry'!G415)&gt;40,"City must be less than 40 characters",IF('DO NOT USE_Contact Formulas'!A415,"OK",NA()))</f>
        <v>#N/A</v>
      </c>
      <c r="H415" s="41" t="e">
        <f>IF(AND(NOT(ISBLANK('Contact Data Entry'!H415)),ISNA(VLOOKUP('Contact Data Entry'!H415,'DO NOT USE_School Picklist'!$P$3:$P$52,1,FALSE))),"Please select a value from the drop-down menu",IF('DO NOT USE_Contact Formulas'!A415,"OK",NA()))</f>
        <v>#N/A</v>
      </c>
      <c r="I415" s="41" t="e">
        <f>IF(AND('DO NOT USE_Contact Formulas'!A415,ISBLANK('Contact Data Entry'!I415)),"Zip is required",IF(ISBLANK('Contact Data Entry'!I415),NA(),"OK"))</f>
        <v>#N/A</v>
      </c>
      <c r="J415" s="41" t="e">
        <f>IF(AND('DO NOT USE_Contact Formulas'!A415,ISBLANK('Contact Data Entry'!J415)),"Student or Staff? is required",IF(ISBLANK('Contact Data Entry'!J415),NA(),IF(ISNA(VLOOKUP('Contact Data Entry'!J415,'DO NOT USE_School Picklist'!$B$3:$B$6,1,FALSE)),"Please select a value from the drop-down menu","OK")))</f>
        <v>#N/A</v>
      </c>
      <c r="K415" s="41" t="e">
        <f>IF(AND('Contact Data Entry'!J415='DO NOT USE_School Picklist'!$B$4,ISBLANK('Contact Data Entry'!K415)),"Occupation/Job Title is required if Student or Staff? is Yes, staff/faculty or volunteer",IF('DO NOT USE_Contact Formulas'!A415,"OK",NA()))</f>
        <v>#N/A</v>
      </c>
      <c r="L415" s="41" t="e">
        <f ca="1">IF('Contact Data Entry'!L415&gt;'DO NOT USE_School Picklist'!$C$3,"Date last on school campus/facility cannot be a future date",IF('DO NOT USE_Contact Formulas'!A415,IF(ISBLANK('Contact Data Entry'!L415),"Date last on school campus/facility is required","OK"),NA()))</f>
        <v>#N/A</v>
      </c>
      <c r="M415" s="42" t="e">
        <f ca="1">IF('Contact Data Entry'!M415&gt;'DO NOT USE_School Picklist'!$C$3,"Last Exposure Date cannot be a future date",IF('DO NOT USE_Contact Formulas'!A415,IF(ISBLANK('Contact Data Entry'!M415),"Last Exposure Date is required","OK"),NA()))</f>
        <v>#N/A</v>
      </c>
      <c r="N415" s="42" t="e">
        <f>IF(AND('DO NOT USE_Contact Formulas'!A415,ISBLANK('Contact Data Entry'!N415)),"Specific Place in the Location is required",IF(ISBLANK('Contact Data Entry'!N415),NA(),"OK"))</f>
        <v>#N/A</v>
      </c>
      <c r="O415" s="41" t="e">
        <f>IF(AND(NOT(ISBLANK('Contact Data Entry'!O415)),ISNA(VLOOKUP('Contact Data Entry'!O415,'DO NOT USE_School Picklist'!$L$3:$L$81,1,FALSE))),"Please select a value from the drop-down menu",IF('DO NOT USE_Contact Formulas'!A415,"OK",NA()))</f>
        <v>#N/A</v>
      </c>
      <c r="P415" s="41" t="e">
        <f>IF(AND(NOT(ISBLANK('Contact Data Entry'!P415)),NOT(ISNUMBER(MATCH("*@*.?*",'Contact Data Entry'!P415,0)))),"Email must be in a valid format",IF('DO NOT USE_Contact Formulas'!A415,"OK",NA()))</f>
        <v>#N/A</v>
      </c>
      <c r="Q415" s="41" t="e">
        <f>IF(LEN('Contact Data Entry'!Q415)&gt;50,"Parent/Guardian Name must be less than 50 characters",IF('DO NOT USE_Contact Formulas'!A415,"OK",NA()))</f>
        <v>#N/A</v>
      </c>
      <c r="R415" s="41" t="e">
        <f>IF(NOT(ISBLANK('Contact Data Entry'!R415)),IF(AND(ISNUMBER('Contact Data Entry'!R415),LEFT('Contact Data Entry'!R415,1)&lt;&gt;"1",LEN('Contact Data Entry'!R415)=10),"OK","Phone number must be valid format"),IF('DO NOT USE_Contact Formulas'!A415,"OK",NA()))</f>
        <v>#N/A</v>
      </c>
      <c r="S415" s="41" t="e">
        <f>IF(AND(NOT(ISBLANK('Contact Data Entry'!S415)),ISNA(VLOOKUP('Contact Data Entry'!S415,'DO NOT USE_School Picklist'!$N$3:$N$63,1,FALSE))),"Please select a value from the drop-down menu",IF('DO NOT USE_Contact Formulas'!A415,"OK",NA()))</f>
        <v>#N/A</v>
      </c>
      <c r="T415" s="41" t="e">
        <f>IF(AND(NOT(ISBLANK('Contact Data Entry'!T415)),ISNA(VLOOKUP('Contact Data Entry'!T415,'DO NOT USE_School Picklist'!$E$3:$E$10,1,FALSE))),"Please select a value from the drop-down menu",IF('DO NOT USE_Contact Formulas'!A415,"OK",NA()))</f>
        <v>#N/A</v>
      </c>
      <c r="U415" s="41" t="e">
        <f>IF(AND(NOT(ISBLANK('Contact Data Entry'!U415)),ISNA(VLOOKUP('Contact Data Entry'!U415,'DO NOT USE_School Picklist'!$F$3:$F$16,1,FALSE))),"Please select a value from the drop-down menu",IF('DO NOT USE_Contact Formulas'!A415,"OK",NA()))</f>
        <v>#N/A</v>
      </c>
      <c r="V415" s="41" t="e">
        <f>IF(LEN('Contact Data Entry'!V415)&gt;100,"Classroom(s) must be less than 100 characters",IF('DO NOT USE_Contact Formulas'!A415,"OK",NA()))</f>
        <v>#N/A</v>
      </c>
      <c r="W415" s="41" t="e">
        <f>IF(AND(NOT(ISBLANK('Contact Data Entry'!W415)),ISNA(VLOOKUP('Contact Data Entry'!W415,'DO NOT USE_School Picklist'!$K$3:$K$6,1,FALSE))),"Please select a value from the drop-down menu",IF('DO NOT USE_Contact Formulas'!A415,"OK",NA()))</f>
        <v>#N/A</v>
      </c>
      <c r="X415" s="41" t="e">
        <f>IF(AND(NOT(ISBLANK('Contact Data Entry'!X415)),ISNA(VLOOKUP('Contact Data Entry'!X415,'DO NOT USE_School Picklist'!$D$3:$D$5,1,FALSE))),"Please select a value from the drop-down menu",IF('DO NOT USE_Contact Formulas'!A415,"OK",NA()))</f>
        <v>#N/A</v>
      </c>
      <c r="Y415" s="41"/>
      <c r="Z415" s="41" t="e">
        <f>IF(AND(NOT(ISBLANK('Contact Data Entry'!Z415)),ISNA(VLOOKUP('Contact Data Entry'!Z415,'DO NOT USE_School Picklist'!$G$3:$G$5,1,FALSE))),"Please select a value from the drop-down menu",IF('DO NOT USE_Contact Formulas'!A415,"OK",NA()))</f>
        <v>#N/A</v>
      </c>
      <c r="AA415" s="41"/>
      <c r="AB415" s="41" t="e">
        <f>IF(AND(NOT(ISBLANK('Contact Data Entry'!AB415)),ISNA(VLOOKUP('Contact Data Entry'!AB415,'DO NOT USE_School Picklist'!$H$3:$H$4,1,FALSE))),"Please select a value from the drop-down menu",IF('DO NOT USE_Contact Formulas'!A415,"OK",NA()))</f>
        <v>#N/A</v>
      </c>
      <c r="AC415" s="41" t="e">
        <f ca="1">IF('Contact Data Entry'!AC415&gt;'DO NOT USE_School Picklist'!$C$3,"Test Date cannot be a future date",IF('DO NOT USE_Contact Formulas'!A415,"OK",NA()))</f>
        <v>#N/A</v>
      </c>
      <c r="AD415" s="41" t="e">
        <f>IF(AND(NOT(ISBLANK('Contact Data Entry'!AD415)),ISNA(VLOOKUP('Contact Data Entry'!AD415,'DO NOT USE_School Picklist'!$Q$3:$Q$8,1,FALSE))),"Please select a value from the drop-down menu",IF('DO NOT USE_Contact Formulas'!A415,"OK",NA()))</f>
        <v>#N/A</v>
      </c>
    </row>
    <row r="416" spans="1:30" x14ac:dyDescent="0.25">
      <c r="A416" s="40" t="e">
        <f>IF('DO NOT USE_Contact Formulas'!A416,IF('DO NOT USE_Contact Formulas'!B416,"Not all required fields are completed","OK"),NA())</f>
        <v>#N/A</v>
      </c>
      <c r="B416" s="41" t="e">
        <f>IF(AND('DO NOT USE_Contact Formulas'!A416,ISBLANK('Contact Data Entry'!B416)),"First Name is required",IF(NOT(ISBLANK('Contact Data Entry'!B416)),"OK",NA()))</f>
        <v>#N/A</v>
      </c>
      <c r="C416" s="41" t="e">
        <f>IF(AND('DO NOT USE_Contact Formulas'!A416,ISBLANK('Contact Data Entry'!C416)),"Last Name is required",IF(NOT(ISBLANK('Contact Data Entry'!C416)),"OK",NA()))</f>
        <v>#N/A</v>
      </c>
      <c r="D416" s="41" t="e">
        <f>IF(AND('DO NOT USE_Contact Formulas'!A416,ISBLANK('Contact Data Entry'!D416)),"Birthdate is required",IF(NOT(ISBLANK('Contact Data Entry'!D416)),"OK",NA()))</f>
        <v>#N/A</v>
      </c>
      <c r="E416" s="41" t="e">
        <f>IF(AND('DO NOT USE_Contact Formulas'!A416,ISBLANK('Contact Data Entry'!E416)),"Mobile Phone is required",IF(NOT(ISBLANK('Contact Data Entry'!E416)),IF(AND(ISNUMBER(VALUE('Contact Data Entry'!E416)),LEFT('Contact Data Entry'!E416,1)&lt;&gt;"1",LEN('Contact Data Entry'!E416)=10),"OK","Phone number must be valid format"),NA()))</f>
        <v>#N/A</v>
      </c>
      <c r="F416" s="41" t="e">
        <f>IF(LEN('Contact Data Entry'!F416)&gt;255,"Home Street Address must be less than 255 characters",IF('DO NOT USE_Contact Formulas'!A416,"OK",NA()))</f>
        <v>#N/A</v>
      </c>
      <c r="G416" s="41" t="e">
        <f>IF(LEN('Contact Data Entry'!G416)&gt;40,"City must be less than 40 characters",IF('DO NOT USE_Contact Formulas'!A416,"OK",NA()))</f>
        <v>#N/A</v>
      </c>
      <c r="H416" s="41" t="e">
        <f>IF(AND(NOT(ISBLANK('Contact Data Entry'!H416)),ISNA(VLOOKUP('Contact Data Entry'!H416,'DO NOT USE_School Picklist'!$P$3:$P$52,1,FALSE))),"Please select a value from the drop-down menu",IF('DO NOT USE_Contact Formulas'!A416,"OK",NA()))</f>
        <v>#N/A</v>
      </c>
      <c r="I416" s="41" t="e">
        <f>IF(AND('DO NOT USE_Contact Formulas'!A416,ISBLANK('Contact Data Entry'!I416)),"Zip is required",IF(ISBLANK('Contact Data Entry'!I416),NA(),"OK"))</f>
        <v>#N/A</v>
      </c>
      <c r="J416" s="41" t="e">
        <f>IF(AND('DO NOT USE_Contact Formulas'!A416,ISBLANK('Contact Data Entry'!J416)),"Student or Staff? is required",IF(ISBLANK('Contact Data Entry'!J416),NA(),IF(ISNA(VLOOKUP('Contact Data Entry'!J416,'DO NOT USE_School Picklist'!$B$3:$B$6,1,FALSE)),"Please select a value from the drop-down menu","OK")))</f>
        <v>#N/A</v>
      </c>
      <c r="K416" s="41" t="e">
        <f>IF(AND('Contact Data Entry'!J416='DO NOT USE_School Picklist'!$B$4,ISBLANK('Contact Data Entry'!K416)),"Occupation/Job Title is required if Student or Staff? is Yes, staff/faculty or volunteer",IF('DO NOT USE_Contact Formulas'!A416,"OK",NA()))</f>
        <v>#N/A</v>
      </c>
      <c r="L416" s="41" t="e">
        <f ca="1">IF('Contact Data Entry'!L416&gt;'DO NOT USE_School Picklist'!$C$3,"Date last on school campus/facility cannot be a future date",IF('DO NOT USE_Contact Formulas'!A416,IF(ISBLANK('Contact Data Entry'!L416),"Date last on school campus/facility is required","OK"),NA()))</f>
        <v>#N/A</v>
      </c>
      <c r="M416" s="42" t="e">
        <f ca="1">IF('Contact Data Entry'!M416&gt;'DO NOT USE_School Picklist'!$C$3,"Last Exposure Date cannot be a future date",IF('DO NOT USE_Contact Formulas'!A416,IF(ISBLANK('Contact Data Entry'!M416),"Last Exposure Date is required","OK"),NA()))</f>
        <v>#N/A</v>
      </c>
      <c r="N416" s="42" t="e">
        <f>IF(AND('DO NOT USE_Contact Formulas'!A416,ISBLANK('Contact Data Entry'!N416)),"Specific Place in the Location is required",IF(ISBLANK('Contact Data Entry'!N416),NA(),"OK"))</f>
        <v>#N/A</v>
      </c>
      <c r="O416" s="41" t="e">
        <f>IF(AND(NOT(ISBLANK('Contact Data Entry'!O416)),ISNA(VLOOKUP('Contact Data Entry'!O416,'DO NOT USE_School Picklist'!$L$3:$L$81,1,FALSE))),"Please select a value from the drop-down menu",IF('DO NOT USE_Contact Formulas'!A416,"OK",NA()))</f>
        <v>#N/A</v>
      </c>
      <c r="P416" s="41" t="e">
        <f>IF(AND(NOT(ISBLANK('Contact Data Entry'!P416)),NOT(ISNUMBER(MATCH("*@*.?*",'Contact Data Entry'!P416,0)))),"Email must be in a valid format",IF('DO NOT USE_Contact Formulas'!A416,"OK",NA()))</f>
        <v>#N/A</v>
      </c>
      <c r="Q416" s="41" t="e">
        <f>IF(LEN('Contact Data Entry'!Q416)&gt;50,"Parent/Guardian Name must be less than 50 characters",IF('DO NOT USE_Contact Formulas'!A416,"OK",NA()))</f>
        <v>#N/A</v>
      </c>
      <c r="R416" s="41" t="e">
        <f>IF(NOT(ISBLANK('Contact Data Entry'!R416)),IF(AND(ISNUMBER('Contact Data Entry'!R416),LEFT('Contact Data Entry'!R416,1)&lt;&gt;"1",LEN('Contact Data Entry'!R416)=10),"OK","Phone number must be valid format"),IF('DO NOT USE_Contact Formulas'!A416,"OK",NA()))</f>
        <v>#N/A</v>
      </c>
      <c r="S416" s="41" t="e">
        <f>IF(AND(NOT(ISBLANK('Contact Data Entry'!S416)),ISNA(VLOOKUP('Contact Data Entry'!S416,'DO NOT USE_School Picklist'!$N$3:$N$63,1,FALSE))),"Please select a value from the drop-down menu",IF('DO NOT USE_Contact Formulas'!A416,"OK",NA()))</f>
        <v>#N/A</v>
      </c>
      <c r="T416" s="41" t="e">
        <f>IF(AND(NOT(ISBLANK('Contact Data Entry'!T416)),ISNA(VLOOKUP('Contact Data Entry'!T416,'DO NOT USE_School Picklist'!$E$3:$E$10,1,FALSE))),"Please select a value from the drop-down menu",IF('DO NOT USE_Contact Formulas'!A416,"OK",NA()))</f>
        <v>#N/A</v>
      </c>
      <c r="U416" s="41" t="e">
        <f>IF(AND(NOT(ISBLANK('Contact Data Entry'!U416)),ISNA(VLOOKUP('Contact Data Entry'!U416,'DO NOT USE_School Picklist'!$F$3:$F$16,1,FALSE))),"Please select a value from the drop-down menu",IF('DO NOT USE_Contact Formulas'!A416,"OK",NA()))</f>
        <v>#N/A</v>
      </c>
      <c r="V416" s="41" t="e">
        <f>IF(LEN('Contact Data Entry'!V416)&gt;100,"Classroom(s) must be less than 100 characters",IF('DO NOT USE_Contact Formulas'!A416,"OK",NA()))</f>
        <v>#N/A</v>
      </c>
      <c r="W416" s="41" t="e">
        <f>IF(AND(NOT(ISBLANK('Contact Data Entry'!W416)),ISNA(VLOOKUP('Contact Data Entry'!W416,'DO NOT USE_School Picklist'!$K$3:$K$6,1,FALSE))),"Please select a value from the drop-down menu",IF('DO NOT USE_Contact Formulas'!A416,"OK",NA()))</f>
        <v>#N/A</v>
      </c>
      <c r="X416" s="41" t="e">
        <f>IF(AND(NOT(ISBLANK('Contact Data Entry'!X416)),ISNA(VLOOKUP('Contact Data Entry'!X416,'DO NOT USE_School Picklist'!$D$3:$D$5,1,FALSE))),"Please select a value from the drop-down menu",IF('DO NOT USE_Contact Formulas'!A416,"OK",NA()))</f>
        <v>#N/A</v>
      </c>
      <c r="Y416" s="41"/>
      <c r="Z416" s="41" t="e">
        <f>IF(AND(NOT(ISBLANK('Contact Data Entry'!Z416)),ISNA(VLOOKUP('Contact Data Entry'!Z416,'DO NOT USE_School Picklist'!$G$3:$G$5,1,FALSE))),"Please select a value from the drop-down menu",IF('DO NOT USE_Contact Formulas'!A416,"OK",NA()))</f>
        <v>#N/A</v>
      </c>
      <c r="AA416" s="41"/>
      <c r="AB416" s="41" t="e">
        <f>IF(AND(NOT(ISBLANK('Contact Data Entry'!AB416)),ISNA(VLOOKUP('Contact Data Entry'!AB416,'DO NOT USE_School Picklist'!$H$3:$H$4,1,FALSE))),"Please select a value from the drop-down menu",IF('DO NOT USE_Contact Formulas'!A416,"OK",NA()))</f>
        <v>#N/A</v>
      </c>
      <c r="AC416" s="41" t="e">
        <f ca="1">IF('Contact Data Entry'!AC416&gt;'DO NOT USE_School Picklist'!$C$3,"Test Date cannot be a future date",IF('DO NOT USE_Contact Formulas'!A416,"OK",NA()))</f>
        <v>#N/A</v>
      </c>
      <c r="AD416" s="41" t="e">
        <f>IF(AND(NOT(ISBLANK('Contact Data Entry'!AD416)),ISNA(VLOOKUP('Contact Data Entry'!AD416,'DO NOT USE_School Picklist'!$Q$3:$Q$8,1,FALSE))),"Please select a value from the drop-down menu",IF('DO NOT USE_Contact Formulas'!A416,"OK",NA()))</f>
        <v>#N/A</v>
      </c>
    </row>
    <row r="417" spans="1:30" x14ac:dyDescent="0.25">
      <c r="A417" s="40" t="e">
        <f>IF('DO NOT USE_Contact Formulas'!A417,IF('DO NOT USE_Contact Formulas'!B417,"Not all required fields are completed","OK"),NA())</f>
        <v>#N/A</v>
      </c>
      <c r="B417" s="41" t="e">
        <f>IF(AND('DO NOT USE_Contact Formulas'!A417,ISBLANK('Contact Data Entry'!B417)),"First Name is required",IF(NOT(ISBLANK('Contact Data Entry'!B417)),"OK",NA()))</f>
        <v>#N/A</v>
      </c>
      <c r="C417" s="41" t="e">
        <f>IF(AND('DO NOT USE_Contact Formulas'!A417,ISBLANK('Contact Data Entry'!C417)),"Last Name is required",IF(NOT(ISBLANK('Contact Data Entry'!C417)),"OK",NA()))</f>
        <v>#N/A</v>
      </c>
      <c r="D417" s="41" t="e">
        <f>IF(AND('DO NOT USE_Contact Formulas'!A417,ISBLANK('Contact Data Entry'!D417)),"Birthdate is required",IF(NOT(ISBLANK('Contact Data Entry'!D417)),"OK",NA()))</f>
        <v>#N/A</v>
      </c>
      <c r="E417" s="41" t="e">
        <f>IF(AND('DO NOT USE_Contact Formulas'!A417,ISBLANK('Contact Data Entry'!E417)),"Mobile Phone is required",IF(NOT(ISBLANK('Contact Data Entry'!E417)),IF(AND(ISNUMBER(VALUE('Contact Data Entry'!E417)),LEFT('Contact Data Entry'!E417,1)&lt;&gt;"1",LEN('Contact Data Entry'!E417)=10),"OK","Phone number must be valid format"),NA()))</f>
        <v>#N/A</v>
      </c>
      <c r="F417" s="41" t="e">
        <f>IF(LEN('Contact Data Entry'!F417)&gt;255,"Home Street Address must be less than 255 characters",IF('DO NOT USE_Contact Formulas'!A417,"OK",NA()))</f>
        <v>#N/A</v>
      </c>
      <c r="G417" s="41" t="e">
        <f>IF(LEN('Contact Data Entry'!G417)&gt;40,"City must be less than 40 characters",IF('DO NOT USE_Contact Formulas'!A417,"OK",NA()))</f>
        <v>#N/A</v>
      </c>
      <c r="H417" s="41" t="e">
        <f>IF(AND(NOT(ISBLANK('Contact Data Entry'!H417)),ISNA(VLOOKUP('Contact Data Entry'!H417,'DO NOT USE_School Picklist'!$P$3:$P$52,1,FALSE))),"Please select a value from the drop-down menu",IF('DO NOT USE_Contact Formulas'!A417,"OK",NA()))</f>
        <v>#N/A</v>
      </c>
      <c r="I417" s="41" t="e">
        <f>IF(AND('DO NOT USE_Contact Formulas'!A417,ISBLANK('Contact Data Entry'!I417)),"Zip is required",IF(ISBLANK('Contact Data Entry'!I417),NA(),"OK"))</f>
        <v>#N/A</v>
      </c>
      <c r="J417" s="41" t="e">
        <f>IF(AND('DO NOT USE_Contact Formulas'!A417,ISBLANK('Contact Data Entry'!J417)),"Student or Staff? is required",IF(ISBLANK('Contact Data Entry'!J417),NA(),IF(ISNA(VLOOKUP('Contact Data Entry'!J417,'DO NOT USE_School Picklist'!$B$3:$B$6,1,FALSE)),"Please select a value from the drop-down menu","OK")))</f>
        <v>#N/A</v>
      </c>
      <c r="K417" s="41" t="e">
        <f>IF(AND('Contact Data Entry'!J417='DO NOT USE_School Picklist'!$B$4,ISBLANK('Contact Data Entry'!K417)),"Occupation/Job Title is required if Student or Staff? is Yes, staff/faculty or volunteer",IF('DO NOT USE_Contact Formulas'!A417,"OK",NA()))</f>
        <v>#N/A</v>
      </c>
      <c r="L417" s="41" t="e">
        <f ca="1">IF('Contact Data Entry'!L417&gt;'DO NOT USE_School Picklist'!$C$3,"Date last on school campus/facility cannot be a future date",IF('DO NOT USE_Contact Formulas'!A417,IF(ISBLANK('Contact Data Entry'!L417),"Date last on school campus/facility is required","OK"),NA()))</f>
        <v>#N/A</v>
      </c>
      <c r="M417" s="42" t="e">
        <f ca="1">IF('Contact Data Entry'!M417&gt;'DO NOT USE_School Picklist'!$C$3,"Last Exposure Date cannot be a future date",IF('DO NOT USE_Contact Formulas'!A417,IF(ISBLANK('Contact Data Entry'!M417),"Last Exposure Date is required","OK"),NA()))</f>
        <v>#N/A</v>
      </c>
      <c r="N417" s="42" t="e">
        <f>IF(AND('DO NOT USE_Contact Formulas'!A417,ISBLANK('Contact Data Entry'!N417)),"Specific Place in the Location is required",IF(ISBLANK('Contact Data Entry'!N417),NA(),"OK"))</f>
        <v>#N/A</v>
      </c>
      <c r="O417" s="41" t="e">
        <f>IF(AND(NOT(ISBLANK('Contact Data Entry'!O417)),ISNA(VLOOKUP('Contact Data Entry'!O417,'DO NOT USE_School Picklist'!$L$3:$L$81,1,FALSE))),"Please select a value from the drop-down menu",IF('DO NOT USE_Contact Formulas'!A417,"OK",NA()))</f>
        <v>#N/A</v>
      </c>
      <c r="P417" s="41" t="e">
        <f>IF(AND(NOT(ISBLANK('Contact Data Entry'!P417)),NOT(ISNUMBER(MATCH("*@*.?*",'Contact Data Entry'!P417,0)))),"Email must be in a valid format",IF('DO NOT USE_Contact Formulas'!A417,"OK",NA()))</f>
        <v>#N/A</v>
      </c>
      <c r="Q417" s="41" t="e">
        <f>IF(LEN('Contact Data Entry'!Q417)&gt;50,"Parent/Guardian Name must be less than 50 characters",IF('DO NOT USE_Contact Formulas'!A417,"OK",NA()))</f>
        <v>#N/A</v>
      </c>
      <c r="R417" s="41" t="e">
        <f>IF(NOT(ISBLANK('Contact Data Entry'!R417)),IF(AND(ISNUMBER('Contact Data Entry'!R417),LEFT('Contact Data Entry'!R417,1)&lt;&gt;"1",LEN('Contact Data Entry'!R417)=10),"OK","Phone number must be valid format"),IF('DO NOT USE_Contact Formulas'!A417,"OK",NA()))</f>
        <v>#N/A</v>
      </c>
      <c r="S417" s="41" t="e">
        <f>IF(AND(NOT(ISBLANK('Contact Data Entry'!S417)),ISNA(VLOOKUP('Contact Data Entry'!S417,'DO NOT USE_School Picklist'!$N$3:$N$63,1,FALSE))),"Please select a value from the drop-down menu",IF('DO NOT USE_Contact Formulas'!A417,"OK",NA()))</f>
        <v>#N/A</v>
      </c>
      <c r="T417" s="41" t="e">
        <f>IF(AND(NOT(ISBLANK('Contact Data Entry'!T417)),ISNA(VLOOKUP('Contact Data Entry'!T417,'DO NOT USE_School Picklist'!$E$3:$E$10,1,FALSE))),"Please select a value from the drop-down menu",IF('DO NOT USE_Contact Formulas'!A417,"OK",NA()))</f>
        <v>#N/A</v>
      </c>
      <c r="U417" s="41" t="e">
        <f>IF(AND(NOT(ISBLANK('Contact Data Entry'!U417)),ISNA(VLOOKUP('Contact Data Entry'!U417,'DO NOT USE_School Picklist'!$F$3:$F$16,1,FALSE))),"Please select a value from the drop-down menu",IF('DO NOT USE_Contact Formulas'!A417,"OK",NA()))</f>
        <v>#N/A</v>
      </c>
      <c r="V417" s="41" t="e">
        <f>IF(LEN('Contact Data Entry'!V417)&gt;100,"Classroom(s) must be less than 100 characters",IF('DO NOT USE_Contact Formulas'!A417,"OK",NA()))</f>
        <v>#N/A</v>
      </c>
      <c r="W417" s="41" t="e">
        <f>IF(AND(NOT(ISBLANK('Contact Data Entry'!W417)),ISNA(VLOOKUP('Contact Data Entry'!W417,'DO NOT USE_School Picklist'!$K$3:$K$6,1,FALSE))),"Please select a value from the drop-down menu",IF('DO NOT USE_Contact Formulas'!A417,"OK",NA()))</f>
        <v>#N/A</v>
      </c>
      <c r="X417" s="41" t="e">
        <f>IF(AND(NOT(ISBLANK('Contact Data Entry'!X417)),ISNA(VLOOKUP('Contact Data Entry'!X417,'DO NOT USE_School Picklist'!$D$3:$D$5,1,FALSE))),"Please select a value from the drop-down menu",IF('DO NOT USE_Contact Formulas'!A417,"OK",NA()))</f>
        <v>#N/A</v>
      </c>
      <c r="Y417" s="41"/>
      <c r="Z417" s="41" t="e">
        <f>IF(AND(NOT(ISBLANK('Contact Data Entry'!Z417)),ISNA(VLOOKUP('Contact Data Entry'!Z417,'DO NOT USE_School Picklist'!$G$3:$G$5,1,FALSE))),"Please select a value from the drop-down menu",IF('DO NOT USE_Contact Formulas'!A417,"OK",NA()))</f>
        <v>#N/A</v>
      </c>
      <c r="AA417" s="41"/>
      <c r="AB417" s="41" t="e">
        <f>IF(AND(NOT(ISBLANK('Contact Data Entry'!AB417)),ISNA(VLOOKUP('Contact Data Entry'!AB417,'DO NOT USE_School Picklist'!$H$3:$H$4,1,FALSE))),"Please select a value from the drop-down menu",IF('DO NOT USE_Contact Formulas'!A417,"OK",NA()))</f>
        <v>#N/A</v>
      </c>
      <c r="AC417" s="41" t="e">
        <f ca="1">IF('Contact Data Entry'!AC417&gt;'DO NOT USE_School Picklist'!$C$3,"Test Date cannot be a future date",IF('DO NOT USE_Contact Formulas'!A417,"OK",NA()))</f>
        <v>#N/A</v>
      </c>
      <c r="AD417" s="41" t="e">
        <f>IF(AND(NOT(ISBLANK('Contact Data Entry'!AD417)),ISNA(VLOOKUP('Contact Data Entry'!AD417,'DO NOT USE_School Picklist'!$Q$3:$Q$8,1,FALSE))),"Please select a value from the drop-down menu",IF('DO NOT USE_Contact Formulas'!A417,"OK",NA()))</f>
        <v>#N/A</v>
      </c>
    </row>
    <row r="418" spans="1:30" x14ac:dyDescent="0.25">
      <c r="A418" s="40" t="e">
        <f>IF('DO NOT USE_Contact Formulas'!A418,IF('DO NOT USE_Contact Formulas'!B418,"Not all required fields are completed","OK"),NA())</f>
        <v>#N/A</v>
      </c>
      <c r="B418" s="41" t="e">
        <f>IF(AND('DO NOT USE_Contact Formulas'!A418,ISBLANK('Contact Data Entry'!B418)),"First Name is required",IF(NOT(ISBLANK('Contact Data Entry'!B418)),"OK",NA()))</f>
        <v>#N/A</v>
      </c>
      <c r="C418" s="41" t="e">
        <f>IF(AND('DO NOT USE_Contact Formulas'!A418,ISBLANK('Contact Data Entry'!C418)),"Last Name is required",IF(NOT(ISBLANK('Contact Data Entry'!C418)),"OK",NA()))</f>
        <v>#N/A</v>
      </c>
      <c r="D418" s="41" t="e">
        <f>IF(AND('DO NOT USE_Contact Formulas'!A418,ISBLANK('Contact Data Entry'!D418)),"Birthdate is required",IF(NOT(ISBLANK('Contact Data Entry'!D418)),"OK",NA()))</f>
        <v>#N/A</v>
      </c>
      <c r="E418" s="41" t="e">
        <f>IF(AND('DO NOT USE_Contact Formulas'!A418,ISBLANK('Contact Data Entry'!E418)),"Mobile Phone is required",IF(NOT(ISBLANK('Contact Data Entry'!E418)),IF(AND(ISNUMBER(VALUE('Contact Data Entry'!E418)),LEFT('Contact Data Entry'!E418,1)&lt;&gt;"1",LEN('Contact Data Entry'!E418)=10),"OK","Phone number must be valid format"),NA()))</f>
        <v>#N/A</v>
      </c>
      <c r="F418" s="41" t="e">
        <f>IF(LEN('Contact Data Entry'!F418)&gt;255,"Home Street Address must be less than 255 characters",IF('DO NOT USE_Contact Formulas'!A418,"OK",NA()))</f>
        <v>#N/A</v>
      </c>
      <c r="G418" s="41" t="e">
        <f>IF(LEN('Contact Data Entry'!G418)&gt;40,"City must be less than 40 characters",IF('DO NOT USE_Contact Formulas'!A418,"OK",NA()))</f>
        <v>#N/A</v>
      </c>
      <c r="H418" s="41" t="e">
        <f>IF(AND(NOT(ISBLANK('Contact Data Entry'!H418)),ISNA(VLOOKUP('Contact Data Entry'!H418,'DO NOT USE_School Picklist'!$P$3:$P$52,1,FALSE))),"Please select a value from the drop-down menu",IF('DO NOT USE_Contact Formulas'!A418,"OK",NA()))</f>
        <v>#N/A</v>
      </c>
      <c r="I418" s="41" t="e">
        <f>IF(AND('DO NOT USE_Contact Formulas'!A418,ISBLANK('Contact Data Entry'!I418)),"Zip is required",IF(ISBLANK('Contact Data Entry'!I418),NA(),"OK"))</f>
        <v>#N/A</v>
      </c>
      <c r="J418" s="41" t="e">
        <f>IF(AND('DO NOT USE_Contact Formulas'!A418,ISBLANK('Contact Data Entry'!J418)),"Student or Staff? is required",IF(ISBLANK('Contact Data Entry'!J418),NA(),IF(ISNA(VLOOKUP('Contact Data Entry'!J418,'DO NOT USE_School Picklist'!$B$3:$B$6,1,FALSE)),"Please select a value from the drop-down menu","OK")))</f>
        <v>#N/A</v>
      </c>
      <c r="K418" s="41" t="e">
        <f>IF(AND('Contact Data Entry'!J418='DO NOT USE_School Picklist'!$B$4,ISBLANK('Contact Data Entry'!K418)),"Occupation/Job Title is required if Student or Staff? is Yes, staff/faculty or volunteer",IF('DO NOT USE_Contact Formulas'!A418,"OK",NA()))</f>
        <v>#N/A</v>
      </c>
      <c r="L418" s="41" t="e">
        <f ca="1">IF('Contact Data Entry'!L418&gt;'DO NOT USE_School Picklist'!$C$3,"Date last on school campus/facility cannot be a future date",IF('DO NOT USE_Contact Formulas'!A418,IF(ISBLANK('Contact Data Entry'!L418),"Date last on school campus/facility is required","OK"),NA()))</f>
        <v>#N/A</v>
      </c>
      <c r="M418" s="42" t="e">
        <f ca="1">IF('Contact Data Entry'!M418&gt;'DO NOT USE_School Picklist'!$C$3,"Last Exposure Date cannot be a future date",IF('DO NOT USE_Contact Formulas'!A418,IF(ISBLANK('Contact Data Entry'!M418),"Last Exposure Date is required","OK"),NA()))</f>
        <v>#N/A</v>
      </c>
      <c r="N418" s="42" t="e">
        <f>IF(AND('DO NOT USE_Contact Formulas'!A418,ISBLANK('Contact Data Entry'!N418)),"Specific Place in the Location is required",IF(ISBLANK('Contact Data Entry'!N418),NA(),"OK"))</f>
        <v>#N/A</v>
      </c>
      <c r="O418" s="41" t="e">
        <f>IF(AND(NOT(ISBLANK('Contact Data Entry'!O418)),ISNA(VLOOKUP('Contact Data Entry'!O418,'DO NOT USE_School Picklist'!$L$3:$L$81,1,FALSE))),"Please select a value from the drop-down menu",IF('DO NOT USE_Contact Formulas'!A418,"OK",NA()))</f>
        <v>#N/A</v>
      </c>
      <c r="P418" s="41" t="e">
        <f>IF(AND(NOT(ISBLANK('Contact Data Entry'!P418)),NOT(ISNUMBER(MATCH("*@*.?*",'Contact Data Entry'!P418,0)))),"Email must be in a valid format",IF('DO NOT USE_Contact Formulas'!A418,"OK",NA()))</f>
        <v>#N/A</v>
      </c>
      <c r="Q418" s="41" t="e">
        <f>IF(LEN('Contact Data Entry'!Q418)&gt;50,"Parent/Guardian Name must be less than 50 characters",IF('DO NOT USE_Contact Formulas'!A418,"OK",NA()))</f>
        <v>#N/A</v>
      </c>
      <c r="R418" s="41" t="e">
        <f>IF(NOT(ISBLANK('Contact Data Entry'!R418)),IF(AND(ISNUMBER('Contact Data Entry'!R418),LEFT('Contact Data Entry'!R418,1)&lt;&gt;"1",LEN('Contact Data Entry'!R418)=10),"OK","Phone number must be valid format"),IF('DO NOT USE_Contact Formulas'!A418,"OK",NA()))</f>
        <v>#N/A</v>
      </c>
      <c r="S418" s="41" t="e">
        <f>IF(AND(NOT(ISBLANK('Contact Data Entry'!S418)),ISNA(VLOOKUP('Contact Data Entry'!S418,'DO NOT USE_School Picklist'!$N$3:$N$63,1,FALSE))),"Please select a value from the drop-down menu",IF('DO NOT USE_Contact Formulas'!A418,"OK",NA()))</f>
        <v>#N/A</v>
      </c>
      <c r="T418" s="41" t="e">
        <f>IF(AND(NOT(ISBLANK('Contact Data Entry'!T418)),ISNA(VLOOKUP('Contact Data Entry'!T418,'DO NOT USE_School Picklist'!$E$3:$E$10,1,FALSE))),"Please select a value from the drop-down menu",IF('DO NOT USE_Contact Formulas'!A418,"OK",NA()))</f>
        <v>#N/A</v>
      </c>
      <c r="U418" s="41" t="e">
        <f>IF(AND(NOT(ISBLANK('Contact Data Entry'!U418)),ISNA(VLOOKUP('Contact Data Entry'!U418,'DO NOT USE_School Picklist'!$F$3:$F$16,1,FALSE))),"Please select a value from the drop-down menu",IF('DO NOT USE_Contact Formulas'!A418,"OK",NA()))</f>
        <v>#N/A</v>
      </c>
      <c r="V418" s="41" t="e">
        <f>IF(LEN('Contact Data Entry'!V418)&gt;100,"Classroom(s) must be less than 100 characters",IF('DO NOT USE_Contact Formulas'!A418,"OK",NA()))</f>
        <v>#N/A</v>
      </c>
      <c r="W418" s="41" t="e">
        <f>IF(AND(NOT(ISBLANK('Contact Data Entry'!W418)),ISNA(VLOOKUP('Contact Data Entry'!W418,'DO NOT USE_School Picklist'!$K$3:$K$6,1,FALSE))),"Please select a value from the drop-down menu",IF('DO NOT USE_Contact Formulas'!A418,"OK",NA()))</f>
        <v>#N/A</v>
      </c>
      <c r="X418" s="41" t="e">
        <f>IF(AND(NOT(ISBLANK('Contact Data Entry'!X418)),ISNA(VLOOKUP('Contact Data Entry'!X418,'DO NOT USE_School Picklist'!$D$3:$D$5,1,FALSE))),"Please select a value from the drop-down menu",IF('DO NOT USE_Contact Formulas'!A418,"OK",NA()))</f>
        <v>#N/A</v>
      </c>
      <c r="Y418" s="41"/>
      <c r="Z418" s="41" t="e">
        <f>IF(AND(NOT(ISBLANK('Contact Data Entry'!Z418)),ISNA(VLOOKUP('Contact Data Entry'!Z418,'DO NOT USE_School Picklist'!$G$3:$G$5,1,FALSE))),"Please select a value from the drop-down menu",IF('DO NOT USE_Contact Formulas'!A418,"OK",NA()))</f>
        <v>#N/A</v>
      </c>
      <c r="AA418" s="41"/>
      <c r="AB418" s="41" t="e">
        <f>IF(AND(NOT(ISBLANK('Contact Data Entry'!AB418)),ISNA(VLOOKUP('Contact Data Entry'!AB418,'DO NOT USE_School Picklist'!$H$3:$H$4,1,FALSE))),"Please select a value from the drop-down menu",IF('DO NOT USE_Contact Formulas'!A418,"OK",NA()))</f>
        <v>#N/A</v>
      </c>
      <c r="AC418" s="41" t="e">
        <f ca="1">IF('Contact Data Entry'!AC418&gt;'DO NOT USE_School Picklist'!$C$3,"Test Date cannot be a future date",IF('DO NOT USE_Contact Formulas'!A418,"OK",NA()))</f>
        <v>#N/A</v>
      </c>
      <c r="AD418" s="41" t="e">
        <f>IF(AND(NOT(ISBLANK('Contact Data Entry'!AD418)),ISNA(VLOOKUP('Contact Data Entry'!AD418,'DO NOT USE_School Picklist'!$Q$3:$Q$8,1,FALSE))),"Please select a value from the drop-down menu",IF('DO NOT USE_Contact Formulas'!A418,"OK",NA()))</f>
        <v>#N/A</v>
      </c>
    </row>
    <row r="419" spans="1:30" x14ac:dyDescent="0.25">
      <c r="A419" s="40" t="e">
        <f>IF('DO NOT USE_Contact Formulas'!A419,IF('DO NOT USE_Contact Formulas'!B419,"Not all required fields are completed","OK"),NA())</f>
        <v>#N/A</v>
      </c>
      <c r="B419" s="41" t="e">
        <f>IF(AND('DO NOT USE_Contact Formulas'!A419,ISBLANK('Contact Data Entry'!B419)),"First Name is required",IF(NOT(ISBLANK('Contact Data Entry'!B419)),"OK",NA()))</f>
        <v>#N/A</v>
      </c>
      <c r="C419" s="41" t="e">
        <f>IF(AND('DO NOT USE_Contact Formulas'!A419,ISBLANK('Contact Data Entry'!C419)),"Last Name is required",IF(NOT(ISBLANK('Contact Data Entry'!C419)),"OK",NA()))</f>
        <v>#N/A</v>
      </c>
      <c r="D419" s="41" t="e">
        <f>IF(AND('DO NOT USE_Contact Formulas'!A419,ISBLANK('Contact Data Entry'!D419)),"Birthdate is required",IF(NOT(ISBLANK('Contact Data Entry'!D419)),"OK",NA()))</f>
        <v>#N/A</v>
      </c>
      <c r="E419" s="41" t="e">
        <f>IF(AND('DO NOT USE_Contact Formulas'!A419,ISBLANK('Contact Data Entry'!E419)),"Mobile Phone is required",IF(NOT(ISBLANK('Contact Data Entry'!E419)),IF(AND(ISNUMBER(VALUE('Contact Data Entry'!E419)),LEFT('Contact Data Entry'!E419,1)&lt;&gt;"1",LEN('Contact Data Entry'!E419)=10),"OK","Phone number must be valid format"),NA()))</f>
        <v>#N/A</v>
      </c>
      <c r="F419" s="41" t="e">
        <f>IF(LEN('Contact Data Entry'!F419)&gt;255,"Home Street Address must be less than 255 characters",IF('DO NOT USE_Contact Formulas'!A419,"OK",NA()))</f>
        <v>#N/A</v>
      </c>
      <c r="G419" s="41" t="e">
        <f>IF(LEN('Contact Data Entry'!G419)&gt;40,"City must be less than 40 characters",IF('DO NOT USE_Contact Formulas'!A419,"OK",NA()))</f>
        <v>#N/A</v>
      </c>
      <c r="H419" s="41" t="e">
        <f>IF(AND(NOT(ISBLANK('Contact Data Entry'!H419)),ISNA(VLOOKUP('Contact Data Entry'!H419,'DO NOT USE_School Picklist'!$P$3:$P$52,1,FALSE))),"Please select a value from the drop-down menu",IF('DO NOT USE_Contact Formulas'!A419,"OK",NA()))</f>
        <v>#N/A</v>
      </c>
      <c r="I419" s="41" t="e">
        <f>IF(AND('DO NOT USE_Contact Formulas'!A419,ISBLANK('Contact Data Entry'!I419)),"Zip is required",IF(ISBLANK('Contact Data Entry'!I419),NA(),"OK"))</f>
        <v>#N/A</v>
      </c>
      <c r="J419" s="41" t="e">
        <f>IF(AND('DO NOT USE_Contact Formulas'!A419,ISBLANK('Contact Data Entry'!J419)),"Student or Staff? is required",IF(ISBLANK('Contact Data Entry'!J419),NA(),IF(ISNA(VLOOKUP('Contact Data Entry'!J419,'DO NOT USE_School Picklist'!$B$3:$B$6,1,FALSE)),"Please select a value from the drop-down menu","OK")))</f>
        <v>#N/A</v>
      </c>
      <c r="K419" s="41" t="e">
        <f>IF(AND('Contact Data Entry'!J419='DO NOT USE_School Picklist'!$B$4,ISBLANK('Contact Data Entry'!K419)),"Occupation/Job Title is required if Student or Staff? is Yes, staff/faculty or volunteer",IF('DO NOT USE_Contact Formulas'!A419,"OK",NA()))</f>
        <v>#N/A</v>
      </c>
      <c r="L419" s="41" t="e">
        <f ca="1">IF('Contact Data Entry'!L419&gt;'DO NOT USE_School Picklist'!$C$3,"Date last on school campus/facility cannot be a future date",IF('DO NOT USE_Contact Formulas'!A419,IF(ISBLANK('Contact Data Entry'!L419),"Date last on school campus/facility is required","OK"),NA()))</f>
        <v>#N/A</v>
      </c>
      <c r="M419" s="42" t="e">
        <f ca="1">IF('Contact Data Entry'!M419&gt;'DO NOT USE_School Picklist'!$C$3,"Last Exposure Date cannot be a future date",IF('DO NOT USE_Contact Formulas'!A419,IF(ISBLANK('Contact Data Entry'!M419),"Last Exposure Date is required","OK"),NA()))</f>
        <v>#N/A</v>
      </c>
      <c r="N419" s="42" t="e">
        <f>IF(AND('DO NOT USE_Contact Formulas'!A419,ISBLANK('Contact Data Entry'!N419)),"Specific Place in the Location is required",IF(ISBLANK('Contact Data Entry'!N419),NA(),"OK"))</f>
        <v>#N/A</v>
      </c>
      <c r="O419" s="41" t="e">
        <f>IF(AND(NOT(ISBLANK('Contact Data Entry'!O419)),ISNA(VLOOKUP('Contact Data Entry'!O419,'DO NOT USE_School Picklist'!$L$3:$L$81,1,FALSE))),"Please select a value from the drop-down menu",IF('DO NOT USE_Contact Formulas'!A419,"OK",NA()))</f>
        <v>#N/A</v>
      </c>
      <c r="P419" s="41" t="e">
        <f>IF(AND(NOT(ISBLANK('Contact Data Entry'!P419)),NOT(ISNUMBER(MATCH("*@*.?*",'Contact Data Entry'!P419,0)))),"Email must be in a valid format",IF('DO NOT USE_Contact Formulas'!A419,"OK",NA()))</f>
        <v>#N/A</v>
      </c>
      <c r="Q419" s="41" t="e">
        <f>IF(LEN('Contact Data Entry'!Q419)&gt;50,"Parent/Guardian Name must be less than 50 characters",IF('DO NOT USE_Contact Formulas'!A419,"OK",NA()))</f>
        <v>#N/A</v>
      </c>
      <c r="R419" s="41" t="e">
        <f>IF(NOT(ISBLANK('Contact Data Entry'!R419)),IF(AND(ISNUMBER('Contact Data Entry'!R419),LEFT('Contact Data Entry'!R419,1)&lt;&gt;"1",LEN('Contact Data Entry'!R419)=10),"OK","Phone number must be valid format"),IF('DO NOT USE_Contact Formulas'!A419,"OK",NA()))</f>
        <v>#N/A</v>
      </c>
      <c r="S419" s="41" t="e">
        <f>IF(AND(NOT(ISBLANK('Contact Data Entry'!S419)),ISNA(VLOOKUP('Contact Data Entry'!S419,'DO NOT USE_School Picklist'!$N$3:$N$63,1,FALSE))),"Please select a value from the drop-down menu",IF('DO NOT USE_Contact Formulas'!A419,"OK",NA()))</f>
        <v>#N/A</v>
      </c>
      <c r="T419" s="41" t="e">
        <f>IF(AND(NOT(ISBLANK('Contact Data Entry'!T419)),ISNA(VLOOKUP('Contact Data Entry'!T419,'DO NOT USE_School Picklist'!$E$3:$E$10,1,FALSE))),"Please select a value from the drop-down menu",IF('DO NOT USE_Contact Formulas'!A419,"OK",NA()))</f>
        <v>#N/A</v>
      </c>
      <c r="U419" s="41" t="e">
        <f>IF(AND(NOT(ISBLANK('Contact Data Entry'!U419)),ISNA(VLOOKUP('Contact Data Entry'!U419,'DO NOT USE_School Picklist'!$F$3:$F$16,1,FALSE))),"Please select a value from the drop-down menu",IF('DO NOT USE_Contact Formulas'!A419,"OK",NA()))</f>
        <v>#N/A</v>
      </c>
      <c r="V419" s="41" t="e">
        <f>IF(LEN('Contact Data Entry'!V419)&gt;100,"Classroom(s) must be less than 100 characters",IF('DO NOT USE_Contact Formulas'!A419,"OK",NA()))</f>
        <v>#N/A</v>
      </c>
      <c r="W419" s="41" t="e">
        <f>IF(AND(NOT(ISBLANK('Contact Data Entry'!W419)),ISNA(VLOOKUP('Contact Data Entry'!W419,'DO NOT USE_School Picklist'!$K$3:$K$6,1,FALSE))),"Please select a value from the drop-down menu",IF('DO NOT USE_Contact Formulas'!A419,"OK",NA()))</f>
        <v>#N/A</v>
      </c>
      <c r="X419" s="41" t="e">
        <f>IF(AND(NOT(ISBLANK('Contact Data Entry'!X419)),ISNA(VLOOKUP('Contact Data Entry'!X419,'DO NOT USE_School Picklist'!$D$3:$D$5,1,FALSE))),"Please select a value from the drop-down menu",IF('DO NOT USE_Contact Formulas'!A419,"OK",NA()))</f>
        <v>#N/A</v>
      </c>
      <c r="Y419" s="41"/>
      <c r="Z419" s="41" t="e">
        <f>IF(AND(NOT(ISBLANK('Contact Data Entry'!Z419)),ISNA(VLOOKUP('Contact Data Entry'!Z419,'DO NOT USE_School Picklist'!$G$3:$G$5,1,FALSE))),"Please select a value from the drop-down menu",IF('DO NOT USE_Contact Formulas'!A419,"OK",NA()))</f>
        <v>#N/A</v>
      </c>
      <c r="AA419" s="41"/>
      <c r="AB419" s="41" t="e">
        <f>IF(AND(NOT(ISBLANK('Contact Data Entry'!AB419)),ISNA(VLOOKUP('Contact Data Entry'!AB419,'DO NOT USE_School Picklist'!$H$3:$H$4,1,FALSE))),"Please select a value from the drop-down menu",IF('DO NOT USE_Contact Formulas'!A419,"OK",NA()))</f>
        <v>#N/A</v>
      </c>
      <c r="AC419" s="41" t="e">
        <f ca="1">IF('Contact Data Entry'!AC419&gt;'DO NOT USE_School Picklist'!$C$3,"Test Date cannot be a future date",IF('DO NOT USE_Contact Formulas'!A419,"OK",NA()))</f>
        <v>#N/A</v>
      </c>
      <c r="AD419" s="41" t="e">
        <f>IF(AND(NOT(ISBLANK('Contact Data Entry'!AD419)),ISNA(VLOOKUP('Contact Data Entry'!AD419,'DO NOT USE_School Picklist'!$Q$3:$Q$8,1,FALSE))),"Please select a value from the drop-down menu",IF('DO NOT USE_Contact Formulas'!A419,"OK",NA()))</f>
        <v>#N/A</v>
      </c>
    </row>
    <row r="420" spans="1:30" x14ac:dyDescent="0.25">
      <c r="A420" s="40" t="e">
        <f>IF('DO NOT USE_Contact Formulas'!A420,IF('DO NOT USE_Contact Formulas'!B420,"Not all required fields are completed","OK"),NA())</f>
        <v>#N/A</v>
      </c>
      <c r="B420" s="41" t="e">
        <f>IF(AND('DO NOT USE_Contact Formulas'!A420,ISBLANK('Contact Data Entry'!B420)),"First Name is required",IF(NOT(ISBLANK('Contact Data Entry'!B420)),"OK",NA()))</f>
        <v>#N/A</v>
      </c>
      <c r="C420" s="41" t="e">
        <f>IF(AND('DO NOT USE_Contact Formulas'!A420,ISBLANK('Contact Data Entry'!C420)),"Last Name is required",IF(NOT(ISBLANK('Contact Data Entry'!C420)),"OK",NA()))</f>
        <v>#N/A</v>
      </c>
      <c r="D420" s="41" t="e">
        <f>IF(AND('DO NOT USE_Contact Formulas'!A420,ISBLANK('Contact Data Entry'!D420)),"Birthdate is required",IF(NOT(ISBLANK('Contact Data Entry'!D420)),"OK",NA()))</f>
        <v>#N/A</v>
      </c>
      <c r="E420" s="41" t="e">
        <f>IF(AND('DO NOT USE_Contact Formulas'!A420,ISBLANK('Contact Data Entry'!E420)),"Mobile Phone is required",IF(NOT(ISBLANK('Contact Data Entry'!E420)),IF(AND(ISNUMBER(VALUE('Contact Data Entry'!E420)),LEFT('Contact Data Entry'!E420,1)&lt;&gt;"1",LEN('Contact Data Entry'!E420)=10),"OK","Phone number must be valid format"),NA()))</f>
        <v>#N/A</v>
      </c>
      <c r="F420" s="41" t="e">
        <f>IF(LEN('Contact Data Entry'!F420)&gt;255,"Home Street Address must be less than 255 characters",IF('DO NOT USE_Contact Formulas'!A420,"OK",NA()))</f>
        <v>#N/A</v>
      </c>
      <c r="G420" s="41" t="e">
        <f>IF(LEN('Contact Data Entry'!G420)&gt;40,"City must be less than 40 characters",IF('DO NOT USE_Contact Formulas'!A420,"OK",NA()))</f>
        <v>#N/A</v>
      </c>
      <c r="H420" s="41" t="e">
        <f>IF(AND(NOT(ISBLANK('Contact Data Entry'!H420)),ISNA(VLOOKUP('Contact Data Entry'!H420,'DO NOT USE_School Picklist'!$P$3:$P$52,1,FALSE))),"Please select a value from the drop-down menu",IF('DO NOT USE_Contact Formulas'!A420,"OK",NA()))</f>
        <v>#N/A</v>
      </c>
      <c r="I420" s="41" t="e">
        <f>IF(AND('DO NOT USE_Contact Formulas'!A420,ISBLANK('Contact Data Entry'!I420)),"Zip is required",IF(ISBLANK('Contact Data Entry'!I420),NA(),"OK"))</f>
        <v>#N/A</v>
      </c>
      <c r="J420" s="41" t="e">
        <f>IF(AND('DO NOT USE_Contact Formulas'!A420,ISBLANK('Contact Data Entry'!J420)),"Student or Staff? is required",IF(ISBLANK('Contact Data Entry'!J420),NA(),IF(ISNA(VLOOKUP('Contact Data Entry'!J420,'DO NOT USE_School Picklist'!$B$3:$B$6,1,FALSE)),"Please select a value from the drop-down menu","OK")))</f>
        <v>#N/A</v>
      </c>
      <c r="K420" s="41" t="e">
        <f>IF(AND('Contact Data Entry'!J420='DO NOT USE_School Picklist'!$B$4,ISBLANK('Contact Data Entry'!K420)),"Occupation/Job Title is required if Student or Staff? is Yes, staff/faculty or volunteer",IF('DO NOT USE_Contact Formulas'!A420,"OK",NA()))</f>
        <v>#N/A</v>
      </c>
      <c r="L420" s="41" t="e">
        <f ca="1">IF('Contact Data Entry'!L420&gt;'DO NOT USE_School Picklist'!$C$3,"Date last on school campus/facility cannot be a future date",IF('DO NOT USE_Contact Formulas'!A420,IF(ISBLANK('Contact Data Entry'!L420),"Date last on school campus/facility is required","OK"),NA()))</f>
        <v>#N/A</v>
      </c>
      <c r="M420" s="42" t="e">
        <f ca="1">IF('Contact Data Entry'!M420&gt;'DO NOT USE_School Picklist'!$C$3,"Last Exposure Date cannot be a future date",IF('DO NOT USE_Contact Formulas'!A420,IF(ISBLANK('Contact Data Entry'!M420),"Last Exposure Date is required","OK"),NA()))</f>
        <v>#N/A</v>
      </c>
      <c r="N420" s="42" t="e">
        <f>IF(AND('DO NOT USE_Contact Formulas'!A420,ISBLANK('Contact Data Entry'!N420)),"Specific Place in the Location is required",IF(ISBLANK('Contact Data Entry'!N420),NA(),"OK"))</f>
        <v>#N/A</v>
      </c>
      <c r="O420" s="41" t="e">
        <f>IF(AND(NOT(ISBLANK('Contact Data Entry'!O420)),ISNA(VLOOKUP('Contact Data Entry'!O420,'DO NOT USE_School Picklist'!$L$3:$L$81,1,FALSE))),"Please select a value from the drop-down menu",IF('DO NOT USE_Contact Formulas'!A420,"OK",NA()))</f>
        <v>#N/A</v>
      </c>
      <c r="P420" s="41" t="e">
        <f>IF(AND(NOT(ISBLANK('Contact Data Entry'!P420)),NOT(ISNUMBER(MATCH("*@*.?*",'Contact Data Entry'!P420,0)))),"Email must be in a valid format",IF('DO NOT USE_Contact Formulas'!A420,"OK",NA()))</f>
        <v>#N/A</v>
      </c>
      <c r="Q420" s="41" t="e">
        <f>IF(LEN('Contact Data Entry'!Q420)&gt;50,"Parent/Guardian Name must be less than 50 characters",IF('DO NOT USE_Contact Formulas'!A420,"OK",NA()))</f>
        <v>#N/A</v>
      </c>
      <c r="R420" s="41" t="e">
        <f>IF(NOT(ISBLANK('Contact Data Entry'!R420)),IF(AND(ISNUMBER('Contact Data Entry'!R420),LEFT('Contact Data Entry'!R420,1)&lt;&gt;"1",LEN('Contact Data Entry'!R420)=10),"OK","Phone number must be valid format"),IF('DO NOT USE_Contact Formulas'!A420,"OK",NA()))</f>
        <v>#N/A</v>
      </c>
      <c r="S420" s="41" t="e">
        <f>IF(AND(NOT(ISBLANK('Contact Data Entry'!S420)),ISNA(VLOOKUP('Contact Data Entry'!S420,'DO NOT USE_School Picklist'!$N$3:$N$63,1,FALSE))),"Please select a value from the drop-down menu",IF('DO NOT USE_Contact Formulas'!A420,"OK",NA()))</f>
        <v>#N/A</v>
      </c>
      <c r="T420" s="41" t="e">
        <f>IF(AND(NOT(ISBLANK('Contact Data Entry'!T420)),ISNA(VLOOKUP('Contact Data Entry'!T420,'DO NOT USE_School Picklist'!$E$3:$E$10,1,FALSE))),"Please select a value from the drop-down menu",IF('DO NOT USE_Contact Formulas'!A420,"OK",NA()))</f>
        <v>#N/A</v>
      </c>
      <c r="U420" s="41" t="e">
        <f>IF(AND(NOT(ISBLANK('Contact Data Entry'!U420)),ISNA(VLOOKUP('Contact Data Entry'!U420,'DO NOT USE_School Picklist'!$F$3:$F$16,1,FALSE))),"Please select a value from the drop-down menu",IF('DO NOT USE_Contact Formulas'!A420,"OK",NA()))</f>
        <v>#N/A</v>
      </c>
      <c r="V420" s="41" t="e">
        <f>IF(LEN('Contact Data Entry'!V420)&gt;100,"Classroom(s) must be less than 100 characters",IF('DO NOT USE_Contact Formulas'!A420,"OK",NA()))</f>
        <v>#N/A</v>
      </c>
      <c r="W420" s="41" t="e">
        <f>IF(AND(NOT(ISBLANK('Contact Data Entry'!W420)),ISNA(VLOOKUP('Contact Data Entry'!W420,'DO NOT USE_School Picklist'!$K$3:$K$6,1,FALSE))),"Please select a value from the drop-down menu",IF('DO NOT USE_Contact Formulas'!A420,"OK",NA()))</f>
        <v>#N/A</v>
      </c>
      <c r="X420" s="41" t="e">
        <f>IF(AND(NOT(ISBLANK('Contact Data Entry'!X420)),ISNA(VLOOKUP('Contact Data Entry'!X420,'DO NOT USE_School Picklist'!$D$3:$D$5,1,FALSE))),"Please select a value from the drop-down menu",IF('DO NOT USE_Contact Formulas'!A420,"OK",NA()))</f>
        <v>#N/A</v>
      </c>
      <c r="Y420" s="41"/>
      <c r="Z420" s="41" t="e">
        <f>IF(AND(NOT(ISBLANK('Contact Data Entry'!Z420)),ISNA(VLOOKUP('Contact Data Entry'!Z420,'DO NOT USE_School Picklist'!$G$3:$G$5,1,FALSE))),"Please select a value from the drop-down menu",IF('DO NOT USE_Contact Formulas'!A420,"OK",NA()))</f>
        <v>#N/A</v>
      </c>
      <c r="AA420" s="41"/>
      <c r="AB420" s="41" t="e">
        <f>IF(AND(NOT(ISBLANK('Contact Data Entry'!AB420)),ISNA(VLOOKUP('Contact Data Entry'!AB420,'DO NOT USE_School Picklist'!$H$3:$H$4,1,FALSE))),"Please select a value from the drop-down menu",IF('DO NOT USE_Contact Formulas'!A420,"OK",NA()))</f>
        <v>#N/A</v>
      </c>
      <c r="AC420" s="41" t="e">
        <f ca="1">IF('Contact Data Entry'!AC420&gt;'DO NOT USE_School Picklist'!$C$3,"Test Date cannot be a future date",IF('DO NOT USE_Contact Formulas'!A420,"OK",NA()))</f>
        <v>#N/A</v>
      </c>
      <c r="AD420" s="41" t="e">
        <f>IF(AND(NOT(ISBLANK('Contact Data Entry'!AD420)),ISNA(VLOOKUP('Contact Data Entry'!AD420,'DO NOT USE_School Picklist'!$Q$3:$Q$8,1,FALSE))),"Please select a value from the drop-down menu",IF('DO NOT USE_Contact Formulas'!A420,"OK",NA()))</f>
        <v>#N/A</v>
      </c>
    </row>
    <row r="421" spans="1:30" x14ac:dyDescent="0.25">
      <c r="A421" s="40" t="e">
        <f>IF('DO NOT USE_Contact Formulas'!A421,IF('DO NOT USE_Contact Formulas'!B421,"Not all required fields are completed","OK"),NA())</f>
        <v>#N/A</v>
      </c>
      <c r="B421" s="41" t="e">
        <f>IF(AND('DO NOT USE_Contact Formulas'!A421,ISBLANK('Contact Data Entry'!B421)),"First Name is required",IF(NOT(ISBLANK('Contact Data Entry'!B421)),"OK",NA()))</f>
        <v>#N/A</v>
      </c>
      <c r="C421" s="41" t="e">
        <f>IF(AND('DO NOT USE_Contact Formulas'!A421,ISBLANK('Contact Data Entry'!C421)),"Last Name is required",IF(NOT(ISBLANK('Contact Data Entry'!C421)),"OK",NA()))</f>
        <v>#N/A</v>
      </c>
      <c r="D421" s="41" t="e">
        <f>IF(AND('DO NOT USE_Contact Formulas'!A421,ISBLANK('Contact Data Entry'!D421)),"Birthdate is required",IF(NOT(ISBLANK('Contact Data Entry'!D421)),"OK",NA()))</f>
        <v>#N/A</v>
      </c>
      <c r="E421" s="41" t="e">
        <f>IF(AND('DO NOT USE_Contact Formulas'!A421,ISBLANK('Contact Data Entry'!E421)),"Mobile Phone is required",IF(NOT(ISBLANK('Contact Data Entry'!E421)),IF(AND(ISNUMBER(VALUE('Contact Data Entry'!E421)),LEFT('Contact Data Entry'!E421,1)&lt;&gt;"1",LEN('Contact Data Entry'!E421)=10),"OK","Phone number must be valid format"),NA()))</f>
        <v>#N/A</v>
      </c>
      <c r="F421" s="41" t="e">
        <f>IF(LEN('Contact Data Entry'!F421)&gt;255,"Home Street Address must be less than 255 characters",IF('DO NOT USE_Contact Formulas'!A421,"OK",NA()))</f>
        <v>#N/A</v>
      </c>
      <c r="G421" s="41" t="e">
        <f>IF(LEN('Contact Data Entry'!G421)&gt;40,"City must be less than 40 characters",IF('DO NOT USE_Contact Formulas'!A421,"OK",NA()))</f>
        <v>#N/A</v>
      </c>
      <c r="H421" s="41" t="e">
        <f>IF(AND(NOT(ISBLANK('Contact Data Entry'!H421)),ISNA(VLOOKUP('Contact Data Entry'!H421,'DO NOT USE_School Picklist'!$P$3:$P$52,1,FALSE))),"Please select a value from the drop-down menu",IF('DO NOT USE_Contact Formulas'!A421,"OK",NA()))</f>
        <v>#N/A</v>
      </c>
      <c r="I421" s="41" t="e">
        <f>IF(AND('DO NOT USE_Contact Formulas'!A421,ISBLANK('Contact Data Entry'!I421)),"Zip is required",IF(ISBLANK('Contact Data Entry'!I421),NA(),"OK"))</f>
        <v>#N/A</v>
      </c>
      <c r="J421" s="41" t="e">
        <f>IF(AND('DO NOT USE_Contact Formulas'!A421,ISBLANK('Contact Data Entry'!J421)),"Student or Staff? is required",IF(ISBLANK('Contact Data Entry'!J421),NA(),IF(ISNA(VLOOKUP('Contact Data Entry'!J421,'DO NOT USE_School Picklist'!$B$3:$B$6,1,FALSE)),"Please select a value from the drop-down menu","OK")))</f>
        <v>#N/A</v>
      </c>
      <c r="K421" s="41" t="e">
        <f>IF(AND('Contact Data Entry'!J421='DO NOT USE_School Picklist'!$B$4,ISBLANK('Contact Data Entry'!K421)),"Occupation/Job Title is required if Student or Staff? is Yes, staff/faculty or volunteer",IF('DO NOT USE_Contact Formulas'!A421,"OK",NA()))</f>
        <v>#N/A</v>
      </c>
      <c r="L421" s="41" t="e">
        <f ca="1">IF('Contact Data Entry'!L421&gt;'DO NOT USE_School Picklist'!$C$3,"Date last on school campus/facility cannot be a future date",IF('DO NOT USE_Contact Formulas'!A421,IF(ISBLANK('Contact Data Entry'!L421),"Date last on school campus/facility is required","OK"),NA()))</f>
        <v>#N/A</v>
      </c>
      <c r="M421" s="42" t="e">
        <f ca="1">IF('Contact Data Entry'!M421&gt;'DO NOT USE_School Picklist'!$C$3,"Last Exposure Date cannot be a future date",IF('DO NOT USE_Contact Formulas'!A421,IF(ISBLANK('Contact Data Entry'!M421),"Last Exposure Date is required","OK"),NA()))</f>
        <v>#N/A</v>
      </c>
      <c r="N421" s="42" t="e">
        <f>IF(AND('DO NOT USE_Contact Formulas'!A421,ISBLANK('Contact Data Entry'!N421)),"Specific Place in the Location is required",IF(ISBLANK('Contact Data Entry'!N421),NA(),"OK"))</f>
        <v>#N/A</v>
      </c>
      <c r="O421" s="41" t="e">
        <f>IF(AND(NOT(ISBLANK('Contact Data Entry'!O421)),ISNA(VLOOKUP('Contact Data Entry'!O421,'DO NOT USE_School Picklist'!$L$3:$L$81,1,FALSE))),"Please select a value from the drop-down menu",IF('DO NOT USE_Contact Formulas'!A421,"OK",NA()))</f>
        <v>#N/A</v>
      </c>
      <c r="P421" s="41" t="e">
        <f>IF(AND(NOT(ISBLANK('Contact Data Entry'!P421)),NOT(ISNUMBER(MATCH("*@*.?*",'Contact Data Entry'!P421,0)))),"Email must be in a valid format",IF('DO NOT USE_Contact Formulas'!A421,"OK",NA()))</f>
        <v>#N/A</v>
      </c>
      <c r="Q421" s="41" t="e">
        <f>IF(LEN('Contact Data Entry'!Q421)&gt;50,"Parent/Guardian Name must be less than 50 characters",IF('DO NOT USE_Contact Formulas'!A421,"OK",NA()))</f>
        <v>#N/A</v>
      </c>
      <c r="R421" s="41" t="e">
        <f>IF(NOT(ISBLANK('Contact Data Entry'!R421)),IF(AND(ISNUMBER('Contact Data Entry'!R421),LEFT('Contact Data Entry'!R421,1)&lt;&gt;"1",LEN('Contact Data Entry'!R421)=10),"OK","Phone number must be valid format"),IF('DO NOT USE_Contact Formulas'!A421,"OK",NA()))</f>
        <v>#N/A</v>
      </c>
      <c r="S421" s="41" t="e">
        <f>IF(AND(NOT(ISBLANK('Contact Data Entry'!S421)),ISNA(VLOOKUP('Contact Data Entry'!S421,'DO NOT USE_School Picklist'!$N$3:$N$63,1,FALSE))),"Please select a value from the drop-down menu",IF('DO NOT USE_Contact Formulas'!A421,"OK",NA()))</f>
        <v>#N/A</v>
      </c>
      <c r="T421" s="41" t="e">
        <f>IF(AND(NOT(ISBLANK('Contact Data Entry'!T421)),ISNA(VLOOKUP('Contact Data Entry'!T421,'DO NOT USE_School Picklist'!$E$3:$E$10,1,FALSE))),"Please select a value from the drop-down menu",IF('DO NOT USE_Contact Formulas'!A421,"OK",NA()))</f>
        <v>#N/A</v>
      </c>
      <c r="U421" s="41" t="e">
        <f>IF(AND(NOT(ISBLANK('Contact Data Entry'!U421)),ISNA(VLOOKUP('Contact Data Entry'!U421,'DO NOT USE_School Picklist'!$F$3:$F$16,1,FALSE))),"Please select a value from the drop-down menu",IF('DO NOT USE_Contact Formulas'!A421,"OK",NA()))</f>
        <v>#N/A</v>
      </c>
      <c r="V421" s="41" t="e">
        <f>IF(LEN('Contact Data Entry'!V421)&gt;100,"Classroom(s) must be less than 100 characters",IF('DO NOT USE_Contact Formulas'!A421,"OK",NA()))</f>
        <v>#N/A</v>
      </c>
      <c r="W421" s="41" t="e">
        <f>IF(AND(NOT(ISBLANK('Contact Data Entry'!W421)),ISNA(VLOOKUP('Contact Data Entry'!W421,'DO NOT USE_School Picklist'!$K$3:$K$6,1,FALSE))),"Please select a value from the drop-down menu",IF('DO NOT USE_Contact Formulas'!A421,"OK",NA()))</f>
        <v>#N/A</v>
      </c>
      <c r="X421" s="41" t="e">
        <f>IF(AND(NOT(ISBLANK('Contact Data Entry'!X421)),ISNA(VLOOKUP('Contact Data Entry'!X421,'DO NOT USE_School Picklist'!$D$3:$D$5,1,FALSE))),"Please select a value from the drop-down menu",IF('DO NOT USE_Contact Formulas'!A421,"OK",NA()))</f>
        <v>#N/A</v>
      </c>
      <c r="Y421" s="41"/>
      <c r="Z421" s="41" t="e">
        <f>IF(AND(NOT(ISBLANK('Contact Data Entry'!Z421)),ISNA(VLOOKUP('Contact Data Entry'!Z421,'DO NOT USE_School Picklist'!$G$3:$G$5,1,FALSE))),"Please select a value from the drop-down menu",IF('DO NOT USE_Contact Formulas'!A421,"OK",NA()))</f>
        <v>#N/A</v>
      </c>
      <c r="AA421" s="41"/>
      <c r="AB421" s="41" t="e">
        <f>IF(AND(NOT(ISBLANK('Contact Data Entry'!AB421)),ISNA(VLOOKUP('Contact Data Entry'!AB421,'DO NOT USE_School Picklist'!$H$3:$H$4,1,FALSE))),"Please select a value from the drop-down menu",IF('DO NOT USE_Contact Formulas'!A421,"OK",NA()))</f>
        <v>#N/A</v>
      </c>
      <c r="AC421" s="41" t="e">
        <f ca="1">IF('Contact Data Entry'!AC421&gt;'DO NOT USE_School Picklist'!$C$3,"Test Date cannot be a future date",IF('DO NOT USE_Contact Formulas'!A421,"OK",NA()))</f>
        <v>#N/A</v>
      </c>
      <c r="AD421" s="41" t="e">
        <f>IF(AND(NOT(ISBLANK('Contact Data Entry'!AD421)),ISNA(VLOOKUP('Contact Data Entry'!AD421,'DO NOT USE_School Picklist'!$Q$3:$Q$8,1,FALSE))),"Please select a value from the drop-down menu",IF('DO NOT USE_Contact Formulas'!A421,"OK",NA()))</f>
        <v>#N/A</v>
      </c>
    </row>
    <row r="422" spans="1:30" x14ac:dyDescent="0.25">
      <c r="A422" s="40" t="e">
        <f>IF('DO NOT USE_Contact Formulas'!A422,IF('DO NOT USE_Contact Formulas'!B422,"Not all required fields are completed","OK"),NA())</f>
        <v>#N/A</v>
      </c>
      <c r="B422" s="41" t="e">
        <f>IF(AND('DO NOT USE_Contact Formulas'!A422,ISBLANK('Contact Data Entry'!B422)),"First Name is required",IF(NOT(ISBLANK('Contact Data Entry'!B422)),"OK",NA()))</f>
        <v>#N/A</v>
      </c>
      <c r="C422" s="41" t="e">
        <f>IF(AND('DO NOT USE_Contact Formulas'!A422,ISBLANK('Contact Data Entry'!C422)),"Last Name is required",IF(NOT(ISBLANK('Contact Data Entry'!C422)),"OK",NA()))</f>
        <v>#N/A</v>
      </c>
      <c r="D422" s="41" t="e">
        <f>IF(AND('DO NOT USE_Contact Formulas'!A422,ISBLANK('Contact Data Entry'!D422)),"Birthdate is required",IF(NOT(ISBLANK('Contact Data Entry'!D422)),"OK",NA()))</f>
        <v>#N/A</v>
      </c>
      <c r="E422" s="41" t="e">
        <f>IF(AND('DO NOT USE_Contact Formulas'!A422,ISBLANK('Contact Data Entry'!E422)),"Mobile Phone is required",IF(NOT(ISBLANK('Contact Data Entry'!E422)),IF(AND(ISNUMBER(VALUE('Contact Data Entry'!E422)),LEFT('Contact Data Entry'!E422,1)&lt;&gt;"1",LEN('Contact Data Entry'!E422)=10),"OK","Phone number must be valid format"),NA()))</f>
        <v>#N/A</v>
      </c>
      <c r="F422" s="41" t="e">
        <f>IF(LEN('Contact Data Entry'!F422)&gt;255,"Home Street Address must be less than 255 characters",IF('DO NOT USE_Contact Formulas'!A422,"OK",NA()))</f>
        <v>#N/A</v>
      </c>
      <c r="G422" s="41" t="e">
        <f>IF(LEN('Contact Data Entry'!G422)&gt;40,"City must be less than 40 characters",IF('DO NOT USE_Contact Formulas'!A422,"OK",NA()))</f>
        <v>#N/A</v>
      </c>
      <c r="H422" s="41" t="e">
        <f>IF(AND(NOT(ISBLANK('Contact Data Entry'!H422)),ISNA(VLOOKUP('Contact Data Entry'!H422,'DO NOT USE_School Picklist'!$P$3:$P$52,1,FALSE))),"Please select a value from the drop-down menu",IF('DO NOT USE_Contact Formulas'!A422,"OK",NA()))</f>
        <v>#N/A</v>
      </c>
      <c r="I422" s="41" t="e">
        <f>IF(AND('DO NOT USE_Contact Formulas'!A422,ISBLANK('Contact Data Entry'!I422)),"Zip is required",IF(ISBLANK('Contact Data Entry'!I422),NA(),"OK"))</f>
        <v>#N/A</v>
      </c>
      <c r="J422" s="41" t="e">
        <f>IF(AND('DO NOT USE_Contact Formulas'!A422,ISBLANK('Contact Data Entry'!J422)),"Student or Staff? is required",IF(ISBLANK('Contact Data Entry'!J422),NA(),IF(ISNA(VLOOKUP('Contact Data Entry'!J422,'DO NOT USE_School Picklist'!$B$3:$B$6,1,FALSE)),"Please select a value from the drop-down menu","OK")))</f>
        <v>#N/A</v>
      </c>
      <c r="K422" s="41" t="e">
        <f>IF(AND('Contact Data Entry'!J422='DO NOT USE_School Picklist'!$B$4,ISBLANK('Contact Data Entry'!K422)),"Occupation/Job Title is required if Student or Staff? is Yes, staff/faculty or volunteer",IF('DO NOT USE_Contact Formulas'!A422,"OK",NA()))</f>
        <v>#N/A</v>
      </c>
      <c r="L422" s="41" t="e">
        <f ca="1">IF('Contact Data Entry'!L422&gt;'DO NOT USE_School Picklist'!$C$3,"Date last on school campus/facility cannot be a future date",IF('DO NOT USE_Contact Formulas'!A422,IF(ISBLANK('Contact Data Entry'!L422),"Date last on school campus/facility is required","OK"),NA()))</f>
        <v>#N/A</v>
      </c>
      <c r="M422" s="42" t="e">
        <f ca="1">IF('Contact Data Entry'!M422&gt;'DO NOT USE_School Picklist'!$C$3,"Last Exposure Date cannot be a future date",IF('DO NOT USE_Contact Formulas'!A422,IF(ISBLANK('Contact Data Entry'!M422),"Last Exposure Date is required","OK"),NA()))</f>
        <v>#N/A</v>
      </c>
      <c r="N422" s="42" t="e">
        <f>IF(AND('DO NOT USE_Contact Formulas'!A422,ISBLANK('Contact Data Entry'!N422)),"Specific Place in the Location is required",IF(ISBLANK('Contact Data Entry'!N422),NA(),"OK"))</f>
        <v>#N/A</v>
      </c>
      <c r="O422" s="41" t="e">
        <f>IF(AND(NOT(ISBLANK('Contact Data Entry'!O422)),ISNA(VLOOKUP('Contact Data Entry'!O422,'DO NOT USE_School Picklist'!$L$3:$L$81,1,FALSE))),"Please select a value from the drop-down menu",IF('DO NOT USE_Contact Formulas'!A422,"OK",NA()))</f>
        <v>#N/A</v>
      </c>
      <c r="P422" s="41" t="e">
        <f>IF(AND(NOT(ISBLANK('Contact Data Entry'!P422)),NOT(ISNUMBER(MATCH("*@*.?*",'Contact Data Entry'!P422,0)))),"Email must be in a valid format",IF('DO NOT USE_Contact Formulas'!A422,"OK",NA()))</f>
        <v>#N/A</v>
      </c>
      <c r="Q422" s="41" t="e">
        <f>IF(LEN('Contact Data Entry'!Q422)&gt;50,"Parent/Guardian Name must be less than 50 characters",IF('DO NOT USE_Contact Formulas'!A422,"OK",NA()))</f>
        <v>#N/A</v>
      </c>
      <c r="R422" s="41" t="e">
        <f>IF(NOT(ISBLANK('Contact Data Entry'!R422)),IF(AND(ISNUMBER('Contact Data Entry'!R422),LEFT('Contact Data Entry'!R422,1)&lt;&gt;"1",LEN('Contact Data Entry'!R422)=10),"OK","Phone number must be valid format"),IF('DO NOT USE_Contact Formulas'!A422,"OK",NA()))</f>
        <v>#N/A</v>
      </c>
      <c r="S422" s="41" t="e">
        <f>IF(AND(NOT(ISBLANK('Contact Data Entry'!S422)),ISNA(VLOOKUP('Contact Data Entry'!S422,'DO NOT USE_School Picklist'!$N$3:$N$63,1,FALSE))),"Please select a value from the drop-down menu",IF('DO NOT USE_Contact Formulas'!A422,"OK",NA()))</f>
        <v>#N/A</v>
      </c>
      <c r="T422" s="41" t="e">
        <f>IF(AND(NOT(ISBLANK('Contact Data Entry'!T422)),ISNA(VLOOKUP('Contact Data Entry'!T422,'DO NOT USE_School Picklist'!$E$3:$E$10,1,FALSE))),"Please select a value from the drop-down menu",IF('DO NOT USE_Contact Formulas'!A422,"OK",NA()))</f>
        <v>#N/A</v>
      </c>
      <c r="U422" s="41" t="e">
        <f>IF(AND(NOT(ISBLANK('Contact Data Entry'!U422)),ISNA(VLOOKUP('Contact Data Entry'!U422,'DO NOT USE_School Picklist'!$F$3:$F$16,1,FALSE))),"Please select a value from the drop-down menu",IF('DO NOT USE_Contact Formulas'!A422,"OK",NA()))</f>
        <v>#N/A</v>
      </c>
      <c r="V422" s="41" t="e">
        <f>IF(LEN('Contact Data Entry'!V422)&gt;100,"Classroom(s) must be less than 100 characters",IF('DO NOT USE_Contact Formulas'!A422,"OK",NA()))</f>
        <v>#N/A</v>
      </c>
      <c r="W422" s="41" t="e">
        <f>IF(AND(NOT(ISBLANK('Contact Data Entry'!W422)),ISNA(VLOOKUP('Contact Data Entry'!W422,'DO NOT USE_School Picklist'!$K$3:$K$6,1,FALSE))),"Please select a value from the drop-down menu",IF('DO NOT USE_Contact Formulas'!A422,"OK",NA()))</f>
        <v>#N/A</v>
      </c>
      <c r="X422" s="41" t="e">
        <f>IF(AND(NOT(ISBLANK('Contact Data Entry'!X422)),ISNA(VLOOKUP('Contact Data Entry'!X422,'DO NOT USE_School Picklist'!$D$3:$D$5,1,FALSE))),"Please select a value from the drop-down menu",IF('DO NOT USE_Contact Formulas'!A422,"OK",NA()))</f>
        <v>#N/A</v>
      </c>
      <c r="Y422" s="41"/>
      <c r="Z422" s="41" t="e">
        <f>IF(AND(NOT(ISBLANK('Contact Data Entry'!Z422)),ISNA(VLOOKUP('Contact Data Entry'!Z422,'DO NOT USE_School Picklist'!$G$3:$G$5,1,FALSE))),"Please select a value from the drop-down menu",IF('DO NOT USE_Contact Formulas'!A422,"OK",NA()))</f>
        <v>#N/A</v>
      </c>
      <c r="AA422" s="41"/>
      <c r="AB422" s="41" t="e">
        <f>IF(AND(NOT(ISBLANK('Contact Data Entry'!AB422)),ISNA(VLOOKUP('Contact Data Entry'!AB422,'DO NOT USE_School Picklist'!$H$3:$H$4,1,FALSE))),"Please select a value from the drop-down menu",IF('DO NOT USE_Contact Formulas'!A422,"OK",NA()))</f>
        <v>#N/A</v>
      </c>
      <c r="AC422" s="41" t="e">
        <f ca="1">IF('Contact Data Entry'!AC422&gt;'DO NOT USE_School Picklist'!$C$3,"Test Date cannot be a future date",IF('DO NOT USE_Contact Formulas'!A422,"OK",NA()))</f>
        <v>#N/A</v>
      </c>
      <c r="AD422" s="41" t="e">
        <f>IF(AND(NOT(ISBLANK('Contact Data Entry'!AD422)),ISNA(VLOOKUP('Contact Data Entry'!AD422,'DO NOT USE_School Picklist'!$Q$3:$Q$8,1,FALSE))),"Please select a value from the drop-down menu",IF('DO NOT USE_Contact Formulas'!A422,"OK",NA()))</f>
        <v>#N/A</v>
      </c>
    </row>
    <row r="423" spans="1:30" x14ac:dyDescent="0.25">
      <c r="A423" s="40" t="e">
        <f>IF('DO NOT USE_Contact Formulas'!A423,IF('DO NOT USE_Contact Formulas'!B423,"Not all required fields are completed","OK"),NA())</f>
        <v>#N/A</v>
      </c>
      <c r="B423" s="41" t="e">
        <f>IF(AND('DO NOT USE_Contact Formulas'!A423,ISBLANK('Contact Data Entry'!B423)),"First Name is required",IF(NOT(ISBLANK('Contact Data Entry'!B423)),"OK",NA()))</f>
        <v>#N/A</v>
      </c>
      <c r="C423" s="41" t="e">
        <f>IF(AND('DO NOT USE_Contact Formulas'!A423,ISBLANK('Contact Data Entry'!C423)),"Last Name is required",IF(NOT(ISBLANK('Contact Data Entry'!C423)),"OK",NA()))</f>
        <v>#N/A</v>
      </c>
      <c r="D423" s="41" t="e">
        <f>IF(AND('DO NOT USE_Contact Formulas'!A423,ISBLANK('Contact Data Entry'!D423)),"Birthdate is required",IF(NOT(ISBLANK('Contact Data Entry'!D423)),"OK",NA()))</f>
        <v>#N/A</v>
      </c>
      <c r="E423" s="41" t="e">
        <f>IF(AND('DO NOT USE_Contact Formulas'!A423,ISBLANK('Contact Data Entry'!E423)),"Mobile Phone is required",IF(NOT(ISBLANK('Contact Data Entry'!E423)),IF(AND(ISNUMBER(VALUE('Contact Data Entry'!E423)),LEFT('Contact Data Entry'!E423,1)&lt;&gt;"1",LEN('Contact Data Entry'!E423)=10),"OK","Phone number must be valid format"),NA()))</f>
        <v>#N/A</v>
      </c>
      <c r="F423" s="41" t="e">
        <f>IF(LEN('Contact Data Entry'!F423)&gt;255,"Home Street Address must be less than 255 characters",IF('DO NOT USE_Contact Formulas'!A423,"OK",NA()))</f>
        <v>#N/A</v>
      </c>
      <c r="G423" s="41" t="e">
        <f>IF(LEN('Contact Data Entry'!G423)&gt;40,"City must be less than 40 characters",IF('DO NOT USE_Contact Formulas'!A423,"OK",NA()))</f>
        <v>#N/A</v>
      </c>
      <c r="H423" s="41" t="e">
        <f>IF(AND(NOT(ISBLANK('Contact Data Entry'!H423)),ISNA(VLOOKUP('Contact Data Entry'!H423,'DO NOT USE_School Picklist'!$P$3:$P$52,1,FALSE))),"Please select a value from the drop-down menu",IF('DO NOT USE_Contact Formulas'!A423,"OK",NA()))</f>
        <v>#N/A</v>
      </c>
      <c r="I423" s="41" t="e">
        <f>IF(AND('DO NOT USE_Contact Formulas'!A423,ISBLANK('Contact Data Entry'!I423)),"Zip is required",IF(ISBLANK('Contact Data Entry'!I423),NA(),"OK"))</f>
        <v>#N/A</v>
      </c>
      <c r="J423" s="41" t="e">
        <f>IF(AND('DO NOT USE_Contact Formulas'!A423,ISBLANK('Contact Data Entry'!J423)),"Student or Staff? is required",IF(ISBLANK('Contact Data Entry'!J423),NA(),IF(ISNA(VLOOKUP('Contact Data Entry'!J423,'DO NOT USE_School Picklist'!$B$3:$B$6,1,FALSE)),"Please select a value from the drop-down menu","OK")))</f>
        <v>#N/A</v>
      </c>
      <c r="K423" s="41" t="e">
        <f>IF(AND('Contact Data Entry'!J423='DO NOT USE_School Picklist'!$B$4,ISBLANK('Contact Data Entry'!K423)),"Occupation/Job Title is required if Student or Staff? is Yes, staff/faculty or volunteer",IF('DO NOT USE_Contact Formulas'!A423,"OK",NA()))</f>
        <v>#N/A</v>
      </c>
      <c r="L423" s="41" t="e">
        <f ca="1">IF('Contact Data Entry'!L423&gt;'DO NOT USE_School Picklist'!$C$3,"Date last on school campus/facility cannot be a future date",IF('DO NOT USE_Contact Formulas'!A423,IF(ISBLANK('Contact Data Entry'!L423),"Date last on school campus/facility is required","OK"),NA()))</f>
        <v>#N/A</v>
      </c>
      <c r="M423" s="42" t="e">
        <f ca="1">IF('Contact Data Entry'!M423&gt;'DO NOT USE_School Picklist'!$C$3,"Last Exposure Date cannot be a future date",IF('DO NOT USE_Contact Formulas'!A423,IF(ISBLANK('Contact Data Entry'!M423),"Last Exposure Date is required","OK"),NA()))</f>
        <v>#N/A</v>
      </c>
      <c r="N423" s="42" t="e">
        <f>IF(AND('DO NOT USE_Contact Formulas'!A423,ISBLANK('Contact Data Entry'!N423)),"Specific Place in the Location is required",IF(ISBLANK('Contact Data Entry'!N423),NA(),"OK"))</f>
        <v>#N/A</v>
      </c>
      <c r="O423" s="41" t="e">
        <f>IF(AND(NOT(ISBLANK('Contact Data Entry'!O423)),ISNA(VLOOKUP('Contact Data Entry'!O423,'DO NOT USE_School Picklist'!$L$3:$L$81,1,FALSE))),"Please select a value from the drop-down menu",IF('DO NOT USE_Contact Formulas'!A423,"OK",NA()))</f>
        <v>#N/A</v>
      </c>
      <c r="P423" s="41" t="e">
        <f>IF(AND(NOT(ISBLANK('Contact Data Entry'!P423)),NOT(ISNUMBER(MATCH("*@*.?*",'Contact Data Entry'!P423,0)))),"Email must be in a valid format",IF('DO NOT USE_Contact Formulas'!A423,"OK",NA()))</f>
        <v>#N/A</v>
      </c>
      <c r="Q423" s="41" t="e">
        <f>IF(LEN('Contact Data Entry'!Q423)&gt;50,"Parent/Guardian Name must be less than 50 characters",IF('DO NOT USE_Contact Formulas'!A423,"OK",NA()))</f>
        <v>#N/A</v>
      </c>
      <c r="R423" s="41" t="e">
        <f>IF(NOT(ISBLANK('Contact Data Entry'!R423)),IF(AND(ISNUMBER('Contact Data Entry'!R423),LEFT('Contact Data Entry'!R423,1)&lt;&gt;"1",LEN('Contact Data Entry'!R423)=10),"OK","Phone number must be valid format"),IF('DO NOT USE_Contact Formulas'!A423,"OK",NA()))</f>
        <v>#N/A</v>
      </c>
      <c r="S423" s="41" t="e">
        <f>IF(AND(NOT(ISBLANK('Contact Data Entry'!S423)),ISNA(VLOOKUP('Contact Data Entry'!S423,'DO NOT USE_School Picklist'!$N$3:$N$63,1,FALSE))),"Please select a value from the drop-down menu",IF('DO NOT USE_Contact Formulas'!A423,"OK",NA()))</f>
        <v>#N/A</v>
      </c>
      <c r="T423" s="41" t="e">
        <f>IF(AND(NOT(ISBLANK('Contact Data Entry'!T423)),ISNA(VLOOKUP('Contact Data Entry'!T423,'DO NOT USE_School Picklist'!$E$3:$E$10,1,FALSE))),"Please select a value from the drop-down menu",IF('DO NOT USE_Contact Formulas'!A423,"OK",NA()))</f>
        <v>#N/A</v>
      </c>
      <c r="U423" s="41" t="e">
        <f>IF(AND(NOT(ISBLANK('Contact Data Entry'!U423)),ISNA(VLOOKUP('Contact Data Entry'!U423,'DO NOT USE_School Picklist'!$F$3:$F$16,1,FALSE))),"Please select a value from the drop-down menu",IF('DO NOT USE_Contact Formulas'!A423,"OK",NA()))</f>
        <v>#N/A</v>
      </c>
      <c r="V423" s="41" t="e">
        <f>IF(LEN('Contact Data Entry'!V423)&gt;100,"Classroom(s) must be less than 100 characters",IF('DO NOT USE_Contact Formulas'!A423,"OK",NA()))</f>
        <v>#N/A</v>
      </c>
      <c r="W423" s="41" t="e">
        <f>IF(AND(NOT(ISBLANK('Contact Data Entry'!W423)),ISNA(VLOOKUP('Contact Data Entry'!W423,'DO NOT USE_School Picklist'!$K$3:$K$6,1,FALSE))),"Please select a value from the drop-down menu",IF('DO NOT USE_Contact Formulas'!A423,"OK",NA()))</f>
        <v>#N/A</v>
      </c>
      <c r="X423" s="41" t="e">
        <f>IF(AND(NOT(ISBLANK('Contact Data Entry'!X423)),ISNA(VLOOKUP('Contact Data Entry'!X423,'DO NOT USE_School Picklist'!$D$3:$D$5,1,FALSE))),"Please select a value from the drop-down menu",IF('DO NOT USE_Contact Formulas'!A423,"OK",NA()))</f>
        <v>#N/A</v>
      </c>
      <c r="Y423" s="41"/>
      <c r="Z423" s="41" t="e">
        <f>IF(AND(NOT(ISBLANK('Contact Data Entry'!Z423)),ISNA(VLOOKUP('Contact Data Entry'!Z423,'DO NOT USE_School Picklist'!$G$3:$G$5,1,FALSE))),"Please select a value from the drop-down menu",IF('DO NOT USE_Contact Formulas'!A423,"OK",NA()))</f>
        <v>#N/A</v>
      </c>
      <c r="AA423" s="41"/>
      <c r="AB423" s="41" t="e">
        <f>IF(AND(NOT(ISBLANK('Contact Data Entry'!AB423)),ISNA(VLOOKUP('Contact Data Entry'!AB423,'DO NOT USE_School Picklist'!$H$3:$H$4,1,FALSE))),"Please select a value from the drop-down menu",IF('DO NOT USE_Contact Formulas'!A423,"OK",NA()))</f>
        <v>#N/A</v>
      </c>
      <c r="AC423" s="41" t="e">
        <f ca="1">IF('Contact Data Entry'!AC423&gt;'DO NOT USE_School Picklist'!$C$3,"Test Date cannot be a future date",IF('DO NOT USE_Contact Formulas'!A423,"OK",NA()))</f>
        <v>#N/A</v>
      </c>
      <c r="AD423" s="41" t="e">
        <f>IF(AND(NOT(ISBLANK('Contact Data Entry'!AD423)),ISNA(VLOOKUP('Contact Data Entry'!AD423,'DO NOT USE_School Picklist'!$Q$3:$Q$8,1,FALSE))),"Please select a value from the drop-down menu",IF('DO NOT USE_Contact Formulas'!A423,"OK",NA()))</f>
        <v>#N/A</v>
      </c>
    </row>
    <row r="424" spans="1:30" x14ac:dyDescent="0.25">
      <c r="A424" s="40" t="e">
        <f>IF('DO NOT USE_Contact Formulas'!A424,IF('DO NOT USE_Contact Formulas'!B424,"Not all required fields are completed","OK"),NA())</f>
        <v>#N/A</v>
      </c>
      <c r="B424" s="41" t="e">
        <f>IF(AND('DO NOT USE_Contact Formulas'!A424,ISBLANK('Contact Data Entry'!B424)),"First Name is required",IF(NOT(ISBLANK('Contact Data Entry'!B424)),"OK",NA()))</f>
        <v>#N/A</v>
      </c>
      <c r="C424" s="41" t="e">
        <f>IF(AND('DO NOT USE_Contact Formulas'!A424,ISBLANK('Contact Data Entry'!C424)),"Last Name is required",IF(NOT(ISBLANK('Contact Data Entry'!C424)),"OK",NA()))</f>
        <v>#N/A</v>
      </c>
      <c r="D424" s="41" t="e">
        <f>IF(AND('DO NOT USE_Contact Formulas'!A424,ISBLANK('Contact Data Entry'!D424)),"Birthdate is required",IF(NOT(ISBLANK('Contact Data Entry'!D424)),"OK",NA()))</f>
        <v>#N/A</v>
      </c>
      <c r="E424" s="41" t="e">
        <f>IF(AND('DO NOT USE_Contact Formulas'!A424,ISBLANK('Contact Data Entry'!E424)),"Mobile Phone is required",IF(NOT(ISBLANK('Contact Data Entry'!E424)),IF(AND(ISNUMBER(VALUE('Contact Data Entry'!E424)),LEFT('Contact Data Entry'!E424,1)&lt;&gt;"1",LEN('Contact Data Entry'!E424)=10),"OK","Phone number must be valid format"),NA()))</f>
        <v>#N/A</v>
      </c>
      <c r="F424" s="41" t="e">
        <f>IF(LEN('Contact Data Entry'!F424)&gt;255,"Home Street Address must be less than 255 characters",IF('DO NOT USE_Contact Formulas'!A424,"OK",NA()))</f>
        <v>#N/A</v>
      </c>
      <c r="G424" s="41" t="e">
        <f>IF(LEN('Contact Data Entry'!G424)&gt;40,"City must be less than 40 characters",IF('DO NOT USE_Contact Formulas'!A424,"OK",NA()))</f>
        <v>#N/A</v>
      </c>
      <c r="H424" s="41" t="e">
        <f>IF(AND(NOT(ISBLANK('Contact Data Entry'!H424)),ISNA(VLOOKUP('Contact Data Entry'!H424,'DO NOT USE_School Picklist'!$P$3:$P$52,1,FALSE))),"Please select a value from the drop-down menu",IF('DO NOT USE_Contact Formulas'!A424,"OK",NA()))</f>
        <v>#N/A</v>
      </c>
      <c r="I424" s="41" t="e">
        <f>IF(AND('DO NOT USE_Contact Formulas'!A424,ISBLANK('Contact Data Entry'!I424)),"Zip is required",IF(ISBLANK('Contact Data Entry'!I424),NA(),"OK"))</f>
        <v>#N/A</v>
      </c>
      <c r="J424" s="41" t="e">
        <f>IF(AND('DO NOT USE_Contact Formulas'!A424,ISBLANK('Contact Data Entry'!J424)),"Student or Staff? is required",IF(ISBLANK('Contact Data Entry'!J424),NA(),IF(ISNA(VLOOKUP('Contact Data Entry'!J424,'DO NOT USE_School Picklist'!$B$3:$B$6,1,FALSE)),"Please select a value from the drop-down menu","OK")))</f>
        <v>#N/A</v>
      </c>
      <c r="K424" s="41" t="e">
        <f>IF(AND('Contact Data Entry'!J424='DO NOT USE_School Picklist'!$B$4,ISBLANK('Contact Data Entry'!K424)),"Occupation/Job Title is required if Student or Staff? is Yes, staff/faculty or volunteer",IF('DO NOT USE_Contact Formulas'!A424,"OK",NA()))</f>
        <v>#N/A</v>
      </c>
      <c r="L424" s="41" t="e">
        <f ca="1">IF('Contact Data Entry'!L424&gt;'DO NOT USE_School Picklist'!$C$3,"Date last on school campus/facility cannot be a future date",IF('DO NOT USE_Contact Formulas'!A424,IF(ISBLANK('Contact Data Entry'!L424),"Date last on school campus/facility is required","OK"),NA()))</f>
        <v>#N/A</v>
      </c>
      <c r="M424" s="42" t="e">
        <f ca="1">IF('Contact Data Entry'!M424&gt;'DO NOT USE_School Picklist'!$C$3,"Last Exposure Date cannot be a future date",IF('DO NOT USE_Contact Formulas'!A424,IF(ISBLANK('Contact Data Entry'!M424),"Last Exposure Date is required","OK"),NA()))</f>
        <v>#N/A</v>
      </c>
      <c r="N424" s="42" t="e">
        <f>IF(AND('DO NOT USE_Contact Formulas'!A424,ISBLANK('Contact Data Entry'!N424)),"Specific Place in the Location is required",IF(ISBLANK('Contact Data Entry'!N424),NA(),"OK"))</f>
        <v>#N/A</v>
      </c>
      <c r="O424" s="41" t="e">
        <f>IF(AND(NOT(ISBLANK('Contact Data Entry'!O424)),ISNA(VLOOKUP('Contact Data Entry'!O424,'DO NOT USE_School Picklist'!$L$3:$L$81,1,FALSE))),"Please select a value from the drop-down menu",IF('DO NOT USE_Contact Formulas'!A424,"OK",NA()))</f>
        <v>#N/A</v>
      </c>
      <c r="P424" s="41" t="e">
        <f>IF(AND(NOT(ISBLANK('Contact Data Entry'!P424)),NOT(ISNUMBER(MATCH("*@*.?*",'Contact Data Entry'!P424,0)))),"Email must be in a valid format",IF('DO NOT USE_Contact Formulas'!A424,"OK",NA()))</f>
        <v>#N/A</v>
      </c>
      <c r="Q424" s="41" t="e">
        <f>IF(LEN('Contact Data Entry'!Q424)&gt;50,"Parent/Guardian Name must be less than 50 characters",IF('DO NOT USE_Contact Formulas'!A424,"OK",NA()))</f>
        <v>#N/A</v>
      </c>
      <c r="R424" s="41" t="e">
        <f>IF(NOT(ISBLANK('Contact Data Entry'!R424)),IF(AND(ISNUMBER('Contact Data Entry'!R424),LEFT('Contact Data Entry'!R424,1)&lt;&gt;"1",LEN('Contact Data Entry'!R424)=10),"OK","Phone number must be valid format"),IF('DO NOT USE_Contact Formulas'!A424,"OK",NA()))</f>
        <v>#N/A</v>
      </c>
      <c r="S424" s="41" t="e">
        <f>IF(AND(NOT(ISBLANK('Contact Data Entry'!S424)),ISNA(VLOOKUP('Contact Data Entry'!S424,'DO NOT USE_School Picklist'!$N$3:$N$63,1,FALSE))),"Please select a value from the drop-down menu",IF('DO NOT USE_Contact Formulas'!A424,"OK",NA()))</f>
        <v>#N/A</v>
      </c>
      <c r="T424" s="41" t="e">
        <f>IF(AND(NOT(ISBLANK('Contact Data Entry'!T424)),ISNA(VLOOKUP('Contact Data Entry'!T424,'DO NOT USE_School Picklist'!$E$3:$E$10,1,FALSE))),"Please select a value from the drop-down menu",IF('DO NOT USE_Contact Formulas'!A424,"OK",NA()))</f>
        <v>#N/A</v>
      </c>
      <c r="U424" s="41" t="e">
        <f>IF(AND(NOT(ISBLANK('Contact Data Entry'!U424)),ISNA(VLOOKUP('Contact Data Entry'!U424,'DO NOT USE_School Picklist'!$F$3:$F$16,1,FALSE))),"Please select a value from the drop-down menu",IF('DO NOT USE_Contact Formulas'!A424,"OK",NA()))</f>
        <v>#N/A</v>
      </c>
      <c r="V424" s="41" t="e">
        <f>IF(LEN('Contact Data Entry'!V424)&gt;100,"Classroom(s) must be less than 100 characters",IF('DO NOT USE_Contact Formulas'!A424,"OK",NA()))</f>
        <v>#N/A</v>
      </c>
      <c r="W424" s="41" t="e">
        <f>IF(AND(NOT(ISBLANK('Contact Data Entry'!W424)),ISNA(VLOOKUP('Contact Data Entry'!W424,'DO NOT USE_School Picklist'!$K$3:$K$6,1,FALSE))),"Please select a value from the drop-down menu",IF('DO NOT USE_Contact Formulas'!A424,"OK",NA()))</f>
        <v>#N/A</v>
      </c>
      <c r="X424" s="41" t="e">
        <f>IF(AND(NOT(ISBLANK('Contact Data Entry'!X424)),ISNA(VLOOKUP('Contact Data Entry'!X424,'DO NOT USE_School Picklist'!$D$3:$D$5,1,FALSE))),"Please select a value from the drop-down menu",IF('DO NOT USE_Contact Formulas'!A424,"OK",NA()))</f>
        <v>#N/A</v>
      </c>
      <c r="Y424" s="41"/>
      <c r="Z424" s="41" t="e">
        <f>IF(AND(NOT(ISBLANK('Contact Data Entry'!Z424)),ISNA(VLOOKUP('Contact Data Entry'!Z424,'DO NOT USE_School Picklist'!$G$3:$G$5,1,FALSE))),"Please select a value from the drop-down menu",IF('DO NOT USE_Contact Formulas'!A424,"OK",NA()))</f>
        <v>#N/A</v>
      </c>
      <c r="AA424" s="41"/>
      <c r="AB424" s="41" t="e">
        <f>IF(AND(NOT(ISBLANK('Contact Data Entry'!AB424)),ISNA(VLOOKUP('Contact Data Entry'!AB424,'DO NOT USE_School Picklist'!$H$3:$H$4,1,FALSE))),"Please select a value from the drop-down menu",IF('DO NOT USE_Contact Formulas'!A424,"OK",NA()))</f>
        <v>#N/A</v>
      </c>
      <c r="AC424" s="41" t="e">
        <f ca="1">IF('Contact Data Entry'!AC424&gt;'DO NOT USE_School Picklist'!$C$3,"Test Date cannot be a future date",IF('DO NOT USE_Contact Formulas'!A424,"OK",NA()))</f>
        <v>#N/A</v>
      </c>
      <c r="AD424" s="41" t="e">
        <f>IF(AND(NOT(ISBLANK('Contact Data Entry'!AD424)),ISNA(VLOOKUP('Contact Data Entry'!AD424,'DO NOT USE_School Picklist'!$Q$3:$Q$8,1,FALSE))),"Please select a value from the drop-down menu",IF('DO NOT USE_Contact Formulas'!A424,"OK",NA()))</f>
        <v>#N/A</v>
      </c>
    </row>
    <row r="425" spans="1:30" x14ac:dyDescent="0.25">
      <c r="A425" s="40" t="e">
        <f>IF('DO NOT USE_Contact Formulas'!A425,IF('DO NOT USE_Contact Formulas'!B425,"Not all required fields are completed","OK"),NA())</f>
        <v>#N/A</v>
      </c>
      <c r="B425" s="41" t="e">
        <f>IF(AND('DO NOT USE_Contact Formulas'!A425,ISBLANK('Contact Data Entry'!B425)),"First Name is required",IF(NOT(ISBLANK('Contact Data Entry'!B425)),"OK",NA()))</f>
        <v>#N/A</v>
      </c>
      <c r="C425" s="41" t="e">
        <f>IF(AND('DO NOT USE_Contact Formulas'!A425,ISBLANK('Contact Data Entry'!C425)),"Last Name is required",IF(NOT(ISBLANK('Contact Data Entry'!C425)),"OK",NA()))</f>
        <v>#N/A</v>
      </c>
      <c r="D425" s="41" t="e">
        <f>IF(AND('DO NOT USE_Contact Formulas'!A425,ISBLANK('Contact Data Entry'!D425)),"Birthdate is required",IF(NOT(ISBLANK('Contact Data Entry'!D425)),"OK",NA()))</f>
        <v>#N/A</v>
      </c>
      <c r="E425" s="41" t="e">
        <f>IF(AND('DO NOT USE_Contact Formulas'!A425,ISBLANK('Contact Data Entry'!E425)),"Mobile Phone is required",IF(NOT(ISBLANK('Contact Data Entry'!E425)),IF(AND(ISNUMBER(VALUE('Contact Data Entry'!E425)),LEFT('Contact Data Entry'!E425,1)&lt;&gt;"1",LEN('Contact Data Entry'!E425)=10),"OK","Phone number must be valid format"),NA()))</f>
        <v>#N/A</v>
      </c>
      <c r="F425" s="41" t="e">
        <f>IF(LEN('Contact Data Entry'!F425)&gt;255,"Home Street Address must be less than 255 characters",IF('DO NOT USE_Contact Formulas'!A425,"OK",NA()))</f>
        <v>#N/A</v>
      </c>
      <c r="G425" s="41" t="e">
        <f>IF(LEN('Contact Data Entry'!G425)&gt;40,"City must be less than 40 characters",IF('DO NOT USE_Contact Formulas'!A425,"OK",NA()))</f>
        <v>#N/A</v>
      </c>
      <c r="H425" s="41" t="e">
        <f>IF(AND(NOT(ISBLANK('Contact Data Entry'!H425)),ISNA(VLOOKUP('Contact Data Entry'!H425,'DO NOT USE_School Picklist'!$P$3:$P$52,1,FALSE))),"Please select a value from the drop-down menu",IF('DO NOT USE_Contact Formulas'!A425,"OK",NA()))</f>
        <v>#N/A</v>
      </c>
      <c r="I425" s="41" t="e">
        <f>IF(AND('DO NOT USE_Contact Formulas'!A425,ISBLANK('Contact Data Entry'!I425)),"Zip is required",IF(ISBLANK('Contact Data Entry'!I425),NA(),"OK"))</f>
        <v>#N/A</v>
      </c>
      <c r="J425" s="41" t="e">
        <f>IF(AND('DO NOT USE_Contact Formulas'!A425,ISBLANK('Contact Data Entry'!J425)),"Student or Staff? is required",IF(ISBLANK('Contact Data Entry'!J425),NA(),IF(ISNA(VLOOKUP('Contact Data Entry'!J425,'DO NOT USE_School Picklist'!$B$3:$B$6,1,FALSE)),"Please select a value from the drop-down menu","OK")))</f>
        <v>#N/A</v>
      </c>
      <c r="K425" s="41" t="e">
        <f>IF(AND('Contact Data Entry'!J425='DO NOT USE_School Picklist'!$B$4,ISBLANK('Contact Data Entry'!K425)),"Occupation/Job Title is required if Student or Staff? is Yes, staff/faculty or volunteer",IF('DO NOT USE_Contact Formulas'!A425,"OK",NA()))</f>
        <v>#N/A</v>
      </c>
      <c r="L425" s="41" t="e">
        <f ca="1">IF('Contact Data Entry'!L425&gt;'DO NOT USE_School Picklist'!$C$3,"Date last on school campus/facility cannot be a future date",IF('DO NOT USE_Contact Formulas'!A425,IF(ISBLANK('Contact Data Entry'!L425),"Date last on school campus/facility is required","OK"),NA()))</f>
        <v>#N/A</v>
      </c>
      <c r="M425" s="42" t="e">
        <f ca="1">IF('Contact Data Entry'!M425&gt;'DO NOT USE_School Picklist'!$C$3,"Last Exposure Date cannot be a future date",IF('DO NOT USE_Contact Formulas'!A425,IF(ISBLANK('Contact Data Entry'!M425),"Last Exposure Date is required","OK"),NA()))</f>
        <v>#N/A</v>
      </c>
      <c r="N425" s="42" t="e">
        <f>IF(AND('DO NOT USE_Contact Formulas'!A425,ISBLANK('Contact Data Entry'!N425)),"Specific Place in the Location is required",IF(ISBLANK('Contact Data Entry'!N425),NA(),"OK"))</f>
        <v>#N/A</v>
      </c>
      <c r="O425" s="41" t="e">
        <f>IF(AND(NOT(ISBLANK('Contact Data Entry'!O425)),ISNA(VLOOKUP('Contact Data Entry'!O425,'DO NOT USE_School Picklist'!$L$3:$L$81,1,FALSE))),"Please select a value from the drop-down menu",IF('DO NOT USE_Contact Formulas'!A425,"OK",NA()))</f>
        <v>#N/A</v>
      </c>
      <c r="P425" s="41" t="e">
        <f>IF(AND(NOT(ISBLANK('Contact Data Entry'!P425)),NOT(ISNUMBER(MATCH("*@*.?*",'Contact Data Entry'!P425,0)))),"Email must be in a valid format",IF('DO NOT USE_Contact Formulas'!A425,"OK",NA()))</f>
        <v>#N/A</v>
      </c>
      <c r="Q425" s="41" t="e">
        <f>IF(LEN('Contact Data Entry'!Q425)&gt;50,"Parent/Guardian Name must be less than 50 characters",IF('DO NOT USE_Contact Formulas'!A425,"OK",NA()))</f>
        <v>#N/A</v>
      </c>
      <c r="R425" s="41" t="e">
        <f>IF(NOT(ISBLANK('Contact Data Entry'!R425)),IF(AND(ISNUMBER('Contact Data Entry'!R425),LEFT('Contact Data Entry'!R425,1)&lt;&gt;"1",LEN('Contact Data Entry'!R425)=10),"OK","Phone number must be valid format"),IF('DO NOT USE_Contact Formulas'!A425,"OK",NA()))</f>
        <v>#N/A</v>
      </c>
      <c r="S425" s="41" t="e">
        <f>IF(AND(NOT(ISBLANK('Contact Data Entry'!S425)),ISNA(VLOOKUP('Contact Data Entry'!S425,'DO NOT USE_School Picklist'!$N$3:$N$63,1,FALSE))),"Please select a value from the drop-down menu",IF('DO NOT USE_Contact Formulas'!A425,"OK",NA()))</f>
        <v>#N/A</v>
      </c>
      <c r="T425" s="41" t="e">
        <f>IF(AND(NOT(ISBLANK('Contact Data Entry'!T425)),ISNA(VLOOKUP('Contact Data Entry'!T425,'DO NOT USE_School Picklist'!$E$3:$E$10,1,FALSE))),"Please select a value from the drop-down menu",IF('DO NOT USE_Contact Formulas'!A425,"OK",NA()))</f>
        <v>#N/A</v>
      </c>
      <c r="U425" s="41" t="e">
        <f>IF(AND(NOT(ISBLANK('Contact Data Entry'!U425)),ISNA(VLOOKUP('Contact Data Entry'!U425,'DO NOT USE_School Picklist'!$F$3:$F$16,1,FALSE))),"Please select a value from the drop-down menu",IF('DO NOT USE_Contact Formulas'!A425,"OK",NA()))</f>
        <v>#N/A</v>
      </c>
      <c r="V425" s="41" t="e">
        <f>IF(LEN('Contact Data Entry'!V425)&gt;100,"Classroom(s) must be less than 100 characters",IF('DO NOT USE_Contact Formulas'!A425,"OK",NA()))</f>
        <v>#N/A</v>
      </c>
      <c r="W425" s="41" t="e">
        <f>IF(AND(NOT(ISBLANK('Contact Data Entry'!W425)),ISNA(VLOOKUP('Contact Data Entry'!W425,'DO NOT USE_School Picklist'!$K$3:$K$6,1,FALSE))),"Please select a value from the drop-down menu",IF('DO NOT USE_Contact Formulas'!A425,"OK",NA()))</f>
        <v>#N/A</v>
      </c>
      <c r="X425" s="41" t="e">
        <f>IF(AND(NOT(ISBLANK('Contact Data Entry'!X425)),ISNA(VLOOKUP('Contact Data Entry'!X425,'DO NOT USE_School Picklist'!$D$3:$D$5,1,FALSE))),"Please select a value from the drop-down menu",IF('DO NOT USE_Contact Formulas'!A425,"OK",NA()))</f>
        <v>#N/A</v>
      </c>
      <c r="Y425" s="41"/>
      <c r="Z425" s="41" t="e">
        <f>IF(AND(NOT(ISBLANK('Contact Data Entry'!Z425)),ISNA(VLOOKUP('Contact Data Entry'!Z425,'DO NOT USE_School Picklist'!$G$3:$G$5,1,FALSE))),"Please select a value from the drop-down menu",IF('DO NOT USE_Contact Formulas'!A425,"OK",NA()))</f>
        <v>#N/A</v>
      </c>
      <c r="AA425" s="41"/>
      <c r="AB425" s="41" t="e">
        <f>IF(AND(NOT(ISBLANK('Contact Data Entry'!AB425)),ISNA(VLOOKUP('Contact Data Entry'!AB425,'DO NOT USE_School Picklist'!$H$3:$H$4,1,FALSE))),"Please select a value from the drop-down menu",IF('DO NOT USE_Contact Formulas'!A425,"OK",NA()))</f>
        <v>#N/A</v>
      </c>
      <c r="AC425" s="41" t="e">
        <f ca="1">IF('Contact Data Entry'!AC425&gt;'DO NOT USE_School Picklist'!$C$3,"Test Date cannot be a future date",IF('DO NOT USE_Contact Formulas'!A425,"OK",NA()))</f>
        <v>#N/A</v>
      </c>
      <c r="AD425" s="41" t="e">
        <f>IF(AND(NOT(ISBLANK('Contact Data Entry'!AD425)),ISNA(VLOOKUP('Contact Data Entry'!AD425,'DO NOT USE_School Picklist'!$Q$3:$Q$8,1,FALSE))),"Please select a value from the drop-down menu",IF('DO NOT USE_Contact Formulas'!A425,"OK",NA()))</f>
        <v>#N/A</v>
      </c>
    </row>
    <row r="426" spans="1:30" x14ac:dyDescent="0.25">
      <c r="A426" s="40" t="e">
        <f>IF('DO NOT USE_Contact Formulas'!A426,IF('DO NOT USE_Contact Formulas'!B426,"Not all required fields are completed","OK"),NA())</f>
        <v>#N/A</v>
      </c>
      <c r="B426" s="41" t="e">
        <f>IF(AND('DO NOT USE_Contact Formulas'!A426,ISBLANK('Contact Data Entry'!B426)),"First Name is required",IF(NOT(ISBLANK('Contact Data Entry'!B426)),"OK",NA()))</f>
        <v>#N/A</v>
      </c>
      <c r="C426" s="41" t="e">
        <f>IF(AND('DO NOT USE_Contact Formulas'!A426,ISBLANK('Contact Data Entry'!C426)),"Last Name is required",IF(NOT(ISBLANK('Contact Data Entry'!C426)),"OK",NA()))</f>
        <v>#N/A</v>
      </c>
      <c r="D426" s="41" t="e">
        <f>IF(AND('DO NOT USE_Contact Formulas'!A426,ISBLANK('Contact Data Entry'!D426)),"Birthdate is required",IF(NOT(ISBLANK('Contact Data Entry'!D426)),"OK",NA()))</f>
        <v>#N/A</v>
      </c>
      <c r="E426" s="41" t="e">
        <f>IF(AND('DO NOT USE_Contact Formulas'!A426,ISBLANK('Contact Data Entry'!E426)),"Mobile Phone is required",IF(NOT(ISBLANK('Contact Data Entry'!E426)),IF(AND(ISNUMBER(VALUE('Contact Data Entry'!E426)),LEFT('Contact Data Entry'!E426,1)&lt;&gt;"1",LEN('Contact Data Entry'!E426)=10),"OK","Phone number must be valid format"),NA()))</f>
        <v>#N/A</v>
      </c>
      <c r="F426" s="41" t="e">
        <f>IF(LEN('Contact Data Entry'!F426)&gt;255,"Home Street Address must be less than 255 characters",IF('DO NOT USE_Contact Formulas'!A426,"OK",NA()))</f>
        <v>#N/A</v>
      </c>
      <c r="G426" s="41" t="e">
        <f>IF(LEN('Contact Data Entry'!G426)&gt;40,"City must be less than 40 characters",IF('DO NOT USE_Contact Formulas'!A426,"OK",NA()))</f>
        <v>#N/A</v>
      </c>
      <c r="H426" s="41" t="e">
        <f>IF(AND(NOT(ISBLANK('Contact Data Entry'!H426)),ISNA(VLOOKUP('Contact Data Entry'!H426,'DO NOT USE_School Picklist'!$P$3:$P$52,1,FALSE))),"Please select a value from the drop-down menu",IF('DO NOT USE_Contact Formulas'!A426,"OK",NA()))</f>
        <v>#N/A</v>
      </c>
      <c r="I426" s="41" t="e">
        <f>IF(AND('DO NOT USE_Contact Formulas'!A426,ISBLANK('Contact Data Entry'!I426)),"Zip is required",IF(ISBLANK('Contact Data Entry'!I426),NA(),"OK"))</f>
        <v>#N/A</v>
      </c>
      <c r="J426" s="41" t="e">
        <f>IF(AND('DO NOT USE_Contact Formulas'!A426,ISBLANK('Contact Data Entry'!J426)),"Student or Staff? is required",IF(ISBLANK('Contact Data Entry'!J426),NA(),IF(ISNA(VLOOKUP('Contact Data Entry'!J426,'DO NOT USE_School Picklist'!$B$3:$B$6,1,FALSE)),"Please select a value from the drop-down menu","OK")))</f>
        <v>#N/A</v>
      </c>
      <c r="K426" s="41" t="e">
        <f>IF(AND('Contact Data Entry'!J426='DO NOT USE_School Picklist'!$B$4,ISBLANK('Contact Data Entry'!K426)),"Occupation/Job Title is required if Student or Staff? is Yes, staff/faculty or volunteer",IF('DO NOT USE_Contact Formulas'!A426,"OK",NA()))</f>
        <v>#N/A</v>
      </c>
      <c r="L426" s="41" t="e">
        <f ca="1">IF('Contact Data Entry'!L426&gt;'DO NOT USE_School Picklist'!$C$3,"Date last on school campus/facility cannot be a future date",IF('DO NOT USE_Contact Formulas'!A426,IF(ISBLANK('Contact Data Entry'!L426),"Date last on school campus/facility is required","OK"),NA()))</f>
        <v>#N/A</v>
      </c>
      <c r="M426" s="42" t="e">
        <f ca="1">IF('Contact Data Entry'!M426&gt;'DO NOT USE_School Picklist'!$C$3,"Last Exposure Date cannot be a future date",IF('DO NOT USE_Contact Formulas'!A426,IF(ISBLANK('Contact Data Entry'!M426),"Last Exposure Date is required","OK"),NA()))</f>
        <v>#N/A</v>
      </c>
      <c r="N426" s="42" t="e">
        <f>IF(AND('DO NOT USE_Contact Formulas'!A426,ISBLANK('Contact Data Entry'!N426)),"Specific Place in the Location is required",IF(ISBLANK('Contact Data Entry'!N426),NA(),"OK"))</f>
        <v>#N/A</v>
      </c>
      <c r="O426" s="41" t="e">
        <f>IF(AND(NOT(ISBLANK('Contact Data Entry'!O426)),ISNA(VLOOKUP('Contact Data Entry'!O426,'DO NOT USE_School Picklist'!$L$3:$L$81,1,FALSE))),"Please select a value from the drop-down menu",IF('DO NOT USE_Contact Formulas'!A426,"OK",NA()))</f>
        <v>#N/A</v>
      </c>
      <c r="P426" s="41" t="e">
        <f>IF(AND(NOT(ISBLANK('Contact Data Entry'!P426)),NOT(ISNUMBER(MATCH("*@*.?*",'Contact Data Entry'!P426,0)))),"Email must be in a valid format",IF('DO NOT USE_Contact Formulas'!A426,"OK",NA()))</f>
        <v>#N/A</v>
      </c>
      <c r="Q426" s="41" t="e">
        <f>IF(LEN('Contact Data Entry'!Q426)&gt;50,"Parent/Guardian Name must be less than 50 characters",IF('DO NOT USE_Contact Formulas'!A426,"OK",NA()))</f>
        <v>#N/A</v>
      </c>
      <c r="R426" s="41" t="e">
        <f>IF(NOT(ISBLANK('Contact Data Entry'!R426)),IF(AND(ISNUMBER('Contact Data Entry'!R426),LEFT('Contact Data Entry'!R426,1)&lt;&gt;"1",LEN('Contact Data Entry'!R426)=10),"OK","Phone number must be valid format"),IF('DO NOT USE_Contact Formulas'!A426,"OK",NA()))</f>
        <v>#N/A</v>
      </c>
      <c r="S426" s="41" t="e">
        <f>IF(AND(NOT(ISBLANK('Contact Data Entry'!S426)),ISNA(VLOOKUP('Contact Data Entry'!S426,'DO NOT USE_School Picklist'!$N$3:$N$63,1,FALSE))),"Please select a value from the drop-down menu",IF('DO NOT USE_Contact Formulas'!A426,"OK",NA()))</f>
        <v>#N/A</v>
      </c>
      <c r="T426" s="41" t="e">
        <f>IF(AND(NOT(ISBLANK('Contact Data Entry'!T426)),ISNA(VLOOKUP('Contact Data Entry'!T426,'DO NOT USE_School Picklist'!$E$3:$E$10,1,FALSE))),"Please select a value from the drop-down menu",IF('DO NOT USE_Contact Formulas'!A426,"OK",NA()))</f>
        <v>#N/A</v>
      </c>
      <c r="U426" s="41" t="e">
        <f>IF(AND(NOT(ISBLANK('Contact Data Entry'!U426)),ISNA(VLOOKUP('Contact Data Entry'!U426,'DO NOT USE_School Picklist'!$F$3:$F$16,1,FALSE))),"Please select a value from the drop-down menu",IF('DO NOT USE_Contact Formulas'!A426,"OK",NA()))</f>
        <v>#N/A</v>
      </c>
      <c r="V426" s="41" t="e">
        <f>IF(LEN('Contact Data Entry'!V426)&gt;100,"Classroom(s) must be less than 100 characters",IF('DO NOT USE_Contact Formulas'!A426,"OK",NA()))</f>
        <v>#N/A</v>
      </c>
      <c r="W426" s="41" t="e">
        <f>IF(AND(NOT(ISBLANK('Contact Data Entry'!W426)),ISNA(VLOOKUP('Contact Data Entry'!W426,'DO NOT USE_School Picklist'!$K$3:$K$6,1,FALSE))),"Please select a value from the drop-down menu",IF('DO NOT USE_Contact Formulas'!A426,"OK",NA()))</f>
        <v>#N/A</v>
      </c>
      <c r="X426" s="41" t="e">
        <f>IF(AND(NOT(ISBLANK('Contact Data Entry'!X426)),ISNA(VLOOKUP('Contact Data Entry'!X426,'DO NOT USE_School Picklist'!$D$3:$D$5,1,FALSE))),"Please select a value from the drop-down menu",IF('DO NOT USE_Contact Formulas'!A426,"OK",NA()))</f>
        <v>#N/A</v>
      </c>
      <c r="Y426" s="41"/>
      <c r="Z426" s="41" t="e">
        <f>IF(AND(NOT(ISBLANK('Contact Data Entry'!Z426)),ISNA(VLOOKUP('Contact Data Entry'!Z426,'DO NOT USE_School Picklist'!$G$3:$G$5,1,FALSE))),"Please select a value from the drop-down menu",IF('DO NOT USE_Contact Formulas'!A426,"OK",NA()))</f>
        <v>#N/A</v>
      </c>
      <c r="AA426" s="41"/>
      <c r="AB426" s="41" t="e">
        <f>IF(AND(NOT(ISBLANK('Contact Data Entry'!AB426)),ISNA(VLOOKUP('Contact Data Entry'!AB426,'DO NOT USE_School Picklist'!$H$3:$H$4,1,FALSE))),"Please select a value from the drop-down menu",IF('DO NOT USE_Contact Formulas'!A426,"OK",NA()))</f>
        <v>#N/A</v>
      </c>
      <c r="AC426" s="41" t="e">
        <f ca="1">IF('Contact Data Entry'!AC426&gt;'DO NOT USE_School Picklist'!$C$3,"Test Date cannot be a future date",IF('DO NOT USE_Contact Formulas'!A426,"OK",NA()))</f>
        <v>#N/A</v>
      </c>
      <c r="AD426" s="41" t="e">
        <f>IF(AND(NOT(ISBLANK('Contact Data Entry'!AD426)),ISNA(VLOOKUP('Contact Data Entry'!AD426,'DO NOT USE_School Picklist'!$Q$3:$Q$8,1,FALSE))),"Please select a value from the drop-down menu",IF('DO NOT USE_Contact Formulas'!A426,"OK",NA()))</f>
        <v>#N/A</v>
      </c>
    </row>
    <row r="427" spans="1:30" x14ac:dyDescent="0.25">
      <c r="A427" s="40" t="e">
        <f>IF('DO NOT USE_Contact Formulas'!A427,IF('DO NOT USE_Contact Formulas'!B427,"Not all required fields are completed","OK"),NA())</f>
        <v>#N/A</v>
      </c>
      <c r="B427" s="41" t="e">
        <f>IF(AND('DO NOT USE_Contact Formulas'!A427,ISBLANK('Contact Data Entry'!B427)),"First Name is required",IF(NOT(ISBLANK('Contact Data Entry'!B427)),"OK",NA()))</f>
        <v>#N/A</v>
      </c>
      <c r="C427" s="41" t="e">
        <f>IF(AND('DO NOT USE_Contact Formulas'!A427,ISBLANK('Contact Data Entry'!C427)),"Last Name is required",IF(NOT(ISBLANK('Contact Data Entry'!C427)),"OK",NA()))</f>
        <v>#N/A</v>
      </c>
      <c r="D427" s="41" t="e">
        <f>IF(AND('DO NOT USE_Contact Formulas'!A427,ISBLANK('Contact Data Entry'!D427)),"Birthdate is required",IF(NOT(ISBLANK('Contact Data Entry'!D427)),"OK",NA()))</f>
        <v>#N/A</v>
      </c>
      <c r="E427" s="41" t="e">
        <f>IF(AND('DO NOT USE_Contact Formulas'!A427,ISBLANK('Contact Data Entry'!E427)),"Mobile Phone is required",IF(NOT(ISBLANK('Contact Data Entry'!E427)),IF(AND(ISNUMBER(VALUE('Contact Data Entry'!E427)),LEFT('Contact Data Entry'!E427,1)&lt;&gt;"1",LEN('Contact Data Entry'!E427)=10),"OK","Phone number must be valid format"),NA()))</f>
        <v>#N/A</v>
      </c>
      <c r="F427" s="41" t="e">
        <f>IF(LEN('Contact Data Entry'!F427)&gt;255,"Home Street Address must be less than 255 characters",IF('DO NOT USE_Contact Formulas'!A427,"OK",NA()))</f>
        <v>#N/A</v>
      </c>
      <c r="G427" s="41" t="e">
        <f>IF(LEN('Contact Data Entry'!G427)&gt;40,"City must be less than 40 characters",IF('DO NOT USE_Contact Formulas'!A427,"OK",NA()))</f>
        <v>#N/A</v>
      </c>
      <c r="H427" s="41" t="e">
        <f>IF(AND(NOT(ISBLANK('Contact Data Entry'!H427)),ISNA(VLOOKUP('Contact Data Entry'!H427,'DO NOT USE_School Picklist'!$P$3:$P$52,1,FALSE))),"Please select a value from the drop-down menu",IF('DO NOT USE_Contact Formulas'!A427,"OK",NA()))</f>
        <v>#N/A</v>
      </c>
      <c r="I427" s="41" t="e">
        <f>IF(AND('DO NOT USE_Contact Formulas'!A427,ISBLANK('Contact Data Entry'!I427)),"Zip is required",IF(ISBLANK('Contact Data Entry'!I427),NA(),"OK"))</f>
        <v>#N/A</v>
      </c>
      <c r="J427" s="41" t="e">
        <f>IF(AND('DO NOT USE_Contact Formulas'!A427,ISBLANK('Contact Data Entry'!J427)),"Student or Staff? is required",IF(ISBLANK('Contact Data Entry'!J427),NA(),IF(ISNA(VLOOKUP('Contact Data Entry'!J427,'DO NOT USE_School Picklist'!$B$3:$B$6,1,FALSE)),"Please select a value from the drop-down menu","OK")))</f>
        <v>#N/A</v>
      </c>
      <c r="K427" s="41" t="e">
        <f>IF(AND('Contact Data Entry'!J427='DO NOT USE_School Picklist'!$B$4,ISBLANK('Contact Data Entry'!K427)),"Occupation/Job Title is required if Student or Staff? is Yes, staff/faculty or volunteer",IF('DO NOT USE_Contact Formulas'!A427,"OK",NA()))</f>
        <v>#N/A</v>
      </c>
      <c r="L427" s="41" t="e">
        <f ca="1">IF('Contact Data Entry'!L427&gt;'DO NOT USE_School Picklist'!$C$3,"Date last on school campus/facility cannot be a future date",IF('DO NOT USE_Contact Formulas'!A427,IF(ISBLANK('Contact Data Entry'!L427),"Date last on school campus/facility is required","OK"),NA()))</f>
        <v>#N/A</v>
      </c>
      <c r="M427" s="42" t="e">
        <f ca="1">IF('Contact Data Entry'!M427&gt;'DO NOT USE_School Picklist'!$C$3,"Last Exposure Date cannot be a future date",IF('DO NOT USE_Contact Formulas'!A427,IF(ISBLANK('Contact Data Entry'!M427),"Last Exposure Date is required","OK"),NA()))</f>
        <v>#N/A</v>
      </c>
      <c r="N427" s="42" t="e">
        <f>IF(AND('DO NOT USE_Contact Formulas'!A427,ISBLANK('Contact Data Entry'!N427)),"Specific Place in the Location is required",IF(ISBLANK('Contact Data Entry'!N427),NA(),"OK"))</f>
        <v>#N/A</v>
      </c>
      <c r="O427" s="41" t="e">
        <f>IF(AND(NOT(ISBLANK('Contact Data Entry'!O427)),ISNA(VLOOKUP('Contact Data Entry'!O427,'DO NOT USE_School Picklist'!$L$3:$L$81,1,FALSE))),"Please select a value from the drop-down menu",IF('DO NOT USE_Contact Formulas'!A427,"OK",NA()))</f>
        <v>#N/A</v>
      </c>
      <c r="P427" s="41" t="e">
        <f>IF(AND(NOT(ISBLANK('Contact Data Entry'!P427)),NOT(ISNUMBER(MATCH("*@*.?*",'Contact Data Entry'!P427,0)))),"Email must be in a valid format",IF('DO NOT USE_Contact Formulas'!A427,"OK",NA()))</f>
        <v>#N/A</v>
      </c>
      <c r="Q427" s="41" t="e">
        <f>IF(LEN('Contact Data Entry'!Q427)&gt;50,"Parent/Guardian Name must be less than 50 characters",IF('DO NOT USE_Contact Formulas'!A427,"OK",NA()))</f>
        <v>#N/A</v>
      </c>
      <c r="R427" s="41" t="e">
        <f>IF(NOT(ISBLANK('Contact Data Entry'!R427)),IF(AND(ISNUMBER('Contact Data Entry'!R427),LEFT('Contact Data Entry'!R427,1)&lt;&gt;"1",LEN('Contact Data Entry'!R427)=10),"OK","Phone number must be valid format"),IF('DO NOT USE_Contact Formulas'!A427,"OK",NA()))</f>
        <v>#N/A</v>
      </c>
      <c r="S427" s="41" t="e">
        <f>IF(AND(NOT(ISBLANK('Contact Data Entry'!S427)),ISNA(VLOOKUP('Contact Data Entry'!S427,'DO NOT USE_School Picklist'!$N$3:$N$63,1,FALSE))),"Please select a value from the drop-down menu",IF('DO NOT USE_Contact Formulas'!A427,"OK",NA()))</f>
        <v>#N/A</v>
      </c>
      <c r="T427" s="41" t="e">
        <f>IF(AND(NOT(ISBLANK('Contact Data Entry'!T427)),ISNA(VLOOKUP('Contact Data Entry'!T427,'DO NOT USE_School Picklist'!$E$3:$E$10,1,FALSE))),"Please select a value from the drop-down menu",IF('DO NOT USE_Contact Formulas'!A427,"OK",NA()))</f>
        <v>#N/A</v>
      </c>
      <c r="U427" s="41" t="e">
        <f>IF(AND(NOT(ISBLANK('Contact Data Entry'!U427)),ISNA(VLOOKUP('Contact Data Entry'!U427,'DO NOT USE_School Picklist'!$F$3:$F$16,1,FALSE))),"Please select a value from the drop-down menu",IF('DO NOT USE_Contact Formulas'!A427,"OK",NA()))</f>
        <v>#N/A</v>
      </c>
      <c r="V427" s="41" t="e">
        <f>IF(LEN('Contact Data Entry'!V427)&gt;100,"Classroom(s) must be less than 100 characters",IF('DO NOT USE_Contact Formulas'!A427,"OK",NA()))</f>
        <v>#N/A</v>
      </c>
      <c r="W427" s="41" t="e">
        <f>IF(AND(NOT(ISBLANK('Contact Data Entry'!W427)),ISNA(VLOOKUP('Contact Data Entry'!W427,'DO NOT USE_School Picklist'!$K$3:$K$6,1,FALSE))),"Please select a value from the drop-down menu",IF('DO NOT USE_Contact Formulas'!A427,"OK",NA()))</f>
        <v>#N/A</v>
      </c>
      <c r="X427" s="41" t="e">
        <f>IF(AND(NOT(ISBLANK('Contact Data Entry'!X427)),ISNA(VLOOKUP('Contact Data Entry'!X427,'DO NOT USE_School Picklist'!$D$3:$D$5,1,FALSE))),"Please select a value from the drop-down menu",IF('DO NOT USE_Contact Formulas'!A427,"OK",NA()))</f>
        <v>#N/A</v>
      </c>
      <c r="Y427" s="41"/>
      <c r="Z427" s="41" t="e">
        <f>IF(AND(NOT(ISBLANK('Contact Data Entry'!Z427)),ISNA(VLOOKUP('Contact Data Entry'!Z427,'DO NOT USE_School Picklist'!$G$3:$G$5,1,FALSE))),"Please select a value from the drop-down menu",IF('DO NOT USE_Contact Formulas'!A427,"OK",NA()))</f>
        <v>#N/A</v>
      </c>
      <c r="AA427" s="41"/>
      <c r="AB427" s="41" t="e">
        <f>IF(AND(NOT(ISBLANK('Contact Data Entry'!AB427)),ISNA(VLOOKUP('Contact Data Entry'!AB427,'DO NOT USE_School Picklist'!$H$3:$H$4,1,FALSE))),"Please select a value from the drop-down menu",IF('DO NOT USE_Contact Formulas'!A427,"OK",NA()))</f>
        <v>#N/A</v>
      </c>
      <c r="AC427" s="41" t="e">
        <f ca="1">IF('Contact Data Entry'!AC427&gt;'DO NOT USE_School Picklist'!$C$3,"Test Date cannot be a future date",IF('DO NOT USE_Contact Formulas'!A427,"OK",NA()))</f>
        <v>#N/A</v>
      </c>
      <c r="AD427" s="41" t="e">
        <f>IF(AND(NOT(ISBLANK('Contact Data Entry'!AD427)),ISNA(VLOOKUP('Contact Data Entry'!AD427,'DO NOT USE_School Picklist'!$Q$3:$Q$8,1,FALSE))),"Please select a value from the drop-down menu",IF('DO NOT USE_Contact Formulas'!A427,"OK",NA()))</f>
        <v>#N/A</v>
      </c>
    </row>
    <row r="428" spans="1:30" x14ac:dyDescent="0.25">
      <c r="A428" s="40" t="e">
        <f>IF('DO NOT USE_Contact Formulas'!A428,IF('DO NOT USE_Contact Formulas'!B428,"Not all required fields are completed","OK"),NA())</f>
        <v>#N/A</v>
      </c>
      <c r="B428" s="41" t="e">
        <f>IF(AND('DO NOT USE_Contact Formulas'!A428,ISBLANK('Contact Data Entry'!B428)),"First Name is required",IF(NOT(ISBLANK('Contact Data Entry'!B428)),"OK",NA()))</f>
        <v>#N/A</v>
      </c>
      <c r="C428" s="41" t="e">
        <f>IF(AND('DO NOT USE_Contact Formulas'!A428,ISBLANK('Contact Data Entry'!C428)),"Last Name is required",IF(NOT(ISBLANK('Contact Data Entry'!C428)),"OK",NA()))</f>
        <v>#N/A</v>
      </c>
      <c r="D428" s="41" t="e">
        <f>IF(AND('DO NOT USE_Contact Formulas'!A428,ISBLANK('Contact Data Entry'!D428)),"Birthdate is required",IF(NOT(ISBLANK('Contact Data Entry'!D428)),"OK",NA()))</f>
        <v>#N/A</v>
      </c>
      <c r="E428" s="41" t="e">
        <f>IF(AND('DO NOT USE_Contact Formulas'!A428,ISBLANK('Contact Data Entry'!E428)),"Mobile Phone is required",IF(NOT(ISBLANK('Contact Data Entry'!E428)),IF(AND(ISNUMBER(VALUE('Contact Data Entry'!E428)),LEFT('Contact Data Entry'!E428,1)&lt;&gt;"1",LEN('Contact Data Entry'!E428)=10),"OK","Phone number must be valid format"),NA()))</f>
        <v>#N/A</v>
      </c>
      <c r="F428" s="41" t="e">
        <f>IF(LEN('Contact Data Entry'!F428)&gt;255,"Home Street Address must be less than 255 characters",IF('DO NOT USE_Contact Formulas'!A428,"OK",NA()))</f>
        <v>#N/A</v>
      </c>
      <c r="G428" s="41" t="e">
        <f>IF(LEN('Contact Data Entry'!G428)&gt;40,"City must be less than 40 characters",IF('DO NOT USE_Contact Formulas'!A428,"OK",NA()))</f>
        <v>#N/A</v>
      </c>
      <c r="H428" s="41" t="e">
        <f>IF(AND(NOT(ISBLANK('Contact Data Entry'!H428)),ISNA(VLOOKUP('Contact Data Entry'!H428,'DO NOT USE_School Picklist'!$P$3:$P$52,1,FALSE))),"Please select a value from the drop-down menu",IF('DO NOT USE_Contact Formulas'!A428,"OK",NA()))</f>
        <v>#N/A</v>
      </c>
      <c r="I428" s="41" t="e">
        <f>IF(AND('DO NOT USE_Contact Formulas'!A428,ISBLANK('Contact Data Entry'!I428)),"Zip is required",IF(ISBLANK('Contact Data Entry'!I428),NA(),"OK"))</f>
        <v>#N/A</v>
      </c>
      <c r="J428" s="41" t="e">
        <f>IF(AND('DO NOT USE_Contact Formulas'!A428,ISBLANK('Contact Data Entry'!J428)),"Student or Staff? is required",IF(ISBLANK('Contact Data Entry'!J428),NA(),IF(ISNA(VLOOKUP('Contact Data Entry'!J428,'DO NOT USE_School Picklist'!$B$3:$B$6,1,FALSE)),"Please select a value from the drop-down menu","OK")))</f>
        <v>#N/A</v>
      </c>
      <c r="K428" s="41" t="e">
        <f>IF(AND('Contact Data Entry'!J428='DO NOT USE_School Picklist'!$B$4,ISBLANK('Contact Data Entry'!K428)),"Occupation/Job Title is required if Student or Staff? is Yes, staff/faculty or volunteer",IF('DO NOT USE_Contact Formulas'!A428,"OK",NA()))</f>
        <v>#N/A</v>
      </c>
      <c r="L428" s="41" t="e">
        <f ca="1">IF('Contact Data Entry'!L428&gt;'DO NOT USE_School Picklist'!$C$3,"Date last on school campus/facility cannot be a future date",IF('DO NOT USE_Contact Formulas'!A428,IF(ISBLANK('Contact Data Entry'!L428),"Date last on school campus/facility is required","OK"),NA()))</f>
        <v>#N/A</v>
      </c>
      <c r="M428" s="42" t="e">
        <f ca="1">IF('Contact Data Entry'!M428&gt;'DO NOT USE_School Picklist'!$C$3,"Last Exposure Date cannot be a future date",IF('DO NOT USE_Contact Formulas'!A428,IF(ISBLANK('Contact Data Entry'!M428),"Last Exposure Date is required","OK"),NA()))</f>
        <v>#N/A</v>
      </c>
      <c r="N428" s="42" t="e">
        <f>IF(AND('DO NOT USE_Contact Formulas'!A428,ISBLANK('Contact Data Entry'!N428)),"Specific Place in the Location is required",IF(ISBLANK('Contact Data Entry'!N428),NA(),"OK"))</f>
        <v>#N/A</v>
      </c>
      <c r="O428" s="41" t="e">
        <f>IF(AND(NOT(ISBLANK('Contact Data Entry'!O428)),ISNA(VLOOKUP('Contact Data Entry'!O428,'DO NOT USE_School Picklist'!$L$3:$L$81,1,FALSE))),"Please select a value from the drop-down menu",IF('DO NOT USE_Contact Formulas'!A428,"OK",NA()))</f>
        <v>#N/A</v>
      </c>
      <c r="P428" s="41" t="e">
        <f>IF(AND(NOT(ISBLANK('Contact Data Entry'!P428)),NOT(ISNUMBER(MATCH("*@*.?*",'Contact Data Entry'!P428,0)))),"Email must be in a valid format",IF('DO NOT USE_Contact Formulas'!A428,"OK",NA()))</f>
        <v>#N/A</v>
      </c>
      <c r="Q428" s="41" t="e">
        <f>IF(LEN('Contact Data Entry'!Q428)&gt;50,"Parent/Guardian Name must be less than 50 characters",IF('DO NOT USE_Contact Formulas'!A428,"OK",NA()))</f>
        <v>#N/A</v>
      </c>
      <c r="R428" s="41" t="e">
        <f>IF(NOT(ISBLANK('Contact Data Entry'!R428)),IF(AND(ISNUMBER('Contact Data Entry'!R428),LEFT('Contact Data Entry'!R428,1)&lt;&gt;"1",LEN('Contact Data Entry'!R428)=10),"OK","Phone number must be valid format"),IF('DO NOT USE_Contact Formulas'!A428,"OK",NA()))</f>
        <v>#N/A</v>
      </c>
      <c r="S428" s="41" t="e">
        <f>IF(AND(NOT(ISBLANK('Contact Data Entry'!S428)),ISNA(VLOOKUP('Contact Data Entry'!S428,'DO NOT USE_School Picklist'!$N$3:$N$63,1,FALSE))),"Please select a value from the drop-down menu",IF('DO NOT USE_Contact Formulas'!A428,"OK",NA()))</f>
        <v>#N/A</v>
      </c>
      <c r="T428" s="41" t="e">
        <f>IF(AND(NOT(ISBLANK('Contact Data Entry'!T428)),ISNA(VLOOKUP('Contact Data Entry'!T428,'DO NOT USE_School Picklist'!$E$3:$E$10,1,FALSE))),"Please select a value from the drop-down menu",IF('DO NOT USE_Contact Formulas'!A428,"OK",NA()))</f>
        <v>#N/A</v>
      </c>
      <c r="U428" s="41" t="e">
        <f>IF(AND(NOT(ISBLANK('Contact Data Entry'!U428)),ISNA(VLOOKUP('Contact Data Entry'!U428,'DO NOT USE_School Picklist'!$F$3:$F$16,1,FALSE))),"Please select a value from the drop-down menu",IF('DO NOT USE_Contact Formulas'!A428,"OK",NA()))</f>
        <v>#N/A</v>
      </c>
      <c r="V428" s="41" t="e">
        <f>IF(LEN('Contact Data Entry'!V428)&gt;100,"Classroom(s) must be less than 100 characters",IF('DO NOT USE_Contact Formulas'!A428,"OK",NA()))</f>
        <v>#N/A</v>
      </c>
      <c r="W428" s="41" t="e">
        <f>IF(AND(NOT(ISBLANK('Contact Data Entry'!W428)),ISNA(VLOOKUP('Contact Data Entry'!W428,'DO NOT USE_School Picklist'!$K$3:$K$6,1,FALSE))),"Please select a value from the drop-down menu",IF('DO NOT USE_Contact Formulas'!A428,"OK",NA()))</f>
        <v>#N/A</v>
      </c>
      <c r="X428" s="41" t="e">
        <f>IF(AND(NOT(ISBLANK('Contact Data Entry'!X428)),ISNA(VLOOKUP('Contact Data Entry'!X428,'DO NOT USE_School Picklist'!$D$3:$D$5,1,FALSE))),"Please select a value from the drop-down menu",IF('DO NOT USE_Contact Formulas'!A428,"OK",NA()))</f>
        <v>#N/A</v>
      </c>
      <c r="Y428" s="41"/>
      <c r="Z428" s="41" t="e">
        <f>IF(AND(NOT(ISBLANK('Contact Data Entry'!Z428)),ISNA(VLOOKUP('Contact Data Entry'!Z428,'DO NOT USE_School Picklist'!$G$3:$G$5,1,FALSE))),"Please select a value from the drop-down menu",IF('DO NOT USE_Contact Formulas'!A428,"OK",NA()))</f>
        <v>#N/A</v>
      </c>
      <c r="AA428" s="41"/>
      <c r="AB428" s="41" t="e">
        <f>IF(AND(NOT(ISBLANK('Contact Data Entry'!AB428)),ISNA(VLOOKUP('Contact Data Entry'!AB428,'DO NOT USE_School Picklist'!$H$3:$H$4,1,FALSE))),"Please select a value from the drop-down menu",IF('DO NOT USE_Contact Formulas'!A428,"OK",NA()))</f>
        <v>#N/A</v>
      </c>
      <c r="AC428" s="41" t="e">
        <f ca="1">IF('Contact Data Entry'!AC428&gt;'DO NOT USE_School Picklist'!$C$3,"Test Date cannot be a future date",IF('DO NOT USE_Contact Formulas'!A428,"OK",NA()))</f>
        <v>#N/A</v>
      </c>
      <c r="AD428" s="41" t="e">
        <f>IF(AND(NOT(ISBLANK('Contact Data Entry'!AD428)),ISNA(VLOOKUP('Contact Data Entry'!AD428,'DO NOT USE_School Picklist'!$Q$3:$Q$8,1,FALSE))),"Please select a value from the drop-down menu",IF('DO NOT USE_Contact Formulas'!A428,"OK",NA()))</f>
        <v>#N/A</v>
      </c>
    </row>
    <row r="429" spans="1:30" x14ac:dyDescent="0.25">
      <c r="A429" s="40" t="e">
        <f>IF('DO NOT USE_Contact Formulas'!A429,IF('DO NOT USE_Contact Formulas'!B429,"Not all required fields are completed","OK"),NA())</f>
        <v>#N/A</v>
      </c>
      <c r="B429" s="41" t="e">
        <f>IF(AND('DO NOT USE_Contact Formulas'!A429,ISBLANK('Contact Data Entry'!B429)),"First Name is required",IF(NOT(ISBLANK('Contact Data Entry'!B429)),"OK",NA()))</f>
        <v>#N/A</v>
      </c>
      <c r="C429" s="41" t="e">
        <f>IF(AND('DO NOT USE_Contact Formulas'!A429,ISBLANK('Contact Data Entry'!C429)),"Last Name is required",IF(NOT(ISBLANK('Contact Data Entry'!C429)),"OK",NA()))</f>
        <v>#N/A</v>
      </c>
      <c r="D429" s="41" t="e">
        <f>IF(AND('DO NOT USE_Contact Formulas'!A429,ISBLANK('Contact Data Entry'!D429)),"Birthdate is required",IF(NOT(ISBLANK('Contact Data Entry'!D429)),"OK",NA()))</f>
        <v>#N/A</v>
      </c>
      <c r="E429" s="41" t="e">
        <f>IF(AND('DO NOT USE_Contact Formulas'!A429,ISBLANK('Contact Data Entry'!E429)),"Mobile Phone is required",IF(NOT(ISBLANK('Contact Data Entry'!E429)),IF(AND(ISNUMBER(VALUE('Contact Data Entry'!E429)),LEFT('Contact Data Entry'!E429,1)&lt;&gt;"1",LEN('Contact Data Entry'!E429)=10),"OK","Phone number must be valid format"),NA()))</f>
        <v>#N/A</v>
      </c>
      <c r="F429" s="41" t="e">
        <f>IF(LEN('Contact Data Entry'!F429)&gt;255,"Home Street Address must be less than 255 characters",IF('DO NOT USE_Contact Formulas'!A429,"OK",NA()))</f>
        <v>#N/A</v>
      </c>
      <c r="G429" s="41" t="e">
        <f>IF(LEN('Contact Data Entry'!G429)&gt;40,"City must be less than 40 characters",IF('DO NOT USE_Contact Formulas'!A429,"OK",NA()))</f>
        <v>#N/A</v>
      </c>
      <c r="H429" s="41" t="e">
        <f>IF(AND(NOT(ISBLANK('Contact Data Entry'!H429)),ISNA(VLOOKUP('Contact Data Entry'!H429,'DO NOT USE_School Picklist'!$P$3:$P$52,1,FALSE))),"Please select a value from the drop-down menu",IF('DO NOT USE_Contact Formulas'!A429,"OK",NA()))</f>
        <v>#N/A</v>
      </c>
      <c r="I429" s="41" t="e">
        <f>IF(AND('DO NOT USE_Contact Formulas'!A429,ISBLANK('Contact Data Entry'!I429)),"Zip is required",IF(ISBLANK('Contact Data Entry'!I429),NA(),"OK"))</f>
        <v>#N/A</v>
      </c>
      <c r="J429" s="41" t="e">
        <f>IF(AND('DO NOT USE_Contact Formulas'!A429,ISBLANK('Contact Data Entry'!J429)),"Student or Staff? is required",IF(ISBLANK('Contact Data Entry'!J429),NA(),IF(ISNA(VLOOKUP('Contact Data Entry'!J429,'DO NOT USE_School Picklist'!$B$3:$B$6,1,FALSE)),"Please select a value from the drop-down menu","OK")))</f>
        <v>#N/A</v>
      </c>
      <c r="K429" s="41" t="e">
        <f>IF(AND('Contact Data Entry'!J429='DO NOT USE_School Picklist'!$B$4,ISBLANK('Contact Data Entry'!K429)),"Occupation/Job Title is required if Student or Staff? is Yes, staff/faculty or volunteer",IF('DO NOT USE_Contact Formulas'!A429,"OK",NA()))</f>
        <v>#N/A</v>
      </c>
      <c r="L429" s="41" t="e">
        <f ca="1">IF('Contact Data Entry'!L429&gt;'DO NOT USE_School Picklist'!$C$3,"Date last on school campus/facility cannot be a future date",IF('DO NOT USE_Contact Formulas'!A429,IF(ISBLANK('Contact Data Entry'!L429),"Date last on school campus/facility is required","OK"),NA()))</f>
        <v>#N/A</v>
      </c>
      <c r="M429" s="42" t="e">
        <f ca="1">IF('Contact Data Entry'!M429&gt;'DO NOT USE_School Picklist'!$C$3,"Last Exposure Date cannot be a future date",IF('DO NOT USE_Contact Formulas'!A429,IF(ISBLANK('Contact Data Entry'!M429),"Last Exposure Date is required","OK"),NA()))</f>
        <v>#N/A</v>
      </c>
      <c r="N429" s="42" t="e">
        <f>IF(AND('DO NOT USE_Contact Formulas'!A429,ISBLANK('Contact Data Entry'!N429)),"Specific Place in the Location is required",IF(ISBLANK('Contact Data Entry'!N429),NA(),"OK"))</f>
        <v>#N/A</v>
      </c>
      <c r="O429" s="41" t="e">
        <f>IF(AND(NOT(ISBLANK('Contact Data Entry'!O429)),ISNA(VLOOKUP('Contact Data Entry'!O429,'DO NOT USE_School Picklist'!$L$3:$L$81,1,FALSE))),"Please select a value from the drop-down menu",IF('DO NOT USE_Contact Formulas'!A429,"OK",NA()))</f>
        <v>#N/A</v>
      </c>
      <c r="P429" s="41" t="e">
        <f>IF(AND(NOT(ISBLANK('Contact Data Entry'!P429)),NOT(ISNUMBER(MATCH("*@*.?*",'Contact Data Entry'!P429,0)))),"Email must be in a valid format",IF('DO NOT USE_Contact Formulas'!A429,"OK",NA()))</f>
        <v>#N/A</v>
      </c>
      <c r="Q429" s="41" t="e">
        <f>IF(LEN('Contact Data Entry'!Q429)&gt;50,"Parent/Guardian Name must be less than 50 characters",IF('DO NOT USE_Contact Formulas'!A429,"OK",NA()))</f>
        <v>#N/A</v>
      </c>
      <c r="R429" s="41" t="e">
        <f>IF(NOT(ISBLANK('Contact Data Entry'!R429)),IF(AND(ISNUMBER('Contact Data Entry'!R429),LEFT('Contact Data Entry'!R429,1)&lt;&gt;"1",LEN('Contact Data Entry'!R429)=10),"OK","Phone number must be valid format"),IF('DO NOT USE_Contact Formulas'!A429,"OK",NA()))</f>
        <v>#N/A</v>
      </c>
      <c r="S429" s="41" t="e">
        <f>IF(AND(NOT(ISBLANK('Contact Data Entry'!S429)),ISNA(VLOOKUP('Contact Data Entry'!S429,'DO NOT USE_School Picklist'!$N$3:$N$63,1,FALSE))),"Please select a value from the drop-down menu",IF('DO NOT USE_Contact Formulas'!A429,"OK",NA()))</f>
        <v>#N/A</v>
      </c>
      <c r="T429" s="41" t="e">
        <f>IF(AND(NOT(ISBLANK('Contact Data Entry'!T429)),ISNA(VLOOKUP('Contact Data Entry'!T429,'DO NOT USE_School Picklist'!$E$3:$E$10,1,FALSE))),"Please select a value from the drop-down menu",IF('DO NOT USE_Contact Formulas'!A429,"OK",NA()))</f>
        <v>#N/A</v>
      </c>
      <c r="U429" s="41" t="e">
        <f>IF(AND(NOT(ISBLANK('Contact Data Entry'!U429)),ISNA(VLOOKUP('Contact Data Entry'!U429,'DO NOT USE_School Picklist'!$F$3:$F$16,1,FALSE))),"Please select a value from the drop-down menu",IF('DO NOT USE_Contact Formulas'!A429,"OK",NA()))</f>
        <v>#N/A</v>
      </c>
      <c r="V429" s="41" t="e">
        <f>IF(LEN('Contact Data Entry'!V429)&gt;100,"Classroom(s) must be less than 100 characters",IF('DO NOT USE_Contact Formulas'!A429,"OK",NA()))</f>
        <v>#N/A</v>
      </c>
      <c r="W429" s="41" t="e">
        <f>IF(AND(NOT(ISBLANK('Contact Data Entry'!W429)),ISNA(VLOOKUP('Contact Data Entry'!W429,'DO NOT USE_School Picklist'!$K$3:$K$6,1,FALSE))),"Please select a value from the drop-down menu",IF('DO NOT USE_Contact Formulas'!A429,"OK",NA()))</f>
        <v>#N/A</v>
      </c>
      <c r="X429" s="41" t="e">
        <f>IF(AND(NOT(ISBLANK('Contact Data Entry'!X429)),ISNA(VLOOKUP('Contact Data Entry'!X429,'DO NOT USE_School Picklist'!$D$3:$D$5,1,FALSE))),"Please select a value from the drop-down menu",IF('DO NOT USE_Contact Formulas'!A429,"OK",NA()))</f>
        <v>#N/A</v>
      </c>
      <c r="Y429" s="41"/>
      <c r="Z429" s="41" t="e">
        <f>IF(AND(NOT(ISBLANK('Contact Data Entry'!Z429)),ISNA(VLOOKUP('Contact Data Entry'!Z429,'DO NOT USE_School Picklist'!$G$3:$G$5,1,FALSE))),"Please select a value from the drop-down menu",IF('DO NOT USE_Contact Formulas'!A429,"OK",NA()))</f>
        <v>#N/A</v>
      </c>
      <c r="AA429" s="41"/>
      <c r="AB429" s="41" t="e">
        <f>IF(AND(NOT(ISBLANK('Contact Data Entry'!AB429)),ISNA(VLOOKUP('Contact Data Entry'!AB429,'DO NOT USE_School Picklist'!$H$3:$H$4,1,FALSE))),"Please select a value from the drop-down menu",IF('DO NOT USE_Contact Formulas'!A429,"OK",NA()))</f>
        <v>#N/A</v>
      </c>
      <c r="AC429" s="41" t="e">
        <f ca="1">IF('Contact Data Entry'!AC429&gt;'DO NOT USE_School Picklist'!$C$3,"Test Date cannot be a future date",IF('DO NOT USE_Contact Formulas'!A429,"OK",NA()))</f>
        <v>#N/A</v>
      </c>
      <c r="AD429" s="41" t="e">
        <f>IF(AND(NOT(ISBLANK('Contact Data Entry'!AD429)),ISNA(VLOOKUP('Contact Data Entry'!AD429,'DO NOT USE_School Picklist'!$Q$3:$Q$8,1,FALSE))),"Please select a value from the drop-down menu",IF('DO NOT USE_Contact Formulas'!A429,"OK",NA()))</f>
        <v>#N/A</v>
      </c>
    </row>
    <row r="430" spans="1:30" x14ac:dyDescent="0.25">
      <c r="A430" s="40" t="e">
        <f>IF('DO NOT USE_Contact Formulas'!A430,IF('DO NOT USE_Contact Formulas'!B430,"Not all required fields are completed","OK"),NA())</f>
        <v>#N/A</v>
      </c>
      <c r="B430" s="41" t="e">
        <f>IF(AND('DO NOT USE_Contact Formulas'!A430,ISBLANK('Contact Data Entry'!B430)),"First Name is required",IF(NOT(ISBLANK('Contact Data Entry'!B430)),"OK",NA()))</f>
        <v>#N/A</v>
      </c>
      <c r="C430" s="41" t="e">
        <f>IF(AND('DO NOT USE_Contact Formulas'!A430,ISBLANK('Contact Data Entry'!C430)),"Last Name is required",IF(NOT(ISBLANK('Contact Data Entry'!C430)),"OK",NA()))</f>
        <v>#N/A</v>
      </c>
      <c r="D430" s="41" t="e">
        <f>IF(AND('DO NOT USE_Contact Formulas'!A430,ISBLANK('Contact Data Entry'!D430)),"Birthdate is required",IF(NOT(ISBLANK('Contact Data Entry'!D430)),"OK",NA()))</f>
        <v>#N/A</v>
      </c>
      <c r="E430" s="41" t="e">
        <f>IF(AND('DO NOT USE_Contact Formulas'!A430,ISBLANK('Contact Data Entry'!E430)),"Mobile Phone is required",IF(NOT(ISBLANK('Contact Data Entry'!E430)),IF(AND(ISNUMBER(VALUE('Contact Data Entry'!E430)),LEFT('Contact Data Entry'!E430,1)&lt;&gt;"1",LEN('Contact Data Entry'!E430)=10),"OK","Phone number must be valid format"),NA()))</f>
        <v>#N/A</v>
      </c>
      <c r="F430" s="41" t="e">
        <f>IF(LEN('Contact Data Entry'!F430)&gt;255,"Home Street Address must be less than 255 characters",IF('DO NOT USE_Contact Formulas'!A430,"OK",NA()))</f>
        <v>#N/A</v>
      </c>
      <c r="G430" s="41" t="e">
        <f>IF(LEN('Contact Data Entry'!G430)&gt;40,"City must be less than 40 characters",IF('DO NOT USE_Contact Formulas'!A430,"OK",NA()))</f>
        <v>#N/A</v>
      </c>
      <c r="H430" s="41" t="e">
        <f>IF(AND(NOT(ISBLANK('Contact Data Entry'!H430)),ISNA(VLOOKUP('Contact Data Entry'!H430,'DO NOT USE_School Picklist'!$P$3:$P$52,1,FALSE))),"Please select a value from the drop-down menu",IF('DO NOT USE_Contact Formulas'!A430,"OK",NA()))</f>
        <v>#N/A</v>
      </c>
      <c r="I430" s="41" t="e">
        <f>IF(AND('DO NOT USE_Contact Formulas'!A430,ISBLANK('Contact Data Entry'!I430)),"Zip is required",IF(ISBLANK('Contact Data Entry'!I430),NA(),"OK"))</f>
        <v>#N/A</v>
      </c>
      <c r="J430" s="41" t="e">
        <f>IF(AND('DO NOT USE_Contact Formulas'!A430,ISBLANK('Contact Data Entry'!J430)),"Student or Staff? is required",IF(ISBLANK('Contact Data Entry'!J430),NA(),IF(ISNA(VLOOKUP('Contact Data Entry'!J430,'DO NOT USE_School Picklist'!$B$3:$B$6,1,FALSE)),"Please select a value from the drop-down menu","OK")))</f>
        <v>#N/A</v>
      </c>
      <c r="K430" s="41" t="e">
        <f>IF(AND('Contact Data Entry'!J430='DO NOT USE_School Picklist'!$B$4,ISBLANK('Contact Data Entry'!K430)),"Occupation/Job Title is required if Student or Staff? is Yes, staff/faculty or volunteer",IF('DO NOT USE_Contact Formulas'!A430,"OK",NA()))</f>
        <v>#N/A</v>
      </c>
      <c r="L430" s="41" t="e">
        <f ca="1">IF('Contact Data Entry'!L430&gt;'DO NOT USE_School Picklist'!$C$3,"Date last on school campus/facility cannot be a future date",IF('DO NOT USE_Contact Formulas'!A430,IF(ISBLANK('Contact Data Entry'!L430),"Date last on school campus/facility is required","OK"),NA()))</f>
        <v>#N/A</v>
      </c>
      <c r="M430" s="42" t="e">
        <f ca="1">IF('Contact Data Entry'!M430&gt;'DO NOT USE_School Picklist'!$C$3,"Last Exposure Date cannot be a future date",IF('DO NOT USE_Contact Formulas'!A430,IF(ISBLANK('Contact Data Entry'!M430),"Last Exposure Date is required","OK"),NA()))</f>
        <v>#N/A</v>
      </c>
      <c r="N430" s="42" t="e">
        <f>IF(AND('DO NOT USE_Contact Formulas'!A430,ISBLANK('Contact Data Entry'!N430)),"Specific Place in the Location is required",IF(ISBLANK('Contact Data Entry'!N430),NA(),"OK"))</f>
        <v>#N/A</v>
      </c>
      <c r="O430" s="41" t="e">
        <f>IF(AND(NOT(ISBLANK('Contact Data Entry'!O430)),ISNA(VLOOKUP('Contact Data Entry'!O430,'DO NOT USE_School Picklist'!$L$3:$L$81,1,FALSE))),"Please select a value from the drop-down menu",IF('DO NOT USE_Contact Formulas'!A430,"OK",NA()))</f>
        <v>#N/A</v>
      </c>
      <c r="P430" s="41" t="e">
        <f>IF(AND(NOT(ISBLANK('Contact Data Entry'!P430)),NOT(ISNUMBER(MATCH("*@*.?*",'Contact Data Entry'!P430,0)))),"Email must be in a valid format",IF('DO NOT USE_Contact Formulas'!A430,"OK",NA()))</f>
        <v>#N/A</v>
      </c>
      <c r="Q430" s="41" t="e">
        <f>IF(LEN('Contact Data Entry'!Q430)&gt;50,"Parent/Guardian Name must be less than 50 characters",IF('DO NOT USE_Contact Formulas'!A430,"OK",NA()))</f>
        <v>#N/A</v>
      </c>
      <c r="R430" s="41" t="e">
        <f>IF(NOT(ISBLANK('Contact Data Entry'!R430)),IF(AND(ISNUMBER('Contact Data Entry'!R430),LEFT('Contact Data Entry'!R430,1)&lt;&gt;"1",LEN('Contact Data Entry'!R430)=10),"OK","Phone number must be valid format"),IF('DO NOT USE_Contact Formulas'!A430,"OK",NA()))</f>
        <v>#N/A</v>
      </c>
      <c r="S430" s="41" t="e">
        <f>IF(AND(NOT(ISBLANK('Contact Data Entry'!S430)),ISNA(VLOOKUP('Contact Data Entry'!S430,'DO NOT USE_School Picklist'!$N$3:$N$63,1,FALSE))),"Please select a value from the drop-down menu",IF('DO NOT USE_Contact Formulas'!A430,"OK",NA()))</f>
        <v>#N/A</v>
      </c>
      <c r="T430" s="41" t="e">
        <f>IF(AND(NOT(ISBLANK('Contact Data Entry'!T430)),ISNA(VLOOKUP('Contact Data Entry'!T430,'DO NOT USE_School Picklist'!$E$3:$E$10,1,FALSE))),"Please select a value from the drop-down menu",IF('DO NOT USE_Contact Formulas'!A430,"OK",NA()))</f>
        <v>#N/A</v>
      </c>
      <c r="U430" s="41" t="e">
        <f>IF(AND(NOT(ISBLANK('Contact Data Entry'!U430)),ISNA(VLOOKUP('Contact Data Entry'!U430,'DO NOT USE_School Picklist'!$F$3:$F$16,1,FALSE))),"Please select a value from the drop-down menu",IF('DO NOT USE_Contact Formulas'!A430,"OK",NA()))</f>
        <v>#N/A</v>
      </c>
      <c r="V430" s="41" t="e">
        <f>IF(LEN('Contact Data Entry'!V430)&gt;100,"Classroom(s) must be less than 100 characters",IF('DO NOT USE_Contact Formulas'!A430,"OK",NA()))</f>
        <v>#N/A</v>
      </c>
      <c r="W430" s="41" t="e">
        <f>IF(AND(NOT(ISBLANK('Contact Data Entry'!W430)),ISNA(VLOOKUP('Contact Data Entry'!W430,'DO NOT USE_School Picklist'!$K$3:$K$6,1,FALSE))),"Please select a value from the drop-down menu",IF('DO NOT USE_Contact Formulas'!A430,"OK",NA()))</f>
        <v>#N/A</v>
      </c>
      <c r="X430" s="41" t="e">
        <f>IF(AND(NOT(ISBLANK('Contact Data Entry'!X430)),ISNA(VLOOKUP('Contact Data Entry'!X430,'DO NOT USE_School Picklist'!$D$3:$D$5,1,FALSE))),"Please select a value from the drop-down menu",IF('DO NOT USE_Contact Formulas'!A430,"OK",NA()))</f>
        <v>#N/A</v>
      </c>
      <c r="Y430" s="41"/>
      <c r="Z430" s="41" t="e">
        <f>IF(AND(NOT(ISBLANK('Contact Data Entry'!Z430)),ISNA(VLOOKUP('Contact Data Entry'!Z430,'DO NOT USE_School Picklist'!$G$3:$G$5,1,FALSE))),"Please select a value from the drop-down menu",IF('DO NOT USE_Contact Formulas'!A430,"OK",NA()))</f>
        <v>#N/A</v>
      </c>
      <c r="AA430" s="41"/>
      <c r="AB430" s="41" t="e">
        <f>IF(AND(NOT(ISBLANK('Contact Data Entry'!AB430)),ISNA(VLOOKUP('Contact Data Entry'!AB430,'DO NOT USE_School Picklist'!$H$3:$H$4,1,FALSE))),"Please select a value from the drop-down menu",IF('DO NOT USE_Contact Formulas'!A430,"OK",NA()))</f>
        <v>#N/A</v>
      </c>
      <c r="AC430" s="41" t="e">
        <f ca="1">IF('Contact Data Entry'!AC430&gt;'DO NOT USE_School Picklist'!$C$3,"Test Date cannot be a future date",IF('DO NOT USE_Contact Formulas'!A430,"OK",NA()))</f>
        <v>#N/A</v>
      </c>
      <c r="AD430" s="41" t="e">
        <f>IF(AND(NOT(ISBLANK('Contact Data Entry'!AD430)),ISNA(VLOOKUP('Contact Data Entry'!AD430,'DO NOT USE_School Picklist'!$Q$3:$Q$8,1,FALSE))),"Please select a value from the drop-down menu",IF('DO NOT USE_Contact Formulas'!A430,"OK",NA()))</f>
        <v>#N/A</v>
      </c>
    </row>
    <row r="431" spans="1:30" x14ac:dyDescent="0.25">
      <c r="A431" s="40" t="e">
        <f>IF('DO NOT USE_Contact Formulas'!A431,IF('DO NOT USE_Contact Formulas'!B431,"Not all required fields are completed","OK"),NA())</f>
        <v>#N/A</v>
      </c>
      <c r="B431" s="41" t="e">
        <f>IF(AND('DO NOT USE_Contact Formulas'!A431,ISBLANK('Contact Data Entry'!B431)),"First Name is required",IF(NOT(ISBLANK('Contact Data Entry'!B431)),"OK",NA()))</f>
        <v>#N/A</v>
      </c>
      <c r="C431" s="41" t="e">
        <f>IF(AND('DO NOT USE_Contact Formulas'!A431,ISBLANK('Contact Data Entry'!C431)),"Last Name is required",IF(NOT(ISBLANK('Contact Data Entry'!C431)),"OK",NA()))</f>
        <v>#N/A</v>
      </c>
      <c r="D431" s="41" t="e">
        <f>IF(AND('DO NOT USE_Contact Formulas'!A431,ISBLANK('Contact Data Entry'!D431)),"Birthdate is required",IF(NOT(ISBLANK('Contact Data Entry'!D431)),"OK",NA()))</f>
        <v>#N/A</v>
      </c>
      <c r="E431" s="41" t="e">
        <f>IF(AND('DO NOT USE_Contact Formulas'!A431,ISBLANK('Contact Data Entry'!E431)),"Mobile Phone is required",IF(NOT(ISBLANK('Contact Data Entry'!E431)),IF(AND(ISNUMBER(VALUE('Contact Data Entry'!E431)),LEFT('Contact Data Entry'!E431,1)&lt;&gt;"1",LEN('Contact Data Entry'!E431)=10),"OK","Phone number must be valid format"),NA()))</f>
        <v>#N/A</v>
      </c>
      <c r="F431" s="41" t="e">
        <f>IF(LEN('Contact Data Entry'!F431)&gt;255,"Home Street Address must be less than 255 characters",IF('DO NOT USE_Contact Formulas'!A431,"OK",NA()))</f>
        <v>#N/A</v>
      </c>
      <c r="G431" s="41" t="e">
        <f>IF(LEN('Contact Data Entry'!G431)&gt;40,"City must be less than 40 characters",IF('DO NOT USE_Contact Formulas'!A431,"OK",NA()))</f>
        <v>#N/A</v>
      </c>
      <c r="H431" s="41" t="e">
        <f>IF(AND(NOT(ISBLANK('Contact Data Entry'!H431)),ISNA(VLOOKUP('Contact Data Entry'!H431,'DO NOT USE_School Picklist'!$P$3:$P$52,1,FALSE))),"Please select a value from the drop-down menu",IF('DO NOT USE_Contact Formulas'!A431,"OK",NA()))</f>
        <v>#N/A</v>
      </c>
      <c r="I431" s="41" t="e">
        <f>IF(AND('DO NOT USE_Contact Formulas'!A431,ISBLANK('Contact Data Entry'!I431)),"Zip is required",IF(ISBLANK('Contact Data Entry'!I431),NA(),"OK"))</f>
        <v>#N/A</v>
      </c>
      <c r="J431" s="41" t="e">
        <f>IF(AND('DO NOT USE_Contact Formulas'!A431,ISBLANK('Contact Data Entry'!J431)),"Student or Staff? is required",IF(ISBLANK('Contact Data Entry'!J431),NA(),IF(ISNA(VLOOKUP('Contact Data Entry'!J431,'DO NOT USE_School Picklist'!$B$3:$B$6,1,FALSE)),"Please select a value from the drop-down menu","OK")))</f>
        <v>#N/A</v>
      </c>
      <c r="K431" s="41" t="e">
        <f>IF(AND('Contact Data Entry'!J431='DO NOT USE_School Picklist'!$B$4,ISBLANK('Contact Data Entry'!K431)),"Occupation/Job Title is required if Student or Staff? is Yes, staff/faculty or volunteer",IF('DO NOT USE_Contact Formulas'!A431,"OK",NA()))</f>
        <v>#N/A</v>
      </c>
      <c r="L431" s="41" t="e">
        <f ca="1">IF('Contact Data Entry'!L431&gt;'DO NOT USE_School Picklist'!$C$3,"Date last on school campus/facility cannot be a future date",IF('DO NOT USE_Contact Formulas'!A431,IF(ISBLANK('Contact Data Entry'!L431),"Date last on school campus/facility is required","OK"),NA()))</f>
        <v>#N/A</v>
      </c>
      <c r="M431" s="42" t="e">
        <f ca="1">IF('Contact Data Entry'!M431&gt;'DO NOT USE_School Picklist'!$C$3,"Last Exposure Date cannot be a future date",IF('DO NOT USE_Contact Formulas'!A431,IF(ISBLANK('Contact Data Entry'!M431),"Last Exposure Date is required","OK"),NA()))</f>
        <v>#N/A</v>
      </c>
      <c r="N431" s="42" t="e">
        <f>IF(AND('DO NOT USE_Contact Formulas'!A431,ISBLANK('Contact Data Entry'!N431)),"Specific Place in the Location is required",IF(ISBLANK('Contact Data Entry'!N431),NA(),"OK"))</f>
        <v>#N/A</v>
      </c>
      <c r="O431" s="41" t="e">
        <f>IF(AND(NOT(ISBLANK('Contact Data Entry'!O431)),ISNA(VLOOKUP('Contact Data Entry'!O431,'DO NOT USE_School Picklist'!$L$3:$L$81,1,FALSE))),"Please select a value from the drop-down menu",IF('DO NOT USE_Contact Formulas'!A431,"OK",NA()))</f>
        <v>#N/A</v>
      </c>
      <c r="P431" s="41" t="e">
        <f>IF(AND(NOT(ISBLANK('Contact Data Entry'!P431)),NOT(ISNUMBER(MATCH("*@*.?*",'Contact Data Entry'!P431,0)))),"Email must be in a valid format",IF('DO NOT USE_Contact Formulas'!A431,"OK",NA()))</f>
        <v>#N/A</v>
      </c>
      <c r="Q431" s="41" t="e">
        <f>IF(LEN('Contact Data Entry'!Q431)&gt;50,"Parent/Guardian Name must be less than 50 characters",IF('DO NOT USE_Contact Formulas'!A431,"OK",NA()))</f>
        <v>#N/A</v>
      </c>
      <c r="R431" s="41" t="e">
        <f>IF(NOT(ISBLANK('Contact Data Entry'!R431)),IF(AND(ISNUMBER('Contact Data Entry'!R431),LEFT('Contact Data Entry'!R431,1)&lt;&gt;"1",LEN('Contact Data Entry'!R431)=10),"OK","Phone number must be valid format"),IF('DO NOT USE_Contact Formulas'!A431,"OK",NA()))</f>
        <v>#N/A</v>
      </c>
      <c r="S431" s="41" t="e">
        <f>IF(AND(NOT(ISBLANK('Contact Data Entry'!S431)),ISNA(VLOOKUP('Contact Data Entry'!S431,'DO NOT USE_School Picklist'!$N$3:$N$63,1,FALSE))),"Please select a value from the drop-down menu",IF('DO NOT USE_Contact Formulas'!A431,"OK",NA()))</f>
        <v>#N/A</v>
      </c>
      <c r="T431" s="41" t="e">
        <f>IF(AND(NOT(ISBLANK('Contact Data Entry'!T431)),ISNA(VLOOKUP('Contact Data Entry'!T431,'DO NOT USE_School Picklist'!$E$3:$E$10,1,FALSE))),"Please select a value from the drop-down menu",IF('DO NOT USE_Contact Formulas'!A431,"OK",NA()))</f>
        <v>#N/A</v>
      </c>
      <c r="U431" s="41" t="e">
        <f>IF(AND(NOT(ISBLANK('Contact Data Entry'!U431)),ISNA(VLOOKUP('Contact Data Entry'!U431,'DO NOT USE_School Picklist'!$F$3:$F$16,1,FALSE))),"Please select a value from the drop-down menu",IF('DO NOT USE_Contact Formulas'!A431,"OK",NA()))</f>
        <v>#N/A</v>
      </c>
      <c r="V431" s="41" t="e">
        <f>IF(LEN('Contact Data Entry'!V431)&gt;100,"Classroom(s) must be less than 100 characters",IF('DO NOT USE_Contact Formulas'!A431,"OK",NA()))</f>
        <v>#N/A</v>
      </c>
      <c r="W431" s="41" t="e">
        <f>IF(AND(NOT(ISBLANK('Contact Data Entry'!W431)),ISNA(VLOOKUP('Contact Data Entry'!W431,'DO NOT USE_School Picklist'!$K$3:$K$6,1,FALSE))),"Please select a value from the drop-down menu",IF('DO NOT USE_Contact Formulas'!A431,"OK",NA()))</f>
        <v>#N/A</v>
      </c>
      <c r="X431" s="41" t="e">
        <f>IF(AND(NOT(ISBLANK('Contact Data Entry'!X431)),ISNA(VLOOKUP('Contact Data Entry'!X431,'DO NOT USE_School Picklist'!$D$3:$D$5,1,FALSE))),"Please select a value from the drop-down menu",IF('DO NOT USE_Contact Formulas'!A431,"OK",NA()))</f>
        <v>#N/A</v>
      </c>
      <c r="Y431" s="41"/>
      <c r="Z431" s="41" t="e">
        <f>IF(AND(NOT(ISBLANK('Contact Data Entry'!Z431)),ISNA(VLOOKUP('Contact Data Entry'!Z431,'DO NOT USE_School Picklist'!$G$3:$G$5,1,FALSE))),"Please select a value from the drop-down menu",IF('DO NOT USE_Contact Formulas'!A431,"OK",NA()))</f>
        <v>#N/A</v>
      </c>
      <c r="AA431" s="41"/>
      <c r="AB431" s="41" t="e">
        <f>IF(AND(NOT(ISBLANK('Contact Data Entry'!AB431)),ISNA(VLOOKUP('Contact Data Entry'!AB431,'DO NOT USE_School Picklist'!$H$3:$H$4,1,FALSE))),"Please select a value from the drop-down menu",IF('DO NOT USE_Contact Formulas'!A431,"OK",NA()))</f>
        <v>#N/A</v>
      </c>
      <c r="AC431" s="41" t="e">
        <f ca="1">IF('Contact Data Entry'!AC431&gt;'DO NOT USE_School Picklist'!$C$3,"Test Date cannot be a future date",IF('DO NOT USE_Contact Formulas'!A431,"OK",NA()))</f>
        <v>#N/A</v>
      </c>
      <c r="AD431" s="41" t="e">
        <f>IF(AND(NOT(ISBLANK('Contact Data Entry'!AD431)),ISNA(VLOOKUP('Contact Data Entry'!AD431,'DO NOT USE_School Picklist'!$Q$3:$Q$8,1,FALSE))),"Please select a value from the drop-down menu",IF('DO NOT USE_Contact Formulas'!A431,"OK",NA()))</f>
        <v>#N/A</v>
      </c>
    </row>
    <row r="432" spans="1:30" x14ac:dyDescent="0.25">
      <c r="A432" s="40" t="e">
        <f>IF('DO NOT USE_Contact Formulas'!A432,IF('DO NOT USE_Contact Formulas'!B432,"Not all required fields are completed","OK"),NA())</f>
        <v>#N/A</v>
      </c>
      <c r="B432" s="41" t="e">
        <f>IF(AND('DO NOT USE_Contact Formulas'!A432,ISBLANK('Contact Data Entry'!B432)),"First Name is required",IF(NOT(ISBLANK('Contact Data Entry'!B432)),"OK",NA()))</f>
        <v>#N/A</v>
      </c>
      <c r="C432" s="41" t="e">
        <f>IF(AND('DO NOT USE_Contact Formulas'!A432,ISBLANK('Contact Data Entry'!C432)),"Last Name is required",IF(NOT(ISBLANK('Contact Data Entry'!C432)),"OK",NA()))</f>
        <v>#N/A</v>
      </c>
      <c r="D432" s="41" t="e">
        <f>IF(AND('DO NOT USE_Contact Formulas'!A432,ISBLANK('Contact Data Entry'!D432)),"Birthdate is required",IF(NOT(ISBLANK('Contact Data Entry'!D432)),"OK",NA()))</f>
        <v>#N/A</v>
      </c>
      <c r="E432" s="41" t="e">
        <f>IF(AND('DO NOT USE_Contact Formulas'!A432,ISBLANK('Contact Data Entry'!E432)),"Mobile Phone is required",IF(NOT(ISBLANK('Contact Data Entry'!E432)),IF(AND(ISNUMBER(VALUE('Contact Data Entry'!E432)),LEFT('Contact Data Entry'!E432,1)&lt;&gt;"1",LEN('Contact Data Entry'!E432)=10),"OK","Phone number must be valid format"),NA()))</f>
        <v>#N/A</v>
      </c>
      <c r="F432" s="41" t="e">
        <f>IF(LEN('Contact Data Entry'!F432)&gt;255,"Home Street Address must be less than 255 characters",IF('DO NOT USE_Contact Formulas'!A432,"OK",NA()))</f>
        <v>#N/A</v>
      </c>
      <c r="G432" s="41" t="e">
        <f>IF(LEN('Contact Data Entry'!G432)&gt;40,"City must be less than 40 characters",IF('DO NOT USE_Contact Formulas'!A432,"OK",NA()))</f>
        <v>#N/A</v>
      </c>
      <c r="H432" s="41" t="e">
        <f>IF(AND(NOT(ISBLANK('Contact Data Entry'!H432)),ISNA(VLOOKUP('Contact Data Entry'!H432,'DO NOT USE_School Picklist'!$P$3:$P$52,1,FALSE))),"Please select a value from the drop-down menu",IF('DO NOT USE_Contact Formulas'!A432,"OK",NA()))</f>
        <v>#N/A</v>
      </c>
      <c r="I432" s="41" t="e">
        <f>IF(AND('DO NOT USE_Contact Formulas'!A432,ISBLANK('Contact Data Entry'!I432)),"Zip is required",IF(ISBLANK('Contact Data Entry'!I432),NA(),"OK"))</f>
        <v>#N/A</v>
      </c>
      <c r="J432" s="41" t="e">
        <f>IF(AND('DO NOT USE_Contact Formulas'!A432,ISBLANK('Contact Data Entry'!J432)),"Student or Staff? is required",IF(ISBLANK('Contact Data Entry'!J432),NA(),IF(ISNA(VLOOKUP('Contact Data Entry'!J432,'DO NOT USE_School Picklist'!$B$3:$B$6,1,FALSE)),"Please select a value from the drop-down menu","OK")))</f>
        <v>#N/A</v>
      </c>
      <c r="K432" s="41" t="e">
        <f>IF(AND('Contact Data Entry'!J432='DO NOT USE_School Picklist'!$B$4,ISBLANK('Contact Data Entry'!K432)),"Occupation/Job Title is required if Student or Staff? is Yes, staff/faculty or volunteer",IF('DO NOT USE_Contact Formulas'!A432,"OK",NA()))</f>
        <v>#N/A</v>
      </c>
      <c r="L432" s="41" t="e">
        <f ca="1">IF('Contact Data Entry'!L432&gt;'DO NOT USE_School Picklist'!$C$3,"Date last on school campus/facility cannot be a future date",IF('DO NOT USE_Contact Formulas'!A432,IF(ISBLANK('Contact Data Entry'!L432),"Date last on school campus/facility is required","OK"),NA()))</f>
        <v>#N/A</v>
      </c>
      <c r="M432" s="42" t="e">
        <f ca="1">IF('Contact Data Entry'!M432&gt;'DO NOT USE_School Picklist'!$C$3,"Last Exposure Date cannot be a future date",IF('DO NOT USE_Contact Formulas'!A432,IF(ISBLANK('Contact Data Entry'!M432),"Last Exposure Date is required","OK"),NA()))</f>
        <v>#N/A</v>
      </c>
      <c r="N432" s="42" t="e">
        <f>IF(AND('DO NOT USE_Contact Formulas'!A432,ISBLANK('Contact Data Entry'!N432)),"Specific Place in the Location is required",IF(ISBLANK('Contact Data Entry'!N432),NA(),"OK"))</f>
        <v>#N/A</v>
      </c>
      <c r="O432" s="41" t="e">
        <f>IF(AND(NOT(ISBLANK('Contact Data Entry'!O432)),ISNA(VLOOKUP('Contact Data Entry'!O432,'DO NOT USE_School Picklist'!$L$3:$L$81,1,FALSE))),"Please select a value from the drop-down menu",IF('DO NOT USE_Contact Formulas'!A432,"OK",NA()))</f>
        <v>#N/A</v>
      </c>
      <c r="P432" s="41" t="e">
        <f>IF(AND(NOT(ISBLANK('Contact Data Entry'!P432)),NOT(ISNUMBER(MATCH("*@*.?*",'Contact Data Entry'!P432,0)))),"Email must be in a valid format",IF('DO NOT USE_Contact Formulas'!A432,"OK",NA()))</f>
        <v>#N/A</v>
      </c>
      <c r="Q432" s="41" t="e">
        <f>IF(LEN('Contact Data Entry'!Q432)&gt;50,"Parent/Guardian Name must be less than 50 characters",IF('DO NOT USE_Contact Formulas'!A432,"OK",NA()))</f>
        <v>#N/A</v>
      </c>
      <c r="R432" s="41" t="e">
        <f>IF(NOT(ISBLANK('Contact Data Entry'!R432)),IF(AND(ISNUMBER('Contact Data Entry'!R432),LEFT('Contact Data Entry'!R432,1)&lt;&gt;"1",LEN('Contact Data Entry'!R432)=10),"OK","Phone number must be valid format"),IF('DO NOT USE_Contact Formulas'!A432,"OK",NA()))</f>
        <v>#N/A</v>
      </c>
      <c r="S432" s="41" t="e">
        <f>IF(AND(NOT(ISBLANK('Contact Data Entry'!S432)),ISNA(VLOOKUP('Contact Data Entry'!S432,'DO NOT USE_School Picklist'!$N$3:$N$63,1,FALSE))),"Please select a value from the drop-down menu",IF('DO NOT USE_Contact Formulas'!A432,"OK",NA()))</f>
        <v>#N/A</v>
      </c>
      <c r="T432" s="41" t="e">
        <f>IF(AND(NOT(ISBLANK('Contact Data Entry'!T432)),ISNA(VLOOKUP('Contact Data Entry'!T432,'DO NOT USE_School Picklist'!$E$3:$E$10,1,FALSE))),"Please select a value from the drop-down menu",IF('DO NOT USE_Contact Formulas'!A432,"OK",NA()))</f>
        <v>#N/A</v>
      </c>
      <c r="U432" s="41" t="e">
        <f>IF(AND(NOT(ISBLANK('Contact Data Entry'!U432)),ISNA(VLOOKUP('Contact Data Entry'!U432,'DO NOT USE_School Picklist'!$F$3:$F$16,1,FALSE))),"Please select a value from the drop-down menu",IF('DO NOT USE_Contact Formulas'!A432,"OK",NA()))</f>
        <v>#N/A</v>
      </c>
      <c r="V432" s="41" t="e">
        <f>IF(LEN('Contact Data Entry'!V432)&gt;100,"Classroom(s) must be less than 100 characters",IF('DO NOT USE_Contact Formulas'!A432,"OK",NA()))</f>
        <v>#N/A</v>
      </c>
      <c r="W432" s="41" t="e">
        <f>IF(AND(NOT(ISBLANK('Contact Data Entry'!W432)),ISNA(VLOOKUP('Contact Data Entry'!W432,'DO NOT USE_School Picklist'!$K$3:$K$6,1,FALSE))),"Please select a value from the drop-down menu",IF('DO NOT USE_Contact Formulas'!A432,"OK",NA()))</f>
        <v>#N/A</v>
      </c>
      <c r="X432" s="41" t="e">
        <f>IF(AND(NOT(ISBLANK('Contact Data Entry'!X432)),ISNA(VLOOKUP('Contact Data Entry'!X432,'DO NOT USE_School Picklist'!$D$3:$D$5,1,FALSE))),"Please select a value from the drop-down menu",IF('DO NOT USE_Contact Formulas'!A432,"OK",NA()))</f>
        <v>#N/A</v>
      </c>
      <c r="Y432" s="41"/>
      <c r="Z432" s="41" t="e">
        <f>IF(AND(NOT(ISBLANK('Contact Data Entry'!Z432)),ISNA(VLOOKUP('Contact Data Entry'!Z432,'DO NOT USE_School Picklist'!$G$3:$G$5,1,FALSE))),"Please select a value from the drop-down menu",IF('DO NOT USE_Contact Formulas'!A432,"OK",NA()))</f>
        <v>#N/A</v>
      </c>
      <c r="AA432" s="41"/>
      <c r="AB432" s="41" t="e">
        <f>IF(AND(NOT(ISBLANK('Contact Data Entry'!AB432)),ISNA(VLOOKUP('Contact Data Entry'!AB432,'DO NOT USE_School Picklist'!$H$3:$H$4,1,FALSE))),"Please select a value from the drop-down menu",IF('DO NOT USE_Contact Formulas'!A432,"OK",NA()))</f>
        <v>#N/A</v>
      </c>
      <c r="AC432" s="41" t="e">
        <f ca="1">IF('Contact Data Entry'!AC432&gt;'DO NOT USE_School Picklist'!$C$3,"Test Date cannot be a future date",IF('DO NOT USE_Contact Formulas'!A432,"OK",NA()))</f>
        <v>#N/A</v>
      </c>
      <c r="AD432" s="41" t="e">
        <f>IF(AND(NOT(ISBLANK('Contact Data Entry'!AD432)),ISNA(VLOOKUP('Contact Data Entry'!AD432,'DO NOT USE_School Picklist'!$Q$3:$Q$8,1,FALSE))),"Please select a value from the drop-down menu",IF('DO NOT USE_Contact Formulas'!A432,"OK",NA()))</f>
        <v>#N/A</v>
      </c>
    </row>
    <row r="433" spans="1:30" x14ac:dyDescent="0.25">
      <c r="A433" s="40" t="e">
        <f>IF('DO NOT USE_Contact Formulas'!A433,IF('DO NOT USE_Contact Formulas'!B433,"Not all required fields are completed","OK"),NA())</f>
        <v>#N/A</v>
      </c>
      <c r="B433" s="41" t="e">
        <f>IF(AND('DO NOT USE_Contact Formulas'!A433,ISBLANK('Contact Data Entry'!B433)),"First Name is required",IF(NOT(ISBLANK('Contact Data Entry'!B433)),"OK",NA()))</f>
        <v>#N/A</v>
      </c>
      <c r="C433" s="41" t="e">
        <f>IF(AND('DO NOT USE_Contact Formulas'!A433,ISBLANK('Contact Data Entry'!C433)),"Last Name is required",IF(NOT(ISBLANK('Contact Data Entry'!C433)),"OK",NA()))</f>
        <v>#N/A</v>
      </c>
      <c r="D433" s="41" t="e">
        <f>IF(AND('DO NOT USE_Contact Formulas'!A433,ISBLANK('Contact Data Entry'!D433)),"Birthdate is required",IF(NOT(ISBLANK('Contact Data Entry'!D433)),"OK",NA()))</f>
        <v>#N/A</v>
      </c>
      <c r="E433" s="41" t="e">
        <f>IF(AND('DO NOT USE_Contact Formulas'!A433,ISBLANK('Contact Data Entry'!E433)),"Mobile Phone is required",IF(NOT(ISBLANK('Contact Data Entry'!E433)),IF(AND(ISNUMBER(VALUE('Contact Data Entry'!E433)),LEFT('Contact Data Entry'!E433,1)&lt;&gt;"1",LEN('Contact Data Entry'!E433)=10),"OK","Phone number must be valid format"),NA()))</f>
        <v>#N/A</v>
      </c>
      <c r="F433" s="41" t="e">
        <f>IF(LEN('Contact Data Entry'!F433)&gt;255,"Home Street Address must be less than 255 characters",IF('DO NOT USE_Contact Formulas'!A433,"OK",NA()))</f>
        <v>#N/A</v>
      </c>
      <c r="G433" s="41" t="e">
        <f>IF(LEN('Contact Data Entry'!G433)&gt;40,"City must be less than 40 characters",IF('DO NOT USE_Contact Formulas'!A433,"OK",NA()))</f>
        <v>#N/A</v>
      </c>
      <c r="H433" s="41" t="e">
        <f>IF(AND(NOT(ISBLANK('Contact Data Entry'!H433)),ISNA(VLOOKUP('Contact Data Entry'!H433,'DO NOT USE_School Picklist'!$P$3:$P$52,1,FALSE))),"Please select a value from the drop-down menu",IF('DO NOT USE_Contact Formulas'!A433,"OK",NA()))</f>
        <v>#N/A</v>
      </c>
      <c r="I433" s="41" t="e">
        <f>IF(AND('DO NOT USE_Contact Formulas'!A433,ISBLANK('Contact Data Entry'!I433)),"Zip is required",IF(ISBLANK('Contact Data Entry'!I433),NA(),"OK"))</f>
        <v>#N/A</v>
      </c>
      <c r="J433" s="41" t="e">
        <f>IF(AND('DO NOT USE_Contact Formulas'!A433,ISBLANK('Contact Data Entry'!J433)),"Student or Staff? is required",IF(ISBLANK('Contact Data Entry'!J433),NA(),IF(ISNA(VLOOKUP('Contact Data Entry'!J433,'DO NOT USE_School Picklist'!$B$3:$B$6,1,FALSE)),"Please select a value from the drop-down menu","OK")))</f>
        <v>#N/A</v>
      </c>
      <c r="K433" s="41" t="e">
        <f>IF(AND('Contact Data Entry'!J433='DO NOT USE_School Picklist'!$B$4,ISBLANK('Contact Data Entry'!K433)),"Occupation/Job Title is required if Student or Staff? is Yes, staff/faculty or volunteer",IF('DO NOT USE_Contact Formulas'!A433,"OK",NA()))</f>
        <v>#N/A</v>
      </c>
      <c r="L433" s="41" t="e">
        <f ca="1">IF('Contact Data Entry'!L433&gt;'DO NOT USE_School Picklist'!$C$3,"Date last on school campus/facility cannot be a future date",IF('DO NOT USE_Contact Formulas'!A433,IF(ISBLANK('Contact Data Entry'!L433),"Date last on school campus/facility is required","OK"),NA()))</f>
        <v>#N/A</v>
      </c>
      <c r="M433" s="42" t="e">
        <f ca="1">IF('Contact Data Entry'!M433&gt;'DO NOT USE_School Picklist'!$C$3,"Last Exposure Date cannot be a future date",IF('DO NOT USE_Contact Formulas'!A433,IF(ISBLANK('Contact Data Entry'!M433),"Last Exposure Date is required","OK"),NA()))</f>
        <v>#N/A</v>
      </c>
      <c r="N433" s="42" t="e">
        <f>IF(AND('DO NOT USE_Contact Formulas'!A433,ISBLANK('Contact Data Entry'!N433)),"Specific Place in the Location is required",IF(ISBLANK('Contact Data Entry'!N433),NA(),"OK"))</f>
        <v>#N/A</v>
      </c>
      <c r="O433" s="41" t="e">
        <f>IF(AND(NOT(ISBLANK('Contact Data Entry'!O433)),ISNA(VLOOKUP('Contact Data Entry'!O433,'DO NOT USE_School Picklist'!$L$3:$L$81,1,FALSE))),"Please select a value from the drop-down menu",IF('DO NOT USE_Contact Formulas'!A433,"OK",NA()))</f>
        <v>#N/A</v>
      </c>
      <c r="P433" s="41" t="e">
        <f>IF(AND(NOT(ISBLANK('Contact Data Entry'!P433)),NOT(ISNUMBER(MATCH("*@*.?*",'Contact Data Entry'!P433,0)))),"Email must be in a valid format",IF('DO NOT USE_Contact Formulas'!A433,"OK",NA()))</f>
        <v>#N/A</v>
      </c>
      <c r="Q433" s="41" t="e">
        <f>IF(LEN('Contact Data Entry'!Q433)&gt;50,"Parent/Guardian Name must be less than 50 characters",IF('DO NOT USE_Contact Formulas'!A433,"OK",NA()))</f>
        <v>#N/A</v>
      </c>
      <c r="R433" s="41" t="e">
        <f>IF(NOT(ISBLANK('Contact Data Entry'!R433)),IF(AND(ISNUMBER('Contact Data Entry'!R433),LEFT('Contact Data Entry'!R433,1)&lt;&gt;"1",LEN('Contact Data Entry'!R433)=10),"OK","Phone number must be valid format"),IF('DO NOT USE_Contact Formulas'!A433,"OK",NA()))</f>
        <v>#N/A</v>
      </c>
      <c r="S433" s="41" t="e">
        <f>IF(AND(NOT(ISBLANK('Contact Data Entry'!S433)),ISNA(VLOOKUP('Contact Data Entry'!S433,'DO NOT USE_School Picklist'!$N$3:$N$63,1,FALSE))),"Please select a value from the drop-down menu",IF('DO NOT USE_Contact Formulas'!A433,"OK",NA()))</f>
        <v>#N/A</v>
      </c>
      <c r="T433" s="41" t="e">
        <f>IF(AND(NOT(ISBLANK('Contact Data Entry'!T433)),ISNA(VLOOKUP('Contact Data Entry'!T433,'DO NOT USE_School Picklist'!$E$3:$E$10,1,FALSE))),"Please select a value from the drop-down menu",IF('DO NOT USE_Contact Formulas'!A433,"OK",NA()))</f>
        <v>#N/A</v>
      </c>
      <c r="U433" s="41" t="e">
        <f>IF(AND(NOT(ISBLANK('Contact Data Entry'!U433)),ISNA(VLOOKUP('Contact Data Entry'!U433,'DO NOT USE_School Picklist'!$F$3:$F$16,1,FALSE))),"Please select a value from the drop-down menu",IF('DO NOT USE_Contact Formulas'!A433,"OK",NA()))</f>
        <v>#N/A</v>
      </c>
      <c r="V433" s="41" t="e">
        <f>IF(LEN('Contact Data Entry'!V433)&gt;100,"Classroom(s) must be less than 100 characters",IF('DO NOT USE_Contact Formulas'!A433,"OK",NA()))</f>
        <v>#N/A</v>
      </c>
      <c r="W433" s="41" t="e">
        <f>IF(AND(NOT(ISBLANK('Contact Data Entry'!W433)),ISNA(VLOOKUP('Contact Data Entry'!W433,'DO NOT USE_School Picklist'!$K$3:$K$6,1,FALSE))),"Please select a value from the drop-down menu",IF('DO NOT USE_Contact Formulas'!A433,"OK",NA()))</f>
        <v>#N/A</v>
      </c>
      <c r="X433" s="41" t="e">
        <f>IF(AND(NOT(ISBLANK('Contact Data Entry'!X433)),ISNA(VLOOKUP('Contact Data Entry'!X433,'DO NOT USE_School Picklist'!$D$3:$D$5,1,FALSE))),"Please select a value from the drop-down menu",IF('DO NOT USE_Contact Formulas'!A433,"OK",NA()))</f>
        <v>#N/A</v>
      </c>
      <c r="Y433" s="41"/>
      <c r="Z433" s="41" t="e">
        <f>IF(AND(NOT(ISBLANK('Contact Data Entry'!Z433)),ISNA(VLOOKUP('Contact Data Entry'!Z433,'DO NOT USE_School Picklist'!$G$3:$G$5,1,FALSE))),"Please select a value from the drop-down menu",IF('DO NOT USE_Contact Formulas'!A433,"OK",NA()))</f>
        <v>#N/A</v>
      </c>
      <c r="AA433" s="41"/>
      <c r="AB433" s="41" t="e">
        <f>IF(AND(NOT(ISBLANK('Contact Data Entry'!AB433)),ISNA(VLOOKUP('Contact Data Entry'!AB433,'DO NOT USE_School Picklist'!$H$3:$H$4,1,FALSE))),"Please select a value from the drop-down menu",IF('DO NOT USE_Contact Formulas'!A433,"OK",NA()))</f>
        <v>#N/A</v>
      </c>
      <c r="AC433" s="41" t="e">
        <f ca="1">IF('Contact Data Entry'!AC433&gt;'DO NOT USE_School Picklist'!$C$3,"Test Date cannot be a future date",IF('DO NOT USE_Contact Formulas'!A433,"OK",NA()))</f>
        <v>#N/A</v>
      </c>
      <c r="AD433" s="41" t="e">
        <f>IF(AND(NOT(ISBLANK('Contact Data Entry'!AD433)),ISNA(VLOOKUP('Contact Data Entry'!AD433,'DO NOT USE_School Picklist'!$Q$3:$Q$8,1,FALSE))),"Please select a value from the drop-down menu",IF('DO NOT USE_Contact Formulas'!A433,"OK",NA()))</f>
        <v>#N/A</v>
      </c>
    </row>
    <row r="434" spans="1:30" x14ac:dyDescent="0.25">
      <c r="A434" s="40" t="e">
        <f>IF('DO NOT USE_Contact Formulas'!A434,IF('DO NOT USE_Contact Formulas'!B434,"Not all required fields are completed","OK"),NA())</f>
        <v>#N/A</v>
      </c>
      <c r="B434" s="41" t="e">
        <f>IF(AND('DO NOT USE_Contact Formulas'!A434,ISBLANK('Contact Data Entry'!B434)),"First Name is required",IF(NOT(ISBLANK('Contact Data Entry'!B434)),"OK",NA()))</f>
        <v>#N/A</v>
      </c>
      <c r="C434" s="41" t="e">
        <f>IF(AND('DO NOT USE_Contact Formulas'!A434,ISBLANK('Contact Data Entry'!C434)),"Last Name is required",IF(NOT(ISBLANK('Contact Data Entry'!C434)),"OK",NA()))</f>
        <v>#N/A</v>
      </c>
      <c r="D434" s="41" t="e">
        <f>IF(AND('DO NOT USE_Contact Formulas'!A434,ISBLANK('Contact Data Entry'!D434)),"Birthdate is required",IF(NOT(ISBLANK('Contact Data Entry'!D434)),"OK",NA()))</f>
        <v>#N/A</v>
      </c>
      <c r="E434" s="41" t="e">
        <f>IF(AND('DO NOT USE_Contact Formulas'!A434,ISBLANK('Contact Data Entry'!E434)),"Mobile Phone is required",IF(NOT(ISBLANK('Contact Data Entry'!E434)),IF(AND(ISNUMBER(VALUE('Contact Data Entry'!E434)),LEFT('Contact Data Entry'!E434,1)&lt;&gt;"1",LEN('Contact Data Entry'!E434)=10),"OK","Phone number must be valid format"),NA()))</f>
        <v>#N/A</v>
      </c>
      <c r="F434" s="41" t="e">
        <f>IF(LEN('Contact Data Entry'!F434)&gt;255,"Home Street Address must be less than 255 characters",IF('DO NOT USE_Contact Formulas'!A434,"OK",NA()))</f>
        <v>#N/A</v>
      </c>
      <c r="G434" s="41" t="e">
        <f>IF(LEN('Contact Data Entry'!G434)&gt;40,"City must be less than 40 characters",IF('DO NOT USE_Contact Formulas'!A434,"OK",NA()))</f>
        <v>#N/A</v>
      </c>
      <c r="H434" s="41" t="e">
        <f>IF(AND(NOT(ISBLANK('Contact Data Entry'!H434)),ISNA(VLOOKUP('Contact Data Entry'!H434,'DO NOT USE_School Picklist'!$P$3:$P$52,1,FALSE))),"Please select a value from the drop-down menu",IF('DO NOT USE_Contact Formulas'!A434,"OK",NA()))</f>
        <v>#N/A</v>
      </c>
      <c r="I434" s="41" t="e">
        <f>IF(AND('DO NOT USE_Contact Formulas'!A434,ISBLANK('Contact Data Entry'!I434)),"Zip is required",IF(ISBLANK('Contact Data Entry'!I434),NA(),"OK"))</f>
        <v>#N/A</v>
      </c>
      <c r="J434" s="41" t="e">
        <f>IF(AND('DO NOT USE_Contact Formulas'!A434,ISBLANK('Contact Data Entry'!J434)),"Student or Staff? is required",IF(ISBLANK('Contact Data Entry'!J434),NA(),IF(ISNA(VLOOKUP('Contact Data Entry'!J434,'DO NOT USE_School Picklist'!$B$3:$B$6,1,FALSE)),"Please select a value from the drop-down menu","OK")))</f>
        <v>#N/A</v>
      </c>
      <c r="K434" s="41" t="e">
        <f>IF(AND('Contact Data Entry'!J434='DO NOT USE_School Picklist'!$B$4,ISBLANK('Contact Data Entry'!K434)),"Occupation/Job Title is required if Student or Staff? is Yes, staff/faculty or volunteer",IF('DO NOT USE_Contact Formulas'!A434,"OK",NA()))</f>
        <v>#N/A</v>
      </c>
      <c r="L434" s="41" t="e">
        <f ca="1">IF('Contact Data Entry'!L434&gt;'DO NOT USE_School Picklist'!$C$3,"Date last on school campus/facility cannot be a future date",IF('DO NOT USE_Contact Formulas'!A434,IF(ISBLANK('Contact Data Entry'!L434),"Date last on school campus/facility is required","OK"),NA()))</f>
        <v>#N/A</v>
      </c>
      <c r="M434" s="42" t="e">
        <f ca="1">IF('Contact Data Entry'!M434&gt;'DO NOT USE_School Picklist'!$C$3,"Last Exposure Date cannot be a future date",IF('DO NOT USE_Contact Formulas'!A434,IF(ISBLANK('Contact Data Entry'!M434),"Last Exposure Date is required","OK"),NA()))</f>
        <v>#N/A</v>
      </c>
      <c r="N434" s="42" t="e">
        <f>IF(AND('DO NOT USE_Contact Formulas'!A434,ISBLANK('Contact Data Entry'!N434)),"Specific Place in the Location is required",IF(ISBLANK('Contact Data Entry'!N434),NA(),"OK"))</f>
        <v>#N/A</v>
      </c>
      <c r="O434" s="41" t="e">
        <f>IF(AND(NOT(ISBLANK('Contact Data Entry'!O434)),ISNA(VLOOKUP('Contact Data Entry'!O434,'DO NOT USE_School Picklist'!$L$3:$L$81,1,FALSE))),"Please select a value from the drop-down menu",IF('DO NOT USE_Contact Formulas'!A434,"OK",NA()))</f>
        <v>#N/A</v>
      </c>
      <c r="P434" s="41" t="e">
        <f>IF(AND(NOT(ISBLANK('Contact Data Entry'!P434)),NOT(ISNUMBER(MATCH("*@*.?*",'Contact Data Entry'!P434,0)))),"Email must be in a valid format",IF('DO NOT USE_Contact Formulas'!A434,"OK",NA()))</f>
        <v>#N/A</v>
      </c>
      <c r="Q434" s="41" t="e">
        <f>IF(LEN('Contact Data Entry'!Q434)&gt;50,"Parent/Guardian Name must be less than 50 characters",IF('DO NOT USE_Contact Formulas'!A434,"OK",NA()))</f>
        <v>#N/A</v>
      </c>
      <c r="R434" s="41" t="e">
        <f>IF(NOT(ISBLANK('Contact Data Entry'!R434)),IF(AND(ISNUMBER('Contact Data Entry'!R434),LEFT('Contact Data Entry'!R434,1)&lt;&gt;"1",LEN('Contact Data Entry'!R434)=10),"OK","Phone number must be valid format"),IF('DO NOT USE_Contact Formulas'!A434,"OK",NA()))</f>
        <v>#N/A</v>
      </c>
      <c r="S434" s="41" t="e">
        <f>IF(AND(NOT(ISBLANK('Contact Data Entry'!S434)),ISNA(VLOOKUP('Contact Data Entry'!S434,'DO NOT USE_School Picklist'!$N$3:$N$63,1,FALSE))),"Please select a value from the drop-down menu",IF('DO NOT USE_Contact Formulas'!A434,"OK",NA()))</f>
        <v>#N/A</v>
      </c>
      <c r="T434" s="41" t="e">
        <f>IF(AND(NOT(ISBLANK('Contact Data Entry'!T434)),ISNA(VLOOKUP('Contact Data Entry'!T434,'DO NOT USE_School Picklist'!$E$3:$E$10,1,FALSE))),"Please select a value from the drop-down menu",IF('DO NOT USE_Contact Formulas'!A434,"OK",NA()))</f>
        <v>#N/A</v>
      </c>
      <c r="U434" s="41" t="e">
        <f>IF(AND(NOT(ISBLANK('Contact Data Entry'!U434)),ISNA(VLOOKUP('Contact Data Entry'!U434,'DO NOT USE_School Picklist'!$F$3:$F$16,1,FALSE))),"Please select a value from the drop-down menu",IF('DO NOT USE_Contact Formulas'!A434,"OK",NA()))</f>
        <v>#N/A</v>
      </c>
      <c r="V434" s="41" t="e">
        <f>IF(LEN('Contact Data Entry'!V434)&gt;100,"Classroom(s) must be less than 100 characters",IF('DO NOT USE_Contact Formulas'!A434,"OK",NA()))</f>
        <v>#N/A</v>
      </c>
      <c r="W434" s="41" t="e">
        <f>IF(AND(NOT(ISBLANK('Contact Data Entry'!W434)),ISNA(VLOOKUP('Contact Data Entry'!W434,'DO NOT USE_School Picklist'!$K$3:$K$6,1,FALSE))),"Please select a value from the drop-down menu",IF('DO NOT USE_Contact Formulas'!A434,"OK",NA()))</f>
        <v>#N/A</v>
      </c>
      <c r="X434" s="41" t="e">
        <f>IF(AND(NOT(ISBLANK('Contact Data Entry'!X434)),ISNA(VLOOKUP('Contact Data Entry'!X434,'DO NOT USE_School Picklist'!$D$3:$D$5,1,FALSE))),"Please select a value from the drop-down menu",IF('DO NOT USE_Contact Formulas'!A434,"OK",NA()))</f>
        <v>#N/A</v>
      </c>
      <c r="Y434" s="41"/>
      <c r="Z434" s="41" t="e">
        <f>IF(AND(NOT(ISBLANK('Contact Data Entry'!Z434)),ISNA(VLOOKUP('Contact Data Entry'!Z434,'DO NOT USE_School Picklist'!$G$3:$G$5,1,FALSE))),"Please select a value from the drop-down menu",IF('DO NOT USE_Contact Formulas'!A434,"OK",NA()))</f>
        <v>#N/A</v>
      </c>
      <c r="AA434" s="41"/>
      <c r="AB434" s="41" t="e">
        <f>IF(AND(NOT(ISBLANK('Contact Data Entry'!AB434)),ISNA(VLOOKUP('Contact Data Entry'!AB434,'DO NOT USE_School Picklist'!$H$3:$H$4,1,FALSE))),"Please select a value from the drop-down menu",IF('DO NOT USE_Contact Formulas'!A434,"OK",NA()))</f>
        <v>#N/A</v>
      </c>
      <c r="AC434" s="41" t="e">
        <f ca="1">IF('Contact Data Entry'!AC434&gt;'DO NOT USE_School Picklist'!$C$3,"Test Date cannot be a future date",IF('DO NOT USE_Contact Formulas'!A434,"OK",NA()))</f>
        <v>#N/A</v>
      </c>
      <c r="AD434" s="41" t="e">
        <f>IF(AND(NOT(ISBLANK('Contact Data Entry'!AD434)),ISNA(VLOOKUP('Contact Data Entry'!AD434,'DO NOT USE_School Picklist'!$Q$3:$Q$8,1,FALSE))),"Please select a value from the drop-down menu",IF('DO NOT USE_Contact Formulas'!A434,"OK",NA()))</f>
        <v>#N/A</v>
      </c>
    </row>
    <row r="435" spans="1:30" x14ac:dyDescent="0.25">
      <c r="A435" s="40" t="e">
        <f>IF('DO NOT USE_Contact Formulas'!A435,IF('DO NOT USE_Contact Formulas'!B435,"Not all required fields are completed","OK"),NA())</f>
        <v>#N/A</v>
      </c>
      <c r="B435" s="41" t="e">
        <f>IF(AND('DO NOT USE_Contact Formulas'!A435,ISBLANK('Contact Data Entry'!B435)),"First Name is required",IF(NOT(ISBLANK('Contact Data Entry'!B435)),"OK",NA()))</f>
        <v>#N/A</v>
      </c>
      <c r="C435" s="41" t="e">
        <f>IF(AND('DO NOT USE_Contact Formulas'!A435,ISBLANK('Contact Data Entry'!C435)),"Last Name is required",IF(NOT(ISBLANK('Contact Data Entry'!C435)),"OK",NA()))</f>
        <v>#N/A</v>
      </c>
      <c r="D435" s="41" t="e">
        <f>IF(AND('DO NOT USE_Contact Formulas'!A435,ISBLANK('Contact Data Entry'!D435)),"Birthdate is required",IF(NOT(ISBLANK('Contact Data Entry'!D435)),"OK",NA()))</f>
        <v>#N/A</v>
      </c>
      <c r="E435" s="41" t="e">
        <f>IF(AND('DO NOT USE_Contact Formulas'!A435,ISBLANK('Contact Data Entry'!E435)),"Mobile Phone is required",IF(NOT(ISBLANK('Contact Data Entry'!E435)),IF(AND(ISNUMBER(VALUE('Contact Data Entry'!E435)),LEFT('Contact Data Entry'!E435,1)&lt;&gt;"1",LEN('Contact Data Entry'!E435)=10),"OK","Phone number must be valid format"),NA()))</f>
        <v>#N/A</v>
      </c>
      <c r="F435" s="41" t="e">
        <f>IF(LEN('Contact Data Entry'!F435)&gt;255,"Home Street Address must be less than 255 characters",IF('DO NOT USE_Contact Formulas'!A435,"OK",NA()))</f>
        <v>#N/A</v>
      </c>
      <c r="G435" s="41" t="e">
        <f>IF(LEN('Contact Data Entry'!G435)&gt;40,"City must be less than 40 characters",IF('DO NOT USE_Contact Formulas'!A435,"OK",NA()))</f>
        <v>#N/A</v>
      </c>
      <c r="H435" s="41" t="e">
        <f>IF(AND(NOT(ISBLANK('Contact Data Entry'!H435)),ISNA(VLOOKUP('Contact Data Entry'!H435,'DO NOT USE_School Picklist'!$P$3:$P$52,1,FALSE))),"Please select a value from the drop-down menu",IF('DO NOT USE_Contact Formulas'!A435,"OK",NA()))</f>
        <v>#N/A</v>
      </c>
      <c r="I435" s="41" t="e">
        <f>IF(AND('DO NOT USE_Contact Formulas'!A435,ISBLANK('Contact Data Entry'!I435)),"Zip is required",IF(ISBLANK('Contact Data Entry'!I435),NA(),"OK"))</f>
        <v>#N/A</v>
      </c>
      <c r="J435" s="41" t="e">
        <f>IF(AND('DO NOT USE_Contact Formulas'!A435,ISBLANK('Contact Data Entry'!J435)),"Student or Staff? is required",IF(ISBLANK('Contact Data Entry'!J435),NA(),IF(ISNA(VLOOKUP('Contact Data Entry'!J435,'DO NOT USE_School Picklist'!$B$3:$B$6,1,FALSE)),"Please select a value from the drop-down menu","OK")))</f>
        <v>#N/A</v>
      </c>
      <c r="K435" s="41" t="e">
        <f>IF(AND('Contact Data Entry'!J435='DO NOT USE_School Picklist'!$B$4,ISBLANK('Contact Data Entry'!K435)),"Occupation/Job Title is required if Student or Staff? is Yes, staff/faculty or volunteer",IF('DO NOT USE_Contact Formulas'!A435,"OK",NA()))</f>
        <v>#N/A</v>
      </c>
      <c r="L435" s="41" t="e">
        <f ca="1">IF('Contact Data Entry'!L435&gt;'DO NOT USE_School Picklist'!$C$3,"Date last on school campus/facility cannot be a future date",IF('DO NOT USE_Contact Formulas'!A435,IF(ISBLANK('Contact Data Entry'!L435),"Date last on school campus/facility is required","OK"),NA()))</f>
        <v>#N/A</v>
      </c>
      <c r="M435" s="42" t="e">
        <f ca="1">IF('Contact Data Entry'!M435&gt;'DO NOT USE_School Picklist'!$C$3,"Last Exposure Date cannot be a future date",IF('DO NOT USE_Contact Formulas'!A435,IF(ISBLANK('Contact Data Entry'!M435),"Last Exposure Date is required","OK"),NA()))</f>
        <v>#N/A</v>
      </c>
      <c r="N435" s="42" t="e">
        <f>IF(AND('DO NOT USE_Contact Formulas'!A435,ISBLANK('Contact Data Entry'!N435)),"Specific Place in the Location is required",IF(ISBLANK('Contact Data Entry'!N435),NA(),"OK"))</f>
        <v>#N/A</v>
      </c>
      <c r="O435" s="41" t="e">
        <f>IF(AND(NOT(ISBLANK('Contact Data Entry'!O435)),ISNA(VLOOKUP('Contact Data Entry'!O435,'DO NOT USE_School Picklist'!$L$3:$L$81,1,FALSE))),"Please select a value from the drop-down menu",IF('DO NOT USE_Contact Formulas'!A435,"OK",NA()))</f>
        <v>#N/A</v>
      </c>
      <c r="P435" s="41" t="e">
        <f>IF(AND(NOT(ISBLANK('Contact Data Entry'!P435)),NOT(ISNUMBER(MATCH("*@*.?*",'Contact Data Entry'!P435,0)))),"Email must be in a valid format",IF('DO NOT USE_Contact Formulas'!A435,"OK",NA()))</f>
        <v>#N/A</v>
      </c>
      <c r="Q435" s="41" t="e">
        <f>IF(LEN('Contact Data Entry'!Q435)&gt;50,"Parent/Guardian Name must be less than 50 characters",IF('DO NOT USE_Contact Formulas'!A435,"OK",NA()))</f>
        <v>#N/A</v>
      </c>
      <c r="R435" s="41" t="e">
        <f>IF(NOT(ISBLANK('Contact Data Entry'!R435)),IF(AND(ISNUMBER('Contact Data Entry'!R435),LEFT('Contact Data Entry'!R435,1)&lt;&gt;"1",LEN('Contact Data Entry'!R435)=10),"OK","Phone number must be valid format"),IF('DO NOT USE_Contact Formulas'!A435,"OK",NA()))</f>
        <v>#N/A</v>
      </c>
      <c r="S435" s="41" t="e">
        <f>IF(AND(NOT(ISBLANK('Contact Data Entry'!S435)),ISNA(VLOOKUP('Contact Data Entry'!S435,'DO NOT USE_School Picklist'!$N$3:$N$63,1,FALSE))),"Please select a value from the drop-down menu",IF('DO NOT USE_Contact Formulas'!A435,"OK",NA()))</f>
        <v>#N/A</v>
      </c>
      <c r="T435" s="41" t="e">
        <f>IF(AND(NOT(ISBLANK('Contact Data Entry'!T435)),ISNA(VLOOKUP('Contact Data Entry'!T435,'DO NOT USE_School Picklist'!$E$3:$E$10,1,FALSE))),"Please select a value from the drop-down menu",IF('DO NOT USE_Contact Formulas'!A435,"OK",NA()))</f>
        <v>#N/A</v>
      </c>
      <c r="U435" s="41" t="e">
        <f>IF(AND(NOT(ISBLANK('Contact Data Entry'!U435)),ISNA(VLOOKUP('Contact Data Entry'!U435,'DO NOT USE_School Picklist'!$F$3:$F$16,1,FALSE))),"Please select a value from the drop-down menu",IF('DO NOT USE_Contact Formulas'!A435,"OK",NA()))</f>
        <v>#N/A</v>
      </c>
      <c r="V435" s="41" t="e">
        <f>IF(LEN('Contact Data Entry'!V435)&gt;100,"Classroom(s) must be less than 100 characters",IF('DO NOT USE_Contact Formulas'!A435,"OK",NA()))</f>
        <v>#N/A</v>
      </c>
      <c r="W435" s="41" t="e">
        <f>IF(AND(NOT(ISBLANK('Contact Data Entry'!W435)),ISNA(VLOOKUP('Contact Data Entry'!W435,'DO NOT USE_School Picklist'!$K$3:$K$6,1,FALSE))),"Please select a value from the drop-down menu",IF('DO NOT USE_Contact Formulas'!A435,"OK",NA()))</f>
        <v>#N/A</v>
      </c>
      <c r="X435" s="41" t="e">
        <f>IF(AND(NOT(ISBLANK('Contact Data Entry'!X435)),ISNA(VLOOKUP('Contact Data Entry'!X435,'DO NOT USE_School Picklist'!$D$3:$D$5,1,FALSE))),"Please select a value from the drop-down menu",IF('DO NOT USE_Contact Formulas'!A435,"OK",NA()))</f>
        <v>#N/A</v>
      </c>
      <c r="Y435" s="41"/>
      <c r="Z435" s="41" t="e">
        <f>IF(AND(NOT(ISBLANK('Contact Data Entry'!Z435)),ISNA(VLOOKUP('Contact Data Entry'!Z435,'DO NOT USE_School Picklist'!$G$3:$G$5,1,FALSE))),"Please select a value from the drop-down menu",IF('DO NOT USE_Contact Formulas'!A435,"OK",NA()))</f>
        <v>#N/A</v>
      </c>
      <c r="AA435" s="41"/>
      <c r="AB435" s="41" t="e">
        <f>IF(AND(NOT(ISBLANK('Contact Data Entry'!AB435)),ISNA(VLOOKUP('Contact Data Entry'!AB435,'DO NOT USE_School Picklist'!$H$3:$H$4,1,FALSE))),"Please select a value from the drop-down menu",IF('DO NOT USE_Contact Formulas'!A435,"OK",NA()))</f>
        <v>#N/A</v>
      </c>
      <c r="AC435" s="41" t="e">
        <f ca="1">IF('Contact Data Entry'!AC435&gt;'DO NOT USE_School Picklist'!$C$3,"Test Date cannot be a future date",IF('DO NOT USE_Contact Formulas'!A435,"OK",NA()))</f>
        <v>#N/A</v>
      </c>
      <c r="AD435" s="41" t="e">
        <f>IF(AND(NOT(ISBLANK('Contact Data Entry'!AD435)),ISNA(VLOOKUP('Contact Data Entry'!AD435,'DO NOT USE_School Picklist'!$Q$3:$Q$8,1,FALSE))),"Please select a value from the drop-down menu",IF('DO NOT USE_Contact Formulas'!A435,"OK",NA()))</f>
        <v>#N/A</v>
      </c>
    </row>
    <row r="436" spans="1:30" x14ac:dyDescent="0.25">
      <c r="A436" s="40" t="e">
        <f>IF('DO NOT USE_Contact Formulas'!A436,IF('DO NOT USE_Contact Formulas'!B436,"Not all required fields are completed","OK"),NA())</f>
        <v>#N/A</v>
      </c>
      <c r="B436" s="41" t="e">
        <f>IF(AND('DO NOT USE_Contact Formulas'!A436,ISBLANK('Contact Data Entry'!B436)),"First Name is required",IF(NOT(ISBLANK('Contact Data Entry'!B436)),"OK",NA()))</f>
        <v>#N/A</v>
      </c>
      <c r="C436" s="41" t="e">
        <f>IF(AND('DO NOT USE_Contact Formulas'!A436,ISBLANK('Contact Data Entry'!C436)),"Last Name is required",IF(NOT(ISBLANK('Contact Data Entry'!C436)),"OK",NA()))</f>
        <v>#N/A</v>
      </c>
      <c r="D436" s="41" t="e">
        <f>IF(AND('DO NOT USE_Contact Formulas'!A436,ISBLANK('Contact Data Entry'!D436)),"Birthdate is required",IF(NOT(ISBLANK('Contact Data Entry'!D436)),"OK",NA()))</f>
        <v>#N/A</v>
      </c>
      <c r="E436" s="41" t="e">
        <f>IF(AND('DO NOT USE_Contact Formulas'!A436,ISBLANK('Contact Data Entry'!E436)),"Mobile Phone is required",IF(NOT(ISBLANK('Contact Data Entry'!E436)),IF(AND(ISNUMBER(VALUE('Contact Data Entry'!E436)),LEFT('Contact Data Entry'!E436,1)&lt;&gt;"1",LEN('Contact Data Entry'!E436)=10),"OK","Phone number must be valid format"),NA()))</f>
        <v>#N/A</v>
      </c>
      <c r="F436" s="41" t="e">
        <f>IF(LEN('Contact Data Entry'!F436)&gt;255,"Home Street Address must be less than 255 characters",IF('DO NOT USE_Contact Formulas'!A436,"OK",NA()))</f>
        <v>#N/A</v>
      </c>
      <c r="G436" s="41" t="e">
        <f>IF(LEN('Contact Data Entry'!G436)&gt;40,"City must be less than 40 characters",IF('DO NOT USE_Contact Formulas'!A436,"OK",NA()))</f>
        <v>#N/A</v>
      </c>
      <c r="H436" s="41" t="e">
        <f>IF(AND(NOT(ISBLANK('Contact Data Entry'!H436)),ISNA(VLOOKUP('Contact Data Entry'!H436,'DO NOT USE_School Picklist'!$P$3:$P$52,1,FALSE))),"Please select a value from the drop-down menu",IF('DO NOT USE_Contact Formulas'!A436,"OK",NA()))</f>
        <v>#N/A</v>
      </c>
      <c r="I436" s="41" t="e">
        <f>IF(AND('DO NOT USE_Contact Formulas'!A436,ISBLANK('Contact Data Entry'!I436)),"Zip is required",IF(ISBLANK('Contact Data Entry'!I436),NA(),"OK"))</f>
        <v>#N/A</v>
      </c>
      <c r="J436" s="41" t="e">
        <f>IF(AND('DO NOT USE_Contact Formulas'!A436,ISBLANK('Contact Data Entry'!J436)),"Student or Staff? is required",IF(ISBLANK('Contact Data Entry'!J436),NA(),IF(ISNA(VLOOKUP('Contact Data Entry'!J436,'DO NOT USE_School Picklist'!$B$3:$B$6,1,FALSE)),"Please select a value from the drop-down menu","OK")))</f>
        <v>#N/A</v>
      </c>
      <c r="K436" s="41" t="e">
        <f>IF(AND('Contact Data Entry'!J436='DO NOT USE_School Picklist'!$B$4,ISBLANK('Contact Data Entry'!K436)),"Occupation/Job Title is required if Student or Staff? is Yes, staff/faculty or volunteer",IF('DO NOT USE_Contact Formulas'!A436,"OK",NA()))</f>
        <v>#N/A</v>
      </c>
      <c r="L436" s="41" t="e">
        <f ca="1">IF('Contact Data Entry'!L436&gt;'DO NOT USE_School Picklist'!$C$3,"Date last on school campus/facility cannot be a future date",IF('DO NOT USE_Contact Formulas'!A436,IF(ISBLANK('Contact Data Entry'!L436),"Date last on school campus/facility is required","OK"),NA()))</f>
        <v>#N/A</v>
      </c>
      <c r="M436" s="42" t="e">
        <f ca="1">IF('Contact Data Entry'!M436&gt;'DO NOT USE_School Picklist'!$C$3,"Last Exposure Date cannot be a future date",IF('DO NOT USE_Contact Formulas'!A436,IF(ISBLANK('Contact Data Entry'!M436),"Last Exposure Date is required","OK"),NA()))</f>
        <v>#N/A</v>
      </c>
      <c r="N436" s="42" t="e">
        <f>IF(AND('DO NOT USE_Contact Formulas'!A436,ISBLANK('Contact Data Entry'!N436)),"Specific Place in the Location is required",IF(ISBLANK('Contact Data Entry'!N436),NA(),"OK"))</f>
        <v>#N/A</v>
      </c>
      <c r="O436" s="41" t="e">
        <f>IF(AND(NOT(ISBLANK('Contact Data Entry'!O436)),ISNA(VLOOKUP('Contact Data Entry'!O436,'DO NOT USE_School Picklist'!$L$3:$L$81,1,FALSE))),"Please select a value from the drop-down menu",IF('DO NOT USE_Contact Formulas'!A436,"OK",NA()))</f>
        <v>#N/A</v>
      </c>
      <c r="P436" s="41" t="e">
        <f>IF(AND(NOT(ISBLANK('Contact Data Entry'!P436)),NOT(ISNUMBER(MATCH("*@*.?*",'Contact Data Entry'!P436,0)))),"Email must be in a valid format",IF('DO NOT USE_Contact Formulas'!A436,"OK",NA()))</f>
        <v>#N/A</v>
      </c>
      <c r="Q436" s="41" t="e">
        <f>IF(LEN('Contact Data Entry'!Q436)&gt;50,"Parent/Guardian Name must be less than 50 characters",IF('DO NOT USE_Contact Formulas'!A436,"OK",NA()))</f>
        <v>#N/A</v>
      </c>
      <c r="R436" s="41" t="e">
        <f>IF(NOT(ISBLANK('Contact Data Entry'!R436)),IF(AND(ISNUMBER('Contact Data Entry'!R436),LEFT('Contact Data Entry'!R436,1)&lt;&gt;"1",LEN('Contact Data Entry'!R436)=10),"OK","Phone number must be valid format"),IF('DO NOT USE_Contact Formulas'!A436,"OK",NA()))</f>
        <v>#N/A</v>
      </c>
      <c r="S436" s="41" t="e">
        <f>IF(AND(NOT(ISBLANK('Contact Data Entry'!S436)),ISNA(VLOOKUP('Contact Data Entry'!S436,'DO NOT USE_School Picklist'!$N$3:$N$63,1,FALSE))),"Please select a value from the drop-down menu",IF('DO NOT USE_Contact Formulas'!A436,"OK",NA()))</f>
        <v>#N/A</v>
      </c>
      <c r="T436" s="41" t="e">
        <f>IF(AND(NOT(ISBLANK('Contact Data Entry'!T436)),ISNA(VLOOKUP('Contact Data Entry'!T436,'DO NOT USE_School Picklist'!$E$3:$E$10,1,FALSE))),"Please select a value from the drop-down menu",IF('DO NOT USE_Contact Formulas'!A436,"OK",NA()))</f>
        <v>#N/A</v>
      </c>
      <c r="U436" s="41" t="e">
        <f>IF(AND(NOT(ISBLANK('Contact Data Entry'!U436)),ISNA(VLOOKUP('Contact Data Entry'!U436,'DO NOT USE_School Picklist'!$F$3:$F$16,1,FALSE))),"Please select a value from the drop-down menu",IF('DO NOT USE_Contact Formulas'!A436,"OK",NA()))</f>
        <v>#N/A</v>
      </c>
      <c r="V436" s="41" t="e">
        <f>IF(LEN('Contact Data Entry'!V436)&gt;100,"Classroom(s) must be less than 100 characters",IF('DO NOT USE_Contact Formulas'!A436,"OK",NA()))</f>
        <v>#N/A</v>
      </c>
      <c r="W436" s="41" t="e">
        <f>IF(AND(NOT(ISBLANK('Contact Data Entry'!W436)),ISNA(VLOOKUP('Contact Data Entry'!W436,'DO NOT USE_School Picklist'!$K$3:$K$6,1,FALSE))),"Please select a value from the drop-down menu",IF('DO NOT USE_Contact Formulas'!A436,"OK",NA()))</f>
        <v>#N/A</v>
      </c>
      <c r="X436" s="41" t="e">
        <f>IF(AND(NOT(ISBLANK('Contact Data Entry'!X436)),ISNA(VLOOKUP('Contact Data Entry'!X436,'DO NOT USE_School Picklist'!$D$3:$D$5,1,FALSE))),"Please select a value from the drop-down menu",IF('DO NOT USE_Contact Formulas'!A436,"OK",NA()))</f>
        <v>#N/A</v>
      </c>
      <c r="Y436" s="41"/>
      <c r="Z436" s="41" t="e">
        <f>IF(AND(NOT(ISBLANK('Contact Data Entry'!Z436)),ISNA(VLOOKUP('Contact Data Entry'!Z436,'DO NOT USE_School Picklist'!$G$3:$G$5,1,FALSE))),"Please select a value from the drop-down menu",IF('DO NOT USE_Contact Formulas'!A436,"OK",NA()))</f>
        <v>#N/A</v>
      </c>
      <c r="AA436" s="41"/>
      <c r="AB436" s="41" t="e">
        <f>IF(AND(NOT(ISBLANK('Contact Data Entry'!AB436)),ISNA(VLOOKUP('Contact Data Entry'!AB436,'DO NOT USE_School Picklist'!$H$3:$H$4,1,FALSE))),"Please select a value from the drop-down menu",IF('DO NOT USE_Contact Formulas'!A436,"OK",NA()))</f>
        <v>#N/A</v>
      </c>
      <c r="AC436" s="41" t="e">
        <f ca="1">IF('Contact Data Entry'!AC436&gt;'DO NOT USE_School Picklist'!$C$3,"Test Date cannot be a future date",IF('DO NOT USE_Contact Formulas'!A436,"OK",NA()))</f>
        <v>#N/A</v>
      </c>
      <c r="AD436" s="41" t="e">
        <f>IF(AND(NOT(ISBLANK('Contact Data Entry'!AD436)),ISNA(VLOOKUP('Contact Data Entry'!AD436,'DO NOT USE_School Picklist'!$Q$3:$Q$8,1,FALSE))),"Please select a value from the drop-down menu",IF('DO NOT USE_Contact Formulas'!A436,"OK",NA()))</f>
        <v>#N/A</v>
      </c>
    </row>
    <row r="437" spans="1:30" x14ac:dyDescent="0.25">
      <c r="A437" s="40" t="e">
        <f>IF('DO NOT USE_Contact Formulas'!A437,IF('DO NOT USE_Contact Formulas'!B437,"Not all required fields are completed","OK"),NA())</f>
        <v>#N/A</v>
      </c>
      <c r="B437" s="41" t="e">
        <f>IF(AND('DO NOT USE_Contact Formulas'!A437,ISBLANK('Contact Data Entry'!B437)),"First Name is required",IF(NOT(ISBLANK('Contact Data Entry'!B437)),"OK",NA()))</f>
        <v>#N/A</v>
      </c>
      <c r="C437" s="41" t="e">
        <f>IF(AND('DO NOT USE_Contact Formulas'!A437,ISBLANK('Contact Data Entry'!C437)),"Last Name is required",IF(NOT(ISBLANK('Contact Data Entry'!C437)),"OK",NA()))</f>
        <v>#N/A</v>
      </c>
      <c r="D437" s="41" t="e">
        <f>IF(AND('DO NOT USE_Contact Formulas'!A437,ISBLANK('Contact Data Entry'!D437)),"Birthdate is required",IF(NOT(ISBLANK('Contact Data Entry'!D437)),"OK",NA()))</f>
        <v>#N/A</v>
      </c>
      <c r="E437" s="41" t="e">
        <f>IF(AND('DO NOT USE_Contact Formulas'!A437,ISBLANK('Contact Data Entry'!E437)),"Mobile Phone is required",IF(NOT(ISBLANK('Contact Data Entry'!E437)),IF(AND(ISNUMBER(VALUE('Contact Data Entry'!E437)),LEFT('Contact Data Entry'!E437,1)&lt;&gt;"1",LEN('Contact Data Entry'!E437)=10),"OK","Phone number must be valid format"),NA()))</f>
        <v>#N/A</v>
      </c>
      <c r="F437" s="41" t="e">
        <f>IF(LEN('Contact Data Entry'!F437)&gt;255,"Home Street Address must be less than 255 characters",IF('DO NOT USE_Contact Formulas'!A437,"OK",NA()))</f>
        <v>#N/A</v>
      </c>
      <c r="G437" s="41" t="e">
        <f>IF(LEN('Contact Data Entry'!G437)&gt;40,"City must be less than 40 characters",IF('DO NOT USE_Contact Formulas'!A437,"OK",NA()))</f>
        <v>#N/A</v>
      </c>
      <c r="H437" s="41" t="e">
        <f>IF(AND(NOT(ISBLANK('Contact Data Entry'!H437)),ISNA(VLOOKUP('Contact Data Entry'!H437,'DO NOT USE_School Picklist'!$P$3:$P$52,1,FALSE))),"Please select a value from the drop-down menu",IF('DO NOT USE_Contact Formulas'!A437,"OK",NA()))</f>
        <v>#N/A</v>
      </c>
      <c r="I437" s="41" t="e">
        <f>IF(AND('DO NOT USE_Contact Formulas'!A437,ISBLANK('Contact Data Entry'!I437)),"Zip is required",IF(ISBLANK('Contact Data Entry'!I437),NA(),"OK"))</f>
        <v>#N/A</v>
      </c>
      <c r="J437" s="41" t="e">
        <f>IF(AND('DO NOT USE_Contact Formulas'!A437,ISBLANK('Contact Data Entry'!J437)),"Student or Staff? is required",IF(ISBLANK('Contact Data Entry'!J437),NA(),IF(ISNA(VLOOKUP('Contact Data Entry'!J437,'DO NOT USE_School Picklist'!$B$3:$B$6,1,FALSE)),"Please select a value from the drop-down menu","OK")))</f>
        <v>#N/A</v>
      </c>
      <c r="K437" s="41" t="e">
        <f>IF(AND('Contact Data Entry'!J437='DO NOT USE_School Picklist'!$B$4,ISBLANK('Contact Data Entry'!K437)),"Occupation/Job Title is required if Student or Staff? is Yes, staff/faculty or volunteer",IF('DO NOT USE_Contact Formulas'!A437,"OK",NA()))</f>
        <v>#N/A</v>
      </c>
      <c r="L437" s="41" t="e">
        <f ca="1">IF('Contact Data Entry'!L437&gt;'DO NOT USE_School Picklist'!$C$3,"Date last on school campus/facility cannot be a future date",IF('DO NOT USE_Contact Formulas'!A437,IF(ISBLANK('Contact Data Entry'!L437),"Date last on school campus/facility is required","OK"),NA()))</f>
        <v>#N/A</v>
      </c>
      <c r="M437" s="42" t="e">
        <f ca="1">IF('Contact Data Entry'!M437&gt;'DO NOT USE_School Picklist'!$C$3,"Last Exposure Date cannot be a future date",IF('DO NOT USE_Contact Formulas'!A437,IF(ISBLANK('Contact Data Entry'!M437),"Last Exposure Date is required","OK"),NA()))</f>
        <v>#N/A</v>
      </c>
      <c r="N437" s="42" t="e">
        <f>IF(AND('DO NOT USE_Contact Formulas'!A437,ISBLANK('Contact Data Entry'!N437)),"Specific Place in the Location is required",IF(ISBLANK('Contact Data Entry'!N437),NA(),"OK"))</f>
        <v>#N/A</v>
      </c>
      <c r="O437" s="41" t="e">
        <f>IF(AND(NOT(ISBLANK('Contact Data Entry'!O437)),ISNA(VLOOKUP('Contact Data Entry'!O437,'DO NOT USE_School Picklist'!$L$3:$L$81,1,FALSE))),"Please select a value from the drop-down menu",IF('DO NOT USE_Contact Formulas'!A437,"OK",NA()))</f>
        <v>#N/A</v>
      </c>
      <c r="P437" s="41" t="e">
        <f>IF(AND(NOT(ISBLANK('Contact Data Entry'!P437)),NOT(ISNUMBER(MATCH("*@*.?*",'Contact Data Entry'!P437,0)))),"Email must be in a valid format",IF('DO NOT USE_Contact Formulas'!A437,"OK",NA()))</f>
        <v>#N/A</v>
      </c>
      <c r="Q437" s="41" t="e">
        <f>IF(LEN('Contact Data Entry'!Q437)&gt;50,"Parent/Guardian Name must be less than 50 characters",IF('DO NOT USE_Contact Formulas'!A437,"OK",NA()))</f>
        <v>#N/A</v>
      </c>
      <c r="R437" s="41" t="e">
        <f>IF(NOT(ISBLANK('Contact Data Entry'!R437)),IF(AND(ISNUMBER('Contact Data Entry'!R437),LEFT('Contact Data Entry'!R437,1)&lt;&gt;"1",LEN('Contact Data Entry'!R437)=10),"OK","Phone number must be valid format"),IF('DO NOT USE_Contact Formulas'!A437,"OK",NA()))</f>
        <v>#N/A</v>
      </c>
      <c r="S437" s="41" t="e">
        <f>IF(AND(NOT(ISBLANK('Contact Data Entry'!S437)),ISNA(VLOOKUP('Contact Data Entry'!S437,'DO NOT USE_School Picklist'!$N$3:$N$63,1,FALSE))),"Please select a value from the drop-down menu",IF('DO NOT USE_Contact Formulas'!A437,"OK",NA()))</f>
        <v>#N/A</v>
      </c>
      <c r="T437" s="41" t="e">
        <f>IF(AND(NOT(ISBLANK('Contact Data Entry'!T437)),ISNA(VLOOKUP('Contact Data Entry'!T437,'DO NOT USE_School Picklist'!$E$3:$E$10,1,FALSE))),"Please select a value from the drop-down menu",IF('DO NOT USE_Contact Formulas'!A437,"OK",NA()))</f>
        <v>#N/A</v>
      </c>
      <c r="U437" s="41" t="e">
        <f>IF(AND(NOT(ISBLANK('Contact Data Entry'!U437)),ISNA(VLOOKUP('Contact Data Entry'!U437,'DO NOT USE_School Picklist'!$F$3:$F$16,1,FALSE))),"Please select a value from the drop-down menu",IF('DO NOT USE_Contact Formulas'!A437,"OK",NA()))</f>
        <v>#N/A</v>
      </c>
      <c r="V437" s="41" t="e">
        <f>IF(LEN('Contact Data Entry'!V437)&gt;100,"Classroom(s) must be less than 100 characters",IF('DO NOT USE_Contact Formulas'!A437,"OK",NA()))</f>
        <v>#N/A</v>
      </c>
      <c r="W437" s="41" t="e">
        <f>IF(AND(NOT(ISBLANK('Contact Data Entry'!W437)),ISNA(VLOOKUP('Contact Data Entry'!W437,'DO NOT USE_School Picklist'!$K$3:$K$6,1,FALSE))),"Please select a value from the drop-down menu",IF('DO NOT USE_Contact Formulas'!A437,"OK",NA()))</f>
        <v>#N/A</v>
      </c>
      <c r="X437" s="41" t="e">
        <f>IF(AND(NOT(ISBLANK('Contact Data Entry'!X437)),ISNA(VLOOKUP('Contact Data Entry'!X437,'DO NOT USE_School Picklist'!$D$3:$D$5,1,FALSE))),"Please select a value from the drop-down menu",IF('DO NOT USE_Contact Formulas'!A437,"OK",NA()))</f>
        <v>#N/A</v>
      </c>
      <c r="Y437" s="41"/>
      <c r="Z437" s="41" t="e">
        <f>IF(AND(NOT(ISBLANK('Contact Data Entry'!Z437)),ISNA(VLOOKUP('Contact Data Entry'!Z437,'DO NOT USE_School Picklist'!$G$3:$G$5,1,FALSE))),"Please select a value from the drop-down menu",IF('DO NOT USE_Contact Formulas'!A437,"OK",NA()))</f>
        <v>#N/A</v>
      </c>
      <c r="AA437" s="41"/>
      <c r="AB437" s="41" t="e">
        <f>IF(AND(NOT(ISBLANK('Contact Data Entry'!AB437)),ISNA(VLOOKUP('Contact Data Entry'!AB437,'DO NOT USE_School Picklist'!$H$3:$H$4,1,FALSE))),"Please select a value from the drop-down menu",IF('DO NOT USE_Contact Formulas'!A437,"OK",NA()))</f>
        <v>#N/A</v>
      </c>
      <c r="AC437" s="41" t="e">
        <f ca="1">IF('Contact Data Entry'!AC437&gt;'DO NOT USE_School Picklist'!$C$3,"Test Date cannot be a future date",IF('DO NOT USE_Contact Formulas'!A437,"OK",NA()))</f>
        <v>#N/A</v>
      </c>
      <c r="AD437" s="41" t="e">
        <f>IF(AND(NOT(ISBLANK('Contact Data Entry'!AD437)),ISNA(VLOOKUP('Contact Data Entry'!AD437,'DO NOT USE_School Picklist'!$Q$3:$Q$8,1,FALSE))),"Please select a value from the drop-down menu",IF('DO NOT USE_Contact Formulas'!A437,"OK",NA()))</f>
        <v>#N/A</v>
      </c>
    </row>
    <row r="438" spans="1:30" x14ac:dyDescent="0.25">
      <c r="A438" s="40" t="e">
        <f>IF('DO NOT USE_Contact Formulas'!A438,IF('DO NOT USE_Contact Formulas'!B438,"Not all required fields are completed","OK"),NA())</f>
        <v>#N/A</v>
      </c>
      <c r="B438" s="41" t="e">
        <f>IF(AND('DO NOT USE_Contact Formulas'!A438,ISBLANK('Contact Data Entry'!B438)),"First Name is required",IF(NOT(ISBLANK('Contact Data Entry'!B438)),"OK",NA()))</f>
        <v>#N/A</v>
      </c>
      <c r="C438" s="41" t="e">
        <f>IF(AND('DO NOT USE_Contact Formulas'!A438,ISBLANK('Contact Data Entry'!C438)),"Last Name is required",IF(NOT(ISBLANK('Contact Data Entry'!C438)),"OK",NA()))</f>
        <v>#N/A</v>
      </c>
      <c r="D438" s="41" t="e">
        <f>IF(AND('DO NOT USE_Contact Formulas'!A438,ISBLANK('Contact Data Entry'!D438)),"Birthdate is required",IF(NOT(ISBLANK('Contact Data Entry'!D438)),"OK",NA()))</f>
        <v>#N/A</v>
      </c>
      <c r="E438" s="41" t="e">
        <f>IF(AND('DO NOT USE_Contact Formulas'!A438,ISBLANK('Contact Data Entry'!E438)),"Mobile Phone is required",IF(NOT(ISBLANK('Contact Data Entry'!E438)),IF(AND(ISNUMBER(VALUE('Contact Data Entry'!E438)),LEFT('Contact Data Entry'!E438,1)&lt;&gt;"1",LEN('Contact Data Entry'!E438)=10),"OK","Phone number must be valid format"),NA()))</f>
        <v>#N/A</v>
      </c>
      <c r="F438" s="41" t="e">
        <f>IF(LEN('Contact Data Entry'!F438)&gt;255,"Home Street Address must be less than 255 characters",IF('DO NOT USE_Contact Formulas'!A438,"OK",NA()))</f>
        <v>#N/A</v>
      </c>
      <c r="G438" s="41" t="e">
        <f>IF(LEN('Contact Data Entry'!G438)&gt;40,"City must be less than 40 characters",IF('DO NOT USE_Contact Formulas'!A438,"OK",NA()))</f>
        <v>#N/A</v>
      </c>
      <c r="H438" s="41" t="e">
        <f>IF(AND(NOT(ISBLANK('Contact Data Entry'!H438)),ISNA(VLOOKUP('Contact Data Entry'!H438,'DO NOT USE_School Picklist'!$P$3:$P$52,1,FALSE))),"Please select a value from the drop-down menu",IF('DO NOT USE_Contact Formulas'!A438,"OK",NA()))</f>
        <v>#N/A</v>
      </c>
      <c r="I438" s="41" t="e">
        <f>IF(AND('DO NOT USE_Contact Formulas'!A438,ISBLANK('Contact Data Entry'!I438)),"Zip is required",IF(ISBLANK('Contact Data Entry'!I438),NA(),"OK"))</f>
        <v>#N/A</v>
      </c>
      <c r="J438" s="41" t="e">
        <f>IF(AND('DO NOT USE_Contact Formulas'!A438,ISBLANK('Contact Data Entry'!J438)),"Student or Staff? is required",IF(ISBLANK('Contact Data Entry'!J438),NA(),IF(ISNA(VLOOKUP('Contact Data Entry'!J438,'DO NOT USE_School Picklist'!$B$3:$B$6,1,FALSE)),"Please select a value from the drop-down menu","OK")))</f>
        <v>#N/A</v>
      </c>
      <c r="K438" s="41" t="e">
        <f>IF(AND('Contact Data Entry'!J438='DO NOT USE_School Picklist'!$B$4,ISBLANK('Contact Data Entry'!K438)),"Occupation/Job Title is required if Student or Staff? is Yes, staff/faculty or volunteer",IF('DO NOT USE_Contact Formulas'!A438,"OK",NA()))</f>
        <v>#N/A</v>
      </c>
      <c r="L438" s="41" t="e">
        <f ca="1">IF('Contact Data Entry'!L438&gt;'DO NOT USE_School Picklist'!$C$3,"Date last on school campus/facility cannot be a future date",IF('DO NOT USE_Contact Formulas'!A438,IF(ISBLANK('Contact Data Entry'!L438),"Date last on school campus/facility is required","OK"),NA()))</f>
        <v>#N/A</v>
      </c>
      <c r="M438" s="42" t="e">
        <f ca="1">IF('Contact Data Entry'!M438&gt;'DO NOT USE_School Picklist'!$C$3,"Last Exposure Date cannot be a future date",IF('DO NOT USE_Contact Formulas'!A438,IF(ISBLANK('Contact Data Entry'!M438),"Last Exposure Date is required","OK"),NA()))</f>
        <v>#N/A</v>
      </c>
      <c r="N438" s="42" t="e">
        <f>IF(AND('DO NOT USE_Contact Formulas'!A438,ISBLANK('Contact Data Entry'!N438)),"Specific Place in the Location is required",IF(ISBLANK('Contact Data Entry'!N438),NA(),"OK"))</f>
        <v>#N/A</v>
      </c>
      <c r="O438" s="41" t="e">
        <f>IF(AND(NOT(ISBLANK('Contact Data Entry'!O438)),ISNA(VLOOKUP('Contact Data Entry'!O438,'DO NOT USE_School Picklist'!$L$3:$L$81,1,FALSE))),"Please select a value from the drop-down menu",IF('DO NOT USE_Contact Formulas'!A438,"OK",NA()))</f>
        <v>#N/A</v>
      </c>
      <c r="P438" s="41" t="e">
        <f>IF(AND(NOT(ISBLANK('Contact Data Entry'!P438)),NOT(ISNUMBER(MATCH("*@*.?*",'Contact Data Entry'!P438,0)))),"Email must be in a valid format",IF('DO NOT USE_Contact Formulas'!A438,"OK",NA()))</f>
        <v>#N/A</v>
      </c>
      <c r="Q438" s="41" t="e">
        <f>IF(LEN('Contact Data Entry'!Q438)&gt;50,"Parent/Guardian Name must be less than 50 characters",IF('DO NOT USE_Contact Formulas'!A438,"OK",NA()))</f>
        <v>#N/A</v>
      </c>
      <c r="R438" s="41" t="e">
        <f>IF(NOT(ISBLANK('Contact Data Entry'!R438)),IF(AND(ISNUMBER('Contact Data Entry'!R438),LEFT('Contact Data Entry'!R438,1)&lt;&gt;"1",LEN('Contact Data Entry'!R438)=10),"OK","Phone number must be valid format"),IF('DO NOT USE_Contact Formulas'!A438,"OK",NA()))</f>
        <v>#N/A</v>
      </c>
      <c r="S438" s="41" t="e">
        <f>IF(AND(NOT(ISBLANK('Contact Data Entry'!S438)),ISNA(VLOOKUP('Contact Data Entry'!S438,'DO NOT USE_School Picklist'!$N$3:$N$63,1,FALSE))),"Please select a value from the drop-down menu",IF('DO NOT USE_Contact Formulas'!A438,"OK",NA()))</f>
        <v>#N/A</v>
      </c>
      <c r="T438" s="41" t="e">
        <f>IF(AND(NOT(ISBLANK('Contact Data Entry'!T438)),ISNA(VLOOKUP('Contact Data Entry'!T438,'DO NOT USE_School Picklist'!$E$3:$E$10,1,FALSE))),"Please select a value from the drop-down menu",IF('DO NOT USE_Contact Formulas'!A438,"OK",NA()))</f>
        <v>#N/A</v>
      </c>
      <c r="U438" s="41" t="e">
        <f>IF(AND(NOT(ISBLANK('Contact Data Entry'!U438)),ISNA(VLOOKUP('Contact Data Entry'!U438,'DO NOT USE_School Picklist'!$F$3:$F$16,1,FALSE))),"Please select a value from the drop-down menu",IF('DO NOT USE_Contact Formulas'!A438,"OK",NA()))</f>
        <v>#N/A</v>
      </c>
      <c r="V438" s="41" t="e">
        <f>IF(LEN('Contact Data Entry'!V438)&gt;100,"Classroom(s) must be less than 100 characters",IF('DO NOT USE_Contact Formulas'!A438,"OK",NA()))</f>
        <v>#N/A</v>
      </c>
      <c r="W438" s="41" t="e">
        <f>IF(AND(NOT(ISBLANK('Contact Data Entry'!W438)),ISNA(VLOOKUP('Contact Data Entry'!W438,'DO NOT USE_School Picklist'!$K$3:$K$6,1,FALSE))),"Please select a value from the drop-down menu",IF('DO NOT USE_Contact Formulas'!A438,"OK",NA()))</f>
        <v>#N/A</v>
      </c>
      <c r="X438" s="41" t="e">
        <f>IF(AND(NOT(ISBLANK('Contact Data Entry'!X438)),ISNA(VLOOKUP('Contact Data Entry'!X438,'DO NOT USE_School Picklist'!$D$3:$D$5,1,FALSE))),"Please select a value from the drop-down menu",IF('DO NOT USE_Contact Formulas'!A438,"OK",NA()))</f>
        <v>#N/A</v>
      </c>
      <c r="Y438" s="41"/>
      <c r="Z438" s="41" t="e">
        <f>IF(AND(NOT(ISBLANK('Contact Data Entry'!Z438)),ISNA(VLOOKUP('Contact Data Entry'!Z438,'DO NOT USE_School Picklist'!$G$3:$G$5,1,FALSE))),"Please select a value from the drop-down menu",IF('DO NOT USE_Contact Formulas'!A438,"OK",NA()))</f>
        <v>#N/A</v>
      </c>
      <c r="AA438" s="41"/>
      <c r="AB438" s="41" t="e">
        <f>IF(AND(NOT(ISBLANK('Contact Data Entry'!AB438)),ISNA(VLOOKUP('Contact Data Entry'!AB438,'DO NOT USE_School Picklist'!$H$3:$H$4,1,FALSE))),"Please select a value from the drop-down menu",IF('DO NOT USE_Contact Formulas'!A438,"OK",NA()))</f>
        <v>#N/A</v>
      </c>
      <c r="AC438" s="41" t="e">
        <f ca="1">IF('Contact Data Entry'!AC438&gt;'DO NOT USE_School Picklist'!$C$3,"Test Date cannot be a future date",IF('DO NOT USE_Contact Formulas'!A438,"OK",NA()))</f>
        <v>#N/A</v>
      </c>
      <c r="AD438" s="41" t="e">
        <f>IF(AND(NOT(ISBLANK('Contact Data Entry'!AD438)),ISNA(VLOOKUP('Contact Data Entry'!AD438,'DO NOT USE_School Picklist'!$Q$3:$Q$8,1,FALSE))),"Please select a value from the drop-down menu",IF('DO NOT USE_Contact Formulas'!A438,"OK",NA()))</f>
        <v>#N/A</v>
      </c>
    </row>
    <row r="439" spans="1:30" x14ac:dyDescent="0.25">
      <c r="A439" s="40" t="e">
        <f>IF('DO NOT USE_Contact Formulas'!A439,IF('DO NOT USE_Contact Formulas'!B439,"Not all required fields are completed","OK"),NA())</f>
        <v>#N/A</v>
      </c>
      <c r="B439" s="41" t="e">
        <f>IF(AND('DO NOT USE_Contact Formulas'!A439,ISBLANK('Contact Data Entry'!B439)),"First Name is required",IF(NOT(ISBLANK('Contact Data Entry'!B439)),"OK",NA()))</f>
        <v>#N/A</v>
      </c>
      <c r="C439" s="41" t="e">
        <f>IF(AND('DO NOT USE_Contact Formulas'!A439,ISBLANK('Contact Data Entry'!C439)),"Last Name is required",IF(NOT(ISBLANK('Contact Data Entry'!C439)),"OK",NA()))</f>
        <v>#N/A</v>
      </c>
      <c r="D439" s="41" t="e">
        <f>IF(AND('DO NOT USE_Contact Formulas'!A439,ISBLANK('Contact Data Entry'!D439)),"Birthdate is required",IF(NOT(ISBLANK('Contact Data Entry'!D439)),"OK",NA()))</f>
        <v>#N/A</v>
      </c>
      <c r="E439" s="41" t="e">
        <f>IF(AND('DO NOT USE_Contact Formulas'!A439,ISBLANK('Contact Data Entry'!E439)),"Mobile Phone is required",IF(NOT(ISBLANK('Contact Data Entry'!E439)),IF(AND(ISNUMBER(VALUE('Contact Data Entry'!E439)),LEFT('Contact Data Entry'!E439,1)&lt;&gt;"1",LEN('Contact Data Entry'!E439)=10),"OK","Phone number must be valid format"),NA()))</f>
        <v>#N/A</v>
      </c>
      <c r="F439" s="41" t="e">
        <f>IF(LEN('Contact Data Entry'!F439)&gt;255,"Home Street Address must be less than 255 characters",IF('DO NOT USE_Contact Formulas'!A439,"OK",NA()))</f>
        <v>#N/A</v>
      </c>
      <c r="G439" s="41" t="e">
        <f>IF(LEN('Contact Data Entry'!G439)&gt;40,"City must be less than 40 characters",IF('DO NOT USE_Contact Formulas'!A439,"OK",NA()))</f>
        <v>#N/A</v>
      </c>
      <c r="H439" s="41" t="e">
        <f>IF(AND(NOT(ISBLANK('Contact Data Entry'!H439)),ISNA(VLOOKUP('Contact Data Entry'!H439,'DO NOT USE_School Picklist'!$P$3:$P$52,1,FALSE))),"Please select a value from the drop-down menu",IF('DO NOT USE_Contact Formulas'!A439,"OK",NA()))</f>
        <v>#N/A</v>
      </c>
      <c r="I439" s="41" t="e">
        <f>IF(AND('DO NOT USE_Contact Formulas'!A439,ISBLANK('Contact Data Entry'!I439)),"Zip is required",IF(ISBLANK('Contact Data Entry'!I439),NA(),"OK"))</f>
        <v>#N/A</v>
      </c>
      <c r="J439" s="41" t="e">
        <f>IF(AND('DO NOT USE_Contact Formulas'!A439,ISBLANK('Contact Data Entry'!J439)),"Student or Staff? is required",IF(ISBLANK('Contact Data Entry'!J439),NA(),IF(ISNA(VLOOKUP('Contact Data Entry'!J439,'DO NOT USE_School Picklist'!$B$3:$B$6,1,FALSE)),"Please select a value from the drop-down menu","OK")))</f>
        <v>#N/A</v>
      </c>
      <c r="K439" s="41" t="e">
        <f>IF(AND('Contact Data Entry'!J439='DO NOT USE_School Picklist'!$B$4,ISBLANK('Contact Data Entry'!K439)),"Occupation/Job Title is required if Student or Staff? is Yes, staff/faculty or volunteer",IF('DO NOT USE_Contact Formulas'!A439,"OK",NA()))</f>
        <v>#N/A</v>
      </c>
      <c r="L439" s="41" t="e">
        <f ca="1">IF('Contact Data Entry'!L439&gt;'DO NOT USE_School Picklist'!$C$3,"Date last on school campus/facility cannot be a future date",IF('DO NOT USE_Contact Formulas'!A439,IF(ISBLANK('Contact Data Entry'!L439),"Date last on school campus/facility is required","OK"),NA()))</f>
        <v>#N/A</v>
      </c>
      <c r="M439" s="42" t="e">
        <f ca="1">IF('Contact Data Entry'!M439&gt;'DO NOT USE_School Picklist'!$C$3,"Last Exposure Date cannot be a future date",IF('DO NOT USE_Contact Formulas'!A439,IF(ISBLANK('Contact Data Entry'!M439),"Last Exposure Date is required","OK"),NA()))</f>
        <v>#N/A</v>
      </c>
      <c r="N439" s="42" t="e">
        <f>IF(AND('DO NOT USE_Contact Formulas'!A439,ISBLANK('Contact Data Entry'!N439)),"Specific Place in the Location is required",IF(ISBLANK('Contact Data Entry'!N439),NA(),"OK"))</f>
        <v>#N/A</v>
      </c>
      <c r="O439" s="41" t="e">
        <f>IF(AND(NOT(ISBLANK('Contact Data Entry'!O439)),ISNA(VLOOKUP('Contact Data Entry'!O439,'DO NOT USE_School Picklist'!$L$3:$L$81,1,FALSE))),"Please select a value from the drop-down menu",IF('DO NOT USE_Contact Formulas'!A439,"OK",NA()))</f>
        <v>#N/A</v>
      </c>
      <c r="P439" s="41" t="e">
        <f>IF(AND(NOT(ISBLANK('Contact Data Entry'!P439)),NOT(ISNUMBER(MATCH("*@*.?*",'Contact Data Entry'!P439,0)))),"Email must be in a valid format",IF('DO NOT USE_Contact Formulas'!A439,"OK",NA()))</f>
        <v>#N/A</v>
      </c>
      <c r="Q439" s="41" t="e">
        <f>IF(LEN('Contact Data Entry'!Q439)&gt;50,"Parent/Guardian Name must be less than 50 characters",IF('DO NOT USE_Contact Formulas'!A439,"OK",NA()))</f>
        <v>#N/A</v>
      </c>
      <c r="R439" s="41" t="e">
        <f>IF(NOT(ISBLANK('Contact Data Entry'!R439)),IF(AND(ISNUMBER('Contact Data Entry'!R439),LEFT('Contact Data Entry'!R439,1)&lt;&gt;"1",LEN('Contact Data Entry'!R439)=10),"OK","Phone number must be valid format"),IF('DO NOT USE_Contact Formulas'!A439,"OK",NA()))</f>
        <v>#N/A</v>
      </c>
      <c r="S439" s="41" t="e">
        <f>IF(AND(NOT(ISBLANK('Contact Data Entry'!S439)),ISNA(VLOOKUP('Contact Data Entry'!S439,'DO NOT USE_School Picklist'!$N$3:$N$63,1,FALSE))),"Please select a value from the drop-down menu",IF('DO NOT USE_Contact Formulas'!A439,"OK",NA()))</f>
        <v>#N/A</v>
      </c>
      <c r="T439" s="41" t="e">
        <f>IF(AND(NOT(ISBLANK('Contact Data Entry'!T439)),ISNA(VLOOKUP('Contact Data Entry'!T439,'DO NOT USE_School Picklist'!$E$3:$E$10,1,FALSE))),"Please select a value from the drop-down menu",IF('DO NOT USE_Contact Formulas'!A439,"OK",NA()))</f>
        <v>#N/A</v>
      </c>
      <c r="U439" s="41" t="e">
        <f>IF(AND(NOT(ISBLANK('Contact Data Entry'!U439)),ISNA(VLOOKUP('Contact Data Entry'!U439,'DO NOT USE_School Picklist'!$F$3:$F$16,1,FALSE))),"Please select a value from the drop-down menu",IF('DO NOT USE_Contact Formulas'!A439,"OK",NA()))</f>
        <v>#N/A</v>
      </c>
      <c r="V439" s="41" t="e">
        <f>IF(LEN('Contact Data Entry'!V439)&gt;100,"Classroom(s) must be less than 100 characters",IF('DO NOT USE_Contact Formulas'!A439,"OK",NA()))</f>
        <v>#N/A</v>
      </c>
      <c r="W439" s="41" t="e">
        <f>IF(AND(NOT(ISBLANK('Contact Data Entry'!W439)),ISNA(VLOOKUP('Contact Data Entry'!W439,'DO NOT USE_School Picklist'!$K$3:$K$6,1,FALSE))),"Please select a value from the drop-down menu",IF('DO NOT USE_Contact Formulas'!A439,"OK",NA()))</f>
        <v>#N/A</v>
      </c>
      <c r="X439" s="41" t="e">
        <f>IF(AND(NOT(ISBLANK('Contact Data Entry'!X439)),ISNA(VLOOKUP('Contact Data Entry'!X439,'DO NOT USE_School Picklist'!$D$3:$D$5,1,FALSE))),"Please select a value from the drop-down menu",IF('DO NOT USE_Contact Formulas'!A439,"OK",NA()))</f>
        <v>#N/A</v>
      </c>
      <c r="Y439" s="41"/>
      <c r="Z439" s="41" t="e">
        <f>IF(AND(NOT(ISBLANK('Contact Data Entry'!Z439)),ISNA(VLOOKUP('Contact Data Entry'!Z439,'DO NOT USE_School Picklist'!$G$3:$G$5,1,FALSE))),"Please select a value from the drop-down menu",IF('DO NOT USE_Contact Formulas'!A439,"OK",NA()))</f>
        <v>#N/A</v>
      </c>
      <c r="AA439" s="41"/>
      <c r="AB439" s="41" t="e">
        <f>IF(AND(NOT(ISBLANK('Contact Data Entry'!AB439)),ISNA(VLOOKUP('Contact Data Entry'!AB439,'DO NOT USE_School Picklist'!$H$3:$H$4,1,FALSE))),"Please select a value from the drop-down menu",IF('DO NOT USE_Contact Formulas'!A439,"OK",NA()))</f>
        <v>#N/A</v>
      </c>
      <c r="AC439" s="41" t="e">
        <f ca="1">IF('Contact Data Entry'!AC439&gt;'DO NOT USE_School Picklist'!$C$3,"Test Date cannot be a future date",IF('DO NOT USE_Contact Formulas'!A439,"OK",NA()))</f>
        <v>#N/A</v>
      </c>
      <c r="AD439" s="41" t="e">
        <f>IF(AND(NOT(ISBLANK('Contact Data Entry'!AD439)),ISNA(VLOOKUP('Contact Data Entry'!AD439,'DO NOT USE_School Picklist'!$Q$3:$Q$8,1,FALSE))),"Please select a value from the drop-down menu",IF('DO NOT USE_Contact Formulas'!A439,"OK",NA()))</f>
        <v>#N/A</v>
      </c>
    </row>
    <row r="440" spans="1:30" x14ac:dyDescent="0.25">
      <c r="A440" s="40" t="e">
        <f>IF('DO NOT USE_Contact Formulas'!A440,IF('DO NOT USE_Contact Formulas'!B440,"Not all required fields are completed","OK"),NA())</f>
        <v>#N/A</v>
      </c>
      <c r="B440" s="41" t="e">
        <f>IF(AND('DO NOT USE_Contact Formulas'!A440,ISBLANK('Contact Data Entry'!B440)),"First Name is required",IF(NOT(ISBLANK('Contact Data Entry'!B440)),"OK",NA()))</f>
        <v>#N/A</v>
      </c>
      <c r="C440" s="41" t="e">
        <f>IF(AND('DO NOT USE_Contact Formulas'!A440,ISBLANK('Contact Data Entry'!C440)),"Last Name is required",IF(NOT(ISBLANK('Contact Data Entry'!C440)),"OK",NA()))</f>
        <v>#N/A</v>
      </c>
      <c r="D440" s="41" t="e">
        <f>IF(AND('DO NOT USE_Contact Formulas'!A440,ISBLANK('Contact Data Entry'!D440)),"Birthdate is required",IF(NOT(ISBLANK('Contact Data Entry'!D440)),"OK",NA()))</f>
        <v>#N/A</v>
      </c>
      <c r="E440" s="41" t="e">
        <f>IF(AND('DO NOT USE_Contact Formulas'!A440,ISBLANK('Contact Data Entry'!E440)),"Mobile Phone is required",IF(NOT(ISBLANK('Contact Data Entry'!E440)),IF(AND(ISNUMBER(VALUE('Contact Data Entry'!E440)),LEFT('Contact Data Entry'!E440,1)&lt;&gt;"1",LEN('Contact Data Entry'!E440)=10),"OK","Phone number must be valid format"),NA()))</f>
        <v>#N/A</v>
      </c>
      <c r="F440" s="41" t="e">
        <f>IF(LEN('Contact Data Entry'!F440)&gt;255,"Home Street Address must be less than 255 characters",IF('DO NOT USE_Contact Formulas'!A440,"OK",NA()))</f>
        <v>#N/A</v>
      </c>
      <c r="G440" s="41" t="e">
        <f>IF(LEN('Contact Data Entry'!G440)&gt;40,"City must be less than 40 characters",IF('DO NOT USE_Contact Formulas'!A440,"OK",NA()))</f>
        <v>#N/A</v>
      </c>
      <c r="H440" s="41" t="e">
        <f>IF(AND(NOT(ISBLANK('Contact Data Entry'!H440)),ISNA(VLOOKUP('Contact Data Entry'!H440,'DO NOT USE_School Picklist'!$P$3:$P$52,1,FALSE))),"Please select a value from the drop-down menu",IF('DO NOT USE_Contact Formulas'!A440,"OK",NA()))</f>
        <v>#N/A</v>
      </c>
      <c r="I440" s="41" t="e">
        <f>IF(AND('DO NOT USE_Contact Formulas'!A440,ISBLANK('Contact Data Entry'!I440)),"Zip is required",IF(ISBLANK('Contact Data Entry'!I440),NA(),"OK"))</f>
        <v>#N/A</v>
      </c>
      <c r="J440" s="41" t="e">
        <f>IF(AND('DO NOT USE_Contact Formulas'!A440,ISBLANK('Contact Data Entry'!J440)),"Student or Staff? is required",IF(ISBLANK('Contact Data Entry'!J440),NA(),IF(ISNA(VLOOKUP('Contact Data Entry'!J440,'DO NOT USE_School Picklist'!$B$3:$B$6,1,FALSE)),"Please select a value from the drop-down menu","OK")))</f>
        <v>#N/A</v>
      </c>
      <c r="K440" s="41" t="e">
        <f>IF(AND('Contact Data Entry'!J440='DO NOT USE_School Picklist'!$B$4,ISBLANK('Contact Data Entry'!K440)),"Occupation/Job Title is required if Student or Staff? is Yes, staff/faculty or volunteer",IF('DO NOT USE_Contact Formulas'!A440,"OK",NA()))</f>
        <v>#N/A</v>
      </c>
      <c r="L440" s="41" t="e">
        <f ca="1">IF('Contact Data Entry'!L440&gt;'DO NOT USE_School Picklist'!$C$3,"Date last on school campus/facility cannot be a future date",IF('DO NOT USE_Contact Formulas'!A440,IF(ISBLANK('Contact Data Entry'!L440),"Date last on school campus/facility is required","OK"),NA()))</f>
        <v>#N/A</v>
      </c>
      <c r="M440" s="42" t="e">
        <f ca="1">IF('Contact Data Entry'!M440&gt;'DO NOT USE_School Picklist'!$C$3,"Last Exposure Date cannot be a future date",IF('DO NOT USE_Contact Formulas'!A440,IF(ISBLANK('Contact Data Entry'!M440),"Last Exposure Date is required","OK"),NA()))</f>
        <v>#N/A</v>
      </c>
      <c r="N440" s="42" t="e">
        <f>IF(AND('DO NOT USE_Contact Formulas'!A440,ISBLANK('Contact Data Entry'!N440)),"Specific Place in the Location is required",IF(ISBLANK('Contact Data Entry'!N440),NA(),"OK"))</f>
        <v>#N/A</v>
      </c>
      <c r="O440" s="41" t="e">
        <f>IF(AND(NOT(ISBLANK('Contact Data Entry'!O440)),ISNA(VLOOKUP('Contact Data Entry'!O440,'DO NOT USE_School Picklist'!$L$3:$L$81,1,FALSE))),"Please select a value from the drop-down menu",IF('DO NOT USE_Contact Formulas'!A440,"OK",NA()))</f>
        <v>#N/A</v>
      </c>
      <c r="P440" s="41" t="e">
        <f>IF(AND(NOT(ISBLANK('Contact Data Entry'!P440)),NOT(ISNUMBER(MATCH("*@*.?*",'Contact Data Entry'!P440,0)))),"Email must be in a valid format",IF('DO NOT USE_Contact Formulas'!A440,"OK",NA()))</f>
        <v>#N/A</v>
      </c>
      <c r="Q440" s="41" t="e">
        <f>IF(LEN('Contact Data Entry'!Q440)&gt;50,"Parent/Guardian Name must be less than 50 characters",IF('DO NOT USE_Contact Formulas'!A440,"OK",NA()))</f>
        <v>#N/A</v>
      </c>
      <c r="R440" s="41" t="e">
        <f>IF(NOT(ISBLANK('Contact Data Entry'!R440)),IF(AND(ISNUMBER('Contact Data Entry'!R440),LEFT('Contact Data Entry'!R440,1)&lt;&gt;"1",LEN('Contact Data Entry'!R440)=10),"OK","Phone number must be valid format"),IF('DO NOT USE_Contact Formulas'!A440,"OK",NA()))</f>
        <v>#N/A</v>
      </c>
      <c r="S440" s="41" t="e">
        <f>IF(AND(NOT(ISBLANK('Contact Data Entry'!S440)),ISNA(VLOOKUP('Contact Data Entry'!S440,'DO NOT USE_School Picklist'!$N$3:$N$63,1,FALSE))),"Please select a value from the drop-down menu",IF('DO NOT USE_Contact Formulas'!A440,"OK",NA()))</f>
        <v>#N/A</v>
      </c>
      <c r="T440" s="41" t="e">
        <f>IF(AND(NOT(ISBLANK('Contact Data Entry'!T440)),ISNA(VLOOKUP('Contact Data Entry'!T440,'DO NOT USE_School Picklist'!$E$3:$E$10,1,FALSE))),"Please select a value from the drop-down menu",IF('DO NOT USE_Contact Formulas'!A440,"OK",NA()))</f>
        <v>#N/A</v>
      </c>
      <c r="U440" s="41" t="e">
        <f>IF(AND(NOT(ISBLANK('Contact Data Entry'!U440)),ISNA(VLOOKUP('Contact Data Entry'!U440,'DO NOT USE_School Picklist'!$F$3:$F$16,1,FALSE))),"Please select a value from the drop-down menu",IF('DO NOT USE_Contact Formulas'!A440,"OK",NA()))</f>
        <v>#N/A</v>
      </c>
      <c r="V440" s="41" t="e">
        <f>IF(LEN('Contact Data Entry'!V440)&gt;100,"Classroom(s) must be less than 100 characters",IF('DO NOT USE_Contact Formulas'!A440,"OK",NA()))</f>
        <v>#N/A</v>
      </c>
      <c r="W440" s="41" t="e">
        <f>IF(AND(NOT(ISBLANK('Contact Data Entry'!W440)),ISNA(VLOOKUP('Contact Data Entry'!W440,'DO NOT USE_School Picklist'!$K$3:$K$6,1,FALSE))),"Please select a value from the drop-down menu",IF('DO NOT USE_Contact Formulas'!A440,"OK",NA()))</f>
        <v>#N/A</v>
      </c>
      <c r="X440" s="41" t="e">
        <f>IF(AND(NOT(ISBLANK('Contact Data Entry'!X440)),ISNA(VLOOKUP('Contact Data Entry'!X440,'DO NOT USE_School Picklist'!$D$3:$D$5,1,FALSE))),"Please select a value from the drop-down menu",IF('DO NOT USE_Contact Formulas'!A440,"OK",NA()))</f>
        <v>#N/A</v>
      </c>
      <c r="Y440" s="41"/>
      <c r="Z440" s="41" t="e">
        <f>IF(AND(NOT(ISBLANK('Contact Data Entry'!Z440)),ISNA(VLOOKUP('Contact Data Entry'!Z440,'DO NOT USE_School Picklist'!$G$3:$G$5,1,FALSE))),"Please select a value from the drop-down menu",IF('DO NOT USE_Contact Formulas'!A440,"OK",NA()))</f>
        <v>#N/A</v>
      </c>
      <c r="AA440" s="41"/>
      <c r="AB440" s="41" t="e">
        <f>IF(AND(NOT(ISBLANK('Contact Data Entry'!AB440)),ISNA(VLOOKUP('Contact Data Entry'!AB440,'DO NOT USE_School Picklist'!$H$3:$H$4,1,FALSE))),"Please select a value from the drop-down menu",IF('DO NOT USE_Contact Formulas'!A440,"OK",NA()))</f>
        <v>#N/A</v>
      </c>
      <c r="AC440" s="41" t="e">
        <f ca="1">IF('Contact Data Entry'!AC440&gt;'DO NOT USE_School Picklist'!$C$3,"Test Date cannot be a future date",IF('DO NOT USE_Contact Formulas'!A440,"OK",NA()))</f>
        <v>#N/A</v>
      </c>
      <c r="AD440" s="41" t="e">
        <f>IF(AND(NOT(ISBLANK('Contact Data Entry'!AD440)),ISNA(VLOOKUP('Contact Data Entry'!AD440,'DO NOT USE_School Picklist'!$Q$3:$Q$8,1,FALSE))),"Please select a value from the drop-down menu",IF('DO NOT USE_Contact Formulas'!A440,"OK",NA()))</f>
        <v>#N/A</v>
      </c>
    </row>
    <row r="441" spans="1:30" x14ac:dyDescent="0.25">
      <c r="A441" s="40" t="e">
        <f>IF('DO NOT USE_Contact Formulas'!A441,IF('DO NOT USE_Contact Formulas'!B441,"Not all required fields are completed","OK"),NA())</f>
        <v>#N/A</v>
      </c>
      <c r="B441" s="41" t="e">
        <f>IF(AND('DO NOT USE_Contact Formulas'!A441,ISBLANK('Contact Data Entry'!B441)),"First Name is required",IF(NOT(ISBLANK('Contact Data Entry'!B441)),"OK",NA()))</f>
        <v>#N/A</v>
      </c>
      <c r="C441" s="41" t="e">
        <f>IF(AND('DO NOT USE_Contact Formulas'!A441,ISBLANK('Contact Data Entry'!C441)),"Last Name is required",IF(NOT(ISBLANK('Contact Data Entry'!C441)),"OK",NA()))</f>
        <v>#N/A</v>
      </c>
      <c r="D441" s="41" t="e">
        <f>IF(AND('DO NOT USE_Contact Formulas'!A441,ISBLANK('Contact Data Entry'!D441)),"Birthdate is required",IF(NOT(ISBLANK('Contact Data Entry'!D441)),"OK",NA()))</f>
        <v>#N/A</v>
      </c>
      <c r="E441" s="41" t="e">
        <f>IF(AND('DO NOT USE_Contact Formulas'!A441,ISBLANK('Contact Data Entry'!E441)),"Mobile Phone is required",IF(NOT(ISBLANK('Contact Data Entry'!E441)),IF(AND(ISNUMBER(VALUE('Contact Data Entry'!E441)),LEFT('Contact Data Entry'!E441,1)&lt;&gt;"1",LEN('Contact Data Entry'!E441)=10),"OK","Phone number must be valid format"),NA()))</f>
        <v>#N/A</v>
      </c>
      <c r="F441" s="41" t="e">
        <f>IF(LEN('Contact Data Entry'!F441)&gt;255,"Home Street Address must be less than 255 characters",IF('DO NOT USE_Contact Formulas'!A441,"OK",NA()))</f>
        <v>#N/A</v>
      </c>
      <c r="G441" s="41" t="e">
        <f>IF(LEN('Contact Data Entry'!G441)&gt;40,"City must be less than 40 characters",IF('DO NOT USE_Contact Formulas'!A441,"OK",NA()))</f>
        <v>#N/A</v>
      </c>
      <c r="H441" s="41" t="e">
        <f>IF(AND(NOT(ISBLANK('Contact Data Entry'!H441)),ISNA(VLOOKUP('Contact Data Entry'!H441,'DO NOT USE_School Picklist'!$P$3:$P$52,1,FALSE))),"Please select a value from the drop-down menu",IF('DO NOT USE_Contact Formulas'!A441,"OK",NA()))</f>
        <v>#N/A</v>
      </c>
      <c r="I441" s="41" t="e">
        <f>IF(AND('DO NOT USE_Contact Formulas'!A441,ISBLANK('Contact Data Entry'!I441)),"Zip is required",IF(ISBLANK('Contact Data Entry'!I441),NA(),"OK"))</f>
        <v>#N/A</v>
      </c>
      <c r="J441" s="41" t="e">
        <f>IF(AND('DO NOT USE_Contact Formulas'!A441,ISBLANK('Contact Data Entry'!J441)),"Student or Staff? is required",IF(ISBLANK('Contact Data Entry'!J441),NA(),IF(ISNA(VLOOKUP('Contact Data Entry'!J441,'DO NOT USE_School Picklist'!$B$3:$B$6,1,FALSE)),"Please select a value from the drop-down menu","OK")))</f>
        <v>#N/A</v>
      </c>
      <c r="K441" s="41" t="e">
        <f>IF(AND('Contact Data Entry'!J441='DO NOT USE_School Picklist'!$B$4,ISBLANK('Contact Data Entry'!K441)),"Occupation/Job Title is required if Student or Staff? is Yes, staff/faculty or volunteer",IF('DO NOT USE_Contact Formulas'!A441,"OK",NA()))</f>
        <v>#N/A</v>
      </c>
      <c r="L441" s="41" t="e">
        <f ca="1">IF('Contact Data Entry'!L441&gt;'DO NOT USE_School Picklist'!$C$3,"Date last on school campus/facility cannot be a future date",IF('DO NOT USE_Contact Formulas'!A441,IF(ISBLANK('Contact Data Entry'!L441),"Date last on school campus/facility is required","OK"),NA()))</f>
        <v>#N/A</v>
      </c>
      <c r="M441" s="42" t="e">
        <f ca="1">IF('Contact Data Entry'!M441&gt;'DO NOT USE_School Picklist'!$C$3,"Last Exposure Date cannot be a future date",IF('DO NOT USE_Contact Formulas'!A441,IF(ISBLANK('Contact Data Entry'!M441),"Last Exposure Date is required","OK"),NA()))</f>
        <v>#N/A</v>
      </c>
      <c r="N441" s="42" t="e">
        <f>IF(AND('DO NOT USE_Contact Formulas'!A441,ISBLANK('Contact Data Entry'!N441)),"Specific Place in the Location is required",IF(ISBLANK('Contact Data Entry'!N441),NA(),"OK"))</f>
        <v>#N/A</v>
      </c>
      <c r="O441" s="41" t="e">
        <f>IF(AND(NOT(ISBLANK('Contact Data Entry'!O441)),ISNA(VLOOKUP('Contact Data Entry'!O441,'DO NOT USE_School Picklist'!$L$3:$L$81,1,FALSE))),"Please select a value from the drop-down menu",IF('DO NOT USE_Contact Formulas'!A441,"OK",NA()))</f>
        <v>#N/A</v>
      </c>
      <c r="P441" s="41" t="e">
        <f>IF(AND(NOT(ISBLANK('Contact Data Entry'!P441)),NOT(ISNUMBER(MATCH("*@*.?*",'Contact Data Entry'!P441,0)))),"Email must be in a valid format",IF('DO NOT USE_Contact Formulas'!A441,"OK",NA()))</f>
        <v>#N/A</v>
      </c>
      <c r="Q441" s="41" t="e">
        <f>IF(LEN('Contact Data Entry'!Q441)&gt;50,"Parent/Guardian Name must be less than 50 characters",IF('DO NOT USE_Contact Formulas'!A441,"OK",NA()))</f>
        <v>#N/A</v>
      </c>
      <c r="R441" s="41" t="e">
        <f>IF(NOT(ISBLANK('Contact Data Entry'!R441)),IF(AND(ISNUMBER('Contact Data Entry'!R441),LEFT('Contact Data Entry'!R441,1)&lt;&gt;"1",LEN('Contact Data Entry'!R441)=10),"OK","Phone number must be valid format"),IF('DO NOT USE_Contact Formulas'!A441,"OK",NA()))</f>
        <v>#N/A</v>
      </c>
      <c r="S441" s="41" t="e">
        <f>IF(AND(NOT(ISBLANK('Contact Data Entry'!S441)),ISNA(VLOOKUP('Contact Data Entry'!S441,'DO NOT USE_School Picklist'!$N$3:$N$63,1,FALSE))),"Please select a value from the drop-down menu",IF('DO NOT USE_Contact Formulas'!A441,"OK",NA()))</f>
        <v>#N/A</v>
      </c>
      <c r="T441" s="41" t="e">
        <f>IF(AND(NOT(ISBLANK('Contact Data Entry'!T441)),ISNA(VLOOKUP('Contact Data Entry'!T441,'DO NOT USE_School Picklist'!$E$3:$E$10,1,FALSE))),"Please select a value from the drop-down menu",IF('DO NOT USE_Contact Formulas'!A441,"OK",NA()))</f>
        <v>#N/A</v>
      </c>
      <c r="U441" s="41" t="e">
        <f>IF(AND(NOT(ISBLANK('Contact Data Entry'!U441)),ISNA(VLOOKUP('Contact Data Entry'!U441,'DO NOT USE_School Picklist'!$F$3:$F$16,1,FALSE))),"Please select a value from the drop-down menu",IF('DO NOT USE_Contact Formulas'!A441,"OK",NA()))</f>
        <v>#N/A</v>
      </c>
      <c r="V441" s="41" t="e">
        <f>IF(LEN('Contact Data Entry'!V441)&gt;100,"Classroom(s) must be less than 100 characters",IF('DO NOT USE_Contact Formulas'!A441,"OK",NA()))</f>
        <v>#N/A</v>
      </c>
      <c r="W441" s="41" t="e">
        <f>IF(AND(NOT(ISBLANK('Contact Data Entry'!W441)),ISNA(VLOOKUP('Contact Data Entry'!W441,'DO NOT USE_School Picklist'!$K$3:$K$6,1,FALSE))),"Please select a value from the drop-down menu",IF('DO NOT USE_Contact Formulas'!A441,"OK",NA()))</f>
        <v>#N/A</v>
      </c>
      <c r="X441" s="41" t="e">
        <f>IF(AND(NOT(ISBLANK('Contact Data Entry'!X441)),ISNA(VLOOKUP('Contact Data Entry'!X441,'DO NOT USE_School Picklist'!$D$3:$D$5,1,FALSE))),"Please select a value from the drop-down menu",IF('DO NOT USE_Contact Formulas'!A441,"OK",NA()))</f>
        <v>#N/A</v>
      </c>
      <c r="Y441" s="41"/>
      <c r="Z441" s="41" t="e">
        <f>IF(AND(NOT(ISBLANK('Contact Data Entry'!Z441)),ISNA(VLOOKUP('Contact Data Entry'!Z441,'DO NOT USE_School Picklist'!$G$3:$G$5,1,FALSE))),"Please select a value from the drop-down menu",IF('DO NOT USE_Contact Formulas'!A441,"OK",NA()))</f>
        <v>#N/A</v>
      </c>
      <c r="AA441" s="41"/>
      <c r="AB441" s="41" t="e">
        <f>IF(AND(NOT(ISBLANK('Contact Data Entry'!AB441)),ISNA(VLOOKUP('Contact Data Entry'!AB441,'DO NOT USE_School Picklist'!$H$3:$H$4,1,FALSE))),"Please select a value from the drop-down menu",IF('DO NOT USE_Contact Formulas'!A441,"OK",NA()))</f>
        <v>#N/A</v>
      </c>
      <c r="AC441" s="41" t="e">
        <f ca="1">IF('Contact Data Entry'!AC441&gt;'DO NOT USE_School Picklist'!$C$3,"Test Date cannot be a future date",IF('DO NOT USE_Contact Formulas'!A441,"OK",NA()))</f>
        <v>#N/A</v>
      </c>
      <c r="AD441" s="41" t="e">
        <f>IF(AND(NOT(ISBLANK('Contact Data Entry'!AD441)),ISNA(VLOOKUP('Contact Data Entry'!AD441,'DO NOT USE_School Picklist'!$Q$3:$Q$8,1,FALSE))),"Please select a value from the drop-down menu",IF('DO NOT USE_Contact Formulas'!A441,"OK",NA()))</f>
        <v>#N/A</v>
      </c>
    </row>
    <row r="442" spans="1:30" x14ac:dyDescent="0.25">
      <c r="A442" s="40" t="e">
        <f>IF('DO NOT USE_Contact Formulas'!A442,IF('DO NOT USE_Contact Formulas'!B442,"Not all required fields are completed","OK"),NA())</f>
        <v>#N/A</v>
      </c>
      <c r="B442" s="41" t="e">
        <f>IF(AND('DO NOT USE_Contact Formulas'!A442,ISBLANK('Contact Data Entry'!B442)),"First Name is required",IF(NOT(ISBLANK('Contact Data Entry'!B442)),"OK",NA()))</f>
        <v>#N/A</v>
      </c>
      <c r="C442" s="41" t="e">
        <f>IF(AND('DO NOT USE_Contact Formulas'!A442,ISBLANK('Contact Data Entry'!C442)),"Last Name is required",IF(NOT(ISBLANK('Contact Data Entry'!C442)),"OK",NA()))</f>
        <v>#N/A</v>
      </c>
      <c r="D442" s="41" t="e">
        <f>IF(AND('DO NOT USE_Contact Formulas'!A442,ISBLANK('Contact Data Entry'!D442)),"Birthdate is required",IF(NOT(ISBLANK('Contact Data Entry'!D442)),"OK",NA()))</f>
        <v>#N/A</v>
      </c>
      <c r="E442" s="41" t="e">
        <f>IF(AND('DO NOT USE_Contact Formulas'!A442,ISBLANK('Contact Data Entry'!E442)),"Mobile Phone is required",IF(NOT(ISBLANK('Contact Data Entry'!E442)),IF(AND(ISNUMBER(VALUE('Contact Data Entry'!E442)),LEFT('Contact Data Entry'!E442,1)&lt;&gt;"1",LEN('Contact Data Entry'!E442)=10),"OK","Phone number must be valid format"),NA()))</f>
        <v>#N/A</v>
      </c>
      <c r="F442" s="41" t="e">
        <f>IF(LEN('Contact Data Entry'!F442)&gt;255,"Home Street Address must be less than 255 characters",IF('DO NOT USE_Contact Formulas'!A442,"OK",NA()))</f>
        <v>#N/A</v>
      </c>
      <c r="G442" s="41" t="e">
        <f>IF(LEN('Contact Data Entry'!G442)&gt;40,"City must be less than 40 characters",IF('DO NOT USE_Contact Formulas'!A442,"OK",NA()))</f>
        <v>#N/A</v>
      </c>
      <c r="H442" s="41" t="e">
        <f>IF(AND(NOT(ISBLANK('Contact Data Entry'!H442)),ISNA(VLOOKUP('Contact Data Entry'!H442,'DO NOT USE_School Picklist'!$P$3:$P$52,1,FALSE))),"Please select a value from the drop-down menu",IF('DO NOT USE_Contact Formulas'!A442,"OK",NA()))</f>
        <v>#N/A</v>
      </c>
      <c r="I442" s="41" t="e">
        <f>IF(AND('DO NOT USE_Contact Formulas'!A442,ISBLANK('Contact Data Entry'!I442)),"Zip is required",IF(ISBLANK('Contact Data Entry'!I442),NA(),"OK"))</f>
        <v>#N/A</v>
      </c>
      <c r="J442" s="41" t="e">
        <f>IF(AND('DO NOT USE_Contact Formulas'!A442,ISBLANK('Contact Data Entry'!J442)),"Student or Staff? is required",IF(ISBLANK('Contact Data Entry'!J442),NA(),IF(ISNA(VLOOKUP('Contact Data Entry'!J442,'DO NOT USE_School Picklist'!$B$3:$B$6,1,FALSE)),"Please select a value from the drop-down menu","OK")))</f>
        <v>#N/A</v>
      </c>
      <c r="K442" s="41" t="e">
        <f>IF(AND('Contact Data Entry'!J442='DO NOT USE_School Picklist'!$B$4,ISBLANK('Contact Data Entry'!K442)),"Occupation/Job Title is required if Student or Staff? is Yes, staff/faculty or volunteer",IF('DO NOT USE_Contact Formulas'!A442,"OK",NA()))</f>
        <v>#N/A</v>
      </c>
      <c r="L442" s="41" t="e">
        <f ca="1">IF('Contact Data Entry'!L442&gt;'DO NOT USE_School Picklist'!$C$3,"Date last on school campus/facility cannot be a future date",IF('DO NOT USE_Contact Formulas'!A442,IF(ISBLANK('Contact Data Entry'!L442),"Date last on school campus/facility is required","OK"),NA()))</f>
        <v>#N/A</v>
      </c>
      <c r="M442" s="42" t="e">
        <f ca="1">IF('Contact Data Entry'!M442&gt;'DO NOT USE_School Picklist'!$C$3,"Last Exposure Date cannot be a future date",IF('DO NOT USE_Contact Formulas'!A442,IF(ISBLANK('Contact Data Entry'!M442),"Last Exposure Date is required","OK"),NA()))</f>
        <v>#N/A</v>
      </c>
      <c r="N442" s="42" t="e">
        <f>IF(AND('DO NOT USE_Contact Formulas'!A442,ISBLANK('Contact Data Entry'!N442)),"Specific Place in the Location is required",IF(ISBLANK('Contact Data Entry'!N442),NA(),"OK"))</f>
        <v>#N/A</v>
      </c>
      <c r="O442" s="41" t="e">
        <f>IF(AND(NOT(ISBLANK('Contact Data Entry'!O442)),ISNA(VLOOKUP('Contact Data Entry'!O442,'DO NOT USE_School Picklist'!$L$3:$L$81,1,FALSE))),"Please select a value from the drop-down menu",IF('DO NOT USE_Contact Formulas'!A442,"OK",NA()))</f>
        <v>#N/A</v>
      </c>
      <c r="P442" s="41" t="e">
        <f>IF(AND(NOT(ISBLANK('Contact Data Entry'!P442)),NOT(ISNUMBER(MATCH("*@*.?*",'Contact Data Entry'!P442,0)))),"Email must be in a valid format",IF('DO NOT USE_Contact Formulas'!A442,"OK",NA()))</f>
        <v>#N/A</v>
      </c>
      <c r="Q442" s="41" t="e">
        <f>IF(LEN('Contact Data Entry'!Q442)&gt;50,"Parent/Guardian Name must be less than 50 characters",IF('DO NOT USE_Contact Formulas'!A442,"OK",NA()))</f>
        <v>#N/A</v>
      </c>
      <c r="R442" s="41" t="e">
        <f>IF(NOT(ISBLANK('Contact Data Entry'!R442)),IF(AND(ISNUMBER('Contact Data Entry'!R442),LEFT('Contact Data Entry'!R442,1)&lt;&gt;"1",LEN('Contact Data Entry'!R442)=10),"OK","Phone number must be valid format"),IF('DO NOT USE_Contact Formulas'!A442,"OK",NA()))</f>
        <v>#N/A</v>
      </c>
      <c r="S442" s="41" t="e">
        <f>IF(AND(NOT(ISBLANK('Contact Data Entry'!S442)),ISNA(VLOOKUP('Contact Data Entry'!S442,'DO NOT USE_School Picklist'!$N$3:$N$63,1,FALSE))),"Please select a value from the drop-down menu",IF('DO NOT USE_Contact Formulas'!A442,"OK",NA()))</f>
        <v>#N/A</v>
      </c>
      <c r="T442" s="41" t="e">
        <f>IF(AND(NOT(ISBLANK('Contact Data Entry'!T442)),ISNA(VLOOKUP('Contact Data Entry'!T442,'DO NOT USE_School Picklist'!$E$3:$E$10,1,FALSE))),"Please select a value from the drop-down menu",IF('DO NOT USE_Contact Formulas'!A442,"OK",NA()))</f>
        <v>#N/A</v>
      </c>
      <c r="U442" s="41" t="e">
        <f>IF(AND(NOT(ISBLANK('Contact Data Entry'!U442)),ISNA(VLOOKUP('Contact Data Entry'!U442,'DO NOT USE_School Picklist'!$F$3:$F$16,1,FALSE))),"Please select a value from the drop-down menu",IF('DO NOT USE_Contact Formulas'!A442,"OK",NA()))</f>
        <v>#N/A</v>
      </c>
      <c r="V442" s="41" t="e">
        <f>IF(LEN('Contact Data Entry'!V442)&gt;100,"Classroom(s) must be less than 100 characters",IF('DO NOT USE_Contact Formulas'!A442,"OK",NA()))</f>
        <v>#N/A</v>
      </c>
      <c r="W442" s="41" t="e">
        <f>IF(AND(NOT(ISBLANK('Contact Data Entry'!W442)),ISNA(VLOOKUP('Contact Data Entry'!W442,'DO NOT USE_School Picklist'!$K$3:$K$6,1,FALSE))),"Please select a value from the drop-down menu",IF('DO NOT USE_Contact Formulas'!A442,"OK",NA()))</f>
        <v>#N/A</v>
      </c>
      <c r="X442" s="41" t="e">
        <f>IF(AND(NOT(ISBLANK('Contact Data Entry'!X442)),ISNA(VLOOKUP('Contact Data Entry'!X442,'DO NOT USE_School Picklist'!$D$3:$D$5,1,FALSE))),"Please select a value from the drop-down menu",IF('DO NOT USE_Contact Formulas'!A442,"OK",NA()))</f>
        <v>#N/A</v>
      </c>
      <c r="Y442" s="41"/>
      <c r="Z442" s="41" t="e">
        <f>IF(AND(NOT(ISBLANK('Contact Data Entry'!Z442)),ISNA(VLOOKUP('Contact Data Entry'!Z442,'DO NOT USE_School Picklist'!$G$3:$G$5,1,FALSE))),"Please select a value from the drop-down menu",IF('DO NOT USE_Contact Formulas'!A442,"OK",NA()))</f>
        <v>#N/A</v>
      </c>
      <c r="AA442" s="41"/>
      <c r="AB442" s="41" t="e">
        <f>IF(AND(NOT(ISBLANK('Contact Data Entry'!AB442)),ISNA(VLOOKUP('Contact Data Entry'!AB442,'DO NOT USE_School Picklist'!$H$3:$H$4,1,FALSE))),"Please select a value from the drop-down menu",IF('DO NOT USE_Contact Formulas'!A442,"OK",NA()))</f>
        <v>#N/A</v>
      </c>
      <c r="AC442" s="41" t="e">
        <f ca="1">IF('Contact Data Entry'!AC442&gt;'DO NOT USE_School Picklist'!$C$3,"Test Date cannot be a future date",IF('DO NOT USE_Contact Formulas'!A442,"OK",NA()))</f>
        <v>#N/A</v>
      </c>
      <c r="AD442" s="41" t="e">
        <f>IF(AND(NOT(ISBLANK('Contact Data Entry'!AD442)),ISNA(VLOOKUP('Contact Data Entry'!AD442,'DO NOT USE_School Picklist'!$Q$3:$Q$8,1,FALSE))),"Please select a value from the drop-down menu",IF('DO NOT USE_Contact Formulas'!A442,"OK",NA()))</f>
        <v>#N/A</v>
      </c>
    </row>
    <row r="443" spans="1:30" x14ac:dyDescent="0.25">
      <c r="A443" s="40" t="e">
        <f>IF('DO NOT USE_Contact Formulas'!A443,IF('DO NOT USE_Contact Formulas'!B443,"Not all required fields are completed","OK"),NA())</f>
        <v>#N/A</v>
      </c>
      <c r="B443" s="41" t="e">
        <f>IF(AND('DO NOT USE_Contact Formulas'!A443,ISBLANK('Contact Data Entry'!B443)),"First Name is required",IF(NOT(ISBLANK('Contact Data Entry'!B443)),"OK",NA()))</f>
        <v>#N/A</v>
      </c>
      <c r="C443" s="41" t="e">
        <f>IF(AND('DO NOT USE_Contact Formulas'!A443,ISBLANK('Contact Data Entry'!C443)),"Last Name is required",IF(NOT(ISBLANK('Contact Data Entry'!C443)),"OK",NA()))</f>
        <v>#N/A</v>
      </c>
      <c r="D443" s="41" t="e">
        <f>IF(AND('DO NOT USE_Contact Formulas'!A443,ISBLANK('Contact Data Entry'!D443)),"Birthdate is required",IF(NOT(ISBLANK('Contact Data Entry'!D443)),"OK",NA()))</f>
        <v>#N/A</v>
      </c>
      <c r="E443" s="41" t="e">
        <f>IF(AND('DO NOT USE_Contact Formulas'!A443,ISBLANK('Contact Data Entry'!E443)),"Mobile Phone is required",IF(NOT(ISBLANK('Contact Data Entry'!E443)),IF(AND(ISNUMBER(VALUE('Contact Data Entry'!E443)),LEFT('Contact Data Entry'!E443,1)&lt;&gt;"1",LEN('Contact Data Entry'!E443)=10),"OK","Phone number must be valid format"),NA()))</f>
        <v>#N/A</v>
      </c>
      <c r="F443" s="41" t="e">
        <f>IF(LEN('Contact Data Entry'!F443)&gt;255,"Home Street Address must be less than 255 characters",IF('DO NOT USE_Contact Formulas'!A443,"OK",NA()))</f>
        <v>#N/A</v>
      </c>
      <c r="G443" s="41" t="e">
        <f>IF(LEN('Contact Data Entry'!G443)&gt;40,"City must be less than 40 characters",IF('DO NOT USE_Contact Formulas'!A443,"OK",NA()))</f>
        <v>#N/A</v>
      </c>
      <c r="H443" s="41" t="e">
        <f>IF(AND(NOT(ISBLANK('Contact Data Entry'!H443)),ISNA(VLOOKUP('Contact Data Entry'!H443,'DO NOT USE_School Picklist'!$P$3:$P$52,1,FALSE))),"Please select a value from the drop-down menu",IF('DO NOT USE_Contact Formulas'!A443,"OK",NA()))</f>
        <v>#N/A</v>
      </c>
      <c r="I443" s="41" t="e">
        <f>IF(AND('DO NOT USE_Contact Formulas'!A443,ISBLANK('Contact Data Entry'!I443)),"Zip is required",IF(ISBLANK('Contact Data Entry'!I443),NA(),"OK"))</f>
        <v>#N/A</v>
      </c>
      <c r="J443" s="41" t="e">
        <f>IF(AND('DO NOT USE_Contact Formulas'!A443,ISBLANK('Contact Data Entry'!J443)),"Student or Staff? is required",IF(ISBLANK('Contact Data Entry'!J443),NA(),IF(ISNA(VLOOKUP('Contact Data Entry'!J443,'DO NOT USE_School Picklist'!$B$3:$B$6,1,FALSE)),"Please select a value from the drop-down menu","OK")))</f>
        <v>#N/A</v>
      </c>
      <c r="K443" s="41" t="e">
        <f>IF(AND('Contact Data Entry'!J443='DO NOT USE_School Picklist'!$B$4,ISBLANK('Contact Data Entry'!K443)),"Occupation/Job Title is required if Student or Staff? is Yes, staff/faculty or volunteer",IF('DO NOT USE_Contact Formulas'!A443,"OK",NA()))</f>
        <v>#N/A</v>
      </c>
      <c r="L443" s="41" t="e">
        <f ca="1">IF('Contact Data Entry'!L443&gt;'DO NOT USE_School Picklist'!$C$3,"Date last on school campus/facility cannot be a future date",IF('DO NOT USE_Contact Formulas'!A443,IF(ISBLANK('Contact Data Entry'!L443),"Date last on school campus/facility is required","OK"),NA()))</f>
        <v>#N/A</v>
      </c>
      <c r="M443" s="42" t="e">
        <f ca="1">IF('Contact Data Entry'!M443&gt;'DO NOT USE_School Picklist'!$C$3,"Last Exposure Date cannot be a future date",IF('DO NOT USE_Contact Formulas'!A443,IF(ISBLANK('Contact Data Entry'!M443),"Last Exposure Date is required","OK"),NA()))</f>
        <v>#N/A</v>
      </c>
      <c r="N443" s="42" t="e">
        <f>IF(AND('DO NOT USE_Contact Formulas'!A443,ISBLANK('Contact Data Entry'!N443)),"Specific Place in the Location is required",IF(ISBLANK('Contact Data Entry'!N443),NA(),"OK"))</f>
        <v>#N/A</v>
      </c>
      <c r="O443" s="41" t="e">
        <f>IF(AND(NOT(ISBLANK('Contact Data Entry'!O443)),ISNA(VLOOKUP('Contact Data Entry'!O443,'DO NOT USE_School Picklist'!$L$3:$L$81,1,FALSE))),"Please select a value from the drop-down menu",IF('DO NOT USE_Contact Formulas'!A443,"OK",NA()))</f>
        <v>#N/A</v>
      </c>
      <c r="P443" s="41" t="e">
        <f>IF(AND(NOT(ISBLANK('Contact Data Entry'!P443)),NOT(ISNUMBER(MATCH("*@*.?*",'Contact Data Entry'!P443,0)))),"Email must be in a valid format",IF('DO NOT USE_Contact Formulas'!A443,"OK",NA()))</f>
        <v>#N/A</v>
      </c>
      <c r="Q443" s="41" t="e">
        <f>IF(LEN('Contact Data Entry'!Q443)&gt;50,"Parent/Guardian Name must be less than 50 characters",IF('DO NOT USE_Contact Formulas'!A443,"OK",NA()))</f>
        <v>#N/A</v>
      </c>
      <c r="R443" s="41" t="e">
        <f>IF(NOT(ISBLANK('Contact Data Entry'!R443)),IF(AND(ISNUMBER('Contact Data Entry'!R443),LEFT('Contact Data Entry'!R443,1)&lt;&gt;"1",LEN('Contact Data Entry'!R443)=10),"OK","Phone number must be valid format"),IF('DO NOT USE_Contact Formulas'!A443,"OK",NA()))</f>
        <v>#N/A</v>
      </c>
      <c r="S443" s="41" t="e">
        <f>IF(AND(NOT(ISBLANK('Contact Data Entry'!S443)),ISNA(VLOOKUP('Contact Data Entry'!S443,'DO NOT USE_School Picklist'!$N$3:$N$63,1,FALSE))),"Please select a value from the drop-down menu",IF('DO NOT USE_Contact Formulas'!A443,"OK",NA()))</f>
        <v>#N/A</v>
      </c>
      <c r="T443" s="41" t="e">
        <f>IF(AND(NOT(ISBLANK('Contact Data Entry'!T443)),ISNA(VLOOKUP('Contact Data Entry'!T443,'DO NOT USE_School Picklist'!$E$3:$E$10,1,FALSE))),"Please select a value from the drop-down menu",IF('DO NOT USE_Contact Formulas'!A443,"OK",NA()))</f>
        <v>#N/A</v>
      </c>
      <c r="U443" s="41" t="e">
        <f>IF(AND(NOT(ISBLANK('Contact Data Entry'!U443)),ISNA(VLOOKUP('Contact Data Entry'!U443,'DO NOT USE_School Picklist'!$F$3:$F$16,1,FALSE))),"Please select a value from the drop-down menu",IF('DO NOT USE_Contact Formulas'!A443,"OK",NA()))</f>
        <v>#N/A</v>
      </c>
      <c r="V443" s="41" t="e">
        <f>IF(LEN('Contact Data Entry'!V443)&gt;100,"Classroom(s) must be less than 100 characters",IF('DO NOT USE_Contact Formulas'!A443,"OK",NA()))</f>
        <v>#N/A</v>
      </c>
      <c r="W443" s="41" t="e">
        <f>IF(AND(NOT(ISBLANK('Contact Data Entry'!W443)),ISNA(VLOOKUP('Contact Data Entry'!W443,'DO NOT USE_School Picklist'!$K$3:$K$6,1,FALSE))),"Please select a value from the drop-down menu",IF('DO NOT USE_Contact Formulas'!A443,"OK",NA()))</f>
        <v>#N/A</v>
      </c>
      <c r="X443" s="41" t="e">
        <f>IF(AND(NOT(ISBLANK('Contact Data Entry'!X443)),ISNA(VLOOKUP('Contact Data Entry'!X443,'DO NOT USE_School Picklist'!$D$3:$D$5,1,FALSE))),"Please select a value from the drop-down menu",IF('DO NOT USE_Contact Formulas'!A443,"OK",NA()))</f>
        <v>#N/A</v>
      </c>
      <c r="Y443" s="41"/>
      <c r="Z443" s="41" t="e">
        <f>IF(AND(NOT(ISBLANK('Contact Data Entry'!Z443)),ISNA(VLOOKUP('Contact Data Entry'!Z443,'DO NOT USE_School Picklist'!$G$3:$G$5,1,FALSE))),"Please select a value from the drop-down menu",IF('DO NOT USE_Contact Formulas'!A443,"OK",NA()))</f>
        <v>#N/A</v>
      </c>
      <c r="AA443" s="41"/>
      <c r="AB443" s="41" t="e">
        <f>IF(AND(NOT(ISBLANK('Contact Data Entry'!AB443)),ISNA(VLOOKUP('Contact Data Entry'!AB443,'DO NOT USE_School Picklist'!$H$3:$H$4,1,FALSE))),"Please select a value from the drop-down menu",IF('DO NOT USE_Contact Formulas'!A443,"OK",NA()))</f>
        <v>#N/A</v>
      </c>
      <c r="AC443" s="41" t="e">
        <f ca="1">IF('Contact Data Entry'!AC443&gt;'DO NOT USE_School Picklist'!$C$3,"Test Date cannot be a future date",IF('DO NOT USE_Contact Formulas'!A443,"OK",NA()))</f>
        <v>#N/A</v>
      </c>
      <c r="AD443" s="41" t="e">
        <f>IF(AND(NOT(ISBLANK('Contact Data Entry'!AD443)),ISNA(VLOOKUP('Contact Data Entry'!AD443,'DO NOT USE_School Picklist'!$Q$3:$Q$8,1,FALSE))),"Please select a value from the drop-down menu",IF('DO NOT USE_Contact Formulas'!A443,"OK",NA()))</f>
        <v>#N/A</v>
      </c>
    </row>
    <row r="444" spans="1:30" x14ac:dyDescent="0.25">
      <c r="A444" s="40" t="e">
        <f>IF('DO NOT USE_Contact Formulas'!A444,IF('DO NOT USE_Contact Formulas'!B444,"Not all required fields are completed","OK"),NA())</f>
        <v>#N/A</v>
      </c>
      <c r="B444" s="41" t="e">
        <f>IF(AND('DO NOT USE_Contact Formulas'!A444,ISBLANK('Contact Data Entry'!B444)),"First Name is required",IF(NOT(ISBLANK('Contact Data Entry'!B444)),"OK",NA()))</f>
        <v>#N/A</v>
      </c>
      <c r="C444" s="41" t="e">
        <f>IF(AND('DO NOT USE_Contact Formulas'!A444,ISBLANK('Contact Data Entry'!C444)),"Last Name is required",IF(NOT(ISBLANK('Contact Data Entry'!C444)),"OK",NA()))</f>
        <v>#N/A</v>
      </c>
      <c r="D444" s="41" t="e">
        <f>IF(AND('DO NOT USE_Contact Formulas'!A444,ISBLANK('Contact Data Entry'!D444)),"Birthdate is required",IF(NOT(ISBLANK('Contact Data Entry'!D444)),"OK",NA()))</f>
        <v>#N/A</v>
      </c>
      <c r="E444" s="41" t="e">
        <f>IF(AND('DO NOT USE_Contact Formulas'!A444,ISBLANK('Contact Data Entry'!E444)),"Mobile Phone is required",IF(NOT(ISBLANK('Contact Data Entry'!E444)),IF(AND(ISNUMBER(VALUE('Contact Data Entry'!E444)),LEFT('Contact Data Entry'!E444,1)&lt;&gt;"1",LEN('Contact Data Entry'!E444)=10),"OK","Phone number must be valid format"),NA()))</f>
        <v>#N/A</v>
      </c>
      <c r="F444" s="41" t="e">
        <f>IF(LEN('Contact Data Entry'!F444)&gt;255,"Home Street Address must be less than 255 characters",IF('DO NOT USE_Contact Formulas'!A444,"OK",NA()))</f>
        <v>#N/A</v>
      </c>
      <c r="G444" s="41" t="e">
        <f>IF(LEN('Contact Data Entry'!G444)&gt;40,"City must be less than 40 characters",IF('DO NOT USE_Contact Formulas'!A444,"OK",NA()))</f>
        <v>#N/A</v>
      </c>
      <c r="H444" s="41" t="e">
        <f>IF(AND(NOT(ISBLANK('Contact Data Entry'!H444)),ISNA(VLOOKUP('Contact Data Entry'!H444,'DO NOT USE_School Picklist'!$P$3:$P$52,1,FALSE))),"Please select a value from the drop-down menu",IF('DO NOT USE_Contact Formulas'!A444,"OK",NA()))</f>
        <v>#N/A</v>
      </c>
      <c r="I444" s="41" t="e">
        <f>IF(AND('DO NOT USE_Contact Formulas'!A444,ISBLANK('Contact Data Entry'!I444)),"Zip is required",IF(ISBLANK('Contact Data Entry'!I444),NA(),"OK"))</f>
        <v>#N/A</v>
      </c>
      <c r="J444" s="41" t="e">
        <f>IF(AND('DO NOT USE_Contact Formulas'!A444,ISBLANK('Contact Data Entry'!J444)),"Student or Staff? is required",IF(ISBLANK('Contact Data Entry'!J444),NA(),IF(ISNA(VLOOKUP('Contact Data Entry'!J444,'DO NOT USE_School Picklist'!$B$3:$B$6,1,FALSE)),"Please select a value from the drop-down menu","OK")))</f>
        <v>#N/A</v>
      </c>
      <c r="K444" s="41" t="e">
        <f>IF(AND('Contact Data Entry'!J444='DO NOT USE_School Picklist'!$B$4,ISBLANK('Contact Data Entry'!K444)),"Occupation/Job Title is required if Student or Staff? is Yes, staff/faculty or volunteer",IF('DO NOT USE_Contact Formulas'!A444,"OK",NA()))</f>
        <v>#N/A</v>
      </c>
      <c r="L444" s="41" t="e">
        <f ca="1">IF('Contact Data Entry'!L444&gt;'DO NOT USE_School Picklist'!$C$3,"Date last on school campus/facility cannot be a future date",IF('DO NOT USE_Contact Formulas'!A444,IF(ISBLANK('Contact Data Entry'!L444),"Date last on school campus/facility is required","OK"),NA()))</f>
        <v>#N/A</v>
      </c>
      <c r="M444" s="42" t="e">
        <f ca="1">IF('Contact Data Entry'!M444&gt;'DO NOT USE_School Picklist'!$C$3,"Last Exposure Date cannot be a future date",IF('DO NOT USE_Contact Formulas'!A444,IF(ISBLANK('Contact Data Entry'!M444),"Last Exposure Date is required","OK"),NA()))</f>
        <v>#N/A</v>
      </c>
      <c r="N444" s="42" t="e">
        <f>IF(AND('DO NOT USE_Contact Formulas'!A444,ISBLANK('Contact Data Entry'!N444)),"Specific Place in the Location is required",IF(ISBLANK('Contact Data Entry'!N444),NA(),"OK"))</f>
        <v>#N/A</v>
      </c>
      <c r="O444" s="41" t="e">
        <f>IF(AND(NOT(ISBLANK('Contact Data Entry'!O444)),ISNA(VLOOKUP('Contact Data Entry'!O444,'DO NOT USE_School Picklist'!$L$3:$L$81,1,FALSE))),"Please select a value from the drop-down menu",IF('DO NOT USE_Contact Formulas'!A444,"OK",NA()))</f>
        <v>#N/A</v>
      </c>
      <c r="P444" s="41" t="e">
        <f>IF(AND(NOT(ISBLANK('Contact Data Entry'!P444)),NOT(ISNUMBER(MATCH("*@*.?*",'Contact Data Entry'!P444,0)))),"Email must be in a valid format",IF('DO NOT USE_Contact Formulas'!A444,"OK",NA()))</f>
        <v>#N/A</v>
      </c>
      <c r="Q444" s="41" t="e">
        <f>IF(LEN('Contact Data Entry'!Q444)&gt;50,"Parent/Guardian Name must be less than 50 characters",IF('DO NOT USE_Contact Formulas'!A444,"OK",NA()))</f>
        <v>#N/A</v>
      </c>
      <c r="R444" s="41" t="e">
        <f>IF(NOT(ISBLANK('Contact Data Entry'!R444)),IF(AND(ISNUMBER('Contact Data Entry'!R444),LEFT('Contact Data Entry'!R444,1)&lt;&gt;"1",LEN('Contact Data Entry'!R444)=10),"OK","Phone number must be valid format"),IF('DO NOT USE_Contact Formulas'!A444,"OK",NA()))</f>
        <v>#N/A</v>
      </c>
      <c r="S444" s="41" t="e">
        <f>IF(AND(NOT(ISBLANK('Contact Data Entry'!S444)),ISNA(VLOOKUP('Contact Data Entry'!S444,'DO NOT USE_School Picklist'!$N$3:$N$63,1,FALSE))),"Please select a value from the drop-down menu",IF('DO NOT USE_Contact Formulas'!A444,"OK",NA()))</f>
        <v>#N/A</v>
      </c>
      <c r="T444" s="41" t="e">
        <f>IF(AND(NOT(ISBLANK('Contact Data Entry'!T444)),ISNA(VLOOKUP('Contact Data Entry'!T444,'DO NOT USE_School Picklist'!$E$3:$E$10,1,FALSE))),"Please select a value from the drop-down menu",IF('DO NOT USE_Contact Formulas'!A444,"OK",NA()))</f>
        <v>#N/A</v>
      </c>
      <c r="U444" s="41" t="e">
        <f>IF(AND(NOT(ISBLANK('Contact Data Entry'!U444)),ISNA(VLOOKUP('Contact Data Entry'!U444,'DO NOT USE_School Picklist'!$F$3:$F$16,1,FALSE))),"Please select a value from the drop-down menu",IF('DO NOT USE_Contact Formulas'!A444,"OK",NA()))</f>
        <v>#N/A</v>
      </c>
      <c r="V444" s="41" t="e">
        <f>IF(LEN('Contact Data Entry'!V444)&gt;100,"Classroom(s) must be less than 100 characters",IF('DO NOT USE_Contact Formulas'!A444,"OK",NA()))</f>
        <v>#N/A</v>
      </c>
      <c r="W444" s="41" t="e">
        <f>IF(AND(NOT(ISBLANK('Contact Data Entry'!W444)),ISNA(VLOOKUP('Contact Data Entry'!W444,'DO NOT USE_School Picklist'!$K$3:$K$6,1,FALSE))),"Please select a value from the drop-down menu",IF('DO NOT USE_Contact Formulas'!A444,"OK",NA()))</f>
        <v>#N/A</v>
      </c>
      <c r="X444" s="41" t="e">
        <f>IF(AND(NOT(ISBLANK('Contact Data Entry'!X444)),ISNA(VLOOKUP('Contact Data Entry'!X444,'DO NOT USE_School Picklist'!$D$3:$D$5,1,FALSE))),"Please select a value from the drop-down menu",IF('DO NOT USE_Contact Formulas'!A444,"OK",NA()))</f>
        <v>#N/A</v>
      </c>
      <c r="Y444" s="41"/>
      <c r="Z444" s="41" t="e">
        <f>IF(AND(NOT(ISBLANK('Contact Data Entry'!Z444)),ISNA(VLOOKUP('Contact Data Entry'!Z444,'DO NOT USE_School Picklist'!$G$3:$G$5,1,FALSE))),"Please select a value from the drop-down menu",IF('DO NOT USE_Contact Formulas'!A444,"OK",NA()))</f>
        <v>#N/A</v>
      </c>
      <c r="AA444" s="41"/>
      <c r="AB444" s="41" t="e">
        <f>IF(AND(NOT(ISBLANK('Contact Data Entry'!AB444)),ISNA(VLOOKUP('Contact Data Entry'!AB444,'DO NOT USE_School Picklist'!$H$3:$H$4,1,FALSE))),"Please select a value from the drop-down menu",IF('DO NOT USE_Contact Formulas'!A444,"OK",NA()))</f>
        <v>#N/A</v>
      </c>
      <c r="AC444" s="41" t="e">
        <f ca="1">IF('Contact Data Entry'!AC444&gt;'DO NOT USE_School Picklist'!$C$3,"Test Date cannot be a future date",IF('DO NOT USE_Contact Formulas'!A444,"OK",NA()))</f>
        <v>#N/A</v>
      </c>
      <c r="AD444" s="41" t="e">
        <f>IF(AND(NOT(ISBLANK('Contact Data Entry'!AD444)),ISNA(VLOOKUP('Contact Data Entry'!AD444,'DO NOT USE_School Picklist'!$Q$3:$Q$8,1,FALSE))),"Please select a value from the drop-down menu",IF('DO NOT USE_Contact Formulas'!A444,"OK",NA()))</f>
        <v>#N/A</v>
      </c>
    </row>
    <row r="445" spans="1:30" x14ac:dyDescent="0.25">
      <c r="A445" s="40" t="e">
        <f>IF('DO NOT USE_Contact Formulas'!A445,IF('DO NOT USE_Contact Formulas'!B445,"Not all required fields are completed","OK"),NA())</f>
        <v>#N/A</v>
      </c>
      <c r="B445" s="41" t="e">
        <f>IF(AND('DO NOT USE_Contact Formulas'!A445,ISBLANK('Contact Data Entry'!B445)),"First Name is required",IF(NOT(ISBLANK('Contact Data Entry'!B445)),"OK",NA()))</f>
        <v>#N/A</v>
      </c>
      <c r="C445" s="41" t="e">
        <f>IF(AND('DO NOT USE_Contact Formulas'!A445,ISBLANK('Contact Data Entry'!C445)),"Last Name is required",IF(NOT(ISBLANK('Contact Data Entry'!C445)),"OK",NA()))</f>
        <v>#N/A</v>
      </c>
      <c r="D445" s="41" t="e">
        <f>IF(AND('DO NOT USE_Contact Formulas'!A445,ISBLANK('Contact Data Entry'!D445)),"Birthdate is required",IF(NOT(ISBLANK('Contact Data Entry'!D445)),"OK",NA()))</f>
        <v>#N/A</v>
      </c>
      <c r="E445" s="41" t="e">
        <f>IF(AND('DO NOT USE_Contact Formulas'!A445,ISBLANK('Contact Data Entry'!E445)),"Mobile Phone is required",IF(NOT(ISBLANK('Contact Data Entry'!E445)),IF(AND(ISNUMBER(VALUE('Contact Data Entry'!E445)),LEFT('Contact Data Entry'!E445,1)&lt;&gt;"1",LEN('Contact Data Entry'!E445)=10),"OK","Phone number must be valid format"),NA()))</f>
        <v>#N/A</v>
      </c>
      <c r="F445" s="41" t="e">
        <f>IF(LEN('Contact Data Entry'!F445)&gt;255,"Home Street Address must be less than 255 characters",IF('DO NOT USE_Contact Formulas'!A445,"OK",NA()))</f>
        <v>#N/A</v>
      </c>
      <c r="G445" s="41" t="e">
        <f>IF(LEN('Contact Data Entry'!G445)&gt;40,"City must be less than 40 characters",IF('DO NOT USE_Contact Formulas'!A445,"OK",NA()))</f>
        <v>#N/A</v>
      </c>
      <c r="H445" s="41" t="e">
        <f>IF(AND(NOT(ISBLANK('Contact Data Entry'!H445)),ISNA(VLOOKUP('Contact Data Entry'!H445,'DO NOT USE_School Picklist'!$P$3:$P$52,1,FALSE))),"Please select a value from the drop-down menu",IF('DO NOT USE_Contact Formulas'!A445,"OK",NA()))</f>
        <v>#N/A</v>
      </c>
      <c r="I445" s="41" t="e">
        <f>IF(AND('DO NOT USE_Contact Formulas'!A445,ISBLANK('Contact Data Entry'!I445)),"Zip is required",IF(ISBLANK('Contact Data Entry'!I445),NA(),"OK"))</f>
        <v>#N/A</v>
      </c>
      <c r="J445" s="41" t="e">
        <f>IF(AND('DO NOT USE_Contact Formulas'!A445,ISBLANK('Contact Data Entry'!J445)),"Student or Staff? is required",IF(ISBLANK('Contact Data Entry'!J445),NA(),IF(ISNA(VLOOKUP('Contact Data Entry'!J445,'DO NOT USE_School Picklist'!$B$3:$B$6,1,FALSE)),"Please select a value from the drop-down menu","OK")))</f>
        <v>#N/A</v>
      </c>
      <c r="K445" s="41" t="e">
        <f>IF(AND('Contact Data Entry'!J445='DO NOT USE_School Picklist'!$B$4,ISBLANK('Contact Data Entry'!K445)),"Occupation/Job Title is required if Student or Staff? is Yes, staff/faculty or volunteer",IF('DO NOT USE_Contact Formulas'!A445,"OK",NA()))</f>
        <v>#N/A</v>
      </c>
      <c r="L445" s="41" t="e">
        <f ca="1">IF('Contact Data Entry'!L445&gt;'DO NOT USE_School Picklist'!$C$3,"Date last on school campus/facility cannot be a future date",IF('DO NOT USE_Contact Formulas'!A445,IF(ISBLANK('Contact Data Entry'!L445),"Date last on school campus/facility is required","OK"),NA()))</f>
        <v>#N/A</v>
      </c>
      <c r="M445" s="42" t="e">
        <f ca="1">IF('Contact Data Entry'!M445&gt;'DO NOT USE_School Picklist'!$C$3,"Last Exposure Date cannot be a future date",IF('DO NOT USE_Contact Formulas'!A445,IF(ISBLANK('Contact Data Entry'!M445),"Last Exposure Date is required","OK"),NA()))</f>
        <v>#N/A</v>
      </c>
      <c r="N445" s="42" t="e">
        <f>IF(AND('DO NOT USE_Contact Formulas'!A445,ISBLANK('Contact Data Entry'!N445)),"Specific Place in the Location is required",IF(ISBLANK('Contact Data Entry'!N445),NA(),"OK"))</f>
        <v>#N/A</v>
      </c>
      <c r="O445" s="41" t="e">
        <f>IF(AND(NOT(ISBLANK('Contact Data Entry'!O445)),ISNA(VLOOKUP('Contact Data Entry'!O445,'DO NOT USE_School Picklist'!$L$3:$L$81,1,FALSE))),"Please select a value from the drop-down menu",IF('DO NOT USE_Contact Formulas'!A445,"OK",NA()))</f>
        <v>#N/A</v>
      </c>
      <c r="P445" s="41" t="e">
        <f>IF(AND(NOT(ISBLANK('Contact Data Entry'!P445)),NOT(ISNUMBER(MATCH("*@*.?*",'Contact Data Entry'!P445,0)))),"Email must be in a valid format",IF('DO NOT USE_Contact Formulas'!A445,"OK",NA()))</f>
        <v>#N/A</v>
      </c>
      <c r="Q445" s="41" t="e">
        <f>IF(LEN('Contact Data Entry'!Q445)&gt;50,"Parent/Guardian Name must be less than 50 characters",IF('DO NOT USE_Contact Formulas'!A445,"OK",NA()))</f>
        <v>#N/A</v>
      </c>
      <c r="R445" s="41" t="e">
        <f>IF(NOT(ISBLANK('Contact Data Entry'!R445)),IF(AND(ISNUMBER('Contact Data Entry'!R445),LEFT('Contact Data Entry'!R445,1)&lt;&gt;"1",LEN('Contact Data Entry'!R445)=10),"OK","Phone number must be valid format"),IF('DO NOT USE_Contact Formulas'!A445,"OK",NA()))</f>
        <v>#N/A</v>
      </c>
      <c r="S445" s="41" t="e">
        <f>IF(AND(NOT(ISBLANK('Contact Data Entry'!S445)),ISNA(VLOOKUP('Contact Data Entry'!S445,'DO NOT USE_School Picklist'!$N$3:$N$63,1,FALSE))),"Please select a value from the drop-down menu",IF('DO NOT USE_Contact Formulas'!A445,"OK",NA()))</f>
        <v>#N/A</v>
      </c>
      <c r="T445" s="41" t="e">
        <f>IF(AND(NOT(ISBLANK('Contact Data Entry'!T445)),ISNA(VLOOKUP('Contact Data Entry'!T445,'DO NOT USE_School Picklist'!$E$3:$E$10,1,FALSE))),"Please select a value from the drop-down menu",IF('DO NOT USE_Contact Formulas'!A445,"OK",NA()))</f>
        <v>#N/A</v>
      </c>
      <c r="U445" s="41" t="e">
        <f>IF(AND(NOT(ISBLANK('Contact Data Entry'!U445)),ISNA(VLOOKUP('Contact Data Entry'!U445,'DO NOT USE_School Picklist'!$F$3:$F$16,1,FALSE))),"Please select a value from the drop-down menu",IF('DO NOT USE_Contact Formulas'!A445,"OK",NA()))</f>
        <v>#N/A</v>
      </c>
      <c r="V445" s="41" t="e">
        <f>IF(LEN('Contact Data Entry'!V445)&gt;100,"Classroom(s) must be less than 100 characters",IF('DO NOT USE_Contact Formulas'!A445,"OK",NA()))</f>
        <v>#N/A</v>
      </c>
      <c r="W445" s="41" t="e">
        <f>IF(AND(NOT(ISBLANK('Contact Data Entry'!W445)),ISNA(VLOOKUP('Contact Data Entry'!W445,'DO NOT USE_School Picklist'!$K$3:$K$6,1,FALSE))),"Please select a value from the drop-down menu",IF('DO NOT USE_Contact Formulas'!A445,"OK",NA()))</f>
        <v>#N/A</v>
      </c>
      <c r="X445" s="41" t="e">
        <f>IF(AND(NOT(ISBLANK('Contact Data Entry'!X445)),ISNA(VLOOKUP('Contact Data Entry'!X445,'DO NOT USE_School Picklist'!$D$3:$D$5,1,FALSE))),"Please select a value from the drop-down menu",IF('DO NOT USE_Contact Formulas'!A445,"OK",NA()))</f>
        <v>#N/A</v>
      </c>
      <c r="Y445" s="41"/>
      <c r="Z445" s="41" t="e">
        <f>IF(AND(NOT(ISBLANK('Contact Data Entry'!Z445)),ISNA(VLOOKUP('Contact Data Entry'!Z445,'DO NOT USE_School Picklist'!$G$3:$G$5,1,FALSE))),"Please select a value from the drop-down menu",IF('DO NOT USE_Contact Formulas'!A445,"OK",NA()))</f>
        <v>#N/A</v>
      </c>
      <c r="AA445" s="41"/>
      <c r="AB445" s="41" t="e">
        <f>IF(AND(NOT(ISBLANK('Contact Data Entry'!AB445)),ISNA(VLOOKUP('Contact Data Entry'!AB445,'DO NOT USE_School Picklist'!$H$3:$H$4,1,FALSE))),"Please select a value from the drop-down menu",IF('DO NOT USE_Contact Formulas'!A445,"OK",NA()))</f>
        <v>#N/A</v>
      </c>
      <c r="AC445" s="41" t="e">
        <f ca="1">IF('Contact Data Entry'!AC445&gt;'DO NOT USE_School Picklist'!$C$3,"Test Date cannot be a future date",IF('DO NOT USE_Contact Formulas'!A445,"OK",NA()))</f>
        <v>#N/A</v>
      </c>
      <c r="AD445" s="41" t="e">
        <f>IF(AND(NOT(ISBLANK('Contact Data Entry'!AD445)),ISNA(VLOOKUP('Contact Data Entry'!AD445,'DO NOT USE_School Picklist'!$Q$3:$Q$8,1,FALSE))),"Please select a value from the drop-down menu",IF('DO NOT USE_Contact Formulas'!A445,"OK",NA()))</f>
        <v>#N/A</v>
      </c>
    </row>
    <row r="446" spans="1:30" x14ac:dyDescent="0.25">
      <c r="A446" s="40" t="e">
        <f>IF('DO NOT USE_Contact Formulas'!A446,IF('DO NOT USE_Contact Formulas'!B446,"Not all required fields are completed","OK"),NA())</f>
        <v>#N/A</v>
      </c>
      <c r="B446" s="41" t="e">
        <f>IF(AND('DO NOT USE_Contact Formulas'!A446,ISBLANK('Contact Data Entry'!B446)),"First Name is required",IF(NOT(ISBLANK('Contact Data Entry'!B446)),"OK",NA()))</f>
        <v>#N/A</v>
      </c>
      <c r="C446" s="41" t="e">
        <f>IF(AND('DO NOT USE_Contact Formulas'!A446,ISBLANK('Contact Data Entry'!C446)),"Last Name is required",IF(NOT(ISBLANK('Contact Data Entry'!C446)),"OK",NA()))</f>
        <v>#N/A</v>
      </c>
      <c r="D446" s="41" t="e">
        <f>IF(AND('DO NOT USE_Contact Formulas'!A446,ISBLANK('Contact Data Entry'!D446)),"Birthdate is required",IF(NOT(ISBLANK('Contact Data Entry'!D446)),"OK",NA()))</f>
        <v>#N/A</v>
      </c>
      <c r="E446" s="41" t="e">
        <f>IF(AND('DO NOT USE_Contact Formulas'!A446,ISBLANK('Contact Data Entry'!E446)),"Mobile Phone is required",IF(NOT(ISBLANK('Contact Data Entry'!E446)),IF(AND(ISNUMBER(VALUE('Contact Data Entry'!E446)),LEFT('Contact Data Entry'!E446,1)&lt;&gt;"1",LEN('Contact Data Entry'!E446)=10),"OK","Phone number must be valid format"),NA()))</f>
        <v>#N/A</v>
      </c>
      <c r="F446" s="41" t="e">
        <f>IF(LEN('Contact Data Entry'!F446)&gt;255,"Home Street Address must be less than 255 characters",IF('DO NOT USE_Contact Formulas'!A446,"OK",NA()))</f>
        <v>#N/A</v>
      </c>
      <c r="G446" s="41" t="e">
        <f>IF(LEN('Contact Data Entry'!G446)&gt;40,"City must be less than 40 characters",IF('DO NOT USE_Contact Formulas'!A446,"OK",NA()))</f>
        <v>#N/A</v>
      </c>
      <c r="H446" s="41" t="e">
        <f>IF(AND(NOT(ISBLANK('Contact Data Entry'!H446)),ISNA(VLOOKUP('Contact Data Entry'!H446,'DO NOT USE_School Picklist'!$P$3:$P$52,1,FALSE))),"Please select a value from the drop-down menu",IF('DO NOT USE_Contact Formulas'!A446,"OK",NA()))</f>
        <v>#N/A</v>
      </c>
      <c r="I446" s="41" t="e">
        <f>IF(AND('DO NOT USE_Contact Formulas'!A446,ISBLANK('Contact Data Entry'!I446)),"Zip is required",IF(ISBLANK('Contact Data Entry'!I446),NA(),"OK"))</f>
        <v>#N/A</v>
      </c>
      <c r="J446" s="41" t="e">
        <f>IF(AND('DO NOT USE_Contact Formulas'!A446,ISBLANK('Contact Data Entry'!J446)),"Student or Staff? is required",IF(ISBLANK('Contact Data Entry'!J446),NA(),IF(ISNA(VLOOKUP('Contact Data Entry'!J446,'DO NOT USE_School Picklist'!$B$3:$B$6,1,FALSE)),"Please select a value from the drop-down menu","OK")))</f>
        <v>#N/A</v>
      </c>
      <c r="K446" s="41" t="e">
        <f>IF(AND('Contact Data Entry'!J446='DO NOT USE_School Picklist'!$B$4,ISBLANK('Contact Data Entry'!K446)),"Occupation/Job Title is required if Student or Staff? is Yes, staff/faculty or volunteer",IF('DO NOT USE_Contact Formulas'!A446,"OK",NA()))</f>
        <v>#N/A</v>
      </c>
      <c r="L446" s="41" t="e">
        <f ca="1">IF('Contact Data Entry'!L446&gt;'DO NOT USE_School Picklist'!$C$3,"Date last on school campus/facility cannot be a future date",IF('DO NOT USE_Contact Formulas'!A446,IF(ISBLANK('Contact Data Entry'!L446),"Date last on school campus/facility is required","OK"),NA()))</f>
        <v>#N/A</v>
      </c>
      <c r="M446" s="42" t="e">
        <f ca="1">IF('Contact Data Entry'!M446&gt;'DO NOT USE_School Picklist'!$C$3,"Last Exposure Date cannot be a future date",IF('DO NOT USE_Contact Formulas'!A446,IF(ISBLANK('Contact Data Entry'!M446),"Last Exposure Date is required","OK"),NA()))</f>
        <v>#N/A</v>
      </c>
      <c r="N446" s="42" t="e">
        <f>IF(AND('DO NOT USE_Contact Formulas'!A446,ISBLANK('Contact Data Entry'!N446)),"Specific Place in the Location is required",IF(ISBLANK('Contact Data Entry'!N446),NA(),"OK"))</f>
        <v>#N/A</v>
      </c>
      <c r="O446" s="41" t="e">
        <f>IF(AND(NOT(ISBLANK('Contact Data Entry'!O446)),ISNA(VLOOKUP('Contact Data Entry'!O446,'DO NOT USE_School Picklist'!$L$3:$L$81,1,FALSE))),"Please select a value from the drop-down menu",IF('DO NOT USE_Contact Formulas'!A446,"OK",NA()))</f>
        <v>#N/A</v>
      </c>
      <c r="P446" s="41" t="e">
        <f>IF(AND(NOT(ISBLANK('Contact Data Entry'!P446)),NOT(ISNUMBER(MATCH("*@*.?*",'Contact Data Entry'!P446,0)))),"Email must be in a valid format",IF('DO NOT USE_Contact Formulas'!A446,"OK",NA()))</f>
        <v>#N/A</v>
      </c>
      <c r="Q446" s="41" t="e">
        <f>IF(LEN('Contact Data Entry'!Q446)&gt;50,"Parent/Guardian Name must be less than 50 characters",IF('DO NOT USE_Contact Formulas'!A446,"OK",NA()))</f>
        <v>#N/A</v>
      </c>
      <c r="R446" s="41" t="e">
        <f>IF(NOT(ISBLANK('Contact Data Entry'!R446)),IF(AND(ISNUMBER('Contact Data Entry'!R446),LEFT('Contact Data Entry'!R446,1)&lt;&gt;"1",LEN('Contact Data Entry'!R446)=10),"OK","Phone number must be valid format"),IF('DO NOT USE_Contact Formulas'!A446,"OK",NA()))</f>
        <v>#N/A</v>
      </c>
      <c r="S446" s="41" t="e">
        <f>IF(AND(NOT(ISBLANK('Contact Data Entry'!S446)),ISNA(VLOOKUP('Contact Data Entry'!S446,'DO NOT USE_School Picklist'!$N$3:$N$63,1,FALSE))),"Please select a value from the drop-down menu",IF('DO NOT USE_Contact Formulas'!A446,"OK",NA()))</f>
        <v>#N/A</v>
      </c>
      <c r="T446" s="41" t="e">
        <f>IF(AND(NOT(ISBLANK('Contact Data Entry'!T446)),ISNA(VLOOKUP('Contact Data Entry'!T446,'DO NOT USE_School Picklist'!$E$3:$E$10,1,FALSE))),"Please select a value from the drop-down menu",IF('DO NOT USE_Contact Formulas'!A446,"OK",NA()))</f>
        <v>#N/A</v>
      </c>
      <c r="U446" s="41" t="e">
        <f>IF(AND(NOT(ISBLANK('Contact Data Entry'!U446)),ISNA(VLOOKUP('Contact Data Entry'!U446,'DO NOT USE_School Picklist'!$F$3:$F$16,1,FALSE))),"Please select a value from the drop-down menu",IF('DO NOT USE_Contact Formulas'!A446,"OK",NA()))</f>
        <v>#N/A</v>
      </c>
      <c r="V446" s="41" t="e">
        <f>IF(LEN('Contact Data Entry'!V446)&gt;100,"Classroom(s) must be less than 100 characters",IF('DO NOT USE_Contact Formulas'!A446,"OK",NA()))</f>
        <v>#N/A</v>
      </c>
      <c r="W446" s="41" t="e">
        <f>IF(AND(NOT(ISBLANK('Contact Data Entry'!W446)),ISNA(VLOOKUP('Contact Data Entry'!W446,'DO NOT USE_School Picklist'!$K$3:$K$6,1,FALSE))),"Please select a value from the drop-down menu",IF('DO NOT USE_Contact Formulas'!A446,"OK",NA()))</f>
        <v>#N/A</v>
      </c>
      <c r="X446" s="41" t="e">
        <f>IF(AND(NOT(ISBLANK('Contact Data Entry'!X446)),ISNA(VLOOKUP('Contact Data Entry'!X446,'DO NOT USE_School Picklist'!$D$3:$D$5,1,FALSE))),"Please select a value from the drop-down menu",IF('DO NOT USE_Contact Formulas'!A446,"OK",NA()))</f>
        <v>#N/A</v>
      </c>
      <c r="Y446" s="41"/>
      <c r="Z446" s="41" t="e">
        <f>IF(AND(NOT(ISBLANK('Contact Data Entry'!Z446)),ISNA(VLOOKUP('Contact Data Entry'!Z446,'DO NOT USE_School Picklist'!$G$3:$G$5,1,FALSE))),"Please select a value from the drop-down menu",IF('DO NOT USE_Contact Formulas'!A446,"OK",NA()))</f>
        <v>#N/A</v>
      </c>
      <c r="AA446" s="41"/>
      <c r="AB446" s="41" t="e">
        <f>IF(AND(NOT(ISBLANK('Contact Data Entry'!AB446)),ISNA(VLOOKUP('Contact Data Entry'!AB446,'DO NOT USE_School Picklist'!$H$3:$H$4,1,FALSE))),"Please select a value from the drop-down menu",IF('DO NOT USE_Contact Formulas'!A446,"OK",NA()))</f>
        <v>#N/A</v>
      </c>
      <c r="AC446" s="41" t="e">
        <f ca="1">IF('Contact Data Entry'!AC446&gt;'DO NOT USE_School Picklist'!$C$3,"Test Date cannot be a future date",IF('DO NOT USE_Contact Formulas'!A446,"OK",NA()))</f>
        <v>#N/A</v>
      </c>
      <c r="AD446" s="41" t="e">
        <f>IF(AND(NOT(ISBLANK('Contact Data Entry'!AD446)),ISNA(VLOOKUP('Contact Data Entry'!AD446,'DO NOT USE_School Picklist'!$Q$3:$Q$8,1,FALSE))),"Please select a value from the drop-down menu",IF('DO NOT USE_Contact Formulas'!A446,"OK",NA()))</f>
        <v>#N/A</v>
      </c>
    </row>
    <row r="447" spans="1:30" x14ac:dyDescent="0.25">
      <c r="A447" s="40" t="e">
        <f>IF('DO NOT USE_Contact Formulas'!A447,IF('DO NOT USE_Contact Formulas'!B447,"Not all required fields are completed","OK"),NA())</f>
        <v>#N/A</v>
      </c>
      <c r="B447" s="41" t="e">
        <f>IF(AND('DO NOT USE_Contact Formulas'!A447,ISBLANK('Contact Data Entry'!B447)),"First Name is required",IF(NOT(ISBLANK('Contact Data Entry'!B447)),"OK",NA()))</f>
        <v>#N/A</v>
      </c>
      <c r="C447" s="41" t="e">
        <f>IF(AND('DO NOT USE_Contact Formulas'!A447,ISBLANK('Contact Data Entry'!C447)),"Last Name is required",IF(NOT(ISBLANK('Contact Data Entry'!C447)),"OK",NA()))</f>
        <v>#N/A</v>
      </c>
      <c r="D447" s="41" t="e">
        <f>IF(AND('DO NOT USE_Contact Formulas'!A447,ISBLANK('Contact Data Entry'!D447)),"Birthdate is required",IF(NOT(ISBLANK('Contact Data Entry'!D447)),"OK",NA()))</f>
        <v>#N/A</v>
      </c>
      <c r="E447" s="41" t="e">
        <f>IF(AND('DO NOT USE_Contact Formulas'!A447,ISBLANK('Contact Data Entry'!E447)),"Mobile Phone is required",IF(NOT(ISBLANK('Contact Data Entry'!E447)),IF(AND(ISNUMBER(VALUE('Contact Data Entry'!E447)),LEFT('Contact Data Entry'!E447,1)&lt;&gt;"1",LEN('Contact Data Entry'!E447)=10),"OK","Phone number must be valid format"),NA()))</f>
        <v>#N/A</v>
      </c>
      <c r="F447" s="41" t="e">
        <f>IF(LEN('Contact Data Entry'!F447)&gt;255,"Home Street Address must be less than 255 characters",IF('DO NOT USE_Contact Formulas'!A447,"OK",NA()))</f>
        <v>#N/A</v>
      </c>
      <c r="G447" s="41" t="e">
        <f>IF(LEN('Contact Data Entry'!G447)&gt;40,"City must be less than 40 characters",IF('DO NOT USE_Contact Formulas'!A447,"OK",NA()))</f>
        <v>#N/A</v>
      </c>
      <c r="H447" s="41" t="e">
        <f>IF(AND(NOT(ISBLANK('Contact Data Entry'!H447)),ISNA(VLOOKUP('Contact Data Entry'!H447,'DO NOT USE_School Picklist'!$P$3:$P$52,1,FALSE))),"Please select a value from the drop-down menu",IF('DO NOT USE_Contact Formulas'!A447,"OK",NA()))</f>
        <v>#N/A</v>
      </c>
      <c r="I447" s="41" t="e">
        <f>IF(AND('DO NOT USE_Contact Formulas'!A447,ISBLANK('Contact Data Entry'!I447)),"Zip is required",IF(ISBLANK('Contact Data Entry'!I447),NA(),"OK"))</f>
        <v>#N/A</v>
      </c>
      <c r="J447" s="41" t="e">
        <f>IF(AND('DO NOT USE_Contact Formulas'!A447,ISBLANK('Contact Data Entry'!J447)),"Student or Staff? is required",IF(ISBLANK('Contact Data Entry'!J447),NA(),IF(ISNA(VLOOKUP('Contact Data Entry'!J447,'DO NOT USE_School Picklist'!$B$3:$B$6,1,FALSE)),"Please select a value from the drop-down menu","OK")))</f>
        <v>#N/A</v>
      </c>
      <c r="K447" s="41" t="e">
        <f>IF(AND('Contact Data Entry'!J447='DO NOT USE_School Picklist'!$B$4,ISBLANK('Contact Data Entry'!K447)),"Occupation/Job Title is required if Student or Staff? is Yes, staff/faculty or volunteer",IF('DO NOT USE_Contact Formulas'!A447,"OK",NA()))</f>
        <v>#N/A</v>
      </c>
      <c r="L447" s="41" t="e">
        <f ca="1">IF('Contact Data Entry'!L447&gt;'DO NOT USE_School Picklist'!$C$3,"Date last on school campus/facility cannot be a future date",IF('DO NOT USE_Contact Formulas'!A447,IF(ISBLANK('Contact Data Entry'!L447),"Date last on school campus/facility is required","OK"),NA()))</f>
        <v>#N/A</v>
      </c>
      <c r="M447" s="42" t="e">
        <f ca="1">IF('Contact Data Entry'!M447&gt;'DO NOT USE_School Picklist'!$C$3,"Last Exposure Date cannot be a future date",IF('DO NOT USE_Contact Formulas'!A447,IF(ISBLANK('Contact Data Entry'!M447),"Last Exposure Date is required","OK"),NA()))</f>
        <v>#N/A</v>
      </c>
      <c r="N447" s="42" t="e">
        <f>IF(AND('DO NOT USE_Contact Formulas'!A447,ISBLANK('Contact Data Entry'!N447)),"Specific Place in the Location is required",IF(ISBLANK('Contact Data Entry'!N447),NA(),"OK"))</f>
        <v>#N/A</v>
      </c>
      <c r="O447" s="41" t="e">
        <f>IF(AND(NOT(ISBLANK('Contact Data Entry'!O447)),ISNA(VLOOKUP('Contact Data Entry'!O447,'DO NOT USE_School Picklist'!$L$3:$L$81,1,FALSE))),"Please select a value from the drop-down menu",IF('DO NOT USE_Contact Formulas'!A447,"OK",NA()))</f>
        <v>#N/A</v>
      </c>
      <c r="P447" s="41" t="e">
        <f>IF(AND(NOT(ISBLANK('Contact Data Entry'!P447)),NOT(ISNUMBER(MATCH("*@*.?*",'Contact Data Entry'!P447,0)))),"Email must be in a valid format",IF('DO NOT USE_Contact Formulas'!A447,"OK",NA()))</f>
        <v>#N/A</v>
      </c>
      <c r="Q447" s="41" t="e">
        <f>IF(LEN('Contact Data Entry'!Q447)&gt;50,"Parent/Guardian Name must be less than 50 characters",IF('DO NOT USE_Contact Formulas'!A447,"OK",NA()))</f>
        <v>#N/A</v>
      </c>
      <c r="R447" s="41" t="e">
        <f>IF(NOT(ISBLANK('Contact Data Entry'!R447)),IF(AND(ISNUMBER('Contact Data Entry'!R447),LEFT('Contact Data Entry'!R447,1)&lt;&gt;"1",LEN('Contact Data Entry'!R447)=10),"OK","Phone number must be valid format"),IF('DO NOT USE_Contact Formulas'!A447,"OK",NA()))</f>
        <v>#N/A</v>
      </c>
      <c r="S447" s="41" t="e">
        <f>IF(AND(NOT(ISBLANK('Contact Data Entry'!S447)),ISNA(VLOOKUP('Contact Data Entry'!S447,'DO NOT USE_School Picklist'!$N$3:$N$63,1,FALSE))),"Please select a value from the drop-down menu",IF('DO NOT USE_Contact Formulas'!A447,"OK",NA()))</f>
        <v>#N/A</v>
      </c>
      <c r="T447" s="41" t="e">
        <f>IF(AND(NOT(ISBLANK('Contact Data Entry'!T447)),ISNA(VLOOKUP('Contact Data Entry'!T447,'DO NOT USE_School Picklist'!$E$3:$E$10,1,FALSE))),"Please select a value from the drop-down menu",IF('DO NOT USE_Contact Formulas'!A447,"OK",NA()))</f>
        <v>#N/A</v>
      </c>
      <c r="U447" s="41" t="e">
        <f>IF(AND(NOT(ISBLANK('Contact Data Entry'!U447)),ISNA(VLOOKUP('Contact Data Entry'!U447,'DO NOT USE_School Picklist'!$F$3:$F$16,1,FALSE))),"Please select a value from the drop-down menu",IF('DO NOT USE_Contact Formulas'!A447,"OK",NA()))</f>
        <v>#N/A</v>
      </c>
      <c r="V447" s="41" t="e">
        <f>IF(LEN('Contact Data Entry'!V447)&gt;100,"Classroom(s) must be less than 100 characters",IF('DO NOT USE_Contact Formulas'!A447,"OK",NA()))</f>
        <v>#N/A</v>
      </c>
      <c r="W447" s="41" t="e">
        <f>IF(AND(NOT(ISBLANK('Contact Data Entry'!W447)),ISNA(VLOOKUP('Contact Data Entry'!W447,'DO NOT USE_School Picklist'!$K$3:$K$6,1,FALSE))),"Please select a value from the drop-down menu",IF('DO NOT USE_Contact Formulas'!A447,"OK",NA()))</f>
        <v>#N/A</v>
      </c>
      <c r="X447" s="41" t="e">
        <f>IF(AND(NOT(ISBLANK('Contact Data Entry'!X447)),ISNA(VLOOKUP('Contact Data Entry'!X447,'DO NOT USE_School Picklist'!$D$3:$D$5,1,FALSE))),"Please select a value from the drop-down menu",IF('DO NOT USE_Contact Formulas'!A447,"OK",NA()))</f>
        <v>#N/A</v>
      </c>
      <c r="Y447" s="41"/>
      <c r="Z447" s="41" t="e">
        <f>IF(AND(NOT(ISBLANK('Contact Data Entry'!Z447)),ISNA(VLOOKUP('Contact Data Entry'!Z447,'DO NOT USE_School Picklist'!$G$3:$G$5,1,FALSE))),"Please select a value from the drop-down menu",IF('DO NOT USE_Contact Formulas'!A447,"OK",NA()))</f>
        <v>#N/A</v>
      </c>
      <c r="AA447" s="41"/>
      <c r="AB447" s="41" t="e">
        <f>IF(AND(NOT(ISBLANK('Contact Data Entry'!AB447)),ISNA(VLOOKUP('Contact Data Entry'!AB447,'DO NOT USE_School Picklist'!$H$3:$H$4,1,FALSE))),"Please select a value from the drop-down menu",IF('DO NOT USE_Contact Formulas'!A447,"OK",NA()))</f>
        <v>#N/A</v>
      </c>
      <c r="AC447" s="41" t="e">
        <f ca="1">IF('Contact Data Entry'!AC447&gt;'DO NOT USE_School Picklist'!$C$3,"Test Date cannot be a future date",IF('DO NOT USE_Contact Formulas'!A447,"OK",NA()))</f>
        <v>#N/A</v>
      </c>
      <c r="AD447" s="41" t="e">
        <f>IF(AND(NOT(ISBLANK('Contact Data Entry'!AD447)),ISNA(VLOOKUP('Contact Data Entry'!AD447,'DO NOT USE_School Picklist'!$Q$3:$Q$8,1,FALSE))),"Please select a value from the drop-down menu",IF('DO NOT USE_Contact Formulas'!A447,"OK",NA()))</f>
        <v>#N/A</v>
      </c>
    </row>
    <row r="448" spans="1:30" x14ac:dyDescent="0.25">
      <c r="A448" s="40" t="e">
        <f>IF('DO NOT USE_Contact Formulas'!A448,IF('DO NOT USE_Contact Formulas'!B448,"Not all required fields are completed","OK"),NA())</f>
        <v>#N/A</v>
      </c>
      <c r="B448" s="41" t="e">
        <f>IF(AND('DO NOT USE_Contact Formulas'!A448,ISBLANK('Contact Data Entry'!B448)),"First Name is required",IF(NOT(ISBLANK('Contact Data Entry'!B448)),"OK",NA()))</f>
        <v>#N/A</v>
      </c>
      <c r="C448" s="41" t="e">
        <f>IF(AND('DO NOT USE_Contact Formulas'!A448,ISBLANK('Contact Data Entry'!C448)),"Last Name is required",IF(NOT(ISBLANK('Contact Data Entry'!C448)),"OK",NA()))</f>
        <v>#N/A</v>
      </c>
      <c r="D448" s="41" t="e">
        <f>IF(AND('DO NOT USE_Contact Formulas'!A448,ISBLANK('Contact Data Entry'!D448)),"Birthdate is required",IF(NOT(ISBLANK('Contact Data Entry'!D448)),"OK",NA()))</f>
        <v>#N/A</v>
      </c>
      <c r="E448" s="41" t="e">
        <f>IF(AND('DO NOT USE_Contact Formulas'!A448,ISBLANK('Contact Data Entry'!E448)),"Mobile Phone is required",IF(NOT(ISBLANK('Contact Data Entry'!E448)),IF(AND(ISNUMBER(VALUE('Contact Data Entry'!E448)),LEFT('Contact Data Entry'!E448,1)&lt;&gt;"1",LEN('Contact Data Entry'!E448)=10),"OK","Phone number must be valid format"),NA()))</f>
        <v>#N/A</v>
      </c>
      <c r="F448" s="41" t="e">
        <f>IF(LEN('Contact Data Entry'!F448)&gt;255,"Home Street Address must be less than 255 characters",IF('DO NOT USE_Contact Formulas'!A448,"OK",NA()))</f>
        <v>#N/A</v>
      </c>
      <c r="G448" s="41" t="e">
        <f>IF(LEN('Contact Data Entry'!G448)&gt;40,"City must be less than 40 characters",IF('DO NOT USE_Contact Formulas'!A448,"OK",NA()))</f>
        <v>#N/A</v>
      </c>
      <c r="H448" s="41" t="e">
        <f>IF(AND(NOT(ISBLANK('Contact Data Entry'!H448)),ISNA(VLOOKUP('Contact Data Entry'!H448,'DO NOT USE_School Picklist'!$P$3:$P$52,1,FALSE))),"Please select a value from the drop-down menu",IF('DO NOT USE_Contact Formulas'!A448,"OK",NA()))</f>
        <v>#N/A</v>
      </c>
      <c r="I448" s="41" t="e">
        <f>IF(AND('DO NOT USE_Contact Formulas'!A448,ISBLANK('Contact Data Entry'!I448)),"Zip is required",IF(ISBLANK('Contact Data Entry'!I448),NA(),"OK"))</f>
        <v>#N/A</v>
      </c>
      <c r="J448" s="41" t="e">
        <f>IF(AND('DO NOT USE_Contact Formulas'!A448,ISBLANK('Contact Data Entry'!J448)),"Student or Staff? is required",IF(ISBLANK('Contact Data Entry'!J448),NA(),IF(ISNA(VLOOKUP('Contact Data Entry'!J448,'DO NOT USE_School Picklist'!$B$3:$B$6,1,FALSE)),"Please select a value from the drop-down menu","OK")))</f>
        <v>#N/A</v>
      </c>
      <c r="K448" s="41" t="e">
        <f>IF(AND('Contact Data Entry'!J448='DO NOT USE_School Picklist'!$B$4,ISBLANK('Contact Data Entry'!K448)),"Occupation/Job Title is required if Student or Staff? is Yes, staff/faculty or volunteer",IF('DO NOT USE_Contact Formulas'!A448,"OK",NA()))</f>
        <v>#N/A</v>
      </c>
      <c r="L448" s="41" t="e">
        <f ca="1">IF('Contact Data Entry'!L448&gt;'DO NOT USE_School Picklist'!$C$3,"Date last on school campus/facility cannot be a future date",IF('DO NOT USE_Contact Formulas'!A448,IF(ISBLANK('Contact Data Entry'!L448),"Date last on school campus/facility is required","OK"),NA()))</f>
        <v>#N/A</v>
      </c>
      <c r="M448" s="42" t="e">
        <f ca="1">IF('Contact Data Entry'!M448&gt;'DO NOT USE_School Picklist'!$C$3,"Last Exposure Date cannot be a future date",IF('DO NOT USE_Contact Formulas'!A448,IF(ISBLANK('Contact Data Entry'!M448),"Last Exposure Date is required","OK"),NA()))</f>
        <v>#N/A</v>
      </c>
      <c r="N448" s="42" t="e">
        <f>IF(AND('DO NOT USE_Contact Formulas'!A448,ISBLANK('Contact Data Entry'!N448)),"Specific Place in the Location is required",IF(ISBLANK('Contact Data Entry'!N448),NA(),"OK"))</f>
        <v>#N/A</v>
      </c>
      <c r="O448" s="41" t="e">
        <f>IF(AND(NOT(ISBLANK('Contact Data Entry'!O448)),ISNA(VLOOKUP('Contact Data Entry'!O448,'DO NOT USE_School Picklist'!$L$3:$L$81,1,FALSE))),"Please select a value from the drop-down menu",IF('DO NOT USE_Contact Formulas'!A448,"OK",NA()))</f>
        <v>#N/A</v>
      </c>
      <c r="P448" s="41" t="e">
        <f>IF(AND(NOT(ISBLANK('Contact Data Entry'!P448)),NOT(ISNUMBER(MATCH("*@*.?*",'Contact Data Entry'!P448,0)))),"Email must be in a valid format",IF('DO NOT USE_Contact Formulas'!A448,"OK",NA()))</f>
        <v>#N/A</v>
      </c>
      <c r="Q448" s="41" t="e">
        <f>IF(LEN('Contact Data Entry'!Q448)&gt;50,"Parent/Guardian Name must be less than 50 characters",IF('DO NOT USE_Contact Formulas'!A448,"OK",NA()))</f>
        <v>#N/A</v>
      </c>
      <c r="R448" s="41" t="e">
        <f>IF(NOT(ISBLANK('Contact Data Entry'!R448)),IF(AND(ISNUMBER('Contact Data Entry'!R448),LEFT('Contact Data Entry'!R448,1)&lt;&gt;"1",LEN('Contact Data Entry'!R448)=10),"OK","Phone number must be valid format"),IF('DO NOT USE_Contact Formulas'!A448,"OK",NA()))</f>
        <v>#N/A</v>
      </c>
      <c r="S448" s="41" t="e">
        <f>IF(AND(NOT(ISBLANK('Contact Data Entry'!S448)),ISNA(VLOOKUP('Contact Data Entry'!S448,'DO NOT USE_School Picklist'!$N$3:$N$63,1,FALSE))),"Please select a value from the drop-down menu",IF('DO NOT USE_Contact Formulas'!A448,"OK",NA()))</f>
        <v>#N/A</v>
      </c>
      <c r="T448" s="41" t="e">
        <f>IF(AND(NOT(ISBLANK('Contact Data Entry'!T448)),ISNA(VLOOKUP('Contact Data Entry'!T448,'DO NOT USE_School Picklist'!$E$3:$E$10,1,FALSE))),"Please select a value from the drop-down menu",IF('DO NOT USE_Contact Formulas'!A448,"OK",NA()))</f>
        <v>#N/A</v>
      </c>
      <c r="U448" s="41" t="e">
        <f>IF(AND(NOT(ISBLANK('Contact Data Entry'!U448)),ISNA(VLOOKUP('Contact Data Entry'!U448,'DO NOT USE_School Picklist'!$F$3:$F$16,1,FALSE))),"Please select a value from the drop-down menu",IF('DO NOT USE_Contact Formulas'!A448,"OK",NA()))</f>
        <v>#N/A</v>
      </c>
      <c r="V448" s="41" t="e">
        <f>IF(LEN('Contact Data Entry'!V448)&gt;100,"Classroom(s) must be less than 100 characters",IF('DO NOT USE_Contact Formulas'!A448,"OK",NA()))</f>
        <v>#N/A</v>
      </c>
      <c r="W448" s="41" t="e">
        <f>IF(AND(NOT(ISBLANK('Contact Data Entry'!W448)),ISNA(VLOOKUP('Contact Data Entry'!W448,'DO NOT USE_School Picklist'!$K$3:$K$6,1,FALSE))),"Please select a value from the drop-down menu",IF('DO NOT USE_Contact Formulas'!A448,"OK",NA()))</f>
        <v>#N/A</v>
      </c>
      <c r="X448" s="41" t="e">
        <f>IF(AND(NOT(ISBLANK('Contact Data Entry'!X448)),ISNA(VLOOKUP('Contact Data Entry'!X448,'DO NOT USE_School Picklist'!$D$3:$D$5,1,FALSE))),"Please select a value from the drop-down menu",IF('DO NOT USE_Contact Formulas'!A448,"OK",NA()))</f>
        <v>#N/A</v>
      </c>
      <c r="Y448" s="41"/>
      <c r="Z448" s="41" t="e">
        <f>IF(AND(NOT(ISBLANK('Contact Data Entry'!Z448)),ISNA(VLOOKUP('Contact Data Entry'!Z448,'DO NOT USE_School Picklist'!$G$3:$G$5,1,FALSE))),"Please select a value from the drop-down menu",IF('DO NOT USE_Contact Formulas'!A448,"OK",NA()))</f>
        <v>#N/A</v>
      </c>
      <c r="AA448" s="41"/>
      <c r="AB448" s="41" t="e">
        <f>IF(AND(NOT(ISBLANK('Contact Data Entry'!AB448)),ISNA(VLOOKUP('Contact Data Entry'!AB448,'DO NOT USE_School Picklist'!$H$3:$H$4,1,FALSE))),"Please select a value from the drop-down menu",IF('DO NOT USE_Contact Formulas'!A448,"OK",NA()))</f>
        <v>#N/A</v>
      </c>
      <c r="AC448" s="41" t="e">
        <f ca="1">IF('Contact Data Entry'!AC448&gt;'DO NOT USE_School Picklist'!$C$3,"Test Date cannot be a future date",IF('DO NOT USE_Contact Formulas'!A448,"OK",NA()))</f>
        <v>#N/A</v>
      </c>
      <c r="AD448" s="41" t="e">
        <f>IF(AND(NOT(ISBLANK('Contact Data Entry'!AD448)),ISNA(VLOOKUP('Contact Data Entry'!AD448,'DO NOT USE_School Picklist'!$Q$3:$Q$8,1,FALSE))),"Please select a value from the drop-down menu",IF('DO NOT USE_Contact Formulas'!A448,"OK",NA()))</f>
        <v>#N/A</v>
      </c>
    </row>
    <row r="449" spans="1:30" x14ac:dyDescent="0.25">
      <c r="A449" s="40" t="e">
        <f>IF('DO NOT USE_Contact Formulas'!A449,IF('DO NOT USE_Contact Formulas'!B449,"Not all required fields are completed","OK"),NA())</f>
        <v>#N/A</v>
      </c>
      <c r="B449" s="41" t="e">
        <f>IF(AND('DO NOT USE_Contact Formulas'!A449,ISBLANK('Contact Data Entry'!B449)),"First Name is required",IF(NOT(ISBLANK('Contact Data Entry'!B449)),"OK",NA()))</f>
        <v>#N/A</v>
      </c>
      <c r="C449" s="41" t="e">
        <f>IF(AND('DO NOT USE_Contact Formulas'!A449,ISBLANK('Contact Data Entry'!C449)),"Last Name is required",IF(NOT(ISBLANK('Contact Data Entry'!C449)),"OK",NA()))</f>
        <v>#N/A</v>
      </c>
      <c r="D449" s="41" t="e">
        <f>IF(AND('DO NOT USE_Contact Formulas'!A449,ISBLANK('Contact Data Entry'!D449)),"Birthdate is required",IF(NOT(ISBLANK('Contact Data Entry'!D449)),"OK",NA()))</f>
        <v>#N/A</v>
      </c>
      <c r="E449" s="41" t="e">
        <f>IF(AND('DO NOT USE_Contact Formulas'!A449,ISBLANK('Contact Data Entry'!E449)),"Mobile Phone is required",IF(NOT(ISBLANK('Contact Data Entry'!E449)),IF(AND(ISNUMBER(VALUE('Contact Data Entry'!E449)),LEFT('Contact Data Entry'!E449,1)&lt;&gt;"1",LEN('Contact Data Entry'!E449)=10),"OK","Phone number must be valid format"),NA()))</f>
        <v>#N/A</v>
      </c>
      <c r="F449" s="41" t="e">
        <f>IF(LEN('Contact Data Entry'!F449)&gt;255,"Home Street Address must be less than 255 characters",IF('DO NOT USE_Contact Formulas'!A449,"OK",NA()))</f>
        <v>#N/A</v>
      </c>
      <c r="G449" s="41" t="e">
        <f>IF(LEN('Contact Data Entry'!G449)&gt;40,"City must be less than 40 characters",IF('DO NOT USE_Contact Formulas'!A449,"OK",NA()))</f>
        <v>#N/A</v>
      </c>
      <c r="H449" s="41" t="e">
        <f>IF(AND(NOT(ISBLANK('Contact Data Entry'!H449)),ISNA(VLOOKUP('Contact Data Entry'!H449,'DO NOT USE_School Picklist'!$P$3:$P$52,1,FALSE))),"Please select a value from the drop-down menu",IF('DO NOT USE_Contact Formulas'!A449,"OK",NA()))</f>
        <v>#N/A</v>
      </c>
      <c r="I449" s="41" t="e">
        <f>IF(AND('DO NOT USE_Contact Formulas'!A449,ISBLANK('Contact Data Entry'!I449)),"Zip is required",IF(ISBLANK('Contact Data Entry'!I449),NA(),"OK"))</f>
        <v>#N/A</v>
      </c>
      <c r="J449" s="41" t="e">
        <f>IF(AND('DO NOT USE_Contact Formulas'!A449,ISBLANK('Contact Data Entry'!J449)),"Student or Staff? is required",IF(ISBLANK('Contact Data Entry'!J449),NA(),IF(ISNA(VLOOKUP('Contact Data Entry'!J449,'DO NOT USE_School Picklist'!$B$3:$B$6,1,FALSE)),"Please select a value from the drop-down menu","OK")))</f>
        <v>#N/A</v>
      </c>
      <c r="K449" s="41" t="e">
        <f>IF(AND('Contact Data Entry'!J449='DO NOT USE_School Picklist'!$B$4,ISBLANK('Contact Data Entry'!K449)),"Occupation/Job Title is required if Student or Staff? is Yes, staff/faculty or volunteer",IF('DO NOT USE_Contact Formulas'!A449,"OK",NA()))</f>
        <v>#N/A</v>
      </c>
      <c r="L449" s="41" t="e">
        <f ca="1">IF('Contact Data Entry'!L449&gt;'DO NOT USE_School Picklist'!$C$3,"Date last on school campus/facility cannot be a future date",IF('DO NOT USE_Contact Formulas'!A449,IF(ISBLANK('Contact Data Entry'!L449),"Date last on school campus/facility is required","OK"),NA()))</f>
        <v>#N/A</v>
      </c>
      <c r="M449" s="42" t="e">
        <f ca="1">IF('Contact Data Entry'!M449&gt;'DO NOT USE_School Picklist'!$C$3,"Last Exposure Date cannot be a future date",IF('DO NOT USE_Contact Formulas'!A449,IF(ISBLANK('Contact Data Entry'!M449),"Last Exposure Date is required","OK"),NA()))</f>
        <v>#N/A</v>
      </c>
      <c r="N449" s="42" t="e">
        <f>IF(AND('DO NOT USE_Contact Formulas'!A449,ISBLANK('Contact Data Entry'!N449)),"Specific Place in the Location is required",IF(ISBLANK('Contact Data Entry'!N449),NA(),"OK"))</f>
        <v>#N/A</v>
      </c>
      <c r="O449" s="41" t="e">
        <f>IF(AND(NOT(ISBLANK('Contact Data Entry'!O449)),ISNA(VLOOKUP('Contact Data Entry'!O449,'DO NOT USE_School Picklist'!$L$3:$L$81,1,FALSE))),"Please select a value from the drop-down menu",IF('DO NOT USE_Contact Formulas'!A449,"OK",NA()))</f>
        <v>#N/A</v>
      </c>
      <c r="P449" s="41" t="e">
        <f>IF(AND(NOT(ISBLANK('Contact Data Entry'!P449)),NOT(ISNUMBER(MATCH("*@*.?*",'Contact Data Entry'!P449,0)))),"Email must be in a valid format",IF('DO NOT USE_Contact Formulas'!A449,"OK",NA()))</f>
        <v>#N/A</v>
      </c>
      <c r="Q449" s="41" t="e">
        <f>IF(LEN('Contact Data Entry'!Q449)&gt;50,"Parent/Guardian Name must be less than 50 characters",IF('DO NOT USE_Contact Formulas'!A449,"OK",NA()))</f>
        <v>#N/A</v>
      </c>
      <c r="R449" s="41" t="e">
        <f>IF(NOT(ISBLANK('Contact Data Entry'!R449)),IF(AND(ISNUMBER('Contact Data Entry'!R449),LEFT('Contact Data Entry'!R449,1)&lt;&gt;"1",LEN('Contact Data Entry'!R449)=10),"OK","Phone number must be valid format"),IF('DO NOT USE_Contact Formulas'!A449,"OK",NA()))</f>
        <v>#N/A</v>
      </c>
      <c r="S449" s="41" t="e">
        <f>IF(AND(NOT(ISBLANK('Contact Data Entry'!S449)),ISNA(VLOOKUP('Contact Data Entry'!S449,'DO NOT USE_School Picklist'!$N$3:$N$63,1,FALSE))),"Please select a value from the drop-down menu",IF('DO NOT USE_Contact Formulas'!A449,"OK",NA()))</f>
        <v>#N/A</v>
      </c>
      <c r="T449" s="41" t="e">
        <f>IF(AND(NOT(ISBLANK('Contact Data Entry'!T449)),ISNA(VLOOKUP('Contact Data Entry'!T449,'DO NOT USE_School Picklist'!$E$3:$E$10,1,FALSE))),"Please select a value from the drop-down menu",IF('DO NOT USE_Contact Formulas'!A449,"OK",NA()))</f>
        <v>#N/A</v>
      </c>
      <c r="U449" s="41" t="e">
        <f>IF(AND(NOT(ISBLANK('Contact Data Entry'!U449)),ISNA(VLOOKUP('Contact Data Entry'!U449,'DO NOT USE_School Picklist'!$F$3:$F$16,1,FALSE))),"Please select a value from the drop-down menu",IF('DO NOT USE_Contact Formulas'!A449,"OK",NA()))</f>
        <v>#N/A</v>
      </c>
      <c r="V449" s="41" t="e">
        <f>IF(LEN('Contact Data Entry'!V449)&gt;100,"Classroom(s) must be less than 100 characters",IF('DO NOT USE_Contact Formulas'!A449,"OK",NA()))</f>
        <v>#N/A</v>
      </c>
      <c r="W449" s="41" t="e">
        <f>IF(AND(NOT(ISBLANK('Contact Data Entry'!W449)),ISNA(VLOOKUP('Contact Data Entry'!W449,'DO NOT USE_School Picklist'!$K$3:$K$6,1,FALSE))),"Please select a value from the drop-down menu",IF('DO NOT USE_Contact Formulas'!A449,"OK",NA()))</f>
        <v>#N/A</v>
      </c>
      <c r="X449" s="41" t="e">
        <f>IF(AND(NOT(ISBLANK('Contact Data Entry'!X449)),ISNA(VLOOKUP('Contact Data Entry'!X449,'DO NOT USE_School Picklist'!$D$3:$D$5,1,FALSE))),"Please select a value from the drop-down menu",IF('DO NOT USE_Contact Formulas'!A449,"OK",NA()))</f>
        <v>#N/A</v>
      </c>
      <c r="Y449" s="41"/>
      <c r="Z449" s="41" t="e">
        <f>IF(AND(NOT(ISBLANK('Contact Data Entry'!Z449)),ISNA(VLOOKUP('Contact Data Entry'!Z449,'DO NOT USE_School Picklist'!$G$3:$G$5,1,FALSE))),"Please select a value from the drop-down menu",IF('DO NOT USE_Contact Formulas'!A449,"OK",NA()))</f>
        <v>#N/A</v>
      </c>
      <c r="AA449" s="41"/>
      <c r="AB449" s="41" t="e">
        <f>IF(AND(NOT(ISBLANK('Contact Data Entry'!AB449)),ISNA(VLOOKUP('Contact Data Entry'!AB449,'DO NOT USE_School Picklist'!$H$3:$H$4,1,FALSE))),"Please select a value from the drop-down menu",IF('DO NOT USE_Contact Formulas'!A449,"OK",NA()))</f>
        <v>#N/A</v>
      </c>
      <c r="AC449" s="41" t="e">
        <f ca="1">IF('Contact Data Entry'!AC449&gt;'DO NOT USE_School Picklist'!$C$3,"Test Date cannot be a future date",IF('DO NOT USE_Contact Formulas'!A449,"OK",NA()))</f>
        <v>#N/A</v>
      </c>
      <c r="AD449" s="41" t="e">
        <f>IF(AND(NOT(ISBLANK('Contact Data Entry'!AD449)),ISNA(VLOOKUP('Contact Data Entry'!AD449,'DO NOT USE_School Picklist'!$Q$3:$Q$8,1,FALSE))),"Please select a value from the drop-down menu",IF('DO NOT USE_Contact Formulas'!A449,"OK",NA()))</f>
        <v>#N/A</v>
      </c>
    </row>
    <row r="450" spans="1:30" x14ac:dyDescent="0.25">
      <c r="A450" s="40" t="e">
        <f>IF('DO NOT USE_Contact Formulas'!A450,IF('DO NOT USE_Contact Formulas'!B450,"Not all required fields are completed","OK"),NA())</f>
        <v>#N/A</v>
      </c>
      <c r="B450" s="41" t="e">
        <f>IF(AND('DO NOT USE_Contact Formulas'!A450,ISBLANK('Contact Data Entry'!B450)),"First Name is required",IF(NOT(ISBLANK('Contact Data Entry'!B450)),"OK",NA()))</f>
        <v>#N/A</v>
      </c>
      <c r="C450" s="41" t="e">
        <f>IF(AND('DO NOT USE_Contact Formulas'!A450,ISBLANK('Contact Data Entry'!C450)),"Last Name is required",IF(NOT(ISBLANK('Contact Data Entry'!C450)),"OK",NA()))</f>
        <v>#N/A</v>
      </c>
      <c r="D450" s="41" t="e">
        <f>IF(AND('DO NOT USE_Contact Formulas'!A450,ISBLANK('Contact Data Entry'!D450)),"Birthdate is required",IF(NOT(ISBLANK('Contact Data Entry'!D450)),"OK",NA()))</f>
        <v>#N/A</v>
      </c>
      <c r="E450" s="41" t="e">
        <f>IF(AND('DO NOT USE_Contact Formulas'!A450,ISBLANK('Contact Data Entry'!E450)),"Mobile Phone is required",IF(NOT(ISBLANK('Contact Data Entry'!E450)),IF(AND(ISNUMBER(VALUE('Contact Data Entry'!E450)),LEFT('Contact Data Entry'!E450,1)&lt;&gt;"1",LEN('Contact Data Entry'!E450)=10),"OK","Phone number must be valid format"),NA()))</f>
        <v>#N/A</v>
      </c>
      <c r="F450" s="41" t="e">
        <f>IF(LEN('Contact Data Entry'!F450)&gt;255,"Home Street Address must be less than 255 characters",IF('DO NOT USE_Contact Formulas'!A450,"OK",NA()))</f>
        <v>#N/A</v>
      </c>
      <c r="G450" s="41" t="e">
        <f>IF(LEN('Contact Data Entry'!G450)&gt;40,"City must be less than 40 characters",IF('DO NOT USE_Contact Formulas'!A450,"OK",NA()))</f>
        <v>#N/A</v>
      </c>
      <c r="H450" s="41" t="e">
        <f>IF(AND(NOT(ISBLANK('Contact Data Entry'!H450)),ISNA(VLOOKUP('Contact Data Entry'!H450,'DO NOT USE_School Picklist'!$P$3:$P$52,1,FALSE))),"Please select a value from the drop-down menu",IF('DO NOT USE_Contact Formulas'!A450,"OK",NA()))</f>
        <v>#N/A</v>
      </c>
      <c r="I450" s="41" t="e">
        <f>IF(AND('DO NOT USE_Contact Formulas'!A450,ISBLANK('Contact Data Entry'!I450)),"Zip is required",IF(ISBLANK('Contact Data Entry'!I450),NA(),"OK"))</f>
        <v>#N/A</v>
      </c>
      <c r="J450" s="41" t="e">
        <f>IF(AND('DO NOT USE_Contact Formulas'!A450,ISBLANK('Contact Data Entry'!J450)),"Student or Staff? is required",IF(ISBLANK('Contact Data Entry'!J450),NA(),IF(ISNA(VLOOKUP('Contact Data Entry'!J450,'DO NOT USE_School Picklist'!$B$3:$B$6,1,FALSE)),"Please select a value from the drop-down menu","OK")))</f>
        <v>#N/A</v>
      </c>
      <c r="K450" s="41" t="e">
        <f>IF(AND('Contact Data Entry'!J450='DO NOT USE_School Picklist'!$B$4,ISBLANK('Contact Data Entry'!K450)),"Occupation/Job Title is required if Student or Staff? is Yes, staff/faculty or volunteer",IF('DO NOT USE_Contact Formulas'!A450,"OK",NA()))</f>
        <v>#N/A</v>
      </c>
      <c r="L450" s="41" t="e">
        <f ca="1">IF('Contact Data Entry'!L450&gt;'DO NOT USE_School Picklist'!$C$3,"Date last on school campus/facility cannot be a future date",IF('DO NOT USE_Contact Formulas'!A450,IF(ISBLANK('Contact Data Entry'!L450),"Date last on school campus/facility is required","OK"),NA()))</f>
        <v>#N/A</v>
      </c>
      <c r="M450" s="42" t="e">
        <f ca="1">IF('Contact Data Entry'!M450&gt;'DO NOT USE_School Picklist'!$C$3,"Last Exposure Date cannot be a future date",IF('DO NOT USE_Contact Formulas'!A450,IF(ISBLANK('Contact Data Entry'!M450),"Last Exposure Date is required","OK"),NA()))</f>
        <v>#N/A</v>
      </c>
      <c r="N450" s="42" t="e">
        <f>IF(AND('DO NOT USE_Contact Formulas'!A450,ISBLANK('Contact Data Entry'!N450)),"Specific Place in the Location is required",IF(ISBLANK('Contact Data Entry'!N450),NA(),"OK"))</f>
        <v>#N/A</v>
      </c>
      <c r="O450" s="41" t="e">
        <f>IF(AND(NOT(ISBLANK('Contact Data Entry'!O450)),ISNA(VLOOKUP('Contact Data Entry'!O450,'DO NOT USE_School Picklist'!$L$3:$L$81,1,FALSE))),"Please select a value from the drop-down menu",IF('DO NOT USE_Contact Formulas'!A450,"OK",NA()))</f>
        <v>#N/A</v>
      </c>
      <c r="P450" s="41" t="e">
        <f>IF(AND(NOT(ISBLANK('Contact Data Entry'!P450)),NOT(ISNUMBER(MATCH("*@*.?*",'Contact Data Entry'!P450,0)))),"Email must be in a valid format",IF('DO NOT USE_Contact Formulas'!A450,"OK",NA()))</f>
        <v>#N/A</v>
      </c>
      <c r="Q450" s="41" t="e">
        <f>IF(LEN('Contact Data Entry'!Q450)&gt;50,"Parent/Guardian Name must be less than 50 characters",IF('DO NOT USE_Contact Formulas'!A450,"OK",NA()))</f>
        <v>#N/A</v>
      </c>
      <c r="R450" s="41" t="e">
        <f>IF(NOT(ISBLANK('Contact Data Entry'!R450)),IF(AND(ISNUMBER('Contact Data Entry'!R450),LEFT('Contact Data Entry'!R450,1)&lt;&gt;"1",LEN('Contact Data Entry'!R450)=10),"OK","Phone number must be valid format"),IF('DO NOT USE_Contact Formulas'!A450,"OK",NA()))</f>
        <v>#N/A</v>
      </c>
      <c r="S450" s="41" t="e">
        <f>IF(AND(NOT(ISBLANK('Contact Data Entry'!S450)),ISNA(VLOOKUP('Contact Data Entry'!S450,'DO NOT USE_School Picklist'!$N$3:$N$63,1,FALSE))),"Please select a value from the drop-down menu",IF('DO NOT USE_Contact Formulas'!A450,"OK",NA()))</f>
        <v>#N/A</v>
      </c>
      <c r="T450" s="41" t="e">
        <f>IF(AND(NOT(ISBLANK('Contact Data Entry'!T450)),ISNA(VLOOKUP('Contact Data Entry'!T450,'DO NOT USE_School Picklist'!$E$3:$E$10,1,FALSE))),"Please select a value from the drop-down menu",IF('DO NOT USE_Contact Formulas'!A450,"OK",NA()))</f>
        <v>#N/A</v>
      </c>
      <c r="U450" s="41" t="e">
        <f>IF(AND(NOT(ISBLANK('Contact Data Entry'!U450)),ISNA(VLOOKUP('Contact Data Entry'!U450,'DO NOT USE_School Picklist'!$F$3:$F$16,1,FALSE))),"Please select a value from the drop-down menu",IF('DO NOT USE_Contact Formulas'!A450,"OK",NA()))</f>
        <v>#N/A</v>
      </c>
      <c r="V450" s="41" t="e">
        <f>IF(LEN('Contact Data Entry'!V450)&gt;100,"Classroom(s) must be less than 100 characters",IF('DO NOT USE_Contact Formulas'!A450,"OK",NA()))</f>
        <v>#N/A</v>
      </c>
      <c r="W450" s="41" t="e">
        <f>IF(AND(NOT(ISBLANK('Contact Data Entry'!W450)),ISNA(VLOOKUP('Contact Data Entry'!W450,'DO NOT USE_School Picklist'!$K$3:$K$6,1,FALSE))),"Please select a value from the drop-down menu",IF('DO NOT USE_Contact Formulas'!A450,"OK",NA()))</f>
        <v>#N/A</v>
      </c>
      <c r="X450" s="41" t="e">
        <f>IF(AND(NOT(ISBLANK('Contact Data Entry'!X450)),ISNA(VLOOKUP('Contact Data Entry'!X450,'DO NOT USE_School Picklist'!$D$3:$D$5,1,FALSE))),"Please select a value from the drop-down menu",IF('DO NOT USE_Contact Formulas'!A450,"OK",NA()))</f>
        <v>#N/A</v>
      </c>
      <c r="Y450" s="41"/>
      <c r="Z450" s="41" t="e">
        <f>IF(AND(NOT(ISBLANK('Contact Data Entry'!Z450)),ISNA(VLOOKUP('Contact Data Entry'!Z450,'DO NOT USE_School Picklist'!$G$3:$G$5,1,FALSE))),"Please select a value from the drop-down menu",IF('DO NOT USE_Contact Formulas'!A450,"OK",NA()))</f>
        <v>#N/A</v>
      </c>
      <c r="AA450" s="41"/>
      <c r="AB450" s="41" t="e">
        <f>IF(AND(NOT(ISBLANK('Contact Data Entry'!AB450)),ISNA(VLOOKUP('Contact Data Entry'!AB450,'DO NOT USE_School Picklist'!$H$3:$H$4,1,FALSE))),"Please select a value from the drop-down menu",IF('DO NOT USE_Contact Formulas'!A450,"OK",NA()))</f>
        <v>#N/A</v>
      </c>
      <c r="AC450" s="41" t="e">
        <f ca="1">IF('Contact Data Entry'!AC450&gt;'DO NOT USE_School Picklist'!$C$3,"Test Date cannot be a future date",IF('DO NOT USE_Contact Formulas'!A450,"OK",NA()))</f>
        <v>#N/A</v>
      </c>
      <c r="AD450" s="41" t="e">
        <f>IF(AND(NOT(ISBLANK('Contact Data Entry'!AD450)),ISNA(VLOOKUP('Contact Data Entry'!AD450,'DO NOT USE_School Picklist'!$Q$3:$Q$8,1,FALSE))),"Please select a value from the drop-down menu",IF('DO NOT USE_Contact Formulas'!A450,"OK",NA()))</f>
        <v>#N/A</v>
      </c>
    </row>
    <row r="451" spans="1:30" x14ac:dyDescent="0.25">
      <c r="A451" s="40" t="e">
        <f>IF('DO NOT USE_Contact Formulas'!A451,IF('DO NOT USE_Contact Formulas'!B451,"Not all required fields are completed","OK"),NA())</f>
        <v>#N/A</v>
      </c>
      <c r="B451" s="41" t="e">
        <f>IF(AND('DO NOT USE_Contact Formulas'!A451,ISBLANK('Contact Data Entry'!B451)),"First Name is required",IF(NOT(ISBLANK('Contact Data Entry'!B451)),"OK",NA()))</f>
        <v>#N/A</v>
      </c>
      <c r="C451" s="41" t="e">
        <f>IF(AND('DO NOT USE_Contact Formulas'!A451,ISBLANK('Contact Data Entry'!C451)),"Last Name is required",IF(NOT(ISBLANK('Contact Data Entry'!C451)),"OK",NA()))</f>
        <v>#N/A</v>
      </c>
      <c r="D451" s="41" t="e">
        <f>IF(AND('DO NOT USE_Contact Formulas'!A451,ISBLANK('Contact Data Entry'!D451)),"Birthdate is required",IF(NOT(ISBLANK('Contact Data Entry'!D451)),"OK",NA()))</f>
        <v>#N/A</v>
      </c>
      <c r="E451" s="41" t="e">
        <f>IF(AND('DO NOT USE_Contact Formulas'!A451,ISBLANK('Contact Data Entry'!E451)),"Mobile Phone is required",IF(NOT(ISBLANK('Contact Data Entry'!E451)),IF(AND(ISNUMBER(VALUE('Contact Data Entry'!E451)),LEFT('Contact Data Entry'!E451,1)&lt;&gt;"1",LEN('Contact Data Entry'!E451)=10),"OK","Phone number must be valid format"),NA()))</f>
        <v>#N/A</v>
      </c>
      <c r="F451" s="41" t="e">
        <f>IF(LEN('Contact Data Entry'!F451)&gt;255,"Home Street Address must be less than 255 characters",IF('DO NOT USE_Contact Formulas'!A451,"OK",NA()))</f>
        <v>#N/A</v>
      </c>
      <c r="G451" s="41" t="e">
        <f>IF(LEN('Contact Data Entry'!G451)&gt;40,"City must be less than 40 characters",IF('DO NOT USE_Contact Formulas'!A451,"OK",NA()))</f>
        <v>#N/A</v>
      </c>
      <c r="H451" s="41" t="e">
        <f>IF(AND(NOT(ISBLANK('Contact Data Entry'!H451)),ISNA(VLOOKUP('Contact Data Entry'!H451,'DO NOT USE_School Picklist'!$P$3:$P$52,1,FALSE))),"Please select a value from the drop-down menu",IF('DO NOT USE_Contact Formulas'!A451,"OK",NA()))</f>
        <v>#N/A</v>
      </c>
      <c r="I451" s="41" t="e">
        <f>IF(AND('DO NOT USE_Contact Formulas'!A451,ISBLANK('Contact Data Entry'!I451)),"Zip is required",IF(ISBLANK('Contact Data Entry'!I451),NA(),"OK"))</f>
        <v>#N/A</v>
      </c>
      <c r="J451" s="41" t="e">
        <f>IF(AND('DO NOT USE_Contact Formulas'!A451,ISBLANK('Contact Data Entry'!J451)),"Student or Staff? is required",IF(ISBLANK('Contact Data Entry'!J451),NA(),IF(ISNA(VLOOKUP('Contact Data Entry'!J451,'DO NOT USE_School Picklist'!$B$3:$B$6,1,FALSE)),"Please select a value from the drop-down menu","OK")))</f>
        <v>#N/A</v>
      </c>
      <c r="K451" s="41" t="e">
        <f>IF(AND('Contact Data Entry'!J451='DO NOT USE_School Picklist'!$B$4,ISBLANK('Contact Data Entry'!K451)),"Occupation/Job Title is required if Student or Staff? is Yes, staff/faculty or volunteer",IF('DO NOT USE_Contact Formulas'!A451,"OK",NA()))</f>
        <v>#N/A</v>
      </c>
      <c r="L451" s="41" t="e">
        <f ca="1">IF('Contact Data Entry'!L451&gt;'DO NOT USE_School Picklist'!$C$3,"Date last on school campus/facility cannot be a future date",IF('DO NOT USE_Contact Formulas'!A451,IF(ISBLANK('Contact Data Entry'!L451),"Date last on school campus/facility is required","OK"),NA()))</f>
        <v>#N/A</v>
      </c>
      <c r="M451" s="42" t="e">
        <f ca="1">IF('Contact Data Entry'!M451&gt;'DO NOT USE_School Picklist'!$C$3,"Last Exposure Date cannot be a future date",IF('DO NOT USE_Contact Formulas'!A451,IF(ISBLANK('Contact Data Entry'!M451),"Last Exposure Date is required","OK"),NA()))</f>
        <v>#N/A</v>
      </c>
      <c r="N451" s="42" t="e">
        <f>IF(AND('DO NOT USE_Contact Formulas'!A451,ISBLANK('Contact Data Entry'!N451)),"Specific Place in the Location is required",IF(ISBLANK('Contact Data Entry'!N451),NA(),"OK"))</f>
        <v>#N/A</v>
      </c>
      <c r="O451" s="41" t="e">
        <f>IF(AND(NOT(ISBLANK('Contact Data Entry'!O451)),ISNA(VLOOKUP('Contact Data Entry'!O451,'DO NOT USE_School Picklist'!$L$3:$L$81,1,FALSE))),"Please select a value from the drop-down menu",IF('DO NOT USE_Contact Formulas'!A451,"OK",NA()))</f>
        <v>#N/A</v>
      </c>
      <c r="P451" s="41" t="e">
        <f>IF(AND(NOT(ISBLANK('Contact Data Entry'!P451)),NOT(ISNUMBER(MATCH("*@*.?*",'Contact Data Entry'!P451,0)))),"Email must be in a valid format",IF('DO NOT USE_Contact Formulas'!A451,"OK",NA()))</f>
        <v>#N/A</v>
      </c>
      <c r="Q451" s="41" t="e">
        <f>IF(LEN('Contact Data Entry'!Q451)&gt;50,"Parent/Guardian Name must be less than 50 characters",IF('DO NOT USE_Contact Formulas'!A451,"OK",NA()))</f>
        <v>#N/A</v>
      </c>
      <c r="R451" s="41" t="e">
        <f>IF(NOT(ISBLANK('Contact Data Entry'!R451)),IF(AND(ISNUMBER('Contact Data Entry'!R451),LEFT('Contact Data Entry'!R451,1)&lt;&gt;"1",LEN('Contact Data Entry'!R451)=10),"OK","Phone number must be valid format"),IF('DO NOT USE_Contact Formulas'!A451,"OK",NA()))</f>
        <v>#N/A</v>
      </c>
      <c r="S451" s="41" t="e">
        <f>IF(AND(NOT(ISBLANK('Contact Data Entry'!S451)),ISNA(VLOOKUP('Contact Data Entry'!S451,'DO NOT USE_School Picklist'!$N$3:$N$63,1,FALSE))),"Please select a value from the drop-down menu",IF('DO NOT USE_Contact Formulas'!A451,"OK",NA()))</f>
        <v>#N/A</v>
      </c>
      <c r="T451" s="41" t="e">
        <f>IF(AND(NOT(ISBLANK('Contact Data Entry'!T451)),ISNA(VLOOKUP('Contact Data Entry'!T451,'DO NOT USE_School Picklist'!$E$3:$E$10,1,FALSE))),"Please select a value from the drop-down menu",IF('DO NOT USE_Contact Formulas'!A451,"OK",NA()))</f>
        <v>#N/A</v>
      </c>
      <c r="U451" s="41" t="e">
        <f>IF(AND(NOT(ISBLANK('Contact Data Entry'!U451)),ISNA(VLOOKUP('Contact Data Entry'!U451,'DO NOT USE_School Picklist'!$F$3:$F$16,1,FALSE))),"Please select a value from the drop-down menu",IF('DO NOT USE_Contact Formulas'!A451,"OK",NA()))</f>
        <v>#N/A</v>
      </c>
      <c r="V451" s="41" t="e">
        <f>IF(LEN('Contact Data Entry'!V451)&gt;100,"Classroom(s) must be less than 100 characters",IF('DO NOT USE_Contact Formulas'!A451,"OK",NA()))</f>
        <v>#N/A</v>
      </c>
      <c r="W451" s="41" t="e">
        <f>IF(AND(NOT(ISBLANK('Contact Data Entry'!W451)),ISNA(VLOOKUP('Contact Data Entry'!W451,'DO NOT USE_School Picklist'!$K$3:$K$6,1,FALSE))),"Please select a value from the drop-down menu",IF('DO NOT USE_Contact Formulas'!A451,"OK",NA()))</f>
        <v>#N/A</v>
      </c>
      <c r="X451" s="41" t="e">
        <f>IF(AND(NOT(ISBLANK('Contact Data Entry'!X451)),ISNA(VLOOKUP('Contact Data Entry'!X451,'DO NOT USE_School Picklist'!$D$3:$D$5,1,FALSE))),"Please select a value from the drop-down menu",IF('DO NOT USE_Contact Formulas'!A451,"OK",NA()))</f>
        <v>#N/A</v>
      </c>
      <c r="Y451" s="41"/>
      <c r="Z451" s="41" t="e">
        <f>IF(AND(NOT(ISBLANK('Contact Data Entry'!Z451)),ISNA(VLOOKUP('Contact Data Entry'!Z451,'DO NOT USE_School Picklist'!$G$3:$G$5,1,FALSE))),"Please select a value from the drop-down menu",IF('DO NOT USE_Contact Formulas'!A451,"OK",NA()))</f>
        <v>#N/A</v>
      </c>
      <c r="AA451" s="41"/>
      <c r="AB451" s="41" t="e">
        <f>IF(AND(NOT(ISBLANK('Contact Data Entry'!AB451)),ISNA(VLOOKUP('Contact Data Entry'!AB451,'DO NOT USE_School Picklist'!$H$3:$H$4,1,FALSE))),"Please select a value from the drop-down menu",IF('DO NOT USE_Contact Formulas'!A451,"OK",NA()))</f>
        <v>#N/A</v>
      </c>
      <c r="AC451" s="41" t="e">
        <f ca="1">IF('Contact Data Entry'!AC451&gt;'DO NOT USE_School Picklist'!$C$3,"Test Date cannot be a future date",IF('DO NOT USE_Contact Formulas'!A451,"OK",NA()))</f>
        <v>#N/A</v>
      </c>
      <c r="AD451" s="41" t="e">
        <f>IF(AND(NOT(ISBLANK('Contact Data Entry'!AD451)),ISNA(VLOOKUP('Contact Data Entry'!AD451,'DO NOT USE_School Picklist'!$Q$3:$Q$8,1,FALSE))),"Please select a value from the drop-down menu",IF('DO NOT USE_Contact Formulas'!A451,"OK",NA()))</f>
        <v>#N/A</v>
      </c>
    </row>
    <row r="452" spans="1:30" x14ac:dyDescent="0.25">
      <c r="A452" s="40" t="e">
        <f>IF('DO NOT USE_Contact Formulas'!A452,IF('DO NOT USE_Contact Formulas'!B452,"Not all required fields are completed","OK"),NA())</f>
        <v>#N/A</v>
      </c>
      <c r="B452" s="41" t="e">
        <f>IF(AND('DO NOT USE_Contact Formulas'!A452,ISBLANK('Contact Data Entry'!B452)),"First Name is required",IF(NOT(ISBLANK('Contact Data Entry'!B452)),"OK",NA()))</f>
        <v>#N/A</v>
      </c>
      <c r="C452" s="41" t="e">
        <f>IF(AND('DO NOT USE_Contact Formulas'!A452,ISBLANK('Contact Data Entry'!C452)),"Last Name is required",IF(NOT(ISBLANK('Contact Data Entry'!C452)),"OK",NA()))</f>
        <v>#N/A</v>
      </c>
      <c r="D452" s="41" t="e">
        <f>IF(AND('DO NOT USE_Contact Formulas'!A452,ISBLANK('Contact Data Entry'!D452)),"Birthdate is required",IF(NOT(ISBLANK('Contact Data Entry'!D452)),"OK",NA()))</f>
        <v>#N/A</v>
      </c>
      <c r="E452" s="41" t="e">
        <f>IF(AND('DO NOT USE_Contact Formulas'!A452,ISBLANK('Contact Data Entry'!E452)),"Mobile Phone is required",IF(NOT(ISBLANK('Contact Data Entry'!E452)),IF(AND(ISNUMBER(VALUE('Contact Data Entry'!E452)),LEFT('Contact Data Entry'!E452,1)&lt;&gt;"1",LEN('Contact Data Entry'!E452)=10),"OK","Phone number must be valid format"),NA()))</f>
        <v>#N/A</v>
      </c>
      <c r="F452" s="41" t="e">
        <f>IF(LEN('Contact Data Entry'!F452)&gt;255,"Home Street Address must be less than 255 characters",IF('DO NOT USE_Contact Formulas'!A452,"OK",NA()))</f>
        <v>#N/A</v>
      </c>
      <c r="G452" s="41" t="e">
        <f>IF(LEN('Contact Data Entry'!G452)&gt;40,"City must be less than 40 characters",IF('DO NOT USE_Contact Formulas'!A452,"OK",NA()))</f>
        <v>#N/A</v>
      </c>
      <c r="H452" s="41" t="e">
        <f>IF(AND(NOT(ISBLANK('Contact Data Entry'!H452)),ISNA(VLOOKUP('Contact Data Entry'!H452,'DO NOT USE_School Picklist'!$P$3:$P$52,1,FALSE))),"Please select a value from the drop-down menu",IF('DO NOT USE_Contact Formulas'!A452,"OK",NA()))</f>
        <v>#N/A</v>
      </c>
      <c r="I452" s="41" t="e">
        <f>IF(AND('DO NOT USE_Contact Formulas'!A452,ISBLANK('Contact Data Entry'!I452)),"Zip is required",IF(ISBLANK('Contact Data Entry'!I452),NA(),"OK"))</f>
        <v>#N/A</v>
      </c>
      <c r="J452" s="41" t="e">
        <f>IF(AND('DO NOT USE_Contact Formulas'!A452,ISBLANK('Contact Data Entry'!J452)),"Student or Staff? is required",IF(ISBLANK('Contact Data Entry'!J452),NA(),IF(ISNA(VLOOKUP('Contact Data Entry'!J452,'DO NOT USE_School Picklist'!$B$3:$B$6,1,FALSE)),"Please select a value from the drop-down menu","OK")))</f>
        <v>#N/A</v>
      </c>
      <c r="K452" s="41" t="e">
        <f>IF(AND('Contact Data Entry'!J452='DO NOT USE_School Picklist'!$B$4,ISBLANK('Contact Data Entry'!K452)),"Occupation/Job Title is required if Student or Staff? is Yes, staff/faculty or volunteer",IF('DO NOT USE_Contact Formulas'!A452,"OK",NA()))</f>
        <v>#N/A</v>
      </c>
      <c r="L452" s="41" t="e">
        <f ca="1">IF('Contact Data Entry'!L452&gt;'DO NOT USE_School Picklist'!$C$3,"Date last on school campus/facility cannot be a future date",IF('DO NOT USE_Contact Formulas'!A452,IF(ISBLANK('Contact Data Entry'!L452),"Date last on school campus/facility is required","OK"),NA()))</f>
        <v>#N/A</v>
      </c>
      <c r="M452" s="42" t="e">
        <f ca="1">IF('Contact Data Entry'!M452&gt;'DO NOT USE_School Picklist'!$C$3,"Last Exposure Date cannot be a future date",IF('DO NOT USE_Contact Formulas'!A452,IF(ISBLANK('Contact Data Entry'!M452),"Last Exposure Date is required","OK"),NA()))</f>
        <v>#N/A</v>
      </c>
      <c r="N452" s="42" t="e">
        <f>IF(AND('DO NOT USE_Contact Formulas'!A452,ISBLANK('Contact Data Entry'!N452)),"Specific Place in the Location is required",IF(ISBLANK('Contact Data Entry'!N452),NA(),"OK"))</f>
        <v>#N/A</v>
      </c>
      <c r="O452" s="41" t="e">
        <f>IF(AND(NOT(ISBLANK('Contact Data Entry'!O452)),ISNA(VLOOKUP('Contact Data Entry'!O452,'DO NOT USE_School Picklist'!$L$3:$L$81,1,FALSE))),"Please select a value from the drop-down menu",IF('DO NOT USE_Contact Formulas'!A452,"OK",NA()))</f>
        <v>#N/A</v>
      </c>
      <c r="P452" s="41" t="e">
        <f>IF(AND(NOT(ISBLANK('Contact Data Entry'!P452)),NOT(ISNUMBER(MATCH("*@*.?*",'Contact Data Entry'!P452,0)))),"Email must be in a valid format",IF('DO NOT USE_Contact Formulas'!A452,"OK",NA()))</f>
        <v>#N/A</v>
      </c>
      <c r="Q452" s="41" t="e">
        <f>IF(LEN('Contact Data Entry'!Q452)&gt;50,"Parent/Guardian Name must be less than 50 characters",IF('DO NOT USE_Contact Formulas'!A452,"OK",NA()))</f>
        <v>#N/A</v>
      </c>
      <c r="R452" s="41" t="e">
        <f>IF(NOT(ISBLANK('Contact Data Entry'!R452)),IF(AND(ISNUMBER('Contact Data Entry'!R452),LEFT('Contact Data Entry'!R452,1)&lt;&gt;"1",LEN('Contact Data Entry'!R452)=10),"OK","Phone number must be valid format"),IF('DO NOT USE_Contact Formulas'!A452,"OK",NA()))</f>
        <v>#N/A</v>
      </c>
      <c r="S452" s="41" t="e">
        <f>IF(AND(NOT(ISBLANK('Contact Data Entry'!S452)),ISNA(VLOOKUP('Contact Data Entry'!S452,'DO NOT USE_School Picklist'!$N$3:$N$63,1,FALSE))),"Please select a value from the drop-down menu",IF('DO NOT USE_Contact Formulas'!A452,"OK",NA()))</f>
        <v>#N/A</v>
      </c>
      <c r="T452" s="41" t="e">
        <f>IF(AND(NOT(ISBLANK('Contact Data Entry'!T452)),ISNA(VLOOKUP('Contact Data Entry'!T452,'DO NOT USE_School Picklist'!$E$3:$E$10,1,FALSE))),"Please select a value from the drop-down menu",IF('DO NOT USE_Contact Formulas'!A452,"OK",NA()))</f>
        <v>#N/A</v>
      </c>
      <c r="U452" s="41" t="e">
        <f>IF(AND(NOT(ISBLANK('Contact Data Entry'!U452)),ISNA(VLOOKUP('Contact Data Entry'!U452,'DO NOT USE_School Picklist'!$F$3:$F$16,1,FALSE))),"Please select a value from the drop-down menu",IF('DO NOT USE_Contact Formulas'!A452,"OK",NA()))</f>
        <v>#N/A</v>
      </c>
      <c r="V452" s="41" t="e">
        <f>IF(LEN('Contact Data Entry'!V452)&gt;100,"Classroom(s) must be less than 100 characters",IF('DO NOT USE_Contact Formulas'!A452,"OK",NA()))</f>
        <v>#N/A</v>
      </c>
      <c r="W452" s="41" t="e">
        <f>IF(AND(NOT(ISBLANK('Contact Data Entry'!W452)),ISNA(VLOOKUP('Contact Data Entry'!W452,'DO NOT USE_School Picklist'!$K$3:$K$6,1,FALSE))),"Please select a value from the drop-down menu",IF('DO NOT USE_Contact Formulas'!A452,"OK",NA()))</f>
        <v>#N/A</v>
      </c>
      <c r="X452" s="41" t="e">
        <f>IF(AND(NOT(ISBLANK('Contact Data Entry'!X452)),ISNA(VLOOKUP('Contact Data Entry'!X452,'DO NOT USE_School Picklist'!$D$3:$D$5,1,FALSE))),"Please select a value from the drop-down menu",IF('DO NOT USE_Contact Formulas'!A452,"OK",NA()))</f>
        <v>#N/A</v>
      </c>
      <c r="Y452" s="41"/>
      <c r="Z452" s="41" t="e">
        <f>IF(AND(NOT(ISBLANK('Contact Data Entry'!Z452)),ISNA(VLOOKUP('Contact Data Entry'!Z452,'DO NOT USE_School Picklist'!$G$3:$G$5,1,FALSE))),"Please select a value from the drop-down menu",IF('DO NOT USE_Contact Formulas'!A452,"OK",NA()))</f>
        <v>#N/A</v>
      </c>
      <c r="AA452" s="41"/>
      <c r="AB452" s="41" t="e">
        <f>IF(AND(NOT(ISBLANK('Contact Data Entry'!AB452)),ISNA(VLOOKUP('Contact Data Entry'!AB452,'DO NOT USE_School Picklist'!$H$3:$H$4,1,FALSE))),"Please select a value from the drop-down menu",IF('DO NOT USE_Contact Formulas'!A452,"OK",NA()))</f>
        <v>#N/A</v>
      </c>
      <c r="AC452" s="41" t="e">
        <f ca="1">IF('Contact Data Entry'!AC452&gt;'DO NOT USE_School Picklist'!$C$3,"Test Date cannot be a future date",IF('DO NOT USE_Contact Formulas'!A452,"OK",NA()))</f>
        <v>#N/A</v>
      </c>
      <c r="AD452" s="41" t="e">
        <f>IF(AND(NOT(ISBLANK('Contact Data Entry'!AD452)),ISNA(VLOOKUP('Contact Data Entry'!AD452,'DO NOT USE_School Picklist'!$Q$3:$Q$8,1,FALSE))),"Please select a value from the drop-down menu",IF('DO NOT USE_Contact Formulas'!A452,"OK",NA()))</f>
        <v>#N/A</v>
      </c>
    </row>
    <row r="453" spans="1:30" x14ac:dyDescent="0.25">
      <c r="A453" s="40" t="e">
        <f>IF('DO NOT USE_Contact Formulas'!A453,IF('DO NOT USE_Contact Formulas'!B453,"Not all required fields are completed","OK"),NA())</f>
        <v>#N/A</v>
      </c>
      <c r="B453" s="41" t="e">
        <f>IF(AND('DO NOT USE_Contact Formulas'!A453,ISBLANK('Contact Data Entry'!B453)),"First Name is required",IF(NOT(ISBLANK('Contact Data Entry'!B453)),"OK",NA()))</f>
        <v>#N/A</v>
      </c>
      <c r="C453" s="41" t="e">
        <f>IF(AND('DO NOT USE_Contact Formulas'!A453,ISBLANK('Contact Data Entry'!C453)),"Last Name is required",IF(NOT(ISBLANK('Contact Data Entry'!C453)),"OK",NA()))</f>
        <v>#N/A</v>
      </c>
      <c r="D453" s="41" t="e">
        <f>IF(AND('DO NOT USE_Contact Formulas'!A453,ISBLANK('Contact Data Entry'!D453)),"Birthdate is required",IF(NOT(ISBLANK('Contact Data Entry'!D453)),"OK",NA()))</f>
        <v>#N/A</v>
      </c>
      <c r="E453" s="41" t="e">
        <f>IF(AND('DO NOT USE_Contact Formulas'!A453,ISBLANK('Contact Data Entry'!E453)),"Mobile Phone is required",IF(NOT(ISBLANK('Contact Data Entry'!E453)),IF(AND(ISNUMBER(VALUE('Contact Data Entry'!E453)),LEFT('Contact Data Entry'!E453,1)&lt;&gt;"1",LEN('Contact Data Entry'!E453)=10),"OK","Phone number must be valid format"),NA()))</f>
        <v>#N/A</v>
      </c>
      <c r="F453" s="41" t="e">
        <f>IF(LEN('Contact Data Entry'!F453)&gt;255,"Home Street Address must be less than 255 characters",IF('DO NOT USE_Contact Formulas'!A453,"OK",NA()))</f>
        <v>#N/A</v>
      </c>
      <c r="G453" s="41" t="e">
        <f>IF(LEN('Contact Data Entry'!G453)&gt;40,"City must be less than 40 characters",IF('DO NOT USE_Contact Formulas'!A453,"OK",NA()))</f>
        <v>#N/A</v>
      </c>
      <c r="H453" s="41" t="e">
        <f>IF(AND(NOT(ISBLANK('Contact Data Entry'!H453)),ISNA(VLOOKUP('Contact Data Entry'!H453,'DO NOT USE_School Picklist'!$P$3:$P$52,1,FALSE))),"Please select a value from the drop-down menu",IF('DO NOT USE_Contact Formulas'!A453,"OK",NA()))</f>
        <v>#N/A</v>
      </c>
      <c r="I453" s="41" t="e">
        <f>IF(AND('DO NOT USE_Contact Formulas'!A453,ISBLANK('Contact Data Entry'!I453)),"Zip is required",IF(ISBLANK('Contact Data Entry'!I453),NA(),"OK"))</f>
        <v>#N/A</v>
      </c>
      <c r="J453" s="41" t="e">
        <f>IF(AND('DO NOT USE_Contact Formulas'!A453,ISBLANK('Contact Data Entry'!J453)),"Student or Staff? is required",IF(ISBLANK('Contact Data Entry'!J453),NA(),IF(ISNA(VLOOKUP('Contact Data Entry'!J453,'DO NOT USE_School Picklist'!$B$3:$B$6,1,FALSE)),"Please select a value from the drop-down menu","OK")))</f>
        <v>#N/A</v>
      </c>
      <c r="K453" s="41" t="e">
        <f>IF(AND('Contact Data Entry'!J453='DO NOT USE_School Picklist'!$B$4,ISBLANK('Contact Data Entry'!K453)),"Occupation/Job Title is required if Student or Staff? is Yes, staff/faculty or volunteer",IF('DO NOT USE_Contact Formulas'!A453,"OK",NA()))</f>
        <v>#N/A</v>
      </c>
      <c r="L453" s="41" t="e">
        <f ca="1">IF('Contact Data Entry'!L453&gt;'DO NOT USE_School Picklist'!$C$3,"Date last on school campus/facility cannot be a future date",IF('DO NOT USE_Contact Formulas'!A453,IF(ISBLANK('Contact Data Entry'!L453),"Date last on school campus/facility is required","OK"),NA()))</f>
        <v>#N/A</v>
      </c>
      <c r="M453" s="42" t="e">
        <f ca="1">IF('Contact Data Entry'!M453&gt;'DO NOT USE_School Picklist'!$C$3,"Last Exposure Date cannot be a future date",IF('DO NOT USE_Contact Formulas'!A453,IF(ISBLANK('Contact Data Entry'!M453),"Last Exposure Date is required","OK"),NA()))</f>
        <v>#N/A</v>
      </c>
      <c r="N453" s="42" t="e">
        <f>IF(AND('DO NOT USE_Contact Formulas'!A453,ISBLANK('Contact Data Entry'!N453)),"Specific Place in the Location is required",IF(ISBLANK('Contact Data Entry'!N453),NA(),"OK"))</f>
        <v>#N/A</v>
      </c>
      <c r="O453" s="41" t="e">
        <f>IF(AND(NOT(ISBLANK('Contact Data Entry'!O453)),ISNA(VLOOKUP('Contact Data Entry'!O453,'DO NOT USE_School Picklist'!$L$3:$L$81,1,FALSE))),"Please select a value from the drop-down menu",IF('DO NOT USE_Contact Formulas'!A453,"OK",NA()))</f>
        <v>#N/A</v>
      </c>
      <c r="P453" s="41" t="e">
        <f>IF(AND(NOT(ISBLANK('Contact Data Entry'!P453)),NOT(ISNUMBER(MATCH("*@*.?*",'Contact Data Entry'!P453,0)))),"Email must be in a valid format",IF('DO NOT USE_Contact Formulas'!A453,"OK",NA()))</f>
        <v>#N/A</v>
      </c>
      <c r="Q453" s="41" t="e">
        <f>IF(LEN('Contact Data Entry'!Q453)&gt;50,"Parent/Guardian Name must be less than 50 characters",IF('DO NOT USE_Contact Formulas'!A453,"OK",NA()))</f>
        <v>#N/A</v>
      </c>
      <c r="R453" s="41" t="e">
        <f>IF(NOT(ISBLANK('Contact Data Entry'!R453)),IF(AND(ISNUMBER('Contact Data Entry'!R453),LEFT('Contact Data Entry'!R453,1)&lt;&gt;"1",LEN('Contact Data Entry'!R453)=10),"OK","Phone number must be valid format"),IF('DO NOT USE_Contact Formulas'!A453,"OK",NA()))</f>
        <v>#N/A</v>
      </c>
      <c r="S453" s="41" t="e">
        <f>IF(AND(NOT(ISBLANK('Contact Data Entry'!S453)),ISNA(VLOOKUP('Contact Data Entry'!S453,'DO NOT USE_School Picklist'!$N$3:$N$63,1,FALSE))),"Please select a value from the drop-down menu",IF('DO NOT USE_Contact Formulas'!A453,"OK",NA()))</f>
        <v>#N/A</v>
      </c>
      <c r="T453" s="41" t="e">
        <f>IF(AND(NOT(ISBLANK('Contact Data Entry'!T453)),ISNA(VLOOKUP('Contact Data Entry'!T453,'DO NOT USE_School Picklist'!$E$3:$E$10,1,FALSE))),"Please select a value from the drop-down menu",IF('DO NOT USE_Contact Formulas'!A453,"OK",NA()))</f>
        <v>#N/A</v>
      </c>
      <c r="U453" s="41" t="e">
        <f>IF(AND(NOT(ISBLANK('Contact Data Entry'!U453)),ISNA(VLOOKUP('Contact Data Entry'!U453,'DO NOT USE_School Picklist'!$F$3:$F$16,1,FALSE))),"Please select a value from the drop-down menu",IF('DO NOT USE_Contact Formulas'!A453,"OK",NA()))</f>
        <v>#N/A</v>
      </c>
      <c r="V453" s="41" t="e">
        <f>IF(LEN('Contact Data Entry'!V453)&gt;100,"Classroom(s) must be less than 100 characters",IF('DO NOT USE_Contact Formulas'!A453,"OK",NA()))</f>
        <v>#N/A</v>
      </c>
      <c r="W453" s="41" t="e">
        <f>IF(AND(NOT(ISBLANK('Contact Data Entry'!W453)),ISNA(VLOOKUP('Contact Data Entry'!W453,'DO NOT USE_School Picklist'!$K$3:$K$6,1,FALSE))),"Please select a value from the drop-down menu",IF('DO NOT USE_Contact Formulas'!A453,"OK",NA()))</f>
        <v>#N/A</v>
      </c>
      <c r="X453" s="41" t="e">
        <f>IF(AND(NOT(ISBLANK('Contact Data Entry'!X453)),ISNA(VLOOKUP('Contact Data Entry'!X453,'DO NOT USE_School Picklist'!$D$3:$D$5,1,FALSE))),"Please select a value from the drop-down menu",IF('DO NOT USE_Contact Formulas'!A453,"OK",NA()))</f>
        <v>#N/A</v>
      </c>
      <c r="Y453" s="41"/>
      <c r="Z453" s="41" t="e">
        <f>IF(AND(NOT(ISBLANK('Contact Data Entry'!Z453)),ISNA(VLOOKUP('Contact Data Entry'!Z453,'DO NOT USE_School Picklist'!$G$3:$G$5,1,FALSE))),"Please select a value from the drop-down menu",IF('DO NOT USE_Contact Formulas'!A453,"OK",NA()))</f>
        <v>#N/A</v>
      </c>
      <c r="AA453" s="41"/>
      <c r="AB453" s="41" t="e">
        <f>IF(AND(NOT(ISBLANK('Contact Data Entry'!AB453)),ISNA(VLOOKUP('Contact Data Entry'!AB453,'DO NOT USE_School Picklist'!$H$3:$H$4,1,FALSE))),"Please select a value from the drop-down menu",IF('DO NOT USE_Contact Formulas'!A453,"OK",NA()))</f>
        <v>#N/A</v>
      </c>
      <c r="AC453" s="41" t="e">
        <f ca="1">IF('Contact Data Entry'!AC453&gt;'DO NOT USE_School Picklist'!$C$3,"Test Date cannot be a future date",IF('DO NOT USE_Contact Formulas'!A453,"OK",NA()))</f>
        <v>#N/A</v>
      </c>
      <c r="AD453" s="41" t="e">
        <f>IF(AND(NOT(ISBLANK('Contact Data Entry'!AD453)),ISNA(VLOOKUP('Contact Data Entry'!AD453,'DO NOT USE_School Picklist'!$Q$3:$Q$8,1,FALSE))),"Please select a value from the drop-down menu",IF('DO NOT USE_Contact Formulas'!A453,"OK",NA()))</f>
        <v>#N/A</v>
      </c>
    </row>
    <row r="454" spans="1:30" x14ac:dyDescent="0.25">
      <c r="A454" s="40" t="e">
        <f>IF('DO NOT USE_Contact Formulas'!A454,IF('DO NOT USE_Contact Formulas'!B454,"Not all required fields are completed","OK"),NA())</f>
        <v>#N/A</v>
      </c>
      <c r="B454" s="41" t="e">
        <f>IF(AND('DO NOT USE_Contact Formulas'!A454,ISBLANK('Contact Data Entry'!B454)),"First Name is required",IF(NOT(ISBLANK('Contact Data Entry'!B454)),"OK",NA()))</f>
        <v>#N/A</v>
      </c>
      <c r="C454" s="41" t="e">
        <f>IF(AND('DO NOT USE_Contact Formulas'!A454,ISBLANK('Contact Data Entry'!C454)),"Last Name is required",IF(NOT(ISBLANK('Contact Data Entry'!C454)),"OK",NA()))</f>
        <v>#N/A</v>
      </c>
      <c r="D454" s="41" t="e">
        <f>IF(AND('DO NOT USE_Contact Formulas'!A454,ISBLANK('Contact Data Entry'!D454)),"Birthdate is required",IF(NOT(ISBLANK('Contact Data Entry'!D454)),"OK",NA()))</f>
        <v>#N/A</v>
      </c>
      <c r="E454" s="41" t="e">
        <f>IF(AND('DO NOT USE_Contact Formulas'!A454,ISBLANK('Contact Data Entry'!E454)),"Mobile Phone is required",IF(NOT(ISBLANK('Contact Data Entry'!E454)),IF(AND(ISNUMBER(VALUE('Contact Data Entry'!E454)),LEFT('Contact Data Entry'!E454,1)&lt;&gt;"1",LEN('Contact Data Entry'!E454)=10),"OK","Phone number must be valid format"),NA()))</f>
        <v>#N/A</v>
      </c>
      <c r="F454" s="41" t="e">
        <f>IF(LEN('Contact Data Entry'!F454)&gt;255,"Home Street Address must be less than 255 characters",IF('DO NOT USE_Contact Formulas'!A454,"OK",NA()))</f>
        <v>#N/A</v>
      </c>
      <c r="G454" s="41" t="e">
        <f>IF(LEN('Contact Data Entry'!G454)&gt;40,"City must be less than 40 characters",IF('DO NOT USE_Contact Formulas'!A454,"OK",NA()))</f>
        <v>#N/A</v>
      </c>
      <c r="H454" s="41" t="e">
        <f>IF(AND(NOT(ISBLANK('Contact Data Entry'!H454)),ISNA(VLOOKUP('Contact Data Entry'!H454,'DO NOT USE_School Picklist'!$P$3:$P$52,1,FALSE))),"Please select a value from the drop-down menu",IF('DO NOT USE_Contact Formulas'!A454,"OK",NA()))</f>
        <v>#N/A</v>
      </c>
      <c r="I454" s="41" t="e">
        <f>IF(AND('DO NOT USE_Contact Formulas'!A454,ISBLANK('Contact Data Entry'!I454)),"Zip is required",IF(ISBLANK('Contact Data Entry'!I454),NA(),"OK"))</f>
        <v>#N/A</v>
      </c>
      <c r="J454" s="41" t="e">
        <f>IF(AND('DO NOT USE_Contact Formulas'!A454,ISBLANK('Contact Data Entry'!J454)),"Student or Staff? is required",IF(ISBLANK('Contact Data Entry'!J454),NA(),IF(ISNA(VLOOKUP('Contact Data Entry'!J454,'DO NOT USE_School Picklist'!$B$3:$B$6,1,FALSE)),"Please select a value from the drop-down menu","OK")))</f>
        <v>#N/A</v>
      </c>
      <c r="K454" s="41" t="e">
        <f>IF(AND('Contact Data Entry'!J454='DO NOT USE_School Picklist'!$B$4,ISBLANK('Contact Data Entry'!K454)),"Occupation/Job Title is required if Student or Staff? is Yes, staff/faculty or volunteer",IF('DO NOT USE_Contact Formulas'!A454,"OK",NA()))</f>
        <v>#N/A</v>
      </c>
      <c r="L454" s="41" t="e">
        <f ca="1">IF('Contact Data Entry'!L454&gt;'DO NOT USE_School Picklist'!$C$3,"Date last on school campus/facility cannot be a future date",IF('DO NOT USE_Contact Formulas'!A454,IF(ISBLANK('Contact Data Entry'!L454),"Date last on school campus/facility is required","OK"),NA()))</f>
        <v>#N/A</v>
      </c>
      <c r="M454" s="42" t="e">
        <f ca="1">IF('Contact Data Entry'!M454&gt;'DO NOT USE_School Picklist'!$C$3,"Last Exposure Date cannot be a future date",IF('DO NOT USE_Contact Formulas'!A454,IF(ISBLANK('Contact Data Entry'!M454),"Last Exposure Date is required","OK"),NA()))</f>
        <v>#N/A</v>
      </c>
      <c r="N454" s="42" t="e">
        <f>IF(AND('DO NOT USE_Contact Formulas'!A454,ISBLANK('Contact Data Entry'!N454)),"Specific Place in the Location is required",IF(ISBLANK('Contact Data Entry'!N454),NA(),"OK"))</f>
        <v>#N/A</v>
      </c>
      <c r="O454" s="41" t="e">
        <f>IF(AND(NOT(ISBLANK('Contact Data Entry'!O454)),ISNA(VLOOKUP('Contact Data Entry'!O454,'DO NOT USE_School Picklist'!$L$3:$L$81,1,FALSE))),"Please select a value from the drop-down menu",IF('DO NOT USE_Contact Formulas'!A454,"OK",NA()))</f>
        <v>#N/A</v>
      </c>
      <c r="P454" s="41" t="e">
        <f>IF(AND(NOT(ISBLANK('Contact Data Entry'!P454)),NOT(ISNUMBER(MATCH("*@*.?*",'Contact Data Entry'!P454,0)))),"Email must be in a valid format",IF('DO NOT USE_Contact Formulas'!A454,"OK",NA()))</f>
        <v>#N/A</v>
      </c>
      <c r="Q454" s="41" t="e">
        <f>IF(LEN('Contact Data Entry'!Q454)&gt;50,"Parent/Guardian Name must be less than 50 characters",IF('DO NOT USE_Contact Formulas'!A454,"OK",NA()))</f>
        <v>#N/A</v>
      </c>
      <c r="R454" s="41" t="e">
        <f>IF(NOT(ISBLANK('Contact Data Entry'!R454)),IF(AND(ISNUMBER('Contact Data Entry'!R454),LEFT('Contact Data Entry'!R454,1)&lt;&gt;"1",LEN('Contact Data Entry'!R454)=10),"OK","Phone number must be valid format"),IF('DO NOT USE_Contact Formulas'!A454,"OK",NA()))</f>
        <v>#N/A</v>
      </c>
      <c r="S454" s="41" t="e">
        <f>IF(AND(NOT(ISBLANK('Contact Data Entry'!S454)),ISNA(VLOOKUP('Contact Data Entry'!S454,'DO NOT USE_School Picklist'!$N$3:$N$63,1,FALSE))),"Please select a value from the drop-down menu",IF('DO NOT USE_Contact Formulas'!A454,"OK",NA()))</f>
        <v>#N/A</v>
      </c>
      <c r="T454" s="41" t="e">
        <f>IF(AND(NOT(ISBLANK('Contact Data Entry'!T454)),ISNA(VLOOKUP('Contact Data Entry'!T454,'DO NOT USE_School Picklist'!$E$3:$E$10,1,FALSE))),"Please select a value from the drop-down menu",IF('DO NOT USE_Contact Formulas'!A454,"OK",NA()))</f>
        <v>#N/A</v>
      </c>
      <c r="U454" s="41" t="e">
        <f>IF(AND(NOT(ISBLANK('Contact Data Entry'!U454)),ISNA(VLOOKUP('Contact Data Entry'!U454,'DO NOT USE_School Picklist'!$F$3:$F$16,1,FALSE))),"Please select a value from the drop-down menu",IF('DO NOT USE_Contact Formulas'!A454,"OK",NA()))</f>
        <v>#N/A</v>
      </c>
      <c r="V454" s="41" t="e">
        <f>IF(LEN('Contact Data Entry'!V454)&gt;100,"Classroom(s) must be less than 100 characters",IF('DO NOT USE_Contact Formulas'!A454,"OK",NA()))</f>
        <v>#N/A</v>
      </c>
      <c r="W454" s="41" t="e">
        <f>IF(AND(NOT(ISBLANK('Contact Data Entry'!W454)),ISNA(VLOOKUP('Contact Data Entry'!W454,'DO NOT USE_School Picklist'!$K$3:$K$6,1,FALSE))),"Please select a value from the drop-down menu",IF('DO NOT USE_Contact Formulas'!A454,"OK",NA()))</f>
        <v>#N/A</v>
      </c>
      <c r="X454" s="41" t="e">
        <f>IF(AND(NOT(ISBLANK('Contact Data Entry'!X454)),ISNA(VLOOKUP('Contact Data Entry'!X454,'DO NOT USE_School Picklist'!$D$3:$D$5,1,FALSE))),"Please select a value from the drop-down menu",IF('DO NOT USE_Contact Formulas'!A454,"OK",NA()))</f>
        <v>#N/A</v>
      </c>
      <c r="Y454" s="41"/>
      <c r="Z454" s="41" t="e">
        <f>IF(AND(NOT(ISBLANK('Contact Data Entry'!Z454)),ISNA(VLOOKUP('Contact Data Entry'!Z454,'DO NOT USE_School Picklist'!$G$3:$G$5,1,FALSE))),"Please select a value from the drop-down menu",IF('DO NOT USE_Contact Formulas'!A454,"OK",NA()))</f>
        <v>#N/A</v>
      </c>
      <c r="AA454" s="41"/>
      <c r="AB454" s="41" t="e">
        <f>IF(AND(NOT(ISBLANK('Contact Data Entry'!AB454)),ISNA(VLOOKUP('Contact Data Entry'!AB454,'DO NOT USE_School Picklist'!$H$3:$H$4,1,FALSE))),"Please select a value from the drop-down menu",IF('DO NOT USE_Contact Formulas'!A454,"OK",NA()))</f>
        <v>#N/A</v>
      </c>
      <c r="AC454" s="41" t="e">
        <f ca="1">IF('Contact Data Entry'!AC454&gt;'DO NOT USE_School Picklist'!$C$3,"Test Date cannot be a future date",IF('DO NOT USE_Contact Formulas'!A454,"OK",NA()))</f>
        <v>#N/A</v>
      </c>
      <c r="AD454" s="41" t="e">
        <f>IF(AND(NOT(ISBLANK('Contact Data Entry'!AD454)),ISNA(VLOOKUP('Contact Data Entry'!AD454,'DO NOT USE_School Picklist'!$Q$3:$Q$8,1,FALSE))),"Please select a value from the drop-down menu",IF('DO NOT USE_Contact Formulas'!A454,"OK",NA()))</f>
        <v>#N/A</v>
      </c>
    </row>
    <row r="455" spans="1:30" x14ac:dyDescent="0.25">
      <c r="A455" s="40" t="e">
        <f>IF('DO NOT USE_Contact Formulas'!A455,IF('DO NOT USE_Contact Formulas'!B455,"Not all required fields are completed","OK"),NA())</f>
        <v>#N/A</v>
      </c>
      <c r="B455" s="41" t="e">
        <f>IF(AND('DO NOT USE_Contact Formulas'!A455,ISBLANK('Contact Data Entry'!B455)),"First Name is required",IF(NOT(ISBLANK('Contact Data Entry'!B455)),"OK",NA()))</f>
        <v>#N/A</v>
      </c>
      <c r="C455" s="41" t="e">
        <f>IF(AND('DO NOT USE_Contact Formulas'!A455,ISBLANK('Contact Data Entry'!C455)),"Last Name is required",IF(NOT(ISBLANK('Contact Data Entry'!C455)),"OK",NA()))</f>
        <v>#N/A</v>
      </c>
      <c r="D455" s="41" t="e">
        <f>IF(AND('DO NOT USE_Contact Formulas'!A455,ISBLANK('Contact Data Entry'!D455)),"Birthdate is required",IF(NOT(ISBLANK('Contact Data Entry'!D455)),"OK",NA()))</f>
        <v>#N/A</v>
      </c>
      <c r="E455" s="41" t="e">
        <f>IF(AND('DO NOT USE_Contact Formulas'!A455,ISBLANK('Contact Data Entry'!E455)),"Mobile Phone is required",IF(NOT(ISBLANK('Contact Data Entry'!E455)),IF(AND(ISNUMBER(VALUE('Contact Data Entry'!E455)),LEFT('Contact Data Entry'!E455,1)&lt;&gt;"1",LEN('Contact Data Entry'!E455)=10),"OK","Phone number must be valid format"),NA()))</f>
        <v>#N/A</v>
      </c>
      <c r="F455" s="41" t="e">
        <f>IF(LEN('Contact Data Entry'!F455)&gt;255,"Home Street Address must be less than 255 characters",IF('DO NOT USE_Contact Formulas'!A455,"OK",NA()))</f>
        <v>#N/A</v>
      </c>
      <c r="G455" s="41" t="e">
        <f>IF(LEN('Contact Data Entry'!G455)&gt;40,"City must be less than 40 characters",IF('DO NOT USE_Contact Formulas'!A455,"OK",NA()))</f>
        <v>#N/A</v>
      </c>
      <c r="H455" s="41" t="e">
        <f>IF(AND(NOT(ISBLANK('Contact Data Entry'!H455)),ISNA(VLOOKUP('Contact Data Entry'!H455,'DO NOT USE_School Picklist'!$P$3:$P$52,1,FALSE))),"Please select a value from the drop-down menu",IF('DO NOT USE_Contact Formulas'!A455,"OK",NA()))</f>
        <v>#N/A</v>
      </c>
      <c r="I455" s="41" t="e">
        <f>IF(AND('DO NOT USE_Contact Formulas'!A455,ISBLANK('Contact Data Entry'!I455)),"Zip is required",IF(ISBLANK('Contact Data Entry'!I455),NA(),"OK"))</f>
        <v>#N/A</v>
      </c>
      <c r="J455" s="41" t="e">
        <f>IF(AND('DO NOT USE_Contact Formulas'!A455,ISBLANK('Contact Data Entry'!J455)),"Student or Staff? is required",IF(ISBLANK('Contact Data Entry'!J455),NA(),IF(ISNA(VLOOKUP('Contact Data Entry'!J455,'DO NOT USE_School Picklist'!$B$3:$B$6,1,FALSE)),"Please select a value from the drop-down menu","OK")))</f>
        <v>#N/A</v>
      </c>
      <c r="K455" s="41" t="e">
        <f>IF(AND('Contact Data Entry'!J455='DO NOT USE_School Picklist'!$B$4,ISBLANK('Contact Data Entry'!K455)),"Occupation/Job Title is required if Student or Staff? is Yes, staff/faculty or volunteer",IF('DO NOT USE_Contact Formulas'!A455,"OK",NA()))</f>
        <v>#N/A</v>
      </c>
      <c r="L455" s="41" t="e">
        <f ca="1">IF('Contact Data Entry'!L455&gt;'DO NOT USE_School Picklist'!$C$3,"Date last on school campus/facility cannot be a future date",IF('DO NOT USE_Contact Formulas'!A455,IF(ISBLANK('Contact Data Entry'!L455),"Date last on school campus/facility is required","OK"),NA()))</f>
        <v>#N/A</v>
      </c>
      <c r="M455" s="42" t="e">
        <f ca="1">IF('Contact Data Entry'!M455&gt;'DO NOT USE_School Picklist'!$C$3,"Last Exposure Date cannot be a future date",IF('DO NOT USE_Contact Formulas'!A455,IF(ISBLANK('Contact Data Entry'!M455),"Last Exposure Date is required","OK"),NA()))</f>
        <v>#N/A</v>
      </c>
      <c r="N455" s="42" t="e">
        <f>IF(AND('DO NOT USE_Contact Formulas'!A455,ISBLANK('Contact Data Entry'!N455)),"Specific Place in the Location is required",IF(ISBLANK('Contact Data Entry'!N455),NA(),"OK"))</f>
        <v>#N/A</v>
      </c>
      <c r="O455" s="41" t="e">
        <f>IF(AND(NOT(ISBLANK('Contact Data Entry'!O455)),ISNA(VLOOKUP('Contact Data Entry'!O455,'DO NOT USE_School Picklist'!$L$3:$L$81,1,FALSE))),"Please select a value from the drop-down menu",IF('DO NOT USE_Contact Formulas'!A455,"OK",NA()))</f>
        <v>#N/A</v>
      </c>
      <c r="P455" s="41" t="e">
        <f>IF(AND(NOT(ISBLANK('Contact Data Entry'!P455)),NOT(ISNUMBER(MATCH("*@*.?*",'Contact Data Entry'!P455,0)))),"Email must be in a valid format",IF('DO NOT USE_Contact Formulas'!A455,"OK",NA()))</f>
        <v>#N/A</v>
      </c>
      <c r="Q455" s="41" t="e">
        <f>IF(LEN('Contact Data Entry'!Q455)&gt;50,"Parent/Guardian Name must be less than 50 characters",IF('DO NOT USE_Contact Formulas'!A455,"OK",NA()))</f>
        <v>#N/A</v>
      </c>
      <c r="R455" s="41" t="e">
        <f>IF(NOT(ISBLANK('Contact Data Entry'!R455)),IF(AND(ISNUMBER('Contact Data Entry'!R455),LEFT('Contact Data Entry'!R455,1)&lt;&gt;"1",LEN('Contact Data Entry'!R455)=10),"OK","Phone number must be valid format"),IF('DO NOT USE_Contact Formulas'!A455,"OK",NA()))</f>
        <v>#N/A</v>
      </c>
      <c r="S455" s="41" t="e">
        <f>IF(AND(NOT(ISBLANK('Contact Data Entry'!S455)),ISNA(VLOOKUP('Contact Data Entry'!S455,'DO NOT USE_School Picklist'!$N$3:$N$63,1,FALSE))),"Please select a value from the drop-down menu",IF('DO NOT USE_Contact Formulas'!A455,"OK",NA()))</f>
        <v>#N/A</v>
      </c>
      <c r="T455" s="41" t="e">
        <f>IF(AND(NOT(ISBLANK('Contact Data Entry'!T455)),ISNA(VLOOKUP('Contact Data Entry'!T455,'DO NOT USE_School Picklist'!$E$3:$E$10,1,FALSE))),"Please select a value from the drop-down menu",IF('DO NOT USE_Contact Formulas'!A455,"OK",NA()))</f>
        <v>#N/A</v>
      </c>
      <c r="U455" s="41" t="e">
        <f>IF(AND(NOT(ISBLANK('Contact Data Entry'!U455)),ISNA(VLOOKUP('Contact Data Entry'!U455,'DO NOT USE_School Picklist'!$F$3:$F$16,1,FALSE))),"Please select a value from the drop-down menu",IF('DO NOT USE_Contact Formulas'!A455,"OK",NA()))</f>
        <v>#N/A</v>
      </c>
      <c r="V455" s="41" t="e">
        <f>IF(LEN('Contact Data Entry'!V455)&gt;100,"Classroom(s) must be less than 100 characters",IF('DO NOT USE_Contact Formulas'!A455,"OK",NA()))</f>
        <v>#N/A</v>
      </c>
      <c r="W455" s="41" t="e">
        <f>IF(AND(NOT(ISBLANK('Contact Data Entry'!W455)),ISNA(VLOOKUP('Contact Data Entry'!W455,'DO NOT USE_School Picklist'!$K$3:$K$6,1,FALSE))),"Please select a value from the drop-down menu",IF('DO NOT USE_Contact Formulas'!A455,"OK",NA()))</f>
        <v>#N/A</v>
      </c>
      <c r="X455" s="41" t="e">
        <f>IF(AND(NOT(ISBLANK('Contact Data Entry'!X455)),ISNA(VLOOKUP('Contact Data Entry'!X455,'DO NOT USE_School Picklist'!$D$3:$D$5,1,FALSE))),"Please select a value from the drop-down menu",IF('DO NOT USE_Contact Formulas'!A455,"OK",NA()))</f>
        <v>#N/A</v>
      </c>
      <c r="Y455" s="41"/>
      <c r="Z455" s="41" t="e">
        <f>IF(AND(NOT(ISBLANK('Contact Data Entry'!Z455)),ISNA(VLOOKUP('Contact Data Entry'!Z455,'DO NOT USE_School Picklist'!$G$3:$G$5,1,FALSE))),"Please select a value from the drop-down menu",IF('DO NOT USE_Contact Formulas'!A455,"OK",NA()))</f>
        <v>#N/A</v>
      </c>
      <c r="AA455" s="41"/>
      <c r="AB455" s="41" t="e">
        <f>IF(AND(NOT(ISBLANK('Contact Data Entry'!AB455)),ISNA(VLOOKUP('Contact Data Entry'!AB455,'DO NOT USE_School Picklist'!$H$3:$H$4,1,FALSE))),"Please select a value from the drop-down menu",IF('DO NOT USE_Contact Formulas'!A455,"OK",NA()))</f>
        <v>#N/A</v>
      </c>
      <c r="AC455" s="41" t="e">
        <f ca="1">IF('Contact Data Entry'!AC455&gt;'DO NOT USE_School Picklist'!$C$3,"Test Date cannot be a future date",IF('DO NOT USE_Contact Formulas'!A455,"OK",NA()))</f>
        <v>#N/A</v>
      </c>
      <c r="AD455" s="41" t="e">
        <f>IF(AND(NOT(ISBLANK('Contact Data Entry'!AD455)),ISNA(VLOOKUP('Contact Data Entry'!AD455,'DO NOT USE_School Picklist'!$Q$3:$Q$8,1,FALSE))),"Please select a value from the drop-down menu",IF('DO NOT USE_Contact Formulas'!A455,"OK",NA()))</f>
        <v>#N/A</v>
      </c>
    </row>
    <row r="456" spans="1:30" x14ac:dyDescent="0.25">
      <c r="A456" s="40" t="e">
        <f>IF('DO NOT USE_Contact Formulas'!A456,IF('DO NOT USE_Contact Formulas'!B456,"Not all required fields are completed","OK"),NA())</f>
        <v>#N/A</v>
      </c>
      <c r="B456" s="41" t="e">
        <f>IF(AND('DO NOT USE_Contact Formulas'!A456,ISBLANK('Contact Data Entry'!B456)),"First Name is required",IF(NOT(ISBLANK('Contact Data Entry'!B456)),"OK",NA()))</f>
        <v>#N/A</v>
      </c>
      <c r="C456" s="41" t="e">
        <f>IF(AND('DO NOT USE_Contact Formulas'!A456,ISBLANK('Contact Data Entry'!C456)),"Last Name is required",IF(NOT(ISBLANK('Contact Data Entry'!C456)),"OK",NA()))</f>
        <v>#N/A</v>
      </c>
      <c r="D456" s="41" t="e">
        <f>IF(AND('DO NOT USE_Contact Formulas'!A456,ISBLANK('Contact Data Entry'!D456)),"Birthdate is required",IF(NOT(ISBLANK('Contact Data Entry'!D456)),"OK",NA()))</f>
        <v>#N/A</v>
      </c>
      <c r="E456" s="41" t="e">
        <f>IF(AND('DO NOT USE_Contact Formulas'!A456,ISBLANK('Contact Data Entry'!E456)),"Mobile Phone is required",IF(NOT(ISBLANK('Contact Data Entry'!E456)),IF(AND(ISNUMBER(VALUE('Contact Data Entry'!E456)),LEFT('Contact Data Entry'!E456,1)&lt;&gt;"1",LEN('Contact Data Entry'!E456)=10),"OK","Phone number must be valid format"),NA()))</f>
        <v>#N/A</v>
      </c>
      <c r="F456" s="41" t="e">
        <f>IF(LEN('Contact Data Entry'!F456)&gt;255,"Home Street Address must be less than 255 characters",IF('DO NOT USE_Contact Formulas'!A456,"OK",NA()))</f>
        <v>#N/A</v>
      </c>
      <c r="G456" s="41" t="e">
        <f>IF(LEN('Contact Data Entry'!G456)&gt;40,"City must be less than 40 characters",IF('DO NOT USE_Contact Formulas'!A456,"OK",NA()))</f>
        <v>#N/A</v>
      </c>
      <c r="H456" s="41" t="e">
        <f>IF(AND(NOT(ISBLANK('Contact Data Entry'!H456)),ISNA(VLOOKUP('Contact Data Entry'!H456,'DO NOT USE_School Picklist'!$P$3:$P$52,1,FALSE))),"Please select a value from the drop-down menu",IF('DO NOT USE_Contact Formulas'!A456,"OK",NA()))</f>
        <v>#N/A</v>
      </c>
      <c r="I456" s="41" t="e">
        <f>IF(AND('DO NOT USE_Contact Formulas'!A456,ISBLANK('Contact Data Entry'!I456)),"Zip is required",IF(ISBLANK('Contact Data Entry'!I456),NA(),"OK"))</f>
        <v>#N/A</v>
      </c>
      <c r="J456" s="41" t="e">
        <f>IF(AND('DO NOT USE_Contact Formulas'!A456,ISBLANK('Contact Data Entry'!J456)),"Student or Staff? is required",IF(ISBLANK('Contact Data Entry'!J456),NA(),IF(ISNA(VLOOKUP('Contact Data Entry'!J456,'DO NOT USE_School Picklist'!$B$3:$B$6,1,FALSE)),"Please select a value from the drop-down menu","OK")))</f>
        <v>#N/A</v>
      </c>
      <c r="K456" s="41" t="e">
        <f>IF(AND('Contact Data Entry'!J456='DO NOT USE_School Picklist'!$B$4,ISBLANK('Contact Data Entry'!K456)),"Occupation/Job Title is required if Student or Staff? is Yes, staff/faculty or volunteer",IF('DO NOT USE_Contact Formulas'!A456,"OK",NA()))</f>
        <v>#N/A</v>
      </c>
      <c r="L456" s="41" t="e">
        <f ca="1">IF('Contact Data Entry'!L456&gt;'DO NOT USE_School Picklist'!$C$3,"Date last on school campus/facility cannot be a future date",IF('DO NOT USE_Contact Formulas'!A456,IF(ISBLANK('Contact Data Entry'!L456),"Date last on school campus/facility is required","OK"),NA()))</f>
        <v>#N/A</v>
      </c>
      <c r="M456" s="42" t="e">
        <f ca="1">IF('Contact Data Entry'!M456&gt;'DO NOT USE_School Picklist'!$C$3,"Last Exposure Date cannot be a future date",IF('DO NOT USE_Contact Formulas'!A456,IF(ISBLANK('Contact Data Entry'!M456),"Last Exposure Date is required","OK"),NA()))</f>
        <v>#N/A</v>
      </c>
      <c r="N456" s="42" t="e">
        <f>IF(AND('DO NOT USE_Contact Formulas'!A456,ISBLANK('Contact Data Entry'!N456)),"Specific Place in the Location is required",IF(ISBLANK('Contact Data Entry'!N456),NA(),"OK"))</f>
        <v>#N/A</v>
      </c>
      <c r="O456" s="41" t="e">
        <f>IF(AND(NOT(ISBLANK('Contact Data Entry'!O456)),ISNA(VLOOKUP('Contact Data Entry'!O456,'DO NOT USE_School Picklist'!$L$3:$L$81,1,FALSE))),"Please select a value from the drop-down menu",IF('DO NOT USE_Contact Formulas'!A456,"OK",NA()))</f>
        <v>#N/A</v>
      </c>
      <c r="P456" s="41" t="e">
        <f>IF(AND(NOT(ISBLANK('Contact Data Entry'!P456)),NOT(ISNUMBER(MATCH("*@*.?*",'Contact Data Entry'!P456,0)))),"Email must be in a valid format",IF('DO NOT USE_Contact Formulas'!A456,"OK",NA()))</f>
        <v>#N/A</v>
      </c>
      <c r="Q456" s="41" t="e">
        <f>IF(LEN('Contact Data Entry'!Q456)&gt;50,"Parent/Guardian Name must be less than 50 characters",IF('DO NOT USE_Contact Formulas'!A456,"OK",NA()))</f>
        <v>#N/A</v>
      </c>
      <c r="R456" s="41" t="e">
        <f>IF(NOT(ISBLANK('Contact Data Entry'!R456)),IF(AND(ISNUMBER('Contact Data Entry'!R456),LEFT('Contact Data Entry'!R456,1)&lt;&gt;"1",LEN('Contact Data Entry'!R456)=10),"OK","Phone number must be valid format"),IF('DO NOT USE_Contact Formulas'!A456,"OK",NA()))</f>
        <v>#N/A</v>
      </c>
      <c r="S456" s="41" t="e">
        <f>IF(AND(NOT(ISBLANK('Contact Data Entry'!S456)),ISNA(VLOOKUP('Contact Data Entry'!S456,'DO NOT USE_School Picklist'!$N$3:$N$63,1,FALSE))),"Please select a value from the drop-down menu",IF('DO NOT USE_Contact Formulas'!A456,"OK",NA()))</f>
        <v>#N/A</v>
      </c>
      <c r="T456" s="41" t="e">
        <f>IF(AND(NOT(ISBLANK('Contact Data Entry'!T456)),ISNA(VLOOKUP('Contact Data Entry'!T456,'DO NOT USE_School Picklist'!$E$3:$E$10,1,FALSE))),"Please select a value from the drop-down menu",IF('DO NOT USE_Contact Formulas'!A456,"OK",NA()))</f>
        <v>#N/A</v>
      </c>
      <c r="U456" s="41" t="e">
        <f>IF(AND(NOT(ISBLANK('Contact Data Entry'!U456)),ISNA(VLOOKUP('Contact Data Entry'!U456,'DO NOT USE_School Picklist'!$F$3:$F$16,1,FALSE))),"Please select a value from the drop-down menu",IF('DO NOT USE_Contact Formulas'!A456,"OK",NA()))</f>
        <v>#N/A</v>
      </c>
      <c r="V456" s="41" t="e">
        <f>IF(LEN('Contact Data Entry'!V456)&gt;100,"Classroom(s) must be less than 100 characters",IF('DO NOT USE_Contact Formulas'!A456,"OK",NA()))</f>
        <v>#N/A</v>
      </c>
      <c r="W456" s="41" t="e">
        <f>IF(AND(NOT(ISBLANK('Contact Data Entry'!W456)),ISNA(VLOOKUP('Contact Data Entry'!W456,'DO NOT USE_School Picklist'!$K$3:$K$6,1,FALSE))),"Please select a value from the drop-down menu",IF('DO NOT USE_Contact Formulas'!A456,"OK",NA()))</f>
        <v>#N/A</v>
      </c>
      <c r="X456" s="41" t="e">
        <f>IF(AND(NOT(ISBLANK('Contact Data Entry'!X456)),ISNA(VLOOKUP('Contact Data Entry'!X456,'DO NOT USE_School Picklist'!$D$3:$D$5,1,FALSE))),"Please select a value from the drop-down menu",IF('DO NOT USE_Contact Formulas'!A456,"OK",NA()))</f>
        <v>#N/A</v>
      </c>
      <c r="Y456" s="41"/>
      <c r="Z456" s="41" t="e">
        <f>IF(AND(NOT(ISBLANK('Contact Data Entry'!Z456)),ISNA(VLOOKUP('Contact Data Entry'!Z456,'DO NOT USE_School Picklist'!$G$3:$G$5,1,FALSE))),"Please select a value from the drop-down menu",IF('DO NOT USE_Contact Formulas'!A456,"OK",NA()))</f>
        <v>#N/A</v>
      </c>
      <c r="AA456" s="41"/>
      <c r="AB456" s="41" t="e">
        <f>IF(AND(NOT(ISBLANK('Contact Data Entry'!AB456)),ISNA(VLOOKUP('Contact Data Entry'!AB456,'DO NOT USE_School Picklist'!$H$3:$H$4,1,FALSE))),"Please select a value from the drop-down menu",IF('DO NOT USE_Contact Formulas'!A456,"OK",NA()))</f>
        <v>#N/A</v>
      </c>
      <c r="AC456" s="41" t="e">
        <f ca="1">IF('Contact Data Entry'!AC456&gt;'DO NOT USE_School Picklist'!$C$3,"Test Date cannot be a future date",IF('DO NOT USE_Contact Formulas'!A456,"OK",NA()))</f>
        <v>#N/A</v>
      </c>
      <c r="AD456" s="41" t="e">
        <f>IF(AND(NOT(ISBLANK('Contact Data Entry'!AD456)),ISNA(VLOOKUP('Contact Data Entry'!AD456,'DO NOT USE_School Picklist'!$Q$3:$Q$8,1,FALSE))),"Please select a value from the drop-down menu",IF('DO NOT USE_Contact Formulas'!A456,"OK",NA()))</f>
        <v>#N/A</v>
      </c>
    </row>
    <row r="457" spans="1:30" x14ac:dyDescent="0.25">
      <c r="A457" s="40" t="e">
        <f>IF('DO NOT USE_Contact Formulas'!A457,IF('DO NOT USE_Contact Formulas'!B457,"Not all required fields are completed","OK"),NA())</f>
        <v>#N/A</v>
      </c>
      <c r="B457" s="41" t="e">
        <f>IF(AND('DO NOT USE_Contact Formulas'!A457,ISBLANK('Contact Data Entry'!B457)),"First Name is required",IF(NOT(ISBLANK('Contact Data Entry'!B457)),"OK",NA()))</f>
        <v>#N/A</v>
      </c>
      <c r="C457" s="41" t="e">
        <f>IF(AND('DO NOT USE_Contact Formulas'!A457,ISBLANK('Contact Data Entry'!C457)),"Last Name is required",IF(NOT(ISBLANK('Contact Data Entry'!C457)),"OK",NA()))</f>
        <v>#N/A</v>
      </c>
      <c r="D457" s="41" t="e">
        <f>IF(AND('DO NOT USE_Contact Formulas'!A457,ISBLANK('Contact Data Entry'!D457)),"Birthdate is required",IF(NOT(ISBLANK('Contact Data Entry'!D457)),"OK",NA()))</f>
        <v>#N/A</v>
      </c>
      <c r="E457" s="41" t="e">
        <f>IF(AND('DO NOT USE_Contact Formulas'!A457,ISBLANK('Contact Data Entry'!E457)),"Mobile Phone is required",IF(NOT(ISBLANK('Contact Data Entry'!E457)),IF(AND(ISNUMBER(VALUE('Contact Data Entry'!E457)),LEFT('Contact Data Entry'!E457,1)&lt;&gt;"1",LEN('Contact Data Entry'!E457)=10),"OK","Phone number must be valid format"),NA()))</f>
        <v>#N/A</v>
      </c>
      <c r="F457" s="41" t="e">
        <f>IF(LEN('Contact Data Entry'!F457)&gt;255,"Home Street Address must be less than 255 characters",IF('DO NOT USE_Contact Formulas'!A457,"OK",NA()))</f>
        <v>#N/A</v>
      </c>
      <c r="G457" s="41" t="e">
        <f>IF(LEN('Contact Data Entry'!G457)&gt;40,"City must be less than 40 characters",IF('DO NOT USE_Contact Formulas'!A457,"OK",NA()))</f>
        <v>#N/A</v>
      </c>
      <c r="H457" s="41" t="e">
        <f>IF(AND(NOT(ISBLANK('Contact Data Entry'!H457)),ISNA(VLOOKUP('Contact Data Entry'!H457,'DO NOT USE_School Picklist'!$P$3:$P$52,1,FALSE))),"Please select a value from the drop-down menu",IF('DO NOT USE_Contact Formulas'!A457,"OK",NA()))</f>
        <v>#N/A</v>
      </c>
      <c r="I457" s="41" t="e">
        <f>IF(AND('DO NOT USE_Contact Formulas'!A457,ISBLANK('Contact Data Entry'!I457)),"Zip is required",IF(ISBLANK('Contact Data Entry'!I457),NA(),"OK"))</f>
        <v>#N/A</v>
      </c>
      <c r="J457" s="41" t="e">
        <f>IF(AND('DO NOT USE_Contact Formulas'!A457,ISBLANK('Contact Data Entry'!J457)),"Student or Staff? is required",IF(ISBLANK('Contact Data Entry'!J457),NA(),IF(ISNA(VLOOKUP('Contact Data Entry'!J457,'DO NOT USE_School Picklist'!$B$3:$B$6,1,FALSE)),"Please select a value from the drop-down menu","OK")))</f>
        <v>#N/A</v>
      </c>
      <c r="K457" s="41" t="e">
        <f>IF(AND('Contact Data Entry'!J457='DO NOT USE_School Picklist'!$B$4,ISBLANK('Contact Data Entry'!K457)),"Occupation/Job Title is required if Student or Staff? is Yes, staff/faculty or volunteer",IF('DO NOT USE_Contact Formulas'!A457,"OK",NA()))</f>
        <v>#N/A</v>
      </c>
      <c r="L457" s="41" t="e">
        <f ca="1">IF('Contact Data Entry'!L457&gt;'DO NOT USE_School Picklist'!$C$3,"Date last on school campus/facility cannot be a future date",IF('DO NOT USE_Contact Formulas'!A457,IF(ISBLANK('Contact Data Entry'!L457),"Date last on school campus/facility is required","OK"),NA()))</f>
        <v>#N/A</v>
      </c>
      <c r="M457" s="42" t="e">
        <f ca="1">IF('Contact Data Entry'!M457&gt;'DO NOT USE_School Picklist'!$C$3,"Last Exposure Date cannot be a future date",IF('DO NOT USE_Contact Formulas'!A457,IF(ISBLANK('Contact Data Entry'!M457),"Last Exposure Date is required","OK"),NA()))</f>
        <v>#N/A</v>
      </c>
      <c r="N457" s="42" t="e">
        <f>IF(AND('DO NOT USE_Contact Formulas'!A457,ISBLANK('Contact Data Entry'!N457)),"Specific Place in the Location is required",IF(ISBLANK('Contact Data Entry'!N457),NA(),"OK"))</f>
        <v>#N/A</v>
      </c>
      <c r="O457" s="41" t="e">
        <f>IF(AND(NOT(ISBLANK('Contact Data Entry'!O457)),ISNA(VLOOKUP('Contact Data Entry'!O457,'DO NOT USE_School Picklist'!$L$3:$L$81,1,FALSE))),"Please select a value from the drop-down menu",IF('DO NOT USE_Contact Formulas'!A457,"OK",NA()))</f>
        <v>#N/A</v>
      </c>
      <c r="P457" s="41" t="e">
        <f>IF(AND(NOT(ISBLANK('Contact Data Entry'!P457)),NOT(ISNUMBER(MATCH("*@*.?*",'Contact Data Entry'!P457,0)))),"Email must be in a valid format",IF('DO NOT USE_Contact Formulas'!A457,"OK",NA()))</f>
        <v>#N/A</v>
      </c>
      <c r="Q457" s="41" t="e">
        <f>IF(LEN('Contact Data Entry'!Q457)&gt;50,"Parent/Guardian Name must be less than 50 characters",IF('DO NOT USE_Contact Formulas'!A457,"OK",NA()))</f>
        <v>#N/A</v>
      </c>
      <c r="R457" s="41" t="e">
        <f>IF(NOT(ISBLANK('Contact Data Entry'!R457)),IF(AND(ISNUMBER('Contact Data Entry'!R457),LEFT('Contact Data Entry'!R457,1)&lt;&gt;"1",LEN('Contact Data Entry'!R457)=10),"OK","Phone number must be valid format"),IF('DO NOT USE_Contact Formulas'!A457,"OK",NA()))</f>
        <v>#N/A</v>
      </c>
      <c r="S457" s="41" t="e">
        <f>IF(AND(NOT(ISBLANK('Contact Data Entry'!S457)),ISNA(VLOOKUP('Contact Data Entry'!S457,'DO NOT USE_School Picklist'!$N$3:$N$63,1,FALSE))),"Please select a value from the drop-down menu",IF('DO NOT USE_Contact Formulas'!A457,"OK",NA()))</f>
        <v>#N/A</v>
      </c>
      <c r="T457" s="41" t="e">
        <f>IF(AND(NOT(ISBLANK('Contact Data Entry'!T457)),ISNA(VLOOKUP('Contact Data Entry'!T457,'DO NOT USE_School Picklist'!$E$3:$E$10,1,FALSE))),"Please select a value from the drop-down menu",IF('DO NOT USE_Contact Formulas'!A457,"OK",NA()))</f>
        <v>#N/A</v>
      </c>
      <c r="U457" s="41" t="e">
        <f>IF(AND(NOT(ISBLANK('Contact Data Entry'!U457)),ISNA(VLOOKUP('Contact Data Entry'!U457,'DO NOT USE_School Picklist'!$F$3:$F$16,1,FALSE))),"Please select a value from the drop-down menu",IF('DO NOT USE_Contact Formulas'!A457,"OK",NA()))</f>
        <v>#N/A</v>
      </c>
      <c r="V457" s="41" t="e">
        <f>IF(LEN('Contact Data Entry'!V457)&gt;100,"Classroom(s) must be less than 100 characters",IF('DO NOT USE_Contact Formulas'!A457,"OK",NA()))</f>
        <v>#N/A</v>
      </c>
      <c r="W457" s="41" t="e">
        <f>IF(AND(NOT(ISBLANK('Contact Data Entry'!W457)),ISNA(VLOOKUP('Contact Data Entry'!W457,'DO NOT USE_School Picklist'!$K$3:$K$6,1,FALSE))),"Please select a value from the drop-down menu",IF('DO NOT USE_Contact Formulas'!A457,"OK",NA()))</f>
        <v>#N/A</v>
      </c>
      <c r="X457" s="41" t="e">
        <f>IF(AND(NOT(ISBLANK('Contact Data Entry'!X457)),ISNA(VLOOKUP('Contact Data Entry'!X457,'DO NOT USE_School Picklist'!$D$3:$D$5,1,FALSE))),"Please select a value from the drop-down menu",IF('DO NOT USE_Contact Formulas'!A457,"OK",NA()))</f>
        <v>#N/A</v>
      </c>
      <c r="Y457" s="41"/>
      <c r="Z457" s="41" t="e">
        <f>IF(AND(NOT(ISBLANK('Contact Data Entry'!Z457)),ISNA(VLOOKUP('Contact Data Entry'!Z457,'DO NOT USE_School Picklist'!$G$3:$G$5,1,FALSE))),"Please select a value from the drop-down menu",IF('DO NOT USE_Contact Formulas'!A457,"OK",NA()))</f>
        <v>#N/A</v>
      </c>
      <c r="AA457" s="41"/>
      <c r="AB457" s="41" t="e">
        <f>IF(AND(NOT(ISBLANK('Contact Data Entry'!AB457)),ISNA(VLOOKUP('Contact Data Entry'!AB457,'DO NOT USE_School Picklist'!$H$3:$H$4,1,FALSE))),"Please select a value from the drop-down menu",IF('DO NOT USE_Contact Formulas'!A457,"OK",NA()))</f>
        <v>#N/A</v>
      </c>
      <c r="AC457" s="41" t="e">
        <f ca="1">IF('Contact Data Entry'!AC457&gt;'DO NOT USE_School Picklist'!$C$3,"Test Date cannot be a future date",IF('DO NOT USE_Contact Formulas'!A457,"OK",NA()))</f>
        <v>#N/A</v>
      </c>
      <c r="AD457" s="41" t="e">
        <f>IF(AND(NOT(ISBLANK('Contact Data Entry'!AD457)),ISNA(VLOOKUP('Contact Data Entry'!AD457,'DO NOT USE_School Picklist'!$Q$3:$Q$8,1,FALSE))),"Please select a value from the drop-down menu",IF('DO NOT USE_Contact Formulas'!A457,"OK",NA()))</f>
        <v>#N/A</v>
      </c>
    </row>
    <row r="458" spans="1:30" x14ac:dyDescent="0.25">
      <c r="A458" s="40" t="e">
        <f>IF('DO NOT USE_Contact Formulas'!A458,IF('DO NOT USE_Contact Formulas'!B458,"Not all required fields are completed","OK"),NA())</f>
        <v>#N/A</v>
      </c>
      <c r="B458" s="41" t="e">
        <f>IF(AND('DO NOT USE_Contact Formulas'!A458,ISBLANK('Contact Data Entry'!B458)),"First Name is required",IF(NOT(ISBLANK('Contact Data Entry'!B458)),"OK",NA()))</f>
        <v>#N/A</v>
      </c>
      <c r="C458" s="41" t="e">
        <f>IF(AND('DO NOT USE_Contact Formulas'!A458,ISBLANK('Contact Data Entry'!C458)),"Last Name is required",IF(NOT(ISBLANK('Contact Data Entry'!C458)),"OK",NA()))</f>
        <v>#N/A</v>
      </c>
      <c r="D458" s="41" t="e">
        <f>IF(AND('DO NOT USE_Contact Formulas'!A458,ISBLANK('Contact Data Entry'!D458)),"Birthdate is required",IF(NOT(ISBLANK('Contact Data Entry'!D458)),"OK",NA()))</f>
        <v>#N/A</v>
      </c>
      <c r="E458" s="41" t="e">
        <f>IF(AND('DO NOT USE_Contact Formulas'!A458,ISBLANK('Contact Data Entry'!E458)),"Mobile Phone is required",IF(NOT(ISBLANK('Contact Data Entry'!E458)),IF(AND(ISNUMBER(VALUE('Contact Data Entry'!E458)),LEFT('Contact Data Entry'!E458,1)&lt;&gt;"1",LEN('Contact Data Entry'!E458)=10),"OK","Phone number must be valid format"),NA()))</f>
        <v>#N/A</v>
      </c>
      <c r="F458" s="41" t="e">
        <f>IF(LEN('Contact Data Entry'!F458)&gt;255,"Home Street Address must be less than 255 characters",IF('DO NOT USE_Contact Formulas'!A458,"OK",NA()))</f>
        <v>#N/A</v>
      </c>
      <c r="G458" s="41" t="e">
        <f>IF(LEN('Contact Data Entry'!G458)&gt;40,"City must be less than 40 characters",IF('DO NOT USE_Contact Formulas'!A458,"OK",NA()))</f>
        <v>#N/A</v>
      </c>
      <c r="H458" s="41" t="e">
        <f>IF(AND(NOT(ISBLANK('Contact Data Entry'!H458)),ISNA(VLOOKUP('Contact Data Entry'!H458,'DO NOT USE_School Picklist'!$P$3:$P$52,1,FALSE))),"Please select a value from the drop-down menu",IF('DO NOT USE_Contact Formulas'!A458,"OK",NA()))</f>
        <v>#N/A</v>
      </c>
      <c r="I458" s="41" t="e">
        <f>IF(AND('DO NOT USE_Contact Formulas'!A458,ISBLANK('Contact Data Entry'!I458)),"Zip is required",IF(ISBLANK('Contact Data Entry'!I458),NA(),"OK"))</f>
        <v>#N/A</v>
      </c>
      <c r="J458" s="41" t="e">
        <f>IF(AND('DO NOT USE_Contact Formulas'!A458,ISBLANK('Contact Data Entry'!J458)),"Student or Staff? is required",IF(ISBLANK('Contact Data Entry'!J458),NA(),IF(ISNA(VLOOKUP('Contact Data Entry'!J458,'DO NOT USE_School Picklist'!$B$3:$B$6,1,FALSE)),"Please select a value from the drop-down menu","OK")))</f>
        <v>#N/A</v>
      </c>
      <c r="K458" s="41" t="e">
        <f>IF(AND('Contact Data Entry'!J458='DO NOT USE_School Picklist'!$B$4,ISBLANK('Contact Data Entry'!K458)),"Occupation/Job Title is required if Student or Staff? is Yes, staff/faculty or volunteer",IF('DO NOT USE_Contact Formulas'!A458,"OK",NA()))</f>
        <v>#N/A</v>
      </c>
      <c r="L458" s="41" t="e">
        <f ca="1">IF('Contact Data Entry'!L458&gt;'DO NOT USE_School Picklist'!$C$3,"Date last on school campus/facility cannot be a future date",IF('DO NOT USE_Contact Formulas'!A458,IF(ISBLANK('Contact Data Entry'!L458),"Date last on school campus/facility is required","OK"),NA()))</f>
        <v>#N/A</v>
      </c>
      <c r="M458" s="42" t="e">
        <f ca="1">IF('Contact Data Entry'!M458&gt;'DO NOT USE_School Picklist'!$C$3,"Last Exposure Date cannot be a future date",IF('DO NOT USE_Contact Formulas'!A458,IF(ISBLANK('Contact Data Entry'!M458),"Last Exposure Date is required","OK"),NA()))</f>
        <v>#N/A</v>
      </c>
      <c r="N458" s="42" t="e">
        <f>IF(AND('DO NOT USE_Contact Formulas'!A458,ISBLANK('Contact Data Entry'!N458)),"Specific Place in the Location is required",IF(ISBLANK('Contact Data Entry'!N458),NA(),"OK"))</f>
        <v>#N/A</v>
      </c>
      <c r="O458" s="41" t="e">
        <f>IF(AND(NOT(ISBLANK('Contact Data Entry'!O458)),ISNA(VLOOKUP('Contact Data Entry'!O458,'DO NOT USE_School Picklist'!$L$3:$L$81,1,FALSE))),"Please select a value from the drop-down menu",IF('DO NOT USE_Contact Formulas'!A458,"OK",NA()))</f>
        <v>#N/A</v>
      </c>
      <c r="P458" s="41" t="e">
        <f>IF(AND(NOT(ISBLANK('Contact Data Entry'!P458)),NOT(ISNUMBER(MATCH("*@*.?*",'Contact Data Entry'!P458,0)))),"Email must be in a valid format",IF('DO NOT USE_Contact Formulas'!A458,"OK",NA()))</f>
        <v>#N/A</v>
      </c>
      <c r="Q458" s="41" t="e">
        <f>IF(LEN('Contact Data Entry'!Q458)&gt;50,"Parent/Guardian Name must be less than 50 characters",IF('DO NOT USE_Contact Formulas'!A458,"OK",NA()))</f>
        <v>#N/A</v>
      </c>
      <c r="R458" s="41" t="e">
        <f>IF(NOT(ISBLANK('Contact Data Entry'!R458)),IF(AND(ISNUMBER('Contact Data Entry'!R458),LEFT('Contact Data Entry'!R458,1)&lt;&gt;"1",LEN('Contact Data Entry'!R458)=10),"OK","Phone number must be valid format"),IF('DO NOT USE_Contact Formulas'!A458,"OK",NA()))</f>
        <v>#N/A</v>
      </c>
      <c r="S458" s="41" t="e">
        <f>IF(AND(NOT(ISBLANK('Contact Data Entry'!S458)),ISNA(VLOOKUP('Contact Data Entry'!S458,'DO NOT USE_School Picklist'!$N$3:$N$63,1,FALSE))),"Please select a value from the drop-down menu",IF('DO NOT USE_Contact Formulas'!A458,"OK",NA()))</f>
        <v>#N/A</v>
      </c>
      <c r="T458" s="41" t="e">
        <f>IF(AND(NOT(ISBLANK('Contact Data Entry'!T458)),ISNA(VLOOKUP('Contact Data Entry'!T458,'DO NOT USE_School Picklist'!$E$3:$E$10,1,FALSE))),"Please select a value from the drop-down menu",IF('DO NOT USE_Contact Formulas'!A458,"OK",NA()))</f>
        <v>#N/A</v>
      </c>
      <c r="U458" s="41" t="e">
        <f>IF(AND(NOT(ISBLANK('Contact Data Entry'!U458)),ISNA(VLOOKUP('Contact Data Entry'!U458,'DO NOT USE_School Picklist'!$F$3:$F$16,1,FALSE))),"Please select a value from the drop-down menu",IF('DO NOT USE_Contact Formulas'!A458,"OK",NA()))</f>
        <v>#N/A</v>
      </c>
      <c r="V458" s="41" t="e">
        <f>IF(LEN('Contact Data Entry'!V458)&gt;100,"Classroom(s) must be less than 100 characters",IF('DO NOT USE_Contact Formulas'!A458,"OK",NA()))</f>
        <v>#N/A</v>
      </c>
      <c r="W458" s="41" t="e">
        <f>IF(AND(NOT(ISBLANK('Contact Data Entry'!W458)),ISNA(VLOOKUP('Contact Data Entry'!W458,'DO NOT USE_School Picklist'!$K$3:$K$6,1,FALSE))),"Please select a value from the drop-down menu",IF('DO NOT USE_Contact Formulas'!A458,"OK",NA()))</f>
        <v>#N/A</v>
      </c>
      <c r="X458" s="41" t="e">
        <f>IF(AND(NOT(ISBLANK('Contact Data Entry'!X458)),ISNA(VLOOKUP('Contact Data Entry'!X458,'DO NOT USE_School Picklist'!$D$3:$D$5,1,FALSE))),"Please select a value from the drop-down menu",IF('DO NOT USE_Contact Formulas'!A458,"OK",NA()))</f>
        <v>#N/A</v>
      </c>
      <c r="Y458" s="41"/>
      <c r="Z458" s="41" t="e">
        <f>IF(AND(NOT(ISBLANK('Contact Data Entry'!Z458)),ISNA(VLOOKUP('Contact Data Entry'!Z458,'DO NOT USE_School Picklist'!$G$3:$G$5,1,FALSE))),"Please select a value from the drop-down menu",IF('DO NOT USE_Contact Formulas'!A458,"OK",NA()))</f>
        <v>#N/A</v>
      </c>
      <c r="AA458" s="41"/>
      <c r="AB458" s="41" t="e">
        <f>IF(AND(NOT(ISBLANK('Contact Data Entry'!AB458)),ISNA(VLOOKUP('Contact Data Entry'!AB458,'DO NOT USE_School Picklist'!$H$3:$H$4,1,FALSE))),"Please select a value from the drop-down menu",IF('DO NOT USE_Contact Formulas'!A458,"OK",NA()))</f>
        <v>#N/A</v>
      </c>
      <c r="AC458" s="41" t="e">
        <f ca="1">IF('Contact Data Entry'!AC458&gt;'DO NOT USE_School Picklist'!$C$3,"Test Date cannot be a future date",IF('DO NOT USE_Contact Formulas'!A458,"OK",NA()))</f>
        <v>#N/A</v>
      </c>
      <c r="AD458" s="41" t="e">
        <f>IF(AND(NOT(ISBLANK('Contact Data Entry'!AD458)),ISNA(VLOOKUP('Contact Data Entry'!AD458,'DO NOT USE_School Picklist'!$Q$3:$Q$8,1,FALSE))),"Please select a value from the drop-down menu",IF('DO NOT USE_Contact Formulas'!A458,"OK",NA()))</f>
        <v>#N/A</v>
      </c>
    </row>
    <row r="459" spans="1:30" x14ac:dyDescent="0.25">
      <c r="A459" s="40" t="e">
        <f>IF('DO NOT USE_Contact Formulas'!A459,IF('DO NOT USE_Contact Formulas'!B459,"Not all required fields are completed","OK"),NA())</f>
        <v>#N/A</v>
      </c>
      <c r="B459" s="41" t="e">
        <f>IF(AND('DO NOT USE_Contact Formulas'!A459,ISBLANK('Contact Data Entry'!B459)),"First Name is required",IF(NOT(ISBLANK('Contact Data Entry'!B459)),"OK",NA()))</f>
        <v>#N/A</v>
      </c>
      <c r="C459" s="41" t="e">
        <f>IF(AND('DO NOT USE_Contact Formulas'!A459,ISBLANK('Contact Data Entry'!C459)),"Last Name is required",IF(NOT(ISBLANK('Contact Data Entry'!C459)),"OK",NA()))</f>
        <v>#N/A</v>
      </c>
      <c r="D459" s="41" t="e">
        <f>IF(AND('DO NOT USE_Contact Formulas'!A459,ISBLANK('Contact Data Entry'!D459)),"Birthdate is required",IF(NOT(ISBLANK('Contact Data Entry'!D459)),"OK",NA()))</f>
        <v>#N/A</v>
      </c>
      <c r="E459" s="41" t="e">
        <f>IF(AND('DO NOT USE_Contact Formulas'!A459,ISBLANK('Contact Data Entry'!E459)),"Mobile Phone is required",IF(NOT(ISBLANK('Contact Data Entry'!E459)),IF(AND(ISNUMBER(VALUE('Contact Data Entry'!E459)),LEFT('Contact Data Entry'!E459,1)&lt;&gt;"1",LEN('Contact Data Entry'!E459)=10),"OK","Phone number must be valid format"),NA()))</f>
        <v>#N/A</v>
      </c>
      <c r="F459" s="41" t="e">
        <f>IF(LEN('Contact Data Entry'!F459)&gt;255,"Home Street Address must be less than 255 characters",IF('DO NOT USE_Contact Formulas'!A459,"OK",NA()))</f>
        <v>#N/A</v>
      </c>
      <c r="G459" s="41" t="e">
        <f>IF(LEN('Contact Data Entry'!G459)&gt;40,"City must be less than 40 characters",IF('DO NOT USE_Contact Formulas'!A459,"OK",NA()))</f>
        <v>#N/A</v>
      </c>
      <c r="H459" s="41" t="e">
        <f>IF(AND(NOT(ISBLANK('Contact Data Entry'!H459)),ISNA(VLOOKUP('Contact Data Entry'!H459,'DO NOT USE_School Picklist'!$P$3:$P$52,1,FALSE))),"Please select a value from the drop-down menu",IF('DO NOT USE_Contact Formulas'!A459,"OK",NA()))</f>
        <v>#N/A</v>
      </c>
      <c r="I459" s="41" t="e">
        <f>IF(AND('DO NOT USE_Contact Formulas'!A459,ISBLANK('Contact Data Entry'!I459)),"Zip is required",IF(ISBLANK('Contact Data Entry'!I459),NA(),"OK"))</f>
        <v>#N/A</v>
      </c>
      <c r="J459" s="41" t="e">
        <f>IF(AND('DO NOT USE_Contact Formulas'!A459,ISBLANK('Contact Data Entry'!J459)),"Student or Staff? is required",IF(ISBLANK('Contact Data Entry'!J459),NA(),IF(ISNA(VLOOKUP('Contact Data Entry'!J459,'DO NOT USE_School Picklist'!$B$3:$B$6,1,FALSE)),"Please select a value from the drop-down menu","OK")))</f>
        <v>#N/A</v>
      </c>
      <c r="K459" s="41" t="e">
        <f>IF(AND('Contact Data Entry'!J459='DO NOT USE_School Picklist'!$B$4,ISBLANK('Contact Data Entry'!K459)),"Occupation/Job Title is required if Student or Staff? is Yes, staff/faculty or volunteer",IF('DO NOT USE_Contact Formulas'!A459,"OK",NA()))</f>
        <v>#N/A</v>
      </c>
      <c r="L459" s="41" t="e">
        <f ca="1">IF('Contact Data Entry'!L459&gt;'DO NOT USE_School Picklist'!$C$3,"Date last on school campus/facility cannot be a future date",IF('DO NOT USE_Contact Formulas'!A459,IF(ISBLANK('Contact Data Entry'!L459),"Date last on school campus/facility is required","OK"),NA()))</f>
        <v>#N/A</v>
      </c>
      <c r="M459" s="42" t="e">
        <f ca="1">IF('Contact Data Entry'!M459&gt;'DO NOT USE_School Picklist'!$C$3,"Last Exposure Date cannot be a future date",IF('DO NOT USE_Contact Formulas'!A459,IF(ISBLANK('Contact Data Entry'!M459),"Last Exposure Date is required","OK"),NA()))</f>
        <v>#N/A</v>
      </c>
      <c r="N459" s="42" t="e">
        <f>IF(AND('DO NOT USE_Contact Formulas'!A459,ISBLANK('Contact Data Entry'!N459)),"Specific Place in the Location is required",IF(ISBLANK('Contact Data Entry'!N459),NA(),"OK"))</f>
        <v>#N/A</v>
      </c>
      <c r="O459" s="41" t="e">
        <f>IF(AND(NOT(ISBLANK('Contact Data Entry'!O459)),ISNA(VLOOKUP('Contact Data Entry'!O459,'DO NOT USE_School Picklist'!$L$3:$L$81,1,FALSE))),"Please select a value from the drop-down menu",IF('DO NOT USE_Contact Formulas'!A459,"OK",NA()))</f>
        <v>#N/A</v>
      </c>
      <c r="P459" s="41" t="e">
        <f>IF(AND(NOT(ISBLANK('Contact Data Entry'!P459)),NOT(ISNUMBER(MATCH("*@*.?*",'Contact Data Entry'!P459,0)))),"Email must be in a valid format",IF('DO NOT USE_Contact Formulas'!A459,"OK",NA()))</f>
        <v>#N/A</v>
      </c>
      <c r="Q459" s="41" t="e">
        <f>IF(LEN('Contact Data Entry'!Q459)&gt;50,"Parent/Guardian Name must be less than 50 characters",IF('DO NOT USE_Contact Formulas'!A459,"OK",NA()))</f>
        <v>#N/A</v>
      </c>
      <c r="R459" s="41" t="e">
        <f>IF(NOT(ISBLANK('Contact Data Entry'!R459)),IF(AND(ISNUMBER('Contact Data Entry'!R459),LEFT('Contact Data Entry'!R459,1)&lt;&gt;"1",LEN('Contact Data Entry'!R459)=10),"OK","Phone number must be valid format"),IF('DO NOT USE_Contact Formulas'!A459,"OK",NA()))</f>
        <v>#N/A</v>
      </c>
      <c r="S459" s="41" t="e">
        <f>IF(AND(NOT(ISBLANK('Contact Data Entry'!S459)),ISNA(VLOOKUP('Contact Data Entry'!S459,'DO NOT USE_School Picklist'!$N$3:$N$63,1,FALSE))),"Please select a value from the drop-down menu",IF('DO NOT USE_Contact Formulas'!A459,"OK",NA()))</f>
        <v>#N/A</v>
      </c>
      <c r="T459" s="41" t="e">
        <f>IF(AND(NOT(ISBLANK('Contact Data Entry'!T459)),ISNA(VLOOKUP('Contact Data Entry'!T459,'DO NOT USE_School Picklist'!$E$3:$E$10,1,FALSE))),"Please select a value from the drop-down menu",IF('DO NOT USE_Contact Formulas'!A459,"OK",NA()))</f>
        <v>#N/A</v>
      </c>
      <c r="U459" s="41" t="e">
        <f>IF(AND(NOT(ISBLANK('Contact Data Entry'!U459)),ISNA(VLOOKUP('Contact Data Entry'!U459,'DO NOT USE_School Picklist'!$F$3:$F$16,1,FALSE))),"Please select a value from the drop-down menu",IF('DO NOT USE_Contact Formulas'!A459,"OK",NA()))</f>
        <v>#N/A</v>
      </c>
      <c r="V459" s="41" t="e">
        <f>IF(LEN('Contact Data Entry'!V459)&gt;100,"Classroom(s) must be less than 100 characters",IF('DO NOT USE_Contact Formulas'!A459,"OK",NA()))</f>
        <v>#N/A</v>
      </c>
      <c r="W459" s="41" t="e">
        <f>IF(AND(NOT(ISBLANK('Contact Data Entry'!W459)),ISNA(VLOOKUP('Contact Data Entry'!W459,'DO NOT USE_School Picklist'!$K$3:$K$6,1,FALSE))),"Please select a value from the drop-down menu",IF('DO NOT USE_Contact Formulas'!A459,"OK",NA()))</f>
        <v>#N/A</v>
      </c>
      <c r="X459" s="41" t="e">
        <f>IF(AND(NOT(ISBLANK('Contact Data Entry'!X459)),ISNA(VLOOKUP('Contact Data Entry'!X459,'DO NOT USE_School Picklist'!$D$3:$D$5,1,FALSE))),"Please select a value from the drop-down menu",IF('DO NOT USE_Contact Formulas'!A459,"OK",NA()))</f>
        <v>#N/A</v>
      </c>
      <c r="Y459" s="41"/>
      <c r="Z459" s="41" t="e">
        <f>IF(AND(NOT(ISBLANK('Contact Data Entry'!Z459)),ISNA(VLOOKUP('Contact Data Entry'!Z459,'DO NOT USE_School Picklist'!$G$3:$G$5,1,FALSE))),"Please select a value from the drop-down menu",IF('DO NOT USE_Contact Formulas'!A459,"OK",NA()))</f>
        <v>#N/A</v>
      </c>
      <c r="AA459" s="41"/>
      <c r="AB459" s="41" t="e">
        <f>IF(AND(NOT(ISBLANK('Contact Data Entry'!AB459)),ISNA(VLOOKUP('Contact Data Entry'!AB459,'DO NOT USE_School Picklist'!$H$3:$H$4,1,FALSE))),"Please select a value from the drop-down menu",IF('DO NOT USE_Contact Formulas'!A459,"OK",NA()))</f>
        <v>#N/A</v>
      </c>
      <c r="AC459" s="41" t="e">
        <f ca="1">IF('Contact Data Entry'!AC459&gt;'DO NOT USE_School Picklist'!$C$3,"Test Date cannot be a future date",IF('DO NOT USE_Contact Formulas'!A459,"OK",NA()))</f>
        <v>#N/A</v>
      </c>
      <c r="AD459" s="41" t="e">
        <f>IF(AND(NOT(ISBLANK('Contact Data Entry'!AD459)),ISNA(VLOOKUP('Contact Data Entry'!AD459,'DO NOT USE_School Picklist'!$Q$3:$Q$8,1,FALSE))),"Please select a value from the drop-down menu",IF('DO NOT USE_Contact Formulas'!A459,"OK",NA()))</f>
        <v>#N/A</v>
      </c>
    </row>
    <row r="460" spans="1:30" x14ac:dyDescent="0.25">
      <c r="A460" s="40" t="e">
        <f>IF('DO NOT USE_Contact Formulas'!A460,IF('DO NOT USE_Contact Formulas'!B460,"Not all required fields are completed","OK"),NA())</f>
        <v>#N/A</v>
      </c>
      <c r="B460" s="41" t="e">
        <f>IF(AND('DO NOT USE_Contact Formulas'!A460,ISBLANK('Contact Data Entry'!B460)),"First Name is required",IF(NOT(ISBLANK('Contact Data Entry'!B460)),"OK",NA()))</f>
        <v>#N/A</v>
      </c>
      <c r="C460" s="41" t="e">
        <f>IF(AND('DO NOT USE_Contact Formulas'!A460,ISBLANK('Contact Data Entry'!C460)),"Last Name is required",IF(NOT(ISBLANK('Contact Data Entry'!C460)),"OK",NA()))</f>
        <v>#N/A</v>
      </c>
      <c r="D460" s="41" t="e">
        <f>IF(AND('DO NOT USE_Contact Formulas'!A460,ISBLANK('Contact Data Entry'!D460)),"Birthdate is required",IF(NOT(ISBLANK('Contact Data Entry'!D460)),"OK",NA()))</f>
        <v>#N/A</v>
      </c>
      <c r="E460" s="41" t="e">
        <f>IF(AND('DO NOT USE_Contact Formulas'!A460,ISBLANK('Contact Data Entry'!E460)),"Mobile Phone is required",IF(NOT(ISBLANK('Contact Data Entry'!E460)),IF(AND(ISNUMBER(VALUE('Contact Data Entry'!E460)),LEFT('Contact Data Entry'!E460,1)&lt;&gt;"1",LEN('Contact Data Entry'!E460)=10),"OK","Phone number must be valid format"),NA()))</f>
        <v>#N/A</v>
      </c>
      <c r="F460" s="41" t="e">
        <f>IF(LEN('Contact Data Entry'!F460)&gt;255,"Home Street Address must be less than 255 characters",IF('DO NOT USE_Contact Formulas'!A460,"OK",NA()))</f>
        <v>#N/A</v>
      </c>
      <c r="G460" s="41" t="e">
        <f>IF(LEN('Contact Data Entry'!G460)&gt;40,"City must be less than 40 characters",IF('DO NOT USE_Contact Formulas'!A460,"OK",NA()))</f>
        <v>#N/A</v>
      </c>
      <c r="H460" s="41" t="e">
        <f>IF(AND(NOT(ISBLANK('Contact Data Entry'!H460)),ISNA(VLOOKUP('Contact Data Entry'!H460,'DO NOT USE_School Picklist'!$P$3:$P$52,1,FALSE))),"Please select a value from the drop-down menu",IF('DO NOT USE_Contact Formulas'!A460,"OK",NA()))</f>
        <v>#N/A</v>
      </c>
      <c r="I460" s="41" t="e">
        <f>IF(AND('DO NOT USE_Contact Formulas'!A460,ISBLANK('Contact Data Entry'!I460)),"Zip is required",IF(ISBLANK('Contact Data Entry'!I460),NA(),"OK"))</f>
        <v>#N/A</v>
      </c>
      <c r="J460" s="41" t="e">
        <f>IF(AND('DO NOT USE_Contact Formulas'!A460,ISBLANK('Contact Data Entry'!J460)),"Student or Staff? is required",IF(ISBLANK('Contact Data Entry'!J460),NA(),IF(ISNA(VLOOKUP('Contact Data Entry'!J460,'DO NOT USE_School Picklist'!$B$3:$B$6,1,FALSE)),"Please select a value from the drop-down menu","OK")))</f>
        <v>#N/A</v>
      </c>
      <c r="K460" s="41" t="e">
        <f>IF(AND('Contact Data Entry'!J460='DO NOT USE_School Picklist'!$B$4,ISBLANK('Contact Data Entry'!K460)),"Occupation/Job Title is required if Student or Staff? is Yes, staff/faculty or volunteer",IF('DO NOT USE_Contact Formulas'!A460,"OK",NA()))</f>
        <v>#N/A</v>
      </c>
      <c r="L460" s="41" t="e">
        <f ca="1">IF('Contact Data Entry'!L460&gt;'DO NOT USE_School Picklist'!$C$3,"Date last on school campus/facility cannot be a future date",IF('DO NOT USE_Contact Formulas'!A460,IF(ISBLANK('Contact Data Entry'!L460),"Date last on school campus/facility is required","OK"),NA()))</f>
        <v>#N/A</v>
      </c>
      <c r="M460" s="42" t="e">
        <f ca="1">IF('Contact Data Entry'!M460&gt;'DO NOT USE_School Picklist'!$C$3,"Last Exposure Date cannot be a future date",IF('DO NOT USE_Contact Formulas'!A460,IF(ISBLANK('Contact Data Entry'!M460),"Last Exposure Date is required","OK"),NA()))</f>
        <v>#N/A</v>
      </c>
      <c r="N460" s="42" t="e">
        <f>IF(AND('DO NOT USE_Contact Formulas'!A460,ISBLANK('Contact Data Entry'!N460)),"Specific Place in the Location is required",IF(ISBLANK('Contact Data Entry'!N460),NA(),"OK"))</f>
        <v>#N/A</v>
      </c>
      <c r="O460" s="41" t="e">
        <f>IF(AND(NOT(ISBLANK('Contact Data Entry'!O460)),ISNA(VLOOKUP('Contact Data Entry'!O460,'DO NOT USE_School Picklist'!$L$3:$L$81,1,FALSE))),"Please select a value from the drop-down menu",IF('DO NOT USE_Contact Formulas'!A460,"OK",NA()))</f>
        <v>#N/A</v>
      </c>
      <c r="P460" s="41" t="e">
        <f>IF(AND(NOT(ISBLANK('Contact Data Entry'!P460)),NOT(ISNUMBER(MATCH("*@*.?*",'Contact Data Entry'!P460,0)))),"Email must be in a valid format",IF('DO NOT USE_Contact Formulas'!A460,"OK",NA()))</f>
        <v>#N/A</v>
      </c>
      <c r="Q460" s="41" t="e">
        <f>IF(LEN('Contact Data Entry'!Q460)&gt;50,"Parent/Guardian Name must be less than 50 characters",IF('DO NOT USE_Contact Formulas'!A460,"OK",NA()))</f>
        <v>#N/A</v>
      </c>
      <c r="R460" s="41" t="e">
        <f>IF(NOT(ISBLANK('Contact Data Entry'!R460)),IF(AND(ISNUMBER('Contact Data Entry'!R460),LEFT('Contact Data Entry'!R460,1)&lt;&gt;"1",LEN('Contact Data Entry'!R460)=10),"OK","Phone number must be valid format"),IF('DO NOT USE_Contact Formulas'!A460,"OK",NA()))</f>
        <v>#N/A</v>
      </c>
      <c r="S460" s="41" t="e">
        <f>IF(AND(NOT(ISBLANK('Contact Data Entry'!S460)),ISNA(VLOOKUP('Contact Data Entry'!S460,'DO NOT USE_School Picklist'!$N$3:$N$63,1,FALSE))),"Please select a value from the drop-down menu",IF('DO NOT USE_Contact Formulas'!A460,"OK",NA()))</f>
        <v>#N/A</v>
      </c>
      <c r="T460" s="41" t="e">
        <f>IF(AND(NOT(ISBLANK('Contact Data Entry'!T460)),ISNA(VLOOKUP('Contact Data Entry'!T460,'DO NOT USE_School Picklist'!$E$3:$E$10,1,FALSE))),"Please select a value from the drop-down menu",IF('DO NOT USE_Contact Formulas'!A460,"OK",NA()))</f>
        <v>#N/A</v>
      </c>
      <c r="U460" s="41" t="e">
        <f>IF(AND(NOT(ISBLANK('Contact Data Entry'!U460)),ISNA(VLOOKUP('Contact Data Entry'!U460,'DO NOT USE_School Picklist'!$F$3:$F$16,1,FALSE))),"Please select a value from the drop-down menu",IF('DO NOT USE_Contact Formulas'!A460,"OK",NA()))</f>
        <v>#N/A</v>
      </c>
      <c r="V460" s="41" t="e">
        <f>IF(LEN('Contact Data Entry'!V460)&gt;100,"Classroom(s) must be less than 100 characters",IF('DO NOT USE_Contact Formulas'!A460,"OK",NA()))</f>
        <v>#N/A</v>
      </c>
      <c r="W460" s="41" t="e">
        <f>IF(AND(NOT(ISBLANK('Contact Data Entry'!W460)),ISNA(VLOOKUP('Contact Data Entry'!W460,'DO NOT USE_School Picklist'!$K$3:$K$6,1,FALSE))),"Please select a value from the drop-down menu",IF('DO NOT USE_Contact Formulas'!A460,"OK",NA()))</f>
        <v>#N/A</v>
      </c>
      <c r="X460" s="41" t="e">
        <f>IF(AND(NOT(ISBLANK('Contact Data Entry'!X460)),ISNA(VLOOKUP('Contact Data Entry'!X460,'DO NOT USE_School Picklist'!$D$3:$D$5,1,FALSE))),"Please select a value from the drop-down menu",IF('DO NOT USE_Contact Formulas'!A460,"OK",NA()))</f>
        <v>#N/A</v>
      </c>
      <c r="Y460" s="41"/>
      <c r="Z460" s="41" t="e">
        <f>IF(AND(NOT(ISBLANK('Contact Data Entry'!Z460)),ISNA(VLOOKUP('Contact Data Entry'!Z460,'DO NOT USE_School Picklist'!$G$3:$G$5,1,FALSE))),"Please select a value from the drop-down menu",IF('DO NOT USE_Contact Formulas'!A460,"OK",NA()))</f>
        <v>#N/A</v>
      </c>
      <c r="AA460" s="41"/>
      <c r="AB460" s="41" t="e">
        <f>IF(AND(NOT(ISBLANK('Contact Data Entry'!AB460)),ISNA(VLOOKUP('Contact Data Entry'!AB460,'DO NOT USE_School Picklist'!$H$3:$H$4,1,FALSE))),"Please select a value from the drop-down menu",IF('DO NOT USE_Contact Formulas'!A460,"OK",NA()))</f>
        <v>#N/A</v>
      </c>
      <c r="AC460" s="41" t="e">
        <f ca="1">IF('Contact Data Entry'!AC460&gt;'DO NOT USE_School Picklist'!$C$3,"Test Date cannot be a future date",IF('DO NOT USE_Contact Formulas'!A460,"OK",NA()))</f>
        <v>#N/A</v>
      </c>
      <c r="AD460" s="41" t="e">
        <f>IF(AND(NOT(ISBLANK('Contact Data Entry'!AD460)),ISNA(VLOOKUP('Contact Data Entry'!AD460,'DO NOT USE_School Picklist'!$Q$3:$Q$8,1,FALSE))),"Please select a value from the drop-down menu",IF('DO NOT USE_Contact Formulas'!A460,"OK",NA()))</f>
        <v>#N/A</v>
      </c>
    </row>
    <row r="461" spans="1:30" x14ac:dyDescent="0.25">
      <c r="A461" s="40" t="e">
        <f>IF('DO NOT USE_Contact Formulas'!A461,IF('DO NOT USE_Contact Formulas'!B461,"Not all required fields are completed","OK"),NA())</f>
        <v>#N/A</v>
      </c>
      <c r="B461" s="41" t="e">
        <f>IF(AND('DO NOT USE_Contact Formulas'!A461,ISBLANK('Contact Data Entry'!B461)),"First Name is required",IF(NOT(ISBLANK('Contact Data Entry'!B461)),"OK",NA()))</f>
        <v>#N/A</v>
      </c>
      <c r="C461" s="41" t="e">
        <f>IF(AND('DO NOT USE_Contact Formulas'!A461,ISBLANK('Contact Data Entry'!C461)),"Last Name is required",IF(NOT(ISBLANK('Contact Data Entry'!C461)),"OK",NA()))</f>
        <v>#N/A</v>
      </c>
      <c r="D461" s="41" t="e">
        <f>IF(AND('DO NOT USE_Contact Formulas'!A461,ISBLANK('Contact Data Entry'!D461)),"Birthdate is required",IF(NOT(ISBLANK('Contact Data Entry'!D461)),"OK",NA()))</f>
        <v>#N/A</v>
      </c>
      <c r="E461" s="41" t="e">
        <f>IF(AND('DO NOT USE_Contact Formulas'!A461,ISBLANK('Contact Data Entry'!E461)),"Mobile Phone is required",IF(NOT(ISBLANK('Contact Data Entry'!E461)),IF(AND(ISNUMBER(VALUE('Contact Data Entry'!E461)),LEFT('Contact Data Entry'!E461,1)&lt;&gt;"1",LEN('Contact Data Entry'!E461)=10),"OK","Phone number must be valid format"),NA()))</f>
        <v>#N/A</v>
      </c>
      <c r="F461" s="41" t="e">
        <f>IF(LEN('Contact Data Entry'!F461)&gt;255,"Home Street Address must be less than 255 characters",IF('DO NOT USE_Contact Formulas'!A461,"OK",NA()))</f>
        <v>#N/A</v>
      </c>
      <c r="G461" s="41" t="e">
        <f>IF(LEN('Contact Data Entry'!G461)&gt;40,"City must be less than 40 characters",IF('DO NOT USE_Contact Formulas'!A461,"OK",NA()))</f>
        <v>#N/A</v>
      </c>
      <c r="H461" s="41" t="e">
        <f>IF(AND(NOT(ISBLANK('Contact Data Entry'!H461)),ISNA(VLOOKUP('Contact Data Entry'!H461,'DO NOT USE_School Picklist'!$P$3:$P$52,1,FALSE))),"Please select a value from the drop-down menu",IF('DO NOT USE_Contact Formulas'!A461,"OK",NA()))</f>
        <v>#N/A</v>
      </c>
      <c r="I461" s="41" t="e">
        <f>IF(AND('DO NOT USE_Contact Formulas'!A461,ISBLANK('Contact Data Entry'!I461)),"Zip is required",IF(ISBLANK('Contact Data Entry'!I461),NA(),"OK"))</f>
        <v>#N/A</v>
      </c>
      <c r="J461" s="41" t="e">
        <f>IF(AND('DO NOT USE_Contact Formulas'!A461,ISBLANK('Contact Data Entry'!J461)),"Student or Staff? is required",IF(ISBLANK('Contact Data Entry'!J461),NA(),IF(ISNA(VLOOKUP('Contact Data Entry'!J461,'DO NOT USE_School Picklist'!$B$3:$B$6,1,FALSE)),"Please select a value from the drop-down menu","OK")))</f>
        <v>#N/A</v>
      </c>
      <c r="K461" s="41" t="e">
        <f>IF(AND('Contact Data Entry'!J461='DO NOT USE_School Picklist'!$B$4,ISBLANK('Contact Data Entry'!K461)),"Occupation/Job Title is required if Student or Staff? is Yes, staff/faculty or volunteer",IF('DO NOT USE_Contact Formulas'!A461,"OK",NA()))</f>
        <v>#N/A</v>
      </c>
      <c r="L461" s="41" t="e">
        <f ca="1">IF('Contact Data Entry'!L461&gt;'DO NOT USE_School Picklist'!$C$3,"Date last on school campus/facility cannot be a future date",IF('DO NOT USE_Contact Formulas'!A461,IF(ISBLANK('Contact Data Entry'!L461),"Date last on school campus/facility is required","OK"),NA()))</f>
        <v>#N/A</v>
      </c>
      <c r="M461" s="42" t="e">
        <f ca="1">IF('Contact Data Entry'!M461&gt;'DO NOT USE_School Picklist'!$C$3,"Last Exposure Date cannot be a future date",IF('DO NOT USE_Contact Formulas'!A461,IF(ISBLANK('Contact Data Entry'!M461),"Last Exposure Date is required","OK"),NA()))</f>
        <v>#N/A</v>
      </c>
      <c r="N461" s="42" t="e">
        <f>IF(AND('DO NOT USE_Contact Formulas'!A461,ISBLANK('Contact Data Entry'!N461)),"Specific Place in the Location is required",IF(ISBLANK('Contact Data Entry'!N461),NA(),"OK"))</f>
        <v>#N/A</v>
      </c>
      <c r="O461" s="41" t="e">
        <f>IF(AND(NOT(ISBLANK('Contact Data Entry'!O461)),ISNA(VLOOKUP('Contact Data Entry'!O461,'DO NOT USE_School Picklist'!$L$3:$L$81,1,FALSE))),"Please select a value from the drop-down menu",IF('DO NOT USE_Contact Formulas'!A461,"OK",NA()))</f>
        <v>#N/A</v>
      </c>
      <c r="P461" s="41" t="e">
        <f>IF(AND(NOT(ISBLANK('Contact Data Entry'!P461)),NOT(ISNUMBER(MATCH("*@*.?*",'Contact Data Entry'!P461,0)))),"Email must be in a valid format",IF('DO NOT USE_Contact Formulas'!A461,"OK",NA()))</f>
        <v>#N/A</v>
      </c>
      <c r="Q461" s="41" t="e">
        <f>IF(LEN('Contact Data Entry'!Q461)&gt;50,"Parent/Guardian Name must be less than 50 characters",IF('DO NOT USE_Contact Formulas'!A461,"OK",NA()))</f>
        <v>#N/A</v>
      </c>
      <c r="R461" s="41" t="e">
        <f>IF(NOT(ISBLANK('Contact Data Entry'!R461)),IF(AND(ISNUMBER('Contact Data Entry'!R461),LEFT('Contact Data Entry'!R461,1)&lt;&gt;"1",LEN('Contact Data Entry'!R461)=10),"OK","Phone number must be valid format"),IF('DO NOT USE_Contact Formulas'!A461,"OK",NA()))</f>
        <v>#N/A</v>
      </c>
      <c r="S461" s="41" t="e">
        <f>IF(AND(NOT(ISBLANK('Contact Data Entry'!S461)),ISNA(VLOOKUP('Contact Data Entry'!S461,'DO NOT USE_School Picklist'!$N$3:$N$63,1,FALSE))),"Please select a value from the drop-down menu",IF('DO NOT USE_Contact Formulas'!A461,"OK",NA()))</f>
        <v>#N/A</v>
      </c>
      <c r="T461" s="41" t="e">
        <f>IF(AND(NOT(ISBLANK('Contact Data Entry'!T461)),ISNA(VLOOKUP('Contact Data Entry'!T461,'DO NOT USE_School Picklist'!$E$3:$E$10,1,FALSE))),"Please select a value from the drop-down menu",IF('DO NOT USE_Contact Formulas'!A461,"OK",NA()))</f>
        <v>#N/A</v>
      </c>
      <c r="U461" s="41" t="e">
        <f>IF(AND(NOT(ISBLANK('Contact Data Entry'!U461)),ISNA(VLOOKUP('Contact Data Entry'!U461,'DO NOT USE_School Picklist'!$F$3:$F$16,1,FALSE))),"Please select a value from the drop-down menu",IF('DO NOT USE_Contact Formulas'!A461,"OK",NA()))</f>
        <v>#N/A</v>
      </c>
      <c r="V461" s="41" t="e">
        <f>IF(LEN('Contact Data Entry'!V461)&gt;100,"Classroom(s) must be less than 100 characters",IF('DO NOT USE_Contact Formulas'!A461,"OK",NA()))</f>
        <v>#N/A</v>
      </c>
      <c r="W461" s="41" t="e">
        <f>IF(AND(NOT(ISBLANK('Contact Data Entry'!W461)),ISNA(VLOOKUP('Contact Data Entry'!W461,'DO NOT USE_School Picklist'!$K$3:$K$6,1,FALSE))),"Please select a value from the drop-down menu",IF('DO NOT USE_Contact Formulas'!A461,"OK",NA()))</f>
        <v>#N/A</v>
      </c>
      <c r="X461" s="41" t="e">
        <f>IF(AND(NOT(ISBLANK('Contact Data Entry'!X461)),ISNA(VLOOKUP('Contact Data Entry'!X461,'DO NOT USE_School Picklist'!$D$3:$D$5,1,FALSE))),"Please select a value from the drop-down menu",IF('DO NOT USE_Contact Formulas'!A461,"OK",NA()))</f>
        <v>#N/A</v>
      </c>
      <c r="Y461" s="41"/>
      <c r="Z461" s="41" t="e">
        <f>IF(AND(NOT(ISBLANK('Contact Data Entry'!Z461)),ISNA(VLOOKUP('Contact Data Entry'!Z461,'DO NOT USE_School Picklist'!$G$3:$G$5,1,FALSE))),"Please select a value from the drop-down menu",IF('DO NOT USE_Contact Formulas'!A461,"OK",NA()))</f>
        <v>#N/A</v>
      </c>
      <c r="AA461" s="41"/>
      <c r="AB461" s="41" t="e">
        <f>IF(AND(NOT(ISBLANK('Contact Data Entry'!AB461)),ISNA(VLOOKUP('Contact Data Entry'!AB461,'DO NOT USE_School Picklist'!$H$3:$H$4,1,FALSE))),"Please select a value from the drop-down menu",IF('DO NOT USE_Contact Formulas'!A461,"OK",NA()))</f>
        <v>#N/A</v>
      </c>
      <c r="AC461" s="41" t="e">
        <f ca="1">IF('Contact Data Entry'!AC461&gt;'DO NOT USE_School Picklist'!$C$3,"Test Date cannot be a future date",IF('DO NOT USE_Contact Formulas'!A461,"OK",NA()))</f>
        <v>#N/A</v>
      </c>
      <c r="AD461" s="41" t="e">
        <f>IF(AND(NOT(ISBLANK('Contact Data Entry'!AD461)),ISNA(VLOOKUP('Contact Data Entry'!AD461,'DO NOT USE_School Picklist'!$Q$3:$Q$8,1,FALSE))),"Please select a value from the drop-down menu",IF('DO NOT USE_Contact Formulas'!A461,"OK",NA()))</f>
        <v>#N/A</v>
      </c>
    </row>
    <row r="462" spans="1:30" x14ac:dyDescent="0.25">
      <c r="A462" s="40" t="e">
        <f>IF('DO NOT USE_Contact Formulas'!A462,IF('DO NOT USE_Contact Formulas'!B462,"Not all required fields are completed","OK"),NA())</f>
        <v>#N/A</v>
      </c>
      <c r="B462" s="41" t="e">
        <f>IF(AND('DO NOT USE_Contact Formulas'!A462,ISBLANK('Contact Data Entry'!B462)),"First Name is required",IF(NOT(ISBLANK('Contact Data Entry'!B462)),"OK",NA()))</f>
        <v>#N/A</v>
      </c>
      <c r="C462" s="41" t="e">
        <f>IF(AND('DO NOT USE_Contact Formulas'!A462,ISBLANK('Contact Data Entry'!C462)),"Last Name is required",IF(NOT(ISBLANK('Contact Data Entry'!C462)),"OK",NA()))</f>
        <v>#N/A</v>
      </c>
      <c r="D462" s="41" t="e">
        <f>IF(AND('DO NOT USE_Contact Formulas'!A462,ISBLANK('Contact Data Entry'!D462)),"Birthdate is required",IF(NOT(ISBLANK('Contact Data Entry'!D462)),"OK",NA()))</f>
        <v>#N/A</v>
      </c>
      <c r="E462" s="41" t="e">
        <f>IF(AND('DO NOT USE_Contact Formulas'!A462,ISBLANK('Contact Data Entry'!E462)),"Mobile Phone is required",IF(NOT(ISBLANK('Contact Data Entry'!E462)),IF(AND(ISNUMBER(VALUE('Contact Data Entry'!E462)),LEFT('Contact Data Entry'!E462,1)&lt;&gt;"1",LEN('Contact Data Entry'!E462)=10),"OK","Phone number must be valid format"),NA()))</f>
        <v>#N/A</v>
      </c>
      <c r="F462" s="41" t="e">
        <f>IF(LEN('Contact Data Entry'!F462)&gt;255,"Home Street Address must be less than 255 characters",IF('DO NOT USE_Contact Formulas'!A462,"OK",NA()))</f>
        <v>#N/A</v>
      </c>
      <c r="G462" s="41" t="e">
        <f>IF(LEN('Contact Data Entry'!G462)&gt;40,"City must be less than 40 characters",IF('DO NOT USE_Contact Formulas'!A462,"OK",NA()))</f>
        <v>#N/A</v>
      </c>
      <c r="H462" s="41" t="e">
        <f>IF(AND(NOT(ISBLANK('Contact Data Entry'!H462)),ISNA(VLOOKUP('Contact Data Entry'!H462,'DO NOT USE_School Picklist'!$P$3:$P$52,1,FALSE))),"Please select a value from the drop-down menu",IF('DO NOT USE_Contact Formulas'!A462,"OK",NA()))</f>
        <v>#N/A</v>
      </c>
      <c r="I462" s="41" t="e">
        <f>IF(AND('DO NOT USE_Contact Formulas'!A462,ISBLANK('Contact Data Entry'!I462)),"Zip is required",IF(ISBLANK('Contact Data Entry'!I462),NA(),"OK"))</f>
        <v>#N/A</v>
      </c>
      <c r="J462" s="41" t="e">
        <f>IF(AND('DO NOT USE_Contact Formulas'!A462,ISBLANK('Contact Data Entry'!J462)),"Student or Staff? is required",IF(ISBLANK('Contact Data Entry'!J462),NA(),IF(ISNA(VLOOKUP('Contact Data Entry'!J462,'DO NOT USE_School Picklist'!$B$3:$B$6,1,FALSE)),"Please select a value from the drop-down menu","OK")))</f>
        <v>#N/A</v>
      </c>
      <c r="K462" s="41" t="e">
        <f>IF(AND('Contact Data Entry'!J462='DO NOT USE_School Picklist'!$B$4,ISBLANK('Contact Data Entry'!K462)),"Occupation/Job Title is required if Student or Staff? is Yes, staff/faculty or volunteer",IF('DO NOT USE_Contact Formulas'!A462,"OK",NA()))</f>
        <v>#N/A</v>
      </c>
      <c r="L462" s="41" t="e">
        <f ca="1">IF('Contact Data Entry'!L462&gt;'DO NOT USE_School Picklist'!$C$3,"Date last on school campus/facility cannot be a future date",IF('DO NOT USE_Contact Formulas'!A462,IF(ISBLANK('Contact Data Entry'!L462),"Date last on school campus/facility is required","OK"),NA()))</f>
        <v>#N/A</v>
      </c>
      <c r="M462" s="42" t="e">
        <f ca="1">IF('Contact Data Entry'!M462&gt;'DO NOT USE_School Picklist'!$C$3,"Last Exposure Date cannot be a future date",IF('DO NOT USE_Contact Formulas'!A462,IF(ISBLANK('Contact Data Entry'!M462),"Last Exposure Date is required","OK"),NA()))</f>
        <v>#N/A</v>
      </c>
      <c r="N462" s="42" t="e">
        <f>IF(AND('DO NOT USE_Contact Formulas'!A462,ISBLANK('Contact Data Entry'!N462)),"Specific Place in the Location is required",IF(ISBLANK('Contact Data Entry'!N462),NA(),"OK"))</f>
        <v>#N/A</v>
      </c>
      <c r="O462" s="41" t="e">
        <f>IF(AND(NOT(ISBLANK('Contact Data Entry'!O462)),ISNA(VLOOKUP('Contact Data Entry'!O462,'DO NOT USE_School Picklist'!$L$3:$L$81,1,FALSE))),"Please select a value from the drop-down menu",IF('DO NOT USE_Contact Formulas'!A462,"OK",NA()))</f>
        <v>#N/A</v>
      </c>
      <c r="P462" s="41" t="e">
        <f>IF(AND(NOT(ISBLANK('Contact Data Entry'!P462)),NOT(ISNUMBER(MATCH("*@*.?*",'Contact Data Entry'!P462,0)))),"Email must be in a valid format",IF('DO NOT USE_Contact Formulas'!A462,"OK",NA()))</f>
        <v>#N/A</v>
      </c>
      <c r="Q462" s="41" t="e">
        <f>IF(LEN('Contact Data Entry'!Q462)&gt;50,"Parent/Guardian Name must be less than 50 characters",IF('DO NOT USE_Contact Formulas'!A462,"OK",NA()))</f>
        <v>#N/A</v>
      </c>
      <c r="R462" s="41" t="e">
        <f>IF(NOT(ISBLANK('Contact Data Entry'!R462)),IF(AND(ISNUMBER('Contact Data Entry'!R462),LEFT('Contact Data Entry'!R462,1)&lt;&gt;"1",LEN('Contact Data Entry'!R462)=10),"OK","Phone number must be valid format"),IF('DO NOT USE_Contact Formulas'!A462,"OK",NA()))</f>
        <v>#N/A</v>
      </c>
      <c r="S462" s="41" t="e">
        <f>IF(AND(NOT(ISBLANK('Contact Data Entry'!S462)),ISNA(VLOOKUP('Contact Data Entry'!S462,'DO NOT USE_School Picklist'!$N$3:$N$63,1,FALSE))),"Please select a value from the drop-down menu",IF('DO NOT USE_Contact Formulas'!A462,"OK",NA()))</f>
        <v>#N/A</v>
      </c>
      <c r="T462" s="41" t="e">
        <f>IF(AND(NOT(ISBLANK('Contact Data Entry'!T462)),ISNA(VLOOKUP('Contact Data Entry'!T462,'DO NOT USE_School Picklist'!$E$3:$E$10,1,FALSE))),"Please select a value from the drop-down menu",IF('DO NOT USE_Contact Formulas'!A462,"OK",NA()))</f>
        <v>#N/A</v>
      </c>
      <c r="U462" s="41" t="e">
        <f>IF(AND(NOT(ISBLANK('Contact Data Entry'!U462)),ISNA(VLOOKUP('Contact Data Entry'!U462,'DO NOT USE_School Picklist'!$F$3:$F$16,1,FALSE))),"Please select a value from the drop-down menu",IF('DO NOT USE_Contact Formulas'!A462,"OK",NA()))</f>
        <v>#N/A</v>
      </c>
      <c r="V462" s="41" t="e">
        <f>IF(LEN('Contact Data Entry'!V462)&gt;100,"Classroom(s) must be less than 100 characters",IF('DO NOT USE_Contact Formulas'!A462,"OK",NA()))</f>
        <v>#N/A</v>
      </c>
      <c r="W462" s="41" t="e">
        <f>IF(AND(NOT(ISBLANK('Contact Data Entry'!W462)),ISNA(VLOOKUP('Contact Data Entry'!W462,'DO NOT USE_School Picklist'!$K$3:$K$6,1,FALSE))),"Please select a value from the drop-down menu",IF('DO NOT USE_Contact Formulas'!A462,"OK",NA()))</f>
        <v>#N/A</v>
      </c>
      <c r="X462" s="41" t="e">
        <f>IF(AND(NOT(ISBLANK('Contact Data Entry'!X462)),ISNA(VLOOKUP('Contact Data Entry'!X462,'DO NOT USE_School Picklist'!$D$3:$D$5,1,FALSE))),"Please select a value from the drop-down menu",IF('DO NOT USE_Contact Formulas'!A462,"OK",NA()))</f>
        <v>#N/A</v>
      </c>
      <c r="Y462" s="41"/>
      <c r="Z462" s="41" t="e">
        <f>IF(AND(NOT(ISBLANK('Contact Data Entry'!Z462)),ISNA(VLOOKUP('Contact Data Entry'!Z462,'DO NOT USE_School Picklist'!$G$3:$G$5,1,FALSE))),"Please select a value from the drop-down menu",IF('DO NOT USE_Contact Formulas'!A462,"OK",NA()))</f>
        <v>#N/A</v>
      </c>
      <c r="AA462" s="41"/>
      <c r="AB462" s="41" t="e">
        <f>IF(AND(NOT(ISBLANK('Contact Data Entry'!AB462)),ISNA(VLOOKUP('Contact Data Entry'!AB462,'DO NOT USE_School Picklist'!$H$3:$H$4,1,FALSE))),"Please select a value from the drop-down menu",IF('DO NOT USE_Contact Formulas'!A462,"OK",NA()))</f>
        <v>#N/A</v>
      </c>
      <c r="AC462" s="41" t="e">
        <f ca="1">IF('Contact Data Entry'!AC462&gt;'DO NOT USE_School Picklist'!$C$3,"Test Date cannot be a future date",IF('DO NOT USE_Contact Formulas'!A462,"OK",NA()))</f>
        <v>#N/A</v>
      </c>
      <c r="AD462" s="41" t="e">
        <f>IF(AND(NOT(ISBLANK('Contact Data Entry'!AD462)),ISNA(VLOOKUP('Contact Data Entry'!AD462,'DO NOT USE_School Picklist'!$Q$3:$Q$8,1,FALSE))),"Please select a value from the drop-down menu",IF('DO NOT USE_Contact Formulas'!A462,"OK",NA()))</f>
        <v>#N/A</v>
      </c>
    </row>
    <row r="463" spans="1:30" x14ac:dyDescent="0.25">
      <c r="A463" s="40" t="e">
        <f>IF('DO NOT USE_Contact Formulas'!A463,IF('DO NOT USE_Contact Formulas'!B463,"Not all required fields are completed","OK"),NA())</f>
        <v>#N/A</v>
      </c>
      <c r="B463" s="41" t="e">
        <f>IF(AND('DO NOT USE_Contact Formulas'!A463,ISBLANK('Contact Data Entry'!B463)),"First Name is required",IF(NOT(ISBLANK('Contact Data Entry'!B463)),"OK",NA()))</f>
        <v>#N/A</v>
      </c>
      <c r="C463" s="41" t="e">
        <f>IF(AND('DO NOT USE_Contact Formulas'!A463,ISBLANK('Contact Data Entry'!C463)),"Last Name is required",IF(NOT(ISBLANK('Contact Data Entry'!C463)),"OK",NA()))</f>
        <v>#N/A</v>
      </c>
      <c r="D463" s="41" t="e">
        <f>IF(AND('DO NOT USE_Contact Formulas'!A463,ISBLANK('Contact Data Entry'!D463)),"Birthdate is required",IF(NOT(ISBLANK('Contact Data Entry'!D463)),"OK",NA()))</f>
        <v>#N/A</v>
      </c>
      <c r="E463" s="41" t="e">
        <f>IF(AND('DO NOT USE_Contact Formulas'!A463,ISBLANK('Contact Data Entry'!E463)),"Mobile Phone is required",IF(NOT(ISBLANK('Contact Data Entry'!E463)),IF(AND(ISNUMBER(VALUE('Contact Data Entry'!E463)),LEFT('Contact Data Entry'!E463,1)&lt;&gt;"1",LEN('Contact Data Entry'!E463)=10),"OK","Phone number must be valid format"),NA()))</f>
        <v>#N/A</v>
      </c>
      <c r="F463" s="41" t="e">
        <f>IF(LEN('Contact Data Entry'!F463)&gt;255,"Home Street Address must be less than 255 characters",IF('DO NOT USE_Contact Formulas'!A463,"OK",NA()))</f>
        <v>#N/A</v>
      </c>
      <c r="G463" s="41" t="e">
        <f>IF(LEN('Contact Data Entry'!G463)&gt;40,"City must be less than 40 characters",IF('DO NOT USE_Contact Formulas'!A463,"OK",NA()))</f>
        <v>#N/A</v>
      </c>
      <c r="H463" s="41" t="e">
        <f>IF(AND(NOT(ISBLANK('Contact Data Entry'!H463)),ISNA(VLOOKUP('Contact Data Entry'!H463,'DO NOT USE_School Picklist'!$P$3:$P$52,1,FALSE))),"Please select a value from the drop-down menu",IF('DO NOT USE_Contact Formulas'!A463,"OK",NA()))</f>
        <v>#N/A</v>
      </c>
      <c r="I463" s="41" t="e">
        <f>IF(AND('DO NOT USE_Contact Formulas'!A463,ISBLANK('Contact Data Entry'!I463)),"Zip is required",IF(ISBLANK('Contact Data Entry'!I463),NA(),"OK"))</f>
        <v>#N/A</v>
      </c>
      <c r="J463" s="41" t="e">
        <f>IF(AND('DO NOT USE_Contact Formulas'!A463,ISBLANK('Contact Data Entry'!J463)),"Student or Staff? is required",IF(ISBLANK('Contact Data Entry'!J463),NA(),IF(ISNA(VLOOKUP('Contact Data Entry'!J463,'DO NOT USE_School Picklist'!$B$3:$B$6,1,FALSE)),"Please select a value from the drop-down menu","OK")))</f>
        <v>#N/A</v>
      </c>
      <c r="K463" s="41" t="e">
        <f>IF(AND('Contact Data Entry'!J463='DO NOT USE_School Picklist'!$B$4,ISBLANK('Contact Data Entry'!K463)),"Occupation/Job Title is required if Student or Staff? is Yes, staff/faculty or volunteer",IF('DO NOT USE_Contact Formulas'!A463,"OK",NA()))</f>
        <v>#N/A</v>
      </c>
      <c r="L463" s="41" t="e">
        <f ca="1">IF('Contact Data Entry'!L463&gt;'DO NOT USE_School Picklist'!$C$3,"Date last on school campus/facility cannot be a future date",IF('DO NOT USE_Contact Formulas'!A463,IF(ISBLANK('Contact Data Entry'!L463),"Date last on school campus/facility is required","OK"),NA()))</f>
        <v>#N/A</v>
      </c>
      <c r="M463" s="42" t="e">
        <f ca="1">IF('Contact Data Entry'!M463&gt;'DO NOT USE_School Picklist'!$C$3,"Last Exposure Date cannot be a future date",IF('DO NOT USE_Contact Formulas'!A463,IF(ISBLANK('Contact Data Entry'!M463),"Last Exposure Date is required","OK"),NA()))</f>
        <v>#N/A</v>
      </c>
      <c r="N463" s="42" t="e">
        <f>IF(AND('DO NOT USE_Contact Formulas'!A463,ISBLANK('Contact Data Entry'!N463)),"Specific Place in the Location is required",IF(ISBLANK('Contact Data Entry'!N463),NA(),"OK"))</f>
        <v>#N/A</v>
      </c>
      <c r="O463" s="41" t="e">
        <f>IF(AND(NOT(ISBLANK('Contact Data Entry'!O463)),ISNA(VLOOKUP('Contact Data Entry'!O463,'DO NOT USE_School Picklist'!$L$3:$L$81,1,FALSE))),"Please select a value from the drop-down menu",IF('DO NOT USE_Contact Formulas'!A463,"OK",NA()))</f>
        <v>#N/A</v>
      </c>
      <c r="P463" s="41" t="e">
        <f>IF(AND(NOT(ISBLANK('Contact Data Entry'!P463)),NOT(ISNUMBER(MATCH("*@*.?*",'Contact Data Entry'!P463,0)))),"Email must be in a valid format",IF('DO NOT USE_Contact Formulas'!A463,"OK",NA()))</f>
        <v>#N/A</v>
      </c>
      <c r="Q463" s="41" t="e">
        <f>IF(LEN('Contact Data Entry'!Q463)&gt;50,"Parent/Guardian Name must be less than 50 characters",IF('DO NOT USE_Contact Formulas'!A463,"OK",NA()))</f>
        <v>#N/A</v>
      </c>
      <c r="R463" s="41" t="e">
        <f>IF(NOT(ISBLANK('Contact Data Entry'!R463)),IF(AND(ISNUMBER('Contact Data Entry'!R463),LEFT('Contact Data Entry'!R463,1)&lt;&gt;"1",LEN('Contact Data Entry'!R463)=10),"OK","Phone number must be valid format"),IF('DO NOT USE_Contact Formulas'!A463,"OK",NA()))</f>
        <v>#N/A</v>
      </c>
      <c r="S463" s="41" t="e">
        <f>IF(AND(NOT(ISBLANK('Contact Data Entry'!S463)),ISNA(VLOOKUP('Contact Data Entry'!S463,'DO NOT USE_School Picklist'!$N$3:$N$63,1,FALSE))),"Please select a value from the drop-down menu",IF('DO NOT USE_Contact Formulas'!A463,"OK",NA()))</f>
        <v>#N/A</v>
      </c>
      <c r="T463" s="41" t="e">
        <f>IF(AND(NOT(ISBLANK('Contact Data Entry'!T463)),ISNA(VLOOKUP('Contact Data Entry'!T463,'DO NOT USE_School Picklist'!$E$3:$E$10,1,FALSE))),"Please select a value from the drop-down menu",IF('DO NOT USE_Contact Formulas'!A463,"OK",NA()))</f>
        <v>#N/A</v>
      </c>
      <c r="U463" s="41" t="e">
        <f>IF(AND(NOT(ISBLANK('Contact Data Entry'!U463)),ISNA(VLOOKUP('Contact Data Entry'!U463,'DO NOT USE_School Picklist'!$F$3:$F$16,1,FALSE))),"Please select a value from the drop-down menu",IF('DO NOT USE_Contact Formulas'!A463,"OK",NA()))</f>
        <v>#N/A</v>
      </c>
      <c r="V463" s="41" t="e">
        <f>IF(LEN('Contact Data Entry'!V463)&gt;100,"Classroom(s) must be less than 100 characters",IF('DO NOT USE_Contact Formulas'!A463,"OK",NA()))</f>
        <v>#N/A</v>
      </c>
      <c r="W463" s="41" t="e">
        <f>IF(AND(NOT(ISBLANK('Contact Data Entry'!W463)),ISNA(VLOOKUP('Contact Data Entry'!W463,'DO NOT USE_School Picklist'!$K$3:$K$6,1,FALSE))),"Please select a value from the drop-down menu",IF('DO NOT USE_Contact Formulas'!A463,"OK",NA()))</f>
        <v>#N/A</v>
      </c>
      <c r="X463" s="41" t="e">
        <f>IF(AND(NOT(ISBLANK('Contact Data Entry'!X463)),ISNA(VLOOKUP('Contact Data Entry'!X463,'DO NOT USE_School Picklist'!$D$3:$D$5,1,FALSE))),"Please select a value from the drop-down menu",IF('DO NOT USE_Contact Formulas'!A463,"OK",NA()))</f>
        <v>#N/A</v>
      </c>
      <c r="Y463" s="41"/>
      <c r="Z463" s="41" t="e">
        <f>IF(AND(NOT(ISBLANK('Contact Data Entry'!Z463)),ISNA(VLOOKUP('Contact Data Entry'!Z463,'DO NOT USE_School Picklist'!$G$3:$G$5,1,FALSE))),"Please select a value from the drop-down menu",IF('DO NOT USE_Contact Formulas'!A463,"OK",NA()))</f>
        <v>#N/A</v>
      </c>
      <c r="AA463" s="41"/>
      <c r="AB463" s="41" t="e">
        <f>IF(AND(NOT(ISBLANK('Contact Data Entry'!AB463)),ISNA(VLOOKUP('Contact Data Entry'!AB463,'DO NOT USE_School Picklist'!$H$3:$H$4,1,FALSE))),"Please select a value from the drop-down menu",IF('DO NOT USE_Contact Formulas'!A463,"OK",NA()))</f>
        <v>#N/A</v>
      </c>
      <c r="AC463" s="41" t="e">
        <f ca="1">IF('Contact Data Entry'!AC463&gt;'DO NOT USE_School Picklist'!$C$3,"Test Date cannot be a future date",IF('DO NOT USE_Contact Formulas'!A463,"OK",NA()))</f>
        <v>#N/A</v>
      </c>
      <c r="AD463" s="41" t="e">
        <f>IF(AND(NOT(ISBLANK('Contact Data Entry'!AD463)),ISNA(VLOOKUP('Contact Data Entry'!AD463,'DO NOT USE_School Picklist'!$Q$3:$Q$8,1,FALSE))),"Please select a value from the drop-down menu",IF('DO NOT USE_Contact Formulas'!A463,"OK",NA()))</f>
        <v>#N/A</v>
      </c>
    </row>
    <row r="464" spans="1:30" x14ac:dyDescent="0.25">
      <c r="A464" s="40" t="e">
        <f>IF('DO NOT USE_Contact Formulas'!A464,IF('DO NOT USE_Contact Formulas'!B464,"Not all required fields are completed","OK"),NA())</f>
        <v>#N/A</v>
      </c>
      <c r="B464" s="41" t="e">
        <f>IF(AND('DO NOT USE_Contact Formulas'!A464,ISBLANK('Contact Data Entry'!B464)),"First Name is required",IF(NOT(ISBLANK('Contact Data Entry'!B464)),"OK",NA()))</f>
        <v>#N/A</v>
      </c>
      <c r="C464" s="41" t="e">
        <f>IF(AND('DO NOT USE_Contact Formulas'!A464,ISBLANK('Contact Data Entry'!C464)),"Last Name is required",IF(NOT(ISBLANK('Contact Data Entry'!C464)),"OK",NA()))</f>
        <v>#N/A</v>
      </c>
      <c r="D464" s="41" t="e">
        <f>IF(AND('DO NOT USE_Contact Formulas'!A464,ISBLANK('Contact Data Entry'!D464)),"Birthdate is required",IF(NOT(ISBLANK('Contact Data Entry'!D464)),"OK",NA()))</f>
        <v>#N/A</v>
      </c>
      <c r="E464" s="41" t="e">
        <f>IF(AND('DO NOT USE_Contact Formulas'!A464,ISBLANK('Contact Data Entry'!E464)),"Mobile Phone is required",IF(NOT(ISBLANK('Contact Data Entry'!E464)),IF(AND(ISNUMBER(VALUE('Contact Data Entry'!E464)),LEFT('Contact Data Entry'!E464,1)&lt;&gt;"1",LEN('Contact Data Entry'!E464)=10),"OK","Phone number must be valid format"),NA()))</f>
        <v>#N/A</v>
      </c>
      <c r="F464" s="41" t="e">
        <f>IF(LEN('Contact Data Entry'!F464)&gt;255,"Home Street Address must be less than 255 characters",IF('DO NOT USE_Contact Formulas'!A464,"OK",NA()))</f>
        <v>#N/A</v>
      </c>
      <c r="G464" s="41" t="e">
        <f>IF(LEN('Contact Data Entry'!G464)&gt;40,"City must be less than 40 characters",IF('DO NOT USE_Contact Formulas'!A464,"OK",NA()))</f>
        <v>#N/A</v>
      </c>
      <c r="H464" s="41" t="e">
        <f>IF(AND(NOT(ISBLANK('Contact Data Entry'!H464)),ISNA(VLOOKUP('Contact Data Entry'!H464,'DO NOT USE_School Picklist'!$P$3:$P$52,1,FALSE))),"Please select a value from the drop-down menu",IF('DO NOT USE_Contact Formulas'!A464,"OK",NA()))</f>
        <v>#N/A</v>
      </c>
      <c r="I464" s="41" t="e">
        <f>IF(AND('DO NOT USE_Contact Formulas'!A464,ISBLANK('Contact Data Entry'!I464)),"Zip is required",IF(ISBLANK('Contact Data Entry'!I464),NA(),"OK"))</f>
        <v>#N/A</v>
      </c>
      <c r="J464" s="41" t="e">
        <f>IF(AND('DO NOT USE_Contact Formulas'!A464,ISBLANK('Contact Data Entry'!J464)),"Student or Staff? is required",IF(ISBLANK('Contact Data Entry'!J464),NA(),IF(ISNA(VLOOKUP('Contact Data Entry'!J464,'DO NOT USE_School Picklist'!$B$3:$B$6,1,FALSE)),"Please select a value from the drop-down menu","OK")))</f>
        <v>#N/A</v>
      </c>
      <c r="K464" s="41" t="e">
        <f>IF(AND('Contact Data Entry'!J464='DO NOT USE_School Picklist'!$B$4,ISBLANK('Contact Data Entry'!K464)),"Occupation/Job Title is required if Student or Staff? is Yes, staff/faculty or volunteer",IF('DO NOT USE_Contact Formulas'!A464,"OK",NA()))</f>
        <v>#N/A</v>
      </c>
      <c r="L464" s="41" t="e">
        <f ca="1">IF('Contact Data Entry'!L464&gt;'DO NOT USE_School Picklist'!$C$3,"Date last on school campus/facility cannot be a future date",IF('DO NOT USE_Contact Formulas'!A464,IF(ISBLANK('Contact Data Entry'!L464),"Date last on school campus/facility is required","OK"),NA()))</f>
        <v>#N/A</v>
      </c>
      <c r="M464" s="42" t="e">
        <f ca="1">IF('Contact Data Entry'!M464&gt;'DO NOT USE_School Picklist'!$C$3,"Last Exposure Date cannot be a future date",IF('DO NOT USE_Contact Formulas'!A464,IF(ISBLANK('Contact Data Entry'!M464),"Last Exposure Date is required","OK"),NA()))</f>
        <v>#N/A</v>
      </c>
      <c r="N464" s="42" t="e">
        <f>IF(AND('DO NOT USE_Contact Formulas'!A464,ISBLANK('Contact Data Entry'!N464)),"Specific Place in the Location is required",IF(ISBLANK('Contact Data Entry'!N464),NA(),"OK"))</f>
        <v>#N/A</v>
      </c>
      <c r="O464" s="41" t="e">
        <f>IF(AND(NOT(ISBLANK('Contact Data Entry'!O464)),ISNA(VLOOKUP('Contact Data Entry'!O464,'DO NOT USE_School Picklist'!$L$3:$L$81,1,FALSE))),"Please select a value from the drop-down menu",IF('DO NOT USE_Contact Formulas'!A464,"OK",NA()))</f>
        <v>#N/A</v>
      </c>
      <c r="P464" s="41" t="e">
        <f>IF(AND(NOT(ISBLANK('Contact Data Entry'!P464)),NOT(ISNUMBER(MATCH("*@*.?*",'Contact Data Entry'!P464,0)))),"Email must be in a valid format",IF('DO NOT USE_Contact Formulas'!A464,"OK",NA()))</f>
        <v>#N/A</v>
      </c>
      <c r="Q464" s="41" t="e">
        <f>IF(LEN('Contact Data Entry'!Q464)&gt;50,"Parent/Guardian Name must be less than 50 characters",IF('DO NOT USE_Contact Formulas'!A464,"OK",NA()))</f>
        <v>#N/A</v>
      </c>
      <c r="R464" s="41" t="e">
        <f>IF(NOT(ISBLANK('Contact Data Entry'!R464)),IF(AND(ISNUMBER('Contact Data Entry'!R464),LEFT('Contact Data Entry'!R464,1)&lt;&gt;"1",LEN('Contact Data Entry'!R464)=10),"OK","Phone number must be valid format"),IF('DO NOT USE_Contact Formulas'!A464,"OK",NA()))</f>
        <v>#N/A</v>
      </c>
      <c r="S464" s="41" t="e">
        <f>IF(AND(NOT(ISBLANK('Contact Data Entry'!S464)),ISNA(VLOOKUP('Contact Data Entry'!S464,'DO NOT USE_School Picklist'!$N$3:$N$63,1,FALSE))),"Please select a value from the drop-down menu",IF('DO NOT USE_Contact Formulas'!A464,"OK",NA()))</f>
        <v>#N/A</v>
      </c>
      <c r="T464" s="41" t="e">
        <f>IF(AND(NOT(ISBLANK('Contact Data Entry'!T464)),ISNA(VLOOKUP('Contact Data Entry'!T464,'DO NOT USE_School Picklist'!$E$3:$E$10,1,FALSE))),"Please select a value from the drop-down menu",IF('DO NOT USE_Contact Formulas'!A464,"OK",NA()))</f>
        <v>#N/A</v>
      </c>
      <c r="U464" s="41" t="e">
        <f>IF(AND(NOT(ISBLANK('Contact Data Entry'!U464)),ISNA(VLOOKUP('Contact Data Entry'!U464,'DO NOT USE_School Picklist'!$F$3:$F$16,1,FALSE))),"Please select a value from the drop-down menu",IF('DO NOT USE_Contact Formulas'!A464,"OK",NA()))</f>
        <v>#N/A</v>
      </c>
      <c r="V464" s="41" t="e">
        <f>IF(LEN('Contact Data Entry'!V464)&gt;100,"Classroom(s) must be less than 100 characters",IF('DO NOT USE_Contact Formulas'!A464,"OK",NA()))</f>
        <v>#N/A</v>
      </c>
      <c r="W464" s="41" t="e">
        <f>IF(AND(NOT(ISBLANK('Contact Data Entry'!W464)),ISNA(VLOOKUP('Contact Data Entry'!W464,'DO NOT USE_School Picklist'!$K$3:$K$6,1,FALSE))),"Please select a value from the drop-down menu",IF('DO NOT USE_Contact Formulas'!A464,"OK",NA()))</f>
        <v>#N/A</v>
      </c>
      <c r="X464" s="41" t="e">
        <f>IF(AND(NOT(ISBLANK('Contact Data Entry'!X464)),ISNA(VLOOKUP('Contact Data Entry'!X464,'DO NOT USE_School Picklist'!$D$3:$D$5,1,FALSE))),"Please select a value from the drop-down menu",IF('DO NOT USE_Contact Formulas'!A464,"OK",NA()))</f>
        <v>#N/A</v>
      </c>
      <c r="Y464" s="41"/>
      <c r="Z464" s="41" t="e">
        <f>IF(AND(NOT(ISBLANK('Contact Data Entry'!Z464)),ISNA(VLOOKUP('Contact Data Entry'!Z464,'DO NOT USE_School Picklist'!$G$3:$G$5,1,FALSE))),"Please select a value from the drop-down menu",IF('DO NOT USE_Contact Formulas'!A464,"OK",NA()))</f>
        <v>#N/A</v>
      </c>
      <c r="AA464" s="41"/>
      <c r="AB464" s="41" t="e">
        <f>IF(AND(NOT(ISBLANK('Contact Data Entry'!AB464)),ISNA(VLOOKUP('Contact Data Entry'!AB464,'DO NOT USE_School Picklist'!$H$3:$H$4,1,FALSE))),"Please select a value from the drop-down menu",IF('DO NOT USE_Contact Formulas'!A464,"OK",NA()))</f>
        <v>#N/A</v>
      </c>
      <c r="AC464" s="41" t="e">
        <f ca="1">IF('Contact Data Entry'!AC464&gt;'DO NOT USE_School Picklist'!$C$3,"Test Date cannot be a future date",IF('DO NOT USE_Contact Formulas'!A464,"OK",NA()))</f>
        <v>#N/A</v>
      </c>
      <c r="AD464" s="41" t="e">
        <f>IF(AND(NOT(ISBLANK('Contact Data Entry'!AD464)),ISNA(VLOOKUP('Contact Data Entry'!AD464,'DO NOT USE_School Picklist'!$Q$3:$Q$8,1,FALSE))),"Please select a value from the drop-down menu",IF('DO NOT USE_Contact Formulas'!A464,"OK",NA()))</f>
        <v>#N/A</v>
      </c>
    </row>
    <row r="465" spans="1:30" x14ac:dyDescent="0.25">
      <c r="A465" s="40" t="e">
        <f>IF('DO NOT USE_Contact Formulas'!A465,IF('DO NOT USE_Contact Formulas'!B465,"Not all required fields are completed","OK"),NA())</f>
        <v>#N/A</v>
      </c>
      <c r="B465" s="41" t="e">
        <f>IF(AND('DO NOT USE_Contact Formulas'!A465,ISBLANK('Contact Data Entry'!B465)),"First Name is required",IF(NOT(ISBLANK('Contact Data Entry'!B465)),"OK",NA()))</f>
        <v>#N/A</v>
      </c>
      <c r="C465" s="41" t="e">
        <f>IF(AND('DO NOT USE_Contact Formulas'!A465,ISBLANK('Contact Data Entry'!C465)),"Last Name is required",IF(NOT(ISBLANK('Contact Data Entry'!C465)),"OK",NA()))</f>
        <v>#N/A</v>
      </c>
      <c r="D465" s="41" t="e">
        <f>IF(AND('DO NOT USE_Contact Formulas'!A465,ISBLANK('Contact Data Entry'!D465)),"Birthdate is required",IF(NOT(ISBLANK('Contact Data Entry'!D465)),"OK",NA()))</f>
        <v>#N/A</v>
      </c>
      <c r="E465" s="41" t="e">
        <f>IF(AND('DO NOT USE_Contact Formulas'!A465,ISBLANK('Contact Data Entry'!E465)),"Mobile Phone is required",IF(NOT(ISBLANK('Contact Data Entry'!E465)),IF(AND(ISNUMBER(VALUE('Contact Data Entry'!E465)),LEFT('Contact Data Entry'!E465,1)&lt;&gt;"1",LEN('Contact Data Entry'!E465)=10),"OK","Phone number must be valid format"),NA()))</f>
        <v>#N/A</v>
      </c>
      <c r="F465" s="41" t="e">
        <f>IF(LEN('Contact Data Entry'!F465)&gt;255,"Home Street Address must be less than 255 characters",IF('DO NOT USE_Contact Formulas'!A465,"OK",NA()))</f>
        <v>#N/A</v>
      </c>
      <c r="G465" s="41" t="e">
        <f>IF(LEN('Contact Data Entry'!G465)&gt;40,"City must be less than 40 characters",IF('DO NOT USE_Contact Formulas'!A465,"OK",NA()))</f>
        <v>#N/A</v>
      </c>
      <c r="H465" s="41" t="e">
        <f>IF(AND(NOT(ISBLANK('Contact Data Entry'!H465)),ISNA(VLOOKUP('Contact Data Entry'!H465,'DO NOT USE_School Picklist'!$P$3:$P$52,1,FALSE))),"Please select a value from the drop-down menu",IF('DO NOT USE_Contact Formulas'!A465,"OK",NA()))</f>
        <v>#N/A</v>
      </c>
      <c r="I465" s="41" t="e">
        <f>IF(AND('DO NOT USE_Contact Formulas'!A465,ISBLANK('Contact Data Entry'!I465)),"Zip is required",IF(ISBLANK('Contact Data Entry'!I465),NA(),"OK"))</f>
        <v>#N/A</v>
      </c>
      <c r="J465" s="41" t="e">
        <f>IF(AND('DO NOT USE_Contact Formulas'!A465,ISBLANK('Contact Data Entry'!J465)),"Student or Staff? is required",IF(ISBLANK('Contact Data Entry'!J465),NA(),IF(ISNA(VLOOKUP('Contact Data Entry'!J465,'DO NOT USE_School Picklist'!$B$3:$B$6,1,FALSE)),"Please select a value from the drop-down menu","OK")))</f>
        <v>#N/A</v>
      </c>
      <c r="K465" s="41" t="e">
        <f>IF(AND('Contact Data Entry'!J465='DO NOT USE_School Picklist'!$B$4,ISBLANK('Contact Data Entry'!K465)),"Occupation/Job Title is required if Student or Staff? is Yes, staff/faculty or volunteer",IF('DO NOT USE_Contact Formulas'!A465,"OK",NA()))</f>
        <v>#N/A</v>
      </c>
      <c r="L465" s="41" t="e">
        <f ca="1">IF('Contact Data Entry'!L465&gt;'DO NOT USE_School Picklist'!$C$3,"Date last on school campus/facility cannot be a future date",IF('DO NOT USE_Contact Formulas'!A465,IF(ISBLANK('Contact Data Entry'!L465),"Date last on school campus/facility is required","OK"),NA()))</f>
        <v>#N/A</v>
      </c>
      <c r="M465" s="42" t="e">
        <f ca="1">IF('Contact Data Entry'!M465&gt;'DO NOT USE_School Picklist'!$C$3,"Last Exposure Date cannot be a future date",IF('DO NOT USE_Contact Formulas'!A465,IF(ISBLANK('Contact Data Entry'!M465),"Last Exposure Date is required","OK"),NA()))</f>
        <v>#N/A</v>
      </c>
      <c r="N465" s="42" t="e">
        <f>IF(AND('DO NOT USE_Contact Formulas'!A465,ISBLANK('Contact Data Entry'!N465)),"Specific Place in the Location is required",IF(ISBLANK('Contact Data Entry'!N465),NA(),"OK"))</f>
        <v>#N/A</v>
      </c>
      <c r="O465" s="41" t="e">
        <f>IF(AND(NOT(ISBLANK('Contact Data Entry'!O465)),ISNA(VLOOKUP('Contact Data Entry'!O465,'DO NOT USE_School Picklist'!$L$3:$L$81,1,FALSE))),"Please select a value from the drop-down menu",IF('DO NOT USE_Contact Formulas'!A465,"OK",NA()))</f>
        <v>#N/A</v>
      </c>
      <c r="P465" s="41" t="e">
        <f>IF(AND(NOT(ISBLANK('Contact Data Entry'!P465)),NOT(ISNUMBER(MATCH("*@*.?*",'Contact Data Entry'!P465,0)))),"Email must be in a valid format",IF('DO NOT USE_Contact Formulas'!A465,"OK",NA()))</f>
        <v>#N/A</v>
      </c>
      <c r="Q465" s="41" t="e">
        <f>IF(LEN('Contact Data Entry'!Q465)&gt;50,"Parent/Guardian Name must be less than 50 characters",IF('DO NOT USE_Contact Formulas'!A465,"OK",NA()))</f>
        <v>#N/A</v>
      </c>
      <c r="R465" s="41" t="e">
        <f>IF(NOT(ISBLANK('Contact Data Entry'!R465)),IF(AND(ISNUMBER('Contact Data Entry'!R465),LEFT('Contact Data Entry'!R465,1)&lt;&gt;"1",LEN('Contact Data Entry'!R465)=10),"OK","Phone number must be valid format"),IF('DO NOT USE_Contact Formulas'!A465,"OK",NA()))</f>
        <v>#N/A</v>
      </c>
      <c r="S465" s="41" t="e">
        <f>IF(AND(NOT(ISBLANK('Contact Data Entry'!S465)),ISNA(VLOOKUP('Contact Data Entry'!S465,'DO NOT USE_School Picklist'!$N$3:$N$63,1,FALSE))),"Please select a value from the drop-down menu",IF('DO NOT USE_Contact Formulas'!A465,"OK",NA()))</f>
        <v>#N/A</v>
      </c>
      <c r="T465" s="41" t="e">
        <f>IF(AND(NOT(ISBLANK('Contact Data Entry'!T465)),ISNA(VLOOKUP('Contact Data Entry'!T465,'DO NOT USE_School Picklist'!$E$3:$E$10,1,FALSE))),"Please select a value from the drop-down menu",IF('DO NOT USE_Contact Formulas'!A465,"OK",NA()))</f>
        <v>#N/A</v>
      </c>
      <c r="U465" s="41" t="e">
        <f>IF(AND(NOT(ISBLANK('Contact Data Entry'!U465)),ISNA(VLOOKUP('Contact Data Entry'!U465,'DO NOT USE_School Picklist'!$F$3:$F$16,1,FALSE))),"Please select a value from the drop-down menu",IF('DO NOT USE_Contact Formulas'!A465,"OK",NA()))</f>
        <v>#N/A</v>
      </c>
      <c r="V465" s="41" t="e">
        <f>IF(LEN('Contact Data Entry'!V465)&gt;100,"Classroom(s) must be less than 100 characters",IF('DO NOT USE_Contact Formulas'!A465,"OK",NA()))</f>
        <v>#N/A</v>
      </c>
      <c r="W465" s="41" t="e">
        <f>IF(AND(NOT(ISBLANK('Contact Data Entry'!W465)),ISNA(VLOOKUP('Contact Data Entry'!W465,'DO NOT USE_School Picklist'!$K$3:$K$6,1,FALSE))),"Please select a value from the drop-down menu",IF('DO NOT USE_Contact Formulas'!A465,"OK",NA()))</f>
        <v>#N/A</v>
      </c>
      <c r="X465" s="41" t="e">
        <f>IF(AND(NOT(ISBLANK('Contact Data Entry'!X465)),ISNA(VLOOKUP('Contact Data Entry'!X465,'DO NOT USE_School Picklist'!$D$3:$D$5,1,FALSE))),"Please select a value from the drop-down menu",IF('DO NOT USE_Contact Formulas'!A465,"OK",NA()))</f>
        <v>#N/A</v>
      </c>
      <c r="Y465" s="41"/>
      <c r="Z465" s="41" t="e">
        <f>IF(AND(NOT(ISBLANK('Contact Data Entry'!Z465)),ISNA(VLOOKUP('Contact Data Entry'!Z465,'DO NOT USE_School Picklist'!$G$3:$G$5,1,FALSE))),"Please select a value from the drop-down menu",IF('DO NOT USE_Contact Formulas'!A465,"OK",NA()))</f>
        <v>#N/A</v>
      </c>
      <c r="AA465" s="41"/>
      <c r="AB465" s="41" t="e">
        <f>IF(AND(NOT(ISBLANK('Contact Data Entry'!AB465)),ISNA(VLOOKUP('Contact Data Entry'!AB465,'DO NOT USE_School Picklist'!$H$3:$H$4,1,FALSE))),"Please select a value from the drop-down menu",IF('DO NOT USE_Contact Formulas'!A465,"OK",NA()))</f>
        <v>#N/A</v>
      </c>
      <c r="AC465" s="41" t="e">
        <f ca="1">IF('Contact Data Entry'!AC465&gt;'DO NOT USE_School Picklist'!$C$3,"Test Date cannot be a future date",IF('DO NOT USE_Contact Formulas'!A465,"OK",NA()))</f>
        <v>#N/A</v>
      </c>
      <c r="AD465" s="41" t="e">
        <f>IF(AND(NOT(ISBLANK('Contact Data Entry'!AD465)),ISNA(VLOOKUP('Contact Data Entry'!AD465,'DO NOT USE_School Picklist'!$Q$3:$Q$8,1,FALSE))),"Please select a value from the drop-down menu",IF('DO NOT USE_Contact Formulas'!A465,"OK",NA()))</f>
        <v>#N/A</v>
      </c>
    </row>
    <row r="466" spans="1:30" x14ac:dyDescent="0.25">
      <c r="A466" s="40" t="e">
        <f>IF('DO NOT USE_Contact Formulas'!A466,IF('DO NOT USE_Contact Formulas'!B466,"Not all required fields are completed","OK"),NA())</f>
        <v>#N/A</v>
      </c>
      <c r="B466" s="41" t="e">
        <f>IF(AND('DO NOT USE_Contact Formulas'!A466,ISBLANK('Contact Data Entry'!B466)),"First Name is required",IF(NOT(ISBLANK('Contact Data Entry'!B466)),"OK",NA()))</f>
        <v>#N/A</v>
      </c>
      <c r="C466" s="41" t="e">
        <f>IF(AND('DO NOT USE_Contact Formulas'!A466,ISBLANK('Contact Data Entry'!C466)),"Last Name is required",IF(NOT(ISBLANK('Contact Data Entry'!C466)),"OK",NA()))</f>
        <v>#N/A</v>
      </c>
      <c r="D466" s="41" t="e">
        <f>IF(AND('DO NOT USE_Contact Formulas'!A466,ISBLANK('Contact Data Entry'!D466)),"Birthdate is required",IF(NOT(ISBLANK('Contact Data Entry'!D466)),"OK",NA()))</f>
        <v>#N/A</v>
      </c>
      <c r="E466" s="41" t="e">
        <f>IF(AND('DO NOT USE_Contact Formulas'!A466,ISBLANK('Contact Data Entry'!E466)),"Mobile Phone is required",IF(NOT(ISBLANK('Contact Data Entry'!E466)),IF(AND(ISNUMBER(VALUE('Contact Data Entry'!E466)),LEFT('Contact Data Entry'!E466,1)&lt;&gt;"1",LEN('Contact Data Entry'!E466)=10),"OK","Phone number must be valid format"),NA()))</f>
        <v>#N/A</v>
      </c>
      <c r="F466" s="41" t="e">
        <f>IF(LEN('Contact Data Entry'!F466)&gt;255,"Home Street Address must be less than 255 characters",IF('DO NOT USE_Contact Formulas'!A466,"OK",NA()))</f>
        <v>#N/A</v>
      </c>
      <c r="G466" s="41" t="e">
        <f>IF(LEN('Contact Data Entry'!G466)&gt;40,"City must be less than 40 characters",IF('DO NOT USE_Contact Formulas'!A466,"OK",NA()))</f>
        <v>#N/A</v>
      </c>
      <c r="H466" s="41" t="e">
        <f>IF(AND(NOT(ISBLANK('Contact Data Entry'!H466)),ISNA(VLOOKUP('Contact Data Entry'!H466,'DO NOT USE_School Picklist'!$P$3:$P$52,1,FALSE))),"Please select a value from the drop-down menu",IF('DO NOT USE_Contact Formulas'!A466,"OK",NA()))</f>
        <v>#N/A</v>
      </c>
      <c r="I466" s="41" t="e">
        <f>IF(AND('DO NOT USE_Contact Formulas'!A466,ISBLANK('Contact Data Entry'!I466)),"Zip is required",IF(ISBLANK('Contact Data Entry'!I466),NA(),"OK"))</f>
        <v>#N/A</v>
      </c>
      <c r="J466" s="41" t="e">
        <f>IF(AND('DO NOT USE_Contact Formulas'!A466,ISBLANK('Contact Data Entry'!J466)),"Student or Staff? is required",IF(ISBLANK('Contact Data Entry'!J466),NA(),IF(ISNA(VLOOKUP('Contact Data Entry'!J466,'DO NOT USE_School Picklist'!$B$3:$B$6,1,FALSE)),"Please select a value from the drop-down menu","OK")))</f>
        <v>#N/A</v>
      </c>
      <c r="K466" s="41" t="e">
        <f>IF(AND('Contact Data Entry'!J466='DO NOT USE_School Picklist'!$B$4,ISBLANK('Contact Data Entry'!K466)),"Occupation/Job Title is required if Student or Staff? is Yes, staff/faculty or volunteer",IF('DO NOT USE_Contact Formulas'!A466,"OK",NA()))</f>
        <v>#N/A</v>
      </c>
      <c r="L466" s="41" t="e">
        <f ca="1">IF('Contact Data Entry'!L466&gt;'DO NOT USE_School Picklist'!$C$3,"Date last on school campus/facility cannot be a future date",IF('DO NOT USE_Contact Formulas'!A466,IF(ISBLANK('Contact Data Entry'!L466),"Date last on school campus/facility is required","OK"),NA()))</f>
        <v>#N/A</v>
      </c>
      <c r="M466" s="42" t="e">
        <f ca="1">IF('Contact Data Entry'!M466&gt;'DO NOT USE_School Picklist'!$C$3,"Last Exposure Date cannot be a future date",IF('DO NOT USE_Contact Formulas'!A466,IF(ISBLANK('Contact Data Entry'!M466),"Last Exposure Date is required","OK"),NA()))</f>
        <v>#N/A</v>
      </c>
      <c r="N466" s="42" t="e">
        <f>IF(AND('DO NOT USE_Contact Formulas'!A466,ISBLANK('Contact Data Entry'!N466)),"Specific Place in the Location is required",IF(ISBLANK('Contact Data Entry'!N466),NA(),"OK"))</f>
        <v>#N/A</v>
      </c>
      <c r="O466" s="41" t="e">
        <f>IF(AND(NOT(ISBLANK('Contact Data Entry'!O466)),ISNA(VLOOKUP('Contact Data Entry'!O466,'DO NOT USE_School Picklist'!$L$3:$L$81,1,FALSE))),"Please select a value from the drop-down menu",IF('DO NOT USE_Contact Formulas'!A466,"OK",NA()))</f>
        <v>#N/A</v>
      </c>
      <c r="P466" s="41" t="e">
        <f>IF(AND(NOT(ISBLANK('Contact Data Entry'!P466)),NOT(ISNUMBER(MATCH("*@*.?*",'Contact Data Entry'!P466,0)))),"Email must be in a valid format",IF('DO NOT USE_Contact Formulas'!A466,"OK",NA()))</f>
        <v>#N/A</v>
      </c>
      <c r="Q466" s="41" t="e">
        <f>IF(LEN('Contact Data Entry'!Q466)&gt;50,"Parent/Guardian Name must be less than 50 characters",IF('DO NOT USE_Contact Formulas'!A466,"OK",NA()))</f>
        <v>#N/A</v>
      </c>
      <c r="R466" s="41" t="e">
        <f>IF(NOT(ISBLANK('Contact Data Entry'!R466)),IF(AND(ISNUMBER('Contact Data Entry'!R466),LEFT('Contact Data Entry'!R466,1)&lt;&gt;"1",LEN('Contact Data Entry'!R466)=10),"OK","Phone number must be valid format"),IF('DO NOT USE_Contact Formulas'!A466,"OK",NA()))</f>
        <v>#N/A</v>
      </c>
      <c r="S466" s="41" t="e">
        <f>IF(AND(NOT(ISBLANK('Contact Data Entry'!S466)),ISNA(VLOOKUP('Contact Data Entry'!S466,'DO NOT USE_School Picklist'!$N$3:$N$63,1,FALSE))),"Please select a value from the drop-down menu",IF('DO NOT USE_Contact Formulas'!A466,"OK",NA()))</f>
        <v>#N/A</v>
      </c>
      <c r="T466" s="41" t="e">
        <f>IF(AND(NOT(ISBLANK('Contact Data Entry'!T466)),ISNA(VLOOKUP('Contact Data Entry'!T466,'DO NOT USE_School Picklist'!$E$3:$E$10,1,FALSE))),"Please select a value from the drop-down menu",IF('DO NOT USE_Contact Formulas'!A466,"OK",NA()))</f>
        <v>#N/A</v>
      </c>
      <c r="U466" s="41" t="e">
        <f>IF(AND(NOT(ISBLANK('Contact Data Entry'!U466)),ISNA(VLOOKUP('Contact Data Entry'!U466,'DO NOT USE_School Picklist'!$F$3:$F$16,1,FALSE))),"Please select a value from the drop-down menu",IF('DO NOT USE_Contact Formulas'!A466,"OK",NA()))</f>
        <v>#N/A</v>
      </c>
      <c r="V466" s="41" t="e">
        <f>IF(LEN('Contact Data Entry'!V466)&gt;100,"Classroom(s) must be less than 100 characters",IF('DO NOT USE_Contact Formulas'!A466,"OK",NA()))</f>
        <v>#N/A</v>
      </c>
      <c r="W466" s="41" t="e">
        <f>IF(AND(NOT(ISBLANK('Contact Data Entry'!W466)),ISNA(VLOOKUP('Contact Data Entry'!W466,'DO NOT USE_School Picklist'!$K$3:$K$6,1,FALSE))),"Please select a value from the drop-down menu",IF('DO NOT USE_Contact Formulas'!A466,"OK",NA()))</f>
        <v>#N/A</v>
      </c>
      <c r="X466" s="41" t="e">
        <f>IF(AND(NOT(ISBLANK('Contact Data Entry'!X466)),ISNA(VLOOKUP('Contact Data Entry'!X466,'DO NOT USE_School Picklist'!$D$3:$D$5,1,FALSE))),"Please select a value from the drop-down menu",IF('DO NOT USE_Contact Formulas'!A466,"OK",NA()))</f>
        <v>#N/A</v>
      </c>
      <c r="Y466" s="41"/>
      <c r="Z466" s="41" t="e">
        <f>IF(AND(NOT(ISBLANK('Contact Data Entry'!Z466)),ISNA(VLOOKUP('Contact Data Entry'!Z466,'DO NOT USE_School Picklist'!$G$3:$G$5,1,FALSE))),"Please select a value from the drop-down menu",IF('DO NOT USE_Contact Formulas'!A466,"OK",NA()))</f>
        <v>#N/A</v>
      </c>
      <c r="AA466" s="41"/>
      <c r="AB466" s="41" t="e">
        <f>IF(AND(NOT(ISBLANK('Contact Data Entry'!AB466)),ISNA(VLOOKUP('Contact Data Entry'!AB466,'DO NOT USE_School Picklist'!$H$3:$H$4,1,FALSE))),"Please select a value from the drop-down menu",IF('DO NOT USE_Contact Formulas'!A466,"OK",NA()))</f>
        <v>#N/A</v>
      </c>
      <c r="AC466" s="41" t="e">
        <f ca="1">IF('Contact Data Entry'!AC466&gt;'DO NOT USE_School Picklist'!$C$3,"Test Date cannot be a future date",IF('DO NOT USE_Contact Formulas'!A466,"OK",NA()))</f>
        <v>#N/A</v>
      </c>
      <c r="AD466" s="41" t="e">
        <f>IF(AND(NOT(ISBLANK('Contact Data Entry'!AD466)),ISNA(VLOOKUP('Contact Data Entry'!AD466,'DO NOT USE_School Picklist'!$Q$3:$Q$8,1,FALSE))),"Please select a value from the drop-down menu",IF('DO NOT USE_Contact Formulas'!A466,"OK",NA()))</f>
        <v>#N/A</v>
      </c>
    </row>
    <row r="467" spans="1:30" x14ac:dyDescent="0.25">
      <c r="A467" s="40" t="e">
        <f>IF('DO NOT USE_Contact Formulas'!A467,IF('DO NOT USE_Contact Formulas'!B467,"Not all required fields are completed","OK"),NA())</f>
        <v>#N/A</v>
      </c>
      <c r="B467" s="41" t="e">
        <f>IF(AND('DO NOT USE_Contact Formulas'!A467,ISBLANK('Contact Data Entry'!B467)),"First Name is required",IF(NOT(ISBLANK('Contact Data Entry'!B467)),"OK",NA()))</f>
        <v>#N/A</v>
      </c>
      <c r="C467" s="41" t="e">
        <f>IF(AND('DO NOT USE_Contact Formulas'!A467,ISBLANK('Contact Data Entry'!C467)),"Last Name is required",IF(NOT(ISBLANK('Contact Data Entry'!C467)),"OK",NA()))</f>
        <v>#N/A</v>
      </c>
      <c r="D467" s="41" t="e">
        <f>IF(AND('DO NOT USE_Contact Formulas'!A467,ISBLANK('Contact Data Entry'!D467)),"Birthdate is required",IF(NOT(ISBLANK('Contact Data Entry'!D467)),"OK",NA()))</f>
        <v>#N/A</v>
      </c>
      <c r="E467" s="41" t="e">
        <f>IF(AND('DO NOT USE_Contact Formulas'!A467,ISBLANK('Contact Data Entry'!E467)),"Mobile Phone is required",IF(NOT(ISBLANK('Contact Data Entry'!E467)),IF(AND(ISNUMBER(VALUE('Contact Data Entry'!E467)),LEFT('Contact Data Entry'!E467,1)&lt;&gt;"1",LEN('Contact Data Entry'!E467)=10),"OK","Phone number must be valid format"),NA()))</f>
        <v>#N/A</v>
      </c>
      <c r="F467" s="41" t="e">
        <f>IF(LEN('Contact Data Entry'!F467)&gt;255,"Home Street Address must be less than 255 characters",IF('DO NOT USE_Contact Formulas'!A467,"OK",NA()))</f>
        <v>#N/A</v>
      </c>
      <c r="G467" s="41" t="e">
        <f>IF(LEN('Contact Data Entry'!G467)&gt;40,"City must be less than 40 characters",IF('DO NOT USE_Contact Formulas'!A467,"OK",NA()))</f>
        <v>#N/A</v>
      </c>
      <c r="H467" s="41" t="e">
        <f>IF(AND(NOT(ISBLANK('Contact Data Entry'!H467)),ISNA(VLOOKUP('Contact Data Entry'!H467,'DO NOT USE_School Picklist'!$P$3:$P$52,1,FALSE))),"Please select a value from the drop-down menu",IF('DO NOT USE_Contact Formulas'!A467,"OK",NA()))</f>
        <v>#N/A</v>
      </c>
      <c r="I467" s="41" t="e">
        <f>IF(AND('DO NOT USE_Contact Formulas'!A467,ISBLANK('Contact Data Entry'!I467)),"Zip is required",IF(ISBLANK('Contact Data Entry'!I467),NA(),"OK"))</f>
        <v>#N/A</v>
      </c>
      <c r="J467" s="41" t="e">
        <f>IF(AND('DO NOT USE_Contact Formulas'!A467,ISBLANK('Contact Data Entry'!J467)),"Student or Staff? is required",IF(ISBLANK('Contact Data Entry'!J467),NA(),IF(ISNA(VLOOKUP('Contact Data Entry'!J467,'DO NOT USE_School Picklist'!$B$3:$B$6,1,FALSE)),"Please select a value from the drop-down menu","OK")))</f>
        <v>#N/A</v>
      </c>
      <c r="K467" s="41" t="e">
        <f>IF(AND('Contact Data Entry'!J467='DO NOT USE_School Picklist'!$B$4,ISBLANK('Contact Data Entry'!K467)),"Occupation/Job Title is required if Student or Staff? is Yes, staff/faculty or volunteer",IF('DO NOT USE_Contact Formulas'!A467,"OK",NA()))</f>
        <v>#N/A</v>
      </c>
      <c r="L467" s="41" t="e">
        <f ca="1">IF('Contact Data Entry'!L467&gt;'DO NOT USE_School Picklist'!$C$3,"Date last on school campus/facility cannot be a future date",IF('DO NOT USE_Contact Formulas'!A467,IF(ISBLANK('Contact Data Entry'!L467),"Date last on school campus/facility is required","OK"),NA()))</f>
        <v>#N/A</v>
      </c>
      <c r="M467" s="42" t="e">
        <f ca="1">IF('Contact Data Entry'!M467&gt;'DO NOT USE_School Picklist'!$C$3,"Last Exposure Date cannot be a future date",IF('DO NOT USE_Contact Formulas'!A467,IF(ISBLANK('Contact Data Entry'!M467),"Last Exposure Date is required","OK"),NA()))</f>
        <v>#N/A</v>
      </c>
      <c r="N467" s="42" t="e">
        <f>IF(AND('DO NOT USE_Contact Formulas'!A467,ISBLANK('Contact Data Entry'!N467)),"Specific Place in the Location is required",IF(ISBLANK('Contact Data Entry'!N467),NA(),"OK"))</f>
        <v>#N/A</v>
      </c>
      <c r="O467" s="41" t="e">
        <f>IF(AND(NOT(ISBLANK('Contact Data Entry'!O467)),ISNA(VLOOKUP('Contact Data Entry'!O467,'DO NOT USE_School Picklist'!$L$3:$L$81,1,FALSE))),"Please select a value from the drop-down menu",IF('DO NOT USE_Contact Formulas'!A467,"OK",NA()))</f>
        <v>#N/A</v>
      </c>
      <c r="P467" s="41" t="e">
        <f>IF(AND(NOT(ISBLANK('Contact Data Entry'!P467)),NOT(ISNUMBER(MATCH("*@*.?*",'Contact Data Entry'!P467,0)))),"Email must be in a valid format",IF('DO NOT USE_Contact Formulas'!A467,"OK",NA()))</f>
        <v>#N/A</v>
      </c>
      <c r="Q467" s="41" t="e">
        <f>IF(LEN('Contact Data Entry'!Q467)&gt;50,"Parent/Guardian Name must be less than 50 characters",IF('DO NOT USE_Contact Formulas'!A467,"OK",NA()))</f>
        <v>#N/A</v>
      </c>
      <c r="R467" s="41" t="e">
        <f>IF(NOT(ISBLANK('Contact Data Entry'!R467)),IF(AND(ISNUMBER('Contact Data Entry'!R467),LEFT('Contact Data Entry'!R467,1)&lt;&gt;"1",LEN('Contact Data Entry'!R467)=10),"OK","Phone number must be valid format"),IF('DO NOT USE_Contact Formulas'!A467,"OK",NA()))</f>
        <v>#N/A</v>
      </c>
      <c r="S467" s="41" t="e">
        <f>IF(AND(NOT(ISBLANK('Contact Data Entry'!S467)),ISNA(VLOOKUP('Contact Data Entry'!S467,'DO NOT USE_School Picklist'!$N$3:$N$63,1,FALSE))),"Please select a value from the drop-down menu",IF('DO NOT USE_Contact Formulas'!A467,"OK",NA()))</f>
        <v>#N/A</v>
      </c>
      <c r="T467" s="41" t="e">
        <f>IF(AND(NOT(ISBLANK('Contact Data Entry'!T467)),ISNA(VLOOKUP('Contact Data Entry'!T467,'DO NOT USE_School Picklist'!$E$3:$E$10,1,FALSE))),"Please select a value from the drop-down menu",IF('DO NOT USE_Contact Formulas'!A467,"OK",NA()))</f>
        <v>#N/A</v>
      </c>
      <c r="U467" s="41" t="e">
        <f>IF(AND(NOT(ISBLANK('Contact Data Entry'!U467)),ISNA(VLOOKUP('Contact Data Entry'!U467,'DO NOT USE_School Picklist'!$F$3:$F$16,1,FALSE))),"Please select a value from the drop-down menu",IF('DO NOT USE_Contact Formulas'!A467,"OK",NA()))</f>
        <v>#N/A</v>
      </c>
      <c r="V467" s="41" t="e">
        <f>IF(LEN('Contact Data Entry'!V467)&gt;100,"Classroom(s) must be less than 100 characters",IF('DO NOT USE_Contact Formulas'!A467,"OK",NA()))</f>
        <v>#N/A</v>
      </c>
      <c r="W467" s="41" t="e">
        <f>IF(AND(NOT(ISBLANK('Contact Data Entry'!W467)),ISNA(VLOOKUP('Contact Data Entry'!W467,'DO NOT USE_School Picklist'!$K$3:$K$6,1,FALSE))),"Please select a value from the drop-down menu",IF('DO NOT USE_Contact Formulas'!A467,"OK",NA()))</f>
        <v>#N/A</v>
      </c>
      <c r="X467" s="41" t="e">
        <f>IF(AND(NOT(ISBLANK('Contact Data Entry'!X467)),ISNA(VLOOKUP('Contact Data Entry'!X467,'DO NOT USE_School Picklist'!$D$3:$D$5,1,FALSE))),"Please select a value from the drop-down menu",IF('DO NOT USE_Contact Formulas'!A467,"OK",NA()))</f>
        <v>#N/A</v>
      </c>
      <c r="Y467" s="41"/>
      <c r="Z467" s="41" t="e">
        <f>IF(AND(NOT(ISBLANK('Contact Data Entry'!Z467)),ISNA(VLOOKUP('Contact Data Entry'!Z467,'DO NOT USE_School Picklist'!$G$3:$G$5,1,FALSE))),"Please select a value from the drop-down menu",IF('DO NOT USE_Contact Formulas'!A467,"OK",NA()))</f>
        <v>#N/A</v>
      </c>
      <c r="AA467" s="41"/>
      <c r="AB467" s="41" t="e">
        <f>IF(AND(NOT(ISBLANK('Contact Data Entry'!AB467)),ISNA(VLOOKUP('Contact Data Entry'!AB467,'DO NOT USE_School Picklist'!$H$3:$H$4,1,FALSE))),"Please select a value from the drop-down menu",IF('DO NOT USE_Contact Formulas'!A467,"OK",NA()))</f>
        <v>#N/A</v>
      </c>
      <c r="AC467" s="41" t="e">
        <f ca="1">IF('Contact Data Entry'!AC467&gt;'DO NOT USE_School Picklist'!$C$3,"Test Date cannot be a future date",IF('DO NOT USE_Contact Formulas'!A467,"OK",NA()))</f>
        <v>#N/A</v>
      </c>
      <c r="AD467" s="41" t="e">
        <f>IF(AND(NOT(ISBLANK('Contact Data Entry'!AD467)),ISNA(VLOOKUP('Contact Data Entry'!AD467,'DO NOT USE_School Picklist'!$Q$3:$Q$8,1,FALSE))),"Please select a value from the drop-down menu",IF('DO NOT USE_Contact Formulas'!A467,"OK",NA()))</f>
        <v>#N/A</v>
      </c>
    </row>
    <row r="468" spans="1:30" x14ac:dyDescent="0.25">
      <c r="A468" s="40" t="e">
        <f>IF('DO NOT USE_Contact Formulas'!A468,IF('DO NOT USE_Contact Formulas'!B468,"Not all required fields are completed","OK"),NA())</f>
        <v>#N/A</v>
      </c>
      <c r="B468" s="41" t="e">
        <f>IF(AND('DO NOT USE_Contact Formulas'!A468,ISBLANK('Contact Data Entry'!B468)),"First Name is required",IF(NOT(ISBLANK('Contact Data Entry'!B468)),"OK",NA()))</f>
        <v>#N/A</v>
      </c>
      <c r="C468" s="41" t="e">
        <f>IF(AND('DO NOT USE_Contact Formulas'!A468,ISBLANK('Contact Data Entry'!C468)),"Last Name is required",IF(NOT(ISBLANK('Contact Data Entry'!C468)),"OK",NA()))</f>
        <v>#N/A</v>
      </c>
      <c r="D468" s="41" t="e">
        <f>IF(AND('DO NOT USE_Contact Formulas'!A468,ISBLANK('Contact Data Entry'!D468)),"Birthdate is required",IF(NOT(ISBLANK('Contact Data Entry'!D468)),"OK",NA()))</f>
        <v>#N/A</v>
      </c>
      <c r="E468" s="41" t="e">
        <f>IF(AND('DO NOT USE_Contact Formulas'!A468,ISBLANK('Contact Data Entry'!E468)),"Mobile Phone is required",IF(NOT(ISBLANK('Contact Data Entry'!E468)),IF(AND(ISNUMBER(VALUE('Contact Data Entry'!E468)),LEFT('Contact Data Entry'!E468,1)&lt;&gt;"1",LEN('Contact Data Entry'!E468)=10),"OK","Phone number must be valid format"),NA()))</f>
        <v>#N/A</v>
      </c>
      <c r="F468" s="41" t="e">
        <f>IF(LEN('Contact Data Entry'!F468)&gt;255,"Home Street Address must be less than 255 characters",IF('DO NOT USE_Contact Formulas'!A468,"OK",NA()))</f>
        <v>#N/A</v>
      </c>
      <c r="G468" s="41" t="e">
        <f>IF(LEN('Contact Data Entry'!G468)&gt;40,"City must be less than 40 characters",IF('DO NOT USE_Contact Formulas'!A468,"OK",NA()))</f>
        <v>#N/A</v>
      </c>
      <c r="H468" s="41" t="e">
        <f>IF(AND(NOT(ISBLANK('Contact Data Entry'!H468)),ISNA(VLOOKUP('Contact Data Entry'!H468,'DO NOT USE_School Picklist'!$P$3:$P$52,1,FALSE))),"Please select a value from the drop-down menu",IF('DO NOT USE_Contact Formulas'!A468,"OK",NA()))</f>
        <v>#N/A</v>
      </c>
      <c r="I468" s="41" t="e">
        <f>IF(AND('DO NOT USE_Contact Formulas'!A468,ISBLANK('Contact Data Entry'!I468)),"Zip is required",IF(ISBLANK('Contact Data Entry'!I468),NA(),"OK"))</f>
        <v>#N/A</v>
      </c>
      <c r="J468" s="41" t="e">
        <f>IF(AND('DO NOT USE_Contact Formulas'!A468,ISBLANK('Contact Data Entry'!J468)),"Student or Staff? is required",IF(ISBLANK('Contact Data Entry'!J468),NA(),IF(ISNA(VLOOKUP('Contact Data Entry'!J468,'DO NOT USE_School Picklist'!$B$3:$B$6,1,FALSE)),"Please select a value from the drop-down menu","OK")))</f>
        <v>#N/A</v>
      </c>
      <c r="K468" s="41" t="e">
        <f>IF(AND('Contact Data Entry'!J468='DO NOT USE_School Picklist'!$B$4,ISBLANK('Contact Data Entry'!K468)),"Occupation/Job Title is required if Student or Staff? is Yes, staff/faculty or volunteer",IF('DO NOT USE_Contact Formulas'!A468,"OK",NA()))</f>
        <v>#N/A</v>
      </c>
      <c r="L468" s="41" t="e">
        <f ca="1">IF('Contact Data Entry'!L468&gt;'DO NOT USE_School Picklist'!$C$3,"Date last on school campus/facility cannot be a future date",IF('DO NOT USE_Contact Formulas'!A468,IF(ISBLANK('Contact Data Entry'!L468),"Date last on school campus/facility is required","OK"),NA()))</f>
        <v>#N/A</v>
      </c>
      <c r="M468" s="42" t="e">
        <f ca="1">IF('Contact Data Entry'!M468&gt;'DO NOT USE_School Picklist'!$C$3,"Last Exposure Date cannot be a future date",IF('DO NOT USE_Contact Formulas'!A468,IF(ISBLANK('Contact Data Entry'!M468),"Last Exposure Date is required","OK"),NA()))</f>
        <v>#N/A</v>
      </c>
      <c r="N468" s="42" t="e">
        <f>IF(AND('DO NOT USE_Contact Formulas'!A468,ISBLANK('Contact Data Entry'!N468)),"Specific Place in the Location is required",IF(ISBLANK('Contact Data Entry'!N468),NA(),"OK"))</f>
        <v>#N/A</v>
      </c>
      <c r="O468" s="41" t="e">
        <f>IF(AND(NOT(ISBLANK('Contact Data Entry'!O468)),ISNA(VLOOKUP('Contact Data Entry'!O468,'DO NOT USE_School Picklist'!$L$3:$L$81,1,FALSE))),"Please select a value from the drop-down menu",IF('DO NOT USE_Contact Formulas'!A468,"OK",NA()))</f>
        <v>#N/A</v>
      </c>
      <c r="P468" s="41" t="e">
        <f>IF(AND(NOT(ISBLANK('Contact Data Entry'!P468)),NOT(ISNUMBER(MATCH("*@*.?*",'Contact Data Entry'!P468,0)))),"Email must be in a valid format",IF('DO NOT USE_Contact Formulas'!A468,"OK",NA()))</f>
        <v>#N/A</v>
      </c>
      <c r="Q468" s="41" t="e">
        <f>IF(LEN('Contact Data Entry'!Q468)&gt;50,"Parent/Guardian Name must be less than 50 characters",IF('DO NOT USE_Contact Formulas'!A468,"OK",NA()))</f>
        <v>#N/A</v>
      </c>
      <c r="R468" s="41" t="e">
        <f>IF(NOT(ISBLANK('Contact Data Entry'!R468)),IF(AND(ISNUMBER('Contact Data Entry'!R468),LEFT('Contact Data Entry'!R468,1)&lt;&gt;"1",LEN('Contact Data Entry'!R468)=10),"OK","Phone number must be valid format"),IF('DO NOT USE_Contact Formulas'!A468,"OK",NA()))</f>
        <v>#N/A</v>
      </c>
      <c r="S468" s="41" t="e">
        <f>IF(AND(NOT(ISBLANK('Contact Data Entry'!S468)),ISNA(VLOOKUP('Contact Data Entry'!S468,'DO NOT USE_School Picklist'!$N$3:$N$63,1,FALSE))),"Please select a value from the drop-down menu",IF('DO NOT USE_Contact Formulas'!A468,"OK",NA()))</f>
        <v>#N/A</v>
      </c>
      <c r="T468" s="41" t="e">
        <f>IF(AND(NOT(ISBLANK('Contact Data Entry'!T468)),ISNA(VLOOKUP('Contact Data Entry'!T468,'DO NOT USE_School Picklist'!$E$3:$E$10,1,FALSE))),"Please select a value from the drop-down menu",IF('DO NOT USE_Contact Formulas'!A468,"OK",NA()))</f>
        <v>#N/A</v>
      </c>
      <c r="U468" s="41" t="e">
        <f>IF(AND(NOT(ISBLANK('Contact Data Entry'!U468)),ISNA(VLOOKUP('Contact Data Entry'!U468,'DO NOT USE_School Picklist'!$F$3:$F$16,1,FALSE))),"Please select a value from the drop-down menu",IF('DO NOT USE_Contact Formulas'!A468,"OK",NA()))</f>
        <v>#N/A</v>
      </c>
      <c r="V468" s="41" t="e">
        <f>IF(LEN('Contact Data Entry'!V468)&gt;100,"Classroom(s) must be less than 100 characters",IF('DO NOT USE_Contact Formulas'!A468,"OK",NA()))</f>
        <v>#N/A</v>
      </c>
      <c r="W468" s="41" t="e">
        <f>IF(AND(NOT(ISBLANK('Contact Data Entry'!W468)),ISNA(VLOOKUP('Contact Data Entry'!W468,'DO NOT USE_School Picklist'!$K$3:$K$6,1,FALSE))),"Please select a value from the drop-down menu",IF('DO NOT USE_Contact Formulas'!A468,"OK",NA()))</f>
        <v>#N/A</v>
      </c>
      <c r="X468" s="41" t="e">
        <f>IF(AND(NOT(ISBLANK('Contact Data Entry'!X468)),ISNA(VLOOKUP('Contact Data Entry'!X468,'DO NOT USE_School Picklist'!$D$3:$D$5,1,FALSE))),"Please select a value from the drop-down menu",IF('DO NOT USE_Contact Formulas'!A468,"OK",NA()))</f>
        <v>#N/A</v>
      </c>
      <c r="Y468" s="41"/>
      <c r="Z468" s="41" t="e">
        <f>IF(AND(NOT(ISBLANK('Contact Data Entry'!Z468)),ISNA(VLOOKUP('Contact Data Entry'!Z468,'DO NOT USE_School Picklist'!$G$3:$G$5,1,FALSE))),"Please select a value from the drop-down menu",IF('DO NOT USE_Contact Formulas'!A468,"OK",NA()))</f>
        <v>#N/A</v>
      </c>
      <c r="AA468" s="41"/>
      <c r="AB468" s="41" t="e">
        <f>IF(AND(NOT(ISBLANK('Contact Data Entry'!AB468)),ISNA(VLOOKUP('Contact Data Entry'!AB468,'DO NOT USE_School Picklist'!$H$3:$H$4,1,FALSE))),"Please select a value from the drop-down menu",IF('DO NOT USE_Contact Formulas'!A468,"OK",NA()))</f>
        <v>#N/A</v>
      </c>
      <c r="AC468" s="41" t="e">
        <f ca="1">IF('Contact Data Entry'!AC468&gt;'DO NOT USE_School Picklist'!$C$3,"Test Date cannot be a future date",IF('DO NOT USE_Contact Formulas'!A468,"OK",NA()))</f>
        <v>#N/A</v>
      </c>
      <c r="AD468" s="41" t="e">
        <f>IF(AND(NOT(ISBLANK('Contact Data Entry'!AD468)),ISNA(VLOOKUP('Contact Data Entry'!AD468,'DO NOT USE_School Picklist'!$Q$3:$Q$8,1,FALSE))),"Please select a value from the drop-down menu",IF('DO NOT USE_Contact Formulas'!A468,"OK",NA()))</f>
        <v>#N/A</v>
      </c>
    </row>
    <row r="469" spans="1:30" x14ac:dyDescent="0.25">
      <c r="A469" s="40" t="e">
        <f>IF('DO NOT USE_Contact Formulas'!A469,IF('DO NOT USE_Contact Formulas'!B469,"Not all required fields are completed","OK"),NA())</f>
        <v>#N/A</v>
      </c>
      <c r="B469" s="41" t="e">
        <f>IF(AND('DO NOT USE_Contact Formulas'!A469,ISBLANK('Contact Data Entry'!B469)),"First Name is required",IF(NOT(ISBLANK('Contact Data Entry'!B469)),"OK",NA()))</f>
        <v>#N/A</v>
      </c>
      <c r="C469" s="41" t="e">
        <f>IF(AND('DO NOT USE_Contact Formulas'!A469,ISBLANK('Contact Data Entry'!C469)),"Last Name is required",IF(NOT(ISBLANK('Contact Data Entry'!C469)),"OK",NA()))</f>
        <v>#N/A</v>
      </c>
      <c r="D469" s="41" t="e">
        <f>IF(AND('DO NOT USE_Contact Formulas'!A469,ISBLANK('Contact Data Entry'!D469)),"Birthdate is required",IF(NOT(ISBLANK('Contact Data Entry'!D469)),"OK",NA()))</f>
        <v>#N/A</v>
      </c>
      <c r="E469" s="41" t="e">
        <f>IF(AND('DO NOT USE_Contact Formulas'!A469,ISBLANK('Contact Data Entry'!E469)),"Mobile Phone is required",IF(NOT(ISBLANK('Contact Data Entry'!E469)),IF(AND(ISNUMBER(VALUE('Contact Data Entry'!E469)),LEFT('Contact Data Entry'!E469,1)&lt;&gt;"1",LEN('Contact Data Entry'!E469)=10),"OK","Phone number must be valid format"),NA()))</f>
        <v>#N/A</v>
      </c>
      <c r="F469" s="41" t="e">
        <f>IF(LEN('Contact Data Entry'!F469)&gt;255,"Home Street Address must be less than 255 characters",IF('DO NOT USE_Contact Formulas'!A469,"OK",NA()))</f>
        <v>#N/A</v>
      </c>
      <c r="G469" s="41" t="e">
        <f>IF(LEN('Contact Data Entry'!G469)&gt;40,"City must be less than 40 characters",IF('DO NOT USE_Contact Formulas'!A469,"OK",NA()))</f>
        <v>#N/A</v>
      </c>
      <c r="H469" s="41" t="e">
        <f>IF(AND(NOT(ISBLANK('Contact Data Entry'!H469)),ISNA(VLOOKUP('Contact Data Entry'!H469,'DO NOT USE_School Picklist'!$P$3:$P$52,1,FALSE))),"Please select a value from the drop-down menu",IF('DO NOT USE_Contact Formulas'!A469,"OK",NA()))</f>
        <v>#N/A</v>
      </c>
      <c r="I469" s="41" t="e">
        <f>IF(AND('DO NOT USE_Contact Formulas'!A469,ISBLANK('Contact Data Entry'!I469)),"Zip is required",IF(ISBLANK('Contact Data Entry'!I469),NA(),"OK"))</f>
        <v>#N/A</v>
      </c>
      <c r="J469" s="41" t="e">
        <f>IF(AND('DO NOT USE_Contact Formulas'!A469,ISBLANK('Contact Data Entry'!J469)),"Student or Staff? is required",IF(ISBLANK('Contact Data Entry'!J469),NA(),IF(ISNA(VLOOKUP('Contact Data Entry'!J469,'DO NOT USE_School Picklist'!$B$3:$B$6,1,FALSE)),"Please select a value from the drop-down menu","OK")))</f>
        <v>#N/A</v>
      </c>
      <c r="K469" s="41" t="e">
        <f>IF(AND('Contact Data Entry'!J469='DO NOT USE_School Picklist'!$B$4,ISBLANK('Contact Data Entry'!K469)),"Occupation/Job Title is required if Student or Staff? is Yes, staff/faculty or volunteer",IF('DO NOT USE_Contact Formulas'!A469,"OK",NA()))</f>
        <v>#N/A</v>
      </c>
      <c r="L469" s="41" t="e">
        <f ca="1">IF('Contact Data Entry'!L469&gt;'DO NOT USE_School Picklist'!$C$3,"Date last on school campus/facility cannot be a future date",IF('DO NOT USE_Contact Formulas'!A469,IF(ISBLANK('Contact Data Entry'!L469),"Date last on school campus/facility is required","OK"),NA()))</f>
        <v>#N/A</v>
      </c>
      <c r="M469" s="42" t="e">
        <f ca="1">IF('Contact Data Entry'!M469&gt;'DO NOT USE_School Picklist'!$C$3,"Last Exposure Date cannot be a future date",IF('DO NOT USE_Contact Formulas'!A469,IF(ISBLANK('Contact Data Entry'!M469),"Last Exposure Date is required","OK"),NA()))</f>
        <v>#N/A</v>
      </c>
      <c r="N469" s="42" t="e">
        <f>IF(AND('DO NOT USE_Contact Formulas'!A469,ISBLANK('Contact Data Entry'!N469)),"Specific Place in the Location is required",IF(ISBLANK('Contact Data Entry'!N469),NA(),"OK"))</f>
        <v>#N/A</v>
      </c>
      <c r="O469" s="41" t="e">
        <f>IF(AND(NOT(ISBLANK('Contact Data Entry'!O469)),ISNA(VLOOKUP('Contact Data Entry'!O469,'DO NOT USE_School Picklist'!$L$3:$L$81,1,FALSE))),"Please select a value from the drop-down menu",IF('DO NOT USE_Contact Formulas'!A469,"OK",NA()))</f>
        <v>#N/A</v>
      </c>
      <c r="P469" s="41" t="e">
        <f>IF(AND(NOT(ISBLANK('Contact Data Entry'!P469)),NOT(ISNUMBER(MATCH("*@*.?*",'Contact Data Entry'!P469,0)))),"Email must be in a valid format",IF('DO NOT USE_Contact Formulas'!A469,"OK",NA()))</f>
        <v>#N/A</v>
      </c>
      <c r="Q469" s="41" t="e">
        <f>IF(LEN('Contact Data Entry'!Q469)&gt;50,"Parent/Guardian Name must be less than 50 characters",IF('DO NOT USE_Contact Formulas'!A469,"OK",NA()))</f>
        <v>#N/A</v>
      </c>
      <c r="R469" s="41" t="e">
        <f>IF(NOT(ISBLANK('Contact Data Entry'!R469)),IF(AND(ISNUMBER('Contact Data Entry'!R469),LEFT('Contact Data Entry'!R469,1)&lt;&gt;"1",LEN('Contact Data Entry'!R469)=10),"OK","Phone number must be valid format"),IF('DO NOT USE_Contact Formulas'!A469,"OK",NA()))</f>
        <v>#N/A</v>
      </c>
      <c r="S469" s="41" t="e">
        <f>IF(AND(NOT(ISBLANK('Contact Data Entry'!S469)),ISNA(VLOOKUP('Contact Data Entry'!S469,'DO NOT USE_School Picklist'!$N$3:$N$63,1,FALSE))),"Please select a value from the drop-down menu",IF('DO NOT USE_Contact Formulas'!A469,"OK",NA()))</f>
        <v>#N/A</v>
      </c>
      <c r="T469" s="41" t="e">
        <f>IF(AND(NOT(ISBLANK('Contact Data Entry'!T469)),ISNA(VLOOKUP('Contact Data Entry'!T469,'DO NOT USE_School Picklist'!$E$3:$E$10,1,FALSE))),"Please select a value from the drop-down menu",IF('DO NOT USE_Contact Formulas'!A469,"OK",NA()))</f>
        <v>#N/A</v>
      </c>
      <c r="U469" s="41" t="e">
        <f>IF(AND(NOT(ISBLANK('Contact Data Entry'!U469)),ISNA(VLOOKUP('Contact Data Entry'!U469,'DO NOT USE_School Picklist'!$F$3:$F$16,1,FALSE))),"Please select a value from the drop-down menu",IF('DO NOT USE_Contact Formulas'!A469,"OK",NA()))</f>
        <v>#N/A</v>
      </c>
      <c r="V469" s="41" t="e">
        <f>IF(LEN('Contact Data Entry'!V469)&gt;100,"Classroom(s) must be less than 100 characters",IF('DO NOT USE_Contact Formulas'!A469,"OK",NA()))</f>
        <v>#N/A</v>
      </c>
      <c r="W469" s="41" t="e">
        <f>IF(AND(NOT(ISBLANK('Contact Data Entry'!W469)),ISNA(VLOOKUP('Contact Data Entry'!W469,'DO NOT USE_School Picklist'!$K$3:$K$6,1,FALSE))),"Please select a value from the drop-down menu",IF('DO NOT USE_Contact Formulas'!A469,"OK",NA()))</f>
        <v>#N/A</v>
      </c>
      <c r="X469" s="41" t="e">
        <f>IF(AND(NOT(ISBLANK('Contact Data Entry'!X469)),ISNA(VLOOKUP('Contact Data Entry'!X469,'DO NOT USE_School Picklist'!$D$3:$D$5,1,FALSE))),"Please select a value from the drop-down menu",IF('DO NOT USE_Contact Formulas'!A469,"OK",NA()))</f>
        <v>#N/A</v>
      </c>
      <c r="Y469" s="41"/>
      <c r="Z469" s="41" t="e">
        <f>IF(AND(NOT(ISBLANK('Contact Data Entry'!Z469)),ISNA(VLOOKUP('Contact Data Entry'!Z469,'DO NOT USE_School Picklist'!$G$3:$G$5,1,FALSE))),"Please select a value from the drop-down menu",IF('DO NOT USE_Contact Formulas'!A469,"OK",NA()))</f>
        <v>#N/A</v>
      </c>
      <c r="AA469" s="41"/>
      <c r="AB469" s="41" t="e">
        <f>IF(AND(NOT(ISBLANK('Contact Data Entry'!AB469)),ISNA(VLOOKUP('Contact Data Entry'!AB469,'DO NOT USE_School Picklist'!$H$3:$H$4,1,FALSE))),"Please select a value from the drop-down menu",IF('DO NOT USE_Contact Formulas'!A469,"OK",NA()))</f>
        <v>#N/A</v>
      </c>
      <c r="AC469" s="41" t="e">
        <f ca="1">IF('Contact Data Entry'!AC469&gt;'DO NOT USE_School Picklist'!$C$3,"Test Date cannot be a future date",IF('DO NOT USE_Contact Formulas'!A469,"OK",NA()))</f>
        <v>#N/A</v>
      </c>
      <c r="AD469" s="41" t="e">
        <f>IF(AND(NOT(ISBLANK('Contact Data Entry'!AD469)),ISNA(VLOOKUP('Contact Data Entry'!AD469,'DO NOT USE_School Picklist'!$Q$3:$Q$8,1,FALSE))),"Please select a value from the drop-down menu",IF('DO NOT USE_Contact Formulas'!A469,"OK",NA()))</f>
        <v>#N/A</v>
      </c>
    </row>
    <row r="470" spans="1:30" x14ac:dyDescent="0.25">
      <c r="A470" s="40" t="e">
        <f>IF('DO NOT USE_Contact Formulas'!A470,IF('DO NOT USE_Contact Formulas'!B470,"Not all required fields are completed","OK"),NA())</f>
        <v>#N/A</v>
      </c>
      <c r="B470" s="41" t="e">
        <f>IF(AND('DO NOT USE_Contact Formulas'!A470,ISBLANK('Contact Data Entry'!B470)),"First Name is required",IF(NOT(ISBLANK('Contact Data Entry'!B470)),"OK",NA()))</f>
        <v>#N/A</v>
      </c>
      <c r="C470" s="41" t="e">
        <f>IF(AND('DO NOT USE_Contact Formulas'!A470,ISBLANK('Contact Data Entry'!C470)),"Last Name is required",IF(NOT(ISBLANK('Contact Data Entry'!C470)),"OK",NA()))</f>
        <v>#N/A</v>
      </c>
      <c r="D470" s="41" t="e">
        <f>IF(AND('DO NOT USE_Contact Formulas'!A470,ISBLANK('Contact Data Entry'!D470)),"Birthdate is required",IF(NOT(ISBLANK('Contact Data Entry'!D470)),"OK",NA()))</f>
        <v>#N/A</v>
      </c>
      <c r="E470" s="41" t="e">
        <f>IF(AND('DO NOT USE_Contact Formulas'!A470,ISBLANK('Contact Data Entry'!E470)),"Mobile Phone is required",IF(NOT(ISBLANK('Contact Data Entry'!E470)),IF(AND(ISNUMBER(VALUE('Contact Data Entry'!E470)),LEFT('Contact Data Entry'!E470,1)&lt;&gt;"1",LEN('Contact Data Entry'!E470)=10),"OK","Phone number must be valid format"),NA()))</f>
        <v>#N/A</v>
      </c>
      <c r="F470" s="41" t="e">
        <f>IF(LEN('Contact Data Entry'!F470)&gt;255,"Home Street Address must be less than 255 characters",IF('DO NOT USE_Contact Formulas'!A470,"OK",NA()))</f>
        <v>#N/A</v>
      </c>
      <c r="G470" s="41" t="e">
        <f>IF(LEN('Contact Data Entry'!G470)&gt;40,"City must be less than 40 characters",IF('DO NOT USE_Contact Formulas'!A470,"OK",NA()))</f>
        <v>#N/A</v>
      </c>
      <c r="H470" s="41" t="e">
        <f>IF(AND(NOT(ISBLANK('Contact Data Entry'!H470)),ISNA(VLOOKUP('Contact Data Entry'!H470,'DO NOT USE_School Picklist'!$P$3:$P$52,1,FALSE))),"Please select a value from the drop-down menu",IF('DO NOT USE_Contact Formulas'!A470,"OK",NA()))</f>
        <v>#N/A</v>
      </c>
      <c r="I470" s="41" t="e">
        <f>IF(AND('DO NOT USE_Contact Formulas'!A470,ISBLANK('Contact Data Entry'!I470)),"Zip is required",IF(ISBLANK('Contact Data Entry'!I470),NA(),"OK"))</f>
        <v>#N/A</v>
      </c>
      <c r="J470" s="41" t="e">
        <f>IF(AND('DO NOT USE_Contact Formulas'!A470,ISBLANK('Contact Data Entry'!J470)),"Student or Staff? is required",IF(ISBLANK('Contact Data Entry'!J470),NA(),IF(ISNA(VLOOKUP('Contact Data Entry'!J470,'DO NOT USE_School Picklist'!$B$3:$B$6,1,FALSE)),"Please select a value from the drop-down menu","OK")))</f>
        <v>#N/A</v>
      </c>
      <c r="K470" s="41" t="e">
        <f>IF(AND('Contact Data Entry'!J470='DO NOT USE_School Picklist'!$B$4,ISBLANK('Contact Data Entry'!K470)),"Occupation/Job Title is required if Student or Staff? is Yes, staff/faculty or volunteer",IF('DO NOT USE_Contact Formulas'!A470,"OK",NA()))</f>
        <v>#N/A</v>
      </c>
      <c r="L470" s="41" t="e">
        <f ca="1">IF('Contact Data Entry'!L470&gt;'DO NOT USE_School Picklist'!$C$3,"Date last on school campus/facility cannot be a future date",IF('DO NOT USE_Contact Formulas'!A470,IF(ISBLANK('Contact Data Entry'!L470),"Date last on school campus/facility is required","OK"),NA()))</f>
        <v>#N/A</v>
      </c>
      <c r="M470" s="42" t="e">
        <f ca="1">IF('Contact Data Entry'!M470&gt;'DO NOT USE_School Picklist'!$C$3,"Last Exposure Date cannot be a future date",IF('DO NOT USE_Contact Formulas'!A470,IF(ISBLANK('Contact Data Entry'!M470),"Last Exposure Date is required","OK"),NA()))</f>
        <v>#N/A</v>
      </c>
      <c r="N470" s="42" t="e">
        <f>IF(AND('DO NOT USE_Contact Formulas'!A470,ISBLANK('Contact Data Entry'!N470)),"Specific Place in the Location is required",IF(ISBLANK('Contact Data Entry'!N470),NA(),"OK"))</f>
        <v>#N/A</v>
      </c>
      <c r="O470" s="41" t="e">
        <f>IF(AND(NOT(ISBLANK('Contact Data Entry'!O470)),ISNA(VLOOKUP('Contact Data Entry'!O470,'DO NOT USE_School Picklist'!$L$3:$L$81,1,FALSE))),"Please select a value from the drop-down menu",IF('DO NOT USE_Contact Formulas'!A470,"OK",NA()))</f>
        <v>#N/A</v>
      </c>
      <c r="P470" s="41" t="e">
        <f>IF(AND(NOT(ISBLANK('Contact Data Entry'!P470)),NOT(ISNUMBER(MATCH("*@*.?*",'Contact Data Entry'!P470,0)))),"Email must be in a valid format",IF('DO NOT USE_Contact Formulas'!A470,"OK",NA()))</f>
        <v>#N/A</v>
      </c>
      <c r="Q470" s="41" t="e">
        <f>IF(LEN('Contact Data Entry'!Q470)&gt;50,"Parent/Guardian Name must be less than 50 characters",IF('DO NOT USE_Contact Formulas'!A470,"OK",NA()))</f>
        <v>#N/A</v>
      </c>
      <c r="R470" s="41" t="e">
        <f>IF(NOT(ISBLANK('Contact Data Entry'!R470)),IF(AND(ISNUMBER('Contact Data Entry'!R470),LEFT('Contact Data Entry'!R470,1)&lt;&gt;"1",LEN('Contact Data Entry'!R470)=10),"OK","Phone number must be valid format"),IF('DO NOT USE_Contact Formulas'!A470,"OK",NA()))</f>
        <v>#N/A</v>
      </c>
      <c r="S470" s="41" t="e">
        <f>IF(AND(NOT(ISBLANK('Contact Data Entry'!S470)),ISNA(VLOOKUP('Contact Data Entry'!S470,'DO NOT USE_School Picklist'!$N$3:$N$63,1,FALSE))),"Please select a value from the drop-down menu",IF('DO NOT USE_Contact Formulas'!A470,"OK",NA()))</f>
        <v>#N/A</v>
      </c>
      <c r="T470" s="41" t="e">
        <f>IF(AND(NOT(ISBLANK('Contact Data Entry'!T470)),ISNA(VLOOKUP('Contact Data Entry'!T470,'DO NOT USE_School Picklist'!$E$3:$E$10,1,FALSE))),"Please select a value from the drop-down menu",IF('DO NOT USE_Contact Formulas'!A470,"OK",NA()))</f>
        <v>#N/A</v>
      </c>
      <c r="U470" s="41" t="e">
        <f>IF(AND(NOT(ISBLANK('Contact Data Entry'!U470)),ISNA(VLOOKUP('Contact Data Entry'!U470,'DO NOT USE_School Picklist'!$F$3:$F$16,1,FALSE))),"Please select a value from the drop-down menu",IF('DO NOT USE_Contact Formulas'!A470,"OK",NA()))</f>
        <v>#N/A</v>
      </c>
      <c r="V470" s="41" t="e">
        <f>IF(LEN('Contact Data Entry'!V470)&gt;100,"Classroom(s) must be less than 100 characters",IF('DO NOT USE_Contact Formulas'!A470,"OK",NA()))</f>
        <v>#N/A</v>
      </c>
      <c r="W470" s="41" t="e">
        <f>IF(AND(NOT(ISBLANK('Contact Data Entry'!W470)),ISNA(VLOOKUP('Contact Data Entry'!W470,'DO NOT USE_School Picklist'!$K$3:$K$6,1,FALSE))),"Please select a value from the drop-down menu",IF('DO NOT USE_Contact Formulas'!A470,"OK",NA()))</f>
        <v>#N/A</v>
      </c>
      <c r="X470" s="41" t="e">
        <f>IF(AND(NOT(ISBLANK('Contact Data Entry'!X470)),ISNA(VLOOKUP('Contact Data Entry'!X470,'DO NOT USE_School Picklist'!$D$3:$D$5,1,FALSE))),"Please select a value from the drop-down menu",IF('DO NOT USE_Contact Formulas'!A470,"OK",NA()))</f>
        <v>#N/A</v>
      </c>
      <c r="Y470" s="41"/>
      <c r="Z470" s="41" t="e">
        <f>IF(AND(NOT(ISBLANK('Contact Data Entry'!Z470)),ISNA(VLOOKUP('Contact Data Entry'!Z470,'DO NOT USE_School Picklist'!$G$3:$G$5,1,FALSE))),"Please select a value from the drop-down menu",IF('DO NOT USE_Contact Formulas'!A470,"OK",NA()))</f>
        <v>#N/A</v>
      </c>
      <c r="AA470" s="41"/>
      <c r="AB470" s="41" t="e">
        <f>IF(AND(NOT(ISBLANK('Contact Data Entry'!AB470)),ISNA(VLOOKUP('Contact Data Entry'!AB470,'DO NOT USE_School Picklist'!$H$3:$H$4,1,FALSE))),"Please select a value from the drop-down menu",IF('DO NOT USE_Contact Formulas'!A470,"OK",NA()))</f>
        <v>#N/A</v>
      </c>
      <c r="AC470" s="41" t="e">
        <f ca="1">IF('Contact Data Entry'!AC470&gt;'DO NOT USE_School Picklist'!$C$3,"Test Date cannot be a future date",IF('DO NOT USE_Contact Formulas'!A470,"OK",NA()))</f>
        <v>#N/A</v>
      </c>
      <c r="AD470" s="41" t="e">
        <f>IF(AND(NOT(ISBLANK('Contact Data Entry'!AD470)),ISNA(VLOOKUP('Contact Data Entry'!AD470,'DO NOT USE_School Picklist'!$Q$3:$Q$8,1,FALSE))),"Please select a value from the drop-down menu",IF('DO NOT USE_Contact Formulas'!A470,"OK",NA()))</f>
        <v>#N/A</v>
      </c>
    </row>
    <row r="471" spans="1:30" x14ac:dyDescent="0.25">
      <c r="A471" s="40" t="e">
        <f>IF('DO NOT USE_Contact Formulas'!A471,IF('DO NOT USE_Contact Formulas'!B471,"Not all required fields are completed","OK"),NA())</f>
        <v>#N/A</v>
      </c>
      <c r="B471" s="41" t="e">
        <f>IF(AND('DO NOT USE_Contact Formulas'!A471,ISBLANK('Contact Data Entry'!B471)),"First Name is required",IF(NOT(ISBLANK('Contact Data Entry'!B471)),"OK",NA()))</f>
        <v>#N/A</v>
      </c>
      <c r="C471" s="41" t="e">
        <f>IF(AND('DO NOT USE_Contact Formulas'!A471,ISBLANK('Contact Data Entry'!C471)),"Last Name is required",IF(NOT(ISBLANK('Contact Data Entry'!C471)),"OK",NA()))</f>
        <v>#N/A</v>
      </c>
      <c r="D471" s="41" t="e">
        <f>IF(AND('DO NOT USE_Contact Formulas'!A471,ISBLANK('Contact Data Entry'!D471)),"Birthdate is required",IF(NOT(ISBLANK('Contact Data Entry'!D471)),"OK",NA()))</f>
        <v>#N/A</v>
      </c>
      <c r="E471" s="41" t="e">
        <f>IF(AND('DO NOT USE_Contact Formulas'!A471,ISBLANK('Contact Data Entry'!E471)),"Mobile Phone is required",IF(NOT(ISBLANK('Contact Data Entry'!E471)),IF(AND(ISNUMBER(VALUE('Contact Data Entry'!E471)),LEFT('Contact Data Entry'!E471,1)&lt;&gt;"1",LEN('Contact Data Entry'!E471)=10),"OK","Phone number must be valid format"),NA()))</f>
        <v>#N/A</v>
      </c>
      <c r="F471" s="41" t="e">
        <f>IF(LEN('Contact Data Entry'!F471)&gt;255,"Home Street Address must be less than 255 characters",IF('DO NOT USE_Contact Formulas'!A471,"OK",NA()))</f>
        <v>#N/A</v>
      </c>
      <c r="G471" s="41" t="e">
        <f>IF(LEN('Contact Data Entry'!G471)&gt;40,"City must be less than 40 characters",IF('DO NOT USE_Contact Formulas'!A471,"OK",NA()))</f>
        <v>#N/A</v>
      </c>
      <c r="H471" s="41" t="e">
        <f>IF(AND(NOT(ISBLANK('Contact Data Entry'!H471)),ISNA(VLOOKUP('Contact Data Entry'!H471,'DO NOT USE_School Picklist'!$P$3:$P$52,1,FALSE))),"Please select a value from the drop-down menu",IF('DO NOT USE_Contact Formulas'!A471,"OK",NA()))</f>
        <v>#N/A</v>
      </c>
      <c r="I471" s="41" t="e">
        <f>IF(AND('DO NOT USE_Contact Formulas'!A471,ISBLANK('Contact Data Entry'!I471)),"Zip is required",IF(ISBLANK('Contact Data Entry'!I471),NA(),"OK"))</f>
        <v>#N/A</v>
      </c>
      <c r="J471" s="41" t="e">
        <f>IF(AND('DO NOT USE_Contact Formulas'!A471,ISBLANK('Contact Data Entry'!J471)),"Student or Staff? is required",IF(ISBLANK('Contact Data Entry'!J471),NA(),IF(ISNA(VLOOKUP('Contact Data Entry'!J471,'DO NOT USE_School Picklist'!$B$3:$B$6,1,FALSE)),"Please select a value from the drop-down menu","OK")))</f>
        <v>#N/A</v>
      </c>
      <c r="K471" s="41" t="e">
        <f>IF(AND('Contact Data Entry'!J471='DO NOT USE_School Picklist'!$B$4,ISBLANK('Contact Data Entry'!K471)),"Occupation/Job Title is required if Student or Staff? is Yes, staff/faculty or volunteer",IF('DO NOT USE_Contact Formulas'!A471,"OK",NA()))</f>
        <v>#N/A</v>
      </c>
      <c r="L471" s="41" t="e">
        <f ca="1">IF('Contact Data Entry'!L471&gt;'DO NOT USE_School Picklist'!$C$3,"Date last on school campus/facility cannot be a future date",IF('DO NOT USE_Contact Formulas'!A471,IF(ISBLANK('Contact Data Entry'!L471),"Date last on school campus/facility is required","OK"),NA()))</f>
        <v>#N/A</v>
      </c>
      <c r="M471" s="42" t="e">
        <f ca="1">IF('Contact Data Entry'!M471&gt;'DO NOT USE_School Picklist'!$C$3,"Last Exposure Date cannot be a future date",IF('DO NOT USE_Contact Formulas'!A471,IF(ISBLANK('Contact Data Entry'!M471),"Last Exposure Date is required","OK"),NA()))</f>
        <v>#N/A</v>
      </c>
      <c r="N471" s="42" t="e">
        <f>IF(AND('DO NOT USE_Contact Formulas'!A471,ISBLANK('Contact Data Entry'!N471)),"Specific Place in the Location is required",IF(ISBLANK('Contact Data Entry'!N471),NA(),"OK"))</f>
        <v>#N/A</v>
      </c>
      <c r="O471" s="41" t="e">
        <f>IF(AND(NOT(ISBLANK('Contact Data Entry'!O471)),ISNA(VLOOKUP('Contact Data Entry'!O471,'DO NOT USE_School Picklist'!$L$3:$L$81,1,FALSE))),"Please select a value from the drop-down menu",IF('DO NOT USE_Contact Formulas'!A471,"OK",NA()))</f>
        <v>#N/A</v>
      </c>
      <c r="P471" s="41" t="e">
        <f>IF(AND(NOT(ISBLANK('Contact Data Entry'!P471)),NOT(ISNUMBER(MATCH("*@*.?*",'Contact Data Entry'!P471,0)))),"Email must be in a valid format",IF('DO NOT USE_Contact Formulas'!A471,"OK",NA()))</f>
        <v>#N/A</v>
      </c>
      <c r="Q471" s="41" t="e">
        <f>IF(LEN('Contact Data Entry'!Q471)&gt;50,"Parent/Guardian Name must be less than 50 characters",IF('DO NOT USE_Contact Formulas'!A471,"OK",NA()))</f>
        <v>#N/A</v>
      </c>
      <c r="R471" s="41" t="e">
        <f>IF(NOT(ISBLANK('Contact Data Entry'!R471)),IF(AND(ISNUMBER('Contact Data Entry'!R471),LEFT('Contact Data Entry'!R471,1)&lt;&gt;"1",LEN('Contact Data Entry'!R471)=10),"OK","Phone number must be valid format"),IF('DO NOT USE_Contact Formulas'!A471,"OK",NA()))</f>
        <v>#N/A</v>
      </c>
      <c r="S471" s="41" t="e">
        <f>IF(AND(NOT(ISBLANK('Contact Data Entry'!S471)),ISNA(VLOOKUP('Contact Data Entry'!S471,'DO NOT USE_School Picklist'!$N$3:$N$63,1,FALSE))),"Please select a value from the drop-down menu",IF('DO NOT USE_Contact Formulas'!A471,"OK",NA()))</f>
        <v>#N/A</v>
      </c>
      <c r="T471" s="41" t="e">
        <f>IF(AND(NOT(ISBLANK('Contact Data Entry'!T471)),ISNA(VLOOKUP('Contact Data Entry'!T471,'DO NOT USE_School Picklist'!$E$3:$E$10,1,FALSE))),"Please select a value from the drop-down menu",IF('DO NOT USE_Contact Formulas'!A471,"OK",NA()))</f>
        <v>#N/A</v>
      </c>
      <c r="U471" s="41" t="e">
        <f>IF(AND(NOT(ISBLANK('Contact Data Entry'!U471)),ISNA(VLOOKUP('Contact Data Entry'!U471,'DO NOT USE_School Picklist'!$F$3:$F$16,1,FALSE))),"Please select a value from the drop-down menu",IF('DO NOT USE_Contact Formulas'!A471,"OK",NA()))</f>
        <v>#N/A</v>
      </c>
      <c r="V471" s="41" t="e">
        <f>IF(LEN('Contact Data Entry'!V471)&gt;100,"Classroom(s) must be less than 100 characters",IF('DO NOT USE_Contact Formulas'!A471,"OK",NA()))</f>
        <v>#N/A</v>
      </c>
      <c r="W471" s="41" t="e">
        <f>IF(AND(NOT(ISBLANK('Contact Data Entry'!W471)),ISNA(VLOOKUP('Contact Data Entry'!W471,'DO NOT USE_School Picklist'!$K$3:$K$6,1,FALSE))),"Please select a value from the drop-down menu",IF('DO NOT USE_Contact Formulas'!A471,"OK",NA()))</f>
        <v>#N/A</v>
      </c>
      <c r="X471" s="41" t="e">
        <f>IF(AND(NOT(ISBLANK('Contact Data Entry'!X471)),ISNA(VLOOKUP('Contact Data Entry'!X471,'DO NOT USE_School Picklist'!$D$3:$D$5,1,FALSE))),"Please select a value from the drop-down menu",IF('DO NOT USE_Contact Formulas'!A471,"OK",NA()))</f>
        <v>#N/A</v>
      </c>
      <c r="Y471" s="41"/>
      <c r="Z471" s="41" t="e">
        <f>IF(AND(NOT(ISBLANK('Contact Data Entry'!Z471)),ISNA(VLOOKUP('Contact Data Entry'!Z471,'DO NOT USE_School Picklist'!$G$3:$G$5,1,FALSE))),"Please select a value from the drop-down menu",IF('DO NOT USE_Contact Formulas'!A471,"OK",NA()))</f>
        <v>#N/A</v>
      </c>
      <c r="AA471" s="41"/>
      <c r="AB471" s="41" t="e">
        <f>IF(AND(NOT(ISBLANK('Contact Data Entry'!AB471)),ISNA(VLOOKUP('Contact Data Entry'!AB471,'DO NOT USE_School Picklist'!$H$3:$H$4,1,FALSE))),"Please select a value from the drop-down menu",IF('DO NOT USE_Contact Formulas'!A471,"OK",NA()))</f>
        <v>#N/A</v>
      </c>
      <c r="AC471" s="41" t="e">
        <f ca="1">IF('Contact Data Entry'!AC471&gt;'DO NOT USE_School Picklist'!$C$3,"Test Date cannot be a future date",IF('DO NOT USE_Contact Formulas'!A471,"OK",NA()))</f>
        <v>#N/A</v>
      </c>
      <c r="AD471" s="41" t="e">
        <f>IF(AND(NOT(ISBLANK('Contact Data Entry'!AD471)),ISNA(VLOOKUP('Contact Data Entry'!AD471,'DO NOT USE_School Picklist'!$Q$3:$Q$8,1,FALSE))),"Please select a value from the drop-down menu",IF('DO NOT USE_Contact Formulas'!A471,"OK",NA()))</f>
        <v>#N/A</v>
      </c>
    </row>
    <row r="472" spans="1:30" x14ac:dyDescent="0.25">
      <c r="A472" s="40" t="e">
        <f>IF('DO NOT USE_Contact Formulas'!A472,IF('DO NOT USE_Contact Formulas'!B472,"Not all required fields are completed","OK"),NA())</f>
        <v>#N/A</v>
      </c>
      <c r="B472" s="41" t="e">
        <f>IF(AND('DO NOT USE_Contact Formulas'!A472,ISBLANK('Contact Data Entry'!B472)),"First Name is required",IF(NOT(ISBLANK('Contact Data Entry'!B472)),"OK",NA()))</f>
        <v>#N/A</v>
      </c>
      <c r="C472" s="41" t="e">
        <f>IF(AND('DO NOT USE_Contact Formulas'!A472,ISBLANK('Contact Data Entry'!C472)),"Last Name is required",IF(NOT(ISBLANK('Contact Data Entry'!C472)),"OK",NA()))</f>
        <v>#N/A</v>
      </c>
      <c r="D472" s="41" t="e">
        <f>IF(AND('DO NOT USE_Contact Formulas'!A472,ISBLANK('Contact Data Entry'!D472)),"Birthdate is required",IF(NOT(ISBLANK('Contact Data Entry'!D472)),"OK",NA()))</f>
        <v>#N/A</v>
      </c>
      <c r="E472" s="41" t="e">
        <f>IF(AND('DO NOT USE_Contact Formulas'!A472,ISBLANK('Contact Data Entry'!E472)),"Mobile Phone is required",IF(NOT(ISBLANK('Contact Data Entry'!E472)),IF(AND(ISNUMBER(VALUE('Contact Data Entry'!E472)),LEFT('Contact Data Entry'!E472,1)&lt;&gt;"1",LEN('Contact Data Entry'!E472)=10),"OK","Phone number must be valid format"),NA()))</f>
        <v>#N/A</v>
      </c>
      <c r="F472" s="41" t="e">
        <f>IF(LEN('Contact Data Entry'!F472)&gt;255,"Home Street Address must be less than 255 characters",IF('DO NOT USE_Contact Formulas'!A472,"OK",NA()))</f>
        <v>#N/A</v>
      </c>
      <c r="G472" s="41" t="e">
        <f>IF(LEN('Contact Data Entry'!G472)&gt;40,"City must be less than 40 characters",IF('DO NOT USE_Contact Formulas'!A472,"OK",NA()))</f>
        <v>#N/A</v>
      </c>
      <c r="H472" s="41" t="e">
        <f>IF(AND(NOT(ISBLANK('Contact Data Entry'!H472)),ISNA(VLOOKUP('Contact Data Entry'!H472,'DO NOT USE_School Picklist'!$P$3:$P$52,1,FALSE))),"Please select a value from the drop-down menu",IF('DO NOT USE_Contact Formulas'!A472,"OK",NA()))</f>
        <v>#N/A</v>
      </c>
      <c r="I472" s="41" t="e">
        <f>IF(AND('DO NOT USE_Contact Formulas'!A472,ISBLANK('Contact Data Entry'!I472)),"Zip is required",IF(ISBLANK('Contact Data Entry'!I472),NA(),"OK"))</f>
        <v>#N/A</v>
      </c>
      <c r="J472" s="41" t="e">
        <f>IF(AND('DO NOT USE_Contact Formulas'!A472,ISBLANK('Contact Data Entry'!J472)),"Student or Staff? is required",IF(ISBLANK('Contact Data Entry'!J472),NA(),IF(ISNA(VLOOKUP('Contact Data Entry'!J472,'DO NOT USE_School Picklist'!$B$3:$B$6,1,FALSE)),"Please select a value from the drop-down menu","OK")))</f>
        <v>#N/A</v>
      </c>
      <c r="K472" s="41" t="e">
        <f>IF(AND('Contact Data Entry'!J472='DO NOT USE_School Picklist'!$B$4,ISBLANK('Contact Data Entry'!K472)),"Occupation/Job Title is required if Student or Staff? is Yes, staff/faculty or volunteer",IF('DO NOT USE_Contact Formulas'!A472,"OK",NA()))</f>
        <v>#N/A</v>
      </c>
      <c r="L472" s="41" t="e">
        <f ca="1">IF('Contact Data Entry'!L472&gt;'DO NOT USE_School Picklist'!$C$3,"Date last on school campus/facility cannot be a future date",IF('DO NOT USE_Contact Formulas'!A472,IF(ISBLANK('Contact Data Entry'!L472),"Date last on school campus/facility is required","OK"),NA()))</f>
        <v>#N/A</v>
      </c>
      <c r="M472" s="42" t="e">
        <f ca="1">IF('Contact Data Entry'!M472&gt;'DO NOT USE_School Picklist'!$C$3,"Last Exposure Date cannot be a future date",IF('DO NOT USE_Contact Formulas'!A472,IF(ISBLANK('Contact Data Entry'!M472),"Last Exposure Date is required","OK"),NA()))</f>
        <v>#N/A</v>
      </c>
      <c r="N472" s="42" t="e">
        <f>IF(AND('DO NOT USE_Contact Formulas'!A472,ISBLANK('Contact Data Entry'!N472)),"Specific Place in the Location is required",IF(ISBLANK('Contact Data Entry'!N472),NA(),"OK"))</f>
        <v>#N/A</v>
      </c>
      <c r="O472" s="41" t="e">
        <f>IF(AND(NOT(ISBLANK('Contact Data Entry'!O472)),ISNA(VLOOKUP('Contact Data Entry'!O472,'DO NOT USE_School Picklist'!$L$3:$L$81,1,FALSE))),"Please select a value from the drop-down menu",IF('DO NOT USE_Contact Formulas'!A472,"OK",NA()))</f>
        <v>#N/A</v>
      </c>
      <c r="P472" s="41" t="e">
        <f>IF(AND(NOT(ISBLANK('Contact Data Entry'!P472)),NOT(ISNUMBER(MATCH("*@*.?*",'Contact Data Entry'!P472,0)))),"Email must be in a valid format",IF('DO NOT USE_Contact Formulas'!A472,"OK",NA()))</f>
        <v>#N/A</v>
      </c>
      <c r="Q472" s="41" t="e">
        <f>IF(LEN('Contact Data Entry'!Q472)&gt;50,"Parent/Guardian Name must be less than 50 characters",IF('DO NOT USE_Contact Formulas'!A472,"OK",NA()))</f>
        <v>#N/A</v>
      </c>
      <c r="R472" s="41" t="e">
        <f>IF(NOT(ISBLANK('Contact Data Entry'!R472)),IF(AND(ISNUMBER('Contact Data Entry'!R472),LEFT('Contact Data Entry'!R472,1)&lt;&gt;"1",LEN('Contact Data Entry'!R472)=10),"OK","Phone number must be valid format"),IF('DO NOT USE_Contact Formulas'!A472,"OK",NA()))</f>
        <v>#N/A</v>
      </c>
      <c r="S472" s="41" t="e">
        <f>IF(AND(NOT(ISBLANK('Contact Data Entry'!S472)),ISNA(VLOOKUP('Contact Data Entry'!S472,'DO NOT USE_School Picklist'!$N$3:$N$63,1,FALSE))),"Please select a value from the drop-down menu",IF('DO NOT USE_Contact Formulas'!A472,"OK",NA()))</f>
        <v>#N/A</v>
      </c>
      <c r="T472" s="41" t="e">
        <f>IF(AND(NOT(ISBLANK('Contact Data Entry'!T472)),ISNA(VLOOKUP('Contact Data Entry'!T472,'DO NOT USE_School Picklist'!$E$3:$E$10,1,FALSE))),"Please select a value from the drop-down menu",IF('DO NOT USE_Contact Formulas'!A472,"OK",NA()))</f>
        <v>#N/A</v>
      </c>
      <c r="U472" s="41" t="e">
        <f>IF(AND(NOT(ISBLANK('Contact Data Entry'!U472)),ISNA(VLOOKUP('Contact Data Entry'!U472,'DO NOT USE_School Picklist'!$F$3:$F$16,1,FALSE))),"Please select a value from the drop-down menu",IF('DO NOT USE_Contact Formulas'!A472,"OK",NA()))</f>
        <v>#N/A</v>
      </c>
      <c r="V472" s="41" t="e">
        <f>IF(LEN('Contact Data Entry'!V472)&gt;100,"Classroom(s) must be less than 100 characters",IF('DO NOT USE_Contact Formulas'!A472,"OK",NA()))</f>
        <v>#N/A</v>
      </c>
      <c r="W472" s="41" t="e">
        <f>IF(AND(NOT(ISBLANK('Contact Data Entry'!W472)),ISNA(VLOOKUP('Contact Data Entry'!W472,'DO NOT USE_School Picklist'!$K$3:$K$6,1,FALSE))),"Please select a value from the drop-down menu",IF('DO NOT USE_Contact Formulas'!A472,"OK",NA()))</f>
        <v>#N/A</v>
      </c>
      <c r="X472" s="41" t="e">
        <f>IF(AND(NOT(ISBLANK('Contact Data Entry'!X472)),ISNA(VLOOKUP('Contact Data Entry'!X472,'DO NOT USE_School Picklist'!$D$3:$D$5,1,FALSE))),"Please select a value from the drop-down menu",IF('DO NOT USE_Contact Formulas'!A472,"OK",NA()))</f>
        <v>#N/A</v>
      </c>
      <c r="Y472" s="41"/>
      <c r="Z472" s="41" t="e">
        <f>IF(AND(NOT(ISBLANK('Contact Data Entry'!Z472)),ISNA(VLOOKUP('Contact Data Entry'!Z472,'DO NOT USE_School Picklist'!$G$3:$G$5,1,FALSE))),"Please select a value from the drop-down menu",IF('DO NOT USE_Contact Formulas'!A472,"OK",NA()))</f>
        <v>#N/A</v>
      </c>
      <c r="AA472" s="41"/>
      <c r="AB472" s="41" t="e">
        <f>IF(AND(NOT(ISBLANK('Contact Data Entry'!AB472)),ISNA(VLOOKUP('Contact Data Entry'!AB472,'DO NOT USE_School Picklist'!$H$3:$H$4,1,FALSE))),"Please select a value from the drop-down menu",IF('DO NOT USE_Contact Formulas'!A472,"OK",NA()))</f>
        <v>#N/A</v>
      </c>
      <c r="AC472" s="41" t="e">
        <f ca="1">IF('Contact Data Entry'!AC472&gt;'DO NOT USE_School Picklist'!$C$3,"Test Date cannot be a future date",IF('DO NOT USE_Contact Formulas'!A472,"OK",NA()))</f>
        <v>#N/A</v>
      </c>
      <c r="AD472" s="41" t="e">
        <f>IF(AND(NOT(ISBLANK('Contact Data Entry'!AD472)),ISNA(VLOOKUP('Contact Data Entry'!AD472,'DO NOT USE_School Picklist'!$Q$3:$Q$8,1,FALSE))),"Please select a value from the drop-down menu",IF('DO NOT USE_Contact Formulas'!A472,"OK",NA()))</f>
        <v>#N/A</v>
      </c>
    </row>
    <row r="473" spans="1:30" x14ac:dyDescent="0.25">
      <c r="A473" s="40" t="e">
        <f>IF('DO NOT USE_Contact Formulas'!A473,IF('DO NOT USE_Contact Formulas'!B473,"Not all required fields are completed","OK"),NA())</f>
        <v>#N/A</v>
      </c>
      <c r="B473" s="41" t="e">
        <f>IF(AND('DO NOT USE_Contact Formulas'!A473,ISBLANK('Contact Data Entry'!B473)),"First Name is required",IF(NOT(ISBLANK('Contact Data Entry'!B473)),"OK",NA()))</f>
        <v>#N/A</v>
      </c>
      <c r="C473" s="41" t="e">
        <f>IF(AND('DO NOT USE_Contact Formulas'!A473,ISBLANK('Contact Data Entry'!C473)),"Last Name is required",IF(NOT(ISBLANK('Contact Data Entry'!C473)),"OK",NA()))</f>
        <v>#N/A</v>
      </c>
      <c r="D473" s="41" t="e">
        <f>IF(AND('DO NOT USE_Contact Formulas'!A473,ISBLANK('Contact Data Entry'!D473)),"Birthdate is required",IF(NOT(ISBLANK('Contact Data Entry'!D473)),"OK",NA()))</f>
        <v>#N/A</v>
      </c>
      <c r="E473" s="41" t="e">
        <f>IF(AND('DO NOT USE_Contact Formulas'!A473,ISBLANK('Contact Data Entry'!E473)),"Mobile Phone is required",IF(NOT(ISBLANK('Contact Data Entry'!E473)),IF(AND(ISNUMBER(VALUE('Contact Data Entry'!E473)),LEFT('Contact Data Entry'!E473,1)&lt;&gt;"1",LEN('Contact Data Entry'!E473)=10),"OK","Phone number must be valid format"),NA()))</f>
        <v>#N/A</v>
      </c>
      <c r="F473" s="41" t="e">
        <f>IF(LEN('Contact Data Entry'!F473)&gt;255,"Home Street Address must be less than 255 characters",IF('DO NOT USE_Contact Formulas'!A473,"OK",NA()))</f>
        <v>#N/A</v>
      </c>
      <c r="G473" s="41" t="e">
        <f>IF(LEN('Contact Data Entry'!G473)&gt;40,"City must be less than 40 characters",IF('DO NOT USE_Contact Formulas'!A473,"OK",NA()))</f>
        <v>#N/A</v>
      </c>
      <c r="H473" s="41" t="e">
        <f>IF(AND(NOT(ISBLANK('Contact Data Entry'!H473)),ISNA(VLOOKUP('Contact Data Entry'!H473,'DO NOT USE_School Picklist'!$P$3:$P$52,1,FALSE))),"Please select a value from the drop-down menu",IF('DO NOT USE_Contact Formulas'!A473,"OK",NA()))</f>
        <v>#N/A</v>
      </c>
      <c r="I473" s="41" t="e">
        <f>IF(AND('DO NOT USE_Contact Formulas'!A473,ISBLANK('Contact Data Entry'!I473)),"Zip is required",IF(ISBLANK('Contact Data Entry'!I473),NA(),"OK"))</f>
        <v>#N/A</v>
      </c>
      <c r="J473" s="41" t="e">
        <f>IF(AND('DO NOT USE_Contact Formulas'!A473,ISBLANK('Contact Data Entry'!J473)),"Student or Staff? is required",IF(ISBLANK('Contact Data Entry'!J473),NA(),IF(ISNA(VLOOKUP('Contact Data Entry'!J473,'DO NOT USE_School Picklist'!$B$3:$B$6,1,FALSE)),"Please select a value from the drop-down menu","OK")))</f>
        <v>#N/A</v>
      </c>
      <c r="K473" s="41" t="e">
        <f>IF(AND('Contact Data Entry'!J473='DO NOT USE_School Picklist'!$B$4,ISBLANK('Contact Data Entry'!K473)),"Occupation/Job Title is required if Student or Staff? is Yes, staff/faculty or volunteer",IF('DO NOT USE_Contact Formulas'!A473,"OK",NA()))</f>
        <v>#N/A</v>
      </c>
      <c r="L473" s="41" t="e">
        <f ca="1">IF('Contact Data Entry'!L473&gt;'DO NOT USE_School Picklist'!$C$3,"Date last on school campus/facility cannot be a future date",IF('DO NOT USE_Contact Formulas'!A473,IF(ISBLANK('Contact Data Entry'!L473),"Date last on school campus/facility is required","OK"),NA()))</f>
        <v>#N/A</v>
      </c>
      <c r="M473" s="42" t="e">
        <f ca="1">IF('Contact Data Entry'!M473&gt;'DO NOT USE_School Picklist'!$C$3,"Last Exposure Date cannot be a future date",IF('DO NOT USE_Contact Formulas'!A473,IF(ISBLANK('Contact Data Entry'!M473),"Last Exposure Date is required","OK"),NA()))</f>
        <v>#N/A</v>
      </c>
      <c r="N473" s="42" t="e">
        <f>IF(AND('DO NOT USE_Contact Formulas'!A473,ISBLANK('Contact Data Entry'!N473)),"Specific Place in the Location is required",IF(ISBLANK('Contact Data Entry'!N473),NA(),"OK"))</f>
        <v>#N/A</v>
      </c>
      <c r="O473" s="41" t="e">
        <f>IF(AND(NOT(ISBLANK('Contact Data Entry'!O473)),ISNA(VLOOKUP('Contact Data Entry'!O473,'DO NOT USE_School Picklist'!$L$3:$L$81,1,FALSE))),"Please select a value from the drop-down menu",IF('DO NOT USE_Contact Formulas'!A473,"OK",NA()))</f>
        <v>#N/A</v>
      </c>
      <c r="P473" s="41" t="e">
        <f>IF(AND(NOT(ISBLANK('Contact Data Entry'!P473)),NOT(ISNUMBER(MATCH("*@*.?*",'Contact Data Entry'!P473,0)))),"Email must be in a valid format",IF('DO NOT USE_Contact Formulas'!A473,"OK",NA()))</f>
        <v>#N/A</v>
      </c>
      <c r="Q473" s="41" t="e">
        <f>IF(LEN('Contact Data Entry'!Q473)&gt;50,"Parent/Guardian Name must be less than 50 characters",IF('DO NOT USE_Contact Formulas'!A473,"OK",NA()))</f>
        <v>#N/A</v>
      </c>
      <c r="R473" s="41" t="e">
        <f>IF(NOT(ISBLANK('Contact Data Entry'!R473)),IF(AND(ISNUMBER('Contact Data Entry'!R473),LEFT('Contact Data Entry'!R473,1)&lt;&gt;"1",LEN('Contact Data Entry'!R473)=10),"OK","Phone number must be valid format"),IF('DO NOT USE_Contact Formulas'!A473,"OK",NA()))</f>
        <v>#N/A</v>
      </c>
      <c r="S473" s="41" t="e">
        <f>IF(AND(NOT(ISBLANK('Contact Data Entry'!S473)),ISNA(VLOOKUP('Contact Data Entry'!S473,'DO NOT USE_School Picklist'!$N$3:$N$63,1,FALSE))),"Please select a value from the drop-down menu",IF('DO NOT USE_Contact Formulas'!A473,"OK",NA()))</f>
        <v>#N/A</v>
      </c>
      <c r="T473" s="41" t="e">
        <f>IF(AND(NOT(ISBLANK('Contact Data Entry'!T473)),ISNA(VLOOKUP('Contact Data Entry'!T473,'DO NOT USE_School Picklist'!$E$3:$E$10,1,FALSE))),"Please select a value from the drop-down menu",IF('DO NOT USE_Contact Formulas'!A473,"OK",NA()))</f>
        <v>#N/A</v>
      </c>
      <c r="U473" s="41" t="e">
        <f>IF(AND(NOT(ISBLANK('Contact Data Entry'!U473)),ISNA(VLOOKUP('Contact Data Entry'!U473,'DO NOT USE_School Picklist'!$F$3:$F$16,1,FALSE))),"Please select a value from the drop-down menu",IF('DO NOT USE_Contact Formulas'!A473,"OK",NA()))</f>
        <v>#N/A</v>
      </c>
      <c r="V473" s="41" t="e">
        <f>IF(LEN('Contact Data Entry'!V473)&gt;100,"Classroom(s) must be less than 100 characters",IF('DO NOT USE_Contact Formulas'!A473,"OK",NA()))</f>
        <v>#N/A</v>
      </c>
      <c r="W473" s="41" t="e">
        <f>IF(AND(NOT(ISBLANK('Contact Data Entry'!W473)),ISNA(VLOOKUP('Contact Data Entry'!W473,'DO NOT USE_School Picklist'!$K$3:$K$6,1,FALSE))),"Please select a value from the drop-down menu",IF('DO NOT USE_Contact Formulas'!A473,"OK",NA()))</f>
        <v>#N/A</v>
      </c>
      <c r="X473" s="41" t="e">
        <f>IF(AND(NOT(ISBLANK('Contact Data Entry'!X473)),ISNA(VLOOKUP('Contact Data Entry'!X473,'DO NOT USE_School Picklist'!$D$3:$D$5,1,FALSE))),"Please select a value from the drop-down menu",IF('DO NOT USE_Contact Formulas'!A473,"OK",NA()))</f>
        <v>#N/A</v>
      </c>
      <c r="Y473" s="41"/>
      <c r="Z473" s="41" t="e">
        <f>IF(AND(NOT(ISBLANK('Contact Data Entry'!Z473)),ISNA(VLOOKUP('Contact Data Entry'!Z473,'DO NOT USE_School Picklist'!$G$3:$G$5,1,FALSE))),"Please select a value from the drop-down menu",IF('DO NOT USE_Contact Formulas'!A473,"OK",NA()))</f>
        <v>#N/A</v>
      </c>
      <c r="AA473" s="41"/>
      <c r="AB473" s="41" t="e">
        <f>IF(AND(NOT(ISBLANK('Contact Data Entry'!AB473)),ISNA(VLOOKUP('Contact Data Entry'!AB473,'DO NOT USE_School Picklist'!$H$3:$H$4,1,FALSE))),"Please select a value from the drop-down menu",IF('DO NOT USE_Contact Formulas'!A473,"OK",NA()))</f>
        <v>#N/A</v>
      </c>
      <c r="AC473" s="41" t="e">
        <f ca="1">IF('Contact Data Entry'!AC473&gt;'DO NOT USE_School Picklist'!$C$3,"Test Date cannot be a future date",IF('DO NOT USE_Contact Formulas'!A473,"OK",NA()))</f>
        <v>#N/A</v>
      </c>
      <c r="AD473" s="41" t="e">
        <f>IF(AND(NOT(ISBLANK('Contact Data Entry'!AD473)),ISNA(VLOOKUP('Contact Data Entry'!AD473,'DO NOT USE_School Picklist'!$Q$3:$Q$8,1,FALSE))),"Please select a value from the drop-down menu",IF('DO NOT USE_Contact Formulas'!A473,"OK",NA()))</f>
        <v>#N/A</v>
      </c>
    </row>
    <row r="474" spans="1:30" x14ac:dyDescent="0.25">
      <c r="A474" s="40" t="e">
        <f>IF('DO NOT USE_Contact Formulas'!A474,IF('DO NOT USE_Contact Formulas'!B474,"Not all required fields are completed","OK"),NA())</f>
        <v>#N/A</v>
      </c>
      <c r="B474" s="41" t="e">
        <f>IF(AND('DO NOT USE_Contact Formulas'!A474,ISBLANK('Contact Data Entry'!B474)),"First Name is required",IF(NOT(ISBLANK('Contact Data Entry'!B474)),"OK",NA()))</f>
        <v>#N/A</v>
      </c>
      <c r="C474" s="41" t="e">
        <f>IF(AND('DO NOT USE_Contact Formulas'!A474,ISBLANK('Contact Data Entry'!C474)),"Last Name is required",IF(NOT(ISBLANK('Contact Data Entry'!C474)),"OK",NA()))</f>
        <v>#N/A</v>
      </c>
      <c r="D474" s="41" t="e">
        <f>IF(AND('DO NOT USE_Contact Formulas'!A474,ISBLANK('Contact Data Entry'!D474)),"Birthdate is required",IF(NOT(ISBLANK('Contact Data Entry'!D474)),"OK",NA()))</f>
        <v>#N/A</v>
      </c>
      <c r="E474" s="41" t="e">
        <f>IF(AND('DO NOT USE_Contact Formulas'!A474,ISBLANK('Contact Data Entry'!E474)),"Mobile Phone is required",IF(NOT(ISBLANK('Contact Data Entry'!E474)),IF(AND(ISNUMBER(VALUE('Contact Data Entry'!E474)),LEFT('Contact Data Entry'!E474,1)&lt;&gt;"1",LEN('Contact Data Entry'!E474)=10),"OK","Phone number must be valid format"),NA()))</f>
        <v>#N/A</v>
      </c>
      <c r="F474" s="41" t="e">
        <f>IF(LEN('Contact Data Entry'!F474)&gt;255,"Home Street Address must be less than 255 characters",IF('DO NOT USE_Contact Formulas'!A474,"OK",NA()))</f>
        <v>#N/A</v>
      </c>
      <c r="G474" s="41" t="e">
        <f>IF(LEN('Contact Data Entry'!G474)&gt;40,"City must be less than 40 characters",IF('DO NOT USE_Contact Formulas'!A474,"OK",NA()))</f>
        <v>#N/A</v>
      </c>
      <c r="H474" s="41" t="e">
        <f>IF(AND(NOT(ISBLANK('Contact Data Entry'!H474)),ISNA(VLOOKUP('Contact Data Entry'!H474,'DO NOT USE_School Picklist'!$P$3:$P$52,1,FALSE))),"Please select a value from the drop-down menu",IF('DO NOT USE_Contact Formulas'!A474,"OK",NA()))</f>
        <v>#N/A</v>
      </c>
      <c r="I474" s="41" t="e">
        <f>IF(AND('DO NOT USE_Contact Formulas'!A474,ISBLANK('Contact Data Entry'!I474)),"Zip is required",IF(ISBLANK('Contact Data Entry'!I474),NA(),"OK"))</f>
        <v>#N/A</v>
      </c>
      <c r="J474" s="41" t="e">
        <f>IF(AND('DO NOT USE_Contact Formulas'!A474,ISBLANK('Contact Data Entry'!J474)),"Student or Staff? is required",IF(ISBLANK('Contact Data Entry'!J474),NA(),IF(ISNA(VLOOKUP('Contact Data Entry'!J474,'DO NOT USE_School Picklist'!$B$3:$B$6,1,FALSE)),"Please select a value from the drop-down menu","OK")))</f>
        <v>#N/A</v>
      </c>
      <c r="K474" s="41" t="e">
        <f>IF(AND('Contact Data Entry'!J474='DO NOT USE_School Picklist'!$B$4,ISBLANK('Contact Data Entry'!K474)),"Occupation/Job Title is required if Student or Staff? is Yes, staff/faculty or volunteer",IF('DO NOT USE_Contact Formulas'!A474,"OK",NA()))</f>
        <v>#N/A</v>
      </c>
      <c r="L474" s="41" t="e">
        <f ca="1">IF('Contact Data Entry'!L474&gt;'DO NOT USE_School Picklist'!$C$3,"Date last on school campus/facility cannot be a future date",IF('DO NOT USE_Contact Formulas'!A474,IF(ISBLANK('Contact Data Entry'!L474),"Date last on school campus/facility is required","OK"),NA()))</f>
        <v>#N/A</v>
      </c>
      <c r="M474" s="42" t="e">
        <f ca="1">IF('Contact Data Entry'!M474&gt;'DO NOT USE_School Picklist'!$C$3,"Last Exposure Date cannot be a future date",IF('DO NOT USE_Contact Formulas'!A474,IF(ISBLANK('Contact Data Entry'!M474),"Last Exposure Date is required","OK"),NA()))</f>
        <v>#N/A</v>
      </c>
      <c r="N474" s="42" t="e">
        <f>IF(AND('DO NOT USE_Contact Formulas'!A474,ISBLANK('Contact Data Entry'!N474)),"Specific Place in the Location is required",IF(ISBLANK('Contact Data Entry'!N474),NA(),"OK"))</f>
        <v>#N/A</v>
      </c>
      <c r="O474" s="41" t="e">
        <f>IF(AND(NOT(ISBLANK('Contact Data Entry'!O474)),ISNA(VLOOKUP('Contact Data Entry'!O474,'DO NOT USE_School Picklist'!$L$3:$L$81,1,FALSE))),"Please select a value from the drop-down menu",IF('DO NOT USE_Contact Formulas'!A474,"OK",NA()))</f>
        <v>#N/A</v>
      </c>
      <c r="P474" s="41" t="e">
        <f>IF(AND(NOT(ISBLANK('Contact Data Entry'!P474)),NOT(ISNUMBER(MATCH("*@*.?*",'Contact Data Entry'!P474,0)))),"Email must be in a valid format",IF('DO NOT USE_Contact Formulas'!A474,"OK",NA()))</f>
        <v>#N/A</v>
      </c>
      <c r="Q474" s="41" t="e">
        <f>IF(LEN('Contact Data Entry'!Q474)&gt;50,"Parent/Guardian Name must be less than 50 characters",IF('DO NOT USE_Contact Formulas'!A474,"OK",NA()))</f>
        <v>#N/A</v>
      </c>
      <c r="R474" s="41" t="e">
        <f>IF(NOT(ISBLANK('Contact Data Entry'!R474)),IF(AND(ISNUMBER('Contact Data Entry'!R474),LEFT('Contact Data Entry'!R474,1)&lt;&gt;"1",LEN('Contact Data Entry'!R474)=10),"OK","Phone number must be valid format"),IF('DO NOT USE_Contact Formulas'!A474,"OK",NA()))</f>
        <v>#N/A</v>
      </c>
      <c r="S474" s="41" t="e">
        <f>IF(AND(NOT(ISBLANK('Contact Data Entry'!S474)),ISNA(VLOOKUP('Contact Data Entry'!S474,'DO NOT USE_School Picklist'!$N$3:$N$63,1,FALSE))),"Please select a value from the drop-down menu",IF('DO NOT USE_Contact Formulas'!A474,"OK",NA()))</f>
        <v>#N/A</v>
      </c>
      <c r="T474" s="41" t="e">
        <f>IF(AND(NOT(ISBLANK('Contact Data Entry'!T474)),ISNA(VLOOKUP('Contact Data Entry'!T474,'DO NOT USE_School Picklist'!$E$3:$E$10,1,FALSE))),"Please select a value from the drop-down menu",IF('DO NOT USE_Contact Formulas'!A474,"OK",NA()))</f>
        <v>#N/A</v>
      </c>
      <c r="U474" s="41" t="e">
        <f>IF(AND(NOT(ISBLANK('Contact Data Entry'!U474)),ISNA(VLOOKUP('Contact Data Entry'!U474,'DO NOT USE_School Picklist'!$F$3:$F$16,1,FALSE))),"Please select a value from the drop-down menu",IF('DO NOT USE_Contact Formulas'!A474,"OK",NA()))</f>
        <v>#N/A</v>
      </c>
      <c r="V474" s="41" t="e">
        <f>IF(LEN('Contact Data Entry'!V474)&gt;100,"Classroom(s) must be less than 100 characters",IF('DO NOT USE_Contact Formulas'!A474,"OK",NA()))</f>
        <v>#N/A</v>
      </c>
      <c r="W474" s="41" t="e">
        <f>IF(AND(NOT(ISBLANK('Contact Data Entry'!W474)),ISNA(VLOOKUP('Contact Data Entry'!W474,'DO NOT USE_School Picklist'!$K$3:$K$6,1,FALSE))),"Please select a value from the drop-down menu",IF('DO NOT USE_Contact Formulas'!A474,"OK",NA()))</f>
        <v>#N/A</v>
      </c>
      <c r="X474" s="41" t="e">
        <f>IF(AND(NOT(ISBLANK('Contact Data Entry'!X474)),ISNA(VLOOKUP('Contact Data Entry'!X474,'DO NOT USE_School Picklist'!$D$3:$D$5,1,FALSE))),"Please select a value from the drop-down menu",IF('DO NOT USE_Contact Formulas'!A474,"OK",NA()))</f>
        <v>#N/A</v>
      </c>
      <c r="Y474" s="41"/>
      <c r="Z474" s="41" t="e">
        <f>IF(AND(NOT(ISBLANK('Contact Data Entry'!Z474)),ISNA(VLOOKUP('Contact Data Entry'!Z474,'DO NOT USE_School Picklist'!$G$3:$G$5,1,FALSE))),"Please select a value from the drop-down menu",IF('DO NOT USE_Contact Formulas'!A474,"OK",NA()))</f>
        <v>#N/A</v>
      </c>
      <c r="AA474" s="41"/>
      <c r="AB474" s="41" t="e">
        <f>IF(AND(NOT(ISBLANK('Contact Data Entry'!AB474)),ISNA(VLOOKUP('Contact Data Entry'!AB474,'DO NOT USE_School Picklist'!$H$3:$H$4,1,FALSE))),"Please select a value from the drop-down menu",IF('DO NOT USE_Contact Formulas'!A474,"OK",NA()))</f>
        <v>#N/A</v>
      </c>
      <c r="AC474" s="41" t="e">
        <f ca="1">IF('Contact Data Entry'!AC474&gt;'DO NOT USE_School Picklist'!$C$3,"Test Date cannot be a future date",IF('DO NOT USE_Contact Formulas'!A474,"OK",NA()))</f>
        <v>#N/A</v>
      </c>
      <c r="AD474" s="41" t="e">
        <f>IF(AND(NOT(ISBLANK('Contact Data Entry'!AD474)),ISNA(VLOOKUP('Contact Data Entry'!AD474,'DO NOT USE_School Picklist'!$Q$3:$Q$8,1,FALSE))),"Please select a value from the drop-down menu",IF('DO NOT USE_Contact Formulas'!A474,"OK",NA()))</f>
        <v>#N/A</v>
      </c>
    </row>
    <row r="475" spans="1:30" x14ac:dyDescent="0.25">
      <c r="A475" s="40" t="e">
        <f>IF('DO NOT USE_Contact Formulas'!A475,IF('DO NOT USE_Contact Formulas'!B475,"Not all required fields are completed","OK"),NA())</f>
        <v>#N/A</v>
      </c>
      <c r="B475" s="41" t="e">
        <f>IF(AND('DO NOT USE_Contact Formulas'!A475,ISBLANK('Contact Data Entry'!B475)),"First Name is required",IF(NOT(ISBLANK('Contact Data Entry'!B475)),"OK",NA()))</f>
        <v>#N/A</v>
      </c>
      <c r="C475" s="41" t="e">
        <f>IF(AND('DO NOT USE_Contact Formulas'!A475,ISBLANK('Contact Data Entry'!C475)),"Last Name is required",IF(NOT(ISBLANK('Contact Data Entry'!C475)),"OK",NA()))</f>
        <v>#N/A</v>
      </c>
      <c r="D475" s="41" t="e">
        <f>IF(AND('DO NOT USE_Contact Formulas'!A475,ISBLANK('Contact Data Entry'!D475)),"Birthdate is required",IF(NOT(ISBLANK('Contact Data Entry'!D475)),"OK",NA()))</f>
        <v>#N/A</v>
      </c>
      <c r="E475" s="41" t="e">
        <f>IF(AND('DO NOT USE_Contact Formulas'!A475,ISBLANK('Contact Data Entry'!E475)),"Mobile Phone is required",IF(NOT(ISBLANK('Contact Data Entry'!E475)),IF(AND(ISNUMBER(VALUE('Contact Data Entry'!E475)),LEFT('Contact Data Entry'!E475,1)&lt;&gt;"1",LEN('Contact Data Entry'!E475)=10),"OK","Phone number must be valid format"),NA()))</f>
        <v>#N/A</v>
      </c>
      <c r="F475" s="41" t="e">
        <f>IF(LEN('Contact Data Entry'!F475)&gt;255,"Home Street Address must be less than 255 characters",IF('DO NOT USE_Contact Formulas'!A475,"OK",NA()))</f>
        <v>#N/A</v>
      </c>
      <c r="G475" s="41" t="e">
        <f>IF(LEN('Contact Data Entry'!G475)&gt;40,"City must be less than 40 characters",IF('DO NOT USE_Contact Formulas'!A475,"OK",NA()))</f>
        <v>#N/A</v>
      </c>
      <c r="H475" s="41" t="e">
        <f>IF(AND(NOT(ISBLANK('Contact Data Entry'!H475)),ISNA(VLOOKUP('Contact Data Entry'!H475,'DO NOT USE_School Picklist'!$P$3:$P$52,1,FALSE))),"Please select a value from the drop-down menu",IF('DO NOT USE_Contact Formulas'!A475,"OK",NA()))</f>
        <v>#N/A</v>
      </c>
      <c r="I475" s="41" t="e">
        <f>IF(AND('DO NOT USE_Contact Formulas'!A475,ISBLANK('Contact Data Entry'!I475)),"Zip is required",IF(ISBLANK('Contact Data Entry'!I475),NA(),"OK"))</f>
        <v>#N/A</v>
      </c>
      <c r="J475" s="41" t="e">
        <f>IF(AND('DO NOT USE_Contact Formulas'!A475,ISBLANK('Contact Data Entry'!J475)),"Student or Staff? is required",IF(ISBLANK('Contact Data Entry'!J475),NA(),IF(ISNA(VLOOKUP('Contact Data Entry'!J475,'DO NOT USE_School Picklist'!$B$3:$B$6,1,FALSE)),"Please select a value from the drop-down menu","OK")))</f>
        <v>#N/A</v>
      </c>
      <c r="K475" s="41" t="e">
        <f>IF(AND('Contact Data Entry'!J475='DO NOT USE_School Picklist'!$B$4,ISBLANK('Contact Data Entry'!K475)),"Occupation/Job Title is required if Student or Staff? is Yes, staff/faculty or volunteer",IF('DO NOT USE_Contact Formulas'!A475,"OK",NA()))</f>
        <v>#N/A</v>
      </c>
      <c r="L475" s="41" t="e">
        <f ca="1">IF('Contact Data Entry'!L475&gt;'DO NOT USE_School Picklist'!$C$3,"Date last on school campus/facility cannot be a future date",IF('DO NOT USE_Contact Formulas'!A475,IF(ISBLANK('Contact Data Entry'!L475),"Date last on school campus/facility is required","OK"),NA()))</f>
        <v>#N/A</v>
      </c>
      <c r="M475" s="42" t="e">
        <f ca="1">IF('Contact Data Entry'!M475&gt;'DO NOT USE_School Picklist'!$C$3,"Last Exposure Date cannot be a future date",IF('DO NOT USE_Contact Formulas'!A475,IF(ISBLANK('Contact Data Entry'!M475),"Last Exposure Date is required","OK"),NA()))</f>
        <v>#N/A</v>
      </c>
      <c r="N475" s="42" t="e">
        <f>IF(AND('DO NOT USE_Contact Formulas'!A475,ISBLANK('Contact Data Entry'!N475)),"Specific Place in the Location is required",IF(ISBLANK('Contact Data Entry'!N475),NA(),"OK"))</f>
        <v>#N/A</v>
      </c>
      <c r="O475" s="41" t="e">
        <f>IF(AND(NOT(ISBLANK('Contact Data Entry'!O475)),ISNA(VLOOKUP('Contact Data Entry'!O475,'DO NOT USE_School Picklist'!$L$3:$L$81,1,FALSE))),"Please select a value from the drop-down menu",IF('DO NOT USE_Contact Formulas'!A475,"OK",NA()))</f>
        <v>#N/A</v>
      </c>
      <c r="P475" s="41" t="e">
        <f>IF(AND(NOT(ISBLANK('Contact Data Entry'!P475)),NOT(ISNUMBER(MATCH("*@*.?*",'Contact Data Entry'!P475,0)))),"Email must be in a valid format",IF('DO NOT USE_Contact Formulas'!A475,"OK",NA()))</f>
        <v>#N/A</v>
      </c>
      <c r="Q475" s="41" t="e">
        <f>IF(LEN('Contact Data Entry'!Q475)&gt;50,"Parent/Guardian Name must be less than 50 characters",IF('DO NOT USE_Contact Formulas'!A475,"OK",NA()))</f>
        <v>#N/A</v>
      </c>
      <c r="R475" s="41" t="e">
        <f>IF(NOT(ISBLANK('Contact Data Entry'!R475)),IF(AND(ISNUMBER('Contact Data Entry'!R475),LEFT('Contact Data Entry'!R475,1)&lt;&gt;"1",LEN('Contact Data Entry'!R475)=10),"OK","Phone number must be valid format"),IF('DO NOT USE_Contact Formulas'!A475,"OK",NA()))</f>
        <v>#N/A</v>
      </c>
      <c r="S475" s="41" t="e">
        <f>IF(AND(NOT(ISBLANK('Contact Data Entry'!S475)),ISNA(VLOOKUP('Contact Data Entry'!S475,'DO NOT USE_School Picklist'!$N$3:$N$63,1,FALSE))),"Please select a value from the drop-down menu",IF('DO NOT USE_Contact Formulas'!A475,"OK",NA()))</f>
        <v>#N/A</v>
      </c>
      <c r="T475" s="41" t="e">
        <f>IF(AND(NOT(ISBLANK('Contact Data Entry'!T475)),ISNA(VLOOKUP('Contact Data Entry'!T475,'DO NOT USE_School Picklist'!$E$3:$E$10,1,FALSE))),"Please select a value from the drop-down menu",IF('DO NOT USE_Contact Formulas'!A475,"OK",NA()))</f>
        <v>#N/A</v>
      </c>
      <c r="U475" s="41" t="e">
        <f>IF(AND(NOT(ISBLANK('Contact Data Entry'!U475)),ISNA(VLOOKUP('Contact Data Entry'!U475,'DO NOT USE_School Picklist'!$F$3:$F$16,1,FALSE))),"Please select a value from the drop-down menu",IF('DO NOT USE_Contact Formulas'!A475,"OK",NA()))</f>
        <v>#N/A</v>
      </c>
      <c r="V475" s="41" t="e">
        <f>IF(LEN('Contact Data Entry'!V475)&gt;100,"Classroom(s) must be less than 100 characters",IF('DO NOT USE_Contact Formulas'!A475,"OK",NA()))</f>
        <v>#N/A</v>
      </c>
      <c r="W475" s="41" t="e">
        <f>IF(AND(NOT(ISBLANK('Contact Data Entry'!W475)),ISNA(VLOOKUP('Contact Data Entry'!W475,'DO NOT USE_School Picklist'!$K$3:$K$6,1,FALSE))),"Please select a value from the drop-down menu",IF('DO NOT USE_Contact Formulas'!A475,"OK",NA()))</f>
        <v>#N/A</v>
      </c>
      <c r="X475" s="41" t="e">
        <f>IF(AND(NOT(ISBLANK('Contact Data Entry'!X475)),ISNA(VLOOKUP('Contact Data Entry'!X475,'DO NOT USE_School Picklist'!$D$3:$D$5,1,FALSE))),"Please select a value from the drop-down menu",IF('DO NOT USE_Contact Formulas'!A475,"OK",NA()))</f>
        <v>#N/A</v>
      </c>
      <c r="Y475" s="41"/>
      <c r="Z475" s="41" t="e">
        <f>IF(AND(NOT(ISBLANK('Contact Data Entry'!Z475)),ISNA(VLOOKUP('Contact Data Entry'!Z475,'DO NOT USE_School Picklist'!$G$3:$G$5,1,FALSE))),"Please select a value from the drop-down menu",IF('DO NOT USE_Contact Formulas'!A475,"OK",NA()))</f>
        <v>#N/A</v>
      </c>
      <c r="AA475" s="41"/>
      <c r="AB475" s="41" t="e">
        <f>IF(AND(NOT(ISBLANK('Contact Data Entry'!AB475)),ISNA(VLOOKUP('Contact Data Entry'!AB475,'DO NOT USE_School Picklist'!$H$3:$H$4,1,FALSE))),"Please select a value from the drop-down menu",IF('DO NOT USE_Contact Formulas'!A475,"OK",NA()))</f>
        <v>#N/A</v>
      </c>
      <c r="AC475" s="41" t="e">
        <f ca="1">IF('Contact Data Entry'!AC475&gt;'DO NOT USE_School Picklist'!$C$3,"Test Date cannot be a future date",IF('DO NOT USE_Contact Formulas'!A475,"OK",NA()))</f>
        <v>#N/A</v>
      </c>
      <c r="AD475" s="41" t="e">
        <f>IF(AND(NOT(ISBLANK('Contact Data Entry'!AD475)),ISNA(VLOOKUP('Contact Data Entry'!AD475,'DO NOT USE_School Picklist'!$Q$3:$Q$8,1,FALSE))),"Please select a value from the drop-down menu",IF('DO NOT USE_Contact Formulas'!A475,"OK",NA()))</f>
        <v>#N/A</v>
      </c>
    </row>
    <row r="476" spans="1:30" x14ac:dyDescent="0.25">
      <c r="A476" s="40" t="e">
        <f>IF('DO NOT USE_Contact Formulas'!A476,IF('DO NOT USE_Contact Formulas'!B476,"Not all required fields are completed","OK"),NA())</f>
        <v>#N/A</v>
      </c>
      <c r="B476" s="41" t="e">
        <f>IF(AND('DO NOT USE_Contact Formulas'!A476,ISBLANK('Contact Data Entry'!B476)),"First Name is required",IF(NOT(ISBLANK('Contact Data Entry'!B476)),"OK",NA()))</f>
        <v>#N/A</v>
      </c>
      <c r="C476" s="41" t="e">
        <f>IF(AND('DO NOT USE_Contact Formulas'!A476,ISBLANK('Contact Data Entry'!C476)),"Last Name is required",IF(NOT(ISBLANK('Contact Data Entry'!C476)),"OK",NA()))</f>
        <v>#N/A</v>
      </c>
      <c r="D476" s="41" t="e">
        <f>IF(AND('DO NOT USE_Contact Formulas'!A476,ISBLANK('Contact Data Entry'!D476)),"Birthdate is required",IF(NOT(ISBLANK('Contact Data Entry'!D476)),"OK",NA()))</f>
        <v>#N/A</v>
      </c>
      <c r="E476" s="41" t="e">
        <f>IF(AND('DO NOT USE_Contact Formulas'!A476,ISBLANK('Contact Data Entry'!E476)),"Mobile Phone is required",IF(NOT(ISBLANK('Contact Data Entry'!E476)),IF(AND(ISNUMBER(VALUE('Contact Data Entry'!E476)),LEFT('Contact Data Entry'!E476,1)&lt;&gt;"1",LEN('Contact Data Entry'!E476)=10),"OK","Phone number must be valid format"),NA()))</f>
        <v>#N/A</v>
      </c>
      <c r="F476" s="41" t="e">
        <f>IF(LEN('Contact Data Entry'!F476)&gt;255,"Home Street Address must be less than 255 characters",IF('DO NOT USE_Contact Formulas'!A476,"OK",NA()))</f>
        <v>#N/A</v>
      </c>
      <c r="G476" s="41" t="e">
        <f>IF(LEN('Contact Data Entry'!G476)&gt;40,"City must be less than 40 characters",IF('DO NOT USE_Contact Formulas'!A476,"OK",NA()))</f>
        <v>#N/A</v>
      </c>
      <c r="H476" s="41" t="e">
        <f>IF(AND(NOT(ISBLANK('Contact Data Entry'!H476)),ISNA(VLOOKUP('Contact Data Entry'!H476,'DO NOT USE_School Picklist'!$P$3:$P$52,1,FALSE))),"Please select a value from the drop-down menu",IF('DO NOT USE_Contact Formulas'!A476,"OK",NA()))</f>
        <v>#N/A</v>
      </c>
      <c r="I476" s="41" t="e">
        <f>IF(AND('DO NOT USE_Contact Formulas'!A476,ISBLANK('Contact Data Entry'!I476)),"Zip is required",IF(ISBLANK('Contact Data Entry'!I476),NA(),"OK"))</f>
        <v>#N/A</v>
      </c>
      <c r="J476" s="41" t="e">
        <f>IF(AND('DO NOT USE_Contact Formulas'!A476,ISBLANK('Contact Data Entry'!J476)),"Student or Staff? is required",IF(ISBLANK('Contact Data Entry'!J476),NA(),IF(ISNA(VLOOKUP('Contact Data Entry'!J476,'DO NOT USE_School Picklist'!$B$3:$B$6,1,FALSE)),"Please select a value from the drop-down menu","OK")))</f>
        <v>#N/A</v>
      </c>
      <c r="K476" s="41" t="e">
        <f>IF(AND('Contact Data Entry'!J476='DO NOT USE_School Picklist'!$B$4,ISBLANK('Contact Data Entry'!K476)),"Occupation/Job Title is required if Student or Staff? is Yes, staff/faculty or volunteer",IF('DO NOT USE_Contact Formulas'!A476,"OK",NA()))</f>
        <v>#N/A</v>
      </c>
      <c r="L476" s="41" t="e">
        <f ca="1">IF('Contact Data Entry'!L476&gt;'DO NOT USE_School Picklist'!$C$3,"Date last on school campus/facility cannot be a future date",IF('DO NOT USE_Contact Formulas'!A476,IF(ISBLANK('Contact Data Entry'!L476),"Date last on school campus/facility is required","OK"),NA()))</f>
        <v>#N/A</v>
      </c>
      <c r="M476" s="42" t="e">
        <f ca="1">IF('Contact Data Entry'!M476&gt;'DO NOT USE_School Picklist'!$C$3,"Last Exposure Date cannot be a future date",IF('DO NOT USE_Contact Formulas'!A476,IF(ISBLANK('Contact Data Entry'!M476),"Last Exposure Date is required","OK"),NA()))</f>
        <v>#N/A</v>
      </c>
      <c r="N476" s="42" t="e">
        <f>IF(AND('DO NOT USE_Contact Formulas'!A476,ISBLANK('Contact Data Entry'!N476)),"Specific Place in the Location is required",IF(ISBLANK('Contact Data Entry'!N476),NA(),"OK"))</f>
        <v>#N/A</v>
      </c>
      <c r="O476" s="41" t="e">
        <f>IF(AND(NOT(ISBLANK('Contact Data Entry'!O476)),ISNA(VLOOKUP('Contact Data Entry'!O476,'DO NOT USE_School Picklist'!$L$3:$L$81,1,FALSE))),"Please select a value from the drop-down menu",IF('DO NOT USE_Contact Formulas'!A476,"OK",NA()))</f>
        <v>#N/A</v>
      </c>
      <c r="P476" s="41" t="e">
        <f>IF(AND(NOT(ISBLANK('Contact Data Entry'!P476)),NOT(ISNUMBER(MATCH("*@*.?*",'Contact Data Entry'!P476,0)))),"Email must be in a valid format",IF('DO NOT USE_Contact Formulas'!A476,"OK",NA()))</f>
        <v>#N/A</v>
      </c>
      <c r="Q476" s="41" t="e">
        <f>IF(LEN('Contact Data Entry'!Q476)&gt;50,"Parent/Guardian Name must be less than 50 characters",IF('DO NOT USE_Contact Formulas'!A476,"OK",NA()))</f>
        <v>#N/A</v>
      </c>
      <c r="R476" s="41" t="e">
        <f>IF(NOT(ISBLANK('Contact Data Entry'!R476)),IF(AND(ISNUMBER('Contact Data Entry'!R476),LEFT('Contact Data Entry'!R476,1)&lt;&gt;"1",LEN('Contact Data Entry'!R476)=10),"OK","Phone number must be valid format"),IF('DO NOT USE_Contact Formulas'!A476,"OK",NA()))</f>
        <v>#N/A</v>
      </c>
      <c r="S476" s="41" t="e">
        <f>IF(AND(NOT(ISBLANK('Contact Data Entry'!S476)),ISNA(VLOOKUP('Contact Data Entry'!S476,'DO NOT USE_School Picklist'!$N$3:$N$63,1,FALSE))),"Please select a value from the drop-down menu",IF('DO NOT USE_Contact Formulas'!A476,"OK",NA()))</f>
        <v>#N/A</v>
      </c>
      <c r="T476" s="41" t="e">
        <f>IF(AND(NOT(ISBLANK('Contact Data Entry'!T476)),ISNA(VLOOKUP('Contact Data Entry'!T476,'DO NOT USE_School Picklist'!$E$3:$E$10,1,FALSE))),"Please select a value from the drop-down menu",IF('DO NOT USE_Contact Formulas'!A476,"OK",NA()))</f>
        <v>#N/A</v>
      </c>
      <c r="U476" s="41" t="e">
        <f>IF(AND(NOT(ISBLANK('Contact Data Entry'!U476)),ISNA(VLOOKUP('Contact Data Entry'!U476,'DO NOT USE_School Picklist'!$F$3:$F$16,1,FALSE))),"Please select a value from the drop-down menu",IF('DO NOT USE_Contact Formulas'!A476,"OK",NA()))</f>
        <v>#N/A</v>
      </c>
      <c r="V476" s="41" t="e">
        <f>IF(LEN('Contact Data Entry'!V476)&gt;100,"Classroom(s) must be less than 100 characters",IF('DO NOT USE_Contact Formulas'!A476,"OK",NA()))</f>
        <v>#N/A</v>
      </c>
      <c r="W476" s="41" t="e">
        <f>IF(AND(NOT(ISBLANK('Contact Data Entry'!W476)),ISNA(VLOOKUP('Contact Data Entry'!W476,'DO NOT USE_School Picklist'!$K$3:$K$6,1,FALSE))),"Please select a value from the drop-down menu",IF('DO NOT USE_Contact Formulas'!A476,"OK",NA()))</f>
        <v>#N/A</v>
      </c>
      <c r="X476" s="41" t="e">
        <f>IF(AND(NOT(ISBLANK('Contact Data Entry'!X476)),ISNA(VLOOKUP('Contact Data Entry'!X476,'DO NOT USE_School Picklist'!$D$3:$D$5,1,FALSE))),"Please select a value from the drop-down menu",IF('DO NOT USE_Contact Formulas'!A476,"OK",NA()))</f>
        <v>#N/A</v>
      </c>
      <c r="Y476" s="41"/>
      <c r="Z476" s="41" t="e">
        <f>IF(AND(NOT(ISBLANK('Contact Data Entry'!Z476)),ISNA(VLOOKUP('Contact Data Entry'!Z476,'DO NOT USE_School Picklist'!$G$3:$G$5,1,FALSE))),"Please select a value from the drop-down menu",IF('DO NOT USE_Contact Formulas'!A476,"OK",NA()))</f>
        <v>#N/A</v>
      </c>
      <c r="AA476" s="41"/>
      <c r="AB476" s="41" t="e">
        <f>IF(AND(NOT(ISBLANK('Contact Data Entry'!AB476)),ISNA(VLOOKUP('Contact Data Entry'!AB476,'DO NOT USE_School Picklist'!$H$3:$H$4,1,FALSE))),"Please select a value from the drop-down menu",IF('DO NOT USE_Contact Formulas'!A476,"OK",NA()))</f>
        <v>#N/A</v>
      </c>
      <c r="AC476" s="41" t="e">
        <f ca="1">IF('Contact Data Entry'!AC476&gt;'DO NOT USE_School Picklist'!$C$3,"Test Date cannot be a future date",IF('DO NOT USE_Contact Formulas'!A476,"OK",NA()))</f>
        <v>#N/A</v>
      </c>
      <c r="AD476" s="41" t="e">
        <f>IF(AND(NOT(ISBLANK('Contact Data Entry'!AD476)),ISNA(VLOOKUP('Contact Data Entry'!AD476,'DO NOT USE_School Picklist'!$Q$3:$Q$8,1,FALSE))),"Please select a value from the drop-down menu",IF('DO NOT USE_Contact Formulas'!A476,"OK",NA()))</f>
        <v>#N/A</v>
      </c>
    </row>
    <row r="477" spans="1:30" x14ac:dyDescent="0.25">
      <c r="A477" s="40" t="e">
        <f>IF('DO NOT USE_Contact Formulas'!A477,IF('DO NOT USE_Contact Formulas'!B477,"Not all required fields are completed","OK"),NA())</f>
        <v>#N/A</v>
      </c>
      <c r="B477" s="41" t="e">
        <f>IF(AND('DO NOT USE_Contact Formulas'!A477,ISBLANK('Contact Data Entry'!B477)),"First Name is required",IF(NOT(ISBLANK('Contact Data Entry'!B477)),"OK",NA()))</f>
        <v>#N/A</v>
      </c>
      <c r="C477" s="41" t="e">
        <f>IF(AND('DO NOT USE_Contact Formulas'!A477,ISBLANK('Contact Data Entry'!C477)),"Last Name is required",IF(NOT(ISBLANK('Contact Data Entry'!C477)),"OK",NA()))</f>
        <v>#N/A</v>
      </c>
      <c r="D477" s="41" t="e">
        <f>IF(AND('DO NOT USE_Contact Formulas'!A477,ISBLANK('Contact Data Entry'!D477)),"Birthdate is required",IF(NOT(ISBLANK('Contact Data Entry'!D477)),"OK",NA()))</f>
        <v>#N/A</v>
      </c>
      <c r="E477" s="41" t="e">
        <f>IF(AND('DO NOT USE_Contact Formulas'!A477,ISBLANK('Contact Data Entry'!E477)),"Mobile Phone is required",IF(NOT(ISBLANK('Contact Data Entry'!E477)),IF(AND(ISNUMBER(VALUE('Contact Data Entry'!E477)),LEFT('Contact Data Entry'!E477,1)&lt;&gt;"1",LEN('Contact Data Entry'!E477)=10),"OK","Phone number must be valid format"),NA()))</f>
        <v>#N/A</v>
      </c>
      <c r="F477" s="41" t="e">
        <f>IF(LEN('Contact Data Entry'!F477)&gt;255,"Home Street Address must be less than 255 characters",IF('DO NOT USE_Contact Formulas'!A477,"OK",NA()))</f>
        <v>#N/A</v>
      </c>
      <c r="G477" s="41" t="e">
        <f>IF(LEN('Contact Data Entry'!G477)&gt;40,"City must be less than 40 characters",IF('DO NOT USE_Contact Formulas'!A477,"OK",NA()))</f>
        <v>#N/A</v>
      </c>
      <c r="H477" s="41" t="e">
        <f>IF(AND(NOT(ISBLANK('Contact Data Entry'!H477)),ISNA(VLOOKUP('Contact Data Entry'!H477,'DO NOT USE_School Picklist'!$P$3:$P$52,1,FALSE))),"Please select a value from the drop-down menu",IF('DO NOT USE_Contact Formulas'!A477,"OK",NA()))</f>
        <v>#N/A</v>
      </c>
      <c r="I477" s="41" t="e">
        <f>IF(AND('DO NOT USE_Contact Formulas'!A477,ISBLANK('Contact Data Entry'!I477)),"Zip is required",IF(ISBLANK('Contact Data Entry'!I477),NA(),"OK"))</f>
        <v>#N/A</v>
      </c>
      <c r="J477" s="41" t="e">
        <f>IF(AND('DO NOT USE_Contact Formulas'!A477,ISBLANK('Contact Data Entry'!J477)),"Student or Staff? is required",IF(ISBLANK('Contact Data Entry'!J477),NA(),IF(ISNA(VLOOKUP('Contact Data Entry'!J477,'DO NOT USE_School Picklist'!$B$3:$B$6,1,FALSE)),"Please select a value from the drop-down menu","OK")))</f>
        <v>#N/A</v>
      </c>
      <c r="K477" s="41" t="e">
        <f>IF(AND('Contact Data Entry'!J477='DO NOT USE_School Picklist'!$B$4,ISBLANK('Contact Data Entry'!K477)),"Occupation/Job Title is required if Student or Staff? is Yes, staff/faculty or volunteer",IF('DO NOT USE_Contact Formulas'!A477,"OK",NA()))</f>
        <v>#N/A</v>
      </c>
      <c r="L477" s="41" t="e">
        <f ca="1">IF('Contact Data Entry'!L477&gt;'DO NOT USE_School Picklist'!$C$3,"Date last on school campus/facility cannot be a future date",IF('DO NOT USE_Contact Formulas'!A477,IF(ISBLANK('Contact Data Entry'!L477),"Date last on school campus/facility is required","OK"),NA()))</f>
        <v>#N/A</v>
      </c>
      <c r="M477" s="42" t="e">
        <f ca="1">IF('Contact Data Entry'!M477&gt;'DO NOT USE_School Picklist'!$C$3,"Last Exposure Date cannot be a future date",IF('DO NOT USE_Contact Formulas'!A477,IF(ISBLANK('Contact Data Entry'!M477),"Last Exposure Date is required","OK"),NA()))</f>
        <v>#N/A</v>
      </c>
      <c r="N477" s="42" t="e">
        <f>IF(AND('DO NOT USE_Contact Formulas'!A477,ISBLANK('Contact Data Entry'!N477)),"Specific Place in the Location is required",IF(ISBLANK('Contact Data Entry'!N477),NA(),"OK"))</f>
        <v>#N/A</v>
      </c>
      <c r="O477" s="41" t="e">
        <f>IF(AND(NOT(ISBLANK('Contact Data Entry'!O477)),ISNA(VLOOKUP('Contact Data Entry'!O477,'DO NOT USE_School Picklist'!$L$3:$L$81,1,FALSE))),"Please select a value from the drop-down menu",IF('DO NOT USE_Contact Formulas'!A477,"OK",NA()))</f>
        <v>#N/A</v>
      </c>
      <c r="P477" s="41" t="e">
        <f>IF(AND(NOT(ISBLANK('Contact Data Entry'!P477)),NOT(ISNUMBER(MATCH("*@*.?*",'Contact Data Entry'!P477,0)))),"Email must be in a valid format",IF('DO NOT USE_Contact Formulas'!A477,"OK",NA()))</f>
        <v>#N/A</v>
      </c>
      <c r="Q477" s="41" t="e">
        <f>IF(LEN('Contact Data Entry'!Q477)&gt;50,"Parent/Guardian Name must be less than 50 characters",IF('DO NOT USE_Contact Formulas'!A477,"OK",NA()))</f>
        <v>#N/A</v>
      </c>
      <c r="R477" s="41" t="e">
        <f>IF(NOT(ISBLANK('Contact Data Entry'!R477)),IF(AND(ISNUMBER('Contact Data Entry'!R477),LEFT('Contact Data Entry'!R477,1)&lt;&gt;"1",LEN('Contact Data Entry'!R477)=10),"OK","Phone number must be valid format"),IF('DO NOT USE_Contact Formulas'!A477,"OK",NA()))</f>
        <v>#N/A</v>
      </c>
      <c r="S477" s="41" t="e">
        <f>IF(AND(NOT(ISBLANK('Contact Data Entry'!S477)),ISNA(VLOOKUP('Contact Data Entry'!S477,'DO NOT USE_School Picklist'!$N$3:$N$63,1,FALSE))),"Please select a value from the drop-down menu",IF('DO NOT USE_Contact Formulas'!A477,"OK",NA()))</f>
        <v>#N/A</v>
      </c>
      <c r="T477" s="41" t="e">
        <f>IF(AND(NOT(ISBLANK('Contact Data Entry'!T477)),ISNA(VLOOKUP('Contact Data Entry'!T477,'DO NOT USE_School Picklist'!$E$3:$E$10,1,FALSE))),"Please select a value from the drop-down menu",IF('DO NOT USE_Contact Formulas'!A477,"OK",NA()))</f>
        <v>#N/A</v>
      </c>
      <c r="U477" s="41" t="e">
        <f>IF(AND(NOT(ISBLANK('Contact Data Entry'!U477)),ISNA(VLOOKUP('Contact Data Entry'!U477,'DO NOT USE_School Picklist'!$F$3:$F$16,1,FALSE))),"Please select a value from the drop-down menu",IF('DO NOT USE_Contact Formulas'!A477,"OK",NA()))</f>
        <v>#N/A</v>
      </c>
      <c r="V477" s="41" t="e">
        <f>IF(LEN('Contact Data Entry'!V477)&gt;100,"Classroom(s) must be less than 100 characters",IF('DO NOT USE_Contact Formulas'!A477,"OK",NA()))</f>
        <v>#N/A</v>
      </c>
      <c r="W477" s="41" t="e">
        <f>IF(AND(NOT(ISBLANK('Contact Data Entry'!W477)),ISNA(VLOOKUP('Contact Data Entry'!W477,'DO NOT USE_School Picklist'!$K$3:$K$6,1,FALSE))),"Please select a value from the drop-down menu",IF('DO NOT USE_Contact Formulas'!A477,"OK",NA()))</f>
        <v>#N/A</v>
      </c>
      <c r="X477" s="41" t="e">
        <f>IF(AND(NOT(ISBLANK('Contact Data Entry'!X477)),ISNA(VLOOKUP('Contact Data Entry'!X477,'DO NOT USE_School Picklist'!$D$3:$D$5,1,FALSE))),"Please select a value from the drop-down menu",IF('DO NOT USE_Contact Formulas'!A477,"OK",NA()))</f>
        <v>#N/A</v>
      </c>
      <c r="Y477" s="41"/>
      <c r="Z477" s="41" t="e">
        <f>IF(AND(NOT(ISBLANK('Contact Data Entry'!Z477)),ISNA(VLOOKUP('Contact Data Entry'!Z477,'DO NOT USE_School Picklist'!$G$3:$G$5,1,FALSE))),"Please select a value from the drop-down menu",IF('DO NOT USE_Contact Formulas'!A477,"OK",NA()))</f>
        <v>#N/A</v>
      </c>
      <c r="AA477" s="41"/>
      <c r="AB477" s="41" t="e">
        <f>IF(AND(NOT(ISBLANK('Contact Data Entry'!AB477)),ISNA(VLOOKUP('Contact Data Entry'!AB477,'DO NOT USE_School Picklist'!$H$3:$H$4,1,FALSE))),"Please select a value from the drop-down menu",IF('DO NOT USE_Contact Formulas'!A477,"OK",NA()))</f>
        <v>#N/A</v>
      </c>
      <c r="AC477" s="41" t="e">
        <f ca="1">IF('Contact Data Entry'!AC477&gt;'DO NOT USE_School Picklist'!$C$3,"Test Date cannot be a future date",IF('DO NOT USE_Contact Formulas'!A477,"OK",NA()))</f>
        <v>#N/A</v>
      </c>
      <c r="AD477" s="41" t="e">
        <f>IF(AND(NOT(ISBLANK('Contact Data Entry'!AD477)),ISNA(VLOOKUP('Contact Data Entry'!AD477,'DO NOT USE_School Picklist'!$Q$3:$Q$8,1,FALSE))),"Please select a value from the drop-down menu",IF('DO NOT USE_Contact Formulas'!A477,"OK",NA()))</f>
        <v>#N/A</v>
      </c>
    </row>
    <row r="478" spans="1:30" x14ac:dyDescent="0.25">
      <c r="A478" s="40" t="e">
        <f>IF('DO NOT USE_Contact Formulas'!A478,IF('DO NOT USE_Contact Formulas'!B478,"Not all required fields are completed","OK"),NA())</f>
        <v>#N/A</v>
      </c>
      <c r="B478" s="41" t="e">
        <f>IF(AND('DO NOT USE_Contact Formulas'!A478,ISBLANK('Contact Data Entry'!B478)),"First Name is required",IF(NOT(ISBLANK('Contact Data Entry'!B478)),"OK",NA()))</f>
        <v>#N/A</v>
      </c>
      <c r="C478" s="41" t="e">
        <f>IF(AND('DO NOT USE_Contact Formulas'!A478,ISBLANK('Contact Data Entry'!C478)),"Last Name is required",IF(NOT(ISBLANK('Contact Data Entry'!C478)),"OK",NA()))</f>
        <v>#N/A</v>
      </c>
      <c r="D478" s="41" t="e">
        <f>IF(AND('DO NOT USE_Contact Formulas'!A478,ISBLANK('Contact Data Entry'!D478)),"Birthdate is required",IF(NOT(ISBLANK('Contact Data Entry'!D478)),"OK",NA()))</f>
        <v>#N/A</v>
      </c>
      <c r="E478" s="41" t="e">
        <f>IF(AND('DO NOT USE_Contact Formulas'!A478,ISBLANK('Contact Data Entry'!E478)),"Mobile Phone is required",IF(NOT(ISBLANK('Contact Data Entry'!E478)),IF(AND(ISNUMBER(VALUE('Contact Data Entry'!E478)),LEFT('Contact Data Entry'!E478,1)&lt;&gt;"1",LEN('Contact Data Entry'!E478)=10),"OK","Phone number must be valid format"),NA()))</f>
        <v>#N/A</v>
      </c>
      <c r="F478" s="41" t="e">
        <f>IF(LEN('Contact Data Entry'!F478)&gt;255,"Home Street Address must be less than 255 characters",IF('DO NOT USE_Contact Formulas'!A478,"OK",NA()))</f>
        <v>#N/A</v>
      </c>
      <c r="G478" s="41" t="e">
        <f>IF(LEN('Contact Data Entry'!G478)&gt;40,"City must be less than 40 characters",IF('DO NOT USE_Contact Formulas'!A478,"OK",NA()))</f>
        <v>#N/A</v>
      </c>
      <c r="H478" s="41" t="e">
        <f>IF(AND(NOT(ISBLANK('Contact Data Entry'!H478)),ISNA(VLOOKUP('Contact Data Entry'!H478,'DO NOT USE_School Picklist'!$P$3:$P$52,1,FALSE))),"Please select a value from the drop-down menu",IF('DO NOT USE_Contact Formulas'!A478,"OK",NA()))</f>
        <v>#N/A</v>
      </c>
      <c r="I478" s="41" t="e">
        <f>IF(AND('DO NOT USE_Contact Formulas'!A478,ISBLANK('Contact Data Entry'!I478)),"Zip is required",IF(ISBLANK('Contact Data Entry'!I478),NA(),"OK"))</f>
        <v>#N/A</v>
      </c>
      <c r="J478" s="41" t="e">
        <f>IF(AND('DO NOT USE_Contact Formulas'!A478,ISBLANK('Contact Data Entry'!J478)),"Student or Staff? is required",IF(ISBLANK('Contact Data Entry'!J478),NA(),IF(ISNA(VLOOKUP('Contact Data Entry'!J478,'DO NOT USE_School Picklist'!$B$3:$B$6,1,FALSE)),"Please select a value from the drop-down menu","OK")))</f>
        <v>#N/A</v>
      </c>
      <c r="K478" s="41" t="e">
        <f>IF(AND('Contact Data Entry'!J478='DO NOT USE_School Picklist'!$B$4,ISBLANK('Contact Data Entry'!K478)),"Occupation/Job Title is required if Student or Staff? is Yes, staff/faculty or volunteer",IF('DO NOT USE_Contact Formulas'!A478,"OK",NA()))</f>
        <v>#N/A</v>
      </c>
      <c r="L478" s="41" t="e">
        <f ca="1">IF('Contact Data Entry'!L478&gt;'DO NOT USE_School Picklist'!$C$3,"Date last on school campus/facility cannot be a future date",IF('DO NOT USE_Contact Formulas'!A478,IF(ISBLANK('Contact Data Entry'!L478),"Date last on school campus/facility is required","OK"),NA()))</f>
        <v>#N/A</v>
      </c>
      <c r="M478" s="42" t="e">
        <f ca="1">IF('Contact Data Entry'!M478&gt;'DO NOT USE_School Picklist'!$C$3,"Last Exposure Date cannot be a future date",IF('DO NOT USE_Contact Formulas'!A478,IF(ISBLANK('Contact Data Entry'!M478),"Last Exposure Date is required","OK"),NA()))</f>
        <v>#N/A</v>
      </c>
      <c r="N478" s="42" t="e">
        <f>IF(AND('DO NOT USE_Contact Formulas'!A478,ISBLANK('Contact Data Entry'!N478)),"Specific Place in the Location is required",IF(ISBLANK('Contact Data Entry'!N478),NA(),"OK"))</f>
        <v>#N/A</v>
      </c>
      <c r="O478" s="41" t="e">
        <f>IF(AND(NOT(ISBLANK('Contact Data Entry'!O478)),ISNA(VLOOKUP('Contact Data Entry'!O478,'DO NOT USE_School Picklist'!$L$3:$L$81,1,FALSE))),"Please select a value from the drop-down menu",IF('DO NOT USE_Contact Formulas'!A478,"OK",NA()))</f>
        <v>#N/A</v>
      </c>
      <c r="P478" s="41" t="e">
        <f>IF(AND(NOT(ISBLANK('Contact Data Entry'!P478)),NOT(ISNUMBER(MATCH("*@*.?*",'Contact Data Entry'!P478,0)))),"Email must be in a valid format",IF('DO NOT USE_Contact Formulas'!A478,"OK",NA()))</f>
        <v>#N/A</v>
      </c>
      <c r="Q478" s="41" t="e">
        <f>IF(LEN('Contact Data Entry'!Q478)&gt;50,"Parent/Guardian Name must be less than 50 characters",IF('DO NOT USE_Contact Formulas'!A478,"OK",NA()))</f>
        <v>#N/A</v>
      </c>
      <c r="R478" s="41" t="e">
        <f>IF(NOT(ISBLANK('Contact Data Entry'!R478)),IF(AND(ISNUMBER('Contact Data Entry'!R478),LEFT('Contact Data Entry'!R478,1)&lt;&gt;"1",LEN('Contact Data Entry'!R478)=10),"OK","Phone number must be valid format"),IF('DO NOT USE_Contact Formulas'!A478,"OK",NA()))</f>
        <v>#N/A</v>
      </c>
      <c r="S478" s="41" t="e">
        <f>IF(AND(NOT(ISBLANK('Contact Data Entry'!S478)),ISNA(VLOOKUP('Contact Data Entry'!S478,'DO NOT USE_School Picklist'!$N$3:$N$63,1,FALSE))),"Please select a value from the drop-down menu",IF('DO NOT USE_Contact Formulas'!A478,"OK",NA()))</f>
        <v>#N/A</v>
      </c>
      <c r="T478" s="41" t="e">
        <f>IF(AND(NOT(ISBLANK('Contact Data Entry'!T478)),ISNA(VLOOKUP('Contact Data Entry'!T478,'DO NOT USE_School Picklist'!$E$3:$E$10,1,FALSE))),"Please select a value from the drop-down menu",IF('DO NOT USE_Contact Formulas'!A478,"OK",NA()))</f>
        <v>#N/A</v>
      </c>
      <c r="U478" s="41" t="e">
        <f>IF(AND(NOT(ISBLANK('Contact Data Entry'!U478)),ISNA(VLOOKUP('Contact Data Entry'!U478,'DO NOT USE_School Picklist'!$F$3:$F$16,1,FALSE))),"Please select a value from the drop-down menu",IF('DO NOT USE_Contact Formulas'!A478,"OK",NA()))</f>
        <v>#N/A</v>
      </c>
      <c r="V478" s="41" t="e">
        <f>IF(LEN('Contact Data Entry'!V478)&gt;100,"Classroom(s) must be less than 100 characters",IF('DO NOT USE_Contact Formulas'!A478,"OK",NA()))</f>
        <v>#N/A</v>
      </c>
      <c r="W478" s="41" t="e">
        <f>IF(AND(NOT(ISBLANK('Contact Data Entry'!W478)),ISNA(VLOOKUP('Contact Data Entry'!W478,'DO NOT USE_School Picklist'!$K$3:$K$6,1,FALSE))),"Please select a value from the drop-down menu",IF('DO NOT USE_Contact Formulas'!A478,"OK",NA()))</f>
        <v>#N/A</v>
      </c>
      <c r="X478" s="41" t="e">
        <f>IF(AND(NOT(ISBLANK('Contact Data Entry'!X478)),ISNA(VLOOKUP('Contact Data Entry'!X478,'DO NOT USE_School Picklist'!$D$3:$D$5,1,FALSE))),"Please select a value from the drop-down menu",IF('DO NOT USE_Contact Formulas'!A478,"OK",NA()))</f>
        <v>#N/A</v>
      </c>
      <c r="Y478" s="41"/>
      <c r="Z478" s="41" t="e">
        <f>IF(AND(NOT(ISBLANK('Contact Data Entry'!Z478)),ISNA(VLOOKUP('Contact Data Entry'!Z478,'DO NOT USE_School Picklist'!$G$3:$G$5,1,FALSE))),"Please select a value from the drop-down menu",IF('DO NOT USE_Contact Formulas'!A478,"OK",NA()))</f>
        <v>#N/A</v>
      </c>
      <c r="AA478" s="41"/>
      <c r="AB478" s="41" t="e">
        <f>IF(AND(NOT(ISBLANK('Contact Data Entry'!AB478)),ISNA(VLOOKUP('Contact Data Entry'!AB478,'DO NOT USE_School Picklist'!$H$3:$H$4,1,FALSE))),"Please select a value from the drop-down menu",IF('DO NOT USE_Contact Formulas'!A478,"OK",NA()))</f>
        <v>#N/A</v>
      </c>
      <c r="AC478" s="41" t="e">
        <f ca="1">IF('Contact Data Entry'!AC478&gt;'DO NOT USE_School Picklist'!$C$3,"Test Date cannot be a future date",IF('DO NOT USE_Contact Formulas'!A478,"OK",NA()))</f>
        <v>#N/A</v>
      </c>
      <c r="AD478" s="41" t="e">
        <f>IF(AND(NOT(ISBLANK('Contact Data Entry'!AD478)),ISNA(VLOOKUP('Contact Data Entry'!AD478,'DO NOT USE_School Picklist'!$Q$3:$Q$8,1,FALSE))),"Please select a value from the drop-down menu",IF('DO NOT USE_Contact Formulas'!A478,"OK",NA()))</f>
        <v>#N/A</v>
      </c>
    </row>
    <row r="479" spans="1:30" x14ac:dyDescent="0.25">
      <c r="A479" s="40" t="e">
        <f>IF('DO NOT USE_Contact Formulas'!A479,IF('DO NOT USE_Contact Formulas'!B479,"Not all required fields are completed","OK"),NA())</f>
        <v>#N/A</v>
      </c>
      <c r="B479" s="41" t="e">
        <f>IF(AND('DO NOT USE_Contact Formulas'!A479,ISBLANK('Contact Data Entry'!B479)),"First Name is required",IF(NOT(ISBLANK('Contact Data Entry'!B479)),"OK",NA()))</f>
        <v>#N/A</v>
      </c>
      <c r="C479" s="41" t="e">
        <f>IF(AND('DO NOT USE_Contact Formulas'!A479,ISBLANK('Contact Data Entry'!C479)),"Last Name is required",IF(NOT(ISBLANK('Contact Data Entry'!C479)),"OK",NA()))</f>
        <v>#N/A</v>
      </c>
      <c r="D479" s="41" t="e">
        <f>IF(AND('DO NOT USE_Contact Formulas'!A479,ISBLANK('Contact Data Entry'!D479)),"Birthdate is required",IF(NOT(ISBLANK('Contact Data Entry'!D479)),"OK",NA()))</f>
        <v>#N/A</v>
      </c>
      <c r="E479" s="41" t="e">
        <f>IF(AND('DO NOT USE_Contact Formulas'!A479,ISBLANK('Contact Data Entry'!E479)),"Mobile Phone is required",IF(NOT(ISBLANK('Contact Data Entry'!E479)),IF(AND(ISNUMBER(VALUE('Contact Data Entry'!E479)),LEFT('Contact Data Entry'!E479,1)&lt;&gt;"1",LEN('Contact Data Entry'!E479)=10),"OK","Phone number must be valid format"),NA()))</f>
        <v>#N/A</v>
      </c>
      <c r="F479" s="41" t="e">
        <f>IF(LEN('Contact Data Entry'!F479)&gt;255,"Home Street Address must be less than 255 characters",IF('DO NOT USE_Contact Formulas'!A479,"OK",NA()))</f>
        <v>#N/A</v>
      </c>
      <c r="G479" s="41" t="e">
        <f>IF(LEN('Contact Data Entry'!G479)&gt;40,"City must be less than 40 characters",IF('DO NOT USE_Contact Formulas'!A479,"OK",NA()))</f>
        <v>#N/A</v>
      </c>
      <c r="H479" s="41" t="e">
        <f>IF(AND(NOT(ISBLANK('Contact Data Entry'!H479)),ISNA(VLOOKUP('Contact Data Entry'!H479,'DO NOT USE_School Picklist'!$P$3:$P$52,1,FALSE))),"Please select a value from the drop-down menu",IF('DO NOT USE_Contact Formulas'!A479,"OK",NA()))</f>
        <v>#N/A</v>
      </c>
      <c r="I479" s="41" t="e">
        <f>IF(AND('DO NOT USE_Contact Formulas'!A479,ISBLANK('Contact Data Entry'!I479)),"Zip is required",IF(ISBLANK('Contact Data Entry'!I479),NA(),"OK"))</f>
        <v>#N/A</v>
      </c>
      <c r="J479" s="41" t="e">
        <f>IF(AND('DO NOT USE_Contact Formulas'!A479,ISBLANK('Contact Data Entry'!J479)),"Student or Staff? is required",IF(ISBLANK('Contact Data Entry'!J479),NA(),IF(ISNA(VLOOKUP('Contact Data Entry'!J479,'DO NOT USE_School Picklist'!$B$3:$B$6,1,FALSE)),"Please select a value from the drop-down menu","OK")))</f>
        <v>#N/A</v>
      </c>
      <c r="K479" s="41" t="e">
        <f>IF(AND('Contact Data Entry'!J479='DO NOT USE_School Picklist'!$B$4,ISBLANK('Contact Data Entry'!K479)),"Occupation/Job Title is required if Student or Staff? is Yes, staff/faculty or volunteer",IF('DO NOT USE_Contact Formulas'!A479,"OK",NA()))</f>
        <v>#N/A</v>
      </c>
      <c r="L479" s="41" t="e">
        <f ca="1">IF('Contact Data Entry'!L479&gt;'DO NOT USE_School Picklist'!$C$3,"Date last on school campus/facility cannot be a future date",IF('DO NOT USE_Contact Formulas'!A479,IF(ISBLANK('Contact Data Entry'!L479),"Date last on school campus/facility is required","OK"),NA()))</f>
        <v>#N/A</v>
      </c>
      <c r="M479" s="42" t="e">
        <f ca="1">IF('Contact Data Entry'!M479&gt;'DO NOT USE_School Picklist'!$C$3,"Last Exposure Date cannot be a future date",IF('DO NOT USE_Contact Formulas'!A479,IF(ISBLANK('Contact Data Entry'!M479),"Last Exposure Date is required","OK"),NA()))</f>
        <v>#N/A</v>
      </c>
      <c r="N479" s="42" t="e">
        <f>IF(AND('DO NOT USE_Contact Formulas'!A479,ISBLANK('Contact Data Entry'!N479)),"Specific Place in the Location is required",IF(ISBLANK('Contact Data Entry'!N479),NA(),"OK"))</f>
        <v>#N/A</v>
      </c>
      <c r="O479" s="41" t="e">
        <f>IF(AND(NOT(ISBLANK('Contact Data Entry'!O479)),ISNA(VLOOKUP('Contact Data Entry'!O479,'DO NOT USE_School Picklist'!$L$3:$L$81,1,FALSE))),"Please select a value from the drop-down menu",IF('DO NOT USE_Contact Formulas'!A479,"OK",NA()))</f>
        <v>#N/A</v>
      </c>
      <c r="P479" s="41" t="e">
        <f>IF(AND(NOT(ISBLANK('Contact Data Entry'!P479)),NOT(ISNUMBER(MATCH("*@*.?*",'Contact Data Entry'!P479,0)))),"Email must be in a valid format",IF('DO NOT USE_Contact Formulas'!A479,"OK",NA()))</f>
        <v>#N/A</v>
      </c>
      <c r="Q479" s="41" t="e">
        <f>IF(LEN('Contact Data Entry'!Q479)&gt;50,"Parent/Guardian Name must be less than 50 characters",IF('DO NOT USE_Contact Formulas'!A479,"OK",NA()))</f>
        <v>#N/A</v>
      </c>
      <c r="R479" s="41" t="e">
        <f>IF(NOT(ISBLANK('Contact Data Entry'!R479)),IF(AND(ISNUMBER('Contact Data Entry'!R479),LEFT('Contact Data Entry'!R479,1)&lt;&gt;"1",LEN('Contact Data Entry'!R479)=10),"OK","Phone number must be valid format"),IF('DO NOT USE_Contact Formulas'!A479,"OK",NA()))</f>
        <v>#N/A</v>
      </c>
      <c r="S479" s="41" t="e">
        <f>IF(AND(NOT(ISBLANK('Contact Data Entry'!S479)),ISNA(VLOOKUP('Contact Data Entry'!S479,'DO NOT USE_School Picklist'!$N$3:$N$63,1,FALSE))),"Please select a value from the drop-down menu",IF('DO NOT USE_Contact Formulas'!A479,"OK",NA()))</f>
        <v>#N/A</v>
      </c>
      <c r="T479" s="41" t="e">
        <f>IF(AND(NOT(ISBLANK('Contact Data Entry'!T479)),ISNA(VLOOKUP('Contact Data Entry'!T479,'DO NOT USE_School Picklist'!$E$3:$E$10,1,FALSE))),"Please select a value from the drop-down menu",IF('DO NOT USE_Contact Formulas'!A479,"OK",NA()))</f>
        <v>#N/A</v>
      </c>
      <c r="U479" s="41" t="e">
        <f>IF(AND(NOT(ISBLANK('Contact Data Entry'!U479)),ISNA(VLOOKUP('Contact Data Entry'!U479,'DO NOT USE_School Picklist'!$F$3:$F$16,1,FALSE))),"Please select a value from the drop-down menu",IF('DO NOT USE_Contact Formulas'!A479,"OK",NA()))</f>
        <v>#N/A</v>
      </c>
      <c r="V479" s="41" t="e">
        <f>IF(LEN('Contact Data Entry'!V479)&gt;100,"Classroom(s) must be less than 100 characters",IF('DO NOT USE_Contact Formulas'!A479,"OK",NA()))</f>
        <v>#N/A</v>
      </c>
      <c r="W479" s="41" t="e">
        <f>IF(AND(NOT(ISBLANK('Contact Data Entry'!W479)),ISNA(VLOOKUP('Contact Data Entry'!W479,'DO NOT USE_School Picklist'!$K$3:$K$6,1,FALSE))),"Please select a value from the drop-down menu",IF('DO NOT USE_Contact Formulas'!A479,"OK",NA()))</f>
        <v>#N/A</v>
      </c>
      <c r="X479" s="41" t="e">
        <f>IF(AND(NOT(ISBLANK('Contact Data Entry'!X479)),ISNA(VLOOKUP('Contact Data Entry'!X479,'DO NOT USE_School Picklist'!$D$3:$D$5,1,FALSE))),"Please select a value from the drop-down menu",IF('DO NOT USE_Contact Formulas'!A479,"OK",NA()))</f>
        <v>#N/A</v>
      </c>
      <c r="Y479" s="41"/>
      <c r="Z479" s="41" t="e">
        <f>IF(AND(NOT(ISBLANK('Contact Data Entry'!Z479)),ISNA(VLOOKUP('Contact Data Entry'!Z479,'DO NOT USE_School Picklist'!$G$3:$G$5,1,FALSE))),"Please select a value from the drop-down menu",IF('DO NOT USE_Contact Formulas'!A479,"OK",NA()))</f>
        <v>#N/A</v>
      </c>
      <c r="AA479" s="41"/>
      <c r="AB479" s="41" t="e">
        <f>IF(AND(NOT(ISBLANK('Contact Data Entry'!AB479)),ISNA(VLOOKUP('Contact Data Entry'!AB479,'DO NOT USE_School Picklist'!$H$3:$H$4,1,FALSE))),"Please select a value from the drop-down menu",IF('DO NOT USE_Contact Formulas'!A479,"OK",NA()))</f>
        <v>#N/A</v>
      </c>
      <c r="AC479" s="41" t="e">
        <f ca="1">IF('Contact Data Entry'!AC479&gt;'DO NOT USE_School Picklist'!$C$3,"Test Date cannot be a future date",IF('DO NOT USE_Contact Formulas'!A479,"OK",NA()))</f>
        <v>#N/A</v>
      </c>
      <c r="AD479" s="41" t="e">
        <f>IF(AND(NOT(ISBLANK('Contact Data Entry'!AD479)),ISNA(VLOOKUP('Contact Data Entry'!AD479,'DO NOT USE_School Picklist'!$Q$3:$Q$8,1,FALSE))),"Please select a value from the drop-down menu",IF('DO NOT USE_Contact Formulas'!A479,"OK",NA()))</f>
        <v>#N/A</v>
      </c>
    </row>
    <row r="480" spans="1:30" x14ac:dyDescent="0.25">
      <c r="A480" s="40" t="e">
        <f>IF('DO NOT USE_Contact Formulas'!A480,IF('DO NOT USE_Contact Formulas'!B480,"Not all required fields are completed","OK"),NA())</f>
        <v>#N/A</v>
      </c>
      <c r="B480" s="41" t="e">
        <f>IF(AND('DO NOT USE_Contact Formulas'!A480,ISBLANK('Contact Data Entry'!B480)),"First Name is required",IF(NOT(ISBLANK('Contact Data Entry'!B480)),"OK",NA()))</f>
        <v>#N/A</v>
      </c>
      <c r="C480" s="41" t="e">
        <f>IF(AND('DO NOT USE_Contact Formulas'!A480,ISBLANK('Contact Data Entry'!C480)),"Last Name is required",IF(NOT(ISBLANK('Contact Data Entry'!C480)),"OK",NA()))</f>
        <v>#N/A</v>
      </c>
      <c r="D480" s="41" t="e">
        <f>IF(AND('DO NOT USE_Contact Formulas'!A480,ISBLANK('Contact Data Entry'!D480)),"Birthdate is required",IF(NOT(ISBLANK('Contact Data Entry'!D480)),"OK",NA()))</f>
        <v>#N/A</v>
      </c>
      <c r="E480" s="41" t="e">
        <f>IF(AND('DO NOT USE_Contact Formulas'!A480,ISBLANK('Contact Data Entry'!E480)),"Mobile Phone is required",IF(NOT(ISBLANK('Contact Data Entry'!E480)),IF(AND(ISNUMBER(VALUE('Contact Data Entry'!E480)),LEFT('Contact Data Entry'!E480,1)&lt;&gt;"1",LEN('Contact Data Entry'!E480)=10),"OK","Phone number must be valid format"),NA()))</f>
        <v>#N/A</v>
      </c>
      <c r="F480" s="41" t="e">
        <f>IF(LEN('Contact Data Entry'!F480)&gt;255,"Home Street Address must be less than 255 characters",IF('DO NOT USE_Contact Formulas'!A480,"OK",NA()))</f>
        <v>#N/A</v>
      </c>
      <c r="G480" s="41" t="e">
        <f>IF(LEN('Contact Data Entry'!G480)&gt;40,"City must be less than 40 characters",IF('DO NOT USE_Contact Formulas'!A480,"OK",NA()))</f>
        <v>#N/A</v>
      </c>
      <c r="H480" s="41" t="e">
        <f>IF(AND(NOT(ISBLANK('Contact Data Entry'!H480)),ISNA(VLOOKUP('Contact Data Entry'!H480,'DO NOT USE_School Picklist'!$P$3:$P$52,1,FALSE))),"Please select a value from the drop-down menu",IF('DO NOT USE_Contact Formulas'!A480,"OK",NA()))</f>
        <v>#N/A</v>
      </c>
      <c r="I480" s="41" t="e">
        <f>IF(AND('DO NOT USE_Contact Formulas'!A480,ISBLANK('Contact Data Entry'!I480)),"Zip is required",IF(ISBLANK('Contact Data Entry'!I480),NA(),"OK"))</f>
        <v>#N/A</v>
      </c>
      <c r="J480" s="41" t="e">
        <f>IF(AND('DO NOT USE_Contact Formulas'!A480,ISBLANK('Contact Data Entry'!J480)),"Student or Staff? is required",IF(ISBLANK('Contact Data Entry'!J480),NA(),IF(ISNA(VLOOKUP('Contact Data Entry'!J480,'DO NOT USE_School Picklist'!$B$3:$B$6,1,FALSE)),"Please select a value from the drop-down menu","OK")))</f>
        <v>#N/A</v>
      </c>
      <c r="K480" s="41" t="e">
        <f>IF(AND('Contact Data Entry'!J480='DO NOT USE_School Picklist'!$B$4,ISBLANK('Contact Data Entry'!K480)),"Occupation/Job Title is required if Student or Staff? is Yes, staff/faculty or volunteer",IF('DO NOT USE_Contact Formulas'!A480,"OK",NA()))</f>
        <v>#N/A</v>
      </c>
      <c r="L480" s="41" t="e">
        <f ca="1">IF('Contact Data Entry'!L480&gt;'DO NOT USE_School Picklist'!$C$3,"Date last on school campus/facility cannot be a future date",IF('DO NOT USE_Contact Formulas'!A480,IF(ISBLANK('Contact Data Entry'!L480),"Date last on school campus/facility is required","OK"),NA()))</f>
        <v>#N/A</v>
      </c>
      <c r="M480" s="42" t="e">
        <f ca="1">IF('Contact Data Entry'!M480&gt;'DO NOT USE_School Picklist'!$C$3,"Last Exposure Date cannot be a future date",IF('DO NOT USE_Contact Formulas'!A480,IF(ISBLANK('Contact Data Entry'!M480),"Last Exposure Date is required","OK"),NA()))</f>
        <v>#N/A</v>
      </c>
      <c r="N480" s="42" t="e">
        <f>IF(AND('DO NOT USE_Contact Formulas'!A480,ISBLANK('Contact Data Entry'!N480)),"Specific Place in the Location is required",IF(ISBLANK('Contact Data Entry'!N480),NA(),"OK"))</f>
        <v>#N/A</v>
      </c>
      <c r="O480" s="41" t="e">
        <f>IF(AND(NOT(ISBLANK('Contact Data Entry'!O480)),ISNA(VLOOKUP('Contact Data Entry'!O480,'DO NOT USE_School Picklist'!$L$3:$L$81,1,FALSE))),"Please select a value from the drop-down menu",IF('DO NOT USE_Contact Formulas'!A480,"OK",NA()))</f>
        <v>#N/A</v>
      </c>
      <c r="P480" s="41" t="e">
        <f>IF(AND(NOT(ISBLANK('Contact Data Entry'!P480)),NOT(ISNUMBER(MATCH("*@*.?*",'Contact Data Entry'!P480,0)))),"Email must be in a valid format",IF('DO NOT USE_Contact Formulas'!A480,"OK",NA()))</f>
        <v>#N/A</v>
      </c>
      <c r="Q480" s="41" t="e">
        <f>IF(LEN('Contact Data Entry'!Q480)&gt;50,"Parent/Guardian Name must be less than 50 characters",IF('DO NOT USE_Contact Formulas'!A480,"OK",NA()))</f>
        <v>#N/A</v>
      </c>
      <c r="R480" s="41" t="e">
        <f>IF(NOT(ISBLANK('Contact Data Entry'!R480)),IF(AND(ISNUMBER('Contact Data Entry'!R480),LEFT('Contact Data Entry'!R480,1)&lt;&gt;"1",LEN('Contact Data Entry'!R480)=10),"OK","Phone number must be valid format"),IF('DO NOT USE_Contact Formulas'!A480,"OK",NA()))</f>
        <v>#N/A</v>
      </c>
      <c r="S480" s="41" t="e">
        <f>IF(AND(NOT(ISBLANK('Contact Data Entry'!S480)),ISNA(VLOOKUP('Contact Data Entry'!S480,'DO NOT USE_School Picklist'!$N$3:$N$63,1,FALSE))),"Please select a value from the drop-down menu",IF('DO NOT USE_Contact Formulas'!A480,"OK",NA()))</f>
        <v>#N/A</v>
      </c>
      <c r="T480" s="41" t="e">
        <f>IF(AND(NOT(ISBLANK('Contact Data Entry'!T480)),ISNA(VLOOKUP('Contact Data Entry'!T480,'DO NOT USE_School Picklist'!$E$3:$E$10,1,FALSE))),"Please select a value from the drop-down menu",IF('DO NOT USE_Contact Formulas'!A480,"OK",NA()))</f>
        <v>#N/A</v>
      </c>
      <c r="U480" s="41" t="e">
        <f>IF(AND(NOT(ISBLANK('Contact Data Entry'!U480)),ISNA(VLOOKUP('Contact Data Entry'!U480,'DO NOT USE_School Picklist'!$F$3:$F$16,1,FALSE))),"Please select a value from the drop-down menu",IF('DO NOT USE_Contact Formulas'!A480,"OK",NA()))</f>
        <v>#N/A</v>
      </c>
      <c r="V480" s="41" t="e">
        <f>IF(LEN('Contact Data Entry'!V480)&gt;100,"Classroom(s) must be less than 100 characters",IF('DO NOT USE_Contact Formulas'!A480,"OK",NA()))</f>
        <v>#N/A</v>
      </c>
      <c r="W480" s="41" t="e">
        <f>IF(AND(NOT(ISBLANK('Contact Data Entry'!W480)),ISNA(VLOOKUP('Contact Data Entry'!W480,'DO NOT USE_School Picklist'!$K$3:$K$6,1,FALSE))),"Please select a value from the drop-down menu",IF('DO NOT USE_Contact Formulas'!A480,"OK",NA()))</f>
        <v>#N/A</v>
      </c>
      <c r="X480" s="41" t="e">
        <f>IF(AND(NOT(ISBLANK('Contact Data Entry'!X480)),ISNA(VLOOKUP('Contact Data Entry'!X480,'DO NOT USE_School Picklist'!$D$3:$D$5,1,FALSE))),"Please select a value from the drop-down menu",IF('DO NOT USE_Contact Formulas'!A480,"OK",NA()))</f>
        <v>#N/A</v>
      </c>
      <c r="Y480" s="41"/>
      <c r="Z480" s="41" t="e">
        <f>IF(AND(NOT(ISBLANK('Contact Data Entry'!Z480)),ISNA(VLOOKUP('Contact Data Entry'!Z480,'DO NOT USE_School Picklist'!$G$3:$G$5,1,FALSE))),"Please select a value from the drop-down menu",IF('DO NOT USE_Contact Formulas'!A480,"OK",NA()))</f>
        <v>#N/A</v>
      </c>
      <c r="AA480" s="41"/>
      <c r="AB480" s="41" t="e">
        <f>IF(AND(NOT(ISBLANK('Contact Data Entry'!AB480)),ISNA(VLOOKUP('Contact Data Entry'!AB480,'DO NOT USE_School Picklist'!$H$3:$H$4,1,FALSE))),"Please select a value from the drop-down menu",IF('DO NOT USE_Contact Formulas'!A480,"OK",NA()))</f>
        <v>#N/A</v>
      </c>
      <c r="AC480" s="41" t="e">
        <f ca="1">IF('Contact Data Entry'!AC480&gt;'DO NOT USE_School Picklist'!$C$3,"Test Date cannot be a future date",IF('DO NOT USE_Contact Formulas'!A480,"OK",NA()))</f>
        <v>#N/A</v>
      </c>
      <c r="AD480" s="41" t="e">
        <f>IF(AND(NOT(ISBLANK('Contact Data Entry'!AD480)),ISNA(VLOOKUP('Contact Data Entry'!AD480,'DO NOT USE_School Picklist'!$Q$3:$Q$8,1,FALSE))),"Please select a value from the drop-down menu",IF('DO NOT USE_Contact Formulas'!A480,"OK",NA()))</f>
        <v>#N/A</v>
      </c>
    </row>
    <row r="481" spans="1:30" x14ac:dyDescent="0.25">
      <c r="A481" s="40" t="e">
        <f>IF('DO NOT USE_Contact Formulas'!A481,IF('DO NOT USE_Contact Formulas'!B481,"Not all required fields are completed","OK"),NA())</f>
        <v>#N/A</v>
      </c>
      <c r="B481" s="41" t="e">
        <f>IF(AND('DO NOT USE_Contact Formulas'!A481,ISBLANK('Contact Data Entry'!B481)),"First Name is required",IF(NOT(ISBLANK('Contact Data Entry'!B481)),"OK",NA()))</f>
        <v>#N/A</v>
      </c>
      <c r="C481" s="41" t="e">
        <f>IF(AND('DO NOT USE_Contact Formulas'!A481,ISBLANK('Contact Data Entry'!C481)),"Last Name is required",IF(NOT(ISBLANK('Contact Data Entry'!C481)),"OK",NA()))</f>
        <v>#N/A</v>
      </c>
      <c r="D481" s="41" t="e">
        <f>IF(AND('DO NOT USE_Contact Formulas'!A481,ISBLANK('Contact Data Entry'!D481)),"Birthdate is required",IF(NOT(ISBLANK('Contact Data Entry'!D481)),"OK",NA()))</f>
        <v>#N/A</v>
      </c>
      <c r="E481" s="41" t="e">
        <f>IF(AND('DO NOT USE_Contact Formulas'!A481,ISBLANK('Contact Data Entry'!E481)),"Mobile Phone is required",IF(NOT(ISBLANK('Contact Data Entry'!E481)),IF(AND(ISNUMBER(VALUE('Contact Data Entry'!E481)),LEFT('Contact Data Entry'!E481,1)&lt;&gt;"1",LEN('Contact Data Entry'!E481)=10),"OK","Phone number must be valid format"),NA()))</f>
        <v>#N/A</v>
      </c>
      <c r="F481" s="41" t="e">
        <f>IF(LEN('Contact Data Entry'!F481)&gt;255,"Home Street Address must be less than 255 characters",IF('DO NOT USE_Contact Formulas'!A481,"OK",NA()))</f>
        <v>#N/A</v>
      </c>
      <c r="G481" s="41" t="e">
        <f>IF(LEN('Contact Data Entry'!G481)&gt;40,"City must be less than 40 characters",IF('DO NOT USE_Contact Formulas'!A481,"OK",NA()))</f>
        <v>#N/A</v>
      </c>
      <c r="H481" s="41" t="e">
        <f>IF(AND(NOT(ISBLANK('Contact Data Entry'!H481)),ISNA(VLOOKUP('Contact Data Entry'!H481,'DO NOT USE_School Picklist'!$P$3:$P$52,1,FALSE))),"Please select a value from the drop-down menu",IF('DO NOT USE_Contact Formulas'!A481,"OK",NA()))</f>
        <v>#N/A</v>
      </c>
      <c r="I481" s="41" t="e">
        <f>IF(AND('DO NOT USE_Contact Formulas'!A481,ISBLANK('Contact Data Entry'!I481)),"Zip is required",IF(ISBLANK('Contact Data Entry'!I481),NA(),"OK"))</f>
        <v>#N/A</v>
      </c>
      <c r="J481" s="41" t="e">
        <f>IF(AND('DO NOT USE_Contact Formulas'!A481,ISBLANK('Contact Data Entry'!J481)),"Student or Staff? is required",IF(ISBLANK('Contact Data Entry'!J481),NA(),IF(ISNA(VLOOKUP('Contact Data Entry'!J481,'DO NOT USE_School Picklist'!$B$3:$B$6,1,FALSE)),"Please select a value from the drop-down menu","OK")))</f>
        <v>#N/A</v>
      </c>
      <c r="K481" s="41" t="e">
        <f>IF(AND('Contact Data Entry'!J481='DO NOT USE_School Picklist'!$B$4,ISBLANK('Contact Data Entry'!K481)),"Occupation/Job Title is required if Student or Staff? is Yes, staff/faculty or volunteer",IF('DO NOT USE_Contact Formulas'!A481,"OK",NA()))</f>
        <v>#N/A</v>
      </c>
      <c r="L481" s="41" t="e">
        <f ca="1">IF('Contact Data Entry'!L481&gt;'DO NOT USE_School Picklist'!$C$3,"Date last on school campus/facility cannot be a future date",IF('DO NOT USE_Contact Formulas'!A481,IF(ISBLANK('Contact Data Entry'!L481),"Date last on school campus/facility is required","OK"),NA()))</f>
        <v>#N/A</v>
      </c>
      <c r="M481" s="42" t="e">
        <f ca="1">IF('Contact Data Entry'!M481&gt;'DO NOT USE_School Picklist'!$C$3,"Last Exposure Date cannot be a future date",IF('DO NOT USE_Contact Formulas'!A481,IF(ISBLANK('Contact Data Entry'!M481),"Last Exposure Date is required","OK"),NA()))</f>
        <v>#N/A</v>
      </c>
      <c r="N481" s="42" t="e">
        <f>IF(AND('DO NOT USE_Contact Formulas'!A481,ISBLANK('Contact Data Entry'!N481)),"Specific Place in the Location is required",IF(ISBLANK('Contact Data Entry'!N481),NA(),"OK"))</f>
        <v>#N/A</v>
      </c>
      <c r="O481" s="41" t="e">
        <f>IF(AND(NOT(ISBLANK('Contact Data Entry'!O481)),ISNA(VLOOKUP('Contact Data Entry'!O481,'DO NOT USE_School Picklist'!$L$3:$L$81,1,FALSE))),"Please select a value from the drop-down menu",IF('DO NOT USE_Contact Formulas'!A481,"OK",NA()))</f>
        <v>#N/A</v>
      </c>
      <c r="P481" s="41" t="e">
        <f>IF(AND(NOT(ISBLANK('Contact Data Entry'!P481)),NOT(ISNUMBER(MATCH("*@*.?*",'Contact Data Entry'!P481,0)))),"Email must be in a valid format",IF('DO NOT USE_Contact Formulas'!A481,"OK",NA()))</f>
        <v>#N/A</v>
      </c>
      <c r="Q481" s="41" t="e">
        <f>IF(LEN('Contact Data Entry'!Q481)&gt;50,"Parent/Guardian Name must be less than 50 characters",IF('DO NOT USE_Contact Formulas'!A481,"OK",NA()))</f>
        <v>#N/A</v>
      </c>
      <c r="R481" s="41" t="e">
        <f>IF(NOT(ISBLANK('Contact Data Entry'!R481)),IF(AND(ISNUMBER('Contact Data Entry'!R481),LEFT('Contact Data Entry'!R481,1)&lt;&gt;"1",LEN('Contact Data Entry'!R481)=10),"OK","Phone number must be valid format"),IF('DO NOT USE_Contact Formulas'!A481,"OK",NA()))</f>
        <v>#N/A</v>
      </c>
      <c r="S481" s="41" t="e">
        <f>IF(AND(NOT(ISBLANK('Contact Data Entry'!S481)),ISNA(VLOOKUP('Contact Data Entry'!S481,'DO NOT USE_School Picklist'!$N$3:$N$63,1,FALSE))),"Please select a value from the drop-down menu",IF('DO NOT USE_Contact Formulas'!A481,"OK",NA()))</f>
        <v>#N/A</v>
      </c>
      <c r="T481" s="41" t="e">
        <f>IF(AND(NOT(ISBLANK('Contact Data Entry'!T481)),ISNA(VLOOKUP('Contact Data Entry'!T481,'DO NOT USE_School Picklist'!$E$3:$E$10,1,FALSE))),"Please select a value from the drop-down menu",IF('DO NOT USE_Contact Formulas'!A481,"OK",NA()))</f>
        <v>#N/A</v>
      </c>
      <c r="U481" s="41" t="e">
        <f>IF(AND(NOT(ISBLANK('Contact Data Entry'!U481)),ISNA(VLOOKUP('Contact Data Entry'!U481,'DO NOT USE_School Picklist'!$F$3:$F$16,1,FALSE))),"Please select a value from the drop-down menu",IF('DO NOT USE_Contact Formulas'!A481,"OK",NA()))</f>
        <v>#N/A</v>
      </c>
      <c r="V481" s="41" t="e">
        <f>IF(LEN('Contact Data Entry'!V481)&gt;100,"Classroom(s) must be less than 100 characters",IF('DO NOT USE_Contact Formulas'!A481,"OK",NA()))</f>
        <v>#N/A</v>
      </c>
      <c r="W481" s="41" t="e">
        <f>IF(AND(NOT(ISBLANK('Contact Data Entry'!W481)),ISNA(VLOOKUP('Contact Data Entry'!W481,'DO NOT USE_School Picklist'!$K$3:$K$6,1,FALSE))),"Please select a value from the drop-down menu",IF('DO NOT USE_Contact Formulas'!A481,"OK",NA()))</f>
        <v>#N/A</v>
      </c>
      <c r="X481" s="41" t="e">
        <f>IF(AND(NOT(ISBLANK('Contact Data Entry'!X481)),ISNA(VLOOKUP('Contact Data Entry'!X481,'DO NOT USE_School Picklist'!$D$3:$D$5,1,FALSE))),"Please select a value from the drop-down menu",IF('DO NOT USE_Contact Formulas'!A481,"OK",NA()))</f>
        <v>#N/A</v>
      </c>
      <c r="Y481" s="41"/>
      <c r="Z481" s="41" t="e">
        <f>IF(AND(NOT(ISBLANK('Contact Data Entry'!Z481)),ISNA(VLOOKUP('Contact Data Entry'!Z481,'DO NOT USE_School Picklist'!$G$3:$G$5,1,FALSE))),"Please select a value from the drop-down menu",IF('DO NOT USE_Contact Formulas'!A481,"OK",NA()))</f>
        <v>#N/A</v>
      </c>
      <c r="AA481" s="41"/>
      <c r="AB481" s="41" t="e">
        <f>IF(AND(NOT(ISBLANK('Contact Data Entry'!AB481)),ISNA(VLOOKUP('Contact Data Entry'!AB481,'DO NOT USE_School Picklist'!$H$3:$H$4,1,FALSE))),"Please select a value from the drop-down menu",IF('DO NOT USE_Contact Formulas'!A481,"OK",NA()))</f>
        <v>#N/A</v>
      </c>
      <c r="AC481" s="41" t="e">
        <f ca="1">IF('Contact Data Entry'!AC481&gt;'DO NOT USE_School Picklist'!$C$3,"Test Date cannot be a future date",IF('DO NOT USE_Contact Formulas'!A481,"OK",NA()))</f>
        <v>#N/A</v>
      </c>
      <c r="AD481" s="41" t="e">
        <f>IF(AND(NOT(ISBLANK('Contact Data Entry'!AD481)),ISNA(VLOOKUP('Contact Data Entry'!AD481,'DO NOT USE_School Picklist'!$Q$3:$Q$8,1,FALSE))),"Please select a value from the drop-down menu",IF('DO NOT USE_Contact Formulas'!A481,"OK",NA()))</f>
        <v>#N/A</v>
      </c>
    </row>
    <row r="482" spans="1:30" x14ac:dyDescent="0.25">
      <c r="A482" s="40" t="e">
        <f>IF('DO NOT USE_Contact Formulas'!A482,IF('DO NOT USE_Contact Formulas'!B482,"Not all required fields are completed","OK"),NA())</f>
        <v>#N/A</v>
      </c>
      <c r="B482" s="41" t="e">
        <f>IF(AND('DO NOT USE_Contact Formulas'!A482,ISBLANK('Contact Data Entry'!B482)),"First Name is required",IF(NOT(ISBLANK('Contact Data Entry'!B482)),"OK",NA()))</f>
        <v>#N/A</v>
      </c>
      <c r="C482" s="41" t="e">
        <f>IF(AND('DO NOT USE_Contact Formulas'!A482,ISBLANK('Contact Data Entry'!C482)),"Last Name is required",IF(NOT(ISBLANK('Contact Data Entry'!C482)),"OK",NA()))</f>
        <v>#N/A</v>
      </c>
      <c r="D482" s="41" t="e">
        <f>IF(AND('DO NOT USE_Contact Formulas'!A482,ISBLANK('Contact Data Entry'!D482)),"Birthdate is required",IF(NOT(ISBLANK('Contact Data Entry'!D482)),"OK",NA()))</f>
        <v>#N/A</v>
      </c>
      <c r="E482" s="41" t="e">
        <f>IF(AND('DO NOT USE_Contact Formulas'!A482,ISBLANK('Contact Data Entry'!E482)),"Mobile Phone is required",IF(NOT(ISBLANK('Contact Data Entry'!E482)),IF(AND(ISNUMBER(VALUE('Contact Data Entry'!E482)),LEFT('Contact Data Entry'!E482,1)&lt;&gt;"1",LEN('Contact Data Entry'!E482)=10),"OK","Phone number must be valid format"),NA()))</f>
        <v>#N/A</v>
      </c>
      <c r="F482" s="41" t="e">
        <f>IF(LEN('Contact Data Entry'!F482)&gt;255,"Home Street Address must be less than 255 characters",IF('DO NOT USE_Contact Formulas'!A482,"OK",NA()))</f>
        <v>#N/A</v>
      </c>
      <c r="G482" s="41" t="e">
        <f>IF(LEN('Contact Data Entry'!G482)&gt;40,"City must be less than 40 characters",IF('DO NOT USE_Contact Formulas'!A482,"OK",NA()))</f>
        <v>#N/A</v>
      </c>
      <c r="H482" s="41" t="e">
        <f>IF(AND(NOT(ISBLANK('Contact Data Entry'!H482)),ISNA(VLOOKUP('Contact Data Entry'!H482,'DO NOT USE_School Picklist'!$P$3:$P$52,1,FALSE))),"Please select a value from the drop-down menu",IF('DO NOT USE_Contact Formulas'!A482,"OK",NA()))</f>
        <v>#N/A</v>
      </c>
      <c r="I482" s="41" t="e">
        <f>IF(AND('DO NOT USE_Contact Formulas'!A482,ISBLANK('Contact Data Entry'!I482)),"Zip is required",IF(ISBLANK('Contact Data Entry'!I482),NA(),"OK"))</f>
        <v>#N/A</v>
      </c>
      <c r="J482" s="41" t="e">
        <f>IF(AND('DO NOT USE_Contact Formulas'!A482,ISBLANK('Contact Data Entry'!J482)),"Student or Staff? is required",IF(ISBLANK('Contact Data Entry'!J482),NA(),IF(ISNA(VLOOKUP('Contact Data Entry'!J482,'DO NOT USE_School Picklist'!$B$3:$B$6,1,FALSE)),"Please select a value from the drop-down menu","OK")))</f>
        <v>#N/A</v>
      </c>
      <c r="K482" s="41" t="e">
        <f>IF(AND('Contact Data Entry'!J482='DO NOT USE_School Picklist'!$B$4,ISBLANK('Contact Data Entry'!K482)),"Occupation/Job Title is required if Student or Staff? is Yes, staff/faculty or volunteer",IF('DO NOT USE_Contact Formulas'!A482,"OK",NA()))</f>
        <v>#N/A</v>
      </c>
      <c r="L482" s="41" t="e">
        <f ca="1">IF('Contact Data Entry'!L482&gt;'DO NOT USE_School Picklist'!$C$3,"Date last on school campus/facility cannot be a future date",IF('DO NOT USE_Contact Formulas'!A482,IF(ISBLANK('Contact Data Entry'!L482),"Date last on school campus/facility is required","OK"),NA()))</f>
        <v>#N/A</v>
      </c>
      <c r="M482" s="42" t="e">
        <f ca="1">IF('Contact Data Entry'!M482&gt;'DO NOT USE_School Picklist'!$C$3,"Last Exposure Date cannot be a future date",IF('DO NOT USE_Contact Formulas'!A482,IF(ISBLANK('Contact Data Entry'!M482),"Last Exposure Date is required","OK"),NA()))</f>
        <v>#N/A</v>
      </c>
      <c r="N482" s="42" t="e">
        <f>IF(AND('DO NOT USE_Contact Formulas'!A482,ISBLANK('Contact Data Entry'!N482)),"Specific Place in the Location is required",IF(ISBLANK('Contact Data Entry'!N482),NA(),"OK"))</f>
        <v>#N/A</v>
      </c>
      <c r="O482" s="41" t="e">
        <f>IF(AND(NOT(ISBLANK('Contact Data Entry'!O482)),ISNA(VLOOKUP('Contact Data Entry'!O482,'DO NOT USE_School Picklist'!$L$3:$L$81,1,FALSE))),"Please select a value from the drop-down menu",IF('DO NOT USE_Contact Formulas'!A482,"OK",NA()))</f>
        <v>#N/A</v>
      </c>
      <c r="P482" s="41" t="e">
        <f>IF(AND(NOT(ISBLANK('Contact Data Entry'!P482)),NOT(ISNUMBER(MATCH("*@*.?*",'Contact Data Entry'!P482,0)))),"Email must be in a valid format",IF('DO NOT USE_Contact Formulas'!A482,"OK",NA()))</f>
        <v>#N/A</v>
      </c>
      <c r="Q482" s="41" t="e">
        <f>IF(LEN('Contact Data Entry'!Q482)&gt;50,"Parent/Guardian Name must be less than 50 characters",IF('DO NOT USE_Contact Formulas'!A482,"OK",NA()))</f>
        <v>#N/A</v>
      </c>
      <c r="R482" s="41" t="e">
        <f>IF(NOT(ISBLANK('Contact Data Entry'!R482)),IF(AND(ISNUMBER('Contact Data Entry'!R482),LEFT('Contact Data Entry'!R482,1)&lt;&gt;"1",LEN('Contact Data Entry'!R482)=10),"OK","Phone number must be valid format"),IF('DO NOT USE_Contact Formulas'!A482,"OK",NA()))</f>
        <v>#N/A</v>
      </c>
      <c r="S482" s="41" t="e">
        <f>IF(AND(NOT(ISBLANK('Contact Data Entry'!S482)),ISNA(VLOOKUP('Contact Data Entry'!S482,'DO NOT USE_School Picklist'!$N$3:$N$63,1,FALSE))),"Please select a value from the drop-down menu",IF('DO NOT USE_Contact Formulas'!A482,"OK",NA()))</f>
        <v>#N/A</v>
      </c>
      <c r="T482" s="41" t="e">
        <f>IF(AND(NOT(ISBLANK('Contact Data Entry'!T482)),ISNA(VLOOKUP('Contact Data Entry'!T482,'DO NOT USE_School Picklist'!$E$3:$E$10,1,FALSE))),"Please select a value from the drop-down menu",IF('DO NOT USE_Contact Formulas'!A482,"OK",NA()))</f>
        <v>#N/A</v>
      </c>
      <c r="U482" s="41" t="e">
        <f>IF(AND(NOT(ISBLANK('Contact Data Entry'!U482)),ISNA(VLOOKUP('Contact Data Entry'!U482,'DO NOT USE_School Picklist'!$F$3:$F$16,1,FALSE))),"Please select a value from the drop-down menu",IF('DO NOT USE_Contact Formulas'!A482,"OK",NA()))</f>
        <v>#N/A</v>
      </c>
      <c r="V482" s="41" t="e">
        <f>IF(LEN('Contact Data Entry'!V482)&gt;100,"Classroom(s) must be less than 100 characters",IF('DO NOT USE_Contact Formulas'!A482,"OK",NA()))</f>
        <v>#N/A</v>
      </c>
      <c r="W482" s="41" t="e">
        <f>IF(AND(NOT(ISBLANK('Contact Data Entry'!W482)),ISNA(VLOOKUP('Contact Data Entry'!W482,'DO NOT USE_School Picklist'!$K$3:$K$6,1,FALSE))),"Please select a value from the drop-down menu",IF('DO NOT USE_Contact Formulas'!A482,"OK",NA()))</f>
        <v>#N/A</v>
      </c>
      <c r="X482" s="41" t="e">
        <f>IF(AND(NOT(ISBLANK('Contact Data Entry'!X482)),ISNA(VLOOKUP('Contact Data Entry'!X482,'DO NOT USE_School Picklist'!$D$3:$D$5,1,FALSE))),"Please select a value from the drop-down menu",IF('DO NOT USE_Contact Formulas'!A482,"OK",NA()))</f>
        <v>#N/A</v>
      </c>
      <c r="Y482" s="41"/>
      <c r="Z482" s="41" t="e">
        <f>IF(AND(NOT(ISBLANK('Contact Data Entry'!Z482)),ISNA(VLOOKUP('Contact Data Entry'!Z482,'DO NOT USE_School Picklist'!$G$3:$G$5,1,FALSE))),"Please select a value from the drop-down menu",IF('DO NOT USE_Contact Formulas'!A482,"OK",NA()))</f>
        <v>#N/A</v>
      </c>
      <c r="AA482" s="41"/>
      <c r="AB482" s="41" t="e">
        <f>IF(AND(NOT(ISBLANK('Contact Data Entry'!AB482)),ISNA(VLOOKUP('Contact Data Entry'!AB482,'DO NOT USE_School Picklist'!$H$3:$H$4,1,FALSE))),"Please select a value from the drop-down menu",IF('DO NOT USE_Contact Formulas'!A482,"OK",NA()))</f>
        <v>#N/A</v>
      </c>
      <c r="AC482" s="41" t="e">
        <f ca="1">IF('Contact Data Entry'!AC482&gt;'DO NOT USE_School Picklist'!$C$3,"Test Date cannot be a future date",IF('DO NOT USE_Contact Formulas'!A482,"OK",NA()))</f>
        <v>#N/A</v>
      </c>
      <c r="AD482" s="41" t="e">
        <f>IF(AND(NOT(ISBLANK('Contact Data Entry'!AD482)),ISNA(VLOOKUP('Contact Data Entry'!AD482,'DO NOT USE_School Picklist'!$Q$3:$Q$8,1,FALSE))),"Please select a value from the drop-down menu",IF('DO NOT USE_Contact Formulas'!A482,"OK",NA()))</f>
        <v>#N/A</v>
      </c>
    </row>
    <row r="483" spans="1:30" x14ac:dyDescent="0.25">
      <c r="A483" s="40" t="e">
        <f>IF('DO NOT USE_Contact Formulas'!A483,IF('DO NOT USE_Contact Formulas'!B483,"Not all required fields are completed","OK"),NA())</f>
        <v>#N/A</v>
      </c>
      <c r="B483" s="41" t="e">
        <f>IF(AND('DO NOT USE_Contact Formulas'!A483,ISBLANK('Contact Data Entry'!B483)),"First Name is required",IF(NOT(ISBLANK('Contact Data Entry'!B483)),"OK",NA()))</f>
        <v>#N/A</v>
      </c>
      <c r="C483" s="41" t="e">
        <f>IF(AND('DO NOT USE_Contact Formulas'!A483,ISBLANK('Contact Data Entry'!C483)),"Last Name is required",IF(NOT(ISBLANK('Contact Data Entry'!C483)),"OK",NA()))</f>
        <v>#N/A</v>
      </c>
      <c r="D483" s="41" t="e">
        <f>IF(AND('DO NOT USE_Contact Formulas'!A483,ISBLANK('Contact Data Entry'!D483)),"Birthdate is required",IF(NOT(ISBLANK('Contact Data Entry'!D483)),"OK",NA()))</f>
        <v>#N/A</v>
      </c>
      <c r="E483" s="41" t="e">
        <f>IF(AND('DO NOT USE_Contact Formulas'!A483,ISBLANK('Contact Data Entry'!E483)),"Mobile Phone is required",IF(NOT(ISBLANK('Contact Data Entry'!E483)),IF(AND(ISNUMBER(VALUE('Contact Data Entry'!E483)),LEFT('Contact Data Entry'!E483,1)&lt;&gt;"1",LEN('Contact Data Entry'!E483)=10),"OK","Phone number must be valid format"),NA()))</f>
        <v>#N/A</v>
      </c>
      <c r="F483" s="41" t="e">
        <f>IF(LEN('Contact Data Entry'!F483)&gt;255,"Home Street Address must be less than 255 characters",IF('DO NOT USE_Contact Formulas'!A483,"OK",NA()))</f>
        <v>#N/A</v>
      </c>
      <c r="G483" s="41" t="e">
        <f>IF(LEN('Contact Data Entry'!G483)&gt;40,"City must be less than 40 characters",IF('DO NOT USE_Contact Formulas'!A483,"OK",NA()))</f>
        <v>#N/A</v>
      </c>
      <c r="H483" s="41" t="e">
        <f>IF(AND(NOT(ISBLANK('Contact Data Entry'!H483)),ISNA(VLOOKUP('Contact Data Entry'!H483,'DO NOT USE_School Picklist'!$P$3:$P$52,1,FALSE))),"Please select a value from the drop-down menu",IF('DO NOT USE_Contact Formulas'!A483,"OK",NA()))</f>
        <v>#N/A</v>
      </c>
      <c r="I483" s="41" t="e">
        <f>IF(AND('DO NOT USE_Contact Formulas'!A483,ISBLANK('Contact Data Entry'!I483)),"Zip is required",IF(ISBLANK('Contact Data Entry'!I483),NA(),"OK"))</f>
        <v>#N/A</v>
      </c>
      <c r="J483" s="41" t="e">
        <f>IF(AND('DO NOT USE_Contact Formulas'!A483,ISBLANK('Contact Data Entry'!J483)),"Student or Staff? is required",IF(ISBLANK('Contact Data Entry'!J483),NA(),IF(ISNA(VLOOKUP('Contact Data Entry'!J483,'DO NOT USE_School Picklist'!$B$3:$B$6,1,FALSE)),"Please select a value from the drop-down menu","OK")))</f>
        <v>#N/A</v>
      </c>
      <c r="K483" s="41" t="e">
        <f>IF(AND('Contact Data Entry'!J483='DO NOT USE_School Picklist'!$B$4,ISBLANK('Contact Data Entry'!K483)),"Occupation/Job Title is required if Student or Staff? is Yes, staff/faculty or volunteer",IF('DO NOT USE_Contact Formulas'!A483,"OK",NA()))</f>
        <v>#N/A</v>
      </c>
      <c r="L483" s="41" t="e">
        <f ca="1">IF('Contact Data Entry'!L483&gt;'DO NOT USE_School Picklist'!$C$3,"Date last on school campus/facility cannot be a future date",IF('DO NOT USE_Contact Formulas'!A483,IF(ISBLANK('Contact Data Entry'!L483),"Date last on school campus/facility is required","OK"),NA()))</f>
        <v>#N/A</v>
      </c>
      <c r="M483" s="42" t="e">
        <f ca="1">IF('Contact Data Entry'!M483&gt;'DO NOT USE_School Picklist'!$C$3,"Last Exposure Date cannot be a future date",IF('DO NOT USE_Contact Formulas'!A483,IF(ISBLANK('Contact Data Entry'!M483),"Last Exposure Date is required","OK"),NA()))</f>
        <v>#N/A</v>
      </c>
      <c r="N483" s="42" t="e">
        <f>IF(AND('DO NOT USE_Contact Formulas'!A483,ISBLANK('Contact Data Entry'!N483)),"Specific Place in the Location is required",IF(ISBLANK('Contact Data Entry'!N483),NA(),"OK"))</f>
        <v>#N/A</v>
      </c>
      <c r="O483" s="41" t="e">
        <f>IF(AND(NOT(ISBLANK('Contact Data Entry'!O483)),ISNA(VLOOKUP('Contact Data Entry'!O483,'DO NOT USE_School Picklist'!$L$3:$L$81,1,FALSE))),"Please select a value from the drop-down menu",IF('DO NOT USE_Contact Formulas'!A483,"OK",NA()))</f>
        <v>#N/A</v>
      </c>
      <c r="P483" s="41" t="e">
        <f>IF(AND(NOT(ISBLANK('Contact Data Entry'!P483)),NOT(ISNUMBER(MATCH("*@*.?*",'Contact Data Entry'!P483,0)))),"Email must be in a valid format",IF('DO NOT USE_Contact Formulas'!A483,"OK",NA()))</f>
        <v>#N/A</v>
      </c>
      <c r="Q483" s="41" t="e">
        <f>IF(LEN('Contact Data Entry'!Q483)&gt;50,"Parent/Guardian Name must be less than 50 characters",IF('DO NOT USE_Contact Formulas'!A483,"OK",NA()))</f>
        <v>#N/A</v>
      </c>
      <c r="R483" s="41" t="e">
        <f>IF(NOT(ISBLANK('Contact Data Entry'!R483)),IF(AND(ISNUMBER('Contact Data Entry'!R483),LEFT('Contact Data Entry'!R483,1)&lt;&gt;"1",LEN('Contact Data Entry'!R483)=10),"OK","Phone number must be valid format"),IF('DO NOT USE_Contact Formulas'!A483,"OK",NA()))</f>
        <v>#N/A</v>
      </c>
      <c r="S483" s="41" t="e">
        <f>IF(AND(NOT(ISBLANK('Contact Data Entry'!S483)),ISNA(VLOOKUP('Contact Data Entry'!S483,'DO NOT USE_School Picklist'!$N$3:$N$63,1,FALSE))),"Please select a value from the drop-down menu",IF('DO NOT USE_Contact Formulas'!A483,"OK",NA()))</f>
        <v>#N/A</v>
      </c>
      <c r="T483" s="41" t="e">
        <f>IF(AND(NOT(ISBLANK('Contact Data Entry'!T483)),ISNA(VLOOKUP('Contact Data Entry'!T483,'DO NOT USE_School Picklist'!$E$3:$E$10,1,FALSE))),"Please select a value from the drop-down menu",IF('DO NOT USE_Contact Formulas'!A483,"OK",NA()))</f>
        <v>#N/A</v>
      </c>
      <c r="U483" s="41" t="e">
        <f>IF(AND(NOT(ISBLANK('Contact Data Entry'!U483)),ISNA(VLOOKUP('Contact Data Entry'!U483,'DO NOT USE_School Picklist'!$F$3:$F$16,1,FALSE))),"Please select a value from the drop-down menu",IF('DO NOT USE_Contact Formulas'!A483,"OK",NA()))</f>
        <v>#N/A</v>
      </c>
      <c r="V483" s="41" t="e">
        <f>IF(LEN('Contact Data Entry'!V483)&gt;100,"Classroom(s) must be less than 100 characters",IF('DO NOT USE_Contact Formulas'!A483,"OK",NA()))</f>
        <v>#N/A</v>
      </c>
      <c r="W483" s="41" t="e">
        <f>IF(AND(NOT(ISBLANK('Contact Data Entry'!W483)),ISNA(VLOOKUP('Contact Data Entry'!W483,'DO NOT USE_School Picklist'!$K$3:$K$6,1,FALSE))),"Please select a value from the drop-down menu",IF('DO NOT USE_Contact Formulas'!A483,"OK",NA()))</f>
        <v>#N/A</v>
      </c>
      <c r="X483" s="41" t="e">
        <f>IF(AND(NOT(ISBLANK('Contact Data Entry'!X483)),ISNA(VLOOKUP('Contact Data Entry'!X483,'DO NOT USE_School Picklist'!$D$3:$D$5,1,FALSE))),"Please select a value from the drop-down menu",IF('DO NOT USE_Contact Formulas'!A483,"OK",NA()))</f>
        <v>#N/A</v>
      </c>
      <c r="Y483" s="41"/>
      <c r="Z483" s="41" t="e">
        <f>IF(AND(NOT(ISBLANK('Contact Data Entry'!Z483)),ISNA(VLOOKUP('Contact Data Entry'!Z483,'DO NOT USE_School Picklist'!$G$3:$G$5,1,FALSE))),"Please select a value from the drop-down menu",IF('DO NOT USE_Contact Formulas'!A483,"OK",NA()))</f>
        <v>#N/A</v>
      </c>
      <c r="AA483" s="41"/>
      <c r="AB483" s="41" t="e">
        <f>IF(AND(NOT(ISBLANK('Contact Data Entry'!AB483)),ISNA(VLOOKUP('Contact Data Entry'!AB483,'DO NOT USE_School Picklist'!$H$3:$H$4,1,FALSE))),"Please select a value from the drop-down menu",IF('DO NOT USE_Contact Formulas'!A483,"OK",NA()))</f>
        <v>#N/A</v>
      </c>
      <c r="AC483" s="41" t="e">
        <f ca="1">IF('Contact Data Entry'!AC483&gt;'DO NOT USE_School Picklist'!$C$3,"Test Date cannot be a future date",IF('DO NOT USE_Contact Formulas'!A483,"OK",NA()))</f>
        <v>#N/A</v>
      </c>
      <c r="AD483" s="41" t="e">
        <f>IF(AND(NOT(ISBLANK('Contact Data Entry'!AD483)),ISNA(VLOOKUP('Contact Data Entry'!AD483,'DO NOT USE_School Picklist'!$Q$3:$Q$8,1,FALSE))),"Please select a value from the drop-down menu",IF('DO NOT USE_Contact Formulas'!A483,"OK",NA()))</f>
        <v>#N/A</v>
      </c>
    </row>
    <row r="484" spans="1:30" x14ac:dyDescent="0.25">
      <c r="A484" s="40" t="e">
        <f>IF('DO NOT USE_Contact Formulas'!A484,IF('DO NOT USE_Contact Formulas'!B484,"Not all required fields are completed","OK"),NA())</f>
        <v>#N/A</v>
      </c>
      <c r="B484" s="41" t="e">
        <f>IF(AND('DO NOT USE_Contact Formulas'!A484,ISBLANK('Contact Data Entry'!B484)),"First Name is required",IF(NOT(ISBLANK('Contact Data Entry'!B484)),"OK",NA()))</f>
        <v>#N/A</v>
      </c>
      <c r="C484" s="41" t="e">
        <f>IF(AND('DO NOT USE_Contact Formulas'!A484,ISBLANK('Contact Data Entry'!C484)),"Last Name is required",IF(NOT(ISBLANK('Contact Data Entry'!C484)),"OK",NA()))</f>
        <v>#N/A</v>
      </c>
      <c r="D484" s="41" t="e">
        <f>IF(AND('DO NOT USE_Contact Formulas'!A484,ISBLANK('Contact Data Entry'!D484)),"Birthdate is required",IF(NOT(ISBLANK('Contact Data Entry'!D484)),"OK",NA()))</f>
        <v>#N/A</v>
      </c>
      <c r="E484" s="41" t="e">
        <f>IF(AND('DO NOT USE_Contact Formulas'!A484,ISBLANK('Contact Data Entry'!E484)),"Mobile Phone is required",IF(NOT(ISBLANK('Contact Data Entry'!E484)),IF(AND(ISNUMBER(VALUE('Contact Data Entry'!E484)),LEFT('Contact Data Entry'!E484,1)&lt;&gt;"1",LEN('Contact Data Entry'!E484)=10),"OK","Phone number must be valid format"),NA()))</f>
        <v>#N/A</v>
      </c>
      <c r="F484" s="41" t="e">
        <f>IF(LEN('Contact Data Entry'!F484)&gt;255,"Home Street Address must be less than 255 characters",IF('DO NOT USE_Contact Formulas'!A484,"OK",NA()))</f>
        <v>#N/A</v>
      </c>
      <c r="G484" s="41" t="e">
        <f>IF(LEN('Contact Data Entry'!G484)&gt;40,"City must be less than 40 characters",IF('DO NOT USE_Contact Formulas'!A484,"OK",NA()))</f>
        <v>#N/A</v>
      </c>
      <c r="H484" s="41" t="e">
        <f>IF(AND(NOT(ISBLANK('Contact Data Entry'!H484)),ISNA(VLOOKUP('Contact Data Entry'!H484,'DO NOT USE_School Picklist'!$P$3:$P$52,1,FALSE))),"Please select a value from the drop-down menu",IF('DO NOT USE_Contact Formulas'!A484,"OK",NA()))</f>
        <v>#N/A</v>
      </c>
      <c r="I484" s="41" t="e">
        <f>IF(AND('DO NOT USE_Contact Formulas'!A484,ISBLANK('Contact Data Entry'!I484)),"Zip is required",IF(ISBLANK('Contact Data Entry'!I484),NA(),"OK"))</f>
        <v>#N/A</v>
      </c>
      <c r="J484" s="41" t="e">
        <f>IF(AND('DO NOT USE_Contact Formulas'!A484,ISBLANK('Contact Data Entry'!J484)),"Student or Staff? is required",IF(ISBLANK('Contact Data Entry'!J484),NA(),IF(ISNA(VLOOKUP('Contact Data Entry'!J484,'DO NOT USE_School Picklist'!$B$3:$B$6,1,FALSE)),"Please select a value from the drop-down menu","OK")))</f>
        <v>#N/A</v>
      </c>
      <c r="K484" s="41" t="e">
        <f>IF(AND('Contact Data Entry'!J484='DO NOT USE_School Picklist'!$B$4,ISBLANK('Contact Data Entry'!K484)),"Occupation/Job Title is required if Student or Staff? is Yes, staff/faculty or volunteer",IF('DO NOT USE_Contact Formulas'!A484,"OK",NA()))</f>
        <v>#N/A</v>
      </c>
      <c r="L484" s="41" t="e">
        <f ca="1">IF('Contact Data Entry'!L484&gt;'DO NOT USE_School Picklist'!$C$3,"Date last on school campus/facility cannot be a future date",IF('DO NOT USE_Contact Formulas'!A484,IF(ISBLANK('Contact Data Entry'!L484),"Date last on school campus/facility is required","OK"),NA()))</f>
        <v>#N/A</v>
      </c>
      <c r="M484" s="42" t="e">
        <f ca="1">IF('Contact Data Entry'!M484&gt;'DO NOT USE_School Picklist'!$C$3,"Last Exposure Date cannot be a future date",IF('DO NOT USE_Contact Formulas'!A484,IF(ISBLANK('Contact Data Entry'!M484),"Last Exposure Date is required","OK"),NA()))</f>
        <v>#N/A</v>
      </c>
      <c r="N484" s="42" t="e">
        <f>IF(AND('DO NOT USE_Contact Formulas'!A484,ISBLANK('Contact Data Entry'!N484)),"Specific Place in the Location is required",IF(ISBLANK('Contact Data Entry'!N484),NA(),"OK"))</f>
        <v>#N/A</v>
      </c>
      <c r="O484" s="41" t="e">
        <f>IF(AND(NOT(ISBLANK('Contact Data Entry'!O484)),ISNA(VLOOKUP('Contact Data Entry'!O484,'DO NOT USE_School Picklist'!$L$3:$L$81,1,FALSE))),"Please select a value from the drop-down menu",IF('DO NOT USE_Contact Formulas'!A484,"OK",NA()))</f>
        <v>#N/A</v>
      </c>
      <c r="P484" s="41" t="e">
        <f>IF(AND(NOT(ISBLANK('Contact Data Entry'!P484)),NOT(ISNUMBER(MATCH("*@*.?*",'Contact Data Entry'!P484,0)))),"Email must be in a valid format",IF('DO NOT USE_Contact Formulas'!A484,"OK",NA()))</f>
        <v>#N/A</v>
      </c>
      <c r="Q484" s="41" t="e">
        <f>IF(LEN('Contact Data Entry'!Q484)&gt;50,"Parent/Guardian Name must be less than 50 characters",IF('DO NOT USE_Contact Formulas'!A484,"OK",NA()))</f>
        <v>#N/A</v>
      </c>
      <c r="R484" s="41" t="e">
        <f>IF(NOT(ISBLANK('Contact Data Entry'!R484)),IF(AND(ISNUMBER('Contact Data Entry'!R484),LEFT('Contact Data Entry'!R484,1)&lt;&gt;"1",LEN('Contact Data Entry'!R484)=10),"OK","Phone number must be valid format"),IF('DO NOT USE_Contact Formulas'!A484,"OK",NA()))</f>
        <v>#N/A</v>
      </c>
      <c r="S484" s="41" t="e">
        <f>IF(AND(NOT(ISBLANK('Contact Data Entry'!S484)),ISNA(VLOOKUP('Contact Data Entry'!S484,'DO NOT USE_School Picklist'!$N$3:$N$63,1,FALSE))),"Please select a value from the drop-down menu",IF('DO NOT USE_Contact Formulas'!A484,"OK",NA()))</f>
        <v>#N/A</v>
      </c>
      <c r="T484" s="41" t="e">
        <f>IF(AND(NOT(ISBLANK('Contact Data Entry'!T484)),ISNA(VLOOKUP('Contact Data Entry'!T484,'DO NOT USE_School Picklist'!$E$3:$E$10,1,FALSE))),"Please select a value from the drop-down menu",IF('DO NOT USE_Contact Formulas'!A484,"OK",NA()))</f>
        <v>#N/A</v>
      </c>
      <c r="U484" s="41" t="e">
        <f>IF(AND(NOT(ISBLANK('Contact Data Entry'!U484)),ISNA(VLOOKUP('Contact Data Entry'!U484,'DO NOT USE_School Picklist'!$F$3:$F$16,1,FALSE))),"Please select a value from the drop-down menu",IF('DO NOT USE_Contact Formulas'!A484,"OK",NA()))</f>
        <v>#N/A</v>
      </c>
      <c r="V484" s="41" t="e">
        <f>IF(LEN('Contact Data Entry'!V484)&gt;100,"Classroom(s) must be less than 100 characters",IF('DO NOT USE_Contact Formulas'!A484,"OK",NA()))</f>
        <v>#N/A</v>
      </c>
      <c r="W484" s="41" t="e">
        <f>IF(AND(NOT(ISBLANK('Contact Data Entry'!W484)),ISNA(VLOOKUP('Contact Data Entry'!W484,'DO NOT USE_School Picklist'!$K$3:$K$6,1,FALSE))),"Please select a value from the drop-down menu",IF('DO NOT USE_Contact Formulas'!A484,"OK",NA()))</f>
        <v>#N/A</v>
      </c>
      <c r="X484" s="41" t="e">
        <f>IF(AND(NOT(ISBLANK('Contact Data Entry'!X484)),ISNA(VLOOKUP('Contact Data Entry'!X484,'DO NOT USE_School Picklist'!$D$3:$D$5,1,FALSE))),"Please select a value from the drop-down menu",IF('DO NOT USE_Contact Formulas'!A484,"OK",NA()))</f>
        <v>#N/A</v>
      </c>
      <c r="Y484" s="41"/>
      <c r="Z484" s="41" t="e">
        <f>IF(AND(NOT(ISBLANK('Contact Data Entry'!Z484)),ISNA(VLOOKUP('Contact Data Entry'!Z484,'DO NOT USE_School Picklist'!$G$3:$G$5,1,FALSE))),"Please select a value from the drop-down menu",IF('DO NOT USE_Contact Formulas'!A484,"OK",NA()))</f>
        <v>#N/A</v>
      </c>
      <c r="AA484" s="41"/>
      <c r="AB484" s="41" t="e">
        <f>IF(AND(NOT(ISBLANK('Contact Data Entry'!AB484)),ISNA(VLOOKUP('Contact Data Entry'!AB484,'DO NOT USE_School Picklist'!$H$3:$H$4,1,FALSE))),"Please select a value from the drop-down menu",IF('DO NOT USE_Contact Formulas'!A484,"OK",NA()))</f>
        <v>#N/A</v>
      </c>
      <c r="AC484" s="41" t="e">
        <f ca="1">IF('Contact Data Entry'!AC484&gt;'DO NOT USE_School Picklist'!$C$3,"Test Date cannot be a future date",IF('DO NOT USE_Contact Formulas'!A484,"OK",NA()))</f>
        <v>#N/A</v>
      </c>
      <c r="AD484" s="41" t="e">
        <f>IF(AND(NOT(ISBLANK('Contact Data Entry'!AD484)),ISNA(VLOOKUP('Contact Data Entry'!AD484,'DO NOT USE_School Picklist'!$Q$3:$Q$8,1,FALSE))),"Please select a value from the drop-down menu",IF('DO NOT USE_Contact Formulas'!A484,"OK",NA()))</f>
        <v>#N/A</v>
      </c>
    </row>
    <row r="485" spans="1:30" x14ac:dyDescent="0.25">
      <c r="A485" s="40" t="e">
        <f>IF('DO NOT USE_Contact Formulas'!A485,IF('DO NOT USE_Contact Formulas'!B485,"Not all required fields are completed","OK"),NA())</f>
        <v>#N/A</v>
      </c>
      <c r="B485" s="41" t="e">
        <f>IF(AND('DO NOT USE_Contact Formulas'!A485,ISBLANK('Contact Data Entry'!B485)),"First Name is required",IF(NOT(ISBLANK('Contact Data Entry'!B485)),"OK",NA()))</f>
        <v>#N/A</v>
      </c>
      <c r="C485" s="41" t="e">
        <f>IF(AND('DO NOT USE_Contact Formulas'!A485,ISBLANK('Contact Data Entry'!C485)),"Last Name is required",IF(NOT(ISBLANK('Contact Data Entry'!C485)),"OK",NA()))</f>
        <v>#N/A</v>
      </c>
      <c r="D485" s="41" t="e">
        <f>IF(AND('DO NOT USE_Contact Formulas'!A485,ISBLANK('Contact Data Entry'!D485)),"Birthdate is required",IF(NOT(ISBLANK('Contact Data Entry'!D485)),"OK",NA()))</f>
        <v>#N/A</v>
      </c>
      <c r="E485" s="41" t="e">
        <f>IF(AND('DO NOT USE_Contact Formulas'!A485,ISBLANK('Contact Data Entry'!E485)),"Mobile Phone is required",IF(NOT(ISBLANK('Contact Data Entry'!E485)),IF(AND(ISNUMBER(VALUE('Contact Data Entry'!E485)),LEFT('Contact Data Entry'!E485,1)&lt;&gt;"1",LEN('Contact Data Entry'!E485)=10),"OK","Phone number must be valid format"),NA()))</f>
        <v>#N/A</v>
      </c>
      <c r="F485" s="41" t="e">
        <f>IF(LEN('Contact Data Entry'!F485)&gt;255,"Home Street Address must be less than 255 characters",IF('DO NOT USE_Contact Formulas'!A485,"OK",NA()))</f>
        <v>#N/A</v>
      </c>
      <c r="G485" s="41" t="e">
        <f>IF(LEN('Contact Data Entry'!G485)&gt;40,"City must be less than 40 characters",IF('DO NOT USE_Contact Formulas'!A485,"OK",NA()))</f>
        <v>#N/A</v>
      </c>
      <c r="H485" s="41" t="e">
        <f>IF(AND(NOT(ISBLANK('Contact Data Entry'!H485)),ISNA(VLOOKUP('Contact Data Entry'!H485,'DO NOT USE_School Picklist'!$P$3:$P$52,1,FALSE))),"Please select a value from the drop-down menu",IF('DO NOT USE_Contact Formulas'!A485,"OK",NA()))</f>
        <v>#N/A</v>
      </c>
      <c r="I485" s="41" t="e">
        <f>IF(AND('DO NOT USE_Contact Formulas'!A485,ISBLANK('Contact Data Entry'!I485)),"Zip is required",IF(ISBLANK('Contact Data Entry'!I485),NA(),"OK"))</f>
        <v>#N/A</v>
      </c>
      <c r="J485" s="41" t="e">
        <f>IF(AND('DO NOT USE_Contact Formulas'!A485,ISBLANK('Contact Data Entry'!J485)),"Student or Staff? is required",IF(ISBLANK('Contact Data Entry'!J485),NA(),IF(ISNA(VLOOKUP('Contact Data Entry'!J485,'DO NOT USE_School Picklist'!$B$3:$B$6,1,FALSE)),"Please select a value from the drop-down menu","OK")))</f>
        <v>#N/A</v>
      </c>
      <c r="K485" s="41" t="e">
        <f>IF(AND('Contact Data Entry'!J485='DO NOT USE_School Picklist'!$B$4,ISBLANK('Contact Data Entry'!K485)),"Occupation/Job Title is required if Student or Staff? is Yes, staff/faculty or volunteer",IF('DO NOT USE_Contact Formulas'!A485,"OK",NA()))</f>
        <v>#N/A</v>
      </c>
      <c r="L485" s="41" t="e">
        <f ca="1">IF('Contact Data Entry'!L485&gt;'DO NOT USE_School Picklist'!$C$3,"Date last on school campus/facility cannot be a future date",IF('DO NOT USE_Contact Formulas'!A485,IF(ISBLANK('Contact Data Entry'!L485),"Date last on school campus/facility is required","OK"),NA()))</f>
        <v>#N/A</v>
      </c>
      <c r="M485" s="42" t="e">
        <f ca="1">IF('Contact Data Entry'!M485&gt;'DO NOT USE_School Picklist'!$C$3,"Last Exposure Date cannot be a future date",IF('DO NOT USE_Contact Formulas'!A485,IF(ISBLANK('Contact Data Entry'!M485),"Last Exposure Date is required","OK"),NA()))</f>
        <v>#N/A</v>
      </c>
      <c r="N485" s="42" t="e">
        <f>IF(AND('DO NOT USE_Contact Formulas'!A485,ISBLANK('Contact Data Entry'!N485)),"Specific Place in the Location is required",IF(ISBLANK('Contact Data Entry'!N485),NA(),"OK"))</f>
        <v>#N/A</v>
      </c>
      <c r="O485" s="41" t="e">
        <f>IF(AND(NOT(ISBLANK('Contact Data Entry'!O485)),ISNA(VLOOKUP('Contact Data Entry'!O485,'DO NOT USE_School Picklist'!$L$3:$L$81,1,FALSE))),"Please select a value from the drop-down menu",IF('DO NOT USE_Contact Formulas'!A485,"OK",NA()))</f>
        <v>#N/A</v>
      </c>
      <c r="P485" s="41" t="e">
        <f>IF(AND(NOT(ISBLANK('Contact Data Entry'!P485)),NOT(ISNUMBER(MATCH("*@*.?*",'Contact Data Entry'!P485,0)))),"Email must be in a valid format",IF('DO NOT USE_Contact Formulas'!A485,"OK",NA()))</f>
        <v>#N/A</v>
      </c>
      <c r="Q485" s="41" t="e">
        <f>IF(LEN('Contact Data Entry'!Q485)&gt;50,"Parent/Guardian Name must be less than 50 characters",IF('DO NOT USE_Contact Formulas'!A485,"OK",NA()))</f>
        <v>#N/A</v>
      </c>
      <c r="R485" s="41" t="e">
        <f>IF(NOT(ISBLANK('Contact Data Entry'!R485)),IF(AND(ISNUMBER('Contact Data Entry'!R485),LEFT('Contact Data Entry'!R485,1)&lt;&gt;"1",LEN('Contact Data Entry'!R485)=10),"OK","Phone number must be valid format"),IF('DO NOT USE_Contact Formulas'!A485,"OK",NA()))</f>
        <v>#N/A</v>
      </c>
      <c r="S485" s="41" t="e">
        <f>IF(AND(NOT(ISBLANK('Contact Data Entry'!S485)),ISNA(VLOOKUP('Contact Data Entry'!S485,'DO NOT USE_School Picklist'!$N$3:$N$63,1,FALSE))),"Please select a value from the drop-down menu",IF('DO NOT USE_Contact Formulas'!A485,"OK",NA()))</f>
        <v>#N/A</v>
      </c>
      <c r="T485" s="41" t="e">
        <f>IF(AND(NOT(ISBLANK('Contact Data Entry'!T485)),ISNA(VLOOKUP('Contact Data Entry'!T485,'DO NOT USE_School Picklist'!$E$3:$E$10,1,FALSE))),"Please select a value from the drop-down menu",IF('DO NOT USE_Contact Formulas'!A485,"OK",NA()))</f>
        <v>#N/A</v>
      </c>
      <c r="U485" s="41" t="e">
        <f>IF(AND(NOT(ISBLANK('Contact Data Entry'!U485)),ISNA(VLOOKUP('Contact Data Entry'!U485,'DO NOT USE_School Picklist'!$F$3:$F$16,1,FALSE))),"Please select a value from the drop-down menu",IF('DO NOT USE_Contact Formulas'!A485,"OK",NA()))</f>
        <v>#N/A</v>
      </c>
      <c r="V485" s="41" t="e">
        <f>IF(LEN('Contact Data Entry'!V485)&gt;100,"Classroom(s) must be less than 100 characters",IF('DO NOT USE_Contact Formulas'!A485,"OK",NA()))</f>
        <v>#N/A</v>
      </c>
      <c r="W485" s="41" t="e">
        <f>IF(AND(NOT(ISBLANK('Contact Data Entry'!W485)),ISNA(VLOOKUP('Contact Data Entry'!W485,'DO NOT USE_School Picklist'!$K$3:$K$6,1,FALSE))),"Please select a value from the drop-down menu",IF('DO NOT USE_Contact Formulas'!A485,"OK",NA()))</f>
        <v>#N/A</v>
      </c>
      <c r="X485" s="41" t="e">
        <f>IF(AND(NOT(ISBLANK('Contact Data Entry'!X485)),ISNA(VLOOKUP('Contact Data Entry'!X485,'DO NOT USE_School Picklist'!$D$3:$D$5,1,FALSE))),"Please select a value from the drop-down menu",IF('DO NOT USE_Contact Formulas'!A485,"OK",NA()))</f>
        <v>#N/A</v>
      </c>
      <c r="Y485" s="41"/>
      <c r="Z485" s="41" t="e">
        <f>IF(AND(NOT(ISBLANK('Contact Data Entry'!Z485)),ISNA(VLOOKUP('Contact Data Entry'!Z485,'DO NOT USE_School Picklist'!$G$3:$G$5,1,FALSE))),"Please select a value from the drop-down menu",IF('DO NOT USE_Contact Formulas'!A485,"OK",NA()))</f>
        <v>#N/A</v>
      </c>
      <c r="AA485" s="41"/>
      <c r="AB485" s="41" t="e">
        <f>IF(AND(NOT(ISBLANK('Contact Data Entry'!AB485)),ISNA(VLOOKUP('Contact Data Entry'!AB485,'DO NOT USE_School Picklist'!$H$3:$H$4,1,FALSE))),"Please select a value from the drop-down menu",IF('DO NOT USE_Contact Formulas'!A485,"OK",NA()))</f>
        <v>#N/A</v>
      </c>
      <c r="AC485" s="41" t="e">
        <f ca="1">IF('Contact Data Entry'!AC485&gt;'DO NOT USE_School Picklist'!$C$3,"Test Date cannot be a future date",IF('DO NOT USE_Contact Formulas'!A485,"OK",NA()))</f>
        <v>#N/A</v>
      </c>
      <c r="AD485" s="41" t="e">
        <f>IF(AND(NOT(ISBLANK('Contact Data Entry'!AD485)),ISNA(VLOOKUP('Contact Data Entry'!AD485,'DO NOT USE_School Picklist'!$Q$3:$Q$8,1,FALSE))),"Please select a value from the drop-down menu",IF('DO NOT USE_Contact Formulas'!A485,"OK",NA()))</f>
        <v>#N/A</v>
      </c>
    </row>
    <row r="486" spans="1:30" x14ac:dyDescent="0.25">
      <c r="A486" s="40" t="e">
        <f>IF('DO NOT USE_Contact Formulas'!A486,IF('DO NOT USE_Contact Formulas'!B486,"Not all required fields are completed","OK"),NA())</f>
        <v>#N/A</v>
      </c>
      <c r="B486" s="41" t="e">
        <f>IF(AND('DO NOT USE_Contact Formulas'!A486,ISBLANK('Contact Data Entry'!B486)),"First Name is required",IF(NOT(ISBLANK('Contact Data Entry'!B486)),"OK",NA()))</f>
        <v>#N/A</v>
      </c>
      <c r="C486" s="41" t="e">
        <f>IF(AND('DO NOT USE_Contact Formulas'!A486,ISBLANK('Contact Data Entry'!C486)),"Last Name is required",IF(NOT(ISBLANK('Contact Data Entry'!C486)),"OK",NA()))</f>
        <v>#N/A</v>
      </c>
      <c r="D486" s="41" t="e">
        <f>IF(AND('DO NOT USE_Contact Formulas'!A486,ISBLANK('Contact Data Entry'!D486)),"Birthdate is required",IF(NOT(ISBLANK('Contact Data Entry'!D486)),"OK",NA()))</f>
        <v>#N/A</v>
      </c>
      <c r="E486" s="41" t="e">
        <f>IF(AND('DO NOT USE_Contact Formulas'!A486,ISBLANK('Contact Data Entry'!E486)),"Mobile Phone is required",IF(NOT(ISBLANK('Contact Data Entry'!E486)),IF(AND(ISNUMBER(VALUE('Contact Data Entry'!E486)),LEFT('Contact Data Entry'!E486,1)&lt;&gt;"1",LEN('Contact Data Entry'!E486)=10),"OK","Phone number must be valid format"),NA()))</f>
        <v>#N/A</v>
      </c>
      <c r="F486" s="41" t="e">
        <f>IF(LEN('Contact Data Entry'!F486)&gt;255,"Home Street Address must be less than 255 characters",IF('DO NOT USE_Contact Formulas'!A486,"OK",NA()))</f>
        <v>#N/A</v>
      </c>
      <c r="G486" s="41" t="e">
        <f>IF(LEN('Contact Data Entry'!G486)&gt;40,"City must be less than 40 characters",IF('DO NOT USE_Contact Formulas'!A486,"OK",NA()))</f>
        <v>#N/A</v>
      </c>
      <c r="H486" s="41" t="e">
        <f>IF(AND(NOT(ISBLANK('Contact Data Entry'!H486)),ISNA(VLOOKUP('Contact Data Entry'!H486,'DO NOT USE_School Picklist'!$P$3:$P$52,1,FALSE))),"Please select a value from the drop-down menu",IF('DO NOT USE_Contact Formulas'!A486,"OK",NA()))</f>
        <v>#N/A</v>
      </c>
      <c r="I486" s="41" t="e">
        <f>IF(AND('DO NOT USE_Contact Formulas'!A486,ISBLANK('Contact Data Entry'!I486)),"Zip is required",IF(ISBLANK('Contact Data Entry'!I486),NA(),"OK"))</f>
        <v>#N/A</v>
      </c>
      <c r="J486" s="41" t="e">
        <f>IF(AND('DO NOT USE_Contact Formulas'!A486,ISBLANK('Contact Data Entry'!J486)),"Student or Staff? is required",IF(ISBLANK('Contact Data Entry'!J486),NA(),IF(ISNA(VLOOKUP('Contact Data Entry'!J486,'DO NOT USE_School Picklist'!$B$3:$B$6,1,FALSE)),"Please select a value from the drop-down menu","OK")))</f>
        <v>#N/A</v>
      </c>
      <c r="K486" s="41" t="e">
        <f>IF(AND('Contact Data Entry'!J486='DO NOT USE_School Picklist'!$B$4,ISBLANK('Contact Data Entry'!K486)),"Occupation/Job Title is required if Student or Staff? is Yes, staff/faculty or volunteer",IF('DO NOT USE_Contact Formulas'!A486,"OK",NA()))</f>
        <v>#N/A</v>
      </c>
      <c r="L486" s="41" t="e">
        <f ca="1">IF('Contact Data Entry'!L486&gt;'DO NOT USE_School Picklist'!$C$3,"Date last on school campus/facility cannot be a future date",IF('DO NOT USE_Contact Formulas'!A486,IF(ISBLANK('Contact Data Entry'!L486),"Date last on school campus/facility is required","OK"),NA()))</f>
        <v>#N/A</v>
      </c>
      <c r="M486" s="42" t="e">
        <f ca="1">IF('Contact Data Entry'!M486&gt;'DO NOT USE_School Picklist'!$C$3,"Last Exposure Date cannot be a future date",IF('DO NOT USE_Contact Formulas'!A486,IF(ISBLANK('Contact Data Entry'!M486),"Last Exposure Date is required","OK"),NA()))</f>
        <v>#N/A</v>
      </c>
      <c r="N486" s="42" t="e">
        <f>IF(AND('DO NOT USE_Contact Formulas'!A486,ISBLANK('Contact Data Entry'!N486)),"Specific Place in the Location is required",IF(ISBLANK('Contact Data Entry'!N486),NA(),"OK"))</f>
        <v>#N/A</v>
      </c>
      <c r="O486" s="41" t="e">
        <f>IF(AND(NOT(ISBLANK('Contact Data Entry'!O486)),ISNA(VLOOKUP('Contact Data Entry'!O486,'DO NOT USE_School Picklist'!$L$3:$L$81,1,FALSE))),"Please select a value from the drop-down menu",IF('DO NOT USE_Contact Formulas'!A486,"OK",NA()))</f>
        <v>#N/A</v>
      </c>
      <c r="P486" s="41" t="e">
        <f>IF(AND(NOT(ISBLANK('Contact Data Entry'!P486)),NOT(ISNUMBER(MATCH("*@*.?*",'Contact Data Entry'!P486,0)))),"Email must be in a valid format",IF('DO NOT USE_Contact Formulas'!A486,"OK",NA()))</f>
        <v>#N/A</v>
      </c>
      <c r="Q486" s="41" t="e">
        <f>IF(LEN('Contact Data Entry'!Q486)&gt;50,"Parent/Guardian Name must be less than 50 characters",IF('DO NOT USE_Contact Formulas'!A486,"OK",NA()))</f>
        <v>#N/A</v>
      </c>
      <c r="R486" s="41" t="e">
        <f>IF(NOT(ISBLANK('Contact Data Entry'!R486)),IF(AND(ISNUMBER('Contact Data Entry'!R486),LEFT('Contact Data Entry'!R486,1)&lt;&gt;"1",LEN('Contact Data Entry'!R486)=10),"OK","Phone number must be valid format"),IF('DO NOT USE_Contact Formulas'!A486,"OK",NA()))</f>
        <v>#N/A</v>
      </c>
      <c r="S486" s="41" t="e">
        <f>IF(AND(NOT(ISBLANK('Contact Data Entry'!S486)),ISNA(VLOOKUP('Contact Data Entry'!S486,'DO NOT USE_School Picklist'!$N$3:$N$63,1,FALSE))),"Please select a value from the drop-down menu",IF('DO NOT USE_Contact Formulas'!A486,"OK",NA()))</f>
        <v>#N/A</v>
      </c>
      <c r="T486" s="41" t="e">
        <f>IF(AND(NOT(ISBLANK('Contact Data Entry'!T486)),ISNA(VLOOKUP('Contact Data Entry'!T486,'DO NOT USE_School Picklist'!$E$3:$E$10,1,FALSE))),"Please select a value from the drop-down menu",IF('DO NOT USE_Contact Formulas'!A486,"OK",NA()))</f>
        <v>#N/A</v>
      </c>
      <c r="U486" s="41" t="e">
        <f>IF(AND(NOT(ISBLANK('Contact Data Entry'!U486)),ISNA(VLOOKUP('Contact Data Entry'!U486,'DO NOT USE_School Picklist'!$F$3:$F$16,1,FALSE))),"Please select a value from the drop-down menu",IF('DO NOT USE_Contact Formulas'!A486,"OK",NA()))</f>
        <v>#N/A</v>
      </c>
      <c r="V486" s="41" t="e">
        <f>IF(LEN('Contact Data Entry'!V486)&gt;100,"Classroom(s) must be less than 100 characters",IF('DO NOT USE_Contact Formulas'!A486,"OK",NA()))</f>
        <v>#N/A</v>
      </c>
      <c r="W486" s="41" t="e">
        <f>IF(AND(NOT(ISBLANK('Contact Data Entry'!W486)),ISNA(VLOOKUP('Contact Data Entry'!W486,'DO NOT USE_School Picklist'!$K$3:$K$6,1,FALSE))),"Please select a value from the drop-down menu",IF('DO NOT USE_Contact Formulas'!A486,"OK",NA()))</f>
        <v>#N/A</v>
      </c>
      <c r="X486" s="41" t="e">
        <f>IF(AND(NOT(ISBLANK('Contact Data Entry'!X486)),ISNA(VLOOKUP('Contact Data Entry'!X486,'DO NOT USE_School Picklist'!$D$3:$D$5,1,FALSE))),"Please select a value from the drop-down menu",IF('DO NOT USE_Contact Formulas'!A486,"OK",NA()))</f>
        <v>#N/A</v>
      </c>
      <c r="Y486" s="41"/>
      <c r="Z486" s="41" t="e">
        <f>IF(AND(NOT(ISBLANK('Contact Data Entry'!Z486)),ISNA(VLOOKUP('Contact Data Entry'!Z486,'DO NOT USE_School Picklist'!$G$3:$G$5,1,FALSE))),"Please select a value from the drop-down menu",IF('DO NOT USE_Contact Formulas'!A486,"OK",NA()))</f>
        <v>#N/A</v>
      </c>
      <c r="AA486" s="41"/>
      <c r="AB486" s="41" t="e">
        <f>IF(AND(NOT(ISBLANK('Contact Data Entry'!AB486)),ISNA(VLOOKUP('Contact Data Entry'!AB486,'DO NOT USE_School Picklist'!$H$3:$H$4,1,FALSE))),"Please select a value from the drop-down menu",IF('DO NOT USE_Contact Formulas'!A486,"OK",NA()))</f>
        <v>#N/A</v>
      </c>
      <c r="AC486" s="41" t="e">
        <f ca="1">IF('Contact Data Entry'!AC486&gt;'DO NOT USE_School Picklist'!$C$3,"Test Date cannot be a future date",IF('DO NOT USE_Contact Formulas'!A486,"OK",NA()))</f>
        <v>#N/A</v>
      </c>
      <c r="AD486" s="41" t="e">
        <f>IF(AND(NOT(ISBLANK('Contact Data Entry'!AD486)),ISNA(VLOOKUP('Contact Data Entry'!AD486,'DO NOT USE_School Picklist'!$Q$3:$Q$8,1,FALSE))),"Please select a value from the drop-down menu",IF('DO NOT USE_Contact Formulas'!A486,"OK",NA()))</f>
        <v>#N/A</v>
      </c>
    </row>
    <row r="487" spans="1:30" x14ac:dyDescent="0.25">
      <c r="A487" s="40" t="e">
        <f>IF('DO NOT USE_Contact Formulas'!A487,IF('DO NOT USE_Contact Formulas'!B487,"Not all required fields are completed","OK"),NA())</f>
        <v>#N/A</v>
      </c>
      <c r="B487" s="41" t="e">
        <f>IF(AND('DO NOT USE_Contact Formulas'!A487,ISBLANK('Contact Data Entry'!B487)),"First Name is required",IF(NOT(ISBLANK('Contact Data Entry'!B487)),"OK",NA()))</f>
        <v>#N/A</v>
      </c>
      <c r="C487" s="41" t="e">
        <f>IF(AND('DO NOT USE_Contact Formulas'!A487,ISBLANK('Contact Data Entry'!C487)),"Last Name is required",IF(NOT(ISBLANK('Contact Data Entry'!C487)),"OK",NA()))</f>
        <v>#N/A</v>
      </c>
      <c r="D487" s="41" t="e">
        <f>IF(AND('DO NOT USE_Contact Formulas'!A487,ISBLANK('Contact Data Entry'!D487)),"Birthdate is required",IF(NOT(ISBLANK('Contact Data Entry'!D487)),"OK",NA()))</f>
        <v>#N/A</v>
      </c>
      <c r="E487" s="41" t="e">
        <f>IF(AND('DO NOT USE_Contact Formulas'!A487,ISBLANK('Contact Data Entry'!E487)),"Mobile Phone is required",IF(NOT(ISBLANK('Contact Data Entry'!E487)),IF(AND(ISNUMBER(VALUE('Contact Data Entry'!E487)),LEFT('Contact Data Entry'!E487,1)&lt;&gt;"1",LEN('Contact Data Entry'!E487)=10),"OK","Phone number must be valid format"),NA()))</f>
        <v>#N/A</v>
      </c>
      <c r="F487" s="41" t="e">
        <f>IF(LEN('Contact Data Entry'!F487)&gt;255,"Home Street Address must be less than 255 characters",IF('DO NOT USE_Contact Formulas'!A487,"OK",NA()))</f>
        <v>#N/A</v>
      </c>
      <c r="G487" s="41" t="e">
        <f>IF(LEN('Contact Data Entry'!G487)&gt;40,"City must be less than 40 characters",IF('DO NOT USE_Contact Formulas'!A487,"OK",NA()))</f>
        <v>#N/A</v>
      </c>
      <c r="H487" s="41" t="e">
        <f>IF(AND(NOT(ISBLANK('Contact Data Entry'!H487)),ISNA(VLOOKUP('Contact Data Entry'!H487,'DO NOT USE_School Picklist'!$P$3:$P$52,1,FALSE))),"Please select a value from the drop-down menu",IF('DO NOT USE_Contact Formulas'!A487,"OK",NA()))</f>
        <v>#N/A</v>
      </c>
      <c r="I487" s="41" t="e">
        <f>IF(AND('DO NOT USE_Contact Formulas'!A487,ISBLANK('Contact Data Entry'!I487)),"Zip is required",IF(ISBLANK('Contact Data Entry'!I487),NA(),"OK"))</f>
        <v>#N/A</v>
      </c>
      <c r="J487" s="41" t="e">
        <f>IF(AND('DO NOT USE_Contact Formulas'!A487,ISBLANK('Contact Data Entry'!J487)),"Student or Staff? is required",IF(ISBLANK('Contact Data Entry'!J487),NA(),IF(ISNA(VLOOKUP('Contact Data Entry'!J487,'DO NOT USE_School Picklist'!$B$3:$B$6,1,FALSE)),"Please select a value from the drop-down menu","OK")))</f>
        <v>#N/A</v>
      </c>
      <c r="K487" s="41" t="e">
        <f>IF(AND('Contact Data Entry'!J487='DO NOT USE_School Picklist'!$B$4,ISBLANK('Contact Data Entry'!K487)),"Occupation/Job Title is required if Student or Staff? is Yes, staff/faculty or volunteer",IF('DO NOT USE_Contact Formulas'!A487,"OK",NA()))</f>
        <v>#N/A</v>
      </c>
      <c r="L487" s="41" t="e">
        <f ca="1">IF('Contact Data Entry'!L487&gt;'DO NOT USE_School Picklist'!$C$3,"Date last on school campus/facility cannot be a future date",IF('DO NOT USE_Contact Formulas'!A487,IF(ISBLANK('Contact Data Entry'!L487),"Date last on school campus/facility is required","OK"),NA()))</f>
        <v>#N/A</v>
      </c>
      <c r="M487" s="42" t="e">
        <f ca="1">IF('Contact Data Entry'!M487&gt;'DO NOT USE_School Picklist'!$C$3,"Last Exposure Date cannot be a future date",IF('DO NOT USE_Contact Formulas'!A487,IF(ISBLANK('Contact Data Entry'!M487),"Last Exposure Date is required","OK"),NA()))</f>
        <v>#N/A</v>
      </c>
      <c r="N487" s="42" t="e">
        <f>IF(AND('DO NOT USE_Contact Formulas'!A487,ISBLANK('Contact Data Entry'!N487)),"Specific Place in the Location is required",IF(ISBLANK('Contact Data Entry'!N487),NA(),"OK"))</f>
        <v>#N/A</v>
      </c>
      <c r="O487" s="41" t="e">
        <f>IF(AND(NOT(ISBLANK('Contact Data Entry'!O487)),ISNA(VLOOKUP('Contact Data Entry'!O487,'DO NOT USE_School Picklist'!$L$3:$L$81,1,FALSE))),"Please select a value from the drop-down menu",IF('DO NOT USE_Contact Formulas'!A487,"OK",NA()))</f>
        <v>#N/A</v>
      </c>
      <c r="P487" s="41" t="e">
        <f>IF(AND(NOT(ISBLANK('Contact Data Entry'!P487)),NOT(ISNUMBER(MATCH("*@*.?*",'Contact Data Entry'!P487,0)))),"Email must be in a valid format",IF('DO NOT USE_Contact Formulas'!A487,"OK",NA()))</f>
        <v>#N/A</v>
      </c>
      <c r="Q487" s="41" t="e">
        <f>IF(LEN('Contact Data Entry'!Q487)&gt;50,"Parent/Guardian Name must be less than 50 characters",IF('DO NOT USE_Contact Formulas'!A487,"OK",NA()))</f>
        <v>#N/A</v>
      </c>
      <c r="R487" s="41" t="e">
        <f>IF(NOT(ISBLANK('Contact Data Entry'!R487)),IF(AND(ISNUMBER('Contact Data Entry'!R487),LEFT('Contact Data Entry'!R487,1)&lt;&gt;"1",LEN('Contact Data Entry'!R487)=10),"OK","Phone number must be valid format"),IF('DO NOT USE_Contact Formulas'!A487,"OK",NA()))</f>
        <v>#N/A</v>
      </c>
      <c r="S487" s="41" t="e">
        <f>IF(AND(NOT(ISBLANK('Contact Data Entry'!S487)),ISNA(VLOOKUP('Contact Data Entry'!S487,'DO NOT USE_School Picklist'!$N$3:$N$63,1,FALSE))),"Please select a value from the drop-down menu",IF('DO NOT USE_Contact Formulas'!A487,"OK",NA()))</f>
        <v>#N/A</v>
      </c>
      <c r="T487" s="41" t="e">
        <f>IF(AND(NOT(ISBLANK('Contact Data Entry'!T487)),ISNA(VLOOKUP('Contact Data Entry'!T487,'DO NOT USE_School Picklist'!$E$3:$E$10,1,FALSE))),"Please select a value from the drop-down menu",IF('DO NOT USE_Contact Formulas'!A487,"OK",NA()))</f>
        <v>#N/A</v>
      </c>
      <c r="U487" s="41" t="e">
        <f>IF(AND(NOT(ISBLANK('Contact Data Entry'!U487)),ISNA(VLOOKUP('Contact Data Entry'!U487,'DO NOT USE_School Picklist'!$F$3:$F$16,1,FALSE))),"Please select a value from the drop-down menu",IF('DO NOT USE_Contact Formulas'!A487,"OK",NA()))</f>
        <v>#N/A</v>
      </c>
      <c r="V487" s="41" t="e">
        <f>IF(LEN('Contact Data Entry'!V487)&gt;100,"Classroom(s) must be less than 100 characters",IF('DO NOT USE_Contact Formulas'!A487,"OK",NA()))</f>
        <v>#N/A</v>
      </c>
      <c r="W487" s="41" t="e">
        <f>IF(AND(NOT(ISBLANK('Contact Data Entry'!W487)),ISNA(VLOOKUP('Contact Data Entry'!W487,'DO NOT USE_School Picklist'!$K$3:$K$6,1,FALSE))),"Please select a value from the drop-down menu",IF('DO NOT USE_Contact Formulas'!A487,"OK",NA()))</f>
        <v>#N/A</v>
      </c>
      <c r="X487" s="41" t="e">
        <f>IF(AND(NOT(ISBLANK('Contact Data Entry'!X487)),ISNA(VLOOKUP('Contact Data Entry'!X487,'DO NOT USE_School Picklist'!$D$3:$D$5,1,FALSE))),"Please select a value from the drop-down menu",IF('DO NOT USE_Contact Formulas'!A487,"OK",NA()))</f>
        <v>#N/A</v>
      </c>
      <c r="Y487" s="41"/>
      <c r="Z487" s="41" t="e">
        <f>IF(AND(NOT(ISBLANK('Contact Data Entry'!Z487)),ISNA(VLOOKUP('Contact Data Entry'!Z487,'DO NOT USE_School Picklist'!$G$3:$G$5,1,FALSE))),"Please select a value from the drop-down menu",IF('DO NOT USE_Contact Formulas'!A487,"OK",NA()))</f>
        <v>#N/A</v>
      </c>
      <c r="AA487" s="41"/>
      <c r="AB487" s="41" t="e">
        <f>IF(AND(NOT(ISBLANK('Contact Data Entry'!AB487)),ISNA(VLOOKUP('Contact Data Entry'!AB487,'DO NOT USE_School Picklist'!$H$3:$H$4,1,FALSE))),"Please select a value from the drop-down menu",IF('DO NOT USE_Contact Formulas'!A487,"OK",NA()))</f>
        <v>#N/A</v>
      </c>
      <c r="AC487" s="41" t="e">
        <f ca="1">IF('Contact Data Entry'!AC487&gt;'DO NOT USE_School Picklist'!$C$3,"Test Date cannot be a future date",IF('DO NOT USE_Contact Formulas'!A487,"OK",NA()))</f>
        <v>#N/A</v>
      </c>
      <c r="AD487" s="41" t="e">
        <f>IF(AND(NOT(ISBLANK('Contact Data Entry'!AD487)),ISNA(VLOOKUP('Contact Data Entry'!AD487,'DO NOT USE_School Picklist'!$Q$3:$Q$8,1,FALSE))),"Please select a value from the drop-down menu",IF('DO NOT USE_Contact Formulas'!A487,"OK",NA()))</f>
        <v>#N/A</v>
      </c>
    </row>
    <row r="488" spans="1:30" x14ac:dyDescent="0.25">
      <c r="A488" s="40" t="e">
        <f>IF('DO NOT USE_Contact Formulas'!A488,IF('DO NOT USE_Contact Formulas'!B488,"Not all required fields are completed","OK"),NA())</f>
        <v>#N/A</v>
      </c>
      <c r="B488" s="41" t="e">
        <f>IF(AND('DO NOT USE_Contact Formulas'!A488,ISBLANK('Contact Data Entry'!B488)),"First Name is required",IF(NOT(ISBLANK('Contact Data Entry'!B488)),"OK",NA()))</f>
        <v>#N/A</v>
      </c>
      <c r="C488" s="41" t="e">
        <f>IF(AND('DO NOT USE_Contact Formulas'!A488,ISBLANK('Contact Data Entry'!C488)),"Last Name is required",IF(NOT(ISBLANK('Contact Data Entry'!C488)),"OK",NA()))</f>
        <v>#N/A</v>
      </c>
      <c r="D488" s="41" t="e">
        <f>IF(AND('DO NOT USE_Contact Formulas'!A488,ISBLANK('Contact Data Entry'!D488)),"Birthdate is required",IF(NOT(ISBLANK('Contact Data Entry'!D488)),"OK",NA()))</f>
        <v>#N/A</v>
      </c>
      <c r="E488" s="41" t="e">
        <f>IF(AND('DO NOT USE_Contact Formulas'!A488,ISBLANK('Contact Data Entry'!E488)),"Mobile Phone is required",IF(NOT(ISBLANK('Contact Data Entry'!E488)),IF(AND(ISNUMBER(VALUE('Contact Data Entry'!E488)),LEFT('Contact Data Entry'!E488,1)&lt;&gt;"1",LEN('Contact Data Entry'!E488)=10),"OK","Phone number must be valid format"),NA()))</f>
        <v>#N/A</v>
      </c>
      <c r="F488" s="41" t="e">
        <f>IF(LEN('Contact Data Entry'!F488)&gt;255,"Home Street Address must be less than 255 characters",IF('DO NOT USE_Contact Formulas'!A488,"OK",NA()))</f>
        <v>#N/A</v>
      </c>
      <c r="G488" s="41" t="e">
        <f>IF(LEN('Contact Data Entry'!G488)&gt;40,"City must be less than 40 characters",IF('DO NOT USE_Contact Formulas'!A488,"OK",NA()))</f>
        <v>#N/A</v>
      </c>
      <c r="H488" s="41" t="e">
        <f>IF(AND(NOT(ISBLANK('Contact Data Entry'!H488)),ISNA(VLOOKUP('Contact Data Entry'!H488,'DO NOT USE_School Picklist'!$P$3:$P$52,1,FALSE))),"Please select a value from the drop-down menu",IF('DO NOT USE_Contact Formulas'!A488,"OK",NA()))</f>
        <v>#N/A</v>
      </c>
      <c r="I488" s="41" t="e">
        <f>IF(AND('DO NOT USE_Contact Formulas'!A488,ISBLANK('Contact Data Entry'!I488)),"Zip is required",IF(ISBLANK('Contact Data Entry'!I488),NA(),"OK"))</f>
        <v>#N/A</v>
      </c>
      <c r="J488" s="41" t="e">
        <f>IF(AND('DO NOT USE_Contact Formulas'!A488,ISBLANK('Contact Data Entry'!J488)),"Student or Staff? is required",IF(ISBLANK('Contact Data Entry'!J488),NA(),IF(ISNA(VLOOKUP('Contact Data Entry'!J488,'DO NOT USE_School Picklist'!$B$3:$B$6,1,FALSE)),"Please select a value from the drop-down menu","OK")))</f>
        <v>#N/A</v>
      </c>
      <c r="K488" s="41" t="e">
        <f>IF(AND('Contact Data Entry'!J488='DO NOT USE_School Picklist'!$B$4,ISBLANK('Contact Data Entry'!K488)),"Occupation/Job Title is required if Student or Staff? is Yes, staff/faculty or volunteer",IF('DO NOT USE_Contact Formulas'!A488,"OK",NA()))</f>
        <v>#N/A</v>
      </c>
      <c r="L488" s="41" t="e">
        <f ca="1">IF('Contact Data Entry'!L488&gt;'DO NOT USE_School Picklist'!$C$3,"Date last on school campus/facility cannot be a future date",IF('DO NOT USE_Contact Formulas'!A488,IF(ISBLANK('Contact Data Entry'!L488),"Date last on school campus/facility is required","OK"),NA()))</f>
        <v>#N/A</v>
      </c>
      <c r="M488" s="42" t="e">
        <f ca="1">IF('Contact Data Entry'!M488&gt;'DO NOT USE_School Picklist'!$C$3,"Last Exposure Date cannot be a future date",IF('DO NOT USE_Contact Formulas'!A488,IF(ISBLANK('Contact Data Entry'!M488),"Last Exposure Date is required","OK"),NA()))</f>
        <v>#N/A</v>
      </c>
      <c r="N488" s="42" t="e">
        <f>IF(AND('DO NOT USE_Contact Formulas'!A488,ISBLANK('Contact Data Entry'!N488)),"Specific Place in the Location is required",IF(ISBLANK('Contact Data Entry'!N488),NA(),"OK"))</f>
        <v>#N/A</v>
      </c>
      <c r="O488" s="41" t="e">
        <f>IF(AND(NOT(ISBLANK('Contact Data Entry'!O488)),ISNA(VLOOKUP('Contact Data Entry'!O488,'DO NOT USE_School Picklist'!$L$3:$L$81,1,FALSE))),"Please select a value from the drop-down menu",IF('DO NOT USE_Contact Formulas'!A488,"OK",NA()))</f>
        <v>#N/A</v>
      </c>
      <c r="P488" s="41" t="e">
        <f>IF(AND(NOT(ISBLANK('Contact Data Entry'!P488)),NOT(ISNUMBER(MATCH("*@*.?*",'Contact Data Entry'!P488,0)))),"Email must be in a valid format",IF('DO NOT USE_Contact Formulas'!A488,"OK",NA()))</f>
        <v>#N/A</v>
      </c>
      <c r="Q488" s="41" t="e">
        <f>IF(LEN('Contact Data Entry'!Q488)&gt;50,"Parent/Guardian Name must be less than 50 characters",IF('DO NOT USE_Contact Formulas'!A488,"OK",NA()))</f>
        <v>#N/A</v>
      </c>
      <c r="R488" s="41" t="e">
        <f>IF(NOT(ISBLANK('Contact Data Entry'!R488)),IF(AND(ISNUMBER('Contact Data Entry'!R488),LEFT('Contact Data Entry'!R488,1)&lt;&gt;"1",LEN('Contact Data Entry'!R488)=10),"OK","Phone number must be valid format"),IF('DO NOT USE_Contact Formulas'!A488,"OK",NA()))</f>
        <v>#N/A</v>
      </c>
      <c r="S488" s="41" t="e">
        <f>IF(AND(NOT(ISBLANK('Contact Data Entry'!S488)),ISNA(VLOOKUP('Contact Data Entry'!S488,'DO NOT USE_School Picklist'!$N$3:$N$63,1,FALSE))),"Please select a value from the drop-down menu",IF('DO NOT USE_Contact Formulas'!A488,"OK",NA()))</f>
        <v>#N/A</v>
      </c>
      <c r="T488" s="41" t="e">
        <f>IF(AND(NOT(ISBLANK('Contact Data Entry'!T488)),ISNA(VLOOKUP('Contact Data Entry'!T488,'DO NOT USE_School Picklist'!$E$3:$E$10,1,FALSE))),"Please select a value from the drop-down menu",IF('DO NOT USE_Contact Formulas'!A488,"OK",NA()))</f>
        <v>#N/A</v>
      </c>
      <c r="U488" s="41" t="e">
        <f>IF(AND(NOT(ISBLANK('Contact Data Entry'!U488)),ISNA(VLOOKUP('Contact Data Entry'!U488,'DO NOT USE_School Picklist'!$F$3:$F$16,1,FALSE))),"Please select a value from the drop-down menu",IF('DO NOT USE_Contact Formulas'!A488,"OK",NA()))</f>
        <v>#N/A</v>
      </c>
      <c r="V488" s="41" t="e">
        <f>IF(LEN('Contact Data Entry'!V488)&gt;100,"Classroom(s) must be less than 100 characters",IF('DO NOT USE_Contact Formulas'!A488,"OK",NA()))</f>
        <v>#N/A</v>
      </c>
      <c r="W488" s="41" t="e">
        <f>IF(AND(NOT(ISBLANK('Contact Data Entry'!W488)),ISNA(VLOOKUP('Contact Data Entry'!W488,'DO NOT USE_School Picklist'!$K$3:$K$6,1,FALSE))),"Please select a value from the drop-down menu",IF('DO NOT USE_Contact Formulas'!A488,"OK",NA()))</f>
        <v>#N/A</v>
      </c>
      <c r="X488" s="41" t="e">
        <f>IF(AND(NOT(ISBLANK('Contact Data Entry'!X488)),ISNA(VLOOKUP('Contact Data Entry'!X488,'DO NOT USE_School Picklist'!$D$3:$D$5,1,FALSE))),"Please select a value from the drop-down menu",IF('DO NOT USE_Contact Formulas'!A488,"OK",NA()))</f>
        <v>#N/A</v>
      </c>
      <c r="Y488" s="41"/>
      <c r="Z488" s="41" t="e">
        <f>IF(AND(NOT(ISBLANK('Contact Data Entry'!Z488)),ISNA(VLOOKUP('Contact Data Entry'!Z488,'DO NOT USE_School Picklist'!$G$3:$G$5,1,FALSE))),"Please select a value from the drop-down menu",IF('DO NOT USE_Contact Formulas'!A488,"OK",NA()))</f>
        <v>#N/A</v>
      </c>
      <c r="AA488" s="41"/>
      <c r="AB488" s="41" t="e">
        <f>IF(AND(NOT(ISBLANK('Contact Data Entry'!AB488)),ISNA(VLOOKUP('Contact Data Entry'!AB488,'DO NOT USE_School Picklist'!$H$3:$H$4,1,FALSE))),"Please select a value from the drop-down menu",IF('DO NOT USE_Contact Formulas'!A488,"OK",NA()))</f>
        <v>#N/A</v>
      </c>
      <c r="AC488" s="41" t="e">
        <f ca="1">IF('Contact Data Entry'!AC488&gt;'DO NOT USE_School Picklist'!$C$3,"Test Date cannot be a future date",IF('DO NOT USE_Contact Formulas'!A488,"OK",NA()))</f>
        <v>#N/A</v>
      </c>
      <c r="AD488" s="41" t="e">
        <f>IF(AND(NOT(ISBLANK('Contact Data Entry'!AD488)),ISNA(VLOOKUP('Contact Data Entry'!AD488,'DO NOT USE_School Picklist'!$Q$3:$Q$8,1,FALSE))),"Please select a value from the drop-down menu",IF('DO NOT USE_Contact Formulas'!A488,"OK",NA()))</f>
        <v>#N/A</v>
      </c>
    </row>
    <row r="489" spans="1:30" x14ac:dyDescent="0.25">
      <c r="A489" s="40" t="e">
        <f>IF('DO NOT USE_Contact Formulas'!A489,IF('DO NOT USE_Contact Formulas'!B489,"Not all required fields are completed","OK"),NA())</f>
        <v>#N/A</v>
      </c>
      <c r="B489" s="41" t="e">
        <f>IF(AND('DO NOT USE_Contact Formulas'!A489,ISBLANK('Contact Data Entry'!B489)),"First Name is required",IF(NOT(ISBLANK('Contact Data Entry'!B489)),"OK",NA()))</f>
        <v>#N/A</v>
      </c>
      <c r="C489" s="41" t="e">
        <f>IF(AND('DO NOT USE_Contact Formulas'!A489,ISBLANK('Contact Data Entry'!C489)),"Last Name is required",IF(NOT(ISBLANK('Contact Data Entry'!C489)),"OK",NA()))</f>
        <v>#N/A</v>
      </c>
      <c r="D489" s="41" t="e">
        <f>IF(AND('DO NOT USE_Contact Formulas'!A489,ISBLANK('Contact Data Entry'!D489)),"Birthdate is required",IF(NOT(ISBLANK('Contact Data Entry'!D489)),"OK",NA()))</f>
        <v>#N/A</v>
      </c>
      <c r="E489" s="41" t="e">
        <f>IF(AND('DO NOT USE_Contact Formulas'!A489,ISBLANK('Contact Data Entry'!E489)),"Mobile Phone is required",IF(NOT(ISBLANK('Contact Data Entry'!E489)),IF(AND(ISNUMBER(VALUE('Contact Data Entry'!E489)),LEFT('Contact Data Entry'!E489,1)&lt;&gt;"1",LEN('Contact Data Entry'!E489)=10),"OK","Phone number must be valid format"),NA()))</f>
        <v>#N/A</v>
      </c>
      <c r="F489" s="41" t="e">
        <f>IF(LEN('Contact Data Entry'!F489)&gt;255,"Home Street Address must be less than 255 characters",IF('DO NOT USE_Contact Formulas'!A489,"OK",NA()))</f>
        <v>#N/A</v>
      </c>
      <c r="G489" s="41" t="e">
        <f>IF(LEN('Contact Data Entry'!G489)&gt;40,"City must be less than 40 characters",IF('DO NOT USE_Contact Formulas'!A489,"OK",NA()))</f>
        <v>#N/A</v>
      </c>
      <c r="H489" s="41" t="e">
        <f>IF(AND(NOT(ISBLANK('Contact Data Entry'!H489)),ISNA(VLOOKUP('Contact Data Entry'!H489,'DO NOT USE_School Picklist'!$P$3:$P$52,1,FALSE))),"Please select a value from the drop-down menu",IF('DO NOT USE_Contact Formulas'!A489,"OK",NA()))</f>
        <v>#N/A</v>
      </c>
      <c r="I489" s="41" t="e">
        <f>IF(AND('DO NOT USE_Contact Formulas'!A489,ISBLANK('Contact Data Entry'!I489)),"Zip is required",IF(ISBLANK('Contact Data Entry'!I489),NA(),"OK"))</f>
        <v>#N/A</v>
      </c>
      <c r="J489" s="41" t="e">
        <f>IF(AND('DO NOT USE_Contact Formulas'!A489,ISBLANK('Contact Data Entry'!J489)),"Student or Staff? is required",IF(ISBLANK('Contact Data Entry'!J489),NA(),IF(ISNA(VLOOKUP('Contact Data Entry'!J489,'DO NOT USE_School Picklist'!$B$3:$B$6,1,FALSE)),"Please select a value from the drop-down menu","OK")))</f>
        <v>#N/A</v>
      </c>
      <c r="K489" s="41" t="e">
        <f>IF(AND('Contact Data Entry'!J489='DO NOT USE_School Picklist'!$B$4,ISBLANK('Contact Data Entry'!K489)),"Occupation/Job Title is required if Student or Staff? is Yes, staff/faculty or volunteer",IF('DO NOT USE_Contact Formulas'!A489,"OK",NA()))</f>
        <v>#N/A</v>
      </c>
      <c r="L489" s="41" t="e">
        <f ca="1">IF('Contact Data Entry'!L489&gt;'DO NOT USE_School Picklist'!$C$3,"Date last on school campus/facility cannot be a future date",IF('DO NOT USE_Contact Formulas'!A489,IF(ISBLANK('Contact Data Entry'!L489),"Date last on school campus/facility is required","OK"),NA()))</f>
        <v>#N/A</v>
      </c>
      <c r="M489" s="42" t="e">
        <f ca="1">IF('Contact Data Entry'!M489&gt;'DO NOT USE_School Picklist'!$C$3,"Last Exposure Date cannot be a future date",IF('DO NOT USE_Contact Formulas'!A489,IF(ISBLANK('Contact Data Entry'!M489),"Last Exposure Date is required","OK"),NA()))</f>
        <v>#N/A</v>
      </c>
      <c r="N489" s="42" t="e">
        <f>IF(AND('DO NOT USE_Contact Formulas'!A489,ISBLANK('Contact Data Entry'!N489)),"Specific Place in the Location is required",IF(ISBLANK('Contact Data Entry'!N489),NA(),"OK"))</f>
        <v>#N/A</v>
      </c>
      <c r="O489" s="41" t="e">
        <f>IF(AND(NOT(ISBLANK('Contact Data Entry'!O489)),ISNA(VLOOKUP('Contact Data Entry'!O489,'DO NOT USE_School Picklist'!$L$3:$L$81,1,FALSE))),"Please select a value from the drop-down menu",IF('DO NOT USE_Contact Formulas'!A489,"OK",NA()))</f>
        <v>#N/A</v>
      </c>
      <c r="P489" s="41" t="e">
        <f>IF(AND(NOT(ISBLANK('Contact Data Entry'!P489)),NOT(ISNUMBER(MATCH("*@*.?*",'Contact Data Entry'!P489,0)))),"Email must be in a valid format",IF('DO NOT USE_Contact Formulas'!A489,"OK",NA()))</f>
        <v>#N/A</v>
      </c>
      <c r="Q489" s="41" t="e">
        <f>IF(LEN('Contact Data Entry'!Q489)&gt;50,"Parent/Guardian Name must be less than 50 characters",IF('DO NOT USE_Contact Formulas'!A489,"OK",NA()))</f>
        <v>#N/A</v>
      </c>
      <c r="R489" s="41" t="e">
        <f>IF(NOT(ISBLANK('Contact Data Entry'!R489)),IF(AND(ISNUMBER('Contact Data Entry'!R489),LEFT('Contact Data Entry'!R489,1)&lt;&gt;"1",LEN('Contact Data Entry'!R489)=10),"OK","Phone number must be valid format"),IF('DO NOT USE_Contact Formulas'!A489,"OK",NA()))</f>
        <v>#N/A</v>
      </c>
      <c r="S489" s="41" t="e">
        <f>IF(AND(NOT(ISBLANK('Contact Data Entry'!S489)),ISNA(VLOOKUP('Contact Data Entry'!S489,'DO NOT USE_School Picklist'!$N$3:$N$63,1,FALSE))),"Please select a value from the drop-down menu",IF('DO NOT USE_Contact Formulas'!A489,"OK",NA()))</f>
        <v>#N/A</v>
      </c>
      <c r="T489" s="41" t="e">
        <f>IF(AND(NOT(ISBLANK('Contact Data Entry'!T489)),ISNA(VLOOKUP('Contact Data Entry'!T489,'DO NOT USE_School Picklist'!$E$3:$E$10,1,FALSE))),"Please select a value from the drop-down menu",IF('DO NOT USE_Contact Formulas'!A489,"OK",NA()))</f>
        <v>#N/A</v>
      </c>
      <c r="U489" s="41" t="e">
        <f>IF(AND(NOT(ISBLANK('Contact Data Entry'!U489)),ISNA(VLOOKUP('Contact Data Entry'!U489,'DO NOT USE_School Picklist'!$F$3:$F$16,1,FALSE))),"Please select a value from the drop-down menu",IF('DO NOT USE_Contact Formulas'!A489,"OK",NA()))</f>
        <v>#N/A</v>
      </c>
      <c r="V489" s="41" t="e">
        <f>IF(LEN('Contact Data Entry'!V489)&gt;100,"Classroom(s) must be less than 100 characters",IF('DO NOT USE_Contact Formulas'!A489,"OK",NA()))</f>
        <v>#N/A</v>
      </c>
      <c r="W489" s="41" t="e">
        <f>IF(AND(NOT(ISBLANK('Contact Data Entry'!W489)),ISNA(VLOOKUP('Contact Data Entry'!W489,'DO NOT USE_School Picklist'!$K$3:$K$6,1,FALSE))),"Please select a value from the drop-down menu",IF('DO NOT USE_Contact Formulas'!A489,"OK",NA()))</f>
        <v>#N/A</v>
      </c>
      <c r="X489" s="41" t="e">
        <f>IF(AND(NOT(ISBLANK('Contact Data Entry'!X489)),ISNA(VLOOKUP('Contact Data Entry'!X489,'DO NOT USE_School Picklist'!$D$3:$D$5,1,FALSE))),"Please select a value from the drop-down menu",IF('DO NOT USE_Contact Formulas'!A489,"OK",NA()))</f>
        <v>#N/A</v>
      </c>
      <c r="Y489" s="41"/>
      <c r="Z489" s="41" t="e">
        <f>IF(AND(NOT(ISBLANK('Contact Data Entry'!Z489)),ISNA(VLOOKUP('Contact Data Entry'!Z489,'DO NOT USE_School Picklist'!$G$3:$G$5,1,FALSE))),"Please select a value from the drop-down menu",IF('DO NOT USE_Contact Formulas'!A489,"OK",NA()))</f>
        <v>#N/A</v>
      </c>
      <c r="AA489" s="41"/>
      <c r="AB489" s="41" t="e">
        <f>IF(AND(NOT(ISBLANK('Contact Data Entry'!AB489)),ISNA(VLOOKUP('Contact Data Entry'!AB489,'DO NOT USE_School Picklist'!$H$3:$H$4,1,FALSE))),"Please select a value from the drop-down menu",IF('DO NOT USE_Contact Formulas'!A489,"OK",NA()))</f>
        <v>#N/A</v>
      </c>
      <c r="AC489" s="41" t="e">
        <f ca="1">IF('Contact Data Entry'!AC489&gt;'DO NOT USE_School Picklist'!$C$3,"Test Date cannot be a future date",IF('DO NOT USE_Contact Formulas'!A489,"OK",NA()))</f>
        <v>#N/A</v>
      </c>
      <c r="AD489" s="41" t="e">
        <f>IF(AND(NOT(ISBLANK('Contact Data Entry'!AD489)),ISNA(VLOOKUP('Contact Data Entry'!AD489,'DO NOT USE_School Picklist'!$Q$3:$Q$8,1,FALSE))),"Please select a value from the drop-down menu",IF('DO NOT USE_Contact Formulas'!A489,"OK",NA()))</f>
        <v>#N/A</v>
      </c>
    </row>
    <row r="490" spans="1:30" x14ac:dyDescent="0.25">
      <c r="A490" s="40" t="e">
        <f>IF('DO NOT USE_Contact Formulas'!A490,IF('DO NOT USE_Contact Formulas'!B490,"Not all required fields are completed","OK"),NA())</f>
        <v>#N/A</v>
      </c>
      <c r="B490" s="41" t="e">
        <f>IF(AND('DO NOT USE_Contact Formulas'!A490,ISBLANK('Contact Data Entry'!B490)),"First Name is required",IF(NOT(ISBLANK('Contact Data Entry'!B490)),"OK",NA()))</f>
        <v>#N/A</v>
      </c>
      <c r="C490" s="41" t="e">
        <f>IF(AND('DO NOT USE_Contact Formulas'!A490,ISBLANK('Contact Data Entry'!C490)),"Last Name is required",IF(NOT(ISBLANK('Contact Data Entry'!C490)),"OK",NA()))</f>
        <v>#N/A</v>
      </c>
      <c r="D490" s="41" t="e">
        <f>IF(AND('DO NOT USE_Contact Formulas'!A490,ISBLANK('Contact Data Entry'!D490)),"Birthdate is required",IF(NOT(ISBLANK('Contact Data Entry'!D490)),"OK",NA()))</f>
        <v>#N/A</v>
      </c>
      <c r="E490" s="41" t="e">
        <f>IF(AND('DO NOT USE_Contact Formulas'!A490,ISBLANK('Contact Data Entry'!E490)),"Mobile Phone is required",IF(NOT(ISBLANK('Contact Data Entry'!E490)),IF(AND(ISNUMBER(VALUE('Contact Data Entry'!E490)),LEFT('Contact Data Entry'!E490,1)&lt;&gt;"1",LEN('Contact Data Entry'!E490)=10),"OK","Phone number must be valid format"),NA()))</f>
        <v>#N/A</v>
      </c>
      <c r="F490" s="41" t="e">
        <f>IF(LEN('Contact Data Entry'!F490)&gt;255,"Home Street Address must be less than 255 characters",IF('DO NOT USE_Contact Formulas'!A490,"OK",NA()))</f>
        <v>#N/A</v>
      </c>
      <c r="G490" s="41" t="e">
        <f>IF(LEN('Contact Data Entry'!G490)&gt;40,"City must be less than 40 characters",IF('DO NOT USE_Contact Formulas'!A490,"OK",NA()))</f>
        <v>#N/A</v>
      </c>
      <c r="H490" s="41" t="e">
        <f>IF(AND(NOT(ISBLANK('Contact Data Entry'!H490)),ISNA(VLOOKUP('Contact Data Entry'!H490,'DO NOT USE_School Picklist'!$P$3:$P$52,1,FALSE))),"Please select a value from the drop-down menu",IF('DO NOT USE_Contact Formulas'!A490,"OK",NA()))</f>
        <v>#N/A</v>
      </c>
      <c r="I490" s="41" t="e">
        <f>IF(AND('DO NOT USE_Contact Formulas'!A490,ISBLANK('Contact Data Entry'!I490)),"Zip is required",IF(ISBLANK('Contact Data Entry'!I490),NA(),"OK"))</f>
        <v>#N/A</v>
      </c>
      <c r="J490" s="41" t="e">
        <f>IF(AND('DO NOT USE_Contact Formulas'!A490,ISBLANK('Contact Data Entry'!J490)),"Student or Staff? is required",IF(ISBLANK('Contact Data Entry'!J490),NA(),IF(ISNA(VLOOKUP('Contact Data Entry'!J490,'DO NOT USE_School Picklist'!$B$3:$B$6,1,FALSE)),"Please select a value from the drop-down menu","OK")))</f>
        <v>#N/A</v>
      </c>
      <c r="K490" s="41" t="e">
        <f>IF(AND('Contact Data Entry'!J490='DO NOT USE_School Picklist'!$B$4,ISBLANK('Contact Data Entry'!K490)),"Occupation/Job Title is required if Student or Staff? is Yes, staff/faculty or volunteer",IF('DO NOT USE_Contact Formulas'!A490,"OK",NA()))</f>
        <v>#N/A</v>
      </c>
      <c r="L490" s="41" t="e">
        <f ca="1">IF('Contact Data Entry'!L490&gt;'DO NOT USE_School Picklist'!$C$3,"Date last on school campus/facility cannot be a future date",IF('DO NOT USE_Contact Formulas'!A490,IF(ISBLANK('Contact Data Entry'!L490),"Date last on school campus/facility is required","OK"),NA()))</f>
        <v>#N/A</v>
      </c>
      <c r="M490" s="42" t="e">
        <f ca="1">IF('Contact Data Entry'!M490&gt;'DO NOT USE_School Picklist'!$C$3,"Last Exposure Date cannot be a future date",IF('DO NOT USE_Contact Formulas'!A490,IF(ISBLANK('Contact Data Entry'!M490),"Last Exposure Date is required","OK"),NA()))</f>
        <v>#N/A</v>
      </c>
      <c r="N490" s="42" t="e">
        <f>IF(AND('DO NOT USE_Contact Formulas'!A490,ISBLANK('Contact Data Entry'!N490)),"Specific Place in the Location is required",IF(ISBLANK('Contact Data Entry'!N490),NA(),"OK"))</f>
        <v>#N/A</v>
      </c>
      <c r="O490" s="41" t="e">
        <f>IF(AND(NOT(ISBLANK('Contact Data Entry'!O490)),ISNA(VLOOKUP('Contact Data Entry'!O490,'DO NOT USE_School Picklist'!$L$3:$L$81,1,FALSE))),"Please select a value from the drop-down menu",IF('DO NOT USE_Contact Formulas'!A490,"OK",NA()))</f>
        <v>#N/A</v>
      </c>
      <c r="P490" s="41" t="e">
        <f>IF(AND(NOT(ISBLANK('Contact Data Entry'!P490)),NOT(ISNUMBER(MATCH("*@*.?*",'Contact Data Entry'!P490,0)))),"Email must be in a valid format",IF('DO NOT USE_Contact Formulas'!A490,"OK",NA()))</f>
        <v>#N/A</v>
      </c>
      <c r="Q490" s="41" t="e">
        <f>IF(LEN('Contact Data Entry'!Q490)&gt;50,"Parent/Guardian Name must be less than 50 characters",IF('DO NOT USE_Contact Formulas'!A490,"OK",NA()))</f>
        <v>#N/A</v>
      </c>
      <c r="R490" s="41" t="e">
        <f>IF(NOT(ISBLANK('Contact Data Entry'!R490)),IF(AND(ISNUMBER('Contact Data Entry'!R490),LEFT('Contact Data Entry'!R490,1)&lt;&gt;"1",LEN('Contact Data Entry'!R490)=10),"OK","Phone number must be valid format"),IF('DO NOT USE_Contact Formulas'!A490,"OK",NA()))</f>
        <v>#N/A</v>
      </c>
      <c r="S490" s="41" t="e">
        <f>IF(AND(NOT(ISBLANK('Contact Data Entry'!S490)),ISNA(VLOOKUP('Contact Data Entry'!S490,'DO NOT USE_School Picklist'!$N$3:$N$63,1,FALSE))),"Please select a value from the drop-down menu",IF('DO NOT USE_Contact Formulas'!A490,"OK",NA()))</f>
        <v>#N/A</v>
      </c>
      <c r="T490" s="41" t="e">
        <f>IF(AND(NOT(ISBLANK('Contact Data Entry'!T490)),ISNA(VLOOKUP('Contact Data Entry'!T490,'DO NOT USE_School Picklist'!$E$3:$E$10,1,FALSE))),"Please select a value from the drop-down menu",IF('DO NOT USE_Contact Formulas'!A490,"OK",NA()))</f>
        <v>#N/A</v>
      </c>
      <c r="U490" s="41" t="e">
        <f>IF(AND(NOT(ISBLANK('Contact Data Entry'!U490)),ISNA(VLOOKUP('Contact Data Entry'!U490,'DO NOT USE_School Picklist'!$F$3:$F$16,1,FALSE))),"Please select a value from the drop-down menu",IF('DO NOT USE_Contact Formulas'!A490,"OK",NA()))</f>
        <v>#N/A</v>
      </c>
      <c r="V490" s="41" t="e">
        <f>IF(LEN('Contact Data Entry'!V490)&gt;100,"Classroom(s) must be less than 100 characters",IF('DO NOT USE_Contact Formulas'!A490,"OK",NA()))</f>
        <v>#N/A</v>
      </c>
      <c r="W490" s="41" t="e">
        <f>IF(AND(NOT(ISBLANK('Contact Data Entry'!W490)),ISNA(VLOOKUP('Contact Data Entry'!W490,'DO NOT USE_School Picklist'!$K$3:$K$6,1,FALSE))),"Please select a value from the drop-down menu",IF('DO NOT USE_Contact Formulas'!A490,"OK",NA()))</f>
        <v>#N/A</v>
      </c>
      <c r="X490" s="41" t="e">
        <f>IF(AND(NOT(ISBLANK('Contact Data Entry'!X490)),ISNA(VLOOKUP('Contact Data Entry'!X490,'DO NOT USE_School Picklist'!$D$3:$D$5,1,FALSE))),"Please select a value from the drop-down menu",IF('DO NOT USE_Contact Formulas'!A490,"OK",NA()))</f>
        <v>#N/A</v>
      </c>
      <c r="Y490" s="41"/>
      <c r="Z490" s="41" t="e">
        <f>IF(AND(NOT(ISBLANK('Contact Data Entry'!Z490)),ISNA(VLOOKUP('Contact Data Entry'!Z490,'DO NOT USE_School Picklist'!$G$3:$G$5,1,FALSE))),"Please select a value from the drop-down menu",IF('DO NOT USE_Contact Formulas'!A490,"OK",NA()))</f>
        <v>#N/A</v>
      </c>
      <c r="AA490" s="41"/>
      <c r="AB490" s="41" t="e">
        <f>IF(AND(NOT(ISBLANK('Contact Data Entry'!AB490)),ISNA(VLOOKUP('Contact Data Entry'!AB490,'DO NOT USE_School Picklist'!$H$3:$H$4,1,FALSE))),"Please select a value from the drop-down menu",IF('DO NOT USE_Contact Formulas'!A490,"OK",NA()))</f>
        <v>#N/A</v>
      </c>
      <c r="AC490" s="41" t="e">
        <f ca="1">IF('Contact Data Entry'!AC490&gt;'DO NOT USE_School Picklist'!$C$3,"Test Date cannot be a future date",IF('DO NOT USE_Contact Formulas'!A490,"OK",NA()))</f>
        <v>#N/A</v>
      </c>
      <c r="AD490" s="41" t="e">
        <f>IF(AND(NOT(ISBLANK('Contact Data Entry'!AD490)),ISNA(VLOOKUP('Contact Data Entry'!AD490,'DO NOT USE_School Picklist'!$Q$3:$Q$8,1,FALSE))),"Please select a value from the drop-down menu",IF('DO NOT USE_Contact Formulas'!A490,"OK",NA()))</f>
        <v>#N/A</v>
      </c>
    </row>
    <row r="491" spans="1:30" x14ac:dyDescent="0.25">
      <c r="A491" s="40" t="e">
        <f>IF('DO NOT USE_Contact Formulas'!A491,IF('DO NOT USE_Contact Formulas'!B491,"Not all required fields are completed","OK"),NA())</f>
        <v>#N/A</v>
      </c>
      <c r="B491" s="41" t="e">
        <f>IF(AND('DO NOT USE_Contact Formulas'!A491,ISBLANK('Contact Data Entry'!B491)),"First Name is required",IF(NOT(ISBLANK('Contact Data Entry'!B491)),"OK",NA()))</f>
        <v>#N/A</v>
      </c>
      <c r="C491" s="41" t="e">
        <f>IF(AND('DO NOT USE_Contact Formulas'!A491,ISBLANK('Contact Data Entry'!C491)),"Last Name is required",IF(NOT(ISBLANK('Contact Data Entry'!C491)),"OK",NA()))</f>
        <v>#N/A</v>
      </c>
      <c r="D491" s="41" t="e">
        <f>IF(AND('DO NOT USE_Contact Formulas'!A491,ISBLANK('Contact Data Entry'!D491)),"Birthdate is required",IF(NOT(ISBLANK('Contact Data Entry'!D491)),"OK",NA()))</f>
        <v>#N/A</v>
      </c>
      <c r="E491" s="41" t="e">
        <f>IF(AND('DO NOT USE_Contact Formulas'!A491,ISBLANK('Contact Data Entry'!E491)),"Mobile Phone is required",IF(NOT(ISBLANK('Contact Data Entry'!E491)),IF(AND(ISNUMBER(VALUE('Contact Data Entry'!E491)),LEFT('Contact Data Entry'!E491,1)&lt;&gt;"1",LEN('Contact Data Entry'!E491)=10),"OK","Phone number must be valid format"),NA()))</f>
        <v>#N/A</v>
      </c>
      <c r="F491" s="41" t="e">
        <f>IF(LEN('Contact Data Entry'!F491)&gt;255,"Home Street Address must be less than 255 characters",IF('DO NOT USE_Contact Formulas'!A491,"OK",NA()))</f>
        <v>#N/A</v>
      </c>
      <c r="G491" s="41" t="e">
        <f>IF(LEN('Contact Data Entry'!G491)&gt;40,"City must be less than 40 characters",IF('DO NOT USE_Contact Formulas'!A491,"OK",NA()))</f>
        <v>#N/A</v>
      </c>
      <c r="H491" s="41" t="e">
        <f>IF(AND(NOT(ISBLANK('Contact Data Entry'!H491)),ISNA(VLOOKUP('Contact Data Entry'!H491,'DO NOT USE_School Picklist'!$P$3:$P$52,1,FALSE))),"Please select a value from the drop-down menu",IF('DO NOT USE_Contact Formulas'!A491,"OK",NA()))</f>
        <v>#N/A</v>
      </c>
      <c r="I491" s="41" t="e">
        <f>IF(AND('DO NOT USE_Contact Formulas'!A491,ISBLANK('Contact Data Entry'!I491)),"Zip is required",IF(ISBLANK('Contact Data Entry'!I491),NA(),"OK"))</f>
        <v>#N/A</v>
      </c>
      <c r="J491" s="41" t="e">
        <f>IF(AND('DO NOT USE_Contact Formulas'!A491,ISBLANK('Contact Data Entry'!J491)),"Student or Staff? is required",IF(ISBLANK('Contact Data Entry'!J491),NA(),IF(ISNA(VLOOKUP('Contact Data Entry'!J491,'DO NOT USE_School Picklist'!$B$3:$B$6,1,FALSE)),"Please select a value from the drop-down menu","OK")))</f>
        <v>#N/A</v>
      </c>
      <c r="K491" s="41" t="e">
        <f>IF(AND('Contact Data Entry'!J491='DO NOT USE_School Picklist'!$B$4,ISBLANK('Contact Data Entry'!K491)),"Occupation/Job Title is required if Student or Staff? is Yes, staff/faculty or volunteer",IF('DO NOT USE_Contact Formulas'!A491,"OK",NA()))</f>
        <v>#N/A</v>
      </c>
      <c r="L491" s="41" t="e">
        <f ca="1">IF('Contact Data Entry'!L491&gt;'DO NOT USE_School Picklist'!$C$3,"Date last on school campus/facility cannot be a future date",IF('DO NOT USE_Contact Formulas'!A491,IF(ISBLANK('Contact Data Entry'!L491),"Date last on school campus/facility is required","OK"),NA()))</f>
        <v>#N/A</v>
      </c>
      <c r="M491" s="42" t="e">
        <f ca="1">IF('Contact Data Entry'!M491&gt;'DO NOT USE_School Picklist'!$C$3,"Last Exposure Date cannot be a future date",IF('DO NOT USE_Contact Formulas'!A491,IF(ISBLANK('Contact Data Entry'!M491),"Last Exposure Date is required","OK"),NA()))</f>
        <v>#N/A</v>
      </c>
      <c r="N491" s="42" t="e">
        <f>IF(AND('DO NOT USE_Contact Formulas'!A491,ISBLANK('Contact Data Entry'!N491)),"Specific Place in the Location is required",IF(ISBLANK('Contact Data Entry'!N491),NA(),"OK"))</f>
        <v>#N/A</v>
      </c>
      <c r="O491" s="41" t="e">
        <f>IF(AND(NOT(ISBLANK('Contact Data Entry'!O491)),ISNA(VLOOKUP('Contact Data Entry'!O491,'DO NOT USE_School Picklist'!$L$3:$L$81,1,FALSE))),"Please select a value from the drop-down menu",IF('DO NOT USE_Contact Formulas'!A491,"OK",NA()))</f>
        <v>#N/A</v>
      </c>
      <c r="P491" s="41" t="e">
        <f>IF(AND(NOT(ISBLANK('Contact Data Entry'!P491)),NOT(ISNUMBER(MATCH("*@*.?*",'Contact Data Entry'!P491,0)))),"Email must be in a valid format",IF('DO NOT USE_Contact Formulas'!A491,"OK",NA()))</f>
        <v>#N/A</v>
      </c>
      <c r="Q491" s="41" t="e">
        <f>IF(LEN('Contact Data Entry'!Q491)&gt;50,"Parent/Guardian Name must be less than 50 characters",IF('DO NOT USE_Contact Formulas'!A491,"OK",NA()))</f>
        <v>#N/A</v>
      </c>
      <c r="R491" s="41" t="e">
        <f>IF(NOT(ISBLANK('Contact Data Entry'!R491)),IF(AND(ISNUMBER('Contact Data Entry'!R491),LEFT('Contact Data Entry'!R491,1)&lt;&gt;"1",LEN('Contact Data Entry'!R491)=10),"OK","Phone number must be valid format"),IF('DO NOT USE_Contact Formulas'!A491,"OK",NA()))</f>
        <v>#N/A</v>
      </c>
      <c r="S491" s="41" t="e">
        <f>IF(AND(NOT(ISBLANK('Contact Data Entry'!S491)),ISNA(VLOOKUP('Contact Data Entry'!S491,'DO NOT USE_School Picklist'!$N$3:$N$63,1,FALSE))),"Please select a value from the drop-down menu",IF('DO NOT USE_Contact Formulas'!A491,"OK",NA()))</f>
        <v>#N/A</v>
      </c>
      <c r="T491" s="41" t="e">
        <f>IF(AND(NOT(ISBLANK('Contact Data Entry'!T491)),ISNA(VLOOKUP('Contact Data Entry'!T491,'DO NOT USE_School Picklist'!$E$3:$E$10,1,FALSE))),"Please select a value from the drop-down menu",IF('DO NOT USE_Contact Formulas'!A491,"OK",NA()))</f>
        <v>#N/A</v>
      </c>
      <c r="U491" s="41" t="e">
        <f>IF(AND(NOT(ISBLANK('Contact Data Entry'!U491)),ISNA(VLOOKUP('Contact Data Entry'!U491,'DO NOT USE_School Picklist'!$F$3:$F$16,1,FALSE))),"Please select a value from the drop-down menu",IF('DO NOT USE_Contact Formulas'!A491,"OK",NA()))</f>
        <v>#N/A</v>
      </c>
      <c r="V491" s="41" t="e">
        <f>IF(LEN('Contact Data Entry'!V491)&gt;100,"Classroom(s) must be less than 100 characters",IF('DO NOT USE_Contact Formulas'!A491,"OK",NA()))</f>
        <v>#N/A</v>
      </c>
      <c r="W491" s="41" t="e">
        <f>IF(AND(NOT(ISBLANK('Contact Data Entry'!W491)),ISNA(VLOOKUP('Contact Data Entry'!W491,'DO NOT USE_School Picklist'!$K$3:$K$6,1,FALSE))),"Please select a value from the drop-down menu",IF('DO NOT USE_Contact Formulas'!A491,"OK",NA()))</f>
        <v>#N/A</v>
      </c>
      <c r="X491" s="41" t="e">
        <f>IF(AND(NOT(ISBLANK('Contact Data Entry'!X491)),ISNA(VLOOKUP('Contact Data Entry'!X491,'DO NOT USE_School Picklist'!$D$3:$D$5,1,FALSE))),"Please select a value from the drop-down menu",IF('DO NOT USE_Contact Formulas'!A491,"OK",NA()))</f>
        <v>#N/A</v>
      </c>
      <c r="Y491" s="41"/>
      <c r="Z491" s="41" t="e">
        <f>IF(AND(NOT(ISBLANK('Contact Data Entry'!Z491)),ISNA(VLOOKUP('Contact Data Entry'!Z491,'DO NOT USE_School Picklist'!$G$3:$G$5,1,FALSE))),"Please select a value from the drop-down menu",IF('DO NOT USE_Contact Formulas'!A491,"OK",NA()))</f>
        <v>#N/A</v>
      </c>
      <c r="AA491" s="41"/>
      <c r="AB491" s="41" t="e">
        <f>IF(AND(NOT(ISBLANK('Contact Data Entry'!AB491)),ISNA(VLOOKUP('Contact Data Entry'!AB491,'DO NOT USE_School Picklist'!$H$3:$H$4,1,FALSE))),"Please select a value from the drop-down menu",IF('DO NOT USE_Contact Formulas'!A491,"OK",NA()))</f>
        <v>#N/A</v>
      </c>
      <c r="AC491" s="41" t="e">
        <f ca="1">IF('Contact Data Entry'!AC491&gt;'DO NOT USE_School Picklist'!$C$3,"Test Date cannot be a future date",IF('DO NOT USE_Contact Formulas'!A491,"OK",NA()))</f>
        <v>#N/A</v>
      </c>
      <c r="AD491" s="41" t="e">
        <f>IF(AND(NOT(ISBLANK('Contact Data Entry'!AD491)),ISNA(VLOOKUP('Contact Data Entry'!AD491,'DO NOT USE_School Picklist'!$Q$3:$Q$8,1,FALSE))),"Please select a value from the drop-down menu",IF('DO NOT USE_Contact Formulas'!A491,"OK",NA()))</f>
        <v>#N/A</v>
      </c>
    </row>
    <row r="492" spans="1:30" x14ac:dyDescent="0.25">
      <c r="A492" s="40" t="e">
        <f>IF('DO NOT USE_Contact Formulas'!A492,IF('DO NOT USE_Contact Formulas'!B492,"Not all required fields are completed","OK"),NA())</f>
        <v>#N/A</v>
      </c>
      <c r="B492" s="41" t="e">
        <f>IF(AND('DO NOT USE_Contact Formulas'!A492,ISBLANK('Contact Data Entry'!B492)),"First Name is required",IF(NOT(ISBLANK('Contact Data Entry'!B492)),"OK",NA()))</f>
        <v>#N/A</v>
      </c>
      <c r="C492" s="41" t="e">
        <f>IF(AND('DO NOT USE_Contact Formulas'!A492,ISBLANK('Contact Data Entry'!C492)),"Last Name is required",IF(NOT(ISBLANK('Contact Data Entry'!C492)),"OK",NA()))</f>
        <v>#N/A</v>
      </c>
      <c r="D492" s="41" t="e">
        <f>IF(AND('DO NOT USE_Contact Formulas'!A492,ISBLANK('Contact Data Entry'!D492)),"Birthdate is required",IF(NOT(ISBLANK('Contact Data Entry'!D492)),"OK",NA()))</f>
        <v>#N/A</v>
      </c>
      <c r="E492" s="41" t="e">
        <f>IF(AND('DO NOT USE_Contact Formulas'!A492,ISBLANK('Contact Data Entry'!E492)),"Mobile Phone is required",IF(NOT(ISBLANK('Contact Data Entry'!E492)),IF(AND(ISNUMBER(VALUE('Contact Data Entry'!E492)),LEFT('Contact Data Entry'!E492,1)&lt;&gt;"1",LEN('Contact Data Entry'!E492)=10),"OK","Phone number must be valid format"),NA()))</f>
        <v>#N/A</v>
      </c>
      <c r="F492" s="41" t="e">
        <f>IF(LEN('Contact Data Entry'!F492)&gt;255,"Home Street Address must be less than 255 characters",IF('DO NOT USE_Contact Formulas'!A492,"OK",NA()))</f>
        <v>#N/A</v>
      </c>
      <c r="G492" s="41" t="e">
        <f>IF(LEN('Contact Data Entry'!G492)&gt;40,"City must be less than 40 characters",IF('DO NOT USE_Contact Formulas'!A492,"OK",NA()))</f>
        <v>#N/A</v>
      </c>
      <c r="H492" s="41" t="e">
        <f>IF(AND(NOT(ISBLANK('Contact Data Entry'!H492)),ISNA(VLOOKUP('Contact Data Entry'!H492,'DO NOT USE_School Picklist'!$P$3:$P$52,1,FALSE))),"Please select a value from the drop-down menu",IF('DO NOT USE_Contact Formulas'!A492,"OK",NA()))</f>
        <v>#N/A</v>
      </c>
      <c r="I492" s="41" t="e">
        <f>IF(AND('DO NOT USE_Contact Formulas'!A492,ISBLANK('Contact Data Entry'!I492)),"Zip is required",IF(ISBLANK('Contact Data Entry'!I492),NA(),"OK"))</f>
        <v>#N/A</v>
      </c>
      <c r="J492" s="41" t="e">
        <f>IF(AND('DO NOT USE_Contact Formulas'!A492,ISBLANK('Contact Data Entry'!J492)),"Student or Staff? is required",IF(ISBLANK('Contact Data Entry'!J492),NA(),IF(ISNA(VLOOKUP('Contact Data Entry'!J492,'DO NOT USE_School Picklist'!$B$3:$B$6,1,FALSE)),"Please select a value from the drop-down menu","OK")))</f>
        <v>#N/A</v>
      </c>
      <c r="K492" s="41" t="e">
        <f>IF(AND('Contact Data Entry'!J492='DO NOT USE_School Picklist'!$B$4,ISBLANK('Contact Data Entry'!K492)),"Occupation/Job Title is required if Student or Staff? is Yes, staff/faculty or volunteer",IF('DO NOT USE_Contact Formulas'!A492,"OK",NA()))</f>
        <v>#N/A</v>
      </c>
      <c r="L492" s="41" t="e">
        <f ca="1">IF('Contact Data Entry'!L492&gt;'DO NOT USE_School Picklist'!$C$3,"Date last on school campus/facility cannot be a future date",IF('DO NOT USE_Contact Formulas'!A492,IF(ISBLANK('Contact Data Entry'!L492),"Date last on school campus/facility is required","OK"),NA()))</f>
        <v>#N/A</v>
      </c>
      <c r="M492" s="42" t="e">
        <f ca="1">IF('Contact Data Entry'!M492&gt;'DO NOT USE_School Picklist'!$C$3,"Last Exposure Date cannot be a future date",IF('DO NOT USE_Contact Formulas'!A492,IF(ISBLANK('Contact Data Entry'!M492),"Last Exposure Date is required","OK"),NA()))</f>
        <v>#N/A</v>
      </c>
      <c r="N492" s="42" t="e">
        <f>IF(AND('DO NOT USE_Contact Formulas'!A492,ISBLANK('Contact Data Entry'!N492)),"Specific Place in the Location is required",IF(ISBLANK('Contact Data Entry'!N492),NA(),"OK"))</f>
        <v>#N/A</v>
      </c>
      <c r="O492" s="41" t="e">
        <f>IF(AND(NOT(ISBLANK('Contact Data Entry'!O492)),ISNA(VLOOKUP('Contact Data Entry'!O492,'DO NOT USE_School Picklist'!$L$3:$L$81,1,FALSE))),"Please select a value from the drop-down menu",IF('DO NOT USE_Contact Formulas'!A492,"OK",NA()))</f>
        <v>#N/A</v>
      </c>
      <c r="P492" s="41" t="e">
        <f>IF(AND(NOT(ISBLANK('Contact Data Entry'!P492)),NOT(ISNUMBER(MATCH("*@*.?*",'Contact Data Entry'!P492,0)))),"Email must be in a valid format",IF('DO NOT USE_Contact Formulas'!A492,"OK",NA()))</f>
        <v>#N/A</v>
      </c>
      <c r="Q492" s="41" t="e">
        <f>IF(LEN('Contact Data Entry'!Q492)&gt;50,"Parent/Guardian Name must be less than 50 characters",IF('DO NOT USE_Contact Formulas'!A492,"OK",NA()))</f>
        <v>#N/A</v>
      </c>
      <c r="R492" s="41" t="e">
        <f>IF(NOT(ISBLANK('Contact Data Entry'!R492)),IF(AND(ISNUMBER('Contact Data Entry'!R492),LEFT('Contact Data Entry'!R492,1)&lt;&gt;"1",LEN('Contact Data Entry'!R492)=10),"OK","Phone number must be valid format"),IF('DO NOT USE_Contact Formulas'!A492,"OK",NA()))</f>
        <v>#N/A</v>
      </c>
      <c r="S492" s="41" t="e">
        <f>IF(AND(NOT(ISBLANK('Contact Data Entry'!S492)),ISNA(VLOOKUP('Contact Data Entry'!S492,'DO NOT USE_School Picklist'!$N$3:$N$63,1,FALSE))),"Please select a value from the drop-down menu",IF('DO NOT USE_Contact Formulas'!A492,"OK",NA()))</f>
        <v>#N/A</v>
      </c>
      <c r="T492" s="41" t="e">
        <f>IF(AND(NOT(ISBLANK('Contact Data Entry'!T492)),ISNA(VLOOKUP('Contact Data Entry'!T492,'DO NOT USE_School Picklist'!$E$3:$E$10,1,FALSE))),"Please select a value from the drop-down menu",IF('DO NOT USE_Contact Formulas'!A492,"OK",NA()))</f>
        <v>#N/A</v>
      </c>
      <c r="U492" s="41" t="e">
        <f>IF(AND(NOT(ISBLANK('Contact Data Entry'!U492)),ISNA(VLOOKUP('Contact Data Entry'!U492,'DO NOT USE_School Picklist'!$F$3:$F$16,1,FALSE))),"Please select a value from the drop-down menu",IF('DO NOT USE_Contact Formulas'!A492,"OK",NA()))</f>
        <v>#N/A</v>
      </c>
      <c r="V492" s="41" t="e">
        <f>IF(LEN('Contact Data Entry'!V492)&gt;100,"Classroom(s) must be less than 100 characters",IF('DO NOT USE_Contact Formulas'!A492,"OK",NA()))</f>
        <v>#N/A</v>
      </c>
      <c r="W492" s="41" t="e">
        <f>IF(AND(NOT(ISBLANK('Contact Data Entry'!W492)),ISNA(VLOOKUP('Contact Data Entry'!W492,'DO NOT USE_School Picklist'!$K$3:$K$6,1,FALSE))),"Please select a value from the drop-down menu",IF('DO NOT USE_Contact Formulas'!A492,"OK",NA()))</f>
        <v>#N/A</v>
      </c>
      <c r="X492" s="41" t="e">
        <f>IF(AND(NOT(ISBLANK('Contact Data Entry'!X492)),ISNA(VLOOKUP('Contact Data Entry'!X492,'DO NOT USE_School Picklist'!$D$3:$D$5,1,FALSE))),"Please select a value from the drop-down menu",IF('DO NOT USE_Contact Formulas'!A492,"OK",NA()))</f>
        <v>#N/A</v>
      </c>
      <c r="Y492" s="41"/>
      <c r="Z492" s="41" t="e">
        <f>IF(AND(NOT(ISBLANK('Contact Data Entry'!Z492)),ISNA(VLOOKUP('Contact Data Entry'!Z492,'DO NOT USE_School Picklist'!$G$3:$G$5,1,FALSE))),"Please select a value from the drop-down menu",IF('DO NOT USE_Contact Formulas'!A492,"OK",NA()))</f>
        <v>#N/A</v>
      </c>
      <c r="AA492" s="41"/>
      <c r="AB492" s="41" t="e">
        <f>IF(AND(NOT(ISBLANK('Contact Data Entry'!AB492)),ISNA(VLOOKUP('Contact Data Entry'!AB492,'DO NOT USE_School Picklist'!$H$3:$H$4,1,FALSE))),"Please select a value from the drop-down menu",IF('DO NOT USE_Contact Formulas'!A492,"OK",NA()))</f>
        <v>#N/A</v>
      </c>
      <c r="AC492" s="41" t="e">
        <f ca="1">IF('Contact Data Entry'!AC492&gt;'DO NOT USE_School Picklist'!$C$3,"Test Date cannot be a future date",IF('DO NOT USE_Contact Formulas'!A492,"OK",NA()))</f>
        <v>#N/A</v>
      </c>
      <c r="AD492" s="41" t="e">
        <f>IF(AND(NOT(ISBLANK('Contact Data Entry'!AD492)),ISNA(VLOOKUP('Contact Data Entry'!AD492,'DO NOT USE_School Picklist'!$Q$3:$Q$8,1,FALSE))),"Please select a value from the drop-down menu",IF('DO NOT USE_Contact Formulas'!A492,"OK",NA()))</f>
        <v>#N/A</v>
      </c>
    </row>
    <row r="493" spans="1:30" x14ac:dyDescent="0.25">
      <c r="A493" s="40" t="e">
        <f>IF('DO NOT USE_Contact Formulas'!A493,IF('DO NOT USE_Contact Formulas'!B493,"Not all required fields are completed","OK"),NA())</f>
        <v>#N/A</v>
      </c>
      <c r="B493" s="41" t="e">
        <f>IF(AND('DO NOT USE_Contact Formulas'!A493,ISBLANK('Contact Data Entry'!B493)),"First Name is required",IF(NOT(ISBLANK('Contact Data Entry'!B493)),"OK",NA()))</f>
        <v>#N/A</v>
      </c>
      <c r="C493" s="41" t="e">
        <f>IF(AND('DO NOT USE_Contact Formulas'!A493,ISBLANK('Contact Data Entry'!C493)),"Last Name is required",IF(NOT(ISBLANK('Contact Data Entry'!C493)),"OK",NA()))</f>
        <v>#N/A</v>
      </c>
      <c r="D493" s="41" t="e">
        <f>IF(AND('DO NOT USE_Contact Formulas'!A493,ISBLANK('Contact Data Entry'!D493)),"Birthdate is required",IF(NOT(ISBLANK('Contact Data Entry'!D493)),"OK",NA()))</f>
        <v>#N/A</v>
      </c>
      <c r="E493" s="41" t="e">
        <f>IF(AND('DO NOT USE_Contact Formulas'!A493,ISBLANK('Contact Data Entry'!E493)),"Mobile Phone is required",IF(NOT(ISBLANK('Contact Data Entry'!E493)),IF(AND(ISNUMBER(VALUE('Contact Data Entry'!E493)),LEFT('Contact Data Entry'!E493,1)&lt;&gt;"1",LEN('Contact Data Entry'!E493)=10),"OK","Phone number must be valid format"),NA()))</f>
        <v>#N/A</v>
      </c>
      <c r="F493" s="41" t="e">
        <f>IF(LEN('Contact Data Entry'!F493)&gt;255,"Home Street Address must be less than 255 characters",IF('DO NOT USE_Contact Formulas'!A493,"OK",NA()))</f>
        <v>#N/A</v>
      </c>
      <c r="G493" s="41" t="e">
        <f>IF(LEN('Contact Data Entry'!G493)&gt;40,"City must be less than 40 characters",IF('DO NOT USE_Contact Formulas'!A493,"OK",NA()))</f>
        <v>#N/A</v>
      </c>
      <c r="H493" s="41" t="e">
        <f>IF(AND(NOT(ISBLANK('Contact Data Entry'!H493)),ISNA(VLOOKUP('Contact Data Entry'!H493,'DO NOT USE_School Picklist'!$P$3:$P$52,1,FALSE))),"Please select a value from the drop-down menu",IF('DO NOT USE_Contact Formulas'!A493,"OK",NA()))</f>
        <v>#N/A</v>
      </c>
      <c r="I493" s="41" t="e">
        <f>IF(AND('DO NOT USE_Contact Formulas'!A493,ISBLANK('Contact Data Entry'!I493)),"Zip is required",IF(ISBLANK('Contact Data Entry'!I493),NA(),"OK"))</f>
        <v>#N/A</v>
      </c>
      <c r="J493" s="41" t="e">
        <f>IF(AND('DO NOT USE_Contact Formulas'!A493,ISBLANK('Contact Data Entry'!J493)),"Student or Staff? is required",IF(ISBLANK('Contact Data Entry'!J493),NA(),IF(ISNA(VLOOKUP('Contact Data Entry'!J493,'DO NOT USE_School Picklist'!$B$3:$B$6,1,FALSE)),"Please select a value from the drop-down menu","OK")))</f>
        <v>#N/A</v>
      </c>
      <c r="K493" s="41" t="e">
        <f>IF(AND('Contact Data Entry'!J493='DO NOT USE_School Picklist'!$B$4,ISBLANK('Contact Data Entry'!K493)),"Occupation/Job Title is required if Student or Staff? is Yes, staff/faculty or volunteer",IF('DO NOT USE_Contact Formulas'!A493,"OK",NA()))</f>
        <v>#N/A</v>
      </c>
      <c r="L493" s="41" t="e">
        <f ca="1">IF('Contact Data Entry'!L493&gt;'DO NOT USE_School Picklist'!$C$3,"Date last on school campus/facility cannot be a future date",IF('DO NOT USE_Contact Formulas'!A493,IF(ISBLANK('Contact Data Entry'!L493),"Date last on school campus/facility is required","OK"),NA()))</f>
        <v>#N/A</v>
      </c>
      <c r="M493" s="42" t="e">
        <f ca="1">IF('Contact Data Entry'!M493&gt;'DO NOT USE_School Picklist'!$C$3,"Last Exposure Date cannot be a future date",IF('DO NOT USE_Contact Formulas'!A493,IF(ISBLANK('Contact Data Entry'!M493),"Last Exposure Date is required","OK"),NA()))</f>
        <v>#N/A</v>
      </c>
      <c r="N493" s="42" t="e">
        <f>IF(AND('DO NOT USE_Contact Formulas'!A493,ISBLANK('Contact Data Entry'!N493)),"Specific Place in the Location is required",IF(ISBLANK('Contact Data Entry'!N493),NA(),"OK"))</f>
        <v>#N/A</v>
      </c>
      <c r="O493" s="41" t="e">
        <f>IF(AND(NOT(ISBLANK('Contact Data Entry'!O493)),ISNA(VLOOKUP('Contact Data Entry'!O493,'DO NOT USE_School Picklist'!$L$3:$L$81,1,FALSE))),"Please select a value from the drop-down menu",IF('DO NOT USE_Contact Formulas'!A493,"OK",NA()))</f>
        <v>#N/A</v>
      </c>
      <c r="P493" s="41" t="e">
        <f>IF(AND(NOT(ISBLANK('Contact Data Entry'!P493)),NOT(ISNUMBER(MATCH("*@*.?*",'Contact Data Entry'!P493,0)))),"Email must be in a valid format",IF('DO NOT USE_Contact Formulas'!A493,"OK",NA()))</f>
        <v>#N/A</v>
      </c>
      <c r="Q493" s="41" t="e">
        <f>IF(LEN('Contact Data Entry'!Q493)&gt;50,"Parent/Guardian Name must be less than 50 characters",IF('DO NOT USE_Contact Formulas'!A493,"OK",NA()))</f>
        <v>#N/A</v>
      </c>
      <c r="R493" s="41" t="e">
        <f>IF(NOT(ISBLANK('Contact Data Entry'!R493)),IF(AND(ISNUMBER('Contact Data Entry'!R493),LEFT('Contact Data Entry'!R493,1)&lt;&gt;"1",LEN('Contact Data Entry'!R493)=10),"OK","Phone number must be valid format"),IF('DO NOT USE_Contact Formulas'!A493,"OK",NA()))</f>
        <v>#N/A</v>
      </c>
      <c r="S493" s="41" t="e">
        <f>IF(AND(NOT(ISBLANK('Contact Data Entry'!S493)),ISNA(VLOOKUP('Contact Data Entry'!S493,'DO NOT USE_School Picklist'!$N$3:$N$63,1,FALSE))),"Please select a value from the drop-down menu",IF('DO NOT USE_Contact Formulas'!A493,"OK",NA()))</f>
        <v>#N/A</v>
      </c>
      <c r="T493" s="41" t="e">
        <f>IF(AND(NOT(ISBLANK('Contact Data Entry'!T493)),ISNA(VLOOKUP('Contact Data Entry'!T493,'DO NOT USE_School Picklist'!$E$3:$E$10,1,FALSE))),"Please select a value from the drop-down menu",IF('DO NOT USE_Contact Formulas'!A493,"OK",NA()))</f>
        <v>#N/A</v>
      </c>
      <c r="U493" s="41" t="e">
        <f>IF(AND(NOT(ISBLANK('Contact Data Entry'!U493)),ISNA(VLOOKUP('Contact Data Entry'!U493,'DO NOT USE_School Picklist'!$F$3:$F$16,1,FALSE))),"Please select a value from the drop-down menu",IF('DO NOT USE_Contact Formulas'!A493,"OK",NA()))</f>
        <v>#N/A</v>
      </c>
      <c r="V493" s="41" t="e">
        <f>IF(LEN('Contact Data Entry'!V493)&gt;100,"Classroom(s) must be less than 100 characters",IF('DO NOT USE_Contact Formulas'!A493,"OK",NA()))</f>
        <v>#N/A</v>
      </c>
      <c r="W493" s="41" t="e">
        <f>IF(AND(NOT(ISBLANK('Contact Data Entry'!W493)),ISNA(VLOOKUP('Contact Data Entry'!W493,'DO NOT USE_School Picklist'!$K$3:$K$6,1,FALSE))),"Please select a value from the drop-down menu",IF('DO NOT USE_Contact Formulas'!A493,"OK",NA()))</f>
        <v>#N/A</v>
      </c>
      <c r="X493" s="41" t="e">
        <f>IF(AND(NOT(ISBLANK('Contact Data Entry'!X493)),ISNA(VLOOKUP('Contact Data Entry'!X493,'DO NOT USE_School Picklist'!$D$3:$D$5,1,FALSE))),"Please select a value from the drop-down menu",IF('DO NOT USE_Contact Formulas'!A493,"OK",NA()))</f>
        <v>#N/A</v>
      </c>
      <c r="Y493" s="41"/>
      <c r="Z493" s="41" t="e">
        <f>IF(AND(NOT(ISBLANK('Contact Data Entry'!Z493)),ISNA(VLOOKUP('Contact Data Entry'!Z493,'DO NOT USE_School Picklist'!$G$3:$G$5,1,FALSE))),"Please select a value from the drop-down menu",IF('DO NOT USE_Contact Formulas'!A493,"OK",NA()))</f>
        <v>#N/A</v>
      </c>
      <c r="AA493" s="41"/>
      <c r="AB493" s="41" t="e">
        <f>IF(AND(NOT(ISBLANK('Contact Data Entry'!AB493)),ISNA(VLOOKUP('Contact Data Entry'!AB493,'DO NOT USE_School Picklist'!$H$3:$H$4,1,FALSE))),"Please select a value from the drop-down menu",IF('DO NOT USE_Contact Formulas'!A493,"OK",NA()))</f>
        <v>#N/A</v>
      </c>
      <c r="AC493" s="41" t="e">
        <f ca="1">IF('Contact Data Entry'!AC493&gt;'DO NOT USE_School Picklist'!$C$3,"Test Date cannot be a future date",IF('DO NOT USE_Contact Formulas'!A493,"OK",NA()))</f>
        <v>#N/A</v>
      </c>
      <c r="AD493" s="41" t="e">
        <f>IF(AND(NOT(ISBLANK('Contact Data Entry'!AD493)),ISNA(VLOOKUP('Contact Data Entry'!AD493,'DO NOT USE_School Picklist'!$Q$3:$Q$8,1,FALSE))),"Please select a value from the drop-down menu",IF('DO NOT USE_Contact Formulas'!A493,"OK",NA()))</f>
        <v>#N/A</v>
      </c>
    </row>
    <row r="494" spans="1:30" x14ac:dyDescent="0.25">
      <c r="A494" s="40" t="e">
        <f>IF('DO NOT USE_Contact Formulas'!A494,IF('DO NOT USE_Contact Formulas'!B494,"Not all required fields are completed","OK"),NA())</f>
        <v>#N/A</v>
      </c>
      <c r="B494" s="41" t="e">
        <f>IF(AND('DO NOT USE_Contact Formulas'!A494,ISBLANK('Contact Data Entry'!B494)),"First Name is required",IF(NOT(ISBLANK('Contact Data Entry'!B494)),"OK",NA()))</f>
        <v>#N/A</v>
      </c>
      <c r="C494" s="41" t="e">
        <f>IF(AND('DO NOT USE_Contact Formulas'!A494,ISBLANK('Contact Data Entry'!C494)),"Last Name is required",IF(NOT(ISBLANK('Contact Data Entry'!C494)),"OK",NA()))</f>
        <v>#N/A</v>
      </c>
      <c r="D494" s="41" t="e">
        <f>IF(AND('DO NOT USE_Contact Formulas'!A494,ISBLANK('Contact Data Entry'!D494)),"Birthdate is required",IF(NOT(ISBLANK('Contact Data Entry'!D494)),"OK",NA()))</f>
        <v>#N/A</v>
      </c>
      <c r="E494" s="41" t="e">
        <f>IF(AND('DO NOT USE_Contact Formulas'!A494,ISBLANK('Contact Data Entry'!E494)),"Mobile Phone is required",IF(NOT(ISBLANK('Contact Data Entry'!E494)),IF(AND(ISNUMBER(VALUE('Contact Data Entry'!E494)),LEFT('Contact Data Entry'!E494,1)&lt;&gt;"1",LEN('Contact Data Entry'!E494)=10),"OK","Phone number must be valid format"),NA()))</f>
        <v>#N/A</v>
      </c>
      <c r="F494" s="41" t="e">
        <f>IF(LEN('Contact Data Entry'!F494)&gt;255,"Home Street Address must be less than 255 characters",IF('DO NOT USE_Contact Formulas'!A494,"OK",NA()))</f>
        <v>#N/A</v>
      </c>
      <c r="G494" s="41" t="e">
        <f>IF(LEN('Contact Data Entry'!G494)&gt;40,"City must be less than 40 characters",IF('DO NOT USE_Contact Formulas'!A494,"OK",NA()))</f>
        <v>#N/A</v>
      </c>
      <c r="H494" s="41" t="e">
        <f>IF(AND(NOT(ISBLANK('Contact Data Entry'!H494)),ISNA(VLOOKUP('Contact Data Entry'!H494,'DO NOT USE_School Picklist'!$P$3:$P$52,1,FALSE))),"Please select a value from the drop-down menu",IF('DO NOT USE_Contact Formulas'!A494,"OK",NA()))</f>
        <v>#N/A</v>
      </c>
      <c r="I494" s="41" t="e">
        <f>IF(AND('DO NOT USE_Contact Formulas'!A494,ISBLANK('Contact Data Entry'!I494)),"Zip is required",IF(ISBLANK('Contact Data Entry'!I494),NA(),"OK"))</f>
        <v>#N/A</v>
      </c>
      <c r="J494" s="41" t="e">
        <f>IF(AND('DO NOT USE_Contact Formulas'!A494,ISBLANK('Contact Data Entry'!J494)),"Student or Staff? is required",IF(ISBLANK('Contact Data Entry'!J494),NA(),IF(ISNA(VLOOKUP('Contact Data Entry'!J494,'DO NOT USE_School Picklist'!$B$3:$B$6,1,FALSE)),"Please select a value from the drop-down menu","OK")))</f>
        <v>#N/A</v>
      </c>
      <c r="K494" s="41" t="e">
        <f>IF(AND('Contact Data Entry'!J494='DO NOT USE_School Picklist'!$B$4,ISBLANK('Contact Data Entry'!K494)),"Occupation/Job Title is required if Student or Staff? is Yes, staff/faculty or volunteer",IF('DO NOT USE_Contact Formulas'!A494,"OK",NA()))</f>
        <v>#N/A</v>
      </c>
      <c r="L494" s="41" t="e">
        <f ca="1">IF('Contact Data Entry'!L494&gt;'DO NOT USE_School Picklist'!$C$3,"Date last on school campus/facility cannot be a future date",IF('DO NOT USE_Contact Formulas'!A494,IF(ISBLANK('Contact Data Entry'!L494),"Date last on school campus/facility is required","OK"),NA()))</f>
        <v>#N/A</v>
      </c>
      <c r="M494" s="42" t="e">
        <f ca="1">IF('Contact Data Entry'!M494&gt;'DO NOT USE_School Picklist'!$C$3,"Last Exposure Date cannot be a future date",IF('DO NOT USE_Contact Formulas'!A494,IF(ISBLANK('Contact Data Entry'!M494),"Last Exposure Date is required","OK"),NA()))</f>
        <v>#N/A</v>
      </c>
      <c r="N494" s="42" t="e">
        <f>IF(AND('DO NOT USE_Contact Formulas'!A494,ISBLANK('Contact Data Entry'!N494)),"Specific Place in the Location is required",IF(ISBLANK('Contact Data Entry'!N494),NA(),"OK"))</f>
        <v>#N/A</v>
      </c>
      <c r="O494" s="41" t="e">
        <f>IF(AND(NOT(ISBLANK('Contact Data Entry'!O494)),ISNA(VLOOKUP('Contact Data Entry'!O494,'DO NOT USE_School Picklist'!$L$3:$L$81,1,FALSE))),"Please select a value from the drop-down menu",IF('DO NOT USE_Contact Formulas'!A494,"OK",NA()))</f>
        <v>#N/A</v>
      </c>
      <c r="P494" s="41" t="e">
        <f>IF(AND(NOT(ISBLANK('Contact Data Entry'!P494)),NOT(ISNUMBER(MATCH("*@*.?*",'Contact Data Entry'!P494,0)))),"Email must be in a valid format",IF('DO NOT USE_Contact Formulas'!A494,"OK",NA()))</f>
        <v>#N/A</v>
      </c>
      <c r="Q494" s="41" t="e">
        <f>IF(LEN('Contact Data Entry'!Q494)&gt;50,"Parent/Guardian Name must be less than 50 characters",IF('DO NOT USE_Contact Formulas'!A494,"OK",NA()))</f>
        <v>#N/A</v>
      </c>
      <c r="R494" s="41" t="e">
        <f>IF(NOT(ISBLANK('Contact Data Entry'!R494)),IF(AND(ISNUMBER('Contact Data Entry'!R494),LEFT('Contact Data Entry'!R494,1)&lt;&gt;"1",LEN('Contact Data Entry'!R494)=10),"OK","Phone number must be valid format"),IF('DO NOT USE_Contact Formulas'!A494,"OK",NA()))</f>
        <v>#N/A</v>
      </c>
      <c r="S494" s="41" t="e">
        <f>IF(AND(NOT(ISBLANK('Contact Data Entry'!S494)),ISNA(VLOOKUP('Contact Data Entry'!S494,'DO NOT USE_School Picklist'!$N$3:$N$63,1,FALSE))),"Please select a value from the drop-down menu",IF('DO NOT USE_Contact Formulas'!A494,"OK",NA()))</f>
        <v>#N/A</v>
      </c>
      <c r="T494" s="41" t="e">
        <f>IF(AND(NOT(ISBLANK('Contact Data Entry'!T494)),ISNA(VLOOKUP('Contact Data Entry'!T494,'DO NOT USE_School Picklist'!$E$3:$E$10,1,FALSE))),"Please select a value from the drop-down menu",IF('DO NOT USE_Contact Formulas'!A494,"OK",NA()))</f>
        <v>#N/A</v>
      </c>
      <c r="U494" s="41" t="e">
        <f>IF(AND(NOT(ISBLANK('Contact Data Entry'!U494)),ISNA(VLOOKUP('Contact Data Entry'!U494,'DO NOT USE_School Picklist'!$F$3:$F$16,1,FALSE))),"Please select a value from the drop-down menu",IF('DO NOT USE_Contact Formulas'!A494,"OK",NA()))</f>
        <v>#N/A</v>
      </c>
      <c r="V494" s="41" t="e">
        <f>IF(LEN('Contact Data Entry'!V494)&gt;100,"Classroom(s) must be less than 100 characters",IF('DO NOT USE_Contact Formulas'!A494,"OK",NA()))</f>
        <v>#N/A</v>
      </c>
      <c r="W494" s="41" t="e">
        <f>IF(AND(NOT(ISBLANK('Contact Data Entry'!W494)),ISNA(VLOOKUP('Contact Data Entry'!W494,'DO NOT USE_School Picklist'!$K$3:$K$6,1,FALSE))),"Please select a value from the drop-down menu",IF('DO NOT USE_Contact Formulas'!A494,"OK",NA()))</f>
        <v>#N/A</v>
      </c>
      <c r="X494" s="41" t="e">
        <f>IF(AND(NOT(ISBLANK('Contact Data Entry'!X494)),ISNA(VLOOKUP('Contact Data Entry'!X494,'DO NOT USE_School Picklist'!$D$3:$D$5,1,FALSE))),"Please select a value from the drop-down menu",IF('DO NOT USE_Contact Formulas'!A494,"OK",NA()))</f>
        <v>#N/A</v>
      </c>
      <c r="Y494" s="41"/>
      <c r="Z494" s="41" t="e">
        <f>IF(AND(NOT(ISBLANK('Contact Data Entry'!Z494)),ISNA(VLOOKUP('Contact Data Entry'!Z494,'DO NOT USE_School Picklist'!$G$3:$G$5,1,FALSE))),"Please select a value from the drop-down menu",IF('DO NOT USE_Contact Formulas'!A494,"OK",NA()))</f>
        <v>#N/A</v>
      </c>
      <c r="AA494" s="41"/>
      <c r="AB494" s="41" t="e">
        <f>IF(AND(NOT(ISBLANK('Contact Data Entry'!AB494)),ISNA(VLOOKUP('Contact Data Entry'!AB494,'DO NOT USE_School Picklist'!$H$3:$H$4,1,FALSE))),"Please select a value from the drop-down menu",IF('DO NOT USE_Contact Formulas'!A494,"OK",NA()))</f>
        <v>#N/A</v>
      </c>
      <c r="AC494" s="41" t="e">
        <f ca="1">IF('Contact Data Entry'!AC494&gt;'DO NOT USE_School Picklist'!$C$3,"Test Date cannot be a future date",IF('DO NOT USE_Contact Formulas'!A494,"OK",NA()))</f>
        <v>#N/A</v>
      </c>
      <c r="AD494" s="41" t="e">
        <f>IF(AND(NOT(ISBLANK('Contact Data Entry'!AD494)),ISNA(VLOOKUP('Contact Data Entry'!AD494,'DO NOT USE_School Picklist'!$Q$3:$Q$8,1,FALSE))),"Please select a value from the drop-down menu",IF('DO NOT USE_Contact Formulas'!A494,"OK",NA()))</f>
        <v>#N/A</v>
      </c>
    </row>
    <row r="495" spans="1:30" x14ac:dyDescent="0.25">
      <c r="A495" s="40" t="e">
        <f>IF('DO NOT USE_Contact Formulas'!A495,IF('DO NOT USE_Contact Formulas'!B495,"Not all required fields are completed","OK"),NA())</f>
        <v>#N/A</v>
      </c>
      <c r="B495" s="41" t="e">
        <f>IF(AND('DO NOT USE_Contact Formulas'!A495,ISBLANK('Contact Data Entry'!B495)),"First Name is required",IF(NOT(ISBLANK('Contact Data Entry'!B495)),"OK",NA()))</f>
        <v>#N/A</v>
      </c>
      <c r="C495" s="41" t="e">
        <f>IF(AND('DO NOT USE_Contact Formulas'!A495,ISBLANK('Contact Data Entry'!C495)),"Last Name is required",IF(NOT(ISBLANK('Contact Data Entry'!C495)),"OK",NA()))</f>
        <v>#N/A</v>
      </c>
      <c r="D495" s="41" t="e">
        <f>IF(AND('DO NOT USE_Contact Formulas'!A495,ISBLANK('Contact Data Entry'!D495)),"Birthdate is required",IF(NOT(ISBLANK('Contact Data Entry'!D495)),"OK",NA()))</f>
        <v>#N/A</v>
      </c>
      <c r="E495" s="41" t="e">
        <f>IF(AND('DO NOT USE_Contact Formulas'!A495,ISBLANK('Contact Data Entry'!E495)),"Mobile Phone is required",IF(NOT(ISBLANK('Contact Data Entry'!E495)),IF(AND(ISNUMBER(VALUE('Contact Data Entry'!E495)),LEFT('Contact Data Entry'!E495,1)&lt;&gt;"1",LEN('Contact Data Entry'!E495)=10),"OK","Phone number must be valid format"),NA()))</f>
        <v>#N/A</v>
      </c>
      <c r="F495" s="41" t="e">
        <f>IF(LEN('Contact Data Entry'!F495)&gt;255,"Home Street Address must be less than 255 characters",IF('DO NOT USE_Contact Formulas'!A495,"OK",NA()))</f>
        <v>#N/A</v>
      </c>
      <c r="G495" s="41" t="e">
        <f>IF(LEN('Contact Data Entry'!G495)&gt;40,"City must be less than 40 characters",IF('DO NOT USE_Contact Formulas'!A495,"OK",NA()))</f>
        <v>#N/A</v>
      </c>
      <c r="H495" s="41" t="e">
        <f>IF(AND(NOT(ISBLANK('Contact Data Entry'!H495)),ISNA(VLOOKUP('Contact Data Entry'!H495,'DO NOT USE_School Picklist'!$P$3:$P$52,1,FALSE))),"Please select a value from the drop-down menu",IF('DO NOT USE_Contact Formulas'!A495,"OK",NA()))</f>
        <v>#N/A</v>
      </c>
      <c r="I495" s="41" t="e">
        <f>IF(AND('DO NOT USE_Contact Formulas'!A495,ISBLANK('Contact Data Entry'!I495)),"Zip is required",IF(ISBLANK('Contact Data Entry'!I495),NA(),"OK"))</f>
        <v>#N/A</v>
      </c>
      <c r="J495" s="41" t="e">
        <f>IF(AND('DO NOT USE_Contact Formulas'!A495,ISBLANK('Contact Data Entry'!J495)),"Student or Staff? is required",IF(ISBLANK('Contact Data Entry'!J495),NA(),IF(ISNA(VLOOKUP('Contact Data Entry'!J495,'DO NOT USE_School Picklist'!$B$3:$B$6,1,FALSE)),"Please select a value from the drop-down menu","OK")))</f>
        <v>#N/A</v>
      </c>
      <c r="K495" s="41" t="e">
        <f>IF(AND('Contact Data Entry'!J495='DO NOT USE_School Picklist'!$B$4,ISBLANK('Contact Data Entry'!K495)),"Occupation/Job Title is required if Student or Staff? is Yes, staff/faculty or volunteer",IF('DO NOT USE_Contact Formulas'!A495,"OK",NA()))</f>
        <v>#N/A</v>
      </c>
      <c r="L495" s="41" t="e">
        <f ca="1">IF('Contact Data Entry'!L495&gt;'DO NOT USE_School Picklist'!$C$3,"Date last on school campus/facility cannot be a future date",IF('DO NOT USE_Contact Formulas'!A495,IF(ISBLANK('Contact Data Entry'!L495),"Date last on school campus/facility is required","OK"),NA()))</f>
        <v>#N/A</v>
      </c>
      <c r="M495" s="42" t="e">
        <f ca="1">IF('Contact Data Entry'!M495&gt;'DO NOT USE_School Picklist'!$C$3,"Last Exposure Date cannot be a future date",IF('DO NOT USE_Contact Formulas'!A495,IF(ISBLANK('Contact Data Entry'!M495),"Last Exposure Date is required","OK"),NA()))</f>
        <v>#N/A</v>
      </c>
      <c r="N495" s="42" t="e">
        <f>IF(AND('DO NOT USE_Contact Formulas'!A495,ISBLANK('Contact Data Entry'!N495)),"Specific Place in the Location is required",IF(ISBLANK('Contact Data Entry'!N495),NA(),"OK"))</f>
        <v>#N/A</v>
      </c>
      <c r="O495" s="41" t="e">
        <f>IF(AND(NOT(ISBLANK('Contact Data Entry'!O495)),ISNA(VLOOKUP('Contact Data Entry'!O495,'DO NOT USE_School Picklist'!$L$3:$L$81,1,FALSE))),"Please select a value from the drop-down menu",IF('DO NOT USE_Contact Formulas'!A495,"OK",NA()))</f>
        <v>#N/A</v>
      </c>
      <c r="P495" s="41" t="e">
        <f>IF(AND(NOT(ISBLANK('Contact Data Entry'!P495)),NOT(ISNUMBER(MATCH("*@*.?*",'Contact Data Entry'!P495,0)))),"Email must be in a valid format",IF('DO NOT USE_Contact Formulas'!A495,"OK",NA()))</f>
        <v>#N/A</v>
      </c>
      <c r="Q495" s="41" t="e">
        <f>IF(LEN('Contact Data Entry'!Q495)&gt;50,"Parent/Guardian Name must be less than 50 characters",IF('DO NOT USE_Contact Formulas'!A495,"OK",NA()))</f>
        <v>#N/A</v>
      </c>
      <c r="R495" s="41" t="e">
        <f>IF(NOT(ISBLANK('Contact Data Entry'!R495)),IF(AND(ISNUMBER('Contact Data Entry'!R495),LEFT('Contact Data Entry'!R495,1)&lt;&gt;"1",LEN('Contact Data Entry'!R495)=10),"OK","Phone number must be valid format"),IF('DO NOT USE_Contact Formulas'!A495,"OK",NA()))</f>
        <v>#N/A</v>
      </c>
      <c r="S495" s="41" t="e">
        <f>IF(AND(NOT(ISBLANK('Contact Data Entry'!S495)),ISNA(VLOOKUP('Contact Data Entry'!S495,'DO NOT USE_School Picklist'!$N$3:$N$63,1,FALSE))),"Please select a value from the drop-down menu",IF('DO NOT USE_Contact Formulas'!A495,"OK",NA()))</f>
        <v>#N/A</v>
      </c>
      <c r="T495" s="41" t="e">
        <f>IF(AND(NOT(ISBLANK('Contact Data Entry'!T495)),ISNA(VLOOKUP('Contact Data Entry'!T495,'DO NOT USE_School Picklist'!$E$3:$E$10,1,FALSE))),"Please select a value from the drop-down menu",IF('DO NOT USE_Contact Formulas'!A495,"OK",NA()))</f>
        <v>#N/A</v>
      </c>
      <c r="U495" s="41" t="e">
        <f>IF(AND(NOT(ISBLANK('Contact Data Entry'!U495)),ISNA(VLOOKUP('Contact Data Entry'!U495,'DO NOT USE_School Picklist'!$F$3:$F$16,1,FALSE))),"Please select a value from the drop-down menu",IF('DO NOT USE_Contact Formulas'!A495,"OK",NA()))</f>
        <v>#N/A</v>
      </c>
      <c r="V495" s="41" t="e">
        <f>IF(LEN('Contact Data Entry'!V495)&gt;100,"Classroom(s) must be less than 100 characters",IF('DO NOT USE_Contact Formulas'!A495,"OK",NA()))</f>
        <v>#N/A</v>
      </c>
      <c r="W495" s="41" t="e">
        <f>IF(AND(NOT(ISBLANK('Contact Data Entry'!W495)),ISNA(VLOOKUP('Contact Data Entry'!W495,'DO NOT USE_School Picklist'!$K$3:$K$6,1,FALSE))),"Please select a value from the drop-down menu",IF('DO NOT USE_Contact Formulas'!A495,"OK",NA()))</f>
        <v>#N/A</v>
      </c>
      <c r="X495" s="41" t="e">
        <f>IF(AND(NOT(ISBLANK('Contact Data Entry'!X495)),ISNA(VLOOKUP('Contact Data Entry'!X495,'DO NOT USE_School Picklist'!$D$3:$D$5,1,FALSE))),"Please select a value from the drop-down menu",IF('DO NOT USE_Contact Formulas'!A495,"OK",NA()))</f>
        <v>#N/A</v>
      </c>
      <c r="Y495" s="41"/>
      <c r="Z495" s="41" t="e">
        <f>IF(AND(NOT(ISBLANK('Contact Data Entry'!Z495)),ISNA(VLOOKUP('Contact Data Entry'!Z495,'DO NOT USE_School Picklist'!$G$3:$G$5,1,FALSE))),"Please select a value from the drop-down menu",IF('DO NOT USE_Contact Formulas'!A495,"OK",NA()))</f>
        <v>#N/A</v>
      </c>
      <c r="AA495" s="41"/>
      <c r="AB495" s="41" t="e">
        <f>IF(AND(NOT(ISBLANK('Contact Data Entry'!AB495)),ISNA(VLOOKUP('Contact Data Entry'!AB495,'DO NOT USE_School Picklist'!$H$3:$H$4,1,FALSE))),"Please select a value from the drop-down menu",IF('DO NOT USE_Contact Formulas'!A495,"OK",NA()))</f>
        <v>#N/A</v>
      </c>
      <c r="AC495" s="41" t="e">
        <f ca="1">IF('Contact Data Entry'!AC495&gt;'DO NOT USE_School Picklist'!$C$3,"Test Date cannot be a future date",IF('DO NOT USE_Contact Formulas'!A495,"OK",NA()))</f>
        <v>#N/A</v>
      </c>
      <c r="AD495" s="41" t="e">
        <f>IF(AND(NOT(ISBLANK('Contact Data Entry'!AD495)),ISNA(VLOOKUP('Contact Data Entry'!AD495,'DO NOT USE_School Picklist'!$Q$3:$Q$8,1,FALSE))),"Please select a value from the drop-down menu",IF('DO NOT USE_Contact Formulas'!A495,"OK",NA()))</f>
        <v>#N/A</v>
      </c>
    </row>
    <row r="496" spans="1:30" x14ac:dyDescent="0.25">
      <c r="A496" s="40" t="e">
        <f>IF('DO NOT USE_Contact Formulas'!A496,IF('DO NOT USE_Contact Formulas'!B496,"Not all required fields are completed","OK"),NA())</f>
        <v>#N/A</v>
      </c>
      <c r="B496" s="41" t="e">
        <f>IF(AND('DO NOT USE_Contact Formulas'!A496,ISBLANK('Contact Data Entry'!B496)),"First Name is required",IF(NOT(ISBLANK('Contact Data Entry'!B496)),"OK",NA()))</f>
        <v>#N/A</v>
      </c>
      <c r="C496" s="41" t="e">
        <f>IF(AND('DO NOT USE_Contact Formulas'!A496,ISBLANK('Contact Data Entry'!C496)),"Last Name is required",IF(NOT(ISBLANK('Contact Data Entry'!C496)),"OK",NA()))</f>
        <v>#N/A</v>
      </c>
      <c r="D496" s="41" t="e">
        <f>IF(AND('DO NOT USE_Contact Formulas'!A496,ISBLANK('Contact Data Entry'!D496)),"Birthdate is required",IF(NOT(ISBLANK('Contact Data Entry'!D496)),"OK",NA()))</f>
        <v>#N/A</v>
      </c>
      <c r="E496" s="41" t="e">
        <f>IF(AND('DO NOT USE_Contact Formulas'!A496,ISBLANK('Contact Data Entry'!E496)),"Mobile Phone is required",IF(NOT(ISBLANK('Contact Data Entry'!E496)),IF(AND(ISNUMBER(VALUE('Contact Data Entry'!E496)),LEFT('Contact Data Entry'!E496,1)&lt;&gt;"1",LEN('Contact Data Entry'!E496)=10),"OK","Phone number must be valid format"),NA()))</f>
        <v>#N/A</v>
      </c>
      <c r="F496" s="41" t="e">
        <f>IF(LEN('Contact Data Entry'!F496)&gt;255,"Home Street Address must be less than 255 characters",IF('DO NOT USE_Contact Formulas'!A496,"OK",NA()))</f>
        <v>#N/A</v>
      </c>
      <c r="G496" s="41" t="e">
        <f>IF(LEN('Contact Data Entry'!G496)&gt;40,"City must be less than 40 characters",IF('DO NOT USE_Contact Formulas'!A496,"OK",NA()))</f>
        <v>#N/A</v>
      </c>
      <c r="H496" s="41" t="e">
        <f>IF(AND(NOT(ISBLANK('Contact Data Entry'!H496)),ISNA(VLOOKUP('Contact Data Entry'!H496,'DO NOT USE_School Picklist'!$P$3:$P$52,1,FALSE))),"Please select a value from the drop-down menu",IF('DO NOT USE_Contact Formulas'!A496,"OK",NA()))</f>
        <v>#N/A</v>
      </c>
      <c r="I496" s="41" t="e">
        <f>IF(AND('DO NOT USE_Contact Formulas'!A496,ISBLANK('Contact Data Entry'!I496)),"Zip is required",IF(ISBLANK('Contact Data Entry'!I496),NA(),"OK"))</f>
        <v>#N/A</v>
      </c>
      <c r="J496" s="41" t="e">
        <f>IF(AND('DO NOT USE_Contact Formulas'!A496,ISBLANK('Contact Data Entry'!J496)),"Student or Staff? is required",IF(ISBLANK('Contact Data Entry'!J496),NA(),IF(ISNA(VLOOKUP('Contact Data Entry'!J496,'DO NOT USE_School Picklist'!$B$3:$B$6,1,FALSE)),"Please select a value from the drop-down menu","OK")))</f>
        <v>#N/A</v>
      </c>
      <c r="K496" s="41" t="e">
        <f>IF(AND('Contact Data Entry'!J496='DO NOT USE_School Picklist'!$B$4,ISBLANK('Contact Data Entry'!K496)),"Occupation/Job Title is required if Student or Staff? is Yes, staff/faculty or volunteer",IF('DO NOT USE_Contact Formulas'!A496,"OK",NA()))</f>
        <v>#N/A</v>
      </c>
      <c r="L496" s="41" t="e">
        <f ca="1">IF('Contact Data Entry'!L496&gt;'DO NOT USE_School Picklist'!$C$3,"Date last on school campus/facility cannot be a future date",IF('DO NOT USE_Contact Formulas'!A496,IF(ISBLANK('Contact Data Entry'!L496),"Date last on school campus/facility is required","OK"),NA()))</f>
        <v>#N/A</v>
      </c>
      <c r="M496" s="42" t="e">
        <f ca="1">IF('Contact Data Entry'!M496&gt;'DO NOT USE_School Picklist'!$C$3,"Last Exposure Date cannot be a future date",IF('DO NOT USE_Contact Formulas'!A496,IF(ISBLANK('Contact Data Entry'!M496),"Last Exposure Date is required","OK"),NA()))</f>
        <v>#N/A</v>
      </c>
      <c r="N496" s="42" t="e">
        <f>IF(AND('DO NOT USE_Contact Formulas'!A496,ISBLANK('Contact Data Entry'!N496)),"Specific Place in the Location is required",IF(ISBLANK('Contact Data Entry'!N496),NA(),"OK"))</f>
        <v>#N/A</v>
      </c>
      <c r="O496" s="41" t="e">
        <f>IF(AND(NOT(ISBLANK('Contact Data Entry'!O496)),ISNA(VLOOKUP('Contact Data Entry'!O496,'DO NOT USE_School Picklist'!$L$3:$L$81,1,FALSE))),"Please select a value from the drop-down menu",IF('DO NOT USE_Contact Formulas'!A496,"OK",NA()))</f>
        <v>#N/A</v>
      </c>
      <c r="P496" s="41" t="e">
        <f>IF(AND(NOT(ISBLANK('Contact Data Entry'!P496)),NOT(ISNUMBER(MATCH("*@*.?*",'Contact Data Entry'!P496,0)))),"Email must be in a valid format",IF('DO NOT USE_Contact Formulas'!A496,"OK",NA()))</f>
        <v>#N/A</v>
      </c>
      <c r="Q496" s="41" t="e">
        <f>IF(LEN('Contact Data Entry'!Q496)&gt;50,"Parent/Guardian Name must be less than 50 characters",IF('DO NOT USE_Contact Formulas'!A496,"OK",NA()))</f>
        <v>#N/A</v>
      </c>
      <c r="R496" s="41" t="e">
        <f>IF(NOT(ISBLANK('Contact Data Entry'!R496)),IF(AND(ISNUMBER('Contact Data Entry'!R496),LEFT('Contact Data Entry'!R496,1)&lt;&gt;"1",LEN('Contact Data Entry'!R496)=10),"OK","Phone number must be valid format"),IF('DO NOT USE_Contact Formulas'!A496,"OK",NA()))</f>
        <v>#N/A</v>
      </c>
      <c r="S496" s="41" t="e">
        <f>IF(AND(NOT(ISBLANK('Contact Data Entry'!S496)),ISNA(VLOOKUP('Contact Data Entry'!S496,'DO NOT USE_School Picklist'!$N$3:$N$63,1,FALSE))),"Please select a value from the drop-down menu",IF('DO NOT USE_Contact Formulas'!A496,"OK",NA()))</f>
        <v>#N/A</v>
      </c>
      <c r="T496" s="41" t="e">
        <f>IF(AND(NOT(ISBLANK('Contact Data Entry'!T496)),ISNA(VLOOKUP('Contact Data Entry'!T496,'DO NOT USE_School Picklist'!$E$3:$E$10,1,FALSE))),"Please select a value from the drop-down menu",IF('DO NOT USE_Contact Formulas'!A496,"OK",NA()))</f>
        <v>#N/A</v>
      </c>
      <c r="U496" s="41" t="e">
        <f>IF(AND(NOT(ISBLANK('Contact Data Entry'!U496)),ISNA(VLOOKUP('Contact Data Entry'!U496,'DO NOT USE_School Picklist'!$F$3:$F$16,1,FALSE))),"Please select a value from the drop-down menu",IF('DO NOT USE_Contact Formulas'!A496,"OK",NA()))</f>
        <v>#N/A</v>
      </c>
      <c r="V496" s="41" t="e">
        <f>IF(LEN('Contact Data Entry'!V496)&gt;100,"Classroom(s) must be less than 100 characters",IF('DO NOT USE_Contact Formulas'!A496,"OK",NA()))</f>
        <v>#N/A</v>
      </c>
      <c r="W496" s="41" t="e">
        <f>IF(AND(NOT(ISBLANK('Contact Data Entry'!W496)),ISNA(VLOOKUP('Contact Data Entry'!W496,'DO NOT USE_School Picklist'!$K$3:$K$6,1,FALSE))),"Please select a value from the drop-down menu",IF('DO NOT USE_Contact Formulas'!A496,"OK",NA()))</f>
        <v>#N/A</v>
      </c>
      <c r="X496" s="41" t="e">
        <f>IF(AND(NOT(ISBLANK('Contact Data Entry'!X496)),ISNA(VLOOKUP('Contact Data Entry'!X496,'DO NOT USE_School Picklist'!$D$3:$D$5,1,FALSE))),"Please select a value from the drop-down menu",IF('DO NOT USE_Contact Formulas'!A496,"OK",NA()))</f>
        <v>#N/A</v>
      </c>
      <c r="Y496" s="41"/>
      <c r="Z496" s="41" t="e">
        <f>IF(AND(NOT(ISBLANK('Contact Data Entry'!Z496)),ISNA(VLOOKUP('Contact Data Entry'!Z496,'DO NOT USE_School Picklist'!$G$3:$G$5,1,FALSE))),"Please select a value from the drop-down menu",IF('DO NOT USE_Contact Formulas'!A496,"OK",NA()))</f>
        <v>#N/A</v>
      </c>
      <c r="AA496" s="41"/>
      <c r="AB496" s="41" t="e">
        <f>IF(AND(NOT(ISBLANK('Contact Data Entry'!AB496)),ISNA(VLOOKUP('Contact Data Entry'!AB496,'DO NOT USE_School Picklist'!$H$3:$H$4,1,FALSE))),"Please select a value from the drop-down menu",IF('DO NOT USE_Contact Formulas'!A496,"OK",NA()))</f>
        <v>#N/A</v>
      </c>
      <c r="AC496" s="41" t="e">
        <f ca="1">IF('Contact Data Entry'!AC496&gt;'DO NOT USE_School Picklist'!$C$3,"Test Date cannot be a future date",IF('DO NOT USE_Contact Formulas'!A496,"OK",NA()))</f>
        <v>#N/A</v>
      </c>
      <c r="AD496" s="41" t="e">
        <f>IF(AND(NOT(ISBLANK('Contact Data Entry'!AD496)),ISNA(VLOOKUP('Contact Data Entry'!AD496,'DO NOT USE_School Picklist'!$Q$3:$Q$8,1,FALSE))),"Please select a value from the drop-down menu",IF('DO NOT USE_Contact Formulas'!A496,"OK",NA()))</f>
        <v>#N/A</v>
      </c>
    </row>
    <row r="497" spans="1:30" x14ac:dyDescent="0.25">
      <c r="A497" s="40" t="e">
        <f>IF('DO NOT USE_Contact Formulas'!A497,IF('DO NOT USE_Contact Formulas'!B497,"Not all required fields are completed","OK"),NA())</f>
        <v>#N/A</v>
      </c>
      <c r="B497" s="41" t="e">
        <f>IF(AND('DO NOT USE_Contact Formulas'!A497,ISBLANK('Contact Data Entry'!B497)),"First Name is required",IF(NOT(ISBLANK('Contact Data Entry'!B497)),"OK",NA()))</f>
        <v>#N/A</v>
      </c>
      <c r="C497" s="41" t="e">
        <f>IF(AND('DO NOT USE_Contact Formulas'!A497,ISBLANK('Contact Data Entry'!C497)),"Last Name is required",IF(NOT(ISBLANK('Contact Data Entry'!C497)),"OK",NA()))</f>
        <v>#N/A</v>
      </c>
      <c r="D497" s="41" t="e">
        <f>IF(AND('DO NOT USE_Contact Formulas'!A497,ISBLANK('Contact Data Entry'!D497)),"Birthdate is required",IF(NOT(ISBLANK('Contact Data Entry'!D497)),"OK",NA()))</f>
        <v>#N/A</v>
      </c>
      <c r="E497" s="41" t="e">
        <f>IF(AND('DO NOT USE_Contact Formulas'!A497,ISBLANK('Contact Data Entry'!E497)),"Mobile Phone is required",IF(NOT(ISBLANK('Contact Data Entry'!E497)),IF(AND(ISNUMBER(VALUE('Contact Data Entry'!E497)),LEFT('Contact Data Entry'!E497,1)&lt;&gt;"1",LEN('Contact Data Entry'!E497)=10),"OK","Phone number must be valid format"),NA()))</f>
        <v>#N/A</v>
      </c>
      <c r="F497" s="41" t="e">
        <f>IF(LEN('Contact Data Entry'!F497)&gt;255,"Home Street Address must be less than 255 characters",IF('DO NOT USE_Contact Formulas'!A497,"OK",NA()))</f>
        <v>#N/A</v>
      </c>
      <c r="G497" s="41" t="e">
        <f>IF(LEN('Contact Data Entry'!G497)&gt;40,"City must be less than 40 characters",IF('DO NOT USE_Contact Formulas'!A497,"OK",NA()))</f>
        <v>#N/A</v>
      </c>
      <c r="H497" s="41" t="e">
        <f>IF(AND(NOT(ISBLANK('Contact Data Entry'!H497)),ISNA(VLOOKUP('Contact Data Entry'!H497,'DO NOT USE_School Picklist'!$P$3:$P$52,1,FALSE))),"Please select a value from the drop-down menu",IF('DO NOT USE_Contact Formulas'!A497,"OK",NA()))</f>
        <v>#N/A</v>
      </c>
      <c r="I497" s="41" t="e">
        <f>IF(AND('DO NOT USE_Contact Formulas'!A497,ISBLANK('Contact Data Entry'!I497)),"Zip is required",IF(ISBLANK('Contact Data Entry'!I497),NA(),"OK"))</f>
        <v>#N/A</v>
      </c>
      <c r="J497" s="41" t="e">
        <f>IF(AND('DO NOT USE_Contact Formulas'!A497,ISBLANK('Contact Data Entry'!J497)),"Student or Staff? is required",IF(ISBLANK('Contact Data Entry'!J497),NA(),IF(ISNA(VLOOKUP('Contact Data Entry'!J497,'DO NOT USE_School Picklist'!$B$3:$B$6,1,FALSE)),"Please select a value from the drop-down menu","OK")))</f>
        <v>#N/A</v>
      </c>
      <c r="K497" s="41" t="e">
        <f>IF(AND('Contact Data Entry'!J497='DO NOT USE_School Picklist'!$B$4,ISBLANK('Contact Data Entry'!K497)),"Occupation/Job Title is required if Student or Staff? is Yes, staff/faculty or volunteer",IF('DO NOT USE_Contact Formulas'!A497,"OK",NA()))</f>
        <v>#N/A</v>
      </c>
      <c r="L497" s="41" t="e">
        <f ca="1">IF('Contact Data Entry'!L497&gt;'DO NOT USE_School Picklist'!$C$3,"Date last on school campus/facility cannot be a future date",IF('DO NOT USE_Contact Formulas'!A497,IF(ISBLANK('Contact Data Entry'!L497),"Date last on school campus/facility is required","OK"),NA()))</f>
        <v>#N/A</v>
      </c>
      <c r="M497" s="42" t="e">
        <f ca="1">IF('Contact Data Entry'!M497&gt;'DO NOT USE_School Picklist'!$C$3,"Last Exposure Date cannot be a future date",IF('DO NOT USE_Contact Formulas'!A497,IF(ISBLANK('Contact Data Entry'!M497),"Last Exposure Date is required","OK"),NA()))</f>
        <v>#N/A</v>
      </c>
      <c r="N497" s="42" t="e">
        <f>IF(AND('DO NOT USE_Contact Formulas'!A497,ISBLANK('Contact Data Entry'!N497)),"Specific Place in the Location is required",IF(ISBLANK('Contact Data Entry'!N497),NA(),"OK"))</f>
        <v>#N/A</v>
      </c>
      <c r="O497" s="41" t="e">
        <f>IF(AND(NOT(ISBLANK('Contact Data Entry'!O497)),ISNA(VLOOKUP('Contact Data Entry'!O497,'DO NOT USE_School Picklist'!$L$3:$L$81,1,FALSE))),"Please select a value from the drop-down menu",IF('DO NOT USE_Contact Formulas'!A497,"OK",NA()))</f>
        <v>#N/A</v>
      </c>
      <c r="P497" s="41" t="e">
        <f>IF(AND(NOT(ISBLANK('Contact Data Entry'!P497)),NOT(ISNUMBER(MATCH("*@*.?*",'Contact Data Entry'!P497,0)))),"Email must be in a valid format",IF('DO NOT USE_Contact Formulas'!A497,"OK",NA()))</f>
        <v>#N/A</v>
      </c>
      <c r="Q497" s="41" t="e">
        <f>IF(LEN('Contact Data Entry'!Q497)&gt;50,"Parent/Guardian Name must be less than 50 characters",IF('DO NOT USE_Contact Formulas'!A497,"OK",NA()))</f>
        <v>#N/A</v>
      </c>
      <c r="R497" s="41" t="e">
        <f>IF(NOT(ISBLANK('Contact Data Entry'!R497)),IF(AND(ISNUMBER('Contact Data Entry'!R497),LEFT('Contact Data Entry'!R497,1)&lt;&gt;"1",LEN('Contact Data Entry'!R497)=10),"OK","Phone number must be valid format"),IF('DO NOT USE_Contact Formulas'!A497,"OK",NA()))</f>
        <v>#N/A</v>
      </c>
      <c r="S497" s="41" t="e">
        <f>IF(AND(NOT(ISBLANK('Contact Data Entry'!S497)),ISNA(VLOOKUP('Contact Data Entry'!S497,'DO NOT USE_School Picklist'!$N$3:$N$63,1,FALSE))),"Please select a value from the drop-down menu",IF('DO NOT USE_Contact Formulas'!A497,"OK",NA()))</f>
        <v>#N/A</v>
      </c>
      <c r="T497" s="41" t="e">
        <f>IF(AND(NOT(ISBLANK('Contact Data Entry'!T497)),ISNA(VLOOKUP('Contact Data Entry'!T497,'DO NOT USE_School Picklist'!$E$3:$E$10,1,FALSE))),"Please select a value from the drop-down menu",IF('DO NOT USE_Contact Formulas'!A497,"OK",NA()))</f>
        <v>#N/A</v>
      </c>
      <c r="U497" s="41" t="e">
        <f>IF(AND(NOT(ISBLANK('Contact Data Entry'!U497)),ISNA(VLOOKUP('Contact Data Entry'!U497,'DO NOT USE_School Picklist'!$F$3:$F$16,1,FALSE))),"Please select a value from the drop-down menu",IF('DO NOT USE_Contact Formulas'!A497,"OK",NA()))</f>
        <v>#N/A</v>
      </c>
      <c r="V497" s="41" t="e">
        <f>IF(LEN('Contact Data Entry'!V497)&gt;100,"Classroom(s) must be less than 100 characters",IF('DO NOT USE_Contact Formulas'!A497,"OK",NA()))</f>
        <v>#N/A</v>
      </c>
      <c r="W497" s="41" t="e">
        <f>IF(AND(NOT(ISBLANK('Contact Data Entry'!W497)),ISNA(VLOOKUP('Contact Data Entry'!W497,'DO NOT USE_School Picklist'!$K$3:$K$6,1,FALSE))),"Please select a value from the drop-down menu",IF('DO NOT USE_Contact Formulas'!A497,"OK",NA()))</f>
        <v>#N/A</v>
      </c>
      <c r="X497" s="41" t="e">
        <f>IF(AND(NOT(ISBLANK('Contact Data Entry'!X497)),ISNA(VLOOKUP('Contact Data Entry'!X497,'DO NOT USE_School Picklist'!$D$3:$D$5,1,FALSE))),"Please select a value from the drop-down menu",IF('DO NOT USE_Contact Formulas'!A497,"OK",NA()))</f>
        <v>#N/A</v>
      </c>
      <c r="Y497" s="41"/>
      <c r="Z497" s="41" t="e">
        <f>IF(AND(NOT(ISBLANK('Contact Data Entry'!Z497)),ISNA(VLOOKUP('Contact Data Entry'!Z497,'DO NOT USE_School Picklist'!$G$3:$G$5,1,FALSE))),"Please select a value from the drop-down menu",IF('DO NOT USE_Contact Formulas'!A497,"OK",NA()))</f>
        <v>#N/A</v>
      </c>
      <c r="AA497" s="41"/>
      <c r="AB497" s="41" t="e">
        <f>IF(AND(NOT(ISBLANK('Contact Data Entry'!AB497)),ISNA(VLOOKUP('Contact Data Entry'!AB497,'DO NOT USE_School Picklist'!$H$3:$H$4,1,FALSE))),"Please select a value from the drop-down menu",IF('DO NOT USE_Contact Formulas'!A497,"OK",NA()))</f>
        <v>#N/A</v>
      </c>
      <c r="AC497" s="41" t="e">
        <f ca="1">IF('Contact Data Entry'!AC497&gt;'DO NOT USE_School Picklist'!$C$3,"Test Date cannot be a future date",IF('DO NOT USE_Contact Formulas'!A497,"OK",NA()))</f>
        <v>#N/A</v>
      </c>
      <c r="AD497" s="41" t="e">
        <f>IF(AND(NOT(ISBLANK('Contact Data Entry'!AD497)),ISNA(VLOOKUP('Contact Data Entry'!AD497,'DO NOT USE_School Picklist'!$Q$3:$Q$8,1,FALSE))),"Please select a value from the drop-down menu",IF('DO NOT USE_Contact Formulas'!A497,"OK",NA()))</f>
        <v>#N/A</v>
      </c>
    </row>
    <row r="498" spans="1:30" x14ac:dyDescent="0.25">
      <c r="A498" s="40" t="e">
        <f>IF('DO NOT USE_Contact Formulas'!A498,IF('DO NOT USE_Contact Formulas'!B498,"Not all required fields are completed","OK"),NA())</f>
        <v>#N/A</v>
      </c>
      <c r="B498" s="41" t="e">
        <f>IF(AND('DO NOT USE_Contact Formulas'!A498,ISBLANK('Contact Data Entry'!B498)),"First Name is required",IF(NOT(ISBLANK('Contact Data Entry'!B498)),"OK",NA()))</f>
        <v>#N/A</v>
      </c>
      <c r="C498" s="41" t="e">
        <f>IF(AND('DO NOT USE_Contact Formulas'!A498,ISBLANK('Contact Data Entry'!C498)),"Last Name is required",IF(NOT(ISBLANK('Contact Data Entry'!C498)),"OK",NA()))</f>
        <v>#N/A</v>
      </c>
      <c r="D498" s="41" t="e">
        <f>IF(AND('DO NOT USE_Contact Formulas'!A498,ISBLANK('Contact Data Entry'!D498)),"Birthdate is required",IF(NOT(ISBLANK('Contact Data Entry'!D498)),"OK",NA()))</f>
        <v>#N/A</v>
      </c>
      <c r="E498" s="41" t="e">
        <f>IF(AND('DO NOT USE_Contact Formulas'!A498,ISBLANK('Contact Data Entry'!E498)),"Mobile Phone is required",IF(NOT(ISBLANK('Contact Data Entry'!E498)),IF(AND(ISNUMBER(VALUE('Contact Data Entry'!E498)),LEFT('Contact Data Entry'!E498,1)&lt;&gt;"1",LEN('Contact Data Entry'!E498)=10),"OK","Phone number must be valid format"),NA()))</f>
        <v>#N/A</v>
      </c>
      <c r="F498" s="41" t="e">
        <f>IF(LEN('Contact Data Entry'!F498)&gt;255,"Home Street Address must be less than 255 characters",IF('DO NOT USE_Contact Formulas'!A498,"OK",NA()))</f>
        <v>#N/A</v>
      </c>
      <c r="G498" s="41" t="e">
        <f>IF(LEN('Contact Data Entry'!G498)&gt;40,"City must be less than 40 characters",IF('DO NOT USE_Contact Formulas'!A498,"OK",NA()))</f>
        <v>#N/A</v>
      </c>
      <c r="H498" s="41" t="e">
        <f>IF(AND(NOT(ISBLANK('Contact Data Entry'!H498)),ISNA(VLOOKUP('Contact Data Entry'!H498,'DO NOT USE_School Picklist'!$P$3:$P$52,1,FALSE))),"Please select a value from the drop-down menu",IF('DO NOT USE_Contact Formulas'!A498,"OK",NA()))</f>
        <v>#N/A</v>
      </c>
      <c r="I498" s="41" t="e">
        <f>IF(AND('DO NOT USE_Contact Formulas'!A498,ISBLANK('Contact Data Entry'!I498)),"Zip is required",IF(ISBLANK('Contact Data Entry'!I498),NA(),"OK"))</f>
        <v>#N/A</v>
      </c>
      <c r="J498" s="41" t="e">
        <f>IF(AND('DO NOT USE_Contact Formulas'!A498,ISBLANK('Contact Data Entry'!J498)),"Student or Staff? is required",IF(ISBLANK('Contact Data Entry'!J498),NA(),IF(ISNA(VLOOKUP('Contact Data Entry'!J498,'DO NOT USE_School Picklist'!$B$3:$B$6,1,FALSE)),"Please select a value from the drop-down menu","OK")))</f>
        <v>#N/A</v>
      </c>
      <c r="K498" s="41" t="e">
        <f>IF(AND('Contact Data Entry'!J498='DO NOT USE_School Picklist'!$B$4,ISBLANK('Contact Data Entry'!K498)),"Occupation/Job Title is required if Student or Staff? is Yes, staff/faculty or volunteer",IF('DO NOT USE_Contact Formulas'!A498,"OK",NA()))</f>
        <v>#N/A</v>
      </c>
      <c r="L498" s="41" t="e">
        <f ca="1">IF('Contact Data Entry'!L498&gt;'DO NOT USE_School Picklist'!$C$3,"Date last on school campus/facility cannot be a future date",IF('DO NOT USE_Contact Formulas'!A498,IF(ISBLANK('Contact Data Entry'!L498),"Date last on school campus/facility is required","OK"),NA()))</f>
        <v>#N/A</v>
      </c>
      <c r="M498" s="42" t="e">
        <f ca="1">IF('Contact Data Entry'!M498&gt;'DO NOT USE_School Picklist'!$C$3,"Last Exposure Date cannot be a future date",IF('DO NOT USE_Contact Formulas'!A498,IF(ISBLANK('Contact Data Entry'!M498),"Last Exposure Date is required","OK"),NA()))</f>
        <v>#N/A</v>
      </c>
      <c r="N498" s="42" t="e">
        <f>IF(AND('DO NOT USE_Contact Formulas'!A498,ISBLANK('Contact Data Entry'!N498)),"Specific Place in the Location is required",IF(ISBLANK('Contact Data Entry'!N498),NA(),"OK"))</f>
        <v>#N/A</v>
      </c>
      <c r="O498" s="41" t="e">
        <f>IF(AND(NOT(ISBLANK('Contact Data Entry'!O498)),ISNA(VLOOKUP('Contact Data Entry'!O498,'DO NOT USE_School Picklist'!$L$3:$L$81,1,FALSE))),"Please select a value from the drop-down menu",IF('DO NOT USE_Contact Formulas'!A498,"OK",NA()))</f>
        <v>#N/A</v>
      </c>
      <c r="P498" s="41" t="e">
        <f>IF(AND(NOT(ISBLANK('Contact Data Entry'!P498)),NOT(ISNUMBER(MATCH("*@*.?*",'Contact Data Entry'!P498,0)))),"Email must be in a valid format",IF('DO NOT USE_Contact Formulas'!A498,"OK",NA()))</f>
        <v>#N/A</v>
      </c>
      <c r="Q498" s="41" t="e">
        <f>IF(LEN('Contact Data Entry'!Q498)&gt;50,"Parent/Guardian Name must be less than 50 characters",IF('DO NOT USE_Contact Formulas'!A498,"OK",NA()))</f>
        <v>#N/A</v>
      </c>
      <c r="R498" s="41" t="e">
        <f>IF(NOT(ISBLANK('Contact Data Entry'!R498)),IF(AND(ISNUMBER('Contact Data Entry'!R498),LEFT('Contact Data Entry'!R498,1)&lt;&gt;"1",LEN('Contact Data Entry'!R498)=10),"OK","Phone number must be valid format"),IF('DO NOT USE_Contact Formulas'!A498,"OK",NA()))</f>
        <v>#N/A</v>
      </c>
      <c r="S498" s="41" t="e">
        <f>IF(AND(NOT(ISBLANK('Contact Data Entry'!S498)),ISNA(VLOOKUP('Contact Data Entry'!S498,'DO NOT USE_School Picklist'!$N$3:$N$63,1,FALSE))),"Please select a value from the drop-down menu",IF('DO NOT USE_Contact Formulas'!A498,"OK",NA()))</f>
        <v>#N/A</v>
      </c>
      <c r="T498" s="41" t="e">
        <f>IF(AND(NOT(ISBLANK('Contact Data Entry'!T498)),ISNA(VLOOKUP('Contact Data Entry'!T498,'DO NOT USE_School Picklist'!$E$3:$E$10,1,FALSE))),"Please select a value from the drop-down menu",IF('DO NOT USE_Contact Formulas'!A498,"OK",NA()))</f>
        <v>#N/A</v>
      </c>
      <c r="U498" s="41" t="e">
        <f>IF(AND(NOT(ISBLANK('Contact Data Entry'!U498)),ISNA(VLOOKUP('Contact Data Entry'!U498,'DO NOT USE_School Picklist'!$F$3:$F$16,1,FALSE))),"Please select a value from the drop-down menu",IF('DO NOT USE_Contact Formulas'!A498,"OK",NA()))</f>
        <v>#N/A</v>
      </c>
      <c r="V498" s="41" t="e">
        <f>IF(LEN('Contact Data Entry'!V498)&gt;100,"Classroom(s) must be less than 100 characters",IF('DO NOT USE_Contact Formulas'!A498,"OK",NA()))</f>
        <v>#N/A</v>
      </c>
      <c r="W498" s="41" t="e">
        <f>IF(AND(NOT(ISBLANK('Contact Data Entry'!W498)),ISNA(VLOOKUP('Contact Data Entry'!W498,'DO NOT USE_School Picklist'!$K$3:$K$6,1,FALSE))),"Please select a value from the drop-down menu",IF('DO NOT USE_Contact Formulas'!A498,"OK",NA()))</f>
        <v>#N/A</v>
      </c>
      <c r="X498" s="41" t="e">
        <f>IF(AND(NOT(ISBLANK('Contact Data Entry'!X498)),ISNA(VLOOKUP('Contact Data Entry'!X498,'DO NOT USE_School Picklist'!$D$3:$D$5,1,FALSE))),"Please select a value from the drop-down menu",IF('DO NOT USE_Contact Formulas'!A498,"OK",NA()))</f>
        <v>#N/A</v>
      </c>
      <c r="Y498" s="41"/>
      <c r="Z498" s="41" t="e">
        <f>IF(AND(NOT(ISBLANK('Contact Data Entry'!Z498)),ISNA(VLOOKUP('Contact Data Entry'!Z498,'DO NOT USE_School Picklist'!$G$3:$G$5,1,FALSE))),"Please select a value from the drop-down menu",IF('DO NOT USE_Contact Formulas'!A498,"OK",NA()))</f>
        <v>#N/A</v>
      </c>
      <c r="AA498" s="41"/>
      <c r="AB498" s="41" t="e">
        <f>IF(AND(NOT(ISBLANK('Contact Data Entry'!AB498)),ISNA(VLOOKUP('Contact Data Entry'!AB498,'DO NOT USE_School Picklist'!$H$3:$H$4,1,FALSE))),"Please select a value from the drop-down menu",IF('DO NOT USE_Contact Formulas'!A498,"OK",NA()))</f>
        <v>#N/A</v>
      </c>
      <c r="AC498" s="41" t="e">
        <f ca="1">IF('Contact Data Entry'!AC498&gt;'DO NOT USE_School Picklist'!$C$3,"Test Date cannot be a future date",IF('DO NOT USE_Contact Formulas'!A498,"OK",NA()))</f>
        <v>#N/A</v>
      </c>
      <c r="AD498" s="41" t="e">
        <f>IF(AND(NOT(ISBLANK('Contact Data Entry'!AD498)),ISNA(VLOOKUP('Contact Data Entry'!AD498,'DO NOT USE_School Picklist'!$Q$3:$Q$8,1,FALSE))),"Please select a value from the drop-down menu",IF('DO NOT USE_Contact Formulas'!A498,"OK",NA()))</f>
        <v>#N/A</v>
      </c>
    </row>
    <row r="499" spans="1:30" x14ac:dyDescent="0.25">
      <c r="A499" s="40" t="e">
        <f>IF('DO NOT USE_Contact Formulas'!A499,IF('DO NOT USE_Contact Formulas'!B499,"Not all required fields are completed","OK"),NA())</f>
        <v>#N/A</v>
      </c>
      <c r="B499" s="41" t="e">
        <f>IF(AND('DO NOT USE_Contact Formulas'!A499,ISBLANK('Contact Data Entry'!B499)),"First Name is required",IF(NOT(ISBLANK('Contact Data Entry'!B499)),"OK",NA()))</f>
        <v>#N/A</v>
      </c>
      <c r="C499" s="41" t="e">
        <f>IF(AND('DO NOT USE_Contact Formulas'!A499,ISBLANK('Contact Data Entry'!C499)),"Last Name is required",IF(NOT(ISBLANK('Contact Data Entry'!C499)),"OK",NA()))</f>
        <v>#N/A</v>
      </c>
      <c r="D499" s="41" t="e">
        <f>IF(AND('DO NOT USE_Contact Formulas'!A499,ISBLANK('Contact Data Entry'!D499)),"Birthdate is required",IF(NOT(ISBLANK('Contact Data Entry'!D499)),"OK",NA()))</f>
        <v>#N/A</v>
      </c>
      <c r="E499" s="41" t="e">
        <f>IF(AND('DO NOT USE_Contact Formulas'!A499,ISBLANK('Contact Data Entry'!E499)),"Mobile Phone is required",IF(NOT(ISBLANK('Contact Data Entry'!E499)),IF(AND(ISNUMBER(VALUE('Contact Data Entry'!E499)),LEFT('Contact Data Entry'!E499,1)&lt;&gt;"1",LEN('Contact Data Entry'!E499)=10),"OK","Phone number must be valid format"),NA()))</f>
        <v>#N/A</v>
      </c>
      <c r="F499" s="41" t="e">
        <f>IF(LEN('Contact Data Entry'!F499)&gt;255,"Home Street Address must be less than 255 characters",IF('DO NOT USE_Contact Formulas'!A499,"OK",NA()))</f>
        <v>#N/A</v>
      </c>
      <c r="G499" s="41" t="e">
        <f>IF(LEN('Contact Data Entry'!G499)&gt;40,"City must be less than 40 characters",IF('DO NOT USE_Contact Formulas'!A499,"OK",NA()))</f>
        <v>#N/A</v>
      </c>
      <c r="H499" s="41" t="e">
        <f>IF(AND(NOT(ISBLANK('Contact Data Entry'!H499)),ISNA(VLOOKUP('Contact Data Entry'!H499,'DO NOT USE_School Picklist'!$P$3:$P$52,1,FALSE))),"Please select a value from the drop-down menu",IF('DO NOT USE_Contact Formulas'!A499,"OK",NA()))</f>
        <v>#N/A</v>
      </c>
      <c r="I499" s="41" t="e">
        <f>IF(AND('DO NOT USE_Contact Formulas'!A499,ISBLANK('Contact Data Entry'!I499)),"Zip is required",IF(ISBLANK('Contact Data Entry'!I499),NA(),"OK"))</f>
        <v>#N/A</v>
      </c>
      <c r="J499" s="41" t="e">
        <f>IF(AND('DO NOT USE_Contact Formulas'!A499,ISBLANK('Contact Data Entry'!J499)),"Student or Staff? is required",IF(ISBLANK('Contact Data Entry'!J499),NA(),IF(ISNA(VLOOKUP('Contact Data Entry'!J499,'DO NOT USE_School Picklist'!$B$3:$B$6,1,FALSE)),"Please select a value from the drop-down menu","OK")))</f>
        <v>#N/A</v>
      </c>
      <c r="K499" s="41" t="e">
        <f>IF(AND('Contact Data Entry'!J499='DO NOT USE_School Picklist'!$B$4,ISBLANK('Contact Data Entry'!K499)),"Occupation/Job Title is required if Student or Staff? is Yes, staff/faculty or volunteer",IF('DO NOT USE_Contact Formulas'!A499,"OK",NA()))</f>
        <v>#N/A</v>
      </c>
      <c r="L499" s="41" t="e">
        <f ca="1">IF('Contact Data Entry'!L499&gt;'DO NOT USE_School Picklist'!$C$3,"Date last on school campus/facility cannot be a future date",IF('DO NOT USE_Contact Formulas'!A499,IF(ISBLANK('Contact Data Entry'!L499),"Date last on school campus/facility is required","OK"),NA()))</f>
        <v>#N/A</v>
      </c>
      <c r="M499" s="42" t="e">
        <f ca="1">IF('Contact Data Entry'!M499&gt;'DO NOT USE_School Picklist'!$C$3,"Last Exposure Date cannot be a future date",IF('DO NOT USE_Contact Formulas'!A499,IF(ISBLANK('Contact Data Entry'!M499),"Last Exposure Date is required","OK"),NA()))</f>
        <v>#N/A</v>
      </c>
      <c r="N499" s="42" t="e">
        <f>IF(AND('DO NOT USE_Contact Formulas'!A499,ISBLANK('Contact Data Entry'!N499)),"Specific Place in the Location is required",IF(ISBLANK('Contact Data Entry'!N499),NA(),"OK"))</f>
        <v>#N/A</v>
      </c>
      <c r="O499" s="41" t="e">
        <f>IF(AND(NOT(ISBLANK('Contact Data Entry'!O499)),ISNA(VLOOKUP('Contact Data Entry'!O499,'DO NOT USE_School Picklist'!$L$3:$L$81,1,FALSE))),"Please select a value from the drop-down menu",IF('DO NOT USE_Contact Formulas'!A499,"OK",NA()))</f>
        <v>#N/A</v>
      </c>
      <c r="P499" s="41" t="e">
        <f>IF(AND(NOT(ISBLANK('Contact Data Entry'!P499)),NOT(ISNUMBER(MATCH("*@*.?*",'Contact Data Entry'!P499,0)))),"Email must be in a valid format",IF('DO NOT USE_Contact Formulas'!A499,"OK",NA()))</f>
        <v>#N/A</v>
      </c>
      <c r="Q499" s="41" t="e">
        <f>IF(LEN('Contact Data Entry'!Q499)&gt;50,"Parent/Guardian Name must be less than 50 characters",IF('DO NOT USE_Contact Formulas'!A499,"OK",NA()))</f>
        <v>#N/A</v>
      </c>
      <c r="R499" s="41" t="e">
        <f>IF(NOT(ISBLANK('Contact Data Entry'!R499)),IF(AND(ISNUMBER('Contact Data Entry'!R499),LEFT('Contact Data Entry'!R499,1)&lt;&gt;"1",LEN('Contact Data Entry'!R499)=10),"OK","Phone number must be valid format"),IF('DO NOT USE_Contact Formulas'!A499,"OK",NA()))</f>
        <v>#N/A</v>
      </c>
      <c r="S499" s="41" t="e">
        <f>IF(AND(NOT(ISBLANK('Contact Data Entry'!S499)),ISNA(VLOOKUP('Contact Data Entry'!S499,'DO NOT USE_School Picklist'!$N$3:$N$63,1,FALSE))),"Please select a value from the drop-down menu",IF('DO NOT USE_Contact Formulas'!A499,"OK",NA()))</f>
        <v>#N/A</v>
      </c>
      <c r="T499" s="41" t="e">
        <f>IF(AND(NOT(ISBLANK('Contact Data Entry'!T499)),ISNA(VLOOKUP('Contact Data Entry'!T499,'DO NOT USE_School Picklist'!$E$3:$E$10,1,FALSE))),"Please select a value from the drop-down menu",IF('DO NOT USE_Contact Formulas'!A499,"OK",NA()))</f>
        <v>#N/A</v>
      </c>
      <c r="U499" s="41" t="e">
        <f>IF(AND(NOT(ISBLANK('Contact Data Entry'!U499)),ISNA(VLOOKUP('Contact Data Entry'!U499,'DO NOT USE_School Picklist'!$F$3:$F$16,1,FALSE))),"Please select a value from the drop-down menu",IF('DO NOT USE_Contact Formulas'!A499,"OK",NA()))</f>
        <v>#N/A</v>
      </c>
      <c r="V499" s="41" t="e">
        <f>IF(LEN('Contact Data Entry'!V499)&gt;100,"Classroom(s) must be less than 100 characters",IF('DO NOT USE_Contact Formulas'!A499,"OK",NA()))</f>
        <v>#N/A</v>
      </c>
      <c r="W499" s="41" t="e">
        <f>IF(AND(NOT(ISBLANK('Contact Data Entry'!W499)),ISNA(VLOOKUP('Contact Data Entry'!W499,'DO NOT USE_School Picklist'!$K$3:$K$6,1,FALSE))),"Please select a value from the drop-down menu",IF('DO NOT USE_Contact Formulas'!A499,"OK",NA()))</f>
        <v>#N/A</v>
      </c>
      <c r="X499" s="41" t="e">
        <f>IF(AND(NOT(ISBLANK('Contact Data Entry'!X499)),ISNA(VLOOKUP('Contact Data Entry'!X499,'DO NOT USE_School Picklist'!$D$3:$D$5,1,FALSE))),"Please select a value from the drop-down menu",IF('DO NOT USE_Contact Formulas'!A499,"OK",NA()))</f>
        <v>#N/A</v>
      </c>
      <c r="Y499" s="41"/>
      <c r="Z499" s="41" t="e">
        <f>IF(AND(NOT(ISBLANK('Contact Data Entry'!Z499)),ISNA(VLOOKUP('Contact Data Entry'!Z499,'DO NOT USE_School Picklist'!$G$3:$G$5,1,FALSE))),"Please select a value from the drop-down menu",IF('DO NOT USE_Contact Formulas'!A499,"OK",NA()))</f>
        <v>#N/A</v>
      </c>
      <c r="AA499" s="41"/>
      <c r="AB499" s="41" t="e">
        <f>IF(AND(NOT(ISBLANK('Contact Data Entry'!AB499)),ISNA(VLOOKUP('Contact Data Entry'!AB499,'DO NOT USE_School Picklist'!$H$3:$H$4,1,FALSE))),"Please select a value from the drop-down menu",IF('DO NOT USE_Contact Formulas'!A499,"OK",NA()))</f>
        <v>#N/A</v>
      </c>
      <c r="AC499" s="41" t="e">
        <f ca="1">IF('Contact Data Entry'!AC499&gt;'DO NOT USE_School Picklist'!$C$3,"Test Date cannot be a future date",IF('DO NOT USE_Contact Formulas'!A499,"OK",NA()))</f>
        <v>#N/A</v>
      </c>
      <c r="AD499" s="41" t="e">
        <f>IF(AND(NOT(ISBLANK('Contact Data Entry'!AD499)),ISNA(VLOOKUP('Contact Data Entry'!AD499,'DO NOT USE_School Picklist'!$Q$3:$Q$8,1,FALSE))),"Please select a value from the drop-down menu",IF('DO NOT USE_Contact Formulas'!A499,"OK",NA()))</f>
        <v>#N/A</v>
      </c>
    </row>
    <row r="500" spans="1:30" x14ac:dyDescent="0.25">
      <c r="A500" s="40" t="e">
        <f>IF('DO NOT USE_Contact Formulas'!A500,IF('DO NOT USE_Contact Formulas'!B500,"Not all required fields are completed","OK"),NA())</f>
        <v>#N/A</v>
      </c>
      <c r="B500" s="41" t="e">
        <f>IF(AND('DO NOT USE_Contact Formulas'!A500,ISBLANK('Contact Data Entry'!B500)),"First Name is required",IF(NOT(ISBLANK('Contact Data Entry'!B500)),"OK",NA()))</f>
        <v>#N/A</v>
      </c>
      <c r="C500" s="41" t="e">
        <f>IF(AND('DO NOT USE_Contact Formulas'!A500,ISBLANK('Contact Data Entry'!C500)),"Last Name is required",IF(NOT(ISBLANK('Contact Data Entry'!C500)),"OK",NA()))</f>
        <v>#N/A</v>
      </c>
      <c r="D500" s="41" t="e">
        <f>IF(AND('DO NOT USE_Contact Formulas'!A500,ISBLANK('Contact Data Entry'!D500)),"Birthdate is required",IF(NOT(ISBLANK('Contact Data Entry'!D500)),"OK",NA()))</f>
        <v>#N/A</v>
      </c>
      <c r="E500" s="41" t="e">
        <f>IF(AND('DO NOT USE_Contact Formulas'!A500,ISBLANK('Contact Data Entry'!E500)),"Mobile Phone is required",IF(NOT(ISBLANK('Contact Data Entry'!E500)),IF(AND(ISNUMBER(VALUE('Contact Data Entry'!E500)),LEFT('Contact Data Entry'!E500,1)&lt;&gt;"1",LEN('Contact Data Entry'!E500)=10),"OK","Phone number must be valid format"),NA()))</f>
        <v>#N/A</v>
      </c>
      <c r="F500" s="41" t="e">
        <f>IF(LEN('Contact Data Entry'!F500)&gt;255,"Home Street Address must be less than 255 characters",IF('DO NOT USE_Contact Formulas'!A500,"OK",NA()))</f>
        <v>#N/A</v>
      </c>
      <c r="G500" s="41" t="e">
        <f>IF(LEN('Contact Data Entry'!G500)&gt;40,"City must be less than 40 characters",IF('DO NOT USE_Contact Formulas'!A500,"OK",NA()))</f>
        <v>#N/A</v>
      </c>
      <c r="H500" s="41" t="e">
        <f>IF(AND(NOT(ISBLANK('Contact Data Entry'!H500)),ISNA(VLOOKUP('Contact Data Entry'!H500,'DO NOT USE_School Picklist'!$P$3:$P$52,1,FALSE))),"Please select a value from the drop-down menu",IF('DO NOT USE_Contact Formulas'!A500,"OK",NA()))</f>
        <v>#N/A</v>
      </c>
      <c r="I500" s="41" t="e">
        <f>IF(AND('DO NOT USE_Contact Formulas'!A500,ISBLANK('Contact Data Entry'!I500)),"Zip is required",IF(ISBLANK('Contact Data Entry'!I500),NA(),"OK"))</f>
        <v>#N/A</v>
      </c>
      <c r="J500" s="41" t="e">
        <f>IF(AND('DO NOT USE_Contact Formulas'!A500,ISBLANK('Contact Data Entry'!J500)),"Student or Staff? is required",IF(ISBLANK('Contact Data Entry'!J500),NA(),IF(ISNA(VLOOKUP('Contact Data Entry'!J500,'DO NOT USE_School Picklist'!$B$3:$B$6,1,FALSE)),"Please select a value from the drop-down menu","OK")))</f>
        <v>#N/A</v>
      </c>
      <c r="K500" s="41" t="e">
        <f>IF(AND('Contact Data Entry'!J500='DO NOT USE_School Picklist'!$B$4,ISBLANK('Contact Data Entry'!K500)),"Occupation/Job Title is required if Student or Staff? is Yes, staff/faculty or volunteer",IF('DO NOT USE_Contact Formulas'!A500,"OK",NA()))</f>
        <v>#N/A</v>
      </c>
      <c r="L500" s="41" t="e">
        <f ca="1">IF('Contact Data Entry'!L500&gt;'DO NOT USE_School Picklist'!$C$3,"Date last on school campus/facility cannot be a future date",IF('DO NOT USE_Contact Formulas'!A500,IF(ISBLANK('Contact Data Entry'!L500),"Date last on school campus/facility is required","OK"),NA()))</f>
        <v>#N/A</v>
      </c>
      <c r="M500" s="42" t="e">
        <f ca="1">IF('Contact Data Entry'!M500&gt;'DO NOT USE_School Picklist'!$C$3,"Last Exposure Date cannot be a future date",IF('DO NOT USE_Contact Formulas'!A500,IF(ISBLANK('Contact Data Entry'!M500),"Last Exposure Date is required","OK"),NA()))</f>
        <v>#N/A</v>
      </c>
      <c r="N500" s="42" t="e">
        <f>IF(AND('DO NOT USE_Contact Formulas'!A500,ISBLANK('Contact Data Entry'!N500)),"Specific Place in the Location is required",IF(ISBLANK('Contact Data Entry'!N500),NA(),"OK"))</f>
        <v>#N/A</v>
      </c>
      <c r="O500" s="41" t="e">
        <f>IF(AND(NOT(ISBLANK('Contact Data Entry'!O500)),ISNA(VLOOKUP('Contact Data Entry'!O500,'DO NOT USE_School Picklist'!$L$3:$L$81,1,FALSE))),"Please select a value from the drop-down menu",IF('DO NOT USE_Contact Formulas'!A500,"OK",NA()))</f>
        <v>#N/A</v>
      </c>
      <c r="P500" s="41" t="e">
        <f>IF(AND(NOT(ISBLANK('Contact Data Entry'!P500)),NOT(ISNUMBER(MATCH("*@*.?*",'Contact Data Entry'!P500,0)))),"Email must be in a valid format",IF('DO NOT USE_Contact Formulas'!A500,"OK",NA()))</f>
        <v>#N/A</v>
      </c>
      <c r="Q500" s="41" t="e">
        <f>IF(LEN('Contact Data Entry'!Q500)&gt;50,"Parent/Guardian Name must be less than 50 characters",IF('DO NOT USE_Contact Formulas'!A500,"OK",NA()))</f>
        <v>#N/A</v>
      </c>
      <c r="R500" s="41" t="e">
        <f>IF(NOT(ISBLANK('Contact Data Entry'!R500)),IF(AND(ISNUMBER('Contact Data Entry'!R500),LEFT('Contact Data Entry'!R500,1)&lt;&gt;"1",LEN('Contact Data Entry'!R500)=10),"OK","Phone number must be valid format"),IF('DO NOT USE_Contact Formulas'!A500,"OK",NA()))</f>
        <v>#N/A</v>
      </c>
      <c r="S500" s="41" t="e">
        <f>IF(AND(NOT(ISBLANK('Contact Data Entry'!S500)),ISNA(VLOOKUP('Contact Data Entry'!S500,'DO NOT USE_School Picklist'!$N$3:$N$63,1,FALSE))),"Please select a value from the drop-down menu",IF('DO NOT USE_Contact Formulas'!A500,"OK",NA()))</f>
        <v>#N/A</v>
      </c>
      <c r="T500" s="41" t="e">
        <f>IF(AND(NOT(ISBLANK('Contact Data Entry'!T500)),ISNA(VLOOKUP('Contact Data Entry'!T500,'DO NOT USE_School Picklist'!$E$3:$E$10,1,FALSE))),"Please select a value from the drop-down menu",IF('DO NOT USE_Contact Formulas'!A500,"OK",NA()))</f>
        <v>#N/A</v>
      </c>
      <c r="U500" s="41" t="e">
        <f>IF(AND(NOT(ISBLANK('Contact Data Entry'!U500)),ISNA(VLOOKUP('Contact Data Entry'!U500,'DO NOT USE_School Picklist'!$F$3:$F$16,1,FALSE))),"Please select a value from the drop-down menu",IF('DO NOT USE_Contact Formulas'!A500,"OK",NA()))</f>
        <v>#N/A</v>
      </c>
      <c r="V500" s="41" t="e">
        <f>IF(LEN('Contact Data Entry'!V500)&gt;100,"Classroom(s) must be less than 100 characters",IF('DO NOT USE_Contact Formulas'!A500,"OK",NA()))</f>
        <v>#N/A</v>
      </c>
      <c r="W500" s="41" t="e">
        <f>IF(AND(NOT(ISBLANK('Contact Data Entry'!W500)),ISNA(VLOOKUP('Contact Data Entry'!W500,'DO NOT USE_School Picklist'!$K$3:$K$6,1,FALSE))),"Please select a value from the drop-down menu",IF('DO NOT USE_Contact Formulas'!A500,"OK",NA()))</f>
        <v>#N/A</v>
      </c>
      <c r="X500" s="41" t="e">
        <f>IF(AND(NOT(ISBLANK('Contact Data Entry'!X500)),ISNA(VLOOKUP('Contact Data Entry'!X500,'DO NOT USE_School Picklist'!$D$3:$D$5,1,FALSE))),"Please select a value from the drop-down menu",IF('DO NOT USE_Contact Formulas'!A500,"OK",NA()))</f>
        <v>#N/A</v>
      </c>
      <c r="Y500" s="41"/>
      <c r="Z500" s="41" t="e">
        <f>IF(AND(NOT(ISBLANK('Contact Data Entry'!Z500)),ISNA(VLOOKUP('Contact Data Entry'!Z500,'DO NOT USE_School Picklist'!$G$3:$G$5,1,FALSE))),"Please select a value from the drop-down menu",IF('DO NOT USE_Contact Formulas'!A500,"OK",NA()))</f>
        <v>#N/A</v>
      </c>
      <c r="AA500" s="41"/>
      <c r="AB500" s="41" t="e">
        <f>IF(AND(NOT(ISBLANK('Contact Data Entry'!AB500)),ISNA(VLOOKUP('Contact Data Entry'!AB500,'DO NOT USE_School Picklist'!$H$3:$H$4,1,FALSE))),"Please select a value from the drop-down menu",IF('DO NOT USE_Contact Formulas'!A500,"OK",NA()))</f>
        <v>#N/A</v>
      </c>
      <c r="AC500" s="41" t="e">
        <f ca="1">IF('Contact Data Entry'!AC500&gt;'DO NOT USE_School Picklist'!$C$3,"Test Date cannot be a future date",IF('DO NOT USE_Contact Formulas'!A500,"OK",NA()))</f>
        <v>#N/A</v>
      </c>
      <c r="AD500" s="41" t="e">
        <f>IF(AND(NOT(ISBLANK('Contact Data Entry'!AD500)),ISNA(VLOOKUP('Contact Data Entry'!AD500,'DO NOT USE_School Picklist'!$Q$3:$Q$8,1,FALSE))),"Please select a value from the drop-down menu",IF('DO NOT USE_Contact Formulas'!A500,"OK",NA()))</f>
        <v>#N/A</v>
      </c>
    </row>
    <row r="501" spans="1:30" x14ac:dyDescent="0.25">
      <c r="A501" s="40" t="e">
        <f>IF('DO NOT USE_Contact Formulas'!A501,IF('DO NOT USE_Contact Formulas'!B501,"Not all required fields are completed","OK"),NA())</f>
        <v>#N/A</v>
      </c>
      <c r="B501" s="41" t="e">
        <f>IF(AND('DO NOT USE_Contact Formulas'!A501,ISBLANK('Contact Data Entry'!B501)),"First Name is required",IF(NOT(ISBLANK('Contact Data Entry'!B501)),"OK",NA()))</f>
        <v>#N/A</v>
      </c>
      <c r="C501" s="41" t="e">
        <f>IF(AND('DO NOT USE_Contact Formulas'!A501,ISBLANK('Contact Data Entry'!C501)),"Last Name is required",IF(NOT(ISBLANK('Contact Data Entry'!C501)),"OK",NA()))</f>
        <v>#N/A</v>
      </c>
      <c r="D501" s="41" t="e">
        <f>IF(AND('DO NOT USE_Contact Formulas'!A501,ISBLANK('Contact Data Entry'!D501)),"Birthdate is required",IF(NOT(ISBLANK('Contact Data Entry'!D501)),"OK",NA()))</f>
        <v>#N/A</v>
      </c>
      <c r="E501" s="41" t="e">
        <f>IF(AND('DO NOT USE_Contact Formulas'!A501,ISBLANK('Contact Data Entry'!E501)),"Mobile Phone is required",IF(NOT(ISBLANK('Contact Data Entry'!E501)),IF(AND(ISNUMBER(VALUE('Contact Data Entry'!E501)),LEFT('Contact Data Entry'!E501,1)&lt;&gt;"1",LEN('Contact Data Entry'!E501)=10),"OK","Phone number must be valid format"),NA()))</f>
        <v>#N/A</v>
      </c>
      <c r="F501" s="41" t="e">
        <f>IF(LEN('Contact Data Entry'!F501)&gt;255,"Home Street Address must be less than 255 characters",IF('DO NOT USE_Contact Formulas'!A501,"OK",NA()))</f>
        <v>#N/A</v>
      </c>
      <c r="G501" s="41" t="e">
        <f>IF(LEN('Contact Data Entry'!G501)&gt;40,"City must be less than 40 characters",IF('DO NOT USE_Contact Formulas'!A501,"OK",NA()))</f>
        <v>#N/A</v>
      </c>
      <c r="H501" s="41" t="e">
        <f>IF(AND(NOT(ISBLANK('Contact Data Entry'!H501)),ISNA(VLOOKUP('Contact Data Entry'!H501,'DO NOT USE_School Picklist'!$P$3:$P$52,1,FALSE))),"Please select a value from the drop-down menu",IF('DO NOT USE_Contact Formulas'!A501,"OK",NA()))</f>
        <v>#N/A</v>
      </c>
      <c r="I501" s="41" t="e">
        <f>IF(AND('DO NOT USE_Contact Formulas'!A501,ISBLANK('Contact Data Entry'!I501)),"Zip is required",IF(ISBLANK('Contact Data Entry'!I501),NA(),"OK"))</f>
        <v>#N/A</v>
      </c>
      <c r="J501" s="41" t="e">
        <f>IF(AND('DO NOT USE_Contact Formulas'!A501,ISBLANK('Contact Data Entry'!J501)),"Student or Staff? is required",IF(ISBLANK('Contact Data Entry'!J501),NA(),IF(ISNA(VLOOKUP('Contact Data Entry'!J501,'DO NOT USE_School Picklist'!$B$3:$B$6,1,FALSE)),"Please select a value from the drop-down menu","OK")))</f>
        <v>#N/A</v>
      </c>
      <c r="K501" s="41" t="e">
        <f>IF(AND('Contact Data Entry'!J501='DO NOT USE_School Picklist'!$B$4,ISBLANK('Contact Data Entry'!K501)),"Occupation/Job Title is required if Student or Staff? is Yes, staff/faculty or volunteer",IF('DO NOT USE_Contact Formulas'!A501,"OK",NA()))</f>
        <v>#N/A</v>
      </c>
      <c r="L501" s="41" t="e">
        <f ca="1">IF('Contact Data Entry'!L501&gt;'DO NOT USE_School Picklist'!$C$3,"Date last on school campus/facility cannot be a future date",IF('DO NOT USE_Contact Formulas'!A501,IF(ISBLANK('Contact Data Entry'!L501),"Date last on school campus/facility is required","OK"),NA()))</f>
        <v>#N/A</v>
      </c>
      <c r="M501" s="42" t="e">
        <f ca="1">IF('Contact Data Entry'!M501&gt;'DO NOT USE_School Picklist'!$C$3,"Last Exposure Date cannot be a future date",IF('DO NOT USE_Contact Formulas'!A501,IF(ISBLANK('Contact Data Entry'!M501),"Last Exposure Date is required","OK"),NA()))</f>
        <v>#N/A</v>
      </c>
      <c r="N501" s="42" t="e">
        <f>IF(AND('DO NOT USE_Contact Formulas'!A501,ISBLANK('Contact Data Entry'!N501)),"Specific Place in the Location is required",IF(ISBLANK('Contact Data Entry'!N501),NA(),"OK"))</f>
        <v>#N/A</v>
      </c>
      <c r="O501" s="41" t="e">
        <f>IF(AND(NOT(ISBLANK('Contact Data Entry'!O501)),ISNA(VLOOKUP('Contact Data Entry'!O501,'DO NOT USE_School Picklist'!$L$3:$L$81,1,FALSE))),"Please select a value from the drop-down menu",IF('DO NOT USE_Contact Formulas'!A501,"OK",NA()))</f>
        <v>#N/A</v>
      </c>
      <c r="P501" s="41" t="e">
        <f>IF(AND(NOT(ISBLANK('Contact Data Entry'!P501)),NOT(ISNUMBER(MATCH("*@*.?*",'Contact Data Entry'!P501,0)))),"Email must be in a valid format",IF('DO NOT USE_Contact Formulas'!A501,"OK",NA()))</f>
        <v>#N/A</v>
      </c>
      <c r="Q501" s="41" t="e">
        <f>IF(LEN('Contact Data Entry'!Q501)&gt;50,"Parent/Guardian Name must be less than 50 characters",IF('DO NOT USE_Contact Formulas'!A501,"OK",NA()))</f>
        <v>#N/A</v>
      </c>
      <c r="R501" s="41" t="e">
        <f>IF(NOT(ISBLANK('Contact Data Entry'!R501)),IF(AND(ISNUMBER('Contact Data Entry'!R501),LEFT('Contact Data Entry'!R501,1)&lt;&gt;"1",LEN('Contact Data Entry'!R501)=10),"OK","Phone number must be valid format"),IF('DO NOT USE_Contact Formulas'!A501,"OK",NA()))</f>
        <v>#N/A</v>
      </c>
      <c r="S501" s="41" t="e">
        <f>IF(AND(NOT(ISBLANK('Contact Data Entry'!S501)),ISNA(VLOOKUP('Contact Data Entry'!S501,'DO NOT USE_School Picklist'!$N$3:$N$63,1,FALSE))),"Please select a value from the drop-down menu",IF('DO NOT USE_Contact Formulas'!A501,"OK",NA()))</f>
        <v>#N/A</v>
      </c>
      <c r="T501" s="41" t="e">
        <f>IF(AND(NOT(ISBLANK('Contact Data Entry'!T501)),ISNA(VLOOKUP('Contact Data Entry'!T501,'DO NOT USE_School Picklist'!$E$3:$E$10,1,FALSE))),"Please select a value from the drop-down menu",IF('DO NOT USE_Contact Formulas'!A501,"OK",NA()))</f>
        <v>#N/A</v>
      </c>
      <c r="U501" s="41" t="e">
        <f>IF(AND(NOT(ISBLANK('Contact Data Entry'!U501)),ISNA(VLOOKUP('Contact Data Entry'!U501,'DO NOT USE_School Picklist'!$F$3:$F$16,1,FALSE))),"Please select a value from the drop-down menu",IF('DO NOT USE_Contact Formulas'!A501,"OK",NA()))</f>
        <v>#N/A</v>
      </c>
      <c r="V501" s="41" t="e">
        <f>IF(LEN('Contact Data Entry'!V501)&gt;100,"Classroom(s) must be less than 100 characters",IF('DO NOT USE_Contact Formulas'!A501,"OK",NA()))</f>
        <v>#N/A</v>
      </c>
      <c r="W501" s="41" t="e">
        <f>IF(AND(NOT(ISBLANK('Contact Data Entry'!W501)),ISNA(VLOOKUP('Contact Data Entry'!W501,'DO NOT USE_School Picklist'!$K$3:$K$6,1,FALSE))),"Please select a value from the drop-down menu",IF('DO NOT USE_Contact Formulas'!A501,"OK",NA()))</f>
        <v>#N/A</v>
      </c>
      <c r="X501" s="41" t="e">
        <f>IF(AND(NOT(ISBLANK('Contact Data Entry'!X501)),ISNA(VLOOKUP('Contact Data Entry'!X501,'DO NOT USE_School Picklist'!$D$3:$D$5,1,FALSE))),"Please select a value from the drop-down menu",IF('DO NOT USE_Contact Formulas'!A501,"OK",NA()))</f>
        <v>#N/A</v>
      </c>
      <c r="Y501" s="41"/>
      <c r="Z501" s="41" t="e">
        <f>IF(AND(NOT(ISBLANK('Contact Data Entry'!Z501)),ISNA(VLOOKUP('Contact Data Entry'!Z501,'DO NOT USE_School Picklist'!$G$3:$G$5,1,FALSE))),"Please select a value from the drop-down menu",IF('DO NOT USE_Contact Formulas'!A501,"OK",NA()))</f>
        <v>#N/A</v>
      </c>
      <c r="AA501" s="41"/>
      <c r="AB501" s="41" t="e">
        <f>IF(AND(NOT(ISBLANK('Contact Data Entry'!AB501)),ISNA(VLOOKUP('Contact Data Entry'!AB501,'DO NOT USE_School Picklist'!$H$3:$H$4,1,FALSE))),"Please select a value from the drop-down menu",IF('DO NOT USE_Contact Formulas'!A501,"OK",NA()))</f>
        <v>#N/A</v>
      </c>
      <c r="AC501" s="41" t="e">
        <f ca="1">IF('Contact Data Entry'!AC501&gt;'DO NOT USE_School Picklist'!$C$3,"Test Date cannot be a future date",IF('DO NOT USE_Contact Formulas'!A501,"OK",NA()))</f>
        <v>#N/A</v>
      </c>
      <c r="AD501" s="41" t="e">
        <f>IF(AND(NOT(ISBLANK('Contact Data Entry'!AD501)),ISNA(VLOOKUP('Contact Data Entry'!AD501,'DO NOT USE_School Picklist'!$Q$3:$Q$8,1,FALSE))),"Please select a value from the drop-down menu",IF('DO NOT USE_Contact Formulas'!A501,"OK",NA()))</f>
        <v>#N/A</v>
      </c>
    </row>
    <row r="502" spans="1:30" x14ac:dyDescent="0.25">
      <c r="A502" s="40" t="e">
        <f>IF('DO NOT USE_Contact Formulas'!A502,IF('DO NOT USE_Contact Formulas'!B502,"Not all required fields are completed","OK"),NA())</f>
        <v>#N/A</v>
      </c>
      <c r="B502" s="41" t="e">
        <f>IF(AND('DO NOT USE_Contact Formulas'!A502,ISBLANK('Contact Data Entry'!B502)),"First Name is required",IF(NOT(ISBLANK('Contact Data Entry'!B502)),"OK",NA()))</f>
        <v>#N/A</v>
      </c>
      <c r="C502" s="41" t="e">
        <f>IF(AND('DO NOT USE_Contact Formulas'!A502,ISBLANK('Contact Data Entry'!C502)),"Last Name is required",IF(NOT(ISBLANK('Contact Data Entry'!C502)),"OK",NA()))</f>
        <v>#N/A</v>
      </c>
      <c r="D502" s="41" t="e">
        <f>IF(AND('DO NOT USE_Contact Formulas'!A502,ISBLANK('Contact Data Entry'!D502)),"Birthdate is required",IF(NOT(ISBLANK('Contact Data Entry'!D502)),"OK",NA()))</f>
        <v>#N/A</v>
      </c>
      <c r="E502" s="41" t="e">
        <f>IF(AND('DO NOT USE_Contact Formulas'!A502,ISBLANK('Contact Data Entry'!E502)),"Mobile Phone is required",IF(NOT(ISBLANK('Contact Data Entry'!E502)),IF(AND(ISNUMBER(VALUE('Contact Data Entry'!E502)),LEFT('Contact Data Entry'!E502,1)&lt;&gt;"1",LEN('Contact Data Entry'!E502)=10),"OK","Phone number must be valid format"),NA()))</f>
        <v>#N/A</v>
      </c>
      <c r="F502" s="41" t="e">
        <f>IF(LEN('Contact Data Entry'!F502)&gt;255,"Home Street Address must be less than 255 characters",IF('DO NOT USE_Contact Formulas'!A502,"OK",NA()))</f>
        <v>#N/A</v>
      </c>
      <c r="G502" s="41" t="e">
        <f>IF(LEN('Contact Data Entry'!G502)&gt;40,"City must be less than 40 characters",IF('DO NOT USE_Contact Formulas'!A502,"OK",NA()))</f>
        <v>#N/A</v>
      </c>
      <c r="H502" s="41" t="e">
        <f>IF(AND(NOT(ISBLANK('Contact Data Entry'!H502)),ISNA(VLOOKUP('Contact Data Entry'!H502,'DO NOT USE_School Picklist'!$P$3:$P$52,1,FALSE))),"Please select a value from the drop-down menu",IF('DO NOT USE_Contact Formulas'!A502,"OK",NA()))</f>
        <v>#N/A</v>
      </c>
      <c r="I502" s="41" t="e">
        <f>IF(AND('DO NOT USE_Contact Formulas'!A502,ISBLANK('Contact Data Entry'!I502)),"Zip is required",IF(ISBLANK('Contact Data Entry'!I502),NA(),"OK"))</f>
        <v>#N/A</v>
      </c>
      <c r="J502" s="41" t="e">
        <f>IF(AND('DO NOT USE_Contact Formulas'!A502,ISBLANK('Contact Data Entry'!J502)),"Student or Staff? is required",IF(ISBLANK('Contact Data Entry'!J502),NA(),IF(ISNA(VLOOKUP('Contact Data Entry'!J502,'DO NOT USE_School Picklist'!$B$3:$B$6,1,FALSE)),"Please select a value from the drop-down menu","OK")))</f>
        <v>#N/A</v>
      </c>
      <c r="K502" s="41" t="e">
        <f>IF(AND('Contact Data Entry'!J502='DO NOT USE_School Picklist'!$B$4,ISBLANK('Contact Data Entry'!K502)),"Occupation/Job Title is required if Student or Staff? is Yes, staff/faculty or volunteer",IF('DO NOT USE_Contact Formulas'!A502,"OK",NA()))</f>
        <v>#N/A</v>
      </c>
      <c r="L502" s="41" t="e">
        <f ca="1">IF('Contact Data Entry'!L502&gt;'DO NOT USE_School Picklist'!$C$3,"Date last on school campus/facility cannot be a future date",IF('DO NOT USE_Contact Formulas'!A502,IF(ISBLANK('Contact Data Entry'!L502),"Date last on school campus/facility is required","OK"),NA()))</f>
        <v>#N/A</v>
      </c>
      <c r="M502" s="42" t="e">
        <f ca="1">IF('Contact Data Entry'!M502&gt;'DO NOT USE_School Picklist'!$C$3,"Last Exposure Date cannot be a future date",IF('DO NOT USE_Contact Formulas'!A502,IF(ISBLANK('Contact Data Entry'!M502),"Last Exposure Date is required","OK"),NA()))</f>
        <v>#N/A</v>
      </c>
      <c r="N502" s="42" t="e">
        <f>IF(AND('DO NOT USE_Contact Formulas'!A502,ISBLANK('Contact Data Entry'!N502)),"Specific Place in the Location is required",IF(ISBLANK('Contact Data Entry'!N502),NA(),"OK"))</f>
        <v>#N/A</v>
      </c>
      <c r="O502" s="41" t="e">
        <f>IF(AND(NOT(ISBLANK('Contact Data Entry'!O502)),ISNA(VLOOKUP('Contact Data Entry'!O502,'DO NOT USE_School Picklist'!$L$3:$L$81,1,FALSE))),"Please select a value from the drop-down menu",IF('DO NOT USE_Contact Formulas'!A502,"OK",NA()))</f>
        <v>#N/A</v>
      </c>
      <c r="P502" s="41" t="e">
        <f>IF(AND(NOT(ISBLANK('Contact Data Entry'!P502)),NOT(ISNUMBER(MATCH("*@*.?*",'Contact Data Entry'!P502,0)))),"Email must be in a valid format",IF('DO NOT USE_Contact Formulas'!A502,"OK",NA()))</f>
        <v>#N/A</v>
      </c>
      <c r="Q502" s="41" t="e">
        <f>IF(LEN('Contact Data Entry'!Q502)&gt;50,"Parent/Guardian Name must be less than 50 characters",IF('DO NOT USE_Contact Formulas'!A502,"OK",NA()))</f>
        <v>#N/A</v>
      </c>
      <c r="R502" s="41" t="e">
        <f>IF(NOT(ISBLANK('Contact Data Entry'!R502)),IF(AND(ISNUMBER('Contact Data Entry'!R502),LEFT('Contact Data Entry'!R502,1)&lt;&gt;"1",LEN('Contact Data Entry'!R502)=10),"OK","Phone number must be valid format"),IF('DO NOT USE_Contact Formulas'!A502,"OK",NA()))</f>
        <v>#N/A</v>
      </c>
      <c r="S502" s="41" t="e">
        <f>IF(AND(NOT(ISBLANK('Contact Data Entry'!S502)),ISNA(VLOOKUP('Contact Data Entry'!S502,'DO NOT USE_School Picklist'!$N$3:$N$63,1,FALSE))),"Please select a value from the drop-down menu",IF('DO NOT USE_Contact Formulas'!A502,"OK",NA()))</f>
        <v>#N/A</v>
      </c>
      <c r="T502" s="41" t="e">
        <f>IF(AND(NOT(ISBLANK('Contact Data Entry'!T502)),ISNA(VLOOKUP('Contact Data Entry'!T502,'DO NOT USE_School Picklist'!$E$3:$E$10,1,FALSE))),"Please select a value from the drop-down menu",IF('DO NOT USE_Contact Formulas'!A502,"OK",NA()))</f>
        <v>#N/A</v>
      </c>
      <c r="U502" s="41" t="e">
        <f>IF(AND(NOT(ISBLANK('Contact Data Entry'!U502)),ISNA(VLOOKUP('Contact Data Entry'!U502,'DO NOT USE_School Picklist'!$F$3:$F$16,1,FALSE))),"Please select a value from the drop-down menu",IF('DO NOT USE_Contact Formulas'!A502,"OK",NA()))</f>
        <v>#N/A</v>
      </c>
      <c r="V502" s="41" t="e">
        <f>IF(LEN('Contact Data Entry'!V502)&gt;100,"Classroom(s) must be less than 100 characters",IF('DO NOT USE_Contact Formulas'!A502,"OK",NA()))</f>
        <v>#N/A</v>
      </c>
      <c r="W502" s="41" t="e">
        <f>IF(AND(NOT(ISBLANK('Contact Data Entry'!W502)),ISNA(VLOOKUP('Contact Data Entry'!W502,'DO NOT USE_School Picklist'!$K$3:$K$6,1,FALSE))),"Please select a value from the drop-down menu",IF('DO NOT USE_Contact Formulas'!A502,"OK",NA()))</f>
        <v>#N/A</v>
      </c>
      <c r="X502" s="41" t="e">
        <f>IF(AND(NOT(ISBLANK('Contact Data Entry'!X502)),ISNA(VLOOKUP('Contact Data Entry'!X502,'DO NOT USE_School Picklist'!$D$3:$D$5,1,FALSE))),"Please select a value from the drop-down menu",IF('DO NOT USE_Contact Formulas'!A502,"OK",NA()))</f>
        <v>#N/A</v>
      </c>
      <c r="Y502" s="41"/>
      <c r="Z502" s="41" t="e">
        <f>IF(AND(NOT(ISBLANK('Contact Data Entry'!Z502)),ISNA(VLOOKUP('Contact Data Entry'!Z502,'DO NOT USE_School Picklist'!$G$3:$G$5,1,FALSE))),"Please select a value from the drop-down menu",IF('DO NOT USE_Contact Formulas'!A502,"OK",NA()))</f>
        <v>#N/A</v>
      </c>
      <c r="AA502" s="41"/>
      <c r="AB502" s="41" t="e">
        <f>IF(AND(NOT(ISBLANK('Contact Data Entry'!AB502)),ISNA(VLOOKUP('Contact Data Entry'!AB502,'DO NOT USE_School Picklist'!$H$3:$H$4,1,FALSE))),"Please select a value from the drop-down menu",IF('DO NOT USE_Contact Formulas'!A502,"OK",NA()))</f>
        <v>#N/A</v>
      </c>
      <c r="AC502" s="41" t="e">
        <f ca="1">IF('Contact Data Entry'!AC502&gt;'DO NOT USE_School Picklist'!$C$3,"Test Date cannot be a future date",IF('DO NOT USE_Contact Formulas'!A502,"OK",NA()))</f>
        <v>#N/A</v>
      </c>
      <c r="AD502" s="41" t="e">
        <f>IF(AND(NOT(ISBLANK('Contact Data Entry'!AD502)),ISNA(VLOOKUP('Contact Data Entry'!AD502,'DO NOT USE_School Picklist'!$Q$3:$Q$8,1,FALSE))),"Please select a value from the drop-down menu",IF('DO NOT USE_Contact Formulas'!A502,"OK",NA()))</f>
        <v>#N/A</v>
      </c>
    </row>
    <row r="503" spans="1:30" x14ac:dyDescent="0.25">
      <c r="A503" s="40" t="e">
        <f>IF('DO NOT USE_Contact Formulas'!A503,IF('DO NOT USE_Contact Formulas'!B503,"Not all required fields are completed","OK"),NA())</f>
        <v>#N/A</v>
      </c>
      <c r="B503" s="41" t="e">
        <f>IF(AND('DO NOT USE_Contact Formulas'!A503,ISBLANK('Contact Data Entry'!B503)),"First Name is required",IF(NOT(ISBLANK('Contact Data Entry'!B503)),"OK",NA()))</f>
        <v>#N/A</v>
      </c>
      <c r="C503" s="41" t="e">
        <f>IF(AND('DO NOT USE_Contact Formulas'!A503,ISBLANK('Contact Data Entry'!C503)),"Last Name is required",IF(NOT(ISBLANK('Contact Data Entry'!C503)),"OK",NA()))</f>
        <v>#N/A</v>
      </c>
      <c r="D503" s="41" t="e">
        <f>IF(AND('DO NOT USE_Contact Formulas'!A503,ISBLANK('Contact Data Entry'!D503)),"Birthdate is required",IF(NOT(ISBLANK('Contact Data Entry'!D503)),"OK",NA()))</f>
        <v>#N/A</v>
      </c>
      <c r="E503" s="41" t="e">
        <f>IF(AND('DO NOT USE_Contact Formulas'!A503,ISBLANK('Contact Data Entry'!E503)),"Mobile Phone is required",IF(NOT(ISBLANK('Contact Data Entry'!E503)),IF(AND(ISNUMBER(VALUE('Contact Data Entry'!E503)),LEFT('Contact Data Entry'!E503,1)&lt;&gt;"1",LEN('Contact Data Entry'!E503)=10),"OK","Phone number must be valid format"),NA()))</f>
        <v>#N/A</v>
      </c>
      <c r="F503" s="41" t="e">
        <f>IF(LEN('Contact Data Entry'!F503)&gt;255,"Home Street Address must be less than 255 characters",IF('DO NOT USE_Contact Formulas'!A503,"OK",NA()))</f>
        <v>#N/A</v>
      </c>
      <c r="G503" s="41" t="e">
        <f>IF(LEN('Contact Data Entry'!G503)&gt;40,"City must be less than 40 characters",IF('DO NOT USE_Contact Formulas'!A503,"OK",NA()))</f>
        <v>#N/A</v>
      </c>
      <c r="H503" s="41" t="e">
        <f>IF(AND(NOT(ISBLANK('Contact Data Entry'!H503)),ISNA(VLOOKUP('Contact Data Entry'!H503,'DO NOT USE_School Picklist'!$P$3:$P$52,1,FALSE))),"Please select a value from the drop-down menu",IF('DO NOT USE_Contact Formulas'!A503,"OK",NA()))</f>
        <v>#N/A</v>
      </c>
      <c r="I503" s="41" t="e">
        <f>IF(AND('DO NOT USE_Contact Formulas'!A503,ISBLANK('Contact Data Entry'!I503)),"Zip is required",IF(ISBLANK('Contact Data Entry'!I503),NA(),"OK"))</f>
        <v>#N/A</v>
      </c>
      <c r="J503" s="41" t="e">
        <f>IF(AND('DO NOT USE_Contact Formulas'!A503,ISBLANK('Contact Data Entry'!J503)),"Student or Staff? is required",IF(ISBLANK('Contact Data Entry'!J503),NA(),IF(ISNA(VLOOKUP('Contact Data Entry'!J503,'DO NOT USE_School Picklist'!$B$3:$B$6,1,FALSE)),"Please select a value from the drop-down menu","OK")))</f>
        <v>#N/A</v>
      </c>
      <c r="K503" s="41" t="e">
        <f>IF(AND('Contact Data Entry'!J503='DO NOT USE_School Picklist'!$B$4,ISBLANK('Contact Data Entry'!K503)),"Occupation/Job Title is required if Student or Staff? is Yes, staff/faculty or volunteer",IF('DO NOT USE_Contact Formulas'!A503,"OK",NA()))</f>
        <v>#N/A</v>
      </c>
      <c r="L503" s="41" t="e">
        <f ca="1">IF('Contact Data Entry'!L503&gt;'DO NOT USE_School Picklist'!$C$3,"Date last on school campus/facility cannot be a future date",IF('DO NOT USE_Contact Formulas'!A503,IF(ISBLANK('Contact Data Entry'!L503),"Date last on school campus/facility is required","OK"),NA()))</f>
        <v>#N/A</v>
      </c>
      <c r="M503" s="42" t="e">
        <f ca="1">IF('Contact Data Entry'!M503&gt;'DO NOT USE_School Picklist'!$C$3,"Last Exposure Date cannot be a future date",IF('DO NOT USE_Contact Formulas'!A503,IF(ISBLANK('Contact Data Entry'!M503),"Last Exposure Date is required","OK"),NA()))</f>
        <v>#N/A</v>
      </c>
      <c r="N503" s="42" t="e">
        <f>IF(AND('DO NOT USE_Contact Formulas'!A503,ISBLANK('Contact Data Entry'!N503)),"Specific Place in the Location is required",IF(ISBLANK('Contact Data Entry'!N503),NA(),"OK"))</f>
        <v>#N/A</v>
      </c>
      <c r="O503" s="41" t="e">
        <f>IF(AND(NOT(ISBLANK('Contact Data Entry'!O503)),ISNA(VLOOKUP('Contact Data Entry'!O503,'DO NOT USE_School Picklist'!$L$3:$L$81,1,FALSE))),"Please select a value from the drop-down menu",IF('DO NOT USE_Contact Formulas'!A503,"OK",NA()))</f>
        <v>#N/A</v>
      </c>
      <c r="P503" s="41" t="e">
        <f>IF(AND(NOT(ISBLANK('Contact Data Entry'!P503)),NOT(ISNUMBER(MATCH("*@*.?*",'Contact Data Entry'!P503,0)))),"Email must be in a valid format",IF('DO NOT USE_Contact Formulas'!A503,"OK",NA()))</f>
        <v>#N/A</v>
      </c>
      <c r="Q503" s="41" t="e">
        <f>IF(LEN('Contact Data Entry'!Q503)&gt;50,"Parent/Guardian Name must be less than 50 characters",IF('DO NOT USE_Contact Formulas'!A503,"OK",NA()))</f>
        <v>#N/A</v>
      </c>
      <c r="R503" s="41" t="e">
        <f>IF(NOT(ISBLANK('Contact Data Entry'!R503)),IF(AND(ISNUMBER('Contact Data Entry'!R503),LEFT('Contact Data Entry'!R503,1)&lt;&gt;"1",LEN('Contact Data Entry'!R503)=10),"OK","Phone number must be valid format"),IF('DO NOT USE_Contact Formulas'!A503,"OK",NA()))</f>
        <v>#N/A</v>
      </c>
      <c r="S503" s="41" t="e">
        <f>IF(AND(NOT(ISBLANK('Contact Data Entry'!S503)),ISNA(VLOOKUP('Contact Data Entry'!S503,'DO NOT USE_School Picklist'!$N$3:$N$63,1,FALSE))),"Please select a value from the drop-down menu",IF('DO NOT USE_Contact Formulas'!A503,"OK",NA()))</f>
        <v>#N/A</v>
      </c>
      <c r="T503" s="41" t="e">
        <f>IF(AND(NOT(ISBLANK('Contact Data Entry'!T503)),ISNA(VLOOKUP('Contact Data Entry'!T503,'DO NOT USE_School Picklist'!$E$3:$E$10,1,FALSE))),"Please select a value from the drop-down menu",IF('DO NOT USE_Contact Formulas'!A503,"OK",NA()))</f>
        <v>#N/A</v>
      </c>
      <c r="U503" s="41" t="e">
        <f>IF(AND(NOT(ISBLANK('Contact Data Entry'!U503)),ISNA(VLOOKUP('Contact Data Entry'!U503,'DO NOT USE_School Picklist'!$F$3:$F$16,1,FALSE))),"Please select a value from the drop-down menu",IF('DO NOT USE_Contact Formulas'!A503,"OK",NA()))</f>
        <v>#N/A</v>
      </c>
      <c r="V503" s="41" t="e">
        <f>IF(LEN('Contact Data Entry'!V503)&gt;100,"Classroom(s) must be less than 100 characters",IF('DO NOT USE_Contact Formulas'!A503,"OK",NA()))</f>
        <v>#N/A</v>
      </c>
      <c r="W503" s="41" t="e">
        <f>IF(AND(NOT(ISBLANK('Contact Data Entry'!W503)),ISNA(VLOOKUP('Contact Data Entry'!W503,'DO NOT USE_School Picklist'!$K$3:$K$6,1,FALSE))),"Please select a value from the drop-down menu",IF('DO NOT USE_Contact Formulas'!A503,"OK",NA()))</f>
        <v>#N/A</v>
      </c>
      <c r="X503" s="41" t="e">
        <f>IF(AND(NOT(ISBLANK('Contact Data Entry'!X503)),ISNA(VLOOKUP('Contact Data Entry'!X503,'DO NOT USE_School Picklist'!$D$3:$D$5,1,FALSE))),"Please select a value from the drop-down menu",IF('DO NOT USE_Contact Formulas'!A503,"OK",NA()))</f>
        <v>#N/A</v>
      </c>
      <c r="Y503" s="41"/>
      <c r="Z503" s="41" t="e">
        <f>IF(AND(NOT(ISBLANK('Contact Data Entry'!Z503)),ISNA(VLOOKUP('Contact Data Entry'!Z503,'DO NOT USE_School Picklist'!$G$3:$G$5,1,FALSE))),"Please select a value from the drop-down menu",IF('DO NOT USE_Contact Formulas'!A503,"OK",NA()))</f>
        <v>#N/A</v>
      </c>
      <c r="AA503" s="41"/>
      <c r="AB503" s="41" t="e">
        <f>IF(AND(NOT(ISBLANK('Contact Data Entry'!AB503)),ISNA(VLOOKUP('Contact Data Entry'!AB503,'DO NOT USE_School Picklist'!$H$3:$H$4,1,FALSE))),"Please select a value from the drop-down menu",IF('DO NOT USE_Contact Formulas'!A503,"OK",NA()))</f>
        <v>#N/A</v>
      </c>
      <c r="AC503" s="41" t="e">
        <f ca="1">IF('Contact Data Entry'!AC503&gt;'DO NOT USE_School Picklist'!$C$3,"Test Date cannot be a future date",IF('DO NOT USE_Contact Formulas'!A503,"OK",NA()))</f>
        <v>#N/A</v>
      </c>
      <c r="AD503" s="41" t="e">
        <f>IF(AND(NOT(ISBLANK('Contact Data Entry'!AD503)),ISNA(VLOOKUP('Contact Data Entry'!AD503,'DO NOT USE_School Picklist'!$Q$3:$Q$8,1,FALSE))),"Please select a value from the drop-down menu",IF('DO NOT USE_Contact Formulas'!A503,"OK",NA()))</f>
        <v>#N/A</v>
      </c>
    </row>
    <row r="504" spans="1:30" x14ac:dyDescent="0.25">
      <c r="A504" s="40" t="e">
        <f>IF('DO NOT USE_Contact Formulas'!A504,IF('DO NOT USE_Contact Formulas'!B504,"Not all required fields are completed","OK"),NA())</f>
        <v>#N/A</v>
      </c>
      <c r="B504" s="41" t="e">
        <f>IF(AND('DO NOT USE_Contact Formulas'!A504,ISBLANK('Contact Data Entry'!B504)),"First Name is required",IF(NOT(ISBLANK('Contact Data Entry'!B504)),"OK",NA()))</f>
        <v>#N/A</v>
      </c>
      <c r="C504" s="41" t="e">
        <f>IF(AND('DO NOT USE_Contact Formulas'!A504,ISBLANK('Contact Data Entry'!C504)),"Last Name is required",IF(NOT(ISBLANK('Contact Data Entry'!C504)),"OK",NA()))</f>
        <v>#N/A</v>
      </c>
      <c r="D504" s="41" t="e">
        <f>IF(AND('DO NOT USE_Contact Formulas'!A504,ISBLANK('Contact Data Entry'!D504)),"Birthdate is required",IF(NOT(ISBLANK('Contact Data Entry'!D504)),"OK",NA()))</f>
        <v>#N/A</v>
      </c>
      <c r="E504" s="41" t="e">
        <f>IF(AND('DO NOT USE_Contact Formulas'!A504,ISBLANK('Contact Data Entry'!E504)),"Mobile Phone is required",IF(NOT(ISBLANK('Contact Data Entry'!E504)),IF(AND(ISNUMBER(VALUE('Contact Data Entry'!E504)),LEFT('Contact Data Entry'!E504,1)&lt;&gt;"1",LEN('Contact Data Entry'!E504)=10),"OK","Phone number must be valid format"),NA()))</f>
        <v>#N/A</v>
      </c>
      <c r="F504" s="41" t="e">
        <f>IF(LEN('Contact Data Entry'!F504)&gt;255,"Home Street Address must be less than 255 characters",IF('DO NOT USE_Contact Formulas'!A504,"OK",NA()))</f>
        <v>#N/A</v>
      </c>
      <c r="G504" s="41" t="e">
        <f>IF(LEN('Contact Data Entry'!G504)&gt;40,"City must be less than 40 characters",IF('DO NOT USE_Contact Formulas'!A504,"OK",NA()))</f>
        <v>#N/A</v>
      </c>
      <c r="H504" s="41" t="e">
        <f>IF(AND(NOT(ISBLANK('Contact Data Entry'!H504)),ISNA(VLOOKUP('Contact Data Entry'!H504,'DO NOT USE_School Picklist'!$P$3:$P$52,1,FALSE))),"Please select a value from the drop-down menu",IF('DO NOT USE_Contact Formulas'!A504,"OK",NA()))</f>
        <v>#N/A</v>
      </c>
      <c r="I504" s="41" t="e">
        <f>IF(AND('DO NOT USE_Contact Formulas'!A504,ISBLANK('Contact Data Entry'!I504)),"Zip is required",IF(ISBLANK('Contact Data Entry'!I504),NA(),"OK"))</f>
        <v>#N/A</v>
      </c>
      <c r="J504" s="41" t="e">
        <f>IF(AND('DO NOT USE_Contact Formulas'!A504,ISBLANK('Contact Data Entry'!J504)),"Student or Staff? is required",IF(ISBLANK('Contact Data Entry'!J504),NA(),IF(ISNA(VLOOKUP('Contact Data Entry'!J504,'DO NOT USE_School Picklist'!$B$3:$B$6,1,FALSE)),"Please select a value from the drop-down menu","OK")))</f>
        <v>#N/A</v>
      </c>
      <c r="K504" s="41" t="e">
        <f>IF(AND('Contact Data Entry'!J504='DO NOT USE_School Picklist'!$B$4,ISBLANK('Contact Data Entry'!K504)),"Occupation/Job Title is required if Student or Staff? is Yes, staff/faculty or volunteer",IF('DO NOT USE_Contact Formulas'!A504,"OK",NA()))</f>
        <v>#N/A</v>
      </c>
      <c r="L504" s="41" t="e">
        <f ca="1">IF('Contact Data Entry'!L504&gt;'DO NOT USE_School Picklist'!$C$3,"Date last on school campus/facility cannot be a future date",IF('DO NOT USE_Contact Formulas'!A504,IF(ISBLANK('Contact Data Entry'!L504),"Date last on school campus/facility is required","OK"),NA()))</f>
        <v>#N/A</v>
      </c>
      <c r="M504" s="42" t="e">
        <f ca="1">IF('Contact Data Entry'!M504&gt;'DO NOT USE_School Picklist'!$C$3,"Last Exposure Date cannot be a future date",IF('DO NOT USE_Contact Formulas'!A504,IF(ISBLANK('Contact Data Entry'!M504),"Last Exposure Date is required","OK"),NA()))</f>
        <v>#N/A</v>
      </c>
      <c r="N504" s="42" t="e">
        <f>IF(AND('DO NOT USE_Contact Formulas'!A504,ISBLANK('Contact Data Entry'!N504)),"Specific Place in the Location is required",IF(ISBLANK('Contact Data Entry'!N504),NA(),"OK"))</f>
        <v>#N/A</v>
      </c>
      <c r="O504" s="41" t="e">
        <f>IF(AND(NOT(ISBLANK('Contact Data Entry'!O504)),ISNA(VLOOKUP('Contact Data Entry'!O504,'DO NOT USE_School Picklist'!$L$3:$L$81,1,FALSE))),"Please select a value from the drop-down menu",IF('DO NOT USE_Contact Formulas'!A504,"OK",NA()))</f>
        <v>#N/A</v>
      </c>
      <c r="P504" s="41" t="e">
        <f>IF(AND(NOT(ISBLANK('Contact Data Entry'!P504)),NOT(ISNUMBER(MATCH("*@*.?*",'Contact Data Entry'!P504,0)))),"Email must be in a valid format",IF('DO NOT USE_Contact Formulas'!A504,"OK",NA()))</f>
        <v>#N/A</v>
      </c>
      <c r="Q504" s="41" t="e">
        <f>IF(LEN('Contact Data Entry'!Q504)&gt;50,"Parent/Guardian Name must be less than 50 characters",IF('DO NOT USE_Contact Formulas'!A504,"OK",NA()))</f>
        <v>#N/A</v>
      </c>
      <c r="R504" s="41" t="e">
        <f>IF(NOT(ISBLANK('Contact Data Entry'!R504)),IF(AND(ISNUMBER('Contact Data Entry'!R504),LEFT('Contact Data Entry'!R504,1)&lt;&gt;"1",LEN('Contact Data Entry'!R504)=10),"OK","Phone number must be valid format"),IF('DO NOT USE_Contact Formulas'!A504,"OK",NA()))</f>
        <v>#N/A</v>
      </c>
      <c r="S504" s="41" t="e">
        <f>IF(AND(NOT(ISBLANK('Contact Data Entry'!S504)),ISNA(VLOOKUP('Contact Data Entry'!S504,'DO NOT USE_School Picklist'!$N$3:$N$63,1,FALSE))),"Please select a value from the drop-down menu",IF('DO NOT USE_Contact Formulas'!A504,"OK",NA()))</f>
        <v>#N/A</v>
      </c>
      <c r="T504" s="41" t="e">
        <f>IF(AND(NOT(ISBLANK('Contact Data Entry'!T504)),ISNA(VLOOKUP('Contact Data Entry'!T504,'DO NOT USE_School Picklist'!$E$3:$E$10,1,FALSE))),"Please select a value from the drop-down menu",IF('DO NOT USE_Contact Formulas'!A504,"OK",NA()))</f>
        <v>#N/A</v>
      </c>
      <c r="U504" s="41" t="e">
        <f>IF(AND(NOT(ISBLANK('Contact Data Entry'!U504)),ISNA(VLOOKUP('Contact Data Entry'!U504,'DO NOT USE_School Picklist'!$F$3:$F$16,1,FALSE))),"Please select a value from the drop-down menu",IF('DO NOT USE_Contact Formulas'!A504,"OK",NA()))</f>
        <v>#N/A</v>
      </c>
      <c r="V504" s="41" t="e">
        <f>IF(LEN('Contact Data Entry'!V504)&gt;100,"Classroom(s) must be less than 100 characters",IF('DO NOT USE_Contact Formulas'!A504,"OK",NA()))</f>
        <v>#N/A</v>
      </c>
      <c r="W504" s="41" t="e">
        <f>IF(AND(NOT(ISBLANK('Contact Data Entry'!W504)),ISNA(VLOOKUP('Contact Data Entry'!W504,'DO NOT USE_School Picklist'!$K$3:$K$6,1,FALSE))),"Please select a value from the drop-down menu",IF('DO NOT USE_Contact Formulas'!A504,"OK",NA()))</f>
        <v>#N/A</v>
      </c>
      <c r="X504" s="41" t="e">
        <f>IF(AND(NOT(ISBLANK('Contact Data Entry'!X504)),ISNA(VLOOKUP('Contact Data Entry'!X504,'DO NOT USE_School Picklist'!$D$3:$D$5,1,FALSE))),"Please select a value from the drop-down menu",IF('DO NOT USE_Contact Formulas'!A504,"OK",NA()))</f>
        <v>#N/A</v>
      </c>
      <c r="Y504" s="41"/>
      <c r="Z504" s="41" t="e">
        <f>IF(AND(NOT(ISBLANK('Contact Data Entry'!Z504)),ISNA(VLOOKUP('Contact Data Entry'!Z504,'DO NOT USE_School Picklist'!$G$3:$G$5,1,FALSE))),"Please select a value from the drop-down menu",IF('DO NOT USE_Contact Formulas'!A504,"OK",NA()))</f>
        <v>#N/A</v>
      </c>
      <c r="AA504" s="41"/>
      <c r="AB504" s="41" t="e">
        <f>IF(AND(NOT(ISBLANK('Contact Data Entry'!AB504)),ISNA(VLOOKUP('Contact Data Entry'!AB504,'DO NOT USE_School Picklist'!$H$3:$H$4,1,FALSE))),"Please select a value from the drop-down menu",IF('DO NOT USE_Contact Formulas'!A504,"OK",NA()))</f>
        <v>#N/A</v>
      </c>
      <c r="AC504" s="41" t="e">
        <f ca="1">IF('Contact Data Entry'!AC504&gt;'DO NOT USE_School Picklist'!$C$3,"Test Date cannot be a future date",IF('DO NOT USE_Contact Formulas'!A504,"OK",NA()))</f>
        <v>#N/A</v>
      </c>
      <c r="AD504" s="41" t="e">
        <f>IF(AND(NOT(ISBLANK('Contact Data Entry'!AD504)),ISNA(VLOOKUP('Contact Data Entry'!AD504,'DO NOT USE_School Picklist'!$Q$3:$Q$8,1,FALSE))),"Please select a value from the drop-down menu",IF('DO NOT USE_Contact Formulas'!A504,"OK",NA()))</f>
        <v>#N/A</v>
      </c>
    </row>
    <row r="505" spans="1:30" x14ac:dyDescent="0.25">
      <c r="A505" s="40" t="e">
        <f>IF('DO NOT USE_Contact Formulas'!A505,IF('DO NOT USE_Contact Formulas'!B505,"Not all required fields are completed","OK"),NA())</f>
        <v>#N/A</v>
      </c>
      <c r="B505" s="41" t="e">
        <f>IF(AND('DO NOT USE_Contact Formulas'!A505,ISBLANK('Contact Data Entry'!B505)),"First Name is required",IF(NOT(ISBLANK('Contact Data Entry'!B505)),"OK",NA()))</f>
        <v>#N/A</v>
      </c>
      <c r="C505" s="41" t="e">
        <f>IF(AND('DO NOT USE_Contact Formulas'!A505,ISBLANK('Contact Data Entry'!C505)),"Last Name is required",IF(NOT(ISBLANK('Contact Data Entry'!C505)),"OK",NA()))</f>
        <v>#N/A</v>
      </c>
      <c r="D505" s="41" t="e">
        <f>IF(AND('DO NOT USE_Contact Formulas'!A505,ISBLANK('Contact Data Entry'!D505)),"Birthdate is required",IF(NOT(ISBLANK('Contact Data Entry'!D505)),"OK",NA()))</f>
        <v>#N/A</v>
      </c>
      <c r="E505" s="41" t="e">
        <f>IF(AND('DO NOT USE_Contact Formulas'!A505,ISBLANK('Contact Data Entry'!E505)),"Mobile Phone is required",IF(NOT(ISBLANK('Contact Data Entry'!E505)),IF(AND(ISNUMBER(VALUE('Contact Data Entry'!E505)),LEFT('Contact Data Entry'!E505,1)&lt;&gt;"1",LEN('Contact Data Entry'!E505)=10),"OK","Phone number must be valid format"),NA()))</f>
        <v>#N/A</v>
      </c>
      <c r="F505" s="41" t="e">
        <f>IF(LEN('Contact Data Entry'!F505)&gt;255,"Home Street Address must be less than 255 characters",IF('DO NOT USE_Contact Formulas'!A505,"OK",NA()))</f>
        <v>#N/A</v>
      </c>
      <c r="G505" s="41" t="e">
        <f>IF(LEN('Contact Data Entry'!G505)&gt;40,"City must be less than 40 characters",IF('DO NOT USE_Contact Formulas'!A505,"OK",NA()))</f>
        <v>#N/A</v>
      </c>
      <c r="H505" s="41" t="e">
        <f>IF(AND(NOT(ISBLANK('Contact Data Entry'!H505)),ISNA(VLOOKUP('Contact Data Entry'!H505,'DO NOT USE_School Picklist'!$P$3:$P$52,1,FALSE))),"Please select a value from the drop-down menu",IF('DO NOT USE_Contact Formulas'!A505,"OK",NA()))</f>
        <v>#N/A</v>
      </c>
      <c r="I505" s="41" t="e">
        <f>IF(AND('DO NOT USE_Contact Formulas'!A505,ISBLANK('Contact Data Entry'!I505)),"Zip is required",IF(ISBLANK('Contact Data Entry'!I505),NA(),"OK"))</f>
        <v>#N/A</v>
      </c>
      <c r="J505" s="41" t="e">
        <f>IF(AND('DO NOT USE_Contact Formulas'!A505,ISBLANK('Contact Data Entry'!J505)),"Student or Staff? is required",IF(ISBLANK('Contact Data Entry'!J505),NA(),IF(ISNA(VLOOKUP('Contact Data Entry'!J505,'DO NOT USE_School Picklist'!$B$3:$B$6,1,FALSE)),"Please select a value from the drop-down menu","OK")))</f>
        <v>#N/A</v>
      </c>
      <c r="K505" s="41" t="e">
        <f>IF(AND('Contact Data Entry'!J505='DO NOT USE_School Picklist'!$B$4,ISBLANK('Contact Data Entry'!K505)),"Occupation/Job Title is required if Student or Staff? is Yes, staff/faculty or volunteer",IF('DO NOT USE_Contact Formulas'!A505,"OK",NA()))</f>
        <v>#N/A</v>
      </c>
      <c r="L505" s="41" t="e">
        <f ca="1">IF('Contact Data Entry'!L505&gt;'DO NOT USE_School Picklist'!$C$3,"Date last on school campus/facility cannot be a future date",IF('DO NOT USE_Contact Formulas'!A505,IF(ISBLANK('Contact Data Entry'!L505),"Date last on school campus/facility is required","OK"),NA()))</f>
        <v>#N/A</v>
      </c>
      <c r="M505" s="42" t="e">
        <f ca="1">IF('Contact Data Entry'!M505&gt;'DO NOT USE_School Picklist'!$C$3,"Last Exposure Date cannot be a future date",IF('DO NOT USE_Contact Formulas'!A505,IF(ISBLANK('Contact Data Entry'!M505),"Last Exposure Date is required","OK"),NA()))</f>
        <v>#N/A</v>
      </c>
      <c r="N505" s="42" t="e">
        <f>IF(AND('DO NOT USE_Contact Formulas'!A505,ISBLANK('Contact Data Entry'!N505)),"Specific Place in the Location is required",IF(ISBLANK('Contact Data Entry'!N505),NA(),"OK"))</f>
        <v>#N/A</v>
      </c>
      <c r="O505" s="41" t="e">
        <f>IF(AND(NOT(ISBLANK('Contact Data Entry'!O505)),ISNA(VLOOKUP('Contact Data Entry'!O505,'DO NOT USE_School Picklist'!$L$3:$L$81,1,FALSE))),"Please select a value from the drop-down menu",IF('DO NOT USE_Contact Formulas'!A505,"OK",NA()))</f>
        <v>#N/A</v>
      </c>
      <c r="P505" s="41" t="e">
        <f>IF(AND(NOT(ISBLANK('Contact Data Entry'!P505)),NOT(ISNUMBER(MATCH("*@*.?*",'Contact Data Entry'!P505,0)))),"Email must be in a valid format",IF('DO NOT USE_Contact Formulas'!A505,"OK",NA()))</f>
        <v>#N/A</v>
      </c>
      <c r="Q505" s="41" t="e">
        <f>IF(LEN('Contact Data Entry'!Q505)&gt;50,"Parent/Guardian Name must be less than 50 characters",IF('DO NOT USE_Contact Formulas'!A505,"OK",NA()))</f>
        <v>#N/A</v>
      </c>
      <c r="R505" s="41" t="e">
        <f>IF(NOT(ISBLANK('Contact Data Entry'!R505)),IF(AND(ISNUMBER('Contact Data Entry'!R505),LEFT('Contact Data Entry'!R505,1)&lt;&gt;"1",LEN('Contact Data Entry'!R505)=10),"OK","Phone number must be valid format"),IF('DO NOT USE_Contact Formulas'!A505,"OK",NA()))</f>
        <v>#N/A</v>
      </c>
      <c r="S505" s="41" t="e">
        <f>IF(AND(NOT(ISBLANK('Contact Data Entry'!S505)),ISNA(VLOOKUP('Contact Data Entry'!S505,'DO NOT USE_School Picklist'!$N$3:$N$63,1,FALSE))),"Please select a value from the drop-down menu",IF('DO NOT USE_Contact Formulas'!A505,"OK",NA()))</f>
        <v>#N/A</v>
      </c>
      <c r="T505" s="41" t="e">
        <f>IF(AND(NOT(ISBLANK('Contact Data Entry'!T505)),ISNA(VLOOKUP('Contact Data Entry'!T505,'DO NOT USE_School Picklist'!$E$3:$E$10,1,FALSE))),"Please select a value from the drop-down menu",IF('DO NOT USE_Contact Formulas'!A505,"OK",NA()))</f>
        <v>#N/A</v>
      </c>
      <c r="U505" s="41" t="e">
        <f>IF(AND(NOT(ISBLANK('Contact Data Entry'!U505)),ISNA(VLOOKUP('Contact Data Entry'!U505,'DO NOT USE_School Picklist'!$F$3:$F$16,1,FALSE))),"Please select a value from the drop-down menu",IF('DO NOT USE_Contact Formulas'!A505,"OK",NA()))</f>
        <v>#N/A</v>
      </c>
      <c r="V505" s="41" t="e">
        <f>IF(LEN('Contact Data Entry'!V505)&gt;100,"Classroom(s) must be less than 100 characters",IF('DO NOT USE_Contact Formulas'!A505,"OK",NA()))</f>
        <v>#N/A</v>
      </c>
      <c r="W505" s="41" t="e">
        <f>IF(AND(NOT(ISBLANK('Contact Data Entry'!W505)),ISNA(VLOOKUP('Contact Data Entry'!W505,'DO NOT USE_School Picklist'!$K$3:$K$6,1,FALSE))),"Please select a value from the drop-down menu",IF('DO NOT USE_Contact Formulas'!A505,"OK",NA()))</f>
        <v>#N/A</v>
      </c>
      <c r="X505" s="41" t="e">
        <f>IF(AND(NOT(ISBLANK('Contact Data Entry'!X505)),ISNA(VLOOKUP('Contact Data Entry'!X505,'DO NOT USE_School Picklist'!$D$3:$D$5,1,FALSE))),"Please select a value from the drop-down menu",IF('DO NOT USE_Contact Formulas'!A505,"OK",NA()))</f>
        <v>#N/A</v>
      </c>
      <c r="Y505" s="41"/>
      <c r="Z505" s="41" t="e">
        <f>IF(AND(NOT(ISBLANK('Contact Data Entry'!Z505)),ISNA(VLOOKUP('Contact Data Entry'!Z505,'DO NOT USE_School Picklist'!$G$3:$G$5,1,FALSE))),"Please select a value from the drop-down menu",IF('DO NOT USE_Contact Formulas'!A505,"OK",NA()))</f>
        <v>#N/A</v>
      </c>
      <c r="AA505" s="41"/>
      <c r="AB505" s="41" t="e">
        <f>IF(AND(NOT(ISBLANK('Contact Data Entry'!AB505)),ISNA(VLOOKUP('Contact Data Entry'!AB505,'DO NOT USE_School Picklist'!$H$3:$H$4,1,FALSE))),"Please select a value from the drop-down menu",IF('DO NOT USE_Contact Formulas'!A505,"OK",NA()))</f>
        <v>#N/A</v>
      </c>
      <c r="AC505" s="41" t="e">
        <f ca="1">IF('Contact Data Entry'!AC505&gt;'DO NOT USE_School Picklist'!$C$3,"Test Date cannot be a future date",IF('DO NOT USE_Contact Formulas'!A505,"OK",NA()))</f>
        <v>#N/A</v>
      </c>
      <c r="AD505" s="41" t="e">
        <f>IF(AND(NOT(ISBLANK('Contact Data Entry'!AD505)),ISNA(VLOOKUP('Contact Data Entry'!AD505,'DO NOT USE_School Picklist'!$Q$3:$Q$8,1,FALSE))),"Please select a value from the drop-down menu",IF('DO NOT USE_Contact Formulas'!A505,"OK",NA()))</f>
        <v>#N/A</v>
      </c>
    </row>
    <row r="506" spans="1:30" x14ac:dyDescent="0.25">
      <c r="A506" s="40" t="e">
        <f>IF('DO NOT USE_Contact Formulas'!A506,IF('DO NOT USE_Contact Formulas'!B506,"Not all required fields are completed","OK"),NA())</f>
        <v>#N/A</v>
      </c>
      <c r="B506" s="41" t="e">
        <f>IF(AND('DO NOT USE_Contact Formulas'!A506,ISBLANK('Contact Data Entry'!B506)),"First Name is required",IF(NOT(ISBLANK('Contact Data Entry'!B506)),"OK",NA()))</f>
        <v>#N/A</v>
      </c>
      <c r="C506" s="41" t="e">
        <f>IF(AND('DO NOT USE_Contact Formulas'!A506,ISBLANK('Contact Data Entry'!C506)),"Last Name is required",IF(NOT(ISBLANK('Contact Data Entry'!C506)),"OK",NA()))</f>
        <v>#N/A</v>
      </c>
      <c r="D506" s="41" t="e">
        <f>IF(AND('DO NOT USE_Contact Formulas'!A506,ISBLANK('Contact Data Entry'!D506)),"Birthdate is required",IF(NOT(ISBLANK('Contact Data Entry'!D506)),"OK",NA()))</f>
        <v>#N/A</v>
      </c>
      <c r="E506" s="41" t="e">
        <f>IF(AND('DO NOT USE_Contact Formulas'!A506,ISBLANK('Contact Data Entry'!E506)),"Mobile Phone is required",IF(NOT(ISBLANK('Contact Data Entry'!E506)),IF(AND(ISNUMBER(VALUE('Contact Data Entry'!E506)),LEFT('Contact Data Entry'!E506,1)&lt;&gt;"1",LEN('Contact Data Entry'!E506)=10),"OK","Phone number must be valid format"),NA()))</f>
        <v>#N/A</v>
      </c>
      <c r="F506" s="41" t="e">
        <f>IF(LEN('Contact Data Entry'!F506)&gt;255,"Home Street Address must be less than 255 characters",IF('DO NOT USE_Contact Formulas'!A506,"OK",NA()))</f>
        <v>#N/A</v>
      </c>
      <c r="G506" s="41" t="e">
        <f>IF(LEN('Contact Data Entry'!G506)&gt;40,"City must be less than 40 characters",IF('DO NOT USE_Contact Formulas'!A506,"OK",NA()))</f>
        <v>#N/A</v>
      </c>
      <c r="H506" s="41" t="e">
        <f>IF(AND(NOT(ISBLANK('Contact Data Entry'!H506)),ISNA(VLOOKUP('Contact Data Entry'!H506,'DO NOT USE_School Picklist'!$P$3:$P$52,1,FALSE))),"Please select a value from the drop-down menu",IF('DO NOT USE_Contact Formulas'!A506,"OK",NA()))</f>
        <v>#N/A</v>
      </c>
      <c r="I506" s="41" t="e">
        <f>IF(AND('DO NOT USE_Contact Formulas'!A506,ISBLANK('Contact Data Entry'!I506)),"Zip is required",IF(ISBLANK('Contact Data Entry'!I506),NA(),"OK"))</f>
        <v>#N/A</v>
      </c>
      <c r="J506" s="41" t="e">
        <f>IF(AND('DO NOT USE_Contact Formulas'!A506,ISBLANK('Contact Data Entry'!J506)),"Student or Staff? is required",IF(ISBLANK('Contact Data Entry'!J506),NA(),IF(ISNA(VLOOKUP('Contact Data Entry'!J506,'DO NOT USE_School Picklist'!$B$3:$B$6,1,FALSE)),"Please select a value from the drop-down menu","OK")))</f>
        <v>#N/A</v>
      </c>
      <c r="K506" s="41" t="e">
        <f>IF(AND('Contact Data Entry'!J506='DO NOT USE_School Picklist'!$B$4,ISBLANK('Contact Data Entry'!K506)),"Occupation/Job Title is required if Student or Staff? is Yes, staff/faculty or volunteer",IF('DO NOT USE_Contact Formulas'!A506,"OK",NA()))</f>
        <v>#N/A</v>
      </c>
      <c r="L506" s="41" t="e">
        <f ca="1">IF('Contact Data Entry'!L506&gt;'DO NOT USE_School Picklist'!$C$3,"Date last on school campus/facility cannot be a future date",IF('DO NOT USE_Contact Formulas'!A506,IF(ISBLANK('Contact Data Entry'!L506),"Date last on school campus/facility is required","OK"),NA()))</f>
        <v>#N/A</v>
      </c>
      <c r="M506" s="42" t="e">
        <f ca="1">IF('Contact Data Entry'!M506&gt;'DO NOT USE_School Picklist'!$C$3,"Last Exposure Date cannot be a future date",IF('DO NOT USE_Contact Formulas'!A506,IF(ISBLANK('Contact Data Entry'!M506),"Last Exposure Date is required","OK"),NA()))</f>
        <v>#N/A</v>
      </c>
      <c r="N506" s="42" t="e">
        <f>IF(AND('DO NOT USE_Contact Formulas'!A506,ISBLANK('Contact Data Entry'!N506)),"Specific Place in the Location is required",IF(ISBLANK('Contact Data Entry'!N506),NA(),"OK"))</f>
        <v>#N/A</v>
      </c>
      <c r="O506" s="41" t="e">
        <f>IF(AND(NOT(ISBLANK('Contact Data Entry'!O506)),ISNA(VLOOKUP('Contact Data Entry'!O506,'DO NOT USE_School Picklist'!$L$3:$L$81,1,FALSE))),"Please select a value from the drop-down menu",IF('DO NOT USE_Contact Formulas'!A506,"OK",NA()))</f>
        <v>#N/A</v>
      </c>
      <c r="P506" s="41" t="e">
        <f>IF(AND(NOT(ISBLANK('Contact Data Entry'!P506)),NOT(ISNUMBER(MATCH("*@*.?*",'Contact Data Entry'!P506,0)))),"Email must be in a valid format",IF('DO NOT USE_Contact Formulas'!A506,"OK",NA()))</f>
        <v>#N/A</v>
      </c>
      <c r="Q506" s="41" t="e">
        <f>IF(LEN('Contact Data Entry'!Q506)&gt;50,"Parent/Guardian Name must be less than 50 characters",IF('DO NOT USE_Contact Formulas'!A506,"OK",NA()))</f>
        <v>#N/A</v>
      </c>
      <c r="R506" s="41" t="e">
        <f>IF(NOT(ISBLANK('Contact Data Entry'!R506)),IF(AND(ISNUMBER('Contact Data Entry'!R506),LEFT('Contact Data Entry'!R506,1)&lt;&gt;"1",LEN('Contact Data Entry'!R506)=10),"OK","Phone number must be valid format"),IF('DO NOT USE_Contact Formulas'!A506,"OK",NA()))</f>
        <v>#N/A</v>
      </c>
      <c r="S506" s="41" t="e">
        <f>IF(AND(NOT(ISBLANK('Contact Data Entry'!S506)),ISNA(VLOOKUP('Contact Data Entry'!S506,'DO NOT USE_School Picklist'!$N$3:$N$63,1,FALSE))),"Please select a value from the drop-down menu",IF('DO NOT USE_Contact Formulas'!A506,"OK",NA()))</f>
        <v>#N/A</v>
      </c>
      <c r="T506" s="41" t="e">
        <f>IF(AND(NOT(ISBLANK('Contact Data Entry'!T506)),ISNA(VLOOKUP('Contact Data Entry'!T506,'DO NOT USE_School Picklist'!$E$3:$E$10,1,FALSE))),"Please select a value from the drop-down menu",IF('DO NOT USE_Contact Formulas'!A506,"OK",NA()))</f>
        <v>#N/A</v>
      </c>
      <c r="U506" s="41" t="e">
        <f>IF(AND(NOT(ISBLANK('Contact Data Entry'!U506)),ISNA(VLOOKUP('Contact Data Entry'!U506,'DO NOT USE_School Picklist'!$F$3:$F$16,1,FALSE))),"Please select a value from the drop-down menu",IF('DO NOT USE_Contact Formulas'!A506,"OK",NA()))</f>
        <v>#N/A</v>
      </c>
      <c r="V506" s="41" t="e">
        <f>IF(LEN('Contact Data Entry'!V506)&gt;100,"Classroom(s) must be less than 100 characters",IF('DO NOT USE_Contact Formulas'!A506,"OK",NA()))</f>
        <v>#N/A</v>
      </c>
      <c r="W506" s="41" t="e">
        <f>IF(AND(NOT(ISBLANK('Contact Data Entry'!W506)),ISNA(VLOOKUP('Contact Data Entry'!W506,'DO NOT USE_School Picklist'!$K$3:$K$6,1,FALSE))),"Please select a value from the drop-down menu",IF('DO NOT USE_Contact Formulas'!A506,"OK",NA()))</f>
        <v>#N/A</v>
      </c>
      <c r="X506" s="41" t="e">
        <f>IF(AND(NOT(ISBLANK('Contact Data Entry'!X506)),ISNA(VLOOKUP('Contact Data Entry'!X506,'DO NOT USE_School Picklist'!$D$3:$D$5,1,FALSE))),"Please select a value from the drop-down menu",IF('DO NOT USE_Contact Formulas'!A506,"OK",NA()))</f>
        <v>#N/A</v>
      </c>
      <c r="Y506" s="41"/>
      <c r="Z506" s="41" t="e">
        <f>IF(AND(NOT(ISBLANK('Contact Data Entry'!Z506)),ISNA(VLOOKUP('Contact Data Entry'!Z506,'DO NOT USE_School Picklist'!$G$3:$G$5,1,FALSE))),"Please select a value from the drop-down menu",IF('DO NOT USE_Contact Formulas'!A506,"OK",NA()))</f>
        <v>#N/A</v>
      </c>
      <c r="AA506" s="41"/>
      <c r="AB506" s="41" t="e">
        <f>IF(AND(NOT(ISBLANK('Contact Data Entry'!AB506)),ISNA(VLOOKUP('Contact Data Entry'!AB506,'DO NOT USE_School Picklist'!$H$3:$H$4,1,FALSE))),"Please select a value from the drop-down menu",IF('DO NOT USE_Contact Formulas'!A506,"OK",NA()))</f>
        <v>#N/A</v>
      </c>
      <c r="AC506" s="41" t="e">
        <f ca="1">IF('Contact Data Entry'!AC506&gt;'DO NOT USE_School Picklist'!$C$3,"Test Date cannot be a future date",IF('DO NOT USE_Contact Formulas'!A506,"OK",NA()))</f>
        <v>#N/A</v>
      </c>
      <c r="AD506" s="41" t="e">
        <f>IF(AND(NOT(ISBLANK('Contact Data Entry'!AD506)),ISNA(VLOOKUP('Contact Data Entry'!AD506,'DO NOT USE_School Picklist'!$Q$3:$Q$8,1,FALSE))),"Please select a value from the drop-down menu",IF('DO NOT USE_Contact Formulas'!A506,"OK",NA()))</f>
        <v>#N/A</v>
      </c>
    </row>
    <row r="507" spans="1:30" x14ac:dyDescent="0.25">
      <c r="A507" s="40" t="e">
        <f>IF('DO NOT USE_Contact Formulas'!A507,IF('DO NOT USE_Contact Formulas'!B507,"Not all required fields are completed","OK"),NA())</f>
        <v>#N/A</v>
      </c>
      <c r="B507" s="41" t="e">
        <f>IF(AND('DO NOT USE_Contact Formulas'!A507,ISBLANK('Contact Data Entry'!B507)),"First Name is required",IF(NOT(ISBLANK('Contact Data Entry'!B507)),"OK",NA()))</f>
        <v>#N/A</v>
      </c>
      <c r="C507" s="41" t="e">
        <f>IF(AND('DO NOT USE_Contact Formulas'!A507,ISBLANK('Contact Data Entry'!C507)),"Last Name is required",IF(NOT(ISBLANK('Contact Data Entry'!C507)),"OK",NA()))</f>
        <v>#N/A</v>
      </c>
      <c r="D507" s="41" t="e">
        <f>IF(AND('DO NOT USE_Contact Formulas'!A507,ISBLANK('Contact Data Entry'!D507)),"Birthdate is required",IF(NOT(ISBLANK('Contact Data Entry'!D507)),"OK",NA()))</f>
        <v>#N/A</v>
      </c>
      <c r="E507" s="41" t="e">
        <f>IF(AND('DO NOT USE_Contact Formulas'!A507,ISBLANK('Contact Data Entry'!E507)),"Mobile Phone is required",IF(NOT(ISBLANK('Contact Data Entry'!E507)),IF(AND(ISNUMBER(VALUE('Contact Data Entry'!E507)),LEFT('Contact Data Entry'!E507,1)&lt;&gt;"1",LEN('Contact Data Entry'!E507)=10),"OK","Phone number must be valid format"),NA()))</f>
        <v>#N/A</v>
      </c>
      <c r="F507" s="41" t="e">
        <f>IF(LEN('Contact Data Entry'!F507)&gt;255,"Home Street Address must be less than 255 characters",IF('DO NOT USE_Contact Formulas'!A507,"OK",NA()))</f>
        <v>#N/A</v>
      </c>
      <c r="G507" s="41" t="e">
        <f>IF(LEN('Contact Data Entry'!G507)&gt;40,"City must be less than 40 characters",IF('DO NOT USE_Contact Formulas'!A507,"OK",NA()))</f>
        <v>#N/A</v>
      </c>
      <c r="H507" s="41" t="e">
        <f>IF(AND(NOT(ISBLANK('Contact Data Entry'!H507)),ISNA(VLOOKUP('Contact Data Entry'!H507,'DO NOT USE_School Picklist'!$P$3:$P$52,1,FALSE))),"Please select a value from the drop-down menu",IF('DO NOT USE_Contact Formulas'!A507,"OK",NA()))</f>
        <v>#N/A</v>
      </c>
      <c r="I507" s="41" t="e">
        <f>IF(AND('DO NOT USE_Contact Formulas'!A507,ISBLANK('Contact Data Entry'!I507)),"Zip is required",IF(ISBLANK('Contact Data Entry'!I507),NA(),"OK"))</f>
        <v>#N/A</v>
      </c>
      <c r="J507" s="41" t="e">
        <f>IF(AND('DO NOT USE_Contact Formulas'!A507,ISBLANK('Contact Data Entry'!J507)),"Student or Staff? is required",IF(ISBLANK('Contact Data Entry'!J507),NA(),IF(ISNA(VLOOKUP('Contact Data Entry'!J507,'DO NOT USE_School Picklist'!$B$3:$B$6,1,FALSE)),"Please select a value from the drop-down menu","OK")))</f>
        <v>#N/A</v>
      </c>
      <c r="K507" s="41" t="e">
        <f>IF(AND('Contact Data Entry'!J507='DO NOT USE_School Picklist'!$B$4,ISBLANK('Contact Data Entry'!K507)),"Occupation/Job Title is required if Student or Staff? is Yes, staff/faculty or volunteer",IF('DO NOT USE_Contact Formulas'!A507,"OK",NA()))</f>
        <v>#N/A</v>
      </c>
      <c r="L507" s="41" t="e">
        <f ca="1">IF('Contact Data Entry'!L507&gt;'DO NOT USE_School Picklist'!$C$3,"Date last on school campus/facility cannot be a future date",IF('DO NOT USE_Contact Formulas'!A507,IF(ISBLANK('Contact Data Entry'!L507),"Date last on school campus/facility is required","OK"),NA()))</f>
        <v>#N/A</v>
      </c>
      <c r="M507" s="42" t="e">
        <f ca="1">IF('Contact Data Entry'!M507&gt;'DO NOT USE_School Picklist'!$C$3,"Last Exposure Date cannot be a future date",IF('DO NOT USE_Contact Formulas'!A507,IF(ISBLANK('Contact Data Entry'!M507),"Last Exposure Date is required","OK"),NA()))</f>
        <v>#N/A</v>
      </c>
      <c r="N507" s="42" t="e">
        <f>IF(AND('DO NOT USE_Contact Formulas'!A507,ISBLANK('Contact Data Entry'!N507)),"Specific Place in the Location is required",IF(ISBLANK('Contact Data Entry'!N507),NA(),"OK"))</f>
        <v>#N/A</v>
      </c>
      <c r="O507" s="41" t="e">
        <f>IF(AND(NOT(ISBLANK('Contact Data Entry'!O507)),ISNA(VLOOKUP('Contact Data Entry'!O507,'DO NOT USE_School Picklist'!$L$3:$L$81,1,FALSE))),"Please select a value from the drop-down menu",IF('DO NOT USE_Contact Formulas'!A507,"OK",NA()))</f>
        <v>#N/A</v>
      </c>
      <c r="P507" s="41" t="e">
        <f>IF(AND(NOT(ISBLANK('Contact Data Entry'!P507)),NOT(ISNUMBER(MATCH("*@*.?*",'Contact Data Entry'!P507,0)))),"Email must be in a valid format",IF('DO NOT USE_Contact Formulas'!A507,"OK",NA()))</f>
        <v>#N/A</v>
      </c>
      <c r="Q507" s="41" t="e">
        <f>IF(LEN('Contact Data Entry'!Q507)&gt;50,"Parent/Guardian Name must be less than 50 characters",IF('DO NOT USE_Contact Formulas'!A507,"OK",NA()))</f>
        <v>#N/A</v>
      </c>
      <c r="R507" s="41" t="e">
        <f>IF(NOT(ISBLANK('Contact Data Entry'!R507)),IF(AND(ISNUMBER('Contact Data Entry'!R507),LEFT('Contact Data Entry'!R507,1)&lt;&gt;"1",LEN('Contact Data Entry'!R507)=10),"OK","Phone number must be valid format"),IF('DO NOT USE_Contact Formulas'!A507,"OK",NA()))</f>
        <v>#N/A</v>
      </c>
      <c r="S507" s="41" t="e">
        <f>IF(AND(NOT(ISBLANK('Contact Data Entry'!S507)),ISNA(VLOOKUP('Contact Data Entry'!S507,'DO NOT USE_School Picklist'!$N$3:$N$63,1,FALSE))),"Please select a value from the drop-down menu",IF('DO NOT USE_Contact Formulas'!A507,"OK",NA()))</f>
        <v>#N/A</v>
      </c>
      <c r="T507" s="41" t="e">
        <f>IF(AND(NOT(ISBLANK('Contact Data Entry'!T507)),ISNA(VLOOKUP('Contact Data Entry'!T507,'DO NOT USE_School Picklist'!$E$3:$E$10,1,FALSE))),"Please select a value from the drop-down menu",IF('DO NOT USE_Contact Formulas'!A507,"OK",NA()))</f>
        <v>#N/A</v>
      </c>
      <c r="U507" s="41" t="e">
        <f>IF(AND(NOT(ISBLANK('Contact Data Entry'!U507)),ISNA(VLOOKUP('Contact Data Entry'!U507,'DO NOT USE_School Picklist'!$F$3:$F$16,1,FALSE))),"Please select a value from the drop-down menu",IF('DO NOT USE_Contact Formulas'!A507,"OK",NA()))</f>
        <v>#N/A</v>
      </c>
      <c r="V507" s="41" t="e">
        <f>IF(LEN('Contact Data Entry'!V507)&gt;100,"Classroom(s) must be less than 100 characters",IF('DO NOT USE_Contact Formulas'!A507,"OK",NA()))</f>
        <v>#N/A</v>
      </c>
      <c r="W507" s="41" t="e">
        <f>IF(AND(NOT(ISBLANK('Contact Data Entry'!W507)),ISNA(VLOOKUP('Contact Data Entry'!W507,'DO NOT USE_School Picklist'!$K$3:$K$6,1,FALSE))),"Please select a value from the drop-down menu",IF('DO NOT USE_Contact Formulas'!A507,"OK",NA()))</f>
        <v>#N/A</v>
      </c>
      <c r="X507" s="41" t="e">
        <f>IF(AND(NOT(ISBLANK('Contact Data Entry'!X507)),ISNA(VLOOKUP('Contact Data Entry'!X507,'DO NOT USE_School Picklist'!$D$3:$D$5,1,FALSE))),"Please select a value from the drop-down menu",IF('DO NOT USE_Contact Formulas'!A507,"OK",NA()))</f>
        <v>#N/A</v>
      </c>
      <c r="Y507" s="41"/>
      <c r="Z507" s="41" t="e">
        <f>IF(AND(NOT(ISBLANK('Contact Data Entry'!Z507)),ISNA(VLOOKUP('Contact Data Entry'!Z507,'DO NOT USE_School Picklist'!$G$3:$G$5,1,FALSE))),"Please select a value from the drop-down menu",IF('DO NOT USE_Contact Formulas'!A507,"OK",NA()))</f>
        <v>#N/A</v>
      </c>
      <c r="AA507" s="41"/>
      <c r="AB507" s="41" t="e">
        <f>IF(AND(NOT(ISBLANK('Contact Data Entry'!AB507)),ISNA(VLOOKUP('Contact Data Entry'!AB507,'DO NOT USE_School Picklist'!$H$3:$H$4,1,FALSE))),"Please select a value from the drop-down menu",IF('DO NOT USE_Contact Formulas'!A507,"OK",NA()))</f>
        <v>#N/A</v>
      </c>
      <c r="AC507" s="41" t="e">
        <f ca="1">IF('Contact Data Entry'!AC507&gt;'DO NOT USE_School Picklist'!$C$3,"Test Date cannot be a future date",IF('DO NOT USE_Contact Formulas'!A507,"OK",NA()))</f>
        <v>#N/A</v>
      </c>
      <c r="AD507" s="41" t="e">
        <f>IF(AND(NOT(ISBLANK('Contact Data Entry'!AD507)),ISNA(VLOOKUP('Contact Data Entry'!AD507,'DO NOT USE_School Picklist'!$Q$3:$Q$8,1,FALSE))),"Please select a value from the drop-down menu",IF('DO NOT USE_Contact Formulas'!A507,"OK",NA()))</f>
        <v>#N/A</v>
      </c>
    </row>
    <row r="508" spans="1:30" x14ac:dyDescent="0.25">
      <c r="A508" s="40" t="e">
        <f>IF('DO NOT USE_Contact Formulas'!A508,IF('DO NOT USE_Contact Formulas'!B508,"Not all required fields are completed","OK"),NA())</f>
        <v>#N/A</v>
      </c>
      <c r="B508" s="41" t="e">
        <f>IF(AND('DO NOT USE_Contact Formulas'!A508,ISBLANK('Contact Data Entry'!B508)),"First Name is required",IF(NOT(ISBLANK('Contact Data Entry'!B508)),"OK",NA()))</f>
        <v>#N/A</v>
      </c>
      <c r="C508" s="41" t="e">
        <f>IF(AND('DO NOT USE_Contact Formulas'!A508,ISBLANK('Contact Data Entry'!C508)),"Last Name is required",IF(NOT(ISBLANK('Contact Data Entry'!C508)),"OK",NA()))</f>
        <v>#N/A</v>
      </c>
      <c r="D508" s="41" t="e">
        <f>IF(AND('DO NOT USE_Contact Formulas'!A508,ISBLANK('Contact Data Entry'!D508)),"Birthdate is required",IF(NOT(ISBLANK('Contact Data Entry'!D508)),"OK",NA()))</f>
        <v>#N/A</v>
      </c>
      <c r="E508" s="41" t="e">
        <f>IF(AND('DO NOT USE_Contact Formulas'!A508,ISBLANK('Contact Data Entry'!E508)),"Mobile Phone is required",IF(NOT(ISBLANK('Contact Data Entry'!E508)),IF(AND(ISNUMBER(VALUE('Contact Data Entry'!E508)),LEFT('Contact Data Entry'!E508,1)&lt;&gt;"1",LEN('Contact Data Entry'!E508)=10),"OK","Phone number must be valid format"),NA()))</f>
        <v>#N/A</v>
      </c>
      <c r="F508" s="41" t="e">
        <f>IF(LEN('Contact Data Entry'!F508)&gt;255,"Home Street Address must be less than 255 characters",IF('DO NOT USE_Contact Formulas'!A508,"OK",NA()))</f>
        <v>#N/A</v>
      </c>
      <c r="G508" s="41" t="e">
        <f>IF(LEN('Contact Data Entry'!G508)&gt;40,"City must be less than 40 characters",IF('DO NOT USE_Contact Formulas'!A508,"OK",NA()))</f>
        <v>#N/A</v>
      </c>
      <c r="H508" s="41" t="e">
        <f>IF(AND(NOT(ISBLANK('Contact Data Entry'!H508)),ISNA(VLOOKUP('Contact Data Entry'!H508,'DO NOT USE_School Picklist'!$P$3:$P$52,1,FALSE))),"Please select a value from the drop-down menu",IF('DO NOT USE_Contact Formulas'!A508,"OK",NA()))</f>
        <v>#N/A</v>
      </c>
      <c r="I508" s="41" t="e">
        <f>IF(AND('DO NOT USE_Contact Formulas'!A508,ISBLANK('Contact Data Entry'!I508)),"Zip is required",IF(ISBLANK('Contact Data Entry'!I508),NA(),"OK"))</f>
        <v>#N/A</v>
      </c>
      <c r="J508" s="41" t="e">
        <f>IF(AND('DO NOT USE_Contact Formulas'!A508,ISBLANK('Contact Data Entry'!J508)),"Student or Staff? is required",IF(ISBLANK('Contact Data Entry'!J508),NA(),IF(ISNA(VLOOKUP('Contact Data Entry'!J508,'DO NOT USE_School Picklist'!$B$3:$B$6,1,FALSE)),"Please select a value from the drop-down menu","OK")))</f>
        <v>#N/A</v>
      </c>
      <c r="K508" s="41" t="e">
        <f>IF(AND('Contact Data Entry'!J508='DO NOT USE_School Picklist'!$B$4,ISBLANK('Contact Data Entry'!K508)),"Occupation/Job Title is required if Student or Staff? is Yes, staff/faculty or volunteer",IF('DO NOT USE_Contact Formulas'!A508,"OK",NA()))</f>
        <v>#N/A</v>
      </c>
      <c r="L508" s="41" t="e">
        <f ca="1">IF('Contact Data Entry'!L508&gt;'DO NOT USE_School Picklist'!$C$3,"Date last on school campus/facility cannot be a future date",IF('DO NOT USE_Contact Formulas'!A508,IF(ISBLANK('Contact Data Entry'!L508),"Date last on school campus/facility is required","OK"),NA()))</f>
        <v>#N/A</v>
      </c>
      <c r="M508" s="42" t="e">
        <f ca="1">IF('Contact Data Entry'!M508&gt;'DO NOT USE_School Picklist'!$C$3,"Last Exposure Date cannot be a future date",IF('DO NOT USE_Contact Formulas'!A508,IF(ISBLANK('Contact Data Entry'!M508),"Last Exposure Date is required","OK"),NA()))</f>
        <v>#N/A</v>
      </c>
      <c r="N508" s="42" t="e">
        <f>IF(AND('DO NOT USE_Contact Formulas'!A508,ISBLANK('Contact Data Entry'!N508)),"Specific Place in the Location is required",IF(ISBLANK('Contact Data Entry'!N508),NA(),"OK"))</f>
        <v>#N/A</v>
      </c>
      <c r="O508" s="41" t="e">
        <f>IF(AND(NOT(ISBLANK('Contact Data Entry'!O508)),ISNA(VLOOKUP('Contact Data Entry'!O508,'DO NOT USE_School Picklist'!$L$3:$L$81,1,FALSE))),"Please select a value from the drop-down menu",IF('DO NOT USE_Contact Formulas'!A508,"OK",NA()))</f>
        <v>#N/A</v>
      </c>
      <c r="P508" s="41" t="e">
        <f>IF(AND(NOT(ISBLANK('Contact Data Entry'!P508)),NOT(ISNUMBER(MATCH("*@*.?*",'Contact Data Entry'!P508,0)))),"Email must be in a valid format",IF('DO NOT USE_Contact Formulas'!A508,"OK",NA()))</f>
        <v>#N/A</v>
      </c>
      <c r="Q508" s="41" t="e">
        <f>IF(LEN('Contact Data Entry'!Q508)&gt;50,"Parent/Guardian Name must be less than 50 characters",IF('DO NOT USE_Contact Formulas'!A508,"OK",NA()))</f>
        <v>#N/A</v>
      </c>
      <c r="R508" s="41" t="e">
        <f>IF(NOT(ISBLANK('Contact Data Entry'!R508)),IF(AND(ISNUMBER('Contact Data Entry'!R508),LEFT('Contact Data Entry'!R508,1)&lt;&gt;"1",LEN('Contact Data Entry'!R508)=10),"OK","Phone number must be valid format"),IF('DO NOT USE_Contact Formulas'!A508,"OK",NA()))</f>
        <v>#N/A</v>
      </c>
      <c r="S508" s="41" t="e">
        <f>IF(AND(NOT(ISBLANK('Contact Data Entry'!S508)),ISNA(VLOOKUP('Contact Data Entry'!S508,'DO NOT USE_School Picklist'!$N$3:$N$63,1,FALSE))),"Please select a value from the drop-down menu",IF('DO NOT USE_Contact Formulas'!A508,"OK",NA()))</f>
        <v>#N/A</v>
      </c>
      <c r="T508" s="41" t="e">
        <f>IF(AND(NOT(ISBLANK('Contact Data Entry'!T508)),ISNA(VLOOKUP('Contact Data Entry'!T508,'DO NOT USE_School Picklist'!$E$3:$E$10,1,FALSE))),"Please select a value from the drop-down menu",IF('DO NOT USE_Contact Formulas'!A508,"OK",NA()))</f>
        <v>#N/A</v>
      </c>
      <c r="U508" s="41" t="e">
        <f>IF(AND(NOT(ISBLANK('Contact Data Entry'!U508)),ISNA(VLOOKUP('Contact Data Entry'!U508,'DO NOT USE_School Picklist'!$F$3:$F$16,1,FALSE))),"Please select a value from the drop-down menu",IF('DO NOT USE_Contact Formulas'!A508,"OK",NA()))</f>
        <v>#N/A</v>
      </c>
      <c r="V508" s="41" t="e">
        <f>IF(LEN('Contact Data Entry'!V508)&gt;100,"Classroom(s) must be less than 100 characters",IF('DO NOT USE_Contact Formulas'!A508,"OK",NA()))</f>
        <v>#N/A</v>
      </c>
      <c r="W508" s="41" t="e">
        <f>IF(AND(NOT(ISBLANK('Contact Data Entry'!W508)),ISNA(VLOOKUP('Contact Data Entry'!W508,'DO NOT USE_School Picklist'!$K$3:$K$6,1,FALSE))),"Please select a value from the drop-down menu",IF('DO NOT USE_Contact Formulas'!A508,"OK",NA()))</f>
        <v>#N/A</v>
      </c>
      <c r="X508" s="41" t="e">
        <f>IF(AND(NOT(ISBLANK('Contact Data Entry'!X508)),ISNA(VLOOKUP('Contact Data Entry'!X508,'DO NOT USE_School Picklist'!$D$3:$D$5,1,FALSE))),"Please select a value from the drop-down menu",IF('DO NOT USE_Contact Formulas'!A508,"OK",NA()))</f>
        <v>#N/A</v>
      </c>
      <c r="Y508" s="41"/>
      <c r="Z508" s="41" t="e">
        <f>IF(AND(NOT(ISBLANK('Contact Data Entry'!Z508)),ISNA(VLOOKUP('Contact Data Entry'!Z508,'DO NOT USE_School Picklist'!$G$3:$G$5,1,FALSE))),"Please select a value from the drop-down menu",IF('DO NOT USE_Contact Formulas'!A508,"OK",NA()))</f>
        <v>#N/A</v>
      </c>
      <c r="AA508" s="41"/>
      <c r="AB508" s="41" t="e">
        <f>IF(AND(NOT(ISBLANK('Contact Data Entry'!AB508)),ISNA(VLOOKUP('Contact Data Entry'!AB508,'DO NOT USE_School Picklist'!$H$3:$H$4,1,FALSE))),"Please select a value from the drop-down menu",IF('DO NOT USE_Contact Formulas'!A508,"OK",NA()))</f>
        <v>#N/A</v>
      </c>
      <c r="AC508" s="41" t="e">
        <f ca="1">IF('Contact Data Entry'!AC508&gt;'DO NOT USE_School Picklist'!$C$3,"Test Date cannot be a future date",IF('DO NOT USE_Contact Formulas'!A508,"OK",NA()))</f>
        <v>#N/A</v>
      </c>
      <c r="AD508" s="41" t="e">
        <f>IF(AND(NOT(ISBLANK('Contact Data Entry'!AD508)),ISNA(VLOOKUP('Contact Data Entry'!AD508,'DO NOT USE_School Picklist'!$Q$3:$Q$8,1,FALSE))),"Please select a value from the drop-down menu",IF('DO NOT USE_Contact Formulas'!A508,"OK",NA()))</f>
        <v>#N/A</v>
      </c>
    </row>
    <row r="509" spans="1:30" x14ac:dyDescent="0.25">
      <c r="A509" s="40" t="e">
        <f>IF('DO NOT USE_Contact Formulas'!A509,IF('DO NOT USE_Contact Formulas'!B509,"Not all required fields are completed","OK"),NA())</f>
        <v>#N/A</v>
      </c>
      <c r="B509" s="41" t="e">
        <f>IF(AND('DO NOT USE_Contact Formulas'!A509,ISBLANK('Contact Data Entry'!B509)),"First Name is required",IF(NOT(ISBLANK('Contact Data Entry'!B509)),"OK",NA()))</f>
        <v>#N/A</v>
      </c>
      <c r="C509" s="41" t="e">
        <f>IF(AND('DO NOT USE_Contact Formulas'!A509,ISBLANK('Contact Data Entry'!C509)),"Last Name is required",IF(NOT(ISBLANK('Contact Data Entry'!C509)),"OK",NA()))</f>
        <v>#N/A</v>
      </c>
      <c r="D509" s="41" t="e">
        <f>IF(AND('DO NOT USE_Contact Formulas'!A509,ISBLANK('Contact Data Entry'!D509)),"Birthdate is required",IF(NOT(ISBLANK('Contact Data Entry'!D509)),"OK",NA()))</f>
        <v>#N/A</v>
      </c>
      <c r="E509" s="41" t="e">
        <f>IF(AND('DO NOT USE_Contact Formulas'!A509,ISBLANK('Contact Data Entry'!E509)),"Mobile Phone is required",IF(NOT(ISBLANK('Contact Data Entry'!E509)),IF(AND(ISNUMBER(VALUE('Contact Data Entry'!E509)),LEFT('Contact Data Entry'!E509,1)&lt;&gt;"1",LEN('Contact Data Entry'!E509)=10),"OK","Phone number must be valid format"),NA()))</f>
        <v>#N/A</v>
      </c>
      <c r="F509" s="41" t="e">
        <f>IF(LEN('Contact Data Entry'!F509)&gt;255,"Home Street Address must be less than 255 characters",IF('DO NOT USE_Contact Formulas'!A509,"OK",NA()))</f>
        <v>#N/A</v>
      </c>
      <c r="G509" s="41" t="e">
        <f>IF(LEN('Contact Data Entry'!G509)&gt;40,"City must be less than 40 characters",IF('DO NOT USE_Contact Formulas'!A509,"OK",NA()))</f>
        <v>#N/A</v>
      </c>
      <c r="H509" s="41" t="e">
        <f>IF(AND(NOT(ISBLANK('Contact Data Entry'!H509)),ISNA(VLOOKUP('Contact Data Entry'!H509,'DO NOT USE_School Picklist'!$P$3:$P$52,1,FALSE))),"Please select a value from the drop-down menu",IF('DO NOT USE_Contact Formulas'!A509,"OK",NA()))</f>
        <v>#N/A</v>
      </c>
      <c r="I509" s="41" t="e">
        <f>IF(AND('DO NOT USE_Contact Formulas'!A509,ISBLANK('Contact Data Entry'!I509)),"Zip is required",IF(ISBLANK('Contact Data Entry'!I509),NA(),"OK"))</f>
        <v>#N/A</v>
      </c>
      <c r="J509" s="41" t="e">
        <f>IF(AND('DO NOT USE_Contact Formulas'!A509,ISBLANK('Contact Data Entry'!J509)),"Student or Staff? is required",IF(ISBLANK('Contact Data Entry'!J509),NA(),IF(ISNA(VLOOKUP('Contact Data Entry'!J509,'DO NOT USE_School Picklist'!$B$3:$B$6,1,FALSE)),"Please select a value from the drop-down menu","OK")))</f>
        <v>#N/A</v>
      </c>
      <c r="K509" s="41" t="e">
        <f>IF(AND('Contact Data Entry'!J509='DO NOT USE_School Picklist'!$B$4,ISBLANK('Contact Data Entry'!K509)),"Occupation/Job Title is required if Student or Staff? is Yes, staff/faculty or volunteer",IF('DO NOT USE_Contact Formulas'!A509,"OK",NA()))</f>
        <v>#N/A</v>
      </c>
      <c r="L509" s="41" t="e">
        <f ca="1">IF('Contact Data Entry'!L509&gt;'DO NOT USE_School Picklist'!$C$3,"Date last on school campus/facility cannot be a future date",IF('DO NOT USE_Contact Formulas'!A509,IF(ISBLANK('Contact Data Entry'!L509),"Date last on school campus/facility is required","OK"),NA()))</f>
        <v>#N/A</v>
      </c>
      <c r="M509" s="42" t="e">
        <f ca="1">IF('Contact Data Entry'!M509&gt;'DO NOT USE_School Picklist'!$C$3,"Last Exposure Date cannot be a future date",IF('DO NOT USE_Contact Formulas'!A509,IF(ISBLANK('Contact Data Entry'!M509),"Last Exposure Date is required","OK"),NA()))</f>
        <v>#N/A</v>
      </c>
      <c r="N509" s="42" t="e">
        <f>IF(AND('DO NOT USE_Contact Formulas'!A509,ISBLANK('Contact Data Entry'!N509)),"Specific Place in the Location is required",IF(ISBLANK('Contact Data Entry'!N509),NA(),"OK"))</f>
        <v>#N/A</v>
      </c>
      <c r="O509" s="41" t="e">
        <f>IF(AND(NOT(ISBLANK('Contact Data Entry'!O509)),ISNA(VLOOKUP('Contact Data Entry'!O509,'DO NOT USE_School Picklist'!$L$3:$L$81,1,FALSE))),"Please select a value from the drop-down menu",IF('DO NOT USE_Contact Formulas'!A509,"OK",NA()))</f>
        <v>#N/A</v>
      </c>
      <c r="P509" s="41" t="e">
        <f>IF(AND(NOT(ISBLANK('Contact Data Entry'!P509)),NOT(ISNUMBER(MATCH("*@*.?*",'Contact Data Entry'!P509,0)))),"Email must be in a valid format",IF('DO NOT USE_Contact Formulas'!A509,"OK",NA()))</f>
        <v>#N/A</v>
      </c>
      <c r="Q509" s="41" t="e">
        <f>IF(LEN('Contact Data Entry'!Q509)&gt;50,"Parent/Guardian Name must be less than 50 characters",IF('DO NOT USE_Contact Formulas'!A509,"OK",NA()))</f>
        <v>#N/A</v>
      </c>
      <c r="R509" s="41" t="e">
        <f>IF(NOT(ISBLANK('Contact Data Entry'!R509)),IF(AND(ISNUMBER('Contact Data Entry'!R509),LEFT('Contact Data Entry'!R509,1)&lt;&gt;"1",LEN('Contact Data Entry'!R509)=10),"OK","Phone number must be valid format"),IF('DO NOT USE_Contact Formulas'!A509,"OK",NA()))</f>
        <v>#N/A</v>
      </c>
      <c r="S509" s="41" t="e">
        <f>IF(AND(NOT(ISBLANK('Contact Data Entry'!S509)),ISNA(VLOOKUP('Contact Data Entry'!S509,'DO NOT USE_School Picklist'!$N$3:$N$63,1,FALSE))),"Please select a value from the drop-down menu",IF('DO NOT USE_Contact Formulas'!A509,"OK",NA()))</f>
        <v>#N/A</v>
      </c>
      <c r="T509" s="41" t="e">
        <f>IF(AND(NOT(ISBLANK('Contact Data Entry'!T509)),ISNA(VLOOKUP('Contact Data Entry'!T509,'DO NOT USE_School Picklist'!$E$3:$E$10,1,FALSE))),"Please select a value from the drop-down menu",IF('DO NOT USE_Contact Formulas'!A509,"OK",NA()))</f>
        <v>#N/A</v>
      </c>
      <c r="U509" s="41" t="e">
        <f>IF(AND(NOT(ISBLANK('Contact Data Entry'!U509)),ISNA(VLOOKUP('Contact Data Entry'!U509,'DO NOT USE_School Picklist'!$F$3:$F$16,1,FALSE))),"Please select a value from the drop-down menu",IF('DO NOT USE_Contact Formulas'!A509,"OK",NA()))</f>
        <v>#N/A</v>
      </c>
      <c r="V509" s="41" t="e">
        <f>IF(LEN('Contact Data Entry'!V509)&gt;100,"Classroom(s) must be less than 100 characters",IF('DO NOT USE_Contact Formulas'!A509,"OK",NA()))</f>
        <v>#N/A</v>
      </c>
      <c r="W509" s="41" t="e">
        <f>IF(AND(NOT(ISBLANK('Contact Data Entry'!W509)),ISNA(VLOOKUP('Contact Data Entry'!W509,'DO NOT USE_School Picklist'!$K$3:$K$6,1,FALSE))),"Please select a value from the drop-down menu",IF('DO NOT USE_Contact Formulas'!A509,"OK",NA()))</f>
        <v>#N/A</v>
      </c>
      <c r="X509" s="41" t="e">
        <f>IF(AND(NOT(ISBLANK('Contact Data Entry'!X509)),ISNA(VLOOKUP('Contact Data Entry'!X509,'DO NOT USE_School Picklist'!$D$3:$D$5,1,FALSE))),"Please select a value from the drop-down menu",IF('DO NOT USE_Contact Formulas'!A509,"OK",NA()))</f>
        <v>#N/A</v>
      </c>
      <c r="Y509" s="41"/>
      <c r="Z509" s="41" t="e">
        <f>IF(AND(NOT(ISBLANK('Contact Data Entry'!Z509)),ISNA(VLOOKUP('Contact Data Entry'!Z509,'DO NOT USE_School Picklist'!$G$3:$G$5,1,FALSE))),"Please select a value from the drop-down menu",IF('DO NOT USE_Contact Formulas'!A509,"OK",NA()))</f>
        <v>#N/A</v>
      </c>
      <c r="AA509" s="41"/>
      <c r="AB509" s="41" t="e">
        <f>IF(AND(NOT(ISBLANK('Contact Data Entry'!AB509)),ISNA(VLOOKUP('Contact Data Entry'!AB509,'DO NOT USE_School Picklist'!$H$3:$H$4,1,FALSE))),"Please select a value from the drop-down menu",IF('DO NOT USE_Contact Formulas'!A509,"OK",NA()))</f>
        <v>#N/A</v>
      </c>
      <c r="AC509" s="41" t="e">
        <f ca="1">IF('Contact Data Entry'!AC509&gt;'DO NOT USE_School Picklist'!$C$3,"Test Date cannot be a future date",IF('DO NOT USE_Contact Formulas'!A509,"OK",NA()))</f>
        <v>#N/A</v>
      </c>
      <c r="AD509" s="41" t="e">
        <f>IF(AND(NOT(ISBLANK('Contact Data Entry'!AD509)),ISNA(VLOOKUP('Contact Data Entry'!AD509,'DO NOT USE_School Picklist'!$Q$3:$Q$8,1,FALSE))),"Please select a value from the drop-down menu",IF('DO NOT USE_Contact Formulas'!A509,"OK",NA()))</f>
        <v>#N/A</v>
      </c>
    </row>
    <row r="510" spans="1:30" x14ac:dyDescent="0.25">
      <c r="A510" s="40" t="e">
        <f>IF('DO NOT USE_Contact Formulas'!A510,IF('DO NOT USE_Contact Formulas'!B510,"Not all required fields are completed","OK"),NA())</f>
        <v>#N/A</v>
      </c>
      <c r="B510" s="41" t="e">
        <f>IF(AND('DO NOT USE_Contact Formulas'!A510,ISBLANK('Contact Data Entry'!B510)),"First Name is required",IF(NOT(ISBLANK('Contact Data Entry'!B510)),"OK",NA()))</f>
        <v>#N/A</v>
      </c>
      <c r="C510" s="41" t="e">
        <f>IF(AND('DO NOT USE_Contact Formulas'!A510,ISBLANK('Contact Data Entry'!C510)),"Last Name is required",IF(NOT(ISBLANK('Contact Data Entry'!C510)),"OK",NA()))</f>
        <v>#N/A</v>
      </c>
      <c r="D510" s="41" t="e">
        <f>IF(AND('DO NOT USE_Contact Formulas'!A510,ISBLANK('Contact Data Entry'!D510)),"Birthdate is required",IF(NOT(ISBLANK('Contact Data Entry'!D510)),"OK",NA()))</f>
        <v>#N/A</v>
      </c>
      <c r="E510" s="41" t="e">
        <f>IF(AND('DO NOT USE_Contact Formulas'!A510,ISBLANK('Contact Data Entry'!E510)),"Mobile Phone is required",IF(NOT(ISBLANK('Contact Data Entry'!E510)),IF(AND(ISNUMBER(VALUE('Contact Data Entry'!E510)),LEFT('Contact Data Entry'!E510,1)&lt;&gt;"1",LEN('Contact Data Entry'!E510)=10),"OK","Phone number must be valid format"),NA()))</f>
        <v>#N/A</v>
      </c>
      <c r="F510" s="41" t="e">
        <f>IF(LEN('Contact Data Entry'!F510)&gt;255,"Home Street Address must be less than 255 characters",IF('DO NOT USE_Contact Formulas'!A510,"OK",NA()))</f>
        <v>#N/A</v>
      </c>
      <c r="G510" s="41" t="e">
        <f>IF(LEN('Contact Data Entry'!G510)&gt;40,"City must be less than 40 characters",IF('DO NOT USE_Contact Formulas'!A510,"OK",NA()))</f>
        <v>#N/A</v>
      </c>
      <c r="H510" s="41" t="e">
        <f>IF(AND(NOT(ISBLANK('Contact Data Entry'!H510)),ISNA(VLOOKUP('Contact Data Entry'!H510,'DO NOT USE_School Picklist'!$P$3:$P$52,1,FALSE))),"Please select a value from the drop-down menu",IF('DO NOT USE_Contact Formulas'!A510,"OK",NA()))</f>
        <v>#N/A</v>
      </c>
      <c r="I510" s="41" t="e">
        <f>IF(AND('DO NOT USE_Contact Formulas'!A510,ISBLANK('Contact Data Entry'!I510)),"Zip is required",IF(ISBLANK('Contact Data Entry'!I510),NA(),"OK"))</f>
        <v>#N/A</v>
      </c>
      <c r="J510" s="41" t="e">
        <f>IF(AND('DO NOT USE_Contact Formulas'!A510,ISBLANK('Contact Data Entry'!J510)),"Student or Staff? is required",IF(ISBLANK('Contact Data Entry'!J510),NA(),IF(ISNA(VLOOKUP('Contact Data Entry'!J510,'DO NOT USE_School Picklist'!$B$3:$B$6,1,FALSE)),"Please select a value from the drop-down menu","OK")))</f>
        <v>#N/A</v>
      </c>
      <c r="K510" s="41" t="e">
        <f>IF(AND('Contact Data Entry'!J510='DO NOT USE_School Picklist'!$B$4,ISBLANK('Contact Data Entry'!K510)),"Occupation/Job Title is required if Student or Staff? is Yes, staff/faculty or volunteer",IF('DO NOT USE_Contact Formulas'!A510,"OK",NA()))</f>
        <v>#N/A</v>
      </c>
      <c r="L510" s="41" t="e">
        <f ca="1">IF('Contact Data Entry'!L510&gt;'DO NOT USE_School Picklist'!$C$3,"Date last on school campus/facility cannot be a future date",IF('DO NOT USE_Contact Formulas'!A510,IF(ISBLANK('Contact Data Entry'!L510),"Date last on school campus/facility is required","OK"),NA()))</f>
        <v>#N/A</v>
      </c>
      <c r="M510" s="42" t="e">
        <f ca="1">IF('Contact Data Entry'!M510&gt;'DO NOT USE_School Picklist'!$C$3,"Last Exposure Date cannot be a future date",IF('DO NOT USE_Contact Formulas'!A510,IF(ISBLANK('Contact Data Entry'!M510),"Last Exposure Date is required","OK"),NA()))</f>
        <v>#N/A</v>
      </c>
      <c r="N510" s="42" t="e">
        <f>IF(AND('DO NOT USE_Contact Formulas'!A510,ISBLANK('Contact Data Entry'!N510)),"Specific Place in the Location is required",IF(ISBLANK('Contact Data Entry'!N510),NA(),"OK"))</f>
        <v>#N/A</v>
      </c>
      <c r="O510" s="41" t="e">
        <f>IF(AND(NOT(ISBLANK('Contact Data Entry'!O510)),ISNA(VLOOKUP('Contact Data Entry'!O510,'DO NOT USE_School Picklist'!$L$3:$L$81,1,FALSE))),"Please select a value from the drop-down menu",IF('DO NOT USE_Contact Formulas'!A510,"OK",NA()))</f>
        <v>#N/A</v>
      </c>
      <c r="P510" s="41" t="e">
        <f>IF(AND(NOT(ISBLANK('Contact Data Entry'!P510)),NOT(ISNUMBER(MATCH("*@*.?*",'Contact Data Entry'!P510,0)))),"Email must be in a valid format",IF('DO NOT USE_Contact Formulas'!A510,"OK",NA()))</f>
        <v>#N/A</v>
      </c>
      <c r="Q510" s="41" t="e">
        <f>IF(LEN('Contact Data Entry'!Q510)&gt;50,"Parent/Guardian Name must be less than 50 characters",IF('DO NOT USE_Contact Formulas'!A510,"OK",NA()))</f>
        <v>#N/A</v>
      </c>
      <c r="R510" s="41" t="e">
        <f>IF(NOT(ISBLANK('Contact Data Entry'!R510)),IF(AND(ISNUMBER('Contact Data Entry'!R510),LEFT('Contact Data Entry'!R510,1)&lt;&gt;"1",LEN('Contact Data Entry'!R510)=10),"OK","Phone number must be valid format"),IF('DO NOT USE_Contact Formulas'!A510,"OK",NA()))</f>
        <v>#N/A</v>
      </c>
      <c r="S510" s="41" t="e">
        <f>IF(AND(NOT(ISBLANK('Contact Data Entry'!S510)),ISNA(VLOOKUP('Contact Data Entry'!S510,'DO NOT USE_School Picklist'!$N$3:$N$63,1,FALSE))),"Please select a value from the drop-down menu",IF('DO NOT USE_Contact Formulas'!A510,"OK",NA()))</f>
        <v>#N/A</v>
      </c>
      <c r="T510" s="41" t="e">
        <f>IF(AND(NOT(ISBLANK('Contact Data Entry'!T510)),ISNA(VLOOKUP('Contact Data Entry'!T510,'DO NOT USE_School Picklist'!$E$3:$E$10,1,FALSE))),"Please select a value from the drop-down menu",IF('DO NOT USE_Contact Formulas'!A510,"OK",NA()))</f>
        <v>#N/A</v>
      </c>
      <c r="U510" s="41" t="e">
        <f>IF(AND(NOT(ISBLANK('Contact Data Entry'!U510)),ISNA(VLOOKUP('Contact Data Entry'!U510,'DO NOT USE_School Picklist'!$F$3:$F$16,1,FALSE))),"Please select a value from the drop-down menu",IF('DO NOT USE_Contact Formulas'!A510,"OK",NA()))</f>
        <v>#N/A</v>
      </c>
      <c r="V510" s="41" t="e">
        <f>IF(LEN('Contact Data Entry'!V510)&gt;100,"Classroom(s) must be less than 100 characters",IF('DO NOT USE_Contact Formulas'!A510,"OK",NA()))</f>
        <v>#N/A</v>
      </c>
      <c r="W510" s="41" t="e">
        <f>IF(AND(NOT(ISBLANK('Contact Data Entry'!W510)),ISNA(VLOOKUP('Contact Data Entry'!W510,'DO NOT USE_School Picklist'!$K$3:$K$6,1,FALSE))),"Please select a value from the drop-down menu",IF('DO NOT USE_Contact Formulas'!A510,"OK",NA()))</f>
        <v>#N/A</v>
      </c>
      <c r="X510" s="41" t="e">
        <f>IF(AND(NOT(ISBLANK('Contact Data Entry'!X510)),ISNA(VLOOKUP('Contact Data Entry'!X510,'DO NOT USE_School Picklist'!$D$3:$D$5,1,FALSE))),"Please select a value from the drop-down menu",IF('DO NOT USE_Contact Formulas'!A510,"OK",NA()))</f>
        <v>#N/A</v>
      </c>
      <c r="Y510" s="41"/>
      <c r="Z510" s="41" t="e">
        <f>IF(AND(NOT(ISBLANK('Contact Data Entry'!Z510)),ISNA(VLOOKUP('Contact Data Entry'!Z510,'DO NOT USE_School Picklist'!$G$3:$G$5,1,FALSE))),"Please select a value from the drop-down menu",IF('DO NOT USE_Contact Formulas'!A510,"OK",NA()))</f>
        <v>#N/A</v>
      </c>
      <c r="AA510" s="41"/>
      <c r="AB510" s="41" t="e">
        <f>IF(AND(NOT(ISBLANK('Contact Data Entry'!AB510)),ISNA(VLOOKUP('Contact Data Entry'!AB510,'DO NOT USE_School Picklist'!$H$3:$H$4,1,FALSE))),"Please select a value from the drop-down menu",IF('DO NOT USE_Contact Formulas'!A510,"OK",NA()))</f>
        <v>#N/A</v>
      </c>
      <c r="AC510" s="41" t="e">
        <f ca="1">IF('Contact Data Entry'!AC510&gt;'DO NOT USE_School Picklist'!$C$3,"Test Date cannot be a future date",IF('DO NOT USE_Contact Formulas'!A510,"OK",NA()))</f>
        <v>#N/A</v>
      </c>
      <c r="AD510" s="41" t="e">
        <f>IF(AND(NOT(ISBLANK('Contact Data Entry'!AD510)),ISNA(VLOOKUP('Contact Data Entry'!AD510,'DO NOT USE_School Picklist'!$Q$3:$Q$8,1,FALSE))),"Please select a value from the drop-down menu",IF('DO NOT USE_Contact Formulas'!A510,"OK",NA()))</f>
        <v>#N/A</v>
      </c>
    </row>
    <row r="511" spans="1:30" x14ac:dyDescent="0.25">
      <c r="A511" s="40" t="e">
        <f>IF('DO NOT USE_Contact Formulas'!A511,IF('DO NOT USE_Contact Formulas'!B511,"Not all required fields are completed","OK"),NA())</f>
        <v>#N/A</v>
      </c>
      <c r="B511" s="41" t="e">
        <f>IF(AND('DO NOT USE_Contact Formulas'!A511,ISBLANK('Contact Data Entry'!B511)),"First Name is required",IF(NOT(ISBLANK('Contact Data Entry'!B511)),"OK",NA()))</f>
        <v>#N/A</v>
      </c>
      <c r="C511" s="41" t="e">
        <f>IF(AND('DO NOT USE_Contact Formulas'!A511,ISBLANK('Contact Data Entry'!C511)),"Last Name is required",IF(NOT(ISBLANK('Contact Data Entry'!C511)),"OK",NA()))</f>
        <v>#N/A</v>
      </c>
      <c r="D511" s="41" t="e">
        <f>IF(AND('DO NOT USE_Contact Formulas'!A511,ISBLANK('Contact Data Entry'!D511)),"Birthdate is required",IF(NOT(ISBLANK('Contact Data Entry'!D511)),"OK",NA()))</f>
        <v>#N/A</v>
      </c>
      <c r="E511" s="41" t="e">
        <f>IF(AND('DO NOT USE_Contact Formulas'!A511,ISBLANK('Contact Data Entry'!E511)),"Mobile Phone is required",IF(NOT(ISBLANK('Contact Data Entry'!E511)),IF(AND(ISNUMBER(VALUE('Contact Data Entry'!E511)),LEFT('Contact Data Entry'!E511,1)&lt;&gt;"1",LEN('Contact Data Entry'!E511)=10),"OK","Phone number must be valid format"),NA()))</f>
        <v>#N/A</v>
      </c>
      <c r="F511" s="41" t="e">
        <f>IF(LEN('Contact Data Entry'!F511)&gt;255,"Home Street Address must be less than 255 characters",IF('DO NOT USE_Contact Formulas'!A511,"OK",NA()))</f>
        <v>#N/A</v>
      </c>
      <c r="G511" s="41" t="e">
        <f>IF(LEN('Contact Data Entry'!G511)&gt;40,"City must be less than 40 characters",IF('DO NOT USE_Contact Formulas'!A511,"OK",NA()))</f>
        <v>#N/A</v>
      </c>
      <c r="H511" s="41" t="e">
        <f>IF(AND(NOT(ISBLANK('Contact Data Entry'!H511)),ISNA(VLOOKUP('Contact Data Entry'!H511,'DO NOT USE_School Picklist'!$P$3:$P$52,1,FALSE))),"Please select a value from the drop-down menu",IF('DO NOT USE_Contact Formulas'!A511,"OK",NA()))</f>
        <v>#N/A</v>
      </c>
      <c r="I511" s="41" t="e">
        <f>IF(AND('DO NOT USE_Contact Formulas'!A511,ISBLANK('Contact Data Entry'!I511)),"Zip is required",IF(ISBLANK('Contact Data Entry'!I511),NA(),"OK"))</f>
        <v>#N/A</v>
      </c>
      <c r="J511" s="41" t="e">
        <f>IF(AND('DO NOT USE_Contact Formulas'!A511,ISBLANK('Contact Data Entry'!J511)),"Student or Staff? is required",IF(ISBLANK('Contact Data Entry'!J511),NA(),IF(ISNA(VLOOKUP('Contact Data Entry'!J511,'DO NOT USE_School Picklist'!$B$3:$B$6,1,FALSE)),"Please select a value from the drop-down menu","OK")))</f>
        <v>#N/A</v>
      </c>
      <c r="K511" s="41" t="e">
        <f>IF(AND('Contact Data Entry'!J511='DO NOT USE_School Picklist'!$B$4,ISBLANK('Contact Data Entry'!K511)),"Occupation/Job Title is required if Student or Staff? is Yes, staff/faculty or volunteer",IF('DO NOT USE_Contact Formulas'!A511,"OK",NA()))</f>
        <v>#N/A</v>
      </c>
      <c r="L511" s="41" t="e">
        <f ca="1">IF('Contact Data Entry'!L511&gt;'DO NOT USE_School Picklist'!$C$3,"Date last on school campus/facility cannot be a future date",IF('DO NOT USE_Contact Formulas'!A511,IF(ISBLANK('Contact Data Entry'!L511),"Date last on school campus/facility is required","OK"),NA()))</f>
        <v>#N/A</v>
      </c>
      <c r="M511" s="42" t="e">
        <f ca="1">IF('Contact Data Entry'!M511&gt;'DO NOT USE_School Picklist'!$C$3,"Last Exposure Date cannot be a future date",IF('DO NOT USE_Contact Formulas'!A511,IF(ISBLANK('Contact Data Entry'!M511),"Last Exposure Date is required","OK"),NA()))</f>
        <v>#N/A</v>
      </c>
      <c r="N511" s="42" t="e">
        <f>IF(AND('DO NOT USE_Contact Formulas'!A511,ISBLANK('Contact Data Entry'!N511)),"Specific Place in the Location is required",IF(ISBLANK('Contact Data Entry'!N511),NA(),"OK"))</f>
        <v>#N/A</v>
      </c>
      <c r="O511" s="41" t="e">
        <f>IF(AND(NOT(ISBLANK('Contact Data Entry'!O511)),ISNA(VLOOKUP('Contact Data Entry'!O511,'DO NOT USE_School Picklist'!$L$3:$L$81,1,FALSE))),"Please select a value from the drop-down menu",IF('DO NOT USE_Contact Formulas'!A511,"OK",NA()))</f>
        <v>#N/A</v>
      </c>
      <c r="P511" s="41" t="e">
        <f>IF(AND(NOT(ISBLANK('Contact Data Entry'!P511)),NOT(ISNUMBER(MATCH("*@*.?*",'Contact Data Entry'!P511,0)))),"Email must be in a valid format",IF('DO NOT USE_Contact Formulas'!A511,"OK",NA()))</f>
        <v>#N/A</v>
      </c>
      <c r="Q511" s="41" t="e">
        <f>IF(LEN('Contact Data Entry'!Q511)&gt;50,"Parent/Guardian Name must be less than 50 characters",IF('DO NOT USE_Contact Formulas'!A511,"OK",NA()))</f>
        <v>#N/A</v>
      </c>
      <c r="R511" s="41" t="e">
        <f>IF(NOT(ISBLANK('Contact Data Entry'!R511)),IF(AND(ISNUMBER('Contact Data Entry'!R511),LEFT('Contact Data Entry'!R511,1)&lt;&gt;"1",LEN('Contact Data Entry'!R511)=10),"OK","Phone number must be valid format"),IF('DO NOT USE_Contact Formulas'!A511,"OK",NA()))</f>
        <v>#N/A</v>
      </c>
      <c r="S511" s="41" t="e">
        <f>IF(AND(NOT(ISBLANK('Contact Data Entry'!S511)),ISNA(VLOOKUP('Contact Data Entry'!S511,'DO NOT USE_School Picklist'!$N$3:$N$63,1,FALSE))),"Please select a value from the drop-down menu",IF('DO NOT USE_Contact Formulas'!A511,"OK",NA()))</f>
        <v>#N/A</v>
      </c>
      <c r="T511" s="41" t="e">
        <f>IF(AND(NOT(ISBLANK('Contact Data Entry'!T511)),ISNA(VLOOKUP('Contact Data Entry'!T511,'DO NOT USE_School Picklist'!$E$3:$E$10,1,FALSE))),"Please select a value from the drop-down menu",IF('DO NOT USE_Contact Formulas'!A511,"OK",NA()))</f>
        <v>#N/A</v>
      </c>
      <c r="U511" s="41" t="e">
        <f>IF(AND(NOT(ISBLANK('Contact Data Entry'!U511)),ISNA(VLOOKUP('Contact Data Entry'!U511,'DO NOT USE_School Picklist'!$F$3:$F$16,1,FALSE))),"Please select a value from the drop-down menu",IF('DO NOT USE_Contact Formulas'!A511,"OK",NA()))</f>
        <v>#N/A</v>
      </c>
      <c r="V511" s="41" t="e">
        <f>IF(LEN('Contact Data Entry'!V511)&gt;100,"Classroom(s) must be less than 100 characters",IF('DO NOT USE_Contact Formulas'!A511,"OK",NA()))</f>
        <v>#N/A</v>
      </c>
      <c r="W511" s="41" t="e">
        <f>IF(AND(NOT(ISBLANK('Contact Data Entry'!W511)),ISNA(VLOOKUP('Contact Data Entry'!W511,'DO NOT USE_School Picklist'!$K$3:$K$6,1,FALSE))),"Please select a value from the drop-down menu",IF('DO NOT USE_Contact Formulas'!A511,"OK",NA()))</f>
        <v>#N/A</v>
      </c>
      <c r="X511" s="41" t="e">
        <f>IF(AND(NOT(ISBLANK('Contact Data Entry'!X511)),ISNA(VLOOKUP('Contact Data Entry'!X511,'DO NOT USE_School Picklist'!$D$3:$D$5,1,FALSE))),"Please select a value from the drop-down menu",IF('DO NOT USE_Contact Formulas'!A511,"OK",NA()))</f>
        <v>#N/A</v>
      </c>
      <c r="Y511" s="41"/>
      <c r="Z511" s="41" t="e">
        <f>IF(AND(NOT(ISBLANK('Contact Data Entry'!Z511)),ISNA(VLOOKUP('Contact Data Entry'!Z511,'DO NOT USE_School Picklist'!$G$3:$G$5,1,FALSE))),"Please select a value from the drop-down menu",IF('DO NOT USE_Contact Formulas'!A511,"OK",NA()))</f>
        <v>#N/A</v>
      </c>
      <c r="AA511" s="41"/>
      <c r="AB511" s="41" t="e">
        <f>IF(AND(NOT(ISBLANK('Contact Data Entry'!AB511)),ISNA(VLOOKUP('Contact Data Entry'!AB511,'DO NOT USE_School Picklist'!$H$3:$H$4,1,FALSE))),"Please select a value from the drop-down menu",IF('DO NOT USE_Contact Formulas'!A511,"OK",NA()))</f>
        <v>#N/A</v>
      </c>
      <c r="AC511" s="41" t="e">
        <f ca="1">IF('Contact Data Entry'!AC511&gt;'DO NOT USE_School Picklist'!$C$3,"Test Date cannot be a future date",IF('DO NOT USE_Contact Formulas'!A511,"OK",NA()))</f>
        <v>#N/A</v>
      </c>
      <c r="AD511" s="41" t="e">
        <f>IF(AND(NOT(ISBLANK('Contact Data Entry'!AD511)),ISNA(VLOOKUP('Contact Data Entry'!AD511,'DO NOT USE_School Picklist'!$Q$3:$Q$8,1,FALSE))),"Please select a value from the drop-down menu",IF('DO NOT USE_Contact Formulas'!A511,"OK",NA()))</f>
        <v>#N/A</v>
      </c>
    </row>
    <row r="512" spans="1:30" x14ac:dyDescent="0.25">
      <c r="A512" s="40" t="e">
        <f>IF('DO NOT USE_Contact Formulas'!A512,IF('DO NOT USE_Contact Formulas'!B512,"Not all required fields are completed","OK"),NA())</f>
        <v>#N/A</v>
      </c>
      <c r="B512" s="41" t="e">
        <f>IF(AND('DO NOT USE_Contact Formulas'!A512,ISBLANK('Contact Data Entry'!B512)),"First Name is required",IF(NOT(ISBLANK('Contact Data Entry'!B512)),"OK",NA()))</f>
        <v>#N/A</v>
      </c>
      <c r="C512" s="41" t="e">
        <f>IF(AND('DO NOT USE_Contact Formulas'!A512,ISBLANK('Contact Data Entry'!C512)),"Last Name is required",IF(NOT(ISBLANK('Contact Data Entry'!C512)),"OK",NA()))</f>
        <v>#N/A</v>
      </c>
      <c r="D512" s="41" t="e">
        <f>IF(AND('DO NOT USE_Contact Formulas'!A512,ISBLANK('Contact Data Entry'!D512)),"Birthdate is required",IF(NOT(ISBLANK('Contact Data Entry'!D512)),"OK",NA()))</f>
        <v>#N/A</v>
      </c>
      <c r="E512" s="41" t="e">
        <f>IF(AND('DO NOT USE_Contact Formulas'!A512,ISBLANK('Contact Data Entry'!E512)),"Mobile Phone is required",IF(NOT(ISBLANK('Contact Data Entry'!E512)),IF(AND(ISNUMBER(VALUE('Contact Data Entry'!E512)),LEFT('Contact Data Entry'!E512,1)&lt;&gt;"1",LEN('Contact Data Entry'!E512)=10),"OK","Phone number must be valid format"),NA()))</f>
        <v>#N/A</v>
      </c>
      <c r="F512" s="41" t="e">
        <f>IF(LEN('Contact Data Entry'!F512)&gt;255,"Home Street Address must be less than 255 characters",IF('DO NOT USE_Contact Formulas'!A512,"OK",NA()))</f>
        <v>#N/A</v>
      </c>
      <c r="G512" s="41" t="e">
        <f>IF(LEN('Contact Data Entry'!G512)&gt;40,"City must be less than 40 characters",IF('DO NOT USE_Contact Formulas'!A512,"OK",NA()))</f>
        <v>#N/A</v>
      </c>
      <c r="H512" s="41" t="e">
        <f>IF(AND(NOT(ISBLANK('Contact Data Entry'!H512)),ISNA(VLOOKUP('Contact Data Entry'!H512,'DO NOT USE_School Picklist'!$P$3:$P$52,1,FALSE))),"Please select a value from the drop-down menu",IF('DO NOT USE_Contact Formulas'!A512,"OK",NA()))</f>
        <v>#N/A</v>
      </c>
      <c r="I512" s="41" t="e">
        <f>IF(AND('DO NOT USE_Contact Formulas'!A512,ISBLANK('Contact Data Entry'!I512)),"Zip is required",IF(ISBLANK('Contact Data Entry'!I512),NA(),"OK"))</f>
        <v>#N/A</v>
      </c>
      <c r="J512" s="41" t="e">
        <f>IF(AND('DO NOT USE_Contact Formulas'!A512,ISBLANK('Contact Data Entry'!J512)),"Student or Staff? is required",IF(ISBLANK('Contact Data Entry'!J512),NA(),IF(ISNA(VLOOKUP('Contact Data Entry'!J512,'DO NOT USE_School Picklist'!$B$3:$B$6,1,FALSE)),"Please select a value from the drop-down menu","OK")))</f>
        <v>#N/A</v>
      </c>
      <c r="K512" s="41" t="e">
        <f>IF(AND('Contact Data Entry'!J512='DO NOT USE_School Picklist'!$B$4,ISBLANK('Contact Data Entry'!K512)),"Occupation/Job Title is required if Student or Staff? is Yes, staff/faculty or volunteer",IF('DO NOT USE_Contact Formulas'!A512,"OK",NA()))</f>
        <v>#N/A</v>
      </c>
      <c r="L512" s="41" t="e">
        <f ca="1">IF('Contact Data Entry'!L512&gt;'DO NOT USE_School Picklist'!$C$3,"Date last on school campus/facility cannot be a future date",IF('DO NOT USE_Contact Formulas'!A512,IF(ISBLANK('Contact Data Entry'!L512),"Date last on school campus/facility is required","OK"),NA()))</f>
        <v>#N/A</v>
      </c>
      <c r="M512" s="42" t="e">
        <f ca="1">IF('Contact Data Entry'!M512&gt;'DO NOT USE_School Picklist'!$C$3,"Last Exposure Date cannot be a future date",IF('DO NOT USE_Contact Formulas'!A512,IF(ISBLANK('Contact Data Entry'!M512),"Last Exposure Date is required","OK"),NA()))</f>
        <v>#N/A</v>
      </c>
      <c r="N512" s="42" t="e">
        <f>IF(AND('DO NOT USE_Contact Formulas'!A512,ISBLANK('Contact Data Entry'!N512)),"Specific Place in the Location is required",IF(ISBLANK('Contact Data Entry'!N512),NA(),"OK"))</f>
        <v>#N/A</v>
      </c>
      <c r="O512" s="41" t="e">
        <f>IF(AND(NOT(ISBLANK('Contact Data Entry'!O512)),ISNA(VLOOKUP('Contact Data Entry'!O512,'DO NOT USE_School Picklist'!$L$3:$L$81,1,FALSE))),"Please select a value from the drop-down menu",IF('DO NOT USE_Contact Formulas'!A512,"OK",NA()))</f>
        <v>#N/A</v>
      </c>
      <c r="P512" s="41" t="e">
        <f>IF(AND(NOT(ISBLANK('Contact Data Entry'!P512)),NOT(ISNUMBER(MATCH("*@*.?*",'Contact Data Entry'!P512,0)))),"Email must be in a valid format",IF('DO NOT USE_Contact Formulas'!A512,"OK",NA()))</f>
        <v>#N/A</v>
      </c>
      <c r="Q512" s="41" t="e">
        <f>IF(LEN('Contact Data Entry'!Q512)&gt;50,"Parent/Guardian Name must be less than 50 characters",IF('DO NOT USE_Contact Formulas'!A512,"OK",NA()))</f>
        <v>#N/A</v>
      </c>
      <c r="R512" s="41" t="e">
        <f>IF(NOT(ISBLANK('Contact Data Entry'!R512)),IF(AND(ISNUMBER('Contact Data Entry'!R512),LEFT('Contact Data Entry'!R512,1)&lt;&gt;"1",LEN('Contact Data Entry'!R512)=10),"OK","Phone number must be valid format"),IF('DO NOT USE_Contact Formulas'!A512,"OK",NA()))</f>
        <v>#N/A</v>
      </c>
      <c r="S512" s="41" t="e">
        <f>IF(AND(NOT(ISBLANK('Contact Data Entry'!S512)),ISNA(VLOOKUP('Contact Data Entry'!S512,'DO NOT USE_School Picklist'!$N$3:$N$63,1,FALSE))),"Please select a value from the drop-down menu",IF('DO NOT USE_Contact Formulas'!A512,"OK",NA()))</f>
        <v>#N/A</v>
      </c>
      <c r="T512" s="41" t="e">
        <f>IF(AND(NOT(ISBLANK('Contact Data Entry'!T512)),ISNA(VLOOKUP('Contact Data Entry'!T512,'DO NOT USE_School Picklist'!$E$3:$E$10,1,FALSE))),"Please select a value from the drop-down menu",IF('DO NOT USE_Contact Formulas'!A512,"OK",NA()))</f>
        <v>#N/A</v>
      </c>
      <c r="U512" s="41" t="e">
        <f>IF(AND(NOT(ISBLANK('Contact Data Entry'!U512)),ISNA(VLOOKUP('Contact Data Entry'!U512,'DO NOT USE_School Picklist'!$F$3:$F$16,1,FALSE))),"Please select a value from the drop-down menu",IF('DO NOT USE_Contact Formulas'!A512,"OK",NA()))</f>
        <v>#N/A</v>
      </c>
      <c r="V512" s="41" t="e">
        <f>IF(LEN('Contact Data Entry'!V512)&gt;100,"Classroom(s) must be less than 100 characters",IF('DO NOT USE_Contact Formulas'!A512,"OK",NA()))</f>
        <v>#N/A</v>
      </c>
      <c r="W512" s="41" t="e">
        <f>IF(AND(NOT(ISBLANK('Contact Data Entry'!W512)),ISNA(VLOOKUP('Contact Data Entry'!W512,'DO NOT USE_School Picklist'!$K$3:$K$6,1,FALSE))),"Please select a value from the drop-down menu",IF('DO NOT USE_Contact Formulas'!A512,"OK",NA()))</f>
        <v>#N/A</v>
      </c>
      <c r="X512" s="41" t="e">
        <f>IF(AND(NOT(ISBLANK('Contact Data Entry'!X512)),ISNA(VLOOKUP('Contact Data Entry'!X512,'DO NOT USE_School Picklist'!$D$3:$D$5,1,FALSE))),"Please select a value from the drop-down menu",IF('DO NOT USE_Contact Formulas'!A512,"OK",NA()))</f>
        <v>#N/A</v>
      </c>
      <c r="Y512" s="41"/>
      <c r="Z512" s="41" t="e">
        <f>IF(AND(NOT(ISBLANK('Contact Data Entry'!Z512)),ISNA(VLOOKUP('Contact Data Entry'!Z512,'DO NOT USE_School Picklist'!$G$3:$G$5,1,FALSE))),"Please select a value from the drop-down menu",IF('DO NOT USE_Contact Formulas'!A512,"OK",NA()))</f>
        <v>#N/A</v>
      </c>
      <c r="AA512" s="41"/>
      <c r="AB512" s="41" t="e">
        <f>IF(AND(NOT(ISBLANK('Contact Data Entry'!AB512)),ISNA(VLOOKUP('Contact Data Entry'!AB512,'DO NOT USE_School Picklist'!$H$3:$H$4,1,FALSE))),"Please select a value from the drop-down menu",IF('DO NOT USE_Contact Formulas'!A512,"OK",NA()))</f>
        <v>#N/A</v>
      </c>
      <c r="AC512" s="41" t="e">
        <f ca="1">IF('Contact Data Entry'!AC512&gt;'DO NOT USE_School Picklist'!$C$3,"Test Date cannot be a future date",IF('DO NOT USE_Contact Formulas'!A512,"OK",NA()))</f>
        <v>#N/A</v>
      </c>
      <c r="AD512" s="41" t="e">
        <f>IF(AND(NOT(ISBLANK('Contact Data Entry'!AD512)),ISNA(VLOOKUP('Contact Data Entry'!AD512,'DO NOT USE_School Picklist'!$Q$3:$Q$8,1,FALSE))),"Please select a value from the drop-down menu",IF('DO NOT USE_Contact Formulas'!A512,"OK",NA()))</f>
        <v>#N/A</v>
      </c>
    </row>
    <row r="513" spans="1:30" x14ac:dyDescent="0.25">
      <c r="A513" s="40" t="e">
        <f>IF('DO NOT USE_Contact Formulas'!A513,IF('DO NOT USE_Contact Formulas'!B513,"Not all required fields are completed","OK"),NA())</f>
        <v>#N/A</v>
      </c>
      <c r="B513" s="41" t="e">
        <f>IF(AND('DO NOT USE_Contact Formulas'!A513,ISBLANK('Contact Data Entry'!B513)),"First Name is required",IF(NOT(ISBLANK('Contact Data Entry'!B513)),"OK",NA()))</f>
        <v>#N/A</v>
      </c>
      <c r="C513" s="41" t="e">
        <f>IF(AND('DO NOT USE_Contact Formulas'!A513,ISBLANK('Contact Data Entry'!C513)),"Last Name is required",IF(NOT(ISBLANK('Contact Data Entry'!C513)),"OK",NA()))</f>
        <v>#N/A</v>
      </c>
      <c r="D513" s="41" t="e">
        <f>IF(AND('DO NOT USE_Contact Formulas'!A513,ISBLANK('Contact Data Entry'!D513)),"Birthdate is required",IF(NOT(ISBLANK('Contact Data Entry'!D513)),"OK",NA()))</f>
        <v>#N/A</v>
      </c>
      <c r="E513" s="41" t="e">
        <f>IF(AND('DO NOT USE_Contact Formulas'!A513,ISBLANK('Contact Data Entry'!E513)),"Mobile Phone is required",IF(NOT(ISBLANK('Contact Data Entry'!E513)),IF(AND(ISNUMBER(VALUE('Contact Data Entry'!E513)),LEFT('Contact Data Entry'!E513,1)&lt;&gt;"1",LEN('Contact Data Entry'!E513)=10),"OK","Phone number must be valid format"),NA()))</f>
        <v>#N/A</v>
      </c>
      <c r="F513" s="41" t="e">
        <f>IF(LEN('Contact Data Entry'!F513)&gt;255,"Home Street Address must be less than 255 characters",IF('DO NOT USE_Contact Formulas'!A513,"OK",NA()))</f>
        <v>#N/A</v>
      </c>
      <c r="G513" s="41" t="e">
        <f>IF(LEN('Contact Data Entry'!G513)&gt;40,"City must be less than 40 characters",IF('DO NOT USE_Contact Formulas'!A513,"OK",NA()))</f>
        <v>#N/A</v>
      </c>
      <c r="H513" s="41" t="e">
        <f>IF(AND(NOT(ISBLANK('Contact Data Entry'!H513)),ISNA(VLOOKUP('Contact Data Entry'!H513,'DO NOT USE_School Picklist'!$P$3:$P$52,1,FALSE))),"Please select a value from the drop-down menu",IF('DO NOT USE_Contact Formulas'!A513,"OK",NA()))</f>
        <v>#N/A</v>
      </c>
      <c r="I513" s="41" t="e">
        <f>IF(AND('DO NOT USE_Contact Formulas'!A513,ISBLANK('Contact Data Entry'!I513)),"Zip is required",IF(ISBLANK('Contact Data Entry'!I513),NA(),"OK"))</f>
        <v>#N/A</v>
      </c>
      <c r="J513" s="41" t="e">
        <f>IF(AND('DO NOT USE_Contact Formulas'!A513,ISBLANK('Contact Data Entry'!J513)),"Student or Staff? is required",IF(ISBLANK('Contact Data Entry'!J513),NA(),IF(ISNA(VLOOKUP('Contact Data Entry'!J513,'DO NOT USE_School Picklist'!$B$3:$B$6,1,FALSE)),"Please select a value from the drop-down menu","OK")))</f>
        <v>#N/A</v>
      </c>
      <c r="K513" s="41" t="e">
        <f>IF(AND('Contact Data Entry'!J513='DO NOT USE_School Picklist'!$B$4,ISBLANK('Contact Data Entry'!K513)),"Occupation/Job Title is required if Student or Staff? is Yes, staff/faculty or volunteer",IF('DO NOT USE_Contact Formulas'!A513,"OK",NA()))</f>
        <v>#N/A</v>
      </c>
      <c r="L513" s="41" t="e">
        <f ca="1">IF('Contact Data Entry'!L513&gt;'DO NOT USE_School Picklist'!$C$3,"Date last on school campus/facility cannot be a future date",IF('DO NOT USE_Contact Formulas'!A513,IF(ISBLANK('Contact Data Entry'!L513),"Date last on school campus/facility is required","OK"),NA()))</f>
        <v>#N/A</v>
      </c>
      <c r="M513" s="42" t="e">
        <f ca="1">IF('Contact Data Entry'!M513&gt;'DO NOT USE_School Picklist'!$C$3,"Last Exposure Date cannot be a future date",IF('DO NOT USE_Contact Formulas'!A513,IF(ISBLANK('Contact Data Entry'!M513),"Last Exposure Date is required","OK"),NA()))</f>
        <v>#N/A</v>
      </c>
      <c r="N513" s="42" t="e">
        <f>IF(AND('DO NOT USE_Contact Formulas'!A513,ISBLANK('Contact Data Entry'!N513)),"Specific Place in the Location is required",IF(ISBLANK('Contact Data Entry'!N513),NA(),"OK"))</f>
        <v>#N/A</v>
      </c>
      <c r="O513" s="41" t="e">
        <f>IF(AND(NOT(ISBLANK('Contact Data Entry'!O513)),ISNA(VLOOKUP('Contact Data Entry'!O513,'DO NOT USE_School Picklist'!$L$3:$L$81,1,FALSE))),"Please select a value from the drop-down menu",IF('DO NOT USE_Contact Formulas'!A513,"OK",NA()))</f>
        <v>#N/A</v>
      </c>
      <c r="P513" s="41" t="e">
        <f>IF(AND(NOT(ISBLANK('Contact Data Entry'!P513)),NOT(ISNUMBER(MATCH("*@*.?*",'Contact Data Entry'!P513,0)))),"Email must be in a valid format",IF('DO NOT USE_Contact Formulas'!A513,"OK",NA()))</f>
        <v>#N/A</v>
      </c>
      <c r="Q513" s="41" t="e">
        <f>IF(LEN('Contact Data Entry'!Q513)&gt;50,"Parent/Guardian Name must be less than 50 characters",IF('DO NOT USE_Contact Formulas'!A513,"OK",NA()))</f>
        <v>#N/A</v>
      </c>
      <c r="R513" s="41" t="e">
        <f>IF(NOT(ISBLANK('Contact Data Entry'!R513)),IF(AND(ISNUMBER('Contact Data Entry'!R513),LEFT('Contact Data Entry'!R513,1)&lt;&gt;"1",LEN('Contact Data Entry'!R513)=10),"OK","Phone number must be valid format"),IF('DO NOT USE_Contact Formulas'!A513,"OK",NA()))</f>
        <v>#N/A</v>
      </c>
      <c r="S513" s="41" t="e">
        <f>IF(AND(NOT(ISBLANK('Contact Data Entry'!S513)),ISNA(VLOOKUP('Contact Data Entry'!S513,'DO NOT USE_School Picklist'!$N$3:$N$63,1,FALSE))),"Please select a value from the drop-down menu",IF('DO NOT USE_Contact Formulas'!A513,"OK",NA()))</f>
        <v>#N/A</v>
      </c>
      <c r="T513" s="41" t="e">
        <f>IF(AND(NOT(ISBLANK('Contact Data Entry'!T513)),ISNA(VLOOKUP('Contact Data Entry'!T513,'DO NOT USE_School Picklist'!$E$3:$E$10,1,FALSE))),"Please select a value from the drop-down menu",IF('DO NOT USE_Contact Formulas'!A513,"OK",NA()))</f>
        <v>#N/A</v>
      </c>
      <c r="U513" s="41" t="e">
        <f>IF(AND(NOT(ISBLANK('Contact Data Entry'!U513)),ISNA(VLOOKUP('Contact Data Entry'!U513,'DO NOT USE_School Picklist'!$F$3:$F$16,1,FALSE))),"Please select a value from the drop-down menu",IF('DO NOT USE_Contact Formulas'!A513,"OK",NA()))</f>
        <v>#N/A</v>
      </c>
      <c r="V513" s="41" t="e">
        <f>IF(LEN('Contact Data Entry'!V513)&gt;100,"Classroom(s) must be less than 100 characters",IF('DO NOT USE_Contact Formulas'!A513,"OK",NA()))</f>
        <v>#N/A</v>
      </c>
      <c r="W513" s="41" t="e">
        <f>IF(AND(NOT(ISBLANK('Contact Data Entry'!W513)),ISNA(VLOOKUP('Contact Data Entry'!W513,'DO NOT USE_School Picklist'!$K$3:$K$6,1,FALSE))),"Please select a value from the drop-down menu",IF('DO NOT USE_Contact Formulas'!A513,"OK",NA()))</f>
        <v>#N/A</v>
      </c>
      <c r="X513" s="41" t="e">
        <f>IF(AND(NOT(ISBLANK('Contact Data Entry'!X513)),ISNA(VLOOKUP('Contact Data Entry'!X513,'DO NOT USE_School Picklist'!$D$3:$D$5,1,FALSE))),"Please select a value from the drop-down menu",IF('DO NOT USE_Contact Formulas'!A513,"OK",NA()))</f>
        <v>#N/A</v>
      </c>
      <c r="Y513" s="41"/>
      <c r="Z513" s="41" t="e">
        <f>IF(AND(NOT(ISBLANK('Contact Data Entry'!Z513)),ISNA(VLOOKUP('Contact Data Entry'!Z513,'DO NOT USE_School Picklist'!$G$3:$G$5,1,FALSE))),"Please select a value from the drop-down menu",IF('DO NOT USE_Contact Formulas'!A513,"OK",NA()))</f>
        <v>#N/A</v>
      </c>
      <c r="AA513" s="41"/>
      <c r="AB513" s="41" t="e">
        <f>IF(AND(NOT(ISBLANK('Contact Data Entry'!AB513)),ISNA(VLOOKUP('Contact Data Entry'!AB513,'DO NOT USE_School Picklist'!$H$3:$H$4,1,FALSE))),"Please select a value from the drop-down menu",IF('DO NOT USE_Contact Formulas'!A513,"OK",NA()))</f>
        <v>#N/A</v>
      </c>
      <c r="AC513" s="41" t="e">
        <f ca="1">IF('Contact Data Entry'!AC513&gt;'DO NOT USE_School Picklist'!$C$3,"Test Date cannot be a future date",IF('DO NOT USE_Contact Formulas'!A513,"OK",NA()))</f>
        <v>#N/A</v>
      </c>
      <c r="AD513" s="41" t="e">
        <f>IF(AND(NOT(ISBLANK('Contact Data Entry'!AD513)),ISNA(VLOOKUP('Contact Data Entry'!AD513,'DO NOT USE_School Picklist'!$Q$3:$Q$8,1,FALSE))),"Please select a value from the drop-down menu",IF('DO NOT USE_Contact Formulas'!A513,"OK",NA()))</f>
        <v>#N/A</v>
      </c>
    </row>
    <row r="514" spans="1:30" x14ac:dyDescent="0.25">
      <c r="A514" s="40" t="e">
        <f>IF('DO NOT USE_Contact Formulas'!A514,IF('DO NOT USE_Contact Formulas'!B514,"Not all required fields are completed","OK"),NA())</f>
        <v>#N/A</v>
      </c>
      <c r="B514" s="41" t="e">
        <f>IF(AND('DO NOT USE_Contact Formulas'!A514,ISBLANK('Contact Data Entry'!B514)),"First Name is required",IF(NOT(ISBLANK('Contact Data Entry'!B514)),"OK",NA()))</f>
        <v>#N/A</v>
      </c>
      <c r="C514" s="41" t="e">
        <f>IF(AND('DO NOT USE_Contact Formulas'!A514,ISBLANK('Contact Data Entry'!C514)),"Last Name is required",IF(NOT(ISBLANK('Contact Data Entry'!C514)),"OK",NA()))</f>
        <v>#N/A</v>
      </c>
      <c r="D514" s="41" t="e">
        <f>IF(AND('DO NOT USE_Contact Formulas'!A514,ISBLANK('Contact Data Entry'!D514)),"Birthdate is required",IF(NOT(ISBLANK('Contact Data Entry'!D514)),"OK",NA()))</f>
        <v>#N/A</v>
      </c>
      <c r="E514" s="41" t="e">
        <f>IF(AND('DO NOT USE_Contact Formulas'!A514,ISBLANK('Contact Data Entry'!E514)),"Mobile Phone is required",IF(NOT(ISBLANK('Contact Data Entry'!E514)),IF(AND(ISNUMBER(VALUE('Contact Data Entry'!E514)),LEFT('Contact Data Entry'!E514,1)&lt;&gt;"1",LEN('Contact Data Entry'!E514)=10),"OK","Phone number must be valid format"),NA()))</f>
        <v>#N/A</v>
      </c>
      <c r="F514" s="41" t="e">
        <f>IF(LEN('Contact Data Entry'!F514)&gt;255,"Home Street Address must be less than 255 characters",IF('DO NOT USE_Contact Formulas'!A514,"OK",NA()))</f>
        <v>#N/A</v>
      </c>
      <c r="G514" s="41" t="e">
        <f>IF(LEN('Contact Data Entry'!G514)&gt;40,"City must be less than 40 characters",IF('DO NOT USE_Contact Formulas'!A514,"OK",NA()))</f>
        <v>#N/A</v>
      </c>
      <c r="H514" s="41" t="e">
        <f>IF(AND(NOT(ISBLANK('Contact Data Entry'!H514)),ISNA(VLOOKUP('Contact Data Entry'!H514,'DO NOT USE_School Picklist'!$P$3:$P$52,1,FALSE))),"Please select a value from the drop-down menu",IF('DO NOT USE_Contact Formulas'!A514,"OK",NA()))</f>
        <v>#N/A</v>
      </c>
      <c r="I514" s="41" t="e">
        <f>IF(AND('DO NOT USE_Contact Formulas'!A514,ISBLANK('Contact Data Entry'!I514)),"Zip is required",IF(ISBLANK('Contact Data Entry'!I514),NA(),"OK"))</f>
        <v>#N/A</v>
      </c>
      <c r="J514" s="41" t="e">
        <f>IF(AND('DO NOT USE_Contact Formulas'!A514,ISBLANK('Contact Data Entry'!J514)),"Student or Staff? is required",IF(ISBLANK('Contact Data Entry'!J514),NA(),IF(ISNA(VLOOKUP('Contact Data Entry'!J514,'DO NOT USE_School Picklist'!$B$3:$B$6,1,FALSE)),"Please select a value from the drop-down menu","OK")))</f>
        <v>#N/A</v>
      </c>
      <c r="K514" s="41" t="e">
        <f>IF(AND('Contact Data Entry'!J514='DO NOT USE_School Picklist'!$B$4,ISBLANK('Contact Data Entry'!K514)),"Occupation/Job Title is required if Student or Staff? is Yes, staff/faculty or volunteer",IF('DO NOT USE_Contact Formulas'!A514,"OK",NA()))</f>
        <v>#N/A</v>
      </c>
      <c r="L514" s="41" t="e">
        <f ca="1">IF('Contact Data Entry'!L514&gt;'DO NOT USE_School Picklist'!$C$3,"Date last on school campus/facility cannot be a future date",IF('DO NOT USE_Contact Formulas'!A514,IF(ISBLANK('Contact Data Entry'!L514),"Date last on school campus/facility is required","OK"),NA()))</f>
        <v>#N/A</v>
      </c>
      <c r="M514" s="42" t="e">
        <f ca="1">IF('Contact Data Entry'!M514&gt;'DO NOT USE_School Picklist'!$C$3,"Last Exposure Date cannot be a future date",IF('DO NOT USE_Contact Formulas'!A514,IF(ISBLANK('Contact Data Entry'!M514),"Last Exposure Date is required","OK"),NA()))</f>
        <v>#N/A</v>
      </c>
      <c r="N514" s="42" t="e">
        <f>IF(AND('DO NOT USE_Contact Formulas'!A514,ISBLANK('Contact Data Entry'!N514)),"Specific Place in the Location is required",IF(ISBLANK('Contact Data Entry'!N514),NA(),"OK"))</f>
        <v>#N/A</v>
      </c>
      <c r="O514" s="41" t="e">
        <f>IF(AND(NOT(ISBLANK('Contact Data Entry'!O514)),ISNA(VLOOKUP('Contact Data Entry'!O514,'DO NOT USE_School Picklist'!$L$3:$L$81,1,FALSE))),"Please select a value from the drop-down menu",IF('DO NOT USE_Contact Formulas'!A514,"OK",NA()))</f>
        <v>#N/A</v>
      </c>
      <c r="P514" s="41" t="e">
        <f>IF(AND(NOT(ISBLANK('Contact Data Entry'!P514)),NOT(ISNUMBER(MATCH("*@*.?*",'Contact Data Entry'!P514,0)))),"Email must be in a valid format",IF('DO NOT USE_Contact Formulas'!A514,"OK",NA()))</f>
        <v>#N/A</v>
      </c>
      <c r="Q514" s="41" t="e">
        <f>IF(LEN('Contact Data Entry'!Q514)&gt;50,"Parent/Guardian Name must be less than 50 characters",IF('DO NOT USE_Contact Formulas'!A514,"OK",NA()))</f>
        <v>#N/A</v>
      </c>
      <c r="R514" s="41" t="e">
        <f>IF(NOT(ISBLANK('Contact Data Entry'!R514)),IF(AND(ISNUMBER('Contact Data Entry'!R514),LEFT('Contact Data Entry'!R514,1)&lt;&gt;"1",LEN('Contact Data Entry'!R514)=10),"OK","Phone number must be valid format"),IF('DO NOT USE_Contact Formulas'!A514,"OK",NA()))</f>
        <v>#N/A</v>
      </c>
      <c r="S514" s="41" t="e">
        <f>IF(AND(NOT(ISBLANK('Contact Data Entry'!S514)),ISNA(VLOOKUP('Contact Data Entry'!S514,'DO NOT USE_School Picklist'!$N$3:$N$63,1,FALSE))),"Please select a value from the drop-down menu",IF('DO NOT USE_Contact Formulas'!A514,"OK",NA()))</f>
        <v>#N/A</v>
      </c>
      <c r="T514" s="41" t="e">
        <f>IF(AND(NOT(ISBLANK('Contact Data Entry'!T514)),ISNA(VLOOKUP('Contact Data Entry'!T514,'DO NOT USE_School Picklist'!$E$3:$E$10,1,FALSE))),"Please select a value from the drop-down menu",IF('DO NOT USE_Contact Formulas'!A514,"OK",NA()))</f>
        <v>#N/A</v>
      </c>
      <c r="U514" s="41" t="e">
        <f>IF(AND(NOT(ISBLANK('Contact Data Entry'!U514)),ISNA(VLOOKUP('Contact Data Entry'!U514,'DO NOT USE_School Picklist'!$F$3:$F$16,1,FALSE))),"Please select a value from the drop-down menu",IF('DO NOT USE_Contact Formulas'!A514,"OK",NA()))</f>
        <v>#N/A</v>
      </c>
      <c r="V514" s="41" t="e">
        <f>IF(LEN('Contact Data Entry'!V514)&gt;100,"Classroom(s) must be less than 100 characters",IF('DO NOT USE_Contact Formulas'!A514,"OK",NA()))</f>
        <v>#N/A</v>
      </c>
      <c r="W514" s="41" t="e">
        <f>IF(AND(NOT(ISBLANK('Contact Data Entry'!W514)),ISNA(VLOOKUP('Contact Data Entry'!W514,'DO NOT USE_School Picklist'!$K$3:$K$6,1,FALSE))),"Please select a value from the drop-down menu",IF('DO NOT USE_Contact Formulas'!A514,"OK",NA()))</f>
        <v>#N/A</v>
      </c>
      <c r="X514" s="41" t="e">
        <f>IF(AND(NOT(ISBLANK('Contact Data Entry'!X514)),ISNA(VLOOKUP('Contact Data Entry'!X514,'DO NOT USE_School Picklist'!$D$3:$D$5,1,FALSE))),"Please select a value from the drop-down menu",IF('DO NOT USE_Contact Formulas'!A514,"OK",NA()))</f>
        <v>#N/A</v>
      </c>
      <c r="Y514" s="41"/>
      <c r="Z514" s="41" t="e">
        <f>IF(AND(NOT(ISBLANK('Contact Data Entry'!Z514)),ISNA(VLOOKUP('Contact Data Entry'!Z514,'DO NOT USE_School Picklist'!$G$3:$G$5,1,FALSE))),"Please select a value from the drop-down menu",IF('DO NOT USE_Contact Formulas'!A514,"OK",NA()))</f>
        <v>#N/A</v>
      </c>
      <c r="AA514" s="41"/>
      <c r="AB514" s="41" t="e">
        <f>IF(AND(NOT(ISBLANK('Contact Data Entry'!AB514)),ISNA(VLOOKUP('Contact Data Entry'!AB514,'DO NOT USE_School Picklist'!$H$3:$H$4,1,FALSE))),"Please select a value from the drop-down menu",IF('DO NOT USE_Contact Formulas'!A514,"OK",NA()))</f>
        <v>#N/A</v>
      </c>
      <c r="AC514" s="41" t="e">
        <f ca="1">IF('Contact Data Entry'!AC514&gt;'DO NOT USE_School Picklist'!$C$3,"Test Date cannot be a future date",IF('DO NOT USE_Contact Formulas'!A514,"OK",NA()))</f>
        <v>#N/A</v>
      </c>
      <c r="AD514" s="41" t="e">
        <f>IF(AND(NOT(ISBLANK('Contact Data Entry'!AD514)),ISNA(VLOOKUP('Contact Data Entry'!AD514,'DO NOT USE_School Picklist'!$Q$3:$Q$8,1,FALSE))),"Please select a value from the drop-down menu",IF('DO NOT USE_Contact Formulas'!A514,"OK",NA()))</f>
        <v>#N/A</v>
      </c>
    </row>
    <row r="515" spans="1:30" x14ac:dyDescent="0.25">
      <c r="A515" s="40" t="e">
        <f>IF('DO NOT USE_Contact Formulas'!A515,IF('DO NOT USE_Contact Formulas'!B515,"Not all required fields are completed","OK"),NA())</f>
        <v>#N/A</v>
      </c>
      <c r="B515" s="41" t="e">
        <f>IF(AND('DO NOT USE_Contact Formulas'!A515,ISBLANK('Contact Data Entry'!B515)),"First Name is required",IF(NOT(ISBLANK('Contact Data Entry'!B515)),"OK",NA()))</f>
        <v>#N/A</v>
      </c>
      <c r="C515" s="41" t="e">
        <f>IF(AND('DO NOT USE_Contact Formulas'!A515,ISBLANK('Contact Data Entry'!C515)),"Last Name is required",IF(NOT(ISBLANK('Contact Data Entry'!C515)),"OK",NA()))</f>
        <v>#N/A</v>
      </c>
      <c r="D515" s="41" t="e">
        <f>IF(AND('DO NOT USE_Contact Formulas'!A515,ISBLANK('Contact Data Entry'!D515)),"Birthdate is required",IF(NOT(ISBLANK('Contact Data Entry'!D515)),"OK",NA()))</f>
        <v>#N/A</v>
      </c>
      <c r="E515" s="41" t="e">
        <f>IF(AND('DO NOT USE_Contact Formulas'!A515,ISBLANK('Contact Data Entry'!E515)),"Mobile Phone is required",IF(NOT(ISBLANK('Contact Data Entry'!E515)),IF(AND(ISNUMBER(VALUE('Contact Data Entry'!E515)),LEFT('Contact Data Entry'!E515,1)&lt;&gt;"1",LEN('Contact Data Entry'!E515)=10),"OK","Phone number must be valid format"),NA()))</f>
        <v>#N/A</v>
      </c>
      <c r="F515" s="41" t="e">
        <f>IF(LEN('Contact Data Entry'!F515)&gt;255,"Home Street Address must be less than 255 characters",IF('DO NOT USE_Contact Formulas'!A515,"OK",NA()))</f>
        <v>#N/A</v>
      </c>
      <c r="G515" s="41" t="e">
        <f>IF(LEN('Contact Data Entry'!G515)&gt;40,"City must be less than 40 characters",IF('DO NOT USE_Contact Formulas'!A515,"OK",NA()))</f>
        <v>#N/A</v>
      </c>
      <c r="H515" s="41" t="e">
        <f>IF(AND(NOT(ISBLANK('Contact Data Entry'!H515)),ISNA(VLOOKUP('Contact Data Entry'!H515,'DO NOT USE_School Picklist'!$P$3:$P$52,1,FALSE))),"Please select a value from the drop-down menu",IF('DO NOT USE_Contact Formulas'!A515,"OK",NA()))</f>
        <v>#N/A</v>
      </c>
      <c r="I515" s="41" t="e">
        <f>IF(AND('DO NOT USE_Contact Formulas'!A515,ISBLANK('Contact Data Entry'!I515)),"Zip is required",IF(ISBLANK('Contact Data Entry'!I515),NA(),"OK"))</f>
        <v>#N/A</v>
      </c>
      <c r="J515" s="41" t="e">
        <f>IF(AND('DO NOT USE_Contact Formulas'!A515,ISBLANK('Contact Data Entry'!J515)),"Student or Staff? is required",IF(ISBLANK('Contact Data Entry'!J515),NA(),IF(ISNA(VLOOKUP('Contact Data Entry'!J515,'DO NOT USE_School Picklist'!$B$3:$B$6,1,FALSE)),"Please select a value from the drop-down menu","OK")))</f>
        <v>#N/A</v>
      </c>
      <c r="K515" s="41" t="e">
        <f>IF(AND('Contact Data Entry'!J515='DO NOT USE_School Picklist'!$B$4,ISBLANK('Contact Data Entry'!K515)),"Occupation/Job Title is required if Student or Staff? is Yes, staff/faculty or volunteer",IF('DO NOT USE_Contact Formulas'!A515,"OK",NA()))</f>
        <v>#N/A</v>
      </c>
      <c r="L515" s="41" t="e">
        <f ca="1">IF('Contact Data Entry'!L515&gt;'DO NOT USE_School Picklist'!$C$3,"Date last on school campus/facility cannot be a future date",IF('DO NOT USE_Contact Formulas'!A515,IF(ISBLANK('Contact Data Entry'!L515),"Date last on school campus/facility is required","OK"),NA()))</f>
        <v>#N/A</v>
      </c>
      <c r="M515" s="42" t="e">
        <f ca="1">IF('Contact Data Entry'!M515&gt;'DO NOT USE_School Picklist'!$C$3,"Last Exposure Date cannot be a future date",IF('DO NOT USE_Contact Formulas'!A515,IF(ISBLANK('Contact Data Entry'!M515),"Last Exposure Date is required","OK"),NA()))</f>
        <v>#N/A</v>
      </c>
      <c r="N515" s="42" t="e">
        <f>IF(AND('DO NOT USE_Contact Formulas'!A515,ISBLANK('Contact Data Entry'!N515)),"Specific Place in the Location is required",IF(ISBLANK('Contact Data Entry'!N515),NA(),"OK"))</f>
        <v>#N/A</v>
      </c>
      <c r="O515" s="41" t="e">
        <f>IF(AND(NOT(ISBLANK('Contact Data Entry'!O515)),ISNA(VLOOKUP('Contact Data Entry'!O515,'DO NOT USE_School Picklist'!$L$3:$L$81,1,FALSE))),"Please select a value from the drop-down menu",IF('DO NOT USE_Contact Formulas'!A515,"OK",NA()))</f>
        <v>#N/A</v>
      </c>
      <c r="P515" s="41" t="e">
        <f>IF(AND(NOT(ISBLANK('Contact Data Entry'!P515)),NOT(ISNUMBER(MATCH("*@*.?*",'Contact Data Entry'!P515,0)))),"Email must be in a valid format",IF('DO NOT USE_Contact Formulas'!A515,"OK",NA()))</f>
        <v>#N/A</v>
      </c>
      <c r="Q515" s="41" t="e">
        <f>IF(LEN('Contact Data Entry'!Q515)&gt;50,"Parent/Guardian Name must be less than 50 characters",IF('DO NOT USE_Contact Formulas'!A515,"OK",NA()))</f>
        <v>#N/A</v>
      </c>
      <c r="R515" s="41" t="e">
        <f>IF(NOT(ISBLANK('Contact Data Entry'!R515)),IF(AND(ISNUMBER('Contact Data Entry'!R515),LEFT('Contact Data Entry'!R515,1)&lt;&gt;"1",LEN('Contact Data Entry'!R515)=10),"OK","Phone number must be valid format"),IF('DO NOT USE_Contact Formulas'!A515,"OK",NA()))</f>
        <v>#N/A</v>
      </c>
      <c r="S515" s="41" t="e">
        <f>IF(AND(NOT(ISBLANK('Contact Data Entry'!S515)),ISNA(VLOOKUP('Contact Data Entry'!S515,'DO NOT USE_School Picklist'!$N$3:$N$63,1,FALSE))),"Please select a value from the drop-down menu",IF('DO NOT USE_Contact Formulas'!A515,"OK",NA()))</f>
        <v>#N/A</v>
      </c>
      <c r="T515" s="41" t="e">
        <f>IF(AND(NOT(ISBLANK('Contact Data Entry'!T515)),ISNA(VLOOKUP('Contact Data Entry'!T515,'DO NOT USE_School Picklist'!$E$3:$E$10,1,FALSE))),"Please select a value from the drop-down menu",IF('DO NOT USE_Contact Formulas'!A515,"OK",NA()))</f>
        <v>#N/A</v>
      </c>
      <c r="U515" s="41" t="e">
        <f>IF(AND(NOT(ISBLANK('Contact Data Entry'!U515)),ISNA(VLOOKUP('Contact Data Entry'!U515,'DO NOT USE_School Picklist'!$F$3:$F$16,1,FALSE))),"Please select a value from the drop-down menu",IF('DO NOT USE_Contact Formulas'!A515,"OK",NA()))</f>
        <v>#N/A</v>
      </c>
      <c r="V515" s="41" t="e">
        <f>IF(LEN('Contact Data Entry'!V515)&gt;100,"Classroom(s) must be less than 100 characters",IF('DO NOT USE_Contact Formulas'!A515,"OK",NA()))</f>
        <v>#N/A</v>
      </c>
      <c r="W515" s="41" t="e">
        <f>IF(AND(NOT(ISBLANK('Contact Data Entry'!W515)),ISNA(VLOOKUP('Contact Data Entry'!W515,'DO NOT USE_School Picklist'!$K$3:$K$6,1,FALSE))),"Please select a value from the drop-down menu",IF('DO NOT USE_Contact Formulas'!A515,"OK",NA()))</f>
        <v>#N/A</v>
      </c>
      <c r="X515" s="41" t="e">
        <f>IF(AND(NOT(ISBLANK('Contact Data Entry'!X515)),ISNA(VLOOKUP('Contact Data Entry'!X515,'DO NOT USE_School Picklist'!$D$3:$D$5,1,FALSE))),"Please select a value from the drop-down menu",IF('DO NOT USE_Contact Formulas'!A515,"OK",NA()))</f>
        <v>#N/A</v>
      </c>
      <c r="Y515" s="41"/>
      <c r="Z515" s="41" t="e">
        <f>IF(AND(NOT(ISBLANK('Contact Data Entry'!Z515)),ISNA(VLOOKUP('Contact Data Entry'!Z515,'DO NOT USE_School Picklist'!$G$3:$G$5,1,FALSE))),"Please select a value from the drop-down menu",IF('DO NOT USE_Contact Formulas'!A515,"OK",NA()))</f>
        <v>#N/A</v>
      </c>
      <c r="AA515" s="41"/>
      <c r="AB515" s="41" t="e">
        <f>IF(AND(NOT(ISBLANK('Contact Data Entry'!AB515)),ISNA(VLOOKUP('Contact Data Entry'!AB515,'DO NOT USE_School Picklist'!$H$3:$H$4,1,FALSE))),"Please select a value from the drop-down menu",IF('DO NOT USE_Contact Formulas'!A515,"OK",NA()))</f>
        <v>#N/A</v>
      </c>
      <c r="AC515" s="41" t="e">
        <f ca="1">IF('Contact Data Entry'!AC515&gt;'DO NOT USE_School Picklist'!$C$3,"Test Date cannot be a future date",IF('DO NOT USE_Contact Formulas'!A515,"OK",NA()))</f>
        <v>#N/A</v>
      </c>
      <c r="AD515" s="41" t="e">
        <f>IF(AND(NOT(ISBLANK('Contact Data Entry'!AD515)),ISNA(VLOOKUP('Contact Data Entry'!AD515,'DO NOT USE_School Picklist'!$Q$3:$Q$8,1,FALSE))),"Please select a value from the drop-down menu",IF('DO NOT USE_Contact Formulas'!A515,"OK",NA()))</f>
        <v>#N/A</v>
      </c>
    </row>
    <row r="516" spans="1:30" x14ac:dyDescent="0.25">
      <c r="A516" s="40" t="e">
        <f>IF('DO NOT USE_Contact Formulas'!A516,IF('DO NOT USE_Contact Formulas'!B516,"Not all required fields are completed","OK"),NA())</f>
        <v>#N/A</v>
      </c>
      <c r="B516" s="41" t="e">
        <f>IF(AND('DO NOT USE_Contact Formulas'!A516,ISBLANK('Contact Data Entry'!B516)),"First Name is required",IF(NOT(ISBLANK('Contact Data Entry'!B516)),"OK",NA()))</f>
        <v>#N/A</v>
      </c>
      <c r="C516" s="41" t="e">
        <f>IF(AND('DO NOT USE_Contact Formulas'!A516,ISBLANK('Contact Data Entry'!C516)),"Last Name is required",IF(NOT(ISBLANK('Contact Data Entry'!C516)),"OK",NA()))</f>
        <v>#N/A</v>
      </c>
      <c r="D516" s="41" t="e">
        <f>IF(AND('DO NOT USE_Contact Formulas'!A516,ISBLANK('Contact Data Entry'!D516)),"Birthdate is required",IF(NOT(ISBLANK('Contact Data Entry'!D516)),"OK",NA()))</f>
        <v>#N/A</v>
      </c>
      <c r="E516" s="41" t="e">
        <f>IF(AND('DO NOT USE_Contact Formulas'!A516,ISBLANK('Contact Data Entry'!E516)),"Mobile Phone is required",IF(NOT(ISBLANK('Contact Data Entry'!E516)),IF(AND(ISNUMBER(VALUE('Contact Data Entry'!E516)),LEFT('Contact Data Entry'!E516,1)&lt;&gt;"1",LEN('Contact Data Entry'!E516)=10),"OK","Phone number must be valid format"),NA()))</f>
        <v>#N/A</v>
      </c>
      <c r="F516" s="41" t="e">
        <f>IF(LEN('Contact Data Entry'!F516)&gt;255,"Home Street Address must be less than 255 characters",IF('DO NOT USE_Contact Formulas'!A516,"OK",NA()))</f>
        <v>#N/A</v>
      </c>
      <c r="G516" s="41" t="e">
        <f>IF(LEN('Contact Data Entry'!G516)&gt;40,"City must be less than 40 characters",IF('DO NOT USE_Contact Formulas'!A516,"OK",NA()))</f>
        <v>#N/A</v>
      </c>
      <c r="H516" s="41" t="e">
        <f>IF(AND(NOT(ISBLANK('Contact Data Entry'!H516)),ISNA(VLOOKUP('Contact Data Entry'!H516,'DO NOT USE_School Picklist'!$P$3:$P$52,1,FALSE))),"Please select a value from the drop-down menu",IF('DO NOT USE_Contact Formulas'!A516,"OK",NA()))</f>
        <v>#N/A</v>
      </c>
      <c r="I516" s="41" t="e">
        <f>IF(AND('DO NOT USE_Contact Formulas'!A516,ISBLANK('Contact Data Entry'!I516)),"Zip is required",IF(ISBLANK('Contact Data Entry'!I516),NA(),"OK"))</f>
        <v>#N/A</v>
      </c>
      <c r="J516" s="41" t="e">
        <f>IF(AND('DO NOT USE_Contact Formulas'!A516,ISBLANK('Contact Data Entry'!J516)),"Student or Staff? is required",IF(ISBLANK('Contact Data Entry'!J516),NA(),IF(ISNA(VLOOKUP('Contact Data Entry'!J516,'DO NOT USE_School Picklist'!$B$3:$B$6,1,FALSE)),"Please select a value from the drop-down menu","OK")))</f>
        <v>#N/A</v>
      </c>
      <c r="K516" s="41" t="e">
        <f>IF(AND('Contact Data Entry'!J516='DO NOT USE_School Picklist'!$B$4,ISBLANK('Contact Data Entry'!K516)),"Occupation/Job Title is required if Student or Staff? is Yes, staff/faculty or volunteer",IF('DO NOT USE_Contact Formulas'!A516,"OK",NA()))</f>
        <v>#N/A</v>
      </c>
      <c r="L516" s="41" t="e">
        <f ca="1">IF('Contact Data Entry'!L516&gt;'DO NOT USE_School Picklist'!$C$3,"Date last on school campus/facility cannot be a future date",IF('DO NOT USE_Contact Formulas'!A516,IF(ISBLANK('Contact Data Entry'!L516),"Date last on school campus/facility is required","OK"),NA()))</f>
        <v>#N/A</v>
      </c>
      <c r="M516" s="42" t="e">
        <f ca="1">IF('Contact Data Entry'!M516&gt;'DO NOT USE_School Picklist'!$C$3,"Last Exposure Date cannot be a future date",IF('DO NOT USE_Contact Formulas'!A516,IF(ISBLANK('Contact Data Entry'!M516),"Last Exposure Date is required","OK"),NA()))</f>
        <v>#N/A</v>
      </c>
      <c r="N516" s="42" t="e">
        <f>IF(AND('DO NOT USE_Contact Formulas'!A516,ISBLANK('Contact Data Entry'!N516)),"Specific Place in the Location is required",IF(ISBLANK('Contact Data Entry'!N516),NA(),"OK"))</f>
        <v>#N/A</v>
      </c>
      <c r="O516" s="41" t="e">
        <f>IF(AND(NOT(ISBLANK('Contact Data Entry'!O516)),ISNA(VLOOKUP('Contact Data Entry'!O516,'DO NOT USE_School Picklist'!$L$3:$L$81,1,FALSE))),"Please select a value from the drop-down menu",IF('DO NOT USE_Contact Formulas'!A516,"OK",NA()))</f>
        <v>#N/A</v>
      </c>
      <c r="P516" s="41" t="e">
        <f>IF(AND(NOT(ISBLANK('Contact Data Entry'!P516)),NOT(ISNUMBER(MATCH("*@*.?*",'Contact Data Entry'!P516,0)))),"Email must be in a valid format",IF('DO NOT USE_Contact Formulas'!A516,"OK",NA()))</f>
        <v>#N/A</v>
      </c>
      <c r="Q516" s="41" t="e">
        <f>IF(LEN('Contact Data Entry'!Q516)&gt;50,"Parent/Guardian Name must be less than 50 characters",IF('DO NOT USE_Contact Formulas'!A516,"OK",NA()))</f>
        <v>#N/A</v>
      </c>
      <c r="R516" s="41" t="e">
        <f>IF(NOT(ISBLANK('Contact Data Entry'!R516)),IF(AND(ISNUMBER('Contact Data Entry'!R516),LEFT('Contact Data Entry'!R516,1)&lt;&gt;"1",LEN('Contact Data Entry'!R516)=10),"OK","Phone number must be valid format"),IF('DO NOT USE_Contact Formulas'!A516,"OK",NA()))</f>
        <v>#N/A</v>
      </c>
      <c r="S516" s="41" t="e">
        <f>IF(AND(NOT(ISBLANK('Contact Data Entry'!S516)),ISNA(VLOOKUP('Contact Data Entry'!S516,'DO NOT USE_School Picklist'!$N$3:$N$63,1,FALSE))),"Please select a value from the drop-down menu",IF('DO NOT USE_Contact Formulas'!A516,"OK",NA()))</f>
        <v>#N/A</v>
      </c>
      <c r="T516" s="41" t="e">
        <f>IF(AND(NOT(ISBLANK('Contact Data Entry'!T516)),ISNA(VLOOKUP('Contact Data Entry'!T516,'DO NOT USE_School Picklist'!$E$3:$E$10,1,FALSE))),"Please select a value from the drop-down menu",IF('DO NOT USE_Contact Formulas'!A516,"OK",NA()))</f>
        <v>#N/A</v>
      </c>
      <c r="U516" s="41" t="e">
        <f>IF(AND(NOT(ISBLANK('Contact Data Entry'!U516)),ISNA(VLOOKUP('Contact Data Entry'!U516,'DO NOT USE_School Picklist'!$F$3:$F$16,1,FALSE))),"Please select a value from the drop-down menu",IF('DO NOT USE_Contact Formulas'!A516,"OK",NA()))</f>
        <v>#N/A</v>
      </c>
      <c r="V516" s="41" t="e">
        <f>IF(LEN('Contact Data Entry'!V516)&gt;100,"Classroom(s) must be less than 100 characters",IF('DO NOT USE_Contact Formulas'!A516,"OK",NA()))</f>
        <v>#N/A</v>
      </c>
      <c r="W516" s="41" t="e">
        <f>IF(AND(NOT(ISBLANK('Contact Data Entry'!W516)),ISNA(VLOOKUP('Contact Data Entry'!W516,'DO NOT USE_School Picklist'!$K$3:$K$6,1,FALSE))),"Please select a value from the drop-down menu",IF('DO NOT USE_Contact Formulas'!A516,"OK",NA()))</f>
        <v>#N/A</v>
      </c>
      <c r="X516" s="41" t="e">
        <f>IF(AND(NOT(ISBLANK('Contact Data Entry'!X516)),ISNA(VLOOKUP('Contact Data Entry'!X516,'DO NOT USE_School Picklist'!$D$3:$D$5,1,FALSE))),"Please select a value from the drop-down menu",IF('DO NOT USE_Contact Formulas'!A516,"OK",NA()))</f>
        <v>#N/A</v>
      </c>
      <c r="Y516" s="41"/>
      <c r="Z516" s="41" t="e">
        <f>IF(AND(NOT(ISBLANK('Contact Data Entry'!Z516)),ISNA(VLOOKUP('Contact Data Entry'!Z516,'DO NOT USE_School Picklist'!$G$3:$G$5,1,FALSE))),"Please select a value from the drop-down menu",IF('DO NOT USE_Contact Formulas'!A516,"OK",NA()))</f>
        <v>#N/A</v>
      </c>
      <c r="AA516" s="41"/>
      <c r="AB516" s="41" t="e">
        <f>IF(AND(NOT(ISBLANK('Contact Data Entry'!AB516)),ISNA(VLOOKUP('Contact Data Entry'!AB516,'DO NOT USE_School Picklist'!$H$3:$H$4,1,FALSE))),"Please select a value from the drop-down menu",IF('DO NOT USE_Contact Formulas'!A516,"OK",NA()))</f>
        <v>#N/A</v>
      </c>
      <c r="AC516" s="41" t="e">
        <f ca="1">IF('Contact Data Entry'!AC516&gt;'DO NOT USE_School Picklist'!$C$3,"Test Date cannot be a future date",IF('DO NOT USE_Contact Formulas'!A516,"OK",NA()))</f>
        <v>#N/A</v>
      </c>
      <c r="AD516" s="41" t="e">
        <f>IF(AND(NOT(ISBLANK('Contact Data Entry'!AD516)),ISNA(VLOOKUP('Contact Data Entry'!AD516,'DO NOT USE_School Picklist'!$Q$3:$Q$8,1,FALSE))),"Please select a value from the drop-down menu",IF('DO NOT USE_Contact Formulas'!A516,"OK",NA()))</f>
        <v>#N/A</v>
      </c>
    </row>
    <row r="517" spans="1:30" x14ac:dyDescent="0.25">
      <c r="A517" s="40" t="e">
        <f>IF('DO NOT USE_Contact Formulas'!A517,IF('DO NOT USE_Contact Formulas'!B517,"Not all required fields are completed","OK"),NA())</f>
        <v>#N/A</v>
      </c>
      <c r="B517" s="41" t="e">
        <f>IF(AND('DO NOT USE_Contact Formulas'!A517,ISBLANK('Contact Data Entry'!B517)),"First Name is required",IF(NOT(ISBLANK('Contact Data Entry'!B517)),"OK",NA()))</f>
        <v>#N/A</v>
      </c>
      <c r="C517" s="41" t="e">
        <f>IF(AND('DO NOT USE_Contact Formulas'!A517,ISBLANK('Contact Data Entry'!C517)),"Last Name is required",IF(NOT(ISBLANK('Contact Data Entry'!C517)),"OK",NA()))</f>
        <v>#N/A</v>
      </c>
      <c r="D517" s="41" t="e">
        <f>IF(AND('DO NOT USE_Contact Formulas'!A517,ISBLANK('Contact Data Entry'!D517)),"Birthdate is required",IF(NOT(ISBLANK('Contact Data Entry'!D517)),"OK",NA()))</f>
        <v>#N/A</v>
      </c>
      <c r="E517" s="41" t="e">
        <f>IF(AND('DO NOT USE_Contact Formulas'!A517,ISBLANK('Contact Data Entry'!E517)),"Mobile Phone is required",IF(NOT(ISBLANK('Contact Data Entry'!E517)),IF(AND(ISNUMBER(VALUE('Contact Data Entry'!E517)),LEFT('Contact Data Entry'!E517,1)&lt;&gt;"1",LEN('Contact Data Entry'!E517)=10),"OK","Phone number must be valid format"),NA()))</f>
        <v>#N/A</v>
      </c>
      <c r="F517" s="41" t="e">
        <f>IF(LEN('Contact Data Entry'!F517)&gt;255,"Home Street Address must be less than 255 characters",IF('DO NOT USE_Contact Formulas'!A517,"OK",NA()))</f>
        <v>#N/A</v>
      </c>
      <c r="G517" s="41" t="e">
        <f>IF(LEN('Contact Data Entry'!G517)&gt;40,"City must be less than 40 characters",IF('DO NOT USE_Contact Formulas'!A517,"OK",NA()))</f>
        <v>#N/A</v>
      </c>
      <c r="H517" s="41" t="e">
        <f>IF(AND(NOT(ISBLANK('Contact Data Entry'!H517)),ISNA(VLOOKUP('Contact Data Entry'!H517,'DO NOT USE_School Picklist'!$P$3:$P$52,1,FALSE))),"Please select a value from the drop-down menu",IF('DO NOT USE_Contact Formulas'!A517,"OK",NA()))</f>
        <v>#N/A</v>
      </c>
      <c r="I517" s="41" t="e">
        <f>IF(AND('DO NOT USE_Contact Formulas'!A517,ISBLANK('Contact Data Entry'!I517)),"Zip is required",IF(ISBLANK('Contact Data Entry'!I517),NA(),"OK"))</f>
        <v>#N/A</v>
      </c>
      <c r="J517" s="41" t="e">
        <f>IF(AND('DO NOT USE_Contact Formulas'!A517,ISBLANK('Contact Data Entry'!J517)),"Student or Staff? is required",IF(ISBLANK('Contact Data Entry'!J517),NA(),IF(ISNA(VLOOKUP('Contact Data Entry'!J517,'DO NOT USE_School Picklist'!$B$3:$B$6,1,FALSE)),"Please select a value from the drop-down menu","OK")))</f>
        <v>#N/A</v>
      </c>
      <c r="K517" s="41" t="e">
        <f>IF(AND('Contact Data Entry'!J517='DO NOT USE_School Picklist'!$B$4,ISBLANK('Contact Data Entry'!K517)),"Occupation/Job Title is required if Student or Staff? is Yes, staff/faculty or volunteer",IF('DO NOT USE_Contact Formulas'!A517,"OK",NA()))</f>
        <v>#N/A</v>
      </c>
      <c r="L517" s="41" t="e">
        <f ca="1">IF('Contact Data Entry'!L517&gt;'DO NOT USE_School Picklist'!$C$3,"Date last on school campus/facility cannot be a future date",IF('DO NOT USE_Contact Formulas'!A517,IF(ISBLANK('Contact Data Entry'!L517),"Date last on school campus/facility is required","OK"),NA()))</f>
        <v>#N/A</v>
      </c>
      <c r="M517" s="42" t="e">
        <f ca="1">IF('Contact Data Entry'!M517&gt;'DO NOT USE_School Picklist'!$C$3,"Last Exposure Date cannot be a future date",IF('DO NOT USE_Contact Formulas'!A517,IF(ISBLANK('Contact Data Entry'!M517),"Last Exposure Date is required","OK"),NA()))</f>
        <v>#N/A</v>
      </c>
      <c r="N517" s="42" t="e">
        <f>IF(AND('DO NOT USE_Contact Formulas'!A517,ISBLANK('Contact Data Entry'!N517)),"Specific Place in the Location is required",IF(ISBLANK('Contact Data Entry'!N517),NA(),"OK"))</f>
        <v>#N/A</v>
      </c>
      <c r="O517" s="41" t="e">
        <f>IF(AND(NOT(ISBLANK('Contact Data Entry'!O517)),ISNA(VLOOKUP('Contact Data Entry'!O517,'DO NOT USE_School Picklist'!$L$3:$L$81,1,FALSE))),"Please select a value from the drop-down menu",IF('DO NOT USE_Contact Formulas'!A517,"OK",NA()))</f>
        <v>#N/A</v>
      </c>
      <c r="P517" s="41" t="e">
        <f>IF(AND(NOT(ISBLANK('Contact Data Entry'!P517)),NOT(ISNUMBER(MATCH("*@*.?*",'Contact Data Entry'!P517,0)))),"Email must be in a valid format",IF('DO NOT USE_Contact Formulas'!A517,"OK",NA()))</f>
        <v>#N/A</v>
      </c>
      <c r="Q517" s="41" t="e">
        <f>IF(LEN('Contact Data Entry'!Q517)&gt;50,"Parent/Guardian Name must be less than 50 characters",IF('DO NOT USE_Contact Formulas'!A517,"OK",NA()))</f>
        <v>#N/A</v>
      </c>
      <c r="R517" s="41" t="e">
        <f>IF(NOT(ISBLANK('Contact Data Entry'!R517)),IF(AND(ISNUMBER('Contact Data Entry'!R517),LEFT('Contact Data Entry'!R517,1)&lt;&gt;"1",LEN('Contact Data Entry'!R517)=10),"OK","Phone number must be valid format"),IF('DO NOT USE_Contact Formulas'!A517,"OK",NA()))</f>
        <v>#N/A</v>
      </c>
      <c r="S517" s="41" t="e">
        <f>IF(AND(NOT(ISBLANK('Contact Data Entry'!S517)),ISNA(VLOOKUP('Contact Data Entry'!S517,'DO NOT USE_School Picklist'!$N$3:$N$63,1,FALSE))),"Please select a value from the drop-down menu",IF('DO NOT USE_Contact Formulas'!A517,"OK",NA()))</f>
        <v>#N/A</v>
      </c>
      <c r="T517" s="41" t="e">
        <f>IF(AND(NOT(ISBLANK('Contact Data Entry'!T517)),ISNA(VLOOKUP('Contact Data Entry'!T517,'DO NOT USE_School Picklist'!$E$3:$E$10,1,FALSE))),"Please select a value from the drop-down menu",IF('DO NOT USE_Contact Formulas'!A517,"OK",NA()))</f>
        <v>#N/A</v>
      </c>
      <c r="U517" s="41" t="e">
        <f>IF(AND(NOT(ISBLANK('Contact Data Entry'!U517)),ISNA(VLOOKUP('Contact Data Entry'!U517,'DO NOT USE_School Picklist'!$F$3:$F$16,1,FALSE))),"Please select a value from the drop-down menu",IF('DO NOT USE_Contact Formulas'!A517,"OK",NA()))</f>
        <v>#N/A</v>
      </c>
      <c r="V517" s="41" t="e">
        <f>IF(LEN('Contact Data Entry'!V517)&gt;100,"Classroom(s) must be less than 100 characters",IF('DO NOT USE_Contact Formulas'!A517,"OK",NA()))</f>
        <v>#N/A</v>
      </c>
      <c r="W517" s="41" t="e">
        <f>IF(AND(NOT(ISBLANK('Contact Data Entry'!W517)),ISNA(VLOOKUP('Contact Data Entry'!W517,'DO NOT USE_School Picklist'!$K$3:$K$6,1,FALSE))),"Please select a value from the drop-down menu",IF('DO NOT USE_Contact Formulas'!A517,"OK",NA()))</f>
        <v>#N/A</v>
      </c>
      <c r="X517" s="41" t="e">
        <f>IF(AND(NOT(ISBLANK('Contact Data Entry'!X517)),ISNA(VLOOKUP('Contact Data Entry'!X517,'DO NOT USE_School Picklist'!$D$3:$D$5,1,FALSE))),"Please select a value from the drop-down menu",IF('DO NOT USE_Contact Formulas'!A517,"OK",NA()))</f>
        <v>#N/A</v>
      </c>
      <c r="Y517" s="41"/>
      <c r="Z517" s="41" t="e">
        <f>IF(AND(NOT(ISBLANK('Contact Data Entry'!Z517)),ISNA(VLOOKUP('Contact Data Entry'!Z517,'DO NOT USE_School Picklist'!$G$3:$G$5,1,FALSE))),"Please select a value from the drop-down menu",IF('DO NOT USE_Contact Formulas'!A517,"OK",NA()))</f>
        <v>#N/A</v>
      </c>
      <c r="AA517" s="41"/>
      <c r="AB517" s="41" t="e">
        <f>IF(AND(NOT(ISBLANK('Contact Data Entry'!AB517)),ISNA(VLOOKUP('Contact Data Entry'!AB517,'DO NOT USE_School Picklist'!$H$3:$H$4,1,FALSE))),"Please select a value from the drop-down menu",IF('DO NOT USE_Contact Formulas'!A517,"OK",NA()))</f>
        <v>#N/A</v>
      </c>
      <c r="AC517" s="41" t="e">
        <f ca="1">IF('Contact Data Entry'!AC517&gt;'DO NOT USE_School Picklist'!$C$3,"Test Date cannot be a future date",IF('DO NOT USE_Contact Formulas'!A517,"OK",NA()))</f>
        <v>#N/A</v>
      </c>
      <c r="AD517" s="41" t="e">
        <f>IF(AND(NOT(ISBLANK('Contact Data Entry'!AD517)),ISNA(VLOOKUP('Contact Data Entry'!AD517,'DO NOT USE_School Picklist'!$Q$3:$Q$8,1,FALSE))),"Please select a value from the drop-down menu",IF('DO NOT USE_Contact Formulas'!A517,"OK",NA()))</f>
        <v>#N/A</v>
      </c>
    </row>
    <row r="518" spans="1:30" x14ac:dyDescent="0.25">
      <c r="A518" s="40" t="e">
        <f>IF('DO NOT USE_Contact Formulas'!A518,IF('DO NOT USE_Contact Formulas'!B518,"Not all required fields are completed","OK"),NA())</f>
        <v>#N/A</v>
      </c>
      <c r="B518" s="41" t="e">
        <f>IF(AND('DO NOT USE_Contact Formulas'!A518,ISBLANK('Contact Data Entry'!B518)),"First Name is required",IF(NOT(ISBLANK('Contact Data Entry'!B518)),"OK",NA()))</f>
        <v>#N/A</v>
      </c>
      <c r="C518" s="41" t="e">
        <f>IF(AND('DO NOT USE_Contact Formulas'!A518,ISBLANK('Contact Data Entry'!C518)),"Last Name is required",IF(NOT(ISBLANK('Contact Data Entry'!C518)),"OK",NA()))</f>
        <v>#N/A</v>
      </c>
      <c r="D518" s="41" t="e">
        <f>IF(AND('DO NOT USE_Contact Formulas'!A518,ISBLANK('Contact Data Entry'!D518)),"Birthdate is required",IF(NOT(ISBLANK('Contact Data Entry'!D518)),"OK",NA()))</f>
        <v>#N/A</v>
      </c>
      <c r="E518" s="41" t="e">
        <f>IF(AND('DO NOT USE_Contact Formulas'!A518,ISBLANK('Contact Data Entry'!E518)),"Mobile Phone is required",IF(NOT(ISBLANK('Contact Data Entry'!E518)),IF(AND(ISNUMBER(VALUE('Contact Data Entry'!E518)),LEFT('Contact Data Entry'!E518,1)&lt;&gt;"1",LEN('Contact Data Entry'!E518)=10),"OK","Phone number must be valid format"),NA()))</f>
        <v>#N/A</v>
      </c>
      <c r="F518" s="41" t="e">
        <f>IF(LEN('Contact Data Entry'!F518)&gt;255,"Home Street Address must be less than 255 characters",IF('DO NOT USE_Contact Formulas'!A518,"OK",NA()))</f>
        <v>#N/A</v>
      </c>
      <c r="G518" s="41" t="e">
        <f>IF(LEN('Contact Data Entry'!G518)&gt;40,"City must be less than 40 characters",IF('DO NOT USE_Contact Formulas'!A518,"OK",NA()))</f>
        <v>#N/A</v>
      </c>
      <c r="H518" s="41" t="e">
        <f>IF(AND(NOT(ISBLANK('Contact Data Entry'!H518)),ISNA(VLOOKUP('Contact Data Entry'!H518,'DO NOT USE_School Picklist'!$P$3:$P$52,1,FALSE))),"Please select a value from the drop-down menu",IF('DO NOT USE_Contact Formulas'!A518,"OK",NA()))</f>
        <v>#N/A</v>
      </c>
      <c r="I518" s="41" t="e">
        <f>IF(AND('DO NOT USE_Contact Formulas'!A518,ISBLANK('Contact Data Entry'!I518)),"Zip is required",IF(ISBLANK('Contact Data Entry'!I518),NA(),"OK"))</f>
        <v>#N/A</v>
      </c>
      <c r="J518" s="41" t="e">
        <f>IF(AND('DO NOT USE_Contact Formulas'!A518,ISBLANK('Contact Data Entry'!J518)),"Student or Staff? is required",IF(ISBLANK('Contact Data Entry'!J518),NA(),IF(ISNA(VLOOKUP('Contact Data Entry'!J518,'DO NOT USE_School Picklist'!$B$3:$B$6,1,FALSE)),"Please select a value from the drop-down menu","OK")))</f>
        <v>#N/A</v>
      </c>
      <c r="K518" s="41" t="e">
        <f>IF(AND('Contact Data Entry'!J518='DO NOT USE_School Picklist'!$B$4,ISBLANK('Contact Data Entry'!K518)),"Occupation/Job Title is required if Student or Staff? is Yes, staff/faculty or volunteer",IF('DO NOT USE_Contact Formulas'!A518,"OK",NA()))</f>
        <v>#N/A</v>
      </c>
      <c r="L518" s="41" t="e">
        <f ca="1">IF('Contact Data Entry'!L518&gt;'DO NOT USE_School Picklist'!$C$3,"Date last on school campus/facility cannot be a future date",IF('DO NOT USE_Contact Formulas'!A518,IF(ISBLANK('Contact Data Entry'!L518),"Date last on school campus/facility is required","OK"),NA()))</f>
        <v>#N/A</v>
      </c>
      <c r="M518" s="42" t="e">
        <f ca="1">IF('Contact Data Entry'!M518&gt;'DO NOT USE_School Picklist'!$C$3,"Last Exposure Date cannot be a future date",IF('DO NOT USE_Contact Formulas'!A518,IF(ISBLANK('Contact Data Entry'!M518),"Last Exposure Date is required","OK"),NA()))</f>
        <v>#N/A</v>
      </c>
      <c r="N518" s="42" t="e">
        <f>IF(AND('DO NOT USE_Contact Formulas'!A518,ISBLANK('Contact Data Entry'!N518)),"Specific Place in the Location is required",IF(ISBLANK('Contact Data Entry'!N518),NA(),"OK"))</f>
        <v>#N/A</v>
      </c>
      <c r="O518" s="41" t="e">
        <f>IF(AND(NOT(ISBLANK('Contact Data Entry'!O518)),ISNA(VLOOKUP('Contact Data Entry'!O518,'DO NOT USE_School Picklist'!$L$3:$L$81,1,FALSE))),"Please select a value from the drop-down menu",IF('DO NOT USE_Contact Formulas'!A518,"OK",NA()))</f>
        <v>#N/A</v>
      </c>
      <c r="P518" s="41" t="e">
        <f>IF(AND(NOT(ISBLANK('Contact Data Entry'!P518)),NOT(ISNUMBER(MATCH("*@*.?*",'Contact Data Entry'!P518,0)))),"Email must be in a valid format",IF('DO NOT USE_Contact Formulas'!A518,"OK",NA()))</f>
        <v>#N/A</v>
      </c>
      <c r="Q518" s="41" t="e">
        <f>IF(LEN('Contact Data Entry'!Q518)&gt;50,"Parent/Guardian Name must be less than 50 characters",IF('DO NOT USE_Contact Formulas'!A518,"OK",NA()))</f>
        <v>#N/A</v>
      </c>
      <c r="R518" s="41" t="e">
        <f>IF(NOT(ISBLANK('Contact Data Entry'!R518)),IF(AND(ISNUMBER('Contact Data Entry'!R518),LEFT('Contact Data Entry'!R518,1)&lt;&gt;"1",LEN('Contact Data Entry'!R518)=10),"OK","Phone number must be valid format"),IF('DO NOT USE_Contact Formulas'!A518,"OK",NA()))</f>
        <v>#N/A</v>
      </c>
      <c r="S518" s="41" t="e">
        <f>IF(AND(NOT(ISBLANK('Contact Data Entry'!S518)),ISNA(VLOOKUP('Contact Data Entry'!S518,'DO NOT USE_School Picklist'!$N$3:$N$63,1,FALSE))),"Please select a value from the drop-down menu",IF('DO NOT USE_Contact Formulas'!A518,"OK",NA()))</f>
        <v>#N/A</v>
      </c>
      <c r="T518" s="41" t="e">
        <f>IF(AND(NOT(ISBLANK('Contact Data Entry'!T518)),ISNA(VLOOKUP('Contact Data Entry'!T518,'DO NOT USE_School Picklist'!$E$3:$E$10,1,FALSE))),"Please select a value from the drop-down menu",IF('DO NOT USE_Contact Formulas'!A518,"OK",NA()))</f>
        <v>#N/A</v>
      </c>
      <c r="U518" s="41" t="e">
        <f>IF(AND(NOT(ISBLANK('Contact Data Entry'!U518)),ISNA(VLOOKUP('Contact Data Entry'!U518,'DO NOT USE_School Picklist'!$F$3:$F$16,1,FALSE))),"Please select a value from the drop-down menu",IF('DO NOT USE_Contact Formulas'!A518,"OK",NA()))</f>
        <v>#N/A</v>
      </c>
      <c r="V518" s="41" t="e">
        <f>IF(LEN('Contact Data Entry'!V518)&gt;100,"Classroom(s) must be less than 100 characters",IF('DO NOT USE_Contact Formulas'!A518,"OK",NA()))</f>
        <v>#N/A</v>
      </c>
      <c r="W518" s="41" t="e">
        <f>IF(AND(NOT(ISBLANK('Contact Data Entry'!W518)),ISNA(VLOOKUP('Contact Data Entry'!W518,'DO NOT USE_School Picklist'!$K$3:$K$6,1,FALSE))),"Please select a value from the drop-down menu",IF('DO NOT USE_Contact Formulas'!A518,"OK",NA()))</f>
        <v>#N/A</v>
      </c>
      <c r="X518" s="41" t="e">
        <f>IF(AND(NOT(ISBLANK('Contact Data Entry'!X518)),ISNA(VLOOKUP('Contact Data Entry'!X518,'DO NOT USE_School Picklist'!$D$3:$D$5,1,FALSE))),"Please select a value from the drop-down menu",IF('DO NOT USE_Contact Formulas'!A518,"OK",NA()))</f>
        <v>#N/A</v>
      </c>
      <c r="Y518" s="41"/>
      <c r="Z518" s="41" t="e">
        <f>IF(AND(NOT(ISBLANK('Contact Data Entry'!Z518)),ISNA(VLOOKUP('Contact Data Entry'!Z518,'DO NOT USE_School Picklist'!$G$3:$G$5,1,FALSE))),"Please select a value from the drop-down menu",IF('DO NOT USE_Contact Formulas'!A518,"OK",NA()))</f>
        <v>#N/A</v>
      </c>
      <c r="AA518" s="41"/>
      <c r="AB518" s="41" t="e">
        <f>IF(AND(NOT(ISBLANK('Contact Data Entry'!AB518)),ISNA(VLOOKUP('Contact Data Entry'!AB518,'DO NOT USE_School Picklist'!$H$3:$H$4,1,FALSE))),"Please select a value from the drop-down menu",IF('DO NOT USE_Contact Formulas'!A518,"OK",NA()))</f>
        <v>#N/A</v>
      </c>
      <c r="AC518" s="41" t="e">
        <f ca="1">IF('Contact Data Entry'!AC518&gt;'DO NOT USE_School Picklist'!$C$3,"Test Date cannot be a future date",IF('DO NOT USE_Contact Formulas'!A518,"OK",NA()))</f>
        <v>#N/A</v>
      </c>
      <c r="AD518" s="41" t="e">
        <f>IF(AND(NOT(ISBLANK('Contact Data Entry'!AD518)),ISNA(VLOOKUP('Contact Data Entry'!AD518,'DO NOT USE_School Picklist'!$Q$3:$Q$8,1,FALSE))),"Please select a value from the drop-down menu",IF('DO NOT USE_Contact Formulas'!A518,"OK",NA()))</f>
        <v>#N/A</v>
      </c>
    </row>
    <row r="519" spans="1:30" x14ac:dyDescent="0.25">
      <c r="A519" s="40" t="e">
        <f>IF('DO NOT USE_Contact Formulas'!A519,IF('DO NOT USE_Contact Formulas'!B519,"Not all required fields are completed","OK"),NA())</f>
        <v>#N/A</v>
      </c>
      <c r="B519" s="41" t="e">
        <f>IF(AND('DO NOT USE_Contact Formulas'!A519,ISBLANK('Contact Data Entry'!B519)),"First Name is required",IF(NOT(ISBLANK('Contact Data Entry'!B519)),"OK",NA()))</f>
        <v>#N/A</v>
      </c>
      <c r="C519" s="41" t="e">
        <f>IF(AND('DO NOT USE_Contact Formulas'!A519,ISBLANK('Contact Data Entry'!C519)),"Last Name is required",IF(NOT(ISBLANK('Contact Data Entry'!C519)),"OK",NA()))</f>
        <v>#N/A</v>
      </c>
      <c r="D519" s="41" t="e">
        <f>IF(AND('DO NOT USE_Contact Formulas'!A519,ISBLANK('Contact Data Entry'!D519)),"Birthdate is required",IF(NOT(ISBLANK('Contact Data Entry'!D519)),"OK",NA()))</f>
        <v>#N/A</v>
      </c>
      <c r="E519" s="41" t="e">
        <f>IF(AND('DO NOT USE_Contact Formulas'!A519,ISBLANK('Contact Data Entry'!E519)),"Mobile Phone is required",IF(NOT(ISBLANK('Contact Data Entry'!E519)),IF(AND(ISNUMBER(VALUE('Contact Data Entry'!E519)),LEFT('Contact Data Entry'!E519,1)&lt;&gt;"1",LEN('Contact Data Entry'!E519)=10),"OK","Phone number must be valid format"),NA()))</f>
        <v>#N/A</v>
      </c>
      <c r="F519" s="41" t="e">
        <f>IF(LEN('Contact Data Entry'!F519)&gt;255,"Home Street Address must be less than 255 characters",IF('DO NOT USE_Contact Formulas'!A519,"OK",NA()))</f>
        <v>#N/A</v>
      </c>
      <c r="G519" s="41" t="e">
        <f>IF(LEN('Contact Data Entry'!G519)&gt;40,"City must be less than 40 characters",IF('DO NOT USE_Contact Formulas'!A519,"OK",NA()))</f>
        <v>#N/A</v>
      </c>
      <c r="H519" s="41" t="e">
        <f>IF(AND(NOT(ISBLANK('Contact Data Entry'!H519)),ISNA(VLOOKUP('Contact Data Entry'!H519,'DO NOT USE_School Picklist'!$P$3:$P$52,1,FALSE))),"Please select a value from the drop-down menu",IF('DO NOT USE_Contact Formulas'!A519,"OK",NA()))</f>
        <v>#N/A</v>
      </c>
      <c r="I519" s="41" t="e">
        <f>IF(AND('DO NOT USE_Contact Formulas'!A519,ISBLANK('Contact Data Entry'!I519)),"Zip is required",IF(ISBLANK('Contact Data Entry'!I519),NA(),"OK"))</f>
        <v>#N/A</v>
      </c>
      <c r="J519" s="41" t="e">
        <f>IF(AND('DO NOT USE_Contact Formulas'!A519,ISBLANK('Contact Data Entry'!J519)),"Student or Staff? is required",IF(ISBLANK('Contact Data Entry'!J519),NA(),IF(ISNA(VLOOKUP('Contact Data Entry'!J519,'DO NOT USE_School Picklist'!$B$3:$B$6,1,FALSE)),"Please select a value from the drop-down menu","OK")))</f>
        <v>#N/A</v>
      </c>
      <c r="K519" s="41" t="e">
        <f>IF(AND('Contact Data Entry'!J519='DO NOT USE_School Picklist'!$B$4,ISBLANK('Contact Data Entry'!K519)),"Occupation/Job Title is required if Student or Staff? is Yes, staff/faculty or volunteer",IF('DO NOT USE_Contact Formulas'!A519,"OK",NA()))</f>
        <v>#N/A</v>
      </c>
      <c r="L519" s="41" t="e">
        <f ca="1">IF('Contact Data Entry'!L519&gt;'DO NOT USE_School Picklist'!$C$3,"Date last on school campus/facility cannot be a future date",IF('DO NOT USE_Contact Formulas'!A519,IF(ISBLANK('Contact Data Entry'!L519),"Date last on school campus/facility is required","OK"),NA()))</f>
        <v>#N/A</v>
      </c>
      <c r="M519" s="42" t="e">
        <f ca="1">IF('Contact Data Entry'!M519&gt;'DO NOT USE_School Picklist'!$C$3,"Last Exposure Date cannot be a future date",IF('DO NOT USE_Contact Formulas'!A519,IF(ISBLANK('Contact Data Entry'!M519),"Last Exposure Date is required","OK"),NA()))</f>
        <v>#N/A</v>
      </c>
      <c r="N519" s="42" t="e">
        <f>IF(AND('DO NOT USE_Contact Formulas'!A519,ISBLANK('Contact Data Entry'!N519)),"Specific Place in the Location is required",IF(ISBLANK('Contact Data Entry'!N519),NA(),"OK"))</f>
        <v>#N/A</v>
      </c>
      <c r="O519" s="41" t="e">
        <f>IF(AND(NOT(ISBLANK('Contact Data Entry'!O519)),ISNA(VLOOKUP('Contact Data Entry'!O519,'DO NOT USE_School Picklist'!$L$3:$L$81,1,FALSE))),"Please select a value from the drop-down menu",IF('DO NOT USE_Contact Formulas'!A519,"OK",NA()))</f>
        <v>#N/A</v>
      </c>
      <c r="P519" s="41" t="e">
        <f>IF(AND(NOT(ISBLANK('Contact Data Entry'!P519)),NOT(ISNUMBER(MATCH("*@*.?*",'Contact Data Entry'!P519,0)))),"Email must be in a valid format",IF('DO NOT USE_Contact Formulas'!A519,"OK",NA()))</f>
        <v>#N/A</v>
      </c>
      <c r="Q519" s="41" t="e">
        <f>IF(LEN('Contact Data Entry'!Q519)&gt;50,"Parent/Guardian Name must be less than 50 characters",IF('DO NOT USE_Contact Formulas'!A519,"OK",NA()))</f>
        <v>#N/A</v>
      </c>
      <c r="R519" s="41" t="e">
        <f>IF(NOT(ISBLANK('Contact Data Entry'!R519)),IF(AND(ISNUMBER('Contact Data Entry'!R519),LEFT('Contact Data Entry'!R519,1)&lt;&gt;"1",LEN('Contact Data Entry'!R519)=10),"OK","Phone number must be valid format"),IF('DO NOT USE_Contact Formulas'!A519,"OK",NA()))</f>
        <v>#N/A</v>
      </c>
      <c r="S519" s="41" t="e">
        <f>IF(AND(NOT(ISBLANK('Contact Data Entry'!S519)),ISNA(VLOOKUP('Contact Data Entry'!S519,'DO NOT USE_School Picklist'!$N$3:$N$63,1,FALSE))),"Please select a value from the drop-down menu",IF('DO NOT USE_Contact Formulas'!A519,"OK",NA()))</f>
        <v>#N/A</v>
      </c>
      <c r="T519" s="41" t="e">
        <f>IF(AND(NOT(ISBLANK('Contact Data Entry'!T519)),ISNA(VLOOKUP('Contact Data Entry'!T519,'DO NOT USE_School Picklist'!$E$3:$E$10,1,FALSE))),"Please select a value from the drop-down menu",IF('DO NOT USE_Contact Formulas'!A519,"OK",NA()))</f>
        <v>#N/A</v>
      </c>
      <c r="U519" s="41" t="e">
        <f>IF(AND(NOT(ISBLANK('Contact Data Entry'!U519)),ISNA(VLOOKUP('Contact Data Entry'!U519,'DO NOT USE_School Picklist'!$F$3:$F$16,1,FALSE))),"Please select a value from the drop-down menu",IF('DO NOT USE_Contact Formulas'!A519,"OK",NA()))</f>
        <v>#N/A</v>
      </c>
      <c r="V519" s="41" t="e">
        <f>IF(LEN('Contact Data Entry'!V519)&gt;100,"Classroom(s) must be less than 100 characters",IF('DO NOT USE_Contact Formulas'!A519,"OK",NA()))</f>
        <v>#N/A</v>
      </c>
      <c r="W519" s="41" t="e">
        <f>IF(AND(NOT(ISBLANK('Contact Data Entry'!W519)),ISNA(VLOOKUP('Contact Data Entry'!W519,'DO NOT USE_School Picklist'!$K$3:$K$6,1,FALSE))),"Please select a value from the drop-down menu",IF('DO NOT USE_Contact Formulas'!A519,"OK",NA()))</f>
        <v>#N/A</v>
      </c>
      <c r="X519" s="41" t="e">
        <f>IF(AND(NOT(ISBLANK('Contact Data Entry'!X519)),ISNA(VLOOKUP('Contact Data Entry'!X519,'DO NOT USE_School Picklist'!$D$3:$D$5,1,FALSE))),"Please select a value from the drop-down menu",IF('DO NOT USE_Contact Formulas'!A519,"OK",NA()))</f>
        <v>#N/A</v>
      </c>
      <c r="Y519" s="41"/>
      <c r="Z519" s="41" t="e">
        <f>IF(AND(NOT(ISBLANK('Contact Data Entry'!Z519)),ISNA(VLOOKUP('Contact Data Entry'!Z519,'DO NOT USE_School Picklist'!$G$3:$G$5,1,FALSE))),"Please select a value from the drop-down menu",IF('DO NOT USE_Contact Formulas'!A519,"OK",NA()))</f>
        <v>#N/A</v>
      </c>
      <c r="AA519" s="41"/>
      <c r="AB519" s="41" t="e">
        <f>IF(AND(NOT(ISBLANK('Contact Data Entry'!AB519)),ISNA(VLOOKUP('Contact Data Entry'!AB519,'DO NOT USE_School Picklist'!$H$3:$H$4,1,FALSE))),"Please select a value from the drop-down menu",IF('DO NOT USE_Contact Formulas'!A519,"OK",NA()))</f>
        <v>#N/A</v>
      </c>
      <c r="AC519" s="41" t="e">
        <f ca="1">IF('Contact Data Entry'!AC519&gt;'DO NOT USE_School Picklist'!$C$3,"Test Date cannot be a future date",IF('DO NOT USE_Contact Formulas'!A519,"OK",NA()))</f>
        <v>#N/A</v>
      </c>
      <c r="AD519" s="41" t="e">
        <f>IF(AND(NOT(ISBLANK('Contact Data Entry'!AD519)),ISNA(VLOOKUP('Contact Data Entry'!AD519,'DO NOT USE_School Picklist'!$Q$3:$Q$8,1,FALSE))),"Please select a value from the drop-down menu",IF('DO NOT USE_Contact Formulas'!A519,"OK",NA()))</f>
        <v>#N/A</v>
      </c>
    </row>
    <row r="520" spans="1:30" x14ac:dyDescent="0.25">
      <c r="A520" s="40" t="e">
        <f>IF('DO NOT USE_Contact Formulas'!A520,IF('DO NOT USE_Contact Formulas'!B520,"Not all required fields are completed","OK"),NA())</f>
        <v>#N/A</v>
      </c>
      <c r="B520" s="41" t="e">
        <f>IF(AND('DO NOT USE_Contact Formulas'!A520,ISBLANK('Contact Data Entry'!B520)),"First Name is required",IF(NOT(ISBLANK('Contact Data Entry'!B520)),"OK",NA()))</f>
        <v>#N/A</v>
      </c>
      <c r="C520" s="41" t="e">
        <f>IF(AND('DO NOT USE_Contact Formulas'!A520,ISBLANK('Contact Data Entry'!C520)),"Last Name is required",IF(NOT(ISBLANK('Contact Data Entry'!C520)),"OK",NA()))</f>
        <v>#N/A</v>
      </c>
      <c r="D520" s="41" t="e">
        <f>IF(AND('DO NOT USE_Contact Formulas'!A520,ISBLANK('Contact Data Entry'!D520)),"Birthdate is required",IF(NOT(ISBLANK('Contact Data Entry'!D520)),"OK",NA()))</f>
        <v>#N/A</v>
      </c>
      <c r="E520" s="41" t="e">
        <f>IF(AND('DO NOT USE_Contact Formulas'!A520,ISBLANK('Contact Data Entry'!E520)),"Mobile Phone is required",IF(NOT(ISBLANK('Contact Data Entry'!E520)),IF(AND(ISNUMBER(VALUE('Contact Data Entry'!E520)),LEFT('Contact Data Entry'!E520,1)&lt;&gt;"1",LEN('Contact Data Entry'!E520)=10),"OK","Phone number must be valid format"),NA()))</f>
        <v>#N/A</v>
      </c>
      <c r="F520" s="41" t="e">
        <f>IF(LEN('Contact Data Entry'!F520)&gt;255,"Home Street Address must be less than 255 characters",IF('DO NOT USE_Contact Formulas'!A520,"OK",NA()))</f>
        <v>#N/A</v>
      </c>
      <c r="G520" s="41" t="e">
        <f>IF(LEN('Contact Data Entry'!G520)&gt;40,"City must be less than 40 characters",IF('DO NOT USE_Contact Formulas'!A520,"OK",NA()))</f>
        <v>#N/A</v>
      </c>
      <c r="H520" s="41" t="e">
        <f>IF(AND(NOT(ISBLANK('Contact Data Entry'!H520)),ISNA(VLOOKUP('Contact Data Entry'!H520,'DO NOT USE_School Picklist'!$P$3:$P$52,1,FALSE))),"Please select a value from the drop-down menu",IF('DO NOT USE_Contact Formulas'!A520,"OK",NA()))</f>
        <v>#N/A</v>
      </c>
      <c r="I520" s="41" t="e">
        <f>IF(AND('DO NOT USE_Contact Formulas'!A520,ISBLANK('Contact Data Entry'!I520)),"Zip is required",IF(ISBLANK('Contact Data Entry'!I520),NA(),"OK"))</f>
        <v>#N/A</v>
      </c>
      <c r="J520" s="41" t="e">
        <f>IF(AND('DO NOT USE_Contact Formulas'!A520,ISBLANK('Contact Data Entry'!J520)),"Student or Staff? is required",IF(ISBLANK('Contact Data Entry'!J520),NA(),IF(ISNA(VLOOKUP('Contact Data Entry'!J520,'DO NOT USE_School Picklist'!$B$3:$B$6,1,FALSE)),"Please select a value from the drop-down menu","OK")))</f>
        <v>#N/A</v>
      </c>
      <c r="K520" s="41" t="e">
        <f>IF(AND('Contact Data Entry'!J520='DO NOT USE_School Picklist'!$B$4,ISBLANK('Contact Data Entry'!K520)),"Occupation/Job Title is required if Student or Staff? is Yes, staff/faculty or volunteer",IF('DO NOT USE_Contact Formulas'!A520,"OK",NA()))</f>
        <v>#N/A</v>
      </c>
      <c r="L520" s="41" t="e">
        <f ca="1">IF('Contact Data Entry'!L520&gt;'DO NOT USE_School Picklist'!$C$3,"Date last on school campus/facility cannot be a future date",IF('DO NOT USE_Contact Formulas'!A520,IF(ISBLANK('Contact Data Entry'!L520),"Date last on school campus/facility is required","OK"),NA()))</f>
        <v>#N/A</v>
      </c>
      <c r="M520" s="42" t="e">
        <f ca="1">IF('Contact Data Entry'!M520&gt;'DO NOT USE_School Picklist'!$C$3,"Last Exposure Date cannot be a future date",IF('DO NOT USE_Contact Formulas'!A520,IF(ISBLANK('Contact Data Entry'!M520),"Last Exposure Date is required","OK"),NA()))</f>
        <v>#N/A</v>
      </c>
      <c r="N520" s="42" t="e">
        <f>IF(AND('DO NOT USE_Contact Formulas'!A520,ISBLANK('Contact Data Entry'!N520)),"Specific Place in the Location is required",IF(ISBLANK('Contact Data Entry'!N520),NA(),"OK"))</f>
        <v>#N/A</v>
      </c>
      <c r="O520" s="41" t="e">
        <f>IF(AND(NOT(ISBLANK('Contact Data Entry'!O520)),ISNA(VLOOKUP('Contact Data Entry'!O520,'DO NOT USE_School Picklist'!$L$3:$L$81,1,FALSE))),"Please select a value from the drop-down menu",IF('DO NOT USE_Contact Formulas'!A520,"OK",NA()))</f>
        <v>#N/A</v>
      </c>
      <c r="P520" s="41" t="e">
        <f>IF(AND(NOT(ISBLANK('Contact Data Entry'!P520)),NOT(ISNUMBER(MATCH("*@*.?*",'Contact Data Entry'!P520,0)))),"Email must be in a valid format",IF('DO NOT USE_Contact Formulas'!A520,"OK",NA()))</f>
        <v>#N/A</v>
      </c>
      <c r="Q520" s="41" t="e">
        <f>IF(LEN('Contact Data Entry'!Q520)&gt;50,"Parent/Guardian Name must be less than 50 characters",IF('DO NOT USE_Contact Formulas'!A520,"OK",NA()))</f>
        <v>#N/A</v>
      </c>
      <c r="R520" s="41" t="e">
        <f>IF(NOT(ISBLANK('Contact Data Entry'!R520)),IF(AND(ISNUMBER('Contact Data Entry'!R520),LEFT('Contact Data Entry'!R520,1)&lt;&gt;"1",LEN('Contact Data Entry'!R520)=10),"OK","Phone number must be valid format"),IF('DO NOT USE_Contact Formulas'!A520,"OK",NA()))</f>
        <v>#N/A</v>
      </c>
      <c r="S520" s="41" t="e">
        <f>IF(AND(NOT(ISBLANK('Contact Data Entry'!S520)),ISNA(VLOOKUP('Contact Data Entry'!S520,'DO NOT USE_School Picklist'!$N$3:$N$63,1,FALSE))),"Please select a value from the drop-down menu",IF('DO NOT USE_Contact Formulas'!A520,"OK",NA()))</f>
        <v>#N/A</v>
      </c>
      <c r="T520" s="41" t="e">
        <f>IF(AND(NOT(ISBLANK('Contact Data Entry'!T520)),ISNA(VLOOKUP('Contact Data Entry'!T520,'DO NOT USE_School Picklist'!$E$3:$E$10,1,FALSE))),"Please select a value from the drop-down menu",IF('DO NOT USE_Contact Formulas'!A520,"OK",NA()))</f>
        <v>#N/A</v>
      </c>
      <c r="U520" s="41" t="e">
        <f>IF(AND(NOT(ISBLANK('Contact Data Entry'!U520)),ISNA(VLOOKUP('Contact Data Entry'!U520,'DO NOT USE_School Picklist'!$F$3:$F$16,1,FALSE))),"Please select a value from the drop-down menu",IF('DO NOT USE_Contact Formulas'!A520,"OK",NA()))</f>
        <v>#N/A</v>
      </c>
      <c r="V520" s="41" t="e">
        <f>IF(LEN('Contact Data Entry'!V520)&gt;100,"Classroom(s) must be less than 100 characters",IF('DO NOT USE_Contact Formulas'!A520,"OK",NA()))</f>
        <v>#N/A</v>
      </c>
      <c r="W520" s="41" t="e">
        <f>IF(AND(NOT(ISBLANK('Contact Data Entry'!W520)),ISNA(VLOOKUP('Contact Data Entry'!W520,'DO NOT USE_School Picklist'!$K$3:$K$6,1,FALSE))),"Please select a value from the drop-down menu",IF('DO NOT USE_Contact Formulas'!A520,"OK",NA()))</f>
        <v>#N/A</v>
      </c>
      <c r="X520" s="41" t="e">
        <f>IF(AND(NOT(ISBLANK('Contact Data Entry'!X520)),ISNA(VLOOKUP('Contact Data Entry'!X520,'DO NOT USE_School Picklist'!$D$3:$D$5,1,FALSE))),"Please select a value from the drop-down menu",IF('DO NOT USE_Contact Formulas'!A520,"OK",NA()))</f>
        <v>#N/A</v>
      </c>
      <c r="Y520" s="41"/>
      <c r="Z520" s="41" t="e">
        <f>IF(AND(NOT(ISBLANK('Contact Data Entry'!Z520)),ISNA(VLOOKUP('Contact Data Entry'!Z520,'DO NOT USE_School Picklist'!$G$3:$G$5,1,FALSE))),"Please select a value from the drop-down menu",IF('DO NOT USE_Contact Formulas'!A520,"OK",NA()))</f>
        <v>#N/A</v>
      </c>
      <c r="AA520" s="41"/>
      <c r="AB520" s="41" t="e">
        <f>IF(AND(NOT(ISBLANK('Contact Data Entry'!AB520)),ISNA(VLOOKUP('Contact Data Entry'!AB520,'DO NOT USE_School Picklist'!$H$3:$H$4,1,FALSE))),"Please select a value from the drop-down menu",IF('DO NOT USE_Contact Formulas'!A520,"OK",NA()))</f>
        <v>#N/A</v>
      </c>
      <c r="AC520" s="41" t="e">
        <f ca="1">IF('Contact Data Entry'!AC520&gt;'DO NOT USE_School Picklist'!$C$3,"Test Date cannot be a future date",IF('DO NOT USE_Contact Formulas'!A520,"OK",NA()))</f>
        <v>#N/A</v>
      </c>
      <c r="AD520" s="41" t="e">
        <f>IF(AND(NOT(ISBLANK('Contact Data Entry'!AD520)),ISNA(VLOOKUP('Contact Data Entry'!AD520,'DO NOT USE_School Picklist'!$Q$3:$Q$8,1,FALSE))),"Please select a value from the drop-down menu",IF('DO NOT USE_Contact Formulas'!A520,"OK",NA()))</f>
        <v>#N/A</v>
      </c>
    </row>
    <row r="521" spans="1:30" x14ac:dyDescent="0.25">
      <c r="A521" s="40" t="e">
        <f>IF('DO NOT USE_Contact Formulas'!A521,IF('DO NOT USE_Contact Formulas'!B521,"Not all required fields are completed","OK"),NA())</f>
        <v>#N/A</v>
      </c>
      <c r="B521" s="41" t="e">
        <f>IF(AND('DO NOT USE_Contact Formulas'!A521,ISBLANK('Contact Data Entry'!B521)),"First Name is required",IF(NOT(ISBLANK('Contact Data Entry'!B521)),"OK",NA()))</f>
        <v>#N/A</v>
      </c>
      <c r="C521" s="41" t="e">
        <f>IF(AND('DO NOT USE_Contact Formulas'!A521,ISBLANK('Contact Data Entry'!C521)),"Last Name is required",IF(NOT(ISBLANK('Contact Data Entry'!C521)),"OK",NA()))</f>
        <v>#N/A</v>
      </c>
      <c r="D521" s="41" t="e">
        <f>IF(AND('DO NOT USE_Contact Formulas'!A521,ISBLANK('Contact Data Entry'!D521)),"Birthdate is required",IF(NOT(ISBLANK('Contact Data Entry'!D521)),"OK",NA()))</f>
        <v>#N/A</v>
      </c>
      <c r="E521" s="41" t="e">
        <f>IF(AND('DO NOT USE_Contact Formulas'!A521,ISBLANK('Contact Data Entry'!E521)),"Mobile Phone is required",IF(NOT(ISBLANK('Contact Data Entry'!E521)),IF(AND(ISNUMBER(VALUE('Contact Data Entry'!E521)),LEFT('Contact Data Entry'!E521,1)&lt;&gt;"1",LEN('Contact Data Entry'!E521)=10),"OK","Phone number must be valid format"),NA()))</f>
        <v>#N/A</v>
      </c>
      <c r="F521" s="41" t="e">
        <f>IF(LEN('Contact Data Entry'!F521)&gt;255,"Home Street Address must be less than 255 characters",IF('DO NOT USE_Contact Formulas'!A521,"OK",NA()))</f>
        <v>#N/A</v>
      </c>
      <c r="G521" s="41" t="e">
        <f>IF(LEN('Contact Data Entry'!G521)&gt;40,"City must be less than 40 characters",IF('DO NOT USE_Contact Formulas'!A521,"OK",NA()))</f>
        <v>#N/A</v>
      </c>
      <c r="H521" s="41" t="e">
        <f>IF(AND(NOT(ISBLANK('Contact Data Entry'!H521)),ISNA(VLOOKUP('Contact Data Entry'!H521,'DO NOT USE_School Picklist'!$P$3:$P$52,1,FALSE))),"Please select a value from the drop-down menu",IF('DO NOT USE_Contact Formulas'!A521,"OK",NA()))</f>
        <v>#N/A</v>
      </c>
      <c r="I521" s="41" t="e">
        <f>IF(AND('DO NOT USE_Contact Formulas'!A521,ISBLANK('Contact Data Entry'!I521)),"Zip is required",IF(ISBLANK('Contact Data Entry'!I521),NA(),"OK"))</f>
        <v>#N/A</v>
      </c>
      <c r="J521" s="41" t="e">
        <f>IF(AND('DO NOT USE_Contact Formulas'!A521,ISBLANK('Contact Data Entry'!J521)),"Student or Staff? is required",IF(ISBLANK('Contact Data Entry'!J521),NA(),IF(ISNA(VLOOKUP('Contact Data Entry'!J521,'DO NOT USE_School Picklist'!$B$3:$B$6,1,FALSE)),"Please select a value from the drop-down menu","OK")))</f>
        <v>#N/A</v>
      </c>
      <c r="K521" s="41" t="e">
        <f>IF(AND('Contact Data Entry'!J521='DO NOT USE_School Picklist'!$B$4,ISBLANK('Contact Data Entry'!K521)),"Occupation/Job Title is required if Student or Staff? is Yes, staff/faculty or volunteer",IF('DO NOT USE_Contact Formulas'!A521,"OK",NA()))</f>
        <v>#N/A</v>
      </c>
      <c r="L521" s="41" t="e">
        <f ca="1">IF('Contact Data Entry'!L521&gt;'DO NOT USE_School Picklist'!$C$3,"Date last on school campus/facility cannot be a future date",IF('DO NOT USE_Contact Formulas'!A521,IF(ISBLANK('Contact Data Entry'!L521),"Date last on school campus/facility is required","OK"),NA()))</f>
        <v>#N/A</v>
      </c>
      <c r="M521" s="42" t="e">
        <f ca="1">IF('Contact Data Entry'!M521&gt;'DO NOT USE_School Picklist'!$C$3,"Last Exposure Date cannot be a future date",IF('DO NOT USE_Contact Formulas'!A521,IF(ISBLANK('Contact Data Entry'!M521),"Last Exposure Date is required","OK"),NA()))</f>
        <v>#N/A</v>
      </c>
      <c r="N521" s="42" t="e">
        <f>IF(AND('DO NOT USE_Contact Formulas'!A521,ISBLANK('Contact Data Entry'!N521)),"Specific Place in the Location is required",IF(ISBLANK('Contact Data Entry'!N521),NA(),"OK"))</f>
        <v>#N/A</v>
      </c>
      <c r="O521" s="41" t="e">
        <f>IF(AND(NOT(ISBLANK('Contact Data Entry'!O521)),ISNA(VLOOKUP('Contact Data Entry'!O521,'DO NOT USE_School Picklist'!$L$3:$L$81,1,FALSE))),"Please select a value from the drop-down menu",IF('DO NOT USE_Contact Formulas'!A521,"OK",NA()))</f>
        <v>#N/A</v>
      </c>
      <c r="P521" s="41" t="e">
        <f>IF(AND(NOT(ISBLANK('Contact Data Entry'!P521)),NOT(ISNUMBER(MATCH("*@*.?*",'Contact Data Entry'!P521,0)))),"Email must be in a valid format",IF('DO NOT USE_Contact Formulas'!A521,"OK",NA()))</f>
        <v>#N/A</v>
      </c>
      <c r="Q521" s="41" t="e">
        <f>IF(LEN('Contact Data Entry'!Q521)&gt;50,"Parent/Guardian Name must be less than 50 characters",IF('DO NOT USE_Contact Formulas'!A521,"OK",NA()))</f>
        <v>#N/A</v>
      </c>
      <c r="R521" s="41" t="e">
        <f>IF(NOT(ISBLANK('Contact Data Entry'!R521)),IF(AND(ISNUMBER('Contact Data Entry'!R521),LEFT('Contact Data Entry'!R521,1)&lt;&gt;"1",LEN('Contact Data Entry'!R521)=10),"OK","Phone number must be valid format"),IF('DO NOT USE_Contact Formulas'!A521,"OK",NA()))</f>
        <v>#N/A</v>
      </c>
      <c r="S521" s="41" t="e">
        <f>IF(AND(NOT(ISBLANK('Contact Data Entry'!S521)),ISNA(VLOOKUP('Contact Data Entry'!S521,'DO NOT USE_School Picklist'!$N$3:$N$63,1,FALSE))),"Please select a value from the drop-down menu",IF('DO NOT USE_Contact Formulas'!A521,"OK",NA()))</f>
        <v>#N/A</v>
      </c>
      <c r="T521" s="41" t="e">
        <f>IF(AND(NOT(ISBLANK('Contact Data Entry'!T521)),ISNA(VLOOKUP('Contact Data Entry'!T521,'DO NOT USE_School Picklist'!$E$3:$E$10,1,FALSE))),"Please select a value from the drop-down menu",IF('DO NOT USE_Contact Formulas'!A521,"OK",NA()))</f>
        <v>#N/A</v>
      </c>
      <c r="U521" s="41" t="e">
        <f>IF(AND(NOT(ISBLANK('Contact Data Entry'!U521)),ISNA(VLOOKUP('Contact Data Entry'!U521,'DO NOT USE_School Picklist'!$F$3:$F$16,1,FALSE))),"Please select a value from the drop-down menu",IF('DO NOT USE_Contact Formulas'!A521,"OK",NA()))</f>
        <v>#N/A</v>
      </c>
      <c r="V521" s="41" t="e">
        <f>IF(LEN('Contact Data Entry'!V521)&gt;100,"Classroom(s) must be less than 100 characters",IF('DO NOT USE_Contact Formulas'!A521,"OK",NA()))</f>
        <v>#N/A</v>
      </c>
      <c r="W521" s="41" t="e">
        <f>IF(AND(NOT(ISBLANK('Contact Data Entry'!W521)),ISNA(VLOOKUP('Contact Data Entry'!W521,'DO NOT USE_School Picklist'!$K$3:$K$6,1,FALSE))),"Please select a value from the drop-down menu",IF('DO NOT USE_Contact Formulas'!A521,"OK",NA()))</f>
        <v>#N/A</v>
      </c>
      <c r="X521" s="41" t="e">
        <f>IF(AND(NOT(ISBLANK('Contact Data Entry'!X521)),ISNA(VLOOKUP('Contact Data Entry'!X521,'DO NOT USE_School Picklist'!$D$3:$D$5,1,FALSE))),"Please select a value from the drop-down menu",IF('DO NOT USE_Contact Formulas'!A521,"OK",NA()))</f>
        <v>#N/A</v>
      </c>
      <c r="Y521" s="41"/>
      <c r="Z521" s="41" t="e">
        <f>IF(AND(NOT(ISBLANK('Contact Data Entry'!Z521)),ISNA(VLOOKUP('Contact Data Entry'!Z521,'DO NOT USE_School Picklist'!$G$3:$G$5,1,FALSE))),"Please select a value from the drop-down menu",IF('DO NOT USE_Contact Formulas'!A521,"OK",NA()))</f>
        <v>#N/A</v>
      </c>
      <c r="AA521" s="41"/>
      <c r="AB521" s="41" t="e">
        <f>IF(AND(NOT(ISBLANK('Contact Data Entry'!AB521)),ISNA(VLOOKUP('Contact Data Entry'!AB521,'DO NOT USE_School Picklist'!$H$3:$H$4,1,FALSE))),"Please select a value from the drop-down menu",IF('DO NOT USE_Contact Formulas'!A521,"OK",NA()))</f>
        <v>#N/A</v>
      </c>
      <c r="AC521" s="41" t="e">
        <f ca="1">IF('Contact Data Entry'!AC521&gt;'DO NOT USE_School Picklist'!$C$3,"Test Date cannot be a future date",IF('DO NOT USE_Contact Formulas'!A521,"OK",NA()))</f>
        <v>#N/A</v>
      </c>
      <c r="AD521" s="41" t="e">
        <f>IF(AND(NOT(ISBLANK('Contact Data Entry'!AD521)),ISNA(VLOOKUP('Contact Data Entry'!AD521,'DO NOT USE_School Picklist'!$Q$3:$Q$8,1,FALSE))),"Please select a value from the drop-down menu",IF('DO NOT USE_Contact Formulas'!A521,"OK",NA()))</f>
        <v>#N/A</v>
      </c>
    </row>
    <row r="522" spans="1:30" x14ac:dyDescent="0.25">
      <c r="A522" s="40" t="e">
        <f>IF('DO NOT USE_Contact Formulas'!A522,IF('DO NOT USE_Contact Formulas'!B522,"Not all required fields are completed","OK"),NA())</f>
        <v>#N/A</v>
      </c>
      <c r="B522" s="41" t="e">
        <f>IF(AND('DO NOT USE_Contact Formulas'!A522,ISBLANK('Contact Data Entry'!B522)),"First Name is required",IF(NOT(ISBLANK('Contact Data Entry'!B522)),"OK",NA()))</f>
        <v>#N/A</v>
      </c>
      <c r="C522" s="41" t="e">
        <f>IF(AND('DO NOT USE_Contact Formulas'!A522,ISBLANK('Contact Data Entry'!C522)),"Last Name is required",IF(NOT(ISBLANK('Contact Data Entry'!C522)),"OK",NA()))</f>
        <v>#N/A</v>
      </c>
      <c r="D522" s="41" t="e">
        <f>IF(AND('DO NOT USE_Contact Formulas'!A522,ISBLANK('Contact Data Entry'!D522)),"Birthdate is required",IF(NOT(ISBLANK('Contact Data Entry'!D522)),"OK",NA()))</f>
        <v>#N/A</v>
      </c>
      <c r="E522" s="41" t="e">
        <f>IF(AND('DO NOT USE_Contact Formulas'!A522,ISBLANK('Contact Data Entry'!E522)),"Mobile Phone is required",IF(NOT(ISBLANK('Contact Data Entry'!E522)),IF(AND(ISNUMBER(VALUE('Contact Data Entry'!E522)),LEFT('Contact Data Entry'!E522,1)&lt;&gt;"1",LEN('Contact Data Entry'!E522)=10),"OK","Phone number must be valid format"),NA()))</f>
        <v>#N/A</v>
      </c>
      <c r="F522" s="41" t="e">
        <f>IF(LEN('Contact Data Entry'!F522)&gt;255,"Home Street Address must be less than 255 characters",IF('DO NOT USE_Contact Formulas'!A522,"OK",NA()))</f>
        <v>#N/A</v>
      </c>
      <c r="G522" s="41" t="e">
        <f>IF(LEN('Contact Data Entry'!G522)&gt;40,"City must be less than 40 characters",IF('DO NOT USE_Contact Formulas'!A522,"OK",NA()))</f>
        <v>#N/A</v>
      </c>
      <c r="H522" s="41" t="e">
        <f>IF(AND(NOT(ISBLANK('Contact Data Entry'!H522)),ISNA(VLOOKUP('Contact Data Entry'!H522,'DO NOT USE_School Picklist'!$P$3:$P$52,1,FALSE))),"Please select a value from the drop-down menu",IF('DO NOT USE_Contact Formulas'!A522,"OK",NA()))</f>
        <v>#N/A</v>
      </c>
      <c r="I522" s="41" t="e">
        <f>IF(AND('DO NOT USE_Contact Formulas'!A522,ISBLANK('Contact Data Entry'!I522)),"Zip is required",IF(ISBLANK('Contact Data Entry'!I522),NA(),"OK"))</f>
        <v>#N/A</v>
      </c>
      <c r="J522" s="41" t="e">
        <f>IF(AND('DO NOT USE_Contact Formulas'!A522,ISBLANK('Contact Data Entry'!J522)),"Student or Staff? is required",IF(ISBLANK('Contact Data Entry'!J522),NA(),IF(ISNA(VLOOKUP('Contact Data Entry'!J522,'DO NOT USE_School Picklist'!$B$3:$B$6,1,FALSE)),"Please select a value from the drop-down menu","OK")))</f>
        <v>#N/A</v>
      </c>
      <c r="K522" s="41" t="e">
        <f>IF(AND('Contact Data Entry'!J522='DO NOT USE_School Picklist'!$B$4,ISBLANK('Contact Data Entry'!K522)),"Occupation/Job Title is required if Student or Staff? is Yes, staff/faculty or volunteer",IF('DO NOT USE_Contact Formulas'!A522,"OK",NA()))</f>
        <v>#N/A</v>
      </c>
      <c r="L522" s="41" t="e">
        <f ca="1">IF('Contact Data Entry'!L522&gt;'DO NOT USE_School Picklist'!$C$3,"Date last on school campus/facility cannot be a future date",IF('DO NOT USE_Contact Formulas'!A522,IF(ISBLANK('Contact Data Entry'!L522),"Date last on school campus/facility is required","OK"),NA()))</f>
        <v>#N/A</v>
      </c>
      <c r="M522" s="42" t="e">
        <f ca="1">IF('Contact Data Entry'!M522&gt;'DO NOT USE_School Picklist'!$C$3,"Last Exposure Date cannot be a future date",IF('DO NOT USE_Contact Formulas'!A522,IF(ISBLANK('Contact Data Entry'!M522),"Last Exposure Date is required","OK"),NA()))</f>
        <v>#N/A</v>
      </c>
      <c r="N522" s="42" t="e">
        <f>IF(AND('DO NOT USE_Contact Formulas'!A522,ISBLANK('Contact Data Entry'!N522)),"Specific Place in the Location is required",IF(ISBLANK('Contact Data Entry'!N522),NA(),"OK"))</f>
        <v>#N/A</v>
      </c>
      <c r="O522" s="41" t="e">
        <f>IF(AND(NOT(ISBLANK('Contact Data Entry'!O522)),ISNA(VLOOKUP('Contact Data Entry'!O522,'DO NOT USE_School Picklist'!$L$3:$L$81,1,FALSE))),"Please select a value from the drop-down menu",IF('DO NOT USE_Contact Formulas'!A522,"OK",NA()))</f>
        <v>#N/A</v>
      </c>
      <c r="P522" s="41" t="e">
        <f>IF(AND(NOT(ISBLANK('Contact Data Entry'!P522)),NOT(ISNUMBER(MATCH("*@*.?*",'Contact Data Entry'!P522,0)))),"Email must be in a valid format",IF('DO NOT USE_Contact Formulas'!A522,"OK",NA()))</f>
        <v>#N/A</v>
      </c>
      <c r="Q522" s="41" t="e">
        <f>IF(LEN('Contact Data Entry'!Q522)&gt;50,"Parent/Guardian Name must be less than 50 characters",IF('DO NOT USE_Contact Formulas'!A522,"OK",NA()))</f>
        <v>#N/A</v>
      </c>
      <c r="R522" s="41" t="e">
        <f>IF(NOT(ISBLANK('Contact Data Entry'!R522)),IF(AND(ISNUMBER('Contact Data Entry'!R522),LEFT('Contact Data Entry'!R522,1)&lt;&gt;"1",LEN('Contact Data Entry'!R522)=10),"OK","Phone number must be valid format"),IF('DO NOT USE_Contact Formulas'!A522,"OK",NA()))</f>
        <v>#N/A</v>
      </c>
      <c r="S522" s="41" t="e">
        <f>IF(AND(NOT(ISBLANK('Contact Data Entry'!S522)),ISNA(VLOOKUP('Contact Data Entry'!S522,'DO NOT USE_School Picklist'!$N$3:$N$63,1,FALSE))),"Please select a value from the drop-down menu",IF('DO NOT USE_Contact Formulas'!A522,"OK",NA()))</f>
        <v>#N/A</v>
      </c>
      <c r="T522" s="41" t="e">
        <f>IF(AND(NOT(ISBLANK('Contact Data Entry'!T522)),ISNA(VLOOKUP('Contact Data Entry'!T522,'DO NOT USE_School Picklist'!$E$3:$E$10,1,FALSE))),"Please select a value from the drop-down menu",IF('DO NOT USE_Contact Formulas'!A522,"OK",NA()))</f>
        <v>#N/A</v>
      </c>
      <c r="U522" s="41" t="e">
        <f>IF(AND(NOT(ISBLANK('Contact Data Entry'!U522)),ISNA(VLOOKUP('Contact Data Entry'!U522,'DO NOT USE_School Picklist'!$F$3:$F$16,1,FALSE))),"Please select a value from the drop-down menu",IF('DO NOT USE_Contact Formulas'!A522,"OK",NA()))</f>
        <v>#N/A</v>
      </c>
      <c r="V522" s="41" t="e">
        <f>IF(LEN('Contact Data Entry'!V522)&gt;100,"Classroom(s) must be less than 100 characters",IF('DO NOT USE_Contact Formulas'!A522,"OK",NA()))</f>
        <v>#N/A</v>
      </c>
      <c r="W522" s="41" t="e">
        <f>IF(AND(NOT(ISBLANK('Contact Data Entry'!W522)),ISNA(VLOOKUP('Contact Data Entry'!W522,'DO NOT USE_School Picklist'!$K$3:$K$6,1,FALSE))),"Please select a value from the drop-down menu",IF('DO NOT USE_Contact Formulas'!A522,"OK",NA()))</f>
        <v>#N/A</v>
      </c>
      <c r="X522" s="41" t="e">
        <f>IF(AND(NOT(ISBLANK('Contact Data Entry'!X522)),ISNA(VLOOKUP('Contact Data Entry'!X522,'DO NOT USE_School Picklist'!$D$3:$D$5,1,FALSE))),"Please select a value from the drop-down menu",IF('DO NOT USE_Contact Formulas'!A522,"OK",NA()))</f>
        <v>#N/A</v>
      </c>
      <c r="Y522" s="41"/>
      <c r="Z522" s="41" t="e">
        <f>IF(AND(NOT(ISBLANK('Contact Data Entry'!Z522)),ISNA(VLOOKUP('Contact Data Entry'!Z522,'DO NOT USE_School Picklist'!$G$3:$G$5,1,FALSE))),"Please select a value from the drop-down menu",IF('DO NOT USE_Contact Formulas'!A522,"OK",NA()))</f>
        <v>#N/A</v>
      </c>
      <c r="AA522" s="41"/>
      <c r="AB522" s="41" t="e">
        <f>IF(AND(NOT(ISBLANK('Contact Data Entry'!AB522)),ISNA(VLOOKUP('Contact Data Entry'!AB522,'DO NOT USE_School Picklist'!$H$3:$H$4,1,FALSE))),"Please select a value from the drop-down menu",IF('DO NOT USE_Contact Formulas'!A522,"OK",NA()))</f>
        <v>#N/A</v>
      </c>
      <c r="AC522" s="41" t="e">
        <f ca="1">IF('Contact Data Entry'!AC522&gt;'DO NOT USE_School Picklist'!$C$3,"Test Date cannot be a future date",IF('DO NOT USE_Contact Formulas'!A522,"OK",NA()))</f>
        <v>#N/A</v>
      </c>
      <c r="AD522" s="41" t="e">
        <f>IF(AND(NOT(ISBLANK('Contact Data Entry'!AD522)),ISNA(VLOOKUP('Contact Data Entry'!AD522,'DO NOT USE_School Picklist'!$Q$3:$Q$8,1,FALSE))),"Please select a value from the drop-down menu",IF('DO NOT USE_Contact Formulas'!A522,"OK",NA()))</f>
        <v>#N/A</v>
      </c>
    </row>
    <row r="523" spans="1:30" x14ac:dyDescent="0.25">
      <c r="A523" s="40" t="e">
        <f>IF('DO NOT USE_Contact Formulas'!A523,IF('DO NOT USE_Contact Formulas'!B523,"Not all required fields are completed","OK"),NA())</f>
        <v>#N/A</v>
      </c>
      <c r="B523" s="41" t="e">
        <f>IF(AND('DO NOT USE_Contact Formulas'!A523,ISBLANK('Contact Data Entry'!B523)),"First Name is required",IF(NOT(ISBLANK('Contact Data Entry'!B523)),"OK",NA()))</f>
        <v>#N/A</v>
      </c>
      <c r="C523" s="41" t="e">
        <f>IF(AND('DO NOT USE_Contact Formulas'!A523,ISBLANK('Contact Data Entry'!C523)),"Last Name is required",IF(NOT(ISBLANK('Contact Data Entry'!C523)),"OK",NA()))</f>
        <v>#N/A</v>
      </c>
      <c r="D523" s="41" t="e">
        <f>IF(AND('DO NOT USE_Contact Formulas'!A523,ISBLANK('Contact Data Entry'!D523)),"Birthdate is required",IF(NOT(ISBLANK('Contact Data Entry'!D523)),"OK",NA()))</f>
        <v>#N/A</v>
      </c>
      <c r="E523" s="41" t="e">
        <f>IF(AND('DO NOT USE_Contact Formulas'!A523,ISBLANK('Contact Data Entry'!E523)),"Mobile Phone is required",IF(NOT(ISBLANK('Contact Data Entry'!E523)),IF(AND(ISNUMBER(VALUE('Contact Data Entry'!E523)),LEFT('Contact Data Entry'!E523,1)&lt;&gt;"1",LEN('Contact Data Entry'!E523)=10),"OK","Phone number must be valid format"),NA()))</f>
        <v>#N/A</v>
      </c>
      <c r="F523" s="41" t="e">
        <f>IF(LEN('Contact Data Entry'!F523)&gt;255,"Home Street Address must be less than 255 characters",IF('DO NOT USE_Contact Formulas'!A523,"OK",NA()))</f>
        <v>#N/A</v>
      </c>
      <c r="G523" s="41" t="e">
        <f>IF(LEN('Contact Data Entry'!G523)&gt;40,"City must be less than 40 characters",IF('DO NOT USE_Contact Formulas'!A523,"OK",NA()))</f>
        <v>#N/A</v>
      </c>
      <c r="H523" s="41" t="e">
        <f>IF(AND(NOT(ISBLANK('Contact Data Entry'!H523)),ISNA(VLOOKUP('Contact Data Entry'!H523,'DO NOT USE_School Picklist'!$P$3:$P$52,1,FALSE))),"Please select a value from the drop-down menu",IF('DO NOT USE_Contact Formulas'!A523,"OK",NA()))</f>
        <v>#N/A</v>
      </c>
      <c r="I523" s="41" t="e">
        <f>IF(AND('DO NOT USE_Contact Formulas'!A523,ISBLANK('Contact Data Entry'!I523)),"Zip is required",IF(ISBLANK('Contact Data Entry'!I523),NA(),"OK"))</f>
        <v>#N/A</v>
      </c>
      <c r="J523" s="41" t="e">
        <f>IF(AND('DO NOT USE_Contact Formulas'!A523,ISBLANK('Contact Data Entry'!J523)),"Student or Staff? is required",IF(ISBLANK('Contact Data Entry'!J523),NA(),IF(ISNA(VLOOKUP('Contact Data Entry'!J523,'DO NOT USE_School Picklist'!$B$3:$B$6,1,FALSE)),"Please select a value from the drop-down menu","OK")))</f>
        <v>#N/A</v>
      </c>
      <c r="K523" s="41" t="e">
        <f>IF(AND('Contact Data Entry'!J523='DO NOT USE_School Picklist'!$B$4,ISBLANK('Contact Data Entry'!K523)),"Occupation/Job Title is required if Student or Staff? is Yes, staff/faculty or volunteer",IF('DO NOT USE_Contact Formulas'!A523,"OK",NA()))</f>
        <v>#N/A</v>
      </c>
      <c r="L523" s="41" t="e">
        <f ca="1">IF('Contact Data Entry'!L523&gt;'DO NOT USE_School Picklist'!$C$3,"Date last on school campus/facility cannot be a future date",IF('DO NOT USE_Contact Formulas'!A523,IF(ISBLANK('Contact Data Entry'!L523),"Date last on school campus/facility is required","OK"),NA()))</f>
        <v>#N/A</v>
      </c>
      <c r="M523" s="42" t="e">
        <f ca="1">IF('Contact Data Entry'!M523&gt;'DO NOT USE_School Picklist'!$C$3,"Last Exposure Date cannot be a future date",IF('DO NOT USE_Contact Formulas'!A523,IF(ISBLANK('Contact Data Entry'!M523),"Last Exposure Date is required","OK"),NA()))</f>
        <v>#N/A</v>
      </c>
      <c r="N523" s="42" t="e">
        <f>IF(AND('DO NOT USE_Contact Formulas'!A523,ISBLANK('Contact Data Entry'!N523)),"Specific Place in the Location is required",IF(ISBLANK('Contact Data Entry'!N523),NA(),"OK"))</f>
        <v>#N/A</v>
      </c>
      <c r="O523" s="41" t="e">
        <f>IF(AND(NOT(ISBLANK('Contact Data Entry'!O523)),ISNA(VLOOKUP('Contact Data Entry'!O523,'DO NOT USE_School Picklist'!$L$3:$L$81,1,FALSE))),"Please select a value from the drop-down menu",IF('DO NOT USE_Contact Formulas'!A523,"OK",NA()))</f>
        <v>#N/A</v>
      </c>
      <c r="P523" s="41" t="e">
        <f>IF(AND(NOT(ISBLANK('Contact Data Entry'!P523)),NOT(ISNUMBER(MATCH("*@*.?*",'Contact Data Entry'!P523,0)))),"Email must be in a valid format",IF('DO NOT USE_Contact Formulas'!A523,"OK",NA()))</f>
        <v>#N/A</v>
      </c>
      <c r="Q523" s="41" t="e">
        <f>IF(LEN('Contact Data Entry'!Q523)&gt;50,"Parent/Guardian Name must be less than 50 characters",IF('DO NOT USE_Contact Formulas'!A523,"OK",NA()))</f>
        <v>#N/A</v>
      </c>
      <c r="R523" s="41" t="e">
        <f>IF(NOT(ISBLANK('Contact Data Entry'!R523)),IF(AND(ISNUMBER('Contact Data Entry'!R523),LEFT('Contact Data Entry'!R523,1)&lt;&gt;"1",LEN('Contact Data Entry'!R523)=10),"OK","Phone number must be valid format"),IF('DO NOT USE_Contact Formulas'!A523,"OK",NA()))</f>
        <v>#N/A</v>
      </c>
      <c r="S523" s="41" t="e">
        <f>IF(AND(NOT(ISBLANK('Contact Data Entry'!S523)),ISNA(VLOOKUP('Contact Data Entry'!S523,'DO NOT USE_School Picklist'!$N$3:$N$63,1,FALSE))),"Please select a value from the drop-down menu",IF('DO NOT USE_Contact Formulas'!A523,"OK",NA()))</f>
        <v>#N/A</v>
      </c>
      <c r="T523" s="41" t="e">
        <f>IF(AND(NOT(ISBLANK('Contact Data Entry'!T523)),ISNA(VLOOKUP('Contact Data Entry'!T523,'DO NOT USE_School Picklist'!$E$3:$E$10,1,FALSE))),"Please select a value from the drop-down menu",IF('DO NOT USE_Contact Formulas'!A523,"OK",NA()))</f>
        <v>#N/A</v>
      </c>
      <c r="U523" s="41" t="e">
        <f>IF(AND(NOT(ISBLANK('Contact Data Entry'!U523)),ISNA(VLOOKUP('Contact Data Entry'!U523,'DO NOT USE_School Picklist'!$F$3:$F$16,1,FALSE))),"Please select a value from the drop-down menu",IF('DO NOT USE_Contact Formulas'!A523,"OK",NA()))</f>
        <v>#N/A</v>
      </c>
      <c r="V523" s="41" t="e">
        <f>IF(LEN('Contact Data Entry'!V523)&gt;100,"Classroom(s) must be less than 100 characters",IF('DO NOT USE_Contact Formulas'!A523,"OK",NA()))</f>
        <v>#N/A</v>
      </c>
      <c r="W523" s="41" t="e">
        <f>IF(AND(NOT(ISBLANK('Contact Data Entry'!W523)),ISNA(VLOOKUP('Contact Data Entry'!W523,'DO NOT USE_School Picklist'!$K$3:$K$6,1,FALSE))),"Please select a value from the drop-down menu",IF('DO NOT USE_Contact Formulas'!A523,"OK",NA()))</f>
        <v>#N/A</v>
      </c>
      <c r="X523" s="41" t="e">
        <f>IF(AND(NOT(ISBLANK('Contact Data Entry'!X523)),ISNA(VLOOKUP('Contact Data Entry'!X523,'DO NOT USE_School Picklist'!$D$3:$D$5,1,FALSE))),"Please select a value from the drop-down menu",IF('DO NOT USE_Contact Formulas'!A523,"OK",NA()))</f>
        <v>#N/A</v>
      </c>
      <c r="Y523" s="41"/>
      <c r="Z523" s="41" t="e">
        <f>IF(AND(NOT(ISBLANK('Contact Data Entry'!Z523)),ISNA(VLOOKUP('Contact Data Entry'!Z523,'DO NOT USE_School Picklist'!$G$3:$G$5,1,FALSE))),"Please select a value from the drop-down menu",IF('DO NOT USE_Contact Formulas'!A523,"OK",NA()))</f>
        <v>#N/A</v>
      </c>
      <c r="AA523" s="41"/>
      <c r="AB523" s="41" t="e">
        <f>IF(AND(NOT(ISBLANK('Contact Data Entry'!AB523)),ISNA(VLOOKUP('Contact Data Entry'!AB523,'DO NOT USE_School Picklist'!$H$3:$H$4,1,FALSE))),"Please select a value from the drop-down menu",IF('DO NOT USE_Contact Formulas'!A523,"OK",NA()))</f>
        <v>#N/A</v>
      </c>
      <c r="AC523" s="41" t="e">
        <f ca="1">IF('Contact Data Entry'!AC523&gt;'DO NOT USE_School Picklist'!$C$3,"Test Date cannot be a future date",IF('DO NOT USE_Contact Formulas'!A523,"OK",NA()))</f>
        <v>#N/A</v>
      </c>
      <c r="AD523" s="41" t="e">
        <f>IF(AND(NOT(ISBLANK('Contact Data Entry'!AD523)),ISNA(VLOOKUP('Contact Data Entry'!AD523,'DO NOT USE_School Picklist'!$Q$3:$Q$8,1,FALSE))),"Please select a value from the drop-down menu",IF('DO NOT USE_Contact Formulas'!A523,"OK",NA()))</f>
        <v>#N/A</v>
      </c>
    </row>
    <row r="524" spans="1:30" x14ac:dyDescent="0.25">
      <c r="A524" s="40" t="e">
        <f>IF('DO NOT USE_Contact Formulas'!A524,IF('DO NOT USE_Contact Formulas'!B524,"Not all required fields are completed","OK"),NA())</f>
        <v>#N/A</v>
      </c>
      <c r="B524" s="41" t="e">
        <f>IF(AND('DO NOT USE_Contact Formulas'!A524,ISBLANK('Contact Data Entry'!B524)),"First Name is required",IF(NOT(ISBLANK('Contact Data Entry'!B524)),"OK",NA()))</f>
        <v>#N/A</v>
      </c>
      <c r="C524" s="41" t="e">
        <f>IF(AND('DO NOT USE_Contact Formulas'!A524,ISBLANK('Contact Data Entry'!C524)),"Last Name is required",IF(NOT(ISBLANK('Contact Data Entry'!C524)),"OK",NA()))</f>
        <v>#N/A</v>
      </c>
      <c r="D524" s="41" t="e">
        <f>IF(AND('DO NOT USE_Contact Formulas'!A524,ISBLANK('Contact Data Entry'!D524)),"Birthdate is required",IF(NOT(ISBLANK('Contact Data Entry'!D524)),"OK",NA()))</f>
        <v>#N/A</v>
      </c>
      <c r="E524" s="41" t="e">
        <f>IF(AND('DO NOT USE_Contact Formulas'!A524,ISBLANK('Contact Data Entry'!E524)),"Mobile Phone is required",IF(NOT(ISBLANK('Contact Data Entry'!E524)),IF(AND(ISNUMBER(VALUE('Contact Data Entry'!E524)),LEFT('Contact Data Entry'!E524,1)&lt;&gt;"1",LEN('Contact Data Entry'!E524)=10),"OK","Phone number must be valid format"),NA()))</f>
        <v>#N/A</v>
      </c>
      <c r="F524" s="41" t="e">
        <f>IF(LEN('Contact Data Entry'!F524)&gt;255,"Home Street Address must be less than 255 characters",IF('DO NOT USE_Contact Formulas'!A524,"OK",NA()))</f>
        <v>#N/A</v>
      </c>
      <c r="G524" s="41" t="e">
        <f>IF(LEN('Contact Data Entry'!G524)&gt;40,"City must be less than 40 characters",IF('DO NOT USE_Contact Formulas'!A524,"OK",NA()))</f>
        <v>#N/A</v>
      </c>
      <c r="H524" s="41" t="e">
        <f>IF(AND(NOT(ISBLANK('Contact Data Entry'!H524)),ISNA(VLOOKUP('Contact Data Entry'!H524,'DO NOT USE_School Picklist'!$P$3:$P$52,1,FALSE))),"Please select a value from the drop-down menu",IF('DO NOT USE_Contact Formulas'!A524,"OK",NA()))</f>
        <v>#N/A</v>
      </c>
      <c r="I524" s="41" t="e">
        <f>IF(AND('DO NOT USE_Contact Formulas'!A524,ISBLANK('Contact Data Entry'!I524)),"Zip is required",IF(ISBLANK('Contact Data Entry'!I524),NA(),"OK"))</f>
        <v>#N/A</v>
      </c>
      <c r="J524" s="41" t="e">
        <f>IF(AND('DO NOT USE_Contact Formulas'!A524,ISBLANK('Contact Data Entry'!J524)),"Student or Staff? is required",IF(ISBLANK('Contact Data Entry'!J524),NA(),IF(ISNA(VLOOKUP('Contact Data Entry'!J524,'DO NOT USE_School Picklist'!$B$3:$B$6,1,FALSE)),"Please select a value from the drop-down menu","OK")))</f>
        <v>#N/A</v>
      </c>
      <c r="K524" s="41" t="e">
        <f>IF(AND('Contact Data Entry'!J524='DO NOT USE_School Picklist'!$B$4,ISBLANK('Contact Data Entry'!K524)),"Occupation/Job Title is required if Student or Staff? is Yes, staff/faculty or volunteer",IF('DO NOT USE_Contact Formulas'!A524,"OK",NA()))</f>
        <v>#N/A</v>
      </c>
      <c r="L524" s="41" t="e">
        <f ca="1">IF('Contact Data Entry'!L524&gt;'DO NOT USE_School Picklist'!$C$3,"Date last on school campus/facility cannot be a future date",IF('DO NOT USE_Contact Formulas'!A524,IF(ISBLANK('Contact Data Entry'!L524),"Date last on school campus/facility is required","OK"),NA()))</f>
        <v>#N/A</v>
      </c>
      <c r="M524" s="42" t="e">
        <f ca="1">IF('Contact Data Entry'!M524&gt;'DO NOT USE_School Picklist'!$C$3,"Last Exposure Date cannot be a future date",IF('DO NOT USE_Contact Formulas'!A524,IF(ISBLANK('Contact Data Entry'!M524),"Last Exposure Date is required","OK"),NA()))</f>
        <v>#N/A</v>
      </c>
      <c r="N524" s="42" t="e">
        <f>IF(AND('DO NOT USE_Contact Formulas'!A524,ISBLANK('Contact Data Entry'!N524)),"Specific Place in the Location is required",IF(ISBLANK('Contact Data Entry'!N524),NA(),"OK"))</f>
        <v>#N/A</v>
      </c>
      <c r="O524" s="41" t="e">
        <f>IF(AND(NOT(ISBLANK('Contact Data Entry'!O524)),ISNA(VLOOKUP('Contact Data Entry'!O524,'DO NOT USE_School Picklist'!$L$3:$L$81,1,FALSE))),"Please select a value from the drop-down menu",IF('DO NOT USE_Contact Formulas'!A524,"OK",NA()))</f>
        <v>#N/A</v>
      </c>
      <c r="P524" s="41" t="e">
        <f>IF(AND(NOT(ISBLANK('Contact Data Entry'!P524)),NOT(ISNUMBER(MATCH("*@*.?*",'Contact Data Entry'!P524,0)))),"Email must be in a valid format",IF('DO NOT USE_Contact Formulas'!A524,"OK",NA()))</f>
        <v>#N/A</v>
      </c>
      <c r="Q524" s="41" t="e">
        <f>IF(LEN('Contact Data Entry'!Q524)&gt;50,"Parent/Guardian Name must be less than 50 characters",IF('DO NOT USE_Contact Formulas'!A524,"OK",NA()))</f>
        <v>#N/A</v>
      </c>
      <c r="R524" s="41" t="e">
        <f>IF(NOT(ISBLANK('Contact Data Entry'!R524)),IF(AND(ISNUMBER('Contact Data Entry'!R524),LEFT('Contact Data Entry'!R524,1)&lt;&gt;"1",LEN('Contact Data Entry'!R524)=10),"OK","Phone number must be valid format"),IF('DO NOT USE_Contact Formulas'!A524,"OK",NA()))</f>
        <v>#N/A</v>
      </c>
      <c r="S524" s="41" t="e">
        <f>IF(AND(NOT(ISBLANK('Contact Data Entry'!S524)),ISNA(VLOOKUP('Contact Data Entry'!S524,'DO NOT USE_School Picklist'!$N$3:$N$63,1,FALSE))),"Please select a value from the drop-down menu",IF('DO NOT USE_Contact Formulas'!A524,"OK",NA()))</f>
        <v>#N/A</v>
      </c>
      <c r="T524" s="41" t="e">
        <f>IF(AND(NOT(ISBLANK('Contact Data Entry'!T524)),ISNA(VLOOKUP('Contact Data Entry'!T524,'DO NOT USE_School Picklist'!$E$3:$E$10,1,FALSE))),"Please select a value from the drop-down menu",IF('DO NOT USE_Contact Formulas'!A524,"OK",NA()))</f>
        <v>#N/A</v>
      </c>
      <c r="U524" s="41" t="e">
        <f>IF(AND(NOT(ISBLANK('Contact Data Entry'!U524)),ISNA(VLOOKUP('Contact Data Entry'!U524,'DO NOT USE_School Picklist'!$F$3:$F$16,1,FALSE))),"Please select a value from the drop-down menu",IF('DO NOT USE_Contact Formulas'!A524,"OK",NA()))</f>
        <v>#N/A</v>
      </c>
      <c r="V524" s="41" t="e">
        <f>IF(LEN('Contact Data Entry'!V524)&gt;100,"Classroom(s) must be less than 100 characters",IF('DO NOT USE_Contact Formulas'!A524,"OK",NA()))</f>
        <v>#N/A</v>
      </c>
      <c r="W524" s="41" t="e">
        <f>IF(AND(NOT(ISBLANK('Contact Data Entry'!W524)),ISNA(VLOOKUP('Contact Data Entry'!W524,'DO NOT USE_School Picklist'!$K$3:$K$6,1,FALSE))),"Please select a value from the drop-down menu",IF('DO NOT USE_Contact Formulas'!A524,"OK",NA()))</f>
        <v>#N/A</v>
      </c>
      <c r="X524" s="41" t="e">
        <f>IF(AND(NOT(ISBLANK('Contact Data Entry'!X524)),ISNA(VLOOKUP('Contact Data Entry'!X524,'DO NOT USE_School Picklist'!$D$3:$D$5,1,FALSE))),"Please select a value from the drop-down menu",IF('DO NOT USE_Contact Formulas'!A524,"OK",NA()))</f>
        <v>#N/A</v>
      </c>
      <c r="Y524" s="41"/>
      <c r="Z524" s="41" t="e">
        <f>IF(AND(NOT(ISBLANK('Contact Data Entry'!Z524)),ISNA(VLOOKUP('Contact Data Entry'!Z524,'DO NOT USE_School Picklist'!$G$3:$G$5,1,FALSE))),"Please select a value from the drop-down menu",IF('DO NOT USE_Contact Formulas'!A524,"OK",NA()))</f>
        <v>#N/A</v>
      </c>
      <c r="AA524" s="41"/>
      <c r="AB524" s="41" t="e">
        <f>IF(AND(NOT(ISBLANK('Contact Data Entry'!AB524)),ISNA(VLOOKUP('Contact Data Entry'!AB524,'DO NOT USE_School Picklist'!$H$3:$H$4,1,FALSE))),"Please select a value from the drop-down menu",IF('DO NOT USE_Contact Formulas'!A524,"OK",NA()))</f>
        <v>#N/A</v>
      </c>
      <c r="AC524" s="41" t="e">
        <f ca="1">IF('Contact Data Entry'!AC524&gt;'DO NOT USE_School Picklist'!$C$3,"Test Date cannot be a future date",IF('DO NOT USE_Contact Formulas'!A524,"OK",NA()))</f>
        <v>#N/A</v>
      </c>
      <c r="AD524" s="41" t="e">
        <f>IF(AND(NOT(ISBLANK('Contact Data Entry'!AD524)),ISNA(VLOOKUP('Contact Data Entry'!AD524,'DO NOT USE_School Picklist'!$Q$3:$Q$8,1,FALSE))),"Please select a value from the drop-down menu",IF('DO NOT USE_Contact Formulas'!A524,"OK",NA()))</f>
        <v>#N/A</v>
      </c>
    </row>
    <row r="525" spans="1:30" x14ac:dyDescent="0.25">
      <c r="A525" s="40" t="e">
        <f>IF('DO NOT USE_Contact Formulas'!A525,IF('DO NOT USE_Contact Formulas'!B525,"Not all required fields are completed","OK"),NA())</f>
        <v>#N/A</v>
      </c>
      <c r="B525" s="41" t="e">
        <f>IF(AND('DO NOT USE_Contact Formulas'!A525,ISBLANK('Contact Data Entry'!B525)),"First Name is required",IF(NOT(ISBLANK('Contact Data Entry'!B525)),"OK",NA()))</f>
        <v>#N/A</v>
      </c>
      <c r="C525" s="41" t="e">
        <f>IF(AND('DO NOT USE_Contact Formulas'!A525,ISBLANK('Contact Data Entry'!C525)),"Last Name is required",IF(NOT(ISBLANK('Contact Data Entry'!C525)),"OK",NA()))</f>
        <v>#N/A</v>
      </c>
      <c r="D525" s="41" t="e">
        <f>IF(AND('DO NOT USE_Contact Formulas'!A525,ISBLANK('Contact Data Entry'!D525)),"Birthdate is required",IF(NOT(ISBLANK('Contact Data Entry'!D525)),"OK",NA()))</f>
        <v>#N/A</v>
      </c>
      <c r="E525" s="41" t="e">
        <f>IF(AND('DO NOT USE_Contact Formulas'!A525,ISBLANK('Contact Data Entry'!E525)),"Mobile Phone is required",IF(NOT(ISBLANK('Contact Data Entry'!E525)),IF(AND(ISNUMBER(VALUE('Contact Data Entry'!E525)),LEFT('Contact Data Entry'!E525,1)&lt;&gt;"1",LEN('Contact Data Entry'!E525)=10),"OK","Phone number must be valid format"),NA()))</f>
        <v>#N/A</v>
      </c>
      <c r="F525" s="41" t="e">
        <f>IF(LEN('Contact Data Entry'!F525)&gt;255,"Home Street Address must be less than 255 characters",IF('DO NOT USE_Contact Formulas'!A525,"OK",NA()))</f>
        <v>#N/A</v>
      </c>
      <c r="G525" s="41" t="e">
        <f>IF(LEN('Contact Data Entry'!G525)&gt;40,"City must be less than 40 characters",IF('DO NOT USE_Contact Formulas'!A525,"OK",NA()))</f>
        <v>#N/A</v>
      </c>
      <c r="H525" s="41" t="e">
        <f>IF(AND(NOT(ISBLANK('Contact Data Entry'!H525)),ISNA(VLOOKUP('Contact Data Entry'!H525,'DO NOT USE_School Picklist'!$P$3:$P$52,1,FALSE))),"Please select a value from the drop-down menu",IF('DO NOT USE_Contact Formulas'!A525,"OK",NA()))</f>
        <v>#N/A</v>
      </c>
      <c r="I525" s="41" t="e">
        <f>IF(AND('DO NOT USE_Contact Formulas'!A525,ISBLANK('Contact Data Entry'!I525)),"Zip is required",IF(ISBLANK('Contact Data Entry'!I525),NA(),"OK"))</f>
        <v>#N/A</v>
      </c>
      <c r="J525" s="41" t="e">
        <f>IF(AND('DO NOT USE_Contact Formulas'!A525,ISBLANK('Contact Data Entry'!J525)),"Student or Staff? is required",IF(ISBLANK('Contact Data Entry'!J525),NA(),IF(ISNA(VLOOKUP('Contact Data Entry'!J525,'DO NOT USE_School Picklist'!$B$3:$B$6,1,FALSE)),"Please select a value from the drop-down menu","OK")))</f>
        <v>#N/A</v>
      </c>
      <c r="K525" s="41" t="e">
        <f>IF(AND('Contact Data Entry'!J525='DO NOT USE_School Picklist'!$B$4,ISBLANK('Contact Data Entry'!K525)),"Occupation/Job Title is required if Student or Staff? is Yes, staff/faculty or volunteer",IF('DO NOT USE_Contact Formulas'!A525,"OK",NA()))</f>
        <v>#N/A</v>
      </c>
      <c r="L525" s="41" t="e">
        <f ca="1">IF('Contact Data Entry'!L525&gt;'DO NOT USE_School Picklist'!$C$3,"Date last on school campus/facility cannot be a future date",IF('DO NOT USE_Contact Formulas'!A525,IF(ISBLANK('Contact Data Entry'!L525),"Date last on school campus/facility is required","OK"),NA()))</f>
        <v>#N/A</v>
      </c>
      <c r="M525" s="42" t="e">
        <f ca="1">IF('Contact Data Entry'!M525&gt;'DO NOT USE_School Picklist'!$C$3,"Last Exposure Date cannot be a future date",IF('DO NOT USE_Contact Formulas'!A525,IF(ISBLANK('Contact Data Entry'!M525),"Last Exposure Date is required","OK"),NA()))</f>
        <v>#N/A</v>
      </c>
      <c r="N525" s="42" t="e">
        <f>IF(AND('DO NOT USE_Contact Formulas'!A525,ISBLANK('Contact Data Entry'!N525)),"Specific Place in the Location is required",IF(ISBLANK('Contact Data Entry'!N525),NA(),"OK"))</f>
        <v>#N/A</v>
      </c>
      <c r="O525" s="41" t="e">
        <f>IF(AND(NOT(ISBLANK('Contact Data Entry'!O525)),ISNA(VLOOKUP('Contact Data Entry'!O525,'DO NOT USE_School Picklist'!$L$3:$L$81,1,FALSE))),"Please select a value from the drop-down menu",IF('DO NOT USE_Contact Formulas'!A525,"OK",NA()))</f>
        <v>#N/A</v>
      </c>
      <c r="P525" s="41" t="e">
        <f>IF(AND(NOT(ISBLANK('Contact Data Entry'!P525)),NOT(ISNUMBER(MATCH("*@*.?*",'Contact Data Entry'!P525,0)))),"Email must be in a valid format",IF('DO NOT USE_Contact Formulas'!A525,"OK",NA()))</f>
        <v>#N/A</v>
      </c>
      <c r="Q525" s="41" t="e">
        <f>IF(LEN('Contact Data Entry'!Q525)&gt;50,"Parent/Guardian Name must be less than 50 characters",IF('DO NOT USE_Contact Formulas'!A525,"OK",NA()))</f>
        <v>#N/A</v>
      </c>
      <c r="R525" s="41" t="e">
        <f>IF(NOT(ISBLANK('Contact Data Entry'!R525)),IF(AND(ISNUMBER('Contact Data Entry'!R525),LEFT('Contact Data Entry'!R525,1)&lt;&gt;"1",LEN('Contact Data Entry'!R525)=10),"OK","Phone number must be valid format"),IF('DO NOT USE_Contact Formulas'!A525,"OK",NA()))</f>
        <v>#N/A</v>
      </c>
      <c r="S525" s="41" t="e">
        <f>IF(AND(NOT(ISBLANK('Contact Data Entry'!S525)),ISNA(VLOOKUP('Contact Data Entry'!S525,'DO NOT USE_School Picklist'!$N$3:$N$63,1,FALSE))),"Please select a value from the drop-down menu",IF('DO NOT USE_Contact Formulas'!A525,"OK",NA()))</f>
        <v>#N/A</v>
      </c>
      <c r="T525" s="41" t="e">
        <f>IF(AND(NOT(ISBLANK('Contact Data Entry'!T525)),ISNA(VLOOKUP('Contact Data Entry'!T525,'DO NOT USE_School Picklist'!$E$3:$E$10,1,FALSE))),"Please select a value from the drop-down menu",IF('DO NOT USE_Contact Formulas'!A525,"OK",NA()))</f>
        <v>#N/A</v>
      </c>
      <c r="U525" s="41" t="e">
        <f>IF(AND(NOT(ISBLANK('Contact Data Entry'!U525)),ISNA(VLOOKUP('Contact Data Entry'!U525,'DO NOT USE_School Picklist'!$F$3:$F$16,1,FALSE))),"Please select a value from the drop-down menu",IF('DO NOT USE_Contact Formulas'!A525,"OK",NA()))</f>
        <v>#N/A</v>
      </c>
      <c r="V525" s="41" t="e">
        <f>IF(LEN('Contact Data Entry'!V525)&gt;100,"Classroom(s) must be less than 100 characters",IF('DO NOT USE_Contact Formulas'!A525,"OK",NA()))</f>
        <v>#N/A</v>
      </c>
      <c r="W525" s="41" t="e">
        <f>IF(AND(NOT(ISBLANK('Contact Data Entry'!W525)),ISNA(VLOOKUP('Contact Data Entry'!W525,'DO NOT USE_School Picklist'!$K$3:$K$6,1,FALSE))),"Please select a value from the drop-down menu",IF('DO NOT USE_Contact Formulas'!A525,"OK",NA()))</f>
        <v>#N/A</v>
      </c>
      <c r="X525" s="41" t="e">
        <f>IF(AND(NOT(ISBLANK('Contact Data Entry'!X525)),ISNA(VLOOKUP('Contact Data Entry'!X525,'DO NOT USE_School Picklist'!$D$3:$D$5,1,FALSE))),"Please select a value from the drop-down menu",IF('DO NOT USE_Contact Formulas'!A525,"OK",NA()))</f>
        <v>#N/A</v>
      </c>
      <c r="Y525" s="41"/>
      <c r="Z525" s="41" t="e">
        <f>IF(AND(NOT(ISBLANK('Contact Data Entry'!Z525)),ISNA(VLOOKUP('Contact Data Entry'!Z525,'DO NOT USE_School Picklist'!$G$3:$G$5,1,FALSE))),"Please select a value from the drop-down menu",IF('DO NOT USE_Contact Formulas'!A525,"OK",NA()))</f>
        <v>#N/A</v>
      </c>
      <c r="AA525" s="41"/>
      <c r="AB525" s="41" t="e">
        <f>IF(AND(NOT(ISBLANK('Contact Data Entry'!AB525)),ISNA(VLOOKUP('Contact Data Entry'!AB525,'DO NOT USE_School Picklist'!$H$3:$H$4,1,FALSE))),"Please select a value from the drop-down menu",IF('DO NOT USE_Contact Formulas'!A525,"OK",NA()))</f>
        <v>#N/A</v>
      </c>
      <c r="AC525" s="41" t="e">
        <f ca="1">IF('Contact Data Entry'!AC525&gt;'DO NOT USE_School Picklist'!$C$3,"Test Date cannot be a future date",IF('DO NOT USE_Contact Formulas'!A525,"OK",NA()))</f>
        <v>#N/A</v>
      </c>
      <c r="AD525" s="41" t="e">
        <f>IF(AND(NOT(ISBLANK('Contact Data Entry'!AD525)),ISNA(VLOOKUP('Contact Data Entry'!AD525,'DO NOT USE_School Picklist'!$Q$3:$Q$8,1,FALSE))),"Please select a value from the drop-down menu",IF('DO NOT USE_Contact Formulas'!A525,"OK",NA()))</f>
        <v>#N/A</v>
      </c>
    </row>
    <row r="526" spans="1:30" x14ac:dyDescent="0.25">
      <c r="A526" s="40" t="e">
        <f>IF('DO NOT USE_Contact Formulas'!A526,IF('DO NOT USE_Contact Formulas'!B526,"Not all required fields are completed","OK"),NA())</f>
        <v>#N/A</v>
      </c>
      <c r="B526" s="41" t="e">
        <f>IF(AND('DO NOT USE_Contact Formulas'!A526,ISBLANK('Contact Data Entry'!B526)),"First Name is required",IF(NOT(ISBLANK('Contact Data Entry'!B526)),"OK",NA()))</f>
        <v>#N/A</v>
      </c>
      <c r="C526" s="41" t="e">
        <f>IF(AND('DO NOT USE_Contact Formulas'!A526,ISBLANK('Contact Data Entry'!C526)),"Last Name is required",IF(NOT(ISBLANK('Contact Data Entry'!C526)),"OK",NA()))</f>
        <v>#N/A</v>
      </c>
      <c r="D526" s="41" t="e">
        <f>IF(AND('DO NOT USE_Contact Formulas'!A526,ISBLANK('Contact Data Entry'!D526)),"Birthdate is required",IF(NOT(ISBLANK('Contact Data Entry'!D526)),"OK",NA()))</f>
        <v>#N/A</v>
      </c>
      <c r="E526" s="41" t="e">
        <f>IF(AND('DO NOT USE_Contact Formulas'!A526,ISBLANK('Contact Data Entry'!E526)),"Mobile Phone is required",IF(NOT(ISBLANK('Contact Data Entry'!E526)),IF(AND(ISNUMBER(VALUE('Contact Data Entry'!E526)),LEFT('Contact Data Entry'!E526,1)&lt;&gt;"1",LEN('Contact Data Entry'!E526)=10),"OK","Phone number must be valid format"),NA()))</f>
        <v>#N/A</v>
      </c>
      <c r="F526" s="41" t="e">
        <f>IF(LEN('Contact Data Entry'!F526)&gt;255,"Home Street Address must be less than 255 characters",IF('DO NOT USE_Contact Formulas'!A526,"OK",NA()))</f>
        <v>#N/A</v>
      </c>
      <c r="G526" s="41" t="e">
        <f>IF(LEN('Contact Data Entry'!G526)&gt;40,"City must be less than 40 characters",IF('DO NOT USE_Contact Formulas'!A526,"OK",NA()))</f>
        <v>#N/A</v>
      </c>
      <c r="H526" s="41" t="e">
        <f>IF(AND(NOT(ISBLANK('Contact Data Entry'!H526)),ISNA(VLOOKUP('Contact Data Entry'!H526,'DO NOT USE_School Picklist'!$P$3:$P$52,1,FALSE))),"Please select a value from the drop-down menu",IF('DO NOT USE_Contact Formulas'!A526,"OK",NA()))</f>
        <v>#N/A</v>
      </c>
      <c r="I526" s="41" t="e">
        <f>IF(AND('DO NOT USE_Contact Formulas'!A526,ISBLANK('Contact Data Entry'!I526)),"Zip is required",IF(ISBLANK('Contact Data Entry'!I526),NA(),"OK"))</f>
        <v>#N/A</v>
      </c>
      <c r="J526" s="41" t="e">
        <f>IF(AND('DO NOT USE_Contact Formulas'!A526,ISBLANK('Contact Data Entry'!J526)),"Student or Staff? is required",IF(ISBLANK('Contact Data Entry'!J526),NA(),IF(ISNA(VLOOKUP('Contact Data Entry'!J526,'DO NOT USE_School Picklist'!$B$3:$B$6,1,FALSE)),"Please select a value from the drop-down menu","OK")))</f>
        <v>#N/A</v>
      </c>
      <c r="K526" s="41" t="e">
        <f>IF(AND('Contact Data Entry'!J526='DO NOT USE_School Picklist'!$B$4,ISBLANK('Contact Data Entry'!K526)),"Occupation/Job Title is required if Student or Staff? is Yes, staff/faculty or volunteer",IF('DO NOT USE_Contact Formulas'!A526,"OK",NA()))</f>
        <v>#N/A</v>
      </c>
      <c r="L526" s="41" t="e">
        <f ca="1">IF('Contact Data Entry'!L526&gt;'DO NOT USE_School Picklist'!$C$3,"Date last on school campus/facility cannot be a future date",IF('DO NOT USE_Contact Formulas'!A526,IF(ISBLANK('Contact Data Entry'!L526),"Date last on school campus/facility is required","OK"),NA()))</f>
        <v>#N/A</v>
      </c>
      <c r="M526" s="42" t="e">
        <f ca="1">IF('Contact Data Entry'!M526&gt;'DO NOT USE_School Picklist'!$C$3,"Last Exposure Date cannot be a future date",IF('DO NOT USE_Contact Formulas'!A526,IF(ISBLANK('Contact Data Entry'!M526),"Last Exposure Date is required","OK"),NA()))</f>
        <v>#N/A</v>
      </c>
      <c r="N526" s="42" t="e">
        <f>IF(AND('DO NOT USE_Contact Formulas'!A526,ISBLANK('Contact Data Entry'!N526)),"Specific Place in the Location is required",IF(ISBLANK('Contact Data Entry'!N526),NA(),"OK"))</f>
        <v>#N/A</v>
      </c>
      <c r="O526" s="41" t="e">
        <f>IF(AND(NOT(ISBLANK('Contact Data Entry'!O526)),ISNA(VLOOKUP('Contact Data Entry'!O526,'DO NOT USE_School Picklist'!$L$3:$L$81,1,FALSE))),"Please select a value from the drop-down menu",IF('DO NOT USE_Contact Formulas'!A526,"OK",NA()))</f>
        <v>#N/A</v>
      </c>
      <c r="P526" s="41" t="e">
        <f>IF(AND(NOT(ISBLANK('Contact Data Entry'!P526)),NOT(ISNUMBER(MATCH("*@*.?*",'Contact Data Entry'!P526,0)))),"Email must be in a valid format",IF('DO NOT USE_Contact Formulas'!A526,"OK",NA()))</f>
        <v>#N/A</v>
      </c>
      <c r="Q526" s="41" t="e">
        <f>IF(LEN('Contact Data Entry'!Q526)&gt;50,"Parent/Guardian Name must be less than 50 characters",IF('DO NOT USE_Contact Formulas'!A526,"OK",NA()))</f>
        <v>#N/A</v>
      </c>
      <c r="R526" s="41" t="e">
        <f>IF(NOT(ISBLANK('Contact Data Entry'!R526)),IF(AND(ISNUMBER('Contact Data Entry'!R526),LEFT('Contact Data Entry'!R526,1)&lt;&gt;"1",LEN('Contact Data Entry'!R526)=10),"OK","Phone number must be valid format"),IF('DO NOT USE_Contact Formulas'!A526,"OK",NA()))</f>
        <v>#N/A</v>
      </c>
      <c r="S526" s="41" t="e">
        <f>IF(AND(NOT(ISBLANK('Contact Data Entry'!S526)),ISNA(VLOOKUP('Contact Data Entry'!S526,'DO NOT USE_School Picklist'!$N$3:$N$63,1,FALSE))),"Please select a value from the drop-down menu",IF('DO NOT USE_Contact Formulas'!A526,"OK",NA()))</f>
        <v>#N/A</v>
      </c>
      <c r="T526" s="41" t="e">
        <f>IF(AND(NOT(ISBLANK('Contact Data Entry'!T526)),ISNA(VLOOKUP('Contact Data Entry'!T526,'DO NOT USE_School Picklist'!$E$3:$E$10,1,FALSE))),"Please select a value from the drop-down menu",IF('DO NOT USE_Contact Formulas'!A526,"OK",NA()))</f>
        <v>#N/A</v>
      </c>
      <c r="U526" s="41" t="e">
        <f>IF(AND(NOT(ISBLANK('Contact Data Entry'!U526)),ISNA(VLOOKUP('Contact Data Entry'!U526,'DO NOT USE_School Picklist'!$F$3:$F$16,1,FALSE))),"Please select a value from the drop-down menu",IF('DO NOT USE_Contact Formulas'!A526,"OK",NA()))</f>
        <v>#N/A</v>
      </c>
      <c r="V526" s="41" t="e">
        <f>IF(LEN('Contact Data Entry'!V526)&gt;100,"Classroom(s) must be less than 100 characters",IF('DO NOT USE_Contact Formulas'!A526,"OK",NA()))</f>
        <v>#N/A</v>
      </c>
      <c r="W526" s="41" t="e">
        <f>IF(AND(NOT(ISBLANK('Contact Data Entry'!W526)),ISNA(VLOOKUP('Contact Data Entry'!W526,'DO NOT USE_School Picklist'!$K$3:$K$6,1,FALSE))),"Please select a value from the drop-down menu",IF('DO NOT USE_Contact Formulas'!A526,"OK",NA()))</f>
        <v>#N/A</v>
      </c>
      <c r="X526" s="41" t="e">
        <f>IF(AND(NOT(ISBLANK('Contact Data Entry'!X526)),ISNA(VLOOKUP('Contact Data Entry'!X526,'DO NOT USE_School Picklist'!$D$3:$D$5,1,FALSE))),"Please select a value from the drop-down menu",IF('DO NOT USE_Contact Formulas'!A526,"OK",NA()))</f>
        <v>#N/A</v>
      </c>
      <c r="Y526" s="41"/>
      <c r="Z526" s="41" t="e">
        <f>IF(AND(NOT(ISBLANK('Contact Data Entry'!Z526)),ISNA(VLOOKUP('Contact Data Entry'!Z526,'DO NOT USE_School Picklist'!$G$3:$G$5,1,FALSE))),"Please select a value from the drop-down menu",IF('DO NOT USE_Contact Formulas'!A526,"OK",NA()))</f>
        <v>#N/A</v>
      </c>
      <c r="AA526" s="41"/>
      <c r="AB526" s="41" t="e">
        <f>IF(AND(NOT(ISBLANK('Contact Data Entry'!AB526)),ISNA(VLOOKUP('Contact Data Entry'!AB526,'DO NOT USE_School Picklist'!$H$3:$H$4,1,FALSE))),"Please select a value from the drop-down menu",IF('DO NOT USE_Contact Formulas'!A526,"OK",NA()))</f>
        <v>#N/A</v>
      </c>
      <c r="AC526" s="41" t="e">
        <f ca="1">IF('Contact Data Entry'!AC526&gt;'DO NOT USE_School Picklist'!$C$3,"Test Date cannot be a future date",IF('DO NOT USE_Contact Formulas'!A526,"OK",NA()))</f>
        <v>#N/A</v>
      </c>
      <c r="AD526" s="41" t="e">
        <f>IF(AND(NOT(ISBLANK('Contact Data Entry'!AD526)),ISNA(VLOOKUP('Contact Data Entry'!AD526,'DO NOT USE_School Picklist'!$Q$3:$Q$8,1,FALSE))),"Please select a value from the drop-down menu",IF('DO NOT USE_Contact Formulas'!A526,"OK",NA()))</f>
        <v>#N/A</v>
      </c>
    </row>
    <row r="527" spans="1:30" x14ac:dyDescent="0.25">
      <c r="A527" s="40" t="e">
        <f>IF('DO NOT USE_Contact Formulas'!A527,IF('DO NOT USE_Contact Formulas'!B527,"Not all required fields are completed","OK"),NA())</f>
        <v>#N/A</v>
      </c>
      <c r="B527" s="41" t="e">
        <f>IF(AND('DO NOT USE_Contact Formulas'!A527,ISBLANK('Contact Data Entry'!B527)),"First Name is required",IF(NOT(ISBLANK('Contact Data Entry'!B527)),"OK",NA()))</f>
        <v>#N/A</v>
      </c>
      <c r="C527" s="41" t="e">
        <f>IF(AND('DO NOT USE_Contact Formulas'!A527,ISBLANK('Contact Data Entry'!C527)),"Last Name is required",IF(NOT(ISBLANK('Contact Data Entry'!C527)),"OK",NA()))</f>
        <v>#N/A</v>
      </c>
      <c r="D527" s="41" t="e">
        <f>IF(AND('DO NOT USE_Contact Formulas'!A527,ISBLANK('Contact Data Entry'!D527)),"Birthdate is required",IF(NOT(ISBLANK('Contact Data Entry'!D527)),"OK",NA()))</f>
        <v>#N/A</v>
      </c>
      <c r="E527" s="41" t="e">
        <f>IF(AND('DO NOT USE_Contact Formulas'!A527,ISBLANK('Contact Data Entry'!E527)),"Mobile Phone is required",IF(NOT(ISBLANK('Contact Data Entry'!E527)),IF(AND(ISNUMBER(VALUE('Contact Data Entry'!E527)),LEFT('Contact Data Entry'!E527,1)&lt;&gt;"1",LEN('Contact Data Entry'!E527)=10),"OK","Phone number must be valid format"),NA()))</f>
        <v>#N/A</v>
      </c>
      <c r="F527" s="41" t="e">
        <f>IF(LEN('Contact Data Entry'!F527)&gt;255,"Home Street Address must be less than 255 characters",IF('DO NOT USE_Contact Formulas'!A527,"OK",NA()))</f>
        <v>#N/A</v>
      </c>
      <c r="G527" s="41" t="e">
        <f>IF(LEN('Contact Data Entry'!G527)&gt;40,"City must be less than 40 characters",IF('DO NOT USE_Contact Formulas'!A527,"OK",NA()))</f>
        <v>#N/A</v>
      </c>
      <c r="H527" s="41" t="e">
        <f>IF(AND(NOT(ISBLANK('Contact Data Entry'!H527)),ISNA(VLOOKUP('Contact Data Entry'!H527,'DO NOT USE_School Picklist'!$P$3:$P$52,1,FALSE))),"Please select a value from the drop-down menu",IF('DO NOT USE_Contact Formulas'!A527,"OK",NA()))</f>
        <v>#N/A</v>
      </c>
      <c r="I527" s="41" t="e">
        <f>IF(AND('DO NOT USE_Contact Formulas'!A527,ISBLANK('Contact Data Entry'!I527)),"Zip is required",IF(ISBLANK('Contact Data Entry'!I527),NA(),"OK"))</f>
        <v>#N/A</v>
      </c>
      <c r="J527" s="41" t="e">
        <f>IF(AND('DO NOT USE_Contact Formulas'!A527,ISBLANK('Contact Data Entry'!J527)),"Student or Staff? is required",IF(ISBLANK('Contact Data Entry'!J527),NA(),IF(ISNA(VLOOKUP('Contact Data Entry'!J527,'DO NOT USE_School Picklist'!$B$3:$B$6,1,FALSE)),"Please select a value from the drop-down menu","OK")))</f>
        <v>#N/A</v>
      </c>
      <c r="K527" s="41" t="e">
        <f>IF(AND('Contact Data Entry'!J527='DO NOT USE_School Picklist'!$B$4,ISBLANK('Contact Data Entry'!K527)),"Occupation/Job Title is required if Student or Staff? is Yes, staff/faculty or volunteer",IF('DO NOT USE_Contact Formulas'!A527,"OK",NA()))</f>
        <v>#N/A</v>
      </c>
      <c r="L527" s="41" t="e">
        <f ca="1">IF('Contact Data Entry'!L527&gt;'DO NOT USE_School Picklist'!$C$3,"Date last on school campus/facility cannot be a future date",IF('DO NOT USE_Contact Formulas'!A527,IF(ISBLANK('Contact Data Entry'!L527),"Date last on school campus/facility is required","OK"),NA()))</f>
        <v>#N/A</v>
      </c>
      <c r="M527" s="42" t="e">
        <f ca="1">IF('Contact Data Entry'!M527&gt;'DO NOT USE_School Picklist'!$C$3,"Last Exposure Date cannot be a future date",IF('DO NOT USE_Contact Formulas'!A527,IF(ISBLANK('Contact Data Entry'!M527),"Last Exposure Date is required","OK"),NA()))</f>
        <v>#N/A</v>
      </c>
      <c r="N527" s="42" t="e">
        <f>IF(AND('DO NOT USE_Contact Formulas'!A527,ISBLANK('Contact Data Entry'!N527)),"Specific Place in the Location is required",IF(ISBLANK('Contact Data Entry'!N527),NA(),"OK"))</f>
        <v>#N/A</v>
      </c>
      <c r="O527" s="41" t="e">
        <f>IF(AND(NOT(ISBLANK('Contact Data Entry'!O527)),ISNA(VLOOKUP('Contact Data Entry'!O527,'DO NOT USE_School Picklist'!$L$3:$L$81,1,FALSE))),"Please select a value from the drop-down menu",IF('DO NOT USE_Contact Formulas'!A527,"OK",NA()))</f>
        <v>#N/A</v>
      </c>
      <c r="P527" s="41" t="e">
        <f>IF(AND(NOT(ISBLANK('Contact Data Entry'!P527)),NOT(ISNUMBER(MATCH("*@*.?*",'Contact Data Entry'!P527,0)))),"Email must be in a valid format",IF('DO NOT USE_Contact Formulas'!A527,"OK",NA()))</f>
        <v>#N/A</v>
      </c>
      <c r="Q527" s="41" t="e">
        <f>IF(LEN('Contact Data Entry'!Q527)&gt;50,"Parent/Guardian Name must be less than 50 characters",IF('DO NOT USE_Contact Formulas'!A527,"OK",NA()))</f>
        <v>#N/A</v>
      </c>
      <c r="R527" s="41" t="e">
        <f>IF(NOT(ISBLANK('Contact Data Entry'!R527)),IF(AND(ISNUMBER('Contact Data Entry'!R527),LEFT('Contact Data Entry'!R527,1)&lt;&gt;"1",LEN('Contact Data Entry'!R527)=10),"OK","Phone number must be valid format"),IF('DO NOT USE_Contact Formulas'!A527,"OK",NA()))</f>
        <v>#N/A</v>
      </c>
      <c r="S527" s="41" t="e">
        <f>IF(AND(NOT(ISBLANK('Contact Data Entry'!S527)),ISNA(VLOOKUP('Contact Data Entry'!S527,'DO NOT USE_School Picklist'!$N$3:$N$63,1,FALSE))),"Please select a value from the drop-down menu",IF('DO NOT USE_Contact Formulas'!A527,"OK",NA()))</f>
        <v>#N/A</v>
      </c>
      <c r="T527" s="41" t="e">
        <f>IF(AND(NOT(ISBLANK('Contact Data Entry'!T527)),ISNA(VLOOKUP('Contact Data Entry'!T527,'DO NOT USE_School Picklist'!$E$3:$E$10,1,FALSE))),"Please select a value from the drop-down menu",IF('DO NOT USE_Contact Formulas'!A527,"OK",NA()))</f>
        <v>#N/A</v>
      </c>
      <c r="U527" s="41" t="e">
        <f>IF(AND(NOT(ISBLANK('Contact Data Entry'!U527)),ISNA(VLOOKUP('Contact Data Entry'!U527,'DO NOT USE_School Picklist'!$F$3:$F$16,1,FALSE))),"Please select a value from the drop-down menu",IF('DO NOT USE_Contact Formulas'!A527,"OK",NA()))</f>
        <v>#N/A</v>
      </c>
      <c r="V527" s="41" t="e">
        <f>IF(LEN('Contact Data Entry'!V527)&gt;100,"Classroom(s) must be less than 100 characters",IF('DO NOT USE_Contact Formulas'!A527,"OK",NA()))</f>
        <v>#N/A</v>
      </c>
      <c r="W527" s="41" t="e">
        <f>IF(AND(NOT(ISBLANK('Contact Data Entry'!W527)),ISNA(VLOOKUP('Contact Data Entry'!W527,'DO NOT USE_School Picklist'!$K$3:$K$6,1,FALSE))),"Please select a value from the drop-down menu",IF('DO NOT USE_Contact Formulas'!A527,"OK",NA()))</f>
        <v>#N/A</v>
      </c>
      <c r="X527" s="41" t="e">
        <f>IF(AND(NOT(ISBLANK('Contact Data Entry'!X527)),ISNA(VLOOKUP('Contact Data Entry'!X527,'DO NOT USE_School Picklist'!$D$3:$D$5,1,FALSE))),"Please select a value from the drop-down menu",IF('DO NOT USE_Contact Formulas'!A527,"OK",NA()))</f>
        <v>#N/A</v>
      </c>
      <c r="Y527" s="41"/>
      <c r="Z527" s="41" t="e">
        <f>IF(AND(NOT(ISBLANK('Contact Data Entry'!Z527)),ISNA(VLOOKUP('Contact Data Entry'!Z527,'DO NOT USE_School Picklist'!$G$3:$G$5,1,FALSE))),"Please select a value from the drop-down menu",IF('DO NOT USE_Contact Formulas'!A527,"OK",NA()))</f>
        <v>#N/A</v>
      </c>
      <c r="AA527" s="41"/>
      <c r="AB527" s="41" t="e">
        <f>IF(AND(NOT(ISBLANK('Contact Data Entry'!AB527)),ISNA(VLOOKUP('Contact Data Entry'!AB527,'DO NOT USE_School Picklist'!$H$3:$H$4,1,FALSE))),"Please select a value from the drop-down menu",IF('DO NOT USE_Contact Formulas'!A527,"OK",NA()))</f>
        <v>#N/A</v>
      </c>
      <c r="AC527" s="41" t="e">
        <f ca="1">IF('Contact Data Entry'!AC527&gt;'DO NOT USE_School Picklist'!$C$3,"Test Date cannot be a future date",IF('DO NOT USE_Contact Formulas'!A527,"OK",NA()))</f>
        <v>#N/A</v>
      </c>
      <c r="AD527" s="41" t="e">
        <f>IF(AND(NOT(ISBLANK('Contact Data Entry'!AD527)),ISNA(VLOOKUP('Contact Data Entry'!AD527,'DO NOT USE_School Picklist'!$Q$3:$Q$8,1,FALSE))),"Please select a value from the drop-down menu",IF('DO NOT USE_Contact Formulas'!A527,"OK",NA()))</f>
        <v>#N/A</v>
      </c>
    </row>
    <row r="528" spans="1:30" x14ac:dyDescent="0.25">
      <c r="A528" s="40" t="e">
        <f>IF('DO NOT USE_Contact Formulas'!A528,IF('DO NOT USE_Contact Formulas'!B528,"Not all required fields are completed","OK"),NA())</f>
        <v>#N/A</v>
      </c>
      <c r="B528" s="41" t="e">
        <f>IF(AND('DO NOT USE_Contact Formulas'!A528,ISBLANK('Contact Data Entry'!B528)),"First Name is required",IF(NOT(ISBLANK('Contact Data Entry'!B528)),"OK",NA()))</f>
        <v>#N/A</v>
      </c>
      <c r="C528" s="41" t="e">
        <f>IF(AND('DO NOT USE_Contact Formulas'!A528,ISBLANK('Contact Data Entry'!C528)),"Last Name is required",IF(NOT(ISBLANK('Contact Data Entry'!C528)),"OK",NA()))</f>
        <v>#N/A</v>
      </c>
      <c r="D528" s="41" t="e">
        <f>IF(AND('DO NOT USE_Contact Formulas'!A528,ISBLANK('Contact Data Entry'!D528)),"Birthdate is required",IF(NOT(ISBLANK('Contact Data Entry'!D528)),"OK",NA()))</f>
        <v>#N/A</v>
      </c>
      <c r="E528" s="41" t="e">
        <f>IF(AND('DO NOT USE_Contact Formulas'!A528,ISBLANK('Contact Data Entry'!E528)),"Mobile Phone is required",IF(NOT(ISBLANK('Contact Data Entry'!E528)),IF(AND(ISNUMBER(VALUE('Contact Data Entry'!E528)),LEFT('Contact Data Entry'!E528,1)&lt;&gt;"1",LEN('Contact Data Entry'!E528)=10),"OK","Phone number must be valid format"),NA()))</f>
        <v>#N/A</v>
      </c>
      <c r="F528" s="41" t="e">
        <f>IF(LEN('Contact Data Entry'!F528)&gt;255,"Home Street Address must be less than 255 characters",IF('DO NOT USE_Contact Formulas'!A528,"OK",NA()))</f>
        <v>#N/A</v>
      </c>
      <c r="G528" s="41" t="e">
        <f>IF(LEN('Contact Data Entry'!G528)&gt;40,"City must be less than 40 characters",IF('DO NOT USE_Contact Formulas'!A528,"OK",NA()))</f>
        <v>#N/A</v>
      </c>
      <c r="H528" s="41" t="e">
        <f>IF(AND(NOT(ISBLANK('Contact Data Entry'!H528)),ISNA(VLOOKUP('Contact Data Entry'!H528,'DO NOT USE_School Picklist'!$P$3:$P$52,1,FALSE))),"Please select a value from the drop-down menu",IF('DO NOT USE_Contact Formulas'!A528,"OK",NA()))</f>
        <v>#N/A</v>
      </c>
      <c r="I528" s="41" t="e">
        <f>IF(AND('DO NOT USE_Contact Formulas'!A528,ISBLANK('Contact Data Entry'!I528)),"Zip is required",IF(ISBLANK('Contact Data Entry'!I528),NA(),"OK"))</f>
        <v>#N/A</v>
      </c>
      <c r="J528" s="41" t="e">
        <f>IF(AND('DO NOT USE_Contact Formulas'!A528,ISBLANK('Contact Data Entry'!J528)),"Student or Staff? is required",IF(ISBLANK('Contact Data Entry'!J528),NA(),IF(ISNA(VLOOKUP('Contact Data Entry'!J528,'DO NOT USE_School Picklist'!$B$3:$B$6,1,FALSE)),"Please select a value from the drop-down menu","OK")))</f>
        <v>#N/A</v>
      </c>
      <c r="K528" s="41" t="e">
        <f>IF(AND('Contact Data Entry'!J528='DO NOT USE_School Picklist'!$B$4,ISBLANK('Contact Data Entry'!K528)),"Occupation/Job Title is required if Student or Staff? is Yes, staff/faculty or volunteer",IF('DO NOT USE_Contact Formulas'!A528,"OK",NA()))</f>
        <v>#N/A</v>
      </c>
      <c r="L528" s="41" t="e">
        <f ca="1">IF('Contact Data Entry'!L528&gt;'DO NOT USE_School Picklist'!$C$3,"Date last on school campus/facility cannot be a future date",IF('DO NOT USE_Contact Formulas'!A528,IF(ISBLANK('Contact Data Entry'!L528),"Date last on school campus/facility is required","OK"),NA()))</f>
        <v>#N/A</v>
      </c>
      <c r="M528" s="42" t="e">
        <f ca="1">IF('Contact Data Entry'!M528&gt;'DO NOT USE_School Picklist'!$C$3,"Last Exposure Date cannot be a future date",IF('DO NOT USE_Contact Formulas'!A528,IF(ISBLANK('Contact Data Entry'!M528),"Last Exposure Date is required","OK"),NA()))</f>
        <v>#N/A</v>
      </c>
      <c r="N528" s="42" t="e">
        <f>IF(AND('DO NOT USE_Contact Formulas'!A528,ISBLANK('Contact Data Entry'!N528)),"Specific Place in the Location is required",IF(ISBLANK('Contact Data Entry'!N528),NA(),"OK"))</f>
        <v>#N/A</v>
      </c>
      <c r="O528" s="41" t="e">
        <f>IF(AND(NOT(ISBLANK('Contact Data Entry'!O528)),ISNA(VLOOKUP('Contact Data Entry'!O528,'DO NOT USE_School Picklist'!$L$3:$L$81,1,FALSE))),"Please select a value from the drop-down menu",IF('DO NOT USE_Contact Formulas'!A528,"OK",NA()))</f>
        <v>#N/A</v>
      </c>
      <c r="P528" s="41" t="e">
        <f>IF(AND(NOT(ISBLANK('Contact Data Entry'!P528)),NOT(ISNUMBER(MATCH("*@*.?*",'Contact Data Entry'!P528,0)))),"Email must be in a valid format",IF('DO NOT USE_Contact Formulas'!A528,"OK",NA()))</f>
        <v>#N/A</v>
      </c>
      <c r="Q528" s="41" t="e">
        <f>IF(LEN('Contact Data Entry'!Q528)&gt;50,"Parent/Guardian Name must be less than 50 characters",IF('DO NOT USE_Contact Formulas'!A528,"OK",NA()))</f>
        <v>#N/A</v>
      </c>
      <c r="R528" s="41" t="e">
        <f>IF(NOT(ISBLANK('Contact Data Entry'!R528)),IF(AND(ISNUMBER('Contact Data Entry'!R528),LEFT('Contact Data Entry'!R528,1)&lt;&gt;"1",LEN('Contact Data Entry'!R528)=10),"OK","Phone number must be valid format"),IF('DO NOT USE_Contact Formulas'!A528,"OK",NA()))</f>
        <v>#N/A</v>
      </c>
      <c r="S528" s="41" t="e">
        <f>IF(AND(NOT(ISBLANK('Contact Data Entry'!S528)),ISNA(VLOOKUP('Contact Data Entry'!S528,'DO NOT USE_School Picklist'!$N$3:$N$63,1,FALSE))),"Please select a value from the drop-down menu",IF('DO NOT USE_Contact Formulas'!A528,"OK",NA()))</f>
        <v>#N/A</v>
      </c>
      <c r="T528" s="41" t="e">
        <f>IF(AND(NOT(ISBLANK('Contact Data Entry'!T528)),ISNA(VLOOKUP('Contact Data Entry'!T528,'DO NOT USE_School Picklist'!$E$3:$E$10,1,FALSE))),"Please select a value from the drop-down menu",IF('DO NOT USE_Contact Formulas'!A528,"OK",NA()))</f>
        <v>#N/A</v>
      </c>
      <c r="U528" s="41" t="e">
        <f>IF(AND(NOT(ISBLANK('Contact Data Entry'!U528)),ISNA(VLOOKUP('Contact Data Entry'!U528,'DO NOT USE_School Picklist'!$F$3:$F$16,1,FALSE))),"Please select a value from the drop-down menu",IF('DO NOT USE_Contact Formulas'!A528,"OK",NA()))</f>
        <v>#N/A</v>
      </c>
      <c r="V528" s="41" t="e">
        <f>IF(LEN('Contact Data Entry'!V528)&gt;100,"Classroom(s) must be less than 100 characters",IF('DO NOT USE_Contact Formulas'!A528,"OK",NA()))</f>
        <v>#N/A</v>
      </c>
      <c r="W528" s="41" t="e">
        <f>IF(AND(NOT(ISBLANK('Contact Data Entry'!W528)),ISNA(VLOOKUP('Contact Data Entry'!W528,'DO NOT USE_School Picklist'!$K$3:$K$6,1,FALSE))),"Please select a value from the drop-down menu",IF('DO NOT USE_Contact Formulas'!A528,"OK",NA()))</f>
        <v>#N/A</v>
      </c>
      <c r="X528" s="41" t="e">
        <f>IF(AND(NOT(ISBLANK('Contact Data Entry'!X528)),ISNA(VLOOKUP('Contact Data Entry'!X528,'DO NOT USE_School Picklist'!$D$3:$D$5,1,FALSE))),"Please select a value from the drop-down menu",IF('DO NOT USE_Contact Formulas'!A528,"OK",NA()))</f>
        <v>#N/A</v>
      </c>
      <c r="Y528" s="41"/>
      <c r="Z528" s="41" t="e">
        <f>IF(AND(NOT(ISBLANK('Contact Data Entry'!Z528)),ISNA(VLOOKUP('Contact Data Entry'!Z528,'DO NOT USE_School Picklist'!$G$3:$G$5,1,FALSE))),"Please select a value from the drop-down menu",IF('DO NOT USE_Contact Formulas'!A528,"OK",NA()))</f>
        <v>#N/A</v>
      </c>
      <c r="AA528" s="41"/>
      <c r="AB528" s="41" t="e">
        <f>IF(AND(NOT(ISBLANK('Contact Data Entry'!AB528)),ISNA(VLOOKUP('Contact Data Entry'!AB528,'DO NOT USE_School Picklist'!$H$3:$H$4,1,FALSE))),"Please select a value from the drop-down menu",IF('DO NOT USE_Contact Formulas'!A528,"OK",NA()))</f>
        <v>#N/A</v>
      </c>
      <c r="AC528" s="41" t="e">
        <f ca="1">IF('Contact Data Entry'!AC528&gt;'DO NOT USE_School Picklist'!$C$3,"Test Date cannot be a future date",IF('DO NOT USE_Contact Formulas'!A528,"OK",NA()))</f>
        <v>#N/A</v>
      </c>
      <c r="AD528" s="41" t="e">
        <f>IF(AND(NOT(ISBLANK('Contact Data Entry'!AD528)),ISNA(VLOOKUP('Contact Data Entry'!AD528,'DO NOT USE_School Picklist'!$Q$3:$Q$8,1,FALSE))),"Please select a value from the drop-down menu",IF('DO NOT USE_Contact Formulas'!A528,"OK",NA()))</f>
        <v>#N/A</v>
      </c>
    </row>
    <row r="529" spans="1:30" x14ac:dyDescent="0.25">
      <c r="A529" s="40" t="e">
        <f>IF('DO NOT USE_Contact Formulas'!A529,IF('DO NOT USE_Contact Formulas'!B529,"Not all required fields are completed","OK"),NA())</f>
        <v>#N/A</v>
      </c>
      <c r="B529" s="41" t="e">
        <f>IF(AND('DO NOT USE_Contact Formulas'!A529,ISBLANK('Contact Data Entry'!B529)),"First Name is required",IF(NOT(ISBLANK('Contact Data Entry'!B529)),"OK",NA()))</f>
        <v>#N/A</v>
      </c>
      <c r="C529" s="41" t="e">
        <f>IF(AND('DO NOT USE_Contact Formulas'!A529,ISBLANK('Contact Data Entry'!C529)),"Last Name is required",IF(NOT(ISBLANK('Contact Data Entry'!C529)),"OK",NA()))</f>
        <v>#N/A</v>
      </c>
      <c r="D529" s="41" t="e">
        <f>IF(AND('DO NOT USE_Contact Formulas'!A529,ISBLANK('Contact Data Entry'!D529)),"Birthdate is required",IF(NOT(ISBLANK('Contact Data Entry'!D529)),"OK",NA()))</f>
        <v>#N/A</v>
      </c>
      <c r="E529" s="41" t="e">
        <f>IF(AND('DO NOT USE_Contact Formulas'!A529,ISBLANK('Contact Data Entry'!E529)),"Mobile Phone is required",IF(NOT(ISBLANK('Contact Data Entry'!E529)),IF(AND(ISNUMBER(VALUE('Contact Data Entry'!E529)),LEFT('Contact Data Entry'!E529,1)&lt;&gt;"1",LEN('Contact Data Entry'!E529)=10),"OK","Phone number must be valid format"),NA()))</f>
        <v>#N/A</v>
      </c>
      <c r="F529" s="41" t="e">
        <f>IF(LEN('Contact Data Entry'!F529)&gt;255,"Home Street Address must be less than 255 characters",IF('DO NOT USE_Contact Formulas'!A529,"OK",NA()))</f>
        <v>#N/A</v>
      </c>
      <c r="G529" s="41" t="e">
        <f>IF(LEN('Contact Data Entry'!G529)&gt;40,"City must be less than 40 characters",IF('DO NOT USE_Contact Formulas'!A529,"OK",NA()))</f>
        <v>#N/A</v>
      </c>
      <c r="H529" s="41" t="e">
        <f>IF(AND(NOT(ISBLANK('Contact Data Entry'!H529)),ISNA(VLOOKUP('Contact Data Entry'!H529,'DO NOT USE_School Picklist'!$P$3:$P$52,1,FALSE))),"Please select a value from the drop-down menu",IF('DO NOT USE_Contact Formulas'!A529,"OK",NA()))</f>
        <v>#N/A</v>
      </c>
      <c r="I529" s="41" t="e">
        <f>IF(AND('DO NOT USE_Contact Formulas'!A529,ISBLANK('Contact Data Entry'!I529)),"Zip is required",IF(ISBLANK('Contact Data Entry'!I529),NA(),"OK"))</f>
        <v>#N/A</v>
      </c>
      <c r="J529" s="41" t="e">
        <f>IF(AND('DO NOT USE_Contact Formulas'!A529,ISBLANK('Contact Data Entry'!J529)),"Student or Staff? is required",IF(ISBLANK('Contact Data Entry'!J529),NA(),IF(ISNA(VLOOKUP('Contact Data Entry'!J529,'DO NOT USE_School Picklist'!$B$3:$B$6,1,FALSE)),"Please select a value from the drop-down menu","OK")))</f>
        <v>#N/A</v>
      </c>
      <c r="K529" s="41" t="e">
        <f>IF(AND('Contact Data Entry'!J529='DO NOT USE_School Picklist'!$B$4,ISBLANK('Contact Data Entry'!K529)),"Occupation/Job Title is required if Student or Staff? is Yes, staff/faculty or volunteer",IF('DO NOT USE_Contact Formulas'!A529,"OK",NA()))</f>
        <v>#N/A</v>
      </c>
      <c r="L529" s="41" t="e">
        <f ca="1">IF('Contact Data Entry'!L529&gt;'DO NOT USE_School Picklist'!$C$3,"Date last on school campus/facility cannot be a future date",IF('DO NOT USE_Contact Formulas'!A529,IF(ISBLANK('Contact Data Entry'!L529),"Date last on school campus/facility is required","OK"),NA()))</f>
        <v>#N/A</v>
      </c>
      <c r="M529" s="42" t="e">
        <f ca="1">IF('Contact Data Entry'!M529&gt;'DO NOT USE_School Picklist'!$C$3,"Last Exposure Date cannot be a future date",IF('DO NOT USE_Contact Formulas'!A529,IF(ISBLANK('Contact Data Entry'!M529),"Last Exposure Date is required","OK"),NA()))</f>
        <v>#N/A</v>
      </c>
      <c r="N529" s="42" t="e">
        <f>IF(AND('DO NOT USE_Contact Formulas'!A529,ISBLANK('Contact Data Entry'!N529)),"Specific Place in the Location is required",IF(ISBLANK('Contact Data Entry'!N529),NA(),"OK"))</f>
        <v>#N/A</v>
      </c>
      <c r="O529" s="41" t="e">
        <f>IF(AND(NOT(ISBLANK('Contact Data Entry'!O529)),ISNA(VLOOKUP('Contact Data Entry'!O529,'DO NOT USE_School Picklist'!$L$3:$L$81,1,FALSE))),"Please select a value from the drop-down menu",IF('DO NOT USE_Contact Formulas'!A529,"OK",NA()))</f>
        <v>#N/A</v>
      </c>
      <c r="P529" s="41" t="e">
        <f>IF(AND(NOT(ISBLANK('Contact Data Entry'!P529)),NOT(ISNUMBER(MATCH("*@*.?*",'Contact Data Entry'!P529,0)))),"Email must be in a valid format",IF('DO NOT USE_Contact Formulas'!A529,"OK",NA()))</f>
        <v>#N/A</v>
      </c>
      <c r="Q529" s="41" t="e">
        <f>IF(LEN('Contact Data Entry'!Q529)&gt;50,"Parent/Guardian Name must be less than 50 characters",IF('DO NOT USE_Contact Formulas'!A529,"OK",NA()))</f>
        <v>#N/A</v>
      </c>
      <c r="R529" s="41" t="e">
        <f>IF(NOT(ISBLANK('Contact Data Entry'!R529)),IF(AND(ISNUMBER('Contact Data Entry'!R529),LEFT('Contact Data Entry'!R529,1)&lt;&gt;"1",LEN('Contact Data Entry'!R529)=10),"OK","Phone number must be valid format"),IF('DO NOT USE_Contact Formulas'!A529,"OK",NA()))</f>
        <v>#N/A</v>
      </c>
      <c r="S529" s="41" t="e">
        <f>IF(AND(NOT(ISBLANK('Contact Data Entry'!S529)),ISNA(VLOOKUP('Contact Data Entry'!S529,'DO NOT USE_School Picklist'!$N$3:$N$63,1,FALSE))),"Please select a value from the drop-down menu",IF('DO NOT USE_Contact Formulas'!A529,"OK",NA()))</f>
        <v>#N/A</v>
      </c>
      <c r="T529" s="41" t="e">
        <f>IF(AND(NOT(ISBLANK('Contact Data Entry'!T529)),ISNA(VLOOKUP('Contact Data Entry'!T529,'DO NOT USE_School Picklist'!$E$3:$E$10,1,FALSE))),"Please select a value from the drop-down menu",IF('DO NOT USE_Contact Formulas'!A529,"OK",NA()))</f>
        <v>#N/A</v>
      </c>
      <c r="U529" s="41" t="e">
        <f>IF(AND(NOT(ISBLANK('Contact Data Entry'!U529)),ISNA(VLOOKUP('Contact Data Entry'!U529,'DO NOT USE_School Picklist'!$F$3:$F$16,1,FALSE))),"Please select a value from the drop-down menu",IF('DO NOT USE_Contact Formulas'!A529,"OK",NA()))</f>
        <v>#N/A</v>
      </c>
      <c r="V529" s="41" t="e">
        <f>IF(LEN('Contact Data Entry'!V529)&gt;100,"Classroom(s) must be less than 100 characters",IF('DO NOT USE_Contact Formulas'!A529,"OK",NA()))</f>
        <v>#N/A</v>
      </c>
      <c r="W529" s="41" t="e">
        <f>IF(AND(NOT(ISBLANK('Contact Data Entry'!W529)),ISNA(VLOOKUP('Contact Data Entry'!W529,'DO NOT USE_School Picklist'!$K$3:$K$6,1,FALSE))),"Please select a value from the drop-down menu",IF('DO NOT USE_Contact Formulas'!A529,"OK",NA()))</f>
        <v>#N/A</v>
      </c>
      <c r="X529" s="41" t="e">
        <f>IF(AND(NOT(ISBLANK('Contact Data Entry'!X529)),ISNA(VLOOKUP('Contact Data Entry'!X529,'DO NOT USE_School Picklist'!$D$3:$D$5,1,FALSE))),"Please select a value from the drop-down menu",IF('DO NOT USE_Contact Formulas'!A529,"OK",NA()))</f>
        <v>#N/A</v>
      </c>
      <c r="Y529" s="41"/>
      <c r="Z529" s="41" t="e">
        <f>IF(AND(NOT(ISBLANK('Contact Data Entry'!Z529)),ISNA(VLOOKUP('Contact Data Entry'!Z529,'DO NOT USE_School Picklist'!$G$3:$G$5,1,FALSE))),"Please select a value from the drop-down menu",IF('DO NOT USE_Contact Formulas'!A529,"OK",NA()))</f>
        <v>#N/A</v>
      </c>
      <c r="AA529" s="41"/>
      <c r="AB529" s="41" t="e">
        <f>IF(AND(NOT(ISBLANK('Contact Data Entry'!AB529)),ISNA(VLOOKUP('Contact Data Entry'!AB529,'DO NOT USE_School Picklist'!$H$3:$H$4,1,FALSE))),"Please select a value from the drop-down menu",IF('DO NOT USE_Contact Formulas'!A529,"OK",NA()))</f>
        <v>#N/A</v>
      </c>
      <c r="AC529" s="41" t="e">
        <f ca="1">IF('Contact Data Entry'!AC529&gt;'DO NOT USE_School Picklist'!$C$3,"Test Date cannot be a future date",IF('DO NOT USE_Contact Formulas'!A529,"OK",NA()))</f>
        <v>#N/A</v>
      </c>
      <c r="AD529" s="41" t="e">
        <f>IF(AND(NOT(ISBLANK('Contact Data Entry'!AD529)),ISNA(VLOOKUP('Contact Data Entry'!AD529,'DO NOT USE_School Picklist'!$Q$3:$Q$8,1,FALSE))),"Please select a value from the drop-down menu",IF('DO NOT USE_Contact Formulas'!A529,"OK",NA()))</f>
        <v>#N/A</v>
      </c>
    </row>
    <row r="530" spans="1:30" x14ac:dyDescent="0.25">
      <c r="A530" s="40" t="e">
        <f>IF('DO NOT USE_Contact Formulas'!A530,IF('DO NOT USE_Contact Formulas'!B530,"Not all required fields are completed","OK"),NA())</f>
        <v>#N/A</v>
      </c>
      <c r="B530" s="41" t="e">
        <f>IF(AND('DO NOT USE_Contact Formulas'!A530,ISBLANK('Contact Data Entry'!B530)),"First Name is required",IF(NOT(ISBLANK('Contact Data Entry'!B530)),"OK",NA()))</f>
        <v>#N/A</v>
      </c>
      <c r="C530" s="41" t="e">
        <f>IF(AND('DO NOT USE_Contact Formulas'!A530,ISBLANK('Contact Data Entry'!C530)),"Last Name is required",IF(NOT(ISBLANK('Contact Data Entry'!C530)),"OK",NA()))</f>
        <v>#N/A</v>
      </c>
      <c r="D530" s="41" t="e">
        <f>IF(AND('DO NOT USE_Contact Formulas'!A530,ISBLANK('Contact Data Entry'!D530)),"Birthdate is required",IF(NOT(ISBLANK('Contact Data Entry'!D530)),"OK",NA()))</f>
        <v>#N/A</v>
      </c>
      <c r="E530" s="41" t="e">
        <f>IF(AND('DO NOT USE_Contact Formulas'!A530,ISBLANK('Contact Data Entry'!E530)),"Mobile Phone is required",IF(NOT(ISBLANK('Contact Data Entry'!E530)),IF(AND(ISNUMBER(VALUE('Contact Data Entry'!E530)),LEFT('Contact Data Entry'!E530,1)&lt;&gt;"1",LEN('Contact Data Entry'!E530)=10),"OK","Phone number must be valid format"),NA()))</f>
        <v>#N/A</v>
      </c>
      <c r="F530" s="41" t="e">
        <f>IF(LEN('Contact Data Entry'!F530)&gt;255,"Home Street Address must be less than 255 characters",IF('DO NOT USE_Contact Formulas'!A530,"OK",NA()))</f>
        <v>#N/A</v>
      </c>
      <c r="G530" s="41" t="e">
        <f>IF(LEN('Contact Data Entry'!G530)&gt;40,"City must be less than 40 characters",IF('DO NOT USE_Contact Formulas'!A530,"OK",NA()))</f>
        <v>#N/A</v>
      </c>
      <c r="H530" s="41" t="e">
        <f>IF(AND(NOT(ISBLANK('Contact Data Entry'!H530)),ISNA(VLOOKUP('Contact Data Entry'!H530,'DO NOT USE_School Picklist'!$P$3:$P$52,1,FALSE))),"Please select a value from the drop-down menu",IF('DO NOT USE_Contact Formulas'!A530,"OK",NA()))</f>
        <v>#N/A</v>
      </c>
      <c r="I530" s="41" t="e">
        <f>IF(AND('DO NOT USE_Contact Formulas'!A530,ISBLANK('Contact Data Entry'!I530)),"Zip is required",IF(ISBLANK('Contact Data Entry'!I530),NA(),"OK"))</f>
        <v>#N/A</v>
      </c>
      <c r="J530" s="41" t="e">
        <f>IF(AND('DO NOT USE_Contact Formulas'!A530,ISBLANK('Contact Data Entry'!J530)),"Student or Staff? is required",IF(ISBLANK('Contact Data Entry'!J530),NA(),IF(ISNA(VLOOKUP('Contact Data Entry'!J530,'DO NOT USE_School Picklist'!$B$3:$B$6,1,FALSE)),"Please select a value from the drop-down menu","OK")))</f>
        <v>#N/A</v>
      </c>
      <c r="K530" s="41" t="e">
        <f>IF(AND('Contact Data Entry'!J530='DO NOT USE_School Picklist'!$B$4,ISBLANK('Contact Data Entry'!K530)),"Occupation/Job Title is required if Student or Staff? is Yes, staff/faculty or volunteer",IF('DO NOT USE_Contact Formulas'!A530,"OK",NA()))</f>
        <v>#N/A</v>
      </c>
      <c r="L530" s="41" t="e">
        <f ca="1">IF('Contact Data Entry'!L530&gt;'DO NOT USE_School Picklist'!$C$3,"Date last on school campus/facility cannot be a future date",IF('DO NOT USE_Contact Formulas'!A530,IF(ISBLANK('Contact Data Entry'!L530),"Date last on school campus/facility is required","OK"),NA()))</f>
        <v>#N/A</v>
      </c>
      <c r="M530" s="42" t="e">
        <f ca="1">IF('Contact Data Entry'!M530&gt;'DO NOT USE_School Picklist'!$C$3,"Last Exposure Date cannot be a future date",IF('DO NOT USE_Contact Formulas'!A530,IF(ISBLANK('Contact Data Entry'!M530),"Last Exposure Date is required","OK"),NA()))</f>
        <v>#N/A</v>
      </c>
      <c r="N530" s="42" t="e">
        <f>IF(AND('DO NOT USE_Contact Formulas'!A530,ISBLANK('Contact Data Entry'!N530)),"Specific Place in the Location is required",IF(ISBLANK('Contact Data Entry'!N530),NA(),"OK"))</f>
        <v>#N/A</v>
      </c>
      <c r="O530" s="41" t="e">
        <f>IF(AND(NOT(ISBLANK('Contact Data Entry'!O530)),ISNA(VLOOKUP('Contact Data Entry'!O530,'DO NOT USE_School Picklist'!$L$3:$L$81,1,FALSE))),"Please select a value from the drop-down menu",IF('DO NOT USE_Contact Formulas'!A530,"OK",NA()))</f>
        <v>#N/A</v>
      </c>
      <c r="P530" s="41" t="e">
        <f>IF(AND(NOT(ISBLANK('Contact Data Entry'!P530)),NOT(ISNUMBER(MATCH("*@*.?*",'Contact Data Entry'!P530,0)))),"Email must be in a valid format",IF('DO NOT USE_Contact Formulas'!A530,"OK",NA()))</f>
        <v>#N/A</v>
      </c>
      <c r="Q530" s="41" t="e">
        <f>IF(LEN('Contact Data Entry'!Q530)&gt;50,"Parent/Guardian Name must be less than 50 characters",IF('DO NOT USE_Contact Formulas'!A530,"OK",NA()))</f>
        <v>#N/A</v>
      </c>
      <c r="R530" s="41" t="e">
        <f>IF(NOT(ISBLANK('Contact Data Entry'!R530)),IF(AND(ISNUMBER('Contact Data Entry'!R530),LEFT('Contact Data Entry'!R530,1)&lt;&gt;"1",LEN('Contact Data Entry'!R530)=10),"OK","Phone number must be valid format"),IF('DO NOT USE_Contact Formulas'!A530,"OK",NA()))</f>
        <v>#N/A</v>
      </c>
      <c r="S530" s="41" t="e">
        <f>IF(AND(NOT(ISBLANK('Contact Data Entry'!S530)),ISNA(VLOOKUP('Contact Data Entry'!S530,'DO NOT USE_School Picklist'!$N$3:$N$63,1,FALSE))),"Please select a value from the drop-down menu",IF('DO NOT USE_Contact Formulas'!A530,"OK",NA()))</f>
        <v>#N/A</v>
      </c>
      <c r="T530" s="41" t="e">
        <f>IF(AND(NOT(ISBLANK('Contact Data Entry'!T530)),ISNA(VLOOKUP('Contact Data Entry'!T530,'DO NOT USE_School Picklist'!$E$3:$E$10,1,FALSE))),"Please select a value from the drop-down menu",IF('DO NOT USE_Contact Formulas'!A530,"OK",NA()))</f>
        <v>#N/A</v>
      </c>
      <c r="U530" s="41" t="e">
        <f>IF(AND(NOT(ISBLANK('Contact Data Entry'!U530)),ISNA(VLOOKUP('Contact Data Entry'!U530,'DO NOT USE_School Picklist'!$F$3:$F$16,1,FALSE))),"Please select a value from the drop-down menu",IF('DO NOT USE_Contact Formulas'!A530,"OK",NA()))</f>
        <v>#N/A</v>
      </c>
      <c r="V530" s="41" t="e">
        <f>IF(LEN('Contact Data Entry'!V530)&gt;100,"Classroom(s) must be less than 100 characters",IF('DO NOT USE_Contact Formulas'!A530,"OK",NA()))</f>
        <v>#N/A</v>
      </c>
      <c r="W530" s="41" t="e">
        <f>IF(AND(NOT(ISBLANK('Contact Data Entry'!W530)),ISNA(VLOOKUP('Contact Data Entry'!W530,'DO NOT USE_School Picklist'!$K$3:$K$6,1,FALSE))),"Please select a value from the drop-down menu",IF('DO NOT USE_Contact Formulas'!A530,"OK",NA()))</f>
        <v>#N/A</v>
      </c>
      <c r="X530" s="41" t="e">
        <f>IF(AND(NOT(ISBLANK('Contact Data Entry'!X530)),ISNA(VLOOKUP('Contact Data Entry'!X530,'DO NOT USE_School Picklist'!$D$3:$D$5,1,FALSE))),"Please select a value from the drop-down menu",IF('DO NOT USE_Contact Formulas'!A530,"OK",NA()))</f>
        <v>#N/A</v>
      </c>
      <c r="Y530" s="41"/>
      <c r="Z530" s="41" t="e">
        <f>IF(AND(NOT(ISBLANK('Contact Data Entry'!Z530)),ISNA(VLOOKUP('Contact Data Entry'!Z530,'DO NOT USE_School Picklist'!$G$3:$G$5,1,FALSE))),"Please select a value from the drop-down menu",IF('DO NOT USE_Contact Formulas'!A530,"OK",NA()))</f>
        <v>#N/A</v>
      </c>
      <c r="AA530" s="41"/>
      <c r="AB530" s="41" t="e">
        <f>IF(AND(NOT(ISBLANK('Contact Data Entry'!AB530)),ISNA(VLOOKUP('Contact Data Entry'!AB530,'DO NOT USE_School Picklist'!$H$3:$H$4,1,FALSE))),"Please select a value from the drop-down menu",IF('DO NOT USE_Contact Formulas'!A530,"OK",NA()))</f>
        <v>#N/A</v>
      </c>
      <c r="AC530" s="41" t="e">
        <f ca="1">IF('Contact Data Entry'!AC530&gt;'DO NOT USE_School Picklist'!$C$3,"Test Date cannot be a future date",IF('DO NOT USE_Contact Formulas'!A530,"OK",NA()))</f>
        <v>#N/A</v>
      </c>
      <c r="AD530" s="41" t="e">
        <f>IF(AND(NOT(ISBLANK('Contact Data Entry'!AD530)),ISNA(VLOOKUP('Contact Data Entry'!AD530,'DO NOT USE_School Picklist'!$Q$3:$Q$8,1,FALSE))),"Please select a value from the drop-down menu",IF('DO NOT USE_Contact Formulas'!A530,"OK",NA()))</f>
        <v>#N/A</v>
      </c>
    </row>
    <row r="531" spans="1:30" x14ac:dyDescent="0.25">
      <c r="A531" s="40" t="e">
        <f>IF('DO NOT USE_Contact Formulas'!A531,IF('DO NOT USE_Contact Formulas'!B531,"Not all required fields are completed","OK"),NA())</f>
        <v>#N/A</v>
      </c>
      <c r="B531" s="41" t="e">
        <f>IF(AND('DO NOT USE_Contact Formulas'!A531,ISBLANK('Contact Data Entry'!B531)),"First Name is required",IF(NOT(ISBLANK('Contact Data Entry'!B531)),"OK",NA()))</f>
        <v>#N/A</v>
      </c>
      <c r="C531" s="41" t="e">
        <f>IF(AND('DO NOT USE_Contact Formulas'!A531,ISBLANK('Contact Data Entry'!C531)),"Last Name is required",IF(NOT(ISBLANK('Contact Data Entry'!C531)),"OK",NA()))</f>
        <v>#N/A</v>
      </c>
      <c r="D531" s="41" t="e">
        <f>IF(AND('DO NOT USE_Contact Formulas'!A531,ISBLANK('Contact Data Entry'!D531)),"Birthdate is required",IF(NOT(ISBLANK('Contact Data Entry'!D531)),"OK",NA()))</f>
        <v>#N/A</v>
      </c>
      <c r="E531" s="41" t="e">
        <f>IF(AND('DO NOT USE_Contact Formulas'!A531,ISBLANK('Contact Data Entry'!E531)),"Mobile Phone is required",IF(NOT(ISBLANK('Contact Data Entry'!E531)),IF(AND(ISNUMBER(VALUE('Contact Data Entry'!E531)),LEFT('Contact Data Entry'!E531,1)&lt;&gt;"1",LEN('Contact Data Entry'!E531)=10),"OK","Phone number must be valid format"),NA()))</f>
        <v>#N/A</v>
      </c>
      <c r="F531" s="41" t="e">
        <f>IF(LEN('Contact Data Entry'!F531)&gt;255,"Home Street Address must be less than 255 characters",IF('DO NOT USE_Contact Formulas'!A531,"OK",NA()))</f>
        <v>#N/A</v>
      </c>
      <c r="G531" s="41" t="e">
        <f>IF(LEN('Contact Data Entry'!G531)&gt;40,"City must be less than 40 characters",IF('DO NOT USE_Contact Formulas'!A531,"OK",NA()))</f>
        <v>#N/A</v>
      </c>
      <c r="H531" s="41" t="e">
        <f>IF(AND(NOT(ISBLANK('Contact Data Entry'!H531)),ISNA(VLOOKUP('Contact Data Entry'!H531,'DO NOT USE_School Picklist'!$P$3:$P$52,1,FALSE))),"Please select a value from the drop-down menu",IF('DO NOT USE_Contact Formulas'!A531,"OK",NA()))</f>
        <v>#N/A</v>
      </c>
      <c r="I531" s="41" t="e">
        <f>IF(AND('DO NOT USE_Contact Formulas'!A531,ISBLANK('Contact Data Entry'!I531)),"Zip is required",IF(ISBLANK('Contact Data Entry'!I531),NA(),"OK"))</f>
        <v>#N/A</v>
      </c>
      <c r="J531" s="41" t="e">
        <f>IF(AND('DO NOT USE_Contact Formulas'!A531,ISBLANK('Contact Data Entry'!J531)),"Student or Staff? is required",IF(ISBLANK('Contact Data Entry'!J531),NA(),IF(ISNA(VLOOKUP('Contact Data Entry'!J531,'DO NOT USE_School Picklist'!$B$3:$B$6,1,FALSE)),"Please select a value from the drop-down menu","OK")))</f>
        <v>#N/A</v>
      </c>
      <c r="K531" s="41" t="e">
        <f>IF(AND('Contact Data Entry'!J531='DO NOT USE_School Picklist'!$B$4,ISBLANK('Contact Data Entry'!K531)),"Occupation/Job Title is required if Student or Staff? is Yes, staff/faculty or volunteer",IF('DO NOT USE_Contact Formulas'!A531,"OK",NA()))</f>
        <v>#N/A</v>
      </c>
      <c r="L531" s="41" t="e">
        <f ca="1">IF('Contact Data Entry'!L531&gt;'DO NOT USE_School Picklist'!$C$3,"Date last on school campus/facility cannot be a future date",IF('DO NOT USE_Contact Formulas'!A531,IF(ISBLANK('Contact Data Entry'!L531),"Date last on school campus/facility is required","OK"),NA()))</f>
        <v>#N/A</v>
      </c>
      <c r="M531" s="42" t="e">
        <f ca="1">IF('Contact Data Entry'!M531&gt;'DO NOT USE_School Picklist'!$C$3,"Last Exposure Date cannot be a future date",IF('DO NOT USE_Contact Formulas'!A531,IF(ISBLANK('Contact Data Entry'!M531),"Last Exposure Date is required","OK"),NA()))</f>
        <v>#N/A</v>
      </c>
      <c r="N531" s="42" t="e">
        <f>IF(AND('DO NOT USE_Contact Formulas'!A531,ISBLANK('Contact Data Entry'!N531)),"Specific Place in the Location is required",IF(ISBLANK('Contact Data Entry'!N531),NA(),"OK"))</f>
        <v>#N/A</v>
      </c>
      <c r="O531" s="41" t="e">
        <f>IF(AND(NOT(ISBLANK('Contact Data Entry'!O531)),ISNA(VLOOKUP('Contact Data Entry'!O531,'DO NOT USE_School Picklist'!$L$3:$L$81,1,FALSE))),"Please select a value from the drop-down menu",IF('DO NOT USE_Contact Formulas'!A531,"OK",NA()))</f>
        <v>#N/A</v>
      </c>
      <c r="P531" s="41" t="e">
        <f>IF(AND(NOT(ISBLANK('Contact Data Entry'!P531)),NOT(ISNUMBER(MATCH("*@*.?*",'Contact Data Entry'!P531,0)))),"Email must be in a valid format",IF('DO NOT USE_Contact Formulas'!A531,"OK",NA()))</f>
        <v>#N/A</v>
      </c>
      <c r="Q531" s="41" t="e">
        <f>IF(LEN('Contact Data Entry'!Q531)&gt;50,"Parent/Guardian Name must be less than 50 characters",IF('DO NOT USE_Contact Formulas'!A531,"OK",NA()))</f>
        <v>#N/A</v>
      </c>
      <c r="R531" s="41" t="e">
        <f>IF(NOT(ISBLANK('Contact Data Entry'!R531)),IF(AND(ISNUMBER('Contact Data Entry'!R531),LEFT('Contact Data Entry'!R531,1)&lt;&gt;"1",LEN('Contact Data Entry'!R531)=10),"OK","Phone number must be valid format"),IF('DO NOT USE_Contact Formulas'!A531,"OK",NA()))</f>
        <v>#N/A</v>
      </c>
      <c r="S531" s="41" t="e">
        <f>IF(AND(NOT(ISBLANK('Contact Data Entry'!S531)),ISNA(VLOOKUP('Contact Data Entry'!S531,'DO NOT USE_School Picklist'!$N$3:$N$63,1,FALSE))),"Please select a value from the drop-down menu",IF('DO NOT USE_Contact Formulas'!A531,"OK",NA()))</f>
        <v>#N/A</v>
      </c>
      <c r="T531" s="41" t="e">
        <f>IF(AND(NOT(ISBLANK('Contact Data Entry'!T531)),ISNA(VLOOKUP('Contact Data Entry'!T531,'DO NOT USE_School Picklist'!$E$3:$E$10,1,FALSE))),"Please select a value from the drop-down menu",IF('DO NOT USE_Contact Formulas'!A531,"OK",NA()))</f>
        <v>#N/A</v>
      </c>
      <c r="U531" s="41" t="e">
        <f>IF(AND(NOT(ISBLANK('Contact Data Entry'!U531)),ISNA(VLOOKUP('Contact Data Entry'!U531,'DO NOT USE_School Picklist'!$F$3:$F$16,1,FALSE))),"Please select a value from the drop-down menu",IF('DO NOT USE_Contact Formulas'!A531,"OK",NA()))</f>
        <v>#N/A</v>
      </c>
      <c r="V531" s="41" t="e">
        <f>IF(LEN('Contact Data Entry'!V531)&gt;100,"Classroom(s) must be less than 100 characters",IF('DO NOT USE_Contact Formulas'!A531,"OK",NA()))</f>
        <v>#N/A</v>
      </c>
      <c r="W531" s="41" t="e">
        <f>IF(AND(NOT(ISBLANK('Contact Data Entry'!W531)),ISNA(VLOOKUP('Contact Data Entry'!W531,'DO NOT USE_School Picklist'!$K$3:$K$6,1,FALSE))),"Please select a value from the drop-down menu",IF('DO NOT USE_Contact Formulas'!A531,"OK",NA()))</f>
        <v>#N/A</v>
      </c>
      <c r="X531" s="41" t="e">
        <f>IF(AND(NOT(ISBLANK('Contact Data Entry'!X531)),ISNA(VLOOKUP('Contact Data Entry'!X531,'DO NOT USE_School Picklist'!$D$3:$D$5,1,FALSE))),"Please select a value from the drop-down menu",IF('DO NOT USE_Contact Formulas'!A531,"OK",NA()))</f>
        <v>#N/A</v>
      </c>
      <c r="Y531" s="41"/>
      <c r="Z531" s="41" t="e">
        <f>IF(AND(NOT(ISBLANK('Contact Data Entry'!Z531)),ISNA(VLOOKUP('Contact Data Entry'!Z531,'DO NOT USE_School Picklist'!$G$3:$G$5,1,FALSE))),"Please select a value from the drop-down menu",IF('DO NOT USE_Contact Formulas'!A531,"OK",NA()))</f>
        <v>#N/A</v>
      </c>
      <c r="AA531" s="41"/>
      <c r="AB531" s="41" t="e">
        <f>IF(AND(NOT(ISBLANK('Contact Data Entry'!AB531)),ISNA(VLOOKUP('Contact Data Entry'!AB531,'DO NOT USE_School Picklist'!$H$3:$H$4,1,FALSE))),"Please select a value from the drop-down menu",IF('DO NOT USE_Contact Formulas'!A531,"OK",NA()))</f>
        <v>#N/A</v>
      </c>
      <c r="AC531" s="41" t="e">
        <f ca="1">IF('Contact Data Entry'!AC531&gt;'DO NOT USE_School Picklist'!$C$3,"Test Date cannot be a future date",IF('DO NOT USE_Contact Formulas'!A531,"OK",NA()))</f>
        <v>#N/A</v>
      </c>
      <c r="AD531" s="41" t="e">
        <f>IF(AND(NOT(ISBLANK('Contact Data Entry'!AD531)),ISNA(VLOOKUP('Contact Data Entry'!AD531,'DO NOT USE_School Picklist'!$Q$3:$Q$8,1,FALSE))),"Please select a value from the drop-down menu",IF('DO NOT USE_Contact Formulas'!A531,"OK",NA()))</f>
        <v>#N/A</v>
      </c>
    </row>
    <row r="532" spans="1:30" x14ac:dyDescent="0.25">
      <c r="A532" s="40" t="e">
        <f>IF('DO NOT USE_Contact Formulas'!A532,IF('DO NOT USE_Contact Formulas'!B532,"Not all required fields are completed","OK"),NA())</f>
        <v>#N/A</v>
      </c>
      <c r="B532" s="41" t="e">
        <f>IF(AND('DO NOT USE_Contact Formulas'!A532,ISBLANK('Contact Data Entry'!B532)),"First Name is required",IF(NOT(ISBLANK('Contact Data Entry'!B532)),"OK",NA()))</f>
        <v>#N/A</v>
      </c>
      <c r="C532" s="41" t="e">
        <f>IF(AND('DO NOT USE_Contact Formulas'!A532,ISBLANK('Contact Data Entry'!C532)),"Last Name is required",IF(NOT(ISBLANK('Contact Data Entry'!C532)),"OK",NA()))</f>
        <v>#N/A</v>
      </c>
      <c r="D532" s="41" t="e">
        <f>IF(AND('DO NOT USE_Contact Formulas'!A532,ISBLANK('Contact Data Entry'!D532)),"Birthdate is required",IF(NOT(ISBLANK('Contact Data Entry'!D532)),"OK",NA()))</f>
        <v>#N/A</v>
      </c>
      <c r="E532" s="41" t="e">
        <f>IF(AND('DO NOT USE_Contact Formulas'!A532,ISBLANK('Contact Data Entry'!E532)),"Mobile Phone is required",IF(NOT(ISBLANK('Contact Data Entry'!E532)),IF(AND(ISNUMBER(VALUE('Contact Data Entry'!E532)),LEFT('Contact Data Entry'!E532,1)&lt;&gt;"1",LEN('Contact Data Entry'!E532)=10),"OK","Phone number must be valid format"),NA()))</f>
        <v>#N/A</v>
      </c>
      <c r="F532" s="41" t="e">
        <f>IF(LEN('Contact Data Entry'!F532)&gt;255,"Home Street Address must be less than 255 characters",IF('DO NOT USE_Contact Formulas'!A532,"OK",NA()))</f>
        <v>#N/A</v>
      </c>
      <c r="G532" s="41" t="e">
        <f>IF(LEN('Contact Data Entry'!G532)&gt;40,"City must be less than 40 characters",IF('DO NOT USE_Contact Formulas'!A532,"OK",NA()))</f>
        <v>#N/A</v>
      </c>
      <c r="H532" s="41" t="e">
        <f>IF(AND(NOT(ISBLANK('Contact Data Entry'!H532)),ISNA(VLOOKUP('Contact Data Entry'!H532,'DO NOT USE_School Picklist'!$P$3:$P$52,1,FALSE))),"Please select a value from the drop-down menu",IF('DO NOT USE_Contact Formulas'!A532,"OK",NA()))</f>
        <v>#N/A</v>
      </c>
      <c r="I532" s="41" t="e">
        <f>IF(AND('DO NOT USE_Contact Formulas'!A532,ISBLANK('Contact Data Entry'!I532)),"Zip is required",IF(ISBLANK('Contact Data Entry'!I532),NA(),"OK"))</f>
        <v>#N/A</v>
      </c>
      <c r="J532" s="41" t="e">
        <f>IF(AND('DO NOT USE_Contact Formulas'!A532,ISBLANK('Contact Data Entry'!J532)),"Student or Staff? is required",IF(ISBLANK('Contact Data Entry'!J532),NA(),IF(ISNA(VLOOKUP('Contact Data Entry'!J532,'DO NOT USE_School Picklist'!$B$3:$B$6,1,FALSE)),"Please select a value from the drop-down menu","OK")))</f>
        <v>#N/A</v>
      </c>
      <c r="K532" s="41" t="e">
        <f>IF(AND('Contact Data Entry'!J532='DO NOT USE_School Picklist'!$B$4,ISBLANK('Contact Data Entry'!K532)),"Occupation/Job Title is required if Student or Staff? is Yes, staff/faculty or volunteer",IF('DO NOT USE_Contact Formulas'!A532,"OK",NA()))</f>
        <v>#N/A</v>
      </c>
      <c r="L532" s="41" t="e">
        <f ca="1">IF('Contact Data Entry'!L532&gt;'DO NOT USE_School Picklist'!$C$3,"Date last on school campus/facility cannot be a future date",IF('DO NOT USE_Contact Formulas'!A532,IF(ISBLANK('Contact Data Entry'!L532),"Date last on school campus/facility is required","OK"),NA()))</f>
        <v>#N/A</v>
      </c>
      <c r="M532" s="42" t="e">
        <f ca="1">IF('Contact Data Entry'!M532&gt;'DO NOT USE_School Picklist'!$C$3,"Last Exposure Date cannot be a future date",IF('DO NOT USE_Contact Formulas'!A532,IF(ISBLANK('Contact Data Entry'!M532),"Last Exposure Date is required","OK"),NA()))</f>
        <v>#N/A</v>
      </c>
      <c r="N532" s="42" t="e">
        <f>IF(AND('DO NOT USE_Contact Formulas'!A532,ISBLANK('Contact Data Entry'!N532)),"Specific Place in the Location is required",IF(ISBLANK('Contact Data Entry'!N532),NA(),"OK"))</f>
        <v>#N/A</v>
      </c>
      <c r="O532" s="41" t="e">
        <f>IF(AND(NOT(ISBLANK('Contact Data Entry'!O532)),ISNA(VLOOKUP('Contact Data Entry'!O532,'DO NOT USE_School Picklist'!$L$3:$L$81,1,FALSE))),"Please select a value from the drop-down menu",IF('DO NOT USE_Contact Formulas'!A532,"OK",NA()))</f>
        <v>#N/A</v>
      </c>
      <c r="P532" s="41" t="e">
        <f>IF(AND(NOT(ISBLANK('Contact Data Entry'!P532)),NOT(ISNUMBER(MATCH("*@*.?*",'Contact Data Entry'!P532,0)))),"Email must be in a valid format",IF('DO NOT USE_Contact Formulas'!A532,"OK",NA()))</f>
        <v>#N/A</v>
      </c>
      <c r="Q532" s="41" t="e">
        <f>IF(LEN('Contact Data Entry'!Q532)&gt;50,"Parent/Guardian Name must be less than 50 characters",IF('DO NOT USE_Contact Formulas'!A532,"OK",NA()))</f>
        <v>#N/A</v>
      </c>
      <c r="R532" s="41" t="e">
        <f>IF(NOT(ISBLANK('Contact Data Entry'!R532)),IF(AND(ISNUMBER('Contact Data Entry'!R532),LEFT('Contact Data Entry'!R532,1)&lt;&gt;"1",LEN('Contact Data Entry'!R532)=10),"OK","Phone number must be valid format"),IF('DO NOT USE_Contact Formulas'!A532,"OK",NA()))</f>
        <v>#N/A</v>
      </c>
      <c r="S532" s="41" t="e">
        <f>IF(AND(NOT(ISBLANK('Contact Data Entry'!S532)),ISNA(VLOOKUP('Contact Data Entry'!S532,'DO NOT USE_School Picklist'!$N$3:$N$63,1,FALSE))),"Please select a value from the drop-down menu",IF('DO NOT USE_Contact Formulas'!A532,"OK",NA()))</f>
        <v>#N/A</v>
      </c>
      <c r="T532" s="41" t="e">
        <f>IF(AND(NOT(ISBLANK('Contact Data Entry'!T532)),ISNA(VLOOKUP('Contact Data Entry'!T532,'DO NOT USE_School Picklist'!$E$3:$E$10,1,FALSE))),"Please select a value from the drop-down menu",IF('DO NOT USE_Contact Formulas'!A532,"OK",NA()))</f>
        <v>#N/A</v>
      </c>
      <c r="U532" s="41" t="e">
        <f>IF(AND(NOT(ISBLANK('Contact Data Entry'!U532)),ISNA(VLOOKUP('Contact Data Entry'!U532,'DO NOT USE_School Picklist'!$F$3:$F$16,1,FALSE))),"Please select a value from the drop-down menu",IF('DO NOT USE_Contact Formulas'!A532,"OK",NA()))</f>
        <v>#N/A</v>
      </c>
      <c r="V532" s="41" t="e">
        <f>IF(LEN('Contact Data Entry'!V532)&gt;100,"Classroom(s) must be less than 100 characters",IF('DO NOT USE_Contact Formulas'!A532,"OK",NA()))</f>
        <v>#N/A</v>
      </c>
      <c r="W532" s="41" t="e">
        <f>IF(AND(NOT(ISBLANK('Contact Data Entry'!W532)),ISNA(VLOOKUP('Contact Data Entry'!W532,'DO NOT USE_School Picklist'!$K$3:$K$6,1,FALSE))),"Please select a value from the drop-down menu",IF('DO NOT USE_Contact Formulas'!A532,"OK",NA()))</f>
        <v>#N/A</v>
      </c>
      <c r="X532" s="41" t="e">
        <f>IF(AND(NOT(ISBLANK('Contact Data Entry'!X532)),ISNA(VLOOKUP('Contact Data Entry'!X532,'DO NOT USE_School Picklist'!$D$3:$D$5,1,FALSE))),"Please select a value from the drop-down menu",IF('DO NOT USE_Contact Formulas'!A532,"OK",NA()))</f>
        <v>#N/A</v>
      </c>
      <c r="Y532" s="41"/>
      <c r="Z532" s="41" t="e">
        <f>IF(AND(NOT(ISBLANK('Contact Data Entry'!Z532)),ISNA(VLOOKUP('Contact Data Entry'!Z532,'DO NOT USE_School Picklist'!$G$3:$G$5,1,FALSE))),"Please select a value from the drop-down menu",IF('DO NOT USE_Contact Formulas'!A532,"OK",NA()))</f>
        <v>#N/A</v>
      </c>
      <c r="AA532" s="41"/>
      <c r="AB532" s="41" t="e">
        <f>IF(AND(NOT(ISBLANK('Contact Data Entry'!AB532)),ISNA(VLOOKUP('Contact Data Entry'!AB532,'DO NOT USE_School Picklist'!$H$3:$H$4,1,FALSE))),"Please select a value from the drop-down menu",IF('DO NOT USE_Contact Formulas'!A532,"OK",NA()))</f>
        <v>#N/A</v>
      </c>
      <c r="AC532" s="41" t="e">
        <f ca="1">IF('Contact Data Entry'!AC532&gt;'DO NOT USE_School Picklist'!$C$3,"Test Date cannot be a future date",IF('DO NOT USE_Contact Formulas'!A532,"OK",NA()))</f>
        <v>#N/A</v>
      </c>
      <c r="AD532" s="41" t="e">
        <f>IF(AND(NOT(ISBLANK('Contact Data Entry'!AD532)),ISNA(VLOOKUP('Contact Data Entry'!AD532,'DO NOT USE_School Picklist'!$Q$3:$Q$8,1,FALSE))),"Please select a value from the drop-down menu",IF('DO NOT USE_Contact Formulas'!A532,"OK",NA()))</f>
        <v>#N/A</v>
      </c>
    </row>
    <row r="533" spans="1:30" x14ac:dyDescent="0.25">
      <c r="A533" s="40" t="e">
        <f>IF('DO NOT USE_Contact Formulas'!A533,IF('DO NOT USE_Contact Formulas'!B533,"Not all required fields are completed","OK"),NA())</f>
        <v>#N/A</v>
      </c>
      <c r="B533" s="41" t="e">
        <f>IF(AND('DO NOT USE_Contact Formulas'!A533,ISBLANK('Contact Data Entry'!B533)),"First Name is required",IF(NOT(ISBLANK('Contact Data Entry'!B533)),"OK",NA()))</f>
        <v>#N/A</v>
      </c>
      <c r="C533" s="41" t="e">
        <f>IF(AND('DO NOT USE_Contact Formulas'!A533,ISBLANK('Contact Data Entry'!C533)),"Last Name is required",IF(NOT(ISBLANK('Contact Data Entry'!C533)),"OK",NA()))</f>
        <v>#N/A</v>
      </c>
      <c r="D533" s="41" t="e">
        <f>IF(AND('DO NOT USE_Contact Formulas'!A533,ISBLANK('Contact Data Entry'!D533)),"Birthdate is required",IF(NOT(ISBLANK('Contact Data Entry'!D533)),"OK",NA()))</f>
        <v>#N/A</v>
      </c>
      <c r="E533" s="41" t="e">
        <f>IF(AND('DO NOT USE_Contact Formulas'!A533,ISBLANK('Contact Data Entry'!E533)),"Mobile Phone is required",IF(NOT(ISBLANK('Contact Data Entry'!E533)),IF(AND(ISNUMBER(VALUE('Contact Data Entry'!E533)),LEFT('Contact Data Entry'!E533,1)&lt;&gt;"1",LEN('Contact Data Entry'!E533)=10),"OK","Phone number must be valid format"),NA()))</f>
        <v>#N/A</v>
      </c>
      <c r="F533" s="41" t="e">
        <f>IF(LEN('Contact Data Entry'!F533)&gt;255,"Home Street Address must be less than 255 characters",IF('DO NOT USE_Contact Formulas'!A533,"OK",NA()))</f>
        <v>#N/A</v>
      </c>
      <c r="G533" s="41" t="e">
        <f>IF(LEN('Contact Data Entry'!G533)&gt;40,"City must be less than 40 characters",IF('DO NOT USE_Contact Formulas'!A533,"OK",NA()))</f>
        <v>#N/A</v>
      </c>
      <c r="H533" s="41" t="e">
        <f>IF(AND(NOT(ISBLANK('Contact Data Entry'!H533)),ISNA(VLOOKUP('Contact Data Entry'!H533,'DO NOT USE_School Picklist'!$P$3:$P$52,1,FALSE))),"Please select a value from the drop-down menu",IF('DO NOT USE_Contact Formulas'!A533,"OK",NA()))</f>
        <v>#N/A</v>
      </c>
      <c r="I533" s="41" t="e">
        <f>IF(AND('DO NOT USE_Contact Formulas'!A533,ISBLANK('Contact Data Entry'!I533)),"Zip is required",IF(ISBLANK('Contact Data Entry'!I533),NA(),"OK"))</f>
        <v>#N/A</v>
      </c>
      <c r="J533" s="41" t="e">
        <f>IF(AND('DO NOT USE_Contact Formulas'!A533,ISBLANK('Contact Data Entry'!J533)),"Student or Staff? is required",IF(ISBLANK('Contact Data Entry'!J533),NA(),IF(ISNA(VLOOKUP('Contact Data Entry'!J533,'DO NOT USE_School Picklist'!$B$3:$B$6,1,FALSE)),"Please select a value from the drop-down menu","OK")))</f>
        <v>#N/A</v>
      </c>
      <c r="K533" s="41" t="e">
        <f>IF(AND('Contact Data Entry'!J533='DO NOT USE_School Picklist'!$B$4,ISBLANK('Contact Data Entry'!K533)),"Occupation/Job Title is required if Student or Staff? is Yes, staff/faculty or volunteer",IF('DO NOT USE_Contact Formulas'!A533,"OK",NA()))</f>
        <v>#N/A</v>
      </c>
      <c r="L533" s="41" t="e">
        <f ca="1">IF('Contact Data Entry'!L533&gt;'DO NOT USE_School Picklist'!$C$3,"Date last on school campus/facility cannot be a future date",IF('DO NOT USE_Contact Formulas'!A533,IF(ISBLANK('Contact Data Entry'!L533),"Date last on school campus/facility is required","OK"),NA()))</f>
        <v>#N/A</v>
      </c>
      <c r="M533" s="42" t="e">
        <f ca="1">IF('Contact Data Entry'!M533&gt;'DO NOT USE_School Picklist'!$C$3,"Last Exposure Date cannot be a future date",IF('DO NOT USE_Contact Formulas'!A533,IF(ISBLANK('Contact Data Entry'!M533),"Last Exposure Date is required","OK"),NA()))</f>
        <v>#N/A</v>
      </c>
      <c r="N533" s="42" t="e">
        <f>IF(AND('DO NOT USE_Contact Formulas'!A533,ISBLANK('Contact Data Entry'!N533)),"Specific Place in the Location is required",IF(ISBLANK('Contact Data Entry'!N533),NA(),"OK"))</f>
        <v>#N/A</v>
      </c>
      <c r="O533" s="41" t="e">
        <f>IF(AND(NOT(ISBLANK('Contact Data Entry'!O533)),ISNA(VLOOKUP('Contact Data Entry'!O533,'DO NOT USE_School Picklist'!$L$3:$L$81,1,FALSE))),"Please select a value from the drop-down menu",IF('DO NOT USE_Contact Formulas'!A533,"OK",NA()))</f>
        <v>#N/A</v>
      </c>
      <c r="P533" s="41" t="e">
        <f>IF(AND(NOT(ISBLANK('Contact Data Entry'!P533)),NOT(ISNUMBER(MATCH("*@*.?*",'Contact Data Entry'!P533,0)))),"Email must be in a valid format",IF('DO NOT USE_Contact Formulas'!A533,"OK",NA()))</f>
        <v>#N/A</v>
      </c>
      <c r="Q533" s="41" t="e">
        <f>IF(LEN('Contact Data Entry'!Q533)&gt;50,"Parent/Guardian Name must be less than 50 characters",IF('DO NOT USE_Contact Formulas'!A533,"OK",NA()))</f>
        <v>#N/A</v>
      </c>
      <c r="R533" s="41" t="e">
        <f>IF(NOT(ISBLANK('Contact Data Entry'!R533)),IF(AND(ISNUMBER('Contact Data Entry'!R533),LEFT('Contact Data Entry'!R533,1)&lt;&gt;"1",LEN('Contact Data Entry'!R533)=10),"OK","Phone number must be valid format"),IF('DO NOT USE_Contact Formulas'!A533,"OK",NA()))</f>
        <v>#N/A</v>
      </c>
      <c r="S533" s="41" t="e">
        <f>IF(AND(NOT(ISBLANK('Contact Data Entry'!S533)),ISNA(VLOOKUP('Contact Data Entry'!S533,'DO NOT USE_School Picklist'!$N$3:$N$63,1,FALSE))),"Please select a value from the drop-down menu",IF('DO NOT USE_Contact Formulas'!A533,"OK",NA()))</f>
        <v>#N/A</v>
      </c>
      <c r="T533" s="41" t="e">
        <f>IF(AND(NOT(ISBLANK('Contact Data Entry'!T533)),ISNA(VLOOKUP('Contact Data Entry'!T533,'DO NOT USE_School Picklist'!$E$3:$E$10,1,FALSE))),"Please select a value from the drop-down menu",IF('DO NOT USE_Contact Formulas'!A533,"OK",NA()))</f>
        <v>#N/A</v>
      </c>
      <c r="U533" s="41" t="e">
        <f>IF(AND(NOT(ISBLANK('Contact Data Entry'!U533)),ISNA(VLOOKUP('Contact Data Entry'!U533,'DO NOT USE_School Picklist'!$F$3:$F$16,1,FALSE))),"Please select a value from the drop-down menu",IF('DO NOT USE_Contact Formulas'!A533,"OK",NA()))</f>
        <v>#N/A</v>
      </c>
      <c r="V533" s="41" t="e">
        <f>IF(LEN('Contact Data Entry'!V533)&gt;100,"Classroom(s) must be less than 100 characters",IF('DO NOT USE_Contact Formulas'!A533,"OK",NA()))</f>
        <v>#N/A</v>
      </c>
      <c r="W533" s="41" t="e">
        <f>IF(AND(NOT(ISBLANK('Contact Data Entry'!W533)),ISNA(VLOOKUP('Contact Data Entry'!W533,'DO NOT USE_School Picklist'!$K$3:$K$6,1,FALSE))),"Please select a value from the drop-down menu",IF('DO NOT USE_Contact Formulas'!A533,"OK",NA()))</f>
        <v>#N/A</v>
      </c>
      <c r="X533" s="41" t="e">
        <f>IF(AND(NOT(ISBLANK('Contact Data Entry'!X533)),ISNA(VLOOKUP('Contact Data Entry'!X533,'DO NOT USE_School Picklist'!$D$3:$D$5,1,FALSE))),"Please select a value from the drop-down menu",IF('DO NOT USE_Contact Formulas'!A533,"OK",NA()))</f>
        <v>#N/A</v>
      </c>
      <c r="Y533" s="41"/>
      <c r="Z533" s="41" t="e">
        <f>IF(AND(NOT(ISBLANK('Contact Data Entry'!Z533)),ISNA(VLOOKUP('Contact Data Entry'!Z533,'DO NOT USE_School Picklist'!$G$3:$G$5,1,FALSE))),"Please select a value from the drop-down menu",IF('DO NOT USE_Contact Formulas'!A533,"OK",NA()))</f>
        <v>#N/A</v>
      </c>
      <c r="AA533" s="41"/>
      <c r="AB533" s="41" t="e">
        <f>IF(AND(NOT(ISBLANK('Contact Data Entry'!AB533)),ISNA(VLOOKUP('Contact Data Entry'!AB533,'DO NOT USE_School Picklist'!$H$3:$H$4,1,FALSE))),"Please select a value from the drop-down menu",IF('DO NOT USE_Contact Formulas'!A533,"OK",NA()))</f>
        <v>#N/A</v>
      </c>
      <c r="AC533" s="41" t="e">
        <f ca="1">IF('Contact Data Entry'!AC533&gt;'DO NOT USE_School Picklist'!$C$3,"Test Date cannot be a future date",IF('DO NOT USE_Contact Formulas'!A533,"OK",NA()))</f>
        <v>#N/A</v>
      </c>
      <c r="AD533" s="41" t="e">
        <f>IF(AND(NOT(ISBLANK('Contact Data Entry'!AD533)),ISNA(VLOOKUP('Contact Data Entry'!AD533,'DO NOT USE_School Picklist'!$Q$3:$Q$8,1,FALSE))),"Please select a value from the drop-down menu",IF('DO NOT USE_Contact Formulas'!A533,"OK",NA()))</f>
        <v>#N/A</v>
      </c>
    </row>
    <row r="534" spans="1:30" x14ac:dyDescent="0.25">
      <c r="A534" s="40" t="e">
        <f>IF('DO NOT USE_Contact Formulas'!A534,IF('DO NOT USE_Contact Formulas'!B534,"Not all required fields are completed","OK"),NA())</f>
        <v>#N/A</v>
      </c>
      <c r="B534" s="41" t="e">
        <f>IF(AND('DO NOT USE_Contact Formulas'!A534,ISBLANK('Contact Data Entry'!B534)),"First Name is required",IF(NOT(ISBLANK('Contact Data Entry'!B534)),"OK",NA()))</f>
        <v>#N/A</v>
      </c>
      <c r="C534" s="41" t="e">
        <f>IF(AND('DO NOT USE_Contact Formulas'!A534,ISBLANK('Contact Data Entry'!C534)),"Last Name is required",IF(NOT(ISBLANK('Contact Data Entry'!C534)),"OK",NA()))</f>
        <v>#N/A</v>
      </c>
      <c r="D534" s="41" t="e">
        <f>IF(AND('DO NOT USE_Contact Formulas'!A534,ISBLANK('Contact Data Entry'!D534)),"Birthdate is required",IF(NOT(ISBLANK('Contact Data Entry'!D534)),"OK",NA()))</f>
        <v>#N/A</v>
      </c>
      <c r="E534" s="41" t="e">
        <f>IF(AND('DO NOT USE_Contact Formulas'!A534,ISBLANK('Contact Data Entry'!E534)),"Mobile Phone is required",IF(NOT(ISBLANK('Contact Data Entry'!E534)),IF(AND(ISNUMBER(VALUE('Contact Data Entry'!E534)),LEFT('Contact Data Entry'!E534,1)&lt;&gt;"1",LEN('Contact Data Entry'!E534)=10),"OK","Phone number must be valid format"),NA()))</f>
        <v>#N/A</v>
      </c>
      <c r="F534" s="41" t="e">
        <f>IF(LEN('Contact Data Entry'!F534)&gt;255,"Home Street Address must be less than 255 characters",IF('DO NOT USE_Contact Formulas'!A534,"OK",NA()))</f>
        <v>#N/A</v>
      </c>
      <c r="G534" s="41" t="e">
        <f>IF(LEN('Contact Data Entry'!G534)&gt;40,"City must be less than 40 characters",IF('DO NOT USE_Contact Formulas'!A534,"OK",NA()))</f>
        <v>#N/A</v>
      </c>
      <c r="H534" s="41" t="e">
        <f>IF(AND(NOT(ISBLANK('Contact Data Entry'!H534)),ISNA(VLOOKUP('Contact Data Entry'!H534,'DO NOT USE_School Picklist'!$P$3:$P$52,1,FALSE))),"Please select a value from the drop-down menu",IF('DO NOT USE_Contact Formulas'!A534,"OK",NA()))</f>
        <v>#N/A</v>
      </c>
      <c r="I534" s="41" t="e">
        <f>IF(AND('DO NOT USE_Contact Formulas'!A534,ISBLANK('Contact Data Entry'!I534)),"Zip is required",IF(ISBLANK('Contact Data Entry'!I534),NA(),"OK"))</f>
        <v>#N/A</v>
      </c>
      <c r="J534" s="41" t="e">
        <f>IF(AND('DO NOT USE_Contact Formulas'!A534,ISBLANK('Contact Data Entry'!J534)),"Student or Staff? is required",IF(ISBLANK('Contact Data Entry'!J534),NA(),IF(ISNA(VLOOKUP('Contact Data Entry'!J534,'DO NOT USE_School Picklist'!$B$3:$B$6,1,FALSE)),"Please select a value from the drop-down menu","OK")))</f>
        <v>#N/A</v>
      </c>
      <c r="K534" s="41" t="e">
        <f>IF(AND('Contact Data Entry'!J534='DO NOT USE_School Picklist'!$B$4,ISBLANK('Contact Data Entry'!K534)),"Occupation/Job Title is required if Student or Staff? is Yes, staff/faculty or volunteer",IF('DO NOT USE_Contact Formulas'!A534,"OK",NA()))</f>
        <v>#N/A</v>
      </c>
      <c r="L534" s="41" t="e">
        <f ca="1">IF('Contact Data Entry'!L534&gt;'DO NOT USE_School Picklist'!$C$3,"Date last on school campus/facility cannot be a future date",IF('DO NOT USE_Contact Formulas'!A534,IF(ISBLANK('Contact Data Entry'!L534),"Date last on school campus/facility is required","OK"),NA()))</f>
        <v>#N/A</v>
      </c>
      <c r="M534" s="42" t="e">
        <f ca="1">IF('Contact Data Entry'!M534&gt;'DO NOT USE_School Picklist'!$C$3,"Last Exposure Date cannot be a future date",IF('DO NOT USE_Contact Formulas'!A534,IF(ISBLANK('Contact Data Entry'!M534),"Last Exposure Date is required","OK"),NA()))</f>
        <v>#N/A</v>
      </c>
      <c r="N534" s="42" t="e">
        <f>IF(AND('DO NOT USE_Contact Formulas'!A534,ISBLANK('Contact Data Entry'!N534)),"Specific Place in the Location is required",IF(ISBLANK('Contact Data Entry'!N534),NA(),"OK"))</f>
        <v>#N/A</v>
      </c>
      <c r="O534" s="41" t="e">
        <f>IF(AND(NOT(ISBLANK('Contact Data Entry'!O534)),ISNA(VLOOKUP('Contact Data Entry'!O534,'DO NOT USE_School Picklist'!$L$3:$L$81,1,FALSE))),"Please select a value from the drop-down menu",IF('DO NOT USE_Contact Formulas'!A534,"OK",NA()))</f>
        <v>#N/A</v>
      </c>
      <c r="P534" s="41" t="e">
        <f>IF(AND(NOT(ISBLANK('Contact Data Entry'!P534)),NOT(ISNUMBER(MATCH("*@*.?*",'Contact Data Entry'!P534,0)))),"Email must be in a valid format",IF('DO NOT USE_Contact Formulas'!A534,"OK",NA()))</f>
        <v>#N/A</v>
      </c>
      <c r="Q534" s="41" t="e">
        <f>IF(LEN('Contact Data Entry'!Q534)&gt;50,"Parent/Guardian Name must be less than 50 characters",IF('DO NOT USE_Contact Formulas'!A534,"OK",NA()))</f>
        <v>#N/A</v>
      </c>
      <c r="R534" s="41" t="e">
        <f>IF(NOT(ISBLANK('Contact Data Entry'!R534)),IF(AND(ISNUMBER('Contact Data Entry'!R534),LEFT('Contact Data Entry'!R534,1)&lt;&gt;"1",LEN('Contact Data Entry'!R534)=10),"OK","Phone number must be valid format"),IF('DO NOT USE_Contact Formulas'!A534,"OK",NA()))</f>
        <v>#N/A</v>
      </c>
      <c r="S534" s="41" t="e">
        <f>IF(AND(NOT(ISBLANK('Contact Data Entry'!S534)),ISNA(VLOOKUP('Contact Data Entry'!S534,'DO NOT USE_School Picklist'!$N$3:$N$63,1,FALSE))),"Please select a value from the drop-down menu",IF('DO NOT USE_Contact Formulas'!A534,"OK",NA()))</f>
        <v>#N/A</v>
      </c>
      <c r="T534" s="41" t="e">
        <f>IF(AND(NOT(ISBLANK('Contact Data Entry'!T534)),ISNA(VLOOKUP('Contact Data Entry'!T534,'DO NOT USE_School Picklist'!$E$3:$E$10,1,FALSE))),"Please select a value from the drop-down menu",IF('DO NOT USE_Contact Formulas'!A534,"OK",NA()))</f>
        <v>#N/A</v>
      </c>
      <c r="U534" s="41" t="e">
        <f>IF(AND(NOT(ISBLANK('Contact Data Entry'!U534)),ISNA(VLOOKUP('Contact Data Entry'!U534,'DO NOT USE_School Picklist'!$F$3:$F$16,1,FALSE))),"Please select a value from the drop-down menu",IF('DO NOT USE_Contact Formulas'!A534,"OK",NA()))</f>
        <v>#N/A</v>
      </c>
      <c r="V534" s="41" t="e">
        <f>IF(LEN('Contact Data Entry'!V534)&gt;100,"Classroom(s) must be less than 100 characters",IF('DO NOT USE_Contact Formulas'!A534,"OK",NA()))</f>
        <v>#N/A</v>
      </c>
      <c r="W534" s="41" t="e">
        <f>IF(AND(NOT(ISBLANK('Contact Data Entry'!W534)),ISNA(VLOOKUP('Contact Data Entry'!W534,'DO NOT USE_School Picklist'!$K$3:$K$6,1,FALSE))),"Please select a value from the drop-down menu",IF('DO NOT USE_Contact Formulas'!A534,"OK",NA()))</f>
        <v>#N/A</v>
      </c>
      <c r="X534" s="41" t="e">
        <f>IF(AND(NOT(ISBLANK('Contact Data Entry'!X534)),ISNA(VLOOKUP('Contact Data Entry'!X534,'DO NOT USE_School Picklist'!$D$3:$D$5,1,FALSE))),"Please select a value from the drop-down menu",IF('DO NOT USE_Contact Formulas'!A534,"OK",NA()))</f>
        <v>#N/A</v>
      </c>
      <c r="Y534" s="41"/>
      <c r="Z534" s="41" t="e">
        <f>IF(AND(NOT(ISBLANK('Contact Data Entry'!Z534)),ISNA(VLOOKUP('Contact Data Entry'!Z534,'DO NOT USE_School Picklist'!$G$3:$G$5,1,FALSE))),"Please select a value from the drop-down menu",IF('DO NOT USE_Contact Formulas'!A534,"OK",NA()))</f>
        <v>#N/A</v>
      </c>
      <c r="AA534" s="41"/>
      <c r="AB534" s="41" t="e">
        <f>IF(AND(NOT(ISBLANK('Contact Data Entry'!AB534)),ISNA(VLOOKUP('Contact Data Entry'!AB534,'DO NOT USE_School Picklist'!$H$3:$H$4,1,FALSE))),"Please select a value from the drop-down menu",IF('DO NOT USE_Contact Formulas'!A534,"OK",NA()))</f>
        <v>#N/A</v>
      </c>
      <c r="AC534" s="41" t="e">
        <f ca="1">IF('Contact Data Entry'!AC534&gt;'DO NOT USE_School Picklist'!$C$3,"Test Date cannot be a future date",IF('DO NOT USE_Contact Formulas'!A534,"OK",NA()))</f>
        <v>#N/A</v>
      </c>
      <c r="AD534" s="41" t="e">
        <f>IF(AND(NOT(ISBLANK('Contact Data Entry'!AD534)),ISNA(VLOOKUP('Contact Data Entry'!AD534,'DO NOT USE_School Picklist'!$Q$3:$Q$8,1,FALSE))),"Please select a value from the drop-down menu",IF('DO NOT USE_Contact Formulas'!A534,"OK",NA()))</f>
        <v>#N/A</v>
      </c>
    </row>
    <row r="535" spans="1:30" x14ac:dyDescent="0.25">
      <c r="A535" s="40" t="e">
        <f>IF('DO NOT USE_Contact Formulas'!A535,IF('DO NOT USE_Contact Formulas'!B535,"Not all required fields are completed","OK"),NA())</f>
        <v>#N/A</v>
      </c>
      <c r="B535" s="41" t="e">
        <f>IF(AND('DO NOT USE_Contact Formulas'!A535,ISBLANK('Contact Data Entry'!B535)),"First Name is required",IF(NOT(ISBLANK('Contact Data Entry'!B535)),"OK",NA()))</f>
        <v>#N/A</v>
      </c>
      <c r="C535" s="41" t="e">
        <f>IF(AND('DO NOT USE_Contact Formulas'!A535,ISBLANK('Contact Data Entry'!C535)),"Last Name is required",IF(NOT(ISBLANK('Contact Data Entry'!C535)),"OK",NA()))</f>
        <v>#N/A</v>
      </c>
      <c r="D535" s="41" t="e">
        <f>IF(AND('DO NOT USE_Contact Formulas'!A535,ISBLANK('Contact Data Entry'!D535)),"Birthdate is required",IF(NOT(ISBLANK('Contact Data Entry'!D535)),"OK",NA()))</f>
        <v>#N/A</v>
      </c>
      <c r="E535" s="41" t="e">
        <f>IF(AND('DO NOT USE_Contact Formulas'!A535,ISBLANK('Contact Data Entry'!E535)),"Mobile Phone is required",IF(NOT(ISBLANK('Contact Data Entry'!E535)),IF(AND(ISNUMBER(VALUE('Contact Data Entry'!E535)),LEFT('Contact Data Entry'!E535,1)&lt;&gt;"1",LEN('Contact Data Entry'!E535)=10),"OK","Phone number must be valid format"),NA()))</f>
        <v>#N/A</v>
      </c>
      <c r="F535" s="41" t="e">
        <f>IF(LEN('Contact Data Entry'!F535)&gt;255,"Home Street Address must be less than 255 characters",IF('DO NOT USE_Contact Formulas'!A535,"OK",NA()))</f>
        <v>#N/A</v>
      </c>
      <c r="G535" s="41" t="e">
        <f>IF(LEN('Contact Data Entry'!G535)&gt;40,"City must be less than 40 characters",IF('DO NOT USE_Contact Formulas'!A535,"OK",NA()))</f>
        <v>#N/A</v>
      </c>
      <c r="H535" s="41" t="e">
        <f>IF(AND(NOT(ISBLANK('Contact Data Entry'!H535)),ISNA(VLOOKUP('Contact Data Entry'!H535,'DO NOT USE_School Picklist'!$P$3:$P$52,1,FALSE))),"Please select a value from the drop-down menu",IF('DO NOT USE_Contact Formulas'!A535,"OK",NA()))</f>
        <v>#N/A</v>
      </c>
      <c r="I535" s="41" t="e">
        <f>IF(AND('DO NOT USE_Contact Formulas'!A535,ISBLANK('Contact Data Entry'!I535)),"Zip is required",IF(ISBLANK('Contact Data Entry'!I535),NA(),"OK"))</f>
        <v>#N/A</v>
      </c>
      <c r="J535" s="41" t="e">
        <f>IF(AND('DO NOT USE_Contact Formulas'!A535,ISBLANK('Contact Data Entry'!J535)),"Student or Staff? is required",IF(ISBLANK('Contact Data Entry'!J535),NA(),IF(ISNA(VLOOKUP('Contact Data Entry'!J535,'DO NOT USE_School Picklist'!$B$3:$B$6,1,FALSE)),"Please select a value from the drop-down menu","OK")))</f>
        <v>#N/A</v>
      </c>
      <c r="K535" s="41" t="e">
        <f>IF(AND('Contact Data Entry'!J535='DO NOT USE_School Picklist'!$B$4,ISBLANK('Contact Data Entry'!K535)),"Occupation/Job Title is required if Student or Staff? is Yes, staff/faculty or volunteer",IF('DO NOT USE_Contact Formulas'!A535,"OK",NA()))</f>
        <v>#N/A</v>
      </c>
      <c r="L535" s="41" t="e">
        <f ca="1">IF('Contact Data Entry'!L535&gt;'DO NOT USE_School Picklist'!$C$3,"Date last on school campus/facility cannot be a future date",IF('DO NOT USE_Contact Formulas'!A535,IF(ISBLANK('Contact Data Entry'!L535),"Date last on school campus/facility is required","OK"),NA()))</f>
        <v>#N/A</v>
      </c>
      <c r="M535" s="42" t="e">
        <f ca="1">IF('Contact Data Entry'!M535&gt;'DO NOT USE_School Picklist'!$C$3,"Last Exposure Date cannot be a future date",IF('DO NOT USE_Contact Formulas'!A535,IF(ISBLANK('Contact Data Entry'!M535),"Last Exposure Date is required","OK"),NA()))</f>
        <v>#N/A</v>
      </c>
      <c r="N535" s="42" t="e">
        <f>IF(AND('DO NOT USE_Contact Formulas'!A535,ISBLANK('Contact Data Entry'!N535)),"Specific Place in the Location is required",IF(ISBLANK('Contact Data Entry'!N535),NA(),"OK"))</f>
        <v>#N/A</v>
      </c>
      <c r="O535" s="41" t="e">
        <f>IF(AND(NOT(ISBLANK('Contact Data Entry'!O535)),ISNA(VLOOKUP('Contact Data Entry'!O535,'DO NOT USE_School Picklist'!$L$3:$L$81,1,FALSE))),"Please select a value from the drop-down menu",IF('DO NOT USE_Contact Formulas'!A535,"OK",NA()))</f>
        <v>#N/A</v>
      </c>
      <c r="P535" s="41" t="e">
        <f>IF(AND(NOT(ISBLANK('Contact Data Entry'!P535)),NOT(ISNUMBER(MATCH("*@*.?*",'Contact Data Entry'!P535,0)))),"Email must be in a valid format",IF('DO NOT USE_Contact Formulas'!A535,"OK",NA()))</f>
        <v>#N/A</v>
      </c>
      <c r="Q535" s="41" t="e">
        <f>IF(LEN('Contact Data Entry'!Q535)&gt;50,"Parent/Guardian Name must be less than 50 characters",IF('DO NOT USE_Contact Formulas'!A535,"OK",NA()))</f>
        <v>#N/A</v>
      </c>
      <c r="R535" s="41" t="e">
        <f>IF(NOT(ISBLANK('Contact Data Entry'!R535)),IF(AND(ISNUMBER('Contact Data Entry'!R535),LEFT('Contact Data Entry'!R535,1)&lt;&gt;"1",LEN('Contact Data Entry'!R535)=10),"OK","Phone number must be valid format"),IF('DO NOT USE_Contact Formulas'!A535,"OK",NA()))</f>
        <v>#N/A</v>
      </c>
      <c r="S535" s="41" t="e">
        <f>IF(AND(NOT(ISBLANK('Contact Data Entry'!S535)),ISNA(VLOOKUP('Contact Data Entry'!S535,'DO NOT USE_School Picklist'!$N$3:$N$63,1,FALSE))),"Please select a value from the drop-down menu",IF('DO NOT USE_Contact Formulas'!A535,"OK",NA()))</f>
        <v>#N/A</v>
      </c>
      <c r="T535" s="41" t="e">
        <f>IF(AND(NOT(ISBLANK('Contact Data Entry'!T535)),ISNA(VLOOKUP('Contact Data Entry'!T535,'DO NOT USE_School Picklist'!$E$3:$E$10,1,FALSE))),"Please select a value from the drop-down menu",IF('DO NOT USE_Contact Formulas'!A535,"OK",NA()))</f>
        <v>#N/A</v>
      </c>
      <c r="U535" s="41" t="e">
        <f>IF(AND(NOT(ISBLANK('Contact Data Entry'!U535)),ISNA(VLOOKUP('Contact Data Entry'!U535,'DO NOT USE_School Picklist'!$F$3:$F$16,1,FALSE))),"Please select a value from the drop-down menu",IF('DO NOT USE_Contact Formulas'!A535,"OK",NA()))</f>
        <v>#N/A</v>
      </c>
      <c r="V535" s="41" t="e">
        <f>IF(LEN('Contact Data Entry'!V535)&gt;100,"Classroom(s) must be less than 100 characters",IF('DO NOT USE_Contact Formulas'!A535,"OK",NA()))</f>
        <v>#N/A</v>
      </c>
      <c r="W535" s="41" t="e">
        <f>IF(AND(NOT(ISBLANK('Contact Data Entry'!W535)),ISNA(VLOOKUP('Contact Data Entry'!W535,'DO NOT USE_School Picklist'!$K$3:$K$6,1,FALSE))),"Please select a value from the drop-down menu",IF('DO NOT USE_Contact Formulas'!A535,"OK",NA()))</f>
        <v>#N/A</v>
      </c>
      <c r="X535" s="41" t="e">
        <f>IF(AND(NOT(ISBLANK('Contact Data Entry'!X535)),ISNA(VLOOKUP('Contact Data Entry'!X535,'DO NOT USE_School Picklist'!$D$3:$D$5,1,FALSE))),"Please select a value from the drop-down menu",IF('DO NOT USE_Contact Formulas'!A535,"OK",NA()))</f>
        <v>#N/A</v>
      </c>
      <c r="Y535" s="41"/>
      <c r="Z535" s="41" t="e">
        <f>IF(AND(NOT(ISBLANK('Contact Data Entry'!Z535)),ISNA(VLOOKUP('Contact Data Entry'!Z535,'DO NOT USE_School Picklist'!$G$3:$G$5,1,FALSE))),"Please select a value from the drop-down menu",IF('DO NOT USE_Contact Formulas'!A535,"OK",NA()))</f>
        <v>#N/A</v>
      </c>
      <c r="AA535" s="41"/>
      <c r="AB535" s="41" t="e">
        <f>IF(AND(NOT(ISBLANK('Contact Data Entry'!AB535)),ISNA(VLOOKUP('Contact Data Entry'!AB535,'DO NOT USE_School Picklist'!$H$3:$H$4,1,FALSE))),"Please select a value from the drop-down menu",IF('DO NOT USE_Contact Formulas'!A535,"OK",NA()))</f>
        <v>#N/A</v>
      </c>
      <c r="AC535" s="41" t="e">
        <f ca="1">IF('Contact Data Entry'!AC535&gt;'DO NOT USE_School Picklist'!$C$3,"Test Date cannot be a future date",IF('DO NOT USE_Contact Formulas'!A535,"OK",NA()))</f>
        <v>#N/A</v>
      </c>
      <c r="AD535" s="41" t="e">
        <f>IF(AND(NOT(ISBLANK('Contact Data Entry'!AD535)),ISNA(VLOOKUP('Contact Data Entry'!AD535,'DO NOT USE_School Picklist'!$Q$3:$Q$8,1,FALSE))),"Please select a value from the drop-down menu",IF('DO NOT USE_Contact Formulas'!A535,"OK",NA()))</f>
        <v>#N/A</v>
      </c>
    </row>
    <row r="536" spans="1:30" x14ac:dyDescent="0.25">
      <c r="A536" s="40" t="e">
        <f>IF('DO NOT USE_Contact Formulas'!A536,IF('DO NOT USE_Contact Formulas'!B536,"Not all required fields are completed","OK"),NA())</f>
        <v>#N/A</v>
      </c>
      <c r="B536" s="41" t="e">
        <f>IF(AND('DO NOT USE_Contact Formulas'!A536,ISBLANK('Contact Data Entry'!B536)),"First Name is required",IF(NOT(ISBLANK('Contact Data Entry'!B536)),"OK",NA()))</f>
        <v>#N/A</v>
      </c>
      <c r="C536" s="41" t="e">
        <f>IF(AND('DO NOT USE_Contact Formulas'!A536,ISBLANK('Contact Data Entry'!C536)),"Last Name is required",IF(NOT(ISBLANK('Contact Data Entry'!C536)),"OK",NA()))</f>
        <v>#N/A</v>
      </c>
      <c r="D536" s="41" t="e">
        <f>IF(AND('DO NOT USE_Contact Formulas'!A536,ISBLANK('Contact Data Entry'!D536)),"Birthdate is required",IF(NOT(ISBLANK('Contact Data Entry'!D536)),"OK",NA()))</f>
        <v>#N/A</v>
      </c>
      <c r="E536" s="41" t="e">
        <f>IF(AND('DO NOT USE_Contact Formulas'!A536,ISBLANK('Contact Data Entry'!E536)),"Mobile Phone is required",IF(NOT(ISBLANK('Contact Data Entry'!E536)),IF(AND(ISNUMBER(VALUE('Contact Data Entry'!E536)),LEFT('Contact Data Entry'!E536,1)&lt;&gt;"1",LEN('Contact Data Entry'!E536)=10),"OK","Phone number must be valid format"),NA()))</f>
        <v>#N/A</v>
      </c>
      <c r="F536" s="41" t="e">
        <f>IF(LEN('Contact Data Entry'!F536)&gt;255,"Home Street Address must be less than 255 characters",IF('DO NOT USE_Contact Formulas'!A536,"OK",NA()))</f>
        <v>#N/A</v>
      </c>
      <c r="G536" s="41" t="e">
        <f>IF(LEN('Contact Data Entry'!G536)&gt;40,"City must be less than 40 characters",IF('DO NOT USE_Contact Formulas'!A536,"OK",NA()))</f>
        <v>#N/A</v>
      </c>
      <c r="H536" s="41" t="e">
        <f>IF(AND(NOT(ISBLANK('Contact Data Entry'!H536)),ISNA(VLOOKUP('Contact Data Entry'!H536,'DO NOT USE_School Picklist'!$P$3:$P$52,1,FALSE))),"Please select a value from the drop-down menu",IF('DO NOT USE_Contact Formulas'!A536,"OK",NA()))</f>
        <v>#N/A</v>
      </c>
      <c r="I536" s="41" t="e">
        <f>IF(AND('DO NOT USE_Contact Formulas'!A536,ISBLANK('Contact Data Entry'!I536)),"Zip is required",IF(ISBLANK('Contact Data Entry'!I536),NA(),"OK"))</f>
        <v>#N/A</v>
      </c>
      <c r="J536" s="41" t="e">
        <f>IF(AND('DO NOT USE_Contact Formulas'!A536,ISBLANK('Contact Data Entry'!J536)),"Student or Staff? is required",IF(ISBLANK('Contact Data Entry'!J536),NA(),IF(ISNA(VLOOKUP('Contact Data Entry'!J536,'DO NOT USE_School Picklist'!$B$3:$B$6,1,FALSE)),"Please select a value from the drop-down menu","OK")))</f>
        <v>#N/A</v>
      </c>
      <c r="K536" s="41" t="e">
        <f>IF(AND('Contact Data Entry'!J536='DO NOT USE_School Picklist'!$B$4,ISBLANK('Contact Data Entry'!K536)),"Occupation/Job Title is required if Student or Staff? is Yes, staff/faculty or volunteer",IF('DO NOT USE_Contact Formulas'!A536,"OK",NA()))</f>
        <v>#N/A</v>
      </c>
      <c r="L536" s="41" t="e">
        <f ca="1">IF('Contact Data Entry'!L536&gt;'DO NOT USE_School Picklist'!$C$3,"Date last on school campus/facility cannot be a future date",IF('DO NOT USE_Contact Formulas'!A536,IF(ISBLANK('Contact Data Entry'!L536),"Date last on school campus/facility is required","OK"),NA()))</f>
        <v>#N/A</v>
      </c>
      <c r="M536" s="42" t="e">
        <f ca="1">IF('Contact Data Entry'!M536&gt;'DO NOT USE_School Picklist'!$C$3,"Last Exposure Date cannot be a future date",IF('DO NOT USE_Contact Formulas'!A536,IF(ISBLANK('Contact Data Entry'!M536),"Last Exposure Date is required","OK"),NA()))</f>
        <v>#N/A</v>
      </c>
      <c r="N536" s="42" t="e">
        <f>IF(AND('DO NOT USE_Contact Formulas'!A536,ISBLANK('Contact Data Entry'!N536)),"Specific Place in the Location is required",IF(ISBLANK('Contact Data Entry'!N536),NA(),"OK"))</f>
        <v>#N/A</v>
      </c>
      <c r="O536" s="41" t="e">
        <f>IF(AND(NOT(ISBLANK('Contact Data Entry'!O536)),ISNA(VLOOKUP('Contact Data Entry'!O536,'DO NOT USE_School Picklist'!$L$3:$L$81,1,FALSE))),"Please select a value from the drop-down menu",IF('DO NOT USE_Contact Formulas'!A536,"OK",NA()))</f>
        <v>#N/A</v>
      </c>
      <c r="P536" s="41" t="e">
        <f>IF(AND(NOT(ISBLANK('Contact Data Entry'!P536)),NOT(ISNUMBER(MATCH("*@*.?*",'Contact Data Entry'!P536,0)))),"Email must be in a valid format",IF('DO NOT USE_Contact Formulas'!A536,"OK",NA()))</f>
        <v>#N/A</v>
      </c>
      <c r="Q536" s="41" t="e">
        <f>IF(LEN('Contact Data Entry'!Q536)&gt;50,"Parent/Guardian Name must be less than 50 characters",IF('DO NOT USE_Contact Formulas'!A536,"OK",NA()))</f>
        <v>#N/A</v>
      </c>
      <c r="R536" s="41" t="e">
        <f>IF(NOT(ISBLANK('Contact Data Entry'!R536)),IF(AND(ISNUMBER('Contact Data Entry'!R536),LEFT('Contact Data Entry'!R536,1)&lt;&gt;"1",LEN('Contact Data Entry'!R536)=10),"OK","Phone number must be valid format"),IF('DO NOT USE_Contact Formulas'!A536,"OK",NA()))</f>
        <v>#N/A</v>
      </c>
      <c r="S536" s="41" t="e">
        <f>IF(AND(NOT(ISBLANK('Contact Data Entry'!S536)),ISNA(VLOOKUP('Contact Data Entry'!S536,'DO NOT USE_School Picklist'!$N$3:$N$63,1,FALSE))),"Please select a value from the drop-down menu",IF('DO NOT USE_Contact Formulas'!A536,"OK",NA()))</f>
        <v>#N/A</v>
      </c>
      <c r="T536" s="41" t="e">
        <f>IF(AND(NOT(ISBLANK('Contact Data Entry'!T536)),ISNA(VLOOKUP('Contact Data Entry'!T536,'DO NOT USE_School Picklist'!$E$3:$E$10,1,FALSE))),"Please select a value from the drop-down menu",IF('DO NOT USE_Contact Formulas'!A536,"OK",NA()))</f>
        <v>#N/A</v>
      </c>
      <c r="U536" s="41" t="e">
        <f>IF(AND(NOT(ISBLANK('Contact Data Entry'!U536)),ISNA(VLOOKUP('Contact Data Entry'!U536,'DO NOT USE_School Picklist'!$F$3:$F$16,1,FALSE))),"Please select a value from the drop-down menu",IF('DO NOT USE_Contact Formulas'!A536,"OK",NA()))</f>
        <v>#N/A</v>
      </c>
      <c r="V536" s="41" t="e">
        <f>IF(LEN('Contact Data Entry'!V536)&gt;100,"Classroom(s) must be less than 100 characters",IF('DO NOT USE_Contact Formulas'!A536,"OK",NA()))</f>
        <v>#N/A</v>
      </c>
      <c r="W536" s="41" t="e">
        <f>IF(AND(NOT(ISBLANK('Contact Data Entry'!W536)),ISNA(VLOOKUP('Contact Data Entry'!W536,'DO NOT USE_School Picklist'!$K$3:$K$6,1,FALSE))),"Please select a value from the drop-down menu",IF('DO NOT USE_Contact Formulas'!A536,"OK",NA()))</f>
        <v>#N/A</v>
      </c>
      <c r="X536" s="41" t="e">
        <f>IF(AND(NOT(ISBLANK('Contact Data Entry'!X536)),ISNA(VLOOKUP('Contact Data Entry'!X536,'DO NOT USE_School Picklist'!$D$3:$D$5,1,FALSE))),"Please select a value from the drop-down menu",IF('DO NOT USE_Contact Formulas'!A536,"OK",NA()))</f>
        <v>#N/A</v>
      </c>
      <c r="Y536" s="41"/>
      <c r="Z536" s="41" t="e">
        <f>IF(AND(NOT(ISBLANK('Contact Data Entry'!Z536)),ISNA(VLOOKUP('Contact Data Entry'!Z536,'DO NOT USE_School Picklist'!$G$3:$G$5,1,FALSE))),"Please select a value from the drop-down menu",IF('DO NOT USE_Contact Formulas'!A536,"OK",NA()))</f>
        <v>#N/A</v>
      </c>
      <c r="AA536" s="41"/>
      <c r="AB536" s="41" t="e">
        <f>IF(AND(NOT(ISBLANK('Contact Data Entry'!AB536)),ISNA(VLOOKUP('Contact Data Entry'!AB536,'DO NOT USE_School Picklist'!$H$3:$H$4,1,FALSE))),"Please select a value from the drop-down menu",IF('DO NOT USE_Contact Formulas'!A536,"OK",NA()))</f>
        <v>#N/A</v>
      </c>
      <c r="AC536" s="41" t="e">
        <f ca="1">IF('Contact Data Entry'!AC536&gt;'DO NOT USE_School Picklist'!$C$3,"Test Date cannot be a future date",IF('DO NOT USE_Contact Formulas'!A536,"OK",NA()))</f>
        <v>#N/A</v>
      </c>
      <c r="AD536" s="41" t="e">
        <f>IF(AND(NOT(ISBLANK('Contact Data Entry'!AD536)),ISNA(VLOOKUP('Contact Data Entry'!AD536,'DO NOT USE_School Picklist'!$Q$3:$Q$8,1,FALSE))),"Please select a value from the drop-down menu",IF('DO NOT USE_Contact Formulas'!A536,"OK",NA()))</f>
        <v>#N/A</v>
      </c>
    </row>
    <row r="537" spans="1:30" x14ac:dyDescent="0.25">
      <c r="A537" s="40" t="e">
        <f>IF('DO NOT USE_Contact Formulas'!A537,IF('DO NOT USE_Contact Formulas'!B537,"Not all required fields are completed","OK"),NA())</f>
        <v>#N/A</v>
      </c>
      <c r="B537" s="41" t="e">
        <f>IF(AND('DO NOT USE_Contact Formulas'!A537,ISBLANK('Contact Data Entry'!B537)),"First Name is required",IF(NOT(ISBLANK('Contact Data Entry'!B537)),"OK",NA()))</f>
        <v>#N/A</v>
      </c>
      <c r="C537" s="41" t="e">
        <f>IF(AND('DO NOT USE_Contact Formulas'!A537,ISBLANK('Contact Data Entry'!C537)),"Last Name is required",IF(NOT(ISBLANK('Contact Data Entry'!C537)),"OK",NA()))</f>
        <v>#N/A</v>
      </c>
      <c r="D537" s="41" t="e">
        <f>IF(AND('DO NOT USE_Contact Formulas'!A537,ISBLANK('Contact Data Entry'!D537)),"Birthdate is required",IF(NOT(ISBLANK('Contact Data Entry'!D537)),"OK",NA()))</f>
        <v>#N/A</v>
      </c>
      <c r="E537" s="41" t="e">
        <f>IF(AND('DO NOT USE_Contact Formulas'!A537,ISBLANK('Contact Data Entry'!E537)),"Mobile Phone is required",IF(NOT(ISBLANK('Contact Data Entry'!E537)),IF(AND(ISNUMBER(VALUE('Contact Data Entry'!E537)),LEFT('Contact Data Entry'!E537,1)&lt;&gt;"1",LEN('Contact Data Entry'!E537)=10),"OK","Phone number must be valid format"),NA()))</f>
        <v>#N/A</v>
      </c>
      <c r="F537" s="41" t="e">
        <f>IF(LEN('Contact Data Entry'!F537)&gt;255,"Home Street Address must be less than 255 characters",IF('DO NOT USE_Contact Formulas'!A537,"OK",NA()))</f>
        <v>#N/A</v>
      </c>
      <c r="G537" s="41" t="e">
        <f>IF(LEN('Contact Data Entry'!G537)&gt;40,"City must be less than 40 characters",IF('DO NOT USE_Contact Formulas'!A537,"OK",NA()))</f>
        <v>#N/A</v>
      </c>
      <c r="H537" s="41" t="e">
        <f>IF(AND(NOT(ISBLANK('Contact Data Entry'!H537)),ISNA(VLOOKUP('Contact Data Entry'!H537,'DO NOT USE_School Picklist'!$P$3:$P$52,1,FALSE))),"Please select a value from the drop-down menu",IF('DO NOT USE_Contact Formulas'!A537,"OK",NA()))</f>
        <v>#N/A</v>
      </c>
      <c r="I537" s="41" t="e">
        <f>IF(AND('DO NOT USE_Contact Formulas'!A537,ISBLANK('Contact Data Entry'!I537)),"Zip is required",IF(ISBLANK('Contact Data Entry'!I537),NA(),"OK"))</f>
        <v>#N/A</v>
      </c>
      <c r="J537" s="41" t="e">
        <f>IF(AND('DO NOT USE_Contact Formulas'!A537,ISBLANK('Contact Data Entry'!J537)),"Student or Staff? is required",IF(ISBLANK('Contact Data Entry'!J537),NA(),IF(ISNA(VLOOKUP('Contact Data Entry'!J537,'DO NOT USE_School Picklist'!$B$3:$B$6,1,FALSE)),"Please select a value from the drop-down menu","OK")))</f>
        <v>#N/A</v>
      </c>
      <c r="K537" s="41" t="e">
        <f>IF(AND('Contact Data Entry'!J537='DO NOT USE_School Picklist'!$B$4,ISBLANK('Contact Data Entry'!K537)),"Occupation/Job Title is required if Student or Staff? is Yes, staff/faculty or volunteer",IF('DO NOT USE_Contact Formulas'!A537,"OK",NA()))</f>
        <v>#N/A</v>
      </c>
      <c r="L537" s="41" t="e">
        <f ca="1">IF('Contact Data Entry'!L537&gt;'DO NOT USE_School Picklist'!$C$3,"Date last on school campus/facility cannot be a future date",IF('DO NOT USE_Contact Formulas'!A537,IF(ISBLANK('Contact Data Entry'!L537),"Date last on school campus/facility is required","OK"),NA()))</f>
        <v>#N/A</v>
      </c>
      <c r="M537" s="42" t="e">
        <f ca="1">IF('Contact Data Entry'!M537&gt;'DO NOT USE_School Picklist'!$C$3,"Last Exposure Date cannot be a future date",IF('DO NOT USE_Contact Formulas'!A537,IF(ISBLANK('Contact Data Entry'!M537),"Last Exposure Date is required","OK"),NA()))</f>
        <v>#N/A</v>
      </c>
      <c r="N537" s="42" t="e">
        <f>IF(AND('DO NOT USE_Contact Formulas'!A537,ISBLANK('Contact Data Entry'!N537)),"Specific Place in the Location is required",IF(ISBLANK('Contact Data Entry'!N537),NA(),"OK"))</f>
        <v>#N/A</v>
      </c>
      <c r="O537" s="41" t="e">
        <f>IF(AND(NOT(ISBLANK('Contact Data Entry'!O537)),ISNA(VLOOKUP('Contact Data Entry'!O537,'DO NOT USE_School Picklist'!$L$3:$L$81,1,FALSE))),"Please select a value from the drop-down menu",IF('DO NOT USE_Contact Formulas'!A537,"OK",NA()))</f>
        <v>#N/A</v>
      </c>
      <c r="P537" s="41" t="e">
        <f>IF(AND(NOT(ISBLANK('Contact Data Entry'!P537)),NOT(ISNUMBER(MATCH("*@*.?*",'Contact Data Entry'!P537,0)))),"Email must be in a valid format",IF('DO NOT USE_Contact Formulas'!A537,"OK",NA()))</f>
        <v>#N/A</v>
      </c>
      <c r="Q537" s="41" t="e">
        <f>IF(LEN('Contact Data Entry'!Q537)&gt;50,"Parent/Guardian Name must be less than 50 characters",IF('DO NOT USE_Contact Formulas'!A537,"OK",NA()))</f>
        <v>#N/A</v>
      </c>
      <c r="R537" s="41" t="e">
        <f>IF(NOT(ISBLANK('Contact Data Entry'!R537)),IF(AND(ISNUMBER('Contact Data Entry'!R537),LEFT('Contact Data Entry'!R537,1)&lt;&gt;"1",LEN('Contact Data Entry'!R537)=10),"OK","Phone number must be valid format"),IF('DO NOT USE_Contact Formulas'!A537,"OK",NA()))</f>
        <v>#N/A</v>
      </c>
      <c r="S537" s="41" t="e">
        <f>IF(AND(NOT(ISBLANK('Contact Data Entry'!S537)),ISNA(VLOOKUP('Contact Data Entry'!S537,'DO NOT USE_School Picklist'!$N$3:$N$63,1,FALSE))),"Please select a value from the drop-down menu",IF('DO NOT USE_Contact Formulas'!A537,"OK",NA()))</f>
        <v>#N/A</v>
      </c>
      <c r="T537" s="41" t="e">
        <f>IF(AND(NOT(ISBLANK('Contact Data Entry'!T537)),ISNA(VLOOKUP('Contact Data Entry'!T537,'DO NOT USE_School Picklist'!$E$3:$E$10,1,FALSE))),"Please select a value from the drop-down menu",IF('DO NOT USE_Contact Formulas'!A537,"OK",NA()))</f>
        <v>#N/A</v>
      </c>
      <c r="U537" s="41" t="e">
        <f>IF(AND(NOT(ISBLANK('Contact Data Entry'!U537)),ISNA(VLOOKUP('Contact Data Entry'!U537,'DO NOT USE_School Picklist'!$F$3:$F$16,1,FALSE))),"Please select a value from the drop-down menu",IF('DO NOT USE_Contact Formulas'!A537,"OK",NA()))</f>
        <v>#N/A</v>
      </c>
      <c r="V537" s="41" t="e">
        <f>IF(LEN('Contact Data Entry'!V537)&gt;100,"Classroom(s) must be less than 100 characters",IF('DO NOT USE_Contact Formulas'!A537,"OK",NA()))</f>
        <v>#N/A</v>
      </c>
      <c r="W537" s="41" t="e">
        <f>IF(AND(NOT(ISBLANK('Contact Data Entry'!W537)),ISNA(VLOOKUP('Contact Data Entry'!W537,'DO NOT USE_School Picklist'!$K$3:$K$6,1,FALSE))),"Please select a value from the drop-down menu",IF('DO NOT USE_Contact Formulas'!A537,"OK",NA()))</f>
        <v>#N/A</v>
      </c>
      <c r="X537" s="41" t="e">
        <f>IF(AND(NOT(ISBLANK('Contact Data Entry'!X537)),ISNA(VLOOKUP('Contact Data Entry'!X537,'DO NOT USE_School Picklist'!$D$3:$D$5,1,FALSE))),"Please select a value from the drop-down menu",IF('DO NOT USE_Contact Formulas'!A537,"OK",NA()))</f>
        <v>#N/A</v>
      </c>
      <c r="Y537" s="41"/>
      <c r="Z537" s="41" t="e">
        <f>IF(AND(NOT(ISBLANK('Contact Data Entry'!Z537)),ISNA(VLOOKUP('Contact Data Entry'!Z537,'DO NOT USE_School Picklist'!$G$3:$G$5,1,FALSE))),"Please select a value from the drop-down menu",IF('DO NOT USE_Contact Formulas'!A537,"OK",NA()))</f>
        <v>#N/A</v>
      </c>
      <c r="AA537" s="41"/>
      <c r="AB537" s="41" t="e">
        <f>IF(AND(NOT(ISBLANK('Contact Data Entry'!AB537)),ISNA(VLOOKUP('Contact Data Entry'!AB537,'DO NOT USE_School Picklist'!$H$3:$H$4,1,FALSE))),"Please select a value from the drop-down menu",IF('DO NOT USE_Contact Formulas'!A537,"OK",NA()))</f>
        <v>#N/A</v>
      </c>
      <c r="AC537" s="41" t="e">
        <f ca="1">IF('Contact Data Entry'!AC537&gt;'DO NOT USE_School Picklist'!$C$3,"Test Date cannot be a future date",IF('DO NOT USE_Contact Formulas'!A537,"OK",NA()))</f>
        <v>#N/A</v>
      </c>
      <c r="AD537" s="41" t="e">
        <f>IF(AND(NOT(ISBLANK('Contact Data Entry'!AD537)),ISNA(VLOOKUP('Contact Data Entry'!AD537,'DO NOT USE_School Picklist'!$Q$3:$Q$8,1,FALSE))),"Please select a value from the drop-down menu",IF('DO NOT USE_Contact Formulas'!A537,"OK",NA()))</f>
        <v>#N/A</v>
      </c>
    </row>
    <row r="538" spans="1:30" x14ac:dyDescent="0.25">
      <c r="A538" s="40" t="e">
        <f>IF('DO NOT USE_Contact Formulas'!A538,IF('DO NOT USE_Contact Formulas'!B538,"Not all required fields are completed","OK"),NA())</f>
        <v>#N/A</v>
      </c>
      <c r="B538" s="41" t="e">
        <f>IF(AND('DO NOT USE_Contact Formulas'!A538,ISBLANK('Contact Data Entry'!B538)),"First Name is required",IF(NOT(ISBLANK('Contact Data Entry'!B538)),"OK",NA()))</f>
        <v>#N/A</v>
      </c>
      <c r="C538" s="41" t="e">
        <f>IF(AND('DO NOT USE_Contact Formulas'!A538,ISBLANK('Contact Data Entry'!C538)),"Last Name is required",IF(NOT(ISBLANK('Contact Data Entry'!C538)),"OK",NA()))</f>
        <v>#N/A</v>
      </c>
      <c r="D538" s="41" t="e">
        <f>IF(AND('DO NOT USE_Contact Formulas'!A538,ISBLANK('Contact Data Entry'!D538)),"Birthdate is required",IF(NOT(ISBLANK('Contact Data Entry'!D538)),"OK",NA()))</f>
        <v>#N/A</v>
      </c>
      <c r="E538" s="41" t="e">
        <f>IF(AND('DO NOT USE_Contact Formulas'!A538,ISBLANK('Contact Data Entry'!E538)),"Mobile Phone is required",IF(NOT(ISBLANK('Contact Data Entry'!E538)),IF(AND(ISNUMBER(VALUE('Contact Data Entry'!E538)),LEFT('Contact Data Entry'!E538,1)&lt;&gt;"1",LEN('Contact Data Entry'!E538)=10),"OK","Phone number must be valid format"),NA()))</f>
        <v>#N/A</v>
      </c>
      <c r="F538" s="41" t="e">
        <f>IF(LEN('Contact Data Entry'!F538)&gt;255,"Home Street Address must be less than 255 characters",IF('DO NOT USE_Contact Formulas'!A538,"OK",NA()))</f>
        <v>#N/A</v>
      </c>
      <c r="G538" s="41" t="e">
        <f>IF(LEN('Contact Data Entry'!G538)&gt;40,"City must be less than 40 characters",IF('DO NOT USE_Contact Formulas'!A538,"OK",NA()))</f>
        <v>#N/A</v>
      </c>
      <c r="H538" s="41" t="e">
        <f>IF(AND(NOT(ISBLANK('Contact Data Entry'!H538)),ISNA(VLOOKUP('Contact Data Entry'!H538,'DO NOT USE_School Picklist'!$P$3:$P$52,1,FALSE))),"Please select a value from the drop-down menu",IF('DO NOT USE_Contact Formulas'!A538,"OK",NA()))</f>
        <v>#N/A</v>
      </c>
      <c r="I538" s="41" t="e">
        <f>IF(AND('DO NOT USE_Contact Formulas'!A538,ISBLANK('Contact Data Entry'!I538)),"Zip is required",IF(ISBLANK('Contact Data Entry'!I538),NA(),"OK"))</f>
        <v>#N/A</v>
      </c>
      <c r="J538" s="41" t="e">
        <f>IF(AND('DO NOT USE_Contact Formulas'!A538,ISBLANK('Contact Data Entry'!J538)),"Student or Staff? is required",IF(ISBLANK('Contact Data Entry'!J538),NA(),IF(ISNA(VLOOKUP('Contact Data Entry'!J538,'DO NOT USE_School Picklist'!$B$3:$B$6,1,FALSE)),"Please select a value from the drop-down menu","OK")))</f>
        <v>#N/A</v>
      </c>
      <c r="K538" s="41" t="e">
        <f>IF(AND('Contact Data Entry'!J538='DO NOT USE_School Picklist'!$B$4,ISBLANK('Contact Data Entry'!K538)),"Occupation/Job Title is required if Student or Staff? is Yes, staff/faculty or volunteer",IF('DO NOT USE_Contact Formulas'!A538,"OK",NA()))</f>
        <v>#N/A</v>
      </c>
      <c r="L538" s="41" t="e">
        <f ca="1">IF('Contact Data Entry'!L538&gt;'DO NOT USE_School Picklist'!$C$3,"Date last on school campus/facility cannot be a future date",IF('DO NOT USE_Contact Formulas'!A538,IF(ISBLANK('Contact Data Entry'!L538),"Date last on school campus/facility is required","OK"),NA()))</f>
        <v>#N/A</v>
      </c>
      <c r="M538" s="42" t="e">
        <f ca="1">IF('Contact Data Entry'!M538&gt;'DO NOT USE_School Picklist'!$C$3,"Last Exposure Date cannot be a future date",IF('DO NOT USE_Contact Formulas'!A538,IF(ISBLANK('Contact Data Entry'!M538),"Last Exposure Date is required","OK"),NA()))</f>
        <v>#N/A</v>
      </c>
      <c r="N538" s="42" t="e">
        <f>IF(AND('DO NOT USE_Contact Formulas'!A538,ISBLANK('Contact Data Entry'!N538)),"Specific Place in the Location is required",IF(ISBLANK('Contact Data Entry'!N538),NA(),"OK"))</f>
        <v>#N/A</v>
      </c>
      <c r="O538" s="41" t="e">
        <f>IF(AND(NOT(ISBLANK('Contact Data Entry'!O538)),ISNA(VLOOKUP('Contact Data Entry'!O538,'DO NOT USE_School Picklist'!$L$3:$L$81,1,FALSE))),"Please select a value from the drop-down menu",IF('DO NOT USE_Contact Formulas'!A538,"OK",NA()))</f>
        <v>#N/A</v>
      </c>
      <c r="P538" s="41" t="e">
        <f>IF(AND(NOT(ISBLANK('Contact Data Entry'!P538)),NOT(ISNUMBER(MATCH("*@*.?*",'Contact Data Entry'!P538,0)))),"Email must be in a valid format",IF('DO NOT USE_Contact Formulas'!A538,"OK",NA()))</f>
        <v>#N/A</v>
      </c>
      <c r="Q538" s="41" t="e">
        <f>IF(LEN('Contact Data Entry'!Q538)&gt;50,"Parent/Guardian Name must be less than 50 characters",IF('DO NOT USE_Contact Formulas'!A538,"OK",NA()))</f>
        <v>#N/A</v>
      </c>
      <c r="R538" s="41" t="e">
        <f>IF(NOT(ISBLANK('Contact Data Entry'!R538)),IF(AND(ISNUMBER('Contact Data Entry'!R538),LEFT('Contact Data Entry'!R538,1)&lt;&gt;"1",LEN('Contact Data Entry'!R538)=10),"OK","Phone number must be valid format"),IF('DO NOT USE_Contact Formulas'!A538,"OK",NA()))</f>
        <v>#N/A</v>
      </c>
      <c r="S538" s="41" t="e">
        <f>IF(AND(NOT(ISBLANK('Contact Data Entry'!S538)),ISNA(VLOOKUP('Contact Data Entry'!S538,'DO NOT USE_School Picklist'!$N$3:$N$63,1,FALSE))),"Please select a value from the drop-down menu",IF('DO NOT USE_Contact Formulas'!A538,"OK",NA()))</f>
        <v>#N/A</v>
      </c>
      <c r="T538" s="41" t="e">
        <f>IF(AND(NOT(ISBLANK('Contact Data Entry'!T538)),ISNA(VLOOKUP('Contact Data Entry'!T538,'DO NOT USE_School Picklist'!$E$3:$E$10,1,FALSE))),"Please select a value from the drop-down menu",IF('DO NOT USE_Contact Formulas'!A538,"OK",NA()))</f>
        <v>#N/A</v>
      </c>
      <c r="U538" s="41" t="e">
        <f>IF(AND(NOT(ISBLANK('Contact Data Entry'!U538)),ISNA(VLOOKUP('Contact Data Entry'!U538,'DO NOT USE_School Picklist'!$F$3:$F$16,1,FALSE))),"Please select a value from the drop-down menu",IF('DO NOT USE_Contact Formulas'!A538,"OK",NA()))</f>
        <v>#N/A</v>
      </c>
      <c r="V538" s="41" t="e">
        <f>IF(LEN('Contact Data Entry'!V538)&gt;100,"Classroom(s) must be less than 100 characters",IF('DO NOT USE_Contact Formulas'!A538,"OK",NA()))</f>
        <v>#N/A</v>
      </c>
      <c r="W538" s="41" t="e">
        <f>IF(AND(NOT(ISBLANK('Contact Data Entry'!W538)),ISNA(VLOOKUP('Contact Data Entry'!W538,'DO NOT USE_School Picklist'!$K$3:$K$6,1,FALSE))),"Please select a value from the drop-down menu",IF('DO NOT USE_Contact Formulas'!A538,"OK",NA()))</f>
        <v>#N/A</v>
      </c>
      <c r="X538" s="41" t="e">
        <f>IF(AND(NOT(ISBLANK('Contact Data Entry'!X538)),ISNA(VLOOKUP('Contact Data Entry'!X538,'DO NOT USE_School Picklist'!$D$3:$D$5,1,FALSE))),"Please select a value from the drop-down menu",IF('DO NOT USE_Contact Formulas'!A538,"OK",NA()))</f>
        <v>#N/A</v>
      </c>
      <c r="Y538" s="41"/>
      <c r="Z538" s="41" t="e">
        <f>IF(AND(NOT(ISBLANK('Contact Data Entry'!Z538)),ISNA(VLOOKUP('Contact Data Entry'!Z538,'DO NOT USE_School Picklist'!$G$3:$G$5,1,FALSE))),"Please select a value from the drop-down menu",IF('DO NOT USE_Contact Formulas'!A538,"OK",NA()))</f>
        <v>#N/A</v>
      </c>
      <c r="AA538" s="41"/>
      <c r="AB538" s="41" t="e">
        <f>IF(AND(NOT(ISBLANK('Contact Data Entry'!AB538)),ISNA(VLOOKUP('Contact Data Entry'!AB538,'DO NOT USE_School Picklist'!$H$3:$H$4,1,FALSE))),"Please select a value from the drop-down menu",IF('DO NOT USE_Contact Formulas'!A538,"OK",NA()))</f>
        <v>#N/A</v>
      </c>
      <c r="AC538" s="41" t="e">
        <f ca="1">IF('Contact Data Entry'!AC538&gt;'DO NOT USE_School Picklist'!$C$3,"Test Date cannot be a future date",IF('DO NOT USE_Contact Formulas'!A538,"OK",NA()))</f>
        <v>#N/A</v>
      </c>
      <c r="AD538" s="41" t="e">
        <f>IF(AND(NOT(ISBLANK('Contact Data Entry'!AD538)),ISNA(VLOOKUP('Contact Data Entry'!AD538,'DO NOT USE_School Picklist'!$Q$3:$Q$8,1,FALSE))),"Please select a value from the drop-down menu",IF('DO NOT USE_Contact Formulas'!A538,"OK",NA()))</f>
        <v>#N/A</v>
      </c>
    </row>
    <row r="539" spans="1:30" x14ac:dyDescent="0.25">
      <c r="A539" s="40" t="e">
        <f>IF('DO NOT USE_Contact Formulas'!A539,IF('DO NOT USE_Contact Formulas'!B539,"Not all required fields are completed","OK"),NA())</f>
        <v>#N/A</v>
      </c>
      <c r="B539" s="41" t="e">
        <f>IF(AND('DO NOT USE_Contact Formulas'!A539,ISBLANK('Contact Data Entry'!B539)),"First Name is required",IF(NOT(ISBLANK('Contact Data Entry'!B539)),"OK",NA()))</f>
        <v>#N/A</v>
      </c>
      <c r="C539" s="41" t="e">
        <f>IF(AND('DO NOT USE_Contact Formulas'!A539,ISBLANK('Contact Data Entry'!C539)),"Last Name is required",IF(NOT(ISBLANK('Contact Data Entry'!C539)),"OK",NA()))</f>
        <v>#N/A</v>
      </c>
      <c r="D539" s="41" t="e">
        <f>IF(AND('DO NOT USE_Contact Formulas'!A539,ISBLANK('Contact Data Entry'!D539)),"Birthdate is required",IF(NOT(ISBLANK('Contact Data Entry'!D539)),"OK",NA()))</f>
        <v>#N/A</v>
      </c>
      <c r="E539" s="41" t="e">
        <f>IF(AND('DO NOT USE_Contact Formulas'!A539,ISBLANK('Contact Data Entry'!E539)),"Mobile Phone is required",IF(NOT(ISBLANK('Contact Data Entry'!E539)),IF(AND(ISNUMBER(VALUE('Contact Data Entry'!E539)),LEFT('Contact Data Entry'!E539,1)&lt;&gt;"1",LEN('Contact Data Entry'!E539)=10),"OK","Phone number must be valid format"),NA()))</f>
        <v>#N/A</v>
      </c>
      <c r="F539" s="41" t="e">
        <f>IF(LEN('Contact Data Entry'!F539)&gt;255,"Home Street Address must be less than 255 characters",IF('DO NOT USE_Contact Formulas'!A539,"OK",NA()))</f>
        <v>#N/A</v>
      </c>
      <c r="G539" s="41" t="e">
        <f>IF(LEN('Contact Data Entry'!G539)&gt;40,"City must be less than 40 characters",IF('DO NOT USE_Contact Formulas'!A539,"OK",NA()))</f>
        <v>#N/A</v>
      </c>
      <c r="H539" s="41" t="e">
        <f>IF(AND(NOT(ISBLANK('Contact Data Entry'!H539)),ISNA(VLOOKUP('Contact Data Entry'!H539,'DO NOT USE_School Picklist'!$P$3:$P$52,1,FALSE))),"Please select a value from the drop-down menu",IF('DO NOT USE_Contact Formulas'!A539,"OK",NA()))</f>
        <v>#N/A</v>
      </c>
      <c r="I539" s="41" t="e">
        <f>IF(AND('DO NOT USE_Contact Formulas'!A539,ISBLANK('Contact Data Entry'!I539)),"Zip is required",IF(ISBLANK('Contact Data Entry'!I539),NA(),"OK"))</f>
        <v>#N/A</v>
      </c>
      <c r="J539" s="41" t="e">
        <f>IF(AND('DO NOT USE_Contact Formulas'!A539,ISBLANK('Contact Data Entry'!J539)),"Student or Staff? is required",IF(ISBLANK('Contact Data Entry'!J539),NA(),IF(ISNA(VLOOKUP('Contact Data Entry'!J539,'DO NOT USE_School Picklist'!$B$3:$B$6,1,FALSE)),"Please select a value from the drop-down menu","OK")))</f>
        <v>#N/A</v>
      </c>
      <c r="K539" s="41" t="e">
        <f>IF(AND('Contact Data Entry'!J539='DO NOT USE_School Picklist'!$B$4,ISBLANK('Contact Data Entry'!K539)),"Occupation/Job Title is required if Student or Staff? is Yes, staff/faculty or volunteer",IF('DO NOT USE_Contact Formulas'!A539,"OK",NA()))</f>
        <v>#N/A</v>
      </c>
      <c r="L539" s="41" t="e">
        <f ca="1">IF('Contact Data Entry'!L539&gt;'DO NOT USE_School Picklist'!$C$3,"Date last on school campus/facility cannot be a future date",IF('DO NOT USE_Contact Formulas'!A539,IF(ISBLANK('Contact Data Entry'!L539),"Date last on school campus/facility is required","OK"),NA()))</f>
        <v>#N/A</v>
      </c>
      <c r="M539" s="42" t="e">
        <f ca="1">IF('Contact Data Entry'!M539&gt;'DO NOT USE_School Picklist'!$C$3,"Last Exposure Date cannot be a future date",IF('DO NOT USE_Contact Formulas'!A539,IF(ISBLANK('Contact Data Entry'!M539),"Last Exposure Date is required","OK"),NA()))</f>
        <v>#N/A</v>
      </c>
      <c r="N539" s="42" t="e">
        <f>IF(AND('DO NOT USE_Contact Formulas'!A539,ISBLANK('Contact Data Entry'!N539)),"Specific Place in the Location is required",IF(ISBLANK('Contact Data Entry'!N539),NA(),"OK"))</f>
        <v>#N/A</v>
      </c>
      <c r="O539" s="41" t="e">
        <f>IF(AND(NOT(ISBLANK('Contact Data Entry'!O539)),ISNA(VLOOKUP('Contact Data Entry'!O539,'DO NOT USE_School Picklist'!$L$3:$L$81,1,FALSE))),"Please select a value from the drop-down menu",IF('DO NOT USE_Contact Formulas'!A539,"OK",NA()))</f>
        <v>#N/A</v>
      </c>
      <c r="P539" s="41" t="e">
        <f>IF(AND(NOT(ISBLANK('Contact Data Entry'!P539)),NOT(ISNUMBER(MATCH("*@*.?*",'Contact Data Entry'!P539,0)))),"Email must be in a valid format",IF('DO NOT USE_Contact Formulas'!A539,"OK",NA()))</f>
        <v>#N/A</v>
      </c>
      <c r="Q539" s="41" t="e">
        <f>IF(LEN('Contact Data Entry'!Q539)&gt;50,"Parent/Guardian Name must be less than 50 characters",IF('DO NOT USE_Contact Formulas'!A539,"OK",NA()))</f>
        <v>#N/A</v>
      </c>
      <c r="R539" s="41" t="e">
        <f>IF(NOT(ISBLANK('Contact Data Entry'!R539)),IF(AND(ISNUMBER('Contact Data Entry'!R539),LEFT('Contact Data Entry'!R539,1)&lt;&gt;"1",LEN('Contact Data Entry'!R539)=10),"OK","Phone number must be valid format"),IF('DO NOT USE_Contact Formulas'!A539,"OK",NA()))</f>
        <v>#N/A</v>
      </c>
      <c r="S539" s="41" t="e">
        <f>IF(AND(NOT(ISBLANK('Contact Data Entry'!S539)),ISNA(VLOOKUP('Contact Data Entry'!S539,'DO NOT USE_School Picklist'!$N$3:$N$63,1,FALSE))),"Please select a value from the drop-down menu",IF('DO NOT USE_Contact Formulas'!A539,"OK",NA()))</f>
        <v>#N/A</v>
      </c>
      <c r="T539" s="41" t="e">
        <f>IF(AND(NOT(ISBLANK('Contact Data Entry'!T539)),ISNA(VLOOKUP('Contact Data Entry'!T539,'DO NOT USE_School Picklist'!$E$3:$E$10,1,FALSE))),"Please select a value from the drop-down menu",IF('DO NOT USE_Contact Formulas'!A539,"OK",NA()))</f>
        <v>#N/A</v>
      </c>
      <c r="U539" s="41" t="e">
        <f>IF(AND(NOT(ISBLANK('Contact Data Entry'!U539)),ISNA(VLOOKUP('Contact Data Entry'!U539,'DO NOT USE_School Picklist'!$F$3:$F$16,1,FALSE))),"Please select a value from the drop-down menu",IF('DO NOT USE_Contact Formulas'!A539,"OK",NA()))</f>
        <v>#N/A</v>
      </c>
      <c r="V539" s="41" t="e">
        <f>IF(LEN('Contact Data Entry'!V539)&gt;100,"Classroom(s) must be less than 100 characters",IF('DO NOT USE_Contact Formulas'!A539,"OK",NA()))</f>
        <v>#N/A</v>
      </c>
      <c r="W539" s="41" t="e">
        <f>IF(AND(NOT(ISBLANK('Contact Data Entry'!W539)),ISNA(VLOOKUP('Contact Data Entry'!W539,'DO NOT USE_School Picklist'!$K$3:$K$6,1,FALSE))),"Please select a value from the drop-down menu",IF('DO NOT USE_Contact Formulas'!A539,"OK",NA()))</f>
        <v>#N/A</v>
      </c>
      <c r="X539" s="41" t="e">
        <f>IF(AND(NOT(ISBLANK('Contact Data Entry'!X539)),ISNA(VLOOKUP('Contact Data Entry'!X539,'DO NOT USE_School Picklist'!$D$3:$D$5,1,FALSE))),"Please select a value from the drop-down menu",IF('DO NOT USE_Contact Formulas'!A539,"OK",NA()))</f>
        <v>#N/A</v>
      </c>
      <c r="Y539" s="41"/>
      <c r="Z539" s="41" t="e">
        <f>IF(AND(NOT(ISBLANK('Contact Data Entry'!Z539)),ISNA(VLOOKUP('Contact Data Entry'!Z539,'DO NOT USE_School Picklist'!$G$3:$G$5,1,FALSE))),"Please select a value from the drop-down menu",IF('DO NOT USE_Contact Formulas'!A539,"OK",NA()))</f>
        <v>#N/A</v>
      </c>
      <c r="AA539" s="41"/>
      <c r="AB539" s="41" t="e">
        <f>IF(AND(NOT(ISBLANK('Contact Data Entry'!AB539)),ISNA(VLOOKUP('Contact Data Entry'!AB539,'DO NOT USE_School Picklist'!$H$3:$H$4,1,FALSE))),"Please select a value from the drop-down menu",IF('DO NOT USE_Contact Formulas'!A539,"OK",NA()))</f>
        <v>#N/A</v>
      </c>
      <c r="AC539" s="41" t="e">
        <f ca="1">IF('Contact Data Entry'!AC539&gt;'DO NOT USE_School Picklist'!$C$3,"Test Date cannot be a future date",IF('DO NOT USE_Contact Formulas'!A539,"OK",NA()))</f>
        <v>#N/A</v>
      </c>
      <c r="AD539" s="41" t="e">
        <f>IF(AND(NOT(ISBLANK('Contact Data Entry'!AD539)),ISNA(VLOOKUP('Contact Data Entry'!AD539,'DO NOT USE_School Picklist'!$Q$3:$Q$8,1,FALSE))),"Please select a value from the drop-down menu",IF('DO NOT USE_Contact Formulas'!A539,"OK",NA()))</f>
        <v>#N/A</v>
      </c>
    </row>
    <row r="540" spans="1:30" x14ac:dyDescent="0.25">
      <c r="A540" s="40" t="e">
        <f>IF('DO NOT USE_Contact Formulas'!A540,IF('DO NOT USE_Contact Formulas'!B540,"Not all required fields are completed","OK"),NA())</f>
        <v>#N/A</v>
      </c>
      <c r="B540" s="41" t="e">
        <f>IF(AND('DO NOT USE_Contact Formulas'!A540,ISBLANK('Contact Data Entry'!B540)),"First Name is required",IF(NOT(ISBLANK('Contact Data Entry'!B540)),"OK",NA()))</f>
        <v>#N/A</v>
      </c>
      <c r="C540" s="41" t="e">
        <f>IF(AND('DO NOT USE_Contact Formulas'!A540,ISBLANK('Contact Data Entry'!C540)),"Last Name is required",IF(NOT(ISBLANK('Contact Data Entry'!C540)),"OK",NA()))</f>
        <v>#N/A</v>
      </c>
      <c r="D540" s="41" t="e">
        <f>IF(AND('DO NOT USE_Contact Formulas'!A540,ISBLANK('Contact Data Entry'!D540)),"Birthdate is required",IF(NOT(ISBLANK('Contact Data Entry'!D540)),"OK",NA()))</f>
        <v>#N/A</v>
      </c>
      <c r="E540" s="41" t="e">
        <f>IF(AND('DO NOT USE_Contact Formulas'!A540,ISBLANK('Contact Data Entry'!E540)),"Mobile Phone is required",IF(NOT(ISBLANK('Contact Data Entry'!E540)),IF(AND(ISNUMBER(VALUE('Contact Data Entry'!E540)),LEFT('Contact Data Entry'!E540,1)&lt;&gt;"1",LEN('Contact Data Entry'!E540)=10),"OK","Phone number must be valid format"),NA()))</f>
        <v>#N/A</v>
      </c>
      <c r="F540" s="41" t="e">
        <f>IF(LEN('Contact Data Entry'!F540)&gt;255,"Home Street Address must be less than 255 characters",IF('DO NOT USE_Contact Formulas'!A540,"OK",NA()))</f>
        <v>#N/A</v>
      </c>
      <c r="G540" s="41" t="e">
        <f>IF(LEN('Contact Data Entry'!G540)&gt;40,"City must be less than 40 characters",IF('DO NOT USE_Contact Formulas'!A540,"OK",NA()))</f>
        <v>#N/A</v>
      </c>
      <c r="H540" s="41" t="e">
        <f>IF(AND(NOT(ISBLANK('Contact Data Entry'!H540)),ISNA(VLOOKUP('Contact Data Entry'!H540,'DO NOT USE_School Picklist'!$P$3:$P$52,1,FALSE))),"Please select a value from the drop-down menu",IF('DO NOT USE_Contact Formulas'!A540,"OK",NA()))</f>
        <v>#N/A</v>
      </c>
      <c r="I540" s="41" t="e">
        <f>IF(AND('DO NOT USE_Contact Formulas'!A540,ISBLANK('Contact Data Entry'!I540)),"Zip is required",IF(ISBLANK('Contact Data Entry'!I540),NA(),"OK"))</f>
        <v>#N/A</v>
      </c>
      <c r="J540" s="41" t="e">
        <f>IF(AND('DO NOT USE_Contact Formulas'!A540,ISBLANK('Contact Data Entry'!J540)),"Student or Staff? is required",IF(ISBLANK('Contact Data Entry'!J540),NA(),IF(ISNA(VLOOKUP('Contact Data Entry'!J540,'DO NOT USE_School Picklist'!$B$3:$B$6,1,FALSE)),"Please select a value from the drop-down menu","OK")))</f>
        <v>#N/A</v>
      </c>
      <c r="K540" s="41" t="e">
        <f>IF(AND('Contact Data Entry'!J540='DO NOT USE_School Picklist'!$B$4,ISBLANK('Contact Data Entry'!K540)),"Occupation/Job Title is required if Student or Staff? is Yes, staff/faculty or volunteer",IF('DO NOT USE_Contact Formulas'!A540,"OK",NA()))</f>
        <v>#N/A</v>
      </c>
      <c r="L540" s="41" t="e">
        <f ca="1">IF('Contact Data Entry'!L540&gt;'DO NOT USE_School Picklist'!$C$3,"Date last on school campus/facility cannot be a future date",IF('DO NOT USE_Contact Formulas'!A540,IF(ISBLANK('Contact Data Entry'!L540),"Date last on school campus/facility is required","OK"),NA()))</f>
        <v>#N/A</v>
      </c>
      <c r="M540" s="42" t="e">
        <f ca="1">IF('Contact Data Entry'!M540&gt;'DO NOT USE_School Picklist'!$C$3,"Last Exposure Date cannot be a future date",IF('DO NOT USE_Contact Formulas'!A540,IF(ISBLANK('Contact Data Entry'!M540),"Last Exposure Date is required","OK"),NA()))</f>
        <v>#N/A</v>
      </c>
      <c r="N540" s="42" t="e">
        <f>IF(AND('DO NOT USE_Contact Formulas'!A540,ISBLANK('Contact Data Entry'!N540)),"Specific Place in the Location is required",IF(ISBLANK('Contact Data Entry'!N540),NA(),"OK"))</f>
        <v>#N/A</v>
      </c>
      <c r="O540" s="41" t="e">
        <f>IF(AND(NOT(ISBLANK('Contact Data Entry'!O540)),ISNA(VLOOKUP('Contact Data Entry'!O540,'DO NOT USE_School Picklist'!$L$3:$L$81,1,FALSE))),"Please select a value from the drop-down menu",IF('DO NOT USE_Contact Formulas'!A540,"OK",NA()))</f>
        <v>#N/A</v>
      </c>
      <c r="P540" s="41" t="e">
        <f>IF(AND(NOT(ISBLANK('Contact Data Entry'!P540)),NOT(ISNUMBER(MATCH("*@*.?*",'Contact Data Entry'!P540,0)))),"Email must be in a valid format",IF('DO NOT USE_Contact Formulas'!A540,"OK",NA()))</f>
        <v>#N/A</v>
      </c>
      <c r="Q540" s="41" t="e">
        <f>IF(LEN('Contact Data Entry'!Q540)&gt;50,"Parent/Guardian Name must be less than 50 characters",IF('DO NOT USE_Contact Formulas'!A540,"OK",NA()))</f>
        <v>#N/A</v>
      </c>
      <c r="R540" s="41" t="e">
        <f>IF(NOT(ISBLANK('Contact Data Entry'!R540)),IF(AND(ISNUMBER('Contact Data Entry'!R540),LEFT('Contact Data Entry'!R540,1)&lt;&gt;"1",LEN('Contact Data Entry'!R540)=10),"OK","Phone number must be valid format"),IF('DO NOT USE_Contact Formulas'!A540,"OK",NA()))</f>
        <v>#N/A</v>
      </c>
      <c r="S540" s="41" t="e">
        <f>IF(AND(NOT(ISBLANK('Contact Data Entry'!S540)),ISNA(VLOOKUP('Contact Data Entry'!S540,'DO NOT USE_School Picklist'!$N$3:$N$63,1,FALSE))),"Please select a value from the drop-down menu",IF('DO NOT USE_Contact Formulas'!A540,"OK",NA()))</f>
        <v>#N/A</v>
      </c>
      <c r="T540" s="41" t="e">
        <f>IF(AND(NOT(ISBLANK('Contact Data Entry'!T540)),ISNA(VLOOKUP('Contact Data Entry'!T540,'DO NOT USE_School Picklist'!$E$3:$E$10,1,FALSE))),"Please select a value from the drop-down menu",IF('DO NOT USE_Contact Formulas'!A540,"OK",NA()))</f>
        <v>#N/A</v>
      </c>
      <c r="U540" s="41" t="e">
        <f>IF(AND(NOT(ISBLANK('Contact Data Entry'!U540)),ISNA(VLOOKUP('Contact Data Entry'!U540,'DO NOT USE_School Picklist'!$F$3:$F$16,1,FALSE))),"Please select a value from the drop-down menu",IF('DO NOT USE_Contact Formulas'!A540,"OK",NA()))</f>
        <v>#N/A</v>
      </c>
      <c r="V540" s="41" t="e">
        <f>IF(LEN('Contact Data Entry'!V540)&gt;100,"Classroom(s) must be less than 100 characters",IF('DO NOT USE_Contact Formulas'!A540,"OK",NA()))</f>
        <v>#N/A</v>
      </c>
      <c r="W540" s="41" t="e">
        <f>IF(AND(NOT(ISBLANK('Contact Data Entry'!W540)),ISNA(VLOOKUP('Contact Data Entry'!W540,'DO NOT USE_School Picklist'!$K$3:$K$6,1,FALSE))),"Please select a value from the drop-down menu",IF('DO NOT USE_Contact Formulas'!A540,"OK",NA()))</f>
        <v>#N/A</v>
      </c>
      <c r="X540" s="41" t="e">
        <f>IF(AND(NOT(ISBLANK('Contact Data Entry'!X540)),ISNA(VLOOKUP('Contact Data Entry'!X540,'DO NOT USE_School Picklist'!$D$3:$D$5,1,FALSE))),"Please select a value from the drop-down menu",IF('DO NOT USE_Contact Formulas'!A540,"OK",NA()))</f>
        <v>#N/A</v>
      </c>
      <c r="Y540" s="41"/>
      <c r="Z540" s="41" t="e">
        <f>IF(AND(NOT(ISBLANK('Contact Data Entry'!Z540)),ISNA(VLOOKUP('Contact Data Entry'!Z540,'DO NOT USE_School Picklist'!$G$3:$G$5,1,FALSE))),"Please select a value from the drop-down menu",IF('DO NOT USE_Contact Formulas'!A540,"OK",NA()))</f>
        <v>#N/A</v>
      </c>
      <c r="AA540" s="41"/>
      <c r="AB540" s="41" t="e">
        <f>IF(AND(NOT(ISBLANK('Contact Data Entry'!AB540)),ISNA(VLOOKUP('Contact Data Entry'!AB540,'DO NOT USE_School Picklist'!$H$3:$H$4,1,FALSE))),"Please select a value from the drop-down menu",IF('DO NOT USE_Contact Formulas'!A540,"OK",NA()))</f>
        <v>#N/A</v>
      </c>
      <c r="AC540" s="41" t="e">
        <f ca="1">IF('Contact Data Entry'!AC540&gt;'DO NOT USE_School Picklist'!$C$3,"Test Date cannot be a future date",IF('DO NOT USE_Contact Formulas'!A540,"OK",NA()))</f>
        <v>#N/A</v>
      </c>
      <c r="AD540" s="41" t="e">
        <f>IF(AND(NOT(ISBLANK('Contact Data Entry'!AD540)),ISNA(VLOOKUP('Contact Data Entry'!AD540,'DO NOT USE_School Picklist'!$Q$3:$Q$8,1,FALSE))),"Please select a value from the drop-down menu",IF('DO NOT USE_Contact Formulas'!A540,"OK",NA()))</f>
        <v>#N/A</v>
      </c>
    </row>
    <row r="541" spans="1:30" x14ac:dyDescent="0.25">
      <c r="A541" s="40" t="e">
        <f>IF('DO NOT USE_Contact Formulas'!A541,IF('DO NOT USE_Contact Formulas'!B541,"Not all required fields are completed","OK"),NA())</f>
        <v>#N/A</v>
      </c>
      <c r="B541" s="41" t="e">
        <f>IF(AND('DO NOT USE_Contact Formulas'!A541,ISBLANK('Contact Data Entry'!B541)),"First Name is required",IF(NOT(ISBLANK('Contact Data Entry'!B541)),"OK",NA()))</f>
        <v>#N/A</v>
      </c>
      <c r="C541" s="41" t="e">
        <f>IF(AND('DO NOT USE_Contact Formulas'!A541,ISBLANK('Contact Data Entry'!C541)),"Last Name is required",IF(NOT(ISBLANK('Contact Data Entry'!C541)),"OK",NA()))</f>
        <v>#N/A</v>
      </c>
      <c r="D541" s="41" t="e">
        <f>IF(AND('DO NOT USE_Contact Formulas'!A541,ISBLANK('Contact Data Entry'!D541)),"Birthdate is required",IF(NOT(ISBLANK('Contact Data Entry'!D541)),"OK",NA()))</f>
        <v>#N/A</v>
      </c>
      <c r="E541" s="41" t="e">
        <f>IF(AND('DO NOT USE_Contact Formulas'!A541,ISBLANK('Contact Data Entry'!E541)),"Mobile Phone is required",IF(NOT(ISBLANK('Contact Data Entry'!E541)),IF(AND(ISNUMBER(VALUE('Contact Data Entry'!E541)),LEFT('Contact Data Entry'!E541,1)&lt;&gt;"1",LEN('Contact Data Entry'!E541)=10),"OK","Phone number must be valid format"),NA()))</f>
        <v>#N/A</v>
      </c>
      <c r="F541" s="41" t="e">
        <f>IF(LEN('Contact Data Entry'!F541)&gt;255,"Home Street Address must be less than 255 characters",IF('DO NOT USE_Contact Formulas'!A541,"OK",NA()))</f>
        <v>#N/A</v>
      </c>
      <c r="G541" s="41" t="e">
        <f>IF(LEN('Contact Data Entry'!G541)&gt;40,"City must be less than 40 characters",IF('DO NOT USE_Contact Formulas'!A541,"OK",NA()))</f>
        <v>#N/A</v>
      </c>
      <c r="H541" s="41" t="e">
        <f>IF(AND(NOT(ISBLANK('Contact Data Entry'!H541)),ISNA(VLOOKUP('Contact Data Entry'!H541,'DO NOT USE_School Picklist'!$P$3:$P$52,1,FALSE))),"Please select a value from the drop-down menu",IF('DO NOT USE_Contact Formulas'!A541,"OK",NA()))</f>
        <v>#N/A</v>
      </c>
      <c r="I541" s="41" t="e">
        <f>IF(AND('DO NOT USE_Contact Formulas'!A541,ISBLANK('Contact Data Entry'!I541)),"Zip is required",IF(ISBLANK('Contact Data Entry'!I541),NA(),"OK"))</f>
        <v>#N/A</v>
      </c>
      <c r="J541" s="41" t="e">
        <f>IF(AND('DO NOT USE_Contact Formulas'!A541,ISBLANK('Contact Data Entry'!J541)),"Student or Staff? is required",IF(ISBLANK('Contact Data Entry'!J541),NA(),IF(ISNA(VLOOKUP('Contact Data Entry'!J541,'DO NOT USE_School Picklist'!$B$3:$B$6,1,FALSE)),"Please select a value from the drop-down menu","OK")))</f>
        <v>#N/A</v>
      </c>
      <c r="K541" s="41" t="e">
        <f>IF(AND('Contact Data Entry'!J541='DO NOT USE_School Picklist'!$B$4,ISBLANK('Contact Data Entry'!K541)),"Occupation/Job Title is required if Student or Staff? is Yes, staff/faculty or volunteer",IF('DO NOT USE_Contact Formulas'!A541,"OK",NA()))</f>
        <v>#N/A</v>
      </c>
      <c r="L541" s="41" t="e">
        <f ca="1">IF('Contact Data Entry'!L541&gt;'DO NOT USE_School Picklist'!$C$3,"Date last on school campus/facility cannot be a future date",IF('DO NOT USE_Contact Formulas'!A541,IF(ISBLANK('Contact Data Entry'!L541),"Date last on school campus/facility is required","OK"),NA()))</f>
        <v>#N/A</v>
      </c>
      <c r="M541" s="42" t="e">
        <f ca="1">IF('Contact Data Entry'!M541&gt;'DO NOT USE_School Picklist'!$C$3,"Last Exposure Date cannot be a future date",IF('DO NOT USE_Contact Formulas'!A541,IF(ISBLANK('Contact Data Entry'!M541),"Last Exposure Date is required","OK"),NA()))</f>
        <v>#N/A</v>
      </c>
      <c r="N541" s="42" t="e">
        <f>IF(AND('DO NOT USE_Contact Formulas'!A541,ISBLANK('Contact Data Entry'!N541)),"Specific Place in the Location is required",IF(ISBLANK('Contact Data Entry'!N541),NA(),"OK"))</f>
        <v>#N/A</v>
      </c>
      <c r="O541" s="41" t="e">
        <f>IF(AND(NOT(ISBLANK('Contact Data Entry'!O541)),ISNA(VLOOKUP('Contact Data Entry'!O541,'DO NOT USE_School Picklist'!$L$3:$L$81,1,FALSE))),"Please select a value from the drop-down menu",IF('DO NOT USE_Contact Formulas'!A541,"OK",NA()))</f>
        <v>#N/A</v>
      </c>
      <c r="P541" s="41" t="e">
        <f>IF(AND(NOT(ISBLANK('Contact Data Entry'!P541)),NOT(ISNUMBER(MATCH("*@*.?*",'Contact Data Entry'!P541,0)))),"Email must be in a valid format",IF('DO NOT USE_Contact Formulas'!A541,"OK",NA()))</f>
        <v>#N/A</v>
      </c>
      <c r="Q541" s="41" t="e">
        <f>IF(LEN('Contact Data Entry'!Q541)&gt;50,"Parent/Guardian Name must be less than 50 characters",IF('DO NOT USE_Contact Formulas'!A541,"OK",NA()))</f>
        <v>#N/A</v>
      </c>
      <c r="R541" s="41" t="e">
        <f>IF(NOT(ISBLANK('Contact Data Entry'!R541)),IF(AND(ISNUMBER('Contact Data Entry'!R541),LEFT('Contact Data Entry'!R541,1)&lt;&gt;"1",LEN('Contact Data Entry'!R541)=10),"OK","Phone number must be valid format"),IF('DO NOT USE_Contact Formulas'!A541,"OK",NA()))</f>
        <v>#N/A</v>
      </c>
      <c r="S541" s="41" t="e">
        <f>IF(AND(NOT(ISBLANK('Contact Data Entry'!S541)),ISNA(VLOOKUP('Contact Data Entry'!S541,'DO NOT USE_School Picklist'!$N$3:$N$63,1,FALSE))),"Please select a value from the drop-down menu",IF('DO NOT USE_Contact Formulas'!A541,"OK",NA()))</f>
        <v>#N/A</v>
      </c>
      <c r="T541" s="41" t="e">
        <f>IF(AND(NOT(ISBLANK('Contact Data Entry'!T541)),ISNA(VLOOKUP('Contact Data Entry'!T541,'DO NOT USE_School Picklist'!$E$3:$E$10,1,FALSE))),"Please select a value from the drop-down menu",IF('DO NOT USE_Contact Formulas'!A541,"OK",NA()))</f>
        <v>#N/A</v>
      </c>
      <c r="U541" s="41" t="e">
        <f>IF(AND(NOT(ISBLANK('Contact Data Entry'!U541)),ISNA(VLOOKUP('Contact Data Entry'!U541,'DO NOT USE_School Picklist'!$F$3:$F$16,1,FALSE))),"Please select a value from the drop-down menu",IF('DO NOT USE_Contact Formulas'!A541,"OK",NA()))</f>
        <v>#N/A</v>
      </c>
      <c r="V541" s="41" t="e">
        <f>IF(LEN('Contact Data Entry'!V541)&gt;100,"Classroom(s) must be less than 100 characters",IF('DO NOT USE_Contact Formulas'!A541,"OK",NA()))</f>
        <v>#N/A</v>
      </c>
      <c r="W541" s="41" t="e">
        <f>IF(AND(NOT(ISBLANK('Contact Data Entry'!W541)),ISNA(VLOOKUP('Contact Data Entry'!W541,'DO NOT USE_School Picklist'!$K$3:$K$6,1,FALSE))),"Please select a value from the drop-down menu",IF('DO NOT USE_Contact Formulas'!A541,"OK",NA()))</f>
        <v>#N/A</v>
      </c>
      <c r="X541" s="41" t="e">
        <f>IF(AND(NOT(ISBLANK('Contact Data Entry'!X541)),ISNA(VLOOKUP('Contact Data Entry'!X541,'DO NOT USE_School Picklist'!$D$3:$D$5,1,FALSE))),"Please select a value from the drop-down menu",IF('DO NOT USE_Contact Formulas'!A541,"OK",NA()))</f>
        <v>#N/A</v>
      </c>
      <c r="Y541" s="41"/>
      <c r="Z541" s="41" t="e">
        <f>IF(AND(NOT(ISBLANK('Contact Data Entry'!Z541)),ISNA(VLOOKUP('Contact Data Entry'!Z541,'DO NOT USE_School Picklist'!$G$3:$G$5,1,FALSE))),"Please select a value from the drop-down menu",IF('DO NOT USE_Contact Formulas'!A541,"OK",NA()))</f>
        <v>#N/A</v>
      </c>
      <c r="AA541" s="41"/>
      <c r="AB541" s="41" t="e">
        <f>IF(AND(NOT(ISBLANK('Contact Data Entry'!AB541)),ISNA(VLOOKUP('Contact Data Entry'!AB541,'DO NOT USE_School Picklist'!$H$3:$H$4,1,FALSE))),"Please select a value from the drop-down menu",IF('DO NOT USE_Contact Formulas'!A541,"OK",NA()))</f>
        <v>#N/A</v>
      </c>
      <c r="AC541" s="41" t="e">
        <f ca="1">IF('Contact Data Entry'!AC541&gt;'DO NOT USE_School Picklist'!$C$3,"Test Date cannot be a future date",IF('DO NOT USE_Contact Formulas'!A541,"OK",NA()))</f>
        <v>#N/A</v>
      </c>
      <c r="AD541" s="41" t="e">
        <f>IF(AND(NOT(ISBLANK('Contact Data Entry'!AD541)),ISNA(VLOOKUP('Contact Data Entry'!AD541,'DO NOT USE_School Picklist'!$Q$3:$Q$8,1,FALSE))),"Please select a value from the drop-down menu",IF('DO NOT USE_Contact Formulas'!A541,"OK",NA()))</f>
        <v>#N/A</v>
      </c>
    </row>
    <row r="542" spans="1:30" x14ac:dyDescent="0.25">
      <c r="A542" s="40" t="e">
        <f>IF('DO NOT USE_Contact Formulas'!A542,IF('DO NOT USE_Contact Formulas'!B542,"Not all required fields are completed","OK"),NA())</f>
        <v>#N/A</v>
      </c>
      <c r="B542" s="41" t="e">
        <f>IF(AND('DO NOT USE_Contact Formulas'!A542,ISBLANK('Contact Data Entry'!B542)),"First Name is required",IF(NOT(ISBLANK('Contact Data Entry'!B542)),"OK",NA()))</f>
        <v>#N/A</v>
      </c>
      <c r="C542" s="41" t="e">
        <f>IF(AND('DO NOT USE_Contact Formulas'!A542,ISBLANK('Contact Data Entry'!C542)),"Last Name is required",IF(NOT(ISBLANK('Contact Data Entry'!C542)),"OK",NA()))</f>
        <v>#N/A</v>
      </c>
      <c r="D542" s="41" t="e">
        <f>IF(AND('DO NOT USE_Contact Formulas'!A542,ISBLANK('Contact Data Entry'!D542)),"Birthdate is required",IF(NOT(ISBLANK('Contact Data Entry'!D542)),"OK",NA()))</f>
        <v>#N/A</v>
      </c>
      <c r="E542" s="41" t="e">
        <f>IF(AND('DO NOT USE_Contact Formulas'!A542,ISBLANK('Contact Data Entry'!E542)),"Mobile Phone is required",IF(NOT(ISBLANK('Contact Data Entry'!E542)),IF(AND(ISNUMBER(VALUE('Contact Data Entry'!E542)),LEFT('Contact Data Entry'!E542,1)&lt;&gt;"1",LEN('Contact Data Entry'!E542)=10),"OK","Phone number must be valid format"),NA()))</f>
        <v>#N/A</v>
      </c>
      <c r="F542" s="41" t="e">
        <f>IF(LEN('Contact Data Entry'!F542)&gt;255,"Home Street Address must be less than 255 characters",IF('DO NOT USE_Contact Formulas'!A542,"OK",NA()))</f>
        <v>#N/A</v>
      </c>
      <c r="G542" s="41" t="e">
        <f>IF(LEN('Contact Data Entry'!G542)&gt;40,"City must be less than 40 characters",IF('DO NOT USE_Contact Formulas'!A542,"OK",NA()))</f>
        <v>#N/A</v>
      </c>
      <c r="H542" s="41" t="e">
        <f>IF(AND(NOT(ISBLANK('Contact Data Entry'!H542)),ISNA(VLOOKUP('Contact Data Entry'!H542,'DO NOT USE_School Picklist'!$P$3:$P$52,1,FALSE))),"Please select a value from the drop-down menu",IF('DO NOT USE_Contact Formulas'!A542,"OK",NA()))</f>
        <v>#N/A</v>
      </c>
      <c r="I542" s="41" t="e">
        <f>IF(AND('DO NOT USE_Contact Formulas'!A542,ISBLANK('Contact Data Entry'!I542)),"Zip is required",IF(ISBLANK('Contact Data Entry'!I542),NA(),"OK"))</f>
        <v>#N/A</v>
      </c>
      <c r="J542" s="41" t="e">
        <f>IF(AND('DO NOT USE_Contact Formulas'!A542,ISBLANK('Contact Data Entry'!J542)),"Student or Staff? is required",IF(ISBLANK('Contact Data Entry'!J542),NA(),IF(ISNA(VLOOKUP('Contact Data Entry'!J542,'DO NOT USE_School Picklist'!$B$3:$B$6,1,FALSE)),"Please select a value from the drop-down menu","OK")))</f>
        <v>#N/A</v>
      </c>
      <c r="K542" s="41" t="e">
        <f>IF(AND('Contact Data Entry'!J542='DO NOT USE_School Picklist'!$B$4,ISBLANK('Contact Data Entry'!K542)),"Occupation/Job Title is required if Student or Staff? is Yes, staff/faculty or volunteer",IF('DO NOT USE_Contact Formulas'!A542,"OK",NA()))</f>
        <v>#N/A</v>
      </c>
      <c r="L542" s="41" t="e">
        <f ca="1">IF('Contact Data Entry'!L542&gt;'DO NOT USE_School Picklist'!$C$3,"Date last on school campus/facility cannot be a future date",IF('DO NOT USE_Contact Formulas'!A542,IF(ISBLANK('Contact Data Entry'!L542),"Date last on school campus/facility is required","OK"),NA()))</f>
        <v>#N/A</v>
      </c>
      <c r="M542" s="42" t="e">
        <f ca="1">IF('Contact Data Entry'!M542&gt;'DO NOT USE_School Picklist'!$C$3,"Last Exposure Date cannot be a future date",IF('DO NOT USE_Contact Formulas'!A542,IF(ISBLANK('Contact Data Entry'!M542),"Last Exposure Date is required","OK"),NA()))</f>
        <v>#N/A</v>
      </c>
      <c r="N542" s="42" t="e">
        <f>IF(AND('DO NOT USE_Contact Formulas'!A542,ISBLANK('Contact Data Entry'!N542)),"Specific Place in the Location is required",IF(ISBLANK('Contact Data Entry'!N542),NA(),"OK"))</f>
        <v>#N/A</v>
      </c>
      <c r="O542" s="41" t="e">
        <f>IF(AND(NOT(ISBLANK('Contact Data Entry'!O542)),ISNA(VLOOKUP('Contact Data Entry'!O542,'DO NOT USE_School Picklist'!$L$3:$L$81,1,FALSE))),"Please select a value from the drop-down menu",IF('DO NOT USE_Contact Formulas'!A542,"OK",NA()))</f>
        <v>#N/A</v>
      </c>
      <c r="P542" s="41" t="e">
        <f>IF(AND(NOT(ISBLANK('Contact Data Entry'!P542)),NOT(ISNUMBER(MATCH("*@*.?*",'Contact Data Entry'!P542,0)))),"Email must be in a valid format",IF('DO NOT USE_Contact Formulas'!A542,"OK",NA()))</f>
        <v>#N/A</v>
      </c>
      <c r="Q542" s="41" t="e">
        <f>IF(LEN('Contact Data Entry'!Q542)&gt;50,"Parent/Guardian Name must be less than 50 characters",IF('DO NOT USE_Contact Formulas'!A542,"OK",NA()))</f>
        <v>#N/A</v>
      </c>
      <c r="R542" s="41" t="e">
        <f>IF(NOT(ISBLANK('Contact Data Entry'!R542)),IF(AND(ISNUMBER('Contact Data Entry'!R542),LEFT('Contact Data Entry'!R542,1)&lt;&gt;"1",LEN('Contact Data Entry'!R542)=10),"OK","Phone number must be valid format"),IF('DO NOT USE_Contact Formulas'!A542,"OK",NA()))</f>
        <v>#N/A</v>
      </c>
      <c r="S542" s="41" t="e">
        <f>IF(AND(NOT(ISBLANK('Contact Data Entry'!S542)),ISNA(VLOOKUP('Contact Data Entry'!S542,'DO NOT USE_School Picklist'!$N$3:$N$63,1,FALSE))),"Please select a value from the drop-down menu",IF('DO NOT USE_Contact Formulas'!A542,"OK",NA()))</f>
        <v>#N/A</v>
      </c>
      <c r="T542" s="41" t="e">
        <f>IF(AND(NOT(ISBLANK('Contact Data Entry'!T542)),ISNA(VLOOKUP('Contact Data Entry'!T542,'DO NOT USE_School Picklist'!$E$3:$E$10,1,FALSE))),"Please select a value from the drop-down menu",IF('DO NOT USE_Contact Formulas'!A542,"OK",NA()))</f>
        <v>#N/A</v>
      </c>
      <c r="U542" s="41" t="e">
        <f>IF(AND(NOT(ISBLANK('Contact Data Entry'!U542)),ISNA(VLOOKUP('Contact Data Entry'!U542,'DO NOT USE_School Picklist'!$F$3:$F$16,1,FALSE))),"Please select a value from the drop-down menu",IF('DO NOT USE_Contact Formulas'!A542,"OK",NA()))</f>
        <v>#N/A</v>
      </c>
      <c r="V542" s="41" t="e">
        <f>IF(LEN('Contact Data Entry'!V542)&gt;100,"Classroom(s) must be less than 100 characters",IF('DO NOT USE_Contact Formulas'!A542,"OK",NA()))</f>
        <v>#N/A</v>
      </c>
      <c r="W542" s="41" t="e">
        <f>IF(AND(NOT(ISBLANK('Contact Data Entry'!W542)),ISNA(VLOOKUP('Contact Data Entry'!W542,'DO NOT USE_School Picklist'!$K$3:$K$6,1,FALSE))),"Please select a value from the drop-down menu",IF('DO NOT USE_Contact Formulas'!A542,"OK",NA()))</f>
        <v>#N/A</v>
      </c>
      <c r="X542" s="41" t="e">
        <f>IF(AND(NOT(ISBLANK('Contact Data Entry'!X542)),ISNA(VLOOKUP('Contact Data Entry'!X542,'DO NOT USE_School Picklist'!$D$3:$D$5,1,FALSE))),"Please select a value from the drop-down menu",IF('DO NOT USE_Contact Formulas'!A542,"OK",NA()))</f>
        <v>#N/A</v>
      </c>
      <c r="Y542" s="41"/>
      <c r="Z542" s="41" t="e">
        <f>IF(AND(NOT(ISBLANK('Contact Data Entry'!Z542)),ISNA(VLOOKUP('Contact Data Entry'!Z542,'DO NOT USE_School Picklist'!$G$3:$G$5,1,FALSE))),"Please select a value from the drop-down menu",IF('DO NOT USE_Contact Formulas'!A542,"OK",NA()))</f>
        <v>#N/A</v>
      </c>
      <c r="AA542" s="41"/>
      <c r="AB542" s="41" t="e">
        <f>IF(AND(NOT(ISBLANK('Contact Data Entry'!AB542)),ISNA(VLOOKUP('Contact Data Entry'!AB542,'DO NOT USE_School Picklist'!$H$3:$H$4,1,FALSE))),"Please select a value from the drop-down menu",IF('DO NOT USE_Contact Formulas'!A542,"OK",NA()))</f>
        <v>#N/A</v>
      </c>
      <c r="AC542" s="41" t="e">
        <f ca="1">IF('Contact Data Entry'!AC542&gt;'DO NOT USE_School Picklist'!$C$3,"Test Date cannot be a future date",IF('DO NOT USE_Contact Formulas'!A542,"OK",NA()))</f>
        <v>#N/A</v>
      </c>
      <c r="AD542" s="41" t="e">
        <f>IF(AND(NOT(ISBLANK('Contact Data Entry'!AD542)),ISNA(VLOOKUP('Contact Data Entry'!AD542,'DO NOT USE_School Picklist'!$Q$3:$Q$8,1,FALSE))),"Please select a value from the drop-down menu",IF('DO NOT USE_Contact Formulas'!A542,"OK",NA()))</f>
        <v>#N/A</v>
      </c>
    </row>
    <row r="543" spans="1:30" x14ac:dyDescent="0.25">
      <c r="A543" s="40" t="e">
        <f>IF('DO NOT USE_Contact Formulas'!A543,IF('DO NOT USE_Contact Formulas'!B543,"Not all required fields are completed","OK"),NA())</f>
        <v>#N/A</v>
      </c>
      <c r="B543" s="41" t="e">
        <f>IF(AND('DO NOT USE_Contact Formulas'!A543,ISBLANK('Contact Data Entry'!B543)),"First Name is required",IF(NOT(ISBLANK('Contact Data Entry'!B543)),"OK",NA()))</f>
        <v>#N/A</v>
      </c>
      <c r="C543" s="41" t="e">
        <f>IF(AND('DO NOT USE_Contact Formulas'!A543,ISBLANK('Contact Data Entry'!C543)),"Last Name is required",IF(NOT(ISBLANK('Contact Data Entry'!C543)),"OK",NA()))</f>
        <v>#N/A</v>
      </c>
      <c r="D543" s="41" t="e">
        <f>IF(AND('DO NOT USE_Contact Formulas'!A543,ISBLANK('Contact Data Entry'!D543)),"Birthdate is required",IF(NOT(ISBLANK('Contact Data Entry'!D543)),"OK",NA()))</f>
        <v>#N/A</v>
      </c>
      <c r="E543" s="41" t="e">
        <f>IF(AND('DO NOT USE_Contact Formulas'!A543,ISBLANK('Contact Data Entry'!E543)),"Mobile Phone is required",IF(NOT(ISBLANK('Contact Data Entry'!E543)),IF(AND(ISNUMBER(VALUE('Contact Data Entry'!E543)),LEFT('Contact Data Entry'!E543,1)&lt;&gt;"1",LEN('Contact Data Entry'!E543)=10),"OK","Phone number must be valid format"),NA()))</f>
        <v>#N/A</v>
      </c>
      <c r="F543" s="41" t="e">
        <f>IF(LEN('Contact Data Entry'!F543)&gt;255,"Home Street Address must be less than 255 characters",IF('DO NOT USE_Contact Formulas'!A543,"OK",NA()))</f>
        <v>#N/A</v>
      </c>
      <c r="G543" s="41" t="e">
        <f>IF(LEN('Contact Data Entry'!G543)&gt;40,"City must be less than 40 characters",IF('DO NOT USE_Contact Formulas'!A543,"OK",NA()))</f>
        <v>#N/A</v>
      </c>
      <c r="H543" s="41" t="e">
        <f>IF(AND(NOT(ISBLANK('Contact Data Entry'!H543)),ISNA(VLOOKUP('Contact Data Entry'!H543,'DO NOT USE_School Picklist'!$P$3:$P$52,1,FALSE))),"Please select a value from the drop-down menu",IF('DO NOT USE_Contact Formulas'!A543,"OK",NA()))</f>
        <v>#N/A</v>
      </c>
      <c r="I543" s="41" t="e">
        <f>IF(AND('DO NOT USE_Contact Formulas'!A543,ISBLANK('Contact Data Entry'!I543)),"Zip is required",IF(ISBLANK('Contact Data Entry'!I543),NA(),"OK"))</f>
        <v>#N/A</v>
      </c>
      <c r="J543" s="41" t="e">
        <f>IF(AND('DO NOT USE_Contact Formulas'!A543,ISBLANK('Contact Data Entry'!J543)),"Student or Staff? is required",IF(ISBLANK('Contact Data Entry'!J543),NA(),IF(ISNA(VLOOKUP('Contact Data Entry'!J543,'DO NOT USE_School Picklist'!$B$3:$B$6,1,FALSE)),"Please select a value from the drop-down menu","OK")))</f>
        <v>#N/A</v>
      </c>
      <c r="K543" s="41" t="e">
        <f>IF(AND('Contact Data Entry'!J543='DO NOT USE_School Picklist'!$B$4,ISBLANK('Contact Data Entry'!K543)),"Occupation/Job Title is required if Student or Staff? is Yes, staff/faculty or volunteer",IF('DO NOT USE_Contact Formulas'!A543,"OK",NA()))</f>
        <v>#N/A</v>
      </c>
      <c r="L543" s="41" t="e">
        <f ca="1">IF('Contact Data Entry'!L543&gt;'DO NOT USE_School Picklist'!$C$3,"Date last on school campus/facility cannot be a future date",IF('DO NOT USE_Contact Formulas'!A543,IF(ISBLANK('Contact Data Entry'!L543),"Date last on school campus/facility is required","OK"),NA()))</f>
        <v>#N/A</v>
      </c>
      <c r="M543" s="42" t="e">
        <f ca="1">IF('Contact Data Entry'!M543&gt;'DO NOT USE_School Picklist'!$C$3,"Last Exposure Date cannot be a future date",IF('DO NOT USE_Contact Formulas'!A543,IF(ISBLANK('Contact Data Entry'!M543),"Last Exposure Date is required","OK"),NA()))</f>
        <v>#N/A</v>
      </c>
      <c r="N543" s="42" t="e">
        <f>IF(AND('DO NOT USE_Contact Formulas'!A543,ISBLANK('Contact Data Entry'!N543)),"Specific Place in the Location is required",IF(ISBLANK('Contact Data Entry'!N543),NA(),"OK"))</f>
        <v>#N/A</v>
      </c>
      <c r="O543" s="41" t="e">
        <f>IF(AND(NOT(ISBLANK('Contact Data Entry'!O543)),ISNA(VLOOKUP('Contact Data Entry'!O543,'DO NOT USE_School Picklist'!$L$3:$L$81,1,FALSE))),"Please select a value from the drop-down menu",IF('DO NOT USE_Contact Formulas'!A543,"OK",NA()))</f>
        <v>#N/A</v>
      </c>
      <c r="P543" s="41" t="e">
        <f>IF(AND(NOT(ISBLANK('Contact Data Entry'!P543)),NOT(ISNUMBER(MATCH("*@*.?*",'Contact Data Entry'!P543,0)))),"Email must be in a valid format",IF('DO NOT USE_Contact Formulas'!A543,"OK",NA()))</f>
        <v>#N/A</v>
      </c>
      <c r="Q543" s="41" t="e">
        <f>IF(LEN('Contact Data Entry'!Q543)&gt;50,"Parent/Guardian Name must be less than 50 characters",IF('DO NOT USE_Contact Formulas'!A543,"OK",NA()))</f>
        <v>#N/A</v>
      </c>
      <c r="R543" s="41" t="e">
        <f>IF(NOT(ISBLANK('Contact Data Entry'!R543)),IF(AND(ISNUMBER('Contact Data Entry'!R543),LEFT('Contact Data Entry'!R543,1)&lt;&gt;"1",LEN('Contact Data Entry'!R543)=10),"OK","Phone number must be valid format"),IF('DO NOT USE_Contact Formulas'!A543,"OK",NA()))</f>
        <v>#N/A</v>
      </c>
      <c r="S543" s="41" t="e">
        <f>IF(AND(NOT(ISBLANK('Contact Data Entry'!S543)),ISNA(VLOOKUP('Contact Data Entry'!S543,'DO NOT USE_School Picklist'!$N$3:$N$63,1,FALSE))),"Please select a value from the drop-down menu",IF('DO NOT USE_Contact Formulas'!A543,"OK",NA()))</f>
        <v>#N/A</v>
      </c>
      <c r="T543" s="41" t="e">
        <f>IF(AND(NOT(ISBLANK('Contact Data Entry'!T543)),ISNA(VLOOKUP('Contact Data Entry'!T543,'DO NOT USE_School Picklist'!$E$3:$E$10,1,FALSE))),"Please select a value from the drop-down menu",IF('DO NOT USE_Contact Formulas'!A543,"OK",NA()))</f>
        <v>#N/A</v>
      </c>
      <c r="U543" s="41" t="e">
        <f>IF(AND(NOT(ISBLANK('Contact Data Entry'!U543)),ISNA(VLOOKUP('Contact Data Entry'!U543,'DO NOT USE_School Picklist'!$F$3:$F$16,1,FALSE))),"Please select a value from the drop-down menu",IF('DO NOT USE_Contact Formulas'!A543,"OK",NA()))</f>
        <v>#N/A</v>
      </c>
      <c r="V543" s="41" t="e">
        <f>IF(LEN('Contact Data Entry'!V543)&gt;100,"Classroom(s) must be less than 100 characters",IF('DO NOT USE_Contact Formulas'!A543,"OK",NA()))</f>
        <v>#N/A</v>
      </c>
      <c r="W543" s="41" t="e">
        <f>IF(AND(NOT(ISBLANK('Contact Data Entry'!W543)),ISNA(VLOOKUP('Contact Data Entry'!W543,'DO NOT USE_School Picklist'!$K$3:$K$6,1,FALSE))),"Please select a value from the drop-down menu",IF('DO NOT USE_Contact Formulas'!A543,"OK",NA()))</f>
        <v>#N/A</v>
      </c>
      <c r="X543" s="41" t="e">
        <f>IF(AND(NOT(ISBLANK('Contact Data Entry'!X543)),ISNA(VLOOKUP('Contact Data Entry'!X543,'DO NOT USE_School Picklist'!$D$3:$D$5,1,FALSE))),"Please select a value from the drop-down menu",IF('DO NOT USE_Contact Formulas'!A543,"OK",NA()))</f>
        <v>#N/A</v>
      </c>
      <c r="Y543" s="41"/>
      <c r="Z543" s="41" t="e">
        <f>IF(AND(NOT(ISBLANK('Contact Data Entry'!Z543)),ISNA(VLOOKUP('Contact Data Entry'!Z543,'DO NOT USE_School Picklist'!$G$3:$G$5,1,FALSE))),"Please select a value from the drop-down menu",IF('DO NOT USE_Contact Formulas'!A543,"OK",NA()))</f>
        <v>#N/A</v>
      </c>
      <c r="AA543" s="41"/>
      <c r="AB543" s="41" t="e">
        <f>IF(AND(NOT(ISBLANK('Contact Data Entry'!AB543)),ISNA(VLOOKUP('Contact Data Entry'!AB543,'DO NOT USE_School Picklist'!$H$3:$H$4,1,FALSE))),"Please select a value from the drop-down menu",IF('DO NOT USE_Contact Formulas'!A543,"OK",NA()))</f>
        <v>#N/A</v>
      </c>
      <c r="AC543" s="41" t="e">
        <f ca="1">IF('Contact Data Entry'!AC543&gt;'DO NOT USE_School Picklist'!$C$3,"Test Date cannot be a future date",IF('DO NOT USE_Contact Formulas'!A543,"OK",NA()))</f>
        <v>#N/A</v>
      </c>
      <c r="AD543" s="41" t="e">
        <f>IF(AND(NOT(ISBLANK('Contact Data Entry'!AD543)),ISNA(VLOOKUP('Contact Data Entry'!AD543,'DO NOT USE_School Picklist'!$Q$3:$Q$8,1,FALSE))),"Please select a value from the drop-down menu",IF('DO NOT USE_Contact Formulas'!A543,"OK",NA()))</f>
        <v>#N/A</v>
      </c>
    </row>
    <row r="544" spans="1:30" x14ac:dyDescent="0.25">
      <c r="A544" s="40" t="e">
        <f>IF('DO NOT USE_Contact Formulas'!A544,IF('DO NOT USE_Contact Formulas'!B544,"Not all required fields are completed","OK"),NA())</f>
        <v>#N/A</v>
      </c>
      <c r="B544" s="41" t="e">
        <f>IF(AND('DO NOT USE_Contact Formulas'!A544,ISBLANK('Contact Data Entry'!B544)),"First Name is required",IF(NOT(ISBLANK('Contact Data Entry'!B544)),"OK",NA()))</f>
        <v>#N/A</v>
      </c>
      <c r="C544" s="41" t="e">
        <f>IF(AND('DO NOT USE_Contact Formulas'!A544,ISBLANK('Contact Data Entry'!C544)),"Last Name is required",IF(NOT(ISBLANK('Contact Data Entry'!C544)),"OK",NA()))</f>
        <v>#N/A</v>
      </c>
      <c r="D544" s="41" t="e">
        <f>IF(AND('DO NOT USE_Contact Formulas'!A544,ISBLANK('Contact Data Entry'!D544)),"Birthdate is required",IF(NOT(ISBLANK('Contact Data Entry'!D544)),"OK",NA()))</f>
        <v>#N/A</v>
      </c>
      <c r="E544" s="41" t="e">
        <f>IF(AND('DO NOT USE_Contact Formulas'!A544,ISBLANK('Contact Data Entry'!E544)),"Mobile Phone is required",IF(NOT(ISBLANK('Contact Data Entry'!E544)),IF(AND(ISNUMBER(VALUE('Contact Data Entry'!E544)),LEFT('Contact Data Entry'!E544,1)&lt;&gt;"1",LEN('Contact Data Entry'!E544)=10),"OK","Phone number must be valid format"),NA()))</f>
        <v>#N/A</v>
      </c>
      <c r="F544" s="41" t="e">
        <f>IF(LEN('Contact Data Entry'!F544)&gt;255,"Home Street Address must be less than 255 characters",IF('DO NOT USE_Contact Formulas'!A544,"OK",NA()))</f>
        <v>#N/A</v>
      </c>
      <c r="G544" s="41" t="e">
        <f>IF(LEN('Contact Data Entry'!G544)&gt;40,"City must be less than 40 characters",IF('DO NOT USE_Contact Formulas'!A544,"OK",NA()))</f>
        <v>#N/A</v>
      </c>
      <c r="H544" s="41" t="e">
        <f>IF(AND(NOT(ISBLANK('Contact Data Entry'!H544)),ISNA(VLOOKUP('Contact Data Entry'!H544,'DO NOT USE_School Picklist'!$P$3:$P$52,1,FALSE))),"Please select a value from the drop-down menu",IF('DO NOT USE_Contact Formulas'!A544,"OK",NA()))</f>
        <v>#N/A</v>
      </c>
      <c r="I544" s="41" t="e">
        <f>IF(AND('DO NOT USE_Contact Formulas'!A544,ISBLANK('Contact Data Entry'!I544)),"Zip is required",IF(ISBLANK('Contact Data Entry'!I544),NA(),"OK"))</f>
        <v>#N/A</v>
      </c>
      <c r="J544" s="41" t="e">
        <f>IF(AND('DO NOT USE_Contact Formulas'!A544,ISBLANK('Contact Data Entry'!J544)),"Student or Staff? is required",IF(ISBLANK('Contact Data Entry'!J544),NA(),IF(ISNA(VLOOKUP('Contact Data Entry'!J544,'DO NOT USE_School Picklist'!$B$3:$B$6,1,FALSE)),"Please select a value from the drop-down menu","OK")))</f>
        <v>#N/A</v>
      </c>
      <c r="K544" s="41" t="e">
        <f>IF(AND('Contact Data Entry'!J544='DO NOT USE_School Picklist'!$B$4,ISBLANK('Contact Data Entry'!K544)),"Occupation/Job Title is required if Student or Staff? is Yes, staff/faculty or volunteer",IF('DO NOT USE_Contact Formulas'!A544,"OK",NA()))</f>
        <v>#N/A</v>
      </c>
      <c r="L544" s="41" t="e">
        <f ca="1">IF('Contact Data Entry'!L544&gt;'DO NOT USE_School Picklist'!$C$3,"Date last on school campus/facility cannot be a future date",IF('DO NOT USE_Contact Formulas'!A544,IF(ISBLANK('Contact Data Entry'!L544),"Date last on school campus/facility is required","OK"),NA()))</f>
        <v>#N/A</v>
      </c>
      <c r="M544" s="42" t="e">
        <f ca="1">IF('Contact Data Entry'!M544&gt;'DO NOT USE_School Picklist'!$C$3,"Last Exposure Date cannot be a future date",IF('DO NOT USE_Contact Formulas'!A544,IF(ISBLANK('Contact Data Entry'!M544),"Last Exposure Date is required","OK"),NA()))</f>
        <v>#N/A</v>
      </c>
      <c r="N544" s="42" t="e">
        <f>IF(AND('DO NOT USE_Contact Formulas'!A544,ISBLANK('Contact Data Entry'!N544)),"Specific Place in the Location is required",IF(ISBLANK('Contact Data Entry'!N544),NA(),"OK"))</f>
        <v>#N/A</v>
      </c>
      <c r="O544" s="41" t="e">
        <f>IF(AND(NOT(ISBLANK('Contact Data Entry'!O544)),ISNA(VLOOKUP('Contact Data Entry'!O544,'DO NOT USE_School Picklist'!$L$3:$L$81,1,FALSE))),"Please select a value from the drop-down menu",IF('DO NOT USE_Contact Formulas'!A544,"OK",NA()))</f>
        <v>#N/A</v>
      </c>
      <c r="P544" s="41" t="e">
        <f>IF(AND(NOT(ISBLANK('Contact Data Entry'!P544)),NOT(ISNUMBER(MATCH("*@*.?*",'Contact Data Entry'!P544,0)))),"Email must be in a valid format",IF('DO NOT USE_Contact Formulas'!A544,"OK",NA()))</f>
        <v>#N/A</v>
      </c>
      <c r="Q544" s="41" t="e">
        <f>IF(LEN('Contact Data Entry'!Q544)&gt;50,"Parent/Guardian Name must be less than 50 characters",IF('DO NOT USE_Contact Formulas'!A544,"OK",NA()))</f>
        <v>#N/A</v>
      </c>
      <c r="R544" s="41" t="e">
        <f>IF(NOT(ISBLANK('Contact Data Entry'!R544)),IF(AND(ISNUMBER('Contact Data Entry'!R544),LEFT('Contact Data Entry'!R544,1)&lt;&gt;"1",LEN('Contact Data Entry'!R544)=10),"OK","Phone number must be valid format"),IF('DO NOT USE_Contact Formulas'!A544,"OK",NA()))</f>
        <v>#N/A</v>
      </c>
      <c r="S544" s="41" t="e">
        <f>IF(AND(NOT(ISBLANK('Contact Data Entry'!S544)),ISNA(VLOOKUP('Contact Data Entry'!S544,'DO NOT USE_School Picklist'!$N$3:$N$63,1,FALSE))),"Please select a value from the drop-down menu",IF('DO NOT USE_Contact Formulas'!A544,"OK",NA()))</f>
        <v>#N/A</v>
      </c>
      <c r="T544" s="41" t="e">
        <f>IF(AND(NOT(ISBLANK('Contact Data Entry'!T544)),ISNA(VLOOKUP('Contact Data Entry'!T544,'DO NOT USE_School Picklist'!$E$3:$E$10,1,FALSE))),"Please select a value from the drop-down menu",IF('DO NOT USE_Contact Formulas'!A544,"OK",NA()))</f>
        <v>#N/A</v>
      </c>
      <c r="U544" s="41" t="e">
        <f>IF(AND(NOT(ISBLANK('Contact Data Entry'!U544)),ISNA(VLOOKUP('Contact Data Entry'!U544,'DO NOT USE_School Picklist'!$F$3:$F$16,1,FALSE))),"Please select a value from the drop-down menu",IF('DO NOT USE_Contact Formulas'!A544,"OK",NA()))</f>
        <v>#N/A</v>
      </c>
      <c r="V544" s="41" t="e">
        <f>IF(LEN('Contact Data Entry'!V544)&gt;100,"Classroom(s) must be less than 100 characters",IF('DO NOT USE_Contact Formulas'!A544,"OK",NA()))</f>
        <v>#N/A</v>
      </c>
      <c r="W544" s="41" t="e">
        <f>IF(AND(NOT(ISBLANK('Contact Data Entry'!W544)),ISNA(VLOOKUP('Contact Data Entry'!W544,'DO NOT USE_School Picklist'!$K$3:$K$6,1,FALSE))),"Please select a value from the drop-down menu",IF('DO NOT USE_Contact Formulas'!A544,"OK",NA()))</f>
        <v>#N/A</v>
      </c>
      <c r="X544" s="41" t="e">
        <f>IF(AND(NOT(ISBLANK('Contact Data Entry'!X544)),ISNA(VLOOKUP('Contact Data Entry'!X544,'DO NOT USE_School Picklist'!$D$3:$D$5,1,FALSE))),"Please select a value from the drop-down menu",IF('DO NOT USE_Contact Formulas'!A544,"OK",NA()))</f>
        <v>#N/A</v>
      </c>
      <c r="Y544" s="41"/>
      <c r="Z544" s="41" t="e">
        <f>IF(AND(NOT(ISBLANK('Contact Data Entry'!Z544)),ISNA(VLOOKUP('Contact Data Entry'!Z544,'DO NOT USE_School Picklist'!$G$3:$G$5,1,FALSE))),"Please select a value from the drop-down menu",IF('DO NOT USE_Contact Formulas'!A544,"OK",NA()))</f>
        <v>#N/A</v>
      </c>
      <c r="AA544" s="41"/>
      <c r="AB544" s="41" t="e">
        <f>IF(AND(NOT(ISBLANK('Contact Data Entry'!AB544)),ISNA(VLOOKUP('Contact Data Entry'!AB544,'DO NOT USE_School Picklist'!$H$3:$H$4,1,FALSE))),"Please select a value from the drop-down menu",IF('DO NOT USE_Contact Formulas'!A544,"OK",NA()))</f>
        <v>#N/A</v>
      </c>
      <c r="AC544" s="41" t="e">
        <f ca="1">IF('Contact Data Entry'!AC544&gt;'DO NOT USE_School Picklist'!$C$3,"Test Date cannot be a future date",IF('DO NOT USE_Contact Formulas'!A544,"OK",NA()))</f>
        <v>#N/A</v>
      </c>
      <c r="AD544" s="41" t="e">
        <f>IF(AND(NOT(ISBLANK('Contact Data Entry'!AD544)),ISNA(VLOOKUP('Contact Data Entry'!AD544,'DO NOT USE_School Picklist'!$Q$3:$Q$8,1,FALSE))),"Please select a value from the drop-down menu",IF('DO NOT USE_Contact Formulas'!A544,"OK",NA()))</f>
        <v>#N/A</v>
      </c>
    </row>
    <row r="545" spans="1:30" x14ac:dyDescent="0.25">
      <c r="A545" s="40" t="e">
        <f>IF('DO NOT USE_Contact Formulas'!A545,IF('DO NOT USE_Contact Formulas'!B545,"Not all required fields are completed","OK"),NA())</f>
        <v>#N/A</v>
      </c>
      <c r="B545" s="41" t="e">
        <f>IF(AND('DO NOT USE_Contact Formulas'!A545,ISBLANK('Contact Data Entry'!B545)),"First Name is required",IF(NOT(ISBLANK('Contact Data Entry'!B545)),"OK",NA()))</f>
        <v>#N/A</v>
      </c>
      <c r="C545" s="41" t="e">
        <f>IF(AND('DO NOT USE_Contact Formulas'!A545,ISBLANK('Contact Data Entry'!C545)),"Last Name is required",IF(NOT(ISBLANK('Contact Data Entry'!C545)),"OK",NA()))</f>
        <v>#N/A</v>
      </c>
      <c r="D545" s="41" t="e">
        <f>IF(AND('DO NOT USE_Contact Formulas'!A545,ISBLANK('Contact Data Entry'!D545)),"Birthdate is required",IF(NOT(ISBLANK('Contact Data Entry'!D545)),"OK",NA()))</f>
        <v>#N/A</v>
      </c>
      <c r="E545" s="41" t="e">
        <f>IF(AND('DO NOT USE_Contact Formulas'!A545,ISBLANK('Contact Data Entry'!E545)),"Mobile Phone is required",IF(NOT(ISBLANK('Contact Data Entry'!E545)),IF(AND(ISNUMBER(VALUE('Contact Data Entry'!E545)),LEFT('Contact Data Entry'!E545,1)&lt;&gt;"1",LEN('Contact Data Entry'!E545)=10),"OK","Phone number must be valid format"),NA()))</f>
        <v>#N/A</v>
      </c>
      <c r="F545" s="41" t="e">
        <f>IF(LEN('Contact Data Entry'!F545)&gt;255,"Home Street Address must be less than 255 characters",IF('DO NOT USE_Contact Formulas'!A545,"OK",NA()))</f>
        <v>#N/A</v>
      </c>
      <c r="G545" s="41" t="e">
        <f>IF(LEN('Contact Data Entry'!G545)&gt;40,"City must be less than 40 characters",IF('DO NOT USE_Contact Formulas'!A545,"OK",NA()))</f>
        <v>#N/A</v>
      </c>
      <c r="H545" s="41" t="e">
        <f>IF(AND(NOT(ISBLANK('Contact Data Entry'!H545)),ISNA(VLOOKUP('Contact Data Entry'!H545,'DO NOT USE_School Picklist'!$P$3:$P$52,1,FALSE))),"Please select a value from the drop-down menu",IF('DO NOT USE_Contact Formulas'!A545,"OK",NA()))</f>
        <v>#N/A</v>
      </c>
      <c r="I545" s="41" t="e">
        <f>IF(AND('DO NOT USE_Contact Formulas'!A545,ISBLANK('Contact Data Entry'!I545)),"Zip is required",IF(ISBLANK('Contact Data Entry'!I545),NA(),"OK"))</f>
        <v>#N/A</v>
      </c>
      <c r="J545" s="41" t="e">
        <f>IF(AND('DO NOT USE_Contact Formulas'!A545,ISBLANK('Contact Data Entry'!J545)),"Student or Staff? is required",IF(ISBLANK('Contact Data Entry'!J545),NA(),IF(ISNA(VLOOKUP('Contact Data Entry'!J545,'DO NOT USE_School Picklist'!$B$3:$B$6,1,FALSE)),"Please select a value from the drop-down menu","OK")))</f>
        <v>#N/A</v>
      </c>
      <c r="K545" s="41" t="e">
        <f>IF(AND('Contact Data Entry'!J545='DO NOT USE_School Picklist'!$B$4,ISBLANK('Contact Data Entry'!K545)),"Occupation/Job Title is required if Student or Staff? is Yes, staff/faculty or volunteer",IF('DO NOT USE_Contact Formulas'!A545,"OK",NA()))</f>
        <v>#N/A</v>
      </c>
      <c r="L545" s="41" t="e">
        <f ca="1">IF('Contact Data Entry'!L545&gt;'DO NOT USE_School Picklist'!$C$3,"Date last on school campus/facility cannot be a future date",IF('DO NOT USE_Contact Formulas'!A545,IF(ISBLANK('Contact Data Entry'!L545),"Date last on school campus/facility is required","OK"),NA()))</f>
        <v>#N/A</v>
      </c>
      <c r="M545" s="42" t="e">
        <f ca="1">IF('Contact Data Entry'!M545&gt;'DO NOT USE_School Picklist'!$C$3,"Last Exposure Date cannot be a future date",IF('DO NOT USE_Contact Formulas'!A545,IF(ISBLANK('Contact Data Entry'!M545),"Last Exposure Date is required","OK"),NA()))</f>
        <v>#N/A</v>
      </c>
      <c r="N545" s="42" t="e">
        <f>IF(AND('DO NOT USE_Contact Formulas'!A545,ISBLANK('Contact Data Entry'!N545)),"Specific Place in the Location is required",IF(ISBLANK('Contact Data Entry'!N545),NA(),"OK"))</f>
        <v>#N/A</v>
      </c>
      <c r="O545" s="41" t="e">
        <f>IF(AND(NOT(ISBLANK('Contact Data Entry'!O545)),ISNA(VLOOKUP('Contact Data Entry'!O545,'DO NOT USE_School Picklist'!$L$3:$L$81,1,FALSE))),"Please select a value from the drop-down menu",IF('DO NOT USE_Contact Formulas'!A545,"OK",NA()))</f>
        <v>#N/A</v>
      </c>
      <c r="P545" s="41" t="e">
        <f>IF(AND(NOT(ISBLANK('Contact Data Entry'!P545)),NOT(ISNUMBER(MATCH("*@*.?*",'Contact Data Entry'!P545,0)))),"Email must be in a valid format",IF('DO NOT USE_Contact Formulas'!A545,"OK",NA()))</f>
        <v>#N/A</v>
      </c>
      <c r="Q545" s="41" t="e">
        <f>IF(LEN('Contact Data Entry'!Q545)&gt;50,"Parent/Guardian Name must be less than 50 characters",IF('DO NOT USE_Contact Formulas'!A545,"OK",NA()))</f>
        <v>#N/A</v>
      </c>
      <c r="R545" s="41" t="e">
        <f>IF(NOT(ISBLANK('Contact Data Entry'!R545)),IF(AND(ISNUMBER('Contact Data Entry'!R545),LEFT('Contact Data Entry'!R545,1)&lt;&gt;"1",LEN('Contact Data Entry'!R545)=10),"OK","Phone number must be valid format"),IF('DO NOT USE_Contact Formulas'!A545,"OK",NA()))</f>
        <v>#N/A</v>
      </c>
      <c r="S545" s="41" t="e">
        <f>IF(AND(NOT(ISBLANK('Contact Data Entry'!S545)),ISNA(VLOOKUP('Contact Data Entry'!S545,'DO NOT USE_School Picklist'!$N$3:$N$63,1,FALSE))),"Please select a value from the drop-down menu",IF('DO NOT USE_Contact Formulas'!A545,"OK",NA()))</f>
        <v>#N/A</v>
      </c>
      <c r="T545" s="41" t="e">
        <f>IF(AND(NOT(ISBLANK('Contact Data Entry'!T545)),ISNA(VLOOKUP('Contact Data Entry'!T545,'DO NOT USE_School Picklist'!$E$3:$E$10,1,FALSE))),"Please select a value from the drop-down menu",IF('DO NOT USE_Contact Formulas'!A545,"OK",NA()))</f>
        <v>#N/A</v>
      </c>
      <c r="U545" s="41" t="e">
        <f>IF(AND(NOT(ISBLANK('Contact Data Entry'!U545)),ISNA(VLOOKUP('Contact Data Entry'!U545,'DO NOT USE_School Picklist'!$F$3:$F$16,1,FALSE))),"Please select a value from the drop-down menu",IF('DO NOT USE_Contact Formulas'!A545,"OK",NA()))</f>
        <v>#N/A</v>
      </c>
      <c r="V545" s="41" t="e">
        <f>IF(LEN('Contact Data Entry'!V545)&gt;100,"Classroom(s) must be less than 100 characters",IF('DO NOT USE_Contact Formulas'!A545,"OK",NA()))</f>
        <v>#N/A</v>
      </c>
      <c r="W545" s="41" t="e">
        <f>IF(AND(NOT(ISBLANK('Contact Data Entry'!W545)),ISNA(VLOOKUP('Contact Data Entry'!W545,'DO NOT USE_School Picklist'!$K$3:$K$6,1,FALSE))),"Please select a value from the drop-down menu",IF('DO NOT USE_Contact Formulas'!A545,"OK",NA()))</f>
        <v>#N/A</v>
      </c>
      <c r="X545" s="41" t="e">
        <f>IF(AND(NOT(ISBLANK('Contact Data Entry'!X545)),ISNA(VLOOKUP('Contact Data Entry'!X545,'DO NOT USE_School Picklist'!$D$3:$D$5,1,FALSE))),"Please select a value from the drop-down menu",IF('DO NOT USE_Contact Formulas'!A545,"OK",NA()))</f>
        <v>#N/A</v>
      </c>
      <c r="Y545" s="41"/>
      <c r="Z545" s="41" t="e">
        <f>IF(AND(NOT(ISBLANK('Contact Data Entry'!Z545)),ISNA(VLOOKUP('Contact Data Entry'!Z545,'DO NOT USE_School Picklist'!$G$3:$G$5,1,FALSE))),"Please select a value from the drop-down menu",IF('DO NOT USE_Contact Formulas'!A545,"OK",NA()))</f>
        <v>#N/A</v>
      </c>
      <c r="AA545" s="41"/>
      <c r="AB545" s="41" t="e">
        <f>IF(AND(NOT(ISBLANK('Contact Data Entry'!AB545)),ISNA(VLOOKUP('Contact Data Entry'!AB545,'DO NOT USE_School Picklist'!$H$3:$H$4,1,FALSE))),"Please select a value from the drop-down menu",IF('DO NOT USE_Contact Formulas'!A545,"OK",NA()))</f>
        <v>#N/A</v>
      </c>
      <c r="AC545" s="41" t="e">
        <f ca="1">IF('Contact Data Entry'!AC545&gt;'DO NOT USE_School Picklist'!$C$3,"Test Date cannot be a future date",IF('DO NOT USE_Contact Formulas'!A545,"OK",NA()))</f>
        <v>#N/A</v>
      </c>
      <c r="AD545" s="41" t="e">
        <f>IF(AND(NOT(ISBLANK('Contact Data Entry'!AD545)),ISNA(VLOOKUP('Contact Data Entry'!AD545,'DO NOT USE_School Picklist'!$Q$3:$Q$8,1,FALSE))),"Please select a value from the drop-down menu",IF('DO NOT USE_Contact Formulas'!A545,"OK",NA()))</f>
        <v>#N/A</v>
      </c>
    </row>
    <row r="546" spans="1:30" x14ac:dyDescent="0.25">
      <c r="A546" s="40" t="e">
        <f>IF('DO NOT USE_Contact Formulas'!A546,IF('DO NOT USE_Contact Formulas'!B546,"Not all required fields are completed","OK"),NA())</f>
        <v>#N/A</v>
      </c>
      <c r="B546" s="41" t="e">
        <f>IF(AND('DO NOT USE_Contact Formulas'!A546,ISBLANK('Contact Data Entry'!B546)),"First Name is required",IF(NOT(ISBLANK('Contact Data Entry'!B546)),"OK",NA()))</f>
        <v>#N/A</v>
      </c>
      <c r="C546" s="41" t="e">
        <f>IF(AND('DO NOT USE_Contact Formulas'!A546,ISBLANK('Contact Data Entry'!C546)),"Last Name is required",IF(NOT(ISBLANK('Contact Data Entry'!C546)),"OK",NA()))</f>
        <v>#N/A</v>
      </c>
      <c r="D546" s="41" t="e">
        <f>IF(AND('DO NOT USE_Contact Formulas'!A546,ISBLANK('Contact Data Entry'!D546)),"Birthdate is required",IF(NOT(ISBLANK('Contact Data Entry'!D546)),"OK",NA()))</f>
        <v>#N/A</v>
      </c>
      <c r="E546" s="41" t="e">
        <f>IF(AND('DO NOT USE_Contact Formulas'!A546,ISBLANK('Contact Data Entry'!E546)),"Mobile Phone is required",IF(NOT(ISBLANK('Contact Data Entry'!E546)),IF(AND(ISNUMBER(VALUE('Contact Data Entry'!E546)),LEFT('Contact Data Entry'!E546,1)&lt;&gt;"1",LEN('Contact Data Entry'!E546)=10),"OK","Phone number must be valid format"),NA()))</f>
        <v>#N/A</v>
      </c>
      <c r="F546" s="41" t="e">
        <f>IF(LEN('Contact Data Entry'!F546)&gt;255,"Home Street Address must be less than 255 characters",IF('DO NOT USE_Contact Formulas'!A546,"OK",NA()))</f>
        <v>#N/A</v>
      </c>
      <c r="G546" s="41" t="e">
        <f>IF(LEN('Contact Data Entry'!G546)&gt;40,"City must be less than 40 characters",IF('DO NOT USE_Contact Formulas'!A546,"OK",NA()))</f>
        <v>#N/A</v>
      </c>
      <c r="H546" s="41" t="e">
        <f>IF(AND(NOT(ISBLANK('Contact Data Entry'!H546)),ISNA(VLOOKUP('Contact Data Entry'!H546,'DO NOT USE_School Picklist'!$P$3:$P$52,1,FALSE))),"Please select a value from the drop-down menu",IF('DO NOT USE_Contact Formulas'!A546,"OK",NA()))</f>
        <v>#N/A</v>
      </c>
      <c r="I546" s="41" t="e">
        <f>IF(AND('DO NOT USE_Contact Formulas'!A546,ISBLANK('Contact Data Entry'!I546)),"Zip is required",IF(ISBLANK('Contact Data Entry'!I546),NA(),"OK"))</f>
        <v>#N/A</v>
      </c>
      <c r="J546" s="41" t="e">
        <f>IF(AND('DO NOT USE_Contact Formulas'!A546,ISBLANK('Contact Data Entry'!J546)),"Student or Staff? is required",IF(ISBLANK('Contact Data Entry'!J546),NA(),IF(ISNA(VLOOKUP('Contact Data Entry'!J546,'DO NOT USE_School Picklist'!$B$3:$B$6,1,FALSE)),"Please select a value from the drop-down menu","OK")))</f>
        <v>#N/A</v>
      </c>
      <c r="K546" s="41" t="e">
        <f>IF(AND('Contact Data Entry'!J546='DO NOT USE_School Picklist'!$B$4,ISBLANK('Contact Data Entry'!K546)),"Occupation/Job Title is required if Student or Staff? is Yes, staff/faculty or volunteer",IF('DO NOT USE_Contact Formulas'!A546,"OK",NA()))</f>
        <v>#N/A</v>
      </c>
      <c r="L546" s="41" t="e">
        <f ca="1">IF('Contact Data Entry'!L546&gt;'DO NOT USE_School Picklist'!$C$3,"Date last on school campus/facility cannot be a future date",IF('DO NOT USE_Contact Formulas'!A546,IF(ISBLANK('Contact Data Entry'!L546),"Date last on school campus/facility is required","OK"),NA()))</f>
        <v>#N/A</v>
      </c>
      <c r="M546" s="42" t="e">
        <f ca="1">IF('Contact Data Entry'!M546&gt;'DO NOT USE_School Picklist'!$C$3,"Last Exposure Date cannot be a future date",IF('DO NOT USE_Contact Formulas'!A546,IF(ISBLANK('Contact Data Entry'!M546),"Last Exposure Date is required","OK"),NA()))</f>
        <v>#N/A</v>
      </c>
      <c r="N546" s="42" t="e">
        <f>IF(AND('DO NOT USE_Contact Formulas'!A546,ISBLANK('Contact Data Entry'!N546)),"Specific Place in the Location is required",IF(ISBLANK('Contact Data Entry'!N546),NA(),"OK"))</f>
        <v>#N/A</v>
      </c>
      <c r="O546" s="41" t="e">
        <f>IF(AND(NOT(ISBLANK('Contact Data Entry'!O546)),ISNA(VLOOKUP('Contact Data Entry'!O546,'DO NOT USE_School Picklist'!$L$3:$L$81,1,FALSE))),"Please select a value from the drop-down menu",IF('DO NOT USE_Contact Formulas'!A546,"OK",NA()))</f>
        <v>#N/A</v>
      </c>
      <c r="P546" s="41" t="e">
        <f>IF(AND(NOT(ISBLANK('Contact Data Entry'!P546)),NOT(ISNUMBER(MATCH("*@*.?*",'Contact Data Entry'!P546,0)))),"Email must be in a valid format",IF('DO NOT USE_Contact Formulas'!A546,"OK",NA()))</f>
        <v>#N/A</v>
      </c>
      <c r="Q546" s="41" t="e">
        <f>IF(LEN('Contact Data Entry'!Q546)&gt;50,"Parent/Guardian Name must be less than 50 characters",IF('DO NOT USE_Contact Formulas'!A546,"OK",NA()))</f>
        <v>#N/A</v>
      </c>
      <c r="R546" s="41" t="e">
        <f>IF(NOT(ISBLANK('Contact Data Entry'!R546)),IF(AND(ISNUMBER('Contact Data Entry'!R546),LEFT('Contact Data Entry'!R546,1)&lt;&gt;"1",LEN('Contact Data Entry'!R546)=10),"OK","Phone number must be valid format"),IF('DO NOT USE_Contact Formulas'!A546,"OK",NA()))</f>
        <v>#N/A</v>
      </c>
      <c r="S546" s="41" t="e">
        <f>IF(AND(NOT(ISBLANK('Contact Data Entry'!S546)),ISNA(VLOOKUP('Contact Data Entry'!S546,'DO NOT USE_School Picklist'!$N$3:$N$63,1,FALSE))),"Please select a value from the drop-down menu",IF('DO NOT USE_Contact Formulas'!A546,"OK",NA()))</f>
        <v>#N/A</v>
      </c>
      <c r="T546" s="41" t="e">
        <f>IF(AND(NOT(ISBLANK('Contact Data Entry'!T546)),ISNA(VLOOKUP('Contact Data Entry'!T546,'DO NOT USE_School Picklist'!$E$3:$E$10,1,FALSE))),"Please select a value from the drop-down menu",IF('DO NOT USE_Contact Formulas'!A546,"OK",NA()))</f>
        <v>#N/A</v>
      </c>
      <c r="U546" s="41" t="e">
        <f>IF(AND(NOT(ISBLANK('Contact Data Entry'!U546)),ISNA(VLOOKUP('Contact Data Entry'!U546,'DO NOT USE_School Picklist'!$F$3:$F$16,1,FALSE))),"Please select a value from the drop-down menu",IF('DO NOT USE_Contact Formulas'!A546,"OK",NA()))</f>
        <v>#N/A</v>
      </c>
      <c r="V546" s="41" t="e">
        <f>IF(LEN('Contact Data Entry'!V546)&gt;100,"Classroom(s) must be less than 100 characters",IF('DO NOT USE_Contact Formulas'!A546,"OK",NA()))</f>
        <v>#N/A</v>
      </c>
      <c r="W546" s="41" t="e">
        <f>IF(AND(NOT(ISBLANK('Contact Data Entry'!W546)),ISNA(VLOOKUP('Contact Data Entry'!W546,'DO NOT USE_School Picklist'!$K$3:$K$6,1,FALSE))),"Please select a value from the drop-down menu",IF('DO NOT USE_Contact Formulas'!A546,"OK",NA()))</f>
        <v>#N/A</v>
      </c>
      <c r="X546" s="41" t="e">
        <f>IF(AND(NOT(ISBLANK('Contact Data Entry'!X546)),ISNA(VLOOKUP('Contact Data Entry'!X546,'DO NOT USE_School Picklist'!$D$3:$D$5,1,FALSE))),"Please select a value from the drop-down menu",IF('DO NOT USE_Contact Formulas'!A546,"OK",NA()))</f>
        <v>#N/A</v>
      </c>
      <c r="Y546" s="41"/>
      <c r="Z546" s="41" t="e">
        <f>IF(AND(NOT(ISBLANK('Contact Data Entry'!Z546)),ISNA(VLOOKUP('Contact Data Entry'!Z546,'DO NOT USE_School Picklist'!$G$3:$G$5,1,FALSE))),"Please select a value from the drop-down menu",IF('DO NOT USE_Contact Formulas'!A546,"OK",NA()))</f>
        <v>#N/A</v>
      </c>
      <c r="AA546" s="41"/>
      <c r="AB546" s="41" t="e">
        <f>IF(AND(NOT(ISBLANK('Contact Data Entry'!AB546)),ISNA(VLOOKUP('Contact Data Entry'!AB546,'DO NOT USE_School Picklist'!$H$3:$H$4,1,FALSE))),"Please select a value from the drop-down menu",IF('DO NOT USE_Contact Formulas'!A546,"OK",NA()))</f>
        <v>#N/A</v>
      </c>
      <c r="AC546" s="41" t="e">
        <f ca="1">IF('Contact Data Entry'!AC546&gt;'DO NOT USE_School Picklist'!$C$3,"Test Date cannot be a future date",IF('DO NOT USE_Contact Formulas'!A546,"OK",NA()))</f>
        <v>#N/A</v>
      </c>
      <c r="AD546" s="41" t="e">
        <f>IF(AND(NOT(ISBLANK('Contact Data Entry'!AD546)),ISNA(VLOOKUP('Contact Data Entry'!AD546,'DO NOT USE_School Picklist'!$Q$3:$Q$8,1,FALSE))),"Please select a value from the drop-down menu",IF('DO NOT USE_Contact Formulas'!A546,"OK",NA()))</f>
        <v>#N/A</v>
      </c>
    </row>
    <row r="547" spans="1:30" x14ac:dyDescent="0.25">
      <c r="A547" s="40" t="e">
        <f>IF('DO NOT USE_Contact Formulas'!A547,IF('DO NOT USE_Contact Formulas'!B547,"Not all required fields are completed","OK"),NA())</f>
        <v>#N/A</v>
      </c>
      <c r="B547" s="41" t="e">
        <f>IF(AND('DO NOT USE_Contact Formulas'!A547,ISBLANK('Contact Data Entry'!B547)),"First Name is required",IF(NOT(ISBLANK('Contact Data Entry'!B547)),"OK",NA()))</f>
        <v>#N/A</v>
      </c>
      <c r="C547" s="41" t="e">
        <f>IF(AND('DO NOT USE_Contact Formulas'!A547,ISBLANK('Contact Data Entry'!C547)),"Last Name is required",IF(NOT(ISBLANK('Contact Data Entry'!C547)),"OK",NA()))</f>
        <v>#N/A</v>
      </c>
      <c r="D547" s="41" t="e">
        <f>IF(AND('DO NOT USE_Contact Formulas'!A547,ISBLANK('Contact Data Entry'!D547)),"Birthdate is required",IF(NOT(ISBLANK('Contact Data Entry'!D547)),"OK",NA()))</f>
        <v>#N/A</v>
      </c>
      <c r="E547" s="41" t="e">
        <f>IF(AND('DO NOT USE_Contact Formulas'!A547,ISBLANK('Contact Data Entry'!E547)),"Mobile Phone is required",IF(NOT(ISBLANK('Contact Data Entry'!E547)),IF(AND(ISNUMBER(VALUE('Contact Data Entry'!E547)),LEFT('Contact Data Entry'!E547,1)&lt;&gt;"1",LEN('Contact Data Entry'!E547)=10),"OK","Phone number must be valid format"),NA()))</f>
        <v>#N/A</v>
      </c>
      <c r="F547" s="41" t="e">
        <f>IF(LEN('Contact Data Entry'!F547)&gt;255,"Home Street Address must be less than 255 characters",IF('DO NOT USE_Contact Formulas'!A547,"OK",NA()))</f>
        <v>#N/A</v>
      </c>
      <c r="G547" s="41" t="e">
        <f>IF(LEN('Contact Data Entry'!G547)&gt;40,"City must be less than 40 characters",IF('DO NOT USE_Contact Formulas'!A547,"OK",NA()))</f>
        <v>#N/A</v>
      </c>
      <c r="H547" s="41" t="e">
        <f>IF(AND(NOT(ISBLANK('Contact Data Entry'!H547)),ISNA(VLOOKUP('Contact Data Entry'!H547,'DO NOT USE_School Picklist'!$P$3:$P$52,1,FALSE))),"Please select a value from the drop-down menu",IF('DO NOT USE_Contact Formulas'!A547,"OK",NA()))</f>
        <v>#N/A</v>
      </c>
      <c r="I547" s="41" t="e">
        <f>IF(AND('DO NOT USE_Contact Formulas'!A547,ISBLANK('Contact Data Entry'!I547)),"Zip is required",IF(ISBLANK('Contact Data Entry'!I547),NA(),"OK"))</f>
        <v>#N/A</v>
      </c>
      <c r="J547" s="41" t="e">
        <f>IF(AND('DO NOT USE_Contact Formulas'!A547,ISBLANK('Contact Data Entry'!J547)),"Student or Staff? is required",IF(ISBLANK('Contact Data Entry'!J547),NA(),IF(ISNA(VLOOKUP('Contact Data Entry'!J547,'DO NOT USE_School Picklist'!$B$3:$B$6,1,FALSE)),"Please select a value from the drop-down menu","OK")))</f>
        <v>#N/A</v>
      </c>
      <c r="K547" s="41" t="e">
        <f>IF(AND('Contact Data Entry'!J547='DO NOT USE_School Picklist'!$B$4,ISBLANK('Contact Data Entry'!K547)),"Occupation/Job Title is required if Student or Staff? is Yes, staff/faculty or volunteer",IF('DO NOT USE_Contact Formulas'!A547,"OK",NA()))</f>
        <v>#N/A</v>
      </c>
      <c r="L547" s="41" t="e">
        <f ca="1">IF('Contact Data Entry'!L547&gt;'DO NOT USE_School Picklist'!$C$3,"Date last on school campus/facility cannot be a future date",IF('DO NOT USE_Contact Formulas'!A547,IF(ISBLANK('Contact Data Entry'!L547),"Date last on school campus/facility is required","OK"),NA()))</f>
        <v>#N/A</v>
      </c>
      <c r="M547" s="42" t="e">
        <f ca="1">IF('Contact Data Entry'!M547&gt;'DO NOT USE_School Picklist'!$C$3,"Last Exposure Date cannot be a future date",IF('DO NOT USE_Contact Formulas'!A547,IF(ISBLANK('Contact Data Entry'!M547),"Last Exposure Date is required","OK"),NA()))</f>
        <v>#N/A</v>
      </c>
      <c r="N547" s="42" t="e">
        <f>IF(AND('DO NOT USE_Contact Formulas'!A547,ISBLANK('Contact Data Entry'!N547)),"Specific Place in the Location is required",IF(ISBLANK('Contact Data Entry'!N547),NA(),"OK"))</f>
        <v>#N/A</v>
      </c>
      <c r="O547" s="41" t="e">
        <f>IF(AND(NOT(ISBLANK('Contact Data Entry'!O547)),ISNA(VLOOKUP('Contact Data Entry'!O547,'DO NOT USE_School Picklist'!$L$3:$L$81,1,FALSE))),"Please select a value from the drop-down menu",IF('DO NOT USE_Contact Formulas'!A547,"OK",NA()))</f>
        <v>#N/A</v>
      </c>
      <c r="P547" s="41" t="e">
        <f>IF(AND(NOT(ISBLANK('Contact Data Entry'!P547)),NOT(ISNUMBER(MATCH("*@*.?*",'Contact Data Entry'!P547,0)))),"Email must be in a valid format",IF('DO NOT USE_Contact Formulas'!A547,"OK",NA()))</f>
        <v>#N/A</v>
      </c>
      <c r="Q547" s="41" t="e">
        <f>IF(LEN('Contact Data Entry'!Q547)&gt;50,"Parent/Guardian Name must be less than 50 characters",IF('DO NOT USE_Contact Formulas'!A547,"OK",NA()))</f>
        <v>#N/A</v>
      </c>
      <c r="R547" s="41" t="e">
        <f>IF(NOT(ISBLANK('Contact Data Entry'!R547)),IF(AND(ISNUMBER('Contact Data Entry'!R547),LEFT('Contact Data Entry'!R547,1)&lt;&gt;"1",LEN('Contact Data Entry'!R547)=10),"OK","Phone number must be valid format"),IF('DO NOT USE_Contact Formulas'!A547,"OK",NA()))</f>
        <v>#N/A</v>
      </c>
      <c r="S547" s="41" t="e">
        <f>IF(AND(NOT(ISBLANK('Contact Data Entry'!S547)),ISNA(VLOOKUP('Contact Data Entry'!S547,'DO NOT USE_School Picklist'!$N$3:$N$63,1,FALSE))),"Please select a value from the drop-down menu",IF('DO NOT USE_Contact Formulas'!A547,"OK",NA()))</f>
        <v>#N/A</v>
      </c>
      <c r="T547" s="41" t="e">
        <f>IF(AND(NOT(ISBLANK('Contact Data Entry'!T547)),ISNA(VLOOKUP('Contact Data Entry'!T547,'DO NOT USE_School Picklist'!$E$3:$E$10,1,FALSE))),"Please select a value from the drop-down menu",IF('DO NOT USE_Contact Formulas'!A547,"OK",NA()))</f>
        <v>#N/A</v>
      </c>
      <c r="U547" s="41" t="e">
        <f>IF(AND(NOT(ISBLANK('Contact Data Entry'!U547)),ISNA(VLOOKUP('Contact Data Entry'!U547,'DO NOT USE_School Picklist'!$F$3:$F$16,1,FALSE))),"Please select a value from the drop-down menu",IF('DO NOT USE_Contact Formulas'!A547,"OK",NA()))</f>
        <v>#N/A</v>
      </c>
      <c r="V547" s="41" t="e">
        <f>IF(LEN('Contact Data Entry'!V547)&gt;100,"Classroom(s) must be less than 100 characters",IF('DO NOT USE_Contact Formulas'!A547,"OK",NA()))</f>
        <v>#N/A</v>
      </c>
      <c r="W547" s="41" t="e">
        <f>IF(AND(NOT(ISBLANK('Contact Data Entry'!W547)),ISNA(VLOOKUP('Contact Data Entry'!W547,'DO NOT USE_School Picklist'!$K$3:$K$6,1,FALSE))),"Please select a value from the drop-down menu",IF('DO NOT USE_Contact Formulas'!A547,"OK",NA()))</f>
        <v>#N/A</v>
      </c>
      <c r="X547" s="41" t="e">
        <f>IF(AND(NOT(ISBLANK('Contact Data Entry'!X547)),ISNA(VLOOKUP('Contact Data Entry'!X547,'DO NOT USE_School Picklist'!$D$3:$D$5,1,FALSE))),"Please select a value from the drop-down menu",IF('DO NOT USE_Contact Formulas'!A547,"OK",NA()))</f>
        <v>#N/A</v>
      </c>
      <c r="Y547" s="41"/>
      <c r="Z547" s="41" t="e">
        <f>IF(AND(NOT(ISBLANK('Contact Data Entry'!Z547)),ISNA(VLOOKUP('Contact Data Entry'!Z547,'DO NOT USE_School Picklist'!$G$3:$G$5,1,FALSE))),"Please select a value from the drop-down menu",IF('DO NOT USE_Contact Formulas'!A547,"OK",NA()))</f>
        <v>#N/A</v>
      </c>
      <c r="AA547" s="41"/>
      <c r="AB547" s="41" t="e">
        <f>IF(AND(NOT(ISBLANK('Contact Data Entry'!AB547)),ISNA(VLOOKUP('Contact Data Entry'!AB547,'DO NOT USE_School Picklist'!$H$3:$H$4,1,FALSE))),"Please select a value from the drop-down menu",IF('DO NOT USE_Contact Formulas'!A547,"OK",NA()))</f>
        <v>#N/A</v>
      </c>
      <c r="AC547" s="41" t="e">
        <f ca="1">IF('Contact Data Entry'!AC547&gt;'DO NOT USE_School Picklist'!$C$3,"Test Date cannot be a future date",IF('DO NOT USE_Contact Formulas'!A547,"OK",NA()))</f>
        <v>#N/A</v>
      </c>
      <c r="AD547" s="41" t="e">
        <f>IF(AND(NOT(ISBLANK('Contact Data Entry'!AD547)),ISNA(VLOOKUP('Contact Data Entry'!AD547,'DO NOT USE_School Picklist'!$Q$3:$Q$8,1,FALSE))),"Please select a value from the drop-down menu",IF('DO NOT USE_Contact Formulas'!A547,"OK",NA()))</f>
        <v>#N/A</v>
      </c>
    </row>
    <row r="548" spans="1:30" x14ac:dyDescent="0.25">
      <c r="A548" s="40" t="e">
        <f>IF('DO NOT USE_Contact Formulas'!A548,IF('DO NOT USE_Contact Formulas'!B548,"Not all required fields are completed","OK"),NA())</f>
        <v>#N/A</v>
      </c>
      <c r="B548" s="41" t="e">
        <f>IF(AND('DO NOT USE_Contact Formulas'!A548,ISBLANK('Contact Data Entry'!B548)),"First Name is required",IF(NOT(ISBLANK('Contact Data Entry'!B548)),"OK",NA()))</f>
        <v>#N/A</v>
      </c>
      <c r="C548" s="41" t="e">
        <f>IF(AND('DO NOT USE_Contact Formulas'!A548,ISBLANK('Contact Data Entry'!C548)),"Last Name is required",IF(NOT(ISBLANK('Contact Data Entry'!C548)),"OK",NA()))</f>
        <v>#N/A</v>
      </c>
      <c r="D548" s="41" t="e">
        <f>IF(AND('DO NOT USE_Contact Formulas'!A548,ISBLANK('Contact Data Entry'!D548)),"Birthdate is required",IF(NOT(ISBLANK('Contact Data Entry'!D548)),"OK",NA()))</f>
        <v>#N/A</v>
      </c>
      <c r="E548" s="41" t="e">
        <f>IF(AND('DO NOT USE_Contact Formulas'!A548,ISBLANK('Contact Data Entry'!E548)),"Mobile Phone is required",IF(NOT(ISBLANK('Contact Data Entry'!E548)),IF(AND(ISNUMBER(VALUE('Contact Data Entry'!E548)),LEFT('Contact Data Entry'!E548,1)&lt;&gt;"1",LEN('Contact Data Entry'!E548)=10),"OK","Phone number must be valid format"),NA()))</f>
        <v>#N/A</v>
      </c>
      <c r="F548" s="41" t="e">
        <f>IF(LEN('Contact Data Entry'!F548)&gt;255,"Home Street Address must be less than 255 characters",IF('DO NOT USE_Contact Formulas'!A548,"OK",NA()))</f>
        <v>#N/A</v>
      </c>
      <c r="G548" s="41" t="e">
        <f>IF(LEN('Contact Data Entry'!G548)&gt;40,"City must be less than 40 characters",IF('DO NOT USE_Contact Formulas'!A548,"OK",NA()))</f>
        <v>#N/A</v>
      </c>
      <c r="H548" s="41" t="e">
        <f>IF(AND(NOT(ISBLANK('Contact Data Entry'!H548)),ISNA(VLOOKUP('Contact Data Entry'!H548,'DO NOT USE_School Picklist'!$P$3:$P$52,1,FALSE))),"Please select a value from the drop-down menu",IF('DO NOT USE_Contact Formulas'!A548,"OK",NA()))</f>
        <v>#N/A</v>
      </c>
      <c r="I548" s="41" t="e">
        <f>IF(AND('DO NOT USE_Contact Formulas'!A548,ISBLANK('Contact Data Entry'!I548)),"Zip is required",IF(ISBLANK('Contact Data Entry'!I548),NA(),"OK"))</f>
        <v>#N/A</v>
      </c>
      <c r="J548" s="41" t="e">
        <f>IF(AND('DO NOT USE_Contact Formulas'!A548,ISBLANK('Contact Data Entry'!J548)),"Student or Staff? is required",IF(ISBLANK('Contact Data Entry'!J548),NA(),IF(ISNA(VLOOKUP('Contact Data Entry'!J548,'DO NOT USE_School Picklist'!$B$3:$B$6,1,FALSE)),"Please select a value from the drop-down menu","OK")))</f>
        <v>#N/A</v>
      </c>
      <c r="K548" s="41" t="e">
        <f>IF(AND('Contact Data Entry'!J548='DO NOT USE_School Picklist'!$B$4,ISBLANK('Contact Data Entry'!K548)),"Occupation/Job Title is required if Student or Staff? is Yes, staff/faculty or volunteer",IF('DO NOT USE_Contact Formulas'!A548,"OK",NA()))</f>
        <v>#N/A</v>
      </c>
      <c r="L548" s="41" t="e">
        <f ca="1">IF('Contact Data Entry'!L548&gt;'DO NOT USE_School Picklist'!$C$3,"Date last on school campus/facility cannot be a future date",IF('DO NOT USE_Contact Formulas'!A548,IF(ISBLANK('Contact Data Entry'!L548),"Date last on school campus/facility is required","OK"),NA()))</f>
        <v>#N/A</v>
      </c>
      <c r="M548" s="42" t="e">
        <f ca="1">IF('Contact Data Entry'!M548&gt;'DO NOT USE_School Picklist'!$C$3,"Last Exposure Date cannot be a future date",IF('DO NOT USE_Contact Formulas'!A548,IF(ISBLANK('Contact Data Entry'!M548),"Last Exposure Date is required","OK"),NA()))</f>
        <v>#N/A</v>
      </c>
      <c r="N548" s="42" t="e">
        <f>IF(AND('DO NOT USE_Contact Formulas'!A548,ISBLANK('Contact Data Entry'!N548)),"Specific Place in the Location is required",IF(ISBLANK('Contact Data Entry'!N548),NA(),"OK"))</f>
        <v>#N/A</v>
      </c>
      <c r="O548" s="41" t="e">
        <f>IF(AND(NOT(ISBLANK('Contact Data Entry'!O548)),ISNA(VLOOKUP('Contact Data Entry'!O548,'DO NOT USE_School Picklist'!$L$3:$L$81,1,FALSE))),"Please select a value from the drop-down menu",IF('DO NOT USE_Contact Formulas'!A548,"OK",NA()))</f>
        <v>#N/A</v>
      </c>
      <c r="P548" s="41" t="e">
        <f>IF(AND(NOT(ISBLANK('Contact Data Entry'!P548)),NOT(ISNUMBER(MATCH("*@*.?*",'Contact Data Entry'!P548,0)))),"Email must be in a valid format",IF('DO NOT USE_Contact Formulas'!A548,"OK",NA()))</f>
        <v>#N/A</v>
      </c>
      <c r="Q548" s="41" t="e">
        <f>IF(LEN('Contact Data Entry'!Q548)&gt;50,"Parent/Guardian Name must be less than 50 characters",IF('DO NOT USE_Contact Formulas'!A548,"OK",NA()))</f>
        <v>#N/A</v>
      </c>
      <c r="R548" s="41" t="e">
        <f>IF(NOT(ISBLANK('Contact Data Entry'!R548)),IF(AND(ISNUMBER('Contact Data Entry'!R548),LEFT('Contact Data Entry'!R548,1)&lt;&gt;"1",LEN('Contact Data Entry'!R548)=10),"OK","Phone number must be valid format"),IF('DO NOT USE_Contact Formulas'!A548,"OK",NA()))</f>
        <v>#N/A</v>
      </c>
      <c r="S548" s="41" t="e">
        <f>IF(AND(NOT(ISBLANK('Contact Data Entry'!S548)),ISNA(VLOOKUP('Contact Data Entry'!S548,'DO NOT USE_School Picklist'!$N$3:$N$63,1,FALSE))),"Please select a value from the drop-down menu",IF('DO NOT USE_Contact Formulas'!A548,"OK",NA()))</f>
        <v>#N/A</v>
      </c>
      <c r="T548" s="41" t="e">
        <f>IF(AND(NOT(ISBLANK('Contact Data Entry'!T548)),ISNA(VLOOKUP('Contact Data Entry'!T548,'DO NOT USE_School Picklist'!$E$3:$E$10,1,FALSE))),"Please select a value from the drop-down menu",IF('DO NOT USE_Contact Formulas'!A548,"OK",NA()))</f>
        <v>#N/A</v>
      </c>
      <c r="U548" s="41" t="e">
        <f>IF(AND(NOT(ISBLANK('Contact Data Entry'!U548)),ISNA(VLOOKUP('Contact Data Entry'!U548,'DO NOT USE_School Picklist'!$F$3:$F$16,1,FALSE))),"Please select a value from the drop-down menu",IF('DO NOT USE_Contact Formulas'!A548,"OK",NA()))</f>
        <v>#N/A</v>
      </c>
      <c r="V548" s="41" t="e">
        <f>IF(LEN('Contact Data Entry'!V548)&gt;100,"Classroom(s) must be less than 100 characters",IF('DO NOT USE_Contact Formulas'!A548,"OK",NA()))</f>
        <v>#N/A</v>
      </c>
      <c r="W548" s="41" t="e">
        <f>IF(AND(NOT(ISBLANK('Contact Data Entry'!W548)),ISNA(VLOOKUP('Contact Data Entry'!W548,'DO NOT USE_School Picklist'!$K$3:$K$6,1,FALSE))),"Please select a value from the drop-down menu",IF('DO NOT USE_Contact Formulas'!A548,"OK",NA()))</f>
        <v>#N/A</v>
      </c>
      <c r="X548" s="41" t="e">
        <f>IF(AND(NOT(ISBLANK('Contact Data Entry'!X548)),ISNA(VLOOKUP('Contact Data Entry'!X548,'DO NOT USE_School Picklist'!$D$3:$D$5,1,FALSE))),"Please select a value from the drop-down menu",IF('DO NOT USE_Contact Formulas'!A548,"OK",NA()))</f>
        <v>#N/A</v>
      </c>
      <c r="Y548" s="41"/>
      <c r="Z548" s="41" t="e">
        <f>IF(AND(NOT(ISBLANK('Contact Data Entry'!Z548)),ISNA(VLOOKUP('Contact Data Entry'!Z548,'DO NOT USE_School Picklist'!$G$3:$G$5,1,FALSE))),"Please select a value from the drop-down menu",IF('DO NOT USE_Contact Formulas'!A548,"OK",NA()))</f>
        <v>#N/A</v>
      </c>
      <c r="AA548" s="41"/>
      <c r="AB548" s="41" t="e">
        <f>IF(AND(NOT(ISBLANK('Contact Data Entry'!AB548)),ISNA(VLOOKUP('Contact Data Entry'!AB548,'DO NOT USE_School Picklist'!$H$3:$H$4,1,FALSE))),"Please select a value from the drop-down menu",IF('DO NOT USE_Contact Formulas'!A548,"OK",NA()))</f>
        <v>#N/A</v>
      </c>
      <c r="AC548" s="41" t="e">
        <f ca="1">IF('Contact Data Entry'!AC548&gt;'DO NOT USE_School Picklist'!$C$3,"Test Date cannot be a future date",IF('DO NOT USE_Contact Formulas'!A548,"OK",NA()))</f>
        <v>#N/A</v>
      </c>
      <c r="AD548" s="41" t="e">
        <f>IF(AND(NOT(ISBLANK('Contact Data Entry'!AD548)),ISNA(VLOOKUP('Contact Data Entry'!AD548,'DO NOT USE_School Picklist'!$Q$3:$Q$8,1,FALSE))),"Please select a value from the drop-down menu",IF('DO NOT USE_Contact Formulas'!A548,"OK",NA()))</f>
        <v>#N/A</v>
      </c>
    </row>
    <row r="549" spans="1:30" x14ac:dyDescent="0.25">
      <c r="A549" s="40" t="e">
        <f>IF('DO NOT USE_Contact Formulas'!A549,IF('DO NOT USE_Contact Formulas'!B549,"Not all required fields are completed","OK"),NA())</f>
        <v>#N/A</v>
      </c>
      <c r="B549" s="41" t="e">
        <f>IF(AND('DO NOT USE_Contact Formulas'!A549,ISBLANK('Contact Data Entry'!B549)),"First Name is required",IF(NOT(ISBLANK('Contact Data Entry'!B549)),"OK",NA()))</f>
        <v>#N/A</v>
      </c>
      <c r="C549" s="41" t="e">
        <f>IF(AND('DO NOT USE_Contact Formulas'!A549,ISBLANK('Contact Data Entry'!C549)),"Last Name is required",IF(NOT(ISBLANK('Contact Data Entry'!C549)),"OK",NA()))</f>
        <v>#N/A</v>
      </c>
      <c r="D549" s="41" t="e">
        <f>IF(AND('DO NOT USE_Contact Formulas'!A549,ISBLANK('Contact Data Entry'!D549)),"Birthdate is required",IF(NOT(ISBLANK('Contact Data Entry'!D549)),"OK",NA()))</f>
        <v>#N/A</v>
      </c>
      <c r="E549" s="41" t="e">
        <f>IF(AND('DO NOT USE_Contact Formulas'!A549,ISBLANK('Contact Data Entry'!E549)),"Mobile Phone is required",IF(NOT(ISBLANK('Contact Data Entry'!E549)),IF(AND(ISNUMBER(VALUE('Contact Data Entry'!E549)),LEFT('Contact Data Entry'!E549,1)&lt;&gt;"1",LEN('Contact Data Entry'!E549)=10),"OK","Phone number must be valid format"),NA()))</f>
        <v>#N/A</v>
      </c>
      <c r="F549" s="41" t="e">
        <f>IF(LEN('Contact Data Entry'!F549)&gt;255,"Home Street Address must be less than 255 characters",IF('DO NOT USE_Contact Formulas'!A549,"OK",NA()))</f>
        <v>#N/A</v>
      </c>
      <c r="G549" s="41" t="e">
        <f>IF(LEN('Contact Data Entry'!G549)&gt;40,"City must be less than 40 characters",IF('DO NOT USE_Contact Formulas'!A549,"OK",NA()))</f>
        <v>#N/A</v>
      </c>
      <c r="H549" s="41" t="e">
        <f>IF(AND(NOT(ISBLANK('Contact Data Entry'!H549)),ISNA(VLOOKUP('Contact Data Entry'!H549,'DO NOT USE_School Picklist'!$P$3:$P$52,1,FALSE))),"Please select a value from the drop-down menu",IF('DO NOT USE_Contact Formulas'!A549,"OK",NA()))</f>
        <v>#N/A</v>
      </c>
      <c r="I549" s="41" t="e">
        <f>IF(AND('DO NOT USE_Contact Formulas'!A549,ISBLANK('Contact Data Entry'!I549)),"Zip is required",IF(ISBLANK('Contact Data Entry'!I549),NA(),"OK"))</f>
        <v>#N/A</v>
      </c>
      <c r="J549" s="41" t="e">
        <f>IF(AND('DO NOT USE_Contact Formulas'!A549,ISBLANK('Contact Data Entry'!J549)),"Student or Staff? is required",IF(ISBLANK('Contact Data Entry'!J549),NA(),IF(ISNA(VLOOKUP('Contact Data Entry'!J549,'DO NOT USE_School Picklist'!$B$3:$B$6,1,FALSE)),"Please select a value from the drop-down menu","OK")))</f>
        <v>#N/A</v>
      </c>
      <c r="K549" s="41" t="e">
        <f>IF(AND('Contact Data Entry'!J549='DO NOT USE_School Picklist'!$B$4,ISBLANK('Contact Data Entry'!K549)),"Occupation/Job Title is required if Student or Staff? is Yes, staff/faculty or volunteer",IF('DO NOT USE_Contact Formulas'!A549,"OK",NA()))</f>
        <v>#N/A</v>
      </c>
      <c r="L549" s="41" t="e">
        <f ca="1">IF('Contact Data Entry'!L549&gt;'DO NOT USE_School Picklist'!$C$3,"Date last on school campus/facility cannot be a future date",IF('DO NOT USE_Contact Formulas'!A549,IF(ISBLANK('Contact Data Entry'!L549),"Date last on school campus/facility is required","OK"),NA()))</f>
        <v>#N/A</v>
      </c>
      <c r="M549" s="42" t="e">
        <f ca="1">IF('Contact Data Entry'!M549&gt;'DO NOT USE_School Picklist'!$C$3,"Last Exposure Date cannot be a future date",IF('DO NOT USE_Contact Formulas'!A549,IF(ISBLANK('Contact Data Entry'!M549),"Last Exposure Date is required","OK"),NA()))</f>
        <v>#N/A</v>
      </c>
      <c r="N549" s="42" t="e">
        <f>IF(AND('DO NOT USE_Contact Formulas'!A549,ISBLANK('Contact Data Entry'!N549)),"Specific Place in the Location is required",IF(ISBLANK('Contact Data Entry'!N549),NA(),"OK"))</f>
        <v>#N/A</v>
      </c>
      <c r="O549" s="41" t="e">
        <f>IF(AND(NOT(ISBLANK('Contact Data Entry'!O549)),ISNA(VLOOKUP('Contact Data Entry'!O549,'DO NOT USE_School Picklist'!$L$3:$L$81,1,FALSE))),"Please select a value from the drop-down menu",IF('DO NOT USE_Contact Formulas'!A549,"OK",NA()))</f>
        <v>#N/A</v>
      </c>
      <c r="P549" s="41" t="e">
        <f>IF(AND(NOT(ISBLANK('Contact Data Entry'!P549)),NOT(ISNUMBER(MATCH("*@*.?*",'Contact Data Entry'!P549,0)))),"Email must be in a valid format",IF('DO NOT USE_Contact Formulas'!A549,"OK",NA()))</f>
        <v>#N/A</v>
      </c>
      <c r="Q549" s="41" t="e">
        <f>IF(LEN('Contact Data Entry'!Q549)&gt;50,"Parent/Guardian Name must be less than 50 characters",IF('DO NOT USE_Contact Formulas'!A549,"OK",NA()))</f>
        <v>#N/A</v>
      </c>
      <c r="R549" s="41" t="e">
        <f>IF(NOT(ISBLANK('Contact Data Entry'!R549)),IF(AND(ISNUMBER('Contact Data Entry'!R549),LEFT('Contact Data Entry'!R549,1)&lt;&gt;"1",LEN('Contact Data Entry'!R549)=10),"OK","Phone number must be valid format"),IF('DO NOT USE_Contact Formulas'!A549,"OK",NA()))</f>
        <v>#N/A</v>
      </c>
      <c r="S549" s="41" t="e">
        <f>IF(AND(NOT(ISBLANK('Contact Data Entry'!S549)),ISNA(VLOOKUP('Contact Data Entry'!S549,'DO NOT USE_School Picklist'!$N$3:$N$63,1,FALSE))),"Please select a value from the drop-down menu",IF('DO NOT USE_Contact Formulas'!A549,"OK",NA()))</f>
        <v>#N/A</v>
      </c>
      <c r="T549" s="41" t="e">
        <f>IF(AND(NOT(ISBLANK('Contact Data Entry'!T549)),ISNA(VLOOKUP('Contact Data Entry'!T549,'DO NOT USE_School Picklist'!$E$3:$E$10,1,FALSE))),"Please select a value from the drop-down menu",IF('DO NOT USE_Contact Formulas'!A549,"OK",NA()))</f>
        <v>#N/A</v>
      </c>
      <c r="U549" s="41" t="e">
        <f>IF(AND(NOT(ISBLANK('Contact Data Entry'!U549)),ISNA(VLOOKUP('Contact Data Entry'!U549,'DO NOT USE_School Picklist'!$F$3:$F$16,1,FALSE))),"Please select a value from the drop-down menu",IF('DO NOT USE_Contact Formulas'!A549,"OK",NA()))</f>
        <v>#N/A</v>
      </c>
      <c r="V549" s="41" t="e">
        <f>IF(LEN('Contact Data Entry'!V549)&gt;100,"Classroom(s) must be less than 100 characters",IF('DO NOT USE_Contact Formulas'!A549,"OK",NA()))</f>
        <v>#N/A</v>
      </c>
      <c r="W549" s="41" t="e">
        <f>IF(AND(NOT(ISBLANK('Contact Data Entry'!W549)),ISNA(VLOOKUP('Contact Data Entry'!W549,'DO NOT USE_School Picklist'!$K$3:$K$6,1,FALSE))),"Please select a value from the drop-down menu",IF('DO NOT USE_Contact Formulas'!A549,"OK",NA()))</f>
        <v>#N/A</v>
      </c>
      <c r="X549" s="41" t="e">
        <f>IF(AND(NOT(ISBLANK('Contact Data Entry'!X549)),ISNA(VLOOKUP('Contact Data Entry'!X549,'DO NOT USE_School Picklist'!$D$3:$D$5,1,FALSE))),"Please select a value from the drop-down menu",IF('DO NOT USE_Contact Formulas'!A549,"OK",NA()))</f>
        <v>#N/A</v>
      </c>
      <c r="Y549" s="41"/>
      <c r="Z549" s="41" t="e">
        <f>IF(AND(NOT(ISBLANK('Contact Data Entry'!Z549)),ISNA(VLOOKUP('Contact Data Entry'!Z549,'DO NOT USE_School Picklist'!$G$3:$G$5,1,FALSE))),"Please select a value from the drop-down menu",IF('DO NOT USE_Contact Formulas'!A549,"OK",NA()))</f>
        <v>#N/A</v>
      </c>
      <c r="AA549" s="41"/>
      <c r="AB549" s="41" t="e">
        <f>IF(AND(NOT(ISBLANK('Contact Data Entry'!AB549)),ISNA(VLOOKUP('Contact Data Entry'!AB549,'DO NOT USE_School Picklist'!$H$3:$H$4,1,FALSE))),"Please select a value from the drop-down menu",IF('DO NOT USE_Contact Formulas'!A549,"OK",NA()))</f>
        <v>#N/A</v>
      </c>
      <c r="AC549" s="41" t="e">
        <f ca="1">IF('Contact Data Entry'!AC549&gt;'DO NOT USE_School Picklist'!$C$3,"Test Date cannot be a future date",IF('DO NOT USE_Contact Formulas'!A549,"OK",NA()))</f>
        <v>#N/A</v>
      </c>
      <c r="AD549" s="41" t="e">
        <f>IF(AND(NOT(ISBLANK('Contact Data Entry'!AD549)),ISNA(VLOOKUP('Contact Data Entry'!AD549,'DO NOT USE_School Picklist'!$Q$3:$Q$8,1,FALSE))),"Please select a value from the drop-down menu",IF('DO NOT USE_Contact Formulas'!A549,"OK",NA()))</f>
        <v>#N/A</v>
      </c>
    </row>
    <row r="550" spans="1:30" x14ac:dyDescent="0.25">
      <c r="A550" s="40" t="e">
        <f>IF('DO NOT USE_Contact Formulas'!A550,IF('DO NOT USE_Contact Formulas'!B550,"Not all required fields are completed","OK"),NA())</f>
        <v>#N/A</v>
      </c>
      <c r="B550" s="41" t="e">
        <f>IF(AND('DO NOT USE_Contact Formulas'!A550,ISBLANK('Contact Data Entry'!B550)),"First Name is required",IF(NOT(ISBLANK('Contact Data Entry'!B550)),"OK",NA()))</f>
        <v>#N/A</v>
      </c>
      <c r="C550" s="41" t="e">
        <f>IF(AND('DO NOT USE_Contact Formulas'!A550,ISBLANK('Contact Data Entry'!C550)),"Last Name is required",IF(NOT(ISBLANK('Contact Data Entry'!C550)),"OK",NA()))</f>
        <v>#N/A</v>
      </c>
      <c r="D550" s="41" t="e">
        <f>IF(AND('DO NOT USE_Contact Formulas'!A550,ISBLANK('Contact Data Entry'!D550)),"Birthdate is required",IF(NOT(ISBLANK('Contact Data Entry'!D550)),"OK",NA()))</f>
        <v>#N/A</v>
      </c>
      <c r="E550" s="41" t="e">
        <f>IF(AND('DO NOT USE_Contact Formulas'!A550,ISBLANK('Contact Data Entry'!E550)),"Mobile Phone is required",IF(NOT(ISBLANK('Contact Data Entry'!E550)),IF(AND(ISNUMBER(VALUE('Contact Data Entry'!E550)),LEFT('Contact Data Entry'!E550,1)&lt;&gt;"1",LEN('Contact Data Entry'!E550)=10),"OK","Phone number must be valid format"),NA()))</f>
        <v>#N/A</v>
      </c>
      <c r="F550" s="41" t="e">
        <f>IF(LEN('Contact Data Entry'!F550)&gt;255,"Home Street Address must be less than 255 characters",IF('DO NOT USE_Contact Formulas'!A550,"OK",NA()))</f>
        <v>#N/A</v>
      </c>
      <c r="G550" s="41" t="e">
        <f>IF(LEN('Contact Data Entry'!G550)&gt;40,"City must be less than 40 characters",IF('DO NOT USE_Contact Formulas'!A550,"OK",NA()))</f>
        <v>#N/A</v>
      </c>
      <c r="H550" s="41" t="e">
        <f>IF(AND(NOT(ISBLANK('Contact Data Entry'!H550)),ISNA(VLOOKUP('Contact Data Entry'!H550,'DO NOT USE_School Picklist'!$P$3:$P$52,1,FALSE))),"Please select a value from the drop-down menu",IF('DO NOT USE_Contact Formulas'!A550,"OK",NA()))</f>
        <v>#N/A</v>
      </c>
      <c r="I550" s="41" t="e">
        <f>IF(AND('DO NOT USE_Contact Formulas'!A550,ISBLANK('Contact Data Entry'!I550)),"Zip is required",IF(ISBLANK('Contact Data Entry'!I550),NA(),"OK"))</f>
        <v>#N/A</v>
      </c>
      <c r="J550" s="41" t="e">
        <f>IF(AND('DO NOT USE_Contact Formulas'!A550,ISBLANK('Contact Data Entry'!J550)),"Student or Staff? is required",IF(ISBLANK('Contact Data Entry'!J550),NA(),IF(ISNA(VLOOKUP('Contact Data Entry'!J550,'DO NOT USE_School Picklist'!$B$3:$B$6,1,FALSE)),"Please select a value from the drop-down menu","OK")))</f>
        <v>#N/A</v>
      </c>
      <c r="K550" s="41" t="e">
        <f>IF(AND('Contact Data Entry'!J550='DO NOT USE_School Picklist'!$B$4,ISBLANK('Contact Data Entry'!K550)),"Occupation/Job Title is required if Student or Staff? is Yes, staff/faculty or volunteer",IF('DO NOT USE_Contact Formulas'!A550,"OK",NA()))</f>
        <v>#N/A</v>
      </c>
      <c r="L550" s="41" t="e">
        <f ca="1">IF('Contact Data Entry'!L550&gt;'DO NOT USE_School Picklist'!$C$3,"Date last on school campus/facility cannot be a future date",IF('DO NOT USE_Contact Formulas'!A550,IF(ISBLANK('Contact Data Entry'!L550),"Date last on school campus/facility is required","OK"),NA()))</f>
        <v>#N/A</v>
      </c>
      <c r="M550" s="42" t="e">
        <f ca="1">IF('Contact Data Entry'!M550&gt;'DO NOT USE_School Picklist'!$C$3,"Last Exposure Date cannot be a future date",IF('DO NOT USE_Contact Formulas'!A550,IF(ISBLANK('Contact Data Entry'!M550),"Last Exposure Date is required","OK"),NA()))</f>
        <v>#N/A</v>
      </c>
      <c r="N550" s="42" t="e">
        <f>IF(AND('DO NOT USE_Contact Formulas'!A550,ISBLANK('Contact Data Entry'!N550)),"Specific Place in the Location is required",IF(ISBLANK('Contact Data Entry'!N550),NA(),"OK"))</f>
        <v>#N/A</v>
      </c>
      <c r="O550" s="41" t="e">
        <f>IF(AND(NOT(ISBLANK('Contact Data Entry'!O550)),ISNA(VLOOKUP('Contact Data Entry'!O550,'DO NOT USE_School Picklist'!$L$3:$L$81,1,FALSE))),"Please select a value from the drop-down menu",IF('DO NOT USE_Contact Formulas'!A550,"OK",NA()))</f>
        <v>#N/A</v>
      </c>
      <c r="P550" s="41" t="e">
        <f>IF(AND(NOT(ISBLANK('Contact Data Entry'!P550)),NOT(ISNUMBER(MATCH("*@*.?*",'Contact Data Entry'!P550,0)))),"Email must be in a valid format",IF('DO NOT USE_Contact Formulas'!A550,"OK",NA()))</f>
        <v>#N/A</v>
      </c>
      <c r="Q550" s="41" t="e">
        <f>IF(LEN('Contact Data Entry'!Q550)&gt;50,"Parent/Guardian Name must be less than 50 characters",IF('DO NOT USE_Contact Formulas'!A550,"OK",NA()))</f>
        <v>#N/A</v>
      </c>
      <c r="R550" s="41" t="e">
        <f>IF(NOT(ISBLANK('Contact Data Entry'!R550)),IF(AND(ISNUMBER('Contact Data Entry'!R550),LEFT('Contact Data Entry'!R550,1)&lt;&gt;"1",LEN('Contact Data Entry'!R550)=10),"OK","Phone number must be valid format"),IF('DO NOT USE_Contact Formulas'!A550,"OK",NA()))</f>
        <v>#N/A</v>
      </c>
      <c r="S550" s="41" t="e">
        <f>IF(AND(NOT(ISBLANK('Contact Data Entry'!S550)),ISNA(VLOOKUP('Contact Data Entry'!S550,'DO NOT USE_School Picklist'!$N$3:$N$63,1,FALSE))),"Please select a value from the drop-down menu",IF('DO NOT USE_Contact Formulas'!A550,"OK",NA()))</f>
        <v>#N/A</v>
      </c>
      <c r="T550" s="41" t="e">
        <f>IF(AND(NOT(ISBLANK('Contact Data Entry'!T550)),ISNA(VLOOKUP('Contact Data Entry'!T550,'DO NOT USE_School Picklist'!$E$3:$E$10,1,FALSE))),"Please select a value from the drop-down menu",IF('DO NOT USE_Contact Formulas'!A550,"OK",NA()))</f>
        <v>#N/A</v>
      </c>
      <c r="U550" s="41" t="e">
        <f>IF(AND(NOT(ISBLANK('Contact Data Entry'!U550)),ISNA(VLOOKUP('Contact Data Entry'!U550,'DO NOT USE_School Picklist'!$F$3:$F$16,1,FALSE))),"Please select a value from the drop-down menu",IF('DO NOT USE_Contact Formulas'!A550,"OK",NA()))</f>
        <v>#N/A</v>
      </c>
      <c r="V550" s="41" t="e">
        <f>IF(LEN('Contact Data Entry'!V550)&gt;100,"Classroom(s) must be less than 100 characters",IF('DO NOT USE_Contact Formulas'!A550,"OK",NA()))</f>
        <v>#N/A</v>
      </c>
      <c r="W550" s="41" t="e">
        <f>IF(AND(NOT(ISBLANK('Contact Data Entry'!W550)),ISNA(VLOOKUP('Contact Data Entry'!W550,'DO NOT USE_School Picklist'!$K$3:$K$6,1,FALSE))),"Please select a value from the drop-down menu",IF('DO NOT USE_Contact Formulas'!A550,"OK",NA()))</f>
        <v>#N/A</v>
      </c>
      <c r="X550" s="41" t="e">
        <f>IF(AND(NOT(ISBLANK('Contact Data Entry'!X550)),ISNA(VLOOKUP('Contact Data Entry'!X550,'DO NOT USE_School Picklist'!$D$3:$D$5,1,FALSE))),"Please select a value from the drop-down menu",IF('DO NOT USE_Contact Formulas'!A550,"OK",NA()))</f>
        <v>#N/A</v>
      </c>
      <c r="Y550" s="41"/>
      <c r="Z550" s="41" t="e">
        <f>IF(AND(NOT(ISBLANK('Contact Data Entry'!Z550)),ISNA(VLOOKUP('Contact Data Entry'!Z550,'DO NOT USE_School Picklist'!$G$3:$G$5,1,FALSE))),"Please select a value from the drop-down menu",IF('DO NOT USE_Contact Formulas'!A550,"OK",NA()))</f>
        <v>#N/A</v>
      </c>
      <c r="AA550" s="41"/>
      <c r="AB550" s="41" t="e">
        <f>IF(AND(NOT(ISBLANK('Contact Data Entry'!AB550)),ISNA(VLOOKUP('Contact Data Entry'!AB550,'DO NOT USE_School Picklist'!$H$3:$H$4,1,FALSE))),"Please select a value from the drop-down menu",IF('DO NOT USE_Contact Formulas'!A550,"OK",NA()))</f>
        <v>#N/A</v>
      </c>
      <c r="AC550" s="41" t="e">
        <f ca="1">IF('Contact Data Entry'!AC550&gt;'DO NOT USE_School Picklist'!$C$3,"Test Date cannot be a future date",IF('DO NOT USE_Contact Formulas'!A550,"OK",NA()))</f>
        <v>#N/A</v>
      </c>
      <c r="AD550" s="41" t="e">
        <f>IF(AND(NOT(ISBLANK('Contact Data Entry'!AD550)),ISNA(VLOOKUP('Contact Data Entry'!AD550,'DO NOT USE_School Picklist'!$Q$3:$Q$8,1,FALSE))),"Please select a value from the drop-down menu",IF('DO NOT USE_Contact Formulas'!A550,"OK",NA()))</f>
        <v>#N/A</v>
      </c>
    </row>
    <row r="551" spans="1:30" x14ac:dyDescent="0.25">
      <c r="A551" s="40" t="e">
        <f>IF('DO NOT USE_Contact Formulas'!A551,IF('DO NOT USE_Contact Formulas'!B551,"Not all required fields are completed","OK"),NA())</f>
        <v>#N/A</v>
      </c>
      <c r="B551" s="41" t="e">
        <f>IF(AND('DO NOT USE_Contact Formulas'!A551,ISBLANK('Contact Data Entry'!B551)),"First Name is required",IF(NOT(ISBLANK('Contact Data Entry'!B551)),"OK",NA()))</f>
        <v>#N/A</v>
      </c>
      <c r="C551" s="41" t="e">
        <f>IF(AND('DO NOT USE_Contact Formulas'!A551,ISBLANK('Contact Data Entry'!C551)),"Last Name is required",IF(NOT(ISBLANK('Contact Data Entry'!C551)),"OK",NA()))</f>
        <v>#N/A</v>
      </c>
      <c r="D551" s="41" t="e">
        <f>IF(AND('DO NOT USE_Contact Formulas'!A551,ISBLANK('Contact Data Entry'!D551)),"Birthdate is required",IF(NOT(ISBLANK('Contact Data Entry'!D551)),"OK",NA()))</f>
        <v>#N/A</v>
      </c>
      <c r="E551" s="41" t="e">
        <f>IF(AND('DO NOT USE_Contact Formulas'!A551,ISBLANK('Contact Data Entry'!E551)),"Mobile Phone is required",IF(NOT(ISBLANK('Contact Data Entry'!E551)),IF(AND(ISNUMBER(VALUE('Contact Data Entry'!E551)),LEFT('Contact Data Entry'!E551,1)&lt;&gt;"1",LEN('Contact Data Entry'!E551)=10),"OK","Phone number must be valid format"),NA()))</f>
        <v>#N/A</v>
      </c>
      <c r="F551" s="41" t="e">
        <f>IF(LEN('Contact Data Entry'!F551)&gt;255,"Home Street Address must be less than 255 characters",IF('DO NOT USE_Contact Formulas'!A551,"OK",NA()))</f>
        <v>#N/A</v>
      </c>
      <c r="G551" s="41" t="e">
        <f>IF(LEN('Contact Data Entry'!G551)&gt;40,"City must be less than 40 characters",IF('DO NOT USE_Contact Formulas'!A551,"OK",NA()))</f>
        <v>#N/A</v>
      </c>
      <c r="H551" s="41" t="e">
        <f>IF(AND(NOT(ISBLANK('Contact Data Entry'!H551)),ISNA(VLOOKUP('Contact Data Entry'!H551,'DO NOT USE_School Picklist'!$P$3:$P$52,1,FALSE))),"Please select a value from the drop-down menu",IF('DO NOT USE_Contact Formulas'!A551,"OK",NA()))</f>
        <v>#N/A</v>
      </c>
      <c r="I551" s="41" t="e">
        <f>IF(AND('DO NOT USE_Contact Formulas'!A551,ISBLANK('Contact Data Entry'!I551)),"Zip is required",IF(ISBLANK('Contact Data Entry'!I551),NA(),"OK"))</f>
        <v>#N/A</v>
      </c>
      <c r="J551" s="41" t="e">
        <f>IF(AND('DO NOT USE_Contact Formulas'!A551,ISBLANK('Contact Data Entry'!J551)),"Student or Staff? is required",IF(ISBLANK('Contact Data Entry'!J551),NA(),IF(ISNA(VLOOKUP('Contact Data Entry'!J551,'DO NOT USE_School Picklist'!$B$3:$B$6,1,FALSE)),"Please select a value from the drop-down menu","OK")))</f>
        <v>#N/A</v>
      </c>
      <c r="K551" s="41" t="e">
        <f>IF(AND('Contact Data Entry'!J551='DO NOT USE_School Picklist'!$B$4,ISBLANK('Contact Data Entry'!K551)),"Occupation/Job Title is required if Student or Staff? is Yes, staff/faculty or volunteer",IF('DO NOT USE_Contact Formulas'!A551,"OK",NA()))</f>
        <v>#N/A</v>
      </c>
      <c r="L551" s="41" t="e">
        <f ca="1">IF('Contact Data Entry'!L551&gt;'DO NOT USE_School Picklist'!$C$3,"Date last on school campus/facility cannot be a future date",IF('DO NOT USE_Contact Formulas'!A551,IF(ISBLANK('Contact Data Entry'!L551),"Date last on school campus/facility is required","OK"),NA()))</f>
        <v>#N/A</v>
      </c>
      <c r="M551" s="42" t="e">
        <f ca="1">IF('Contact Data Entry'!M551&gt;'DO NOT USE_School Picklist'!$C$3,"Last Exposure Date cannot be a future date",IF('DO NOT USE_Contact Formulas'!A551,IF(ISBLANK('Contact Data Entry'!M551),"Last Exposure Date is required","OK"),NA()))</f>
        <v>#N/A</v>
      </c>
      <c r="N551" s="42" t="e">
        <f>IF(AND('DO NOT USE_Contact Formulas'!A551,ISBLANK('Contact Data Entry'!N551)),"Specific Place in the Location is required",IF(ISBLANK('Contact Data Entry'!N551),NA(),"OK"))</f>
        <v>#N/A</v>
      </c>
      <c r="O551" s="41" t="e">
        <f>IF(AND(NOT(ISBLANK('Contact Data Entry'!O551)),ISNA(VLOOKUP('Contact Data Entry'!O551,'DO NOT USE_School Picklist'!$L$3:$L$81,1,FALSE))),"Please select a value from the drop-down menu",IF('DO NOT USE_Contact Formulas'!A551,"OK",NA()))</f>
        <v>#N/A</v>
      </c>
      <c r="P551" s="41" t="e">
        <f>IF(AND(NOT(ISBLANK('Contact Data Entry'!P551)),NOT(ISNUMBER(MATCH("*@*.?*",'Contact Data Entry'!P551,0)))),"Email must be in a valid format",IF('DO NOT USE_Contact Formulas'!A551,"OK",NA()))</f>
        <v>#N/A</v>
      </c>
      <c r="Q551" s="41" t="e">
        <f>IF(LEN('Contact Data Entry'!Q551)&gt;50,"Parent/Guardian Name must be less than 50 characters",IF('DO NOT USE_Contact Formulas'!A551,"OK",NA()))</f>
        <v>#N/A</v>
      </c>
      <c r="R551" s="41" t="e">
        <f>IF(NOT(ISBLANK('Contact Data Entry'!R551)),IF(AND(ISNUMBER('Contact Data Entry'!R551),LEFT('Contact Data Entry'!R551,1)&lt;&gt;"1",LEN('Contact Data Entry'!R551)=10),"OK","Phone number must be valid format"),IF('DO NOT USE_Contact Formulas'!A551,"OK",NA()))</f>
        <v>#N/A</v>
      </c>
      <c r="S551" s="41" t="e">
        <f>IF(AND(NOT(ISBLANK('Contact Data Entry'!S551)),ISNA(VLOOKUP('Contact Data Entry'!S551,'DO NOT USE_School Picklist'!$N$3:$N$63,1,FALSE))),"Please select a value from the drop-down menu",IF('DO NOT USE_Contact Formulas'!A551,"OK",NA()))</f>
        <v>#N/A</v>
      </c>
      <c r="T551" s="41" t="e">
        <f>IF(AND(NOT(ISBLANK('Contact Data Entry'!T551)),ISNA(VLOOKUP('Contact Data Entry'!T551,'DO NOT USE_School Picklist'!$E$3:$E$10,1,FALSE))),"Please select a value from the drop-down menu",IF('DO NOT USE_Contact Formulas'!A551,"OK",NA()))</f>
        <v>#N/A</v>
      </c>
      <c r="U551" s="41" t="e">
        <f>IF(AND(NOT(ISBLANK('Contact Data Entry'!U551)),ISNA(VLOOKUP('Contact Data Entry'!U551,'DO NOT USE_School Picklist'!$F$3:$F$16,1,FALSE))),"Please select a value from the drop-down menu",IF('DO NOT USE_Contact Formulas'!A551,"OK",NA()))</f>
        <v>#N/A</v>
      </c>
      <c r="V551" s="41" t="e">
        <f>IF(LEN('Contact Data Entry'!V551)&gt;100,"Classroom(s) must be less than 100 characters",IF('DO NOT USE_Contact Formulas'!A551,"OK",NA()))</f>
        <v>#N/A</v>
      </c>
      <c r="W551" s="41" t="e">
        <f>IF(AND(NOT(ISBLANK('Contact Data Entry'!W551)),ISNA(VLOOKUP('Contact Data Entry'!W551,'DO NOT USE_School Picklist'!$K$3:$K$6,1,FALSE))),"Please select a value from the drop-down menu",IF('DO NOT USE_Contact Formulas'!A551,"OK",NA()))</f>
        <v>#N/A</v>
      </c>
      <c r="X551" s="41" t="e">
        <f>IF(AND(NOT(ISBLANK('Contact Data Entry'!X551)),ISNA(VLOOKUP('Contact Data Entry'!X551,'DO NOT USE_School Picklist'!$D$3:$D$5,1,FALSE))),"Please select a value from the drop-down menu",IF('DO NOT USE_Contact Formulas'!A551,"OK",NA()))</f>
        <v>#N/A</v>
      </c>
      <c r="Y551" s="41"/>
      <c r="Z551" s="41" t="e">
        <f>IF(AND(NOT(ISBLANK('Contact Data Entry'!Z551)),ISNA(VLOOKUP('Contact Data Entry'!Z551,'DO NOT USE_School Picklist'!$G$3:$G$5,1,FALSE))),"Please select a value from the drop-down menu",IF('DO NOT USE_Contact Formulas'!A551,"OK",NA()))</f>
        <v>#N/A</v>
      </c>
      <c r="AA551" s="41"/>
      <c r="AB551" s="41" t="e">
        <f>IF(AND(NOT(ISBLANK('Contact Data Entry'!AB551)),ISNA(VLOOKUP('Contact Data Entry'!AB551,'DO NOT USE_School Picklist'!$H$3:$H$4,1,FALSE))),"Please select a value from the drop-down menu",IF('DO NOT USE_Contact Formulas'!A551,"OK",NA()))</f>
        <v>#N/A</v>
      </c>
      <c r="AC551" s="41" t="e">
        <f ca="1">IF('Contact Data Entry'!AC551&gt;'DO NOT USE_School Picklist'!$C$3,"Test Date cannot be a future date",IF('DO NOT USE_Contact Formulas'!A551,"OK",NA()))</f>
        <v>#N/A</v>
      </c>
      <c r="AD551" s="41" t="e">
        <f>IF(AND(NOT(ISBLANK('Contact Data Entry'!AD551)),ISNA(VLOOKUP('Contact Data Entry'!AD551,'DO NOT USE_School Picklist'!$Q$3:$Q$8,1,FALSE))),"Please select a value from the drop-down menu",IF('DO NOT USE_Contact Formulas'!A551,"OK",NA()))</f>
        <v>#N/A</v>
      </c>
    </row>
    <row r="552" spans="1:30" x14ac:dyDescent="0.25">
      <c r="A552" s="40" t="e">
        <f>IF('DO NOT USE_Contact Formulas'!A552,IF('DO NOT USE_Contact Formulas'!B552,"Not all required fields are completed","OK"),NA())</f>
        <v>#N/A</v>
      </c>
      <c r="B552" s="41" t="e">
        <f>IF(AND('DO NOT USE_Contact Formulas'!A552,ISBLANK('Contact Data Entry'!B552)),"First Name is required",IF(NOT(ISBLANK('Contact Data Entry'!B552)),"OK",NA()))</f>
        <v>#N/A</v>
      </c>
      <c r="C552" s="41" t="e">
        <f>IF(AND('DO NOT USE_Contact Formulas'!A552,ISBLANK('Contact Data Entry'!C552)),"Last Name is required",IF(NOT(ISBLANK('Contact Data Entry'!C552)),"OK",NA()))</f>
        <v>#N/A</v>
      </c>
      <c r="D552" s="41" t="e">
        <f>IF(AND('DO NOT USE_Contact Formulas'!A552,ISBLANK('Contact Data Entry'!D552)),"Birthdate is required",IF(NOT(ISBLANK('Contact Data Entry'!D552)),"OK",NA()))</f>
        <v>#N/A</v>
      </c>
      <c r="E552" s="41" t="e">
        <f>IF(AND('DO NOT USE_Contact Formulas'!A552,ISBLANK('Contact Data Entry'!E552)),"Mobile Phone is required",IF(NOT(ISBLANK('Contact Data Entry'!E552)),IF(AND(ISNUMBER(VALUE('Contact Data Entry'!E552)),LEFT('Contact Data Entry'!E552,1)&lt;&gt;"1",LEN('Contact Data Entry'!E552)=10),"OK","Phone number must be valid format"),NA()))</f>
        <v>#N/A</v>
      </c>
      <c r="F552" s="41" t="e">
        <f>IF(LEN('Contact Data Entry'!F552)&gt;255,"Home Street Address must be less than 255 characters",IF('DO NOT USE_Contact Formulas'!A552,"OK",NA()))</f>
        <v>#N/A</v>
      </c>
      <c r="G552" s="41" t="e">
        <f>IF(LEN('Contact Data Entry'!G552)&gt;40,"City must be less than 40 characters",IF('DO NOT USE_Contact Formulas'!A552,"OK",NA()))</f>
        <v>#N/A</v>
      </c>
      <c r="H552" s="41" t="e">
        <f>IF(AND(NOT(ISBLANK('Contact Data Entry'!H552)),ISNA(VLOOKUP('Contact Data Entry'!H552,'DO NOT USE_School Picklist'!$P$3:$P$52,1,FALSE))),"Please select a value from the drop-down menu",IF('DO NOT USE_Contact Formulas'!A552,"OK",NA()))</f>
        <v>#N/A</v>
      </c>
      <c r="I552" s="41" t="e">
        <f>IF(AND('DO NOT USE_Contact Formulas'!A552,ISBLANK('Contact Data Entry'!I552)),"Zip is required",IF(ISBLANK('Contact Data Entry'!I552),NA(),"OK"))</f>
        <v>#N/A</v>
      </c>
      <c r="J552" s="41" t="e">
        <f>IF(AND('DO NOT USE_Contact Formulas'!A552,ISBLANK('Contact Data Entry'!J552)),"Student or Staff? is required",IF(ISBLANK('Contact Data Entry'!J552),NA(),IF(ISNA(VLOOKUP('Contact Data Entry'!J552,'DO NOT USE_School Picklist'!$B$3:$B$6,1,FALSE)),"Please select a value from the drop-down menu","OK")))</f>
        <v>#N/A</v>
      </c>
      <c r="K552" s="41" t="e">
        <f>IF(AND('Contact Data Entry'!J552='DO NOT USE_School Picklist'!$B$4,ISBLANK('Contact Data Entry'!K552)),"Occupation/Job Title is required if Student or Staff? is Yes, staff/faculty or volunteer",IF('DO NOT USE_Contact Formulas'!A552,"OK",NA()))</f>
        <v>#N/A</v>
      </c>
      <c r="L552" s="41" t="e">
        <f ca="1">IF('Contact Data Entry'!L552&gt;'DO NOT USE_School Picklist'!$C$3,"Date last on school campus/facility cannot be a future date",IF('DO NOT USE_Contact Formulas'!A552,IF(ISBLANK('Contact Data Entry'!L552),"Date last on school campus/facility is required","OK"),NA()))</f>
        <v>#N/A</v>
      </c>
      <c r="M552" s="42" t="e">
        <f ca="1">IF('Contact Data Entry'!M552&gt;'DO NOT USE_School Picklist'!$C$3,"Last Exposure Date cannot be a future date",IF('DO NOT USE_Contact Formulas'!A552,IF(ISBLANK('Contact Data Entry'!M552),"Last Exposure Date is required","OK"),NA()))</f>
        <v>#N/A</v>
      </c>
      <c r="N552" s="42" t="e">
        <f>IF(AND('DO NOT USE_Contact Formulas'!A552,ISBLANK('Contact Data Entry'!N552)),"Specific Place in the Location is required",IF(ISBLANK('Contact Data Entry'!N552),NA(),"OK"))</f>
        <v>#N/A</v>
      </c>
      <c r="O552" s="41" t="e">
        <f>IF(AND(NOT(ISBLANK('Contact Data Entry'!O552)),ISNA(VLOOKUP('Contact Data Entry'!O552,'DO NOT USE_School Picklist'!$L$3:$L$81,1,FALSE))),"Please select a value from the drop-down menu",IF('DO NOT USE_Contact Formulas'!A552,"OK",NA()))</f>
        <v>#N/A</v>
      </c>
      <c r="P552" s="41" t="e">
        <f>IF(AND(NOT(ISBLANK('Contact Data Entry'!P552)),NOT(ISNUMBER(MATCH("*@*.?*",'Contact Data Entry'!P552,0)))),"Email must be in a valid format",IF('DO NOT USE_Contact Formulas'!A552,"OK",NA()))</f>
        <v>#N/A</v>
      </c>
      <c r="Q552" s="41" t="e">
        <f>IF(LEN('Contact Data Entry'!Q552)&gt;50,"Parent/Guardian Name must be less than 50 characters",IF('DO NOT USE_Contact Formulas'!A552,"OK",NA()))</f>
        <v>#N/A</v>
      </c>
      <c r="R552" s="41" t="e">
        <f>IF(NOT(ISBLANK('Contact Data Entry'!R552)),IF(AND(ISNUMBER('Contact Data Entry'!R552),LEFT('Contact Data Entry'!R552,1)&lt;&gt;"1",LEN('Contact Data Entry'!R552)=10),"OK","Phone number must be valid format"),IF('DO NOT USE_Contact Formulas'!A552,"OK",NA()))</f>
        <v>#N/A</v>
      </c>
      <c r="S552" s="41" t="e">
        <f>IF(AND(NOT(ISBLANK('Contact Data Entry'!S552)),ISNA(VLOOKUP('Contact Data Entry'!S552,'DO NOT USE_School Picklist'!$N$3:$N$63,1,FALSE))),"Please select a value from the drop-down menu",IF('DO NOT USE_Contact Formulas'!A552,"OK",NA()))</f>
        <v>#N/A</v>
      </c>
      <c r="T552" s="41" t="e">
        <f>IF(AND(NOT(ISBLANK('Contact Data Entry'!T552)),ISNA(VLOOKUP('Contact Data Entry'!T552,'DO NOT USE_School Picklist'!$E$3:$E$10,1,FALSE))),"Please select a value from the drop-down menu",IF('DO NOT USE_Contact Formulas'!A552,"OK",NA()))</f>
        <v>#N/A</v>
      </c>
      <c r="U552" s="41" t="e">
        <f>IF(AND(NOT(ISBLANK('Contact Data Entry'!U552)),ISNA(VLOOKUP('Contact Data Entry'!U552,'DO NOT USE_School Picklist'!$F$3:$F$16,1,FALSE))),"Please select a value from the drop-down menu",IF('DO NOT USE_Contact Formulas'!A552,"OK",NA()))</f>
        <v>#N/A</v>
      </c>
      <c r="V552" s="41" t="e">
        <f>IF(LEN('Contact Data Entry'!V552)&gt;100,"Classroom(s) must be less than 100 characters",IF('DO NOT USE_Contact Formulas'!A552,"OK",NA()))</f>
        <v>#N/A</v>
      </c>
      <c r="W552" s="41" t="e">
        <f>IF(AND(NOT(ISBLANK('Contact Data Entry'!W552)),ISNA(VLOOKUP('Contact Data Entry'!W552,'DO NOT USE_School Picklist'!$K$3:$K$6,1,FALSE))),"Please select a value from the drop-down menu",IF('DO NOT USE_Contact Formulas'!A552,"OK",NA()))</f>
        <v>#N/A</v>
      </c>
      <c r="X552" s="41" t="e">
        <f>IF(AND(NOT(ISBLANK('Contact Data Entry'!X552)),ISNA(VLOOKUP('Contact Data Entry'!X552,'DO NOT USE_School Picklist'!$D$3:$D$5,1,FALSE))),"Please select a value from the drop-down menu",IF('DO NOT USE_Contact Formulas'!A552,"OK",NA()))</f>
        <v>#N/A</v>
      </c>
      <c r="Y552" s="41"/>
      <c r="Z552" s="41" t="e">
        <f>IF(AND(NOT(ISBLANK('Contact Data Entry'!Z552)),ISNA(VLOOKUP('Contact Data Entry'!Z552,'DO NOT USE_School Picklist'!$G$3:$G$5,1,FALSE))),"Please select a value from the drop-down menu",IF('DO NOT USE_Contact Formulas'!A552,"OK",NA()))</f>
        <v>#N/A</v>
      </c>
      <c r="AA552" s="41"/>
      <c r="AB552" s="41" t="e">
        <f>IF(AND(NOT(ISBLANK('Contact Data Entry'!AB552)),ISNA(VLOOKUP('Contact Data Entry'!AB552,'DO NOT USE_School Picklist'!$H$3:$H$4,1,FALSE))),"Please select a value from the drop-down menu",IF('DO NOT USE_Contact Formulas'!A552,"OK",NA()))</f>
        <v>#N/A</v>
      </c>
      <c r="AC552" s="41" t="e">
        <f ca="1">IF('Contact Data Entry'!AC552&gt;'DO NOT USE_School Picklist'!$C$3,"Test Date cannot be a future date",IF('DO NOT USE_Contact Formulas'!A552,"OK",NA()))</f>
        <v>#N/A</v>
      </c>
      <c r="AD552" s="41" t="e">
        <f>IF(AND(NOT(ISBLANK('Contact Data Entry'!AD552)),ISNA(VLOOKUP('Contact Data Entry'!AD552,'DO NOT USE_School Picklist'!$Q$3:$Q$8,1,FALSE))),"Please select a value from the drop-down menu",IF('DO NOT USE_Contact Formulas'!A552,"OK",NA()))</f>
        <v>#N/A</v>
      </c>
    </row>
    <row r="553" spans="1:30" x14ac:dyDescent="0.25">
      <c r="A553" s="40" t="e">
        <f>IF('DO NOT USE_Contact Formulas'!A553,IF('DO NOT USE_Contact Formulas'!B553,"Not all required fields are completed","OK"),NA())</f>
        <v>#N/A</v>
      </c>
      <c r="B553" s="41" t="e">
        <f>IF(AND('DO NOT USE_Contact Formulas'!A553,ISBLANK('Contact Data Entry'!B553)),"First Name is required",IF(NOT(ISBLANK('Contact Data Entry'!B553)),"OK",NA()))</f>
        <v>#N/A</v>
      </c>
      <c r="C553" s="41" t="e">
        <f>IF(AND('DO NOT USE_Contact Formulas'!A553,ISBLANK('Contact Data Entry'!C553)),"Last Name is required",IF(NOT(ISBLANK('Contact Data Entry'!C553)),"OK",NA()))</f>
        <v>#N/A</v>
      </c>
      <c r="D553" s="41" t="e">
        <f>IF(AND('DO NOT USE_Contact Formulas'!A553,ISBLANK('Contact Data Entry'!D553)),"Birthdate is required",IF(NOT(ISBLANK('Contact Data Entry'!D553)),"OK",NA()))</f>
        <v>#N/A</v>
      </c>
      <c r="E553" s="41" t="e">
        <f>IF(AND('DO NOT USE_Contact Formulas'!A553,ISBLANK('Contact Data Entry'!E553)),"Mobile Phone is required",IF(NOT(ISBLANK('Contact Data Entry'!E553)),IF(AND(ISNUMBER(VALUE('Contact Data Entry'!E553)),LEFT('Contact Data Entry'!E553,1)&lt;&gt;"1",LEN('Contact Data Entry'!E553)=10),"OK","Phone number must be valid format"),NA()))</f>
        <v>#N/A</v>
      </c>
      <c r="F553" s="41" t="e">
        <f>IF(LEN('Contact Data Entry'!F553)&gt;255,"Home Street Address must be less than 255 characters",IF('DO NOT USE_Contact Formulas'!A553,"OK",NA()))</f>
        <v>#N/A</v>
      </c>
      <c r="G553" s="41" t="e">
        <f>IF(LEN('Contact Data Entry'!G553)&gt;40,"City must be less than 40 characters",IF('DO NOT USE_Contact Formulas'!A553,"OK",NA()))</f>
        <v>#N/A</v>
      </c>
      <c r="H553" s="41" t="e">
        <f>IF(AND(NOT(ISBLANK('Contact Data Entry'!H553)),ISNA(VLOOKUP('Contact Data Entry'!H553,'DO NOT USE_School Picklist'!$P$3:$P$52,1,FALSE))),"Please select a value from the drop-down menu",IF('DO NOT USE_Contact Formulas'!A553,"OK",NA()))</f>
        <v>#N/A</v>
      </c>
      <c r="I553" s="41" t="e">
        <f>IF(AND('DO NOT USE_Contact Formulas'!A553,ISBLANK('Contact Data Entry'!I553)),"Zip is required",IF(ISBLANK('Contact Data Entry'!I553),NA(),"OK"))</f>
        <v>#N/A</v>
      </c>
      <c r="J553" s="41" t="e">
        <f>IF(AND('DO NOT USE_Contact Formulas'!A553,ISBLANK('Contact Data Entry'!J553)),"Student or Staff? is required",IF(ISBLANK('Contact Data Entry'!J553),NA(),IF(ISNA(VLOOKUP('Contact Data Entry'!J553,'DO NOT USE_School Picklist'!$B$3:$B$6,1,FALSE)),"Please select a value from the drop-down menu","OK")))</f>
        <v>#N/A</v>
      </c>
      <c r="K553" s="41" t="e">
        <f>IF(AND('Contact Data Entry'!J553='DO NOT USE_School Picklist'!$B$4,ISBLANK('Contact Data Entry'!K553)),"Occupation/Job Title is required if Student or Staff? is Yes, staff/faculty or volunteer",IF('DO NOT USE_Contact Formulas'!A553,"OK",NA()))</f>
        <v>#N/A</v>
      </c>
      <c r="L553" s="41" t="e">
        <f ca="1">IF('Contact Data Entry'!L553&gt;'DO NOT USE_School Picklist'!$C$3,"Date last on school campus/facility cannot be a future date",IF('DO NOT USE_Contact Formulas'!A553,IF(ISBLANK('Contact Data Entry'!L553),"Date last on school campus/facility is required","OK"),NA()))</f>
        <v>#N/A</v>
      </c>
      <c r="M553" s="42" t="e">
        <f ca="1">IF('Contact Data Entry'!M553&gt;'DO NOT USE_School Picklist'!$C$3,"Last Exposure Date cannot be a future date",IF('DO NOT USE_Contact Formulas'!A553,IF(ISBLANK('Contact Data Entry'!M553),"Last Exposure Date is required","OK"),NA()))</f>
        <v>#N/A</v>
      </c>
      <c r="N553" s="42" t="e">
        <f>IF(AND('DO NOT USE_Contact Formulas'!A553,ISBLANK('Contact Data Entry'!N553)),"Specific Place in the Location is required",IF(ISBLANK('Contact Data Entry'!N553),NA(),"OK"))</f>
        <v>#N/A</v>
      </c>
      <c r="O553" s="41" t="e">
        <f>IF(AND(NOT(ISBLANK('Contact Data Entry'!O553)),ISNA(VLOOKUP('Contact Data Entry'!O553,'DO NOT USE_School Picklist'!$L$3:$L$81,1,FALSE))),"Please select a value from the drop-down menu",IF('DO NOT USE_Contact Formulas'!A553,"OK",NA()))</f>
        <v>#N/A</v>
      </c>
      <c r="P553" s="41" t="e">
        <f>IF(AND(NOT(ISBLANK('Contact Data Entry'!P553)),NOT(ISNUMBER(MATCH("*@*.?*",'Contact Data Entry'!P553,0)))),"Email must be in a valid format",IF('DO NOT USE_Contact Formulas'!A553,"OK",NA()))</f>
        <v>#N/A</v>
      </c>
      <c r="Q553" s="41" t="e">
        <f>IF(LEN('Contact Data Entry'!Q553)&gt;50,"Parent/Guardian Name must be less than 50 characters",IF('DO NOT USE_Contact Formulas'!A553,"OK",NA()))</f>
        <v>#N/A</v>
      </c>
      <c r="R553" s="41" t="e">
        <f>IF(NOT(ISBLANK('Contact Data Entry'!R553)),IF(AND(ISNUMBER('Contact Data Entry'!R553),LEFT('Contact Data Entry'!R553,1)&lt;&gt;"1",LEN('Contact Data Entry'!R553)=10),"OK","Phone number must be valid format"),IF('DO NOT USE_Contact Formulas'!A553,"OK",NA()))</f>
        <v>#N/A</v>
      </c>
      <c r="S553" s="41" t="e">
        <f>IF(AND(NOT(ISBLANK('Contact Data Entry'!S553)),ISNA(VLOOKUP('Contact Data Entry'!S553,'DO NOT USE_School Picklist'!$N$3:$N$63,1,FALSE))),"Please select a value from the drop-down menu",IF('DO NOT USE_Contact Formulas'!A553,"OK",NA()))</f>
        <v>#N/A</v>
      </c>
      <c r="T553" s="41" t="e">
        <f>IF(AND(NOT(ISBLANK('Contact Data Entry'!T553)),ISNA(VLOOKUP('Contact Data Entry'!T553,'DO NOT USE_School Picklist'!$E$3:$E$10,1,FALSE))),"Please select a value from the drop-down menu",IF('DO NOT USE_Contact Formulas'!A553,"OK",NA()))</f>
        <v>#N/A</v>
      </c>
      <c r="U553" s="41" t="e">
        <f>IF(AND(NOT(ISBLANK('Contact Data Entry'!U553)),ISNA(VLOOKUP('Contact Data Entry'!U553,'DO NOT USE_School Picklist'!$F$3:$F$16,1,FALSE))),"Please select a value from the drop-down menu",IF('DO NOT USE_Contact Formulas'!A553,"OK",NA()))</f>
        <v>#N/A</v>
      </c>
      <c r="V553" s="41" t="e">
        <f>IF(LEN('Contact Data Entry'!V553)&gt;100,"Classroom(s) must be less than 100 characters",IF('DO NOT USE_Contact Formulas'!A553,"OK",NA()))</f>
        <v>#N/A</v>
      </c>
      <c r="W553" s="41" t="e">
        <f>IF(AND(NOT(ISBLANK('Contact Data Entry'!W553)),ISNA(VLOOKUP('Contact Data Entry'!W553,'DO NOT USE_School Picklist'!$K$3:$K$6,1,FALSE))),"Please select a value from the drop-down menu",IF('DO NOT USE_Contact Formulas'!A553,"OK",NA()))</f>
        <v>#N/A</v>
      </c>
      <c r="X553" s="41" t="e">
        <f>IF(AND(NOT(ISBLANK('Contact Data Entry'!X553)),ISNA(VLOOKUP('Contact Data Entry'!X553,'DO NOT USE_School Picklist'!$D$3:$D$5,1,FALSE))),"Please select a value from the drop-down menu",IF('DO NOT USE_Contact Formulas'!A553,"OK",NA()))</f>
        <v>#N/A</v>
      </c>
      <c r="Y553" s="41"/>
      <c r="Z553" s="41" t="e">
        <f>IF(AND(NOT(ISBLANK('Contact Data Entry'!Z553)),ISNA(VLOOKUP('Contact Data Entry'!Z553,'DO NOT USE_School Picklist'!$G$3:$G$5,1,FALSE))),"Please select a value from the drop-down menu",IF('DO NOT USE_Contact Formulas'!A553,"OK",NA()))</f>
        <v>#N/A</v>
      </c>
      <c r="AA553" s="41"/>
      <c r="AB553" s="41" t="e">
        <f>IF(AND(NOT(ISBLANK('Contact Data Entry'!AB553)),ISNA(VLOOKUP('Contact Data Entry'!AB553,'DO NOT USE_School Picklist'!$H$3:$H$4,1,FALSE))),"Please select a value from the drop-down menu",IF('DO NOT USE_Contact Formulas'!A553,"OK",NA()))</f>
        <v>#N/A</v>
      </c>
      <c r="AC553" s="41" t="e">
        <f ca="1">IF('Contact Data Entry'!AC553&gt;'DO NOT USE_School Picklist'!$C$3,"Test Date cannot be a future date",IF('DO NOT USE_Contact Formulas'!A553,"OK",NA()))</f>
        <v>#N/A</v>
      </c>
      <c r="AD553" s="41" t="e">
        <f>IF(AND(NOT(ISBLANK('Contact Data Entry'!AD553)),ISNA(VLOOKUP('Contact Data Entry'!AD553,'DO NOT USE_School Picklist'!$Q$3:$Q$8,1,FALSE))),"Please select a value from the drop-down menu",IF('DO NOT USE_Contact Formulas'!A553,"OK",NA()))</f>
        <v>#N/A</v>
      </c>
    </row>
    <row r="554" spans="1:30" x14ac:dyDescent="0.25">
      <c r="A554" s="40" t="e">
        <f>IF('DO NOT USE_Contact Formulas'!A554,IF('DO NOT USE_Contact Formulas'!B554,"Not all required fields are completed","OK"),NA())</f>
        <v>#N/A</v>
      </c>
      <c r="B554" s="41" t="e">
        <f>IF(AND('DO NOT USE_Contact Formulas'!A554,ISBLANK('Contact Data Entry'!B554)),"First Name is required",IF(NOT(ISBLANK('Contact Data Entry'!B554)),"OK",NA()))</f>
        <v>#N/A</v>
      </c>
      <c r="C554" s="41" t="e">
        <f>IF(AND('DO NOT USE_Contact Formulas'!A554,ISBLANK('Contact Data Entry'!C554)),"Last Name is required",IF(NOT(ISBLANK('Contact Data Entry'!C554)),"OK",NA()))</f>
        <v>#N/A</v>
      </c>
      <c r="D554" s="41" t="e">
        <f>IF(AND('DO NOT USE_Contact Formulas'!A554,ISBLANK('Contact Data Entry'!D554)),"Birthdate is required",IF(NOT(ISBLANK('Contact Data Entry'!D554)),"OK",NA()))</f>
        <v>#N/A</v>
      </c>
      <c r="E554" s="41" t="e">
        <f>IF(AND('DO NOT USE_Contact Formulas'!A554,ISBLANK('Contact Data Entry'!E554)),"Mobile Phone is required",IF(NOT(ISBLANK('Contact Data Entry'!E554)),IF(AND(ISNUMBER(VALUE('Contact Data Entry'!E554)),LEFT('Contact Data Entry'!E554,1)&lt;&gt;"1",LEN('Contact Data Entry'!E554)=10),"OK","Phone number must be valid format"),NA()))</f>
        <v>#N/A</v>
      </c>
      <c r="F554" s="41" t="e">
        <f>IF(LEN('Contact Data Entry'!F554)&gt;255,"Home Street Address must be less than 255 characters",IF('DO NOT USE_Contact Formulas'!A554,"OK",NA()))</f>
        <v>#N/A</v>
      </c>
      <c r="G554" s="41" t="e">
        <f>IF(LEN('Contact Data Entry'!G554)&gt;40,"City must be less than 40 characters",IF('DO NOT USE_Contact Formulas'!A554,"OK",NA()))</f>
        <v>#N/A</v>
      </c>
      <c r="H554" s="41" t="e">
        <f>IF(AND(NOT(ISBLANK('Contact Data Entry'!H554)),ISNA(VLOOKUP('Contact Data Entry'!H554,'DO NOT USE_School Picklist'!$P$3:$P$52,1,FALSE))),"Please select a value from the drop-down menu",IF('DO NOT USE_Contact Formulas'!A554,"OK",NA()))</f>
        <v>#N/A</v>
      </c>
      <c r="I554" s="41" t="e">
        <f>IF(AND('DO NOT USE_Contact Formulas'!A554,ISBLANK('Contact Data Entry'!I554)),"Zip is required",IF(ISBLANK('Contact Data Entry'!I554),NA(),"OK"))</f>
        <v>#N/A</v>
      </c>
      <c r="J554" s="41" t="e">
        <f>IF(AND('DO NOT USE_Contact Formulas'!A554,ISBLANK('Contact Data Entry'!J554)),"Student or Staff? is required",IF(ISBLANK('Contact Data Entry'!J554),NA(),IF(ISNA(VLOOKUP('Contact Data Entry'!J554,'DO NOT USE_School Picklist'!$B$3:$B$6,1,FALSE)),"Please select a value from the drop-down menu","OK")))</f>
        <v>#N/A</v>
      </c>
      <c r="K554" s="41" t="e">
        <f>IF(AND('Contact Data Entry'!J554='DO NOT USE_School Picklist'!$B$4,ISBLANK('Contact Data Entry'!K554)),"Occupation/Job Title is required if Student or Staff? is Yes, staff/faculty or volunteer",IF('DO NOT USE_Contact Formulas'!A554,"OK",NA()))</f>
        <v>#N/A</v>
      </c>
      <c r="L554" s="41" t="e">
        <f ca="1">IF('Contact Data Entry'!L554&gt;'DO NOT USE_School Picklist'!$C$3,"Date last on school campus/facility cannot be a future date",IF('DO NOT USE_Contact Formulas'!A554,IF(ISBLANK('Contact Data Entry'!L554),"Date last on school campus/facility is required","OK"),NA()))</f>
        <v>#N/A</v>
      </c>
      <c r="M554" s="42" t="e">
        <f ca="1">IF('Contact Data Entry'!M554&gt;'DO NOT USE_School Picklist'!$C$3,"Last Exposure Date cannot be a future date",IF('DO NOT USE_Contact Formulas'!A554,IF(ISBLANK('Contact Data Entry'!M554),"Last Exposure Date is required","OK"),NA()))</f>
        <v>#N/A</v>
      </c>
      <c r="N554" s="42" t="e">
        <f>IF(AND('DO NOT USE_Contact Formulas'!A554,ISBLANK('Contact Data Entry'!N554)),"Specific Place in the Location is required",IF(ISBLANK('Contact Data Entry'!N554),NA(),"OK"))</f>
        <v>#N/A</v>
      </c>
      <c r="O554" s="41" t="e">
        <f>IF(AND(NOT(ISBLANK('Contact Data Entry'!O554)),ISNA(VLOOKUP('Contact Data Entry'!O554,'DO NOT USE_School Picklist'!$L$3:$L$81,1,FALSE))),"Please select a value from the drop-down menu",IF('DO NOT USE_Contact Formulas'!A554,"OK",NA()))</f>
        <v>#N/A</v>
      </c>
      <c r="P554" s="41" t="e">
        <f>IF(AND(NOT(ISBLANK('Contact Data Entry'!P554)),NOT(ISNUMBER(MATCH("*@*.?*",'Contact Data Entry'!P554,0)))),"Email must be in a valid format",IF('DO NOT USE_Contact Formulas'!A554,"OK",NA()))</f>
        <v>#N/A</v>
      </c>
      <c r="Q554" s="41" t="e">
        <f>IF(LEN('Contact Data Entry'!Q554)&gt;50,"Parent/Guardian Name must be less than 50 characters",IF('DO NOT USE_Contact Formulas'!A554,"OK",NA()))</f>
        <v>#N/A</v>
      </c>
      <c r="R554" s="41" t="e">
        <f>IF(NOT(ISBLANK('Contact Data Entry'!R554)),IF(AND(ISNUMBER('Contact Data Entry'!R554),LEFT('Contact Data Entry'!R554,1)&lt;&gt;"1",LEN('Contact Data Entry'!R554)=10),"OK","Phone number must be valid format"),IF('DO NOT USE_Contact Formulas'!A554,"OK",NA()))</f>
        <v>#N/A</v>
      </c>
      <c r="S554" s="41" t="e">
        <f>IF(AND(NOT(ISBLANK('Contact Data Entry'!S554)),ISNA(VLOOKUP('Contact Data Entry'!S554,'DO NOT USE_School Picklist'!$N$3:$N$63,1,FALSE))),"Please select a value from the drop-down menu",IF('DO NOT USE_Contact Formulas'!A554,"OK",NA()))</f>
        <v>#N/A</v>
      </c>
      <c r="T554" s="41" t="e">
        <f>IF(AND(NOT(ISBLANK('Contact Data Entry'!T554)),ISNA(VLOOKUP('Contact Data Entry'!T554,'DO NOT USE_School Picklist'!$E$3:$E$10,1,FALSE))),"Please select a value from the drop-down menu",IF('DO NOT USE_Contact Formulas'!A554,"OK",NA()))</f>
        <v>#N/A</v>
      </c>
      <c r="U554" s="41" t="e">
        <f>IF(AND(NOT(ISBLANK('Contact Data Entry'!U554)),ISNA(VLOOKUP('Contact Data Entry'!U554,'DO NOT USE_School Picklist'!$F$3:$F$16,1,FALSE))),"Please select a value from the drop-down menu",IF('DO NOT USE_Contact Formulas'!A554,"OK",NA()))</f>
        <v>#N/A</v>
      </c>
      <c r="V554" s="41" t="e">
        <f>IF(LEN('Contact Data Entry'!V554)&gt;100,"Classroom(s) must be less than 100 characters",IF('DO NOT USE_Contact Formulas'!A554,"OK",NA()))</f>
        <v>#N/A</v>
      </c>
      <c r="W554" s="41" t="e">
        <f>IF(AND(NOT(ISBLANK('Contact Data Entry'!W554)),ISNA(VLOOKUP('Contact Data Entry'!W554,'DO NOT USE_School Picklist'!$K$3:$K$6,1,FALSE))),"Please select a value from the drop-down menu",IF('DO NOT USE_Contact Formulas'!A554,"OK",NA()))</f>
        <v>#N/A</v>
      </c>
      <c r="X554" s="41" t="e">
        <f>IF(AND(NOT(ISBLANK('Contact Data Entry'!X554)),ISNA(VLOOKUP('Contact Data Entry'!X554,'DO NOT USE_School Picklist'!$D$3:$D$5,1,FALSE))),"Please select a value from the drop-down menu",IF('DO NOT USE_Contact Formulas'!A554,"OK",NA()))</f>
        <v>#N/A</v>
      </c>
      <c r="Y554" s="41"/>
      <c r="Z554" s="41" t="e">
        <f>IF(AND(NOT(ISBLANK('Contact Data Entry'!Z554)),ISNA(VLOOKUP('Contact Data Entry'!Z554,'DO NOT USE_School Picklist'!$G$3:$G$5,1,FALSE))),"Please select a value from the drop-down menu",IF('DO NOT USE_Contact Formulas'!A554,"OK",NA()))</f>
        <v>#N/A</v>
      </c>
      <c r="AA554" s="41"/>
      <c r="AB554" s="41" t="e">
        <f>IF(AND(NOT(ISBLANK('Contact Data Entry'!AB554)),ISNA(VLOOKUP('Contact Data Entry'!AB554,'DO NOT USE_School Picklist'!$H$3:$H$4,1,FALSE))),"Please select a value from the drop-down menu",IF('DO NOT USE_Contact Formulas'!A554,"OK",NA()))</f>
        <v>#N/A</v>
      </c>
      <c r="AC554" s="41" t="e">
        <f ca="1">IF('Contact Data Entry'!AC554&gt;'DO NOT USE_School Picklist'!$C$3,"Test Date cannot be a future date",IF('DO NOT USE_Contact Formulas'!A554,"OK",NA()))</f>
        <v>#N/A</v>
      </c>
      <c r="AD554" s="41" t="e">
        <f>IF(AND(NOT(ISBLANK('Contact Data Entry'!AD554)),ISNA(VLOOKUP('Contact Data Entry'!AD554,'DO NOT USE_School Picklist'!$Q$3:$Q$8,1,FALSE))),"Please select a value from the drop-down menu",IF('DO NOT USE_Contact Formulas'!A554,"OK",NA()))</f>
        <v>#N/A</v>
      </c>
    </row>
    <row r="555" spans="1:30" x14ac:dyDescent="0.25">
      <c r="A555" s="40" t="e">
        <f>IF('DO NOT USE_Contact Formulas'!A555,IF('DO NOT USE_Contact Formulas'!B555,"Not all required fields are completed","OK"),NA())</f>
        <v>#N/A</v>
      </c>
      <c r="B555" s="41" t="e">
        <f>IF(AND('DO NOT USE_Contact Formulas'!A555,ISBLANK('Contact Data Entry'!B555)),"First Name is required",IF(NOT(ISBLANK('Contact Data Entry'!B555)),"OK",NA()))</f>
        <v>#N/A</v>
      </c>
      <c r="C555" s="41" t="e">
        <f>IF(AND('DO NOT USE_Contact Formulas'!A555,ISBLANK('Contact Data Entry'!C555)),"Last Name is required",IF(NOT(ISBLANK('Contact Data Entry'!C555)),"OK",NA()))</f>
        <v>#N/A</v>
      </c>
      <c r="D555" s="41" t="e">
        <f>IF(AND('DO NOT USE_Contact Formulas'!A555,ISBLANK('Contact Data Entry'!D555)),"Birthdate is required",IF(NOT(ISBLANK('Contact Data Entry'!D555)),"OK",NA()))</f>
        <v>#N/A</v>
      </c>
      <c r="E555" s="41" t="e">
        <f>IF(AND('DO NOT USE_Contact Formulas'!A555,ISBLANK('Contact Data Entry'!E555)),"Mobile Phone is required",IF(NOT(ISBLANK('Contact Data Entry'!E555)),IF(AND(ISNUMBER(VALUE('Contact Data Entry'!E555)),LEFT('Contact Data Entry'!E555,1)&lt;&gt;"1",LEN('Contact Data Entry'!E555)=10),"OK","Phone number must be valid format"),NA()))</f>
        <v>#N/A</v>
      </c>
      <c r="F555" s="41" t="e">
        <f>IF(LEN('Contact Data Entry'!F555)&gt;255,"Home Street Address must be less than 255 characters",IF('DO NOT USE_Contact Formulas'!A555,"OK",NA()))</f>
        <v>#N/A</v>
      </c>
      <c r="G555" s="41" t="e">
        <f>IF(LEN('Contact Data Entry'!G555)&gt;40,"City must be less than 40 characters",IF('DO NOT USE_Contact Formulas'!A555,"OK",NA()))</f>
        <v>#N/A</v>
      </c>
      <c r="H555" s="41" t="e">
        <f>IF(AND(NOT(ISBLANK('Contact Data Entry'!H555)),ISNA(VLOOKUP('Contact Data Entry'!H555,'DO NOT USE_School Picklist'!$P$3:$P$52,1,FALSE))),"Please select a value from the drop-down menu",IF('DO NOT USE_Contact Formulas'!A555,"OK",NA()))</f>
        <v>#N/A</v>
      </c>
      <c r="I555" s="41" t="e">
        <f>IF(AND('DO NOT USE_Contact Formulas'!A555,ISBLANK('Contact Data Entry'!I555)),"Zip is required",IF(ISBLANK('Contact Data Entry'!I555),NA(),"OK"))</f>
        <v>#N/A</v>
      </c>
      <c r="J555" s="41" t="e">
        <f>IF(AND('DO NOT USE_Contact Formulas'!A555,ISBLANK('Contact Data Entry'!J555)),"Student or Staff? is required",IF(ISBLANK('Contact Data Entry'!J555),NA(),IF(ISNA(VLOOKUP('Contact Data Entry'!J555,'DO NOT USE_School Picklist'!$B$3:$B$6,1,FALSE)),"Please select a value from the drop-down menu","OK")))</f>
        <v>#N/A</v>
      </c>
      <c r="K555" s="41" t="e">
        <f>IF(AND('Contact Data Entry'!J555='DO NOT USE_School Picklist'!$B$4,ISBLANK('Contact Data Entry'!K555)),"Occupation/Job Title is required if Student or Staff? is Yes, staff/faculty or volunteer",IF('DO NOT USE_Contact Formulas'!A555,"OK",NA()))</f>
        <v>#N/A</v>
      </c>
      <c r="L555" s="41" t="e">
        <f ca="1">IF('Contact Data Entry'!L555&gt;'DO NOT USE_School Picklist'!$C$3,"Date last on school campus/facility cannot be a future date",IF('DO NOT USE_Contact Formulas'!A555,IF(ISBLANK('Contact Data Entry'!L555),"Date last on school campus/facility is required","OK"),NA()))</f>
        <v>#N/A</v>
      </c>
      <c r="M555" s="42" t="e">
        <f ca="1">IF('Contact Data Entry'!M555&gt;'DO NOT USE_School Picklist'!$C$3,"Last Exposure Date cannot be a future date",IF('DO NOT USE_Contact Formulas'!A555,IF(ISBLANK('Contact Data Entry'!M555),"Last Exposure Date is required","OK"),NA()))</f>
        <v>#N/A</v>
      </c>
      <c r="N555" s="42" t="e">
        <f>IF(AND('DO NOT USE_Contact Formulas'!A555,ISBLANK('Contact Data Entry'!N555)),"Specific Place in the Location is required",IF(ISBLANK('Contact Data Entry'!N555),NA(),"OK"))</f>
        <v>#N/A</v>
      </c>
      <c r="O555" s="41" t="e">
        <f>IF(AND(NOT(ISBLANK('Contact Data Entry'!O555)),ISNA(VLOOKUP('Contact Data Entry'!O555,'DO NOT USE_School Picklist'!$L$3:$L$81,1,FALSE))),"Please select a value from the drop-down menu",IF('DO NOT USE_Contact Formulas'!A555,"OK",NA()))</f>
        <v>#N/A</v>
      </c>
      <c r="P555" s="41" t="e">
        <f>IF(AND(NOT(ISBLANK('Contact Data Entry'!P555)),NOT(ISNUMBER(MATCH("*@*.?*",'Contact Data Entry'!P555,0)))),"Email must be in a valid format",IF('DO NOT USE_Contact Formulas'!A555,"OK",NA()))</f>
        <v>#N/A</v>
      </c>
      <c r="Q555" s="41" t="e">
        <f>IF(LEN('Contact Data Entry'!Q555)&gt;50,"Parent/Guardian Name must be less than 50 characters",IF('DO NOT USE_Contact Formulas'!A555,"OK",NA()))</f>
        <v>#N/A</v>
      </c>
      <c r="R555" s="41" t="e">
        <f>IF(NOT(ISBLANK('Contact Data Entry'!R555)),IF(AND(ISNUMBER('Contact Data Entry'!R555),LEFT('Contact Data Entry'!R555,1)&lt;&gt;"1",LEN('Contact Data Entry'!R555)=10),"OK","Phone number must be valid format"),IF('DO NOT USE_Contact Formulas'!A555,"OK",NA()))</f>
        <v>#N/A</v>
      </c>
      <c r="S555" s="41" t="e">
        <f>IF(AND(NOT(ISBLANK('Contact Data Entry'!S555)),ISNA(VLOOKUP('Contact Data Entry'!S555,'DO NOT USE_School Picklist'!$N$3:$N$63,1,FALSE))),"Please select a value from the drop-down menu",IF('DO NOT USE_Contact Formulas'!A555,"OK",NA()))</f>
        <v>#N/A</v>
      </c>
      <c r="T555" s="41" t="e">
        <f>IF(AND(NOT(ISBLANK('Contact Data Entry'!T555)),ISNA(VLOOKUP('Contact Data Entry'!T555,'DO NOT USE_School Picklist'!$E$3:$E$10,1,FALSE))),"Please select a value from the drop-down menu",IF('DO NOT USE_Contact Formulas'!A555,"OK",NA()))</f>
        <v>#N/A</v>
      </c>
      <c r="U555" s="41" t="e">
        <f>IF(AND(NOT(ISBLANK('Contact Data Entry'!U555)),ISNA(VLOOKUP('Contact Data Entry'!U555,'DO NOT USE_School Picklist'!$F$3:$F$16,1,FALSE))),"Please select a value from the drop-down menu",IF('DO NOT USE_Contact Formulas'!A555,"OK",NA()))</f>
        <v>#N/A</v>
      </c>
      <c r="V555" s="41" t="e">
        <f>IF(LEN('Contact Data Entry'!V555)&gt;100,"Classroom(s) must be less than 100 characters",IF('DO NOT USE_Contact Formulas'!A555,"OK",NA()))</f>
        <v>#N/A</v>
      </c>
      <c r="W555" s="41" t="e">
        <f>IF(AND(NOT(ISBLANK('Contact Data Entry'!W555)),ISNA(VLOOKUP('Contact Data Entry'!W555,'DO NOT USE_School Picklist'!$K$3:$K$6,1,FALSE))),"Please select a value from the drop-down menu",IF('DO NOT USE_Contact Formulas'!A555,"OK",NA()))</f>
        <v>#N/A</v>
      </c>
      <c r="X555" s="41" t="e">
        <f>IF(AND(NOT(ISBLANK('Contact Data Entry'!X555)),ISNA(VLOOKUP('Contact Data Entry'!X555,'DO NOT USE_School Picklist'!$D$3:$D$5,1,FALSE))),"Please select a value from the drop-down menu",IF('DO NOT USE_Contact Formulas'!A555,"OK",NA()))</f>
        <v>#N/A</v>
      </c>
      <c r="Y555" s="41"/>
      <c r="Z555" s="41" t="e">
        <f>IF(AND(NOT(ISBLANK('Contact Data Entry'!Z555)),ISNA(VLOOKUP('Contact Data Entry'!Z555,'DO NOT USE_School Picklist'!$G$3:$G$5,1,FALSE))),"Please select a value from the drop-down menu",IF('DO NOT USE_Contact Formulas'!A555,"OK",NA()))</f>
        <v>#N/A</v>
      </c>
      <c r="AA555" s="41"/>
      <c r="AB555" s="41" t="e">
        <f>IF(AND(NOT(ISBLANK('Contact Data Entry'!AB555)),ISNA(VLOOKUP('Contact Data Entry'!AB555,'DO NOT USE_School Picklist'!$H$3:$H$4,1,FALSE))),"Please select a value from the drop-down menu",IF('DO NOT USE_Contact Formulas'!A555,"OK",NA()))</f>
        <v>#N/A</v>
      </c>
      <c r="AC555" s="41" t="e">
        <f ca="1">IF('Contact Data Entry'!AC555&gt;'DO NOT USE_School Picklist'!$C$3,"Test Date cannot be a future date",IF('DO NOT USE_Contact Formulas'!A555,"OK",NA()))</f>
        <v>#N/A</v>
      </c>
      <c r="AD555" s="41" t="e">
        <f>IF(AND(NOT(ISBLANK('Contact Data Entry'!AD555)),ISNA(VLOOKUP('Contact Data Entry'!AD555,'DO NOT USE_School Picklist'!$Q$3:$Q$8,1,FALSE))),"Please select a value from the drop-down menu",IF('DO NOT USE_Contact Formulas'!A555,"OK",NA()))</f>
        <v>#N/A</v>
      </c>
    </row>
    <row r="556" spans="1:30" x14ac:dyDescent="0.25">
      <c r="A556" s="40" t="e">
        <f>IF('DO NOT USE_Contact Formulas'!A556,IF('DO NOT USE_Contact Formulas'!B556,"Not all required fields are completed","OK"),NA())</f>
        <v>#N/A</v>
      </c>
      <c r="B556" s="41" t="e">
        <f>IF(AND('DO NOT USE_Contact Formulas'!A556,ISBLANK('Contact Data Entry'!B556)),"First Name is required",IF(NOT(ISBLANK('Contact Data Entry'!B556)),"OK",NA()))</f>
        <v>#N/A</v>
      </c>
      <c r="C556" s="41" t="e">
        <f>IF(AND('DO NOT USE_Contact Formulas'!A556,ISBLANK('Contact Data Entry'!C556)),"Last Name is required",IF(NOT(ISBLANK('Contact Data Entry'!C556)),"OK",NA()))</f>
        <v>#N/A</v>
      </c>
      <c r="D556" s="41" t="e">
        <f>IF(AND('DO NOT USE_Contact Formulas'!A556,ISBLANK('Contact Data Entry'!D556)),"Birthdate is required",IF(NOT(ISBLANK('Contact Data Entry'!D556)),"OK",NA()))</f>
        <v>#N/A</v>
      </c>
      <c r="E556" s="41" t="e">
        <f>IF(AND('DO NOT USE_Contact Formulas'!A556,ISBLANK('Contact Data Entry'!E556)),"Mobile Phone is required",IF(NOT(ISBLANK('Contact Data Entry'!E556)),IF(AND(ISNUMBER(VALUE('Contact Data Entry'!E556)),LEFT('Contact Data Entry'!E556,1)&lt;&gt;"1",LEN('Contact Data Entry'!E556)=10),"OK","Phone number must be valid format"),NA()))</f>
        <v>#N/A</v>
      </c>
      <c r="F556" s="41" t="e">
        <f>IF(LEN('Contact Data Entry'!F556)&gt;255,"Home Street Address must be less than 255 characters",IF('DO NOT USE_Contact Formulas'!A556,"OK",NA()))</f>
        <v>#N/A</v>
      </c>
      <c r="G556" s="41" t="e">
        <f>IF(LEN('Contact Data Entry'!G556)&gt;40,"City must be less than 40 characters",IF('DO NOT USE_Contact Formulas'!A556,"OK",NA()))</f>
        <v>#N/A</v>
      </c>
      <c r="H556" s="41" t="e">
        <f>IF(AND(NOT(ISBLANK('Contact Data Entry'!H556)),ISNA(VLOOKUP('Contact Data Entry'!H556,'DO NOT USE_School Picklist'!$P$3:$P$52,1,FALSE))),"Please select a value from the drop-down menu",IF('DO NOT USE_Contact Formulas'!A556,"OK",NA()))</f>
        <v>#N/A</v>
      </c>
      <c r="I556" s="41" t="e">
        <f>IF(AND('DO NOT USE_Contact Formulas'!A556,ISBLANK('Contact Data Entry'!I556)),"Zip is required",IF(ISBLANK('Contact Data Entry'!I556),NA(),"OK"))</f>
        <v>#N/A</v>
      </c>
      <c r="J556" s="41" t="e">
        <f>IF(AND('DO NOT USE_Contact Formulas'!A556,ISBLANK('Contact Data Entry'!J556)),"Student or Staff? is required",IF(ISBLANK('Contact Data Entry'!J556),NA(),IF(ISNA(VLOOKUP('Contact Data Entry'!J556,'DO NOT USE_School Picklist'!$B$3:$B$6,1,FALSE)),"Please select a value from the drop-down menu","OK")))</f>
        <v>#N/A</v>
      </c>
      <c r="K556" s="41" t="e">
        <f>IF(AND('Contact Data Entry'!J556='DO NOT USE_School Picklist'!$B$4,ISBLANK('Contact Data Entry'!K556)),"Occupation/Job Title is required if Student or Staff? is Yes, staff/faculty or volunteer",IF('DO NOT USE_Contact Formulas'!A556,"OK",NA()))</f>
        <v>#N/A</v>
      </c>
      <c r="L556" s="41" t="e">
        <f ca="1">IF('Contact Data Entry'!L556&gt;'DO NOT USE_School Picklist'!$C$3,"Date last on school campus/facility cannot be a future date",IF('DO NOT USE_Contact Formulas'!A556,IF(ISBLANK('Contact Data Entry'!L556),"Date last on school campus/facility is required","OK"),NA()))</f>
        <v>#N/A</v>
      </c>
      <c r="M556" s="42" t="e">
        <f ca="1">IF('Contact Data Entry'!M556&gt;'DO NOT USE_School Picklist'!$C$3,"Last Exposure Date cannot be a future date",IF('DO NOT USE_Contact Formulas'!A556,IF(ISBLANK('Contact Data Entry'!M556),"Last Exposure Date is required","OK"),NA()))</f>
        <v>#N/A</v>
      </c>
      <c r="N556" s="42" t="e">
        <f>IF(AND('DO NOT USE_Contact Formulas'!A556,ISBLANK('Contact Data Entry'!N556)),"Specific Place in the Location is required",IF(ISBLANK('Contact Data Entry'!N556),NA(),"OK"))</f>
        <v>#N/A</v>
      </c>
      <c r="O556" s="41" t="e">
        <f>IF(AND(NOT(ISBLANK('Contact Data Entry'!O556)),ISNA(VLOOKUP('Contact Data Entry'!O556,'DO NOT USE_School Picklist'!$L$3:$L$81,1,FALSE))),"Please select a value from the drop-down menu",IF('DO NOT USE_Contact Formulas'!A556,"OK",NA()))</f>
        <v>#N/A</v>
      </c>
      <c r="P556" s="41" t="e">
        <f>IF(AND(NOT(ISBLANK('Contact Data Entry'!P556)),NOT(ISNUMBER(MATCH("*@*.?*",'Contact Data Entry'!P556,0)))),"Email must be in a valid format",IF('DO NOT USE_Contact Formulas'!A556,"OK",NA()))</f>
        <v>#N/A</v>
      </c>
      <c r="Q556" s="41" t="e">
        <f>IF(LEN('Contact Data Entry'!Q556)&gt;50,"Parent/Guardian Name must be less than 50 characters",IF('DO NOT USE_Contact Formulas'!A556,"OK",NA()))</f>
        <v>#N/A</v>
      </c>
      <c r="R556" s="41" t="e">
        <f>IF(NOT(ISBLANK('Contact Data Entry'!R556)),IF(AND(ISNUMBER('Contact Data Entry'!R556),LEFT('Contact Data Entry'!R556,1)&lt;&gt;"1",LEN('Contact Data Entry'!R556)=10),"OK","Phone number must be valid format"),IF('DO NOT USE_Contact Formulas'!A556,"OK",NA()))</f>
        <v>#N/A</v>
      </c>
      <c r="S556" s="41" t="e">
        <f>IF(AND(NOT(ISBLANK('Contact Data Entry'!S556)),ISNA(VLOOKUP('Contact Data Entry'!S556,'DO NOT USE_School Picklist'!$N$3:$N$63,1,FALSE))),"Please select a value from the drop-down menu",IF('DO NOT USE_Contact Formulas'!A556,"OK",NA()))</f>
        <v>#N/A</v>
      </c>
      <c r="T556" s="41" t="e">
        <f>IF(AND(NOT(ISBLANK('Contact Data Entry'!T556)),ISNA(VLOOKUP('Contact Data Entry'!T556,'DO NOT USE_School Picklist'!$E$3:$E$10,1,FALSE))),"Please select a value from the drop-down menu",IF('DO NOT USE_Contact Formulas'!A556,"OK",NA()))</f>
        <v>#N/A</v>
      </c>
      <c r="U556" s="41" t="e">
        <f>IF(AND(NOT(ISBLANK('Contact Data Entry'!U556)),ISNA(VLOOKUP('Contact Data Entry'!U556,'DO NOT USE_School Picklist'!$F$3:$F$16,1,FALSE))),"Please select a value from the drop-down menu",IF('DO NOT USE_Contact Formulas'!A556,"OK",NA()))</f>
        <v>#N/A</v>
      </c>
      <c r="V556" s="41" t="e">
        <f>IF(LEN('Contact Data Entry'!V556)&gt;100,"Classroom(s) must be less than 100 characters",IF('DO NOT USE_Contact Formulas'!A556,"OK",NA()))</f>
        <v>#N/A</v>
      </c>
      <c r="W556" s="41" t="e">
        <f>IF(AND(NOT(ISBLANK('Contact Data Entry'!W556)),ISNA(VLOOKUP('Contact Data Entry'!W556,'DO NOT USE_School Picklist'!$K$3:$K$6,1,FALSE))),"Please select a value from the drop-down menu",IF('DO NOT USE_Contact Formulas'!A556,"OK",NA()))</f>
        <v>#N/A</v>
      </c>
      <c r="X556" s="41" t="e">
        <f>IF(AND(NOT(ISBLANK('Contact Data Entry'!X556)),ISNA(VLOOKUP('Contact Data Entry'!X556,'DO NOT USE_School Picklist'!$D$3:$D$5,1,FALSE))),"Please select a value from the drop-down menu",IF('DO NOT USE_Contact Formulas'!A556,"OK",NA()))</f>
        <v>#N/A</v>
      </c>
      <c r="Y556" s="41"/>
      <c r="Z556" s="41" t="e">
        <f>IF(AND(NOT(ISBLANK('Contact Data Entry'!Z556)),ISNA(VLOOKUP('Contact Data Entry'!Z556,'DO NOT USE_School Picklist'!$G$3:$G$5,1,FALSE))),"Please select a value from the drop-down menu",IF('DO NOT USE_Contact Formulas'!A556,"OK",NA()))</f>
        <v>#N/A</v>
      </c>
      <c r="AA556" s="41"/>
      <c r="AB556" s="41" t="e">
        <f>IF(AND(NOT(ISBLANK('Contact Data Entry'!AB556)),ISNA(VLOOKUP('Contact Data Entry'!AB556,'DO NOT USE_School Picklist'!$H$3:$H$4,1,FALSE))),"Please select a value from the drop-down menu",IF('DO NOT USE_Contact Formulas'!A556,"OK",NA()))</f>
        <v>#N/A</v>
      </c>
      <c r="AC556" s="41" t="e">
        <f ca="1">IF('Contact Data Entry'!AC556&gt;'DO NOT USE_School Picklist'!$C$3,"Test Date cannot be a future date",IF('DO NOT USE_Contact Formulas'!A556,"OK",NA()))</f>
        <v>#N/A</v>
      </c>
      <c r="AD556" s="41" t="e">
        <f>IF(AND(NOT(ISBLANK('Contact Data Entry'!AD556)),ISNA(VLOOKUP('Contact Data Entry'!AD556,'DO NOT USE_School Picklist'!$Q$3:$Q$8,1,FALSE))),"Please select a value from the drop-down menu",IF('DO NOT USE_Contact Formulas'!A556,"OK",NA()))</f>
        <v>#N/A</v>
      </c>
    </row>
    <row r="557" spans="1:30" x14ac:dyDescent="0.25">
      <c r="A557" s="40" t="e">
        <f>IF('DO NOT USE_Contact Formulas'!A557,IF('DO NOT USE_Contact Formulas'!B557,"Not all required fields are completed","OK"),NA())</f>
        <v>#N/A</v>
      </c>
      <c r="B557" s="41" t="e">
        <f>IF(AND('DO NOT USE_Contact Formulas'!A557,ISBLANK('Contact Data Entry'!B557)),"First Name is required",IF(NOT(ISBLANK('Contact Data Entry'!B557)),"OK",NA()))</f>
        <v>#N/A</v>
      </c>
      <c r="C557" s="41" t="e">
        <f>IF(AND('DO NOT USE_Contact Formulas'!A557,ISBLANK('Contact Data Entry'!C557)),"Last Name is required",IF(NOT(ISBLANK('Contact Data Entry'!C557)),"OK",NA()))</f>
        <v>#N/A</v>
      </c>
      <c r="D557" s="41" t="e">
        <f>IF(AND('DO NOT USE_Contact Formulas'!A557,ISBLANK('Contact Data Entry'!D557)),"Birthdate is required",IF(NOT(ISBLANK('Contact Data Entry'!D557)),"OK",NA()))</f>
        <v>#N/A</v>
      </c>
      <c r="E557" s="41" t="e">
        <f>IF(AND('DO NOT USE_Contact Formulas'!A557,ISBLANK('Contact Data Entry'!E557)),"Mobile Phone is required",IF(NOT(ISBLANK('Contact Data Entry'!E557)),IF(AND(ISNUMBER(VALUE('Contact Data Entry'!E557)),LEFT('Contact Data Entry'!E557,1)&lt;&gt;"1",LEN('Contact Data Entry'!E557)=10),"OK","Phone number must be valid format"),NA()))</f>
        <v>#N/A</v>
      </c>
      <c r="F557" s="41" t="e">
        <f>IF(LEN('Contact Data Entry'!F557)&gt;255,"Home Street Address must be less than 255 characters",IF('DO NOT USE_Contact Formulas'!A557,"OK",NA()))</f>
        <v>#N/A</v>
      </c>
      <c r="G557" s="41" t="e">
        <f>IF(LEN('Contact Data Entry'!G557)&gt;40,"City must be less than 40 characters",IF('DO NOT USE_Contact Formulas'!A557,"OK",NA()))</f>
        <v>#N/A</v>
      </c>
      <c r="H557" s="41" t="e">
        <f>IF(AND(NOT(ISBLANK('Contact Data Entry'!H557)),ISNA(VLOOKUP('Contact Data Entry'!H557,'DO NOT USE_School Picklist'!$P$3:$P$52,1,FALSE))),"Please select a value from the drop-down menu",IF('DO NOT USE_Contact Formulas'!A557,"OK",NA()))</f>
        <v>#N/A</v>
      </c>
      <c r="I557" s="41" t="e">
        <f>IF(AND('DO NOT USE_Contact Formulas'!A557,ISBLANK('Contact Data Entry'!I557)),"Zip is required",IF(ISBLANK('Contact Data Entry'!I557),NA(),"OK"))</f>
        <v>#N/A</v>
      </c>
      <c r="J557" s="41" t="e">
        <f>IF(AND('DO NOT USE_Contact Formulas'!A557,ISBLANK('Contact Data Entry'!J557)),"Student or Staff? is required",IF(ISBLANK('Contact Data Entry'!J557),NA(),IF(ISNA(VLOOKUP('Contact Data Entry'!J557,'DO NOT USE_School Picklist'!$B$3:$B$6,1,FALSE)),"Please select a value from the drop-down menu","OK")))</f>
        <v>#N/A</v>
      </c>
      <c r="K557" s="41" t="e">
        <f>IF(AND('Contact Data Entry'!J557='DO NOT USE_School Picklist'!$B$4,ISBLANK('Contact Data Entry'!K557)),"Occupation/Job Title is required if Student or Staff? is Yes, staff/faculty or volunteer",IF('DO NOT USE_Contact Formulas'!A557,"OK",NA()))</f>
        <v>#N/A</v>
      </c>
      <c r="L557" s="41" t="e">
        <f ca="1">IF('Contact Data Entry'!L557&gt;'DO NOT USE_School Picklist'!$C$3,"Date last on school campus/facility cannot be a future date",IF('DO NOT USE_Contact Formulas'!A557,IF(ISBLANK('Contact Data Entry'!L557),"Date last on school campus/facility is required","OK"),NA()))</f>
        <v>#N/A</v>
      </c>
      <c r="M557" s="42" t="e">
        <f ca="1">IF('Contact Data Entry'!M557&gt;'DO NOT USE_School Picklist'!$C$3,"Last Exposure Date cannot be a future date",IF('DO NOT USE_Contact Formulas'!A557,IF(ISBLANK('Contact Data Entry'!M557),"Last Exposure Date is required","OK"),NA()))</f>
        <v>#N/A</v>
      </c>
      <c r="N557" s="42" t="e">
        <f>IF(AND('DO NOT USE_Contact Formulas'!A557,ISBLANK('Contact Data Entry'!N557)),"Specific Place in the Location is required",IF(ISBLANK('Contact Data Entry'!N557),NA(),"OK"))</f>
        <v>#N/A</v>
      </c>
      <c r="O557" s="41" t="e">
        <f>IF(AND(NOT(ISBLANK('Contact Data Entry'!O557)),ISNA(VLOOKUP('Contact Data Entry'!O557,'DO NOT USE_School Picklist'!$L$3:$L$81,1,FALSE))),"Please select a value from the drop-down menu",IF('DO NOT USE_Contact Formulas'!A557,"OK",NA()))</f>
        <v>#N/A</v>
      </c>
      <c r="P557" s="41" t="e">
        <f>IF(AND(NOT(ISBLANK('Contact Data Entry'!P557)),NOT(ISNUMBER(MATCH("*@*.?*",'Contact Data Entry'!P557,0)))),"Email must be in a valid format",IF('DO NOT USE_Contact Formulas'!A557,"OK",NA()))</f>
        <v>#N/A</v>
      </c>
      <c r="Q557" s="41" t="e">
        <f>IF(LEN('Contact Data Entry'!Q557)&gt;50,"Parent/Guardian Name must be less than 50 characters",IF('DO NOT USE_Contact Formulas'!A557,"OK",NA()))</f>
        <v>#N/A</v>
      </c>
      <c r="R557" s="41" t="e">
        <f>IF(NOT(ISBLANK('Contact Data Entry'!R557)),IF(AND(ISNUMBER('Contact Data Entry'!R557),LEFT('Contact Data Entry'!R557,1)&lt;&gt;"1",LEN('Contact Data Entry'!R557)=10),"OK","Phone number must be valid format"),IF('DO NOT USE_Contact Formulas'!A557,"OK",NA()))</f>
        <v>#N/A</v>
      </c>
      <c r="S557" s="41" t="e">
        <f>IF(AND(NOT(ISBLANK('Contact Data Entry'!S557)),ISNA(VLOOKUP('Contact Data Entry'!S557,'DO NOT USE_School Picklist'!$N$3:$N$63,1,FALSE))),"Please select a value from the drop-down menu",IF('DO NOT USE_Contact Formulas'!A557,"OK",NA()))</f>
        <v>#N/A</v>
      </c>
      <c r="T557" s="41" t="e">
        <f>IF(AND(NOT(ISBLANK('Contact Data Entry'!T557)),ISNA(VLOOKUP('Contact Data Entry'!T557,'DO NOT USE_School Picklist'!$E$3:$E$10,1,FALSE))),"Please select a value from the drop-down menu",IF('DO NOT USE_Contact Formulas'!A557,"OK",NA()))</f>
        <v>#N/A</v>
      </c>
      <c r="U557" s="41" t="e">
        <f>IF(AND(NOT(ISBLANK('Contact Data Entry'!U557)),ISNA(VLOOKUP('Contact Data Entry'!U557,'DO NOT USE_School Picklist'!$F$3:$F$16,1,FALSE))),"Please select a value from the drop-down menu",IF('DO NOT USE_Contact Formulas'!A557,"OK",NA()))</f>
        <v>#N/A</v>
      </c>
      <c r="V557" s="41" t="e">
        <f>IF(LEN('Contact Data Entry'!V557)&gt;100,"Classroom(s) must be less than 100 characters",IF('DO NOT USE_Contact Formulas'!A557,"OK",NA()))</f>
        <v>#N/A</v>
      </c>
      <c r="W557" s="41" t="e">
        <f>IF(AND(NOT(ISBLANK('Contact Data Entry'!W557)),ISNA(VLOOKUP('Contact Data Entry'!W557,'DO NOT USE_School Picklist'!$K$3:$K$6,1,FALSE))),"Please select a value from the drop-down menu",IF('DO NOT USE_Contact Formulas'!A557,"OK",NA()))</f>
        <v>#N/A</v>
      </c>
      <c r="X557" s="41" t="e">
        <f>IF(AND(NOT(ISBLANK('Contact Data Entry'!X557)),ISNA(VLOOKUP('Contact Data Entry'!X557,'DO NOT USE_School Picklist'!$D$3:$D$5,1,FALSE))),"Please select a value from the drop-down menu",IF('DO NOT USE_Contact Formulas'!A557,"OK",NA()))</f>
        <v>#N/A</v>
      </c>
      <c r="Y557" s="41"/>
      <c r="Z557" s="41" t="e">
        <f>IF(AND(NOT(ISBLANK('Contact Data Entry'!Z557)),ISNA(VLOOKUP('Contact Data Entry'!Z557,'DO NOT USE_School Picklist'!$G$3:$G$5,1,FALSE))),"Please select a value from the drop-down menu",IF('DO NOT USE_Contact Formulas'!A557,"OK",NA()))</f>
        <v>#N/A</v>
      </c>
      <c r="AA557" s="41"/>
      <c r="AB557" s="41" t="e">
        <f>IF(AND(NOT(ISBLANK('Contact Data Entry'!AB557)),ISNA(VLOOKUP('Contact Data Entry'!AB557,'DO NOT USE_School Picklist'!$H$3:$H$4,1,FALSE))),"Please select a value from the drop-down menu",IF('DO NOT USE_Contact Formulas'!A557,"OK",NA()))</f>
        <v>#N/A</v>
      </c>
      <c r="AC557" s="41" t="e">
        <f ca="1">IF('Contact Data Entry'!AC557&gt;'DO NOT USE_School Picklist'!$C$3,"Test Date cannot be a future date",IF('DO NOT USE_Contact Formulas'!A557,"OK",NA()))</f>
        <v>#N/A</v>
      </c>
      <c r="AD557" s="41" t="e">
        <f>IF(AND(NOT(ISBLANK('Contact Data Entry'!AD557)),ISNA(VLOOKUP('Contact Data Entry'!AD557,'DO NOT USE_School Picklist'!$Q$3:$Q$8,1,FALSE))),"Please select a value from the drop-down menu",IF('DO NOT USE_Contact Formulas'!A557,"OK",NA()))</f>
        <v>#N/A</v>
      </c>
    </row>
    <row r="558" spans="1:30" x14ac:dyDescent="0.25">
      <c r="A558" s="40" t="e">
        <f>IF('DO NOT USE_Contact Formulas'!A558,IF('DO NOT USE_Contact Formulas'!B558,"Not all required fields are completed","OK"),NA())</f>
        <v>#N/A</v>
      </c>
      <c r="B558" s="41" t="e">
        <f>IF(AND('DO NOT USE_Contact Formulas'!A558,ISBLANK('Contact Data Entry'!B558)),"First Name is required",IF(NOT(ISBLANK('Contact Data Entry'!B558)),"OK",NA()))</f>
        <v>#N/A</v>
      </c>
      <c r="C558" s="41" t="e">
        <f>IF(AND('DO NOT USE_Contact Formulas'!A558,ISBLANK('Contact Data Entry'!C558)),"Last Name is required",IF(NOT(ISBLANK('Contact Data Entry'!C558)),"OK",NA()))</f>
        <v>#N/A</v>
      </c>
      <c r="D558" s="41" t="e">
        <f>IF(AND('DO NOT USE_Contact Formulas'!A558,ISBLANK('Contact Data Entry'!D558)),"Birthdate is required",IF(NOT(ISBLANK('Contact Data Entry'!D558)),"OK",NA()))</f>
        <v>#N/A</v>
      </c>
      <c r="E558" s="41" t="e">
        <f>IF(AND('DO NOT USE_Contact Formulas'!A558,ISBLANK('Contact Data Entry'!E558)),"Mobile Phone is required",IF(NOT(ISBLANK('Contact Data Entry'!E558)),IF(AND(ISNUMBER(VALUE('Contact Data Entry'!E558)),LEFT('Contact Data Entry'!E558,1)&lt;&gt;"1",LEN('Contact Data Entry'!E558)=10),"OK","Phone number must be valid format"),NA()))</f>
        <v>#N/A</v>
      </c>
      <c r="F558" s="41" t="e">
        <f>IF(LEN('Contact Data Entry'!F558)&gt;255,"Home Street Address must be less than 255 characters",IF('DO NOT USE_Contact Formulas'!A558,"OK",NA()))</f>
        <v>#N/A</v>
      </c>
      <c r="G558" s="41" t="e">
        <f>IF(LEN('Contact Data Entry'!G558)&gt;40,"City must be less than 40 characters",IF('DO NOT USE_Contact Formulas'!A558,"OK",NA()))</f>
        <v>#N/A</v>
      </c>
      <c r="H558" s="41" t="e">
        <f>IF(AND(NOT(ISBLANK('Contact Data Entry'!H558)),ISNA(VLOOKUP('Contact Data Entry'!H558,'DO NOT USE_School Picklist'!$P$3:$P$52,1,FALSE))),"Please select a value from the drop-down menu",IF('DO NOT USE_Contact Formulas'!A558,"OK",NA()))</f>
        <v>#N/A</v>
      </c>
      <c r="I558" s="41" t="e">
        <f>IF(AND('DO NOT USE_Contact Formulas'!A558,ISBLANK('Contact Data Entry'!I558)),"Zip is required",IF(ISBLANK('Contact Data Entry'!I558),NA(),"OK"))</f>
        <v>#N/A</v>
      </c>
      <c r="J558" s="41" t="e">
        <f>IF(AND('DO NOT USE_Contact Formulas'!A558,ISBLANK('Contact Data Entry'!J558)),"Student or Staff? is required",IF(ISBLANK('Contact Data Entry'!J558),NA(),IF(ISNA(VLOOKUP('Contact Data Entry'!J558,'DO NOT USE_School Picklist'!$B$3:$B$6,1,FALSE)),"Please select a value from the drop-down menu","OK")))</f>
        <v>#N/A</v>
      </c>
      <c r="K558" s="41" t="e">
        <f>IF(AND('Contact Data Entry'!J558='DO NOT USE_School Picklist'!$B$4,ISBLANK('Contact Data Entry'!K558)),"Occupation/Job Title is required if Student or Staff? is Yes, staff/faculty or volunteer",IF('DO NOT USE_Contact Formulas'!A558,"OK",NA()))</f>
        <v>#N/A</v>
      </c>
      <c r="L558" s="41" t="e">
        <f ca="1">IF('Contact Data Entry'!L558&gt;'DO NOT USE_School Picklist'!$C$3,"Date last on school campus/facility cannot be a future date",IF('DO NOT USE_Contact Formulas'!A558,IF(ISBLANK('Contact Data Entry'!L558),"Date last on school campus/facility is required","OK"),NA()))</f>
        <v>#N/A</v>
      </c>
      <c r="M558" s="42" t="e">
        <f ca="1">IF('Contact Data Entry'!M558&gt;'DO NOT USE_School Picklist'!$C$3,"Last Exposure Date cannot be a future date",IF('DO NOT USE_Contact Formulas'!A558,IF(ISBLANK('Contact Data Entry'!M558),"Last Exposure Date is required","OK"),NA()))</f>
        <v>#N/A</v>
      </c>
      <c r="N558" s="42" t="e">
        <f>IF(AND('DO NOT USE_Contact Formulas'!A558,ISBLANK('Contact Data Entry'!N558)),"Specific Place in the Location is required",IF(ISBLANK('Contact Data Entry'!N558),NA(),"OK"))</f>
        <v>#N/A</v>
      </c>
      <c r="O558" s="41" t="e">
        <f>IF(AND(NOT(ISBLANK('Contact Data Entry'!O558)),ISNA(VLOOKUP('Contact Data Entry'!O558,'DO NOT USE_School Picklist'!$L$3:$L$81,1,FALSE))),"Please select a value from the drop-down menu",IF('DO NOT USE_Contact Formulas'!A558,"OK",NA()))</f>
        <v>#N/A</v>
      </c>
      <c r="P558" s="41" t="e">
        <f>IF(AND(NOT(ISBLANK('Contact Data Entry'!P558)),NOT(ISNUMBER(MATCH("*@*.?*",'Contact Data Entry'!P558,0)))),"Email must be in a valid format",IF('DO NOT USE_Contact Formulas'!A558,"OK",NA()))</f>
        <v>#N/A</v>
      </c>
      <c r="Q558" s="41" t="e">
        <f>IF(LEN('Contact Data Entry'!Q558)&gt;50,"Parent/Guardian Name must be less than 50 characters",IF('DO NOT USE_Contact Formulas'!A558,"OK",NA()))</f>
        <v>#N/A</v>
      </c>
      <c r="R558" s="41" t="e">
        <f>IF(NOT(ISBLANK('Contact Data Entry'!R558)),IF(AND(ISNUMBER('Contact Data Entry'!R558),LEFT('Contact Data Entry'!R558,1)&lt;&gt;"1",LEN('Contact Data Entry'!R558)=10),"OK","Phone number must be valid format"),IF('DO NOT USE_Contact Formulas'!A558,"OK",NA()))</f>
        <v>#N/A</v>
      </c>
      <c r="S558" s="41" t="e">
        <f>IF(AND(NOT(ISBLANK('Contact Data Entry'!S558)),ISNA(VLOOKUP('Contact Data Entry'!S558,'DO NOT USE_School Picklist'!$N$3:$N$63,1,FALSE))),"Please select a value from the drop-down menu",IF('DO NOT USE_Contact Formulas'!A558,"OK",NA()))</f>
        <v>#N/A</v>
      </c>
      <c r="T558" s="41" t="e">
        <f>IF(AND(NOT(ISBLANK('Contact Data Entry'!T558)),ISNA(VLOOKUP('Contact Data Entry'!T558,'DO NOT USE_School Picklist'!$E$3:$E$10,1,FALSE))),"Please select a value from the drop-down menu",IF('DO NOT USE_Contact Formulas'!A558,"OK",NA()))</f>
        <v>#N/A</v>
      </c>
      <c r="U558" s="41" t="e">
        <f>IF(AND(NOT(ISBLANK('Contact Data Entry'!U558)),ISNA(VLOOKUP('Contact Data Entry'!U558,'DO NOT USE_School Picklist'!$F$3:$F$16,1,FALSE))),"Please select a value from the drop-down menu",IF('DO NOT USE_Contact Formulas'!A558,"OK",NA()))</f>
        <v>#N/A</v>
      </c>
      <c r="V558" s="41" t="e">
        <f>IF(LEN('Contact Data Entry'!V558)&gt;100,"Classroom(s) must be less than 100 characters",IF('DO NOT USE_Contact Formulas'!A558,"OK",NA()))</f>
        <v>#N/A</v>
      </c>
      <c r="W558" s="41" t="e">
        <f>IF(AND(NOT(ISBLANK('Contact Data Entry'!W558)),ISNA(VLOOKUP('Contact Data Entry'!W558,'DO NOT USE_School Picklist'!$K$3:$K$6,1,FALSE))),"Please select a value from the drop-down menu",IF('DO NOT USE_Contact Formulas'!A558,"OK",NA()))</f>
        <v>#N/A</v>
      </c>
      <c r="X558" s="41" t="e">
        <f>IF(AND(NOT(ISBLANK('Contact Data Entry'!X558)),ISNA(VLOOKUP('Contact Data Entry'!X558,'DO NOT USE_School Picklist'!$D$3:$D$5,1,FALSE))),"Please select a value from the drop-down menu",IF('DO NOT USE_Contact Formulas'!A558,"OK",NA()))</f>
        <v>#N/A</v>
      </c>
      <c r="Y558" s="41"/>
      <c r="Z558" s="41" t="e">
        <f>IF(AND(NOT(ISBLANK('Contact Data Entry'!Z558)),ISNA(VLOOKUP('Contact Data Entry'!Z558,'DO NOT USE_School Picklist'!$G$3:$G$5,1,FALSE))),"Please select a value from the drop-down menu",IF('DO NOT USE_Contact Formulas'!A558,"OK",NA()))</f>
        <v>#N/A</v>
      </c>
      <c r="AA558" s="41"/>
      <c r="AB558" s="41" t="e">
        <f>IF(AND(NOT(ISBLANK('Contact Data Entry'!AB558)),ISNA(VLOOKUP('Contact Data Entry'!AB558,'DO NOT USE_School Picklist'!$H$3:$H$4,1,FALSE))),"Please select a value from the drop-down menu",IF('DO NOT USE_Contact Formulas'!A558,"OK",NA()))</f>
        <v>#N/A</v>
      </c>
      <c r="AC558" s="41" t="e">
        <f ca="1">IF('Contact Data Entry'!AC558&gt;'DO NOT USE_School Picklist'!$C$3,"Test Date cannot be a future date",IF('DO NOT USE_Contact Formulas'!A558,"OK",NA()))</f>
        <v>#N/A</v>
      </c>
      <c r="AD558" s="41" t="e">
        <f>IF(AND(NOT(ISBLANK('Contact Data Entry'!AD558)),ISNA(VLOOKUP('Contact Data Entry'!AD558,'DO NOT USE_School Picklist'!$Q$3:$Q$8,1,FALSE))),"Please select a value from the drop-down menu",IF('DO NOT USE_Contact Formulas'!A558,"OK",NA()))</f>
        <v>#N/A</v>
      </c>
    </row>
    <row r="559" spans="1:30" x14ac:dyDescent="0.25">
      <c r="A559" s="40" t="e">
        <f>IF('DO NOT USE_Contact Formulas'!A559,IF('DO NOT USE_Contact Formulas'!B559,"Not all required fields are completed","OK"),NA())</f>
        <v>#N/A</v>
      </c>
      <c r="B559" s="41" t="e">
        <f>IF(AND('DO NOT USE_Contact Formulas'!A559,ISBLANK('Contact Data Entry'!B559)),"First Name is required",IF(NOT(ISBLANK('Contact Data Entry'!B559)),"OK",NA()))</f>
        <v>#N/A</v>
      </c>
      <c r="C559" s="41" t="e">
        <f>IF(AND('DO NOT USE_Contact Formulas'!A559,ISBLANK('Contact Data Entry'!C559)),"Last Name is required",IF(NOT(ISBLANK('Contact Data Entry'!C559)),"OK",NA()))</f>
        <v>#N/A</v>
      </c>
      <c r="D559" s="41" t="e">
        <f>IF(AND('DO NOT USE_Contact Formulas'!A559,ISBLANK('Contact Data Entry'!D559)),"Birthdate is required",IF(NOT(ISBLANK('Contact Data Entry'!D559)),"OK",NA()))</f>
        <v>#N/A</v>
      </c>
      <c r="E559" s="41" t="e">
        <f>IF(AND('DO NOT USE_Contact Formulas'!A559,ISBLANK('Contact Data Entry'!E559)),"Mobile Phone is required",IF(NOT(ISBLANK('Contact Data Entry'!E559)),IF(AND(ISNUMBER(VALUE('Contact Data Entry'!E559)),LEFT('Contact Data Entry'!E559,1)&lt;&gt;"1",LEN('Contact Data Entry'!E559)=10),"OK","Phone number must be valid format"),NA()))</f>
        <v>#N/A</v>
      </c>
      <c r="F559" s="41" t="e">
        <f>IF(LEN('Contact Data Entry'!F559)&gt;255,"Home Street Address must be less than 255 characters",IF('DO NOT USE_Contact Formulas'!A559,"OK",NA()))</f>
        <v>#N/A</v>
      </c>
      <c r="G559" s="41" t="e">
        <f>IF(LEN('Contact Data Entry'!G559)&gt;40,"City must be less than 40 characters",IF('DO NOT USE_Contact Formulas'!A559,"OK",NA()))</f>
        <v>#N/A</v>
      </c>
      <c r="H559" s="41" t="e">
        <f>IF(AND(NOT(ISBLANK('Contact Data Entry'!H559)),ISNA(VLOOKUP('Contact Data Entry'!H559,'DO NOT USE_School Picklist'!$P$3:$P$52,1,FALSE))),"Please select a value from the drop-down menu",IF('DO NOT USE_Contact Formulas'!A559,"OK",NA()))</f>
        <v>#N/A</v>
      </c>
      <c r="I559" s="41" t="e">
        <f>IF(AND('DO NOT USE_Contact Formulas'!A559,ISBLANK('Contact Data Entry'!I559)),"Zip is required",IF(ISBLANK('Contact Data Entry'!I559),NA(),"OK"))</f>
        <v>#N/A</v>
      </c>
      <c r="J559" s="41" t="e">
        <f>IF(AND('DO NOT USE_Contact Formulas'!A559,ISBLANK('Contact Data Entry'!J559)),"Student or Staff? is required",IF(ISBLANK('Contact Data Entry'!J559),NA(),IF(ISNA(VLOOKUP('Contact Data Entry'!J559,'DO NOT USE_School Picklist'!$B$3:$B$6,1,FALSE)),"Please select a value from the drop-down menu","OK")))</f>
        <v>#N/A</v>
      </c>
      <c r="K559" s="41" t="e">
        <f>IF(AND('Contact Data Entry'!J559='DO NOT USE_School Picklist'!$B$4,ISBLANK('Contact Data Entry'!K559)),"Occupation/Job Title is required if Student or Staff? is Yes, staff/faculty or volunteer",IF('DO NOT USE_Contact Formulas'!A559,"OK",NA()))</f>
        <v>#N/A</v>
      </c>
      <c r="L559" s="41" t="e">
        <f ca="1">IF('Contact Data Entry'!L559&gt;'DO NOT USE_School Picklist'!$C$3,"Date last on school campus/facility cannot be a future date",IF('DO NOT USE_Contact Formulas'!A559,IF(ISBLANK('Contact Data Entry'!L559),"Date last on school campus/facility is required","OK"),NA()))</f>
        <v>#N/A</v>
      </c>
      <c r="M559" s="42" t="e">
        <f ca="1">IF('Contact Data Entry'!M559&gt;'DO NOT USE_School Picklist'!$C$3,"Last Exposure Date cannot be a future date",IF('DO NOT USE_Contact Formulas'!A559,IF(ISBLANK('Contact Data Entry'!M559),"Last Exposure Date is required","OK"),NA()))</f>
        <v>#N/A</v>
      </c>
      <c r="N559" s="42" t="e">
        <f>IF(AND('DO NOT USE_Contact Formulas'!A559,ISBLANK('Contact Data Entry'!N559)),"Specific Place in the Location is required",IF(ISBLANK('Contact Data Entry'!N559),NA(),"OK"))</f>
        <v>#N/A</v>
      </c>
      <c r="O559" s="41" t="e">
        <f>IF(AND(NOT(ISBLANK('Contact Data Entry'!O559)),ISNA(VLOOKUP('Contact Data Entry'!O559,'DO NOT USE_School Picklist'!$L$3:$L$81,1,FALSE))),"Please select a value from the drop-down menu",IF('DO NOT USE_Contact Formulas'!A559,"OK",NA()))</f>
        <v>#N/A</v>
      </c>
      <c r="P559" s="41" t="e">
        <f>IF(AND(NOT(ISBLANK('Contact Data Entry'!P559)),NOT(ISNUMBER(MATCH("*@*.?*",'Contact Data Entry'!P559,0)))),"Email must be in a valid format",IF('DO NOT USE_Contact Formulas'!A559,"OK",NA()))</f>
        <v>#N/A</v>
      </c>
      <c r="Q559" s="41" t="e">
        <f>IF(LEN('Contact Data Entry'!Q559)&gt;50,"Parent/Guardian Name must be less than 50 characters",IF('DO NOT USE_Contact Formulas'!A559,"OK",NA()))</f>
        <v>#N/A</v>
      </c>
      <c r="R559" s="41" t="e">
        <f>IF(NOT(ISBLANK('Contact Data Entry'!R559)),IF(AND(ISNUMBER('Contact Data Entry'!R559),LEFT('Contact Data Entry'!R559,1)&lt;&gt;"1",LEN('Contact Data Entry'!R559)=10),"OK","Phone number must be valid format"),IF('DO NOT USE_Contact Formulas'!A559,"OK",NA()))</f>
        <v>#N/A</v>
      </c>
      <c r="S559" s="41" t="e">
        <f>IF(AND(NOT(ISBLANK('Contact Data Entry'!S559)),ISNA(VLOOKUP('Contact Data Entry'!S559,'DO NOT USE_School Picklist'!$N$3:$N$63,1,FALSE))),"Please select a value from the drop-down menu",IF('DO NOT USE_Contact Formulas'!A559,"OK",NA()))</f>
        <v>#N/A</v>
      </c>
      <c r="T559" s="41" t="e">
        <f>IF(AND(NOT(ISBLANK('Contact Data Entry'!T559)),ISNA(VLOOKUP('Contact Data Entry'!T559,'DO NOT USE_School Picklist'!$E$3:$E$10,1,FALSE))),"Please select a value from the drop-down menu",IF('DO NOT USE_Contact Formulas'!A559,"OK",NA()))</f>
        <v>#N/A</v>
      </c>
      <c r="U559" s="41" t="e">
        <f>IF(AND(NOT(ISBLANK('Contact Data Entry'!U559)),ISNA(VLOOKUP('Contact Data Entry'!U559,'DO NOT USE_School Picklist'!$F$3:$F$16,1,FALSE))),"Please select a value from the drop-down menu",IF('DO NOT USE_Contact Formulas'!A559,"OK",NA()))</f>
        <v>#N/A</v>
      </c>
      <c r="V559" s="41" t="e">
        <f>IF(LEN('Contact Data Entry'!V559)&gt;100,"Classroom(s) must be less than 100 characters",IF('DO NOT USE_Contact Formulas'!A559,"OK",NA()))</f>
        <v>#N/A</v>
      </c>
      <c r="W559" s="41" t="e">
        <f>IF(AND(NOT(ISBLANK('Contact Data Entry'!W559)),ISNA(VLOOKUP('Contact Data Entry'!W559,'DO NOT USE_School Picklist'!$K$3:$K$6,1,FALSE))),"Please select a value from the drop-down menu",IF('DO NOT USE_Contact Formulas'!A559,"OK",NA()))</f>
        <v>#N/A</v>
      </c>
      <c r="X559" s="41" t="e">
        <f>IF(AND(NOT(ISBLANK('Contact Data Entry'!X559)),ISNA(VLOOKUP('Contact Data Entry'!X559,'DO NOT USE_School Picklist'!$D$3:$D$5,1,FALSE))),"Please select a value from the drop-down menu",IF('DO NOT USE_Contact Formulas'!A559,"OK",NA()))</f>
        <v>#N/A</v>
      </c>
      <c r="Y559" s="41"/>
      <c r="Z559" s="41" t="e">
        <f>IF(AND(NOT(ISBLANK('Contact Data Entry'!Z559)),ISNA(VLOOKUP('Contact Data Entry'!Z559,'DO NOT USE_School Picklist'!$G$3:$G$5,1,FALSE))),"Please select a value from the drop-down menu",IF('DO NOT USE_Contact Formulas'!A559,"OK",NA()))</f>
        <v>#N/A</v>
      </c>
      <c r="AA559" s="41"/>
      <c r="AB559" s="41" t="e">
        <f>IF(AND(NOT(ISBLANK('Contact Data Entry'!AB559)),ISNA(VLOOKUP('Contact Data Entry'!AB559,'DO NOT USE_School Picklist'!$H$3:$H$4,1,FALSE))),"Please select a value from the drop-down menu",IF('DO NOT USE_Contact Formulas'!A559,"OK",NA()))</f>
        <v>#N/A</v>
      </c>
      <c r="AC559" s="41" t="e">
        <f ca="1">IF('Contact Data Entry'!AC559&gt;'DO NOT USE_School Picklist'!$C$3,"Test Date cannot be a future date",IF('DO NOT USE_Contact Formulas'!A559,"OK",NA()))</f>
        <v>#N/A</v>
      </c>
      <c r="AD559" s="41" t="e">
        <f>IF(AND(NOT(ISBLANK('Contact Data Entry'!AD559)),ISNA(VLOOKUP('Contact Data Entry'!AD559,'DO NOT USE_School Picklist'!$Q$3:$Q$8,1,FALSE))),"Please select a value from the drop-down menu",IF('DO NOT USE_Contact Formulas'!A559,"OK",NA()))</f>
        <v>#N/A</v>
      </c>
    </row>
    <row r="560" spans="1:30" x14ac:dyDescent="0.25">
      <c r="A560" s="40" t="e">
        <f>IF('DO NOT USE_Contact Formulas'!A560,IF('DO NOT USE_Contact Formulas'!B560,"Not all required fields are completed","OK"),NA())</f>
        <v>#N/A</v>
      </c>
      <c r="B560" s="41" t="e">
        <f>IF(AND('DO NOT USE_Contact Formulas'!A560,ISBLANK('Contact Data Entry'!B560)),"First Name is required",IF(NOT(ISBLANK('Contact Data Entry'!B560)),"OK",NA()))</f>
        <v>#N/A</v>
      </c>
      <c r="C560" s="41" t="e">
        <f>IF(AND('DO NOT USE_Contact Formulas'!A560,ISBLANK('Contact Data Entry'!C560)),"Last Name is required",IF(NOT(ISBLANK('Contact Data Entry'!C560)),"OK",NA()))</f>
        <v>#N/A</v>
      </c>
      <c r="D560" s="41" t="e">
        <f>IF(AND('DO NOT USE_Contact Formulas'!A560,ISBLANK('Contact Data Entry'!D560)),"Birthdate is required",IF(NOT(ISBLANK('Contact Data Entry'!D560)),"OK",NA()))</f>
        <v>#N/A</v>
      </c>
      <c r="E560" s="41" t="e">
        <f>IF(AND('DO NOT USE_Contact Formulas'!A560,ISBLANK('Contact Data Entry'!E560)),"Mobile Phone is required",IF(NOT(ISBLANK('Contact Data Entry'!E560)),IF(AND(ISNUMBER(VALUE('Contact Data Entry'!E560)),LEFT('Contact Data Entry'!E560,1)&lt;&gt;"1",LEN('Contact Data Entry'!E560)=10),"OK","Phone number must be valid format"),NA()))</f>
        <v>#N/A</v>
      </c>
      <c r="F560" s="41" t="e">
        <f>IF(LEN('Contact Data Entry'!F560)&gt;255,"Home Street Address must be less than 255 characters",IF('DO NOT USE_Contact Formulas'!A560,"OK",NA()))</f>
        <v>#N/A</v>
      </c>
      <c r="G560" s="41" t="e">
        <f>IF(LEN('Contact Data Entry'!G560)&gt;40,"City must be less than 40 characters",IF('DO NOT USE_Contact Formulas'!A560,"OK",NA()))</f>
        <v>#N/A</v>
      </c>
      <c r="H560" s="41" t="e">
        <f>IF(AND(NOT(ISBLANK('Contact Data Entry'!H560)),ISNA(VLOOKUP('Contact Data Entry'!H560,'DO NOT USE_School Picklist'!$P$3:$P$52,1,FALSE))),"Please select a value from the drop-down menu",IF('DO NOT USE_Contact Formulas'!A560,"OK",NA()))</f>
        <v>#N/A</v>
      </c>
      <c r="I560" s="41" t="e">
        <f>IF(AND('DO NOT USE_Contact Formulas'!A560,ISBLANK('Contact Data Entry'!I560)),"Zip is required",IF(ISBLANK('Contact Data Entry'!I560),NA(),"OK"))</f>
        <v>#N/A</v>
      </c>
      <c r="J560" s="41" t="e">
        <f>IF(AND('DO NOT USE_Contact Formulas'!A560,ISBLANK('Contact Data Entry'!J560)),"Student or Staff? is required",IF(ISBLANK('Contact Data Entry'!J560),NA(),IF(ISNA(VLOOKUP('Contact Data Entry'!J560,'DO NOT USE_School Picklist'!$B$3:$B$6,1,FALSE)),"Please select a value from the drop-down menu","OK")))</f>
        <v>#N/A</v>
      </c>
      <c r="K560" s="41" t="e">
        <f>IF(AND('Contact Data Entry'!J560='DO NOT USE_School Picklist'!$B$4,ISBLANK('Contact Data Entry'!K560)),"Occupation/Job Title is required if Student or Staff? is Yes, staff/faculty or volunteer",IF('DO NOT USE_Contact Formulas'!A560,"OK",NA()))</f>
        <v>#N/A</v>
      </c>
      <c r="L560" s="41" t="e">
        <f ca="1">IF('Contact Data Entry'!L560&gt;'DO NOT USE_School Picklist'!$C$3,"Date last on school campus/facility cannot be a future date",IF('DO NOT USE_Contact Formulas'!A560,IF(ISBLANK('Contact Data Entry'!L560),"Date last on school campus/facility is required","OK"),NA()))</f>
        <v>#N/A</v>
      </c>
      <c r="M560" s="42" t="e">
        <f ca="1">IF('Contact Data Entry'!M560&gt;'DO NOT USE_School Picklist'!$C$3,"Last Exposure Date cannot be a future date",IF('DO NOT USE_Contact Formulas'!A560,IF(ISBLANK('Contact Data Entry'!M560),"Last Exposure Date is required","OK"),NA()))</f>
        <v>#N/A</v>
      </c>
      <c r="N560" s="42" t="e">
        <f>IF(AND('DO NOT USE_Contact Formulas'!A560,ISBLANK('Contact Data Entry'!N560)),"Specific Place in the Location is required",IF(ISBLANK('Contact Data Entry'!N560),NA(),"OK"))</f>
        <v>#N/A</v>
      </c>
      <c r="O560" s="41" t="e">
        <f>IF(AND(NOT(ISBLANK('Contact Data Entry'!O560)),ISNA(VLOOKUP('Contact Data Entry'!O560,'DO NOT USE_School Picklist'!$L$3:$L$81,1,FALSE))),"Please select a value from the drop-down menu",IF('DO NOT USE_Contact Formulas'!A560,"OK",NA()))</f>
        <v>#N/A</v>
      </c>
      <c r="P560" s="41" t="e">
        <f>IF(AND(NOT(ISBLANK('Contact Data Entry'!P560)),NOT(ISNUMBER(MATCH("*@*.?*",'Contact Data Entry'!P560,0)))),"Email must be in a valid format",IF('DO NOT USE_Contact Formulas'!A560,"OK",NA()))</f>
        <v>#N/A</v>
      </c>
      <c r="Q560" s="41" t="e">
        <f>IF(LEN('Contact Data Entry'!Q560)&gt;50,"Parent/Guardian Name must be less than 50 characters",IF('DO NOT USE_Contact Formulas'!A560,"OK",NA()))</f>
        <v>#N/A</v>
      </c>
      <c r="R560" s="41" t="e">
        <f>IF(NOT(ISBLANK('Contact Data Entry'!R560)),IF(AND(ISNUMBER('Contact Data Entry'!R560),LEFT('Contact Data Entry'!R560,1)&lt;&gt;"1",LEN('Contact Data Entry'!R560)=10),"OK","Phone number must be valid format"),IF('DO NOT USE_Contact Formulas'!A560,"OK",NA()))</f>
        <v>#N/A</v>
      </c>
      <c r="S560" s="41" t="e">
        <f>IF(AND(NOT(ISBLANK('Contact Data Entry'!S560)),ISNA(VLOOKUP('Contact Data Entry'!S560,'DO NOT USE_School Picklist'!$N$3:$N$63,1,FALSE))),"Please select a value from the drop-down menu",IF('DO NOT USE_Contact Formulas'!A560,"OK",NA()))</f>
        <v>#N/A</v>
      </c>
      <c r="T560" s="41" t="e">
        <f>IF(AND(NOT(ISBLANK('Contact Data Entry'!T560)),ISNA(VLOOKUP('Contact Data Entry'!T560,'DO NOT USE_School Picklist'!$E$3:$E$10,1,FALSE))),"Please select a value from the drop-down menu",IF('DO NOT USE_Contact Formulas'!A560,"OK",NA()))</f>
        <v>#N/A</v>
      </c>
      <c r="U560" s="41" t="e">
        <f>IF(AND(NOT(ISBLANK('Contact Data Entry'!U560)),ISNA(VLOOKUP('Contact Data Entry'!U560,'DO NOT USE_School Picklist'!$F$3:$F$16,1,FALSE))),"Please select a value from the drop-down menu",IF('DO NOT USE_Contact Formulas'!A560,"OK",NA()))</f>
        <v>#N/A</v>
      </c>
      <c r="V560" s="41" t="e">
        <f>IF(LEN('Contact Data Entry'!V560)&gt;100,"Classroom(s) must be less than 100 characters",IF('DO NOT USE_Contact Formulas'!A560,"OK",NA()))</f>
        <v>#N/A</v>
      </c>
      <c r="W560" s="41" t="e">
        <f>IF(AND(NOT(ISBLANK('Contact Data Entry'!W560)),ISNA(VLOOKUP('Contact Data Entry'!W560,'DO NOT USE_School Picklist'!$K$3:$K$6,1,FALSE))),"Please select a value from the drop-down menu",IF('DO NOT USE_Contact Formulas'!A560,"OK",NA()))</f>
        <v>#N/A</v>
      </c>
      <c r="X560" s="41" t="e">
        <f>IF(AND(NOT(ISBLANK('Contact Data Entry'!X560)),ISNA(VLOOKUP('Contact Data Entry'!X560,'DO NOT USE_School Picklist'!$D$3:$D$5,1,FALSE))),"Please select a value from the drop-down menu",IF('DO NOT USE_Contact Formulas'!A560,"OK",NA()))</f>
        <v>#N/A</v>
      </c>
      <c r="Y560" s="41"/>
      <c r="Z560" s="41" t="e">
        <f>IF(AND(NOT(ISBLANK('Contact Data Entry'!Z560)),ISNA(VLOOKUP('Contact Data Entry'!Z560,'DO NOT USE_School Picklist'!$G$3:$G$5,1,FALSE))),"Please select a value from the drop-down menu",IF('DO NOT USE_Contact Formulas'!A560,"OK",NA()))</f>
        <v>#N/A</v>
      </c>
      <c r="AA560" s="41"/>
      <c r="AB560" s="41" t="e">
        <f>IF(AND(NOT(ISBLANK('Contact Data Entry'!AB560)),ISNA(VLOOKUP('Contact Data Entry'!AB560,'DO NOT USE_School Picklist'!$H$3:$H$4,1,FALSE))),"Please select a value from the drop-down menu",IF('DO NOT USE_Contact Formulas'!A560,"OK",NA()))</f>
        <v>#N/A</v>
      </c>
      <c r="AC560" s="41" t="e">
        <f ca="1">IF('Contact Data Entry'!AC560&gt;'DO NOT USE_School Picklist'!$C$3,"Test Date cannot be a future date",IF('DO NOT USE_Contact Formulas'!A560,"OK",NA()))</f>
        <v>#N/A</v>
      </c>
      <c r="AD560" s="41" t="e">
        <f>IF(AND(NOT(ISBLANK('Contact Data Entry'!AD560)),ISNA(VLOOKUP('Contact Data Entry'!AD560,'DO NOT USE_School Picklist'!$Q$3:$Q$8,1,FALSE))),"Please select a value from the drop-down menu",IF('DO NOT USE_Contact Formulas'!A560,"OK",NA()))</f>
        <v>#N/A</v>
      </c>
    </row>
    <row r="561" spans="1:30" x14ac:dyDescent="0.25">
      <c r="A561" s="40" t="e">
        <f>IF('DO NOT USE_Contact Formulas'!A561,IF('DO NOT USE_Contact Formulas'!B561,"Not all required fields are completed","OK"),NA())</f>
        <v>#N/A</v>
      </c>
      <c r="B561" s="41" t="e">
        <f>IF(AND('DO NOT USE_Contact Formulas'!A561,ISBLANK('Contact Data Entry'!B561)),"First Name is required",IF(NOT(ISBLANK('Contact Data Entry'!B561)),"OK",NA()))</f>
        <v>#N/A</v>
      </c>
      <c r="C561" s="41" t="e">
        <f>IF(AND('DO NOT USE_Contact Formulas'!A561,ISBLANK('Contact Data Entry'!C561)),"Last Name is required",IF(NOT(ISBLANK('Contact Data Entry'!C561)),"OK",NA()))</f>
        <v>#N/A</v>
      </c>
      <c r="D561" s="41" t="e">
        <f>IF(AND('DO NOT USE_Contact Formulas'!A561,ISBLANK('Contact Data Entry'!D561)),"Birthdate is required",IF(NOT(ISBLANK('Contact Data Entry'!D561)),"OK",NA()))</f>
        <v>#N/A</v>
      </c>
      <c r="E561" s="41" t="e">
        <f>IF(AND('DO NOT USE_Contact Formulas'!A561,ISBLANK('Contact Data Entry'!E561)),"Mobile Phone is required",IF(NOT(ISBLANK('Contact Data Entry'!E561)),IF(AND(ISNUMBER(VALUE('Contact Data Entry'!E561)),LEFT('Contact Data Entry'!E561,1)&lt;&gt;"1",LEN('Contact Data Entry'!E561)=10),"OK","Phone number must be valid format"),NA()))</f>
        <v>#N/A</v>
      </c>
      <c r="F561" s="41" t="e">
        <f>IF(LEN('Contact Data Entry'!F561)&gt;255,"Home Street Address must be less than 255 characters",IF('DO NOT USE_Contact Formulas'!A561,"OK",NA()))</f>
        <v>#N/A</v>
      </c>
      <c r="G561" s="41" t="e">
        <f>IF(LEN('Contact Data Entry'!G561)&gt;40,"City must be less than 40 characters",IF('DO NOT USE_Contact Formulas'!A561,"OK",NA()))</f>
        <v>#N/A</v>
      </c>
      <c r="H561" s="41" t="e">
        <f>IF(AND(NOT(ISBLANK('Contact Data Entry'!H561)),ISNA(VLOOKUP('Contact Data Entry'!H561,'DO NOT USE_School Picklist'!$P$3:$P$52,1,FALSE))),"Please select a value from the drop-down menu",IF('DO NOT USE_Contact Formulas'!A561,"OK",NA()))</f>
        <v>#N/A</v>
      </c>
      <c r="I561" s="41" t="e">
        <f>IF(AND('DO NOT USE_Contact Formulas'!A561,ISBLANK('Contact Data Entry'!I561)),"Zip is required",IF(ISBLANK('Contact Data Entry'!I561),NA(),"OK"))</f>
        <v>#N/A</v>
      </c>
      <c r="J561" s="41" t="e">
        <f>IF(AND('DO NOT USE_Contact Formulas'!A561,ISBLANK('Contact Data Entry'!J561)),"Student or Staff? is required",IF(ISBLANK('Contact Data Entry'!J561),NA(),IF(ISNA(VLOOKUP('Contact Data Entry'!J561,'DO NOT USE_School Picklist'!$B$3:$B$6,1,FALSE)),"Please select a value from the drop-down menu","OK")))</f>
        <v>#N/A</v>
      </c>
      <c r="K561" s="41" t="e">
        <f>IF(AND('Contact Data Entry'!J561='DO NOT USE_School Picklist'!$B$4,ISBLANK('Contact Data Entry'!K561)),"Occupation/Job Title is required if Student or Staff? is Yes, staff/faculty or volunteer",IF('DO NOT USE_Contact Formulas'!A561,"OK",NA()))</f>
        <v>#N/A</v>
      </c>
      <c r="L561" s="41" t="e">
        <f ca="1">IF('Contact Data Entry'!L561&gt;'DO NOT USE_School Picklist'!$C$3,"Date last on school campus/facility cannot be a future date",IF('DO NOT USE_Contact Formulas'!A561,IF(ISBLANK('Contact Data Entry'!L561),"Date last on school campus/facility is required","OK"),NA()))</f>
        <v>#N/A</v>
      </c>
      <c r="M561" s="42" t="e">
        <f ca="1">IF('Contact Data Entry'!M561&gt;'DO NOT USE_School Picklist'!$C$3,"Last Exposure Date cannot be a future date",IF('DO NOT USE_Contact Formulas'!A561,IF(ISBLANK('Contact Data Entry'!M561),"Last Exposure Date is required","OK"),NA()))</f>
        <v>#N/A</v>
      </c>
      <c r="N561" s="42" t="e">
        <f>IF(AND('DO NOT USE_Contact Formulas'!A561,ISBLANK('Contact Data Entry'!N561)),"Specific Place in the Location is required",IF(ISBLANK('Contact Data Entry'!N561),NA(),"OK"))</f>
        <v>#N/A</v>
      </c>
      <c r="O561" s="41" t="e">
        <f>IF(AND(NOT(ISBLANK('Contact Data Entry'!O561)),ISNA(VLOOKUP('Contact Data Entry'!O561,'DO NOT USE_School Picklist'!$L$3:$L$81,1,FALSE))),"Please select a value from the drop-down menu",IF('DO NOT USE_Contact Formulas'!A561,"OK",NA()))</f>
        <v>#N/A</v>
      </c>
      <c r="P561" s="41" t="e">
        <f>IF(AND(NOT(ISBLANK('Contact Data Entry'!P561)),NOT(ISNUMBER(MATCH("*@*.?*",'Contact Data Entry'!P561,0)))),"Email must be in a valid format",IF('DO NOT USE_Contact Formulas'!A561,"OK",NA()))</f>
        <v>#N/A</v>
      </c>
      <c r="Q561" s="41" t="e">
        <f>IF(LEN('Contact Data Entry'!Q561)&gt;50,"Parent/Guardian Name must be less than 50 characters",IF('DO NOT USE_Contact Formulas'!A561,"OK",NA()))</f>
        <v>#N/A</v>
      </c>
      <c r="R561" s="41" t="e">
        <f>IF(NOT(ISBLANK('Contact Data Entry'!R561)),IF(AND(ISNUMBER('Contact Data Entry'!R561),LEFT('Contact Data Entry'!R561,1)&lt;&gt;"1",LEN('Contact Data Entry'!R561)=10),"OK","Phone number must be valid format"),IF('DO NOT USE_Contact Formulas'!A561,"OK",NA()))</f>
        <v>#N/A</v>
      </c>
      <c r="S561" s="41" t="e">
        <f>IF(AND(NOT(ISBLANK('Contact Data Entry'!S561)),ISNA(VLOOKUP('Contact Data Entry'!S561,'DO NOT USE_School Picklist'!$N$3:$N$63,1,FALSE))),"Please select a value from the drop-down menu",IF('DO NOT USE_Contact Formulas'!A561,"OK",NA()))</f>
        <v>#N/A</v>
      </c>
      <c r="T561" s="41" t="e">
        <f>IF(AND(NOT(ISBLANK('Contact Data Entry'!T561)),ISNA(VLOOKUP('Contact Data Entry'!T561,'DO NOT USE_School Picklist'!$E$3:$E$10,1,FALSE))),"Please select a value from the drop-down menu",IF('DO NOT USE_Contact Formulas'!A561,"OK",NA()))</f>
        <v>#N/A</v>
      </c>
      <c r="U561" s="41" t="e">
        <f>IF(AND(NOT(ISBLANK('Contact Data Entry'!U561)),ISNA(VLOOKUP('Contact Data Entry'!U561,'DO NOT USE_School Picklist'!$F$3:$F$16,1,FALSE))),"Please select a value from the drop-down menu",IF('DO NOT USE_Contact Formulas'!A561,"OK",NA()))</f>
        <v>#N/A</v>
      </c>
      <c r="V561" s="41" t="e">
        <f>IF(LEN('Contact Data Entry'!V561)&gt;100,"Classroom(s) must be less than 100 characters",IF('DO NOT USE_Contact Formulas'!A561,"OK",NA()))</f>
        <v>#N/A</v>
      </c>
      <c r="W561" s="41" t="e">
        <f>IF(AND(NOT(ISBLANK('Contact Data Entry'!W561)),ISNA(VLOOKUP('Contact Data Entry'!W561,'DO NOT USE_School Picklist'!$K$3:$K$6,1,FALSE))),"Please select a value from the drop-down menu",IF('DO NOT USE_Contact Formulas'!A561,"OK",NA()))</f>
        <v>#N/A</v>
      </c>
      <c r="X561" s="41" t="e">
        <f>IF(AND(NOT(ISBLANK('Contact Data Entry'!X561)),ISNA(VLOOKUP('Contact Data Entry'!X561,'DO NOT USE_School Picklist'!$D$3:$D$5,1,FALSE))),"Please select a value from the drop-down menu",IF('DO NOT USE_Contact Formulas'!A561,"OK",NA()))</f>
        <v>#N/A</v>
      </c>
      <c r="Y561" s="41"/>
      <c r="Z561" s="41" t="e">
        <f>IF(AND(NOT(ISBLANK('Contact Data Entry'!Z561)),ISNA(VLOOKUP('Contact Data Entry'!Z561,'DO NOT USE_School Picklist'!$G$3:$G$5,1,FALSE))),"Please select a value from the drop-down menu",IF('DO NOT USE_Contact Formulas'!A561,"OK",NA()))</f>
        <v>#N/A</v>
      </c>
      <c r="AA561" s="41"/>
      <c r="AB561" s="41" t="e">
        <f>IF(AND(NOT(ISBLANK('Contact Data Entry'!AB561)),ISNA(VLOOKUP('Contact Data Entry'!AB561,'DO NOT USE_School Picklist'!$H$3:$H$4,1,FALSE))),"Please select a value from the drop-down menu",IF('DO NOT USE_Contact Formulas'!A561,"OK",NA()))</f>
        <v>#N/A</v>
      </c>
      <c r="AC561" s="41" t="e">
        <f ca="1">IF('Contact Data Entry'!AC561&gt;'DO NOT USE_School Picklist'!$C$3,"Test Date cannot be a future date",IF('DO NOT USE_Contact Formulas'!A561,"OK",NA()))</f>
        <v>#N/A</v>
      </c>
      <c r="AD561" s="41" t="e">
        <f>IF(AND(NOT(ISBLANK('Contact Data Entry'!AD561)),ISNA(VLOOKUP('Contact Data Entry'!AD561,'DO NOT USE_School Picklist'!$Q$3:$Q$8,1,FALSE))),"Please select a value from the drop-down menu",IF('DO NOT USE_Contact Formulas'!A561,"OK",NA()))</f>
        <v>#N/A</v>
      </c>
    </row>
    <row r="562" spans="1:30" x14ac:dyDescent="0.25">
      <c r="A562" s="40" t="e">
        <f>IF('DO NOT USE_Contact Formulas'!A562,IF('DO NOT USE_Contact Formulas'!B562,"Not all required fields are completed","OK"),NA())</f>
        <v>#N/A</v>
      </c>
      <c r="B562" s="41" t="e">
        <f>IF(AND('DO NOT USE_Contact Formulas'!A562,ISBLANK('Contact Data Entry'!B562)),"First Name is required",IF(NOT(ISBLANK('Contact Data Entry'!B562)),"OK",NA()))</f>
        <v>#N/A</v>
      </c>
      <c r="C562" s="41" t="e">
        <f>IF(AND('DO NOT USE_Contact Formulas'!A562,ISBLANK('Contact Data Entry'!C562)),"Last Name is required",IF(NOT(ISBLANK('Contact Data Entry'!C562)),"OK",NA()))</f>
        <v>#N/A</v>
      </c>
      <c r="D562" s="41" t="e">
        <f>IF(AND('DO NOT USE_Contact Formulas'!A562,ISBLANK('Contact Data Entry'!D562)),"Birthdate is required",IF(NOT(ISBLANK('Contact Data Entry'!D562)),"OK",NA()))</f>
        <v>#N/A</v>
      </c>
      <c r="E562" s="41" t="e">
        <f>IF(AND('DO NOT USE_Contact Formulas'!A562,ISBLANK('Contact Data Entry'!E562)),"Mobile Phone is required",IF(NOT(ISBLANK('Contact Data Entry'!E562)),IF(AND(ISNUMBER(VALUE('Contact Data Entry'!E562)),LEFT('Contact Data Entry'!E562,1)&lt;&gt;"1",LEN('Contact Data Entry'!E562)=10),"OK","Phone number must be valid format"),NA()))</f>
        <v>#N/A</v>
      </c>
      <c r="F562" s="41" t="e">
        <f>IF(LEN('Contact Data Entry'!F562)&gt;255,"Home Street Address must be less than 255 characters",IF('DO NOT USE_Contact Formulas'!A562,"OK",NA()))</f>
        <v>#N/A</v>
      </c>
      <c r="G562" s="41" t="e">
        <f>IF(LEN('Contact Data Entry'!G562)&gt;40,"City must be less than 40 characters",IF('DO NOT USE_Contact Formulas'!A562,"OK",NA()))</f>
        <v>#N/A</v>
      </c>
      <c r="H562" s="41" t="e">
        <f>IF(AND(NOT(ISBLANK('Contact Data Entry'!H562)),ISNA(VLOOKUP('Contact Data Entry'!H562,'DO NOT USE_School Picklist'!$P$3:$P$52,1,FALSE))),"Please select a value from the drop-down menu",IF('DO NOT USE_Contact Formulas'!A562,"OK",NA()))</f>
        <v>#N/A</v>
      </c>
      <c r="I562" s="41" t="e">
        <f>IF(AND('DO NOT USE_Contact Formulas'!A562,ISBLANK('Contact Data Entry'!I562)),"Zip is required",IF(ISBLANK('Contact Data Entry'!I562),NA(),"OK"))</f>
        <v>#N/A</v>
      </c>
      <c r="J562" s="41" t="e">
        <f>IF(AND('DO NOT USE_Contact Formulas'!A562,ISBLANK('Contact Data Entry'!J562)),"Student or Staff? is required",IF(ISBLANK('Contact Data Entry'!J562),NA(),IF(ISNA(VLOOKUP('Contact Data Entry'!J562,'DO NOT USE_School Picklist'!$B$3:$B$6,1,FALSE)),"Please select a value from the drop-down menu","OK")))</f>
        <v>#N/A</v>
      </c>
      <c r="K562" s="41" t="e">
        <f>IF(AND('Contact Data Entry'!J562='DO NOT USE_School Picklist'!$B$4,ISBLANK('Contact Data Entry'!K562)),"Occupation/Job Title is required if Student or Staff? is Yes, staff/faculty or volunteer",IF('DO NOT USE_Contact Formulas'!A562,"OK",NA()))</f>
        <v>#N/A</v>
      </c>
      <c r="L562" s="41" t="e">
        <f ca="1">IF('Contact Data Entry'!L562&gt;'DO NOT USE_School Picklist'!$C$3,"Date last on school campus/facility cannot be a future date",IF('DO NOT USE_Contact Formulas'!A562,IF(ISBLANK('Contact Data Entry'!L562),"Date last on school campus/facility is required","OK"),NA()))</f>
        <v>#N/A</v>
      </c>
      <c r="M562" s="42" t="e">
        <f ca="1">IF('Contact Data Entry'!M562&gt;'DO NOT USE_School Picklist'!$C$3,"Last Exposure Date cannot be a future date",IF('DO NOT USE_Contact Formulas'!A562,IF(ISBLANK('Contact Data Entry'!M562),"Last Exposure Date is required","OK"),NA()))</f>
        <v>#N/A</v>
      </c>
      <c r="N562" s="42" t="e">
        <f>IF(AND('DO NOT USE_Contact Formulas'!A562,ISBLANK('Contact Data Entry'!N562)),"Specific Place in the Location is required",IF(ISBLANK('Contact Data Entry'!N562),NA(),"OK"))</f>
        <v>#N/A</v>
      </c>
      <c r="O562" s="41" t="e">
        <f>IF(AND(NOT(ISBLANK('Contact Data Entry'!O562)),ISNA(VLOOKUP('Contact Data Entry'!O562,'DO NOT USE_School Picklist'!$L$3:$L$81,1,FALSE))),"Please select a value from the drop-down menu",IF('DO NOT USE_Contact Formulas'!A562,"OK",NA()))</f>
        <v>#N/A</v>
      </c>
      <c r="P562" s="41" t="e">
        <f>IF(AND(NOT(ISBLANK('Contact Data Entry'!P562)),NOT(ISNUMBER(MATCH("*@*.?*",'Contact Data Entry'!P562,0)))),"Email must be in a valid format",IF('DO NOT USE_Contact Formulas'!A562,"OK",NA()))</f>
        <v>#N/A</v>
      </c>
      <c r="Q562" s="41" t="e">
        <f>IF(LEN('Contact Data Entry'!Q562)&gt;50,"Parent/Guardian Name must be less than 50 characters",IF('DO NOT USE_Contact Formulas'!A562,"OK",NA()))</f>
        <v>#N/A</v>
      </c>
      <c r="R562" s="41" t="e">
        <f>IF(NOT(ISBLANK('Contact Data Entry'!R562)),IF(AND(ISNUMBER('Contact Data Entry'!R562),LEFT('Contact Data Entry'!R562,1)&lt;&gt;"1",LEN('Contact Data Entry'!R562)=10),"OK","Phone number must be valid format"),IF('DO NOT USE_Contact Formulas'!A562,"OK",NA()))</f>
        <v>#N/A</v>
      </c>
      <c r="S562" s="41" t="e">
        <f>IF(AND(NOT(ISBLANK('Contact Data Entry'!S562)),ISNA(VLOOKUP('Contact Data Entry'!S562,'DO NOT USE_School Picklist'!$N$3:$N$63,1,FALSE))),"Please select a value from the drop-down menu",IF('DO NOT USE_Contact Formulas'!A562,"OK",NA()))</f>
        <v>#N/A</v>
      </c>
      <c r="T562" s="41" t="e">
        <f>IF(AND(NOT(ISBLANK('Contact Data Entry'!T562)),ISNA(VLOOKUP('Contact Data Entry'!T562,'DO NOT USE_School Picklist'!$E$3:$E$10,1,FALSE))),"Please select a value from the drop-down menu",IF('DO NOT USE_Contact Formulas'!A562,"OK",NA()))</f>
        <v>#N/A</v>
      </c>
      <c r="U562" s="41" t="e">
        <f>IF(AND(NOT(ISBLANK('Contact Data Entry'!U562)),ISNA(VLOOKUP('Contact Data Entry'!U562,'DO NOT USE_School Picklist'!$F$3:$F$16,1,FALSE))),"Please select a value from the drop-down menu",IF('DO NOT USE_Contact Formulas'!A562,"OK",NA()))</f>
        <v>#N/A</v>
      </c>
      <c r="V562" s="41" t="e">
        <f>IF(LEN('Contact Data Entry'!V562)&gt;100,"Classroom(s) must be less than 100 characters",IF('DO NOT USE_Contact Formulas'!A562,"OK",NA()))</f>
        <v>#N/A</v>
      </c>
      <c r="W562" s="41" t="e">
        <f>IF(AND(NOT(ISBLANK('Contact Data Entry'!W562)),ISNA(VLOOKUP('Contact Data Entry'!W562,'DO NOT USE_School Picklist'!$K$3:$K$6,1,FALSE))),"Please select a value from the drop-down menu",IF('DO NOT USE_Contact Formulas'!A562,"OK",NA()))</f>
        <v>#N/A</v>
      </c>
      <c r="X562" s="41" t="e">
        <f>IF(AND(NOT(ISBLANK('Contact Data Entry'!X562)),ISNA(VLOOKUP('Contact Data Entry'!X562,'DO NOT USE_School Picklist'!$D$3:$D$5,1,FALSE))),"Please select a value from the drop-down menu",IF('DO NOT USE_Contact Formulas'!A562,"OK",NA()))</f>
        <v>#N/A</v>
      </c>
      <c r="Y562" s="41"/>
      <c r="Z562" s="41" t="e">
        <f>IF(AND(NOT(ISBLANK('Contact Data Entry'!Z562)),ISNA(VLOOKUP('Contact Data Entry'!Z562,'DO NOT USE_School Picklist'!$G$3:$G$5,1,FALSE))),"Please select a value from the drop-down menu",IF('DO NOT USE_Contact Formulas'!A562,"OK",NA()))</f>
        <v>#N/A</v>
      </c>
      <c r="AA562" s="41"/>
      <c r="AB562" s="41" t="e">
        <f>IF(AND(NOT(ISBLANK('Contact Data Entry'!AB562)),ISNA(VLOOKUP('Contact Data Entry'!AB562,'DO NOT USE_School Picklist'!$H$3:$H$4,1,FALSE))),"Please select a value from the drop-down menu",IF('DO NOT USE_Contact Formulas'!A562,"OK",NA()))</f>
        <v>#N/A</v>
      </c>
      <c r="AC562" s="41" t="e">
        <f ca="1">IF('Contact Data Entry'!AC562&gt;'DO NOT USE_School Picklist'!$C$3,"Test Date cannot be a future date",IF('DO NOT USE_Contact Formulas'!A562,"OK",NA()))</f>
        <v>#N/A</v>
      </c>
      <c r="AD562" s="41" t="e">
        <f>IF(AND(NOT(ISBLANK('Contact Data Entry'!AD562)),ISNA(VLOOKUP('Contact Data Entry'!AD562,'DO NOT USE_School Picklist'!$Q$3:$Q$8,1,FALSE))),"Please select a value from the drop-down menu",IF('DO NOT USE_Contact Formulas'!A562,"OK",NA()))</f>
        <v>#N/A</v>
      </c>
    </row>
    <row r="563" spans="1:30" x14ac:dyDescent="0.25">
      <c r="A563" s="40" t="e">
        <f>IF('DO NOT USE_Contact Formulas'!A563,IF('DO NOT USE_Contact Formulas'!B563,"Not all required fields are completed","OK"),NA())</f>
        <v>#N/A</v>
      </c>
      <c r="B563" s="41" t="e">
        <f>IF(AND('DO NOT USE_Contact Formulas'!A563,ISBLANK('Contact Data Entry'!B563)),"First Name is required",IF(NOT(ISBLANK('Contact Data Entry'!B563)),"OK",NA()))</f>
        <v>#N/A</v>
      </c>
      <c r="C563" s="41" t="e">
        <f>IF(AND('DO NOT USE_Contact Formulas'!A563,ISBLANK('Contact Data Entry'!C563)),"Last Name is required",IF(NOT(ISBLANK('Contact Data Entry'!C563)),"OK",NA()))</f>
        <v>#N/A</v>
      </c>
      <c r="D563" s="41" t="e">
        <f>IF(AND('DO NOT USE_Contact Formulas'!A563,ISBLANK('Contact Data Entry'!D563)),"Birthdate is required",IF(NOT(ISBLANK('Contact Data Entry'!D563)),"OK",NA()))</f>
        <v>#N/A</v>
      </c>
      <c r="E563" s="41" t="e">
        <f>IF(AND('DO NOT USE_Contact Formulas'!A563,ISBLANK('Contact Data Entry'!E563)),"Mobile Phone is required",IF(NOT(ISBLANK('Contact Data Entry'!E563)),IF(AND(ISNUMBER(VALUE('Contact Data Entry'!E563)),LEFT('Contact Data Entry'!E563,1)&lt;&gt;"1",LEN('Contact Data Entry'!E563)=10),"OK","Phone number must be valid format"),NA()))</f>
        <v>#N/A</v>
      </c>
      <c r="F563" s="41" t="e">
        <f>IF(LEN('Contact Data Entry'!F563)&gt;255,"Home Street Address must be less than 255 characters",IF('DO NOT USE_Contact Formulas'!A563,"OK",NA()))</f>
        <v>#N/A</v>
      </c>
      <c r="G563" s="41" t="e">
        <f>IF(LEN('Contact Data Entry'!G563)&gt;40,"City must be less than 40 characters",IF('DO NOT USE_Contact Formulas'!A563,"OK",NA()))</f>
        <v>#N/A</v>
      </c>
      <c r="H563" s="41" t="e">
        <f>IF(AND(NOT(ISBLANK('Contact Data Entry'!H563)),ISNA(VLOOKUP('Contact Data Entry'!H563,'DO NOT USE_School Picklist'!$P$3:$P$52,1,FALSE))),"Please select a value from the drop-down menu",IF('DO NOT USE_Contact Formulas'!A563,"OK",NA()))</f>
        <v>#N/A</v>
      </c>
      <c r="I563" s="41" t="e">
        <f>IF(AND('DO NOT USE_Contact Formulas'!A563,ISBLANK('Contact Data Entry'!I563)),"Zip is required",IF(ISBLANK('Contact Data Entry'!I563),NA(),"OK"))</f>
        <v>#N/A</v>
      </c>
      <c r="J563" s="41" t="e">
        <f>IF(AND('DO NOT USE_Contact Formulas'!A563,ISBLANK('Contact Data Entry'!J563)),"Student or Staff? is required",IF(ISBLANK('Contact Data Entry'!J563),NA(),IF(ISNA(VLOOKUP('Contact Data Entry'!J563,'DO NOT USE_School Picklist'!$B$3:$B$6,1,FALSE)),"Please select a value from the drop-down menu","OK")))</f>
        <v>#N/A</v>
      </c>
      <c r="K563" s="41" t="e">
        <f>IF(AND('Contact Data Entry'!J563='DO NOT USE_School Picklist'!$B$4,ISBLANK('Contact Data Entry'!K563)),"Occupation/Job Title is required if Student or Staff? is Yes, staff/faculty or volunteer",IF('DO NOT USE_Contact Formulas'!A563,"OK",NA()))</f>
        <v>#N/A</v>
      </c>
      <c r="L563" s="41" t="e">
        <f ca="1">IF('Contact Data Entry'!L563&gt;'DO NOT USE_School Picklist'!$C$3,"Date last on school campus/facility cannot be a future date",IF('DO NOT USE_Contact Formulas'!A563,IF(ISBLANK('Contact Data Entry'!L563),"Date last on school campus/facility is required","OK"),NA()))</f>
        <v>#N/A</v>
      </c>
      <c r="M563" s="42" t="e">
        <f ca="1">IF('Contact Data Entry'!M563&gt;'DO NOT USE_School Picklist'!$C$3,"Last Exposure Date cannot be a future date",IF('DO NOT USE_Contact Formulas'!A563,IF(ISBLANK('Contact Data Entry'!M563),"Last Exposure Date is required","OK"),NA()))</f>
        <v>#N/A</v>
      </c>
      <c r="N563" s="42" t="e">
        <f>IF(AND('DO NOT USE_Contact Formulas'!A563,ISBLANK('Contact Data Entry'!N563)),"Specific Place in the Location is required",IF(ISBLANK('Contact Data Entry'!N563),NA(),"OK"))</f>
        <v>#N/A</v>
      </c>
      <c r="O563" s="41" t="e">
        <f>IF(AND(NOT(ISBLANK('Contact Data Entry'!O563)),ISNA(VLOOKUP('Contact Data Entry'!O563,'DO NOT USE_School Picklist'!$L$3:$L$81,1,FALSE))),"Please select a value from the drop-down menu",IF('DO NOT USE_Contact Formulas'!A563,"OK",NA()))</f>
        <v>#N/A</v>
      </c>
      <c r="P563" s="41" t="e">
        <f>IF(AND(NOT(ISBLANK('Contact Data Entry'!P563)),NOT(ISNUMBER(MATCH("*@*.?*",'Contact Data Entry'!P563,0)))),"Email must be in a valid format",IF('DO NOT USE_Contact Formulas'!A563,"OK",NA()))</f>
        <v>#N/A</v>
      </c>
      <c r="Q563" s="41" t="e">
        <f>IF(LEN('Contact Data Entry'!Q563)&gt;50,"Parent/Guardian Name must be less than 50 characters",IF('DO NOT USE_Contact Formulas'!A563,"OK",NA()))</f>
        <v>#N/A</v>
      </c>
      <c r="R563" s="41" t="e">
        <f>IF(NOT(ISBLANK('Contact Data Entry'!R563)),IF(AND(ISNUMBER('Contact Data Entry'!R563),LEFT('Contact Data Entry'!R563,1)&lt;&gt;"1",LEN('Contact Data Entry'!R563)=10),"OK","Phone number must be valid format"),IF('DO NOT USE_Contact Formulas'!A563,"OK",NA()))</f>
        <v>#N/A</v>
      </c>
      <c r="S563" s="41" t="e">
        <f>IF(AND(NOT(ISBLANK('Contact Data Entry'!S563)),ISNA(VLOOKUP('Contact Data Entry'!S563,'DO NOT USE_School Picklist'!$N$3:$N$63,1,FALSE))),"Please select a value from the drop-down menu",IF('DO NOT USE_Contact Formulas'!A563,"OK",NA()))</f>
        <v>#N/A</v>
      </c>
      <c r="T563" s="41" t="e">
        <f>IF(AND(NOT(ISBLANK('Contact Data Entry'!T563)),ISNA(VLOOKUP('Contact Data Entry'!T563,'DO NOT USE_School Picklist'!$E$3:$E$10,1,FALSE))),"Please select a value from the drop-down menu",IF('DO NOT USE_Contact Formulas'!A563,"OK",NA()))</f>
        <v>#N/A</v>
      </c>
      <c r="U563" s="41" t="e">
        <f>IF(AND(NOT(ISBLANK('Contact Data Entry'!U563)),ISNA(VLOOKUP('Contact Data Entry'!U563,'DO NOT USE_School Picklist'!$F$3:$F$16,1,FALSE))),"Please select a value from the drop-down menu",IF('DO NOT USE_Contact Formulas'!A563,"OK",NA()))</f>
        <v>#N/A</v>
      </c>
      <c r="V563" s="41" t="e">
        <f>IF(LEN('Contact Data Entry'!V563)&gt;100,"Classroom(s) must be less than 100 characters",IF('DO NOT USE_Contact Formulas'!A563,"OK",NA()))</f>
        <v>#N/A</v>
      </c>
      <c r="W563" s="41" t="e">
        <f>IF(AND(NOT(ISBLANK('Contact Data Entry'!W563)),ISNA(VLOOKUP('Contact Data Entry'!W563,'DO NOT USE_School Picklist'!$K$3:$K$6,1,FALSE))),"Please select a value from the drop-down menu",IF('DO NOT USE_Contact Formulas'!A563,"OK",NA()))</f>
        <v>#N/A</v>
      </c>
      <c r="X563" s="41" t="e">
        <f>IF(AND(NOT(ISBLANK('Contact Data Entry'!X563)),ISNA(VLOOKUP('Contact Data Entry'!X563,'DO NOT USE_School Picklist'!$D$3:$D$5,1,FALSE))),"Please select a value from the drop-down menu",IF('DO NOT USE_Contact Formulas'!A563,"OK",NA()))</f>
        <v>#N/A</v>
      </c>
      <c r="Y563" s="41"/>
      <c r="Z563" s="41" t="e">
        <f>IF(AND(NOT(ISBLANK('Contact Data Entry'!Z563)),ISNA(VLOOKUP('Contact Data Entry'!Z563,'DO NOT USE_School Picklist'!$G$3:$G$5,1,FALSE))),"Please select a value from the drop-down menu",IF('DO NOT USE_Contact Formulas'!A563,"OK",NA()))</f>
        <v>#N/A</v>
      </c>
      <c r="AA563" s="41"/>
      <c r="AB563" s="41" t="e">
        <f>IF(AND(NOT(ISBLANK('Contact Data Entry'!AB563)),ISNA(VLOOKUP('Contact Data Entry'!AB563,'DO NOT USE_School Picklist'!$H$3:$H$4,1,FALSE))),"Please select a value from the drop-down menu",IF('DO NOT USE_Contact Formulas'!A563,"OK",NA()))</f>
        <v>#N/A</v>
      </c>
      <c r="AC563" s="41" t="e">
        <f ca="1">IF('Contact Data Entry'!AC563&gt;'DO NOT USE_School Picklist'!$C$3,"Test Date cannot be a future date",IF('DO NOT USE_Contact Formulas'!A563,"OK",NA()))</f>
        <v>#N/A</v>
      </c>
      <c r="AD563" s="41" t="e">
        <f>IF(AND(NOT(ISBLANK('Contact Data Entry'!AD563)),ISNA(VLOOKUP('Contact Data Entry'!AD563,'DO NOT USE_School Picklist'!$Q$3:$Q$8,1,FALSE))),"Please select a value from the drop-down menu",IF('DO NOT USE_Contact Formulas'!A563,"OK",NA()))</f>
        <v>#N/A</v>
      </c>
    </row>
    <row r="564" spans="1:30" x14ac:dyDescent="0.25">
      <c r="A564" s="40" t="e">
        <f>IF('DO NOT USE_Contact Formulas'!A564,IF('DO NOT USE_Contact Formulas'!B564,"Not all required fields are completed","OK"),NA())</f>
        <v>#N/A</v>
      </c>
      <c r="B564" s="41" t="e">
        <f>IF(AND('DO NOT USE_Contact Formulas'!A564,ISBLANK('Contact Data Entry'!B564)),"First Name is required",IF(NOT(ISBLANK('Contact Data Entry'!B564)),"OK",NA()))</f>
        <v>#N/A</v>
      </c>
      <c r="C564" s="41" t="e">
        <f>IF(AND('DO NOT USE_Contact Formulas'!A564,ISBLANK('Contact Data Entry'!C564)),"Last Name is required",IF(NOT(ISBLANK('Contact Data Entry'!C564)),"OK",NA()))</f>
        <v>#N/A</v>
      </c>
      <c r="D564" s="41" t="e">
        <f>IF(AND('DO NOT USE_Contact Formulas'!A564,ISBLANK('Contact Data Entry'!D564)),"Birthdate is required",IF(NOT(ISBLANK('Contact Data Entry'!D564)),"OK",NA()))</f>
        <v>#N/A</v>
      </c>
      <c r="E564" s="41" t="e">
        <f>IF(AND('DO NOT USE_Contact Formulas'!A564,ISBLANK('Contact Data Entry'!E564)),"Mobile Phone is required",IF(NOT(ISBLANK('Contact Data Entry'!E564)),IF(AND(ISNUMBER(VALUE('Contact Data Entry'!E564)),LEFT('Contact Data Entry'!E564,1)&lt;&gt;"1",LEN('Contact Data Entry'!E564)=10),"OK","Phone number must be valid format"),NA()))</f>
        <v>#N/A</v>
      </c>
      <c r="F564" s="41" t="e">
        <f>IF(LEN('Contact Data Entry'!F564)&gt;255,"Home Street Address must be less than 255 characters",IF('DO NOT USE_Contact Formulas'!A564,"OK",NA()))</f>
        <v>#N/A</v>
      </c>
      <c r="G564" s="41" t="e">
        <f>IF(LEN('Contact Data Entry'!G564)&gt;40,"City must be less than 40 characters",IF('DO NOT USE_Contact Formulas'!A564,"OK",NA()))</f>
        <v>#N/A</v>
      </c>
      <c r="H564" s="41" t="e">
        <f>IF(AND(NOT(ISBLANK('Contact Data Entry'!H564)),ISNA(VLOOKUP('Contact Data Entry'!H564,'DO NOT USE_School Picklist'!$P$3:$P$52,1,FALSE))),"Please select a value from the drop-down menu",IF('DO NOT USE_Contact Formulas'!A564,"OK",NA()))</f>
        <v>#N/A</v>
      </c>
      <c r="I564" s="41" t="e">
        <f>IF(AND('DO NOT USE_Contact Formulas'!A564,ISBLANK('Contact Data Entry'!I564)),"Zip is required",IF(ISBLANK('Contact Data Entry'!I564),NA(),"OK"))</f>
        <v>#N/A</v>
      </c>
      <c r="J564" s="41" t="e">
        <f>IF(AND('DO NOT USE_Contact Formulas'!A564,ISBLANK('Contact Data Entry'!J564)),"Student or Staff? is required",IF(ISBLANK('Contact Data Entry'!J564),NA(),IF(ISNA(VLOOKUP('Contact Data Entry'!J564,'DO NOT USE_School Picklist'!$B$3:$B$6,1,FALSE)),"Please select a value from the drop-down menu","OK")))</f>
        <v>#N/A</v>
      </c>
      <c r="K564" s="41" t="e">
        <f>IF(AND('Contact Data Entry'!J564='DO NOT USE_School Picklist'!$B$4,ISBLANK('Contact Data Entry'!K564)),"Occupation/Job Title is required if Student or Staff? is Yes, staff/faculty or volunteer",IF('DO NOT USE_Contact Formulas'!A564,"OK",NA()))</f>
        <v>#N/A</v>
      </c>
      <c r="L564" s="41" t="e">
        <f ca="1">IF('Contact Data Entry'!L564&gt;'DO NOT USE_School Picklist'!$C$3,"Date last on school campus/facility cannot be a future date",IF('DO NOT USE_Contact Formulas'!A564,IF(ISBLANK('Contact Data Entry'!L564),"Date last on school campus/facility is required","OK"),NA()))</f>
        <v>#N/A</v>
      </c>
      <c r="M564" s="42" t="e">
        <f ca="1">IF('Contact Data Entry'!M564&gt;'DO NOT USE_School Picklist'!$C$3,"Last Exposure Date cannot be a future date",IF('DO NOT USE_Contact Formulas'!A564,IF(ISBLANK('Contact Data Entry'!M564),"Last Exposure Date is required","OK"),NA()))</f>
        <v>#N/A</v>
      </c>
      <c r="N564" s="42" t="e">
        <f>IF(AND('DO NOT USE_Contact Formulas'!A564,ISBLANK('Contact Data Entry'!N564)),"Specific Place in the Location is required",IF(ISBLANK('Contact Data Entry'!N564),NA(),"OK"))</f>
        <v>#N/A</v>
      </c>
      <c r="O564" s="41" t="e">
        <f>IF(AND(NOT(ISBLANK('Contact Data Entry'!O564)),ISNA(VLOOKUP('Contact Data Entry'!O564,'DO NOT USE_School Picklist'!$L$3:$L$81,1,FALSE))),"Please select a value from the drop-down menu",IF('DO NOT USE_Contact Formulas'!A564,"OK",NA()))</f>
        <v>#N/A</v>
      </c>
      <c r="P564" s="41" t="e">
        <f>IF(AND(NOT(ISBLANK('Contact Data Entry'!P564)),NOT(ISNUMBER(MATCH("*@*.?*",'Contact Data Entry'!P564,0)))),"Email must be in a valid format",IF('DO NOT USE_Contact Formulas'!A564,"OK",NA()))</f>
        <v>#N/A</v>
      </c>
      <c r="Q564" s="41" t="e">
        <f>IF(LEN('Contact Data Entry'!Q564)&gt;50,"Parent/Guardian Name must be less than 50 characters",IF('DO NOT USE_Contact Formulas'!A564,"OK",NA()))</f>
        <v>#N/A</v>
      </c>
      <c r="R564" s="41" t="e">
        <f>IF(NOT(ISBLANK('Contact Data Entry'!R564)),IF(AND(ISNUMBER('Contact Data Entry'!R564),LEFT('Contact Data Entry'!R564,1)&lt;&gt;"1",LEN('Contact Data Entry'!R564)=10),"OK","Phone number must be valid format"),IF('DO NOT USE_Contact Formulas'!A564,"OK",NA()))</f>
        <v>#N/A</v>
      </c>
      <c r="S564" s="41" t="e">
        <f>IF(AND(NOT(ISBLANK('Contact Data Entry'!S564)),ISNA(VLOOKUP('Contact Data Entry'!S564,'DO NOT USE_School Picklist'!$N$3:$N$63,1,FALSE))),"Please select a value from the drop-down menu",IF('DO NOT USE_Contact Formulas'!A564,"OK",NA()))</f>
        <v>#N/A</v>
      </c>
      <c r="T564" s="41" t="e">
        <f>IF(AND(NOT(ISBLANK('Contact Data Entry'!T564)),ISNA(VLOOKUP('Contact Data Entry'!T564,'DO NOT USE_School Picklist'!$E$3:$E$10,1,FALSE))),"Please select a value from the drop-down menu",IF('DO NOT USE_Contact Formulas'!A564,"OK",NA()))</f>
        <v>#N/A</v>
      </c>
      <c r="U564" s="41" t="e">
        <f>IF(AND(NOT(ISBLANK('Contact Data Entry'!U564)),ISNA(VLOOKUP('Contact Data Entry'!U564,'DO NOT USE_School Picklist'!$F$3:$F$16,1,FALSE))),"Please select a value from the drop-down menu",IF('DO NOT USE_Contact Formulas'!A564,"OK",NA()))</f>
        <v>#N/A</v>
      </c>
      <c r="V564" s="41" t="e">
        <f>IF(LEN('Contact Data Entry'!V564)&gt;100,"Classroom(s) must be less than 100 characters",IF('DO NOT USE_Contact Formulas'!A564,"OK",NA()))</f>
        <v>#N/A</v>
      </c>
      <c r="W564" s="41" t="e">
        <f>IF(AND(NOT(ISBLANK('Contact Data Entry'!W564)),ISNA(VLOOKUP('Contact Data Entry'!W564,'DO NOT USE_School Picklist'!$K$3:$K$6,1,FALSE))),"Please select a value from the drop-down menu",IF('DO NOT USE_Contact Formulas'!A564,"OK",NA()))</f>
        <v>#N/A</v>
      </c>
      <c r="X564" s="41" t="e">
        <f>IF(AND(NOT(ISBLANK('Contact Data Entry'!X564)),ISNA(VLOOKUP('Contact Data Entry'!X564,'DO NOT USE_School Picklist'!$D$3:$D$5,1,FALSE))),"Please select a value from the drop-down menu",IF('DO NOT USE_Contact Formulas'!A564,"OK",NA()))</f>
        <v>#N/A</v>
      </c>
      <c r="Y564" s="41"/>
      <c r="Z564" s="41" t="e">
        <f>IF(AND(NOT(ISBLANK('Contact Data Entry'!Z564)),ISNA(VLOOKUP('Contact Data Entry'!Z564,'DO NOT USE_School Picklist'!$G$3:$G$5,1,FALSE))),"Please select a value from the drop-down menu",IF('DO NOT USE_Contact Formulas'!A564,"OK",NA()))</f>
        <v>#N/A</v>
      </c>
      <c r="AA564" s="41"/>
      <c r="AB564" s="41" t="e">
        <f>IF(AND(NOT(ISBLANK('Contact Data Entry'!AB564)),ISNA(VLOOKUP('Contact Data Entry'!AB564,'DO NOT USE_School Picklist'!$H$3:$H$4,1,FALSE))),"Please select a value from the drop-down menu",IF('DO NOT USE_Contact Formulas'!A564,"OK",NA()))</f>
        <v>#N/A</v>
      </c>
      <c r="AC564" s="41" t="e">
        <f ca="1">IF('Contact Data Entry'!AC564&gt;'DO NOT USE_School Picklist'!$C$3,"Test Date cannot be a future date",IF('DO NOT USE_Contact Formulas'!A564,"OK",NA()))</f>
        <v>#N/A</v>
      </c>
      <c r="AD564" s="41" t="e">
        <f>IF(AND(NOT(ISBLANK('Contact Data Entry'!AD564)),ISNA(VLOOKUP('Contact Data Entry'!AD564,'DO NOT USE_School Picklist'!$Q$3:$Q$8,1,FALSE))),"Please select a value from the drop-down menu",IF('DO NOT USE_Contact Formulas'!A564,"OK",NA()))</f>
        <v>#N/A</v>
      </c>
    </row>
    <row r="565" spans="1:30" x14ac:dyDescent="0.25">
      <c r="A565" s="40" t="e">
        <f>IF('DO NOT USE_Contact Formulas'!A565,IF('DO NOT USE_Contact Formulas'!B565,"Not all required fields are completed","OK"),NA())</f>
        <v>#N/A</v>
      </c>
      <c r="B565" s="41" t="e">
        <f>IF(AND('DO NOT USE_Contact Formulas'!A565,ISBLANK('Contact Data Entry'!B565)),"First Name is required",IF(NOT(ISBLANK('Contact Data Entry'!B565)),"OK",NA()))</f>
        <v>#N/A</v>
      </c>
      <c r="C565" s="41" t="e">
        <f>IF(AND('DO NOT USE_Contact Formulas'!A565,ISBLANK('Contact Data Entry'!C565)),"Last Name is required",IF(NOT(ISBLANK('Contact Data Entry'!C565)),"OK",NA()))</f>
        <v>#N/A</v>
      </c>
      <c r="D565" s="41" t="e">
        <f>IF(AND('DO NOT USE_Contact Formulas'!A565,ISBLANK('Contact Data Entry'!D565)),"Birthdate is required",IF(NOT(ISBLANK('Contact Data Entry'!D565)),"OK",NA()))</f>
        <v>#N/A</v>
      </c>
      <c r="E565" s="41" t="e">
        <f>IF(AND('DO NOT USE_Contact Formulas'!A565,ISBLANK('Contact Data Entry'!E565)),"Mobile Phone is required",IF(NOT(ISBLANK('Contact Data Entry'!E565)),IF(AND(ISNUMBER(VALUE('Contact Data Entry'!E565)),LEFT('Contact Data Entry'!E565,1)&lt;&gt;"1",LEN('Contact Data Entry'!E565)=10),"OK","Phone number must be valid format"),NA()))</f>
        <v>#N/A</v>
      </c>
      <c r="F565" s="41" t="e">
        <f>IF(LEN('Contact Data Entry'!F565)&gt;255,"Home Street Address must be less than 255 characters",IF('DO NOT USE_Contact Formulas'!A565,"OK",NA()))</f>
        <v>#N/A</v>
      </c>
      <c r="G565" s="41" t="e">
        <f>IF(LEN('Contact Data Entry'!G565)&gt;40,"City must be less than 40 characters",IF('DO NOT USE_Contact Formulas'!A565,"OK",NA()))</f>
        <v>#N/A</v>
      </c>
      <c r="H565" s="41" t="e">
        <f>IF(AND(NOT(ISBLANK('Contact Data Entry'!H565)),ISNA(VLOOKUP('Contact Data Entry'!H565,'DO NOT USE_School Picklist'!$P$3:$P$52,1,FALSE))),"Please select a value from the drop-down menu",IF('DO NOT USE_Contact Formulas'!A565,"OK",NA()))</f>
        <v>#N/A</v>
      </c>
      <c r="I565" s="41" t="e">
        <f>IF(AND('DO NOT USE_Contact Formulas'!A565,ISBLANK('Contact Data Entry'!I565)),"Zip is required",IF(ISBLANK('Contact Data Entry'!I565),NA(),"OK"))</f>
        <v>#N/A</v>
      </c>
      <c r="J565" s="41" t="e">
        <f>IF(AND('DO NOT USE_Contact Formulas'!A565,ISBLANK('Contact Data Entry'!J565)),"Student or Staff? is required",IF(ISBLANK('Contact Data Entry'!J565),NA(),IF(ISNA(VLOOKUP('Contact Data Entry'!J565,'DO NOT USE_School Picklist'!$B$3:$B$6,1,FALSE)),"Please select a value from the drop-down menu","OK")))</f>
        <v>#N/A</v>
      </c>
      <c r="K565" s="41" t="e">
        <f>IF(AND('Contact Data Entry'!J565='DO NOT USE_School Picklist'!$B$4,ISBLANK('Contact Data Entry'!K565)),"Occupation/Job Title is required if Student or Staff? is Yes, staff/faculty or volunteer",IF('DO NOT USE_Contact Formulas'!A565,"OK",NA()))</f>
        <v>#N/A</v>
      </c>
      <c r="L565" s="41" t="e">
        <f ca="1">IF('Contact Data Entry'!L565&gt;'DO NOT USE_School Picklist'!$C$3,"Date last on school campus/facility cannot be a future date",IF('DO NOT USE_Contact Formulas'!A565,IF(ISBLANK('Contact Data Entry'!L565),"Date last on school campus/facility is required","OK"),NA()))</f>
        <v>#N/A</v>
      </c>
      <c r="M565" s="42" t="e">
        <f ca="1">IF('Contact Data Entry'!M565&gt;'DO NOT USE_School Picklist'!$C$3,"Last Exposure Date cannot be a future date",IF('DO NOT USE_Contact Formulas'!A565,IF(ISBLANK('Contact Data Entry'!M565),"Last Exposure Date is required","OK"),NA()))</f>
        <v>#N/A</v>
      </c>
      <c r="N565" s="42" t="e">
        <f>IF(AND('DO NOT USE_Contact Formulas'!A565,ISBLANK('Contact Data Entry'!N565)),"Specific Place in the Location is required",IF(ISBLANK('Contact Data Entry'!N565),NA(),"OK"))</f>
        <v>#N/A</v>
      </c>
      <c r="O565" s="41" t="e">
        <f>IF(AND(NOT(ISBLANK('Contact Data Entry'!O565)),ISNA(VLOOKUP('Contact Data Entry'!O565,'DO NOT USE_School Picklist'!$L$3:$L$81,1,FALSE))),"Please select a value from the drop-down menu",IF('DO NOT USE_Contact Formulas'!A565,"OK",NA()))</f>
        <v>#N/A</v>
      </c>
      <c r="P565" s="41" t="e">
        <f>IF(AND(NOT(ISBLANK('Contact Data Entry'!P565)),NOT(ISNUMBER(MATCH("*@*.?*",'Contact Data Entry'!P565,0)))),"Email must be in a valid format",IF('DO NOT USE_Contact Formulas'!A565,"OK",NA()))</f>
        <v>#N/A</v>
      </c>
      <c r="Q565" s="41" t="e">
        <f>IF(LEN('Contact Data Entry'!Q565)&gt;50,"Parent/Guardian Name must be less than 50 characters",IF('DO NOT USE_Contact Formulas'!A565,"OK",NA()))</f>
        <v>#N/A</v>
      </c>
      <c r="R565" s="41" t="e">
        <f>IF(NOT(ISBLANK('Contact Data Entry'!R565)),IF(AND(ISNUMBER('Contact Data Entry'!R565),LEFT('Contact Data Entry'!R565,1)&lt;&gt;"1",LEN('Contact Data Entry'!R565)=10),"OK","Phone number must be valid format"),IF('DO NOT USE_Contact Formulas'!A565,"OK",NA()))</f>
        <v>#N/A</v>
      </c>
      <c r="S565" s="41" t="e">
        <f>IF(AND(NOT(ISBLANK('Contact Data Entry'!S565)),ISNA(VLOOKUP('Contact Data Entry'!S565,'DO NOT USE_School Picklist'!$N$3:$N$63,1,FALSE))),"Please select a value from the drop-down menu",IF('DO NOT USE_Contact Formulas'!A565,"OK",NA()))</f>
        <v>#N/A</v>
      </c>
      <c r="T565" s="41" t="e">
        <f>IF(AND(NOT(ISBLANK('Contact Data Entry'!T565)),ISNA(VLOOKUP('Contact Data Entry'!T565,'DO NOT USE_School Picklist'!$E$3:$E$10,1,FALSE))),"Please select a value from the drop-down menu",IF('DO NOT USE_Contact Formulas'!A565,"OK",NA()))</f>
        <v>#N/A</v>
      </c>
      <c r="U565" s="41" t="e">
        <f>IF(AND(NOT(ISBLANK('Contact Data Entry'!U565)),ISNA(VLOOKUP('Contact Data Entry'!U565,'DO NOT USE_School Picklist'!$F$3:$F$16,1,FALSE))),"Please select a value from the drop-down menu",IF('DO NOT USE_Contact Formulas'!A565,"OK",NA()))</f>
        <v>#N/A</v>
      </c>
      <c r="V565" s="41" t="e">
        <f>IF(LEN('Contact Data Entry'!V565)&gt;100,"Classroom(s) must be less than 100 characters",IF('DO NOT USE_Contact Formulas'!A565,"OK",NA()))</f>
        <v>#N/A</v>
      </c>
      <c r="W565" s="41" t="e">
        <f>IF(AND(NOT(ISBLANK('Contact Data Entry'!W565)),ISNA(VLOOKUP('Contact Data Entry'!W565,'DO NOT USE_School Picklist'!$K$3:$K$6,1,FALSE))),"Please select a value from the drop-down menu",IF('DO NOT USE_Contact Formulas'!A565,"OK",NA()))</f>
        <v>#N/A</v>
      </c>
      <c r="X565" s="41" t="e">
        <f>IF(AND(NOT(ISBLANK('Contact Data Entry'!X565)),ISNA(VLOOKUP('Contact Data Entry'!X565,'DO NOT USE_School Picklist'!$D$3:$D$5,1,FALSE))),"Please select a value from the drop-down menu",IF('DO NOT USE_Contact Formulas'!A565,"OK",NA()))</f>
        <v>#N/A</v>
      </c>
      <c r="Y565" s="41"/>
      <c r="Z565" s="41" t="e">
        <f>IF(AND(NOT(ISBLANK('Contact Data Entry'!Z565)),ISNA(VLOOKUP('Contact Data Entry'!Z565,'DO NOT USE_School Picklist'!$G$3:$G$5,1,FALSE))),"Please select a value from the drop-down menu",IF('DO NOT USE_Contact Formulas'!A565,"OK",NA()))</f>
        <v>#N/A</v>
      </c>
      <c r="AA565" s="41"/>
      <c r="AB565" s="41" t="e">
        <f>IF(AND(NOT(ISBLANK('Contact Data Entry'!AB565)),ISNA(VLOOKUP('Contact Data Entry'!AB565,'DO NOT USE_School Picklist'!$H$3:$H$4,1,FALSE))),"Please select a value from the drop-down menu",IF('DO NOT USE_Contact Formulas'!A565,"OK",NA()))</f>
        <v>#N/A</v>
      </c>
      <c r="AC565" s="41" t="e">
        <f ca="1">IF('Contact Data Entry'!AC565&gt;'DO NOT USE_School Picklist'!$C$3,"Test Date cannot be a future date",IF('DO NOT USE_Contact Formulas'!A565,"OK",NA()))</f>
        <v>#N/A</v>
      </c>
      <c r="AD565" s="41" t="e">
        <f>IF(AND(NOT(ISBLANK('Contact Data Entry'!AD565)),ISNA(VLOOKUP('Contact Data Entry'!AD565,'DO NOT USE_School Picklist'!$Q$3:$Q$8,1,FALSE))),"Please select a value from the drop-down menu",IF('DO NOT USE_Contact Formulas'!A565,"OK",NA()))</f>
        <v>#N/A</v>
      </c>
    </row>
    <row r="566" spans="1:30" x14ac:dyDescent="0.25">
      <c r="A566" s="40" t="e">
        <f>IF('DO NOT USE_Contact Formulas'!A566,IF('DO NOT USE_Contact Formulas'!B566,"Not all required fields are completed","OK"),NA())</f>
        <v>#N/A</v>
      </c>
      <c r="B566" s="41" t="e">
        <f>IF(AND('DO NOT USE_Contact Formulas'!A566,ISBLANK('Contact Data Entry'!B566)),"First Name is required",IF(NOT(ISBLANK('Contact Data Entry'!B566)),"OK",NA()))</f>
        <v>#N/A</v>
      </c>
      <c r="C566" s="41" t="e">
        <f>IF(AND('DO NOT USE_Contact Formulas'!A566,ISBLANK('Contact Data Entry'!C566)),"Last Name is required",IF(NOT(ISBLANK('Contact Data Entry'!C566)),"OK",NA()))</f>
        <v>#N/A</v>
      </c>
      <c r="D566" s="41" t="e">
        <f>IF(AND('DO NOT USE_Contact Formulas'!A566,ISBLANK('Contact Data Entry'!D566)),"Birthdate is required",IF(NOT(ISBLANK('Contact Data Entry'!D566)),"OK",NA()))</f>
        <v>#N/A</v>
      </c>
      <c r="E566" s="41" t="e">
        <f>IF(AND('DO NOT USE_Contact Formulas'!A566,ISBLANK('Contact Data Entry'!E566)),"Mobile Phone is required",IF(NOT(ISBLANK('Contact Data Entry'!E566)),IF(AND(ISNUMBER(VALUE('Contact Data Entry'!E566)),LEFT('Contact Data Entry'!E566,1)&lt;&gt;"1",LEN('Contact Data Entry'!E566)=10),"OK","Phone number must be valid format"),NA()))</f>
        <v>#N/A</v>
      </c>
      <c r="F566" s="41" t="e">
        <f>IF(LEN('Contact Data Entry'!F566)&gt;255,"Home Street Address must be less than 255 characters",IF('DO NOT USE_Contact Formulas'!A566,"OK",NA()))</f>
        <v>#N/A</v>
      </c>
      <c r="G566" s="41" t="e">
        <f>IF(LEN('Contact Data Entry'!G566)&gt;40,"City must be less than 40 characters",IF('DO NOT USE_Contact Formulas'!A566,"OK",NA()))</f>
        <v>#N/A</v>
      </c>
      <c r="H566" s="41" t="e">
        <f>IF(AND(NOT(ISBLANK('Contact Data Entry'!H566)),ISNA(VLOOKUP('Contact Data Entry'!H566,'DO NOT USE_School Picklist'!$P$3:$P$52,1,FALSE))),"Please select a value from the drop-down menu",IF('DO NOT USE_Contact Formulas'!A566,"OK",NA()))</f>
        <v>#N/A</v>
      </c>
      <c r="I566" s="41" t="e">
        <f>IF(AND('DO NOT USE_Contact Formulas'!A566,ISBLANK('Contact Data Entry'!I566)),"Zip is required",IF(ISBLANK('Contact Data Entry'!I566),NA(),"OK"))</f>
        <v>#N/A</v>
      </c>
      <c r="J566" s="41" t="e">
        <f>IF(AND('DO NOT USE_Contact Formulas'!A566,ISBLANK('Contact Data Entry'!J566)),"Student or Staff? is required",IF(ISBLANK('Contact Data Entry'!J566),NA(),IF(ISNA(VLOOKUP('Contact Data Entry'!J566,'DO NOT USE_School Picklist'!$B$3:$B$6,1,FALSE)),"Please select a value from the drop-down menu","OK")))</f>
        <v>#N/A</v>
      </c>
      <c r="K566" s="41" t="e">
        <f>IF(AND('Contact Data Entry'!J566='DO NOT USE_School Picklist'!$B$4,ISBLANK('Contact Data Entry'!K566)),"Occupation/Job Title is required if Student or Staff? is Yes, staff/faculty or volunteer",IF('DO NOT USE_Contact Formulas'!A566,"OK",NA()))</f>
        <v>#N/A</v>
      </c>
      <c r="L566" s="41" t="e">
        <f ca="1">IF('Contact Data Entry'!L566&gt;'DO NOT USE_School Picklist'!$C$3,"Date last on school campus/facility cannot be a future date",IF('DO NOT USE_Contact Formulas'!A566,IF(ISBLANK('Contact Data Entry'!L566),"Date last on school campus/facility is required","OK"),NA()))</f>
        <v>#N/A</v>
      </c>
      <c r="M566" s="42" t="e">
        <f ca="1">IF('Contact Data Entry'!M566&gt;'DO NOT USE_School Picklist'!$C$3,"Last Exposure Date cannot be a future date",IF('DO NOT USE_Contact Formulas'!A566,IF(ISBLANK('Contact Data Entry'!M566),"Last Exposure Date is required","OK"),NA()))</f>
        <v>#N/A</v>
      </c>
      <c r="N566" s="42" t="e">
        <f>IF(AND('DO NOT USE_Contact Formulas'!A566,ISBLANK('Contact Data Entry'!N566)),"Specific Place in the Location is required",IF(ISBLANK('Contact Data Entry'!N566),NA(),"OK"))</f>
        <v>#N/A</v>
      </c>
      <c r="O566" s="41" t="e">
        <f>IF(AND(NOT(ISBLANK('Contact Data Entry'!O566)),ISNA(VLOOKUP('Contact Data Entry'!O566,'DO NOT USE_School Picklist'!$L$3:$L$81,1,FALSE))),"Please select a value from the drop-down menu",IF('DO NOT USE_Contact Formulas'!A566,"OK",NA()))</f>
        <v>#N/A</v>
      </c>
      <c r="P566" s="41" t="e">
        <f>IF(AND(NOT(ISBLANK('Contact Data Entry'!P566)),NOT(ISNUMBER(MATCH("*@*.?*",'Contact Data Entry'!P566,0)))),"Email must be in a valid format",IF('DO NOT USE_Contact Formulas'!A566,"OK",NA()))</f>
        <v>#N/A</v>
      </c>
      <c r="Q566" s="41" t="e">
        <f>IF(LEN('Contact Data Entry'!Q566)&gt;50,"Parent/Guardian Name must be less than 50 characters",IF('DO NOT USE_Contact Formulas'!A566,"OK",NA()))</f>
        <v>#N/A</v>
      </c>
      <c r="R566" s="41" t="e">
        <f>IF(NOT(ISBLANK('Contact Data Entry'!R566)),IF(AND(ISNUMBER('Contact Data Entry'!R566),LEFT('Contact Data Entry'!R566,1)&lt;&gt;"1",LEN('Contact Data Entry'!R566)=10),"OK","Phone number must be valid format"),IF('DO NOT USE_Contact Formulas'!A566,"OK",NA()))</f>
        <v>#N/A</v>
      </c>
      <c r="S566" s="41" t="e">
        <f>IF(AND(NOT(ISBLANK('Contact Data Entry'!S566)),ISNA(VLOOKUP('Contact Data Entry'!S566,'DO NOT USE_School Picklist'!$N$3:$N$63,1,FALSE))),"Please select a value from the drop-down menu",IF('DO NOT USE_Contact Formulas'!A566,"OK",NA()))</f>
        <v>#N/A</v>
      </c>
      <c r="T566" s="41" t="e">
        <f>IF(AND(NOT(ISBLANK('Contact Data Entry'!T566)),ISNA(VLOOKUP('Contact Data Entry'!T566,'DO NOT USE_School Picklist'!$E$3:$E$10,1,FALSE))),"Please select a value from the drop-down menu",IF('DO NOT USE_Contact Formulas'!A566,"OK",NA()))</f>
        <v>#N/A</v>
      </c>
      <c r="U566" s="41" t="e">
        <f>IF(AND(NOT(ISBLANK('Contact Data Entry'!U566)),ISNA(VLOOKUP('Contact Data Entry'!U566,'DO NOT USE_School Picklist'!$F$3:$F$16,1,FALSE))),"Please select a value from the drop-down menu",IF('DO NOT USE_Contact Formulas'!A566,"OK",NA()))</f>
        <v>#N/A</v>
      </c>
      <c r="V566" s="41" t="e">
        <f>IF(LEN('Contact Data Entry'!V566)&gt;100,"Classroom(s) must be less than 100 characters",IF('DO NOT USE_Contact Formulas'!A566,"OK",NA()))</f>
        <v>#N/A</v>
      </c>
      <c r="W566" s="41" t="e">
        <f>IF(AND(NOT(ISBLANK('Contact Data Entry'!W566)),ISNA(VLOOKUP('Contact Data Entry'!W566,'DO NOT USE_School Picklist'!$K$3:$K$6,1,FALSE))),"Please select a value from the drop-down menu",IF('DO NOT USE_Contact Formulas'!A566,"OK",NA()))</f>
        <v>#N/A</v>
      </c>
      <c r="X566" s="41" t="e">
        <f>IF(AND(NOT(ISBLANK('Contact Data Entry'!X566)),ISNA(VLOOKUP('Contact Data Entry'!X566,'DO NOT USE_School Picklist'!$D$3:$D$5,1,FALSE))),"Please select a value from the drop-down menu",IF('DO NOT USE_Contact Formulas'!A566,"OK",NA()))</f>
        <v>#N/A</v>
      </c>
      <c r="Y566" s="41"/>
      <c r="Z566" s="41" t="e">
        <f>IF(AND(NOT(ISBLANK('Contact Data Entry'!Z566)),ISNA(VLOOKUP('Contact Data Entry'!Z566,'DO NOT USE_School Picklist'!$G$3:$G$5,1,FALSE))),"Please select a value from the drop-down menu",IF('DO NOT USE_Contact Formulas'!A566,"OK",NA()))</f>
        <v>#N/A</v>
      </c>
      <c r="AA566" s="41"/>
      <c r="AB566" s="41" t="e">
        <f>IF(AND(NOT(ISBLANK('Contact Data Entry'!AB566)),ISNA(VLOOKUP('Contact Data Entry'!AB566,'DO NOT USE_School Picklist'!$H$3:$H$4,1,FALSE))),"Please select a value from the drop-down menu",IF('DO NOT USE_Contact Formulas'!A566,"OK",NA()))</f>
        <v>#N/A</v>
      </c>
      <c r="AC566" s="41" t="e">
        <f ca="1">IF('Contact Data Entry'!AC566&gt;'DO NOT USE_School Picklist'!$C$3,"Test Date cannot be a future date",IF('DO NOT USE_Contact Formulas'!A566,"OK",NA()))</f>
        <v>#N/A</v>
      </c>
      <c r="AD566" s="41" t="e">
        <f>IF(AND(NOT(ISBLANK('Contact Data Entry'!AD566)),ISNA(VLOOKUP('Contact Data Entry'!AD566,'DO NOT USE_School Picklist'!$Q$3:$Q$8,1,FALSE))),"Please select a value from the drop-down menu",IF('DO NOT USE_Contact Formulas'!A566,"OK",NA()))</f>
        <v>#N/A</v>
      </c>
    </row>
    <row r="567" spans="1:30" x14ac:dyDescent="0.25">
      <c r="A567" s="40" t="e">
        <f>IF('DO NOT USE_Contact Formulas'!A567,IF('DO NOT USE_Contact Formulas'!B567,"Not all required fields are completed","OK"),NA())</f>
        <v>#N/A</v>
      </c>
      <c r="B567" s="41" t="e">
        <f>IF(AND('DO NOT USE_Contact Formulas'!A567,ISBLANK('Contact Data Entry'!B567)),"First Name is required",IF(NOT(ISBLANK('Contact Data Entry'!B567)),"OK",NA()))</f>
        <v>#N/A</v>
      </c>
      <c r="C567" s="41" t="e">
        <f>IF(AND('DO NOT USE_Contact Formulas'!A567,ISBLANK('Contact Data Entry'!C567)),"Last Name is required",IF(NOT(ISBLANK('Contact Data Entry'!C567)),"OK",NA()))</f>
        <v>#N/A</v>
      </c>
      <c r="D567" s="41" t="e">
        <f>IF(AND('DO NOT USE_Contact Formulas'!A567,ISBLANK('Contact Data Entry'!D567)),"Birthdate is required",IF(NOT(ISBLANK('Contact Data Entry'!D567)),"OK",NA()))</f>
        <v>#N/A</v>
      </c>
      <c r="E567" s="41" t="e">
        <f>IF(AND('DO NOT USE_Contact Formulas'!A567,ISBLANK('Contact Data Entry'!E567)),"Mobile Phone is required",IF(NOT(ISBLANK('Contact Data Entry'!E567)),IF(AND(ISNUMBER(VALUE('Contact Data Entry'!E567)),LEFT('Contact Data Entry'!E567,1)&lt;&gt;"1",LEN('Contact Data Entry'!E567)=10),"OK","Phone number must be valid format"),NA()))</f>
        <v>#N/A</v>
      </c>
      <c r="F567" s="41" t="e">
        <f>IF(LEN('Contact Data Entry'!F567)&gt;255,"Home Street Address must be less than 255 characters",IF('DO NOT USE_Contact Formulas'!A567,"OK",NA()))</f>
        <v>#N/A</v>
      </c>
      <c r="G567" s="41" t="e">
        <f>IF(LEN('Contact Data Entry'!G567)&gt;40,"City must be less than 40 characters",IF('DO NOT USE_Contact Formulas'!A567,"OK",NA()))</f>
        <v>#N/A</v>
      </c>
      <c r="H567" s="41" t="e">
        <f>IF(AND(NOT(ISBLANK('Contact Data Entry'!H567)),ISNA(VLOOKUP('Contact Data Entry'!H567,'DO NOT USE_School Picklist'!$P$3:$P$52,1,FALSE))),"Please select a value from the drop-down menu",IF('DO NOT USE_Contact Formulas'!A567,"OK",NA()))</f>
        <v>#N/A</v>
      </c>
      <c r="I567" s="41" t="e">
        <f>IF(AND('DO NOT USE_Contact Formulas'!A567,ISBLANK('Contact Data Entry'!I567)),"Zip is required",IF(ISBLANK('Contact Data Entry'!I567),NA(),"OK"))</f>
        <v>#N/A</v>
      </c>
      <c r="J567" s="41" t="e">
        <f>IF(AND('DO NOT USE_Contact Formulas'!A567,ISBLANK('Contact Data Entry'!J567)),"Student or Staff? is required",IF(ISBLANK('Contact Data Entry'!J567),NA(),IF(ISNA(VLOOKUP('Contact Data Entry'!J567,'DO NOT USE_School Picklist'!$B$3:$B$6,1,FALSE)),"Please select a value from the drop-down menu","OK")))</f>
        <v>#N/A</v>
      </c>
      <c r="K567" s="41" t="e">
        <f>IF(AND('Contact Data Entry'!J567='DO NOT USE_School Picklist'!$B$4,ISBLANK('Contact Data Entry'!K567)),"Occupation/Job Title is required if Student or Staff? is Yes, staff/faculty or volunteer",IF('DO NOT USE_Contact Formulas'!A567,"OK",NA()))</f>
        <v>#N/A</v>
      </c>
      <c r="L567" s="41" t="e">
        <f ca="1">IF('Contact Data Entry'!L567&gt;'DO NOT USE_School Picklist'!$C$3,"Date last on school campus/facility cannot be a future date",IF('DO NOT USE_Contact Formulas'!A567,IF(ISBLANK('Contact Data Entry'!L567),"Date last on school campus/facility is required","OK"),NA()))</f>
        <v>#N/A</v>
      </c>
      <c r="M567" s="42" t="e">
        <f ca="1">IF('Contact Data Entry'!M567&gt;'DO NOT USE_School Picklist'!$C$3,"Last Exposure Date cannot be a future date",IF('DO NOT USE_Contact Formulas'!A567,IF(ISBLANK('Contact Data Entry'!M567),"Last Exposure Date is required","OK"),NA()))</f>
        <v>#N/A</v>
      </c>
      <c r="N567" s="42" t="e">
        <f>IF(AND('DO NOT USE_Contact Formulas'!A567,ISBLANK('Contact Data Entry'!N567)),"Specific Place in the Location is required",IF(ISBLANK('Contact Data Entry'!N567),NA(),"OK"))</f>
        <v>#N/A</v>
      </c>
      <c r="O567" s="41" t="e">
        <f>IF(AND(NOT(ISBLANK('Contact Data Entry'!O567)),ISNA(VLOOKUP('Contact Data Entry'!O567,'DO NOT USE_School Picklist'!$L$3:$L$81,1,FALSE))),"Please select a value from the drop-down menu",IF('DO NOT USE_Contact Formulas'!A567,"OK",NA()))</f>
        <v>#N/A</v>
      </c>
      <c r="P567" s="41" t="e">
        <f>IF(AND(NOT(ISBLANK('Contact Data Entry'!P567)),NOT(ISNUMBER(MATCH("*@*.?*",'Contact Data Entry'!P567,0)))),"Email must be in a valid format",IF('DO NOT USE_Contact Formulas'!A567,"OK",NA()))</f>
        <v>#N/A</v>
      </c>
      <c r="Q567" s="41" t="e">
        <f>IF(LEN('Contact Data Entry'!Q567)&gt;50,"Parent/Guardian Name must be less than 50 characters",IF('DO NOT USE_Contact Formulas'!A567,"OK",NA()))</f>
        <v>#N/A</v>
      </c>
      <c r="R567" s="41" t="e">
        <f>IF(NOT(ISBLANK('Contact Data Entry'!R567)),IF(AND(ISNUMBER('Contact Data Entry'!R567),LEFT('Contact Data Entry'!R567,1)&lt;&gt;"1",LEN('Contact Data Entry'!R567)=10),"OK","Phone number must be valid format"),IF('DO NOT USE_Contact Formulas'!A567,"OK",NA()))</f>
        <v>#N/A</v>
      </c>
      <c r="S567" s="41" t="e">
        <f>IF(AND(NOT(ISBLANK('Contact Data Entry'!S567)),ISNA(VLOOKUP('Contact Data Entry'!S567,'DO NOT USE_School Picklist'!$N$3:$N$63,1,FALSE))),"Please select a value from the drop-down menu",IF('DO NOT USE_Contact Formulas'!A567,"OK",NA()))</f>
        <v>#N/A</v>
      </c>
      <c r="T567" s="41" t="e">
        <f>IF(AND(NOT(ISBLANK('Contact Data Entry'!T567)),ISNA(VLOOKUP('Contact Data Entry'!T567,'DO NOT USE_School Picklist'!$E$3:$E$10,1,FALSE))),"Please select a value from the drop-down menu",IF('DO NOT USE_Contact Formulas'!A567,"OK",NA()))</f>
        <v>#N/A</v>
      </c>
      <c r="U567" s="41" t="e">
        <f>IF(AND(NOT(ISBLANK('Contact Data Entry'!U567)),ISNA(VLOOKUP('Contact Data Entry'!U567,'DO NOT USE_School Picklist'!$F$3:$F$16,1,FALSE))),"Please select a value from the drop-down menu",IF('DO NOT USE_Contact Formulas'!A567,"OK",NA()))</f>
        <v>#N/A</v>
      </c>
      <c r="V567" s="41" t="e">
        <f>IF(LEN('Contact Data Entry'!V567)&gt;100,"Classroom(s) must be less than 100 characters",IF('DO NOT USE_Contact Formulas'!A567,"OK",NA()))</f>
        <v>#N/A</v>
      </c>
      <c r="W567" s="41" t="e">
        <f>IF(AND(NOT(ISBLANK('Contact Data Entry'!W567)),ISNA(VLOOKUP('Contact Data Entry'!W567,'DO NOT USE_School Picklist'!$K$3:$K$6,1,FALSE))),"Please select a value from the drop-down menu",IF('DO NOT USE_Contact Formulas'!A567,"OK",NA()))</f>
        <v>#N/A</v>
      </c>
      <c r="X567" s="41" t="e">
        <f>IF(AND(NOT(ISBLANK('Contact Data Entry'!X567)),ISNA(VLOOKUP('Contact Data Entry'!X567,'DO NOT USE_School Picklist'!$D$3:$D$5,1,FALSE))),"Please select a value from the drop-down menu",IF('DO NOT USE_Contact Formulas'!A567,"OK",NA()))</f>
        <v>#N/A</v>
      </c>
      <c r="Y567" s="41"/>
      <c r="Z567" s="41" t="e">
        <f>IF(AND(NOT(ISBLANK('Contact Data Entry'!Z567)),ISNA(VLOOKUP('Contact Data Entry'!Z567,'DO NOT USE_School Picklist'!$G$3:$G$5,1,FALSE))),"Please select a value from the drop-down menu",IF('DO NOT USE_Contact Formulas'!A567,"OK",NA()))</f>
        <v>#N/A</v>
      </c>
      <c r="AA567" s="41"/>
      <c r="AB567" s="41" t="e">
        <f>IF(AND(NOT(ISBLANK('Contact Data Entry'!AB567)),ISNA(VLOOKUP('Contact Data Entry'!AB567,'DO NOT USE_School Picklist'!$H$3:$H$4,1,FALSE))),"Please select a value from the drop-down menu",IF('DO NOT USE_Contact Formulas'!A567,"OK",NA()))</f>
        <v>#N/A</v>
      </c>
      <c r="AC567" s="41" t="e">
        <f ca="1">IF('Contact Data Entry'!AC567&gt;'DO NOT USE_School Picklist'!$C$3,"Test Date cannot be a future date",IF('DO NOT USE_Contact Formulas'!A567,"OK",NA()))</f>
        <v>#N/A</v>
      </c>
      <c r="AD567" s="41" t="e">
        <f>IF(AND(NOT(ISBLANK('Contact Data Entry'!AD567)),ISNA(VLOOKUP('Contact Data Entry'!AD567,'DO NOT USE_School Picklist'!$Q$3:$Q$8,1,FALSE))),"Please select a value from the drop-down menu",IF('DO NOT USE_Contact Formulas'!A567,"OK",NA()))</f>
        <v>#N/A</v>
      </c>
    </row>
    <row r="568" spans="1:30" x14ac:dyDescent="0.25">
      <c r="A568" s="40" t="e">
        <f>IF('DO NOT USE_Contact Formulas'!A568,IF('DO NOT USE_Contact Formulas'!B568,"Not all required fields are completed","OK"),NA())</f>
        <v>#N/A</v>
      </c>
      <c r="B568" s="41" t="e">
        <f>IF(AND('DO NOT USE_Contact Formulas'!A568,ISBLANK('Contact Data Entry'!B568)),"First Name is required",IF(NOT(ISBLANK('Contact Data Entry'!B568)),"OK",NA()))</f>
        <v>#N/A</v>
      </c>
      <c r="C568" s="41" t="e">
        <f>IF(AND('DO NOT USE_Contact Formulas'!A568,ISBLANK('Contact Data Entry'!C568)),"Last Name is required",IF(NOT(ISBLANK('Contact Data Entry'!C568)),"OK",NA()))</f>
        <v>#N/A</v>
      </c>
      <c r="D568" s="41" t="e">
        <f>IF(AND('DO NOT USE_Contact Formulas'!A568,ISBLANK('Contact Data Entry'!D568)),"Birthdate is required",IF(NOT(ISBLANK('Contact Data Entry'!D568)),"OK",NA()))</f>
        <v>#N/A</v>
      </c>
      <c r="E568" s="41" t="e">
        <f>IF(AND('DO NOT USE_Contact Formulas'!A568,ISBLANK('Contact Data Entry'!E568)),"Mobile Phone is required",IF(NOT(ISBLANK('Contact Data Entry'!E568)),IF(AND(ISNUMBER(VALUE('Contact Data Entry'!E568)),LEFT('Contact Data Entry'!E568,1)&lt;&gt;"1",LEN('Contact Data Entry'!E568)=10),"OK","Phone number must be valid format"),NA()))</f>
        <v>#N/A</v>
      </c>
      <c r="F568" s="41" t="e">
        <f>IF(LEN('Contact Data Entry'!F568)&gt;255,"Home Street Address must be less than 255 characters",IF('DO NOT USE_Contact Formulas'!A568,"OK",NA()))</f>
        <v>#N/A</v>
      </c>
      <c r="G568" s="41" t="e">
        <f>IF(LEN('Contact Data Entry'!G568)&gt;40,"City must be less than 40 characters",IF('DO NOT USE_Contact Formulas'!A568,"OK",NA()))</f>
        <v>#N/A</v>
      </c>
      <c r="H568" s="41" t="e">
        <f>IF(AND(NOT(ISBLANK('Contact Data Entry'!H568)),ISNA(VLOOKUP('Contact Data Entry'!H568,'DO NOT USE_School Picklist'!$P$3:$P$52,1,FALSE))),"Please select a value from the drop-down menu",IF('DO NOT USE_Contact Formulas'!A568,"OK",NA()))</f>
        <v>#N/A</v>
      </c>
      <c r="I568" s="41" t="e">
        <f>IF(AND('DO NOT USE_Contact Formulas'!A568,ISBLANK('Contact Data Entry'!I568)),"Zip is required",IF(ISBLANK('Contact Data Entry'!I568),NA(),"OK"))</f>
        <v>#N/A</v>
      </c>
      <c r="J568" s="41" t="e">
        <f>IF(AND('DO NOT USE_Contact Formulas'!A568,ISBLANK('Contact Data Entry'!J568)),"Student or Staff? is required",IF(ISBLANK('Contact Data Entry'!J568),NA(),IF(ISNA(VLOOKUP('Contact Data Entry'!J568,'DO NOT USE_School Picklist'!$B$3:$B$6,1,FALSE)),"Please select a value from the drop-down menu","OK")))</f>
        <v>#N/A</v>
      </c>
      <c r="K568" s="41" t="e">
        <f>IF(AND('Contact Data Entry'!J568='DO NOT USE_School Picklist'!$B$4,ISBLANK('Contact Data Entry'!K568)),"Occupation/Job Title is required if Student or Staff? is Yes, staff/faculty or volunteer",IF('DO NOT USE_Contact Formulas'!A568,"OK",NA()))</f>
        <v>#N/A</v>
      </c>
      <c r="L568" s="41" t="e">
        <f ca="1">IF('Contact Data Entry'!L568&gt;'DO NOT USE_School Picklist'!$C$3,"Date last on school campus/facility cannot be a future date",IF('DO NOT USE_Contact Formulas'!A568,IF(ISBLANK('Contact Data Entry'!L568),"Date last on school campus/facility is required","OK"),NA()))</f>
        <v>#N/A</v>
      </c>
      <c r="M568" s="42" t="e">
        <f ca="1">IF('Contact Data Entry'!M568&gt;'DO NOT USE_School Picklist'!$C$3,"Last Exposure Date cannot be a future date",IF('DO NOT USE_Contact Formulas'!A568,IF(ISBLANK('Contact Data Entry'!M568),"Last Exposure Date is required","OK"),NA()))</f>
        <v>#N/A</v>
      </c>
      <c r="N568" s="42" t="e">
        <f>IF(AND('DO NOT USE_Contact Formulas'!A568,ISBLANK('Contact Data Entry'!N568)),"Specific Place in the Location is required",IF(ISBLANK('Contact Data Entry'!N568),NA(),"OK"))</f>
        <v>#N/A</v>
      </c>
      <c r="O568" s="41" t="e">
        <f>IF(AND(NOT(ISBLANK('Contact Data Entry'!O568)),ISNA(VLOOKUP('Contact Data Entry'!O568,'DO NOT USE_School Picklist'!$L$3:$L$81,1,FALSE))),"Please select a value from the drop-down menu",IF('DO NOT USE_Contact Formulas'!A568,"OK",NA()))</f>
        <v>#N/A</v>
      </c>
      <c r="P568" s="41" t="e">
        <f>IF(AND(NOT(ISBLANK('Contact Data Entry'!P568)),NOT(ISNUMBER(MATCH("*@*.?*",'Contact Data Entry'!P568,0)))),"Email must be in a valid format",IF('DO NOT USE_Contact Formulas'!A568,"OK",NA()))</f>
        <v>#N/A</v>
      </c>
      <c r="Q568" s="41" t="e">
        <f>IF(LEN('Contact Data Entry'!Q568)&gt;50,"Parent/Guardian Name must be less than 50 characters",IF('DO NOT USE_Contact Formulas'!A568,"OK",NA()))</f>
        <v>#N/A</v>
      </c>
      <c r="R568" s="41" t="e">
        <f>IF(NOT(ISBLANK('Contact Data Entry'!R568)),IF(AND(ISNUMBER('Contact Data Entry'!R568),LEFT('Contact Data Entry'!R568,1)&lt;&gt;"1",LEN('Contact Data Entry'!R568)=10),"OK","Phone number must be valid format"),IF('DO NOT USE_Contact Formulas'!A568,"OK",NA()))</f>
        <v>#N/A</v>
      </c>
      <c r="S568" s="41" t="e">
        <f>IF(AND(NOT(ISBLANK('Contact Data Entry'!S568)),ISNA(VLOOKUP('Contact Data Entry'!S568,'DO NOT USE_School Picklist'!$N$3:$N$63,1,FALSE))),"Please select a value from the drop-down menu",IF('DO NOT USE_Contact Formulas'!A568,"OK",NA()))</f>
        <v>#N/A</v>
      </c>
      <c r="T568" s="41" t="e">
        <f>IF(AND(NOT(ISBLANK('Contact Data Entry'!T568)),ISNA(VLOOKUP('Contact Data Entry'!T568,'DO NOT USE_School Picklist'!$E$3:$E$10,1,FALSE))),"Please select a value from the drop-down menu",IF('DO NOT USE_Contact Formulas'!A568,"OK",NA()))</f>
        <v>#N/A</v>
      </c>
      <c r="U568" s="41" t="e">
        <f>IF(AND(NOT(ISBLANK('Contact Data Entry'!U568)),ISNA(VLOOKUP('Contact Data Entry'!U568,'DO NOT USE_School Picklist'!$F$3:$F$16,1,FALSE))),"Please select a value from the drop-down menu",IF('DO NOT USE_Contact Formulas'!A568,"OK",NA()))</f>
        <v>#N/A</v>
      </c>
      <c r="V568" s="41" t="e">
        <f>IF(LEN('Contact Data Entry'!V568)&gt;100,"Classroom(s) must be less than 100 characters",IF('DO NOT USE_Contact Formulas'!A568,"OK",NA()))</f>
        <v>#N/A</v>
      </c>
      <c r="W568" s="41" t="e">
        <f>IF(AND(NOT(ISBLANK('Contact Data Entry'!W568)),ISNA(VLOOKUP('Contact Data Entry'!W568,'DO NOT USE_School Picklist'!$K$3:$K$6,1,FALSE))),"Please select a value from the drop-down menu",IF('DO NOT USE_Contact Formulas'!A568,"OK",NA()))</f>
        <v>#N/A</v>
      </c>
      <c r="X568" s="41" t="e">
        <f>IF(AND(NOT(ISBLANK('Contact Data Entry'!X568)),ISNA(VLOOKUP('Contact Data Entry'!X568,'DO NOT USE_School Picklist'!$D$3:$D$5,1,FALSE))),"Please select a value from the drop-down menu",IF('DO NOT USE_Contact Formulas'!A568,"OK",NA()))</f>
        <v>#N/A</v>
      </c>
      <c r="Y568" s="41"/>
      <c r="Z568" s="41" t="e">
        <f>IF(AND(NOT(ISBLANK('Contact Data Entry'!Z568)),ISNA(VLOOKUP('Contact Data Entry'!Z568,'DO NOT USE_School Picklist'!$G$3:$G$5,1,FALSE))),"Please select a value from the drop-down menu",IF('DO NOT USE_Contact Formulas'!A568,"OK",NA()))</f>
        <v>#N/A</v>
      </c>
      <c r="AA568" s="41"/>
      <c r="AB568" s="41" t="e">
        <f>IF(AND(NOT(ISBLANK('Contact Data Entry'!AB568)),ISNA(VLOOKUP('Contact Data Entry'!AB568,'DO NOT USE_School Picklist'!$H$3:$H$4,1,FALSE))),"Please select a value from the drop-down menu",IF('DO NOT USE_Contact Formulas'!A568,"OK",NA()))</f>
        <v>#N/A</v>
      </c>
      <c r="AC568" s="41" t="e">
        <f ca="1">IF('Contact Data Entry'!AC568&gt;'DO NOT USE_School Picklist'!$C$3,"Test Date cannot be a future date",IF('DO NOT USE_Contact Formulas'!A568,"OK",NA()))</f>
        <v>#N/A</v>
      </c>
      <c r="AD568" s="41" t="e">
        <f>IF(AND(NOT(ISBLANK('Contact Data Entry'!AD568)),ISNA(VLOOKUP('Contact Data Entry'!AD568,'DO NOT USE_School Picklist'!$Q$3:$Q$8,1,FALSE))),"Please select a value from the drop-down menu",IF('DO NOT USE_Contact Formulas'!A568,"OK",NA()))</f>
        <v>#N/A</v>
      </c>
    </row>
    <row r="569" spans="1:30" x14ac:dyDescent="0.25">
      <c r="A569" s="40" t="e">
        <f>IF('DO NOT USE_Contact Formulas'!A569,IF('DO NOT USE_Contact Formulas'!B569,"Not all required fields are completed","OK"),NA())</f>
        <v>#N/A</v>
      </c>
      <c r="B569" s="41" t="e">
        <f>IF(AND('DO NOT USE_Contact Formulas'!A569,ISBLANK('Contact Data Entry'!B569)),"First Name is required",IF(NOT(ISBLANK('Contact Data Entry'!B569)),"OK",NA()))</f>
        <v>#N/A</v>
      </c>
      <c r="C569" s="41" t="e">
        <f>IF(AND('DO NOT USE_Contact Formulas'!A569,ISBLANK('Contact Data Entry'!C569)),"Last Name is required",IF(NOT(ISBLANK('Contact Data Entry'!C569)),"OK",NA()))</f>
        <v>#N/A</v>
      </c>
      <c r="D569" s="41" t="e">
        <f>IF(AND('DO NOT USE_Contact Formulas'!A569,ISBLANK('Contact Data Entry'!D569)),"Birthdate is required",IF(NOT(ISBLANK('Contact Data Entry'!D569)),"OK",NA()))</f>
        <v>#N/A</v>
      </c>
      <c r="E569" s="41" t="e">
        <f>IF(AND('DO NOT USE_Contact Formulas'!A569,ISBLANK('Contact Data Entry'!E569)),"Mobile Phone is required",IF(NOT(ISBLANK('Contact Data Entry'!E569)),IF(AND(ISNUMBER(VALUE('Contact Data Entry'!E569)),LEFT('Contact Data Entry'!E569,1)&lt;&gt;"1",LEN('Contact Data Entry'!E569)=10),"OK","Phone number must be valid format"),NA()))</f>
        <v>#N/A</v>
      </c>
      <c r="F569" s="41" t="e">
        <f>IF(LEN('Contact Data Entry'!F569)&gt;255,"Home Street Address must be less than 255 characters",IF('DO NOT USE_Contact Formulas'!A569,"OK",NA()))</f>
        <v>#N/A</v>
      </c>
      <c r="G569" s="41" t="e">
        <f>IF(LEN('Contact Data Entry'!G569)&gt;40,"City must be less than 40 characters",IF('DO NOT USE_Contact Formulas'!A569,"OK",NA()))</f>
        <v>#N/A</v>
      </c>
      <c r="H569" s="41" t="e">
        <f>IF(AND(NOT(ISBLANK('Contact Data Entry'!H569)),ISNA(VLOOKUP('Contact Data Entry'!H569,'DO NOT USE_School Picklist'!$P$3:$P$52,1,FALSE))),"Please select a value from the drop-down menu",IF('DO NOT USE_Contact Formulas'!A569,"OK",NA()))</f>
        <v>#N/A</v>
      </c>
      <c r="I569" s="41" t="e">
        <f>IF(AND('DO NOT USE_Contact Formulas'!A569,ISBLANK('Contact Data Entry'!I569)),"Zip is required",IF(ISBLANK('Contact Data Entry'!I569),NA(),"OK"))</f>
        <v>#N/A</v>
      </c>
      <c r="J569" s="41" t="e">
        <f>IF(AND('DO NOT USE_Contact Formulas'!A569,ISBLANK('Contact Data Entry'!J569)),"Student or Staff? is required",IF(ISBLANK('Contact Data Entry'!J569),NA(),IF(ISNA(VLOOKUP('Contact Data Entry'!J569,'DO NOT USE_School Picklist'!$B$3:$B$6,1,FALSE)),"Please select a value from the drop-down menu","OK")))</f>
        <v>#N/A</v>
      </c>
      <c r="K569" s="41" t="e">
        <f>IF(AND('Contact Data Entry'!J569='DO NOT USE_School Picklist'!$B$4,ISBLANK('Contact Data Entry'!K569)),"Occupation/Job Title is required if Student or Staff? is Yes, staff/faculty or volunteer",IF('DO NOT USE_Contact Formulas'!A569,"OK",NA()))</f>
        <v>#N/A</v>
      </c>
      <c r="L569" s="41" t="e">
        <f ca="1">IF('Contact Data Entry'!L569&gt;'DO NOT USE_School Picklist'!$C$3,"Date last on school campus/facility cannot be a future date",IF('DO NOT USE_Contact Formulas'!A569,IF(ISBLANK('Contact Data Entry'!L569),"Date last on school campus/facility is required","OK"),NA()))</f>
        <v>#N/A</v>
      </c>
      <c r="M569" s="42" t="e">
        <f ca="1">IF('Contact Data Entry'!M569&gt;'DO NOT USE_School Picklist'!$C$3,"Last Exposure Date cannot be a future date",IF('DO NOT USE_Contact Formulas'!A569,IF(ISBLANK('Contact Data Entry'!M569),"Last Exposure Date is required","OK"),NA()))</f>
        <v>#N/A</v>
      </c>
      <c r="N569" s="42" t="e">
        <f>IF(AND('DO NOT USE_Contact Formulas'!A569,ISBLANK('Contact Data Entry'!N569)),"Specific Place in the Location is required",IF(ISBLANK('Contact Data Entry'!N569),NA(),"OK"))</f>
        <v>#N/A</v>
      </c>
      <c r="O569" s="41" t="e">
        <f>IF(AND(NOT(ISBLANK('Contact Data Entry'!O569)),ISNA(VLOOKUP('Contact Data Entry'!O569,'DO NOT USE_School Picklist'!$L$3:$L$81,1,FALSE))),"Please select a value from the drop-down menu",IF('DO NOT USE_Contact Formulas'!A569,"OK",NA()))</f>
        <v>#N/A</v>
      </c>
      <c r="P569" s="41" t="e">
        <f>IF(AND(NOT(ISBLANK('Contact Data Entry'!P569)),NOT(ISNUMBER(MATCH("*@*.?*",'Contact Data Entry'!P569,0)))),"Email must be in a valid format",IF('DO NOT USE_Contact Formulas'!A569,"OK",NA()))</f>
        <v>#N/A</v>
      </c>
      <c r="Q569" s="41" t="e">
        <f>IF(LEN('Contact Data Entry'!Q569)&gt;50,"Parent/Guardian Name must be less than 50 characters",IF('DO NOT USE_Contact Formulas'!A569,"OK",NA()))</f>
        <v>#N/A</v>
      </c>
      <c r="R569" s="41" t="e">
        <f>IF(NOT(ISBLANK('Contact Data Entry'!R569)),IF(AND(ISNUMBER('Contact Data Entry'!R569),LEFT('Contact Data Entry'!R569,1)&lt;&gt;"1",LEN('Contact Data Entry'!R569)=10),"OK","Phone number must be valid format"),IF('DO NOT USE_Contact Formulas'!A569,"OK",NA()))</f>
        <v>#N/A</v>
      </c>
      <c r="S569" s="41" t="e">
        <f>IF(AND(NOT(ISBLANK('Contact Data Entry'!S569)),ISNA(VLOOKUP('Contact Data Entry'!S569,'DO NOT USE_School Picklist'!$N$3:$N$63,1,FALSE))),"Please select a value from the drop-down menu",IF('DO NOT USE_Contact Formulas'!A569,"OK",NA()))</f>
        <v>#N/A</v>
      </c>
      <c r="T569" s="41" t="e">
        <f>IF(AND(NOT(ISBLANK('Contact Data Entry'!T569)),ISNA(VLOOKUP('Contact Data Entry'!T569,'DO NOT USE_School Picklist'!$E$3:$E$10,1,FALSE))),"Please select a value from the drop-down menu",IF('DO NOT USE_Contact Formulas'!A569,"OK",NA()))</f>
        <v>#N/A</v>
      </c>
      <c r="U569" s="41" t="e">
        <f>IF(AND(NOT(ISBLANK('Contact Data Entry'!U569)),ISNA(VLOOKUP('Contact Data Entry'!U569,'DO NOT USE_School Picklist'!$F$3:$F$16,1,FALSE))),"Please select a value from the drop-down menu",IF('DO NOT USE_Contact Formulas'!A569,"OK",NA()))</f>
        <v>#N/A</v>
      </c>
      <c r="V569" s="41" t="e">
        <f>IF(LEN('Contact Data Entry'!V569)&gt;100,"Classroom(s) must be less than 100 characters",IF('DO NOT USE_Contact Formulas'!A569,"OK",NA()))</f>
        <v>#N/A</v>
      </c>
      <c r="W569" s="41" t="e">
        <f>IF(AND(NOT(ISBLANK('Contact Data Entry'!W569)),ISNA(VLOOKUP('Contact Data Entry'!W569,'DO NOT USE_School Picklist'!$K$3:$K$6,1,FALSE))),"Please select a value from the drop-down menu",IF('DO NOT USE_Contact Formulas'!A569,"OK",NA()))</f>
        <v>#N/A</v>
      </c>
      <c r="X569" s="41" t="e">
        <f>IF(AND(NOT(ISBLANK('Contact Data Entry'!X569)),ISNA(VLOOKUP('Contact Data Entry'!X569,'DO NOT USE_School Picklist'!$D$3:$D$5,1,FALSE))),"Please select a value from the drop-down menu",IF('DO NOT USE_Contact Formulas'!A569,"OK",NA()))</f>
        <v>#N/A</v>
      </c>
      <c r="Y569" s="41"/>
      <c r="Z569" s="41" t="e">
        <f>IF(AND(NOT(ISBLANK('Contact Data Entry'!Z569)),ISNA(VLOOKUP('Contact Data Entry'!Z569,'DO NOT USE_School Picklist'!$G$3:$G$5,1,FALSE))),"Please select a value from the drop-down menu",IF('DO NOT USE_Contact Formulas'!A569,"OK",NA()))</f>
        <v>#N/A</v>
      </c>
      <c r="AA569" s="41"/>
      <c r="AB569" s="41" t="e">
        <f>IF(AND(NOT(ISBLANK('Contact Data Entry'!AB569)),ISNA(VLOOKUP('Contact Data Entry'!AB569,'DO NOT USE_School Picklist'!$H$3:$H$4,1,FALSE))),"Please select a value from the drop-down menu",IF('DO NOT USE_Contact Formulas'!A569,"OK",NA()))</f>
        <v>#N/A</v>
      </c>
      <c r="AC569" s="41" t="e">
        <f ca="1">IF('Contact Data Entry'!AC569&gt;'DO NOT USE_School Picklist'!$C$3,"Test Date cannot be a future date",IF('DO NOT USE_Contact Formulas'!A569,"OK",NA()))</f>
        <v>#N/A</v>
      </c>
      <c r="AD569" s="41" t="e">
        <f>IF(AND(NOT(ISBLANK('Contact Data Entry'!AD569)),ISNA(VLOOKUP('Contact Data Entry'!AD569,'DO NOT USE_School Picklist'!$Q$3:$Q$8,1,FALSE))),"Please select a value from the drop-down menu",IF('DO NOT USE_Contact Formulas'!A569,"OK",NA()))</f>
        <v>#N/A</v>
      </c>
    </row>
    <row r="570" spans="1:30" x14ac:dyDescent="0.25">
      <c r="A570" s="40" t="e">
        <f>IF('DO NOT USE_Contact Formulas'!A570,IF('DO NOT USE_Contact Formulas'!B570,"Not all required fields are completed","OK"),NA())</f>
        <v>#N/A</v>
      </c>
      <c r="B570" s="41" t="e">
        <f>IF(AND('DO NOT USE_Contact Formulas'!A570,ISBLANK('Contact Data Entry'!B570)),"First Name is required",IF(NOT(ISBLANK('Contact Data Entry'!B570)),"OK",NA()))</f>
        <v>#N/A</v>
      </c>
      <c r="C570" s="41" t="e">
        <f>IF(AND('DO NOT USE_Contact Formulas'!A570,ISBLANK('Contact Data Entry'!C570)),"Last Name is required",IF(NOT(ISBLANK('Contact Data Entry'!C570)),"OK",NA()))</f>
        <v>#N/A</v>
      </c>
      <c r="D570" s="41" t="e">
        <f>IF(AND('DO NOT USE_Contact Formulas'!A570,ISBLANK('Contact Data Entry'!D570)),"Birthdate is required",IF(NOT(ISBLANK('Contact Data Entry'!D570)),"OK",NA()))</f>
        <v>#N/A</v>
      </c>
      <c r="E570" s="41" t="e">
        <f>IF(AND('DO NOT USE_Contact Formulas'!A570,ISBLANK('Contact Data Entry'!E570)),"Mobile Phone is required",IF(NOT(ISBLANK('Contact Data Entry'!E570)),IF(AND(ISNUMBER(VALUE('Contact Data Entry'!E570)),LEFT('Contact Data Entry'!E570,1)&lt;&gt;"1",LEN('Contact Data Entry'!E570)=10),"OK","Phone number must be valid format"),NA()))</f>
        <v>#N/A</v>
      </c>
      <c r="F570" s="41" t="e">
        <f>IF(LEN('Contact Data Entry'!F570)&gt;255,"Home Street Address must be less than 255 characters",IF('DO NOT USE_Contact Formulas'!A570,"OK",NA()))</f>
        <v>#N/A</v>
      </c>
      <c r="G570" s="41" t="e">
        <f>IF(LEN('Contact Data Entry'!G570)&gt;40,"City must be less than 40 characters",IF('DO NOT USE_Contact Formulas'!A570,"OK",NA()))</f>
        <v>#N/A</v>
      </c>
      <c r="H570" s="41" t="e">
        <f>IF(AND(NOT(ISBLANK('Contact Data Entry'!H570)),ISNA(VLOOKUP('Contact Data Entry'!H570,'DO NOT USE_School Picklist'!$P$3:$P$52,1,FALSE))),"Please select a value from the drop-down menu",IF('DO NOT USE_Contact Formulas'!A570,"OK",NA()))</f>
        <v>#N/A</v>
      </c>
      <c r="I570" s="41" t="e">
        <f>IF(AND('DO NOT USE_Contact Formulas'!A570,ISBLANK('Contact Data Entry'!I570)),"Zip is required",IF(ISBLANK('Contact Data Entry'!I570),NA(),"OK"))</f>
        <v>#N/A</v>
      </c>
      <c r="J570" s="41" t="e">
        <f>IF(AND('DO NOT USE_Contact Formulas'!A570,ISBLANK('Contact Data Entry'!J570)),"Student or Staff? is required",IF(ISBLANK('Contact Data Entry'!J570),NA(),IF(ISNA(VLOOKUP('Contact Data Entry'!J570,'DO NOT USE_School Picklist'!$B$3:$B$6,1,FALSE)),"Please select a value from the drop-down menu","OK")))</f>
        <v>#N/A</v>
      </c>
      <c r="K570" s="41" t="e">
        <f>IF(AND('Contact Data Entry'!J570='DO NOT USE_School Picklist'!$B$4,ISBLANK('Contact Data Entry'!K570)),"Occupation/Job Title is required if Student or Staff? is Yes, staff/faculty or volunteer",IF('DO NOT USE_Contact Formulas'!A570,"OK",NA()))</f>
        <v>#N/A</v>
      </c>
      <c r="L570" s="41" t="e">
        <f ca="1">IF('Contact Data Entry'!L570&gt;'DO NOT USE_School Picklist'!$C$3,"Date last on school campus/facility cannot be a future date",IF('DO NOT USE_Contact Formulas'!A570,IF(ISBLANK('Contact Data Entry'!L570),"Date last on school campus/facility is required","OK"),NA()))</f>
        <v>#N/A</v>
      </c>
      <c r="M570" s="42" t="e">
        <f ca="1">IF('Contact Data Entry'!M570&gt;'DO NOT USE_School Picklist'!$C$3,"Last Exposure Date cannot be a future date",IF('DO NOT USE_Contact Formulas'!A570,IF(ISBLANK('Contact Data Entry'!M570),"Last Exposure Date is required","OK"),NA()))</f>
        <v>#N/A</v>
      </c>
      <c r="N570" s="42" t="e">
        <f>IF(AND('DO NOT USE_Contact Formulas'!A570,ISBLANK('Contact Data Entry'!N570)),"Specific Place in the Location is required",IF(ISBLANK('Contact Data Entry'!N570),NA(),"OK"))</f>
        <v>#N/A</v>
      </c>
      <c r="O570" s="41" t="e">
        <f>IF(AND(NOT(ISBLANK('Contact Data Entry'!O570)),ISNA(VLOOKUP('Contact Data Entry'!O570,'DO NOT USE_School Picklist'!$L$3:$L$81,1,FALSE))),"Please select a value from the drop-down menu",IF('DO NOT USE_Contact Formulas'!A570,"OK",NA()))</f>
        <v>#N/A</v>
      </c>
      <c r="P570" s="41" t="e">
        <f>IF(AND(NOT(ISBLANK('Contact Data Entry'!P570)),NOT(ISNUMBER(MATCH("*@*.?*",'Contact Data Entry'!P570,0)))),"Email must be in a valid format",IF('DO NOT USE_Contact Formulas'!A570,"OK",NA()))</f>
        <v>#N/A</v>
      </c>
      <c r="Q570" s="41" t="e">
        <f>IF(LEN('Contact Data Entry'!Q570)&gt;50,"Parent/Guardian Name must be less than 50 characters",IF('DO NOT USE_Contact Formulas'!A570,"OK",NA()))</f>
        <v>#N/A</v>
      </c>
      <c r="R570" s="41" t="e">
        <f>IF(NOT(ISBLANK('Contact Data Entry'!R570)),IF(AND(ISNUMBER('Contact Data Entry'!R570),LEFT('Contact Data Entry'!R570,1)&lt;&gt;"1",LEN('Contact Data Entry'!R570)=10),"OK","Phone number must be valid format"),IF('DO NOT USE_Contact Formulas'!A570,"OK",NA()))</f>
        <v>#N/A</v>
      </c>
      <c r="S570" s="41" t="e">
        <f>IF(AND(NOT(ISBLANK('Contact Data Entry'!S570)),ISNA(VLOOKUP('Contact Data Entry'!S570,'DO NOT USE_School Picklist'!$N$3:$N$63,1,FALSE))),"Please select a value from the drop-down menu",IF('DO NOT USE_Contact Formulas'!A570,"OK",NA()))</f>
        <v>#N/A</v>
      </c>
      <c r="T570" s="41" t="e">
        <f>IF(AND(NOT(ISBLANK('Contact Data Entry'!T570)),ISNA(VLOOKUP('Contact Data Entry'!T570,'DO NOT USE_School Picklist'!$E$3:$E$10,1,FALSE))),"Please select a value from the drop-down menu",IF('DO NOT USE_Contact Formulas'!A570,"OK",NA()))</f>
        <v>#N/A</v>
      </c>
      <c r="U570" s="41" t="e">
        <f>IF(AND(NOT(ISBLANK('Contact Data Entry'!U570)),ISNA(VLOOKUP('Contact Data Entry'!U570,'DO NOT USE_School Picklist'!$F$3:$F$16,1,FALSE))),"Please select a value from the drop-down menu",IF('DO NOT USE_Contact Formulas'!A570,"OK",NA()))</f>
        <v>#N/A</v>
      </c>
      <c r="V570" s="41" t="e">
        <f>IF(LEN('Contact Data Entry'!V570)&gt;100,"Classroom(s) must be less than 100 characters",IF('DO NOT USE_Contact Formulas'!A570,"OK",NA()))</f>
        <v>#N/A</v>
      </c>
      <c r="W570" s="41" t="e">
        <f>IF(AND(NOT(ISBLANK('Contact Data Entry'!W570)),ISNA(VLOOKUP('Contact Data Entry'!W570,'DO NOT USE_School Picklist'!$K$3:$K$6,1,FALSE))),"Please select a value from the drop-down menu",IF('DO NOT USE_Contact Formulas'!A570,"OK",NA()))</f>
        <v>#N/A</v>
      </c>
      <c r="X570" s="41" t="e">
        <f>IF(AND(NOT(ISBLANK('Contact Data Entry'!X570)),ISNA(VLOOKUP('Contact Data Entry'!X570,'DO NOT USE_School Picklist'!$D$3:$D$5,1,FALSE))),"Please select a value from the drop-down menu",IF('DO NOT USE_Contact Formulas'!A570,"OK",NA()))</f>
        <v>#N/A</v>
      </c>
      <c r="Y570" s="41"/>
      <c r="Z570" s="41" t="e">
        <f>IF(AND(NOT(ISBLANK('Contact Data Entry'!Z570)),ISNA(VLOOKUP('Contact Data Entry'!Z570,'DO NOT USE_School Picklist'!$G$3:$G$5,1,FALSE))),"Please select a value from the drop-down menu",IF('DO NOT USE_Contact Formulas'!A570,"OK",NA()))</f>
        <v>#N/A</v>
      </c>
      <c r="AA570" s="41"/>
      <c r="AB570" s="41" t="e">
        <f>IF(AND(NOT(ISBLANK('Contact Data Entry'!AB570)),ISNA(VLOOKUP('Contact Data Entry'!AB570,'DO NOT USE_School Picklist'!$H$3:$H$4,1,FALSE))),"Please select a value from the drop-down menu",IF('DO NOT USE_Contact Formulas'!A570,"OK",NA()))</f>
        <v>#N/A</v>
      </c>
      <c r="AC570" s="41" t="e">
        <f ca="1">IF('Contact Data Entry'!AC570&gt;'DO NOT USE_School Picklist'!$C$3,"Test Date cannot be a future date",IF('DO NOT USE_Contact Formulas'!A570,"OK",NA()))</f>
        <v>#N/A</v>
      </c>
      <c r="AD570" s="41" t="e">
        <f>IF(AND(NOT(ISBLANK('Contact Data Entry'!AD570)),ISNA(VLOOKUP('Contact Data Entry'!AD570,'DO NOT USE_School Picklist'!$Q$3:$Q$8,1,FALSE))),"Please select a value from the drop-down menu",IF('DO NOT USE_Contact Formulas'!A570,"OK",NA()))</f>
        <v>#N/A</v>
      </c>
    </row>
    <row r="571" spans="1:30" x14ac:dyDescent="0.25">
      <c r="A571" s="40" t="e">
        <f>IF('DO NOT USE_Contact Formulas'!A571,IF('DO NOT USE_Contact Formulas'!B571,"Not all required fields are completed","OK"),NA())</f>
        <v>#N/A</v>
      </c>
      <c r="B571" s="41" t="e">
        <f>IF(AND('DO NOT USE_Contact Formulas'!A571,ISBLANK('Contact Data Entry'!B571)),"First Name is required",IF(NOT(ISBLANK('Contact Data Entry'!B571)),"OK",NA()))</f>
        <v>#N/A</v>
      </c>
      <c r="C571" s="41" t="e">
        <f>IF(AND('DO NOT USE_Contact Formulas'!A571,ISBLANK('Contact Data Entry'!C571)),"Last Name is required",IF(NOT(ISBLANK('Contact Data Entry'!C571)),"OK",NA()))</f>
        <v>#N/A</v>
      </c>
      <c r="D571" s="41" t="e">
        <f>IF(AND('DO NOT USE_Contact Formulas'!A571,ISBLANK('Contact Data Entry'!D571)),"Birthdate is required",IF(NOT(ISBLANK('Contact Data Entry'!D571)),"OK",NA()))</f>
        <v>#N/A</v>
      </c>
      <c r="E571" s="41" t="e">
        <f>IF(AND('DO NOT USE_Contact Formulas'!A571,ISBLANK('Contact Data Entry'!E571)),"Mobile Phone is required",IF(NOT(ISBLANK('Contact Data Entry'!E571)),IF(AND(ISNUMBER(VALUE('Contact Data Entry'!E571)),LEFT('Contact Data Entry'!E571,1)&lt;&gt;"1",LEN('Contact Data Entry'!E571)=10),"OK","Phone number must be valid format"),NA()))</f>
        <v>#N/A</v>
      </c>
      <c r="F571" s="41" t="e">
        <f>IF(LEN('Contact Data Entry'!F571)&gt;255,"Home Street Address must be less than 255 characters",IF('DO NOT USE_Contact Formulas'!A571,"OK",NA()))</f>
        <v>#N/A</v>
      </c>
      <c r="G571" s="41" t="e">
        <f>IF(LEN('Contact Data Entry'!G571)&gt;40,"City must be less than 40 characters",IF('DO NOT USE_Contact Formulas'!A571,"OK",NA()))</f>
        <v>#N/A</v>
      </c>
      <c r="H571" s="41" t="e">
        <f>IF(AND(NOT(ISBLANK('Contact Data Entry'!H571)),ISNA(VLOOKUP('Contact Data Entry'!H571,'DO NOT USE_School Picklist'!$P$3:$P$52,1,FALSE))),"Please select a value from the drop-down menu",IF('DO NOT USE_Contact Formulas'!A571,"OK",NA()))</f>
        <v>#N/A</v>
      </c>
      <c r="I571" s="41" t="e">
        <f>IF(AND('DO NOT USE_Contact Formulas'!A571,ISBLANK('Contact Data Entry'!I571)),"Zip is required",IF(ISBLANK('Contact Data Entry'!I571),NA(),"OK"))</f>
        <v>#N/A</v>
      </c>
      <c r="J571" s="41" t="e">
        <f>IF(AND('DO NOT USE_Contact Formulas'!A571,ISBLANK('Contact Data Entry'!J571)),"Student or Staff? is required",IF(ISBLANK('Contact Data Entry'!J571),NA(),IF(ISNA(VLOOKUP('Contact Data Entry'!J571,'DO NOT USE_School Picklist'!$B$3:$B$6,1,FALSE)),"Please select a value from the drop-down menu","OK")))</f>
        <v>#N/A</v>
      </c>
      <c r="K571" s="41" t="e">
        <f>IF(AND('Contact Data Entry'!J571='DO NOT USE_School Picklist'!$B$4,ISBLANK('Contact Data Entry'!K571)),"Occupation/Job Title is required if Student or Staff? is Yes, staff/faculty or volunteer",IF('DO NOT USE_Contact Formulas'!A571,"OK",NA()))</f>
        <v>#N/A</v>
      </c>
      <c r="L571" s="41" t="e">
        <f ca="1">IF('Contact Data Entry'!L571&gt;'DO NOT USE_School Picklist'!$C$3,"Date last on school campus/facility cannot be a future date",IF('DO NOT USE_Contact Formulas'!A571,IF(ISBLANK('Contact Data Entry'!L571),"Date last on school campus/facility is required","OK"),NA()))</f>
        <v>#N/A</v>
      </c>
      <c r="M571" s="42" t="e">
        <f ca="1">IF('Contact Data Entry'!M571&gt;'DO NOT USE_School Picklist'!$C$3,"Last Exposure Date cannot be a future date",IF('DO NOT USE_Contact Formulas'!A571,IF(ISBLANK('Contact Data Entry'!M571),"Last Exposure Date is required","OK"),NA()))</f>
        <v>#N/A</v>
      </c>
      <c r="N571" s="42" t="e">
        <f>IF(AND('DO NOT USE_Contact Formulas'!A571,ISBLANK('Contact Data Entry'!N571)),"Specific Place in the Location is required",IF(ISBLANK('Contact Data Entry'!N571),NA(),"OK"))</f>
        <v>#N/A</v>
      </c>
      <c r="O571" s="41" t="e">
        <f>IF(AND(NOT(ISBLANK('Contact Data Entry'!O571)),ISNA(VLOOKUP('Contact Data Entry'!O571,'DO NOT USE_School Picklist'!$L$3:$L$81,1,FALSE))),"Please select a value from the drop-down menu",IF('DO NOT USE_Contact Formulas'!A571,"OK",NA()))</f>
        <v>#N/A</v>
      </c>
      <c r="P571" s="41" t="e">
        <f>IF(AND(NOT(ISBLANK('Contact Data Entry'!P571)),NOT(ISNUMBER(MATCH("*@*.?*",'Contact Data Entry'!P571,0)))),"Email must be in a valid format",IF('DO NOT USE_Contact Formulas'!A571,"OK",NA()))</f>
        <v>#N/A</v>
      </c>
      <c r="Q571" s="41" t="e">
        <f>IF(LEN('Contact Data Entry'!Q571)&gt;50,"Parent/Guardian Name must be less than 50 characters",IF('DO NOT USE_Contact Formulas'!A571,"OK",NA()))</f>
        <v>#N/A</v>
      </c>
      <c r="R571" s="41" t="e">
        <f>IF(NOT(ISBLANK('Contact Data Entry'!R571)),IF(AND(ISNUMBER('Contact Data Entry'!R571),LEFT('Contact Data Entry'!R571,1)&lt;&gt;"1",LEN('Contact Data Entry'!R571)=10),"OK","Phone number must be valid format"),IF('DO NOT USE_Contact Formulas'!A571,"OK",NA()))</f>
        <v>#N/A</v>
      </c>
      <c r="S571" s="41" t="e">
        <f>IF(AND(NOT(ISBLANK('Contact Data Entry'!S571)),ISNA(VLOOKUP('Contact Data Entry'!S571,'DO NOT USE_School Picklist'!$N$3:$N$63,1,FALSE))),"Please select a value from the drop-down menu",IF('DO NOT USE_Contact Formulas'!A571,"OK",NA()))</f>
        <v>#N/A</v>
      </c>
      <c r="T571" s="41" t="e">
        <f>IF(AND(NOT(ISBLANK('Contact Data Entry'!T571)),ISNA(VLOOKUP('Contact Data Entry'!T571,'DO NOT USE_School Picklist'!$E$3:$E$10,1,FALSE))),"Please select a value from the drop-down menu",IF('DO NOT USE_Contact Formulas'!A571,"OK",NA()))</f>
        <v>#N/A</v>
      </c>
      <c r="U571" s="41" t="e">
        <f>IF(AND(NOT(ISBLANK('Contact Data Entry'!U571)),ISNA(VLOOKUP('Contact Data Entry'!U571,'DO NOT USE_School Picklist'!$F$3:$F$16,1,FALSE))),"Please select a value from the drop-down menu",IF('DO NOT USE_Contact Formulas'!A571,"OK",NA()))</f>
        <v>#N/A</v>
      </c>
      <c r="V571" s="41" t="e">
        <f>IF(LEN('Contact Data Entry'!V571)&gt;100,"Classroom(s) must be less than 100 characters",IF('DO NOT USE_Contact Formulas'!A571,"OK",NA()))</f>
        <v>#N/A</v>
      </c>
      <c r="W571" s="41" t="e">
        <f>IF(AND(NOT(ISBLANK('Contact Data Entry'!W571)),ISNA(VLOOKUP('Contact Data Entry'!W571,'DO NOT USE_School Picklist'!$K$3:$K$6,1,FALSE))),"Please select a value from the drop-down menu",IF('DO NOT USE_Contact Formulas'!A571,"OK",NA()))</f>
        <v>#N/A</v>
      </c>
      <c r="X571" s="41" t="e">
        <f>IF(AND(NOT(ISBLANK('Contact Data Entry'!X571)),ISNA(VLOOKUP('Contact Data Entry'!X571,'DO NOT USE_School Picklist'!$D$3:$D$5,1,FALSE))),"Please select a value from the drop-down menu",IF('DO NOT USE_Contact Formulas'!A571,"OK",NA()))</f>
        <v>#N/A</v>
      </c>
      <c r="Y571" s="41"/>
      <c r="Z571" s="41" t="e">
        <f>IF(AND(NOT(ISBLANK('Contact Data Entry'!Z571)),ISNA(VLOOKUP('Contact Data Entry'!Z571,'DO NOT USE_School Picklist'!$G$3:$G$5,1,FALSE))),"Please select a value from the drop-down menu",IF('DO NOT USE_Contact Formulas'!A571,"OK",NA()))</f>
        <v>#N/A</v>
      </c>
      <c r="AA571" s="41"/>
      <c r="AB571" s="41" t="e">
        <f>IF(AND(NOT(ISBLANK('Contact Data Entry'!AB571)),ISNA(VLOOKUP('Contact Data Entry'!AB571,'DO NOT USE_School Picklist'!$H$3:$H$4,1,FALSE))),"Please select a value from the drop-down menu",IF('DO NOT USE_Contact Formulas'!A571,"OK",NA()))</f>
        <v>#N/A</v>
      </c>
      <c r="AC571" s="41" t="e">
        <f ca="1">IF('Contact Data Entry'!AC571&gt;'DO NOT USE_School Picklist'!$C$3,"Test Date cannot be a future date",IF('DO NOT USE_Contact Formulas'!A571,"OK",NA()))</f>
        <v>#N/A</v>
      </c>
      <c r="AD571" s="41" t="e">
        <f>IF(AND(NOT(ISBLANK('Contact Data Entry'!AD571)),ISNA(VLOOKUP('Contact Data Entry'!AD571,'DO NOT USE_School Picklist'!$Q$3:$Q$8,1,FALSE))),"Please select a value from the drop-down menu",IF('DO NOT USE_Contact Formulas'!A571,"OK",NA()))</f>
        <v>#N/A</v>
      </c>
    </row>
    <row r="572" spans="1:30" x14ac:dyDescent="0.25">
      <c r="A572" s="40" t="e">
        <f>IF('DO NOT USE_Contact Formulas'!A572,IF('DO NOT USE_Contact Formulas'!B572,"Not all required fields are completed","OK"),NA())</f>
        <v>#N/A</v>
      </c>
      <c r="B572" s="41" t="e">
        <f>IF(AND('DO NOT USE_Contact Formulas'!A572,ISBLANK('Contact Data Entry'!B572)),"First Name is required",IF(NOT(ISBLANK('Contact Data Entry'!B572)),"OK",NA()))</f>
        <v>#N/A</v>
      </c>
      <c r="C572" s="41" t="e">
        <f>IF(AND('DO NOT USE_Contact Formulas'!A572,ISBLANK('Contact Data Entry'!C572)),"Last Name is required",IF(NOT(ISBLANK('Contact Data Entry'!C572)),"OK",NA()))</f>
        <v>#N/A</v>
      </c>
      <c r="D572" s="41" t="e">
        <f>IF(AND('DO NOT USE_Contact Formulas'!A572,ISBLANK('Contact Data Entry'!D572)),"Birthdate is required",IF(NOT(ISBLANK('Contact Data Entry'!D572)),"OK",NA()))</f>
        <v>#N/A</v>
      </c>
      <c r="E572" s="41" t="e">
        <f>IF(AND('DO NOT USE_Contact Formulas'!A572,ISBLANK('Contact Data Entry'!E572)),"Mobile Phone is required",IF(NOT(ISBLANK('Contact Data Entry'!E572)),IF(AND(ISNUMBER(VALUE('Contact Data Entry'!E572)),LEFT('Contact Data Entry'!E572,1)&lt;&gt;"1",LEN('Contact Data Entry'!E572)=10),"OK","Phone number must be valid format"),NA()))</f>
        <v>#N/A</v>
      </c>
      <c r="F572" s="41" t="e">
        <f>IF(LEN('Contact Data Entry'!F572)&gt;255,"Home Street Address must be less than 255 characters",IF('DO NOT USE_Contact Formulas'!A572,"OK",NA()))</f>
        <v>#N/A</v>
      </c>
      <c r="G572" s="41" t="e">
        <f>IF(LEN('Contact Data Entry'!G572)&gt;40,"City must be less than 40 characters",IF('DO NOT USE_Contact Formulas'!A572,"OK",NA()))</f>
        <v>#N/A</v>
      </c>
      <c r="H572" s="41" t="e">
        <f>IF(AND(NOT(ISBLANK('Contact Data Entry'!H572)),ISNA(VLOOKUP('Contact Data Entry'!H572,'DO NOT USE_School Picklist'!$P$3:$P$52,1,FALSE))),"Please select a value from the drop-down menu",IF('DO NOT USE_Contact Formulas'!A572,"OK",NA()))</f>
        <v>#N/A</v>
      </c>
      <c r="I572" s="41" t="e">
        <f>IF(AND('DO NOT USE_Contact Formulas'!A572,ISBLANK('Contact Data Entry'!I572)),"Zip is required",IF(ISBLANK('Contact Data Entry'!I572),NA(),"OK"))</f>
        <v>#N/A</v>
      </c>
      <c r="J572" s="41" t="e">
        <f>IF(AND('DO NOT USE_Contact Formulas'!A572,ISBLANK('Contact Data Entry'!J572)),"Student or Staff? is required",IF(ISBLANK('Contact Data Entry'!J572),NA(),IF(ISNA(VLOOKUP('Contact Data Entry'!J572,'DO NOT USE_School Picklist'!$B$3:$B$6,1,FALSE)),"Please select a value from the drop-down menu","OK")))</f>
        <v>#N/A</v>
      </c>
      <c r="K572" s="41" t="e">
        <f>IF(AND('Contact Data Entry'!J572='DO NOT USE_School Picklist'!$B$4,ISBLANK('Contact Data Entry'!K572)),"Occupation/Job Title is required if Student or Staff? is Yes, staff/faculty or volunteer",IF('DO NOT USE_Contact Formulas'!A572,"OK",NA()))</f>
        <v>#N/A</v>
      </c>
      <c r="L572" s="41" t="e">
        <f ca="1">IF('Contact Data Entry'!L572&gt;'DO NOT USE_School Picklist'!$C$3,"Date last on school campus/facility cannot be a future date",IF('DO NOT USE_Contact Formulas'!A572,IF(ISBLANK('Contact Data Entry'!L572),"Date last on school campus/facility is required","OK"),NA()))</f>
        <v>#N/A</v>
      </c>
      <c r="M572" s="42" t="e">
        <f ca="1">IF('Contact Data Entry'!M572&gt;'DO NOT USE_School Picklist'!$C$3,"Last Exposure Date cannot be a future date",IF('DO NOT USE_Contact Formulas'!A572,IF(ISBLANK('Contact Data Entry'!M572),"Last Exposure Date is required","OK"),NA()))</f>
        <v>#N/A</v>
      </c>
      <c r="N572" s="42" t="e">
        <f>IF(AND('DO NOT USE_Contact Formulas'!A572,ISBLANK('Contact Data Entry'!N572)),"Specific Place in the Location is required",IF(ISBLANK('Contact Data Entry'!N572),NA(),"OK"))</f>
        <v>#N/A</v>
      </c>
      <c r="O572" s="41" t="e">
        <f>IF(AND(NOT(ISBLANK('Contact Data Entry'!O572)),ISNA(VLOOKUP('Contact Data Entry'!O572,'DO NOT USE_School Picklist'!$L$3:$L$81,1,FALSE))),"Please select a value from the drop-down menu",IF('DO NOT USE_Contact Formulas'!A572,"OK",NA()))</f>
        <v>#N/A</v>
      </c>
      <c r="P572" s="41" t="e">
        <f>IF(AND(NOT(ISBLANK('Contact Data Entry'!P572)),NOT(ISNUMBER(MATCH("*@*.?*",'Contact Data Entry'!P572,0)))),"Email must be in a valid format",IF('DO NOT USE_Contact Formulas'!A572,"OK",NA()))</f>
        <v>#N/A</v>
      </c>
      <c r="Q572" s="41" t="e">
        <f>IF(LEN('Contact Data Entry'!Q572)&gt;50,"Parent/Guardian Name must be less than 50 characters",IF('DO NOT USE_Contact Formulas'!A572,"OK",NA()))</f>
        <v>#N/A</v>
      </c>
      <c r="R572" s="41" t="e">
        <f>IF(NOT(ISBLANK('Contact Data Entry'!R572)),IF(AND(ISNUMBER('Contact Data Entry'!R572),LEFT('Contact Data Entry'!R572,1)&lt;&gt;"1",LEN('Contact Data Entry'!R572)=10),"OK","Phone number must be valid format"),IF('DO NOT USE_Contact Formulas'!A572,"OK",NA()))</f>
        <v>#N/A</v>
      </c>
      <c r="S572" s="41" t="e">
        <f>IF(AND(NOT(ISBLANK('Contact Data Entry'!S572)),ISNA(VLOOKUP('Contact Data Entry'!S572,'DO NOT USE_School Picklist'!$N$3:$N$63,1,FALSE))),"Please select a value from the drop-down menu",IF('DO NOT USE_Contact Formulas'!A572,"OK",NA()))</f>
        <v>#N/A</v>
      </c>
      <c r="T572" s="41" t="e">
        <f>IF(AND(NOT(ISBLANK('Contact Data Entry'!T572)),ISNA(VLOOKUP('Contact Data Entry'!T572,'DO NOT USE_School Picklist'!$E$3:$E$10,1,FALSE))),"Please select a value from the drop-down menu",IF('DO NOT USE_Contact Formulas'!A572,"OK",NA()))</f>
        <v>#N/A</v>
      </c>
      <c r="U572" s="41" t="e">
        <f>IF(AND(NOT(ISBLANK('Contact Data Entry'!U572)),ISNA(VLOOKUP('Contact Data Entry'!U572,'DO NOT USE_School Picklist'!$F$3:$F$16,1,FALSE))),"Please select a value from the drop-down menu",IF('DO NOT USE_Contact Formulas'!A572,"OK",NA()))</f>
        <v>#N/A</v>
      </c>
      <c r="V572" s="41" t="e">
        <f>IF(LEN('Contact Data Entry'!V572)&gt;100,"Classroom(s) must be less than 100 characters",IF('DO NOT USE_Contact Formulas'!A572,"OK",NA()))</f>
        <v>#N/A</v>
      </c>
      <c r="W572" s="41" t="e">
        <f>IF(AND(NOT(ISBLANK('Contact Data Entry'!W572)),ISNA(VLOOKUP('Contact Data Entry'!W572,'DO NOT USE_School Picklist'!$K$3:$K$6,1,FALSE))),"Please select a value from the drop-down menu",IF('DO NOT USE_Contact Formulas'!A572,"OK",NA()))</f>
        <v>#N/A</v>
      </c>
      <c r="X572" s="41" t="e">
        <f>IF(AND(NOT(ISBLANK('Contact Data Entry'!X572)),ISNA(VLOOKUP('Contact Data Entry'!X572,'DO NOT USE_School Picklist'!$D$3:$D$5,1,FALSE))),"Please select a value from the drop-down menu",IF('DO NOT USE_Contact Formulas'!A572,"OK",NA()))</f>
        <v>#N/A</v>
      </c>
      <c r="Y572" s="41"/>
      <c r="Z572" s="41" t="e">
        <f>IF(AND(NOT(ISBLANK('Contact Data Entry'!Z572)),ISNA(VLOOKUP('Contact Data Entry'!Z572,'DO NOT USE_School Picklist'!$G$3:$G$5,1,FALSE))),"Please select a value from the drop-down menu",IF('DO NOT USE_Contact Formulas'!A572,"OK",NA()))</f>
        <v>#N/A</v>
      </c>
      <c r="AA572" s="41"/>
      <c r="AB572" s="41" t="e">
        <f>IF(AND(NOT(ISBLANK('Contact Data Entry'!AB572)),ISNA(VLOOKUP('Contact Data Entry'!AB572,'DO NOT USE_School Picklist'!$H$3:$H$4,1,FALSE))),"Please select a value from the drop-down menu",IF('DO NOT USE_Contact Formulas'!A572,"OK",NA()))</f>
        <v>#N/A</v>
      </c>
      <c r="AC572" s="41" t="e">
        <f ca="1">IF('Contact Data Entry'!AC572&gt;'DO NOT USE_School Picklist'!$C$3,"Test Date cannot be a future date",IF('DO NOT USE_Contact Formulas'!A572,"OK",NA()))</f>
        <v>#N/A</v>
      </c>
      <c r="AD572" s="41" t="e">
        <f>IF(AND(NOT(ISBLANK('Contact Data Entry'!AD572)),ISNA(VLOOKUP('Contact Data Entry'!AD572,'DO NOT USE_School Picklist'!$Q$3:$Q$8,1,FALSE))),"Please select a value from the drop-down menu",IF('DO NOT USE_Contact Formulas'!A572,"OK",NA()))</f>
        <v>#N/A</v>
      </c>
    </row>
    <row r="573" spans="1:30" x14ac:dyDescent="0.25">
      <c r="A573" s="40" t="e">
        <f>IF('DO NOT USE_Contact Formulas'!A573,IF('DO NOT USE_Contact Formulas'!B573,"Not all required fields are completed","OK"),NA())</f>
        <v>#N/A</v>
      </c>
      <c r="B573" s="41" t="e">
        <f>IF(AND('DO NOT USE_Contact Formulas'!A573,ISBLANK('Contact Data Entry'!B573)),"First Name is required",IF(NOT(ISBLANK('Contact Data Entry'!B573)),"OK",NA()))</f>
        <v>#N/A</v>
      </c>
      <c r="C573" s="41" t="e">
        <f>IF(AND('DO NOT USE_Contact Formulas'!A573,ISBLANK('Contact Data Entry'!C573)),"Last Name is required",IF(NOT(ISBLANK('Contact Data Entry'!C573)),"OK",NA()))</f>
        <v>#N/A</v>
      </c>
      <c r="D573" s="41" t="e">
        <f>IF(AND('DO NOT USE_Contact Formulas'!A573,ISBLANK('Contact Data Entry'!D573)),"Birthdate is required",IF(NOT(ISBLANK('Contact Data Entry'!D573)),"OK",NA()))</f>
        <v>#N/A</v>
      </c>
      <c r="E573" s="41" t="e">
        <f>IF(AND('DO NOT USE_Contact Formulas'!A573,ISBLANK('Contact Data Entry'!E573)),"Mobile Phone is required",IF(NOT(ISBLANK('Contact Data Entry'!E573)),IF(AND(ISNUMBER(VALUE('Contact Data Entry'!E573)),LEFT('Contact Data Entry'!E573,1)&lt;&gt;"1",LEN('Contact Data Entry'!E573)=10),"OK","Phone number must be valid format"),NA()))</f>
        <v>#N/A</v>
      </c>
      <c r="F573" s="41" t="e">
        <f>IF(LEN('Contact Data Entry'!F573)&gt;255,"Home Street Address must be less than 255 characters",IF('DO NOT USE_Contact Formulas'!A573,"OK",NA()))</f>
        <v>#N/A</v>
      </c>
      <c r="G573" s="41" t="e">
        <f>IF(LEN('Contact Data Entry'!G573)&gt;40,"City must be less than 40 characters",IF('DO NOT USE_Contact Formulas'!A573,"OK",NA()))</f>
        <v>#N/A</v>
      </c>
      <c r="H573" s="41" t="e">
        <f>IF(AND(NOT(ISBLANK('Contact Data Entry'!H573)),ISNA(VLOOKUP('Contact Data Entry'!H573,'DO NOT USE_School Picklist'!$P$3:$P$52,1,FALSE))),"Please select a value from the drop-down menu",IF('DO NOT USE_Contact Formulas'!A573,"OK",NA()))</f>
        <v>#N/A</v>
      </c>
      <c r="I573" s="41" t="e">
        <f>IF(AND('DO NOT USE_Contact Formulas'!A573,ISBLANK('Contact Data Entry'!I573)),"Zip is required",IF(ISBLANK('Contact Data Entry'!I573),NA(),"OK"))</f>
        <v>#N/A</v>
      </c>
      <c r="J573" s="41" t="e">
        <f>IF(AND('DO NOT USE_Contact Formulas'!A573,ISBLANK('Contact Data Entry'!J573)),"Student or Staff? is required",IF(ISBLANK('Contact Data Entry'!J573),NA(),IF(ISNA(VLOOKUP('Contact Data Entry'!J573,'DO NOT USE_School Picklist'!$B$3:$B$6,1,FALSE)),"Please select a value from the drop-down menu","OK")))</f>
        <v>#N/A</v>
      </c>
      <c r="K573" s="41" t="e">
        <f>IF(AND('Contact Data Entry'!J573='DO NOT USE_School Picklist'!$B$4,ISBLANK('Contact Data Entry'!K573)),"Occupation/Job Title is required if Student or Staff? is Yes, staff/faculty or volunteer",IF('DO NOT USE_Contact Formulas'!A573,"OK",NA()))</f>
        <v>#N/A</v>
      </c>
      <c r="L573" s="41" t="e">
        <f ca="1">IF('Contact Data Entry'!L573&gt;'DO NOT USE_School Picklist'!$C$3,"Date last on school campus/facility cannot be a future date",IF('DO NOT USE_Contact Formulas'!A573,IF(ISBLANK('Contact Data Entry'!L573),"Date last on school campus/facility is required","OK"),NA()))</f>
        <v>#N/A</v>
      </c>
      <c r="M573" s="42" t="e">
        <f ca="1">IF('Contact Data Entry'!M573&gt;'DO NOT USE_School Picklist'!$C$3,"Last Exposure Date cannot be a future date",IF('DO NOT USE_Contact Formulas'!A573,IF(ISBLANK('Contact Data Entry'!M573),"Last Exposure Date is required","OK"),NA()))</f>
        <v>#N/A</v>
      </c>
      <c r="N573" s="42" t="e">
        <f>IF(AND('DO NOT USE_Contact Formulas'!A573,ISBLANK('Contact Data Entry'!N573)),"Specific Place in the Location is required",IF(ISBLANK('Contact Data Entry'!N573),NA(),"OK"))</f>
        <v>#N/A</v>
      </c>
      <c r="O573" s="41" t="e">
        <f>IF(AND(NOT(ISBLANK('Contact Data Entry'!O573)),ISNA(VLOOKUP('Contact Data Entry'!O573,'DO NOT USE_School Picklist'!$L$3:$L$81,1,FALSE))),"Please select a value from the drop-down menu",IF('DO NOT USE_Contact Formulas'!A573,"OK",NA()))</f>
        <v>#N/A</v>
      </c>
      <c r="P573" s="41" t="e">
        <f>IF(AND(NOT(ISBLANK('Contact Data Entry'!P573)),NOT(ISNUMBER(MATCH("*@*.?*",'Contact Data Entry'!P573,0)))),"Email must be in a valid format",IF('DO NOT USE_Contact Formulas'!A573,"OK",NA()))</f>
        <v>#N/A</v>
      </c>
      <c r="Q573" s="41" t="e">
        <f>IF(LEN('Contact Data Entry'!Q573)&gt;50,"Parent/Guardian Name must be less than 50 characters",IF('DO NOT USE_Contact Formulas'!A573,"OK",NA()))</f>
        <v>#N/A</v>
      </c>
      <c r="R573" s="41" t="e">
        <f>IF(NOT(ISBLANK('Contact Data Entry'!R573)),IF(AND(ISNUMBER('Contact Data Entry'!R573),LEFT('Contact Data Entry'!R573,1)&lt;&gt;"1",LEN('Contact Data Entry'!R573)=10),"OK","Phone number must be valid format"),IF('DO NOT USE_Contact Formulas'!A573,"OK",NA()))</f>
        <v>#N/A</v>
      </c>
      <c r="S573" s="41" t="e">
        <f>IF(AND(NOT(ISBLANK('Contact Data Entry'!S573)),ISNA(VLOOKUP('Contact Data Entry'!S573,'DO NOT USE_School Picklist'!$N$3:$N$63,1,FALSE))),"Please select a value from the drop-down menu",IF('DO NOT USE_Contact Formulas'!A573,"OK",NA()))</f>
        <v>#N/A</v>
      </c>
      <c r="T573" s="41" t="e">
        <f>IF(AND(NOT(ISBLANK('Contact Data Entry'!T573)),ISNA(VLOOKUP('Contact Data Entry'!T573,'DO NOT USE_School Picklist'!$E$3:$E$10,1,FALSE))),"Please select a value from the drop-down menu",IF('DO NOT USE_Contact Formulas'!A573,"OK",NA()))</f>
        <v>#N/A</v>
      </c>
      <c r="U573" s="41" t="e">
        <f>IF(AND(NOT(ISBLANK('Contact Data Entry'!U573)),ISNA(VLOOKUP('Contact Data Entry'!U573,'DO NOT USE_School Picklist'!$F$3:$F$16,1,FALSE))),"Please select a value from the drop-down menu",IF('DO NOT USE_Contact Formulas'!A573,"OK",NA()))</f>
        <v>#N/A</v>
      </c>
      <c r="V573" s="41" t="e">
        <f>IF(LEN('Contact Data Entry'!V573)&gt;100,"Classroom(s) must be less than 100 characters",IF('DO NOT USE_Contact Formulas'!A573,"OK",NA()))</f>
        <v>#N/A</v>
      </c>
      <c r="W573" s="41" t="e">
        <f>IF(AND(NOT(ISBLANK('Contact Data Entry'!W573)),ISNA(VLOOKUP('Contact Data Entry'!W573,'DO NOT USE_School Picklist'!$K$3:$K$6,1,FALSE))),"Please select a value from the drop-down menu",IF('DO NOT USE_Contact Formulas'!A573,"OK",NA()))</f>
        <v>#N/A</v>
      </c>
      <c r="X573" s="41" t="e">
        <f>IF(AND(NOT(ISBLANK('Contact Data Entry'!X573)),ISNA(VLOOKUP('Contact Data Entry'!X573,'DO NOT USE_School Picklist'!$D$3:$D$5,1,FALSE))),"Please select a value from the drop-down menu",IF('DO NOT USE_Contact Formulas'!A573,"OK",NA()))</f>
        <v>#N/A</v>
      </c>
      <c r="Y573" s="41"/>
      <c r="Z573" s="41" t="e">
        <f>IF(AND(NOT(ISBLANK('Contact Data Entry'!Z573)),ISNA(VLOOKUP('Contact Data Entry'!Z573,'DO NOT USE_School Picklist'!$G$3:$G$5,1,FALSE))),"Please select a value from the drop-down menu",IF('DO NOT USE_Contact Formulas'!A573,"OK",NA()))</f>
        <v>#N/A</v>
      </c>
      <c r="AA573" s="41"/>
      <c r="AB573" s="41" t="e">
        <f>IF(AND(NOT(ISBLANK('Contact Data Entry'!AB573)),ISNA(VLOOKUP('Contact Data Entry'!AB573,'DO NOT USE_School Picklist'!$H$3:$H$4,1,FALSE))),"Please select a value from the drop-down menu",IF('DO NOT USE_Contact Formulas'!A573,"OK",NA()))</f>
        <v>#N/A</v>
      </c>
      <c r="AC573" s="41" t="e">
        <f ca="1">IF('Contact Data Entry'!AC573&gt;'DO NOT USE_School Picklist'!$C$3,"Test Date cannot be a future date",IF('DO NOT USE_Contact Formulas'!A573,"OK",NA()))</f>
        <v>#N/A</v>
      </c>
      <c r="AD573" s="41" t="e">
        <f>IF(AND(NOT(ISBLANK('Contact Data Entry'!AD573)),ISNA(VLOOKUP('Contact Data Entry'!AD573,'DO NOT USE_School Picklist'!$Q$3:$Q$8,1,FALSE))),"Please select a value from the drop-down menu",IF('DO NOT USE_Contact Formulas'!A573,"OK",NA()))</f>
        <v>#N/A</v>
      </c>
    </row>
    <row r="574" spans="1:30" x14ac:dyDescent="0.25">
      <c r="A574" s="40" t="e">
        <f>IF('DO NOT USE_Contact Formulas'!A574,IF('DO NOT USE_Contact Formulas'!B574,"Not all required fields are completed","OK"),NA())</f>
        <v>#N/A</v>
      </c>
      <c r="B574" s="41" t="e">
        <f>IF(AND('DO NOT USE_Contact Formulas'!A574,ISBLANK('Contact Data Entry'!B574)),"First Name is required",IF(NOT(ISBLANK('Contact Data Entry'!B574)),"OK",NA()))</f>
        <v>#N/A</v>
      </c>
      <c r="C574" s="41" t="e">
        <f>IF(AND('DO NOT USE_Contact Formulas'!A574,ISBLANK('Contact Data Entry'!C574)),"Last Name is required",IF(NOT(ISBLANK('Contact Data Entry'!C574)),"OK",NA()))</f>
        <v>#N/A</v>
      </c>
      <c r="D574" s="41" t="e">
        <f>IF(AND('DO NOT USE_Contact Formulas'!A574,ISBLANK('Contact Data Entry'!D574)),"Birthdate is required",IF(NOT(ISBLANK('Contact Data Entry'!D574)),"OK",NA()))</f>
        <v>#N/A</v>
      </c>
      <c r="E574" s="41" t="e">
        <f>IF(AND('DO NOT USE_Contact Formulas'!A574,ISBLANK('Contact Data Entry'!E574)),"Mobile Phone is required",IF(NOT(ISBLANK('Contact Data Entry'!E574)),IF(AND(ISNUMBER(VALUE('Contact Data Entry'!E574)),LEFT('Contact Data Entry'!E574,1)&lt;&gt;"1",LEN('Contact Data Entry'!E574)=10),"OK","Phone number must be valid format"),NA()))</f>
        <v>#N/A</v>
      </c>
      <c r="F574" s="41" t="e">
        <f>IF(LEN('Contact Data Entry'!F574)&gt;255,"Home Street Address must be less than 255 characters",IF('DO NOT USE_Contact Formulas'!A574,"OK",NA()))</f>
        <v>#N/A</v>
      </c>
      <c r="G574" s="41" t="e">
        <f>IF(LEN('Contact Data Entry'!G574)&gt;40,"City must be less than 40 characters",IF('DO NOT USE_Contact Formulas'!A574,"OK",NA()))</f>
        <v>#N/A</v>
      </c>
      <c r="H574" s="41" t="e">
        <f>IF(AND(NOT(ISBLANK('Contact Data Entry'!H574)),ISNA(VLOOKUP('Contact Data Entry'!H574,'DO NOT USE_School Picklist'!$P$3:$P$52,1,FALSE))),"Please select a value from the drop-down menu",IF('DO NOT USE_Contact Formulas'!A574,"OK",NA()))</f>
        <v>#N/A</v>
      </c>
      <c r="I574" s="41" t="e">
        <f>IF(AND('DO NOT USE_Contact Formulas'!A574,ISBLANK('Contact Data Entry'!I574)),"Zip is required",IF(ISBLANK('Contact Data Entry'!I574),NA(),"OK"))</f>
        <v>#N/A</v>
      </c>
      <c r="J574" s="41" t="e">
        <f>IF(AND('DO NOT USE_Contact Formulas'!A574,ISBLANK('Contact Data Entry'!J574)),"Student or Staff? is required",IF(ISBLANK('Contact Data Entry'!J574),NA(),IF(ISNA(VLOOKUP('Contact Data Entry'!J574,'DO NOT USE_School Picklist'!$B$3:$B$6,1,FALSE)),"Please select a value from the drop-down menu","OK")))</f>
        <v>#N/A</v>
      </c>
      <c r="K574" s="41" t="e">
        <f>IF(AND('Contact Data Entry'!J574='DO NOT USE_School Picklist'!$B$4,ISBLANK('Contact Data Entry'!K574)),"Occupation/Job Title is required if Student or Staff? is Yes, staff/faculty or volunteer",IF('DO NOT USE_Contact Formulas'!A574,"OK",NA()))</f>
        <v>#N/A</v>
      </c>
      <c r="L574" s="41" t="e">
        <f ca="1">IF('Contact Data Entry'!L574&gt;'DO NOT USE_School Picklist'!$C$3,"Date last on school campus/facility cannot be a future date",IF('DO NOT USE_Contact Formulas'!A574,IF(ISBLANK('Contact Data Entry'!L574),"Date last on school campus/facility is required","OK"),NA()))</f>
        <v>#N/A</v>
      </c>
      <c r="M574" s="42" t="e">
        <f ca="1">IF('Contact Data Entry'!M574&gt;'DO NOT USE_School Picklist'!$C$3,"Last Exposure Date cannot be a future date",IF('DO NOT USE_Contact Formulas'!A574,IF(ISBLANK('Contact Data Entry'!M574),"Last Exposure Date is required","OK"),NA()))</f>
        <v>#N/A</v>
      </c>
      <c r="N574" s="42" t="e">
        <f>IF(AND('DO NOT USE_Contact Formulas'!A574,ISBLANK('Contact Data Entry'!N574)),"Specific Place in the Location is required",IF(ISBLANK('Contact Data Entry'!N574),NA(),"OK"))</f>
        <v>#N/A</v>
      </c>
      <c r="O574" s="41" t="e">
        <f>IF(AND(NOT(ISBLANK('Contact Data Entry'!O574)),ISNA(VLOOKUP('Contact Data Entry'!O574,'DO NOT USE_School Picklist'!$L$3:$L$81,1,FALSE))),"Please select a value from the drop-down menu",IF('DO NOT USE_Contact Formulas'!A574,"OK",NA()))</f>
        <v>#N/A</v>
      </c>
      <c r="P574" s="41" t="e">
        <f>IF(AND(NOT(ISBLANK('Contact Data Entry'!P574)),NOT(ISNUMBER(MATCH("*@*.?*",'Contact Data Entry'!P574,0)))),"Email must be in a valid format",IF('DO NOT USE_Contact Formulas'!A574,"OK",NA()))</f>
        <v>#N/A</v>
      </c>
      <c r="Q574" s="41" t="e">
        <f>IF(LEN('Contact Data Entry'!Q574)&gt;50,"Parent/Guardian Name must be less than 50 characters",IF('DO NOT USE_Contact Formulas'!A574,"OK",NA()))</f>
        <v>#N/A</v>
      </c>
      <c r="R574" s="41" t="e">
        <f>IF(NOT(ISBLANK('Contact Data Entry'!R574)),IF(AND(ISNUMBER('Contact Data Entry'!R574),LEFT('Contact Data Entry'!R574,1)&lt;&gt;"1",LEN('Contact Data Entry'!R574)=10),"OK","Phone number must be valid format"),IF('DO NOT USE_Contact Formulas'!A574,"OK",NA()))</f>
        <v>#N/A</v>
      </c>
      <c r="S574" s="41" t="e">
        <f>IF(AND(NOT(ISBLANK('Contact Data Entry'!S574)),ISNA(VLOOKUP('Contact Data Entry'!S574,'DO NOT USE_School Picklist'!$N$3:$N$63,1,FALSE))),"Please select a value from the drop-down menu",IF('DO NOT USE_Contact Formulas'!A574,"OK",NA()))</f>
        <v>#N/A</v>
      </c>
      <c r="T574" s="41" t="e">
        <f>IF(AND(NOT(ISBLANK('Contact Data Entry'!T574)),ISNA(VLOOKUP('Contact Data Entry'!T574,'DO NOT USE_School Picklist'!$E$3:$E$10,1,FALSE))),"Please select a value from the drop-down menu",IF('DO NOT USE_Contact Formulas'!A574,"OK",NA()))</f>
        <v>#N/A</v>
      </c>
      <c r="U574" s="41" t="e">
        <f>IF(AND(NOT(ISBLANK('Contact Data Entry'!U574)),ISNA(VLOOKUP('Contact Data Entry'!U574,'DO NOT USE_School Picklist'!$F$3:$F$16,1,FALSE))),"Please select a value from the drop-down menu",IF('DO NOT USE_Contact Formulas'!A574,"OK",NA()))</f>
        <v>#N/A</v>
      </c>
      <c r="V574" s="41" t="e">
        <f>IF(LEN('Contact Data Entry'!V574)&gt;100,"Classroom(s) must be less than 100 characters",IF('DO NOT USE_Contact Formulas'!A574,"OK",NA()))</f>
        <v>#N/A</v>
      </c>
      <c r="W574" s="41" t="e">
        <f>IF(AND(NOT(ISBLANK('Contact Data Entry'!W574)),ISNA(VLOOKUP('Contact Data Entry'!W574,'DO NOT USE_School Picklist'!$K$3:$K$6,1,FALSE))),"Please select a value from the drop-down menu",IF('DO NOT USE_Contact Formulas'!A574,"OK",NA()))</f>
        <v>#N/A</v>
      </c>
      <c r="X574" s="41" t="e">
        <f>IF(AND(NOT(ISBLANK('Contact Data Entry'!X574)),ISNA(VLOOKUP('Contact Data Entry'!X574,'DO NOT USE_School Picklist'!$D$3:$D$5,1,FALSE))),"Please select a value from the drop-down menu",IF('DO NOT USE_Contact Formulas'!A574,"OK",NA()))</f>
        <v>#N/A</v>
      </c>
      <c r="Y574" s="41"/>
      <c r="Z574" s="41" t="e">
        <f>IF(AND(NOT(ISBLANK('Contact Data Entry'!Z574)),ISNA(VLOOKUP('Contact Data Entry'!Z574,'DO NOT USE_School Picklist'!$G$3:$G$5,1,FALSE))),"Please select a value from the drop-down menu",IF('DO NOT USE_Contact Formulas'!A574,"OK",NA()))</f>
        <v>#N/A</v>
      </c>
      <c r="AA574" s="41"/>
      <c r="AB574" s="41" t="e">
        <f>IF(AND(NOT(ISBLANK('Contact Data Entry'!AB574)),ISNA(VLOOKUP('Contact Data Entry'!AB574,'DO NOT USE_School Picklist'!$H$3:$H$4,1,FALSE))),"Please select a value from the drop-down menu",IF('DO NOT USE_Contact Formulas'!A574,"OK",NA()))</f>
        <v>#N/A</v>
      </c>
      <c r="AC574" s="41" t="e">
        <f ca="1">IF('Contact Data Entry'!AC574&gt;'DO NOT USE_School Picklist'!$C$3,"Test Date cannot be a future date",IF('DO NOT USE_Contact Formulas'!A574,"OK",NA()))</f>
        <v>#N/A</v>
      </c>
      <c r="AD574" s="41" t="e">
        <f>IF(AND(NOT(ISBLANK('Contact Data Entry'!AD574)),ISNA(VLOOKUP('Contact Data Entry'!AD574,'DO NOT USE_School Picklist'!$Q$3:$Q$8,1,FALSE))),"Please select a value from the drop-down menu",IF('DO NOT USE_Contact Formulas'!A574,"OK",NA()))</f>
        <v>#N/A</v>
      </c>
    </row>
    <row r="575" spans="1:30" x14ac:dyDescent="0.25">
      <c r="A575" s="40" t="e">
        <f>IF('DO NOT USE_Contact Formulas'!A575,IF('DO NOT USE_Contact Formulas'!B575,"Not all required fields are completed","OK"),NA())</f>
        <v>#N/A</v>
      </c>
      <c r="B575" s="41" t="e">
        <f>IF(AND('DO NOT USE_Contact Formulas'!A575,ISBLANK('Contact Data Entry'!B575)),"First Name is required",IF(NOT(ISBLANK('Contact Data Entry'!B575)),"OK",NA()))</f>
        <v>#N/A</v>
      </c>
      <c r="C575" s="41" t="e">
        <f>IF(AND('DO NOT USE_Contact Formulas'!A575,ISBLANK('Contact Data Entry'!C575)),"Last Name is required",IF(NOT(ISBLANK('Contact Data Entry'!C575)),"OK",NA()))</f>
        <v>#N/A</v>
      </c>
      <c r="D575" s="41" t="e">
        <f>IF(AND('DO NOT USE_Contact Formulas'!A575,ISBLANK('Contact Data Entry'!D575)),"Birthdate is required",IF(NOT(ISBLANK('Contact Data Entry'!D575)),"OK",NA()))</f>
        <v>#N/A</v>
      </c>
      <c r="E575" s="41" t="e">
        <f>IF(AND('DO NOT USE_Contact Formulas'!A575,ISBLANK('Contact Data Entry'!E575)),"Mobile Phone is required",IF(NOT(ISBLANK('Contact Data Entry'!E575)),IF(AND(ISNUMBER(VALUE('Contact Data Entry'!E575)),LEFT('Contact Data Entry'!E575,1)&lt;&gt;"1",LEN('Contact Data Entry'!E575)=10),"OK","Phone number must be valid format"),NA()))</f>
        <v>#N/A</v>
      </c>
      <c r="F575" s="41" t="e">
        <f>IF(LEN('Contact Data Entry'!F575)&gt;255,"Home Street Address must be less than 255 characters",IF('DO NOT USE_Contact Formulas'!A575,"OK",NA()))</f>
        <v>#N/A</v>
      </c>
      <c r="G575" s="41" t="e">
        <f>IF(LEN('Contact Data Entry'!G575)&gt;40,"City must be less than 40 characters",IF('DO NOT USE_Contact Formulas'!A575,"OK",NA()))</f>
        <v>#N/A</v>
      </c>
      <c r="H575" s="41" t="e">
        <f>IF(AND(NOT(ISBLANK('Contact Data Entry'!H575)),ISNA(VLOOKUP('Contact Data Entry'!H575,'DO NOT USE_School Picklist'!$P$3:$P$52,1,FALSE))),"Please select a value from the drop-down menu",IF('DO NOT USE_Contact Formulas'!A575,"OK",NA()))</f>
        <v>#N/A</v>
      </c>
      <c r="I575" s="41" t="e">
        <f>IF(AND('DO NOT USE_Contact Formulas'!A575,ISBLANK('Contact Data Entry'!I575)),"Zip is required",IF(ISBLANK('Contact Data Entry'!I575),NA(),"OK"))</f>
        <v>#N/A</v>
      </c>
      <c r="J575" s="41" t="e">
        <f>IF(AND('DO NOT USE_Contact Formulas'!A575,ISBLANK('Contact Data Entry'!J575)),"Student or Staff? is required",IF(ISBLANK('Contact Data Entry'!J575),NA(),IF(ISNA(VLOOKUP('Contact Data Entry'!J575,'DO NOT USE_School Picklist'!$B$3:$B$6,1,FALSE)),"Please select a value from the drop-down menu","OK")))</f>
        <v>#N/A</v>
      </c>
      <c r="K575" s="41" t="e">
        <f>IF(AND('Contact Data Entry'!J575='DO NOT USE_School Picklist'!$B$4,ISBLANK('Contact Data Entry'!K575)),"Occupation/Job Title is required if Student or Staff? is Yes, staff/faculty or volunteer",IF('DO NOT USE_Contact Formulas'!A575,"OK",NA()))</f>
        <v>#N/A</v>
      </c>
      <c r="L575" s="41" t="e">
        <f ca="1">IF('Contact Data Entry'!L575&gt;'DO NOT USE_School Picklist'!$C$3,"Date last on school campus/facility cannot be a future date",IF('DO NOT USE_Contact Formulas'!A575,IF(ISBLANK('Contact Data Entry'!L575),"Date last on school campus/facility is required","OK"),NA()))</f>
        <v>#N/A</v>
      </c>
      <c r="M575" s="42" t="e">
        <f ca="1">IF('Contact Data Entry'!M575&gt;'DO NOT USE_School Picklist'!$C$3,"Last Exposure Date cannot be a future date",IF('DO NOT USE_Contact Formulas'!A575,IF(ISBLANK('Contact Data Entry'!M575),"Last Exposure Date is required","OK"),NA()))</f>
        <v>#N/A</v>
      </c>
      <c r="N575" s="42" t="e">
        <f>IF(AND('DO NOT USE_Contact Formulas'!A575,ISBLANK('Contact Data Entry'!N575)),"Specific Place in the Location is required",IF(ISBLANK('Contact Data Entry'!N575),NA(),"OK"))</f>
        <v>#N/A</v>
      </c>
      <c r="O575" s="41" t="e">
        <f>IF(AND(NOT(ISBLANK('Contact Data Entry'!O575)),ISNA(VLOOKUP('Contact Data Entry'!O575,'DO NOT USE_School Picklist'!$L$3:$L$81,1,FALSE))),"Please select a value from the drop-down menu",IF('DO NOT USE_Contact Formulas'!A575,"OK",NA()))</f>
        <v>#N/A</v>
      </c>
      <c r="P575" s="41" t="e">
        <f>IF(AND(NOT(ISBLANK('Contact Data Entry'!P575)),NOT(ISNUMBER(MATCH("*@*.?*",'Contact Data Entry'!P575,0)))),"Email must be in a valid format",IF('DO NOT USE_Contact Formulas'!A575,"OK",NA()))</f>
        <v>#N/A</v>
      </c>
      <c r="Q575" s="41" t="e">
        <f>IF(LEN('Contact Data Entry'!Q575)&gt;50,"Parent/Guardian Name must be less than 50 characters",IF('DO NOT USE_Contact Formulas'!A575,"OK",NA()))</f>
        <v>#N/A</v>
      </c>
      <c r="R575" s="41" t="e">
        <f>IF(NOT(ISBLANK('Contact Data Entry'!R575)),IF(AND(ISNUMBER('Contact Data Entry'!R575),LEFT('Contact Data Entry'!R575,1)&lt;&gt;"1",LEN('Contact Data Entry'!R575)=10),"OK","Phone number must be valid format"),IF('DO NOT USE_Contact Formulas'!A575,"OK",NA()))</f>
        <v>#N/A</v>
      </c>
      <c r="S575" s="41" t="e">
        <f>IF(AND(NOT(ISBLANK('Contact Data Entry'!S575)),ISNA(VLOOKUP('Contact Data Entry'!S575,'DO NOT USE_School Picklist'!$N$3:$N$63,1,FALSE))),"Please select a value from the drop-down menu",IF('DO NOT USE_Contact Formulas'!A575,"OK",NA()))</f>
        <v>#N/A</v>
      </c>
      <c r="T575" s="41" t="e">
        <f>IF(AND(NOT(ISBLANK('Contact Data Entry'!T575)),ISNA(VLOOKUP('Contact Data Entry'!T575,'DO NOT USE_School Picklist'!$E$3:$E$10,1,FALSE))),"Please select a value from the drop-down menu",IF('DO NOT USE_Contact Formulas'!A575,"OK",NA()))</f>
        <v>#N/A</v>
      </c>
      <c r="U575" s="41" t="e">
        <f>IF(AND(NOT(ISBLANK('Contact Data Entry'!U575)),ISNA(VLOOKUP('Contact Data Entry'!U575,'DO NOT USE_School Picklist'!$F$3:$F$16,1,FALSE))),"Please select a value from the drop-down menu",IF('DO NOT USE_Contact Formulas'!A575,"OK",NA()))</f>
        <v>#N/A</v>
      </c>
      <c r="V575" s="41" t="e">
        <f>IF(LEN('Contact Data Entry'!V575)&gt;100,"Classroom(s) must be less than 100 characters",IF('DO NOT USE_Contact Formulas'!A575,"OK",NA()))</f>
        <v>#N/A</v>
      </c>
      <c r="W575" s="41" t="e">
        <f>IF(AND(NOT(ISBLANK('Contact Data Entry'!W575)),ISNA(VLOOKUP('Contact Data Entry'!W575,'DO NOT USE_School Picklist'!$K$3:$K$6,1,FALSE))),"Please select a value from the drop-down menu",IF('DO NOT USE_Contact Formulas'!A575,"OK",NA()))</f>
        <v>#N/A</v>
      </c>
      <c r="X575" s="41" t="e">
        <f>IF(AND(NOT(ISBLANK('Contact Data Entry'!X575)),ISNA(VLOOKUP('Contact Data Entry'!X575,'DO NOT USE_School Picklist'!$D$3:$D$5,1,FALSE))),"Please select a value from the drop-down menu",IF('DO NOT USE_Contact Formulas'!A575,"OK",NA()))</f>
        <v>#N/A</v>
      </c>
      <c r="Y575" s="41"/>
      <c r="Z575" s="41" t="e">
        <f>IF(AND(NOT(ISBLANK('Contact Data Entry'!Z575)),ISNA(VLOOKUP('Contact Data Entry'!Z575,'DO NOT USE_School Picklist'!$G$3:$G$5,1,FALSE))),"Please select a value from the drop-down menu",IF('DO NOT USE_Contact Formulas'!A575,"OK",NA()))</f>
        <v>#N/A</v>
      </c>
      <c r="AA575" s="41"/>
      <c r="AB575" s="41" t="e">
        <f>IF(AND(NOT(ISBLANK('Contact Data Entry'!AB575)),ISNA(VLOOKUP('Contact Data Entry'!AB575,'DO NOT USE_School Picklist'!$H$3:$H$4,1,FALSE))),"Please select a value from the drop-down menu",IF('DO NOT USE_Contact Formulas'!A575,"OK",NA()))</f>
        <v>#N/A</v>
      </c>
      <c r="AC575" s="41" t="e">
        <f ca="1">IF('Contact Data Entry'!AC575&gt;'DO NOT USE_School Picklist'!$C$3,"Test Date cannot be a future date",IF('DO NOT USE_Contact Formulas'!A575,"OK",NA()))</f>
        <v>#N/A</v>
      </c>
      <c r="AD575" s="41" t="e">
        <f>IF(AND(NOT(ISBLANK('Contact Data Entry'!AD575)),ISNA(VLOOKUP('Contact Data Entry'!AD575,'DO NOT USE_School Picklist'!$Q$3:$Q$8,1,FALSE))),"Please select a value from the drop-down menu",IF('DO NOT USE_Contact Formulas'!A575,"OK",NA()))</f>
        <v>#N/A</v>
      </c>
    </row>
    <row r="576" spans="1:30" x14ac:dyDescent="0.25">
      <c r="A576" s="40" t="e">
        <f>IF('DO NOT USE_Contact Formulas'!A576,IF('DO NOT USE_Contact Formulas'!B576,"Not all required fields are completed","OK"),NA())</f>
        <v>#N/A</v>
      </c>
      <c r="B576" s="41" t="e">
        <f>IF(AND('DO NOT USE_Contact Formulas'!A576,ISBLANK('Contact Data Entry'!B576)),"First Name is required",IF(NOT(ISBLANK('Contact Data Entry'!B576)),"OK",NA()))</f>
        <v>#N/A</v>
      </c>
      <c r="C576" s="41" t="e">
        <f>IF(AND('DO NOT USE_Contact Formulas'!A576,ISBLANK('Contact Data Entry'!C576)),"Last Name is required",IF(NOT(ISBLANK('Contact Data Entry'!C576)),"OK",NA()))</f>
        <v>#N/A</v>
      </c>
      <c r="D576" s="41" t="e">
        <f>IF(AND('DO NOT USE_Contact Formulas'!A576,ISBLANK('Contact Data Entry'!D576)),"Birthdate is required",IF(NOT(ISBLANK('Contact Data Entry'!D576)),"OK",NA()))</f>
        <v>#N/A</v>
      </c>
      <c r="E576" s="41" t="e">
        <f>IF(AND('DO NOT USE_Contact Formulas'!A576,ISBLANK('Contact Data Entry'!E576)),"Mobile Phone is required",IF(NOT(ISBLANK('Contact Data Entry'!E576)),IF(AND(ISNUMBER(VALUE('Contact Data Entry'!E576)),LEFT('Contact Data Entry'!E576,1)&lt;&gt;"1",LEN('Contact Data Entry'!E576)=10),"OK","Phone number must be valid format"),NA()))</f>
        <v>#N/A</v>
      </c>
      <c r="F576" s="41" t="e">
        <f>IF(LEN('Contact Data Entry'!F576)&gt;255,"Home Street Address must be less than 255 characters",IF('DO NOT USE_Contact Formulas'!A576,"OK",NA()))</f>
        <v>#N/A</v>
      </c>
      <c r="G576" s="41" t="e">
        <f>IF(LEN('Contact Data Entry'!G576)&gt;40,"City must be less than 40 characters",IF('DO NOT USE_Contact Formulas'!A576,"OK",NA()))</f>
        <v>#N/A</v>
      </c>
      <c r="H576" s="41" t="e">
        <f>IF(AND(NOT(ISBLANK('Contact Data Entry'!H576)),ISNA(VLOOKUP('Contact Data Entry'!H576,'DO NOT USE_School Picklist'!$P$3:$P$52,1,FALSE))),"Please select a value from the drop-down menu",IF('DO NOT USE_Contact Formulas'!A576,"OK",NA()))</f>
        <v>#N/A</v>
      </c>
      <c r="I576" s="41" t="e">
        <f>IF(AND('DO NOT USE_Contact Formulas'!A576,ISBLANK('Contact Data Entry'!I576)),"Zip is required",IF(ISBLANK('Contact Data Entry'!I576),NA(),"OK"))</f>
        <v>#N/A</v>
      </c>
      <c r="J576" s="41" t="e">
        <f>IF(AND('DO NOT USE_Contact Formulas'!A576,ISBLANK('Contact Data Entry'!J576)),"Student or Staff? is required",IF(ISBLANK('Contact Data Entry'!J576),NA(),IF(ISNA(VLOOKUP('Contact Data Entry'!J576,'DO NOT USE_School Picklist'!$B$3:$B$6,1,FALSE)),"Please select a value from the drop-down menu","OK")))</f>
        <v>#N/A</v>
      </c>
      <c r="K576" s="41" t="e">
        <f>IF(AND('Contact Data Entry'!J576='DO NOT USE_School Picklist'!$B$4,ISBLANK('Contact Data Entry'!K576)),"Occupation/Job Title is required if Student or Staff? is Yes, staff/faculty or volunteer",IF('DO NOT USE_Contact Formulas'!A576,"OK",NA()))</f>
        <v>#N/A</v>
      </c>
      <c r="L576" s="41" t="e">
        <f ca="1">IF('Contact Data Entry'!L576&gt;'DO NOT USE_School Picklist'!$C$3,"Date last on school campus/facility cannot be a future date",IF('DO NOT USE_Contact Formulas'!A576,IF(ISBLANK('Contact Data Entry'!L576),"Date last on school campus/facility is required","OK"),NA()))</f>
        <v>#N/A</v>
      </c>
      <c r="M576" s="42" t="e">
        <f ca="1">IF('Contact Data Entry'!M576&gt;'DO NOT USE_School Picklist'!$C$3,"Last Exposure Date cannot be a future date",IF('DO NOT USE_Contact Formulas'!A576,IF(ISBLANK('Contact Data Entry'!M576),"Last Exposure Date is required","OK"),NA()))</f>
        <v>#N/A</v>
      </c>
      <c r="N576" s="42" t="e">
        <f>IF(AND('DO NOT USE_Contact Formulas'!A576,ISBLANK('Contact Data Entry'!N576)),"Specific Place in the Location is required",IF(ISBLANK('Contact Data Entry'!N576),NA(),"OK"))</f>
        <v>#N/A</v>
      </c>
      <c r="O576" s="41" t="e">
        <f>IF(AND(NOT(ISBLANK('Contact Data Entry'!O576)),ISNA(VLOOKUP('Contact Data Entry'!O576,'DO NOT USE_School Picklist'!$L$3:$L$81,1,FALSE))),"Please select a value from the drop-down menu",IF('DO NOT USE_Contact Formulas'!A576,"OK",NA()))</f>
        <v>#N/A</v>
      </c>
      <c r="P576" s="41" t="e">
        <f>IF(AND(NOT(ISBLANK('Contact Data Entry'!P576)),NOT(ISNUMBER(MATCH("*@*.?*",'Contact Data Entry'!P576,0)))),"Email must be in a valid format",IF('DO NOT USE_Contact Formulas'!A576,"OK",NA()))</f>
        <v>#N/A</v>
      </c>
      <c r="Q576" s="41" t="e">
        <f>IF(LEN('Contact Data Entry'!Q576)&gt;50,"Parent/Guardian Name must be less than 50 characters",IF('DO NOT USE_Contact Formulas'!A576,"OK",NA()))</f>
        <v>#N/A</v>
      </c>
      <c r="R576" s="41" t="e">
        <f>IF(NOT(ISBLANK('Contact Data Entry'!R576)),IF(AND(ISNUMBER('Contact Data Entry'!R576),LEFT('Contact Data Entry'!R576,1)&lt;&gt;"1",LEN('Contact Data Entry'!R576)=10),"OK","Phone number must be valid format"),IF('DO NOT USE_Contact Formulas'!A576,"OK",NA()))</f>
        <v>#N/A</v>
      </c>
      <c r="S576" s="41" t="e">
        <f>IF(AND(NOT(ISBLANK('Contact Data Entry'!S576)),ISNA(VLOOKUP('Contact Data Entry'!S576,'DO NOT USE_School Picklist'!$N$3:$N$63,1,FALSE))),"Please select a value from the drop-down menu",IF('DO NOT USE_Contact Formulas'!A576,"OK",NA()))</f>
        <v>#N/A</v>
      </c>
      <c r="T576" s="41" t="e">
        <f>IF(AND(NOT(ISBLANK('Contact Data Entry'!T576)),ISNA(VLOOKUP('Contact Data Entry'!T576,'DO NOT USE_School Picklist'!$E$3:$E$10,1,FALSE))),"Please select a value from the drop-down menu",IF('DO NOT USE_Contact Formulas'!A576,"OK",NA()))</f>
        <v>#N/A</v>
      </c>
      <c r="U576" s="41" t="e">
        <f>IF(AND(NOT(ISBLANK('Contact Data Entry'!U576)),ISNA(VLOOKUP('Contact Data Entry'!U576,'DO NOT USE_School Picklist'!$F$3:$F$16,1,FALSE))),"Please select a value from the drop-down menu",IF('DO NOT USE_Contact Formulas'!A576,"OK",NA()))</f>
        <v>#N/A</v>
      </c>
      <c r="V576" s="41" t="e">
        <f>IF(LEN('Contact Data Entry'!V576)&gt;100,"Classroom(s) must be less than 100 characters",IF('DO NOT USE_Contact Formulas'!A576,"OK",NA()))</f>
        <v>#N/A</v>
      </c>
      <c r="W576" s="41" t="e">
        <f>IF(AND(NOT(ISBLANK('Contact Data Entry'!W576)),ISNA(VLOOKUP('Contact Data Entry'!W576,'DO NOT USE_School Picklist'!$K$3:$K$6,1,FALSE))),"Please select a value from the drop-down menu",IF('DO NOT USE_Contact Formulas'!A576,"OK",NA()))</f>
        <v>#N/A</v>
      </c>
      <c r="X576" s="41" t="e">
        <f>IF(AND(NOT(ISBLANK('Contact Data Entry'!X576)),ISNA(VLOOKUP('Contact Data Entry'!X576,'DO NOT USE_School Picklist'!$D$3:$D$5,1,FALSE))),"Please select a value from the drop-down menu",IF('DO NOT USE_Contact Formulas'!A576,"OK",NA()))</f>
        <v>#N/A</v>
      </c>
      <c r="Y576" s="41"/>
      <c r="Z576" s="41" t="e">
        <f>IF(AND(NOT(ISBLANK('Contact Data Entry'!Z576)),ISNA(VLOOKUP('Contact Data Entry'!Z576,'DO NOT USE_School Picklist'!$G$3:$G$5,1,FALSE))),"Please select a value from the drop-down menu",IF('DO NOT USE_Contact Formulas'!A576,"OK",NA()))</f>
        <v>#N/A</v>
      </c>
      <c r="AA576" s="41"/>
      <c r="AB576" s="41" t="e">
        <f>IF(AND(NOT(ISBLANK('Contact Data Entry'!AB576)),ISNA(VLOOKUP('Contact Data Entry'!AB576,'DO NOT USE_School Picklist'!$H$3:$H$4,1,FALSE))),"Please select a value from the drop-down menu",IF('DO NOT USE_Contact Formulas'!A576,"OK",NA()))</f>
        <v>#N/A</v>
      </c>
      <c r="AC576" s="41" t="e">
        <f ca="1">IF('Contact Data Entry'!AC576&gt;'DO NOT USE_School Picklist'!$C$3,"Test Date cannot be a future date",IF('DO NOT USE_Contact Formulas'!A576,"OK",NA()))</f>
        <v>#N/A</v>
      </c>
      <c r="AD576" s="41" t="e">
        <f>IF(AND(NOT(ISBLANK('Contact Data Entry'!AD576)),ISNA(VLOOKUP('Contact Data Entry'!AD576,'DO NOT USE_School Picklist'!$Q$3:$Q$8,1,FALSE))),"Please select a value from the drop-down menu",IF('DO NOT USE_Contact Formulas'!A576,"OK",NA()))</f>
        <v>#N/A</v>
      </c>
    </row>
    <row r="577" spans="1:30" x14ac:dyDescent="0.25">
      <c r="A577" s="40" t="e">
        <f>IF('DO NOT USE_Contact Formulas'!A577,IF('DO NOT USE_Contact Formulas'!B577,"Not all required fields are completed","OK"),NA())</f>
        <v>#N/A</v>
      </c>
      <c r="B577" s="41" t="e">
        <f>IF(AND('DO NOT USE_Contact Formulas'!A577,ISBLANK('Contact Data Entry'!B577)),"First Name is required",IF(NOT(ISBLANK('Contact Data Entry'!B577)),"OK",NA()))</f>
        <v>#N/A</v>
      </c>
      <c r="C577" s="41" t="e">
        <f>IF(AND('DO NOT USE_Contact Formulas'!A577,ISBLANK('Contact Data Entry'!C577)),"Last Name is required",IF(NOT(ISBLANK('Contact Data Entry'!C577)),"OK",NA()))</f>
        <v>#N/A</v>
      </c>
      <c r="D577" s="41" t="e">
        <f>IF(AND('DO NOT USE_Contact Formulas'!A577,ISBLANK('Contact Data Entry'!D577)),"Birthdate is required",IF(NOT(ISBLANK('Contact Data Entry'!D577)),"OK",NA()))</f>
        <v>#N/A</v>
      </c>
      <c r="E577" s="41" t="e">
        <f>IF(AND('DO NOT USE_Contact Formulas'!A577,ISBLANK('Contact Data Entry'!E577)),"Mobile Phone is required",IF(NOT(ISBLANK('Contact Data Entry'!E577)),IF(AND(ISNUMBER(VALUE('Contact Data Entry'!E577)),LEFT('Contact Data Entry'!E577,1)&lt;&gt;"1",LEN('Contact Data Entry'!E577)=10),"OK","Phone number must be valid format"),NA()))</f>
        <v>#N/A</v>
      </c>
      <c r="F577" s="41" t="e">
        <f>IF(LEN('Contact Data Entry'!F577)&gt;255,"Home Street Address must be less than 255 characters",IF('DO NOT USE_Contact Formulas'!A577,"OK",NA()))</f>
        <v>#N/A</v>
      </c>
      <c r="G577" s="41" t="e">
        <f>IF(LEN('Contact Data Entry'!G577)&gt;40,"City must be less than 40 characters",IF('DO NOT USE_Contact Formulas'!A577,"OK",NA()))</f>
        <v>#N/A</v>
      </c>
      <c r="H577" s="41" t="e">
        <f>IF(AND(NOT(ISBLANK('Contact Data Entry'!H577)),ISNA(VLOOKUP('Contact Data Entry'!H577,'DO NOT USE_School Picklist'!$P$3:$P$52,1,FALSE))),"Please select a value from the drop-down menu",IF('DO NOT USE_Contact Formulas'!A577,"OK",NA()))</f>
        <v>#N/A</v>
      </c>
      <c r="I577" s="41" t="e">
        <f>IF(AND('DO NOT USE_Contact Formulas'!A577,ISBLANK('Contact Data Entry'!I577)),"Zip is required",IF(ISBLANK('Contact Data Entry'!I577),NA(),"OK"))</f>
        <v>#N/A</v>
      </c>
      <c r="J577" s="41" t="e">
        <f>IF(AND('DO NOT USE_Contact Formulas'!A577,ISBLANK('Contact Data Entry'!J577)),"Student or Staff? is required",IF(ISBLANK('Contact Data Entry'!J577),NA(),IF(ISNA(VLOOKUP('Contact Data Entry'!J577,'DO NOT USE_School Picklist'!$B$3:$B$6,1,FALSE)),"Please select a value from the drop-down menu","OK")))</f>
        <v>#N/A</v>
      </c>
      <c r="K577" s="41" t="e">
        <f>IF(AND('Contact Data Entry'!J577='DO NOT USE_School Picklist'!$B$4,ISBLANK('Contact Data Entry'!K577)),"Occupation/Job Title is required if Student or Staff? is Yes, staff/faculty or volunteer",IF('DO NOT USE_Contact Formulas'!A577,"OK",NA()))</f>
        <v>#N/A</v>
      </c>
      <c r="L577" s="41" t="e">
        <f ca="1">IF('Contact Data Entry'!L577&gt;'DO NOT USE_School Picklist'!$C$3,"Date last on school campus/facility cannot be a future date",IF('DO NOT USE_Contact Formulas'!A577,IF(ISBLANK('Contact Data Entry'!L577),"Date last on school campus/facility is required","OK"),NA()))</f>
        <v>#N/A</v>
      </c>
      <c r="M577" s="42" t="e">
        <f ca="1">IF('Contact Data Entry'!M577&gt;'DO NOT USE_School Picklist'!$C$3,"Last Exposure Date cannot be a future date",IF('DO NOT USE_Contact Formulas'!A577,IF(ISBLANK('Contact Data Entry'!M577),"Last Exposure Date is required","OK"),NA()))</f>
        <v>#N/A</v>
      </c>
      <c r="N577" s="42" t="e">
        <f>IF(AND('DO NOT USE_Contact Formulas'!A577,ISBLANK('Contact Data Entry'!N577)),"Specific Place in the Location is required",IF(ISBLANK('Contact Data Entry'!N577),NA(),"OK"))</f>
        <v>#N/A</v>
      </c>
      <c r="O577" s="41" t="e">
        <f>IF(AND(NOT(ISBLANK('Contact Data Entry'!O577)),ISNA(VLOOKUP('Contact Data Entry'!O577,'DO NOT USE_School Picklist'!$L$3:$L$81,1,FALSE))),"Please select a value from the drop-down menu",IF('DO NOT USE_Contact Formulas'!A577,"OK",NA()))</f>
        <v>#N/A</v>
      </c>
      <c r="P577" s="41" t="e">
        <f>IF(AND(NOT(ISBLANK('Contact Data Entry'!P577)),NOT(ISNUMBER(MATCH("*@*.?*",'Contact Data Entry'!P577,0)))),"Email must be in a valid format",IF('DO NOT USE_Contact Formulas'!A577,"OK",NA()))</f>
        <v>#N/A</v>
      </c>
      <c r="Q577" s="41" t="e">
        <f>IF(LEN('Contact Data Entry'!Q577)&gt;50,"Parent/Guardian Name must be less than 50 characters",IF('DO NOT USE_Contact Formulas'!A577,"OK",NA()))</f>
        <v>#N/A</v>
      </c>
      <c r="R577" s="41" t="e">
        <f>IF(NOT(ISBLANK('Contact Data Entry'!R577)),IF(AND(ISNUMBER('Contact Data Entry'!R577),LEFT('Contact Data Entry'!R577,1)&lt;&gt;"1",LEN('Contact Data Entry'!R577)=10),"OK","Phone number must be valid format"),IF('DO NOT USE_Contact Formulas'!A577,"OK",NA()))</f>
        <v>#N/A</v>
      </c>
      <c r="S577" s="41" t="e">
        <f>IF(AND(NOT(ISBLANK('Contact Data Entry'!S577)),ISNA(VLOOKUP('Contact Data Entry'!S577,'DO NOT USE_School Picklist'!$N$3:$N$63,1,FALSE))),"Please select a value from the drop-down menu",IF('DO NOT USE_Contact Formulas'!A577,"OK",NA()))</f>
        <v>#N/A</v>
      </c>
      <c r="T577" s="41" t="e">
        <f>IF(AND(NOT(ISBLANK('Contact Data Entry'!T577)),ISNA(VLOOKUP('Contact Data Entry'!T577,'DO NOT USE_School Picklist'!$E$3:$E$10,1,FALSE))),"Please select a value from the drop-down menu",IF('DO NOT USE_Contact Formulas'!A577,"OK",NA()))</f>
        <v>#N/A</v>
      </c>
      <c r="U577" s="41" t="e">
        <f>IF(AND(NOT(ISBLANK('Contact Data Entry'!U577)),ISNA(VLOOKUP('Contact Data Entry'!U577,'DO NOT USE_School Picklist'!$F$3:$F$16,1,FALSE))),"Please select a value from the drop-down menu",IF('DO NOT USE_Contact Formulas'!A577,"OK",NA()))</f>
        <v>#N/A</v>
      </c>
      <c r="V577" s="41" t="e">
        <f>IF(LEN('Contact Data Entry'!V577)&gt;100,"Classroom(s) must be less than 100 characters",IF('DO NOT USE_Contact Formulas'!A577,"OK",NA()))</f>
        <v>#N/A</v>
      </c>
      <c r="W577" s="41" t="e">
        <f>IF(AND(NOT(ISBLANK('Contact Data Entry'!W577)),ISNA(VLOOKUP('Contact Data Entry'!W577,'DO NOT USE_School Picklist'!$K$3:$K$6,1,FALSE))),"Please select a value from the drop-down menu",IF('DO NOT USE_Contact Formulas'!A577,"OK",NA()))</f>
        <v>#N/A</v>
      </c>
      <c r="X577" s="41" t="e">
        <f>IF(AND(NOT(ISBLANK('Contact Data Entry'!X577)),ISNA(VLOOKUP('Contact Data Entry'!X577,'DO NOT USE_School Picklist'!$D$3:$D$5,1,FALSE))),"Please select a value from the drop-down menu",IF('DO NOT USE_Contact Formulas'!A577,"OK",NA()))</f>
        <v>#N/A</v>
      </c>
      <c r="Y577" s="41"/>
      <c r="Z577" s="41" t="e">
        <f>IF(AND(NOT(ISBLANK('Contact Data Entry'!Z577)),ISNA(VLOOKUP('Contact Data Entry'!Z577,'DO NOT USE_School Picklist'!$G$3:$G$5,1,FALSE))),"Please select a value from the drop-down menu",IF('DO NOT USE_Contact Formulas'!A577,"OK",NA()))</f>
        <v>#N/A</v>
      </c>
      <c r="AA577" s="41"/>
      <c r="AB577" s="41" t="e">
        <f>IF(AND(NOT(ISBLANK('Contact Data Entry'!AB577)),ISNA(VLOOKUP('Contact Data Entry'!AB577,'DO NOT USE_School Picklist'!$H$3:$H$4,1,FALSE))),"Please select a value from the drop-down menu",IF('DO NOT USE_Contact Formulas'!A577,"OK",NA()))</f>
        <v>#N/A</v>
      </c>
      <c r="AC577" s="41" t="e">
        <f ca="1">IF('Contact Data Entry'!AC577&gt;'DO NOT USE_School Picklist'!$C$3,"Test Date cannot be a future date",IF('DO NOT USE_Contact Formulas'!A577,"OK",NA()))</f>
        <v>#N/A</v>
      </c>
      <c r="AD577" s="41" t="e">
        <f>IF(AND(NOT(ISBLANK('Contact Data Entry'!AD577)),ISNA(VLOOKUP('Contact Data Entry'!AD577,'DO NOT USE_School Picklist'!$Q$3:$Q$8,1,FALSE))),"Please select a value from the drop-down menu",IF('DO NOT USE_Contact Formulas'!A577,"OK",NA()))</f>
        <v>#N/A</v>
      </c>
    </row>
    <row r="578" spans="1:30" x14ac:dyDescent="0.25">
      <c r="A578" s="40" t="e">
        <f>IF('DO NOT USE_Contact Formulas'!A578,IF('DO NOT USE_Contact Formulas'!B578,"Not all required fields are completed","OK"),NA())</f>
        <v>#N/A</v>
      </c>
      <c r="B578" s="41" t="e">
        <f>IF(AND('DO NOT USE_Contact Formulas'!A578,ISBLANK('Contact Data Entry'!B578)),"First Name is required",IF(NOT(ISBLANK('Contact Data Entry'!B578)),"OK",NA()))</f>
        <v>#N/A</v>
      </c>
      <c r="C578" s="41" t="e">
        <f>IF(AND('DO NOT USE_Contact Formulas'!A578,ISBLANK('Contact Data Entry'!C578)),"Last Name is required",IF(NOT(ISBLANK('Contact Data Entry'!C578)),"OK",NA()))</f>
        <v>#N/A</v>
      </c>
      <c r="D578" s="41" t="e">
        <f>IF(AND('DO NOT USE_Contact Formulas'!A578,ISBLANK('Contact Data Entry'!D578)),"Birthdate is required",IF(NOT(ISBLANK('Contact Data Entry'!D578)),"OK",NA()))</f>
        <v>#N/A</v>
      </c>
      <c r="E578" s="41" t="e">
        <f>IF(AND('DO NOT USE_Contact Formulas'!A578,ISBLANK('Contact Data Entry'!E578)),"Mobile Phone is required",IF(NOT(ISBLANK('Contact Data Entry'!E578)),IF(AND(ISNUMBER(VALUE('Contact Data Entry'!E578)),LEFT('Contact Data Entry'!E578,1)&lt;&gt;"1",LEN('Contact Data Entry'!E578)=10),"OK","Phone number must be valid format"),NA()))</f>
        <v>#N/A</v>
      </c>
      <c r="F578" s="41" t="e">
        <f>IF(LEN('Contact Data Entry'!F578)&gt;255,"Home Street Address must be less than 255 characters",IF('DO NOT USE_Contact Formulas'!A578,"OK",NA()))</f>
        <v>#N/A</v>
      </c>
      <c r="G578" s="41" t="e">
        <f>IF(LEN('Contact Data Entry'!G578)&gt;40,"City must be less than 40 characters",IF('DO NOT USE_Contact Formulas'!A578,"OK",NA()))</f>
        <v>#N/A</v>
      </c>
      <c r="H578" s="41" t="e">
        <f>IF(AND(NOT(ISBLANK('Contact Data Entry'!H578)),ISNA(VLOOKUP('Contact Data Entry'!H578,'DO NOT USE_School Picklist'!$P$3:$P$52,1,FALSE))),"Please select a value from the drop-down menu",IF('DO NOT USE_Contact Formulas'!A578,"OK",NA()))</f>
        <v>#N/A</v>
      </c>
      <c r="I578" s="41" t="e">
        <f>IF(AND('DO NOT USE_Contact Formulas'!A578,ISBLANK('Contact Data Entry'!I578)),"Zip is required",IF(ISBLANK('Contact Data Entry'!I578),NA(),"OK"))</f>
        <v>#N/A</v>
      </c>
      <c r="J578" s="41" t="e">
        <f>IF(AND('DO NOT USE_Contact Formulas'!A578,ISBLANK('Contact Data Entry'!J578)),"Student or Staff? is required",IF(ISBLANK('Contact Data Entry'!J578),NA(),IF(ISNA(VLOOKUP('Contact Data Entry'!J578,'DO NOT USE_School Picklist'!$B$3:$B$6,1,FALSE)),"Please select a value from the drop-down menu","OK")))</f>
        <v>#N/A</v>
      </c>
      <c r="K578" s="41" t="e">
        <f>IF(AND('Contact Data Entry'!J578='DO NOT USE_School Picklist'!$B$4,ISBLANK('Contact Data Entry'!K578)),"Occupation/Job Title is required if Student or Staff? is Yes, staff/faculty or volunteer",IF('DO NOT USE_Contact Formulas'!A578,"OK",NA()))</f>
        <v>#N/A</v>
      </c>
      <c r="L578" s="41" t="e">
        <f ca="1">IF('Contact Data Entry'!L578&gt;'DO NOT USE_School Picklist'!$C$3,"Date last on school campus/facility cannot be a future date",IF('DO NOT USE_Contact Formulas'!A578,IF(ISBLANK('Contact Data Entry'!L578),"Date last on school campus/facility is required","OK"),NA()))</f>
        <v>#N/A</v>
      </c>
      <c r="M578" s="42" t="e">
        <f ca="1">IF('Contact Data Entry'!M578&gt;'DO NOT USE_School Picklist'!$C$3,"Last Exposure Date cannot be a future date",IF('DO NOT USE_Contact Formulas'!A578,IF(ISBLANK('Contact Data Entry'!M578),"Last Exposure Date is required","OK"),NA()))</f>
        <v>#N/A</v>
      </c>
      <c r="N578" s="42" t="e">
        <f>IF(AND('DO NOT USE_Contact Formulas'!A578,ISBLANK('Contact Data Entry'!N578)),"Specific Place in the Location is required",IF(ISBLANK('Contact Data Entry'!N578),NA(),"OK"))</f>
        <v>#N/A</v>
      </c>
      <c r="O578" s="41" t="e">
        <f>IF(AND(NOT(ISBLANK('Contact Data Entry'!O578)),ISNA(VLOOKUP('Contact Data Entry'!O578,'DO NOT USE_School Picklist'!$L$3:$L$81,1,FALSE))),"Please select a value from the drop-down menu",IF('DO NOT USE_Contact Formulas'!A578,"OK",NA()))</f>
        <v>#N/A</v>
      </c>
      <c r="P578" s="41" t="e">
        <f>IF(AND(NOT(ISBLANK('Contact Data Entry'!P578)),NOT(ISNUMBER(MATCH("*@*.?*",'Contact Data Entry'!P578,0)))),"Email must be in a valid format",IF('DO NOT USE_Contact Formulas'!A578,"OK",NA()))</f>
        <v>#N/A</v>
      </c>
      <c r="Q578" s="41" t="e">
        <f>IF(LEN('Contact Data Entry'!Q578)&gt;50,"Parent/Guardian Name must be less than 50 characters",IF('DO NOT USE_Contact Formulas'!A578,"OK",NA()))</f>
        <v>#N/A</v>
      </c>
      <c r="R578" s="41" t="e">
        <f>IF(NOT(ISBLANK('Contact Data Entry'!R578)),IF(AND(ISNUMBER('Contact Data Entry'!R578),LEFT('Contact Data Entry'!R578,1)&lt;&gt;"1",LEN('Contact Data Entry'!R578)=10),"OK","Phone number must be valid format"),IF('DO NOT USE_Contact Formulas'!A578,"OK",NA()))</f>
        <v>#N/A</v>
      </c>
      <c r="S578" s="41" t="e">
        <f>IF(AND(NOT(ISBLANK('Contact Data Entry'!S578)),ISNA(VLOOKUP('Contact Data Entry'!S578,'DO NOT USE_School Picklist'!$N$3:$N$63,1,FALSE))),"Please select a value from the drop-down menu",IF('DO NOT USE_Contact Formulas'!A578,"OK",NA()))</f>
        <v>#N/A</v>
      </c>
      <c r="T578" s="41" t="e">
        <f>IF(AND(NOT(ISBLANK('Contact Data Entry'!T578)),ISNA(VLOOKUP('Contact Data Entry'!T578,'DO NOT USE_School Picklist'!$E$3:$E$10,1,FALSE))),"Please select a value from the drop-down menu",IF('DO NOT USE_Contact Formulas'!A578,"OK",NA()))</f>
        <v>#N/A</v>
      </c>
      <c r="U578" s="41" t="e">
        <f>IF(AND(NOT(ISBLANK('Contact Data Entry'!U578)),ISNA(VLOOKUP('Contact Data Entry'!U578,'DO NOT USE_School Picklist'!$F$3:$F$16,1,FALSE))),"Please select a value from the drop-down menu",IF('DO NOT USE_Contact Formulas'!A578,"OK",NA()))</f>
        <v>#N/A</v>
      </c>
      <c r="V578" s="41" t="e">
        <f>IF(LEN('Contact Data Entry'!V578)&gt;100,"Classroom(s) must be less than 100 characters",IF('DO NOT USE_Contact Formulas'!A578,"OK",NA()))</f>
        <v>#N/A</v>
      </c>
      <c r="W578" s="41" t="e">
        <f>IF(AND(NOT(ISBLANK('Contact Data Entry'!W578)),ISNA(VLOOKUP('Contact Data Entry'!W578,'DO NOT USE_School Picklist'!$K$3:$K$6,1,FALSE))),"Please select a value from the drop-down menu",IF('DO NOT USE_Contact Formulas'!A578,"OK",NA()))</f>
        <v>#N/A</v>
      </c>
      <c r="X578" s="41" t="e">
        <f>IF(AND(NOT(ISBLANK('Contact Data Entry'!X578)),ISNA(VLOOKUP('Contact Data Entry'!X578,'DO NOT USE_School Picklist'!$D$3:$D$5,1,FALSE))),"Please select a value from the drop-down menu",IF('DO NOT USE_Contact Formulas'!A578,"OK",NA()))</f>
        <v>#N/A</v>
      </c>
      <c r="Y578" s="41"/>
      <c r="Z578" s="41" t="e">
        <f>IF(AND(NOT(ISBLANK('Contact Data Entry'!Z578)),ISNA(VLOOKUP('Contact Data Entry'!Z578,'DO NOT USE_School Picklist'!$G$3:$G$5,1,FALSE))),"Please select a value from the drop-down menu",IF('DO NOT USE_Contact Formulas'!A578,"OK",NA()))</f>
        <v>#N/A</v>
      </c>
      <c r="AA578" s="41"/>
      <c r="AB578" s="41" t="e">
        <f>IF(AND(NOT(ISBLANK('Contact Data Entry'!AB578)),ISNA(VLOOKUP('Contact Data Entry'!AB578,'DO NOT USE_School Picklist'!$H$3:$H$4,1,FALSE))),"Please select a value from the drop-down menu",IF('DO NOT USE_Contact Formulas'!A578,"OK",NA()))</f>
        <v>#N/A</v>
      </c>
      <c r="AC578" s="41" t="e">
        <f ca="1">IF('Contact Data Entry'!AC578&gt;'DO NOT USE_School Picklist'!$C$3,"Test Date cannot be a future date",IF('DO NOT USE_Contact Formulas'!A578,"OK",NA()))</f>
        <v>#N/A</v>
      </c>
      <c r="AD578" s="41" t="e">
        <f>IF(AND(NOT(ISBLANK('Contact Data Entry'!AD578)),ISNA(VLOOKUP('Contact Data Entry'!AD578,'DO NOT USE_School Picklist'!$Q$3:$Q$8,1,FALSE))),"Please select a value from the drop-down menu",IF('DO NOT USE_Contact Formulas'!A578,"OK",NA()))</f>
        <v>#N/A</v>
      </c>
    </row>
    <row r="579" spans="1:30" x14ac:dyDescent="0.25">
      <c r="A579" s="40" t="e">
        <f>IF('DO NOT USE_Contact Formulas'!A579,IF('DO NOT USE_Contact Formulas'!B579,"Not all required fields are completed","OK"),NA())</f>
        <v>#N/A</v>
      </c>
      <c r="B579" s="41" t="e">
        <f>IF(AND('DO NOT USE_Contact Formulas'!A579,ISBLANK('Contact Data Entry'!B579)),"First Name is required",IF(NOT(ISBLANK('Contact Data Entry'!B579)),"OK",NA()))</f>
        <v>#N/A</v>
      </c>
      <c r="C579" s="41" t="e">
        <f>IF(AND('DO NOT USE_Contact Formulas'!A579,ISBLANK('Contact Data Entry'!C579)),"Last Name is required",IF(NOT(ISBLANK('Contact Data Entry'!C579)),"OK",NA()))</f>
        <v>#N/A</v>
      </c>
      <c r="D579" s="41" t="e">
        <f>IF(AND('DO NOT USE_Contact Formulas'!A579,ISBLANK('Contact Data Entry'!D579)),"Birthdate is required",IF(NOT(ISBLANK('Contact Data Entry'!D579)),"OK",NA()))</f>
        <v>#N/A</v>
      </c>
      <c r="E579" s="41" t="e">
        <f>IF(AND('DO NOT USE_Contact Formulas'!A579,ISBLANK('Contact Data Entry'!E579)),"Mobile Phone is required",IF(NOT(ISBLANK('Contact Data Entry'!E579)),IF(AND(ISNUMBER(VALUE('Contact Data Entry'!E579)),LEFT('Contact Data Entry'!E579,1)&lt;&gt;"1",LEN('Contact Data Entry'!E579)=10),"OK","Phone number must be valid format"),NA()))</f>
        <v>#N/A</v>
      </c>
      <c r="F579" s="41" t="e">
        <f>IF(LEN('Contact Data Entry'!F579)&gt;255,"Home Street Address must be less than 255 characters",IF('DO NOT USE_Contact Formulas'!A579,"OK",NA()))</f>
        <v>#N/A</v>
      </c>
      <c r="G579" s="41" t="e">
        <f>IF(LEN('Contact Data Entry'!G579)&gt;40,"City must be less than 40 characters",IF('DO NOT USE_Contact Formulas'!A579,"OK",NA()))</f>
        <v>#N/A</v>
      </c>
      <c r="H579" s="41" t="e">
        <f>IF(AND(NOT(ISBLANK('Contact Data Entry'!H579)),ISNA(VLOOKUP('Contact Data Entry'!H579,'DO NOT USE_School Picklist'!$P$3:$P$52,1,FALSE))),"Please select a value from the drop-down menu",IF('DO NOT USE_Contact Formulas'!A579,"OK",NA()))</f>
        <v>#N/A</v>
      </c>
      <c r="I579" s="41" t="e">
        <f>IF(AND('DO NOT USE_Contact Formulas'!A579,ISBLANK('Contact Data Entry'!I579)),"Zip is required",IF(ISBLANK('Contact Data Entry'!I579),NA(),"OK"))</f>
        <v>#N/A</v>
      </c>
      <c r="J579" s="41" t="e">
        <f>IF(AND('DO NOT USE_Contact Formulas'!A579,ISBLANK('Contact Data Entry'!J579)),"Student or Staff? is required",IF(ISBLANK('Contact Data Entry'!J579),NA(),IF(ISNA(VLOOKUP('Contact Data Entry'!J579,'DO NOT USE_School Picklist'!$B$3:$B$6,1,FALSE)),"Please select a value from the drop-down menu","OK")))</f>
        <v>#N/A</v>
      </c>
      <c r="K579" s="41" t="e">
        <f>IF(AND('Contact Data Entry'!J579='DO NOT USE_School Picklist'!$B$4,ISBLANK('Contact Data Entry'!K579)),"Occupation/Job Title is required if Student or Staff? is Yes, staff/faculty or volunteer",IF('DO NOT USE_Contact Formulas'!A579,"OK",NA()))</f>
        <v>#N/A</v>
      </c>
      <c r="L579" s="41" t="e">
        <f ca="1">IF('Contact Data Entry'!L579&gt;'DO NOT USE_School Picklist'!$C$3,"Date last on school campus/facility cannot be a future date",IF('DO NOT USE_Contact Formulas'!A579,IF(ISBLANK('Contact Data Entry'!L579),"Date last on school campus/facility is required","OK"),NA()))</f>
        <v>#N/A</v>
      </c>
      <c r="M579" s="42" t="e">
        <f ca="1">IF('Contact Data Entry'!M579&gt;'DO NOT USE_School Picklist'!$C$3,"Last Exposure Date cannot be a future date",IF('DO NOT USE_Contact Formulas'!A579,IF(ISBLANK('Contact Data Entry'!M579),"Last Exposure Date is required","OK"),NA()))</f>
        <v>#N/A</v>
      </c>
      <c r="N579" s="42" t="e">
        <f>IF(AND('DO NOT USE_Contact Formulas'!A579,ISBLANK('Contact Data Entry'!N579)),"Specific Place in the Location is required",IF(ISBLANK('Contact Data Entry'!N579),NA(),"OK"))</f>
        <v>#N/A</v>
      </c>
      <c r="O579" s="41" t="e">
        <f>IF(AND(NOT(ISBLANK('Contact Data Entry'!O579)),ISNA(VLOOKUP('Contact Data Entry'!O579,'DO NOT USE_School Picklist'!$L$3:$L$81,1,FALSE))),"Please select a value from the drop-down menu",IF('DO NOT USE_Contact Formulas'!A579,"OK",NA()))</f>
        <v>#N/A</v>
      </c>
      <c r="P579" s="41" t="e">
        <f>IF(AND(NOT(ISBLANK('Contact Data Entry'!P579)),NOT(ISNUMBER(MATCH("*@*.?*",'Contact Data Entry'!P579,0)))),"Email must be in a valid format",IF('DO NOT USE_Contact Formulas'!A579,"OK",NA()))</f>
        <v>#N/A</v>
      </c>
      <c r="Q579" s="41" t="e">
        <f>IF(LEN('Contact Data Entry'!Q579)&gt;50,"Parent/Guardian Name must be less than 50 characters",IF('DO NOT USE_Contact Formulas'!A579,"OK",NA()))</f>
        <v>#N/A</v>
      </c>
      <c r="R579" s="41" t="e">
        <f>IF(NOT(ISBLANK('Contact Data Entry'!R579)),IF(AND(ISNUMBER('Contact Data Entry'!R579),LEFT('Contact Data Entry'!R579,1)&lt;&gt;"1",LEN('Contact Data Entry'!R579)=10),"OK","Phone number must be valid format"),IF('DO NOT USE_Contact Formulas'!A579,"OK",NA()))</f>
        <v>#N/A</v>
      </c>
      <c r="S579" s="41" t="e">
        <f>IF(AND(NOT(ISBLANK('Contact Data Entry'!S579)),ISNA(VLOOKUP('Contact Data Entry'!S579,'DO NOT USE_School Picklist'!$N$3:$N$63,1,FALSE))),"Please select a value from the drop-down menu",IF('DO NOT USE_Contact Formulas'!A579,"OK",NA()))</f>
        <v>#N/A</v>
      </c>
      <c r="T579" s="41" t="e">
        <f>IF(AND(NOT(ISBLANK('Contact Data Entry'!T579)),ISNA(VLOOKUP('Contact Data Entry'!T579,'DO NOT USE_School Picklist'!$E$3:$E$10,1,FALSE))),"Please select a value from the drop-down menu",IF('DO NOT USE_Contact Formulas'!A579,"OK",NA()))</f>
        <v>#N/A</v>
      </c>
      <c r="U579" s="41" t="e">
        <f>IF(AND(NOT(ISBLANK('Contact Data Entry'!U579)),ISNA(VLOOKUP('Contact Data Entry'!U579,'DO NOT USE_School Picklist'!$F$3:$F$16,1,FALSE))),"Please select a value from the drop-down menu",IF('DO NOT USE_Contact Formulas'!A579,"OK",NA()))</f>
        <v>#N/A</v>
      </c>
      <c r="V579" s="41" t="e">
        <f>IF(LEN('Contact Data Entry'!V579)&gt;100,"Classroom(s) must be less than 100 characters",IF('DO NOT USE_Contact Formulas'!A579,"OK",NA()))</f>
        <v>#N/A</v>
      </c>
      <c r="W579" s="41" t="e">
        <f>IF(AND(NOT(ISBLANK('Contact Data Entry'!W579)),ISNA(VLOOKUP('Contact Data Entry'!W579,'DO NOT USE_School Picklist'!$K$3:$K$6,1,FALSE))),"Please select a value from the drop-down menu",IF('DO NOT USE_Contact Formulas'!A579,"OK",NA()))</f>
        <v>#N/A</v>
      </c>
      <c r="X579" s="41" t="e">
        <f>IF(AND(NOT(ISBLANK('Contact Data Entry'!X579)),ISNA(VLOOKUP('Contact Data Entry'!X579,'DO NOT USE_School Picklist'!$D$3:$D$5,1,FALSE))),"Please select a value from the drop-down menu",IF('DO NOT USE_Contact Formulas'!A579,"OK",NA()))</f>
        <v>#N/A</v>
      </c>
      <c r="Y579" s="41"/>
      <c r="Z579" s="41" t="e">
        <f>IF(AND(NOT(ISBLANK('Contact Data Entry'!Z579)),ISNA(VLOOKUP('Contact Data Entry'!Z579,'DO NOT USE_School Picklist'!$G$3:$G$5,1,FALSE))),"Please select a value from the drop-down menu",IF('DO NOT USE_Contact Formulas'!A579,"OK",NA()))</f>
        <v>#N/A</v>
      </c>
      <c r="AA579" s="41"/>
      <c r="AB579" s="41" t="e">
        <f>IF(AND(NOT(ISBLANK('Contact Data Entry'!AB579)),ISNA(VLOOKUP('Contact Data Entry'!AB579,'DO NOT USE_School Picklist'!$H$3:$H$4,1,FALSE))),"Please select a value from the drop-down menu",IF('DO NOT USE_Contact Formulas'!A579,"OK",NA()))</f>
        <v>#N/A</v>
      </c>
      <c r="AC579" s="41" t="e">
        <f ca="1">IF('Contact Data Entry'!AC579&gt;'DO NOT USE_School Picklist'!$C$3,"Test Date cannot be a future date",IF('DO NOT USE_Contact Formulas'!A579,"OK",NA()))</f>
        <v>#N/A</v>
      </c>
      <c r="AD579" s="41" t="e">
        <f>IF(AND(NOT(ISBLANK('Contact Data Entry'!AD579)),ISNA(VLOOKUP('Contact Data Entry'!AD579,'DO NOT USE_School Picklist'!$Q$3:$Q$8,1,FALSE))),"Please select a value from the drop-down menu",IF('DO NOT USE_Contact Formulas'!A579,"OK",NA()))</f>
        <v>#N/A</v>
      </c>
    </row>
    <row r="580" spans="1:30" x14ac:dyDescent="0.25">
      <c r="A580" s="40" t="e">
        <f>IF('DO NOT USE_Contact Formulas'!A580,IF('DO NOT USE_Contact Formulas'!B580,"Not all required fields are completed","OK"),NA())</f>
        <v>#N/A</v>
      </c>
      <c r="B580" s="41" t="e">
        <f>IF(AND('DO NOT USE_Contact Formulas'!A580,ISBLANK('Contact Data Entry'!B580)),"First Name is required",IF(NOT(ISBLANK('Contact Data Entry'!B580)),"OK",NA()))</f>
        <v>#N/A</v>
      </c>
      <c r="C580" s="41" t="e">
        <f>IF(AND('DO NOT USE_Contact Formulas'!A580,ISBLANK('Contact Data Entry'!C580)),"Last Name is required",IF(NOT(ISBLANK('Contact Data Entry'!C580)),"OK",NA()))</f>
        <v>#N/A</v>
      </c>
      <c r="D580" s="41" t="e">
        <f>IF(AND('DO NOT USE_Contact Formulas'!A580,ISBLANK('Contact Data Entry'!D580)),"Birthdate is required",IF(NOT(ISBLANK('Contact Data Entry'!D580)),"OK",NA()))</f>
        <v>#N/A</v>
      </c>
      <c r="E580" s="41" t="e">
        <f>IF(AND('DO NOT USE_Contact Formulas'!A580,ISBLANK('Contact Data Entry'!E580)),"Mobile Phone is required",IF(NOT(ISBLANK('Contact Data Entry'!E580)),IF(AND(ISNUMBER(VALUE('Contact Data Entry'!E580)),LEFT('Contact Data Entry'!E580,1)&lt;&gt;"1",LEN('Contact Data Entry'!E580)=10),"OK","Phone number must be valid format"),NA()))</f>
        <v>#N/A</v>
      </c>
      <c r="F580" s="41" t="e">
        <f>IF(LEN('Contact Data Entry'!F580)&gt;255,"Home Street Address must be less than 255 characters",IF('DO NOT USE_Contact Formulas'!A580,"OK",NA()))</f>
        <v>#N/A</v>
      </c>
      <c r="G580" s="41" t="e">
        <f>IF(LEN('Contact Data Entry'!G580)&gt;40,"City must be less than 40 characters",IF('DO NOT USE_Contact Formulas'!A580,"OK",NA()))</f>
        <v>#N/A</v>
      </c>
      <c r="H580" s="41" t="e">
        <f>IF(AND(NOT(ISBLANK('Contact Data Entry'!H580)),ISNA(VLOOKUP('Contact Data Entry'!H580,'DO NOT USE_School Picklist'!$P$3:$P$52,1,FALSE))),"Please select a value from the drop-down menu",IF('DO NOT USE_Contact Formulas'!A580,"OK",NA()))</f>
        <v>#N/A</v>
      </c>
      <c r="I580" s="41" t="e">
        <f>IF(AND('DO NOT USE_Contact Formulas'!A580,ISBLANK('Contact Data Entry'!I580)),"Zip is required",IF(ISBLANK('Contact Data Entry'!I580),NA(),"OK"))</f>
        <v>#N/A</v>
      </c>
      <c r="J580" s="41" t="e">
        <f>IF(AND('DO NOT USE_Contact Formulas'!A580,ISBLANK('Contact Data Entry'!J580)),"Student or Staff? is required",IF(ISBLANK('Contact Data Entry'!J580),NA(),IF(ISNA(VLOOKUP('Contact Data Entry'!J580,'DO NOT USE_School Picklist'!$B$3:$B$6,1,FALSE)),"Please select a value from the drop-down menu","OK")))</f>
        <v>#N/A</v>
      </c>
      <c r="K580" s="41" t="e">
        <f>IF(AND('Contact Data Entry'!J580='DO NOT USE_School Picklist'!$B$4,ISBLANK('Contact Data Entry'!K580)),"Occupation/Job Title is required if Student or Staff? is Yes, staff/faculty or volunteer",IF('DO NOT USE_Contact Formulas'!A580,"OK",NA()))</f>
        <v>#N/A</v>
      </c>
      <c r="L580" s="41" t="e">
        <f ca="1">IF('Contact Data Entry'!L580&gt;'DO NOT USE_School Picklist'!$C$3,"Date last on school campus/facility cannot be a future date",IF('DO NOT USE_Contact Formulas'!A580,IF(ISBLANK('Contact Data Entry'!L580),"Date last on school campus/facility is required","OK"),NA()))</f>
        <v>#N/A</v>
      </c>
      <c r="M580" s="42" t="e">
        <f ca="1">IF('Contact Data Entry'!M580&gt;'DO NOT USE_School Picklist'!$C$3,"Last Exposure Date cannot be a future date",IF('DO NOT USE_Contact Formulas'!A580,IF(ISBLANK('Contact Data Entry'!M580),"Last Exposure Date is required","OK"),NA()))</f>
        <v>#N/A</v>
      </c>
      <c r="N580" s="42" t="e">
        <f>IF(AND('DO NOT USE_Contact Formulas'!A580,ISBLANK('Contact Data Entry'!N580)),"Specific Place in the Location is required",IF(ISBLANK('Contact Data Entry'!N580),NA(),"OK"))</f>
        <v>#N/A</v>
      </c>
      <c r="O580" s="41" t="e">
        <f>IF(AND(NOT(ISBLANK('Contact Data Entry'!O580)),ISNA(VLOOKUP('Contact Data Entry'!O580,'DO NOT USE_School Picklist'!$L$3:$L$81,1,FALSE))),"Please select a value from the drop-down menu",IF('DO NOT USE_Contact Formulas'!A580,"OK",NA()))</f>
        <v>#N/A</v>
      </c>
      <c r="P580" s="41" t="e">
        <f>IF(AND(NOT(ISBLANK('Contact Data Entry'!P580)),NOT(ISNUMBER(MATCH("*@*.?*",'Contact Data Entry'!P580,0)))),"Email must be in a valid format",IF('DO NOT USE_Contact Formulas'!A580,"OK",NA()))</f>
        <v>#N/A</v>
      </c>
      <c r="Q580" s="41" t="e">
        <f>IF(LEN('Contact Data Entry'!Q580)&gt;50,"Parent/Guardian Name must be less than 50 characters",IF('DO NOT USE_Contact Formulas'!A580,"OK",NA()))</f>
        <v>#N/A</v>
      </c>
      <c r="R580" s="41" t="e">
        <f>IF(NOT(ISBLANK('Contact Data Entry'!R580)),IF(AND(ISNUMBER('Contact Data Entry'!R580),LEFT('Contact Data Entry'!R580,1)&lt;&gt;"1",LEN('Contact Data Entry'!R580)=10),"OK","Phone number must be valid format"),IF('DO NOT USE_Contact Formulas'!A580,"OK",NA()))</f>
        <v>#N/A</v>
      </c>
      <c r="S580" s="41" t="e">
        <f>IF(AND(NOT(ISBLANK('Contact Data Entry'!S580)),ISNA(VLOOKUP('Contact Data Entry'!S580,'DO NOT USE_School Picklist'!$N$3:$N$63,1,FALSE))),"Please select a value from the drop-down menu",IF('DO NOT USE_Contact Formulas'!A580,"OK",NA()))</f>
        <v>#N/A</v>
      </c>
      <c r="T580" s="41" t="e">
        <f>IF(AND(NOT(ISBLANK('Contact Data Entry'!T580)),ISNA(VLOOKUP('Contact Data Entry'!T580,'DO NOT USE_School Picklist'!$E$3:$E$10,1,FALSE))),"Please select a value from the drop-down menu",IF('DO NOT USE_Contact Formulas'!A580,"OK",NA()))</f>
        <v>#N/A</v>
      </c>
      <c r="U580" s="41" t="e">
        <f>IF(AND(NOT(ISBLANK('Contact Data Entry'!U580)),ISNA(VLOOKUP('Contact Data Entry'!U580,'DO NOT USE_School Picklist'!$F$3:$F$16,1,FALSE))),"Please select a value from the drop-down menu",IF('DO NOT USE_Contact Formulas'!A580,"OK",NA()))</f>
        <v>#N/A</v>
      </c>
      <c r="V580" s="41" t="e">
        <f>IF(LEN('Contact Data Entry'!V580)&gt;100,"Classroom(s) must be less than 100 characters",IF('DO NOT USE_Contact Formulas'!A580,"OK",NA()))</f>
        <v>#N/A</v>
      </c>
      <c r="W580" s="41" t="e">
        <f>IF(AND(NOT(ISBLANK('Contact Data Entry'!W580)),ISNA(VLOOKUP('Contact Data Entry'!W580,'DO NOT USE_School Picklist'!$K$3:$K$6,1,FALSE))),"Please select a value from the drop-down menu",IF('DO NOT USE_Contact Formulas'!A580,"OK",NA()))</f>
        <v>#N/A</v>
      </c>
      <c r="X580" s="41" t="e">
        <f>IF(AND(NOT(ISBLANK('Contact Data Entry'!X580)),ISNA(VLOOKUP('Contact Data Entry'!X580,'DO NOT USE_School Picklist'!$D$3:$D$5,1,FALSE))),"Please select a value from the drop-down menu",IF('DO NOT USE_Contact Formulas'!A580,"OK",NA()))</f>
        <v>#N/A</v>
      </c>
      <c r="Y580" s="41"/>
      <c r="Z580" s="41" t="e">
        <f>IF(AND(NOT(ISBLANK('Contact Data Entry'!Z580)),ISNA(VLOOKUP('Contact Data Entry'!Z580,'DO NOT USE_School Picklist'!$G$3:$G$5,1,FALSE))),"Please select a value from the drop-down menu",IF('DO NOT USE_Contact Formulas'!A580,"OK",NA()))</f>
        <v>#N/A</v>
      </c>
      <c r="AA580" s="41"/>
      <c r="AB580" s="41" t="e">
        <f>IF(AND(NOT(ISBLANK('Contact Data Entry'!AB580)),ISNA(VLOOKUP('Contact Data Entry'!AB580,'DO NOT USE_School Picklist'!$H$3:$H$4,1,FALSE))),"Please select a value from the drop-down menu",IF('DO NOT USE_Contact Formulas'!A580,"OK",NA()))</f>
        <v>#N/A</v>
      </c>
      <c r="AC580" s="41" t="e">
        <f ca="1">IF('Contact Data Entry'!AC580&gt;'DO NOT USE_School Picklist'!$C$3,"Test Date cannot be a future date",IF('DO NOT USE_Contact Formulas'!A580,"OK",NA()))</f>
        <v>#N/A</v>
      </c>
      <c r="AD580" s="41" t="e">
        <f>IF(AND(NOT(ISBLANK('Contact Data Entry'!AD580)),ISNA(VLOOKUP('Contact Data Entry'!AD580,'DO NOT USE_School Picklist'!$Q$3:$Q$8,1,FALSE))),"Please select a value from the drop-down menu",IF('DO NOT USE_Contact Formulas'!A580,"OK",NA()))</f>
        <v>#N/A</v>
      </c>
    </row>
    <row r="581" spans="1:30" x14ac:dyDescent="0.25">
      <c r="A581" s="40" t="e">
        <f>IF('DO NOT USE_Contact Formulas'!A581,IF('DO NOT USE_Contact Formulas'!B581,"Not all required fields are completed","OK"),NA())</f>
        <v>#N/A</v>
      </c>
      <c r="B581" s="41" t="e">
        <f>IF(AND('DO NOT USE_Contact Formulas'!A581,ISBLANK('Contact Data Entry'!B581)),"First Name is required",IF(NOT(ISBLANK('Contact Data Entry'!B581)),"OK",NA()))</f>
        <v>#N/A</v>
      </c>
      <c r="C581" s="41" t="e">
        <f>IF(AND('DO NOT USE_Contact Formulas'!A581,ISBLANK('Contact Data Entry'!C581)),"Last Name is required",IF(NOT(ISBLANK('Contact Data Entry'!C581)),"OK",NA()))</f>
        <v>#N/A</v>
      </c>
      <c r="D581" s="41" t="e">
        <f>IF(AND('DO NOT USE_Contact Formulas'!A581,ISBLANK('Contact Data Entry'!D581)),"Birthdate is required",IF(NOT(ISBLANK('Contact Data Entry'!D581)),"OK",NA()))</f>
        <v>#N/A</v>
      </c>
      <c r="E581" s="41" t="e">
        <f>IF(AND('DO NOT USE_Contact Formulas'!A581,ISBLANK('Contact Data Entry'!E581)),"Mobile Phone is required",IF(NOT(ISBLANK('Contact Data Entry'!E581)),IF(AND(ISNUMBER(VALUE('Contact Data Entry'!E581)),LEFT('Contact Data Entry'!E581,1)&lt;&gt;"1",LEN('Contact Data Entry'!E581)=10),"OK","Phone number must be valid format"),NA()))</f>
        <v>#N/A</v>
      </c>
      <c r="F581" s="41" t="e">
        <f>IF(LEN('Contact Data Entry'!F581)&gt;255,"Home Street Address must be less than 255 characters",IF('DO NOT USE_Contact Formulas'!A581,"OK",NA()))</f>
        <v>#N/A</v>
      </c>
      <c r="G581" s="41" t="e">
        <f>IF(LEN('Contact Data Entry'!G581)&gt;40,"City must be less than 40 characters",IF('DO NOT USE_Contact Formulas'!A581,"OK",NA()))</f>
        <v>#N/A</v>
      </c>
      <c r="H581" s="41" t="e">
        <f>IF(AND(NOT(ISBLANK('Contact Data Entry'!H581)),ISNA(VLOOKUP('Contact Data Entry'!H581,'DO NOT USE_School Picklist'!$P$3:$P$52,1,FALSE))),"Please select a value from the drop-down menu",IF('DO NOT USE_Contact Formulas'!A581,"OK",NA()))</f>
        <v>#N/A</v>
      </c>
      <c r="I581" s="41" t="e">
        <f>IF(AND('DO NOT USE_Contact Formulas'!A581,ISBLANK('Contact Data Entry'!I581)),"Zip is required",IF(ISBLANK('Contact Data Entry'!I581),NA(),"OK"))</f>
        <v>#N/A</v>
      </c>
      <c r="J581" s="41" t="e">
        <f>IF(AND('DO NOT USE_Contact Formulas'!A581,ISBLANK('Contact Data Entry'!J581)),"Student or Staff? is required",IF(ISBLANK('Contact Data Entry'!J581),NA(),IF(ISNA(VLOOKUP('Contact Data Entry'!J581,'DO NOT USE_School Picklist'!$B$3:$B$6,1,FALSE)),"Please select a value from the drop-down menu","OK")))</f>
        <v>#N/A</v>
      </c>
      <c r="K581" s="41" t="e">
        <f>IF(AND('Contact Data Entry'!J581='DO NOT USE_School Picklist'!$B$4,ISBLANK('Contact Data Entry'!K581)),"Occupation/Job Title is required if Student or Staff? is Yes, staff/faculty or volunteer",IF('DO NOT USE_Contact Formulas'!A581,"OK",NA()))</f>
        <v>#N/A</v>
      </c>
      <c r="L581" s="41" t="e">
        <f ca="1">IF('Contact Data Entry'!L581&gt;'DO NOT USE_School Picklist'!$C$3,"Date last on school campus/facility cannot be a future date",IF('DO NOT USE_Contact Formulas'!A581,IF(ISBLANK('Contact Data Entry'!L581),"Date last on school campus/facility is required","OK"),NA()))</f>
        <v>#N/A</v>
      </c>
      <c r="M581" s="42" t="e">
        <f ca="1">IF('Contact Data Entry'!M581&gt;'DO NOT USE_School Picklist'!$C$3,"Last Exposure Date cannot be a future date",IF('DO NOT USE_Contact Formulas'!A581,IF(ISBLANK('Contact Data Entry'!M581),"Last Exposure Date is required","OK"),NA()))</f>
        <v>#N/A</v>
      </c>
      <c r="N581" s="42" t="e">
        <f>IF(AND('DO NOT USE_Contact Formulas'!A581,ISBLANK('Contact Data Entry'!N581)),"Specific Place in the Location is required",IF(ISBLANK('Contact Data Entry'!N581),NA(),"OK"))</f>
        <v>#N/A</v>
      </c>
      <c r="O581" s="41" t="e">
        <f>IF(AND(NOT(ISBLANK('Contact Data Entry'!O581)),ISNA(VLOOKUP('Contact Data Entry'!O581,'DO NOT USE_School Picklist'!$L$3:$L$81,1,FALSE))),"Please select a value from the drop-down menu",IF('DO NOT USE_Contact Formulas'!A581,"OK",NA()))</f>
        <v>#N/A</v>
      </c>
      <c r="P581" s="41" t="e">
        <f>IF(AND(NOT(ISBLANK('Contact Data Entry'!P581)),NOT(ISNUMBER(MATCH("*@*.?*",'Contact Data Entry'!P581,0)))),"Email must be in a valid format",IF('DO NOT USE_Contact Formulas'!A581,"OK",NA()))</f>
        <v>#N/A</v>
      </c>
      <c r="Q581" s="41" t="e">
        <f>IF(LEN('Contact Data Entry'!Q581)&gt;50,"Parent/Guardian Name must be less than 50 characters",IF('DO NOT USE_Contact Formulas'!A581,"OK",NA()))</f>
        <v>#N/A</v>
      </c>
      <c r="R581" s="41" t="e">
        <f>IF(NOT(ISBLANK('Contact Data Entry'!R581)),IF(AND(ISNUMBER('Contact Data Entry'!R581),LEFT('Contact Data Entry'!R581,1)&lt;&gt;"1",LEN('Contact Data Entry'!R581)=10),"OK","Phone number must be valid format"),IF('DO NOT USE_Contact Formulas'!A581,"OK",NA()))</f>
        <v>#N/A</v>
      </c>
      <c r="S581" s="41" t="e">
        <f>IF(AND(NOT(ISBLANK('Contact Data Entry'!S581)),ISNA(VLOOKUP('Contact Data Entry'!S581,'DO NOT USE_School Picklist'!$N$3:$N$63,1,FALSE))),"Please select a value from the drop-down menu",IF('DO NOT USE_Contact Formulas'!A581,"OK",NA()))</f>
        <v>#N/A</v>
      </c>
      <c r="T581" s="41" t="e">
        <f>IF(AND(NOT(ISBLANK('Contact Data Entry'!T581)),ISNA(VLOOKUP('Contact Data Entry'!T581,'DO NOT USE_School Picklist'!$E$3:$E$10,1,FALSE))),"Please select a value from the drop-down menu",IF('DO NOT USE_Contact Formulas'!A581,"OK",NA()))</f>
        <v>#N/A</v>
      </c>
      <c r="U581" s="41" t="e">
        <f>IF(AND(NOT(ISBLANK('Contact Data Entry'!U581)),ISNA(VLOOKUP('Contact Data Entry'!U581,'DO NOT USE_School Picklist'!$F$3:$F$16,1,FALSE))),"Please select a value from the drop-down menu",IF('DO NOT USE_Contact Formulas'!A581,"OK",NA()))</f>
        <v>#N/A</v>
      </c>
      <c r="V581" s="41" t="e">
        <f>IF(LEN('Contact Data Entry'!V581)&gt;100,"Classroom(s) must be less than 100 characters",IF('DO NOT USE_Contact Formulas'!A581,"OK",NA()))</f>
        <v>#N/A</v>
      </c>
      <c r="W581" s="41" t="e">
        <f>IF(AND(NOT(ISBLANK('Contact Data Entry'!W581)),ISNA(VLOOKUP('Contact Data Entry'!W581,'DO NOT USE_School Picklist'!$K$3:$K$6,1,FALSE))),"Please select a value from the drop-down menu",IF('DO NOT USE_Contact Formulas'!A581,"OK",NA()))</f>
        <v>#N/A</v>
      </c>
      <c r="X581" s="41" t="e">
        <f>IF(AND(NOT(ISBLANK('Contact Data Entry'!X581)),ISNA(VLOOKUP('Contact Data Entry'!X581,'DO NOT USE_School Picklist'!$D$3:$D$5,1,FALSE))),"Please select a value from the drop-down menu",IF('DO NOT USE_Contact Formulas'!A581,"OK",NA()))</f>
        <v>#N/A</v>
      </c>
      <c r="Y581" s="41"/>
      <c r="Z581" s="41" t="e">
        <f>IF(AND(NOT(ISBLANK('Contact Data Entry'!Z581)),ISNA(VLOOKUP('Contact Data Entry'!Z581,'DO NOT USE_School Picklist'!$G$3:$G$5,1,FALSE))),"Please select a value from the drop-down menu",IF('DO NOT USE_Contact Formulas'!A581,"OK",NA()))</f>
        <v>#N/A</v>
      </c>
      <c r="AA581" s="41"/>
      <c r="AB581" s="41" t="e">
        <f>IF(AND(NOT(ISBLANK('Contact Data Entry'!AB581)),ISNA(VLOOKUP('Contact Data Entry'!AB581,'DO NOT USE_School Picklist'!$H$3:$H$4,1,FALSE))),"Please select a value from the drop-down menu",IF('DO NOT USE_Contact Formulas'!A581,"OK",NA()))</f>
        <v>#N/A</v>
      </c>
      <c r="AC581" s="41" t="e">
        <f ca="1">IF('Contact Data Entry'!AC581&gt;'DO NOT USE_School Picklist'!$C$3,"Test Date cannot be a future date",IF('DO NOT USE_Contact Formulas'!A581,"OK",NA()))</f>
        <v>#N/A</v>
      </c>
      <c r="AD581" s="41" t="e">
        <f>IF(AND(NOT(ISBLANK('Contact Data Entry'!AD581)),ISNA(VLOOKUP('Contact Data Entry'!AD581,'DO NOT USE_School Picklist'!$Q$3:$Q$8,1,FALSE))),"Please select a value from the drop-down menu",IF('DO NOT USE_Contact Formulas'!A581,"OK",NA()))</f>
        <v>#N/A</v>
      </c>
    </row>
    <row r="582" spans="1:30" x14ac:dyDescent="0.25">
      <c r="A582" s="40" t="e">
        <f>IF('DO NOT USE_Contact Formulas'!A582,IF('DO NOT USE_Contact Formulas'!B582,"Not all required fields are completed","OK"),NA())</f>
        <v>#N/A</v>
      </c>
      <c r="B582" s="41" t="e">
        <f>IF(AND('DO NOT USE_Contact Formulas'!A582,ISBLANK('Contact Data Entry'!B582)),"First Name is required",IF(NOT(ISBLANK('Contact Data Entry'!B582)),"OK",NA()))</f>
        <v>#N/A</v>
      </c>
      <c r="C582" s="41" t="e">
        <f>IF(AND('DO NOT USE_Contact Formulas'!A582,ISBLANK('Contact Data Entry'!C582)),"Last Name is required",IF(NOT(ISBLANK('Contact Data Entry'!C582)),"OK",NA()))</f>
        <v>#N/A</v>
      </c>
      <c r="D582" s="41" t="e">
        <f>IF(AND('DO NOT USE_Contact Formulas'!A582,ISBLANK('Contact Data Entry'!D582)),"Birthdate is required",IF(NOT(ISBLANK('Contact Data Entry'!D582)),"OK",NA()))</f>
        <v>#N/A</v>
      </c>
      <c r="E582" s="41" t="e">
        <f>IF(AND('DO NOT USE_Contact Formulas'!A582,ISBLANK('Contact Data Entry'!E582)),"Mobile Phone is required",IF(NOT(ISBLANK('Contact Data Entry'!E582)),IF(AND(ISNUMBER(VALUE('Contact Data Entry'!E582)),LEFT('Contact Data Entry'!E582,1)&lt;&gt;"1",LEN('Contact Data Entry'!E582)=10),"OK","Phone number must be valid format"),NA()))</f>
        <v>#N/A</v>
      </c>
      <c r="F582" s="41" t="e">
        <f>IF(LEN('Contact Data Entry'!F582)&gt;255,"Home Street Address must be less than 255 characters",IF('DO NOT USE_Contact Formulas'!A582,"OK",NA()))</f>
        <v>#N/A</v>
      </c>
      <c r="G582" s="41" t="e">
        <f>IF(LEN('Contact Data Entry'!G582)&gt;40,"City must be less than 40 characters",IF('DO NOT USE_Contact Formulas'!A582,"OK",NA()))</f>
        <v>#N/A</v>
      </c>
      <c r="H582" s="41" t="e">
        <f>IF(AND(NOT(ISBLANK('Contact Data Entry'!H582)),ISNA(VLOOKUP('Contact Data Entry'!H582,'DO NOT USE_School Picklist'!$P$3:$P$52,1,FALSE))),"Please select a value from the drop-down menu",IF('DO NOT USE_Contact Formulas'!A582,"OK",NA()))</f>
        <v>#N/A</v>
      </c>
      <c r="I582" s="41" t="e">
        <f>IF(AND('DO NOT USE_Contact Formulas'!A582,ISBLANK('Contact Data Entry'!I582)),"Zip is required",IF(ISBLANK('Contact Data Entry'!I582),NA(),"OK"))</f>
        <v>#N/A</v>
      </c>
      <c r="J582" s="41" t="e">
        <f>IF(AND('DO NOT USE_Contact Formulas'!A582,ISBLANK('Contact Data Entry'!J582)),"Student or Staff? is required",IF(ISBLANK('Contact Data Entry'!J582),NA(),IF(ISNA(VLOOKUP('Contact Data Entry'!J582,'DO NOT USE_School Picklist'!$B$3:$B$6,1,FALSE)),"Please select a value from the drop-down menu","OK")))</f>
        <v>#N/A</v>
      </c>
      <c r="K582" s="41" t="e">
        <f>IF(AND('Contact Data Entry'!J582='DO NOT USE_School Picklist'!$B$4,ISBLANK('Contact Data Entry'!K582)),"Occupation/Job Title is required if Student or Staff? is Yes, staff/faculty or volunteer",IF('DO NOT USE_Contact Formulas'!A582,"OK",NA()))</f>
        <v>#N/A</v>
      </c>
      <c r="L582" s="41" t="e">
        <f ca="1">IF('Contact Data Entry'!L582&gt;'DO NOT USE_School Picklist'!$C$3,"Date last on school campus/facility cannot be a future date",IF('DO NOT USE_Contact Formulas'!A582,IF(ISBLANK('Contact Data Entry'!L582),"Date last on school campus/facility is required","OK"),NA()))</f>
        <v>#N/A</v>
      </c>
      <c r="M582" s="42" t="e">
        <f ca="1">IF('Contact Data Entry'!M582&gt;'DO NOT USE_School Picklist'!$C$3,"Last Exposure Date cannot be a future date",IF('DO NOT USE_Contact Formulas'!A582,IF(ISBLANK('Contact Data Entry'!M582),"Last Exposure Date is required","OK"),NA()))</f>
        <v>#N/A</v>
      </c>
      <c r="N582" s="42" t="e">
        <f>IF(AND('DO NOT USE_Contact Formulas'!A582,ISBLANK('Contact Data Entry'!N582)),"Specific Place in the Location is required",IF(ISBLANK('Contact Data Entry'!N582),NA(),"OK"))</f>
        <v>#N/A</v>
      </c>
      <c r="O582" s="41" t="e">
        <f>IF(AND(NOT(ISBLANK('Contact Data Entry'!O582)),ISNA(VLOOKUP('Contact Data Entry'!O582,'DO NOT USE_School Picklist'!$L$3:$L$81,1,FALSE))),"Please select a value from the drop-down menu",IF('DO NOT USE_Contact Formulas'!A582,"OK",NA()))</f>
        <v>#N/A</v>
      </c>
      <c r="P582" s="41" t="e">
        <f>IF(AND(NOT(ISBLANK('Contact Data Entry'!P582)),NOT(ISNUMBER(MATCH("*@*.?*",'Contact Data Entry'!P582,0)))),"Email must be in a valid format",IF('DO NOT USE_Contact Formulas'!A582,"OK",NA()))</f>
        <v>#N/A</v>
      </c>
      <c r="Q582" s="41" t="e">
        <f>IF(LEN('Contact Data Entry'!Q582)&gt;50,"Parent/Guardian Name must be less than 50 characters",IF('DO NOT USE_Contact Formulas'!A582,"OK",NA()))</f>
        <v>#N/A</v>
      </c>
      <c r="R582" s="41" t="e">
        <f>IF(NOT(ISBLANK('Contact Data Entry'!R582)),IF(AND(ISNUMBER('Contact Data Entry'!R582),LEFT('Contact Data Entry'!R582,1)&lt;&gt;"1",LEN('Contact Data Entry'!R582)=10),"OK","Phone number must be valid format"),IF('DO NOT USE_Contact Formulas'!A582,"OK",NA()))</f>
        <v>#N/A</v>
      </c>
      <c r="S582" s="41" t="e">
        <f>IF(AND(NOT(ISBLANK('Contact Data Entry'!S582)),ISNA(VLOOKUP('Contact Data Entry'!S582,'DO NOT USE_School Picklist'!$N$3:$N$63,1,FALSE))),"Please select a value from the drop-down menu",IF('DO NOT USE_Contact Formulas'!A582,"OK",NA()))</f>
        <v>#N/A</v>
      </c>
      <c r="T582" s="41" t="e">
        <f>IF(AND(NOT(ISBLANK('Contact Data Entry'!T582)),ISNA(VLOOKUP('Contact Data Entry'!T582,'DO NOT USE_School Picklist'!$E$3:$E$10,1,FALSE))),"Please select a value from the drop-down menu",IF('DO NOT USE_Contact Formulas'!A582,"OK",NA()))</f>
        <v>#N/A</v>
      </c>
      <c r="U582" s="41" t="e">
        <f>IF(AND(NOT(ISBLANK('Contact Data Entry'!U582)),ISNA(VLOOKUP('Contact Data Entry'!U582,'DO NOT USE_School Picklist'!$F$3:$F$16,1,FALSE))),"Please select a value from the drop-down menu",IF('DO NOT USE_Contact Formulas'!A582,"OK",NA()))</f>
        <v>#N/A</v>
      </c>
      <c r="V582" s="41" t="e">
        <f>IF(LEN('Contact Data Entry'!V582)&gt;100,"Classroom(s) must be less than 100 characters",IF('DO NOT USE_Contact Formulas'!A582,"OK",NA()))</f>
        <v>#N/A</v>
      </c>
      <c r="W582" s="41" t="e">
        <f>IF(AND(NOT(ISBLANK('Contact Data Entry'!W582)),ISNA(VLOOKUP('Contact Data Entry'!W582,'DO NOT USE_School Picklist'!$K$3:$K$6,1,FALSE))),"Please select a value from the drop-down menu",IF('DO NOT USE_Contact Formulas'!A582,"OK",NA()))</f>
        <v>#N/A</v>
      </c>
      <c r="X582" s="41" t="e">
        <f>IF(AND(NOT(ISBLANK('Contact Data Entry'!X582)),ISNA(VLOOKUP('Contact Data Entry'!X582,'DO NOT USE_School Picklist'!$D$3:$D$5,1,FALSE))),"Please select a value from the drop-down menu",IF('DO NOT USE_Contact Formulas'!A582,"OK",NA()))</f>
        <v>#N/A</v>
      </c>
      <c r="Y582" s="41"/>
      <c r="Z582" s="41" t="e">
        <f>IF(AND(NOT(ISBLANK('Contact Data Entry'!Z582)),ISNA(VLOOKUP('Contact Data Entry'!Z582,'DO NOT USE_School Picklist'!$G$3:$G$5,1,FALSE))),"Please select a value from the drop-down menu",IF('DO NOT USE_Contact Formulas'!A582,"OK",NA()))</f>
        <v>#N/A</v>
      </c>
      <c r="AA582" s="41"/>
      <c r="AB582" s="41" t="e">
        <f>IF(AND(NOT(ISBLANK('Contact Data Entry'!AB582)),ISNA(VLOOKUP('Contact Data Entry'!AB582,'DO NOT USE_School Picklist'!$H$3:$H$4,1,FALSE))),"Please select a value from the drop-down menu",IF('DO NOT USE_Contact Formulas'!A582,"OK",NA()))</f>
        <v>#N/A</v>
      </c>
      <c r="AC582" s="41" t="e">
        <f ca="1">IF('Contact Data Entry'!AC582&gt;'DO NOT USE_School Picklist'!$C$3,"Test Date cannot be a future date",IF('DO NOT USE_Contact Formulas'!A582,"OK",NA()))</f>
        <v>#N/A</v>
      </c>
      <c r="AD582" s="41" t="e">
        <f>IF(AND(NOT(ISBLANK('Contact Data Entry'!AD582)),ISNA(VLOOKUP('Contact Data Entry'!AD582,'DO NOT USE_School Picklist'!$Q$3:$Q$8,1,FALSE))),"Please select a value from the drop-down menu",IF('DO NOT USE_Contact Formulas'!A582,"OK",NA()))</f>
        <v>#N/A</v>
      </c>
    </row>
    <row r="583" spans="1:30" x14ac:dyDescent="0.25">
      <c r="A583" s="40" t="e">
        <f>IF('DO NOT USE_Contact Formulas'!A583,IF('DO NOT USE_Contact Formulas'!B583,"Not all required fields are completed","OK"),NA())</f>
        <v>#N/A</v>
      </c>
      <c r="B583" s="41" t="e">
        <f>IF(AND('DO NOT USE_Contact Formulas'!A583,ISBLANK('Contact Data Entry'!B583)),"First Name is required",IF(NOT(ISBLANK('Contact Data Entry'!B583)),"OK",NA()))</f>
        <v>#N/A</v>
      </c>
      <c r="C583" s="41" t="e">
        <f>IF(AND('DO NOT USE_Contact Formulas'!A583,ISBLANK('Contact Data Entry'!C583)),"Last Name is required",IF(NOT(ISBLANK('Contact Data Entry'!C583)),"OK",NA()))</f>
        <v>#N/A</v>
      </c>
      <c r="D583" s="41" t="e">
        <f>IF(AND('DO NOT USE_Contact Formulas'!A583,ISBLANK('Contact Data Entry'!D583)),"Birthdate is required",IF(NOT(ISBLANK('Contact Data Entry'!D583)),"OK",NA()))</f>
        <v>#N/A</v>
      </c>
      <c r="E583" s="41" t="e">
        <f>IF(AND('DO NOT USE_Contact Formulas'!A583,ISBLANK('Contact Data Entry'!E583)),"Mobile Phone is required",IF(NOT(ISBLANK('Contact Data Entry'!E583)),IF(AND(ISNUMBER(VALUE('Contact Data Entry'!E583)),LEFT('Contact Data Entry'!E583,1)&lt;&gt;"1",LEN('Contact Data Entry'!E583)=10),"OK","Phone number must be valid format"),NA()))</f>
        <v>#N/A</v>
      </c>
      <c r="F583" s="41" t="e">
        <f>IF(LEN('Contact Data Entry'!F583)&gt;255,"Home Street Address must be less than 255 characters",IF('DO NOT USE_Contact Formulas'!A583,"OK",NA()))</f>
        <v>#N/A</v>
      </c>
      <c r="G583" s="41" t="e">
        <f>IF(LEN('Contact Data Entry'!G583)&gt;40,"City must be less than 40 characters",IF('DO NOT USE_Contact Formulas'!A583,"OK",NA()))</f>
        <v>#N/A</v>
      </c>
      <c r="H583" s="41" t="e">
        <f>IF(AND(NOT(ISBLANK('Contact Data Entry'!H583)),ISNA(VLOOKUP('Contact Data Entry'!H583,'DO NOT USE_School Picklist'!$P$3:$P$52,1,FALSE))),"Please select a value from the drop-down menu",IF('DO NOT USE_Contact Formulas'!A583,"OK",NA()))</f>
        <v>#N/A</v>
      </c>
      <c r="I583" s="41" t="e">
        <f>IF(AND('DO NOT USE_Contact Formulas'!A583,ISBLANK('Contact Data Entry'!I583)),"Zip is required",IF(ISBLANK('Contact Data Entry'!I583),NA(),"OK"))</f>
        <v>#N/A</v>
      </c>
      <c r="J583" s="41" t="e">
        <f>IF(AND('DO NOT USE_Contact Formulas'!A583,ISBLANK('Contact Data Entry'!J583)),"Student or Staff? is required",IF(ISBLANK('Contact Data Entry'!J583),NA(),IF(ISNA(VLOOKUP('Contact Data Entry'!J583,'DO NOT USE_School Picklist'!$B$3:$B$6,1,FALSE)),"Please select a value from the drop-down menu","OK")))</f>
        <v>#N/A</v>
      </c>
      <c r="K583" s="41" t="e">
        <f>IF(AND('Contact Data Entry'!J583='DO NOT USE_School Picklist'!$B$4,ISBLANK('Contact Data Entry'!K583)),"Occupation/Job Title is required if Student or Staff? is Yes, staff/faculty or volunteer",IF('DO NOT USE_Contact Formulas'!A583,"OK",NA()))</f>
        <v>#N/A</v>
      </c>
      <c r="L583" s="41" t="e">
        <f ca="1">IF('Contact Data Entry'!L583&gt;'DO NOT USE_School Picklist'!$C$3,"Date last on school campus/facility cannot be a future date",IF('DO NOT USE_Contact Formulas'!A583,IF(ISBLANK('Contact Data Entry'!L583),"Date last on school campus/facility is required","OK"),NA()))</f>
        <v>#N/A</v>
      </c>
      <c r="M583" s="42" t="e">
        <f ca="1">IF('Contact Data Entry'!M583&gt;'DO NOT USE_School Picklist'!$C$3,"Last Exposure Date cannot be a future date",IF('DO NOT USE_Contact Formulas'!A583,IF(ISBLANK('Contact Data Entry'!M583),"Last Exposure Date is required","OK"),NA()))</f>
        <v>#N/A</v>
      </c>
      <c r="N583" s="42" t="e">
        <f>IF(AND('DO NOT USE_Contact Formulas'!A583,ISBLANK('Contact Data Entry'!N583)),"Specific Place in the Location is required",IF(ISBLANK('Contact Data Entry'!N583),NA(),"OK"))</f>
        <v>#N/A</v>
      </c>
      <c r="O583" s="41" t="e">
        <f>IF(AND(NOT(ISBLANK('Contact Data Entry'!O583)),ISNA(VLOOKUP('Contact Data Entry'!O583,'DO NOT USE_School Picklist'!$L$3:$L$81,1,FALSE))),"Please select a value from the drop-down menu",IF('DO NOT USE_Contact Formulas'!A583,"OK",NA()))</f>
        <v>#N/A</v>
      </c>
      <c r="P583" s="41" t="e">
        <f>IF(AND(NOT(ISBLANK('Contact Data Entry'!P583)),NOT(ISNUMBER(MATCH("*@*.?*",'Contact Data Entry'!P583,0)))),"Email must be in a valid format",IF('DO NOT USE_Contact Formulas'!A583,"OK",NA()))</f>
        <v>#N/A</v>
      </c>
      <c r="Q583" s="41" t="e">
        <f>IF(LEN('Contact Data Entry'!Q583)&gt;50,"Parent/Guardian Name must be less than 50 characters",IF('DO NOT USE_Contact Formulas'!A583,"OK",NA()))</f>
        <v>#N/A</v>
      </c>
      <c r="R583" s="41" t="e">
        <f>IF(NOT(ISBLANK('Contact Data Entry'!R583)),IF(AND(ISNUMBER('Contact Data Entry'!R583),LEFT('Contact Data Entry'!R583,1)&lt;&gt;"1",LEN('Contact Data Entry'!R583)=10),"OK","Phone number must be valid format"),IF('DO NOT USE_Contact Formulas'!A583,"OK",NA()))</f>
        <v>#N/A</v>
      </c>
      <c r="S583" s="41" t="e">
        <f>IF(AND(NOT(ISBLANK('Contact Data Entry'!S583)),ISNA(VLOOKUP('Contact Data Entry'!S583,'DO NOT USE_School Picklist'!$N$3:$N$63,1,FALSE))),"Please select a value from the drop-down menu",IF('DO NOT USE_Contact Formulas'!A583,"OK",NA()))</f>
        <v>#N/A</v>
      </c>
      <c r="T583" s="41" t="e">
        <f>IF(AND(NOT(ISBLANK('Contact Data Entry'!T583)),ISNA(VLOOKUP('Contact Data Entry'!T583,'DO NOT USE_School Picklist'!$E$3:$E$10,1,FALSE))),"Please select a value from the drop-down menu",IF('DO NOT USE_Contact Formulas'!A583,"OK",NA()))</f>
        <v>#N/A</v>
      </c>
      <c r="U583" s="41" t="e">
        <f>IF(AND(NOT(ISBLANK('Contact Data Entry'!U583)),ISNA(VLOOKUP('Contact Data Entry'!U583,'DO NOT USE_School Picklist'!$F$3:$F$16,1,FALSE))),"Please select a value from the drop-down menu",IF('DO NOT USE_Contact Formulas'!A583,"OK",NA()))</f>
        <v>#N/A</v>
      </c>
      <c r="V583" s="41" t="e">
        <f>IF(LEN('Contact Data Entry'!V583)&gt;100,"Classroom(s) must be less than 100 characters",IF('DO NOT USE_Contact Formulas'!A583,"OK",NA()))</f>
        <v>#N/A</v>
      </c>
      <c r="W583" s="41" t="e">
        <f>IF(AND(NOT(ISBLANK('Contact Data Entry'!W583)),ISNA(VLOOKUP('Contact Data Entry'!W583,'DO NOT USE_School Picklist'!$K$3:$K$6,1,FALSE))),"Please select a value from the drop-down menu",IF('DO NOT USE_Contact Formulas'!A583,"OK",NA()))</f>
        <v>#N/A</v>
      </c>
      <c r="X583" s="41" t="e">
        <f>IF(AND(NOT(ISBLANK('Contact Data Entry'!X583)),ISNA(VLOOKUP('Contact Data Entry'!X583,'DO NOT USE_School Picklist'!$D$3:$D$5,1,FALSE))),"Please select a value from the drop-down menu",IF('DO NOT USE_Contact Formulas'!A583,"OK",NA()))</f>
        <v>#N/A</v>
      </c>
      <c r="Y583" s="41"/>
      <c r="Z583" s="41" t="e">
        <f>IF(AND(NOT(ISBLANK('Contact Data Entry'!Z583)),ISNA(VLOOKUP('Contact Data Entry'!Z583,'DO NOT USE_School Picklist'!$G$3:$G$5,1,FALSE))),"Please select a value from the drop-down menu",IF('DO NOT USE_Contact Formulas'!A583,"OK",NA()))</f>
        <v>#N/A</v>
      </c>
      <c r="AA583" s="41"/>
      <c r="AB583" s="41" t="e">
        <f>IF(AND(NOT(ISBLANK('Contact Data Entry'!AB583)),ISNA(VLOOKUP('Contact Data Entry'!AB583,'DO NOT USE_School Picklist'!$H$3:$H$4,1,FALSE))),"Please select a value from the drop-down menu",IF('DO NOT USE_Contact Formulas'!A583,"OK",NA()))</f>
        <v>#N/A</v>
      </c>
      <c r="AC583" s="41" t="e">
        <f ca="1">IF('Contact Data Entry'!AC583&gt;'DO NOT USE_School Picklist'!$C$3,"Test Date cannot be a future date",IF('DO NOT USE_Contact Formulas'!A583,"OK",NA()))</f>
        <v>#N/A</v>
      </c>
      <c r="AD583" s="41" t="e">
        <f>IF(AND(NOT(ISBLANK('Contact Data Entry'!AD583)),ISNA(VLOOKUP('Contact Data Entry'!AD583,'DO NOT USE_School Picklist'!$Q$3:$Q$8,1,FALSE))),"Please select a value from the drop-down menu",IF('DO NOT USE_Contact Formulas'!A583,"OK",NA()))</f>
        <v>#N/A</v>
      </c>
    </row>
    <row r="584" spans="1:30" x14ac:dyDescent="0.25">
      <c r="A584" s="40" t="e">
        <f>IF('DO NOT USE_Contact Formulas'!A584,IF('DO NOT USE_Contact Formulas'!B584,"Not all required fields are completed","OK"),NA())</f>
        <v>#N/A</v>
      </c>
      <c r="B584" s="41" t="e">
        <f>IF(AND('DO NOT USE_Contact Formulas'!A584,ISBLANK('Contact Data Entry'!B584)),"First Name is required",IF(NOT(ISBLANK('Contact Data Entry'!B584)),"OK",NA()))</f>
        <v>#N/A</v>
      </c>
      <c r="C584" s="41" t="e">
        <f>IF(AND('DO NOT USE_Contact Formulas'!A584,ISBLANK('Contact Data Entry'!C584)),"Last Name is required",IF(NOT(ISBLANK('Contact Data Entry'!C584)),"OK",NA()))</f>
        <v>#N/A</v>
      </c>
      <c r="D584" s="41" t="e">
        <f>IF(AND('DO NOT USE_Contact Formulas'!A584,ISBLANK('Contact Data Entry'!D584)),"Birthdate is required",IF(NOT(ISBLANK('Contact Data Entry'!D584)),"OK",NA()))</f>
        <v>#N/A</v>
      </c>
      <c r="E584" s="41" t="e">
        <f>IF(AND('DO NOT USE_Contact Formulas'!A584,ISBLANK('Contact Data Entry'!E584)),"Mobile Phone is required",IF(NOT(ISBLANK('Contact Data Entry'!E584)),IF(AND(ISNUMBER(VALUE('Contact Data Entry'!E584)),LEFT('Contact Data Entry'!E584,1)&lt;&gt;"1",LEN('Contact Data Entry'!E584)=10),"OK","Phone number must be valid format"),NA()))</f>
        <v>#N/A</v>
      </c>
      <c r="F584" s="41" t="e">
        <f>IF(LEN('Contact Data Entry'!F584)&gt;255,"Home Street Address must be less than 255 characters",IF('DO NOT USE_Contact Formulas'!A584,"OK",NA()))</f>
        <v>#N/A</v>
      </c>
      <c r="G584" s="41" t="e">
        <f>IF(LEN('Contact Data Entry'!G584)&gt;40,"City must be less than 40 characters",IF('DO NOT USE_Contact Formulas'!A584,"OK",NA()))</f>
        <v>#N/A</v>
      </c>
      <c r="H584" s="41" t="e">
        <f>IF(AND(NOT(ISBLANK('Contact Data Entry'!H584)),ISNA(VLOOKUP('Contact Data Entry'!H584,'DO NOT USE_School Picklist'!$P$3:$P$52,1,FALSE))),"Please select a value from the drop-down menu",IF('DO NOT USE_Contact Formulas'!A584,"OK",NA()))</f>
        <v>#N/A</v>
      </c>
      <c r="I584" s="41" t="e">
        <f>IF(AND('DO NOT USE_Contact Formulas'!A584,ISBLANK('Contact Data Entry'!I584)),"Zip is required",IF(ISBLANK('Contact Data Entry'!I584),NA(),"OK"))</f>
        <v>#N/A</v>
      </c>
      <c r="J584" s="41" t="e">
        <f>IF(AND('DO NOT USE_Contact Formulas'!A584,ISBLANK('Contact Data Entry'!J584)),"Student or Staff? is required",IF(ISBLANK('Contact Data Entry'!J584),NA(),IF(ISNA(VLOOKUP('Contact Data Entry'!J584,'DO NOT USE_School Picklist'!$B$3:$B$6,1,FALSE)),"Please select a value from the drop-down menu","OK")))</f>
        <v>#N/A</v>
      </c>
      <c r="K584" s="41" t="e">
        <f>IF(AND('Contact Data Entry'!J584='DO NOT USE_School Picklist'!$B$4,ISBLANK('Contact Data Entry'!K584)),"Occupation/Job Title is required if Student or Staff? is Yes, staff/faculty or volunteer",IF('DO NOT USE_Contact Formulas'!A584,"OK",NA()))</f>
        <v>#N/A</v>
      </c>
      <c r="L584" s="41" t="e">
        <f ca="1">IF('Contact Data Entry'!L584&gt;'DO NOT USE_School Picklist'!$C$3,"Date last on school campus/facility cannot be a future date",IF('DO NOT USE_Contact Formulas'!A584,IF(ISBLANK('Contact Data Entry'!L584),"Date last on school campus/facility is required","OK"),NA()))</f>
        <v>#N/A</v>
      </c>
      <c r="M584" s="42" t="e">
        <f ca="1">IF('Contact Data Entry'!M584&gt;'DO NOT USE_School Picklist'!$C$3,"Last Exposure Date cannot be a future date",IF('DO NOT USE_Contact Formulas'!A584,IF(ISBLANK('Contact Data Entry'!M584),"Last Exposure Date is required","OK"),NA()))</f>
        <v>#N/A</v>
      </c>
      <c r="N584" s="42" t="e">
        <f>IF(AND('DO NOT USE_Contact Formulas'!A584,ISBLANK('Contact Data Entry'!N584)),"Specific Place in the Location is required",IF(ISBLANK('Contact Data Entry'!N584),NA(),"OK"))</f>
        <v>#N/A</v>
      </c>
      <c r="O584" s="41" t="e">
        <f>IF(AND(NOT(ISBLANK('Contact Data Entry'!O584)),ISNA(VLOOKUP('Contact Data Entry'!O584,'DO NOT USE_School Picklist'!$L$3:$L$81,1,FALSE))),"Please select a value from the drop-down menu",IF('DO NOT USE_Contact Formulas'!A584,"OK",NA()))</f>
        <v>#N/A</v>
      </c>
      <c r="P584" s="41" t="e">
        <f>IF(AND(NOT(ISBLANK('Contact Data Entry'!P584)),NOT(ISNUMBER(MATCH("*@*.?*",'Contact Data Entry'!P584,0)))),"Email must be in a valid format",IF('DO NOT USE_Contact Formulas'!A584,"OK",NA()))</f>
        <v>#N/A</v>
      </c>
      <c r="Q584" s="41" t="e">
        <f>IF(LEN('Contact Data Entry'!Q584)&gt;50,"Parent/Guardian Name must be less than 50 characters",IF('DO NOT USE_Contact Formulas'!A584,"OK",NA()))</f>
        <v>#N/A</v>
      </c>
      <c r="R584" s="41" t="e">
        <f>IF(NOT(ISBLANK('Contact Data Entry'!R584)),IF(AND(ISNUMBER('Contact Data Entry'!R584),LEFT('Contact Data Entry'!R584,1)&lt;&gt;"1",LEN('Contact Data Entry'!R584)=10),"OK","Phone number must be valid format"),IF('DO NOT USE_Contact Formulas'!A584,"OK",NA()))</f>
        <v>#N/A</v>
      </c>
      <c r="S584" s="41" t="e">
        <f>IF(AND(NOT(ISBLANK('Contact Data Entry'!S584)),ISNA(VLOOKUP('Contact Data Entry'!S584,'DO NOT USE_School Picklist'!$N$3:$N$63,1,FALSE))),"Please select a value from the drop-down menu",IF('DO NOT USE_Contact Formulas'!A584,"OK",NA()))</f>
        <v>#N/A</v>
      </c>
      <c r="T584" s="41" t="e">
        <f>IF(AND(NOT(ISBLANK('Contact Data Entry'!T584)),ISNA(VLOOKUP('Contact Data Entry'!T584,'DO NOT USE_School Picklist'!$E$3:$E$10,1,FALSE))),"Please select a value from the drop-down menu",IF('DO NOT USE_Contact Formulas'!A584,"OK",NA()))</f>
        <v>#N/A</v>
      </c>
      <c r="U584" s="41" t="e">
        <f>IF(AND(NOT(ISBLANK('Contact Data Entry'!U584)),ISNA(VLOOKUP('Contact Data Entry'!U584,'DO NOT USE_School Picklist'!$F$3:$F$16,1,FALSE))),"Please select a value from the drop-down menu",IF('DO NOT USE_Contact Formulas'!A584,"OK",NA()))</f>
        <v>#N/A</v>
      </c>
      <c r="V584" s="41" t="e">
        <f>IF(LEN('Contact Data Entry'!V584)&gt;100,"Classroom(s) must be less than 100 characters",IF('DO NOT USE_Contact Formulas'!A584,"OK",NA()))</f>
        <v>#N/A</v>
      </c>
      <c r="W584" s="41" t="e">
        <f>IF(AND(NOT(ISBLANK('Contact Data Entry'!W584)),ISNA(VLOOKUP('Contact Data Entry'!W584,'DO NOT USE_School Picklist'!$K$3:$K$6,1,FALSE))),"Please select a value from the drop-down menu",IF('DO NOT USE_Contact Formulas'!A584,"OK",NA()))</f>
        <v>#N/A</v>
      </c>
      <c r="X584" s="41" t="e">
        <f>IF(AND(NOT(ISBLANK('Contact Data Entry'!X584)),ISNA(VLOOKUP('Contact Data Entry'!X584,'DO NOT USE_School Picklist'!$D$3:$D$5,1,FALSE))),"Please select a value from the drop-down menu",IF('DO NOT USE_Contact Formulas'!A584,"OK",NA()))</f>
        <v>#N/A</v>
      </c>
      <c r="Y584" s="41"/>
      <c r="Z584" s="41" t="e">
        <f>IF(AND(NOT(ISBLANK('Contact Data Entry'!Z584)),ISNA(VLOOKUP('Contact Data Entry'!Z584,'DO NOT USE_School Picklist'!$G$3:$G$5,1,FALSE))),"Please select a value from the drop-down menu",IF('DO NOT USE_Contact Formulas'!A584,"OK",NA()))</f>
        <v>#N/A</v>
      </c>
      <c r="AA584" s="41"/>
      <c r="AB584" s="41" t="e">
        <f>IF(AND(NOT(ISBLANK('Contact Data Entry'!AB584)),ISNA(VLOOKUP('Contact Data Entry'!AB584,'DO NOT USE_School Picklist'!$H$3:$H$4,1,FALSE))),"Please select a value from the drop-down menu",IF('DO NOT USE_Contact Formulas'!A584,"OK",NA()))</f>
        <v>#N/A</v>
      </c>
      <c r="AC584" s="41" t="e">
        <f ca="1">IF('Contact Data Entry'!AC584&gt;'DO NOT USE_School Picklist'!$C$3,"Test Date cannot be a future date",IF('DO NOT USE_Contact Formulas'!A584,"OK",NA()))</f>
        <v>#N/A</v>
      </c>
      <c r="AD584" s="41" t="e">
        <f>IF(AND(NOT(ISBLANK('Contact Data Entry'!AD584)),ISNA(VLOOKUP('Contact Data Entry'!AD584,'DO NOT USE_School Picklist'!$Q$3:$Q$8,1,FALSE))),"Please select a value from the drop-down menu",IF('DO NOT USE_Contact Formulas'!A584,"OK",NA()))</f>
        <v>#N/A</v>
      </c>
    </row>
    <row r="585" spans="1:30" x14ac:dyDescent="0.25">
      <c r="A585" s="40" t="e">
        <f>IF('DO NOT USE_Contact Formulas'!A585,IF('DO NOT USE_Contact Formulas'!B585,"Not all required fields are completed","OK"),NA())</f>
        <v>#N/A</v>
      </c>
      <c r="B585" s="41" t="e">
        <f>IF(AND('DO NOT USE_Contact Formulas'!A585,ISBLANK('Contact Data Entry'!B585)),"First Name is required",IF(NOT(ISBLANK('Contact Data Entry'!B585)),"OK",NA()))</f>
        <v>#N/A</v>
      </c>
      <c r="C585" s="41" t="e">
        <f>IF(AND('DO NOT USE_Contact Formulas'!A585,ISBLANK('Contact Data Entry'!C585)),"Last Name is required",IF(NOT(ISBLANK('Contact Data Entry'!C585)),"OK",NA()))</f>
        <v>#N/A</v>
      </c>
      <c r="D585" s="41" t="e">
        <f>IF(AND('DO NOT USE_Contact Formulas'!A585,ISBLANK('Contact Data Entry'!D585)),"Birthdate is required",IF(NOT(ISBLANK('Contact Data Entry'!D585)),"OK",NA()))</f>
        <v>#N/A</v>
      </c>
      <c r="E585" s="41" t="e">
        <f>IF(AND('DO NOT USE_Contact Formulas'!A585,ISBLANK('Contact Data Entry'!E585)),"Mobile Phone is required",IF(NOT(ISBLANK('Contact Data Entry'!E585)),IF(AND(ISNUMBER(VALUE('Contact Data Entry'!E585)),LEFT('Contact Data Entry'!E585,1)&lt;&gt;"1",LEN('Contact Data Entry'!E585)=10),"OK","Phone number must be valid format"),NA()))</f>
        <v>#N/A</v>
      </c>
      <c r="F585" s="41" t="e">
        <f>IF(LEN('Contact Data Entry'!F585)&gt;255,"Home Street Address must be less than 255 characters",IF('DO NOT USE_Contact Formulas'!A585,"OK",NA()))</f>
        <v>#N/A</v>
      </c>
      <c r="G585" s="41" t="e">
        <f>IF(LEN('Contact Data Entry'!G585)&gt;40,"City must be less than 40 characters",IF('DO NOT USE_Contact Formulas'!A585,"OK",NA()))</f>
        <v>#N/A</v>
      </c>
      <c r="H585" s="41" t="e">
        <f>IF(AND(NOT(ISBLANK('Contact Data Entry'!H585)),ISNA(VLOOKUP('Contact Data Entry'!H585,'DO NOT USE_School Picklist'!$P$3:$P$52,1,FALSE))),"Please select a value from the drop-down menu",IF('DO NOT USE_Contact Formulas'!A585,"OK",NA()))</f>
        <v>#N/A</v>
      </c>
      <c r="I585" s="41" t="e">
        <f>IF(AND('DO NOT USE_Contact Formulas'!A585,ISBLANK('Contact Data Entry'!I585)),"Zip is required",IF(ISBLANK('Contact Data Entry'!I585),NA(),"OK"))</f>
        <v>#N/A</v>
      </c>
      <c r="J585" s="41" t="e">
        <f>IF(AND('DO NOT USE_Contact Formulas'!A585,ISBLANK('Contact Data Entry'!J585)),"Student or Staff? is required",IF(ISBLANK('Contact Data Entry'!J585),NA(),IF(ISNA(VLOOKUP('Contact Data Entry'!J585,'DO NOT USE_School Picklist'!$B$3:$B$6,1,FALSE)),"Please select a value from the drop-down menu","OK")))</f>
        <v>#N/A</v>
      </c>
      <c r="K585" s="41" t="e">
        <f>IF(AND('Contact Data Entry'!J585='DO NOT USE_School Picklist'!$B$4,ISBLANK('Contact Data Entry'!K585)),"Occupation/Job Title is required if Student or Staff? is Yes, staff/faculty or volunteer",IF('DO NOT USE_Contact Formulas'!A585,"OK",NA()))</f>
        <v>#N/A</v>
      </c>
      <c r="L585" s="41" t="e">
        <f ca="1">IF('Contact Data Entry'!L585&gt;'DO NOT USE_School Picklist'!$C$3,"Date last on school campus/facility cannot be a future date",IF('DO NOT USE_Contact Formulas'!A585,IF(ISBLANK('Contact Data Entry'!L585),"Date last on school campus/facility is required","OK"),NA()))</f>
        <v>#N/A</v>
      </c>
      <c r="M585" s="42" t="e">
        <f ca="1">IF('Contact Data Entry'!M585&gt;'DO NOT USE_School Picklist'!$C$3,"Last Exposure Date cannot be a future date",IF('DO NOT USE_Contact Formulas'!A585,IF(ISBLANK('Contact Data Entry'!M585),"Last Exposure Date is required","OK"),NA()))</f>
        <v>#N/A</v>
      </c>
      <c r="N585" s="42" t="e">
        <f>IF(AND('DO NOT USE_Contact Formulas'!A585,ISBLANK('Contact Data Entry'!N585)),"Specific Place in the Location is required",IF(ISBLANK('Contact Data Entry'!N585),NA(),"OK"))</f>
        <v>#N/A</v>
      </c>
      <c r="O585" s="41" t="e">
        <f>IF(AND(NOT(ISBLANK('Contact Data Entry'!O585)),ISNA(VLOOKUP('Contact Data Entry'!O585,'DO NOT USE_School Picklist'!$L$3:$L$81,1,FALSE))),"Please select a value from the drop-down menu",IF('DO NOT USE_Contact Formulas'!A585,"OK",NA()))</f>
        <v>#N/A</v>
      </c>
      <c r="P585" s="41" t="e">
        <f>IF(AND(NOT(ISBLANK('Contact Data Entry'!P585)),NOT(ISNUMBER(MATCH("*@*.?*",'Contact Data Entry'!P585,0)))),"Email must be in a valid format",IF('DO NOT USE_Contact Formulas'!A585,"OK",NA()))</f>
        <v>#N/A</v>
      </c>
      <c r="Q585" s="41" t="e">
        <f>IF(LEN('Contact Data Entry'!Q585)&gt;50,"Parent/Guardian Name must be less than 50 characters",IF('DO NOT USE_Contact Formulas'!A585,"OK",NA()))</f>
        <v>#N/A</v>
      </c>
      <c r="R585" s="41" t="e">
        <f>IF(NOT(ISBLANK('Contact Data Entry'!R585)),IF(AND(ISNUMBER('Contact Data Entry'!R585),LEFT('Contact Data Entry'!R585,1)&lt;&gt;"1",LEN('Contact Data Entry'!R585)=10),"OK","Phone number must be valid format"),IF('DO NOT USE_Contact Formulas'!A585,"OK",NA()))</f>
        <v>#N/A</v>
      </c>
      <c r="S585" s="41" t="e">
        <f>IF(AND(NOT(ISBLANK('Contact Data Entry'!S585)),ISNA(VLOOKUP('Contact Data Entry'!S585,'DO NOT USE_School Picklist'!$N$3:$N$63,1,FALSE))),"Please select a value from the drop-down menu",IF('DO NOT USE_Contact Formulas'!A585,"OK",NA()))</f>
        <v>#N/A</v>
      </c>
      <c r="T585" s="41" t="e">
        <f>IF(AND(NOT(ISBLANK('Contact Data Entry'!T585)),ISNA(VLOOKUP('Contact Data Entry'!T585,'DO NOT USE_School Picklist'!$E$3:$E$10,1,FALSE))),"Please select a value from the drop-down menu",IF('DO NOT USE_Contact Formulas'!A585,"OK",NA()))</f>
        <v>#N/A</v>
      </c>
      <c r="U585" s="41" t="e">
        <f>IF(AND(NOT(ISBLANK('Contact Data Entry'!U585)),ISNA(VLOOKUP('Contact Data Entry'!U585,'DO NOT USE_School Picklist'!$F$3:$F$16,1,FALSE))),"Please select a value from the drop-down menu",IF('DO NOT USE_Contact Formulas'!A585,"OK",NA()))</f>
        <v>#N/A</v>
      </c>
      <c r="V585" s="41" t="e">
        <f>IF(LEN('Contact Data Entry'!V585)&gt;100,"Classroom(s) must be less than 100 characters",IF('DO NOT USE_Contact Formulas'!A585,"OK",NA()))</f>
        <v>#N/A</v>
      </c>
      <c r="W585" s="41" t="e">
        <f>IF(AND(NOT(ISBLANK('Contact Data Entry'!W585)),ISNA(VLOOKUP('Contact Data Entry'!W585,'DO NOT USE_School Picklist'!$K$3:$K$6,1,FALSE))),"Please select a value from the drop-down menu",IF('DO NOT USE_Contact Formulas'!A585,"OK",NA()))</f>
        <v>#N/A</v>
      </c>
      <c r="X585" s="41" t="e">
        <f>IF(AND(NOT(ISBLANK('Contact Data Entry'!X585)),ISNA(VLOOKUP('Contact Data Entry'!X585,'DO NOT USE_School Picklist'!$D$3:$D$5,1,FALSE))),"Please select a value from the drop-down menu",IF('DO NOT USE_Contact Formulas'!A585,"OK",NA()))</f>
        <v>#N/A</v>
      </c>
      <c r="Y585" s="41"/>
      <c r="Z585" s="41" t="e">
        <f>IF(AND(NOT(ISBLANK('Contact Data Entry'!Z585)),ISNA(VLOOKUP('Contact Data Entry'!Z585,'DO NOT USE_School Picklist'!$G$3:$G$5,1,FALSE))),"Please select a value from the drop-down menu",IF('DO NOT USE_Contact Formulas'!A585,"OK",NA()))</f>
        <v>#N/A</v>
      </c>
      <c r="AA585" s="41"/>
      <c r="AB585" s="41" t="e">
        <f>IF(AND(NOT(ISBLANK('Contact Data Entry'!AB585)),ISNA(VLOOKUP('Contact Data Entry'!AB585,'DO NOT USE_School Picklist'!$H$3:$H$4,1,FALSE))),"Please select a value from the drop-down menu",IF('DO NOT USE_Contact Formulas'!A585,"OK",NA()))</f>
        <v>#N/A</v>
      </c>
      <c r="AC585" s="41" t="e">
        <f ca="1">IF('Contact Data Entry'!AC585&gt;'DO NOT USE_School Picklist'!$C$3,"Test Date cannot be a future date",IF('DO NOT USE_Contact Formulas'!A585,"OK",NA()))</f>
        <v>#N/A</v>
      </c>
      <c r="AD585" s="41" t="e">
        <f>IF(AND(NOT(ISBLANK('Contact Data Entry'!AD585)),ISNA(VLOOKUP('Contact Data Entry'!AD585,'DO NOT USE_School Picklist'!$Q$3:$Q$8,1,FALSE))),"Please select a value from the drop-down menu",IF('DO NOT USE_Contact Formulas'!A585,"OK",NA()))</f>
        <v>#N/A</v>
      </c>
    </row>
    <row r="586" spans="1:30" x14ac:dyDescent="0.25">
      <c r="A586" s="40" t="e">
        <f>IF('DO NOT USE_Contact Formulas'!A586,IF('DO NOT USE_Contact Formulas'!B586,"Not all required fields are completed","OK"),NA())</f>
        <v>#N/A</v>
      </c>
      <c r="B586" s="41" t="e">
        <f>IF(AND('DO NOT USE_Contact Formulas'!A586,ISBLANK('Contact Data Entry'!B586)),"First Name is required",IF(NOT(ISBLANK('Contact Data Entry'!B586)),"OK",NA()))</f>
        <v>#N/A</v>
      </c>
      <c r="C586" s="41" t="e">
        <f>IF(AND('DO NOT USE_Contact Formulas'!A586,ISBLANK('Contact Data Entry'!C586)),"Last Name is required",IF(NOT(ISBLANK('Contact Data Entry'!C586)),"OK",NA()))</f>
        <v>#N/A</v>
      </c>
      <c r="D586" s="41" t="e">
        <f>IF(AND('DO NOT USE_Contact Formulas'!A586,ISBLANK('Contact Data Entry'!D586)),"Birthdate is required",IF(NOT(ISBLANK('Contact Data Entry'!D586)),"OK",NA()))</f>
        <v>#N/A</v>
      </c>
      <c r="E586" s="41" t="e">
        <f>IF(AND('DO NOT USE_Contact Formulas'!A586,ISBLANK('Contact Data Entry'!E586)),"Mobile Phone is required",IF(NOT(ISBLANK('Contact Data Entry'!E586)),IF(AND(ISNUMBER(VALUE('Contact Data Entry'!E586)),LEFT('Contact Data Entry'!E586,1)&lt;&gt;"1",LEN('Contact Data Entry'!E586)=10),"OK","Phone number must be valid format"),NA()))</f>
        <v>#N/A</v>
      </c>
      <c r="F586" s="41" t="e">
        <f>IF(LEN('Contact Data Entry'!F586)&gt;255,"Home Street Address must be less than 255 characters",IF('DO NOT USE_Contact Formulas'!A586,"OK",NA()))</f>
        <v>#N/A</v>
      </c>
      <c r="G586" s="41" t="e">
        <f>IF(LEN('Contact Data Entry'!G586)&gt;40,"City must be less than 40 characters",IF('DO NOT USE_Contact Formulas'!A586,"OK",NA()))</f>
        <v>#N/A</v>
      </c>
      <c r="H586" s="41" t="e">
        <f>IF(AND(NOT(ISBLANK('Contact Data Entry'!H586)),ISNA(VLOOKUP('Contact Data Entry'!H586,'DO NOT USE_School Picklist'!$P$3:$P$52,1,FALSE))),"Please select a value from the drop-down menu",IF('DO NOT USE_Contact Formulas'!A586,"OK",NA()))</f>
        <v>#N/A</v>
      </c>
      <c r="I586" s="41" t="e">
        <f>IF(AND('DO NOT USE_Contact Formulas'!A586,ISBLANK('Contact Data Entry'!I586)),"Zip is required",IF(ISBLANK('Contact Data Entry'!I586),NA(),"OK"))</f>
        <v>#N/A</v>
      </c>
      <c r="J586" s="41" t="e">
        <f>IF(AND('DO NOT USE_Contact Formulas'!A586,ISBLANK('Contact Data Entry'!J586)),"Student or Staff? is required",IF(ISBLANK('Contact Data Entry'!J586),NA(),IF(ISNA(VLOOKUP('Contact Data Entry'!J586,'DO NOT USE_School Picklist'!$B$3:$B$6,1,FALSE)),"Please select a value from the drop-down menu","OK")))</f>
        <v>#N/A</v>
      </c>
      <c r="K586" s="41" t="e">
        <f>IF(AND('Contact Data Entry'!J586='DO NOT USE_School Picklist'!$B$4,ISBLANK('Contact Data Entry'!K586)),"Occupation/Job Title is required if Student or Staff? is Yes, staff/faculty or volunteer",IF('DO NOT USE_Contact Formulas'!A586,"OK",NA()))</f>
        <v>#N/A</v>
      </c>
      <c r="L586" s="41" t="e">
        <f ca="1">IF('Contact Data Entry'!L586&gt;'DO NOT USE_School Picklist'!$C$3,"Date last on school campus/facility cannot be a future date",IF('DO NOT USE_Contact Formulas'!A586,IF(ISBLANK('Contact Data Entry'!L586),"Date last on school campus/facility is required","OK"),NA()))</f>
        <v>#N/A</v>
      </c>
      <c r="M586" s="42" t="e">
        <f ca="1">IF('Contact Data Entry'!M586&gt;'DO NOT USE_School Picklist'!$C$3,"Last Exposure Date cannot be a future date",IF('DO NOT USE_Contact Formulas'!A586,IF(ISBLANK('Contact Data Entry'!M586),"Last Exposure Date is required","OK"),NA()))</f>
        <v>#N/A</v>
      </c>
      <c r="N586" s="42" t="e">
        <f>IF(AND('DO NOT USE_Contact Formulas'!A586,ISBLANK('Contact Data Entry'!N586)),"Specific Place in the Location is required",IF(ISBLANK('Contact Data Entry'!N586),NA(),"OK"))</f>
        <v>#N/A</v>
      </c>
      <c r="O586" s="41" t="e">
        <f>IF(AND(NOT(ISBLANK('Contact Data Entry'!O586)),ISNA(VLOOKUP('Contact Data Entry'!O586,'DO NOT USE_School Picklist'!$L$3:$L$81,1,FALSE))),"Please select a value from the drop-down menu",IF('DO NOT USE_Contact Formulas'!A586,"OK",NA()))</f>
        <v>#N/A</v>
      </c>
      <c r="P586" s="41" t="e">
        <f>IF(AND(NOT(ISBLANK('Contact Data Entry'!P586)),NOT(ISNUMBER(MATCH("*@*.?*",'Contact Data Entry'!P586,0)))),"Email must be in a valid format",IF('DO NOT USE_Contact Formulas'!A586,"OK",NA()))</f>
        <v>#N/A</v>
      </c>
      <c r="Q586" s="41" t="e">
        <f>IF(LEN('Contact Data Entry'!Q586)&gt;50,"Parent/Guardian Name must be less than 50 characters",IF('DO NOT USE_Contact Formulas'!A586,"OK",NA()))</f>
        <v>#N/A</v>
      </c>
      <c r="R586" s="41" t="e">
        <f>IF(NOT(ISBLANK('Contact Data Entry'!R586)),IF(AND(ISNUMBER('Contact Data Entry'!R586),LEFT('Contact Data Entry'!R586,1)&lt;&gt;"1",LEN('Contact Data Entry'!R586)=10),"OK","Phone number must be valid format"),IF('DO NOT USE_Contact Formulas'!A586,"OK",NA()))</f>
        <v>#N/A</v>
      </c>
      <c r="S586" s="41" t="e">
        <f>IF(AND(NOT(ISBLANK('Contact Data Entry'!S586)),ISNA(VLOOKUP('Contact Data Entry'!S586,'DO NOT USE_School Picklist'!$N$3:$N$63,1,FALSE))),"Please select a value from the drop-down menu",IF('DO NOT USE_Contact Formulas'!A586,"OK",NA()))</f>
        <v>#N/A</v>
      </c>
      <c r="T586" s="41" t="e">
        <f>IF(AND(NOT(ISBLANK('Contact Data Entry'!T586)),ISNA(VLOOKUP('Contact Data Entry'!T586,'DO NOT USE_School Picklist'!$E$3:$E$10,1,FALSE))),"Please select a value from the drop-down menu",IF('DO NOT USE_Contact Formulas'!A586,"OK",NA()))</f>
        <v>#N/A</v>
      </c>
      <c r="U586" s="41" t="e">
        <f>IF(AND(NOT(ISBLANK('Contact Data Entry'!U586)),ISNA(VLOOKUP('Contact Data Entry'!U586,'DO NOT USE_School Picklist'!$F$3:$F$16,1,FALSE))),"Please select a value from the drop-down menu",IF('DO NOT USE_Contact Formulas'!A586,"OK",NA()))</f>
        <v>#N/A</v>
      </c>
      <c r="V586" s="41" t="e">
        <f>IF(LEN('Contact Data Entry'!V586)&gt;100,"Classroom(s) must be less than 100 characters",IF('DO NOT USE_Contact Formulas'!A586,"OK",NA()))</f>
        <v>#N/A</v>
      </c>
      <c r="W586" s="41" t="e">
        <f>IF(AND(NOT(ISBLANK('Contact Data Entry'!W586)),ISNA(VLOOKUP('Contact Data Entry'!W586,'DO NOT USE_School Picklist'!$K$3:$K$6,1,FALSE))),"Please select a value from the drop-down menu",IF('DO NOT USE_Contact Formulas'!A586,"OK",NA()))</f>
        <v>#N/A</v>
      </c>
      <c r="X586" s="41" t="e">
        <f>IF(AND(NOT(ISBLANK('Contact Data Entry'!X586)),ISNA(VLOOKUP('Contact Data Entry'!X586,'DO NOT USE_School Picklist'!$D$3:$D$5,1,FALSE))),"Please select a value from the drop-down menu",IF('DO NOT USE_Contact Formulas'!A586,"OK",NA()))</f>
        <v>#N/A</v>
      </c>
      <c r="Y586" s="41"/>
      <c r="Z586" s="41" t="e">
        <f>IF(AND(NOT(ISBLANK('Contact Data Entry'!Z586)),ISNA(VLOOKUP('Contact Data Entry'!Z586,'DO NOT USE_School Picklist'!$G$3:$G$5,1,FALSE))),"Please select a value from the drop-down menu",IF('DO NOT USE_Contact Formulas'!A586,"OK",NA()))</f>
        <v>#N/A</v>
      </c>
      <c r="AA586" s="41"/>
      <c r="AB586" s="41" t="e">
        <f>IF(AND(NOT(ISBLANK('Contact Data Entry'!AB586)),ISNA(VLOOKUP('Contact Data Entry'!AB586,'DO NOT USE_School Picklist'!$H$3:$H$4,1,FALSE))),"Please select a value from the drop-down menu",IF('DO NOT USE_Contact Formulas'!A586,"OK",NA()))</f>
        <v>#N/A</v>
      </c>
      <c r="AC586" s="41" t="e">
        <f ca="1">IF('Contact Data Entry'!AC586&gt;'DO NOT USE_School Picklist'!$C$3,"Test Date cannot be a future date",IF('DO NOT USE_Contact Formulas'!A586,"OK",NA()))</f>
        <v>#N/A</v>
      </c>
      <c r="AD586" s="41" t="e">
        <f>IF(AND(NOT(ISBLANK('Contact Data Entry'!AD586)),ISNA(VLOOKUP('Contact Data Entry'!AD586,'DO NOT USE_School Picklist'!$Q$3:$Q$8,1,FALSE))),"Please select a value from the drop-down menu",IF('DO NOT USE_Contact Formulas'!A586,"OK",NA()))</f>
        <v>#N/A</v>
      </c>
    </row>
    <row r="587" spans="1:30" x14ac:dyDescent="0.25">
      <c r="A587" s="40" t="e">
        <f>IF('DO NOT USE_Contact Formulas'!A587,IF('DO NOT USE_Contact Formulas'!B587,"Not all required fields are completed","OK"),NA())</f>
        <v>#N/A</v>
      </c>
      <c r="B587" s="41" t="e">
        <f>IF(AND('DO NOT USE_Contact Formulas'!A587,ISBLANK('Contact Data Entry'!B587)),"First Name is required",IF(NOT(ISBLANK('Contact Data Entry'!B587)),"OK",NA()))</f>
        <v>#N/A</v>
      </c>
      <c r="C587" s="41" t="e">
        <f>IF(AND('DO NOT USE_Contact Formulas'!A587,ISBLANK('Contact Data Entry'!C587)),"Last Name is required",IF(NOT(ISBLANK('Contact Data Entry'!C587)),"OK",NA()))</f>
        <v>#N/A</v>
      </c>
      <c r="D587" s="41" t="e">
        <f>IF(AND('DO NOT USE_Contact Formulas'!A587,ISBLANK('Contact Data Entry'!D587)),"Birthdate is required",IF(NOT(ISBLANK('Contact Data Entry'!D587)),"OK",NA()))</f>
        <v>#N/A</v>
      </c>
      <c r="E587" s="41" t="e">
        <f>IF(AND('DO NOT USE_Contact Formulas'!A587,ISBLANK('Contact Data Entry'!E587)),"Mobile Phone is required",IF(NOT(ISBLANK('Contact Data Entry'!E587)),IF(AND(ISNUMBER(VALUE('Contact Data Entry'!E587)),LEFT('Contact Data Entry'!E587,1)&lt;&gt;"1",LEN('Contact Data Entry'!E587)=10),"OK","Phone number must be valid format"),NA()))</f>
        <v>#N/A</v>
      </c>
      <c r="F587" s="41" t="e">
        <f>IF(LEN('Contact Data Entry'!F587)&gt;255,"Home Street Address must be less than 255 characters",IF('DO NOT USE_Contact Formulas'!A587,"OK",NA()))</f>
        <v>#N/A</v>
      </c>
      <c r="G587" s="41" t="e">
        <f>IF(LEN('Contact Data Entry'!G587)&gt;40,"City must be less than 40 characters",IF('DO NOT USE_Contact Formulas'!A587,"OK",NA()))</f>
        <v>#N/A</v>
      </c>
      <c r="H587" s="41" t="e">
        <f>IF(AND(NOT(ISBLANK('Contact Data Entry'!H587)),ISNA(VLOOKUP('Contact Data Entry'!H587,'DO NOT USE_School Picklist'!$P$3:$P$52,1,FALSE))),"Please select a value from the drop-down menu",IF('DO NOT USE_Contact Formulas'!A587,"OK",NA()))</f>
        <v>#N/A</v>
      </c>
      <c r="I587" s="41" t="e">
        <f>IF(AND('DO NOT USE_Contact Formulas'!A587,ISBLANK('Contact Data Entry'!I587)),"Zip is required",IF(ISBLANK('Contact Data Entry'!I587),NA(),"OK"))</f>
        <v>#N/A</v>
      </c>
      <c r="J587" s="41" t="e">
        <f>IF(AND('DO NOT USE_Contact Formulas'!A587,ISBLANK('Contact Data Entry'!J587)),"Student or Staff? is required",IF(ISBLANK('Contact Data Entry'!J587),NA(),IF(ISNA(VLOOKUP('Contact Data Entry'!J587,'DO NOT USE_School Picklist'!$B$3:$B$6,1,FALSE)),"Please select a value from the drop-down menu","OK")))</f>
        <v>#N/A</v>
      </c>
      <c r="K587" s="41" t="e">
        <f>IF(AND('Contact Data Entry'!J587='DO NOT USE_School Picklist'!$B$4,ISBLANK('Contact Data Entry'!K587)),"Occupation/Job Title is required if Student or Staff? is Yes, staff/faculty or volunteer",IF('DO NOT USE_Contact Formulas'!A587,"OK",NA()))</f>
        <v>#N/A</v>
      </c>
      <c r="L587" s="41" t="e">
        <f ca="1">IF('Contact Data Entry'!L587&gt;'DO NOT USE_School Picklist'!$C$3,"Date last on school campus/facility cannot be a future date",IF('DO NOT USE_Contact Formulas'!A587,IF(ISBLANK('Contact Data Entry'!L587),"Date last on school campus/facility is required","OK"),NA()))</f>
        <v>#N/A</v>
      </c>
      <c r="M587" s="42" t="e">
        <f ca="1">IF('Contact Data Entry'!M587&gt;'DO NOT USE_School Picklist'!$C$3,"Last Exposure Date cannot be a future date",IF('DO NOT USE_Contact Formulas'!A587,IF(ISBLANK('Contact Data Entry'!M587),"Last Exposure Date is required","OK"),NA()))</f>
        <v>#N/A</v>
      </c>
      <c r="N587" s="42" t="e">
        <f>IF(AND('DO NOT USE_Contact Formulas'!A587,ISBLANK('Contact Data Entry'!N587)),"Specific Place in the Location is required",IF(ISBLANK('Contact Data Entry'!N587),NA(),"OK"))</f>
        <v>#N/A</v>
      </c>
      <c r="O587" s="41" t="e">
        <f>IF(AND(NOT(ISBLANK('Contact Data Entry'!O587)),ISNA(VLOOKUP('Contact Data Entry'!O587,'DO NOT USE_School Picklist'!$L$3:$L$81,1,FALSE))),"Please select a value from the drop-down menu",IF('DO NOT USE_Contact Formulas'!A587,"OK",NA()))</f>
        <v>#N/A</v>
      </c>
      <c r="P587" s="41" t="e">
        <f>IF(AND(NOT(ISBLANK('Contact Data Entry'!P587)),NOT(ISNUMBER(MATCH("*@*.?*",'Contact Data Entry'!P587,0)))),"Email must be in a valid format",IF('DO NOT USE_Contact Formulas'!A587,"OK",NA()))</f>
        <v>#N/A</v>
      </c>
      <c r="Q587" s="41" t="e">
        <f>IF(LEN('Contact Data Entry'!Q587)&gt;50,"Parent/Guardian Name must be less than 50 characters",IF('DO NOT USE_Contact Formulas'!A587,"OK",NA()))</f>
        <v>#N/A</v>
      </c>
      <c r="R587" s="41" t="e">
        <f>IF(NOT(ISBLANK('Contact Data Entry'!R587)),IF(AND(ISNUMBER('Contact Data Entry'!R587),LEFT('Contact Data Entry'!R587,1)&lt;&gt;"1",LEN('Contact Data Entry'!R587)=10),"OK","Phone number must be valid format"),IF('DO NOT USE_Contact Formulas'!A587,"OK",NA()))</f>
        <v>#N/A</v>
      </c>
      <c r="S587" s="41" t="e">
        <f>IF(AND(NOT(ISBLANK('Contact Data Entry'!S587)),ISNA(VLOOKUP('Contact Data Entry'!S587,'DO NOT USE_School Picklist'!$N$3:$N$63,1,FALSE))),"Please select a value from the drop-down menu",IF('DO NOT USE_Contact Formulas'!A587,"OK",NA()))</f>
        <v>#N/A</v>
      </c>
      <c r="T587" s="41" t="e">
        <f>IF(AND(NOT(ISBLANK('Contact Data Entry'!T587)),ISNA(VLOOKUP('Contact Data Entry'!T587,'DO NOT USE_School Picklist'!$E$3:$E$10,1,FALSE))),"Please select a value from the drop-down menu",IF('DO NOT USE_Contact Formulas'!A587,"OK",NA()))</f>
        <v>#N/A</v>
      </c>
      <c r="U587" s="41" t="e">
        <f>IF(AND(NOT(ISBLANK('Contact Data Entry'!U587)),ISNA(VLOOKUP('Contact Data Entry'!U587,'DO NOT USE_School Picklist'!$F$3:$F$16,1,FALSE))),"Please select a value from the drop-down menu",IF('DO NOT USE_Contact Formulas'!A587,"OK",NA()))</f>
        <v>#N/A</v>
      </c>
      <c r="V587" s="41" t="e">
        <f>IF(LEN('Contact Data Entry'!V587)&gt;100,"Classroom(s) must be less than 100 characters",IF('DO NOT USE_Contact Formulas'!A587,"OK",NA()))</f>
        <v>#N/A</v>
      </c>
      <c r="W587" s="41" t="e">
        <f>IF(AND(NOT(ISBLANK('Contact Data Entry'!W587)),ISNA(VLOOKUP('Contact Data Entry'!W587,'DO NOT USE_School Picklist'!$K$3:$K$6,1,FALSE))),"Please select a value from the drop-down menu",IF('DO NOT USE_Contact Formulas'!A587,"OK",NA()))</f>
        <v>#N/A</v>
      </c>
      <c r="X587" s="41" t="e">
        <f>IF(AND(NOT(ISBLANK('Contact Data Entry'!X587)),ISNA(VLOOKUP('Contact Data Entry'!X587,'DO NOT USE_School Picklist'!$D$3:$D$5,1,FALSE))),"Please select a value from the drop-down menu",IF('DO NOT USE_Contact Formulas'!A587,"OK",NA()))</f>
        <v>#N/A</v>
      </c>
      <c r="Y587" s="41"/>
      <c r="Z587" s="41" t="e">
        <f>IF(AND(NOT(ISBLANK('Contact Data Entry'!Z587)),ISNA(VLOOKUP('Contact Data Entry'!Z587,'DO NOT USE_School Picklist'!$G$3:$G$5,1,FALSE))),"Please select a value from the drop-down menu",IF('DO NOT USE_Contact Formulas'!A587,"OK",NA()))</f>
        <v>#N/A</v>
      </c>
      <c r="AA587" s="41"/>
      <c r="AB587" s="41" t="e">
        <f>IF(AND(NOT(ISBLANK('Contact Data Entry'!AB587)),ISNA(VLOOKUP('Contact Data Entry'!AB587,'DO NOT USE_School Picklist'!$H$3:$H$4,1,FALSE))),"Please select a value from the drop-down menu",IF('DO NOT USE_Contact Formulas'!A587,"OK",NA()))</f>
        <v>#N/A</v>
      </c>
      <c r="AC587" s="41" t="e">
        <f ca="1">IF('Contact Data Entry'!AC587&gt;'DO NOT USE_School Picklist'!$C$3,"Test Date cannot be a future date",IF('DO NOT USE_Contact Formulas'!A587,"OK",NA()))</f>
        <v>#N/A</v>
      </c>
      <c r="AD587" s="41" t="e">
        <f>IF(AND(NOT(ISBLANK('Contact Data Entry'!AD587)),ISNA(VLOOKUP('Contact Data Entry'!AD587,'DO NOT USE_School Picklist'!$Q$3:$Q$8,1,FALSE))),"Please select a value from the drop-down menu",IF('DO NOT USE_Contact Formulas'!A587,"OK",NA()))</f>
        <v>#N/A</v>
      </c>
    </row>
    <row r="588" spans="1:30" x14ac:dyDescent="0.25">
      <c r="A588" s="40" t="e">
        <f>IF('DO NOT USE_Contact Formulas'!A588,IF('DO NOT USE_Contact Formulas'!B588,"Not all required fields are completed","OK"),NA())</f>
        <v>#N/A</v>
      </c>
      <c r="B588" s="41" t="e">
        <f>IF(AND('DO NOT USE_Contact Formulas'!A588,ISBLANK('Contact Data Entry'!B588)),"First Name is required",IF(NOT(ISBLANK('Contact Data Entry'!B588)),"OK",NA()))</f>
        <v>#N/A</v>
      </c>
      <c r="C588" s="41" t="e">
        <f>IF(AND('DO NOT USE_Contact Formulas'!A588,ISBLANK('Contact Data Entry'!C588)),"Last Name is required",IF(NOT(ISBLANK('Contact Data Entry'!C588)),"OK",NA()))</f>
        <v>#N/A</v>
      </c>
      <c r="D588" s="41" t="e">
        <f>IF(AND('DO NOT USE_Contact Formulas'!A588,ISBLANK('Contact Data Entry'!D588)),"Birthdate is required",IF(NOT(ISBLANK('Contact Data Entry'!D588)),"OK",NA()))</f>
        <v>#N/A</v>
      </c>
      <c r="E588" s="41" t="e">
        <f>IF(AND('DO NOT USE_Contact Formulas'!A588,ISBLANK('Contact Data Entry'!E588)),"Mobile Phone is required",IF(NOT(ISBLANK('Contact Data Entry'!E588)),IF(AND(ISNUMBER(VALUE('Contact Data Entry'!E588)),LEFT('Contact Data Entry'!E588,1)&lt;&gt;"1",LEN('Contact Data Entry'!E588)=10),"OK","Phone number must be valid format"),NA()))</f>
        <v>#N/A</v>
      </c>
      <c r="F588" s="41" t="e">
        <f>IF(LEN('Contact Data Entry'!F588)&gt;255,"Home Street Address must be less than 255 characters",IF('DO NOT USE_Contact Formulas'!A588,"OK",NA()))</f>
        <v>#N/A</v>
      </c>
      <c r="G588" s="41" t="e">
        <f>IF(LEN('Contact Data Entry'!G588)&gt;40,"City must be less than 40 characters",IF('DO NOT USE_Contact Formulas'!A588,"OK",NA()))</f>
        <v>#N/A</v>
      </c>
      <c r="H588" s="41" t="e">
        <f>IF(AND(NOT(ISBLANK('Contact Data Entry'!H588)),ISNA(VLOOKUP('Contact Data Entry'!H588,'DO NOT USE_School Picklist'!$P$3:$P$52,1,FALSE))),"Please select a value from the drop-down menu",IF('DO NOT USE_Contact Formulas'!A588,"OK",NA()))</f>
        <v>#N/A</v>
      </c>
      <c r="I588" s="41" t="e">
        <f>IF(AND('DO NOT USE_Contact Formulas'!A588,ISBLANK('Contact Data Entry'!I588)),"Zip is required",IF(ISBLANK('Contact Data Entry'!I588),NA(),"OK"))</f>
        <v>#N/A</v>
      </c>
      <c r="J588" s="41" t="e">
        <f>IF(AND('DO NOT USE_Contact Formulas'!A588,ISBLANK('Contact Data Entry'!J588)),"Student or Staff? is required",IF(ISBLANK('Contact Data Entry'!J588),NA(),IF(ISNA(VLOOKUP('Contact Data Entry'!J588,'DO NOT USE_School Picklist'!$B$3:$B$6,1,FALSE)),"Please select a value from the drop-down menu","OK")))</f>
        <v>#N/A</v>
      </c>
      <c r="K588" s="41" t="e">
        <f>IF(AND('Contact Data Entry'!J588='DO NOT USE_School Picklist'!$B$4,ISBLANK('Contact Data Entry'!K588)),"Occupation/Job Title is required if Student or Staff? is Yes, staff/faculty or volunteer",IF('DO NOT USE_Contact Formulas'!A588,"OK",NA()))</f>
        <v>#N/A</v>
      </c>
      <c r="L588" s="41" t="e">
        <f ca="1">IF('Contact Data Entry'!L588&gt;'DO NOT USE_School Picklist'!$C$3,"Date last on school campus/facility cannot be a future date",IF('DO NOT USE_Contact Formulas'!A588,IF(ISBLANK('Contact Data Entry'!L588),"Date last on school campus/facility is required","OK"),NA()))</f>
        <v>#N/A</v>
      </c>
      <c r="M588" s="42" t="e">
        <f ca="1">IF('Contact Data Entry'!M588&gt;'DO NOT USE_School Picklist'!$C$3,"Last Exposure Date cannot be a future date",IF('DO NOT USE_Contact Formulas'!A588,IF(ISBLANK('Contact Data Entry'!M588),"Last Exposure Date is required","OK"),NA()))</f>
        <v>#N/A</v>
      </c>
      <c r="N588" s="42" t="e">
        <f>IF(AND('DO NOT USE_Contact Formulas'!A588,ISBLANK('Contact Data Entry'!N588)),"Specific Place in the Location is required",IF(ISBLANK('Contact Data Entry'!N588),NA(),"OK"))</f>
        <v>#N/A</v>
      </c>
      <c r="O588" s="41" t="e">
        <f>IF(AND(NOT(ISBLANK('Contact Data Entry'!O588)),ISNA(VLOOKUP('Contact Data Entry'!O588,'DO NOT USE_School Picklist'!$L$3:$L$81,1,FALSE))),"Please select a value from the drop-down menu",IF('DO NOT USE_Contact Formulas'!A588,"OK",NA()))</f>
        <v>#N/A</v>
      </c>
      <c r="P588" s="41" t="e">
        <f>IF(AND(NOT(ISBLANK('Contact Data Entry'!P588)),NOT(ISNUMBER(MATCH("*@*.?*",'Contact Data Entry'!P588,0)))),"Email must be in a valid format",IF('DO NOT USE_Contact Formulas'!A588,"OK",NA()))</f>
        <v>#N/A</v>
      </c>
      <c r="Q588" s="41" t="e">
        <f>IF(LEN('Contact Data Entry'!Q588)&gt;50,"Parent/Guardian Name must be less than 50 characters",IF('DO NOT USE_Contact Formulas'!A588,"OK",NA()))</f>
        <v>#N/A</v>
      </c>
      <c r="R588" s="41" t="e">
        <f>IF(NOT(ISBLANK('Contact Data Entry'!R588)),IF(AND(ISNUMBER('Contact Data Entry'!R588),LEFT('Contact Data Entry'!R588,1)&lt;&gt;"1",LEN('Contact Data Entry'!R588)=10),"OK","Phone number must be valid format"),IF('DO NOT USE_Contact Formulas'!A588,"OK",NA()))</f>
        <v>#N/A</v>
      </c>
      <c r="S588" s="41" t="e">
        <f>IF(AND(NOT(ISBLANK('Contact Data Entry'!S588)),ISNA(VLOOKUP('Contact Data Entry'!S588,'DO NOT USE_School Picklist'!$N$3:$N$63,1,FALSE))),"Please select a value from the drop-down menu",IF('DO NOT USE_Contact Formulas'!A588,"OK",NA()))</f>
        <v>#N/A</v>
      </c>
      <c r="T588" s="41" t="e">
        <f>IF(AND(NOT(ISBLANK('Contact Data Entry'!T588)),ISNA(VLOOKUP('Contact Data Entry'!T588,'DO NOT USE_School Picklist'!$E$3:$E$10,1,FALSE))),"Please select a value from the drop-down menu",IF('DO NOT USE_Contact Formulas'!A588,"OK",NA()))</f>
        <v>#N/A</v>
      </c>
      <c r="U588" s="41" t="e">
        <f>IF(AND(NOT(ISBLANK('Contact Data Entry'!U588)),ISNA(VLOOKUP('Contact Data Entry'!U588,'DO NOT USE_School Picklist'!$F$3:$F$16,1,FALSE))),"Please select a value from the drop-down menu",IF('DO NOT USE_Contact Formulas'!A588,"OK",NA()))</f>
        <v>#N/A</v>
      </c>
      <c r="V588" s="41" t="e">
        <f>IF(LEN('Contact Data Entry'!V588)&gt;100,"Classroom(s) must be less than 100 characters",IF('DO NOT USE_Contact Formulas'!A588,"OK",NA()))</f>
        <v>#N/A</v>
      </c>
      <c r="W588" s="41" t="e">
        <f>IF(AND(NOT(ISBLANK('Contact Data Entry'!W588)),ISNA(VLOOKUP('Contact Data Entry'!W588,'DO NOT USE_School Picklist'!$K$3:$K$6,1,FALSE))),"Please select a value from the drop-down menu",IF('DO NOT USE_Contact Formulas'!A588,"OK",NA()))</f>
        <v>#N/A</v>
      </c>
      <c r="X588" s="41" t="e">
        <f>IF(AND(NOT(ISBLANK('Contact Data Entry'!X588)),ISNA(VLOOKUP('Contact Data Entry'!X588,'DO NOT USE_School Picklist'!$D$3:$D$5,1,FALSE))),"Please select a value from the drop-down menu",IF('DO NOT USE_Contact Formulas'!A588,"OK",NA()))</f>
        <v>#N/A</v>
      </c>
      <c r="Y588" s="41"/>
      <c r="Z588" s="41" t="e">
        <f>IF(AND(NOT(ISBLANK('Contact Data Entry'!Z588)),ISNA(VLOOKUP('Contact Data Entry'!Z588,'DO NOT USE_School Picklist'!$G$3:$G$5,1,FALSE))),"Please select a value from the drop-down menu",IF('DO NOT USE_Contact Formulas'!A588,"OK",NA()))</f>
        <v>#N/A</v>
      </c>
      <c r="AA588" s="41"/>
      <c r="AB588" s="41" t="e">
        <f>IF(AND(NOT(ISBLANK('Contact Data Entry'!AB588)),ISNA(VLOOKUP('Contact Data Entry'!AB588,'DO NOT USE_School Picklist'!$H$3:$H$4,1,FALSE))),"Please select a value from the drop-down menu",IF('DO NOT USE_Contact Formulas'!A588,"OK",NA()))</f>
        <v>#N/A</v>
      </c>
      <c r="AC588" s="41" t="e">
        <f ca="1">IF('Contact Data Entry'!AC588&gt;'DO NOT USE_School Picklist'!$C$3,"Test Date cannot be a future date",IF('DO NOT USE_Contact Formulas'!A588,"OK",NA()))</f>
        <v>#N/A</v>
      </c>
      <c r="AD588" s="41" t="e">
        <f>IF(AND(NOT(ISBLANK('Contact Data Entry'!AD588)),ISNA(VLOOKUP('Contact Data Entry'!AD588,'DO NOT USE_School Picklist'!$Q$3:$Q$8,1,FALSE))),"Please select a value from the drop-down menu",IF('DO NOT USE_Contact Formulas'!A588,"OK",NA()))</f>
        <v>#N/A</v>
      </c>
    </row>
    <row r="589" spans="1:30" x14ac:dyDescent="0.25">
      <c r="A589" s="40" t="e">
        <f>IF('DO NOT USE_Contact Formulas'!A589,IF('DO NOT USE_Contact Formulas'!B589,"Not all required fields are completed","OK"),NA())</f>
        <v>#N/A</v>
      </c>
      <c r="B589" s="41" t="e">
        <f>IF(AND('DO NOT USE_Contact Formulas'!A589,ISBLANK('Contact Data Entry'!B589)),"First Name is required",IF(NOT(ISBLANK('Contact Data Entry'!B589)),"OK",NA()))</f>
        <v>#N/A</v>
      </c>
      <c r="C589" s="41" t="e">
        <f>IF(AND('DO NOT USE_Contact Formulas'!A589,ISBLANK('Contact Data Entry'!C589)),"Last Name is required",IF(NOT(ISBLANK('Contact Data Entry'!C589)),"OK",NA()))</f>
        <v>#N/A</v>
      </c>
      <c r="D589" s="41" t="e">
        <f>IF(AND('DO NOT USE_Contact Formulas'!A589,ISBLANK('Contact Data Entry'!D589)),"Birthdate is required",IF(NOT(ISBLANK('Contact Data Entry'!D589)),"OK",NA()))</f>
        <v>#N/A</v>
      </c>
      <c r="E589" s="41" t="e">
        <f>IF(AND('DO NOT USE_Contact Formulas'!A589,ISBLANK('Contact Data Entry'!E589)),"Mobile Phone is required",IF(NOT(ISBLANK('Contact Data Entry'!E589)),IF(AND(ISNUMBER(VALUE('Contact Data Entry'!E589)),LEFT('Contact Data Entry'!E589,1)&lt;&gt;"1",LEN('Contact Data Entry'!E589)=10),"OK","Phone number must be valid format"),NA()))</f>
        <v>#N/A</v>
      </c>
      <c r="F589" s="41" t="e">
        <f>IF(LEN('Contact Data Entry'!F589)&gt;255,"Home Street Address must be less than 255 characters",IF('DO NOT USE_Contact Formulas'!A589,"OK",NA()))</f>
        <v>#N/A</v>
      </c>
      <c r="G589" s="41" t="e">
        <f>IF(LEN('Contact Data Entry'!G589)&gt;40,"City must be less than 40 characters",IF('DO NOT USE_Contact Formulas'!A589,"OK",NA()))</f>
        <v>#N/A</v>
      </c>
      <c r="H589" s="41" t="e">
        <f>IF(AND(NOT(ISBLANK('Contact Data Entry'!H589)),ISNA(VLOOKUP('Contact Data Entry'!H589,'DO NOT USE_School Picklist'!$P$3:$P$52,1,FALSE))),"Please select a value from the drop-down menu",IF('DO NOT USE_Contact Formulas'!A589,"OK",NA()))</f>
        <v>#N/A</v>
      </c>
      <c r="I589" s="41" t="e">
        <f>IF(AND('DO NOT USE_Contact Formulas'!A589,ISBLANK('Contact Data Entry'!I589)),"Zip is required",IF(ISBLANK('Contact Data Entry'!I589),NA(),"OK"))</f>
        <v>#N/A</v>
      </c>
      <c r="J589" s="41" t="e">
        <f>IF(AND('DO NOT USE_Contact Formulas'!A589,ISBLANK('Contact Data Entry'!J589)),"Student or Staff? is required",IF(ISBLANK('Contact Data Entry'!J589),NA(),IF(ISNA(VLOOKUP('Contact Data Entry'!J589,'DO NOT USE_School Picklist'!$B$3:$B$6,1,FALSE)),"Please select a value from the drop-down menu","OK")))</f>
        <v>#N/A</v>
      </c>
      <c r="K589" s="41" t="e">
        <f>IF(AND('Contact Data Entry'!J589='DO NOT USE_School Picklist'!$B$4,ISBLANK('Contact Data Entry'!K589)),"Occupation/Job Title is required if Student or Staff? is Yes, staff/faculty or volunteer",IF('DO NOT USE_Contact Formulas'!A589,"OK",NA()))</f>
        <v>#N/A</v>
      </c>
      <c r="L589" s="41" t="e">
        <f ca="1">IF('Contact Data Entry'!L589&gt;'DO NOT USE_School Picklist'!$C$3,"Date last on school campus/facility cannot be a future date",IF('DO NOT USE_Contact Formulas'!A589,IF(ISBLANK('Contact Data Entry'!L589),"Date last on school campus/facility is required","OK"),NA()))</f>
        <v>#N/A</v>
      </c>
      <c r="M589" s="42" t="e">
        <f ca="1">IF('Contact Data Entry'!M589&gt;'DO NOT USE_School Picklist'!$C$3,"Last Exposure Date cannot be a future date",IF('DO NOT USE_Contact Formulas'!A589,IF(ISBLANK('Contact Data Entry'!M589),"Last Exposure Date is required","OK"),NA()))</f>
        <v>#N/A</v>
      </c>
      <c r="N589" s="42" t="e">
        <f>IF(AND('DO NOT USE_Contact Formulas'!A589,ISBLANK('Contact Data Entry'!N589)),"Specific Place in the Location is required",IF(ISBLANK('Contact Data Entry'!N589),NA(),"OK"))</f>
        <v>#N/A</v>
      </c>
      <c r="O589" s="41" t="e">
        <f>IF(AND(NOT(ISBLANK('Contact Data Entry'!O589)),ISNA(VLOOKUP('Contact Data Entry'!O589,'DO NOT USE_School Picklist'!$L$3:$L$81,1,FALSE))),"Please select a value from the drop-down menu",IF('DO NOT USE_Contact Formulas'!A589,"OK",NA()))</f>
        <v>#N/A</v>
      </c>
      <c r="P589" s="41" t="e">
        <f>IF(AND(NOT(ISBLANK('Contact Data Entry'!P589)),NOT(ISNUMBER(MATCH("*@*.?*",'Contact Data Entry'!P589,0)))),"Email must be in a valid format",IF('DO NOT USE_Contact Formulas'!A589,"OK",NA()))</f>
        <v>#N/A</v>
      </c>
      <c r="Q589" s="41" t="e">
        <f>IF(LEN('Contact Data Entry'!Q589)&gt;50,"Parent/Guardian Name must be less than 50 characters",IF('DO NOT USE_Contact Formulas'!A589,"OK",NA()))</f>
        <v>#N/A</v>
      </c>
      <c r="R589" s="41" t="e">
        <f>IF(NOT(ISBLANK('Contact Data Entry'!R589)),IF(AND(ISNUMBER('Contact Data Entry'!R589),LEFT('Contact Data Entry'!R589,1)&lt;&gt;"1",LEN('Contact Data Entry'!R589)=10),"OK","Phone number must be valid format"),IF('DO NOT USE_Contact Formulas'!A589,"OK",NA()))</f>
        <v>#N/A</v>
      </c>
      <c r="S589" s="41" t="e">
        <f>IF(AND(NOT(ISBLANK('Contact Data Entry'!S589)),ISNA(VLOOKUP('Contact Data Entry'!S589,'DO NOT USE_School Picklist'!$N$3:$N$63,1,FALSE))),"Please select a value from the drop-down menu",IF('DO NOT USE_Contact Formulas'!A589,"OK",NA()))</f>
        <v>#N/A</v>
      </c>
      <c r="T589" s="41" t="e">
        <f>IF(AND(NOT(ISBLANK('Contact Data Entry'!T589)),ISNA(VLOOKUP('Contact Data Entry'!T589,'DO NOT USE_School Picklist'!$E$3:$E$10,1,FALSE))),"Please select a value from the drop-down menu",IF('DO NOT USE_Contact Formulas'!A589,"OK",NA()))</f>
        <v>#N/A</v>
      </c>
      <c r="U589" s="41" t="e">
        <f>IF(AND(NOT(ISBLANK('Contact Data Entry'!U589)),ISNA(VLOOKUP('Contact Data Entry'!U589,'DO NOT USE_School Picklist'!$F$3:$F$16,1,FALSE))),"Please select a value from the drop-down menu",IF('DO NOT USE_Contact Formulas'!A589,"OK",NA()))</f>
        <v>#N/A</v>
      </c>
      <c r="V589" s="41" t="e">
        <f>IF(LEN('Contact Data Entry'!V589)&gt;100,"Classroom(s) must be less than 100 characters",IF('DO NOT USE_Contact Formulas'!A589,"OK",NA()))</f>
        <v>#N/A</v>
      </c>
      <c r="W589" s="41" t="e">
        <f>IF(AND(NOT(ISBLANK('Contact Data Entry'!W589)),ISNA(VLOOKUP('Contact Data Entry'!W589,'DO NOT USE_School Picklist'!$K$3:$K$6,1,FALSE))),"Please select a value from the drop-down menu",IF('DO NOT USE_Contact Formulas'!A589,"OK",NA()))</f>
        <v>#N/A</v>
      </c>
      <c r="X589" s="41" t="e">
        <f>IF(AND(NOT(ISBLANK('Contact Data Entry'!X589)),ISNA(VLOOKUP('Contact Data Entry'!X589,'DO NOT USE_School Picklist'!$D$3:$D$5,1,FALSE))),"Please select a value from the drop-down menu",IF('DO NOT USE_Contact Formulas'!A589,"OK",NA()))</f>
        <v>#N/A</v>
      </c>
      <c r="Y589" s="41"/>
      <c r="Z589" s="41" t="e">
        <f>IF(AND(NOT(ISBLANK('Contact Data Entry'!Z589)),ISNA(VLOOKUP('Contact Data Entry'!Z589,'DO NOT USE_School Picklist'!$G$3:$G$5,1,FALSE))),"Please select a value from the drop-down menu",IF('DO NOT USE_Contact Formulas'!A589,"OK",NA()))</f>
        <v>#N/A</v>
      </c>
      <c r="AA589" s="41"/>
      <c r="AB589" s="41" t="e">
        <f>IF(AND(NOT(ISBLANK('Contact Data Entry'!AB589)),ISNA(VLOOKUP('Contact Data Entry'!AB589,'DO NOT USE_School Picklist'!$H$3:$H$4,1,FALSE))),"Please select a value from the drop-down menu",IF('DO NOT USE_Contact Formulas'!A589,"OK",NA()))</f>
        <v>#N/A</v>
      </c>
      <c r="AC589" s="41" t="e">
        <f ca="1">IF('Contact Data Entry'!AC589&gt;'DO NOT USE_School Picklist'!$C$3,"Test Date cannot be a future date",IF('DO NOT USE_Contact Formulas'!A589,"OK",NA()))</f>
        <v>#N/A</v>
      </c>
      <c r="AD589" s="41" t="e">
        <f>IF(AND(NOT(ISBLANK('Contact Data Entry'!AD589)),ISNA(VLOOKUP('Contact Data Entry'!AD589,'DO NOT USE_School Picklist'!$Q$3:$Q$8,1,FALSE))),"Please select a value from the drop-down menu",IF('DO NOT USE_Contact Formulas'!A589,"OK",NA()))</f>
        <v>#N/A</v>
      </c>
    </row>
    <row r="590" spans="1:30" x14ac:dyDescent="0.25">
      <c r="A590" s="40" t="e">
        <f>IF('DO NOT USE_Contact Formulas'!A590,IF('DO NOT USE_Contact Formulas'!B590,"Not all required fields are completed","OK"),NA())</f>
        <v>#N/A</v>
      </c>
      <c r="B590" s="41" t="e">
        <f>IF(AND('DO NOT USE_Contact Formulas'!A590,ISBLANK('Contact Data Entry'!B590)),"First Name is required",IF(NOT(ISBLANK('Contact Data Entry'!B590)),"OK",NA()))</f>
        <v>#N/A</v>
      </c>
      <c r="C590" s="41" t="e">
        <f>IF(AND('DO NOT USE_Contact Formulas'!A590,ISBLANK('Contact Data Entry'!C590)),"Last Name is required",IF(NOT(ISBLANK('Contact Data Entry'!C590)),"OK",NA()))</f>
        <v>#N/A</v>
      </c>
      <c r="D590" s="41" t="e">
        <f>IF(AND('DO NOT USE_Contact Formulas'!A590,ISBLANK('Contact Data Entry'!D590)),"Birthdate is required",IF(NOT(ISBLANK('Contact Data Entry'!D590)),"OK",NA()))</f>
        <v>#N/A</v>
      </c>
      <c r="E590" s="41" t="e">
        <f>IF(AND('DO NOT USE_Contact Formulas'!A590,ISBLANK('Contact Data Entry'!E590)),"Mobile Phone is required",IF(NOT(ISBLANK('Contact Data Entry'!E590)),IF(AND(ISNUMBER(VALUE('Contact Data Entry'!E590)),LEFT('Contact Data Entry'!E590,1)&lt;&gt;"1",LEN('Contact Data Entry'!E590)=10),"OK","Phone number must be valid format"),NA()))</f>
        <v>#N/A</v>
      </c>
      <c r="F590" s="41" t="e">
        <f>IF(LEN('Contact Data Entry'!F590)&gt;255,"Home Street Address must be less than 255 characters",IF('DO NOT USE_Contact Formulas'!A590,"OK",NA()))</f>
        <v>#N/A</v>
      </c>
      <c r="G590" s="41" t="e">
        <f>IF(LEN('Contact Data Entry'!G590)&gt;40,"City must be less than 40 characters",IF('DO NOT USE_Contact Formulas'!A590,"OK",NA()))</f>
        <v>#N/A</v>
      </c>
      <c r="H590" s="41" t="e">
        <f>IF(AND(NOT(ISBLANK('Contact Data Entry'!H590)),ISNA(VLOOKUP('Contact Data Entry'!H590,'DO NOT USE_School Picklist'!$P$3:$P$52,1,FALSE))),"Please select a value from the drop-down menu",IF('DO NOT USE_Contact Formulas'!A590,"OK",NA()))</f>
        <v>#N/A</v>
      </c>
      <c r="I590" s="41" t="e">
        <f>IF(AND('DO NOT USE_Contact Formulas'!A590,ISBLANK('Contact Data Entry'!I590)),"Zip is required",IF(ISBLANK('Contact Data Entry'!I590),NA(),"OK"))</f>
        <v>#N/A</v>
      </c>
      <c r="J590" s="41" t="e">
        <f>IF(AND('DO NOT USE_Contact Formulas'!A590,ISBLANK('Contact Data Entry'!J590)),"Student or Staff? is required",IF(ISBLANK('Contact Data Entry'!J590),NA(),IF(ISNA(VLOOKUP('Contact Data Entry'!J590,'DO NOT USE_School Picklist'!$B$3:$B$6,1,FALSE)),"Please select a value from the drop-down menu","OK")))</f>
        <v>#N/A</v>
      </c>
      <c r="K590" s="41" t="e">
        <f>IF(AND('Contact Data Entry'!J590='DO NOT USE_School Picklist'!$B$4,ISBLANK('Contact Data Entry'!K590)),"Occupation/Job Title is required if Student or Staff? is Yes, staff/faculty or volunteer",IF('DO NOT USE_Contact Formulas'!A590,"OK",NA()))</f>
        <v>#N/A</v>
      </c>
      <c r="L590" s="41" t="e">
        <f ca="1">IF('Contact Data Entry'!L590&gt;'DO NOT USE_School Picklist'!$C$3,"Date last on school campus/facility cannot be a future date",IF('DO NOT USE_Contact Formulas'!A590,IF(ISBLANK('Contact Data Entry'!L590),"Date last on school campus/facility is required","OK"),NA()))</f>
        <v>#N/A</v>
      </c>
      <c r="M590" s="42" t="e">
        <f ca="1">IF('Contact Data Entry'!M590&gt;'DO NOT USE_School Picklist'!$C$3,"Last Exposure Date cannot be a future date",IF('DO NOT USE_Contact Formulas'!A590,IF(ISBLANK('Contact Data Entry'!M590),"Last Exposure Date is required","OK"),NA()))</f>
        <v>#N/A</v>
      </c>
      <c r="N590" s="42" t="e">
        <f>IF(AND('DO NOT USE_Contact Formulas'!A590,ISBLANK('Contact Data Entry'!N590)),"Specific Place in the Location is required",IF(ISBLANK('Contact Data Entry'!N590),NA(),"OK"))</f>
        <v>#N/A</v>
      </c>
      <c r="O590" s="41" t="e">
        <f>IF(AND(NOT(ISBLANK('Contact Data Entry'!O590)),ISNA(VLOOKUP('Contact Data Entry'!O590,'DO NOT USE_School Picklist'!$L$3:$L$81,1,FALSE))),"Please select a value from the drop-down menu",IF('DO NOT USE_Contact Formulas'!A590,"OK",NA()))</f>
        <v>#N/A</v>
      </c>
      <c r="P590" s="41" t="e">
        <f>IF(AND(NOT(ISBLANK('Contact Data Entry'!P590)),NOT(ISNUMBER(MATCH("*@*.?*",'Contact Data Entry'!P590,0)))),"Email must be in a valid format",IF('DO NOT USE_Contact Formulas'!A590,"OK",NA()))</f>
        <v>#N/A</v>
      </c>
      <c r="Q590" s="41" t="e">
        <f>IF(LEN('Contact Data Entry'!Q590)&gt;50,"Parent/Guardian Name must be less than 50 characters",IF('DO NOT USE_Contact Formulas'!A590,"OK",NA()))</f>
        <v>#N/A</v>
      </c>
      <c r="R590" s="41" t="e">
        <f>IF(NOT(ISBLANK('Contact Data Entry'!R590)),IF(AND(ISNUMBER('Contact Data Entry'!R590),LEFT('Contact Data Entry'!R590,1)&lt;&gt;"1",LEN('Contact Data Entry'!R590)=10),"OK","Phone number must be valid format"),IF('DO NOT USE_Contact Formulas'!A590,"OK",NA()))</f>
        <v>#N/A</v>
      </c>
      <c r="S590" s="41" t="e">
        <f>IF(AND(NOT(ISBLANK('Contact Data Entry'!S590)),ISNA(VLOOKUP('Contact Data Entry'!S590,'DO NOT USE_School Picklist'!$N$3:$N$63,1,FALSE))),"Please select a value from the drop-down menu",IF('DO NOT USE_Contact Formulas'!A590,"OK",NA()))</f>
        <v>#N/A</v>
      </c>
      <c r="T590" s="41" t="e">
        <f>IF(AND(NOT(ISBLANK('Contact Data Entry'!T590)),ISNA(VLOOKUP('Contact Data Entry'!T590,'DO NOT USE_School Picklist'!$E$3:$E$10,1,FALSE))),"Please select a value from the drop-down menu",IF('DO NOT USE_Contact Formulas'!A590,"OK",NA()))</f>
        <v>#N/A</v>
      </c>
      <c r="U590" s="41" t="e">
        <f>IF(AND(NOT(ISBLANK('Contact Data Entry'!U590)),ISNA(VLOOKUP('Contact Data Entry'!U590,'DO NOT USE_School Picklist'!$F$3:$F$16,1,FALSE))),"Please select a value from the drop-down menu",IF('DO NOT USE_Contact Formulas'!A590,"OK",NA()))</f>
        <v>#N/A</v>
      </c>
      <c r="V590" s="41" t="e">
        <f>IF(LEN('Contact Data Entry'!V590)&gt;100,"Classroom(s) must be less than 100 characters",IF('DO NOT USE_Contact Formulas'!A590,"OK",NA()))</f>
        <v>#N/A</v>
      </c>
      <c r="W590" s="41" t="e">
        <f>IF(AND(NOT(ISBLANK('Contact Data Entry'!W590)),ISNA(VLOOKUP('Contact Data Entry'!W590,'DO NOT USE_School Picklist'!$K$3:$K$6,1,FALSE))),"Please select a value from the drop-down menu",IF('DO NOT USE_Contact Formulas'!A590,"OK",NA()))</f>
        <v>#N/A</v>
      </c>
      <c r="X590" s="41" t="e">
        <f>IF(AND(NOT(ISBLANK('Contact Data Entry'!X590)),ISNA(VLOOKUP('Contact Data Entry'!X590,'DO NOT USE_School Picklist'!$D$3:$D$5,1,FALSE))),"Please select a value from the drop-down menu",IF('DO NOT USE_Contact Formulas'!A590,"OK",NA()))</f>
        <v>#N/A</v>
      </c>
      <c r="Y590" s="41"/>
      <c r="Z590" s="41" t="e">
        <f>IF(AND(NOT(ISBLANK('Contact Data Entry'!Z590)),ISNA(VLOOKUP('Contact Data Entry'!Z590,'DO NOT USE_School Picklist'!$G$3:$G$5,1,FALSE))),"Please select a value from the drop-down menu",IF('DO NOT USE_Contact Formulas'!A590,"OK",NA()))</f>
        <v>#N/A</v>
      </c>
      <c r="AA590" s="41"/>
      <c r="AB590" s="41" t="e">
        <f>IF(AND(NOT(ISBLANK('Contact Data Entry'!AB590)),ISNA(VLOOKUP('Contact Data Entry'!AB590,'DO NOT USE_School Picklist'!$H$3:$H$4,1,FALSE))),"Please select a value from the drop-down menu",IF('DO NOT USE_Contact Formulas'!A590,"OK",NA()))</f>
        <v>#N/A</v>
      </c>
      <c r="AC590" s="41" t="e">
        <f ca="1">IF('Contact Data Entry'!AC590&gt;'DO NOT USE_School Picklist'!$C$3,"Test Date cannot be a future date",IF('DO NOT USE_Contact Formulas'!A590,"OK",NA()))</f>
        <v>#N/A</v>
      </c>
      <c r="AD590" s="41" t="e">
        <f>IF(AND(NOT(ISBLANK('Contact Data Entry'!AD590)),ISNA(VLOOKUP('Contact Data Entry'!AD590,'DO NOT USE_School Picklist'!$Q$3:$Q$8,1,FALSE))),"Please select a value from the drop-down menu",IF('DO NOT USE_Contact Formulas'!A590,"OK",NA()))</f>
        <v>#N/A</v>
      </c>
    </row>
    <row r="591" spans="1:30" x14ac:dyDescent="0.25">
      <c r="A591" s="40" t="e">
        <f>IF('DO NOT USE_Contact Formulas'!A591,IF('DO NOT USE_Contact Formulas'!B591,"Not all required fields are completed","OK"),NA())</f>
        <v>#N/A</v>
      </c>
      <c r="B591" s="41" t="e">
        <f>IF(AND('DO NOT USE_Contact Formulas'!A591,ISBLANK('Contact Data Entry'!B591)),"First Name is required",IF(NOT(ISBLANK('Contact Data Entry'!B591)),"OK",NA()))</f>
        <v>#N/A</v>
      </c>
      <c r="C591" s="41" t="e">
        <f>IF(AND('DO NOT USE_Contact Formulas'!A591,ISBLANK('Contact Data Entry'!C591)),"Last Name is required",IF(NOT(ISBLANK('Contact Data Entry'!C591)),"OK",NA()))</f>
        <v>#N/A</v>
      </c>
      <c r="D591" s="41" t="e">
        <f>IF(AND('DO NOT USE_Contact Formulas'!A591,ISBLANK('Contact Data Entry'!D591)),"Birthdate is required",IF(NOT(ISBLANK('Contact Data Entry'!D591)),"OK",NA()))</f>
        <v>#N/A</v>
      </c>
      <c r="E591" s="41" t="e">
        <f>IF(AND('DO NOT USE_Contact Formulas'!A591,ISBLANK('Contact Data Entry'!E591)),"Mobile Phone is required",IF(NOT(ISBLANK('Contact Data Entry'!E591)),IF(AND(ISNUMBER(VALUE('Contact Data Entry'!E591)),LEFT('Contact Data Entry'!E591,1)&lt;&gt;"1",LEN('Contact Data Entry'!E591)=10),"OK","Phone number must be valid format"),NA()))</f>
        <v>#N/A</v>
      </c>
      <c r="F591" s="41" t="e">
        <f>IF(LEN('Contact Data Entry'!F591)&gt;255,"Home Street Address must be less than 255 characters",IF('DO NOT USE_Contact Formulas'!A591,"OK",NA()))</f>
        <v>#N/A</v>
      </c>
      <c r="G591" s="41" t="e">
        <f>IF(LEN('Contact Data Entry'!G591)&gt;40,"City must be less than 40 characters",IF('DO NOT USE_Contact Formulas'!A591,"OK",NA()))</f>
        <v>#N/A</v>
      </c>
      <c r="H591" s="41" t="e">
        <f>IF(AND(NOT(ISBLANK('Contact Data Entry'!H591)),ISNA(VLOOKUP('Contact Data Entry'!H591,'DO NOT USE_School Picklist'!$P$3:$P$52,1,FALSE))),"Please select a value from the drop-down menu",IF('DO NOT USE_Contact Formulas'!A591,"OK",NA()))</f>
        <v>#N/A</v>
      </c>
      <c r="I591" s="41" t="e">
        <f>IF(AND('DO NOT USE_Contact Formulas'!A591,ISBLANK('Contact Data Entry'!I591)),"Zip is required",IF(ISBLANK('Contact Data Entry'!I591),NA(),"OK"))</f>
        <v>#N/A</v>
      </c>
      <c r="J591" s="41" t="e">
        <f>IF(AND('DO NOT USE_Contact Formulas'!A591,ISBLANK('Contact Data Entry'!J591)),"Student or Staff? is required",IF(ISBLANK('Contact Data Entry'!J591),NA(),IF(ISNA(VLOOKUP('Contact Data Entry'!J591,'DO NOT USE_School Picklist'!$B$3:$B$6,1,FALSE)),"Please select a value from the drop-down menu","OK")))</f>
        <v>#N/A</v>
      </c>
      <c r="K591" s="41" t="e">
        <f>IF(AND('Contact Data Entry'!J591='DO NOT USE_School Picklist'!$B$4,ISBLANK('Contact Data Entry'!K591)),"Occupation/Job Title is required if Student or Staff? is Yes, staff/faculty or volunteer",IF('DO NOT USE_Contact Formulas'!A591,"OK",NA()))</f>
        <v>#N/A</v>
      </c>
      <c r="L591" s="41" t="e">
        <f ca="1">IF('Contact Data Entry'!L591&gt;'DO NOT USE_School Picklist'!$C$3,"Date last on school campus/facility cannot be a future date",IF('DO NOT USE_Contact Formulas'!A591,IF(ISBLANK('Contact Data Entry'!L591),"Date last on school campus/facility is required","OK"),NA()))</f>
        <v>#N/A</v>
      </c>
      <c r="M591" s="42" t="e">
        <f ca="1">IF('Contact Data Entry'!M591&gt;'DO NOT USE_School Picklist'!$C$3,"Last Exposure Date cannot be a future date",IF('DO NOT USE_Contact Formulas'!A591,IF(ISBLANK('Contact Data Entry'!M591),"Last Exposure Date is required","OK"),NA()))</f>
        <v>#N/A</v>
      </c>
      <c r="N591" s="42" t="e">
        <f>IF(AND('DO NOT USE_Contact Formulas'!A591,ISBLANK('Contact Data Entry'!N591)),"Specific Place in the Location is required",IF(ISBLANK('Contact Data Entry'!N591),NA(),"OK"))</f>
        <v>#N/A</v>
      </c>
      <c r="O591" s="41" t="e">
        <f>IF(AND(NOT(ISBLANK('Contact Data Entry'!O591)),ISNA(VLOOKUP('Contact Data Entry'!O591,'DO NOT USE_School Picklist'!$L$3:$L$81,1,FALSE))),"Please select a value from the drop-down menu",IF('DO NOT USE_Contact Formulas'!A591,"OK",NA()))</f>
        <v>#N/A</v>
      </c>
      <c r="P591" s="41" t="e">
        <f>IF(AND(NOT(ISBLANK('Contact Data Entry'!P591)),NOT(ISNUMBER(MATCH("*@*.?*",'Contact Data Entry'!P591,0)))),"Email must be in a valid format",IF('DO NOT USE_Contact Formulas'!A591,"OK",NA()))</f>
        <v>#N/A</v>
      </c>
      <c r="Q591" s="41" t="e">
        <f>IF(LEN('Contact Data Entry'!Q591)&gt;50,"Parent/Guardian Name must be less than 50 characters",IF('DO NOT USE_Contact Formulas'!A591,"OK",NA()))</f>
        <v>#N/A</v>
      </c>
      <c r="R591" s="41" t="e">
        <f>IF(NOT(ISBLANK('Contact Data Entry'!R591)),IF(AND(ISNUMBER('Contact Data Entry'!R591),LEFT('Contact Data Entry'!R591,1)&lt;&gt;"1",LEN('Contact Data Entry'!R591)=10),"OK","Phone number must be valid format"),IF('DO NOT USE_Contact Formulas'!A591,"OK",NA()))</f>
        <v>#N/A</v>
      </c>
      <c r="S591" s="41" t="e">
        <f>IF(AND(NOT(ISBLANK('Contact Data Entry'!S591)),ISNA(VLOOKUP('Contact Data Entry'!S591,'DO NOT USE_School Picklist'!$N$3:$N$63,1,FALSE))),"Please select a value from the drop-down menu",IF('DO NOT USE_Contact Formulas'!A591,"OK",NA()))</f>
        <v>#N/A</v>
      </c>
      <c r="T591" s="41" t="e">
        <f>IF(AND(NOT(ISBLANK('Contact Data Entry'!T591)),ISNA(VLOOKUP('Contact Data Entry'!T591,'DO NOT USE_School Picklist'!$E$3:$E$10,1,FALSE))),"Please select a value from the drop-down menu",IF('DO NOT USE_Contact Formulas'!A591,"OK",NA()))</f>
        <v>#N/A</v>
      </c>
      <c r="U591" s="41" t="e">
        <f>IF(AND(NOT(ISBLANK('Contact Data Entry'!U591)),ISNA(VLOOKUP('Contact Data Entry'!U591,'DO NOT USE_School Picklist'!$F$3:$F$16,1,FALSE))),"Please select a value from the drop-down menu",IF('DO NOT USE_Contact Formulas'!A591,"OK",NA()))</f>
        <v>#N/A</v>
      </c>
      <c r="V591" s="41" t="e">
        <f>IF(LEN('Contact Data Entry'!V591)&gt;100,"Classroom(s) must be less than 100 characters",IF('DO NOT USE_Contact Formulas'!A591,"OK",NA()))</f>
        <v>#N/A</v>
      </c>
      <c r="W591" s="41" t="e">
        <f>IF(AND(NOT(ISBLANK('Contact Data Entry'!W591)),ISNA(VLOOKUP('Contact Data Entry'!W591,'DO NOT USE_School Picklist'!$K$3:$K$6,1,FALSE))),"Please select a value from the drop-down menu",IF('DO NOT USE_Contact Formulas'!A591,"OK",NA()))</f>
        <v>#N/A</v>
      </c>
      <c r="X591" s="41" t="e">
        <f>IF(AND(NOT(ISBLANK('Contact Data Entry'!X591)),ISNA(VLOOKUP('Contact Data Entry'!X591,'DO NOT USE_School Picklist'!$D$3:$D$5,1,FALSE))),"Please select a value from the drop-down menu",IF('DO NOT USE_Contact Formulas'!A591,"OK",NA()))</f>
        <v>#N/A</v>
      </c>
      <c r="Y591" s="41"/>
      <c r="Z591" s="41" t="e">
        <f>IF(AND(NOT(ISBLANK('Contact Data Entry'!Z591)),ISNA(VLOOKUP('Contact Data Entry'!Z591,'DO NOT USE_School Picklist'!$G$3:$G$5,1,FALSE))),"Please select a value from the drop-down menu",IF('DO NOT USE_Contact Formulas'!A591,"OK",NA()))</f>
        <v>#N/A</v>
      </c>
      <c r="AA591" s="41"/>
      <c r="AB591" s="41" t="e">
        <f>IF(AND(NOT(ISBLANK('Contact Data Entry'!AB591)),ISNA(VLOOKUP('Contact Data Entry'!AB591,'DO NOT USE_School Picklist'!$H$3:$H$4,1,FALSE))),"Please select a value from the drop-down menu",IF('DO NOT USE_Contact Formulas'!A591,"OK",NA()))</f>
        <v>#N/A</v>
      </c>
      <c r="AC591" s="41" t="e">
        <f ca="1">IF('Contact Data Entry'!AC591&gt;'DO NOT USE_School Picklist'!$C$3,"Test Date cannot be a future date",IF('DO NOT USE_Contact Formulas'!A591,"OK",NA()))</f>
        <v>#N/A</v>
      </c>
      <c r="AD591" s="41" t="e">
        <f>IF(AND(NOT(ISBLANK('Contact Data Entry'!AD591)),ISNA(VLOOKUP('Contact Data Entry'!AD591,'DO NOT USE_School Picklist'!$Q$3:$Q$8,1,FALSE))),"Please select a value from the drop-down menu",IF('DO NOT USE_Contact Formulas'!A591,"OK",NA()))</f>
        <v>#N/A</v>
      </c>
    </row>
    <row r="592" spans="1:30" x14ac:dyDescent="0.25">
      <c r="A592" s="40" t="e">
        <f>IF('DO NOT USE_Contact Formulas'!A592,IF('DO NOT USE_Contact Formulas'!B592,"Not all required fields are completed","OK"),NA())</f>
        <v>#N/A</v>
      </c>
      <c r="B592" s="41" t="e">
        <f>IF(AND('DO NOT USE_Contact Formulas'!A592,ISBLANK('Contact Data Entry'!B592)),"First Name is required",IF(NOT(ISBLANK('Contact Data Entry'!B592)),"OK",NA()))</f>
        <v>#N/A</v>
      </c>
      <c r="C592" s="41" t="e">
        <f>IF(AND('DO NOT USE_Contact Formulas'!A592,ISBLANK('Contact Data Entry'!C592)),"Last Name is required",IF(NOT(ISBLANK('Contact Data Entry'!C592)),"OK",NA()))</f>
        <v>#N/A</v>
      </c>
      <c r="D592" s="41" t="e">
        <f>IF(AND('DO NOT USE_Contact Formulas'!A592,ISBLANK('Contact Data Entry'!D592)),"Birthdate is required",IF(NOT(ISBLANK('Contact Data Entry'!D592)),"OK",NA()))</f>
        <v>#N/A</v>
      </c>
      <c r="E592" s="41" t="e">
        <f>IF(AND('DO NOT USE_Contact Formulas'!A592,ISBLANK('Contact Data Entry'!E592)),"Mobile Phone is required",IF(NOT(ISBLANK('Contact Data Entry'!E592)),IF(AND(ISNUMBER(VALUE('Contact Data Entry'!E592)),LEFT('Contact Data Entry'!E592,1)&lt;&gt;"1",LEN('Contact Data Entry'!E592)=10),"OK","Phone number must be valid format"),NA()))</f>
        <v>#N/A</v>
      </c>
      <c r="F592" s="41" t="e">
        <f>IF(LEN('Contact Data Entry'!F592)&gt;255,"Home Street Address must be less than 255 characters",IF('DO NOT USE_Contact Formulas'!A592,"OK",NA()))</f>
        <v>#N/A</v>
      </c>
      <c r="G592" s="41" t="e">
        <f>IF(LEN('Contact Data Entry'!G592)&gt;40,"City must be less than 40 characters",IF('DO NOT USE_Contact Formulas'!A592,"OK",NA()))</f>
        <v>#N/A</v>
      </c>
      <c r="H592" s="41" t="e">
        <f>IF(AND(NOT(ISBLANK('Contact Data Entry'!H592)),ISNA(VLOOKUP('Contact Data Entry'!H592,'DO NOT USE_School Picklist'!$P$3:$P$52,1,FALSE))),"Please select a value from the drop-down menu",IF('DO NOT USE_Contact Formulas'!A592,"OK",NA()))</f>
        <v>#N/A</v>
      </c>
      <c r="I592" s="41" t="e">
        <f>IF(AND('DO NOT USE_Contact Formulas'!A592,ISBLANK('Contact Data Entry'!I592)),"Zip is required",IF(ISBLANK('Contact Data Entry'!I592),NA(),"OK"))</f>
        <v>#N/A</v>
      </c>
      <c r="J592" s="41" t="e">
        <f>IF(AND('DO NOT USE_Contact Formulas'!A592,ISBLANK('Contact Data Entry'!J592)),"Student or Staff? is required",IF(ISBLANK('Contact Data Entry'!J592),NA(),IF(ISNA(VLOOKUP('Contact Data Entry'!J592,'DO NOT USE_School Picklist'!$B$3:$B$6,1,FALSE)),"Please select a value from the drop-down menu","OK")))</f>
        <v>#N/A</v>
      </c>
      <c r="K592" s="41" t="e">
        <f>IF(AND('Contact Data Entry'!J592='DO NOT USE_School Picklist'!$B$4,ISBLANK('Contact Data Entry'!K592)),"Occupation/Job Title is required if Student or Staff? is Yes, staff/faculty or volunteer",IF('DO NOT USE_Contact Formulas'!A592,"OK",NA()))</f>
        <v>#N/A</v>
      </c>
      <c r="L592" s="41" t="e">
        <f ca="1">IF('Contact Data Entry'!L592&gt;'DO NOT USE_School Picklist'!$C$3,"Date last on school campus/facility cannot be a future date",IF('DO NOT USE_Contact Formulas'!A592,IF(ISBLANK('Contact Data Entry'!L592),"Date last on school campus/facility is required","OK"),NA()))</f>
        <v>#N/A</v>
      </c>
      <c r="M592" s="42" t="e">
        <f ca="1">IF('Contact Data Entry'!M592&gt;'DO NOT USE_School Picklist'!$C$3,"Last Exposure Date cannot be a future date",IF('DO NOT USE_Contact Formulas'!A592,IF(ISBLANK('Contact Data Entry'!M592),"Last Exposure Date is required","OK"),NA()))</f>
        <v>#N/A</v>
      </c>
      <c r="N592" s="42" t="e">
        <f>IF(AND('DO NOT USE_Contact Formulas'!A592,ISBLANK('Contact Data Entry'!N592)),"Specific Place in the Location is required",IF(ISBLANK('Contact Data Entry'!N592),NA(),"OK"))</f>
        <v>#N/A</v>
      </c>
      <c r="O592" s="41" t="e">
        <f>IF(AND(NOT(ISBLANK('Contact Data Entry'!O592)),ISNA(VLOOKUP('Contact Data Entry'!O592,'DO NOT USE_School Picklist'!$L$3:$L$81,1,FALSE))),"Please select a value from the drop-down menu",IF('DO NOT USE_Contact Formulas'!A592,"OK",NA()))</f>
        <v>#N/A</v>
      </c>
      <c r="P592" s="41" t="e">
        <f>IF(AND(NOT(ISBLANK('Contact Data Entry'!P592)),NOT(ISNUMBER(MATCH("*@*.?*",'Contact Data Entry'!P592,0)))),"Email must be in a valid format",IF('DO NOT USE_Contact Formulas'!A592,"OK",NA()))</f>
        <v>#N/A</v>
      </c>
      <c r="Q592" s="41" t="e">
        <f>IF(LEN('Contact Data Entry'!Q592)&gt;50,"Parent/Guardian Name must be less than 50 characters",IF('DO NOT USE_Contact Formulas'!A592,"OK",NA()))</f>
        <v>#N/A</v>
      </c>
      <c r="R592" s="41" t="e">
        <f>IF(NOT(ISBLANK('Contact Data Entry'!R592)),IF(AND(ISNUMBER('Contact Data Entry'!R592),LEFT('Contact Data Entry'!R592,1)&lt;&gt;"1",LEN('Contact Data Entry'!R592)=10),"OK","Phone number must be valid format"),IF('DO NOT USE_Contact Formulas'!A592,"OK",NA()))</f>
        <v>#N/A</v>
      </c>
      <c r="S592" s="41" t="e">
        <f>IF(AND(NOT(ISBLANK('Contact Data Entry'!S592)),ISNA(VLOOKUP('Contact Data Entry'!S592,'DO NOT USE_School Picklist'!$N$3:$N$63,1,FALSE))),"Please select a value from the drop-down menu",IF('DO NOT USE_Contact Formulas'!A592,"OK",NA()))</f>
        <v>#N/A</v>
      </c>
      <c r="T592" s="41" t="e">
        <f>IF(AND(NOT(ISBLANK('Contact Data Entry'!T592)),ISNA(VLOOKUP('Contact Data Entry'!T592,'DO NOT USE_School Picklist'!$E$3:$E$10,1,FALSE))),"Please select a value from the drop-down menu",IF('DO NOT USE_Contact Formulas'!A592,"OK",NA()))</f>
        <v>#N/A</v>
      </c>
      <c r="U592" s="41" t="e">
        <f>IF(AND(NOT(ISBLANK('Contact Data Entry'!U592)),ISNA(VLOOKUP('Contact Data Entry'!U592,'DO NOT USE_School Picklist'!$F$3:$F$16,1,FALSE))),"Please select a value from the drop-down menu",IF('DO NOT USE_Contact Formulas'!A592,"OK",NA()))</f>
        <v>#N/A</v>
      </c>
      <c r="V592" s="41" t="e">
        <f>IF(LEN('Contact Data Entry'!V592)&gt;100,"Classroom(s) must be less than 100 characters",IF('DO NOT USE_Contact Formulas'!A592,"OK",NA()))</f>
        <v>#N/A</v>
      </c>
      <c r="W592" s="41" t="e">
        <f>IF(AND(NOT(ISBLANK('Contact Data Entry'!W592)),ISNA(VLOOKUP('Contact Data Entry'!W592,'DO NOT USE_School Picklist'!$K$3:$K$6,1,FALSE))),"Please select a value from the drop-down menu",IF('DO NOT USE_Contact Formulas'!A592,"OK",NA()))</f>
        <v>#N/A</v>
      </c>
      <c r="X592" s="41" t="e">
        <f>IF(AND(NOT(ISBLANK('Contact Data Entry'!X592)),ISNA(VLOOKUP('Contact Data Entry'!X592,'DO NOT USE_School Picklist'!$D$3:$D$5,1,FALSE))),"Please select a value from the drop-down menu",IF('DO NOT USE_Contact Formulas'!A592,"OK",NA()))</f>
        <v>#N/A</v>
      </c>
      <c r="Y592" s="41"/>
      <c r="Z592" s="41" t="e">
        <f>IF(AND(NOT(ISBLANK('Contact Data Entry'!Z592)),ISNA(VLOOKUP('Contact Data Entry'!Z592,'DO NOT USE_School Picklist'!$G$3:$G$5,1,FALSE))),"Please select a value from the drop-down menu",IF('DO NOT USE_Contact Formulas'!A592,"OK",NA()))</f>
        <v>#N/A</v>
      </c>
      <c r="AA592" s="41"/>
      <c r="AB592" s="41" t="e">
        <f>IF(AND(NOT(ISBLANK('Contact Data Entry'!AB592)),ISNA(VLOOKUP('Contact Data Entry'!AB592,'DO NOT USE_School Picklist'!$H$3:$H$4,1,FALSE))),"Please select a value from the drop-down menu",IF('DO NOT USE_Contact Formulas'!A592,"OK",NA()))</f>
        <v>#N/A</v>
      </c>
      <c r="AC592" s="41" t="e">
        <f ca="1">IF('Contact Data Entry'!AC592&gt;'DO NOT USE_School Picklist'!$C$3,"Test Date cannot be a future date",IF('DO NOT USE_Contact Formulas'!A592,"OK",NA()))</f>
        <v>#N/A</v>
      </c>
      <c r="AD592" s="41" t="e">
        <f>IF(AND(NOT(ISBLANK('Contact Data Entry'!AD592)),ISNA(VLOOKUP('Contact Data Entry'!AD592,'DO NOT USE_School Picklist'!$Q$3:$Q$8,1,FALSE))),"Please select a value from the drop-down menu",IF('DO NOT USE_Contact Formulas'!A592,"OK",NA()))</f>
        <v>#N/A</v>
      </c>
    </row>
    <row r="593" spans="1:30" x14ac:dyDescent="0.25">
      <c r="A593" s="40" t="e">
        <f>IF('DO NOT USE_Contact Formulas'!A593,IF('DO NOT USE_Contact Formulas'!B593,"Not all required fields are completed","OK"),NA())</f>
        <v>#N/A</v>
      </c>
      <c r="B593" s="41" t="e">
        <f>IF(AND('DO NOT USE_Contact Formulas'!A593,ISBLANK('Contact Data Entry'!B593)),"First Name is required",IF(NOT(ISBLANK('Contact Data Entry'!B593)),"OK",NA()))</f>
        <v>#N/A</v>
      </c>
      <c r="C593" s="41" t="e">
        <f>IF(AND('DO NOT USE_Contact Formulas'!A593,ISBLANK('Contact Data Entry'!C593)),"Last Name is required",IF(NOT(ISBLANK('Contact Data Entry'!C593)),"OK",NA()))</f>
        <v>#N/A</v>
      </c>
      <c r="D593" s="41" t="e">
        <f>IF(AND('DO NOT USE_Contact Formulas'!A593,ISBLANK('Contact Data Entry'!D593)),"Birthdate is required",IF(NOT(ISBLANK('Contact Data Entry'!D593)),"OK",NA()))</f>
        <v>#N/A</v>
      </c>
      <c r="E593" s="41" t="e">
        <f>IF(AND('DO NOT USE_Contact Formulas'!A593,ISBLANK('Contact Data Entry'!E593)),"Mobile Phone is required",IF(NOT(ISBLANK('Contact Data Entry'!E593)),IF(AND(ISNUMBER(VALUE('Contact Data Entry'!E593)),LEFT('Contact Data Entry'!E593,1)&lt;&gt;"1",LEN('Contact Data Entry'!E593)=10),"OK","Phone number must be valid format"),NA()))</f>
        <v>#N/A</v>
      </c>
      <c r="F593" s="41" t="e">
        <f>IF(LEN('Contact Data Entry'!F593)&gt;255,"Home Street Address must be less than 255 characters",IF('DO NOT USE_Contact Formulas'!A593,"OK",NA()))</f>
        <v>#N/A</v>
      </c>
      <c r="G593" s="41" t="e">
        <f>IF(LEN('Contact Data Entry'!G593)&gt;40,"City must be less than 40 characters",IF('DO NOT USE_Contact Formulas'!A593,"OK",NA()))</f>
        <v>#N/A</v>
      </c>
      <c r="H593" s="41" t="e">
        <f>IF(AND(NOT(ISBLANK('Contact Data Entry'!H593)),ISNA(VLOOKUP('Contact Data Entry'!H593,'DO NOT USE_School Picklist'!$P$3:$P$52,1,FALSE))),"Please select a value from the drop-down menu",IF('DO NOT USE_Contact Formulas'!A593,"OK",NA()))</f>
        <v>#N/A</v>
      </c>
      <c r="I593" s="41" t="e">
        <f>IF(AND('DO NOT USE_Contact Formulas'!A593,ISBLANK('Contact Data Entry'!I593)),"Zip is required",IF(ISBLANK('Contact Data Entry'!I593),NA(),"OK"))</f>
        <v>#N/A</v>
      </c>
      <c r="J593" s="41" t="e">
        <f>IF(AND('DO NOT USE_Contact Formulas'!A593,ISBLANK('Contact Data Entry'!J593)),"Student or Staff? is required",IF(ISBLANK('Contact Data Entry'!J593),NA(),IF(ISNA(VLOOKUP('Contact Data Entry'!J593,'DO NOT USE_School Picklist'!$B$3:$B$6,1,FALSE)),"Please select a value from the drop-down menu","OK")))</f>
        <v>#N/A</v>
      </c>
      <c r="K593" s="41" t="e">
        <f>IF(AND('Contact Data Entry'!J593='DO NOT USE_School Picklist'!$B$4,ISBLANK('Contact Data Entry'!K593)),"Occupation/Job Title is required if Student or Staff? is Yes, staff/faculty or volunteer",IF('DO NOT USE_Contact Formulas'!A593,"OK",NA()))</f>
        <v>#N/A</v>
      </c>
      <c r="L593" s="41" t="e">
        <f ca="1">IF('Contact Data Entry'!L593&gt;'DO NOT USE_School Picklist'!$C$3,"Date last on school campus/facility cannot be a future date",IF('DO NOT USE_Contact Formulas'!A593,IF(ISBLANK('Contact Data Entry'!L593),"Date last on school campus/facility is required","OK"),NA()))</f>
        <v>#N/A</v>
      </c>
      <c r="M593" s="42" t="e">
        <f ca="1">IF('Contact Data Entry'!M593&gt;'DO NOT USE_School Picklist'!$C$3,"Last Exposure Date cannot be a future date",IF('DO NOT USE_Contact Formulas'!A593,IF(ISBLANK('Contact Data Entry'!M593),"Last Exposure Date is required","OK"),NA()))</f>
        <v>#N/A</v>
      </c>
      <c r="N593" s="42" t="e">
        <f>IF(AND('DO NOT USE_Contact Formulas'!A593,ISBLANK('Contact Data Entry'!N593)),"Specific Place in the Location is required",IF(ISBLANK('Contact Data Entry'!N593),NA(),"OK"))</f>
        <v>#N/A</v>
      </c>
      <c r="O593" s="41" t="e">
        <f>IF(AND(NOT(ISBLANK('Contact Data Entry'!O593)),ISNA(VLOOKUP('Contact Data Entry'!O593,'DO NOT USE_School Picklist'!$L$3:$L$81,1,FALSE))),"Please select a value from the drop-down menu",IF('DO NOT USE_Contact Formulas'!A593,"OK",NA()))</f>
        <v>#N/A</v>
      </c>
      <c r="P593" s="41" t="e">
        <f>IF(AND(NOT(ISBLANK('Contact Data Entry'!P593)),NOT(ISNUMBER(MATCH("*@*.?*",'Contact Data Entry'!P593,0)))),"Email must be in a valid format",IF('DO NOT USE_Contact Formulas'!A593,"OK",NA()))</f>
        <v>#N/A</v>
      </c>
      <c r="Q593" s="41" t="e">
        <f>IF(LEN('Contact Data Entry'!Q593)&gt;50,"Parent/Guardian Name must be less than 50 characters",IF('DO NOT USE_Contact Formulas'!A593,"OK",NA()))</f>
        <v>#N/A</v>
      </c>
      <c r="R593" s="41" t="e">
        <f>IF(NOT(ISBLANK('Contact Data Entry'!R593)),IF(AND(ISNUMBER('Contact Data Entry'!R593),LEFT('Contact Data Entry'!R593,1)&lt;&gt;"1",LEN('Contact Data Entry'!R593)=10),"OK","Phone number must be valid format"),IF('DO NOT USE_Contact Formulas'!A593,"OK",NA()))</f>
        <v>#N/A</v>
      </c>
      <c r="S593" s="41" t="e">
        <f>IF(AND(NOT(ISBLANK('Contact Data Entry'!S593)),ISNA(VLOOKUP('Contact Data Entry'!S593,'DO NOT USE_School Picklist'!$N$3:$N$63,1,FALSE))),"Please select a value from the drop-down menu",IF('DO NOT USE_Contact Formulas'!A593,"OK",NA()))</f>
        <v>#N/A</v>
      </c>
      <c r="T593" s="41" t="e">
        <f>IF(AND(NOT(ISBLANK('Contact Data Entry'!T593)),ISNA(VLOOKUP('Contact Data Entry'!T593,'DO NOT USE_School Picklist'!$E$3:$E$10,1,FALSE))),"Please select a value from the drop-down menu",IF('DO NOT USE_Contact Formulas'!A593,"OK",NA()))</f>
        <v>#N/A</v>
      </c>
      <c r="U593" s="41" t="e">
        <f>IF(AND(NOT(ISBLANK('Contact Data Entry'!U593)),ISNA(VLOOKUP('Contact Data Entry'!U593,'DO NOT USE_School Picklist'!$F$3:$F$16,1,FALSE))),"Please select a value from the drop-down menu",IF('DO NOT USE_Contact Formulas'!A593,"OK",NA()))</f>
        <v>#N/A</v>
      </c>
      <c r="V593" s="41" t="e">
        <f>IF(LEN('Contact Data Entry'!V593)&gt;100,"Classroom(s) must be less than 100 characters",IF('DO NOT USE_Contact Formulas'!A593,"OK",NA()))</f>
        <v>#N/A</v>
      </c>
      <c r="W593" s="41" t="e">
        <f>IF(AND(NOT(ISBLANK('Contact Data Entry'!W593)),ISNA(VLOOKUP('Contact Data Entry'!W593,'DO NOT USE_School Picklist'!$K$3:$K$6,1,FALSE))),"Please select a value from the drop-down menu",IF('DO NOT USE_Contact Formulas'!A593,"OK",NA()))</f>
        <v>#N/A</v>
      </c>
      <c r="X593" s="41" t="e">
        <f>IF(AND(NOT(ISBLANK('Contact Data Entry'!X593)),ISNA(VLOOKUP('Contact Data Entry'!X593,'DO NOT USE_School Picklist'!$D$3:$D$5,1,FALSE))),"Please select a value from the drop-down menu",IF('DO NOT USE_Contact Formulas'!A593,"OK",NA()))</f>
        <v>#N/A</v>
      </c>
      <c r="Y593" s="41"/>
      <c r="Z593" s="41" t="e">
        <f>IF(AND(NOT(ISBLANK('Contact Data Entry'!Z593)),ISNA(VLOOKUP('Contact Data Entry'!Z593,'DO NOT USE_School Picklist'!$G$3:$G$5,1,FALSE))),"Please select a value from the drop-down menu",IF('DO NOT USE_Contact Formulas'!A593,"OK",NA()))</f>
        <v>#N/A</v>
      </c>
      <c r="AA593" s="41"/>
      <c r="AB593" s="41" t="e">
        <f>IF(AND(NOT(ISBLANK('Contact Data Entry'!AB593)),ISNA(VLOOKUP('Contact Data Entry'!AB593,'DO NOT USE_School Picklist'!$H$3:$H$4,1,FALSE))),"Please select a value from the drop-down menu",IF('DO NOT USE_Contact Formulas'!A593,"OK",NA()))</f>
        <v>#N/A</v>
      </c>
      <c r="AC593" s="41" t="e">
        <f ca="1">IF('Contact Data Entry'!AC593&gt;'DO NOT USE_School Picklist'!$C$3,"Test Date cannot be a future date",IF('DO NOT USE_Contact Formulas'!A593,"OK",NA()))</f>
        <v>#N/A</v>
      </c>
      <c r="AD593" s="41" t="e">
        <f>IF(AND(NOT(ISBLANK('Contact Data Entry'!AD593)),ISNA(VLOOKUP('Contact Data Entry'!AD593,'DO NOT USE_School Picklist'!$Q$3:$Q$8,1,FALSE))),"Please select a value from the drop-down menu",IF('DO NOT USE_Contact Formulas'!A593,"OK",NA()))</f>
        <v>#N/A</v>
      </c>
    </row>
    <row r="594" spans="1:30" x14ac:dyDescent="0.25">
      <c r="A594" s="40" t="e">
        <f>IF('DO NOT USE_Contact Formulas'!A594,IF('DO NOT USE_Contact Formulas'!B594,"Not all required fields are completed","OK"),NA())</f>
        <v>#N/A</v>
      </c>
      <c r="B594" s="41" t="e">
        <f>IF(AND('DO NOT USE_Contact Formulas'!A594,ISBLANK('Contact Data Entry'!B594)),"First Name is required",IF(NOT(ISBLANK('Contact Data Entry'!B594)),"OK",NA()))</f>
        <v>#N/A</v>
      </c>
      <c r="C594" s="41" t="e">
        <f>IF(AND('DO NOT USE_Contact Formulas'!A594,ISBLANK('Contact Data Entry'!C594)),"Last Name is required",IF(NOT(ISBLANK('Contact Data Entry'!C594)),"OK",NA()))</f>
        <v>#N/A</v>
      </c>
      <c r="D594" s="41" t="e">
        <f>IF(AND('DO NOT USE_Contact Formulas'!A594,ISBLANK('Contact Data Entry'!D594)),"Birthdate is required",IF(NOT(ISBLANK('Contact Data Entry'!D594)),"OK",NA()))</f>
        <v>#N/A</v>
      </c>
      <c r="E594" s="41" t="e">
        <f>IF(AND('DO NOT USE_Contact Formulas'!A594,ISBLANK('Contact Data Entry'!E594)),"Mobile Phone is required",IF(NOT(ISBLANK('Contact Data Entry'!E594)),IF(AND(ISNUMBER(VALUE('Contact Data Entry'!E594)),LEFT('Contact Data Entry'!E594,1)&lt;&gt;"1",LEN('Contact Data Entry'!E594)=10),"OK","Phone number must be valid format"),NA()))</f>
        <v>#N/A</v>
      </c>
      <c r="F594" s="41" t="e">
        <f>IF(LEN('Contact Data Entry'!F594)&gt;255,"Home Street Address must be less than 255 characters",IF('DO NOT USE_Contact Formulas'!A594,"OK",NA()))</f>
        <v>#N/A</v>
      </c>
      <c r="G594" s="41" t="e">
        <f>IF(LEN('Contact Data Entry'!G594)&gt;40,"City must be less than 40 characters",IF('DO NOT USE_Contact Formulas'!A594,"OK",NA()))</f>
        <v>#N/A</v>
      </c>
      <c r="H594" s="41" t="e">
        <f>IF(AND(NOT(ISBLANK('Contact Data Entry'!H594)),ISNA(VLOOKUP('Contact Data Entry'!H594,'DO NOT USE_School Picklist'!$P$3:$P$52,1,FALSE))),"Please select a value from the drop-down menu",IF('DO NOT USE_Contact Formulas'!A594,"OK",NA()))</f>
        <v>#N/A</v>
      </c>
      <c r="I594" s="41" t="e">
        <f>IF(AND('DO NOT USE_Contact Formulas'!A594,ISBLANK('Contact Data Entry'!I594)),"Zip is required",IF(ISBLANK('Contact Data Entry'!I594),NA(),"OK"))</f>
        <v>#N/A</v>
      </c>
      <c r="J594" s="41" t="e">
        <f>IF(AND('DO NOT USE_Contact Formulas'!A594,ISBLANK('Contact Data Entry'!J594)),"Student or Staff? is required",IF(ISBLANK('Contact Data Entry'!J594),NA(),IF(ISNA(VLOOKUP('Contact Data Entry'!J594,'DO NOT USE_School Picklist'!$B$3:$B$6,1,FALSE)),"Please select a value from the drop-down menu","OK")))</f>
        <v>#N/A</v>
      </c>
      <c r="K594" s="41" t="e">
        <f>IF(AND('Contact Data Entry'!J594='DO NOT USE_School Picklist'!$B$4,ISBLANK('Contact Data Entry'!K594)),"Occupation/Job Title is required if Student or Staff? is Yes, staff/faculty or volunteer",IF('DO NOT USE_Contact Formulas'!A594,"OK",NA()))</f>
        <v>#N/A</v>
      </c>
      <c r="L594" s="41" t="e">
        <f ca="1">IF('Contact Data Entry'!L594&gt;'DO NOT USE_School Picklist'!$C$3,"Date last on school campus/facility cannot be a future date",IF('DO NOT USE_Contact Formulas'!A594,IF(ISBLANK('Contact Data Entry'!L594),"Date last on school campus/facility is required","OK"),NA()))</f>
        <v>#N/A</v>
      </c>
      <c r="M594" s="42" t="e">
        <f ca="1">IF('Contact Data Entry'!M594&gt;'DO NOT USE_School Picklist'!$C$3,"Last Exposure Date cannot be a future date",IF('DO NOT USE_Contact Formulas'!A594,IF(ISBLANK('Contact Data Entry'!M594),"Last Exposure Date is required","OK"),NA()))</f>
        <v>#N/A</v>
      </c>
      <c r="N594" s="42" t="e">
        <f>IF(AND('DO NOT USE_Contact Formulas'!A594,ISBLANK('Contact Data Entry'!N594)),"Specific Place in the Location is required",IF(ISBLANK('Contact Data Entry'!N594),NA(),"OK"))</f>
        <v>#N/A</v>
      </c>
      <c r="O594" s="41" t="e">
        <f>IF(AND(NOT(ISBLANK('Contact Data Entry'!O594)),ISNA(VLOOKUP('Contact Data Entry'!O594,'DO NOT USE_School Picklist'!$L$3:$L$81,1,FALSE))),"Please select a value from the drop-down menu",IF('DO NOT USE_Contact Formulas'!A594,"OK",NA()))</f>
        <v>#N/A</v>
      </c>
      <c r="P594" s="41" t="e">
        <f>IF(AND(NOT(ISBLANK('Contact Data Entry'!P594)),NOT(ISNUMBER(MATCH("*@*.?*",'Contact Data Entry'!P594,0)))),"Email must be in a valid format",IF('DO NOT USE_Contact Formulas'!A594,"OK",NA()))</f>
        <v>#N/A</v>
      </c>
      <c r="Q594" s="41" t="e">
        <f>IF(LEN('Contact Data Entry'!Q594)&gt;50,"Parent/Guardian Name must be less than 50 characters",IF('DO NOT USE_Contact Formulas'!A594,"OK",NA()))</f>
        <v>#N/A</v>
      </c>
      <c r="R594" s="41" t="e">
        <f>IF(NOT(ISBLANK('Contact Data Entry'!R594)),IF(AND(ISNUMBER('Contact Data Entry'!R594),LEFT('Contact Data Entry'!R594,1)&lt;&gt;"1",LEN('Contact Data Entry'!R594)=10),"OK","Phone number must be valid format"),IF('DO NOT USE_Contact Formulas'!A594,"OK",NA()))</f>
        <v>#N/A</v>
      </c>
      <c r="S594" s="41" t="e">
        <f>IF(AND(NOT(ISBLANK('Contact Data Entry'!S594)),ISNA(VLOOKUP('Contact Data Entry'!S594,'DO NOT USE_School Picklist'!$N$3:$N$63,1,FALSE))),"Please select a value from the drop-down menu",IF('DO NOT USE_Contact Formulas'!A594,"OK",NA()))</f>
        <v>#N/A</v>
      </c>
      <c r="T594" s="41" t="e">
        <f>IF(AND(NOT(ISBLANK('Contact Data Entry'!T594)),ISNA(VLOOKUP('Contact Data Entry'!T594,'DO NOT USE_School Picklist'!$E$3:$E$10,1,FALSE))),"Please select a value from the drop-down menu",IF('DO NOT USE_Contact Formulas'!A594,"OK",NA()))</f>
        <v>#N/A</v>
      </c>
      <c r="U594" s="41" t="e">
        <f>IF(AND(NOT(ISBLANK('Contact Data Entry'!U594)),ISNA(VLOOKUP('Contact Data Entry'!U594,'DO NOT USE_School Picklist'!$F$3:$F$16,1,FALSE))),"Please select a value from the drop-down menu",IF('DO NOT USE_Contact Formulas'!A594,"OK",NA()))</f>
        <v>#N/A</v>
      </c>
      <c r="V594" s="41" t="e">
        <f>IF(LEN('Contact Data Entry'!V594)&gt;100,"Classroom(s) must be less than 100 characters",IF('DO NOT USE_Contact Formulas'!A594,"OK",NA()))</f>
        <v>#N/A</v>
      </c>
      <c r="W594" s="41" t="e">
        <f>IF(AND(NOT(ISBLANK('Contact Data Entry'!W594)),ISNA(VLOOKUP('Contact Data Entry'!W594,'DO NOT USE_School Picklist'!$K$3:$K$6,1,FALSE))),"Please select a value from the drop-down menu",IF('DO NOT USE_Contact Formulas'!A594,"OK",NA()))</f>
        <v>#N/A</v>
      </c>
      <c r="X594" s="41" t="e">
        <f>IF(AND(NOT(ISBLANK('Contact Data Entry'!X594)),ISNA(VLOOKUP('Contact Data Entry'!X594,'DO NOT USE_School Picklist'!$D$3:$D$5,1,FALSE))),"Please select a value from the drop-down menu",IF('DO NOT USE_Contact Formulas'!A594,"OK",NA()))</f>
        <v>#N/A</v>
      </c>
      <c r="Y594" s="41"/>
      <c r="Z594" s="41" t="e">
        <f>IF(AND(NOT(ISBLANK('Contact Data Entry'!Z594)),ISNA(VLOOKUP('Contact Data Entry'!Z594,'DO NOT USE_School Picklist'!$G$3:$G$5,1,FALSE))),"Please select a value from the drop-down menu",IF('DO NOT USE_Contact Formulas'!A594,"OK",NA()))</f>
        <v>#N/A</v>
      </c>
      <c r="AA594" s="41"/>
      <c r="AB594" s="41" t="e">
        <f>IF(AND(NOT(ISBLANK('Contact Data Entry'!AB594)),ISNA(VLOOKUP('Contact Data Entry'!AB594,'DO NOT USE_School Picklist'!$H$3:$H$4,1,FALSE))),"Please select a value from the drop-down menu",IF('DO NOT USE_Contact Formulas'!A594,"OK",NA()))</f>
        <v>#N/A</v>
      </c>
      <c r="AC594" s="41" t="e">
        <f ca="1">IF('Contact Data Entry'!AC594&gt;'DO NOT USE_School Picklist'!$C$3,"Test Date cannot be a future date",IF('DO NOT USE_Contact Formulas'!A594,"OK",NA()))</f>
        <v>#N/A</v>
      </c>
      <c r="AD594" s="41" t="e">
        <f>IF(AND(NOT(ISBLANK('Contact Data Entry'!AD594)),ISNA(VLOOKUP('Contact Data Entry'!AD594,'DO NOT USE_School Picklist'!$Q$3:$Q$8,1,FALSE))),"Please select a value from the drop-down menu",IF('DO NOT USE_Contact Formulas'!A594,"OK",NA()))</f>
        <v>#N/A</v>
      </c>
    </row>
    <row r="595" spans="1:30" x14ac:dyDescent="0.25">
      <c r="A595" s="40" t="e">
        <f>IF('DO NOT USE_Contact Formulas'!A595,IF('DO NOT USE_Contact Formulas'!B595,"Not all required fields are completed","OK"),NA())</f>
        <v>#N/A</v>
      </c>
      <c r="B595" s="41" t="e">
        <f>IF(AND('DO NOT USE_Contact Formulas'!A595,ISBLANK('Contact Data Entry'!B595)),"First Name is required",IF(NOT(ISBLANK('Contact Data Entry'!B595)),"OK",NA()))</f>
        <v>#N/A</v>
      </c>
      <c r="C595" s="41" t="e">
        <f>IF(AND('DO NOT USE_Contact Formulas'!A595,ISBLANK('Contact Data Entry'!C595)),"Last Name is required",IF(NOT(ISBLANK('Contact Data Entry'!C595)),"OK",NA()))</f>
        <v>#N/A</v>
      </c>
      <c r="D595" s="41" t="e">
        <f>IF(AND('DO NOT USE_Contact Formulas'!A595,ISBLANK('Contact Data Entry'!D595)),"Birthdate is required",IF(NOT(ISBLANK('Contact Data Entry'!D595)),"OK",NA()))</f>
        <v>#N/A</v>
      </c>
      <c r="E595" s="41" t="e">
        <f>IF(AND('DO NOT USE_Contact Formulas'!A595,ISBLANK('Contact Data Entry'!E595)),"Mobile Phone is required",IF(NOT(ISBLANK('Contact Data Entry'!E595)),IF(AND(ISNUMBER(VALUE('Contact Data Entry'!E595)),LEFT('Contact Data Entry'!E595,1)&lt;&gt;"1",LEN('Contact Data Entry'!E595)=10),"OK","Phone number must be valid format"),NA()))</f>
        <v>#N/A</v>
      </c>
      <c r="F595" s="41" t="e">
        <f>IF(LEN('Contact Data Entry'!F595)&gt;255,"Home Street Address must be less than 255 characters",IF('DO NOT USE_Contact Formulas'!A595,"OK",NA()))</f>
        <v>#N/A</v>
      </c>
      <c r="G595" s="41" t="e">
        <f>IF(LEN('Contact Data Entry'!G595)&gt;40,"City must be less than 40 characters",IF('DO NOT USE_Contact Formulas'!A595,"OK",NA()))</f>
        <v>#N/A</v>
      </c>
      <c r="H595" s="41" t="e">
        <f>IF(AND(NOT(ISBLANK('Contact Data Entry'!H595)),ISNA(VLOOKUP('Contact Data Entry'!H595,'DO NOT USE_School Picklist'!$P$3:$P$52,1,FALSE))),"Please select a value from the drop-down menu",IF('DO NOT USE_Contact Formulas'!A595,"OK",NA()))</f>
        <v>#N/A</v>
      </c>
      <c r="I595" s="41" t="e">
        <f>IF(AND('DO NOT USE_Contact Formulas'!A595,ISBLANK('Contact Data Entry'!I595)),"Zip is required",IF(ISBLANK('Contact Data Entry'!I595),NA(),"OK"))</f>
        <v>#N/A</v>
      </c>
      <c r="J595" s="41" t="e">
        <f>IF(AND('DO NOT USE_Contact Formulas'!A595,ISBLANK('Contact Data Entry'!J595)),"Student or Staff? is required",IF(ISBLANK('Contact Data Entry'!J595),NA(),IF(ISNA(VLOOKUP('Contact Data Entry'!J595,'DO NOT USE_School Picklist'!$B$3:$B$6,1,FALSE)),"Please select a value from the drop-down menu","OK")))</f>
        <v>#N/A</v>
      </c>
      <c r="K595" s="41" t="e">
        <f>IF(AND('Contact Data Entry'!J595='DO NOT USE_School Picklist'!$B$4,ISBLANK('Contact Data Entry'!K595)),"Occupation/Job Title is required if Student or Staff? is Yes, staff/faculty or volunteer",IF('DO NOT USE_Contact Formulas'!A595,"OK",NA()))</f>
        <v>#N/A</v>
      </c>
      <c r="L595" s="41" t="e">
        <f ca="1">IF('Contact Data Entry'!L595&gt;'DO NOT USE_School Picklist'!$C$3,"Date last on school campus/facility cannot be a future date",IF('DO NOT USE_Contact Formulas'!A595,IF(ISBLANK('Contact Data Entry'!L595),"Date last on school campus/facility is required","OK"),NA()))</f>
        <v>#N/A</v>
      </c>
      <c r="M595" s="42" t="e">
        <f ca="1">IF('Contact Data Entry'!M595&gt;'DO NOT USE_School Picklist'!$C$3,"Last Exposure Date cannot be a future date",IF('DO NOT USE_Contact Formulas'!A595,IF(ISBLANK('Contact Data Entry'!M595),"Last Exposure Date is required","OK"),NA()))</f>
        <v>#N/A</v>
      </c>
      <c r="N595" s="42" t="e">
        <f>IF(AND('DO NOT USE_Contact Formulas'!A595,ISBLANK('Contact Data Entry'!N595)),"Specific Place in the Location is required",IF(ISBLANK('Contact Data Entry'!N595),NA(),"OK"))</f>
        <v>#N/A</v>
      </c>
      <c r="O595" s="41" t="e">
        <f>IF(AND(NOT(ISBLANK('Contact Data Entry'!O595)),ISNA(VLOOKUP('Contact Data Entry'!O595,'DO NOT USE_School Picklist'!$L$3:$L$81,1,FALSE))),"Please select a value from the drop-down menu",IF('DO NOT USE_Contact Formulas'!A595,"OK",NA()))</f>
        <v>#N/A</v>
      </c>
      <c r="P595" s="41" t="e">
        <f>IF(AND(NOT(ISBLANK('Contact Data Entry'!P595)),NOT(ISNUMBER(MATCH("*@*.?*",'Contact Data Entry'!P595,0)))),"Email must be in a valid format",IF('DO NOT USE_Contact Formulas'!A595,"OK",NA()))</f>
        <v>#N/A</v>
      </c>
      <c r="Q595" s="41" t="e">
        <f>IF(LEN('Contact Data Entry'!Q595)&gt;50,"Parent/Guardian Name must be less than 50 characters",IF('DO NOT USE_Contact Formulas'!A595,"OK",NA()))</f>
        <v>#N/A</v>
      </c>
      <c r="R595" s="41" t="e">
        <f>IF(NOT(ISBLANK('Contact Data Entry'!R595)),IF(AND(ISNUMBER('Contact Data Entry'!R595),LEFT('Contact Data Entry'!R595,1)&lt;&gt;"1",LEN('Contact Data Entry'!R595)=10),"OK","Phone number must be valid format"),IF('DO NOT USE_Contact Formulas'!A595,"OK",NA()))</f>
        <v>#N/A</v>
      </c>
      <c r="S595" s="41" t="e">
        <f>IF(AND(NOT(ISBLANK('Contact Data Entry'!S595)),ISNA(VLOOKUP('Contact Data Entry'!S595,'DO NOT USE_School Picklist'!$N$3:$N$63,1,FALSE))),"Please select a value from the drop-down menu",IF('DO NOT USE_Contact Formulas'!A595,"OK",NA()))</f>
        <v>#N/A</v>
      </c>
      <c r="T595" s="41" t="e">
        <f>IF(AND(NOT(ISBLANK('Contact Data Entry'!T595)),ISNA(VLOOKUP('Contact Data Entry'!T595,'DO NOT USE_School Picklist'!$E$3:$E$10,1,FALSE))),"Please select a value from the drop-down menu",IF('DO NOT USE_Contact Formulas'!A595,"OK",NA()))</f>
        <v>#N/A</v>
      </c>
      <c r="U595" s="41" t="e">
        <f>IF(AND(NOT(ISBLANK('Contact Data Entry'!U595)),ISNA(VLOOKUP('Contact Data Entry'!U595,'DO NOT USE_School Picklist'!$F$3:$F$16,1,FALSE))),"Please select a value from the drop-down menu",IF('DO NOT USE_Contact Formulas'!A595,"OK",NA()))</f>
        <v>#N/A</v>
      </c>
      <c r="V595" s="41" t="e">
        <f>IF(LEN('Contact Data Entry'!V595)&gt;100,"Classroom(s) must be less than 100 characters",IF('DO NOT USE_Contact Formulas'!A595,"OK",NA()))</f>
        <v>#N/A</v>
      </c>
      <c r="W595" s="41" t="e">
        <f>IF(AND(NOT(ISBLANK('Contact Data Entry'!W595)),ISNA(VLOOKUP('Contact Data Entry'!W595,'DO NOT USE_School Picklist'!$K$3:$K$6,1,FALSE))),"Please select a value from the drop-down menu",IF('DO NOT USE_Contact Formulas'!A595,"OK",NA()))</f>
        <v>#N/A</v>
      </c>
      <c r="X595" s="41" t="e">
        <f>IF(AND(NOT(ISBLANK('Contact Data Entry'!X595)),ISNA(VLOOKUP('Contact Data Entry'!X595,'DO NOT USE_School Picklist'!$D$3:$D$5,1,FALSE))),"Please select a value from the drop-down menu",IF('DO NOT USE_Contact Formulas'!A595,"OK",NA()))</f>
        <v>#N/A</v>
      </c>
      <c r="Y595" s="41"/>
      <c r="Z595" s="41" t="e">
        <f>IF(AND(NOT(ISBLANK('Contact Data Entry'!Z595)),ISNA(VLOOKUP('Contact Data Entry'!Z595,'DO NOT USE_School Picklist'!$G$3:$G$5,1,FALSE))),"Please select a value from the drop-down menu",IF('DO NOT USE_Contact Formulas'!A595,"OK",NA()))</f>
        <v>#N/A</v>
      </c>
      <c r="AA595" s="41"/>
      <c r="AB595" s="41" t="e">
        <f>IF(AND(NOT(ISBLANK('Contact Data Entry'!AB595)),ISNA(VLOOKUP('Contact Data Entry'!AB595,'DO NOT USE_School Picklist'!$H$3:$H$4,1,FALSE))),"Please select a value from the drop-down menu",IF('DO NOT USE_Contact Formulas'!A595,"OK",NA()))</f>
        <v>#N/A</v>
      </c>
      <c r="AC595" s="41" t="e">
        <f ca="1">IF('Contact Data Entry'!AC595&gt;'DO NOT USE_School Picklist'!$C$3,"Test Date cannot be a future date",IF('DO NOT USE_Contact Formulas'!A595,"OK",NA()))</f>
        <v>#N/A</v>
      </c>
      <c r="AD595" s="41" t="e">
        <f>IF(AND(NOT(ISBLANK('Contact Data Entry'!AD595)),ISNA(VLOOKUP('Contact Data Entry'!AD595,'DO NOT USE_School Picklist'!$Q$3:$Q$8,1,FALSE))),"Please select a value from the drop-down menu",IF('DO NOT USE_Contact Formulas'!A595,"OK",NA()))</f>
        <v>#N/A</v>
      </c>
    </row>
    <row r="596" spans="1:30" x14ac:dyDescent="0.25">
      <c r="A596" s="40" t="e">
        <f>IF('DO NOT USE_Contact Formulas'!A596,IF('DO NOT USE_Contact Formulas'!B596,"Not all required fields are completed","OK"),NA())</f>
        <v>#N/A</v>
      </c>
      <c r="B596" s="41" t="e">
        <f>IF(AND('DO NOT USE_Contact Formulas'!A596,ISBLANK('Contact Data Entry'!B596)),"First Name is required",IF(NOT(ISBLANK('Contact Data Entry'!B596)),"OK",NA()))</f>
        <v>#N/A</v>
      </c>
      <c r="C596" s="41" t="e">
        <f>IF(AND('DO NOT USE_Contact Formulas'!A596,ISBLANK('Contact Data Entry'!C596)),"Last Name is required",IF(NOT(ISBLANK('Contact Data Entry'!C596)),"OK",NA()))</f>
        <v>#N/A</v>
      </c>
      <c r="D596" s="41" t="e">
        <f>IF(AND('DO NOT USE_Contact Formulas'!A596,ISBLANK('Contact Data Entry'!D596)),"Birthdate is required",IF(NOT(ISBLANK('Contact Data Entry'!D596)),"OK",NA()))</f>
        <v>#N/A</v>
      </c>
      <c r="E596" s="41" t="e">
        <f>IF(AND('DO NOT USE_Contact Formulas'!A596,ISBLANK('Contact Data Entry'!E596)),"Mobile Phone is required",IF(NOT(ISBLANK('Contact Data Entry'!E596)),IF(AND(ISNUMBER(VALUE('Contact Data Entry'!E596)),LEFT('Contact Data Entry'!E596,1)&lt;&gt;"1",LEN('Contact Data Entry'!E596)=10),"OK","Phone number must be valid format"),NA()))</f>
        <v>#N/A</v>
      </c>
      <c r="F596" s="41" t="e">
        <f>IF(LEN('Contact Data Entry'!F596)&gt;255,"Home Street Address must be less than 255 characters",IF('DO NOT USE_Contact Formulas'!A596,"OK",NA()))</f>
        <v>#N/A</v>
      </c>
      <c r="G596" s="41" t="e">
        <f>IF(LEN('Contact Data Entry'!G596)&gt;40,"City must be less than 40 characters",IF('DO NOT USE_Contact Formulas'!A596,"OK",NA()))</f>
        <v>#N/A</v>
      </c>
      <c r="H596" s="41" t="e">
        <f>IF(AND(NOT(ISBLANK('Contact Data Entry'!H596)),ISNA(VLOOKUP('Contact Data Entry'!H596,'DO NOT USE_School Picklist'!$P$3:$P$52,1,FALSE))),"Please select a value from the drop-down menu",IF('DO NOT USE_Contact Formulas'!A596,"OK",NA()))</f>
        <v>#N/A</v>
      </c>
      <c r="I596" s="41" t="e">
        <f>IF(AND('DO NOT USE_Contact Formulas'!A596,ISBLANK('Contact Data Entry'!I596)),"Zip is required",IF(ISBLANK('Contact Data Entry'!I596),NA(),"OK"))</f>
        <v>#N/A</v>
      </c>
      <c r="J596" s="41" t="e">
        <f>IF(AND('DO NOT USE_Contact Formulas'!A596,ISBLANK('Contact Data Entry'!J596)),"Student or Staff? is required",IF(ISBLANK('Contact Data Entry'!J596),NA(),IF(ISNA(VLOOKUP('Contact Data Entry'!J596,'DO NOT USE_School Picklist'!$B$3:$B$6,1,FALSE)),"Please select a value from the drop-down menu","OK")))</f>
        <v>#N/A</v>
      </c>
      <c r="K596" s="41" t="e">
        <f>IF(AND('Contact Data Entry'!J596='DO NOT USE_School Picklist'!$B$4,ISBLANK('Contact Data Entry'!K596)),"Occupation/Job Title is required if Student or Staff? is Yes, staff/faculty or volunteer",IF('DO NOT USE_Contact Formulas'!A596,"OK",NA()))</f>
        <v>#N/A</v>
      </c>
      <c r="L596" s="41" t="e">
        <f ca="1">IF('Contact Data Entry'!L596&gt;'DO NOT USE_School Picklist'!$C$3,"Date last on school campus/facility cannot be a future date",IF('DO NOT USE_Contact Formulas'!A596,IF(ISBLANK('Contact Data Entry'!L596),"Date last on school campus/facility is required","OK"),NA()))</f>
        <v>#N/A</v>
      </c>
      <c r="M596" s="42" t="e">
        <f ca="1">IF('Contact Data Entry'!M596&gt;'DO NOT USE_School Picklist'!$C$3,"Last Exposure Date cannot be a future date",IF('DO NOT USE_Contact Formulas'!A596,IF(ISBLANK('Contact Data Entry'!M596),"Last Exposure Date is required","OK"),NA()))</f>
        <v>#N/A</v>
      </c>
      <c r="N596" s="42" t="e">
        <f>IF(AND('DO NOT USE_Contact Formulas'!A596,ISBLANK('Contact Data Entry'!N596)),"Specific Place in the Location is required",IF(ISBLANK('Contact Data Entry'!N596),NA(),"OK"))</f>
        <v>#N/A</v>
      </c>
      <c r="O596" s="41" t="e">
        <f>IF(AND(NOT(ISBLANK('Contact Data Entry'!O596)),ISNA(VLOOKUP('Contact Data Entry'!O596,'DO NOT USE_School Picklist'!$L$3:$L$81,1,FALSE))),"Please select a value from the drop-down menu",IF('DO NOT USE_Contact Formulas'!A596,"OK",NA()))</f>
        <v>#N/A</v>
      </c>
      <c r="P596" s="41" t="e">
        <f>IF(AND(NOT(ISBLANK('Contact Data Entry'!P596)),NOT(ISNUMBER(MATCH("*@*.?*",'Contact Data Entry'!P596,0)))),"Email must be in a valid format",IF('DO NOT USE_Contact Formulas'!A596,"OK",NA()))</f>
        <v>#N/A</v>
      </c>
      <c r="Q596" s="41" t="e">
        <f>IF(LEN('Contact Data Entry'!Q596)&gt;50,"Parent/Guardian Name must be less than 50 characters",IF('DO NOT USE_Contact Formulas'!A596,"OK",NA()))</f>
        <v>#N/A</v>
      </c>
      <c r="R596" s="41" t="e">
        <f>IF(NOT(ISBLANK('Contact Data Entry'!R596)),IF(AND(ISNUMBER('Contact Data Entry'!R596),LEFT('Contact Data Entry'!R596,1)&lt;&gt;"1",LEN('Contact Data Entry'!R596)=10),"OK","Phone number must be valid format"),IF('DO NOT USE_Contact Formulas'!A596,"OK",NA()))</f>
        <v>#N/A</v>
      </c>
      <c r="S596" s="41" t="e">
        <f>IF(AND(NOT(ISBLANK('Contact Data Entry'!S596)),ISNA(VLOOKUP('Contact Data Entry'!S596,'DO NOT USE_School Picklist'!$N$3:$N$63,1,FALSE))),"Please select a value from the drop-down menu",IF('DO NOT USE_Contact Formulas'!A596,"OK",NA()))</f>
        <v>#N/A</v>
      </c>
      <c r="T596" s="41" t="e">
        <f>IF(AND(NOT(ISBLANK('Contact Data Entry'!T596)),ISNA(VLOOKUP('Contact Data Entry'!T596,'DO NOT USE_School Picklist'!$E$3:$E$10,1,FALSE))),"Please select a value from the drop-down menu",IF('DO NOT USE_Contact Formulas'!A596,"OK",NA()))</f>
        <v>#N/A</v>
      </c>
      <c r="U596" s="41" t="e">
        <f>IF(AND(NOT(ISBLANK('Contact Data Entry'!U596)),ISNA(VLOOKUP('Contact Data Entry'!U596,'DO NOT USE_School Picklist'!$F$3:$F$16,1,FALSE))),"Please select a value from the drop-down menu",IF('DO NOT USE_Contact Formulas'!A596,"OK",NA()))</f>
        <v>#N/A</v>
      </c>
      <c r="V596" s="41" t="e">
        <f>IF(LEN('Contact Data Entry'!V596)&gt;100,"Classroom(s) must be less than 100 characters",IF('DO NOT USE_Contact Formulas'!A596,"OK",NA()))</f>
        <v>#N/A</v>
      </c>
      <c r="W596" s="41" t="e">
        <f>IF(AND(NOT(ISBLANK('Contact Data Entry'!W596)),ISNA(VLOOKUP('Contact Data Entry'!W596,'DO NOT USE_School Picklist'!$K$3:$K$6,1,FALSE))),"Please select a value from the drop-down menu",IF('DO NOT USE_Contact Formulas'!A596,"OK",NA()))</f>
        <v>#N/A</v>
      </c>
      <c r="X596" s="41" t="e">
        <f>IF(AND(NOT(ISBLANK('Contact Data Entry'!X596)),ISNA(VLOOKUP('Contact Data Entry'!X596,'DO NOT USE_School Picklist'!$D$3:$D$5,1,FALSE))),"Please select a value from the drop-down menu",IF('DO NOT USE_Contact Formulas'!A596,"OK",NA()))</f>
        <v>#N/A</v>
      </c>
      <c r="Y596" s="41"/>
      <c r="Z596" s="41" t="e">
        <f>IF(AND(NOT(ISBLANK('Contact Data Entry'!Z596)),ISNA(VLOOKUP('Contact Data Entry'!Z596,'DO NOT USE_School Picklist'!$G$3:$G$5,1,FALSE))),"Please select a value from the drop-down menu",IF('DO NOT USE_Contact Formulas'!A596,"OK",NA()))</f>
        <v>#N/A</v>
      </c>
      <c r="AA596" s="41"/>
      <c r="AB596" s="41" t="e">
        <f>IF(AND(NOT(ISBLANK('Contact Data Entry'!AB596)),ISNA(VLOOKUP('Contact Data Entry'!AB596,'DO NOT USE_School Picklist'!$H$3:$H$4,1,FALSE))),"Please select a value from the drop-down menu",IF('DO NOT USE_Contact Formulas'!A596,"OK",NA()))</f>
        <v>#N/A</v>
      </c>
      <c r="AC596" s="41" t="e">
        <f ca="1">IF('Contact Data Entry'!AC596&gt;'DO NOT USE_School Picklist'!$C$3,"Test Date cannot be a future date",IF('DO NOT USE_Contact Formulas'!A596,"OK",NA()))</f>
        <v>#N/A</v>
      </c>
      <c r="AD596" s="41" t="e">
        <f>IF(AND(NOT(ISBLANK('Contact Data Entry'!AD596)),ISNA(VLOOKUP('Contact Data Entry'!AD596,'DO NOT USE_School Picklist'!$Q$3:$Q$8,1,FALSE))),"Please select a value from the drop-down menu",IF('DO NOT USE_Contact Formulas'!A596,"OK",NA()))</f>
        <v>#N/A</v>
      </c>
    </row>
    <row r="597" spans="1:30" x14ac:dyDescent="0.25">
      <c r="A597" s="40" t="e">
        <f>IF('DO NOT USE_Contact Formulas'!A597,IF('DO NOT USE_Contact Formulas'!B597,"Not all required fields are completed","OK"),NA())</f>
        <v>#N/A</v>
      </c>
      <c r="B597" s="41" t="e">
        <f>IF(AND('DO NOT USE_Contact Formulas'!A597,ISBLANK('Contact Data Entry'!B597)),"First Name is required",IF(NOT(ISBLANK('Contact Data Entry'!B597)),"OK",NA()))</f>
        <v>#N/A</v>
      </c>
      <c r="C597" s="41" t="e">
        <f>IF(AND('DO NOT USE_Contact Formulas'!A597,ISBLANK('Contact Data Entry'!C597)),"Last Name is required",IF(NOT(ISBLANK('Contact Data Entry'!C597)),"OK",NA()))</f>
        <v>#N/A</v>
      </c>
      <c r="D597" s="41" t="e">
        <f>IF(AND('DO NOT USE_Contact Formulas'!A597,ISBLANK('Contact Data Entry'!D597)),"Birthdate is required",IF(NOT(ISBLANK('Contact Data Entry'!D597)),"OK",NA()))</f>
        <v>#N/A</v>
      </c>
      <c r="E597" s="41" t="e">
        <f>IF(AND('DO NOT USE_Contact Formulas'!A597,ISBLANK('Contact Data Entry'!E597)),"Mobile Phone is required",IF(NOT(ISBLANK('Contact Data Entry'!E597)),IF(AND(ISNUMBER(VALUE('Contact Data Entry'!E597)),LEFT('Contact Data Entry'!E597,1)&lt;&gt;"1",LEN('Contact Data Entry'!E597)=10),"OK","Phone number must be valid format"),NA()))</f>
        <v>#N/A</v>
      </c>
      <c r="F597" s="41" t="e">
        <f>IF(LEN('Contact Data Entry'!F597)&gt;255,"Home Street Address must be less than 255 characters",IF('DO NOT USE_Contact Formulas'!A597,"OK",NA()))</f>
        <v>#N/A</v>
      </c>
      <c r="G597" s="41" t="e">
        <f>IF(LEN('Contact Data Entry'!G597)&gt;40,"City must be less than 40 characters",IF('DO NOT USE_Contact Formulas'!A597,"OK",NA()))</f>
        <v>#N/A</v>
      </c>
      <c r="H597" s="41" t="e">
        <f>IF(AND(NOT(ISBLANK('Contact Data Entry'!H597)),ISNA(VLOOKUP('Contact Data Entry'!H597,'DO NOT USE_School Picklist'!$P$3:$P$52,1,FALSE))),"Please select a value from the drop-down menu",IF('DO NOT USE_Contact Formulas'!A597,"OK",NA()))</f>
        <v>#N/A</v>
      </c>
      <c r="I597" s="41" t="e">
        <f>IF(AND('DO NOT USE_Contact Formulas'!A597,ISBLANK('Contact Data Entry'!I597)),"Zip is required",IF(ISBLANK('Contact Data Entry'!I597),NA(),"OK"))</f>
        <v>#N/A</v>
      </c>
      <c r="J597" s="41" t="e">
        <f>IF(AND('DO NOT USE_Contact Formulas'!A597,ISBLANK('Contact Data Entry'!J597)),"Student or Staff? is required",IF(ISBLANK('Contact Data Entry'!J597),NA(),IF(ISNA(VLOOKUP('Contact Data Entry'!J597,'DO NOT USE_School Picklist'!$B$3:$B$6,1,FALSE)),"Please select a value from the drop-down menu","OK")))</f>
        <v>#N/A</v>
      </c>
      <c r="K597" s="41" t="e">
        <f>IF(AND('Contact Data Entry'!J597='DO NOT USE_School Picklist'!$B$4,ISBLANK('Contact Data Entry'!K597)),"Occupation/Job Title is required if Student or Staff? is Yes, staff/faculty or volunteer",IF('DO NOT USE_Contact Formulas'!A597,"OK",NA()))</f>
        <v>#N/A</v>
      </c>
      <c r="L597" s="41" t="e">
        <f ca="1">IF('Contact Data Entry'!L597&gt;'DO NOT USE_School Picklist'!$C$3,"Date last on school campus/facility cannot be a future date",IF('DO NOT USE_Contact Formulas'!A597,IF(ISBLANK('Contact Data Entry'!L597),"Date last on school campus/facility is required","OK"),NA()))</f>
        <v>#N/A</v>
      </c>
      <c r="M597" s="42" t="e">
        <f ca="1">IF('Contact Data Entry'!M597&gt;'DO NOT USE_School Picklist'!$C$3,"Last Exposure Date cannot be a future date",IF('DO NOT USE_Contact Formulas'!A597,IF(ISBLANK('Contact Data Entry'!M597),"Last Exposure Date is required","OK"),NA()))</f>
        <v>#N/A</v>
      </c>
      <c r="N597" s="42" t="e">
        <f>IF(AND('DO NOT USE_Contact Formulas'!A597,ISBLANK('Contact Data Entry'!N597)),"Specific Place in the Location is required",IF(ISBLANK('Contact Data Entry'!N597),NA(),"OK"))</f>
        <v>#N/A</v>
      </c>
      <c r="O597" s="41" t="e">
        <f>IF(AND(NOT(ISBLANK('Contact Data Entry'!O597)),ISNA(VLOOKUP('Contact Data Entry'!O597,'DO NOT USE_School Picklist'!$L$3:$L$81,1,FALSE))),"Please select a value from the drop-down menu",IF('DO NOT USE_Contact Formulas'!A597,"OK",NA()))</f>
        <v>#N/A</v>
      </c>
      <c r="P597" s="41" t="e">
        <f>IF(AND(NOT(ISBLANK('Contact Data Entry'!P597)),NOT(ISNUMBER(MATCH("*@*.?*",'Contact Data Entry'!P597,0)))),"Email must be in a valid format",IF('DO NOT USE_Contact Formulas'!A597,"OK",NA()))</f>
        <v>#N/A</v>
      </c>
      <c r="Q597" s="41" t="e">
        <f>IF(LEN('Contact Data Entry'!Q597)&gt;50,"Parent/Guardian Name must be less than 50 characters",IF('DO NOT USE_Contact Formulas'!A597,"OK",NA()))</f>
        <v>#N/A</v>
      </c>
      <c r="R597" s="41" t="e">
        <f>IF(NOT(ISBLANK('Contact Data Entry'!R597)),IF(AND(ISNUMBER('Contact Data Entry'!R597),LEFT('Contact Data Entry'!R597,1)&lt;&gt;"1",LEN('Contact Data Entry'!R597)=10),"OK","Phone number must be valid format"),IF('DO NOT USE_Contact Formulas'!A597,"OK",NA()))</f>
        <v>#N/A</v>
      </c>
      <c r="S597" s="41" t="e">
        <f>IF(AND(NOT(ISBLANK('Contact Data Entry'!S597)),ISNA(VLOOKUP('Contact Data Entry'!S597,'DO NOT USE_School Picklist'!$N$3:$N$63,1,FALSE))),"Please select a value from the drop-down menu",IF('DO NOT USE_Contact Formulas'!A597,"OK",NA()))</f>
        <v>#N/A</v>
      </c>
      <c r="T597" s="41" t="e">
        <f>IF(AND(NOT(ISBLANK('Contact Data Entry'!T597)),ISNA(VLOOKUP('Contact Data Entry'!T597,'DO NOT USE_School Picklist'!$E$3:$E$10,1,FALSE))),"Please select a value from the drop-down menu",IF('DO NOT USE_Contact Formulas'!A597,"OK",NA()))</f>
        <v>#N/A</v>
      </c>
      <c r="U597" s="41" t="e">
        <f>IF(AND(NOT(ISBLANK('Contact Data Entry'!U597)),ISNA(VLOOKUP('Contact Data Entry'!U597,'DO NOT USE_School Picklist'!$F$3:$F$16,1,FALSE))),"Please select a value from the drop-down menu",IF('DO NOT USE_Contact Formulas'!A597,"OK",NA()))</f>
        <v>#N/A</v>
      </c>
      <c r="V597" s="41" t="e">
        <f>IF(LEN('Contact Data Entry'!V597)&gt;100,"Classroom(s) must be less than 100 characters",IF('DO NOT USE_Contact Formulas'!A597,"OK",NA()))</f>
        <v>#N/A</v>
      </c>
      <c r="W597" s="41" t="e">
        <f>IF(AND(NOT(ISBLANK('Contact Data Entry'!W597)),ISNA(VLOOKUP('Contact Data Entry'!W597,'DO NOT USE_School Picklist'!$K$3:$K$6,1,FALSE))),"Please select a value from the drop-down menu",IF('DO NOT USE_Contact Formulas'!A597,"OK",NA()))</f>
        <v>#N/A</v>
      </c>
      <c r="X597" s="41" t="e">
        <f>IF(AND(NOT(ISBLANK('Contact Data Entry'!X597)),ISNA(VLOOKUP('Contact Data Entry'!X597,'DO NOT USE_School Picklist'!$D$3:$D$5,1,FALSE))),"Please select a value from the drop-down menu",IF('DO NOT USE_Contact Formulas'!A597,"OK",NA()))</f>
        <v>#N/A</v>
      </c>
      <c r="Y597" s="41"/>
      <c r="Z597" s="41" t="e">
        <f>IF(AND(NOT(ISBLANK('Contact Data Entry'!Z597)),ISNA(VLOOKUP('Contact Data Entry'!Z597,'DO NOT USE_School Picklist'!$G$3:$G$5,1,FALSE))),"Please select a value from the drop-down menu",IF('DO NOT USE_Contact Formulas'!A597,"OK",NA()))</f>
        <v>#N/A</v>
      </c>
      <c r="AA597" s="41"/>
      <c r="AB597" s="41" t="e">
        <f>IF(AND(NOT(ISBLANK('Contact Data Entry'!AB597)),ISNA(VLOOKUP('Contact Data Entry'!AB597,'DO NOT USE_School Picklist'!$H$3:$H$4,1,FALSE))),"Please select a value from the drop-down menu",IF('DO NOT USE_Contact Formulas'!A597,"OK",NA()))</f>
        <v>#N/A</v>
      </c>
      <c r="AC597" s="41" t="e">
        <f ca="1">IF('Contact Data Entry'!AC597&gt;'DO NOT USE_School Picklist'!$C$3,"Test Date cannot be a future date",IF('DO NOT USE_Contact Formulas'!A597,"OK",NA()))</f>
        <v>#N/A</v>
      </c>
      <c r="AD597" s="41" t="e">
        <f>IF(AND(NOT(ISBLANK('Contact Data Entry'!AD597)),ISNA(VLOOKUP('Contact Data Entry'!AD597,'DO NOT USE_School Picklist'!$Q$3:$Q$8,1,FALSE))),"Please select a value from the drop-down menu",IF('DO NOT USE_Contact Formulas'!A597,"OK",NA()))</f>
        <v>#N/A</v>
      </c>
    </row>
    <row r="598" spans="1:30" x14ac:dyDescent="0.25">
      <c r="A598" s="40" t="e">
        <f>IF('DO NOT USE_Contact Formulas'!A598,IF('DO NOT USE_Contact Formulas'!B598,"Not all required fields are completed","OK"),NA())</f>
        <v>#N/A</v>
      </c>
      <c r="B598" s="41" t="e">
        <f>IF(AND('DO NOT USE_Contact Formulas'!A598,ISBLANK('Contact Data Entry'!B598)),"First Name is required",IF(NOT(ISBLANK('Contact Data Entry'!B598)),"OK",NA()))</f>
        <v>#N/A</v>
      </c>
      <c r="C598" s="41" t="e">
        <f>IF(AND('DO NOT USE_Contact Formulas'!A598,ISBLANK('Contact Data Entry'!C598)),"Last Name is required",IF(NOT(ISBLANK('Contact Data Entry'!C598)),"OK",NA()))</f>
        <v>#N/A</v>
      </c>
      <c r="D598" s="41" t="e">
        <f>IF(AND('DO NOT USE_Contact Formulas'!A598,ISBLANK('Contact Data Entry'!D598)),"Birthdate is required",IF(NOT(ISBLANK('Contact Data Entry'!D598)),"OK",NA()))</f>
        <v>#N/A</v>
      </c>
      <c r="E598" s="41" t="e">
        <f>IF(AND('DO NOT USE_Contact Formulas'!A598,ISBLANK('Contact Data Entry'!E598)),"Mobile Phone is required",IF(NOT(ISBLANK('Contact Data Entry'!E598)),IF(AND(ISNUMBER(VALUE('Contact Data Entry'!E598)),LEFT('Contact Data Entry'!E598,1)&lt;&gt;"1",LEN('Contact Data Entry'!E598)=10),"OK","Phone number must be valid format"),NA()))</f>
        <v>#N/A</v>
      </c>
      <c r="F598" s="41" t="e">
        <f>IF(LEN('Contact Data Entry'!F598)&gt;255,"Home Street Address must be less than 255 characters",IF('DO NOT USE_Contact Formulas'!A598,"OK",NA()))</f>
        <v>#N/A</v>
      </c>
      <c r="G598" s="41" t="e">
        <f>IF(LEN('Contact Data Entry'!G598)&gt;40,"City must be less than 40 characters",IF('DO NOT USE_Contact Formulas'!A598,"OK",NA()))</f>
        <v>#N/A</v>
      </c>
      <c r="H598" s="41" t="e">
        <f>IF(AND(NOT(ISBLANK('Contact Data Entry'!H598)),ISNA(VLOOKUP('Contact Data Entry'!H598,'DO NOT USE_School Picklist'!$P$3:$P$52,1,FALSE))),"Please select a value from the drop-down menu",IF('DO NOT USE_Contact Formulas'!A598,"OK",NA()))</f>
        <v>#N/A</v>
      </c>
      <c r="I598" s="41" t="e">
        <f>IF(AND('DO NOT USE_Contact Formulas'!A598,ISBLANK('Contact Data Entry'!I598)),"Zip is required",IF(ISBLANK('Contact Data Entry'!I598),NA(),"OK"))</f>
        <v>#N/A</v>
      </c>
      <c r="J598" s="41" t="e">
        <f>IF(AND('DO NOT USE_Contact Formulas'!A598,ISBLANK('Contact Data Entry'!J598)),"Student or Staff? is required",IF(ISBLANK('Contact Data Entry'!J598),NA(),IF(ISNA(VLOOKUP('Contact Data Entry'!J598,'DO NOT USE_School Picklist'!$B$3:$B$6,1,FALSE)),"Please select a value from the drop-down menu","OK")))</f>
        <v>#N/A</v>
      </c>
      <c r="K598" s="41" t="e">
        <f>IF(AND('Contact Data Entry'!J598='DO NOT USE_School Picklist'!$B$4,ISBLANK('Contact Data Entry'!K598)),"Occupation/Job Title is required if Student or Staff? is Yes, staff/faculty or volunteer",IF('DO NOT USE_Contact Formulas'!A598,"OK",NA()))</f>
        <v>#N/A</v>
      </c>
      <c r="L598" s="41" t="e">
        <f ca="1">IF('Contact Data Entry'!L598&gt;'DO NOT USE_School Picklist'!$C$3,"Date last on school campus/facility cannot be a future date",IF('DO NOT USE_Contact Formulas'!A598,IF(ISBLANK('Contact Data Entry'!L598),"Date last on school campus/facility is required","OK"),NA()))</f>
        <v>#N/A</v>
      </c>
      <c r="M598" s="42" t="e">
        <f ca="1">IF('Contact Data Entry'!M598&gt;'DO NOT USE_School Picklist'!$C$3,"Last Exposure Date cannot be a future date",IF('DO NOT USE_Contact Formulas'!A598,IF(ISBLANK('Contact Data Entry'!M598),"Last Exposure Date is required","OK"),NA()))</f>
        <v>#N/A</v>
      </c>
      <c r="N598" s="42" t="e">
        <f>IF(AND('DO NOT USE_Contact Formulas'!A598,ISBLANK('Contact Data Entry'!N598)),"Specific Place in the Location is required",IF(ISBLANK('Contact Data Entry'!N598),NA(),"OK"))</f>
        <v>#N/A</v>
      </c>
      <c r="O598" s="41" t="e">
        <f>IF(AND(NOT(ISBLANK('Contact Data Entry'!O598)),ISNA(VLOOKUP('Contact Data Entry'!O598,'DO NOT USE_School Picklist'!$L$3:$L$81,1,FALSE))),"Please select a value from the drop-down menu",IF('DO NOT USE_Contact Formulas'!A598,"OK",NA()))</f>
        <v>#N/A</v>
      </c>
      <c r="P598" s="41" t="e">
        <f>IF(AND(NOT(ISBLANK('Contact Data Entry'!P598)),NOT(ISNUMBER(MATCH("*@*.?*",'Contact Data Entry'!P598,0)))),"Email must be in a valid format",IF('DO NOT USE_Contact Formulas'!A598,"OK",NA()))</f>
        <v>#N/A</v>
      </c>
      <c r="Q598" s="41" t="e">
        <f>IF(LEN('Contact Data Entry'!Q598)&gt;50,"Parent/Guardian Name must be less than 50 characters",IF('DO NOT USE_Contact Formulas'!A598,"OK",NA()))</f>
        <v>#N/A</v>
      </c>
      <c r="R598" s="41" t="e">
        <f>IF(NOT(ISBLANK('Contact Data Entry'!R598)),IF(AND(ISNUMBER('Contact Data Entry'!R598),LEFT('Contact Data Entry'!R598,1)&lt;&gt;"1",LEN('Contact Data Entry'!R598)=10),"OK","Phone number must be valid format"),IF('DO NOT USE_Contact Formulas'!A598,"OK",NA()))</f>
        <v>#N/A</v>
      </c>
      <c r="S598" s="41" t="e">
        <f>IF(AND(NOT(ISBLANK('Contact Data Entry'!S598)),ISNA(VLOOKUP('Contact Data Entry'!S598,'DO NOT USE_School Picklist'!$N$3:$N$63,1,FALSE))),"Please select a value from the drop-down menu",IF('DO NOT USE_Contact Formulas'!A598,"OK",NA()))</f>
        <v>#N/A</v>
      </c>
      <c r="T598" s="41" t="e">
        <f>IF(AND(NOT(ISBLANK('Contact Data Entry'!T598)),ISNA(VLOOKUP('Contact Data Entry'!T598,'DO NOT USE_School Picklist'!$E$3:$E$10,1,FALSE))),"Please select a value from the drop-down menu",IF('DO NOT USE_Contact Formulas'!A598,"OK",NA()))</f>
        <v>#N/A</v>
      </c>
      <c r="U598" s="41" t="e">
        <f>IF(AND(NOT(ISBLANK('Contact Data Entry'!U598)),ISNA(VLOOKUP('Contact Data Entry'!U598,'DO NOT USE_School Picklist'!$F$3:$F$16,1,FALSE))),"Please select a value from the drop-down menu",IF('DO NOT USE_Contact Formulas'!A598,"OK",NA()))</f>
        <v>#N/A</v>
      </c>
      <c r="V598" s="41" t="e">
        <f>IF(LEN('Contact Data Entry'!V598)&gt;100,"Classroom(s) must be less than 100 characters",IF('DO NOT USE_Contact Formulas'!A598,"OK",NA()))</f>
        <v>#N/A</v>
      </c>
      <c r="W598" s="41" t="e">
        <f>IF(AND(NOT(ISBLANK('Contact Data Entry'!W598)),ISNA(VLOOKUP('Contact Data Entry'!W598,'DO NOT USE_School Picklist'!$K$3:$K$6,1,FALSE))),"Please select a value from the drop-down menu",IF('DO NOT USE_Contact Formulas'!A598,"OK",NA()))</f>
        <v>#N/A</v>
      </c>
      <c r="X598" s="41" t="e">
        <f>IF(AND(NOT(ISBLANK('Contact Data Entry'!X598)),ISNA(VLOOKUP('Contact Data Entry'!X598,'DO NOT USE_School Picklist'!$D$3:$D$5,1,FALSE))),"Please select a value from the drop-down menu",IF('DO NOT USE_Contact Formulas'!A598,"OK",NA()))</f>
        <v>#N/A</v>
      </c>
      <c r="Y598" s="41"/>
      <c r="Z598" s="41" t="e">
        <f>IF(AND(NOT(ISBLANK('Contact Data Entry'!Z598)),ISNA(VLOOKUP('Contact Data Entry'!Z598,'DO NOT USE_School Picklist'!$G$3:$G$5,1,FALSE))),"Please select a value from the drop-down menu",IF('DO NOT USE_Contact Formulas'!A598,"OK",NA()))</f>
        <v>#N/A</v>
      </c>
      <c r="AA598" s="41"/>
      <c r="AB598" s="41" t="e">
        <f>IF(AND(NOT(ISBLANK('Contact Data Entry'!AB598)),ISNA(VLOOKUP('Contact Data Entry'!AB598,'DO NOT USE_School Picklist'!$H$3:$H$4,1,FALSE))),"Please select a value from the drop-down menu",IF('DO NOT USE_Contact Formulas'!A598,"OK",NA()))</f>
        <v>#N/A</v>
      </c>
      <c r="AC598" s="41" t="e">
        <f ca="1">IF('Contact Data Entry'!AC598&gt;'DO NOT USE_School Picklist'!$C$3,"Test Date cannot be a future date",IF('DO NOT USE_Contact Formulas'!A598,"OK",NA()))</f>
        <v>#N/A</v>
      </c>
      <c r="AD598" s="41" t="e">
        <f>IF(AND(NOT(ISBLANK('Contact Data Entry'!AD598)),ISNA(VLOOKUP('Contact Data Entry'!AD598,'DO NOT USE_School Picklist'!$Q$3:$Q$8,1,FALSE))),"Please select a value from the drop-down menu",IF('DO NOT USE_Contact Formulas'!A598,"OK",NA()))</f>
        <v>#N/A</v>
      </c>
    </row>
    <row r="599" spans="1:30" x14ac:dyDescent="0.25">
      <c r="A599" s="40" t="e">
        <f>IF('DO NOT USE_Contact Formulas'!A599,IF('DO NOT USE_Contact Formulas'!B599,"Not all required fields are completed","OK"),NA())</f>
        <v>#N/A</v>
      </c>
      <c r="B599" s="41" t="e">
        <f>IF(AND('DO NOT USE_Contact Formulas'!A599,ISBLANK('Contact Data Entry'!B599)),"First Name is required",IF(NOT(ISBLANK('Contact Data Entry'!B599)),"OK",NA()))</f>
        <v>#N/A</v>
      </c>
      <c r="C599" s="41" t="e">
        <f>IF(AND('DO NOT USE_Contact Formulas'!A599,ISBLANK('Contact Data Entry'!C599)),"Last Name is required",IF(NOT(ISBLANK('Contact Data Entry'!C599)),"OK",NA()))</f>
        <v>#N/A</v>
      </c>
      <c r="D599" s="41" t="e">
        <f>IF(AND('DO NOT USE_Contact Formulas'!A599,ISBLANK('Contact Data Entry'!D599)),"Birthdate is required",IF(NOT(ISBLANK('Contact Data Entry'!D599)),"OK",NA()))</f>
        <v>#N/A</v>
      </c>
      <c r="E599" s="41" t="e">
        <f>IF(AND('DO NOT USE_Contact Formulas'!A599,ISBLANK('Contact Data Entry'!E599)),"Mobile Phone is required",IF(NOT(ISBLANK('Contact Data Entry'!E599)),IF(AND(ISNUMBER(VALUE('Contact Data Entry'!E599)),LEFT('Contact Data Entry'!E599,1)&lt;&gt;"1",LEN('Contact Data Entry'!E599)=10),"OK","Phone number must be valid format"),NA()))</f>
        <v>#N/A</v>
      </c>
      <c r="F599" s="41" t="e">
        <f>IF(LEN('Contact Data Entry'!F599)&gt;255,"Home Street Address must be less than 255 characters",IF('DO NOT USE_Contact Formulas'!A599,"OK",NA()))</f>
        <v>#N/A</v>
      </c>
      <c r="G599" s="41" t="e">
        <f>IF(LEN('Contact Data Entry'!G599)&gt;40,"City must be less than 40 characters",IF('DO NOT USE_Contact Formulas'!A599,"OK",NA()))</f>
        <v>#N/A</v>
      </c>
      <c r="H599" s="41" t="e">
        <f>IF(AND(NOT(ISBLANK('Contact Data Entry'!H599)),ISNA(VLOOKUP('Contact Data Entry'!H599,'DO NOT USE_School Picklist'!$P$3:$P$52,1,FALSE))),"Please select a value from the drop-down menu",IF('DO NOT USE_Contact Formulas'!A599,"OK",NA()))</f>
        <v>#N/A</v>
      </c>
      <c r="I599" s="41" t="e">
        <f>IF(AND('DO NOT USE_Contact Formulas'!A599,ISBLANK('Contact Data Entry'!I599)),"Zip is required",IF(ISBLANK('Contact Data Entry'!I599),NA(),"OK"))</f>
        <v>#N/A</v>
      </c>
      <c r="J599" s="41" t="e">
        <f>IF(AND('DO NOT USE_Contact Formulas'!A599,ISBLANK('Contact Data Entry'!J599)),"Student or Staff? is required",IF(ISBLANK('Contact Data Entry'!J599),NA(),IF(ISNA(VLOOKUP('Contact Data Entry'!J599,'DO NOT USE_School Picklist'!$B$3:$B$6,1,FALSE)),"Please select a value from the drop-down menu","OK")))</f>
        <v>#N/A</v>
      </c>
      <c r="K599" s="41" t="e">
        <f>IF(AND('Contact Data Entry'!J599='DO NOT USE_School Picklist'!$B$4,ISBLANK('Contact Data Entry'!K599)),"Occupation/Job Title is required if Student or Staff? is Yes, staff/faculty or volunteer",IF('DO NOT USE_Contact Formulas'!A599,"OK",NA()))</f>
        <v>#N/A</v>
      </c>
      <c r="L599" s="41" t="e">
        <f ca="1">IF('Contact Data Entry'!L599&gt;'DO NOT USE_School Picklist'!$C$3,"Date last on school campus/facility cannot be a future date",IF('DO NOT USE_Contact Formulas'!A599,IF(ISBLANK('Contact Data Entry'!L599),"Date last on school campus/facility is required","OK"),NA()))</f>
        <v>#N/A</v>
      </c>
      <c r="M599" s="42" t="e">
        <f ca="1">IF('Contact Data Entry'!M599&gt;'DO NOT USE_School Picklist'!$C$3,"Last Exposure Date cannot be a future date",IF('DO NOT USE_Contact Formulas'!A599,IF(ISBLANK('Contact Data Entry'!M599),"Last Exposure Date is required","OK"),NA()))</f>
        <v>#N/A</v>
      </c>
      <c r="N599" s="42" t="e">
        <f>IF(AND('DO NOT USE_Contact Formulas'!A599,ISBLANK('Contact Data Entry'!N599)),"Specific Place in the Location is required",IF(ISBLANK('Contact Data Entry'!N599),NA(),"OK"))</f>
        <v>#N/A</v>
      </c>
      <c r="O599" s="41" t="e">
        <f>IF(AND(NOT(ISBLANK('Contact Data Entry'!O599)),ISNA(VLOOKUP('Contact Data Entry'!O599,'DO NOT USE_School Picklist'!$L$3:$L$81,1,FALSE))),"Please select a value from the drop-down menu",IF('DO NOT USE_Contact Formulas'!A599,"OK",NA()))</f>
        <v>#N/A</v>
      </c>
      <c r="P599" s="41" t="e">
        <f>IF(AND(NOT(ISBLANK('Contact Data Entry'!P599)),NOT(ISNUMBER(MATCH("*@*.?*",'Contact Data Entry'!P599,0)))),"Email must be in a valid format",IF('DO NOT USE_Contact Formulas'!A599,"OK",NA()))</f>
        <v>#N/A</v>
      </c>
      <c r="Q599" s="41" t="e">
        <f>IF(LEN('Contact Data Entry'!Q599)&gt;50,"Parent/Guardian Name must be less than 50 characters",IF('DO NOT USE_Contact Formulas'!A599,"OK",NA()))</f>
        <v>#N/A</v>
      </c>
      <c r="R599" s="41" t="e">
        <f>IF(NOT(ISBLANK('Contact Data Entry'!R599)),IF(AND(ISNUMBER('Contact Data Entry'!R599),LEFT('Contact Data Entry'!R599,1)&lt;&gt;"1",LEN('Contact Data Entry'!R599)=10),"OK","Phone number must be valid format"),IF('DO NOT USE_Contact Formulas'!A599,"OK",NA()))</f>
        <v>#N/A</v>
      </c>
      <c r="S599" s="41" t="e">
        <f>IF(AND(NOT(ISBLANK('Contact Data Entry'!S599)),ISNA(VLOOKUP('Contact Data Entry'!S599,'DO NOT USE_School Picklist'!$N$3:$N$63,1,FALSE))),"Please select a value from the drop-down menu",IF('DO NOT USE_Contact Formulas'!A599,"OK",NA()))</f>
        <v>#N/A</v>
      </c>
      <c r="T599" s="41" t="e">
        <f>IF(AND(NOT(ISBLANK('Contact Data Entry'!T599)),ISNA(VLOOKUP('Contact Data Entry'!T599,'DO NOT USE_School Picklist'!$E$3:$E$10,1,FALSE))),"Please select a value from the drop-down menu",IF('DO NOT USE_Contact Formulas'!A599,"OK",NA()))</f>
        <v>#N/A</v>
      </c>
      <c r="U599" s="41" t="e">
        <f>IF(AND(NOT(ISBLANK('Contact Data Entry'!U599)),ISNA(VLOOKUP('Contact Data Entry'!U599,'DO NOT USE_School Picklist'!$F$3:$F$16,1,FALSE))),"Please select a value from the drop-down menu",IF('DO NOT USE_Contact Formulas'!A599,"OK",NA()))</f>
        <v>#N/A</v>
      </c>
      <c r="V599" s="41" t="e">
        <f>IF(LEN('Contact Data Entry'!V599)&gt;100,"Classroom(s) must be less than 100 characters",IF('DO NOT USE_Contact Formulas'!A599,"OK",NA()))</f>
        <v>#N/A</v>
      </c>
      <c r="W599" s="41" t="e">
        <f>IF(AND(NOT(ISBLANK('Contact Data Entry'!W599)),ISNA(VLOOKUP('Contact Data Entry'!W599,'DO NOT USE_School Picklist'!$K$3:$K$6,1,FALSE))),"Please select a value from the drop-down menu",IF('DO NOT USE_Contact Formulas'!A599,"OK",NA()))</f>
        <v>#N/A</v>
      </c>
      <c r="X599" s="41" t="e">
        <f>IF(AND(NOT(ISBLANK('Contact Data Entry'!X599)),ISNA(VLOOKUP('Contact Data Entry'!X599,'DO NOT USE_School Picklist'!$D$3:$D$5,1,FALSE))),"Please select a value from the drop-down menu",IF('DO NOT USE_Contact Formulas'!A599,"OK",NA()))</f>
        <v>#N/A</v>
      </c>
      <c r="Y599" s="41"/>
      <c r="Z599" s="41" t="e">
        <f>IF(AND(NOT(ISBLANK('Contact Data Entry'!Z599)),ISNA(VLOOKUP('Contact Data Entry'!Z599,'DO NOT USE_School Picklist'!$G$3:$G$5,1,FALSE))),"Please select a value from the drop-down menu",IF('DO NOT USE_Contact Formulas'!A599,"OK",NA()))</f>
        <v>#N/A</v>
      </c>
      <c r="AA599" s="41"/>
      <c r="AB599" s="41" t="e">
        <f>IF(AND(NOT(ISBLANK('Contact Data Entry'!AB599)),ISNA(VLOOKUP('Contact Data Entry'!AB599,'DO NOT USE_School Picklist'!$H$3:$H$4,1,FALSE))),"Please select a value from the drop-down menu",IF('DO NOT USE_Contact Formulas'!A599,"OK",NA()))</f>
        <v>#N/A</v>
      </c>
      <c r="AC599" s="41" t="e">
        <f ca="1">IF('Contact Data Entry'!AC599&gt;'DO NOT USE_School Picklist'!$C$3,"Test Date cannot be a future date",IF('DO NOT USE_Contact Formulas'!A599,"OK",NA()))</f>
        <v>#N/A</v>
      </c>
      <c r="AD599" s="41" t="e">
        <f>IF(AND(NOT(ISBLANK('Contact Data Entry'!AD599)),ISNA(VLOOKUP('Contact Data Entry'!AD599,'DO NOT USE_School Picklist'!$Q$3:$Q$8,1,FALSE))),"Please select a value from the drop-down menu",IF('DO NOT USE_Contact Formulas'!A599,"OK",NA()))</f>
        <v>#N/A</v>
      </c>
    </row>
    <row r="600" spans="1:30" x14ac:dyDescent="0.25">
      <c r="A600" s="40" t="e">
        <f>IF('DO NOT USE_Contact Formulas'!A600,IF('DO NOT USE_Contact Formulas'!B600,"Not all required fields are completed","OK"),NA())</f>
        <v>#N/A</v>
      </c>
      <c r="B600" s="41" t="e">
        <f>IF(AND('DO NOT USE_Contact Formulas'!A600,ISBLANK('Contact Data Entry'!B600)),"First Name is required",IF(NOT(ISBLANK('Contact Data Entry'!B600)),"OK",NA()))</f>
        <v>#N/A</v>
      </c>
      <c r="C600" s="41" t="e">
        <f>IF(AND('DO NOT USE_Contact Formulas'!A600,ISBLANK('Contact Data Entry'!C600)),"Last Name is required",IF(NOT(ISBLANK('Contact Data Entry'!C600)),"OK",NA()))</f>
        <v>#N/A</v>
      </c>
      <c r="D600" s="41" t="e">
        <f>IF(AND('DO NOT USE_Contact Formulas'!A600,ISBLANK('Contact Data Entry'!D600)),"Birthdate is required",IF(NOT(ISBLANK('Contact Data Entry'!D600)),"OK",NA()))</f>
        <v>#N/A</v>
      </c>
      <c r="E600" s="41" t="e">
        <f>IF(AND('DO NOT USE_Contact Formulas'!A600,ISBLANK('Contact Data Entry'!E600)),"Mobile Phone is required",IF(NOT(ISBLANK('Contact Data Entry'!E600)),IF(AND(ISNUMBER(VALUE('Contact Data Entry'!E600)),LEFT('Contact Data Entry'!E600,1)&lt;&gt;"1",LEN('Contact Data Entry'!E600)=10),"OK","Phone number must be valid format"),NA()))</f>
        <v>#N/A</v>
      </c>
      <c r="F600" s="41" t="e">
        <f>IF(LEN('Contact Data Entry'!F600)&gt;255,"Home Street Address must be less than 255 characters",IF('DO NOT USE_Contact Formulas'!A600,"OK",NA()))</f>
        <v>#N/A</v>
      </c>
      <c r="G600" s="41" t="e">
        <f>IF(LEN('Contact Data Entry'!G600)&gt;40,"City must be less than 40 characters",IF('DO NOT USE_Contact Formulas'!A600,"OK",NA()))</f>
        <v>#N/A</v>
      </c>
      <c r="H600" s="41" t="e">
        <f>IF(AND(NOT(ISBLANK('Contact Data Entry'!H600)),ISNA(VLOOKUP('Contact Data Entry'!H600,'DO NOT USE_School Picklist'!$P$3:$P$52,1,FALSE))),"Please select a value from the drop-down menu",IF('DO NOT USE_Contact Formulas'!A600,"OK",NA()))</f>
        <v>#N/A</v>
      </c>
      <c r="I600" s="41" t="e">
        <f>IF(AND('DO NOT USE_Contact Formulas'!A600,ISBLANK('Contact Data Entry'!I600)),"Zip is required",IF(ISBLANK('Contact Data Entry'!I600),NA(),"OK"))</f>
        <v>#N/A</v>
      </c>
      <c r="J600" s="41" t="e">
        <f>IF(AND('DO NOT USE_Contact Formulas'!A600,ISBLANK('Contact Data Entry'!J600)),"Student or Staff? is required",IF(ISBLANK('Contact Data Entry'!J600),NA(),IF(ISNA(VLOOKUP('Contact Data Entry'!J600,'DO NOT USE_School Picklist'!$B$3:$B$6,1,FALSE)),"Please select a value from the drop-down menu","OK")))</f>
        <v>#N/A</v>
      </c>
      <c r="K600" s="41" t="e">
        <f>IF(AND('Contact Data Entry'!J600='DO NOT USE_School Picklist'!$B$4,ISBLANK('Contact Data Entry'!K600)),"Occupation/Job Title is required if Student or Staff? is Yes, staff/faculty or volunteer",IF('DO NOT USE_Contact Formulas'!A600,"OK",NA()))</f>
        <v>#N/A</v>
      </c>
      <c r="L600" s="41" t="e">
        <f ca="1">IF('Contact Data Entry'!L600&gt;'DO NOT USE_School Picklist'!$C$3,"Date last on school campus/facility cannot be a future date",IF('DO NOT USE_Contact Formulas'!A600,IF(ISBLANK('Contact Data Entry'!L600),"Date last on school campus/facility is required","OK"),NA()))</f>
        <v>#N/A</v>
      </c>
      <c r="M600" s="42" t="e">
        <f ca="1">IF('Contact Data Entry'!M600&gt;'DO NOT USE_School Picklist'!$C$3,"Last Exposure Date cannot be a future date",IF('DO NOT USE_Contact Formulas'!A600,IF(ISBLANK('Contact Data Entry'!M600),"Last Exposure Date is required","OK"),NA()))</f>
        <v>#N/A</v>
      </c>
      <c r="N600" s="42" t="e">
        <f>IF(AND('DO NOT USE_Contact Formulas'!A600,ISBLANK('Contact Data Entry'!N600)),"Specific Place in the Location is required",IF(ISBLANK('Contact Data Entry'!N600),NA(),"OK"))</f>
        <v>#N/A</v>
      </c>
      <c r="O600" s="41" t="e">
        <f>IF(AND(NOT(ISBLANK('Contact Data Entry'!O600)),ISNA(VLOOKUP('Contact Data Entry'!O600,'DO NOT USE_School Picklist'!$L$3:$L$81,1,FALSE))),"Please select a value from the drop-down menu",IF('DO NOT USE_Contact Formulas'!A600,"OK",NA()))</f>
        <v>#N/A</v>
      </c>
      <c r="P600" s="41" t="e">
        <f>IF(AND(NOT(ISBLANK('Contact Data Entry'!P600)),NOT(ISNUMBER(MATCH("*@*.?*",'Contact Data Entry'!P600,0)))),"Email must be in a valid format",IF('DO NOT USE_Contact Formulas'!A600,"OK",NA()))</f>
        <v>#N/A</v>
      </c>
      <c r="Q600" s="41" t="e">
        <f>IF(LEN('Contact Data Entry'!Q600)&gt;50,"Parent/Guardian Name must be less than 50 characters",IF('DO NOT USE_Contact Formulas'!A600,"OK",NA()))</f>
        <v>#N/A</v>
      </c>
      <c r="R600" s="41" t="e">
        <f>IF(NOT(ISBLANK('Contact Data Entry'!R600)),IF(AND(ISNUMBER('Contact Data Entry'!R600),LEFT('Contact Data Entry'!R600,1)&lt;&gt;"1",LEN('Contact Data Entry'!R600)=10),"OK","Phone number must be valid format"),IF('DO NOT USE_Contact Formulas'!A600,"OK",NA()))</f>
        <v>#N/A</v>
      </c>
      <c r="S600" s="41" t="e">
        <f>IF(AND(NOT(ISBLANK('Contact Data Entry'!S600)),ISNA(VLOOKUP('Contact Data Entry'!S600,'DO NOT USE_School Picklist'!$N$3:$N$63,1,FALSE))),"Please select a value from the drop-down menu",IF('DO NOT USE_Contact Formulas'!A600,"OK",NA()))</f>
        <v>#N/A</v>
      </c>
      <c r="T600" s="41" t="e">
        <f>IF(AND(NOT(ISBLANK('Contact Data Entry'!T600)),ISNA(VLOOKUP('Contact Data Entry'!T600,'DO NOT USE_School Picklist'!$E$3:$E$10,1,FALSE))),"Please select a value from the drop-down menu",IF('DO NOT USE_Contact Formulas'!A600,"OK",NA()))</f>
        <v>#N/A</v>
      </c>
      <c r="U600" s="41" t="e">
        <f>IF(AND(NOT(ISBLANK('Contact Data Entry'!U600)),ISNA(VLOOKUP('Contact Data Entry'!U600,'DO NOT USE_School Picklist'!$F$3:$F$16,1,FALSE))),"Please select a value from the drop-down menu",IF('DO NOT USE_Contact Formulas'!A600,"OK",NA()))</f>
        <v>#N/A</v>
      </c>
      <c r="V600" s="41" t="e">
        <f>IF(LEN('Contact Data Entry'!V600)&gt;100,"Classroom(s) must be less than 100 characters",IF('DO NOT USE_Contact Formulas'!A600,"OK",NA()))</f>
        <v>#N/A</v>
      </c>
      <c r="W600" s="41" t="e">
        <f>IF(AND(NOT(ISBLANK('Contact Data Entry'!W600)),ISNA(VLOOKUP('Contact Data Entry'!W600,'DO NOT USE_School Picklist'!$K$3:$K$6,1,FALSE))),"Please select a value from the drop-down menu",IF('DO NOT USE_Contact Formulas'!A600,"OK",NA()))</f>
        <v>#N/A</v>
      </c>
      <c r="X600" s="41" t="e">
        <f>IF(AND(NOT(ISBLANK('Contact Data Entry'!X600)),ISNA(VLOOKUP('Contact Data Entry'!X600,'DO NOT USE_School Picklist'!$D$3:$D$5,1,FALSE))),"Please select a value from the drop-down menu",IF('DO NOT USE_Contact Formulas'!A600,"OK",NA()))</f>
        <v>#N/A</v>
      </c>
      <c r="Y600" s="41"/>
      <c r="Z600" s="41" t="e">
        <f>IF(AND(NOT(ISBLANK('Contact Data Entry'!Z600)),ISNA(VLOOKUP('Contact Data Entry'!Z600,'DO NOT USE_School Picklist'!$G$3:$G$5,1,FALSE))),"Please select a value from the drop-down menu",IF('DO NOT USE_Contact Formulas'!A600,"OK",NA()))</f>
        <v>#N/A</v>
      </c>
      <c r="AA600" s="41"/>
      <c r="AB600" s="41" t="e">
        <f>IF(AND(NOT(ISBLANK('Contact Data Entry'!AB600)),ISNA(VLOOKUP('Contact Data Entry'!AB600,'DO NOT USE_School Picklist'!$H$3:$H$4,1,FALSE))),"Please select a value from the drop-down menu",IF('DO NOT USE_Contact Formulas'!A600,"OK",NA()))</f>
        <v>#N/A</v>
      </c>
      <c r="AC600" s="41" t="e">
        <f ca="1">IF('Contact Data Entry'!AC600&gt;'DO NOT USE_School Picklist'!$C$3,"Test Date cannot be a future date",IF('DO NOT USE_Contact Formulas'!A600,"OK",NA()))</f>
        <v>#N/A</v>
      </c>
      <c r="AD600" s="41" t="e">
        <f>IF(AND(NOT(ISBLANK('Contact Data Entry'!AD600)),ISNA(VLOOKUP('Contact Data Entry'!AD600,'DO NOT USE_School Picklist'!$Q$3:$Q$8,1,FALSE))),"Please select a value from the drop-down menu",IF('DO NOT USE_Contact Formulas'!A600,"OK",NA()))</f>
        <v>#N/A</v>
      </c>
    </row>
    <row r="601" spans="1:30" x14ac:dyDescent="0.25">
      <c r="A601" s="40" t="e">
        <f>IF('DO NOT USE_Contact Formulas'!A601,IF('DO NOT USE_Contact Formulas'!B601,"Not all required fields are completed","OK"),NA())</f>
        <v>#N/A</v>
      </c>
      <c r="B601" s="41" t="e">
        <f>IF(AND('DO NOT USE_Contact Formulas'!A601,ISBLANK('Contact Data Entry'!B601)),"First Name is required",IF(NOT(ISBLANK('Contact Data Entry'!B601)),"OK",NA()))</f>
        <v>#N/A</v>
      </c>
      <c r="C601" s="41" t="e">
        <f>IF(AND('DO NOT USE_Contact Formulas'!A601,ISBLANK('Contact Data Entry'!C601)),"Last Name is required",IF(NOT(ISBLANK('Contact Data Entry'!C601)),"OK",NA()))</f>
        <v>#N/A</v>
      </c>
      <c r="D601" s="41" t="e">
        <f>IF(AND('DO NOT USE_Contact Formulas'!A601,ISBLANK('Contact Data Entry'!D601)),"Birthdate is required",IF(NOT(ISBLANK('Contact Data Entry'!D601)),"OK",NA()))</f>
        <v>#N/A</v>
      </c>
      <c r="E601" s="41" t="e">
        <f>IF(AND('DO NOT USE_Contact Formulas'!A601,ISBLANK('Contact Data Entry'!E601)),"Mobile Phone is required",IF(NOT(ISBLANK('Contact Data Entry'!E601)),IF(AND(ISNUMBER(VALUE('Contact Data Entry'!E601)),LEFT('Contact Data Entry'!E601,1)&lt;&gt;"1",LEN('Contact Data Entry'!E601)=10),"OK","Phone number must be valid format"),NA()))</f>
        <v>#N/A</v>
      </c>
      <c r="F601" s="41" t="e">
        <f>IF(LEN('Contact Data Entry'!F601)&gt;255,"Home Street Address must be less than 255 characters",IF('DO NOT USE_Contact Formulas'!A601,"OK",NA()))</f>
        <v>#N/A</v>
      </c>
      <c r="G601" s="41" t="e">
        <f>IF(LEN('Contact Data Entry'!G601)&gt;40,"City must be less than 40 characters",IF('DO NOT USE_Contact Formulas'!A601,"OK",NA()))</f>
        <v>#N/A</v>
      </c>
      <c r="H601" s="41" t="e">
        <f>IF(AND(NOT(ISBLANK('Contact Data Entry'!H601)),ISNA(VLOOKUP('Contact Data Entry'!H601,'DO NOT USE_School Picklist'!$P$3:$P$52,1,FALSE))),"Please select a value from the drop-down menu",IF('DO NOT USE_Contact Formulas'!A601,"OK",NA()))</f>
        <v>#N/A</v>
      </c>
      <c r="I601" s="41" t="e">
        <f>IF(AND('DO NOT USE_Contact Formulas'!A601,ISBLANK('Contact Data Entry'!I601)),"Zip is required",IF(ISBLANK('Contact Data Entry'!I601),NA(),"OK"))</f>
        <v>#N/A</v>
      </c>
      <c r="J601" s="41" t="e">
        <f>IF(AND('DO NOT USE_Contact Formulas'!A601,ISBLANK('Contact Data Entry'!J601)),"Student or Staff? is required",IF(ISBLANK('Contact Data Entry'!J601),NA(),IF(ISNA(VLOOKUP('Contact Data Entry'!J601,'DO NOT USE_School Picklist'!$B$3:$B$6,1,FALSE)),"Please select a value from the drop-down menu","OK")))</f>
        <v>#N/A</v>
      </c>
      <c r="K601" s="41" t="e">
        <f>IF(AND('Contact Data Entry'!J601='DO NOT USE_School Picklist'!$B$4,ISBLANK('Contact Data Entry'!K601)),"Occupation/Job Title is required if Student or Staff? is Yes, staff/faculty or volunteer",IF('DO NOT USE_Contact Formulas'!A601,"OK",NA()))</f>
        <v>#N/A</v>
      </c>
      <c r="L601" s="41" t="e">
        <f ca="1">IF('Contact Data Entry'!L601&gt;'DO NOT USE_School Picklist'!$C$3,"Date last on school campus/facility cannot be a future date",IF('DO NOT USE_Contact Formulas'!A601,IF(ISBLANK('Contact Data Entry'!L601),"Date last on school campus/facility is required","OK"),NA()))</f>
        <v>#N/A</v>
      </c>
      <c r="M601" s="42" t="e">
        <f ca="1">IF('Contact Data Entry'!M601&gt;'DO NOT USE_School Picklist'!$C$3,"Last Exposure Date cannot be a future date",IF('DO NOT USE_Contact Formulas'!A601,IF(ISBLANK('Contact Data Entry'!M601),"Last Exposure Date is required","OK"),NA()))</f>
        <v>#N/A</v>
      </c>
      <c r="N601" s="42" t="e">
        <f>IF(AND('DO NOT USE_Contact Formulas'!A601,ISBLANK('Contact Data Entry'!N601)),"Specific Place in the Location is required",IF(ISBLANK('Contact Data Entry'!N601),NA(),"OK"))</f>
        <v>#N/A</v>
      </c>
      <c r="O601" s="41" t="e">
        <f>IF(AND(NOT(ISBLANK('Contact Data Entry'!O601)),ISNA(VLOOKUP('Contact Data Entry'!O601,'DO NOT USE_School Picklist'!$L$3:$L$81,1,FALSE))),"Please select a value from the drop-down menu",IF('DO NOT USE_Contact Formulas'!A601,"OK",NA()))</f>
        <v>#N/A</v>
      </c>
      <c r="P601" s="41" t="e">
        <f>IF(AND(NOT(ISBLANK('Contact Data Entry'!P601)),NOT(ISNUMBER(MATCH("*@*.?*",'Contact Data Entry'!P601,0)))),"Email must be in a valid format",IF('DO NOT USE_Contact Formulas'!A601,"OK",NA()))</f>
        <v>#N/A</v>
      </c>
      <c r="Q601" s="41" t="e">
        <f>IF(LEN('Contact Data Entry'!Q601)&gt;50,"Parent/Guardian Name must be less than 50 characters",IF('DO NOT USE_Contact Formulas'!A601,"OK",NA()))</f>
        <v>#N/A</v>
      </c>
      <c r="R601" s="41" t="e">
        <f>IF(NOT(ISBLANK('Contact Data Entry'!R601)),IF(AND(ISNUMBER('Contact Data Entry'!R601),LEFT('Contact Data Entry'!R601,1)&lt;&gt;"1",LEN('Contact Data Entry'!R601)=10),"OK","Phone number must be valid format"),IF('DO NOT USE_Contact Formulas'!A601,"OK",NA()))</f>
        <v>#N/A</v>
      </c>
      <c r="S601" s="41" t="e">
        <f>IF(AND(NOT(ISBLANK('Contact Data Entry'!S601)),ISNA(VLOOKUP('Contact Data Entry'!S601,'DO NOT USE_School Picklist'!$N$3:$N$63,1,FALSE))),"Please select a value from the drop-down menu",IF('DO NOT USE_Contact Formulas'!A601,"OK",NA()))</f>
        <v>#N/A</v>
      </c>
      <c r="T601" s="41" t="e">
        <f>IF(AND(NOT(ISBLANK('Contact Data Entry'!T601)),ISNA(VLOOKUP('Contact Data Entry'!T601,'DO NOT USE_School Picklist'!$E$3:$E$10,1,FALSE))),"Please select a value from the drop-down menu",IF('DO NOT USE_Contact Formulas'!A601,"OK",NA()))</f>
        <v>#N/A</v>
      </c>
      <c r="U601" s="41" t="e">
        <f>IF(AND(NOT(ISBLANK('Contact Data Entry'!U601)),ISNA(VLOOKUP('Contact Data Entry'!U601,'DO NOT USE_School Picklist'!$F$3:$F$16,1,FALSE))),"Please select a value from the drop-down menu",IF('DO NOT USE_Contact Formulas'!A601,"OK",NA()))</f>
        <v>#N/A</v>
      </c>
      <c r="V601" s="41" t="e">
        <f>IF(LEN('Contact Data Entry'!V601)&gt;100,"Classroom(s) must be less than 100 characters",IF('DO NOT USE_Contact Formulas'!A601,"OK",NA()))</f>
        <v>#N/A</v>
      </c>
      <c r="W601" s="41" t="e">
        <f>IF(AND(NOT(ISBLANK('Contact Data Entry'!W601)),ISNA(VLOOKUP('Contact Data Entry'!W601,'DO NOT USE_School Picklist'!$K$3:$K$6,1,FALSE))),"Please select a value from the drop-down menu",IF('DO NOT USE_Contact Formulas'!A601,"OK",NA()))</f>
        <v>#N/A</v>
      </c>
      <c r="X601" s="41" t="e">
        <f>IF(AND(NOT(ISBLANK('Contact Data Entry'!X601)),ISNA(VLOOKUP('Contact Data Entry'!X601,'DO NOT USE_School Picklist'!$D$3:$D$5,1,FALSE))),"Please select a value from the drop-down menu",IF('DO NOT USE_Contact Formulas'!A601,"OK",NA()))</f>
        <v>#N/A</v>
      </c>
      <c r="Y601" s="41"/>
      <c r="Z601" s="41" t="e">
        <f>IF(AND(NOT(ISBLANK('Contact Data Entry'!Z601)),ISNA(VLOOKUP('Contact Data Entry'!Z601,'DO NOT USE_School Picklist'!$G$3:$G$5,1,FALSE))),"Please select a value from the drop-down menu",IF('DO NOT USE_Contact Formulas'!A601,"OK",NA()))</f>
        <v>#N/A</v>
      </c>
      <c r="AA601" s="41"/>
      <c r="AB601" s="41" t="e">
        <f>IF(AND(NOT(ISBLANK('Contact Data Entry'!AB601)),ISNA(VLOOKUP('Contact Data Entry'!AB601,'DO NOT USE_School Picklist'!$H$3:$H$4,1,FALSE))),"Please select a value from the drop-down menu",IF('DO NOT USE_Contact Formulas'!A601,"OK",NA()))</f>
        <v>#N/A</v>
      </c>
      <c r="AC601" s="41" t="e">
        <f ca="1">IF('Contact Data Entry'!AC601&gt;'DO NOT USE_School Picklist'!$C$3,"Test Date cannot be a future date",IF('DO NOT USE_Contact Formulas'!A601,"OK",NA()))</f>
        <v>#N/A</v>
      </c>
      <c r="AD601" s="41" t="e">
        <f>IF(AND(NOT(ISBLANK('Contact Data Entry'!AD601)),ISNA(VLOOKUP('Contact Data Entry'!AD601,'DO NOT USE_School Picklist'!$Q$3:$Q$8,1,FALSE))),"Please select a value from the drop-down menu",IF('DO NOT USE_Contact Formulas'!A601,"OK",NA()))</f>
        <v>#N/A</v>
      </c>
    </row>
    <row r="602" spans="1:30" x14ac:dyDescent="0.25">
      <c r="A602" s="40" t="e">
        <f>IF('DO NOT USE_Contact Formulas'!A602,IF('DO NOT USE_Contact Formulas'!B602,"Not all required fields are completed","OK"),NA())</f>
        <v>#N/A</v>
      </c>
      <c r="B602" s="41" t="e">
        <f>IF(AND('DO NOT USE_Contact Formulas'!A602,ISBLANK('Contact Data Entry'!B602)),"First Name is required",IF(NOT(ISBLANK('Contact Data Entry'!B602)),"OK",NA()))</f>
        <v>#N/A</v>
      </c>
      <c r="C602" s="41" t="e">
        <f>IF(AND('DO NOT USE_Contact Formulas'!A602,ISBLANK('Contact Data Entry'!C602)),"Last Name is required",IF(NOT(ISBLANK('Contact Data Entry'!C602)),"OK",NA()))</f>
        <v>#N/A</v>
      </c>
      <c r="D602" s="41" t="e">
        <f>IF(AND('DO NOT USE_Contact Formulas'!A602,ISBLANK('Contact Data Entry'!D602)),"Birthdate is required",IF(NOT(ISBLANK('Contact Data Entry'!D602)),"OK",NA()))</f>
        <v>#N/A</v>
      </c>
      <c r="E602" s="41" t="e">
        <f>IF(AND('DO NOT USE_Contact Formulas'!A602,ISBLANK('Contact Data Entry'!E602)),"Mobile Phone is required",IF(NOT(ISBLANK('Contact Data Entry'!E602)),IF(AND(ISNUMBER(VALUE('Contact Data Entry'!E602)),LEFT('Contact Data Entry'!E602,1)&lt;&gt;"1",LEN('Contact Data Entry'!E602)=10),"OK","Phone number must be valid format"),NA()))</f>
        <v>#N/A</v>
      </c>
      <c r="F602" s="41" t="e">
        <f>IF(LEN('Contact Data Entry'!F602)&gt;255,"Home Street Address must be less than 255 characters",IF('DO NOT USE_Contact Formulas'!A602,"OK",NA()))</f>
        <v>#N/A</v>
      </c>
      <c r="G602" s="41" t="e">
        <f>IF(LEN('Contact Data Entry'!G602)&gt;40,"City must be less than 40 characters",IF('DO NOT USE_Contact Formulas'!A602,"OK",NA()))</f>
        <v>#N/A</v>
      </c>
      <c r="H602" s="41" t="e">
        <f>IF(AND(NOT(ISBLANK('Contact Data Entry'!H602)),ISNA(VLOOKUP('Contact Data Entry'!H602,'DO NOT USE_School Picklist'!$P$3:$P$52,1,FALSE))),"Please select a value from the drop-down menu",IF('DO NOT USE_Contact Formulas'!A602,"OK",NA()))</f>
        <v>#N/A</v>
      </c>
      <c r="I602" s="41" t="e">
        <f>IF(AND('DO NOT USE_Contact Formulas'!A602,ISBLANK('Contact Data Entry'!I602)),"Zip is required",IF(ISBLANK('Contact Data Entry'!I602),NA(),"OK"))</f>
        <v>#N/A</v>
      </c>
      <c r="J602" s="41" t="e">
        <f>IF(AND('DO NOT USE_Contact Formulas'!A602,ISBLANK('Contact Data Entry'!J602)),"Student or Staff? is required",IF(ISBLANK('Contact Data Entry'!J602),NA(),IF(ISNA(VLOOKUP('Contact Data Entry'!J602,'DO NOT USE_School Picklist'!$B$3:$B$6,1,FALSE)),"Please select a value from the drop-down menu","OK")))</f>
        <v>#N/A</v>
      </c>
      <c r="K602" s="41" t="e">
        <f>IF(AND('Contact Data Entry'!J602='DO NOT USE_School Picklist'!$B$4,ISBLANK('Contact Data Entry'!K602)),"Occupation/Job Title is required if Student or Staff? is Yes, staff/faculty or volunteer",IF('DO NOT USE_Contact Formulas'!A602,"OK",NA()))</f>
        <v>#N/A</v>
      </c>
      <c r="L602" s="41" t="e">
        <f ca="1">IF('Contact Data Entry'!L602&gt;'DO NOT USE_School Picklist'!$C$3,"Date last on school campus/facility cannot be a future date",IF('DO NOT USE_Contact Formulas'!A602,IF(ISBLANK('Contact Data Entry'!L602),"Date last on school campus/facility is required","OK"),NA()))</f>
        <v>#N/A</v>
      </c>
      <c r="M602" s="42" t="e">
        <f ca="1">IF('Contact Data Entry'!M602&gt;'DO NOT USE_School Picklist'!$C$3,"Last Exposure Date cannot be a future date",IF('DO NOT USE_Contact Formulas'!A602,IF(ISBLANK('Contact Data Entry'!M602),"Last Exposure Date is required","OK"),NA()))</f>
        <v>#N/A</v>
      </c>
      <c r="N602" s="42" t="e">
        <f>IF(AND('DO NOT USE_Contact Formulas'!A602,ISBLANK('Contact Data Entry'!N602)),"Specific Place in the Location is required",IF(ISBLANK('Contact Data Entry'!N602),NA(),"OK"))</f>
        <v>#N/A</v>
      </c>
      <c r="O602" s="41" t="e">
        <f>IF(AND(NOT(ISBLANK('Contact Data Entry'!O602)),ISNA(VLOOKUP('Contact Data Entry'!O602,'DO NOT USE_School Picklist'!$L$3:$L$81,1,FALSE))),"Please select a value from the drop-down menu",IF('DO NOT USE_Contact Formulas'!A602,"OK",NA()))</f>
        <v>#N/A</v>
      </c>
      <c r="P602" s="41" t="e">
        <f>IF(AND(NOT(ISBLANK('Contact Data Entry'!P602)),NOT(ISNUMBER(MATCH("*@*.?*",'Contact Data Entry'!P602,0)))),"Email must be in a valid format",IF('DO NOT USE_Contact Formulas'!A602,"OK",NA()))</f>
        <v>#N/A</v>
      </c>
      <c r="Q602" s="41" t="e">
        <f>IF(LEN('Contact Data Entry'!Q602)&gt;50,"Parent/Guardian Name must be less than 50 characters",IF('DO NOT USE_Contact Formulas'!A602,"OK",NA()))</f>
        <v>#N/A</v>
      </c>
      <c r="R602" s="41" t="e">
        <f>IF(NOT(ISBLANK('Contact Data Entry'!R602)),IF(AND(ISNUMBER('Contact Data Entry'!R602),LEFT('Contact Data Entry'!R602,1)&lt;&gt;"1",LEN('Contact Data Entry'!R602)=10),"OK","Phone number must be valid format"),IF('DO NOT USE_Contact Formulas'!A602,"OK",NA()))</f>
        <v>#N/A</v>
      </c>
      <c r="S602" s="41" t="e">
        <f>IF(AND(NOT(ISBLANK('Contact Data Entry'!S602)),ISNA(VLOOKUP('Contact Data Entry'!S602,'DO NOT USE_School Picklist'!$N$3:$N$63,1,FALSE))),"Please select a value from the drop-down menu",IF('DO NOT USE_Contact Formulas'!A602,"OK",NA()))</f>
        <v>#N/A</v>
      </c>
      <c r="T602" s="41" t="e">
        <f>IF(AND(NOT(ISBLANK('Contact Data Entry'!T602)),ISNA(VLOOKUP('Contact Data Entry'!T602,'DO NOT USE_School Picklist'!$E$3:$E$10,1,FALSE))),"Please select a value from the drop-down menu",IF('DO NOT USE_Contact Formulas'!A602,"OK",NA()))</f>
        <v>#N/A</v>
      </c>
      <c r="U602" s="41" t="e">
        <f>IF(AND(NOT(ISBLANK('Contact Data Entry'!U602)),ISNA(VLOOKUP('Contact Data Entry'!U602,'DO NOT USE_School Picklist'!$F$3:$F$16,1,FALSE))),"Please select a value from the drop-down menu",IF('DO NOT USE_Contact Formulas'!A602,"OK",NA()))</f>
        <v>#N/A</v>
      </c>
      <c r="V602" s="41" t="e">
        <f>IF(LEN('Contact Data Entry'!V602)&gt;100,"Classroom(s) must be less than 100 characters",IF('DO NOT USE_Contact Formulas'!A602,"OK",NA()))</f>
        <v>#N/A</v>
      </c>
      <c r="W602" s="41" t="e">
        <f>IF(AND(NOT(ISBLANK('Contact Data Entry'!W602)),ISNA(VLOOKUP('Contact Data Entry'!W602,'DO NOT USE_School Picklist'!$K$3:$K$6,1,FALSE))),"Please select a value from the drop-down menu",IF('DO NOT USE_Contact Formulas'!A602,"OK",NA()))</f>
        <v>#N/A</v>
      </c>
      <c r="X602" s="41" t="e">
        <f>IF(AND(NOT(ISBLANK('Contact Data Entry'!X602)),ISNA(VLOOKUP('Contact Data Entry'!X602,'DO NOT USE_School Picklist'!$D$3:$D$5,1,FALSE))),"Please select a value from the drop-down menu",IF('DO NOT USE_Contact Formulas'!A602,"OK",NA()))</f>
        <v>#N/A</v>
      </c>
      <c r="Y602" s="41"/>
      <c r="Z602" s="41" t="e">
        <f>IF(AND(NOT(ISBLANK('Contact Data Entry'!Z602)),ISNA(VLOOKUP('Contact Data Entry'!Z602,'DO NOT USE_School Picklist'!$G$3:$G$5,1,FALSE))),"Please select a value from the drop-down menu",IF('DO NOT USE_Contact Formulas'!A602,"OK",NA()))</f>
        <v>#N/A</v>
      </c>
      <c r="AA602" s="41"/>
      <c r="AB602" s="41" t="e">
        <f>IF(AND(NOT(ISBLANK('Contact Data Entry'!AB602)),ISNA(VLOOKUP('Contact Data Entry'!AB602,'DO NOT USE_School Picklist'!$H$3:$H$4,1,FALSE))),"Please select a value from the drop-down menu",IF('DO NOT USE_Contact Formulas'!A602,"OK",NA()))</f>
        <v>#N/A</v>
      </c>
      <c r="AC602" s="41" t="e">
        <f ca="1">IF('Contact Data Entry'!AC602&gt;'DO NOT USE_School Picklist'!$C$3,"Test Date cannot be a future date",IF('DO NOT USE_Contact Formulas'!A602,"OK",NA()))</f>
        <v>#N/A</v>
      </c>
      <c r="AD602" s="41" t="e">
        <f>IF(AND(NOT(ISBLANK('Contact Data Entry'!AD602)),ISNA(VLOOKUP('Contact Data Entry'!AD602,'DO NOT USE_School Picklist'!$Q$3:$Q$8,1,FALSE))),"Please select a value from the drop-down menu",IF('DO NOT USE_Contact Formulas'!A602,"OK",NA()))</f>
        <v>#N/A</v>
      </c>
    </row>
    <row r="603" spans="1:30" x14ac:dyDescent="0.25">
      <c r="A603" s="40" t="e">
        <f>IF('DO NOT USE_Contact Formulas'!A603,IF('DO NOT USE_Contact Formulas'!B603,"Not all required fields are completed","OK"),NA())</f>
        <v>#N/A</v>
      </c>
      <c r="B603" s="41" t="e">
        <f>IF(AND('DO NOT USE_Contact Formulas'!A603,ISBLANK('Contact Data Entry'!B603)),"First Name is required",IF(NOT(ISBLANK('Contact Data Entry'!B603)),"OK",NA()))</f>
        <v>#N/A</v>
      </c>
      <c r="C603" s="41" t="e">
        <f>IF(AND('DO NOT USE_Contact Formulas'!A603,ISBLANK('Contact Data Entry'!C603)),"Last Name is required",IF(NOT(ISBLANK('Contact Data Entry'!C603)),"OK",NA()))</f>
        <v>#N/A</v>
      </c>
      <c r="D603" s="41" t="e">
        <f>IF(AND('DO NOT USE_Contact Formulas'!A603,ISBLANK('Contact Data Entry'!D603)),"Birthdate is required",IF(NOT(ISBLANK('Contact Data Entry'!D603)),"OK",NA()))</f>
        <v>#N/A</v>
      </c>
      <c r="E603" s="41" t="e">
        <f>IF(AND('DO NOT USE_Contact Formulas'!A603,ISBLANK('Contact Data Entry'!E603)),"Mobile Phone is required",IF(NOT(ISBLANK('Contact Data Entry'!E603)),IF(AND(ISNUMBER(VALUE('Contact Data Entry'!E603)),LEFT('Contact Data Entry'!E603,1)&lt;&gt;"1",LEN('Contact Data Entry'!E603)=10),"OK","Phone number must be valid format"),NA()))</f>
        <v>#N/A</v>
      </c>
      <c r="F603" s="41" t="e">
        <f>IF(LEN('Contact Data Entry'!F603)&gt;255,"Home Street Address must be less than 255 characters",IF('DO NOT USE_Contact Formulas'!A603,"OK",NA()))</f>
        <v>#N/A</v>
      </c>
      <c r="G603" s="41" t="e">
        <f>IF(LEN('Contact Data Entry'!G603)&gt;40,"City must be less than 40 characters",IF('DO NOT USE_Contact Formulas'!A603,"OK",NA()))</f>
        <v>#N/A</v>
      </c>
      <c r="H603" s="41" t="e">
        <f>IF(AND(NOT(ISBLANK('Contact Data Entry'!H603)),ISNA(VLOOKUP('Contact Data Entry'!H603,'DO NOT USE_School Picklist'!$P$3:$P$52,1,FALSE))),"Please select a value from the drop-down menu",IF('DO NOT USE_Contact Formulas'!A603,"OK",NA()))</f>
        <v>#N/A</v>
      </c>
      <c r="I603" s="41" t="e">
        <f>IF(AND('DO NOT USE_Contact Formulas'!A603,ISBLANK('Contact Data Entry'!I603)),"Zip is required",IF(ISBLANK('Contact Data Entry'!I603),NA(),"OK"))</f>
        <v>#N/A</v>
      </c>
      <c r="J603" s="41" t="e">
        <f>IF(AND('DO NOT USE_Contact Formulas'!A603,ISBLANK('Contact Data Entry'!J603)),"Student or Staff? is required",IF(ISBLANK('Contact Data Entry'!J603),NA(),IF(ISNA(VLOOKUP('Contact Data Entry'!J603,'DO NOT USE_School Picklist'!$B$3:$B$6,1,FALSE)),"Please select a value from the drop-down menu","OK")))</f>
        <v>#N/A</v>
      </c>
      <c r="K603" s="41" t="e">
        <f>IF(AND('Contact Data Entry'!J603='DO NOT USE_School Picklist'!$B$4,ISBLANK('Contact Data Entry'!K603)),"Occupation/Job Title is required if Student or Staff? is Yes, staff/faculty or volunteer",IF('DO NOT USE_Contact Formulas'!A603,"OK",NA()))</f>
        <v>#N/A</v>
      </c>
      <c r="L603" s="41" t="e">
        <f ca="1">IF('Contact Data Entry'!L603&gt;'DO NOT USE_School Picklist'!$C$3,"Date last on school campus/facility cannot be a future date",IF('DO NOT USE_Contact Formulas'!A603,IF(ISBLANK('Contact Data Entry'!L603),"Date last on school campus/facility is required","OK"),NA()))</f>
        <v>#N/A</v>
      </c>
      <c r="M603" s="42" t="e">
        <f ca="1">IF('Contact Data Entry'!M603&gt;'DO NOT USE_School Picklist'!$C$3,"Last Exposure Date cannot be a future date",IF('DO NOT USE_Contact Formulas'!A603,IF(ISBLANK('Contact Data Entry'!M603),"Last Exposure Date is required","OK"),NA()))</f>
        <v>#N/A</v>
      </c>
      <c r="N603" s="42" t="e">
        <f>IF(AND('DO NOT USE_Contact Formulas'!A603,ISBLANK('Contact Data Entry'!N603)),"Specific Place in the Location is required",IF(ISBLANK('Contact Data Entry'!N603),NA(),"OK"))</f>
        <v>#N/A</v>
      </c>
      <c r="O603" s="41" t="e">
        <f>IF(AND(NOT(ISBLANK('Contact Data Entry'!O603)),ISNA(VLOOKUP('Contact Data Entry'!O603,'DO NOT USE_School Picklist'!$L$3:$L$81,1,FALSE))),"Please select a value from the drop-down menu",IF('DO NOT USE_Contact Formulas'!A603,"OK",NA()))</f>
        <v>#N/A</v>
      </c>
      <c r="P603" s="41" t="e">
        <f>IF(AND(NOT(ISBLANK('Contact Data Entry'!P603)),NOT(ISNUMBER(MATCH("*@*.?*",'Contact Data Entry'!P603,0)))),"Email must be in a valid format",IF('DO NOT USE_Contact Formulas'!A603,"OK",NA()))</f>
        <v>#N/A</v>
      </c>
      <c r="Q603" s="41" t="e">
        <f>IF(LEN('Contact Data Entry'!Q603)&gt;50,"Parent/Guardian Name must be less than 50 characters",IF('DO NOT USE_Contact Formulas'!A603,"OK",NA()))</f>
        <v>#N/A</v>
      </c>
      <c r="R603" s="41" t="e">
        <f>IF(NOT(ISBLANK('Contact Data Entry'!R603)),IF(AND(ISNUMBER('Contact Data Entry'!R603),LEFT('Contact Data Entry'!R603,1)&lt;&gt;"1",LEN('Contact Data Entry'!R603)=10),"OK","Phone number must be valid format"),IF('DO NOT USE_Contact Formulas'!A603,"OK",NA()))</f>
        <v>#N/A</v>
      </c>
      <c r="S603" s="41" t="e">
        <f>IF(AND(NOT(ISBLANK('Contact Data Entry'!S603)),ISNA(VLOOKUP('Contact Data Entry'!S603,'DO NOT USE_School Picklist'!$N$3:$N$63,1,FALSE))),"Please select a value from the drop-down menu",IF('DO NOT USE_Contact Formulas'!A603,"OK",NA()))</f>
        <v>#N/A</v>
      </c>
      <c r="T603" s="41" t="e">
        <f>IF(AND(NOT(ISBLANK('Contact Data Entry'!T603)),ISNA(VLOOKUP('Contact Data Entry'!T603,'DO NOT USE_School Picklist'!$E$3:$E$10,1,FALSE))),"Please select a value from the drop-down menu",IF('DO NOT USE_Contact Formulas'!A603,"OK",NA()))</f>
        <v>#N/A</v>
      </c>
      <c r="U603" s="41" t="e">
        <f>IF(AND(NOT(ISBLANK('Contact Data Entry'!U603)),ISNA(VLOOKUP('Contact Data Entry'!U603,'DO NOT USE_School Picklist'!$F$3:$F$16,1,FALSE))),"Please select a value from the drop-down menu",IF('DO NOT USE_Contact Formulas'!A603,"OK",NA()))</f>
        <v>#N/A</v>
      </c>
      <c r="V603" s="41" t="e">
        <f>IF(LEN('Contact Data Entry'!V603)&gt;100,"Classroom(s) must be less than 100 characters",IF('DO NOT USE_Contact Formulas'!A603,"OK",NA()))</f>
        <v>#N/A</v>
      </c>
      <c r="W603" s="41" t="e">
        <f>IF(AND(NOT(ISBLANK('Contact Data Entry'!W603)),ISNA(VLOOKUP('Contact Data Entry'!W603,'DO NOT USE_School Picklist'!$K$3:$K$6,1,FALSE))),"Please select a value from the drop-down menu",IF('DO NOT USE_Contact Formulas'!A603,"OK",NA()))</f>
        <v>#N/A</v>
      </c>
      <c r="X603" s="41" t="e">
        <f>IF(AND(NOT(ISBLANK('Contact Data Entry'!X603)),ISNA(VLOOKUP('Contact Data Entry'!X603,'DO NOT USE_School Picklist'!$D$3:$D$5,1,FALSE))),"Please select a value from the drop-down menu",IF('DO NOT USE_Contact Formulas'!A603,"OK",NA()))</f>
        <v>#N/A</v>
      </c>
      <c r="Y603" s="41"/>
      <c r="Z603" s="41" t="e">
        <f>IF(AND(NOT(ISBLANK('Contact Data Entry'!Z603)),ISNA(VLOOKUP('Contact Data Entry'!Z603,'DO NOT USE_School Picklist'!$G$3:$G$5,1,FALSE))),"Please select a value from the drop-down menu",IF('DO NOT USE_Contact Formulas'!A603,"OK",NA()))</f>
        <v>#N/A</v>
      </c>
      <c r="AA603" s="41"/>
      <c r="AB603" s="41" t="e">
        <f>IF(AND(NOT(ISBLANK('Contact Data Entry'!AB603)),ISNA(VLOOKUP('Contact Data Entry'!AB603,'DO NOT USE_School Picklist'!$H$3:$H$4,1,FALSE))),"Please select a value from the drop-down menu",IF('DO NOT USE_Contact Formulas'!A603,"OK",NA()))</f>
        <v>#N/A</v>
      </c>
      <c r="AC603" s="41" t="e">
        <f ca="1">IF('Contact Data Entry'!AC603&gt;'DO NOT USE_School Picklist'!$C$3,"Test Date cannot be a future date",IF('DO NOT USE_Contact Formulas'!A603,"OK",NA()))</f>
        <v>#N/A</v>
      </c>
      <c r="AD603" s="41" t="e">
        <f>IF(AND(NOT(ISBLANK('Contact Data Entry'!AD603)),ISNA(VLOOKUP('Contact Data Entry'!AD603,'DO NOT USE_School Picklist'!$Q$3:$Q$8,1,FALSE))),"Please select a value from the drop-down menu",IF('DO NOT USE_Contact Formulas'!A603,"OK",NA()))</f>
        <v>#N/A</v>
      </c>
    </row>
    <row r="604" spans="1:30" x14ac:dyDescent="0.25">
      <c r="A604" s="40" t="e">
        <f>IF('DO NOT USE_Contact Formulas'!A604,IF('DO NOT USE_Contact Formulas'!B604,"Not all required fields are completed","OK"),NA())</f>
        <v>#N/A</v>
      </c>
      <c r="B604" s="41" t="e">
        <f>IF(AND('DO NOT USE_Contact Formulas'!A604,ISBLANK('Contact Data Entry'!B604)),"First Name is required",IF(NOT(ISBLANK('Contact Data Entry'!B604)),"OK",NA()))</f>
        <v>#N/A</v>
      </c>
      <c r="C604" s="41" t="e">
        <f>IF(AND('DO NOT USE_Contact Formulas'!A604,ISBLANK('Contact Data Entry'!C604)),"Last Name is required",IF(NOT(ISBLANK('Contact Data Entry'!C604)),"OK",NA()))</f>
        <v>#N/A</v>
      </c>
      <c r="D604" s="41" t="e">
        <f>IF(AND('DO NOT USE_Contact Formulas'!A604,ISBLANK('Contact Data Entry'!D604)),"Birthdate is required",IF(NOT(ISBLANK('Contact Data Entry'!D604)),"OK",NA()))</f>
        <v>#N/A</v>
      </c>
      <c r="E604" s="41" t="e">
        <f>IF(AND('DO NOT USE_Contact Formulas'!A604,ISBLANK('Contact Data Entry'!E604)),"Mobile Phone is required",IF(NOT(ISBLANK('Contact Data Entry'!E604)),IF(AND(ISNUMBER(VALUE('Contact Data Entry'!E604)),LEFT('Contact Data Entry'!E604,1)&lt;&gt;"1",LEN('Contact Data Entry'!E604)=10),"OK","Phone number must be valid format"),NA()))</f>
        <v>#N/A</v>
      </c>
      <c r="F604" s="41" t="e">
        <f>IF(LEN('Contact Data Entry'!F604)&gt;255,"Home Street Address must be less than 255 characters",IF('DO NOT USE_Contact Formulas'!A604,"OK",NA()))</f>
        <v>#N/A</v>
      </c>
      <c r="G604" s="41" t="e">
        <f>IF(LEN('Contact Data Entry'!G604)&gt;40,"City must be less than 40 characters",IF('DO NOT USE_Contact Formulas'!A604,"OK",NA()))</f>
        <v>#N/A</v>
      </c>
      <c r="H604" s="41" t="e">
        <f>IF(AND(NOT(ISBLANK('Contact Data Entry'!H604)),ISNA(VLOOKUP('Contact Data Entry'!H604,'DO NOT USE_School Picklist'!$P$3:$P$52,1,FALSE))),"Please select a value from the drop-down menu",IF('DO NOT USE_Contact Formulas'!A604,"OK",NA()))</f>
        <v>#N/A</v>
      </c>
      <c r="I604" s="41" t="e">
        <f>IF(AND('DO NOT USE_Contact Formulas'!A604,ISBLANK('Contact Data Entry'!I604)),"Zip is required",IF(ISBLANK('Contact Data Entry'!I604),NA(),"OK"))</f>
        <v>#N/A</v>
      </c>
      <c r="J604" s="41" t="e">
        <f>IF(AND('DO NOT USE_Contact Formulas'!A604,ISBLANK('Contact Data Entry'!J604)),"Student or Staff? is required",IF(ISBLANK('Contact Data Entry'!J604),NA(),IF(ISNA(VLOOKUP('Contact Data Entry'!J604,'DO NOT USE_School Picklist'!$B$3:$B$6,1,FALSE)),"Please select a value from the drop-down menu","OK")))</f>
        <v>#N/A</v>
      </c>
      <c r="K604" s="41" t="e">
        <f>IF(AND('Contact Data Entry'!J604='DO NOT USE_School Picklist'!$B$4,ISBLANK('Contact Data Entry'!K604)),"Occupation/Job Title is required if Student or Staff? is Yes, staff/faculty or volunteer",IF('DO NOT USE_Contact Formulas'!A604,"OK",NA()))</f>
        <v>#N/A</v>
      </c>
      <c r="L604" s="41" t="e">
        <f ca="1">IF('Contact Data Entry'!L604&gt;'DO NOT USE_School Picklist'!$C$3,"Date last on school campus/facility cannot be a future date",IF('DO NOT USE_Contact Formulas'!A604,IF(ISBLANK('Contact Data Entry'!L604),"Date last on school campus/facility is required","OK"),NA()))</f>
        <v>#N/A</v>
      </c>
      <c r="M604" s="42" t="e">
        <f ca="1">IF('Contact Data Entry'!M604&gt;'DO NOT USE_School Picklist'!$C$3,"Last Exposure Date cannot be a future date",IF('DO NOT USE_Contact Formulas'!A604,IF(ISBLANK('Contact Data Entry'!M604),"Last Exposure Date is required","OK"),NA()))</f>
        <v>#N/A</v>
      </c>
      <c r="N604" s="42" t="e">
        <f>IF(AND('DO NOT USE_Contact Formulas'!A604,ISBLANK('Contact Data Entry'!N604)),"Specific Place in the Location is required",IF(ISBLANK('Contact Data Entry'!N604),NA(),"OK"))</f>
        <v>#N/A</v>
      </c>
      <c r="O604" s="41" t="e">
        <f>IF(AND(NOT(ISBLANK('Contact Data Entry'!O604)),ISNA(VLOOKUP('Contact Data Entry'!O604,'DO NOT USE_School Picklist'!$L$3:$L$81,1,FALSE))),"Please select a value from the drop-down menu",IF('DO NOT USE_Contact Formulas'!A604,"OK",NA()))</f>
        <v>#N/A</v>
      </c>
      <c r="P604" s="41" t="e">
        <f>IF(AND(NOT(ISBLANK('Contact Data Entry'!P604)),NOT(ISNUMBER(MATCH("*@*.?*",'Contact Data Entry'!P604,0)))),"Email must be in a valid format",IF('DO NOT USE_Contact Formulas'!A604,"OK",NA()))</f>
        <v>#N/A</v>
      </c>
      <c r="Q604" s="41" t="e">
        <f>IF(LEN('Contact Data Entry'!Q604)&gt;50,"Parent/Guardian Name must be less than 50 characters",IF('DO NOT USE_Contact Formulas'!A604,"OK",NA()))</f>
        <v>#N/A</v>
      </c>
      <c r="R604" s="41" t="e">
        <f>IF(NOT(ISBLANK('Contact Data Entry'!R604)),IF(AND(ISNUMBER('Contact Data Entry'!R604),LEFT('Contact Data Entry'!R604,1)&lt;&gt;"1",LEN('Contact Data Entry'!R604)=10),"OK","Phone number must be valid format"),IF('DO NOT USE_Contact Formulas'!A604,"OK",NA()))</f>
        <v>#N/A</v>
      </c>
      <c r="S604" s="41" t="e">
        <f>IF(AND(NOT(ISBLANK('Contact Data Entry'!S604)),ISNA(VLOOKUP('Contact Data Entry'!S604,'DO NOT USE_School Picklist'!$N$3:$N$63,1,FALSE))),"Please select a value from the drop-down menu",IF('DO NOT USE_Contact Formulas'!A604,"OK",NA()))</f>
        <v>#N/A</v>
      </c>
      <c r="T604" s="41" t="e">
        <f>IF(AND(NOT(ISBLANK('Contact Data Entry'!T604)),ISNA(VLOOKUP('Contact Data Entry'!T604,'DO NOT USE_School Picklist'!$E$3:$E$10,1,FALSE))),"Please select a value from the drop-down menu",IF('DO NOT USE_Contact Formulas'!A604,"OK",NA()))</f>
        <v>#N/A</v>
      </c>
      <c r="U604" s="41" t="e">
        <f>IF(AND(NOT(ISBLANK('Contact Data Entry'!U604)),ISNA(VLOOKUP('Contact Data Entry'!U604,'DO NOT USE_School Picklist'!$F$3:$F$16,1,FALSE))),"Please select a value from the drop-down menu",IF('DO NOT USE_Contact Formulas'!A604,"OK",NA()))</f>
        <v>#N/A</v>
      </c>
      <c r="V604" s="41" t="e">
        <f>IF(LEN('Contact Data Entry'!V604)&gt;100,"Classroom(s) must be less than 100 characters",IF('DO NOT USE_Contact Formulas'!A604,"OK",NA()))</f>
        <v>#N/A</v>
      </c>
      <c r="W604" s="41" t="e">
        <f>IF(AND(NOT(ISBLANK('Contact Data Entry'!W604)),ISNA(VLOOKUP('Contact Data Entry'!W604,'DO NOT USE_School Picklist'!$K$3:$K$6,1,FALSE))),"Please select a value from the drop-down menu",IF('DO NOT USE_Contact Formulas'!A604,"OK",NA()))</f>
        <v>#N/A</v>
      </c>
      <c r="X604" s="41" t="e">
        <f>IF(AND(NOT(ISBLANK('Contact Data Entry'!X604)),ISNA(VLOOKUP('Contact Data Entry'!X604,'DO NOT USE_School Picklist'!$D$3:$D$5,1,FALSE))),"Please select a value from the drop-down menu",IF('DO NOT USE_Contact Formulas'!A604,"OK",NA()))</f>
        <v>#N/A</v>
      </c>
      <c r="Y604" s="41"/>
      <c r="Z604" s="41" t="e">
        <f>IF(AND(NOT(ISBLANK('Contact Data Entry'!Z604)),ISNA(VLOOKUP('Contact Data Entry'!Z604,'DO NOT USE_School Picklist'!$G$3:$G$5,1,FALSE))),"Please select a value from the drop-down menu",IF('DO NOT USE_Contact Formulas'!A604,"OK",NA()))</f>
        <v>#N/A</v>
      </c>
      <c r="AA604" s="41"/>
      <c r="AB604" s="41" t="e">
        <f>IF(AND(NOT(ISBLANK('Contact Data Entry'!AB604)),ISNA(VLOOKUP('Contact Data Entry'!AB604,'DO NOT USE_School Picklist'!$H$3:$H$4,1,FALSE))),"Please select a value from the drop-down menu",IF('DO NOT USE_Contact Formulas'!A604,"OK",NA()))</f>
        <v>#N/A</v>
      </c>
      <c r="AC604" s="41" t="e">
        <f ca="1">IF('Contact Data Entry'!AC604&gt;'DO NOT USE_School Picklist'!$C$3,"Test Date cannot be a future date",IF('DO NOT USE_Contact Formulas'!A604,"OK",NA()))</f>
        <v>#N/A</v>
      </c>
      <c r="AD604" s="41" t="e">
        <f>IF(AND(NOT(ISBLANK('Contact Data Entry'!AD604)),ISNA(VLOOKUP('Contact Data Entry'!AD604,'DO NOT USE_School Picklist'!$Q$3:$Q$8,1,FALSE))),"Please select a value from the drop-down menu",IF('DO NOT USE_Contact Formulas'!A604,"OK",NA()))</f>
        <v>#N/A</v>
      </c>
    </row>
    <row r="605" spans="1:30" x14ac:dyDescent="0.25">
      <c r="A605" s="40" t="e">
        <f>IF('DO NOT USE_Contact Formulas'!A605,IF('DO NOT USE_Contact Formulas'!B605,"Not all required fields are completed","OK"),NA())</f>
        <v>#N/A</v>
      </c>
      <c r="B605" s="41" t="e">
        <f>IF(AND('DO NOT USE_Contact Formulas'!A605,ISBLANK('Contact Data Entry'!B605)),"First Name is required",IF(NOT(ISBLANK('Contact Data Entry'!B605)),"OK",NA()))</f>
        <v>#N/A</v>
      </c>
      <c r="C605" s="41" t="e">
        <f>IF(AND('DO NOT USE_Contact Formulas'!A605,ISBLANK('Contact Data Entry'!C605)),"Last Name is required",IF(NOT(ISBLANK('Contact Data Entry'!C605)),"OK",NA()))</f>
        <v>#N/A</v>
      </c>
      <c r="D605" s="41" t="e">
        <f>IF(AND('DO NOT USE_Contact Formulas'!A605,ISBLANK('Contact Data Entry'!D605)),"Birthdate is required",IF(NOT(ISBLANK('Contact Data Entry'!D605)),"OK",NA()))</f>
        <v>#N/A</v>
      </c>
      <c r="E605" s="41" t="e">
        <f>IF(AND('DO NOT USE_Contact Formulas'!A605,ISBLANK('Contact Data Entry'!E605)),"Mobile Phone is required",IF(NOT(ISBLANK('Contact Data Entry'!E605)),IF(AND(ISNUMBER(VALUE('Contact Data Entry'!E605)),LEFT('Contact Data Entry'!E605,1)&lt;&gt;"1",LEN('Contact Data Entry'!E605)=10),"OK","Phone number must be valid format"),NA()))</f>
        <v>#N/A</v>
      </c>
      <c r="F605" s="41" t="e">
        <f>IF(LEN('Contact Data Entry'!F605)&gt;255,"Home Street Address must be less than 255 characters",IF('DO NOT USE_Contact Formulas'!A605,"OK",NA()))</f>
        <v>#N/A</v>
      </c>
      <c r="G605" s="41" t="e">
        <f>IF(LEN('Contact Data Entry'!G605)&gt;40,"City must be less than 40 characters",IF('DO NOT USE_Contact Formulas'!A605,"OK",NA()))</f>
        <v>#N/A</v>
      </c>
      <c r="H605" s="41" t="e">
        <f>IF(AND(NOT(ISBLANK('Contact Data Entry'!H605)),ISNA(VLOOKUP('Contact Data Entry'!H605,'DO NOT USE_School Picklist'!$P$3:$P$52,1,FALSE))),"Please select a value from the drop-down menu",IF('DO NOT USE_Contact Formulas'!A605,"OK",NA()))</f>
        <v>#N/A</v>
      </c>
      <c r="I605" s="41" t="e">
        <f>IF(AND('DO NOT USE_Contact Formulas'!A605,ISBLANK('Contact Data Entry'!I605)),"Zip is required",IF(ISBLANK('Contact Data Entry'!I605),NA(),"OK"))</f>
        <v>#N/A</v>
      </c>
      <c r="J605" s="41" t="e">
        <f>IF(AND('DO NOT USE_Contact Formulas'!A605,ISBLANK('Contact Data Entry'!J605)),"Student or Staff? is required",IF(ISBLANK('Contact Data Entry'!J605),NA(),IF(ISNA(VLOOKUP('Contact Data Entry'!J605,'DO NOT USE_School Picklist'!$B$3:$B$6,1,FALSE)),"Please select a value from the drop-down menu","OK")))</f>
        <v>#N/A</v>
      </c>
      <c r="K605" s="41" t="e">
        <f>IF(AND('Contact Data Entry'!J605='DO NOT USE_School Picklist'!$B$4,ISBLANK('Contact Data Entry'!K605)),"Occupation/Job Title is required if Student or Staff? is Yes, staff/faculty or volunteer",IF('DO NOT USE_Contact Formulas'!A605,"OK",NA()))</f>
        <v>#N/A</v>
      </c>
      <c r="L605" s="41" t="e">
        <f ca="1">IF('Contact Data Entry'!L605&gt;'DO NOT USE_School Picklist'!$C$3,"Date last on school campus/facility cannot be a future date",IF('DO NOT USE_Contact Formulas'!A605,IF(ISBLANK('Contact Data Entry'!L605),"Date last on school campus/facility is required","OK"),NA()))</f>
        <v>#N/A</v>
      </c>
      <c r="M605" s="42" t="e">
        <f ca="1">IF('Contact Data Entry'!M605&gt;'DO NOT USE_School Picklist'!$C$3,"Last Exposure Date cannot be a future date",IF('DO NOT USE_Contact Formulas'!A605,IF(ISBLANK('Contact Data Entry'!M605),"Last Exposure Date is required","OK"),NA()))</f>
        <v>#N/A</v>
      </c>
      <c r="N605" s="42" t="e">
        <f>IF(AND('DO NOT USE_Contact Formulas'!A605,ISBLANK('Contact Data Entry'!N605)),"Specific Place in the Location is required",IF(ISBLANK('Contact Data Entry'!N605),NA(),"OK"))</f>
        <v>#N/A</v>
      </c>
      <c r="O605" s="41" t="e">
        <f>IF(AND(NOT(ISBLANK('Contact Data Entry'!O605)),ISNA(VLOOKUP('Contact Data Entry'!O605,'DO NOT USE_School Picklist'!$L$3:$L$81,1,FALSE))),"Please select a value from the drop-down menu",IF('DO NOT USE_Contact Formulas'!A605,"OK",NA()))</f>
        <v>#N/A</v>
      </c>
      <c r="P605" s="41" t="e">
        <f>IF(AND(NOT(ISBLANK('Contact Data Entry'!P605)),NOT(ISNUMBER(MATCH("*@*.?*",'Contact Data Entry'!P605,0)))),"Email must be in a valid format",IF('DO NOT USE_Contact Formulas'!A605,"OK",NA()))</f>
        <v>#N/A</v>
      </c>
      <c r="Q605" s="41" t="e">
        <f>IF(LEN('Contact Data Entry'!Q605)&gt;50,"Parent/Guardian Name must be less than 50 characters",IF('DO NOT USE_Contact Formulas'!A605,"OK",NA()))</f>
        <v>#N/A</v>
      </c>
      <c r="R605" s="41" t="e">
        <f>IF(NOT(ISBLANK('Contact Data Entry'!R605)),IF(AND(ISNUMBER('Contact Data Entry'!R605),LEFT('Contact Data Entry'!R605,1)&lt;&gt;"1",LEN('Contact Data Entry'!R605)=10),"OK","Phone number must be valid format"),IF('DO NOT USE_Contact Formulas'!A605,"OK",NA()))</f>
        <v>#N/A</v>
      </c>
      <c r="S605" s="41" t="e">
        <f>IF(AND(NOT(ISBLANK('Contact Data Entry'!S605)),ISNA(VLOOKUP('Contact Data Entry'!S605,'DO NOT USE_School Picklist'!$N$3:$N$63,1,FALSE))),"Please select a value from the drop-down menu",IF('DO NOT USE_Contact Formulas'!A605,"OK",NA()))</f>
        <v>#N/A</v>
      </c>
      <c r="T605" s="41" t="e">
        <f>IF(AND(NOT(ISBLANK('Contact Data Entry'!T605)),ISNA(VLOOKUP('Contact Data Entry'!T605,'DO NOT USE_School Picklist'!$E$3:$E$10,1,FALSE))),"Please select a value from the drop-down menu",IF('DO NOT USE_Contact Formulas'!A605,"OK",NA()))</f>
        <v>#N/A</v>
      </c>
      <c r="U605" s="41" t="e">
        <f>IF(AND(NOT(ISBLANK('Contact Data Entry'!U605)),ISNA(VLOOKUP('Contact Data Entry'!U605,'DO NOT USE_School Picklist'!$F$3:$F$16,1,FALSE))),"Please select a value from the drop-down menu",IF('DO NOT USE_Contact Formulas'!A605,"OK",NA()))</f>
        <v>#N/A</v>
      </c>
      <c r="V605" s="41" t="e">
        <f>IF(LEN('Contact Data Entry'!V605)&gt;100,"Classroom(s) must be less than 100 characters",IF('DO NOT USE_Contact Formulas'!A605,"OK",NA()))</f>
        <v>#N/A</v>
      </c>
      <c r="W605" s="41" t="e">
        <f>IF(AND(NOT(ISBLANK('Contact Data Entry'!W605)),ISNA(VLOOKUP('Contact Data Entry'!W605,'DO NOT USE_School Picklist'!$K$3:$K$6,1,FALSE))),"Please select a value from the drop-down menu",IF('DO NOT USE_Contact Formulas'!A605,"OK",NA()))</f>
        <v>#N/A</v>
      </c>
      <c r="X605" s="41" t="e">
        <f>IF(AND(NOT(ISBLANK('Contact Data Entry'!X605)),ISNA(VLOOKUP('Contact Data Entry'!X605,'DO NOT USE_School Picklist'!$D$3:$D$5,1,FALSE))),"Please select a value from the drop-down menu",IF('DO NOT USE_Contact Formulas'!A605,"OK",NA()))</f>
        <v>#N/A</v>
      </c>
      <c r="Y605" s="41"/>
      <c r="Z605" s="41" t="e">
        <f>IF(AND(NOT(ISBLANK('Contact Data Entry'!Z605)),ISNA(VLOOKUP('Contact Data Entry'!Z605,'DO NOT USE_School Picklist'!$G$3:$G$5,1,FALSE))),"Please select a value from the drop-down menu",IF('DO NOT USE_Contact Formulas'!A605,"OK",NA()))</f>
        <v>#N/A</v>
      </c>
      <c r="AA605" s="41"/>
      <c r="AB605" s="41" t="e">
        <f>IF(AND(NOT(ISBLANK('Contact Data Entry'!AB605)),ISNA(VLOOKUP('Contact Data Entry'!AB605,'DO NOT USE_School Picklist'!$H$3:$H$4,1,FALSE))),"Please select a value from the drop-down menu",IF('DO NOT USE_Contact Formulas'!A605,"OK",NA()))</f>
        <v>#N/A</v>
      </c>
      <c r="AC605" s="41" t="e">
        <f ca="1">IF('Contact Data Entry'!AC605&gt;'DO NOT USE_School Picklist'!$C$3,"Test Date cannot be a future date",IF('DO NOT USE_Contact Formulas'!A605,"OK",NA()))</f>
        <v>#N/A</v>
      </c>
      <c r="AD605" s="41" t="e">
        <f>IF(AND(NOT(ISBLANK('Contact Data Entry'!AD605)),ISNA(VLOOKUP('Contact Data Entry'!AD605,'DO NOT USE_School Picklist'!$Q$3:$Q$8,1,FALSE))),"Please select a value from the drop-down menu",IF('DO NOT USE_Contact Formulas'!A605,"OK",NA()))</f>
        <v>#N/A</v>
      </c>
    </row>
    <row r="606" spans="1:30" x14ac:dyDescent="0.25">
      <c r="A606" s="40" t="e">
        <f>IF('DO NOT USE_Contact Formulas'!A606,IF('DO NOT USE_Contact Formulas'!B606,"Not all required fields are completed","OK"),NA())</f>
        <v>#N/A</v>
      </c>
      <c r="B606" s="41" t="e">
        <f>IF(AND('DO NOT USE_Contact Formulas'!A606,ISBLANK('Contact Data Entry'!B606)),"First Name is required",IF(NOT(ISBLANK('Contact Data Entry'!B606)),"OK",NA()))</f>
        <v>#N/A</v>
      </c>
      <c r="C606" s="41" t="e">
        <f>IF(AND('DO NOT USE_Contact Formulas'!A606,ISBLANK('Contact Data Entry'!C606)),"Last Name is required",IF(NOT(ISBLANK('Contact Data Entry'!C606)),"OK",NA()))</f>
        <v>#N/A</v>
      </c>
      <c r="D606" s="41" t="e">
        <f>IF(AND('DO NOT USE_Contact Formulas'!A606,ISBLANK('Contact Data Entry'!D606)),"Birthdate is required",IF(NOT(ISBLANK('Contact Data Entry'!D606)),"OK",NA()))</f>
        <v>#N/A</v>
      </c>
      <c r="E606" s="41" t="e">
        <f>IF(AND('DO NOT USE_Contact Formulas'!A606,ISBLANK('Contact Data Entry'!E606)),"Mobile Phone is required",IF(NOT(ISBLANK('Contact Data Entry'!E606)),IF(AND(ISNUMBER(VALUE('Contact Data Entry'!E606)),LEFT('Contact Data Entry'!E606,1)&lt;&gt;"1",LEN('Contact Data Entry'!E606)=10),"OK","Phone number must be valid format"),NA()))</f>
        <v>#N/A</v>
      </c>
      <c r="F606" s="41" t="e">
        <f>IF(LEN('Contact Data Entry'!F606)&gt;255,"Home Street Address must be less than 255 characters",IF('DO NOT USE_Contact Formulas'!A606,"OK",NA()))</f>
        <v>#N/A</v>
      </c>
      <c r="G606" s="41" t="e">
        <f>IF(LEN('Contact Data Entry'!G606)&gt;40,"City must be less than 40 characters",IF('DO NOT USE_Contact Formulas'!A606,"OK",NA()))</f>
        <v>#N/A</v>
      </c>
      <c r="H606" s="41" t="e">
        <f>IF(AND(NOT(ISBLANK('Contact Data Entry'!H606)),ISNA(VLOOKUP('Contact Data Entry'!H606,'DO NOT USE_School Picklist'!$P$3:$P$52,1,FALSE))),"Please select a value from the drop-down menu",IF('DO NOT USE_Contact Formulas'!A606,"OK",NA()))</f>
        <v>#N/A</v>
      </c>
      <c r="I606" s="41" t="e">
        <f>IF(AND('DO NOT USE_Contact Formulas'!A606,ISBLANK('Contact Data Entry'!I606)),"Zip is required",IF(ISBLANK('Contact Data Entry'!I606),NA(),"OK"))</f>
        <v>#N/A</v>
      </c>
      <c r="J606" s="41" t="e">
        <f>IF(AND('DO NOT USE_Contact Formulas'!A606,ISBLANK('Contact Data Entry'!J606)),"Student or Staff? is required",IF(ISBLANK('Contact Data Entry'!J606),NA(),IF(ISNA(VLOOKUP('Contact Data Entry'!J606,'DO NOT USE_School Picklist'!$B$3:$B$6,1,FALSE)),"Please select a value from the drop-down menu","OK")))</f>
        <v>#N/A</v>
      </c>
      <c r="K606" s="41" t="e">
        <f>IF(AND('Contact Data Entry'!J606='DO NOT USE_School Picklist'!$B$4,ISBLANK('Contact Data Entry'!K606)),"Occupation/Job Title is required if Student or Staff? is Yes, staff/faculty or volunteer",IF('DO NOT USE_Contact Formulas'!A606,"OK",NA()))</f>
        <v>#N/A</v>
      </c>
      <c r="L606" s="41" t="e">
        <f ca="1">IF('Contact Data Entry'!L606&gt;'DO NOT USE_School Picklist'!$C$3,"Date last on school campus/facility cannot be a future date",IF('DO NOT USE_Contact Formulas'!A606,IF(ISBLANK('Contact Data Entry'!L606),"Date last on school campus/facility is required","OK"),NA()))</f>
        <v>#N/A</v>
      </c>
      <c r="M606" s="42" t="e">
        <f ca="1">IF('Contact Data Entry'!M606&gt;'DO NOT USE_School Picklist'!$C$3,"Last Exposure Date cannot be a future date",IF('DO NOT USE_Contact Formulas'!A606,IF(ISBLANK('Contact Data Entry'!M606),"Last Exposure Date is required","OK"),NA()))</f>
        <v>#N/A</v>
      </c>
      <c r="N606" s="42" t="e">
        <f>IF(AND('DO NOT USE_Contact Formulas'!A606,ISBLANK('Contact Data Entry'!N606)),"Specific Place in the Location is required",IF(ISBLANK('Contact Data Entry'!N606),NA(),"OK"))</f>
        <v>#N/A</v>
      </c>
      <c r="O606" s="41" t="e">
        <f>IF(AND(NOT(ISBLANK('Contact Data Entry'!O606)),ISNA(VLOOKUP('Contact Data Entry'!O606,'DO NOT USE_School Picklist'!$L$3:$L$81,1,FALSE))),"Please select a value from the drop-down menu",IF('DO NOT USE_Contact Formulas'!A606,"OK",NA()))</f>
        <v>#N/A</v>
      </c>
      <c r="P606" s="41" t="e">
        <f>IF(AND(NOT(ISBLANK('Contact Data Entry'!P606)),NOT(ISNUMBER(MATCH("*@*.?*",'Contact Data Entry'!P606,0)))),"Email must be in a valid format",IF('DO NOT USE_Contact Formulas'!A606,"OK",NA()))</f>
        <v>#N/A</v>
      </c>
      <c r="Q606" s="41" t="e">
        <f>IF(LEN('Contact Data Entry'!Q606)&gt;50,"Parent/Guardian Name must be less than 50 characters",IF('DO NOT USE_Contact Formulas'!A606,"OK",NA()))</f>
        <v>#N/A</v>
      </c>
      <c r="R606" s="41" t="e">
        <f>IF(NOT(ISBLANK('Contact Data Entry'!R606)),IF(AND(ISNUMBER('Contact Data Entry'!R606),LEFT('Contact Data Entry'!R606,1)&lt;&gt;"1",LEN('Contact Data Entry'!R606)=10),"OK","Phone number must be valid format"),IF('DO NOT USE_Contact Formulas'!A606,"OK",NA()))</f>
        <v>#N/A</v>
      </c>
      <c r="S606" s="41" t="e">
        <f>IF(AND(NOT(ISBLANK('Contact Data Entry'!S606)),ISNA(VLOOKUP('Contact Data Entry'!S606,'DO NOT USE_School Picklist'!$N$3:$N$63,1,FALSE))),"Please select a value from the drop-down menu",IF('DO NOT USE_Contact Formulas'!A606,"OK",NA()))</f>
        <v>#N/A</v>
      </c>
      <c r="T606" s="41" t="e">
        <f>IF(AND(NOT(ISBLANK('Contact Data Entry'!T606)),ISNA(VLOOKUP('Contact Data Entry'!T606,'DO NOT USE_School Picklist'!$E$3:$E$10,1,FALSE))),"Please select a value from the drop-down menu",IF('DO NOT USE_Contact Formulas'!A606,"OK",NA()))</f>
        <v>#N/A</v>
      </c>
      <c r="U606" s="41" t="e">
        <f>IF(AND(NOT(ISBLANK('Contact Data Entry'!U606)),ISNA(VLOOKUP('Contact Data Entry'!U606,'DO NOT USE_School Picklist'!$F$3:$F$16,1,FALSE))),"Please select a value from the drop-down menu",IF('DO NOT USE_Contact Formulas'!A606,"OK",NA()))</f>
        <v>#N/A</v>
      </c>
      <c r="V606" s="41" t="e">
        <f>IF(LEN('Contact Data Entry'!V606)&gt;100,"Classroom(s) must be less than 100 characters",IF('DO NOT USE_Contact Formulas'!A606,"OK",NA()))</f>
        <v>#N/A</v>
      </c>
      <c r="W606" s="41" t="e">
        <f>IF(AND(NOT(ISBLANK('Contact Data Entry'!W606)),ISNA(VLOOKUP('Contact Data Entry'!W606,'DO NOT USE_School Picklist'!$K$3:$K$6,1,FALSE))),"Please select a value from the drop-down menu",IF('DO NOT USE_Contact Formulas'!A606,"OK",NA()))</f>
        <v>#N/A</v>
      </c>
      <c r="X606" s="41" t="e">
        <f>IF(AND(NOT(ISBLANK('Contact Data Entry'!X606)),ISNA(VLOOKUP('Contact Data Entry'!X606,'DO NOT USE_School Picklist'!$D$3:$D$5,1,FALSE))),"Please select a value from the drop-down menu",IF('DO NOT USE_Contact Formulas'!A606,"OK",NA()))</f>
        <v>#N/A</v>
      </c>
      <c r="Y606" s="41"/>
      <c r="Z606" s="41" t="e">
        <f>IF(AND(NOT(ISBLANK('Contact Data Entry'!Z606)),ISNA(VLOOKUP('Contact Data Entry'!Z606,'DO NOT USE_School Picklist'!$G$3:$G$5,1,FALSE))),"Please select a value from the drop-down menu",IF('DO NOT USE_Contact Formulas'!A606,"OK",NA()))</f>
        <v>#N/A</v>
      </c>
      <c r="AA606" s="41"/>
      <c r="AB606" s="41" t="e">
        <f>IF(AND(NOT(ISBLANK('Contact Data Entry'!AB606)),ISNA(VLOOKUP('Contact Data Entry'!AB606,'DO NOT USE_School Picklist'!$H$3:$H$4,1,FALSE))),"Please select a value from the drop-down menu",IF('DO NOT USE_Contact Formulas'!A606,"OK",NA()))</f>
        <v>#N/A</v>
      </c>
      <c r="AC606" s="41" t="e">
        <f ca="1">IF('Contact Data Entry'!AC606&gt;'DO NOT USE_School Picklist'!$C$3,"Test Date cannot be a future date",IF('DO NOT USE_Contact Formulas'!A606,"OK",NA()))</f>
        <v>#N/A</v>
      </c>
      <c r="AD606" s="41" t="e">
        <f>IF(AND(NOT(ISBLANK('Contact Data Entry'!AD606)),ISNA(VLOOKUP('Contact Data Entry'!AD606,'DO NOT USE_School Picklist'!$Q$3:$Q$8,1,FALSE))),"Please select a value from the drop-down menu",IF('DO NOT USE_Contact Formulas'!A606,"OK",NA()))</f>
        <v>#N/A</v>
      </c>
    </row>
    <row r="607" spans="1:30" x14ac:dyDescent="0.25">
      <c r="A607" s="40" t="e">
        <f>IF('DO NOT USE_Contact Formulas'!A607,IF('DO NOT USE_Contact Formulas'!B607,"Not all required fields are completed","OK"),NA())</f>
        <v>#N/A</v>
      </c>
      <c r="B607" s="41" t="e">
        <f>IF(AND('DO NOT USE_Contact Formulas'!A607,ISBLANK('Contact Data Entry'!B607)),"First Name is required",IF(NOT(ISBLANK('Contact Data Entry'!B607)),"OK",NA()))</f>
        <v>#N/A</v>
      </c>
      <c r="C607" s="41" t="e">
        <f>IF(AND('DO NOT USE_Contact Formulas'!A607,ISBLANK('Contact Data Entry'!C607)),"Last Name is required",IF(NOT(ISBLANK('Contact Data Entry'!C607)),"OK",NA()))</f>
        <v>#N/A</v>
      </c>
      <c r="D607" s="41" t="e">
        <f>IF(AND('DO NOT USE_Contact Formulas'!A607,ISBLANK('Contact Data Entry'!D607)),"Birthdate is required",IF(NOT(ISBLANK('Contact Data Entry'!D607)),"OK",NA()))</f>
        <v>#N/A</v>
      </c>
      <c r="E607" s="41" t="e">
        <f>IF(AND('DO NOT USE_Contact Formulas'!A607,ISBLANK('Contact Data Entry'!E607)),"Mobile Phone is required",IF(NOT(ISBLANK('Contact Data Entry'!E607)),IF(AND(ISNUMBER(VALUE('Contact Data Entry'!E607)),LEFT('Contact Data Entry'!E607,1)&lt;&gt;"1",LEN('Contact Data Entry'!E607)=10),"OK","Phone number must be valid format"),NA()))</f>
        <v>#N/A</v>
      </c>
      <c r="F607" s="41" t="e">
        <f>IF(LEN('Contact Data Entry'!F607)&gt;255,"Home Street Address must be less than 255 characters",IF('DO NOT USE_Contact Formulas'!A607,"OK",NA()))</f>
        <v>#N/A</v>
      </c>
      <c r="G607" s="41" t="e">
        <f>IF(LEN('Contact Data Entry'!G607)&gt;40,"City must be less than 40 characters",IF('DO NOT USE_Contact Formulas'!A607,"OK",NA()))</f>
        <v>#N/A</v>
      </c>
      <c r="H607" s="41" t="e">
        <f>IF(AND(NOT(ISBLANK('Contact Data Entry'!H607)),ISNA(VLOOKUP('Contact Data Entry'!H607,'DO NOT USE_School Picklist'!$P$3:$P$52,1,FALSE))),"Please select a value from the drop-down menu",IF('DO NOT USE_Contact Formulas'!A607,"OK",NA()))</f>
        <v>#N/A</v>
      </c>
      <c r="I607" s="41" t="e">
        <f>IF(AND('DO NOT USE_Contact Formulas'!A607,ISBLANK('Contact Data Entry'!I607)),"Zip is required",IF(ISBLANK('Contact Data Entry'!I607),NA(),"OK"))</f>
        <v>#N/A</v>
      </c>
      <c r="J607" s="41" t="e">
        <f>IF(AND('DO NOT USE_Contact Formulas'!A607,ISBLANK('Contact Data Entry'!J607)),"Student or Staff? is required",IF(ISBLANK('Contact Data Entry'!J607),NA(),IF(ISNA(VLOOKUP('Contact Data Entry'!J607,'DO NOT USE_School Picklist'!$B$3:$B$6,1,FALSE)),"Please select a value from the drop-down menu","OK")))</f>
        <v>#N/A</v>
      </c>
      <c r="K607" s="41" t="e">
        <f>IF(AND('Contact Data Entry'!J607='DO NOT USE_School Picklist'!$B$4,ISBLANK('Contact Data Entry'!K607)),"Occupation/Job Title is required if Student or Staff? is Yes, staff/faculty or volunteer",IF('DO NOT USE_Contact Formulas'!A607,"OK",NA()))</f>
        <v>#N/A</v>
      </c>
      <c r="L607" s="41" t="e">
        <f ca="1">IF('Contact Data Entry'!L607&gt;'DO NOT USE_School Picklist'!$C$3,"Date last on school campus/facility cannot be a future date",IF('DO NOT USE_Contact Formulas'!A607,IF(ISBLANK('Contact Data Entry'!L607),"Date last on school campus/facility is required","OK"),NA()))</f>
        <v>#N/A</v>
      </c>
      <c r="M607" s="42" t="e">
        <f ca="1">IF('Contact Data Entry'!M607&gt;'DO NOT USE_School Picklist'!$C$3,"Last Exposure Date cannot be a future date",IF('DO NOT USE_Contact Formulas'!A607,IF(ISBLANK('Contact Data Entry'!M607),"Last Exposure Date is required","OK"),NA()))</f>
        <v>#N/A</v>
      </c>
      <c r="N607" s="42" t="e">
        <f>IF(AND('DO NOT USE_Contact Formulas'!A607,ISBLANK('Contact Data Entry'!N607)),"Specific Place in the Location is required",IF(ISBLANK('Contact Data Entry'!N607),NA(),"OK"))</f>
        <v>#N/A</v>
      </c>
      <c r="O607" s="41" t="e">
        <f>IF(AND(NOT(ISBLANK('Contact Data Entry'!O607)),ISNA(VLOOKUP('Contact Data Entry'!O607,'DO NOT USE_School Picklist'!$L$3:$L$81,1,FALSE))),"Please select a value from the drop-down menu",IF('DO NOT USE_Contact Formulas'!A607,"OK",NA()))</f>
        <v>#N/A</v>
      </c>
      <c r="P607" s="41" t="e">
        <f>IF(AND(NOT(ISBLANK('Contact Data Entry'!P607)),NOT(ISNUMBER(MATCH("*@*.?*",'Contact Data Entry'!P607,0)))),"Email must be in a valid format",IF('DO NOT USE_Contact Formulas'!A607,"OK",NA()))</f>
        <v>#N/A</v>
      </c>
      <c r="Q607" s="41" t="e">
        <f>IF(LEN('Contact Data Entry'!Q607)&gt;50,"Parent/Guardian Name must be less than 50 characters",IF('DO NOT USE_Contact Formulas'!A607,"OK",NA()))</f>
        <v>#N/A</v>
      </c>
      <c r="R607" s="41" t="e">
        <f>IF(NOT(ISBLANK('Contact Data Entry'!R607)),IF(AND(ISNUMBER('Contact Data Entry'!R607),LEFT('Contact Data Entry'!R607,1)&lt;&gt;"1",LEN('Contact Data Entry'!R607)=10),"OK","Phone number must be valid format"),IF('DO NOT USE_Contact Formulas'!A607,"OK",NA()))</f>
        <v>#N/A</v>
      </c>
      <c r="S607" s="41" t="e">
        <f>IF(AND(NOT(ISBLANK('Contact Data Entry'!S607)),ISNA(VLOOKUP('Contact Data Entry'!S607,'DO NOT USE_School Picklist'!$N$3:$N$63,1,FALSE))),"Please select a value from the drop-down menu",IF('DO NOT USE_Contact Formulas'!A607,"OK",NA()))</f>
        <v>#N/A</v>
      </c>
      <c r="T607" s="41" t="e">
        <f>IF(AND(NOT(ISBLANK('Contact Data Entry'!T607)),ISNA(VLOOKUP('Contact Data Entry'!T607,'DO NOT USE_School Picklist'!$E$3:$E$10,1,FALSE))),"Please select a value from the drop-down menu",IF('DO NOT USE_Contact Formulas'!A607,"OK",NA()))</f>
        <v>#N/A</v>
      </c>
      <c r="U607" s="41" t="e">
        <f>IF(AND(NOT(ISBLANK('Contact Data Entry'!U607)),ISNA(VLOOKUP('Contact Data Entry'!U607,'DO NOT USE_School Picklist'!$F$3:$F$16,1,FALSE))),"Please select a value from the drop-down menu",IF('DO NOT USE_Contact Formulas'!A607,"OK",NA()))</f>
        <v>#N/A</v>
      </c>
      <c r="V607" s="41" t="e">
        <f>IF(LEN('Contact Data Entry'!V607)&gt;100,"Classroom(s) must be less than 100 characters",IF('DO NOT USE_Contact Formulas'!A607,"OK",NA()))</f>
        <v>#N/A</v>
      </c>
      <c r="W607" s="41" t="e">
        <f>IF(AND(NOT(ISBLANK('Contact Data Entry'!W607)),ISNA(VLOOKUP('Contact Data Entry'!W607,'DO NOT USE_School Picklist'!$K$3:$K$6,1,FALSE))),"Please select a value from the drop-down menu",IF('DO NOT USE_Contact Formulas'!A607,"OK",NA()))</f>
        <v>#N/A</v>
      </c>
      <c r="X607" s="41" t="e">
        <f>IF(AND(NOT(ISBLANK('Contact Data Entry'!X607)),ISNA(VLOOKUP('Contact Data Entry'!X607,'DO NOT USE_School Picklist'!$D$3:$D$5,1,FALSE))),"Please select a value from the drop-down menu",IF('DO NOT USE_Contact Formulas'!A607,"OK",NA()))</f>
        <v>#N/A</v>
      </c>
      <c r="Y607" s="41"/>
      <c r="Z607" s="41" t="e">
        <f>IF(AND(NOT(ISBLANK('Contact Data Entry'!Z607)),ISNA(VLOOKUP('Contact Data Entry'!Z607,'DO NOT USE_School Picklist'!$G$3:$G$5,1,FALSE))),"Please select a value from the drop-down menu",IF('DO NOT USE_Contact Formulas'!A607,"OK",NA()))</f>
        <v>#N/A</v>
      </c>
      <c r="AA607" s="41"/>
      <c r="AB607" s="41" t="e">
        <f>IF(AND(NOT(ISBLANK('Contact Data Entry'!AB607)),ISNA(VLOOKUP('Contact Data Entry'!AB607,'DO NOT USE_School Picklist'!$H$3:$H$4,1,FALSE))),"Please select a value from the drop-down menu",IF('DO NOT USE_Contact Formulas'!A607,"OK",NA()))</f>
        <v>#N/A</v>
      </c>
      <c r="AC607" s="41" t="e">
        <f ca="1">IF('Contact Data Entry'!AC607&gt;'DO NOT USE_School Picklist'!$C$3,"Test Date cannot be a future date",IF('DO NOT USE_Contact Formulas'!A607,"OK",NA()))</f>
        <v>#N/A</v>
      </c>
      <c r="AD607" s="41" t="e">
        <f>IF(AND(NOT(ISBLANK('Contact Data Entry'!AD607)),ISNA(VLOOKUP('Contact Data Entry'!AD607,'DO NOT USE_School Picklist'!$Q$3:$Q$8,1,FALSE))),"Please select a value from the drop-down menu",IF('DO NOT USE_Contact Formulas'!A607,"OK",NA()))</f>
        <v>#N/A</v>
      </c>
    </row>
    <row r="608" spans="1:30" x14ac:dyDescent="0.25">
      <c r="A608" s="40" t="e">
        <f>IF('DO NOT USE_Contact Formulas'!A608,IF('DO NOT USE_Contact Formulas'!B608,"Not all required fields are completed","OK"),NA())</f>
        <v>#N/A</v>
      </c>
      <c r="B608" s="41" t="e">
        <f>IF(AND('DO NOT USE_Contact Formulas'!A608,ISBLANK('Contact Data Entry'!B608)),"First Name is required",IF(NOT(ISBLANK('Contact Data Entry'!B608)),"OK",NA()))</f>
        <v>#N/A</v>
      </c>
      <c r="C608" s="41" t="e">
        <f>IF(AND('DO NOT USE_Contact Formulas'!A608,ISBLANK('Contact Data Entry'!C608)),"Last Name is required",IF(NOT(ISBLANK('Contact Data Entry'!C608)),"OK",NA()))</f>
        <v>#N/A</v>
      </c>
      <c r="D608" s="41" t="e">
        <f>IF(AND('DO NOT USE_Contact Formulas'!A608,ISBLANK('Contact Data Entry'!D608)),"Birthdate is required",IF(NOT(ISBLANK('Contact Data Entry'!D608)),"OK",NA()))</f>
        <v>#N/A</v>
      </c>
      <c r="E608" s="41" t="e">
        <f>IF(AND('DO NOT USE_Contact Formulas'!A608,ISBLANK('Contact Data Entry'!E608)),"Mobile Phone is required",IF(NOT(ISBLANK('Contact Data Entry'!E608)),IF(AND(ISNUMBER(VALUE('Contact Data Entry'!E608)),LEFT('Contact Data Entry'!E608,1)&lt;&gt;"1",LEN('Contact Data Entry'!E608)=10),"OK","Phone number must be valid format"),NA()))</f>
        <v>#N/A</v>
      </c>
      <c r="F608" s="41" t="e">
        <f>IF(LEN('Contact Data Entry'!F608)&gt;255,"Home Street Address must be less than 255 characters",IF('DO NOT USE_Contact Formulas'!A608,"OK",NA()))</f>
        <v>#N/A</v>
      </c>
      <c r="G608" s="41" t="e">
        <f>IF(LEN('Contact Data Entry'!G608)&gt;40,"City must be less than 40 characters",IF('DO NOT USE_Contact Formulas'!A608,"OK",NA()))</f>
        <v>#N/A</v>
      </c>
      <c r="H608" s="41" t="e">
        <f>IF(AND(NOT(ISBLANK('Contact Data Entry'!H608)),ISNA(VLOOKUP('Contact Data Entry'!H608,'DO NOT USE_School Picklist'!$P$3:$P$52,1,FALSE))),"Please select a value from the drop-down menu",IF('DO NOT USE_Contact Formulas'!A608,"OK",NA()))</f>
        <v>#N/A</v>
      </c>
      <c r="I608" s="41" t="e">
        <f>IF(AND('DO NOT USE_Contact Formulas'!A608,ISBLANK('Contact Data Entry'!I608)),"Zip is required",IF(ISBLANK('Contact Data Entry'!I608),NA(),"OK"))</f>
        <v>#N/A</v>
      </c>
      <c r="J608" s="41" t="e">
        <f>IF(AND('DO NOT USE_Contact Formulas'!A608,ISBLANK('Contact Data Entry'!J608)),"Student or Staff? is required",IF(ISBLANK('Contact Data Entry'!J608),NA(),IF(ISNA(VLOOKUP('Contact Data Entry'!J608,'DO NOT USE_School Picklist'!$B$3:$B$6,1,FALSE)),"Please select a value from the drop-down menu","OK")))</f>
        <v>#N/A</v>
      </c>
      <c r="K608" s="41" t="e">
        <f>IF(AND('Contact Data Entry'!J608='DO NOT USE_School Picklist'!$B$4,ISBLANK('Contact Data Entry'!K608)),"Occupation/Job Title is required if Student or Staff? is Yes, staff/faculty or volunteer",IF('DO NOT USE_Contact Formulas'!A608,"OK",NA()))</f>
        <v>#N/A</v>
      </c>
      <c r="L608" s="41" t="e">
        <f ca="1">IF('Contact Data Entry'!L608&gt;'DO NOT USE_School Picklist'!$C$3,"Date last on school campus/facility cannot be a future date",IF('DO NOT USE_Contact Formulas'!A608,IF(ISBLANK('Contact Data Entry'!L608),"Date last on school campus/facility is required","OK"),NA()))</f>
        <v>#N/A</v>
      </c>
      <c r="M608" s="42" t="e">
        <f ca="1">IF('Contact Data Entry'!M608&gt;'DO NOT USE_School Picklist'!$C$3,"Last Exposure Date cannot be a future date",IF('DO NOT USE_Contact Formulas'!A608,IF(ISBLANK('Contact Data Entry'!M608),"Last Exposure Date is required","OK"),NA()))</f>
        <v>#N/A</v>
      </c>
      <c r="N608" s="42" t="e">
        <f>IF(AND('DO NOT USE_Contact Formulas'!A608,ISBLANK('Contact Data Entry'!N608)),"Specific Place in the Location is required",IF(ISBLANK('Contact Data Entry'!N608),NA(),"OK"))</f>
        <v>#N/A</v>
      </c>
      <c r="O608" s="41" t="e">
        <f>IF(AND(NOT(ISBLANK('Contact Data Entry'!O608)),ISNA(VLOOKUP('Contact Data Entry'!O608,'DO NOT USE_School Picklist'!$L$3:$L$81,1,FALSE))),"Please select a value from the drop-down menu",IF('DO NOT USE_Contact Formulas'!A608,"OK",NA()))</f>
        <v>#N/A</v>
      </c>
      <c r="P608" s="41" t="e">
        <f>IF(AND(NOT(ISBLANK('Contact Data Entry'!P608)),NOT(ISNUMBER(MATCH("*@*.?*",'Contact Data Entry'!P608,0)))),"Email must be in a valid format",IF('DO NOT USE_Contact Formulas'!A608,"OK",NA()))</f>
        <v>#N/A</v>
      </c>
      <c r="Q608" s="41" t="e">
        <f>IF(LEN('Contact Data Entry'!Q608)&gt;50,"Parent/Guardian Name must be less than 50 characters",IF('DO NOT USE_Contact Formulas'!A608,"OK",NA()))</f>
        <v>#N/A</v>
      </c>
      <c r="R608" s="41" t="e">
        <f>IF(NOT(ISBLANK('Contact Data Entry'!R608)),IF(AND(ISNUMBER('Contact Data Entry'!R608),LEFT('Contact Data Entry'!R608,1)&lt;&gt;"1",LEN('Contact Data Entry'!R608)=10),"OK","Phone number must be valid format"),IF('DO NOT USE_Contact Formulas'!A608,"OK",NA()))</f>
        <v>#N/A</v>
      </c>
      <c r="S608" s="41" t="e">
        <f>IF(AND(NOT(ISBLANK('Contact Data Entry'!S608)),ISNA(VLOOKUP('Contact Data Entry'!S608,'DO NOT USE_School Picklist'!$N$3:$N$63,1,FALSE))),"Please select a value from the drop-down menu",IF('DO NOT USE_Contact Formulas'!A608,"OK",NA()))</f>
        <v>#N/A</v>
      </c>
      <c r="T608" s="41" t="e">
        <f>IF(AND(NOT(ISBLANK('Contact Data Entry'!T608)),ISNA(VLOOKUP('Contact Data Entry'!T608,'DO NOT USE_School Picklist'!$E$3:$E$10,1,FALSE))),"Please select a value from the drop-down menu",IF('DO NOT USE_Contact Formulas'!A608,"OK",NA()))</f>
        <v>#N/A</v>
      </c>
      <c r="U608" s="41" t="e">
        <f>IF(AND(NOT(ISBLANK('Contact Data Entry'!U608)),ISNA(VLOOKUP('Contact Data Entry'!U608,'DO NOT USE_School Picklist'!$F$3:$F$16,1,FALSE))),"Please select a value from the drop-down menu",IF('DO NOT USE_Contact Formulas'!A608,"OK",NA()))</f>
        <v>#N/A</v>
      </c>
      <c r="V608" s="41" t="e">
        <f>IF(LEN('Contact Data Entry'!V608)&gt;100,"Classroom(s) must be less than 100 characters",IF('DO NOT USE_Contact Formulas'!A608,"OK",NA()))</f>
        <v>#N/A</v>
      </c>
      <c r="W608" s="41" t="e">
        <f>IF(AND(NOT(ISBLANK('Contact Data Entry'!W608)),ISNA(VLOOKUP('Contact Data Entry'!W608,'DO NOT USE_School Picklist'!$K$3:$K$6,1,FALSE))),"Please select a value from the drop-down menu",IF('DO NOT USE_Contact Formulas'!A608,"OK",NA()))</f>
        <v>#N/A</v>
      </c>
      <c r="X608" s="41" t="e">
        <f>IF(AND(NOT(ISBLANK('Contact Data Entry'!X608)),ISNA(VLOOKUP('Contact Data Entry'!X608,'DO NOT USE_School Picklist'!$D$3:$D$5,1,FALSE))),"Please select a value from the drop-down menu",IF('DO NOT USE_Contact Formulas'!A608,"OK",NA()))</f>
        <v>#N/A</v>
      </c>
      <c r="Y608" s="41"/>
      <c r="Z608" s="41" t="e">
        <f>IF(AND(NOT(ISBLANK('Contact Data Entry'!Z608)),ISNA(VLOOKUP('Contact Data Entry'!Z608,'DO NOT USE_School Picklist'!$G$3:$G$5,1,FALSE))),"Please select a value from the drop-down menu",IF('DO NOT USE_Contact Formulas'!A608,"OK",NA()))</f>
        <v>#N/A</v>
      </c>
      <c r="AA608" s="41"/>
      <c r="AB608" s="41" t="e">
        <f>IF(AND(NOT(ISBLANK('Contact Data Entry'!AB608)),ISNA(VLOOKUP('Contact Data Entry'!AB608,'DO NOT USE_School Picklist'!$H$3:$H$4,1,FALSE))),"Please select a value from the drop-down menu",IF('DO NOT USE_Contact Formulas'!A608,"OK",NA()))</f>
        <v>#N/A</v>
      </c>
      <c r="AC608" s="41" t="e">
        <f ca="1">IF('Contact Data Entry'!AC608&gt;'DO NOT USE_School Picklist'!$C$3,"Test Date cannot be a future date",IF('DO NOT USE_Contact Formulas'!A608,"OK",NA()))</f>
        <v>#N/A</v>
      </c>
      <c r="AD608" s="41" t="e">
        <f>IF(AND(NOT(ISBLANK('Contact Data Entry'!AD608)),ISNA(VLOOKUP('Contact Data Entry'!AD608,'DO NOT USE_School Picklist'!$Q$3:$Q$8,1,FALSE))),"Please select a value from the drop-down menu",IF('DO NOT USE_Contact Formulas'!A608,"OK",NA()))</f>
        <v>#N/A</v>
      </c>
    </row>
    <row r="609" spans="1:30" x14ac:dyDescent="0.25">
      <c r="A609" s="40" t="e">
        <f>IF('DO NOT USE_Contact Formulas'!A609,IF('DO NOT USE_Contact Formulas'!B609,"Not all required fields are completed","OK"),NA())</f>
        <v>#N/A</v>
      </c>
      <c r="B609" s="41" t="e">
        <f>IF(AND('DO NOT USE_Contact Formulas'!A609,ISBLANK('Contact Data Entry'!B609)),"First Name is required",IF(NOT(ISBLANK('Contact Data Entry'!B609)),"OK",NA()))</f>
        <v>#N/A</v>
      </c>
      <c r="C609" s="41" t="e">
        <f>IF(AND('DO NOT USE_Contact Formulas'!A609,ISBLANK('Contact Data Entry'!C609)),"Last Name is required",IF(NOT(ISBLANK('Contact Data Entry'!C609)),"OK",NA()))</f>
        <v>#N/A</v>
      </c>
      <c r="D609" s="41" t="e">
        <f>IF(AND('DO NOT USE_Contact Formulas'!A609,ISBLANK('Contact Data Entry'!D609)),"Birthdate is required",IF(NOT(ISBLANK('Contact Data Entry'!D609)),"OK",NA()))</f>
        <v>#N/A</v>
      </c>
      <c r="E609" s="41" t="e">
        <f>IF(AND('DO NOT USE_Contact Formulas'!A609,ISBLANK('Contact Data Entry'!E609)),"Mobile Phone is required",IF(NOT(ISBLANK('Contact Data Entry'!E609)),IF(AND(ISNUMBER(VALUE('Contact Data Entry'!E609)),LEFT('Contact Data Entry'!E609,1)&lt;&gt;"1",LEN('Contact Data Entry'!E609)=10),"OK","Phone number must be valid format"),NA()))</f>
        <v>#N/A</v>
      </c>
      <c r="F609" s="41" t="e">
        <f>IF(LEN('Contact Data Entry'!F609)&gt;255,"Home Street Address must be less than 255 characters",IF('DO NOT USE_Contact Formulas'!A609,"OK",NA()))</f>
        <v>#N/A</v>
      </c>
      <c r="G609" s="41" t="e">
        <f>IF(LEN('Contact Data Entry'!G609)&gt;40,"City must be less than 40 characters",IF('DO NOT USE_Contact Formulas'!A609,"OK",NA()))</f>
        <v>#N/A</v>
      </c>
      <c r="H609" s="41" t="e">
        <f>IF(AND(NOT(ISBLANK('Contact Data Entry'!H609)),ISNA(VLOOKUP('Contact Data Entry'!H609,'DO NOT USE_School Picklist'!$P$3:$P$52,1,FALSE))),"Please select a value from the drop-down menu",IF('DO NOT USE_Contact Formulas'!A609,"OK",NA()))</f>
        <v>#N/A</v>
      </c>
      <c r="I609" s="41" t="e">
        <f>IF(AND('DO NOT USE_Contact Formulas'!A609,ISBLANK('Contact Data Entry'!I609)),"Zip is required",IF(ISBLANK('Contact Data Entry'!I609),NA(),"OK"))</f>
        <v>#N/A</v>
      </c>
      <c r="J609" s="41" t="e">
        <f>IF(AND('DO NOT USE_Contact Formulas'!A609,ISBLANK('Contact Data Entry'!J609)),"Student or Staff? is required",IF(ISBLANK('Contact Data Entry'!J609),NA(),IF(ISNA(VLOOKUP('Contact Data Entry'!J609,'DO NOT USE_School Picklist'!$B$3:$B$6,1,FALSE)),"Please select a value from the drop-down menu","OK")))</f>
        <v>#N/A</v>
      </c>
      <c r="K609" s="41" t="e">
        <f>IF(AND('Contact Data Entry'!J609='DO NOT USE_School Picklist'!$B$4,ISBLANK('Contact Data Entry'!K609)),"Occupation/Job Title is required if Student or Staff? is Yes, staff/faculty or volunteer",IF('DO NOT USE_Contact Formulas'!A609,"OK",NA()))</f>
        <v>#N/A</v>
      </c>
      <c r="L609" s="41" t="e">
        <f ca="1">IF('Contact Data Entry'!L609&gt;'DO NOT USE_School Picklist'!$C$3,"Date last on school campus/facility cannot be a future date",IF('DO NOT USE_Contact Formulas'!A609,IF(ISBLANK('Contact Data Entry'!L609),"Date last on school campus/facility is required","OK"),NA()))</f>
        <v>#N/A</v>
      </c>
      <c r="M609" s="42" t="e">
        <f ca="1">IF('Contact Data Entry'!M609&gt;'DO NOT USE_School Picklist'!$C$3,"Last Exposure Date cannot be a future date",IF('DO NOT USE_Contact Formulas'!A609,IF(ISBLANK('Contact Data Entry'!M609),"Last Exposure Date is required","OK"),NA()))</f>
        <v>#N/A</v>
      </c>
      <c r="N609" s="42" t="e">
        <f>IF(AND('DO NOT USE_Contact Formulas'!A609,ISBLANK('Contact Data Entry'!N609)),"Specific Place in the Location is required",IF(ISBLANK('Contact Data Entry'!N609),NA(),"OK"))</f>
        <v>#N/A</v>
      </c>
      <c r="O609" s="41" t="e">
        <f>IF(AND(NOT(ISBLANK('Contact Data Entry'!O609)),ISNA(VLOOKUP('Contact Data Entry'!O609,'DO NOT USE_School Picklist'!$L$3:$L$81,1,FALSE))),"Please select a value from the drop-down menu",IF('DO NOT USE_Contact Formulas'!A609,"OK",NA()))</f>
        <v>#N/A</v>
      </c>
      <c r="P609" s="41" t="e">
        <f>IF(AND(NOT(ISBLANK('Contact Data Entry'!P609)),NOT(ISNUMBER(MATCH("*@*.?*",'Contact Data Entry'!P609,0)))),"Email must be in a valid format",IF('DO NOT USE_Contact Formulas'!A609,"OK",NA()))</f>
        <v>#N/A</v>
      </c>
      <c r="Q609" s="41" t="e">
        <f>IF(LEN('Contact Data Entry'!Q609)&gt;50,"Parent/Guardian Name must be less than 50 characters",IF('DO NOT USE_Contact Formulas'!A609,"OK",NA()))</f>
        <v>#N/A</v>
      </c>
      <c r="R609" s="41" t="e">
        <f>IF(NOT(ISBLANK('Contact Data Entry'!R609)),IF(AND(ISNUMBER('Contact Data Entry'!R609),LEFT('Contact Data Entry'!R609,1)&lt;&gt;"1",LEN('Contact Data Entry'!R609)=10),"OK","Phone number must be valid format"),IF('DO NOT USE_Contact Formulas'!A609,"OK",NA()))</f>
        <v>#N/A</v>
      </c>
      <c r="S609" s="41" t="e">
        <f>IF(AND(NOT(ISBLANK('Contact Data Entry'!S609)),ISNA(VLOOKUP('Contact Data Entry'!S609,'DO NOT USE_School Picklist'!$N$3:$N$63,1,FALSE))),"Please select a value from the drop-down menu",IF('DO NOT USE_Contact Formulas'!A609,"OK",NA()))</f>
        <v>#N/A</v>
      </c>
      <c r="T609" s="41" t="e">
        <f>IF(AND(NOT(ISBLANK('Contact Data Entry'!T609)),ISNA(VLOOKUP('Contact Data Entry'!T609,'DO NOT USE_School Picklist'!$E$3:$E$10,1,FALSE))),"Please select a value from the drop-down menu",IF('DO NOT USE_Contact Formulas'!A609,"OK",NA()))</f>
        <v>#N/A</v>
      </c>
      <c r="U609" s="41" t="e">
        <f>IF(AND(NOT(ISBLANK('Contact Data Entry'!U609)),ISNA(VLOOKUP('Contact Data Entry'!U609,'DO NOT USE_School Picklist'!$F$3:$F$16,1,FALSE))),"Please select a value from the drop-down menu",IF('DO NOT USE_Contact Formulas'!A609,"OK",NA()))</f>
        <v>#N/A</v>
      </c>
      <c r="V609" s="41" t="e">
        <f>IF(LEN('Contact Data Entry'!V609)&gt;100,"Classroom(s) must be less than 100 characters",IF('DO NOT USE_Contact Formulas'!A609,"OK",NA()))</f>
        <v>#N/A</v>
      </c>
      <c r="W609" s="41" t="e">
        <f>IF(AND(NOT(ISBLANK('Contact Data Entry'!W609)),ISNA(VLOOKUP('Contact Data Entry'!W609,'DO NOT USE_School Picklist'!$K$3:$K$6,1,FALSE))),"Please select a value from the drop-down menu",IF('DO NOT USE_Contact Formulas'!A609,"OK",NA()))</f>
        <v>#N/A</v>
      </c>
      <c r="X609" s="41" t="e">
        <f>IF(AND(NOT(ISBLANK('Contact Data Entry'!X609)),ISNA(VLOOKUP('Contact Data Entry'!X609,'DO NOT USE_School Picklist'!$D$3:$D$5,1,FALSE))),"Please select a value from the drop-down menu",IF('DO NOT USE_Contact Formulas'!A609,"OK",NA()))</f>
        <v>#N/A</v>
      </c>
      <c r="Y609" s="41"/>
      <c r="Z609" s="41" t="e">
        <f>IF(AND(NOT(ISBLANK('Contact Data Entry'!Z609)),ISNA(VLOOKUP('Contact Data Entry'!Z609,'DO NOT USE_School Picklist'!$G$3:$G$5,1,FALSE))),"Please select a value from the drop-down menu",IF('DO NOT USE_Contact Formulas'!A609,"OK",NA()))</f>
        <v>#N/A</v>
      </c>
      <c r="AA609" s="41"/>
      <c r="AB609" s="41" t="e">
        <f>IF(AND(NOT(ISBLANK('Contact Data Entry'!AB609)),ISNA(VLOOKUP('Contact Data Entry'!AB609,'DO NOT USE_School Picklist'!$H$3:$H$4,1,FALSE))),"Please select a value from the drop-down menu",IF('DO NOT USE_Contact Formulas'!A609,"OK",NA()))</f>
        <v>#N/A</v>
      </c>
      <c r="AC609" s="41" t="e">
        <f ca="1">IF('Contact Data Entry'!AC609&gt;'DO NOT USE_School Picklist'!$C$3,"Test Date cannot be a future date",IF('DO NOT USE_Contact Formulas'!A609,"OK",NA()))</f>
        <v>#N/A</v>
      </c>
      <c r="AD609" s="41" t="e">
        <f>IF(AND(NOT(ISBLANK('Contact Data Entry'!AD609)),ISNA(VLOOKUP('Contact Data Entry'!AD609,'DO NOT USE_School Picklist'!$Q$3:$Q$8,1,FALSE))),"Please select a value from the drop-down menu",IF('DO NOT USE_Contact Formulas'!A609,"OK",NA()))</f>
        <v>#N/A</v>
      </c>
    </row>
    <row r="610" spans="1:30" x14ac:dyDescent="0.25">
      <c r="A610" s="40" t="e">
        <f>IF('DO NOT USE_Contact Formulas'!A610,IF('DO NOT USE_Contact Formulas'!B610,"Not all required fields are completed","OK"),NA())</f>
        <v>#N/A</v>
      </c>
      <c r="B610" s="41" t="e">
        <f>IF(AND('DO NOT USE_Contact Formulas'!A610,ISBLANK('Contact Data Entry'!B610)),"First Name is required",IF(NOT(ISBLANK('Contact Data Entry'!B610)),"OK",NA()))</f>
        <v>#N/A</v>
      </c>
      <c r="C610" s="41" t="e">
        <f>IF(AND('DO NOT USE_Contact Formulas'!A610,ISBLANK('Contact Data Entry'!C610)),"Last Name is required",IF(NOT(ISBLANK('Contact Data Entry'!C610)),"OK",NA()))</f>
        <v>#N/A</v>
      </c>
      <c r="D610" s="41" t="e">
        <f>IF(AND('DO NOT USE_Contact Formulas'!A610,ISBLANK('Contact Data Entry'!D610)),"Birthdate is required",IF(NOT(ISBLANK('Contact Data Entry'!D610)),"OK",NA()))</f>
        <v>#N/A</v>
      </c>
      <c r="E610" s="41" t="e">
        <f>IF(AND('DO NOT USE_Contact Formulas'!A610,ISBLANK('Contact Data Entry'!E610)),"Mobile Phone is required",IF(NOT(ISBLANK('Contact Data Entry'!E610)),IF(AND(ISNUMBER(VALUE('Contact Data Entry'!E610)),LEFT('Contact Data Entry'!E610,1)&lt;&gt;"1",LEN('Contact Data Entry'!E610)=10),"OK","Phone number must be valid format"),NA()))</f>
        <v>#N/A</v>
      </c>
      <c r="F610" s="41" t="e">
        <f>IF(LEN('Contact Data Entry'!F610)&gt;255,"Home Street Address must be less than 255 characters",IF('DO NOT USE_Contact Formulas'!A610,"OK",NA()))</f>
        <v>#N/A</v>
      </c>
      <c r="G610" s="41" t="e">
        <f>IF(LEN('Contact Data Entry'!G610)&gt;40,"City must be less than 40 characters",IF('DO NOT USE_Contact Formulas'!A610,"OK",NA()))</f>
        <v>#N/A</v>
      </c>
      <c r="H610" s="41" t="e">
        <f>IF(AND(NOT(ISBLANK('Contact Data Entry'!H610)),ISNA(VLOOKUP('Contact Data Entry'!H610,'DO NOT USE_School Picklist'!$P$3:$P$52,1,FALSE))),"Please select a value from the drop-down menu",IF('DO NOT USE_Contact Formulas'!A610,"OK",NA()))</f>
        <v>#N/A</v>
      </c>
      <c r="I610" s="41" t="e">
        <f>IF(AND('DO NOT USE_Contact Formulas'!A610,ISBLANK('Contact Data Entry'!I610)),"Zip is required",IF(ISBLANK('Contact Data Entry'!I610),NA(),"OK"))</f>
        <v>#N/A</v>
      </c>
      <c r="J610" s="41" t="e">
        <f>IF(AND('DO NOT USE_Contact Formulas'!A610,ISBLANK('Contact Data Entry'!J610)),"Student or Staff? is required",IF(ISBLANK('Contact Data Entry'!J610),NA(),IF(ISNA(VLOOKUP('Contact Data Entry'!J610,'DO NOT USE_School Picklist'!$B$3:$B$6,1,FALSE)),"Please select a value from the drop-down menu","OK")))</f>
        <v>#N/A</v>
      </c>
      <c r="K610" s="41" t="e">
        <f>IF(AND('Contact Data Entry'!J610='DO NOT USE_School Picklist'!$B$4,ISBLANK('Contact Data Entry'!K610)),"Occupation/Job Title is required if Student or Staff? is Yes, staff/faculty or volunteer",IF('DO NOT USE_Contact Formulas'!A610,"OK",NA()))</f>
        <v>#N/A</v>
      </c>
      <c r="L610" s="41" t="e">
        <f ca="1">IF('Contact Data Entry'!L610&gt;'DO NOT USE_School Picklist'!$C$3,"Date last on school campus/facility cannot be a future date",IF('DO NOT USE_Contact Formulas'!A610,IF(ISBLANK('Contact Data Entry'!L610),"Date last on school campus/facility is required","OK"),NA()))</f>
        <v>#N/A</v>
      </c>
      <c r="M610" s="42" t="e">
        <f ca="1">IF('Contact Data Entry'!M610&gt;'DO NOT USE_School Picklist'!$C$3,"Last Exposure Date cannot be a future date",IF('DO NOT USE_Contact Formulas'!A610,IF(ISBLANK('Contact Data Entry'!M610),"Last Exposure Date is required","OK"),NA()))</f>
        <v>#N/A</v>
      </c>
      <c r="N610" s="42" t="e">
        <f>IF(AND('DO NOT USE_Contact Formulas'!A610,ISBLANK('Contact Data Entry'!N610)),"Specific Place in the Location is required",IF(ISBLANK('Contact Data Entry'!N610),NA(),"OK"))</f>
        <v>#N/A</v>
      </c>
      <c r="O610" s="41" t="e">
        <f>IF(AND(NOT(ISBLANK('Contact Data Entry'!O610)),ISNA(VLOOKUP('Contact Data Entry'!O610,'DO NOT USE_School Picklist'!$L$3:$L$81,1,FALSE))),"Please select a value from the drop-down menu",IF('DO NOT USE_Contact Formulas'!A610,"OK",NA()))</f>
        <v>#N/A</v>
      </c>
      <c r="P610" s="41" t="e">
        <f>IF(AND(NOT(ISBLANK('Contact Data Entry'!P610)),NOT(ISNUMBER(MATCH("*@*.?*",'Contact Data Entry'!P610,0)))),"Email must be in a valid format",IF('DO NOT USE_Contact Formulas'!A610,"OK",NA()))</f>
        <v>#N/A</v>
      </c>
      <c r="Q610" s="41" t="e">
        <f>IF(LEN('Contact Data Entry'!Q610)&gt;50,"Parent/Guardian Name must be less than 50 characters",IF('DO NOT USE_Contact Formulas'!A610,"OK",NA()))</f>
        <v>#N/A</v>
      </c>
      <c r="R610" s="41" t="e">
        <f>IF(NOT(ISBLANK('Contact Data Entry'!R610)),IF(AND(ISNUMBER('Contact Data Entry'!R610),LEFT('Contact Data Entry'!R610,1)&lt;&gt;"1",LEN('Contact Data Entry'!R610)=10),"OK","Phone number must be valid format"),IF('DO NOT USE_Contact Formulas'!A610,"OK",NA()))</f>
        <v>#N/A</v>
      </c>
      <c r="S610" s="41" t="e">
        <f>IF(AND(NOT(ISBLANK('Contact Data Entry'!S610)),ISNA(VLOOKUP('Contact Data Entry'!S610,'DO NOT USE_School Picklist'!$N$3:$N$63,1,FALSE))),"Please select a value from the drop-down menu",IF('DO NOT USE_Contact Formulas'!A610,"OK",NA()))</f>
        <v>#N/A</v>
      </c>
      <c r="T610" s="41" t="e">
        <f>IF(AND(NOT(ISBLANK('Contact Data Entry'!T610)),ISNA(VLOOKUP('Contact Data Entry'!T610,'DO NOT USE_School Picklist'!$E$3:$E$10,1,FALSE))),"Please select a value from the drop-down menu",IF('DO NOT USE_Contact Formulas'!A610,"OK",NA()))</f>
        <v>#N/A</v>
      </c>
      <c r="U610" s="41" t="e">
        <f>IF(AND(NOT(ISBLANK('Contact Data Entry'!U610)),ISNA(VLOOKUP('Contact Data Entry'!U610,'DO NOT USE_School Picklist'!$F$3:$F$16,1,FALSE))),"Please select a value from the drop-down menu",IF('DO NOT USE_Contact Formulas'!A610,"OK",NA()))</f>
        <v>#N/A</v>
      </c>
      <c r="V610" s="41" t="e">
        <f>IF(LEN('Contact Data Entry'!V610)&gt;100,"Classroom(s) must be less than 100 characters",IF('DO NOT USE_Contact Formulas'!A610,"OK",NA()))</f>
        <v>#N/A</v>
      </c>
      <c r="W610" s="41" t="e">
        <f>IF(AND(NOT(ISBLANK('Contact Data Entry'!W610)),ISNA(VLOOKUP('Contact Data Entry'!W610,'DO NOT USE_School Picklist'!$K$3:$K$6,1,FALSE))),"Please select a value from the drop-down menu",IF('DO NOT USE_Contact Formulas'!A610,"OK",NA()))</f>
        <v>#N/A</v>
      </c>
      <c r="X610" s="41" t="e">
        <f>IF(AND(NOT(ISBLANK('Contact Data Entry'!X610)),ISNA(VLOOKUP('Contact Data Entry'!X610,'DO NOT USE_School Picklist'!$D$3:$D$5,1,FALSE))),"Please select a value from the drop-down menu",IF('DO NOT USE_Contact Formulas'!A610,"OK",NA()))</f>
        <v>#N/A</v>
      </c>
      <c r="Y610" s="41"/>
      <c r="Z610" s="41" t="e">
        <f>IF(AND(NOT(ISBLANK('Contact Data Entry'!Z610)),ISNA(VLOOKUP('Contact Data Entry'!Z610,'DO NOT USE_School Picklist'!$G$3:$G$5,1,FALSE))),"Please select a value from the drop-down menu",IF('DO NOT USE_Contact Formulas'!A610,"OK",NA()))</f>
        <v>#N/A</v>
      </c>
      <c r="AA610" s="41"/>
      <c r="AB610" s="41" t="e">
        <f>IF(AND(NOT(ISBLANK('Contact Data Entry'!AB610)),ISNA(VLOOKUP('Contact Data Entry'!AB610,'DO NOT USE_School Picklist'!$H$3:$H$4,1,FALSE))),"Please select a value from the drop-down menu",IF('DO NOT USE_Contact Formulas'!A610,"OK",NA()))</f>
        <v>#N/A</v>
      </c>
      <c r="AC610" s="41" t="e">
        <f ca="1">IF('Contact Data Entry'!AC610&gt;'DO NOT USE_School Picklist'!$C$3,"Test Date cannot be a future date",IF('DO NOT USE_Contact Formulas'!A610,"OK",NA()))</f>
        <v>#N/A</v>
      </c>
      <c r="AD610" s="41" t="e">
        <f>IF(AND(NOT(ISBLANK('Contact Data Entry'!AD610)),ISNA(VLOOKUP('Contact Data Entry'!AD610,'DO NOT USE_School Picklist'!$Q$3:$Q$8,1,FALSE))),"Please select a value from the drop-down menu",IF('DO NOT USE_Contact Formulas'!A610,"OK",NA()))</f>
        <v>#N/A</v>
      </c>
    </row>
    <row r="611" spans="1:30" x14ac:dyDescent="0.25">
      <c r="A611" s="40" t="e">
        <f>IF('DO NOT USE_Contact Formulas'!A611,IF('DO NOT USE_Contact Formulas'!B611,"Not all required fields are completed","OK"),NA())</f>
        <v>#N/A</v>
      </c>
      <c r="B611" s="41" t="e">
        <f>IF(AND('DO NOT USE_Contact Formulas'!A611,ISBLANK('Contact Data Entry'!B611)),"First Name is required",IF(NOT(ISBLANK('Contact Data Entry'!B611)),"OK",NA()))</f>
        <v>#N/A</v>
      </c>
      <c r="C611" s="41" t="e">
        <f>IF(AND('DO NOT USE_Contact Formulas'!A611,ISBLANK('Contact Data Entry'!C611)),"Last Name is required",IF(NOT(ISBLANK('Contact Data Entry'!C611)),"OK",NA()))</f>
        <v>#N/A</v>
      </c>
      <c r="D611" s="41" t="e">
        <f>IF(AND('DO NOT USE_Contact Formulas'!A611,ISBLANK('Contact Data Entry'!D611)),"Birthdate is required",IF(NOT(ISBLANK('Contact Data Entry'!D611)),"OK",NA()))</f>
        <v>#N/A</v>
      </c>
      <c r="E611" s="41" t="e">
        <f>IF(AND('DO NOT USE_Contact Formulas'!A611,ISBLANK('Contact Data Entry'!E611)),"Mobile Phone is required",IF(NOT(ISBLANK('Contact Data Entry'!E611)),IF(AND(ISNUMBER(VALUE('Contact Data Entry'!E611)),LEFT('Contact Data Entry'!E611,1)&lt;&gt;"1",LEN('Contact Data Entry'!E611)=10),"OK","Phone number must be valid format"),NA()))</f>
        <v>#N/A</v>
      </c>
      <c r="F611" s="41" t="e">
        <f>IF(LEN('Contact Data Entry'!F611)&gt;255,"Home Street Address must be less than 255 characters",IF('DO NOT USE_Contact Formulas'!A611,"OK",NA()))</f>
        <v>#N/A</v>
      </c>
      <c r="G611" s="41" t="e">
        <f>IF(LEN('Contact Data Entry'!G611)&gt;40,"City must be less than 40 characters",IF('DO NOT USE_Contact Formulas'!A611,"OK",NA()))</f>
        <v>#N/A</v>
      </c>
      <c r="H611" s="41" t="e">
        <f>IF(AND(NOT(ISBLANK('Contact Data Entry'!H611)),ISNA(VLOOKUP('Contact Data Entry'!H611,'DO NOT USE_School Picklist'!$P$3:$P$52,1,FALSE))),"Please select a value from the drop-down menu",IF('DO NOT USE_Contact Formulas'!A611,"OK",NA()))</f>
        <v>#N/A</v>
      </c>
      <c r="I611" s="41" t="e">
        <f>IF(AND('DO NOT USE_Contact Formulas'!A611,ISBLANK('Contact Data Entry'!I611)),"Zip is required",IF(ISBLANK('Contact Data Entry'!I611),NA(),"OK"))</f>
        <v>#N/A</v>
      </c>
      <c r="J611" s="41" t="e">
        <f>IF(AND('DO NOT USE_Contact Formulas'!A611,ISBLANK('Contact Data Entry'!J611)),"Student or Staff? is required",IF(ISBLANK('Contact Data Entry'!J611),NA(),IF(ISNA(VLOOKUP('Contact Data Entry'!J611,'DO NOT USE_School Picklist'!$B$3:$B$6,1,FALSE)),"Please select a value from the drop-down menu","OK")))</f>
        <v>#N/A</v>
      </c>
      <c r="K611" s="41" t="e">
        <f>IF(AND('Contact Data Entry'!J611='DO NOT USE_School Picklist'!$B$4,ISBLANK('Contact Data Entry'!K611)),"Occupation/Job Title is required if Student or Staff? is Yes, staff/faculty or volunteer",IF('DO NOT USE_Contact Formulas'!A611,"OK",NA()))</f>
        <v>#N/A</v>
      </c>
      <c r="L611" s="41" t="e">
        <f ca="1">IF('Contact Data Entry'!L611&gt;'DO NOT USE_School Picklist'!$C$3,"Date last on school campus/facility cannot be a future date",IF('DO NOT USE_Contact Formulas'!A611,IF(ISBLANK('Contact Data Entry'!L611),"Date last on school campus/facility is required","OK"),NA()))</f>
        <v>#N/A</v>
      </c>
      <c r="M611" s="42" t="e">
        <f ca="1">IF('Contact Data Entry'!M611&gt;'DO NOT USE_School Picklist'!$C$3,"Last Exposure Date cannot be a future date",IF('DO NOT USE_Contact Formulas'!A611,IF(ISBLANK('Contact Data Entry'!M611),"Last Exposure Date is required","OK"),NA()))</f>
        <v>#N/A</v>
      </c>
      <c r="N611" s="42" t="e">
        <f>IF(AND('DO NOT USE_Contact Formulas'!A611,ISBLANK('Contact Data Entry'!N611)),"Specific Place in the Location is required",IF(ISBLANK('Contact Data Entry'!N611),NA(),"OK"))</f>
        <v>#N/A</v>
      </c>
      <c r="O611" s="41" t="e">
        <f>IF(AND(NOT(ISBLANK('Contact Data Entry'!O611)),ISNA(VLOOKUP('Contact Data Entry'!O611,'DO NOT USE_School Picklist'!$L$3:$L$81,1,FALSE))),"Please select a value from the drop-down menu",IF('DO NOT USE_Contact Formulas'!A611,"OK",NA()))</f>
        <v>#N/A</v>
      </c>
      <c r="P611" s="41" t="e">
        <f>IF(AND(NOT(ISBLANK('Contact Data Entry'!P611)),NOT(ISNUMBER(MATCH("*@*.?*",'Contact Data Entry'!P611,0)))),"Email must be in a valid format",IF('DO NOT USE_Contact Formulas'!A611,"OK",NA()))</f>
        <v>#N/A</v>
      </c>
      <c r="Q611" s="41" t="e">
        <f>IF(LEN('Contact Data Entry'!Q611)&gt;50,"Parent/Guardian Name must be less than 50 characters",IF('DO NOT USE_Contact Formulas'!A611,"OK",NA()))</f>
        <v>#N/A</v>
      </c>
      <c r="R611" s="41" t="e">
        <f>IF(NOT(ISBLANK('Contact Data Entry'!R611)),IF(AND(ISNUMBER('Contact Data Entry'!R611),LEFT('Contact Data Entry'!R611,1)&lt;&gt;"1",LEN('Contact Data Entry'!R611)=10),"OK","Phone number must be valid format"),IF('DO NOT USE_Contact Formulas'!A611,"OK",NA()))</f>
        <v>#N/A</v>
      </c>
      <c r="S611" s="41" t="e">
        <f>IF(AND(NOT(ISBLANK('Contact Data Entry'!S611)),ISNA(VLOOKUP('Contact Data Entry'!S611,'DO NOT USE_School Picklist'!$N$3:$N$63,1,FALSE))),"Please select a value from the drop-down menu",IF('DO NOT USE_Contact Formulas'!A611,"OK",NA()))</f>
        <v>#N/A</v>
      </c>
      <c r="T611" s="41" t="e">
        <f>IF(AND(NOT(ISBLANK('Contact Data Entry'!T611)),ISNA(VLOOKUP('Contact Data Entry'!T611,'DO NOT USE_School Picklist'!$E$3:$E$10,1,FALSE))),"Please select a value from the drop-down menu",IF('DO NOT USE_Contact Formulas'!A611,"OK",NA()))</f>
        <v>#N/A</v>
      </c>
      <c r="U611" s="41" t="e">
        <f>IF(AND(NOT(ISBLANK('Contact Data Entry'!U611)),ISNA(VLOOKUP('Contact Data Entry'!U611,'DO NOT USE_School Picklist'!$F$3:$F$16,1,FALSE))),"Please select a value from the drop-down menu",IF('DO NOT USE_Contact Formulas'!A611,"OK",NA()))</f>
        <v>#N/A</v>
      </c>
      <c r="V611" s="41" t="e">
        <f>IF(LEN('Contact Data Entry'!V611)&gt;100,"Classroom(s) must be less than 100 characters",IF('DO NOT USE_Contact Formulas'!A611,"OK",NA()))</f>
        <v>#N/A</v>
      </c>
      <c r="W611" s="41" t="e">
        <f>IF(AND(NOT(ISBLANK('Contact Data Entry'!W611)),ISNA(VLOOKUP('Contact Data Entry'!W611,'DO NOT USE_School Picklist'!$K$3:$K$6,1,FALSE))),"Please select a value from the drop-down menu",IF('DO NOT USE_Contact Formulas'!A611,"OK",NA()))</f>
        <v>#N/A</v>
      </c>
      <c r="X611" s="41" t="e">
        <f>IF(AND(NOT(ISBLANK('Contact Data Entry'!X611)),ISNA(VLOOKUP('Contact Data Entry'!X611,'DO NOT USE_School Picklist'!$D$3:$D$5,1,FALSE))),"Please select a value from the drop-down menu",IF('DO NOT USE_Contact Formulas'!A611,"OK",NA()))</f>
        <v>#N/A</v>
      </c>
      <c r="Y611" s="41"/>
      <c r="Z611" s="41" t="e">
        <f>IF(AND(NOT(ISBLANK('Contact Data Entry'!Z611)),ISNA(VLOOKUP('Contact Data Entry'!Z611,'DO NOT USE_School Picklist'!$G$3:$G$5,1,FALSE))),"Please select a value from the drop-down menu",IF('DO NOT USE_Contact Formulas'!A611,"OK",NA()))</f>
        <v>#N/A</v>
      </c>
      <c r="AA611" s="41"/>
      <c r="AB611" s="41" t="e">
        <f>IF(AND(NOT(ISBLANK('Contact Data Entry'!AB611)),ISNA(VLOOKUP('Contact Data Entry'!AB611,'DO NOT USE_School Picklist'!$H$3:$H$4,1,FALSE))),"Please select a value from the drop-down menu",IF('DO NOT USE_Contact Formulas'!A611,"OK",NA()))</f>
        <v>#N/A</v>
      </c>
      <c r="AC611" s="41" t="e">
        <f ca="1">IF('Contact Data Entry'!AC611&gt;'DO NOT USE_School Picklist'!$C$3,"Test Date cannot be a future date",IF('DO NOT USE_Contact Formulas'!A611,"OK",NA()))</f>
        <v>#N/A</v>
      </c>
      <c r="AD611" s="41" t="e">
        <f>IF(AND(NOT(ISBLANK('Contact Data Entry'!AD611)),ISNA(VLOOKUP('Contact Data Entry'!AD611,'DO NOT USE_School Picklist'!$Q$3:$Q$8,1,FALSE))),"Please select a value from the drop-down menu",IF('DO NOT USE_Contact Formulas'!A611,"OK",NA()))</f>
        <v>#N/A</v>
      </c>
    </row>
    <row r="612" spans="1:30" x14ac:dyDescent="0.25">
      <c r="A612" s="40" t="e">
        <f>IF('DO NOT USE_Contact Formulas'!A612,IF('DO NOT USE_Contact Formulas'!B612,"Not all required fields are completed","OK"),NA())</f>
        <v>#N/A</v>
      </c>
      <c r="B612" s="41" t="e">
        <f>IF(AND('DO NOT USE_Contact Formulas'!A612,ISBLANK('Contact Data Entry'!B612)),"First Name is required",IF(NOT(ISBLANK('Contact Data Entry'!B612)),"OK",NA()))</f>
        <v>#N/A</v>
      </c>
      <c r="C612" s="41" t="e">
        <f>IF(AND('DO NOT USE_Contact Formulas'!A612,ISBLANK('Contact Data Entry'!C612)),"Last Name is required",IF(NOT(ISBLANK('Contact Data Entry'!C612)),"OK",NA()))</f>
        <v>#N/A</v>
      </c>
      <c r="D612" s="41" t="e">
        <f>IF(AND('DO NOT USE_Contact Formulas'!A612,ISBLANK('Contact Data Entry'!D612)),"Birthdate is required",IF(NOT(ISBLANK('Contact Data Entry'!D612)),"OK",NA()))</f>
        <v>#N/A</v>
      </c>
      <c r="E612" s="41" t="e">
        <f>IF(AND('DO NOT USE_Contact Formulas'!A612,ISBLANK('Contact Data Entry'!E612)),"Mobile Phone is required",IF(NOT(ISBLANK('Contact Data Entry'!E612)),IF(AND(ISNUMBER(VALUE('Contact Data Entry'!E612)),LEFT('Contact Data Entry'!E612,1)&lt;&gt;"1",LEN('Contact Data Entry'!E612)=10),"OK","Phone number must be valid format"),NA()))</f>
        <v>#N/A</v>
      </c>
      <c r="F612" s="41" t="e">
        <f>IF(LEN('Contact Data Entry'!F612)&gt;255,"Home Street Address must be less than 255 characters",IF('DO NOT USE_Contact Formulas'!A612,"OK",NA()))</f>
        <v>#N/A</v>
      </c>
      <c r="G612" s="41" t="e">
        <f>IF(LEN('Contact Data Entry'!G612)&gt;40,"City must be less than 40 characters",IF('DO NOT USE_Contact Formulas'!A612,"OK",NA()))</f>
        <v>#N/A</v>
      </c>
      <c r="H612" s="41" t="e">
        <f>IF(AND(NOT(ISBLANK('Contact Data Entry'!H612)),ISNA(VLOOKUP('Contact Data Entry'!H612,'DO NOT USE_School Picklist'!$P$3:$P$52,1,FALSE))),"Please select a value from the drop-down menu",IF('DO NOT USE_Contact Formulas'!A612,"OK",NA()))</f>
        <v>#N/A</v>
      </c>
      <c r="I612" s="41" t="e">
        <f>IF(AND('DO NOT USE_Contact Formulas'!A612,ISBLANK('Contact Data Entry'!I612)),"Zip is required",IF(ISBLANK('Contact Data Entry'!I612),NA(),"OK"))</f>
        <v>#N/A</v>
      </c>
      <c r="J612" s="41" t="e">
        <f>IF(AND('DO NOT USE_Contact Formulas'!A612,ISBLANK('Contact Data Entry'!J612)),"Student or Staff? is required",IF(ISBLANK('Contact Data Entry'!J612),NA(),IF(ISNA(VLOOKUP('Contact Data Entry'!J612,'DO NOT USE_School Picklist'!$B$3:$B$6,1,FALSE)),"Please select a value from the drop-down menu","OK")))</f>
        <v>#N/A</v>
      </c>
      <c r="K612" s="41" t="e">
        <f>IF(AND('Contact Data Entry'!J612='DO NOT USE_School Picklist'!$B$4,ISBLANK('Contact Data Entry'!K612)),"Occupation/Job Title is required if Student or Staff? is Yes, staff/faculty or volunteer",IF('DO NOT USE_Contact Formulas'!A612,"OK",NA()))</f>
        <v>#N/A</v>
      </c>
      <c r="L612" s="41" t="e">
        <f ca="1">IF('Contact Data Entry'!L612&gt;'DO NOT USE_School Picklist'!$C$3,"Date last on school campus/facility cannot be a future date",IF('DO NOT USE_Contact Formulas'!A612,IF(ISBLANK('Contact Data Entry'!L612),"Date last on school campus/facility is required","OK"),NA()))</f>
        <v>#N/A</v>
      </c>
      <c r="M612" s="42" t="e">
        <f ca="1">IF('Contact Data Entry'!M612&gt;'DO NOT USE_School Picklist'!$C$3,"Last Exposure Date cannot be a future date",IF('DO NOT USE_Contact Formulas'!A612,IF(ISBLANK('Contact Data Entry'!M612),"Last Exposure Date is required","OK"),NA()))</f>
        <v>#N/A</v>
      </c>
      <c r="N612" s="42" t="e">
        <f>IF(AND('DO NOT USE_Contact Formulas'!A612,ISBLANK('Contact Data Entry'!N612)),"Specific Place in the Location is required",IF(ISBLANK('Contact Data Entry'!N612),NA(),"OK"))</f>
        <v>#N/A</v>
      </c>
      <c r="O612" s="41" t="e">
        <f>IF(AND(NOT(ISBLANK('Contact Data Entry'!O612)),ISNA(VLOOKUP('Contact Data Entry'!O612,'DO NOT USE_School Picklist'!$L$3:$L$81,1,FALSE))),"Please select a value from the drop-down menu",IF('DO NOT USE_Contact Formulas'!A612,"OK",NA()))</f>
        <v>#N/A</v>
      </c>
      <c r="P612" s="41" t="e">
        <f>IF(AND(NOT(ISBLANK('Contact Data Entry'!P612)),NOT(ISNUMBER(MATCH("*@*.?*",'Contact Data Entry'!P612,0)))),"Email must be in a valid format",IF('DO NOT USE_Contact Formulas'!A612,"OK",NA()))</f>
        <v>#N/A</v>
      </c>
      <c r="Q612" s="41" t="e">
        <f>IF(LEN('Contact Data Entry'!Q612)&gt;50,"Parent/Guardian Name must be less than 50 characters",IF('DO NOT USE_Contact Formulas'!A612,"OK",NA()))</f>
        <v>#N/A</v>
      </c>
      <c r="R612" s="41" t="e">
        <f>IF(NOT(ISBLANK('Contact Data Entry'!R612)),IF(AND(ISNUMBER('Contact Data Entry'!R612),LEFT('Contact Data Entry'!R612,1)&lt;&gt;"1",LEN('Contact Data Entry'!R612)=10),"OK","Phone number must be valid format"),IF('DO NOT USE_Contact Formulas'!A612,"OK",NA()))</f>
        <v>#N/A</v>
      </c>
      <c r="S612" s="41" t="e">
        <f>IF(AND(NOT(ISBLANK('Contact Data Entry'!S612)),ISNA(VLOOKUP('Contact Data Entry'!S612,'DO NOT USE_School Picklist'!$N$3:$N$63,1,FALSE))),"Please select a value from the drop-down menu",IF('DO NOT USE_Contact Formulas'!A612,"OK",NA()))</f>
        <v>#N/A</v>
      </c>
      <c r="T612" s="41" t="e">
        <f>IF(AND(NOT(ISBLANK('Contact Data Entry'!T612)),ISNA(VLOOKUP('Contact Data Entry'!T612,'DO NOT USE_School Picklist'!$E$3:$E$10,1,FALSE))),"Please select a value from the drop-down menu",IF('DO NOT USE_Contact Formulas'!A612,"OK",NA()))</f>
        <v>#N/A</v>
      </c>
      <c r="U612" s="41" t="e">
        <f>IF(AND(NOT(ISBLANK('Contact Data Entry'!U612)),ISNA(VLOOKUP('Contact Data Entry'!U612,'DO NOT USE_School Picklist'!$F$3:$F$16,1,FALSE))),"Please select a value from the drop-down menu",IF('DO NOT USE_Contact Formulas'!A612,"OK",NA()))</f>
        <v>#N/A</v>
      </c>
      <c r="V612" s="41" t="e">
        <f>IF(LEN('Contact Data Entry'!V612)&gt;100,"Classroom(s) must be less than 100 characters",IF('DO NOT USE_Contact Formulas'!A612,"OK",NA()))</f>
        <v>#N/A</v>
      </c>
      <c r="W612" s="41" t="e">
        <f>IF(AND(NOT(ISBLANK('Contact Data Entry'!W612)),ISNA(VLOOKUP('Contact Data Entry'!W612,'DO NOT USE_School Picklist'!$K$3:$K$6,1,FALSE))),"Please select a value from the drop-down menu",IF('DO NOT USE_Contact Formulas'!A612,"OK",NA()))</f>
        <v>#N/A</v>
      </c>
      <c r="X612" s="41" t="e">
        <f>IF(AND(NOT(ISBLANK('Contact Data Entry'!X612)),ISNA(VLOOKUP('Contact Data Entry'!X612,'DO NOT USE_School Picklist'!$D$3:$D$5,1,FALSE))),"Please select a value from the drop-down menu",IF('DO NOT USE_Contact Formulas'!A612,"OK",NA()))</f>
        <v>#N/A</v>
      </c>
      <c r="Y612" s="41"/>
      <c r="Z612" s="41" t="e">
        <f>IF(AND(NOT(ISBLANK('Contact Data Entry'!Z612)),ISNA(VLOOKUP('Contact Data Entry'!Z612,'DO NOT USE_School Picklist'!$G$3:$G$5,1,FALSE))),"Please select a value from the drop-down menu",IF('DO NOT USE_Contact Formulas'!A612,"OK",NA()))</f>
        <v>#N/A</v>
      </c>
      <c r="AA612" s="41"/>
      <c r="AB612" s="41" t="e">
        <f>IF(AND(NOT(ISBLANK('Contact Data Entry'!AB612)),ISNA(VLOOKUP('Contact Data Entry'!AB612,'DO NOT USE_School Picklist'!$H$3:$H$4,1,FALSE))),"Please select a value from the drop-down menu",IF('DO NOT USE_Contact Formulas'!A612,"OK",NA()))</f>
        <v>#N/A</v>
      </c>
      <c r="AC612" s="41" t="e">
        <f ca="1">IF('Contact Data Entry'!AC612&gt;'DO NOT USE_School Picklist'!$C$3,"Test Date cannot be a future date",IF('DO NOT USE_Contact Formulas'!A612,"OK",NA()))</f>
        <v>#N/A</v>
      </c>
      <c r="AD612" s="41" t="e">
        <f>IF(AND(NOT(ISBLANK('Contact Data Entry'!AD612)),ISNA(VLOOKUP('Contact Data Entry'!AD612,'DO NOT USE_School Picklist'!$Q$3:$Q$8,1,FALSE))),"Please select a value from the drop-down menu",IF('DO NOT USE_Contact Formulas'!A612,"OK",NA()))</f>
        <v>#N/A</v>
      </c>
    </row>
    <row r="613" spans="1:30" x14ac:dyDescent="0.25">
      <c r="A613" s="40" t="e">
        <f>IF('DO NOT USE_Contact Formulas'!A613,IF('DO NOT USE_Contact Formulas'!B613,"Not all required fields are completed","OK"),NA())</f>
        <v>#N/A</v>
      </c>
      <c r="B613" s="41" t="e">
        <f>IF(AND('DO NOT USE_Contact Formulas'!A613,ISBLANK('Contact Data Entry'!B613)),"First Name is required",IF(NOT(ISBLANK('Contact Data Entry'!B613)),"OK",NA()))</f>
        <v>#N/A</v>
      </c>
      <c r="C613" s="41" t="e">
        <f>IF(AND('DO NOT USE_Contact Formulas'!A613,ISBLANK('Contact Data Entry'!C613)),"Last Name is required",IF(NOT(ISBLANK('Contact Data Entry'!C613)),"OK",NA()))</f>
        <v>#N/A</v>
      </c>
      <c r="D613" s="41" t="e">
        <f>IF(AND('DO NOT USE_Contact Formulas'!A613,ISBLANK('Contact Data Entry'!D613)),"Birthdate is required",IF(NOT(ISBLANK('Contact Data Entry'!D613)),"OK",NA()))</f>
        <v>#N/A</v>
      </c>
      <c r="E613" s="41" t="e">
        <f>IF(AND('DO NOT USE_Contact Formulas'!A613,ISBLANK('Contact Data Entry'!E613)),"Mobile Phone is required",IF(NOT(ISBLANK('Contact Data Entry'!E613)),IF(AND(ISNUMBER(VALUE('Contact Data Entry'!E613)),LEFT('Contact Data Entry'!E613,1)&lt;&gt;"1",LEN('Contact Data Entry'!E613)=10),"OK","Phone number must be valid format"),NA()))</f>
        <v>#N/A</v>
      </c>
      <c r="F613" s="41" t="e">
        <f>IF(LEN('Contact Data Entry'!F613)&gt;255,"Home Street Address must be less than 255 characters",IF('DO NOT USE_Contact Formulas'!A613,"OK",NA()))</f>
        <v>#N/A</v>
      </c>
      <c r="G613" s="41" t="e">
        <f>IF(LEN('Contact Data Entry'!G613)&gt;40,"City must be less than 40 characters",IF('DO NOT USE_Contact Formulas'!A613,"OK",NA()))</f>
        <v>#N/A</v>
      </c>
      <c r="H613" s="41" t="e">
        <f>IF(AND(NOT(ISBLANK('Contact Data Entry'!H613)),ISNA(VLOOKUP('Contact Data Entry'!H613,'DO NOT USE_School Picklist'!$P$3:$P$52,1,FALSE))),"Please select a value from the drop-down menu",IF('DO NOT USE_Contact Formulas'!A613,"OK",NA()))</f>
        <v>#N/A</v>
      </c>
      <c r="I613" s="41" t="e">
        <f>IF(AND('DO NOT USE_Contact Formulas'!A613,ISBLANK('Contact Data Entry'!I613)),"Zip is required",IF(ISBLANK('Contact Data Entry'!I613),NA(),"OK"))</f>
        <v>#N/A</v>
      </c>
      <c r="J613" s="41" t="e">
        <f>IF(AND('DO NOT USE_Contact Formulas'!A613,ISBLANK('Contact Data Entry'!J613)),"Student or Staff? is required",IF(ISBLANK('Contact Data Entry'!J613),NA(),IF(ISNA(VLOOKUP('Contact Data Entry'!J613,'DO NOT USE_School Picklist'!$B$3:$B$6,1,FALSE)),"Please select a value from the drop-down menu","OK")))</f>
        <v>#N/A</v>
      </c>
      <c r="K613" s="41" t="e">
        <f>IF(AND('Contact Data Entry'!J613='DO NOT USE_School Picklist'!$B$4,ISBLANK('Contact Data Entry'!K613)),"Occupation/Job Title is required if Student or Staff? is Yes, staff/faculty or volunteer",IF('DO NOT USE_Contact Formulas'!A613,"OK",NA()))</f>
        <v>#N/A</v>
      </c>
      <c r="L613" s="41" t="e">
        <f ca="1">IF('Contact Data Entry'!L613&gt;'DO NOT USE_School Picklist'!$C$3,"Date last on school campus/facility cannot be a future date",IF('DO NOT USE_Contact Formulas'!A613,IF(ISBLANK('Contact Data Entry'!L613),"Date last on school campus/facility is required","OK"),NA()))</f>
        <v>#N/A</v>
      </c>
      <c r="M613" s="42" t="e">
        <f ca="1">IF('Contact Data Entry'!M613&gt;'DO NOT USE_School Picklist'!$C$3,"Last Exposure Date cannot be a future date",IF('DO NOT USE_Contact Formulas'!A613,IF(ISBLANK('Contact Data Entry'!M613),"Last Exposure Date is required","OK"),NA()))</f>
        <v>#N/A</v>
      </c>
      <c r="N613" s="42" t="e">
        <f>IF(AND('DO NOT USE_Contact Formulas'!A613,ISBLANK('Contact Data Entry'!N613)),"Specific Place in the Location is required",IF(ISBLANK('Contact Data Entry'!N613),NA(),"OK"))</f>
        <v>#N/A</v>
      </c>
      <c r="O613" s="41" t="e">
        <f>IF(AND(NOT(ISBLANK('Contact Data Entry'!O613)),ISNA(VLOOKUP('Contact Data Entry'!O613,'DO NOT USE_School Picklist'!$L$3:$L$81,1,FALSE))),"Please select a value from the drop-down menu",IF('DO NOT USE_Contact Formulas'!A613,"OK",NA()))</f>
        <v>#N/A</v>
      </c>
      <c r="P613" s="41" t="e">
        <f>IF(AND(NOT(ISBLANK('Contact Data Entry'!P613)),NOT(ISNUMBER(MATCH("*@*.?*",'Contact Data Entry'!P613,0)))),"Email must be in a valid format",IF('DO NOT USE_Contact Formulas'!A613,"OK",NA()))</f>
        <v>#N/A</v>
      </c>
      <c r="Q613" s="41" t="e">
        <f>IF(LEN('Contact Data Entry'!Q613)&gt;50,"Parent/Guardian Name must be less than 50 characters",IF('DO NOT USE_Contact Formulas'!A613,"OK",NA()))</f>
        <v>#N/A</v>
      </c>
      <c r="R613" s="41" t="e">
        <f>IF(NOT(ISBLANK('Contact Data Entry'!R613)),IF(AND(ISNUMBER('Contact Data Entry'!R613),LEFT('Contact Data Entry'!R613,1)&lt;&gt;"1",LEN('Contact Data Entry'!R613)=10),"OK","Phone number must be valid format"),IF('DO NOT USE_Contact Formulas'!A613,"OK",NA()))</f>
        <v>#N/A</v>
      </c>
      <c r="S613" s="41" t="e">
        <f>IF(AND(NOT(ISBLANK('Contact Data Entry'!S613)),ISNA(VLOOKUP('Contact Data Entry'!S613,'DO NOT USE_School Picklist'!$N$3:$N$63,1,FALSE))),"Please select a value from the drop-down menu",IF('DO NOT USE_Contact Formulas'!A613,"OK",NA()))</f>
        <v>#N/A</v>
      </c>
      <c r="T613" s="41" t="e">
        <f>IF(AND(NOT(ISBLANK('Contact Data Entry'!T613)),ISNA(VLOOKUP('Contact Data Entry'!T613,'DO NOT USE_School Picklist'!$E$3:$E$10,1,FALSE))),"Please select a value from the drop-down menu",IF('DO NOT USE_Contact Formulas'!A613,"OK",NA()))</f>
        <v>#N/A</v>
      </c>
      <c r="U613" s="41" t="e">
        <f>IF(AND(NOT(ISBLANK('Contact Data Entry'!U613)),ISNA(VLOOKUP('Contact Data Entry'!U613,'DO NOT USE_School Picklist'!$F$3:$F$16,1,FALSE))),"Please select a value from the drop-down menu",IF('DO NOT USE_Contact Formulas'!A613,"OK",NA()))</f>
        <v>#N/A</v>
      </c>
      <c r="V613" s="41" t="e">
        <f>IF(LEN('Contact Data Entry'!V613)&gt;100,"Classroom(s) must be less than 100 characters",IF('DO NOT USE_Contact Formulas'!A613,"OK",NA()))</f>
        <v>#N/A</v>
      </c>
      <c r="W613" s="41" t="e">
        <f>IF(AND(NOT(ISBLANK('Contact Data Entry'!W613)),ISNA(VLOOKUP('Contact Data Entry'!W613,'DO NOT USE_School Picklist'!$K$3:$K$6,1,FALSE))),"Please select a value from the drop-down menu",IF('DO NOT USE_Contact Formulas'!A613,"OK",NA()))</f>
        <v>#N/A</v>
      </c>
      <c r="X613" s="41" t="e">
        <f>IF(AND(NOT(ISBLANK('Contact Data Entry'!X613)),ISNA(VLOOKUP('Contact Data Entry'!X613,'DO NOT USE_School Picklist'!$D$3:$D$5,1,FALSE))),"Please select a value from the drop-down menu",IF('DO NOT USE_Contact Formulas'!A613,"OK",NA()))</f>
        <v>#N/A</v>
      </c>
      <c r="Y613" s="41"/>
      <c r="Z613" s="41" t="e">
        <f>IF(AND(NOT(ISBLANK('Contact Data Entry'!Z613)),ISNA(VLOOKUP('Contact Data Entry'!Z613,'DO NOT USE_School Picklist'!$G$3:$G$5,1,FALSE))),"Please select a value from the drop-down menu",IF('DO NOT USE_Contact Formulas'!A613,"OK",NA()))</f>
        <v>#N/A</v>
      </c>
      <c r="AA613" s="41"/>
      <c r="AB613" s="41" t="e">
        <f>IF(AND(NOT(ISBLANK('Contact Data Entry'!AB613)),ISNA(VLOOKUP('Contact Data Entry'!AB613,'DO NOT USE_School Picklist'!$H$3:$H$4,1,FALSE))),"Please select a value from the drop-down menu",IF('DO NOT USE_Contact Formulas'!A613,"OK",NA()))</f>
        <v>#N/A</v>
      </c>
      <c r="AC613" s="41" t="e">
        <f ca="1">IF('Contact Data Entry'!AC613&gt;'DO NOT USE_School Picklist'!$C$3,"Test Date cannot be a future date",IF('DO NOT USE_Contact Formulas'!A613,"OK",NA()))</f>
        <v>#N/A</v>
      </c>
      <c r="AD613" s="41" t="e">
        <f>IF(AND(NOT(ISBLANK('Contact Data Entry'!AD613)),ISNA(VLOOKUP('Contact Data Entry'!AD613,'DO NOT USE_School Picklist'!$Q$3:$Q$8,1,FALSE))),"Please select a value from the drop-down menu",IF('DO NOT USE_Contact Formulas'!A613,"OK",NA()))</f>
        <v>#N/A</v>
      </c>
    </row>
    <row r="614" spans="1:30" x14ac:dyDescent="0.25">
      <c r="A614" s="40" t="e">
        <f>IF('DO NOT USE_Contact Formulas'!A614,IF('DO NOT USE_Contact Formulas'!B614,"Not all required fields are completed","OK"),NA())</f>
        <v>#N/A</v>
      </c>
      <c r="B614" s="41" t="e">
        <f>IF(AND('DO NOT USE_Contact Formulas'!A614,ISBLANK('Contact Data Entry'!B614)),"First Name is required",IF(NOT(ISBLANK('Contact Data Entry'!B614)),"OK",NA()))</f>
        <v>#N/A</v>
      </c>
      <c r="C614" s="41" t="e">
        <f>IF(AND('DO NOT USE_Contact Formulas'!A614,ISBLANK('Contact Data Entry'!C614)),"Last Name is required",IF(NOT(ISBLANK('Contact Data Entry'!C614)),"OK",NA()))</f>
        <v>#N/A</v>
      </c>
      <c r="D614" s="41" t="e">
        <f>IF(AND('DO NOT USE_Contact Formulas'!A614,ISBLANK('Contact Data Entry'!D614)),"Birthdate is required",IF(NOT(ISBLANK('Contact Data Entry'!D614)),"OK",NA()))</f>
        <v>#N/A</v>
      </c>
      <c r="E614" s="41" t="e">
        <f>IF(AND('DO NOT USE_Contact Formulas'!A614,ISBLANK('Contact Data Entry'!E614)),"Mobile Phone is required",IF(NOT(ISBLANK('Contact Data Entry'!E614)),IF(AND(ISNUMBER(VALUE('Contact Data Entry'!E614)),LEFT('Contact Data Entry'!E614,1)&lt;&gt;"1",LEN('Contact Data Entry'!E614)=10),"OK","Phone number must be valid format"),NA()))</f>
        <v>#N/A</v>
      </c>
      <c r="F614" s="41" t="e">
        <f>IF(LEN('Contact Data Entry'!F614)&gt;255,"Home Street Address must be less than 255 characters",IF('DO NOT USE_Contact Formulas'!A614,"OK",NA()))</f>
        <v>#N/A</v>
      </c>
      <c r="G614" s="41" t="e">
        <f>IF(LEN('Contact Data Entry'!G614)&gt;40,"City must be less than 40 characters",IF('DO NOT USE_Contact Formulas'!A614,"OK",NA()))</f>
        <v>#N/A</v>
      </c>
      <c r="H614" s="41" t="e">
        <f>IF(AND(NOT(ISBLANK('Contact Data Entry'!H614)),ISNA(VLOOKUP('Contact Data Entry'!H614,'DO NOT USE_School Picklist'!$P$3:$P$52,1,FALSE))),"Please select a value from the drop-down menu",IF('DO NOT USE_Contact Formulas'!A614,"OK",NA()))</f>
        <v>#N/A</v>
      </c>
      <c r="I614" s="41" t="e">
        <f>IF(AND('DO NOT USE_Contact Formulas'!A614,ISBLANK('Contact Data Entry'!I614)),"Zip is required",IF(ISBLANK('Contact Data Entry'!I614),NA(),"OK"))</f>
        <v>#N/A</v>
      </c>
      <c r="J614" s="41" t="e">
        <f>IF(AND('DO NOT USE_Contact Formulas'!A614,ISBLANK('Contact Data Entry'!J614)),"Student or Staff? is required",IF(ISBLANK('Contact Data Entry'!J614),NA(),IF(ISNA(VLOOKUP('Contact Data Entry'!J614,'DO NOT USE_School Picklist'!$B$3:$B$6,1,FALSE)),"Please select a value from the drop-down menu","OK")))</f>
        <v>#N/A</v>
      </c>
      <c r="K614" s="41" t="e">
        <f>IF(AND('Contact Data Entry'!J614='DO NOT USE_School Picklist'!$B$4,ISBLANK('Contact Data Entry'!K614)),"Occupation/Job Title is required if Student or Staff? is Yes, staff/faculty or volunteer",IF('DO NOT USE_Contact Formulas'!A614,"OK",NA()))</f>
        <v>#N/A</v>
      </c>
      <c r="L614" s="41" t="e">
        <f ca="1">IF('Contact Data Entry'!L614&gt;'DO NOT USE_School Picklist'!$C$3,"Date last on school campus/facility cannot be a future date",IF('DO NOT USE_Contact Formulas'!A614,IF(ISBLANK('Contact Data Entry'!L614),"Date last on school campus/facility is required","OK"),NA()))</f>
        <v>#N/A</v>
      </c>
      <c r="M614" s="42" t="e">
        <f ca="1">IF('Contact Data Entry'!M614&gt;'DO NOT USE_School Picklist'!$C$3,"Last Exposure Date cannot be a future date",IF('DO NOT USE_Contact Formulas'!A614,IF(ISBLANK('Contact Data Entry'!M614),"Last Exposure Date is required","OK"),NA()))</f>
        <v>#N/A</v>
      </c>
      <c r="N614" s="42" t="e">
        <f>IF(AND('DO NOT USE_Contact Formulas'!A614,ISBLANK('Contact Data Entry'!N614)),"Specific Place in the Location is required",IF(ISBLANK('Contact Data Entry'!N614),NA(),"OK"))</f>
        <v>#N/A</v>
      </c>
      <c r="O614" s="41" t="e">
        <f>IF(AND(NOT(ISBLANK('Contact Data Entry'!O614)),ISNA(VLOOKUP('Contact Data Entry'!O614,'DO NOT USE_School Picklist'!$L$3:$L$81,1,FALSE))),"Please select a value from the drop-down menu",IF('DO NOT USE_Contact Formulas'!A614,"OK",NA()))</f>
        <v>#N/A</v>
      </c>
      <c r="P614" s="41" t="e">
        <f>IF(AND(NOT(ISBLANK('Contact Data Entry'!P614)),NOT(ISNUMBER(MATCH("*@*.?*",'Contact Data Entry'!P614,0)))),"Email must be in a valid format",IF('DO NOT USE_Contact Formulas'!A614,"OK",NA()))</f>
        <v>#N/A</v>
      </c>
      <c r="Q614" s="41" t="e">
        <f>IF(LEN('Contact Data Entry'!Q614)&gt;50,"Parent/Guardian Name must be less than 50 characters",IF('DO NOT USE_Contact Formulas'!A614,"OK",NA()))</f>
        <v>#N/A</v>
      </c>
      <c r="R614" s="41" t="e">
        <f>IF(NOT(ISBLANK('Contact Data Entry'!R614)),IF(AND(ISNUMBER('Contact Data Entry'!R614),LEFT('Contact Data Entry'!R614,1)&lt;&gt;"1",LEN('Contact Data Entry'!R614)=10),"OK","Phone number must be valid format"),IF('DO NOT USE_Contact Formulas'!A614,"OK",NA()))</f>
        <v>#N/A</v>
      </c>
      <c r="S614" s="41" t="e">
        <f>IF(AND(NOT(ISBLANK('Contact Data Entry'!S614)),ISNA(VLOOKUP('Contact Data Entry'!S614,'DO NOT USE_School Picklist'!$N$3:$N$63,1,FALSE))),"Please select a value from the drop-down menu",IF('DO NOT USE_Contact Formulas'!A614,"OK",NA()))</f>
        <v>#N/A</v>
      </c>
      <c r="T614" s="41" t="e">
        <f>IF(AND(NOT(ISBLANK('Contact Data Entry'!T614)),ISNA(VLOOKUP('Contact Data Entry'!T614,'DO NOT USE_School Picklist'!$E$3:$E$10,1,FALSE))),"Please select a value from the drop-down menu",IF('DO NOT USE_Contact Formulas'!A614,"OK",NA()))</f>
        <v>#N/A</v>
      </c>
      <c r="U614" s="41" t="e">
        <f>IF(AND(NOT(ISBLANK('Contact Data Entry'!U614)),ISNA(VLOOKUP('Contact Data Entry'!U614,'DO NOT USE_School Picklist'!$F$3:$F$16,1,FALSE))),"Please select a value from the drop-down menu",IF('DO NOT USE_Contact Formulas'!A614,"OK",NA()))</f>
        <v>#N/A</v>
      </c>
      <c r="V614" s="41" t="e">
        <f>IF(LEN('Contact Data Entry'!V614)&gt;100,"Classroom(s) must be less than 100 characters",IF('DO NOT USE_Contact Formulas'!A614,"OK",NA()))</f>
        <v>#N/A</v>
      </c>
      <c r="W614" s="41" t="e">
        <f>IF(AND(NOT(ISBLANK('Contact Data Entry'!W614)),ISNA(VLOOKUP('Contact Data Entry'!W614,'DO NOT USE_School Picklist'!$K$3:$K$6,1,FALSE))),"Please select a value from the drop-down menu",IF('DO NOT USE_Contact Formulas'!A614,"OK",NA()))</f>
        <v>#N/A</v>
      </c>
      <c r="X614" s="41" t="e">
        <f>IF(AND(NOT(ISBLANK('Contact Data Entry'!X614)),ISNA(VLOOKUP('Contact Data Entry'!X614,'DO NOT USE_School Picklist'!$D$3:$D$5,1,FALSE))),"Please select a value from the drop-down menu",IF('DO NOT USE_Contact Formulas'!A614,"OK",NA()))</f>
        <v>#N/A</v>
      </c>
      <c r="Y614" s="41"/>
      <c r="Z614" s="41" t="e">
        <f>IF(AND(NOT(ISBLANK('Contact Data Entry'!Z614)),ISNA(VLOOKUP('Contact Data Entry'!Z614,'DO NOT USE_School Picklist'!$G$3:$G$5,1,FALSE))),"Please select a value from the drop-down menu",IF('DO NOT USE_Contact Formulas'!A614,"OK",NA()))</f>
        <v>#N/A</v>
      </c>
      <c r="AA614" s="41"/>
      <c r="AB614" s="41" t="e">
        <f>IF(AND(NOT(ISBLANK('Contact Data Entry'!AB614)),ISNA(VLOOKUP('Contact Data Entry'!AB614,'DO NOT USE_School Picklist'!$H$3:$H$4,1,FALSE))),"Please select a value from the drop-down menu",IF('DO NOT USE_Contact Formulas'!A614,"OK",NA()))</f>
        <v>#N/A</v>
      </c>
      <c r="AC614" s="41" t="e">
        <f ca="1">IF('Contact Data Entry'!AC614&gt;'DO NOT USE_School Picklist'!$C$3,"Test Date cannot be a future date",IF('DO NOT USE_Contact Formulas'!A614,"OK",NA()))</f>
        <v>#N/A</v>
      </c>
      <c r="AD614" s="41" t="e">
        <f>IF(AND(NOT(ISBLANK('Contact Data Entry'!AD614)),ISNA(VLOOKUP('Contact Data Entry'!AD614,'DO NOT USE_School Picklist'!$Q$3:$Q$8,1,FALSE))),"Please select a value from the drop-down menu",IF('DO NOT USE_Contact Formulas'!A614,"OK",NA()))</f>
        <v>#N/A</v>
      </c>
    </row>
    <row r="615" spans="1:30" x14ac:dyDescent="0.25">
      <c r="A615" s="40" t="e">
        <f>IF('DO NOT USE_Contact Formulas'!A615,IF('DO NOT USE_Contact Formulas'!B615,"Not all required fields are completed","OK"),NA())</f>
        <v>#N/A</v>
      </c>
      <c r="B615" s="41" t="e">
        <f>IF(AND('DO NOT USE_Contact Formulas'!A615,ISBLANK('Contact Data Entry'!B615)),"First Name is required",IF(NOT(ISBLANK('Contact Data Entry'!B615)),"OK",NA()))</f>
        <v>#N/A</v>
      </c>
      <c r="C615" s="41" t="e">
        <f>IF(AND('DO NOT USE_Contact Formulas'!A615,ISBLANK('Contact Data Entry'!C615)),"Last Name is required",IF(NOT(ISBLANK('Contact Data Entry'!C615)),"OK",NA()))</f>
        <v>#N/A</v>
      </c>
      <c r="D615" s="41" t="e">
        <f>IF(AND('DO NOT USE_Contact Formulas'!A615,ISBLANK('Contact Data Entry'!D615)),"Birthdate is required",IF(NOT(ISBLANK('Contact Data Entry'!D615)),"OK",NA()))</f>
        <v>#N/A</v>
      </c>
      <c r="E615" s="41" t="e">
        <f>IF(AND('DO NOT USE_Contact Formulas'!A615,ISBLANK('Contact Data Entry'!E615)),"Mobile Phone is required",IF(NOT(ISBLANK('Contact Data Entry'!E615)),IF(AND(ISNUMBER(VALUE('Contact Data Entry'!E615)),LEFT('Contact Data Entry'!E615,1)&lt;&gt;"1",LEN('Contact Data Entry'!E615)=10),"OK","Phone number must be valid format"),NA()))</f>
        <v>#N/A</v>
      </c>
      <c r="F615" s="41" t="e">
        <f>IF(LEN('Contact Data Entry'!F615)&gt;255,"Home Street Address must be less than 255 characters",IF('DO NOT USE_Contact Formulas'!A615,"OK",NA()))</f>
        <v>#N/A</v>
      </c>
      <c r="G615" s="41" t="e">
        <f>IF(LEN('Contact Data Entry'!G615)&gt;40,"City must be less than 40 characters",IF('DO NOT USE_Contact Formulas'!A615,"OK",NA()))</f>
        <v>#N/A</v>
      </c>
      <c r="H615" s="41" t="e">
        <f>IF(AND(NOT(ISBLANK('Contact Data Entry'!H615)),ISNA(VLOOKUP('Contact Data Entry'!H615,'DO NOT USE_School Picklist'!$P$3:$P$52,1,FALSE))),"Please select a value from the drop-down menu",IF('DO NOT USE_Contact Formulas'!A615,"OK",NA()))</f>
        <v>#N/A</v>
      </c>
      <c r="I615" s="41" t="e">
        <f>IF(AND('DO NOT USE_Contact Formulas'!A615,ISBLANK('Contact Data Entry'!I615)),"Zip is required",IF(ISBLANK('Contact Data Entry'!I615),NA(),"OK"))</f>
        <v>#N/A</v>
      </c>
      <c r="J615" s="41" t="e">
        <f>IF(AND('DO NOT USE_Contact Formulas'!A615,ISBLANK('Contact Data Entry'!J615)),"Student or Staff? is required",IF(ISBLANK('Contact Data Entry'!J615),NA(),IF(ISNA(VLOOKUP('Contact Data Entry'!J615,'DO NOT USE_School Picklist'!$B$3:$B$6,1,FALSE)),"Please select a value from the drop-down menu","OK")))</f>
        <v>#N/A</v>
      </c>
      <c r="K615" s="41" t="e">
        <f>IF(AND('Contact Data Entry'!J615='DO NOT USE_School Picklist'!$B$4,ISBLANK('Contact Data Entry'!K615)),"Occupation/Job Title is required if Student or Staff? is Yes, staff/faculty or volunteer",IF('DO NOT USE_Contact Formulas'!A615,"OK",NA()))</f>
        <v>#N/A</v>
      </c>
      <c r="L615" s="41" t="e">
        <f ca="1">IF('Contact Data Entry'!L615&gt;'DO NOT USE_School Picklist'!$C$3,"Date last on school campus/facility cannot be a future date",IF('DO NOT USE_Contact Formulas'!A615,IF(ISBLANK('Contact Data Entry'!L615),"Date last on school campus/facility is required","OK"),NA()))</f>
        <v>#N/A</v>
      </c>
      <c r="M615" s="42" t="e">
        <f ca="1">IF('Contact Data Entry'!M615&gt;'DO NOT USE_School Picklist'!$C$3,"Last Exposure Date cannot be a future date",IF('DO NOT USE_Contact Formulas'!A615,IF(ISBLANK('Contact Data Entry'!M615),"Last Exposure Date is required","OK"),NA()))</f>
        <v>#N/A</v>
      </c>
      <c r="N615" s="42" t="e">
        <f>IF(AND('DO NOT USE_Contact Formulas'!A615,ISBLANK('Contact Data Entry'!N615)),"Specific Place in the Location is required",IF(ISBLANK('Contact Data Entry'!N615),NA(),"OK"))</f>
        <v>#N/A</v>
      </c>
      <c r="O615" s="41" t="e">
        <f>IF(AND(NOT(ISBLANK('Contact Data Entry'!O615)),ISNA(VLOOKUP('Contact Data Entry'!O615,'DO NOT USE_School Picklist'!$L$3:$L$81,1,FALSE))),"Please select a value from the drop-down menu",IF('DO NOT USE_Contact Formulas'!A615,"OK",NA()))</f>
        <v>#N/A</v>
      </c>
      <c r="P615" s="41" t="e">
        <f>IF(AND(NOT(ISBLANK('Contact Data Entry'!P615)),NOT(ISNUMBER(MATCH("*@*.?*",'Contact Data Entry'!P615,0)))),"Email must be in a valid format",IF('DO NOT USE_Contact Formulas'!A615,"OK",NA()))</f>
        <v>#N/A</v>
      </c>
      <c r="Q615" s="41" t="e">
        <f>IF(LEN('Contact Data Entry'!Q615)&gt;50,"Parent/Guardian Name must be less than 50 characters",IF('DO NOT USE_Contact Formulas'!A615,"OK",NA()))</f>
        <v>#N/A</v>
      </c>
      <c r="R615" s="41" t="e">
        <f>IF(NOT(ISBLANK('Contact Data Entry'!R615)),IF(AND(ISNUMBER('Contact Data Entry'!R615),LEFT('Contact Data Entry'!R615,1)&lt;&gt;"1",LEN('Contact Data Entry'!R615)=10),"OK","Phone number must be valid format"),IF('DO NOT USE_Contact Formulas'!A615,"OK",NA()))</f>
        <v>#N/A</v>
      </c>
      <c r="S615" s="41" t="e">
        <f>IF(AND(NOT(ISBLANK('Contact Data Entry'!S615)),ISNA(VLOOKUP('Contact Data Entry'!S615,'DO NOT USE_School Picklist'!$N$3:$N$63,1,FALSE))),"Please select a value from the drop-down menu",IF('DO NOT USE_Contact Formulas'!A615,"OK",NA()))</f>
        <v>#N/A</v>
      </c>
      <c r="T615" s="41" t="e">
        <f>IF(AND(NOT(ISBLANK('Contact Data Entry'!T615)),ISNA(VLOOKUP('Contact Data Entry'!T615,'DO NOT USE_School Picklist'!$E$3:$E$10,1,FALSE))),"Please select a value from the drop-down menu",IF('DO NOT USE_Contact Formulas'!A615,"OK",NA()))</f>
        <v>#N/A</v>
      </c>
      <c r="U615" s="41" t="e">
        <f>IF(AND(NOT(ISBLANK('Contact Data Entry'!U615)),ISNA(VLOOKUP('Contact Data Entry'!U615,'DO NOT USE_School Picklist'!$F$3:$F$16,1,FALSE))),"Please select a value from the drop-down menu",IF('DO NOT USE_Contact Formulas'!A615,"OK",NA()))</f>
        <v>#N/A</v>
      </c>
      <c r="V615" s="41" t="e">
        <f>IF(LEN('Contact Data Entry'!V615)&gt;100,"Classroom(s) must be less than 100 characters",IF('DO NOT USE_Contact Formulas'!A615,"OK",NA()))</f>
        <v>#N/A</v>
      </c>
      <c r="W615" s="41" t="e">
        <f>IF(AND(NOT(ISBLANK('Contact Data Entry'!W615)),ISNA(VLOOKUP('Contact Data Entry'!W615,'DO NOT USE_School Picklist'!$K$3:$K$6,1,FALSE))),"Please select a value from the drop-down menu",IF('DO NOT USE_Contact Formulas'!A615,"OK",NA()))</f>
        <v>#N/A</v>
      </c>
      <c r="X615" s="41" t="e">
        <f>IF(AND(NOT(ISBLANK('Contact Data Entry'!X615)),ISNA(VLOOKUP('Contact Data Entry'!X615,'DO NOT USE_School Picklist'!$D$3:$D$5,1,FALSE))),"Please select a value from the drop-down menu",IF('DO NOT USE_Contact Formulas'!A615,"OK",NA()))</f>
        <v>#N/A</v>
      </c>
      <c r="Y615" s="41"/>
      <c r="Z615" s="41" t="e">
        <f>IF(AND(NOT(ISBLANK('Contact Data Entry'!Z615)),ISNA(VLOOKUP('Contact Data Entry'!Z615,'DO NOT USE_School Picklist'!$G$3:$G$5,1,FALSE))),"Please select a value from the drop-down menu",IF('DO NOT USE_Contact Formulas'!A615,"OK",NA()))</f>
        <v>#N/A</v>
      </c>
      <c r="AA615" s="41"/>
      <c r="AB615" s="41" t="e">
        <f>IF(AND(NOT(ISBLANK('Contact Data Entry'!AB615)),ISNA(VLOOKUP('Contact Data Entry'!AB615,'DO NOT USE_School Picklist'!$H$3:$H$4,1,FALSE))),"Please select a value from the drop-down menu",IF('DO NOT USE_Contact Formulas'!A615,"OK",NA()))</f>
        <v>#N/A</v>
      </c>
      <c r="AC615" s="41" t="e">
        <f ca="1">IF('Contact Data Entry'!AC615&gt;'DO NOT USE_School Picklist'!$C$3,"Test Date cannot be a future date",IF('DO NOT USE_Contact Formulas'!A615,"OK",NA()))</f>
        <v>#N/A</v>
      </c>
      <c r="AD615" s="41" t="e">
        <f>IF(AND(NOT(ISBLANK('Contact Data Entry'!AD615)),ISNA(VLOOKUP('Contact Data Entry'!AD615,'DO NOT USE_School Picklist'!$Q$3:$Q$8,1,FALSE))),"Please select a value from the drop-down menu",IF('DO NOT USE_Contact Formulas'!A615,"OK",NA()))</f>
        <v>#N/A</v>
      </c>
    </row>
    <row r="616" spans="1:30" x14ac:dyDescent="0.25">
      <c r="A616" s="40" t="e">
        <f>IF('DO NOT USE_Contact Formulas'!A616,IF('DO NOT USE_Contact Formulas'!B616,"Not all required fields are completed","OK"),NA())</f>
        <v>#N/A</v>
      </c>
      <c r="B616" s="41" t="e">
        <f>IF(AND('DO NOT USE_Contact Formulas'!A616,ISBLANK('Contact Data Entry'!B616)),"First Name is required",IF(NOT(ISBLANK('Contact Data Entry'!B616)),"OK",NA()))</f>
        <v>#N/A</v>
      </c>
      <c r="C616" s="41" t="e">
        <f>IF(AND('DO NOT USE_Contact Formulas'!A616,ISBLANK('Contact Data Entry'!C616)),"Last Name is required",IF(NOT(ISBLANK('Contact Data Entry'!C616)),"OK",NA()))</f>
        <v>#N/A</v>
      </c>
      <c r="D616" s="41" t="e">
        <f>IF(AND('DO NOT USE_Contact Formulas'!A616,ISBLANK('Contact Data Entry'!D616)),"Birthdate is required",IF(NOT(ISBLANK('Contact Data Entry'!D616)),"OK",NA()))</f>
        <v>#N/A</v>
      </c>
      <c r="E616" s="41" t="e">
        <f>IF(AND('DO NOT USE_Contact Formulas'!A616,ISBLANK('Contact Data Entry'!E616)),"Mobile Phone is required",IF(NOT(ISBLANK('Contact Data Entry'!E616)),IF(AND(ISNUMBER(VALUE('Contact Data Entry'!E616)),LEFT('Contact Data Entry'!E616,1)&lt;&gt;"1",LEN('Contact Data Entry'!E616)=10),"OK","Phone number must be valid format"),NA()))</f>
        <v>#N/A</v>
      </c>
      <c r="F616" s="41" t="e">
        <f>IF(LEN('Contact Data Entry'!F616)&gt;255,"Home Street Address must be less than 255 characters",IF('DO NOT USE_Contact Formulas'!A616,"OK",NA()))</f>
        <v>#N/A</v>
      </c>
      <c r="G616" s="41" t="e">
        <f>IF(LEN('Contact Data Entry'!G616)&gt;40,"City must be less than 40 characters",IF('DO NOT USE_Contact Formulas'!A616,"OK",NA()))</f>
        <v>#N/A</v>
      </c>
      <c r="H616" s="41" t="e">
        <f>IF(AND(NOT(ISBLANK('Contact Data Entry'!H616)),ISNA(VLOOKUP('Contact Data Entry'!H616,'DO NOT USE_School Picklist'!$P$3:$P$52,1,FALSE))),"Please select a value from the drop-down menu",IF('DO NOT USE_Contact Formulas'!A616,"OK",NA()))</f>
        <v>#N/A</v>
      </c>
      <c r="I616" s="41" t="e">
        <f>IF(AND('DO NOT USE_Contact Formulas'!A616,ISBLANK('Contact Data Entry'!I616)),"Zip is required",IF(ISBLANK('Contact Data Entry'!I616),NA(),"OK"))</f>
        <v>#N/A</v>
      </c>
      <c r="J616" s="41" t="e">
        <f>IF(AND('DO NOT USE_Contact Formulas'!A616,ISBLANK('Contact Data Entry'!J616)),"Student or Staff? is required",IF(ISBLANK('Contact Data Entry'!J616),NA(),IF(ISNA(VLOOKUP('Contact Data Entry'!J616,'DO NOT USE_School Picklist'!$B$3:$B$6,1,FALSE)),"Please select a value from the drop-down menu","OK")))</f>
        <v>#N/A</v>
      </c>
      <c r="K616" s="41" t="e">
        <f>IF(AND('Contact Data Entry'!J616='DO NOT USE_School Picklist'!$B$4,ISBLANK('Contact Data Entry'!K616)),"Occupation/Job Title is required if Student or Staff? is Yes, staff/faculty or volunteer",IF('DO NOT USE_Contact Formulas'!A616,"OK",NA()))</f>
        <v>#N/A</v>
      </c>
      <c r="L616" s="41" t="e">
        <f ca="1">IF('Contact Data Entry'!L616&gt;'DO NOT USE_School Picklist'!$C$3,"Date last on school campus/facility cannot be a future date",IF('DO NOT USE_Contact Formulas'!A616,IF(ISBLANK('Contact Data Entry'!L616),"Date last on school campus/facility is required","OK"),NA()))</f>
        <v>#N/A</v>
      </c>
      <c r="M616" s="42" t="e">
        <f ca="1">IF('Contact Data Entry'!M616&gt;'DO NOT USE_School Picklist'!$C$3,"Last Exposure Date cannot be a future date",IF('DO NOT USE_Contact Formulas'!A616,IF(ISBLANK('Contact Data Entry'!M616),"Last Exposure Date is required","OK"),NA()))</f>
        <v>#N/A</v>
      </c>
      <c r="N616" s="42" t="e">
        <f>IF(AND('DO NOT USE_Contact Formulas'!A616,ISBLANK('Contact Data Entry'!N616)),"Specific Place in the Location is required",IF(ISBLANK('Contact Data Entry'!N616),NA(),"OK"))</f>
        <v>#N/A</v>
      </c>
      <c r="O616" s="41" t="e">
        <f>IF(AND(NOT(ISBLANK('Contact Data Entry'!O616)),ISNA(VLOOKUP('Contact Data Entry'!O616,'DO NOT USE_School Picklist'!$L$3:$L$81,1,FALSE))),"Please select a value from the drop-down menu",IF('DO NOT USE_Contact Formulas'!A616,"OK",NA()))</f>
        <v>#N/A</v>
      </c>
      <c r="P616" s="41" t="e">
        <f>IF(AND(NOT(ISBLANK('Contact Data Entry'!P616)),NOT(ISNUMBER(MATCH("*@*.?*",'Contact Data Entry'!P616,0)))),"Email must be in a valid format",IF('DO NOT USE_Contact Formulas'!A616,"OK",NA()))</f>
        <v>#N/A</v>
      </c>
      <c r="Q616" s="41" t="e">
        <f>IF(LEN('Contact Data Entry'!Q616)&gt;50,"Parent/Guardian Name must be less than 50 characters",IF('DO NOT USE_Contact Formulas'!A616,"OK",NA()))</f>
        <v>#N/A</v>
      </c>
      <c r="R616" s="41" t="e">
        <f>IF(NOT(ISBLANK('Contact Data Entry'!R616)),IF(AND(ISNUMBER('Contact Data Entry'!R616),LEFT('Contact Data Entry'!R616,1)&lt;&gt;"1",LEN('Contact Data Entry'!R616)=10),"OK","Phone number must be valid format"),IF('DO NOT USE_Contact Formulas'!A616,"OK",NA()))</f>
        <v>#N/A</v>
      </c>
      <c r="S616" s="41" t="e">
        <f>IF(AND(NOT(ISBLANK('Contact Data Entry'!S616)),ISNA(VLOOKUP('Contact Data Entry'!S616,'DO NOT USE_School Picklist'!$N$3:$N$63,1,FALSE))),"Please select a value from the drop-down menu",IF('DO NOT USE_Contact Formulas'!A616,"OK",NA()))</f>
        <v>#N/A</v>
      </c>
      <c r="T616" s="41" t="e">
        <f>IF(AND(NOT(ISBLANK('Contact Data Entry'!T616)),ISNA(VLOOKUP('Contact Data Entry'!T616,'DO NOT USE_School Picklist'!$E$3:$E$10,1,FALSE))),"Please select a value from the drop-down menu",IF('DO NOT USE_Contact Formulas'!A616,"OK",NA()))</f>
        <v>#N/A</v>
      </c>
      <c r="U616" s="41" t="e">
        <f>IF(AND(NOT(ISBLANK('Contact Data Entry'!U616)),ISNA(VLOOKUP('Contact Data Entry'!U616,'DO NOT USE_School Picklist'!$F$3:$F$16,1,FALSE))),"Please select a value from the drop-down menu",IF('DO NOT USE_Contact Formulas'!A616,"OK",NA()))</f>
        <v>#N/A</v>
      </c>
      <c r="V616" s="41" t="e">
        <f>IF(LEN('Contact Data Entry'!V616)&gt;100,"Classroom(s) must be less than 100 characters",IF('DO NOT USE_Contact Formulas'!A616,"OK",NA()))</f>
        <v>#N/A</v>
      </c>
      <c r="W616" s="41" t="e">
        <f>IF(AND(NOT(ISBLANK('Contact Data Entry'!W616)),ISNA(VLOOKUP('Contact Data Entry'!W616,'DO NOT USE_School Picklist'!$K$3:$K$6,1,FALSE))),"Please select a value from the drop-down menu",IF('DO NOT USE_Contact Formulas'!A616,"OK",NA()))</f>
        <v>#N/A</v>
      </c>
      <c r="X616" s="41" t="e">
        <f>IF(AND(NOT(ISBLANK('Contact Data Entry'!X616)),ISNA(VLOOKUP('Contact Data Entry'!X616,'DO NOT USE_School Picklist'!$D$3:$D$5,1,FALSE))),"Please select a value from the drop-down menu",IF('DO NOT USE_Contact Formulas'!A616,"OK",NA()))</f>
        <v>#N/A</v>
      </c>
      <c r="Y616" s="41"/>
      <c r="Z616" s="41" t="e">
        <f>IF(AND(NOT(ISBLANK('Contact Data Entry'!Z616)),ISNA(VLOOKUP('Contact Data Entry'!Z616,'DO NOT USE_School Picklist'!$G$3:$G$5,1,FALSE))),"Please select a value from the drop-down menu",IF('DO NOT USE_Contact Formulas'!A616,"OK",NA()))</f>
        <v>#N/A</v>
      </c>
      <c r="AA616" s="41"/>
      <c r="AB616" s="41" t="e">
        <f>IF(AND(NOT(ISBLANK('Contact Data Entry'!AB616)),ISNA(VLOOKUP('Contact Data Entry'!AB616,'DO NOT USE_School Picklist'!$H$3:$H$4,1,FALSE))),"Please select a value from the drop-down menu",IF('DO NOT USE_Contact Formulas'!A616,"OK",NA()))</f>
        <v>#N/A</v>
      </c>
      <c r="AC616" s="41" t="e">
        <f ca="1">IF('Contact Data Entry'!AC616&gt;'DO NOT USE_School Picklist'!$C$3,"Test Date cannot be a future date",IF('DO NOT USE_Contact Formulas'!A616,"OK",NA()))</f>
        <v>#N/A</v>
      </c>
      <c r="AD616" s="41" t="e">
        <f>IF(AND(NOT(ISBLANK('Contact Data Entry'!AD616)),ISNA(VLOOKUP('Contact Data Entry'!AD616,'DO NOT USE_School Picklist'!$Q$3:$Q$8,1,FALSE))),"Please select a value from the drop-down menu",IF('DO NOT USE_Contact Formulas'!A616,"OK",NA()))</f>
        <v>#N/A</v>
      </c>
    </row>
    <row r="617" spans="1:30" x14ac:dyDescent="0.25">
      <c r="A617" s="40" t="e">
        <f>IF('DO NOT USE_Contact Formulas'!A617,IF('DO NOT USE_Contact Formulas'!B617,"Not all required fields are completed","OK"),NA())</f>
        <v>#N/A</v>
      </c>
      <c r="B617" s="41" t="e">
        <f>IF(AND('DO NOT USE_Contact Formulas'!A617,ISBLANK('Contact Data Entry'!B617)),"First Name is required",IF(NOT(ISBLANK('Contact Data Entry'!B617)),"OK",NA()))</f>
        <v>#N/A</v>
      </c>
      <c r="C617" s="41" t="e">
        <f>IF(AND('DO NOT USE_Contact Formulas'!A617,ISBLANK('Contact Data Entry'!C617)),"Last Name is required",IF(NOT(ISBLANK('Contact Data Entry'!C617)),"OK",NA()))</f>
        <v>#N/A</v>
      </c>
      <c r="D617" s="41" t="e">
        <f>IF(AND('DO NOT USE_Contact Formulas'!A617,ISBLANK('Contact Data Entry'!D617)),"Birthdate is required",IF(NOT(ISBLANK('Contact Data Entry'!D617)),"OK",NA()))</f>
        <v>#N/A</v>
      </c>
      <c r="E617" s="41" t="e">
        <f>IF(AND('DO NOT USE_Contact Formulas'!A617,ISBLANK('Contact Data Entry'!E617)),"Mobile Phone is required",IF(NOT(ISBLANK('Contact Data Entry'!E617)),IF(AND(ISNUMBER(VALUE('Contact Data Entry'!E617)),LEFT('Contact Data Entry'!E617,1)&lt;&gt;"1",LEN('Contact Data Entry'!E617)=10),"OK","Phone number must be valid format"),NA()))</f>
        <v>#N/A</v>
      </c>
      <c r="F617" s="41" t="e">
        <f>IF(LEN('Contact Data Entry'!F617)&gt;255,"Home Street Address must be less than 255 characters",IF('DO NOT USE_Contact Formulas'!A617,"OK",NA()))</f>
        <v>#N/A</v>
      </c>
      <c r="G617" s="41" t="e">
        <f>IF(LEN('Contact Data Entry'!G617)&gt;40,"City must be less than 40 characters",IF('DO NOT USE_Contact Formulas'!A617,"OK",NA()))</f>
        <v>#N/A</v>
      </c>
      <c r="H617" s="41" t="e">
        <f>IF(AND(NOT(ISBLANK('Contact Data Entry'!H617)),ISNA(VLOOKUP('Contact Data Entry'!H617,'DO NOT USE_School Picklist'!$P$3:$P$52,1,FALSE))),"Please select a value from the drop-down menu",IF('DO NOT USE_Contact Formulas'!A617,"OK",NA()))</f>
        <v>#N/A</v>
      </c>
      <c r="I617" s="41" t="e">
        <f>IF(AND('DO NOT USE_Contact Formulas'!A617,ISBLANK('Contact Data Entry'!I617)),"Zip is required",IF(ISBLANK('Contact Data Entry'!I617),NA(),"OK"))</f>
        <v>#N/A</v>
      </c>
      <c r="J617" s="41" t="e">
        <f>IF(AND('DO NOT USE_Contact Formulas'!A617,ISBLANK('Contact Data Entry'!J617)),"Student or Staff? is required",IF(ISBLANK('Contact Data Entry'!J617),NA(),IF(ISNA(VLOOKUP('Contact Data Entry'!J617,'DO NOT USE_School Picklist'!$B$3:$B$6,1,FALSE)),"Please select a value from the drop-down menu","OK")))</f>
        <v>#N/A</v>
      </c>
      <c r="K617" s="41" t="e">
        <f>IF(AND('Contact Data Entry'!J617='DO NOT USE_School Picklist'!$B$4,ISBLANK('Contact Data Entry'!K617)),"Occupation/Job Title is required if Student or Staff? is Yes, staff/faculty or volunteer",IF('DO NOT USE_Contact Formulas'!A617,"OK",NA()))</f>
        <v>#N/A</v>
      </c>
      <c r="L617" s="41" t="e">
        <f ca="1">IF('Contact Data Entry'!L617&gt;'DO NOT USE_School Picklist'!$C$3,"Date last on school campus/facility cannot be a future date",IF('DO NOT USE_Contact Formulas'!A617,IF(ISBLANK('Contact Data Entry'!L617),"Date last on school campus/facility is required","OK"),NA()))</f>
        <v>#N/A</v>
      </c>
      <c r="M617" s="42" t="e">
        <f ca="1">IF('Contact Data Entry'!M617&gt;'DO NOT USE_School Picklist'!$C$3,"Last Exposure Date cannot be a future date",IF('DO NOT USE_Contact Formulas'!A617,IF(ISBLANK('Contact Data Entry'!M617),"Last Exposure Date is required","OK"),NA()))</f>
        <v>#N/A</v>
      </c>
      <c r="N617" s="42" t="e">
        <f>IF(AND('DO NOT USE_Contact Formulas'!A617,ISBLANK('Contact Data Entry'!N617)),"Specific Place in the Location is required",IF(ISBLANK('Contact Data Entry'!N617),NA(),"OK"))</f>
        <v>#N/A</v>
      </c>
      <c r="O617" s="41" t="e">
        <f>IF(AND(NOT(ISBLANK('Contact Data Entry'!O617)),ISNA(VLOOKUP('Contact Data Entry'!O617,'DO NOT USE_School Picklist'!$L$3:$L$81,1,FALSE))),"Please select a value from the drop-down menu",IF('DO NOT USE_Contact Formulas'!A617,"OK",NA()))</f>
        <v>#N/A</v>
      </c>
      <c r="P617" s="41" t="e">
        <f>IF(AND(NOT(ISBLANK('Contact Data Entry'!P617)),NOT(ISNUMBER(MATCH("*@*.?*",'Contact Data Entry'!P617,0)))),"Email must be in a valid format",IF('DO NOT USE_Contact Formulas'!A617,"OK",NA()))</f>
        <v>#N/A</v>
      </c>
      <c r="Q617" s="41" t="e">
        <f>IF(LEN('Contact Data Entry'!Q617)&gt;50,"Parent/Guardian Name must be less than 50 characters",IF('DO NOT USE_Contact Formulas'!A617,"OK",NA()))</f>
        <v>#N/A</v>
      </c>
      <c r="R617" s="41" t="e">
        <f>IF(NOT(ISBLANK('Contact Data Entry'!R617)),IF(AND(ISNUMBER('Contact Data Entry'!R617),LEFT('Contact Data Entry'!R617,1)&lt;&gt;"1",LEN('Contact Data Entry'!R617)=10),"OK","Phone number must be valid format"),IF('DO NOT USE_Contact Formulas'!A617,"OK",NA()))</f>
        <v>#N/A</v>
      </c>
      <c r="S617" s="41" t="e">
        <f>IF(AND(NOT(ISBLANK('Contact Data Entry'!S617)),ISNA(VLOOKUP('Contact Data Entry'!S617,'DO NOT USE_School Picklist'!$N$3:$N$63,1,FALSE))),"Please select a value from the drop-down menu",IF('DO NOT USE_Contact Formulas'!A617,"OK",NA()))</f>
        <v>#N/A</v>
      </c>
      <c r="T617" s="41" t="e">
        <f>IF(AND(NOT(ISBLANK('Contact Data Entry'!T617)),ISNA(VLOOKUP('Contact Data Entry'!T617,'DO NOT USE_School Picklist'!$E$3:$E$10,1,FALSE))),"Please select a value from the drop-down menu",IF('DO NOT USE_Contact Formulas'!A617,"OK",NA()))</f>
        <v>#N/A</v>
      </c>
      <c r="U617" s="41" t="e">
        <f>IF(AND(NOT(ISBLANK('Contact Data Entry'!U617)),ISNA(VLOOKUP('Contact Data Entry'!U617,'DO NOT USE_School Picklist'!$F$3:$F$16,1,FALSE))),"Please select a value from the drop-down menu",IF('DO NOT USE_Contact Formulas'!A617,"OK",NA()))</f>
        <v>#N/A</v>
      </c>
      <c r="V617" s="41" t="e">
        <f>IF(LEN('Contact Data Entry'!V617)&gt;100,"Classroom(s) must be less than 100 characters",IF('DO NOT USE_Contact Formulas'!A617,"OK",NA()))</f>
        <v>#N/A</v>
      </c>
      <c r="W617" s="41" t="e">
        <f>IF(AND(NOT(ISBLANK('Contact Data Entry'!W617)),ISNA(VLOOKUP('Contact Data Entry'!W617,'DO NOT USE_School Picklist'!$K$3:$K$6,1,FALSE))),"Please select a value from the drop-down menu",IF('DO NOT USE_Contact Formulas'!A617,"OK",NA()))</f>
        <v>#N/A</v>
      </c>
      <c r="X617" s="41" t="e">
        <f>IF(AND(NOT(ISBLANK('Contact Data Entry'!X617)),ISNA(VLOOKUP('Contact Data Entry'!X617,'DO NOT USE_School Picklist'!$D$3:$D$5,1,FALSE))),"Please select a value from the drop-down menu",IF('DO NOT USE_Contact Formulas'!A617,"OK",NA()))</f>
        <v>#N/A</v>
      </c>
      <c r="Y617" s="41"/>
      <c r="Z617" s="41" t="e">
        <f>IF(AND(NOT(ISBLANK('Contact Data Entry'!Z617)),ISNA(VLOOKUP('Contact Data Entry'!Z617,'DO NOT USE_School Picklist'!$G$3:$G$5,1,FALSE))),"Please select a value from the drop-down menu",IF('DO NOT USE_Contact Formulas'!A617,"OK",NA()))</f>
        <v>#N/A</v>
      </c>
      <c r="AA617" s="41"/>
      <c r="AB617" s="41" t="e">
        <f>IF(AND(NOT(ISBLANK('Contact Data Entry'!AB617)),ISNA(VLOOKUP('Contact Data Entry'!AB617,'DO NOT USE_School Picklist'!$H$3:$H$4,1,FALSE))),"Please select a value from the drop-down menu",IF('DO NOT USE_Contact Formulas'!A617,"OK",NA()))</f>
        <v>#N/A</v>
      </c>
      <c r="AC617" s="41" t="e">
        <f ca="1">IF('Contact Data Entry'!AC617&gt;'DO NOT USE_School Picklist'!$C$3,"Test Date cannot be a future date",IF('DO NOT USE_Contact Formulas'!A617,"OK",NA()))</f>
        <v>#N/A</v>
      </c>
      <c r="AD617" s="41" t="e">
        <f>IF(AND(NOT(ISBLANK('Contact Data Entry'!AD617)),ISNA(VLOOKUP('Contact Data Entry'!AD617,'DO NOT USE_School Picklist'!$Q$3:$Q$8,1,FALSE))),"Please select a value from the drop-down menu",IF('DO NOT USE_Contact Formulas'!A617,"OK",NA()))</f>
        <v>#N/A</v>
      </c>
    </row>
    <row r="618" spans="1:30" x14ac:dyDescent="0.25">
      <c r="A618" s="40" t="e">
        <f>IF('DO NOT USE_Contact Formulas'!A618,IF('DO NOT USE_Contact Formulas'!B618,"Not all required fields are completed","OK"),NA())</f>
        <v>#N/A</v>
      </c>
      <c r="B618" s="41" t="e">
        <f>IF(AND('DO NOT USE_Contact Formulas'!A618,ISBLANK('Contact Data Entry'!B618)),"First Name is required",IF(NOT(ISBLANK('Contact Data Entry'!B618)),"OK",NA()))</f>
        <v>#N/A</v>
      </c>
      <c r="C618" s="41" t="e">
        <f>IF(AND('DO NOT USE_Contact Formulas'!A618,ISBLANK('Contact Data Entry'!C618)),"Last Name is required",IF(NOT(ISBLANK('Contact Data Entry'!C618)),"OK",NA()))</f>
        <v>#N/A</v>
      </c>
      <c r="D618" s="41" t="e">
        <f>IF(AND('DO NOT USE_Contact Formulas'!A618,ISBLANK('Contact Data Entry'!D618)),"Birthdate is required",IF(NOT(ISBLANK('Contact Data Entry'!D618)),"OK",NA()))</f>
        <v>#N/A</v>
      </c>
      <c r="E618" s="41" t="e">
        <f>IF(AND('DO NOT USE_Contact Formulas'!A618,ISBLANK('Contact Data Entry'!E618)),"Mobile Phone is required",IF(NOT(ISBLANK('Contact Data Entry'!E618)),IF(AND(ISNUMBER(VALUE('Contact Data Entry'!E618)),LEFT('Contact Data Entry'!E618,1)&lt;&gt;"1",LEN('Contact Data Entry'!E618)=10),"OK","Phone number must be valid format"),NA()))</f>
        <v>#N/A</v>
      </c>
      <c r="F618" s="41" t="e">
        <f>IF(LEN('Contact Data Entry'!F618)&gt;255,"Home Street Address must be less than 255 characters",IF('DO NOT USE_Contact Formulas'!A618,"OK",NA()))</f>
        <v>#N/A</v>
      </c>
      <c r="G618" s="41" t="e">
        <f>IF(LEN('Contact Data Entry'!G618)&gt;40,"City must be less than 40 characters",IF('DO NOT USE_Contact Formulas'!A618,"OK",NA()))</f>
        <v>#N/A</v>
      </c>
      <c r="H618" s="41" t="e">
        <f>IF(AND(NOT(ISBLANK('Contact Data Entry'!H618)),ISNA(VLOOKUP('Contact Data Entry'!H618,'DO NOT USE_School Picklist'!$P$3:$P$52,1,FALSE))),"Please select a value from the drop-down menu",IF('DO NOT USE_Contact Formulas'!A618,"OK",NA()))</f>
        <v>#N/A</v>
      </c>
      <c r="I618" s="41" t="e">
        <f>IF(AND('DO NOT USE_Contact Formulas'!A618,ISBLANK('Contact Data Entry'!I618)),"Zip is required",IF(ISBLANK('Contact Data Entry'!I618),NA(),"OK"))</f>
        <v>#N/A</v>
      </c>
      <c r="J618" s="41" t="e">
        <f>IF(AND('DO NOT USE_Contact Formulas'!A618,ISBLANK('Contact Data Entry'!J618)),"Student or Staff? is required",IF(ISBLANK('Contact Data Entry'!J618),NA(),IF(ISNA(VLOOKUP('Contact Data Entry'!J618,'DO NOT USE_School Picklist'!$B$3:$B$6,1,FALSE)),"Please select a value from the drop-down menu","OK")))</f>
        <v>#N/A</v>
      </c>
      <c r="K618" s="41" t="e">
        <f>IF(AND('Contact Data Entry'!J618='DO NOT USE_School Picklist'!$B$4,ISBLANK('Contact Data Entry'!K618)),"Occupation/Job Title is required if Student or Staff? is Yes, staff/faculty or volunteer",IF('DO NOT USE_Contact Formulas'!A618,"OK",NA()))</f>
        <v>#N/A</v>
      </c>
      <c r="L618" s="41" t="e">
        <f ca="1">IF('Contact Data Entry'!L618&gt;'DO NOT USE_School Picklist'!$C$3,"Date last on school campus/facility cannot be a future date",IF('DO NOT USE_Contact Formulas'!A618,IF(ISBLANK('Contact Data Entry'!L618),"Date last on school campus/facility is required","OK"),NA()))</f>
        <v>#N/A</v>
      </c>
      <c r="M618" s="42" t="e">
        <f ca="1">IF('Contact Data Entry'!M618&gt;'DO NOT USE_School Picklist'!$C$3,"Last Exposure Date cannot be a future date",IF('DO NOT USE_Contact Formulas'!A618,IF(ISBLANK('Contact Data Entry'!M618),"Last Exposure Date is required","OK"),NA()))</f>
        <v>#N/A</v>
      </c>
      <c r="N618" s="42" t="e">
        <f>IF(AND('DO NOT USE_Contact Formulas'!A618,ISBLANK('Contact Data Entry'!N618)),"Specific Place in the Location is required",IF(ISBLANK('Contact Data Entry'!N618),NA(),"OK"))</f>
        <v>#N/A</v>
      </c>
      <c r="O618" s="41" t="e">
        <f>IF(AND(NOT(ISBLANK('Contact Data Entry'!O618)),ISNA(VLOOKUP('Contact Data Entry'!O618,'DO NOT USE_School Picklist'!$L$3:$L$81,1,FALSE))),"Please select a value from the drop-down menu",IF('DO NOT USE_Contact Formulas'!A618,"OK",NA()))</f>
        <v>#N/A</v>
      </c>
      <c r="P618" s="41" t="e">
        <f>IF(AND(NOT(ISBLANK('Contact Data Entry'!P618)),NOT(ISNUMBER(MATCH("*@*.?*",'Contact Data Entry'!P618,0)))),"Email must be in a valid format",IF('DO NOT USE_Contact Formulas'!A618,"OK",NA()))</f>
        <v>#N/A</v>
      </c>
      <c r="Q618" s="41" t="e">
        <f>IF(LEN('Contact Data Entry'!Q618)&gt;50,"Parent/Guardian Name must be less than 50 characters",IF('DO NOT USE_Contact Formulas'!A618,"OK",NA()))</f>
        <v>#N/A</v>
      </c>
      <c r="R618" s="41" t="e">
        <f>IF(NOT(ISBLANK('Contact Data Entry'!R618)),IF(AND(ISNUMBER('Contact Data Entry'!R618),LEFT('Contact Data Entry'!R618,1)&lt;&gt;"1",LEN('Contact Data Entry'!R618)=10),"OK","Phone number must be valid format"),IF('DO NOT USE_Contact Formulas'!A618,"OK",NA()))</f>
        <v>#N/A</v>
      </c>
      <c r="S618" s="41" t="e">
        <f>IF(AND(NOT(ISBLANK('Contact Data Entry'!S618)),ISNA(VLOOKUP('Contact Data Entry'!S618,'DO NOT USE_School Picklist'!$N$3:$N$63,1,FALSE))),"Please select a value from the drop-down menu",IF('DO NOT USE_Contact Formulas'!A618,"OK",NA()))</f>
        <v>#N/A</v>
      </c>
      <c r="T618" s="41" t="e">
        <f>IF(AND(NOT(ISBLANK('Contact Data Entry'!T618)),ISNA(VLOOKUP('Contact Data Entry'!T618,'DO NOT USE_School Picklist'!$E$3:$E$10,1,FALSE))),"Please select a value from the drop-down menu",IF('DO NOT USE_Contact Formulas'!A618,"OK",NA()))</f>
        <v>#N/A</v>
      </c>
      <c r="U618" s="41" t="e">
        <f>IF(AND(NOT(ISBLANK('Contact Data Entry'!U618)),ISNA(VLOOKUP('Contact Data Entry'!U618,'DO NOT USE_School Picklist'!$F$3:$F$16,1,FALSE))),"Please select a value from the drop-down menu",IF('DO NOT USE_Contact Formulas'!A618,"OK",NA()))</f>
        <v>#N/A</v>
      </c>
      <c r="V618" s="41" t="e">
        <f>IF(LEN('Contact Data Entry'!V618)&gt;100,"Classroom(s) must be less than 100 characters",IF('DO NOT USE_Contact Formulas'!A618,"OK",NA()))</f>
        <v>#N/A</v>
      </c>
      <c r="W618" s="41" t="e">
        <f>IF(AND(NOT(ISBLANK('Contact Data Entry'!W618)),ISNA(VLOOKUP('Contact Data Entry'!W618,'DO NOT USE_School Picklist'!$K$3:$K$6,1,FALSE))),"Please select a value from the drop-down menu",IF('DO NOT USE_Contact Formulas'!A618,"OK",NA()))</f>
        <v>#N/A</v>
      </c>
      <c r="X618" s="41" t="e">
        <f>IF(AND(NOT(ISBLANK('Contact Data Entry'!X618)),ISNA(VLOOKUP('Contact Data Entry'!X618,'DO NOT USE_School Picklist'!$D$3:$D$5,1,FALSE))),"Please select a value from the drop-down menu",IF('DO NOT USE_Contact Formulas'!A618,"OK",NA()))</f>
        <v>#N/A</v>
      </c>
      <c r="Y618" s="41"/>
      <c r="Z618" s="41" t="e">
        <f>IF(AND(NOT(ISBLANK('Contact Data Entry'!Z618)),ISNA(VLOOKUP('Contact Data Entry'!Z618,'DO NOT USE_School Picklist'!$G$3:$G$5,1,FALSE))),"Please select a value from the drop-down menu",IF('DO NOT USE_Contact Formulas'!A618,"OK",NA()))</f>
        <v>#N/A</v>
      </c>
      <c r="AA618" s="41"/>
      <c r="AB618" s="41" t="e">
        <f>IF(AND(NOT(ISBLANK('Contact Data Entry'!AB618)),ISNA(VLOOKUP('Contact Data Entry'!AB618,'DO NOT USE_School Picklist'!$H$3:$H$4,1,FALSE))),"Please select a value from the drop-down menu",IF('DO NOT USE_Contact Formulas'!A618,"OK",NA()))</f>
        <v>#N/A</v>
      </c>
      <c r="AC618" s="41" t="e">
        <f ca="1">IF('Contact Data Entry'!AC618&gt;'DO NOT USE_School Picklist'!$C$3,"Test Date cannot be a future date",IF('DO NOT USE_Contact Formulas'!A618,"OK",NA()))</f>
        <v>#N/A</v>
      </c>
      <c r="AD618" s="41" t="e">
        <f>IF(AND(NOT(ISBLANK('Contact Data Entry'!AD618)),ISNA(VLOOKUP('Contact Data Entry'!AD618,'DO NOT USE_School Picklist'!$Q$3:$Q$8,1,FALSE))),"Please select a value from the drop-down menu",IF('DO NOT USE_Contact Formulas'!A618,"OK",NA()))</f>
        <v>#N/A</v>
      </c>
    </row>
    <row r="619" spans="1:30" x14ac:dyDescent="0.25">
      <c r="A619" s="40" t="e">
        <f>IF('DO NOT USE_Contact Formulas'!A619,IF('DO NOT USE_Contact Formulas'!B619,"Not all required fields are completed","OK"),NA())</f>
        <v>#N/A</v>
      </c>
      <c r="B619" s="41" t="e">
        <f>IF(AND('DO NOT USE_Contact Formulas'!A619,ISBLANK('Contact Data Entry'!B619)),"First Name is required",IF(NOT(ISBLANK('Contact Data Entry'!B619)),"OK",NA()))</f>
        <v>#N/A</v>
      </c>
      <c r="C619" s="41" t="e">
        <f>IF(AND('DO NOT USE_Contact Formulas'!A619,ISBLANK('Contact Data Entry'!C619)),"Last Name is required",IF(NOT(ISBLANK('Contact Data Entry'!C619)),"OK",NA()))</f>
        <v>#N/A</v>
      </c>
      <c r="D619" s="41" t="e">
        <f>IF(AND('DO NOT USE_Contact Formulas'!A619,ISBLANK('Contact Data Entry'!D619)),"Birthdate is required",IF(NOT(ISBLANK('Contact Data Entry'!D619)),"OK",NA()))</f>
        <v>#N/A</v>
      </c>
      <c r="E619" s="41" t="e">
        <f>IF(AND('DO NOT USE_Contact Formulas'!A619,ISBLANK('Contact Data Entry'!E619)),"Mobile Phone is required",IF(NOT(ISBLANK('Contact Data Entry'!E619)),IF(AND(ISNUMBER(VALUE('Contact Data Entry'!E619)),LEFT('Contact Data Entry'!E619,1)&lt;&gt;"1",LEN('Contact Data Entry'!E619)=10),"OK","Phone number must be valid format"),NA()))</f>
        <v>#N/A</v>
      </c>
      <c r="F619" s="41" t="e">
        <f>IF(LEN('Contact Data Entry'!F619)&gt;255,"Home Street Address must be less than 255 characters",IF('DO NOT USE_Contact Formulas'!A619,"OK",NA()))</f>
        <v>#N/A</v>
      </c>
      <c r="G619" s="41" t="e">
        <f>IF(LEN('Contact Data Entry'!G619)&gt;40,"City must be less than 40 characters",IF('DO NOT USE_Contact Formulas'!A619,"OK",NA()))</f>
        <v>#N/A</v>
      </c>
      <c r="H619" s="41" t="e">
        <f>IF(AND(NOT(ISBLANK('Contact Data Entry'!H619)),ISNA(VLOOKUP('Contact Data Entry'!H619,'DO NOT USE_School Picklist'!$P$3:$P$52,1,FALSE))),"Please select a value from the drop-down menu",IF('DO NOT USE_Contact Formulas'!A619,"OK",NA()))</f>
        <v>#N/A</v>
      </c>
      <c r="I619" s="41" t="e">
        <f>IF(AND('DO NOT USE_Contact Formulas'!A619,ISBLANK('Contact Data Entry'!I619)),"Zip is required",IF(ISBLANK('Contact Data Entry'!I619),NA(),"OK"))</f>
        <v>#N/A</v>
      </c>
      <c r="J619" s="41" t="e">
        <f>IF(AND('DO NOT USE_Contact Formulas'!A619,ISBLANK('Contact Data Entry'!J619)),"Student or Staff? is required",IF(ISBLANK('Contact Data Entry'!J619),NA(),IF(ISNA(VLOOKUP('Contact Data Entry'!J619,'DO NOT USE_School Picklist'!$B$3:$B$6,1,FALSE)),"Please select a value from the drop-down menu","OK")))</f>
        <v>#N/A</v>
      </c>
      <c r="K619" s="41" t="e">
        <f>IF(AND('Contact Data Entry'!J619='DO NOT USE_School Picklist'!$B$4,ISBLANK('Contact Data Entry'!K619)),"Occupation/Job Title is required if Student or Staff? is Yes, staff/faculty or volunteer",IF('DO NOT USE_Contact Formulas'!A619,"OK",NA()))</f>
        <v>#N/A</v>
      </c>
      <c r="L619" s="41" t="e">
        <f ca="1">IF('Contact Data Entry'!L619&gt;'DO NOT USE_School Picklist'!$C$3,"Date last on school campus/facility cannot be a future date",IF('DO NOT USE_Contact Formulas'!A619,IF(ISBLANK('Contact Data Entry'!L619),"Date last on school campus/facility is required","OK"),NA()))</f>
        <v>#N/A</v>
      </c>
      <c r="M619" s="42" t="e">
        <f ca="1">IF('Contact Data Entry'!M619&gt;'DO NOT USE_School Picklist'!$C$3,"Last Exposure Date cannot be a future date",IF('DO NOT USE_Contact Formulas'!A619,IF(ISBLANK('Contact Data Entry'!M619),"Last Exposure Date is required","OK"),NA()))</f>
        <v>#N/A</v>
      </c>
      <c r="N619" s="42" t="e">
        <f>IF(AND('DO NOT USE_Contact Formulas'!A619,ISBLANK('Contact Data Entry'!N619)),"Specific Place in the Location is required",IF(ISBLANK('Contact Data Entry'!N619),NA(),"OK"))</f>
        <v>#N/A</v>
      </c>
      <c r="O619" s="41" t="e">
        <f>IF(AND(NOT(ISBLANK('Contact Data Entry'!O619)),ISNA(VLOOKUP('Contact Data Entry'!O619,'DO NOT USE_School Picklist'!$L$3:$L$81,1,FALSE))),"Please select a value from the drop-down menu",IF('DO NOT USE_Contact Formulas'!A619,"OK",NA()))</f>
        <v>#N/A</v>
      </c>
      <c r="P619" s="41" t="e">
        <f>IF(AND(NOT(ISBLANK('Contact Data Entry'!P619)),NOT(ISNUMBER(MATCH("*@*.?*",'Contact Data Entry'!P619,0)))),"Email must be in a valid format",IF('DO NOT USE_Contact Formulas'!A619,"OK",NA()))</f>
        <v>#N/A</v>
      </c>
      <c r="Q619" s="41" t="e">
        <f>IF(LEN('Contact Data Entry'!Q619)&gt;50,"Parent/Guardian Name must be less than 50 characters",IF('DO NOT USE_Contact Formulas'!A619,"OK",NA()))</f>
        <v>#N/A</v>
      </c>
      <c r="R619" s="41" t="e">
        <f>IF(NOT(ISBLANK('Contact Data Entry'!R619)),IF(AND(ISNUMBER('Contact Data Entry'!R619),LEFT('Contact Data Entry'!R619,1)&lt;&gt;"1",LEN('Contact Data Entry'!R619)=10),"OK","Phone number must be valid format"),IF('DO NOT USE_Contact Formulas'!A619,"OK",NA()))</f>
        <v>#N/A</v>
      </c>
      <c r="S619" s="41" t="e">
        <f>IF(AND(NOT(ISBLANK('Contact Data Entry'!S619)),ISNA(VLOOKUP('Contact Data Entry'!S619,'DO NOT USE_School Picklist'!$N$3:$N$63,1,FALSE))),"Please select a value from the drop-down menu",IF('DO NOT USE_Contact Formulas'!A619,"OK",NA()))</f>
        <v>#N/A</v>
      </c>
      <c r="T619" s="41" t="e">
        <f>IF(AND(NOT(ISBLANK('Contact Data Entry'!T619)),ISNA(VLOOKUP('Contact Data Entry'!T619,'DO NOT USE_School Picklist'!$E$3:$E$10,1,FALSE))),"Please select a value from the drop-down menu",IF('DO NOT USE_Contact Formulas'!A619,"OK",NA()))</f>
        <v>#N/A</v>
      </c>
      <c r="U619" s="41" t="e">
        <f>IF(AND(NOT(ISBLANK('Contact Data Entry'!U619)),ISNA(VLOOKUP('Contact Data Entry'!U619,'DO NOT USE_School Picklist'!$F$3:$F$16,1,FALSE))),"Please select a value from the drop-down menu",IF('DO NOT USE_Contact Formulas'!A619,"OK",NA()))</f>
        <v>#N/A</v>
      </c>
      <c r="V619" s="41" t="e">
        <f>IF(LEN('Contact Data Entry'!V619)&gt;100,"Classroom(s) must be less than 100 characters",IF('DO NOT USE_Contact Formulas'!A619,"OK",NA()))</f>
        <v>#N/A</v>
      </c>
      <c r="W619" s="41" t="e">
        <f>IF(AND(NOT(ISBLANK('Contact Data Entry'!W619)),ISNA(VLOOKUP('Contact Data Entry'!W619,'DO NOT USE_School Picklist'!$K$3:$K$6,1,FALSE))),"Please select a value from the drop-down menu",IF('DO NOT USE_Contact Formulas'!A619,"OK",NA()))</f>
        <v>#N/A</v>
      </c>
      <c r="X619" s="41" t="e">
        <f>IF(AND(NOT(ISBLANK('Contact Data Entry'!X619)),ISNA(VLOOKUP('Contact Data Entry'!X619,'DO NOT USE_School Picklist'!$D$3:$D$5,1,FALSE))),"Please select a value from the drop-down menu",IF('DO NOT USE_Contact Formulas'!A619,"OK",NA()))</f>
        <v>#N/A</v>
      </c>
      <c r="Y619" s="41"/>
      <c r="Z619" s="41" t="e">
        <f>IF(AND(NOT(ISBLANK('Contact Data Entry'!Z619)),ISNA(VLOOKUP('Contact Data Entry'!Z619,'DO NOT USE_School Picklist'!$G$3:$G$5,1,FALSE))),"Please select a value from the drop-down menu",IF('DO NOT USE_Contact Formulas'!A619,"OK",NA()))</f>
        <v>#N/A</v>
      </c>
      <c r="AA619" s="41"/>
      <c r="AB619" s="41" t="e">
        <f>IF(AND(NOT(ISBLANK('Contact Data Entry'!AB619)),ISNA(VLOOKUP('Contact Data Entry'!AB619,'DO NOT USE_School Picklist'!$H$3:$H$4,1,FALSE))),"Please select a value from the drop-down menu",IF('DO NOT USE_Contact Formulas'!A619,"OK",NA()))</f>
        <v>#N/A</v>
      </c>
      <c r="AC619" s="41" t="e">
        <f ca="1">IF('Contact Data Entry'!AC619&gt;'DO NOT USE_School Picklist'!$C$3,"Test Date cannot be a future date",IF('DO NOT USE_Contact Formulas'!A619,"OK",NA()))</f>
        <v>#N/A</v>
      </c>
      <c r="AD619" s="41" t="e">
        <f>IF(AND(NOT(ISBLANK('Contact Data Entry'!AD619)),ISNA(VLOOKUP('Contact Data Entry'!AD619,'DO NOT USE_School Picklist'!$Q$3:$Q$8,1,FALSE))),"Please select a value from the drop-down menu",IF('DO NOT USE_Contact Formulas'!A619,"OK",NA()))</f>
        <v>#N/A</v>
      </c>
    </row>
    <row r="620" spans="1:30" x14ac:dyDescent="0.25">
      <c r="A620" s="40" t="e">
        <f>IF('DO NOT USE_Contact Formulas'!A620,IF('DO NOT USE_Contact Formulas'!B620,"Not all required fields are completed","OK"),NA())</f>
        <v>#N/A</v>
      </c>
      <c r="B620" s="41" t="e">
        <f>IF(AND('DO NOT USE_Contact Formulas'!A620,ISBLANK('Contact Data Entry'!B620)),"First Name is required",IF(NOT(ISBLANK('Contact Data Entry'!B620)),"OK",NA()))</f>
        <v>#N/A</v>
      </c>
      <c r="C620" s="41" t="e">
        <f>IF(AND('DO NOT USE_Contact Formulas'!A620,ISBLANK('Contact Data Entry'!C620)),"Last Name is required",IF(NOT(ISBLANK('Contact Data Entry'!C620)),"OK",NA()))</f>
        <v>#N/A</v>
      </c>
      <c r="D620" s="41" t="e">
        <f>IF(AND('DO NOT USE_Contact Formulas'!A620,ISBLANK('Contact Data Entry'!D620)),"Birthdate is required",IF(NOT(ISBLANK('Contact Data Entry'!D620)),"OK",NA()))</f>
        <v>#N/A</v>
      </c>
      <c r="E620" s="41" t="e">
        <f>IF(AND('DO NOT USE_Contact Formulas'!A620,ISBLANK('Contact Data Entry'!E620)),"Mobile Phone is required",IF(NOT(ISBLANK('Contact Data Entry'!E620)),IF(AND(ISNUMBER(VALUE('Contact Data Entry'!E620)),LEFT('Contact Data Entry'!E620,1)&lt;&gt;"1",LEN('Contact Data Entry'!E620)=10),"OK","Phone number must be valid format"),NA()))</f>
        <v>#N/A</v>
      </c>
      <c r="F620" s="41" t="e">
        <f>IF(LEN('Contact Data Entry'!F620)&gt;255,"Home Street Address must be less than 255 characters",IF('DO NOT USE_Contact Formulas'!A620,"OK",NA()))</f>
        <v>#N/A</v>
      </c>
      <c r="G620" s="41" t="e">
        <f>IF(LEN('Contact Data Entry'!G620)&gt;40,"City must be less than 40 characters",IF('DO NOT USE_Contact Formulas'!A620,"OK",NA()))</f>
        <v>#N/A</v>
      </c>
      <c r="H620" s="41" t="e">
        <f>IF(AND(NOT(ISBLANK('Contact Data Entry'!H620)),ISNA(VLOOKUP('Contact Data Entry'!H620,'DO NOT USE_School Picklist'!$P$3:$P$52,1,FALSE))),"Please select a value from the drop-down menu",IF('DO NOT USE_Contact Formulas'!A620,"OK",NA()))</f>
        <v>#N/A</v>
      </c>
      <c r="I620" s="41" t="e">
        <f>IF(AND('DO NOT USE_Contact Formulas'!A620,ISBLANK('Contact Data Entry'!I620)),"Zip is required",IF(ISBLANK('Contact Data Entry'!I620),NA(),"OK"))</f>
        <v>#N/A</v>
      </c>
      <c r="J620" s="41" t="e">
        <f>IF(AND('DO NOT USE_Contact Formulas'!A620,ISBLANK('Contact Data Entry'!J620)),"Student or Staff? is required",IF(ISBLANK('Contact Data Entry'!J620),NA(),IF(ISNA(VLOOKUP('Contact Data Entry'!J620,'DO NOT USE_School Picklist'!$B$3:$B$6,1,FALSE)),"Please select a value from the drop-down menu","OK")))</f>
        <v>#N/A</v>
      </c>
      <c r="K620" s="41" t="e">
        <f>IF(AND('Contact Data Entry'!J620='DO NOT USE_School Picklist'!$B$4,ISBLANK('Contact Data Entry'!K620)),"Occupation/Job Title is required if Student or Staff? is Yes, staff/faculty or volunteer",IF('DO NOT USE_Contact Formulas'!A620,"OK",NA()))</f>
        <v>#N/A</v>
      </c>
      <c r="L620" s="41" t="e">
        <f ca="1">IF('Contact Data Entry'!L620&gt;'DO NOT USE_School Picklist'!$C$3,"Date last on school campus/facility cannot be a future date",IF('DO NOT USE_Contact Formulas'!A620,IF(ISBLANK('Contact Data Entry'!L620),"Date last on school campus/facility is required","OK"),NA()))</f>
        <v>#N/A</v>
      </c>
      <c r="M620" s="42" t="e">
        <f ca="1">IF('Contact Data Entry'!M620&gt;'DO NOT USE_School Picklist'!$C$3,"Last Exposure Date cannot be a future date",IF('DO NOT USE_Contact Formulas'!A620,IF(ISBLANK('Contact Data Entry'!M620),"Last Exposure Date is required","OK"),NA()))</f>
        <v>#N/A</v>
      </c>
      <c r="N620" s="42" t="e">
        <f>IF(AND('DO NOT USE_Contact Formulas'!A620,ISBLANK('Contact Data Entry'!N620)),"Specific Place in the Location is required",IF(ISBLANK('Contact Data Entry'!N620),NA(),"OK"))</f>
        <v>#N/A</v>
      </c>
      <c r="O620" s="41" t="e">
        <f>IF(AND(NOT(ISBLANK('Contact Data Entry'!O620)),ISNA(VLOOKUP('Contact Data Entry'!O620,'DO NOT USE_School Picklist'!$L$3:$L$81,1,FALSE))),"Please select a value from the drop-down menu",IF('DO NOT USE_Contact Formulas'!A620,"OK",NA()))</f>
        <v>#N/A</v>
      </c>
      <c r="P620" s="41" t="e">
        <f>IF(AND(NOT(ISBLANK('Contact Data Entry'!P620)),NOT(ISNUMBER(MATCH("*@*.?*",'Contact Data Entry'!P620,0)))),"Email must be in a valid format",IF('DO NOT USE_Contact Formulas'!A620,"OK",NA()))</f>
        <v>#N/A</v>
      </c>
      <c r="Q620" s="41" t="e">
        <f>IF(LEN('Contact Data Entry'!Q620)&gt;50,"Parent/Guardian Name must be less than 50 characters",IF('DO NOT USE_Contact Formulas'!A620,"OK",NA()))</f>
        <v>#N/A</v>
      </c>
      <c r="R620" s="41" t="e">
        <f>IF(NOT(ISBLANK('Contact Data Entry'!R620)),IF(AND(ISNUMBER('Contact Data Entry'!R620),LEFT('Contact Data Entry'!R620,1)&lt;&gt;"1",LEN('Contact Data Entry'!R620)=10),"OK","Phone number must be valid format"),IF('DO NOT USE_Contact Formulas'!A620,"OK",NA()))</f>
        <v>#N/A</v>
      </c>
      <c r="S620" s="41" t="e">
        <f>IF(AND(NOT(ISBLANK('Contact Data Entry'!S620)),ISNA(VLOOKUP('Contact Data Entry'!S620,'DO NOT USE_School Picklist'!$N$3:$N$63,1,FALSE))),"Please select a value from the drop-down menu",IF('DO NOT USE_Contact Formulas'!A620,"OK",NA()))</f>
        <v>#N/A</v>
      </c>
      <c r="T620" s="41" t="e">
        <f>IF(AND(NOT(ISBLANK('Contact Data Entry'!T620)),ISNA(VLOOKUP('Contact Data Entry'!T620,'DO NOT USE_School Picklist'!$E$3:$E$10,1,FALSE))),"Please select a value from the drop-down menu",IF('DO NOT USE_Contact Formulas'!A620,"OK",NA()))</f>
        <v>#N/A</v>
      </c>
      <c r="U620" s="41" t="e">
        <f>IF(AND(NOT(ISBLANK('Contact Data Entry'!U620)),ISNA(VLOOKUP('Contact Data Entry'!U620,'DO NOT USE_School Picklist'!$F$3:$F$16,1,FALSE))),"Please select a value from the drop-down menu",IF('DO NOT USE_Contact Formulas'!A620,"OK",NA()))</f>
        <v>#N/A</v>
      </c>
      <c r="V620" s="41" t="e">
        <f>IF(LEN('Contact Data Entry'!V620)&gt;100,"Classroom(s) must be less than 100 characters",IF('DO NOT USE_Contact Formulas'!A620,"OK",NA()))</f>
        <v>#N/A</v>
      </c>
      <c r="W620" s="41" t="e">
        <f>IF(AND(NOT(ISBLANK('Contact Data Entry'!W620)),ISNA(VLOOKUP('Contact Data Entry'!W620,'DO NOT USE_School Picklist'!$K$3:$K$6,1,FALSE))),"Please select a value from the drop-down menu",IF('DO NOT USE_Contact Formulas'!A620,"OK",NA()))</f>
        <v>#N/A</v>
      </c>
      <c r="X620" s="41" t="e">
        <f>IF(AND(NOT(ISBLANK('Contact Data Entry'!X620)),ISNA(VLOOKUP('Contact Data Entry'!X620,'DO NOT USE_School Picklist'!$D$3:$D$5,1,FALSE))),"Please select a value from the drop-down menu",IF('DO NOT USE_Contact Formulas'!A620,"OK",NA()))</f>
        <v>#N/A</v>
      </c>
      <c r="Y620" s="41"/>
      <c r="Z620" s="41" t="e">
        <f>IF(AND(NOT(ISBLANK('Contact Data Entry'!Z620)),ISNA(VLOOKUP('Contact Data Entry'!Z620,'DO NOT USE_School Picklist'!$G$3:$G$5,1,FALSE))),"Please select a value from the drop-down menu",IF('DO NOT USE_Contact Formulas'!A620,"OK",NA()))</f>
        <v>#N/A</v>
      </c>
      <c r="AA620" s="41"/>
      <c r="AB620" s="41" t="e">
        <f>IF(AND(NOT(ISBLANK('Contact Data Entry'!AB620)),ISNA(VLOOKUP('Contact Data Entry'!AB620,'DO NOT USE_School Picklist'!$H$3:$H$4,1,FALSE))),"Please select a value from the drop-down menu",IF('DO NOT USE_Contact Formulas'!A620,"OK",NA()))</f>
        <v>#N/A</v>
      </c>
      <c r="AC620" s="41" t="e">
        <f ca="1">IF('Contact Data Entry'!AC620&gt;'DO NOT USE_School Picklist'!$C$3,"Test Date cannot be a future date",IF('DO NOT USE_Contact Formulas'!A620,"OK",NA()))</f>
        <v>#N/A</v>
      </c>
      <c r="AD620" s="41" t="e">
        <f>IF(AND(NOT(ISBLANK('Contact Data Entry'!AD620)),ISNA(VLOOKUP('Contact Data Entry'!AD620,'DO NOT USE_School Picklist'!$Q$3:$Q$8,1,FALSE))),"Please select a value from the drop-down menu",IF('DO NOT USE_Contact Formulas'!A620,"OK",NA()))</f>
        <v>#N/A</v>
      </c>
    </row>
    <row r="621" spans="1:30" x14ac:dyDescent="0.25">
      <c r="A621" s="40" t="e">
        <f>IF('DO NOT USE_Contact Formulas'!A621,IF('DO NOT USE_Contact Formulas'!B621,"Not all required fields are completed","OK"),NA())</f>
        <v>#N/A</v>
      </c>
      <c r="B621" s="41" t="e">
        <f>IF(AND('DO NOT USE_Contact Formulas'!A621,ISBLANK('Contact Data Entry'!B621)),"First Name is required",IF(NOT(ISBLANK('Contact Data Entry'!B621)),"OK",NA()))</f>
        <v>#N/A</v>
      </c>
      <c r="C621" s="41" t="e">
        <f>IF(AND('DO NOT USE_Contact Formulas'!A621,ISBLANK('Contact Data Entry'!C621)),"Last Name is required",IF(NOT(ISBLANK('Contact Data Entry'!C621)),"OK",NA()))</f>
        <v>#N/A</v>
      </c>
      <c r="D621" s="41" t="e">
        <f>IF(AND('DO NOT USE_Contact Formulas'!A621,ISBLANK('Contact Data Entry'!D621)),"Birthdate is required",IF(NOT(ISBLANK('Contact Data Entry'!D621)),"OK",NA()))</f>
        <v>#N/A</v>
      </c>
      <c r="E621" s="41" t="e">
        <f>IF(AND('DO NOT USE_Contact Formulas'!A621,ISBLANK('Contact Data Entry'!E621)),"Mobile Phone is required",IF(NOT(ISBLANK('Contact Data Entry'!E621)),IF(AND(ISNUMBER(VALUE('Contact Data Entry'!E621)),LEFT('Contact Data Entry'!E621,1)&lt;&gt;"1",LEN('Contact Data Entry'!E621)=10),"OK","Phone number must be valid format"),NA()))</f>
        <v>#N/A</v>
      </c>
      <c r="F621" s="41" t="e">
        <f>IF(LEN('Contact Data Entry'!F621)&gt;255,"Home Street Address must be less than 255 characters",IF('DO NOT USE_Contact Formulas'!A621,"OK",NA()))</f>
        <v>#N/A</v>
      </c>
      <c r="G621" s="41" t="e">
        <f>IF(LEN('Contact Data Entry'!G621)&gt;40,"City must be less than 40 characters",IF('DO NOT USE_Contact Formulas'!A621,"OK",NA()))</f>
        <v>#N/A</v>
      </c>
      <c r="H621" s="41" t="e">
        <f>IF(AND(NOT(ISBLANK('Contact Data Entry'!H621)),ISNA(VLOOKUP('Contact Data Entry'!H621,'DO NOT USE_School Picklist'!$P$3:$P$52,1,FALSE))),"Please select a value from the drop-down menu",IF('DO NOT USE_Contact Formulas'!A621,"OK",NA()))</f>
        <v>#N/A</v>
      </c>
      <c r="I621" s="41" t="e">
        <f>IF(AND('DO NOT USE_Contact Formulas'!A621,ISBLANK('Contact Data Entry'!I621)),"Zip is required",IF(ISBLANK('Contact Data Entry'!I621),NA(),"OK"))</f>
        <v>#N/A</v>
      </c>
      <c r="J621" s="41" t="e">
        <f>IF(AND('DO NOT USE_Contact Formulas'!A621,ISBLANK('Contact Data Entry'!J621)),"Student or Staff? is required",IF(ISBLANK('Contact Data Entry'!J621),NA(),IF(ISNA(VLOOKUP('Contact Data Entry'!J621,'DO NOT USE_School Picklist'!$B$3:$B$6,1,FALSE)),"Please select a value from the drop-down menu","OK")))</f>
        <v>#N/A</v>
      </c>
      <c r="K621" s="41" t="e">
        <f>IF(AND('Contact Data Entry'!J621='DO NOT USE_School Picklist'!$B$4,ISBLANK('Contact Data Entry'!K621)),"Occupation/Job Title is required if Student or Staff? is Yes, staff/faculty or volunteer",IF('DO NOT USE_Contact Formulas'!A621,"OK",NA()))</f>
        <v>#N/A</v>
      </c>
      <c r="L621" s="41" t="e">
        <f ca="1">IF('Contact Data Entry'!L621&gt;'DO NOT USE_School Picklist'!$C$3,"Date last on school campus/facility cannot be a future date",IF('DO NOT USE_Contact Formulas'!A621,IF(ISBLANK('Contact Data Entry'!L621),"Date last on school campus/facility is required","OK"),NA()))</f>
        <v>#N/A</v>
      </c>
      <c r="M621" s="42" t="e">
        <f ca="1">IF('Contact Data Entry'!M621&gt;'DO NOT USE_School Picklist'!$C$3,"Last Exposure Date cannot be a future date",IF('DO NOT USE_Contact Formulas'!A621,IF(ISBLANK('Contact Data Entry'!M621),"Last Exposure Date is required","OK"),NA()))</f>
        <v>#N/A</v>
      </c>
      <c r="N621" s="42" t="e">
        <f>IF(AND('DO NOT USE_Contact Formulas'!A621,ISBLANK('Contact Data Entry'!N621)),"Specific Place in the Location is required",IF(ISBLANK('Contact Data Entry'!N621),NA(),"OK"))</f>
        <v>#N/A</v>
      </c>
      <c r="O621" s="41" t="e">
        <f>IF(AND(NOT(ISBLANK('Contact Data Entry'!O621)),ISNA(VLOOKUP('Contact Data Entry'!O621,'DO NOT USE_School Picklist'!$L$3:$L$81,1,FALSE))),"Please select a value from the drop-down menu",IF('DO NOT USE_Contact Formulas'!A621,"OK",NA()))</f>
        <v>#N/A</v>
      </c>
      <c r="P621" s="41" t="e">
        <f>IF(AND(NOT(ISBLANK('Contact Data Entry'!P621)),NOT(ISNUMBER(MATCH("*@*.?*",'Contact Data Entry'!P621,0)))),"Email must be in a valid format",IF('DO NOT USE_Contact Formulas'!A621,"OK",NA()))</f>
        <v>#N/A</v>
      </c>
      <c r="Q621" s="41" t="e">
        <f>IF(LEN('Contact Data Entry'!Q621)&gt;50,"Parent/Guardian Name must be less than 50 characters",IF('DO NOT USE_Contact Formulas'!A621,"OK",NA()))</f>
        <v>#N/A</v>
      </c>
      <c r="R621" s="41" t="e">
        <f>IF(NOT(ISBLANK('Contact Data Entry'!R621)),IF(AND(ISNUMBER('Contact Data Entry'!R621),LEFT('Contact Data Entry'!R621,1)&lt;&gt;"1",LEN('Contact Data Entry'!R621)=10),"OK","Phone number must be valid format"),IF('DO NOT USE_Contact Formulas'!A621,"OK",NA()))</f>
        <v>#N/A</v>
      </c>
      <c r="S621" s="41" t="e">
        <f>IF(AND(NOT(ISBLANK('Contact Data Entry'!S621)),ISNA(VLOOKUP('Contact Data Entry'!S621,'DO NOT USE_School Picklist'!$N$3:$N$63,1,FALSE))),"Please select a value from the drop-down menu",IF('DO NOT USE_Contact Formulas'!A621,"OK",NA()))</f>
        <v>#N/A</v>
      </c>
      <c r="T621" s="41" t="e">
        <f>IF(AND(NOT(ISBLANK('Contact Data Entry'!T621)),ISNA(VLOOKUP('Contact Data Entry'!T621,'DO NOT USE_School Picklist'!$E$3:$E$10,1,FALSE))),"Please select a value from the drop-down menu",IF('DO NOT USE_Contact Formulas'!A621,"OK",NA()))</f>
        <v>#N/A</v>
      </c>
      <c r="U621" s="41" t="e">
        <f>IF(AND(NOT(ISBLANK('Contact Data Entry'!U621)),ISNA(VLOOKUP('Contact Data Entry'!U621,'DO NOT USE_School Picklist'!$F$3:$F$16,1,FALSE))),"Please select a value from the drop-down menu",IF('DO NOT USE_Contact Formulas'!A621,"OK",NA()))</f>
        <v>#N/A</v>
      </c>
      <c r="V621" s="41" t="e">
        <f>IF(LEN('Contact Data Entry'!V621)&gt;100,"Classroom(s) must be less than 100 characters",IF('DO NOT USE_Contact Formulas'!A621,"OK",NA()))</f>
        <v>#N/A</v>
      </c>
      <c r="W621" s="41" t="e">
        <f>IF(AND(NOT(ISBLANK('Contact Data Entry'!W621)),ISNA(VLOOKUP('Contact Data Entry'!W621,'DO NOT USE_School Picklist'!$K$3:$K$6,1,FALSE))),"Please select a value from the drop-down menu",IF('DO NOT USE_Contact Formulas'!A621,"OK",NA()))</f>
        <v>#N/A</v>
      </c>
      <c r="X621" s="41" t="e">
        <f>IF(AND(NOT(ISBLANK('Contact Data Entry'!X621)),ISNA(VLOOKUP('Contact Data Entry'!X621,'DO NOT USE_School Picklist'!$D$3:$D$5,1,FALSE))),"Please select a value from the drop-down menu",IF('DO NOT USE_Contact Formulas'!A621,"OK",NA()))</f>
        <v>#N/A</v>
      </c>
      <c r="Y621" s="41"/>
      <c r="Z621" s="41" t="e">
        <f>IF(AND(NOT(ISBLANK('Contact Data Entry'!Z621)),ISNA(VLOOKUP('Contact Data Entry'!Z621,'DO NOT USE_School Picklist'!$G$3:$G$5,1,FALSE))),"Please select a value from the drop-down menu",IF('DO NOT USE_Contact Formulas'!A621,"OK",NA()))</f>
        <v>#N/A</v>
      </c>
      <c r="AA621" s="41"/>
      <c r="AB621" s="41" t="e">
        <f>IF(AND(NOT(ISBLANK('Contact Data Entry'!AB621)),ISNA(VLOOKUP('Contact Data Entry'!AB621,'DO NOT USE_School Picklist'!$H$3:$H$4,1,FALSE))),"Please select a value from the drop-down menu",IF('DO NOT USE_Contact Formulas'!A621,"OK",NA()))</f>
        <v>#N/A</v>
      </c>
      <c r="AC621" s="41" t="e">
        <f ca="1">IF('Contact Data Entry'!AC621&gt;'DO NOT USE_School Picklist'!$C$3,"Test Date cannot be a future date",IF('DO NOT USE_Contact Formulas'!A621,"OK",NA()))</f>
        <v>#N/A</v>
      </c>
      <c r="AD621" s="41" t="e">
        <f>IF(AND(NOT(ISBLANK('Contact Data Entry'!AD621)),ISNA(VLOOKUP('Contact Data Entry'!AD621,'DO NOT USE_School Picklist'!$Q$3:$Q$8,1,FALSE))),"Please select a value from the drop-down menu",IF('DO NOT USE_Contact Formulas'!A621,"OK",NA()))</f>
        <v>#N/A</v>
      </c>
    </row>
    <row r="622" spans="1:30" x14ac:dyDescent="0.25">
      <c r="A622" s="40" t="e">
        <f>IF('DO NOT USE_Contact Formulas'!A622,IF('DO NOT USE_Contact Formulas'!B622,"Not all required fields are completed","OK"),NA())</f>
        <v>#N/A</v>
      </c>
      <c r="B622" s="41" t="e">
        <f>IF(AND('DO NOT USE_Contact Formulas'!A622,ISBLANK('Contact Data Entry'!B622)),"First Name is required",IF(NOT(ISBLANK('Contact Data Entry'!B622)),"OK",NA()))</f>
        <v>#N/A</v>
      </c>
      <c r="C622" s="41" t="e">
        <f>IF(AND('DO NOT USE_Contact Formulas'!A622,ISBLANK('Contact Data Entry'!C622)),"Last Name is required",IF(NOT(ISBLANK('Contact Data Entry'!C622)),"OK",NA()))</f>
        <v>#N/A</v>
      </c>
      <c r="D622" s="41" t="e">
        <f>IF(AND('DO NOT USE_Contact Formulas'!A622,ISBLANK('Contact Data Entry'!D622)),"Birthdate is required",IF(NOT(ISBLANK('Contact Data Entry'!D622)),"OK",NA()))</f>
        <v>#N/A</v>
      </c>
      <c r="E622" s="41" t="e">
        <f>IF(AND('DO NOT USE_Contact Formulas'!A622,ISBLANK('Contact Data Entry'!E622)),"Mobile Phone is required",IF(NOT(ISBLANK('Contact Data Entry'!E622)),IF(AND(ISNUMBER(VALUE('Contact Data Entry'!E622)),LEFT('Contact Data Entry'!E622,1)&lt;&gt;"1",LEN('Contact Data Entry'!E622)=10),"OK","Phone number must be valid format"),NA()))</f>
        <v>#N/A</v>
      </c>
      <c r="F622" s="41" t="e">
        <f>IF(LEN('Contact Data Entry'!F622)&gt;255,"Home Street Address must be less than 255 characters",IF('DO NOT USE_Contact Formulas'!A622,"OK",NA()))</f>
        <v>#N/A</v>
      </c>
      <c r="G622" s="41" t="e">
        <f>IF(LEN('Contact Data Entry'!G622)&gt;40,"City must be less than 40 characters",IF('DO NOT USE_Contact Formulas'!A622,"OK",NA()))</f>
        <v>#N/A</v>
      </c>
      <c r="H622" s="41" t="e">
        <f>IF(AND(NOT(ISBLANK('Contact Data Entry'!H622)),ISNA(VLOOKUP('Contact Data Entry'!H622,'DO NOT USE_School Picklist'!$P$3:$P$52,1,FALSE))),"Please select a value from the drop-down menu",IF('DO NOT USE_Contact Formulas'!A622,"OK",NA()))</f>
        <v>#N/A</v>
      </c>
      <c r="I622" s="41" t="e">
        <f>IF(AND('DO NOT USE_Contact Formulas'!A622,ISBLANK('Contact Data Entry'!I622)),"Zip is required",IF(ISBLANK('Contact Data Entry'!I622),NA(),"OK"))</f>
        <v>#N/A</v>
      </c>
      <c r="J622" s="41" t="e">
        <f>IF(AND('DO NOT USE_Contact Formulas'!A622,ISBLANK('Contact Data Entry'!J622)),"Student or Staff? is required",IF(ISBLANK('Contact Data Entry'!J622),NA(),IF(ISNA(VLOOKUP('Contact Data Entry'!J622,'DO NOT USE_School Picklist'!$B$3:$B$6,1,FALSE)),"Please select a value from the drop-down menu","OK")))</f>
        <v>#N/A</v>
      </c>
      <c r="K622" s="41" t="e">
        <f>IF(AND('Contact Data Entry'!J622='DO NOT USE_School Picklist'!$B$4,ISBLANK('Contact Data Entry'!K622)),"Occupation/Job Title is required if Student or Staff? is Yes, staff/faculty or volunteer",IF('DO NOT USE_Contact Formulas'!A622,"OK",NA()))</f>
        <v>#N/A</v>
      </c>
      <c r="L622" s="41" t="e">
        <f ca="1">IF('Contact Data Entry'!L622&gt;'DO NOT USE_School Picklist'!$C$3,"Date last on school campus/facility cannot be a future date",IF('DO NOT USE_Contact Formulas'!A622,IF(ISBLANK('Contact Data Entry'!L622),"Date last on school campus/facility is required","OK"),NA()))</f>
        <v>#N/A</v>
      </c>
      <c r="M622" s="42" t="e">
        <f ca="1">IF('Contact Data Entry'!M622&gt;'DO NOT USE_School Picklist'!$C$3,"Last Exposure Date cannot be a future date",IF('DO NOT USE_Contact Formulas'!A622,IF(ISBLANK('Contact Data Entry'!M622),"Last Exposure Date is required","OK"),NA()))</f>
        <v>#N/A</v>
      </c>
      <c r="N622" s="42" t="e">
        <f>IF(AND('DO NOT USE_Contact Formulas'!A622,ISBLANK('Contact Data Entry'!N622)),"Specific Place in the Location is required",IF(ISBLANK('Contact Data Entry'!N622),NA(),"OK"))</f>
        <v>#N/A</v>
      </c>
      <c r="O622" s="41" t="e">
        <f>IF(AND(NOT(ISBLANK('Contact Data Entry'!O622)),ISNA(VLOOKUP('Contact Data Entry'!O622,'DO NOT USE_School Picklist'!$L$3:$L$81,1,FALSE))),"Please select a value from the drop-down menu",IF('DO NOT USE_Contact Formulas'!A622,"OK",NA()))</f>
        <v>#N/A</v>
      </c>
      <c r="P622" s="41" t="e">
        <f>IF(AND(NOT(ISBLANK('Contact Data Entry'!P622)),NOT(ISNUMBER(MATCH("*@*.?*",'Contact Data Entry'!P622,0)))),"Email must be in a valid format",IF('DO NOT USE_Contact Formulas'!A622,"OK",NA()))</f>
        <v>#N/A</v>
      </c>
      <c r="Q622" s="41" t="e">
        <f>IF(LEN('Contact Data Entry'!Q622)&gt;50,"Parent/Guardian Name must be less than 50 characters",IF('DO NOT USE_Contact Formulas'!A622,"OK",NA()))</f>
        <v>#N/A</v>
      </c>
      <c r="R622" s="41" t="e">
        <f>IF(NOT(ISBLANK('Contact Data Entry'!R622)),IF(AND(ISNUMBER('Contact Data Entry'!R622),LEFT('Contact Data Entry'!R622,1)&lt;&gt;"1",LEN('Contact Data Entry'!R622)=10),"OK","Phone number must be valid format"),IF('DO NOT USE_Contact Formulas'!A622,"OK",NA()))</f>
        <v>#N/A</v>
      </c>
      <c r="S622" s="41" t="e">
        <f>IF(AND(NOT(ISBLANK('Contact Data Entry'!S622)),ISNA(VLOOKUP('Contact Data Entry'!S622,'DO NOT USE_School Picklist'!$N$3:$N$63,1,FALSE))),"Please select a value from the drop-down menu",IF('DO NOT USE_Contact Formulas'!A622,"OK",NA()))</f>
        <v>#N/A</v>
      </c>
      <c r="T622" s="41" t="e">
        <f>IF(AND(NOT(ISBLANK('Contact Data Entry'!T622)),ISNA(VLOOKUP('Contact Data Entry'!T622,'DO NOT USE_School Picklist'!$E$3:$E$10,1,FALSE))),"Please select a value from the drop-down menu",IF('DO NOT USE_Contact Formulas'!A622,"OK",NA()))</f>
        <v>#N/A</v>
      </c>
      <c r="U622" s="41" t="e">
        <f>IF(AND(NOT(ISBLANK('Contact Data Entry'!U622)),ISNA(VLOOKUP('Contact Data Entry'!U622,'DO NOT USE_School Picklist'!$F$3:$F$16,1,FALSE))),"Please select a value from the drop-down menu",IF('DO NOT USE_Contact Formulas'!A622,"OK",NA()))</f>
        <v>#N/A</v>
      </c>
      <c r="V622" s="41" t="e">
        <f>IF(LEN('Contact Data Entry'!V622)&gt;100,"Classroom(s) must be less than 100 characters",IF('DO NOT USE_Contact Formulas'!A622,"OK",NA()))</f>
        <v>#N/A</v>
      </c>
      <c r="W622" s="41" t="e">
        <f>IF(AND(NOT(ISBLANK('Contact Data Entry'!W622)),ISNA(VLOOKUP('Contact Data Entry'!W622,'DO NOT USE_School Picklist'!$K$3:$K$6,1,FALSE))),"Please select a value from the drop-down menu",IF('DO NOT USE_Contact Formulas'!A622,"OK",NA()))</f>
        <v>#N/A</v>
      </c>
      <c r="X622" s="41" t="e">
        <f>IF(AND(NOT(ISBLANK('Contact Data Entry'!X622)),ISNA(VLOOKUP('Contact Data Entry'!X622,'DO NOT USE_School Picklist'!$D$3:$D$5,1,FALSE))),"Please select a value from the drop-down menu",IF('DO NOT USE_Contact Formulas'!A622,"OK",NA()))</f>
        <v>#N/A</v>
      </c>
      <c r="Y622" s="41"/>
      <c r="Z622" s="41" t="e">
        <f>IF(AND(NOT(ISBLANK('Contact Data Entry'!Z622)),ISNA(VLOOKUP('Contact Data Entry'!Z622,'DO NOT USE_School Picklist'!$G$3:$G$5,1,FALSE))),"Please select a value from the drop-down menu",IF('DO NOT USE_Contact Formulas'!A622,"OK",NA()))</f>
        <v>#N/A</v>
      </c>
      <c r="AA622" s="41"/>
      <c r="AB622" s="41" t="e">
        <f>IF(AND(NOT(ISBLANK('Contact Data Entry'!AB622)),ISNA(VLOOKUP('Contact Data Entry'!AB622,'DO NOT USE_School Picklist'!$H$3:$H$4,1,FALSE))),"Please select a value from the drop-down menu",IF('DO NOT USE_Contact Formulas'!A622,"OK",NA()))</f>
        <v>#N/A</v>
      </c>
      <c r="AC622" s="41" t="e">
        <f ca="1">IF('Contact Data Entry'!AC622&gt;'DO NOT USE_School Picklist'!$C$3,"Test Date cannot be a future date",IF('DO NOT USE_Contact Formulas'!A622,"OK",NA()))</f>
        <v>#N/A</v>
      </c>
      <c r="AD622" s="41" t="e">
        <f>IF(AND(NOT(ISBLANK('Contact Data Entry'!AD622)),ISNA(VLOOKUP('Contact Data Entry'!AD622,'DO NOT USE_School Picklist'!$Q$3:$Q$8,1,FALSE))),"Please select a value from the drop-down menu",IF('DO NOT USE_Contact Formulas'!A622,"OK",NA()))</f>
        <v>#N/A</v>
      </c>
    </row>
    <row r="623" spans="1:30" x14ac:dyDescent="0.25">
      <c r="A623" s="40" t="e">
        <f>IF('DO NOT USE_Contact Formulas'!A623,IF('DO NOT USE_Contact Formulas'!B623,"Not all required fields are completed","OK"),NA())</f>
        <v>#N/A</v>
      </c>
      <c r="B623" s="41" t="e">
        <f>IF(AND('DO NOT USE_Contact Formulas'!A623,ISBLANK('Contact Data Entry'!B623)),"First Name is required",IF(NOT(ISBLANK('Contact Data Entry'!B623)),"OK",NA()))</f>
        <v>#N/A</v>
      </c>
      <c r="C623" s="41" t="e">
        <f>IF(AND('DO NOT USE_Contact Formulas'!A623,ISBLANK('Contact Data Entry'!C623)),"Last Name is required",IF(NOT(ISBLANK('Contact Data Entry'!C623)),"OK",NA()))</f>
        <v>#N/A</v>
      </c>
      <c r="D623" s="41" t="e">
        <f>IF(AND('DO NOT USE_Contact Formulas'!A623,ISBLANK('Contact Data Entry'!D623)),"Birthdate is required",IF(NOT(ISBLANK('Contact Data Entry'!D623)),"OK",NA()))</f>
        <v>#N/A</v>
      </c>
      <c r="E623" s="41" t="e">
        <f>IF(AND('DO NOT USE_Contact Formulas'!A623,ISBLANK('Contact Data Entry'!E623)),"Mobile Phone is required",IF(NOT(ISBLANK('Contact Data Entry'!E623)),IF(AND(ISNUMBER(VALUE('Contact Data Entry'!E623)),LEFT('Contact Data Entry'!E623,1)&lt;&gt;"1",LEN('Contact Data Entry'!E623)=10),"OK","Phone number must be valid format"),NA()))</f>
        <v>#N/A</v>
      </c>
      <c r="F623" s="41" t="e">
        <f>IF(LEN('Contact Data Entry'!F623)&gt;255,"Home Street Address must be less than 255 characters",IF('DO NOT USE_Contact Formulas'!A623,"OK",NA()))</f>
        <v>#N/A</v>
      </c>
      <c r="G623" s="41" t="e">
        <f>IF(LEN('Contact Data Entry'!G623)&gt;40,"City must be less than 40 characters",IF('DO NOT USE_Contact Formulas'!A623,"OK",NA()))</f>
        <v>#N/A</v>
      </c>
      <c r="H623" s="41" t="e">
        <f>IF(AND(NOT(ISBLANK('Contact Data Entry'!H623)),ISNA(VLOOKUP('Contact Data Entry'!H623,'DO NOT USE_School Picklist'!$P$3:$P$52,1,FALSE))),"Please select a value from the drop-down menu",IF('DO NOT USE_Contact Formulas'!A623,"OK",NA()))</f>
        <v>#N/A</v>
      </c>
      <c r="I623" s="41" t="e">
        <f>IF(AND('DO NOT USE_Contact Formulas'!A623,ISBLANK('Contact Data Entry'!I623)),"Zip is required",IF(ISBLANK('Contact Data Entry'!I623),NA(),"OK"))</f>
        <v>#N/A</v>
      </c>
      <c r="J623" s="41" t="e">
        <f>IF(AND('DO NOT USE_Contact Formulas'!A623,ISBLANK('Contact Data Entry'!J623)),"Student or Staff? is required",IF(ISBLANK('Contact Data Entry'!J623),NA(),IF(ISNA(VLOOKUP('Contact Data Entry'!J623,'DO NOT USE_School Picklist'!$B$3:$B$6,1,FALSE)),"Please select a value from the drop-down menu","OK")))</f>
        <v>#N/A</v>
      </c>
      <c r="K623" s="41" t="e">
        <f>IF(AND('Contact Data Entry'!J623='DO NOT USE_School Picklist'!$B$4,ISBLANK('Contact Data Entry'!K623)),"Occupation/Job Title is required if Student or Staff? is Yes, staff/faculty or volunteer",IF('DO NOT USE_Contact Formulas'!A623,"OK",NA()))</f>
        <v>#N/A</v>
      </c>
      <c r="L623" s="41" t="e">
        <f ca="1">IF('Contact Data Entry'!L623&gt;'DO NOT USE_School Picklist'!$C$3,"Date last on school campus/facility cannot be a future date",IF('DO NOT USE_Contact Formulas'!A623,IF(ISBLANK('Contact Data Entry'!L623),"Date last on school campus/facility is required","OK"),NA()))</f>
        <v>#N/A</v>
      </c>
      <c r="M623" s="42" t="e">
        <f ca="1">IF('Contact Data Entry'!M623&gt;'DO NOT USE_School Picklist'!$C$3,"Last Exposure Date cannot be a future date",IF('DO NOT USE_Contact Formulas'!A623,IF(ISBLANK('Contact Data Entry'!M623),"Last Exposure Date is required","OK"),NA()))</f>
        <v>#N/A</v>
      </c>
      <c r="N623" s="42" t="e">
        <f>IF(AND('DO NOT USE_Contact Formulas'!A623,ISBLANK('Contact Data Entry'!N623)),"Specific Place in the Location is required",IF(ISBLANK('Contact Data Entry'!N623),NA(),"OK"))</f>
        <v>#N/A</v>
      </c>
      <c r="O623" s="41" t="e">
        <f>IF(AND(NOT(ISBLANK('Contact Data Entry'!O623)),ISNA(VLOOKUP('Contact Data Entry'!O623,'DO NOT USE_School Picklist'!$L$3:$L$81,1,FALSE))),"Please select a value from the drop-down menu",IF('DO NOT USE_Contact Formulas'!A623,"OK",NA()))</f>
        <v>#N/A</v>
      </c>
      <c r="P623" s="41" t="e">
        <f>IF(AND(NOT(ISBLANK('Contact Data Entry'!P623)),NOT(ISNUMBER(MATCH("*@*.?*",'Contact Data Entry'!P623,0)))),"Email must be in a valid format",IF('DO NOT USE_Contact Formulas'!A623,"OK",NA()))</f>
        <v>#N/A</v>
      </c>
      <c r="Q623" s="41" t="e">
        <f>IF(LEN('Contact Data Entry'!Q623)&gt;50,"Parent/Guardian Name must be less than 50 characters",IF('DO NOT USE_Contact Formulas'!A623,"OK",NA()))</f>
        <v>#N/A</v>
      </c>
      <c r="R623" s="41" t="e">
        <f>IF(NOT(ISBLANK('Contact Data Entry'!R623)),IF(AND(ISNUMBER('Contact Data Entry'!R623),LEFT('Contact Data Entry'!R623,1)&lt;&gt;"1",LEN('Contact Data Entry'!R623)=10),"OK","Phone number must be valid format"),IF('DO NOT USE_Contact Formulas'!A623,"OK",NA()))</f>
        <v>#N/A</v>
      </c>
      <c r="S623" s="41" t="e">
        <f>IF(AND(NOT(ISBLANK('Contact Data Entry'!S623)),ISNA(VLOOKUP('Contact Data Entry'!S623,'DO NOT USE_School Picklist'!$N$3:$N$63,1,FALSE))),"Please select a value from the drop-down menu",IF('DO NOT USE_Contact Formulas'!A623,"OK",NA()))</f>
        <v>#N/A</v>
      </c>
      <c r="T623" s="41" t="e">
        <f>IF(AND(NOT(ISBLANK('Contact Data Entry'!T623)),ISNA(VLOOKUP('Contact Data Entry'!T623,'DO NOT USE_School Picklist'!$E$3:$E$10,1,FALSE))),"Please select a value from the drop-down menu",IF('DO NOT USE_Contact Formulas'!A623,"OK",NA()))</f>
        <v>#N/A</v>
      </c>
      <c r="U623" s="41" t="e">
        <f>IF(AND(NOT(ISBLANK('Contact Data Entry'!U623)),ISNA(VLOOKUP('Contact Data Entry'!U623,'DO NOT USE_School Picklist'!$F$3:$F$16,1,FALSE))),"Please select a value from the drop-down menu",IF('DO NOT USE_Contact Formulas'!A623,"OK",NA()))</f>
        <v>#N/A</v>
      </c>
      <c r="V623" s="41" t="e">
        <f>IF(LEN('Contact Data Entry'!V623)&gt;100,"Classroom(s) must be less than 100 characters",IF('DO NOT USE_Contact Formulas'!A623,"OK",NA()))</f>
        <v>#N/A</v>
      </c>
      <c r="W623" s="41" t="e">
        <f>IF(AND(NOT(ISBLANK('Contact Data Entry'!W623)),ISNA(VLOOKUP('Contact Data Entry'!W623,'DO NOT USE_School Picklist'!$K$3:$K$6,1,FALSE))),"Please select a value from the drop-down menu",IF('DO NOT USE_Contact Formulas'!A623,"OK",NA()))</f>
        <v>#N/A</v>
      </c>
      <c r="X623" s="41" t="e">
        <f>IF(AND(NOT(ISBLANK('Contact Data Entry'!X623)),ISNA(VLOOKUP('Contact Data Entry'!X623,'DO NOT USE_School Picklist'!$D$3:$D$5,1,FALSE))),"Please select a value from the drop-down menu",IF('DO NOT USE_Contact Formulas'!A623,"OK",NA()))</f>
        <v>#N/A</v>
      </c>
      <c r="Y623" s="41"/>
      <c r="Z623" s="41" t="e">
        <f>IF(AND(NOT(ISBLANK('Contact Data Entry'!Z623)),ISNA(VLOOKUP('Contact Data Entry'!Z623,'DO NOT USE_School Picklist'!$G$3:$G$5,1,FALSE))),"Please select a value from the drop-down menu",IF('DO NOT USE_Contact Formulas'!A623,"OK",NA()))</f>
        <v>#N/A</v>
      </c>
      <c r="AA623" s="41"/>
      <c r="AB623" s="41" t="e">
        <f>IF(AND(NOT(ISBLANK('Contact Data Entry'!AB623)),ISNA(VLOOKUP('Contact Data Entry'!AB623,'DO NOT USE_School Picklist'!$H$3:$H$4,1,FALSE))),"Please select a value from the drop-down menu",IF('DO NOT USE_Contact Formulas'!A623,"OK",NA()))</f>
        <v>#N/A</v>
      </c>
      <c r="AC623" s="41" t="e">
        <f ca="1">IF('Contact Data Entry'!AC623&gt;'DO NOT USE_School Picklist'!$C$3,"Test Date cannot be a future date",IF('DO NOT USE_Contact Formulas'!A623,"OK",NA()))</f>
        <v>#N/A</v>
      </c>
      <c r="AD623" s="41" t="e">
        <f>IF(AND(NOT(ISBLANK('Contact Data Entry'!AD623)),ISNA(VLOOKUP('Contact Data Entry'!AD623,'DO NOT USE_School Picklist'!$Q$3:$Q$8,1,FALSE))),"Please select a value from the drop-down menu",IF('DO NOT USE_Contact Formulas'!A623,"OK",NA()))</f>
        <v>#N/A</v>
      </c>
    </row>
    <row r="624" spans="1:30" x14ac:dyDescent="0.25">
      <c r="A624" s="40" t="e">
        <f>IF('DO NOT USE_Contact Formulas'!A624,IF('DO NOT USE_Contact Formulas'!B624,"Not all required fields are completed","OK"),NA())</f>
        <v>#N/A</v>
      </c>
      <c r="B624" s="41" t="e">
        <f>IF(AND('DO NOT USE_Contact Formulas'!A624,ISBLANK('Contact Data Entry'!B624)),"First Name is required",IF(NOT(ISBLANK('Contact Data Entry'!B624)),"OK",NA()))</f>
        <v>#N/A</v>
      </c>
      <c r="C624" s="41" t="e">
        <f>IF(AND('DO NOT USE_Contact Formulas'!A624,ISBLANK('Contact Data Entry'!C624)),"Last Name is required",IF(NOT(ISBLANK('Contact Data Entry'!C624)),"OK",NA()))</f>
        <v>#N/A</v>
      </c>
      <c r="D624" s="41" t="e">
        <f>IF(AND('DO NOT USE_Contact Formulas'!A624,ISBLANK('Contact Data Entry'!D624)),"Birthdate is required",IF(NOT(ISBLANK('Contact Data Entry'!D624)),"OK",NA()))</f>
        <v>#N/A</v>
      </c>
      <c r="E624" s="41" t="e">
        <f>IF(AND('DO NOT USE_Contact Formulas'!A624,ISBLANK('Contact Data Entry'!E624)),"Mobile Phone is required",IF(NOT(ISBLANK('Contact Data Entry'!E624)),IF(AND(ISNUMBER(VALUE('Contact Data Entry'!E624)),LEFT('Contact Data Entry'!E624,1)&lt;&gt;"1",LEN('Contact Data Entry'!E624)=10),"OK","Phone number must be valid format"),NA()))</f>
        <v>#N/A</v>
      </c>
      <c r="F624" s="41" t="e">
        <f>IF(LEN('Contact Data Entry'!F624)&gt;255,"Home Street Address must be less than 255 characters",IF('DO NOT USE_Contact Formulas'!A624,"OK",NA()))</f>
        <v>#N/A</v>
      </c>
      <c r="G624" s="41" t="e">
        <f>IF(LEN('Contact Data Entry'!G624)&gt;40,"City must be less than 40 characters",IF('DO NOT USE_Contact Formulas'!A624,"OK",NA()))</f>
        <v>#N/A</v>
      </c>
      <c r="H624" s="41" t="e">
        <f>IF(AND(NOT(ISBLANK('Contact Data Entry'!H624)),ISNA(VLOOKUP('Contact Data Entry'!H624,'DO NOT USE_School Picklist'!$P$3:$P$52,1,FALSE))),"Please select a value from the drop-down menu",IF('DO NOT USE_Contact Formulas'!A624,"OK",NA()))</f>
        <v>#N/A</v>
      </c>
      <c r="I624" s="41" t="e">
        <f>IF(AND('DO NOT USE_Contact Formulas'!A624,ISBLANK('Contact Data Entry'!I624)),"Zip is required",IF(ISBLANK('Contact Data Entry'!I624),NA(),"OK"))</f>
        <v>#N/A</v>
      </c>
      <c r="J624" s="41" t="e">
        <f>IF(AND('DO NOT USE_Contact Formulas'!A624,ISBLANK('Contact Data Entry'!J624)),"Student or Staff? is required",IF(ISBLANK('Contact Data Entry'!J624),NA(),IF(ISNA(VLOOKUP('Contact Data Entry'!J624,'DO NOT USE_School Picklist'!$B$3:$B$6,1,FALSE)),"Please select a value from the drop-down menu","OK")))</f>
        <v>#N/A</v>
      </c>
      <c r="K624" s="41" t="e">
        <f>IF(AND('Contact Data Entry'!J624='DO NOT USE_School Picklist'!$B$4,ISBLANK('Contact Data Entry'!K624)),"Occupation/Job Title is required if Student or Staff? is Yes, staff/faculty or volunteer",IF('DO NOT USE_Contact Formulas'!A624,"OK",NA()))</f>
        <v>#N/A</v>
      </c>
      <c r="L624" s="41" t="e">
        <f ca="1">IF('Contact Data Entry'!L624&gt;'DO NOT USE_School Picklist'!$C$3,"Date last on school campus/facility cannot be a future date",IF('DO NOT USE_Contact Formulas'!A624,IF(ISBLANK('Contact Data Entry'!L624),"Date last on school campus/facility is required","OK"),NA()))</f>
        <v>#N/A</v>
      </c>
      <c r="M624" s="42" t="e">
        <f ca="1">IF('Contact Data Entry'!M624&gt;'DO NOT USE_School Picklist'!$C$3,"Last Exposure Date cannot be a future date",IF('DO NOT USE_Contact Formulas'!A624,IF(ISBLANK('Contact Data Entry'!M624),"Last Exposure Date is required","OK"),NA()))</f>
        <v>#N/A</v>
      </c>
      <c r="N624" s="42" t="e">
        <f>IF(AND('DO NOT USE_Contact Formulas'!A624,ISBLANK('Contact Data Entry'!N624)),"Specific Place in the Location is required",IF(ISBLANK('Contact Data Entry'!N624),NA(),"OK"))</f>
        <v>#N/A</v>
      </c>
      <c r="O624" s="41" t="e">
        <f>IF(AND(NOT(ISBLANK('Contact Data Entry'!O624)),ISNA(VLOOKUP('Contact Data Entry'!O624,'DO NOT USE_School Picklist'!$L$3:$L$81,1,FALSE))),"Please select a value from the drop-down menu",IF('DO NOT USE_Contact Formulas'!A624,"OK",NA()))</f>
        <v>#N/A</v>
      </c>
      <c r="P624" s="41" t="e">
        <f>IF(AND(NOT(ISBLANK('Contact Data Entry'!P624)),NOT(ISNUMBER(MATCH("*@*.?*",'Contact Data Entry'!P624,0)))),"Email must be in a valid format",IF('DO NOT USE_Contact Formulas'!A624,"OK",NA()))</f>
        <v>#N/A</v>
      </c>
      <c r="Q624" s="41" t="e">
        <f>IF(LEN('Contact Data Entry'!Q624)&gt;50,"Parent/Guardian Name must be less than 50 characters",IF('DO NOT USE_Contact Formulas'!A624,"OK",NA()))</f>
        <v>#N/A</v>
      </c>
      <c r="R624" s="41" t="e">
        <f>IF(NOT(ISBLANK('Contact Data Entry'!R624)),IF(AND(ISNUMBER('Contact Data Entry'!R624),LEFT('Contact Data Entry'!R624,1)&lt;&gt;"1",LEN('Contact Data Entry'!R624)=10),"OK","Phone number must be valid format"),IF('DO NOT USE_Contact Formulas'!A624,"OK",NA()))</f>
        <v>#N/A</v>
      </c>
      <c r="S624" s="41" t="e">
        <f>IF(AND(NOT(ISBLANK('Contact Data Entry'!S624)),ISNA(VLOOKUP('Contact Data Entry'!S624,'DO NOT USE_School Picklist'!$N$3:$N$63,1,FALSE))),"Please select a value from the drop-down menu",IF('DO NOT USE_Contact Formulas'!A624,"OK",NA()))</f>
        <v>#N/A</v>
      </c>
      <c r="T624" s="41" t="e">
        <f>IF(AND(NOT(ISBLANK('Contact Data Entry'!T624)),ISNA(VLOOKUP('Contact Data Entry'!T624,'DO NOT USE_School Picklist'!$E$3:$E$10,1,FALSE))),"Please select a value from the drop-down menu",IF('DO NOT USE_Contact Formulas'!A624,"OK",NA()))</f>
        <v>#N/A</v>
      </c>
      <c r="U624" s="41" t="e">
        <f>IF(AND(NOT(ISBLANK('Contact Data Entry'!U624)),ISNA(VLOOKUP('Contact Data Entry'!U624,'DO NOT USE_School Picklist'!$F$3:$F$16,1,FALSE))),"Please select a value from the drop-down menu",IF('DO NOT USE_Contact Formulas'!A624,"OK",NA()))</f>
        <v>#N/A</v>
      </c>
      <c r="V624" s="41" t="e">
        <f>IF(LEN('Contact Data Entry'!V624)&gt;100,"Classroom(s) must be less than 100 characters",IF('DO NOT USE_Contact Formulas'!A624,"OK",NA()))</f>
        <v>#N/A</v>
      </c>
      <c r="W624" s="41" t="e">
        <f>IF(AND(NOT(ISBLANK('Contact Data Entry'!W624)),ISNA(VLOOKUP('Contact Data Entry'!W624,'DO NOT USE_School Picklist'!$K$3:$K$6,1,FALSE))),"Please select a value from the drop-down menu",IF('DO NOT USE_Contact Formulas'!A624,"OK",NA()))</f>
        <v>#N/A</v>
      </c>
      <c r="X624" s="41" t="e">
        <f>IF(AND(NOT(ISBLANK('Contact Data Entry'!X624)),ISNA(VLOOKUP('Contact Data Entry'!X624,'DO NOT USE_School Picklist'!$D$3:$D$5,1,FALSE))),"Please select a value from the drop-down menu",IF('DO NOT USE_Contact Formulas'!A624,"OK",NA()))</f>
        <v>#N/A</v>
      </c>
      <c r="Y624" s="41"/>
      <c r="Z624" s="41" t="e">
        <f>IF(AND(NOT(ISBLANK('Contact Data Entry'!Z624)),ISNA(VLOOKUP('Contact Data Entry'!Z624,'DO NOT USE_School Picklist'!$G$3:$G$5,1,FALSE))),"Please select a value from the drop-down menu",IF('DO NOT USE_Contact Formulas'!A624,"OK",NA()))</f>
        <v>#N/A</v>
      </c>
      <c r="AA624" s="41"/>
      <c r="AB624" s="41" t="e">
        <f>IF(AND(NOT(ISBLANK('Contact Data Entry'!AB624)),ISNA(VLOOKUP('Contact Data Entry'!AB624,'DO NOT USE_School Picklist'!$H$3:$H$4,1,FALSE))),"Please select a value from the drop-down menu",IF('DO NOT USE_Contact Formulas'!A624,"OK",NA()))</f>
        <v>#N/A</v>
      </c>
      <c r="AC624" s="41" t="e">
        <f ca="1">IF('Contact Data Entry'!AC624&gt;'DO NOT USE_School Picklist'!$C$3,"Test Date cannot be a future date",IF('DO NOT USE_Contact Formulas'!A624,"OK",NA()))</f>
        <v>#N/A</v>
      </c>
      <c r="AD624" s="41" t="e">
        <f>IF(AND(NOT(ISBLANK('Contact Data Entry'!AD624)),ISNA(VLOOKUP('Contact Data Entry'!AD624,'DO NOT USE_School Picklist'!$Q$3:$Q$8,1,FALSE))),"Please select a value from the drop-down menu",IF('DO NOT USE_Contact Formulas'!A624,"OK",NA()))</f>
        <v>#N/A</v>
      </c>
    </row>
    <row r="625" spans="1:30" x14ac:dyDescent="0.25">
      <c r="A625" s="40" t="e">
        <f>IF('DO NOT USE_Contact Formulas'!A625,IF('DO NOT USE_Contact Formulas'!B625,"Not all required fields are completed","OK"),NA())</f>
        <v>#N/A</v>
      </c>
      <c r="B625" s="41" t="e">
        <f>IF(AND('DO NOT USE_Contact Formulas'!A625,ISBLANK('Contact Data Entry'!B625)),"First Name is required",IF(NOT(ISBLANK('Contact Data Entry'!B625)),"OK",NA()))</f>
        <v>#N/A</v>
      </c>
      <c r="C625" s="41" t="e">
        <f>IF(AND('DO NOT USE_Contact Formulas'!A625,ISBLANK('Contact Data Entry'!C625)),"Last Name is required",IF(NOT(ISBLANK('Contact Data Entry'!C625)),"OK",NA()))</f>
        <v>#N/A</v>
      </c>
      <c r="D625" s="41" t="e">
        <f>IF(AND('DO NOT USE_Contact Formulas'!A625,ISBLANK('Contact Data Entry'!D625)),"Birthdate is required",IF(NOT(ISBLANK('Contact Data Entry'!D625)),"OK",NA()))</f>
        <v>#N/A</v>
      </c>
      <c r="E625" s="41" t="e">
        <f>IF(AND('DO NOT USE_Contact Formulas'!A625,ISBLANK('Contact Data Entry'!E625)),"Mobile Phone is required",IF(NOT(ISBLANK('Contact Data Entry'!E625)),IF(AND(ISNUMBER(VALUE('Contact Data Entry'!E625)),LEFT('Contact Data Entry'!E625,1)&lt;&gt;"1",LEN('Contact Data Entry'!E625)=10),"OK","Phone number must be valid format"),NA()))</f>
        <v>#N/A</v>
      </c>
      <c r="F625" s="41" t="e">
        <f>IF(LEN('Contact Data Entry'!F625)&gt;255,"Home Street Address must be less than 255 characters",IF('DO NOT USE_Contact Formulas'!A625,"OK",NA()))</f>
        <v>#N/A</v>
      </c>
      <c r="G625" s="41" t="e">
        <f>IF(LEN('Contact Data Entry'!G625)&gt;40,"City must be less than 40 characters",IF('DO NOT USE_Contact Formulas'!A625,"OK",NA()))</f>
        <v>#N/A</v>
      </c>
      <c r="H625" s="41" t="e">
        <f>IF(AND(NOT(ISBLANK('Contact Data Entry'!H625)),ISNA(VLOOKUP('Contact Data Entry'!H625,'DO NOT USE_School Picklist'!$P$3:$P$52,1,FALSE))),"Please select a value from the drop-down menu",IF('DO NOT USE_Contact Formulas'!A625,"OK",NA()))</f>
        <v>#N/A</v>
      </c>
      <c r="I625" s="41" t="e">
        <f>IF(AND('DO NOT USE_Contact Formulas'!A625,ISBLANK('Contact Data Entry'!I625)),"Zip is required",IF(ISBLANK('Contact Data Entry'!I625),NA(),"OK"))</f>
        <v>#N/A</v>
      </c>
      <c r="J625" s="41" t="e">
        <f>IF(AND('DO NOT USE_Contact Formulas'!A625,ISBLANK('Contact Data Entry'!J625)),"Student or Staff? is required",IF(ISBLANK('Contact Data Entry'!J625),NA(),IF(ISNA(VLOOKUP('Contact Data Entry'!J625,'DO NOT USE_School Picklist'!$B$3:$B$6,1,FALSE)),"Please select a value from the drop-down menu","OK")))</f>
        <v>#N/A</v>
      </c>
      <c r="K625" s="41" t="e">
        <f>IF(AND('Contact Data Entry'!J625='DO NOT USE_School Picklist'!$B$4,ISBLANK('Contact Data Entry'!K625)),"Occupation/Job Title is required if Student or Staff? is Yes, staff/faculty or volunteer",IF('DO NOT USE_Contact Formulas'!A625,"OK",NA()))</f>
        <v>#N/A</v>
      </c>
      <c r="L625" s="41" t="e">
        <f ca="1">IF('Contact Data Entry'!L625&gt;'DO NOT USE_School Picklist'!$C$3,"Date last on school campus/facility cannot be a future date",IF('DO NOT USE_Contact Formulas'!A625,IF(ISBLANK('Contact Data Entry'!L625),"Date last on school campus/facility is required","OK"),NA()))</f>
        <v>#N/A</v>
      </c>
      <c r="M625" s="42" t="e">
        <f ca="1">IF('Contact Data Entry'!M625&gt;'DO NOT USE_School Picklist'!$C$3,"Last Exposure Date cannot be a future date",IF('DO NOT USE_Contact Formulas'!A625,IF(ISBLANK('Contact Data Entry'!M625),"Last Exposure Date is required","OK"),NA()))</f>
        <v>#N/A</v>
      </c>
      <c r="N625" s="42" t="e">
        <f>IF(AND('DO NOT USE_Contact Formulas'!A625,ISBLANK('Contact Data Entry'!N625)),"Specific Place in the Location is required",IF(ISBLANK('Contact Data Entry'!N625),NA(),"OK"))</f>
        <v>#N/A</v>
      </c>
      <c r="O625" s="41" t="e">
        <f>IF(AND(NOT(ISBLANK('Contact Data Entry'!O625)),ISNA(VLOOKUP('Contact Data Entry'!O625,'DO NOT USE_School Picklist'!$L$3:$L$81,1,FALSE))),"Please select a value from the drop-down menu",IF('DO NOT USE_Contact Formulas'!A625,"OK",NA()))</f>
        <v>#N/A</v>
      </c>
      <c r="P625" s="41" t="e">
        <f>IF(AND(NOT(ISBLANK('Contact Data Entry'!P625)),NOT(ISNUMBER(MATCH("*@*.?*",'Contact Data Entry'!P625,0)))),"Email must be in a valid format",IF('DO NOT USE_Contact Formulas'!A625,"OK",NA()))</f>
        <v>#N/A</v>
      </c>
      <c r="Q625" s="41" t="e">
        <f>IF(LEN('Contact Data Entry'!Q625)&gt;50,"Parent/Guardian Name must be less than 50 characters",IF('DO NOT USE_Contact Formulas'!A625,"OK",NA()))</f>
        <v>#N/A</v>
      </c>
      <c r="R625" s="41" t="e">
        <f>IF(NOT(ISBLANK('Contact Data Entry'!R625)),IF(AND(ISNUMBER('Contact Data Entry'!R625),LEFT('Contact Data Entry'!R625,1)&lt;&gt;"1",LEN('Contact Data Entry'!R625)=10),"OK","Phone number must be valid format"),IF('DO NOT USE_Contact Formulas'!A625,"OK",NA()))</f>
        <v>#N/A</v>
      </c>
      <c r="S625" s="41" t="e">
        <f>IF(AND(NOT(ISBLANK('Contact Data Entry'!S625)),ISNA(VLOOKUP('Contact Data Entry'!S625,'DO NOT USE_School Picklist'!$N$3:$N$63,1,FALSE))),"Please select a value from the drop-down menu",IF('DO NOT USE_Contact Formulas'!A625,"OK",NA()))</f>
        <v>#N/A</v>
      </c>
      <c r="T625" s="41" t="e">
        <f>IF(AND(NOT(ISBLANK('Contact Data Entry'!T625)),ISNA(VLOOKUP('Contact Data Entry'!T625,'DO NOT USE_School Picklist'!$E$3:$E$10,1,FALSE))),"Please select a value from the drop-down menu",IF('DO NOT USE_Contact Formulas'!A625,"OK",NA()))</f>
        <v>#N/A</v>
      </c>
      <c r="U625" s="41" t="e">
        <f>IF(AND(NOT(ISBLANK('Contact Data Entry'!U625)),ISNA(VLOOKUP('Contact Data Entry'!U625,'DO NOT USE_School Picklist'!$F$3:$F$16,1,FALSE))),"Please select a value from the drop-down menu",IF('DO NOT USE_Contact Formulas'!A625,"OK",NA()))</f>
        <v>#N/A</v>
      </c>
      <c r="V625" s="41" t="e">
        <f>IF(LEN('Contact Data Entry'!V625)&gt;100,"Classroom(s) must be less than 100 characters",IF('DO NOT USE_Contact Formulas'!A625,"OK",NA()))</f>
        <v>#N/A</v>
      </c>
      <c r="W625" s="41" t="e">
        <f>IF(AND(NOT(ISBLANK('Contact Data Entry'!W625)),ISNA(VLOOKUP('Contact Data Entry'!W625,'DO NOT USE_School Picklist'!$K$3:$K$6,1,FALSE))),"Please select a value from the drop-down menu",IF('DO NOT USE_Contact Formulas'!A625,"OK",NA()))</f>
        <v>#N/A</v>
      </c>
      <c r="X625" s="41" t="e">
        <f>IF(AND(NOT(ISBLANK('Contact Data Entry'!X625)),ISNA(VLOOKUP('Contact Data Entry'!X625,'DO NOT USE_School Picklist'!$D$3:$D$5,1,FALSE))),"Please select a value from the drop-down menu",IF('DO NOT USE_Contact Formulas'!A625,"OK",NA()))</f>
        <v>#N/A</v>
      </c>
      <c r="Y625" s="41"/>
      <c r="Z625" s="41" t="e">
        <f>IF(AND(NOT(ISBLANK('Contact Data Entry'!Z625)),ISNA(VLOOKUP('Contact Data Entry'!Z625,'DO NOT USE_School Picklist'!$G$3:$G$5,1,FALSE))),"Please select a value from the drop-down menu",IF('DO NOT USE_Contact Formulas'!A625,"OK",NA()))</f>
        <v>#N/A</v>
      </c>
      <c r="AA625" s="41"/>
      <c r="AB625" s="41" t="e">
        <f>IF(AND(NOT(ISBLANK('Contact Data Entry'!AB625)),ISNA(VLOOKUP('Contact Data Entry'!AB625,'DO NOT USE_School Picklist'!$H$3:$H$4,1,FALSE))),"Please select a value from the drop-down menu",IF('DO NOT USE_Contact Formulas'!A625,"OK",NA()))</f>
        <v>#N/A</v>
      </c>
      <c r="AC625" s="41" t="e">
        <f ca="1">IF('Contact Data Entry'!AC625&gt;'DO NOT USE_School Picklist'!$C$3,"Test Date cannot be a future date",IF('DO NOT USE_Contact Formulas'!A625,"OK",NA()))</f>
        <v>#N/A</v>
      </c>
      <c r="AD625" s="41" t="e">
        <f>IF(AND(NOT(ISBLANK('Contact Data Entry'!AD625)),ISNA(VLOOKUP('Contact Data Entry'!AD625,'DO NOT USE_School Picklist'!$Q$3:$Q$8,1,FALSE))),"Please select a value from the drop-down menu",IF('DO NOT USE_Contact Formulas'!A625,"OK",NA()))</f>
        <v>#N/A</v>
      </c>
    </row>
    <row r="626" spans="1:30" x14ac:dyDescent="0.25">
      <c r="A626" s="40" t="e">
        <f>IF('DO NOT USE_Contact Formulas'!A626,IF('DO NOT USE_Contact Formulas'!B626,"Not all required fields are completed","OK"),NA())</f>
        <v>#N/A</v>
      </c>
      <c r="B626" s="41" t="e">
        <f>IF(AND('DO NOT USE_Contact Formulas'!A626,ISBLANK('Contact Data Entry'!B626)),"First Name is required",IF(NOT(ISBLANK('Contact Data Entry'!B626)),"OK",NA()))</f>
        <v>#N/A</v>
      </c>
      <c r="C626" s="41" t="e">
        <f>IF(AND('DO NOT USE_Contact Formulas'!A626,ISBLANK('Contact Data Entry'!C626)),"Last Name is required",IF(NOT(ISBLANK('Contact Data Entry'!C626)),"OK",NA()))</f>
        <v>#N/A</v>
      </c>
      <c r="D626" s="41" t="e">
        <f>IF(AND('DO NOT USE_Contact Formulas'!A626,ISBLANK('Contact Data Entry'!D626)),"Birthdate is required",IF(NOT(ISBLANK('Contact Data Entry'!D626)),"OK",NA()))</f>
        <v>#N/A</v>
      </c>
      <c r="E626" s="41" t="e">
        <f>IF(AND('DO NOT USE_Contact Formulas'!A626,ISBLANK('Contact Data Entry'!E626)),"Mobile Phone is required",IF(NOT(ISBLANK('Contact Data Entry'!E626)),IF(AND(ISNUMBER(VALUE('Contact Data Entry'!E626)),LEFT('Contact Data Entry'!E626,1)&lt;&gt;"1",LEN('Contact Data Entry'!E626)=10),"OK","Phone number must be valid format"),NA()))</f>
        <v>#N/A</v>
      </c>
      <c r="F626" s="41" t="e">
        <f>IF(LEN('Contact Data Entry'!F626)&gt;255,"Home Street Address must be less than 255 characters",IF('DO NOT USE_Contact Formulas'!A626,"OK",NA()))</f>
        <v>#N/A</v>
      </c>
      <c r="G626" s="41" t="e">
        <f>IF(LEN('Contact Data Entry'!G626)&gt;40,"City must be less than 40 characters",IF('DO NOT USE_Contact Formulas'!A626,"OK",NA()))</f>
        <v>#N/A</v>
      </c>
      <c r="H626" s="41" t="e">
        <f>IF(AND(NOT(ISBLANK('Contact Data Entry'!H626)),ISNA(VLOOKUP('Contact Data Entry'!H626,'DO NOT USE_School Picklist'!$P$3:$P$52,1,FALSE))),"Please select a value from the drop-down menu",IF('DO NOT USE_Contact Formulas'!A626,"OK",NA()))</f>
        <v>#N/A</v>
      </c>
      <c r="I626" s="41" t="e">
        <f>IF(AND('DO NOT USE_Contact Formulas'!A626,ISBLANK('Contact Data Entry'!I626)),"Zip is required",IF(ISBLANK('Contact Data Entry'!I626),NA(),"OK"))</f>
        <v>#N/A</v>
      </c>
      <c r="J626" s="41" t="e">
        <f>IF(AND('DO NOT USE_Contact Formulas'!A626,ISBLANK('Contact Data Entry'!J626)),"Student or Staff? is required",IF(ISBLANK('Contact Data Entry'!J626),NA(),IF(ISNA(VLOOKUP('Contact Data Entry'!J626,'DO NOT USE_School Picklist'!$B$3:$B$6,1,FALSE)),"Please select a value from the drop-down menu","OK")))</f>
        <v>#N/A</v>
      </c>
      <c r="K626" s="41" t="e">
        <f>IF(AND('Contact Data Entry'!J626='DO NOT USE_School Picklist'!$B$4,ISBLANK('Contact Data Entry'!K626)),"Occupation/Job Title is required if Student or Staff? is Yes, staff/faculty or volunteer",IF('DO NOT USE_Contact Formulas'!A626,"OK",NA()))</f>
        <v>#N/A</v>
      </c>
      <c r="L626" s="41" t="e">
        <f ca="1">IF('Contact Data Entry'!L626&gt;'DO NOT USE_School Picklist'!$C$3,"Date last on school campus/facility cannot be a future date",IF('DO NOT USE_Contact Formulas'!A626,IF(ISBLANK('Contact Data Entry'!L626),"Date last on school campus/facility is required","OK"),NA()))</f>
        <v>#N/A</v>
      </c>
      <c r="M626" s="42" t="e">
        <f ca="1">IF('Contact Data Entry'!M626&gt;'DO NOT USE_School Picklist'!$C$3,"Last Exposure Date cannot be a future date",IF('DO NOT USE_Contact Formulas'!A626,IF(ISBLANK('Contact Data Entry'!M626),"Last Exposure Date is required","OK"),NA()))</f>
        <v>#N/A</v>
      </c>
      <c r="N626" s="42" t="e">
        <f>IF(AND('DO NOT USE_Contact Formulas'!A626,ISBLANK('Contact Data Entry'!N626)),"Specific Place in the Location is required",IF(ISBLANK('Contact Data Entry'!N626),NA(),"OK"))</f>
        <v>#N/A</v>
      </c>
      <c r="O626" s="41" t="e">
        <f>IF(AND(NOT(ISBLANK('Contact Data Entry'!O626)),ISNA(VLOOKUP('Contact Data Entry'!O626,'DO NOT USE_School Picklist'!$L$3:$L$81,1,FALSE))),"Please select a value from the drop-down menu",IF('DO NOT USE_Contact Formulas'!A626,"OK",NA()))</f>
        <v>#N/A</v>
      </c>
      <c r="P626" s="41" t="e">
        <f>IF(AND(NOT(ISBLANK('Contact Data Entry'!P626)),NOT(ISNUMBER(MATCH("*@*.?*",'Contact Data Entry'!P626,0)))),"Email must be in a valid format",IF('DO NOT USE_Contact Formulas'!A626,"OK",NA()))</f>
        <v>#N/A</v>
      </c>
      <c r="Q626" s="41" t="e">
        <f>IF(LEN('Contact Data Entry'!Q626)&gt;50,"Parent/Guardian Name must be less than 50 characters",IF('DO NOT USE_Contact Formulas'!A626,"OK",NA()))</f>
        <v>#N/A</v>
      </c>
      <c r="R626" s="41" t="e">
        <f>IF(NOT(ISBLANK('Contact Data Entry'!R626)),IF(AND(ISNUMBER('Contact Data Entry'!R626),LEFT('Contact Data Entry'!R626,1)&lt;&gt;"1",LEN('Contact Data Entry'!R626)=10),"OK","Phone number must be valid format"),IF('DO NOT USE_Contact Formulas'!A626,"OK",NA()))</f>
        <v>#N/A</v>
      </c>
      <c r="S626" s="41" t="e">
        <f>IF(AND(NOT(ISBLANK('Contact Data Entry'!S626)),ISNA(VLOOKUP('Contact Data Entry'!S626,'DO NOT USE_School Picklist'!$N$3:$N$63,1,FALSE))),"Please select a value from the drop-down menu",IF('DO NOT USE_Contact Formulas'!A626,"OK",NA()))</f>
        <v>#N/A</v>
      </c>
      <c r="T626" s="41" t="e">
        <f>IF(AND(NOT(ISBLANK('Contact Data Entry'!T626)),ISNA(VLOOKUP('Contact Data Entry'!T626,'DO NOT USE_School Picklist'!$E$3:$E$10,1,FALSE))),"Please select a value from the drop-down menu",IF('DO NOT USE_Contact Formulas'!A626,"OK",NA()))</f>
        <v>#N/A</v>
      </c>
      <c r="U626" s="41" t="e">
        <f>IF(AND(NOT(ISBLANK('Contact Data Entry'!U626)),ISNA(VLOOKUP('Contact Data Entry'!U626,'DO NOT USE_School Picklist'!$F$3:$F$16,1,FALSE))),"Please select a value from the drop-down menu",IF('DO NOT USE_Contact Formulas'!A626,"OK",NA()))</f>
        <v>#N/A</v>
      </c>
      <c r="V626" s="41" t="e">
        <f>IF(LEN('Contact Data Entry'!V626)&gt;100,"Classroom(s) must be less than 100 characters",IF('DO NOT USE_Contact Formulas'!A626,"OK",NA()))</f>
        <v>#N/A</v>
      </c>
      <c r="W626" s="41" t="e">
        <f>IF(AND(NOT(ISBLANK('Contact Data Entry'!W626)),ISNA(VLOOKUP('Contact Data Entry'!W626,'DO NOT USE_School Picklist'!$K$3:$K$6,1,FALSE))),"Please select a value from the drop-down menu",IF('DO NOT USE_Contact Formulas'!A626,"OK",NA()))</f>
        <v>#N/A</v>
      </c>
      <c r="X626" s="41" t="e">
        <f>IF(AND(NOT(ISBLANK('Contact Data Entry'!X626)),ISNA(VLOOKUP('Contact Data Entry'!X626,'DO NOT USE_School Picklist'!$D$3:$D$5,1,FALSE))),"Please select a value from the drop-down menu",IF('DO NOT USE_Contact Formulas'!A626,"OK",NA()))</f>
        <v>#N/A</v>
      </c>
      <c r="Y626" s="41"/>
      <c r="Z626" s="41" t="e">
        <f>IF(AND(NOT(ISBLANK('Contact Data Entry'!Z626)),ISNA(VLOOKUP('Contact Data Entry'!Z626,'DO NOT USE_School Picklist'!$G$3:$G$5,1,FALSE))),"Please select a value from the drop-down menu",IF('DO NOT USE_Contact Formulas'!A626,"OK",NA()))</f>
        <v>#N/A</v>
      </c>
      <c r="AA626" s="41"/>
      <c r="AB626" s="41" t="e">
        <f>IF(AND(NOT(ISBLANK('Contact Data Entry'!AB626)),ISNA(VLOOKUP('Contact Data Entry'!AB626,'DO NOT USE_School Picklist'!$H$3:$H$4,1,FALSE))),"Please select a value from the drop-down menu",IF('DO NOT USE_Contact Formulas'!A626,"OK",NA()))</f>
        <v>#N/A</v>
      </c>
      <c r="AC626" s="41" t="e">
        <f ca="1">IF('Contact Data Entry'!AC626&gt;'DO NOT USE_School Picklist'!$C$3,"Test Date cannot be a future date",IF('DO NOT USE_Contact Formulas'!A626,"OK",NA()))</f>
        <v>#N/A</v>
      </c>
      <c r="AD626" s="41" t="e">
        <f>IF(AND(NOT(ISBLANK('Contact Data Entry'!AD626)),ISNA(VLOOKUP('Contact Data Entry'!AD626,'DO NOT USE_School Picklist'!$Q$3:$Q$8,1,FALSE))),"Please select a value from the drop-down menu",IF('DO NOT USE_Contact Formulas'!A626,"OK",NA()))</f>
        <v>#N/A</v>
      </c>
    </row>
    <row r="627" spans="1:30" x14ac:dyDescent="0.25">
      <c r="A627" s="40" t="e">
        <f>IF('DO NOT USE_Contact Formulas'!A627,IF('DO NOT USE_Contact Formulas'!B627,"Not all required fields are completed","OK"),NA())</f>
        <v>#N/A</v>
      </c>
      <c r="B627" s="41" t="e">
        <f>IF(AND('DO NOT USE_Contact Formulas'!A627,ISBLANK('Contact Data Entry'!B627)),"First Name is required",IF(NOT(ISBLANK('Contact Data Entry'!B627)),"OK",NA()))</f>
        <v>#N/A</v>
      </c>
      <c r="C627" s="41" t="e">
        <f>IF(AND('DO NOT USE_Contact Formulas'!A627,ISBLANK('Contact Data Entry'!C627)),"Last Name is required",IF(NOT(ISBLANK('Contact Data Entry'!C627)),"OK",NA()))</f>
        <v>#N/A</v>
      </c>
      <c r="D627" s="41" t="e">
        <f>IF(AND('DO NOT USE_Contact Formulas'!A627,ISBLANK('Contact Data Entry'!D627)),"Birthdate is required",IF(NOT(ISBLANK('Contact Data Entry'!D627)),"OK",NA()))</f>
        <v>#N/A</v>
      </c>
      <c r="E627" s="41" t="e">
        <f>IF(AND('DO NOT USE_Contact Formulas'!A627,ISBLANK('Contact Data Entry'!E627)),"Mobile Phone is required",IF(NOT(ISBLANK('Contact Data Entry'!E627)),IF(AND(ISNUMBER(VALUE('Contact Data Entry'!E627)),LEFT('Contact Data Entry'!E627,1)&lt;&gt;"1",LEN('Contact Data Entry'!E627)=10),"OK","Phone number must be valid format"),NA()))</f>
        <v>#N/A</v>
      </c>
      <c r="F627" s="41" t="e">
        <f>IF(LEN('Contact Data Entry'!F627)&gt;255,"Home Street Address must be less than 255 characters",IF('DO NOT USE_Contact Formulas'!A627,"OK",NA()))</f>
        <v>#N/A</v>
      </c>
      <c r="G627" s="41" t="e">
        <f>IF(LEN('Contact Data Entry'!G627)&gt;40,"City must be less than 40 characters",IF('DO NOT USE_Contact Formulas'!A627,"OK",NA()))</f>
        <v>#N/A</v>
      </c>
      <c r="H627" s="41" t="e">
        <f>IF(AND(NOT(ISBLANK('Contact Data Entry'!H627)),ISNA(VLOOKUP('Contact Data Entry'!H627,'DO NOT USE_School Picklist'!$P$3:$P$52,1,FALSE))),"Please select a value from the drop-down menu",IF('DO NOT USE_Contact Formulas'!A627,"OK",NA()))</f>
        <v>#N/A</v>
      </c>
      <c r="I627" s="41" t="e">
        <f>IF(AND('DO NOT USE_Contact Formulas'!A627,ISBLANK('Contact Data Entry'!I627)),"Zip is required",IF(ISBLANK('Contact Data Entry'!I627),NA(),"OK"))</f>
        <v>#N/A</v>
      </c>
      <c r="J627" s="41" t="e">
        <f>IF(AND('DO NOT USE_Contact Formulas'!A627,ISBLANK('Contact Data Entry'!J627)),"Student or Staff? is required",IF(ISBLANK('Contact Data Entry'!J627),NA(),IF(ISNA(VLOOKUP('Contact Data Entry'!J627,'DO NOT USE_School Picklist'!$B$3:$B$6,1,FALSE)),"Please select a value from the drop-down menu","OK")))</f>
        <v>#N/A</v>
      </c>
      <c r="K627" s="41" t="e">
        <f>IF(AND('Contact Data Entry'!J627='DO NOT USE_School Picklist'!$B$4,ISBLANK('Contact Data Entry'!K627)),"Occupation/Job Title is required if Student or Staff? is Yes, staff/faculty or volunteer",IF('DO NOT USE_Contact Formulas'!A627,"OK",NA()))</f>
        <v>#N/A</v>
      </c>
      <c r="L627" s="41" t="e">
        <f ca="1">IF('Contact Data Entry'!L627&gt;'DO NOT USE_School Picklist'!$C$3,"Date last on school campus/facility cannot be a future date",IF('DO NOT USE_Contact Formulas'!A627,IF(ISBLANK('Contact Data Entry'!L627),"Date last on school campus/facility is required","OK"),NA()))</f>
        <v>#N/A</v>
      </c>
      <c r="M627" s="42" t="e">
        <f ca="1">IF('Contact Data Entry'!M627&gt;'DO NOT USE_School Picklist'!$C$3,"Last Exposure Date cannot be a future date",IF('DO NOT USE_Contact Formulas'!A627,IF(ISBLANK('Contact Data Entry'!M627),"Last Exposure Date is required","OK"),NA()))</f>
        <v>#N/A</v>
      </c>
      <c r="N627" s="42" t="e">
        <f>IF(AND('DO NOT USE_Contact Formulas'!A627,ISBLANK('Contact Data Entry'!N627)),"Specific Place in the Location is required",IF(ISBLANK('Contact Data Entry'!N627),NA(),"OK"))</f>
        <v>#N/A</v>
      </c>
      <c r="O627" s="41" t="e">
        <f>IF(AND(NOT(ISBLANK('Contact Data Entry'!O627)),ISNA(VLOOKUP('Contact Data Entry'!O627,'DO NOT USE_School Picklist'!$L$3:$L$81,1,FALSE))),"Please select a value from the drop-down menu",IF('DO NOT USE_Contact Formulas'!A627,"OK",NA()))</f>
        <v>#N/A</v>
      </c>
      <c r="P627" s="41" t="e">
        <f>IF(AND(NOT(ISBLANK('Contact Data Entry'!P627)),NOT(ISNUMBER(MATCH("*@*.?*",'Contact Data Entry'!P627,0)))),"Email must be in a valid format",IF('DO NOT USE_Contact Formulas'!A627,"OK",NA()))</f>
        <v>#N/A</v>
      </c>
      <c r="Q627" s="41" t="e">
        <f>IF(LEN('Contact Data Entry'!Q627)&gt;50,"Parent/Guardian Name must be less than 50 characters",IF('DO NOT USE_Contact Formulas'!A627,"OK",NA()))</f>
        <v>#N/A</v>
      </c>
      <c r="R627" s="41" t="e">
        <f>IF(NOT(ISBLANK('Contact Data Entry'!R627)),IF(AND(ISNUMBER('Contact Data Entry'!R627),LEFT('Contact Data Entry'!R627,1)&lt;&gt;"1",LEN('Contact Data Entry'!R627)=10),"OK","Phone number must be valid format"),IF('DO NOT USE_Contact Formulas'!A627,"OK",NA()))</f>
        <v>#N/A</v>
      </c>
      <c r="S627" s="41" t="e">
        <f>IF(AND(NOT(ISBLANK('Contact Data Entry'!S627)),ISNA(VLOOKUP('Contact Data Entry'!S627,'DO NOT USE_School Picklist'!$N$3:$N$63,1,FALSE))),"Please select a value from the drop-down menu",IF('DO NOT USE_Contact Formulas'!A627,"OK",NA()))</f>
        <v>#N/A</v>
      </c>
      <c r="T627" s="41" t="e">
        <f>IF(AND(NOT(ISBLANK('Contact Data Entry'!T627)),ISNA(VLOOKUP('Contact Data Entry'!T627,'DO NOT USE_School Picklist'!$E$3:$E$10,1,FALSE))),"Please select a value from the drop-down menu",IF('DO NOT USE_Contact Formulas'!A627,"OK",NA()))</f>
        <v>#N/A</v>
      </c>
      <c r="U627" s="41" t="e">
        <f>IF(AND(NOT(ISBLANK('Contact Data Entry'!U627)),ISNA(VLOOKUP('Contact Data Entry'!U627,'DO NOT USE_School Picklist'!$F$3:$F$16,1,FALSE))),"Please select a value from the drop-down menu",IF('DO NOT USE_Contact Formulas'!A627,"OK",NA()))</f>
        <v>#N/A</v>
      </c>
      <c r="V627" s="41" t="e">
        <f>IF(LEN('Contact Data Entry'!V627)&gt;100,"Classroom(s) must be less than 100 characters",IF('DO NOT USE_Contact Formulas'!A627,"OK",NA()))</f>
        <v>#N/A</v>
      </c>
      <c r="W627" s="41" t="e">
        <f>IF(AND(NOT(ISBLANK('Contact Data Entry'!W627)),ISNA(VLOOKUP('Contact Data Entry'!W627,'DO NOT USE_School Picklist'!$K$3:$K$6,1,FALSE))),"Please select a value from the drop-down menu",IF('DO NOT USE_Contact Formulas'!A627,"OK",NA()))</f>
        <v>#N/A</v>
      </c>
      <c r="X627" s="41" t="e">
        <f>IF(AND(NOT(ISBLANK('Contact Data Entry'!X627)),ISNA(VLOOKUP('Contact Data Entry'!X627,'DO NOT USE_School Picklist'!$D$3:$D$5,1,FALSE))),"Please select a value from the drop-down menu",IF('DO NOT USE_Contact Formulas'!A627,"OK",NA()))</f>
        <v>#N/A</v>
      </c>
      <c r="Y627" s="41"/>
      <c r="Z627" s="41" t="e">
        <f>IF(AND(NOT(ISBLANK('Contact Data Entry'!Z627)),ISNA(VLOOKUP('Contact Data Entry'!Z627,'DO NOT USE_School Picklist'!$G$3:$G$5,1,FALSE))),"Please select a value from the drop-down menu",IF('DO NOT USE_Contact Formulas'!A627,"OK",NA()))</f>
        <v>#N/A</v>
      </c>
      <c r="AA627" s="41"/>
      <c r="AB627" s="41" t="e">
        <f>IF(AND(NOT(ISBLANK('Contact Data Entry'!AB627)),ISNA(VLOOKUP('Contact Data Entry'!AB627,'DO NOT USE_School Picklist'!$H$3:$H$4,1,FALSE))),"Please select a value from the drop-down menu",IF('DO NOT USE_Contact Formulas'!A627,"OK",NA()))</f>
        <v>#N/A</v>
      </c>
      <c r="AC627" s="41" t="e">
        <f ca="1">IF('Contact Data Entry'!AC627&gt;'DO NOT USE_School Picklist'!$C$3,"Test Date cannot be a future date",IF('DO NOT USE_Contact Formulas'!A627,"OK",NA()))</f>
        <v>#N/A</v>
      </c>
      <c r="AD627" s="41" t="e">
        <f>IF(AND(NOT(ISBLANK('Contact Data Entry'!AD627)),ISNA(VLOOKUP('Contact Data Entry'!AD627,'DO NOT USE_School Picklist'!$Q$3:$Q$8,1,FALSE))),"Please select a value from the drop-down menu",IF('DO NOT USE_Contact Formulas'!A627,"OK",NA()))</f>
        <v>#N/A</v>
      </c>
    </row>
    <row r="628" spans="1:30" x14ac:dyDescent="0.25">
      <c r="A628" s="40" t="e">
        <f>IF('DO NOT USE_Contact Formulas'!A628,IF('DO NOT USE_Contact Formulas'!B628,"Not all required fields are completed","OK"),NA())</f>
        <v>#N/A</v>
      </c>
      <c r="B628" s="41" t="e">
        <f>IF(AND('DO NOT USE_Contact Formulas'!A628,ISBLANK('Contact Data Entry'!B628)),"First Name is required",IF(NOT(ISBLANK('Contact Data Entry'!B628)),"OK",NA()))</f>
        <v>#N/A</v>
      </c>
      <c r="C628" s="41" t="e">
        <f>IF(AND('DO NOT USE_Contact Formulas'!A628,ISBLANK('Contact Data Entry'!C628)),"Last Name is required",IF(NOT(ISBLANK('Contact Data Entry'!C628)),"OK",NA()))</f>
        <v>#N/A</v>
      </c>
      <c r="D628" s="41" t="e">
        <f>IF(AND('DO NOT USE_Contact Formulas'!A628,ISBLANK('Contact Data Entry'!D628)),"Birthdate is required",IF(NOT(ISBLANK('Contact Data Entry'!D628)),"OK",NA()))</f>
        <v>#N/A</v>
      </c>
      <c r="E628" s="41" t="e">
        <f>IF(AND('DO NOT USE_Contact Formulas'!A628,ISBLANK('Contact Data Entry'!E628)),"Mobile Phone is required",IF(NOT(ISBLANK('Contact Data Entry'!E628)),IF(AND(ISNUMBER(VALUE('Contact Data Entry'!E628)),LEFT('Contact Data Entry'!E628,1)&lt;&gt;"1",LEN('Contact Data Entry'!E628)=10),"OK","Phone number must be valid format"),NA()))</f>
        <v>#N/A</v>
      </c>
      <c r="F628" s="41" t="e">
        <f>IF(LEN('Contact Data Entry'!F628)&gt;255,"Home Street Address must be less than 255 characters",IF('DO NOT USE_Contact Formulas'!A628,"OK",NA()))</f>
        <v>#N/A</v>
      </c>
      <c r="G628" s="41" t="e">
        <f>IF(LEN('Contact Data Entry'!G628)&gt;40,"City must be less than 40 characters",IF('DO NOT USE_Contact Formulas'!A628,"OK",NA()))</f>
        <v>#N/A</v>
      </c>
      <c r="H628" s="41" t="e">
        <f>IF(AND(NOT(ISBLANK('Contact Data Entry'!H628)),ISNA(VLOOKUP('Contact Data Entry'!H628,'DO NOT USE_School Picklist'!$P$3:$P$52,1,FALSE))),"Please select a value from the drop-down menu",IF('DO NOT USE_Contact Formulas'!A628,"OK",NA()))</f>
        <v>#N/A</v>
      </c>
      <c r="I628" s="41" t="e">
        <f>IF(AND('DO NOT USE_Contact Formulas'!A628,ISBLANK('Contact Data Entry'!I628)),"Zip is required",IF(ISBLANK('Contact Data Entry'!I628),NA(),"OK"))</f>
        <v>#N/A</v>
      </c>
      <c r="J628" s="41" t="e">
        <f>IF(AND('DO NOT USE_Contact Formulas'!A628,ISBLANK('Contact Data Entry'!J628)),"Student or Staff? is required",IF(ISBLANK('Contact Data Entry'!J628),NA(),IF(ISNA(VLOOKUP('Contact Data Entry'!J628,'DO NOT USE_School Picklist'!$B$3:$B$6,1,FALSE)),"Please select a value from the drop-down menu","OK")))</f>
        <v>#N/A</v>
      </c>
      <c r="K628" s="41" t="e">
        <f>IF(AND('Contact Data Entry'!J628='DO NOT USE_School Picklist'!$B$4,ISBLANK('Contact Data Entry'!K628)),"Occupation/Job Title is required if Student or Staff? is Yes, staff/faculty or volunteer",IF('DO NOT USE_Contact Formulas'!A628,"OK",NA()))</f>
        <v>#N/A</v>
      </c>
      <c r="L628" s="41" t="e">
        <f ca="1">IF('Contact Data Entry'!L628&gt;'DO NOT USE_School Picklist'!$C$3,"Date last on school campus/facility cannot be a future date",IF('DO NOT USE_Contact Formulas'!A628,IF(ISBLANK('Contact Data Entry'!L628),"Date last on school campus/facility is required","OK"),NA()))</f>
        <v>#N/A</v>
      </c>
      <c r="M628" s="42" t="e">
        <f ca="1">IF('Contact Data Entry'!M628&gt;'DO NOT USE_School Picklist'!$C$3,"Last Exposure Date cannot be a future date",IF('DO NOT USE_Contact Formulas'!A628,IF(ISBLANK('Contact Data Entry'!M628),"Last Exposure Date is required","OK"),NA()))</f>
        <v>#N/A</v>
      </c>
      <c r="N628" s="42" t="e">
        <f>IF(AND('DO NOT USE_Contact Formulas'!A628,ISBLANK('Contact Data Entry'!N628)),"Specific Place in the Location is required",IF(ISBLANK('Contact Data Entry'!N628),NA(),"OK"))</f>
        <v>#N/A</v>
      </c>
      <c r="O628" s="41" t="e">
        <f>IF(AND(NOT(ISBLANK('Contact Data Entry'!O628)),ISNA(VLOOKUP('Contact Data Entry'!O628,'DO NOT USE_School Picklist'!$L$3:$L$81,1,FALSE))),"Please select a value from the drop-down menu",IF('DO NOT USE_Contact Formulas'!A628,"OK",NA()))</f>
        <v>#N/A</v>
      </c>
      <c r="P628" s="41" t="e">
        <f>IF(AND(NOT(ISBLANK('Contact Data Entry'!P628)),NOT(ISNUMBER(MATCH("*@*.?*",'Contact Data Entry'!P628,0)))),"Email must be in a valid format",IF('DO NOT USE_Contact Formulas'!A628,"OK",NA()))</f>
        <v>#N/A</v>
      </c>
      <c r="Q628" s="41" t="e">
        <f>IF(LEN('Contact Data Entry'!Q628)&gt;50,"Parent/Guardian Name must be less than 50 characters",IF('DO NOT USE_Contact Formulas'!A628,"OK",NA()))</f>
        <v>#N/A</v>
      </c>
      <c r="R628" s="41" t="e">
        <f>IF(NOT(ISBLANK('Contact Data Entry'!R628)),IF(AND(ISNUMBER('Contact Data Entry'!R628),LEFT('Contact Data Entry'!R628,1)&lt;&gt;"1",LEN('Contact Data Entry'!R628)=10),"OK","Phone number must be valid format"),IF('DO NOT USE_Contact Formulas'!A628,"OK",NA()))</f>
        <v>#N/A</v>
      </c>
      <c r="S628" s="41" t="e">
        <f>IF(AND(NOT(ISBLANK('Contact Data Entry'!S628)),ISNA(VLOOKUP('Contact Data Entry'!S628,'DO NOT USE_School Picklist'!$N$3:$N$63,1,FALSE))),"Please select a value from the drop-down menu",IF('DO NOT USE_Contact Formulas'!A628,"OK",NA()))</f>
        <v>#N/A</v>
      </c>
      <c r="T628" s="41" t="e">
        <f>IF(AND(NOT(ISBLANK('Contact Data Entry'!T628)),ISNA(VLOOKUP('Contact Data Entry'!T628,'DO NOT USE_School Picklist'!$E$3:$E$10,1,FALSE))),"Please select a value from the drop-down menu",IF('DO NOT USE_Contact Formulas'!A628,"OK",NA()))</f>
        <v>#N/A</v>
      </c>
      <c r="U628" s="41" t="e">
        <f>IF(AND(NOT(ISBLANK('Contact Data Entry'!U628)),ISNA(VLOOKUP('Contact Data Entry'!U628,'DO NOT USE_School Picklist'!$F$3:$F$16,1,FALSE))),"Please select a value from the drop-down menu",IF('DO NOT USE_Contact Formulas'!A628,"OK",NA()))</f>
        <v>#N/A</v>
      </c>
      <c r="V628" s="41" t="e">
        <f>IF(LEN('Contact Data Entry'!V628)&gt;100,"Classroom(s) must be less than 100 characters",IF('DO NOT USE_Contact Formulas'!A628,"OK",NA()))</f>
        <v>#N/A</v>
      </c>
      <c r="W628" s="41" t="e">
        <f>IF(AND(NOT(ISBLANK('Contact Data Entry'!W628)),ISNA(VLOOKUP('Contact Data Entry'!W628,'DO NOT USE_School Picklist'!$K$3:$K$6,1,FALSE))),"Please select a value from the drop-down menu",IF('DO NOT USE_Contact Formulas'!A628,"OK",NA()))</f>
        <v>#N/A</v>
      </c>
      <c r="X628" s="41" t="e">
        <f>IF(AND(NOT(ISBLANK('Contact Data Entry'!X628)),ISNA(VLOOKUP('Contact Data Entry'!X628,'DO NOT USE_School Picklist'!$D$3:$D$5,1,FALSE))),"Please select a value from the drop-down menu",IF('DO NOT USE_Contact Formulas'!A628,"OK",NA()))</f>
        <v>#N/A</v>
      </c>
      <c r="Y628" s="41"/>
      <c r="Z628" s="41" t="e">
        <f>IF(AND(NOT(ISBLANK('Contact Data Entry'!Z628)),ISNA(VLOOKUP('Contact Data Entry'!Z628,'DO NOT USE_School Picklist'!$G$3:$G$5,1,FALSE))),"Please select a value from the drop-down menu",IF('DO NOT USE_Contact Formulas'!A628,"OK",NA()))</f>
        <v>#N/A</v>
      </c>
      <c r="AA628" s="41"/>
      <c r="AB628" s="41" t="e">
        <f>IF(AND(NOT(ISBLANK('Contact Data Entry'!AB628)),ISNA(VLOOKUP('Contact Data Entry'!AB628,'DO NOT USE_School Picklist'!$H$3:$H$4,1,FALSE))),"Please select a value from the drop-down menu",IF('DO NOT USE_Contact Formulas'!A628,"OK",NA()))</f>
        <v>#N/A</v>
      </c>
      <c r="AC628" s="41" t="e">
        <f ca="1">IF('Contact Data Entry'!AC628&gt;'DO NOT USE_School Picklist'!$C$3,"Test Date cannot be a future date",IF('DO NOT USE_Contact Formulas'!A628,"OK",NA()))</f>
        <v>#N/A</v>
      </c>
      <c r="AD628" s="41" t="e">
        <f>IF(AND(NOT(ISBLANK('Contact Data Entry'!AD628)),ISNA(VLOOKUP('Contact Data Entry'!AD628,'DO NOT USE_School Picklist'!$Q$3:$Q$8,1,FALSE))),"Please select a value from the drop-down menu",IF('DO NOT USE_Contact Formulas'!A628,"OK",NA()))</f>
        <v>#N/A</v>
      </c>
    </row>
    <row r="629" spans="1:30" x14ac:dyDescent="0.25">
      <c r="A629" s="40" t="e">
        <f>IF('DO NOT USE_Contact Formulas'!A629,IF('DO NOT USE_Contact Formulas'!B629,"Not all required fields are completed","OK"),NA())</f>
        <v>#N/A</v>
      </c>
      <c r="B629" s="41" t="e">
        <f>IF(AND('DO NOT USE_Contact Formulas'!A629,ISBLANK('Contact Data Entry'!B629)),"First Name is required",IF(NOT(ISBLANK('Contact Data Entry'!B629)),"OK",NA()))</f>
        <v>#N/A</v>
      </c>
      <c r="C629" s="41" t="e">
        <f>IF(AND('DO NOT USE_Contact Formulas'!A629,ISBLANK('Contact Data Entry'!C629)),"Last Name is required",IF(NOT(ISBLANK('Contact Data Entry'!C629)),"OK",NA()))</f>
        <v>#N/A</v>
      </c>
      <c r="D629" s="41" t="e">
        <f>IF(AND('DO NOT USE_Contact Formulas'!A629,ISBLANK('Contact Data Entry'!D629)),"Birthdate is required",IF(NOT(ISBLANK('Contact Data Entry'!D629)),"OK",NA()))</f>
        <v>#N/A</v>
      </c>
      <c r="E629" s="41" t="e">
        <f>IF(AND('DO NOT USE_Contact Formulas'!A629,ISBLANK('Contact Data Entry'!E629)),"Mobile Phone is required",IF(NOT(ISBLANK('Contact Data Entry'!E629)),IF(AND(ISNUMBER(VALUE('Contact Data Entry'!E629)),LEFT('Contact Data Entry'!E629,1)&lt;&gt;"1",LEN('Contact Data Entry'!E629)=10),"OK","Phone number must be valid format"),NA()))</f>
        <v>#N/A</v>
      </c>
      <c r="F629" s="41" t="e">
        <f>IF(LEN('Contact Data Entry'!F629)&gt;255,"Home Street Address must be less than 255 characters",IF('DO NOT USE_Contact Formulas'!A629,"OK",NA()))</f>
        <v>#N/A</v>
      </c>
      <c r="G629" s="41" t="e">
        <f>IF(LEN('Contact Data Entry'!G629)&gt;40,"City must be less than 40 characters",IF('DO NOT USE_Contact Formulas'!A629,"OK",NA()))</f>
        <v>#N/A</v>
      </c>
      <c r="H629" s="41" t="e">
        <f>IF(AND(NOT(ISBLANK('Contact Data Entry'!H629)),ISNA(VLOOKUP('Contact Data Entry'!H629,'DO NOT USE_School Picklist'!$P$3:$P$52,1,FALSE))),"Please select a value from the drop-down menu",IF('DO NOT USE_Contact Formulas'!A629,"OK",NA()))</f>
        <v>#N/A</v>
      </c>
      <c r="I629" s="41" t="e">
        <f>IF(AND('DO NOT USE_Contact Formulas'!A629,ISBLANK('Contact Data Entry'!I629)),"Zip is required",IF(ISBLANK('Contact Data Entry'!I629),NA(),"OK"))</f>
        <v>#N/A</v>
      </c>
      <c r="J629" s="41" t="e">
        <f>IF(AND('DO NOT USE_Contact Formulas'!A629,ISBLANK('Contact Data Entry'!J629)),"Student or Staff? is required",IF(ISBLANK('Contact Data Entry'!J629),NA(),IF(ISNA(VLOOKUP('Contact Data Entry'!J629,'DO NOT USE_School Picklist'!$B$3:$B$6,1,FALSE)),"Please select a value from the drop-down menu","OK")))</f>
        <v>#N/A</v>
      </c>
      <c r="K629" s="41" t="e">
        <f>IF(AND('Contact Data Entry'!J629='DO NOT USE_School Picklist'!$B$4,ISBLANK('Contact Data Entry'!K629)),"Occupation/Job Title is required if Student or Staff? is Yes, staff/faculty or volunteer",IF('DO NOT USE_Contact Formulas'!A629,"OK",NA()))</f>
        <v>#N/A</v>
      </c>
      <c r="L629" s="41" t="e">
        <f ca="1">IF('Contact Data Entry'!L629&gt;'DO NOT USE_School Picklist'!$C$3,"Date last on school campus/facility cannot be a future date",IF('DO NOT USE_Contact Formulas'!A629,IF(ISBLANK('Contact Data Entry'!L629),"Date last on school campus/facility is required","OK"),NA()))</f>
        <v>#N/A</v>
      </c>
      <c r="M629" s="42" t="e">
        <f ca="1">IF('Contact Data Entry'!M629&gt;'DO NOT USE_School Picklist'!$C$3,"Last Exposure Date cannot be a future date",IF('DO NOT USE_Contact Formulas'!A629,IF(ISBLANK('Contact Data Entry'!M629),"Last Exposure Date is required","OK"),NA()))</f>
        <v>#N/A</v>
      </c>
      <c r="N629" s="42" t="e">
        <f>IF(AND('DO NOT USE_Contact Formulas'!A629,ISBLANK('Contact Data Entry'!N629)),"Specific Place in the Location is required",IF(ISBLANK('Contact Data Entry'!N629),NA(),"OK"))</f>
        <v>#N/A</v>
      </c>
      <c r="O629" s="41" t="e">
        <f>IF(AND(NOT(ISBLANK('Contact Data Entry'!O629)),ISNA(VLOOKUP('Contact Data Entry'!O629,'DO NOT USE_School Picklist'!$L$3:$L$81,1,FALSE))),"Please select a value from the drop-down menu",IF('DO NOT USE_Contact Formulas'!A629,"OK",NA()))</f>
        <v>#N/A</v>
      </c>
      <c r="P629" s="41" t="e">
        <f>IF(AND(NOT(ISBLANK('Contact Data Entry'!P629)),NOT(ISNUMBER(MATCH("*@*.?*",'Contact Data Entry'!P629,0)))),"Email must be in a valid format",IF('DO NOT USE_Contact Formulas'!A629,"OK",NA()))</f>
        <v>#N/A</v>
      </c>
      <c r="Q629" s="41" t="e">
        <f>IF(LEN('Contact Data Entry'!Q629)&gt;50,"Parent/Guardian Name must be less than 50 characters",IF('DO NOT USE_Contact Formulas'!A629,"OK",NA()))</f>
        <v>#N/A</v>
      </c>
      <c r="R629" s="41" t="e">
        <f>IF(NOT(ISBLANK('Contact Data Entry'!R629)),IF(AND(ISNUMBER('Contact Data Entry'!R629),LEFT('Contact Data Entry'!R629,1)&lt;&gt;"1",LEN('Contact Data Entry'!R629)=10),"OK","Phone number must be valid format"),IF('DO NOT USE_Contact Formulas'!A629,"OK",NA()))</f>
        <v>#N/A</v>
      </c>
      <c r="S629" s="41" t="e">
        <f>IF(AND(NOT(ISBLANK('Contact Data Entry'!S629)),ISNA(VLOOKUP('Contact Data Entry'!S629,'DO NOT USE_School Picklist'!$N$3:$N$63,1,FALSE))),"Please select a value from the drop-down menu",IF('DO NOT USE_Contact Formulas'!A629,"OK",NA()))</f>
        <v>#N/A</v>
      </c>
      <c r="T629" s="41" t="e">
        <f>IF(AND(NOT(ISBLANK('Contact Data Entry'!T629)),ISNA(VLOOKUP('Contact Data Entry'!T629,'DO NOT USE_School Picklist'!$E$3:$E$10,1,FALSE))),"Please select a value from the drop-down menu",IF('DO NOT USE_Contact Formulas'!A629,"OK",NA()))</f>
        <v>#N/A</v>
      </c>
      <c r="U629" s="41" t="e">
        <f>IF(AND(NOT(ISBLANK('Contact Data Entry'!U629)),ISNA(VLOOKUP('Contact Data Entry'!U629,'DO NOT USE_School Picklist'!$F$3:$F$16,1,FALSE))),"Please select a value from the drop-down menu",IF('DO NOT USE_Contact Formulas'!A629,"OK",NA()))</f>
        <v>#N/A</v>
      </c>
      <c r="V629" s="41" t="e">
        <f>IF(LEN('Contact Data Entry'!V629)&gt;100,"Classroom(s) must be less than 100 characters",IF('DO NOT USE_Contact Formulas'!A629,"OK",NA()))</f>
        <v>#N/A</v>
      </c>
      <c r="W629" s="41" t="e">
        <f>IF(AND(NOT(ISBLANK('Contact Data Entry'!W629)),ISNA(VLOOKUP('Contact Data Entry'!W629,'DO NOT USE_School Picklist'!$K$3:$K$6,1,FALSE))),"Please select a value from the drop-down menu",IF('DO NOT USE_Contact Formulas'!A629,"OK",NA()))</f>
        <v>#N/A</v>
      </c>
      <c r="X629" s="41" t="e">
        <f>IF(AND(NOT(ISBLANK('Contact Data Entry'!X629)),ISNA(VLOOKUP('Contact Data Entry'!X629,'DO NOT USE_School Picklist'!$D$3:$D$5,1,FALSE))),"Please select a value from the drop-down menu",IF('DO NOT USE_Contact Formulas'!A629,"OK",NA()))</f>
        <v>#N/A</v>
      </c>
      <c r="Y629" s="41"/>
      <c r="Z629" s="41" t="e">
        <f>IF(AND(NOT(ISBLANK('Contact Data Entry'!Z629)),ISNA(VLOOKUP('Contact Data Entry'!Z629,'DO NOT USE_School Picklist'!$G$3:$G$5,1,FALSE))),"Please select a value from the drop-down menu",IF('DO NOT USE_Contact Formulas'!A629,"OK",NA()))</f>
        <v>#N/A</v>
      </c>
      <c r="AA629" s="41"/>
      <c r="AB629" s="41" t="e">
        <f>IF(AND(NOT(ISBLANK('Contact Data Entry'!AB629)),ISNA(VLOOKUP('Contact Data Entry'!AB629,'DO NOT USE_School Picklist'!$H$3:$H$4,1,FALSE))),"Please select a value from the drop-down menu",IF('DO NOT USE_Contact Formulas'!A629,"OK",NA()))</f>
        <v>#N/A</v>
      </c>
      <c r="AC629" s="41" t="e">
        <f ca="1">IF('Contact Data Entry'!AC629&gt;'DO NOT USE_School Picklist'!$C$3,"Test Date cannot be a future date",IF('DO NOT USE_Contact Formulas'!A629,"OK",NA()))</f>
        <v>#N/A</v>
      </c>
      <c r="AD629" s="41" t="e">
        <f>IF(AND(NOT(ISBLANK('Contact Data Entry'!AD629)),ISNA(VLOOKUP('Contact Data Entry'!AD629,'DO NOT USE_School Picklist'!$Q$3:$Q$8,1,FALSE))),"Please select a value from the drop-down menu",IF('DO NOT USE_Contact Formulas'!A629,"OK",NA()))</f>
        <v>#N/A</v>
      </c>
    </row>
    <row r="630" spans="1:30" x14ac:dyDescent="0.25">
      <c r="A630" s="40" t="e">
        <f>IF('DO NOT USE_Contact Formulas'!A630,IF('DO NOT USE_Contact Formulas'!B630,"Not all required fields are completed","OK"),NA())</f>
        <v>#N/A</v>
      </c>
      <c r="B630" s="41" t="e">
        <f>IF(AND('DO NOT USE_Contact Formulas'!A630,ISBLANK('Contact Data Entry'!B630)),"First Name is required",IF(NOT(ISBLANK('Contact Data Entry'!B630)),"OK",NA()))</f>
        <v>#N/A</v>
      </c>
      <c r="C630" s="41" t="e">
        <f>IF(AND('DO NOT USE_Contact Formulas'!A630,ISBLANK('Contact Data Entry'!C630)),"Last Name is required",IF(NOT(ISBLANK('Contact Data Entry'!C630)),"OK",NA()))</f>
        <v>#N/A</v>
      </c>
      <c r="D630" s="41" t="e">
        <f>IF(AND('DO NOT USE_Contact Formulas'!A630,ISBLANK('Contact Data Entry'!D630)),"Birthdate is required",IF(NOT(ISBLANK('Contact Data Entry'!D630)),"OK",NA()))</f>
        <v>#N/A</v>
      </c>
      <c r="E630" s="41" t="e">
        <f>IF(AND('DO NOT USE_Contact Formulas'!A630,ISBLANK('Contact Data Entry'!E630)),"Mobile Phone is required",IF(NOT(ISBLANK('Contact Data Entry'!E630)),IF(AND(ISNUMBER(VALUE('Contact Data Entry'!E630)),LEFT('Contact Data Entry'!E630,1)&lt;&gt;"1",LEN('Contact Data Entry'!E630)=10),"OK","Phone number must be valid format"),NA()))</f>
        <v>#N/A</v>
      </c>
      <c r="F630" s="41" t="e">
        <f>IF(LEN('Contact Data Entry'!F630)&gt;255,"Home Street Address must be less than 255 characters",IF('DO NOT USE_Contact Formulas'!A630,"OK",NA()))</f>
        <v>#N/A</v>
      </c>
      <c r="G630" s="41" t="e">
        <f>IF(LEN('Contact Data Entry'!G630)&gt;40,"City must be less than 40 characters",IF('DO NOT USE_Contact Formulas'!A630,"OK",NA()))</f>
        <v>#N/A</v>
      </c>
      <c r="H630" s="41" t="e">
        <f>IF(AND(NOT(ISBLANK('Contact Data Entry'!H630)),ISNA(VLOOKUP('Contact Data Entry'!H630,'DO NOT USE_School Picklist'!$P$3:$P$52,1,FALSE))),"Please select a value from the drop-down menu",IF('DO NOT USE_Contact Formulas'!A630,"OK",NA()))</f>
        <v>#N/A</v>
      </c>
      <c r="I630" s="41" t="e">
        <f>IF(AND('DO NOT USE_Contact Formulas'!A630,ISBLANK('Contact Data Entry'!I630)),"Zip is required",IF(ISBLANK('Contact Data Entry'!I630),NA(),"OK"))</f>
        <v>#N/A</v>
      </c>
      <c r="J630" s="41" t="e">
        <f>IF(AND('DO NOT USE_Contact Formulas'!A630,ISBLANK('Contact Data Entry'!J630)),"Student or Staff? is required",IF(ISBLANK('Contact Data Entry'!J630),NA(),IF(ISNA(VLOOKUP('Contact Data Entry'!J630,'DO NOT USE_School Picklist'!$B$3:$B$6,1,FALSE)),"Please select a value from the drop-down menu","OK")))</f>
        <v>#N/A</v>
      </c>
      <c r="K630" s="41" t="e">
        <f>IF(AND('Contact Data Entry'!J630='DO NOT USE_School Picklist'!$B$4,ISBLANK('Contact Data Entry'!K630)),"Occupation/Job Title is required if Student or Staff? is Yes, staff/faculty or volunteer",IF('DO NOT USE_Contact Formulas'!A630,"OK",NA()))</f>
        <v>#N/A</v>
      </c>
      <c r="L630" s="41" t="e">
        <f ca="1">IF('Contact Data Entry'!L630&gt;'DO NOT USE_School Picklist'!$C$3,"Date last on school campus/facility cannot be a future date",IF('DO NOT USE_Contact Formulas'!A630,IF(ISBLANK('Contact Data Entry'!L630),"Date last on school campus/facility is required","OK"),NA()))</f>
        <v>#N/A</v>
      </c>
      <c r="M630" s="42" t="e">
        <f ca="1">IF('Contact Data Entry'!M630&gt;'DO NOT USE_School Picklist'!$C$3,"Last Exposure Date cannot be a future date",IF('DO NOT USE_Contact Formulas'!A630,IF(ISBLANK('Contact Data Entry'!M630),"Last Exposure Date is required","OK"),NA()))</f>
        <v>#N/A</v>
      </c>
      <c r="N630" s="42" t="e">
        <f>IF(AND('DO NOT USE_Contact Formulas'!A630,ISBLANK('Contact Data Entry'!N630)),"Specific Place in the Location is required",IF(ISBLANK('Contact Data Entry'!N630),NA(),"OK"))</f>
        <v>#N/A</v>
      </c>
      <c r="O630" s="41" t="e">
        <f>IF(AND(NOT(ISBLANK('Contact Data Entry'!O630)),ISNA(VLOOKUP('Contact Data Entry'!O630,'DO NOT USE_School Picklist'!$L$3:$L$81,1,FALSE))),"Please select a value from the drop-down menu",IF('DO NOT USE_Contact Formulas'!A630,"OK",NA()))</f>
        <v>#N/A</v>
      </c>
      <c r="P630" s="41" t="e">
        <f>IF(AND(NOT(ISBLANK('Contact Data Entry'!P630)),NOT(ISNUMBER(MATCH("*@*.?*",'Contact Data Entry'!P630,0)))),"Email must be in a valid format",IF('DO NOT USE_Contact Formulas'!A630,"OK",NA()))</f>
        <v>#N/A</v>
      </c>
      <c r="Q630" s="41" t="e">
        <f>IF(LEN('Contact Data Entry'!Q630)&gt;50,"Parent/Guardian Name must be less than 50 characters",IF('DO NOT USE_Contact Formulas'!A630,"OK",NA()))</f>
        <v>#N/A</v>
      </c>
      <c r="R630" s="41" t="e">
        <f>IF(NOT(ISBLANK('Contact Data Entry'!R630)),IF(AND(ISNUMBER('Contact Data Entry'!R630),LEFT('Contact Data Entry'!R630,1)&lt;&gt;"1",LEN('Contact Data Entry'!R630)=10),"OK","Phone number must be valid format"),IF('DO NOT USE_Contact Formulas'!A630,"OK",NA()))</f>
        <v>#N/A</v>
      </c>
      <c r="S630" s="41" t="e">
        <f>IF(AND(NOT(ISBLANK('Contact Data Entry'!S630)),ISNA(VLOOKUP('Contact Data Entry'!S630,'DO NOT USE_School Picklist'!$N$3:$N$63,1,FALSE))),"Please select a value from the drop-down menu",IF('DO NOT USE_Contact Formulas'!A630,"OK",NA()))</f>
        <v>#N/A</v>
      </c>
      <c r="T630" s="41" t="e">
        <f>IF(AND(NOT(ISBLANK('Contact Data Entry'!T630)),ISNA(VLOOKUP('Contact Data Entry'!T630,'DO NOT USE_School Picklist'!$E$3:$E$10,1,FALSE))),"Please select a value from the drop-down menu",IF('DO NOT USE_Contact Formulas'!A630,"OK",NA()))</f>
        <v>#N/A</v>
      </c>
      <c r="U630" s="41" t="e">
        <f>IF(AND(NOT(ISBLANK('Contact Data Entry'!U630)),ISNA(VLOOKUP('Contact Data Entry'!U630,'DO NOT USE_School Picklist'!$F$3:$F$16,1,FALSE))),"Please select a value from the drop-down menu",IF('DO NOT USE_Contact Formulas'!A630,"OK",NA()))</f>
        <v>#N/A</v>
      </c>
      <c r="V630" s="41" t="e">
        <f>IF(LEN('Contact Data Entry'!V630)&gt;100,"Classroom(s) must be less than 100 characters",IF('DO NOT USE_Contact Formulas'!A630,"OK",NA()))</f>
        <v>#N/A</v>
      </c>
      <c r="W630" s="41" t="e">
        <f>IF(AND(NOT(ISBLANK('Contact Data Entry'!W630)),ISNA(VLOOKUP('Contact Data Entry'!W630,'DO NOT USE_School Picklist'!$K$3:$K$6,1,FALSE))),"Please select a value from the drop-down menu",IF('DO NOT USE_Contact Formulas'!A630,"OK",NA()))</f>
        <v>#N/A</v>
      </c>
      <c r="X630" s="41" t="e">
        <f>IF(AND(NOT(ISBLANK('Contact Data Entry'!X630)),ISNA(VLOOKUP('Contact Data Entry'!X630,'DO NOT USE_School Picklist'!$D$3:$D$5,1,FALSE))),"Please select a value from the drop-down menu",IF('DO NOT USE_Contact Formulas'!A630,"OK",NA()))</f>
        <v>#N/A</v>
      </c>
      <c r="Y630" s="41"/>
      <c r="Z630" s="41" t="e">
        <f>IF(AND(NOT(ISBLANK('Contact Data Entry'!Z630)),ISNA(VLOOKUP('Contact Data Entry'!Z630,'DO NOT USE_School Picklist'!$G$3:$G$5,1,FALSE))),"Please select a value from the drop-down menu",IF('DO NOT USE_Contact Formulas'!A630,"OK",NA()))</f>
        <v>#N/A</v>
      </c>
      <c r="AA630" s="41"/>
      <c r="AB630" s="41" t="e">
        <f>IF(AND(NOT(ISBLANK('Contact Data Entry'!AB630)),ISNA(VLOOKUP('Contact Data Entry'!AB630,'DO NOT USE_School Picklist'!$H$3:$H$4,1,FALSE))),"Please select a value from the drop-down menu",IF('DO NOT USE_Contact Formulas'!A630,"OK",NA()))</f>
        <v>#N/A</v>
      </c>
      <c r="AC630" s="41" t="e">
        <f ca="1">IF('Contact Data Entry'!AC630&gt;'DO NOT USE_School Picklist'!$C$3,"Test Date cannot be a future date",IF('DO NOT USE_Contact Formulas'!A630,"OK",NA()))</f>
        <v>#N/A</v>
      </c>
      <c r="AD630" s="41" t="e">
        <f>IF(AND(NOT(ISBLANK('Contact Data Entry'!AD630)),ISNA(VLOOKUP('Contact Data Entry'!AD630,'DO NOT USE_School Picklist'!$Q$3:$Q$8,1,FALSE))),"Please select a value from the drop-down menu",IF('DO NOT USE_Contact Formulas'!A630,"OK",NA()))</f>
        <v>#N/A</v>
      </c>
    </row>
    <row r="631" spans="1:30" x14ac:dyDescent="0.25">
      <c r="A631" s="40" t="e">
        <f>IF('DO NOT USE_Contact Formulas'!A631,IF('DO NOT USE_Contact Formulas'!B631,"Not all required fields are completed","OK"),NA())</f>
        <v>#N/A</v>
      </c>
      <c r="B631" s="41" t="e">
        <f>IF(AND('DO NOT USE_Contact Formulas'!A631,ISBLANK('Contact Data Entry'!B631)),"First Name is required",IF(NOT(ISBLANK('Contact Data Entry'!B631)),"OK",NA()))</f>
        <v>#N/A</v>
      </c>
      <c r="C631" s="41" t="e">
        <f>IF(AND('DO NOT USE_Contact Formulas'!A631,ISBLANK('Contact Data Entry'!C631)),"Last Name is required",IF(NOT(ISBLANK('Contact Data Entry'!C631)),"OK",NA()))</f>
        <v>#N/A</v>
      </c>
      <c r="D631" s="41" t="e">
        <f>IF(AND('DO NOT USE_Contact Formulas'!A631,ISBLANK('Contact Data Entry'!D631)),"Birthdate is required",IF(NOT(ISBLANK('Contact Data Entry'!D631)),"OK",NA()))</f>
        <v>#N/A</v>
      </c>
      <c r="E631" s="41" t="e">
        <f>IF(AND('DO NOT USE_Contact Formulas'!A631,ISBLANK('Contact Data Entry'!E631)),"Mobile Phone is required",IF(NOT(ISBLANK('Contact Data Entry'!E631)),IF(AND(ISNUMBER(VALUE('Contact Data Entry'!E631)),LEFT('Contact Data Entry'!E631,1)&lt;&gt;"1",LEN('Contact Data Entry'!E631)=10),"OK","Phone number must be valid format"),NA()))</f>
        <v>#N/A</v>
      </c>
      <c r="F631" s="41" t="e">
        <f>IF(LEN('Contact Data Entry'!F631)&gt;255,"Home Street Address must be less than 255 characters",IF('DO NOT USE_Contact Formulas'!A631,"OK",NA()))</f>
        <v>#N/A</v>
      </c>
      <c r="G631" s="41" t="e">
        <f>IF(LEN('Contact Data Entry'!G631)&gt;40,"City must be less than 40 characters",IF('DO NOT USE_Contact Formulas'!A631,"OK",NA()))</f>
        <v>#N/A</v>
      </c>
      <c r="H631" s="41" t="e">
        <f>IF(AND(NOT(ISBLANK('Contact Data Entry'!H631)),ISNA(VLOOKUP('Contact Data Entry'!H631,'DO NOT USE_School Picklist'!$P$3:$P$52,1,FALSE))),"Please select a value from the drop-down menu",IF('DO NOT USE_Contact Formulas'!A631,"OK",NA()))</f>
        <v>#N/A</v>
      </c>
      <c r="I631" s="41" t="e">
        <f>IF(AND('DO NOT USE_Contact Formulas'!A631,ISBLANK('Contact Data Entry'!I631)),"Zip is required",IF(ISBLANK('Contact Data Entry'!I631),NA(),"OK"))</f>
        <v>#N/A</v>
      </c>
      <c r="J631" s="41" t="e">
        <f>IF(AND('DO NOT USE_Contact Formulas'!A631,ISBLANK('Contact Data Entry'!J631)),"Student or Staff? is required",IF(ISBLANK('Contact Data Entry'!J631),NA(),IF(ISNA(VLOOKUP('Contact Data Entry'!J631,'DO NOT USE_School Picklist'!$B$3:$B$6,1,FALSE)),"Please select a value from the drop-down menu","OK")))</f>
        <v>#N/A</v>
      </c>
      <c r="K631" s="41" t="e">
        <f>IF(AND('Contact Data Entry'!J631='DO NOT USE_School Picklist'!$B$4,ISBLANK('Contact Data Entry'!K631)),"Occupation/Job Title is required if Student or Staff? is Yes, staff/faculty or volunteer",IF('DO NOT USE_Contact Formulas'!A631,"OK",NA()))</f>
        <v>#N/A</v>
      </c>
      <c r="L631" s="41" t="e">
        <f ca="1">IF('Contact Data Entry'!L631&gt;'DO NOT USE_School Picklist'!$C$3,"Date last on school campus/facility cannot be a future date",IF('DO NOT USE_Contact Formulas'!A631,IF(ISBLANK('Contact Data Entry'!L631),"Date last on school campus/facility is required","OK"),NA()))</f>
        <v>#N/A</v>
      </c>
      <c r="M631" s="42" t="e">
        <f ca="1">IF('Contact Data Entry'!M631&gt;'DO NOT USE_School Picklist'!$C$3,"Last Exposure Date cannot be a future date",IF('DO NOT USE_Contact Formulas'!A631,IF(ISBLANK('Contact Data Entry'!M631),"Last Exposure Date is required","OK"),NA()))</f>
        <v>#N/A</v>
      </c>
      <c r="N631" s="42" t="e">
        <f>IF(AND('DO NOT USE_Contact Formulas'!A631,ISBLANK('Contact Data Entry'!N631)),"Specific Place in the Location is required",IF(ISBLANK('Contact Data Entry'!N631),NA(),"OK"))</f>
        <v>#N/A</v>
      </c>
      <c r="O631" s="41" t="e">
        <f>IF(AND(NOT(ISBLANK('Contact Data Entry'!O631)),ISNA(VLOOKUP('Contact Data Entry'!O631,'DO NOT USE_School Picklist'!$L$3:$L$81,1,FALSE))),"Please select a value from the drop-down menu",IF('DO NOT USE_Contact Formulas'!A631,"OK",NA()))</f>
        <v>#N/A</v>
      </c>
      <c r="P631" s="41" t="e">
        <f>IF(AND(NOT(ISBLANK('Contact Data Entry'!P631)),NOT(ISNUMBER(MATCH("*@*.?*",'Contact Data Entry'!P631,0)))),"Email must be in a valid format",IF('DO NOT USE_Contact Formulas'!A631,"OK",NA()))</f>
        <v>#N/A</v>
      </c>
      <c r="Q631" s="41" t="e">
        <f>IF(LEN('Contact Data Entry'!Q631)&gt;50,"Parent/Guardian Name must be less than 50 characters",IF('DO NOT USE_Contact Formulas'!A631,"OK",NA()))</f>
        <v>#N/A</v>
      </c>
      <c r="R631" s="41" t="e">
        <f>IF(NOT(ISBLANK('Contact Data Entry'!R631)),IF(AND(ISNUMBER('Contact Data Entry'!R631),LEFT('Contact Data Entry'!R631,1)&lt;&gt;"1",LEN('Contact Data Entry'!R631)=10),"OK","Phone number must be valid format"),IF('DO NOT USE_Contact Formulas'!A631,"OK",NA()))</f>
        <v>#N/A</v>
      </c>
      <c r="S631" s="41" t="e">
        <f>IF(AND(NOT(ISBLANK('Contact Data Entry'!S631)),ISNA(VLOOKUP('Contact Data Entry'!S631,'DO NOT USE_School Picklist'!$N$3:$N$63,1,FALSE))),"Please select a value from the drop-down menu",IF('DO NOT USE_Contact Formulas'!A631,"OK",NA()))</f>
        <v>#N/A</v>
      </c>
      <c r="T631" s="41" t="e">
        <f>IF(AND(NOT(ISBLANK('Contact Data Entry'!T631)),ISNA(VLOOKUP('Contact Data Entry'!T631,'DO NOT USE_School Picklist'!$E$3:$E$10,1,FALSE))),"Please select a value from the drop-down menu",IF('DO NOT USE_Contact Formulas'!A631,"OK",NA()))</f>
        <v>#N/A</v>
      </c>
      <c r="U631" s="41" t="e">
        <f>IF(AND(NOT(ISBLANK('Contact Data Entry'!U631)),ISNA(VLOOKUP('Contact Data Entry'!U631,'DO NOT USE_School Picklist'!$F$3:$F$16,1,FALSE))),"Please select a value from the drop-down menu",IF('DO NOT USE_Contact Formulas'!A631,"OK",NA()))</f>
        <v>#N/A</v>
      </c>
      <c r="V631" s="41" t="e">
        <f>IF(LEN('Contact Data Entry'!V631)&gt;100,"Classroom(s) must be less than 100 characters",IF('DO NOT USE_Contact Formulas'!A631,"OK",NA()))</f>
        <v>#N/A</v>
      </c>
      <c r="W631" s="41" t="e">
        <f>IF(AND(NOT(ISBLANK('Contact Data Entry'!W631)),ISNA(VLOOKUP('Contact Data Entry'!W631,'DO NOT USE_School Picklist'!$K$3:$K$6,1,FALSE))),"Please select a value from the drop-down menu",IF('DO NOT USE_Contact Formulas'!A631,"OK",NA()))</f>
        <v>#N/A</v>
      </c>
      <c r="X631" s="41" t="e">
        <f>IF(AND(NOT(ISBLANK('Contact Data Entry'!X631)),ISNA(VLOOKUP('Contact Data Entry'!X631,'DO NOT USE_School Picklist'!$D$3:$D$5,1,FALSE))),"Please select a value from the drop-down menu",IF('DO NOT USE_Contact Formulas'!A631,"OK",NA()))</f>
        <v>#N/A</v>
      </c>
      <c r="Y631" s="41"/>
      <c r="Z631" s="41" t="e">
        <f>IF(AND(NOT(ISBLANK('Contact Data Entry'!Z631)),ISNA(VLOOKUP('Contact Data Entry'!Z631,'DO NOT USE_School Picklist'!$G$3:$G$5,1,FALSE))),"Please select a value from the drop-down menu",IF('DO NOT USE_Contact Formulas'!A631,"OK",NA()))</f>
        <v>#N/A</v>
      </c>
      <c r="AA631" s="41"/>
      <c r="AB631" s="41" t="e">
        <f>IF(AND(NOT(ISBLANK('Contact Data Entry'!AB631)),ISNA(VLOOKUP('Contact Data Entry'!AB631,'DO NOT USE_School Picklist'!$H$3:$H$4,1,FALSE))),"Please select a value from the drop-down menu",IF('DO NOT USE_Contact Formulas'!A631,"OK",NA()))</f>
        <v>#N/A</v>
      </c>
      <c r="AC631" s="41" t="e">
        <f ca="1">IF('Contact Data Entry'!AC631&gt;'DO NOT USE_School Picklist'!$C$3,"Test Date cannot be a future date",IF('DO NOT USE_Contact Formulas'!A631,"OK",NA()))</f>
        <v>#N/A</v>
      </c>
      <c r="AD631" s="41" t="e">
        <f>IF(AND(NOT(ISBLANK('Contact Data Entry'!AD631)),ISNA(VLOOKUP('Contact Data Entry'!AD631,'DO NOT USE_School Picklist'!$Q$3:$Q$8,1,FALSE))),"Please select a value from the drop-down menu",IF('DO NOT USE_Contact Formulas'!A631,"OK",NA()))</f>
        <v>#N/A</v>
      </c>
    </row>
    <row r="632" spans="1:30" x14ac:dyDescent="0.25">
      <c r="A632" s="40" t="e">
        <f>IF('DO NOT USE_Contact Formulas'!A632,IF('DO NOT USE_Contact Formulas'!B632,"Not all required fields are completed","OK"),NA())</f>
        <v>#N/A</v>
      </c>
      <c r="B632" s="41" t="e">
        <f>IF(AND('DO NOT USE_Contact Formulas'!A632,ISBLANK('Contact Data Entry'!B632)),"First Name is required",IF(NOT(ISBLANK('Contact Data Entry'!B632)),"OK",NA()))</f>
        <v>#N/A</v>
      </c>
      <c r="C632" s="41" t="e">
        <f>IF(AND('DO NOT USE_Contact Formulas'!A632,ISBLANK('Contact Data Entry'!C632)),"Last Name is required",IF(NOT(ISBLANK('Contact Data Entry'!C632)),"OK",NA()))</f>
        <v>#N/A</v>
      </c>
      <c r="D632" s="41" t="e">
        <f>IF(AND('DO NOT USE_Contact Formulas'!A632,ISBLANK('Contact Data Entry'!D632)),"Birthdate is required",IF(NOT(ISBLANK('Contact Data Entry'!D632)),"OK",NA()))</f>
        <v>#N/A</v>
      </c>
      <c r="E632" s="41" t="e">
        <f>IF(AND('DO NOT USE_Contact Formulas'!A632,ISBLANK('Contact Data Entry'!E632)),"Mobile Phone is required",IF(NOT(ISBLANK('Contact Data Entry'!E632)),IF(AND(ISNUMBER(VALUE('Contact Data Entry'!E632)),LEFT('Contact Data Entry'!E632,1)&lt;&gt;"1",LEN('Contact Data Entry'!E632)=10),"OK","Phone number must be valid format"),NA()))</f>
        <v>#N/A</v>
      </c>
      <c r="F632" s="41" t="e">
        <f>IF(LEN('Contact Data Entry'!F632)&gt;255,"Home Street Address must be less than 255 characters",IF('DO NOT USE_Contact Formulas'!A632,"OK",NA()))</f>
        <v>#N/A</v>
      </c>
      <c r="G632" s="41" t="e">
        <f>IF(LEN('Contact Data Entry'!G632)&gt;40,"City must be less than 40 characters",IF('DO NOT USE_Contact Formulas'!A632,"OK",NA()))</f>
        <v>#N/A</v>
      </c>
      <c r="H632" s="41" t="e">
        <f>IF(AND(NOT(ISBLANK('Contact Data Entry'!H632)),ISNA(VLOOKUP('Contact Data Entry'!H632,'DO NOT USE_School Picklist'!$P$3:$P$52,1,FALSE))),"Please select a value from the drop-down menu",IF('DO NOT USE_Contact Formulas'!A632,"OK",NA()))</f>
        <v>#N/A</v>
      </c>
      <c r="I632" s="41" t="e">
        <f>IF(AND('DO NOT USE_Contact Formulas'!A632,ISBLANK('Contact Data Entry'!I632)),"Zip is required",IF(ISBLANK('Contact Data Entry'!I632),NA(),"OK"))</f>
        <v>#N/A</v>
      </c>
      <c r="J632" s="41" t="e">
        <f>IF(AND('DO NOT USE_Contact Formulas'!A632,ISBLANK('Contact Data Entry'!J632)),"Student or Staff? is required",IF(ISBLANK('Contact Data Entry'!J632),NA(),IF(ISNA(VLOOKUP('Contact Data Entry'!J632,'DO NOT USE_School Picklist'!$B$3:$B$6,1,FALSE)),"Please select a value from the drop-down menu","OK")))</f>
        <v>#N/A</v>
      </c>
      <c r="K632" s="41" t="e">
        <f>IF(AND('Contact Data Entry'!J632='DO NOT USE_School Picklist'!$B$4,ISBLANK('Contact Data Entry'!K632)),"Occupation/Job Title is required if Student or Staff? is Yes, staff/faculty or volunteer",IF('DO NOT USE_Contact Formulas'!A632,"OK",NA()))</f>
        <v>#N/A</v>
      </c>
      <c r="L632" s="41" t="e">
        <f ca="1">IF('Contact Data Entry'!L632&gt;'DO NOT USE_School Picklist'!$C$3,"Date last on school campus/facility cannot be a future date",IF('DO NOT USE_Contact Formulas'!A632,IF(ISBLANK('Contact Data Entry'!L632),"Date last on school campus/facility is required","OK"),NA()))</f>
        <v>#N/A</v>
      </c>
      <c r="M632" s="42" t="e">
        <f ca="1">IF('Contact Data Entry'!M632&gt;'DO NOT USE_School Picklist'!$C$3,"Last Exposure Date cannot be a future date",IF('DO NOT USE_Contact Formulas'!A632,IF(ISBLANK('Contact Data Entry'!M632),"Last Exposure Date is required","OK"),NA()))</f>
        <v>#N/A</v>
      </c>
      <c r="N632" s="42" t="e">
        <f>IF(AND('DO NOT USE_Contact Formulas'!A632,ISBLANK('Contact Data Entry'!N632)),"Specific Place in the Location is required",IF(ISBLANK('Contact Data Entry'!N632),NA(),"OK"))</f>
        <v>#N/A</v>
      </c>
      <c r="O632" s="41" t="e">
        <f>IF(AND(NOT(ISBLANK('Contact Data Entry'!O632)),ISNA(VLOOKUP('Contact Data Entry'!O632,'DO NOT USE_School Picklist'!$L$3:$L$81,1,FALSE))),"Please select a value from the drop-down menu",IF('DO NOT USE_Contact Formulas'!A632,"OK",NA()))</f>
        <v>#N/A</v>
      </c>
      <c r="P632" s="41" t="e">
        <f>IF(AND(NOT(ISBLANK('Contact Data Entry'!P632)),NOT(ISNUMBER(MATCH("*@*.?*",'Contact Data Entry'!P632,0)))),"Email must be in a valid format",IF('DO NOT USE_Contact Formulas'!A632,"OK",NA()))</f>
        <v>#N/A</v>
      </c>
      <c r="Q632" s="41" t="e">
        <f>IF(LEN('Contact Data Entry'!Q632)&gt;50,"Parent/Guardian Name must be less than 50 characters",IF('DO NOT USE_Contact Formulas'!A632,"OK",NA()))</f>
        <v>#N/A</v>
      </c>
      <c r="R632" s="41" t="e">
        <f>IF(NOT(ISBLANK('Contact Data Entry'!R632)),IF(AND(ISNUMBER('Contact Data Entry'!R632),LEFT('Contact Data Entry'!R632,1)&lt;&gt;"1",LEN('Contact Data Entry'!R632)=10),"OK","Phone number must be valid format"),IF('DO NOT USE_Contact Formulas'!A632,"OK",NA()))</f>
        <v>#N/A</v>
      </c>
      <c r="S632" s="41" t="e">
        <f>IF(AND(NOT(ISBLANK('Contact Data Entry'!S632)),ISNA(VLOOKUP('Contact Data Entry'!S632,'DO NOT USE_School Picklist'!$N$3:$N$63,1,FALSE))),"Please select a value from the drop-down menu",IF('DO NOT USE_Contact Formulas'!A632,"OK",NA()))</f>
        <v>#N/A</v>
      </c>
      <c r="T632" s="41" t="e">
        <f>IF(AND(NOT(ISBLANK('Contact Data Entry'!T632)),ISNA(VLOOKUP('Contact Data Entry'!T632,'DO NOT USE_School Picklist'!$E$3:$E$10,1,FALSE))),"Please select a value from the drop-down menu",IF('DO NOT USE_Contact Formulas'!A632,"OK",NA()))</f>
        <v>#N/A</v>
      </c>
      <c r="U632" s="41" t="e">
        <f>IF(AND(NOT(ISBLANK('Contact Data Entry'!U632)),ISNA(VLOOKUP('Contact Data Entry'!U632,'DO NOT USE_School Picklist'!$F$3:$F$16,1,FALSE))),"Please select a value from the drop-down menu",IF('DO NOT USE_Contact Formulas'!A632,"OK",NA()))</f>
        <v>#N/A</v>
      </c>
      <c r="V632" s="41" t="e">
        <f>IF(LEN('Contact Data Entry'!V632)&gt;100,"Classroom(s) must be less than 100 characters",IF('DO NOT USE_Contact Formulas'!A632,"OK",NA()))</f>
        <v>#N/A</v>
      </c>
      <c r="W632" s="41" t="e">
        <f>IF(AND(NOT(ISBLANK('Contact Data Entry'!W632)),ISNA(VLOOKUP('Contact Data Entry'!W632,'DO NOT USE_School Picklist'!$K$3:$K$6,1,FALSE))),"Please select a value from the drop-down menu",IF('DO NOT USE_Contact Formulas'!A632,"OK",NA()))</f>
        <v>#N/A</v>
      </c>
      <c r="X632" s="41" t="e">
        <f>IF(AND(NOT(ISBLANK('Contact Data Entry'!X632)),ISNA(VLOOKUP('Contact Data Entry'!X632,'DO NOT USE_School Picklist'!$D$3:$D$5,1,FALSE))),"Please select a value from the drop-down menu",IF('DO NOT USE_Contact Formulas'!A632,"OK",NA()))</f>
        <v>#N/A</v>
      </c>
      <c r="Y632" s="41"/>
      <c r="Z632" s="41" t="e">
        <f>IF(AND(NOT(ISBLANK('Contact Data Entry'!Z632)),ISNA(VLOOKUP('Contact Data Entry'!Z632,'DO NOT USE_School Picklist'!$G$3:$G$5,1,FALSE))),"Please select a value from the drop-down menu",IF('DO NOT USE_Contact Formulas'!A632,"OK",NA()))</f>
        <v>#N/A</v>
      </c>
      <c r="AA632" s="41"/>
      <c r="AB632" s="41" t="e">
        <f>IF(AND(NOT(ISBLANK('Contact Data Entry'!AB632)),ISNA(VLOOKUP('Contact Data Entry'!AB632,'DO NOT USE_School Picklist'!$H$3:$H$4,1,FALSE))),"Please select a value from the drop-down menu",IF('DO NOT USE_Contact Formulas'!A632,"OK",NA()))</f>
        <v>#N/A</v>
      </c>
      <c r="AC632" s="41" t="e">
        <f ca="1">IF('Contact Data Entry'!AC632&gt;'DO NOT USE_School Picklist'!$C$3,"Test Date cannot be a future date",IF('DO NOT USE_Contact Formulas'!A632,"OK",NA()))</f>
        <v>#N/A</v>
      </c>
      <c r="AD632" s="41" t="e">
        <f>IF(AND(NOT(ISBLANK('Contact Data Entry'!AD632)),ISNA(VLOOKUP('Contact Data Entry'!AD632,'DO NOT USE_School Picklist'!$Q$3:$Q$8,1,FALSE))),"Please select a value from the drop-down menu",IF('DO NOT USE_Contact Formulas'!A632,"OK",NA()))</f>
        <v>#N/A</v>
      </c>
    </row>
    <row r="633" spans="1:30" x14ac:dyDescent="0.25">
      <c r="A633" s="40" t="e">
        <f>IF('DO NOT USE_Contact Formulas'!A633,IF('DO NOT USE_Contact Formulas'!B633,"Not all required fields are completed","OK"),NA())</f>
        <v>#N/A</v>
      </c>
      <c r="B633" s="41" t="e">
        <f>IF(AND('DO NOT USE_Contact Formulas'!A633,ISBLANK('Contact Data Entry'!B633)),"First Name is required",IF(NOT(ISBLANK('Contact Data Entry'!B633)),"OK",NA()))</f>
        <v>#N/A</v>
      </c>
      <c r="C633" s="41" t="e">
        <f>IF(AND('DO NOT USE_Contact Formulas'!A633,ISBLANK('Contact Data Entry'!C633)),"Last Name is required",IF(NOT(ISBLANK('Contact Data Entry'!C633)),"OK",NA()))</f>
        <v>#N/A</v>
      </c>
      <c r="D633" s="41" t="e">
        <f>IF(AND('DO NOT USE_Contact Formulas'!A633,ISBLANK('Contact Data Entry'!D633)),"Birthdate is required",IF(NOT(ISBLANK('Contact Data Entry'!D633)),"OK",NA()))</f>
        <v>#N/A</v>
      </c>
      <c r="E633" s="41" t="e">
        <f>IF(AND('DO NOT USE_Contact Formulas'!A633,ISBLANK('Contact Data Entry'!E633)),"Mobile Phone is required",IF(NOT(ISBLANK('Contact Data Entry'!E633)),IF(AND(ISNUMBER(VALUE('Contact Data Entry'!E633)),LEFT('Contact Data Entry'!E633,1)&lt;&gt;"1",LEN('Contact Data Entry'!E633)=10),"OK","Phone number must be valid format"),NA()))</f>
        <v>#N/A</v>
      </c>
      <c r="F633" s="41" t="e">
        <f>IF(LEN('Contact Data Entry'!F633)&gt;255,"Home Street Address must be less than 255 characters",IF('DO NOT USE_Contact Formulas'!A633,"OK",NA()))</f>
        <v>#N/A</v>
      </c>
      <c r="G633" s="41" t="e">
        <f>IF(LEN('Contact Data Entry'!G633)&gt;40,"City must be less than 40 characters",IF('DO NOT USE_Contact Formulas'!A633,"OK",NA()))</f>
        <v>#N/A</v>
      </c>
      <c r="H633" s="41" t="e">
        <f>IF(AND(NOT(ISBLANK('Contact Data Entry'!H633)),ISNA(VLOOKUP('Contact Data Entry'!H633,'DO NOT USE_School Picklist'!$P$3:$P$52,1,FALSE))),"Please select a value from the drop-down menu",IF('DO NOT USE_Contact Formulas'!A633,"OK",NA()))</f>
        <v>#N/A</v>
      </c>
      <c r="I633" s="41" t="e">
        <f>IF(AND('DO NOT USE_Contact Formulas'!A633,ISBLANK('Contact Data Entry'!I633)),"Zip is required",IF(ISBLANK('Contact Data Entry'!I633),NA(),"OK"))</f>
        <v>#N/A</v>
      </c>
      <c r="J633" s="41" t="e">
        <f>IF(AND('DO NOT USE_Contact Formulas'!A633,ISBLANK('Contact Data Entry'!J633)),"Student or Staff? is required",IF(ISBLANK('Contact Data Entry'!J633),NA(),IF(ISNA(VLOOKUP('Contact Data Entry'!J633,'DO NOT USE_School Picklist'!$B$3:$B$6,1,FALSE)),"Please select a value from the drop-down menu","OK")))</f>
        <v>#N/A</v>
      </c>
      <c r="K633" s="41" t="e">
        <f>IF(AND('Contact Data Entry'!J633='DO NOT USE_School Picklist'!$B$4,ISBLANK('Contact Data Entry'!K633)),"Occupation/Job Title is required if Student or Staff? is Yes, staff/faculty or volunteer",IF('DO NOT USE_Contact Formulas'!A633,"OK",NA()))</f>
        <v>#N/A</v>
      </c>
      <c r="L633" s="41" t="e">
        <f ca="1">IF('Contact Data Entry'!L633&gt;'DO NOT USE_School Picklist'!$C$3,"Date last on school campus/facility cannot be a future date",IF('DO NOT USE_Contact Formulas'!A633,IF(ISBLANK('Contact Data Entry'!L633),"Date last on school campus/facility is required","OK"),NA()))</f>
        <v>#N/A</v>
      </c>
      <c r="M633" s="42" t="e">
        <f ca="1">IF('Contact Data Entry'!M633&gt;'DO NOT USE_School Picklist'!$C$3,"Last Exposure Date cannot be a future date",IF('DO NOT USE_Contact Formulas'!A633,IF(ISBLANK('Contact Data Entry'!M633),"Last Exposure Date is required","OK"),NA()))</f>
        <v>#N/A</v>
      </c>
      <c r="N633" s="42" t="e">
        <f>IF(AND('DO NOT USE_Contact Formulas'!A633,ISBLANK('Contact Data Entry'!N633)),"Specific Place in the Location is required",IF(ISBLANK('Contact Data Entry'!N633),NA(),"OK"))</f>
        <v>#N/A</v>
      </c>
      <c r="O633" s="41" t="e">
        <f>IF(AND(NOT(ISBLANK('Contact Data Entry'!O633)),ISNA(VLOOKUP('Contact Data Entry'!O633,'DO NOT USE_School Picklist'!$L$3:$L$81,1,FALSE))),"Please select a value from the drop-down menu",IF('DO NOT USE_Contact Formulas'!A633,"OK",NA()))</f>
        <v>#N/A</v>
      </c>
      <c r="P633" s="41" t="e">
        <f>IF(AND(NOT(ISBLANK('Contact Data Entry'!P633)),NOT(ISNUMBER(MATCH("*@*.?*",'Contact Data Entry'!P633,0)))),"Email must be in a valid format",IF('DO NOT USE_Contact Formulas'!A633,"OK",NA()))</f>
        <v>#N/A</v>
      </c>
      <c r="Q633" s="41" t="e">
        <f>IF(LEN('Contact Data Entry'!Q633)&gt;50,"Parent/Guardian Name must be less than 50 characters",IF('DO NOT USE_Contact Formulas'!A633,"OK",NA()))</f>
        <v>#N/A</v>
      </c>
      <c r="R633" s="41" t="e">
        <f>IF(NOT(ISBLANK('Contact Data Entry'!R633)),IF(AND(ISNUMBER('Contact Data Entry'!R633),LEFT('Contact Data Entry'!R633,1)&lt;&gt;"1",LEN('Contact Data Entry'!R633)=10),"OK","Phone number must be valid format"),IF('DO NOT USE_Contact Formulas'!A633,"OK",NA()))</f>
        <v>#N/A</v>
      </c>
      <c r="S633" s="41" t="e">
        <f>IF(AND(NOT(ISBLANK('Contact Data Entry'!S633)),ISNA(VLOOKUP('Contact Data Entry'!S633,'DO NOT USE_School Picklist'!$N$3:$N$63,1,FALSE))),"Please select a value from the drop-down menu",IF('DO NOT USE_Contact Formulas'!A633,"OK",NA()))</f>
        <v>#N/A</v>
      </c>
      <c r="T633" s="41" t="e">
        <f>IF(AND(NOT(ISBLANK('Contact Data Entry'!T633)),ISNA(VLOOKUP('Contact Data Entry'!T633,'DO NOT USE_School Picklist'!$E$3:$E$10,1,FALSE))),"Please select a value from the drop-down menu",IF('DO NOT USE_Contact Formulas'!A633,"OK",NA()))</f>
        <v>#N/A</v>
      </c>
      <c r="U633" s="41" t="e">
        <f>IF(AND(NOT(ISBLANK('Contact Data Entry'!U633)),ISNA(VLOOKUP('Contact Data Entry'!U633,'DO NOT USE_School Picklist'!$F$3:$F$16,1,FALSE))),"Please select a value from the drop-down menu",IF('DO NOT USE_Contact Formulas'!A633,"OK",NA()))</f>
        <v>#N/A</v>
      </c>
      <c r="V633" s="41" t="e">
        <f>IF(LEN('Contact Data Entry'!V633)&gt;100,"Classroom(s) must be less than 100 characters",IF('DO NOT USE_Contact Formulas'!A633,"OK",NA()))</f>
        <v>#N/A</v>
      </c>
      <c r="W633" s="41" t="e">
        <f>IF(AND(NOT(ISBLANK('Contact Data Entry'!W633)),ISNA(VLOOKUP('Contact Data Entry'!W633,'DO NOT USE_School Picklist'!$K$3:$K$6,1,FALSE))),"Please select a value from the drop-down menu",IF('DO NOT USE_Contact Formulas'!A633,"OK",NA()))</f>
        <v>#N/A</v>
      </c>
      <c r="X633" s="41" t="e">
        <f>IF(AND(NOT(ISBLANK('Contact Data Entry'!X633)),ISNA(VLOOKUP('Contact Data Entry'!X633,'DO NOT USE_School Picklist'!$D$3:$D$5,1,FALSE))),"Please select a value from the drop-down menu",IF('DO NOT USE_Contact Formulas'!A633,"OK",NA()))</f>
        <v>#N/A</v>
      </c>
      <c r="Y633" s="41"/>
      <c r="Z633" s="41" t="e">
        <f>IF(AND(NOT(ISBLANK('Contact Data Entry'!Z633)),ISNA(VLOOKUP('Contact Data Entry'!Z633,'DO NOT USE_School Picklist'!$G$3:$G$5,1,FALSE))),"Please select a value from the drop-down menu",IF('DO NOT USE_Contact Formulas'!A633,"OK",NA()))</f>
        <v>#N/A</v>
      </c>
      <c r="AA633" s="41"/>
      <c r="AB633" s="41" t="e">
        <f>IF(AND(NOT(ISBLANK('Contact Data Entry'!AB633)),ISNA(VLOOKUP('Contact Data Entry'!AB633,'DO NOT USE_School Picklist'!$H$3:$H$4,1,FALSE))),"Please select a value from the drop-down menu",IF('DO NOT USE_Contact Formulas'!A633,"OK",NA()))</f>
        <v>#N/A</v>
      </c>
      <c r="AC633" s="41" t="e">
        <f ca="1">IF('Contact Data Entry'!AC633&gt;'DO NOT USE_School Picklist'!$C$3,"Test Date cannot be a future date",IF('DO NOT USE_Contact Formulas'!A633,"OK",NA()))</f>
        <v>#N/A</v>
      </c>
      <c r="AD633" s="41" t="e">
        <f>IF(AND(NOT(ISBLANK('Contact Data Entry'!AD633)),ISNA(VLOOKUP('Contact Data Entry'!AD633,'DO NOT USE_School Picklist'!$Q$3:$Q$8,1,FALSE))),"Please select a value from the drop-down menu",IF('DO NOT USE_Contact Formulas'!A633,"OK",NA()))</f>
        <v>#N/A</v>
      </c>
    </row>
    <row r="634" spans="1:30" x14ac:dyDescent="0.25">
      <c r="A634" s="40" t="e">
        <f>IF('DO NOT USE_Contact Formulas'!A634,IF('DO NOT USE_Contact Formulas'!B634,"Not all required fields are completed","OK"),NA())</f>
        <v>#N/A</v>
      </c>
      <c r="B634" s="41" t="e">
        <f>IF(AND('DO NOT USE_Contact Formulas'!A634,ISBLANK('Contact Data Entry'!B634)),"First Name is required",IF(NOT(ISBLANK('Contact Data Entry'!B634)),"OK",NA()))</f>
        <v>#N/A</v>
      </c>
      <c r="C634" s="41" t="e">
        <f>IF(AND('DO NOT USE_Contact Formulas'!A634,ISBLANK('Contact Data Entry'!C634)),"Last Name is required",IF(NOT(ISBLANK('Contact Data Entry'!C634)),"OK",NA()))</f>
        <v>#N/A</v>
      </c>
      <c r="D634" s="41" t="e">
        <f>IF(AND('DO NOT USE_Contact Formulas'!A634,ISBLANK('Contact Data Entry'!D634)),"Birthdate is required",IF(NOT(ISBLANK('Contact Data Entry'!D634)),"OK",NA()))</f>
        <v>#N/A</v>
      </c>
      <c r="E634" s="41" t="e">
        <f>IF(AND('DO NOT USE_Contact Formulas'!A634,ISBLANK('Contact Data Entry'!E634)),"Mobile Phone is required",IF(NOT(ISBLANK('Contact Data Entry'!E634)),IF(AND(ISNUMBER(VALUE('Contact Data Entry'!E634)),LEFT('Contact Data Entry'!E634,1)&lt;&gt;"1",LEN('Contact Data Entry'!E634)=10),"OK","Phone number must be valid format"),NA()))</f>
        <v>#N/A</v>
      </c>
      <c r="F634" s="41" t="e">
        <f>IF(LEN('Contact Data Entry'!F634)&gt;255,"Home Street Address must be less than 255 characters",IF('DO NOT USE_Contact Formulas'!A634,"OK",NA()))</f>
        <v>#N/A</v>
      </c>
      <c r="G634" s="41" t="e">
        <f>IF(LEN('Contact Data Entry'!G634)&gt;40,"City must be less than 40 characters",IF('DO NOT USE_Contact Formulas'!A634,"OK",NA()))</f>
        <v>#N/A</v>
      </c>
      <c r="H634" s="41" t="e">
        <f>IF(AND(NOT(ISBLANK('Contact Data Entry'!H634)),ISNA(VLOOKUP('Contact Data Entry'!H634,'DO NOT USE_School Picklist'!$P$3:$P$52,1,FALSE))),"Please select a value from the drop-down menu",IF('DO NOT USE_Contact Formulas'!A634,"OK",NA()))</f>
        <v>#N/A</v>
      </c>
      <c r="I634" s="41" t="e">
        <f>IF(AND('DO NOT USE_Contact Formulas'!A634,ISBLANK('Contact Data Entry'!I634)),"Zip is required",IF(ISBLANK('Contact Data Entry'!I634),NA(),"OK"))</f>
        <v>#N/A</v>
      </c>
      <c r="J634" s="41" t="e">
        <f>IF(AND('DO NOT USE_Contact Formulas'!A634,ISBLANK('Contact Data Entry'!J634)),"Student or Staff? is required",IF(ISBLANK('Contact Data Entry'!J634),NA(),IF(ISNA(VLOOKUP('Contact Data Entry'!J634,'DO NOT USE_School Picklist'!$B$3:$B$6,1,FALSE)),"Please select a value from the drop-down menu","OK")))</f>
        <v>#N/A</v>
      </c>
      <c r="K634" s="41" t="e">
        <f>IF(AND('Contact Data Entry'!J634='DO NOT USE_School Picklist'!$B$4,ISBLANK('Contact Data Entry'!K634)),"Occupation/Job Title is required if Student or Staff? is Yes, staff/faculty or volunteer",IF('DO NOT USE_Contact Formulas'!A634,"OK",NA()))</f>
        <v>#N/A</v>
      </c>
      <c r="L634" s="41" t="e">
        <f ca="1">IF('Contact Data Entry'!L634&gt;'DO NOT USE_School Picklist'!$C$3,"Date last on school campus/facility cannot be a future date",IF('DO NOT USE_Contact Formulas'!A634,IF(ISBLANK('Contact Data Entry'!L634),"Date last on school campus/facility is required","OK"),NA()))</f>
        <v>#N/A</v>
      </c>
      <c r="M634" s="42" t="e">
        <f ca="1">IF('Contact Data Entry'!M634&gt;'DO NOT USE_School Picklist'!$C$3,"Last Exposure Date cannot be a future date",IF('DO NOT USE_Contact Formulas'!A634,IF(ISBLANK('Contact Data Entry'!M634),"Last Exposure Date is required","OK"),NA()))</f>
        <v>#N/A</v>
      </c>
      <c r="N634" s="42" t="e">
        <f>IF(AND('DO NOT USE_Contact Formulas'!A634,ISBLANK('Contact Data Entry'!N634)),"Specific Place in the Location is required",IF(ISBLANK('Contact Data Entry'!N634),NA(),"OK"))</f>
        <v>#N/A</v>
      </c>
      <c r="O634" s="41" t="e">
        <f>IF(AND(NOT(ISBLANK('Contact Data Entry'!O634)),ISNA(VLOOKUP('Contact Data Entry'!O634,'DO NOT USE_School Picklist'!$L$3:$L$81,1,FALSE))),"Please select a value from the drop-down menu",IF('DO NOT USE_Contact Formulas'!A634,"OK",NA()))</f>
        <v>#N/A</v>
      </c>
      <c r="P634" s="41" t="e">
        <f>IF(AND(NOT(ISBLANK('Contact Data Entry'!P634)),NOT(ISNUMBER(MATCH("*@*.?*",'Contact Data Entry'!P634,0)))),"Email must be in a valid format",IF('DO NOT USE_Contact Formulas'!A634,"OK",NA()))</f>
        <v>#N/A</v>
      </c>
      <c r="Q634" s="41" t="e">
        <f>IF(LEN('Contact Data Entry'!Q634)&gt;50,"Parent/Guardian Name must be less than 50 characters",IF('DO NOT USE_Contact Formulas'!A634,"OK",NA()))</f>
        <v>#N/A</v>
      </c>
      <c r="R634" s="41" t="e">
        <f>IF(NOT(ISBLANK('Contact Data Entry'!R634)),IF(AND(ISNUMBER('Contact Data Entry'!R634),LEFT('Contact Data Entry'!R634,1)&lt;&gt;"1",LEN('Contact Data Entry'!R634)=10),"OK","Phone number must be valid format"),IF('DO NOT USE_Contact Formulas'!A634,"OK",NA()))</f>
        <v>#N/A</v>
      </c>
      <c r="S634" s="41" t="e">
        <f>IF(AND(NOT(ISBLANK('Contact Data Entry'!S634)),ISNA(VLOOKUP('Contact Data Entry'!S634,'DO NOT USE_School Picklist'!$N$3:$N$63,1,FALSE))),"Please select a value from the drop-down menu",IF('DO NOT USE_Contact Formulas'!A634,"OK",NA()))</f>
        <v>#N/A</v>
      </c>
      <c r="T634" s="41" t="e">
        <f>IF(AND(NOT(ISBLANK('Contact Data Entry'!T634)),ISNA(VLOOKUP('Contact Data Entry'!T634,'DO NOT USE_School Picklist'!$E$3:$E$10,1,FALSE))),"Please select a value from the drop-down menu",IF('DO NOT USE_Contact Formulas'!A634,"OK",NA()))</f>
        <v>#N/A</v>
      </c>
      <c r="U634" s="41" t="e">
        <f>IF(AND(NOT(ISBLANK('Contact Data Entry'!U634)),ISNA(VLOOKUP('Contact Data Entry'!U634,'DO NOT USE_School Picklist'!$F$3:$F$16,1,FALSE))),"Please select a value from the drop-down menu",IF('DO NOT USE_Contact Formulas'!A634,"OK",NA()))</f>
        <v>#N/A</v>
      </c>
      <c r="V634" s="41" t="e">
        <f>IF(LEN('Contact Data Entry'!V634)&gt;100,"Classroom(s) must be less than 100 characters",IF('DO NOT USE_Contact Formulas'!A634,"OK",NA()))</f>
        <v>#N/A</v>
      </c>
      <c r="W634" s="41" t="e">
        <f>IF(AND(NOT(ISBLANK('Contact Data Entry'!W634)),ISNA(VLOOKUP('Contact Data Entry'!W634,'DO NOT USE_School Picklist'!$K$3:$K$6,1,FALSE))),"Please select a value from the drop-down menu",IF('DO NOT USE_Contact Formulas'!A634,"OK",NA()))</f>
        <v>#N/A</v>
      </c>
      <c r="X634" s="41" t="e">
        <f>IF(AND(NOT(ISBLANK('Contact Data Entry'!X634)),ISNA(VLOOKUP('Contact Data Entry'!X634,'DO NOT USE_School Picklist'!$D$3:$D$5,1,FALSE))),"Please select a value from the drop-down menu",IF('DO NOT USE_Contact Formulas'!A634,"OK",NA()))</f>
        <v>#N/A</v>
      </c>
      <c r="Y634" s="41"/>
      <c r="Z634" s="41" t="e">
        <f>IF(AND(NOT(ISBLANK('Contact Data Entry'!Z634)),ISNA(VLOOKUP('Contact Data Entry'!Z634,'DO NOT USE_School Picklist'!$G$3:$G$5,1,FALSE))),"Please select a value from the drop-down menu",IF('DO NOT USE_Contact Formulas'!A634,"OK",NA()))</f>
        <v>#N/A</v>
      </c>
      <c r="AA634" s="41"/>
      <c r="AB634" s="41" t="e">
        <f>IF(AND(NOT(ISBLANK('Contact Data Entry'!AB634)),ISNA(VLOOKUP('Contact Data Entry'!AB634,'DO NOT USE_School Picklist'!$H$3:$H$4,1,FALSE))),"Please select a value from the drop-down menu",IF('DO NOT USE_Contact Formulas'!A634,"OK",NA()))</f>
        <v>#N/A</v>
      </c>
      <c r="AC634" s="41" t="e">
        <f ca="1">IF('Contact Data Entry'!AC634&gt;'DO NOT USE_School Picklist'!$C$3,"Test Date cannot be a future date",IF('DO NOT USE_Contact Formulas'!A634,"OK",NA()))</f>
        <v>#N/A</v>
      </c>
      <c r="AD634" s="41" t="e">
        <f>IF(AND(NOT(ISBLANK('Contact Data Entry'!AD634)),ISNA(VLOOKUP('Contact Data Entry'!AD634,'DO NOT USE_School Picklist'!$Q$3:$Q$8,1,FALSE))),"Please select a value from the drop-down menu",IF('DO NOT USE_Contact Formulas'!A634,"OK",NA()))</f>
        <v>#N/A</v>
      </c>
    </row>
    <row r="635" spans="1:30" x14ac:dyDescent="0.25">
      <c r="A635" s="40" t="e">
        <f>IF('DO NOT USE_Contact Formulas'!A635,IF('DO NOT USE_Contact Formulas'!B635,"Not all required fields are completed","OK"),NA())</f>
        <v>#N/A</v>
      </c>
      <c r="B635" s="41" t="e">
        <f>IF(AND('DO NOT USE_Contact Formulas'!A635,ISBLANK('Contact Data Entry'!B635)),"First Name is required",IF(NOT(ISBLANK('Contact Data Entry'!B635)),"OK",NA()))</f>
        <v>#N/A</v>
      </c>
      <c r="C635" s="41" t="e">
        <f>IF(AND('DO NOT USE_Contact Formulas'!A635,ISBLANK('Contact Data Entry'!C635)),"Last Name is required",IF(NOT(ISBLANK('Contact Data Entry'!C635)),"OK",NA()))</f>
        <v>#N/A</v>
      </c>
      <c r="D635" s="41" t="e">
        <f>IF(AND('DO NOT USE_Contact Formulas'!A635,ISBLANK('Contact Data Entry'!D635)),"Birthdate is required",IF(NOT(ISBLANK('Contact Data Entry'!D635)),"OK",NA()))</f>
        <v>#N/A</v>
      </c>
      <c r="E635" s="41" t="e">
        <f>IF(AND('DO NOT USE_Contact Formulas'!A635,ISBLANK('Contact Data Entry'!E635)),"Mobile Phone is required",IF(NOT(ISBLANK('Contact Data Entry'!E635)),IF(AND(ISNUMBER(VALUE('Contact Data Entry'!E635)),LEFT('Contact Data Entry'!E635,1)&lt;&gt;"1",LEN('Contact Data Entry'!E635)=10),"OK","Phone number must be valid format"),NA()))</f>
        <v>#N/A</v>
      </c>
      <c r="F635" s="41" t="e">
        <f>IF(LEN('Contact Data Entry'!F635)&gt;255,"Home Street Address must be less than 255 characters",IF('DO NOT USE_Contact Formulas'!A635,"OK",NA()))</f>
        <v>#N/A</v>
      </c>
      <c r="G635" s="41" t="e">
        <f>IF(LEN('Contact Data Entry'!G635)&gt;40,"City must be less than 40 characters",IF('DO NOT USE_Contact Formulas'!A635,"OK",NA()))</f>
        <v>#N/A</v>
      </c>
      <c r="H635" s="41" t="e">
        <f>IF(AND(NOT(ISBLANK('Contact Data Entry'!H635)),ISNA(VLOOKUP('Contact Data Entry'!H635,'DO NOT USE_School Picklist'!$P$3:$P$52,1,FALSE))),"Please select a value from the drop-down menu",IF('DO NOT USE_Contact Formulas'!A635,"OK",NA()))</f>
        <v>#N/A</v>
      </c>
      <c r="I635" s="41" t="e">
        <f>IF(AND('DO NOT USE_Contact Formulas'!A635,ISBLANK('Contact Data Entry'!I635)),"Zip is required",IF(ISBLANK('Contact Data Entry'!I635),NA(),"OK"))</f>
        <v>#N/A</v>
      </c>
      <c r="J635" s="41" t="e">
        <f>IF(AND('DO NOT USE_Contact Formulas'!A635,ISBLANK('Contact Data Entry'!J635)),"Student or Staff? is required",IF(ISBLANK('Contact Data Entry'!J635),NA(),IF(ISNA(VLOOKUP('Contact Data Entry'!J635,'DO NOT USE_School Picklist'!$B$3:$B$6,1,FALSE)),"Please select a value from the drop-down menu","OK")))</f>
        <v>#N/A</v>
      </c>
      <c r="K635" s="41" t="e">
        <f>IF(AND('Contact Data Entry'!J635='DO NOT USE_School Picklist'!$B$4,ISBLANK('Contact Data Entry'!K635)),"Occupation/Job Title is required if Student or Staff? is Yes, staff/faculty or volunteer",IF('DO NOT USE_Contact Formulas'!A635,"OK",NA()))</f>
        <v>#N/A</v>
      </c>
      <c r="L635" s="41" t="e">
        <f ca="1">IF('Contact Data Entry'!L635&gt;'DO NOT USE_School Picklist'!$C$3,"Date last on school campus/facility cannot be a future date",IF('DO NOT USE_Contact Formulas'!A635,IF(ISBLANK('Contact Data Entry'!L635),"Date last on school campus/facility is required","OK"),NA()))</f>
        <v>#N/A</v>
      </c>
      <c r="M635" s="42" t="e">
        <f ca="1">IF('Contact Data Entry'!M635&gt;'DO NOT USE_School Picklist'!$C$3,"Last Exposure Date cannot be a future date",IF('DO NOT USE_Contact Formulas'!A635,IF(ISBLANK('Contact Data Entry'!M635),"Last Exposure Date is required","OK"),NA()))</f>
        <v>#N/A</v>
      </c>
      <c r="N635" s="42" t="e">
        <f>IF(AND('DO NOT USE_Contact Formulas'!A635,ISBLANK('Contact Data Entry'!N635)),"Specific Place in the Location is required",IF(ISBLANK('Contact Data Entry'!N635),NA(),"OK"))</f>
        <v>#N/A</v>
      </c>
      <c r="O635" s="41" t="e">
        <f>IF(AND(NOT(ISBLANK('Contact Data Entry'!O635)),ISNA(VLOOKUP('Contact Data Entry'!O635,'DO NOT USE_School Picklist'!$L$3:$L$81,1,FALSE))),"Please select a value from the drop-down menu",IF('DO NOT USE_Contact Formulas'!A635,"OK",NA()))</f>
        <v>#N/A</v>
      </c>
      <c r="P635" s="41" t="e">
        <f>IF(AND(NOT(ISBLANK('Contact Data Entry'!P635)),NOT(ISNUMBER(MATCH("*@*.?*",'Contact Data Entry'!P635,0)))),"Email must be in a valid format",IF('DO NOT USE_Contact Formulas'!A635,"OK",NA()))</f>
        <v>#N/A</v>
      </c>
      <c r="Q635" s="41" t="e">
        <f>IF(LEN('Contact Data Entry'!Q635)&gt;50,"Parent/Guardian Name must be less than 50 characters",IF('DO NOT USE_Contact Formulas'!A635,"OK",NA()))</f>
        <v>#N/A</v>
      </c>
      <c r="R635" s="41" t="e">
        <f>IF(NOT(ISBLANK('Contact Data Entry'!R635)),IF(AND(ISNUMBER('Contact Data Entry'!R635),LEFT('Contact Data Entry'!R635,1)&lt;&gt;"1",LEN('Contact Data Entry'!R635)=10),"OK","Phone number must be valid format"),IF('DO NOT USE_Contact Formulas'!A635,"OK",NA()))</f>
        <v>#N/A</v>
      </c>
      <c r="S635" s="41" t="e">
        <f>IF(AND(NOT(ISBLANK('Contact Data Entry'!S635)),ISNA(VLOOKUP('Contact Data Entry'!S635,'DO NOT USE_School Picklist'!$N$3:$N$63,1,FALSE))),"Please select a value from the drop-down menu",IF('DO NOT USE_Contact Formulas'!A635,"OK",NA()))</f>
        <v>#N/A</v>
      </c>
      <c r="T635" s="41" t="e">
        <f>IF(AND(NOT(ISBLANK('Contact Data Entry'!T635)),ISNA(VLOOKUP('Contact Data Entry'!T635,'DO NOT USE_School Picklist'!$E$3:$E$10,1,FALSE))),"Please select a value from the drop-down menu",IF('DO NOT USE_Contact Formulas'!A635,"OK",NA()))</f>
        <v>#N/A</v>
      </c>
      <c r="U635" s="41" t="e">
        <f>IF(AND(NOT(ISBLANK('Contact Data Entry'!U635)),ISNA(VLOOKUP('Contact Data Entry'!U635,'DO NOT USE_School Picklist'!$F$3:$F$16,1,FALSE))),"Please select a value from the drop-down menu",IF('DO NOT USE_Contact Formulas'!A635,"OK",NA()))</f>
        <v>#N/A</v>
      </c>
      <c r="V635" s="41" t="e">
        <f>IF(LEN('Contact Data Entry'!V635)&gt;100,"Classroom(s) must be less than 100 characters",IF('DO NOT USE_Contact Formulas'!A635,"OK",NA()))</f>
        <v>#N/A</v>
      </c>
      <c r="W635" s="41" t="e">
        <f>IF(AND(NOT(ISBLANK('Contact Data Entry'!W635)),ISNA(VLOOKUP('Contact Data Entry'!W635,'DO NOT USE_School Picklist'!$K$3:$K$6,1,FALSE))),"Please select a value from the drop-down menu",IF('DO NOT USE_Contact Formulas'!A635,"OK",NA()))</f>
        <v>#N/A</v>
      </c>
      <c r="X635" s="41" t="e">
        <f>IF(AND(NOT(ISBLANK('Contact Data Entry'!X635)),ISNA(VLOOKUP('Contact Data Entry'!X635,'DO NOT USE_School Picklist'!$D$3:$D$5,1,FALSE))),"Please select a value from the drop-down menu",IF('DO NOT USE_Contact Formulas'!A635,"OK",NA()))</f>
        <v>#N/A</v>
      </c>
      <c r="Y635" s="41"/>
      <c r="Z635" s="41" t="e">
        <f>IF(AND(NOT(ISBLANK('Contact Data Entry'!Z635)),ISNA(VLOOKUP('Contact Data Entry'!Z635,'DO NOT USE_School Picklist'!$G$3:$G$5,1,FALSE))),"Please select a value from the drop-down menu",IF('DO NOT USE_Contact Formulas'!A635,"OK",NA()))</f>
        <v>#N/A</v>
      </c>
      <c r="AA635" s="41"/>
      <c r="AB635" s="41" t="e">
        <f>IF(AND(NOT(ISBLANK('Contact Data Entry'!AB635)),ISNA(VLOOKUP('Contact Data Entry'!AB635,'DO NOT USE_School Picklist'!$H$3:$H$4,1,FALSE))),"Please select a value from the drop-down menu",IF('DO NOT USE_Contact Formulas'!A635,"OK",NA()))</f>
        <v>#N/A</v>
      </c>
      <c r="AC635" s="41" t="e">
        <f ca="1">IF('Contact Data Entry'!AC635&gt;'DO NOT USE_School Picklist'!$C$3,"Test Date cannot be a future date",IF('DO NOT USE_Contact Formulas'!A635,"OK",NA()))</f>
        <v>#N/A</v>
      </c>
      <c r="AD635" s="41" t="e">
        <f>IF(AND(NOT(ISBLANK('Contact Data Entry'!AD635)),ISNA(VLOOKUP('Contact Data Entry'!AD635,'DO NOT USE_School Picklist'!$Q$3:$Q$8,1,FALSE))),"Please select a value from the drop-down menu",IF('DO NOT USE_Contact Formulas'!A635,"OK",NA()))</f>
        <v>#N/A</v>
      </c>
    </row>
    <row r="636" spans="1:30" x14ac:dyDescent="0.25">
      <c r="A636" s="40" t="e">
        <f>IF('DO NOT USE_Contact Formulas'!A636,IF('DO NOT USE_Contact Formulas'!B636,"Not all required fields are completed","OK"),NA())</f>
        <v>#N/A</v>
      </c>
      <c r="B636" s="41" t="e">
        <f>IF(AND('DO NOT USE_Contact Formulas'!A636,ISBLANK('Contact Data Entry'!B636)),"First Name is required",IF(NOT(ISBLANK('Contact Data Entry'!B636)),"OK",NA()))</f>
        <v>#N/A</v>
      </c>
      <c r="C636" s="41" t="e">
        <f>IF(AND('DO NOT USE_Contact Formulas'!A636,ISBLANK('Contact Data Entry'!C636)),"Last Name is required",IF(NOT(ISBLANK('Contact Data Entry'!C636)),"OK",NA()))</f>
        <v>#N/A</v>
      </c>
      <c r="D636" s="41" t="e">
        <f>IF(AND('DO NOT USE_Contact Formulas'!A636,ISBLANK('Contact Data Entry'!D636)),"Birthdate is required",IF(NOT(ISBLANK('Contact Data Entry'!D636)),"OK",NA()))</f>
        <v>#N/A</v>
      </c>
      <c r="E636" s="41" t="e">
        <f>IF(AND('DO NOT USE_Contact Formulas'!A636,ISBLANK('Contact Data Entry'!E636)),"Mobile Phone is required",IF(NOT(ISBLANK('Contact Data Entry'!E636)),IF(AND(ISNUMBER(VALUE('Contact Data Entry'!E636)),LEFT('Contact Data Entry'!E636,1)&lt;&gt;"1",LEN('Contact Data Entry'!E636)=10),"OK","Phone number must be valid format"),NA()))</f>
        <v>#N/A</v>
      </c>
      <c r="F636" s="41" t="e">
        <f>IF(LEN('Contact Data Entry'!F636)&gt;255,"Home Street Address must be less than 255 characters",IF('DO NOT USE_Contact Formulas'!A636,"OK",NA()))</f>
        <v>#N/A</v>
      </c>
      <c r="G636" s="41" t="e">
        <f>IF(LEN('Contact Data Entry'!G636)&gt;40,"City must be less than 40 characters",IF('DO NOT USE_Contact Formulas'!A636,"OK",NA()))</f>
        <v>#N/A</v>
      </c>
      <c r="H636" s="41" t="e">
        <f>IF(AND(NOT(ISBLANK('Contact Data Entry'!H636)),ISNA(VLOOKUP('Contact Data Entry'!H636,'DO NOT USE_School Picklist'!$P$3:$P$52,1,FALSE))),"Please select a value from the drop-down menu",IF('DO NOT USE_Contact Formulas'!A636,"OK",NA()))</f>
        <v>#N/A</v>
      </c>
      <c r="I636" s="41" t="e">
        <f>IF(AND('DO NOT USE_Contact Formulas'!A636,ISBLANK('Contact Data Entry'!I636)),"Zip is required",IF(ISBLANK('Contact Data Entry'!I636),NA(),"OK"))</f>
        <v>#N/A</v>
      </c>
      <c r="J636" s="41" t="e">
        <f>IF(AND('DO NOT USE_Contact Formulas'!A636,ISBLANK('Contact Data Entry'!J636)),"Student or Staff? is required",IF(ISBLANK('Contact Data Entry'!J636),NA(),IF(ISNA(VLOOKUP('Contact Data Entry'!J636,'DO NOT USE_School Picklist'!$B$3:$B$6,1,FALSE)),"Please select a value from the drop-down menu","OK")))</f>
        <v>#N/A</v>
      </c>
      <c r="K636" s="41" t="e">
        <f>IF(AND('Contact Data Entry'!J636='DO NOT USE_School Picklist'!$B$4,ISBLANK('Contact Data Entry'!K636)),"Occupation/Job Title is required if Student or Staff? is Yes, staff/faculty or volunteer",IF('DO NOT USE_Contact Formulas'!A636,"OK",NA()))</f>
        <v>#N/A</v>
      </c>
      <c r="L636" s="41" t="e">
        <f ca="1">IF('Contact Data Entry'!L636&gt;'DO NOT USE_School Picklist'!$C$3,"Date last on school campus/facility cannot be a future date",IF('DO NOT USE_Contact Formulas'!A636,IF(ISBLANK('Contact Data Entry'!L636),"Date last on school campus/facility is required","OK"),NA()))</f>
        <v>#N/A</v>
      </c>
      <c r="M636" s="42" t="e">
        <f ca="1">IF('Contact Data Entry'!M636&gt;'DO NOT USE_School Picklist'!$C$3,"Last Exposure Date cannot be a future date",IF('DO NOT USE_Contact Formulas'!A636,IF(ISBLANK('Contact Data Entry'!M636),"Last Exposure Date is required","OK"),NA()))</f>
        <v>#N/A</v>
      </c>
      <c r="N636" s="42" t="e">
        <f>IF(AND('DO NOT USE_Contact Formulas'!A636,ISBLANK('Contact Data Entry'!N636)),"Specific Place in the Location is required",IF(ISBLANK('Contact Data Entry'!N636),NA(),"OK"))</f>
        <v>#N/A</v>
      </c>
      <c r="O636" s="41" t="e">
        <f>IF(AND(NOT(ISBLANK('Contact Data Entry'!O636)),ISNA(VLOOKUP('Contact Data Entry'!O636,'DO NOT USE_School Picklist'!$L$3:$L$81,1,FALSE))),"Please select a value from the drop-down menu",IF('DO NOT USE_Contact Formulas'!A636,"OK",NA()))</f>
        <v>#N/A</v>
      </c>
      <c r="P636" s="41" t="e">
        <f>IF(AND(NOT(ISBLANK('Contact Data Entry'!P636)),NOT(ISNUMBER(MATCH("*@*.?*",'Contact Data Entry'!P636,0)))),"Email must be in a valid format",IF('DO NOT USE_Contact Formulas'!A636,"OK",NA()))</f>
        <v>#N/A</v>
      </c>
      <c r="Q636" s="41" t="e">
        <f>IF(LEN('Contact Data Entry'!Q636)&gt;50,"Parent/Guardian Name must be less than 50 characters",IF('DO NOT USE_Contact Formulas'!A636,"OK",NA()))</f>
        <v>#N/A</v>
      </c>
      <c r="R636" s="41" t="e">
        <f>IF(NOT(ISBLANK('Contact Data Entry'!R636)),IF(AND(ISNUMBER('Contact Data Entry'!R636),LEFT('Contact Data Entry'!R636,1)&lt;&gt;"1",LEN('Contact Data Entry'!R636)=10),"OK","Phone number must be valid format"),IF('DO NOT USE_Contact Formulas'!A636,"OK",NA()))</f>
        <v>#N/A</v>
      </c>
      <c r="S636" s="41" t="e">
        <f>IF(AND(NOT(ISBLANK('Contact Data Entry'!S636)),ISNA(VLOOKUP('Contact Data Entry'!S636,'DO NOT USE_School Picklist'!$N$3:$N$63,1,FALSE))),"Please select a value from the drop-down menu",IF('DO NOT USE_Contact Formulas'!A636,"OK",NA()))</f>
        <v>#N/A</v>
      </c>
      <c r="T636" s="41" t="e">
        <f>IF(AND(NOT(ISBLANK('Contact Data Entry'!T636)),ISNA(VLOOKUP('Contact Data Entry'!T636,'DO NOT USE_School Picklist'!$E$3:$E$10,1,FALSE))),"Please select a value from the drop-down menu",IF('DO NOT USE_Contact Formulas'!A636,"OK",NA()))</f>
        <v>#N/A</v>
      </c>
      <c r="U636" s="41" t="e">
        <f>IF(AND(NOT(ISBLANK('Contact Data Entry'!U636)),ISNA(VLOOKUP('Contact Data Entry'!U636,'DO NOT USE_School Picklist'!$F$3:$F$16,1,FALSE))),"Please select a value from the drop-down menu",IF('DO NOT USE_Contact Formulas'!A636,"OK",NA()))</f>
        <v>#N/A</v>
      </c>
      <c r="V636" s="41" t="e">
        <f>IF(LEN('Contact Data Entry'!V636)&gt;100,"Classroom(s) must be less than 100 characters",IF('DO NOT USE_Contact Formulas'!A636,"OK",NA()))</f>
        <v>#N/A</v>
      </c>
      <c r="W636" s="41" t="e">
        <f>IF(AND(NOT(ISBLANK('Contact Data Entry'!W636)),ISNA(VLOOKUP('Contact Data Entry'!W636,'DO NOT USE_School Picklist'!$K$3:$K$6,1,FALSE))),"Please select a value from the drop-down menu",IF('DO NOT USE_Contact Formulas'!A636,"OK",NA()))</f>
        <v>#N/A</v>
      </c>
      <c r="X636" s="41" t="e">
        <f>IF(AND(NOT(ISBLANK('Contact Data Entry'!X636)),ISNA(VLOOKUP('Contact Data Entry'!X636,'DO NOT USE_School Picklist'!$D$3:$D$5,1,FALSE))),"Please select a value from the drop-down menu",IF('DO NOT USE_Contact Formulas'!A636,"OK",NA()))</f>
        <v>#N/A</v>
      </c>
      <c r="Y636" s="41"/>
      <c r="Z636" s="41" t="e">
        <f>IF(AND(NOT(ISBLANK('Contact Data Entry'!Z636)),ISNA(VLOOKUP('Contact Data Entry'!Z636,'DO NOT USE_School Picklist'!$G$3:$G$5,1,FALSE))),"Please select a value from the drop-down menu",IF('DO NOT USE_Contact Formulas'!A636,"OK",NA()))</f>
        <v>#N/A</v>
      </c>
      <c r="AA636" s="41"/>
      <c r="AB636" s="41" t="e">
        <f>IF(AND(NOT(ISBLANK('Contact Data Entry'!AB636)),ISNA(VLOOKUP('Contact Data Entry'!AB636,'DO NOT USE_School Picklist'!$H$3:$H$4,1,FALSE))),"Please select a value from the drop-down menu",IF('DO NOT USE_Contact Formulas'!A636,"OK",NA()))</f>
        <v>#N/A</v>
      </c>
      <c r="AC636" s="41" t="e">
        <f ca="1">IF('Contact Data Entry'!AC636&gt;'DO NOT USE_School Picklist'!$C$3,"Test Date cannot be a future date",IF('DO NOT USE_Contact Formulas'!A636,"OK",NA()))</f>
        <v>#N/A</v>
      </c>
      <c r="AD636" s="41" t="e">
        <f>IF(AND(NOT(ISBLANK('Contact Data Entry'!AD636)),ISNA(VLOOKUP('Contact Data Entry'!AD636,'DO NOT USE_School Picklist'!$Q$3:$Q$8,1,FALSE))),"Please select a value from the drop-down menu",IF('DO NOT USE_Contact Formulas'!A636,"OK",NA()))</f>
        <v>#N/A</v>
      </c>
    </row>
    <row r="637" spans="1:30" x14ac:dyDescent="0.25">
      <c r="A637" s="40" t="e">
        <f>IF('DO NOT USE_Contact Formulas'!A637,IF('DO NOT USE_Contact Formulas'!B637,"Not all required fields are completed","OK"),NA())</f>
        <v>#N/A</v>
      </c>
      <c r="B637" s="41" t="e">
        <f>IF(AND('DO NOT USE_Contact Formulas'!A637,ISBLANK('Contact Data Entry'!B637)),"First Name is required",IF(NOT(ISBLANK('Contact Data Entry'!B637)),"OK",NA()))</f>
        <v>#N/A</v>
      </c>
      <c r="C637" s="41" t="e">
        <f>IF(AND('DO NOT USE_Contact Formulas'!A637,ISBLANK('Contact Data Entry'!C637)),"Last Name is required",IF(NOT(ISBLANK('Contact Data Entry'!C637)),"OK",NA()))</f>
        <v>#N/A</v>
      </c>
      <c r="D637" s="41" t="e">
        <f>IF(AND('DO NOT USE_Contact Formulas'!A637,ISBLANK('Contact Data Entry'!D637)),"Birthdate is required",IF(NOT(ISBLANK('Contact Data Entry'!D637)),"OK",NA()))</f>
        <v>#N/A</v>
      </c>
      <c r="E637" s="41" t="e">
        <f>IF(AND('DO NOT USE_Contact Formulas'!A637,ISBLANK('Contact Data Entry'!E637)),"Mobile Phone is required",IF(NOT(ISBLANK('Contact Data Entry'!E637)),IF(AND(ISNUMBER(VALUE('Contact Data Entry'!E637)),LEFT('Contact Data Entry'!E637,1)&lt;&gt;"1",LEN('Contact Data Entry'!E637)=10),"OK","Phone number must be valid format"),NA()))</f>
        <v>#N/A</v>
      </c>
      <c r="F637" s="41" t="e">
        <f>IF(LEN('Contact Data Entry'!F637)&gt;255,"Home Street Address must be less than 255 characters",IF('DO NOT USE_Contact Formulas'!A637,"OK",NA()))</f>
        <v>#N/A</v>
      </c>
      <c r="G637" s="41" t="e">
        <f>IF(LEN('Contact Data Entry'!G637)&gt;40,"City must be less than 40 characters",IF('DO NOT USE_Contact Formulas'!A637,"OK",NA()))</f>
        <v>#N/A</v>
      </c>
      <c r="H637" s="41" t="e">
        <f>IF(AND(NOT(ISBLANK('Contact Data Entry'!H637)),ISNA(VLOOKUP('Contact Data Entry'!H637,'DO NOT USE_School Picklist'!$P$3:$P$52,1,FALSE))),"Please select a value from the drop-down menu",IF('DO NOT USE_Contact Formulas'!A637,"OK",NA()))</f>
        <v>#N/A</v>
      </c>
      <c r="I637" s="41" t="e">
        <f>IF(AND('DO NOT USE_Contact Formulas'!A637,ISBLANK('Contact Data Entry'!I637)),"Zip is required",IF(ISBLANK('Contact Data Entry'!I637),NA(),"OK"))</f>
        <v>#N/A</v>
      </c>
      <c r="J637" s="41" t="e">
        <f>IF(AND('DO NOT USE_Contact Formulas'!A637,ISBLANK('Contact Data Entry'!J637)),"Student or Staff? is required",IF(ISBLANK('Contact Data Entry'!J637),NA(),IF(ISNA(VLOOKUP('Contact Data Entry'!J637,'DO NOT USE_School Picklist'!$B$3:$B$6,1,FALSE)),"Please select a value from the drop-down menu","OK")))</f>
        <v>#N/A</v>
      </c>
      <c r="K637" s="41" t="e">
        <f>IF(AND('Contact Data Entry'!J637='DO NOT USE_School Picklist'!$B$4,ISBLANK('Contact Data Entry'!K637)),"Occupation/Job Title is required if Student or Staff? is Yes, staff/faculty or volunteer",IF('DO NOT USE_Contact Formulas'!A637,"OK",NA()))</f>
        <v>#N/A</v>
      </c>
      <c r="L637" s="41" t="e">
        <f ca="1">IF('Contact Data Entry'!L637&gt;'DO NOT USE_School Picklist'!$C$3,"Date last on school campus/facility cannot be a future date",IF('DO NOT USE_Contact Formulas'!A637,IF(ISBLANK('Contact Data Entry'!L637),"Date last on school campus/facility is required","OK"),NA()))</f>
        <v>#N/A</v>
      </c>
      <c r="M637" s="42" t="e">
        <f ca="1">IF('Contact Data Entry'!M637&gt;'DO NOT USE_School Picklist'!$C$3,"Last Exposure Date cannot be a future date",IF('DO NOT USE_Contact Formulas'!A637,IF(ISBLANK('Contact Data Entry'!M637),"Last Exposure Date is required","OK"),NA()))</f>
        <v>#N/A</v>
      </c>
      <c r="N637" s="42" t="e">
        <f>IF(AND('DO NOT USE_Contact Formulas'!A637,ISBLANK('Contact Data Entry'!N637)),"Specific Place in the Location is required",IF(ISBLANK('Contact Data Entry'!N637),NA(),"OK"))</f>
        <v>#N/A</v>
      </c>
      <c r="O637" s="41" t="e">
        <f>IF(AND(NOT(ISBLANK('Contact Data Entry'!O637)),ISNA(VLOOKUP('Contact Data Entry'!O637,'DO NOT USE_School Picklist'!$L$3:$L$81,1,FALSE))),"Please select a value from the drop-down menu",IF('DO NOT USE_Contact Formulas'!A637,"OK",NA()))</f>
        <v>#N/A</v>
      </c>
      <c r="P637" s="41" t="e">
        <f>IF(AND(NOT(ISBLANK('Contact Data Entry'!P637)),NOT(ISNUMBER(MATCH("*@*.?*",'Contact Data Entry'!P637,0)))),"Email must be in a valid format",IF('DO NOT USE_Contact Formulas'!A637,"OK",NA()))</f>
        <v>#N/A</v>
      </c>
      <c r="Q637" s="41" t="e">
        <f>IF(LEN('Contact Data Entry'!Q637)&gt;50,"Parent/Guardian Name must be less than 50 characters",IF('DO NOT USE_Contact Formulas'!A637,"OK",NA()))</f>
        <v>#N/A</v>
      </c>
      <c r="R637" s="41" t="e">
        <f>IF(NOT(ISBLANK('Contact Data Entry'!R637)),IF(AND(ISNUMBER('Contact Data Entry'!R637),LEFT('Contact Data Entry'!R637,1)&lt;&gt;"1",LEN('Contact Data Entry'!R637)=10),"OK","Phone number must be valid format"),IF('DO NOT USE_Contact Formulas'!A637,"OK",NA()))</f>
        <v>#N/A</v>
      </c>
      <c r="S637" s="41" t="e">
        <f>IF(AND(NOT(ISBLANK('Contact Data Entry'!S637)),ISNA(VLOOKUP('Contact Data Entry'!S637,'DO NOT USE_School Picklist'!$N$3:$N$63,1,FALSE))),"Please select a value from the drop-down menu",IF('DO NOT USE_Contact Formulas'!A637,"OK",NA()))</f>
        <v>#N/A</v>
      </c>
      <c r="T637" s="41" t="e">
        <f>IF(AND(NOT(ISBLANK('Contact Data Entry'!T637)),ISNA(VLOOKUP('Contact Data Entry'!T637,'DO NOT USE_School Picklist'!$E$3:$E$10,1,FALSE))),"Please select a value from the drop-down menu",IF('DO NOT USE_Contact Formulas'!A637,"OK",NA()))</f>
        <v>#N/A</v>
      </c>
      <c r="U637" s="41" t="e">
        <f>IF(AND(NOT(ISBLANK('Contact Data Entry'!U637)),ISNA(VLOOKUP('Contact Data Entry'!U637,'DO NOT USE_School Picklist'!$F$3:$F$16,1,FALSE))),"Please select a value from the drop-down menu",IF('DO NOT USE_Contact Formulas'!A637,"OK",NA()))</f>
        <v>#N/A</v>
      </c>
      <c r="V637" s="41" t="e">
        <f>IF(LEN('Contact Data Entry'!V637)&gt;100,"Classroom(s) must be less than 100 characters",IF('DO NOT USE_Contact Formulas'!A637,"OK",NA()))</f>
        <v>#N/A</v>
      </c>
      <c r="W637" s="41" t="e">
        <f>IF(AND(NOT(ISBLANK('Contact Data Entry'!W637)),ISNA(VLOOKUP('Contact Data Entry'!W637,'DO NOT USE_School Picklist'!$K$3:$K$6,1,FALSE))),"Please select a value from the drop-down menu",IF('DO NOT USE_Contact Formulas'!A637,"OK",NA()))</f>
        <v>#N/A</v>
      </c>
      <c r="X637" s="41" t="e">
        <f>IF(AND(NOT(ISBLANK('Contact Data Entry'!X637)),ISNA(VLOOKUP('Contact Data Entry'!X637,'DO NOT USE_School Picklist'!$D$3:$D$5,1,FALSE))),"Please select a value from the drop-down menu",IF('DO NOT USE_Contact Formulas'!A637,"OK",NA()))</f>
        <v>#N/A</v>
      </c>
      <c r="Y637" s="41"/>
      <c r="Z637" s="41" t="e">
        <f>IF(AND(NOT(ISBLANK('Contact Data Entry'!Z637)),ISNA(VLOOKUP('Contact Data Entry'!Z637,'DO NOT USE_School Picklist'!$G$3:$G$5,1,FALSE))),"Please select a value from the drop-down menu",IF('DO NOT USE_Contact Formulas'!A637,"OK",NA()))</f>
        <v>#N/A</v>
      </c>
      <c r="AA637" s="41"/>
      <c r="AB637" s="41" t="e">
        <f>IF(AND(NOT(ISBLANK('Contact Data Entry'!AB637)),ISNA(VLOOKUP('Contact Data Entry'!AB637,'DO NOT USE_School Picklist'!$H$3:$H$4,1,FALSE))),"Please select a value from the drop-down menu",IF('DO NOT USE_Contact Formulas'!A637,"OK",NA()))</f>
        <v>#N/A</v>
      </c>
      <c r="AC637" s="41" t="e">
        <f ca="1">IF('Contact Data Entry'!AC637&gt;'DO NOT USE_School Picklist'!$C$3,"Test Date cannot be a future date",IF('DO NOT USE_Contact Formulas'!A637,"OK",NA()))</f>
        <v>#N/A</v>
      </c>
      <c r="AD637" s="41" t="e">
        <f>IF(AND(NOT(ISBLANK('Contact Data Entry'!AD637)),ISNA(VLOOKUP('Contact Data Entry'!AD637,'DO NOT USE_School Picklist'!$Q$3:$Q$8,1,FALSE))),"Please select a value from the drop-down menu",IF('DO NOT USE_Contact Formulas'!A637,"OK",NA()))</f>
        <v>#N/A</v>
      </c>
    </row>
    <row r="638" spans="1:30" x14ac:dyDescent="0.25">
      <c r="A638" s="40" t="e">
        <f>IF('DO NOT USE_Contact Formulas'!A638,IF('DO NOT USE_Contact Formulas'!B638,"Not all required fields are completed","OK"),NA())</f>
        <v>#N/A</v>
      </c>
      <c r="B638" s="41" t="e">
        <f>IF(AND('DO NOT USE_Contact Formulas'!A638,ISBLANK('Contact Data Entry'!B638)),"First Name is required",IF(NOT(ISBLANK('Contact Data Entry'!B638)),"OK",NA()))</f>
        <v>#N/A</v>
      </c>
      <c r="C638" s="41" t="e">
        <f>IF(AND('DO NOT USE_Contact Formulas'!A638,ISBLANK('Contact Data Entry'!C638)),"Last Name is required",IF(NOT(ISBLANK('Contact Data Entry'!C638)),"OK",NA()))</f>
        <v>#N/A</v>
      </c>
      <c r="D638" s="41" t="e">
        <f>IF(AND('DO NOT USE_Contact Formulas'!A638,ISBLANK('Contact Data Entry'!D638)),"Birthdate is required",IF(NOT(ISBLANK('Contact Data Entry'!D638)),"OK",NA()))</f>
        <v>#N/A</v>
      </c>
      <c r="E638" s="41" t="e">
        <f>IF(AND('DO NOT USE_Contact Formulas'!A638,ISBLANK('Contact Data Entry'!E638)),"Mobile Phone is required",IF(NOT(ISBLANK('Contact Data Entry'!E638)),IF(AND(ISNUMBER(VALUE('Contact Data Entry'!E638)),LEFT('Contact Data Entry'!E638,1)&lt;&gt;"1",LEN('Contact Data Entry'!E638)=10),"OK","Phone number must be valid format"),NA()))</f>
        <v>#N/A</v>
      </c>
      <c r="F638" s="41" t="e">
        <f>IF(LEN('Contact Data Entry'!F638)&gt;255,"Home Street Address must be less than 255 characters",IF('DO NOT USE_Contact Formulas'!A638,"OK",NA()))</f>
        <v>#N/A</v>
      </c>
      <c r="G638" s="41" t="e">
        <f>IF(LEN('Contact Data Entry'!G638)&gt;40,"City must be less than 40 characters",IF('DO NOT USE_Contact Formulas'!A638,"OK",NA()))</f>
        <v>#N/A</v>
      </c>
      <c r="H638" s="41" t="e">
        <f>IF(AND(NOT(ISBLANK('Contact Data Entry'!H638)),ISNA(VLOOKUP('Contact Data Entry'!H638,'DO NOT USE_School Picklist'!$P$3:$P$52,1,FALSE))),"Please select a value from the drop-down menu",IF('DO NOT USE_Contact Formulas'!A638,"OK",NA()))</f>
        <v>#N/A</v>
      </c>
      <c r="I638" s="41" t="e">
        <f>IF(AND('DO NOT USE_Contact Formulas'!A638,ISBLANK('Contact Data Entry'!I638)),"Zip is required",IF(ISBLANK('Contact Data Entry'!I638),NA(),"OK"))</f>
        <v>#N/A</v>
      </c>
      <c r="J638" s="41" t="e">
        <f>IF(AND('DO NOT USE_Contact Formulas'!A638,ISBLANK('Contact Data Entry'!J638)),"Student or Staff? is required",IF(ISBLANK('Contact Data Entry'!J638),NA(),IF(ISNA(VLOOKUP('Contact Data Entry'!J638,'DO NOT USE_School Picklist'!$B$3:$B$6,1,FALSE)),"Please select a value from the drop-down menu","OK")))</f>
        <v>#N/A</v>
      </c>
      <c r="K638" s="41" t="e">
        <f>IF(AND('Contact Data Entry'!J638='DO NOT USE_School Picklist'!$B$4,ISBLANK('Contact Data Entry'!K638)),"Occupation/Job Title is required if Student or Staff? is Yes, staff/faculty or volunteer",IF('DO NOT USE_Contact Formulas'!A638,"OK",NA()))</f>
        <v>#N/A</v>
      </c>
      <c r="L638" s="41" t="e">
        <f ca="1">IF('Contact Data Entry'!L638&gt;'DO NOT USE_School Picklist'!$C$3,"Date last on school campus/facility cannot be a future date",IF('DO NOT USE_Contact Formulas'!A638,IF(ISBLANK('Contact Data Entry'!L638),"Date last on school campus/facility is required","OK"),NA()))</f>
        <v>#N/A</v>
      </c>
      <c r="M638" s="42" t="e">
        <f ca="1">IF('Contact Data Entry'!M638&gt;'DO NOT USE_School Picklist'!$C$3,"Last Exposure Date cannot be a future date",IF('DO NOT USE_Contact Formulas'!A638,IF(ISBLANK('Contact Data Entry'!M638),"Last Exposure Date is required","OK"),NA()))</f>
        <v>#N/A</v>
      </c>
      <c r="N638" s="42" t="e">
        <f>IF(AND('DO NOT USE_Contact Formulas'!A638,ISBLANK('Contact Data Entry'!N638)),"Specific Place in the Location is required",IF(ISBLANK('Contact Data Entry'!N638),NA(),"OK"))</f>
        <v>#N/A</v>
      </c>
      <c r="O638" s="41" t="e">
        <f>IF(AND(NOT(ISBLANK('Contact Data Entry'!O638)),ISNA(VLOOKUP('Contact Data Entry'!O638,'DO NOT USE_School Picklist'!$L$3:$L$81,1,FALSE))),"Please select a value from the drop-down menu",IF('DO NOT USE_Contact Formulas'!A638,"OK",NA()))</f>
        <v>#N/A</v>
      </c>
      <c r="P638" s="41" t="e">
        <f>IF(AND(NOT(ISBLANK('Contact Data Entry'!P638)),NOT(ISNUMBER(MATCH("*@*.?*",'Contact Data Entry'!P638,0)))),"Email must be in a valid format",IF('DO NOT USE_Contact Formulas'!A638,"OK",NA()))</f>
        <v>#N/A</v>
      </c>
      <c r="Q638" s="41" t="e">
        <f>IF(LEN('Contact Data Entry'!Q638)&gt;50,"Parent/Guardian Name must be less than 50 characters",IF('DO NOT USE_Contact Formulas'!A638,"OK",NA()))</f>
        <v>#N/A</v>
      </c>
      <c r="R638" s="41" t="e">
        <f>IF(NOT(ISBLANK('Contact Data Entry'!R638)),IF(AND(ISNUMBER('Contact Data Entry'!R638),LEFT('Contact Data Entry'!R638,1)&lt;&gt;"1",LEN('Contact Data Entry'!R638)=10),"OK","Phone number must be valid format"),IF('DO NOT USE_Contact Formulas'!A638,"OK",NA()))</f>
        <v>#N/A</v>
      </c>
      <c r="S638" s="41" t="e">
        <f>IF(AND(NOT(ISBLANK('Contact Data Entry'!S638)),ISNA(VLOOKUP('Contact Data Entry'!S638,'DO NOT USE_School Picklist'!$N$3:$N$63,1,FALSE))),"Please select a value from the drop-down menu",IF('DO NOT USE_Contact Formulas'!A638,"OK",NA()))</f>
        <v>#N/A</v>
      </c>
      <c r="T638" s="41" t="e">
        <f>IF(AND(NOT(ISBLANK('Contact Data Entry'!T638)),ISNA(VLOOKUP('Contact Data Entry'!T638,'DO NOT USE_School Picklist'!$E$3:$E$10,1,FALSE))),"Please select a value from the drop-down menu",IF('DO NOT USE_Contact Formulas'!A638,"OK",NA()))</f>
        <v>#N/A</v>
      </c>
      <c r="U638" s="41" t="e">
        <f>IF(AND(NOT(ISBLANK('Contact Data Entry'!U638)),ISNA(VLOOKUP('Contact Data Entry'!U638,'DO NOT USE_School Picklist'!$F$3:$F$16,1,FALSE))),"Please select a value from the drop-down menu",IF('DO NOT USE_Contact Formulas'!A638,"OK",NA()))</f>
        <v>#N/A</v>
      </c>
      <c r="V638" s="41" t="e">
        <f>IF(LEN('Contact Data Entry'!V638)&gt;100,"Classroom(s) must be less than 100 characters",IF('DO NOT USE_Contact Formulas'!A638,"OK",NA()))</f>
        <v>#N/A</v>
      </c>
      <c r="W638" s="41" t="e">
        <f>IF(AND(NOT(ISBLANK('Contact Data Entry'!W638)),ISNA(VLOOKUP('Contact Data Entry'!W638,'DO NOT USE_School Picklist'!$K$3:$K$6,1,FALSE))),"Please select a value from the drop-down menu",IF('DO NOT USE_Contact Formulas'!A638,"OK",NA()))</f>
        <v>#N/A</v>
      </c>
      <c r="X638" s="41" t="e">
        <f>IF(AND(NOT(ISBLANK('Contact Data Entry'!X638)),ISNA(VLOOKUP('Contact Data Entry'!X638,'DO NOT USE_School Picklist'!$D$3:$D$5,1,FALSE))),"Please select a value from the drop-down menu",IF('DO NOT USE_Contact Formulas'!A638,"OK",NA()))</f>
        <v>#N/A</v>
      </c>
      <c r="Y638" s="41"/>
      <c r="Z638" s="41" t="e">
        <f>IF(AND(NOT(ISBLANK('Contact Data Entry'!Z638)),ISNA(VLOOKUP('Contact Data Entry'!Z638,'DO NOT USE_School Picklist'!$G$3:$G$5,1,FALSE))),"Please select a value from the drop-down menu",IF('DO NOT USE_Contact Formulas'!A638,"OK",NA()))</f>
        <v>#N/A</v>
      </c>
      <c r="AA638" s="41"/>
      <c r="AB638" s="41" t="e">
        <f>IF(AND(NOT(ISBLANK('Contact Data Entry'!AB638)),ISNA(VLOOKUP('Contact Data Entry'!AB638,'DO NOT USE_School Picklist'!$H$3:$H$4,1,FALSE))),"Please select a value from the drop-down menu",IF('DO NOT USE_Contact Formulas'!A638,"OK",NA()))</f>
        <v>#N/A</v>
      </c>
      <c r="AC638" s="41" t="e">
        <f ca="1">IF('Contact Data Entry'!AC638&gt;'DO NOT USE_School Picklist'!$C$3,"Test Date cannot be a future date",IF('DO NOT USE_Contact Formulas'!A638,"OK",NA()))</f>
        <v>#N/A</v>
      </c>
      <c r="AD638" s="41" t="e">
        <f>IF(AND(NOT(ISBLANK('Contact Data Entry'!AD638)),ISNA(VLOOKUP('Contact Data Entry'!AD638,'DO NOT USE_School Picklist'!$Q$3:$Q$8,1,FALSE))),"Please select a value from the drop-down menu",IF('DO NOT USE_Contact Formulas'!A638,"OK",NA()))</f>
        <v>#N/A</v>
      </c>
    </row>
    <row r="639" spans="1:30" x14ac:dyDescent="0.25">
      <c r="A639" s="40" t="e">
        <f>IF('DO NOT USE_Contact Formulas'!A639,IF('DO NOT USE_Contact Formulas'!B639,"Not all required fields are completed","OK"),NA())</f>
        <v>#N/A</v>
      </c>
      <c r="B639" s="41" t="e">
        <f>IF(AND('DO NOT USE_Contact Formulas'!A639,ISBLANK('Contact Data Entry'!B639)),"First Name is required",IF(NOT(ISBLANK('Contact Data Entry'!B639)),"OK",NA()))</f>
        <v>#N/A</v>
      </c>
      <c r="C639" s="41" t="e">
        <f>IF(AND('DO NOT USE_Contact Formulas'!A639,ISBLANK('Contact Data Entry'!C639)),"Last Name is required",IF(NOT(ISBLANK('Contact Data Entry'!C639)),"OK",NA()))</f>
        <v>#N/A</v>
      </c>
      <c r="D639" s="41" t="e">
        <f>IF(AND('DO NOT USE_Contact Formulas'!A639,ISBLANK('Contact Data Entry'!D639)),"Birthdate is required",IF(NOT(ISBLANK('Contact Data Entry'!D639)),"OK",NA()))</f>
        <v>#N/A</v>
      </c>
      <c r="E639" s="41" t="e">
        <f>IF(AND('DO NOT USE_Contact Formulas'!A639,ISBLANK('Contact Data Entry'!E639)),"Mobile Phone is required",IF(NOT(ISBLANK('Contact Data Entry'!E639)),IF(AND(ISNUMBER(VALUE('Contact Data Entry'!E639)),LEFT('Contact Data Entry'!E639,1)&lt;&gt;"1",LEN('Contact Data Entry'!E639)=10),"OK","Phone number must be valid format"),NA()))</f>
        <v>#N/A</v>
      </c>
      <c r="F639" s="41" t="e">
        <f>IF(LEN('Contact Data Entry'!F639)&gt;255,"Home Street Address must be less than 255 characters",IF('DO NOT USE_Contact Formulas'!A639,"OK",NA()))</f>
        <v>#N/A</v>
      </c>
      <c r="G639" s="41" t="e">
        <f>IF(LEN('Contact Data Entry'!G639)&gt;40,"City must be less than 40 characters",IF('DO NOT USE_Contact Formulas'!A639,"OK",NA()))</f>
        <v>#N/A</v>
      </c>
      <c r="H639" s="41" t="e">
        <f>IF(AND(NOT(ISBLANK('Contact Data Entry'!H639)),ISNA(VLOOKUP('Contact Data Entry'!H639,'DO NOT USE_School Picklist'!$P$3:$P$52,1,FALSE))),"Please select a value from the drop-down menu",IF('DO NOT USE_Contact Formulas'!A639,"OK",NA()))</f>
        <v>#N/A</v>
      </c>
      <c r="I639" s="41" t="e">
        <f>IF(AND('DO NOT USE_Contact Formulas'!A639,ISBLANK('Contact Data Entry'!I639)),"Zip is required",IF(ISBLANK('Contact Data Entry'!I639),NA(),"OK"))</f>
        <v>#N/A</v>
      </c>
      <c r="J639" s="41" t="e">
        <f>IF(AND('DO NOT USE_Contact Formulas'!A639,ISBLANK('Contact Data Entry'!J639)),"Student or Staff? is required",IF(ISBLANK('Contact Data Entry'!J639),NA(),IF(ISNA(VLOOKUP('Contact Data Entry'!J639,'DO NOT USE_School Picklist'!$B$3:$B$6,1,FALSE)),"Please select a value from the drop-down menu","OK")))</f>
        <v>#N/A</v>
      </c>
      <c r="K639" s="41" t="e">
        <f>IF(AND('Contact Data Entry'!J639='DO NOT USE_School Picklist'!$B$4,ISBLANK('Contact Data Entry'!K639)),"Occupation/Job Title is required if Student or Staff? is Yes, staff/faculty or volunteer",IF('DO NOT USE_Contact Formulas'!A639,"OK",NA()))</f>
        <v>#N/A</v>
      </c>
      <c r="L639" s="41" t="e">
        <f ca="1">IF('Contact Data Entry'!L639&gt;'DO NOT USE_School Picklist'!$C$3,"Date last on school campus/facility cannot be a future date",IF('DO NOT USE_Contact Formulas'!A639,IF(ISBLANK('Contact Data Entry'!L639),"Date last on school campus/facility is required","OK"),NA()))</f>
        <v>#N/A</v>
      </c>
      <c r="M639" s="42" t="e">
        <f ca="1">IF('Contact Data Entry'!M639&gt;'DO NOT USE_School Picklist'!$C$3,"Last Exposure Date cannot be a future date",IF('DO NOT USE_Contact Formulas'!A639,IF(ISBLANK('Contact Data Entry'!M639),"Last Exposure Date is required","OK"),NA()))</f>
        <v>#N/A</v>
      </c>
      <c r="N639" s="42" t="e">
        <f>IF(AND('DO NOT USE_Contact Formulas'!A639,ISBLANK('Contact Data Entry'!N639)),"Specific Place in the Location is required",IF(ISBLANK('Contact Data Entry'!N639),NA(),"OK"))</f>
        <v>#N/A</v>
      </c>
      <c r="O639" s="41" t="e">
        <f>IF(AND(NOT(ISBLANK('Contact Data Entry'!O639)),ISNA(VLOOKUP('Contact Data Entry'!O639,'DO NOT USE_School Picklist'!$L$3:$L$81,1,FALSE))),"Please select a value from the drop-down menu",IF('DO NOT USE_Contact Formulas'!A639,"OK",NA()))</f>
        <v>#N/A</v>
      </c>
      <c r="P639" s="41" t="e">
        <f>IF(AND(NOT(ISBLANK('Contact Data Entry'!P639)),NOT(ISNUMBER(MATCH("*@*.?*",'Contact Data Entry'!P639,0)))),"Email must be in a valid format",IF('DO NOT USE_Contact Formulas'!A639,"OK",NA()))</f>
        <v>#N/A</v>
      </c>
      <c r="Q639" s="41" t="e">
        <f>IF(LEN('Contact Data Entry'!Q639)&gt;50,"Parent/Guardian Name must be less than 50 characters",IF('DO NOT USE_Contact Formulas'!A639,"OK",NA()))</f>
        <v>#N/A</v>
      </c>
      <c r="R639" s="41" t="e">
        <f>IF(NOT(ISBLANK('Contact Data Entry'!R639)),IF(AND(ISNUMBER('Contact Data Entry'!R639),LEFT('Contact Data Entry'!R639,1)&lt;&gt;"1",LEN('Contact Data Entry'!R639)=10),"OK","Phone number must be valid format"),IF('DO NOT USE_Contact Formulas'!A639,"OK",NA()))</f>
        <v>#N/A</v>
      </c>
      <c r="S639" s="41" t="e">
        <f>IF(AND(NOT(ISBLANK('Contact Data Entry'!S639)),ISNA(VLOOKUP('Contact Data Entry'!S639,'DO NOT USE_School Picklist'!$N$3:$N$63,1,FALSE))),"Please select a value from the drop-down menu",IF('DO NOT USE_Contact Formulas'!A639,"OK",NA()))</f>
        <v>#N/A</v>
      </c>
      <c r="T639" s="41" t="e">
        <f>IF(AND(NOT(ISBLANK('Contact Data Entry'!T639)),ISNA(VLOOKUP('Contact Data Entry'!T639,'DO NOT USE_School Picklist'!$E$3:$E$10,1,FALSE))),"Please select a value from the drop-down menu",IF('DO NOT USE_Contact Formulas'!A639,"OK",NA()))</f>
        <v>#N/A</v>
      </c>
      <c r="U639" s="41" t="e">
        <f>IF(AND(NOT(ISBLANK('Contact Data Entry'!U639)),ISNA(VLOOKUP('Contact Data Entry'!U639,'DO NOT USE_School Picklist'!$F$3:$F$16,1,FALSE))),"Please select a value from the drop-down menu",IF('DO NOT USE_Contact Formulas'!A639,"OK",NA()))</f>
        <v>#N/A</v>
      </c>
      <c r="V639" s="41" t="e">
        <f>IF(LEN('Contact Data Entry'!V639)&gt;100,"Classroom(s) must be less than 100 characters",IF('DO NOT USE_Contact Formulas'!A639,"OK",NA()))</f>
        <v>#N/A</v>
      </c>
      <c r="W639" s="41" t="e">
        <f>IF(AND(NOT(ISBLANK('Contact Data Entry'!W639)),ISNA(VLOOKUP('Contact Data Entry'!W639,'DO NOT USE_School Picklist'!$K$3:$K$6,1,FALSE))),"Please select a value from the drop-down menu",IF('DO NOT USE_Contact Formulas'!A639,"OK",NA()))</f>
        <v>#N/A</v>
      </c>
      <c r="X639" s="41" t="e">
        <f>IF(AND(NOT(ISBLANK('Contact Data Entry'!X639)),ISNA(VLOOKUP('Contact Data Entry'!X639,'DO NOT USE_School Picklist'!$D$3:$D$5,1,FALSE))),"Please select a value from the drop-down menu",IF('DO NOT USE_Contact Formulas'!A639,"OK",NA()))</f>
        <v>#N/A</v>
      </c>
      <c r="Y639" s="41"/>
      <c r="Z639" s="41" t="e">
        <f>IF(AND(NOT(ISBLANK('Contact Data Entry'!Z639)),ISNA(VLOOKUP('Contact Data Entry'!Z639,'DO NOT USE_School Picklist'!$G$3:$G$5,1,FALSE))),"Please select a value from the drop-down menu",IF('DO NOT USE_Contact Formulas'!A639,"OK",NA()))</f>
        <v>#N/A</v>
      </c>
      <c r="AA639" s="41"/>
      <c r="AB639" s="41" t="e">
        <f>IF(AND(NOT(ISBLANK('Contact Data Entry'!AB639)),ISNA(VLOOKUP('Contact Data Entry'!AB639,'DO NOT USE_School Picklist'!$H$3:$H$4,1,FALSE))),"Please select a value from the drop-down menu",IF('DO NOT USE_Contact Formulas'!A639,"OK",NA()))</f>
        <v>#N/A</v>
      </c>
      <c r="AC639" s="41" t="e">
        <f ca="1">IF('Contact Data Entry'!AC639&gt;'DO NOT USE_School Picklist'!$C$3,"Test Date cannot be a future date",IF('DO NOT USE_Contact Formulas'!A639,"OK",NA()))</f>
        <v>#N/A</v>
      </c>
      <c r="AD639" s="41" t="e">
        <f>IF(AND(NOT(ISBLANK('Contact Data Entry'!AD639)),ISNA(VLOOKUP('Contact Data Entry'!AD639,'DO NOT USE_School Picklist'!$Q$3:$Q$8,1,FALSE))),"Please select a value from the drop-down menu",IF('DO NOT USE_Contact Formulas'!A639,"OK",NA()))</f>
        <v>#N/A</v>
      </c>
    </row>
    <row r="640" spans="1:30" x14ac:dyDescent="0.25">
      <c r="A640" s="40" t="e">
        <f>IF('DO NOT USE_Contact Formulas'!A640,IF('DO NOT USE_Contact Formulas'!B640,"Not all required fields are completed","OK"),NA())</f>
        <v>#N/A</v>
      </c>
      <c r="B640" s="41" t="e">
        <f>IF(AND('DO NOT USE_Contact Formulas'!A640,ISBLANK('Contact Data Entry'!B640)),"First Name is required",IF(NOT(ISBLANK('Contact Data Entry'!B640)),"OK",NA()))</f>
        <v>#N/A</v>
      </c>
      <c r="C640" s="41" t="e">
        <f>IF(AND('DO NOT USE_Contact Formulas'!A640,ISBLANK('Contact Data Entry'!C640)),"Last Name is required",IF(NOT(ISBLANK('Contact Data Entry'!C640)),"OK",NA()))</f>
        <v>#N/A</v>
      </c>
      <c r="D640" s="41" t="e">
        <f>IF(AND('DO NOT USE_Contact Formulas'!A640,ISBLANK('Contact Data Entry'!D640)),"Birthdate is required",IF(NOT(ISBLANK('Contact Data Entry'!D640)),"OK",NA()))</f>
        <v>#N/A</v>
      </c>
      <c r="E640" s="41" t="e">
        <f>IF(AND('DO NOT USE_Contact Formulas'!A640,ISBLANK('Contact Data Entry'!E640)),"Mobile Phone is required",IF(NOT(ISBLANK('Contact Data Entry'!E640)),IF(AND(ISNUMBER(VALUE('Contact Data Entry'!E640)),LEFT('Contact Data Entry'!E640,1)&lt;&gt;"1",LEN('Contact Data Entry'!E640)=10),"OK","Phone number must be valid format"),NA()))</f>
        <v>#N/A</v>
      </c>
      <c r="F640" s="41" t="e">
        <f>IF(LEN('Contact Data Entry'!F640)&gt;255,"Home Street Address must be less than 255 characters",IF('DO NOT USE_Contact Formulas'!A640,"OK",NA()))</f>
        <v>#N/A</v>
      </c>
      <c r="G640" s="41" t="e">
        <f>IF(LEN('Contact Data Entry'!G640)&gt;40,"City must be less than 40 characters",IF('DO NOT USE_Contact Formulas'!A640,"OK",NA()))</f>
        <v>#N/A</v>
      </c>
      <c r="H640" s="41" t="e">
        <f>IF(AND(NOT(ISBLANK('Contact Data Entry'!H640)),ISNA(VLOOKUP('Contact Data Entry'!H640,'DO NOT USE_School Picklist'!$P$3:$P$52,1,FALSE))),"Please select a value from the drop-down menu",IF('DO NOT USE_Contact Formulas'!A640,"OK",NA()))</f>
        <v>#N/A</v>
      </c>
      <c r="I640" s="41" t="e">
        <f>IF(AND('DO NOT USE_Contact Formulas'!A640,ISBLANK('Contact Data Entry'!I640)),"Zip is required",IF(ISBLANK('Contact Data Entry'!I640),NA(),"OK"))</f>
        <v>#N/A</v>
      </c>
      <c r="J640" s="41" t="e">
        <f>IF(AND('DO NOT USE_Contact Formulas'!A640,ISBLANK('Contact Data Entry'!J640)),"Student or Staff? is required",IF(ISBLANK('Contact Data Entry'!J640),NA(),IF(ISNA(VLOOKUP('Contact Data Entry'!J640,'DO NOT USE_School Picklist'!$B$3:$B$6,1,FALSE)),"Please select a value from the drop-down menu","OK")))</f>
        <v>#N/A</v>
      </c>
      <c r="K640" s="41" t="e">
        <f>IF(AND('Contact Data Entry'!J640='DO NOT USE_School Picklist'!$B$4,ISBLANK('Contact Data Entry'!K640)),"Occupation/Job Title is required if Student or Staff? is Yes, staff/faculty or volunteer",IF('DO NOT USE_Contact Formulas'!A640,"OK",NA()))</f>
        <v>#N/A</v>
      </c>
      <c r="L640" s="41" t="e">
        <f ca="1">IF('Contact Data Entry'!L640&gt;'DO NOT USE_School Picklist'!$C$3,"Date last on school campus/facility cannot be a future date",IF('DO NOT USE_Contact Formulas'!A640,IF(ISBLANK('Contact Data Entry'!L640),"Date last on school campus/facility is required","OK"),NA()))</f>
        <v>#N/A</v>
      </c>
      <c r="M640" s="42" t="e">
        <f ca="1">IF('Contact Data Entry'!M640&gt;'DO NOT USE_School Picklist'!$C$3,"Last Exposure Date cannot be a future date",IF('DO NOT USE_Contact Formulas'!A640,IF(ISBLANK('Contact Data Entry'!M640),"Last Exposure Date is required","OK"),NA()))</f>
        <v>#N/A</v>
      </c>
      <c r="N640" s="42" t="e">
        <f>IF(AND('DO NOT USE_Contact Formulas'!A640,ISBLANK('Contact Data Entry'!N640)),"Specific Place in the Location is required",IF(ISBLANK('Contact Data Entry'!N640),NA(),"OK"))</f>
        <v>#N/A</v>
      </c>
      <c r="O640" s="41" t="e">
        <f>IF(AND(NOT(ISBLANK('Contact Data Entry'!O640)),ISNA(VLOOKUP('Contact Data Entry'!O640,'DO NOT USE_School Picklist'!$L$3:$L$81,1,FALSE))),"Please select a value from the drop-down menu",IF('DO NOT USE_Contact Formulas'!A640,"OK",NA()))</f>
        <v>#N/A</v>
      </c>
      <c r="P640" s="41" t="e">
        <f>IF(AND(NOT(ISBLANK('Contact Data Entry'!P640)),NOT(ISNUMBER(MATCH("*@*.?*",'Contact Data Entry'!P640,0)))),"Email must be in a valid format",IF('DO NOT USE_Contact Formulas'!A640,"OK",NA()))</f>
        <v>#N/A</v>
      </c>
      <c r="Q640" s="41" t="e">
        <f>IF(LEN('Contact Data Entry'!Q640)&gt;50,"Parent/Guardian Name must be less than 50 characters",IF('DO NOT USE_Contact Formulas'!A640,"OK",NA()))</f>
        <v>#N/A</v>
      </c>
      <c r="R640" s="41" t="e">
        <f>IF(NOT(ISBLANK('Contact Data Entry'!R640)),IF(AND(ISNUMBER('Contact Data Entry'!R640),LEFT('Contact Data Entry'!R640,1)&lt;&gt;"1",LEN('Contact Data Entry'!R640)=10),"OK","Phone number must be valid format"),IF('DO NOT USE_Contact Formulas'!A640,"OK",NA()))</f>
        <v>#N/A</v>
      </c>
      <c r="S640" s="41" t="e">
        <f>IF(AND(NOT(ISBLANK('Contact Data Entry'!S640)),ISNA(VLOOKUP('Contact Data Entry'!S640,'DO NOT USE_School Picklist'!$N$3:$N$63,1,FALSE))),"Please select a value from the drop-down menu",IF('DO NOT USE_Contact Formulas'!A640,"OK",NA()))</f>
        <v>#N/A</v>
      </c>
      <c r="T640" s="41" t="e">
        <f>IF(AND(NOT(ISBLANK('Contact Data Entry'!T640)),ISNA(VLOOKUP('Contact Data Entry'!T640,'DO NOT USE_School Picklist'!$E$3:$E$10,1,FALSE))),"Please select a value from the drop-down menu",IF('DO NOT USE_Contact Formulas'!A640,"OK",NA()))</f>
        <v>#N/A</v>
      </c>
      <c r="U640" s="41" t="e">
        <f>IF(AND(NOT(ISBLANK('Contact Data Entry'!U640)),ISNA(VLOOKUP('Contact Data Entry'!U640,'DO NOT USE_School Picklist'!$F$3:$F$16,1,FALSE))),"Please select a value from the drop-down menu",IF('DO NOT USE_Contact Formulas'!A640,"OK",NA()))</f>
        <v>#N/A</v>
      </c>
      <c r="V640" s="41" t="e">
        <f>IF(LEN('Contact Data Entry'!V640)&gt;100,"Classroom(s) must be less than 100 characters",IF('DO NOT USE_Contact Formulas'!A640,"OK",NA()))</f>
        <v>#N/A</v>
      </c>
      <c r="W640" s="41" t="e">
        <f>IF(AND(NOT(ISBLANK('Contact Data Entry'!W640)),ISNA(VLOOKUP('Contact Data Entry'!W640,'DO NOT USE_School Picklist'!$K$3:$K$6,1,FALSE))),"Please select a value from the drop-down menu",IF('DO NOT USE_Contact Formulas'!A640,"OK",NA()))</f>
        <v>#N/A</v>
      </c>
      <c r="X640" s="41" t="e">
        <f>IF(AND(NOT(ISBLANK('Contact Data Entry'!X640)),ISNA(VLOOKUP('Contact Data Entry'!X640,'DO NOT USE_School Picklist'!$D$3:$D$5,1,FALSE))),"Please select a value from the drop-down menu",IF('DO NOT USE_Contact Formulas'!A640,"OK",NA()))</f>
        <v>#N/A</v>
      </c>
      <c r="Y640" s="41"/>
      <c r="Z640" s="41" t="e">
        <f>IF(AND(NOT(ISBLANK('Contact Data Entry'!Z640)),ISNA(VLOOKUP('Contact Data Entry'!Z640,'DO NOT USE_School Picklist'!$G$3:$G$5,1,FALSE))),"Please select a value from the drop-down menu",IF('DO NOT USE_Contact Formulas'!A640,"OK",NA()))</f>
        <v>#N/A</v>
      </c>
      <c r="AA640" s="41"/>
      <c r="AB640" s="41" t="e">
        <f>IF(AND(NOT(ISBLANK('Contact Data Entry'!AB640)),ISNA(VLOOKUP('Contact Data Entry'!AB640,'DO NOT USE_School Picklist'!$H$3:$H$4,1,FALSE))),"Please select a value from the drop-down menu",IF('DO NOT USE_Contact Formulas'!A640,"OK",NA()))</f>
        <v>#N/A</v>
      </c>
      <c r="AC640" s="41" t="e">
        <f ca="1">IF('Contact Data Entry'!AC640&gt;'DO NOT USE_School Picklist'!$C$3,"Test Date cannot be a future date",IF('DO NOT USE_Contact Formulas'!A640,"OK",NA()))</f>
        <v>#N/A</v>
      </c>
      <c r="AD640" s="41" t="e">
        <f>IF(AND(NOT(ISBLANK('Contact Data Entry'!AD640)),ISNA(VLOOKUP('Contact Data Entry'!AD640,'DO NOT USE_School Picklist'!$Q$3:$Q$8,1,FALSE))),"Please select a value from the drop-down menu",IF('DO NOT USE_Contact Formulas'!A640,"OK",NA()))</f>
        <v>#N/A</v>
      </c>
    </row>
    <row r="641" spans="1:30" x14ac:dyDescent="0.25">
      <c r="A641" s="40" t="e">
        <f>IF('DO NOT USE_Contact Formulas'!A641,IF('DO NOT USE_Contact Formulas'!B641,"Not all required fields are completed","OK"),NA())</f>
        <v>#N/A</v>
      </c>
      <c r="B641" s="41" t="e">
        <f>IF(AND('DO NOT USE_Contact Formulas'!A641,ISBLANK('Contact Data Entry'!B641)),"First Name is required",IF(NOT(ISBLANK('Contact Data Entry'!B641)),"OK",NA()))</f>
        <v>#N/A</v>
      </c>
      <c r="C641" s="41" t="e">
        <f>IF(AND('DO NOT USE_Contact Formulas'!A641,ISBLANK('Contact Data Entry'!C641)),"Last Name is required",IF(NOT(ISBLANK('Contact Data Entry'!C641)),"OK",NA()))</f>
        <v>#N/A</v>
      </c>
      <c r="D641" s="41" t="e">
        <f>IF(AND('DO NOT USE_Contact Formulas'!A641,ISBLANK('Contact Data Entry'!D641)),"Birthdate is required",IF(NOT(ISBLANK('Contact Data Entry'!D641)),"OK",NA()))</f>
        <v>#N/A</v>
      </c>
      <c r="E641" s="41" t="e">
        <f>IF(AND('DO NOT USE_Contact Formulas'!A641,ISBLANK('Contact Data Entry'!E641)),"Mobile Phone is required",IF(NOT(ISBLANK('Contact Data Entry'!E641)),IF(AND(ISNUMBER(VALUE('Contact Data Entry'!E641)),LEFT('Contact Data Entry'!E641,1)&lt;&gt;"1",LEN('Contact Data Entry'!E641)=10),"OK","Phone number must be valid format"),NA()))</f>
        <v>#N/A</v>
      </c>
      <c r="F641" s="41" t="e">
        <f>IF(LEN('Contact Data Entry'!F641)&gt;255,"Home Street Address must be less than 255 characters",IF('DO NOT USE_Contact Formulas'!A641,"OK",NA()))</f>
        <v>#N/A</v>
      </c>
      <c r="G641" s="41" t="e">
        <f>IF(LEN('Contact Data Entry'!G641)&gt;40,"City must be less than 40 characters",IF('DO NOT USE_Contact Formulas'!A641,"OK",NA()))</f>
        <v>#N/A</v>
      </c>
      <c r="H641" s="41" t="e">
        <f>IF(AND(NOT(ISBLANK('Contact Data Entry'!H641)),ISNA(VLOOKUP('Contact Data Entry'!H641,'DO NOT USE_School Picklist'!$P$3:$P$52,1,FALSE))),"Please select a value from the drop-down menu",IF('DO NOT USE_Contact Formulas'!A641,"OK",NA()))</f>
        <v>#N/A</v>
      </c>
      <c r="I641" s="41" t="e">
        <f>IF(AND('DO NOT USE_Contact Formulas'!A641,ISBLANK('Contact Data Entry'!I641)),"Zip is required",IF(ISBLANK('Contact Data Entry'!I641),NA(),"OK"))</f>
        <v>#N/A</v>
      </c>
      <c r="J641" s="41" t="e">
        <f>IF(AND('DO NOT USE_Contact Formulas'!A641,ISBLANK('Contact Data Entry'!J641)),"Student or Staff? is required",IF(ISBLANK('Contact Data Entry'!J641),NA(),IF(ISNA(VLOOKUP('Contact Data Entry'!J641,'DO NOT USE_School Picklist'!$B$3:$B$6,1,FALSE)),"Please select a value from the drop-down menu","OK")))</f>
        <v>#N/A</v>
      </c>
      <c r="K641" s="41" t="e">
        <f>IF(AND('Contact Data Entry'!J641='DO NOT USE_School Picklist'!$B$4,ISBLANK('Contact Data Entry'!K641)),"Occupation/Job Title is required if Student or Staff? is Yes, staff/faculty or volunteer",IF('DO NOT USE_Contact Formulas'!A641,"OK",NA()))</f>
        <v>#N/A</v>
      </c>
      <c r="L641" s="41" t="e">
        <f ca="1">IF('Contact Data Entry'!L641&gt;'DO NOT USE_School Picklist'!$C$3,"Date last on school campus/facility cannot be a future date",IF('DO NOT USE_Contact Formulas'!A641,IF(ISBLANK('Contact Data Entry'!L641),"Date last on school campus/facility is required","OK"),NA()))</f>
        <v>#N/A</v>
      </c>
      <c r="M641" s="42" t="e">
        <f ca="1">IF('Contact Data Entry'!M641&gt;'DO NOT USE_School Picklist'!$C$3,"Last Exposure Date cannot be a future date",IF('DO NOT USE_Contact Formulas'!A641,IF(ISBLANK('Contact Data Entry'!M641),"Last Exposure Date is required","OK"),NA()))</f>
        <v>#N/A</v>
      </c>
      <c r="N641" s="42" t="e">
        <f>IF(AND('DO NOT USE_Contact Formulas'!A641,ISBLANK('Contact Data Entry'!N641)),"Specific Place in the Location is required",IF(ISBLANK('Contact Data Entry'!N641),NA(),"OK"))</f>
        <v>#N/A</v>
      </c>
      <c r="O641" s="41" t="e">
        <f>IF(AND(NOT(ISBLANK('Contact Data Entry'!O641)),ISNA(VLOOKUP('Contact Data Entry'!O641,'DO NOT USE_School Picklist'!$L$3:$L$81,1,FALSE))),"Please select a value from the drop-down menu",IF('DO NOT USE_Contact Formulas'!A641,"OK",NA()))</f>
        <v>#N/A</v>
      </c>
      <c r="P641" s="41" t="e">
        <f>IF(AND(NOT(ISBLANK('Contact Data Entry'!P641)),NOT(ISNUMBER(MATCH("*@*.?*",'Contact Data Entry'!P641,0)))),"Email must be in a valid format",IF('DO NOT USE_Contact Formulas'!A641,"OK",NA()))</f>
        <v>#N/A</v>
      </c>
      <c r="Q641" s="41" t="e">
        <f>IF(LEN('Contact Data Entry'!Q641)&gt;50,"Parent/Guardian Name must be less than 50 characters",IF('DO NOT USE_Contact Formulas'!A641,"OK",NA()))</f>
        <v>#N/A</v>
      </c>
      <c r="R641" s="41" t="e">
        <f>IF(NOT(ISBLANK('Contact Data Entry'!R641)),IF(AND(ISNUMBER('Contact Data Entry'!R641),LEFT('Contact Data Entry'!R641,1)&lt;&gt;"1",LEN('Contact Data Entry'!R641)=10),"OK","Phone number must be valid format"),IF('DO NOT USE_Contact Formulas'!A641,"OK",NA()))</f>
        <v>#N/A</v>
      </c>
      <c r="S641" s="41" t="e">
        <f>IF(AND(NOT(ISBLANK('Contact Data Entry'!S641)),ISNA(VLOOKUP('Contact Data Entry'!S641,'DO NOT USE_School Picklist'!$N$3:$N$63,1,FALSE))),"Please select a value from the drop-down menu",IF('DO NOT USE_Contact Formulas'!A641,"OK",NA()))</f>
        <v>#N/A</v>
      </c>
      <c r="T641" s="41" t="e">
        <f>IF(AND(NOT(ISBLANK('Contact Data Entry'!T641)),ISNA(VLOOKUP('Contact Data Entry'!T641,'DO NOT USE_School Picklist'!$E$3:$E$10,1,FALSE))),"Please select a value from the drop-down menu",IF('DO NOT USE_Contact Formulas'!A641,"OK",NA()))</f>
        <v>#N/A</v>
      </c>
      <c r="U641" s="41" t="e">
        <f>IF(AND(NOT(ISBLANK('Contact Data Entry'!U641)),ISNA(VLOOKUP('Contact Data Entry'!U641,'DO NOT USE_School Picklist'!$F$3:$F$16,1,FALSE))),"Please select a value from the drop-down menu",IF('DO NOT USE_Contact Formulas'!A641,"OK",NA()))</f>
        <v>#N/A</v>
      </c>
      <c r="V641" s="41" t="e">
        <f>IF(LEN('Contact Data Entry'!V641)&gt;100,"Classroom(s) must be less than 100 characters",IF('DO NOT USE_Contact Formulas'!A641,"OK",NA()))</f>
        <v>#N/A</v>
      </c>
      <c r="W641" s="41" t="e">
        <f>IF(AND(NOT(ISBLANK('Contact Data Entry'!W641)),ISNA(VLOOKUP('Contact Data Entry'!W641,'DO NOT USE_School Picklist'!$K$3:$K$6,1,FALSE))),"Please select a value from the drop-down menu",IF('DO NOT USE_Contact Formulas'!A641,"OK",NA()))</f>
        <v>#N/A</v>
      </c>
      <c r="X641" s="41" t="e">
        <f>IF(AND(NOT(ISBLANK('Contact Data Entry'!X641)),ISNA(VLOOKUP('Contact Data Entry'!X641,'DO NOT USE_School Picklist'!$D$3:$D$5,1,FALSE))),"Please select a value from the drop-down menu",IF('DO NOT USE_Contact Formulas'!A641,"OK",NA()))</f>
        <v>#N/A</v>
      </c>
      <c r="Y641" s="41"/>
      <c r="Z641" s="41" t="e">
        <f>IF(AND(NOT(ISBLANK('Contact Data Entry'!Z641)),ISNA(VLOOKUP('Contact Data Entry'!Z641,'DO NOT USE_School Picklist'!$G$3:$G$5,1,FALSE))),"Please select a value from the drop-down menu",IF('DO NOT USE_Contact Formulas'!A641,"OK",NA()))</f>
        <v>#N/A</v>
      </c>
      <c r="AA641" s="41"/>
      <c r="AB641" s="41" t="e">
        <f>IF(AND(NOT(ISBLANK('Contact Data Entry'!AB641)),ISNA(VLOOKUP('Contact Data Entry'!AB641,'DO NOT USE_School Picklist'!$H$3:$H$4,1,FALSE))),"Please select a value from the drop-down menu",IF('DO NOT USE_Contact Formulas'!A641,"OK",NA()))</f>
        <v>#N/A</v>
      </c>
      <c r="AC641" s="41" t="e">
        <f ca="1">IF('Contact Data Entry'!AC641&gt;'DO NOT USE_School Picklist'!$C$3,"Test Date cannot be a future date",IF('DO NOT USE_Contact Formulas'!A641,"OK",NA()))</f>
        <v>#N/A</v>
      </c>
      <c r="AD641" s="41" t="e">
        <f>IF(AND(NOT(ISBLANK('Contact Data Entry'!AD641)),ISNA(VLOOKUP('Contact Data Entry'!AD641,'DO NOT USE_School Picklist'!$Q$3:$Q$8,1,FALSE))),"Please select a value from the drop-down menu",IF('DO NOT USE_Contact Formulas'!A641,"OK",NA()))</f>
        <v>#N/A</v>
      </c>
    </row>
    <row r="642" spans="1:30" x14ac:dyDescent="0.25">
      <c r="A642" s="40" t="e">
        <f>IF('DO NOT USE_Contact Formulas'!A642,IF('DO NOT USE_Contact Formulas'!B642,"Not all required fields are completed","OK"),NA())</f>
        <v>#N/A</v>
      </c>
      <c r="B642" s="41" t="e">
        <f>IF(AND('DO NOT USE_Contact Formulas'!A642,ISBLANK('Contact Data Entry'!B642)),"First Name is required",IF(NOT(ISBLANK('Contact Data Entry'!B642)),"OK",NA()))</f>
        <v>#N/A</v>
      </c>
      <c r="C642" s="41" t="e">
        <f>IF(AND('DO NOT USE_Contact Formulas'!A642,ISBLANK('Contact Data Entry'!C642)),"Last Name is required",IF(NOT(ISBLANK('Contact Data Entry'!C642)),"OK",NA()))</f>
        <v>#N/A</v>
      </c>
      <c r="D642" s="41" t="e">
        <f>IF(AND('DO NOT USE_Contact Formulas'!A642,ISBLANK('Contact Data Entry'!D642)),"Birthdate is required",IF(NOT(ISBLANK('Contact Data Entry'!D642)),"OK",NA()))</f>
        <v>#N/A</v>
      </c>
      <c r="E642" s="41" t="e">
        <f>IF(AND('DO NOT USE_Contact Formulas'!A642,ISBLANK('Contact Data Entry'!E642)),"Mobile Phone is required",IF(NOT(ISBLANK('Contact Data Entry'!E642)),IF(AND(ISNUMBER(VALUE('Contact Data Entry'!E642)),LEFT('Contact Data Entry'!E642,1)&lt;&gt;"1",LEN('Contact Data Entry'!E642)=10),"OK","Phone number must be valid format"),NA()))</f>
        <v>#N/A</v>
      </c>
      <c r="F642" s="41" t="e">
        <f>IF(LEN('Contact Data Entry'!F642)&gt;255,"Home Street Address must be less than 255 characters",IF('DO NOT USE_Contact Formulas'!A642,"OK",NA()))</f>
        <v>#N/A</v>
      </c>
      <c r="G642" s="41" t="e">
        <f>IF(LEN('Contact Data Entry'!G642)&gt;40,"City must be less than 40 characters",IF('DO NOT USE_Contact Formulas'!A642,"OK",NA()))</f>
        <v>#N/A</v>
      </c>
      <c r="H642" s="41" t="e">
        <f>IF(AND(NOT(ISBLANK('Contact Data Entry'!H642)),ISNA(VLOOKUP('Contact Data Entry'!H642,'DO NOT USE_School Picklist'!$P$3:$P$52,1,FALSE))),"Please select a value from the drop-down menu",IF('DO NOT USE_Contact Formulas'!A642,"OK",NA()))</f>
        <v>#N/A</v>
      </c>
      <c r="I642" s="41" t="e">
        <f>IF(AND('DO NOT USE_Contact Formulas'!A642,ISBLANK('Contact Data Entry'!I642)),"Zip is required",IF(ISBLANK('Contact Data Entry'!I642),NA(),"OK"))</f>
        <v>#N/A</v>
      </c>
      <c r="J642" s="41" t="e">
        <f>IF(AND('DO NOT USE_Contact Formulas'!A642,ISBLANK('Contact Data Entry'!J642)),"Student or Staff? is required",IF(ISBLANK('Contact Data Entry'!J642),NA(),IF(ISNA(VLOOKUP('Contact Data Entry'!J642,'DO NOT USE_School Picklist'!$B$3:$B$6,1,FALSE)),"Please select a value from the drop-down menu","OK")))</f>
        <v>#N/A</v>
      </c>
      <c r="K642" s="41" t="e">
        <f>IF(AND('Contact Data Entry'!J642='DO NOT USE_School Picklist'!$B$4,ISBLANK('Contact Data Entry'!K642)),"Occupation/Job Title is required if Student or Staff? is Yes, staff/faculty or volunteer",IF('DO NOT USE_Contact Formulas'!A642,"OK",NA()))</f>
        <v>#N/A</v>
      </c>
      <c r="L642" s="41" t="e">
        <f ca="1">IF('Contact Data Entry'!L642&gt;'DO NOT USE_School Picklist'!$C$3,"Date last on school campus/facility cannot be a future date",IF('DO NOT USE_Contact Formulas'!A642,IF(ISBLANK('Contact Data Entry'!L642),"Date last on school campus/facility is required","OK"),NA()))</f>
        <v>#N/A</v>
      </c>
      <c r="M642" s="42" t="e">
        <f ca="1">IF('Contact Data Entry'!M642&gt;'DO NOT USE_School Picklist'!$C$3,"Last Exposure Date cannot be a future date",IF('DO NOT USE_Contact Formulas'!A642,IF(ISBLANK('Contact Data Entry'!M642),"Last Exposure Date is required","OK"),NA()))</f>
        <v>#N/A</v>
      </c>
      <c r="N642" s="42" t="e">
        <f>IF(AND('DO NOT USE_Contact Formulas'!A642,ISBLANK('Contact Data Entry'!N642)),"Specific Place in the Location is required",IF(ISBLANK('Contact Data Entry'!N642),NA(),"OK"))</f>
        <v>#N/A</v>
      </c>
      <c r="O642" s="41" t="e">
        <f>IF(AND(NOT(ISBLANK('Contact Data Entry'!O642)),ISNA(VLOOKUP('Contact Data Entry'!O642,'DO NOT USE_School Picklist'!$L$3:$L$81,1,FALSE))),"Please select a value from the drop-down menu",IF('DO NOT USE_Contact Formulas'!A642,"OK",NA()))</f>
        <v>#N/A</v>
      </c>
      <c r="P642" s="41" t="e">
        <f>IF(AND(NOT(ISBLANK('Contact Data Entry'!P642)),NOT(ISNUMBER(MATCH("*@*.?*",'Contact Data Entry'!P642,0)))),"Email must be in a valid format",IF('DO NOT USE_Contact Formulas'!A642,"OK",NA()))</f>
        <v>#N/A</v>
      </c>
      <c r="Q642" s="41" t="e">
        <f>IF(LEN('Contact Data Entry'!Q642)&gt;50,"Parent/Guardian Name must be less than 50 characters",IF('DO NOT USE_Contact Formulas'!A642,"OK",NA()))</f>
        <v>#N/A</v>
      </c>
      <c r="R642" s="41" t="e">
        <f>IF(NOT(ISBLANK('Contact Data Entry'!R642)),IF(AND(ISNUMBER('Contact Data Entry'!R642),LEFT('Contact Data Entry'!R642,1)&lt;&gt;"1",LEN('Contact Data Entry'!R642)=10),"OK","Phone number must be valid format"),IF('DO NOT USE_Contact Formulas'!A642,"OK",NA()))</f>
        <v>#N/A</v>
      </c>
      <c r="S642" s="41" t="e">
        <f>IF(AND(NOT(ISBLANK('Contact Data Entry'!S642)),ISNA(VLOOKUP('Contact Data Entry'!S642,'DO NOT USE_School Picklist'!$N$3:$N$63,1,FALSE))),"Please select a value from the drop-down menu",IF('DO NOT USE_Contact Formulas'!A642,"OK",NA()))</f>
        <v>#N/A</v>
      </c>
      <c r="T642" s="41" t="e">
        <f>IF(AND(NOT(ISBLANK('Contact Data Entry'!T642)),ISNA(VLOOKUP('Contact Data Entry'!T642,'DO NOT USE_School Picklist'!$E$3:$E$10,1,FALSE))),"Please select a value from the drop-down menu",IF('DO NOT USE_Contact Formulas'!A642,"OK",NA()))</f>
        <v>#N/A</v>
      </c>
      <c r="U642" s="41" t="e">
        <f>IF(AND(NOT(ISBLANK('Contact Data Entry'!U642)),ISNA(VLOOKUP('Contact Data Entry'!U642,'DO NOT USE_School Picklist'!$F$3:$F$16,1,FALSE))),"Please select a value from the drop-down menu",IF('DO NOT USE_Contact Formulas'!A642,"OK",NA()))</f>
        <v>#N/A</v>
      </c>
      <c r="V642" s="41" t="e">
        <f>IF(LEN('Contact Data Entry'!V642)&gt;100,"Classroom(s) must be less than 100 characters",IF('DO NOT USE_Contact Formulas'!A642,"OK",NA()))</f>
        <v>#N/A</v>
      </c>
      <c r="W642" s="41" t="e">
        <f>IF(AND(NOT(ISBLANK('Contact Data Entry'!W642)),ISNA(VLOOKUP('Contact Data Entry'!W642,'DO NOT USE_School Picklist'!$K$3:$K$6,1,FALSE))),"Please select a value from the drop-down menu",IF('DO NOT USE_Contact Formulas'!A642,"OK",NA()))</f>
        <v>#N/A</v>
      </c>
      <c r="X642" s="41" t="e">
        <f>IF(AND(NOT(ISBLANK('Contact Data Entry'!X642)),ISNA(VLOOKUP('Contact Data Entry'!X642,'DO NOT USE_School Picklist'!$D$3:$D$5,1,FALSE))),"Please select a value from the drop-down menu",IF('DO NOT USE_Contact Formulas'!A642,"OK",NA()))</f>
        <v>#N/A</v>
      </c>
      <c r="Y642" s="41"/>
      <c r="Z642" s="41" t="e">
        <f>IF(AND(NOT(ISBLANK('Contact Data Entry'!Z642)),ISNA(VLOOKUP('Contact Data Entry'!Z642,'DO NOT USE_School Picklist'!$G$3:$G$5,1,FALSE))),"Please select a value from the drop-down menu",IF('DO NOT USE_Contact Formulas'!A642,"OK",NA()))</f>
        <v>#N/A</v>
      </c>
      <c r="AA642" s="41"/>
      <c r="AB642" s="41" t="e">
        <f>IF(AND(NOT(ISBLANK('Contact Data Entry'!AB642)),ISNA(VLOOKUP('Contact Data Entry'!AB642,'DO NOT USE_School Picklist'!$H$3:$H$4,1,FALSE))),"Please select a value from the drop-down menu",IF('DO NOT USE_Contact Formulas'!A642,"OK",NA()))</f>
        <v>#N/A</v>
      </c>
      <c r="AC642" s="41" t="e">
        <f ca="1">IF('Contact Data Entry'!AC642&gt;'DO NOT USE_School Picklist'!$C$3,"Test Date cannot be a future date",IF('DO NOT USE_Contact Formulas'!A642,"OK",NA()))</f>
        <v>#N/A</v>
      </c>
      <c r="AD642" s="41" t="e">
        <f>IF(AND(NOT(ISBLANK('Contact Data Entry'!AD642)),ISNA(VLOOKUP('Contact Data Entry'!AD642,'DO NOT USE_School Picklist'!$Q$3:$Q$8,1,FALSE))),"Please select a value from the drop-down menu",IF('DO NOT USE_Contact Formulas'!A642,"OK",NA()))</f>
        <v>#N/A</v>
      </c>
    </row>
    <row r="643" spans="1:30" x14ac:dyDescent="0.25">
      <c r="A643" s="40" t="e">
        <f>IF('DO NOT USE_Contact Formulas'!A643,IF('DO NOT USE_Contact Formulas'!B643,"Not all required fields are completed","OK"),NA())</f>
        <v>#N/A</v>
      </c>
      <c r="B643" s="41" t="e">
        <f>IF(AND('DO NOT USE_Contact Formulas'!A643,ISBLANK('Contact Data Entry'!B643)),"First Name is required",IF(NOT(ISBLANK('Contact Data Entry'!B643)),"OK",NA()))</f>
        <v>#N/A</v>
      </c>
      <c r="C643" s="41" t="e">
        <f>IF(AND('DO NOT USE_Contact Formulas'!A643,ISBLANK('Contact Data Entry'!C643)),"Last Name is required",IF(NOT(ISBLANK('Contact Data Entry'!C643)),"OK",NA()))</f>
        <v>#N/A</v>
      </c>
      <c r="D643" s="41" t="e">
        <f>IF(AND('DO NOT USE_Contact Formulas'!A643,ISBLANK('Contact Data Entry'!D643)),"Birthdate is required",IF(NOT(ISBLANK('Contact Data Entry'!D643)),"OK",NA()))</f>
        <v>#N/A</v>
      </c>
      <c r="E643" s="41" t="e">
        <f>IF(AND('DO NOT USE_Contact Formulas'!A643,ISBLANK('Contact Data Entry'!E643)),"Mobile Phone is required",IF(NOT(ISBLANK('Contact Data Entry'!E643)),IF(AND(ISNUMBER(VALUE('Contact Data Entry'!E643)),LEFT('Contact Data Entry'!E643,1)&lt;&gt;"1",LEN('Contact Data Entry'!E643)=10),"OK","Phone number must be valid format"),NA()))</f>
        <v>#N/A</v>
      </c>
      <c r="F643" s="41" t="e">
        <f>IF(LEN('Contact Data Entry'!F643)&gt;255,"Home Street Address must be less than 255 characters",IF('DO NOT USE_Contact Formulas'!A643,"OK",NA()))</f>
        <v>#N/A</v>
      </c>
      <c r="G643" s="41" t="e">
        <f>IF(LEN('Contact Data Entry'!G643)&gt;40,"City must be less than 40 characters",IF('DO NOT USE_Contact Formulas'!A643,"OK",NA()))</f>
        <v>#N/A</v>
      </c>
      <c r="H643" s="41" t="e">
        <f>IF(AND(NOT(ISBLANK('Contact Data Entry'!H643)),ISNA(VLOOKUP('Contact Data Entry'!H643,'DO NOT USE_School Picklist'!$P$3:$P$52,1,FALSE))),"Please select a value from the drop-down menu",IF('DO NOT USE_Contact Formulas'!A643,"OK",NA()))</f>
        <v>#N/A</v>
      </c>
      <c r="I643" s="41" t="e">
        <f>IF(AND('DO NOT USE_Contact Formulas'!A643,ISBLANK('Contact Data Entry'!I643)),"Zip is required",IF(ISBLANK('Contact Data Entry'!I643),NA(),"OK"))</f>
        <v>#N/A</v>
      </c>
      <c r="J643" s="41" t="e">
        <f>IF(AND('DO NOT USE_Contact Formulas'!A643,ISBLANK('Contact Data Entry'!J643)),"Student or Staff? is required",IF(ISBLANK('Contact Data Entry'!J643),NA(),IF(ISNA(VLOOKUP('Contact Data Entry'!J643,'DO NOT USE_School Picklist'!$B$3:$B$6,1,FALSE)),"Please select a value from the drop-down menu","OK")))</f>
        <v>#N/A</v>
      </c>
      <c r="K643" s="41" t="e">
        <f>IF(AND('Contact Data Entry'!J643='DO NOT USE_School Picklist'!$B$4,ISBLANK('Contact Data Entry'!K643)),"Occupation/Job Title is required if Student or Staff? is Yes, staff/faculty or volunteer",IF('DO NOT USE_Contact Formulas'!A643,"OK",NA()))</f>
        <v>#N/A</v>
      </c>
      <c r="L643" s="41" t="e">
        <f ca="1">IF('Contact Data Entry'!L643&gt;'DO NOT USE_School Picklist'!$C$3,"Date last on school campus/facility cannot be a future date",IF('DO NOT USE_Contact Formulas'!A643,IF(ISBLANK('Contact Data Entry'!L643),"Date last on school campus/facility is required","OK"),NA()))</f>
        <v>#N/A</v>
      </c>
      <c r="M643" s="42" t="e">
        <f ca="1">IF('Contact Data Entry'!M643&gt;'DO NOT USE_School Picklist'!$C$3,"Last Exposure Date cannot be a future date",IF('DO NOT USE_Contact Formulas'!A643,IF(ISBLANK('Contact Data Entry'!M643),"Last Exposure Date is required","OK"),NA()))</f>
        <v>#N/A</v>
      </c>
      <c r="N643" s="42" t="e">
        <f>IF(AND('DO NOT USE_Contact Formulas'!A643,ISBLANK('Contact Data Entry'!N643)),"Specific Place in the Location is required",IF(ISBLANK('Contact Data Entry'!N643),NA(),"OK"))</f>
        <v>#N/A</v>
      </c>
      <c r="O643" s="41" t="e">
        <f>IF(AND(NOT(ISBLANK('Contact Data Entry'!O643)),ISNA(VLOOKUP('Contact Data Entry'!O643,'DO NOT USE_School Picklist'!$L$3:$L$81,1,FALSE))),"Please select a value from the drop-down menu",IF('DO NOT USE_Contact Formulas'!A643,"OK",NA()))</f>
        <v>#N/A</v>
      </c>
      <c r="P643" s="41" t="e">
        <f>IF(AND(NOT(ISBLANK('Contact Data Entry'!P643)),NOT(ISNUMBER(MATCH("*@*.?*",'Contact Data Entry'!P643,0)))),"Email must be in a valid format",IF('DO NOT USE_Contact Formulas'!A643,"OK",NA()))</f>
        <v>#N/A</v>
      </c>
      <c r="Q643" s="41" t="e">
        <f>IF(LEN('Contact Data Entry'!Q643)&gt;50,"Parent/Guardian Name must be less than 50 characters",IF('DO NOT USE_Contact Formulas'!A643,"OK",NA()))</f>
        <v>#N/A</v>
      </c>
      <c r="R643" s="41" t="e">
        <f>IF(NOT(ISBLANK('Contact Data Entry'!R643)),IF(AND(ISNUMBER('Contact Data Entry'!R643),LEFT('Contact Data Entry'!R643,1)&lt;&gt;"1",LEN('Contact Data Entry'!R643)=10),"OK","Phone number must be valid format"),IF('DO NOT USE_Contact Formulas'!A643,"OK",NA()))</f>
        <v>#N/A</v>
      </c>
      <c r="S643" s="41" t="e">
        <f>IF(AND(NOT(ISBLANK('Contact Data Entry'!S643)),ISNA(VLOOKUP('Contact Data Entry'!S643,'DO NOT USE_School Picklist'!$N$3:$N$63,1,FALSE))),"Please select a value from the drop-down menu",IF('DO NOT USE_Contact Formulas'!A643,"OK",NA()))</f>
        <v>#N/A</v>
      </c>
      <c r="T643" s="41" t="e">
        <f>IF(AND(NOT(ISBLANK('Contact Data Entry'!T643)),ISNA(VLOOKUP('Contact Data Entry'!T643,'DO NOT USE_School Picklist'!$E$3:$E$10,1,FALSE))),"Please select a value from the drop-down menu",IF('DO NOT USE_Contact Formulas'!A643,"OK",NA()))</f>
        <v>#N/A</v>
      </c>
      <c r="U643" s="41" t="e">
        <f>IF(AND(NOT(ISBLANK('Contact Data Entry'!U643)),ISNA(VLOOKUP('Contact Data Entry'!U643,'DO NOT USE_School Picklist'!$F$3:$F$16,1,FALSE))),"Please select a value from the drop-down menu",IF('DO NOT USE_Contact Formulas'!A643,"OK",NA()))</f>
        <v>#N/A</v>
      </c>
      <c r="V643" s="41" t="e">
        <f>IF(LEN('Contact Data Entry'!V643)&gt;100,"Classroom(s) must be less than 100 characters",IF('DO NOT USE_Contact Formulas'!A643,"OK",NA()))</f>
        <v>#N/A</v>
      </c>
      <c r="W643" s="41" t="e">
        <f>IF(AND(NOT(ISBLANK('Contact Data Entry'!W643)),ISNA(VLOOKUP('Contact Data Entry'!W643,'DO NOT USE_School Picklist'!$K$3:$K$6,1,FALSE))),"Please select a value from the drop-down menu",IF('DO NOT USE_Contact Formulas'!A643,"OK",NA()))</f>
        <v>#N/A</v>
      </c>
      <c r="X643" s="41" t="e">
        <f>IF(AND(NOT(ISBLANK('Contact Data Entry'!X643)),ISNA(VLOOKUP('Contact Data Entry'!X643,'DO NOT USE_School Picklist'!$D$3:$D$5,1,FALSE))),"Please select a value from the drop-down menu",IF('DO NOT USE_Contact Formulas'!A643,"OK",NA()))</f>
        <v>#N/A</v>
      </c>
      <c r="Y643" s="41"/>
      <c r="Z643" s="41" t="e">
        <f>IF(AND(NOT(ISBLANK('Contact Data Entry'!Z643)),ISNA(VLOOKUP('Contact Data Entry'!Z643,'DO NOT USE_School Picklist'!$G$3:$G$5,1,FALSE))),"Please select a value from the drop-down menu",IF('DO NOT USE_Contact Formulas'!A643,"OK",NA()))</f>
        <v>#N/A</v>
      </c>
      <c r="AA643" s="41"/>
      <c r="AB643" s="41" t="e">
        <f>IF(AND(NOT(ISBLANK('Contact Data Entry'!AB643)),ISNA(VLOOKUP('Contact Data Entry'!AB643,'DO NOT USE_School Picklist'!$H$3:$H$4,1,FALSE))),"Please select a value from the drop-down menu",IF('DO NOT USE_Contact Formulas'!A643,"OK",NA()))</f>
        <v>#N/A</v>
      </c>
      <c r="AC643" s="41" t="e">
        <f ca="1">IF('Contact Data Entry'!AC643&gt;'DO NOT USE_School Picklist'!$C$3,"Test Date cannot be a future date",IF('DO NOT USE_Contact Formulas'!A643,"OK",NA()))</f>
        <v>#N/A</v>
      </c>
      <c r="AD643" s="41" t="e">
        <f>IF(AND(NOT(ISBLANK('Contact Data Entry'!AD643)),ISNA(VLOOKUP('Contact Data Entry'!AD643,'DO NOT USE_School Picklist'!$Q$3:$Q$8,1,FALSE))),"Please select a value from the drop-down menu",IF('DO NOT USE_Contact Formulas'!A643,"OK",NA()))</f>
        <v>#N/A</v>
      </c>
    </row>
    <row r="644" spans="1:30" x14ac:dyDescent="0.25">
      <c r="A644" s="40" t="e">
        <f>IF('DO NOT USE_Contact Formulas'!A644,IF('DO NOT USE_Contact Formulas'!B644,"Not all required fields are completed","OK"),NA())</f>
        <v>#N/A</v>
      </c>
      <c r="B644" s="41" t="e">
        <f>IF(AND('DO NOT USE_Contact Formulas'!A644,ISBLANK('Contact Data Entry'!B644)),"First Name is required",IF(NOT(ISBLANK('Contact Data Entry'!B644)),"OK",NA()))</f>
        <v>#N/A</v>
      </c>
      <c r="C644" s="41" t="e">
        <f>IF(AND('DO NOT USE_Contact Formulas'!A644,ISBLANK('Contact Data Entry'!C644)),"Last Name is required",IF(NOT(ISBLANK('Contact Data Entry'!C644)),"OK",NA()))</f>
        <v>#N/A</v>
      </c>
      <c r="D644" s="41" t="e">
        <f>IF(AND('DO NOT USE_Contact Formulas'!A644,ISBLANK('Contact Data Entry'!D644)),"Birthdate is required",IF(NOT(ISBLANK('Contact Data Entry'!D644)),"OK",NA()))</f>
        <v>#N/A</v>
      </c>
      <c r="E644" s="41" t="e">
        <f>IF(AND('DO NOT USE_Contact Formulas'!A644,ISBLANK('Contact Data Entry'!E644)),"Mobile Phone is required",IF(NOT(ISBLANK('Contact Data Entry'!E644)),IF(AND(ISNUMBER(VALUE('Contact Data Entry'!E644)),LEFT('Contact Data Entry'!E644,1)&lt;&gt;"1",LEN('Contact Data Entry'!E644)=10),"OK","Phone number must be valid format"),NA()))</f>
        <v>#N/A</v>
      </c>
      <c r="F644" s="41" t="e">
        <f>IF(LEN('Contact Data Entry'!F644)&gt;255,"Home Street Address must be less than 255 characters",IF('DO NOT USE_Contact Formulas'!A644,"OK",NA()))</f>
        <v>#N/A</v>
      </c>
      <c r="G644" s="41" t="e">
        <f>IF(LEN('Contact Data Entry'!G644)&gt;40,"City must be less than 40 characters",IF('DO NOT USE_Contact Formulas'!A644,"OK",NA()))</f>
        <v>#N/A</v>
      </c>
      <c r="H644" s="41" t="e">
        <f>IF(AND(NOT(ISBLANK('Contact Data Entry'!H644)),ISNA(VLOOKUP('Contact Data Entry'!H644,'DO NOT USE_School Picklist'!$P$3:$P$52,1,FALSE))),"Please select a value from the drop-down menu",IF('DO NOT USE_Contact Formulas'!A644,"OK",NA()))</f>
        <v>#N/A</v>
      </c>
      <c r="I644" s="41" t="e">
        <f>IF(AND('DO NOT USE_Contact Formulas'!A644,ISBLANK('Contact Data Entry'!I644)),"Zip is required",IF(ISBLANK('Contact Data Entry'!I644),NA(),"OK"))</f>
        <v>#N/A</v>
      </c>
      <c r="J644" s="41" t="e">
        <f>IF(AND('DO NOT USE_Contact Formulas'!A644,ISBLANK('Contact Data Entry'!J644)),"Student or Staff? is required",IF(ISBLANK('Contact Data Entry'!J644),NA(),IF(ISNA(VLOOKUP('Contact Data Entry'!J644,'DO NOT USE_School Picklist'!$B$3:$B$6,1,FALSE)),"Please select a value from the drop-down menu","OK")))</f>
        <v>#N/A</v>
      </c>
      <c r="K644" s="41" t="e">
        <f>IF(AND('Contact Data Entry'!J644='DO NOT USE_School Picklist'!$B$4,ISBLANK('Contact Data Entry'!K644)),"Occupation/Job Title is required if Student or Staff? is Yes, staff/faculty or volunteer",IF('DO NOT USE_Contact Formulas'!A644,"OK",NA()))</f>
        <v>#N/A</v>
      </c>
      <c r="L644" s="41" t="e">
        <f ca="1">IF('Contact Data Entry'!L644&gt;'DO NOT USE_School Picklist'!$C$3,"Date last on school campus/facility cannot be a future date",IF('DO NOT USE_Contact Formulas'!A644,IF(ISBLANK('Contact Data Entry'!L644),"Date last on school campus/facility is required","OK"),NA()))</f>
        <v>#N/A</v>
      </c>
      <c r="M644" s="42" t="e">
        <f ca="1">IF('Contact Data Entry'!M644&gt;'DO NOT USE_School Picklist'!$C$3,"Last Exposure Date cannot be a future date",IF('DO NOT USE_Contact Formulas'!A644,IF(ISBLANK('Contact Data Entry'!M644),"Last Exposure Date is required","OK"),NA()))</f>
        <v>#N/A</v>
      </c>
      <c r="N644" s="42" t="e">
        <f>IF(AND('DO NOT USE_Contact Formulas'!A644,ISBLANK('Contact Data Entry'!N644)),"Specific Place in the Location is required",IF(ISBLANK('Contact Data Entry'!N644),NA(),"OK"))</f>
        <v>#N/A</v>
      </c>
      <c r="O644" s="41" t="e">
        <f>IF(AND(NOT(ISBLANK('Contact Data Entry'!O644)),ISNA(VLOOKUP('Contact Data Entry'!O644,'DO NOT USE_School Picklist'!$L$3:$L$81,1,FALSE))),"Please select a value from the drop-down menu",IF('DO NOT USE_Contact Formulas'!A644,"OK",NA()))</f>
        <v>#N/A</v>
      </c>
      <c r="P644" s="41" t="e">
        <f>IF(AND(NOT(ISBLANK('Contact Data Entry'!P644)),NOT(ISNUMBER(MATCH("*@*.?*",'Contact Data Entry'!P644,0)))),"Email must be in a valid format",IF('DO NOT USE_Contact Formulas'!A644,"OK",NA()))</f>
        <v>#N/A</v>
      </c>
      <c r="Q644" s="41" t="e">
        <f>IF(LEN('Contact Data Entry'!Q644)&gt;50,"Parent/Guardian Name must be less than 50 characters",IF('DO NOT USE_Contact Formulas'!A644,"OK",NA()))</f>
        <v>#N/A</v>
      </c>
      <c r="R644" s="41" t="e">
        <f>IF(NOT(ISBLANK('Contact Data Entry'!R644)),IF(AND(ISNUMBER('Contact Data Entry'!R644),LEFT('Contact Data Entry'!R644,1)&lt;&gt;"1",LEN('Contact Data Entry'!R644)=10),"OK","Phone number must be valid format"),IF('DO NOT USE_Contact Formulas'!A644,"OK",NA()))</f>
        <v>#N/A</v>
      </c>
      <c r="S644" s="41" t="e">
        <f>IF(AND(NOT(ISBLANK('Contact Data Entry'!S644)),ISNA(VLOOKUP('Contact Data Entry'!S644,'DO NOT USE_School Picklist'!$N$3:$N$63,1,FALSE))),"Please select a value from the drop-down menu",IF('DO NOT USE_Contact Formulas'!A644,"OK",NA()))</f>
        <v>#N/A</v>
      </c>
      <c r="T644" s="41" t="e">
        <f>IF(AND(NOT(ISBLANK('Contact Data Entry'!T644)),ISNA(VLOOKUP('Contact Data Entry'!T644,'DO NOT USE_School Picklist'!$E$3:$E$10,1,FALSE))),"Please select a value from the drop-down menu",IF('DO NOT USE_Contact Formulas'!A644,"OK",NA()))</f>
        <v>#N/A</v>
      </c>
      <c r="U644" s="41" t="e">
        <f>IF(AND(NOT(ISBLANK('Contact Data Entry'!U644)),ISNA(VLOOKUP('Contact Data Entry'!U644,'DO NOT USE_School Picklist'!$F$3:$F$16,1,FALSE))),"Please select a value from the drop-down menu",IF('DO NOT USE_Contact Formulas'!A644,"OK",NA()))</f>
        <v>#N/A</v>
      </c>
      <c r="V644" s="41" t="e">
        <f>IF(LEN('Contact Data Entry'!V644)&gt;100,"Classroom(s) must be less than 100 characters",IF('DO NOT USE_Contact Formulas'!A644,"OK",NA()))</f>
        <v>#N/A</v>
      </c>
      <c r="W644" s="41" t="e">
        <f>IF(AND(NOT(ISBLANK('Contact Data Entry'!W644)),ISNA(VLOOKUP('Contact Data Entry'!W644,'DO NOT USE_School Picklist'!$K$3:$K$6,1,FALSE))),"Please select a value from the drop-down menu",IF('DO NOT USE_Contact Formulas'!A644,"OK",NA()))</f>
        <v>#N/A</v>
      </c>
      <c r="X644" s="41" t="e">
        <f>IF(AND(NOT(ISBLANK('Contact Data Entry'!X644)),ISNA(VLOOKUP('Contact Data Entry'!X644,'DO NOT USE_School Picklist'!$D$3:$D$5,1,FALSE))),"Please select a value from the drop-down menu",IF('DO NOT USE_Contact Formulas'!A644,"OK",NA()))</f>
        <v>#N/A</v>
      </c>
      <c r="Y644" s="41"/>
      <c r="Z644" s="41" t="e">
        <f>IF(AND(NOT(ISBLANK('Contact Data Entry'!Z644)),ISNA(VLOOKUP('Contact Data Entry'!Z644,'DO NOT USE_School Picklist'!$G$3:$G$5,1,FALSE))),"Please select a value from the drop-down menu",IF('DO NOT USE_Contact Formulas'!A644,"OK",NA()))</f>
        <v>#N/A</v>
      </c>
      <c r="AA644" s="41"/>
      <c r="AB644" s="41" t="e">
        <f>IF(AND(NOT(ISBLANK('Contact Data Entry'!AB644)),ISNA(VLOOKUP('Contact Data Entry'!AB644,'DO NOT USE_School Picklist'!$H$3:$H$4,1,FALSE))),"Please select a value from the drop-down menu",IF('DO NOT USE_Contact Formulas'!A644,"OK",NA()))</f>
        <v>#N/A</v>
      </c>
      <c r="AC644" s="41" t="e">
        <f ca="1">IF('Contact Data Entry'!AC644&gt;'DO NOT USE_School Picklist'!$C$3,"Test Date cannot be a future date",IF('DO NOT USE_Contact Formulas'!A644,"OK",NA()))</f>
        <v>#N/A</v>
      </c>
      <c r="AD644" s="41" t="e">
        <f>IF(AND(NOT(ISBLANK('Contact Data Entry'!AD644)),ISNA(VLOOKUP('Contact Data Entry'!AD644,'DO NOT USE_School Picklist'!$Q$3:$Q$8,1,FALSE))),"Please select a value from the drop-down menu",IF('DO NOT USE_Contact Formulas'!A644,"OK",NA()))</f>
        <v>#N/A</v>
      </c>
    </row>
    <row r="645" spans="1:30" x14ac:dyDescent="0.25">
      <c r="A645" s="40" t="e">
        <f>IF('DO NOT USE_Contact Formulas'!A645,IF('DO NOT USE_Contact Formulas'!B645,"Not all required fields are completed","OK"),NA())</f>
        <v>#N/A</v>
      </c>
      <c r="B645" s="41" t="e">
        <f>IF(AND('DO NOT USE_Contact Formulas'!A645,ISBLANK('Contact Data Entry'!B645)),"First Name is required",IF(NOT(ISBLANK('Contact Data Entry'!B645)),"OK",NA()))</f>
        <v>#N/A</v>
      </c>
      <c r="C645" s="41" t="e">
        <f>IF(AND('DO NOT USE_Contact Formulas'!A645,ISBLANK('Contact Data Entry'!C645)),"Last Name is required",IF(NOT(ISBLANK('Contact Data Entry'!C645)),"OK",NA()))</f>
        <v>#N/A</v>
      </c>
      <c r="D645" s="41" t="e">
        <f>IF(AND('DO NOT USE_Contact Formulas'!A645,ISBLANK('Contact Data Entry'!D645)),"Birthdate is required",IF(NOT(ISBLANK('Contact Data Entry'!D645)),"OK",NA()))</f>
        <v>#N/A</v>
      </c>
      <c r="E645" s="41" t="e">
        <f>IF(AND('DO NOT USE_Contact Formulas'!A645,ISBLANK('Contact Data Entry'!E645)),"Mobile Phone is required",IF(NOT(ISBLANK('Contact Data Entry'!E645)),IF(AND(ISNUMBER(VALUE('Contact Data Entry'!E645)),LEFT('Contact Data Entry'!E645,1)&lt;&gt;"1",LEN('Contact Data Entry'!E645)=10),"OK","Phone number must be valid format"),NA()))</f>
        <v>#N/A</v>
      </c>
      <c r="F645" s="41" t="e">
        <f>IF(LEN('Contact Data Entry'!F645)&gt;255,"Home Street Address must be less than 255 characters",IF('DO NOT USE_Contact Formulas'!A645,"OK",NA()))</f>
        <v>#N/A</v>
      </c>
      <c r="G645" s="41" t="e">
        <f>IF(LEN('Contact Data Entry'!G645)&gt;40,"City must be less than 40 characters",IF('DO NOT USE_Contact Formulas'!A645,"OK",NA()))</f>
        <v>#N/A</v>
      </c>
      <c r="H645" s="41" t="e">
        <f>IF(AND(NOT(ISBLANK('Contact Data Entry'!H645)),ISNA(VLOOKUP('Contact Data Entry'!H645,'DO NOT USE_School Picklist'!$P$3:$P$52,1,FALSE))),"Please select a value from the drop-down menu",IF('DO NOT USE_Contact Formulas'!A645,"OK",NA()))</f>
        <v>#N/A</v>
      </c>
      <c r="I645" s="41" t="e">
        <f>IF(AND('DO NOT USE_Contact Formulas'!A645,ISBLANK('Contact Data Entry'!I645)),"Zip is required",IF(ISBLANK('Contact Data Entry'!I645),NA(),"OK"))</f>
        <v>#N/A</v>
      </c>
      <c r="J645" s="41" t="e">
        <f>IF(AND('DO NOT USE_Contact Formulas'!A645,ISBLANK('Contact Data Entry'!J645)),"Student or Staff? is required",IF(ISBLANK('Contact Data Entry'!J645),NA(),IF(ISNA(VLOOKUP('Contact Data Entry'!J645,'DO NOT USE_School Picklist'!$B$3:$B$6,1,FALSE)),"Please select a value from the drop-down menu","OK")))</f>
        <v>#N/A</v>
      </c>
      <c r="K645" s="41" t="e">
        <f>IF(AND('Contact Data Entry'!J645='DO NOT USE_School Picklist'!$B$4,ISBLANK('Contact Data Entry'!K645)),"Occupation/Job Title is required if Student or Staff? is Yes, staff/faculty or volunteer",IF('DO NOT USE_Contact Formulas'!A645,"OK",NA()))</f>
        <v>#N/A</v>
      </c>
      <c r="L645" s="41" t="e">
        <f ca="1">IF('Contact Data Entry'!L645&gt;'DO NOT USE_School Picklist'!$C$3,"Date last on school campus/facility cannot be a future date",IF('DO NOT USE_Contact Formulas'!A645,IF(ISBLANK('Contact Data Entry'!L645),"Date last on school campus/facility is required","OK"),NA()))</f>
        <v>#N/A</v>
      </c>
      <c r="M645" s="42" t="e">
        <f ca="1">IF('Contact Data Entry'!M645&gt;'DO NOT USE_School Picklist'!$C$3,"Last Exposure Date cannot be a future date",IF('DO NOT USE_Contact Formulas'!A645,IF(ISBLANK('Contact Data Entry'!M645),"Last Exposure Date is required","OK"),NA()))</f>
        <v>#N/A</v>
      </c>
      <c r="N645" s="42" t="e">
        <f>IF(AND('DO NOT USE_Contact Formulas'!A645,ISBLANK('Contact Data Entry'!N645)),"Specific Place in the Location is required",IF(ISBLANK('Contact Data Entry'!N645),NA(),"OK"))</f>
        <v>#N/A</v>
      </c>
      <c r="O645" s="41" t="e">
        <f>IF(AND(NOT(ISBLANK('Contact Data Entry'!O645)),ISNA(VLOOKUP('Contact Data Entry'!O645,'DO NOT USE_School Picklist'!$L$3:$L$81,1,FALSE))),"Please select a value from the drop-down menu",IF('DO NOT USE_Contact Formulas'!A645,"OK",NA()))</f>
        <v>#N/A</v>
      </c>
      <c r="P645" s="41" t="e">
        <f>IF(AND(NOT(ISBLANK('Contact Data Entry'!P645)),NOT(ISNUMBER(MATCH("*@*.?*",'Contact Data Entry'!P645,0)))),"Email must be in a valid format",IF('DO NOT USE_Contact Formulas'!A645,"OK",NA()))</f>
        <v>#N/A</v>
      </c>
      <c r="Q645" s="41" t="e">
        <f>IF(LEN('Contact Data Entry'!Q645)&gt;50,"Parent/Guardian Name must be less than 50 characters",IF('DO NOT USE_Contact Formulas'!A645,"OK",NA()))</f>
        <v>#N/A</v>
      </c>
      <c r="R645" s="41" t="e">
        <f>IF(NOT(ISBLANK('Contact Data Entry'!R645)),IF(AND(ISNUMBER('Contact Data Entry'!R645),LEFT('Contact Data Entry'!R645,1)&lt;&gt;"1",LEN('Contact Data Entry'!R645)=10),"OK","Phone number must be valid format"),IF('DO NOT USE_Contact Formulas'!A645,"OK",NA()))</f>
        <v>#N/A</v>
      </c>
      <c r="S645" s="41" t="e">
        <f>IF(AND(NOT(ISBLANK('Contact Data Entry'!S645)),ISNA(VLOOKUP('Contact Data Entry'!S645,'DO NOT USE_School Picklist'!$N$3:$N$63,1,FALSE))),"Please select a value from the drop-down menu",IF('DO NOT USE_Contact Formulas'!A645,"OK",NA()))</f>
        <v>#N/A</v>
      </c>
      <c r="T645" s="41" t="e">
        <f>IF(AND(NOT(ISBLANK('Contact Data Entry'!T645)),ISNA(VLOOKUP('Contact Data Entry'!T645,'DO NOT USE_School Picklist'!$E$3:$E$10,1,FALSE))),"Please select a value from the drop-down menu",IF('DO NOT USE_Contact Formulas'!A645,"OK",NA()))</f>
        <v>#N/A</v>
      </c>
      <c r="U645" s="41" t="e">
        <f>IF(AND(NOT(ISBLANK('Contact Data Entry'!U645)),ISNA(VLOOKUP('Contact Data Entry'!U645,'DO NOT USE_School Picklist'!$F$3:$F$16,1,FALSE))),"Please select a value from the drop-down menu",IF('DO NOT USE_Contact Formulas'!A645,"OK",NA()))</f>
        <v>#N/A</v>
      </c>
      <c r="V645" s="41" t="e">
        <f>IF(LEN('Contact Data Entry'!V645)&gt;100,"Classroom(s) must be less than 100 characters",IF('DO NOT USE_Contact Formulas'!A645,"OK",NA()))</f>
        <v>#N/A</v>
      </c>
      <c r="W645" s="41" t="e">
        <f>IF(AND(NOT(ISBLANK('Contact Data Entry'!W645)),ISNA(VLOOKUP('Contact Data Entry'!W645,'DO NOT USE_School Picklist'!$K$3:$K$6,1,FALSE))),"Please select a value from the drop-down menu",IF('DO NOT USE_Contact Formulas'!A645,"OK",NA()))</f>
        <v>#N/A</v>
      </c>
      <c r="X645" s="41" t="e">
        <f>IF(AND(NOT(ISBLANK('Contact Data Entry'!X645)),ISNA(VLOOKUP('Contact Data Entry'!X645,'DO NOT USE_School Picklist'!$D$3:$D$5,1,FALSE))),"Please select a value from the drop-down menu",IF('DO NOT USE_Contact Formulas'!A645,"OK",NA()))</f>
        <v>#N/A</v>
      </c>
      <c r="Y645" s="41"/>
      <c r="Z645" s="41" t="e">
        <f>IF(AND(NOT(ISBLANK('Contact Data Entry'!Z645)),ISNA(VLOOKUP('Contact Data Entry'!Z645,'DO NOT USE_School Picklist'!$G$3:$G$5,1,FALSE))),"Please select a value from the drop-down menu",IF('DO NOT USE_Contact Formulas'!A645,"OK",NA()))</f>
        <v>#N/A</v>
      </c>
      <c r="AA645" s="41"/>
      <c r="AB645" s="41" t="e">
        <f>IF(AND(NOT(ISBLANK('Contact Data Entry'!AB645)),ISNA(VLOOKUP('Contact Data Entry'!AB645,'DO NOT USE_School Picklist'!$H$3:$H$4,1,FALSE))),"Please select a value from the drop-down menu",IF('DO NOT USE_Contact Formulas'!A645,"OK",NA()))</f>
        <v>#N/A</v>
      </c>
      <c r="AC645" s="41" t="e">
        <f ca="1">IF('Contact Data Entry'!AC645&gt;'DO NOT USE_School Picklist'!$C$3,"Test Date cannot be a future date",IF('DO NOT USE_Contact Formulas'!A645,"OK",NA()))</f>
        <v>#N/A</v>
      </c>
      <c r="AD645" s="41" t="e">
        <f>IF(AND(NOT(ISBLANK('Contact Data Entry'!AD645)),ISNA(VLOOKUP('Contact Data Entry'!AD645,'DO NOT USE_School Picklist'!$Q$3:$Q$8,1,FALSE))),"Please select a value from the drop-down menu",IF('DO NOT USE_Contact Formulas'!A645,"OK",NA()))</f>
        <v>#N/A</v>
      </c>
    </row>
    <row r="646" spans="1:30" x14ac:dyDescent="0.25">
      <c r="A646" s="40" t="e">
        <f>IF('DO NOT USE_Contact Formulas'!A646,IF('DO NOT USE_Contact Formulas'!B646,"Not all required fields are completed","OK"),NA())</f>
        <v>#N/A</v>
      </c>
      <c r="B646" s="41" t="e">
        <f>IF(AND('DO NOT USE_Contact Formulas'!A646,ISBLANK('Contact Data Entry'!B646)),"First Name is required",IF(NOT(ISBLANK('Contact Data Entry'!B646)),"OK",NA()))</f>
        <v>#N/A</v>
      </c>
      <c r="C646" s="41" t="e">
        <f>IF(AND('DO NOT USE_Contact Formulas'!A646,ISBLANK('Contact Data Entry'!C646)),"Last Name is required",IF(NOT(ISBLANK('Contact Data Entry'!C646)),"OK",NA()))</f>
        <v>#N/A</v>
      </c>
      <c r="D646" s="41" t="e">
        <f>IF(AND('DO NOT USE_Contact Formulas'!A646,ISBLANK('Contact Data Entry'!D646)),"Birthdate is required",IF(NOT(ISBLANK('Contact Data Entry'!D646)),"OK",NA()))</f>
        <v>#N/A</v>
      </c>
      <c r="E646" s="41" t="e">
        <f>IF(AND('DO NOT USE_Contact Formulas'!A646,ISBLANK('Contact Data Entry'!E646)),"Mobile Phone is required",IF(NOT(ISBLANK('Contact Data Entry'!E646)),IF(AND(ISNUMBER(VALUE('Contact Data Entry'!E646)),LEFT('Contact Data Entry'!E646,1)&lt;&gt;"1",LEN('Contact Data Entry'!E646)=10),"OK","Phone number must be valid format"),NA()))</f>
        <v>#N/A</v>
      </c>
      <c r="F646" s="41" t="e">
        <f>IF(LEN('Contact Data Entry'!F646)&gt;255,"Home Street Address must be less than 255 characters",IF('DO NOT USE_Contact Formulas'!A646,"OK",NA()))</f>
        <v>#N/A</v>
      </c>
      <c r="G646" s="41" t="e">
        <f>IF(LEN('Contact Data Entry'!G646)&gt;40,"City must be less than 40 characters",IF('DO NOT USE_Contact Formulas'!A646,"OK",NA()))</f>
        <v>#N/A</v>
      </c>
      <c r="H646" s="41" t="e">
        <f>IF(AND(NOT(ISBLANK('Contact Data Entry'!H646)),ISNA(VLOOKUP('Contact Data Entry'!H646,'DO NOT USE_School Picklist'!$P$3:$P$52,1,FALSE))),"Please select a value from the drop-down menu",IF('DO NOT USE_Contact Formulas'!A646,"OK",NA()))</f>
        <v>#N/A</v>
      </c>
      <c r="I646" s="41" t="e">
        <f>IF(AND('DO NOT USE_Contact Formulas'!A646,ISBLANK('Contact Data Entry'!I646)),"Zip is required",IF(ISBLANK('Contact Data Entry'!I646),NA(),"OK"))</f>
        <v>#N/A</v>
      </c>
      <c r="J646" s="41" t="e">
        <f>IF(AND('DO NOT USE_Contact Formulas'!A646,ISBLANK('Contact Data Entry'!J646)),"Student or Staff? is required",IF(ISBLANK('Contact Data Entry'!J646),NA(),IF(ISNA(VLOOKUP('Contact Data Entry'!J646,'DO NOT USE_School Picklist'!$B$3:$B$6,1,FALSE)),"Please select a value from the drop-down menu","OK")))</f>
        <v>#N/A</v>
      </c>
      <c r="K646" s="41" t="e">
        <f>IF(AND('Contact Data Entry'!J646='DO NOT USE_School Picklist'!$B$4,ISBLANK('Contact Data Entry'!K646)),"Occupation/Job Title is required if Student or Staff? is Yes, staff/faculty or volunteer",IF('DO NOT USE_Contact Formulas'!A646,"OK",NA()))</f>
        <v>#N/A</v>
      </c>
      <c r="L646" s="41" t="e">
        <f ca="1">IF('Contact Data Entry'!L646&gt;'DO NOT USE_School Picklist'!$C$3,"Date last on school campus/facility cannot be a future date",IF('DO NOT USE_Contact Formulas'!A646,IF(ISBLANK('Contact Data Entry'!L646),"Date last on school campus/facility is required","OK"),NA()))</f>
        <v>#N/A</v>
      </c>
      <c r="M646" s="42" t="e">
        <f ca="1">IF('Contact Data Entry'!M646&gt;'DO NOT USE_School Picklist'!$C$3,"Last Exposure Date cannot be a future date",IF('DO NOT USE_Contact Formulas'!A646,IF(ISBLANK('Contact Data Entry'!M646),"Last Exposure Date is required","OK"),NA()))</f>
        <v>#N/A</v>
      </c>
      <c r="N646" s="42" t="e">
        <f>IF(AND('DO NOT USE_Contact Formulas'!A646,ISBLANK('Contact Data Entry'!N646)),"Specific Place in the Location is required",IF(ISBLANK('Contact Data Entry'!N646),NA(),"OK"))</f>
        <v>#N/A</v>
      </c>
      <c r="O646" s="41" t="e">
        <f>IF(AND(NOT(ISBLANK('Contact Data Entry'!O646)),ISNA(VLOOKUP('Contact Data Entry'!O646,'DO NOT USE_School Picklist'!$L$3:$L$81,1,FALSE))),"Please select a value from the drop-down menu",IF('DO NOT USE_Contact Formulas'!A646,"OK",NA()))</f>
        <v>#N/A</v>
      </c>
      <c r="P646" s="41" t="e">
        <f>IF(AND(NOT(ISBLANK('Contact Data Entry'!P646)),NOT(ISNUMBER(MATCH("*@*.?*",'Contact Data Entry'!P646,0)))),"Email must be in a valid format",IF('DO NOT USE_Contact Formulas'!A646,"OK",NA()))</f>
        <v>#N/A</v>
      </c>
      <c r="Q646" s="41" t="e">
        <f>IF(LEN('Contact Data Entry'!Q646)&gt;50,"Parent/Guardian Name must be less than 50 characters",IF('DO NOT USE_Contact Formulas'!A646,"OK",NA()))</f>
        <v>#N/A</v>
      </c>
      <c r="R646" s="41" t="e">
        <f>IF(NOT(ISBLANK('Contact Data Entry'!R646)),IF(AND(ISNUMBER('Contact Data Entry'!R646),LEFT('Contact Data Entry'!R646,1)&lt;&gt;"1",LEN('Contact Data Entry'!R646)=10),"OK","Phone number must be valid format"),IF('DO NOT USE_Contact Formulas'!A646,"OK",NA()))</f>
        <v>#N/A</v>
      </c>
      <c r="S646" s="41" t="e">
        <f>IF(AND(NOT(ISBLANK('Contact Data Entry'!S646)),ISNA(VLOOKUP('Contact Data Entry'!S646,'DO NOT USE_School Picklist'!$N$3:$N$63,1,FALSE))),"Please select a value from the drop-down menu",IF('DO NOT USE_Contact Formulas'!A646,"OK",NA()))</f>
        <v>#N/A</v>
      </c>
      <c r="T646" s="41" t="e">
        <f>IF(AND(NOT(ISBLANK('Contact Data Entry'!T646)),ISNA(VLOOKUP('Contact Data Entry'!T646,'DO NOT USE_School Picklist'!$E$3:$E$10,1,FALSE))),"Please select a value from the drop-down menu",IF('DO NOT USE_Contact Formulas'!A646,"OK",NA()))</f>
        <v>#N/A</v>
      </c>
      <c r="U646" s="41" t="e">
        <f>IF(AND(NOT(ISBLANK('Contact Data Entry'!U646)),ISNA(VLOOKUP('Contact Data Entry'!U646,'DO NOT USE_School Picklist'!$F$3:$F$16,1,FALSE))),"Please select a value from the drop-down menu",IF('DO NOT USE_Contact Formulas'!A646,"OK",NA()))</f>
        <v>#N/A</v>
      </c>
      <c r="V646" s="41" t="e">
        <f>IF(LEN('Contact Data Entry'!V646)&gt;100,"Classroom(s) must be less than 100 characters",IF('DO NOT USE_Contact Formulas'!A646,"OK",NA()))</f>
        <v>#N/A</v>
      </c>
      <c r="W646" s="41" t="e">
        <f>IF(AND(NOT(ISBLANK('Contact Data Entry'!W646)),ISNA(VLOOKUP('Contact Data Entry'!W646,'DO NOT USE_School Picklist'!$K$3:$K$6,1,FALSE))),"Please select a value from the drop-down menu",IF('DO NOT USE_Contact Formulas'!A646,"OK",NA()))</f>
        <v>#N/A</v>
      </c>
      <c r="X646" s="41" t="e">
        <f>IF(AND(NOT(ISBLANK('Contact Data Entry'!X646)),ISNA(VLOOKUP('Contact Data Entry'!X646,'DO NOT USE_School Picklist'!$D$3:$D$5,1,FALSE))),"Please select a value from the drop-down menu",IF('DO NOT USE_Contact Formulas'!A646,"OK",NA()))</f>
        <v>#N/A</v>
      </c>
      <c r="Y646" s="41"/>
      <c r="Z646" s="41" t="e">
        <f>IF(AND(NOT(ISBLANK('Contact Data Entry'!Z646)),ISNA(VLOOKUP('Contact Data Entry'!Z646,'DO NOT USE_School Picklist'!$G$3:$G$5,1,FALSE))),"Please select a value from the drop-down menu",IF('DO NOT USE_Contact Formulas'!A646,"OK",NA()))</f>
        <v>#N/A</v>
      </c>
      <c r="AA646" s="41"/>
      <c r="AB646" s="41" t="e">
        <f>IF(AND(NOT(ISBLANK('Contact Data Entry'!AB646)),ISNA(VLOOKUP('Contact Data Entry'!AB646,'DO NOT USE_School Picklist'!$H$3:$H$4,1,FALSE))),"Please select a value from the drop-down menu",IF('DO NOT USE_Contact Formulas'!A646,"OK",NA()))</f>
        <v>#N/A</v>
      </c>
      <c r="AC646" s="41" t="e">
        <f ca="1">IF('Contact Data Entry'!AC646&gt;'DO NOT USE_School Picklist'!$C$3,"Test Date cannot be a future date",IF('DO NOT USE_Contact Formulas'!A646,"OK",NA()))</f>
        <v>#N/A</v>
      </c>
      <c r="AD646" s="41" t="e">
        <f>IF(AND(NOT(ISBLANK('Contact Data Entry'!AD646)),ISNA(VLOOKUP('Contact Data Entry'!AD646,'DO NOT USE_School Picklist'!$Q$3:$Q$8,1,FALSE))),"Please select a value from the drop-down menu",IF('DO NOT USE_Contact Formulas'!A646,"OK",NA()))</f>
        <v>#N/A</v>
      </c>
    </row>
    <row r="647" spans="1:30" x14ac:dyDescent="0.25">
      <c r="A647" s="40" t="e">
        <f>IF('DO NOT USE_Contact Formulas'!A647,IF('DO NOT USE_Contact Formulas'!B647,"Not all required fields are completed","OK"),NA())</f>
        <v>#N/A</v>
      </c>
      <c r="B647" s="41" t="e">
        <f>IF(AND('DO NOT USE_Contact Formulas'!A647,ISBLANK('Contact Data Entry'!B647)),"First Name is required",IF(NOT(ISBLANK('Contact Data Entry'!B647)),"OK",NA()))</f>
        <v>#N/A</v>
      </c>
      <c r="C647" s="41" t="e">
        <f>IF(AND('DO NOT USE_Contact Formulas'!A647,ISBLANK('Contact Data Entry'!C647)),"Last Name is required",IF(NOT(ISBLANK('Contact Data Entry'!C647)),"OK",NA()))</f>
        <v>#N/A</v>
      </c>
      <c r="D647" s="41" t="e">
        <f>IF(AND('DO NOT USE_Contact Formulas'!A647,ISBLANK('Contact Data Entry'!D647)),"Birthdate is required",IF(NOT(ISBLANK('Contact Data Entry'!D647)),"OK",NA()))</f>
        <v>#N/A</v>
      </c>
      <c r="E647" s="41" t="e">
        <f>IF(AND('DO NOT USE_Contact Formulas'!A647,ISBLANK('Contact Data Entry'!E647)),"Mobile Phone is required",IF(NOT(ISBLANK('Contact Data Entry'!E647)),IF(AND(ISNUMBER(VALUE('Contact Data Entry'!E647)),LEFT('Contact Data Entry'!E647,1)&lt;&gt;"1",LEN('Contact Data Entry'!E647)=10),"OK","Phone number must be valid format"),NA()))</f>
        <v>#N/A</v>
      </c>
      <c r="F647" s="41" t="e">
        <f>IF(LEN('Contact Data Entry'!F647)&gt;255,"Home Street Address must be less than 255 characters",IF('DO NOT USE_Contact Formulas'!A647,"OK",NA()))</f>
        <v>#N/A</v>
      </c>
      <c r="G647" s="41" t="e">
        <f>IF(LEN('Contact Data Entry'!G647)&gt;40,"City must be less than 40 characters",IF('DO NOT USE_Contact Formulas'!A647,"OK",NA()))</f>
        <v>#N/A</v>
      </c>
      <c r="H647" s="41" t="e">
        <f>IF(AND(NOT(ISBLANK('Contact Data Entry'!H647)),ISNA(VLOOKUP('Contact Data Entry'!H647,'DO NOT USE_School Picklist'!$P$3:$P$52,1,FALSE))),"Please select a value from the drop-down menu",IF('DO NOT USE_Contact Formulas'!A647,"OK",NA()))</f>
        <v>#N/A</v>
      </c>
      <c r="I647" s="41" t="e">
        <f>IF(AND('DO NOT USE_Contact Formulas'!A647,ISBLANK('Contact Data Entry'!I647)),"Zip is required",IF(ISBLANK('Contact Data Entry'!I647),NA(),"OK"))</f>
        <v>#N/A</v>
      </c>
      <c r="J647" s="41" t="e">
        <f>IF(AND('DO NOT USE_Contact Formulas'!A647,ISBLANK('Contact Data Entry'!J647)),"Student or Staff? is required",IF(ISBLANK('Contact Data Entry'!J647),NA(),IF(ISNA(VLOOKUP('Contact Data Entry'!J647,'DO NOT USE_School Picklist'!$B$3:$B$6,1,FALSE)),"Please select a value from the drop-down menu","OK")))</f>
        <v>#N/A</v>
      </c>
      <c r="K647" s="41" t="e">
        <f>IF(AND('Contact Data Entry'!J647='DO NOT USE_School Picklist'!$B$4,ISBLANK('Contact Data Entry'!K647)),"Occupation/Job Title is required if Student or Staff? is Yes, staff/faculty or volunteer",IF('DO NOT USE_Contact Formulas'!A647,"OK",NA()))</f>
        <v>#N/A</v>
      </c>
      <c r="L647" s="41" t="e">
        <f ca="1">IF('Contact Data Entry'!L647&gt;'DO NOT USE_School Picklist'!$C$3,"Date last on school campus/facility cannot be a future date",IF('DO NOT USE_Contact Formulas'!A647,IF(ISBLANK('Contact Data Entry'!L647),"Date last on school campus/facility is required","OK"),NA()))</f>
        <v>#N/A</v>
      </c>
      <c r="M647" s="42" t="e">
        <f ca="1">IF('Contact Data Entry'!M647&gt;'DO NOT USE_School Picklist'!$C$3,"Last Exposure Date cannot be a future date",IF('DO NOT USE_Contact Formulas'!A647,IF(ISBLANK('Contact Data Entry'!M647),"Last Exposure Date is required","OK"),NA()))</f>
        <v>#N/A</v>
      </c>
      <c r="N647" s="42" t="e">
        <f>IF(AND('DO NOT USE_Contact Formulas'!A647,ISBLANK('Contact Data Entry'!N647)),"Specific Place in the Location is required",IF(ISBLANK('Contact Data Entry'!N647),NA(),"OK"))</f>
        <v>#N/A</v>
      </c>
      <c r="O647" s="41" t="e">
        <f>IF(AND(NOT(ISBLANK('Contact Data Entry'!O647)),ISNA(VLOOKUP('Contact Data Entry'!O647,'DO NOT USE_School Picklist'!$L$3:$L$81,1,FALSE))),"Please select a value from the drop-down menu",IF('DO NOT USE_Contact Formulas'!A647,"OK",NA()))</f>
        <v>#N/A</v>
      </c>
      <c r="P647" s="41" t="e">
        <f>IF(AND(NOT(ISBLANK('Contact Data Entry'!P647)),NOT(ISNUMBER(MATCH("*@*.?*",'Contact Data Entry'!P647,0)))),"Email must be in a valid format",IF('DO NOT USE_Contact Formulas'!A647,"OK",NA()))</f>
        <v>#N/A</v>
      </c>
      <c r="Q647" s="41" t="e">
        <f>IF(LEN('Contact Data Entry'!Q647)&gt;50,"Parent/Guardian Name must be less than 50 characters",IF('DO NOT USE_Contact Formulas'!A647,"OK",NA()))</f>
        <v>#N/A</v>
      </c>
      <c r="R647" s="41" t="e">
        <f>IF(NOT(ISBLANK('Contact Data Entry'!R647)),IF(AND(ISNUMBER('Contact Data Entry'!R647),LEFT('Contact Data Entry'!R647,1)&lt;&gt;"1",LEN('Contact Data Entry'!R647)=10),"OK","Phone number must be valid format"),IF('DO NOT USE_Contact Formulas'!A647,"OK",NA()))</f>
        <v>#N/A</v>
      </c>
      <c r="S647" s="41" t="e">
        <f>IF(AND(NOT(ISBLANK('Contact Data Entry'!S647)),ISNA(VLOOKUP('Contact Data Entry'!S647,'DO NOT USE_School Picklist'!$N$3:$N$63,1,FALSE))),"Please select a value from the drop-down menu",IF('DO NOT USE_Contact Formulas'!A647,"OK",NA()))</f>
        <v>#N/A</v>
      </c>
      <c r="T647" s="41" t="e">
        <f>IF(AND(NOT(ISBLANK('Contact Data Entry'!T647)),ISNA(VLOOKUP('Contact Data Entry'!T647,'DO NOT USE_School Picklist'!$E$3:$E$10,1,FALSE))),"Please select a value from the drop-down menu",IF('DO NOT USE_Contact Formulas'!A647,"OK",NA()))</f>
        <v>#N/A</v>
      </c>
      <c r="U647" s="41" t="e">
        <f>IF(AND(NOT(ISBLANK('Contact Data Entry'!U647)),ISNA(VLOOKUP('Contact Data Entry'!U647,'DO NOT USE_School Picklist'!$F$3:$F$16,1,FALSE))),"Please select a value from the drop-down menu",IF('DO NOT USE_Contact Formulas'!A647,"OK",NA()))</f>
        <v>#N/A</v>
      </c>
      <c r="V647" s="41" t="e">
        <f>IF(LEN('Contact Data Entry'!V647)&gt;100,"Classroom(s) must be less than 100 characters",IF('DO NOT USE_Contact Formulas'!A647,"OK",NA()))</f>
        <v>#N/A</v>
      </c>
      <c r="W647" s="41" t="e">
        <f>IF(AND(NOT(ISBLANK('Contact Data Entry'!W647)),ISNA(VLOOKUP('Contact Data Entry'!W647,'DO NOT USE_School Picklist'!$K$3:$K$6,1,FALSE))),"Please select a value from the drop-down menu",IF('DO NOT USE_Contact Formulas'!A647,"OK",NA()))</f>
        <v>#N/A</v>
      </c>
      <c r="X647" s="41" t="e">
        <f>IF(AND(NOT(ISBLANK('Contact Data Entry'!X647)),ISNA(VLOOKUP('Contact Data Entry'!X647,'DO NOT USE_School Picklist'!$D$3:$D$5,1,FALSE))),"Please select a value from the drop-down menu",IF('DO NOT USE_Contact Formulas'!A647,"OK",NA()))</f>
        <v>#N/A</v>
      </c>
      <c r="Y647" s="41"/>
      <c r="Z647" s="41" t="e">
        <f>IF(AND(NOT(ISBLANK('Contact Data Entry'!Z647)),ISNA(VLOOKUP('Contact Data Entry'!Z647,'DO NOT USE_School Picklist'!$G$3:$G$5,1,FALSE))),"Please select a value from the drop-down menu",IF('DO NOT USE_Contact Formulas'!A647,"OK",NA()))</f>
        <v>#N/A</v>
      </c>
      <c r="AA647" s="41"/>
      <c r="AB647" s="41" t="e">
        <f>IF(AND(NOT(ISBLANK('Contact Data Entry'!AB647)),ISNA(VLOOKUP('Contact Data Entry'!AB647,'DO NOT USE_School Picklist'!$H$3:$H$4,1,FALSE))),"Please select a value from the drop-down menu",IF('DO NOT USE_Contact Formulas'!A647,"OK",NA()))</f>
        <v>#N/A</v>
      </c>
      <c r="AC647" s="41" t="e">
        <f ca="1">IF('Contact Data Entry'!AC647&gt;'DO NOT USE_School Picklist'!$C$3,"Test Date cannot be a future date",IF('DO NOT USE_Contact Formulas'!A647,"OK",NA()))</f>
        <v>#N/A</v>
      </c>
      <c r="AD647" s="41" t="e">
        <f>IF(AND(NOT(ISBLANK('Contact Data Entry'!AD647)),ISNA(VLOOKUP('Contact Data Entry'!AD647,'DO NOT USE_School Picklist'!$Q$3:$Q$8,1,FALSE))),"Please select a value from the drop-down menu",IF('DO NOT USE_Contact Formulas'!A647,"OK",NA()))</f>
        <v>#N/A</v>
      </c>
    </row>
    <row r="648" spans="1:30" x14ac:dyDescent="0.25">
      <c r="A648" s="40" t="e">
        <f>IF('DO NOT USE_Contact Formulas'!A648,IF('DO NOT USE_Contact Formulas'!B648,"Not all required fields are completed","OK"),NA())</f>
        <v>#N/A</v>
      </c>
      <c r="B648" s="41" t="e">
        <f>IF(AND('DO NOT USE_Contact Formulas'!A648,ISBLANK('Contact Data Entry'!B648)),"First Name is required",IF(NOT(ISBLANK('Contact Data Entry'!B648)),"OK",NA()))</f>
        <v>#N/A</v>
      </c>
      <c r="C648" s="41" t="e">
        <f>IF(AND('DO NOT USE_Contact Formulas'!A648,ISBLANK('Contact Data Entry'!C648)),"Last Name is required",IF(NOT(ISBLANK('Contact Data Entry'!C648)),"OK",NA()))</f>
        <v>#N/A</v>
      </c>
      <c r="D648" s="41" t="e">
        <f>IF(AND('DO NOT USE_Contact Formulas'!A648,ISBLANK('Contact Data Entry'!D648)),"Birthdate is required",IF(NOT(ISBLANK('Contact Data Entry'!D648)),"OK",NA()))</f>
        <v>#N/A</v>
      </c>
      <c r="E648" s="41" t="e">
        <f>IF(AND('DO NOT USE_Contact Formulas'!A648,ISBLANK('Contact Data Entry'!E648)),"Mobile Phone is required",IF(NOT(ISBLANK('Contact Data Entry'!E648)),IF(AND(ISNUMBER(VALUE('Contact Data Entry'!E648)),LEFT('Contact Data Entry'!E648,1)&lt;&gt;"1",LEN('Contact Data Entry'!E648)=10),"OK","Phone number must be valid format"),NA()))</f>
        <v>#N/A</v>
      </c>
      <c r="F648" s="41" t="e">
        <f>IF(LEN('Contact Data Entry'!F648)&gt;255,"Home Street Address must be less than 255 characters",IF('DO NOT USE_Contact Formulas'!A648,"OK",NA()))</f>
        <v>#N/A</v>
      </c>
      <c r="G648" s="41" t="e">
        <f>IF(LEN('Contact Data Entry'!G648)&gt;40,"City must be less than 40 characters",IF('DO NOT USE_Contact Formulas'!A648,"OK",NA()))</f>
        <v>#N/A</v>
      </c>
      <c r="H648" s="41" t="e">
        <f>IF(AND(NOT(ISBLANK('Contact Data Entry'!H648)),ISNA(VLOOKUP('Contact Data Entry'!H648,'DO NOT USE_School Picklist'!$P$3:$P$52,1,FALSE))),"Please select a value from the drop-down menu",IF('DO NOT USE_Contact Formulas'!A648,"OK",NA()))</f>
        <v>#N/A</v>
      </c>
      <c r="I648" s="41" t="e">
        <f>IF(AND('DO NOT USE_Contact Formulas'!A648,ISBLANK('Contact Data Entry'!I648)),"Zip is required",IF(ISBLANK('Contact Data Entry'!I648),NA(),"OK"))</f>
        <v>#N/A</v>
      </c>
      <c r="J648" s="41" t="e">
        <f>IF(AND('DO NOT USE_Contact Formulas'!A648,ISBLANK('Contact Data Entry'!J648)),"Student or Staff? is required",IF(ISBLANK('Contact Data Entry'!J648),NA(),IF(ISNA(VLOOKUP('Contact Data Entry'!J648,'DO NOT USE_School Picklist'!$B$3:$B$6,1,FALSE)),"Please select a value from the drop-down menu","OK")))</f>
        <v>#N/A</v>
      </c>
      <c r="K648" s="41" t="e">
        <f>IF(AND('Contact Data Entry'!J648='DO NOT USE_School Picklist'!$B$4,ISBLANK('Contact Data Entry'!K648)),"Occupation/Job Title is required if Student or Staff? is Yes, staff/faculty or volunteer",IF('DO NOT USE_Contact Formulas'!A648,"OK",NA()))</f>
        <v>#N/A</v>
      </c>
      <c r="L648" s="41" t="e">
        <f ca="1">IF('Contact Data Entry'!L648&gt;'DO NOT USE_School Picklist'!$C$3,"Date last on school campus/facility cannot be a future date",IF('DO NOT USE_Contact Formulas'!A648,IF(ISBLANK('Contact Data Entry'!L648),"Date last on school campus/facility is required","OK"),NA()))</f>
        <v>#N/A</v>
      </c>
      <c r="M648" s="42" t="e">
        <f ca="1">IF('Contact Data Entry'!M648&gt;'DO NOT USE_School Picklist'!$C$3,"Last Exposure Date cannot be a future date",IF('DO NOT USE_Contact Formulas'!A648,IF(ISBLANK('Contact Data Entry'!M648),"Last Exposure Date is required","OK"),NA()))</f>
        <v>#N/A</v>
      </c>
      <c r="N648" s="42" t="e">
        <f>IF(AND('DO NOT USE_Contact Formulas'!A648,ISBLANK('Contact Data Entry'!N648)),"Specific Place in the Location is required",IF(ISBLANK('Contact Data Entry'!N648),NA(),"OK"))</f>
        <v>#N/A</v>
      </c>
      <c r="O648" s="41" t="e">
        <f>IF(AND(NOT(ISBLANK('Contact Data Entry'!O648)),ISNA(VLOOKUP('Contact Data Entry'!O648,'DO NOT USE_School Picklist'!$L$3:$L$81,1,FALSE))),"Please select a value from the drop-down menu",IF('DO NOT USE_Contact Formulas'!A648,"OK",NA()))</f>
        <v>#N/A</v>
      </c>
      <c r="P648" s="41" t="e">
        <f>IF(AND(NOT(ISBLANK('Contact Data Entry'!P648)),NOT(ISNUMBER(MATCH("*@*.?*",'Contact Data Entry'!P648,0)))),"Email must be in a valid format",IF('DO NOT USE_Contact Formulas'!A648,"OK",NA()))</f>
        <v>#N/A</v>
      </c>
      <c r="Q648" s="41" t="e">
        <f>IF(LEN('Contact Data Entry'!Q648)&gt;50,"Parent/Guardian Name must be less than 50 characters",IF('DO NOT USE_Contact Formulas'!A648,"OK",NA()))</f>
        <v>#N/A</v>
      </c>
      <c r="R648" s="41" t="e">
        <f>IF(NOT(ISBLANK('Contact Data Entry'!R648)),IF(AND(ISNUMBER('Contact Data Entry'!R648),LEFT('Contact Data Entry'!R648,1)&lt;&gt;"1",LEN('Contact Data Entry'!R648)=10),"OK","Phone number must be valid format"),IF('DO NOT USE_Contact Formulas'!A648,"OK",NA()))</f>
        <v>#N/A</v>
      </c>
      <c r="S648" s="41" t="e">
        <f>IF(AND(NOT(ISBLANK('Contact Data Entry'!S648)),ISNA(VLOOKUP('Contact Data Entry'!S648,'DO NOT USE_School Picklist'!$N$3:$N$63,1,FALSE))),"Please select a value from the drop-down menu",IF('DO NOT USE_Contact Formulas'!A648,"OK",NA()))</f>
        <v>#N/A</v>
      </c>
      <c r="T648" s="41" t="e">
        <f>IF(AND(NOT(ISBLANK('Contact Data Entry'!T648)),ISNA(VLOOKUP('Contact Data Entry'!T648,'DO NOT USE_School Picklist'!$E$3:$E$10,1,FALSE))),"Please select a value from the drop-down menu",IF('DO NOT USE_Contact Formulas'!A648,"OK",NA()))</f>
        <v>#N/A</v>
      </c>
      <c r="U648" s="41" t="e">
        <f>IF(AND(NOT(ISBLANK('Contact Data Entry'!U648)),ISNA(VLOOKUP('Contact Data Entry'!U648,'DO NOT USE_School Picklist'!$F$3:$F$16,1,FALSE))),"Please select a value from the drop-down menu",IF('DO NOT USE_Contact Formulas'!A648,"OK",NA()))</f>
        <v>#N/A</v>
      </c>
      <c r="V648" s="41" t="e">
        <f>IF(LEN('Contact Data Entry'!V648)&gt;100,"Classroom(s) must be less than 100 characters",IF('DO NOT USE_Contact Formulas'!A648,"OK",NA()))</f>
        <v>#N/A</v>
      </c>
      <c r="W648" s="41" t="e">
        <f>IF(AND(NOT(ISBLANK('Contact Data Entry'!W648)),ISNA(VLOOKUP('Contact Data Entry'!W648,'DO NOT USE_School Picklist'!$K$3:$K$6,1,FALSE))),"Please select a value from the drop-down menu",IF('DO NOT USE_Contact Formulas'!A648,"OK",NA()))</f>
        <v>#N/A</v>
      </c>
      <c r="X648" s="41" t="e">
        <f>IF(AND(NOT(ISBLANK('Contact Data Entry'!X648)),ISNA(VLOOKUP('Contact Data Entry'!X648,'DO NOT USE_School Picklist'!$D$3:$D$5,1,FALSE))),"Please select a value from the drop-down menu",IF('DO NOT USE_Contact Formulas'!A648,"OK",NA()))</f>
        <v>#N/A</v>
      </c>
      <c r="Y648" s="41"/>
      <c r="Z648" s="41" t="e">
        <f>IF(AND(NOT(ISBLANK('Contact Data Entry'!Z648)),ISNA(VLOOKUP('Contact Data Entry'!Z648,'DO NOT USE_School Picklist'!$G$3:$G$5,1,FALSE))),"Please select a value from the drop-down menu",IF('DO NOT USE_Contact Formulas'!A648,"OK",NA()))</f>
        <v>#N/A</v>
      </c>
      <c r="AA648" s="41"/>
      <c r="AB648" s="41" t="e">
        <f>IF(AND(NOT(ISBLANK('Contact Data Entry'!AB648)),ISNA(VLOOKUP('Contact Data Entry'!AB648,'DO NOT USE_School Picklist'!$H$3:$H$4,1,FALSE))),"Please select a value from the drop-down menu",IF('DO NOT USE_Contact Formulas'!A648,"OK",NA()))</f>
        <v>#N/A</v>
      </c>
      <c r="AC648" s="41" t="e">
        <f ca="1">IF('Contact Data Entry'!AC648&gt;'DO NOT USE_School Picklist'!$C$3,"Test Date cannot be a future date",IF('DO NOT USE_Contact Formulas'!A648,"OK",NA()))</f>
        <v>#N/A</v>
      </c>
      <c r="AD648" s="41" t="e">
        <f>IF(AND(NOT(ISBLANK('Contact Data Entry'!AD648)),ISNA(VLOOKUP('Contact Data Entry'!AD648,'DO NOT USE_School Picklist'!$Q$3:$Q$8,1,FALSE))),"Please select a value from the drop-down menu",IF('DO NOT USE_Contact Formulas'!A648,"OK",NA()))</f>
        <v>#N/A</v>
      </c>
    </row>
    <row r="649" spans="1:30" x14ac:dyDescent="0.25">
      <c r="A649" s="40" t="e">
        <f>IF('DO NOT USE_Contact Formulas'!A649,IF('DO NOT USE_Contact Formulas'!B649,"Not all required fields are completed","OK"),NA())</f>
        <v>#N/A</v>
      </c>
      <c r="B649" s="41" t="e">
        <f>IF(AND('DO NOT USE_Contact Formulas'!A649,ISBLANK('Contact Data Entry'!B649)),"First Name is required",IF(NOT(ISBLANK('Contact Data Entry'!B649)),"OK",NA()))</f>
        <v>#N/A</v>
      </c>
      <c r="C649" s="41" t="e">
        <f>IF(AND('DO NOT USE_Contact Formulas'!A649,ISBLANK('Contact Data Entry'!C649)),"Last Name is required",IF(NOT(ISBLANK('Contact Data Entry'!C649)),"OK",NA()))</f>
        <v>#N/A</v>
      </c>
      <c r="D649" s="41" t="e">
        <f>IF(AND('DO NOT USE_Contact Formulas'!A649,ISBLANK('Contact Data Entry'!D649)),"Birthdate is required",IF(NOT(ISBLANK('Contact Data Entry'!D649)),"OK",NA()))</f>
        <v>#N/A</v>
      </c>
      <c r="E649" s="41" t="e">
        <f>IF(AND('DO NOT USE_Contact Formulas'!A649,ISBLANK('Contact Data Entry'!E649)),"Mobile Phone is required",IF(NOT(ISBLANK('Contact Data Entry'!E649)),IF(AND(ISNUMBER(VALUE('Contact Data Entry'!E649)),LEFT('Contact Data Entry'!E649,1)&lt;&gt;"1",LEN('Contact Data Entry'!E649)=10),"OK","Phone number must be valid format"),NA()))</f>
        <v>#N/A</v>
      </c>
      <c r="F649" s="41" t="e">
        <f>IF(LEN('Contact Data Entry'!F649)&gt;255,"Home Street Address must be less than 255 characters",IF('DO NOT USE_Contact Formulas'!A649,"OK",NA()))</f>
        <v>#N/A</v>
      </c>
      <c r="G649" s="41" t="e">
        <f>IF(LEN('Contact Data Entry'!G649)&gt;40,"City must be less than 40 characters",IF('DO NOT USE_Contact Formulas'!A649,"OK",NA()))</f>
        <v>#N/A</v>
      </c>
      <c r="H649" s="41" t="e">
        <f>IF(AND(NOT(ISBLANK('Contact Data Entry'!H649)),ISNA(VLOOKUP('Contact Data Entry'!H649,'DO NOT USE_School Picklist'!$P$3:$P$52,1,FALSE))),"Please select a value from the drop-down menu",IF('DO NOT USE_Contact Formulas'!A649,"OK",NA()))</f>
        <v>#N/A</v>
      </c>
      <c r="I649" s="41" t="e">
        <f>IF(AND('DO NOT USE_Contact Formulas'!A649,ISBLANK('Contact Data Entry'!I649)),"Zip is required",IF(ISBLANK('Contact Data Entry'!I649),NA(),"OK"))</f>
        <v>#N/A</v>
      </c>
      <c r="J649" s="41" t="e">
        <f>IF(AND('DO NOT USE_Contact Formulas'!A649,ISBLANK('Contact Data Entry'!J649)),"Student or Staff? is required",IF(ISBLANK('Contact Data Entry'!J649),NA(),IF(ISNA(VLOOKUP('Contact Data Entry'!J649,'DO NOT USE_School Picklist'!$B$3:$B$6,1,FALSE)),"Please select a value from the drop-down menu","OK")))</f>
        <v>#N/A</v>
      </c>
      <c r="K649" s="41" t="e">
        <f>IF(AND('Contact Data Entry'!J649='DO NOT USE_School Picklist'!$B$4,ISBLANK('Contact Data Entry'!K649)),"Occupation/Job Title is required if Student or Staff? is Yes, staff/faculty or volunteer",IF('DO NOT USE_Contact Formulas'!A649,"OK",NA()))</f>
        <v>#N/A</v>
      </c>
      <c r="L649" s="41" t="e">
        <f ca="1">IF('Contact Data Entry'!L649&gt;'DO NOT USE_School Picklist'!$C$3,"Date last on school campus/facility cannot be a future date",IF('DO NOT USE_Contact Formulas'!A649,IF(ISBLANK('Contact Data Entry'!L649),"Date last on school campus/facility is required","OK"),NA()))</f>
        <v>#N/A</v>
      </c>
      <c r="M649" s="42" t="e">
        <f ca="1">IF('Contact Data Entry'!M649&gt;'DO NOT USE_School Picklist'!$C$3,"Last Exposure Date cannot be a future date",IF('DO NOT USE_Contact Formulas'!A649,IF(ISBLANK('Contact Data Entry'!M649),"Last Exposure Date is required","OK"),NA()))</f>
        <v>#N/A</v>
      </c>
      <c r="N649" s="42" t="e">
        <f>IF(AND('DO NOT USE_Contact Formulas'!A649,ISBLANK('Contact Data Entry'!N649)),"Specific Place in the Location is required",IF(ISBLANK('Contact Data Entry'!N649),NA(),"OK"))</f>
        <v>#N/A</v>
      </c>
      <c r="O649" s="41" t="e">
        <f>IF(AND(NOT(ISBLANK('Contact Data Entry'!O649)),ISNA(VLOOKUP('Contact Data Entry'!O649,'DO NOT USE_School Picklist'!$L$3:$L$81,1,FALSE))),"Please select a value from the drop-down menu",IF('DO NOT USE_Contact Formulas'!A649,"OK",NA()))</f>
        <v>#N/A</v>
      </c>
      <c r="P649" s="41" t="e">
        <f>IF(AND(NOT(ISBLANK('Contact Data Entry'!P649)),NOT(ISNUMBER(MATCH("*@*.?*",'Contact Data Entry'!P649,0)))),"Email must be in a valid format",IF('DO NOT USE_Contact Formulas'!A649,"OK",NA()))</f>
        <v>#N/A</v>
      </c>
      <c r="Q649" s="41" t="e">
        <f>IF(LEN('Contact Data Entry'!Q649)&gt;50,"Parent/Guardian Name must be less than 50 characters",IF('DO NOT USE_Contact Formulas'!A649,"OK",NA()))</f>
        <v>#N/A</v>
      </c>
      <c r="R649" s="41" t="e">
        <f>IF(NOT(ISBLANK('Contact Data Entry'!R649)),IF(AND(ISNUMBER('Contact Data Entry'!R649),LEFT('Contact Data Entry'!R649,1)&lt;&gt;"1",LEN('Contact Data Entry'!R649)=10),"OK","Phone number must be valid format"),IF('DO NOT USE_Contact Formulas'!A649,"OK",NA()))</f>
        <v>#N/A</v>
      </c>
      <c r="S649" s="41" t="e">
        <f>IF(AND(NOT(ISBLANK('Contact Data Entry'!S649)),ISNA(VLOOKUP('Contact Data Entry'!S649,'DO NOT USE_School Picklist'!$N$3:$N$63,1,FALSE))),"Please select a value from the drop-down menu",IF('DO NOT USE_Contact Formulas'!A649,"OK",NA()))</f>
        <v>#N/A</v>
      </c>
      <c r="T649" s="41" t="e">
        <f>IF(AND(NOT(ISBLANK('Contact Data Entry'!T649)),ISNA(VLOOKUP('Contact Data Entry'!T649,'DO NOT USE_School Picklist'!$E$3:$E$10,1,FALSE))),"Please select a value from the drop-down menu",IF('DO NOT USE_Contact Formulas'!A649,"OK",NA()))</f>
        <v>#N/A</v>
      </c>
      <c r="U649" s="41" t="e">
        <f>IF(AND(NOT(ISBLANK('Contact Data Entry'!U649)),ISNA(VLOOKUP('Contact Data Entry'!U649,'DO NOT USE_School Picklist'!$F$3:$F$16,1,FALSE))),"Please select a value from the drop-down menu",IF('DO NOT USE_Contact Formulas'!A649,"OK",NA()))</f>
        <v>#N/A</v>
      </c>
      <c r="V649" s="41" t="e">
        <f>IF(LEN('Contact Data Entry'!V649)&gt;100,"Classroom(s) must be less than 100 characters",IF('DO NOT USE_Contact Formulas'!A649,"OK",NA()))</f>
        <v>#N/A</v>
      </c>
      <c r="W649" s="41" t="e">
        <f>IF(AND(NOT(ISBLANK('Contact Data Entry'!W649)),ISNA(VLOOKUP('Contact Data Entry'!W649,'DO NOT USE_School Picklist'!$K$3:$K$6,1,FALSE))),"Please select a value from the drop-down menu",IF('DO NOT USE_Contact Formulas'!A649,"OK",NA()))</f>
        <v>#N/A</v>
      </c>
      <c r="X649" s="41" t="e">
        <f>IF(AND(NOT(ISBLANK('Contact Data Entry'!X649)),ISNA(VLOOKUP('Contact Data Entry'!X649,'DO NOT USE_School Picklist'!$D$3:$D$5,1,FALSE))),"Please select a value from the drop-down menu",IF('DO NOT USE_Contact Formulas'!A649,"OK",NA()))</f>
        <v>#N/A</v>
      </c>
      <c r="Y649" s="41"/>
      <c r="Z649" s="41" t="e">
        <f>IF(AND(NOT(ISBLANK('Contact Data Entry'!Z649)),ISNA(VLOOKUP('Contact Data Entry'!Z649,'DO NOT USE_School Picklist'!$G$3:$G$5,1,FALSE))),"Please select a value from the drop-down menu",IF('DO NOT USE_Contact Formulas'!A649,"OK",NA()))</f>
        <v>#N/A</v>
      </c>
      <c r="AA649" s="41"/>
      <c r="AB649" s="41" t="e">
        <f>IF(AND(NOT(ISBLANK('Contact Data Entry'!AB649)),ISNA(VLOOKUP('Contact Data Entry'!AB649,'DO NOT USE_School Picklist'!$H$3:$H$4,1,FALSE))),"Please select a value from the drop-down menu",IF('DO NOT USE_Contact Formulas'!A649,"OK",NA()))</f>
        <v>#N/A</v>
      </c>
      <c r="AC649" s="41" t="e">
        <f ca="1">IF('Contact Data Entry'!AC649&gt;'DO NOT USE_School Picklist'!$C$3,"Test Date cannot be a future date",IF('DO NOT USE_Contact Formulas'!A649,"OK",NA()))</f>
        <v>#N/A</v>
      </c>
      <c r="AD649" s="41" t="e">
        <f>IF(AND(NOT(ISBLANK('Contact Data Entry'!AD649)),ISNA(VLOOKUP('Contact Data Entry'!AD649,'DO NOT USE_School Picklist'!$Q$3:$Q$8,1,FALSE))),"Please select a value from the drop-down menu",IF('DO NOT USE_Contact Formulas'!A649,"OK",NA()))</f>
        <v>#N/A</v>
      </c>
    </row>
    <row r="650" spans="1:30" x14ac:dyDescent="0.25">
      <c r="A650" s="40" t="e">
        <f>IF('DO NOT USE_Contact Formulas'!A650,IF('DO NOT USE_Contact Formulas'!B650,"Not all required fields are completed","OK"),NA())</f>
        <v>#N/A</v>
      </c>
      <c r="B650" s="41" t="e">
        <f>IF(AND('DO NOT USE_Contact Formulas'!A650,ISBLANK('Contact Data Entry'!B650)),"First Name is required",IF(NOT(ISBLANK('Contact Data Entry'!B650)),"OK",NA()))</f>
        <v>#N/A</v>
      </c>
      <c r="C650" s="41" t="e">
        <f>IF(AND('DO NOT USE_Contact Formulas'!A650,ISBLANK('Contact Data Entry'!C650)),"Last Name is required",IF(NOT(ISBLANK('Contact Data Entry'!C650)),"OK",NA()))</f>
        <v>#N/A</v>
      </c>
      <c r="D650" s="41" t="e">
        <f>IF(AND('DO NOT USE_Contact Formulas'!A650,ISBLANK('Contact Data Entry'!D650)),"Birthdate is required",IF(NOT(ISBLANK('Contact Data Entry'!D650)),"OK",NA()))</f>
        <v>#N/A</v>
      </c>
      <c r="E650" s="41" t="e">
        <f>IF(AND('DO NOT USE_Contact Formulas'!A650,ISBLANK('Contact Data Entry'!E650)),"Mobile Phone is required",IF(NOT(ISBLANK('Contact Data Entry'!E650)),IF(AND(ISNUMBER(VALUE('Contact Data Entry'!E650)),LEFT('Contact Data Entry'!E650,1)&lt;&gt;"1",LEN('Contact Data Entry'!E650)=10),"OK","Phone number must be valid format"),NA()))</f>
        <v>#N/A</v>
      </c>
      <c r="F650" s="41" t="e">
        <f>IF(LEN('Contact Data Entry'!F650)&gt;255,"Home Street Address must be less than 255 characters",IF('DO NOT USE_Contact Formulas'!A650,"OK",NA()))</f>
        <v>#N/A</v>
      </c>
      <c r="G650" s="41" t="e">
        <f>IF(LEN('Contact Data Entry'!G650)&gt;40,"City must be less than 40 characters",IF('DO NOT USE_Contact Formulas'!A650,"OK",NA()))</f>
        <v>#N/A</v>
      </c>
      <c r="H650" s="41" t="e">
        <f>IF(AND(NOT(ISBLANK('Contact Data Entry'!H650)),ISNA(VLOOKUP('Contact Data Entry'!H650,'DO NOT USE_School Picklist'!$P$3:$P$52,1,FALSE))),"Please select a value from the drop-down menu",IF('DO NOT USE_Contact Formulas'!A650,"OK",NA()))</f>
        <v>#N/A</v>
      </c>
      <c r="I650" s="41" t="e">
        <f>IF(AND('DO NOT USE_Contact Formulas'!A650,ISBLANK('Contact Data Entry'!I650)),"Zip is required",IF(ISBLANK('Contact Data Entry'!I650),NA(),"OK"))</f>
        <v>#N/A</v>
      </c>
      <c r="J650" s="41" t="e">
        <f>IF(AND('DO NOT USE_Contact Formulas'!A650,ISBLANK('Contact Data Entry'!J650)),"Student or Staff? is required",IF(ISBLANK('Contact Data Entry'!J650),NA(),IF(ISNA(VLOOKUP('Contact Data Entry'!J650,'DO NOT USE_School Picklist'!$B$3:$B$6,1,FALSE)),"Please select a value from the drop-down menu","OK")))</f>
        <v>#N/A</v>
      </c>
      <c r="K650" s="41" t="e">
        <f>IF(AND('Contact Data Entry'!J650='DO NOT USE_School Picklist'!$B$4,ISBLANK('Contact Data Entry'!K650)),"Occupation/Job Title is required if Student or Staff? is Yes, staff/faculty or volunteer",IF('DO NOT USE_Contact Formulas'!A650,"OK",NA()))</f>
        <v>#N/A</v>
      </c>
      <c r="L650" s="41" t="e">
        <f ca="1">IF('Contact Data Entry'!L650&gt;'DO NOT USE_School Picklist'!$C$3,"Date last on school campus/facility cannot be a future date",IF('DO NOT USE_Contact Formulas'!A650,IF(ISBLANK('Contact Data Entry'!L650),"Date last on school campus/facility is required","OK"),NA()))</f>
        <v>#N/A</v>
      </c>
      <c r="M650" s="42" t="e">
        <f ca="1">IF('Contact Data Entry'!M650&gt;'DO NOT USE_School Picklist'!$C$3,"Last Exposure Date cannot be a future date",IF('DO NOT USE_Contact Formulas'!A650,IF(ISBLANK('Contact Data Entry'!M650),"Last Exposure Date is required","OK"),NA()))</f>
        <v>#N/A</v>
      </c>
      <c r="N650" s="42" t="e">
        <f>IF(AND('DO NOT USE_Contact Formulas'!A650,ISBLANK('Contact Data Entry'!N650)),"Specific Place in the Location is required",IF(ISBLANK('Contact Data Entry'!N650),NA(),"OK"))</f>
        <v>#N/A</v>
      </c>
      <c r="O650" s="41" t="e">
        <f>IF(AND(NOT(ISBLANK('Contact Data Entry'!O650)),ISNA(VLOOKUP('Contact Data Entry'!O650,'DO NOT USE_School Picklist'!$L$3:$L$81,1,FALSE))),"Please select a value from the drop-down menu",IF('DO NOT USE_Contact Formulas'!A650,"OK",NA()))</f>
        <v>#N/A</v>
      </c>
      <c r="P650" s="41" t="e">
        <f>IF(AND(NOT(ISBLANK('Contact Data Entry'!P650)),NOT(ISNUMBER(MATCH("*@*.?*",'Contact Data Entry'!P650,0)))),"Email must be in a valid format",IF('DO NOT USE_Contact Formulas'!A650,"OK",NA()))</f>
        <v>#N/A</v>
      </c>
      <c r="Q650" s="41" t="e">
        <f>IF(LEN('Contact Data Entry'!Q650)&gt;50,"Parent/Guardian Name must be less than 50 characters",IF('DO NOT USE_Contact Formulas'!A650,"OK",NA()))</f>
        <v>#N/A</v>
      </c>
      <c r="R650" s="41" t="e">
        <f>IF(NOT(ISBLANK('Contact Data Entry'!R650)),IF(AND(ISNUMBER('Contact Data Entry'!R650),LEFT('Contact Data Entry'!R650,1)&lt;&gt;"1",LEN('Contact Data Entry'!R650)=10),"OK","Phone number must be valid format"),IF('DO NOT USE_Contact Formulas'!A650,"OK",NA()))</f>
        <v>#N/A</v>
      </c>
      <c r="S650" s="41" t="e">
        <f>IF(AND(NOT(ISBLANK('Contact Data Entry'!S650)),ISNA(VLOOKUP('Contact Data Entry'!S650,'DO NOT USE_School Picklist'!$N$3:$N$63,1,FALSE))),"Please select a value from the drop-down menu",IF('DO NOT USE_Contact Formulas'!A650,"OK",NA()))</f>
        <v>#N/A</v>
      </c>
      <c r="T650" s="41" t="e">
        <f>IF(AND(NOT(ISBLANK('Contact Data Entry'!T650)),ISNA(VLOOKUP('Contact Data Entry'!T650,'DO NOT USE_School Picklist'!$E$3:$E$10,1,FALSE))),"Please select a value from the drop-down menu",IF('DO NOT USE_Contact Formulas'!A650,"OK",NA()))</f>
        <v>#N/A</v>
      </c>
      <c r="U650" s="41" t="e">
        <f>IF(AND(NOT(ISBLANK('Contact Data Entry'!U650)),ISNA(VLOOKUP('Contact Data Entry'!U650,'DO NOT USE_School Picklist'!$F$3:$F$16,1,FALSE))),"Please select a value from the drop-down menu",IF('DO NOT USE_Contact Formulas'!A650,"OK",NA()))</f>
        <v>#N/A</v>
      </c>
      <c r="V650" s="41" t="e">
        <f>IF(LEN('Contact Data Entry'!V650)&gt;100,"Classroom(s) must be less than 100 characters",IF('DO NOT USE_Contact Formulas'!A650,"OK",NA()))</f>
        <v>#N/A</v>
      </c>
      <c r="W650" s="41" t="e">
        <f>IF(AND(NOT(ISBLANK('Contact Data Entry'!W650)),ISNA(VLOOKUP('Contact Data Entry'!W650,'DO NOT USE_School Picklist'!$K$3:$K$6,1,FALSE))),"Please select a value from the drop-down menu",IF('DO NOT USE_Contact Formulas'!A650,"OK",NA()))</f>
        <v>#N/A</v>
      </c>
      <c r="X650" s="41" t="e">
        <f>IF(AND(NOT(ISBLANK('Contact Data Entry'!X650)),ISNA(VLOOKUP('Contact Data Entry'!X650,'DO NOT USE_School Picklist'!$D$3:$D$5,1,FALSE))),"Please select a value from the drop-down menu",IF('DO NOT USE_Contact Formulas'!A650,"OK",NA()))</f>
        <v>#N/A</v>
      </c>
      <c r="Y650" s="41"/>
      <c r="Z650" s="41" t="e">
        <f>IF(AND(NOT(ISBLANK('Contact Data Entry'!Z650)),ISNA(VLOOKUP('Contact Data Entry'!Z650,'DO NOT USE_School Picklist'!$G$3:$G$5,1,FALSE))),"Please select a value from the drop-down menu",IF('DO NOT USE_Contact Formulas'!A650,"OK",NA()))</f>
        <v>#N/A</v>
      </c>
      <c r="AA650" s="41"/>
      <c r="AB650" s="41" t="e">
        <f>IF(AND(NOT(ISBLANK('Contact Data Entry'!AB650)),ISNA(VLOOKUP('Contact Data Entry'!AB650,'DO NOT USE_School Picklist'!$H$3:$H$4,1,FALSE))),"Please select a value from the drop-down menu",IF('DO NOT USE_Contact Formulas'!A650,"OK",NA()))</f>
        <v>#N/A</v>
      </c>
      <c r="AC650" s="41" t="e">
        <f ca="1">IF('Contact Data Entry'!AC650&gt;'DO NOT USE_School Picklist'!$C$3,"Test Date cannot be a future date",IF('DO NOT USE_Contact Formulas'!A650,"OK",NA()))</f>
        <v>#N/A</v>
      </c>
      <c r="AD650" s="41" t="e">
        <f>IF(AND(NOT(ISBLANK('Contact Data Entry'!AD650)),ISNA(VLOOKUP('Contact Data Entry'!AD650,'DO NOT USE_School Picklist'!$Q$3:$Q$8,1,FALSE))),"Please select a value from the drop-down menu",IF('DO NOT USE_Contact Formulas'!A650,"OK",NA()))</f>
        <v>#N/A</v>
      </c>
    </row>
    <row r="651" spans="1:30" x14ac:dyDescent="0.25">
      <c r="A651" s="40" t="e">
        <f>IF('DO NOT USE_Contact Formulas'!A651,IF('DO NOT USE_Contact Formulas'!B651,"Not all required fields are completed","OK"),NA())</f>
        <v>#N/A</v>
      </c>
      <c r="B651" s="41" t="e">
        <f>IF(AND('DO NOT USE_Contact Formulas'!A651,ISBLANK('Contact Data Entry'!B651)),"First Name is required",IF(NOT(ISBLANK('Contact Data Entry'!B651)),"OK",NA()))</f>
        <v>#N/A</v>
      </c>
      <c r="C651" s="41" t="e">
        <f>IF(AND('DO NOT USE_Contact Formulas'!A651,ISBLANK('Contact Data Entry'!C651)),"Last Name is required",IF(NOT(ISBLANK('Contact Data Entry'!C651)),"OK",NA()))</f>
        <v>#N/A</v>
      </c>
      <c r="D651" s="41" t="e">
        <f>IF(AND('DO NOT USE_Contact Formulas'!A651,ISBLANK('Contact Data Entry'!D651)),"Birthdate is required",IF(NOT(ISBLANK('Contact Data Entry'!D651)),"OK",NA()))</f>
        <v>#N/A</v>
      </c>
      <c r="E651" s="41" t="e">
        <f>IF(AND('DO NOT USE_Contact Formulas'!A651,ISBLANK('Contact Data Entry'!E651)),"Mobile Phone is required",IF(NOT(ISBLANK('Contact Data Entry'!E651)),IF(AND(ISNUMBER(VALUE('Contact Data Entry'!E651)),LEFT('Contact Data Entry'!E651,1)&lt;&gt;"1",LEN('Contact Data Entry'!E651)=10),"OK","Phone number must be valid format"),NA()))</f>
        <v>#N/A</v>
      </c>
      <c r="F651" s="41" t="e">
        <f>IF(LEN('Contact Data Entry'!F651)&gt;255,"Home Street Address must be less than 255 characters",IF('DO NOT USE_Contact Formulas'!A651,"OK",NA()))</f>
        <v>#N/A</v>
      </c>
      <c r="G651" s="41" t="e">
        <f>IF(LEN('Contact Data Entry'!G651)&gt;40,"City must be less than 40 characters",IF('DO NOT USE_Contact Formulas'!A651,"OK",NA()))</f>
        <v>#N/A</v>
      </c>
      <c r="H651" s="41" t="e">
        <f>IF(AND(NOT(ISBLANK('Contact Data Entry'!H651)),ISNA(VLOOKUP('Contact Data Entry'!H651,'DO NOT USE_School Picklist'!$P$3:$P$52,1,FALSE))),"Please select a value from the drop-down menu",IF('DO NOT USE_Contact Formulas'!A651,"OK",NA()))</f>
        <v>#N/A</v>
      </c>
      <c r="I651" s="41" t="e">
        <f>IF(AND('DO NOT USE_Contact Formulas'!A651,ISBLANK('Contact Data Entry'!I651)),"Zip is required",IF(ISBLANK('Contact Data Entry'!I651),NA(),"OK"))</f>
        <v>#N/A</v>
      </c>
      <c r="J651" s="41" t="e">
        <f>IF(AND('DO NOT USE_Contact Formulas'!A651,ISBLANK('Contact Data Entry'!J651)),"Student or Staff? is required",IF(ISBLANK('Contact Data Entry'!J651),NA(),IF(ISNA(VLOOKUP('Contact Data Entry'!J651,'DO NOT USE_School Picklist'!$B$3:$B$6,1,FALSE)),"Please select a value from the drop-down menu","OK")))</f>
        <v>#N/A</v>
      </c>
      <c r="K651" s="41" t="e">
        <f>IF(AND('Contact Data Entry'!J651='DO NOT USE_School Picklist'!$B$4,ISBLANK('Contact Data Entry'!K651)),"Occupation/Job Title is required if Student or Staff? is Yes, staff/faculty or volunteer",IF('DO NOT USE_Contact Formulas'!A651,"OK",NA()))</f>
        <v>#N/A</v>
      </c>
      <c r="L651" s="41" t="e">
        <f ca="1">IF('Contact Data Entry'!L651&gt;'DO NOT USE_School Picklist'!$C$3,"Date last on school campus/facility cannot be a future date",IF('DO NOT USE_Contact Formulas'!A651,IF(ISBLANK('Contact Data Entry'!L651),"Date last on school campus/facility is required","OK"),NA()))</f>
        <v>#N/A</v>
      </c>
      <c r="M651" s="42" t="e">
        <f ca="1">IF('Contact Data Entry'!M651&gt;'DO NOT USE_School Picklist'!$C$3,"Last Exposure Date cannot be a future date",IF('DO NOT USE_Contact Formulas'!A651,IF(ISBLANK('Contact Data Entry'!M651),"Last Exposure Date is required","OK"),NA()))</f>
        <v>#N/A</v>
      </c>
      <c r="N651" s="42" t="e">
        <f>IF(AND('DO NOT USE_Contact Formulas'!A651,ISBLANK('Contact Data Entry'!N651)),"Specific Place in the Location is required",IF(ISBLANK('Contact Data Entry'!N651),NA(),"OK"))</f>
        <v>#N/A</v>
      </c>
      <c r="O651" s="41" t="e">
        <f>IF(AND(NOT(ISBLANK('Contact Data Entry'!O651)),ISNA(VLOOKUP('Contact Data Entry'!O651,'DO NOT USE_School Picklist'!$L$3:$L$81,1,FALSE))),"Please select a value from the drop-down menu",IF('DO NOT USE_Contact Formulas'!A651,"OK",NA()))</f>
        <v>#N/A</v>
      </c>
      <c r="P651" s="41" t="e">
        <f>IF(AND(NOT(ISBLANK('Contact Data Entry'!P651)),NOT(ISNUMBER(MATCH("*@*.?*",'Contact Data Entry'!P651,0)))),"Email must be in a valid format",IF('DO NOT USE_Contact Formulas'!A651,"OK",NA()))</f>
        <v>#N/A</v>
      </c>
      <c r="Q651" s="41" t="e">
        <f>IF(LEN('Contact Data Entry'!Q651)&gt;50,"Parent/Guardian Name must be less than 50 characters",IF('DO NOT USE_Contact Formulas'!A651,"OK",NA()))</f>
        <v>#N/A</v>
      </c>
      <c r="R651" s="41" t="e">
        <f>IF(NOT(ISBLANK('Contact Data Entry'!R651)),IF(AND(ISNUMBER('Contact Data Entry'!R651),LEFT('Contact Data Entry'!R651,1)&lt;&gt;"1",LEN('Contact Data Entry'!R651)=10),"OK","Phone number must be valid format"),IF('DO NOT USE_Contact Formulas'!A651,"OK",NA()))</f>
        <v>#N/A</v>
      </c>
      <c r="S651" s="41" t="e">
        <f>IF(AND(NOT(ISBLANK('Contact Data Entry'!S651)),ISNA(VLOOKUP('Contact Data Entry'!S651,'DO NOT USE_School Picklist'!$N$3:$N$63,1,FALSE))),"Please select a value from the drop-down menu",IF('DO NOT USE_Contact Formulas'!A651,"OK",NA()))</f>
        <v>#N/A</v>
      </c>
      <c r="T651" s="41" t="e">
        <f>IF(AND(NOT(ISBLANK('Contact Data Entry'!T651)),ISNA(VLOOKUP('Contact Data Entry'!T651,'DO NOT USE_School Picklist'!$E$3:$E$10,1,FALSE))),"Please select a value from the drop-down menu",IF('DO NOT USE_Contact Formulas'!A651,"OK",NA()))</f>
        <v>#N/A</v>
      </c>
      <c r="U651" s="41" t="e">
        <f>IF(AND(NOT(ISBLANK('Contact Data Entry'!U651)),ISNA(VLOOKUP('Contact Data Entry'!U651,'DO NOT USE_School Picklist'!$F$3:$F$16,1,FALSE))),"Please select a value from the drop-down menu",IF('DO NOT USE_Contact Formulas'!A651,"OK",NA()))</f>
        <v>#N/A</v>
      </c>
      <c r="V651" s="41" t="e">
        <f>IF(LEN('Contact Data Entry'!V651)&gt;100,"Classroom(s) must be less than 100 characters",IF('DO NOT USE_Contact Formulas'!A651,"OK",NA()))</f>
        <v>#N/A</v>
      </c>
      <c r="W651" s="41" t="e">
        <f>IF(AND(NOT(ISBLANK('Contact Data Entry'!W651)),ISNA(VLOOKUP('Contact Data Entry'!W651,'DO NOT USE_School Picklist'!$K$3:$K$6,1,FALSE))),"Please select a value from the drop-down menu",IF('DO NOT USE_Contact Formulas'!A651,"OK",NA()))</f>
        <v>#N/A</v>
      </c>
      <c r="X651" s="41" t="e">
        <f>IF(AND(NOT(ISBLANK('Contact Data Entry'!X651)),ISNA(VLOOKUP('Contact Data Entry'!X651,'DO NOT USE_School Picklist'!$D$3:$D$5,1,FALSE))),"Please select a value from the drop-down menu",IF('DO NOT USE_Contact Formulas'!A651,"OK",NA()))</f>
        <v>#N/A</v>
      </c>
      <c r="Y651" s="41"/>
      <c r="Z651" s="41" t="e">
        <f>IF(AND(NOT(ISBLANK('Contact Data Entry'!Z651)),ISNA(VLOOKUP('Contact Data Entry'!Z651,'DO NOT USE_School Picklist'!$G$3:$G$5,1,FALSE))),"Please select a value from the drop-down menu",IF('DO NOT USE_Contact Formulas'!A651,"OK",NA()))</f>
        <v>#N/A</v>
      </c>
      <c r="AA651" s="41"/>
      <c r="AB651" s="41" t="e">
        <f>IF(AND(NOT(ISBLANK('Contact Data Entry'!AB651)),ISNA(VLOOKUP('Contact Data Entry'!AB651,'DO NOT USE_School Picklist'!$H$3:$H$4,1,FALSE))),"Please select a value from the drop-down menu",IF('DO NOT USE_Contact Formulas'!A651,"OK",NA()))</f>
        <v>#N/A</v>
      </c>
      <c r="AC651" s="41" t="e">
        <f ca="1">IF('Contact Data Entry'!AC651&gt;'DO NOT USE_School Picklist'!$C$3,"Test Date cannot be a future date",IF('DO NOT USE_Contact Formulas'!A651,"OK",NA()))</f>
        <v>#N/A</v>
      </c>
      <c r="AD651" s="41" t="e">
        <f>IF(AND(NOT(ISBLANK('Contact Data Entry'!AD651)),ISNA(VLOOKUP('Contact Data Entry'!AD651,'DO NOT USE_School Picklist'!$Q$3:$Q$8,1,FALSE))),"Please select a value from the drop-down menu",IF('DO NOT USE_Contact Formulas'!A651,"OK",NA()))</f>
        <v>#N/A</v>
      </c>
    </row>
    <row r="652" spans="1:30" x14ac:dyDescent="0.25">
      <c r="A652" s="40" t="e">
        <f>IF('DO NOT USE_Contact Formulas'!A652,IF('DO NOT USE_Contact Formulas'!B652,"Not all required fields are completed","OK"),NA())</f>
        <v>#N/A</v>
      </c>
      <c r="B652" s="41" t="e">
        <f>IF(AND('DO NOT USE_Contact Formulas'!A652,ISBLANK('Contact Data Entry'!B652)),"First Name is required",IF(NOT(ISBLANK('Contact Data Entry'!B652)),"OK",NA()))</f>
        <v>#N/A</v>
      </c>
      <c r="C652" s="41" t="e">
        <f>IF(AND('DO NOT USE_Contact Formulas'!A652,ISBLANK('Contact Data Entry'!C652)),"Last Name is required",IF(NOT(ISBLANK('Contact Data Entry'!C652)),"OK",NA()))</f>
        <v>#N/A</v>
      </c>
      <c r="D652" s="41" t="e">
        <f>IF(AND('DO NOT USE_Contact Formulas'!A652,ISBLANK('Contact Data Entry'!D652)),"Birthdate is required",IF(NOT(ISBLANK('Contact Data Entry'!D652)),"OK",NA()))</f>
        <v>#N/A</v>
      </c>
      <c r="E652" s="41" t="e">
        <f>IF(AND('DO NOT USE_Contact Formulas'!A652,ISBLANK('Contact Data Entry'!E652)),"Mobile Phone is required",IF(NOT(ISBLANK('Contact Data Entry'!E652)),IF(AND(ISNUMBER(VALUE('Contact Data Entry'!E652)),LEFT('Contact Data Entry'!E652,1)&lt;&gt;"1",LEN('Contact Data Entry'!E652)=10),"OK","Phone number must be valid format"),NA()))</f>
        <v>#N/A</v>
      </c>
      <c r="F652" s="41" t="e">
        <f>IF(LEN('Contact Data Entry'!F652)&gt;255,"Home Street Address must be less than 255 characters",IF('DO NOT USE_Contact Formulas'!A652,"OK",NA()))</f>
        <v>#N/A</v>
      </c>
      <c r="G652" s="41" t="e">
        <f>IF(LEN('Contact Data Entry'!G652)&gt;40,"City must be less than 40 characters",IF('DO NOT USE_Contact Formulas'!A652,"OK",NA()))</f>
        <v>#N/A</v>
      </c>
      <c r="H652" s="41" t="e">
        <f>IF(AND(NOT(ISBLANK('Contact Data Entry'!H652)),ISNA(VLOOKUP('Contact Data Entry'!H652,'DO NOT USE_School Picklist'!$P$3:$P$52,1,FALSE))),"Please select a value from the drop-down menu",IF('DO NOT USE_Contact Formulas'!A652,"OK",NA()))</f>
        <v>#N/A</v>
      </c>
      <c r="I652" s="41" t="e">
        <f>IF(AND('DO NOT USE_Contact Formulas'!A652,ISBLANK('Contact Data Entry'!I652)),"Zip is required",IF(ISBLANK('Contact Data Entry'!I652),NA(),"OK"))</f>
        <v>#N/A</v>
      </c>
      <c r="J652" s="41" t="e">
        <f>IF(AND('DO NOT USE_Contact Formulas'!A652,ISBLANK('Contact Data Entry'!J652)),"Student or Staff? is required",IF(ISBLANK('Contact Data Entry'!J652),NA(),IF(ISNA(VLOOKUP('Contact Data Entry'!J652,'DO NOT USE_School Picklist'!$B$3:$B$6,1,FALSE)),"Please select a value from the drop-down menu","OK")))</f>
        <v>#N/A</v>
      </c>
      <c r="K652" s="41" t="e">
        <f>IF(AND('Contact Data Entry'!J652='DO NOT USE_School Picklist'!$B$4,ISBLANK('Contact Data Entry'!K652)),"Occupation/Job Title is required if Student or Staff? is Yes, staff/faculty or volunteer",IF('DO NOT USE_Contact Formulas'!A652,"OK",NA()))</f>
        <v>#N/A</v>
      </c>
      <c r="L652" s="41" t="e">
        <f ca="1">IF('Contact Data Entry'!L652&gt;'DO NOT USE_School Picklist'!$C$3,"Date last on school campus/facility cannot be a future date",IF('DO NOT USE_Contact Formulas'!A652,IF(ISBLANK('Contact Data Entry'!L652),"Date last on school campus/facility is required","OK"),NA()))</f>
        <v>#N/A</v>
      </c>
      <c r="M652" s="42" t="e">
        <f ca="1">IF('Contact Data Entry'!M652&gt;'DO NOT USE_School Picklist'!$C$3,"Last Exposure Date cannot be a future date",IF('DO NOT USE_Contact Formulas'!A652,IF(ISBLANK('Contact Data Entry'!M652),"Last Exposure Date is required","OK"),NA()))</f>
        <v>#N/A</v>
      </c>
      <c r="N652" s="42" t="e">
        <f>IF(AND('DO NOT USE_Contact Formulas'!A652,ISBLANK('Contact Data Entry'!N652)),"Specific Place in the Location is required",IF(ISBLANK('Contact Data Entry'!N652),NA(),"OK"))</f>
        <v>#N/A</v>
      </c>
      <c r="O652" s="41" t="e">
        <f>IF(AND(NOT(ISBLANK('Contact Data Entry'!O652)),ISNA(VLOOKUP('Contact Data Entry'!O652,'DO NOT USE_School Picklist'!$L$3:$L$81,1,FALSE))),"Please select a value from the drop-down menu",IF('DO NOT USE_Contact Formulas'!A652,"OK",NA()))</f>
        <v>#N/A</v>
      </c>
      <c r="P652" s="41" t="e">
        <f>IF(AND(NOT(ISBLANK('Contact Data Entry'!P652)),NOT(ISNUMBER(MATCH("*@*.?*",'Contact Data Entry'!P652,0)))),"Email must be in a valid format",IF('DO NOT USE_Contact Formulas'!A652,"OK",NA()))</f>
        <v>#N/A</v>
      </c>
      <c r="Q652" s="41" t="e">
        <f>IF(LEN('Contact Data Entry'!Q652)&gt;50,"Parent/Guardian Name must be less than 50 characters",IF('DO NOT USE_Contact Formulas'!A652,"OK",NA()))</f>
        <v>#N/A</v>
      </c>
      <c r="R652" s="41" t="e">
        <f>IF(NOT(ISBLANK('Contact Data Entry'!R652)),IF(AND(ISNUMBER('Contact Data Entry'!R652),LEFT('Contact Data Entry'!R652,1)&lt;&gt;"1",LEN('Contact Data Entry'!R652)=10),"OK","Phone number must be valid format"),IF('DO NOT USE_Contact Formulas'!A652,"OK",NA()))</f>
        <v>#N/A</v>
      </c>
      <c r="S652" s="41" t="e">
        <f>IF(AND(NOT(ISBLANK('Contact Data Entry'!S652)),ISNA(VLOOKUP('Contact Data Entry'!S652,'DO NOT USE_School Picklist'!$N$3:$N$63,1,FALSE))),"Please select a value from the drop-down menu",IF('DO NOT USE_Contact Formulas'!A652,"OK",NA()))</f>
        <v>#N/A</v>
      </c>
      <c r="T652" s="41" t="e">
        <f>IF(AND(NOT(ISBLANK('Contact Data Entry'!T652)),ISNA(VLOOKUP('Contact Data Entry'!T652,'DO NOT USE_School Picklist'!$E$3:$E$10,1,FALSE))),"Please select a value from the drop-down menu",IF('DO NOT USE_Contact Formulas'!A652,"OK",NA()))</f>
        <v>#N/A</v>
      </c>
      <c r="U652" s="41" t="e">
        <f>IF(AND(NOT(ISBLANK('Contact Data Entry'!U652)),ISNA(VLOOKUP('Contact Data Entry'!U652,'DO NOT USE_School Picklist'!$F$3:$F$16,1,FALSE))),"Please select a value from the drop-down menu",IF('DO NOT USE_Contact Formulas'!A652,"OK",NA()))</f>
        <v>#N/A</v>
      </c>
      <c r="V652" s="41" t="e">
        <f>IF(LEN('Contact Data Entry'!V652)&gt;100,"Classroom(s) must be less than 100 characters",IF('DO NOT USE_Contact Formulas'!A652,"OK",NA()))</f>
        <v>#N/A</v>
      </c>
      <c r="W652" s="41" t="e">
        <f>IF(AND(NOT(ISBLANK('Contact Data Entry'!W652)),ISNA(VLOOKUP('Contact Data Entry'!W652,'DO NOT USE_School Picklist'!$K$3:$K$6,1,FALSE))),"Please select a value from the drop-down menu",IF('DO NOT USE_Contact Formulas'!A652,"OK",NA()))</f>
        <v>#N/A</v>
      </c>
      <c r="X652" s="41" t="e">
        <f>IF(AND(NOT(ISBLANK('Contact Data Entry'!X652)),ISNA(VLOOKUP('Contact Data Entry'!X652,'DO NOT USE_School Picklist'!$D$3:$D$5,1,FALSE))),"Please select a value from the drop-down menu",IF('DO NOT USE_Contact Formulas'!A652,"OK",NA()))</f>
        <v>#N/A</v>
      </c>
      <c r="Y652" s="41"/>
      <c r="Z652" s="41" t="e">
        <f>IF(AND(NOT(ISBLANK('Contact Data Entry'!Z652)),ISNA(VLOOKUP('Contact Data Entry'!Z652,'DO NOT USE_School Picklist'!$G$3:$G$5,1,FALSE))),"Please select a value from the drop-down menu",IF('DO NOT USE_Contact Formulas'!A652,"OK",NA()))</f>
        <v>#N/A</v>
      </c>
      <c r="AA652" s="41"/>
      <c r="AB652" s="41" t="e">
        <f>IF(AND(NOT(ISBLANK('Contact Data Entry'!AB652)),ISNA(VLOOKUP('Contact Data Entry'!AB652,'DO NOT USE_School Picklist'!$H$3:$H$4,1,FALSE))),"Please select a value from the drop-down menu",IF('DO NOT USE_Contact Formulas'!A652,"OK",NA()))</f>
        <v>#N/A</v>
      </c>
      <c r="AC652" s="41" t="e">
        <f ca="1">IF('Contact Data Entry'!AC652&gt;'DO NOT USE_School Picklist'!$C$3,"Test Date cannot be a future date",IF('DO NOT USE_Contact Formulas'!A652,"OK",NA()))</f>
        <v>#N/A</v>
      </c>
      <c r="AD652" s="41" t="e">
        <f>IF(AND(NOT(ISBLANK('Contact Data Entry'!AD652)),ISNA(VLOOKUP('Contact Data Entry'!AD652,'DO NOT USE_School Picklist'!$Q$3:$Q$8,1,FALSE))),"Please select a value from the drop-down menu",IF('DO NOT USE_Contact Formulas'!A652,"OK",NA()))</f>
        <v>#N/A</v>
      </c>
    </row>
    <row r="653" spans="1:30" x14ac:dyDescent="0.25">
      <c r="A653" s="40" t="e">
        <f>IF('DO NOT USE_Contact Formulas'!A653,IF('DO NOT USE_Contact Formulas'!B653,"Not all required fields are completed","OK"),NA())</f>
        <v>#N/A</v>
      </c>
      <c r="B653" s="41" t="e">
        <f>IF(AND('DO NOT USE_Contact Formulas'!A653,ISBLANK('Contact Data Entry'!B653)),"First Name is required",IF(NOT(ISBLANK('Contact Data Entry'!B653)),"OK",NA()))</f>
        <v>#N/A</v>
      </c>
      <c r="C653" s="41" t="e">
        <f>IF(AND('DO NOT USE_Contact Formulas'!A653,ISBLANK('Contact Data Entry'!C653)),"Last Name is required",IF(NOT(ISBLANK('Contact Data Entry'!C653)),"OK",NA()))</f>
        <v>#N/A</v>
      </c>
      <c r="D653" s="41" t="e">
        <f>IF(AND('DO NOT USE_Contact Formulas'!A653,ISBLANK('Contact Data Entry'!D653)),"Birthdate is required",IF(NOT(ISBLANK('Contact Data Entry'!D653)),"OK",NA()))</f>
        <v>#N/A</v>
      </c>
      <c r="E653" s="41" t="e">
        <f>IF(AND('DO NOT USE_Contact Formulas'!A653,ISBLANK('Contact Data Entry'!E653)),"Mobile Phone is required",IF(NOT(ISBLANK('Contact Data Entry'!E653)),IF(AND(ISNUMBER(VALUE('Contact Data Entry'!E653)),LEFT('Contact Data Entry'!E653,1)&lt;&gt;"1",LEN('Contact Data Entry'!E653)=10),"OK","Phone number must be valid format"),NA()))</f>
        <v>#N/A</v>
      </c>
      <c r="F653" s="41" t="e">
        <f>IF(LEN('Contact Data Entry'!F653)&gt;255,"Home Street Address must be less than 255 characters",IF('DO NOT USE_Contact Formulas'!A653,"OK",NA()))</f>
        <v>#N/A</v>
      </c>
      <c r="G653" s="41" t="e">
        <f>IF(LEN('Contact Data Entry'!G653)&gt;40,"City must be less than 40 characters",IF('DO NOT USE_Contact Formulas'!A653,"OK",NA()))</f>
        <v>#N/A</v>
      </c>
      <c r="H653" s="41" t="e">
        <f>IF(AND(NOT(ISBLANK('Contact Data Entry'!H653)),ISNA(VLOOKUP('Contact Data Entry'!H653,'DO NOT USE_School Picklist'!$P$3:$P$52,1,FALSE))),"Please select a value from the drop-down menu",IF('DO NOT USE_Contact Formulas'!A653,"OK",NA()))</f>
        <v>#N/A</v>
      </c>
      <c r="I653" s="41" t="e">
        <f>IF(AND('DO NOT USE_Contact Formulas'!A653,ISBLANK('Contact Data Entry'!I653)),"Zip is required",IF(ISBLANK('Contact Data Entry'!I653),NA(),"OK"))</f>
        <v>#N/A</v>
      </c>
      <c r="J653" s="41" t="e">
        <f>IF(AND('DO NOT USE_Contact Formulas'!A653,ISBLANK('Contact Data Entry'!J653)),"Student or Staff? is required",IF(ISBLANK('Contact Data Entry'!J653),NA(),IF(ISNA(VLOOKUP('Contact Data Entry'!J653,'DO NOT USE_School Picklist'!$B$3:$B$6,1,FALSE)),"Please select a value from the drop-down menu","OK")))</f>
        <v>#N/A</v>
      </c>
      <c r="K653" s="41" t="e">
        <f>IF(AND('Contact Data Entry'!J653='DO NOT USE_School Picklist'!$B$4,ISBLANK('Contact Data Entry'!K653)),"Occupation/Job Title is required if Student or Staff? is Yes, staff/faculty or volunteer",IF('DO NOT USE_Contact Formulas'!A653,"OK",NA()))</f>
        <v>#N/A</v>
      </c>
      <c r="L653" s="41" t="e">
        <f ca="1">IF('Contact Data Entry'!L653&gt;'DO NOT USE_School Picklist'!$C$3,"Date last on school campus/facility cannot be a future date",IF('DO NOT USE_Contact Formulas'!A653,IF(ISBLANK('Contact Data Entry'!L653),"Date last on school campus/facility is required","OK"),NA()))</f>
        <v>#N/A</v>
      </c>
      <c r="M653" s="42" t="e">
        <f ca="1">IF('Contact Data Entry'!M653&gt;'DO NOT USE_School Picklist'!$C$3,"Last Exposure Date cannot be a future date",IF('DO NOT USE_Contact Formulas'!A653,IF(ISBLANK('Contact Data Entry'!M653),"Last Exposure Date is required","OK"),NA()))</f>
        <v>#N/A</v>
      </c>
      <c r="N653" s="42" t="e">
        <f>IF(AND('DO NOT USE_Contact Formulas'!A653,ISBLANK('Contact Data Entry'!N653)),"Specific Place in the Location is required",IF(ISBLANK('Contact Data Entry'!N653),NA(),"OK"))</f>
        <v>#N/A</v>
      </c>
      <c r="O653" s="41" t="e">
        <f>IF(AND(NOT(ISBLANK('Contact Data Entry'!O653)),ISNA(VLOOKUP('Contact Data Entry'!O653,'DO NOT USE_School Picklist'!$L$3:$L$81,1,FALSE))),"Please select a value from the drop-down menu",IF('DO NOT USE_Contact Formulas'!A653,"OK",NA()))</f>
        <v>#N/A</v>
      </c>
      <c r="P653" s="41" t="e">
        <f>IF(AND(NOT(ISBLANK('Contact Data Entry'!P653)),NOT(ISNUMBER(MATCH("*@*.?*",'Contact Data Entry'!P653,0)))),"Email must be in a valid format",IF('DO NOT USE_Contact Formulas'!A653,"OK",NA()))</f>
        <v>#N/A</v>
      </c>
      <c r="Q653" s="41" t="e">
        <f>IF(LEN('Contact Data Entry'!Q653)&gt;50,"Parent/Guardian Name must be less than 50 characters",IF('DO NOT USE_Contact Formulas'!A653,"OK",NA()))</f>
        <v>#N/A</v>
      </c>
      <c r="R653" s="41" t="e">
        <f>IF(NOT(ISBLANK('Contact Data Entry'!R653)),IF(AND(ISNUMBER('Contact Data Entry'!R653),LEFT('Contact Data Entry'!R653,1)&lt;&gt;"1",LEN('Contact Data Entry'!R653)=10),"OK","Phone number must be valid format"),IF('DO NOT USE_Contact Formulas'!A653,"OK",NA()))</f>
        <v>#N/A</v>
      </c>
      <c r="S653" s="41" t="e">
        <f>IF(AND(NOT(ISBLANK('Contact Data Entry'!S653)),ISNA(VLOOKUP('Contact Data Entry'!S653,'DO NOT USE_School Picklist'!$N$3:$N$63,1,FALSE))),"Please select a value from the drop-down menu",IF('DO NOT USE_Contact Formulas'!A653,"OK",NA()))</f>
        <v>#N/A</v>
      </c>
      <c r="T653" s="41" t="e">
        <f>IF(AND(NOT(ISBLANK('Contact Data Entry'!T653)),ISNA(VLOOKUP('Contact Data Entry'!T653,'DO NOT USE_School Picklist'!$E$3:$E$10,1,FALSE))),"Please select a value from the drop-down menu",IF('DO NOT USE_Contact Formulas'!A653,"OK",NA()))</f>
        <v>#N/A</v>
      </c>
      <c r="U653" s="41" t="e">
        <f>IF(AND(NOT(ISBLANK('Contact Data Entry'!U653)),ISNA(VLOOKUP('Contact Data Entry'!U653,'DO NOT USE_School Picklist'!$F$3:$F$16,1,FALSE))),"Please select a value from the drop-down menu",IF('DO NOT USE_Contact Formulas'!A653,"OK",NA()))</f>
        <v>#N/A</v>
      </c>
      <c r="V653" s="41" t="e">
        <f>IF(LEN('Contact Data Entry'!V653)&gt;100,"Classroom(s) must be less than 100 characters",IF('DO NOT USE_Contact Formulas'!A653,"OK",NA()))</f>
        <v>#N/A</v>
      </c>
      <c r="W653" s="41" t="e">
        <f>IF(AND(NOT(ISBLANK('Contact Data Entry'!W653)),ISNA(VLOOKUP('Contact Data Entry'!W653,'DO NOT USE_School Picklist'!$K$3:$K$6,1,FALSE))),"Please select a value from the drop-down menu",IF('DO NOT USE_Contact Formulas'!A653,"OK",NA()))</f>
        <v>#N/A</v>
      </c>
      <c r="X653" s="41" t="e">
        <f>IF(AND(NOT(ISBLANK('Contact Data Entry'!X653)),ISNA(VLOOKUP('Contact Data Entry'!X653,'DO NOT USE_School Picklist'!$D$3:$D$5,1,FALSE))),"Please select a value from the drop-down menu",IF('DO NOT USE_Contact Formulas'!A653,"OK",NA()))</f>
        <v>#N/A</v>
      </c>
      <c r="Y653" s="41"/>
      <c r="Z653" s="41" t="e">
        <f>IF(AND(NOT(ISBLANK('Contact Data Entry'!Z653)),ISNA(VLOOKUP('Contact Data Entry'!Z653,'DO NOT USE_School Picklist'!$G$3:$G$5,1,FALSE))),"Please select a value from the drop-down menu",IF('DO NOT USE_Contact Formulas'!A653,"OK",NA()))</f>
        <v>#N/A</v>
      </c>
      <c r="AA653" s="41"/>
      <c r="AB653" s="41" t="e">
        <f>IF(AND(NOT(ISBLANK('Contact Data Entry'!AB653)),ISNA(VLOOKUP('Contact Data Entry'!AB653,'DO NOT USE_School Picklist'!$H$3:$H$4,1,FALSE))),"Please select a value from the drop-down menu",IF('DO NOT USE_Contact Formulas'!A653,"OK",NA()))</f>
        <v>#N/A</v>
      </c>
      <c r="AC653" s="41" t="e">
        <f ca="1">IF('Contact Data Entry'!AC653&gt;'DO NOT USE_School Picklist'!$C$3,"Test Date cannot be a future date",IF('DO NOT USE_Contact Formulas'!A653,"OK",NA()))</f>
        <v>#N/A</v>
      </c>
      <c r="AD653" s="41" t="e">
        <f>IF(AND(NOT(ISBLANK('Contact Data Entry'!AD653)),ISNA(VLOOKUP('Contact Data Entry'!AD653,'DO NOT USE_School Picklist'!$Q$3:$Q$8,1,FALSE))),"Please select a value from the drop-down menu",IF('DO NOT USE_Contact Formulas'!A653,"OK",NA()))</f>
        <v>#N/A</v>
      </c>
    </row>
    <row r="654" spans="1:30" x14ac:dyDescent="0.25">
      <c r="A654" s="40" t="e">
        <f>IF('DO NOT USE_Contact Formulas'!A654,IF('DO NOT USE_Contact Formulas'!B654,"Not all required fields are completed","OK"),NA())</f>
        <v>#N/A</v>
      </c>
      <c r="B654" s="41" t="e">
        <f>IF(AND('DO NOT USE_Contact Formulas'!A654,ISBLANK('Contact Data Entry'!B654)),"First Name is required",IF(NOT(ISBLANK('Contact Data Entry'!B654)),"OK",NA()))</f>
        <v>#N/A</v>
      </c>
      <c r="C654" s="41" t="e">
        <f>IF(AND('DO NOT USE_Contact Formulas'!A654,ISBLANK('Contact Data Entry'!C654)),"Last Name is required",IF(NOT(ISBLANK('Contact Data Entry'!C654)),"OK",NA()))</f>
        <v>#N/A</v>
      </c>
      <c r="D654" s="41" t="e">
        <f>IF(AND('DO NOT USE_Contact Formulas'!A654,ISBLANK('Contact Data Entry'!D654)),"Birthdate is required",IF(NOT(ISBLANK('Contact Data Entry'!D654)),"OK",NA()))</f>
        <v>#N/A</v>
      </c>
      <c r="E654" s="41" t="e">
        <f>IF(AND('DO NOT USE_Contact Formulas'!A654,ISBLANK('Contact Data Entry'!E654)),"Mobile Phone is required",IF(NOT(ISBLANK('Contact Data Entry'!E654)),IF(AND(ISNUMBER(VALUE('Contact Data Entry'!E654)),LEFT('Contact Data Entry'!E654,1)&lt;&gt;"1",LEN('Contact Data Entry'!E654)=10),"OK","Phone number must be valid format"),NA()))</f>
        <v>#N/A</v>
      </c>
      <c r="F654" s="41" t="e">
        <f>IF(LEN('Contact Data Entry'!F654)&gt;255,"Home Street Address must be less than 255 characters",IF('DO NOT USE_Contact Formulas'!A654,"OK",NA()))</f>
        <v>#N/A</v>
      </c>
      <c r="G654" s="41" t="e">
        <f>IF(LEN('Contact Data Entry'!G654)&gt;40,"City must be less than 40 characters",IF('DO NOT USE_Contact Formulas'!A654,"OK",NA()))</f>
        <v>#N/A</v>
      </c>
      <c r="H654" s="41" t="e">
        <f>IF(AND(NOT(ISBLANK('Contact Data Entry'!H654)),ISNA(VLOOKUP('Contact Data Entry'!H654,'DO NOT USE_School Picklist'!$P$3:$P$52,1,FALSE))),"Please select a value from the drop-down menu",IF('DO NOT USE_Contact Formulas'!A654,"OK",NA()))</f>
        <v>#N/A</v>
      </c>
      <c r="I654" s="41" t="e">
        <f>IF(AND('DO NOT USE_Contact Formulas'!A654,ISBLANK('Contact Data Entry'!I654)),"Zip is required",IF(ISBLANK('Contact Data Entry'!I654),NA(),"OK"))</f>
        <v>#N/A</v>
      </c>
      <c r="J654" s="41" t="e">
        <f>IF(AND('DO NOT USE_Contact Formulas'!A654,ISBLANK('Contact Data Entry'!J654)),"Student or Staff? is required",IF(ISBLANK('Contact Data Entry'!J654),NA(),IF(ISNA(VLOOKUP('Contact Data Entry'!J654,'DO NOT USE_School Picklist'!$B$3:$B$6,1,FALSE)),"Please select a value from the drop-down menu","OK")))</f>
        <v>#N/A</v>
      </c>
      <c r="K654" s="41" t="e">
        <f>IF(AND('Contact Data Entry'!J654='DO NOT USE_School Picklist'!$B$4,ISBLANK('Contact Data Entry'!K654)),"Occupation/Job Title is required if Student or Staff? is Yes, staff/faculty or volunteer",IF('DO NOT USE_Contact Formulas'!A654,"OK",NA()))</f>
        <v>#N/A</v>
      </c>
      <c r="L654" s="41" t="e">
        <f ca="1">IF('Contact Data Entry'!L654&gt;'DO NOT USE_School Picklist'!$C$3,"Date last on school campus/facility cannot be a future date",IF('DO NOT USE_Contact Formulas'!A654,IF(ISBLANK('Contact Data Entry'!L654),"Date last on school campus/facility is required","OK"),NA()))</f>
        <v>#N/A</v>
      </c>
      <c r="M654" s="42" t="e">
        <f ca="1">IF('Contact Data Entry'!M654&gt;'DO NOT USE_School Picklist'!$C$3,"Last Exposure Date cannot be a future date",IF('DO NOT USE_Contact Formulas'!A654,IF(ISBLANK('Contact Data Entry'!M654),"Last Exposure Date is required","OK"),NA()))</f>
        <v>#N/A</v>
      </c>
      <c r="N654" s="42" t="e">
        <f>IF(AND('DO NOT USE_Contact Formulas'!A654,ISBLANK('Contact Data Entry'!N654)),"Specific Place in the Location is required",IF(ISBLANK('Contact Data Entry'!N654),NA(),"OK"))</f>
        <v>#N/A</v>
      </c>
      <c r="O654" s="41" t="e">
        <f>IF(AND(NOT(ISBLANK('Contact Data Entry'!O654)),ISNA(VLOOKUP('Contact Data Entry'!O654,'DO NOT USE_School Picklist'!$L$3:$L$81,1,FALSE))),"Please select a value from the drop-down menu",IF('DO NOT USE_Contact Formulas'!A654,"OK",NA()))</f>
        <v>#N/A</v>
      </c>
      <c r="P654" s="41" t="e">
        <f>IF(AND(NOT(ISBLANK('Contact Data Entry'!P654)),NOT(ISNUMBER(MATCH("*@*.?*",'Contact Data Entry'!P654,0)))),"Email must be in a valid format",IF('DO NOT USE_Contact Formulas'!A654,"OK",NA()))</f>
        <v>#N/A</v>
      </c>
      <c r="Q654" s="41" t="e">
        <f>IF(LEN('Contact Data Entry'!Q654)&gt;50,"Parent/Guardian Name must be less than 50 characters",IF('DO NOT USE_Contact Formulas'!A654,"OK",NA()))</f>
        <v>#N/A</v>
      </c>
      <c r="R654" s="41" t="e">
        <f>IF(NOT(ISBLANK('Contact Data Entry'!R654)),IF(AND(ISNUMBER('Contact Data Entry'!R654),LEFT('Contact Data Entry'!R654,1)&lt;&gt;"1",LEN('Contact Data Entry'!R654)=10),"OK","Phone number must be valid format"),IF('DO NOT USE_Contact Formulas'!A654,"OK",NA()))</f>
        <v>#N/A</v>
      </c>
      <c r="S654" s="41" t="e">
        <f>IF(AND(NOT(ISBLANK('Contact Data Entry'!S654)),ISNA(VLOOKUP('Contact Data Entry'!S654,'DO NOT USE_School Picklist'!$N$3:$N$63,1,FALSE))),"Please select a value from the drop-down menu",IF('DO NOT USE_Contact Formulas'!A654,"OK",NA()))</f>
        <v>#N/A</v>
      </c>
      <c r="T654" s="41" t="e">
        <f>IF(AND(NOT(ISBLANK('Contact Data Entry'!T654)),ISNA(VLOOKUP('Contact Data Entry'!T654,'DO NOT USE_School Picklist'!$E$3:$E$10,1,FALSE))),"Please select a value from the drop-down menu",IF('DO NOT USE_Contact Formulas'!A654,"OK",NA()))</f>
        <v>#N/A</v>
      </c>
      <c r="U654" s="41" t="e">
        <f>IF(AND(NOT(ISBLANK('Contact Data Entry'!U654)),ISNA(VLOOKUP('Contact Data Entry'!U654,'DO NOT USE_School Picklist'!$F$3:$F$16,1,FALSE))),"Please select a value from the drop-down menu",IF('DO NOT USE_Contact Formulas'!A654,"OK",NA()))</f>
        <v>#N/A</v>
      </c>
      <c r="V654" s="41" t="e">
        <f>IF(LEN('Contact Data Entry'!V654)&gt;100,"Classroom(s) must be less than 100 characters",IF('DO NOT USE_Contact Formulas'!A654,"OK",NA()))</f>
        <v>#N/A</v>
      </c>
      <c r="W654" s="41" t="e">
        <f>IF(AND(NOT(ISBLANK('Contact Data Entry'!W654)),ISNA(VLOOKUP('Contact Data Entry'!W654,'DO NOT USE_School Picklist'!$K$3:$K$6,1,FALSE))),"Please select a value from the drop-down menu",IF('DO NOT USE_Contact Formulas'!A654,"OK",NA()))</f>
        <v>#N/A</v>
      </c>
      <c r="X654" s="41" t="e">
        <f>IF(AND(NOT(ISBLANK('Contact Data Entry'!X654)),ISNA(VLOOKUP('Contact Data Entry'!X654,'DO NOT USE_School Picklist'!$D$3:$D$5,1,FALSE))),"Please select a value from the drop-down menu",IF('DO NOT USE_Contact Formulas'!A654,"OK",NA()))</f>
        <v>#N/A</v>
      </c>
      <c r="Y654" s="41"/>
      <c r="Z654" s="41" t="e">
        <f>IF(AND(NOT(ISBLANK('Contact Data Entry'!Z654)),ISNA(VLOOKUP('Contact Data Entry'!Z654,'DO NOT USE_School Picklist'!$G$3:$G$5,1,FALSE))),"Please select a value from the drop-down menu",IF('DO NOT USE_Contact Formulas'!A654,"OK",NA()))</f>
        <v>#N/A</v>
      </c>
      <c r="AA654" s="41"/>
      <c r="AB654" s="41" t="e">
        <f>IF(AND(NOT(ISBLANK('Contact Data Entry'!AB654)),ISNA(VLOOKUP('Contact Data Entry'!AB654,'DO NOT USE_School Picklist'!$H$3:$H$4,1,FALSE))),"Please select a value from the drop-down menu",IF('DO NOT USE_Contact Formulas'!A654,"OK",NA()))</f>
        <v>#N/A</v>
      </c>
      <c r="AC654" s="41" t="e">
        <f ca="1">IF('Contact Data Entry'!AC654&gt;'DO NOT USE_School Picklist'!$C$3,"Test Date cannot be a future date",IF('DO NOT USE_Contact Formulas'!A654,"OK",NA()))</f>
        <v>#N/A</v>
      </c>
      <c r="AD654" s="41" t="e">
        <f>IF(AND(NOT(ISBLANK('Contact Data Entry'!AD654)),ISNA(VLOOKUP('Contact Data Entry'!AD654,'DO NOT USE_School Picklist'!$Q$3:$Q$8,1,FALSE))),"Please select a value from the drop-down menu",IF('DO NOT USE_Contact Formulas'!A654,"OK",NA()))</f>
        <v>#N/A</v>
      </c>
    </row>
    <row r="655" spans="1:30" x14ac:dyDescent="0.25">
      <c r="A655" s="40" t="e">
        <f>IF('DO NOT USE_Contact Formulas'!A655,IF('DO NOT USE_Contact Formulas'!B655,"Not all required fields are completed","OK"),NA())</f>
        <v>#N/A</v>
      </c>
      <c r="B655" s="41" t="e">
        <f>IF(AND('DO NOT USE_Contact Formulas'!A655,ISBLANK('Contact Data Entry'!B655)),"First Name is required",IF(NOT(ISBLANK('Contact Data Entry'!B655)),"OK",NA()))</f>
        <v>#N/A</v>
      </c>
      <c r="C655" s="41" t="e">
        <f>IF(AND('DO NOT USE_Contact Formulas'!A655,ISBLANK('Contact Data Entry'!C655)),"Last Name is required",IF(NOT(ISBLANK('Contact Data Entry'!C655)),"OK",NA()))</f>
        <v>#N/A</v>
      </c>
      <c r="D655" s="41" t="e">
        <f>IF(AND('DO NOT USE_Contact Formulas'!A655,ISBLANK('Contact Data Entry'!D655)),"Birthdate is required",IF(NOT(ISBLANK('Contact Data Entry'!D655)),"OK",NA()))</f>
        <v>#N/A</v>
      </c>
      <c r="E655" s="41" t="e">
        <f>IF(AND('DO NOT USE_Contact Formulas'!A655,ISBLANK('Contact Data Entry'!E655)),"Mobile Phone is required",IF(NOT(ISBLANK('Contact Data Entry'!E655)),IF(AND(ISNUMBER(VALUE('Contact Data Entry'!E655)),LEFT('Contact Data Entry'!E655,1)&lt;&gt;"1",LEN('Contact Data Entry'!E655)=10),"OK","Phone number must be valid format"),NA()))</f>
        <v>#N/A</v>
      </c>
      <c r="F655" s="41" t="e">
        <f>IF(LEN('Contact Data Entry'!F655)&gt;255,"Home Street Address must be less than 255 characters",IF('DO NOT USE_Contact Formulas'!A655,"OK",NA()))</f>
        <v>#N/A</v>
      </c>
      <c r="G655" s="41" t="e">
        <f>IF(LEN('Contact Data Entry'!G655)&gt;40,"City must be less than 40 characters",IF('DO NOT USE_Contact Formulas'!A655,"OK",NA()))</f>
        <v>#N/A</v>
      </c>
      <c r="H655" s="41" t="e">
        <f>IF(AND(NOT(ISBLANK('Contact Data Entry'!H655)),ISNA(VLOOKUP('Contact Data Entry'!H655,'DO NOT USE_School Picklist'!$P$3:$P$52,1,FALSE))),"Please select a value from the drop-down menu",IF('DO NOT USE_Contact Formulas'!A655,"OK",NA()))</f>
        <v>#N/A</v>
      </c>
      <c r="I655" s="41" t="e">
        <f>IF(AND('DO NOT USE_Contact Formulas'!A655,ISBLANK('Contact Data Entry'!I655)),"Zip is required",IF(ISBLANK('Contact Data Entry'!I655),NA(),"OK"))</f>
        <v>#N/A</v>
      </c>
      <c r="J655" s="41" t="e">
        <f>IF(AND('DO NOT USE_Contact Formulas'!A655,ISBLANK('Contact Data Entry'!J655)),"Student or Staff? is required",IF(ISBLANK('Contact Data Entry'!J655),NA(),IF(ISNA(VLOOKUP('Contact Data Entry'!J655,'DO NOT USE_School Picklist'!$B$3:$B$6,1,FALSE)),"Please select a value from the drop-down menu","OK")))</f>
        <v>#N/A</v>
      </c>
      <c r="K655" s="41" t="e">
        <f>IF(AND('Contact Data Entry'!J655='DO NOT USE_School Picklist'!$B$4,ISBLANK('Contact Data Entry'!K655)),"Occupation/Job Title is required if Student or Staff? is Yes, staff/faculty or volunteer",IF('DO NOT USE_Contact Formulas'!A655,"OK",NA()))</f>
        <v>#N/A</v>
      </c>
      <c r="L655" s="41" t="e">
        <f ca="1">IF('Contact Data Entry'!L655&gt;'DO NOT USE_School Picklist'!$C$3,"Date last on school campus/facility cannot be a future date",IF('DO NOT USE_Contact Formulas'!A655,IF(ISBLANK('Contact Data Entry'!L655),"Date last on school campus/facility is required","OK"),NA()))</f>
        <v>#N/A</v>
      </c>
      <c r="M655" s="42" t="e">
        <f ca="1">IF('Contact Data Entry'!M655&gt;'DO NOT USE_School Picklist'!$C$3,"Last Exposure Date cannot be a future date",IF('DO NOT USE_Contact Formulas'!A655,IF(ISBLANK('Contact Data Entry'!M655),"Last Exposure Date is required","OK"),NA()))</f>
        <v>#N/A</v>
      </c>
      <c r="N655" s="42" t="e">
        <f>IF(AND('DO NOT USE_Contact Formulas'!A655,ISBLANK('Contact Data Entry'!N655)),"Specific Place in the Location is required",IF(ISBLANK('Contact Data Entry'!N655),NA(),"OK"))</f>
        <v>#N/A</v>
      </c>
      <c r="O655" s="41" t="e">
        <f>IF(AND(NOT(ISBLANK('Contact Data Entry'!O655)),ISNA(VLOOKUP('Contact Data Entry'!O655,'DO NOT USE_School Picklist'!$L$3:$L$81,1,FALSE))),"Please select a value from the drop-down menu",IF('DO NOT USE_Contact Formulas'!A655,"OK",NA()))</f>
        <v>#N/A</v>
      </c>
      <c r="P655" s="41" t="e">
        <f>IF(AND(NOT(ISBLANK('Contact Data Entry'!P655)),NOT(ISNUMBER(MATCH("*@*.?*",'Contact Data Entry'!P655,0)))),"Email must be in a valid format",IF('DO NOT USE_Contact Formulas'!A655,"OK",NA()))</f>
        <v>#N/A</v>
      </c>
      <c r="Q655" s="41" t="e">
        <f>IF(LEN('Contact Data Entry'!Q655)&gt;50,"Parent/Guardian Name must be less than 50 characters",IF('DO NOT USE_Contact Formulas'!A655,"OK",NA()))</f>
        <v>#N/A</v>
      </c>
      <c r="R655" s="41" t="e">
        <f>IF(NOT(ISBLANK('Contact Data Entry'!R655)),IF(AND(ISNUMBER('Contact Data Entry'!R655),LEFT('Contact Data Entry'!R655,1)&lt;&gt;"1",LEN('Contact Data Entry'!R655)=10),"OK","Phone number must be valid format"),IF('DO NOT USE_Contact Formulas'!A655,"OK",NA()))</f>
        <v>#N/A</v>
      </c>
      <c r="S655" s="41" t="e">
        <f>IF(AND(NOT(ISBLANK('Contact Data Entry'!S655)),ISNA(VLOOKUP('Contact Data Entry'!S655,'DO NOT USE_School Picklist'!$N$3:$N$63,1,FALSE))),"Please select a value from the drop-down menu",IF('DO NOT USE_Contact Formulas'!A655,"OK",NA()))</f>
        <v>#N/A</v>
      </c>
      <c r="T655" s="41" t="e">
        <f>IF(AND(NOT(ISBLANK('Contact Data Entry'!T655)),ISNA(VLOOKUP('Contact Data Entry'!T655,'DO NOT USE_School Picklist'!$E$3:$E$10,1,FALSE))),"Please select a value from the drop-down menu",IF('DO NOT USE_Contact Formulas'!A655,"OK",NA()))</f>
        <v>#N/A</v>
      </c>
      <c r="U655" s="41" t="e">
        <f>IF(AND(NOT(ISBLANK('Contact Data Entry'!U655)),ISNA(VLOOKUP('Contact Data Entry'!U655,'DO NOT USE_School Picklist'!$F$3:$F$16,1,FALSE))),"Please select a value from the drop-down menu",IF('DO NOT USE_Contact Formulas'!A655,"OK",NA()))</f>
        <v>#N/A</v>
      </c>
      <c r="V655" s="41" t="e">
        <f>IF(LEN('Contact Data Entry'!V655)&gt;100,"Classroom(s) must be less than 100 characters",IF('DO NOT USE_Contact Formulas'!A655,"OK",NA()))</f>
        <v>#N/A</v>
      </c>
      <c r="W655" s="41" t="e">
        <f>IF(AND(NOT(ISBLANK('Contact Data Entry'!W655)),ISNA(VLOOKUP('Contact Data Entry'!W655,'DO NOT USE_School Picklist'!$K$3:$K$6,1,FALSE))),"Please select a value from the drop-down menu",IF('DO NOT USE_Contact Formulas'!A655,"OK",NA()))</f>
        <v>#N/A</v>
      </c>
      <c r="X655" s="41" t="e">
        <f>IF(AND(NOT(ISBLANK('Contact Data Entry'!X655)),ISNA(VLOOKUP('Contact Data Entry'!X655,'DO NOT USE_School Picklist'!$D$3:$D$5,1,FALSE))),"Please select a value from the drop-down menu",IF('DO NOT USE_Contact Formulas'!A655,"OK",NA()))</f>
        <v>#N/A</v>
      </c>
      <c r="Y655" s="41"/>
      <c r="Z655" s="41" t="e">
        <f>IF(AND(NOT(ISBLANK('Contact Data Entry'!Z655)),ISNA(VLOOKUP('Contact Data Entry'!Z655,'DO NOT USE_School Picklist'!$G$3:$G$5,1,FALSE))),"Please select a value from the drop-down menu",IF('DO NOT USE_Contact Formulas'!A655,"OK",NA()))</f>
        <v>#N/A</v>
      </c>
      <c r="AA655" s="41"/>
      <c r="AB655" s="41" t="e">
        <f>IF(AND(NOT(ISBLANK('Contact Data Entry'!AB655)),ISNA(VLOOKUP('Contact Data Entry'!AB655,'DO NOT USE_School Picklist'!$H$3:$H$4,1,FALSE))),"Please select a value from the drop-down menu",IF('DO NOT USE_Contact Formulas'!A655,"OK",NA()))</f>
        <v>#N/A</v>
      </c>
      <c r="AC655" s="41" t="e">
        <f ca="1">IF('Contact Data Entry'!AC655&gt;'DO NOT USE_School Picklist'!$C$3,"Test Date cannot be a future date",IF('DO NOT USE_Contact Formulas'!A655,"OK",NA()))</f>
        <v>#N/A</v>
      </c>
      <c r="AD655" s="41" t="e">
        <f>IF(AND(NOT(ISBLANK('Contact Data Entry'!AD655)),ISNA(VLOOKUP('Contact Data Entry'!AD655,'DO NOT USE_School Picklist'!$Q$3:$Q$8,1,FALSE))),"Please select a value from the drop-down menu",IF('DO NOT USE_Contact Formulas'!A655,"OK",NA()))</f>
        <v>#N/A</v>
      </c>
    </row>
    <row r="656" spans="1:30" x14ac:dyDescent="0.25">
      <c r="A656" s="40" t="e">
        <f>IF('DO NOT USE_Contact Formulas'!A656,IF('DO NOT USE_Contact Formulas'!B656,"Not all required fields are completed","OK"),NA())</f>
        <v>#N/A</v>
      </c>
      <c r="B656" s="41" t="e">
        <f>IF(AND('DO NOT USE_Contact Formulas'!A656,ISBLANK('Contact Data Entry'!B656)),"First Name is required",IF(NOT(ISBLANK('Contact Data Entry'!B656)),"OK",NA()))</f>
        <v>#N/A</v>
      </c>
      <c r="C656" s="41" t="e">
        <f>IF(AND('DO NOT USE_Contact Formulas'!A656,ISBLANK('Contact Data Entry'!C656)),"Last Name is required",IF(NOT(ISBLANK('Contact Data Entry'!C656)),"OK",NA()))</f>
        <v>#N/A</v>
      </c>
      <c r="D656" s="41" t="e">
        <f>IF(AND('DO NOT USE_Contact Formulas'!A656,ISBLANK('Contact Data Entry'!D656)),"Birthdate is required",IF(NOT(ISBLANK('Contact Data Entry'!D656)),"OK",NA()))</f>
        <v>#N/A</v>
      </c>
      <c r="E656" s="41" t="e">
        <f>IF(AND('DO NOT USE_Contact Formulas'!A656,ISBLANK('Contact Data Entry'!E656)),"Mobile Phone is required",IF(NOT(ISBLANK('Contact Data Entry'!E656)),IF(AND(ISNUMBER(VALUE('Contact Data Entry'!E656)),LEFT('Contact Data Entry'!E656,1)&lt;&gt;"1",LEN('Contact Data Entry'!E656)=10),"OK","Phone number must be valid format"),NA()))</f>
        <v>#N/A</v>
      </c>
      <c r="F656" s="41" t="e">
        <f>IF(LEN('Contact Data Entry'!F656)&gt;255,"Home Street Address must be less than 255 characters",IF('DO NOT USE_Contact Formulas'!A656,"OK",NA()))</f>
        <v>#N/A</v>
      </c>
      <c r="G656" s="41" t="e">
        <f>IF(LEN('Contact Data Entry'!G656)&gt;40,"City must be less than 40 characters",IF('DO NOT USE_Contact Formulas'!A656,"OK",NA()))</f>
        <v>#N/A</v>
      </c>
      <c r="H656" s="41" t="e">
        <f>IF(AND(NOT(ISBLANK('Contact Data Entry'!H656)),ISNA(VLOOKUP('Contact Data Entry'!H656,'DO NOT USE_School Picklist'!$P$3:$P$52,1,FALSE))),"Please select a value from the drop-down menu",IF('DO NOT USE_Contact Formulas'!A656,"OK",NA()))</f>
        <v>#N/A</v>
      </c>
      <c r="I656" s="41" t="e">
        <f>IF(AND('DO NOT USE_Contact Formulas'!A656,ISBLANK('Contact Data Entry'!I656)),"Zip is required",IF(ISBLANK('Contact Data Entry'!I656),NA(),"OK"))</f>
        <v>#N/A</v>
      </c>
      <c r="J656" s="41" t="e">
        <f>IF(AND('DO NOT USE_Contact Formulas'!A656,ISBLANK('Contact Data Entry'!J656)),"Student or Staff? is required",IF(ISBLANK('Contact Data Entry'!J656),NA(),IF(ISNA(VLOOKUP('Contact Data Entry'!J656,'DO NOT USE_School Picklist'!$B$3:$B$6,1,FALSE)),"Please select a value from the drop-down menu","OK")))</f>
        <v>#N/A</v>
      </c>
      <c r="K656" s="41" t="e">
        <f>IF(AND('Contact Data Entry'!J656='DO NOT USE_School Picklist'!$B$4,ISBLANK('Contact Data Entry'!K656)),"Occupation/Job Title is required if Student or Staff? is Yes, staff/faculty or volunteer",IF('DO NOT USE_Contact Formulas'!A656,"OK",NA()))</f>
        <v>#N/A</v>
      </c>
      <c r="L656" s="41" t="e">
        <f ca="1">IF('Contact Data Entry'!L656&gt;'DO NOT USE_School Picklist'!$C$3,"Date last on school campus/facility cannot be a future date",IF('DO NOT USE_Contact Formulas'!A656,IF(ISBLANK('Contact Data Entry'!L656),"Date last on school campus/facility is required","OK"),NA()))</f>
        <v>#N/A</v>
      </c>
      <c r="M656" s="42" t="e">
        <f ca="1">IF('Contact Data Entry'!M656&gt;'DO NOT USE_School Picklist'!$C$3,"Last Exposure Date cannot be a future date",IF('DO NOT USE_Contact Formulas'!A656,IF(ISBLANK('Contact Data Entry'!M656),"Last Exposure Date is required","OK"),NA()))</f>
        <v>#N/A</v>
      </c>
      <c r="N656" s="42" t="e">
        <f>IF(AND('DO NOT USE_Contact Formulas'!A656,ISBLANK('Contact Data Entry'!N656)),"Specific Place in the Location is required",IF(ISBLANK('Contact Data Entry'!N656),NA(),"OK"))</f>
        <v>#N/A</v>
      </c>
      <c r="O656" s="41" t="e">
        <f>IF(AND(NOT(ISBLANK('Contact Data Entry'!O656)),ISNA(VLOOKUP('Contact Data Entry'!O656,'DO NOT USE_School Picklist'!$L$3:$L$81,1,FALSE))),"Please select a value from the drop-down menu",IF('DO NOT USE_Contact Formulas'!A656,"OK",NA()))</f>
        <v>#N/A</v>
      </c>
      <c r="P656" s="41" t="e">
        <f>IF(AND(NOT(ISBLANK('Contact Data Entry'!P656)),NOT(ISNUMBER(MATCH("*@*.?*",'Contact Data Entry'!P656,0)))),"Email must be in a valid format",IF('DO NOT USE_Contact Formulas'!A656,"OK",NA()))</f>
        <v>#N/A</v>
      </c>
      <c r="Q656" s="41" t="e">
        <f>IF(LEN('Contact Data Entry'!Q656)&gt;50,"Parent/Guardian Name must be less than 50 characters",IF('DO NOT USE_Contact Formulas'!A656,"OK",NA()))</f>
        <v>#N/A</v>
      </c>
      <c r="R656" s="41" t="e">
        <f>IF(NOT(ISBLANK('Contact Data Entry'!R656)),IF(AND(ISNUMBER('Contact Data Entry'!R656),LEFT('Contact Data Entry'!R656,1)&lt;&gt;"1",LEN('Contact Data Entry'!R656)=10),"OK","Phone number must be valid format"),IF('DO NOT USE_Contact Formulas'!A656,"OK",NA()))</f>
        <v>#N/A</v>
      </c>
      <c r="S656" s="41" t="e">
        <f>IF(AND(NOT(ISBLANK('Contact Data Entry'!S656)),ISNA(VLOOKUP('Contact Data Entry'!S656,'DO NOT USE_School Picklist'!$N$3:$N$63,1,FALSE))),"Please select a value from the drop-down menu",IF('DO NOT USE_Contact Formulas'!A656,"OK",NA()))</f>
        <v>#N/A</v>
      </c>
      <c r="T656" s="41" t="e">
        <f>IF(AND(NOT(ISBLANK('Contact Data Entry'!T656)),ISNA(VLOOKUP('Contact Data Entry'!T656,'DO NOT USE_School Picklist'!$E$3:$E$10,1,FALSE))),"Please select a value from the drop-down menu",IF('DO NOT USE_Contact Formulas'!A656,"OK",NA()))</f>
        <v>#N/A</v>
      </c>
      <c r="U656" s="41" t="e">
        <f>IF(AND(NOT(ISBLANK('Contact Data Entry'!U656)),ISNA(VLOOKUP('Contact Data Entry'!U656,'DO NOT USE_School Picklist'!$F$3:$F$16,1,FALSE))),"Please select a value from the drop-down menu",IF('DO NOT USE_Contact Formulas'!A656,"OK",NA()))</f>
        <v>#N/A</v>
      </c>
      <c r="V656" s="41" t="e">
        <f>IF(LEN('Contact Data Entry'!V656)&gt;100,"Classroom(s) must be less than 100 characters",IF('DO NOT USE_Contact Formulas'!A656,"OK",NA()))</f>
        <v>#N/A</v>
      </c>
      <c r="W656" s="41" t="e">
        <f>IF(AND(NOT(ISBLANK('Contact Data Entry'!W656)),ISNA(VLOOKUP('Contact Data Entry'!W656,'DO NOT USE_School Picklist'!$K$3:$K$6,1,FALSE))),"Please select a value from the drop-down menu",IF('DO NOT USE_Contact Formulas'!A656,"OK",NA()))</f>
        <v>#N/A</v>
      </c>
      <c r="X656" s="41" t="e">
        <f>IF(AND(NOT(ISBLANK('Contact Data Entry'!X656)),ISNA(VLOOKUP('Contact Data Entry'!X656,'DO NOT USE_School Picklist'!$D$3:$D$5,1,FALSE))),"Please select a value from the drop-down menu",IF('DO NOT USE_Contact Formulas'!A656,"OK",NA()))</f>
        <v>#N/A</v>
      </c>
      <c r="Y656" s="41"/>
      <c r="Z656" s="41" t="e">
        <f>IF(AND(NOT(ISBLANK('Contact Data Entry'!Z656)),ISNA(VLOOKUP('Contact Data Entry'!Z656,'DO NOT USE_School Picklist'!$G$3:$G$5,1,FALSE))),"Please select a value from the drop-down menu",IF('DO NOT USE_Contact Formulas'!A656,"OK",NA()))</f>
        <v>#N/A</v>
      </c>
      <c r="AA656" s="41"/>
      <c r="AB656" s="41" t="e">
        <f>IF(AND(NOT(ISBLANK('Contact Data Entry'!AB656)),ISNA(VLOOKUP('Contact Data Entry'!AB656,'DO NOT USE_School Picklist'!$H$3:$H$4,1,FALSE))),"Please select a value from the drop-down menu",IF('DO NOT USE_Contact Formulas'!A656,"OK",NA()))</f>
        <v>#N/A</v>
      </c>
      <c r="AC656" s="41" t="e">
        <f ca="1">IF('Contact Data Entry'!AC656&gt;'DO NOT USE_School Picklist'!$C$3,"Test Date cannot be a future date",IF('DO NOT USE_Contact Formulas'!A656,"OK",NA()))</f>
        <v>#N/A</v>
      </c>
      <c r="AD656" s="41" t="e">
        <f>IF(AND(NOT(ISBLANK('Contact Data Entry'!AD656)),ISNA(VLOOKUP('Contact Data Entry'!AD656,'DO NOT USE_School Picklist'!$Q$3:$Q$8,1,FALSE))),"Please select a value from the drop-down menu",IF('DO NOT USE_Contact Formulas'!A656,"OK",NA()))</f>
        <v>#N/A</v>
      </c>
    </row>
    <row r="657" spans="1:30" x14ac:dyDescent="0.25">
      <c r="A657" s="40" t="e">
        <f>IF('DO NOT USE_Contact Formulas'!A657,IF('DO NOT USE_Contact Formulas'!B657,"Not all required fields are completed","OK"),NA())</f>
        <v>#N/A</v>
      </c>
      <c r="B657" s="41" t="e">
        <f>IF(AND('DO NOT USE_Contact Formulas'!A657,ISBLANK('Contact Data Entry'!B657)),"First Name is required",IF(NOT(ISBLANK('Contact Data Entry'!B657)),"OK",NA()))</f>
        <v>#N/A</v>
      </c>
      <c r="C657" s="41" t="e">
        <f>IF(AND('DO NOT USE_Contact Formulas'!A657,ISBLANK('Contact Data Entry'!C657)),"Last Name is required",IF(NOT(ISBLANK('Contact Data Entry'!C657)),"OK",NA()))</f>
        <v>#N/A</v>
      </c>
      <c r="D657" s="41" t="e">
        <f>IF(AND('DO NOT USE_Contact Formulas'!A657,ISBLANK('Contact Data Entry'!D657)),"Birthdate is required",IF(NOT(ISBLANK('Contact Data Entry'!D657)),"OK",NA()))</f>
        <v>#N/A</v>
      </c>
      <c r="E657" s="41" t="e">
        <f>IF(AND('DO NOT USE_Contact Formulas'!A657,ISBLANK('Contact Data Entry'!E657)),"Mobile Phone is required",IF(NOT(ISBLANK('Contact Data Entry'!E657)),IF(AND(ISNUMBER(VALUE('Contact Data Entry'!E657)),LEFT('Contact Data Entry'!E657,1)&lt;&gt;"1",LEN('Contact Data Entry'!E657)=10),"OK","Phone number must be valid format"),NA()))</f>
        <v>#N/A</v>
      </c>
      <c r="F657" s="41" t="e">
        <f>IF(LEN('Contact Data Entry'!F657)&gt;255,"Home Street Address must be less than 255 characters",IF('DO NOT USE_Contact Formulas'!A657,"OK",NA()))</f>
        <v>#N/A</v>
      </c>
      <c r="G657" s="41" t="e">
        <f>IF(LEN('Contact Data Entry'!G657)&gt;40,"City must be less than 40 characters",IF('DO NOT USE_Contact Formulas'!A657,"OK",NA()))</f>
        <v>#N/A</v>
      </c>
      <c r="H657" s="41" t="e">
        <f>IF(AND(NOT(ISBLANK('Contact Data Entry'!H657)),ISNA(VLOOKUP('Contact Data Entry'!H657,'DO NOT USE_School Picklist'!$P$3:$P$52,1,FALSE))),"Please select a value from the drop-down menu",IF('DO NOT USE_Contact Formulas'!A657,"OK",NA()))</f>
        <v>#N/A</v>
      </c>
      <c r="I657" s="41" t="e">
        <f>IF(AND('DO NOT USE_Contact Formulas'!A657,ISBLANK('Contact Data Entry'!I657)),"Zip is required",IF(ISBLANK('Contact Data Entry'!I657),NA(),"OK"))</f>
        <v>#N/A</v>
      </c>
      <c r="J657" s="41" t="e">
        <f>IF(AND('DO NOT USE_Contact Formulas'!A657,ISBLANK('Contact Data Entry'!J657)),"Student or Staff? is required",IF(ISBLANK('Contact Data Entry'!J657),NA(),IF(ISNA(VLOOKUP('Contact Data Entry'!J657,'DO NOT USE_School Picklist'!$B$3:$B$6,1,FALSE)),"Please select a value from the drop-down menu","OK")))</f>
        <v>#N/A</v>
      </c>
      <c r="K657" s="41" t="e">
        <f>IF(AND('Contact Data Entry'!J657='DO NOT USE_School Picklist'!$B$4,ISBLANK('Contact Data Entry'!K657)),"Occupation/Job Title is required if Student or Staff? is Yes, staff/faculty or volunteer",IF('DO NOT USE_Contact Formulas'!A657,"OK",NA()))</f>
        <v>#N/A</v>
      </c>
      <c r="L657" s="41" t="e">
        <f ca="1">IF('Contact Data Entry'!L657&gt;'DO NOT USE_School Picklist'!$C$3,"Date last on school campus/facility cannot be a future date",IF('DO NOT USE_Contact Formulas'!A657,IF(ISBLANK('Contact Data Entry'!L657),"Date last on school campus/facility is required","OK"),NA()))</f>
        <v>#N/A</v>
      </c>
      <c r="M657" s="42" t="e">
        <f ca="1">IF('Contact Data Entry'!M657&gt;'DO NOT USE_School Picklist'!$C$3,"Last Exposure Date cannot be a future date",IF('DO NOT USE_Contact Formulas'!A657,IF(ISBLANK('Contact Data Entry'!M657),"Last Exposure Date is required","OK"),NA()))</f>
        <v>#N/A</v>
      </c>
      <c r="N657" s="42" t="e">
        <f>IF(AND('DO NOT USE_Contact Formulas'!A657,ISBLANK('Contact Data Entry'!N657)),"Specific Place in the Location is required",IF(ISBLANK('Contact Data Entry'!N657),NA(),"OK"))</f>
        <v>#N/A</v>
      </c>
      <c r="O657" s="41" t="e">
        <f>IF(AND(NOT(ISBLANK('Contact Data Entry'!O657)),ISNA(VLOOKUP('Contact Data Entry'!O657,'DO NOT USE_School Picklist'!$L$3:$L$81,1,FALSE))),"Please select a value from the drop-down menu",IF('DO NOT USE_Contact Formulas'!A657,"OK",NA()))</f>
        <v>#N/A</v>
      </c>
      <c r="P657" s="41" t="e">
        <f>IF(AND(NOT(ISBLANK('Contact Data Entry'!P657)),NOT(ISNUMBER(MATCH("*@*.?*",'Contact Data Entry'!P657,0)))),"Email must be in a valid format",IF('DO NOT USE_Contact Formulas'!A657,"OK",NA()))</f>
        <v>#N/A</v>
      </c>
      <c r="Q657" s="41" t="e">
        <f>IF(LEN('Contact Data Entry'!Q657)&gt;50,"Parent/Guardian Name must be less than 50 characters",IF('DO NOT USE_Contact Formulas'!A657,"OK",NA()))</f>
        <v>#N/A</v>
      </c>
      <c r="R657" s="41" t="e">
        <f>IF(NOT(ISBLANK('Contact Data Entry'!R657)),IF(AND(ISNUMBER('Contact Data Entry'!R657),LEFT('Contact Data Entry'!R657,1)&lt;&gt;"1",LEN('Contact Data Entry'!R657)=10),"OK","Phone number must be valid format"),IF('DO NOT USE_Contact Formulas'!A657,"OK",NA()))</f>
        <v>#N/A</v>
      </c>
      <c r="S657" s="41" t="e">
        <f>IF(AND(NOT(ISBLANK('Contact Data Entry'!S657)),ISNA(VLOOKUP('Contact Data Entry'!S657,'DO NOT USE_School Picklist'!$N$3:$N$63,1,FALSE))),"Please select a value from the drop-down menu",IF('DO NOT USE_Contact Formulas'!A657,"OK",NA()))</f>
        <v>#N/A</v>
      </c>
      <c r="T657" s="41" t="e">
        <f>IF(AND(NOT(ISBLANK('Contact Data Entry'!T657)),ISNA(VLOOKUP('Contact Data Entry'!T657,'DO NOT USE_School Picklist'!$E$3:$E$10,1,FALSE))),"Please select a value from the drop-down menu",IF('DO NOT USE_Contact Formulas'!A657,"OK",NA()))</f>
        <v>#N/A</v>
      </c>
      <c r="U657" s="41" t="e">
        <f>IF(AND(NOT(ISBLANK('Contact Data Entry'!U657)),ISNA(VLOOKUP('Contact Data Entry'!U657,'DO NOT USE_School Picklist'!$F$3:$F$16,1,FALSE))),"Please select a value from the drop-down menu",IF('DO NOT USE_Contact Formulas'!A657,"OK",NA()))</f>
        <v>#N/A</v>
      </c>
      <c r="V657" s="41" t="e">
        <f>IF(LEN('Contact Data Entry'!V657)&gt;100,"Classroom(s) must be less than 100 characters",IF('DO NOT USE_Contact Formulas'!A657,"OK",NA()))</f>
        <v>#N/A</v>
      </c>
      <c r="W657" s="41" t="e">
        <f>IF(AND(NOT(ISBLANK('Contact Data Entry'!W657)),ISNA(VLOOKUP('Contact Data Entry'!W657,'DO NOT USE_School Picklist'!$K$3:$K$6,1,FALSE))),"Please select a value from the drop-down menu",IF('DO NOT USE_Contact Formulas'!A657,"OK",NA()))</f>
        <v>#N/A</v>
      </c>
      <c r="X657" s="41" t="e">
        <f>IF(AND(NOT(ISBLANK('Contact Data Entry'!X657)),ISNA(VLOOKUP('Contact Data Entry'!X657,'DO NOT USE_School Picklist'!$D$3:$D$5,1,FALSE))),"Please select a value from the drop-down menu",IF('DO NOT USE_Contact Formulas'!A657,"OK",NA()))</f>
        <v>#N/A</v>
      </c>
      <c r="Y657" s="41"/>
      <c r="Z657" s="41" t="e">
        <f>IF(AND(NOT(ISBLANK('Contact Data Entry'!Z657)),ISNA(VLOOKUP('Contact Data Entry'!Z657,'DO NOT USE_School Picklist'!$G$3:$G$5,1,FALSE))),"Please select a value from the drop-down menu",IF('DO NOT USE_Contact Formulas'!A657,"OK",NA()))</f>
        <v>#N/A</v>
      </c>
      <c r="AA657" s="41"/>
      <c r="AB657" s="41" t="e">
        <f>IF(AND(NOT(ISBLANK('Contact Data Entry'!AB657)),ISNA(VLOOKUP('Contact Data Entry'!AB657,'DO NOT USE_School Picklist'!$H$3:$H$4,1,FALSE))),"Please select a value from the drop-down menu",IF('DO NOT USE_Contact Formulas'!A657,"OK",NA()))</f>
        <v>#N/A</v>
      </c>
      <c r="AC657" s="41" t="e">
        <f ca="1">IF('Contact Data Entry'!AC657&gt;'DO NOT USE_School Picklist'!$C$3,"Test Date cannot be a future date",IF('DO NOT USE_Contact Formulas'!A657,"OK",NA()))</f>
        <v>#N/A</v>
      </c>
      <c r="AD657" s="41" t="e">
        <f>IF(AND(NOT(ISBLANK('Contact Data Entry'!AD657)),ISNA(VLOOKUP('Contact Data Entry'!AD657,'DO NOT USE_School Picklist'!$Q$3:$Q$8,1,FALSE))),"Please select a value from the drop-down menu",IF('DO NOT USE_Contact Formulas'!A657,"OK",NA()))</f>
        <v>#N/A</v>
      </c>
    </row>
    <row r="658" spans="1:30" x14ac:dyDescent="0.25">
      <c r="A658" s="40" t="e">
        <f>IF('DO NOT USE_Contact Formulas'!A658,IF('DO NOT USE_Contact Formulas'!B658,"Not all required fields are completed","OK"),NA())</f>
        <v>#N/A</v>
      </c>
      <c r="B658" s="41" t="e">
        <f>IF(AND('DO NOT USE_Contact Formulas'!A658,ISBLANK('Contact Data Entry'!B658)),"First Name is required",IF(NOT(ISBLANK('Contact Data Entry'!B658)),"OK",NA()))</f>
        <v>#N/A</v>
      </c>
      <c r="C658" s="41" t="e">
        <f>IF(AND('DO NOT USE_Contact Formulas'!A658,ISBLANK('Contact Data Entry'!C658)),"Last Name is required",IF(NOT(ISBLANK('Contact Data Entry'!C658)),"OK",NA()))</f>
        <v>#N/A</v>
      </c>
      <c r="D658" s="41" t="e">
        <f>IF(AND('DO NOT USE_Contact Formulas'!A658,ISBLANK('Contact Data Entry'!D658)),"Birthdate is required",IF(NOT(ISBLANK('Contact Data Entry'!D658)),"OK",NA()))</f>
        <v>#N/A</v>
      </c>
      <c r="E658" s="41" t="e">
        <f>IF(AND('DO NOT USE_Contact Formulas'!A658,ISBLANK('Contact Data Entry'!E658)),"Mobile Phone is required",IF(NOT(ISBLANK('Contact Data Entry'!E658)),IF(AND(ISNUMBER(VALUE('Contact Data Entry'!E658)),LEFT('Contact Data Entry'!E658,1)&lt;&gt;"1",LEN('Contact Data Entry'!E658)=10),"OK","Phone number must be valid format"),NA()))</f>
        <v>#N/A</v>
      </c>
      <c r="F658" s="41" t="e">
        <f>IF(LEN('Contact Data Entry'!F658)&gt;255,"Home Street Address must be less than 255 characters",IF('DO NOT USE_Contact Formulas'!A658,"OK",NA()))</f>
        <v>#N/A</v>
      </c>
      <c r="G658" s="41" t="e">
        <f>IF(LEN('Contact Data Entry'!G658)&gt;40,"City must be less than 40 characters",IF('DO NOT USE_Contact Formulas'!A658,"OK",NA()))</f>
        <v>#N/A</v>
      </c>
      <c r="H658" s="41" t="e">
        <f>IF(AND(NOT(ISBLANK('Contact Data Entry'!H658)),ISNA(VLOOKUP('Contact Data Entry'!H658,'DO NOT USE_School Picklist'!$P$3:$P$52,1,FALSE))),"Please select a value from the drop-down menu",IF('DO NOT USE_Contact Formulas'!A658,"OK",NA()))</f>
        <v>#N/A</v>
      </c>
      <c r="I658" s="41" t="e">
        <f>IF(AND('DO NOT USE_Contact Formulas'!A658,ISBLANK('Contact Data Entry'!I658)),"Zip is required",IF(ISBLANK('Contact Data Entry'!I658),NA(),"OK"))</f>
        <v>#N/A</v>
      </c>
      <c r="J658" s="41" t="e">
        <f>IF(AND('DO NOT USE_Contact Formulas'!A658,ISBLANK('Contact Data Entry'!J658)),"Student or Staff? is required",IF(ISBLANK('Contact Data Entry'!J658),NA(),IF(ISNA(VLOOKUP('Contact Data Entry'!J658,'DO NOT USE_School Picklist'!$B$3:$B$6,1,FALSE)),"Please select a value from the drop-down menu","OK")))</f>
        <v>#N/A</v>
      </c>
      <c r="K658" s="41" t="e">
        <f>IF(AND('Contact Data Entry'!J658='DO NOT USE_School Picklist'!$B$4,ISBLANK('Contact Data Entry'!K658)),"Occupation/Job Title is required if Student or Staff? is Yes, staff/faculty or volunteer",IF('DO NOT USE_Contact Formulas'!A658,"OK",NA()))</f>
        <v>#N/A</v>
      </c>
      <c r="L658" s="41" t="e">
        <f ca="1">IF('Contact Data Entry'!L658&gt;'DO NOT USE_School Picklist'!$C$3,"Date last on school campus/facility cannot be a future date",IF('DO NOT USE_Contact Formulas'!A658,IF(ISBLANK('Contact Data Entry'!L658),"Date last on school campus/facility is required","OK"),NA()))</f>
        <v>#N/A</v>
      </c>
      <c r="M658" s="42" t="e">
        <f ca="1">IF('Contact Data Entry'!M658&gt;'DO NOT USE_School Picklist'!$C$3,"Last Exposure Date cannot be a future date",IF('DO NOT USE_Contact Formulas'!A658,IF(ISBLANK('Contact Data Entry'!M658),"Last Exposure Date is required","OK"),NA()))</f>
        <v>#N/A</v>
      </c>
      <c r="N658" s="42" t="e">
        <f>IF(AND('DO NOT USE_Contact Formulas'!A658,ISBLANK('Contact Data Entry'!N658)),"Specific Place in the Location is required",IF(ISBLANK('Contact Data Entry'!N658),NA(),"OK"))</f>
        <v>#N/A</v>
      </c>
      <c r="O658" s="41" t="e">
        <f>IF(AND(NOT(ISBLANK('Contact Data Entry'!O658)),ISNA(VLOOKUP('Contact Data Entry'!O658,'DO NOT USE_School Picklist'!$L$3:$L$81,1,FALSE))),"Please select a value from the drop-down menu",IF('DO NOT USE_Contact Formulas'!A658,"OK",NA()))</f>
        <v>#N/A</v>
      </c>
      <c r="P658" s="41" t="e">
        <f>IF(AND(NOT(ISBLANK('Contact Data Entry'!P658)),NOT(ISNUMBER(MATCH("*@*.?*",'Contact Data Entry'!P658,0)))),"Email must be in a valid format",IF('DO NOT USE_Contact Formulas'!A658,"OK",NA()))</f>
        <v>#N/A</v>
      </c>
      <c r="Q658" s="41" t="e">
        <f>IF(LEN('Contact Data Entry'!Q658)&gt;50,"Parent/Guardian Name must be less than 50 characters",IF('DO NOT USE_Contact Formulas'!A658,"OK",NA()))</f>
        <v>#N/A</v>
      </c>
      <c r="R658" s="41" t="e">
        <f>IF(NOT(ISBLANK('Contact Data Entry'!R658)),IF(AND(ISNUMBER('Contact Data Entry'!R658),LEFT('Contact Data Entry'!R658,1)&lt;&gt;"1",LEN('Contact Data Entry'!R658)=10),"OK","Phone number must be valid format"),IF('DO NOT USE_Contact Formulas'!A658,"OK",NA()))</f>
        <v>#N/A</v>
      </c>
      <c r="S658" s="41" t="e">
        <f>IF(AND(NOT(ISBLANK('Contact Data Entry'!S658)),ISNA(VLOOKUP('Contact Data Entry'!S658,'DO NOT USE_School Picklist'!$N$3:$N$63,1,FALSE))),"Please select a value from the drop-down menu",IF('DO NOT USE_Contact Formulas'!A658,"OK",NA()))</f>
        <v>#N/A</v>
      </c>
      <c r="T658" s="41" t="e">
        <f>IF(AND(NOT(ISBLANK('Contact Data Entry'!T658)),ISNA(VLOOKUP('Contact Data Entry'!T658,'DO NOT USE_School Picklist'!$E$3:$E$10,1,FALSE))),"Please select a value from the drop-down menu",IF('DO NOT USE_Contact Formulas'!A658,"OK",NA()))</f>
        <v>#N/A</v>
      </c>
      <c r="U658" s="41" t="e">
        <f>IF(AND(NOT(ISBLANK('Contact Data Entry'!U658)),ISNA(VLOOKUP('Contact Data Entry'!U658,'DO NOT USE_School Picklist'!$F$3:$F$16,1,FALSE))),"Please select a value from the drop-down menu",IF('DO NOT USE_Contact Formulas'!A658,"OK",NA()))</f>
        <v>#N/A</v>
      </c>
      <c r="V658" s="41" t="e">
        <f>IF(LEN('Contact Data Entry'!V658)&gt;100,"Classroom(s) must be less than 100 characters",IF('DO NOT USE_Contact Formulas'!A658,"OK",NA()))</f>
        <v>#N/A</v>
      </c>
      <c r="W658" s="41" t="e">
        <f>IF(AND(NOT(ISBLANK('Contact Data Entry'!W658)),ISNA(VLOOKUP('Contact Data Entry'!W658,'DO NOT USE_School Picklist'!$K$3:$K$6,1,FALSE))),"Please select a value from the drop-down menu",IF('DO NOT USE_Contact Formulas'!A658,"OK",NA()))</f>
        <v>#N/A</v>
      </c>
      <c r="X658" s="41" t="e">
        <f>IF(AND(NOT(ISBLANK('Contact Data Entry'!X658)),ISNA(VLOOKUP('Contact Data Entry'!X658,'DO NOT USE_School Picklist'!$D$3:$D$5,1,FALSE))),"Please select a value from the drop-down menu",IF('DO NOT USE_Contact Formulas'!A658,"OK",NA()))</f>
        <v>#N/A</v>
      </c>
      <c r="Y658" s="41"/>
      <c r="Z658" s="41" t="e">
        <f>IF(AND(NOT(ISBLANK('Contact Data Entry'!Z658)),ISNA(VLOOKUP('Contact Data Entry'!Z658,'DO NOT USE_School Picklist'!$G$3:$G$5,1,FALSE))),"Please select a value from the drop-down menu",IF('DO NOT USE_Contact Formulas'!A658,"OK",NA()))</f>
        <v>#N/A</v>
      </c>
      <c r="AA658" s="41"/>
      <c r="AB658" s="41" t="e">
        <f>IF(AND(NOT(ISBLANK('Contact Data Entry'!AB658)),ISNA(VLOOKUP('Contact Data Entry'!AB658,'DO NOT USE_School Picklist'!$H$3:$H$4,1,FALSE))),"Please select a value from the drop-down menu",IF('DO NOT USE_Contact Formulas'!A658,"OK",NA()))</f>
        <v>#N/A</v>
      </c>
      <c r="AC658" s="41" t="e">
        <f ca="1">IF('Contact Data Entry'!AC658&gt;'DO NOT USE_School Picklist'!$C$3,"Test Date cannot be a future date",IF('DO NOT USE_Contact Formulas'!A658,"OK",NA()))</f>
        <v>#N/A</v>
      </c>
      <c r="AD658" s="41" t="e">
        <f>IF(AND(NOT(ISBLANK('Contact Data Entry'!AD658)),ISNA(VLOOKUP('Contact Data Entry'!AD658,'DO NOT USE_School Picklist'!$Q$3:$Q$8,1,FALSE))),"Please select a value from the drop-down menu",IF('DO NOT USE_Contact Formulas'!A658,"OK",NA()))</f>
        <v>#N/A</v>
      </c>
    </row>
    <row r="659" spans="1:30" x14ac:dyDescent="0.25">
      <c r="A659" s="40" t="e">
        <f>IF('DO NOT USE_Contact Formulas'!A659,IF('DO NOT USE_Contact Formulas'!B659,"Not all required fields are completed","OK"),NA())</f>
        <v>#N/A</v>
      </c>
      <c r="B659" s="41" t="e">
        <f>IF(AND('DO NOT USE_Contact Formulas'!A659,ISBLANK('Contact Data Entry'!B659)),"First Name is required",IF(NOT(ISBLANK('Contact Data Entry'!B659)),"OK",NA()))</f>
        <v>#N/A</v>
      </c>
      <c r="C659" s="41" t="e">
        <f>IF(AND('DO NOT USE_Contact Formulas'!A659,ISBLANK('Contact Data Entry'!C659)),"Last Name is required",IF(NOT(ISBLANK('Contact Data Entry'!C659)),"OK",NA()))</f>
        <v>#N/A</v>
      </c>
      <c r="D659" s="41" t="e">
        <f>IF(AND('DO NOT USE_Contact Formulas'!A659,ISBLANK('Contact Data Entry'!D659)),"Birthdate is required",IF(NOT(ISBLANK('Contact Data Entry'!D659)),"OK",NA()))</f>
        <v>#N/A</v>
      </c>
      <c r="E659" s="41" t="e">
        <f>IF(AND('DO NOT USE_Contact Formulas'!A659,ISBLANK('Contact Data Entry'!E659)),"Mobile Phone is required",IF(NOT(ISBLANK('Contact Data Entry'!E659)),IF(AND(ISNUMBER(VALUE('Contact Data Entry'!E659)),LEFT('Contact Data Entry'!E659,1)&lt;&gt;"1",LEN('Contact Data Entry'!E659)=10),"OK","Phone number must be valid format"),NA()))</f>
        <v>#N/A</v>
      </c>
      <c r="F659" s="41" t="e">
        <f>IF(LEN('Contact Data Entry'!F659)&gt;255,"Home Street Address must be less than 255 characters",IF('DO NOT USE_Contact Formulas'!A659,"OK",NA()))</f>
        <v>#N/A</v>
      </c>
      <c r="G659" s="41" t="e">
        <f>IF(LEN('Contact Data Entry'!G659)&gt;40,"City must be less than 40 characters",IF('DO NOT USE_Contact Formulas'!A659,"OK",NA()))</f>
        <v>#N/A</v>
      </c>
      <c r="H659" s="41" t="e">
        <f>IF(AND(NOT(ISBLANK('Contact Data Entry'!H659)),ISNA(VLOOKUP('Contact Data Entry'!H659,'DO NOT USE_School Picklist'!$P$3:$P$52,1,FALSE))),"Please select a value from the drop-down menu",IF('DO NOT USE_Contact Formulas'!A659,"OK",NA()))</f>
        <v>#N/A</v>
      </c>
      <c r="I659" s="41" t="e">
        <f>IF(AND('DO NOT USE_Contact Formulas'!A659,ISBLANK('Contact Data Entry'!I659)),"Zip is required",IF(ISBLANK('Contact Data Entry'!I659),NA(),"OK"))</f>
        <v>#N/A</v>
      </c>
      <c r="J659" s="41" t="e">
        <f>IF(AND('DO NOT USE_Contact Formulas'!A659,ISBLANK('Contact Data Entry'!J659)),"Student or Staff? is required",IF(ISBLANK('Contact Data Entry'!J659),NA(),IF(ISNA(VLOOKUP('Contact Data Entry'!J659,'DO NOT USE_School Picklist'!$B$3:$B$6,1,FALSE)),"Please select a value from the drop-down menu","OK")))</f>
        <v>#N/A</v>
      </c>
      <c r="K659" s="41" t="e">
        <f>IF(AND('Contact Data Entry'!J659='DO NOT USE_School Picklist'!$B$4,ISBLANK('Contact Data Entry'!K659)),"Occupation/Job Title is required if Student or Staff? is Yes, staff/faculty or volunteer",IF('DO NOT USE_Contact Formulas'!A659,"OK",NA()))</f>
        <v>#N/A</v>
      </c>
      <c r="L659" s="41" t="e">
        <f ca="1">IF('Contact Data Entry'!L659&gt;'DO NOT USE_School Picklist'!$C$3,"Date last on school campus/facility cannot be a future date",IF('DO NOT USE_Contact Formulas'!A659,IF(ISBLANK('Contact Data Entry'!L659),"Date last on school campus/facility is required","OK"),NA()))</f>
        <v>#N/A</v>
      </c>
      <c r="M659" s="42" t="e">
        <f ca="1">IF('Contact Data Entry'!M659&gt;'DO NOT USE_School Picklist'!$C$3,"Last Exposure Date cannot be a future date",IF('DO NOT USE_Contact Formulas'!A659,IF(ISBLANK('Contact Data Entry'!M659),"Last Exposure Date is required","OK"),NA()))</f>
        <v>#N/A</v>
      </c>
      <c r="N659" s="42" t="e">
        <f>IF(AND('DO NOT USE_Contact Formulas'!A659,ISBLANK('Contact Data Entry'!N659)),"Specific Place in the Location is required",IF(ISBLANK('Contact Data Entry'!N659),NA(),"OK"))</f>
        <v>#N/A</v>
      </c>
      <c r="O659" s="41" t="e">
        <f>IF(AND(NOT(ISBLANK('Contact Data Entry'!O659)),ISNA(VLOOKUP('Contact Data Entry'!O659,'DO NOT USE_School Picklist'!$L$3:$L$81,1,FALSE))),"Please select a value from the drop-down menu",IF('DO NOT USE_Contact Formulas'!A659,"OK",NA()))</f>
        <v>#N/A</v>
      </c>
      <c r="P659" s="41" t="e">
        <f>IF(AND(NOT(ISBLANK('Contact Data Entry'!P659)),NOT(ISNUMBER(MATCH("*@*.?*",'Contact Data Entry'!P659,0)))),"Email must be in a valid format",IF('DO NOT USE_Contact Formulas'!A659,"OK",NA()))</f>
        <v>#N/A</v>
      </c>
      <c r="Q659" s="41" t="e">
        <f>IF(LEN('Contact Data Entry'!Q659)&gt;50,"Parent/Guardian Name must be less than 50 characters",IF('DO NOT USE_Contact Formulas'!A659,"OK",NA()))</f>
        <v>#N/A</v>
      </c>
      <c r="R659" s="41" t="e">
        <f>IF(NOT(ISBLANK('Contact Data Entry'!R659)),IF(AND(ISNUMBER('Contact Data Entry'!R659),LEFT('Contact Data Entry'!R659,1)&lt;&gt;"1",LEN('Contact Data Entry'!R659)=10),"OK","Phone number must be valid format"),IF('DO NOT USE_Contact Formulas'!A659,"OK",NA()))</f>
        <v>#N/A</v>
      </c>
      <c r="S659" s="41" t="e">
        <f>IF(AND(NOT(ISBLANK('Contact Data Entry'!S659)),ISNA(VLOOKUP('Contact Data Entry'!S659,'DO NOT USE_School Picklist'!$N$3:$N$63,1,FALSE))),"Please select a value from the drop-down menu",IF('DO NOT USE_Contact Formulas'!A659,"OK",NA()))</f>
        <v>#N/A</v>
      </c>
      <c r="T659" s="41" t="e">
        <f>IF(AND(NOT(ISBLANK('Contact Data Entry'!T659)),ISNA(VLOOKUP('Contact Data Entry'!T659,'DO NOT USE_School Picklist'!$E$3:$E$10,1,FALSE))),"Please select a value from the drop-down menu",IF('DO NOT USE_Contact Formulas'!A659,"OK",NA()))</f>
        <v>#N/A</v>
      </c>
      <c r="U659" s="41" t="e">
        <f>IF(AND(NOT(ISBLANK('Contact Data Entry'!U659)),ISNA(VLOOKUP('Contact Data Entry'!U659,'DO NOT USE_School Picklist'!$F$3:$F$16,1,FALSE))),"Please select a value from the drop-down menu",IF('DO NOT USE_Contact Formulas'!A659,"OK",NA()))</f>
        <v>#N/A</v>
      </c>
      <c r="V659" s="41" t="e">
        <f>IF(LEN('Contact Data Entry'!V659)&gt;100,"Classroom(s) must be less than 100 characters",IF('DO NOT USE_Contact Formulas'!A659,"OK",NA()))</f>
        <v>#N/A</v>
      </c>
      <c r="W659" s="41" t="e">
        <f>IF(AND(NOT(ISBLANK('Contact Data Entry'!W659)),ISNA(VLOOKUP('Contact Data Entry'!W659,'DO NOT USE_School Picklist'!$K$3:$K$6,1,FALSE))),"Please select a value from the drop-down menu",IF('DO NOT USE_Contact Formulas'!A659,"OK",NA()))</f>
        <v>#N/A</v>
      </c>
      <c r="X659" s="41" t="e">
        <f>IF(AND(NOT(ISBLANK('Contact Data Entry'!X659)),ISNA(VLOOKUP('Contact Data Entry'!X659,'DO NOT USE_School Picklist'!$D$3:$D$5,1,FALSE))),"Please select a value from the drop-down menu",IF('DO NOT USE_Contact Formulas'!A659,"OK",NA()))</f>
        <v>#N/A</v>
      </c>
      <c r="Y659" s="41"/>
      <c r="Z659" s="41" t="e">
        <f>IF(AND(NOT(ISBLANK('Contact Data Entry'!Z659)),ISNA(VLOOKUP('Contact Data Entry'!Z659,'DO NOT USE_School Picklist'!$G$3:$G$5,1,FALSE))),"Please select a value from the drop-down menu",IF('DO NOT USE_Contact Formulas'!A659,"OK",NA()))</f>
        <v>#N/A</v>
      </c>
      <c r="AA659" s="41"/>
      <c r="AB659" s="41" t="e">
        <f>IF(AND(NOT(ISBLANK('Contact Data Entry'!AB659)),ISNA(VLOOKUP('Contact Data Entry'!AB659,'DO NOT USE_School Picklist'!$H$3:$H$4,1,FALSE))),"Please select a value from the drop-down menu",IF('DO NOT USE_Contact Formulas'!A659,"OK",NA()))</f>
        <v>#N/A</v>
      </c>
      <c r="AC659" s="41" t="e">
        <f ca="1">IF('Contact Data Entry'!AC659&gt;'DO NOT USE_School Picklist'!$C$3,"Test Date cannot be a future date",IF('DO NOT USE_Contact Formulas'!A659,"OK",NA()))</f>
        <v>#N/A</v>
      </c>
      <c r="AD659" s="41" t="e">
        <f>IF(AND(NOT(ISBLANK('Contact Data Entry'!AD659)),ISNA(VLOOKUP('Contact Data Entry'!AD659,'DO NOT USE_School Picklist'!$Q$3:$Q$8,1,FALSE))),"Please select a value from the drop-down menu",IF('DO NOT USE_Contact Formulas'!A659,"OK",NA()))</f>
        <v>#N/A</v>
      </c>
    </row>
    <row r="660" spans="1:30" x14ac:dyDescent="0.25">
      <c r="A660" s="40" t="e">
        <f>IF('DO NOT USE_Contact Formulas'!A660,IF('DO NOT USE_Contact Formulas'!B660,"Not all required fields are completed","OK"),NA())</f>
        <v>#N/A</v>
      </c>
      <c r="B660" s="41" t="e">
        <f>IF(AND('DO NOT USE_Contact Formulas'!A660,ISBLANK('Contact Data Entry'!B660)),"First Name is required",IF(NOT(ISBLANK('Contact Data Entry'!B660)),"OK",NA()))</f>
        <v>#N/A</v>
      </c>
      <c r="C660" s="41" t="e">
        <f>IF(AND('DO NOT USE_Contact Formulas'!A660,ISBLANK('Contact Data Entry'!C660)),"Last Name is required",IF(NOT(ISBLANK('Contact Data Entry'!C660)),"OK",NA()))</f>
        <v>#N/A</v>
      </c>
      <c r="D660" s="41" t="e">
        <f>IF(AND('DO NOT USE_Contact Formulas'!A660,ISBLANK('Contact Data Entry'!D660)),"Birthdate is required",IF(NOT(ISBLANK('Contact Data Entry'!D660)),"OK",NA()))</f>
        <v>#N/A</v>
      </c>
      <c r="E660" s="41" t="e">
        <f>IF(AND('DO NOT USE_Contact Formulas'!A660,ISBLANK('Contact Data Entry'!E660)),"Mobile Phone is required",IF(NOT(ISBLANK('Contact Data Entry'!E660)),IF(AND(ISNUMBER(VALUE('Contact Data Entry'!E660)),LEFT('Contact Data Entry'!E660,1)&lt;&gt;"1",LEN('Contact Data Entry'!E660)=10),"OK","Phone number must be valid format"),NA()))</f>
        <v>#N/A</v>
      </c>
      <c r="F660" s="41" t="e">
        <f>IF(LEN('Contact Data Entry'!F660)&gt;255,"Home Street Address must be less than 255 characters",IF('DO NOT USE_Contact Formulas'!A660,"OK",NA()))</f>
        <v>#N/A</v>
      </c>
      <c r="G660" s="41" t="e">
        <f>IF(LEN('Contact Data Entry'!G660)&gt;40,"City must be less than 40 characters",IF('DO NOT USE_Contact Formulas'!A660,"OK",NA()))</f>
        <v>#N/A</v>
      </c>
      <c r="H660" s="41" t="e">
        <f>IF(AND(NOT(ISBLANK('Contact Data Entry'!H660)),ISNA(VLOOKUP('Contact Data Entry'!H660,'DO NOT USE_School Picklist'!$P$3:$P$52,1,FALSE))),"Please select a value from the drop-down menu",IF('DO NOT USE_Contact Formulas'!A660,"OK",NA()))</f>
        <v>#N/A</v>
      </c>
      <c r="I660" s="41" t="e">
        <f>IF(AND('DO NOT USE_Contact Formulas'!A660,ISBLANK('Contact Data Entry'!I660)),"Zip is required",IF(ISBLANK('Contact Data Entry'!I660),NA(),"OK"))</f>
        <v>#N/A</v>
      </c>
      <c r="J660" s="41" t="e">
        <f>IF(AND('DO NOT USE_Contact Formulas'!A660,ISBLANK('Contact Data Entry'!J660)),"Student or Staff? is required",IF(ISBLANK('Contact Data Entry'!J660),NA(),IF(ISNA(VLOOKUP('Contact Data Entry'!J660,'DO NOT USE_School Picklist'!$B$3:$B$6,1,FALSE)),"Please select a value from the drop-down menu","OK")))</f>
        <v>#N/A</v>
      </c>
      <c r="K660" s="41" t="e">
        <f>IF(AND('Contact Data Entry'!J660='DO NOT USE_School Picklist'!$B$4,ISBLANK('Contact Data Entry'!K660)),"Occupation/Job Title is required if Student or Staff? is Yes, staff/faculty or volunteer",IF('DO NOT USE_Contact Formulas'!A660,"OK",NA()))</f>
        <v>#N/A</v>
      </c>
      <c r="L660" s="41" t="e">
        <f ca="1">IF('Contact Data Entry'!L660&gt;'DO NOT USE_School Picklist'!$C$3,"Date last on school campus/facility cannot be a future date",IF('DO NOT USE_Contact Formulas'!A660,IF(ISBLANK('Contact Data Entry'!L660),"Date last on school campus/facility is required","OK"),NA()))</f>
        <v>#N/A</v>
      </c>
      <c r="M660" s="42" t="e">
        <f ca="1">IF('Contact Data Entry'!M660&gt;'DO NOT USE_School Picklist'!$C$3,"Last Exposure Date cannot be a future date",IF('DO NOT USE_Contact Formulas'!A660,IF(ISBLANK('Contact Data Entry'!M660),"Last Exposure Date is required","OK"),NA()))</f>
        <v>#N/A</v>
      </c>
      <c r="N660" s="42" t="e">
        <f>IF(AND('DO NOT USE_Contact Formulas'!A660,ISBLANK('Contact Data Entry'!N660)),"Specific Place in the Location is required",IF(ISBLANK('Contact Data Entry'!N660),NA(),"OK"))</f>
        <v>#N/A</v>
      </c>
      <c r="O660" s="41" t="e">
        <f>IF(AND(NOT(ISBLANK('Contact Data Entry'!O660)),ISNA(VLOOKUP('Contact Data Entry'!O660,'DO NOT USE_School Picklist'!$L$3:$L$81,1,FALSE))),"Please select a value from the drop-down menu",IF('DO NOT USE_Contact Formulas'!A660,"OK",NA()))</f>
        <v>#N/A</v>
      </c>
      <c r="P660" s="41" t="e">
        <f>IF(AND(NOT(ISBLANK('Contact Data Entry'!P660)),NOT(ISNUMBER(MATCH("*@*.?*",'Contact Data Entry'!P660,0)))),"Email must be in a valid format",IF('DO NOT USE_Contact Formulas'!A660,"OK",NA()))</f>
        <v>#N/A</v>
      </c>
      <c r="Q660" s="41" t="e">
        <f>IF(LEN('Contact Data Entry'!Q660)&gt;50,"Parent/Guardian Name must be less than 50 characters",IF('DO NOT USE_Contact Formulas'!A660,"OK",NA()))</f>
        <v>#N/A</v>
      </c>
      <c r="R660" s="41" t="e">
        <f>IF(NOT(ISBLANK('Contact Data Entry'!R660)),IF(AND(ISNUMBER('Contact Data Entry'!R660),LEFT('Contact Data Entry'!R660,1)&lt;&gt;"1",LEN('Contact Data Entry'!R660)=10),"OK","Phone number must be valid format"),IF('DO NOT USE_Contact Formulas'!A660,"OK",NA()))</f>
        <v>#N/A</v>
      </c>
      <c r="S660" s="41" t="e">
        <f>IF(AND(NOT(ISBLANK('Contact Data Entry'!S660)),ISNA(VLOOKUP('Contact Data Entry'!S660,'DO NOT USE_School Picklist'!$N$3:$N$63,1,FALSE))),"Please select a value from the drop-down menu",IF('DO NOT USE_Contact Formulas'!A660,"OK",NA()))</f>
        <v>#N/A</v>
      </c>
      <c r="T660" s="41" t="e">
        <f>IF(AND(NOT(ISBLANK('Contact Data Entry'!T660)),ISNA(VLOOKUP('Contact Data Entry'!T660,'DO NOT USE_School Picklist'!$E$3:$E$10,1,FALSE))),"Please select a value from the drop-down menu",IF('DO NOT USE_Contact Formulas'!A660,"OK",NA()))</f>
        <v>#N/A</v>
      </c>
      <c r="U660" s="41" t="e">
        <f>IF(AND(NOT(ISBLANK('Contact Data Entry'!U660)),ISNA(VLOOKUP('Contact Data Entry'!U660,'DO NOT USE_School Picklist'!$F$3:$F$16,1,FALSE))),"Please select a value from the drop-down menu",IF('DO NOT USE_Contact Formulas'!A660,"OK",NA()))</f>
        <v>#N/A</v>
      </c>
      <c r="V660" s="41" t="e">
        <f>IF(LEN('Contact Data Entry'!V660)&gt;100,"Classroom(s) must be less than 100 characters",IF('DO NOT USE_Contact Formulas'!A660,"OK",NA()))</f>
        <v>#N/A</v>
      </c>
      <c r="W660" s="41" t="e">
        <f>IF(AND(NOT(ISBLANK('Contact Data Entry'!W660)),ISNA(VLOOKUP('Contact Data Entry'!W660,'DO NOT USE_School Picklist'!$K$3:$K$6,1,FALSE))),"Please select a value from the drop-down menu",IF('DO NOT USE_Contact Formulas'!A660,"OK",NA()))</f>
        <v>#N/A</v>
      </c>
      <c r="X660" s="41" t="e">
        <f>IF(AND(NOT(ISBLANK('Contact Data Entry'!X660)),ISNA(VLOOKUP('Contact Data Entry'!X660,'DO NOT USE_School Picklist'!$D$3:$D$5,1,FALSE))),"Please select a value from the drop-down menu",IF('DO NOT USE_Contact Formulas'!A660,"OK",NA()))</f>
        <v>#N/A</v>
      </c>
      <c r="Y660" s="41"/>
      <c r="Z660" s="41" t="e">
        <f>IF(AND(NOT(ISBLANK('Contact Data Entry'!Z660)),ISNA(VLOOKUP('Contact Data Entry'!Z660,'DO NOT USE_School Picklist'!$G$3:$G$5,1,FALSE))),"Please select a value from the drop-down menu",IF('DO NOT USE_Contact Formulas'!A660,"OK",NA()))</f>
        <v>#N/A</v>
      </c>
      <c r="AA660" s="41"/>
      <c r="AB660" s="41" t="e">
        <f>IF(AND(NOT(ISBLANK('Contact Data Entry'!AB660)),ISNA(VLOOKUP('Contact Data Entry'!AB660,'DO NOT USE_School Picklist'!$H$3:$H$4,1,FALSE))),"Please select a value from the drop-down menu",IF('DO NOT USE_Contact Formulas'!A660,"OK",NA()))</f>
        <v>#N/A</v>
      </c>
      <c r="AC660" s="41" t="e">
        <f ca="1">IF('Contact Data Entry'!AC660&gt;'DO NOT USE_School Picklist'!$C$3,"Test Date cannot be a future date",IF('DO NOT USE_Contact Formulas'!A660,"OK",NA()))</f>
        <v>#N/A</v>
      </c>
      <c r="AD660" s="41" t="e">
        <f>IF(AND(NOT(ISBLANK('Contact Data Entry'!AD660)),ISNA(VLOOKUP('Contact Data Entry'!AD660,'DO NOT USE_School Picklist'!$Q$3:$Q$8,1,FALSE))),"Please select a value from the drop-down menu",IF('DO NOT USE_Contact Formulas'!A660,"OK",NA()))</f>
        <v>#N/A</v>
      </c>
    </row>
    <row r="661" spans="1:30" x14ac:dyDescent="0.25">
      <c r="A661" s="40" t="e">
        <f>IF('DO NOT USE_Contact Formulas'!A661,IF('DO NOT USE_Contact Formulas'!B661,"Not all required fields are completed","OK"),NA())</f>
        <v>#N/A</v>
      </c>
      <c r="B661" s="41" t="e">
        <f>IF(AND('DO NOT USE_Contact Formulas'!A661,ISBLANK('Contact Data Entry'!B661)),"First Name is required",IF(NOT(ISBLANK('Contact Data Entry'!B661)),"OK",NA()))</f>
        <v>#N/A</v>
      </c>
      <c r="C661" s="41" t="e">
        <f>IF(AND('DO NOT USE_Contact Formulas'!A661,ISBLANK('Contact Data Entry'!C661)),"Last Name is required",IF(NOT(ISBLANK('Contact Data Entry'!C661)),"OK",NA()))</f>
        <v>#N/A</v>
      </c>
      <c r="D661" s="41" t="e">
        <f>IF(AND('DO NOT USE_Contact Formulas'!A661,ISBLANK('Contact Data Entry'!D661)),"Birthdate is required",IF(NOT(ISBLANK('Contact Data Entry'!D661)),"OK",NA()))</f>
        <v>#N/A</v>
      </c>
      <c r="E661" s="41" t="e">
        <f>IF(AND('DO NOT USE_Contact Formulas'!A661,ISBLANK('Contact Data Entry'!E661)),"Mobile Phone is required",IF(NOT(ISBLANK('Contact Data Entry'!E661)),IF(AND(ISNUMBER(VALUE('Contact Data Entry'!E661)),LEFT('Contact Data Entry'!E661,1)&lt;&gt;"1",LEN('Contact Data Entry'!E661)=10),"OK","Phone number must be valid format"),NA()))</f>
        <v>#N/A</v>
      </c>
      <c r="F661" s="41" t="e">
        <f>IF(LEN('Contact Data Entry'!F661)&gt;255,"Home Street Address must be less than 255 characters",IF('DO NOT USE_Contact Formulas'!A661,"OK",NA()))</f>
        <v>#N/A</v>
      </c>
      <c r="G661" s="41" t="e">
        <f>IF(LEN('Contact Data Entry'!G661)&gt;40,"City must be less than 40 characters",IF('DO NOT USE_Contact Formulas'!A661,"OK",NA()))</f>
        <v>#N/A</v>
      </c>
      <c r="H661" s="41" t="e">
        <f>IF(AND(NOT(ISBLANK('Contact Data Entry'!H661)),ISNA(VLOOKUP('Contact Data Entry'!H661,'DO NOT USE_School Picklist'!$P$3:$P$52,1,FALSE))),"Please select a value from the drop-down menu",IF('DO NOT USE_Contact Formulas'!A661,"OK",NA()))</f>
        <v>#N/A</v>
      </c>
      <c r="I661" s="41" t="e">
        <f>IF(AND('DO NOT USE_Contact Formulas'!A661,ISBLANK('Contact Data Entry'!I661)),"Zip is required",IF(ISBLANK('Contact Data Entry'!I661),NA(),"OK"))</f>
        <v>#N/A</v>
      </c>
      <c r="J661" s="41" t="e">
        <f>IF(AND('DO NOT USE_Contact Formulas'!A661,ISBLANK('Contact Data Entry'!J661)),"Student or Staff? is required",IF(ISBLANK('Contact Data Entry'!J661),NA(),IF(ISNA(VLOOKUP('Contact Data Entry'!J661,'DO NOT USE_School Picklist'!$B$3:$B$6,1,FALSE)),"Please select a value from the drop-down menu","OK")))</f>
        <v>#N/A</v>
      </c>
      <c r="K661" s="41" t="e">
        <f>IF(AND('Contact Data Entry'!J661='DO NOT USE_School Picklist'!$B$4,ISBLANK('Contact Data Entry'!K661)),"Occupation/Job Title is required if Student or Staff? is Yes, staff/faculty or volunteer",IF('DO NOT USE_Contact Formulas'!A661,"OK",NA()))</f>
        <v>#N/A</v>
      </c>
      <c r="L661" s="41" t="e">
        <f ca="1">IF('Contact Data Entry'!L661&gt;'DO NOT USE_School Picklist'!$C$3,"Date last on school campus/facility cannot be a future date",IF('DO NOT USE_Contact Formulas'!A661,IF(ISBLANK('Contact Data Entry'!L661),"Date last on school campus/facility is required","OK"),NA()))</f>
        <v>#N/A</v>
      </c>
      <c r="M661" s="42" t="e">
        <f ca="1">IF('Contact Data Entry'!M661&gt;'DO NOT USE_School Picklist'!$C$3,"Last Exposure Date cannot be a future date",IF('DO NOT USE_Contact Formulas'!A661,IF(ISBLANK('Contact Data Entry'!M661),"Last Exposure Date is required","OK"),NA()))</f>
        <v>#N/A</v>
      </c>
      <c r="N661" s="42" t="e">
        <f>IF(AND('DO NOT USE_Contact Formulas'!A661,ISBLANK('Contact Data Entry'!N661)),"Specific Place in the Location is required",IF(ISBLANK('Contact Data Entry'!N661),NA(),"OK"))</f>
        <v>#N/A</v>
      </c>
      <c r="O661" s="41" t="e">
        <f>IF(AND(NOT(ISBLANK('Contact Data Entry'!O661)),ISNA(VLOOKUP('Contact Data Entry'!O661,'DO NOT USE_School Picklist'!$L$3:$L$81,1,FALSE))),"Please select a value from the drop-down menu",IF('DO NOT USE_Contact Formulas'!A661,"OK",NA()))</f>
        <v>#N/A</v>
      </c>
      <c r="P661" s="41" t="e">
        <f>IF(AND(NOT(ISBLANK('Contact Data Entry'!P661)),NOT(ISNUMBER(MATCH("*@*.?*",'Contact Data Entry'!P661,0)))),"Email must be in a valid format",IF('DO NOT USE_Contact Formulas'!A661,"OK",NA()))</f>
        <v>#N/A</v>
      </c>
      <c r="Q661" s="41" t="e">
        <f>IF(LEN('Contact Data Entry'!Q661)&gt;50,"Parent/Guardian Name must be less than 50 characters",IF('DO NOT USE_Contact Formulas'!A661,"OK",NA()))</f>
        <v>#N/A</v>
      </c>
      <c r="R661" s="41" t="e">
        <f>IF(NOT(ISBLANK('Contact Data Entry'!R661)),IF(AND(ISNUMBER('Contact Data Entry'!R661),LEFT('Contact Data Entry'!R661,1)&lt;&gt;"1",LEN('Contact Data Entry'!R661)=10),"OK","Phone number must be valid format"),IF('DO NOT USE_Contact Formulas'!A661,"OK",NA()))</f>
        <v>#N/A</v>
      </c>
      <c r="S661" s="41" t="e">
        <f>IF(AND(NOT(ISBLANK('Contact Data Entry'!S661)),ISNA(VLOOKUP('Contact Data Entry'!S661,'DO NOT USE_School Picklist'!$N$3:$N$63,1,FALSE))),"Please select a value from the drop-down menu",IF('DO NOT USE_Contact Formulas'!A661,"OK",NA()))</f>
        <v>#N/A</v>
      </c>
      <c r="T661" s="41" t="e">
        <f>IF(AND(NOT(ISBLANK('Contact Data Entry'!T661)),ISNA(VLOOKUP('Contact Data Entry'!T661,'DO NOT USE_School Picklist'!$E$3:$E$10,1,FALSE))),"Please select a value from the drop-down menu",IF('DO NOT USE_Contact Formulas'!A661,"OK",NA()))</f>
        <v>#N/A</v>
      </c>
      <c r="U661" s="41" t="e">
        <f>IF(AND(NOT(ISBLANK('Contact Data Entry'!U661)),ISNA(VLOOKUP('Contact Data Entry'!U661,'DO NOT USE_School Picklist'!$F$3:$F$16,1,FALSE))),"Please select a value from the drop-down menu",IF('DO NOT USE_Contact Formulas'!A661,"OK",NA()))</f>
        <v>#N/A</v>
      </c>
      <c r="V661" s="41" t="e">
        <f>IF(LEN('Contact Data Entry'!V661)&gt;100,"Classroom(s) must be less than 100 characters",IF('DO NOT USE_Contact Formulas'!A661,"OK",NA()))</f>
        <v>#N/A</v>
      </c>
      <c r="W661" s="41" t="e">
        <f>IF(AND(NOT(ISBLANK('Contact Data Entry'!W661)),ISNA(VLOOKUP('Contact Data Entry'!W661,'DO NOT USE_School Picklist'!$K$3:$K$6,1,FALSE))),"Please select a value from the drop-down menu",IF('DO NOT USE_Contact Formulas'!A661,"OK",NA()))</f>
        <v>#N/A</v>
      </c>
      <c r="X661" s="41" t="e">
        <f>IF(AND(NOT(ISBLANK('Contact Data Entry'!X661)),ISNA(VLOOKUP('Contact Data Entry'!X661,'DO NOT USE_School Picklist'!$D$3:$D$5,1,FALSE))),"Please select a value from the drop-down menu",IF('DO NOT USE_Contact Formulas'!A661,"OK",NA()))</f>
        <v>#N/A</v>
      </c>
      <c r="Y661" s="41"/>
      <c r="Z661" s="41" t="e">
        <f>IF(AND(NOT(ISBLANK('Contact Data Entry'!Z661)),ISNA(VLOOKUP('Contact Data Entry'!Z661,'DO NOT USE_School Picklist'!$G$3:$G$5,1,FALSE))),"Please select a value from the drop-down menu",IF('DO NOT USE_Contact Formulas'!A661,"OK",NA()))</f>
        <v>#N/A</v>
      </c>
      <c r="AA661" s="41"/>
      <c r="AB661" s="41" t="e">
        <f>IF(AND(NOT(ISBLANK('Contact Data Entry'!AB661)),ISNA(VLOOKUP('Contact Data Entry'!AB661,'DO NOT USE_School Picklist'!$H$3:$H$4,1,FALSE))),"Please select a value from the drop-down menu",IF('DO NOT USE_Contact Formulas'!A661,"OK",NA()))</f>
        <v>#N/A</v>
      </c>
      <c r="AC661" s="41" t="e">
        <f ca="1">IF('Contact Data Entry'!AC661&gt;'DO NOT USE_School Picklist'!$C$3,"Test Date cannot be a future date",IF('DO NOT USE_Contact Formulas'!A661,"OK",NA()))</f>
        <v>#N/A</v>
      </c>
      <c r="AD661" s="41" t="e">
        <f>IF(AND(NOT(ISBLANK('Contact Data Entry'!AD661)),ISNA(VLOOKUP('Contact Data Entry'!AD661,'DO NOT USE_School Picklist'!$Q$3:$Q$8,1,FALSE))),"Please select a value from the drop-down menu",IF('DO NOT USE_Contact Formulas'!A661,"OK",NA()))</f>
        <v>#N/A</v>
      </c>
    </row>
    <row r="662" spans="1:30" x14ac:dyDescent="0.25">
      <c r="A662" s="40" t="e">
        <f>IF('DO NOT USE_Contact Formulas'!A662,IF('DO NOT USE_Contact Formulas'!B662,"Not all required fields are completed","OK"),NA())</f>
        <v>#N/A</v>
      </c>
      <c r="B662" s="41" t="e">
        <f>IF(AND('DO NOT USE_Contact Formulas'!A662,ISBLANK('Contact Data Entry'!B662)),"First Name is required",IF(NOT(ISBLANK('Contact Data Entry'!B662)),"OK",NA()))</f>
        <v>#N/A</v>
      </c>
      <c r="C662" s="41" t="e">
        <f>IF(AND('DO NOT USE_Contact Formulas'!A662,ISBLANK('Contact Data Entry'!C662)),"Last Name is required",IF(NOT(ISBLANK('Contact Data Entry'!C662)),"OK",NA()))</f>
        <v>#N/A</v>
      </c>
      <c r="D662" s="41" t="e">
        <f>IF(AND('DO NOT USE_Contact Formulas'!A662,ISBLANK('Contact Data Entry'!D662)),"Birthdate is required",IF(NOT(ISBLANK('Contact Data Entry'!D662)),"OK",NA()))</f>
        <v>#N/A</v>
      </c>
      <c r="E662" s="41" t="e">
        <f>IF(AND('DO NOT USE_Contact Formulas'!A662,ISBLANK('Contact Data Entry'!E662)),"Mobile Phone is required",IF(NOT(ISBLANK('Contact Data Entry'!E662)),IF(AND(ISNUMBER(VALUE('Contact Data Entry'!E662)),LEFT('Contact Data Entry'!E662,1)&lt;&gt;"1",LEN('Contact Data Entry'!E662)=10),"OK","Phone number must be valid format"),NA()))</f>
        <v>#N/A</v>
      </c>
      <c r="F662" s="41" t="e">
        <f>IF(LEN('Contact Data Entry'!F662)&gt;255,"Home Street Address must be less than 255 characters",IF('DO NOT USE_Contact Formulas'!A662,"OK",NA()))</f>
        <v>#N/A</v>
      </c>
      <c r="G662" s="41" t="e">
        <f>IF(LEN('Contact Data Entry'!G662)&gt;40,"City must be less than 40 characters",IF('DO NOT USE_Contact Formulas'!A662,"OK",NA()))</f>
        <v>#N/A</v>
      </c>
      <c r="H662" s="41" t="e">
        <f>IF(AND(NOT(ISBLANK('Contact Data Entry'!H662)),ISNA(VLOOKUP('Contact Data Entry'!H662,'DO NOT USE_School Picklist'!$P$3:$P$52,1,FALSE))),"Please select a value from the drop-down menu",IF('DO NOT USE_Contact Formulas'!A662,"OK",NA()))</f>
        <v>#N/A</v>
      </c>
      <c r="I662" s="41" t="e">
        <f>IF(AND('DO NOT USE_Contact Formulas'!A662,ISBLANK('Contact Data Entry'!I662)),"Zip is required",IF(ISBLANK('Contact Data Entry'!I662),NA(),"OK"))</f>
        <v>#N/A</v>
      </c>
      <c r="J662" s="41" t="e">
        <f>IF(AND('DO NOT USE_Contact Formulas'!A662,ISBLANK('Contact Data Entry'!J662)),"Student or Staff? is required",IF(ISBLANK('Contact Data Entry'!J662),NA(),IF(ISNA(VLOOKUP('Contact Data Entry'!J662,'DO NOT USE_School Picklist'!$B$3:$B$6,1,FALSE)),"Please select a value from the drop-down menu","OK")))</f>
        <v>#N/A</v>
      </c>
      <c r="K662" s="41" t="e">
        <f>IF(AND('Contact Data Entry'!J662='DO NOT USE_School Picklist'!$B$4,ISBLANK('Contact Data Entry'!K662)),"Occupation/Job Title is required if Student or Staff? is Yes, staff/faculty or volunteer",IF('DO NOT USE_Contact Formulas'!A662,"OK",NA()))</f>
        <v>#N/A</v>
      </c>
      <c r="L662" s="41" t="e">
        <f ca="1">IF('Contact Data Entry'!L662&gt;'DO NOT USE_School Picklist'!$C$3,"Date last on school campus/facility cannot be a future date",IF('DO NOT USE_Contact Formulas'!A662,IF(ISBLANK('Contact Data Entry'!L662),"Date last on school campus/facility is required","OK"),NA()))</f>
        <v>#N/A</v>
      </c>
      <c r="M662" s="42" t="e">
        <f ca="1">IF('Contact Data Entry'!M662&gt;'DO NOT USE_School Picklist'!$C$3,"Last Exposure Date cannot be a future date",IF('DO NOT USE_Contact Formulas'!A662,IF(ISBLANK('Contact Data Entry'!M662),"Last Exposure Date is required","OK"),NA()))</f>
        <v>#N/A</v>
      </c>
      <c r="N662" s="42" t="e">
        <f>IF(AND('DO NOT USE_Contact Formulas'!A662,ISBLANK('Contact Data Entry'!N662)),"Specific Place in the Location is required",IF(ISBLANK('Contact Data Entry'!N662),NA(),"OK"))</f>
        <v>#N/A</v>
      </c>
      <c r="O662" s="41" t="e">
        <f>IF(AND(NOT(ISBLANK('Contact Data Entry'!O662)),ISNA(VLOOKUP('Contact Data Entry'!O662,'DO NOT USE_School Picklist'!$L$3:$L$81,1,FALSE))),"Please select a value from the drop-down menu",IF('DO NOT USE_Contact Formulas'!A662,"OK",NA()))</f>
        <v>#N/A</v>
      </c>
      <c r="P662" s="41" t="e">
        <f>IF(AND(NOT(ISBLANK('Contact Data Entry'!P662)),NOT(ISNUMBER(MATCH("*@*.?*",'Contact Data Entry'!P662,0)))),"Email must be in a valid format",IF('DO NOT USE_Contact Formulas'!A662,"OK",NA()))</f>
        <v>#N/A</v>
      </c>
      <c r="Q662" s="41" t="e">
        <f>IF(LEN('Contact Data Entry'!Q662)&gt;50,"Parent/Guardian Name must be less than 50 characters",IF('DO NOT USE_Contact Formulas'!A662,"OK",NA()))</f>
        <v>#N/A</v>
      </c>
      <c r="R662" s="41" t="e">
        <f>IF(NOT(ISBLANK('Contact Data Entry'!R662)),IF(AND(ISNUMBER('Contact Data Entry'!R662),LEFT('Contact Data Entry'!R662,1)&lt;&gt;"1",LEN('Contact Data Entry'!R662)=10),"OK","Phone number must be valid format"),IF('DO NOT USE_Contact Formulas'!A662,"OK",NA()))</f>
        <v>#N/A</v>
      </c>
      <c r="S662" s="41" t="e">
        <f>IF(AND(NOT(ISBLANK('Contact Data Entry'!S662)),ISNA(VLOOKUP('Contact Data Entry'!S662,'DO NOT USE_School Picklist'!$N$3:$N$63,1,FALSE))),"Please select a value from the drop-down menu",IF('DO NOT USE_Contact Formulas'!A662,"OK",NA()))</f>
        <v>#N/A</v>
      </c>
      <c r="T662" s="41" t="e">
        <f>IF(AND(NOT(ISBLANK('Contact Data Entry'!T662)),ISNA(VLOOKUP('Contact Data Entry'!T662,'DO NOT USE_School Picklist'!$E$3:$E$10,1,FALSE))),"Please select a value from the drop-down menu",IF('DO NOT USE_Contact Formulas'!A662,"OK",NA()))</f>
        <v>#N/A</v>
      </c>
      <c r="U662" s="41" t="e">
        <f>IF(AND(NOT(ISBLANK('Contact Data Entry'!U662)),ISNA(VLOOKUP('Contact Data Entry'!U662,'DO NOT USE_School Picklist'!$F$3:$F$16,1,FALSE))),"Please select a value from the drop-down menu",IF('DO NOT USE_Contact Formulas'!A662,"OK",NA()))</f>
        <v>#N/A</v>
      </c>
      <c r="V662" s="41" t="e">
        <f>IF(LEN('Contact Data Entry'!V662)&gt;100,"Classroom(s) must be less than 100 characters",IF('DO NOT USE_Contact Formulas'!A662,"OK",NA()))</f>
        <v>#N/A</v>
      </c>
      <c r="W662" s="41" t="e">
        <f>IF(AND(NOT(ISBLANK('Contact Data Entry'!W662)),ISNA(VLOOKUP('Contact Data Entry'!W662,'DO NOT USE_School Picklist'!$K$3:$K$6,1,FALSE))),"Please select a value from the drop-down menu",IF('DO NOT USE_Contact Formulas'!A662,"OK",NA()))</f>
        <v>#N/A</v>
      </c>
      <c r="X662" s="41" t="e">
        <f>IF(AND(NOT(ISBLANK('Contact Data Entry'!X662)),ISNA(VLOOKUP('Contact Data Entry'!X662,'DO NOT USE_School Picklist'!$D$3:$D$5,1,FALSE))),"Please select a value from the drop-down menu",IF('DO NOT USE_Contact Formulas'!A662,"OK",NA()))</f>
        <v>#N/A</v>
      </c>
      <c r="Y662" s="41"/>
      <c r="Z662" s="41" t="e">
        <f>IF(AND(NOT(ISBLANK('Contact Data Entry'!Z662)),ISNA(VLOOKUP('Contact Data Entry'!Z662,'DO NOT USE_School Picklist'!$G$3:$G$5,1,FALSE))),"Please select a value from the drop-down menu",IF('DO NOT USE_Contact Formulas'!A662,"OK",NA()))</f>
        <v>#N/A</v>
      </c>
      <c r="AA662" s="41"/>
      <c r="AB662" s="41" t="e">
        <f>IF(AND(NOT(ISBLANK('Contact Data Entry'!AB662)),ISNA(VLOOKUP('Contact Data Entry'!AB662,'DO NOT USE_School Picklist'!$H$3:$H$4,1,FALSE))),"Please select a value from the drop-down menu",IF('DO NOT USE_Contact Formulas'!A662,"OK",NA()))</f>
        <v>#N/A</v>
      </c>
      <c r="AC662" s="41" t="e">
        <f ca="1">IF('Contact Data Entry'!AC662&gt;'DO NOT USE_School Picklist'!$C$3,"Test Date cannot be a future date",IF('DO NOT USE_Contact Formulas'!A662,"OK",NA()))</f>
        <v>#N/A</v>
      </c>
      <c r="AD662" s="41" t="e">
        <f>IF(AND(NOT(ISBLANK('Contact Data Entry'!AD662)),ISNA(VLOOKUP('Contact Data Entry'!AD662,'DO NOT USE_School Picklist'!$Q$3:$Q$8,1,FALSE))),"Please select a value from the drop-down menu",IF('DO NOT USE_Contact Formulas'!A662,"OK",NA()))</f>
        <v>#N/A</v>
      </c>
    </row>
    <row r="663" spans="1:30" x14ac:dyDescent="0.25">
      <c r="A663" s="40" t="e">
        <f>IF('DO NOT USE_Contact Formulas'!A663,IF('DO NOT USE_Contact Formulas'!B663,"Not all required fields are completed","OK"),NA())</f>
        <v>#N/A</v>
      </c>
      <c r="B663" s="41" t="e">
        <f>IF(AND('DO NOT USE_Contact Formulas'!A663,ISBLANK('Contact Data Entry'!B663)),"First Name is required",IF(NOT(ISBLANK('Contact Data Entry'!B663)),"OK",NA()))</f>
        <v>#N/A</v>
      </c>
      <c r="C663" s="41" t="e">
        <f>IF(AND('DO NOT USE_Contact Formulas'!A663,ISBLANK('Contact Data Entry'!C663)),"Last Name is required",IF(NOT(ISBLANK('Contact Data Entry'!C663)),"OK",NA()))</f>
        <v>#N/A</v>
      </c>
      <c r="D663" s="41" t="e">
        <f>IF(AND('DO NOT USE_Contact Formulas'!A663,ISBLANK('Contact Data Entry'!D663)),"Birthdate is required",IF(NOT(ISBLANK('Contact Data Entry'!D663)),"OK",NA()))</f>
        <v>#N/A</v>
      </c>
      <c r="E663" s="41" t="e">
        <f>IF(AND('DO NOT USE_Contact Formulas'!A663,ISBLANK('Contact Data Entry'!E663)),"Mobile Phone is required",IF(NOT(ISBLANK('Contact Data Entry'!E663)),IF(AND(ISNUMBER(VALUE('Contact Data Entry'!E663)),LEFT('Contact Data Entry'!E663,1)&lt;&gt;"1",LEN('Contact Data Entry'!E663)=10),"OK","Phone number must be valid format"),NA()))</f>
        <v>#N/A</v>
      </c>
      <c r="F663" s="41" t="e">
        <f>IF(LEN('Contact Data Entry'!F663)&gt;255,"Home Street Address must be less than 255 characters",IF('DO NOT USE_Contact Formulas'!A663,"OK",NA()))</f>
        <v>#N/A</v>
      </c>
      <c r="G663" s="41" t="e">
        <f>IF(LEN('Contact Data Entry'!G663)&gt;40,"City must be less than 40 characters",IF('DO NOT USE_Contact Formulas'!A663,"OK",NA()))</f>
        <v>#N/A</v>
      </c>
      <c r="H663" s="41" t="e">
        <f>IF(AND(NOT(ISBLANK('Contact Data Entry'!H663)),ISNA(VLOOKUP('Contact Data Entry'!H663,'DO NOT USE_School Picklist'!$P$3:$P$52,1,FALSE))),"Please select a value from the drop-down menu",IF('DO NOT USE_Contact Formulas'!A663,"OK",NA()))</f>
        <v>#N/A</v>
      </c>
      <c r="I663" s="41" t="e">
        <f>IF(AND('DO NOT USE_Contact Formulas'!A663,ISBLANK('Contact Data Entry'!I663)),"Zip is required",IF(ISBLANK('Contact Data Entry'!I663),NA(),"OK"))</f>
        <v>#N/A</v>
      </c>
      <c r="J663" s="41" t="e">
        <f>IF(AND('DO NOT USE_Contact Formulas'!A663,ISBLANK('Contact Data Entry'!J663)),"Student or Staff? is required",IF(ISBLANK('Contact Data Entry'!J663),NA(),IF(ISNA(VLOOKUP('Contact Data Entry'!J663,'DO NOT USE_School Picklist'!$B$3:$B$6,1,FALSE)),"Please select a value from the drop-down menu","OK")))</f>
        <v>#N/A</v>
      </c>
      <c r="K663" s="41" t="e">
        <f>IF(AND('Contact Data Entry'!J663='DO NOT USE_School Picklist'!$B$4,ISBLANK('Contact Data Entry'!K663)),"Occupation/Job Title is required if Student or Staff? is Yes, staff/faculty or volunteer",IF('DO NOT USE_Contact Formulas'!A663,"OK",NA()))</f>
        <v>#N/A</v>
      </c>
      <c r="L663" s="41" t="e">
        <f ca="1">IF('Contact Data Entry'!L663&gt;'DO NOT USE_School Picklist'!$C$3,"Date last on school campus/facility cannot be a future date",IF('DO NOT USE_Contact Formulas'!A663,IF(ISBLANK('Contact Data Entry'!L663),"Date last on school campus/facility is required","OK"),NA()))</f>
        <v>#N/A</v>
      </c>
      <c r="M663" s="42" t="e">
        <f ca="1">IF('Contact Data Entry'!M663&gt;'DO NOT USE_School Picklist'!$C$3,"Last Exposure Date cannot be a future date",IF('DO NOT USE_Contact Formulas'!A663,IF(ISBLANK('Contact Data Entry'!M663),"Last Exposure Date is required","OK"),NA()))</f>
        <v>#N/A</v>
      </c>
      <c r="N663" s="42" t="e">
        <f>IF(AND('DO NOT USE_Contact Formulas'!A663,ISBLANK('Contact Data Entry'!N663)),"Specific Place in the Location is required",IF(ISBLANK('Contact Data Entry'!N663),NA(),"OK"))</f>
        <v>#N/A</v>
      </c>
      <c r="O663" s="41" t="e">
        <f>IF(AND(NOT(ISBLANK('Contact Data Entry'!O663)),ISNA(VLOOKUP('Contact Data Entry'!O663,'DO NOT USE_School Picklist'!$L$3:$L$81,1,FALSE))),"Please select a value from the drop-down menu",IF('DO NOT USE_Contact Formulas'!A663,"OK",NA()))</f>
        <v>#N/A</v>
      </c>
      <c r="P663" s="41" t="e">
        <f>IF(AND(NOT(ISBLANK('Contact Data Entry'!P663)),NOT(ISNUMBER(MATCH("*@*.?*",'Contact Data Entry'!P663,0)))),"Email must be in a valid format",IF('DO NOT USE_Contact Formulas'!A663,"OK",NA()))</f>
        <v>#N/A</v>
      </c>
      <c r="Q663" s="41" t="e">
        <f>IF(LEN('Contact Data Entry'!Q663)&gt;50,"Parent/Guardian Name must be less than 50 characters",IF('DO NOT USE_Contact Formulas'!A663,"OK",NA()))</f>
        <v>#N/A</v>
      </c>
      <c r="R663" s="41" t="e">
        <f>IF(NOT(ISBLANK('Contact Data Entry'!R663)),IF(AND(ISNUMBER('Contact Data Entry'!R663),LEFT('Contact Data Entry'!R663,1)&lt;&gt;"1",LEN('Contact Data Entry'!R663)=10),"OK","Phone number must be valid format"),IF('DO NOT USE_Contact Formulas'!A663,"OK",NA()))</f>
        <v>#N/A</v>
      </c>
      <c r="S663" s="41" t="e">
        <f>IF(AND(NOT(ISBLANK('Contact Data Entry'!S663)),ISNA(VLOOKUP('Contact Data Entry'!S663,'DO NOT USE_School Picklist'!$N$3:$N$63,1,FALSE))),"Please select a value from the drop-down menu",IF('DO NOT USE_Contact Formulas'!A663,"OK",NA()))</f>
        <v>#N/A</v>
      </c>
      <c r="T663" s="41" t="e">
        <f>IF(AND(NOT(ISBLANK('Contact Data Entry'!T663)),ISNA(VLOOKUP('Contact Data Entry'!T663,'DO NOT USE_School Picklist'!$E$3:$E$10,1,FALSE))),"Please select a value from the drop-down menu",IF('DO NOT USE_Contact Formulas'!A663,"OK",NA()))</f>
        <v>#N/A</v>
      </c>
      <c r="U663" s="41" t="e">
        <f>IF(AND(NOT(ISBLANK('Contact Data Entry'!U663)),ISNA(VLOOKUP('Contact Data Entry'!U663,'DO NOT USE_School Picklist'!$F$3:$F$16,1,FALSE))),"Please select a value from the drop-down menu",IF('DO NOT USE_Contact Formulas'!A663,"OK",NA()))</f>
        <v>#N/A</v>
      </c>
      <c r="V663" s="41" t="e">
        <f>IF(LEN('Contact Data Entry'!V663)&gt;100,"Classroom(s) must be less than 100 characters",IF('DO NOT USE_Contact Formulas'!A663,"OK",NA()))</f>
        <v>#N/A</v>
      </c>
      <c r="W663" s="41" t="e">
        <f>IF(AND(NOT(ISBLANK('Contact Data Entry'!W663)),ISNA(VLOOKUP('Contact Data Entry'!W663,'DO NOT USE_School Picklist'!$K$3:$K$6,1,FALSE))),"Please select a value from the drop-down menu",IF('DO NOT USE_Contact Formulas'!A663,"OK",NA()))</f>
        <v>#N/A</v>
      </c>
      <c r="X663" s="41" t="e">
        <f>IF(AND(NOT(ISBLANK('Contact Data Entry'!X663)),ISNA(VLOOKUP('Contact Data Entry'!X663,'DO NOT USE_School Picklist'!$D$3:$D$5,1,FALSE))),"Please select a value from the drop-down menu",IF('DO NOT USE_Contact Formulas'!A663,"OK",NA()))</f>
        <v>#N/A</v>
      </c>
      <c r="Y663" s="41"/>
      <c r="Z663" s="41" t="e">
        <f>IF(AND(NOT(ISBLANK('Contact Data Entry'!Z663)),ISNA(VLOOKUP('Contact Data Entry'!Z663,'DO NOT USE_School Picklist'!$G$3:$G$5,1,FALSE))),"Please select a value from the drop-down menu",IF('DO NOT USE_Contact Formulas'!A663,"OK",NA()))</f>
        <v>#N/A</v>
      </c>
      <c r="AA663" s="41"/>
      <c r="AB663" s="41" t="e">
        <f>IF(AND(NOT(ISBLANK('Contact Data Entry'!AB663)),ISNA(VLOOKUP('Contact Data Entry'!AB663,'DO NOT USE_School Picklist'!$H$3:$H$4,1,FALSE))),"Please select a value from the drop-down menu",IF('DO NOT USE_Contact Formulas'!A663,"OK",NA()))</f>
        <v>#N/A</v>
      </c>
      <c r="AC663" s="41" t="e">
        <f ca="1">IF('Contact Data Entry'!AC663&gt;'DO NOT USE_School Picklist'!$C$3,"Test Date cannot be a future date",IF('DO NOT USE_Contact Formulas'!A663,"OK",NA()))</f>
        <v>#N/A</v>
      </c>
      <c r="AD663" s="41" t="e">
        <f>IF(AND(NOT(ISBLANK('Contact Data Entry'!AD663)),ISNA(VLOOKUP('Contact Data Entry'!AD663,'DO NOT USE_School Picklist'!$Q$3:$Q$8,1,FALSE))),"Please select a value from the drop-down menu",IF('DO NOT USE_Contact Formulas'!A663,"OK",NA()))</f>
        <v>#N/A</v>
      </c>
    </row>
    <row r="664" spans="1:30" x14ac:dyDescent="0.25">
      <c r="A664" s="40" t="e">
        <f>IF('DO NOT USE_Contact Formulas'!A664,IF('DO NOT USE_Contact Formulas'!B664,"Not all required fields are completed","OK"),NA())</f>
        <v>#N/A</v>
      </c>
      <c r="B664" s="41" t="e">
        <f>IF(AND('DO NOT USE_Contact Formulas'!A664,ISBLANK('Contact Data Entry'!B664)),"First Name is required",IF(NOT(ISBLANK('Contact Data Entry'!B664)),"OK",NA()))</f>
        <v>#N/A</v>
      </c>
      <c r="C664" s="41" t="e">
        <f>IF(AND('DO NOT USE_Contact Formulas'!A664,ISBLANK('Contact Data Entry'!C664)),"Last Name is required",IF(NOT(ISBLANK('Contact Data Entry'!C664)),"OK",NA()))</f>
        <v>#N/A</v>
      </c>
      <c r="D664" s="41" t="e">
        <f>IF(AND('DO NOT USE_Contact Formulas'!A664,ISBLANK('Contact Data Entry'!D664)),"Birthdate is required",IF(NOT(ISBLANK('Contact Data Entry'!D664)),"OK",NA()))</f>
        <v>#N/A</v>
      </c>
      <c r="E664" s="41" t="e">
        <f>IF(AND('DO NOT USE_Contact Formulas'!A664,ISBLANK('Contact Data Entry'!E664)),"Mobile Phone is required",IF(NOT(ISBLANK('Contact Data Entry'!E664)),IF(AND(ISNUMBER(VALUE('Contact Data Entry'!E664)),LEFT('Contact Data Entry'!E664,1)&lt;&gt;"1",LEN('Contact Data Entry'!E664)=10),"OK","Phone number must be valid format"),NA()))</f>
        <v>#N/A</v>
      </c>
      <c r="F664" s="41" t="e">
        <f>IF(LEN('Contact Data Entry'!F664)&gt;255,"Home Street Address must be less than 255 characters",IF('DO NOT USE_Contact Formulas'!A664,"OK",NA()))</f>
        <v>#N/A</v>
      </c>
      <c r="G664" s="41" t="e">
        <f>IF(LEN('Contact Data Entry'!G664)&gt;40,"City must be less than 40 characters",IF('DO NOT USE_Contact Formulas'!A664,"OK",NA()))</f>
        <v>#N/A</v>
      </c>
      <c r="H664" s="41" t="e">
        <f>IF(AND(NOT(ISBLANK('Contact Data Entry'!H664)),ISNA(VLOOKUP('Contact Data Entry'!H664,'DO NOT USE_School Picklist'!$P$3:$P$52,1,FALSE))),"Please select a value from the drop-down menu",IF('DO NOT USE_Contact Formulas'!A664,"OK",NA()))</f>
        <v>#N/A</v>
      </c>
      <c r="I664" s="41" t="e">
        <f>IF(AND('DO NOT USE_Contact Formulas'!A664,ISBLANK('Contact Data Entry'!I664)),"Zip is required",IF(ISBLANK('Contact Data Entry'!I664),NA(),"OK"))</f>
        <v>#N/A</v>
      </c>
      <c r="J664" s="41" t="e">
        <f>IF(AND('DO NOT USE_Contact Formulas'!A664,ISBLANK('Contact Data Entry'!J664)),"Student or Staff? is required",IF(ISBLANK('Contact Data Entry'!J664),NA(),IF(ISNA(VLOOKUP('Contact Data Entry'!J664,'DO NOT USE_School Picklist'!$B$3:$B$6,1,FALSE)),"Please select a value from the drop-down menu","OK")))</f>
        <v>#N/A</v>
      </c>
      <c r="K664" s="41" t="e">
        <f>IF(AND('Contact Data Entry'!J664='DO NOT USE_School Picklist'!$B$4,ISBLANK('Contact Data Entry'!K664)),"Occupation/Job Title is required if Student or Staff? is Yes, staff/faculty or volunteer",IF('DO NOT USE_Contact Formulas'!A664,"OK",NA()))</f>
        <v>#N/A</v>
      </c>
      <c r="L664" s="41" t="e">
        <f ca="1">IF('Contact Data Entry'!L664&gt;'DO NOT USE_School Picklist'!$C$3,"Date last on school campus/facility cannot be a future date",IF('DO NOT USE_Contact Formulas'!A664,IF(ISBLANK('Contact Data Entry'!L664),"Date last on school campus/facility is required","OK"),NA()))</f>
        <v>#N/A</v>
      </c>
      <c r="M664" s="42" t="e">
        <f ca="1">IF('Contact Data Entry'!M664&gt;'DO NOT USE_School Picklist'!$C$3,"Last Exposure Date cannot be a future date",IF('DO NOT USE_Contact Formulas'!A664,IF(ISBLANK('Contact Data Entry'!M664),"Last Exposure Date is required","OK"),NA()))</f>
        <v>#N/A</v>
      </c>
      <c r="N664" s="42" t="e">
        <f>IF(AND('DO NOT USE_Contact Formulas'!A664,ISBLANK('Contact Data Entry'!N664)),"Specific Place in the Location is required",IF(ISBLANK('Contact Data Entry'!N664),NA(),"OK"))</f>
        <v>#N/A</v>
      </c>
      <c r="O664" s="41" t="e">
        <f>IF(AND(NOT(ISBLANK('Contact Data Entry'!O664)),ISNA(VLOOKUP('Contact Data Entry'!O664,'DO NOT USE_School Picklist'!$L$3:$L$81,1,FALSE))),"Please select a value from the drop-down menu",IF('DO NOT USE_Contact Formulas'!A664,"OK",NA()))</f>
        <v>#N/A</v>
      </c>
      <c r="P664" s="41" t="e">
        <f>IF(AND(NOT(ISBLANK('Contact Data Entry'!P664)),NOT(ISNUMBER(MATCH("*@*.?*",'Contact Data Entry'!P664,0)))),"Email must be in a valid format",IF('DO NOT USE_Contact Formulas'!A664,"OK",NA()))</f>
        <v>#N/A</v>
      </c>
      <c r="Q664" s="41" t="e">
        <f>IF(LEN('Contact Data Entry'!Q664)&gt;50,"Parent/Guardian Name must be less than 50 characters",IF('DO NOT USE_Contact Formulas'!A664,"OK",NA()))</f>
        <v>#N/A</v>
      </c>
      <c r="R664" s="41" t="e">
        <f>IF(NOT(ISBLANK('Contact Data Entry'!R664)),IF(AND(ISNUMBER('Contact Data Entry'!R664),LEFT('Contact Data Entry'!R664,1)&lt;&gt;"1",LEN('Contact Data Entry'!R664)=10),"OK","Phone number must be valid format"),IF('DO NOT USE_Contact Formulas'!A664,"OK",NA()))</f>
        <v>#N/A</v>
      </c>
      <c r="S664" s="41" t="e">
        <f>IF(AND(NOT(ISBLANK('Contact Data Entry'!S664)),ISNA(VLOOKUP('Contact Data Entry'!S664,'DO NOT USE_School Picklist'!$N$3:$N$63,1,FALSE))),"Please select a value from the drop-down menu",IF('DO NOT USE_Contact Formulas'!A664,"OK",NA()))</f>
        <v>#N/A</v>
      </c>
      <c r="T664" s="41" t="e">
        <f>IF(AND(NOT(ISBLANK('Contact Data Entry'!T664)),ISNA(VLOOKUP('Contact Data Entry'!T664,'DO NOT USE_School Picklist'!$E$3:$E$10,1,FALSE))),"Please select a value from the drop-down menu",IF('DO NOT USE_Contact Formulas'!A664,"OK",NA()))</f>
        <v>#N/A</v>
      </c>
      <c r="U664" s="41" t="e">
        <f>IF(AND(NOT(ISBLANK('Contact Data Entry'!U664)),ISNA(VLOOKUP('Contact Data Entry'!U664,'DO NOT USE_School Picklist'!$F$3:$F$16,1,FALSE))),"Please select a value from the drop-down menu",IF('DO NOT USE_Contact Formulas'!A664,"OK",NA()))</f>
        <v>#N/A</v>
      </c>
      <c r="V664" s="41" t="e">
        <f>IF(LEN('Contact Data Entry'!V664)&gt;100,"Classroom(s) must be less than 100 characters",IF('DO NOT USE_Contact Formulas'!A664,"OK",NA()))</f>
        <v>#N/A</v>
      </c>
      <c r="W664" s="41" t="e">
        <f>IF(AND(NOT(ISBLANK('Contact Data Entry'!W664)),ISNA(VLOOKUP('Contact Data Entry'!W664,'DO NOT USE_School Picklist'!$K$3:$K$6,1,FALSE))),"Please select a value from the drop-down menu",IF('DO NOT USE_Contact Formulas'!A664,"OK",NA()))</f>
        <v>#N/A</v>
      </c>
      <c r="X664" s="41" t="e">
        <f>IF(AND(NOT(ISBLANK('Contact Data Entry'!X664)),ISNA(VLOOKUP('Contact Data Entry'!X664,'DO NOT USE_School Picklist'!$D$3:$D$5,1,FALSE))),"Please select a value from the drop-down menu",IF('DO NOT USE_Contact Formulas'!A664,"OK",NA()))</f>
        <v>#N/A</v>
      </c>
      <c r="Y664" s="41"/>
      <c r="Z664" s="41" t="e">
        <f>IF(AND(NOT(ISBLANK('Contact Data Entry'!Z664)),ISNA(VLOOKUP('Contact Data Entry'!Z664,'DO NOT USE_School Picklist'!$G$3:$G$5,1,FALSE))),"Please select a value from the drop-down menu",IF('DO NOT USE_Contact Formulas'!A664,"OK",NA()))</f>
        <v>#N/A</v>
      </c>
      <c r="AA664" s="41"/>
      <c r="AB664" s="41" t="e">
        <f>IF(AND(NOT(ISBLANK('Contact Data Entry'!AB664)),ISNA(VLOOKUP('Contact Data Entry'!AB664,'DO NOT USE_School Picklist'!$H$3:$H$4,1,FALSE))),"Please select a value from the drop-down menu",IF('DO NOT USE_Contact Formulas'!A664,"OK",NA()))</f>
        <v>#N/A</v>
      </c>
      <c r="AC664" s="41" t="e">
        <f ca="1">IF('Contact Data Entry'!AC664&gt;'DO NOT USE_School Picklist'!$C$3,"Test Date cannot be a future date",IF('DO NOT USE_Contact Formulas'!A664,"OK",NA()))</f>
        <v>#N/A</v>
      </c>
      <c r="AD664" s="41" t="e">
        <f>IF(AND(NOT(ISBLANK('Contact Data Entry'!AD664)),ISNA(VLOOKUP('Contact Data Entry'!AD664,'DO NOT USE_School Picklist'!$Q$3:$Q$8,1,FALSE))),"Please select a value from the drop-down menu",IF('DO NOT USE_Contact Formulas'!A664,"OK",NA()))</f>
        <v>#N/A</v>
      </c>
    </row>
    <row r="665" spans="1:30" x14ac:dyDescent="0.25">
      <c r="A665" s="40" t="e">
        <f>IF('DO NOT USE_Contact Formulas'!A665,IF('DO NOT USE_Contact Formulas'!B665,"Not all required fields are completed","OK"),NA())</f>
        <v>#N/A</v>
      </c>
      <c r="B665" s="41" t="e">
        <f>IF(AND('DO NOT USE_Contact Formulas'!A665,ISBLANK('Contact Data Entry'!B665)),"First Name is required",IF(NOT(ISBLANK('Contact Data Entry'!B665)),"OK",NA()))</f>
        <v>#N/A</v>
      </c>
      <c r="C665" s="41" t="e">
        <f>IF(AND('DO NOT USE_Contact Formulas'!A665,ISBLANK('Contact Data Entry'!C665)),"Last Name is required",IF(NOT(ISBLANK('Contact Data Entry'!C665)),"OK",NA()))</f>
        <v>#N/A</v>
      </c>
      <c r="D665" s="41" t="e">
        <f>IF(AND('DO NOT USE_Contact Formulas'!A665,ISBLANK('Contact Data Entry'!D665)),"Birthdate is required",IF(NOT(ISBLANK('Contact Data Entry'!D665)),"OK",NA()))</f>
        <v>#N/A</v>
      </c>
      <c r="E665" s="41" t="e">
        <f>IF(AND('DO NOT USE_Contact Formulas'!A665,ISBLANK('Contact Data Entry'!E665)),"Mobile Phone is required",IF(NOT(ISBLANK('Contact Data Entry'!E665)),IF(AND(ISNUMBER(VALUE('Contact Data Entry'!E665)),LEFT('Contact Data Entry'!E665,1)&lt;&gt;"1",LEN('Contact Data Entry'!E665)=10),"OK","Phone number must be valid format"),NA()))</f>
        <v>#N/A</v>
      </c>
      <c r="F665" s="41" t="e">
        <f>IF(LEN('Contact Data Entry'!F665)&gt;255,"Home Street Address must be less than 255 characters",IF('DO NOT USE_Contact Formulas'!A665,"OK",NA()))</f>
        <v>#N/A</v>
      </c>
      <c r="G665" s="41" t="e">
        <f>IF(LEN('Contact Data Entry'!G665)&gt;40,"City must be less than 40 characters",IF('DO NOT USE_Contact Formulas'!A665,"OK",NA()))</f>
        <v>#N/A</v>
      </c>
      <c r="H665" s="41" t="e">
        <f>IF(AND(NOT(ISBLANK('Contact Data Entry'!H665)),ISNA(VLOOKUP('Contact Data Entry'!H665,'DO NOT USE_School Picklist'!$P$3:$P$52,1,FALSE))),"Please select a value from the drop-down menu",IF('DO NOT USE_Contact Formulas'!A665,"OK",NA()))</f>
        <v>#N/A</v>
      </c>
      <c r="I665" s="41" t="e">
        <f>IF(AND('DO NOT USE_Contact Formulas'!A665,ISBLANK('Contact Data Entry'!I665)),"Zip is required",IF(ISBLANK('Contact Data Entry'!I665),NA(),"OK"))</f>
        <v>#N/A</v>
      </c>
      <c r="J665" s="41" t="e">
        <f>IF(AND('DO NOT USE_Contact Formulas'!A665,ISBLANK('Contact Data Entry'!J665)),"Student or Staff? is required",IF(ISBLANK('Contact Data Entry'!J665),NA(),IF(ISNA(VLOOKUP('Contact Data Entry'!J665,'DO NOT USE_School Picklist'!$B$3:$B$6,1,FALSE)),"Please select a value from the drop-down menu","OK")))</f>
        <v>#N/A</v>
      </c>
      <c r="K665" s="41" t="e">
        <f>IF(AND('Contact Data Entry'!J665='DO NOT USE_School Picklist'!$B$4,ISBLANK('Contact Data Entry'!K665)),"Occupation/Job Title is required if Student or Staff? is Yes, staff/faculty or volunteer",IF('DO NOT USE_Contact Formulas'!A665,"OK",NA()))</f>
        <v>#N/A</v>
      </c>
      <c r="L665" s="41" t="e">
        <f ca="1">IF('Contact Data Entry'!L665&gt;'DO NOT USE_School Picklist'!$C$3,"Date last on school campus/facility cannot be a future date",IF('DO NOT USE_Contact Formulas'!A665,IF(ISBLANK('Contact Data Entry'!L665),"Date last on school campus/facility is required","OK"),NA()))</f>
        <v>#N/A</v>
      </c>
      <c r="M665" s="42" t="e">
        <f ca="1">IF('Contact Data Entry'!M665&gt;'DO NOT USE_School Picklist'!$C$3,"Last Exposure Date cannot be a future date",IF('DO NOT USE_Contact Formulas'!A665,IF(ISBLANK('Contact Data Entry'!M665),"Last Exposure Date is required","OK"),NA()))</f>
        <v>#N/A</v>
      </c>
      <c r="N665" s="42" t="e">
        <f>IF(AND('DO NOT USE_Contact Formulas'!A665,ISBLANK('Contact Data Entry'!N665)),"Specific Place in the Location is required",IF(ISBLANK('Contact Data Entry'!N665),NA(),"OK"))</f>
        <v>#N/A</v>
      </c>
      <c r="O665" s="41" t="e">
        <f>IF(AND(NOT(ISBLANK('Contact Data Entry'!O665)),ISNA(VLOOKUP('Contact Data Entry'!O665,'DO NOT USE_School Picklist'!$L$3:$L$81,1,FALSE))),"Please select a value from the drop-down menu",IF('DO NOT USE_Contact Formulas'!A665,"OK",NA()))</f>
        <v>#N/A</v>
      </c>
      <c r="P665" s="41" t="e">
        <f>IF(AND(NOT(ISBLANK('Contact Data Entry'!P665)),NOT(ISNUMBER(MATCH("*@*.?*",'Contact Data Entry'!P665,0)))),"Email must be in a valid format",IF('DO NOT USE_Contact Formulas'!A665,"OK",NA()))</f>
        <v>#N/A</v>
      </c>
      <c r="Q665" s="41" t="e">
        <f>IF(LEN('Contact Data Entry'!Q665)&gt;50,"Parent/Guardian Name must be less than 50 characters",IF('DO NOT USE_Contact Formulas'!A665,"OK",NA()))</f>
        <v>#N/A</v>
      </c>
      <c r="R665" s="41" t="e">
        <f>IF(NOT(ISBLANK('Contact Data Entry'!R665)),IF(AND(ISNUMBER('Contact Data Entry'!R665),LEFT('Contact Data Entry'!R665,1)&lt;&gt;"1",LEN('Contact Data Entry'!R665)=10),"OK","Phone number must be valid format"),IF('DO NOT USE_Contact Formulas'!A665,"OK",NA()))</f>
        <v>#N/A</v>
      </c>
      <c r="S665" s="41" t="e">
        <f>IF(AND(NOT(ISBLANK('Contact Data Entry'!S665)),ISNA(VLOOKUP('Contact Data Entry'!S665,'DO NOT USE_School Picklist'!$N$3:$N$63,1,FALSE))),"Please select a value from the drop-down menu",IF('DO NOT USE_Contact Formulas'!A665,"OK",NA()))</f>
        <v>#N/A</v>
      </c>
      <c r="T665" s="41" t="e">
        <f>IF(AND(NOT(ISBLANK('Contact Data Entry'!T665)),ISNA(VLOOKUP('Contact Data Entry'!T665,'DO NOT USE_School Picklist'!$E$3:$E$10,1,FALSE))),"Please select a value from the drop-down menu",IF('DO NOT USE_Contact Formulas'!A665,"OK",NA()))</f>
        <v>#N/A</v>
      </c>
      <c r="U665" s="41" t="e">
        <f>IF(AND(NOT(ISBLANK('Contact Data Entry'!U665)),ISNA(VLOOKUP('Contact Data Entry'!U665,'DO NOT USE_School Picklist'!$F$3:$F$16,1,FALSE))),"Please select a value from the drop-down menu",IF('DO NOT USE_Contact Formulas'!A665,"OK",NA()))</f>
        <v>#N/A</v>
      </c>
      <c r="V665" s="41" t="e">
        <f>IF(LEN('Contact Data Entry'!V665)&gt;100,"Classroom(s) must be less than 100 characters",IF('DO NOT USE_Contact Formulas'!A665,"OK",NA()))</f>
        <v>#N/A</v>
      </c>
      <c r="W665" s="41" t="e">
        <f>IF(AND(NOT(ISBLANK('Contact Data Entry'!W665)),ISNA(VLOOKUP('Contact Data Entry'!W665,'DO NOT USE_School Picklist'!$K$3:$K$6,1,FALSE))),"Please select a value from the drop-down menu",IF('DO NOT USE_Contact Formulas'!A665,"OK",NA()))</f>
        <v>#N/A</v>
      </c>
      <c r="X665" s="41" t="e">
        <f>IF(AND(NOT(ISBLANK('Contact Data Entry'!X665)),ISNA(VLOOKUP('Contact Data Entry'!X665,'DO NOT USE_School Picklist'!$D$3:$D$5,1,FALSE))),"Please select a value from the drop-down menu",IF('DO NOT USE_Contact Formulas'!A665,"OK",NA()))</f>
        <v>#N/A</v>
      </c>
      <c r="Y665" s="41"/>
      <c r="Z665" s="41" t="e">
        <f>IF(AND(NOT(ISBLANK('Contact Data Entry'!Z665)),ISNA(VLOOKUP('Contact Data Entry'!Z665,'DO NOT USE_School Picklist'!$G$3:$G$5,1,FALSE))),"Please select a value from the drop-down menu",IF('DO NOT USE_Contact Formulas'!A665,"OK",NA()))</f>
        <v>#N/A</v>
      </c>
      <c r="AA665" s="41"/>
      <c r="AB665" s="41" t="e">
        <f>IF(AND(NOT(ISBLANK('Contact Data Entry'!AB665)),ISNA(VLOOKUP('Contact Data Entry'!AB665,'DO NOT USE_School Picklist'!$H$3:$H$4,1,FALSE))),"Please select a value from the drop-down menu",IF('DO NOT USE_Contact Formulas'!A665,"OK",NA()))</f>
        <v>#N/A</v>
      </c>
      <c r="AC665" s="41" t="e">
        <f ca="1">IF('Contact Data Entry'!AC665&gt;'DO NOT USE_School Picklist'!$C$3,"Test Date cannot be a future date",IF('DO NOT USE_Contact Formulas'!A665,"OK",NA()))</f>
        <v>#N/A</v>
      </c>
      <c r="AD665" s="41" t="e">
        <f>IF(AND(NOT(ISBLANK('Contact Data Entry'!AD665)),ISNA(VLOOKUP('Contact Data Entry'!AD665,'DO NOT USE_School Picklist'!$Q$3:$Q$8,1,FALSE))),"Please select a value from the drop-down menu",IF('DO NOT USE_Contact Formulas'!A665,"OK",NA()))</f>
        <v>#N/A</v>
      </c>
    </row>
    <row r="666" spans="1:30" x14ac:dyDescent="0.25">
      <c r="A666" s="40" t="e">
        <f>IF('DO NOT USE_Contact Formulas'!A666,IF('DO NOT USE_Contact Formulas'!B666,"Not all required fields are completed","OK"),NA())</f>
        <v>#N/A</v>
      </c>
      <c r="B666" s="41" t="e">
        <f>IF(AND('DO NOT USE_Contact Formulas'!A666,ISBLANK('Contact Data Entry'!B666)),"First Name is required",IF(NOT(ISBLANK('Contact Data Entry'!B666)),"OK",NA()))</f>
        <v>#N/A</v>
      </c>
      <c r="C666" s="41" t="e">
        <f>IF(AND('DO NOT USE_Contact Formulas'!A666,ISBLANK('Contact Data Entry'!C666)),"Last Name is required",IF(NOT(ISBLANK('Contact Data Entry'!C666)),"OK",NA()))</f>
        <v>#N/A</v>
      </c>
      <c r="D666" s="41" t="e">
        <f>IF(AND('DO NOT USE_Contact Formulas'!A666,ISBLANK('Contact Data Entry'!D666)),"Birthdate is required",IF(NOT(ISBLANK('Contact Data Entry'!D666)),"OK",NA()))</f>
        <v>#N/A</v>
      </c>
      <c r="E666" s="41" t="e">
        <f>IF(AND('DO NOT USE_Contact Formulas'!A666,ISBLANK('Contact Data Entry'!E666)),"Mobile Phone is required",IF(NOT(ISBLANK('Contact Data Entry'!E666)),IF(AND(ISNUMBER(VALUE('Contact Data Entry'!E666)),LEFT('Contact Data Entry'!E666,1)&lt;&gt;"1",LEN('Contact Data Entry'!E666)=10),"OK","Phone number must be valid format"),NA()))</f>
        <v>#N/A</v>
      </c>
      <c r="F666" s="41" t="e">
        <f>IF(LEN('Contact Data Entry'!F666)&gt;255,"Home Street Address must be less than 255 characters",IF('DO NOT USE_Contact Formulas'!A666,"OK",NA()))</f>
        <v>#N/A</v>
      </c>
      <c r="G666" s="41" t="e">
        <f>IF(LEN('Contact Data Entry'!G666)&gt;40,"City must be less than 40 characters",IF('DO NOT USE_Contact Formulas'!A666,"OK",NA()))</f>
        <v>#N/A</v>
      </c>
      <c r="H666" s="41" t="e">
        <f>IF(AND(NOT(ISBLANK('Contact Data Entry'!H666)),ISNA(VLOOKUP('Contact Data Entry'!H666,'DO NOT USE_School Picklist'!$P$3:$P$52,1,FALSE))),"Please select a value from the drop-down menu",IF('DO NOT USE_Contact Formulas'!A666,"OK",NA()))</f>
        <v>#N/A</v>
      </c>
      <c r="I666" s="41" t="e">
        <f>IF(AND('DO NOT USE_Contact Formulas'!A666,ISBLANK('Contact Data Entry'!I666)),"Zip is required",IF(ISBLANK('Contact Data Entry'!I666),NA(),"OK"))</f>
        <v>#N/A</v>
      </c>
      <c r="J666" s="41" t="e">
        <f>IF(AND('DO NOT USE_Contact Formulas'!A666,ISBLANK('Contact Data Entry'!J666)),"Student or Staff? is required",IF(ISBLANK('Contact Data Entry'!J666),NA(),IF(ISNA(VLOOKUP('Contact Data Entry'!J666,'DO NOT USE_School Picklist'!$B$3:$B$6,1,FALSE)),"Please select a value from the drop-down menu","OK")))</f>
        <v>#N/A</v>
      </c>
      <c r="K666" s="41" t="e">
        <f>IF(AND('Contact Data Entry'!J666='DO NOT USE_School Picklist'!$B$4,ISBLANK('Contact Data Entry'!K666)),"Occupation/Job Title is required if Student or Staff? is Yes, staff/faculty or volunteer",IF('DO NOT USE_Contact Formulas'!A666,"OK",NA()))</f>
        <v>#N/A</v>
      </c>
      <c r="L666" s="41" t="e">
        <f ca="1">IF('Contact Data Entry'!L666&gt;'DO NOT USE_School Picklist'!$C$3,"Date last on school campus/facility cannot be a future date",IF('DO NOT USE_Contact Formulas'!A666,IF(ISBLANK('Contact Data Entry'!L666),"Date last on school campus/facility is required","OK"),NA()))</f>
        <v>#N/A</v>
      </c>
      <c r="M666" s="42" t="e">
        <f ca="1">IF('Contact Data Entry'!M666&gt;'DO NOT USE_School Picklist'!$C$3,"Last Exposure Date cannot be a future date",IF('DO NOT USE_Contact Formulas'!A666,IF(ISBLANK('Contact Data Entry'!M666),"Last Exposure Date is required","OK"),NA()))</f>
        <v>#N/A</v>
      </c>
      <c r="N666" s="42" t="e">
        <f>IF(AND('DO NOT USE_Contact Formulas'!A666,ISBLANK('Contact Data Entry'!N666)),"Specific Place in the Location is required",IF(ISBLANK('Contact Data Entry'!N666),NA(),"OK"))</f>
        <v>#N/A</v>
      </c>
      <c r="O666" s="41" t="e">
        <f>IF(AND(NOT(ISBLANK('Contact Data Entry'!O666)),ISNA(VLOOKUP('Contact Data Entry'!O666,'DO NOT USE_School Picklist'!$L$3:$L$81,1,FALSE))),"Please select a value from the drop-down menu",IF('DO NOT USE_Contact Formulas'!A666,"OK",NA()))</f>
        <v>#N/A</v>
      </c>
      <c r="P666" s="41" t="e">
        <f>IF(AND(NOT(ISBLANK('Contact Data Entry'!P666)),NOT(ISNUMBER(MATCH("*@*.?*",'Contact Data Entry'!P666,0)))),"Email must be in a valid format",IF('DO NOT USE_Contact Formulas'!A666,"OK",NA()))</f>
        <v>#N/A</v>
      </c>
      <c r="Q666" s="41" t="e">
        <f>IF(LEN('Contact Data Entry'!Q666)&gt;50,"Parent/Guardian Name must be less than 50 characters",IF('DO NOT USE_Contact Formulas'!A666,"OK",NA()))</f>
        <v>#N/A</v>
      </c>
      <c r="R666" s="41" t="e">
        <f>IF(NOT(ISBLANK('Contact Data Entry'!R666)),IF(AND(ISNUMBER('Contact Data Entry'!R666),LEFT('Contact Data Entry'!R666,1)&lt;&gt;"1",LEN('Contact Data Entry'!R666)=10),"OK","Phone number must be valid format"),IF('DO NOT USE_Contact Formulas'!A666,"OK",NA()))</f>
        <v>#N/A</v>
      </c>
      <c r="S666" s="41" t="e">
        <f>IF(AND(NOT(ISBLANK('Contact Data Entry'!S666)),ISNA(VLOOKUP('Contact Data Entry'!S666,'DO NOT USE_School Picklist'!$N$3:$N$63,1,FALSE))),"Please select a value from the drop-down menu",IF('DO NOT USE_Contact Formulas'!A666,"OK",NA()))</f>
        <v>#N/A</v>
      </c>
      <c r="T666" s="41" t="e">
        <f>IF(AND(NOT(ISBLANK('Contact Data Entry'!T666)),ISNA(VLOOKUP('Contact Data Entry'!T666,'DO NOT USE_School Picklist'!$E$3:$E$10,1,FALSE))),"Please select a value from the drop-down menu",IF('DO NOT USE_Contact Formulas'!A666,"OK",NA()))</f>
        <v>#N/A</v>
      </c>
      <c r="U666" s="41" t="e">
        <f>IF(AND(NOT(ISBLANK('Contact Data Entry'!U666)),ISNA(VLOOKUP('Contact Data Entry'!U666,'DO NOT USE_School Picklist'!$F$3:$F$16,1,FALSE))),"Please select a value from the drop-down menu",IF('DO NOT USE_Contact Formulas'!A666,"OK",NA()))</f>
        <v>#N/A</v>
      </c>
      <c r="V666" s="41" t="e">
        <f>IF(LEN('Contact Data Entry'!V666)&gt;100,"Classroom(s) must be less than 100 characters",IF('DO NOT USE_Contact Formulas'!A666,"OK",NA()))</f>
        <v>#N/A</v>
      </c>
      <c r="W666" s="41" t="e">
        <f>IF(AND(NOT(ISBLANK('Contact Data Entry'!W666)),ISNA(VLOOKUP('Contact Data Entry'!W666,'DO NOT USE_School Picklist'!$K$3:$K$6,1,FALSE))),"Please select a value from the drop-down menu",IF('DO NOT USE_Contact Formulas'!A666,"OK",NA()))</f>
        <v>#N/A</v>
      </c>
      <c r="X666" s="41" t="e">
        <f>IF(AND(NOT(ISBLANK('Contact Data Entry'!X666)),ISNA(VLOOKUP('Contact Data Entry'!X666,'DO NOT USE_School Picklist'!$D$3:$D$5,1,FALSE))),"Please select a value from the drop-down menu",IF('DO NOT USE_Contact Formulas'!A666,"OK",NA()))</f>
        <v>#N/A</v>
      </c>
      <c r="Y666" s="41"/>
      <c r="Z666" s="41" t="e">
        <f>IF(AND(NOT(ISBLANK('Contact Data Entry'!Z666)),ISNA(VLOOKUP('Contact Data Entry'!Z666,'DO NOT USE_School Picklist'!$G$3:$G$5,1,FALSE))),"Please select a value from the drop-down menu",IF('DO NOT USE_Contact Formulas'!A666,"OK",NA()))</f>
        <v>#N/A</v>
      </c>
      <c r="AA666" s="41"/>
      <c r="AB666" s="41" t="e">
        <f>IF(AND(NOT(ISBLANK('Contact Data Entry'!AB666)),ISNA(VLOOKUP('Contact Data Entry'!AB666,'DO NOT USE_School Picklist'!$H$3:$H$4,1,FALSE))),"Please select a value from the drop-down menu",IF('DO NOT USE_Contact Formulas'!A666,"OK",NA()))</f>
        <v>#N/A</v>
      </c>
      <c r="AC666" s="41" t="e">
        <f ca="1">IF('Contact Data Entry'!AC666&gt;'DO NOT USE_School Picklist'!$C$3,"Test Date cannot be a future date",IF('DO NOT USE_Contact Formulas'!A666,"OK",NA()))</f>
        <v>#N/A</v>
      </c>
      <c r="AD666" s="41" t="e">
        <f>IF(AND(NOT(ISBLANK('Contact Data Entry'!AD666)),ISNA(VLOOKUP('Contact Data Entry'!AD666,'DO NOT USE_School Picklist'!$Q$3:$Q$8,1,FALSE))),"Please select a value from the drop-down menu",IF('DO NOT USE_Contact Formulas'!A666,"OK",NA()))</f>
        <v>#N/A</v>
      </c>
    </row>
    <row r="667" spans="1:30" x14ac:dyDescent="0.25">
      <c r="A667" s="40" t="e">
        <f>IF('DO NOT USE_Contact Formulas'!A667,IF('DO NOT USE_Contact Formulas'!B667,"Not all required fields are completed","OK"),NA())</f>
        <v>#N/A</v>
      </c>
      <c r="B667" s="41" t="e">
        <f>IF(AND('DO NOT USE_Contact Formulas'!A667,ISBLANK('Contact Data Entry'!B667)),"First Name is required",IF(NOT(ISBLANK('Contact Data Entry'!B667)),"OK",NA()))</f>
        <v>#N/A</v>
      </c>
      <c r="C667" s="41" t="e">
        <f>IF(AND('DO NOT USE_Contact Formulas'!A667,ISBLANK('Contact Data Entry'!C667)),"Last Name is required",IF(NOT(ISBLANK('Contact Data Entry'!C667)),"OK",NA()))</f>
        <v>#N/A</v>
      </c>
      <c r="D667" s="41" t="e">
        <f>IF(AND('DO NOT USE_Contact Formulas'!A667,ISBLANK('Contact Data Entry'!D667)),"Birthdate is required",IF(NOT(ISBLANK('Contact Data Entry'!D667)),"OK",NA()))</f>
        <v>#N/A</v>
      </c>
      <c r="E667" s="41" t="e">
        <f>IF(AND('DO NOT USE_Contact Formulas'!A667,ISBLANK('Contact Data Entry'!E667)),"Mobile Phone is required",IF(NOT(ISBLANK('Contact Data Entry'!E667)),IF(AND(ISNUMBER(VALUE('Contact Data Entry'!E667)),LEFT('Contact Data Entry'!E667,1)&lt;&gt;"1",LEN('Contact Data Entry'!E667)=10),"OK","Phone number must be valid format"),NA()))</f>
        <v>#N/A</v>
      </c>
      <c r="F667" s="41" t="e">
        <f>IF(LEN('Contact Data Entry'!F667)&gt;255,"Home Street Address must be less than 255 characters",IF('DO NOT USE_Contact Formulas'!A667,"OK",NA()))</f>
        <v>#N/A</v>
      </c>
      <c r="G667" s="41" t="e">
        <f>IF(LEN('Contact Data Entry'!G667)&gt;40,"City must be less than 40 characters",IF('DO NOT USE_Contact Formulas'!A667,"OK",NA()))</f>
        <v>#N/A</v>
      </c>
      <c r="H667" s="41" t="e">
        <f>IF(AND(NOT(ISBLANK('Contact Data Entry'!H667)),ISNA(VLOOKUP('Contact Data Entry'!H667,'DO NOT USE_School Picklist'!$P$3:$P$52,1,FALSE))),"Please select a value from the drop-down menu",IF('DO NOT USE_Contact Formulas'!A667,"OK",NA()))</f>
        <v>#N/A</v>
      </c>
      <c r="I667" s="41" t="e">
        <f>IF(AND('DO NOT USE_Contact Formulas'!A667,ISBLANK('Contact Data Entry'!I667)),"Zip is required",IF(ISBLANK('Contact Data Entry'!I667),NA(),"OK"))</f>
        <v>#N/A</v>
      </c>
      <c r="J667" s="41" t="e">
        <f>IF(AND('DO NOT USE_Contact Formulas'!A667,ISBLANK('Contact Data Entry'!J667)),"Student or Staff? is required",IF(ISBLANK('Contact Data Entry'!J667),NA(),IF(ISNA(VLOOKUP('Contact Data Entry'!J667,'DO NOT USE_School Picklist'!$B$3:$B$6,1,FALSE)),"Please select a value from the drop-down menu","OK")))</f>
        <v>#N/A</v>
      </c>
      <c r="K667" s="41" t="e">
        <f>IF(AND('Contact Data Entry'!J667='DO NOT USE_School Picklist'!$B$4,ISBLANK('Contact Data Entry'!K667)),"Occupation/Job Title is required if Student or Staff? is Yes, staff/faculty or volunteer",IF('DO NOT USE_Contact Formulas'!A667,"OK",NA()))</f>
        <v>#N/A</v>
      </c>
      <c r="L667" s="41" t="e">
        <f ca="1">IF('Contact Data Entry'!L667&gt;'DO NOT USE_School Picklist'!$C$3,"Date last on school campus/facility cannot be a future date",IF('DO NOT USE_Contact Formulas'!A667,IF(ISBLANK('Contact Data Entry'!L667),"Date last on school campus/facility is required","OK"),NA()))</f>
        <v>#N/A</v>
      </c>
      <c r="M667" s="42" t="e">
        <f ca="1">IF('Contact Data Entry'!M667&gt;'DO NOT USE_School Picklist'!$C$3,"Last Exposure Date cannot be a future date",IF('DO NOT USE_Contact Formulas'!A667,IF(ISBLANK('Contact Data Entry'!M667),"Last Exposure Date is required","OK"),NA()))</f>
        <v>#N/A</v>
      </c>
      <c r="N667" s="42" t="e">
        <f>IF(AND('DO NOT USE_Contact Formulas'!A667,ISBLANK('Contact Data Entry'!N667)),"Specific Place in the Location is required",IF(ISBLANK('Contact Data Entry'!N667),NA(),"OK"))</f>
        <v>#N/A</v>
      </c>
      <c r="O667" s="41" t="e">
        <f>IF(AND(NOT(ISBLANK('Contact Data Entry'!O667)),ISNA(VLOOKUP('Contact Data Entry'!O667,'DO NOT USE_School Picklist'!$L$3:$L$81,1,FALSE))),"Please select a value from the drop-down menu",IF('DO NOT USE_Contact Formulas'!A667,"OK",NA()))</f>
        <v>#N/A</v>
      </c>
      <c r="P667" s="41" t="e">
        <f>IF(AND(NOT(ISBLANK('Contact Data Entry'!P667)),NOT(ISNUMBER(MATCH("*@*.?*",'Contact Data Entry'!P667,0)))),"Email must be in a valid format",IF('DO NOT USE_Contact Formulas'!A667,"OK",NA()))</f>
        <v>#N/A</v>
      </c>
      <c r="Q667" s="41" t="e">
        <f>IF(LEN('Contact Data Entry'!Q667)&gt;50,"Parent/Guardian Name must be less than 50 characters",IF('DO NOT USE_Contact Formulas'!A667,"OK",NA()))</f>
        <v>#N/A</v>
      </c>
      <c r="R667" s="41" t="e">
        <f>IF(NOT(ISBLANK('Contact Data Entry'!R667)),IF(AND(ISNUMBER('Contact Data Entry'!R667),LEFT('Contact Data Entry'!R667,1)&lt;&gt;"1",LEN('Contact Data Entry'!R667)=10),"OK","Phone number must be valid format"),IF('DO NOT USE_Contact Formulas'!A667,"OK",NA()))</f>
        <v>#N/A</v>
      </c>
      <c r="S667" s="41" t="e">
        <f>IF(AND(NOT(ISBLANK('Contact Data Entry'!S667)),ISNA(VLOOKUP('Contact Data Entry'!S667,'DO NOT USE_School Picklist'!$N$3:$N$63,1,FALSE))),"Please select a value from the drop-down menu",IF('DO NOT USE_Contact Formulas'!A667,"OK",NA()))</f>
        <v>#N/A</v>
      </c>
      <c r="T667" s="41" t="e">
        <f>IF(AND(NOT(ISBLANK('Contact Data Entry'!T667)),ISNA(VLOOKUP('Contact Data Entry'!T667,'DO NOT USE_School Picklist'!$E$3:$E$10,1,FALSE))),"Please select a value from the drop-down menu",IF('DO NOT USE_Contact Formulas'!A667,"OK",NA()))</f>
        <v>#N/A</v>
      </c>
      <c r="U667" s="41" t="e">
        <f>IF(AND(NOT(ISBLANK('Contact Data Entry'!U667)),ISNA(VLOOKUP('Contact Data Entry'!U667,'DO NOT USE_School Picklist'!$F$3:$F$16,1,FALSE))),"Please select a value from the drop-down menu",IF('DO NOT USE_Contact Formulas'!A667,"OK",NA()))</f>
        <v>#N/A</v>
      </c>
      <c r="V667" s="41" t="e">
        <f>IF(LEN('Contact Data Entry'!V667)&gt;100,"Classroom(s) must be less than 100 characters",IF('DO NOT USE_Contact Formulas'!A667,"OK",NA()))</f>
        <v>#N/A</v>
      </c>
      <c r="W667" s="41" t="e">
        <f>IF(AND(NOT(ISBLANK('Contact Data Entry'!W667)),ISNA(VLOOKUP('Contact Data Entry'!W667,'DO NOT USE_School Picklist'!$K$3:$K$6,1,FALSE))),"Please select a value from the drop-down menu",IF('DO NOT USE_Contact Formulas'!A667,"OK",NA()))</f>
        <v>#N/A</v>
      </c>
      <c r="X667" s="41" t="e">
        <f>IF(AND(NOT(ISBLANK('Contact Data Entry'!X667)),ISNA(VLOOKUP('Contact Data Entry'!X667,'DO NOT USE_School Picklist'!$D$3:$D$5,1,FALSE))),"Please select a value from the drop-down menu",IF('DO NOT USE_Contact Formulas'!A667,"OK",NA()))</f>
        <v>#N/A</v>
      </c>
      <c r="Y667" s="41"/>
      <c r="Z667" s="41" t="e">
        <f>IF(AND(NOT(ISBLANK('Contact Data Entry'!Z667)),ISNA(VLOOKUP('Contact Data Entry'!Z667,'DO NOT USE_School Picklist'!$G$3:$G$5,1,FALSE))),"Please select a value from the drop-down menu",IF('DO NOT USE_Contact Formulas'!A667,"OK",NA()))</f>
        <v>#N/A</v>
      </c>
      <c r="AA667" s="41"/>
      <c r="AB667" s="41" t="e">
        <f>IF(AND(NOT(ISBLANK('Contact Data Entry'!AB667)),ISNA(VLOOKUP('Contact Data Entry'!AB667,'DO NOT USE_School Picklist'!$H$3:$H$4,1,FALSE))),"Please select a value from the drop-down menu",IF('DO NOT USE_Contact Formulas'!A667,"OK",NA()))</f>
        <v>#N/A</v>
      </c>
      <c r="AC667" s="41" t="e">
        <f ca="1">IF('Contact Data Entry'!AC667&gt;'DO NOT USE_School Picklist'!$C$3,"Test Date cannot be a future date",IF('DO NOT USE_Contact Formulas'!A667,"OK",NA()))</f>
        <v>#N/A</v>
      </c>
      <c r="AD667" s="41" t="e">
        <f>IF(AND(NOT(ISBLANK('Contact Data Entry'!AD667)),ISNA(VLOOKUP('Contact Data Entry'!AD667,'DO NOT USE_School Picklist'!$Q$3:$Q$8,1,FALSE))),"Please select a value from the drop-down menu",IF('DO NOT USE_Contact Formulas'!A667,"OK",NA()))</f>
        <v>#N/A</v>
      </c>
    </row>
    <row r="668" spans="1:30" x14ac:dyDescent="0.25">
      <c r="A668" s="40" t="e">
        <f>IF('DO NOT USE_Contact Formulas'!A668,IF('DO NOT USE_Contact Formulas'!B668,"Not all required fields are completed","OK"),NA())</f>
        <v>#N/A</v>
      </c>
      <c r="B668" s="41" t="e">
        <f>IF(AND('DO NOT USE_Contact Formulas'!A668,ISBLANK('Contact Data Entry'!B668)),"First Name is required",IF(NOT(ISBLANK('Contact Data Entry'!B668)),"OK",NA()))</f>
        <v>#N/A</v>
      </c>
      <c r="C668" s="41" t="e">
        <f>IF(AND('DO NOT USE_Contact Formulas'!A668,ISBLANK('Contact Data Entry'!C668)),"Last Name is required",IF(NOT(ISBLANK('Contact Data Entry'!C668)),"OK",NA()))</f>
        <v>#N/A</v>
      </c>
      <c r="D668" s="41" t="e">
        <f>IF(AND('DO NOT USE_Contact Formulas'!A668,ISBLANK('Contact Data Entry'!D668)),"Birthdate is required",IF(NOT(ISBLANK('Contact Data Entry'!D668)),"OK",NA()))</f>
        <v>#N/A</v>
      </c>
      <c r="E668" s="41" t="e">
        <f>IF(AND('DO NOT USE_Contact Formulas'!A668,ISBLANK('Contact Data Entry'!E668)),"Mobile Phone is required",IF(NOT(ISBLANK('Contact Data Entry'!E668)),IF(AND(ISNUMBER(VALUE('Contact Data Entry'!E668)),LEFT('Contact Data Entry'!E668,1)&lt;&gt;"1",LEN('Contact Data Entry'!E668)=10),"OK","Phone number must be valid format"),NA()))</f>
        <v>#N/A</v>
      </c>
      <c r="F668" s="41" t="e">
        <f>IF(LEN('Contact Data Entry'!F668)&gt;255,"Home Street Address must be less than 255 characters",IF('DO NOT USE_Contact Formulas'!A668,"OK",NA()))</f>
        <v>#N/A</v>
      </c>
      <c r="G668" s="41" t="e">
        <f>IF(LEN('Contact Data Entry'!G668)&gt;40,"City must be less than 40 characters",IF('DO NOT USE_Contact Formulas'!A668,"OK",NA()))</f>
        <v>#N/A</v>
      </c>
      <c r="H668" s="41" t="e">
        <f>IF(AND(NOT(ISBLANK('Contact Data Entry'!H668)),ISNA(VLOOKUP('Contact Data Entry'!H668,'DO NOT USE_School Picklist'!$P$3:$P$52,1,FALSE))),"Please select a value from the drop-down menu",IF('DO NOT USE_Contact Formulas'!A668,"OK",NA()))</f>
        <v>#N/A</v>
      </c>
      <c r="I668" s="41" t="e">
        <f>IF(AND('DO NOT USE_Contact Formulas'!A668,ISBLANK('Contact Data Entry'!I668)),"Zip is required",IF(ISBLANK('Contact Data Entry'!I668),NA(),"OK"))</f>
        <v>#N/A</v>
      </c>
      <c r="J668" s="41" t="e">
        <f>IF(AND('DO NOT USE_Contact Formulas'!A668,ISBLANK('Contact Data Entry'!J668)),"Student or Staff? is required",IF(ISBLANK('Contact Data Entry'!J668),NA(),IF(ISNA(VLOOKUP('Contact Data Entry'!J668,'DO NOT USE_School Picklist'!$B$3:$B$6,1,FALSE)),"Please select a value from the drop-down menu","OK")))</f>
        <v>#N/A</v>
      </c>
      <c r="K668" s="41" t="e">
        <f>IF(AND('Contact Data Entry'!J668='DO NOT USE_School Picklist'!$B$4,ISBLANK('Contact Data Entry'!K668)),"Occupation/Job Title is required if Student or Staff? is Yes, staff/faculty or volunteer",IF('DO NOT USE_Contact Formulas'!A668,"OK",NA()))</f>
        <v>#N/A</v>
      </c>
      <c r="L668" s="41" t="e">
        <f ca="1">IF('Contact Data Entry'!L668&gt;'DO NOT USE_School Picklist'!$C$3,"Date last on school campus/facility cannot be a future date",IF('DO NOT USE_Contact Formulas'!A668,IF(ISBLANK('Contact Data Entry'!L668),"Date last on school campus/facility is required","OK"),NA()))</f>
        <v>#N/A</v>
      </c>
      <c r="M668" s="42" t="e">
        <f ca="1">IF('Contact Data Entry'!M668&gt;'DO NOT USE_School Picklist'!$C$3,"Last Exposure Date cannot be a future date",IF('DO NOT USE_Contact Formulas'!A668,IF(ISBLANK('Contact Data Entry'!M668),"Last Exposure Date is required","OK"),NA()))</f>
        <v>#N/A</v>
      </c>
      <c r="N668" s="42" t="e">
        <f>IF(AND('DO NOT USE_Contact Formulas'!A668,ISBLANK('Contact Data Entry'!N668)),"Specific Place in the Location is required",IF(ISBLANK('Contact Data Entry'!N668),NA(),"OK"))</f>
        <v>#N/A</v>
      </c>
      <c r="O668" s="41" t="e">
        <f>IF(AND(NOT(ISBLANK('Contact Data Entry'!O668)),ISNA(VLOOKUP('Contact Data Entry'!O668,'DO NOT USE_School Picklist'!$L$3:$L$81,1,FALSE))),"Please select a value from the drop-down menu",IF('DO NOT USE_Contact Formulas'!A668,"OK",NA()))</f>
        <v>#N/A</v>
      </c>
      <c r="P668" s="41" t="e">
        <f>IF(AND(NOT(ISBLANK('Contact Data Entry'!P668)),NOT(ISNUMBER(MATCH("*@*.?*",'Contact Data Entry'!P668,0)))),"Email must be in a valid format",IF('DO NOT USE_Contact Formulas'!A668,"OK",NA()))</f>
        <v>#N/A</v>
      </c>
      <c r="Q668" s="41" t="e">
        <f>IF(LEN('Contact Data Entry'!Q668)&gt;50,"Parent/Guardian Name must be less than 50 characters",IF('DO NOT USE_Contact Formulas'!A668,"OK",NA()))</f>
        <v>#N/A</v>
      </c>
      <c r="R668" s="41" t="e">
        <f>IF(NOT(ISBLANK('Contact Data Entry'!R668)),IF(AND(ISNUMBER('Contact Data Entry'!R668),LEFT('Contact Data Entry'!R668,1)&lt;&gt;"1",LEN('Contact Data Entry'!R668)=10),"OK","Phone number must be valid format"),IF('DO NOT USE_Contact Formulas'!A668,"OK",NA()))</f>
        <v>#N/A</v>
      </c>
      <c r="S668" s="41" t="e">
        <f>IF(AND(NOT(ISBLANK('Contact Data Entry'!S668)),ISNA(VLOOKUP('Contact Data Entry'!S668,'DO NOT USE_School Picklist'!$N$3:$N$63,1,FALSE))),"Please select a value from the drop-down menu",IF('DO NOT USE_Contact Formulas'!A668,"OK",NA()))</f>
        <v>#N/A</v>
      </c>
      <c r="T668" s="41" t="e">
        <f>IF(AND(NOT(ISBLANK('Contact Data Entry'!T668)),ISNA(VLOOKUP('Contact Data Entry'!T668,'DO NOT USE_School Picklist'!$E$3:$E$10,1,FALSE))),"Please select a value from the drop-down menu",IF('DO NOT USE_Contact Formulas'!A668,"OK",NA()))</f>
        <v>#N/A</v>
      </c>
      <c r="U668" s="41" t="e">
        <f>IF(AND(NOT(ISBLANK('Contact Data Entry'!U668)),ISNA(VLOOKUP('Contact Data Entry'!U668,'DO NOT USE_School Picklist'!$F$3:$F$16,1,FALSE))),"Please select a value from the drop-down menu",IF('DO NOT USE_Contact Formulas'!A668,"OK",NA()))</f>
        <v>#N/A</v>
      </c>
      <c r="V668" s="41" t="e">
        <f>IF(LEN('Contact Data Entry'!V668)&gt;100,"Classroom(s) must be less than 100 characters",IF('DO NOT USE_Contact Formulas'!A668,"OK",NA()))</f>
        <v>#N/A</v>
      </c>
      <c r="W668" s="41" t="e">
        <f>IF(AND(NOT(ISBLANK('Contact Data Entry'!W668)),ISNA(VLOOKUP('Contact Data Entry'!W668,'DO NOT USE_School Picklist'!$K$3:$K$6,1,FALSE))),"Please select a value from the drop-down menu",IF('DO NOT USE_Contact Formulas'!A668,"OK",NA()))</f>
        <v>#N/A</v>
      </c>
      <c r="X668" s="41" t="e">
        <f>IF(AND(NOT(ISBLANK('Contact Data Entry'!X668)),ISNA(VLOOKUP('Contact Data Entry'!X668,'DO NOT USE_School Picklist'!$D$3:$D$5,1,FALSE))),"Please select a value from the drop-down menu",IF('DO NOT USE_Contact Formulas'!A668,"OK",NA()))</f>
        <v>#N/A</v>
      </c>
      <c r="Y668" s="41"/>
      <c r="Z668" s="41" t="e">
        <f>IF(AND(NOT(ISBLANK('Contact Data Entry'!Z668)),ISNA(VLOOKUP('Contact Data Entry'!Z668,'DO NOT USE_School Picklist'!$G$3:$G$5,1,FALSE))),"Please select a value from the drop-down menu",IF('DO NOT USE_Contact Formulas'!A668,"OK",NA()))</f>
        <v>#N/A</v>
      </c>
      <c r="AA668" s="41"/>
      <c r="AB668" s="41" t="e">
        <f>IF(AND(NOT(ISBLANK('Contact Data Entry'!AB668)),ISNA(VLOOKUP('Contact Data Entry'!AB668,'DO NOT USE_School Picklist'!$H$3:$H$4,1,FALSE))),"Please select a value from the drop-down menu",IF('DO NOT USE_Contact Formulas'!A668,"OK",NA()))</f>
        <v>#N/A</v>
      </c>
      <c r="AC668" s="41" t="e">
        <f ca="1">IF('Contact Data Entry'!AC668&gt;'DO NOT USE_School Picklist'!$C$3,"Test Date cannot be a future date",IF('DO NOT USE_Contact Formulas'!A668,"OK",NA()))</f>
        <v>#N/A</v>
      </c>
      <c r="AD668" s="41" t="e">
        <f>IF(AND(NOT(ISBLANK('Contact Data Entry'!AD668)),ISNA(VLOOKUP('Contact Data Entry'!AD668,'DO NOT USE_School Picklist'!$Q$3:$Q$8,1,FALSE))),"Please select a value from the drop-down menu",IF('DO NOT USE_Contact Formulas'!A668,"OK",NA()))</f>
        <v>#N/A</v>
      </c>
    </row>
    <row r="669" spans="1:30" x14ac:dyDescent="0.25">
      <c r="A669" s="40" t="e">
        <f>IF('DO NOT USE_Contact Formulas'!A669,IF('DO NOT USE_Contact Formulas'!B669,"Not all required fields are completed","OK"),NA())</f>
        <v>#N/A</v>
      </c>
      <c r="B669" s="41" t="e">
        <f>IF(AND('DO NOT USE_Contact Formulas'!A669,ISBLANK('Contact Data Entry'!B669)),"First Name is required",IF(NOT(ISBLANK('Contact Data Entry'!B669)),"OK",NA()))</f>
        <v>#N/A</v>
      </c>
      <c r="C669" s="41" t="e">
        <f>IF(AND('DO NOT USE_Contact Formulas'!A669,ISBLANK('Contact Data Entry'!C669)),"Last Name is required",IF(NOT(ISBLANK('Contact Data Entry'!C669)),"OK",NA()))</f>
        <v>#N/A</v>
      </c>
      <c r="D669" s="41" t="e">
        <f>IF(AND('DO NOT USE_Contact Formulas'!A669,ISBLANK('Contact Data Entry'!D669)),"Birthdate is required",IF(NOT(ISBLANK('Contact Data Entry'!D669)),"OK",NA()))</f>
        <v>#N/A</v>
      </c>
      <c r="E669" s="41" t="e">
        <f>IF(AND('DO NOT USE_Contact Formulas'!A669,ISBLANK('Contact Data Entry'!E669)),"Mobile Phone is required",IF(NOT(ISBLANK('Contact Data Entry'!E669)),IF(AND(ISNUMBER(VALUE('Contact Data Entry'!E669)),LEFT('Contact Data Entry'!E669,1)&lt;&gt;"1",LEN('Contact Data Entry'!E669)=10),"OK","Phone number must be valid format"),NA()))</f>
        <v>#N/A</v>
      </c>
      <c r="F669" s="41" t="e">
        <f>IF(LEN('Contact Data Entry'!F669)&gt;255,"Home Street Address must be less than 255 characters",IF('DO NOT USE_Contact Formulas'!A669,"OK",NA()))</f>
        <v>#N/A</v>
      </c>
      <c r="G669" s="41" t="e">
        <f>IF(LEN('Contact Data Entry'!G669)&gt;40,"City must be less than 40 characters",IF('DO NOT USE_Contact Formulas'!A669,"OK",NA()))</f>
        <v>#N/A</v>
      </c>
      <c r="H669" s="41" t="e">
        <f>IF(AND(NOT(ISBLANK('Contact Data Entry'!H669)),ISNA(VLOOKUP('Contact Data Entry'!H669,'DO NOT USE_School Picklist'!$P$3:$P$52,1,FALSE))),"Please select a value from the drop-down menu",IF('DO NOT USE_Contact Formulas'!A669,"OK",NA()))</f>
        <v>#N/A</v>
      </c>
      <c r="I669" s="41" t="e">
        <f>IF(AND('DO NOT USE_Contact Formulas'!A669,ISBLANK('Contact Data Entry'!I669)),"Zip is required",IF(ISBLANK('Contact Data Entry'!I669),NA(),"OK"))</f>
        <v>#N/A</v>
      </c>
      <c r="J669" s="41" t="e">
        <f>IF(AND('DO NOT USE_Contact Formulas'!A669,ISBLANK('Contact Data Entry'!J669)),"Student or Staff? is required",IF(ISBLANK('Contact Data Entry'!J669),NA(),IF(ISNA(VLOOKUP('Contact Data Entry'!J669,'DO NOT USE_School Picklist'!$B$3:$B$6,1,FALSE)),"Please select a value from the drop-down menu","OK")))</f>
        <v>#N/A</v>
      </c>
      <c r="K669" s="41" t="e">
        <f>IF(AND('Contact Data Entry'!J669='DO NOT USE_School Picklist'!$B$4,ISBLANK('Contact Data Entry'!K669)),"Occupation/Job Title is required if Student or Staff? is Yes, staff/faculty or volunteer",IF('DO NOT USE_Contact Formulas'!A669,"OK",NA()))</f>
        <v>#N/A</v>
      </c>
      <c r="L669" s="41" t="e">
        <f ca="1">IF('Contact Data Entry'!L669&gt;'DO NOT USE_School Picklist'!$C$3,"Date last on school campus/facility cannot be a future date",IF('DO NOT USE_Contact Formulas'!A669,IF(ISBLANK('Contact Data Entry'!L669),"Date last on school campus/facility is required","OK"),NA()))</f>
        <v>#N/A</v>
      </c>
      <c r="M669" s="42" t="e">
        <f ca="1">IF('Contact Data Entry'!M669&gt;'DO NOT USE_School Picklist'!$C$3,"Last Exposure Date cannot be a future date",IF('DO NOT USE_Contact Formulas'!A669,IF(ISBLANK('Contact Data Entry'!M669),"Last Exposure Date is required","OK"),NA()))</f>
        <v>#N/A</v>
      </c>
      <c r="N669" s="42" t="e">
        <f>IF(AND('DO NOT USE_Contact Formulas'!A669,ISBLANK('Contact Data Entry'!N669)),"Specific Place in the Location is required",IF(ISBLANK('Contact Data Entry'!N669),NA(),"OK"))</f>
        <v>#N/A</v>
      </c>
      <c r="O669" s="41" t="e">
        <f>IF(AND(NOT(ISBLANK('Contact Data Entry'!O669)),ISNA(VLOOKUP('Contact Data Entry'!O669,'DO NOT USE_School Picklist'!$L$3:$L$81,1,FALSE))),"Please select a value from the drop-down menu",IF('DO NOT USE_Contact Formulas'!A669,"OK",NA()))</f>
        <v>#N/A</v>
      </c>
      <c r="P669" s="41" t="e">
        <f>IF(AND(NOT(ISBLANK('Contact Data Entry'!P669)),NOT(ISNUMBER(MATCH("*@*.?*",'Contact Data Entry'!P669,0)))),"Email must be in a valid format",IF('DO NOT USE_Contact Formulas'!A669,"OK",NA()))</f>
        <v>#N/A</v>
      </c>
      <c r="Q669" s="41" t="e">
        <f>IF(LEN('Contact Data Entry'!Q669)&gt;50,"Parent/Guardian Name must be less than 50 characters",IF('DO NOT USE_Contact Formulas'!A669,"OK",NA()))</f>
        <v>#N/A</v>
      </c>
      <c r="R669" s="41" t="e">
        <f>IF(NOT(ISBLANK('Contact Data Entry'!R669)),IF(AND(ISNUMBER('Contact Data Entry'!R669),LEFT('Contact Data Entry'!R669,1)&lt;&gt;"1",LEN('Contact Data Entry'!R669)=10),"OK","Phone number must be valid format"),IF('DO NOT USE_Contact Formulas'!A669,"OK",NA()))</f>
        <v>#N/A</v>
      </c>
      <c r="S669" s="41" t="e">
        <f>IF(AND(NOT(ISBLANK('Contact Data Entry'!S669)),ISNA(VLOOKUP('Contact Data Entry'!S669,'DO NOT USE_School Picklist'!$N$3:$N$63,1,FALSE))),"Please select a value from the drop-down menu",IF('DO NOT USE_Contact Formulas'!A669,"OK",NA()))</f>
        <v>#N/A</v>
      </c>
      <c r="T669" s="41" t="e">
        <f>IF(AND(NOT(ISBLANK('Contact Data Entry'!T669)),ISNA(VLOOKUP('Contact Data Entry'!T669,'DO NOT USE_School Picklist'!$E$3:$E$10,1,FALSE))),"Please select a value from the drop-down menu",IF('DO NOT USE_Contact Formulas'!A669,"OK",NA()))</f>
        <v>#N/A</v>
      </c>
      <c r="U669" s="41" t="e">
        <f>IF(AND(NOT(ISBLANK('Contact Data Entry'!U669)),ISNA(VLOOKUP('Contact Data Entry'!U669,'DO NOT USE_School Picklist'!$F$3:$F$16,1,FALSE))),"Please select a value from the drop-down menu",IF('DO NOT USE_Contact Formulas'!A669,"OK",NA()))</f>
        <v>#N/A</v>
      </c>
      <c r="V669" s="41" t="e">
        <f>IF(LEN('Contact Data Entry'!V669)&gt;100,"Classroom(s) must be less than 100 characters",IF('DO NOT USE_Contact Formulas'!A669,"OK",NA()))</f>
        <v>#N/A</v>
      </c>
      <c r="W669" s="41" t="e">
        <f>IF(AND(NOT(ISBLANK('Contact Data Entry'!W669)),ISNA(VLOOKUP('Contact Data Entry'!W669,'DO NOT USE_School Picklist'!$K$3:$K$6,1,FALSE))),"Please select a value from the drop-down menu",IF('DO NOT USE_Contact Formulas'!A669,"OK",NA()))</f>
        <v>#N/A</v>
      </c>
      <c r="X669" s="41" t="e">
        <f>IF(AND(NOT(ISBLANK('Contact Data Entry'!X669)),ISNA(VLOOKUP('Contact Data Entry'!X669,'DO NOT USE_School Picklist'!$D$3:$D$5,1,FALSE))),"Please select a value from the drop-down menu",IF('DO NOT USE_Contact Formulas'!A669,"OK",NA()))</f>
        <v>#N/A</v>
      </c>
      <c r="Y669" s="41"/>
      <c r="Z669" s="41" t="e">
        <f>IF(AND(NOT(ISBLANK('Contact Data Entry'!Z669)),ISNA(VLOOKUP('Contact Data Entry'!Z669,'DO NOT USE_School Picklist'!$G$3:$G$5,1,FALSE))),"Please select a value from the drop-down menu",IF('DO NOT USE_Contact Formulas'!A669,"OK",NA()))</f>
        <v>#N/A</v>
      </c>
      <c r="AA669" s="41"/>
      <c r="AB669" s="41" t="e">
        <f>IF(AND(NOT(ISBLANK('Contact Data Entry'!AB669)),ISNA(VLOOKUP('Contact Data Entry'!AB669,'DO NOT USE_School Picklist'!$H$3:$H$4,1,FALSE))),"Please select a value from the drop-down menu",IF('DO NOT USE_Contact Formulas'!A669,"OK",NA()))</f>
        <v>#N/A</v>
      </c>
      <c r="AC669" s="41" t="e">
        <f ca="1">IF('Contact Data Entry'!AC669&gt;'DO NOT USE_School Picklist'!$C$3,"Test Date cannot be a future date",IF('DO NOT USE_Contact Formulas'!A669,"OK",NA()))</f>
        <v>#N/A</v>
      </c>
      <c r="AD669" s="41" t="e">
        <f>IF(AND(NOT(ISBLANK('Contact Data Entry'!AD669)),ISNA(VLOOKUP('Contact Data Entry'!AD669,'DO NOT USE_School Picklist'!$Q$3:$Q$8,1,FALSE))),"Please select a value from the drop-down menu",IF('DO NOT USE_Contact Formulas'!A669,"OK",NA()))</f>
        <v>#N/A</v>
      </c>
    </row>
    <row r="670" spans="1:30" x14ac:dyDescent="0.25">
      <c r="A670" s="40" t="e">
        <f>IF('DO NOT USE_Contact Formulas'!A670,IF('DO NOT USE_Contact Formulas'!B670,"Not all required fields are completed","OK"),NA())</f>
        <v>#N/A</v>
      </c>
      <c r="B670" s="41" t="e">
        <f>IF(AND('DO NOT USE_Contact Formulas'!A670,ISBLANK('Contact Data Entry'!B670)),"First Name is required",IF(NOT(ISBLANK('Contact Data Entry'!B670)),"OK",NA()))</f>
        <v>#N/A</v>
      </c>
      <c r="C670" s="41" t="e">
        <f>IF(AND('DO NOT USE_Contact Formulas'!A670,ISBLANK('Contact Data Entry'!C670)),"Last Name is required",IF(NOT(ISBLANK('Contact Data Entry'!C670)),"OK",NA()))</f>
        <v>#N/A</v>
      </c>
      <c r="D670" s="41" t="e">
        <f>IF(AND('DO NOT USE_Contact Formulas'!A670,ISBLANK('Contact Data Entry'!D670)),"Birthdate is required",IF(NOT(ISBLANK('Contact Data Entry'!D670)),"OK",NA()))</f>
        <v>#N/A</v>
      </c>
      <c r="E670" s="41" t="e">
        <f>IF(AND('DO NOT USE_Contact Formulas'!A670,ISBLANK('Contact Data Entry'!E670)),"Mobile Phone is required",IF(NOT(ISBLANK('Contact Data Entry'!E670)),IF(AND(ISNUMBER(VALUE('Contact Data Entry'!E670)),LEFT('Contact Data Entry'!E670,1)&lt;&gt;"1",LEN('Contact Data Entry'!E670)=10),"OK","Phone number must be valid format"),NA()))</f>
        <v>#N/A</v>
      </c>
      <c r="F670" s="41" t="e">
        <f>IF(LEN('Contact Data Entry'!F670)&gt;255,"Home Street Address must be less than 255 characters",IF('DO NOT USE_Contact Formulas'!A670,"OK",NA()))</f>
        <v>#N/A</v>
      </c>
      <c r="G670" s="41" t="e">
        <f>IF(LEN('Contact Data Entry'!G670)&gt;40,"City must be less than 40 characters",IF('DO NOT USE_Contact Formulas'!A670,"OK",NA()))</f>
        <v>#N/A</v>
      </c>
      <c r="H670" s="41" t="e">
        <f>IF(AND(NOT(ISBLANK('Contact Data Entry'!H670)),ISNA(VLOOKUP('Contact Data Entry'!H670,'DO NOT USE_School Picklist'!$P$3:$P$52,1,FALSE))),"Please select a value from the drop-down menu",IF('DO NOT USE_Contact Formulas'!A670,"OK",NA()))</f>
        <v>#N/A</v>
      </c>
      <c r="I670" s="41" t="e">
        <f>IF(AND('DO NOT USE_Contact Formulas'!A670,ISBLANK('Contact Data Entry'!I670)),"Zip is required",IF(ISBLANK('Contact Data Entry'!I670),NA(),"OK"))</f>
        <v>#N/A</v>
      </c>
      <c r="J670" s="41" t="e">
        <f>IF(AND('DO NOT USE_Contact Formulas'!A670,ISBLANK('Contact Data Entry'!J670)),"Student or Staff? is required",IF(ISBLANK('Contact Data Entry'!J670),NA(),IF(ISNA(VLOOKUP('Contact Data Entry'!J670,'DO NOT USE_School Picklist'!$B$3:$B$6,1,FALSE)),"Please select a value from the drop-down menu","OK")))</f>
        <v>#N/A</v>
      </c>
      <c r="K670" s="41" t="e">
        <f>IF(AND('Contact Data Entry'!J670='DO NOT USE_School Picklist'!$B$4,ISBLANK('Contact Data Entry'!K670)),"Occupation/Job Title is required if Student or Staff? is Yes, staff/faculty or volunteer",IF('DO NOT USE_Contact Formulas'!A670,"OK",NA()))</f>
        <v>#N/A</v>
      </c>
      <c r="L670" s="41" t="e">
        <f ca="1">IF('Contact Data Entry'!L670&gt;'DO NOT USE_School Picklist'!$C$3,"Date last on school campus/facility cannot be a future date",IF('DO NOT USE_Contact Formulas'!A670,IF(ISBLANK('Contact Data Entry'!L670),"Date last on school campus/facility is required","OK"),NA()))</f>
        <v>#N/A</v>
      </c>
      <c r="M670" s="42" t="e">
        <f ca="1">IF('Contact Data Entry'!M670&gt;'DO NOT USE_School Picklist'!$C$3,"Last Exposure Date cannot be a future date",IF('DO NOT USE_Contact Formulas'!A670,IF(ISBLANK('Contact Data Entry'!M670),"Last Exposure Date is required","OK"),NA()))</f>
        <v>#N/A</v>
      </c>
      <c r="N670" s="42" t="e">
        <f>IF(AND('DO NOT USE_Contact Formulas'!A670,ISBLANK('Contact Data Entry'!N670)),"Specific Place in the Location is required",IF(ISBLANK('Contact Data Entry'!N670),NA(),"OK"))</f>
        <v>#N/A</v>
      </c>
      <c r="O670" s="41" t="e">
        <f>IF(AND(NOT(ISBLANK('Contact Data Entry'!O670)),ISNA(VLOOKUP('Contact Data Entry'!O670,'DO NOT USE_School Picklist'!$L$3:$L$81,1,FALSE))),"Please select a value from the drop-down menu",IF('DO NOT USE_Contact Formulas'!A670,"OK",NA()))</f>
        <v>#N/A</v>
      </c>
      <c r="P670" s="41" t="e">
        <f>IF(AND(NOT(ISBLANK('Contact Data Entry'!P670)),NOT(ISNUMBER(MATCH("*@*.?*",'Contact Data Entry'!P670,0)))),"Email must be in a valid format",IF('DO NOT USE_Contact Formulas'!A670,"OK",NA()))</f>
        <v>#N/A</v>
      </c>
      <c r="Q670" s="41" t="e">
        <f>IF(LEN('Contact Data Entry'!Q670)&gt;50,"Parent/Guardian Name must be less than 50 characters",IF('DO NOT USE_Contact Formulas'!A670,"OK",NA()))</f>
        <v>#N/A</v>
      </c>
      <c r="R670" s="41" t="e">
        <f>IF(NOT(ISBLANK('Contact Data Entry'!R670)),IF(AND(ISNUMBER('Contact Data Entry'!R670),LEFT('Contact Data Entry'!R670,1)&lt;&gt;"1",LEN('Contact Data Entry'!R670)=10),"OK","Phone number must be valid format"),IF('DO NOT USE_Contact Formulas'!A670,"OK",NA()))</f>
        <v>#N/A</v>
      </c>
      <c r="S670" s="41" t="e">
        <f>IF(AND(NOT(ISBLANK('Contact Data Entry'!S670)),ISNA(VLOOKUP('Contact Data Entry'!S670,'DO NOT USE_School Picklist'!$N$3:$N$63,1,FALSE))),"Please select a value from the drop-down menu",IF('DO NOT USE_Contact Formulas'!A670,"OK",NA()))</f>
        <v>#N/A</v>
      </c>
      <c r="T670" s="41" t="e">
        <f>IF(AND(NOT(ISBLANK('Contact Data Entry'!T670)),ISNA(VLOOKUP('Contact Data Entry'!T670,'DO NOT USE_School Picklist'!$E$3:$E$10,1,FALSE))),"Please select a value from the drop-down menu",IF('DO NOT USE_Contact Formulas'!A670,"OK",NA()))</f>
        <v>#N/A</v>
      </c>
      <c r="U670" s="41" t="e">
        <f>IF(AND(NOT(ISBLANK('Contact Data Entry'!U670)),ISNA(VLOOKUP('Contact Data Entry'!U670,'DO NOT USE_School Picklist'!$F$3:$F$16,1,FALSE))),"Please select a value from the drop-down menu",IF('DO NOT USE_Contact Formulas'!A670,"OK",NA()))</f>
        <v>#N/A</v>
      </c>
      <c r="V670" s="41" t="e">
        <f>IF(LEN('Contact Data Entry'!V670)&gt;100,"Classroom(s) must be less than 100 characters",IF('DO NOT USE_Contact Formulas'!A670,"OK",NA()))</f>
        <v>#N/A</v>
      </c>
      <c r="W670" s="41" t="e">
        <f>IF(AND(NOT(ISBLANK('Contact Data Entry'!W670)),ISNA(VLOOKUP('Contact Data Entry'!W670,'DO NOT USE_School Picklist'!$K$3:$K$6,1,FALSE))),"Please select a value from the drop-down menu",IF('DO NOT USE_Contact Formulas'!A670,"OK",NA()))</f>
        <v>#N/A</v>
      </c>
      <c r="X670" s="41" t="e">
        <f>IF(AND(NOT(ISBLANK('Contact Data Entry'!X670)),ISNA(VLOOKUP('Contact Data Entry'!X670,'DO NOT USE_School Picklist'!$D$3:$D$5,1,FALSE))),"Please select a value from the drop-down menu",IF('DO NOT USE_Contact Formulas'!A670,"OK",NA()))</f>
        <v>#N/A</v>
      </c>
      <c r="Y670" s="41"/>
      <c r="Z670" s="41" t="e">
        <f>IF(AND(NOT(ISBLANK('Contact Data Entry'!Z670)),ISNA(VLOOKUP('Contact Data Entry'!Z670,'DO NOT USE_School Picklist'!$G$3:$G$5,1,FALSE))),"Please select a value from the drop-down menu",IF('DO NOT USE_Contact Formulas'!A670,"OK",NA()))</f>
        <v>#N/A</v>
      </c>
      <c r="AA670" s="41"/>
      <c r="AB670" s="41" t="e">
        <f>IF(AND(NOT(ISBLANK('Contact Data Entry'!AB670)),ISNA(VLOOKUP('Contact Data Entry'!AB670,'DO NOT USE_School Picklist'!$H$3:$H$4,1,FALSE))),"Please select a value from the drop-down menu",IF('DO NOT USE_Contact Formulas'!A670,"OK",NA()))</f>
        <v>#N/A</v>
      </c>
      <c r="AC670" s="41" t="e">
        <f ca="1">IF('Contact Data Entry'!AC670&gt;'DO NOT USE_School Picklist'!$C$3,"Test Date cannot be a future date",IF('DO NOT USE_Contact Formulas'!A670,"OK",NA()))</f>
        <v>#N/A</v>
      </c>
      <c r="AD670" s="41" t="e">
        <f>IF(AND(NOT(ISBLANK('Contact Data Entry'!AD670)),ISNA(VLOOKUP('Contact Data Entry'!AD670,'DO NOT USE_School Picklist'!$Q$3:$Q$8,1,FALSE))),"Please select a value from the drop-down menu",IF('DO NOT USE_Contact Formulas'!A670,"OK",NA()))</f>
        <v>#N/A</v>
      </c>
    </row>
    <row r="671" spans="1:30" x14ac:dyDescent="0.25">
      <c r="A671" s="40" t="e">
        <f>IF('DO NOT USE_Contact Formulas'!A671,IF('DO NOT USE_Contact Formulas'!B671,"Not all required fields are completed","OK"),NA())</f>
        <v>#N/A</v>
      </c>
      <c r="B671" s="41" t="e">
        <f>IF(AND('DO NOT USE_Contact Formulas'!A671,ISBLANK('Contact Data Entry'!B671)),"First Name is required",IF(NOT(ISBLANK('Contact Data Entry'!B671)),"OK",NA()))</f>
        <v>#N/A</v>
      </c>
      <c r="C671" s="41" t="e">
        <f>IF(AND('DO NOT USE_Contact Formulas'!A671,ISBLANK('Contact Data Entry'!C671)),"Last Name is required",IF(NOT(ISBLANK('Contact Data Entry'!C671)),"OK",NA()))</f>
        <v>#N/A</v>
      </c>
      <c r="D671" s="41" t="e">
        <f>IF(AND('DO NOT USE_Contact Formulas'!A671,ISBLANK('Contact Data Entry'!D671)),"Birthdate is required",IF(NOT(ISBLANK('Contact Data Entry'!D671)),"OK",NA()))</f>
        <v>#N/A</v>
      </c>
      <c r="E671" s="41" t="e">
        <f>IF(AND('DO NOT USE_Contact Formulas'!A671,ISBLANK('Contact Data Entry'!E671)),"Mobile Phone is required",IF(NOT(ISBLANK('Contact Data Entry'!E671)),IF(AND(ISNUMBER(VALUE('Contact Data Entry'!E671)),LEFT('Contact Data Entry'!E671,1)&lt;&gt;"1",LEN('Contact Data Entry'!E671)=10),"OK","Phone number must be valid format"),NA()))</f>
        <v>#N/A</v>
      </c>
      <c r="F671" s="41" t="e">
        <f>IF(LEN('Contact Data Entry'!F671)&gt;255,"Home Street Address must be less than 255 characters",IF('DO NOT USE_Contact Formulas'!A671,"OK",NA()))</f>
        <v>#N/A</v>
      </c>
      <c r="G671" s="41" t="e">
        <f>IF(LEN('Contact Data Entry'!G671)&gt;40,"City must be less than 40 characters",IF('DO NOT USE_Contact Formulas'!A671,"OK",NA()))</f>
        <v>#N/A</v>
      </c>
      <c r="H671" s="41" t="e">
        <f>IF(AND(NOT(ISBLANK('Contact Data Entry'!H671)),ISNA(VLOOKUP('Contact Data Entry'!H671,'DO NOT USE_School Picklist'!$P$3:$P$52,1,FALSE))),"Please select a value from the drop-down menu",IF('DO NOT USE_Contact Formulas'!A671,"OK",NA()))</f>
        <v>#N/A</v>
      </c>
      <c r="I671" s="41" t="e">
        <f>IF(AND('DO NOT USE_Contact Formulas'!A671,ISBLANK('Contact Data Entry'!I671)),"Zip is required",IF(ISBLANK('Contact Data Entry'!I671),NA(),"OK"))</f>
        <v>#N/A</v>
      </c>
      <c r="J671" s="41" t="e">
        <f>IF(AND('DO NOT USE_Contact Formulas'!A671,ISBLANK('Contact Data Entry'!J671)),"Student or Staff? is required",IF(ISBLANK('Contact Data Entry'!J671),NA(),IF(ISNA(VLOOKUP('Contact Data Entry'!J671,'DO NOT USE_School Picklist'!$B$3:$B$6,1,FALSE)),"Please select a value from the drop-down menu","OK")))</f>
        <v>#N/A</v>
      </c>
      <c r="K671" s="41" t="e">
        <f>IF(AND('Contact Data Entry'!J671='DO NOT USE_School Picklist'!$B$4,ISBLANK('Contact Data Entry'!K671)),"Occupation/Job Title is required if Student or Staff? is Yes, staff/faculty or volunteer",IF('DO NOT USE_Contact Formulas'!A671,"OK",NA()))</f>
        <v>#N/A</v>
      </c>
      <c r="L671" s="41" t="e">
        <f ca="1">IF('Contact Data Entry'!L671&gt;'DO NOT USE_School Picklist'!$C$3,"Date last on school campus/facility cannot be a future date",IF('DO NOT USE_Contact Formulas'!A671,IF(ISBLANK('Contact Data Entry'!L671),"Date last on school campus/facility is required","OK"),NA()))</f>
        <v>#N/A</v>
      </c>
      <c r="M671" s="42" t="e">
        <f ca="1">IF('Contact Data Entry'!M671&gt;'DO NOT USE_School Picklist'!$C$3,"Last Exposure Date cannot be a future date",IF('DO NOT USE_Contact Formulas'!A671,IF(ISBLANK('Contact Data Entry'!M671),"Last Exposure Date is required","OK"),NA()))</f>
        <v>#N/A</v>
      </c>
      <c r="N671" s="42" t="e">
        <f>IF(AND('DO NOT USE_Contact Formulas'!A671,ISBLANK('Contact Data Entry'!N671)),"Specific Place in the Location is required",IF(ISBLANK('Contact Data Entry'!N671),NA(),"OK"))</f>
        <v>#N/A</v>
      </c>
      <c r="O671" s="41" t="e">
        <f>IF(AND(NOT(ISBLANK('Contact Data Entry'!O671)),ISNA(VLOOKUP('Contact Data Entry'!O671,'DO NOT USE_School Picklist'!$L$3:$L$81,1,FALSE))),"Please select a value from the drop-down menu",IF('DO NOT USE_Contact Formulas'!A671,"OK",NA()))</f>
        <v>#N/A</v>
      </c>
      <c r="P671" s="41" t="e">
        <f>IF(AND(NOT(ISBLANK('Contact Data Entry'!P671)),NOT(ISNUMBER(MATCH("*@*.?*",'Contact Data Entry'!P671,0)))),"Email must be in a valid format",IF('DO NOT USE_Contact Formulas'!A671,"OK",NA()))</f>
        <v>#N/A</v>
      </c>
      <c r="Q671" s="41" t="e">
        <f>IF(LEN('Contact Data Entry'!Q671)&gt;50,"Parent/Guardian Name must be less than 50 characters",IF('DO NOT USE_Contact Formulas'!A671,"OK",NA()))</f>
        <v>#N/A</v>
      </c>
      <c r="R671" s="41" t="e">
        <f>IF(NOT(ISBLANK('Contact Data Entry'!R671)),IF(AND(ISNUMBER('Contact Data Entry'!R671),LEFT('Contact Data Entry'!R671,1)&lt;&gt;"1",LEN('Contact Data Entry'!R671)=10),"OK","Phone number must be valid format"),IF('DO NOT USE_Contact Formulas'!A671,"OK",NA()))</f>
        <v>#N/A</v>
      </c>
      <c r="S671" s="41" t="e">
        <f>IF(AND(NOT(ISBLANK('Contact Data Entry'!S671)),ISNA(VLOOKUP('Contact Data Entry'!S671,'DO NOT USE_School Picklist'!$N$3:$N$63,1,FALSE))),"Please select a value from the drop-down menu",IF('DO NOT USE_Contact Formulas'!A671,"OK",NA()))</f>
        <v>#N/A</v>
      </c>
      <c r="T671" s="41" t="e">
        <f>IF(AND(NOT(ISBLANK('Contact Data Entry'!T671)),ISNA(VLOOKUP('Contact Data Entry'!T671,'DO NOT USE_School Picklist'!$E$3:$E$10,1,FALSE))),"Please select a value from the drop-down menu",IF('DO NOT USE_Contact Formulas'!A671,"OK",NA()))</f>
        <v>#N/A</v>
      </c>
      <c r="U671" s="41" t="e">
        <f>IF(AND(NOT(ISBLANK('Contact Data Entry'!U671)),ISNA(VLOOKUP('Contact Data Entry'!U671,'DO NOT USE_School Picklist'!$F$3:$F$16,1,FALSE))),"Please select a value from the drop-down menu",IF('DO NOT USE_Contact Formulas'!A671,"OK",NA()))</f>
        <v>#N/A</v>
      </c>
      <c r="V671" s="41" t="e">
        <f>IF(LEN('Contact Data Entry'!V671)&gt;100,"Classroom(s) must be less than 100 characters",IF('DO NOT USE_Contact Formulas'!A671,"OK",NA()))</f>
        <v>#N/A</v>
      </c>
      <c r="W671" s="41" t="e">
        <f>IF(AND(NOT(ISBLANK('Contact Data Entry'!W671)),ISNA(VLOOKUP('Contact Data Entry'!W671,'DO NOT USE_School Picklist'!$K$3:$K$6,1,FALSE))),"Please select a value from the drop-down menu",IF('DO NOT USE_Contact Formulas'!A671,"OK",NA()))</f>
        <v>#N/A</v>
      </c>
      <c r="X671" s="41" t="e">
        <f>IF(AND(NOT(ISBLANK('Contact Data Entry'!X671)),ISNA(VLOOKUP('Contact Data Entry'!X671,'DO NOT USE_School Picklist'!$D$3:$D$5,1,FALSE))),"Please select a value from the drop-down menu",IF('DO NOT USE_Contact Formulas'!A671,"OK",NA()))</f>
        <v>#N/A</v>
      </c>
      <c r="Y671" s="41"/>
      <c r="Z671" s="41" t="e">
        <f>IF(AND(NOT(ISBLANK('Contact Data Entry'!Z671)),ISNA(VLOOKUP('Contact Data Entry'!Z671,'DO NOT USE_School Picklist'!$G$3:$G$5,1,FALSE))),"Please select a value from the drop-down menu",IF('DO NOT USE_Contact Formulas'!A671,"OK",NA()))</f>
        <v>#N/A</v>
      </c>
      <c r="AA671" s="41"/>
      <c r="AB671" s="41" t="e">
        <f>IF(AND(NOT(ISBLANK('Contact Data Entry'!AB671)),ISNA(VLOOKUP('Contact Data Entry'!AB671,'DO NOT USE_School Picklist'!$H$3:$H$4,1,FALSE))),"Please select a value from the drop-down menu",IF('DO NOT USE_Contact Formulas'!A671,"OK",NA()))</f>
        <v>#N/A</v>
      </c>
      <c r="AC671" s="41" t="e">
        <f ca="1">IF('Contact Data Entry'!AC671&gt;'DO NOT USE_School Picklist'!$C$3,"Test Date cannot be a future date",IF('DO NOT USE_Contact Formulas'!A671,"OK",NA()))</f>
        <v>#N/A</v>
      </c>
      <c r="AD671" s="41" t="e">
        <f>IF(AND(NOT(ISBLANK('Contact Data Entry'!AD671)),ISNA(VLOOKUP('Contact Data Entry'!AD671,'DO NOT USE_School Picklist'!$Q$3:$Q$8,1,FALSE))),"Please select a value from the drop-down menu",IF('DO NOT USE_Contact Formulas'!A671,"OK",NA()))</f>
        <v>#N/A</v>
      </c>
    </row>
    <row r="672" spans="1:30" x14ac:dyDescent="0.25">
      <c r="A672" s="40" t="e">
        <f>IF('DO NOT USE_Contact Formulas'!A672,IF('DO NOT USE_Contact Formulas'!B672,"Not all required fields are completed","OK"),NA())</f>
        <v>#N/A</v>
      </c>
      <c r="B672" s="41" t="e">
        <f>IF(AND('DO NOT USE_Contact Formulas'!A672,ISBLANK('Contact Data Entry'!B672)),"First Name is required",IF(NOT(ISBLANK('Contact Data Entry'!B672)),"OK",NA()))</f>
        <v>#N/A</v>
      </c>
      <c r="C672" s="41" t="e">
        <f>IF(AND('DO NOT USE_Contact Formulas'!A672,ISBLANK('Contact Data Entry'!C672)),"Last Name is required",IF(NOT(ISBLANK('Contact Data Entry'!C672)),"OK",NA()))</f>
        <v>#N/A</v>
      </c>
      <c r="D672" s="41" t="e">
        <f>IF(AND('DO NOT USE_Contact Formulas'!A672,ISBLANK('Contact Data Entry'!D672)),"Birthdate is required",IF(NOT(ISBLANK('Contact Data Entry'!D672)),"OK",NA()))</f>
        <v>#N/A</v>
      </c>
      <c r="E672" s="41" t="e">
        <f>IF(AND('DO NOT USE_Contact Formulas'!A672,ISBLANK('Contact Data Entry'!E672)),"Mobile Phone is required",IF(NOT(ISBLANK('Contact Data Entry'!E672)),IF(AND(ISNUMBER(VALUE('Contact Data Entry'!E672)),LEFT('Contact Data Entry'!E672,1)&lt;&gt;"1",LEN('Contact Data Entry'!E672)=10),"OK","Phone number must be valid format"),NA()))</f>
        <v>#N/A</v>
      </c>
      <c r="F672" s="41" t="e">
        <f>IF(LEN('Contact Data Entry'!F672)&gt;255,"Home Street Address must be less than 255 characters",IF('DO NOT USE_Contact Formulas'!A672,"OK",NA()))</f>
        <v>#N/A</v>
      </c>
      <c r="G672" s="41" t="e">
        <f>IF(LEN('Contact Data Entry'!G672)&gt;40,"City must be less than 40 characters",IF('DO NOT USE_Contact Formulas'!A672,"OK",NA()))</f>
        <v>#N/A</v>
      </c>
      <c r="H672" s="41" t="e">
        <f>IF(AND(NOT(ISBLANK('Contact Data Entry'!H672)),ISNA(VLOOKUP('Contact Data Entry'!H672,'DO NOT USE_School Picklist'!$P$3:$P$52,1,FALSE))),"Please select a value from the drop-down menu",IF('DO NOT USE_Contact Formulas'!A672,"OK",NA()))</f>
        <v>#N/A</v>
      </c>
      <c r="I672" s="41" t="e">
        <f>IF(AND('DO NOT USE_Contact Formulas'!A672,ISBLANK('Contact Data Entry'!I672)),"Zip is required",IF(ISBLANK('Contact Data Entry'!I672),NA(),"OK"))</f>
        <v>#N/A</v>
      </c>
      <c r="J672" s="41" t="e">
        <f>IF(AND('DO NOT USE_Contact Formulas'!A672,ISBLANK('Contact Data Entry'!J672)),"Student or Staff? is required",IF(ISBLANK('Contact Data Entry'!J672),NA(),IF(ISNA(VLOOKUP('Contact Data Entry'!J672,'DO NOT USE_School Picklist'!$B$3:$B$6,1,FALSE)),"Please select a value from the drop-down menu","OK")))</f>
        <v>#N/A</v>
      </c>
      <c r="K672" s="41" t="e">
        <f>IF(AND('Contact Data Entry'!J672='DO NOT USE_School Picklist'!$B$4,ISBLANK('Contact Data Entry'!K672)),"Occupation/Job Title is required if Student or Staff? is Yes, staff/faculty or volunteer",IF('DO NOT USE_Contact Formulas'!A672,"OK",NA()))</f>
        <v>#N/A</v>
      </c>
      <c r="L672" s="41" t="e">
        <f ca="1">IF('Contact Data Entry'!L672&gt;'DO NOT USE_School Picklist'!$C$3,"Date last on school campus/facility cannot be a future date",IF('DO NOT USE_Contact Formulas'!A672,IF(ISBLANK('Contact Data Entry'!L672),"Date last on school campus/facility is required","OK"),NA()))</f>
        <v>#N/A</v>
      </c>
      <c r="M672" s="42" t="e">
        <f ca="1">IF('Contact Data Entry'!M672&gt;'DO NOT USE_School Picklist'!$C$3,"Last Exposure Date cannot be a future date",IF('DO NOT USE_Contact Formulas'!A672,IF(ISBLANK('Contact Data Entry'!M672),"Last Exposure Date is required","OK"),NA()))</f>
        <v>#N/A</v>
      </c>
      <c r="N672" s="42" t="e">
        <f>IF(AND('DO NOT USE_Contact Formulas'!A672,ISBLANK('Contact Data Entry'!N672)),"Specific Place in the Location is required",IF(ISBLANK('Contact Data Entry'!N672),NA(),"OK"))</f>
        <v>#N/A</v>
      </c>
      <c r="O672" s="41" t="e">
        <f>IF(AND(NOT(ISBLANK('Contact Data Entry'!O672)),ISNA(VLOOKUP('Contact Data Entry'!O672,'DO NOT USE_School Picklist'!$L$3:$L$81,1,FALSE))),"Please select a value from the drop-down menu",IF('DO NOT USE_Contact Formulas'!A672,"OK",NA()))</f>
        <v>#N/A</v>
      </c>
      <c r="P672" s="41" t="e">
        <f>IF(AND(NOT(ISBLANK('Contact Data Entry'!P672)),NOT(ISNUMBER(MATCH("*@*.?*",'Contact Data Entry'!P672,0)))),"Email must be in a valid format",IF('DO NOT USE_Contact Formulas'!A672,"OK",NA()))</f>
        <v>#N/A</v>
      </c>
      <c r="Q672" s="41" t="e">
        <f>IF(LEN('Contact Data Entry'!Q672)&gt;50,"Parent/Guardian Name must be less than 50 characters",IF('DO NOT USE_Contact Formulas'!A672,"OK",NA()))</f>
        <v>#N/A</v>
      </c>
      <c r="R672" s="41" t="e">
        <f>IF(NOT(ISBLANK('Contact Data Entry'!R672)),IF(AND(ISNUMBER('Contact Data Entry'!R672),LEFT('Contact Data Entry'!R672,1)&lt;&gt;"1",LEN('Contact Data Entry'!R672)=10),"OK","Phone number must be valid format"),IF('DO NOT USE_Contact Formulas'!A672,"OK",NA()))</f>
        <v>#N/A</v>
      </c>
      <c r="S672" s="41" t="e">
        <f>IF(AND(NOT(ISBLANK('Contact Data Entry'!S672)),ISNA(VLOOKUP('Contact Data Entry'!S672,'DO NOT USE_School Picklist'!$N$3:$N$63,1,FALSE))),"Please select a value from the drop-down menu",IF('DO NOT USE_Contact Formulas'!A672,"OK",NA()))</f>
        <v>#N/A</v>
      </c>
      <c r="T672" s="41" t="e">
        <f>IF(AND(NOT(ISBLANK('Contact Data Entry'!T672)),ISNA(VLOOKUP('Contact Data Entry'!T672,'DO NOT USE_School Picklist'!$E$3:$E$10,1,FALSE))),"Please select a value from the drop-down menu",IF('DO NOT USE_Contact Formulas'!A672,"OK",NA()))</f>
        <v>#N/A</v>
      </c>
      <c r="U672" s="41" t="e">
        <f>IF(AND(NOT(ISBLANK('Contact Data Entry'!U672)),ISNA(VLOOKUP('Contact Data Entry'!U672,'DO NOT USE_School Picklist'!$F$3:$F$16,1,FALSE))),"Please select a value from the drop-down menu",IF('DO NOT USE_Contact Formulas'!A672,"OK",NA()))</f>
        <v>#N/A</v>
      </c>
      <c r="V672" s="41" t="e">
        <f>IF(LEN('Contact Data Entry'!V672)&gt;100,"Classroom(s) must be less than 100 characters",IF('DO NOT USE_Contact Formulas'!A672,"OK",NA()))</f>
        <v>#N/A</v>
      </c>
      <c r="W672" s="41" t="e">
        <f>IF(AND(NOT(ISBLANK('Contact Data Entry'!W672)),ISNA(VLOOKUP('Contact Data Entry'!W672,'DO NOT USE_School Picklist'!$K$3:$K$6,1,FALSE))),"Please select a value from the drop-down menu",IF('DO NOT USE_Contact Formulas'!A672,"OK",NA()))</f>
        <v>#N/A</v>
      </c>
      <c r="X672" s="41" t="e">
        <f>IF(AND(NOT(ISBLANK('Contact Data Entry'!X672)),ISNA(VLOOKUP('Contact Data Entry'!X672,'DO NOT USE_School Picklist'!$D$3:$D$5,1,FALSE))),"Please select a value from the drop-down menu",IF('DO NOT USE_Contact Formulas'!A672,"OK",NA()))</f>
        <v>#N/A</v>
      </c>
      <c r="Y672" s="41"/>
      <c r="Z672" s="41" t="e">
        <f>IF(AND(NOT(ISBLANK('Contact Data Entry'!Z672)),ISNA(VLOOKUP('Contact Data Entry'!Z672,'DO NOT USE_School Picklist'!$G$3:$G$5,1,FALSE))),"Please select a value from the drop-down menu",IF('DO NOT USE_Contact Formulas'!A672,"OK",NA()))</f>
        <v>#N/A</v>
      </c>
      <c r="AA672" s="41"/>
      <c r="AB672" s="41" t="e">
        <f>IF(AND(NOT(ISBLANK('Contact Data Entry'!AB672)),ISNA(VLOOKUP('Contact Data Entry'!AB672,'DO NOT USE_School Picklist'!$H$3:$H$4,1,FALSE))),"Please select a value from the drop-down menu",IF('DO NOT USE_Contact Formulas'!A672,"OK",NA()))</f>
        <v>#N/A</v>
      </c>
      <c r="AC672" s="41" t="e">
        <f ca="1">IF('Contact Data Entry'!AC672&gt;'DO NOT USE_School Picklist'!$C$3,"Test Date cannot be a future date",IF('DO NOT USE_Contact Formulas'!A672,"OK",NA()))</f>
        <v>#N/A</v>
      </c>
      <c r="AD672" s="41" t="e">
        <f>IF(AND(NOT(ISBLANK('Contact Data Entry'!AD672)),ISNA(VLOOKUP('Contact Data Entry'!AD672,'DO NOT USE_School Picklist'!$Q$3:$Q$8,1,FALSE))),"Please select a value from the drop-down menu",IF('DO NOT USE_Contact Formulas'!A672,"OK",NA()))</f>
        <v>#N/A</v>
      </c>
    </row>
    <row r="673" spans="1:30" x14ac:dyDescent="0.25">
      <c r="A673" s="40" t="e">
        <f>IF('DO NOT USE_Contact Formulas'!A673,IF('DO NOT USE_Contact Formulas'!B673,"Not all required fields are completed","OK"),NA())</f>
        <v>#N/A</v>
      </c>
      <c r="B673" s="41" t="e">
        <f>IF(AND('DO NOT USE_Contact Formulas'!A673,ISBLANK('Contact Data Entry'!B673)),"First Name is required",IF(NOT(ISBLANK('Contact Data Entry'!B673)),"OK",NA()))</f>
        <v>#N/A</v>
      </c>
      <c r="C673" s="41" t="e">
        <f>IF(AND('DO NOT USE_Contact Formulas'!A673,ISBLANK('Contact Data Entry'!C673)),"Last Name is required",IF(NOT(ISBLANK('Contact Data Entry'!C673)),"OK",NA()))</f>
        <v>#N/A</v>
      </c>
      <c r="D673" s="41" t="e">
        <f>IF(AND('DO NOT USE_Contact Formulas'!A673,ISBLANK('Contact Data Entry'!D673)),"Birthdate is required",IF(NOT(ISBLANK('Contact Data Entry'!D673)),"OK",NA()))</f>
        <v>#N/A</v>
      </c>
      <c r="E673" s="41" t="e">
        <f>IF(AND('DO NOT USE_Contact Formulas'!A673,ISBLANK('Contact Data Entry'!E673)),"Mobile Phone is required",IF(NOT(ISBLANK('Contact Data Entry'!E673)),IF(AND(ISNUMBER(VALUE('Contact Data Entry'!E673)),LEFT('Contact Data Entry'!E673,1)&lt;&gt;"1",LEN('Contact Data Entry'!E673)=10),"OK","Phone number must be valid format"),NA()))</f>
        <v>#N/A</v>
      </c>
      <c r="F673" s="41" t="e">
        <f>IF(LEN('Contact Data Entry'!F673)&gt;255,"Home Street Address must be less than 255 characters",IF('DO NOT USE_Contact Formulas'!A673,"OK",NA()))</f>
        <v>#N/A</v>
      </c>
      <c r="G673" s="41" t="e">
        <f>IF(LEN('Contact Data Entry'!G673)&gt;40,"City must be less than 40 characters",IF('DO NOT USE_Contact Formulas'!A673,"OK",NA()))</f>
        <v>#N/A</v>
      </c>
      <c r="H673" s="41" t="e">
        <f>IF(AND(NOT(ISBLANK('Contact Data Entry'!H673)),ISNA(VLOOKUP('Contact Data Entry'!H673,'DO NOT USE_School Picklist'!$P$3:$P$52,1,FALSE))),"Please select a value from the drop-down menu",IF('DO NOT USE_Contact Formulas'!A673,"OK",NA()))</f>
        <v>#N/A</v>
      </c>
      <c r="I673" s="41" t="e">
        <f>IF(AND('DO NOT USE_Contact Formulas'!A673,ISBLANK('Contact Data Entry'!I673)),"Zip is required",IF(ISBLANK('Contact Data Entry'!I673),NA(),"OK"))</f>
        <v>#N/A</v>
      </c>
      <c r="J673" s="41" t="e">
        <f>IF(AND('DO NOT USE_Contact Formulas'!A673,ISBLANK('Contact Data Entry'!J673)),"Student or Staff? is required",IF(ISBLANK('Contact Data Entry'!J673),NA(),IF(ISNA(VLOOKUP('Contact Data Entry'!J673,'DO NOT USE_School Picklist'!$B$3:$B$6,1,FALSE)),"Please select a value from the drop-down menu","OK")))</f>
        <v>#N/A</v>
      </c>
      <c r="K673" s="41" t="e">
        <f>IF(AND('Contact Data Entry'!J673='DO NOT USE_School Picklist'!$B$4,ISBLANK('Contact Data Entry'!K673)),"Occupation/Job Title is required if Student or Staff? is Yes, staff/faculty or volunteer",IF('DO NOT USE_Contact Formulas'!A673,"OK",NA()))</f>
        <v>#N/A</v>
      </c>
      <c r="L673" s="41" t="e">
        <f ca="1">IF('Contact Data Entry'!L673&gt;'DO NOT USE_School Picklist'!$C$3,"Date last on school campus/facility cannot be a future date",IF('DO NOT USE_Contact Formulas'!A673,IF(ISBLANK('Contact Data Entry'!L673),"Date last on school campus/facility is required","OK"),NA()))</f>
        <v>#N/A</v>
      </c>
      <c r="M673" s="42" t="e">
        <f ca="1">IF('Contact Data Entry'!M673&gt;'DO NOT USE_School Picklist'!$C$3,"Last Exposure Date cannot be a future date",IF('DO NOT USE_Contact Formulas'!A673,IF(ISBLANK('Contact Data Entry'!M673),"Last Exposure Date is required","OK"),NA()))</f>
        <v>#N/A</v>
      </c>
      <c r="N673" s="42" t="e">
        <f>IF(AND('DO NOT USE_Contact Formulas'!A673,ISBLANK('Contact Data Entry'!N673)),"Specific Place in the Location is required",IF(ISBLANK('Contact Data Entry'!N673),NA(),"OK"))</f>
        <v>#N/A</v>
      </c>
      <c r="O673" s="41" t="e">
        <f>IF(AND(NOT(ISBLANK('Contact Data Entry'!O673)),ISNA(VLOOKUP('Contact Data Entry'!O673,'DO NOT USE_School Picklist'!$L$3:$L$81,1,FALSE))),"Please select a value from the drop-down menu",IF('DO NOT USE_Contact Formulas'!A673,"OK",NA()))</f>
        <v>#N/A</v>
      </c>
      <c r="P673" s="41" t="e">
        <f>IF(AND(NOT(ISBLANK('Contact Data Entry'!P673)),NOT(ISNUMBER(MATCH("*@*.?*",'Contact Data Entry'!P673,0)))),"Email must be in a valid format",IF('DO NOT USE_Contact Formulas'!A673,"OK",NA()))</f>
        <v>#N/A</v>
      </c>
      <c r="Q673" s="41" t="e">
        <f>IF(LEN('Contact Data Entry'!Q673)&gt;50,"Parent/Guardian Name must be less than 50 characters",IF('DO NOT USE_Contact Formulas'!A673,"OK",NA()))</f>
        <v>#N/A</v>
      </c>
      <c r="R673" s="41" t="e">
        <f>IF(NOT(ISBLANK('Contact Data Entry'!R673)),IF(AND(ISNUMBER('Contact Data Entry'!R673),LEFT('Contact Data Entry'!R673,1)&lt;&gt;"1",LEN('Contact Data Entry'!R673)=10),"OK","Phone number must be valid format"),IF('DO NOT USE_Contact Formulas'!A673,"OK",NA()))</f>
        <v>#N/A</v>
      </c>
      <c r="S673" s="41" t="e">
        <f>IF(AND(NOT(ISBLANK('Contact Data Entry'!S673)),ISNA(VLOOKUP('Contact Data Entry'!S673,'DO NOT USE_School Picklist'!$N$3:$N$63,1,FALSE))),"Please select a value from the drop-down menu",IF('DO NOT USE_Contact Formulas'!A673,"OK",NA()))</f>
        <v>#N/A</v>
      </c>
      <c r="T673" s="41" t="e">
        <f>IF(AND(NOT(ISBLANK('Contact Data Entry'!T673)),ISNA(VLOOKUP('Contact Data Entry'!T673,'DO NOT USE_School Picklist'!$E$3:$E$10,1,FALSE))),"Please select a value from the drop-down menu",IF('DO NOT USE_Contact Formulas'!A673,"OK",NA()))</f>
        <v>#N/A</v>
      </c>
      <c r="U673" s="41" t="e">
        <f>IF(AND(NOT(ISBLANK('Contact Data Entry'!U673)),ISNA(VLOOKUP('Contact Data Entry'!U673,'DO NOT USE_School Picklist'!$F$3:$F$16,1,FALSE))),"Please select a value from the drop-down menu",IF('DO NOT USE_Contact Formulas'!A673,"OK",NA()))</f>
        <v>#N/A</v>
      </c>
      <c r="V673" s="41" t="e">
        <f>IF(LEN('Contact Data Entry'!V673)&gt;100,"Classroom(s) must be less than 100 characters",IF('DO NOT USE_Contact Formulas'!A673,"OK",NA()))</f>
        <v>#N/A</v>
      </c>
      <c r="W673" s="41" t="e">
        <f>IF(AND(NOT(ISBLANK('Contact Data Entry'!W673)),ISNA(VLOOKUP('Contact Data Entry'!W673,'DO NOT USE_School Picklist'!$K$3:$K$6,1,FALSE))),"Please select a value from the drop-down menu",IF('DO NOT USE_Contact Formulas'!A673,"OK",NA()))</f>
        <v>#N/A</v>
      </c>
      <c r="X673" s="41" t="e">
        <f>IF(AND(NOT(ISBLANK('Contact Data Entry'!X673)),ISNA(VLOOKUP('Contact Data Entry'!X673,'DO NOT USE_School Picklist'!$D$3:$D$5,1,FALSE))),"Please select a value from the drop-down menu",IF('DO NOT USE_Contact Formulas'!A673,"OK",NA()))</f>
        <v>#N/A</v>
      </c>
      <c r="Y673" s="41"/>
      <c r="Z673" s="41" t="e">
        <f>IF(AND(NOT(ISBLANK('Contact Data Entry'!Z673)),ISNA(VLOOKUP('Contact Data Entry'!Z673,'DO NOT USE_School Picklist'!$G$3:$G$5,1,FALSE))),"Please select a value from the drop-down menu",IF('DO NOT USE_Contact Formulas'!A673,"OK",NA()))</f>
        <v>#N/A</v>
      </c>
      <c r="AA673" s="41"/>
      <c r="AB673" s="41" t="e">
        <f>IF(AND(NOT(ISBLANK('Contact Data Entry'!AB673)),ISNA(VLOOKUP('Contact Data Entry'!AB673,'DO NOT USE_School Picklist'!$H$3:$H$4,1,FALSE))),"Please select a value from the drop-down menu",IF('DO NOT USE_Contact Formulas'!A673,"OK",NA()))</f>
        <v>#N/A</v>
      </c>
      <c r="AC673" s="41" t="e">
        <f ca="1">IF('Contact Data Entry'!AC673&gt;'DO NOT USE_School Picklist'!$C$3,"Test Date cannot be a future date",IF('DO NOT USE_Contact Formulas'!A673,"OK",NA()))</f>
        <v>#N/A</v>
      </c>
      <c r="AD673" s="41" t="e">
        <f>IF(AND(NOT(ISBLANK('Contact Data Entry'!AD673)),ISNA(VLOOKUP('Contact Data Entry'!AD673,'DO NOT USE_School Picklist'!$Q$3:$Q$8,1,FALSE))),"Please select a value from the drop-down menu",IF('DO NOT USE_Contact Formulas'!A673,"OK",NA()))</f>
        <v>#N/A</v>
      </c>
    </row>
    <row r="674" spans="1:30" x14ac:dyDescent="0.25">
      <c r="A674" s="40" t="e">
        <f>IF('DO NOT USE_Contact Formulas'!A674,IF('DO NOT USE_Contact Formulas'!B674,"Not all required fields are completed","OK"),NA())</f>
        <v>#N/A</v>
      </c>
      <c r="B674" s="41" t="e">
        <f>IF(AND('DO NOT USE_Contact Formulas'!A674,ISBLANK('Contact Data Entry'!B674)),"First Name is required",IF(NOT(ISBLANK('Contact Data Entry'!B674)),"OK",NA()))</f>
        <v>#N/A</v>
      </c>
      <c r="C674" s="41" t="e">
        <f>IF(AND('DO NOT USE_Contact Formulas'!A674,ISBLANK('Contact Data Entry'!C674)),"Last Name is required",IF(NOT(ISBLANK('Contact Data Entry'!C674)),"OK",NA()))</f>
        <v>#N/A</v>
      </c>
      <c r="D674" s="41" t="e">
        <f>IF(AND('DO NOT USE_Contact Formulas'!A674,ISBLANK('Contact Data Entry'!D674)),"Birthdate is required",IF(NOT(ISBLANK('Contact Data Entry'!D674)),"OK",NA()))</f>
        <v>#N/A</v>
      </c>
      <c r="E674" s="41" t="e">
        <f>IF(AND('DO NOT USE_Contact Formulas'!A674,ISBLANK('Contact Data Entry'!E674)),"Mobile Phone is required",IF(NOT(ISBLANK('Contact Data Entry'!E674)),IF(AND(ISNUMBER(VALUE('Contact Data Entry'!E674)),LEFT('Contact Data Entry'!E674,1)&lt;&gt;"1",LEN('Contact Data Entry'!E674)=10),"OK","Phone number must be valid format"),NA()))</f>
        <v>#N/A</v>
      </c>
      <c r="F674" s="41" t="e">
        <f>IF(LEN('Contact Data Entry'!F674)&gt;255,"Home Street Address must be less than 255 characters",IF('DO NOT USE_Contact Formulas'!A674,"OK",NA()))</f>
        <v>#N/A</v>
      </c>
      <c r="G674" s="41" t="e">
        <f>IF(LEN('Contact Data Entry'!G674)&gt;40,"City must be less than 40 characters",IF('DO NOT USE_Contact Formulas'!A674,"OK",NA()))</f>
        <v>#N/A</v>
      </c>
      <c r="H674" s="41" t="e">
        <f>IF(AND(NOT(ISBLANK('Contact Data Entry'!H674)),ISNA(VLOOKUP('Contact Data Entry'!H674,'DO NOT USE_School Picklist'!$P$3:$P$52,1,FALSE))),"Please select a value from the drop-down menu",IF('DO NOT USE_Contact Formulas'!A674,"OK",NA()))</f>
        <v>#N/A</v>
      </c>
      <c r="I674" s="41" t="e">
        <f>IF(AND('DO NOT USE_Contact Formulas'!A674,ISBLANK('Contact Data Entry'!I674)),"Zip is required",IF(ISBLANK('Contact Data Entry'!I674),NA(),"OK"))</f>
        <v>#N/A</v>
      </c>
      <c r="J674" s="41" t="e">
        <f>IF(AND('DO NOT USE_Contact Formulas'!A674,ISBLANK('Contact Data Entry'!J674)),"Student or Staff? is required",IF(ISBLANK('Contact Data Entry'!J674),NA(),IF(ISNA(VLOOKUP('Contact Data Entry'!J674,'DO NOT USE_School Picklist'!$B$3:$B$6,1,FALSE)),"Please select a value from the drop-down menu","OK")))</f>
        <v>#N/A</v>
      </c>
      <c r="K674" s="41" t="e">
        <f>IF(AND('Contact Data Entry'!J674='DO NOT USE_School Picklist'!$B$4,ISBLANK('Contact Data Entry'!K674)),"Occupation/Job Title is required if Student or Staff? is Yes, staff/faculty or volunteer",IF('DO NOT USE_Contact Formulas'!A674,"OK",NA()))</f>
        <v>#N/A</v>
      </c>
      <c r="L674" s="41" t="e">
        <f ca="1">IF('Contact Data Entry'!L674&gt;'DO NOT USE_School Picklist'!$C$3,"Date last on school campus/facility cannot be a future date",IF('DO NOT USE_Contact Formulas'!A674,IF(ISBLANK('Contact Data Entry'!L674),"Date last on school campus/facility is required","OK"),NA()))</f>
        <v>#N/A</v>
      </c>
      <c r="M674" s="42" t="e">
        <f ca="1">IF('Contact Data Entry'!M674&gt;'DO NOT USE_School Picklist'!$C$3,"Last Exposure Date cannot be a future date",IF('DO NOT USE_Contact Formulas'!A674,IF(ISBLANK('Contact Data Entry'!M674),"Last Exposure Date is required","OK"),NA()))</f>
        <v>#N/A</v>
      </c>
      <c r="N674" s="42" t="e">
        <f>IF(AND('DO NOT USE_Contact Formulas'!A674,ISBLANK('Contact Data Entry'!N674)),"Specific Place in the Location is required",IF(ISBLANK('Contact Data Entry'!N674),NA(),"OK"))</f>
        <v>#N/A</v>
      </c>
      <c r="O674" s="41" t="e">
        <f>IF(AND(NOT(ISBLANK('Contact Data Entry'!O674)),ISNA(VLOOKUP('Contact Data Entry'!O674,'DO NOT USE_School Picklist'!$L$3:$L$81,1,FALSE))),"Please select a value from the drop-down menu",IF('DO NOT USE_Contact Formulas'!A674,"OK",NA()))</f>
        <v>#N/A</v>
      </c>
      <c r="P674" s="41" t="e">
        <f>IF(AND(NOT(ISBLANK('Contact Data Entry'!P674)),NOT(ISNUMBER(MATCH("*@*.?*",'Contact Data Entry'!P674,0)))),"Email must be in a valid format",IF('DO NOT USE_Contact Formulas'!A674,"OK",NA()))</f>
        <v>#N/A</v>
      </c>
      <c r="Q674" s="41" t="e">
        <f>IF(LEN('Contact Data Entry'!Q674)&gt;50,"Parent/Guardian Name must be less than 50 characters",IF('DO NOT USE_Contact Formulas'!A674,"OK",NA()))</f>
        <v>#N/A</v>
      </c>
      <c r="R674" s="41" t="e">
        <f>IF(NOT(ISBLANK('Contact Data Entry'!R674)),IF(AND(ISNUMBER('Contact Data Entry'!R674),LEFT('Contact Data Entry'!R674,1)&lt;&gt;"1",LEN('Contact Data Entry'!R674)=10),"OK","Phone number must be valid format"),IF('DO NOT USE_Contact Formulas'!A674,"OK",NA()))</f>
        <v>#N/A</v>
      </c>
      <c r="S674" s="41" t="e">
        <f>IF(AND(NOT(ISBLANK('Contact Data Entry'!S674)),ISNA(VLOOKUP('Contact Data Entry'!S674,'DO NOT USE_School Picklist'!$N$3:$N$63,1,FALSE))),"Please select a value from the drop-down menu",IF('DO NOT USE_Contact Formulas'!A674,"OK",NA()))</f>
        <v>#N/A</v>
      </c>
      <c r="T674" s="41" t="e">
        <f>IF(AND(NOT(ISBLANK('Contact Data Entry'!T674)),ISNA(VLOOKUP('Contact Data Entry'!T674,'DO NOT USE_School Picklist'!$E$3:$E$10,1,FALSE))),"Please select a value from the drop-down menu",IF('DO NOT USE_Contact Formulas'!A674,"OK",NA()))</f>
        <v>#N/A</v>
      </c>
      <c r="U674" s="41" t="e">
        <f>IF(AND(NOT(ISBLANK('Contact Data Entry'!U674)),ISNA(VLOOKUP('Contact Data Entry'!U674,'DO NOT USE_School Picklist'!$F$3:$F$16,1,FALSE))),"Please select a value from the drop-down menu",IF('DO NOT USE_Contact Formulas'!A674,"OK",NA()))</f>
        <v>#N/A</v>
      </c>
      <c r="V674" s="41" t="e">
        <f>IF(LEN('Contact Data Entry'!V674)&gt;100,"Classroom(s) must be less than 100 characters",IF('DO NOT USE_Contact Formulas'!A674,"OK",NA()))</f>
        <v>#N/A</v>
      </c>
      <c r="W674" s="41" t="e">
        <f>IF(AND(NOT(ISBLANK('Contact Data Entry'!W674)),ISNA(VLOOKUP('Contact Data Entry'!W674,'DO NOT USE_School Picklist'!$K$3:$K$6,1,FALSE))),"Please select a value from the drop-down menu",IF('DO NOT USE_Contact Formulas'!A674,"OK",NA()))</f>
        <v>#N/A</v>
      </c>
      <c r="X674" s="41" t="e">
        <f>IF(AND(NOT(ISBLANK('Contact Data Entry'!X674)),ISNA(VLOOKUP('Contact Data Entry'!X674,'DO NOT USE_School Picklist'!$D$3:$D$5,1,FALSE))),"Please select a value from the drop-down menu",IF('DO NOT USE_Contact Formulas'!A674,"OK",NA()))</f>
        <v>#N/A</v>
      </c>
      <c r="Y674" s="41"/>
      <c r="Z674" s="41" t="e">
        <f>IF(AND(NOT(ISBLANK('Contact Data Entry'!Z674)),ISNA(VLOOKUP('Contact Data Entry'!Z674,'DO NOT USE_School Picklist'!$G$3:$G$5,1,FALSE))),"Please select a value from the drop-down menu",IF('DO NOT USE_Contact Formulas'!A674,"OK",NA()))</f>
        <v>#N/A</v>
      </c>
      <c r="AA674" s="41"/>
      <c r="AB674" s="41" t="e">
        <f>IF(AND(NOT(ISBLANK('Contact Data Entry'!AB674)),ISNA(VLOOKUP('Contact Data Entry'!AB674,'DO NOT USE_School Picklist'!$H$3:$H$4,1,FALSE))),"Please select a value from the drop-down menu",IF('DO NOT USE_Contact Formulas'!A674,"OK",NA()))</f>
        <v>#N/A</v>
      </c>
      <c r="AC674" s="41" t="e">
        <f ca="1">IF('Contact Data Entry'!AC674&gt;'DO NOT USE_School Picklist'!$C$3,"Test Date cannot be a future date",IF('DO NOT USE_Contact Formulas'!A674,"OK",NA()))</f>
        <v>#N/A</v>
      </c>
      <c r="AD674" s="41" t="e">
        <f>IF(AND(NOT(ISBLANK('Contact Data Entry'!AD674)),ISNA(VLOOKUP('Contact Data Entry'!AD674,'DO NOT USE_School Picklist'!$Q$3:$Q$8,1,FALSE))),"Please select a value from the drop-down menu",IF('DO NOT USE_Contact Formulas'!A674,"OK",NA()))</f>
        <v>#N/A</v>
      </c>
    </row>
    <row r="675" spans="1:30" x14ac:dyDescent="0.25">
      <c r="A675" s="40" t="e">
        <f>IF('DO NOT USE_Contact Formulas'!A675,IF('DO NOT USE_Contact Formulas'!B675,"Not all required fields are completed","OK"),NA())</f>
        <v>#N/A</v>
      </c>
      <c r="B675" s="41" t="e">
        <f>IF(AND('DO NOT USE_Contact Formulas'!A675,ISBLANK('Contact Data Entry'!B675)),"First Name is required",IF(NOT(ISBLANK('Contact Data Entry'!B675)),"OK",NA()))</f>
        <v>#N/A</v>
      </c>
      <c r="C675" s="41" t="e">
        <f>IF(AND('DO NOT USE_Contact Formulas'!A675,ISBLANK('Contact Data Entry'!C675)),"Last Name is required",IF(NOT(ISBLANK('Contact Data Entry'!C675)),"OK",NA()))</f>
        <v>#N/A</v>
      </c>
      <c r="D675" s="41" t="e">
        <f>IF(AND('DO NOT USE_Contact Formulas'!A675,ISBLANK('Contact Data Entry'!D675)),"Birthdate is required",IF(NOT(ISBLANK('Contact Data Entry'!D675)),"OK",NA()))</f>
        <v>#N/A</v>
      </c>
      <c r="E675" s="41" t="e">
        <f>IF(AND('DO NOT USE_Contact Formulas'!A675,ISBLANK('Contact Data Entry'!E675)),"Mobile Phone is required",IF(NOT(ISBLANK('Contact Data Entry'!E675)),IF(AND(ISNUMBER(VALUE('Contact Data Entry'!E675)),LEFT('Contact Data Entry'!E675,1)&lt;&gt;"1",LEN('Contact Data Entry'!E675)=10),"OK","Phone number must be valid format"),NA()))</f>
        <v>#N/A</v>
      </c>
      <c r="F675" s="41" t="e">
        <f>IF(LEN('Contact Data Entry'!F675)&gt;255,"Home Street Address must be less than 255 characters",IF('DO NOT USE_Contact Formulas'!A675,"OK",NA()))</f>
        <v>#N/A</v>
      </c>
      <c r="G675" s="41" t="e">
        <f>IF(LEN('Contact Data Entry'!G675)&gt;40,"City must be less than 40 characters",IF('DO NOT USE_Contact Formulas'!A675,"OK",NA()))</f>
        <v>#N/A</v>
      </c>
      <c r="H675" s="41" t="e">
        <f>IF(AND(NOT(ISBLANK('Contact Data Entry'!H675)),ISNA(VLOOKUP('Contact Data Entry'!H675,'DO NOT USE_School Picklist'!$P$3:$P$52,1,FALSE))),"Please select a value from the drop-down menu",IF('DO NOT USE_Contact Formulas'!A675,"OK",NA()))</f>
        <v>#N/A</v>
      </c>
      <c r="I675" s="41" t="e">
        <f>IF(AND('DO NOT USE_Contact Formulas'!A675,ISBLANK('Contact Data Entry'!I675)),"Zip is required",IF(ISBLANK('Contact Data Entry'!I675),NA(),"OK"))</f>
        <v>#N/A</v>
      </c>
      <c r="J675" s="41" t="e">
        <f>IF(AND('DO NOT USE_Contact Formulas'!A675,ISBLANK('Contact Data Entry'!J675)),"Student or Staff? is required",IF(ISBLANK('Contact Data Entry'!J675),NA(),IF(ISNA(VLOOKUP('Contact Data Entry'!J675,'DO NOT USE_School Picklist'!$B$3:$B$6,1,FALSE)),"Please select a value from the drop-down menu","OK")))</f>
        <v>#N/A</v>
      </c>
      <c r="K675" s="41" t="e">
        <f>IF(AND('Contact Data Entry'!J675='DO NOT USE_School Picklist'!$B$4,ISBLANK('Contact Data Entry'!K675)),"Occupation/Job Title is required if Student or Staff? is Yes, staff/faculty or volunteer",IF('DO NOT USE_Contact Formulas'!A675,"OK",NA()))</f>
        <v>#N/A</v>
      </c>
      <c r="L675" s="41" t="e">
        <f ca="1">IF('Contact Data Entry'!L675&gt;'DO NOT USE_School Picklist'!$C$3,"Date last on school campus/facility cannot be a future date",IF('DO NOT USE_Contact Formulas'!A675,IF(ISBLANK('Contact Data Entry'!L675),"Date last on school campus/facility is required","OK"),NA()))</f>
        <v>#N/A</v>
      </c>
      <c r="M675" s="42" t="e">
        <f ca="1">IF('Contact Data Entry'!M675&gt;'DO NOT USE_School Picklist'!$C$3,"Last Exposure Date cannot be a future date",IF('DO NOT USE_Contact Formulas'!A675,IF(ISBLANK('Contact Data Entry'!M675),"Last Exposure Date is required","OK"),NA()))</f>
        <v>#N/A</v>
      </c>
      <c r="N675" s="42" t="e">
        <f>IF(AND('DO NOT USE_Contact Formulas'!A675,ISBLANK('Contact Data Entry'!N675)),"Specific Place in the Location is required",IF(ISBLANK('Contact Data Entry'!N675),NA(),"OK"))</f>
        <v>#N/A</v>
      </c>
      <c r="O675" s="41" t="e">
        <f>IF(AND(NOT(ISBLANK('Contact Data Entry'!O675)),ISNA(VLOOKUP('Contact Data Entry'!O675,'DO NOT USE_School Picklist'!$L$3:$L$81,1,FALSE))),"Please select a value from the drop-down menu",IF('DO NOT USE_Contact Formulas'!A675,"OK",NA()))</f>
        <v>#N/A</v>
      </c>
      <c r="P675" s="41" t="e">
        <f>IF(AND(NOT(ISBLANK('Contact Data Entry'!P675)),NOT(ISNUMBER(MATCH("*@*.?*",'Contact Data Entry'!P675,0)))),"Email must be in a valid format",IF('DO NOT USE_Contact Formulas'!A675,"OK",NA()))</f>
        <v>#N/A</v>
      </c>
      <c r="Q675" s="41" t="e">
        <f>IF(LEN('Contact Data Entry'!Q675)&gt;50,"Parent/Guardian Name must be less than 50 characters",IF('DO NOT USE_Contact Formulas'!A675,"OK",NA()))</f>
        <v>#N/A</v>
      </c>
      <c r="R675" s="41" t="e">
        <f>IF(NOT(ISBLANK('Contact Data Entry'!R675)),IF(AND(ISNUMBER('Contact Data Entry'!R675),LEFT('Contact Data Entry'!R675,1)&lt;&gt;"1",LEN('Contact Data Entry'!R675)=10),"OK","Phone number must be valid format"),IF('DO NOT USE_Contact Formulas'!A675,"OK",NA()))</f>
        <v>#N/A</v>
      </c>
      <c r="S675" s="41" t="e">
        <f>IF(AND(NOT(ISBLANK('Contact Data Entry'!S675)),ISNA(VLOOKUP('Contact Data Entry'!S675,'DO NOT USE_School Picklist'!$N$3:$N$63,1,FALSE))),"Please select a value from the drop-down menu",IF('DO NOT USE_Contact Formulas'!A675,"OK",NA()))</f>
        <v>#N/A</v>
      </c>
      <c r="T675" s="41" t="e">
        <f>IF(AND(NOT(ISBLANK('Contact Data Entry'!T675)),ISNA(VLOOKUP('Contact Data Entry'!T675,'DO NOT USE_School Picklist'!$E$3:$E$10,1,FALSE))),"Please select a value from the drop-down menu",IF('DO NOT USE_Contact Formulas'!A675,"OK",NA()))</f>
        <v>#N/A</v>
      </c>
      <c r="U675" s="41" t="e">
        <f>IF(AND(NOT(ISBLANK('Contact Data Entry'!U675)),ISNA(VLOOKUP('Contact Data Entry'!U675,'DO NOT USE_School Picklist'!$F$3:$F$16,1,FALSE))),"Please select a value from the drop-down menu",IF('DO NOT USE_Contact Formulas'!A675,"OK",NA()))</f>
        <v>#N/A</v>
      </c>
      <c r="V675" s="41" t="e">
        <f>IF(LEN('Contact Data Entry'!V675)&gt;100,"Classroom(s) must be less than 100 characters",IF('DO NOT USE_Contact Formulas'!A675,"OK",NA()))</f>
        <v>#N/A</v>
      </c>
      <c r="W675" s="41" t="e">
        <f>IF(AND(NOT(ISBLANK('Contact Data Entry'!W675)),ISNA(VLOOKUP('Contact Data Entry'!W675,'DO NOT USE_School Picklist'!$K$3:$K$6,1,FALSE))),"Please select a value from the drop-down menu",IF('DO NOT USE_Contact Formulas'!A675,"OK",NA()))</f>
        <v>#N/A</v>
      </c>
      <c r="X675" s="41" t="e">
        <f>IF(AND(NOT(ISBLANK('Contact Data Entry'!X675)),ISNA(VLOOKUP('Contact Data Entry'!X675,'DO NOT USE_School Picklist'!$D$3:$D$5,1,FALSE))),"Please select a value from the drop-down menu",IF('DO NOT USE_Contact Formulas'!A675,"OK",NA()))</f>
        <v>#N/A</v>
      </c>
      <c r="Y675" s="41"/>
      <c r="Z675" s="41" t="e">
        <f>IF(AND(NOT(ISBLANK('Contact Data Entry'!Z675)),ISNA(VLOOKUP('Contact Data Entry'!Z675,'DO NOT USE_School Picklist'!$G$3:$G$5,1,FALSE))),"Please select a value from the drop-down menu",IF('DO NOT USE_Contact Formulas'!A675,"OK",NA()))</f>
        <v>#N/A</v>
      </c>
      <c r="AA675" s="41"/>
      <c r="AB675" s="41" t="e">
        <f>IF(AND(NOT(ISBLANK('Contact Data Entry'!AB675)),ISNA(VLOOKUP('Contact Data Entry'!AB675,'DO NOT USE_School Picklist'!$H$3:$H$4,1,FALSE))),"Please select a value from the drop-down menu",IF('DO NOT USE_Contact Formulas'!A675,"OK",NA()))</f>
        <v>#N/A</v>
      </c>
      <c r="AC675" s="41" t="e">
        <f ca="1">IF('Contact Data Entry'!AC675&gt;'DO NOT USE_School Picklist'!$C$3,"Test Date cannot be a future date",IF('DO NOT USE_Contact Formulas'!A675,"OK",NA()))</f>
        <v>#N/A</v>
      </c>
      <c r="AD675" s="41" t="e">
        <f>IF(AND(NOT(ISBLANK('Contact Data Entry'!AD675)),ISNA(VLOOKUP('Contact Data Entry'!AD675,'DO NOT USE_School Picklist'!$Q$3:$Q$8,1,FALSE))),"Please select a value from the drop-down menu",IF('DO NOT USE_Contact Formulas'!A675,"OK",NA()))</f>
        <v>#N/A</v>
      </c>
    </row>
    <row r="676" spans="1:30" x14ac:dyDescent="0.25">
      <c r="A676" s="40" t="e">
        <f>IF('DO NOT USE_Contact Formulas'!A676,IF('DO NOT USE_Contact Formulas'!B676,"Not all required fields are completed","OK"),NA())</f>
        <v>#N/A</v>
      </c>
      <c r="B676" s="41" t="e">
        <f>IF(AND('DO NOT USE_Contact Formulas'!A676,ISBLANK('Contact Data Entry'!B676)),"First Name is required",IF(NOT(ISBLANK('Contact Data Entry'!B676)),"OK",NA()))</f>
        <v>#N/A</v>
      </c>
      <c r="C676" s="41" t="e">
        <f>IF(AND('DO NOT USE_Contact Formulas'!A676,ISBLANK('Contact Data Entry'!C676)),"Last Name is required",IF(NOT(ISBLANK('Contact Data Entry'!C676)),"OK",NA()))</f>
        <v>#N/A</v>
      </c>
      <c r="D676" s="41" t="e">
        <f>IF(AND('DO NOT USE_Contact Formulas'!A676,ISBLANK('Contact Data Entry'!D676)),"Birthdate is required",IF(NOT(ISBLANK('Contact Data Entry'!D676)),"OK",NA()))</f>
        <v>#N/A</v>
      </c>
      <c r="E676" s="41" t="e">
        <f>IF(AND('DO NOT USE_Contact Formulas'!A676,ISBLANK('Contact Data Entry'!E676)),"Mobile Phone is required",IF(NOT(ISBLANK('Contact Data Entry'!E676)),IF(AND(ISNUMBER(VALUE('Contact Data Entry'!E676)),LEFT('Contact Data Entry'!E676,1)&lt;&gt;"1",LEN('Contact Data Entry'!E676)=10),"OK","Phone number must be valid format"),NA()))</f>
        <v>#N/A</v>
      </c>
      <c r="F676" s="41" t="e">
        <f>IF(LEN('Contact Data Entry'!F676)&gt;255,"Home Street Address must be less than 255 characters",IF('DO NOT USE_Contact Formulas'!A676,"OK",NA()))</f>
        <v>#N/A</v>
      </c>
      <c r="G676" s="41" t="e">
        <f>IF(LEN('Contact Data Entry'!G676)&gt;40,"City must be less than 40 characters",IF('DO NOT USE_Contact Formulas'!A676,"OK",NA()))</f>
        <v>#N/A</v>
      </c>
      <c r="H676" s="41" t="e">
        <f>IF(AND(NOT(ISBLANK('Contact Data Entry'!H676)),ISNA(VLOOKUP('Contact Data Entry'!H676,'DO NOT USE_School Picklist'!$P$3:$P$52,1,FALSE))),"Please select a value from the drop-down menu",IF('DO NOT USE_Contact Formulas'!A676,"OK",NA()))</f>
        <v>#N/A</v>
      </c>
      <c r="I676" s="41" t="e">
        <f>IF(AND('DO NOT USE_Contact Formulas'!A676,ISBLANK('Contact Data Entry'!I676)),"Zip is required",IF(ISBLANK('Contact Data Entry'!I676),NA(),"OK"))</f>
        <v>#N/A</v>
      </c>
      <c r="J676" s="41" t="e">
        <f>IF(AND('DO NOT USE_Contact Formulas'!A676,ISBLANK('Contact Data Entry'!J676)),"Student or Staff? is required",IF(ISBLANK('Contact Data Entry'!J676),NA(),IF(ISNA(VLOOKUP('Contact Data Entry'!J676,'DO NOT USE_School Picklist'!$B$3:$B$6,1,FALSE)),"Please select a value from the drop-down menu","OK")))</f>
        <v>#N/A</v>
      </c>
      <c r="K676" s="41" t="e">
        <f>IF(AND('Contact Data Entry'!J676='DO NOT USE_School Picklist'!$B$4,ISBLANK('Contact Data Entry'!K676)),"Occupation/Job Title is required if Student or Staff? is Yes, staff/faculty or volunteer",IF('DO NOT USE_Contact Formulas'!A676,"OK",NA()))</f>
        <v>#N/A</v>
      </c>
      <c r="L676" s="41" t="e">
        <f ca="1">IF('Contact Data Entry'!L676&gt;'DO NOT USE_School Picklist'!$C$3,"Date last on school campus/facility cannot be a future date",IF('DO NOT USE_Contact Formulas'!A676,IF(ISBLANK('Contact Data Entry'!L676),"Date last on school campus/facility is required","OK"),NA()))</f>
        <v>#N/A</v>
      </c>
      <c r="M676" s="42" t="e">
        <f ca="1">IF('Contact Data Entry'!M676&gt;'DO NOT USE_School Picklist'!$C$3,"Last Exposure Date cannot be a future date",IF('DO NOT USE_Contact Formulas'!A676,IF(ISBLANK('Contact Data Entry'!M676),"Last Exposure Date is required","OK"),NA()))</f>
        <v>#N/A</v>
      </c>
      <c r="N676" s="42" t="e">
        <f>IF(AND('DO NOT USE_Contact Formulas'!A676,ISBLANK('Contact Data Entry'!N676)),"Specific Place in the Location is required",IF(ISBLANK('Contact Data Entry'!N676),NA(),"OK"))</f>
        <v>#N/A</v>
      </c>
      <c r="O676" s="41" t="e">
        <f>IF(AND(NOT(ISBLANK('Contact Data Entry'!O676)),ISNA(VLOOKUP('Contact Data Entry'!O676,'DO NOT USE_School Picklist'!$L$3:$L$81,1,FALSE))),"Please select a value from the drop-down menu",IF('DO NOT USE_Contact Formulas'!A676,"OK",NA()))</f>
        <v>#N/A</v>
      </c>
      <c r="P676" s="41" t="e">
        <f>IF(AND(NOT(ISBLANK('Contact Data Entry'!P676)),NOT(ISNUMBER(MATCH("*@*.?*",'Contact Data Entry'!P676,0)))),"Email must be in a valid format",IF('DO NOT USE_Contact Formulas'!A676,"OK",NA()))</f>
        <v>#N/A</v>
      </c>
      <c r="Q676" s="41" t="e">
        <f>IF(LEN('Contact Data Entry'!Q676)&gt;50,"Parent/Guardian Name must be less than 50 characters",IF('DO NOT USE_Contact Formulas'!A676,"OK",NA()))</f>
        <v>#N/A</v>
      </c>
      <c r="R676" s="41" t="e">
        <f>IF(NOT(ISBLANK('Contact Data Entry'!R676)),IF(AND(ISNUMBER('Contact Data Entry'!R676),LEFT('Contact Data Entry'!R676,1)&lt;&gt;"1",LEN('Contact Data Entry'!R676)=10),"OK","Phone number must be valid format"),IF('DO NOT USE_Contact Formulas'!A676,"OK",NA()))</f>
        <v>#N/A</v>
      </c>
      <c r="S676" s="41" t="e">
        <f>IF(AND(NOT(ISBLANK('Contact Data Entry'!S676)),ISNA(VLOOKUP('Contact Data Entry'!S676,'DO NOT USE_School Picklist'!$N$3:$N$63,1,FALSE))),"Please select a value from the drop-down menu",IF('DO NOT USE_Contact Formulas'!A676,"OK",NA()))</f>
        <v>#N/A</v>
      </c>
      <c r="T676" s="41" t="e">
        <f>IF(AND(NOT(ISBLANK('Contact Data Entry'!T676)),ISNA(VLOOKUP('Contact Data Entry'!T676,'DO NOT USE_School Picklist'!$E$3:$E$10,1,FALSE))),"Please select a value from the drop-down menu",IF('DO NOT USE_Contact Formulas'!A676,"OK",NA()))</f>
        <v>#N/A</v>
      </c>
      <c r="U676" s="41" t="e">
        <f>IF(AND(NOT(ISBLANK('Contact Data Entry'!U676)),ISNA(VLOOKUP('Contact Data Entry'!U676,'DO NOT USE_School Picklist'!$F$3:$F$16,1,FALSE))),"Please select a value from the drop-down menu",IF('DO NOT USE_Contact Formulas'!A676,"OK",NA()))</f>
        <v>#N/A</v>
      </c>
      <c r="V676" s="41" t="e">
        <f>IF(LEN('Contact Data Entry'!V676)&gt;100,"Classroom(s) must be less than 100 characters",IF('DO NOT USE_Contact Formulas'!A676,"OK",NA()))</f>
        <v>#N/A</v>
      </c>
      <c r="W676" s="41" t="e">
        <f>IF(AND(NOT(ISBLANK('Contact Data Entry'!W676)),ISNA(VLOOKUP('Contact Data Entry'!W676,'DO NOT USE_School Picklist'!$K$3:$K$6,1,FALSE))),"Please select a value from the drop-down menu",IF('DO NOT USE_Contact Formulas'!A676,"OK",NA()))</f>
        <v>#N/A</v>
      </c>
      <c r="X676" s="41" t="e">
        <f>IF(AND(NOT(ISBLANK('Contact Data Entry'!X676)),ISNA(VLOOKUP('Contact Data Entry'!X676,'DO NOT USE_School Picklist'!$D$3:$D$5,1,FALSE))),"Please select a value from the drop-down menu",IF('DO NOT USE_Contact Formulas'!A676,"OK",NA()))</f>
        <v>#N/A</v>
      </c>
      <c r="Y676" s="41"/>
      <c r="Z676" s="41" t="e">
        <f>IF(AND(NOT(ISBLANK('Contact Data Entry'!Z676)),ISNA(VLOOKUP('Contact Data Entry'!Z676,'DO NOT USE_School Picklist'!$G$3:$G$5,1,FALSE))),"Please select a value from the drop-down menu",IF('DO NOT USE_Contact Formulas'!A676,"OK",NA()))</f>
        <v>#N/A</v>
      </c>
      <c r="AA676" s="41"/>
      <c r="AB676" s="41" t="e">
        <f>IF(AND(NOT(ISBLANK('Contact Data Entry'!AB676)),ISNA(VLOOKUP('Contact Data Entry'!AB676,'DO NOT USE_School Picklist'!$H$3:$H$4,1,FALSE))),"Please select a value from the drop-down menu",IF('DO NOT USE_Contact Formulas'!A676,"OK",NA()))</f>
        <v>#N/A</v>
      </c>
      <c r="AC676" s="41" t="e">
        <f ca="1">IF('Contact Data Entry'!AC676&gt;'DO NOT USE_School Picklist'!$C$3,"Test Date cannot be a future date",IF('DO NOT USE_Contact Formulas'!A676,"OK",NA()))</f>
        <v>#N/A</v>
      </c>
      <c r="AD676" s="41" t="e">
        <f>IF(AND(NOT(ISBLANK('Contact Data Entry'!AD676)),ISNA(VLOOKUP('Contact Data Entry'!AD676,'DO NOT USE_School Picklist'!$Q$3:$Q$8,1,FALSE))),"Please select a value from the drop-down menu",IF('DO NOT USE_Contact Formulas'!A676,"OK",NA()))</f>
        <v>#N/A</v>
      </c>
    </row>
    <row r="677" spans="1:30" x14ac:dyDescent="0.25">
      <c r="A677" s="40" t="e">
        <f>IF('DO NOT USE_Contact Formulas'!A677,IF('DO NOT USE_Contact Formulas'!B677,"Not all required fields are completed","OK"),NA())</f>
        <v>#N/A</v>
      </c>
      <c r="B677" s="41" t="e">
        <f>IF(AND('DO NOT USE_Contact Formulas'!A677,ISBLANK('Contact Data Entry'!B677)),"First Name is required",IF(NOT(ISBLANK('Contact Data Entry'!B677)),"OK",NA()))</f>
        <v>#N/A</v>
      </c>
      <c r="C677" s="41" t="e">
        <f>IF(AND('DO NOT USE_Contact Formulas'!A677,ISBLANK('Contact Data Entry'!C677)),"Last Name is required",IF(NOT(ISBLANK('Contact Data Entry'!C677)),"OK",NA()))</f>
        <v>#N/A</v>
      </c>
      <c r="D677" s="41" t="e">
        <f>IF(AND('DO NOT USE_Contact Formulas'!A677,ISBLANK('Contact Data Entry'!D677)),"Birthdate is required",IF(NOT(ISBLANK('Contact Data Entry'!D677)),"OK",NA()))</f>
        <v>#N/A</v>
      </c>
      <c r="E677" s="41" t="e">
        <f>IF(AND('DO NOT USE_Contact Formulas'!A677,ISBLANK('Contact Data Entry'!E677)),"Mobile Phone is required",IF(NOT(ISBLANK('Contact Data Entry'!E677)),IF(AND(ISNUMBER(VALUE('Contact Data Entry'!E677)),LEFT('Contact Data Entry'!E677,1)&lt;&gt;"1",LEN('Contact Data Entry'!E677)=10),"OK","Phone number must be valid format"),NA()))</f>
        <v>#N/A</v>
      </c>
      <c r="F677" s="41" t="e">
        <f>IF(LEN('Contact Data Entry'!F677)&gt;255,"Home Street Address must be less than 255 characters",IF('DO NOT USE_Contact Formulas'!A677,"OK",NA()))</f>
        <v>#N/A</v>
      </c>
      <c r="G677" s="41" t="e">
        <f>IF(LEN('Contact Data Entry'!G677)&gt;40,"City must be less than 40 characters",IF('DO NOT USE_Contact Formulas'!A677,"OK",NA()))</f>
        <v>#N/A</v>
      </c>
      <c r="H677" s="41" t="e">
        <f>IF(AND(NOT(ISBLANK('Contact Data Entry'!H677)),ISNA(VLOOKUP('Contact Data Entry'!H677,'DO NOT USE_School Picklist'!$P$3:$P$52,1,FALSE))),"Please select a value from the drop-down menu",IF('DO NOT USE_Contact Formulas'!A677,"OK",NA()))</f>
        <v>#N/A</v>
      </c>
      <c r="I677" s="41" t="e">
        <f>IF(AND('DO NOT USE_Contact Formulas'!A677,ISBLANK('Contact Data Entry'!I677)),"Zip is required",IF(ISBLANK('Contact Data Entry'!I677),NA(),"OK"))</f>
        <v>#N/A</v>
      </c>
      <c r="J677" s="41" t="e">
        <f>IF(AND('DO NOT USE_Contact Formulas'!A677,ISBLANK('Contact Data Entry'!J677)),"Student or Staff? is required",IF(ISBLANK('Contact Data Entry'!J677),NA(),IF(ISNA(VLOOKUP('Contact Data Entry'!J677,'DO NOT USE_School Picklist'!$B$3:$B$6,1,FALSE)),"Please select a value from the drop-down menu","OK")))</f>
        <v>#N/A</v>
      </c>
      <c r="K677" s="41" t="e">
        <f>IF(AND('Contact Data Entry'!J677='DO NOT USE_School Picklist'!$B$4,ISBLANK('Contact Data Entry'!K677)),"Occupation/Job Title is required if Student or Staff? is Yes, staff/faculty or volunteer",IF('DO NOT USE_Contact Formulas'!A677,"OK",NA()))</f>
        <v>#N/A</v>
      </c>
      <c r="L677" s="41" t="e">
        <f ca="1">IF('Contact Data Entry'!L677&gt;'DO NOT USE_School Picklist'!$C$3,"Date last on school campus/facility cannot be a future date",IF('DO NOT USE_Contact Formulas'!A677,IF(ISBLANK('Contact Data Entry'!L677),"Date last on school campus/facility is required","OK"),NA()))</f>
        <v>#N/A</v>
      </c>
      <c r="M677" s="42" t="e">
        <f ca="1">IF('Contact Data Entry'!M677&gt;'DO NOT USE_School Picklist'!$C$3,"Last Exposure Date cannot be a future date",IF('DO NOT USE_Contact Formulas'!A677,IF(ISBLANK('Contact Data Entry'!M677),"Last Exposure Date is required","OK"),NA()))</f>
        <v>#N/A</v>
      </c>
      <c r="N677" s="42" t="e">
        <f>IF(AND('DO NOT USE_Contact Formulas'!A677,ISBLANK('Contact Data Entry'!N677)),"Specific Place in the Location is required",IF(ISBLANK('Contact Data Entry'!N677),NA(),"OK"))</f>
        <v>#N/A</v>
      </c>
      <c r="O677" s="41" t="e">
        <f>IF(AND(NOT(ISBLANK('Contact Data Entry'!O677)),ISNA(VLOOKUP('Contact Data Entry'!O677,'DO NOT USE_School Picklist'!$L$3:$L$81,1,FALSE))),"Please select a value from the drop-down menu",IF('DO NOT USE_Contact Formulas'!A677,"OK",NA()))</f>
        <v>#N/A</v>
      </c>
      <c r="P677" s="41" t="e">
        <f>IF(AND(NOT(ISBLANK('Contact Data Entry'!P677)),NOT(ISNUMBER(MATCH("*@*.?*",'Contact Data Entry'!P677,0)))),"Email must be in a valid format",IF('DO NOT USE_Contact Formulas'!A677,"OK",NA()))</f>
        <v>#N/A</v>
      </c>
      <c r="Q677" s="41" t="e">
        <f>IF(LEN('Contact Data Entry'!Q677)&gt;50,"Parent/Guardian Name must be less than 50 characters",IF('DO NOT USE_Contact Formulas'!A677,"OK",NA()))</f>
        <v>#N/A</v>
      </c>
      <c r="R677" s="41" t="e">
        <f>IF(NOT(ISBLANK('Contact Data Entry'!R677)),IF(AND(ISNUMBER('Contact Data Entry'!R677),LEFT('Contact Data Entry'!R677,1)&lt;&gt;"1",LEN('Contact Data Entry'!R677)=10),"OK","Phone number must be valid format"),IF('DO NOT USE_Contact Formulas'!A677,"OK",NA()))</f>
        <v>#N/A</v>
      </c>
      <c r="S677" s="41" t="e">
        <f>IF(AND(NOT(ISBLANK('Contact Data Entry'!S677)),ISNA(VLOOKUP('Contact Data Entry'!S677,'DO NOT USE_School Picklist'!$N$3:$N$63,1,FALSE))),"Please select a value from the drop-down menu",IF('DO NOT USE_Contact Formulas'!A677,"OK",NA()))</f>
        <v>#N/A</v>
      </c>
      <c r="T677" s="41" t="e">
        <f>IF(AND(NOT(ISBLANK('Contact Data Entry'!T677)),ISNA(VLOOKUP('Contact Data Entry'!T677,'DO NOT USE_School Picklist'!$E$3:$E$10,1,FALSE))),"Please select a value from the drop-down menu",IF('DO NOT USE_Contact Formulas'!A677,"OK",NA()))</f>
        <v>#N/A</v>
      </c>
      <c r="U677" s="41" t="e">
        <f>IF(AND(NOT(ISBLANK('Contact Data Entry'!U677)),ISNA(VLOOKUP('Contact Data Entry'!U677,'DO NOT USE_School Picklist'!$F$3:$F$16,1,FALSE))),"Please select a value from the drop-down menu",IF('DO NOT USE_Contact Formulas'!A677,"OK",NA()))</f>
        <v>#N/A</v>
      </c>
      <c r="V677" s="41" t="e">
        <f>IF(LEN('Contact Data Entry'!V677)&gt;100,"Classroom(s) must be less than 100 characters",IF('DO NOT USE_Contact Formulas'!A677,"OK",NA()))</f>
        <v>#N/A</v>
      </c>
      <c r="W677" s="41" t="e">
        <f>IF(AND(NOT(ISBLANK('Contact Data Entry'!W677)),ISNA(VLOOKUP('Contact Data Entry'!W677,'DO NOT USE_School Picklist'!$K$3:$K$6,1,FALSE))),"Please select a value from the drop-down menu",IF('DO NOT USE_Contact Formulas'!A677,"OK",NA()))</f>
        <v>#N/A</v>
      </c>
      <c r="X677" s="41" t="e">
        <f>IF(AND(NOT(ISBLANK('Contact Data Entry'!X677)),ISNA(VLOOKUP('Contact Data Entry'!X677,'DO NOT USE_School Picklist'!$D$3:$D$5,1,FALSE))),"Please select a value from the drop-down menu",IF('DO NOT USE_Contact Formulas'!A677,"OK",NA()))</f>
        <v>#N/A</v>
      </c>
      <c r="Y677" s="41"/>
      <c r="Z677" s="41" t="e">
        <f>IF(AND(NOT(ISBLANK('Contact Data Entry'!Z677)),ISNA(VLOOKUP('Contact Data Entry'!Z677,'DO NOT USE_School Picklist'!$G$3:$G$5,1,FALSE))),"Please select a value from the drop-down menu",IF('DO NOT USE_Contact Formulas'!A677,"OK",NA()))</f>
        <v>#N/A</v>
      </c>
      <c r="AA677" s="41"/>
      <c r="AB677" s="41" t="e">
        <f>IF(AND(NOT(ISBLANK('Contact Data Entry'!AB677)),ISNA(VLOOKUP('Contact Data Entry'!AB677,'DO NOT USE_School Picklist'!$H$3:$H$4,1,FALSE))),"Please select a value from the drop-down menu",IF('DO NOT USE_Contact Formulas'!A677,"OK",NA()))</f>
        <v>#N/A</v>
      </c>
      <c r="AC677" s="41" t="e">
        <f ca="1">IF('Contact Data Entry'!AC677&gt;'DO NOT USE_School Picklist'!$C$3,"Test Date cannot be a future date",IF('DO NOT USE_Contact Formulas'!A677,"OK",NA()))</f>
        <v>#N/A</v>
      </c>
      <c r="AD677" s="41" t="e">
        <f>IF(AND(NOT(ISBLANK('Contact Data Entry'!AD677)),ISNA(VLOOKUP('Contact Data Entry'!AD677,'DO NOT USE_School Picklist'!$Q$3:$Q$8,1,FALSE))),"Please select a value from the drop-down menu",IF('DO NOT USE_Contact Formulas'!A677,"OK",NA()))</f>
        <v>#N/A</v>
      </c>
    </row>
    <row r="678" spans="1:30" x14ac:dyDescent="0.25">
      <c r="A678" s="40" t="e">
        <f>IF('DO NOT USE_Contact Formulas'!A678,IF('DO NOT USE_Contact Formulas'!B678,"Not all required fields are completed","OK"),NA())</f>
        <v>#N/A</v>
      </c>
      <c r="B678" s="41" t="e">
        <f>IF(AND('DO NOT USE_Contact Formulas'!A678,ISBLANK('Contact Data Entry'!B678)),"First Name is required",IF(NOT(ISBLANK('Contact Data Entry'!B678)),"OK",NA()))</f>
        <v>#N/A</v>
      </c>
      <c r="C678" s="41" t="e">
        <f>IF(AND('DO NOT USE_Contact Formulas'!A678,ISBLANK('Contact Data Entry'!C678)),"Last Name is required",IF(NOT(ISBLANK('Contact Data Entry'!C678)),"OK",NA()))</f>
        <v>#N/A</v>
      </c>
      <c r="D678" s="41" t="e">
        <f>IF(AND('DO NOT USE_Contact Formulas'!A678,ISBLANK('Contact Data Entry'!D678)),"Birthdate is required",IF(NOT(ISBLANK('Contact Data Entry'!D678)),"OK",NA()))</f>
        <v>#N/A</v>
      </c>
      <c r="E678" s="41" t="e">
        <f>IF(AND('DO NOT USE_Contact Formulas'!A678,ISBLANK('Contact Data Entry'!E678)),"Mobile Phone is required",IF(NOT(ISBLANK('Contact Data Entry'!E678)),IF(AND(ISNUMBER(VALUE('Contact Data Entry'!E678)),LEFT('Contact Data Entry'!E678,1)&lt;&gt;"1",LEN('Contact Data Entry'!E678)=10),"OK","Phone number must be valid format"),NA()))</f>
        <v>#N/A</v>
      </c>
      <c r="F678" s="41" t="e">
        <f>IF(LEN('Contact Data Entry'!F678)&gt;255,"Home Street Address must be less than 255 characters",IF('DO NOT USE_Contact Formulas'!A678,"OK",NA()))</f>
        <v>#N/A</v>
      </c>
      <c r="G678" s="41" t="e">
        <f>IF(LEN('Contact Data Entry'!G678)&gt;40,"City must be less than 40 characters",IF('DO NOT USE_Contact Formulas'!A678,"OK",NA()))</f>
        <v>#N/A</v>
      </c>
      <c r="H678" s="41" t="e">
        <f>IF(AND(NOT(ISBLANK('Contact Data Entry'!H678)),ISNA(VLOOKUP('Contact Data Entry'!H678,'DO NOT USE_School Picklist'!$P$3:$P$52,1,FALSE))),"Please select a value from the drop-down menu",IF('DO NOT USE_Contact Formulas'!A678,"OK",NA()))</f>
        <v>#N/A</v>
      </c>
      <c r="I678" s="41" t="e">
        <f>IF(AND('DO NOT USE_Contact Formulas'!A678,ISBLANK('Contact Data Entry'!I678)),"Zip is required",IF(ISBLANK('Contact Data Entry'!I678),NA(),"OK"))</f>
        <v>#N/A</v>
      </c>
      <c r="J678" s="41" t="e">
        <f>IF(AND('DO NOT USE_Contact Formulas'!A678,ISBLANK('Contact Data Entry'!J678)),"Student or Staff? is required",IF(ISBLANK('Contact Data Entry'!J678),NA(),IF(ISNA(VLOOKUP('Contact Data Entry'!J678,'DO NOT USE_School Picklist'!$B$3:$B$6,1,FALSE)),"Please select a value from the drop-down menu","OK")))</f>
        <v>#N/A</v>
      </c>
      <c r="K678" s="41" t="e">
        <f>IF(AND('Contact Data Entry'!J678='DO NOT USE_School Picklist'!$B$4,ISBLANK('Contact Data Entry'!K678)),"Occupation/Job Title is required if Student or Staff? is Yes, staff/faculty or volunteer",IF('DO NOT USE_Contact Formulas'!A678,"OK",NA()))</f>
        <v>#N/A</v>
      </c>
      <c r="L678" s="41" t="e">
        <f ca="1">IF('Contact Data Entry'!L678&gt;'DO NOT USE_School Picklist'!$C$3,"Date last on school campus/facility cannot be a future date",IF('DO NOT USE_Contact Formulas'!A678,IF(ISBLANK('Contact Data Entry'!L678),"Date last on school campus/facility is required","OK"),NA()))</f>
        <v>#N/A</v>
      </c>
      <c r="M678" s="42" t="e">
        <f ca="1">IF('Contact Data Entry'!M678&gt;'DO NOT USE_School Picklist'!$C$3,"Last Exposure Date cannot be a future date",IF('DO NOT USE_Contact Formulas'!A678,IF(ISBLANK('Contact Data Entry'!M678),"Last Exposure Date is required","OK"),NA()))</f>
        <v>#N/A</v>
      </c>
      <c r="N678" s="42" t="e">
        <f>IF(AND('DO NOT USE_Contact Formulas'!A678,ISBLANK('Contact Data Entry'!N678)),"Specific Place in the Location is required",IF(ISBLANK('Contact Data Entry'!N678),NA(),"OK"))</f>
        <v>#N/A</v>
      </c>
      <c r="O678" s="41" t="e">
        <f>IF(AND(NOT(ISBLANK('Contact Data Entry'!O678)),ISNA(VLOOKUP('Contact Data Entry'!O678,'DO NOT USE_School Picklist'!$L$3:$L$81,1,FALSE))),"Please select a value from the drop-down menu",IF('DO NOT USE_Contact Formulas'!A678,"OK",NA()))</f>
        <v>#N/A</v>
      </c>
      <c r="P678" s="41" t="e">
        <f>IF(AND(NOT(ISBLANK('Contact Data Entry'!P678)),NOT(ISNUMBER(MATCH("*@*.?*",'Contact Data Entry'!P678,0)))),"Email must be in a valid format",IF('DO NOT USE_Contact Formulas'!A678,"OK",NA()))</f>
        <v>#N/A</v>
      </c>
      <c r="Q678" s="41" t="e">
        <f>IF(LEN('Contact Data Entry'!Q678)&gt;50,"Parent/Guardian Name must be less than 50 characters",IF('DO NOT USE_Contact Formulas'!A678,"OK",NA()))</f>
        <v>#N/A</v>
      </c>
      <c r="R678" s="41" t="e">
        <f>IF(NOT(ISBLANK('Contact Data Entry'!R678)),IF(AND(ISNUMBER('Contact Data Entry'!R678),LEFT('Contact Data Entry'!R678,1)&lt;&gt;"1",LEN('Contact Data Entry'!R678)=10),"OK","Phone number must be valid format"),IF('DO NOT USE_Contact Formulas'!A678,"OK",NA()))</f>
        <v>#N/A</v>
      </c>
      <c r="S678" s="41" t="e">
        <f>IF(AND(NOT(ISBLANK('Contact Data Entry'!S678)),ISNA(VLOOKUP('Contact Data Entry'!S678,'DO NOT USE_School Picklist'!$N$3:$N$63,1,FALSE))),"Please select a value from the drop-down menu",IF('DO NOT USE_Contact Formulas'!A678,"OK",NA()))</f>
        <v>#N/A</v>
      </c>
      <c r="T678" s="41" t="e">
        <f>IF(AND(NOT(ISBLANK('Contact Data Entry'!T678)),ISNA(VLOOKUP('Contact Data Entry'!T678,'DO NOT USE_School Picklist'!$E$3:$E$10,1,FALSE))),"Please select a value from the drop-down menu",IF('DO NOT USE_Contact Formulas'!A678,"OK",NA()))</f>
        <v>#N/A</v>
      </c>
      <c r="U678" s="41" t="e">
        <f>IF(AND(NOT(ISBLANK('Contact Data Entry'!U678)),ISNA(VLOOKUP('Contact Data Entry'!U678,'DO NOT USE_School Picklist'!$F$3:$F$16,1,FALSE))),"Please select a value from the drop-down menu",IF('DO NOT USE_Contact Formulas'!A678,"OK",NA()))</f>
        <v>#N/A</v>
      </c>
      <c r="V678" s="41" t="e">
        <f>IF(LEN('Contact Data Entry'!V678)&gt;100,"Classroom(s) must be less than 100 characters",IF('DO NOT USE_Contact Formulas'!A678,"OK",NA()))</f>
        <v>#N/A</v>
      </c>
      <c r="W678" s="41" t="e">
        <f>IF(AND(NOT(ISBLANK('Contact Data Entry'!W678)),ISNA(VLOOKUP('Contact Data Entry'!W678,'DO NOT USE_School Picklist'!$K$3:$K$6,1,FALSE))),"Please select a value from the drop-down menu",IF('DO NOT USE_Contact Formulas'!A678,"OK",NA()))</f>
        <v>#N/A</v>
      </c>
      <c r="X678" s="41" t="e">
        <f>IF(AND(NOT(ISBLANK('Contact Data Entry'!X678)),ISNA(VLOOKUP('Contact Data Entry'!X678,'DO NOT USE_School Picklist'!$D$3:$D$5,1,FALSE))),"Please select a value from the drop-down menu",IF('DO NOT USE_Contact Formulas'!A678,"OK",NA()))</f>
        <v>#N/A</v>
      </c>
      <c r="Y678" s="41"/>
      <c r="Z678" s="41" t="e">
        <f>IF(AND(NOT(ISBLANK('Contact Data Entry'!Z678)),ISNA(VLOOKUP('Contact Data Entry'!Z678,'DO NOT USE_School Picklist'!$G$3:$G$5,1,FALSE))),"Please select a value from the drop-down menu",IF('DO NOT USE_Contact Formulas'!A678,"OK",NA()))</f>
        <v>#N/A</v>
      </c>
      <c r="AA678" s="41"/>
      <c r="AB678" s="41" t="e">
        <f>IF(AND(NOT(ISBLANK('Contact Data Entry'!AB678)),ISNA(VLOOKUP('Contact Data Entry'!AB678,'DO NOT USE_School Picklist'!$H$3:$H$4,1,FALSE))),"Please select a value from the drop-down menu",IF('DO NOT USE_Contact Formulas'!A678,"OK",NA()))</f>
        <v>#N/A</v>
      </c>
      <c r="AC678" s="41" t="e">
        <f ca="1">IF('Contact Data Entry'!AC678&gt;'DO NOT USE_School Picklist'!$C$3,"Test Date cannot be a future date",IF('DO NOT USE_Contact Formulas'!A678,"OK",NA()))</f>
        <v>#N/A</v>
      </c>
      <c r="AD678" s="41" t="e">
        <f>IF(AND(NOT(ISBLANK('Contact Data Entry'!AD678)),ISNA(VLOOKUP('Contact Data Entry'!AD678,'DO NOT USE_School Picklist'!$Q$3:$Q$8,1,FALSE))),"Please select a value from the drop-down menu",IF('DO NOT USE_Contact Formulas'!A678,"OK",NA()))</f>
        <v>#N/A</v>
      </c>
    </row>
    <row r="679" spans="1:30" x14ac:dyDescent="0.25">
      <c r="A679" s="40" t="e">
        <f>IF('DO NOT USE_Contact Formulas'!A679,IF('DO NOT USE_Contact Formulas'!B679,"Not all required fields are completed","OK"),NA())</f>
        <v>#N/A</v>
      </c>
      <c r="B679" s="41" t="e">
        <f>IF(AND('DO NOT USE_Contact Formulas'!A679,ISBLANK('Contact Data Entry'!B679)),"First Name is required",IF(NOT(ISBLANK('Contact Data Entry'!B679)),"OK",NA()))</f>
        <v>#N/A</v>
      </c>
      <c r="C679" s="41" t="e">
        <f>IF(AND('DO NOT USE_Contact Formulas'!A679,ISBLANK('Contact Data Entry'!C679)),"Last Name is required",IF(NOT(ISBLANK('Contact Data Entry'!C679)),"OK",NA()))</f>
        <v>#N/A</v>
      </c>
      <c r="D679" s="41" t="e">
        <f>IF(AND('DO NOT USE_Contact Formulas'!A679,ISBLANK('Contact Data Entry'!D679)),"Birthdate is required",IF(NOT(ISBLANK('Contact Data Entry'!D679)),"OK",NA()))</f>
        <v>#N/A</v>
      </c>
      <c r="E679" s="41" t="e">
        <f>IF(AND('DO NOT USE_Contact Formulas'!A679,ISBLANK('Contact Data Entry'!E679)),"Mobile Phone is required",IF(NOT(ISBLANK('Contact Data Entry'!E679)),IF(AND(ISNUMBER(VALUE('Contact Data Entry'!E679)),LEFT('Contact Data Entry'!E679,1)&lt;&gt;"1",LEN('Contact Data Entry'!E679)=10),"OK","Phone number must be valid format"),NA()))</f>
        <v>#N/A</v>
      </c>
      <c r="F679" s="41" t="e">
        <f>IF(LEN('Contact Data Entry'!F679)&gt;255,"Home Street Address must be less than 255 characters",IF('DO NOT USE_Contact Formulas'!A679,"OK",NA()))</f>
        <v>#N/A</v>
      </c>
      <c r="G679" s="41" t="e">
        <f>IF(LEN('Contact Data Entry'!G679)&gt;40,"City must be less than 40 characters",IF('DO NOT USE_Contact Formulas'!A679,"OK",NA()))</f>
        <v>#N/A</v>
      </c>
      <c r="H679" s="41" t="e">
        <f>IF(AND(NOT(ISBLANK('Contact Data Entry'!H679)),ISNA(VLOOKUP('Contact Data Entry'!H679,'DO NOT USE_School Picklist'!$P$3:$P$52,1,FALSE))),"Please select a value from the drop-down menu",IF('DO NOT USE_Contact Formulas'!A679,"OK",NA()))</f>
        <v>#N/A</v>
      </c>
      <c r="I679" s="41" t="e">
        <f>IF(AND('DO NOT USE_Contact Formulas'!A679,ISBLANK('Contact Data Entry'!I679)),"Zip is required",IF(ISBLANK('Contact Data Entry'!I679),NA(),"OK"))</f>
        <v>#N/A</v>
      </c>
      <c r="J679" s="41" t="e">
        <f>IF(AND('DO NOT USE_Contact Formulas'!A679,ISBLANK('Contact Data Entry'!J679)),"Student or Staff? is required",IF(ISBLANK('Contact Data Entry'!J679),NA(),IF(ISNA(VLOOKUP('Contact Data Entry'!J679,'DO NOT USE_School Picklist'!$B$3:$B$6,1,FALSE)),"Please select a value from the drop-down menu","OK")))</f>
        <v>#N/A</v>
      </c>
      <c r="K679" s="41" t="e">
        <f>IF(AND('Contact Data Entry'!J679='DO NOT USE_School Picklist'!$B$4,ISBLANK('Contact Data Entry'!K679)),"Occupation/Job Title is required if Student or Staff? is Yes, staff/faculty or volunteer",IF('DO NOT USE_Contact Formulas'!A679,"OK",NA()))</f>
        <v>#N/A</v>
      </c>
      <c r="L679" s="41" t="e">
        <f ca="1">IF('Contact Data Entry'!L679&gt;'DO NOT USE_School Picklist'!$C$3,"Date last on school campus/facility cannot be a future date",IF('DO NOT USE_Contact Formulas'!A679,IF(ISBLANK('Contact Data Entry'!L679),"Date last on school campus/facility is required","OK"),NA()))</f>
        <v>#N/A</v>
      </c>
      <c r="M679" s="42" t="e">
        <f ca="1">IF('Contact Data Entry'!M679&gt;'DO NOT USE_School Picklist'!$C$3,"Last Exposure Date cannot be a future date",IF('DO NOT USE_Contact Formulas'!A679,IF(ISBLANK('Contact Data Entry'!M679),"Last Exposure Date is required","OK"),NA()))</f>
        <v>#N/A</v>
      </c>
      <c r="N679" s="42" t="e">
        <f>IF(AND('DO NOT USE_Contact Formulas'!A679,ISBLANK('Contact Data Entry'!N679)),"Specific Place in the Location is required",IF(ISBLANK('Contact Data Entry'!N679),NA(),"OK"))</f>
        <v>#N/A</v>
      </c>
      <c r="O679" s="41" t="e">
        <f>IF(AND(NOT(ISBLANK('Contact Data Entry'!O679)),ISNA(VLOOKUP('Contact Data Entry'!O679,'DO NOT USE_School Picklist'!$L$3:$L$81,1,FALSE))),"Please select a value from the drop-down menu",IF('DO NOT USE_Contact Formulas'!A679,"OK",NA()))</f>
        <v>#N/A</v>
      </c>
      <c r="P679" s="41" t="e">
        <f>IF(AND(NOT(ISBLANK('Contact Data Entry'!P679)),NOT(ISNUMBER(MATCH("*@*.?*",'Contact Data Entry'!P679,0)))),"Email must be in a valid format",IF('DO NOT USE_Contact Formulas'!A679,"OK",NA()))</f>
        <v>#N/A</v>
      </c>
      <c r="Q679" s="41" t="e">
        <f>IF(LEN('Contact Data Entry'!Q679)&gt;50,"Parent/Guardian Name must be less than 50 characters",IF('DO NOT USE_Contact Formulas'!A679,"OK",NA()))</f>
        <v>#N/A</v>
      </c>
      <c r="R679" s="41" t="e">
        <f>IF(NOT(ISBLANK('Contact Data Entry'!R679)),IF(AND(ISNUMBER('Contact Data Entry'!R679),LEFT('Contact Data Entry'!R679,1)&lt;&gt;"1",LEN('Contact Data Entry'!R679)=10),"OK","Phone number must be valid format"),IF('DO NOT USE_Contact Formulas'!A679,"OK",NA()))</f>
        <v>#N/A</v>
      </c>
      <c r="S679" s="41" t="e">
        <f>IF(AND(NOT(ISBLANK('Contact Data Entry'!S679)),ISNA(VLOOKUP('Contact Data Entry'!S679,'DO NOT USE_School Picklist'!$N$3:$N$63,1,FALSE))),"Please select a value from the drop-down menu",IF('DO NOT USE_Contact Formulas'!A679,"OK",NA()))</f>
        <v>#N/A</v>
      </c>
      <c r="T679" s="41" t="e">
        <f>IF(AND(NOT(ISBLANK('Contact Data Entry'!T679)),ISNA(VLOOKUP('Contact Data Entry'!T679,'DO NOT USE_School Picklist'!$E$3:$E$10,1,FALSE))),"Please select a value from the drop-down menu",IF('DO NOT USE_Contact Formulas'!A679,"OK",NA()))</f>
        <v>#N/A</v>
      </c>
      <c r="U679" s="41" t="e">
        <f>IF(AND(NOT(ISBLANK('Contact Data Entry'!U679)),ISNA(VLOOKUP('Contact Data Entry'!U679,'DO NOT USE_School Picklist'!$F$3:$F$16,1,FALSE))),"Please select a value from the drop-down menu",IF('DO NOT USE_Contact Formulas'!A679,"OK",NA()))</f>
        <v>#N/A</v>
      </c>
      <c r="V679" s="41" t="e">
        <f>IF(LEN('Contact Data Entry'!V679)&gt;100,"Classroom(s) must be less than 100 characters",IF('DO NOT USE_Contact Formulas'!A679,"OK",NA()))</f>
        <v>#N/A</v>
      </c>
      <c r="W679" s="41" t="e">
        <f>IF(AND(NOT(ISBLANK('Contact Data Entry'!W679)),ISNA(VLOOKUP('Contact Data Entry'!W679,'DO NOT USE_School Picklist'!$K$3:$K$6,1,FALSE))),"Please select a value from the drop-down menu",IF('DO NOT USE_Contact Formulas'!A679,"OK",NA()))</f>
        <v>#N/A</v>
      </c>
      <c r="X679" s="41" t="e">
        <f>IF(AND(NOT(ISBLANK('Contact Data Entry'!X679)),ISNA(VLOOKUP('Contact Data Entry'!X679,'DO NOT USE_School Picklist'!$D$3:$D$5,1,FALSE))),"Please select a value from the drop-down menu",IF('DO NOT USE_Contact Formulas'!A679,"OK",NA()))</f>
        <v>#N/A</v>
      </c>
      <c r="Y679" s="41"/>
      <c r="Z679" s="41" t="e">
        <f>IF(AND(NOT(ISBLANK('Contact Data Entry'!Z679)),ISNA(VLOOKUP('Contact Data Entry'!Z679,'DO NOT USE_School Picklist'!$G$3:$G$5,1,FALSE))),"Please select a value from the drop-down menu",IF('DO NOT USE_Contact Formulas'!A679,"OK",NA()))</f>
        <v>#N/A</v>
      </c>
      <c r="AA679" s="41"/>
      <c r="AB679" s="41" t="e">
        <f>IF(AND(NOT(ISBLANK('Contact Data Entry'!AB679)),ISNA(VLOOKUP('Contact Data Entry'!AB679,'DO NOT USE_School Picklist'!$H$3:$H$4,1,FALSE))),"Please select a value from the drop-down menu",IF('DO NOT USE_Contact Formulas'!A679,"OK",NA()))</f>
        <v>#N/A</v>
      </c>
      <c r="AC679" s="41" t="e">
        <f ca="1">IF('Contact Data Entry'!AC679&gt;'DO NOT USE_School Picklist'!$C$3,"Test Date cannot be a future date",IF('DO NOT USE_Contact Formulas'!A679,"OK",NA()))</f>
        <v>#N/A</v>
      </c>
      <c r="AD679" s="41" t="e">
        <f>IF(AND(NOT(ISBLANK('Contact Data Entry'!AD679)),ISNA(VLOOKUP('Contact Data Entry'!AD679,'DO NOT USE_School Picklist'!$Q$3:$Q$8,1,FALSE))),"Please select a value from the drop-down menu",IF('DO NOT USE_Contact Formulas'!A679,"OK",NA()))</f>
        <v>#N/A</v>
      </c>
    </row>
    <row r="680" spans="1:30" x14ac:dyDescent="0.25">
      <c r="A680" s="40" t="e">
        <f>IF('DO NOT USE_Contact Formulas'!A680,IF('DO NOT USE_Contact Formulas'!B680,"Not all required fields are completed","OK"),NA())</f>
        <v>#N/A</v>
      </c>
      <c r="B680" s="41" t="e">
        <f>IF(AND('DO NOT USE_Contact Formulas'!A680,ISBLANK('Contact Data Entry'!B680)),"First Name is required",IF(NOT(ISBLANK('Contact Data Entry'!B680)),"OK",NA()))</f>
        <v>#N/A</v>
      </c>
      <c r="C680" s="41" t="e">
        <f>IF(AND('DO NOT USE_Contact Formulas'!A680,ISBLANK('Contact Data Entry'!C680)),"Last Name is required",IF(NOT(ISBLANK('Contact Data Entry'!C680)),"OK",NA()))</f>
        <v>#N/A</v>
      </c>
      <c r="D680" s="41" t="e">
        <f>IF(AND('DO NOT USE_Contact Formulas'!A680,ISBLANK('Contact Data Entry'!D680)),"Birthdate is required",IF(NOT(ISBLANK('Contact Data Entry'!D680)),"OK",NA()))</f>
        <v>#N/A</v>
      </c>
      <c r="E680" s="41" t="e">
        <f>IF(AND('DO NOT USE_Contact Formulas'!A680,ISBLANK('Contact Data Entry'!E680)),"Mobile Phone is required",IF(NOT(ISBLANK('Contact Data Entry'!E680)),IF(AND(ISNUMBER(VALUE('Contact Data Entry'!E680)),LEFT('Contact Data Entry'!E680,1)&lt;&gt;"1",LEN('Contact Data Entry'!E680)=10),"OK","Phone number must be valid format"),NA()))</f>
        <v>#N/A</v>
      </c>
      <c r="F680" s="41" t="e">
        <f>IF(LEN('Contact Data Entry'!F680)&gt;255,"Home Street Address must be less than 255 characters",IF('DO NOT USE_Contact Formulas'!A680,"OK",NA()))</f>
        <v>#N/A</v>
      </c>
      <c r="G680" s="41" t="e">
        <f>IF(LEN('Contact Data Entry'!G680)&gt;40,"City must be less than 40 characters",IF('DO NOT USE_Contact Formulas'!A680,"OK",NA()))</f>
        <v>#N/A</v>
      </c>
      <c r="H680" s="41" t="e">
        <f>IF(AND(NOT(ISBLANK('Contact Data Entry'!H680)),ISNA(VLOOKUP('Contact Data Entry'!H680,'DO NOT USE_School Picklist'!$P$3:$P$52,1,FALSE))),"Please select a value from the drop-down menu",IF('DO NOT USE_Contact Formulas'!A680,"OK",NA()))</f>
        <v>#N/A</v>
      </c>
      <c r="I680" s="41" t="e">
        <f>IF(AND('DO NOT USE_Contact Formulas'!A680,ISBLANK('Contact Data Entry'!I680)),"Zip is required",IF(ISBLANK('Contact Data Entry'!I680),NA(),"OK"))</f>
        <v>#N/A</v>
      </c>
      <c r="J680" s="41" t="e">
        <f>IF(AND('DO NOT USE_Contact Formulas'!A680,ISBLANK('Contact Data Entry'!J680)),"Student or Staff? is required",IF(ISBLANK('Contact Data Entry'!J680),NA(),IF(ISNA(VLOOKUP('Contact Data Entry'!J680,'DO NOT USE_School Picklist'!$B$3:$B$6,1,FALSE)),"Please select a value from the drop-down menu","OK")))</f>
        <v>#N/A</v>
      </c>
      <c r="K680" s="41" t="e">
        <f>IF(AND('Contact Data Entry'!J680='DO NOT USE_School Picklist'!$B$4,ISBLANK('Contact Data Entry'!K680)),"Occupation/Job Title is required if Student or Staff? is Yes, staff/faculty or volunteer",IF('DO NOT USE_Contact Formulas'!A680,"OK",NA()))</f>
        <v>#N/A</v>
      </c>
      <c r="L680" s="41" t="e">
        <f ca="1">IF('Contact Data Entry'!L680&gt;'DO NOT USE_School Picklist'!$C$3,"Date last on school campus/facility cannot be a future date",IF('DO NOT USE_Contact Formulas'!A680,IF(ISBLANK('Contact Data Entry'!L680),"Date last on school campus/facility is required","OK"),NA()))</f>
        <v>#N/A</v>
      </c>
      <c r="M680" s="42" t="e">
        <f ca="1">IF('Contact Data Entry'!M680&gt;'DO NOT USE_School Picklist'!$C$3,"Last Exposure Date cannot be a future date",IF('DO NOT USE_Contact Formulas'!A680,IF(ISBLANK('Contact Data Entry'!M680),"Last Exposure Date is required","OK"),NA()))</f>
        <v>#N/A</v>
      </c>
      <c r="N680" s="42" t="e">
        <f>IF(AND('DO NOT USE_Contact Formulas'!A680,ISBLANK('Contact Data Entry'!N680)),"Specific Place in the Location is required",IF(ISBLANK('Contact Data Entry'!N680),NA(),"OK"))</f>
        <v>#N/A</v>
      </c>
      <c r="O680" s="41" t="e">
        <f>IF(AND(NOT(ISBLANK('Contact Data Entry'!O680)),ISNA(VLOOKUP('Contact Data Entry'!O680,'DO NOT USE_School Picklist'!$L$3:$L$81,1,FALSE))),"Please select a value from the drop-down menu",IF('DO NOT USE_Contact Formulas'!A680,"OK",NA()))</f>
        <v>#N/A</v>
      </c>
      <c r="P680" s="41" t="e">
        <f>IF(AND(NOT(ISBLANK('Contact Data Entry'!P680)),NOT(ISNUMBER(MATCH("*@*.?*",'Contact Data Entry'!P680,0)))),"Email must be in a valid format",IF('DO NOT USE_Contact Formulas'!A680,"OK",NA()))</f>
        <v>#N/A</v>
      </c>
      <c r="Q680" s="41" t="e">
        <f>IF(LEN('Contact Data Entry'!Q680)&gt;50,"Parent/Guardian Name must be less than 50 characters",IF('DO NOT USE_Contact Formulas'!A680,"OK",NA()))</f>
        <v>#N/A</v>
      </c>
      <c r="R680" s="41" t="e">
        <f>IF(NOT(ISBLANK('Contact Data Entry'!R680)),IF(AND(ISNUMBER('Contact Data Entry'!R680),LEFT('Contact Data Entry'!R680,1)&lt;&gt;"1",LEN('Contact Data Entry'!R680)=10),"OK","Phone number must be valid format"),IF('DO NOT USE_Contact Formulas'!A680,"OK",NA()))</f>
        <v>#N/A</v>
      </c>
      <c r="S680" s="41" t="e">
        <f>IF(AND(NOT(ISBLANK('Contact Data Entry'!S680)),ISNA(VLOOKUP('Contact Data Entry'!S680,'DO NOT USE_School Picklist'!$N$3:$N$63,1,FALSE))),"Please select a value from the drop-down menu",IF('DO NOT USE_Contact Formulas'!A680,"OK",NA()))</f>
        <v>#N/A</v>
      </c>
      <c r="T680" s="41" t="e">
        <f>IF(AND(NOT(ISBLANK('Contact Data Entry'!T680)),ISNA(VLOOKUP('Contact Data Entry'!T680,'DO NOT USE_School Picklist'!$E$3:$E$10,1,FALSE))),"Please select a value from the drop-down menu",IF('DO NOT USE_Contact Formulas'!A680,"OK",NA()))</f>
        <v>#N/A</v>
      </c>
      <c r="U680" s="41" t="e">
        <f>IF(AND(NOT(ISBLANK('Contact Data Entry'!U680)),ISNA(VLOOKUP('Contact Data Entry'!U680,'DO NOT USE_School Picklist'!$F$3:$F$16,1,FALSE))),"Please select a value from the drop-down menu",IF('DO NOT USE_Contact Formulas'!A680,"OK",NA()))</f>
        <v>#N/A</v>
      </c>
      <c r="V680" s="41" t="e">
        <f>IF(LEN('Contact Data Entry'!V680)&gt;100,"Classroom(s) must be less than 100 characters",IF('DO NOT USE_Contact Formulas'!A680,"OK",NA()))</f>
        <v>#N/A</v>
      </c>
      <c r="W680" s="41" t="e">
        <f>IF(AND(NOT(ISBLANK('Contact Data Entry'!W680)),ISNA(VLOOKUP('Contact Data Entry'!W680,'DO NOT USE_School Picklist'!$K$3:$K$6,1,FALSE))),"Please select a value from the drop-down menu",IF('DO NOT USE_Contact Formulas'!A680,"OK",NA()))</f>
        <v>#N/A</v>
      </c>
      <c r="X680" s="41" t="e">
        <f>IF(AND(NOT(ISBLANK('Contact Data Entry'!X680)),ISNA(VLOOKUP('Contact Data Entry'!X680,'DO NOT USE_School Picklist'!$D$3:$D$5,1,FALSE))),"Please select a value from the drop-down menu",IF('DO NOT USE_Contact Formulas'!A680,"OK",NA()))</f>
        <v>#N/A</v>
      </c>
      <c r="Y680" s="41"/>
      <c r="Z680" s="41" t="e">
        <f>IF(AND(NOT(ISBLANK('Contact Data Entry'!Z680)),ISNA(VLOOKUP('Contact Data Entry'!Z680,'DO NOT USE_School Picklist'!$G$3:$G$5,1,FALSE))),"Please select a value from the drop-down menu",IF('DO NOT USE_Contact Formulas'!A680,"OK",NA()))</f>
        <v>#N/A</v>
      </c>
      <c r="AA680" s="41"/>
      <c r="AB680" s="41" t="e">
        <f>IF(AND(NOT(ISBLANK('Contact Data Entry'!AB680)),ISNA(VLOOKUP('Contact Data Entry'!AB680,'DO NOT USE_School Picklist'!$H$3:$H$4,1,FALSE))),"Please select a value from the drop-down menu",IF('DO NOT USE_Contact Formulas'!A680,"OK",NA()))</f>
        <v>#N/A</v>
      </c>
      <c r="AC680" s="41" t="e">
        <f ca="1">IF('Contact Data Entry'!AC680&gt;'DO NOT USE_School Picklist'!$C$3,"Test Date cannot be a future date",IF('DO NOT USE_Contact Formulas'!A680,"OK",NA()))</f>
        <v>#N/A</v>
      </c>
      <c r="AD680" s="41" t="e">
        <f>IF(AND(NOT(ISBLANK('Contact Data Entry'!AD680)),ISNA(VLOOKUP('Contact Data Entry'!AD680,'DO NOT USE_School Picklist'!$Q$3:$Q$8,1,FALSE))),"Please select a value from the drop-down menu",IF('DO NOT USE_Contact Formulas'!A680,"OK",NA()))</f>
        <v>#N/A</v>
      </c>
    </row>
    <row r="681" spans="1:30" x14ac:dyDescent="0.25">
      <c r="A681" s="40" t="e">
        <f>IF('DO NOT USE_Contact Formulas'!A681,IF('DO NOT USE_Contact Formulas'!B681,"Not all required fields are completed","OK"),NA())</f>
        <v>#N/A</v>
      </c>
      <c r="B681" s="41" t="e">
        <f>IF(AND('DO NOT USE_Contact Formulas'!A681,ISBLANK('Contact Data Entry'!B681)),"First Name is required",IF(NOT(ISBLANK('Contact Data Entry'!B681)),"OK",NA()))</f>
        <v>#N/A</v>
      </c>
      <c r="C681" s="41" t="e">
        <f>IF(AND('DO NOT USE_Contact Formulas'!A681,ISBLANK('Contact Data Entry'!C681)),"Last Name is required",IF(NOT(ISBLANK('Contact Data Entry'!C681)),"OK",NA()))</f>
        <v>#N/A</v>
      </c>
      <c r="D681" s="41" t="e">
        <f>IF(AND('DO NOT USE_Contact Formulas'!A681,ISBLANK('Contact Data Entry'!D681)),"Birthdate is required",IF(NOT(ISBLANK('Contact Data Entry'!D681)),"OK",NA()))</f>
        <v>#N/A</v>
      </c>
      <c r="E681" s="41" t="e">
        <f>IF(AND('DO NOT USE_Contact Formulas'!A681,ISBLANK('Contact Data Entry'!E681)),"Mobile Phone is required",IF(NOT(ISBLANK('Contact Data Entry'!E681)),IF(AND(ISNUMBER(VALUE('Contact Data Entry'!E681)),LEFT('Contact Data Entry'!E681,1)&lt;&gt;"1",LEN('Contact Data Entry'!E681)=10),"OK","Phone number must be valid format"),NA()))</f>
        <v>#N/A</v>
      </c>
      <c r="F681" s="41" t="e">
        <f>IF(LEN('Contact Data Entry'!F681)&gt;255,"Home Street Address must be less than 255 characters",IF('DO NOT USE_Contact Formulas'!A681,"OK",NA()))</f>
        <v>#N/A</v>
      </c>
      <c r="G681" s="41" t="e">
        <f>IF(LEN('Contact Data Entry'!G681)&gt;40,"City must be less than 40 characters",IF('DO NOT USE_Contact Formulas'!A681,"OK",NA()))</f>
        <v>#N/A</v>
      </c>
      <c r="H681" s="41" t="e">
        <f>IF(AND(NOT(ISBLANK('Contact Data Entry'!H681)),ISNA(VLOOKUP('Contact Data Entry'!H681,'DO NOT USE_School Picklist'!$P$3:$P$52,1,FALSE))),"Please select a value from the drop-down menu",IF('DO NOT USE_Contact Formulas'!A681,"OK",NA()))</f>
        <v>#N/A</v>
      </c>
      <c r="I681" s="41" t="e">
        <f>IF(AND('DO NOT USE_Contact Formulas'!A681,ISBLANK('Contact Data Entry'!I681)),"Zip is required",IF(ISBLANK('Contact Data Entry'!I681),NA(),"OK"))</f>
        <v>#N/A</v>
      </c>
      <c r="J681" s="41" t="e">
        <f>IF(AND('DO NOT USE_Contact Formulas'!A681,ISBLANK('Contact Data Entry'!J681)),"Student or Staff? is required",IF(ISBLANK('Contact Data Entry'!J681),NA(),IF(ISNA(VLOOKUP('Contact Data Entry'!J681,'DO NOT USE_School Picklist'!$B$3:$B$6,1,FALSE)),"Please select a value from the drop-down menu","OK")))</f>
        <v>#N/A</v>
      </c>
      <c r="K681" s="41" t="e">
        <f>IF(AND('Contact Data Entry'!J681='DO NOT USE_School Picklist'!$B$4,ISBLANK('Contact Data Entry'!K681)),"Occupation/Job Title is required if Student or Staff? is Yes, staff/faculty or volunteer",IF('DO NOT USE_Contact Formulas'!A681,"OK",NA()))</f>
        <v>#N/A</v>
      </c>
      <c r="L681" s="41" t="e">
        <f ca="1">IF('Contact Data Entry'!L681&gt;'DO NOT USE_School Picklist'!$C$3,"Date last on school campus/facility cannot be a future date",IF('DO NOT USE_Contact Formulas'!A681,IF(ISBLANK('Contact Data Entry'!L681),"Date last on school campus/facility is required","OK"),NA()))</f>
        <v>#N/A</v>
      </c>
      <c r="M681" s="42" t="e">
        <f ca="1">IF('Contact Data Entry'!M681&gt;'DO NOT USE_School Picklist'!$C$3,"Last Exposure Date cannot be a future date",IF('DO NOT USE_Contact Formulas'!A681,IF(ISBLANK('Contact Data Entry'!M681),"Last Exposure Date is required","OK"),NA()))</f>
        <v>#N/A</v>
      </c>
      <c r="N681" s="42" t="e">
        <f>IF(AND('DO NOT USE_Contact Formulas'!A681,ISBLANK('Contact Data Entry'!N681)),"Specific Place in the Location is required",IF(ISBLANK('Contact Data Entry'!N681),NA(),"OK"))</f>
        <v>#N/A</v>
      </c>
      <c r="O681" s="41" t="e">
        <f>IF(AND(NOT(ISBLANK('Contact Data Entry'!O681)),ISNA(VLOOKUP('Contact Data Entry'!O681,'DO NOT USE_School Picklist'!$L$3:$L$81,1,FALSE))),"Please select a value from the drop-down menu",IF('DO NOT USE_Contact Formulas'!A681,"OK",NA()))</f>
        <v>#N/A</v>
      </c>
      <c r="P681" s="41" t="e">
        <f>IF(AND(NOT(ISBLANK('Contact Data Entry'!P681)),NOT(ISNUMBER(MATCH("*@*.?*",'Contact Data Entry'!P681,0)))),"Email must be in a valid format",IF('DO NOT USE_Contact Formulas'!A681,"OK",NA()))</f>
        <v>#N/A</v>
      </c>
      <c r="Q681" s="41" t="e">
        <f>IF(LEN('Contact Data Entry'!Q681)&gt;50,"Parent/Guardian Name must be less than 50 characters",IF('DO NOT USE_Contact Formulas'!A681,"OK",NA()))</f>
        <v>#N/A</v>
      </c>
      <c r="R681" s="41" t="e">
        <f>IF(NOT(ISBLANK('Contact Data Entry'!R681)),IF(AND(ISNUMBER('Contact Data Entry'!R681),LEFT('Contact Data Entry'!R681,1)&lt;&gt;"1",LEN('Contact Data Entry'!R681)=10),"OK","Phone number must be valid format"),IF('DO NOT USE_Contact Formulas'!A681,"OK",NA()))</f>
        <v>#N/A</v>
      </c>
      <c r="S681" s="41" t="e">
        <f>IF(AND(NOT(ISBLANK('Contact Data Entry'!S681)),ISNA(VLOOKUP('Contact Data Entry'!S681,'DO NOT USE_School Picklist'!$N$3:$N$63,1,FALSE))),"Please select a value from the drop-down menu",IF('DO NOT USE_Contact Formulas'!A681,"OK",NA()))</f>
        <v>#N/A</v>
      </c>
      <c r="T681" s="41" t="e">
        <f>IF(AND(NOT(ISBLANK('Contact Data Entry'!T681)),ISNA(VLOOKUP('Contact Data Entry'!T681,'DO NOT USE_School Picklist'!$E$3:$E$10,1,FALSE))),"Please select a value from the drop-down menu",IF('DO NOT USE_Contact Formulas'!A681,"OK",NA()))</f>
        <v>#N/A</v>
      </c>
      <c r="U681" s="41" t="e">
        <f>IF(AND(NOT(ISBLANK('Contact Data Entry'!U681)),ISNA(VLOOKUP('Contact Data Entry'!U681,'DO NOT USE_School Picklist'!$F$3:$F$16,1,FALSE))),"Please select a value from the drop-down menu",IF('DO NOT USE_Contact Formulas'!A681,"OK",NA()))</f>
        <v>#N/A</v>
      </c>
      <c r="V681" s="41" t="e">
        <f>IF(LEN('Contact Data Entry'!V681)&gt;100,"Classroom(s) must be less than 100 characters",IF('DO NOT USE_Contact Formulas'!A681,"OK",NA()))</f>
        <v>#N/A</v>
      </c>
      <c r="W681" s="41" t="e">
        <f>IF(AND(NOT(ISBLANK('Contact Data Entry'!W681)),ISNA(VLOOKUP('Contact Data Entry'!W681,'DO NOT USE_School Picklist'!$K$3:$K$6,1,FALSE))),"Please select a value from the drop-down menu",IF('DO NOT USE_Contact Formulas'!A681,"OK",NA()))</f>
        <v>#N/A</v>
      </c>
      <c r="X681" s="41" t="e">
        <f>IF(AND(NOT(ISBLANK('Contact Data Entry'!X681)),ISNA(VLOOKUP('Contact Data Entry'!X681,'DO NOT USE_School Picklist'!$D$3:$D$5,1,FALSE))),"Please select a value from the drop-down menu",IF('DO NOT USE_Contact Formulas'!A681,"OK",NA()))</f>
        <v>#N/A</v>
      </c>
      <c r="Y681" s="41"/>
      <c r="Z681" s="41" t="e">
        <f>IF(AND(NOT(ISBLANK('Contact Data Entry'!Z681)),ISNA(VLOOKUP('Contact Data Entry'!Z681,'DO NOT USE_School Picklist'!$G$3:$G$5,1,FALSE))),"Please select a value from the drop-down menu",IF('DO NOT USE_Contact Formulas'!A681,"OK",NA()))</f>
        <v>#N/A</v>
      </c>
      <c r="AA681" s="41"/>
      <c r="AB681" s="41" t="e">
        <f>IF(AND(NOT(ISBLANK('Contact Data Entry'!AB681)),ISNA(VLOOKUP('Contact Data Entry'!AB681,'DO NOT USE_School Picklist'!$H$3:$H$4,1,FALSE))),"Please select a value from the drop-down menu",IF('DO NOT USE_Contact Formulas'!A681,"OK",NA()))</f>
        <v>#N/A</v>
      </c>
      <c r="AC681" s="41" t="e">
        <f ca="1">IF('Contact Data Entry'!AC681&gt;'DO NOT USE_School Picklist'!$C$3,"Test Date cannot be a future date",IF('DO NOT USE_Contact Formulas'!A681,"OK",NA()))</f>
        <v>#N/A</v>
      </c>
      <c r="AD681" s="41" t="e">
        <f>IF(AND(NOT(ISBLANK('Contact Data Entry'!AD681)),ISNA(VLOOKUP('Contact Data Entry'!AD681,'DO NOT USE_School Picklist'!$Q$3:$Q$8,1,FALSE))),"Please select a value from the drop-down menu",IF('DO NOT USE_Contact Formulas'!A681,"OK",NA()))</f>
        <v>#N/A</v>
      </c>
    </row>
    <row r="682" spans="1:30" x14ac:dyDescent="0.25">
      <c r="A682" s="40" t="e">
        <f>IF('DO NOT USE_Contact Formulas'!A682,IF('DO NOT USE_Contact Formulas'!B682,"Not all required fields are completed","OK"),NA())</f>
        <v>#N/A</v>
      </c>
      <c r="B682" s="41" t="e">
        <f>IF(AND('DO NOT USE_Contact Formulas'!A682,ISBLANK('Contact Data Entry'!B682)),"First Name is required",IF(NOT(ISBLANK('Contact Data Entry'!B682)),"OK",NA()))</f>
        <v>#N/A</v>
      </c>
      <c r="C682" s="41" t="e">
        <f>IF(AND('DO NOT USE_Contact Formulas'!A682,ISBLANK('Contact Data Entry'!C682)),"Last Name is required",IF(NOT(ISBLANK('Contact Data Entry'!C682)),"OK",NA()))</f>
        <v>#N/A</v>
      </c>
      <c r="D682" s="41" t="e">
        <f>IF(AND('DO NOT USE_Contact Formulas'!A682,ISBLANK('Contact Data Entry'!D682)),"Birthdate is required",IF(NOT(ISBLANK('Contact Data Entry'!D682)),"OK",NA()))</f>
        <v>#N/A</v>
      </c>
      <c r="E682" s="41" t="e">
        <f>IF(AND('DO NOT USE_Contact Formulas'!A682,ISBLANK('Contact Data Entry'!E682)),"Mobile Phone is required",IF(NOT(ISBLANK('Contact Data Entry'!E682)),IF(AND(ISNUMBER(VALUE('Contact Data Entry'!E682)),LEFT('Contact Data Entry'!E682,1)&lt;&gt;"1",LEN('Contact Data Entry'!E682)=10),"OK","Phone number must be valid format"),NA()))</f>
        <v>#N/A</v>
      </c>
      <c r="F682" s="41" t="e">
        <f>IF(LEN('Contact Data Entry'!F682)&gt;255,"Home Street Address must be less than 255 characters",IF('DO NOT USE_Contact Formulas'!A682,"OK",NA()))</f>
        <v>#N/A</v>
      </c>
      <c r="G682" s="41" t="e">
        <f>IF(LEN('Contact Data Entry'!G682)&gt;40,"City must be less than 40 characters",IF('DO NOT USE_Contact Formulas'!A682,"OK",NA()))</f>
        <v>#N/A</v>
      </c>
      <c r="H682" s="41" t="e">
        <f>IF(AND(NOT(ISBLANK('Contact Data Entry'!H682)),ISNA(VLOOKUP('Contact Data Entry'!H682,'DO NOT USE_School Picklist'!$P$3:$P$52,1,FALSE))),"Please select a value from the drop-down menu",IF('DO NOT USE_Contact Formulas'!A682,"OK",NA()))</f>
        <v>#N/A</v>
      </c>
      <c r="I682" s="41" t="e">
        <f>IF(AND('DO NOT USE_Contact Formulas'!A682,ISBLANK('Contact Data Entry'!I682)),"Zip is required",IF(ISBLANK('Contact Data Entry'!I682),NA(),"OK"))</f>
        <v>#N/A</v>
      </c>
      <c r="J682" s="41" t="e">
        <f>IF(AND('DO NOT USE_Contact Formulas'!A682,ISBLANK('Contact Data Entry'!J682)),"Student or Staff? is required",IF(ISBLANK('Contact Data Entry'!J682),NA(),IF(ISNA(VLOOKUP('Contact Data Entry'!J682,'DO NOT USE_School Picklist'!$B$3:$B$6,1,FALSE)),"Please select a value from the drop-down menu","OK")))</f>
        <v>#N/A</v>
      </c>
      <c r="K682" s="41" t="e">
        <f>IF(AND('Contact Data Entry'!J682='DO NOT USE_School Picklist'!$B$4,ISBLANK('Contact Data Entry'!K682)),"Occupation/Job Title is required if Student or Staff? is Yes, staff/faculty or volunteer",IF('DO NOT USE_Contact Formulas'!A682,"OK",NA()))</f>
        <v>#N/A</v>
      </c>
      <c r="L682" s="41" t="e">
        <f ca="1">IF('Contact Data Entry'!L682&gt;'DO NOT USE_School Picklist'!$C$3,"Date last on school campus/facility cannot be a future date",IF('DO NOT USE_Contact Formulas'!A682,IF(ISBLANK('Contact Data Entry'!L682),"Date last on school campus/facility is required","OK"),NA()))</f>
        <v>#N/A</v>
      </c>
      <c r="M682" s="42" t="e">
        <f ca="1">IF('Contact Data Entry'!M682&gt;'DO NOT USE_School Picklist'!$C$3,"Last Exposure Date cannot be a future date",IF('DO NOT USE_Contact Formulas'!A682,IF(ISBLANK('Contact Data Entry'!M682),"Last Exposure Date is required","OK"),NA()))</f>
        <v>#N/A</v>
      </c>
      <c r="N682" s="42" t="e">
        <f>IF(AND('DO NOT USE_Contact Formulas'!A682,ISBLANK('Contact Data Entry'!N682)),"Specific Place in the Location is required",IF(ISBLANK('Contact Data Entry'!N682),NA(),"OK"))</f>
        <v>#N/A</v>
      </c>
      <c r="O682" s="41" t="e">
        <f>IF(AND(NOT(ISBLANK('Contact Data Entry'!O682)),ISNA(VLOOKUP('Contact Data Entry'!O682,'DO NOT USE_School Picklist'!$L$3:$L$81,1,FALSE))),"Please select a value from the drop-down menu",IF('DO NOT USE_Contact Formulas'!A682,"OK",NA()))</f>
        <v>#N/A</v>
      </c>
      <c r="P682" s="41" t="e">
        <f>IF(AND(NOT(ISBLANK('Contact Data Entry'!P682)),NOT(ISNUMBER(MATCH("*@*.?*",'Contact Data Entry'!P682,0)))),"Email must be in a valid format",IF('DO NOT USE_Contact Formulas'!A682,"OK",NA()))</f>
        <v>#N/A</v>
      </c>
      <c r="Q682" s="41" t="e">
        <f>IF(LEN('Contact Data Entry'!Q682)&gt;50,"Parent/Guardian Name must be less than 50 characters",IF('DO NOT USE_Contact Formulas'!A682,"OK",NA()))</f>
        <v>#N/A</v>
      </c>
      <c r="R682" s="41" t="e">
        <f>IF(NOT(ISBLANK('Contact Data Entry'!R682)),IF(AND(ISNUMBER('Contact Data Entry'!R682),LEFT('Contact Data Entry'!R682,1)&lt;&gt;"1",LEN('Contact Data Entry'!R682)=10),"OK","Phone number must be valid format"),IF('DO NOT USE_Contact Formulas'!A682,"OK",NA()))</f>
        <v>#N/A</v>
      </c>
      <c r="S682" s="41" t="e">
        <f>IF(AND(NOT(ISBLANK('Contact Data Entry'!S682)),ISNA(VLOOKUP('Contact Data Entry'!S682,'DO NOT USE_School Picklist'!$N$3:$N$63,1,FALSE))),"Please select a value from the drop-down menu",IF('DO NOT USE_Contact Formulas'!A682,"OK",NA()))</f>
        <v>#N/A</v>
      </c>
      <c r="T682" s="41" t="e">
        <f>IF(AND(NOT(ISBLANK('Contact Data Entry'!T682)),ISNA(VLOOKUP('Contact Data Entry'!T682,'DO NOT USE_School Picklist'!$E$3:$E$10,1,FALSE))),"Please select a value from the drop-down menu",IF('DO NOT USE_Contact Formulas'!A682,"OK",NA()))</f>
        <v>#N/A</v>
      </c>
      <c r="U682" s="41" t="e">
        <f>IF(AND(NOT(ISBLANK('Contact Data Entry'!U682)),ISNA(VLOOKUP('Contact Data Entry'!U682,'DO NOT USE_School Picklist'!$F$3:$F$16,1,FALSE))),"Please select a value from the drop-down menu",IF('DO NOT USE_Contact Formulas'!A682,"OK",NA()))</f>
        <v>#N/A</v>
      </c>
      <c r="V682" s="41" t="e">
        <f>IF(LEN('Contact Data Entry'!V682)&gt;100,"Classroom(s) must be less than 100 characters",IF('DO NOT USE_Contact Formulas'!A682,"OK",NA()))</f>
        <v>#N/A</v>
      </c>
      <c r="W682" s="41" t="e">
        <f>IF(AND(NOT(ISBLANK('Contact Data Entry'!W682)),ISNA(VLOOKUP('Contact Data Entry'!W682,'DO NOT USE_School Picklist'!$K$3:$K$6,1,FALSE))),"Please select a value from the drop-down menu",IF('DO NOT USE_Contact Formulas'!A682,"OK",NA()))</f>
        <v>#N/A</v>
      </c>
      <c r="X682" s="41" t="e">
        <f>IF(AND(NOT(ISBLANK('Contact Data Entry'!X682)),ISNA(VLOOKUP('Contact Data Entry'!X682,'DO NOT USE_School Picklist'!$D$3:$D$5,1,FALSE))),"Please select a value from the drop-down menu",IF('DO NOT USE_Contact Formulas'!A682,"OK",NA()))</f>
        <v>#N/A</v>
      </c>
      <c r="Y682" s="41"/>
      <c r="Z682" s="41" t="e">
        <f>IF(AND(NOT(ISBLANK('Contact Data Entry'!Z682)),ISNA(VLOOKUP('Contact Data Entry'!Z682,'DO NOT USE_School Picklist'!$G$3:$G$5,1,FALSE))),"Please select a value from the drop-down menu",IF('DO NOT USE_Contact Formulas'!A682,"OK",NA()))</f>
        <v>#N/A</v>
      </c>
      <c r="AA682" s="41"/>
      <c r="AB682" s="41" t="e">
        <f>IF(AND(NOT(ISBLANK('Contact Data Entry'!AB682)),ISNA(VLOOKUP('Contact Data Entry'!AB682,'DO NOT USE_School Picklist'!$H$3:$H$4,1,FALSE))),"Please select a value from the drop-down menu",IF('DO NOT USE_Contact Formulas'!A682,"OK",NA()))</f>
        <v>#N/A</v>
      </c>
      <c r="AC682" s="41" t="e">
        <f ca="1">IF('Contact Data Entry'!AC682&gt;'DO NOT USE_School Picklist'!$C$3,"Test Date cannot be a future date",IF('DO NOT USE_Contact Formulas'!A682,"OK",NA()))</f>
        <v>#N/A</v>
      </c>
      <c r="AD682" s="41" t="e">
        <f>IF(AND(NOT(ISBLANK('Contact Data Entry'!AD682)),ISNA(VLOOKUP('Contact Data Entry'!AD682,'DO NOT USE_School Picklist'!$Q$3:$Q$8,1,FALSE))),"Please select a value from the drop-down menu",IF('DO NOT USE_Contact Formulas'!A682,"OK",NA()))</f>
        <v>#N/A</v>
      </c>
    </row>
    <row r="683" spans="1:30" x14ac:dyDescent="0.25">
      <c r="A683" s="40" t="e">
        <f>IF('DO NOT USE_Contact Formulas'!A683,IF('DO NOT USE_Contact Formulas'!B683,"Not all required fields are completed","OK"),NA())</f>
        <v>#N/A</v>
      </c>
      <c r="B683" s="41" t="e">
        <f>IF(AND('DO NOT USE_Contact Formulas'!A683,ISBLANK('Contact Data Entry'!B683)),"First Name is required",IF(NOT(ISBLANK('Contact Data Entry'!B683)),"OK",NA()))</f>
        <v>#N/A</v>
      </c>
      <c r="C683" s="41" t="e">
        <f>IF(AND('DO NOT USE_Contact Formulas'!A683,ISBLANK('Contact Data Entry'!C683)),"Last Name is required",IF(NOT(ISBLANK('Contact Data Entry'!C683)),"OK",NA()))</f>
        <v>#N/A</v>
      </c>
      <c r="D683" s="41" t="e">
        <f>IF(AND('DO NOT USE_Contact Formulas'!A683,ISBLANK('Contact Data Entry'!D683)),"Birthdate is required",IF(NOT(ISBLANK('Contact Data Entry'!D683)),"OK",NA()))</f>
        <v>#N/A</v>
      </c>
      <c r="E683" s="41" t="e">
        <f>IF(AND('DO NOT USE_Contact Formulas'!A683,ISBLANK('Contact Data Entry'!E683)),"Mobile Phone is required",IF(NOT(ISBLANK('Contact Data Entry'!E683)),IF(AND(ISNUMBER(VALUE('Contact Data Entry'!E683)),LEFT('Contact Data Entry'!E683,1)&lt;&gt;"1",LEN('Contact Data Entry'!E683)=10),"OK","Phone number must be valid format"),NA()))</f>
        <v>#N/A</v>
      </c>
      <c r="F683" s="41" t="e">
        <f>IF(LEN('Contact Data Entry'!F683)&gt;255,"Home Street Address must be less than 255 characters",IF('DO NOT USE_Contact Formulas'!A683,"OK",NA()))</f>
        <v>#N/A</v>
      </c>
      <c r="G683" s="41" t="e">
        <f>IF(LEN('Contact Data Entry'!G683)&gt;40,"City must be less than 40 characters",IF('DO NOT USE_Contact Formulas'!A683,"OK",NA()))</f>
        <v>#N/A</v>
      </c>
      <c r="H683" s="41" t="e">
        <f>IF(AND(NOT(ISBLANK('Contact Data Entry'!H683)),ISNA(VLOOKUP('Contact Data Entry'!H683,'DO NOT USE_School Picklist'!$P$3:$P$52,1,FALSE))),"Please select a value from the drop-down menu",IF('DO NOT USE_Contact Formulas'!A683,"OK",NA()))</f>
        <v>#N/A</v>
      </c>
      <c r="I683" s="41" t="e">
        <f>IF(AND('DO NOT USE_Contact Formulas'!A683,ISBLANK('Contact Data Entry'!I683)),"Zip is required",IF(ISBLANK('Contact Data Entry'!I683),NA(),"OK"))</f>
        <v>#N/A</v>
      </c>
      <c r="J683" s="41" t="e">
        <f>IF(AND('DO NOT USE_Contact Formulas'!A683,ISBLANK('Contact Data Entry'!J683)),"Student or Staff? is required",IF(ISBLANK('Contact Data Entry'!J683),NA(),IF(ISNA(VLOOKUP('Contact Data Entry'!J683,'DO NOT USE_School Picklist'!$B$3:$B$6,1,FALSE)),"Please select a value from the drop-down menu","OK")))</f>
        <v>#N/A</v>
      </c>
      <c r="K683" s="41" t="e">
        <f>IF(AND('Contact Data Entry'!J683='DO NOT USE_School Picklist'!$B$4,ISBLANK('Contact Data Entry'!K683)),"Occupation/Job Title is required if Student or Staff? is Yes, staff/faculty or volunteer",IF('DO NOT USE_Contact Formulas'!A683,"OK",NA()))</f>
        <v>#N/A</v>
      </c>
      <c r="L683" s="41" t="e">
        <f ca="1">IF('Contact Data Entry'!L683&gt;'DO NOT USE_School Picklist'!$C$3,"Date last on school campus/facility cannot be a future date",IF('DO NOT USE_Contact Formulas'!A683,IF(ISBLANK('Contact Data Entry'!L683),"Date last on school campus/facility is required","OK"),NA()))</f>
        <v>#N/A</v>
      </c>
      <c r="M683" s="42" t="e">
        <f ca="1">IF('Contact Data Entry'!M683&gt;'DO NOT USE_School Picklist'!$C$3,"Last Exposure Date cannot be a future date",IF('DO NOT USE_Contact Formulas'!A683,IF(ISBLANK('Contact Data Entry'!M683),"Last Exposure Date is required","OK"),NA()))</f>
        <v>#N/A</v>
      </c>
      <c r="N683" s="42" t="e">
        <f>IF(AND('DO NOT USE_Contact Formulas'!A683,ISBLANK('Contact Data Entry'!N683)),"Specific Place in the Location is required",IF(ISBLANK('Contact Data Entry'!N683),NA(),"OK"))</f>
        <v>#N/A</v>
      </c>
      <c r="O683" s="41" t="e">
        <f>IF(AND(NOT(ISBLANK('Contact Data Entry'!O683)),ISNA(VLOOKUP('Contact Data Entry'!O683,'DO NOT USE_School Picklist'!$L$3:$L$81,1,FALSE))),"Please select a value from the drop-down menu",IF('DO NOT USE_Contact Formulas'!A683,"OK",NA()))</f>
        <v>#N/A</v>
      </c>
      <c r="P683" s="41" t="e">
        <f>IF(AND(NOT(ISBLANK('Contact Data Entry'!P683)),NOT(ISNUMBER(MATCH("*@*.?*",'Contact Data Entry'!P683,0)))),"Email must be in a valid format",IF('DO NOT USE_Contact Formulas'!A683,"OK",NA()))</f>
        <v>#N/A</v>
      </c>
      <c r="Q683" s="41" t="e">
        <f>IF(LEN('Contact Data Entry'!Q683)&gt;50,"Parent/Guardian Name must be less than 50 characters",IF('DO NOT USE_Contact Formulas'!A683,"OK",NA()))</f>
        <v>#N/A</v>
      </c>
      <c r="R683" s="41" t="e">
        <f>IF(NOT(ISBLANK('Contact Data Entry'!R683)),IF(AND(ISNUMBER('Contact Data Entry'!R683),LEFT('Contact Data Entry'!R683,1)&lt;&gt;"1",LEN('Contact Data Entry'!R683)=10),"OK","Phone number must be valid format"),IF('DO NOT USE_Contact Formulas'!A683,"OK",NA()))</f>
        <v>#N/A</v>
      </c>
      <c r="S683" s="41" t="e">
        <f>IF(AND(NOT(ISBLANK('Contact Data Entry'!S683)),ISNA(VLOOKUP('Contact Data Entry'!S683,'DO NOT USE_School Picklist'!$N$3:$N$63,1,FALSE))),"Please select a value from the drop-down menu",IF('DO NOT USE_Contact Formulas'!A683,"OK",NA()))</f>
        <v>#N/A</v>
      </c>
      <c r="T683" s="41" t="e">
        <f>IF(AND(NOT(ISBLANK('Contact Data Entry'!T683)),ISNA(VLOOKUP('Contact Data Entry'!T683,'DO NOT USE_School Picklist'!$E$3:$E$10,1,FALSE))),"Please select a value from the drop-down menu",IF('DO NOT USE_Contact Formulas'!A683,"OK",NA()))</f>
        <v>#N/A</v>
      </c>
      <c r="U683" s="41" t="e">
        <f>IF(AND(NOT(ISBLANK('Contact Data Entry'!U683)),ISNA(VLOOKUP('Contact Data Entry'!U683,'DO NOT USE_School Picklist'!$F$3:$F$16,1,FALSE))),"Please select a value from the drop-down menu",IF('DO NOT USE_Contact Formulas'!A683,"OK",NA()))</f>
        <v>#N/A</v>
      </c>
      <c r="V683" s="41" t="e">
        <f>IF(LEN('Contact Data Entry'!V683)&gt;100,"Classroom(s) must be less than 100 characters",IF('DO NOT USE_Contact Formulas'!A683,"OK",NA()))</f>
        <v>#N/A</v>
      </c>
      <c r="W683" s="41" t="e">
        <f>IF(AND(NOT(ISBLANK('Contact Data Entry'!W683)),ISNA(VLOOKUP('Contact Data Entry'!W683,'DO NOT USE_School Picklist'!$K$3:$K$6,1,FALSE))),"Please select a value from the drop-down menu",IF('DO NOT USE_Contact Formulas'!A683,"OK",NA()))</f>
        <v>#N/A</v>
      </c>
      <c r="X683" s="41" t="e">
        <f>IF(AND(NOT(ISBLANK('Contact Data Entry'!X683)),ISNA(VLOOKUP('Contact Data Entry'!X683,'DO NOT USE_School Picklist'!$D$3:$D$5,1,FALSE))),"Please select a value from the drop-down menu",IF('DO NOT USE_Contact Formulas'!A683,"OK",NA()))</f>
        <v>#N/A</v>
      </c>
      <c r="Y683" s="41"/>
      <c r="Z683" s="41" t="e">
        <f>IF(AND(NOT(ISBLANK('Contact Data Entry'!Z683)),ISNA(VLOOKUP('Contact Data Entry'!Z683,'DO NOT USE_School Picklist'!$G$3:$G$5,1,FALSE))),"Please select a value from the drop-down menu",IF('DO NOT USE_Contact Formulas'!A683,"OK",NA()))</f>
        <v>#N/A</v>
      </c>
      <c r="AA683" s="41"/>
      <c r="AB683" s="41" t="e">
        <f>IF(AND(NOT(ISBLANK('Contact Data Entry'!AB683)),ISNA(VLOOKUP('Contact Data Entry'!AB683,'DO NOT USE_School Picklist'!$H$3:$H$4,1,FALSE))),"Please select a value from the drop-down menu",IF('DO NOT USE_Contact Formulas'!A683,"OK",NA()))</f>
        <v>#N/A</v>
      </c>
      <c r="AC683" s="41" t="e">
        <f ca="1">IF('Contact Data Entry'!AC683&gt;'DO NOT USE_School Picklist'!$C$3,"Test Date cannot be a future date",IF('DO NOT USE_Contact Formulas'!A683,"OK",NA()))</f>
        <v>#N/A</v>
      </c>
      <c r="AD683" s="41" t="e">
        <f>IF(AND(NOT(ISBLANK('Contact Data Entry'!AD683)),ISNA(VLOOKUP('Contact Data Entry'!AD683,'DO NOT USE_School Picklist'!$Q$3:$Q$8,1,FALSE))),"Please select a value from the drop-down menu",IF('DO NOT USE_Contact Formulas'!A683,"OK",NA()))</f>
        <v>#N/A</v>
      </c>
    </row>
    <row r="684" spans="1:30" x14ac:dyDescent="0.25">
      <c r="A684" s="40" t="e">
        <f>IF('DO NOT USE_Contact Formulas'!A684,IF('DO NOT USE_Contact Formulas'!B684,"Not all required fields are completed","OK"),NA())</f>
        <v>#N/A</v>
      </c>
      <c r="B684" s="41" t="e">
        <f>IF(AND('DO NOT USE_Contact Formulas'!A684,ISBLANK('Contact Data Entry'!B684)),"First Name is required",IF(NOT(ISBLANK('Contact Data Entry'!B684)),"OK",NA()))</f>
        <v>#N/A</v>
      </c>
      <c r="C684" s="41" t="e">
        <f>IF(AND('DO NOT USE_Contact Formulas'!A684,ISBLANK('Contact Data Entry'!C684)),"Last Name is required",IF(NOT(ISBLANK('Contact Data Entry'!C684)),"OK",NA()))</f>
        <v>#N/A</v>
      </c>
      <c r="D684" s="41" t="e">
        <f>IF(AND('DO NOT USE_Contact Formulas'!A684,ISBLANK('Contact Data Entry'!D684)),"Birthdate is required",IF(NOT(ISBLANK('Contact Data Entry'!D684)),"OK",NA()))</f>
        <v>#N/A</v>
      </c>
      <c r="E684" s="41" t="e">
        <f>IF(AND('DO NOT USE_Contact Formulas'!A684,ISBLANK('Contact Data Entry'!E684)),"Mobile Phone is required",IF(NOT(ISBLANK('Contact Data Entry'!E684)),IF(AND(ISNUMBER(VALUE('Contact Data Entry'!E684)),LEFT('Contact Data Entry'!E684,1)&lt;&gt;"1",LEN('Contact Data Entry'!E684)=10),"OK","Phone number must be valid format"),NA()))</f>
        <v>#N/A</v>
      </c>
      <c r="F684" s="41" t="e">
        <f>IF(LEN('Contact Data Entry'!F684)&gt;255,"Home Street Address must be less than 255 characters",IF('DO NOT USE_Contact Formulas'!A684,"OK",NA()))</f>
        <v>#N/A</v>
      </c>
      <c r="G684" s="41" t="e">
        <f>IF(LEN('Contact Data Entry'!G684)&gt;40,"City must be less than 40 characters",IF('DO NOT USE_Contact Formulas'!A684,"OK",NA()))</f>
        <v>#N/A</v>
      </c>
      <c r="H684" s="41" t="e">
        <f>IF(AND(NOT(ISBLANK('Contact Data Entry'!H684)),ISNA(VLOOKUP('Contact Data Entry'!H684,'DO NOT USE_School Picklist'!$P$3:$P$52,1,FALSE))),"Please select a value from the drop-down menu",IF('DO NOT USE_Contact Formulas'!A684,"OK",NA()))</f>
        <v>#N/A</v>
      </c>
      <c r="I684" s="41" t="e">
        <f>IF(AND('DO NOT USE_Contact Formulas'!A684,ISBLANK('Contact Data Entry'!I684)),"Zip is required",IF(ISBLANK('Contact Data Entry'!I684),NA(),"OK"))</f>
        <v>#N/A</v>
      </c>
      <c r="J684" s="41" t="e">
        <f>IF(AND('DO NOT USE_Contact Formulas'!A684,ISBLANK('Contact Data Entry'!J684)),"Student or Staff? is required",IF(ISBLANK('Contact Data Entry'!J684),NA(),IF(ISNA(VLOOKUP('Contact Data Entry'!J684,'DO NOT USE_School Picklist'!$B$3:$B$6,1,FALSE)),"Please select a value from the drop-down menu","OK")))</f>
        <v>#N/A</v>
      </c>
      <c r="K684" s="41" t="e">
        <f>IF(AND('Contact Data Entry'!J684='DO NOT USE_School Picklist'!$B$4,ISBLANK('Contact Data Entry'!K684)),"Occupation/Job Title is required if Student or Staff? is Yes, staff/faculty or volunteer",IF('DO NOT USE_Contact Formulas'!A684,"OK",NA()))</f>
        <v>#N/A</v>
      </c>
      <c r="L684" s="41" t="e">
        <f ca="1">IF('Contact Data Entry'!L684&gt;'DO NOT USE_School Picklist'!$C$3,"Date last on school campus/facility cannot be a future date",IF('DO NOT USE_Contact Formulas'!A684,IF(ISBLANK('Contact Data Entry'!L684),"Date last on school campus/facility is required","OK"),NA()))</f>
        <v>#N/A</v>
      </c>
      <c r="M684" s="42" t="e">
        <f ca="1">IF('Contact Data Entry'!M684&gt;'DO NOT USE_School Picklist'!$C$3,"Last Exposure Date cannot be a future date",IF('DO NOT USE_Contact Formulas'!A684,IF(ISBLANK('Contact Data Entry'!M684),"Last Exposure Date is required","OK"),NA()))</f>
        <v>#N/A</v>
      </c>
      <c r="N684" s="42" t="e">
        <f>IF(AND('DO NOT USE_Contact Formulas'!A684,ISBLANK('Contact Data Entry'!N684)),"Specific Place in the Location is required",IF(ISBLANK('Contact Data Entry'!N684),NA(),"OK"))</f>
        <v>#N/A</v>
      </c>
      <c r="O684" s="41" t="e">
        <f>IF(AND(NOT(ISBLANK('Contact Data Entry'!O684)),ISNA(VLOOKUP('Contact Data Entry'!O684,'DO NOT USE_School Picklist'!$L$3:$L$81,1,FALSE))),"Please select a value from the drop-down menu",IF('DO NOT USE_Contact Formulas'!A684,"OK",NA()))</f>
        <v>#N/A</v>
      </c>
      <c r="P684" s="41" t="e">
        <f>IF(AND(NOT(ISBLANK('Contact Data Entry'!P684)),NOT(ISNUMBER(MATCH("*@*.?*",'Contact Data Entry'!P684,0)))),"Email must be in a valid format",IF('DO NOT USE_Contact Formulas'!A684,"OK",NA()))</f>
        <v>#N/A</v>
      </c>
      <c r="Q684" s="41" t="e">
        <f>IF(LEN('Contact Data Entry'!Q684)&gt;50,"Parent/Guardian Name must be less than 50 characters",IF('DO NOT USE_Contact Formulas'!A684,"OK",NA()))</f>
        <v>#N/A</v>
      </c>
      <c r="R684" s="41" t="e">
        <f>IF(NOT(ISBLANK('Contact Data Entry'!R684)),IF(AND(ISNUMBER('Contact Data Entry'!R684),LEFT('Contact Data Entry'!R684,1)&lt;&gt;"1",LEN('Contact Data Entry'!R684)=10),"OK","Phone number must be valid format"),IF('DO NOT USE_Contact Formulas'!A684,"OK",NA()))</f>
        <v>#N/A</v>
      </c>
      <c r="S684" s="41" t="e">
        <f>IF(AND(NOT(ISBLANK('Contact Data Entry'!S684)),ISNA(VLOOKUP('Contact Data Entry'!S684,'DO NOT USE_School Picklist'!$N$3:$N$63,1,FALSE))),"Please select a value from the drop-down menu",IF('DO NOT USE_Contact Formulas'!A684,"OK",NA()))</f>
        <v>#N/A</v>
      </c>
      <c r="T684" s="41" t="e">
        <f>IF(AND(NOT(ISBLANK('Contact Data Entry'!T684)),ISNA(VLOOKUP('Contact Data Entry'!T684,'DO NOT USE_School Picklist'!$E$3:$E$10,1,FALSE))),"Please select a value from the drop-down menu",IF('DO NOT USE_Contact Formulas'!A684,"OK",NA()))</f>
        <v>#N/A</v>
      </c>
      <c r="U684" s="41" t="e">
        <f>IF(AND(NOT(ISBLANK('Contact Data Entry'!U684)),ISNA(VLOOKUP('Contact Data Entry'!U684,'DO NOT USE_School Picklist'!$F$3:$F$16,1,FALSE))),"Please select a value from the drop-down menu",IF('DO NOT USE_Contact Formulas'!A684,"OK",NA()))</f>
        <v>#N/A</v>
      </c>
      <c r="V684" s="41" t="e">
        <f>IF(LEN('Contact Data Entry'!V684)&gt;100,"Classroom(s) must be less than 100 characters",IF('DO NOT USE_Contact Formulas'!A684,"OK",NA()))</f>
        <v>#N/A</v>
      </c>
      <c r="W684" s="41" t="e">
        <f>IF(AND(NOT(ISBLANK('Contact Data Entry'!W684)),ISNA(VLOOKUP('Contact Data Entry'!W684,'DO NOT USE_School Picklist'!$K$3:$K$6,1,FALSE))),"Please select a value from the drop-down menu",IF('DO NOT USE_Contact Formulas'!A684,"OK",NA()))</f>
        <v>#N/A</v>
      </c>
      <c r="X684" s="41" t="e">
        <f>IF(AND(NOT(ISBLANK('Contact Data Entry'!X684)),ISNA(VLOOKUP('Contact Data Entry'!X684,'DO NOT USE_School Picklist'!$D$3:$D$5,1,FALSE))),"Please select a value from the drop-down menu",IF('DO NOT USE_Contact Formulas'!A684,"OK",NA()))</f>
        <v>#N/A</v>
      </c>
      <c r="Y684" s="41"/>
      <c r="Z684" s="41" t="e">
        <f>IF(AND(NOT(ISBLANK('Contact Data Entry'!Z684)),ISNA(VLOOKUP('Contact Data Entry'!Z684,'DO NOT USE_School Picklist'!$G$3:$G$5,1,FALSE))),"Please select a value from the drop-down menu",IF('DO NOT USE_Contact Formulas'!A684,"OK",NA()))</f>
        <v>#N/A</v>
      </c>
      <c r="AA684" s="41"/>
      <c r="AB684" s="41" t="e">
        <f>IF(AND(NOT(ISBLANK('Contact Data Entry'!AB684)),ISNA(VLOOKUP('Contact Data Entry'!AB684,'DO NOT USE_School Picklist'!$H$3:$H$4,1,FALSE))),"Please select a value from the drop-down menu",IF('DO NOT USE_Contact Formulas'!A684,"OK",NA()))</f>
        <v>#N/A</v>
      </c>
      <c r="AC684" s="41" t="e">
        <f ca="1">IF('Contact Data Entry'!AC684&gt;'DO NOT USE_School Picklist'!$C$3,"Test Date cannot be a future date",IF('DO NOT USE_Contact Formulas'!A684,"OK",NA()))</f>
        <v>#N/A</v>
      </c>
      <c r="AD684" s="41" t="e">
        <f>IF(AND(NOT(ISBLANK('Contact Data Entry'!AD684)),ISNA(VLOOKUP('Contact Data Entry'!AD684,'DO NOT USE_School Picklist'!$Q$3:$Q$8,1,FALSE))),"Please select a value from the drop-down menu",IF('DO NOT USE_Contact Formulas'!A684,"OK",NA()))</f>
        <v>#N/A</v>
      </c>
    </row>
    <row r="685" spans="1:30" x14ac:dyDescent="0.25">
      <c r="A685" s="40" t="e">
        <f>IF('DO NOT USE_Contact Formulas'!A685,IF('DO NOT USE_Contact Formulas'!B685,"Not all required fields are completed","OK"),NA())</f>
        <v>#N/A</v>
      </c>
      <c r="B685" s="41" t="e">
        <f>IF(AND('DO NOT USE_Contact Formulas'!A685,ISBLANK('Contact Data Entry'!B685)),"First Name is required",IF(NOT(ISBLANK('Contact Data Entry'!B685)),"OK",NA()))</f>
        <v>#N/A</v>
      </c>
      <c r="C685" s="41" t="e">
        <f>IF(AND('DO NOT USE_Contact Formulas'!A685,ISBLANK('Contact Data Entry'!C685)),"Last Name is required",IF(NOT(ISBLANK('Contact Data Entry'!C685)),"OK",NA()))</f>
        <v>#N/A</v>
      </c>
      <c r="D685" s="41" t="e">
        <f>IF(AND('DO NOT USE_Contact Formulas'!A685,ISBLANK('Contact Data Entry'!D685)),"Birthdate is required",IF(NOT(ISBLANK('Contact Data Entry'!D685)),"OK",NA()))</f>
        <v>#N/A</v>
      </c>
      <c r="E685" s="41" t="e">
        <f>IF(AND('DO NOT USE_Contact Formulas'!A685,ISBLANK('Contact Data Entry'!E685)),"Mobile Phone is required",IF(NOT(ISBLANK('Contact Data Entry'!E685)),IF(AND(ISNUMBER(VALUE('Contact Data Entry'!E685)),LEFT('Contact Data Entry'!E685,1)&lt;&gt;"1",LEN('Contact Data Entry'!E685)=10),"OK","Phone number must be valid format"),NA()))</f>
        <v>#N/A</v>
      </c>
      <c r="F685" s="41" t="e">
        <f>IF(LEN('Contact Data Entry'!F685)&gt;255,"Home Street Address must be less than 255 characters",IF('DO NOT USE_Contact Formulas'!A685,"OK",NA()))</f>
        <v>#N/A</v>
      </c>
      <c r="G685" s="41" t="e">
        <f>IF(LEN('Contact Data Entry'!G685)&gt;40,"City must be less than 40 characters",IF('DO NOT USE_Contact Formulas'!A685,"OK",NA()))</f>
        <v>#N/A</v>
      </c>
      <c r="H685" s="41" t="e">
        <f>IF(AND(NOT(ISBLANK('Contact Data Entry'!H685)),ISNA(VLOOKUP('Contact Data Entry'!H685,'DO NOT USE_School Picklist'!$P$3:$P$52,1,FALSE))),"Please select a value from the drop-down menu",IF('DO NOT USE_Contact Formulas'!A685,"OK",NA()))</f>
        <v>#N/A</v>
      </c>
      <c r="I685" s="41" t="e">
        <f>IF(AND('DO NOT USE_Contact Formulas'!A685,ISBLANK('Contact Data Entry'!I685)),"Zip is required",IF(ISBLANK('Contact Data Entry'!I685),NA(),"OK"))</f>
        <v>#N/A</v>
      </c>
      <c r="J685" s="41" t="e">
        <f>IF(AND('DO NOT USE_Contact Formulas'!A685,ISBLANK('Contact Data Entry'!J685)),"Student or Staff? is required",IF(ISBLANK('Contact Data Entry'!J685),NA(),IF(ISNA(VLOOKUP('Contact Data Entry'!J685,'DO NOT USE_School Picklist'!$B$3:$B$6,1,FALSE)),"Please select a value from the drop-down menu","OK")))</f>
        <v>#N/A</v>
      </c>
      <c r="K685" s="41" t="e">
        <f>IF(AND('Contact Data Entry'!J685='DO NOT USE_School Picklist'!$B$4,ISBLANK('Contact Data Entry'!K685)),"Occupation/Job Title is required if Student or Staff? is Yes, staff/faculty or volunteer",IF('DO NOT USE_Contact Formulas'!A685,"OK",NA()))</f>
        <v>#N/A</v>
      </c>
      <c r="L685" s="41" t="e">
        <f ca="1">IF('Contact Data Entry'!L685&gt;'DO NOT USE_School Picklist'!$C$3,"Date last on school campus/facility cannot be a future date",IF('DO NOT USE_Contact Formulas'!A685,IF(ISBLANK('Contact Data Entry'!L685),"Date last on school campus/facility is required","OK"),NA()))</f>
        <v>#N/A</v>
      </c>
      <c r="M685" s="42" t="e">
        <f ca="1">IF('Contact Data Entry'!M685&gt;'DO NOT USE_School Picklist'!$C$3,"Last Exposure Date cannot be a future date",IF('DO NOT USE_Contact Formulas'!A685,IF(ISBLANK('Contact Data Entry'!M685),"Last Exposure Date is required","OK"),NA()))</f>
        <v>#N/A</v>
      </c>
      <c r="N685" s="42" t="e">
        <f>IF(AND('DO NOT USE_Contact Formulas'!A685,ISBLANK('Contact Data Entry'!N685)),"Specific Place in the Location is required",IF(ISBLANK('Contact Data Entry'!N685),NA(),"OK"))</f>
        <v>#N/A</v>
      </c>
      <c r="O685" s="41" t="e">
        <f>IF(AND(NOT(ISBLANK('Contact Data Entry'!O685)),ISNA(VLOOKUP('Contact Data Entry'!O685,'DO NOT USE_School Picklist'!$L$3:$L$81,1,FALSE))),"Please select a value from the drop-down menu",IF('DO NOT USE_Contact Formulas'!A685,"OK",NA()))</f>
        <v>#N/A</v>
      </c>
      <c r="P685" s="41" t="e">
        <f>IF(AND(NOT(ISBLANK('Contact Data Entry'!P685)),NOT(ISNUMBER(MATCH("*@*.?*",'Contact Data Entry'!P685,0)))),"Email must be in a valid format",IF('DO NOT USE_Contact Formulas'!A685,"OK",NA()))</f>
        <v>#N/A</v>
      </c>
      <c r="Q685" s="41" t="e">
        <f>IF(LEN('Contact Data Entry'!Q685)&gt;50,"Parent/Guardian Name must be less than 50 characters",IF('DO NOT USE_Contact Formulas'!A685,"OK",NA()))</f>
        <v>#N/A</v>
      </c>
      <c r="R685" s="41" t="e">
        <f>IF(NOT(ISBLANK('Contact Data Entry'!R685)),IF(AND(ISNUMBER('Contact Data Entry'!R685),LEFT('Contact Data Entry'!R685,1)&lt;&gt;"1",LEN('Contact Data Entry'!R685)=10),"OK","Phone number must be valid format"),IF('DO NOT USE_Contact Formulas'!A685,"OK",NA()))</f>
        <v>#N/A</v>
      </c>
      <c r="S685" s="41" t="e">
        <f>IF(AND(NOT(ISBLANK('Contact Data Entry'!S685)),ISNA(VLOOKUP('Contact Data Entry'!S685,'DO NOT USE_School Picklist'!$N$3:$N$63,1,FALSE))),"Please select a value from the drop-down menu",IF('DO NOT USE_Contact Formulas'!A685,"OK",NA()))</f>
        <v>#N/A</v>
      </c>
      <c r="T685" s="41" t="e">
        <f>IF(AND(NOT(ISBLANK('Contact Data Entry'!T685)),ISNA(VLOOKUP('Contact Data Entry'!T685,'DO NOT USE_School Picklist'!$E$3:$E$10,1,FALSE))),"Please select a value from the drop-down menu",IF('DO NOT USE_Contact Formulas'!A685,"OK",NA()))</f>
        <v>#N/A</v>
      </c>
      <c r="U685" s="41" t="e">
        <f>IF(AND(NOT(ISBLANK('Contact Data Entry'!U685)),ISNA(VLOOKUP('Contact Data Entry'!U685,'DO NOT USE_School Picklist'!$F$3:$F$16,1,FALSE))),"Please select a value from the drop-down menu",IF('DO NOT USE_Contact Formulas'!A685,"OK",NA()))</f>
        <v>#N/A</v>
      </c>
      <c r="V685" s="41" t="e">
        <f>IF(LEN('Contact Data Entry'!V685)&gt;100,"Classroom(s) must be less than 100 characters",IF('DO NOT USE_Contact Formulas'!A685,"OK",NA()))</f>
        <v>#N/A</v>
      </c>
      <c r="W685" s="41" t="e">
        <f>IF(AND(NOT(ISBLANK('Contact Data Entry'!W685)),ISNA(VLOOKUP('Contact Data Entry'!W685,'DO NOT USE_School Picklist'!$K$3:$K$6,1,FALSE))),"Please select a value from the drop-down menu",IF('DO NOT USE_Contact Formulas'!A685,"OK",NA()))</f>
        <v>#N/A</v>
      </c>
      <c r="X685" s="41" t="e">
        <f>IF(AND(NOT(ISBLANK('Contact Data Entry'!X685)),ISNA(VLOOKUP('Contact Data Entry'!X685,'DO NOT USE_School Picklist'!$D$3:$D$5,1,FALSE))),"Please select a value from the drop-down menu",IF('DO NOT USE_Contact Formulas'!A685,"OK",NA()))</f>
        <v>#N/A</v>
      </c>
      <c r="Y685" s="41"/>
      <c r="Z685" s="41" t="e">
        <f>IF(AND(NOT(ISBLANK('Contact Data Entry'!Z685)),ISNA(VLOOKUP('Contact Data Entry'!Z685,'DO NOT USE_School Picklist'!$G$3:$G$5,1,FALSE))),"Please select a value from the drop-down menu",IF('DO NOT USE_Contact Formulas'!A685,"OK",NA()))</f>
        <v>#N/A</v>
      </c>
      <c r="AA685" s="41"/>
      <c r="AB685" s="41" t="e">
        <f>IF(AND(NOT(ISBLANK('Contact Data Entry'!AB685)),ISNA(VLOOKUP('Contact Data Entry'!AB685,'DO NOT USE_School Picklist'!$H$3:$H$4,1,FALSE))),"Please select a value from the drop-down menu",IF('DO NOT USE_Contact Formulas'!A685,"OK",NA()))</f>
        <v>#N/A</v>
      </c>
      <c r="AC685" s="41" t="e">
        <f ca="1">IF('Contact Data Entry'!AC685&gt;'DO NOT USE_School Picklist'!$C$3,"Test Date cannot be a future date",IF('DO NOT USE_Contact Formulas'!A685,"OK",NA()))</f>
        <v>#N/A</v>
      </c>
      <c r="AD685" s="41" t="e">
        <f>IF(AND(NOT(ISBLANK('Contact Data Entry'!AD685)),ISNA(VLOOKUP('Contact Data Entry'!AD685,'DO NOT USE_School Picklist'!$Q$3:$Q$8,1,FALSE))),"Please select a value from the drop-down menu",IF('DO NOT USE_Contact Formulas'!A685,"OK",NA()))</f>
        <v>#N/A</v>
      </c>
    </row>
    <row r="686" spans="1:30" x14ac:dyDescent="0.25">
      <c r="A686" s="40" t="e">
        <f>IF('DO NOT USE_Contact Formulas'!A686,IF('DO NOT USE_Contact Formulas'!B686,"Not all required fields are completed","OK"),NA())</f>
        <v>#N/A</v>
      </c>
      <c r="B686" s="41" t="e">
        <f>IF(AND('DO NOT USE_Contact Formulas'!A686,ISBLANK('Contact Data Entry'!B686)),"First Name is required",IF(NOT(ISBLANK('Contact Data Entry'!B686)),"OK",NA()))</f>
        <v>#N/A</v>
      </c>
      <c r="C686" s="41" t="e">
        <f>IF(AND('DO NOT USE_Contact Formulas'!A686,ISBLANK('Contact Data Entry'!C686)),"Last Name is required",IF(NOT(ISBLANK('Contact Data Entry'!C686)),"OK",NA()))</f>
        <v>#N/A</v>
      </c>
      <c r="D686" s="41" t="e">
        <f>IF(AND('DO NOT USE_Contact Formulas'!A686,ISBLANK('Contact Data Entry'!D686)),"Birthdate is required",IF(NOT(ISBLANK('Contact Data Entry'!D686)),"OK",NA()))</f>
        <v>#N/A</v>
      </c>
      <c r="E686" s="41" t="e">
        <f>IF(AND('DO NOT USE_Contact Formulas'!A686,ISBLANK('Contact Data Entry'!E686)),"Mobile Phone is required",IF(NOT(ISBLANK('Contact Data Entry'!E686)),IF(AND(ISNUMBER(VALUE('Contact Data Entry'!E686)),LEFT('Contact Data Entry'!E686,1)&lt;&gt;"1",LEN('Contact Data Entry'!E686)=10),"OK","Phone number must be valid format"),NA()))</f>
        <v>#N/A</v>
      </c>
      <c r="F686" s="41" t="e">
        <f>IF(LEN('Contact Data Entry'!F686)&gt;255,"Home Street Address must be less than 255 characters",IF('DO NOT USE_Contact Formulas'!A686,"OK",NA()))</f>
        <v>#N/A</v>
      </c>
      <c r="G686" s="41" t="e">
        <f>IF(LEN('Contact Data Entry'!G686)&gt;40,"City must be less than 40 characters",IF('DO NOT USE_Contact Formulas'!A686,"OK",NA()))</f>
        <v>#N/A</v>
      </c>
      <c r="H686" s="41" t="e">
        <f>IF(AND(NOT(ISBLANK('Contact Data Entry'!H686)),ISNA(VLOOKUP('Contact Data Entry'!H686,'DO NOT USE_School Picklist'!$P$3:$P$52,1,FALSE))),"Please select a value from the drop-down menu",IF('DO NOT USE_Contact Formulas'!A686,"OK",NA()))</f>
        <v>#N/A</v>
      </c>
      <c r="I686" s="41" t="e">
        <f>IF(AND('DO NOT USE_Contact Formulas'!A686,ISBLANK('Contact Data Entry'!I686)),"Zip is required",IF(ISBLANK('Contact Data Entry'!I686),NA(),"OK"))</f>
        <v>#N/A</v>
      </c>
      <c r="J686" s="41" t="e">
        <f>IF(AND('DO NOT USE_Contact Formulas'!A686,ISBLANK('Contact Data Entry'!J686)),"Student or Staff? is required",IF(ISBLANK('Contact Data Entry'!J686),NA(),IF(ISNA(VLOOKUP('Contact Data Entry'!J686,'DO NOT USE_School Picklist'!$B$3:$B$6,1,FALSE)),"Please select a value from the drop-down menu","OK")))</f>
        <v>#N/A</v>
      </c>
      <c r="K686" s="41" t="e">
        <f>IF(AND('Contact Data Entry'!J686='DO NOT USE_School Picklist'!$B$4,ISBLANK('Contact Data Entry'!K686)),"Occupation/Job Title is required if Student or Staff? is Yes, staff/faculty or volunteer",IF('DO NOT USE_Contact Formulas'!A686,"OK",NA()))</f>
        <v>#N/A</v>
      </c>
      <c r="L686" s="41" t="e">
        <f ca="1">IF('Contact Data Entry'!L686&gt;'DO NOT USE_School Picklist'!$C$3,"Date last on school campus/facility cannot be a future date",IF('DO NOT USE_Contact Formulas'!A686,IF(ISBLANK('Contact Data Entry'!L686),"Date last on school campus/facility is required","OK"),NA()))</f>
        <v>#N/A</v>
      </c>
      <c r="M686" s="42" t="e">
        <f ca="1">IF('Contact Data Entry'!M686&gt;'DO NOT USE_School Picklist'!$C$3,"Last Exposure Date cannot be a future date",IF('DO NOT USE_Contact Formulas'!A686,IF(ISBLANK('Contact Data Entry'!M686),"Last Exposure Date is required","OK"),NA()))</f>
        <v>#N/A</v>
      </c>
      <c r="N686" s="42" t="e">
        <f>IF(AND('DO NOT USE_Contact Formulas'!A686,ISBLANK('Contact Data Entry'!N686)),"Specific Place in the Location is required",IF(ISBLANK('Contact Data Entry'!N686),NA(),"OK"))</f>
        <v>#N/A</v>
      </c>
      <c r="O686" s="41" t="e">
        <f>IF(AND(NOT(ISBLANK('Contact Data Entry'!O686)),ISNA(VLOOKUP('Contact Data Entry'!O686,'DO NOT USE_School Picklist'!$L$3:$L$81,1,FALSE))),"Please select a value from the drop-down menu",IF('DO NOT USE_Contact Formulas'!A686,"OK",NA()))</f>
        <v>#N/A</v>
      </c>
      <c r="P686" s="41" t="e">
        <f>IF(AND(NOT(ISBLANK('Contact Data Entry'!P686)),NOT(ISNUMBER(MATCH("*@*.?*",'Contact Data Entry'!P686,0)))),"Email must be in a valid format",IF('DO NOT USE_Contact Formulas'!A686,"OK",NA()))</f>
        <v>#N/A</v>
      </c>
      <c r="Q686" s="41" t="e">
        <f>IF(LEN('Contact Data Entry'!Q686)&gt;50,"Parent/Guardian Name must be less than 50 characters",IF('DO NOT USE_Contact Formulas'!A686,"OK",NA()))</f>
        <v>#N/A</v>
      </c>
      <c r="R686" s="41" t="e">
        <f>IF(NOT(ISBLANK('Contact Data Entry'!R686)),IF(AND(ISNUMBER('Contact Data Entry'!R686),LEFT('Contact Data Entry'!R686,1)&lt;&gt;"1",LEN('Contact Data Entry'!R686)=10),"OK","Phone number must be valid format"),IF('DO NOT USE_Contact Formulas'!A686,"OK",NA()))</f>
        <v>#N/A</v>
      </c>
      <c r="S686" s="41" t="e">
        <f>IF(AND(NOT(ISBLANK('Contact Data Entry'!S686)),ISNA(VLOOKUP('Contact Data Entry'!S686,'DO NOT USE_School Picklist'!$N$3:$N$63,1,FALSE))),"Please select a value from the drop-down menu",IF('DO NOT USE_Contact Formulas'!A686,"OK",NA()))</f>
        <v>#N/A</v>
      </c>
      <c r="T686" s="41" t="e">
        <f>IF(AND(NOT(ISBLANK('Contact Data Entry'!T686)),ISNA(VLOOKUP('Contact Data Entry'!T686,'DO NOT USE_School Picklist'!$E$3:$E$10,1,FALSE))),"Please select a value from the drop-down menu",IF('DO NOT USE_Contact Formulas'!A686,"OK",NA()))</f>
        <v>#N/A</v>
      </c>
      <c r="U686" s="41" t="e">
        <f>IF(AND(NOT(ISBLANK('Contact Data Entry'!U686)),ISNA(VLOOKUP('Contact Data Entry'!U686,'DO NOT USE_School Picklist'!$F$3:$F$16,1,FALSE))),"Please select a value from the drop-down menu",IF('DO NOT USE_Contact Formulas'!A686,"OK",NA()))</f>
        <v>#N/A</v>
      </c>
      <c r="V686" s="41" t="e">
        <f>IF(LEN('Contact Data Entry'!V686)&gt;100,"Classroom(s) must be less than 100 characters",IF('DO NOT USE_Contact Formulas'!A686,"OK",NA()))</f>
        <v>#N/A</v>
      </c>
      <c r="W686" s="41" t="e">
        <f>IF(AND(NOT(ISBLANK('Contact Data Entry'!W686)),ISNA(VLOOKUP('Contact Data Entry'!W686,'DO NOT USE_School Picklist'!$K$3:$K$6,1,FALSE))),"Please select a value from the drop-down menu",IF('DO NOT USE_Contact Formulas'!A686,"OK",NA()))</f>
        <v>#N/A</v>
      </c>
      <c r="X686" s="41" t="e">
        <f>IF(AND(NOT(ISBLANK('Contact Data Entry'!X686)),ISNA(VLOOKUP('Contact Data Entry'!X686,'DO NOT USE_School Picklist'!$D$3:$D$5,1,FALSE))),"Please select a value from the drop-down menu",IF('DO NOT USE_Contact Formulas'!A686,"OK",NA()))</f>
        <v>#N/A</v>
      </c>
      <c r="Y686" s="41"/>
      <c r="Z686" s="41" t="e">
        <f>IF(AND(NOT(ISBLANK('Contact Data Entry'!Z686)),ISNA(VLOOKUP('Contact Data Entry'!Z686,'DO NOT USE_School Picklist'!$G$3:$G$5,1,FALSE))),"Please select a value from the drop-down menu",IF('DO NOT USE_Contact Formulas'!A686,"OK",NA()))</f>
        <v>#N/A</v>
      </c>
      <c r="AA686" s="41"/>
      <c r="AB686" s="41" t="e">
        <f>IF(AND(NOT(ISBLANK('Contact Data Entry'!AB686)),ISNA(VLOOKUP('Contact Data Entry'!AB686,'DO NOT USE_School Picklist'!$H$3:$H$4,1,FALSE))),"Please select a value from the drop-down menu",IF('DO NOT USE_Contact Formulas'!A686,"OK",NA()))</f>
        <v>#N/A</v>
      </c>
      <c r="AC686" s="41" t="e">
        <f ca="1">IF('Contact Data Entry'!AC686&gt;'DO NOT USE_School Picklist'!$C$3,"Test Date cannot be a future date",IF('DO NOT USE_Contact Formulas'!A686,"OK",NA()))</f>
        <v>#N/A</v>
      </c>
      <c r="AD686" s="41" t="e">
        <f>IF(AND(NOT(ISBLANK('Contact Data Entry'!AD686)),ISNA(VLOOKUP('Contact Data Entry'!AD686,'DO NOT USE_School Picklist'!$Q$3:$Q$8,1,FALSE))),"Please select a value from the drop-down menu",IF('DO NOT USE_Contact Formulas'!A686,"OK",NA()))</f>
        <v>#N/A</v>
      </c>
    </row>
    <row r="687" spans="1:30" x14ac:dyDescent="0.25">
      <c r="A687" s="40" t="e">
        <f>IF('DO NOT USE_Contact Formulas'!A687,IF('DO NOT USE_Contact Formulas'!B687,"Not all required fields are completed","OK"),NA())</f>
        <v>#N/A</v>
      </c>
      <c r="B687" s="41" t="e">
        <f>IF(AND('DO NOT USE_Contact Formulas'!A687,ISBLANK('Contact Data Entry'!B687)),"First Name is required",IF(NOT(ISBLANK('Contact Data Entry'!B687)),"OK",NA()))</f>
        <v>#N/A</v>
      </c>
      <c r="C687" s="41" t="e">
        <f>IF(AND('DO NOT USE_Contact Formulas'!A687,ISBLANK('Contact Data Entry'!C687)),"Last Name is required",IF(NOT(ISBLANK('Contact Data Entry'!C687)),"OK",NA()))</f>
        <v>#N/A</v>
      </c>
      <c r="D687" s="41" t="e">
        <f>IF(AND('DO NOT USE_Contact Formulas'!A687,ISBLANK('Contact Data Entry'!D687)),"Birthdate is required",IF(NOT(ISBLANK('Contact Data Entry'!D687)),"OK",NA()))</f>
        <v>#N/A</v>
      </c>
      <c r="E687" s="41" t="e">
        <f>IF(AND('DO NOT USE_Contact Formulas'!A687,ISBLANK('Contact Data Entry'!E687)),"Mobile Phone is required",IF(NOT(ISBLANK('Contact Data Entry'!E687)),IF(AND(ISNUMBER(VALUE('Contact Data Entry'!E687)),LEFT('Contact Data Entry'!E687,1)&lt;&gt;"1",LEN('Contact Data Entry'!E687)=10),"OK","Phone number must be valid format"),NA()))</f>
        <v>#N/A</v>
      </c>
      <c r="F687" s="41" t="e">
        <f>IF(LEN('Contact Data Entry'!F687)&gt;255,"Home Street Address must be less than 255 characters",IF('DO NOT USE_Contact Formulas'!A687,"OK",NA()))</f>
        <v>#N/A</v>
      </c>
      <c r="G687" s="41" t="e">
        <f>IF(LEN('Contact Data Entry'!G687)&gt;40,"City must be less than 40 characters",IF('DO NOT USE_Contact Formulas'!A687,"OK",NA()))</f>
        <v>#N/A</v>
      </c>
      <c r="H687" s="41" t="e">
        <f>IF(AND(NOT(ISBLANK('Contact Data Entry'!H687)),ISNA(VLOOKUP('Contact Data Entry'!H687,'DO NOT USE_School Picklist'!$P$3:$P$52,1,FALSE))),"Please select a value from the drop-down menu",IF('DO NOT USE_Contact Formulas'!A687,"OK",NA()))</f>
        <v>#N/A</v>
      </c>
      <c r="I687" s="41" t="e">
        <f>IF(AND('DO NOT USE_Contact Formulas'!A687,ISBLANK('Contact Data Entry'!I687)),"Zip is required",IF(ISBLANK('Contact Data Entry'!I687),NA(),"OK"))</f>
        <v>#N/A</v>
      </c>
      <c r="J687" s="41" t="e">
        <f>IF(AND('DO NOT USE_Contact Formulas'!A687,ISBLANK('Contact Data Entry'!J687)),"Student or Staff? is required",IF(ISBLANK('Contact Data Entry'!J687),NA(),IF(ISNA(VLOOKUP('Contact Data Entry'!J687,'DO NOT USE_School Picklist'!$B$3:$B$6,1,FALSE)),"Please select a value from the drop-down menu","OK")))</f>
        <v>#N/A</v>
      </c>
      <c r="K687" s="41" t="e">
        <f>IF(AND('Contact Data Entry'!J687='DO NOT USE_School Picklist'!$B$4,ISBLANK('Contact Data Entry'!K687)),"Occupation/Job Title is required if Student or Staff? is Yes, staff/faculty or volunteer",IF('DO NOT USE_Contact Formulas'!A687,"OK",NA()))</f>
        <v>#N/A</v>
      </c>
      <c r="L687" s="41" t="e">
        <f ca="1">IF('Contact Data Entry'!L687&gt;'DO NOT USE_School Picklist'!$C$3,"Date last on school campus/facility cannot be a future date",IF('DO NOT USE_Contact Formulas'!A687,IF(ISBLANK('Contact Data Entry'!L687),"Date last on school campus/facility is required","OK"),NA()))</f>
        <v>#N/A</v>
      </c>
      <c r="M687" s="42" t="e">
        <f ca="1">IF('Contact Data Entry'!M687&gt;'DO NOT USE_School Picklist'!$C$3,"Last Exposure Date cannot be a future date",IF('DO NOT USE_Contact Formulas'!A687,IF(ISBLANK('Contact Data Entry'!M687),"Last Exposure Date is required","OK"),NA()))</f>
        <v>#N/A</v>
      </c>
      <c r="N687" s="42" t="e">
        <f>IF(AND('DO NOT USE_Contact Formulas'!A687,ISBLANK('Contact Data Entry'!N687)),"Specific Place in the Location is required",IF(ISBLANK('Contact Data Entry'!N687),NA(),"OK"))</f>
        <v>#N/A</v>
      </c>
      <c r="O687" s="41" t="e">
        <f>IF(AND(NOT(ISBLANK('Contact Data Entry'!O687)),ISNA(VLOOKUP('Contact Data Entry'!O687,'DO NOT USE_School Picklist'!$L$3:$L$81,1,FALSE))),"Please select a value from the drop-down menu",IF('DO NOT USE_Contact Formulas'!A687,"OK",NA()))</f>
        <v>#N/A</v>
      </c>
      <c r="P687" s="41" t="e">
        <f>IF(AND(NOT(ISBLANK('Contact Data Entry'!P687)),NOT(ISNUMBER(MATCH("*@*.?*",'Contact Data Entry'!P687,0)))),"Email must be in a valid format",IF('DO NOT USE_Contact Formulas'!A687,"OK",NA()))</f>
        <v>#N/A</v>
      </c>
      <c r="Q687" s="41" t="e">
        <f>IF(LEN('Contact Data Entry'!Q687)&gt;50,"Parent/Guardian Name must be less than 50 characters",IF('DO NOT USE_Contact Formulas'!A687,"OK",NA()))</f>
        <v>#N/A</v>
      </c>
      <c r="R687" s="41" t="e">
        <f>IF(NOT(ISBLANK('Contact Data Entry'!R687)),IF(AND(ISNUMBER('Contact Data Entry'!R687),LEFT('Contact Data Entry'!R687,1)&lt;&gt;"1",LEN('Contact Data Entry'!R687)=10),"OK","Phone number must be valid format"),IF('DO NOT USE_Contact Formulas'!A687,"OK",NA()))</f>
        <v>#N/A</v>
      </c>
      <c r="S687" s="41" t="e">
        <f>IF(AND(NOT(ISBLANK('Contact Data Entry'!S687)),ISNA(VLOOKUP('Contact Data Entry'!S687,'DO NOT USE_School Picklist'!$N$3:$N$63,1,FALSE))),"Please select a value from the drop-down menu",IF('DO NOT USE_Contact Formulas'!A687,"OK",NA()))</f>
        <v>#N/A</v>
      </c>
      <c r="T687" s="41" t="e">
        <f>IF(AND(NOT(ISBLANK('Contact Data Entry'!T687)),ISNA(VLOOKUP('Contact Data Entry'!T687,'DO NOT USE_School Picklist'!$E$3:$E$10,1,FALSE))),"Please select a value from the drop-down menu",IF('DO NOT USE_Contact Formulas'!A687,"OK",NA()))</f>
        <v>#N/A</v>
      </c>
      <c r="U687" s="41" t="e">
        <f>IF(AND(NOT(ISBLANK('Contact Data Entry'!U687)),ISNA(VLOOKUP('Contact Data Entry'!U687,'DO NOT USE_School Picklist'!$F$3:$F$16,1,FALSE))),"Please select a value from the drop-down menu",IF('DO NOT USE_Contact Formulas'!A687,"OK",NA()))</f>
        <v>#N/A</v>
      </c>
      <c r="V687" s="41" t="e">
        <f>IF(LEN('Contact Data Entry'!V687)&gt;100,"Classroom(s) must be less than 100 characters",IF('DO NOT USE_Contact Formulas'!A687,"OK",NA()))</f>
        <v>#N/A</v>
      </c>
      <c r="W687" s="41" t="e">
        <f>IF(AND(NOT(ISBLANK('Contact Data Entry'!W687)),ISNA(VLOOKUP('Contact Data Entry'!W687,'DO NOT USE_School Picklist'!$K$3:$K$6,1,FALSE))),"Please select a value from the drop-down menu",IF('DO NOT USE_Contact Formulas'!A687,"OK",NA()))</f>
        <v>#N/A</v>
      </c>
      <c r="X687" s="41" t="e">
        <f>IF(AND(NOT(ISBLANK('Contact Data Entry'!X687)),ISNA(VLOOKUP('Contact Data Entry'!X687,'DO NOT USE_School Picklist'!$D$3:$D$5,1,FALSE))),"Please select a value from the drop-down menu",IF('DO NOT USE_Contact Formulas'!A687,"OK",NA()))</f>
        <v>#N/A</v>
      </c>
      <c r="Y687" s="41"/>
      <c r="Z687" s="41" t="e">
        <f>IF(AND(NOT(ISBLANK('Contact Data Entry'!Z687)),ISNA(VLOOKUP('Contact Data Entry'!Z687,'DO NOT USE_School Picklist'!$G$3:$G$5,1,FALSE))),"Please select a value from the drop-down menu",IF('DO NOT USE_Contact Formulas'!A687,"OK",NA()))</f>
        <v>#N/A</v>
      </c>
      <c r="AA687" s="41"/>
      <c r="AB687" s="41" t="e">
        <f>IF(AND(NOT(ISBLANK('Contact Data Entry'!AB687)),ISNA(VLOOKUP('Contact Data Entry'!AB687,'DO NOT USE_School Picklist'!$H$3:$H$4,1,FALSE))),"Please select a value from the drop-down menu",IF('DO NOT USE_Contact Formulas'!A687,"OK",NA()))</f>
        <v>#N/A</v>
      </c>
      <c r="AC687" s="41" t="e">
        <f ca="1">IF('Contact Data Entry'!AC687&gt;'DO NOT USE_School Picklist'!$C$3,"Test Date cannot be a future date",IF('DO NOT USE_Contact Formulas'!A687,"OK",NA()))</f>
        <v>#N/A</v>
      </c>
      <c r="AD687" s="41" t="e">
        <f>IF(AND(NOT(ISBLANK('Contact Data Entry'!AD687)),ISNA(VLOOKUP('Contact Data Entry'!AD687,'DO NOT USE_School Picklist'!$Q$3:$Q$8,1,FALSE))),"Please select a value from the drop-down menu",IF('DO NOT USE_Contact Formulas'!A687,"OK",NA()))</f>
        <v>#N/A</v>
      </c>
    </row>
    <row r="688" spans="1:30" x14ac:dyDescent="0.25">
      <c r="A688" s="40" t="e">
        <f>IF('DO NOT USE_Contact Formulas'!A688,IF('DO NOT USE_Contact Formulas'!B688,"Not all required fields are completed","OK"),NA())</f>
        <v>#N/A</v>
      </c>
      <c r="B688" s="41" t="e">
        <f>IF(AND('DO NOT USE_Contact Formulas'!A688,ISBLANK('Contact Data Entry'!B688)),"First Name is required",IF(NOT(ISBLANK('Contact Data Entry'!B688)),"OK",NA()))</f>
        <v>#N/A</v>
      </c>
      <c r="C688" s="41" t="e">
        <f>IF(AND('DO NOT USE_Contact Formulas'!A688,ISBLANK('Contact Data Entry'!C688)),"Last Name is required",IF(NOT(ISBLANK('Contact Data Entry'!C688)),"OK",NA()))</f>
        <v>#N/A</v>
      </c>
      <c r="D688" s="41" t="e">
        <f>IF(AND('DO NOT USE_Contact Formulas'!A688,ISBLANK('Contact Data Entry'!D688)),"Birthdate is required",IF(NOT(ISBLANK('Contact Data Entry'!D688)),"OK",NA()))</f>
        <v>#N/A</v>
      </c>
      <c r="E688" s="41" t="e">
        <f>IF(AND('DO NOT USE_Contact Formulas'!A688,ISBLANK('Contact Data Entry'!E688)),"Mobile Phone is required",IF(NOT(ISBLANK('Contact Data Entry'!E688)),IF(AND(ISNUMBER(VALUE('Contact Data Entry'!E688)),LEFT('Contact Data Entry'!E688,1)&lt;&gt;"1",LEN('Contact Data Entry'!E688)=10),"OK","Phone number must be valid format"),NA()))</f>
        <v>#N/A</v>
      </c>
      <c r="F688" s="41" t="e">
        <f>IF(LEN('Contact Data Entry'!F688)&gt;255,"Home Street Address must be less than 255 characters",IF('DO NOT USE_Contact Formulas'!A688,"OK",NA()))</f>
        <v>#N/A</v>
      </c>
      <c r="G688" s="41" t="e">
        <f>IF(LEN('Contact Data Entry'!G688)&gt;40,"City must be less than 40 characters",IF('DO NOT USE_Contact Formulas'!A688,"OK",NA()))</f>
        <v>#N/A</v>
      </c>
      <c r="H688" s="41" t="e">
        <f>IF(AND(NOT(ISBLANK('Contact Data Entry'!H688)),ISNA(VLOOKUP('Contact Data Entry'!H688,'DO NOT USE_School Picklist'!$P$3:$P$52,1,FALSE))),"Please select a value from the drop-down menu",IF('DO NOT USE_Contact Formulas'!A688,"OK",NA()))</f>
        <v>#N/A</v>
      </c>
      <c r="I688" s="41" t="e">
        <f>IF(AND('DO NOT USE_Contact Formulas'!A688,ISBLANK('Contact Data Entry'!I688)),"Zip is required",IF(ISBLANK('Contact Data Entry'!I688),NA(),"OK"))</f>
        <v>#N/A</v>
      </c>
      <c r="J688" s="41" t="e">
        <f>IF(AND('DO NOT USE_Contact Formulas'!A688,ISBLANK('Contact Data Entry'!J688)),"Student or Staff? is required",IF(ISBLANK('Contact Data Entry'!J688),NA(),IF(ISNA(VLOOKUP('Contact Data Entry'!J688,'DO NOT USE_School Picklist'!$B$3:$B$6,1,FALSE)),"Please select a value from the drop-down menu","OK")))</f>
        <v>#N/A</v>
      </c>
      <c r="K688" s="41" t="e">
        <f>IF(AND('Contact Data Entry'!J688='DO NOT USE_School Picklist'!$B$4,ISBLANK('Contact Data Entry'!K688)),"Occupation/Job Title is required if Student or Staff? is Yes, staff/faculty or volunteer",IF('DO NOT USE_Contact Formulas'!A688,"OK",NA()))</f>
        <v>#N/A</v>
      </c>
      <c r="L688" s="41" t="e">
        <f ca="1">IF('Contact Data Entry'!L688&gt;'DO NOT USE_School Picklist'!$C$3,"Date last on school campus/facility cannot be a future date",IF('DO NOT USE_Contact Formulas'!A688,IF(ISBLANK('Contact Data Entry'!L688),"Date last on school campus/facility is required","OK"),NA()))</f>
        <v>#N/A</v>
      </c>
      <c r="M688" s="42" t="e">
        <f ca="1">IF('Contact Data Entry'!M688&gt;'DO NOT USE_School Picklist'!$C$3,"Last Exposure Date cannot be a future date",IF('DO NOT USE_Contact Formulas'!A688,IF(ISBLANK('Contact Data Entry'!M688),"Last Exposure Date is required","OK"),NA()))</f>
        <v>#N/A</v>
      </c>
      <c r="N688" s="42" t="e">
        <f>IF(AND('DO NOT USE_Contact Formulas'!A688,ISBLANK('Contact Data Entry'!N688)),"Specific Place in the Location is required",IF(ISBLANK('Contact Data Entry'!N688),NA(),"OK"))</f>
        <v>#N/A</v>
      </c>
      <c r="O688" s="41" t="e">
        <f>IF(AND(NOT(ISBLANK('Contact Data Entry'!O688)),ISNA(VLOOKUP('Contact Data Entry'!O688,'DO NOT USE_School Picklist'!$L$3:$L$81,1,FALSE))),"Please select a value from the drop-down menu",IF('DO NOT USE_Contact Formulas'!A688,"OK",NA()))</f>
        <v>#N/A</v>
      </c>
      <c r="P688" s="41" t="e">
        <f>IF(AND(NOT(ISBLANK('Contact Data Entry'!P688)),NOT(ISNUMBER(MATCH("*@*.?*",'Contact Data Entry'!P688,0)))),"Email must be in a valid format",IF('DO NOT USE_Contact Formulas'!A688,"OK",NA()))</f>
        <v>#N/A</v>
      </c>
      <c r="Q688" s="41" t="e">
        <f>IF(LEN('Contact Data Entry'!Q688)&gt;50,"Parent/Guardian Name must be less than 50 characters",IF('DO NOT USE_Contact Formulas'!A688,"OK",NA()))</f>
        <v>#N/A</v>
      </c>
      <c r="R688" s="41" t="e">
        <f>IF(NOT(ISBLANK('Contact Data Entry'!R688)),IF(AND(ISNUMBER('Contact Data Entry'!R688),LEFT('Contact Data Entry'!R688,1)&lt;&gt;"1",LEN('Contact Data Entry'!R688)=10),"OK","Phone number must be valid format"),IF('DO NOT USE_Contact Formulas'!A688,"OK",NA()))</f>
        <v>#N/A</v>
      </c>
      <c r="S688" s="41" t="e">
        <f>IF(AND(NOT(ISBLANK('Contact Data Entry'!S688)),ISNA(VLOOKUP('Contact Data Entry'!S688,'DO NOT USE_School Picklist'!$N$3:$N$63,1,FALSE))),"Please select a value from the drop-down menu",IF('DO NOT USE_Contact Formulas'!A688,"OK",NA()))</f>
        <v>#N/A</v>
      </c>
      <c r="T688" s="41" t="e">
        <f>IF(AND(NOT(ISBLANK('Contact Data Entry'!T688)),ISNA(VLOOKUP('Contact Data Entry'!T688,'DO NOT USE_School Picklist'!$E$3:$E$10,1,FALSE))),"Please select a value from the drop-down menu",IF('DO NOT USE_Contact Formulas'!A688,"OK",NA()))</f>
        <v>#N/A</v>
      </c>
      <c r="U688" s="41" t="e">
        <f>IF(AND(NOT(ISBLANK('Contact Data Entry'!U688)),ISNA(VLOOKUP('Contact Data Entry'!U688,'DO NOT USE_School Picklist'!$F$3:$F$16,1,FALSE))),"Please select a value from the drop-down menu",IF('DO NOT USE_Contact Formulas'!A688,"OK",NA()))</f>
        <v>#N/A</v>
      </c>
      <c r="V688" s="41" t="e">
        <f>IF(LEN('Contact Data Entry'!V688)&gt;100,"Classroom(s) must be less than 100 characters",IF('DO NOT USE_Contact Formulas'!A688,"OK",NA()))</f>
        <v>#N/A</v>
      </c>
      <c r="W688" s="41" t="e">
        <f>IF(AND(NOT(ISBLANK('Contact Data Entry'!W688)),ISNA(VLOOKUP('Contact Data Entry'!W688,'DO NOT USE_School Picklist'!$K$3:$K$6,1,FALSE))),"Please select a value from the drop-down menu",IF('DO NOT USE_Contact Formulas'!A688,"OK",NA()))</f>
        <v>#N/A</v>
      </c>
      <c r="X688" s="41" t="e">
        <f>IF(AND(NOT(ISBLANK('Contact Data Entry'!X688)),ISNA(VLOOKUP('Contact Data Entry'!X688,'DO NOT USE_School Picklist'!$D$3:$D$5,1,FALSE))),"Please select a value from the drop-down menu",IF('DO NOT USE_Contact Formulas'!A688,"OK",NA()))</f>
        <v>#N/A</v>
      </c>
      <c r="Y688" s="41"/>
      <c r="Z688" s="41" t="e">
        <f>IF(AND(NOT(ISBLANK('Contact Data Entry'!Z688)),ISNA(VLOOKUP('Contact Data Entry'!Z688,'DO NOT USE_School Picklist'!$G$3:$G$5,1,FALSE))),"Please select a value from the drop-down menu",IF('DO NOT USE_Contact Formulas'!A688,"OK",NA()))</f>
        <v>#N/A</v>
      </c>
      <c r="AA688" s="41"/>
      <c r="AB688" s="41" t="e">
        <f>IF(AND(NOT(ISBLANK('Contact Data Entry'!AB688)),ISNA(VLOOKUP('Contact Data Entry'!AB688,'DO NOT USE_School Picklist'!$H$3:$H$4,1,FALSE))),"Please select a value from the drop-down menu",IF('DO NOT USE_Contact Formulas'!A688,"OK",NA()))</f>
        <v>#N/A</v>
      </c>
      <c r="AC688" s="41" t="e">
        <f ca="1">IF('Contact Data Entry'!AC688&gt;'DO NOT USE_School Picklist'!$C$3,"Test Date cannot be a future date",IF('DO NOT USE_Contact Formulas'!A688,"OK",NA()))</f>
        <v>#N/A</v>
      </c>
      <c r="AD688" s="41" t="e">
        <f>IF(AND(NOT(ISBLANK('Contact Data Entry'!AD688)),ISNA(VLOOKUP('Contact Data Entry'!AD688,'DO NOT USE_School Picklist'!$Q$3:$Q$8,1,FALSE))),"Please select a value from the drop-down menu",IF('DO NOT USE_Contact Formulas'!A688,"OK",NA()))</f>
        <v>#N/A</v>
      </c>
    </row>
    <row r="689" spans="1:30" x14ac:dyDescent="0.25">
      <c r="A689" s="40" t="e">
        <f>IF('DO NOT USE_Contact Formulas'!A689,IF('DO NOT USE_Contact Formulas'!B689,"Not all required fields are completed","OK"),NA())</f>
        <v>#N/A</v>
      </c>
      <c r="B689" s="41" t="e">
        <f>IF(AND('DO NOT USE_Contact Formulas'!A689,ISBLANK('Contact Data Entry'!B689)),"First Name is required",IF(NOT(ISBLANK('Contact Data Entry'!B689)),"OK",NA()))</f>
        <v>#N/A</v>
      </c>
      <c r="C689" s="41" t="e">
        <f>IF(AND('DO NOT USE_Contact Formulas'!A689,ISBLANK('Contact Data Entry'!C689)),"Last Name is required",IF(NOT(ISBLANK('Contact Data Entry'!C689)),"OK",NA()))</f>
        <v>#N/A</v>
      </c>
      <c r="D689" s="41" t="e">
        <f>IF(AND('DO NOT USE_Contact Formulas'!A689,ISBLANK('Contact Data Entry'!D689)),"Birthdate is required",IF(NOT(ISBLANK('Contact Data Entry'!D689)),"OK",NA()))</f>
        <v>#N/A</v>
      </c>
      <c r="E689" s="41" t="e">
        <f>IF(AND('DO NOT USE_Contact Formulas'!A689,ISBLANK('Contact Data Entry'!E689)),"Mobile Phone is required",IF(NOT(ISBLANK('Contact Data Entry'!E689)),IF(AND(ISNUMBER(VALUE('Contact Data Entry'!E689)),LEFT('Contact Data Entry'!E689,1)&lt;&gt;"1",LEN('Contact Data Entry'!E689)=10),"OK","Phone number must be valid format"),NA()))</f>
        <v>#N/A</v>
      </c>
      <c r="F689" s="41" t="e">
        <f>IF(LEN('Contact Data Entry'!F689)&gt;255,"Home Street Address must be less than 255 characters",IF('DO NOT USE_Contact Formulas'!A689,"OK",NA()))</f>
        <v>#N/A</v>
      </c>
      <c r="G689" s="41" t="e">
        <f>IF(LEN('Contact Data Entry'!G689)&gt;40,"City must be less than 40 characters",IF('DO NOT USE_Contact Formulas'!A689,"OK",NA()))</f>
        <v>#N/A</v>
      </c>
      <c r="H689" s="41" t="e">
        <f>IF(AND(NOT(ISBLANK('Contact Data Entry'!H689)),ISNA(VLOOKUP('Contact Data Entry'!H689,'DO NOT USE_School Picklist'!$P$3:$P$52,1,FALSE))),"Please select a value from the drop-down menu",IF('DO NOT USE_Contact Formulas'!A689,"OK",NA()))</f>
        <v>#N/A</v>
      </c>
      <c r="I689" s="41" t="e">
        <f>IF(AND('DO NOT USE_Contact Formulas'!A689,ISBLANK('Contact Data Entry'!I689)),"Zip is required",IF(ISBLANK('Contact Data Entry'!I689),NA(),"OK"))</f>
        <v>#N/A</v>
      </c>
      <c r="J689" s="41" t="e">
        <f>IF(AND('DO NOT USE_Contact Formulas'!A689,ISBLANK('Contact Data Entry'!J689)),"Student or Staff? is required",IF(ISBLANK('Contact Data Entry'!J689),NA(),IF(ISNA(VLOOKUP('Contact Data Entry'!J689,'DO NOT USE_School Picklist'!$B$3:$B$6,1,FALSE)),"Please select a value from the drop-down menu","OK")))</f>
        <v>#N/A</v>
      </c>
      <c r="K689" s="41" t="e">
        <f>IF(AND('Contact Data Entry'!J689='DO NOT USE_School Picklist'!$B$4,ISBLANK('Contact Data Entry'!K689)),"Occupation/Job Title is required if Student or Staff? is Yes, staff/faculty or volunteer",IF('DO NOT USE_Contact Formulas'!A689,"OK",NA()))</f>
        <v>#N/A</v>
      </c>
      <c r="L689" s="41" t="e">
        <f ca="1">IF('Contact Data Entry'!L689&gt;'DO NOT USE_School Picklist'!$C$3,"Date last on school campus/facility cannot be a future date",IF('DO NOT USE_Contact Formulas'!A689,IF(ISBLANK('Contact Data Entry'!L689),"Date last on school campus/facility is required","OK"),NA()))</f>
        <v>#N/A</v>
      </c>
      <c r="M689" s="42" t="e">
        <f ca="1">IF('Contact Data Entry'!M689&gt;'DO NOT USE_School Picklist'!$C$3,"Last Exposure Date cannot be a future date",IF('DO NOT USE_Contact Formulas'!A689,IF(ISBLANK('Contact Data Entry'!M689),"Last Exposure Date is required","OK"),NA()))</f>
        <v>#N/A</v>
      </c>
      <c r="N689" s="42" t="e">
        <f>IF(AND('DO NOT USE_Contact Formulas'!A689,ISBLANK('Contact Data Entry'!N689)),"Specific Place in the Location is required",IF(ISBLANK('Contact Data Entry'!N689),NA(),"OK"))</f>
        <v>#N/A</v>
      </c>
      <c r="O689" s="41" t="e">
        <f>IF(AND(NOT(ISBLANK('Contact Data Entry'!O689)),ISNA(VLOOKUP('Contact Data Entry'!O689,'DO NOT USE_School Picklist'!$L$3:$L$81,1,FALSE))),"Please select a value from the drop-down menu",IF('DO NOT USE_Contact Formulas'!A689,"OK",NA()))</f>
        <v>#N/A</v>
      </c>
      <c r="P689" s="41" t="e">
        <f>IF(AND(NOT(ISBLANK('Contact Data Entry'!P689)),NOT(ISNUMBER(MATCH("*@*.?*",'Contact Data Entry'!P689,0)))),"Email must be in a valid format",IF('DO NOT USE_Contact Formulas'!A689,"OK",NA()))</f>
        <v>#N/A</v>
      </c>
      <c r="Q689" s="41" t="e">
        <f>IF(LEN('Contact Data Entry'!Q689)&gt;50,"Parent/Guardian Name must be less than 50 characters",IF('DO NOT USE_Contact Formulas'!A689,"OK",NA()))</f>
        <v>#N/A</v>
      </c>
      <c r="R689" s="41" t="e">
        <f>IF(NOT(ISBLANK('Contact Data Entry'!R689)),IF(AND(ISNUMBER('Contact Data Entry'!R689),LEFT('Contact Data Entry'!R689,1)&lt;&gt;"1",LEN('Contact Data Entry'!R689)=10),"OK","Phone number must be valid format"),IF('DO NOT USE_Contact Formulas'!A689,"OK",NA()))</f>
        <v>#N/A</v>
      </c>
      <c r="S689" s="41" t="e">
        <f>IF(AND(NOT(ISBLANK('Contact Data Entry'!S689)),ISNA(VLOOKUP('Contact Data Entry'!S689,'DO NOT USE_School Picklist'!$N$3:$N$63,1,FALSE))),"Please select a value from the drop-down menu",IF('DO NOT USE_Contact Formulas'!A689,"OK",NA()))</f>
        <v>#N/A</v>
      </c>
      <c r="T689" s="41" t="e">
        <f>IF(AND(NOT(ISBLANK('Contact Data Entry'!T689)),ISNA(VLOOKUP('Contact Data Entry'!T689,'DO NOT USE_School Picklist'!$E$3:$E$10,1,FALSE))),"Please select a value from the drop-down menu",IF('DO NOT USE_Contact Formulas'!A689,"OK",NA()))</f>
        <v>#N/A</v>
      </c>
      <c r="U689" s="41" t="e">
        <f>IF(AND(NOT(ISBLANK('Contact Data Entry'!U689)),ISNA(VLOOKUP('Contact Data Entry'!U689,'DO NOT USE_School Picklist'!$F$3:$F$16,1,FALSE))),"Please select a value from the drop-down menu",IF('DO NOT USE_Contact Formulas'!A689,"OK",NA()))</f>
        <v>#N/A</v>
      </c>
      <c r="V689" s="41" t="e">
        <f>IF(LEN('Contact Data Entry'!V689)&gt;100,"Classroom(s) must be less than 100 characters",IF('DO NOT USE_Contact Formulas'!A689,"OK",NA()))</f>
        <v>#N/A</v>
      </c>
      <c r="W689" s="41" t="e">
        <f>IF(AND(NOT(ISBLANK('Contact Data Entry'!W689)),ISNA(VLOOKUP('Contact Data Entry'!W689,'DO NOT USE_School Picklist'!$K$3:$K$6,1,FALSE))),"Please select a value from the drop-down menu",IF('DO NOT USE_Contact Formulas'!A689,"OK",NA()))</f>
        <v>#N/A</v>
      </c>
      <c r="X689" s="41" t="e">
        <f>IF(AND(NOT(ISBLANK('Contact Data Entry'!X689)),ISNA(VLOOKUP('Contact Data Entry'!X689,'DO NOT USE_School Picklist'!$D$3:$D$5,1,FALSE))),"Please select a value from the drop-down menu",IF('DO NOT USE_Contact Formulas'!A689,"OK",NA()))</f>
        <v>#N/A</v>
      </c>
      <c r="Y689" s="41"/>
      <c r="Z689" s="41" t="e">
        <f>IF(AND(NOT(ISBLANK('Contact Data Entry'!Z689)),ISNA(VLOOKUP('Contact Data Entry'!Z689,'DO NOT USE_School Picklist'!$G$3:$G$5,1,FALSE))),"Please select a value from the drop-down menu",IF('DO NOT USE_Contact Formulas'!A689,"OK",NA()))</f>
        <v>#N/A</v>
      </c>
      <c r="AA689" s="41"/>
      <c r="AB689" s="41" t="e">
        <f>IF(AND(NOT(ISBLANK('Contact Data Entry'!AB689)),ISNA(VLOOKUP('Contact Data Entry'!AB689,'DO NOT USE_School Picklist'!$H$3:$H$4,1,FALSE))),"Please select a value from the drop-down menu",IF('DO NOT USE_Contact Formulas'!A689,"OK",NA()))</f>
        <v>#N/A</v>
      </c>
      <c r="AC689" s="41" t="e">
        <f ca="1">IF('Contact Data Entry'!AC689&gt;'DO NOT USE_School Picklist'!$C$3,"Test Date cannot be a future date",IF('DO NOT USE_Contact Formulas'!A689,"OK",NA()))</f>
        <v>#N/A</v>
      </c>
      <c r="AD689" s="41" t="e">
        <f>IF(AND(NOT(ISBLANK('Contact Data Entry'!AD689)),ISNA(VLOOKUP('Contact Data Entry'!AD689,'DO NOT USE_School Picklist'!$Q$3:$Q$8,1,FALSE))),"Please select a value from the drop-down menu",IF('DO NOT USE_Contact Formulas'!A689,"OK",NA()))</f>
        <v>#N/A</v>
      </c>
    </row>
    <row r="690" spans="1:30" x14ac:dyDescent="0.25">
      <c r="A690" s="40" t="e">
        <f>IF('DO NOT USE_Contact Formulas'!A690,IF('DO NOT USE_Contact Formulas'!B690,"Not all required fields are completed","OK"),NA())</f>
        <v>#N/A</v>
      </c>
      <c r="B690" s="41" t="e">
        <f>IF(AND('DO NOT USE_Contact Formulas'!A690,ISBLANK('Contact Data Entry'!B690)),"First Name is required",IF(NOT(ISBLANK('Contact Data Entry'!B690)),"OK",NA()))</f>
        <v>#N/A</v>
      </c>
      <c r="C690" s="41" t="e">
        <f>IF(AND('DO NOT USE_Contact Formulas'!A690,ISBLANK('Contact Data Entry'!C690)),"Last Name is required",IF(NOT(ISBLANK('Contact Data Entry'!C690)),"OK",NA()))</f>
        <v>#N/A</v>
      </c>
      <c r="D690" s="41" t="e">
        <f>IF(AND('DO NOT USE_Contact Formulas'!A690,ISBLANK('Contact Data Entry'!D690)),"Birthdate is required",IF(NOT(ISBLANK('Contact Data Entry'!D690)),"OK",NA()))</f>
        <v>#N/A</v>
      </c>
      <c r="E690" s="41" t="e">
        <f>IF(AND('DO NOT USE_Contact Formulas'!A690,ISBLANK('Contact Data Entry'!E690)),"Mobile Phone is required",IF(NOT(ISBLANK('Contact Data Entry'!E690)),IF(AND(ISNUMBER(VALUE('Contact Data Entry'!E690)),LEFT('Contact Data Entry'!E690,1)&lt;&gt;"1",LEN('Contact Data Entry'!E690)=10),"OK","Phone number must be valid format"),NA()))</f>
        <v>#N/A</v>
      </c>
      <c r="F690" s="41" t="e">
        <f>IF(LEN('Contact Data Entry'!F690)&gt;255,"Home Street Address must be less than 255 characters",IF('DO NOT USE_Contact Formulas'!A690,"OK",NA()))</f>
        <v>#N/A</v>
      </c>
      <c r="G690" s="41" t="e">
        <f>IF(LEN('Contact Data Entry'!G690)&gt;40,"City must be less than 40 characters",IF('DO NOT USE_Contact Formulas'!A690,"OK",NA()))</f>
        <v>#N/A</v>
      </c>
      <c r="H690" s="41" t="e">
        <f>IF(AND(NOT(ISBLANK('Contact Data Entry'!H690)),ISNA(VLOOKUP('Contact Data Entry'!H690,'DO NOT USE_School Picklist'!$P$3:$P$52,1,FALSE))),"Please select a value from the drop-down menu",IF('DO NOT USE_Contact Formulas'!A690,"OK",NA()))</f>
        <v>#N/A</v>
      </c>
      <c r="I690" s="41" t="e">
        <f>IF(AND('DO NOT USE_Contact Formulas'!A690,ISBLANK('Contact Data Entry'!I690)),"Zip is required",IF(ISBLANK('Contact Data Entry'!I690),NA(),"OK"))</f>
        <v>#N/A</v>
      </c>
      <c r="J690" s="41" t="e">
        <f>IF(AND('DO NOT USE_Contact Formulas'!A690,ISBLANK('Contact Data Entry'!J690)),"Student or Staff? is required",IF(ISBLANK('Contact Data Entry'!J690),NA(),IF(ISNA(VLOOKUP('Contact Data Entry'!J690,'DO NOT USE_School Picklist'!$B$3:$B$6,1,FALSE)),"Please select a value from the drop-down menu","OK")))</f>
        <v>#N/A</v>
      </c>
      <c r="K690" s="41" t="e">
        <f>IF(AND('Contact Data Entry'!J690='DO NOT USE_School Picklist'!$B$4,ISBLANK('Contact Data Entry'!K690)),"Occupation/Job Title is required if Student or Staff? is Yes, staff/faculty or volunteer",IF('DO NOT USE_Contact Formulas'!A690,"OK",NA()))</f>
        <v>#N/A</v>
      </c>
      <c r="L690" s="41" t="e">
        <f ca="1">IF('Contact Data Entry'!L690&gt;'DO NOT USE_School Picklist'!$C$3,"Date last on school campus/facility cannot be a future date",IF('DO NOT USE_Contact Formulas'!A690,IF(ISBLANK('Contact Data Entry'!L690),"Date last on school campus/facility is required","OK"),NA()))</f>
        <v>#N/A</v>
      </c>
      <c r="M690" s="42" t="e">
        <f ca="1">IF('Contact Data Entry'!M690&gt;'DO NOT USE_School Picklist'!$C$3,"Last Exposure Date cannot be a future date",IF('DO NOT USE_Contact Formulas'!A690,IF(ISBLANK('Contact Data Entry'!M690),"Last Exposure Date is required","OK"),NA()))</f>
        <v>#N/A</v>
      </c>
      <c r="N690" s="42" t="e">
        <f>IF(AND('DO NOT USE_Contact Formulas'!A690,ISBLANK('Contact Data Entry'!N690)),"Specific Place in the Location is required",IF(ISBLANK('Contact Data Entry'!N690),NA(),"OK"))</f>
        <v>#N/A</v>
      </c>
      <c r="O690" s="41" t="e">
        <f>IF(AND(NOT(ISBLANK('Contact Data Entry'!O690)),ISNA(VLOOKUP('Contact Data Entry'!O690,'DO NOT USE_School Picklist'!$L$3:$L$81,1,FALSE))),"Please select a value from the drop-down menu",IF('DO NOT USE_Contact Formulas'!A690,"OK",NA()))</f>
        <v>#N/A</v>
      </c>
      <c r="P690" s="41" t="e">
        <f>IF(AND(NOT(ISBLANK('Contact Data Entry'!P690)),NOT(ISNUMBER(MATCH("*@*.?*",'Contact Data Entry'!P690,0)))),"Email must be in a valid format",IF('DO NOT USE_Contact Formulas'!A690,"OK",NA()))</f>
        <v>#N/A</v>
      </c>
      <c r="Q690" s="41" t="e">
        <f>IF(LEN('Contact Data Entry'!Q690)&gt;50,"Parent/Guardian Name must be less than 50 characters",IF('DO NOT USE_Contact Formulas'!A690,"OK",NA()))</f>
        <v>#N/A</v>
      </c>
      <c r="R690" s="41" t="e">
        <f>IF(NOT(ISBLANK('Contact Data Entry'!R690)),IF(AND(ISNUMBER('Contact Data Entry'!R690),LEFT('Contact Data Entry'!R690,1)&lt;&gt;"1",LEN('Contact Data Entry'!R690)=10),"OK","Phone number must be valid format"),IF('DO NOT USE_Contact Formulas'!A690,"OK",NA()))</f>
        <v>#N/A</v>
      </c>
      <c r="S690" s="41" t="e">
        <f>IF(AND(NOT(ISBLANK('Contact Data Entry'!S690)),ISNA(VLOOKUP('Contact Data Entry'!S690,'DO NOT USE_School Picklist'!$N$3:$N$63,1,FALSE))),"Please select a value from the drop-down menu",IF('DO NOT USE_Contact Formulas'!A690,"OK",NA()))</f>
        <v>#N/A</v>
      </c>
      <c r="T690" s="41" t="e">
        <f>IF(AND(NOT(ISBLANK('Contact Data Entry'!T690)),ISNA(VLOOKUP('Contact Data Entry'!T690,'DO NOT USE_School Picklist'!$E$3:$E$10,1,FALSE))),"Please select a value from the drop-down menu",IF('DO NOT USE_Contact Formulas'!A690,"OK",NA()))</f>
        <v>#N/A</v>
      </c>
      <c r="U690" s="41" t="e">
        <f>IF(AND(NOT(ISBLANK('Contact Data Entry'!U690)),ISNA(VLOOKUP('Contact Data Entry'!U690,'DO NOT USE_School Picklist'!$F$3:$F$16,1,FALSE))),"Please select a value from the drop-down menu",IF('DO NOT USE_Contact Formulas'!A690,"OK",NA()))</f>
        <v>#N/A</v>
      </c>
      <c r="V690" s="41" t="e">
        <f>IF(LEN('Contact Data Entry'!V690)&gt;100,"Classroom(s) must be less than 100 characters",IF('DO NOT USE_Contact Formulas'!A690,"OK",NA()))</f>
        <v>#N/A</v>
      </c>
      <c r="W690" s="41" t="e">
        <f>IF(AND(NOT(ISBLANK('Contact Data Entry'!W690)),ISNA(VLOOKUP('Contact Data Entry'!W690,'DO NOT USE_School Picklist'!$K$3:$K$6,1,FALSE))),"Please select a value from the drop-down menu",IF('DO NOT USE_Contact Formulas'!A690,"OK",NA()))</f>
        <v>#N/A</v>
      </c>
      <c r="X690" s="41" t="e">
        <f>IF(AND(NOT(ISBLANK('Contact Data Entry'!X690)),ISNA(VLOOKUP('Contact Data Entry'!X690,'DO NOT USE_School Picklist'!$D$3:$D$5,1,FALSE))),"Please select a value from the drop-down menu",IF('DO NOT USE_Contact Formulas'!A690,"OK",NA()))</f>
        <v>#N/A</v>
      </c>
      <c r="Y690" s="41"/>
      <c r="Z690" s="41" t="e">
        <f>IF(AND(NOT(ISBLANK('Contact Data Entry'!Z690)),ISNA(VLOOKUP('Contact Data Entry'!Z690,'DO NOT USE_School Picklist'!$G$3:$G$5,1,FALSE))),"Please select a value from the drop-down menu",IF('DO NOT USE_Contact Formulas'!A690,"OK",NA()))</f>
        <v>#N/A</v>
      </c>
      <c r="AA690" s="41"/>
      <c r="AB690" s="41" t="e">
        <f>IF(AND(NOT(ISBLANK('Contact Data Entry'!AB690)),ISNA(VLOOKUP('Contact Data Entry'!AB690,'DO NOT USE_School Picklist'!$H$3:$H$4,1,FALSE))),"Please select a value from the drop-down menu",IF('DO NOT USE_Contact Formulas'!A690,"OK",NA()))</f>
        <v>#N/A</v>
      </c>
      <c r="AC690" s="41" t="e">
        <f ca="1">IF('Contact Data Entry'!AC690&gt;'DO NOT USE_School Picklist'!$C$3,"Test Date cannot be a future date",IF('DO NOT USE_Contact Formulas'!A690,"OK",NA()))</f>
        <v>#N/A</v>
      </c>
      <c r="AD690" s="41" t="e">
        <f>IF(AND(NOT(ISBLANK('Contact Data Entry'!AD690)),ISNA(VLOOKUP('Contact Data Entry'!AD690,'DO NOT USE_School Picklist'!$Q$3:$Q$8,1,FALSE))),"Please select a value from the drop-down menu",IF('DO NOT USE_Contact Formulas'!A690,"OK",NA()))</f>
        <v>#N/A</v>
      </c>
    </row>
    <row r="691" spans="1:30" x14ac:dyDescent="0.25">
      <c r="A691" s="40" t="e">
        <f>IF('DO NOT USE_Contact Formulas'!A691,IF('DO NOT USE_Contact Formulas'!B691,"Not all required fields are completed","OK"),NA())</f>
        <v>#N/A</v>
      </c>
      <c r="B691" s="41" t="e">
        <f>IF(AND('DO NOT USE_Contact Formulas'!A691,ISBLANK('Contact Data Entry'!B691)),"First Name is required",IF(NOT(ISBLANK('Contact Data Entry'!B691)),"OK",NA()))</f>
        <v>#N/A</v>
      </c>
      <c r="C691" s="41" t="e">
        <f>IF(AND('DO NOT USE_Contact Formulas'!A691,ISBLANK('Contact Data Entry'!C691)),"Last Name is required",IF(NOT(ISBLANK('Contact Data Entry'!C691)),"OK",NA()))</f>
        <v>#N/A</v>
      </c>
      <c r="D691" s="41" t="e">
        <f>IF(AND('DO NOT USE_Contact Formulas'!A691,ISBLANK('Contact Data Entry'!D691)),"Birthdate is required",IF(NOT(ISBLANK('Contact Data Entry'!D691)),"OK",NA()))</f>
        <v>#N/A</v>
      </c>
      <c r="E691" s="41" t="e">
        <f>IF(AND('DO NOT USE_Contact Formulas'!A691,ISBLANK('Contact Data Entry'!E691)),"Mobile Phone is required",IF(NOT(ISBLANK('Contact Data Entry'!E691)),IF(AND(ISNUMBER(VALUE('Contact Data Entry'!E691)),LEFT('Contact Data Entry'!E691,1)&lt;&gt;"1",LEN('Contact Data Entry'!E691)=10),"OK","Phone number must be valid format"),NA()))</f>
        <v>#N/A</v>
      </c>
      <c r="F691" s="41" t="e">
        <f>IF(LEN('Contact Data Entry'!F691)&gt;255,"Home Street Address must be less than 255 characters",IF('DO NOT USE_Contact Formulas'!A691,"OK",NA()))</f>
        <v>#N/A</v>
      </c>
      <c r="G691" s="41" t="e">
        <f>IF(LEN('Contact Data Entry'!G691)&gt;40,"City must be less than 40 characters",IF('DO NOT USE_Contact Formulas'!A691,"OK",NA()))</f>
        <v>#N/A</v>
      </c>
      <c r="H691" s="41" t="e">
        <f>IF(AND(NOT(ISBLANK('Contact Data Entry'!H691)),ISNA(VLOOKUP('Contact Data Entry'!H691,'DO NOT USE_School Picklist'!$P$3:$P$52,1,FALSE))),"Please select a value from the drop-down menu",IF('DO NOT USE_Contact Formulas'!A691,"OK",NA()))</f>
        <v>#N/A</v>
      </c>
      <c r="I691" s="41" t="e">
        <f>IF(AND('DO NOT USE_Contact Formulas'!A691,ISBLANK('Contact Data Entry'!I691)),"Zip is required",IF(ISBLANK('Contact Data Entry'!I691),NA(),"OK"))</f>
        <v>#N/A</v>
      </c>
      <c r="J691" s="41" t="e">
        <f>IF(AND('DO NOT USE_Contact Formulas'!A691,ISBLANK('Contact Data Entry'!J691)),"Student or Staff? is required",IF(ISBLANK('Contact Data Entry'!J691),NA(),IF(ISNA(VLOOKUP('Contact Data Entry'!J691,'DO NOT USE_School Picklist'!$B$3:$B$6,1,FALSE)),"Please select a value from the drop-down menu","OK")))</f>
        <v>#N/A</v>
      </c>
      <c r="K691" s="41" t="e">
        <f>IF(AND('Contact Data Entry'!J691='DO NOT USE_School Picklist'!$B$4,ISBLANK('Contact Data Entry'!K691)),"Occupation/Job Title is required if Student or Staff? is Yes, staff/faculty or volunteer",IF('DO NOT USE_Contact Formulas'!A691,"OK",NA()))</f>
        <v>#N/A</v>
      </c>
      <c r="L691" s="41" t="e">
        <f ca="1">IF('Contact Data Entry'!L691&gt;'DO NOT USE_School Picklist'!$C$3,"Date last on school campus/facility cannot be a future date",IF('DO NOT USE_Contact Formulas'!A691,IF(ISBLANK('Contact Data Entry'!L691),"Date last on school campus/facility is required","OK"),NA()))</f>
        <v>#N/A</v>
      </c>
      <c r="M691" s="42" t="e">
        <f ca="1">IF('Contact Data Entry'!M691&gt;'DO NOT USE_School Picklist'!$C$3,"Last Exposure Date cannot be a future date",IF('DO NOT USE_Contact Formulas'!A691,IF(ISBLANK('Contact Data Entry'!M691),"Last Exposure Date is required","OK"),NA()))</f>
        <v>#N/A</v>
      </c>
      <c r="N691" s="42" t="e">
        <f>IF(AND('DO NOT USE_Contact Formulas'!A691,ISBLANK('Contact Data Entry'!N691)),"Specific Place in the Location is required",IF(ISBLANK('Contact Data Entry'!N691),NA(),"OK"))</f>
        <v>#N/A</v>
      </c>
      <c r="O691" s="41" t="e">
        <f>IF(AND(NOT(ISBLANK('Contact Data Entry'!O691)),ISNA(VLOOKUP('Contact Data Entry'!O691,'DO NOT USE_School Picklist'!$L$3:$L$81,1,FALSE))),"Please select a value from the drop-down menu",IF('DO NOT USE_Contact Formulas'!A691,"OK",NA()))</f>
        <v>#N/A</v>
      </c>
      <c r="P691" s="41" t="e">
        <f>IF(AND(NOT(ISBLANK('Contact Data Entry'!P691)),NOT(ISNUMBER(MATCH("*@*.?*",'Contact Data Entry'!P691,0)))),"Email must be in a valid format",IF('DO NOT USE_Contact Formulas'!A691,"OK",NA()))</f>
        <v>#N/A</v>
      </c>
      <c r="Q691" s="41" t="e">
        <f>IF(LEN('Contact Data Entry'!Q691)&gt;50,"Parent/Guardian Name must be less than 50 characters",IF('DO NOT USE_Contact Formulas'!A691,"OK",NA()))</f>
        <v>#N/A</v>
      </c>
      <c r="R691" s="41" t="e">
        <f>IF(NOT(ISBLANK('Contact Data Entry'!R691)),IF(AND(ISNUMBER('Contact Data Entry'!R691),LEFT('Contact Data Entry'!R691,1)&lt;&gt;"1",LEN('Contact Data Entry'!R691)=10),"OK","Phone number must be valid format"),IF('DO NOT USE_Contact Formulas'!A691,"OK",NA()))</f>
        <v>#N/A</v>
      </c>
      <c r="S691" s="41" t="e">
        <f>IF(AND(NOT(ISBLANK('Contact Data Entry'!S691)),ISNA(VLOOKUP('Contact Data Entry'!S691,'DO NOT USE_School Picklist'!$N$3:$N$63,1,FALSE))),"Please select a value from the drop-down menu",IF('DO NOT USE_Contact Formulas'!A691,"OK",NA()))</f>
        <v>#N/A</v>
      </c>
      <c r="T691" s="41" t="e">
        <f>IF(AND(NOT(ISBLANK('Contact Data Entry'!T691)),ISNA(VLOOKUP('Contact Data Entry'!T691,'DO NOT USE_School Picklist'!$E$3:$E$10,1,FALSE))),"Please select a value from the drop-down menu",IF('DO NOT USE_Contact Formulas'!A691,"OK",NA()))</f>
        <v>#N/A</v>
      </c>
      <c r="U691" s="41" t="e">
        <f>IF(AND(NOT(ISBLANK('Contact Data Entry'!U691)),ISNA(VLOOKUP('Contact Data Entry'!U691,'DO NOT USE_School Picklist'!$F$3:$F$16,1,FALSE))),"Please select a value from the drop-down menu",IF('DO NOT USE_Contact Formulas'!A691,"OK",NA()))</f>
        <v>#N/A</v>
      </c>
      <c r="V691" s="41" t="e">
        <f>IF(LEN('Contact Data Entry'!V691)&gt;100,"Classroom(s) must be less than 100 characters",IF('DO NOT USE_Contact Formulas'!A691,"OK",NA()))</f>
        <v>#N/A</v>
      </c>
      <c r="W691" s="41" t="e">
        <f>IF(AND(NOT(ISBLANK('Contact Data Entry'!W691)),ISNA(VLOOKUP('Contact Data Entry'!W691,'DO NOT USE_School Picklist'!$K$3:$K$6,1,FALSE))),"Please select a value from the drop-down menu",IF('DO NOT USE_Contact Formulas'!A691,"OK",NA()))</f>
        <v>#N/A</v>
      </c>
      <c r="X691" s="41" t="e">
        <f>IF(AND(NOT(ISBLANK('Contact Data Entry'!X691)),ISNA(VLOOKUP('Contact Data Entry'!X691,'DO NOT USE_School Picklist'!$D$3:$D$5,1,FALSE))),"Please select a value from the drop-down menu",IF('DO NOT USE_Contact Formulas'!A691,"OK",NA()))</f>
        <v>#N/A</v>
      </c>
      <c r="Y691" s="41"/>
      <c r="Z691" s="41" t="e">
        <f>IF(AND(NOT(ISBLANK('Contact Data Entry'!Z691)),ISNA(VLOOKUP('Contact Data Entry'!Z691,'DO NOT USE_School Picklist'!$G$3:$G$5,1,FALSE))),"Please select a value from the drop-down menu",IF('DO NOT USE_Contact Formulas'!A691,"OK",NA()))</f>
        <v>#N/A</v>
      </c>
      <c r="AA691" s="41"/>
      <c r="AB691" s="41" t="e">
        <f>IF(AND(NOT(ISBLANK('Contact Data Entry'!AB691)),ISNA(VLOOKUP('Contact Data Entry'!AB691,'DO NOT USE_School Picklist'!$H$3:$H$4,1,FALSE))),"Please select a value from the drop-down menu",IF('DO NOT USE_Contact Formulas'!A691,"OK",NA()))</f>
        <v>#N/A</v>
      </c>
      <c r="AC691" s="41" t="e">
        <f ca="1">IF('Contact Data Entry'!AC691&gt;'DO NOT USE_School Picklist'!$C$3,"Test Date cannot be a future date",IF('DO NOT USE_Contact Formulas'!A691,"OK",NA()))</f>
        <v>#N/A</v>
      </c>
      <c r="AD691" s="41" t="e">
        <f>IF(AND(NOT(ISBLANK('Contact Data Entry'!AD691)),ISNA(VLOOKUP('Contact Data Entry'!AD691,'DO NOT USE_School Picklist'!$Q$3:$Q$8,1,FALSE))),"Please select a value from the drop-down menu",IF('DO NOT USE_Contact Formulas'!A691,"OK",NA()))</f>
        <v>#N/A</v>
      </c>
    </row>
    <row r="692" spans="1:30" x14ac:dyDescent="0.25">
      <c r="A692" s="40" t="e">
        <f>IF('DO NOT USE_Contact Formulas'!A692,IF('DO NOT USE_Contact Formulas'!B692,"Not all required fields are completed","OK"),NA())</f>
        <v>#N/A</v>
      </c>
      <c r="B692" s="41" t="e">
        <f>IF(AND('DO NOT USE_Contact Formulas'!A692,ISBLANK('Contact Data Entry'!B692)),"First Name is required",IF(NOT(ISBLANK('Contact Data Entry'!B692)),"OK",NA()))</f>
        <v>#N/A</v>
      </c>
      <c r="C692" s="41" t="e">
        <f>IF(AND('DO NOT USE_Contact Formulas'!A692,ISBLANK('Contact Data Entry'!C692)),"Last Name is required",IF(NOT(ISBLANK('Contact Data Entry'!C692)),"OK",NA()))</f>
        <v>#N/A</v>
      </c>
      <c r="D692" s="41" t="e">
        <f>IF(AND('DO NOT USE_Contact Formulas'!A692,ISBLANK('Contact Data Entry'!D692)),"Birthdate is required",IF(NOT(ISBLANK('Contact Data Entry'!D692)),"OK",NA()))</f>
        <v>#N/A</v>
      </c>
      <c r="E692" s="41" t="e">
        <f>IF(AND('DO NOT USE_Contact Formulas'!A692,ISBLANK('Contact Data Entry'!E692)),"Mobile Phone is required",IF(NOT(ISBLANK('Contact Data Entry'!E692)),IF(AND(ISNUMBER(VALUE('Contact Data Entry'!E692)),LEFT('Contact Data Entry'!E692,1)&lt;&gt;"1",LEN('Contact Data Entry'!E692)=10),"OK","Phone number must be valid format"),NA()))</f>
        <v>#N/A</v>
      </c>
      <c r="F692" s="41" t="e">
        <f>IF(LEN('Contact Data Entry'!F692)&gt;255,"Home Street Address must be less than 255 characters",IF('DO NOT USE_Contact Formulas'!A692,"OK",NA()))</f>
        <v>#N/A</v>
      </c>
      <c r="G692" s="41" t="e">
        <f>IF(LEN('Contact Data Entry'!G692)&gt;40,"City must be less than 40 characters",IF('DO NOT USE_Contact Formulas'!A692,"OK",NA()))</f>
        <v>#N/A</v>
      </c>
      <c r="H692" s="41" t="e">
        <f>IF(AND(NOT(ISBLANK('Contact Data Entry'!H692)),ISNA(VLOOKUP('Contact Data Entry'!H692,'DO NOT USE_School Picklist'!$P$3:$P$52,1,FALSE))),"Please select a value from the drop-down menu",IF('DO NOT USE_Contact Formulas'!A692,"OK",NA()))</f>
        <v>#N/A</v>
      </c>
      <c r="I692" s="41" t="e">
        <f>IF(AND('DO NOT USE_Contact Formulas'!A692,ISBLANK('Contact Data Entry'!I692)),"Zip is required",IF(ISBLANK('Contact Data Entry'!I692),NA(),"OK"))</f>
        <v>#N/A</v>
      </c>
      <c r="J692" s="41" t="e">
        <f>IF(AND('DO NOT USE_Contact Formulas'!A692,ISBLANK('Contact Data Entry'!J692)),"Student or Staff? is required",IF(ISBLANK('Contact Data Entry'!J692),NA(),IF(ISNA(VLOOKUP('Contact Data Entry'!J692,'DO NOT USE_School Picklist'!$B$3:$B$6,1,FALSE)),"Please select a value from the drop-down menu","OK")))</f>
        <v>#N/A</v>
      </c>
      <c r="K692" s="41" t="e">
        <f>IF(AND('Contact Data Entry'!J692='DO NOT USE_School Picklist'!$B$4,ISBLANK('Contact Data Entry'!K692)),"Occupation/Job Title is required if Student or Staff? is Yes, staff/faculty or volunteer",IF('DO NOT USE_Contact Formulas'!A692,"OK",NA()))</f>
        <v>#N/A</v>
      </c>
      <c r="L692" s="41" t="e">
        <f ca="1">IF('Contact Data Entry'!L692&gt;'DO NOT USE_School Picklist'!$C$3,"Date last on school campus/facility cannot be a future date",IF('DO NOT USE_Contact Formulas'!A692,IF(ISBLANK('Contact Data Entry'!L692),"Date last on school campus/facility is required","OK"),NA()))</f>
        <v>#N/A</v>
      </c>
      <c r="M692" s="42" t="e">
        <f ca="1">IF('Contact Data Entry'!M692&gt;'DO NOT USE_School Picklist'!$C$3,"Last Exposure Date cannot be a future date",IF('DO NOT USE_Contact Formulas'!A692,IF(ISBLANK('Contact Data Entry'!M692),"Last Exposure Date is required","OK"),NA()))</f>
        <v>#N/A</v>
      </c>
      <c r="N692" s="42" t="e">
        <f>IF(AND('DO NOT USE_Contact Formulas'!A692,ISBLANK('Contact Data Entry'!N692)),"Specific Place in the Location is required",IF(ISBLANK('Contact Data Entry'!N692),NA(),"OK"))</f>
        <v>#N/A</v>
      </c>
      <c r="O692" s="41" t="e">
        <f>IF(AND(NOT(ISBLANK('Contact Data Entry'!O692)),ISNA(VLOOKUP('Contact Data Entry'!O692,'DO NOT USE_School Picklist'!$L$3:$L$81,1,FALSE))),"Please select a value from the drop-down menu",IF('DO NOT USE_Contact Formulas'!A692,"OK",NA()))</f>
        <v>#N/A</v>
      </c>
      <c r="P692" s="41" t="e">
        <f>IF(AND(NOT(ISBLANK('Contact Data Entry'!P692)),NOT(ISNUMBER(MATCH("*@*.?*",'Contact Data Entry'!P692,0)))),"Email must be in a valid format",IF('DO NOT USE_Contact Formulas'!A692,"OK",NA()))</f>
        <v>#N/A</v>
      </c>
      <c r="Q692" s="41" t="e">
        <f>IF(LEN('Contact Data Entry'!Q692)&gt;50,"Parent/Guardian Name must be less than 50 characters",IF('DO NOT USE_Contact Formulas'!A692,"OK",NA()))</f>
        <v>#N/A</v>
      </c>
      <c r="R692" s="41" t="e">
        <f>IF(NOT(ISBLANK('Contact Data Entry'!R692)),IF(AND(ISNUMBER('Contact Data Entry'!R692),LEFT('Contact Data Entry'!R692,1)&lt;&gt;"1",LEN('Contact Data Entry'!R692)=10),"OK","Phone number must be valid format"),IF('DO NOT USE_Contact Formulas'!A692,"OK",NA()))</f>
        <v>#N/A</v>
      </c>
      <c r="S692" s="41" t="e">
        <f>IF(AND(NOT(ISBLANK('Contact Data Entry'!S692)),ISNA(VLOOKUP('Contact Data Entry'!S692,'DO NOT USE_School Picklist'!$N$3:$N$63,1,FALSE))),"Please select a value from the drop-down menu",IF('DO NOT USE_Contact Formulas'!A692,"OK",NA()))</f>
        <v>#N/A</v>
      </c>
      <c r="T692" s="41" t="e">
        <f>IF(AND(NOT(ISBLANK('Contact Data Entry'!T692)),ISNA(VLOOKUP('Contact Data Entry'!T692,'DO NOT USE_School Picklist'!$E$3:$E$10,1,FALSE))),"Please select a value from the drop-down menu",IF('DO NOT USE_Contact Formulas'!A692,"OK",NA()))</f>
        <v>#N/A</v>
      </c>
      <c r="U692" s="41" t="e">
        <f>IF(AND(NOT(ISBLANK('Contact Data Entry'!U692)),ISNA(VLOOKUP('Contact Data Entry'!U692,'DO NOT USE_School Picklist'!$F$3:$F$16,1,FALSE))),"Please select a value from the drop-down menu",IF('DO NOT USE_Contact Formulas'!A692,"OK",NA()))</f>
        <v>#N/A</v>
      </c>
      <c r="V692" s="41" t="e">
        <f>IF(LEN('Contact Data Entry'!V692)&gt;100,"Classroom(s) must be less than 100 characters",IF('DO NOT USE_Contact Formulas'!A692,"OK",NA()))</f>
        <v>#N/A</v>
      </c>
      <c r="W692" s="41" t="e">
        <f>IF(AND(NOT(ISBLANK('Contact Data Entry'!W692)),ISNA(VLOOKUP('Contact Data Entry'!W692,'DO NOT USE_School Picklist'!$K$3:$K$6,1,FALSE))),"Please select a value from the drop-down menu",IF('DO NOT USE_Contact Formulas'!A692,"OK",NA()))</f>
        <v>#N/A</v>
      </c>
      <c r="X692" s="41" t="e">
        <f>IF(AND(NOT(ISBLANK('Contact Data Entry'!X692)),ISNA(VLOOKUP('Contact Data Entry'!X692,'DO NOT USE_School Picklist'!$D$3:$D$5,1,FALSE))),"Please select a value from the drop-down menu",IF('DO NOT USE_Contact Formulas'!A692,"OK",NA()))</f>
        <v>#N/A</v>
      </c>
      <c r="Y692" s="41"/>
      <c r="Z692" s="41" t="e">
        <f>IF(AND(NOT(ISBLANK('Contact Data Entry'!Z692)),ISNA(VLOOKUP('Contact Data Entry'!Z692,'DO NOT USE_School Picklist'!$G$3:$G$5,1,FALSE))),"Please select a value from the drop-down menu",IF('DO NOT USE_Contact Formulas'!A692,"OK",NA()))</f>
        <v>#N/A</v>
      </c>
      <c r="AA692" s="41"/>
      <c r="AB692" s="41" t="e">
        <f>IF(AND(NOT(ISBLANK('Contact Data Entry'!AB692)),ISNA(VLOOKUP('Contact Data Entry'!AB692,'DO NOT USE_School Picklist'!$H$3:$H$4,1,FALSE))),"Please select a value from the drop-down menu",IF('DO NOT USE_Contact Formulas'!A692,"OK",NA()))</f>
        <v>#N/A</v>
      </c>
      <c r="AC692" s="41" t="e">
        <f ca="1">IF('Contact Data Entry'!AC692&gt;'DO NOT USE_School Picklist'!$C$3,"Test Date cannot be a future date",IF('DO NOT USE_Contact Formulas'!A692,"OK",NA()))</f>
        <v>#N/A</v>
      </c>
      <c r="AD692" s="41" t="e">
        <f>IF(AND(NOT(ISBLANK('Contact Data Entry'!AD692)),ISNA(VLOOKUP('Contact Data Entry'!AD692,'DO NOT USE_School Picklist'!$Q$3:$Q$8,1,FALSE))),"Please select a value from the drop-down menu",IF('DO NOT USE_Contact Formulas'!A692,"OK",NA()))</f>
        <v>#N/A</v>
      </c>
    </row>
    <row r="693" spans="1:30" x14ac:dyDescent="0.25">
      <c r="A693" s="40" t="e">
        <f>IF('DO NOT USE_Contact Formulas'!A693,IF('DO NOT USE_Contact Formulas'!B693,"Not all required fields are completed","OK"),NA())</f>
        <v>#N/A</v>
      </c>
      <c r="B693" s="41" t="e">
        <f>IF(AND('DO NOT USE_Contact Formulas'!A693,ISBLANK('Contact Data Entry'!B693)),"First Name is required",IF(NOT(ISBLANK('Contact Data Entry'!B693)),"OK",NA()))</f>
        <v>#N/A</v>
      </c>
      <c r="C693" s="41" t="e">
        <f>IF(AND('DO NOT USE_Contact Formulas'!A693,ISBLANK('Contact Data Entry'!C693)),"Last Name is required",IF(NOT(ISBLANK('Contact Data Entry'!C693)),"OK",NA()))</f>
        <v>#N/A</v>
      </c>
      <c r="D693" s="41" t="e">
        <f>IF(AND('DO NOT USE_Contact Formulas'!A693,ISBLANK('Contact Data Entry'!D693)),"Birthdate is required",IF(NOT(ISBLANK('Contact Data Entry'!D693)),"OK",NA()))</f>
        <v>#N/A</v>
      </c>
      <c r="E693" s="41" t="e">
        <f>IF(AND('DO NOT USE_Contact Formulas'!A693,ISBLANK('Contact Data Entry'!E693)),"Mobile Phone is required",IF(NOT(ISBLANK('Contact Data Entry'!E693)),IF(AND(ISNUMBER(VALUE('Contact Data Entry'!E693)),LEFT('Contact Data Entry'!E693,1)&lt;&gt;"1",LEN('Contact Data Entry'!E693)=10),"OK","Phone number must be valid format"),NA()))</f>
        <v>#N/A</v>
      </c>
      <c r="F693" s="41" t="e">
        <f>IF(LEN('Contact Data Entry'!F693)&gt;255,"Home Street Address must be less than 255 characters",IF('DO NOT USE_Contact Formulas'!A693,"OK",NA()))</f>
        <v>#N/A</v>
      </c>
      <c r="G693" s="41" t="e">
        <f>IF(LEN('Contact Data Entry'!G693)&gt;40,"City must be less than 40 characters",IF('DO NOT USE_Contact Formulas'!A693,"OK",NA()))</f>
        <v>#N/A</v>
      </c>
      <c r="H693" s="41" t="e">
        <f>IF(AND(NOT(ISBLANK('Contact Data Entry'!H693)),ISNA(VLOOKUP('Contact Data Entry'!H693,'DO NOT USE_School Picklist'!$P$3:$P$52,1,FALSE))),"Please select a value from the drop-down menu",IF('DO NOT USE_Contact Formulas'!A693,"OK",NA()))</f>
        <v>#N/A</v>
      </c>
      <c r="I693" s="41" t="e">
        <f>IF(AND('DO NOT USE_Contact Formulas'!A693,ISBLANK('Contact Data Entry'!I693)),"Zip is required",IF(ISBLANK('Contact Data Entry'!I693),NA(),"OK"))</f>
        <v>#N/A</v>
      </c>
      <c r="J693" s="41" t="e">
        <f>IF(AND('DO NOT USE_Contact Formulas'!A693,ISBLANK('Contact Data Entry'!J693)),"Student or Staff? is required",IF(ISBLANK('Contact Data Entry'!J693),NA(),IF(ISNA(VLOOKUP('Contact Data Entry'!J693,'DO NOT USE_School Picklist'!$B$3:$B$6,1,FALSE)),"Please select a value from the drop-down menu","OK")))</f>
        <v>#N/A</v>
      </c>
      <c r="K693" s="41" t="e">
        <f>IF(AND('Contact Data Entry'!J693='DO NOT USE_School Picklist'!$B$4,ISBLANK('Contact Data Entry'!K693)),"Occupation/Job Title is required if Student or Staff? is Yes, staff/faculty or volunteer",IF('DO NOT USE_Contact Formulas'!A693,"OK",NA()))</f>
        <v>#N/A</v>
      </c>
      <c r="L693" s="41" t="e">
        <f ca="1">IF('Contact Data Entry'!L693&gt;'DO NOT USE_School Picklist'!$C$3,"Date last on school campus/facility cannot be a future date",IF('DO NOT USE_Contact Formulas'!A693,IF(ISBLANK('Contact Data Entry'!L693),"Date last on school campus/facility is required","OK"),NA()))</f>
        <v>#N/A</v>
      </c>
      <c r="M693" s="42" t="e">
        <f ca="1">IF('Contact Data Entry'!M693&gt;'DO NOT USE_School Picklist'!$C$3,"Last Exposure Date cannot be a future date",IF('DO NOT USE_Contact Formulas'!A693,IF(ISBLANK('Contact Data Entry'!M693),"Last Exposure Date is required","OK"),NA()))</f>
        <v>#N/A</v>
      </c>
      <c r="N693" s="42" t="e">
        <f>IF(AND('DO NOT USE_Contact Formulas'!A693,ISBLANK('Contact Data Entry'!N693)),"Specific Place in the Location is required",IF(ISBLANK('Contact Data Entry'!N693),NA(),"OK"))</f>
        <v>#N/A</v>
      </c>
      <c r="O693" s="41" t="e">
        <f>IF(AND(NOT(ISBLANK('Contact Data Entry'!O693)),ISNA(VLOOKUP('Contact Data Entry'!O693,'DO NOT USE_School Picklist'!$L$3:$L$81,1,FALSE))),"Please select a value from the drop-down menu",IF('DO NOT USE_Contact Formulas'!A693,"OK",NA()))</f>
        <v>#N/A</v>
      </c>
      <c r="P693" s="41" t="e">
        <f>IF(AND(NOT(ISBLANK('Contact Data Entry'!P693)),NOT(ISNUMBER(MATCH("*@*.?*",'Contact Data Entry'!P693,0)))),"Email must be in a valid format",IF('DO NOT USE_Contact Formulas'!A693,"OK",NA()))</f>
        <v>#N/A</v>
      </c>
      <c r="Q693" s="41" t="e">
        <f>IF(LEN('Contact Data Entry'!Q693)&gt;50,"Parent/Guardian Name must be less than 50 characters",IF('DO NOT USE_Contact Formulas'!A693,"OK",NA()))</f>
        <v>#N/A</v>
      </c>
      <c r="R693" s="41" t="e">
        <f>IF(NOT(ISBLANK('Contact Data Entry'!R693)),IF(AND(ISNUMBER('Contact Data Entry'!R693),LEFT('Contact Data Entry'!R693,1)&lt;&gt;"1",LEN('Contact Data Entry'!R693)=10),"OK","Phone number must be valid format"),IF('DO NOT USE_Contact Formulas'!A693,"OK",NA()))</f>
        <v>#N/A</v>
      </c>
      <c r="S693" s="41" t="e">
        <f>IF(AND(NOT(ISBLANK('Contact Data Entry'!S693)),ISNA(VLOOKUP('Contact Data Entry'!S693,'DO NOT USE_School Picklist'!$N$3:$N$63,1,FALSE))),"Please select a value from the drop-down menu",IF('DO NOT USE_Contact Formulas'!A693,"OK",NA()))</f>
        <v>#N/A</v>
      </c>
      <c r="T693" s="41" t="e">
        <f>IF(AND(NOT(ISBLANK('Contact Data Entry'!T693)),ISNA(VLOOKUP('Contact Data Entry'!T693,'DO NOT USE_School Picklist'!$E$3:$E$10,1,FALSE))),"Please select a value from the drop-down menu",IF('DO NOT USE_Contact Formulas'!A693,"OK",NA()))</f>
        <v>#N/A</v>
      </c>
      <c r="U693" s="41" t="e">
        <f>IF(AND(NOT(ISBLANK('Contact Data Entry'!U693)),ISNA(VLOOKUP('Contact Data Entry'!U693,'DO NOT USE_School Picklist'!$F$3:$F$16,1,FALSE))),"Please select a value from the drop-down menu",IF('DO NOT USE_Contact Formulas'!A693,"OK",NA()))</f>
        <v>#N/A</v>
      </c>
      <c r="V693" s="41" t="e">
        <f>IF(LEN('Contact Data Entry'!V693)&gt;100,"Classroom(s) must be less than 100 characters",IF('DO NOT USE_Contact Formulas'!A693,"OK",NA()))</f>
        <v>#N/A</v>
      </c>
      <c r="W693" s="41" t="e">
        <f>IF(AND(NOT(ISBLANK('Contact Data Entry'!W693)),ISNA(VLOOKUP('Contact Data Entry'!W693,'DO NOT USE_School Picklist'!$K$3:$K$6,1,FALSE))),"Please select a value from the drop-down menu",IF('DO NOT USE_Contact Formulas'!A693,"OK",NA()))</f>
        <v>#N/A</v>
      </c>
      <c r="X693" s="41" t="e">
        <f>IF(AND(NOT(ISBLANK('Contact Data Entry'!X693)),ISNA(VLOOKUP('Contact Data Entry'!X693,'DO NOT USE_School Picklist'!$D$3:$D$5,1,FALSE))),"Please select a value from the drop-down menu",IF('DO NOT USE_Contact Formulas'!A693,"OK",NA()))</f>
        <v>#N/A</v>
      </c>
      <c r="Y693" s="41"/>
      <c r="Z693" s="41" t="e">
        <f>IF(AND(NOT(ISBLANK('Contact Data Entry'!Z693)),ISNA(VLOOKUP('Contact Data Entry'!Z693,'DO NOT USE_School Picklist'!$G$3:$G$5,1,FALSE))),"Please select a value from the drop-down menu",IF('DO NOT USE_Contact Formulas'!A693,"OK",NA()))</f>
        <v>#N/A</v>
      </c>
      <c r="AA693" s="41"/>
      <c r="AB693" s="41" t="e">
        <f>IF(AND(NOT(ISBLANK('Contact Data Entry'!AB693)),ISNA(VLOOKUP('Contact Data Entry'!AB693,'DO NOT USE_School Picklist'!$H$3:$H$4,1,FALSE))),"Please select a value from the drop-down menu",IF('DO NOT USE_Contact Formulas'!A693,"OK",NA()))</f>
        <v>#N/A</v>
      </c>
      <c r="AC693" s="41" t="e">
        <f ca="1">IF('Contact Data Entry'!AC693&gt;'DO NOT USE_School Picklist'!$C$3,"Test Date cannot be a future date",IF('DO NOT USE_Contact Formulas'!A693,"OK",NA()))</f>
        <v>#N/A</v>
      </c>
      <c r="AD693" s="41" t="e">
        <f>IF(AND(NOT(ISBLANK('Contact Data Entry'!AD693)),ISNA(VLOOKUP('Contact Data Entry'!AD693,'DO NOT USE_School Picklist'!$Q$3:$Q$8,1,FALSE))),"Please select a value from the drop-down menu",IF('DO NOT USE_Contact Formulas'!A693,"OK",NA()))</f>
        <v>#N/A</v>
      </c>
    </row>
    <row r="694" spans="1:30" x14ac:dyDescent="0.25">
      <c r="A694" s="40" t="e">
        <f>IF('DO NOT USE_Contact Formulas'!A694,IF('DO NOT USE_Contact Formulas'!B694,"Not all required fields are completed","OK"),NA())</f>
        <v>#N/A</v>
      </c>
      <c r="B694" s="41" t="e">
        <f>IF(AND('DO NOT USE_Contact Formulas'!A694,ISBLANK('Contact Data Entry'!B694)),"First Name is required",IF(NOT(ISBLANK('Contact Data Entry'!B694)),"OK",NA()))</f>
        <v>#N/A</v>
      </c>
      <c r="C694" s="41" t="e">
        <f>IF(AND('DO NOT USE_Contact Formulas'!A694,ISBLANK('Contact Data Entry'!C694)),"Last Name is required",IF(NOT(ISBLANK('Contact Data Entry'!C694)),"OK",NA()))</f>
        <v>#N/A</v>
      </c>
      <c r="D694" s="41" t="e">
        <f>IF(AND('DO NOT USE_Contact Formulas'!A694,ISBLANK('Contact Data Entry'!D694)),"Birthdate is required",IF(NOT(ISBLANK('Contact Data Entry'!D694)),"OK",NA()))</f>
        <v>#N/A</v>
      </c>
      <c r="E694" s="41" t="e">
        <f>IF(AND('DO NOT USE_Contact Formulas'!A694,ISBLANK('Contact Data Entry'!E694)),"Mobile Phone is required",IF(NOT(ISBLANK('Contact Data Entry'!E694)),IF(AND(ISNUMBER(VALUE('Contact Data Entry'!E694)),LEFT('Contact Data Entry'!E694,1)&lt;&gt;"1",LEN('Contact Data Entry'!E694)=10),"OK","Phone number must be valid format"),NA()))</f>
        <v>#N/A</v>
      </c>
      <c r="F694" s="41" t="e">
        <f>IF(LEN('Contact Data Entry'!F694)&gt;255,"Home Street Address must be less than 255 characters",IF('DO NOT USE_Contact Formulas'!A694,"OK",NA()))</f>
        <v>#N/A</v>
      </c>
      <c r="G694" s="41" t="e">
        <f>IF(LEN('Contact Data Entry'!G694)&gt;40,"City must be less than 40 characters",IF('DO NOT USE_Contact Formulas'!A694,"OK",NA()))</f>
        <v>#N/A</v>
      </c>
      <c r="H694" s="41" t="e">
        <f>IF(AND(NOT(ISBLANK('Contact Data Entry'!H694)),ISNA(VLOOKUP('Contact Data Entry'!H694,'DO NOT USE_School Picklist'!$P$3:$P$52,1,FALSE))),"Please select a value from the drop-down menu",IF('DO NOT USE_Contact Formulas'!A694,"OK",NA()))</f>
        <v>#N/A</v>
      </c>
      <c r="I694" s="41" t="e">
        <f>IF(AND('DO NOT USE_Contact Formulas'!A694,ISBLANK('Contact Data Entry'!I694)),"Zip is required",IF(ISBLANK('Contact Data Entry'!I694),NA(),"OK"))</f>
        <v>#N/A</v>
      </c>
      <c r="J694" s="41" t="e">
        <f>IF(AND('DO NOT USE_Contact Formulas'!A694,ISBLANK('Contact Data Entry'!J694)),"Student or Staff? is required",IF(ISBLANK('Contact Data Entry'!J694),NA(),IF(ISNA(VLOOKUP('Contact Data Entry'!J694,'DO NOT USE_School Picklist'!$B$3:$B$6,1,FALSE)),"Please select a value from the drop-down menu","OK")))</f>
        <v>#N/A</v>
      </c>
      <c r="K694" s="41" t="e">
        <f>IF(AND('Contact Data Entry'!J694='DO NOT USE_School Picklist'!$B$4,ISBLANK('Contact Data Entry'!K694)),"Occupation/Job Title is required if Student or Staff? is Yes, staff/faculty or volunteer",IF('DO NOT USE_Contact Formulas'!A694,"OK",NA()))</f>
        <v>#N/A</v>
      </c>
      <c r="L694" s="41" t="e">
        <f ca="1">IF('Contact Data Entry'!L694&gt;'DO NOT USE_School Picklist'!$C$3,"Date last on school campus/facility cannot be a future date",IF('DO NOT USE_Contact Formulas'!A694,IF(ISBLANK('Contact Data Entry'!L694),"Date last on school campus/facility is required","OK"),NA()))</f>
        <v>#N/A</v>
      </c>
      <c r="M694" s="42" t="e">
        <f ca="1">IF('Contact Data Entry'!M694&gt;'DO NOT USE_School Picklist'!$C$3,"Last Exposure Date cannot be a future date",IF('DO NOT USE_Contact Formulas'!A694,IF(ISBLANK('Contact Data Entry'!M694),"Last Exposure Date is required","OK"),NA()))</f>
        <v>#N/A</v>
      </c>
      <c r="N694" s="42" t="e">
        <f>IF(AND('DO NOT USE_Contact Formulas'!A694,ISBLANK('Contact Data Entry'!N694)),"Specific Place in the Location is required",IF(ISBLANK('Contact Data Entry'!N694),NA(),"OK"))</f>
        <v>#N/A</v>
      </c>
      <c r="O694" s="41" t="e">
        <f>IF(AND(NOT(ISBLANK('Contact Data Entry'!O694)),ISNA(VLOOKUP('Contact Data Entry'!O694,'DO NOT USE_School Picklist'!$L$3:$L$81,1,FALSE))),"Please select a value from the drop-down menu",IF('DO NOT USE_Contact Formulas'!A694,"OK",NA()))</f>
        <v>#N/A</v>
      </c>
      <c r="P694" s="41" t="e">
        <f>IF(AND(NOT(ISBLANK('Contact Data Entry'!P694)),NOT(ISNUMBER(MATCH("*@*.?*",'Contact Data Entry'!P694,0)))),"Email must be in a valid format",IF('DO NOT USE_Contact Formulas'!A694,"OK",NA()))</f>
        <v>#N/A</v>
      </c>
      <c r="Q694" s="41" t="e">
        <f>IF(LEN('Contact Data Entry'!Q694)&gt;50,"Parent/Guardian Name must be less than 50 characters",IF('DO NOT USE_Contact Formulas'!A694,"OK",NA()))</f>
        <v>#N/A</v>
      </c>
      <c r="R694" s="41" t="e">
        <f>IF(NOT(ISBLANK('Contact Data Entry'!R694)),IF(AND(ISNUMBER('Contact Data Entry'!R694),LEFT('Contact Data Entry'!R694,1)&lt;&gt;"1",LEN('Contact Data Entry'!R694)=10),"OK","Phone number must be valid format"),IF('DO NOT USE_Contact Formulas'!A694,"OK",NA()))</f>
        <v>#N/A</v>
      </c>
      <c r="S694" s="41" t="e">
        <f>IF(AND(NOT(ISBLANK('Contact Data Entry'!S694)),ISNA(VLOOKUP('Contact Data Entry'!S694,'DO NOT USE_School Picklist'!$N$3:$N$63,1,FALSE))),"Please select a value from the drop-down menu",IF('DO NOT USE_Contact Formulas'!A694,"OK",NA()))</f>
        <v>#N/A</v>
      </c>
      <c r="T694" s="41" t="e">
        <f>IF(AND(NOT(ISBLANK('Contact Data Entry'!T694)),ISNA(VLOOKUP('Contact Data Entry'!T694,'DO NOT USE_School Picklist'!$E$3:$E$10,1,FALSE))),"Please select a value from the drop-down menu",IF('DO NOT USE_Contact Formulas'!A694,"OK",NA()))</f>
        <v>#N/A</v>
      </c>
      <c r="U694" s="41" t="e">
        <f>IF(AND(NOT(ISBLANK('Contact Data Entry'!U694)),ISNA(VLOOKUP('Contact Data Entry'!U694,'DO NOT USE_School Picklist'!$F$3:$F$16,1,FALSE))),"Please select a value from the drop-down menu",IF('DO NOT USE_Contact Formulas'!A694,"OK",NA()))</f>
        <v>#N/A</v>
      </c>
      <c r="V694" s="41" t="e">
        <f>IF(LEN('Contact Data Entry'!V694)&gt;100,"Classroom(s) must be less than 100 characters",IF('DO NOT USE_Contact Formulas'!A694,"OK",NA()))</f>
        <v>#N/A</v>
      </c>
      <c r="W694" s="41" t="e">
        <f>IF(AND(NOT(ISBLANK('Contact Data Entry'!W694)),ISNA(VLOOKUP('Contact Data Entry'!W694,'DO NOT USE_School Picklist'!$K$3:$K$6,1,FALSE))),"Please select a value from the drop-down menu",IF('DO NOT USE_Contact Formulas'!A694,"OK",NA()))</f>
        <v>#N/A</v>
      </c>
      <c r="X694" s="41" t="e">
        <f>IF(AND(NOT(ISBLANK('Contact Data Entry'!X694)),ISNA(VLOOKUP('Contact Data Entry'!X694,'DO NOT USE_School Picklist'!$D$3:$D$5,1,FALSE))),"Please select a value from the drop-down menu",IF('DO NOT USE_Contact Formulas'!A694,"OK",NA()))</f>
        <v>#N/A</v>
      </c>
      <c r="Y694" s="41"/>
      <c r="Z694" s="41" t="e">
        <f>IF(AND(NOT(ISBLANK('Contact Data Entry'!Z694)),ISNA(VLOOKUP('Contact Data Entry'!Z694,'DO NOT USE_School Picklist'!$G$3:$G$5,1,FALSE))),"Please select a value from the drop-down menu",IF('DO NOT USE_Contact Formulas'!A694,"OK",NA()))</f>
        <v>#N/A</v>
      </c>
      <c r="AA694" s="41"/>
      <c r="AB694" s="41" t="e">
        <f>IF(AND(NOT(ISBLANK('Contact Data Entry'!AB694)),ISNA(VLOOKUP('Contact Data Entry'!AB694,'DO NOT USE_School Picklist'!$H$3:$H$4,1,FALSE))),"Please select a value from the drop-down menu",IF('DO NOT USE_Contact Formulas'!A694,"OK",NA()))</f>
        <v>#N/A</v>
      </c>
      <c r="AC694" s="41" t="e">
        <f ca="1">IF('Contact Data Entry'!AC694&gt;'DO NOT USE_School Picklist'!$C$3,"Test Date cannot be a future date",IF('DO NOT USE_Contact Formulas'!A694,"OK",NA()))</f>
        <v>#N/A</v>
      </c>
      <c r="AD694" s="41" t="e">
        <f>IF(AND(NOT(ISBLANK('Contact Data Entry'!AD694)),ISNA(VLOOKUP('Contact Data Entry'!AD694,'DO NOT USE_School Picklist'!$Q$3:$Q$8,1,FALSE))),"Please select a value from the drop-down menu",IF('DO NOT USE_Contact Formulas'!A694,"OK",NA()))</f>
        <v>#N/A</v>
      </c>
    </row>
    <row r="695" spans="1:30" x14ac:dyDescent="0.25">
      <c r="A695" s="40" t="e">
        <f>IF('DO NOT USE_Contact Formulas'!A695,IF('DO NOT USE_Contact Formulas'!B695,"Not all required fields are completed","OK"),NA())</f>
        <v>#N/A</v>
      </c>
      <c r="B695" s="41" t="e">
        <f>IF(AND('DO NOT USE_Contact Formulas'!A695,ISBLANK('Contact Data Entry'!B695)),"First Name is required",IF(NOT(ISBLANK('Contact Data Entry'!B695)),"OK",NA()))</f>
        <v>#N/A</v>
      </c>
      <c r="C695" s="41" t="e">
        <f>IF(AND('DO NOT USE_Contact Formulas'!A695,ISBLANK('Contact Data Entry'!C695)),"Last Name is required",IF(NOT(ISBLANK('Contact Data Entry'!C695)),"OK",NA()))</f>
        <v>#N/A</v>
      </c>
      <c r="D695" s="41" t="e">
        <f>IF(AND('DO NOT USE_Contact Formulas'!A695,ISBLANK('Contact Data Entry'!D695)),"Birthdate is required",IF(NOT(ISBLANK('Contact Data Entry'!D695)),"OK",NA()))</f>
        <v>#N/A</v>
      </c>
      <c r="E695" s="41" t="e">
        <f>IF(AND('DO NOT USE_Contact Formulas'!A695,ISBLANK('Contact Data Entry'!E695)),"Mobile Phone is required",IF(NOT(ISBLANK('Contact Data Entry'!E695)),IF(AND(ISNUMBER(VALUE('Contact Data Entry'!E695)),LEFT('Contact Data Entry'!E695,1)&lt;&gt;"1",LEN('Contact Data Entry'!E695)=10),"OK","Phone number must be valid format"),NA()))</f>
        <v>#N/A</v>
      </c>
      <c r="F695" s="41" t="e">
        <f>IF(LEN('Contact Data Entry'!F695)&gt;255,"Home Street Address must be less than 255 characters",IF('DO NOT USE_Contact Formulas'!A695,"OK",NA()))</f>
        <v>#N/A</v>
      </c>
      <c r="G695" s="41" t="e">
        <f>IF(LEN('Contact Data Entry'!G695)&gt;40,"City must be less than 40 characters",IF('DO NOT USE_Contact Formulas'!A695,"OK",NA()))</f>
        <v>#N/A</v>
      </c>
      <c r="H695" s="41" t="e">
        <f>IF(AND(NOT(ISBLANK('Contact Data Entry'!H695)),ISNA(VLOOKUP('Contact Data Entry'!H695,'DO NOT USE_School Picklist'!$P$3:$P$52,1,FALSE))),"Please select a value from the drop-down menu",IF('DO NOT USE_Contact Formulas'!A695,"OK",NA()))</f>
        <v>#N/A</v>
      </c>
      <c r="I695" s="41" t="e">
        <f>IF(AND('DO NOT USE_Contact Formulas'!A695,ISBLANK('Contact Data Entry'!I695)),"Zip is required",IF(ISBLANK('Contact Data Entry'!I695),NA(),"OK"))</f>
        <v>#N/A</v>
      </c>
      <c r="J695" s="41" t="e">
        <f>IF(AND('DO NOT USE_Contact Formulas'!A695,ISBLANK('Contact Data Entry'!J695)),"Student or Staff? is required",IF(ISBLANK('Contact Data Entry'!J695),NA(),IF(ISNA(VLOOKUP('Contact Data Entry'!J695,'DO NOT USE_School Picklist'!$B$3:$B$6,1,FALSE)),"Please select a value from the drop-down menu","OK")))</f>
        <v>#N/A</v>
      </c>
      <c r="K695" s="41" t="e">
        <f>IF(AND('Contact Data Entry'!J695='DO NOT USE_School Picklist'!$B$4,ISBLANK('Contact Data Entry'!K695)),"Occupation/Job Title is required if Student or Staff? is Yes, staff/faculty or volunteer",IF('DO NOT USE_Contact Formulas'!A695,"OK",NA()))</f>
        <v>#N/A</v>
      </c>
      <c r="L695" s="41" t="e">
        <f ca="1">IF('Contact Data Entry'!L695&gt;'DO NOT USE_School Picklist'!$C$3,"Date last on school campus/facility cannot be a future date",IF('DO NOT USE_Contact Formulas'!A695,IF(ISBLANK('Contact Data Entry'!L695),"Date last on school campus/facility is required","OK"),NA()))</f>
        <v>#N/A</v>
      </c>
      <c r="M695" s="42" t="e">
        <f ca="1">IF('Contact Data Entry'!M695&gt;'DO NOT USE_School Picklist'!$C$3,"Last Exposure Date cannot be a future date",IF('DO NOT USE_Contact Formulas'!A695,IF(ISBLANK('Contact Data Entry'!M695),"Last Exposure Date is required","OK"),NA()))</f>
        <v>#N/A</v>
      </c>
      <c r="N695" s="42" t="e">
        <f>IF(AND('DO NOT USE_Contact Formulas'!A695,ISBLANK('Contact Data Entry'!N695)),"Specific Place in the Location is required",IF(ISBLANK('Contact Data Entry'!N695),NA(),"OK"))</f>
        <v>#N/A</v>
      </c>
      <c r="O695" s="41" t="e">
        <f>IF(AND(NOT(ISBLANK('Contact Data Entry'!O695)),ISNA(VLOOKUP('Contact Data Entry'!O695,'DO NOT USE_School Picklist'!$L$3:$L$81,1,FALSE))),"Please select a value from the drop-down menu",IF('DO NOT USE_Contact Formulas'!A695,"OK",NA()))</f>
        <v>#N/A</v>
      </c>
      <c r="P695" s="41" t="e">
        <f>IF(AND(NOT(ISBLANK('Contact Data Entry'!P695)),NOT(ISNUMBER(MATCH("*@*.?*",'Contact Data Entry'!P695,0)))),"Email must be in a valid format",IF('DO NOT USE_Contact Formulas'!A695,"OK",NA()))</f>
        <v>#N/A</v>
      </c>
      <c r="Q695" s="41" t="e">
        <f>IF(LEN('Contact Data Entry'!Q695)&gt;50,"Parent/Guardian Name must be less than 50 characters",IF('DO NOT USE_Contact Formulas'!A695,"OK",NA()))</f>
        <v>#N/A</v>
      </c>
      <c r="R695" s="41" t="e">
        <f>IF(NOT(ISBLANK('Contact Data Entry'!R695)),IF(AND(ISNUMBER('Contact Data Entry'!R695),LEFT('Contact Data Entry'!R695,1)&lt;&gt;"1",LEN('Contact Data Entry'!R695)=10),"OK","Phone number must be valid format"),IF('DO NOT USE_Contact Formulas'!A695,"OK",NA()))</f>
        <v>#N/A</v>
      </c>
      <c r="S695" s="41" t="e">
        <f>IF(AND(NOT(ISBLANK('Contact Data Entry'!S695)),ISNA(VLOOKUP('Contact Data Entry'!S695,'DO NOT USE_School Picklist'!$N$3:$N$63,1,FALSE))),"Please select a value from the drop-down menu",IF('DO NOT USE_Contact Formulas'!A695,"OK",NA()))</f>
        <v>#N/A</v>
      </c>
      <c r="T695" s="41" t="e">
        <f>IF(AND(NOT(ISBLANK('Contact Data Entry'!T695)),ISNA(VLOOKUP('Contact Data Entry'!T695,'DO NOT USE_School Picklist'!$E$3:$E$10,1,FALSE))),"Please select a value from the drop-down menu",IF('DO NOT USE_Contact Formulas'!A695,"OK",NA()))</f>
        <v>#N/A</v>
      </c>
      <c r="U695" s="41" t="e">
        <f>IF(AND(NOT(ISBLANK('Contact Data Entry'!U695)),ISNA(VLOOKUP('Contact Data Entry'!U695,'DO NOT USE_School Picklist'!$F$3:$F$16,1,FALSE))),"Please select a value from the drop-down menu",IF('DO NOT USE_Contact Formulas'!A695,"OK",NA()))</f>
        <v>#N/A</v>
      </c>
      <c r="V695" s="41" t="e">
        <f>IF(LEN('Contact Data Entry'!V695)&gt;100,"Classroom(s) must be less than 100 characters",IF('DO NOT USE_Contact Formulas'!A695,"OK",NA()))</f>
        <v>#N/A</v>
      </c>
      <c r="W695" s="41" t="e">
        <f>IF(AND(NOT(ISBLANK('Contact Data Entry'!W695)),ISNA(VLOOKUP('Contact Data Entry'!W695,'DO NOT USE_School Picklist'!$K$3:$K$6,1,FALSE))),"Please select a value from the drop-down menu",IF('DO NOT USE_Contact Formulas'!A695,"OK",NA()))</f>
        <v>#N/A</v>
      </c>
      <c r="X695" s="41" t="e">
        <f>IF(AND(NOT(ISBLANK('Contact Data Entry'!X695)),ISNA(VLOOKUP('Contact Data Entry'!X695,'DO NOT USE_School Picklist'!$D$3:$D$5,1,FALSE))),"Please select a value from the drop-down menu",IF('DO NOT USE_Contact Formulas'!A695,"OK",NA()))</f>
        <v>#N/A</v>
      </c>
      <c r="Y695" s="41"/>
      <c r="Z695" s="41" t="e">
        <f>IF(AND(NOT(ISBLANK('Contact Data Entry'!Z695)),ISNA(VLOOKUP('Contact Data Entry'!Z695,'DO NOT USE_School Picklist'!$G$3:$G$5,1,FALSE))),"Please select a value from the drop-down menu",IF('DO NOT USE_Contact Formulas'!A695,"OK",NA()))</f>
        <v>#N/A</v>
      </c>
      <c r="AA695" s="41"/>
      <c r="AB695" s="41" t="e">
        <f>IF(AND(NOT(ISBLANK('Contact Data Entry'!AB695)),ISNA(VLOOKUP('Contact Data Entry'!AB695,'DO NOT USE_School Picklist'!$H$3:$H$4,1,FALSE))),"Please select a value from the drop-down menu",IF('DO NOT USE_Contact Formulas'!A695,"OK",NA()))</f>
        <v>#N/A</v>
      </c>
      <c r="AC695" s="41" t="e">
        <f ca="1">IF('Contact Data Entry'!AC695&gt;'DO NOT USE_School Picklist'!$C$3,"Test Date cannot be a future date",IF('DO NOT USE_Contact Formulas'!A695,"OK",NA()))</f>
        <v>#N/A</v>
      </c>
      <c r="AD695" s="41" t="e">
        <f>IF(AND(NOT(ISBLANK('Contact Data Entry'!AD695)),ISNA(VLOOKUP('Contact Data Entry'!AD695,'DO NOT USE_School Picklist'!$Q$3:$Q$8,1,FALSE))),"Please select a value from the drop-down menu",IF('DO NOT USE_Contact Formulas'!A695,"OK",NA()))</f>
        <v>#N/A</v>
      </c>
    </row>
    <row r="696" spans="1:30" x14ac:dyDescent="0.25">
      <c r="A696" s="40" t="e">
        <f>IF('DO NOT USE_Contact Formulas'!A696,IF('DO NOT USE_Contact Formulas'!B696,"Not all required fields are completed","OK"),NA())</f>
        <v>#N/A</v>
      </c>
      <c r="B696" s="41" t="e">
        <f>IF(AND('DO NOT USE_Contact Formulas'!A696,ISBLANK('Contact Data Entry'!B696)),"First Name is required",IF(NOT(ISBLANK('Contact Data Entry'!B696)),"OK",NA()))</f>
        <v>#N/A</v>
      </c>
      <c r="C696" s="41" t="e">
        <f>IF(AND('DO NOT USE_Contact Formulas'!A696,ISBLANK('Contact Data Entry'!C696)),"Last Name is required",IF(NOT(ISBLANK('Contact Data Entry'!C696)),"OK",NA()))</f>
        <v>#N/A</v>
      </c>
      <c r="D696" s="41" t="e">
        <f>IF(AND('DO NOT USE_Contact Formulas'!A696,ISBLANK('Contact Data Entry'!D696)),"Birthdate is required",IF(NOT(ISBLANK('Contact Data Entry'!D696)),"OK",NA()))</f>
        <v>#N/A</v>
      </c>
      <c r="E696" s="41" t="e">
        <f>IF(AND('DO NOT USE_Contact Formulas'!A696,ISBLANK('Contact Data Entry'!E696)),"Mobile Phone is required",IF(NOT(ISBLANK('Contact Data Entry'!E696)),IF(AND(ISNUMBER(VALUE('Contact Data Entry'!E696)),LEFT('Contact Data Entry'!E696,1)&lt;&gt;"1",LEN('Contact Data Entry'!E696)=10),"OK","Phone number must be valid format"),NA()))</f>
        <v>#N/A</v>
      </c>
      <c r="F696" s="41" t="e">
        <f>IF(LEN('Contact Data Entry'!F696)&gt;255,"Home Street Address must be less than 255 characters",IF('DO NOT USE_Contact Formulas'!A696,"OK",NA()))</f>
        <v>#N/A</v>
      </c>
      <c r="G696" s="41" t="e">
        <f>IF(LEN('Contact Data Entry'!G696)&gt;40,"City must be less than 40 characters",IF('DO NOT USE_Contact Formulas'!A696,"OK",NA()))</f>
        <v>#N/A</v>
      </c>
      <c r="H696" s="41" t="e">
        <f>IF(AND(NOT(ISBLANK('Contact Data Entry'!H696)),ISNA(VLOOKUP('Contact Data Entry'!H696,'DO NOT USE_School Picklist'!$P$3:$P$52,1,FALSE))),"Please select a value from the drop-down menu",IF('DO NOT USE_Contact Formulas'!A696,"OK",NA()))</f>
        <v>#N/A</v>
      </c>
      <c r="I696" s="41" t="e">
        <f>IF(AND('DO NOT USE_Contact Formulas'!A696,ISBLANK('Contact Data Entry'!I696)),"Zip is required",IF(ISBLANK('Contact Data Entry'!I696),NA(),"OK"))</f>
        <v>#N/A</v>
      </c>
      <c r="J696" s="41" t="e">
        <f>IF(AND('DO NOT USE_Contact Formulas'!A696,ISBLANK('Contact Data Entry'!J696)),"Student or Staff? is required",IF(ISBLANK('Contact Data Entry'!J696),NA(),IF(ISNA(VLOOKUP('Contact Data Entry'!J696,'DO NOT USE_School Picklist'!$B$3:$B$6,1,FALSE)),"Please select a value from the drop-down menu","OK")))</f>
        <v>#N/A</v>
      </c>
      <c r="K696" s="41" t="e">
        <f>IF(AND('Contact Data Entry'!J696='DO NOT USE_School Picklist'!$B$4,ISBLANK('Contact Data Entry'!K696)),"Occupation/Job Title is required if Student or Staff? is Yes, staff/faculty or volunteer",IF('DO NOT USE_Contact Formulas'!A696,"OK",NA()))</f>
        <v>#N/A</v>
      </c>
      <c r="L696" s="41" t="e">
        <f ca="1">IF('Contact Data Entry'!L696&gt;'DO NOT USE_School Picklist'!$C$3,"Date last on school campus/facility cannot be a future date",IF('DO NOT USE_Contact Formulas'!A696,IF(ISBLANK('Contact Data Entry'!L696),"Date last on school campus/facility is required","OK"),NA()))</f>
        <v>#N/A</v>
      </c>
      <c r="M696" s="42" t="e">
        <f ca="1">IF('Contact Data Entry'!M696&gt;'DO NOT USE_School Picklist'!$C$3,"Last Exposure Date cannot be a future date",IF('DO NOT USE_Contact Formulas'!A696,IF(ISBLANK('Contact Data Entry'!M696),"Last Exposure Date is required","OK"),NA()))</f>
        <v>#N/A</v>
      </c>
      <c r="N696" s="42" t="e">
        <f>IF(AND('DO NOT USE_Contact Formulas'!A696,ISBLANK('Contact Data Entry'!N696)),"Specific Place in the Location is required",IF(ISBLANK('Contact Data Entry'!N696),NA(),"OK"))</f>
        <v>#N/A</v>
      </c>
      <c r="O696" s="41" t="e">
        <f>IF(AND(NOT(ISBLANK('Contact Data Entry'!O696)),ISNA(VLOOKUP('Contact Data Entry'!O696,'DO NOT USE_School Picklist'!$L$3:$L$81,1,FALSE))),"Please select a value from the drop-down menu",IF('DO NOT USE_Contact Formulas'!A696,"OK",NA()))</f>
        <v>#N/A</v>
      </c>
      <c r="P696" s="41" t="e">
        <f>IF(AND(NOT(ISBLANK('Contact Data Entry'!P696)),NOT(ISNUMBER(MATCH("*@*.?*",'Contact Data Entry'!P696,0)))),"Email must be in a valid format",IF('DO NOT USE_Contact Formulas'!A696,"OK",NA()))</f>
        <v>#N/A</v>
      </c>
      <c r="Q696" s="41" t="e">
        <f>IF(LEN('Contact Data Entry'!Q696)&gt;50,"Parent/Guardian Name must be less than 50 characters",IF('DO NOT USE_Contact Formulas'!A696,"OK",NA()))</f>
        <v>#N/A</v>
      </c>
      <c r="R696" s="41" t="e">
        <f>IF(NOT(ISBLANK('Contact Data Entry'!R696)),IF(AND(ISNUMBER('Contact Data Entry'!R696),LEFT('Contact Data Entry'!R696,1)&lt;&gt;"1",LEN('Contact Data Entry'!R696)=10),"OK","Phone number must be valid format"),IF('DO NOT USE_Contact Formulas'!A696,"OK",NA()))</f>
        <v>#N/A</v>
      </c>
      <c r="S696" s="41" t="e">
        <f>IF(AND(NOT(ISBLANK('Contact Data Entry'!S696)),ISNA(VLOOKUP('Contact Data Entry'!S696,'DO NOT USE_School Picklist'!$N$3:$N$63,1,FALSE))),"Please select a value from the drop-down menu",IF('DO NOT USE_Contact Formulas'!A696,"OK",NA()))</f>
        <v>#N/A</v>
      </c>
      <c r="T696" s="41" t="e">
        <f>IF(AND(NOT(ISBLANK('Contact Data Entry'!T696)),ISNA(VLOOKUP('Contact Data Entry'!T696,'DO NOT USE_School Picklist'!$E$3:$E$10,1,FALSE))),"Please select a value from the drop-down menu",IF('DO NOT USE_Contact Formulas'!A696,"OK",NA()))</f>
        <v>#N/A</v>
      </c>
      <c r="U696" s="41" t="e">
        <f>IF(AND(NOT(ISBLANK('Contact Data Entry'!U696)),ISNA(VLOOKUP('Contact Data Entry'!U696,'DO NOT USE_School Picklist'!$F$3:$F$16,1,FALSE))),"Please select a value from the drop-down menu",IF('DO NOT USE_Contact Formulas'!A696,"OK",NA()))</f>
        <v>#N/A</v>
      </c>
      <c r="V696" s="41" t="e">
        <f>IF(LEN('Contact Data Entry'!V696)&gt;100,"Classroom(s) must be less than 100 characters",IF('DO NOT USE_Contact Formulas'!A696,"OK",NA()))</f>
        <v>#N/A</v>
      </c>
      <c r="W696" s="41" t="e">
        <f>IF(AND(NOT(ISBLANK('Contact Data Entry'!W696)),ISNA(VLOOKUP('Contact Data Entry'!W696,'DO NOT USE_School Picklist'!$K$3:$K$6,1,FALSE))),"Please select a value from the drop-down menu",IF('DO NOT USE_Contact Formulas'!A696,"OK",NA()))</f>
        <v>#N/A</v>
      </c>
      <c r="X696" s="41" t="e">
        <f>IF(AND(NOT(ISBLANK('Contact Data Entry'!X696)),ISNA(VLOOKUP('Contact Data Entry'!X696,'DO NOT USE_School Picklist'!$D$3:$D$5,1,FALSE))),"Please select a value from the drop-down menu",IF('DO NOT USE_Contact Formulas'!A696,"OK",NA()))</f>
        <v>#N/A</v>
      </c>
      <c r="Y696" s="41"/>
      <c r="Z696" s="41" t="e">
        <f>IF(AND(NOT(ISBLANK('Contact Data Entry'!Z696)),ISNA(VLOOKUP('Contact Data Entry'!Z696,'DO NOT USE_School Picklist'!$G$3:$G$5,1,FALSE))),"Please select a value from the drop-down menu",IF('DO NOT USE_Contact Formulas'!A696,"OK",NA()))</f>
        <v>#N/A</v>
      </c>
      <c r="AA696" s="41"/>
      <c r="AB696" s="41" t="e">
        <f>IF(AND(NOT(ISBLANK('Contact Data Entry'!AB696)),ISNA(VLOOKUP('Contact Data Entry'!AB696,'DO NOT USE_School Picklist'!$H$3:$H$4,1,FALSE))),"Please select a value from the drop-down menu",IF('DO NOT USE_Contact Formulas'!A696,"OK",NA()))</f>
        <v>#N/A</v>
      </c>
      <c r="AC696" s="41" t="e">
        <f ca="1">IF('Contact Data Entry'!AC696&gt;'DO NOT USE_School Picklist'!$C$3,"Test Date cannot be a future date",IF('DO NOT USE_Contact Formulas'!A696,"OK",NA()))</f>
        <v>#N/A</v>
      </c>
      <c r="AD696" s="41" t="e">
        <f>IF(AND(NOT(ISBLANK('Contact Data Entry'!AD696)),ISNA(VLOOKUP('Contact Data Entry'!AD696,'DO NOT USE_School Picklist'!$Q$3:$Q$8,1,FALSE))),"Please select a value from the drop-down menu",IF('DO NOT USE_Contact Formulas'!A696,"OK",NA()))</f>
        <v>#N/A</v>
      </c>
    </row>
    <row r="697" spans="1:30" x14ac:dyDescent="0.25">
      <c r="A697" s="40" t="e">
        <f>IF('DO NOT USE_Contact Formulas'!A697,IF('DO NOT USE_Contact Formulas'!B697,"Not all required fields are completed","OK"),NA())</f>
        <v>#N/A</v>
      </c>
      <c r="B697" s="41" t="e">
        <f>IF(AND('DO NOT USE_Contact Formulas'!A697,ISBLANK('Contact Data Entry'!B697)),"First Name is required",IF(NOT(ISBLANK('Contact Data Entry'!B697)),"OK",NA()))</f>
        <v>#N/A</v>
      </c>
      <c r="C697" s="41" t="e">
        <f>IF(AND('DO NOT USE_Contact Formulas'!A697,ISBLANK('Contact Data Entry'!C697)),"Last Name is required",IF(NOT(ISBLANK('Contact Data Entry'!C697)),"OK",NA()))</f>
        <v>#N/A</v>
      </c>
      <c r="D697" s="41" t="e">
        <f>IF(AND('DO NOT USE_Contact Formulas'!A697,ISBLANK('Contact Data Entry'!D697)),"Birthdate is required",IF(NOT(ISBLANK('Contact Data Entry'!D697)),"OK",NA()))</f>
        <v>#N/A</v>
      </c>
      <c r="E697" s="41" t="e">
        <f>IF(AND('DO NOT USE_Contact Formulas'!A697,ISBLANK('Contact Data Entry'!E697)),"Mobile Phone is required",IF(NOT(ISBLANK('Contact Data Entry'!E697)),IF(AND(ISNUMBER(VALUE('Contact Data Entry'!E697)),LEFT('Contact Data Entry'!E697,1)&lt;&gt;"1",LEN('Contact Data Entry'!E697)=10),"OK","Phone number must be valid format"),NA()))</f>
        <v>#N/A</v>
      </c>
      <c r="F697" s="41" t="e">
        <f>IF(LEN('Contact Data Entry'!F697)&gt;255,"Home Street Address must be less than 255 characters",IF('DO NOT USE_Contact Formulas'!A697,"OK",NA()))</f>
        <v>#N/A</v>
      </c>
      <c r="G697" s="41" t="e">
        <f>IF(LEN('Contact Data Entry'!G697)&gt;40,"City must be less than 40 characters",IF('DO NOT USE_Contact Formulas'!A697,"OK",NA()))</f>
        <v>#N/A</v>
      </c>
      <c r="H697" s="41" t="e">
        <f>IF(AND(NOT(ISBLANK('Contact Data Entry'!H697)),ISNA(VLOOKUP('Contact Data Entry'!H697,'DO NOT USE_School Picklist'!$P$3:$P$52,1,FALSE))),"Please select a value from the drop-down menu",IF('DO NOT USE_Contact Formulas'!A697,"OK",NA()))</f>
        <v>#N/A</v>
      </c>
      <c r="I697" s="41" t="e">
        <f>IF(AND('DO NOT USE_Contact Formulas'!A697,ISBLANK('Contact Data Entry'!I697)),"Zip is required",IF(ISBLANK('Contact Data Entry'!I697),NA(),"OK"))</f>
        <v>#N/A</v>
      </c>
      <c r="J697" s="41" t="e">
        <f>IF(AND('DO NOT USE_Contact Formulas'!A697,ISBLANK('Contact Data Entry'!J697)),"Student or Staff? is required",IF(ISBLANK('Contact Data Entry'!J697),NA(),IF(ISNA(VLOOKUP('Contact Data Entry'!J697,'DO NOT USE_School Picklist'!$B$3:$B$6,1,FALSE)),"Please select a value from the drop-down menu","OK")))</f>
        <v>#N/A</v>
      </c>
      <c r="K697" s="41" t="e">
        <f>IF(AND('Contact Data Entry'!J697='DO NOT USE_School Picklist'!$B$4,ISBLANK('Contact Data Entry'!K697)),"Occupation/Job Title is required if Student or Staff? is Yes, staff/faculty or volunteer",IF('DO NOT USE_Contact Formulas'!A697,"OK",NA()))</f>
        <v>#N/A</v>
      </c>
      <c r="L697" s="41" t="e">
        <f ca="1">IF('Contact Data Entry'!L697&gt;'DO NOT USE_School Picklist'!$C$3,"Date last on school campus/facility cannot be a future date",IF('DO NOT USE_Contact Formulas'!A697,IF(ISBLANK('Contact Data Entry'!L697),"Date last on school campus/facility is required","OK"),NA()))</f>
        <v>#N/A</v>
      </c>
      <c r="M697" s="42" t="e">
        <f ca="1">IF('Contact Data Entry'!M697&gt;'DO NOT USE_School Picklist'!$C$3,"Last Exposure Date cannot be a future date",IF('DO NOT USE_Contact Formulas'!A697,IF(ISBLANK('Contact Data Entry'!M697),"Last Exposure Date is required","OK"),NA()))</f>
        <v>#N/A</v>
      </c>
      <c r="N697" s="42" t="e">
        <f>IF(AND('DO NOT USE_Contact Formulas'!A697,ISBLANK('Contact Data Entry'!N697)),"Specific Place in the Location is required",IF(ISBLANK('Contact Data Entry'!N697),NA(),"OK"))</f>
        <v>#N/A</v>
      </c>
      <c r="O697" s="41" t="e">
        <f>IF(AND(NOT(ISBLANK('Contact Data Entry'!O697)),ISNA(VLOOKUP('Contact Data Entry'!O697,'DO NOT USE_School Picklist'!$L$3:$L$81,1,FALSE))),"Please select a value from the drop-down menu",IF('DO NOT USE_Contact Formulas'!A697,"OK",NA()))</f>
        <v>#N/A</v>
      </c>
      <c r="P697" s="41" t="e">
        <f>IF(AND(NOT(ISBLANK('Contact Data Entry'!P697)),NOT(ISNUMBER(MATCH("*@*.?*",'Contact Data Entry'!P697,0)))),"Email must be in a valid format",IF('DO NOT USE_Contact Formulas'!A697,"OK",NA()))</f>
        <v>#N/A</v>
      </c>
      <c r="Q697" s="41" t="e">
        <f>IF(LEN('Contact Data Entry'!Q697)&gt;50,"Parent/Guardian Name must be less than 50 characters",IF('DO NOT USE_Contact Formulas'!A697,"OK",NA()))</f>
        <v>#N/A</v>
      </c>
      <c r="R697" s="41" t="e">
        <f>IF(NOT(ISBLANK('Contact Data Entry'!R697)),IF(AND(ISNUMBER('Contact Data Entry'!R697),LEFT('Contact Data Entry'!R697,1)&lt;&gt;"1",LEN('Contact Data Entry'!R697)=10),"OK","Phone number must be valid format"),IF('DO NOT USE_Contact Formulas'!A697,"OK",NA()))</f>
        <v>#N/A</v>
      </c>
      <c r="S697" s="41" t="e">
        <f>IF(AND(NOT(ISBLANK('Contact Data Entry'!S697)),ISNA(VLOOKUP('Contact Data Entry'!S697,'DO NOT USE_School Picklist'!$N$3:$N$63,1,FALSE))),"Please select a value from the drop-down menu",IF('DO NOT USE_Contact Formulas'!A697,"OK",NA()))</f>
        <v>#N/A</v>
      </c>
      <c r="T697" s="41" t="e">
        <f>IF(AND(NOT(ISBLANK('Contact Data Entry'!T697)),ISNA(VLOOKUP('Contact Data Entry'!T697,'DO NOT USE_School Picklist'!$E$3:$E$10,1,FALSE))),"Please select a value from the drop-down menu",IF('DO NOT USE_Contact Formulas'!A697,"OK",NA()))</f>
        <v>#N/A</v>
      </c>
      <c r="U697" s="41" t="e">
        <f>IF(AND(NOT(ISBLANK('Contact Data Entry'!U697)),ISNA(VLOOKUP('Contact Data Entry'!U697,'DO NOT USE_School Picklist'!$F$3:$F$16,1,FALSE))),"Please select a value from the drop-down menu",IF('DO NOT USE_Contact Formulas'!A697,"OK",NA()))</f>
        <v>#N/A</v>
      </c>
      <c r="V697" s="41" t="e">
        <f>IF(LEN('Contact Data Entry'!V697)&gt;100,"Classroom(s) must be less than 100 characters",IF('DO NOT USE_Contact Formulas'!A697,"OK",NA()))</f>
        <v>#N/A</v>
      </c>
      <c r="W697" s="41" t="e">
        <f>IF(AND(NOT(ISBLANK('Contact Data Entry'!W697)),ISNA(VLOOKUP('Contact Data Entry'!W697,'DO NOT USE_School Picklist'!$K$3:$K$6,1,FALSE))),"Please select a value from the drop-down menu",IF('DO NOT USE_Contact Formulas'!A697,"OK",NA()))</f>
        <v>#N/A</v>
      </c>
      <c r="X697" s="41" t="e">
        <f>IF(AND(NOT(ISBLANK('Contact Data Entry'!X697)),ISNA(VLOOKUP('Contact Data Entry'!X697,'DO NOT USE_School Picklist'!$D$3:$D$5,1,FALSE))),"Please select a value from the drop-down menu",IF('DO NOT USE_Contact Formulas'!A697,"OK",NA()))</f>
        <v>#N/A</v>
      </c>
      <c r="Y697" s="41"/>
      <c r="Z697" s="41" t="e">
        <f>IF(AND(NOT(ISBLANK('Contact Data Entry'!Z697)),ISNA(VLOOKUP('Contact Data Entry'!Z697,'DO NOT USE_School Picklist'!$G$3:$G$5,1,FALSE))),"Please select a value from the drop-down menu",IF('DO NOT USE_Contact Formulas'!A697,"OK",NA()))</f>
        <v>#N/A</v>
      </c>
      <c r="AA697" s="41"/>
      <c r="AB697" s="41" t="e">
        <f>IF(AND(NOT(ISBLANK('Contact Data Entry'!AB697)),ISNA(VLOOKUP('Contact Data Entry'!AB697,'DO NOT USE_School Picklist'!$H$3:$H$4,1,FALSE))),"Please select a value from the drop-down menu",IF('DO NOT USE_Contact Formulas'!A697,"OK",NA()))</f>
        <v>#N/A</v>
      </c>
      <c r="AC697" s="41" t="e">
        <f ca="1">IF('Contact Data Entry'!AC697&gt;'DO NOT USE_School Picklist'!$C$3,"Test Date cannot be a future date",IF('DO NOT USE_Contact Formulas'!A697,"OK",NA()))</f>
        <v>#N/A</v>
      </c>
      <c r="AD697" s="41" t="e">
        <f>IF(AND(NOT(ISBLANK('Contact Data Entry'!AD697)),ISNA(VLOOKUP('Contact Data Entry'!AD697,'DO NOT USE_School Picklist'!$Q$3:$Q$8,1,FALSE))),"Please select a value from the drop-down menu",IF('DO NOT USE_Contact Formulas'!A697,"OK",NA()))</f>
        <v>#N/A</v>
      </c>
    </row>
    <row r="698" spans="1:30" x14ac:dyDescent="0.25">
      <c r="A698" s="40" t="e">
        <f>IF('DO NOT USE_Contact Formulas'!A698,IF('DO NOT USE_Contact Formulas'!B698,"Not all required fields are completed","OK"),NA())</f>
        <v>#N/A</v>
      </c>
      <c r="B698" s="41" t="e">
        <f>IF(AND('DO NOT USE_Contact Formulas'!A698,ISBLANK('Contact Data Entry'!B698)),"First Name is required",IF(NOT(ISBLANK('Contact Data Entry'!B698)),"OK",NA()))</f>
        <v>#N/A</v>
      </c>
      <c r="C698" s="41" t="e">
        <f>IF(AND('DO NOT USE_Contact Formulas'!A698,ISBLANK('Contact Data Entry'!C698)),"Last Name is required",IF(NOT(ISBLANK('Contact Data Entry'!C698)),"OK",NA()))</f>
        <v>#N/A</v>
      </c>
      <c r="D698" s="41" t="e">
        <f>IF(AND('DO NOT USE_Contact Formulas'!A698,ISBLANK('Contact Data Entry'!D698)),"Birthdate is required",IF(NOT(ISBLANK('Contact Data Entry'!D698)),"OK",NA()))</f>
        <v>#N/A</v>
      </c>
      <c r="E698" s="41" t="e">
        <f>IF(AND('DO NOT USE_Contact Formulas'!A698,ISBLANK('Contact Data Entry'!E698)),"Mobile Phone is required",IF(NOT(ISBLANK('Contact Data Entry'!E698)),IF(AND(ISNUMBER(VALUE('Contact Data Entry'!E698)),LEFT('Contact Data Entry'!E698,1)&lt;&gt;"1",LEN('Contact Data Entry'!E698)=10),"OK","Phone number must be valid format"),NA()))</f>
        <v>#N/A</v>
      </c>
      <c r="F698" s="41" t="e">
        <f>IF(LEN('Contact Data Entry'!F698)&gt;255,"Home Street Address must be less than 255 characters",IF('DO NOT USE_Contact Formulas'!A698,"OK",NA()))</f>
        <v>#N/A</v>
      </c>
      <c r="G698" s="41" t="e">
        <f>IF(LEN('Contact Data Entry'!G698)&gt;40,"City must be less than 40 characters",IF('DO NOT USE_Contact Formulas'!A698,"OK",NA()))</f>
        <v>#N/A</v>
      </c>
      <c r="H698" s="41" t="e">
        <f>IF(AND(NOT(ISBLANK('Contact Data Entry'!H698)),ISNA(VLOOKUP('Contact Data Entry'!H698,'DO NOT USE_School Picklist'!$P$3:$P$52,1,FALSE))),"Please select a value from the drop-down menu",IF('DO NOT USE_Contact Formulas'!A698,"OK",NA()))</f>
        <v>#N/A</v>
      </c>
      <c r="I698" s="41" t="e">
        <f>IF(AND('DO NOT USE_Contact Formulas'!A698,ISBLANK('Contact Data Entry'!I698)),"Zip is required",IF(ISBLANK('Contact Data Entry'!I698),NA(),"OK"))</f>
        <v>#N/A</v>
      </c>
      <c r="J698" s="41" t="e">
        <f>IF(AND('DO NOT USE_Contact Formulas'!A698,ISBLANK('Contact Data Entry'!J698)),"Student or Staff? is required",IF(ISBLANK('Contact Data Entry'!J698),NA(),IF(ISNA(VLOOKUP('Contact Data Entry'!J698,'DO NOT USE_School Picklist'!$B$3:$B$6,1,FALSE)),"Please select a value from the drop-down menu","OK")))</f>
        <v>#N/A</v>
      </c>
      <c r="K698" s="41" t="e">
        <f>IF(AND('Contact Data Entry'!J698='DO NOT USE_School Picklist'!$B$4,ISBLANK('Contact Data Entry'!K698)),"Occupation/Job Title is required if Student or Staff? is Yes, staff/faculty or volunteer",IF('DO NOT USE_Contact Formulas'!A698,"OK",NA()))</f>
        <v>#N/A</v>
      </c>
      <c r="L698" s="41" t="e">
        <f ca="1">IF('Contact Data Entry'!L698&gt;'DO NOT USE_School Picklist'!$C$3,"Date last on school campus/facility cannot be a future date",IF('DO NOT USE_Contact Formulas'!A698,IF(ISBLANK('Contact Data Entry'!L698),"Date last on school campus/facility is required","OK"),NA()))</f>
        <v>#N/A</v>
      </c>
      <c r="M698" s="42" t="e">
        <f ca="1">IF('Contact Data Entry'!M698&gt;'DO NOT USE_School Picklist'!$C$3,"Last Exposure Date cannot be a future date",IF('DO NOT USE_Contact Formulas'!A698,IF(ISBLANK('Contact Data Entry'!M698),"Last Exposure Date is required","OK"),NA()))</f>
        <v>#N/A</v>
      </c>
      <c r="N698" s="42" t="e">
        <f>IF(AND('DO NOT USE_Contact Formulas'!A698,ISBLANK('Contact Data Entry'!N698)),"Specific Place in the Location is required",IF(ISBLANK('Contact Data Entry'!N698),NA(),"OK"))</f>
        <v>#N/A</v>
      </c>
      <c r="O698" s="41" t="e">
        <f>IF(AND(NOT(ISBLANK('Contact Data Entry'!O698)),ISNA(VLOOKUP('Contact Data Entry'!O698,'DO NOT USE_School Picklist'!$L$3:$L$81,1,FALSE))),"Please select a value from the drop-down menu",IF('DO NOT USE_Contact Formulas'!A698,"OK",NA()))</f>
        <v>#N/A</v>
      </c>
      <c r="P698" s="41" t="e">
        <f>IF(AND(NOT(ISBLANK('Contact Data Entry'!P698)),NOT(ISNUMBER(MATCH("*@*.?*",'Contact Data Entry'!P698,0)))),"Email must be in a valid format",IF('DO NOT USE_Contact Formulas'!A698,"OK",NA()))</f>
        <v>#N/A</v>
      </c>
      <c r="Q698" s="41" t="e">
        <f>IF(LEN('Contact Data Entry'!Q698)&gt;50,"Parent/Guardian Name must be less than 50 characters",IF('DO NOT USE_Contact Formulas'!A698,"OK",NA()))</f>
        <v>#N/A</v>
      </c>
      <c r="R698" s="41" t="e">
        <f>IF(NOT(ISBLANK('Contact Data Entry'!R698)),IF(AND(ISNUMBER('Contact Data Entry'!R698),LEFT('Contact Data Entry'!R698,1)&lt;&gt;"1",LEN('Contact Data Entry'!R698)=10),"OK","Phone number must be valid format"),IF('DO NOT USE_Contact Formulas'!A698,"OK",NA()))</f>
        <v>#N/A</v>
      </c>
      <c r="S698" s="41" t="e">
        <f>IF(AND(NOT(ISBLANK('Contact Data Entry'!S698)),ISNA(VLOOKUP('Contact Data Entry'!S698,'DO NOT USE_School Picklist'!$N$3:$N$63,1,FALSE))),"Please select a value from the drop-down menu",IF('DO NOT USE_Contact Formulas'!A698,"OK",NA()))</f>
        <v>#N/A</v>
      </c>
      <c r="T698" s="41" t="e">
        <f>IF(AND(NOT(ISBLANK('Contact Data Entry'!T698)),ISNA(VLOOKUP('Contact Data Entry'!T698,'DO NOT USE_School Picklist'!$E$3:$E$10,1,FALSE))),"Please select a value from the drop-down menu",IF('DO NOT USE_Contact Formulas'!A698,"OK",NA()))</f>
        <v>#N/A</v>
      </c>
      <c r="U698" s="41" t="e">
        <f>IF(AND(NOT(ISBLANK('Contact Data Entry'!U698)),ISNA(VLOOKUP('Contact Data Entry'!U698,'DO NOT USE_School Picklist'!$F$3:$F$16,1,FALSE))),"Please select a value from the drop-down menu",IF('DO NOT USE_Contact Formulas'!A698,"OK",NA()))</f>
        <v>#N/A</v>
      </c>
      <c r="V698" s="41" t="e">
        <f>IF(LEN('Contact Data Entry'!V698)&gt;100,"Classroom(s) must be less than 100 characters",IF('DO NOT USE_Contact Formulas'!A698,"OK",NA()))</f>
        <v>#N/A</v>
      </c>
      <c r="W698" s="41" t="e">
        <f>IF(AND(NOT(ISBLANK('Contact Data Entry'!W698)),ISNA(VLOOKUP('Contact Data Entry'!W698,'DO NOT USE_School Picklist'!$K$3:$K$6,1,FALSE))),"Please select a value from the drop-down menu",IF('DO NOT USE_Contact Formulas'!A698,"OK",NA()))</f>
        <v>#N/A</v>
      </c>
      <c r="X698" s="41" t="e">
        <f>IF(AND(NOT(ISBLANK('Contact Data Entry'!X698)),ISNA(VLOOKUP('Contact Data Entry'!X698,'DO NOT USE_School Picklist'!$D$3:$D$5,1,FALSE))),"Please select a value from the drop-down menu",IF('DO NOT USE_Contact Formulas'!A698,"OK",NA()))</f>
        <v>#N/A</v>
      </c>
      <c r="Y698" s="41"/>
      <c r="Z698" s="41" t="e">
        <f>IF(AND(NOT(ISBLANK('Contact Data Entry'!Z698)),ISNA(VLOOKUP('Contact Data Entry'!Z698,'DO NOT USE_School Picklist'!$G$3:$G$5,1,FALSE))),"Please select a value from the drop-down menu",IF('DO NOT USE_Contact Formulas'!A698,"OK",NA()))</f>
        <v>#N/A</v>
      </c>
      <c r="AA698" s="41"/>
      <c r="AB698" s="41" t="e">
        <f>IF(AND(NOT(ISBLANK('Contact Data Entry'!AB698)),ISNA(VLOOKUP('Contact Data Entry'!AB698,'DO NOT USE_School Picklist'!$H$3:$H$4,1,FALSE))),"Please select a value from the drop-down menu",IF('DO NOT USE_Contact Formulas'!A698,"OK",NA()))</f>
        <v>#N/A</v>
      </c>
      <c r="AC698" s="41" t="e">
        <f ca="1">IF('Contact Data Entry'!AC698&gt;'DO NOT USE_School Picklist'!$C$3,"Test Date cannot be a future date",IF('DO NOT USE_Contact Formulas'!A698,"OK",NA()))</f>
        <v>#N/A</v>
      </c>
      <c r="AD698" s="41" t="e">
        <f>IF(AND(NOT(ISBLANK('Contact Data Entry'!AD698)),ISNA(VLOOKUP('Contact Data Entry'!AD698,'DO NOT USE_School Picklist'!$Q$3:$Q$8,1,FALSE))),"Please select a value from the drop-down menu",IF('DO NOT USE_Contact Formulas'!A698,"OK",NA()))</f>
        <v>#N/A</v>
      </c>
    </row>
    <row r="699" spans="1:30" x14ac:dyDescent="0.25">
      <c r="A699" s="40" t="e">
        <f>IF('DO NOT USE_Contact Formulas'!A699,IF('DO NOT USE_Contact Formulas'!B699,"Not all required fields are completed","OK"),NA())</f>
        <v>#N/A</v>
      </c>
      <c r="B699" s="41" t="e">
        <f>IF(AND('DO NOT USE_Contact Formulas'!A699,ISBLANK('Contact Data Entry'!B699)),"First Name is required",IF(NOT(ISBLANK('Contact Data Entry'!B699)),"OK",NA()))</f>
        <v>#N/A</v>
      </c>
      <c r="C699" s="41" t="e">
        <f>IF(AND('DO NOT USE_Contact Formulas'!A699,ISBLANK('Contact Data Entry'!C699)),"Last Name is required",IF(NOT(ISBLANK('Contact Data Entry'!C699)),"OK",NA()))</f>
        <v>#N/A</v>
      </c>
      <c r="D699" s="41" t="e">
        <f>IF(AND('DO NOT USE_Contact Formulas'!A699,ISBLANK('Contact Data Entry'!D699)),"Birthdate is required",IF(NOT(ISBLANK('Contact Data Entry'!D699)),"OK",NA()))</f>
        <v>#N/A</v>
      </c>
      <c r="E699" s="41" t="e">
        <f>IF(AND('DO NOT USE_Contact Formulas'!A699,ISBLANK('Contact Data Entry'!E699)),"Mobile Phone is required",IF(NOT(ISBLANK('Contact Data Entry'!E699)),IF(AND(ISNUMBER(VALUE('Contact Data Entry'!E699)),LEFT('Contact Data Entry'!E699,1)&lt;&gt;"1",LEN('Contact Data Entry'!E699)=10),"OK","Phone number must be valid format"),NA()))</f>
        <v>#N/A</v>
      </c>
      <c r="F699" s="41" t="e">
        <f>IF(LEN('Contact Data Entry'!F699)&gt;255,"Home Street Address must be less than 255 characters",IF('DO NOT USE_Contact Formulas'!A699,"OK",NA()))</f>
        <v>#N/A</v>
      </c>
      <c r="G699" s="41" t="e">
        <f>IF(LEN('Contact Data Entry'!G699)&gt;40,"City must be less than 40 characters",IF('DO NOT USE_Contact Formulas'!A699,"OK",NA()))</f>
        <v>#N/A</v>
      </c>
      <c r="H699" s="41" t="e">
        <f>IF(AND(NOT(ISBLANK('Contact Data Entry'!H699)),ISNA(VLOOKUP('Contact Data Entry'!H699,'DO NOT USE_School Picklist'!$P$3:$P$52,1,FALSE))),"Please select a value from the drop-down menu",IF('DO NOT USE_Contact Formulas'!A699,"OK",NA()))</f>
        <v>#N/A</v>
      </c>
      <c r="I699" s="41" t="e">
        <f>IF(AND('DO NOT USE_Contact Formulas'!A699,ISBLANK('Contact Data Entry'!I699)),"Zip is required",IF(ISBLANK('Contact Data Entry'!I699),NA(),"OK"))</f>
        <v>#N/A</v>
      </c>
      <c r="J699" s="41" t="e">
        <f>IF(AND('DO NOT USE_Contact Formulas'!A699,ISBLANK('Contact Data Entry'!J699)),"Student or Staff? is required",IF(ISBLANK('Contact Data Entry'!J699),NA(),IF(ISNA(VLOOKUP('Contact Data Entry'!J699,'DO NOT USE_School Picklist'!$B$3:$B$6,1,FALSE)),"Please select a value from the drop-down menu","OK")))</f>
        <v>#N/A</v>
      </c>
      <c r="K699" s="41" t="e">
        <f>IF(AND('Contact Data Entry'!J699='DO NOT USE_School Picklist'!$B$4,ISBLANK('Contact Data Entry'!K699)),"Occupation/Job Title is required if Student or Staff? is Yes, staff/faculty or volunteer",IF('DO NOT USE_Contact Formulas'!A699,"OK",NA()))</f>
        <v>#N/A</v>
      </c>
      <c r="L699" s="41" t="e">
        <f ca="1">IF('Contact Data Entry'!L699&gt;'DO NOT USE_School Picklist'!$C$3,"Date last on school campus/facility cannot be a future date",IF('DO NOT USE_Contact Formulas'!A699,IF(ISBLANK('Contact Data Entry'!L699),"Date last on school campus/facility is required","OK"),NA()))</f>
        <v>#N/A</v>
      </c>
      <c r="M699" s="42" t="e">
        <f ca="1">IF('Contact Data Entry'!M699&gt;'DO NOT USE_School Picklist'!$C$3,"Last Exposure Date cannot be a future date",IF('DO NOT USE_Contact Formulas'!A699,IF(ISBLANK('Contact Data Entry'!M699),"Last Exposure Date is required","OK"),NA()))</f>
        <v>#N/A</v>
      </c>
      <c r="N699" s="42" t="e">
        <f>IF(AND('DO NOT USE_Contact Formulas'!A699,ISBLANK('Contact Data Entry'!N699)),"Specific Place in the Location is required",IF(ISBLANK('Contact Data Entry'!N699),NA(),"OK"))</f>
        <v>#N/A</v>
      </c>
      <c r="O699" s="41" t="e">
        <f>IF(AND(NOT(ISBLANK('Contact Data Entry'!O699)),ISNA(VLOOKUP('Contact Data Entry'!O699,'DO NOT USE_School Picklist'!$L$3:$L$81,1,FALSE))),"Please select a value from the drop-down menu",IF('DO NOT USE_Contact Formulas'!A699,"OK",NA()))</f>
        <v>#N/A</v>
      </c>
      <c r="P699" s="41" t="e">
        <f>IF(AND(NOT(ISBLANK('Contact Data Entry'!P699)),NOT(ISNUMBER(MATCH("*@*.?*",'Contact Data Entry'!P699,0)))),"Email must be in a valid format",IF('DO NOT USE_Contact Formulas'!A699,"OK",NA()))</f>
        <v>#N/A</v>
      </c>
      <c r="Q699" s="41" t="e">
        <f>IF(LEN('Contact Data Entry'!Q699)&gt;50,"Parent/Guardian Name must be less than 50 characters",IF('DO NOT USE_Contact Formulas'!A699,"OK",NA()))</f>
        <v>#N/A</v>
      </c>
      <c r="R699" s="41" t="e">
        <f>IF(NOT(ISBLANK('Contact Data Entry'!R699)),IF(AND(ISNUMBER('Contact Data Entry'!R699),LEFT('Contact Data Entry'!R699,1)&lt;&gt;"1",LEN('Contact Data Entry'!R699)=10),"OK","Phone number must be valid format"),IF('DO NOT USE_Contact Formulas'!A699,"OK",NA()))</f>
        <v>#N/A</v>
      </c>
      <c r="S699" s="41" t="e">
        <f>IF(AND(NOT(ISBLANK('Contact Data Entry'!S699)),ISNA(VLOOKUP('Contact Data Entry'!S699,'DO NOT USE_School Picklist'!$N$3:$N$63,1,FALSE))),"Please select a value from the drop-down menu",IF('DO NOT USE_Contact Formulas'!A699,"OK",NA()))</f>
        <v>#N/A</v>
      </c>
      <c r="T699" s="41" t="e">
        <f>IF(AND(NOT(ISBLANK('Contact Data Entry'!T699)),ISNA(VLOOKUP('Contact Data Entry'!T699,'DO NOT USE_School Picklist'!$E$3:$E$10,1,FALSE))),"Please select a value from the drop-down menu",IF('DO NOT USE_Contact Formulas'!A699,"OK",NA()))</f>
        <v>#N/A</v>
      </c>
      <c r="U699" s="41" t="e">
        <f>IF(AND(NOT(ISBLANK('Contact Data Entry'!U699)),ISNA(VLOOKUP('Contact Data Entry'!U699,'DO NOT USE_School Picklist'!$F$3:$F$16,1,FALSE))),"Please select a value from the drop-down menu",IF('DO NOT USE_Contact Formulas'!A699,"OK",NA()))</f>
        <v>#N/A</v>
      </c>
      <c r="V699" s="41" t="e">
        <f>IF(LEN('Contact Data Entry'!V699)&gt;100,"Classroom(s) must be less than 100 characters",IF('DO NOT USE_Contact Formulas'!A699,"OK",NA()))</f>
        <v>#N/A</v>
      </c>
      <c r="W699" s="41" t="e">
        <f>IF(AND(NOT(ISBLANK('Contact Data Entry'!W699)),ISNA(VLOOKUP('Contact Data Entry'!W699,'DO NOT USE_School Picklist'!$K$3:$K$6,1,FALSE))),"Please select a value from the drop-down menu",IF('DO NOT USE_Contact Formulas'!A699,"OK",NA()))</f>
        <v>#N/A</v>
      </c>
      <c r="X699" s="41" t="e">
        <f>IF(AND(NOT(ISBLANK('Contact Data Entry'!X699)),ISNA(VLOOKUP('Contact Data Entry'!X699,'DO NOT USE_School Picklist'!$D$3:$D$5,1,FALSE))),"Please select a value from the drop-down menu",IF('DO NOT USE_Contact Formulas'!A699,"OK",NA()))</f>
        <v>#N/A</v>
      </c>
      <c r="Y699" s="41"/>
      <c r="Z699" s="41" t="e">
        <f>IF(AND(NOT(ISBLANK('Contact Data Entry'!Z699)),ISNA(VLOOKUP('Contact Data Entry'!Z699,'DO NOT USE_School Picklist'!$G$3:$G$5,1,FALSE))),"Please select a value from the drop-down menu",IF('DO NOT USE_Contact Formulas'!A699,"OK",NA()))</f>
        <v>#N/A</v>
      </c>
      <c r="AA699" s="41"/>
      <c r="AB699" s="41" t="e">
        <f>IF(AND(NOT(ISBLANK('Contact Data Entry'!AB699)),ISNA(VLOOKUP('Contact Data Entry'!AB699,'DO NOT USE_School Picklist'!$H$3:$H$4,1,FALSE))),"Please select a value from the drop-down menu",IF('DO NOT USE_Contact Formulas'!A699,"OK",NA()))</f>
        <v>#N/A</v>
      </c>
      <c r="AC699" s="41" t="e">
        <f ca="1">IF('Contact Data Entry'!AC699&gt;'DO NOT USE_School Picklist'!$C$3,"Test Date cannot be a future date",IF('DO NOT USE_Contact Formulas'!A699,"OK",NA()))</f>
        <v>#N/A</v>
      </c>
      <c r="AD699" s="41" t="e">
        <f>IF(AND(NOT(ISBLANK('Contact Data Entry'!AD699)),ISNA(VLOOKUP('Contact Data Entry'!AD699,'DO NOT USE_School Picklist'!$Q$3:$Q$8,1,FALSE))),"Please select a value from the drop-down menu",IF('DO NOT USE_Contact Formulas'!A699,"OK",NA()))</f>
        <v>#N/A</v>
      </c>
    </row>
    <row r="700" spans="1:30" x14ac:dyDescent="0.25">
      <c r="A700" s="40" t="e">
        <f>IF('DO NOT USE_Contact Formulas'!A700,IF('DO NOT USE_Contact Formulas'!B700,"Not all required fields are completed","OK"),NA())</f>
        <v>#N/A</v>
      </c>
      <c r="B700" s="41" t="e">
        <f>IF(AND('DO NOT USE_Contact Formulas'!A700,ISBLANK('Contact Data Entry'!B700)),"First Name is required",IF(NOT(ISBLANK('Contact Data Entry'!B700)),"OK",NA()))</f>
        <v>#N/A</v>
      </c>
      <c r="C700" s="41" t="e">
        <f>IF(AND('DO NOT USE_Contact Formulas'!A700,ISBLANK('Contact Data Entry'!C700)),"Last Name is required",IF(NOT(ISBLANK('Contact Data Entry'!C700)),"OK",NA()))</f>
        <v>#N/A</v>
      </c>
      <c r="D700" s="41" t="e">
        <f>IF(AND('DO NOT USE_Contact Formulas'!A700,ISBLANK('Contact Data Entry'!D700)),"Birthdate is required",IF(NOT(ISBLANK('Contact Data Entry'!D700)),"OK",NA()))</f>
        <v>#N/A</v>
      </c>
      <c r="E700" s="41" t="e">
        <f>IF(AND('DO NOT USE_Contact Formulas'!A700,ISBLANK('Contact Data Entry'!E700)),"Mobile Phone is required",IF(NOT(ISBLANK('Contact Data Entry'!E700)),IF(AND(ISNUMBER(VALUE('Contact Data Entry'!E700)),LEFT('Contact Data Entry'!E700,1)&lt;&gt;"1",LEN('Contact Data Entry'!E700)=10),"OK","Phone number must be valid format"),NA()))</f>
        <v>#N/A</v>
      </c>
      <c r="F700" s="41" t="e">
        <f>IF(LEN('Contact Data Entry'!F700)&gt;255,"Home Street Address must be less than 255 characters",IF('DO NOT USE_Contact Formulas'!A700,"OK",NA()))</f>
        <v>#N/A</v>
      </c>
      <c r="G700" s="41" t="e">
        <f>IF(LEN('Contact Data Entry'!G700)&gt;40,"City must be less than 40 characters",IF('DO NOT USE_Contact Formulas'!A700,"OK",NA()))</f>
        <v>#N/A</v>
      </c>
      <c r="H700" s="41" t="e">
        <f>IF(AND(NOT(ISBLANK('Contact Data Entry'!H700)),ISNA(VLOOKUP('Contact Data Entry'!H700,'DO NOT USE_School Picklist'!$P$3:$P$52,1,FALSE))),"Please select a value from the drop-down menu",IF('DO NOT USE_Contact Formulas'!A700,"OK",NA()))</f>
        <v>#N/A</v>
      </c>
      <c r="I700" s="41" t="e">
        <f>IF(AND('DO NOT USE_Contact Formulas'!A700,ISBLANK('Contact Data Entry'!I700)),"Zip is required",IF(ISBLANK('Contact Data Entry'!I700),NA(),"OK"))</f>
        <v>#N/A</v>
      </c>
      <c r="J700" s="41" t="e">
        <f>IF(AND('DO NOT USE_Contact Formulas'!A700,ISBLANK('Contact Data Entry'!J700)),"Student or Staff? is required",IF(ISBLANK('Contact Data Entry'!J700),NA(),IF(ISNA(VLOOKUP('Contact Data Entry'!J700,'DO NOT USE_School Picklist'!$B$3:$B$6,1,FALSE)),"Please select a value from the drop-down menu","OK")))</f>
        <v>#N/A</v>
      </c>
      <c r="K700" s="41" t="e">
        <f>IF(AND('Contact Data Entry'!J700='DO NOT USE_School Picklist'!$B$4,ISBLANK('Contact Data Entry'!K700)),"Occupation/Job Title is required if Student or Staff? is Yes, staff/faculty or volunteer",IF('DO NOT USE_Contact Formulas'!A700,"OK",NA()))</f>
        <v>#N/A</v>
      </c>
      <c r="L700" s="41" t="e">
        <f ca="1">IF('Contact Data Entry'!L700&gt;'DO NOT USE_School Picklist'!$C$3,"Date last on school campus/facility cannot be a future date",IF('DO NOT USE_Contact Formulas'!A700,IF(ISBLANK('Contact Data Entry'!L700),"Date last on school campus/facility is required","OK"),NA()))</f>
        <v>#N/A</v>
      </c>
      <c r="M700" s="42" t="e">
        <f ca="1">IF('Contact Data Entry'!M700&gt;'DO NOT USE_School Picklist'!$C$3,"Last Exposure Date cannot be a future date",IF('DO NOT USE_Contact Formulas'!A700,IF(ISBLANK('Contact Data Entry'!M700),"Last Exposure Date is required","OK"),NA()))</f>
        <v>#N/A</v>
      </c>
      <c r="N700" s="42" t="e">
        <f>IF(AND('DO NOT USE_Contact Formulas'!A700,ISBLANK('Contact Data Entry'!N700)),"Specific Place in the Location is required",IF(ISBLANK('Contact Data Entry'!N700),NA(),"OK"))</f>
        <v>#N/A</v>
      </c>
      <c r="O700" s="41" t="e">
        <f>IF(AND(NOT(ISBLANK('Contact Data Entry'!O700)),ISNA(VLOOKUP('Contact Data Entry'!O700,'DO NOT USE_School Picklist'!$L$3:$L$81,1,FALSE))),"Please select a value from the drop-down menu",IF('DO NOT USE_Contact Formulas'!A700,"OK",NA()))</f>
        <v>#N/A</v>
      </c>
      <c r="P700" s="41" t="e">
        <f>IF(AND(NOT(ISBLANK('Contact Data Entry'!P700)),NOT(ISNUMBER(MATCH("*@*.?*",'Contact Data Entry'!P700,0)))),"Email must be in a valid format",IF('DO NOT USE_Contact Formulas'!A700,"OK",NA()))</f>
        <v>#N/A</v>
      </c>
      <c r="Q700" s="41" t="e">
        <f>IF(LEN('Contact Data Entry'!Q700)&gt;50,"Parent/Guardian Name must be less than 50 characters",IF('DO NOT USE_Contact Formulas'!A700,"OK",NA()))</f>
        <v>#N/A</v>
      </c>
      <c r="R700" s="41" t="e">
        <f>IF(NOT(ISBLANK('Contact Data Entry'!R700)),IF(AND(ISNUMBER('Contact Data Entry'!R700),LEFT('Contact Data Entry'!R700,1)&lt;&gt;"1",LEN('Contact Data Entry'!R700)=10),"OK","Phone number must be valid format"),IF('DO NOT USE_Contact Formulas'!A700,"OK",NA()))</f>
        <v>#N/A</v>
      </c>
      <c r="S700" s="41" t="e">
        <f>IF(AND(NOT(ISBLANK('Contact Data Entry'!S700)),ISNA(VLOOKUP('Contact Data Entry'!S700,'DO NOT USE_School Picklist'!$N$3:$N$63,1,FALSE))),"Please select a value from the drop-down menu",IF('DO NOT USE_Contact Formulas'!A700,"OK",NA()))</f>
        <v>#N/A</v>
      </c>
      <c r="T700" s="41" t="e">
        <f>IF(AND(NOT(ISBLANK('Contact Data Entry'!T700)),ISNA(VLOOKUP('Contact Data Entry'!T700,'DO NOT USE_School Picklist'!$E$3:$E$10,1,FALSE))),"Please select a value from the drop-down menu",IF('DO NOT USE_Contact Formulas'!A700,"OK",NA()))</f>
        <v>#N/A</v>
      </c>
      <c r="U700" s="41" t="e">
        <f>IF(AND(NOT(ISBLANK('Contact Data Entry'!U700)),ISNA(VLOOKUP('Contact Data Entry'!U700,'DO NOT USE_School Picklist'!$F$3:$F$16,1,FALSE))),"Please select a value from the drop-down menu",IF('DO NOT USE_Contact Formulas'!A700,"OK",NA()))</f>
        <v>#N/A</v>
      </c>
      <c r="V700" s="41" t="e">
        <f>IF(LEN('Contact Data Entry'!V700)&gt;100,"Classroom(s) must be less than 100 characters",IF('DO NOT USE_Contact Formulas'!A700,"OK",NA()))</f>
        <v>#N/A</v>
      </c>
      <c r="W700" s="41" t="e">
        <f>IF(AND(NOT(ISBLANK('Contact Data Entry'!W700)),ISNA(VLOOKUP('Contact Data Entry'!W700,'DO NOT USE_School Picklist'!$K$3:$K$6,1,FALSE))),"Please select a value from the drop-down menu",IF('DO NOT USE_Contact Formulas'!A700,"OK",NA()))</f>
        <v>#N/A</v>
      </c>
      <c r="X700" s="41" t="e">
        <f>IF(AND(NOT(ISBLANK('Contact Data Entry'!X700)),ISNA(VLOOKUP('Contact Data Entry'!X700,'DO NOT USE_School Picklist'!$D$3:$D$5,1,FALSE))),"Please select a value from the drop-down menu",IF('DO NOT USE_Contact Formulas'!A700,"OK",NA()))</f>
        <v>#N/A</v>
      </c>
      <c r="Y700" s="41"/>
      <c r="Z700" s="41" t="e">
        <f>IF(AND(NOT(ISBLANK('Contact Data Entry'!Z700)),ISNA(VLOOKUP('Contact Data Entry'!Z700,'DO NOT USE_School Picklist'!$G$3:$G$5,1,FALSE))),"Please select a value from the drop-down menu",IF('DO NOT USE_Contact Formulas'!A700,"OK",NA()))</f>
        <v>#N/A</v>
      </c>
      <c r="AA700" s="41"/>
      <c r="AB700" s="41" t="e">
        <f>IF(AND(NOT(ISBLANK('Contact Data Entry'!AB700)),ISNA(VLOOKUP('Contact Data Entry'!AB700,'DO NOT USE_School Picklist'!$H$3:$H$4,1,FALSE))),"Please select a value from the drop-down menu",IF('DO NOT USE_Contact Formulas'!A700,"OK",NA()))</f>
        <v>#N/A</v>
      </c>
      <c r="AC700" s="41" t="e">
        <f ca="1">IF('Contact Data Entry'!AC700&gt;'DO NOT USE_School Picklist'!$C$3,"Test Date cannot be a future date",IF('DO NOT USE_Contact Formulas'!A700,"OK",NA()))</f>
        <v>#N/A</v>
      </c>
      <c r="AD700" s="41" t="e">
        <f>IF(AND(NOT(ISBLANK('Contact Data Entry'!AD700)),ISNA(VLOOKUP('Contact Data Entry'!AD700,'DO NOT USE_School Picklist'!$Q$3:$Q$8,1,FALSE))),"Please select a value from the drop-down menu",IF('DO NOT USE_Contact Formulas'!A700,"OK",NA()))</f>
        <v>#N/A</v>
      </c>
    </row>
    <row r="701" spans="1:30" x14ac:dyDescent="0.25">
      <c r="A701" s="40" t="e">
        <f>IF('DO NOT USE_Contact Formulas'!A701,IF('DO NOT USE_Contact Formulas'!B701,"Not all required fields are completed","OK"),NA())</f>
        <v>#N/A</v>
      </c>
      <c r="B701" s="41" t="e">
        <f>IF(AND('DO NOT USE_Contact Formulas'!A701,ISBLANK('Contact Data Entry'!B701)),"First Name is required",IF(NOT(ISBLANK('Contact Data Entry'!B701)),"OK",NA()))</f>
        <v>#N/A</v>
      </c>
      <c r="C701" s="41" t="e">
        <f>IF(AND('DO NOT USE_Contact Formulas'!A701,ISBLANK('Contact Data Entry'!C701)),"Last Name is required",IF(NOT(ISBLANK('Contact Data Entry'!C701)),"OK",NA()))</f>
        <v>#N/A</v>
      </c>
      <c r="D701" s="41" t="e">
        <f>IF(AND('DO NOT USE_Contact Formulas'!A701,ISBLANK('Contact Data Entry'!D701)),"Birthdate is required",IF(NOT(ISBLANK('Contact Data Entry'!D701)),"OK",NA()))</f>
        <v>#N/A</v>
      </c>
      <c r="E701" s="41" t="e">
        <f>IF(AND('DO NOT USE_Contact Formulas'!A701,ISBLANK('Contact Data Entry'!E701)),"Mobile Phone is required",IF(NOT(ISBLANK('Contact Data Entry'!E701)),IF(AND(ISNUMBER(VALUE('Contact Data Entry'!E701)),LEFT('Contact Data Entry'!E701,1)&lt;&gt;"1",LEN('Contact Data Entry'!E701)=10),"OK","Phone number must be valid format"),NA()))</f>
        <v>#N/A</v>
      </c>
      <c r="F701" s="41" t="e">
        <f>IF(LEN('Contact Data Entry'!F701)&gt;255,"Home Street Address must be less than 255 characters",IF('DO NOT USE_Contact Formulas'!A701,"OK",NA()))</f>
        <v>#N/A</v>
      </c>
      <c r="G701" s="41" t="e">
        <f>IF(LEN('Contact Data Entry'!G701)&gt;40,"City must be less than 40 characters",IF('DO NOT USE_Contact Formulas'!A701,"OK",NA()))</f>
        <v>#N/A</v>
      </c>
      <c r="H701" s="41" t="e">
        <f>IF(AND(NOT(ISBLANK('Contact Data Entry'!H701)),ISNA(VLOOKUP('Contact Data Entry'!H701,'DO NOT USE_School Picklist'!$P$3:$P$52,1,FALSE))),"Please select a value from the drop-down menu",IF('DO NOT USE_Contact Formulas'!A701,"OK",NA()))</f>
        <v>#N/A</v>
      </c>
      <c r="I701" s="41" t="e">
        <f>IF(AND('DO NOT USE_Contact Formulas'!A701,ISBLANK('Contact Data Entry'!I701)),"Zip is required",IF(ISBLANK('Contact Data Entry'!I701),NA(),"OK"))</f>
        <v>#N/A</v>
      </c>
      <c r="J701" s="41" t="e">
        <f>IF(AND('DO NOT USE_Contact Formulas'!A701,ISBLANK('Contact Data Entry'!J701)),"Student or Staff? is required",IF(ISBLANK('Contact Data Entry'!J701),NA(),IF(ISNA(VLOOKUP('Contact Data Entry'!J701,'DO NOT USE_School Picklist'!$B$3:$B$6,1,FALSE)),"Please select a value from the drop-down menu","OK")))</f>
        <v>#N/A</v>
      </c>
      <c r="K701" s="41" t="e">
        <f>IF(AND('Contact Data Entry'!J701='DO NOT USE_School Picklist'!$B$4,ISBLANK('Contact Data Entry'!K701)),"Occupation/Job Title is required if Student or Staff? is Yes, staff/faculty or volunteer",IF('DO NOT USE_Contact Formulas'!A701,"OK",NA()))</f>
        <v>#N/A</v>
      </c>
      <c r="L701" s="41" t="e">
        <f ca="1">IF('Contact Data Entry'!L701&gt;'DO NOT USE_School Picklist'!$C$3,"Date last on school campus/facility cannot be a future date",IF('DO NOT USE_Contact Formulas'!A701,IF(ISBLANK('Contact Data Entry'!L701),"Date last on school campus/facility is required","OK"),NA()))</f>
        <v>#N/A</v>
      </c>
      <c r="M701" s="42" t="e">
        <f ca="1">IF('Contact Data Entry'!M701&gt;'DO NOT USE_School Picklist'!$C$3,"Last Exposure Date cannot be a future date",IF('DO NOT USE_Contact Formulas'!A701,IF(ISBLANK('Contact Data Entry'!M701),"Last Exposure Date is required","OK"),NA()))</f>
        <v>#N/A</v>
      </c>
      <c r="N701" s="42" t="e">
        <f>IF(AND('DO NOT USE_Contact Formulas'!A701,ISBLANK('Contact Data Entry'!N701)),"Specific Place in the Location is required",IF(ISBLANK('Contact Data Entry'!N701),NA(),"OK"))</f>
        <v>#N/A</v>
      </c>
      <c r="O701" s="41" t="e">
        <f>IF(AND(NOT(ISBLANK('Contact Data Entry'!O701)),ISNA(VLOOKUP('Contact Data Entry'!O701,'DO NOT USE_School Picklist'!$L$3:$L$81,1,FALSE))),"Please select a value from the drop-down menu",IF('DO NOT USE_Contact Formulas'!A701,"OK",NA()))</f>
        <v>#N/A</v>
      </c>
      <c r="P701" s="41" t="e">
        <f>IF(AND(NOT(ISBLANK('Contact Data Entry'!P701)),NOT(ISNUMBER(MATCH("*@*.?*",'Contact Data Entry'!P701,0)))),"Email must be in a valid format",IF('DO NOT USE_Contact Formulas'!A701,"OK",NA()))</f>
        <v>#N/A</v>
      </c>
      <c r="Q701" s="41" t="e">
        <f>IF(LEN('Contact Data Entry'!Q701)&gt;50,"Parent/Guardian Name must be less than 50 characters",IF('DO NOT USE_Contact Formulas'!A701,"OK",NA()))</f>
        <v>#N/A</v>
      </c>
      <c r="R701" s="41" t="e">
        <f>IF(NOT(ISBLANK('Contact Data Entry'!R701)),IF(AND(ISNUMBER('Contact Data Entry'!R701),LEFT('Contact Data Entry'!R701,1)&lt;&gt;"1",LEN('Contact Data Entry'!R701)=10),"OK","Phone number must be valid format"),IF('DO NOT USE_Contact Formulas'!A701,"OK",NA()))</f>
        <v>#N/A</v>
      </c>
      <c r="S701" s="41" t="e">
        <f>IF(AND(NOT(ISBLANK('Contact Data Entry'!S701)),ISNA(VLOOKUP('Contact Data Entry'!S701,'DO NOT USE_School Picklist'!$N$3:$N$63,1,FALSE))),"Please select a value from the drop-down menu",IF('DO NOT USE_Contact Formulas'!A701,"OK",NA()))</f>
        <v>#N/A</v>
      </c>
      <c r="T701" s="41" t="e">
        <f>IF(AND(NOT(ISBLANK('Contact Data Entry'!T701)),ISNA(VLOOKUP('Contact Data Entry'!T701,'DO NOT USE_School Picklist'!$E$3:$E$10,1,FALSE))),"Please select a value from the drop-down menu",IF('DO NOT USE_Contact Formulas'!A701,"OK",NA()))</f>
        <v>#N/A</v>
      </c>
      <c r="U701" s="41" t="e">
        <f>IF(AND(NOT(ISBLANK('Contact Data Entry'!U701)),ISNA(VLOOKUP('Contact Data Entry'!U701,'DO NOT USE_School Picklist'!$F$3:$F$16,1,FALSE))),"Please select a value from the drop-down menu",IF('DO NOT USE_Contact Formulas'!A701,"OK",NA()))</f>
        <v>#N/A</v>
      </c>
      <c r="V701" s="41" t="e">
        <f>IF(LEN('Contact Data Entry'!V701)&gt;100,"Classroom(s) must be less than 100 characters",IF('DO NOT USE_Contact Formulas'!A701,"OK",NA()))</f>
        <v>#N/A</v>
      </c>
      <c r="W701" s="41" t="e">
        <f>IF(AND(NOT(ISBLANK('Contact Data Entry'!W701)),ISNA(VLOOKUP('Contact Data Entry'!W701,'DO NOT USE_School Picklist'!$K$3:$K$6,1,FALSE))),"Please select a value from the drop-down menu",IF('DO NOT USE_Contact Formulas'!A701,"OK",NA()))</f>
        <v>#N/A</v>
      </c>
      <c r="X701" s="41" t="e">
        <f>IF(AND(NOT(ISBLANK('Contact Data Entry'!X701)),ISNA(VLOOKUP('Contact Data Entry'!X701,'DO NOT USE_School Picklist'!$D$3:$D$5,1,FALSE))),"Please select a value from the drop-down menu",IF('DO NOT USE_Contact Formulas'!A701,"OK",NA()))</f>
        <v>#N/A</v>
      </c>
      <c r="Y701" s="41"/>
      <c r="Z701" s="41" t="e">
        <f>IF(AND(NOT(ISBLANK('Contact Data Entry'!Z701)),ISNA(VLOOKUP('Contact Data Entry'!Z701,'DO NOT USE_School Picklist'!$G$3:$G$5,1,FALSE))),"Please select a value from the drop-down menu",IF('DO NOT USE_Contact Formulas'!A701,"OK",NA()))</f>
        <v>#N/A</v>
      </c>
      <c r="AA701" s="41"/>
      <c r="AB701" s="41" t="e">
        <f>IF(AND(NOT(ISBLANK('Contact Data Entry'!AB701)),ISNA(VLOOKUP('Contact Data Entry'!AB701,'DO NOT USE_School Picklist'!$H$3:$H$4,1,FALSE))),"Please select a value from the drop-down menu",IF('DO NOT USE_Contact Formulas'!A701,"OK",NA()))</f>
        <v>#N/A</v>
      </c>
      <c r="AC701" s="41" t="e">
        <f ca="1">IF('Contact Data Entry'!AC701&gt;'DO NOT USE_School Picklist'!$C$3,"Test Date cannot be a future date",IF('DO NOT USE_Contact Formulas'!A701,"OK",NA()))</f>
        <v>#N/A</v>
      </c>
      <c r="AD701" s="41" t="e">
        <f>IF(AND(NOT(ISBLANK('Contact Data Entry'!AD701)),ISNA(VLOOKUP('Contact Data Entry'!AD701,'DO NOT USE_School Picklist'!$Q$3:$Q$8,1,FALSE))),"Please select a value from the drop-down menu",IF('DO NOT USE_Contact Formulas'!A701,"OK",NA()))</f>
        <v>#N/A</v>
      </c>
    </row>
    <row r="702" spans="1:30" x14ac:dyDescent="0.25">
      <c r="A702" s="40" t="e">
        <f>IF('DO NOT USE_Contact Formulas'!A702,IF('DO NOT USE_Contact Formulas'!B702,"Not all required fields are completed","OK"),NA())</f>
        <v>#N/A</v>
      </c>
      <c r="B702" s="41" t="e">
        <f>IF(AND('DO NOT USE_Contact Formulas'!A702,ISBLANK('Contact Data Entry'!B702)),"First Name is required",IF(NOT(ISBLANK('Contact Data Entry'!B702)),"OK",NA()))</f>
        <v>#N/A</v>
      </c>
      <c r="C702" s="41" t="e">
        <f>IF(AND('DO NOT USE_Contact Formulas'!A702,ISBLANK('Contact Data Entry'!C702)),"Last Name is required",IF(NOT(ISBLANK('Contact Data Entry'!C702)),"OK",NA()))</f>
        <v>#N/A</v>
      </c>
      <c r="D702" s="41" t="e">
        <f>IF(AND('DO NOT USE_Contact Formulas'!A702,ISBLANK('Contact Data Entry'!D702)),"Birthdate is required",IF(NOT(ISBLANK('Contact Data Entry'!D702)),"OK",NA()))</f>
        <v>#N/A</v>
      </c>
      <c r="E702" s="41" t="e">
        <f>IF(AND('DO NOT USE_Contact Formulas'!A702,ISBLANK('Contact Data Entry'!E702)),"Mobile Phone is required",IF(NOT(ISBLANK('Contact Data Entry'!E702)),IF(AND(ISNUMBER(VALUE('Contact Data Entry'!E702)),LEFT('Contact Data Entry'!E702,1)&lt;&gt;"1",LEN('Contact Data Entry'!E702)=10),"OK","Phone number must be valid format"),NA()))</f>
        <v>#N/A</v>
      </c>
      <c r="F702" s="41" t="e">
        <f>IF(LEN('Contact Data Entry'!F702)&gt;255,"Home Street Address must be less than 255 characters",IF('DO NOT USE_Contact Formulas'!A702,"OK",NA()))</f>
        <v>#N/A</v>
      </c>
      <c r="G702" s="41" t="e">
        <f>IF(LEN('Contact Data Entry'!G702)&gt;40,"City must be less than 40 characters",IF('DO NOT USE_Contact Formulas'!A702,"OK",NA()))</f>
        <v>#N/A</v>
      </c>
      <c r="H702" s="41" t="e">
        <f>IF(AND(NOT(ISBLANK('Contact Data Entry'!H702)),ISNA(VLOOKUP('Contact Data Entry'!H702,'DO NOT USE_School Picklist'!$P$3:$P$52,1,FALSE))),"Please select a value from the drop-down menu",IF('DO NOT USE_Contact Formulas'!A702,"OK",NA()))</f>
        <v>#N/A</v>
      </c>
      <c r="I702" s="41" t="e">
        <f>IF(AND('DO NOT USE_Contact Formulas'!A702,ISBLANK('Contact Data Entry'!I702)),"Zip is required",IF(ISBLANK('Contact Data Entry'!I702),NA(),"OK"))</f>
        <v>#N/A</v>
      </c>
      <c r="J702" s="41" t="e">
        <f>IF(AND('DO NOT USE_Contact Formulas'!A702,ISBLANK('Contact Data Entry'!J702)),"Student or Staff? is required",IF(ISBLANK('Contact Data Entry'!J702),NA(),IF(ISNA(VLOOKUP('Contact Data Entry'!J702,'DO NOT USE_School Picklist'!$B$3:$B$6,1,FALSE)),"Please select a value from the drop-down menu","OK")))</f>
        <v>#N/A</v>
      </c>
      <c r="K702" s="41" t="e">
        <f>IF(AND('Contact Data Entry'!J702='DO NOT USE_School Picklist'!$B$4,ISBLANK('Contact Data Entry'!K702)),"Occupation/Job Title is required if Student or Staff? is Yes, staff/faculty or volunteer",IF('DO NOT USE_Contact Formulas'!A702,"OK",NA()))</f>
        <v>#N/A</v>
      </c>
      <c r="L702" s="41" t="e">
        <f ca="1">IF('Contact Data Entry'!L702&gt;'DO NOT USE_School Picklist'!$C$3,"Date last on school campus/facility cannot be a future date",IF('DO NOT USE_Contact Formulas'!A702,IF(ISBLANK('Contact Data Entry'!L702),"Date last on school campus/facility is required","OK"),NA()))</f>
        <v>#N/A</v>
      </c>
      <c r="M702" s="42" t="e">
        <f ca="1">IF('Contact Data Entry'!M702&gt;'DO NOT USE_School Picklist'!$C$3,"Last Exposure Date cannot be a future date",IF('DO NOT USE_Contact Formulas'!A702,IF(ISBLANK('Contact Data Entry'!M702),"Last Exposure Date is required","OK"),NA()))</f>
        <v>#N/A</v>
      </c>
      <c r="N702" s="42" t="e">
        <f>IF(AND('DO NOT USE_Contact Formulas'!A702,ISBLANK('Contact Data Entry'!N702)),"Specific Place in the Location is required",IF(ISBLANK('Contact Data Entry'!N702),NA(),"OK"))</f>
        <v>#N/A</v>
      </c>
      <c r="O702" s="41" t="e">
        <f>IF(AND(NOT(ISBLANK('Contact Data Entry'!O702)),ISNA(VLOOKUP('Contact Data Entry'!O702,'DO NOT USE_School Picklist'!$L$3:$L$81,1,FALSE))),"Please select a value from the drop-down menu",IF('DO NOT USE_Contact Formulas'!A702,"OK",NA()))</f>
        <v>#N/A</v>
      </c>
      <c r="P702" s="41" t="e">
        <f>IF(AND(NOT(ISBLANK('Contact Data Entry'!P702)),NOT(ISNUMBER(MATCH("*@*.?*",'Contact Data Entry'!P702,0)))),"Email must be in a valid format",IF('DO NOT USE_Contact Formulas'!A702,"OK",NA()))</f>
        <v>#N/A</v>
      </c>
      <c r="Q702" s="41" t="e">
        <f>IF(LEN('Contact Data Entry'!Q702)&gt;50,"Parent/Guardian Name must be less than 50 characters",IF('DO NOT USE_Contact Formulas'!A702,"OK",NA()))</f>
        <v>#N/A</v>
      </c>
      <c r="R702" s="41" t="e">
        <f>IF(NOT(ISBLANK('Contact Data Entry'!R702)),IF(AND(ISNUMBER('Contact Data Entry'!R702),LEFT('Contact Data Entry'!R702,1)&lt;&gt;"1",LEN('Contact Data Entry'!R702)=10),"OK","Phone number must be valid format"),IF('DO NOT USE_Contact Formulas'!A702,"OK",NA()))</f>
        <v>#N/A</v>
      </c>
      <c r="S702" s="41" t="e">
        <f>IF(AND(NOT(ISBLANK('Contact Data Entry'!S702)),ISNA(VLOOKUP('Contact Data Entry'!S702,'DO NOT USE_School Picklist'!$N$3:$N$63,1,FALSE))),"Please select a value from the drop-down menu",IF('DO NOT USE_Contact Formulas'!A702,"OK",NA()))</f>
        <v>#N/A</v>
      </c>
      <c r="T702" s="41" t="e">
        <f>IF(AND(NOT(ISBLANK('Contact Data Entry'!T702)),ISNA(VLOOKUP('Contact Data Entry'!T702,'DO NOT USE_School Picklist'!$E$3:$E$10,1,FALSE))),"Please select a value from the drop-down menu",IF('DO NOT USE_Contact Formulas'!A702,"OK",NA()))</f>
        <v>#N/A</v>
      </c>
      <c r="U702" s="41" t="e">
        <f>IF(AND(NOT(ISBLANK('Contact Data Entry'!U702)),ISNA(VLOOKUP('Contact Data Entry'!U702,'DO NOT USE_School Picklist'!$F$3:$F$16,1,FALSE))),"Please select a value from the drop-down menu",IF('DO NOT USE_Contact Formulas'!A702,"OK",NA()))</f>
        <v>#N/A</v>
      </c>
      <c r="V702" s="41" t="e">
        <f>IF(LEN('Contact Data Entry'!V702)&gt;100,"Classroom(s) must be less than 100 characters",IF('DO NOT USE_Contact Formulas'!A702,"OK",NA()))</f>
        <v>#N/A</v>
      </c>
      <c r="W702" s="41" t="e">
        <f>IF(AND(NOT(ISBLANK('Contact Data Entry'!W702)),ISNA(VLOOKUP('Contact Data Entry'!W702,'DO NOT USE_School Picklist'!$K$3:$K$6,1,FALSE))),"Please select a value from the drop-down menu",IF('DO NOT USE_Contact Formulas'!A702,"OK",NA()))</f>
        <v>#N/A</v>
      </c>
      <c r="X702" s="41" t="e">
        <f>IF(AND(NOT(ISBLANK('Contact Data Entry'!X702)),ISNA(VLOOKUP('Contact Data Entry'!X702,'DO NOT USE_School Picklist'!$D$3:$D$5,1,FALSE))),"Please select a value from the drop-down menu",IF('DO NOT USE_Contact Formulas'!A702,"OK",NA()))</f>
        <v>#N/A</v>
      </c>
      <c r="Y702" s="41"/>
      <c r="Z702" s="41" t="e">
        <f>IF(AND(NOT(ISBLANK('Contact Data Entry'!Z702)),ISNA(VLOOKUP('Contact Data Entry'!Z702,'DO NOT USE_School Picklist'!$G$3:$G$5,1,FALSE))),"Please select a value from the drop-down menu",IF('DO NOT USE_Contact Formulas'!A702,"OK",NA()))</f>
        <v>#N/A</v>
      </c>
      <c r="AA702" s="41"/>
      <c r="AB702" s="41" t="e">
        <f>IF(AND(NOT(ISBLANK('Contact Data Entry'!AB702)),ISNA(VLOOKUP('Contact Data Entry'!AB702,'DO NOT USE_School Picklist'!$H$3:$H$4,1,FALSE))),"Please select a value from the drop-down menu",IF('DO NOT USE_Contact Formulas'!A702,"OK",NA()))</f>
        <v>#N/A</v>
      </c>
      <c r="AC702" s="41" t="e">
        <f ca="1">IF('Contact Data Entry'!AC702&gt;'DO NOT USE_School Picklist'!$C$3,"Test Date cannot be a future date",IF('DO NOT USE_Contact Formulas'!A702,"OK",NA()))</f>
        <v>#N/A</v>
      </c>
      <c r="AD702" s="41" t="e">
        <f>IF(AND(NOT(ISBLANK('Contact Data Entry'!AD702)),ISNA(VLOOKUP('Contact Data Entry'!AD702,'DO NOT USE_School Picklist'!$Q$3:$Q$8,1,FALSE))),"Please select a value from the drop-down menu",IF('DO NOT USE_Contact Formulas'!A702,"OK",NA()))</f>
        <v>#N/A</v>
      </c>
    </row>
    <row r="703" spans="1:30" x14ac:dyDescent="0.25">
      <c r="A703" s="40" t="e">
        <f>IF('DO NOT USE_Contact Formulas'!A703,IF('DO NOT USE_Contact Formulas'!B703,"Not all required fields are completed","OK"),NA())</f>
        <v>#N/A</v>
      </c>
      <c r="B703" s="41" t="e">
        <f>IF(AND('DO NOT USE_Contact Formulas'!A703,ISBLANK('Contact Data Entry'!B703)),"First Name is required",IF(NOT(ISBLANK('Contact Data Entry'!B703)),"OK",NA()))</f>
        <v>#N/A</v>
      </c>
      <c r="C703" s="41" t="e">
        <f>IF(AND('DO NOT USE_Contact Formulas'!A703,ISBLANK('Contact Data Entry'!C703)),"Last Name is required",IF(NOT(ISBLANK('Contact Data Entry'!C703)),"OK",NA()))</f>
        <v>#N/A</v>
      </c>
      <c r="D703" s="41" t="e">
        <f>IF(AND('DO NOT USE_Contact Formulas'!A703,ISBLANK('Contact Data Entry'!D703)),"Birthdate is required",IF(NOT(ISBLANK('Contact Data Entry'!D703)),"OK",NA()))</f>
        <v>#N/A</v>
      </c>
      <c r="E703" s="41" t="e">
        <f>IF(AND('DO NOT USE_Contact Formulas'!A703,ISBLANK('Contact Data Entry'!E703)),"Mobile Phone is required",IF(NOT(ISBLANK('Contact Data Entry'!E703)),IF(AND(ISNUMBER(VALUE('Contact Data Entry'!E703)),LEFT('Contact Data Entry'!E703,1)&lt;&gt;"1",LEN('Contact Data Entry'!E703)=10),"OK","Phone number must be valid format"),NA()))</f>
        <v>#N/A</v>
      </c>
      <c r="F703" s="41" t="e">
        <f>IF(LEN('Contact Data Entry'!F703)&gt;255,"Home Street Address must be less than 255 characters",IF('DO NOT USE_Contact Formulas'!A703,"OK",NA()))</f>
        <v>#N/A</v>
      </c>
      <c r="G703" s="41" t="e">
        <f>IF(LEN('Contact Data Entry'!G703)&gt;40,"City must be less than 40 characters",IF('DO NOT USE_Contact Formulas'!A703,"OK",NA()))</f>
        <v>#N/A</v>
      </c>
      <c r="H703" s="41" t="e">
        <f>IF(AND(NOT(ISBLANK('Contact Data Entry'!H703)),ISNA(VLOOKUP('Contact Data Entry'!H703,'DO NOT USE_School Picklist'!$P$3:$P$52,1,FALSE))),"Please select a value from the drop-down menu",IF('DO NOT USE_Contact Formulas'!A703,"OK",NA()))</f>
        <v>#N/A</v>
      </c>
      <c r="I703" s="41" t="e">
        <f>IF(AND('DO NOT USE_Contact Formulas'!A703,ISBLANK('Contact Data Entry'!I703)),"Zip is required",IF(ISBLANK('Contact Data Entry'!I703),NA(),"OK"))</f>
        <v>#N/A</v>
      </c>
      <c r="J703" s="41" t="e">
        <f>IF(AND('DO NOT USE_Contact Formulas'!A703,ISBLANK('Contact Data Entry'!J703)),"Student or Staff? is required",IF(ISBLANK('Contact Data Entry'!J703),NA(),IF(ISNA(VLOOKUP('Contact Data Entry'!J703,'DO NOT USE_School Picklist'!$B$3:$B$6,1,FALSE)),"Please select a value from the drop-down menu","OK")))</f>
        <v>#N/A</v>
      </c>
      <c r="K703" s="41" t="e">
        <f>IF(AND('Contact Data Entry'!J703='DO NOT USE_School Picklist'!$B$4,ISBLANK('Contact Data Entry'!K703)),"Occupation/Job Title is required if Student or Staff? is Yes, staff/faculty or volunteer",IF('DO NOT USE_Contact Formulas'!A703,"OK",NA()))</f>
        <v>#N/A</v>
      </c>
      <c r="L703" s="41" t="e">
        <f ca="1">IF('Contact Data Entry'!L703&gt;'DO NOT USE_School Picklist'!$C$3,"Date last on school campus/facility cannot be a future date",IF('DO NOT USE_Contact Formulas'!A703,IF(ISBLANK('Contact Data Entry'!L703),"Date last on school campus/facility is required","OK"),NA()))</f>
        <v>#N/A</v>
      </c>
      <c r="M703" s="42" t="e">
        <f ca="1">IF('Contact Data Entry'!M703&gt;'DO NOT USE_School Picklist'!$C$3,"Last Exposure Date cannot be a future date",IF('DO NOT USE_Contact Formulas'!A703,IF(ISBLANK('Contact Data Entry'!M703),"Last Exposure Date is required","OK"),NA()))</f>
        <v>#N/A</v>
      </c>
      <c r="N703" s="42" t="e">
        <f>IF(AND('DO NOT USE_Contact Formulas'!A703,ISBLANK('Contact Data Entry'!N703)),"Specific Place in the Location is required",IF(ISBLANK('Contact Data Entry'!N703),NA(),"OK"))</f>
        <v>#N/A</v>
      </c>
      <c r="O703" s="41" t="e">
        <f>IF(AND(NOT(ISBLANK('Contact Data Entry'!O703)),ISNA(VLOOKUP('Contact Data Entry'!O703,'DO NOT USE_School Picklist'!$L$3:$L$81,1,FALSE))),"Please select a value from the drop-down menu",IF('DO NOT USE_Contact Formulas'!A703,"OK",NA()))</f>
        <v>#N/A</v>
      </c>
      <c r="P703" s="41" t="e">
        <f>IF(AND(NOT(ISBLANK('Contact Data Entry'!P703)),NOT(ISNUMBER(MATCH("*@*.?*",'Contact Data Entry'!P703,0)))),"Email must be in a valid format",IF('DO NOT USE_Contact Formulas'!A703,"OK",NA()))</f>
        <v>#N/A</v>
      </c>
      <c r="Q703" s="41" t="e">
        <f>IF(LEN('Contact Data Entry'!Q703)&gt;50,"Parent/Guardian Name must be less than 50 characters",IF('DO NOT USE_Contact Formulas'!A703,"OK",NA()))</f>
        <v>#N/A</v>
      </c>
      <c r="R703" s="41" t="e">
        <f>IF(NOT(ISBLANK('Contact Data Entry'!R703)),IF(AND(ISNUMBER('Contact Data Entry'!R703),LEFT('Contact Data Entry'!R703,1)&lt;&gt;"1",LEN('Contact Data Entry'!R703)=10),"OK","Phone number must be valid format"),IF('DO NOT USE_Contact Formulas'!A703,"OK",NA()))</f>
        <v>#N/A</v>
      </c>
      <c r="S703" s="41" t="e">
        <f>IF(AND(NOT(ISBLANK('Contact Data Entry'!S703)),ISNA(VLOOKUP('Contact Data Entry'!S703,'DO NOT USE_School Picklist'!$N$3:$N$63,1,FALSE))),"Please select a value from the drop-down menu",IF('DO NOT USE_Contact Formulas'!A703,"OK",NA()))</f>
        <v>#N/A</v>
      </c>
      <c r="T703" s="41" t="e">
        <f>IF(AND(NOT(ISBLANK('Contact Data Entry'!T703)),ISNA(VLOOKUP('Contact Data Entry'!T703,'DO NOT USE_School Picklist'!$E$3:$E$10,1,FALSE))),"Please select a value from the drop-down menu",IF('DO NOT USE_Contact Formulas'!A703,"OK",NA()))</f>
        <v>#N/A</v>
      </c>
      <c r="U703" s="41" t="e">
        <f>IF(AND(NOT(ISBLANK('Contact Data Entry'!U703)),ISNA(VLOOKUP('Contact Data Entry'!U703,'DO NOT USE_School Picklist'!$F$3:$F$16,1,FALSE))),"Please select a value from the drop-down menu",IF('DO NOT USE_Contact Formulas'!A703,"OK",NA()))</f>
        <v>#N/A</v>
      </c>
      <c r="V703" s="41" t="e">
        <f>IF(LEN('Contact Data Entry'!V703)&gt;100,"Classroom(s) must be less than 100 characters",IF('DO NOT USE_Contact Formulas'!A703,"OK",NA()))</f>
        <v>#N/A</v>
      </c>
      <c r="W703" s="41" t="e">
        <f>IF(AND(NOT(ISBLANK('Contact Data Entry'!W703)),ISNA(VLOOKUP('Contact Data Entry'!W703,'DO NOT USE_School Picklist'!$K$3:$K$6,1,FALSE))),"Please select a value from the drop-down menu",IF('DO NOT USE_Contact Formulas'!A703,"OK",NA()))</f>
        <v>#N/A</v>
      </c>
      <c r="X703" s="41" t="e">
        <f>IF(AND(NOT(ISBLANK('Contact Data Entry'!X703)),ISNA(VLOOKUP('Contact Data Entry'!X703,'DO NOT USE_School Picklist'!$D$3:$D$5,1,FALSE))),"Please select a value from the drop-down menu",IF('DO NOT USE_Contact Formulas'!A703,"OK",NA()))</f>
        <v>#N/A</v>
      </c>
      <c r="Y703" s="41"/>
      <c r="Z703" s="41" t="e">
        <f>IF(AND(NOT(ISBLANK('Contact Data Entry'!Z703)),ISNA(VLOOKUP('Contact Data Entry'!Z703,'DO NOT USE_School Picklist'!$G$3:$G$5,1,FALSE))),"Please select a value from the drop-down menu",IF('DO NOT USE_Contact Formulas'!A703,"OK",NA()))</f>
        <v>#N/A</v>
      </c>
      <c r="AA703" s="41"/>
      <c r="AB703" s="41" t="e">
        <f>IF(AND(NOT(ISBLANK('Contact Data Entry'!AB703)),ISNA(VLOOKUP('Contact Data Entry'!AB703,'DO NOT USE_School Picklist'!$H$3:$H$4,1,FALSE))),"Please select a value from the drop-down menu",IF('DO NOT USE_Contact Formulas'!A703,"OK",NA()))</f>
        <v>#N/A</v>
      </c>
      <c r="AC703" s="41" t="e">
        <f ca="1">IF('Contact Data Entry'!AC703&gt;'DO NOT USE_School Picklist'!$C$3,"Test Date cannot be a future date",IF('DO NOT USE_Contact Formulas'!A703,"OK",NA()))</f>
        <v>#N/A</v>
      </c>
      <c r="AD703" s="41" t="e">
        <f>IF(AND(NOT(ISBLANK('Contact Data Entry'!AD703)),ISNA(VLOOKUP('Contact Data Entry'!AD703,'DO NOT USE_School Picklist'!$Q$3:$Q$8,1,FALSE))),"Please select a value from the drop-down menu",IF('DO NOT USE_Contact Formulas'!A703,"OK",NA()))</f>
        <v>#N/A</v>
      </c>
    </row>
    <row r="704" spans="1:30" x14ac:dyDescent="0.25">
      <c r="A704" s="40" t="e">
        <f>IF('DO NOT USE_Contact Formulas'!A704,IF('DO NOT USE_Contact Formulas'!B704,"Not all required fields are completed","OK"),NA())</f>
        <v>#N/A</v>
      </c>
      <c r="B704" s="41" t="e">
        <f>IF(AND('DO NOT USE_Contact Formulas'!A704,ISBLANK('Contact Data Entry'!B704)),"First Name is required",IF(NOT(ISBLANK('Contact Data Entry'!B704)),"OK",NA()))</f>
        <v>#N/A</v>
      </c>
      <c r="C704" s="41" t="e">
        <f>IF(AND('DO NOT USE_Contact Formulas'!A704,ISBLANK('Contact Data Entry'!C704)),"Last Name is required",IF(NOT(ISBLANK('Contact Data Entry'!C704)),"OK",NA()))</f>
        <v>#N/A</v>
      </c>
      <c r="D704" s="41" t="e">
        <f>IF(AND('DO NOT USE_Contact Formulas'!A704,ISBLANK('Contact Data Entry'!D704)),"Birthdate is required",IF(NOT(ISBLANK('Contact Data Entry'!D704)),"OK",NA()))</f>
        <v>#N/A</v>
      </c>
      <c r="E704" s="41" t="e">
        <f>IF(AND('DO NOT USE_Contact Formulas'!A704,ISBLANK('Contact Data Entry'!E704)),"Mobile Phone is required",IF(NOT(ISBLANK('Contact Data Entry'!E704)),IF(AND(ISNUMBER(VALUE('Contact Data Entry'!E704)),LEFT('Contact Data Entry'!E704,1)&lt;&gt;"1",LEN('Contact Data Entry'!E704)=10),"OK","Phone number must be valid format"),NA()))</f>
        <v>#N/A</v>
      </c>
      <c r="F704" s="41" t="e">
        <f>IF(LEN('Contact Data Entry'!F704)&gt;255,"Home Street Address must be less than 255 characters",IF('DO NOT USE_Contact Formulas'!A704,"OK",NA()))</f>
        <v>#N/A</v>
      </c>
      <c r="G704" s="41" t="e">
        <f>IF(LEN('Contact Data Entry'!G704)&gt;40,"City must be less than 40 characters",IF('DO NOT USE_Contact Formulas'!A704,"OK",NA()))</f>
        <v>#N/A</v>
      </c>
      <c r="H704" s="41" t="e">
        <f>IF(AND(NOT(ISBLANK('Contact Data Entry'!H704)),ISNA(VLOOKUP('Contact Data Entry'!H704,'DO NOT USE_School Picklist'!$P$3:$P$52,1,FALSE))),"Please select a value from the drop-down menu",IF('DO NOT USE_Contact Formulas'!A704,"OK",NA()))</f>
        <v>#N/A</v>
      </c>
      <c r="I704" s="41" t="e">
        <f>IF(AND('DO NOT USE_Contact Formulas'!A704,ISBLANK('Contact Data Entry'!I704)),"Zip is required",IF(ISBLANK('Contact Data Entry'!I704),NA(),"OK"))</f>
        <v>#N/A</v>
      </c>
      <c r="J704" s="41" t="e">
        <f>IF(AND('DO NOT USE_Contact Formulas'!A704,ISBLANK('Contact Data Entry'!J704)),"Student or Staff? is required",IF(ISBLANK('Contact Data Entry'!J704),NA(),IF(ISNA(VLOOKUP('Contact Data Entry'!J704,'DO NOT USE_School Picklist'!$B$3:$B$6,1,FALSE)),"Please select a value from the drop-down menu","OK")))</f>
        <v>#N/A</v>
      </c>
      <c r="K704" s="41" t="e">
        <f>IF(AND('Contact Data Entry'!J704='DO NOT USE_School Picklist'!$B$4,ISBLANK('Contact Data Entry'!K704)),"Occupation/Job Title is required if Student or Staff? is Yes, staff/faculty or volunteer",IF('DO NOT USE_Contact Formulas'!A704,"OK",NA()))</f>
        <v>#N/A</v>
      </c>
      <c r="L704" s="41" t="e">
        <f ca="1">IF('Contact Data Entry'!L704&gt;'DO NOT USE_School Picklist'!$C$3,"Date last on school campus/facility cannot be a future date",IF('DO NOT USE_Contact Formulas'!A704,IF(ISBLANK('Contact Data Entry'!L704),"Date last on school campus/facility is required","OK"),NA()))</f>
        <v>#N/A</v>
      </c>
      <c r="M704" s="42" t="e">
        <f ca="1">IF('Contact Data Entry'!M704&gt;'DO NOT USE_School Picklist'!$C$3,"Last Exposure Date cannot be a future date",IF('DO NOT USE_Contact Formulas'!A704,IF(ISBLANK('Contact Data Entry'!M704),"Last Exposure Date is required","OK"),NA()))</f>
        <v>#N/A</v>
      </c>
      <c r="N704" s="42" t="e">
        <f>IF(AND('DO NOT USE_Contact Formulas'!A704,ISBLANK('Contact Data Entry'!N704)),"Specific Place in the Location is required",IF(ISBLANK('Contact Data Entry'!N704),NA(),"OK"))</f>
        <v>#N/A</v>
      </c>
      <c r="O704" s="41" t="e">
        <f>IF(AND(NOT(ISBLANK('Contact Data Entry'!O704)),ISNA(VLOOKUP('Contact Data Entry'!O704,'DO NOT USE_School Picklist'!$L$3:$L$81,1,FALSE))),"Please select a value from the drop-down menu",IF('DO NOT USE_Contact Formulas'!A704,"OK",NA()))</f>
        <v>#N/A</v>
      </c>
      <c r="P704" s="41" t="e">
        <f>IF(AND(NOT(ISBLANK('Contact Data Entry'!P704)),NOT(ISNUMBER(MATCH("*@*.?*",'Contact Data Entry'!P704,0)))),"Email must be in a valid format",IF('DO NOT USE_Contact Formulas'!A704,"OK",NA()))</f>
        <v>#N/A</v>
      </c>
      <c r="Q704" s="41" t="e">
        <f>IF(LEN('Contact Data Entry'!Q704)&gt;50,"Parent/Guardian Name must be less than 50 characters",IF('DO NOT USE_Contact Formulas'!A704,"OK",NA()))</f>
        <v>#N/A</v>
      </c>
      <c r="R704" s="41" t="e">
        <f>IF(NOT(ISBLANK('Contact Data Entry'!R704)),IF(AND(ISNUMBER('Contact Data Entry'!R704),LEFT('Contact Data Entry'!R704,1)&lt;&gt;"1",LEN('Contact Data Entry'!R704)=10),"OK","Phone number must be valid format"),IF('DO NOT USE_Contact Formulas'!A704,"OK",NA()))</f>
        <v>#N/A</v>
      </c>
      <c r="S704" s="41" t="e">
        <f>IF(AND(NOT(ISBLANK('Contact Data Entry'!S704)),ISNA(VLOOKUP('Contact Data Entry'!S704,'DO NOT USE_School Picklist'!$N$3:$N$63,1,FALSE))),"Please select a value from the drop-down menu",IF('DO NOT USE_Contact Formulas'!A704,"OK",NA()))</f>
        <v>#N/A</v>
      </c>
      <c r="T704" s="41" t="e">
        <f>IF(AND(NOT(ISBLANK('Contact Data Entry'!T704)),ISNA(VLOOKUP('Contact Data Entry'!T704,'DO NOT USE_School Picklist'!$E$3:$E$10,1,FALSE))),"Please select a value from the drop-down menu",IF('DO NOT USE_Contact Formulas'!A704,"OK",NA()))</f>
        <v>#N/A</v>
      </c>
      <c r="U704" s="41" t="e">
        <f>IF(AND(NOT(ISBLANK('Contact Data Entry'!U704)),ISNA(VLOOKUP('Contact Data Entry'!U704,'DO NOT USE_School Picklist'!$F$3:$F$16,1,FALSE))),"Please select a value from the drop-down menu",IF('DO NOT USE_Contact Formulas'!A704,"OK",NA()))</f>
        <v>#N/A</v>
      </c>
      <c r="V704" s="41" t="e">
        <f>IF(LEN('Contact Data Entry'!V704)&gt;100,"Classroom(s) must be less than 100 characters",IF('DO NOT USE_Contact Formulas'!A704,"OK",NA()))</f>
        <v>#N/A</v>
      </c>
      <c r="W704" s="41" t="e">
        <f>IF(AND(NOT(ISBLANK('Contact Data Entry'!W704)),ISNA(VLOOKUP('Contact Data Entry'!W704,'DO NOT USE_School Picklist'!$K$3:$K$6,1,FALSE))),"Please select a value from the drop-down menu",IF('DO NOT USE_Contact Formulas'!A704,"OK",NA()))</f>
        <v>#N/A</v>
      </c>
      <c r="X704" s="41" t="e">
        <f>IF(AND(NOT(ISBLANK('Contact Data Entry'!X704)),ISNA(VLOOKUP('Contact Data Entry'!X704,'DO NOT USE_School Picklist'!$D$3:$D$5,1,FALSE))),"Please select a value from the drop-down menu",IF('DO NOT USE_Contact Formulas'!A704,"OK",NA()))</f>
        <v>#N/A</v>
      </c>
      <c r="Y704" s="41"/>
      <c r="Z704" s="41" t="e">
        <f>IF(AND(NOT(ISBLANK('Contact Data Entry'!Z704)),ISNA(VLOOKUP('Contact Data Entry'!Z704,'DO NOT USE_School Picklist'!$G$3:$G$5,1,FALSE))),"Please select a value from the drop-down menu",IF('DO NOT USE_Contact Formulas'!A704,"OK",NA()))</f>
        <v>#N/A</v>
      </c>
      <c r="AA704" s="41"/>
      <c r="AB704" s="41" t="e">
        <f>IF(AND(NOT(ISBLANK('Contact Data Entry'!AB704)),ISNA(VLOOKUP('Contact Data Entry'!AB704,'DO NOT USE_School Picklist'!$H$3:$H$4,1,FALSE))),"Please select a value from the drop-down menu",IF('DO NOT USE_Contact Formulas'!A704,"OK",NA()))</f>
        <v>#N/A</v>
      </c>
      <c r="AC704" s="41" t="e">
        <f ca="1">IF('Contact Data Entry'!AC704&gt;'DO NOT USE_School Picklist'!$C$3,"Test Date cannot be a future date",IF('DO NOT USE_Contact Formulas'!A704,"OK",NA()))</f>
        <v>#N/A</v>
      </c>
      <c r="AD704" s="41" t="e">
        <f>IF(AND(NOT(ISBLANK('Contact Data Entry'!AD704)),ISNA(VLOOKUP('Contact Data Entry'!AD704,'DO NOT USE_School Picklist'!$Q$3:$Q$8,1,FALSE))),"Please select a value from the drop-down menu",IF('DO NOT USE_Contact Formulas'!A704,"OK",NA()))</f>
        <v>#N/A</v>
      </c>
    </row>
    <row r="705" spans="1:30" x14ac:dyDescent="0.25">
      <c r="A705" s="40" t="e">
        <f>IF('DO NOT USE_Contact Formulas'!A705,IF('DO NOT USE_Contact Formulas'!B705,"Not all required fields are completed","OK"),NA())</f>
        <v>#N/A</v>
      </c>
      <c r="B705" s="41" t="e">
        <f>IF(AND('DO NOT USE_Contact Formulas'!A705,ISBLANK('Contact Data Entry'!B705)),"First Name is required",IF(NOT(ISBLANK('Contact Data Entry'!B705)),"OK",NA()))</f>
        <v>#N/A</v>
      </c>
      <c r="C705" s="41" t="e">
        <f>IF(AND('DO NOT USE_Contact Formulas'!A705,ISBLANK('Contact Data Entry'!C705)),"Last Name is required",IF(NOT(ISBLANK('Contact Data Entry'!C705)),"OK",NA()))</f>
        <v>#N/A</v>
      </c>
      <c r="D705" s="41" t="e">
        <f>IF(AND('DO NOT USE_Contact Formulas'!A705,ISBLANK('Contact Data Entry'!D705)),"Birthdate is required",IF(NOT(ISBLANK('Contact Data Entry'!D705)),"OK",NA()))</f>
        <v>#N/A</v>
      </c>
      <c r="E705" s="41" t="e">
        <f>IF(AND('DO NOT USE_Contact Formulas'!A705,ISBLANK('Contact Data Entry'!E705)),"Mobile Phone is required",IF(NOT(ISBLANK('Contact Data Entry'!E705)),IF(AND(ISNUMBER(VALUE('Contact Data Entry'!E705)),LEFT('Contact Data Entry'!E705,1)&lt;&gt;"1",LEN('Contact Data Entry'!E705)=10),"OK","Phone number must be valid format"),NA()))</f>
        <v>#N/A</v>
      </c>
      <c r="F705" s="41" t="e">
        <f>IF(LEN('Contact Data Entry'!F705)&gt;255,"Home Street Address must be less than 255 characters",IF('DO NOT USE_Contact Formulas'!A705,"OK",NA()))</f>
        <v>#N/A</v>
      </c>
      <c r="G705" s="41" t="e">
        <f>IF(LEN('Contact Data Entry'!G705)&gt;40,"City must be less than 40 characters",IF('DO NOT USE_Contact Formulas'!A705,"OK",NA()))</f>
        <v>#N/A</v>
      </c>
      <c r="H705" s="41" t="e">
        <f>IF(AND(NOT(ISBLANK('Contact Data Entry'!H705)),ISNA(VLOOKUP('Contact Data Entry'!H705,'DO NOT USE_School Picklist'!$P$3:$P$52,1,FALSE))),"Please select a value from the drop-down menu",IF('DO NOT USE_Contact Formulas'!A705,"OK",NA()))</f>
        <v>#N/A</v>
      </c>
      <c r="I705" s="41" t="e">
        <f>IF(AND('DO NOT USE_Contact Formulas'!A705,ISBLANK('Contact Data Entry'!I705)),"Zip is required",IF(ISBLANK('Contact Data Entry'!I705),NA(),"OK"))</f>
        <v>#N/A</v>
      </c>
      <c r="J705" s="41" t="e">
        <f>IF(AND('DO NOT USE_Contact Formulas'!A705,ISBLANK('Contact Data Entry'!J705)),"Student or Staff? is required",IF(ISBLANK('Contact Data Entry'!J705),NA(),IF(ISNA(VLOOKUP('Contact Data Entry'!J705,'DO NOT USE_School Picklist'!$B$3:$B$6,1,FALSE)),"Please select a value from the drop-down menu","OK")))</f>
        <v>#N/A</v>
      </c>
      <c r="K705" s="41" t="e">
        <f>IF(AND('Contact Data Entry'!J705='DO NOT USE_School Picklist'!$B$4,ISBLANK('Contact Data Entry'!K705)),"Occupation/Job Title is required if Student or Staff? is Yes, staff/faculty or volunteer",IF('DO NOT USE_Contact Formulas'!A705,"OK",NA()))</f>
        <v>#N/A</v>
      </c>
      <c r="L705" s="41" t="e">
        <f ca="1">IF('Contact Data Entry'!L705&gt;'DO NOT USE_School Picklist'!$C$3,"Date last on school campus/facility cannot be a future date",IF('DO NOT USE_Contact Formulas'!A705,IF(ISBLANK('Contact Data Entry'!L705),"Date last on school campus/facility is required","OK"),NA()))</f>
        <v>#N/A</v>
      </c>
      <c r="M705" s="42" t="e">
        <f ca="1">IF('Contact Data Entry'!M705&gt;'DO NOT USE_School Picklist'!$C$3,"Last Exposure Date cannot be a future date",IF('DO NOT USE_Contact Formulas'!A705,IF(ISBLANK('Contact Data Entry'!M705),"Last Exposure Date is required","OK"),NA()))</f>
        <v>#N/A</v>
      </c>
      <c r="N705" s="42" t="e">
        <f>IF(AND('DO NOT USE_Contact Formulas'!A705,ISBLANK('Contact Data Entry'!N705)),"Specific Place in the Location is required",IF(ISBLANK('Contact Data Entry'!N705),NA(),"OK"))</f>
        <v>#N/A</v>
      </c>
      <c r="O705" s="41" t="e">
        <f>IF(AND(NOT(ISBLANK('Contact Data Entry'!O705)),ISNA(VLOOKUP('Contact Data Entry'!O705,'DO NOT USE_School Picklist'!$L$3:$L$81,1,FALSE))),"Please select a value from the drop-down menu",IF('DO NOT USE_Contact Formulas'!A705,"OK",NA()))</f>
        <v>#N/A</v>
      </c>
      <c r="P705" s="41" t="e">
        <f>IF(AND(NOT(ISBLANK('Contact Data Entry'!P705)),NOT(ISNUMBER(MATCH("*@*.?*",'Contact Data Entry'!P705,0)))),"Email must be in a valid format",IF('DO NOT USE_Contact Formulas'!A705,"OK",NA()))</f>
        <v>#N/A</v>
      </c>
      <c r="Q705" s="41" t="e">
        <f>IF(LEN('Contact Data Entry'!Q705)&gt;50,"Parent/Guardian Name must be less than 50 characters",IF('DO NOT USE_Contact Formulas'!A705,"OK",NA()))</f>
        <v>#N/A</v>
      </c>
      <c r="R705" s="41" t="e">
        <f>IF(NOT(ISBLANK('Contact Data Entry'!R705)),IF(AND(ISNUMBER('Contact Data Entry'!R705),LEFT('Contact Data Entry'!R705,1)&lt;&gt;"1",LEN('Contact Data Entry'!R705)=10),"OK","Phone number must be valid format"),IF('DO NOT USE_Contact Formulas'!A705,"OK",NA()))</f>
        <v>#N/A</v>
      </c>
      <c r="S705" s="41" t="e">
        <f>IF(AND(NOT(ISBLANK('Contact Data Entry'!S705)),ISNA(VLOOKUP('Contact Data Entry'!S705,'DO NOT USE_School Picklist'!$N$3:$N$63,1,FALSE))),"Please select a value from the drop-down menu",IF('DO NOT USE_Contact Formulas'!A705,"OK",NA()))</f>
        <v>#N/A</v>
      </c>
      <c r="T705" s="41" t="e">
        <f>IF(AND(NOT(ISBLANK('Contact Data Entry'!T705)),ISNA(VLOOKUP('Contact Data Entry'!T705,'DO NOT USE_School Picklist'!$E$3:$E$10,1,FALSE))),"Please select a value from the drop-down menu",IF('DO NOT USE_Contact Formulas'!A705,"OK",NA()))</f>
        <v>#N/A</v>
      </c>
      <c r="U705" s="41" t="e">
        <f>IF(AND(NOT(ISBLANK('Contact Data Entry'!U705)),ISNA(VLOOKUP('Contact Data Entry'!U705,'DO NOT USE_School Picklist'!$F$3:$F$16,1,FALSE))),"Please select a value from the drop-down menu",IF('DO NOT USE_Contact Formulas'!A705,"OK",NA()))</f>
        <v>#N/A</v>
      </c>
      <c r="V705" s="41" t="e">
        <f>IF(LEN('Contact Data Entry'!V705)&gt;100,"Classroom(s) must be less than 100 characters",IF('DO NOT USE_Contact Formulas'!A705,"OK",NA()))</f>
        <v>#N/A</v>
      </c>
      <c r="W705" s="41" t="e">
        <f>IF(AND(NOT(ISBLANK('Contact Data Entry'!W705)),ISNA(VLOOKUP('Contact Data Entry'!W705,'DO NOT USE_School Picklist'!$K$3:$K$6,1,FALSE))),"Please select a value from the drop-down menu",IF('DO NOT USE_Contact Formulas'!A705,"OK",NA()))</f>
        <v>#N/A</v>
      </c>
      <c r="X705" s="41" t="e">
        <f>IF(AND(NOT(ISBLANK('Contact Data Entry'!X705)),ISNA(VLOOKUP('Contact Data Entry'!X705,'DO NOT USE_School Picklist'!$D$3:$D$5,1,FALSE))),"Please select a value from the drop-down menu",IF('DO NOT USE_Contact Formulas'!A705,"OK",NA()))</f>
        <v>#N/A</v>
      </c>
      <c r="Y705" s="41"/>
      <c r="Z705" s="41" t="e">
        <f>IF(AND(NOT(ISBLANK('Contact Data Entry'!Z705)),ISNA(VLOOKUP('Contact Data Entry'!Z705,'DO NOT USE_School Picklist'!$G$3:$G$5,1,FALSE))),"Please select a value from the drop-down menu",IF('DO NOT USE_Contact Formulas'!A705,"OK",NA()))</f>
        <v>#N/A</v>
      </c>
      <c r="AA705" s="41"/>
      <c r="AB705" s="41" t="e">
        <f>IF(AND(NOT(ISBLANK('Contact Data Entry'!AB705)),ISNA(VLOOKUP('Contact Data Entry'!AB705,'DO NOT USE_School Picklist'!$H$3:$H$4,1,FALSE))),"Please select a value from the drop-down menu",IF('DO NOT USE_Contact Formulas'!A705,"OK",NA()))</f>
        <v>#N/A</v>
      </c>
      <c r="AC705" s="41" t="e">
        <f ca="1">IF('Contact Data Entry'!AC705&gt;'DO NOT USE_School Picklist'!$C$3,"Test Date cannot be a future date",IF('DO NOT USE_Contact Formulas'!A705,"OK",NA()))</f>
        <v>#N/A</v>
      </c>
      <c r="AD705" s="41" t="e">
        <f>IF(AND(NOT(ISBLANK('Contact Data Entry'!AD705)),ISNA(VLOOKUP('Contact Data Entry'!AD705,'DO NOT USE_School Picklist'!$Q$3:$Q$8,1,FALSE))),"Please select a value from the drop-down menu",IF('DO NOT USE_Contact Formulas'!A705,"OK",NA()))</f>
        <v>#N/A</v>
      </c>
    </row>
    <row r="706" spans="1:30" x14ac:dyDescent="0.25">
      <c r="A706" s="40" t="e">
        <f>IF('DO NOT USE_Contact Formulas'!A706,IF('DO NOT USE_Contact Formulas'!B706,"Not all required fields are completed","OK"),NA())</f>
        <v>#N/A</v>
      </c>
      <c r="B706" s="41" t="e">
        <f>IF(AND('DO NOT USE_Contact Formulas'!A706,ISBLANK('Contact Data Entry'!B706)),"First Name is required",IF(NOT(ISBLANK('Contact Data Entry'!B706)),"OK",NA()))</f>
        <v>#N/A</v>
      </c>
      <c r="C706" s="41" t="e">
        <f>IF(AND('DO NOT USE_Contact Formulas'!A706,ISBLANK('Contact Data Entry'!C706)),"Last Name is required",IF(NOT(ISBLANK('Contact Data Entry'!C706)),"OK",NA()))</f>
        <v>#N/A</v>
      </c>
      <c r="D706" s="41" t="e">
        <f>IF(AND('DO NOT USE_Contact Formulas'!A706,ISBLANK('Contact Data Entry'!D706)),"Birthdate is required",IF(NOT(ISBLANK('Contact Data Entry'!D706)),"OK",NA()))</f>
        <v>#N/A</v>
      </c>
      <c r="E706" s="41" t="e">
        <f>IF(AND('DO NOT USE_Contact Formulas'!A706,ISBLANK('Contact Data Entry'!E706)),"Mobile Phone is required",IF(NOT(ISBLANK('Contact Data Entry'!E706)),IF(AND(ISNUMBER(VALUE('Contact Data Entry'!E706)),LEFT('Contact Data Entry'!E706,1)&lt;&gt;"1",LEN('Contact Data Entry'!E706)=10),"OK","Phone number must be valid format"),NA()))</f>
        <v>#N/A</v>
      </c>
      <c r="F706" s="41" t="e">
        <f>IF(LEN('Contact Data Entry'!F706)&gt;255,"Home Street Address must be less than 255 characters",IF('DO NOT USE_Contact Formulas'!A706,"OK",NA()))</f>
        <v>#N/A</v>
      </c>
      <c r="G706" s="41" t="e">
        <f>IF(LEN('Contact Data Entry'!G706)&gt;40,"City must be less than 40 characters",IF('DO NOT USE_Contact Formulas'!A706,"OK",NA()))</f>
        <v>#N/A</v>
      </c>
      <c r="H706" s="41" t="e">
        <f>IF(AND(NOT(ISBLANK('Contact Data Entry'!H706)),ISNA(VLOOKUP('Contact Data Entry'!H706,'DO NOT USE_School Picklist'!$P$3:$P$52,1,FALSE))),"Please select a value from the drop-down menu",IF('DO NOT USE_Contact Formulas'!A706,"OK",NA()))</f>
        <v>#N/A</v>
      </c>
      <c r="I706" s="41" t="e">
        <f>IF(AND('DO NOT USE_Contact Formulas'!A706,ISBLANK('Contact Data Entry'!I706)),"Zip is required",IF(ISBLANK('Contact Data Entry'!I706),NA(),"OK"))</f>
        <v>#N/A</v>
      </c>
      <c r="J706" s="41" t="e">
        <f>IF(AND('DO NOT USE_Contact Formulas'!A706,ISBLANK('Contact Data Entry'!J706)),"Student or Staff? is required",IF(ISBLANK('Contact Data Entry'!J706),NA(),IF(ISNA(VLOOKUP('Contact Data Entry'!J706,'DO NOT USE_School Picklist'!$B$3:$B$6,1,FALSE)),"Please select a value from the drop-down menu","OK")))</f>
        <v>#N/A</v>
      </c>
      <c r="K706" s="41" t="e">
        <f>IF(AND('Contact Data Entry'!J706='DO NOT USE_School Picklist'!$B$4,ISBLANK('Contact Data Entry'!K706)),"Occupation/Job Title is required if Student or Staff? is Yes, staff/faculty or volunteer",IF('DO NOT USE_Contact Formulas'!A706,"OK",NA()))</f>
        <v>#N/A</v>
      </c>
      <c r="L706" s="41" t="e">
        <f ca="1">IF('Contact Data Entry'!L706&gt;'DO NOT USE_School Picklist'!$C$3,"Date last on school campus/facility cannot be a future date",IF('DO NOT USE_Contact Formulas'!A706,IF(ISBLANK('Contact Data Entry'!L706),"Date last on school campus/facility is required","OK"),NA()))</f>
        <v>#N/A</v>
      </c>
      <c r="M706" s="42" t="e">
        <f ca="1">IF('Contact Data Entry'!M706&gt;'DO NOT USE_School Picklist'!$C$3,"Last Exposure Date cannot be a future date",IF('DO NOT USE_Contact Formulas'!A706,IF(ISBLANK('Contact Data Entry'!M706),"Last Exposure Date is required","OK"),NA()))</f>
        <v>#N/A</v>
      </c>
      <c r="N706" s="42" t="e">
        <f>IF(AND('DO NOT USE_Contact Formulas'!A706,ISBLANK('Contact Data Entry'!N706)),"Specific Place in the Location is required",IF(ISBLANK('Contact Data Entry'!N706),NA(),"OK"))</f>
        <v>#N/A</v>
      </c>
      <c r="O706" s="41" t="e">
        <f>IF(AND(NOT(ISBLANK('Contact Data Entry'!O706)),ISNA(VLOOKUP('Contact Data Entry'!O706,'DO NOT USE_School Picklist'!$L$3:$L$81,1,FALSE))),"Please select a value from the drop-down menu",IF('DO NOT USE_Contact Formulas'!A706,"OK",NA()))</f>
        <v>#N/A</v>
      </c>
      <c r="P706" s="41" t="e">
        <f>IF(AND(NOT(ISBLANK('Contact Data Entry'!P706)),NOT(ISNUMBER(MATCH("*@*.?*",'Contact Data Entry'!P706,0)))),"Email must be in a valid format",IF('DO NOT USE_Contact Formulas'!A706,"OK",NA()))</f>
        <v>#N/A</v>
      </c>
      <c r="Q706" s="41" t="e">
        <f>IF(LEN('Contact Data Entry'!Q706)&gt;50,"Parent/Guardian Name must be less than 50 characters",IF('DO NOT USE_Contact Formulas'!A706,"OK",NA()))</f>
        <v>#N/A</v>
      </c>
      <c r="R706" s="41" t="e">
        <f>IF(NOT(ISBLANK('Contact Data Entry'!R706)),IF(AND(ISNUMBER('Contact Data Entry'!R706),LEFT('Contact Data Entry'!R706,1)&lt;&gt;"1",LEN('Contact Data Entry'!R706)=10),"OK","Phone number must be valid format"),IF('DO NOT USE_Contact Formulas'!A706,"OK",NA()))</f>
        <v>#N/A</v>
      </c>
      <c r="S706" s="41" t="e">
        <f>IF(AND(NOT(ISBLANK('Contact Data Entry'!S706)),ISNA(VLOOKUP('Contact Data Entry'!S706,'DO NOT USE_School Picklist'!$N$3:$N$63,1,FALSE))),"Please select a value from the drop-down menu",IF('DO NOT USE_Contact Formulas'!A706,"OK",NA()))</f>
        <v>#N/A</v>
      </c>
      <c r="T706" s="41" t="e">
        <f>IF(AND(NOT(ISBLANK('Contact Data Entry'!T706)),ISNA(VLOOKUP('Contact Data Entry'!T706,'DO NOT USE_School Picklist'!$E$3:$E$10,1,FALSE))),"Please select a value from the drop-down menu",IF('DO NOT USE_Contact Formulas'!A706,"OK",NA()))</f>
        <v>#N/A</v>
      </c>
      <c r="U706" s="41" t="e">
        <f>IF(AND(NOT(ISBLANK('Contact Data Entry'!U706)),ISNA(VLOOKUP('Contact Data Entry'!U706,'DO NOT USE_School Picklist'!$F$3:$F$16,1,FALSE))),"Please select a value from the drop-down menu",IF('DO NOT USE_Contact Formulas'!A706,"OK",NA()))</f>
        <v>#N/A</v>
      </c>
      <c r="V706" s="41" t="e">
        <f>IF(LEN('Contact Data Entry'!V706)&gt;100,"Classroom(s) must be less than 100 characters",IF('DO NOT USE_Contact Formulas'!A706,"OK",NA()))</f>
        <v>#N/A</v>
      </c>
      <c r="W706" s="41" t="e">
        <f>IF(AND(NOT(ISBLANK('Contact Data Entry'!W706)),ISNA(VLOOKUP('Contact Data Entry'!W706,'DO NOT USE_School Picklist'!$K$3:$K$6,1,FALSE))),"Please select a value from the drop-down menu",IF('DO NOT USE_Contact Formulas'!A706,"OK",NA()))</f>
        <v>#N/A</v>
      </c>
      <c r="X706" s="41" t="e">
        <f>IF(AND(NOT(ISBLANK('Contact Data Entry'!X706)),ISNA(VLOOKUP('Contact Data Entry'!X706,'DO NOT USE_School Picklist'!$D$3:$D$5,1,FALSE))),"Please select a value from the drop-down menu",IF('DO NOT USE_Contact Formulas'!A706,"OK",NA()))</f>
        <v>#N/A</v>
      </c>
      <c r="Y706" s="41"/>
      <c r="Z706" s="41" t="e">
        <f>IF(AND(NOT(ISBLANK('Contact Data Entry'!Z706)),ISNA(VLOOKUP('Contact Data Entry'!Z706,'DO NOT USE_School Picklist'!$G$3:$G$5,1,FALSE))),"Please select a value from the drop-down menu",IF('DO NOT USE_Contact Formulas'!A706,"OK",NA()))</f>
        <v>#N/A</v>
      </c>
      <c r="AA706" s="41"/>
      <c r="AB706" s="41" t="e">
        <f>IF(AND(NOT(ISBLANK('Contact Data Entry'!AB706)),ISNA(VLOOKUP('Contact Data Entry'!AB706,'DO NOT USE_School Picklist'!$H$3:$H$4,1,FALSE))),"Please select a value from the drop-down menu",IF('DO NOT USE_Contact Formulas'!A706,"OK",NA()))</f>
        <v>#N/A</v>
      </c>
      <c r="AC706" s="41" t="e">
        <f ca="1">IF('Contact Data Entry'!AC706&gt;'DO NOT USE_School Picklist'!$C$3,"Test Date cannot be a future date",IF('DO NOT USE_Contact Formulas'!A706,"OK",NA()))</f>
        <v>#N/A</v>
      </c>
      <c r="AD706" s="41" t="e">
        <f>IF(AND(NOT(ISBLANK('Contact Data Entry'!AD706)),ISNA(VLOOKUP('Contact Data Entry'!AD706,'DO NOT USE_School Picklist'!$Q$3:$Q$8,1,FALSE))),"Please select a value from the drop-down menu",IF('DO NOT USE_Contact Formulas'!A706,"OK",NA()))</f>
        <v>#N/A</v>
      </c>
    </row>
    <row r="707" spans="1:30" x14ac:dyDescent="0.25">
      <c r="A707" s="40" t="e">
        <f>IF('DO NOT USE_Contact Formulas'!A707,IF('DO NOT USE_Contact Formulas'!B707,"Not all required fields are completed","OK"),NA())</f>
        <v>#N/A</v>
      </c>
      <c r="B707" s="41" t="e">
        <f>IF(AND('DO NOT USE_Contact Formulas'!A707,ISBLANK('Contact Data Entry'!B707)),"First Name is required",IF(NOT(ISBLANK('Contact Data Entry'!B707)),"OK",NA()))</f>
        <v>#N/A</v>
      </c>
      <c r="C707" s="41" t="e">
        <f>IF(AND('DO NOT USE_Contact Formulas'!A707,ISBLANK('Contact Data Entry'!C707)),"Last Name is required",IF(NOT(ISBLANK('Contact Data Entry'!C707)),"OK",NA()))</f>
        <v>#N/A</v>
      </c>
      <c r="D707" s="41" t="e">
        <f>IF(AND('DO NOT USE_Contact Formulas'!A707,ISBLANK('Contact Data Entry'!D707)),"Birthdate is required",IF(NOT(ISBLANK('Contact Data Entry'!D707)),"OK",NA()))</f>
        <v>#N/A</v>
      </c>
      <c r="E707" s="41" t="e">
        <f>IF(AND('DO NOT USE_Contact Formulas'!A707,ISBLANK('Contact Data Entry'!E707)),"Mobile Phone is required",IF(NOT(ISBLANK('Contact Data Entry'!E707)),IF(AND(ISNUMBER(VALUE('Contact Data Entry'!E707)),LEFT('Contact Data Entry'!E707,1)&lt;&gt;"1",LEN('Contact Data Entry'!E707)=10),"OK","Phone number must be valid format"),NA()))</f>
        <v>#N/A</v>
      </c>
      <c r="F707" s="41" t="e">
        <f>IF(LEN('Contact Data Entry'!F707)&gt;255,"Home Street Address must be less than 255 characters",IF('DO NOT USE_Contact Formulas'!A707,"OK",NA()))</f>
        <v>#N/A</v>
      </c>
      <c r="G707" s="41" t="e">
        <f>IF(LEN('Contact Data Entry'!G707)&gt;40,"City must be less than 40 characters",IF('DO NOT USE_Contact Formulas'!A707,"OK",NA()))</f>
        <v>#N/A</v>
      </c>
      <c r="H707" s="41" t="e">
        <f>IF(AND(NOT(ISBLANK('Contact Data Entry'!H707)),ISNA(VLOOKUP('Contact Data Entry'!H707,'DO NOT USE_School Picklist'!$P$3:$P$52,1,FALSE))),"Please select a value from the drop-down menu",IF('DO NOT USE_Contact Formulas'!A707,"OK",NA()))</f>
        <v>#N/A</v>
      </c>
      <c r="I707" s="41" t="e">
        <f>IF(AND('DO NOT USE_Contact Formulas'!A707,ISBLANK('Contact Data Entry'!I707)),"Zip is required",IF(ISBLANK('Contact Data Entry'!I707),NA(),"OK"))</f>
        <v>#N/A</v>
      </c>
      <c r="J707" s="41" t="e">
        <f>IF(AND('DO NOT USE_Contact Formulas'!A707,ISBLANK('Contact Data Entry'!J707)),"Student or Staff? is required",IF(ISBLANK('Contact Data Entry'!J707),NA(),IF(ISNA(VLOOKUP('Contact Data Entry'!J707,'DO NOT USE_School Picklist'!$B$3:$B$6,1,FALSE)),"Please select a value from the drop-down menu","OK")))</f>
        <v>#N/A</v>
      </c>
      <c r="K707" s="41" t="e">
        <f>IF(AND('Contact Data Entry'!J707='DO NOT USE_School Picklist'!$B$4,ISBLANK('Contact Data Entry'!K707)),"Occupation/Job Title is required if Student or Staff? is Yes, staff/faculty or volunteer",IF('DO NOT USE_Contact Formulas'!A707,"OK",NA()))</f>
        <v>#N/A</v>
      </c>
      <c r="L707" s="41" t="e">
        <f ca="1">IF('Contact Data Entry'!L707&gt;'DO NOT USE_School Picklist'!$C$3,"Date last on school campus/facility cannot be a future date",IF('DO NOT USE_Contact Formulas'!A707,IF(ISBLANK('Contact Data Entry'!L707),"Date last on school campus/facility is required","OK"),NA()))</f>
        <v>#N/A</v>
      </c>
      <c r="M707" s="42" t="e">
        <f ca="1">IF('Contact Data Entry'!M707&gt;'DO NOT USE_School Picklist'!$C$3,"Last Exposure Date cannot be a future date",IF('DO NOT USE_Contact Formulas'!A707,IF(ISBLANK('Contact Data Entry'!M707),"Last Exposure Date is required","OK"),NA()))</f>
        <v>#N/A</v>
      </c>
      <c r="N707" s="42" t="e">
        <f>IF(AND('DO NOT USE_Contact Formulas'!A707,ISBLANK('Contact Data Entry'!N707)),"Specific Place in the Location is required",IF(ISBLANK('Contact Data Entry'!N707),NA(),"OK"))</f>
        <v>#N/A</v>
      </c>
      <c r="O707" s="41" t="e">
        <f>IF(AND(NOT(ISBLANK('Contact Data Entry'!O707)),ISNA(VLOOKUP('Contact Data Entry'!O707,'DO NOT USE_School Picklist'!$L$3:$L$81,1,FALSE))),"Please select a value from the drop-down menu",IF('DO NOT USE_Contact Formulas'!A707,"OK",NA()))</f>
        <v>#N/A</v>
      </c>
      <c r="P707" s="41" t="e">
        <f>IF(AND(NOT(ISBLANK('Contact Data Entry'!P707)),NOT(ISNUMBER(MATCH("*@*.?*",'Contact Data Entry'!P707,0)))),"Email must be in a valid format",IF('DO NOT USE_Contact Formulas'!A707,"OK",NA()))</f>
        <v>#N/A</v>
      </c>
      <c r="Q707" s="41" t="e">
        <f>IF(LEN('Contact Data Entry'!Q707)&gt;50,"Parent/Guardian Name must be less than 50 characters",IF('DO NOT USE_Contact Formulas'!A707,"OK",NA()))</f>
        <v>#N/A</v>
      </c>
      <c r="R707" s="41" t="e">
        <f>IF(NOT(ISBLANK('Contact Data Entry'!R707)),IF(AND(ISNUMBER('Contact Data Entry'!R707),LEFT('Contact Data Entry'!R707,1)&lt;&gt;"1",LEN('Contact Data Entry'!R707)=10),"OK","Phone number must be valid format"),IF('DO NOT USE_Contact Formulas'!A707,"OK",NA()))</f>
        <v>#N/A</v>
      </c>
      <c r="S707" s="41" t="e">
        <f>IF(AND(NOT(ISBLANK('Contact Data Entry'!S707)),ISNA(VLOOKUP('Contact Data Entry'!S707,'DO NOT USE_School Picklist'!$N$3:$N$63,1,FALSE))),"Please select a value from the drop-down menu",IF('DO NOT USE_Contact Formulas'!A707,"OK",NA()))</f>
        <v>#N/A</v>
      </c>
      <c r="T707" s="41" t="e">
        <f>IF(AND(NOT(ISBLANK('Contact Data Entry'!T707)),ISNA(VLOOKUP('Contact Data Entry'!T707,'DO NOT USE_School Picklist'!$E$3:$E$10,1,FALSE))),"Please select a value from the drop-down menu",IF('DO NOT USE_Contact Formulas'!A707,"OK",NA()))</f>
        <v>#N/A</v>
      </c>
      <c r="U707" s="41" t="e">
        <f>IF(AND(NOT(ISBLANK('Contact Data Entry'!U707)),ISNA(VLOOKUP('Contact Data Entry'!U707,'DO NOT USE_School Picklist'!$F$3:$F$16,1,FALSE))),"Please select a value from the drop-down menu",IF('DO NOT USE_Contact Formulas'!A707,"OK",NA()))</f>
        <v>#N/A</v>
      </c>
      <c r="V707" s="41" t="e">
        <f>IF(LEN('Contact Data Entry'!V707)&gt;100,"Classroom(s) must be less than 100 characters",IF('DO NOT USE_Contact Formulas'!A707,"OK",NA()))</f>
        <v>#N/A</v>
      </c>
      <c r="W707" s="41" t="e">
        <f>IF(AND(NOT(ISBLANK('Contact Data Entry'!W707)),ISNA(VLOOKUP('Contact Data Entry'!W707,'DO NOT USE_School Picklist'!$K$3:$K$6,1,FALSE))),"Please select a value from the drop-down menu",IF('DO NOT USE_Contact Formulas'!A707,"OK",NA()))</f>
        <v>#N/A</v>
      </c>
      <c r="X707" s="41" t="e">
        <f>IF(AND(NOT(ISBLANK('Contact Data Entry'!X707)),ISNA(VLOOKUP('Contact Data Entry'!X707,'DO NOT USE_School Picklist'!$D$3:$D$5,1,FALSE))),"Please select a value from the drop-down menu",IF('DO NOT USE_Contact Formulas'!A707,"OK",NA()))</f>
        <v>#N/A</v>
      </c>
      <c r="Y707" s="41"/>
      <c r="Z707" s="41" t="e">
        <f>IF(AND(NOT(ISBLANK('Contact Data Entry'!Z707)),ISNA(VLOOKUP('Contact Data Entry'!Z707,'DO NOT USE_School Picklist'!$G$3:$G$5,1,FALSE))),"Please select a value from the drop-down menu",IF('DO NOT USE_Contact Formulas'!A707,"OK",NA()))</f>
        <v>#N/A</v>
      </c>
      <c r="AA707" s="41"/>
      <c r="AB707" s="41" t="e">
        <f>IF(AND(NOT(ISBLANK('Contact Data Entry'!AB707)),ISNA(VLOOKUP('Contact Data Entry'!AB707,'DO NOT USE_School Picklist'!$H$3:$H$4,1,FALSE))),"Please select a value from the drop-down menu",IF('DO NOT USE_Contact Formulas'!A707,"OK",NA()))</f>
        <v>#N/A</v>
      </c>
      <c r="AC707" s="41" t="e">
        <f ca="1">IF('Contact Data Entry'!AC707&gt;'DO NOT USE_School Picklist'!$C$3,"Test Date cannot be a future date",IF('DO NOT USE_Contact Formulas'!A707,"OK",NA()))</f>
        <v>#N/A</v>
      </c>
      <c r="AD707" s="41" t="e">
        <f>IF(AND(NOT(ISBLANK('Contact Data Entry'!AD707)),ISNA(VLOOKUP('Contact Data Entry'!AD707,'DO NOT USE_School Picklist'!$Q$3:$Q$8,1,FALSE))),"Please select a value from the drop-down menu",IF('DO NOT USE_Contact Formulas'!A707,"OK",NA()))</f>
        <v>#N/A</v>
      </c>
    </row>
    <row r="708" spans="1:30" x14ac:dyDescent="0.25">
      <c r="A708" s="40" t="e">
        <f>IF('DO NOT USE_Contact Formulas'!A708,IF('DO NOT USE_Contact Formulas'!B708,"Not all required fields are completed","OK"),NA())</f>
        <v>#N/A</v>
      </c>
      <c r="B708" s="41" t="e">
        <f>IF(AND('DO NOT USE_Contact Formulas'!A708,ISBLANK('Contact Data Entry'!B708)),"First Name is required",IF(NOT(ISBLANK('Contact Data Entry'!B708)),"OK",NA()))</f>
        <v>#N/A</v>
      </c>
      <c r="C708" s="41" t="e">
        <f>IF(AND('DO NOT USE_Contact Formulas'!A708,ISBLANK('Contact Data Entry'!C708)),"Last Name is required",IF(NOT(ISBLANK('Contact Data Entry'!C708)),"OK",NA()))</f>
        <v>#N/A</v>
      </c>
      <c r="D708" s="41" t="e">
        <f>IF(AND('DO NOT USE_Contact Formulas'!A708,ISBLANK('Contact Data Entry'!D708)),"Birthdate is required",IF(NOT(ISBLANK('Contact Data Entry'!D708)),"OK",NA()))</f>
        <v>#N/A</v>
      </c>
      <c r="E708" s="41" t="e">
        <f>IF(AND('DO NOT USE_Contact Formulas'!A708,ISBLANK('Contact Data Entry'!E708)),"Mobile Phone is required",IF(NOT(ISBLANK('Contact Data Entry'!E708)),IF(AND(ISNUMBER(VALUE('Contact Data Entry'!E708)),LEFT('Contact Data Entry'!E708,1)&lt;&gt;"1",LEN('Contact Data Entry'!E708)=10),"OK","Phone number must be valid format"),NA()))</f>
        <v>#N/A</v>
      </c>
      <c r="F708" s="41" t="e">
        <f>IF(LEN('Contact Data Entry'!F708)&gt;255,"Home Street Address must be less than 255 characters",IF('DO NOT USE_Contact Formulas'!A708,"OK",NA()))</f>
        <v>#N/A</v>
      </c>
      <c r="G708" s="41" t="e">
        <f>IF(LEN('Contact Data Entry'!G708)&gt;40,"City must be less than 40 characters",IF('DO NOT USE_Contact Formulas'!A708,"OK",NA()))</f>
        <v>#N/A</v>
      </c>
      <c r="H708" s="41" t="e">
        <f>IF(AND(NOT(ISBLANK('Contact Data Entry'!H708)),ISNA(VLOOKUP('Contact Data Entry'!H708,'DO NOT USE_School Picklist'!$P$3:$P$52,1,FALSE))),"Please select a value from the drop-down menu",IF('DO NOT USE_Contact Formulas'!A708,"OK",NA()))</f>
        <v>#N/A</v>
      </c>
      <c r="I708" s="41" t="e">
        <f>IF(AND('DO NOT USE_Contact Formulas'!A708,ISBLANK('Contact Data Entry'!I708)),"Zip is required",IF(ISBLANK('Contact Data Entry'!I708),NA(),"OK"))</f>
        <v>#N/A</v>
      </c>
      <c r="J708" s="41" t="e">
        <f>IF(AND('DO NOT USE_Contact Formulas'!A708,ISBLANK('Contact Data Entry'!J708)),"Student or Staff? is required",IF(ISBLANK('Contact Data Entry'!J708),NA(),IF(ISNA(VLOOKUP('Contact Data Entry'!J708,'DO NOT USE_School Picklist'!$B$3:$B$6,1,FALSE)),"Please select a value from the drop-down menu","OK")))</f>
        <v>#N/A</v>
      </c>
      <c r="K708" s="41" t="e">
        <f>IF(AND('Contact Data Entry'!J708='DO NOT USE_School Picklist'!$B$4,ISBLANK('Contact Data Entry'!K708)),"Occupation/Job Title is required if Student or Staff? is Yes, staff/faculty or volunteer",IF('DO NOT USE_Contact Formulas'!A708,"OK",NA()))</f>
        <v>#N/A</v>
      </c>
      <c r="L708" s="41" t="e">
        <f ca="1">IF('Contact Data Entry'!L708&gt;'DO NOT USE_School Picklist'!$C$3,"Date last on school campus/facility cannot be a future date",IF('DO NOT USE_Contact Formulas'!A708,IF(ISBLANK('Contact Data Entry'!L708),"Date last on school campus/facility is required","OK"),NA()))</f>
        <v>#N/A</v>
      </c>
      <c r="M708" s="42" t="e">
        <f ca="1">IF('Contact Data Entry'!M708&gt;'DO NOT USE_School Picklist'!$C$3,"Last Exposure Date cannot be a future date",IF('DO NOT USE_Contact Formulas'!A708,IF(ISBLANK('Contact Data Entry'!M708),"Last Exposure Date is required","OK"),NA()))</f>
        <v>#N/A</v>
      </c>
      <c r="N708" s="42" t="e">
        <f>IF(AND('DO NOT USE_Contact Formulas'!A708,ISBLANK('Contact Data Entry'!N708)),"Specific Place in the Location is required",IF(ISBLANK('Contact Data Entry'!N708),NA(),"OK"))</f>
        <v>#N/A</v>
      </c>
      <c r="O708" s="41" t="e">
        <f>IF(AND(NOT(ISBLANK('Contact Data Entry'!O708)),ISNA(VLOOKUP('Contact Data Entry'!O708,'DO NOT USE_School Picklist'!$L$3:$L$81,1,FALSE))),"Please select a value from the drop-down menu",IF('DO NOT USE_Contact Formulas'!A708,"OK",NA()))</f>
        <v>#N/A</v>
      </c>
      <c r="P708" s="41" t="e">
        <f>IF(AND(NOT(ISBLANK('Contact Data Entry'!P708)),NOT(ISNUMBER(MATCH("*@*.?*",'Contact Data Entry'!P708,0)))),"Email must be in a valid format",IF('DO NOT USE_Contact Formulas'!A708,"OK",NA()))</f>
        <v>#N/A</v>
      </c>
      <c r="Q708" s="41" t="e">
        <f>IF(LEN('Contact Data Entry'!Q708)&gt;50,"Parent/Guardian Name must be less than 50 characters",IF('DO NOT USE_Contact Formulas'!A708,"OK",NA()))</f>
        <v>#N/A</v>
      </c>
      <c r="R708" s="41" t="e">
        <f>IF(NOT(ISBLANK('Contact Data Entry'!R708)),IF(AND(ISNUMBER('Contact Data Entry'!R708),LEFT('Contact Data Entry'!R708,1)&lt;&gt;"1",LEN('Contact Data Entry'!R708)=10),"OK","Phone number must be valid format"),IF('DO NOT USE_Contact Formulas'!A708,"OK",NA()))</f>
        <v>#N/A</v>
      </c>
      <c r="S708" s="41" t="e">
        <f>IF(AND(NOT(ISBLANK('Contact Data Entry'!S708)),ISNA(VLOOKUP('Contact Data Entry'!S708,'DO NOT USE_School Picklist'!$N$3:$N$63,1,FALSE))),"Please select a value from the drop-down menu",IF('DO NOT USE_Contact Formulas'!A708,"OK",NA()))</f>
        <v>#N/A</v>
      </c>
      <c r="T708" s="41" t="e">
        <f>IF(AND(NOT(ISBLANK('Contact Data Entry'!T708)),ISNA(VLOOKUP('Contact Data Entry'!T708,'DO NOT USE_School Picklist'!$E$3:$E$10,1,FALSE))),"Please select a value from the drop-down menu",IF('DO NOT USE_Contact Formulas'!A708,"OK",NA()))</f>
        <v>#N/A</v>
      </c>
      <c r="U708" s="41" t="e">
        <f>IF(AND(NOT(ISBLANK('Contact Data Entry'!U708)),ISNA(VLOOKUP('Contact Data Entry'!U708,'DO NOT USE_School Picklist'!$F$3:$F$16,1,FALSE))),"Please select a value from the drop-down menu",IF('DO NOT USE_Contact Formulas'!A708,"OK",NA()))</f>
        <v>#N/A</v>
      </c>
      <c r="V708" s="41" t="e">
        <f>IF(LEN('Contact Data Entry'!V708)&gt;100,"Classroom(s) must be less than 100 characters",IF('DO NOT USE_Contact Formulas'!A708,"OK",NA()))</f>
        <v>#N/A</v>
      </c>
      <c r="W708" s="41" t="e">
        <f>IF(AND(NOT(ISBLANK('Contact Data Entry'!W708)),ISNA(VLOOKUP('Contact Data Entry'!W708,'DO NOT USE_School Picklist'!$K$3:$K$6,1,FALSE))),"Please select a value from the drop-down menu",IF('DO NOT USE_Contact Formulas'!A708,"OK",NA()))</f>
        <v>#N/A</v>
      </c>
      <c r="X708" s="41" t="e">
        <f>IF(AND(NOT(ISBLANK('Contact Data Entry'!X708)),ISNA(VLOOKUP('Contact Data Entry'!X708,'DO NOT USE_School Picklist'!$D$3:$D$5,1,FALSE))),"Please select a value from the drop-down menu",IF('DO NOT USE_Contact Formulas'!A708,"OK",NA()))</f>
        <v>#N/A</v>
      </c>
      <c r="Y708" s="41"/>
      <c r="Z708" s="41" t="e">
        <f>IF(AND(NOT(ISBLANK('Contact Data Entry'!Z708)),ISNA(VLOOKUP('Contact Data Entry'!Z708,'DO NOT USE_School Picklist'!$G$3:$G$5,1,FALSE))),"Please select a value from the drop-down menu",IF('DO NOT USE_Contact Formulas'!A708,"OK",NA()))</f>
        <v>#N/A</v>
      </c>
      <c r="AA708" s="41"/>
      <c r="AB708" s="41" t="e">
        <f>IF(AND(NOT(ISBLANK('Contact Data Entry'!AB708)),ISNA(VLOOKUP('Contact Data Entry'!AB708,'DO NOT USE_School Picklist'!$H$3:$H$4,1,FALSE))),"Please select a value from the drop-down menu",IF('DO NOT USE_Contact Formulas'!A708,"OK",NA()))</f>
        <v>#N/A</v>
      </c>
      <c r="AC708" s="41" t="e">
        <f ca="1">IF('Contact Data Entry'!AC708&gt;'DO NOT USE_School Picklist'!$C$3,"Test Date cannot be a future date",IF('DO NOT USE_Contact Formulas'!A708,"OK",NA()))</f>
        <v>#N/A</v>
      </c>
      <c r="AD708" s="41" t="e">
        <f>IF(AND(NOT(ISBLANK('Contact Data Entry'!AD708)),ISNA(VLOOKUP('Contact Data Entry'!AD708,'DO NOT USE_School Picklist'!$Q$3:$Q$8,1,FALSE))),"Please select a value from the drop-down menu",IF('DO NOT USE_Contact Formulas'!A708,"OK",NA()))</f>
        <v>#N/A</v>
      </c>
    </row>
    <row r="709" spans="1:30" x14ac:dyDescent="0.25">
      <c r="A709" s="40" t="e">
        <f>IF('DO NOT USE_Contact Formulas'!A709,IF('DO NOT USE_Contact Formulas'!B709,"Not all required fields are completed","OK"),NA())</f>
        <v>#N/A</v>
      </c>
      <c r="B709" s="41" t="e">
        <f>IF(AND('DO NOT USE_Contact Formulas'!A709,ISBLANK('Contact Data Entry'!B709)),"First Name is required",IF(NOT(ISBLANK('Contact Data Entry'!B709)),"OK",NA()))</f>
        <v>#N/A</v>
      </c>
      <c r="C709" s="41" t="e">
        <f>IF(AND('DO NOT USE_Contact Formulas'!A709,ISBLANK('Contact Data Entry'!C709)),"Last Name is required",IF(NOT(ISBLANK('Contact Data Entry'!C709)),"OK",NA()))</f>
        <v>#N/A</v>
      </c>
      <c r="D709" s="41" t="e">
        <f>IF(AND('DO NOT USE_Contact Formulas'!A709,ISBLANK('Contact Data Entry'!D709)),"Birthdate is required",IF(NOT(ISBLANK('Contact Data Entry'!D709)),"OK",NA()))</f>
        <v>#N/A</v>
      </c>
      <c r="E709" s="41" t="e">
        <f>IF(AND('DO NOT USE_Contact Formulas'!A709,ISBLANK('Contact Data Entry'!E709)),"Mobile Phone is required",IF(NOT(ISBLANK('Contact Data Entry'!E709)),IF(AND(ISNUMBER(VALUE('Contact Data Entry'!E709)),LEFT('Contact Data Entry'!E709,1)&lt;&gt;"1",LEN('Contact Data Entry'!E709)=10),"OK","Phone number must be valid format"),NA()))</f>
        <v>#N/A</v>
      </c>
      <c r="F709" s="41" t="e">
        <f>IF(LEN('Contact Data Entry'!F709)&gt;255,"Home Street Address must be less than 255 characters",IF('DO NOT USE_Contact Formulas'!A709,"OK",NA()))</f>
        <v>#N/A</v>
      </c>
      <c r="G709" s="41" t="e">
        <f>IF(LEN('Contact Data Entry'!G709)&gt;40,"City must be less than 40 characters",IF('DO NOT USE_Contact Formulas'!A709,"OK",NA()))</f>
        <v>#N/A</v>
      </c>
      <c r="H709" s="41" t="e">
        <f>IF(AND(NOT(ISBLANK('Contact Data Entry'!H709)),ISNA(VLOOKUP('Contact Data Entry'!H709,'DO NOT USE_School Picklist'!$P$3:$P$52,1,FALSE))),"Please select a value from the drop-down menu",IF('DO NOT USE_Contact Formulas'!A709,"OK",NA()))</f>
        <v>#N/A</v>
      </c>
      <c r="I709" s="41" t="e">
        <f>IF(AND('DO NOT USE_Contact Formulas'!A709,ISBLANK('Contact Data Entry'!I709)),"Zip is required",IF(ISBLANK('Contact Data Entry'!I709),NA(),"OK"))</f>
        <v>#N/A</v>
      </c>
      <c r="J709" s="41" t="e">
        <f>IF(AND('DO NOT USE_Contact Formulas'!A709,ISBLANK('Contact Data Entry'!J709)),"Student or Staff? is required",IF(ISBLANK('Contact Data Entry'!J709),NA(),IF(ISNA(VLOOKUP('Contact Data Entry'!J709,'DO NOT USE_School Picklist'!$B$3:$B$6,1,FALSE)),"Please select a value from the drop-down menu","OK")))</f>
        <v>#N/A</v>
      </c>
      <c r="K709" s="41" t="e">
        <f>IF(AND('Contact Data Entry'!J709='DO NOT USE_School Picklist'!$B$4,ISBLANK('Contact Data Entry'!K709)),"Occupation/Job Title is required if Student or Staff? is Yes, staff/faculty or volunteer",IF('DO NOT USE_Contact Formulas'!A709,"OK",NA()))</f>
        <v>#N/A</v>
      </c>
      <c r="L709" s="41" t="e">
        <f ca="1">IF('Contact Data Entry'!L709&gt;'DO NOT USE_School Picklist'!$C$3,"Date last on school campus/facility cannot be a future date",IF('DO NOT USE_Contact Formulas'!A709,IF(ISBLANK('Contact Data Entry'!L709),"Date last on school campus/facility is required","OK"),NA()))</f>
        <v>#N/A</v>
      </c>
      <c r="M709" s="42" t="e">
        <f ca="1">IF('Contact Data Entry'!M709&gt;'DO NOT USE_School Picklist'!$C$3,"Last Exposure Date cannot be a future date",IF('DO NOT USE_Contact Formulas'!A709,IF(ISBLANK('Contact Data Entry'!M709),"Last Exposure Date is required","OK"),NA()))</f>
        <v>#N/A</v>
      </c>
      <c r="N709" s="42" t="e">
        <f>IF(AND('DO NOT USE_Contact Formulas'!A709,ISBLANK('Contact Data Entry'!N709)),"Specific Place in the Location is required",IF(ISBLANK('Contact Data Entry'!N709),NA(),"OK"))</f>
        <v>#N/A</v>
      </c>
      <c r="O709" s="41" t="e">
        <f>IF(AND(NOT(ISBLANK('Contact Data Entry'!O709)),ISNA(VLOOKUP('Contact Data Entry'!O709,'DO NOT USE_School Picklist'!$L$3:$L$81,1,FALSE))),"Please select a value from the drop-down menu",IF('DO NOT USE_Contact Formulas'!A709,"OK",NA()))</f>
        <v>#N/A</v>
      </c>
      <c r="P709" s="41" t="e">
        <f>IF(AND(NOT(ISBLANK('Contact Data Entry'!P709)),NOT(ISNUMBER(MATCH("*@*.?*",'Contact Data Entry'!P709,0)))),"Email must be in a valid format",IF('DO NOT USE_Contact Formulas'!A709,"OK",NA()))</f>
        <v>#N/A</v>
      </c>
      <c r="Q709" s="41" t="e">
        <f>IF(LEN('Contact Data Entry'!Q709)&gt;50,"Parent/Guardian Name must be less than 50 characters",IF('DO NOT USE_Contact Formulas'!A709,"OK",NA()))</f>
        <v>#N/A</v>
      </c>
      <c r="R709" s="41" t="e">
        <f>IF(NOT(ISBLANK('Contact Data Entry'!R709)),IF(AND(ISNUMBER('Contact Data Entry'!R709),LEFT('Contact Data Entry'!R709,1)&lt;&gt;"1",LEN('Contact Data Entry'!R709)=10),"OK","Phone number must be valid format"),IF('DO NOT USE_Contact Formulas'!A709,"OK",NA()))</f>
        <v>#N/A</v>
      </c>
      <c r="S709" s="41" t="e">
        <f>IF(AND(NOT(ISBLANK('Contact Data Entry'!S709)),ISNA(VLOOKUP('Contact Data Entry'!S709,'DO NOT USE_School Picklist'!$N$3:$N$63,1,FALSE))),"Please select a value from the drop-down menu",IF('DO NOT USE_Contact Formulas'!A709,"OK",NA()))</f>
        <v>#N/A</v>
      </c>
      <c r="T709" s="41" t="e">
        <f>IF(AND(NOT(ISBLANK('Contact Data Entry'!T709)),ISNA(VLOOKUP('Contact Data Entry'!T709,'DO NOT USE_School Picklist'!$E$3:$E$10,1,FALSE))),"Please select a value from the drop-down menu",IF('DO NOT USE_Contact Formulas'!A709,"OK",NA()))</f>
        <v>#N/A</v>
      </c>
      <c r="U709" s="41" t="e">
        <f>IF(AND(NOT(ISBLANK('Contact Data Entry'!U709)),ISNA(VLOOKUP('Contact Data Entry'!U709,'DO NOT USE_School Picklist'!$F$3:$F$16,1,FALSE))),"Please select a value from the drop-down menu",IF('DO NOT USE_Contact Formulas'!A709,"OK",NA()))</f>
        <v>#N/A</v>
      </c>
      <c r="V709" s="41" t="e">
        <f>IF(LEN('Contact Data Entry'!V709)&gt;100,"Classroom(s) must be less than 100 characters",IF('DO NOT USE_Contact Formulas'!A709,"OK",NA()))</f>
        <v>#N/A</v>
      </c>
      <c r="W709" s="41" t="e">
        <f>IF(AND(NOT(ISBLANK('Contact Data Entry'!W709)),ISNA(VLOOKUP('Contact Data Entry'!W709,'DO NOT USE_School Picklist'!$K$3:$K$6,1,FALSE))),"Please select a value from the drop-down menu",IF('DO NOT USE_Contact Formulas'!A709,"OK",NA()))</f>
        <v>#N/A</v>
      </c>
      <c r="X709" s="41" t="e">
        <f>IF(AND(NOT(ISBLANK('Contact Data Entry'!X709)),ISNA(VLOOKUP('Contact Data Entry'!X709,'DO NOT USE_School Picklist'!$D$3:$D$5,1,FALSE))),"Please select a value from the drop-down menu",IF('DO NOT USE_Contact Formulas'!A709,"OK",NA()))</f>
        <v>#N/A</v>
      </c>
      <c r="Y709" s="41"/>
      <c r="Z709" s="41" t="e">
        <f>IF(AND(NOT(ISBLANK('Contact Data Entry'!Z709)),ISNA(VLOOKUP('Contact Data Entry'!Z709,'DO NOT USE_School Picklist'!$G$3:$G$5,1,FALSE))),"Please select a value from the drop-down menu",IF('DO NOT USE_Contact Formulas'!A709,"OK",NA()))</f>
        <v>#N/A</v>
      </c>
      <c r="AA709" s="41"/>
      <c r="AB709" s="41" t="e">
        <f>IF(AND(NOT(ISBLANK('Contact Data Entry'!AB709)),ISNA(VLOOKUP('Contact Data Entry'!AB709,'DO NOT USE_School Picklist'!$H$3:$H$4,1,FALSE))),"Please select a value from the drop-down menu",IF('DO NOT USE_Contact Formulas'!A709,"OK",NA()))</f>
        <v>#N/A</v>
      </c>
      <c r="AC709" s="41" t="e">
        <f ca="1">IF('Contact Data Entry'!AC709&gt;'DO NOT USE_School Picklist'!$C$3,"Test Date cannot be a future date",IF('DO NOT USE_Contact Formulas'!A709,"OK",NA()))</f>
        <v>#N/A</v>
      </c>
      <c r="AD709" s="41" t="e">
        <f>IF(AND(NOT(ISBLANK('Contact Data Entry'!AD709)),ISNA(VLOOKUP('Contact Data Entry'!AD709,'DO NOT USE_School Picklist'!$Q$3:$Q$8,1,FALSE))),"Please select a value from the drop-down menu",IF('DO NOT USE_Contact Formulas'!A709,"OK",NA()))</f>
        <v>#N/A</v>
      </c>
    </row>
    <row r="710" spans="1:30" x14ac:dyDescent="0.25">
      <c r="A710" s="40" t="e">
        <f>IF('DO NOT USE_Contact Formulas'!A710,IF('DO NOT USE_Contact Formulas'!B710,"Not all required fields are completed","OK"),NA())</f>
        <v>#N/A</v>
      </c>
      <c r="B710" s="41" t="e">
        <f>IF(AND('DO NOT USE_Contact Formulas'!A710,ISBLANK('Contact Data Entry'!B710)),"First Name is required",IF(NOT(ISBLANK('Contact Data Entry'!B710)),"OK",NA()))</f>
        <v>#N/A</v>
      </c>
      <c r="C710" s="41" t="e">
        <f>IF(AND('DO NOT USE_Contact Formulas'!A710,ISBLANK('Contact Data Entry'!C710)),"Last Name is required",IF(NOT(ISBLANK('Contact Data Entry'!C710)),"OK",NA()))</f>
        <v>#N/A</v>
      </c>
      <c r="D710" s="41" t="e">
        <f>IF(AND('DO NOT USE_Contact Formulas'!A710,ISBLANK('Contact Data Entry'!D710)),"Birthdate is required",IF(NOT(ISBLANK('Contact Data Entry'!D710)),"OK",NA()))</f>
        <v>#N/A</v>
      </c>
      <c r="E710" s="41" t="e">
        <f>IF(AND('DO NOT USE_Contact Formulas'!A710,ISBLANK('Contact Data Entry'!E710)),"Mobile Phone is required",IF(NOT(ISBLANK('Contact Data Entry'!E710)),IF(AND(ISNUMBER(VALUE('Contact Data Entry'!E710)),LEFT('Contact Data Entry'!E710,1)&lt;&gt;"1",LEN('Contact Data Entry'!E710)=10),"OK","Phone number must be valid format"),NA()))</f>
        <v>#N/A</v>
      </c>
      <c r="F710" s="41" t="e">
        <f>IF(LEN('Contact Data Entry'!F710)&gt;255,"Home Street Address must be less than 255 characters",IF('DO NOT USE_Contact Formulas'!A710,"OK",NA()))</f>
        <v>#N/A</v>
      </c>
      <c r="G710" s="41" t="e">
        <f>IF(LEN('Contact Data Entry'!G710)&gt;40,"City must be less than 40 characters",IF('DO NOT USE_Contact Formulas'!A710,"OK",NA()))</f>
        <v>#N/A</v>
      </c>
      <c r="H710" s="41" t="e">
        <f>IF(AND(NOT(ISBLANK('Contact Data Entry'!H710)),ISNA(VLOOKUP('Contact Data Entry'!H710,'DO NOT USE_School Picklist'!$P$3:$P$52,1,FALSE))),"Please select a value from the drop-down menu",IF('DO NOT USE_Contact Formulas'!A710,"OK",NA()))</f>
        <v>#N/A</v>
      </c>
      <c r="I710" s="41" t="e">
        <f>IF(AND('DO NOT USE_Contact Formulas'!A710,ISBLANK('Contact Data Entry'!I710)),"Zip is required",IF(ISBLANK('Contact Data Entry'!I710),NA(),"OK"))</f>
        <v>#N/A</v>
      </c>
      <c r="J710" s="41" t="e">
        <f>IF(AND('DO NOT USE_Contact Formulas'!A710,ISBLANK('Contact Data Entry'!J710)),"Student or Staff? is required",IF(ISBLANK('Contact Data Entry'!J710),NA(),IF(ISNA(VLOOKUP('Contact Data Entry'!J710,'DO NOT USE_School Picklist'!$B$3:$B$6,1,FALSE)),"Please select a value from the drop-down menu","OK")))</f>
        <v>#N/A</v>
      </c>
      <c r="K710" s="41" t="e">
        <f>IF(AND('Contact Data Entry'!J710='DO NOT USE_School Picklist'!$B$4,ISBLANK('Contact Data Entry'!K710)),"Occupation/Job Title is required if Student or Staff? is Yes, staff/faculty or volunteer",IF('DO NOT USE_Contact Formulas'!A710,"OK",NA()))</f>
        <v>#N/A</v>
      </c>
      <c r="L710" s="41" t="e">
        <f ca="1">IF('Contact Data Entry'!L710&gt;'DO NOT USE_School Picklist'!$C$3,"Date last on school campus/facility cannot be a future date",IF('DO NOT USE_Contact Formulas'!A710,IF(ISBLANK('Contact Data Entry'!L710),"Date last on school campus/facility is required","OK"),NA()))</f>
        <v>#N/A</v>
      </c>
      <c r="M710" s="42" t="e">
        <f ca="1">IF('Contact Data Entry'!M710&gt;'DO NOT USE_School Picklist'!$C$3,"Last Exposure Date cannot be a future date",IF('DO NOT USE_Contact Formulas'!A710,IF(ISBLANK('Contact Data Entry'!M710),"Last Exposure Date is required","OK"),NA()))</f>
        <v>#N/A</v>
      </c>
      <c r="N710" s="42" t="e">
        <f>IF(AND('DO NOT USE_Contact Formulas'!A710,ISBLANK('Contact Data Entry'!N710)),"Specific Place in the Location is required",IF(ISBLANK('Contact Data Entry'!N710),NA(),"OK"))</f>
        <v>#N/A</v>
      </c>
      <c r="O710" s="41" t="e">
        <f>IF(AND(NOT(ISBLANK('Contact Data Entry'!O710)),ISNA(VLOOKUP('Contact Data Entry'!O710,'DO NOT USE_School Picklist'!$L$3:$L$81,1,FALSE))),"Please select a value from the drop-down menu",IF('DO NOT USE_Contact Formulas'!A710,"OK",NA()))</f>
        <v>#N/A</v>
      </c>
      <c r="P710" s="41" t="e">
        <f>IF(AND(NOT(ISBLANK('Contact Data Entry'!P710)),NOT(ISNUMBER(MATCH("*@*.?*",'Contact Data Entry'!P710,0)))),"Email must be in a valid format",IF('DO NOT USE_Contact Formulas'!A710,"OK",NA()))</f>
        <v>#N/A</v>
      </c>
      <c r="Q710" s="41" t="e">
        <f>IF(LEN('Contact Data Entry'!Q710)&gt;50,"Parent/Guardian Name must be less than 50 characters",IF('DO NOT USE_Contact Formulas'!A710,"OK",NA()))</f>
        <v>#N/A</v>
      </c>
      <c r="R710" s="41" t="e">
        <f>IF(NOT(ISBLANK('Contact Data Entry'!R710)),IF(AND(ISNUMBER('Contact Data Entry'!R710),LEFT('Contact Data Entry'!R710,1)&lt;&gt;"1",LEN('Contact Data Entry'!R710)=10),"OK","Phone number must be valid format"),IF('DO NOT USE_Contact Formulas'!A710,"OK",NA()))</f>
        <v>#N/A</v>
      </c>
      <c r="S710" s="41" t="e">
        <f>IF(AND(NOT(ISBLANK('Contact Data Entry'!S710)),ISNA(VLOOKUP('Contact Data Entry'!S710,'DO NOT USE_School Picklist'!$N$3:$N$63,1,FALSE))),"Please select a value from the drop-down menu",IF('DO NOT USE_Contact Formulas'!A710,"OK",NA()))</f>
        <v>#N/A</v>
      </c>
      <c r="T710" s="41" t="e">
        <f>IF(AND(NOT(ISBLANK('Contact Data Entry'!T710)),ISNA(VLOOKUP('Contact Data Entry'!T710,'DO NOT USE_School Picklist'!$E$3:$E$10,1,FALSE))),"Please select a value from the drop-down menu",IF('DO NOT USE_Contact Formulas'!A710,"OK",NA()))</f>
        <v>#N/A</v>
      </c>
      <c r="U710" s="41" t="e">
        <f>IF(AND(NOT(ISBLANK('Contact Data Entry'!U710)),ISNA(VLOOKUP('Contact Data Entry'!U710,'DO NOT USE_School Picklist'!$F$3:$F$16,1,FALSE))),"Please select a value from the drop-down menu",IF('DO NOT USE_Contact Formulas'!A710,"OK",NA()))</f>
        <v>#N/A</v>
      </c>
      <c r="V710" s="41" t="e">
        <f>IF(LEN('Contact Data Entry'!V710)&gt;100,"Classroom(s) must be less than 100 characters",IF('DO NOT USE_Contact Formulas'!A710,"OK",NA()))</f>
        <v>#N/A</v>
      </c>
      <c r="W710" s="41" t="e">
        <f>IF(AND(NOT(ISBLANK('Contact Data Entry'!W710)),ISNA(VLOOKUP('Contact Data Entry'!W710,'DO NOT USE_School Picklist'!$K$3:$K$6,1,FALSE))),"Please select a value from the drop-down menu",IF('DO NOT USE_Contact Formulas'!A710,"OK",NA()))</f>
        <v>#N/A</v>
      </c>
      <c r="X710" s="41" t="e">
        <f>IF(AND(NOT(ISBLANK('Contact Data Entry'!X710)),ISNA(VLOOKUP('Contact Data Entry'!X710,'DO NOT USE_School Picklist'!$D$3:$D$5,1,FALSE))),"Please select a value from the drop-down menu",IF('DO NOT USE_Contact Formulas'!A710,"OK",NA()))</f>
        <v>#N/A</v>
      </c>
      <c r="Y710" s="41"/>
      <c r="Z710" s="41" t="e">
        <f>IF(AND(NOT(ISBLANK('Contact Data Entry'!Z710)),ISNA(VLOOKUP('Contact Data Entry'!Z710,'DO NOT USE_School Picklist'!$G$3:$G$5,1,FALSE))),"Please select a value from the drop-down menu",IF('DO NOT USE_Contact Formulas'!A710,"OK",NA()))</f>
        <v>#N/A</v>
      </c>
      <c r="AA710" s="41"/>
      <c r="AB710" s="41" t="e">
        <f>IF(AND(NOT(ISBLANK('Contact Data Entry'!AB710)),ISNA(VLOOKUP('Contact Data Entry'!AB710,'DO NOT USE_School Picklist'!$H$3:$H$4,1,FALSE))),"Please select a value from the drop-down menu",IF('DO NOT USE_Contact Formulas'!A710,"OK",NA()))</f>
        <v>#N/A</v>
      </c>
      <c r="AC710" s="41" t="e">
        <f ca="1">IF('Contact Data Entry'!AC710&gt;'DO NOT USE_School Picklist'!$C$3,"Test Date cannot be a future date",IF('DO NOT USE_Contact Formulas'!A710,"OK",NA()))</f>
        <v>#N/A</v>
      </c>
      <c r="AD710" s="41" t="e">
        <f>IF(AND(NOT(ISBLANK('Contact Data Entry'!AD710)),ISNA(VLOOKUP('Contact Data Entry'!AD710,'DO NOT USE_School Picklist'!$Q$3:$Q$8,1,FALSE))),"Please select a value from the drop-down menu",IF('DO NOT USE_Contact Formulas'!A710,"OK",NA()))</f>
        <v>#N/A</v>
      </c>
    </row>
    <row r="711" spans="1:30" x14ac:dyDescent="0.25">
      <c r="A711" s="40" t="e">
        <f>IF('DO NOT USE_Contact Formulas'!A711,IF('DO NOT USE_Contact Formulas'!B711,"Not all required fields are completed","OK"),NA())</f>
        <v>#N/A</v>
      </c>
      <c r="B711" s="41" t="e">
        <f>IF(AND('DO NOT USE_Contact Formulas'!A711,ISBLANK('Contact Data Entry'!B711)),"First Name is required",IF(NOT(ISBLANK('Contact Data Entry'!B711)),"OK",NA()))</f>
        <v>#N/A</v>
      </c>
      <c r="C711" s="41" t="e">
        <f>IF(AND('DO NOT USE_Contact Formulas'!A711,ISBLANK('Contact Data Entry'!C711)),"Last Name is required",IF(NOT(ISBLANK('Contact Data Entry'!C711)),"OK",NA()))</f>
        <v>#N/A</v>
      </c>
      <c r="D711" s="41" t="e">
        <f>IF(AND('DO NOT USE_Contact Formulas'!A711,ISBLANK('Contact Data Entry'!D711)),"Birthdate is required",IF(NOT(ISBLANK('Contact Data Entry'!D711)),"OK",NA()))</f>
        <v>#N/A</v>
      </c>
      <c r="E711" s="41" t="e">
        <f>IF(AND('DO NOT USE_Contact Formulas'!A711,ISBLANK('Contact Data Entry'!E711)),"Mobile Phone is required",IF(NOT(ISBLANK('Contact Data Entry'!E711)),IF(AND(ISNUMBER(VALUE('Contact Data Entry'!E711)),LEFT('Contact Data Entry'!E711,1)&lt;&gt;"1",LEN('Contact Data Entry'!E711)=10),"OK","Phone number must be valid format"),NA()))</f>
        <v>#N/A</v>
      </c>
      <c r="F711" s="41" t="e">
        <f>IF(LEN('Contact Data Entry'!F711)&gt;255,"Home Street Address must be less than 255 characters",IF('DO NOT USE_Contact Formulas'!A711,"OK",NA()))</f>
        <v>#N/A</v>
      </c>
      <c r="G711" s="41" t="e">
        <f>IF(LEN('Contact Data Entry'!G711)&gt;40,"City must be less than 40 characters",IF('DO NOT USE_Contact Formulas'!A711,"OK",NA()))</f>
        <v>#N/A</v>
      </c>
      <c r="H711" s="41" t="e">
        <f>IF(AND(NOT(ISBLANK('Contact Data Entry'!H711)),ISNA(VLOOKUP('Contact Data Entry'!H711,'DO NOT USE_School Picklist'!$P$3:$P$52,1,FALSE))),"Please select a value from the drop-down menu",IF('DO NOT USE_Contact Formulas'!A711,"OK",NA()))</f>
        <v>#N/A</v>
      </c>
      <c r="I711" s="41" t="e">
        <f>IF(AND('DO NOT USE_Contact Formulas'!A711,ISBLANK('Contact Data Entry'!I711)),"Zip is required",IF(ISBLANK('Contact Data Entry'!I711),NA(),"OK"))</f>
        <v>#N/A</v>
      </c>
      <c r="J711" s="41" t="e">
        <f>IF(AND('DO NOT USE_Contact Formulas'!A711,ISBLANK('Contact Data Entry'!J711)),"Student or Staff? is required",IF(ISBLANK('Contact Data Entry'!J711),NA(),IF(ISNA(VLOOKUP('Contact Data Entry'!J711,'DO NOT USE_School Picklist'!$B$3:$B$6,1,FALSE)),"Please select a value from the drop-down menu","OK")))</f>
        <v>#N/A</v>
      </c>
      <c r="K711" s="41" t="e">
        <f>IF(AND('Contact Data Entry'!J711='DO NOT USE_School Picklist'!$B$4,ISBLANK('Contact Data Entry'!K711)),"Occupation/Job Title is required if Student or Staff? is Yes, staff/faculty or volunteer",IF('DO NOT USE_Contact Formulas'!A711,"OK",NA()))</f>
        <v>#N/A</v>
      </c>
      <c r="L711" s="41" t="e">
        <f ca="1">IF('Contact Data Entry'!L711&gt;'DO NOT USE_School Picklist'!$C$3,"Date last on school campus/facility cannot be a future date",IF('DO NOT USE_Contact Formulas'!A711,IF(ISBLANK('Contact Data Entry'!L711),"Date last on school campus/facility is required","OK"),NA()))</f>
        <v>#N/A</v>
      </c>
      <c r="M711" s="42" t="e">
        <f ca="1">IF('Contact Data Entry'!M711&gt;'DO NOT USE_School Picklist'!$C$3,"Last Exposure Date cannot be a future date",IF('DO NOT USE_Contact Formulas'!A711,IF(ISBLANK('Contact Data Entry'!M711),"Last Exposure Date is required","OK"),NA()))</f>
        <v>#N/A</v>
      </c>
      <c r="N711" s="42" t="e">
        <f>IF(AND('DO NOT USE_Contact Formulas'!A711,ISBLANK('Contact Data Entry'!N711)),"Specific Place in the Location is required",IF(ISBLANK('Contact Data Entry'!N711),NA(),"OK"))</f>
        <v>#N/A</v>
      </c>
      <c r="O711" s="41" t="e">
        <f>IF(AND(NOT(ISBLANK('Contact Data Entry'!O711)),ISNA(VLOOKUP('Contact Data Entry'!O711,'DO NOT USE_School Picklist'!$L$3:$L$81,1,FALSE))),"Please select a value from the drop-down menu",IF('DO NOT USE_Contact Formulas'!A711,"OK",NA()))</f>
        <v>#N/A</v>
      </c>
      <c r="P711" s="41" t="e">
        <f>IF(AND(NOT(ISBLANK('Contact Data Entry'!P711)),NOT(ISNUMBER(MATCH("*@*.?*",'Contact Data Entry'!P711,0)))),"Email must be in a valid format",IF('DO NOT USE_Contact Formulas'!A711,"OK",NA()))</f>
        <v>#N/A</v>
      </c>
      <c r="Q711" s="41" t="e">
        <f>IF(LEN('Contact Data Entry'!Q711)&gt;50,"Parent/Guardian Name must be less than 50 characters",IF('DO NOT USE_Contact Formulas'!A711,"OK",NA()))</f>
        <v>#N/A</v>
      </c>
      <c r="R711" s="41" t="e">
        <f>IF(NOT(ISBLANK('Contact Data Entry'!R711)),IF(AND(ISNUMBER('Contact Data Entry'!R711),LEFT('Contact Data Entry'!R711,1)&lt;&gt;"1",LEN('Contact Data Entry'!R711)=10),"OK","Phone number must be valid format"),IF('DO NOT USE_Contact Formulas'!A711,"OK",NA()))</f>
        <v>#N/A</v>
      </c>
      <c r="S711" s="41" t="e">
        <f>IF(AND(NOT(ISBLANK('Contact Data Entry'!S711)),ISNA(VLOOKUP('Contact Data Entry'!S711,'DO NOT USE_School Picklist'!$N$3:$N$63,1,FALSE))),"Please select a value from the drop-down menu",IF('DO NOT USE_Contact Formulas'!A711,"OK",NA()))</f>
        <v>#N/A</v>
      </c>
      <c r="T711" s="41" t="e">
        <f>IF(AND(NOT(ISBLANK('Contact Data Entry'!T711)),ISNA(VLOOKUP('Contact Data Entry'!T711,'DO NOT USE_School Picklist'!$E$3:$E$10,1,FALSE))),"Please select a value from the drop-down menu",IF('DO NOT USE_Contact Formulas'!A711,"OK",NA()))</f>
        <v>#N/A</v>
      </c>
      <c r="U711" s="41" t="e">
        <f>IF(AND(NOT(ISBLANK('Contact Data Entry'!U711)),ISNA(VLOOKUP('Contact Data Entry'!U711,'DO NOT USE_School Picklist'!$F$3:$F$16,1,FALSE))),"Please select a value from the drop-down menu",IF('DO NOT USE_Contact Formulas'!A711,"OK",NA()))</f>
        <v>#N/A</v>
      </c>
      <c r="V711" s="41" t="e">
        <f>IF(LEN('Contact Data Entry'!V711)&gt;100,"Classroom(s) must be less than 100 characters",IF('DO NOT USE_Contact Formulas'!A711,"OK",NA()))</f>
        <v>#N/A</v>
      </c>
      <c r="W711" s="41" t="e">
        <f>IF(AND(NOT(ISBLANK('Contact Data Entry'!W711)),ISNA(VLOOKUP('Contact Data Entry'!W711,'DO NOT USE_School Picklist'!$K$3:$K$6,1,FALSE))),"Please select a value from the drop-down menu",IF('DO NOT USE_Contact Formulas'!A711,"OK",NA()))</f>
        <v>#N/A</v>
      </c>
      <c r="X711" s="41" t="e">
        <f>IF(AND(NOT(ISBLANK('Contact Data Entry'!X711)),ISNA(VLOOKUP('Contact Data Entry'!X711,'DO NOT USE_School Picklist'!$D$3:$D$5,1,FALSE))),"Please select a value from the drop-down menu",IF('DO NOT USE_Contact Formulas'!A711,"OK",NA()))</f>
        <v>#N/A</v>
      </c>
      <c r="Y711" s="41"/>
      <c r="Z711" s="41" t="e">
        <f>IF(AND(NOT(ISBLANK('Contact Data Entry'!Z711)),ISNA(VLOOKUP('Contact Data Entry'!Z711,'DO NOT USE_School Picklist'!$G$3:$G$5,1,FALSE))),"Please select a value from the drop-down menu",IF('DO NOT USE_Contact Formulas'!A711,"OK",NA()))</f>
        <v>#N/A</v>
      </c>
      <c r="AA711" s="41"/>
      <c r="AB711" s="41" t="e">
        <f>IF(AND(NOT(ISBLANK('Contact Data Entry'!AB711)),ISNA(VLOOKUP('Contact Data Entry'!AB711,'DO NOT USE_School Picklist'!$H$3:$H$4,1,FALSE))),"Please select a value from the drop-down menu",IF('DO NOT USE_Contact Formulas'!A711,"OK",NA()))</f>
        <v>#N/A</v>
      </c>
      <c r="AC711" s="41" t="e">
        <f ca="1">IF('Contact Data Entry'!AC711&gt;'DO NOT USE_School Picklist'!$C$3,"Test Date cannot be a future date",IF('DO NOT USE_Contact Formulas'!A711,"OK",NA()))</f>
        <v>#N/A</v>
      </c>
      <c r="AD711" s="41" t="e">
        <f>IF(AND(NOT(ISBLANK('Contact Data Entry'!AD711)),ISNA(VLOOKUP('Contact Data Entry'!AD711,'DO NOT USE_School Picklist'!$Q$3:$Q$8,1,FALSE))),"Please select a value from the drop-down menu",IF('DO NOT USE_Contact Formulas'!A711,"OK",NA()))</f>
        <v>#N/A</v>
      </c>
    </row>
    <row r="712" spans="1:30" x14ac:dyDescent="0.25">
      <c r="A712" s="40" t="e">
        <f>IF('DO NOT USE_Contact Formulas'!A712,IF('DO NOT USE_Contact Formulas'!B712,"Not all required fields are completed","OK"),NA())</f>
        <v>#N/A</v>
      </c>
      <c r="B712" s="41" t="e">
        <f>IF(AND('DO NOT USE_Contact Formulas'!A712,ISBLANK('Contact Data Entry'!B712)),"First Name is required",IF(NOT(ISBLANK('Contact Data Entry'!B712)),"OK",NA()))</f>
        <v>#N/A</v>
      </c>
      <c r="C712" s="41" t="e">
        <f>IF(AND('DO NOT USE_Contact Formulas'!A712,ISBLANK('Contact Data Entry'!C712)),"Last Name is required",IF(NOT(ISBLANK('Contact Data Entry'!C712)),"OK",NA()))</f>
        <v>#N/A</v>
      </c>
      <c r="D712" s="41" t="e">
        <f>IF(AND('DO NOT USE_Contact Formulas'!A712,ISBLANK('Contact Data Entry'!D712)),"Birthdate is required",IF(NOT(ISBLANK('Contact Data Entry'!D712)),"OK",NA()))</f>
        <v>#N/A</v>
      </c>
      <c r="E712" s="41" t="e">
        <f>IF(AND('DO NOT USE_Contact Formulas'!A712,ISBLANK('Contact Data Entry'!E712)),"Mobile Phone is required",IF(NOT(ISBLANK('Contact Data Entry'!E712)),IF(AND(ISNUMBER(VALUE('Contact Data Entry'!E712)),LEFT('Contact Data Entry'!E712,1)&lt;&gt;"1",LEN('Contact Data Entry'!E712)=10),"OK","Phone number must be valid format"),NA()))</f>
        <v>#N/A</v>
      </c>
      <c r="F712" s="41" t="e">
        <f>IF(LEN('Contact Data Entry'!F712)&gt;255,"Home Street Address must be less than 255 characters",IF('DO NOT USE_Contact Formulas'!A712,"OK",NA()))</f>
        <v>#N/A</v>
      </c>
      <c r="G712" s="41" t="e">
        <f>IF(LEN('Contact Data Entry'!G712)&gt;40,"City must be less than 40 characters",IF('DO NOT USE_Contact Formulas'!A712,"OK",NA()))</f>
        <v>#N/A</v>
      </c>
      <c r="H712" s="41" t="e">
        <f>IF(AND(NOT(ISBLANK('Contact Data Entry'!H712)),ISNA(VLOOKUP('Contact Data Entry'!H712,'DO NOT USE_School Picklist'!$P$3:$P$52,1,FALSE))),"Please select a value from the drop-down menu",IF('DO NOT USE_Contact Formulas'!A712,"OK",NA()))</f>
        <v>#N/A</v>
      </c>
      <c r="I712" s="41" t="e">
        <f>IF(AND('DO NOT USE_Contact Formulas'!A712,ISBLANK('Contact Data Entry'!I712)),"Zip is required",IF(ISBLANK('Contact Data Entry'!I712),NA(),"OK"))</f>
        <v>#N/A</v>
      </c>
      <c r="J712" s="41" t="e">
        <f>IF(AND('DO NOT USE_Contact Formulas'!A712,ISBLANK('Contact Data Entry'!J712)),"Student or Staff? is required",IF(ISBLANK('Contact Data Entry'!J712),NA(),IF(ISNA(VLOOKUP('Contact Data Entry'!J712,'DO NOT USE_School Picklist'!$B$3:$B$6,1,FALSE)),"Please select a value from the drop-down menu","OK")))</f>
        <v>#N/A</v>
      </c>
      <c r="K712" s="41" t="e">
        <f>IF(AND('Contact Data Entry'!J712='DO NOT USE_School Picklist'!$B$4,ISBLANK('Contact Data Entry'!K712)),"Occupation/Job Title is required if Student or Staff? is Yes, staff/faculty or volunteer",IF('DO NOT USE_Contact Formulas'!A712,"OK",NA()))</f>
        <v>#N/A</v>
      </c>
      <c r="L712" s="41" t="e">
        <f ca="1">IF('Contact Data Entry'!L712&gt;'DO NOT USE_School Picklist'!$C$3,"Date last on school campus/facility cannot be a future date",IF('DO NOT USE_Contact Formulas'!A712,IF(ISBLANK('Contact Data Entry'!L712),"Date last on school campus/facility is required","OK"),NA()))</f>
        <v>#N/A</v>
      </c>
      <c r="M712" s="42" t="e">
        <f ca="1">IF('Contact Data Entry'!M712&gt;'DO NOT USE_School Picklist'!$C$3,"Last Exposure Date cannot be a future date",IF('DO NOT USE_Contact Formulas'!A712,IF(ISBLANK('Contact Data Entry'!M712),"Last Exposure Date is required","OK"),NA()))</f>
        <v>#N/A</v>
      </c>
      <c r="N712" s="42" t="e">
        <f>IF(AND('DO NOT USE_Contact Formulas'!A712,ISBLANK('Contact Data Entry'!N712)),"Specific Place in the Location is required",IF(ISBLANK('Contact Data Entry'!N712),NA(),"OK"))</f>
        <v>#N/A</v>
      </c>
      <c r="O712" s="41" t="e">
        <f>IF(AND(NOT(ISBLANK('Contact Data Entry'!O712)),ISNA(VLOOKUP('Contact Data Entry'!O712,'DO NOT USE_School Picklist'!$L$3:$L$81,1,FALSE))),"Please select a value from the drop-down menu",IF('DO NOT USE_Contact Formulas'!A712,"OK",NA()))</f>
        <v>#N/A</v>
      </c>
      <c r="P712" s="41" t="e">
        <f>IF(AND(NOT(ISBLANK('Contact Data Entry'!P712)),NOT(ISNUMBER(MATCH("*@*.?*",'Contact Data Entry'!P712,0)))),"Email must be in a valid format",IF('DO NOT USE_Contact Formulas'!A712,"OK",NA()))</f>
        <v>#N/A</v>
      </c>
      <c r="Q712" s="41" t="e">
        <f>IF(LEN('Contact Data Entry'!Q712)&gt;50,"Parent/Guardian Name must be less than 50 characters",IF('DO NOT USE_Contact Formulas'!A712,"OK",NA()))</f>
        <v>#N/A</v>
      </c>
      <c r="R712" s="41" t="e">
        <f>IF(NOT(ISBLANK('Contact Data Entry'!R712)),IF(AND(ISNUMBER('Contact Data Entry'!R712),LEFT('Contact Data Entry'!R712,1)&lt;&gt;"1",LEN('Contact Data Entry'!R712)=10),"OK","Phone number must be valid format"),IF('DO NOT USE_Contact Formulas'!A712,"OK",NA()))</f>
        <v>#N/A</v>
      </c>
      <c r="S712" s="41" t="e">
        <f>IF(AND(NOT(ISBLANK('Contact Data Entry'!S712)),ISNA(VLOOKUP('Contact Data Entry'!S712,'DO NOT USE_School Picklist'!$N$3:$N$63,1,FALSE))),"Please select a value from the drop-down menu",IF('DO NOT USE_Contact Formulas'!A712,"OK",NA()))</f>
        <v>#N/A</v>
      </c>
      <c r="T712" s="41" t="e">
        <f>IF(AND(NOT(ISBLANK('Contact Data Entry'!T712)),ISNA(VLOOKUP('Contact Data Entry'!T712,'DO NOT USE_School Picklist'!$E$3:$E$10,1,FALSE))),"Please select a value from the drop-down menu",IF('DO NOT USE_Contact Formulas'!A712,"OK",NA()))</f>
        <v>#N/A</v>
      </c>
      <c r="U712" s="41" t="e">
        <f>IF(AND(NOT(ISBLANK('Contact Data Entry'!U712)),ISNA(VLOOKUP('Contact Data Entry'!U712,'DO NOT USE_School Picklist'!$F$3:$F$16,1,FALSE))),"Please select a value from the drop-down menu",IF('DO NOT USE_Contact Formulas'!A712,"OK",NA()))</f>
        <v>#N/A</v>
      </c>
      <c r="V712" s="41" t="e">
        <f>IF(LEN('Contact Data Entry'!V712)&gt;100,"Classroom(s) must be less than 100 characters",IF('DO NOT USE_Contact Formulas'!A712,"OK",NA()))</f>
        <v>#N/A</v>
      </c>
      <c r="W712" s="41" t="e">
        <f>IF(AND(NOT(ISBLANK('Contact Data Entry'!W712)),ISNA(VLOOKUP('Contact Data Entry'!W712,'DO NOT USE_School Picklist'!$K$3:$K$6,1,FALSE))),"Please select a value from the drop-down menu",IF('DO NOT USE_Contact Formulas'!A712,"OK",NA()))</f>
        <v>#N/A</v>
      </c>
      <c r="X712" s="41" t="e">
        <f>IF(AND(NOT(ISBLANK('Contact Data Entry'!X712)),ISNA(VLOOKUP('Contact Data Entry'!X712,'DO NOT USE_School Picklist'!$D$3:$D$5,1,FALSE))),"Please select a value from the drop-down menu",IF('DO NOT USE_Contact Formulas'!A712,"OK",NA()))</f>
        <v>#N/A</v>
      </c>
      <c r="Y712" s="41"/>
      <c r="Z712" s="41" t="e">
        <f>IF(AND(NOT(ISBLANK('Contact Data Entry'!Z712)),ISNA(VLOOKUP('Contact Data Entry'!Z712,'DO NOT USE_School Picklist'!$G$3:$G$5,1,FALSE))),"Please select a value from the drop-down menu",IF('DO NOT USE_Contact Formulas'!A712,"OK",NA()))</f>
        <v>#N/A</v>
      </c>
      <c r="AA712" s="41"/>
      <c r="AB712" s="41" t="e">
        <f>IF(AND(NOT(ISBLANK('Contact Data Entry'!AB712)),ISNA(VLOOKUP('Contact Data Entry'!AB712,'DO NOT USE_School Picklist'!$H$3:$H$4,1,FALSE))),"Please select a value from the drop-down menu",IF('DO NOT USE_Contact Formulas'!A712,"OK",NA()))</f>
        <v>#N/A</v>
      </c>
      <c r="AC712" s="41" t="e">
        <f ca="1">IF('Contact Data Entry'!AC712&gt;'DO NOT USE_School Picklist'!$C$3,"Test Date cannot be a future date",IF('DO NOT USE_Contact Formulas'!A712,"OK",NA()))</f>
        <v>#N/A</v>
      </c>
      <c r="AD712" s="41" t="e">
        <f>IF(AND(NOT(ISBLANK('Contact Data Entry'!AD712)),ISNA(VLOOKUP('Contact Data Entry'!AD712,'DO NOT USE_School Picklist'!$Q$3:$Q$8,1,FALSE))),"Please select a value from the drop-down menu",IF('DO NOT USE_Contact Formulas'!A712,"OK",NA()))</f>
        <v>#N/A</v>
      </c>
    </row>
    <row r="713" spans="1:30" x14ac:dyDescent="0.25">
      <c r="A713" s="40" t="e">
        <f>IF('DO NOT USE_Contact Formulas'!A713,IF('DO NOT USE_Contact Formulas'!B713,"Not all required fields are completed","OK"),NA())</f>
        <v>#N/A</v>
      </c>
      <c r="B713" s="41" t="e">
        <f>IF(AND('DO NOT USE_Contact Formulas'!A713,ISBLANK('Contact Data Entry'!B713)),"First Name is required",IF(NOT(ISBLANK('Contact Data Entry'!B713)),"OK",NA()))</f>
        <v>#N/A</v>
      </c>
      <c r="C713" s="41" t="e">
        <f>IF(AND('DO NOT USE_Contact Formulas'!A713,ISBLANK('Contact Data Entry'!C713)),"Last Name is required",IF(NOT(ISBLANK('Contact Data Entry'!C713)),"OK",NA()))</f>
        <v>#N/A</v>
      </c>
      <c r="D713" s="41" t="e">
        <f>IF(AND('DO NOT USE_Contact Formulas'!A713,ISBLANK('Contact Data Entry'!D713)),"Birthdate is required",IF(NOT(ISBLANK('Contact Data Entry'!D713)),"OK",NA()))</f>
        <v>#N/A</v>
      </c>
      <c r="E713" s="41" t="e">
        <f>IF(AND('DO NOT USE_Contact Formulas'!A713,ISBLANK('Contact Data Entry'!E713)),"Mobile Phone is required",IF(NOT(ISBLANK('Contact Data Entry'!E713)),IF(AND(ISNUMBER(VALUE('Contact Data Entry'!E713)),LEFT('Contact Data Entry'!E713,1)&lt;&gt;"1",LEN('Contact Data Entry'!E713)=10),"OK","Phone number must be valid format"),NA()))</f>
        <v>#N/A</v>
      </c>
      <c r="F713" s="41" t="e">
        <f>IF(LEN('Contact Data Entry'!F713)&gt;255,"Home Street Address must be less than 255 characters",IF('DO NOT USE_Contact Formulas'!A713,"OK",NA()))</f>
        <v>#N/A</v>
      </c>
      <c r="G713" s="41" t="e">
        <f>IF(LEN('Contact Data Entry'!G713)&gt;40,"City must be less than 40 characters",IF('DO NOT USE_Contact Formulas'!A713,"OK",NA()))</f>
        <v>#N/A</v>
      </c>
      <c r="H713" s="41" t="e">
        <f>IF(AND(NOT(ISBLANK('Contact Data Entry'!H713)),ISNA(VLOOKUP('Contact Data Entry'!H713,'DO NOT USE_School Picklist'!$P$3:$P$52,1,FALSE))),"Please select a value from the drop-down menu",IF('DO NOT USE_Contact Formulas'!A713,"OK",NA()))</f>
        <v>#N/A</v>
      </c>
      <c r="I713" s="41" t="e">
        <f>IF(AND('DO NOT USE_Contact Formulas'!A713,ISBLANK('Contact Data Entry'!I713)),"Zip is required",IF(ISBLANK('Contact Data Entry'!I713),NA(),"OK"))</f>
        <v>#N/A</v>
      </c>
      <c r="J713" s="41" t="e">
        <f>IF(AND('DO NOT USE_Contact Formulas'!A713,ISBLANK('Contact Data Entry'!J713)),"Student or Staff? is required",IF(ISBLANK('Contact Data Entry'!J713),NA(),IF(ISNA(VLOOKUP('Contact Data Entry'!J713,'DO NOT USE_School Picklist'!$B$3:$B$6,1,FALSE)),"Please select a value from the drop-down menu","OK")))</f>
        <v>#N/A</v>
      </c>
      <c r="K713" s="41" t="e">
        <f>IF(AND('Contact Data Entry'!J713='DO NOT USE_School Picklist'!$B$4,ISBLANK('Contact Data Entry'!K713)),"Occupation/Job Title is required if Student or Staff? is Yes, staff/faculty or volunteer",IF('DO NOT USE_Contact Formulas'!A713,"OK",NA()))</f>
        <v>#N/A</v>
      </c>
      <c r="L713" s="41" t="e">
        <f ca="1">IF('Contact Data Entry'!L713&gt;'DO NOT USE_School Picklist'!$C$3,"Date last on school campus/facility cannot be a future date",IF('DO NOT USE_Contact Formulas'!A713,IF(ISBLANK('Contact Data Entry'!L713),"Date last on school campus/facility is required","OK"),NA()))</f>
        <v>#N/A</v>
      </c>
      <c r="M713" s="42" t="e">
        <f ca="1">IF('Contact Data Entry'!M713&gt;'DO NOT USE_School Picklist'!$C$3,"Last Exposure Date cannot be a future date",IF('DO NOT USE_Contact Formulas'!A713,IF(ISBLANK('Contact Data Entry'!M713),"Last Exposure Date is required","OK"),NA()))</f>
        <v>#N/A</v>
      </c>
      <c r="N713" s="42" t="e">
        <f>IF(AND('DO NOT USE_Contact Formulas'!A713,ISBLANK('Contact Data Entry'!N713)),"Specific Place in the Location is required",IF(ISBLANK('Contact Data Entry'!N713),NA(),"OK"))</f>
        <v>#N/A</v>
      </c>
      <c r="O713" s="41" t="e">
        <f>IF(AND(NOT(ISBLANK('Contact Data Entry'!O713)),ISNA(VLOOKUP('Contact Data Entry'!O713,'DO NOT USE_School Picklist'!$L$3:$L$81,1,FALSE))),"Please select a value from the drop-down menu",IF('DO NOT USE_Contact Formulas'!A713,"OK",NA()))</f>
        <v>#N/A</v>
      </c>
      <c r="P713" s="41" t="e">
        <f>IF(AND(NOT(ISBLANK('Contact Data Entry'!P713)),NOT(ISNUMBER(MATCH("*@*.?*",'Contact Data Entry'!P713,0)))),"Email must be in a valid format",IF('DO NOT USE_Contact Formulas'!A713,"OK",NA()))</f>
        <v>#N/A</v>
      </c>
      <c r="Q713" s="41" t="e">
        <f>IF(LEN('Contact Data Entry'!Q713)&gt;50,"Parent/Guardian Name must be less than 50 characters",IF('DO NOT USE_Contact Formulas'!A713,"OK",NA()))</f>
        <v>#N/A</v>
      </c>
      <c r="R713" s="41" t="e">
        <f>IF(NOT(ISBLANK('Contact Data Entry'!R713)),IF(AND(ISNUMBER('Contact Data Entry'!R713),LEFT('Contact Data Entry'!R713,1)&lt;&gt;"1",LEN('Contact Data Entry'!R713)=10),"OK","Phone number must be valid format"),IF('DO NOT USE_Contact Formulas'!A713,"OK",NA()))</f>
        <v>#N/A</v>
      </c>
      <c r="S713" s="41" t="e">
        <f>IF(AND(NOT(ISBLANK('Contact Data Entry'!S713)),ISNA(VLOOKUP('Contact Data Entry'!S713,'DO NOT USE_School Picklist'!$N$3:$N$63,1,FALSE))),"Please select a value from the drop-down menu",IF('DO NOT USE_Contact Formulas'!A713,"OK",NA()))</f>
        <v>#N/A</v>
      </c>
      <c r="T713" s="41" t="e">
        <f>IF(AND(NOT(ISBLANK('Contact Data Entry'!T713)),ISNA(VLOOKUP('Contact Data Entry'!T713,'DO NOT USE_School Picklist'!$E$3:$E$10,1,FALSE))),"Please select a value from the drop-down menu",IF('DO NOT USE_Contact Formulas'!A713,"OK",NA()))</f>
        <v>#N/A</v>
      </c>
      <c r="U713" s="41" t="e">
        <f>IF(AND(NOT(ISBLANK('Contact Data Entry'!U713)),ISNA(VLOOKUP('Contact Data Entry'!U713,'DO NOT USE_School Picklist'!$F$3:$F$16,1,FALSE))),"Please select a value from the drop-down menu",IF('DO NOT USE_Contact Formulas'!A713,"OK",NA()))</f>
        <v>#N/A</v>
      </c>
      <c r="V713" s="41" t="e">
        <f>IF(LEN('Contact Data Entry'!V713)&gt;100,"Classroom(s) must be less than 100 characters",IF('DO NOT USE_Contact Formulas'!A713,"OK",NA()))</f>
        <v>#N/A</v>
      </c>
      <c r="W713" s="41" t="e">
        <f>IF(AND(NOT(ISBLANK('Contact Data Entry'!W713)),ISNA(VLOOKUP('Contact Data Entry'!W713,'DO NOT USE_School Picklist'!$K$3:$K$6,1,FALSE))),"Please select a value from the drop-down menu",IF('DO NOT USE_Contact Formulas'!A713,"OK",NA()))</f>
        <v>#N/A</v>
      </c>
      <c r="X713" s="41" t="e">
        <f>IF(AND(NOT(ISBLANK('Contact Data Entry'!X713)),ISNA(VLOOKUP('Contact Data Entry'!X713,'DO NOT USE_School Picklist'!$D$3:$D$5,1,FALSE))),"Please select a value from the drop-down menu",IF('DO NOT USE_Contact Formulas'!A713,"OK",NA()))</f>
        <v>#N/A</v>
      </c>
      <c r="Y713" s="41"/>
      <c r="Z713" s="41" t="e">
        <f>IF(AND(NOT(ISBLANK('Contact Data Entry'!Z713)),ISNA(VLOOKUP('Contact Data Entry'!Z713,'DO NOT USE_School Picklist'!$G$3:$G$5,1,FALSE))),"Please select a value from the drop-down menu",IF('DO NOT USE_Contact Formulas'!A713,"OK",NA()))</f>
        <v>#N/A</v>
      </c>
      <c r="AA713" s="41"/>
      <c r="AB713" s="41" t="e">
        <f>IF(AND(NOT(ISBLANK('Contact Data Entry'!AB713)),ISNA(VLOOKUP('Contact Data Entry'!AB713,'DO NOT USE_School Picklist'!$H$3:$H$4,1,FALSE))),"Please select a value from the drop-down menu",IF('DO NOT USE_Contact Formulas'!A713,"OK",NA()))</f>
        <v>#N/A</v>
      </c>
      <c r="AC713" s="41" t="e">
        <f ca="1">IF('Contact Data Entry'!AC713&gt;'DO NOT USE_School Picklist'!$C$3,"Test Date cannot be a future date",IF('DO NOT USE_Contact Formulas'!A713,"OK",NA()))</f>
        <v>#N/A</v>
      </c>
      <c r="AD713" s="41" t="e">
        <f>IF(AND(NOT(ISBLANK('Contact Data Entry'!AD713)),ISNA(VLOOKUP('Contact Data Entry'!AD713,'DO NOT USE_School Picklist'!$Q$3:$Q$8,1,FALSE))),"Please select a value from the drop-down menu",IF('DO NOT USE_Contact Formulas'!A713,"OK",NA()))</f>
        <v>#N/A</v>
      </c>
    </row>
    <row r="714" spans="1:30" x14ac:dyDescent="0.25">
      <c r="A714" s="40" t="e">
        <f>IF('DO NOT USE_Contact Formulas'!A714,IF('DO NOT USE_Contact Formulas'!B714,"Not all required fields are completed","OK"),NA())</f>
        <v>#N/A</v>
      </c>
      <c r="B714" s="41" t="e">
        <f>IF(AND('DO NOT USE_Contact Formulas'!A714,ISBLANK('Contact Data Entry'!B714)),"First Name is required",IF(NOT(ISBLANK('Contact Data Entry'!B714)),"OK",NA()))</f>
        <v>#N/A</v>
      </c>
      <c r="C714" s="41" t="e">
        <f>IF(AND('DO NOT USE_Contact Formulas'!A714,ISBLANK('Contact Data Entry'!C714)),"Last Name is required",IF(NOT(ISBLANK('Contact Data Entry'!C714)),"OK",NA()))</f>
        <v>#N/A</v>
      </c>
      <c r="D714" s="41" t="e">
        <f>IF(AND('DO NOT USE_Contact Formulas'!A714,ISBLANK('Contact Data Entry'!D714)),"Birthdate is required",IF(NOT(ISBLANK('Contact Data Entry'!D714)),"OK",NA()))</f>
        <v>#N/A</v>
      </c>
      <c r="E714" s="41" t="e">
        <f>IF(AND('DO NOT USE_Contact Formulas'!A714,ISBLANK('Contact Data Entry'!E714)),"Mobile Phone is required",IF(NOT(ISBLANK('Contact Data Entry'!E714)),IF(AND(ISNUMBER(VALUE('Contact Data Entry'!E714)),LEFT('Contact Data Entry'!E714,1)&lt;&gt;"1",LEN('Contact Data Entry'!E714)=10),"OK","Phone number must be valid format"),NA()))</f>
        <v>#N/A</v>
      </c>
      <c r="F714" s="41" t="e">
        <f>IF(LEN('Contact Data Entry'!F714)&gt;255,"Home Street Address must be less than 255 characters",IF('DO NOT USE_Contact Formulas'!A714,"OK",NA()))</f>
        <v>#N/A</v>
      </c>
      <c r="G714" s="41" t="e">
        <f>IF(LEN('Contact Data Entry'!G714)&gt;40,"City must be less than 40 characters",IF('DO NOT USE_Contact Formulas'!A714,"OK",NA()))</f>
        <v>#N/A</v>
      </c>
      <c r="H714" s="41" t="e">
        <f>IF(AND(NOT(ISBLANK('Contact Data Entry'!H714)),ISNA(VLOOKUP('Contact Data Entry'!H714,'DO NOT USE_School Picklist'!$P$3:$P$52,1,FALSE))),"Please select a value from the drop-down menu",IF('DO NOT USE_Contact Formulas'!A714,"OK",NA()))</f>
        <v>#N/A</v>
      </c>
      <c r="I714" s="41" t="e">
        <f>IF(AND('DO NOT USE_Contact Formulas'!A714,ISBLANK('Contact Data Entry'!I714)),"Zip is required",IF(ISBLANK('Contact Data Entry'!I714),NA(),"OK"))</f>
        <v>#N/A</v>
      </c>
      <c r="J714" s="41" t="e">
        <f>IF(AND('DO NOT USE_Contact Formulas'!A714,ISBLANK('Contact Data Entry'!J714)),"Student or Staff? is required",IF(ISBLANK('Contact Data Entry'!J714),NA(),IF(ISNA(VLOOKUP('Contact Data Entry'!J714,'DO NOT USE_School Picklist'!$B$3:$B$6,1,FALSE)),"Please select a value from the drop-down menu","OK")))</f>
        <v>#N/A</v>
      </c>
      <c r="K714" s="41" t="e">
        <f>IF(AND('Contact Data Entry'!J714='DO NOT USE_School Picklist'!$B$4,ISBLANK('Contact Data Entry'!K714)),"Occupation/Job Title is required if Student or Staff? is Yes, staff/faculty or volunteer",IF('DO NOT USE_Contact Formulas'!A714,"OK",NA()))</f>
        <v>#N/A</v>
      </c>
      <c r="L714" s="41" t="e">
        <f ca="1">IF('Contact Data Entry'!L714&gt;'DO NOT USE_School Picklist'!$C$3,"Date last on school campus/facility cannot be a future date",IF('DO NOT USE_Contact Formulas'!A714,IF(ISBLANK('Contact Data Entry'!L714),"Date last on school campus/facility is required","OK"),NA()))</f>
        <v>#N/A</v>
      </c>
      <c r="M714" s="42" t="e">
        <f ca="1">IF('Contact Data Entry'!M714&gt;'DO NOT USE_School Picklist'!$C$3,"Last Exposure Date cannot be a future date",IF('DO NOT USE_Contact Formulas'!A714,IF(ISBLANK('Contact Data Entry'!M714),"Last Exposure Date is required","OK"),NA()))</f>
        <v>#N/A</v>
      </c>
      <c r="N714" s="42" t="e">
        <f>IF(AND('DO NOT USE_Contact Formulas'!A714,ISBLANK('Contact Data Entry'!N714)),"Specific Place in the Location is required",IF(ISBLANK('Contact Data Entry'!N714),NA(),"OK"))</f>
        <v>#N/A</v>
      </c>
      <c r="O714" s="41" t="e">
        <f>IF(AND(NOT(ISBLANK('Contact Data Entry'!O714)),ISNA(VLOOKUP('Contact Data Entry'!O714,'DO NOT USE_School Picklist'!$L$3:$L$81,1,FALSE))),"Please select a value from the drop-down menu",IF('DO NOT USE_Contact Formulas'!A714,"OK",NA()))</f>
        <v>#N/A</v>
      </c>
      <c r="P714" s="41" t="e">
        <f>IF(AND(NOT(ISBLANK('Contact Data Entry'!P714)),NOT(ISNUMBER(MATCH("*@*.?*",'Contact Data Entry'!P714,0)))),"Email must be in a valid format",IF('DO NOT USE_Contact Formulas'!A714,"OK",NA()))</f>
        <v>#N/A</v>
      </c>
      <c r="Q714" s="41" t="e">
        <f>IF(LEN('Contact Data Entry'!Q714)&gt;50,"Parent/Guardian Name must be less than 50 characters",IF('DO NOT USE_Contact Formulas'!A714,"OK",NA()))</f>
        <v>#N/A</v>
      </c>
      <c r="R714" s="41" t="e">
        <f>IF(NOT(ISBLANK('Contact Data Entry'!R714)),IF(AND(ISNUMBER('Contact Data Entry'!R714),LEFT('Contact Data Entry'!R714,1)&lt;&gt;"1",LEN('Contact Data Entry'!R714)=10),"OK","Phone number must be valid format"),IF('DO NOT USE_Contact Formulas'!A714,"OK",NA()))</f>
        <v>#N/A</v>
      </c>
      <c r="S714" s="41" t="e">
        <f>IF(AND(NOT(ISBLANK('Contact Data Entry'!S714)),ISNA(VLOOKUP('Contact Data Entry'!S714,'DO NOT USE_School Picklist'!$N$3:$N$63,1,FALSE))),"Please select a value from the drop-down menu",IF('DO NOT USE_Contact Formulas'!A714,"OK",NA()))</f>
        <v>#N/A</v>
      </c>
      <c r="T714" s="41" t="e">
        <f>IF(AND(NOT(ISBLANK('Contact Data Entry'!T714)),ISNA(VLOOKUP('Contact Data Entry'!T714,'DO NOT USE_School Picklist'!$E$3:$E$10,1,FALSE))),"Please select a value from the drop-down menu",IF('DO NOT USE_Contact Formulas'!A714,"OK",NA()))</f>
        <v>#N/A</v>
      </c>
      <c r="U714" s="41" t="e">
        <f>IF(AND(NOT(ISBLANK('Contact Data Entry'!U714)),ISNA(VLOOKUP('Contact Data Entry'!U714,'DO NOT USE_School Picklist'!$F$3:$F$16,1,FALSE))),"Please select a value from the drop-down menu",IF('DO NOT USE_Contact Formulas'!A714,"OK",NA()))</f>
        <v>#N/A</v>
      </c>
      <c r="V714" s="41" t="e">
        <f>IF(LEN('Contact Data Entry'!V714)&gt;100,"Classroom(s) must be less than 100 characters",IF('DO NOT USE_Contact Formulas'!A714,"OK",NA()))</f>
        <v>#N/A</v>
      </c>
      <c r="W714" s="41" t="e">
        <f>IF(AND(NOT(ISBLANK('Contact Data Entry'!W714)),ISNA(VLOOKUP('Contact Data Entry'!W714,'DO NOT USE_School Picklist'!$K$3:$K$6,1,FALSE))),"Please select a value from the drop-down menu",IF('DO NOT USE_Contact Formulas'!A714,"OK",NA()))</f>
        <v>#N/A</v>
      </c>
      <c r="X714" s="41" t="e">
        <f>IF(AND(NOT(ISBLANK('Contact Data Entry'!X714)),ISNA(VLOOKUP('Contact Data Entry'!X714,'DO NOT USE_School Picklist'!$D$3:$D$5,1,FALSE))),"Please select a value from the drop-down menu",IF('DO NOT USE_Contact Formulas'!A714,"OK",NA()))</f>
        <v>#N/A</v>
      </c>
      <c r="Y714" s="41"/>
      <c r="Z714" s="41" t="e">
        <f>IF(AND(NOT(ISBLANK('Contact Data Entry'!Z714)),ISNA(VLOOKUP('Contact Data Entry'!Z714,'DO NOT USE_School Picklist'!$G$3:$G$5,1,FALSE))),"Please select a value from the drop-down menu",IF('DO NOT USE_Contact Formulas'!A714,"OK",NA()))</f>
        <v>#N/A</v>
      </c>
      <c r="AA714" s="41"/>
      <c r="AB714" s="41" t="e">
        <f>IF(AND(NOT(ISBLANK('Contact Data Entry'!AB714)),ISNA(VLOOKUP('Contact Data Entry'!AB714,'DO NOT USE_School Picklist'!$H$3:$H$4,1,FALSE))),"Please select a value from the drop-down menu",IF('DO NOT USE_Contact Formulas'!A714,"OK",NA()))</f>
        <v>#N/A</v>
      </c>
      <c r="AC714" s="41" t="e">
        <f ca="1">IF('Contact Data Entry'!AC714&gt;'DO NOT USE_School Picklist'!$C$3,"Test Date cannot be a future date",IF('DO NOT USE_Contact Formulas'!A714,"OK",NA()))</f>
        <v>#N/A</v>
      </c>
      <c r="AD714" s="41" t="e">
        <f>IF(AND(NOT(ISBLANK('Contact Data Entry'!AD714)),ISNA(VLOOKUP('Contact Data Entry'!AD714,'DO NOT USE_School Picklist'!$Q$3:$Q$8,1,FALSE))),"Please select a value from the drop-down menu",IF('DO NOT USE_Contact Formulas'!A714,"OK",NA()))</f>
        <v>#N/A</v>
      </c>
    </row>
    <row r="715" spans="1:30" x14ac:dyDescent="0.25">
      <c r="A715" s="40" t="e">
        <f>IF('DO NOT USE_Contact Formulas'!A715,IF('DO NOT USE_Contact Formulas'!B715,"Not all required fields are completed","OK"),NA())</f>
        <v>#N/A</v>
      </c>
      <c r="B715" s="41" t="e">
        <f>IF(AND('DO NOT USE_Contact Formulas'!A715,ISBLANK('Contact Data Entry'!B715)),"First Name is required",IF(NOT(ISBLANK('Contact Data Entry'!B715)),"OK",NA()))</f>
        <v>#N/A</v>
      </c>
      <c r="C715" s="41" t="e">
        <f>IF(AND('DO NOT USE_Contact Formulas'!A715,ISBLANK('Contact Data Entry'!C715)),"Last Name is required",IF(NOT(ISBLANK('Contact Data Entry'!C715)),"OK",NA()))</f>
        <v>#N/A</v>
      </c>
      <c r="D715" s="41" t="e">
        <f>IF(AND('DO NOT USE_Contact Formulas'!A715,ISBLANK('Contact Data Entry'!D715)),"Birthdate is required",IF(NOT(ISBLANK('Contact Data Entry'!D715)),"OK",NA()))</f>
        <v>#N/A</v>
      </c>
      <c r="E715" s="41" t="e">
        <f>IF(AND('DO NOT USE_Contact Formulas'!A715,ISBLANK('Contact Data Entry'!E715)),"Mobile Phone is required",IF(NOT(ISBLANK('Contact Data Entry'!E715)),IF(AND(ISNUMBER(VALUE('Contact Data Entry'!E715)),LEFT('Contact Data Entry'!E715,1)&lt;&gt;"1",LEN('Contact Data Entry'!E715)=10),"OK","Phone number must be valid format"),NA()))</f>
        <v>#N/A</v>
      </c>
      <c r="F715" s="41" t="e">
        <f>IF(LEN('Contact Data Entry'!F715)&gt;255,"Home Street Address must be less than 255 characters",IF('DO NOT USE_Contact Formulas'!A715,"OK",NA()))</f>
        <v>#N/A</v>
      </c>
      <c r="G715" s="41" t="e">
        <f>IF(LEN('Contact Data Entry'!G715)&gt;40,"City must be less than 40 characters",IF('DO NOT USE_Contact Formulas'!A715,"OK",NA()))</f>
        <v>#N/A</v>
      </c>
      <c r="H715" s="41" t="e">
        <f>IF(AND(NOT(ISBLANK('Contact Data Entry'!H715)),ISNA(VLOOKUP('Contact Data Entry'!H715,'DO NOT USE_School Picklist'!$P$3:$P$52,1,FALSE))),"Please select a value from the drop-down menu",IF('DO NOT USE_Contact Formulas'!A715,"OK",NA()))</f>
        <v>#N/A</v>
      </c>
      <c r="I715" s="41" t="e">
        <f>IF(AND('DO NOT USE_Contact Formulas'!A715,ISBLANK('Contact Data Entry'!I715)),"Zip is required",IF(ISBLANK('Contact Data Entry'!I715),NA(),"OK"))</f>
        <v>#N/A</v>
      </c>
      <c r="J715" s="41" t="e">
        <f>IF(AND('DO NOT USE_Contact Formulas'!A715,ISBLANK('Contact Data Entry'!J715)),"Student or Staff? is required",IF(ISBLANK('Contact Data Entry'!J715),NA(),IF(ISNA(VLOOKUP('Contact Data Entry'!J715,'DO NOT USE_School Picklist'!$B$3:$B$6,1,FALSE)),"Please select a value from the drop-down menu","OK")))</f>
        <v>#N/A</v>
      </c>
      <c r="K715" s="41" t="e">
        <f>IF(AND('Contact Data Entry'!J715='DO NOT USE_School Picklist'!$B$4,ISBLANK('Contact Data Entry'!K715)),"Occupation/Job Title is required if Student or Staff? is Yes, staff/faculty or volunteer",IF('DO NOT USE_Contact Formulas'!A715,"OK",NA()))</f>
        <v>#N/A</v>
      </c>
      <c r="L715" s="41" t="e">
        <f ca="1">IF('Contact Data Entry'!L715&gt;'DO NOT USE_School Picklist'!$C$3,"Date last on school campus/facility cannot be a future date",IF('DO NOT USE_Contact Formulas'!A715,IF(ISBLANK('Contact Data Entry'!L715),"Date last on school campus/facility is required","OK"),NA()))</f>
        <v>#N/A</v>
      </c>
      <c r="M715" s="42" t="e">
        <f ca="1">IF('Contact Data Entry'!M715&gt;'DO NOT USE_School Picklist'!$C$3,"Last Exposure Date cannot be a future date",IF('DO NOT USE_Contact Formulas'!A715,IF(ISBLANK('Contact Data Entry'!M715),"Last Exposure Date is required","OK"),NA()))</f>
        <v>#N/A</v>
      </c>
      <c r="N715" s="42" t="e">
        <f>IF(AND('DO NOT USE_Contact Formulas'!A715,ISBLANK('Contact Data Entry'!N715)),"Specific Place in the Location is required",IF(ISBLANK('Contact Data Entry'!N715),NA(),"OK"))</f>
        <v>#N/A</v>
      </c>
      <c r="O715" s="41" t="e">
        <f>IF(AND(NOT(ISBLANK('Contact Data Entry'!O715)),ISNA(VLOOKUP('Contact Data Entry'!O715,'DO NOT USE_School Picklist'!$L$3:$L$81,1,FALSE))),"Please select a value from the drop-down menu",IF('DO NOT USE_Contact Formulas'!A715,"OK",NA()))</f>
        <v>#N/A</v>
      </c>
      <c r="P715" s="41" t="e">
        <f>IF(AND(NOT(ISBLANK('Contact Data Entry'!P715)),NOT(ISNUMBER(MATCH("*@*.?*",'Contact Data Entry'!P715,0)))),"Email must be in a valid format",IF('DO NOT USE_Contact Formulas'!A715,"OK",NA()))</f>
        <v>#N/A</v>
      </c>
      <c r="Q715" s="41" t="e">
        <f>IF(LEN('Contact Data Entry'!Q715)&gt;50,"Parent/Guardian Name must be less than 50 characters",IF('DO NOT USE_Contact Formulas'!A715,"OK",NA()))</f>
        <v>#N/A</v>
      </c>
      <c r="R715" s="41" t="e">
        <f>IF(NOT(ISBLANK('Contact Data Entry'!R715)),IF(AND(ISNUMBER('Contact Data Entry'!R715),LEFT('Contact Data Entry'!R715,1)&lt;&gt;"1",LEN('Contact Data Entry'!R715)=10),"OK","Phone number must be valid format"),IF('DO NOT USE_Contact Formulas'!A715,"OK",NA()))</f>
        <v>#N/A</v>
      </c>
      <c r="S715" s="41" t="e">
        <f>IF(AND(NOT(ISBLANK('Contact Data Entry'!S715)),ISNA(VLOOKUP('Contact Data Entry'!S715,'DO NOT USE_School Picklist'!$N$3:$N$63,1,FALSE))),"Please select a value from the drop-down menu",IF('DO NOT USE_Contact Formulas'!A715,"OK",NA()))</f>
        <v>#N/A</v>
      </c>
      <c r="T715" s="41" t="e">
        <f>IF(AND(NOT(ISBLANK('Contact Data Entry'!T715)),ISNA(VLOOKUP('Contact Data Entry'!T715,'DO NOT USE_School Picklist'!$E$3:$E$10,1,FALSE))),"Please select a value from the drop-down menu",IF('DO NOT USE_Contact Formulas'!A715,"OK",NA()))</f>
        <v>#N/A</v>
      </c>
      <c r="U715" s="41" t="e">
        <f>IF(AND(NOT(ISBLANK('Contact Data Entry'!U715)),ISNA(VLOOKUP('Contact Data Entry'!U715,'DO NOT USE_School Picklist'!$F$3:$F$16,1,FALSE))),"Please select a value from the drop-down menu",IF('DO NOT USE_Contact Formulas'!A715,"OK",NA()))</f>
        <v>#N/A</v>
      </c>
      <c r="V715" s="41" t="e">
        <f>IF(LEN('Contact Data Entry'!V715)&gt;100,"Classroom(s) must be less than 100 characters",IF('DO NOT USE_Contact Formulas'!A715,"OK",NA()))</f>
        <v>#N/A</v>
      </c>
      <c r="W715" s="41" t="e">
        <f>IF(AND(NOT(ISBLANK('Contact Data Entry'!W715)),ISNA(VLOOKUP('Contact Data Entry'!W715,'DO NOT USE_School Picklist'!$K$3:$K$6,1,FALSE))),"Please select a value from the drop-down menu",IF('DO NOT USE_Contact Formulas'!A715,"OK",NA()))</f>
        <v>#N/A</v>
      </c>
      <c r="X715" s="41" t="e">
        <f>IF(AND(NOT(ISBLANK('Contact Data Entry'!X715)),ISNA(VLOOKUP('Contact Data Entry'!X715,'DO NOT USE_School Picklist'!$D$3:$D$5,1,FALSE))),"Please select a value from the drop-down menu",IF('DO NOT USE_Contact Formulas'!A715,"OK",NA()))</f>
        <v>#N/A</v>
      </c>
      <c r="Y715" s="41"/>
      <c r="Z715" s="41" t="e">
        <f>IF(AND(NOT(ISBLANK('Contact Data Entry'!Z715)),ISNA(VLOOKUP('Contact Data Entry'!Z715,'DO NOT USE_School Picklist'!$G$3:$G$5,1,FALSE))),"Please select a value from the drop-down menu",IF('DO NOT USE_Contact Formulas'!A715,"OK",NA()))</f>
        <v>#N/A</v>
      </c>
      <c r="AA715" s="41"/>
      <c r="AB715" s="41" t="e">
        <f>IF(AND(NOT(ISBLANK('Contact Data Entry'!AB715)),ISNA(VLOOKUP('Contact Data Entry'!AB715,'DO NOT USE_School Picklist'!$H$3:$H$4,1,FALSE))),"Please select a value from the drop-down menu",IF('DO NOT USE_Contact Formulas'!A715,"OK",NA()))</f>
        <v>#N/A</v>
      </c>
      <c r="AC715" s="41" t="e">
        <f ca="1">IF('Contact Data Entry'!AC715&gt;'DO NOT USE_School Picklist'!$C$3,"Test Date cannot be a future date",IF('DO NOT USE_Contact Formulas'!A715,"OK",NA()))</f>
        <v>#N/A</v>
      </c>
      <c r="AD715" s="41" t="e">
        <f>IF(AND(NOT(ISBLANK('Contact Data Entry'!AD715)),ISNA(VLOOKUP('Contact Data Entry'!AD715,'DO NOT USE_School Picklist'!$Q$3:$Q$8,1,FALSE))),"Please select a value from the drop-down menu",IF('DO NOT USE_Contact Formulas'!A715,"OK",NA()))</f>
        <v>#N/A</v>
      </c>
    </row>
    <row r="716" spans="1:30" x14ac:dyDescent="0.25">
      <c r="A716" s="40" t="e">
        <f>IF('DO NOT USE_Contact Formulas'!A716,IF('DO NOT USE_Contact Formulas'!B716,"Not all required fields are completed","OK"),NA())</f>
        <v>#N/A</v>
      </c>
      <c r="B716" s="41" t="e">
        <f>IF(AND('DO NOT USE_Contact Formulas'!A716,ISBLANK('Contact Data Entry'!B716)),"First Name is required",IF(NOT(ISBLANK('Contact Data Entry'!B716)),"OK",NA()))</f>
        <v>#N/A</v>
      </c>
      <c r="C716" s="41" t="e">
        <f>IF(AND('DO NOT USE_Contact Formulas'!A716,ISBLANK('Contact Data Entry'!C716)),"Last Name is required",IF(NOT(ISBLANK('Contact Data Entry'!C716)),"OK",NA()))</f>
        <v>#N/A</v>
      </c>
      <c r="D716" s="41" t="e">
        <f>IF(AND('DO NOT USE_Contact Formulas'!A716,ISBLANK('Contact Data Entry'!D716)),"Birthdate is required",IF(NOT(ISBLANK('Contact Data Entry'!D716)),"OK",NA()))</f>
        <v>#N/A</v>
      </c>
      <c r="E716" s="41" t="e">
        <f>IF(AND('DO NOT USE_Contact Formulas'!A716,ISBLANK('Contact Data Entry'!E716)),"Mobile Phone is required",IF(NOT(ISBLANK('Contact Data Entry'!E716)),IF(AND(ISNUMBER(VALUE('Contact Data Entry'!E716)),LEFT('Contact Data Entry'!E716,1)&lt;&gt;"1",LEN('Contact Data Entry'!E716)=10),"OK","Phone number must be valid format"),NA()))</f>
        <v>#N/A</v>
      </c>
      <c r="F716" s="41" t="e">
        <f>IF(LEN('Contact Data Entry'!F716)&gt;255,"Home Street Address must be less than 255 characters",IF('DO NOT USE_Contact Formulas'!A716,"OK",NA()))</f>
        <v>#N/A</v>
      </c>
      <c r="G716" s="41" t="e">
        <f>IF(LEN('Contact Data Entry'!G716)&gt;40,"City must be less than 40 characters",IF('DO NOT USE_Contact Formulas'!A716,"OK",NA()))</f>
        <v>#N/A</v>
      </c>
      <c r="H716" s="41" t="e">
        <f>IF(AND(NOT(ISBLANK('Contact Data Entry'!H716)),ISNA(VLOOKUP('Contact Data Entry'!H716,'DO NOT USE_School Picklist'!$P$3:$P$52,1,FALSE))),"Please select a value from the drop-down menu",IF('DO NOT USE_Contact Formulas'!A716,"OK",NA()))</f>
        <v>#N/A</v>
      </c>
      <c r="I716" s="41" t="e">
        <f>IF(AND('DO NOT USE_Contact Formulas'!A716,ISBLANK('Contact Data Entry'!I716)),"Zip is required",IF(ISBLANK('Contact Data Entry'!I716),NA(),"OK"))</f>
        <v>#N/A</v>
      </c>
      <c r="J716" s="41" t="e">
        <f>IF(AND('DO NOT USE_Contact Formulas'!A716,ISBLANK('Contact Data Entry'!J716)),"Student or Staff? is required",IF(ISBLANK('Contact Data Entry'!J716),NA(),IF(ISNA(VLOOKUP('Contact Data Entry'!J716,'DO NOT USE_School Picklist'!$B$3:$B$6,1,FALSE)),"Please select a value from the drop-down menu","OK")))</f>
        <v>#N/A</v>
      </c>
      <c r="K716" s="41" t="e">
        <f>IF(AND('Contact Data Entry'!J716='DO NOT USE_School Picklist'!$B$4,ISBLANK('Contact Data Entry'!K716)),"Occupation/Job Title is required if Student or Staff? is Yes, staff/faculty or volunteer",IF('DO NOT USE_Contact Formulas'!A716,"OK",NA()))</f>
        <v>#N/A</v>
      </c>
      <c r="L716" s="41" t="e">
        <f ca="1">IF('Contact Data Entry'!L716&gt;'DO NOT USE_School Picklist'!$C$3,"Date last on school campus/facility cannot be a future date",IF('DO NOT USE_Contact Formulas'!A716,IF(ISBLANK('Contact Data Entry'!L716),"Date last on school campus/facility is required","OK"),NA()))</f>
        <v>#N/A</v>
      </c>
      <c r="M716" s="42" t="e">
        <f ca="1">IF('Contact Data Entry'!M716&gt;'DO NOT USE_School Picklist'!$C$3,"Last Exposure Date cannot be a future date",IF('DO NOT USE_Contact Formulas'!A716,IF(ISBLANK('Contact Data Entry'!M716),"Last Exposure Date is required","OK"),NA()))</f>
        <v>#N/A</v>
      </c>
      <c r="N716" s="42" t="e">
        <f>IF(AND('DO NOT USE_Contact Formulas'!A716,ISBLANK('Contact Data Entry'!N716)),"Specific Place in the Location is required",IF(ISBLANK('Contact Data Entry'!N716),NA(),"OK"))</f>
        <v>#N/A</v>
      </c>
      <c r="O716" s="41" t="e">
        <f>IF(AND(NOT(ISBLANK('Contact Data Entry'!O716)),ISNA(VLOOKUP('Contact Data Entry'!O716,'DO NOT USE_School Picklist'!$L$3:$L$81,1,FALSE))),"Please select a value from the drop-down menu",IF('DO NOT USE_Contact Formulas'!A716,"OK",NA()))</f>
        <v>#N/A</v>
      </c>
      <c r="P716" s="41" t="e">
        <f>IF(AND(NOT(ISBLANK('Contact Data Entry'!P716)),NOT(ISNUMBER(MATCH("*@*.?*",'Contact Data Entry'!P716,0)))),"Email must be in a valid format",IF('DO NOT USE_Contact Formulas'!A716,"OK",NA()))</f>
        <v>#N/A</v>
      </c>
      <c r="Q716" s="41" t="e">
        <f>IF(LEN('Contact Data Entry'!Q716)&gt;50,"Parent/Guardian Name must be less than 50 characters",IF('DO NOT USE_Contact Formulas'!A716,"OK",NA()))</f>
        <v>#N/A</v>
      </c>
      <c r="R716" s="41" t="e">
        <f>IF(NOT(ISBLANK('Contact Data Entry'!R716)),IF(AND(ISNUMBER('Contact Data Entry'!R716),LEFT('Contact Data Entry'!R716,1)&lt;&gt;"1",LEN('Contact Data Entry'!R716)=10),"OK","Phone number must be valid format"),IF('DO NOT USE_Contact Formulas'!A716,"OK",NA()))</f>
        <v>#N/A</v>
      </c>
      <c r="S716" s="41" t="e">
        <f>IF(AND(NOT(ISBLANK('Contact Data Entry'!S716)),ISNA(VLOOKUP('Contact Data Entry'!S716,'DO NOT USE_School Picklist'!$N$3:$N$63,1,FALSE))),"Please select a value from the drop-down menu",IF('DO NOT USE_Contact Formulas'!A716,"OK",NA()))</f>
        <v>#N/A</v>
      </c>
      <c r="T716" s="41" t="e">
        <f>IF(AND(NOT(ISBLANK('Contact Data Entry'!T716)),ISNA(VLOOKUP('Contact Data Entry'!T716,'DO NOT USE_School Picklist'!$E$3:$E$10,1,FALSE))),"Please select a value from the drop-down menu",IF('DO NOT USE_Contact Formulas'!A716,"OK",NA()))</f>
        <v>#N/A</v>
      </c>
      <c r="U716" s="41" t="e">
        <f>IF(AND(NOT(ISBLANK('Contact Data Entry'!U716)),ISNA(VLOOKUP('Contact Data Entry'!U716,'DO NOT USE_School Picklist'!$F$3:$F$16,1,FALSE))),"Please select a value from the drop-down menu",IF('DO NOT USE_Contact Formulas'!A716,"OK",NA()))</f>
        <v>#N/A</v>
      </c>
      <c r="V716" s="41" t="e">
        <f>IF(LEN('Contact Data Entry'!V716)&gt;100,"Classroom(s) must be less than 100 characters",IF('DO NOT USE_Contact Formulas'!A716,"OK",NA()))</f>
        <v>#N/A</v>
      </c>
      <c r="W716" s="41" t="e">
        <f>IF(AND(NOT(ISBLANK('Contact Data Entry'!W716)),ISNA(VLOOKUP('Contact Data Entry'!W716,'DO NOT USE_School Picklist'!$K$3:$K$6,1,FALSE))),"Please select a value from the drop-down menu",IF('DO NOT USE_Contact Formulas'!A716,"OK",NA()))</f>
        <v>#N/A</v>
      </c>
      <c r="X716" s="41" t="e">
        <f>IF(AND(NOT(ISBLANK('Contact Data Entry'!X716)),ISNA(VLOOKUP('Contact Data Entry'!X716,'DO NOT USE_School Picklist'!$D$3:$D$5,1,FALSE))),"Please select a value from the drop-down menu",IF('DO NOT USE_Contact Formulas'!A716,"OK",NA()))</f>
        <v>#N/A</v>
      </c>
      <c r="Y716" s="41"/>
      <c r="Z716" s="41" t="e">
        <f>IF(AND(NOT(ISBLANK('Contact Data Entry'!Z716)),ISNA(VLOOKUP('Contact Data Entry'!Z716,'DO NOT USE_School Picklist'!$G$3:$G$5,1,FALSE))),"Please select a value from the drop-down menu",IF('DO NOT USE_Contact Formulas'!A716,"OK",NA()))</f>
        <v>#N/A</v>
      </c>
      <c r="AA716" s="41"/>
      <c r="AB716" s="41" t="e">
        <f>IF(AND(NOT(ISBLANK('Contact Data Entry'!AB716)),ISNA(VLOOKUP('Contact Data Entry'!AB716,'DO NOT USE_School Picklist'!$H$3:$H$4,1,FALSE))),"Please select a value from the drop-down menu",IF('DO NOT USE_Contact Formulas'!A716,"OK",NA()))</f>
        <v>#N/A</v>
      </c>
      <c r="AC716" s="41" t="e">
        <f ca="1">IF('Contact Data Entry'!AC716&gt;'DO NOT USE_School Picklist'!$C$3,"Test Date cannot be a future date",IF('DO NOT USE_Contact Formulas'!A716,"OK",NA()))</f>
        <v>#N/A</v>
      </c>
      <c r="AD716" s="41" t="e">
        <f>IF(AND(NOT(ISBLANK('Contact Data Entry'!AD716)),ISNA(VLOOKUP('Contact Data Entry'!AD716,'DO NOT USE_School Picklist'!$Q$3:$Q$8,1,FALSE))),"Please select a value from the drop-down menu",IF('DO NOT USE_Contact Formulas'!A716,"OK",NA()))</f>
        <v>#N/A</v>
      </c>
    </row>
    <row r="717" spans="1:30" x14ac:dyDescent="0.25">
      <c r="A717" s="40" t="e">
        <f>IF('DO NOT USE_Contact Formulas'!A717,IF('DO NOT USE_Contact Formulas'!B717,"Not all required fields are completed","OK"),NA())</f>
        <v>#N/A</v>
      </c>
      <c r="B717" s="41" t="e">
        <f>IF(AND('DO NOT USE_Contact Formulas'!A717,ISBLANK('Contact Data Entry'!B717)),"First Name is required",IF(NOT(ISBLANK('Contact Data Entry'!B717)),"OK",NA()))</f>
        <v>#N/A</v>
      </c>
      <c r="C717" s="41" t="e">
        <f>IF(AND('DO NOT USE_Contact Formulas'!A717,ISBLANK('Contact Data Entry'!C717)),"Last Name is required",IF(NOT(ISBLANK('Contact Data Entry'!C717)),"OK",NA()))</f>
        <v>#N/A</v>
      </c>
      <c r="D717" s="41" t="e">
        <f>IF(AND('DO NOT USE_Contact Formulas'!A717,ISBLANK('Contact Data Entry'!D717)),"Birthdate is required",IF(NOT(ISBLANK('Contact Data Entry'!D717)),"OK",NA()))</f>
        <v>#N/A</v>
      </c>
      <c r="E717" s="41" t="e">
        <f>IF(AND('DO NOT USE_Contact Formulas'!A717,ISBLANK('Contact Data Entry'!E717)),"Mobile Phone is required",IF(NOT(ISBLANK('Contact Data Entry'!E717)),IF(AND(ISNUMBER(VALUE('Contact Data Entry'!E717)),LEFT('Contact Data Entry'!E717,1)&lt;&gt;"1",LEN('Contact Data Entry'!E717)=10),"OK","Phone number must be valid format"),NA()))</f>
        <v>#N/A</v>
      </c>
      <c r="F717" s="41" t="e">
        <f>IF(LEN('Contact Data Entry'!F717)&gt;255,"Home Street Address must be less than 255 characters",IF('DO NOT USE_Contact Formulas'!A717,"OK",NA()))</f>
        <v>#N/A</v>
      </c>
      <c r="G717" s="41" t="e">
        <f>IF(LEN('Contact Data Entry'!G717)&gt;40,"City must be less than 40 characters",IF('DO NOT USE_Contact Formulas'!A717,"OK",NA()))</f>
        <v>#N/A</v>
      </c>
      <c r="H717" s="41" t="e">
        <f>IF(AND(NOT(ISBLANK('Contact Data Entry'!H717)),ISNA(VLOOKUP('Contact Data Entry'!H717,'DO NOT USE_School Picklist'!$P$3:$P$52,1,FALSE))),"Please select a value from the drop-down menu",IF('DO NOT USE_Contact Formulas'!A717,"OK",NA()))</f>
        <v>#N/A</v>
      </c>
      <c r="I717" s="41" t="e">
        <f>IF(AND('DO NOT USE_Contact Formulas'!A717,ISBLANK('Contact Data Entry'!I717)),"Zip is required",IF(ISBLANK('Contact Data Entry'!I717),NA(),"OK"))</f>
        <v>#N/A</v>
      </c>
      <c r="J717" s="41" t="e">
        <f>IF(AND('DO NOT USE_Contact Formulas'!A717,ISBLANK('Contact Data Entry'!J717)),"Student or Staff? is required",IF(ISBLANK('Contact Data Entry'!J717),NA(),IF(ISNA(VLOOKUP('Contact Data Entry'!J717,'DO NOT USE_School Picklist'!$B$3:$B$6,1,FALSE)),"Please select a value from the drop-down menu","OK")))</f>
        <v>#N/A</v>
      </c>
      <c r="K717" s="41" t="e">
        <f>IF(AND('Contact Data Entry'!J717='DO NOT USE_School Picklist'!$B$4,ISBLANK('Contact Data Entry'!K717)),"Occupation/Job Title is required if Student or Staff? is Yes, staff/faculty or volunteer",IF('DO NOT USE_Contact Formulas'!A717,"OK",NA()))</f>
        <v>#N/A</v>
      </c>
      <c r="L717" s="41" t="e">
        <f ca="1">IF('Contact Data Entry'!L717&gt;'DO NOT USE_School Picklist'!$C$3,"Date last on school campus/facility cannot be a future date",IF('DO NOT USE_Contact Formulas'!A717,IF(ISBLANK('Contact Data Entry'!L717),"Date last on school campus/facility is required","OK"),NA()))</f>
        <v>#N/A</v>
      </c>
      <c r="M717" s="42" t="e">
        <f ca="1">IF('Contact Data Entry'!M717&gt;'DO NOT USE_School Picklist'!$C$3,"Last Exposure Date cannot be a future date",IF('DO NOT USE_Contact Formulas'!A717,IF(ISBLANK('Contact Data Entry'!M717),"Last Exposure Date is required","OK"),NA()))</f>
        <v>#N/A</v>
      </c>
      <c r="N717" s="42" t="e">
        <f>IF(AND('DO NOT USE_Contact Formulas'!A717,ISBLANK('Contact Data Entry'!N717)),"Specific Place in the Location is required",IF(ISBLANK('Contact Data Entry'!N717),NA(),"OK"))</f>
        <v>#N/A</v>
      </c>
      <c r="O717" s="41" t="e">
        <f>IF(AND(NOT(ISBLANK('Contact Data Entry'!O717)),ISNA(VLOOKUP('Contact Data Entry'!O717,'DO NOT USE_School Picklist'!$L$3:$L$81,1,FALSE))),"Please select a value from the drop-down menu",IF('DO NOT USE_Contact Formulas'!A717,"OK",NA()))</f>
        <v>#N/A</v>
      </c>
      <c r="P717" s="41" t="e">
        <f>IF(AND(NOT(ISBLANK('Contact Data Entry'!P717)),NOT(ISNUMBER(MATCH("*@*.?*",'Contact Data Entry'!P717,0)))),"Email must be in a valid format",IF('DO NOT USE_Contact Formulas'!A717,"OK",NA()))</f>
        <v>#N/A</v>
      </c>
      <c r="Q717" s="41" t="e">
        <f>IF(LEN('Contact Data Entry'!Q717)&gt;50,"Parent/Guardian Name must be less than 50 characters",IF('DO NOT USE_Contact Formulas'!A717,"OK",NA()))</f>
        <v>#N/A</v>
      </c>
      <c r="R717" s="41" t="e">
        <f>IF(NOT(ISBLANK('Contact Data Entry'!R717)),IF(AND(ISNUMBER('Contact Data Entry'!R717),LEFT('Contact Data Entry'!R717,1)&lt;&gt;"1",LEN('Contact Data Entry'!R717)=10),"OK","Phone number must be valid format"),IF('DO NOT USE_Contact Formulas'!A717,"OK",NA()))</f>
        <v>#N/A</v>
      </c>
      <c r="S717" s="41" t="e">
        <f>IF(AND(NOT(ISBLANK('Contact Data Entry'!S717)),ISNA(VLOOKUP('Contact Data Entry'!S717,'DO NOT USE_School Picklist'!$N$3:$N$63,1,FALSE))),"Please select a value from the drop-down menu",IF('DO NOT USE_Contact Formulas'!A717,"OK",NA()))</f>
        <v>#N/A</v>
      </c>
      <c r="T717" s="41" t="e">
        <f>IF(AND(NOT(ISBLANK('Contact Data Entry'!T717)),ISNA(VLOOKUP('Contact Data Entry'!T717,'DO NOT USE_School Picklist'!$E$3:$E$10,1,FALSE))),"Please select a value from the drop-down menu",IF('DO NOT USE_Contact Formulas'!A717,"OK",NA()))</f>
        <v>#N/A</v>
      </c>
      <c r="U717" s="41" t="e">
        <f>IF(AND(NOT(ISBLANK('Contact Data Entry'!U717)),ISNA(VLOOKUP('Contact Data Entry'!U717,'DO NOT USE_School Picklist'!$F$3:$F$16,1,FALSE))),"Please select a value from the drop-down menu",IF('DO NOT USE_Contact Formulas'!A717,"OK",NA()))</f>
        <v>#N/A</v>
      </c>
      <c r="V717" s="41" t="e">
        <f>IF(LEN('Contact Data Entry'!V717)&gt;100,"Classroom(s) must be less than 100 characters",IF('DO NOT USE_Contact Formulas'!A717,"OK",NA()))</f>
        <v>#N/A</v>
      </c>
      <c r="W717" s="41" t="e">
        <f>IF(AND(NOT(ISBLANK('Contact Data Entry'!W717)),ISNA(VLOOKUP('Contact Data Entry'!W717,'DO NOT USE_School Picklist'!$K$3:$K$6,1,FALSE))),"Please select a value from the drop-down menu",IF('DO NOT USE_Contact Formulas'!A717,"OK",NA()))</f>
        <v>#N/A</v>
      </c>
      <c r="X717" s="41" t="e">
        <f>IF(AND(NOT(ISBLANK('Contact Data Entry'!X717)),ISNA(VLOOKUP('Contact Data Entry'!X717,'DO NOT USE_School Picklist'!$D$3:$D$5,1,FALSE))),"Please select a value from the drop-down menu",IF('DO NOT USE_Contact Formulas'!A717,"OK",NA()))</f>
        <v>#N/A</v>
      </c>
      <c r="Y717" s="41"/>
      <c r="Z717" s="41" t="e">
        <f>IF(AND(NOT(ISBLANK('Contact Data Entry'!Z717)),ISNA(VLOOKUP('Contact Data Entry'!Z717,'DO NOT USE_School Picklist'!$G$3:$G$5,1,FALSE))),"Please select a value from the drop-down menu",IF('DO NOT USE_Contact Formulas'!A717,"OK",NA()))</f>
        <v>#N/A</v>
      </c>
      <c r="AA717" s="41"/>
      <c r="AB717" s="41" t="e">
        <f>IF(AND(NOT(ISBLANK('Contact Data Entry'!AB717)),ISNA(VLOOKUP('Contact Data Entry'!AB717,'DO NOT USE_School Picklist'!$H$3:$H$4,1,FALSE))),"Please select a value from the drop-down menu",IF('DO NOT USE_Contact Formulas'!A717,"OK",NA()))</f>
        <v>#N/A</v>
      </c>
      <c r="AC717" s="41" t="e">
        <f ca="1">IF('Contact Data Entry'!AC717&gt;'DO NOT USE_School Picklist'!$C$3,"Test Date cannot be a future date",IF('DO NOT USE_Contact Formulas'!A717,"OK",NA()))</f>
        <v>#N/A</v>
      </c>
      <c r="AD717" s="41" t="e">
        <f>IF(AND(NOT(ISBLANK('Contact Data Entry'!AD717)),ISNA(VLOOKUP('Contact Data Entry'!AD717,'DO NOT USE_School Picklist'!$Q$3:$Q$8,1,FALSE))),"Please select a value from the drop-down menu",IF('DO NOT USE_Contact Formulas'!A717,"OK",NA()))</f>
        <v>#N/A</v>
      </c>
    </row>
    <row r="718" spans="1:30" x14ac:dyDescent="0.25">
      <c r="A718" s="40" t="e">
        <f>IF('DO NOT USE_Contact Formulas'!A718,IF('DO NOT USE_Contact Formulas'!B718,"Not all required fields are completed","OK"),NA())</f>
        <v>#N/A</v>
      </c>
      <c r="B718" s="41" t="e">
        <f>IF(AND('DO NOT USE_Contact Formulas'!A718,ISBLANK('Contact Data Entry'!B718)),"First Name is required",IF(NOT(ISBLANK('Contact Data Entry'!B718)),"OK",NA()))</f>
        <v>#N/A</v>
      </c>
      <c r="C718" s="41" t="e">
        <f>IF(AND('DO NOT USE_Contact Formulas'!A718,ISBLANK('Contact Data Entry'!C718)),"Last Name is required",IF(NOT(ISBLANK('Contact Data Entry'!C718)),"OK",NA()))</f>
        <v>#N/A</v>
      </c>
      <c r="D718" s="41" t="e">
        <f>IF(AND('DO NOT USE_Contact Formulas'!A718,ISBLANK('Contact Data Entry'!D718)),"Birthdate is required",IF(NOT(ISBLANK('Contact Data Entry'!D718)),"OK",NA()))</f>
        <v>#N/A</v>
      </c>
      <c r="E718" s="41" t="e">
        <f>IF(AND('DO NOT USE_Contact Formulas'!A718,ISBLANK('Contact Data Entry'!E718)),"Mobile Phone is required",IF(NOT(ISBLANK('Contact Data Entry'!E718)),IF(AND(ISNUMBER(VALUE('Contact Data Entry'!E718)),LEFT('Contact Data Entry'!E718,1)&lt;&gt;"1",LEN('Contact Data Entry'!E718)=10),"OK","Phone number must be valid format"),NA()))</f>
        <v>#N/A</v>
      </c>
      <c r="F718" s="41" t="e">
        <f>IF(LEN('Contact Data Entry'!F718)&gt;255,"Home Street Address must be less than 255 characters",IF('DO NOT USE_Contact Formulas'!A718,"OK",NA()))</f>
        <v>#N/A</v>
      </c>
      <c r="G718" s="41" t="e">
        <f>IF(LEN('Contact Data Entry'!G718)&gt;40,"City must be less than 40 characters",IF('DO NOT USE_Contact Formulas'!A718,"OK",NA()))</f>
        <v>#N/A</v>
      </c>
      <c r="H718" s="41" t="e">
        <f>IF(AND(NOT(ISBLANK('Contact Data Entry'!H718)),ISNA(VLOOKUP('Contact Data Entry'!H718,'DO NOT USE_School Picklist'!$P$3:$P$52,1,FALSE))),"Please select a value from the drop-down menu",IF('DO NOT USE_Contact Formulas'!A718,"OK",NA()))</f>
        <v>#N/A</v>
      </c>
      <c r="I718" s="41" t="e">
        <f>IF(AND('DO NOT USE_Contact Formulas'!A718,ISBLANK('Contact Data Entry'!I718)),"Zip is required",IF(ISBLANK('Contact Data Entry'!I718),NA(),"OK"))</f>
        <v>#N/A</v>
      </c>
      <c r="J718" s="41" t="e">
        <f>IF(AND('DO NOT USE_Contact Formulas'!A718,ISBLANK('Contact Data Entry'!J718)),"Student or Staff? is required",IF(ISBLANK('Contact Data Entry'!J718),NA(),IF(ISNA(VLOOKUP('Contact Data Entry'!J718,'DO NOT USE_School Picklist'!$B$3:$B$6,1,FALSE)),"Please select a value from the drop-down menu","OK")))</f>
        <v>#N/A</v>
      </c>
      <c r="K718" s="41" t="e">
        <f>IF(AND('Contact Data Entry'!J718='DO NOT USE_School Picklist'!$B$4,ISBLANK('Contact Data Entry'!K718)),"Occupation/Job Title is required if Student or Staff? is Yes, staff/faculty or volunteer",IF('DO NOT USE_Contact Formulas'!A718,"OK",NA()))</f>
        <v>#N/A</v>
      </c>
      <c r="L718" s="41" t="e">
        <f ca="1">IF('Contact Data Entry'!L718&gt;'DO NOT USE_School Picklist'!$C$3,"Date last on school campus/facility cannot be a future date",IF('DO NOT USE_Contact Formulas'!A718,IF(ISBLANK('Contact Data Entry'!L718),"Date last on school campus/facility is required","OK"),NA()))</f>
        <v>#N/A</v>
      </c>
      <c r="M718" s="42" t="e">
        <f ca="1">IF('Contact Data Entry'!M718&gt;'DO NOT USE_School Picklist'!$C$3,"Last Exposure Date cannot be a future date",IF('DO NOT USE_Contact Formulas'!A718,IF(ISBLANK('Contact Data Entry'!M718),"Last Exposure Date is required","OK"),NA()))</f>
        <v>#N/A</v>
      </c>
      <c r="N718" s="42" t="e">
        <f>IF(AND('DO NOT USE_Contact Formulas'!A718,ISBLANK('Contact Data Entry'!N718)),"Specific Place in the Location is required",IF(ISBLANK('Contact Data Entry'!N718),NA(),"OK"))</f>
        <v>#N/A</v>
      </c>
      <c r="O718" s="41" t="e">
        <f>IF(AND(NOT(ISBLANK('Contact Data Entry'!O718)),ISNA(VLOOKUP('Contact Data Entry'!O718,'DO NOT USE_School Picklist'!$L$3:$L$81,1,FALSE))),"Please select a value from the drop-down menu",IF('DO NOT USE_Contact Formulas'!A718,"OK",NA()))</f>
        <v>#N/A</v>
      </c>
      <c r="P718" s="41" t="e">
        <f>IF(AND(NOT(ISBLANK('Contact Data Entry'!P718)),NOT(ISNUMBER(MATCH("*@*.?*",'Contact Data Entry'!P718,0)))),"Email must be in a valid format",IF('DO NOT USE_Contact Formulas'!A718,"OK",NA()))</f>
        <v>#N/A</v>
      </c>
      <c r="Q718" s="41" t="e">
        <f>IF(LEN('Contact Data Entry'!Q718)&gt;50,"Parent/Guardian Name must be less than 50 characters",IF('DO NOT USE_Contact Formulas'!A718,"OK",NA()))</f>
        <v>#N/A</v>
      </c>
      <c r="R718" s="41" t="e">
        <f>IF(NOT(ISBLANK('Contact Data Entry'!R718)),IF(AND(ISNUMBER('Contact Data Entry'!R718),LEFT('Contact Data Entry'!R718,1)&lt;&gt;"1",LEN('Contact Data Entry'!R718)=10),"OK","Phone number must be valid format"),IF('DO NOT USE_Contact Formulas'!A718,"OK",NA()))</f>
        <v>#N/A</v>
      </c>
      <c r="S718" s="41" t="e">
        <f>IF(AND(NOT(ISBLANK('Contact Data Entry'!S718)),ISNA(VLOOKUP('Contact Data Entry'!S718,'DO NOT USE_School Picklist'!$N$3:$N$63,1,FALSE))),"Please select a value from the drop-down menu",IF('DO NOT USE_Contact Formulas'!A718,"OK",NA()))</f>
        <v>#N/A</v>
      </c>
      <c r="T718" s="41" t="e">
        <f>IF(AND(NOT(ISBLANK('Contact Data Entry'!T718)),ISNA(VLOOKUP('Contact Data Entry'!T718,'DO NOT USE_School Picklist'!$E$3:$E$10,1,FALSE))),"Please select a value from the drop-down menu",IF('DO NOT USE_Contact Formulas'!A718,"OK",NA()))</f>
        <v>#N/A</v>
      </c>
      <c r="U718" s="41" t="e">
        <f>IF(AND(NOT(ISBLANK('Contact Data Entry'!U718)),ISNA(VLOOKUP('Contact Data Entry'!U718,'DO NOT USE_School Picklist'!$F$3:$F$16,1,FALSE))),"Please select a value from the drop-down menu",IF('DO NOT USE_Contact Formulas'!A718,"OK",NA()))</f>
        <v>#N/A</v>
      </c>
      <c r="V718" s="41" t="e">
        <f>IF(LEN('Contact Data Entry'!V718)&gt;100,"Classroom(s) must be less than 100 characters",IF('DO NOT USE_Contact Formulas'!A718,"OK",NA()))</f>
        <v>#N/A</v>
      </c>
      <c r="W718" s="41" t="e">
        <f>IF(AND(NOT(ISBLANK('Contact Data Entry'!W718)),ISNA(VLOOKUP('Contact Data Entry'!W718,'DO NOT USE_School Picklist'!$K$3:$K$6,1,FALSE))),"Please select a value from the drop-down menu",IF('DO NOT USE_Contact Formulas'!A718,"OK",NA()))</f>
        <v>#N/A</v>
      </c>
      <c r="X718" s="41" t="e">
        <f>IF(AND(NOT(ISBLANK('Contact Data Entry'!X718)),ISNA(VLOOKUP('Contact Data Entry'!X718,'DO NOT USE_School Picklist'!$D$3:$D$5,1,FALSE))),"Please select a value from the drop-down menu",IF('DO NOT USE_Contact Formulas'!A718,"OK",NA()))</f>
        <v>#N/A</v>
      </c>
      <c r="Y718" s="41"/>
      <c r="Z718" s="41" t="e">
        <f>IF(AND(NOT(ISBLANK('Contact Data Entry'!Z718)),ISNA(VLOOKUP('Contact Data Entry'!Z718,'DO NOT USE_School Picklist'!$G$3:$G$5,1,FALSE))),"Please select a value from the drop-down menu",IF('DO NOT USE_Contact Formulas'!A718,"OK",NA()))</f>
        <v>#N/A</v>
      </c>
      <c r="AA718" s="41"/>
      <c r="AB718" s="41" t="e">
        <f>IF(AND(NOT(ISBLANK('Contact Data Entry'!AB718)),ISNA(VLOOKUP('Contact Data Entry'!AB718,'DO NOT USE_School Picklist'!$H$3:$H$4,1,FALSE))),"Please select a value from the drop-down menu",IF('DO NOT USE_Contact Formulas'!A718,"OK",NA()))</f>
        <v>#N/A</v>
      </c>
      <c r="AC718" s="41" t="e">
        <f ca="1">IF('Contact Data Entry'!AC718&gt;'DO NOT USE_School Picklist'!$C$3,"Test Date cannot be a future date",IF('DO NOT USE_Contact Formulas'!A718,"OK",NA()))</f>
        <v>#N/A</v>
      </c>
      <c r="AD718" s="41" t="e">
        <f>IF(AND(NOT(ISBLANK('Contact Data Entry'!AD718)),ISNA(VLOOKUP('Contact Data Entry'!AD718,'DO NOT USE_School Picklist'!$Q$3:$Q$8,1,FALSE))),"Please select a value from the drop-down menu",IF('DO NOT USE_Contact Formulas'!A718,"OK",NA()))</f>
        <v>#N/A</v>
      </c>
    </row>
    <row r="719" spans="1:30" x14ac:dyDescent="0.25">
      <c r="A719" s="40" t="e">
        <f>IF('DO NOT USE_Contact Formulas'!A719,IF('DO NOT USE_Contact Formulas'!B719,"Not all required fields are completed","OK"),NA())</f>
        <v>#N/A</v>
      </c>
      <c r="B719" s="41" t="e">
        <f>IF(AND('DO NOT USE_Contact Formulas'!A719,ISBLANK('Contact Data Entry'!B719)),"First Name is required",IF(NOT(ISBLANK('Contact Data Entry'!B719)),"OK",NA()))</f>
        <v>#N/A</v>
      </c>
      <c r="C719" s="41" t="e">
        <f>IF(AND('DO NOT USE_Contact Formulas'!A719,ISBLANK('Contact Data Entry'!C719)),"Last Name is required",IF(NOT(ISBLANK('Contact Data Entry'!C719)),"OK",NA()))</f>
        <v>#N/A</v>
      </c>
      <c r="D719" s="41" t="e">
        <f>IF(AND('DO NOT USE_Contact Formulas'!A719,ISBLANK('Contact Data Entry'!D719)),"Birthdate is required",IF(NOT(ISBLANK('Contact Data Entry'!D719)),"OK",NA()))</f>
        <v>#N/A</v>
      </c>
      <c r="E719" s="41" t="e">
        <f>IF(AND('DO NOT USE_Contact Formulas'!A719,ISBLANK('Contact Data Entry'!E719)),"Mobile Phone is required",IF(NOT(ISBLANK('Contact Data Entry'!E719)),IF(AND(ISNUMBER(VALUE('Contact Data Entry'!E719)),LEFT('Contact Data Entry'!E719,1)&lt;&gt;"1",LEN('Contact Data Entry'!E719)=10),"OK","Phone number must be valid format"),NA()))</f>
        <v>#N/A</v>
      </c>
      <c r="F719" s="41" t="e">
        <f>IF(LEN('Contact Data Entry'!F719)&gt;255,"Home Street Address must be less than 255 characters",IF('DO NOT USE_Contact Formulas'!A719,"OK",NA()))</f>
        <v>#N/A</v>
      </c>
      <c r="G719" s="41" t="e">
        <f>IF(LEN('Contact Data Entry'!G719)&gt;40,"City must be less than 40 characters",IF('DO NOT USE_Contact Formulas'!A719,"OK",NA()))</f>
        <v>#N/A</v>
      </c>
      <c r="H719" s="41" t="e">
        <f>IF(AND(NOT(ISBLANK('Contact Data Entry'!H719)),ISNA(VLOOKUP('Contact Data Entry'!H719,'DO NOT USE_School Picklist'!$P$3:$P$52,1,FALSE))),"Please select a value from the drop-down menu",IF('DO NOT USE_Contact Formulas'!A719,"OK",NA()))</f>
        <v>#N/A</v>
      </c>
      <c r="I719" s="41" t="e">
        <f>IF(AND('DO NOT USE_Contact Formulas'!A719,ISBLANK('Contact Data Entry'!I719)),"Zip is required",IF(ISBLANK('Contact Data Entry'!I719),NA(),"OK"))</f>
        <v>#N/A</v>
      </c>
      <c r="J719" s="41" t="e">
        <f>IF(AND('DO NOT USE_Contact Formulas'!A719,ISBLANK('Contact Data Entry'!J719)),"Student or Staff? is required",IF(ISBLANK('Contact Data Entry'!J719),NA(),IF(ISNA(VLOOKUP('Contact Data Entry'!J719,'DO NOT USE_School Picklist'!$B$3:$B$6,1,FALSE)),"Please select a value from the drop-down menu","OK")))</f>
        <v>#N/A</v>
      </c>
      <c r="K719" s="41" t="e">
        <f>IF(AND('Contact Data Entry'!J719='DO NOT USE_School Picklist'!$B$4,ISBLANK('Contact Data Entry'!K719)),"Occupation/Job Title is required if Student or Staff? is Yes, staff/faculty or volunteer",IF('DO NOT USE_Contact Formulas'!A719,"OK",NA()))</f>
        <v>#N/A</v>
      </c>
      <c r="L719" s="41" t="e">
        <f ca="1">IF('Contact Data Entry'!L719&gt;'DO NOT USE_School Picklist'!$C$3,"Date last on school campus/facility cannot be a future date",IF('DO NOT USE_Contact Formulas'!A719,IF(ISBLANK('Contact Data Entry'!L719),"Date last on school campus/facility is required","OK"),NA()))</f>
        <v>#N/A</v>
      </c>
      <c r="M719" s="42" t="e">
        <f ca="1">IF('Contact Data Entry'!M719&gt;'DO NOT USE_School Picklist'!$C$3,"Last Exposure Date cannot be a future date",IF('DO NOT USE_Contact Formulas'!A719,IF(ISBLANK('Contact Data Entry'!M719),"Last Exposure Date is required","OK"),NA()))</f>
        <v>#N/A</v>
      </c>
      <c r="N719" s="42" t="e">
        <f>IF(AND('DO NOT USE_Contact Formulas'!A719,ISBLANK('Contact Data Entry'!N719)),"Specific Place in the Location is required",IF(ISBLANK('Contact Data Entry'!N719),NA(),"OK"))</f>
        <v>#N/A</v>
      </c>
      <c r="O719" s="41" t="e">
        <f>IF(AND(NOT(ISBLANK('Contact Data Entry'!O719)),ISNA(VLOOKUP('Contact Data Entry'!O719,'DO NOT USE_School Picklist'!$L$3:$L$81,1,FALSE))),"Please select a value from the drop-down menu",IF('DO NOT USE_Contact Formulas'!A719,"OK",NA()))</f>
        <v>#N/A</v>
      </c>
      <c r="P719" s="41" t="e">
        <f>IF(AND(NOT(ISBLANK('Contact Data Entry'!P719)),NOT(ISNUMBER(MATCH("*@*.?*",'Contact Data Entry'!P719,0)))),"Email must be in a valid format",IF('DO NOT USE_Contact Formulas'!A719,"OK",NA()))</f>
        <v>#N/A</v>
      </c>
      <c r="Q719" s="41" t="e">
        <f>IF(LEN('Contact Data Entry'!Q719)&gt;50,"Parent/Guardian Name must be less than 50 characters",IF('DO NOT USE_Contact Formulas'!A719,"OK",NA()))</f>
        <v>#N/A</v>
      </c>
      <c r="R719" s="41" t="e">
        <f>IF(NOT(ISBLANK('Contact Data Entry'!R719)),IF(AND(ISNUMBER('Contact Data Entry'!R719),LEFT('Contact Data Entry'!R719,1)&lt;&gt;"1",LEN('Contact Data Entry'!R719)=10),"OK","Phone number must be valid format"),IF('DO NOT USE_Contact Formulas'!A719,"OK",NA()))</f>
        <v>#N/A</v>
      </c>
      <c r="S719" s="41" t="e">
        <f>IF(AND(NOT(ISBLANK('Contact Data Entry'!S719)),ISNA(VLOOKUP('Contact Data Entry'!S719,'DO NOT USE_School Picklist'!$N$3:$N$63,1,FALSE))),"Please select a value from the drop-down menu",IF('DO NOT USE_Contact Formulas'!A719,"OK",NA()))</f>
        <v>#N/A</v>
      </c>
      <c r="T719" s="41" t="e">
        <f>IF(AND(NOT(ISBLANK('Contact Data Entry'!T719)),ISNA(VLOOKUP('Contact Data Entry'!T719,'DO NOT USE_School Picklist'!$E$3:$E$10,1,FALSE))),"Please select a value from the drop-down menu",IF('DO NOT USE_Contact Formulas'!A719,"OK",NA()))</f>
        <v>#N/A</v>
      </c>
      <c r="U719" s="41" t="e">
        <f>IF(AND(NOT(ISBLANK('Contact Data Entry'!U719)),ISNA(VLOOKUP('Contact Data Entry'!U719,'DO NOT USE_School Picklist'!$F$3:$F$16,1,FALSE))),"Please select a value from the drop-down menu",IF('DO NOT USE_Contact Formulas'!A719,"OK",NA()))</f>
        <v>#N/A</v>
      </c>
      <c r="V719" s="41" t="e">
        <f>IF(LEN('Contact Data Entry'!V719)&gt;100,"Classroom(s) must be less than 100 characters",IF('DO NOT USE_Contact Formulas'!A719,"OK",NA()))</f>
        <v>#N/A</v>
      </c>
      <c r="W719" s="41" t="e">
        <f>IF(AND(NOT(ISBLANK('Contact Data Entry'!W719)),ISNA(VLOOKUP('Contact Data Entry'!W719,'DO NOT USE_School Picklist'!$K$3:$K$6,1,FALSE))),"Please select a value from the drop-down menu",IF('DO NOT USE_Contact Formulas'!A719,"OK",NA()))</f>
        <v>#N/A</v>
      </c>
      <c r="X719" s="41" t="e">
        <f>IF(AND(NOT(ISBLANK('Contact Data Entry'!X719)),ISNA(VLOOKUP('Contact Data Entry'!X719,'DO NOT USE_School Picklist'!$D$3:$D$5,1,FALSE))),"Please select a value from the drop-down menu",IF('DO NOT USE_Contact Formulas'!A719,"OK",NA()))</f>
        <v>#N/A</v>
      </c>
      <c r="Y719" s="41"/>
      <c r="Z719" s="41" t="e">
        <f>IF(AND(NOT(ISBLANK('Contact Data Entry'!Z719)),ISNA(VLOOKUP('Contact Data Entry'!Z719,'DO NOT USE_School Picklist'!$G$3:$G$5,1,FALSE))),"Please select a value from the drop-down menu",IF('DO NOT USE_Contact Formulas'!A719,"OK",NA()))</f>
        <v>#N/A</v>
      </c>
      <c r="AA719" s="41"/>
      <c r="AB719" s="41" t="e">
        <f>IF(AND(NOT(ISBLANK('Contact Data Entry'!AB719)),ISNA(VLOOKUP('Contact Data Entry'!AB719,'DO NOT USE_School Picklist'!$H$3:$H$4,1,FALSE))),"Please select a value from the drop-down menu",IF('DO NOT USE_Contact Formulas'!A719,"OK",NA()))</f>
        <v>#N/A</v>
      </c>
      <c r="AC719" s="41" t="e">
        <f ca="1">IF('Contact Data Entry'!AC719&gt;'DO NOT USE_School Picklist'!$C$3,"Test Date cannot be a future date",IF('DO NOT USE_Contact Formulas'!A719,"OK",NA()))</f>
        <v>#N/A</v>
      </c>
      <c r="AD719" s="41" t="e">
        <f>IF(AND(NOT(ISBLANK('Contact Data Entry'!AD719)),ISNA(VLOOKUP('Contact Data Entry'!AD719,'DO NOT USE_School Picklist'!$Q$3:$Q$8,1,FALSE))),"Please select a value from the drop-down menu",IF('DO NOT USE_Contact Formulas'!A719,"OK",NA()))</f>
        <v>#N/A</v>
      </c>
    </row>
    <row r="720" spans="1:30" x14ac:dyDescent="0.25">
      <c r="A720" s="40" t="e">
        <f>IF('DO NOT USE_Contact Formulas'!A720,IF('DO NOT USE_Contact Formulas'!B720,"Not all required fields are completed","OK"),NA())</f>
        <v>#N/A</v>
      </c>
      <c r="B720" s="41" t="e">
        <f>IF(AND('DO NOT USE_Contact Formulas'!A720,ISBLANK('Contact Data Entry'!B720)),"First Name is required",IF(NOT(ISBLANK('Contact Data Entry'!B720)),"OK",NA()))</f>
        <v>#N/A</v>
      </c>
      <c r="C720" s="41" t="e">
        <f>IF(AND('DO NOT USE_Contact Formulas'!A720,ISBLANK('Contact Data Entry'!C720)),"Last Name is required",IF(NOT(ISBLANK('Contact Data Entry'!C720)),"OK",NA()))</f>
        <v>#N/A</v>
      </c>
      <c r="D720" s="41" t="e">
        <f>IF(AND('DO NOT USE_Contact Formulas'!A720,ISBLANK('Contact Data Entry'!D720)),"Birthdate is required",IF(NOT(ISBLANK('Contact Data Entry'!D720)),"OK",NA()))</f>
        <v>#N/A</v>
      </c>
      <c r="E720" s="41" t="e">
        <f>IF(AND('DO NOT USE_Contact Formulas'!A720,ISBLANK('Contact Data Entry'!E720)),"Mobile Phone is required",IF(NOT(ISBLANK('Contact Data Entry'!E720)),IF(AND(ISNUMBER(VALUE('Contact Data Entry'!E720)),LEFT('Contact Data Entry'!E720,1)&lt;&gt;"1",LEN('Contact Data Entry'!E720)=10),"OK","Phone number must be valid format"),NA()))</f>
        <v>#N/A</v>
      </c>
      <c r="F720" s="41" t="e">
        <f>IF(LEN('Contact Data Entry'!F720)&gt;255,"Home Street Address must be less than 255 characters",IF('DO NOT USE_Contact Formulas'!A720,"OK",NA()))</f>
        <v>#N/A</v>
      </c>
      <c r="G720" s="41" t="e">
        <f>IF(LEN('Contact Data Entry'!G720)&gt;40,"City must be less than 40 characters",IF('DO NOT USE_Contact Formulas'!A720,"OK",NA()))</f>
        <v>#N/A</v>
      </c>
      <c r="H720" s="41" t="e">
        <f>IF(AND(NOT(ISBLANK('Contact Data Entry'!H720)),ISNA(VLOOKUP('Contact Data Entry'!H720,'DO NOT USE_School Picklist'!$P$3:$P$52,1,FALSE))),"Please select a value from the drop-down menu",IF('DO NOT USE_Contact Formulas'!A720,"OK",NA()))</f>
        <v>#N/A</v>
      </c>
      <c r="I720" s="41" t="e">
        <f>IF(AND('DO NOT USE_Contact Formulas'!A720,ISBLANK('Contact Data Entry'!I720)),"Zip is required",IF(ISBLANK('Contact Data Entry'!I720),NA(),"OK"))</f>
        <v>#N/A</v>
      </c>
      <c r="J720" s="41" t="e">
        <f>IF(AND('DO NOT USE_Contact Formulas'!A720,ISBLANK('Contact Data Entry'!J720)),"Student or Staff? is required",IF(ISBLANK('Contact Data Entry'!J720),NA(),IF(ISNA(VLOOKUP('Contact Data Entry'!J720,'DO NOT USE_School Picklist'!$B$3:$B$6,1,FALSE)),"Please select a value from the drop-down menu","OK")))</f>
        <v>#N/A</v>
      </c>
      <c r="K720" s="41" t="e">
        <f>IF(AND('Contact Data Entry'!J720='DO NOT USE_School Picklist'!$B$4,ISBLANK('Contact Data Entry'!K720)),"Occupation/Job Title is required if Student or Staff? is Yes, staff/faculty or volunteer",IF('DO NOT USE_Contact Formulas'!A720,"OK",NA()))</f>
        <v>#N/A</v>
      </c>
      <c r="L720" s="41" t="e">
        <f ca="1">IF('Contact Data Entry'!L720&gt;'DO NOT USE_School Picklist'!$C$3,"Date last on school campus/facility cannot be a future date",IF('DO NOT USE_Contact Formulas'!A720,IF(ISBLANK('Contact Data Entry'!L720),"Date last on school campus/facility is required","OK"),NA()))</f>
        <v>#N/A</v>
      </c>
      <c r="M720" s="42" t="e">
        <f ca="1">IF('Contact Data Entry'!M720&gt;'DO NOT USE_School Picklist'!$C$3,"Last Exposure Date cannot be a future date",IF('DO NOT USE_Contact Formulas'!A720,IF(ISBLANK('Contact Data Entry'!M720),"Last Exposure Date is required","OK"),NA()))</f>
        <v>#N/A</v>
      </c>
      <c r="N720" s="42" t="e">
        <f>IF(AND('DO NOT USE_Contact Formulas'!A720,ISBLANK('Contact Data Entry'!N720)),"Specific Place in the Location is required",IF(ISBLANK('Contact Data Entry'!N720),NA(),"OK"))</f>
        <v>#N/A</v>
      </c>
      <c r="O720" s="41" t="e">
        <f>IF(AND(NOT(ISBLANK('Contact Data Entry'!O720)),ISNA(VLOOKUP('Contact Data Entry'!O720,'DO NOT USE_School Picklist'!$L$3:$L$81,1,FALSE))),"Please select a value from the drop-down menu",IF('DO NOT USE_Contact Formulas'!A720,"OK",NA()))</f>
        <v>#N/A</v>
      </c>
      <c r="P720" s="41" t="e">
        <f>IF(AND(NOT(ISBLANK('Contact Data Entry'!P720)),NOT(ISNUMBER(MATCH("*@*.?*",'Contact Data Entry'!P720,0)))),"Email must be in a valid format",IF('DO NOT USE_Contact Formulas'!A720,"OK",NA()))</f>
        <v>#N/A</v>
      </c>
      <c r="Q720" s="41" t="e">
        <f>IF(LEN('Contact Data Entry'!Q720)&gt;50,"Parent/Guardian Name must be less than 50 characters",IF('DO NOT USE_Contact Formulas'!A720,"OK",NA()))</f>
        <v>#N/A</v>
      </c>
      <c r="R720" s="41" t="e">
        <f>IF(NOT(ISBLANK('Contact Data Entry'!R720)),IF(AND(ISNUMBER('Contact Data Entry'!R720),LEFT('Contact Data Entry'!R720,1)&lt;&gt;"1",LEN('Contact Data Entry'!R720)=10),"OK","Phone number must be valid format"),IF('DO NOT USE_Contact Formulas'!A720,"OK",NA()))</f>
        <v>#N/A</v>
      </c>
      <c r="S720" s="41" t="e">
        <f>IF(AND(NOT(ISBLANK('Contact Data Entry'!S720)),ISNA(VLOOKUP('Contact Data Entry'!S720,'DO NOT USE_School Picklist'!$N$3:$N$63,1,FALSE))),"Please select a value from the drop-down menu",IF('DO NOT USE_Contact Formulas'!A720,"OK",NA()))</f>
        <v>#N/A</v>
      </c>
      <c r="T720" s="41" t="e">
        <f>IF(AND(NOT(ISBLANK('Contact Data Entry'!T720)),ISNA(VLOOKUP('Contact Data Entry'!T720,'DO NOT USE_School Picklist'!$E$3:$E$10,1,FALSE))),"Please select a value from the drop-down menu",IF('DO NOT USE_Contact Formulas'!A720,"OK",NA()))</f>
        <v>#N/A</v>
      </c>
      <c r="U720" s="41" t="e">
        <f>IF(AND(NOT(ISBLANK('Contact Data Entry'!U720)),ISNA(VLOOKUP('Contact Data Entry'!U720,'DO NOT USE_School Picklist'!$F$3:$F$16,1,FALSE))),"Please select a value from the drop-down menu",IF('DO NOT USE_Contact Formulas'!A720,"OK",NA()))</f>
        <v>#N/A</v>
      </c>
      <c r="V720" s="41" t="e">
        <f>IF(LEN('Contact Data Entry'!V720)&gt;100,"Classroom(s) must be less than 100 characters",IF('DO NOT USE_Contact Formulas'!A720,"OK",NA()))</f>
        <v>#N/A</v>
      </c>
      <c r="W720" s="41" t="e">
        <f>IF(AND(NOT(ISBLANK('Contact Data Entry'!W720)),ISNA(VLOOKUP('Contact Data Entry'!W720,'DO NOT USE_School Picklist'!$K$3:$K$6,1,FALSE))),"Please select a value from the drop-down menu",IF('DO NOT USE_Contact Formulas'!A720,"OK",NA()))</f>
        <v>#N/A</v>
      </c>
      <c r="X720" s="41" t="e">
        <f>IF(AND(NOT(ISBLANK('Contact Data Entry'!X720)),ISNA(VLOOKUP('Contact Data Entry'!X720,'DO NOT USE_School Picklist'!$D$3:$D$5,1,FALSE))),"Please select a value from the drop-down menu",IF('DO NOT USE_Contact Formulas'!A720,"OK",NA()))</f>
        <v>#N/A</v>
      </c>
      <c r="Y720" s="41"/>
      <c r="Z720" s="41" t="e">
        <f>IF(AND(NOT(ISBLANK('Contact Data Entry'!Z720)),ISNA(VLOOKUP('Contact Data Entry'!Z720,'DO NOT USE_School Picklist'!$G$3:$G$5,1,FALSE))),"Please select a value from the drop-down menu",IF('DO NOT USE_Contact Formulas'!A720,"OK",NA()))</f>
        <v>#N/A</v>
      </c>
      <c r="AA720" s="41"/>
      <c r="AB720" s="41" t="e">
        <f>IF(AND(NOT(ISBLANK('Contact Data Entry'!AB720)),ISNA(VLOOKUP('Contact Data Entry'!AB720,'DO NOT USE_School Picklist'!$H$3:$H$4,1,FALSE))),"Please select a value from the drop-down menu",IF('DO NOT USE_Contact Formulas'!A720,"OK",NA()))</f>
        <v>#N/A</v>
      </c>
      <c r="AC720" s="41" t="e">
        <f ca="1">IF('Contact Data Entry'!AC720&gt;'DO NOT USE_School Picklist'!$C$3,"Test Date cannot be a future date",IF('DO NOT USE_Contact Formulas'!A720,"OK",NA()))</f>
        <v>#N/A</v>
      </c>
      <c r="AD720" s="41" t="e">
        <f>IF(AND(NOT(ISBLANK('Contact Data Entry'!AD720)),ISNA(VLOOKUP('Contact Data Entry'!AD720,'DO NOT USE_School Picklist'!$Q$3:$Q$8,1,FALSE))),"Please select a value from the drop-down menu",IF('DO NOT USE_Contact Formulas'!A720,"OK",NA()))</f>
        <v>#N/A</v>
      </c>
    </row>
    <row r="721" spans="1:30" x14ac:dyDescent="0.25">
      <c r="A721" s="40" t="e">
        <f>IF('DO NOT USE_Contact Formulas'!A721,IF('DO NOT USE_Contact Formulas'!B721,"Not all required fields are completed","OK"),NA())</f>
        <v>#N/A</v>
      </c>
      <c r="B721" s="41" t="e">
        <f>IF(AND('DO NOT USE_Contact Formulas'!A721,ISBLANK('Contact Data Entry'!B721)),"First Name is required",IF(NOT(ISBLANK('Contact Data Entry'!B721)),"OK",NA()))</f>
        <v>#N/A</v>
      </c>
      <c r="C721" s="41" t="e">
        <f>IF(AND('DO NOT USE_Contact Formulas'!A721,ISBLANK('Contact Data Entry'!C721)),"Last Name is required",IF(NOT(ISBLANK('Contact Data Entry'!C721)),"OK",NA()))</f>
        <v>#N/A</v>
      </c>
      <c r="D721" s="41" t="e">
        <f>IF(AND('DO NOT USE_Contact Formulas'!A721,ISBLANK('Contact Data Entry'!D721)),"Birthdate is required",IF(NOT(ISBLANK('Contact Data Entry'!D721)),"OK",NA()))</f>
        <v>#N/A</v>
      </c>
      <c r="E721" s="41" t="e">
        <f>IF(AND('DO NOT USE_Contact Formulas'!A721,ISBLANK('Contact Data Entry'!E721)),"Mobile Phone is required",IF(NOT(ISBLANK('Contact Data Entry'!E721)),IF(AND(ISNUMBER(VALUE('Contact Data Entry'!E721)),LEFT('Contact Data Entry'!E721,1)&lt;&gt;"1",LEN('Contact Data Entry'!E721)=10),"OK","Phone number must be valid format"),NA()))</f>
        <v>#N/A</v>
      </c>
      <c r="F721" s="41" t="e">
        <f>IF(LEN('Contact Data Entry'!F721)&gt;255,"Home Street Address must be less than 255 characters",IF('DO NOT USE_Contact Formulas'!A721,"OK",NA()))</f>
        <v>#N/A</v>
      </c>
      <c r="G721" s="41" t="e">
        <f>IF(LEN('Contact Data Entry'!G721)&gt;40,"City must be less than 40 characters",IF('DO NOT USE_Contact Formulas'!A721,"OK",NA()))</f>
        <v>#N/A</v>
      </c>
      <c r="H721" s="41" t="e">
        <f>IF(AND(NOT(ISBLANK('Contact Data Entry'!H721)),ISNA(VLOOKUP('Contact Data Entry'!H721,'DO NOT USE_School Picklist'!$P$3:$P$52,1,FALSE))),"Please select a value from the drop-down menu",IF('DO NOT USE_Contact Formulas'!A721,"OK",NA()))</f>
        <v>#N/A</v>
      </c>
      <c r="I721" s="41" t="e">
        <f>IF(AND('DO NOT USE_Contact Formulas'!A721,ISBLANK('Contact Data Entry'!I721)),"Zip is required",IF(ISBLANK('Contact Data Entry'!I721),NA(),"OK"))</f>
        <v>#N/A</v>
      </c>
      <c r="J721" s="41" t="e">
        <f>IF(AND('DO NOT USE_Contact Formulas'!A721,ISBLANK('Contact Data Entry'!J721)),"Student or Staff? is required",IF(ISBLANK('Contact Data Entry'!J721),NA(),IF(ISNA(VLOOKUP('Contact Data Entry'!J721,'DO NOT USE_School Picklist'!$B$3:$B$6,1,FALSE)),"Please select a value from the drop-down menu","OK")))</f>
        <v>#N/A</v>
      </c>
      <c r="K721" s="41" t="e">
        <f>IF(AND('Contact Data Entry'!J721='DO NOT USE_School Picklist'!$B$4,ISBLANK('Contact Data Entry'!K721)),"Occupation/Job Title is required if Student or Staff? is Yes, staff/faculty or volunteer",IF('DO NOT USE_Contact Formulas'!A721,"OK",NA()))</f>
        <v>#N/A</v>
      </c>
      <c r="L721" s="41" t="e">
        <f ca="1">IF('Contact Data Entry'!L721&gt;'DO NOT USE_School Picklist'!$C$3,"Date last on school campus/facility cannot be a future date",IF('DO NOT USE_Contact Formulas'!A721,IF(ISBLANK('Contact Data Entry'!L721),"Date last on school campus/facility is required","OK"),NA()))</f>
        <v>#N/A</v>
      </c>
      <c r="M721" s="42" t="e">
        <f ca="1">IF('Contact Data Entry'!M721&gt;'DO NOT USE_School Picklist'!$C$3,"Last Exposure Date cannot be a future date",IF('DO NOT USE_Contact Formulas'!A721,IF(ISBLANK('Contact Data Entry'!M721),"Last Exposure Date is required","OK"),NA()))</f>
        <v>#N/A</v>
      </c>
      <c r="N721" s="42" t="e">
        <f>IF(AND('DO NOT USE_Contact Formulas'!A721,ISBLANK('Contact Data Entry'!N721)),"Specific Place in the Location is required",IF(ISBLANK('Contact Data Entry'!N721),NA(),"OK"))</f>
        <v>#N/A</v>
      </c>
      <c r="O721" s="41" t="e">
        <f>IF(AND(NOT(ISBLANK('Contact Data Entry'!O721)),ISNA(VLOOKUP('Contact Data Entry'!O721,'DO NOT USE_School Picklist'!$L$3:$L$81,1,FALSE))),"Please select a value from the drop-down menu",IF('DO NOT USE_Contact Formulas'!A721,"OK",NA()))</f>
        <v>#N/A</v>
      </c>
      <c r="P721" s="41" t="e">
        <f>IF(AND(NOT(ISBLANK('Contact Data Entry'!P721)),NOT(ISNUMBER(MATCH("*@*.?*",'Contact Data Entry'!P721,0)))),"Email must be in a valid format",IF('DO NOT USE_Contact Formulas'!A721,"OK",NA()))</f>
        <v>#N/A</v>
      </c>
      <c r="Q721" s="41" t="e">
        <f>IF(LEN('Contact Data Entry'!Q721)&gt;50,"Parent/Guardian Name must be less than 50 characters",IF('DO NOT USE_Contact Formulas'!A721,"OK",NA()))</f>
        <v>#N/A</v>
      </c>
      <c r="R721" s="41" t="e">
        <f>IF(NOT(ISBLANK('Contact Data Entry'!R721)),IF(AND(ISNUMBER('Contact Data Entry'!R721),LEFT('Contact Data Entry'!R721,1)&lt;&gt;"1",LEN('Contact Data Entry'!R721)=10),"OK","Phone number must be valid format"),IF('DO NOT USE_Contact Formulas'!A721,"OK",NA()))</f>
        <v>#N/A</v>
      </c>
      <c r="S721" s="41" t="e">
        <f>IF(AND(NOT(ISBLANK('Contact Data Entry'!S721)),ISNA(VLOOKUP('Contact Data Entry'!S721,'DO NOT USE_School Picklist'!$N$3:$N$63,1,FALSE))),"Please select a value from the drop-down menu",IF('DO NOT USE_Contact Formulas'!A721,"OK",NA()))</f>
        <v>#N/A</v>
      </c>
      <c r="T721" s="41" t="e">
        <f>IF(AND(NOT(ISBLANK('Contact Data Entry'!T721)),ISNA(VLOOKUP('Contact Data Entry'!T721,'DO NOT USE_School Picklist'!$E$3:$E$10,1,FALSE))),"Please select a value from the drop-down menu",IF('DO NOT USE_Contact Formulas'!A721,"OK",NA()))</f>
        <v>#N/A</v>
      </c>
      <c r="U721" s="41" t="e">
        <f>IF(AND(NOT(ISBLANK('Contact Data Entry'!U721)),ISNA(VLOOKUP('Contact Data Entry'!U721,'DO NOT USE_School Picklist'!$F$3:$F$16,1,FALSE))),"Please select a value from the drop-down menu",IF('DO NOT USE_Contact Formulas'!A721,"OK",NA()))</f>
        <v>#N/A</v>
      </c>
      <c r="V721" s="41" t="e">
        <f>IF(LEN('Contact Data Entry'!V721)&gt;100,"Classroom(s) must be less than 100 characters",IF('DO NOT USE_Contact Formulas'!A721,"OK",NA()))</f>
        <v>#N/A</v>
      </c>
      <c r="W721" s="41" t="e">
        <f>IF(AND(NOT(ISBLANK('Contact Data Entry'!W721)),ISNA(VLOOKUP('Contact Data Entry'!W721,'DO NOT USE_School Picklist'!$K$3:$K$6,1,FALSE))),"Please select a value from the drop-down menu",IF('DO NOT USE_Contact Formulas'!A721,"OK",NA()))</f>
        <v>#N/A</v>
      </c>
      <c r="X721" s="41" t="e">
        <f>IF(AND(NOT(ISBLANK('Contact Data Entry'!X721)),ISNA(VLOOKUP('Contact Data Entry'!X721,'DO NOT USE_School Picklist'!$D$3:$D$5,1,FALSE))),"Please select a value from the drop-down menu",IF('DO NOT USE_Contact Formulas'!A721,"OK",NA()))</f>
        <v>#N/A</v>
      </c>
      <c r="Y721" s="41"/>
      <c r="Z721" s="41" t="e">
        <f>IF(AND(NOT(ISBLANK('Contact Data Entry'!Z721)),ISNA(VLOOKUP('Contact Data Entry'!Z721,'DO NOT USE_School Picklist'!$G$3:$G$5,1,FALSE))),"Please select a value from the drop-down menu",IF('DO NOT USE_Contact Formulas'!A721,"OK",NA()))</f>
        <v>#N/A</v>
      </c>
      <c r="AA721" s="41"/>
      <c r="AB721" s="41" t="e">
        <f>IF(AND(NOT(ISBLANK('Contact Data Entry'!AB721)),ISNA(VLOOKUP('Contact Data Entry'!AB721,'DO NOT USE_School Picklist'!$H$3:$H$4,1,FALSE))),"Please select a value from the drop-down menu",IF('DO NOT USE_Contact Formulas'!A721,"OK",NA()))</f>
        <v>#N/A</v>
      </c>
      <c r="AC721" s="41" t="e">
        <f ca="1">IF('Contact Data Entry'!AC721&gt;'DO NOT USE_School Picklist'!$C$3,"Test Date cannot be a future date",IF('DO NOT USE_Contact Formulas'!A721,"OK",NA()))</f>
        <v>#N/A</v>
      </c>
      <c r="AD721" s="41" t="e">
        <f>IF(AND(NOT(ISBLANK('Contact Data Entry'!AD721)),ISNA(VLOOKUP('Contact Data Entry'!AD721,'DO NOT USE_School Picklist'!$Q$3:$Q$8,1,FALSE))),"Please select a value from the drop-down menu",IF('DO NOT USE_Contact Formulas'!A721,"OK",NA()))</f>
        <v>#N/A</v>
      </c>
    </row>
    <row r="722" spans="1:30" x14ac:dyDescent="0.25">
      <c r="A722" s="40" t="e">
        <f>IF('DO NOT USE_Contact Formulas'!A722,IF('DO NOT USE_Contact Formulas'!B722,"Not all required fields are completed","OK"),NA())</f>
        <v>#N/A</v>
      </c>
      <c r="B722" s="41" t="e">
        <f>IF(AND('DO NOT USE_Contact Formulas'!A722,ISBLANK('Contact Data Entry'!B722)),"First Name is required",IF(NOT(ISBLANK('Contact Data Entry'!B722)),"OK",NA()))</f>
        <v>#N/A</v>
      </c>
      <c r="C722" s="41" t="e">
        <f>IF(AND('DO NOT USE_Contact Formulas'!A722,ISBLANK('Contact Data Entry'!C722)),"Last Name is required",IF(NOT(ISBLANK('Contact Data Entry'!C722)),"OK",NA()))</f>
        <v>#N/A</v>
      </c>
      <c r="D722" s="41" t="e">
        <f>IF(AND('DO NOT USE_Contact Formulas'!A722,ISBLANK('Contact Data Entry'!D722)),"Birthdate is required",IF(NOT(ISBLANK('Contact Data Entry'!D722)),"OK",NA()))</f>
        <v>#N/A</v>
      </c>
      <c r="E722" s="41" t="e">
        <f>IF(AND('DO NOT USE_Contact Formulas'!A722,ISBLANK('Contact Data Entry'!E722)),"Mobile Phone is required",IF(NOT(ISBLANK('Contact Data Entry'!E722)),IF(AND(ISNUMBER(VALUE('Contact Data Entry'!E722)),LEFT('Contact Data Entry'!E722,1)&lt;&gt;"1",LEN('Contact Data Entry'!E722)=10),"OK","Phone number must be valid format"),NA()))</f>
        <v>#N/A</v>
      </c>
      <c r="F722" s="41" t="e">
        <f>IF(LEN('Contact Data Entry'!F722)&gt;255,"Home Street Address must be less than 255 characters",IF('DO NOT USE_Contact Formulas'!A722,"OK",NA()))</f>
        <v>#N/A</v>
      </c>
      <c r="G722" s="41" t="e">
        <f>IF(LEN('Contact Data Entry'!G722)&gt;40,"City must be less than 40 characters",IF('DO NOT USE_Contact Formulas'!A722,"OK",NA()))</f>
        <v>#N/A</v>
      </c>
      <c r="H722" s="41" t="e">
        <f>IF(AND(NOT(ISBLANK('Contact Data Entry'!H722)),ISNA(VLOOKUP('Contact Data Entry'!H722,'DO NOT USE_School Picklist'!$P$3:$P$52,1,FALSE))),"Please select a value from the drop-down menu",IF('DO NOT USE_Contact Formulas'!A722,"OK",NA()))</f>
        <v>#N/A</v>
      </c>
      <c r="I722" s="41" t="e">
        <f>IF(AND('DO NOT USE_Contact Formulas'!A722,ISBLANK('Contact Data Entry'!I722)),"Zip is required",IF(ISBLANK('Contact Data Entry'!I722),NA(),"OK"))</f>
        <v>#N/A</v>
      </c>
      <c r="J722" s="41" t="e">
        <f>IF(AND('DO NOT USE_Contact Formulas'!A722,ISBLANK('Contact Data Entry'!J722)),"Student or Staff? is required",IF(ISBLANK('Contact Data Entry'!J722),NA(),IF(ISNA(VLOOKUP('Contact Data Entry'!J722,'DO NOT USE_School Picklist'!$B$3:$B$6,1,FALSE)),"Please select a value from the drop-down menu","OK")))</f>
        <v>#N/A</v>
      </c>
      <c r="K722" s="41" t="e">
        <f>IF(AND('Contact Data Entry'!J722='DO NOT USE_School Picklist'!$B$4,ISBLANK('Contact Data Entry'!K722)),"Occupation/Job Title is required if Student or Staff? is Yes, staff/faculty or volunteer",IF('DO NOT USE_Contact Formulas'!A722,"OK",NA()))</f>
        <v>#N/A</v>
      </c>
      <c r="L722" s="41" t="e">
        <f ca="1">IF('Contact Data Entry'!L722&gt;'DO NOT USE_School Picklist'!$C$3,"Date last on school campus/facility cannot be a future date",IF('DO NOT USE_Contact Formulas'!A722,IF(ISBLANK('Contact Data Entry'!L722),"Date last on school campus/facility is required","OK"),NA()))</f>
        <v>#N/A</v>
      </c>
      <c r="M722" s="42" t="e">
        <f ca="1">IF('Contact Data Entry'!M722&gt;'DO NOT USE_School Picklist'!$C$3,"Last Exposure Date cannot be a future date",IF('DO NOT USE_Contact Formulas'!A722,IF(ISBLANK('Contact Data Entry'!M722),"Last Exposure Date is required","OK"),NA()))</f>
        <v>#N/A</v>
      </c>
      <c r="N722" s="42" t="e">
        <f>IF(AND('DO NOT USE_Contact Formulas'!A722,ISBLANK('Contact Data Entry'!N722)),"Specific Place in the Location is required",IF(ISBLANK('Contact Data Entry'!N722),NA(),"OK"))</f>
        <v>#N/A</v>
      </c>
      <c r="O722" s="41" t="e">
        <f>IF(AND(NOT(ISBLANK('Contact Data Entry'!O722)),ISNA(VLOOKUP('Contact Data Entry'!O722,'DO NOT USE_School Picklist'!$L$3:$L$81,1,FALSE))),"Please select a value from the drop-down menu",IF('DO NOT USE_Contact Formulas'!A722,"OK",NA()))</f>
        <v>#N/A</v>
      </c>
      <c r="P722" s="41" t="e">
        <f>IF(AND(NOT(ISBLANK('Contact Data Entry'!P722)),NOT(ISNUMBER(MATCH("*@*.?*",'Contact Data Entry'!P722,0)))),"Email must be in a valid format",IF('DO NOT USE_Contact Formulas'!A722,"OK",NA()))</f>
        <v>#N/A</v>
      </c>
      <c r="Q722" s="41" t="e">
        <f>IF(LEN('Contact Data Entry'!Q722)&gt;50,"Parent/Guardian Name must be less than 50 characters",IF('DO NOT USE_Contact Formulas'!A722,"OK",NA()))</f>
        <v>#N/A</v>
      </c>
      <c r="R722" s="41" t="e">
        <f>IF(NOT(ISBLANK('Contact Data Entry'!R722)),IF(AND(ISNUMBER('Contact Data Entry'!R722),LEFT('Contact Data Entry'!R722,1)&lt;&gt;"1",LEN('Contact Data Entry'!R722)=10),"OK","Phone number must be valid format"),IF('DO NOT USE_Contact Formulas'!A722,"OK",NA()))</f>
        <v>#N/A</v>
      </c>
      <c r="S722" s="41" t="e">
        <f>IF(AND(NOT(ISBLANK('Contact Data Entry'!S722)),ISNA(VLOOKUP('Contact Data Entry'!S722,'DO NOT USE_School Picklist'!$N$3:$N$63,1,FALSE))),"Please select a value from the drop-down menu",IF('DO NOT USE_Contact Formulas'!A722,"OK",NA()))</f>
        <v>#N/A</v>
      </c>
      <c r="T722" s="41" t="e">
        <f>IF(AND(NOT(ISBLANK('Contact Data Entry'!T722)),ISNA(VLOOKUP('Contact Data Entry'!T722,'DO NOT USE_School Picklist'!$E$3:$E$10,1,FALSE))),"Please select a value from the drop-down menu",IF('DO NOT USE_Contact Formulas'!A722,"OK",NA()))</f>
        <v>#N/A</v>
      </c>
      <c r="U722" s="41" t="e">
        <f>IF(AND(NOT(ISBLANK('Contact Data Entry'!U722)),ISNA(VLOOKUP('Contact Data Entry'!U722,'DO NOT USE_School Picklist'!$F$3:$F$16,1,FALSE))),"Please select a value from the drop-down menu",IF('DO NOT USE_Contact Formulas'!A722,"OK",NA()))</f>
        <v>#N/A</v>
      </c>
      <c r="V722" s="41" t="e">
        <f>IF(LEN('Contact Data Entry'!V722)&gt;100,"Classroom(s) must be less than 100 characters",IF('DO NOT USE_Contact Formulas'!A722,"OK",NA()))</f>
        <v>#N/A</v>
      </c>
      <c r="W722" s="41" t="e">
        <f>IF(AND(NOT(ISBLANK('Contact Data Entry'!W722)),ISNA(VLOOKUP('Contact Data Entry'!W722,'DO NOT USE_School Picklist'!$K$3:$K$6,1,FALSE))),"Please select a value from the drop-down menu",IF('DO NOT USE_Contact Formulas'!A722,"OK",NA()))</f>
        <v>#N/A</v>
      </c>
      <c r="X722" s="41" t="e">
        <f>IF(AND(NOT(ISBLANK('Contact Data Entry'!X722)),ISNA(VLOOKUP('Contact Data Entry'!X722,'DO NOT USE_School Picklist'!$D$3:$D$5,1,FALSE))),"Please select a value from the drop-down menu",IF('DO NOT USE_Contact Formulas'!A722,"OK",NA()))</f>
        <v>#N/A</v>
      </c>
      <c r="Y722" s="41"/>
      <c r="Z722" s="41" t="e">
        <f>IF(AND(NOT(ISBLANK('Contact Data Entry'!Z722)),ISNA(VLOOKUP('Contact Data Entry'!Z722,'DO NOT USE_School Picklist'!$G$3:$G$5,1,FALSE))),"Please select a value from the drop-down menu",IF('DO NOT USE_Contact Formulas'!A722,"OK",NA()))</f>
        <v>#N/A</v>
      </c>
      <c r="AA722" s="41"/>
      <c r="AB722" s="41" t="e">
        <f>IF(AND(NOT(ISBLANK('Contact Data Entry'!AB722)),ISNA(VLOOKUP('Contact Data Entry'!AB722,'DO NOT USE_School Picklist'!$H$3:$H$4,1,FALSE))),"Please select a value from the drop-down menu",IF('DO NOT USE_Contact Formulas'!A722,"OK",NA()))</f>
        <v>#N/A</v>
      </c>
      <c r="AC722" s="41" t="e">
        <f ca="1">IF('Contact Data Entry'!AC722&gt;'DO NOT USE_School Picklist'!$C$3,"Test Date cannot be a future date",IF('DO NOT USE_Contact Formulas'!A722,"OK",NA()))</f>
        <v>#N/A</v>
      </c>
      <c r="AD722" s="41" t="e">
        <f>IF(AND(NOT(ISBLANK('Contact Data Entry'!AD722)),ISNA(VLOOKUP('Contact Data Entry'!AD722,'DO NOT USE_School Picklist'!$Q$3:$Q$8,1,FALSE))),"Please select a value from the drop-down menu",IF('DO NOT USE_Contact Formulas'!A722,"OK",NA()))</f>
        <v>#N/A</v>
      </c>
    </row>
    <row r="723" spans="1:30" x14ac:dyDescent="0.25">
      <c r="A723" s="40" t="e">
        <f>IF('DO NOT USE_Contact Formulas'!A723,IF('DO NOT USE_Contact Formulas'!B723,"Not all required fields are completed","OK"),NA())</f>
        <v>#N/A</v>
      </c>
      <c r="B723" s="41" t="e">
        <f>IF(AND('DO NOT USE_Contact Formulas'!A723,ISBLANK('Contact Data Entry'!B723)),"First Name is required",IF(NOT(ISBLANK('Contact Data Entry'!B723)),"OK",NA()))</f>
        <v>#N/A</v>
      </c>
      <c r="C723" s="41" t="e">
        <f>IF(AND('DO NOT USE_Contact Formulas'!A723,ISBLANK('Contact Data Entry'!C723)),"Last Name is required",IF(NOT(ISBLANK('Contact Data Entry'!C723)),"OK",NA()))</f>
        <v>#N/A</v>
      </c>
      <c r="D723" s="41" t="e">
        <f>IF(AND('DO NOT USE_Contact Formulas'!A723,ISBLANK('Contact Data Entry'!D723)),"Birthdate is required",IF(NOT(ISBLANK('Contact Data Entry'!D723)),"OK",NA()))</f>
        <v>#N/A</v>
      </c>
      <c r="E723" s="41" t="e">
        <f>IF(AND('DO NOT USE_Contact Formulas'!A723,ISBLANK('Contact Data Entry'!E723)),"Mobile Phone is required",IF(NOT(ISBLANK('Contact Data Entry'!E723)),IF(AND(ISNUMBER(VALUE('Contact Data Entry'!E723)),LEFT('Contact Data Entry'!E723,1)&lt;&gt;"1",LEN('Contact Data Entry'!E723)=10),"OK","Phone number must be valid format"),NA()))</f>
        <v>#N/A</v>
      </c>
      <c r="F723" s="41" t="e">
        <f>IF(LEN('Contact Data Entry'!F723)&gt;255,"Home Street Address must be less than 255 characters",IF('DO NOT USE_Contact Formulas'!A723,"OK",NA()))</f>
        <v>#N/A</v>
      </c>
      <c r="G723" s="41" t="e">
        <f>IF(LEN('Contact Data Entry'!G723)&gt;40,"City must be less than 40 characters",IF('DO NOT USE_Contact Formulas'!A723,"OK",NA()))</f>
        <v>#N/A</v>
      </c>
      <c r="H723" s="41" t="e">
        <f>IF(AND(NOT(ISBLANK('Contact Data Entry'!H723)),ISNA(VLOOKUP('Contact Data Entry'!H723,'DO NOT USE_School Picklist'!$P$3:$P$52,1,FALSE))),"Please select a value from the drop-down menu",IF('DO NOT USE_Contact Formulas'!A723,"OK",NA()))</f>
        <v>#N/A</v>
      </c>
      <c r="I723" s="41" t="e">
        <f>IF(AND('DO NOT USE_Contact Formulas'!A723,ISBLANK('Contact Data Entry'!I723)),"Zip is required",IF(ISBLANK('Contact Data Entry'!I723),NA(),"OK"))</f>
        <v>#N/A</v>
      </c>
      <c r="J723" s="41" t="e">
        <f>IF(AND('DO NOT USE_Contact Formulas'!A723,ISBLANK('Contact Data Entry'!J723)),"Student or Staff? is required",IF(ISBLANK('Contact Data Entry'!J723),NA(),IF(ISNA(VLOOKUP('Contact Data Entry'!J723,'DO NOT USE_School Picklist'!$B$3:$B$6,1,FALSE)),"Please select a value from the drop-down menu","OK")))</f>
        <v>#N/A</v>
      </c>
      <c r="K723" s="41" t="e">
        <f>IF(AND('Contact Data Entry'!J723='DO NOT USE_School Picklist'!$B$4,ISBLANK('Contact Data Entry'!K723)),"Occupation/Job Title is required if Student or Staff? is Yes, staff/faculty or volunteer",IF('DO NOT USE_Contact Formulas'!A723,"OK",NA()))</f>
        <v>#N/A</v>
      </c>
      <c r="L723" s="41" t="e">
        <f ca="1">IF('Contact Data Entry'!L723&gt;'DO NOT USE_School Picklist'!$C$3,"Date last on school campus/facility cannot be a future date",IF('DO NOT USE_Contact Formulas'!A723,IF(ISBLANK('Contact Data Entry'!L723),"Date last on school campus/facility is required","OK"),NA()))</f>
        <v>#N/A</v>
      </c>
      <c r="M723" s="42" t="e">
        <f ca="1">IF('Contact Data Entry'!M723&gt;'DO NOT USE_School Picklist'!$C$3,"Last Exposure Date cannot be a future date",IF('DO NOT USE_Contact Formulas'!A723,IF(ISBLANK('Contact Data Entry'!M723),"Last Exposure Date is required","OK"),NA()))</f>
        <v>#N/A</v>
      </c>
      <c r="N723" s="42" t="e">
        <f>IF(AND('DO NOT USE_Contact Formulas'!A723,ISBLANK('Contact Data Entry'!N723)),"Specific Place in the Location is required",IF(ISBLANK('Contact Data Entry'!N723),NA(),"OK"))</f>
        <v>#N/A</v>
      </c>
      <c r="O723" s="41" t="e">
        <f>IF(AND(NOT(ISBLANK('Contact Data Entry'!O723)),ISNA(VLOOKUP('Contact Data Entry'!O723,'DO NOT USE_School Picklist'!$L$3:$L$81,1,FALSE))),"Please select a value from the drop-down menu",IF('DO NOT USE_Contact Formulas'!A723,"OK",NA()))</f>
        <v>#N/A</v>
      </c>
      <c r="P723" s="41" t="e">
        <f>IF(AND(NOT(ISBLANK('Contact Data Entry'!P723)),NOT(ISNUMBER(MATCH("*@*.?*",'Contact Data Entry'!P723,0)))),"Email must be in a valid format",IF('DO NOT USE_Contact Formulas'!A723,"OK",NA()))</f>
        <v>#N/A</v>
      </c>
      <c r="Q723" s="41" t="e">
        <f>IF(LEN('Contact Data Entry'!Q723)&gt;50,"Parent/Guardian Name must be less than 50 characters",IF('DO NOT USE_Contact Formulas'!A723,"OK",NA()))</f>
        <v>#N/A</v>
      </c>
      <c r="R723" s="41" t="e">
        <f>IF(NOT(ISBLANK('Contact Data Entry'!R723)),IF(AND(ISNUMBER('Contact Data Entry'!R723),LEFT('Contact Data Entry'!R723,1)&lt;&gt;"1",LEN('Contact Data Entry'!R723)=10),"OK","Phone number must be valid format"),IF('DO NOT USE_Contact Formulas'!A723,"OK",NA()))</f>
        <v>#N/A</v>
      </c>
      <c r="S723" s="41" t="e">
        <f>IF(AND(NOT(ISBLANK('Contact Data Entry'!S723)),ISNA(VLOOKUP('Contact Data Entry'!S723,'DO NOT USE_School Picklist'!$N$3:$N$63,1,FALSE))),"Please select a value from the drop-down menu",IF('DO NOT USE_Contact Formulas'!A723,"OK",NA()))</f>
        <v>#N/A</v>
      </c>
      <c r="T723" s="41" t="e">
        <f>IF(AND(NOT(ISBLANK('Contact Data Entry'!T723)),ISNA(VLOOKUP('Contact Data Entry'!T723,'DO NOT USE_School Picklist'!$E$3:$E$10,1,FALSE))),"Please select a value from the drop-down menu",IF('DO NOT USE_Contact Formulas'!A723,"OK",NA()))</f>
        <v>#N/A</v>
      </c>
      <c r="U723" s="41" t="e">
        <f>IF(AND(NOT(ISBLANK('Contact Data Entry'!U723)),ISNA(VLOOKUP('Contact Data Entry'!U723,'DO NOT USE_School Picklist'!$F$3:$F$16,1,FALSE))),"Please select a value from the drop-down menu",IF('DO NOT USE_Contact Formulas'!A723,"OK",NA()))</f>
        <v>#N/A</v>
      </c>
      <c r="V723" s="41" t="e">
        <f>IF(LEN('Contact Data Entry'!V723)&gt;100,"Classroom(s) must be less than 100 characters",IF('DO NOT USE_Contact Formulas'!A723,"OK",NA()))</f>
        <v>#N/A</v>
      </c>
      <c r="W723" s="41" t="e">
        <f>IF(AND(NOT(ISBLANK('Contact Data Entry'!W723)),ISNA(VLOOKUP('Contact Data Entry'!W723,'DO NOT USE_School Picklist'!$K$3:$K$6,1,FALSE))),"Please select a value from the drop-down menu",IF('DO NOT USE_Contact Formulas'!A723,"OK",NA()))</f>
        <v>#N/A</v>
      </c>
      <c r="X723" s="41" t="e">
        <f>IF(AND(NOT(ISBLANK('Contact Data Entry'!X723)),ISNA(VLOOKUP('Contact Data Entry'!X723,'DO NOT USE_School Picklist'!$D$3:$D$5,1,FALSE))),"Please select a value from the drop-down menu",IF('DO NOT USE_Contact Formulas'!A723,"OK",NA()))</f>
        <v>#N/A</v>
      </c>
      <c r="Y723" s="41"/>
      <c r="Z723" s="41" t="e">
        <f>IF(AND(NOT(ISBLANK('Contact Data Entry'!Z723)),ISNA(VLOOKUP('Contact Data Entry'!Z723,'DO NOT USE_School Picklist'!$G$3:$G$5,1,FALSE))),"Please select a value from the drop-down menu",IF('DO NOT USE_Contact Formulas'!A723,"OK",NA()))</f>
        <v>#N/A</v>
      </c>
      <c r="AA723" s="41"/>
      <c r="AB723" s="41" t="e">
        <f>IF(AND(NOT(ISBLANK('Contact Data Entry'!AB723)),ISNA(VLOOKUP('Contact Data Entry'!AB723,'DO NOT USE_School Picklist'!$H$3:$H$4,1,FALSE))),"Please select a value from the drop-down menu",IF('DO NOT USE_Contact Formulas'!A723,"OK",NA()))</f>
        <v>#N/A</v>
      </c>
      <c r="AC723" s="41" t="e">
        <f ca="1">IF('Contact Data Entry'!AC723&gt;'DO NOT USE_School Picklist'!$C$3,"Test Date cannot be a future date",IF('DO NOT USE_Contact Formulas'!A723,"OK",NA()))</f>
        <v>#N/A</v>
      </c>
      <c r="AD723" s="41" t="e">
        <f>IF(AND(NOT(ISBLANK('Contact Data Entry'!AD723)),ISNA(VLOOKUP('Contact Data Entry'!AD723,'DO NOT USE_School Picklist'!$Q$3:$Q$8,1,FALSE))),"Please select a value from the drop-down menu",IF('DO NOT USE_Contact Formulas'!A723,"OK",NA()))</f>
        <v>#N/A</v>
      </c>
    </row>
    <row r="724" spans="1:30" x14ac:dyDescent="0.25">
      <c r="A724" s="40" t="e">
        <f>IF('DO NOT USE_Contact Formulas'!A724,IF('DO NOT USE_Contact Formulas'!B724,"Not all required fields are completed","OK"),NA())</f>
        <v>#N/A</v>
      </c>
      <c r="B724" s="41" t="e">
        <f>IF(AND('DO NOT USE_Contact Formulas'!A724,ISBLANK('Contact Data Entry'!B724)),"First Name is required",IF(NOT(ISBLANK('Contact Data Entry'!B724)),"OK",NA()))</f>
        <v>#N/A</v>
      </c>
      <c r="C724" s="41" t="e">
        <f>IF(AND('DO NOT USE_Contact Formulas'!A724,ISBLANK('Contact Data Entry'!C724)),"Last Name is required",IF(NOT(ISBLANK('Contact Data Entry'!C724)),"OK",NA()))</f>
        <v>#N/A</v>
      </c>
      <c r="D724" s="41" t="e">
        <f>IF(AND('DO NOT USE_Contact Formulas'!A724,ISBLANK('Contact Data Entry'!D724)),"Birthdate is required",IF(NOT(ISBLANK('Contact Data Entry'!D724)),"OK",NA()))</f>
        <v>#N/A</v>
      </c>
      <c r="E724" s="41" t="e">
        <f>IF(AND('DO NOT USE_Contact Formulas'!A724,ISBLANK('Contact Data Entry'!E724)),"Mobile Phone is required",IF(NOT(ISBLANK('Contact Data Entry'!E724)),IF(AND(ISNUMBER(VALUE('Contact Data Entry'!E724)),LEFT('Contact Data Entry'!E724,1)&lt;&gt;"1",LEN('Contact Data Entry'!E724)=10),"OK","Phone number must be valid format"),NA()))</f>
        <v>#N/A</v>
      </c>
      <c r="F724" s="41" t="e">
        <f>IF(LEN('Contact Data Entry'!F724)&gt;255,"Home Street Address must be less than 255 characters",IF('DO NOT USE_Contact Formulas'!A724,"OK",NA()))</f>
        <v>#N/A</v>
      </c>
      <c r="G724" s="41" t="e">
        <f>IF(LEN('Contact Data Entry'!G724)&gt;40,"City must be less than 40 characters",IF('DO NOT USE_Contact Formulas'!A724,"OK",NA()))</f>
        <v>#N/A</v>
      </c>
      <c r="H724" s="41" t="e">
        <f>IF(AND(NOT(ISBLANK('Contact Data Entry'!H724)),ISNA(VLOOKUP('Contact Data Entry'!H724,'DO NOT USE_School Picklist'!$P$3:$P$52,1,FALSE))),"Please select a value from the drop-down menu",IF('DO NOT USE_Contact Formulas'!A724,"OK",NA()))</f>
        <v>#N/A</v>
      </c>
      <c r="I724" s="41" t="e">
        <f>IF(AND('DO NOT USE_Contact Formulas'!A724,ISBLANK('Contact Data Entry'!I724)),"Zip is required",IF(ISBLANK('Contact Data Entry'!I724),NA(),"OK"))</f>
        <v>#N/A</v>
      </c>
      <c r="J724" s="41" t="e">
        <f>IF(AND('DO NOT USE_Contact Formulas'!A724,ISBLANK('Contact Data Entry'!J724)),"Student or Staff? is required",IF(ISBLANK('Contact Data Entry'!J724),NA(),IF(ISNA(VLOOKUP('Contact Data Entry'!J724,'DO NOT USE_School Picklist'!$B$3:$B$6,1,FALSE)),"Please select a value from the drop-down menu","OK")))</f>
        <v>#N/A</v>
      </c>
      <c r="K724" s="41" t="e">
        <f>IF(AND('Contact Data Entry'!J724='DO NOT USE_School Picklist'!$B$4,ISBLANK('Contact Data Entry'!K724)),"Occupation/Job Title is required if Student or Staff? is Yes, staff/faculty or volunteer",IF('DO NOT USE_Contact Formulas'!A724,"OK",NA()))</f>
        <v>#N/A</v>
      </c>
      <c r="L724" s="41" t="e">
        <f ca="1">IF('Contact Data Entry'!L724&gt;'DO NOT USE_School Picklist'!$C$3,"Date last on school campus/facility cannot be a future date",IF('DO NOT USE_Contact Formulas'!A724,IF(ISBLANK('Contact Data Entry'!L724),"Date last on school campus/facility is required","OK"),NA()))</f>
        <v>#N/A</v>
      </c>
      <c r="M724" s="42" t="e">
        <f ca="1">IF('Contact Data Entry'!M724&gt;'DO NOT USE_School Picklist'!$C$3,"Last Exposure Date cannot be a future date",IF('DO NOT USE_Contact Formulas'!A724,IF(ISBLANK('Contact Data Entry'!M724),"Last Exposure Date is required","OK"),NA()))</f>
        <v>#N/A</v>
      </c>
      <c r="N724" s="42" t="e">
        <f>IF(AND('DO NOT USE_Contact Formulas'!A724,ISBLANK('Contact Data Entry'!N724)),"Specific Place in the Location is required",IF(ISBLANK('Contact Data Entry'!N724),NA(),"OK"))</f>
        <v>#N/A</v>
      </c>
      <c r="O724" s="41" t="e">
        <f>IF(AND(NOT(ISBLANK('Contact Data Entry'!O724)),ISNA(VLOOKUP('Contact Data Entry'!O724,'DO NOT USE_School Picklist'!$L$3:$L$81,1,FALSE))),"Please select a value from the drop-down menu",IF('DO NOT USE_Contact Formulas'!A724,"OK",NA()))</f>
        <v>#N/A</v>
      </c>
      <c r="P724" s="41" t="e">
        <f>IF(AND(NOT(ISBLANK('Contact Data Entry'!P724)),NOT(ISNUMBER(MATCH("*@*.?*",'Contact Data Entry'!P724,0)))),"Email must be in a valid format",IF('DO NOT USE_Contact Formulas'!A724,"OK",NA()))</f>
        <v>#N/A</v>
      </c>
      <c r="Q724" s="41" t="e">
        <f>IF(LEN('Contact Data Entry'!Q724)&gt;50,"Parent/Guardian Name must be less than 50 characters",IF('DO NOT USE_Contact Formulas'!A724,"OK",NA()))</f>
        <v>#N/A</v>
      </c>
      <c r="R724" s="41" t="e">
        <f>IF(NOT(ISBLANK('Contact Data Entry'!R724)),IF(AND(ISNUMBER('Contact Data Entry'!R724),LEFT('Contact Data Entry'!R724,1)&lt;&gt;"1",LEN('Contact Data Entry'!R724)=10),"OK","Phone number must be valid format"),IF('DO NOT USE_Contact Formulas'!A724,"OK",NA()))</f>
        <v>#N/A</v>
      </c>
      <c r="S724" s="41" t="e">
        <f>IF(AND(NOT(ISBLANK('Contact Data Entry'!S724)),ISNA(VLOOKUP('Contact Data Entry'!S724,'DO NOT USE_School Picklist'!$N$3:$N$63,1,FALSE))),"Please select a value from the drop-down menu",IF('DO NOT USE_Contact Formulas'!A724,"OK",NA()))</f>
        <v>#N/A</v>
      </c>
      <c r="T724" s="41" t="e">
        <f>IF(AND(NOT(ISBLANK('Contact Data Entry'!T724)),ISNA(VLOOKUP('Contact Data Entry'!T724,'DO NOT USE_School Picklist'!$E$3:$E$10,1,FALSE))),"Please select a value from the drop-down menu",IF('DO NOT USE_Contact Formulas'!A724,"OK",NA()))</f>
        <v>#N/A</v>
      </c>
      <c r="U724" s="41" t="e">
        <f>IF(AND(NOT(ISBLANK('Contact Data Entry'!U724)),ISNA(VLOOKUP('Contact Data Entry'!U724,'DO NOT USE_School Picklist'!$F$3:$F$16,1,FALSE))),"Please select a value from the drop-down menu",IF('DO NOT USE_Contact Formulas'!A724,"OK",NA()))</f>
        <v>#N/A</v>
      </c>
      <c r="V724" s="41" t="e">
        <f>IF(LEN('Contact Data Entry'!V724)&gt;100,"Classroom(s) must be less than 100 characters",IF('DO NOT USE_Contact Formulas'!A724,"OK",NA()))</f>
        <v>#N/A</v>
      </c>
      <c r="W724" s="41" t="e">
        <f>IF(AND(NOT(ISBLANK('Contact Data Entry'!W724)),ISNA(VLOOKUP('Contact Data Entry'!W724,'DO NOT USE_School Picklist'!$K$3:$K$6,1,FALSE))),"Please select a value from the drop-down menu",IF('DO NOT USE_Contact Formulas'!A724,"OK",NA()))</f>
        <v>#N/A</v>
      </c>
      <c r="X724" s="41" t="e">
        <f>IF(AND(NOT(ISBLANK('Contact Data Entry'!X724)),ISNA(VLOOKUP('Contact Data Entry'!X724,'DO NOT USE_School Picklist'!$D$3:$D$5,1,FALSE))),"Please select a value from the drop-down menu",IF('DO NOT USE_Contact Formulas'!A724,"OK",NA()))</f>
        <v>#N/A</v>
      </c>
      <c r="Y724" s="41"/>
      <c r="Z724" s="41" t="e">
        <f>IF(AND(NOT(ISBLANK('Contact Data Entry'!Z724)),ISNA(VLOOKUP('Contact Data Entry'!Z724,'DO NOT USE_School Picklist'!$G$3:$G$5,1,FALSE))),"Please select a value from the drop-down menu",IF('DO NOT USE_Contact Formulas'!A724,"OK",NA()))</f>
        <v>#N/A</v>
      </c>
      <c r="AA724" s="41"/>
      <c r="AB724" s="41" t="e">
        <f>IF(AND(NOT(ISBLANK('Contact Data Entry'!AB724)),ISNA(VLOOKUP('Contact Data Entry'!AB724,'DO NOT USE_School Picklist'!$H$3:$H$4,1,FALSE))),"Please select a value from the drop-down menu",IF('DO NOT USE_Contact Formulas'!A724,"OK",NA()))</f>
        <v>#N/A</v>
      </c>
      <c r="AC724" s="41" t="e">
        <f ca="1">IF('Contact Data Entry'!AC724&gt;'DO NOT USE_School Picklist'!$C$3,"Test Date cannot be a future date",IF('DO NOT USE_Contact Formulas'!A724,"OK",NA()))</f>
        <v>#N/A</v>
      </c>
      <c r="AD724" s="41" t="e">
        <f>IF(AND(NOT(ISBLANK('Contact Data Entry'!AD724)),ISNA(VLOOKUP('Contact Data Entry'!AD724,'DO NOT USE_School Picklist'!$Q$3:$Q$8,1,FALSE))),"Please select a value from the drop-down menu",IF('DO NOT USE_Contact Formulas'!A724,"OK",NA()))</f>
        <v>#N/A</v>
      </c>
    </row>
    <row r="725" spans="1:30" x14ac:dyDescent="0.25">
      <c r="A725" s="40" t="e">
        <f>IF('DO NOT USE_Contact Formulas'!A725,IF('DO NOT USE_Contact Formulas'!B725,"Not all required fields are completed","OK"),NA())</f>
        <v>#N/A</v>
      </c>
      <c r="B725" s="41" t="e">
        <f>IF(AND('DO NOT USE_Contact Formulas'!A725,ISBLANK('Contact Data Entry'!B725)),"First Name is required",IF(NOT(ISBLANK('Contact Data Entry'!B725)),"OK",NA()))</f>
        <v>#N/A</v>
      </c>
      <c r="C725" s="41" t="e">
        <f>IF(AND('DO NOT USE_Contact Formulas'!A725,ISBLANK('Contact Data Entry'!C725)),"Last Name is required",IF(NOT(ISBLANK('Contact Data Entry'!C725)),"OK",NA()))</f>
        <v>#N/A</v>
      </c>
      <c r="D725" s="41" t="e">
        <f>IF(AND('DO NOT USE_Contact Formulas'!A725,ISBLANK('Contact Data Entry'!D725)),"Birthdate is required",IF(NOT(ISBLANK('Contact Data Entry'!D725)),"OK",NA()))</f>
        <v>#N/A</v>
      </c>
      <c r="E725" s="41" t="e">
        <f>IF(AND('DO NOT USE_Contact Formulas'!A725,ISBLANK('Contact Data Entry'!E725)),"Mobile Phone is required",IF(NOT(ISBLANK('Contact Data Entry'!E725)),IF(AND(ISNUMBER(VALUE('Contact Data Entry'!E725)),LEFT('Contact Data Entry'!E725,1)&lt;&gt;"1",LEN('Contact Data Entry'!E725)=10),"OK","Phone number must be valid format"),NA()))</f>
        <v>#N/A</v>
      </c>
      <c r="F725" s="41" t="e">
        <f>IF(LEN('Contact Data Entry'!F725)&gt;255,"Home Street Address must be less than 255 characters",IF('DO NOT USE_Contact Formulas'!A725,"OK",NA()))</f>
        <v>#N/A</v>
      </c>
      <c r="G725" s="41" t="e">
        <f>IF(LEN('Contact Data Entry'!G725)&gt;40,"City must be less than 40 characters",IF('DO NOT USE_Contact Formulas'!A725,"OK",NA()))</f>
        <v>#N/A</v>
      </c>
      <c r="H725" s="41" t="e">
        <f>IF(AND(NOT(ISBLANK('Contact Data Entry'!H725)),ISNA(VLOOKUP('Contact Data Entry'!H725,'DO NOT USE_School Picklist'!$P$3:$P$52,1,FALSE))),"Please select a value from the drop-down menu",IF('DO NOT USE_Contact Formulas'!A725,"OK",NA()))</f>
        <v>#N/A</v>
      </c>
      <c r="I725" s="41" t="e">
        <f>IF(AND('DO NOT USE_Contact Formulas'!A725,ISBLANK('Contact Data Entry'!I725)),"Zip is required",IF(ISBLANK('Contact Data Entry'!I725),NA(),"OK"))</f>
        <v>#N/A</v>
      </c>
      <c r="J725" s="41" t="e">
        <f>IF(AND('DO NOT USE_Contact Formulas'!A725,ISBLANK('Contact Data Entry'!J725)),"Student or Staff? is required",IF(ISBLANK('Contact Data Entry'!J725),NA(),IF(ISNA(VLOOKUP('Contact Data Entry'!J725,'DO NOT USE_School Picklist'!$B$3:$B$6,1,FALSE)),"Please select a value from the drop-down menu","OK")))</f>
        <v>#N/A</v>
      </c>
      <c r="K725" s="41" t="e">
        <f>IF(AND('Contact Data Entry'!J725='DO NOT USE_School Picklist'!$B$4,ISBLANK('Contact Data Entry'!K725)),"Occupation/Job Title is required if Student or Staff? is Yes, staff/faculty or volunteer",IF('DO NOT USE_Contact Formulas'!A725,"OK",NA()))</f>
        <v>#N/A</v>
      </c>
      <c r="L725" s="41" t="e">
        <f ca="1">IF('Contact Data Entry'!L725&gt;'DO NOT USE_School Picklist'!$C$3,"Date last on school campus/facility cannot be a future date",IF('DO NOT USE_Contact Formulas'!A725,IF(ISBLANK('Contact Data Entry'!L725),"Date last on school campus/facility is required","OK"),NA()))</f>
        <v>#N/A</v>
      </c>
      <c r="M725" s="42" t="e">
        <f ca="1">IF('Contact Data Entry'!M725&gt;'DO NOT USE_School Picklist'!$C$3,"Last Exposure Date cannot be a future date",IF('DO NOT USE_Contact Formulas'!A725,IF(ISBLANK('Contact Data Entry'!M725),"Last Exposure Date is required","OK"),NA()))</f>
        <v>#N/A</v>
      </c>
      <c r="N725" s="42" t="e">
        <f>IF(AND('DO NOT USE_Contact Formulas'!A725,ISBLANK('Contact Data Entry'!N725)),"Specific Place in the Location is required",IF(ISBLANK('Contact Data Entry'!N725),NA(),"OK"))</f>
        <v>#N/A</v>
      </c>
      <c r="O725" s="41" t="e">
        <f>IF(AND(NOT(ISBLANK('Contact Data Entry'!O725)),ISNA(VLOOKUP('Contact Data Entry'!O725,'DO NOT USE_School Picklist'!$L$3:$L$81,1,FALSE))),"Please select a value from the drop-down menu",IF('DO NOT USE_Contact Formulas'!A725,"OK",NA()))</f>
        <v>#N/A</v>
      </c>
      <c r="P725" s="41" t="e">
        <f>IF(AND(NOT(ISBLANK('Contact Data Entry'!P725)),NOT(ISNUMBER(MATCH("*@*.?*",'Contact Data Entry'!P725,0)))),"Email must be in a valid format",IF('DO NOT USE_Contact Formulas'!A725,"OK",NA()))</f>
        <v>#N/A</v>
      </c>
      <c r="Q725" s="41" t="e">
        <f>IF(LEN('Contact Data Entry'!Q725)&gt;50,"Parent/Guardian Name must be less than 50 characters",IF('DO NOT USE_Contact Formulas'!A725,"OK",NA()))</f>
        <v>#N/A</v>
      </c>
      <c r="R725" s="41" t="e">
        <f>IF(NOT(ISBLANK('Contact Data Entry'!R725)),IF(AND(ISNUMBER('Contact Data Entry'!R725),LEFT('Contact Data Entry'!R725,1)&lt;&gt;"1",LEN('Contact Data Entry'!R725)=10),"OK","Phone number must be valid format"),IF('DO NOT USE_Contact Formulas'!A725,"OK",NA()))</f>
        <v>#N/A</v>
      </c>
      <c r="S725" s="41" t="e">
        <f>IF(AND(NOT(ISBLANK('Contact Data Entry'!S725)),ISNA(VLOOKUP('Contact Data Entry'!S725,'DO NOT USE_School Picklist'!$N$3:$N$63,1,FALSE))),"Please select a value from the drop-down menu",IF('DO NOT USE_Contact Formulas'!A725,"OK",NA()))</f>
        <v>#N/A</v>
      </c>
      <c r="T725" s="41" t="e">
        <f>IF(AND(NOT(ISBLANK('Contact Data Entry'!T725)),ISNA(VLOOKUP('Contact Data Entry'!T725,'DO NOT USE_School Picklist'!$E$3:$E$10,1,FALSE))),"Please select a value from the drop-down menu",IF('DO NOT USE_Contact Formulas'!A725,"OK",NA()))</f>
        <v>#N/A</v>
      </c>
      <c r="U725" s="41" t="e">
        <f>IF(AND(NOT(ISBLANK('Contact Data Entry'!U725)),ISNA(VLOOKUP('Contact Data Entry'!U725,'DO NOT USE_School Picklist'!$F$3:$F$16,1,FALSE))),"Please select a value from the drop-down menu",IF('DO NOT USE_Contact Formulas'!A725,"OK",NA()))</f>
        <v>#N/A</v>
      </c>
      <c r="V725" s="41" t="e">
        <f>IF(LEN('Contact Data Entry'!V725)&gt;100,"Classroom(s) must be less than 100 characters",IF('DO NOT USE_Contact Formulas'!A725,"OK",NA()))</f>
        <v>#N/A</v>
      </c>
      <c r="W725" s="41" t="e">
        <f>IF(AND(NOT(ISBLANK('Contact Data Entry'!W725)),ISNA(VLOOKUP('Contact Data Entry'!W725,'DO NOT USE_School Picklist'!$K$3:$K$6,1,FALSE))),"Please select a value from the drop-down menu",IF('DO NOT USE_Contact Formulas'!A725,"OK",NA()))</f>
        <v>#N/A</v>
      </c>
      <c r="X725" s="41" t="e">
        <f>IF(AND(NOT(ISBLANK('Contact Data Entry'!X725)),ISNA(VLOOKUP('Contact Data Entry'!X725,'DO NOT USE_School Picklist'!$D$3:$D$5,1,FALSE))),"Please select a value from the drop-down menu",IF('DO NOT USE_Contact Formulas'!A725,"OK",NA()))</f>
        <v>#N/A</v>
      </c>
      <c r="Y725" s="41"/>
      <c r="Z725" s="41" t="e">
        <f>IF(AND(NOT(ISBLANK('Contact Data Entry'!Z725)),ISNA(VLOOKUP('Contact Data Entry'!Z725,'DO NOT USE_School Picklist'!$G$3:$G$5,1,FALSE))),"Please select a value from the drop-down menu",IF('DO NOT USE_Contact Formulas'!A725,"OK",NA()))</f>
        <v>#N/A</v>
      </c>
      <c r="AA725" s="41"/>
      <c r="AB725" s="41" t="e">
        <f>IF(AND(NOT(ISBLANK('Contact Data Entry'!AB725)),ISNA(VLOOKUP('Contact Data Entry'!AB725,'DO NOT USE_School Picklist'!$H$3:$H$4,1,FALSE))),"Please select a value from the drop-down menu",IF('DO NOT USE_Contact Formulas'!A725,"OK",NA()))</f>
        <v>#N/A</v>
      </c>
      <c r="AC725" s="41" t="e">
        <f ca="1">IF('Contact Data Entry'!AC725&gt;'DO NOT USE_School Picklist'!$C$3,"Test Date cannot be a future date",IF('DO NOT USE_Contact Formulas'!A725,"OK",NA()))</f>
        <v>#N/A</v>
      </c>
      <c r="AD725" s="41" t="e">
        <f>IF(AND(NOT(ISBLANK('Contact Data Entry'!AD725)),ISNA(VLOOKUP('Contact Data Entry'!AD725,'DO NOT USE_School Picklist'!$Q$3:$Q$8,1,FALSE))),"Please select a value from the drop-down menu",IF('DO NOT USE_Contact Formulas'!A725,"OK",NA()))</f>
        <v>#N/A</v>
      </c>
    </row>
    <row r="726" spans="1:30" x14ac:dyDescent="0.25">
      <c r="A726" s="40" t="e">
        <f>IF('DO NOT USE_Contact Formulas'!A726,IF('DO NOT USE_Contact Formulas'!B726,"Not all required fields are completed","OK"),NA())</f>
        <v>#N/A</v>
      </c>
      <c r="B726" s="41" t="e">
        <f>IF(AND('DO NOT USE_Contact Formulas'!A726,ISBLANK('Contact Data Entry'!B726)),"First Name is required",IF(NOT(ISBLANK('Contact Data Entry'!B726)),"OK",NA()))</f>
        <v>#N/A</v>
      </c>
      <c r="C726" s="41" t="e">
        <f>IF(AND('DO NOT USE_Contact Formulas'!A726,ISBLANK('Contact Data Entry'!C726)),"Last Name is required",IF(NOT(ISBLANK('Contact Data Entry'!C726)),"OK",NA()))</f>
        <v>#N/A</v>
      </c>
      <c r="D726" s="41" t="e">
        <f>IF(AND('DO NOT USE_Contact Formulas'!A726,ISBLANK('Contact Data Entry'!D726)),"Birthdate is required",IF(NOT(ISBLANK('Contact Data Entry'!D726)),"OK",NA()))</f>
        <v>#N/A</v>
      </c>
      <c r="E726" s="41" t="e">
        <f>IF(AND('DO NOT USE_Contact Formulas'!A726,ISBLANK('Contact Data Entry'!E726)),"Mobile Phone is required",IF(NOT(ISBLANK('Contact Data Entry'!E726)),IF(AND(ISNUMBER(VALUE('Contact Data Entry'!E726)),LEFT('Contact Data Entry'!E726,1)&lt;&gt;"1",LEN('Contact Data Entry'!E726)=10),"OK","Phone number must be valid format"),NA()))</f>
        <v>#N/A</v>
      </c>
      <c r="F726" s="41" t="e">
        <f>IF(LEN('Contact Data Entry'!F726)&gt;255,"Home Street Address must be less than 255 characters",IF('DO NOT USE_Contact Formulas'!A726,"OK",NA()))</f>
        <v>#N/A</v>
      </c>
      <c r="G726" s="41" t="e">
        <f>IF(LEN('Contact Data Entry'!G726)&gt;40,"City must be less than 40 characters",IF('DO NOT USE_Contact Formulas'!A726,"OK",NA()))</f>
        <v>#N/A</v>
      </c>
      <c r="H726" s="41" t="e">
        <f>IF(AND(NOT(ISBLANK('Contact Data Entry'!H726)),ISNA(VLOOKUP('Contact Data Entry'!H726,'DO NOT USE_School Picklist'!$P$3:$P$52,1,FALSE))),"Please select a value from the drop-down menu",IF('DO NOT USE_Contact Formulas'!A726,"OK",NA()))</f>
        <v>#N/A</v>
      </c>
      <c r="I726" s="41" t="e">
        <f>IF(AND('DO NOT USE_Contact Formulas'!A726,ISBLANK('Contact Data Entry'!I726)),"Zip is required",IF(ISBLANK('Contact Data Entry'!I726),NA(),"OK"))</f>
        <v>#N/A</v>
      </c>
      <c r="J726" s="41" t="e">
        <f>IF(AND('DO NOT USE_Contact Formulas'!A726,ISBLANK('Contact Data Entry'!J726)),"Student or Staff? is required",IF(ISBLANK('Contact Data Entry'!J726),NA(),IF(ISNA(VLOOKUP('Contact Data Entry'!J726,'DO NOT USE_School Picklist'!$B$3:$B$6,1,FALSE)),"Please select a value from the drop-down menu","OK")))</f>
        <v>#N/A</v>
      </c>
      <c r="K726" s="41" t="e">
        <f>IF(AND('Contact Data Entry'!J726='DO NOT USE_School Picklist'!$B$4,ISBLANK('Contact Data Entry'!K726)),"Occupation/Job Title is required if Student or Staff? is Yes, staff/faculty or volunteer",IF('DO NOT USE_Contact Formulas'!A726,"OK",NA()))</f>
        <v>#N/A</v>
      </c>
      <c r="L726" s="41" t="e">
        <f ca="1">IF('Contact Data Entry'!L726&gt;'DO NOT USE_School Picklist'!$C$3,"Date last on school campus/facility cannot be a future date",IF('DO NOT USE_Contact Formulas'!A726,IF(ISBLANK('Contact Data Entry'!L726),"Date last on school campus/facility is required","OK"),NA()))</f>
        <v>#N/A</v>
      </c>
      <c r="M726" s="42" t="e">
        <f ca="1">IF('Contact Data Entry'!M726&gt;'DO NOT USE_School Picklist'!$C$3,"Last Exposure Date cannot be a future date",IF('DO NOT USE_Contact Formulas'!A726,IF(ISBLANK('Contact Data Entry'!M726),"Last Exposure Date is required","OK"),NA()))</f>
        <v>#N/A</v>
      </c>
      <c r="N726" s="42" t="e">
        <f>IF(AND('DO NOT USE_Contact Formulas'!A726,ISBLANK('Contact Data Entry'!N726)),"Specific Place in the Location is required",IF(ISBLANK('Contact Data Entry'!N726),NA(),"OK"))</f>
        <v>#N/A</v>
      </c>
      <c r="O726" s="41" t="e">
        <f>IF(AND(NOT(ISBLANK('Contact Data Entry'!O726)),ISNA(VLOOKUP('Contact Data Entry'!O726,'DO NOT USE_School Picklist'!$L$3:$L$81,1,FALSE))),"Please select a value from the drop-down menu",IF('DO NOT USE_Contact Formulas'!A726,"OK",NA()))</f>
        <v>#N/A</v>
      </c>
      <c r="P726" s="41" t="e">
        <f>IF(AND(NOT(ISBLANK('Contact Data Entry'!P726)),NOT(ISNUMBER(MATCH("*@*.?*",'Contact Data Entry'!P726,0)))),"Email must be in a valid format",IF('DO NOT USE_Contact Formulas'!A726,"OK",NA()))</f>
        <v>#N/A</v>
      </c>
      <c r="Q726" s="41" t="e">
        <f>IF(LEN('Contact Data Entry'!Q726)&gt;50,"Parent/Guardian Name must be less than 50 characters",IF('DO NOT USE_Contact Formulas'!A726,"OK",NA()))</f>
        <v>#N/A</v>
      </c>
      <c r="R726" s="41" t="e">
        <f>IF(NOT(ISBLANK('Contact Data Entry'!R726)),IF(AND(ISNUMBER('Contact Data Entry'!R726),LEFT('Contact Data Entry'!R726,1)&lt;&gt;"1",LEN('Contact Data Entry'!R726)=10),"OK","Phone number must be valid format"),IF('DO NOT USE_Contact Formulas'!A726,"OK",NA()))</f>
        <v>#N/A</v>
      </c>
      <c r="S726" s="41" t="e">
        <f>IF(AND(NOT(ISBLANK('Contact Data Entry'!S726)),ISNA(VLOOKUP('Contact Data Entry'!S726,'DO NOT USE_School Picklist'!$N$3:$N$63,1,FALSE))),"Please select a value from the drop-down menu",IF('DO NOT USE_Contact Formulas'!A726,"OK",NA()))</f>
        <v>#N/A</v>
      </c>
      <c r="T726" s="41" t="e">
        <f>IF(AND(NOT(ISBLANK('Contact Data Entry'!T726)),ISNA(VLOOKUP('Contact Data Entry'!T726,'DO NOT USE_School Picklist'!$E$3:$E$10,1,FALSE))),"Please select a value from the drop-down menu",IF('DO NOT USE_Contact Formulas'!A726,"OK",NA()))</f>
        <v>#N/A</v>
      </c>
      <c r="U726" s="41" t="e">
        <f>IF(AND(NOT(ISBLANK('Contact Data Entry'!U726)),ISNA(VLOOKUP('Contact Data Entry'!U726,'DO NOT USE_School Picklist'!$F$3:$F$16,1,FALSE))),"Please select a value from the drop-down menu",IF('DO NOT USE_Contact Formulas'!A726,"OK",NA()))</f>
        <v>#N/A</v>
      </c>
      <c r="V726" s="41" t="e">
        <f>IF(LEN('Contact Data Entry'!V726)&gt;100,"Classroom(s) must be less than 100 characters",IF('DO NOT USE_Contact Formulas'!A726,"OK",NA()))</f>
        <v>#N/A</v>
      </c>
      <c r="W726" s="41" t="e">
        <f>IF(AND(NOT(ISBLANK('Contact Data Entry'!W726)),ISNA(VLOOKUP('Contact Data Entry'!W726,'DO NOT USE_School Picklist'!$K$3:$K$6,1,FALSE))),"Please select a value from the drop-down menu",IF('DO NOT USE_Contact Formulas'!A726,"OK",NA()))</f>
        <v>#N/A</v>
      </c>
      <c r="X726" s="41" t="e">
        <f>IF(AND(NOT(ISBLANK('Contact Data Entry'!X726)),ISNA(VLOOKUP('Contact Data Entry'!X726,'DO NOT USE_School Picklist'!$D$3:$D$5,1,FALSE))),"Please select a value from the drop-down menu",IF('DO NOT USE_Contact Formulas'!A726,"OK",NA()))</f>
        <v>#N/A</v>
      </c>
      <c r="Y726" s="41"/>
      <c r="Z726" s="41" t="e">
        <f>IF(AND(NOT(ISBLANK('Contact Data Entry'!Z726)),ISNA(VLOOKUP('Contact Data Entry'!Z726,'DO NOT USE_School Picklist'!$G$3:$G$5,1,FALSE))),"Please select a value from the drop-down menu",IF('DO NOT USE_Contact Formulas'!A726,"OK",NA()))</f>
        <v>#N/A</v>
      </c>
      <c r="AA726" s="41"/>
      <c r="AB726" s="41" t="e">
        <f>IF(AND(NOT(ISBLANK('Contact Data Entry'!AB726)),ISNA(VLOOKUP('Contact Data Entry'!AB726,'DO NOT USE_School Picklist'!$H$3:$H$4,1,FALSE))),"Please select a value from the drop-down menu",IF('DO NOT USE_Contact Formulas'!A726,"OK",NA()))</f>
        <v>#N/A</v>
      </c>
      <c r="AC726" s="41" t="e">
        <f ca="1">IF('Contact Data Entry'!AC726&gt;'DO NOT USE_School Picklist'!$C$3,"Test Date cannot be a future date",IF('DO NOT USE_Contact Formulas'!A726,"OK",NA()))</f>
        <v>#N/A</v>
      </c>
      <c r="AD726" s="41" t="e">
        <f>IF(AND(NOT(ISBLANK('Contact Data Entry'!AD726)),ISNA(VLOOKUP('Contact Data Entry'!AD726,'DO NOT USE_School Picklist'!$Q$3:$Q$8,1,FALSE))),"Please select a value from the drop-down menu",IF('DO NOT USE_Contact Formulas'!A726,"OK",NA()))</f>
        <v>#N/A</v>
      </c>
    </row>
    <row r="727" spans="1:30" x14ac:dyDescent="0.25">
      <c r="A727" s="40" t="e">
        <f>IF('DO NOT USE_Contact Formulas'!A727,IF('DO NOT USE_Contact Formulas'!B727,"Not all required fields are completed","OK"),NA())</f>
        <v>#N/A</v>
      </c>
      <c r="B727" s="41" t="e">
        <f>IF(AND('DO NOT USE_Contact Formulas'!A727,ISBLANK('Contact Data Entry'!B727)),"First Name is required",IF(NOT(ISBLANK('Contact Data Entry'!B727)),"OK",NA()))</f>
        <v>#N/A</v>
      </c>
      <c r="C727" s="41" t="e">
        <f>IF(AND('DO NOT USE_Contact Formulas'!A727,ISBLANK('Contact Data Entry'!C727)),"Last Name is required",IF(NOT(ISBLANK('Contact Data Entry'!C727)),"OK",NA()))</f>
        <v>#N/A</v>
      </c>
      <c r="D727" s="41" t="e">
        <f>IF(AND('DO NOT USE_Contact Formulas'!A727,ISBLANK('Contact Data Entry'!D727)),"Birthdate is required",IF(NOT(ISBLANK('Contact Data Entry'!D727)),"OK",NA()))</f>
        <v>#N/A</v>
      </c>
      <c r="E727" s="41" t="e">
        <f>IF(AND('DO NOT USE_Contact Formulas'!A727,ISBLANK('Contact Data Entry'!E727)),"Mobile Phone is required",IF(NOT(ISBLANK('Contact Data Entry'!E727)),IF(AND(ISNUMBER(VALUE('Contact Data Entry'!E727)),LEFT('Contact Data Entry'!E727,1)&lt;&gt;"1",LEN('Contact Data Entry'!E727)=10),"OK","Phone number must be valid format"),NA()))</f>
        <v>#N/A</v>
      </c>
      <c r="F727" s="41" t="e">
        <f>IF(LEN('Contact Data Entry'!F727)&gt;255,"Home Street Address must be less than 255 characters",IF('DO NOT USE_Contact Formulas'!A727,"OK",NA()))</f>
        <v>#N/A</v>
      </c>
      <c r="G727" s="41" t="e">
        <f>IF(LEN('Contact Data Entry'!G727)&gt;40,"City must be less than 40 characters",IF('DO NOT USE_Contact Formulas'!A727,"OK",NA()))</f>
        <v>#N/A</v>
      </c>
      <c r="H727" s="41" t="e">
        <f>IF(AND(NOT(ISBLANK('Contact Data Entry'!H727)),ISNA(VLOOKUP('Contact Data Entry'!H727,'DO NOT USE_School Picklist'!$P$3:$P$52,1,FALSE))),"Please select a value from the drop-down menu",IF('DO NOT USE_Contact Formulas'!A727,"OK",NA()))</f>
        <v>#N/A</v>
      </c>
      <c r="I727" s="41" t="e">
        <f>IF(AND('DO NOT USE_Contact Formulas'!A727,ISBLANK('Contact Data Entry'!I727)),"Zip is required",IF(ISBLANK('Contact Data Entry'!I727),NA(),"OK"))</f>
        <v>#N/A</v>
      </c>
      <c r="J727" s="41" t="e">
        <f>IF(AND('DO NOT USE_Contact Formulas'!A727,ISBLANK('Contact Data Entry'!J727)),"Student or Staff? is required",IF(ISBLANK('Contact Data Entry'!J727),NA(),IF(ISNA(VLOOKUP('Contact Data Entry'!J727,'DO NOT USE_School Picklist'!$B$3:$B$6,1,FALSE)),"Please select a value from the drop-down menu","OK")))</f>
        <v>#N/A</v>
      </c>
      <c r="K727" s="41" t="e">
        <f>IF(AND('Contact Data Entry'!J727='DO NOT USE_School Picklist'!$B$4,ISBLANK('Contact Data Entry'!K727)),"Occupation/Job Title is required if Student or Staff? is Yes, staff/faculty or volunteer",IF('DO NOT USE_Contact Formulas'!A727,"OK",NA()))</f>
        <v>#N/A</v>
      </c>
      <c r="L727" s="41" t="e">
        <f ca="1">IF('Contact Data Entry'!L727&gt;'DO NOT USE_School Picklist'!$C$3,"Date last on school campus/facility cannot be a future date",IF('DO NOT USE_Contact Formulas'!A727,IF(ISBLANK('Contact Data Entry'!L727),"Date last on school campus/facility is required","OK"),NA()))</f>
        <v>#N/A</v>
      </c>
      <c r="M727" s="42" t="e">
        <f ca="1">IF('Contact Data Entry'!M727&gt;'DO NOT USE_School Picklist'!$C$3,"Last Exposure Date cannot be a future date",IF('DO NOT USE_Contact Formulas'!A727,IF(ISBLANK('Contact Data Entry'!M727),"Last Exposure Date is required","OK"),NA()))</f>
        <v>#N/A</v>
      </c>
      <c r="N727" s="42" t="e">
        <f>IF(AND('DO NOT USE_Contact Formulas'!A727,ISBLANK('Contact Data Entry'!N727)),"Specific Place in the Location is required",IF(ISBLANK('Contact Data Entry'!N727),NA(),"OK"))</f>
        <v>#N/A</v>
      </c>
      <c r="O727" s="41" t="e">
        <f>IF(AND(NOT(ISBLANK('Contact Data Entry'!O727)),ISNA(VLOOKUP('Contact Data Entry'!O727,'DO NOT USE_School Picklist'!$L$3:$L$81,1,FALSE))),"Please select a value from the drop-down menu",IF('DO NOT USE_Contact Formulas'!A727,"OK",NA()))</f>
        <v>#N/A</v>
      </c>
      <c r="P727" s="41" t="e">
        <f>IF(AND(NOT(ISBLANK('Contact Data Entry'!P727)),NOT(ISNUMBER(MATCH("*@*.?*",'Contact Data Entry'!P727,0)))),"Email must be in a valid format",IF('DO NOT USE_Contact Formulas'!A727,"OK",NA()))</f>
        <v>#N/A</v>
      </c>
      <c r="Q727" s="41" t="e">
        <f>IF(LEN('Contact Data Entry'!Q727)&gt;50,"Parent/Guardian Name must be less than 50 characters",IF('DO NOT USE_Contact Formulas'!A727,"OK",NA()))</f>
        <v>#N/A</v>
      </c>
      <c r="R727" s="41" t="e">
        <f>IF(NOT(ISBLANK('Contact Data Entry'!R727)),IF(AND(ISNUMBER('Contact Data Entry'!R727),LEFT('Contact Data Entry'!R727,1)&lt;&gt;"1",LEN('Contact Data Entry'!R727)=10),"OK","Phone number must be valid format"),IF('DO NOT USE_Contact Formulas'!A727,"OK",NA()))</f>
        <v>#N/A</v>
      </c>
      <c r="S727" s="41" t="e">
        <f>IF(AND(NOT(ISBLANK('Contact Data Entry'!S727)),ISNA(VLOOKUP('Contact Data Entry'!S727,'DO NOT USE_School Picklist'!$N$3:$N$63,1,FALSE))),"Please select a value from the drop-down menu",IF('DO NOT USE_Contact Formulas'!A727,"OK",NA()))</f>
        <v>#N/A</v>
      </c>
      <c r="T727" s="41" t="e">
        <f>IF(AND(NOT(ISBLANK('Contact Data Entry'!T727)),ISNA(VLOOKUP('Contact Data Entry'!T727,'DO NOT USE_School Picklist'!$E$3:$E$10,1,FALSE))),"Please select a value from the drop-down menu",IF('DO NOT USE_Contact Formulas'!A727,"OK",NA()))</f>
        <v>#N/A</v>
      </c>
      <c r="U727" s="41" t="e">
        <f>IF(AND(NOT(ISBLANK('Contact Data Entry'!U727)),ISNA(VLOOKUP('Contact Data Entry'!U727,'DO NOT USE_School Picklist'!$F$3:$F$16,1,FALSE))),"Please select a value from the drop-down menu",IF('DO NOT USE_Contact Formulas'!A727,"OK",NA()))</f>
        <v>#N/A</v>
      </c>
      <c r="V727" s="41" t="e">
        <f>IF(LEN('Contact Data Entry'!V727)&gt;100,"Classroom(s) must be less than 100 characters",IF('DO NOT USE_Contact Formulas'!A727,"OK",NA()))</f>
        <v>#N/A</v>
      </c>
      <c r="W727" s="41" t="e">
        <f>IF(AND(NOT(ISBLANK('Contact Data Entry'!W727)),ISNA(VLOOKUP('Contact Data Entry'!W727,'DO NOT USE_School Picklist'!$K$3:$K$6,1,FALSE))),"Please select a value from the drop-down menu",IF('DO NOT USE_Contact Formulas'!A727,"OK",NA()))</f>
        <v>#N/A</v>
      </c>
      <c r="X727" s="41" t="e">
        <f>IF(AND(NOT(ISBLANK('Contact Data Entry'!X727)),ISNA(VLOOKUP('Contact Data Entry'!X727,'DO NOT USE_School Picklist'!$D$3:$D$5,1,FALSE))),"Please select a value from the drop-down menu",IF('DO NOT USE_Contact Formulas'!A727,"OK",NA()))</f>
        <v>#N/A</v>
      </c>
      <c r="Y727" s="41"/>
      <c r="Z727" s="41" t="e">
        <f>IF(AND(NOT(ISBLANK('Contact Data Entry'!Z727)),ISNA(VLOOKUP('Contact Data Entry'!Z727,'DO NOT USE_School Picklist'!$G$3:$G$5,1,FALSE))),"Please select a value from the drop-down menu",IF('DO NOT USE_Contact Formulas'!A727,"OK",NA()))</f>
        <v>#N/A</v>
      </c>
      <c r="AA727" s="41"/>
      <c r="AB727" s="41" t="e">
        <f>IF(AND(NOT(ISBLANK('Contact Data Entry'!AB727)),ISNA(VLOOKUP('Contact Data Entry'!AB727,'DO NOT USE_School Picklist'!$H$3:$H$4,1,FALSE))),"Please select a value from the drop-down menu",IF('DO NOT USE_Contact Formulas'!A727,"OK",NA()))</f>
        <v>#N/A</v>
      </c>
      <c r="AC727" s="41" t="e">
        <f ca="1">IF('Contact Data Entry'!AC727&gt;'DO NOT USE_School Picklist'!$C$3,"Test Date cannot be a future date",IF('DO NOT USE_Contact Formulas'!A727,"OK",NA()))</f>
        <v>#N/A</v>
      </c>
      <c r="AD727" s="41" t="e">
        <f>IF(AND(NOT(ISBLANK('Contact Data Entry'!AD727)),ISNA(VLOOKUP('Contact Data Entry'!AD727,'DO NOT USE_School Picklist'!$Q$3:$Q$8,1,FALSE))),"Please select a value from the drop-down menu",IF('DO NOT USE_Contact Formulas'!A727,"OK",NA()))</f>
        <v>#N/A</v>
      </c>
    </row>
    <row r="728" spans="1:30" x14ac:dyDescent="0.25">
      <c r="A728" s="40" t="e">
        <f>IF('DO NOT USE_Contact Formulas'!A728,IF('DO NOT USE_Contact Formulas'!B728,"Not all required fields are completed","OK"),NA())</f>
        <v>#N/A</v>
      </c>
      <c r="B728" s="41" t="e">
        <f>IF(AND('DO NOT USE_Contact Formulas'!A728,ISBLANK('Contact Data Entry'!B728)),"First Name is required",IF(NOT(ISBLANK('Contact Data Entry'!B728)),"OK",NA()))</f>
        <v>#N/A</v>
      </c>
      <c r="C728" s="41" t="e">
        <f>IF(AND('DO NOT USE_Contact Formulas'!A728,ISBLANK('Contact Data Entry'!C728)),"Last Name is required",IF(NOT(ISBLANK('Contact Data Entry'!C728)),"OK",NA()))</f>
        <v>#N/A</v>
      </c>
      <c r="D728" s="41" t="e">
        <f>IF(AND('DO NOT USE_Contact Formulas'!A728,ISBLANK('Contact Data Entry'!D728)),"Birthdate is required",IF(NOT(ISBLANK('Contact Data Entry'!D728)),"OK",NA()))</f>
        <v>#N/A</v>
      </c>
      <c r="E728" s="41" t="e">
        <f>IF(AND('DO NOT USE_Contact Formulas'!A728,ISBLANK('Contact Data Entry'!E728)),"Mobile Phone is required",IF(NOT(ISBLANK('Contact Data Entry'!E728)),IF(AND(ISNUMBER(VALUE('Contact Data Entry'!E728)),LEFT('Contact Data Entry'!E728,1)&lt;&gt;"1",LEN('Contact Data Entry'!E728)=10),"OK","Phone number must be valid format"),NA()))</f>
        <v>#N/A</v>
      </c>
      <c r="F728" s="41" t="e">
        <f>IF(LEN('Contact Data Entry'!F728)&gt;255,"Home Street Address must be less than 255 characters",IF('DO NOT USE_Contact Formulas'!A728,"OK",NA()))</f>
        <v>#N/A</v>
      </c>
      <c r="G728" s="41" t="e">
        <f>IF(LEN('Contact Data Entry'!G728)&gt;40,"City must be less than 40 characters",IF('DO NOT USE_Contact Formulas'!A728,"OK",NA()))</f>
        <v>#N/A</v>
      </c>
      <c r="H728" s="41" t="e">
        <f>IF(AND(NOT(ISBLANK('Contact Data Entry'!H728)),ISNA(VLOOKUP('Contact Data Entry'!H728,'DO NOT USE_School Picklist'!$P$3:$P$52,1,FALSE))),"Please select a value from the drop-down menu",IF('DO NOT USE_Contact Formulas'!A728,"OK",NA()))</f>
        <v>#N/A</v>
      </c>
      <c r="I728" s="41" t="e">
        <f>IF(AND('DO NOT USE_Contact Formulas'!A728,ISBLANK('Contact Data Entry'!I728)),"Zip is required",IF(ISBLANK('Contact Data Entry'!I728),NA(),"OK"))</f>
        <v>#N/A</v>
      </c>
      <c r="J728" s="41" t="e">
        <f>IF(AND('DO NOT USE_Contact Formulas'!A728,ISBLANK('Contact Data Entry'!J728)),"Student or Staff? is required",IF(ISBLANK('Contact Data Entry'!J728),NA(),IF(ISNA(VLOOKUP('Contact Data Entry'!J728,'DO NOT USE_School Picklist'!$B$3:$B$6,1,FALSE)),"Please select a value from the drop-down menu","OK")))</f>
        <v>#N/A</v>
      </c>
      <c r="K728" s="41" t="e">
        <f>IF(AND('Contact Data Entry'!J728='DO NOT USE_School Picklist'!$B$4,ISBLANK('Contact Data Entry'!K728)),"Occupation/Job Title is required if Student or Staff? is Yes, staff/faculty or volunteer",IF('DO NOT USE_Contact Formulas'!A728,"OK",NA()))</f>
        <v>#N/A</v>
      </c>
      <c r="L728" s="41" t="e">
        <f ca="1">IF('Contact Data Entry'!L728&gt;'DO NOT USE_School Picklist'!$C$3,"Date last on school campus/facility cannot be a future date",IF('DO NOT USE_Contact Formulas'!A728,IF(ISBLANK('Contact Data Entry'!L728),"Date last on school campus/facility is required","OK"),NA()))</f>
        <v>#N/A</v>
      </c>
      <c r="M728" s="42" t="e">
        <f ca="1">IF('Contact Data Entry'!M728&gt;'DO NOT USE_School Picklist'!$C$3,"Last Exposure Date cannot be a future date",IF('DO NOT USE_Contact Formulas'!A728,IF(ISBLANK('Contact Data Entry'!M728),"Last Exposure Date is required","OK"),NA()))</f>
        <v>#N/A</v>
      </c>
      <c r="N728" s="42" t="e">
        <f>IF(AND('DO NOT USE_Contact Formulas'!A728,ISBLANK('Contact Data Entry'!N728)),"Specific Place in the Location is required",IF(ISBLANK('Contact Data Entry'!N728),NA(),"OK"))</f>
        <v>#N/A</v>
      </c>
      <c r="O728" s="41" t="e">
        <f>IF(AND(NOT(ISBLANK('Contact Data Entry'!O728)),ISNA(VLOOKUP('Contact Data Entry'!O728,'DO NOT USE_School Picklist'!$L$3:$L$81,1,FALSE))),"Please select a value from the drop-down menu",IF('DO NOT USE_Contact Formulas'!A728,"OK",NA()))</f>
        <v>#N/A</v>
      </c>
      <c r="P728" s="41" t="e">
        <f>IF(AND(NOT(ISBLANK('Contact Data Entry'!P728)),NOT(ISNUMBER(MATCH("*@*.?*",'Contact Data Entry'!P728,0)))),"Email must be in a valid format",IF('DO NOT USE_Contact Formulas'!A728,"OK",NA()))</f>
        <v>#N/A</v>
      </c>
      <c r="Q728" s="41" t="e">
        <f>IF(LEN('Contact Data Entry'!Q728)&gt;50,"Parent/Guardian Name must be less than 50 characters",IF('DO NOT USE_Contact Formulas'!A728,"OK",NA()))</f>
        <v>#N/A</v>
      </c>
      <c r="R728" s="41" t="e">
        <f>IF(NOT(ISBLANK('Contact Data Entry'!R728)),IF(AND(ISNUMBER('Contact Data Entry'!R728),LEFT('Contact Data Entry'!R728,1)&lt;&gt;"1",LEN('Contact Data Entry'!R728)=10),"OK","Phone number must be valid format"),IF('DO NOT USE_Contact Formulas'!A728,"OK",NA()))</f>
        <v>#N/A</v>
      </c>
      <c r="S728" s="41" t="e">
        <f>IF(AND(NOT(ISBLANK('Contact Data Entry'!S728)),ISNA(VLOOKUP('Contact Data Entry'!S728,'DO NOT USE_School Picklist'!$N$3:$N$63,1,FALSE))),"Please select a value from the drop-down menu",IF('DO NOT USE_Contact Formulas'!A728,"OK",NA()))</f>
        <v>#N/A</v>
      </c>
      <c r="T728" s="41" t="e">
        <f>IF(AND(NOT(ISBLANK('Contact Data Entry'!T728)),ISNA(VLOOKUP('Contact Data Entry'!T728,'DO NOT USE_School Picklist'!$E$3:$E$10,1,FALSE))),"Please select a value from the drop-down menu",IF('DO NOT USE_Contact Formulas'!A728,"OK",NA()))</f>
        <v>#N/A</v>
      </c>
      <c r="U728" s="41" t="e">
        <f>IF(AND(NOT(ISBLANK('Contact Data Entry'!U728)),ISNA(VLOOKUP('Contact Data Entry'!U728,'DO NOT USE_School Picklist'!$F$3:$F$16,1,FALSE))),"Please select a value from the drop-down menu",IF('DO NOT USE_Contact Formulas'!A728,"OK",NA()))</f>
        <v>#N/A</v>
      </c>
      <c r="V728" s="41" t="e">
        <f>IF(LEN('Contact Data Entry'!V728)&gt;100,"Classroom(s) must be less than 100 characters",IF('DO NOT USE_Contact Formulas'!A728,"OK",NA()))</f>
        <v>#N/A</v>
      </c>
      <c r="W728" s="41" t="e">
        <f>IF(AND(NOT(ISBLANK('Contact Data Entry'!W728)),ISNA(VLOOKUP('Contact Data Entry'!W728,'DO NOT USE_School Picklist'!$K$3:$K$6,1,FALSE))),"Please select a value from the drop-down menu",IF('DO NOT USE_Contact Formulas'!A728,"OK",NA()))</f>
        <v>#N/A</v>
      </c>
      <c r="X728" s="41" t="e">
        <f>IF(AND(NOT(ISBLANK('Contact Data Entry'!X728)),ISNA(VLOOKUP('Contact Data Entry'!X728,'DO NOT USE_School Picklist'!$D$3:$D$5,1,FALSE))),"Please select a value from the drop-down menu",IF('DO NOT USE_Contact Formulas'!A728,"OK",NA()))</f>
        <v>#N/A</v>
      </c>
      <c r="Y728" s="41"/>
      <c r="Z728" s="41" t="e">
        <f>IF(AND(NOT(ISBLANK('Contact Data Entry'!Z728)),ISNA(VLOOKUP('Contact Data Entry'!Z728,'DO NOT USE_School Picklist'!$G$3:$G$5,1,FALSE))),"Please select a value from the drop-down menu",IF('DO NOT USE_Contact Formulas'!A728,"OK",NA()))</f>
        <v>#N/A</v>
      </c>
      <c r="AA728" s="41"/>
      <c r="AB728" s="41" t="e">
        <f>IF(AND(NOT(ISBLANK('Contact Data Entry'!AB728)),ISNA(VLOOKUP('Contact Data Entry'!AB728,'DO NOT USE_School Picklist'!$H$3:$H$4,1,FALSE))),"Please select a value from the drop-down menu",IF('DO NOT USE_Contact Formulas'!A728,"OK",NA()))</f>
        <v>#N/A</v>
      </c>
      <c r="AC728" s="41" t="e">
        <f ca="1">IF('Contact Data Entry'!AC728&gt;'DO NOT USE_School Picklist'!$C$3,"Test Date cannot be a future date",IF('DO NOT USE_Contact Formulas'!A728,"OK",NA()))</f>
        <v>#N/A</v>
      </c>
      <c r="AD728" s="41" t="e">
        <f>IF(AND(NOT(ISBLANK('Contact Data Entry'!AD728)),ISNA(VLOOKUP('Contact Data Entry'!AD728,'DO NOT USE_School Picklist'!$Q$3:$Q$8,1,FALSE))),"Please select a value from the drop-down menu",IF('DO NOT USE_Contact Formulas'!A728,"OK",NA()))</f>
        <v>#N/A</v>
      </c>
    </row>
    <row r="729" spans="1:30" x14ac:dyDescent="0.25">
      <c r="A729" s="40" t="e">
        <f>IF('DO NOT USE_Contact Formulas'!A729,IF('DO NOT USE_Contact Formulas'!B729,"Not all required fields are completed","OK"),NA())</f>
        <v>#N/A</v>
      </c>
      <c r="B729" s="41" t="e">
        <f>IF(AND('DO NOT USE_Contact Formulas'!A729,ISBLANK('Contact Data Entry'!B729)),"First Name is required",IF(NOT(ISBLANK('Contact Data Entry'!B729)),"OK",NA()))</f>
        <v>#N/A</v>
      </c>
      <c r="C729" s="41" t="e">
        <f>IF(AND('DO NOT USE_Contact Formulas'!A729,ISBLANK('Contact Data Entry'!C729)),"Last Name is required",IF(NOT(ISBLANK('Contact Data Entry'!C729)),"OK",NA()))</f>
        <v>#N/A</v>
      </c>
      <c r="D729" s="41" t="e">
        <f>IF(AND('DO NOT USE_Contact Formulas'!A729,ISBLANK('Contact Data Entry'!D729)),"Birthdate is required",IF(NOT(ISBLANK('Contact Data Entry'!D729)),"OK",NA()))</f>
        <v>#N/A</v>
      </c>
      <c r="E729" s="41" t="e">
        <f>IF(AND('DO NOT USE_Contact Formulas'!A729,ISBLANK('Contact Data Entry'!E729)),"Mobile Phone is required",IF(NOT(ISBLANK('Contact Data Entry'!E729)),IF(AND(ISNUMBER(VALUE('Contact Data Entry'!E729)),LEFT('Contact Data Entry'!E729,1)&lt;&gt;"1",LEN('Contact Data Entry'!E729)=10),"OK","Phone number must be valid format"),NA()))</f>
        <v>#N/A</v>
      </c>
      <c r="F729" s="41" t="e">
        <f>IF(LEN('Contact Data Entry'!F729)&gt;255,"Home Street Address must be less than 255 characters",IF('DO NOT USE_Contact Formulas'!A729,"OK",NA()))</f>
        <v>#N/A</v>
      </c>
      <c r="G729" s="41" t="e">
        <f>IF(LEN('Contact Data Entry'!G729)&gt;40,"City must be less than 40 characters",IF('DO NOT USE_Contact Formulas'!A729,"OK",NA()))</f>
        <v>#N/A</v>
      </c>
      <c r="H729" s="41" t="e">
        <f>IF(AND(NOT(ISBLANK('Contact Data Entry'!H729)),ISNA(VLOOKUP('Contact Data Entry'!H729,'DO NOT USE_School Picklist'!$P$3:$P$52,1,FALSE))),"Please select a value from the drop-down menu",IF('DO NOT USE_Contact Formulas'!A729,"OK",NA()))</f>
        <v>#N/A</v>
      </c>
      <c r="I729" s="41" t="e">
        <f>IF(AND('DO NOT USE_Contact Formulas'!A729,ISBLANK('Contact Data Entry'!I729)),"Zip is required",IF(ISBLANK('Contact Data Entry'!I729),NA(),"OK"))</f>
        <v>#N/A</v>
      </c>
      <c r="J729" s="41" t="e">
        <f>IF(AND('DO NOT USE_Contact Formulas'!A729,ISBLANK('Contact Data Entry'!J729)),"Student or Staff? is required",IF(ISBLANK('Contact Data Entry'!J729),NA(),IF(ISNA(VLOOKUP('Contact Data Entry'!J729,'DO NOT USE_School Picklist'!$B$3:$B$6,1,FALSE)),"Please select a value from the drop-down menu","OK")))</f>
        <v>#N/A</v>
      </c>
      <c r="K729" s="41" t="e">
        <f>IF(AND('Contact Data Entry'!J729='DO NOT USE_School Picklist'!$B$4,ISBLANK('Contact Data Entry'!K729)),"Occupation/Job Title is required if Student or Staff? is Yes, staff/faculty or volunteer",IF('DO NOT USE_Contact Formulas'!A729,"OK",NA()))</f>
        <v>#N/A</v>
      </c>
      <c r="L729" s="41" t="e">
        <f ca="1">IF('Contact Data Entry'!L729&gt;'DO NOT USE_School Picklist'!$C$3,"Date last on school campus/facility cannot be a future date",IF('DO NOT USE_Contact Formulas'!A729,IF(ISBLANK('Contact Data Entry'!L729),"Date last on school campus/facility is required","OK"),NA()))</f>
        <v>#N/A</v>
      </c>
      <c r="M729" s="42" t="e">
        <f ca="1">IF('Contact Data Entry'!M729&gt;'DO NOT USE_School Picklist'!$C$3,"Last Exposure Date cannot be a future date",IF('DO NOT USE_Contact Formulas'!A729,IF(ISBLANK('Contact Data Entry'!M729),"Last Exposure Date is required","OK"),NA()))</f>
        <v>#N/A</v>
      </c>
      <c r="N729" s="42" t="e">
        <f>IF(AND('DO NOT USE_Contact Formulas'!A729,ISBLANK('Contact Data Entry'!N729)),"Specific Place in the Location is required",IF(ISBLANK('Contact Data Entry'!N729),NA(),"OK"))</f>
        <v>#N/A</v>
      </c>
      <c r="O729" s="41" t="e">
        <f>IF(AND(NOT(ISBLANK('Contact Data Entry'!O729)),ISNA(VLOOKUP('Contact Data Entry'!O729,'DO NOT USE_School Picklist'!$L$3:$L$81,1,FALSE))),"Please select a value from the drop-down menu",IF('DO NOT USE_Contact Formulas'!A729,"OK",NA()))</f>
        <v>#N/A</v>
      </c>
      <c r="P729" s="41" t="e">
        <f>IF(AND(NOT(ISBLANK('Contact Data Entry'!P729)),NOT(ISNUMBER(MATCH("*@*.?*",'Contact Data Entry'!P729,0)))),"Email must be in a valid format",IF('DO NOT USE_Contact Formulas'!A729,"OK",NA()))</f>
        <v>#N/A</v>
      </c>
      <c r="Q729" s="41" t="e">
        <f>IF(LEN('Contact Data Entry'!Q729)&gt;50,"Parent/Guardian Name must be less than 50 characters",IF('DO NOT USE_Contact Formulas'!A729,"OK",NA()))</f>
        <v>#N/A</v>
      </c>
      <c r="R729" s="41" t="e">
        <f>IF(NOT(ISBLANK('Contact Data Entry'!R729)),IF(AND(ISNUMBER('Contact Data Entry'!R729),LEFT('Contact Data Entry'!R729,1)&lt;&gt;"1",LEN('Contact Data Entry'!R729)=10),"OK","Phone number must be valid format"),IF('DO NOT USE_Contact Formulas'!A729,"OK",NA()))</f>
        <v>#N/A</v>
      </c>
      <c r="S729" s="41" t="e">
        <f>IF(AND(NOT(ISBLANK('Contact Data Entry'!S729)),ISNA(VLOOKUP('Contact Data Entry'!S729,'DO NOT USE_School Picklist'!$N$3:$N$63,1,FALSE))),"Please select a value from the drop-down menu",IF('DO NOT USE_Contact Formulas'!A729,"OK",NA()))</f>
        <v>#N/A</v>
      </c>
      <c r="T729" s="41" t="e">
        <f>IF(AND(NOT(ISBLANK('Contact Data Entry'!T729)),ISNA(VLOOKUP('Contact Data Entry'!T729,'DO NOT USE_School Picklist'!$E$3:$E$10,1,FALSE))),"Please select a value from the drop-down menu",IF('DO NOT USE_Contact Formulas'!A729,"OK",NA()))</f>
        <v>#N/A</v>
      </c>
      <c r="U729" s="41" t="e">
        <f>IF(AND(NOT(ISBLANK('Contact Data Entry'!U729)),ISNA(VLOOKUP('Contact Data Entry'!U729,'DO NOT USE_School Picklist'!$F$3:$F$16,1,FALSE))),"Please select a value from the drop-down menu",IF('DO NOT USE_Contact Formulas'!A729,"OK",NA()))</f>
        <v>#N/A</v>
      </c>
      <c r="V729" s="41" t="e">
        <f>IF(LEN('Contact Data Entry'!V729)&gt;100,"Classroom(s) must be less than 100 characters",IF('DO NOT USE_Contact Formulas'!A729,"OK",NA()))</f>
        <v>#N/A</v>
      </c>
      <c r="W729" s="41" t="e">
        <f>IF(AND(NOT(ISBLANK('Contact Data Entry'!W729)),ISNA(VLOOKUP('Contact Data Entry'!W729,'DO NOT USE_School Picklist'!$K$3:$K$6,1,FALSE))),"Please select a value from the drop-down menu",IF('DO NOT USE_Contact Formulas'!A729,"OK",NA()))</f>
        <v>#N/A</v>
      </c>
      <c r="X729" s="41" t="e">
        <f>IF(AND(NOT(ISBLANK('Contact Data Entry'!X729)),ISNA(VLOOKUP('Contact Data Entry'!X729,'DO NOT USE_School Picklist'!$D$3:$D$5,1,FALSE))),"Please select a value from the drop-down menu",IF('DO NOT USE_Contact Formulas'!A729,"OK",NA()))</f>
        <v>#N/A</v>
      </c>
      <c r="Y729" s="41"/>
      <c r="Z729" s="41" t="e">
        <f>IF(AND(NOT(ISBLANK('Contact Data Entry'!Z729)),ISNA(VLOOKUP('Contact Data Entry'!Z729,'DO NOT USE_School Picklist'!$G$3:$G$5,1,FALSE))),"Please select a value from the drop-down menu",IF('DO NOT USE_Contact Formulas'!A729,"OK",NA()))</f>
        <v>#N/A</v>
      </c>
      <c r="AA729" s="41"/>
      <c r="AB729" s="41" t="e">
        <f>IF(AND(NOT(ISBLANK('Contact Data Entry'!AB729)),ISNA(VLOOKUP('Contact Data Entry'!AB729,'DO NOT USE_School Picklist'!$H$3:$H$4,1,FALSE))),"Please select a value from the drop-down menu",IF('DO NOT USE_Contact Formulas'!A729,"OK",NA()))</f>
        <v>#N/A</v>
      </c>
      <c r="AC729" s="41" t="e">
        <f ca="1">IF('Contact Data Entry'!AC729&gt;'DO NOT USE_School Picklist'!$C$3,"Test Date cannot be a future date",IF('DO NOT USE_Contact Formulas'!A729,"OK",NA()))</f>
        <v>#N/A</v>
      </c>
      <c r="AD729" s="41" t="e">
        <f>IF(AND(NOT(ISBLANK('Contact Data Entry'!AD729)),ISNA(VLOOKUP('Contact Data Entry'!AD729,'DO NOT USE_School Picklist'!$Q$3:$Q$8,1,FALSE))),"Please select a value from the drop-down menu",IF('DO NOT USE_Contact Formulas'!A729,"OK",NA()))</f>
        <v>#N/A</v>
      </c>
    </row>
    <row r="730" spans="1:30" x14ac:dyDescent="0.25">
      <c r="A730" s="40" t="e">
        <f>IF('DO NOT USE_Contact Formulas'!A730,IF('DO NOT USE_Contact Formulas'!B730,"Not all required fields are completed","OK"),NA())</f>
        <v>#N/A</v>
      </c>
      <c r="B730" s="41" t="e">
        <f>IF(AND('DO NOT USE_Contact Formulas'!A730,ISBLANK('Contact Data Entry'!B730)),"First Name is required",IF(NOT(ISBLANK('Contact Data Entry'!B730)),"OK",NA()))</f>
        <v>#N/A</v>
      </c>
      <c r="C730" s="41" t="e">
        <f>IF(AND('DO NOT USE_Contact Formulas'!A730,ISBLANK('Contact Data Entry'!C730)),"Last Name is required",IF(NOT(ISBLANK('Contact Data Entry'!C730)),"OK",NA()))</f>
        <v>#N/A</v>
      </c>
      <c r="D730" s="41" t="e">
        <f>IF(AND('DO NOT USE_Contact Formulas'!A730,ISBLANK('Contact Data Entry'!D730)),"Birthdate is required",IF(NOT(ISBLANK('Contact Data Entry'!D730)),"OK",NA()))</f>
        <v>#N/A</v>
      </c>
      <c r="E730" s="41" t="e">
        <f>IF(AND('DO NOT USE_Contact Formulas'!A730,ISBLANK('Contact Data Entry'!E730)),"Mobile Phone is required",IF(NOT(ISBLANK('Contact Data Entry'!E730)),IF(AND(ISNUMBER(VALUE('Contact Data Entry'!E730)),LEFT('Contact Data Entry'!E730,1)&lt;&gt;"1",LEN('Contact Data Entry'!E730)=10),"OK","Phone number must be valid format"),NA()))</f>
        <v>#N/A</v>
      </c>
      <c r="F730" s="41" t="e">
        <f>IF(LEN('Contact Data Entry'!F730)&gt;255,"Home Street Address must be less than 255 characters",IF('DO NOT USE_Contact Formulas'!A730,"OK",NA()))</f>
        <v>#N/A</v>
      </c>
      <c r="G730" s="41" t="e">
        <f>IF(LEN('Contact Data Entry'!G730)&gt;40,"City must be less than 40 characters",IF('DO NOT USE_Contact Formulas'!A730,"OK",NA()))</f>
        <v>#N/A</v>
      </c>
      <c r="H730" s="41" t="e">
        <f>IF(AND(NOT(ISBLANK('Contact Data Entry'!H730)),ISNA(VLOOKUP('Contact Data Entry'!H730,'DO NOT USE_School Picklist'!$P$3:$P$52,1,FALSE))),"Please select a value from the drop-down menu",IF('DO NOT USE_Contact Formulas'!A730,"OK",NA()))</f>
        <v>#N/A</v>
      </c>
      <c r="I730" s="41" t="e">
        <f>IF(AND('DO NOT USE_Contact Formulas'!A730,ISBLANK('Contact Data Entry'!I730)),"Zip is required",IF(ISBLANK('Contact Data Entry'!I730),NA(),"OK"))</f>
        <v>#N/A</v>
      </c>
      <c r="J730" s="41" t="e">
        <f>IF(AND('DO NOT USE_Contact Formulas'!A730,ISBLANK('Contact Data Entry'!J730)),"Student or Staff? is required",IF(ISBLANK('Contact Data Entry'!J730),NA(),IF(ISNA(VLOOKUP('Contact Data Entry'!J730,'DO NOT USE_School Picklist'!$B$3:$B$6,1,FALSE)),"Please select a value from the drop-down menu","OK")))</f>
        <v>#N/A</v>
      </c>
      <c r="K730" s="41" t="e">
        <f>IF(AND('Contact Data Entry'!J730='DO NOT USE_School Picklist'!$B$4,ISBLANK('Contact Data Entry'!K730)),"Occupation/Job Title is required if Student or Staff? is Yes, staff/faculty or volunteer",IF('DO NOT USE_Contact Formulas'!A730,"OK",NA()))</f>
        <v>#N/A</v>
      </c>
      <c r="L730" s="41" t="e">
        <f ca="1">IF('Contact Data Entry'!L730&gt;'DO NOT USE_School Picklist'!$C$3,"Date last on school campus/facility cannot be a future date",IF('DO NOT USE_Contact Formulas'!A730,IF(ISBLANK('Contact Data Entry'!L730),"Date last on school campus/facility is required","OK"),NA()))</f>
        <v>#N/A</v>
      </c>
      <c r="M730" s="42" t="e">
        <f ca="1">IF('Contact Data Entry'!M730&gt;'DO NOT USE_School Picklist'!$C$3,"Last Exposure Date cannot be a future date",IF('DO NOT USE_Contact Formulas'!A730,IF(ISBLANK('Contact Data Entry'!M730),"Last Exposure Date is required","OK"),NA()))</f>
        <v>#N/A</v>
      </c>
      <c r="N730" s="42" t="e">
        <f>IF(AND('DO NOT USE_Contact Formulas'!A730,ISBLANK('Contact Data Entry'!N730)),"Specific Place in the Location is required",IF(ISBLANK('Contact Data Entry'!N730),NA(),"OK"))</f>
        <v>#N/A</v>
      </c>
      <c r="O730" s="41" t="e">
        <f>IF(AND(NOT(ISBLANK('Contact Data Entry'!O730)),ISNA(VLOOKUP('Contact Data Entry'!O730,'DO NOT USE_School Picklist'!$L$3:$L$81,1,FALSE))),"Please select a value from the drop-down menu",IF('DO NOT USE_Contact Formulas'!A730,"OK",NA()))</f>
        <v>#N/A</v>
      </c>
      <c r="P730" s="41" t="e">
        <f>IF(AND(NOT(ISBLANK('Contact Data Entry'!P730)),NOT(ISNUMBER(MATCH("*@*.?*",'Contact Data Entry'!P730,0)))),"Email must be in a valid format",IF('DO NOT USE_Contact Formulas'!A730,"OK",NA()))</f>
        <v>#N/A</v>
      </c>
      <c r="Q730" s="41" t="e">
        <f>IF(LEN('Contact Data Entry'!Q730)&gt;50,"Parent/Guardian Name must be less than 50 characters",IF('DO NOT USE_Contact Formulas'!A730,"OK",NA()))</f>
        <v>#N/A</v>
      </c>
      <c r="R730" s="41" t="e">
        <f>IF(NOT(ISBLANK('Contact Data Entry'!R730)),IF(AND(ISNUMBER('Contact Data Entry'!R730),LEFT('Contact Data Entry'!R730,1)&lt;&gt;"1",LEN('Contact Data Entry'!R730)=10),"OK","Phone number must be valid format"),IF('DO NOT USE_Contact Formulas'!A730,"OK",NA()))</f>
        <v>#N/A</v>
      </c>
      <c r="S730" s="41" t="e">
        <f>IF(AND(NOT(ISBLANK('Contact Data Entry'!S730)),ISNA(VLOOKUP('Contact Data Entry'!S730,'DO NOT USE_School Picklist'!$N$3:$N$63,1,FALSE))),"Please select a value from the drop-down menu",IF('DO NOT USE_Contact Formulas'!A730,"OK",NA()))</f>
        <v>#N/A</v>
      </c>
      <c r="T730" s="41" t="e">
        <f>IF(AND(NOT(ISBLANK('Contact Data Entry'!T730)),ISNA(VLOOKUP('Contact Data Entry'!T730,'DO NOT USE_School Picklist'!$E$3:$E$10,1,FALSE))),"Please select a value from the drop-down menu",IF('DO NOT USE_Contact Formulas'!A730,"OK",NA()))</f>
        <v>#N/A</v>
      </c>
      <c r="U730" s="41" t="e">
        <f>IF(AND(NOT(ISBLANK('Contact Data Entry'!U730)),ISNA(VLOOKUP('Contact Data Entry'!U730,'DO NOT USE_School Picklist'!$F$3:$F$16,1,FALSE))),"Please select a value from the drop-down menu",IF('DO NOT USE_Contact Formulas'!A730,"OK",NA()))</f>
        <v>#N/A</v>
      </c>
      <c r="V730" s="41" t="e">
        <f>IF(LEN('Contact Data Entry'!V730)&gt;100,"Classroom(s) must be less than 100 characters",IF('DO NOT USE_Contact Formulas'!A730,"OK",NA()))</f>
        <v>#N/A</v>
      </c>
      <c r="W730" s="41" t="e">
        <f>IF(AND(NOT(ISBLANK('Contact Data Entry'!W730)),ISNA(VLOOKUP('Contact Data Entry'!W730,'DO NOT USE_School Picklist'!$K$3:$K$6,1,FALSE))),"Please select a value from the drop-down menu",IF('DO NOT USE_Contact Formulas'!A730,"OK",NA()))</f>
        <v>#N/A</v>
      </c>
      <c r="X730" s="41" t="e">
        <f>IF(AND(NOT(ISBLANK('Contact Data Entry'!X730)),ISNA(VLOOKUP('Contact Data Entry'!X730,'DO NOT USE_School Picklist'!$D$3:$D$5,1,FALSE))),"Please select a value from the drop-down menu",IF('DO NOT USE_Contact Formulas'!A730,"OK",NA()))</f>
        <v>#N/A</v>
      </c>
      <c r="Y730" s="41"/>
      <c r="Z730" s="41" t="e">
        <f>IF(AND(NOT(ISBLANK('Contact Data Entry'!Z730)),ISNA(VLOOKUP('Contact Data Entry'!Z730,'DO NOT USE_School Picklist'!$G$3:$G$5,1,FALSE))),"Please select a value from the drop-down menu",IF('DO NOT USE_Contact Formulas'!A730,"OK",NA()))</f>
        <v>#N/A</v>
      </c>
      <c r="AA730" s="41"/>
      <c r="AB730" s="41" t="e">
        <f>IF(AND(NOT(ISBLANK('Contact Data Entry'!AB730)),ISNA(VLOOKUP('Contact Data Entry'!AB730,'DO NOT USE_School Picklist'!$H$3:$H$4,1,FALSE))),"Please select a value from the drop-down menu",IF('DO NOT USE_Contact Formulas'!A730,"OK",NA()))</f>
        <v>#N/A</v>
      </c>
      <c r="AC730" s="41" t="e">
        <f ca="1">IF('Contact Data Entry'!AC730&gt;'DO NOT USE_School Picklist'!$C$3,"Test Date cannot be a future date",IF('DO NOT USE_Contact Formulas'!A730,"OK",NA()))</f>
        <v>#N/A</v>
      </c>
      <c r="AD730" s="41" t="e">
        <f>IF(AND(NOT(ISBLANK('Contact Data Entry'!AD730)),ISNA(VLOOKUP('Contact Data Entry'!AD730,'DO NOT USE_School Picklist'!$Q$3:$Q$8,1,FALSE))),"Please select a value from the drop-down menu",IF('DO NOT USE_Contact Formulas'!A730,"OK",NA()))</f>
        <v>#N/A</v>
      </c>
    </row>
    <row r="731" spans="1:30" x14ac:dyDescent="0.25">
      <c r="A731" s="40" t="e">
        <f>IF('DO NOT USE_Contact Formulas'!A731,IF('DO NOT USE_Contact Formulas'!B731,"Not all required fields are completed","OK"),NA())</f>
        <v>#N/A</v>
      </c>
      <c r="B731" s="41" t="e">
        <f>IF(AND('DO NOT USE_Contact Formulas'!A731,ISBLANK('Contact Data Entry'!B731)),"First Name is required",IF(NOT(ISBLANK('Contact Data Entry'!B731)),"OK",NA()))</f>
        <v>#N/A</v>
      </c>
      <c r="C731" s="41" t="e">
        <f>IF(AND('DO NOT USE_Contact Formulas'!A731,ISBLANK('Contact Data Entry'!C731)),"Last Name is required",IF(NOT(ISBLANK('Contact Data Entry'!C731)),"OK",NA()))</f>
        <v>#N/A</v>
      </c>
      <c r="D731" s="41" t="e">
        <f>IF(AND('DO NOT USE_Contact Formulas'!A731,ISBLANK('Contact Data Entry'!D731)),"Birthdate is required",IF(NOT(ISBLANK('Contact Data Entry'!D731)),"OK",NA()))</f>
        <v>#N/A</v>
      </c>
      <c r="E731" s="41" t="e">
        <f>IF(AND('DO NOT USE_Contact Formulas'!A731,ISBLANK('Contact Data Entry'!E731)),"Mobile Phone is required",IF(NOT(ISBLANK('Contact Data Entry'!E731)),IF(AND(ISNUMBER(VALUE('Contact Data Entry'!E731)),LEFT('Contact Data Entry'!E731,1)&lt;&gt;"1",LEN('Contact Data Entry'!E731)=10),"OK","Phone number must be valid format"),NA()))</f>
        <v>#N/A</v>
      </c>
      <c r="F731" s="41" t="e">
        <f>IF(LEN('Contact Data Entry'!F731)&gt;255,"Home Street Address must be less than 255 characters",IF('DO NOT USE_Contact Formulas'!A731,"OK",NA()))</f>
        <v>#N/A</v>
      </c>
      <c r="G731" s="41" t="e">
        <f>IF(LEN('Contact Data Entry'!G731)&gt;40,"City must be less than 40 characters",IF('DO NOT USE_Contact Formulas'!A731,"OK",NA()))</f>
        <v>#N/A</v>
      </c>
      <c r="H731" s="41" t="e">
        <f>IF(AND(NOT(ISBLANK('Contact Data Entry'!H731)),ISNA(VLOOKUP('Contact Data Entry'!H731,'DO NOT USE_School Picklist'!$P$3:$P$52,1,FALSE))),"Please select a value from the drop-down menu",IF('DO NOT USE_Contact Formulas'!A731,"OK",NA()))</f>
        <v>#N/A</v>
      </c>
      <c r="I731" s="41" t="e">
        <f>IF(AND('DO NOT USE_Contact Formulas'!A731,ISBLANK('Contact Data Entry'!I731)),"Zip is required",IF(ISBLANK('Contact Data Entry'!I731),NA(),"OK"))</f>
        <v>#N/A</v>
      </c>
      <c r="J731" s="41" t="e">
        <f>IF(AND('DO NOT USE_Contact Formulas'!A731,ISBLANK('Contact Data Entry'!J731)),"Student or Staff? is required",IF(ISBLANK('Contact Data Entry'!J731),NA(),IF(ISNA(VLOOKUP('Contact Data Entry'!J731,'DO NOT USE_School Picklist'!$B$3:$B$6,1,FALSE)),"Please select a value from the drop-down menu","OK")))</f>
        <v>#N/A</v>
      </c>
      <c r="K731" s="41" t="e">
        <f>IF(AND('Contact Data Entry'!J731='DO NOT USE_School Picklist'!$B$4,ISBLANK('Contact Data Entry'!K731)),"Occupation/Job Title is required if Student or Staff? is Yes, staff/faculty or volunteer",IF('DO NOT USE_Contact Formulas'!A731,"OK",NA()))</f>
        <v>#N/A</v>
      </c>
      <c r="L731" s="41" t="e">
        <f ca="1">IF('Contact Data Entry'!L731&gt;'DO NOT USE_School Picklist'!$C$3,"Date last on school campus/facility cannot be a future date",IF('DO NOT USE_Contact Formulas'!A731,IF(ISBLANK('Contact Data Entry'!L731),"Date last on school campus/facility is required","OK"),NA()))</f>
        <v>#N/A</v>
      </c>
      <c r="M731" s="42" t="e">
        <f ca="1">IF('Contact Data Entry'!M731&gt;'DO NOT USE_School Picklist'!$C$3,"Last Exposure Date cannot be a future date",IF('DO NOT USE_Contact Formulas'!A731,IF(ISBLANK('Contact Data Entry'!M731),"Last Exposure Date is required","OK"),NA()))</f>
        <v>#N/A</v>
      </c>
      <c r="N731" s="42" t="e">
        <f>IF(AND('DO NOT USE_Contact Formulas'!A731,ISBLANK('Contact Data Entry'!N731)),"Specific Place in the Location is required",IF(ISBLANK('Contact Data Entry'!N731),NA(),"OK"))</f>
        <v>#N/A</v>
      </c>
      <c r="O731" s="41" t="e">
        <f>IF(AND(NOT(ISBLANK('Contact Data Entry'!O731)),ISNA(VLOOKUP('Contact Data Entry'!O731,'DO NOT USE_School Picklist'!$L$3:$L$81,1,FALSE))),"Please select a value from the drop-down menu",IF('DO NOT USE_Contact Formulas'!A731,"OK",NA()))</f>
        <v>#N/A</v>
      </c>
      <c r="P731" s="41" t="e">
        <f>IF(AND(NOT(ISBLANK('Contact Data Entry'!P731)),NOT(ISNUMBER(MATCH("*@*.?*",'Contact Data Entry'!P731,0)))),"Email must be in a valid format",IF('DO NOT USE_Contact Formulas'!A731,"OK",NA()))</f>
        <v>#N/A</v>
      </c>
      <c r="Q731" s="41" t="e">
        <f>IF(LEN('Contact Data Entry'!Q731)&gt;50,"Parent/Guardian Name must be less than 50 characters",IF('DO NOT USE_Contact Formulas'!A731,"OK",NA()))</f>
        <v>#N/A</v>
      </c>
      <c r="R731" s="41" t="e">
        <f>IF(NOT(ISBLANK('Contact Data Entry'!R731)),IF(AND(ISNUMBER('Contact Data Entry'!R731),LEFT('Contact Data Entry'!R731,1)&lt;&gt;"1",LEN('Contact Data Entry'!R731)=10),"OK","Phone number must be valid format"),IF('DO NOT USE_Contact Formulas'!A731,"OK",NA()))</f>
        <v>#N/A</v>
      </c>
      <c r="S731" s="41" t="e">
        <f>IF(AND(NOT(ISBLANK('Contact Data Entry'!S731)),ISNA(VLOOKUP('Contact Data Entry'!S731,'DO NOT USE_School Picklist'!$N$3:$N$63,1,FALSE))),"Please select a value from the drop-down menu",IF('DO NOT USE_Contact Formulas'!A731,"OK",NA()))</f>
        <v>#N/A</v>
      </c>
      <c r="T731" s="41" t="e">
        <f>IF(AND(NOT(ISBLANK('Contact Data Entry'!T731)),ISNA(VLOOKUP('Contact Data Entry'!T731,'DO NOT USE_School Picklist'!$E$3:$E$10,1,FALSE))),"Please select a value from the drop-down menu",IF('DO NOT USE_Contact Formulas'!A731,"OK",NA()))</f>
        <v>#N/A</v>
      </c>
      <c r="U731" s="41" t="e">
        <f>IF(AND(NOT(ISBLANK('Contact Data Entry'!U731)),ISNA(VLOOKUP('Contact Data Entry'!U731,'DO NOT USE_School Picklist'!$F$3:$F$16,1,FALSE))),"Please select a value from the drop-down menu",IF('DO NOT USE_Contact Formulas'!A731,"OK",NA()))</f>
        <v>#N/A</v>
      </c>
      <c r="V731" s="41" t="e">
        <f>IF(LEN('Contact Data Entry'!V731)&gt;100,"Classroom(s) must be less than 100 characters",IF('DO NOT USE_Contact Formulas'!A731,"OK",NA()))</f>
        <v>#N/A</v>
      </c>
      <c r="W731" s="41" t="e">
        <f>IF(AND(NOT(ISBLANK('Contact Data Entry'!W731)),ISNA(VLOOKUP('Contact Data Entry'!W731,'DO NOT USE_School Picklist'!$K$3:$K$6,1,FALSE))),"Please select a value from the drop-down menu",IF('DO NOT USE_Contact Formulas'!A731,"OK",NA()))</f>
        <v>#N/A</v>
      </c>
      <c r="X731" s="41" t="e">
        <f>IF(AND(NOT(ISBLANK('Contact Data Entry'!X731)),ISNA(VLOOKUP('Contact Data Entry'!X731,'DO NOT USE_School Picklist'!$D$3:$D$5,1,FALSE))),"Please select a value from the drop-down menu",IF('DO NOT USE_Contact Formulas'!A731,"OK",NA()))</f>
        <v>#N/A</v>
      </c>
      <c r="Y731" s="41"/>
      <c r="Z731" s="41" t="e">
        <f>IF(AND(NOT(ISBLANK('Contact Data Entry'!Z731)),ISNA(VLOOKUP('Contact Data Entry'!Z731,'DO NOT USE_School Picklist'!$G$3:$G$5,1,FALSE))),"Please select a value from the drop-down menu",IF('DO NOT USE_Contact Formulas'!A731,"OK",NA()))</f>
        <v>#N/A</v>
      </c>
      <c r="AA731" s="41"/>
      <c r="AB731" s="41" t="e">
        <f>IF(AND(NOT(ISBLANK('Contact Data Entry'!AB731)),ISNA(VLOOKUP('Contact Data Entry'!AB731,'DO NOT USE_School Picklist'!$H$3:$H$4,1,FALSE))),"Please select a value from the drop-down menu",IF('DO NOT USE_Contact Formulas'!A731,"OK",NA()))</f>
        <v>#N/A</v>
      </c>
      <c r="AC731" s="41" t="e">
        <f ca="1">IF('Contact Data Entry'!AC731&gt;'DO NOT USE_School Picklist'!$C$3,"Test Date cannot be a future date",IF('DO NOT USE_Contact Formulas'!A731,"OK",NA()))</f>
        <v>#N/A</v>
      </c>
      <c r="AD731" s="41" t="e">
        <f>IF(AND(NOT(ISBLANK('Contact Data Entry'!AD731)),ISNA(VLOOKUP('Contact Data Entry'!AD731,'DO NOT USE_School Picklist'!$Q$3:$Q$8,1,FALSE))),"Please select a value from the drop-down menu",IF('DO NOT USE_Contact Formulas'!A731,"OK",NA()))</f>
        <v>#N/A</v>
      </c>
    </row>
    <row r="732" spans="1:30" x14ac:dyDescent="0.25">
      <c r="A732" s="40" t="e">
        <f>IF('DO NOT USE_Contact Formulas'!A732,IF('DO NOT USE_Contact Formulas'!B732,"Not all required fields are completed","OK"),NA())</f>
        <v>#N/A</v>
      </c>
      <c r="B732" s="41" t="e">
        <f>IF(AND('DO NOT USE_Contact Formulas'!A732,ISBLANK('Contact Data Entry'!B732)),"First Name is required",IF(NOT(ISBLANK('Contact Data Entry'!B732)),"OK",NA()))</f>
        <v>#N/A</v>
      </c>
      <c r="C732" s="41" t="e">
        <f>IF(AND('DO NOT USE_Contact Formulas'!A732,ISBLANK('Contact Data Entry'!C732)),"Last Name is required",IF(NOT(ISBLANK('Contact Data Entry'!C732)),"OK",NA()))</f>
        <v>#N/A</v>
      </c>
      <c r="D732" s="41" t="e">
        <f>IF(AND('DO NOT USE_Contact Formulas'!A732,ISBLANK('Contact Data Entry'!D732)),"Birthdate is required",IF(NOT(ISBLANK('Contact Data Entry'!D732)),"OK",NA()))</f>
        <v>#N/A</v>
      </c>
      <c r="E732" s="41" t="e">
        <f>IF(AND('DO NOT USE_Contact Formulas'!A732,ISBLANK('Contact Data Entry'!E732)),"Mobile Phone is required",IF(NOT(ISBLANK('Contact Data Entry'!E732)),IF(AND(ISNUMBER(VALUE('Contact Data Entry'!E732)),LEFT('Contact Data Entry'!E732,1)&lt;&gt;"1",LEN('Contact Data Entry'!E732)=10),"OK","Phone number must be valid format"),NA()))</f>
        <v>#N/A</v>
      </c>
      <c r="F732" s="41" t="e">
        <f>IF(LEN('Contact Data Entry'!F732)&gt;255,"Home Street Address must be less than 255 characters",IF('DO NOT USE_Contact Formulas'!A732,"OK",NA()))</f>
        <v>#N/A</v>
      </c>
      <c r="G732" s="41" t="e">
        <f>IF(LEN('Contact Data Entry'!G732)&gt;40,"City must be less than 40 characters",IF('DO NOT USE_Contact Formulas'!A732,"OK",NA()))</f>
        <v>#N/A</v>
      </c>
      <c r="H732" s="41" t="e">
        <f>IF(AND(NOT(ISBLANK('Contact Data Entry'!H732)),ISNA(VLOOKUP('Contact Data Entry'!H732,'DO NOT USE_School Picklist'!$P$3:$P$52,1,FALSE))),"Please select a value from the drop-down menu",IF('DO NOT USE_Contact Formulas'!A732,"OK",NA()))</f>
        <v>#N/A</v>
      </c>
      <c r="I732" s="41" t="e">
        <f>IF(AND('DO NOT USE_Contact Formulas'!A732,ISBLANK('Contact Data Entry'!I732)),"Zip is required",IF(ISBLANK('Contact Data Entry'!I732),NA(),"OK"))</f>
        <v>#N/A</v>
      </c>
      <c r="J732" s="41" t="e">
        <f>IF(AND('DO NOT USE_Contact Formulas'!A732,ISBLANK('Contact Data Entry'!J732)),"Student or Staff? is required",IF(ISBLANK('Contact Data Entry'!J732),NA(),IF(ISNA(VLOOKUP('Contact Data Entry'!J732,'DO NOT USE_School Picklist'!$B$3:$B$6,1,FALSE)),"Please select a value from the drop-down menu","OK")))</f>
        <v>#N/A</v>
      </c>
      <c r="K732" s="41" t="e">
        <f>IF(AND('Contact Data Entry'!J732='DO NOT USE_School Picklist'!$B$4,ISBLANK('Contact Data Entry'!K732)),"Occupation/Job Title is required if Student or Staff? is Yes, staff/faculty or volunteer",IF('DO NOT USE_Contact Formulas'!A732,"OK",NA()))</f>
        <v>#N/A</v>
      </c>
      <c r="L732" s="41" t="e">
        <f ca="1">IF('Contact Data Entry'!L732&gt;'DO NOT USE_School Picklist'!$C$3,"Date last on school campus/facility cannot be a future date",IF('DO NOT USE_Contact Formulas'!A732,IF(ISBLANK('Contact Data Entry'!L732),"Date last on school campus/facility is required","OK"),NA()))</f>
        <v>#N/A</v>
      </c>
      <c r="M732" s="42" t="e">
        <f ca="1">IF('Contact Data Entry'!M732&gt;'DO NOT USE_School Picklist'!$C$3,"Last Exposure Date cannot be a future date",IF('DO NOT USE_Contact Formulas'!A732,IF(ISBLANK('Contact Data Entry'!M732),"Last Exposure Date is required","OK"),NA()))</f>
        <v>#N/A</v>
      </c>
      <c r="N732" s="42" t="e">
        <f>IF(AND('DO NOT USE_Contact Formulas'!A732,ISBLANK('Contact Data Entry'!N732)),"Specific Place in the Location is required",IF(ISBLANK('Contact Data Entry'!N732),NA(),"OK"))</f>
        <v>#N/A</v>
      </c>
      <c r="O732" s="41" t="e">
        <f>IF(AND(NOT(ISBLANK('Contact Data Entry'!O732)),ISNA(VLOOKUP('Contact Data Entry'!O732,'DO NOT USE_School Picklist'!$L$3:$L$81,1,FALSE))),"Please select a value from the drop-down menu",IF('DO NOT USE_Contact Formulas'!A732,"OK",NA()))</f>
        <v>#N/A</v>
      </c>
      <c r="P732" s="41" t="e">
        <f>IF(AND(NOT(ISBLANK('Contact Data Entry'!P732)),NOT(ISNUMBER(MATCH("*@*.?*",'Contact Data Entry'!P732,0)))),"Email must be in a valid format",IF('DO NOT USE_Contact Formulas'!A732,"OK",NA()))</f>
        <v>#N/A</v>
      </c>
      <c r="Q732" s="41" t="e">
        <f>IF(LEN('Contact Data Entry'!Q732)&gt;50,"Parent/Guardian Name must be less than 50 characters",IF('DO NOT USE_Contact Formulas'!A732,"OK",NA()))</f>
        <v>#N/A</v>
      </c>
      <c r="R732" s="41" t="e">
        <f>IF(NOT(ISBLANK('Contact Data Entry'!R732)),IF(AND(ISNUMBER('Contact Data Entry'!R732),LEFT('Contact Data Entry'!R732,1)&lt;&gt;"1",LEN('Contact Data Entry'!R732)=10),"OK","Phone number must be valid format"),IF('DO NOT USE_Contact Formulas'!A732,"OK",NA()))</f>
        <v>#N/A</v>
      </c>
      <c r="S732" s="41" t="e">
        <f>IF(AND(NOT(ISBLANK('Contact Data Entry'!S732)),ISNA(VLOOKUP('Contact Data Entry'!S732,'DO NOT USE_School Picklist'!$N$3:$N$63,1,FALSE))),"Please select a value from the drop-down menu",IF('DO NOT USE_Contact Formulas'!A732,"OK",NA()))</f>
        <v>#N/A</v>
      </c>
      <c r="T732" s="41" t="e">
        <f>IF(AND(NOT(ISBLANK('Contact Data Entry'!T732)),ISNA(VLOOKUP('Contact Data Entry'!T732,'DO NOT USE_School Picklist'!$E$3:$E$10,1,FALSE))),"Please select a value from the drop-down menu",IF('DO NOT USE_Contact Formulas'!A732,"OK",NA()))</f>
        <v>#N/A</v>
      </c>
      <c r="U732" s="41" t="e">
        <f>IF(AND(NOT(ISBLANK('Contact Data Entry'!U732)),ISNA(VLOOKUP('Contact Data Entry'!U732,'DO NOT USE_School Picklist'!$F$3:$F$16,1,FALSE))),"Please select a value from the drop-down menu",IF('DO NOT USE_Contact Formulas'!A732,"OK",NA()))</f>
        <v>#N/A</v>
      </c>
      <c r="V732" s="41" t="e">
        <f>IF(LEN('Contact Data Entry'!V732)&gt;100,"Classroom(s) must be less than 100 characters",IF('DO NOT USE_Contact Formulas'!A732,"OK",NA()))</f>
        <v>#N/A</v>
      </c>
      <c r="W732" s="41" t="e">
        <f>IF(AND(NOT(ISBLANK('Contact Data Entry'!W732)),ISNA(VLOOKUP('Contact Data Entry'!W732,'DO NOT USE_School Picklist'!$K$3:$K$6,1,FALSE))),"Please select a value from the drop-down menu",IF('DO NOT USE_Contact Formulas'!A732,"OK",NA()))</f>
        <v>#N/A</v>
      </c>
      <c r="X732" s="41" t="e">
        <f>IF(AND(NOT(ISBLANK('Contact Data Entry'!X732)),ISNA(VLOOKUP('Contact Data Entry'!X732,'DO NOT USE_School Picklist'!$D$3:$D$5,1,FALSE))),"Please select a value from the drop-down menu",IF('DO NOT USE_Contact Formulas'!A732,"OK",NA()))</f>
        <v>#N/A</v>
      </c>
      <c r="Y732" s="41"/>
      <c r="Z732" s="41" t="e">
        <f>IF(AND(NOT(ISBLANK('Contact Data Entry'!Z732)),ISNA(VLOOKUP('Contact Data Entry'!Z732,'DO NOT USE_School Picklist'!$G$3:$G$5,1,FALSE))),"Please select a value from the drop-down menu",IF('DO NOT USE_Contact Formulas'!A732,"OK",NA()))</f>
        <v>#N/A</v>
      </c>
      <c r="AA732" s="41"/>
      <c r="AB732" s="41" t="e">
        <f>IF(AND(NOT(ISBLANK('Contact Data Entry'!AB732)),ISNA(VLOOKUP('Contact Data Entry'!AB732,'DO NOT USE_School Picklist'!$H$3:$H$4,1,FALSE))),"Please select a value from the drop-down menu",IF('DO NOT USE_Contact Formulas'!A732,"OK",NA()))</f>
        <v>#N/A</v>
      </c>
      <c r="AC732" s="41" t="e">
        <f ca="1">IF('Contact Data Entry'!AC732&gt;'DO NOT USE_School Picklist'!$C$3,"Test Date cannot be a future date",IF('DO NOT USE_Contact Formulas'!A732,"OK",NA()))</f>
        <v>#N/A</v>
      </c>
      <c r="AD732" s="41" t="e">
        <f>IF(AND(NOT(ISBLANK('Contact Data Entry'!AD732)),ISNA(VLOOKUP('Contact Data Entry'!AD732,'DO NOT USE_School Picklist'!$Q$3:$Q$8,1,FALSE))),"Please select a value from the drop-down menu",IF('DO NOT USE_Contact Formulas'!A732,"OK",NA()))</f>
        <v>#N/A</v>
      </c>
    </row>
    <row r="733" spans="1:30" x14ac:dyDescent="0.25">
      <c r="A733" s="40" t="e">
        <f>IF('DO NOT USE_Contact Formulas'!A733,IF('DO NOT USE_Contact Formulas'!B733,"Not all required fields are completed","OK"),NA())</f>
        <v>#N/A</v>
      </c>
      <c r="B733" s="41" t="e">
        <f>IF(AND('DO NOT USE_Contact Formulas'!A733,ISBLANK('Contact Data Entry'!B733)),"First Name is required",IF(NOT(ISBLANK('Contact Data Entry'!B733)),"OK",NA()))</f>
        <v>#N/A</v>
      </c>
      <c r="C733" s="41" t="e">
        <f>IF(AND('DO NOT USE_Contact Formulas'!A733,ISBLANK('Contact Data Entry'!C733)),"Last Name is required",IF(NOT(ISBLANK('Contact Data Entry'!C733)),"OK",NA()))</f>
        <v>#N/A</v>
      </c>
      <c r="D733" s="41" t="e">
        <f>IF(AND('DO NOT USE_Contact Formulas'!A733,ISBLANK('Contact Data Entry'!D733)),"Birthdate is required",IF(NOT(ISBLANK('Contact Data Entry'!D733)),"OK",NA()))</f>
        <v>#N/A</v>
      </c>
      <c r="E733" s="41" t="e">
        <f>IF(AND('DO NOT USE_Contact Formulas'!A733,ISBLANK('Contact Data Entry'!E733)),"Mobile Phone is required",IF(NOT(ISBLANK('Contact Data Entry'!E733)),IF(AND(ISNUMBER(VALUE('Contact Data Entry'!E733)),LEFT('Contact Data Entry'!E733,1)&lt;&gt;"1",LEN('Contact Data Entry'!E733)=10),"OK","Phone number must be valid format"),NA()))</f>
        <v>#N/A</v>
      </c>
      <c r="F733" s="41" t="e">
        <f>IF(LEN('Contact Data Entry'!F733)&gt;255,"Home Street Address must be less than 255 characters",IF('DO NOT USE_Contact Formulas'!A733,"OK",NA()))</f>
        <v>#N/A</v>
      </c>
      <c r="G733" s="41" t="e">
        <f>IF(LEN('Contact Data Entry'!G733)&gt;40,"City must be less than 40 characters",IF('DO NOT USE_Contact Formulas'!A733,"OK",NA()))</f>
        <v>#N/A</v>
      </c>
      <c r="H733" s="41" t="e">
        <f>IF(AND(NOT(ISBLANK('Contact Data Entry'!H733)),ISNA(VLOOKUP('Contact Data Entry'!H733,'DO NOT USE_School Picklist'!$P$3:$P$52,1,FALSE))),"Please select a value from the drop-down menu",IF('DO NOT USE_Contact Formulas'!A733,"OK",NA()))</f>
        <v>#N/A</v>
      </c>
      <c r="I733" s="41" t="e">
        <f>IF(AND('DO NOT USE_Contact Formulas'!A733,ISBLANK('Contact Data Entry'!I733)),"Zip is required",IF(ISBLANK('Contact Data Entry'!I733),NA(),"OK"))</f>
        <v>#N/A</v>
      </c>
      <c r="J733" s="41" t="e">
        <f>IF(AND('DO NOT USE_Contact Formulas'!A733,ISBLANK('Contact Data Entry'!J733)),"Student or Staff? is required",IF(ISBLANK('Contact Data Entry'!J733),NA(),IF(ISNA(VLOOKUP('Contact Data Entry'!J733,'DO NOT USE_School Picklist'!$B$3:$B$6,1,FALSE)),"Please select a value from the drop-down menu","OK")))</f>
        <v>#N/A</v>
      </c>
      <c r="K733" s="41" t="e">
        <f>IF(AND('Contact Data Entry'!J733='DO NOT USE_School Picklist'!$B$4,ISBLANK('Contact Data Entry'!K733)),"Occupation/Job Title is required if Student or Staff? is Yes, staff/faculty or volunteer",IF('DO NOT USE_Contact Formulas'!A733,"OK",NA()))</f>
        <v>#N/A</v>
      </c>
      <c r="L733" s="41" t="e">
        <f ca="1">IF('Contact Data Entry'!L733&gt;'DO NOT USE_School Picklist'!$C$3,"Date last on school campus/facility cannot be a future date",IF('DO NOT USE_Contact Formulas'!A733,IF(ISBLANK('Contact Data Entry'!L733),"Date last on school campus/facility is required","OK"),NA()))</f>
        <v>#N/A</v>
      </c>
      <c r="M733" s="42" t="e">
        <f ca="1">IF('Contact Data Entry'!M733&gt;'DO NOT USE_School Picklist'!$C$3,"Last Exposure Date cannot be a future date",IF('DO NOT USE_Contact Formulas'!A733,IF(ISBLANK('Contact Data Entry'!M733),"Last Exposure Date is required","OK"),NA()))</f>
        <v>#N/A</v>
      </c>
      <c r="N733" s="42" t="e">
        <f>IF(AND('DO NOT USE_Contact Formulas'!A733,ISBLANK('Contact Data Entry'!N733)),"Specific Place in the Location is required",IF(ISBLANK('Contact Data Entry'!N733),NA(),"OK"))</f>
        <v>#N/A</v>
      </c>
      <c r="O733" s="41" t="e">
        <f>IF(AND(NOT(ISBLANK('Contact Data Entry'!O733)),ISNA(VLOOKUP('Contact Data Entry'!O733,'DO NOT USE_School Picklist'!$L$3:$L$81,1,FALSE))),"Please select a value from the drop-down menu",IF('DO NOT USE_Contact Formulas'!A733,"OK",NA()))</f>
        <v>#N/A</v>
      </c>
      <c r="P733" s="41" t="e">
        <f>IF(AND(NOT(ISBLANK('Contact Data Entry'!P733)),NOT(ISNUMBER(MATCH("*@*.?*",'Contact Data Entry'!P733,0)))),"Email must be in a valid format",IF('DO NOT USE_Contact Formulas'!A733,"OK",NA()))</f>
        <v>#N/A</v>
      </c>
      <c r="Q733" s="41" t="e">
        <f>IF(LEN('Contact Data Entry'!Q733)&gt;50,"Parent/Guardian Name must be less than 50 characters",IF('DO NOT USE_Contact Formulas'!A733,"OK",NA()))</f>
        <v>#N/A</v>
      </c>
      <c r="R733" s="41" t="e">
        <f>IF(NOT(ISBLANK('Contact Data Entry'!R733)),IF(AND(ISNUMBER('Contact Data Entry'!R733),LEFT('Contact Data Entry'!R733,1)&lt;&gt;"1",LEN('Contact Data Entry'!R733)=10),"OK","Phone number must be valid format"),IF('DO NOT USE_Contact Formulas'!A733,"OK",NA()))</f>
        <v>#N/A</v>
      </c>
      <c r="S733" s="41" t="e">
        <f>IF(AND(NOT(ISBLANK('Contact Data Entry'!S733)),ISNA(VLOOKUP('Contact Data Entry'!S733,'DO NOT USE_School Picklist'!$N$3:$N$63,1,FALSE))),"Please select a value from the drop-down menu",IF('DO NOT USE_Contact Formulas'!A733,"OK",NA()))</f>
        <v>#N/A</v>
      </c>
      <c r="T733" s="41" t="e">
        <f>IF(AND(NOT(ISBLANK('Contact Data Entry'!T733)),ISNA(VLOOKUP('Contact Data Entry'!T733,'DO NOT USE_School Picklist'!$E$3:$E$10,1,FALSE))),"Please select a value from the drop-down menu",IF('DO NOT USE_Contact Formulas'!A733,"OK",NA()))</f>
        <v>#N/A</v>
      </c>
      <c r="U733" s="41" t="e">
        <f>IF(AND(NOT(ISBLANK('Contact Data Entry'!U733)),ISNA(VLOOKUP('Contact Data Entry'!U733,'DO NOT USE_School Picklist'!$F$3:$F$16,1,FALSE))),"Please select a value from the drop-down menu",IF('DO NOT USE_Contact Formulas'!A733,"OK",NA()))</f>
        <v>#N/A</v>
      </c>
      <c r="V733" s="41" t="e">
        <f>IF(LEN('Contact Data Entry'!V733)&gt;100,"Classroom(s) must be less than 100 characters",IF('DO NOT USE_Contact Formulas'!A733,"OK",NA()))</f>
        <v>#N/A</v>
      </c>
      <c r="W733" s="41" t="e">
        <f>IF(AND(NOT(ISBLANK('Contact Data Entry'!W733)),ISNA(VLOOKUP('Contact Data Entry'!W733,'DO NOT USE_School Picklist'!$K$3:$K$6,1,FALSE))),"Please select a value from the drop-down menu",IF('DO NOT USE_Contact Formulas'!A733,"OK",NA()))</f>
        <v>#N/A</v>
      </c>
      <c r="X733" s="41" t="e">
        <f>IF(AND(NOT(ISBLANK('Contact Data Entry'!X733)),ISNA(VLOOKUP('Contact Data Entry'!X733,'DO NOT USE_School Picklist'!$D$3:$D$5,1,FALSE))),"Please select a value from the drop-down menu",IF('DO NOT USE_Contact Formulas'!A733,"OK",NA()))</f>
        <v>#N/A</v>
      </c>
      <c r="Y733" s="41"/>
      <c r="Z733" s="41" t="e">
        <f>IF(AND(NOT(ISBLANK('Contact Data Entry'!Z733)),ISNA(VLOOKUP('Contact Data Entry'!Z733,'DO NOT USE_School Picklist'!$G$3:$G$5,1,FALSE))),"Please select a value from the drop-down menu",IF('DO NOT USE_Contact Formulas'!A733,"OK",NA()))</f>
        <v>#N/A</v>
      </c>
      <c r="AA733" s="41"/>
      <c r="AB733" s="41" t="e">
        <f>IF(AND(NOT(ISBLANK('Contact Data Entry'!AB733)),ISNA(VLOOKUP('Contact Data Entry'!AB733,'DO NOT USE_School Picklist'!$H$3:$H$4,1,FALSE))),"Please select a value from the drop-down menu",IF('DO NOT USE_Contact Formulas'!A733,"OK",NA()))</f>
        <v>#N/A</v>
      </c>
      <c r="AC733" s="41" t="e">
        <f ca="1">IF('Contact Data Entry'!AC733&gt;'DO NOT USE_School Picklist'!$C$3,"Test Date cannot be a future date",IF('DO NOT USE_Contact Formulas'!A733,"OK",NA()))</f>
        <v>#N/A</v>
      </c>
      <c r="AD733" s="41" t="e">
        <f>IF(AND(NOT(ISBLANK('Contact Data Entry'!AD733)),ISNA(VLOOKUP('Contact Data Entry'!AD733,'DO NOT USE_School Picklist'!$Q$3:$Q$8,1,FALSE))),"Please select a value from the drop-down menu",IF('DO NOT USE_Contact Formulas'!A733,"OK",NA()))</f>
        <v>#N/A</v>
      </c>
    </row>
    <row r="734" spans="1:30" x14ac:dyDescent="0.25">
      <c r="A734" s="40" t="e">
        <f>IF('DO NOT USE_Contact Formulas'!A734,IF('DO NOT USE_Contact Formulas'!B734,"Not all required fields are completed","OK"),NA())</f>
        <v>#N/A</v>
      </c>
      <c r="B734" s="41" t="e">
        <f>IF(AND('DO NOT USE_Contact Formulas'!A734,ISBLANK('Contact Data Entry'!B734)),"First Name is required",IF(NOT(ISBLANK('Contact Data Entry'!B734)),"OK",NA()))</f>
        <v>#N/A</v>
      </c>
      <c r="C734" s="41" t="e">
        <f>IF(AND('DO NOT USE_Contact Formulas'!A734,ISBLANK('Contact Data Entry'!C734)),"Last Name is required",IF(NOT(ISBLANK('Contact Data Entry'!C734)),"OK",NA()))</f>
        <v>#N/A</v>
      </c>
      <c r="D734" s="41" t="e">
        <f>IF(AND('DO NOT USE_Contact Formulas'!A734,ISBLANK('Contact Data Entry'!D734)),"Birthdate is required",IF(NOT(ISBLANK('Contact Data Entry'!D734)),"OK",NA()))</f>
        <v>#N/A</v>
      </c>
      <c r="E734" s="41" t="e">
        <f>IF(AND('DO NOT USE_Contact Formulas'!A734,ISBLANK('Contact Data Entry'!E734)),"Mobile Phone is required",IF(NOT(ISBLANK('Contact Data Entry'!E734)),IF(AND(ISNUMBER(VALUE('Contact Data Entry'!E734)),LEFT('Contact Data Entry'!E734,1)&lt;&gt;"1",LEN('Contact Data Entry'!E734)=10),"OK","Phone number must be valid format"),NA()))</f>
        <v>#N/A</v>
      </c>
      <c r="F734" s="41" t="e">
        <f>IF(LEN('Contact Data Entry'!F734)&gt;255,"Home Street Address must be less than 255 characters",IF('DO NOT USE_Contact Formulas'!A734,"OK",NA()))</f>
        <v>#N/A</v>
      </c>
      <c r="G734" s="41" t="e">
        <f>IF(LEN('Contact Data Entry'!G734)&gt;40,"City must be less than 40 characters",IF('DO NOT USE_Contact Formulas'!A734,"OK",NA()))</f>
        <v>#N/A</v>
      </c>
      <c r="H734" s="41" t="e">
        <f>IF(AND(NOT(ISBLANK('Contact Data Entry'!H734)),ISNA(VLOOKUP('Contact Data Entry'!H734,'DO NOT USE_School Picklist'!$P$3:$P$52,1,FALSE))),"Please select a value from the drop-down menu",IF('DO NOT USE_Contact Formulas'!A734,"OK",NA()))</f>
        <v>#N/A</v>
      </c>
      <c r="I734" s="41" t="e">
        <f>IF(AND('DO NOT USE_Contact Formulas'!A734,ISBLANK('Contact Data Entry'!I734)),"Zip is required",IF(ISBLANK('Contact Data Entry'!I734),NA(),"OK"))</f>
        <v>#N/A</v>
      </c>
      <c r="J734" s="41" t="e">
        <f>IF(AND('DO NOT USE_Contact Formulas'!A734,ISBLANK('Contact Data Entry'!J734)),"Student or Staff? is required",IF(ISBLANK('Contact Data Entry'!J734),NA(),IF(ISNA(VLOOKUP('Contact Data Entry'!J734,'DO NOT USE_School Picklist'!$B$3:$B$6,1,FALSE)),"Please select a value from the drop-down menu","OK")))</f>
        <v>#N/A</v>
      </c>
      <c r="K734" s="41" t="e">
        <f>IF(AND('Contact Data Entry'!J734='DO NOT USE_School Picklist'!$B$4,ISBLANK('Contact Data Entry'!K734)),"Occupation/Job Title is required if Student or Staff? is Yes, staff/faculty or volunteer",IF('DO NOT USE_Contact Formulas'!A734,"OK",NA()))</f>
        <v>#N/A</v>
      </c>
      <c r="L734" s="41" t="e">
        <f ca="1">IF('Contact Data Entry'!L734&gt;'DO NOT USE_School Picklist'!$C$3,"Date last on school campus/facility cannot be a future date",IF('DO NOT USE_Contact Formulas'!A734,IF(ISBLANK('Contact Data Entry'!L734),"Date last on school campus/facility is required","OK"),NA()))</f>
        <v>#N/A</v>
      </c>
      <c r="M734" s="42" t="e">
        <f ca="1">IF('Contact Data Entry'!M734&gt;'DO NOT USE_School Picklist'!$C$3,"Last Exposure Date cannot be a future date",IF('DO NOT USE_Contact Formulas'!A734,IF(ISBLANK('Contact Data Entry'!M734),"Last Exposure Date is required","OK"),NA()))</f>
        <v>#N/A</v>
      </c>
      <c r="N734" s="42" t="e">
        <f>IF(AND('DO NOT USE_Contact Formulas'!A734,ISBLANK('Contact Data Entry'!N734)),"Specific Place in the Location is required",IF(ISBLANK('Contact Data Entry'!N734),NA(),"OK"))</f>
        <v>#N/A</v>
      </c>
      <c r="O734" s="41" t="e">
        <f>IF(AND(NOT(ISBLANK('Contact Data Entry'!O734)),ISNA(VLOOKUP('Contact Data Entry'!O734,'DO NOT USE_School Picklist'!$L$3:$L$81,1,FALSE))),"Please select a value from the drop-down menu",IF('DO NOT USE_Contact Formulas'!A734,"OK",NA()))</f>
        <v>#N/A</v>
      </c>
      <c r="P734" s="41" t="e">
        <f>IF(AND(NOT(ISBLANK('Contact Data Entry'!P734)),NOT(ISNUMBER(MATCH("*@*.?*",'Contact Data Entry'!P734,0)))),"Email must be in a valid format",IF('DO NOT USE_Contact Formulas'!A734,"OK",NA()))</f>
        <v>#N/A</v>
      </c>
      <c r="Q734" s="41" t="e">
        <f>IF(LEN('Contact Data Entry'!Q734)&gt;50,"Parent/Guardian Name must be less than 50 characters",IF('DO NOT USE_Contact Formulas'!A734,"OK",NA()))</f>
        <v>#N/A</v>
      </c>
      <c r="R734" s="41" t="e">
        <f>IF(NOT(ISBLANK('Contact Data Entry'!R734)),IF(AND(ISNUMBER('Contact Data Entry'!R734),LEFT('Contact Data Entry'!R734,1)&lt;&gt;"1",LEN('Contact Data Entry'!R734)=10),"OK","Phone number must be valid format"),IF('DO NOT USE_Contact Formulas'!A734,"OK",NA()))</f>
        <v>#N/A</v>
      </c>
      <c r="S734" s="41" t="e">
        <f>IF(AND(NOT(ISBLANK('Contact Data Entry'!S734)),ISNA(VLOOKUP('Contact Data Entry'!S734,'DO NOT USE_School Picklist'!$N$3:$N$63,1,FALSE))),"Please select a value from the drop-down menu",IF('DO NOT USE_Contact Formulas'!A734,"OK",NA()))</f>
        <v>#N/A</v>
      </c>
      <c r="T734" s="41" t="e">
        <f>IF(AND(NOT(ISBLANK('Contact Data Entry'!T734)),ISNA(VLOOKUP('Contact Data Entry'!T734,'DO NOT USE_School Picklist'!$E$3:$E$10,1,FALSE))),"Please select a value from the drop-down menu",IF('DO NOT USE_Contact Formulas'!A734,"OK",NA()))</f>
        <v>#N/A</v>
      </c>
      <c r="U734" s="41" t="e">
        <f>IF(AND(NOT(ISBLANK('Contact Data Entry'!U734)),ISNA(VLOOKUP('Contact Data Entry'!U734,'DO NOT USE_School Picklist'!$F$3:$F$16,1,FALSE))),"Please select a value from the drop-down menu",IF('DO NOT USE_Contact Formulas'!A734,"OK",NA()))</f>
        <v>#N/A</v>
      </c>
      <c r="V734" s="41" t="e">
        <f>IF(LEN('Contact Data Entry'!V734)&gt;100,"Classroom(s) must be less than 100 characters",IF('DO NOT USE_Contact Formulas'!A734,"OK",NA()))</f>
        <v>#N/A</v>
      </c>
      <c r="W734" s="41" t="e">
        <f>IF(AND(NOT(ISBLANK('Contact Data Entry'!W734)),ISNA(VLOOKUP('Contact Data Entry'!W734,'DO NOT USE_School Picklist'!$K$3:$K$6,1,FALSE))),"Please select a value from the drop-down menu",IF('DO NOT USE_Contact Formulas'!A734,"OK",NA()))</f>
        <v>#N/A</v>
      </c>
      <c r="X734" s="41" t="e">
        <f>IF(AND(NOT(ISBLANK('Contact Data Entry'!X734)),ISNA(VLOOKUP('Contact Data Entry'!X734,'DO NOT USE_School Picklist'!$D$3:$D$5,1,FALSE))),"Please select a value from the drop-down menu",IF('DO NOT USE_Contact Formulas'!A734,"OK",NA()))</f>
        <v>#N/A</v>
      </c>
      <c r="Y734" s="41"/>
      <c r="Z734" s="41" t="e">
        <f>IF(AND(NOT(ISBLANK('Contact Data Entry'!Z734)),ISNA(VLOOKUP('Contact Data Entry'!Z734,'DO NOT USE_School Picklist'!$G$3:$G$5,1,FALSE))),"Please select a value from the drop-down menu",IF('DO NOT USE_Contact Formulas'!A734,"OK",NA()))</f>
        <v>#N/A</v>
      </c>
      <c r="AA734" s="41"/>
      <c r="AB734" s="41" t="e">
        <f>IF(AND(NOT(ISBLANK('Contact Data Entry'!AB734)),ISNA(VLOOKUP('Contact Data Entry'!AB734,'DO NOT USE_School Picklist'!$H$3:$H$4,1,FALSE))),"Please select a value from the drop-down menu",IF('DO NOT USE_Contact Formulas'!A734,"OK",NA()))</f>
        <v>#N/A</v>
      </c>
      <c r="AC734" s="41" t="e">
        <f ca="1">IF('Contact Data Entry'!AC734&gt;'DO NOT USE_School Picklist'!$C$3,"Test Date cannot be a future date",IF('DO NOT USE_Contact Formulas'!A734,"OK",NA()))</f>
        <v>#N/A</v>
      </c>
      <c r="AD734" s="41" t="e">
        <f>IF(AND(NOT(ISBLANK('Contact Data Entry'!AD734)),ISNA(VLOOKUP('Contact Data Entry'!AD734,'DO NOT USE_School Picklist'!$Q$3:$Q$8,1,FALSE))),"Please select a value from the drop-down menu",IF('DO NOT USE_Contact Formulas'!A734,"OK",NA()))</f>
        <v>#N/A</v>
      </c>
    </row>
    <row r="735" spans="1:30" x14ac:dyDescent="0.25">
      <c r="A735" s="40" t="e">
        <f>IF('DO NOT USE_Contact Formulas'!A735,IF('DO NOT USE_Contact Formulas'!B735,"Not all required fields are completed","OK"),NA())</f>
        <v>#N/A</v>
      </c>
      <c r="B735" s="41" t="e">
        <f>IF(AND('DO NOT USE_Contact Formulas'!A735,ISBLANK('Contact Data Entry'!B735)),"First Name is required",IF(NOT(ISBLANK('Contact Data Entry'!B735)),"OK",NA()))</f>
        <v>#N/A</v>
      </c>
      <c r="C735" s="41" t="e">
        <f>IF(AND('DO NOT USE_Contact Formulas'!A735,ISBLANK('Contact Data Entry'!C735)),"Last Name is required",IF(NOT(ISBLANK('Contact Data Entry'!C735)),"OK",NA()))</f>
        <v>#N/A</v>
      </c>
      <c r="D735" s="41" t="e">
        <f>IF(AND('DO NOT USE_Contact Formulas'!A735,ISBLANK('Contact Data Entry'!D735)),"Birthdate is required",IF(NOT(ISBLANK('Contact Data Entry'!D735)),"OK",NA()))</f>
        <v>#N/A</v>
      </c>
      <c r="E735" s="41" t="e">
        <f>IF(AND('DO NOT USE_Contact Formulas'!A735,ISBLANK('Contact Data Entry'!E735)),"Mobile Phone is required",IF(NOT(ISBLANK('Contact Data Entry'!E735)),IF(AND(ISNUMBER(VALUE('Contact Data Entry'!E735)),LEFT('Contact Data Entry'!E735,1)&lt;&gt;"1",LEN('Contact Data Entry'!E735)=10),"OK","Phone number must be valid format"),NA()))</f>
        <v>#N/A</v>
      </c>
      <c r="F735" s="41" t="e">
        <f>IF(LEN('Contact Data Entry'!F735)&gt;255,"Home Street Address must be less than 255 characters",IF('DO NOT USE_Contact Formulas'!A735,"OK",NA()))</f>
        <v>#N/A</v>
      </c>
      <c r="G735" s="41" t="e">
        <f>IF(LEN('Contact Data Entry'!G735)&gt;40,"City must be less than 40 characters",IF('DO NOT USE_Contact Formulas'!A735,"OK",NA()))</f>
        <v>#N/A</v>
      </c>
      <c r="H735" s="41" t="e">
        <f>IF(AND(NOT(ISBLANK('Contact Data Entry'!H735)),ISNA(VLOOKUP('Contact Data Entry'!H735,'DO NOT USE_School Picklist'!$P$3:$P$52,1,FALSE))),"Please select a value from the drop-down menu",IF('DO NOT USE_Contact Formulas'!A735,"OK",NA()))</f>
        <v>#N/A</v>
      </c>
      <c r="I735" s="41" t="e">
        <f>IF(AND('DO NOT USE_Contact Formulas'!A735,ISBLANK('Contact Data Entry'!I735)),"Zip is required",IF(ISBLANK('Contact Data Entry'!I735),NA(),"OK"))</f>
        <v>#N/A</v>
      </c>
      <c r="J735" s="41" t="e">
        <f>IF(AND('DO NOT USE_Contact Formulas'!A735,ISBLANK('Contact Data Entry'!J735)),"Student or Staff? is required",IF(ISBLANK('Contact Data Entry'!J735),NA(),IF(ISNA(VLOOKUP('Contact Data Entry'!J735,'DO NOT USE_School Picklist'!$B$3:$B$6,1,FALSE)),"Please select a value from the drop-down menu","OK")))</f>
        <v>#N/A</v>
      </c>
      <c r="K735" s="41" t="e">
        <f>IF(AND('Contact Data Entry'!J735='DO NOT USE_School Picklist'!$B$4,ISBLANK('Contact Data Entry'!K735)),"Occupation/Job Title is required if Student or Staff? is Yes, staff/faculty or volunteer",IF('DO NOT USE_Contact Formulas'!A735,"OK",NA()))</f>
        <v>#N/A</v>
      </c>
      <c r="L735" s="41" t="e">
        <f ca="1">IF('Contact Data Entry'!L735&gt;'DO NOT USE_School Picklist'!$C$3,"Date last on school campus/facility cannot be a future date",IF('DO NOT USE_Contact Formulas'!A735,IF(ISBLANK('Contact Data Entry'!L735),"Date last on school campus/facility is required","OK"),NA()))</f>
        <v>#N/A</v>
      </c>
      <c r="M735" s="42" t="e">
        <f ca="1">IF('Contact Data Entry'!M735&gt;'DO NOT USE_School Picklist'!$C$3,"Last Exposure Date cannot be a future date",IF('DO NOT USE_Contact Formulas'!A735,IF(ISBLANK('Contact Data Entry'!M735),"Last Exposure Date is required","OK"),NA()))</f>
        <v>#N/A</v>
      </c>
      <c r="N735" s="42" t="e">
        <f>IF(AND('DO NOT USE_Contact Formulas'!A735,ISBLANK('Contact Data Entry'!N735)),"Specific Place in the Location is required",IF(ISBLANK('Contact Data Entry'!N735),NA(),"OK"))</f>
        <v>#N/A</v>
      </c>
      <c r="O735" s="41" t="e">
        <f>IF(AND(NOT(ISBLANK('Contact Data Entry'!O735)),ISNA(VLOOKUP('Contact Data Entry'!O735,'DO NOT USE_School Picklist'!$L$3:$L$81,1,FALSE))),"Please select a value from the drop-down menu",IF('DO NOT USE_Contact Formulas'!A735,"OK",NA()))</f>
        <v>#N/A</v>
      </c>
      <c r="P735" s="41" t="e">
        <f>IF(AND(NOT(ISBLANK('Contact Data Entry'!P735)),NOT(ISNUMBER(MATCH("*@*.?*",'Contact Data Entry'!P735,0)))),"Email must be in a valid format",IF('DO NOT USE_Contact Formulas'!A735,"OK",NA()))</f>
        <v>#N/A</v>
      </c>
      <c r="Q735" s="41" t="e">
        <f>IF(LEN('Contact Data Entry'!Q735)&gt;50,"Parent/Guardian Name must be less than 50 characters",IF('DO NOT USE_Contact Formulas'!A735,"OK",NA()))</f>
        <v>#N/A</v>
      </c>
      <c r="R735" s="41" t="e">
        <f>IF(NOT(ISBLANK('Contact Data Entry'!R735)),IF(AND(ISNUMBER('Contact Data Entry'!R735),LEFT('Contact Data Entry'!R735,1)&lt;&gt;"1",LEN('Contact Data Entry'!R735)=10),"OK","Phone number must be valid format"),IF('DO NOT USE_Contact Formulas'!A735,"OK",NA()))</f>
        <v>#N/A</v>
      </c>
      <c r="S735" s="41" t="e">
        <f>IF(AND(NOT(ISBLANK('Contact Data Entry'!S735)),ISNA(VLOOKUP('Contact Data Entry'!S735,'DO NOT USE_School Picklist'!$N$3:$N$63,1,FALSE))),"Please select a value from the drop-down menu",IF('DO NOT USE_Contact Formulas'!A735,"OK",NA()))</f>
        <v>#N/A</v>
      </c>
      <c r="T735" s="41" t="e">
        <f>IF(AND(NOT(ISBLANK('Contact Data Entry'!T735)),ISNA(VLOOKUP('Contact Data Entry'!T735,'DO NOT USE_School Picklist'!$E$3:$E$10,1,FALSE))),"Please select a value from the drop-down menu",IF('DO NOT USE_Contact Formulas'!A735,"OK",NA()))</f>
        <v>#N/A</v>
      </c>
      <c r="U735" s="41" t="e">
        <f>IF(AND(NOT(ISBLANK('Contact Data Entry'!U735)),ISNA(VLOOKUP('Contact Data Entry'!U735,'DO NOT USE_School Picklist'!$F$3:$F$16,1,FALSE))),"Please select a value from the drop-down menu",IF('DO NOT USE_Contact Formulas'!A735,"OK",NA()))</f>
        <v>#N/A</v>
      </c>
      <c r="V735" s="41" t="e">
        <f>IF(LEN('Contact Data Entry'!V735)&gt;100,"Classroom(s) must be less than 100 characters",IF('DO NOT USE_Contact Formulas'!A735,"OK",NA()))</f>
        <v>#N/A</v>
      </c>
      <c r="W735" s="41" t="e">
        <f>IF(AND(NOT(ISBLANK('Contact Data Entry'!W735)),ISNA(VLOOKUP('Contact Data Entry'!W735,'DO NOT USE_School Picklist'!$K$3:$K$6,1,FALSE))),"Please select a value from the drop-down menu",IF('DO NOT USE_Contact Formulas'!A735,"OK",NA()))</f>
        <v>#N/A</v>
      </c>
      <c r="X735" s="41" t="e">
        <f>IF(AND(NOT(ISBLANK('Contact Data Entry'!X735)),ISNA(VLOOKUP('Contact Data Entry'!X735,'DO NOT USE_School Picklist'!$D$3:$D$5,1,FALSE))),"Please select a value from the drop-down menu",IF('DO NOT USE_Contact Formulas'!A735,"OK",NA()))</f>
        <v>#N/A</v>
      </c>
      <c r="Y735" s="41"/>
      <c r="Z735" s="41" t="e">
        <f>IF(AND(NOT(ISBLANK('Contact Data Entry'!Z735)),ISNA(VLOOKUP('Contact Data Entry'!Z735,'DO NOT USE_School Picklist'!$G$3:$G$5,1,FALSE))),"Please select a value from the drop-down menu",IF('DO NOT USE_Contact Formulas'!A735,"OK",NA()))</f>
        <v>#N/A</v>
      </c>
      <c r="AA735" s="41"/>
      <c r="AB735" s="41" t="e">
        <f>IF(AND(NOT(ISBLANK('Contact Data Entry'!AB735)),ISNA(VLOOKUP('Contact Data Entry'!AB735,'DO NOT USE_School Picklist'!$H$3:$H$4,1,FALSE))),"Please select a value from the drop-down menu",IF('DO NOT USE_Contact Formulas'!A735,"OK",NA()))</f>
        <v>#N/A</v>
      </c>
      <c r="AC735" s="41" t="e">
        <f ca="1">IF('Contact Data Entry'!AC735&gt;'DO NOT USE_School Picklist'!$C$3,"Test Date cannot be a future date",IF('DO NOT USE_Contact Formulas'!A735,"OK",NA()))</f>
        <v>#N/A</v>
      </c>
      <c r="AD735" s="41" t="e">
        <f>IF(AND(NOT(ISBLANK('Contact Data Entry'!AD735)),ISNA(VLOOKUP('Contact Data Entry'!AD735,'DO NOT USE_School Picklist'!$Q$3:$Q$8,1,FALSE))),"Please select a value from the drop-down menu",IF('DO NOT USE_Contact Formulas'!A735,"OK",NA()))</f>
        <v>#N/A</v>
      </c>
    </row>
    <row r="736" spans="1:30" x14ac:dyDescent="0.25">
      <c r="A736" s="40" t="e">
        <f>IF('DO NOT USE_Contact Formulas'!A736,IF('DO NOT USE_Contact Formulas'!B736,"Not all required fields are completed","OK"),NA())</f>
        <v>#N/A</v>
      </c>
      <c r="B736" s="41" t="e">
        <f>IF(AND('DO NOT USE_Contact Formulas'!A736,ISBLANK('Contact Data Entry'!B736)),"First Name is required",IF(NOT(ISBLANK('Contact Data Entry'!B736)),"OK",NA()))</f>
        <v>#N/A</v>
      </c>
      <c r="C736" s="41" t="e">
        <f>IF(AND('DO NOT USE_Contact Formulas'!A736,ISBLANK('Contact Data Entry'!C736)),"Last Name is required",IF(NOT(ISBLANK('Contact Data Entry'!C736)),"OK",NA()))</f>
        <v>#N/A</v>
      </c>
      <c r="D736" s="41" t="e">
        <f>IF(AND('DO NOT USE_Contact Formulas'!A736,ISBLANK('Contact Data Entry'!D736)),"Birthdate is required",IF(NOT(ISBLANK('Contact Data Entry'!D736)),"OK",NA()))</f>
        <v>#N/A</v>
      </c>
      <c r="E736" s="41" t="e">
        <f>IF(AND('DO NOT USE_Contact Formulas'!A736,ISBLANK('Contact Data Entry'!E736)),"Mobile Phone is required",IF(NOT(ISBLANK('Contact Data Entry'!E736)),IF(AND(ISNUMBER(VALUE('Contact Data Entry'!E736)),LEFT('Contact Data Entry'!E736,1)&lt;&gt;"1",LEN('Contact Data Entry'!E736)=10),"OK","Phone number must be valid format"),NA()))</f>
        <v>#N/A</v>
      </c>
      <c r="F736" s="41" t="e">
        <f>IF(LEN('Contact Data Entry'!F736)&gt;255,"Home Street Address must be less than 255 characters",IF('DO NOT USE_Contact Formulas'!A736,"OK",NA()))</f>
        <v>#N/A</v>
      </c>
      <c r="G736" s="41" t="e">
        <f>IF(LEN('Contact Data Entry'!G736)&gt;40,"City must be less than 40 characters",IF('DO NOT USE_Contact Formulas'!A736,"OK",NA()))</f>
        <v>#N/A</v>
      </c>
      <c r="H736" s="41" t="e">
        <f>IF(AND(NOT(ISBLANK('Contact Data Entry'!H736)),ISNA(VLOOKUP('Contact Data Entry'!H736,'DO NOT USE_School Picklist'!$P$3:$P$52,1,FALSE))),"Please select a value from the drop-down menu",IF('DO NOT USE_Contact Formulas'!A736,"OK",NA()))</f>
        <v>#N/A</v>
      </c>
      <c r="I736" s="41" t="e">
        <f>IF(AND('DO NOT USE_Contact Formulas'!A736,ISBLANK('Contact Data Entry'!I736)),"Zip is required",IF(ISBLANK('Contact Data Entry'!I736),NA(),"OK"))</f>
        <v>#N/A</v>
      </c>
      <c r="J736" s="41" t="e">
        <f>IF(AND('DO NOT USE_Contact Formulas'!A736,ISBLANK('Contact Data Entry'!J736)),"Student or Staff? is required",IF(ISBLANK('Contact Data Entry'!J736),NA(),IF(ISNA(VLOOKUP('Contact Data Entry'!J736,'DO NOT USE_School Picklist'!$B$3:$B$6,1,FALSE)),"Please select a value from the drop-down menu","OK")))</f>
        <v>#N/A</v>
      </c>
      <c r="K736" s="41" t="e">
        <f>IF(AND('Contact Data Entry'!J736='DO NOT USE_School Picklist'!$B$4,ISBLANK('Contact Data Entry'!K736)),"Occupation/Job Title is required if Student or Staff? is Yes, staff/faculty or volunteer",IF('DO NOT USE_Contact Formulas'!A736,"OK",NA()))</f>
        <v>#N/A</v>
      </c>
      <c r="L736" s="41" t="e">
        <f ca="1">IF('Contact Data Entry'!L736&gt;'DO NOT USE_School Picklist'!$C$3,"Date last on school campus/facility cannot be a future date",IF('DO NOT USE_Contact Formulas'!A736,IF(ISBLANK('Contact Data Entry'!L736),"Date last on school campus/facility is required","OK"),NA()))</f>
        <v>#N/A</v>
      </c>
      <c r="M736" s="42" t="e">
        <f ca="1">IF('Contact Data Entry'!M736&gt;'DO NOT USE_School Picklist'!$C$3,"Last Exposure Date cannot be a future date",IF('DO NOT USE_Contact Formulas'!A736,IF(ISBLANK('Contact Data Entry'!M736),"Last Exposure Date is required","OK"),NA()))</f>
        <v>#N/A</v>
      </c>
      <c r="N736" s="42" t="e">
        <f>IF(AND('DO NOT USE_Contact Formulas'!A736,ISBLANK('Contact Data Entry'!N736)),"Specific Place in the Location is required",IF(ISBLANK('Contact Data Entry'!N736),NA(),"OK"))</f>
        <v>#N/A</v>
      </c>
      <c r="O736" s="41" t="e">
        <f>IF(AND(NOT(ISBLANK('Contact Data Entry'!O736)),ISNA(VLOOKUP('Contact Data Entry'!O736,'DO NOT USE_School Picklist'!$L$3:$L$81,1,FALSE))),"Please select a value from the drop-down menu",IF('DO NOT USE_Contact Formulas'!A736,"OK",NA()))</f>
        <v>#N/A</v>
      </c>
      <c r="P736" s="41" t="e">
        <f>IF(AND(NOT(ISBLANK('Contact Data Entry'!P736)),NOT(ISNUMBER(MATCH("*@*.?*",'Contact Data Entry'!P736,0)))),"Email must be in a valid format",IF('DO NOT USE_Contact Formulas'!A736,"OK",NA()))</f>
        <v>#N/A</v>
      </c>
      <c r="Q736" s="41" t="e">
        <f>IF(LEN('Contact Data Entry'!Q736)&gt;50,"Parent/Guardian Name must be less than 50 characters",IF('DO NOT USE_Contact Formulas'!A736,"OK",NA()))</f>
        <v>#N/A</v>
      </c>
      <c r="R736" s="41" t="e">
        <f>IF(NOT(ISBLANK('Contact Data Entry'!R736)),IF(AND(ISNUMBER('Contact Data Entry'!R736),LEFT('Contact Data Entry'!R736,1)&lt;&gt;"1",LEN('Contact Data Entry'!R736)=10),"OK","Phone number must be valid format"),IF('DO NOT USE_Contact Formulas'!A736,"OK",NA()))</f>
        <v>#N/A</v>
      </c>
      <c r="S736" s="41" t="e">
        <f>IF(AND(NOT(ISBLANK('Contact Data Entry'!S736)),ISNA(VLOOKUP('Contact Data Entry'!S736,'DO NOT USE_School Picklist'!$N$3:$N$63,1,FALSE))),"Please select a value from the drop-down menu",IF('DO NOT USE_Contact Formulas'!A736,"OK",NA()))</f>
        <v>#N/A</v>
      </c>
      <c r="T736" s="41" t="e">
        <f>IF(AND(NOT(ISBLANK('Contact Data Entry'!T736)),ISNA(VLOOKUP('Contact Data Entry'!T736,'DO NOT USE_School Picklist'!$E$3:$E$10,1,FALSE))),"Please select a value from the drop-down menu",IF('DO NOT USE_Contact Formulas'!A736,"OK",NA()))</f>
        <v>#N/A</v>
      </c>
      <c r="U736" s="41" t="e">
        <f>IF(AND(NOT(ISBLANK('Contact Data Entry'!U736)),ISNA(VLOOKUP('Contact Data Entry'!U736,'DO NOT USE_School Picklist'!$F$3:$F$16,1,FALSE))),"Please select a value from the drop-down menu",IF('DO NOT USE_Contact Formulas'!A736,"OK",NA()))</f>
        <v>#N/A</v>
      </c>
      <c r="V736" s="41" t="e">
        <f>IF(LEN('Contact Data Entry'!V736)&gt;100,"Classroom(s) must be less than 100 characters",IF('DO NOT USE_Contact Formulas'!A736,"OK",NA()))</f>
        <v>#N/A</v>
      </c>
      <c r="W736" s="41" t="e">
        <f>IF(AND(NOT(ISBLANK('Contact Data Entry'!W736)),ISNA(VLOOKUP('Contact Data Entry'!W736,'DO NOT USE_School Picklist'!$K$3:$K$6,1,FALSE))),"Please select a value from the drop-down menu",IF('DO NOT USE_Contact Formulas'!A736,"OK",NA()))</f>
        <v>#N/A</v>
      </c>
      <c r="X736" s="41" t="e">
        <f>IF(AND(NOT(ISBLANK('Contact Data Entry'!X736)),ISNA(VLOOKUP('Contact Data Entry'!X736,'DO NOT USE_School Picklist'!$D$3:$D$5,1,FALSE))),"Please select a value from the drop-down menu",IF('DO NOT USE_Contact Formulas'!A736,"OK",NA()))</f>
        <v>#N/A</v>
      </c>
      <c r="Y736" s="41"/>
      <c r="Z736" s="41" t="e">
        <f>IF(AND(NOT(ISBLANK('Contact Data Entry'!Z736)),ISNA(VLOOKUP('Contact Data Entry'!Z736,'DO NOT USE_School Picklist'!$G$3:$G$5,1,FALSE))),"Please select a value from the drop-down menu",IF('DO NOT USE_Contact Formulas'!A736,"OK",NA()))</f>
        <v>#N/A</v>
      </c>
      <c r="AA736" s="41"/>
      <c r="AB736" s="41" t="e">
        <f>IF(AND(NOT(ISBLANK('Contact Data Entry'!AB736)),ISNA(VLOOKUP('Contact Data Entry'!AB736,'DO NOT USE_School Picklist'!$H$3:$H$4,1,FALSE))),"Please select a value from the drop-down menu",IF('DO NOT USE_Contact Formulas'!A736,"OK",NA()))</f>
        <v>#N/A</v>
      </c>
      <c r="AC736" s="41" t="e">
        <f ca="1">IF('Contact Data Entry'!AC736&gt;'DO NOT USE_School Picklist'!$C$3,"Test Date cannot be a future date",IF('DO NOT USE_Contact Formulas'!A736,"OK",NA()))</f>
        <v>#N/A</v>
      </c>
      <c r="AD736" s="41" t="e">
        <f>IF(AND(NOT(ISBLANK('Contact Data Entry'!AD736)),ISNA(VLOOKUP('Contact Data Entry'!AD736,'DO NOT USE_School Picklist'!$Q$3:$Q$8,1,FALSE))),"Please select a value from the drop-down menu",IF('DO NOT USE_Contact Formulas'!A736,"OK",NA()))</f>
        <v>#N/A</v>
      </c>
    </row>
    <row r="737" spans="1:30" x14ac:dyDescent="0.25">
      <c r="A737" s="40" t="e">
        <f>IF('DO NOT USE_Contact Formulas'!A737,IF('DO NOT USE_Contact Formulas'!B737,"Not all required fields are completed","OK"),NA())</f>
        <v>#N/A</v>
      </c>
      <c r="B737" s="41" t="e">
        <f>IF(AND('DO NOT USE_Contact Formulas'!A737,ISBLANK('Contact Data Entry'!B737)),"First Name is required",IF(NOT(ISBLANK('Contact Data Entry'!B737)),"OK",NA()))</f>
        <v>#N/A</v>
      </c>
      <c r="C737" s="41" t="e">
        <f>IF(AND('DO NOT USE_Contact Formulas'!A737,ISBLANK('Contact Data Entry'!C737)),"Last Name is required",IF(NOT(ISBLANK('Contact Data Entry'!C737)),"OK",NA()))</f>
        <v>#N/A</v>
      </c>
      <c r="D737" s="41" t="e">
        <f>IF(AND('DO NOT USE_Contact Formulas'!A737,ISBLANK('Contact Data Entry'!D737)),"Birthdate is required",IF(NOT(ISBLANK('Contact Data Entry'!D737)),"OK",NA()))</f>
        <v>#N/A</v>
      </c>
      <c r="E737" s="41" t="e">
        <f>IF(AND('DO NOT USE_Contact Formulas'!A737,ISBLANK('Contact Data Entry'!E737)),"Mobile Phone is required",IF(NOT(ISBLANK('Contact Data Entry'!E737)),IF(AND(ISNUMBER(VALUE('Contact Data Entry'!E737)),LEFT('Contact Data Entry'!E737,1)&lt;&gt;"1",LEN('Contact Data Entry'!E737)=10),"OK","Phone number must be valid format"),NA()))</f>
        <v>#N/A</v>
      </c>
      <c r="F737" s="41" t="e">
        <f>IF(LEN('Contact Data Entry'!F737)&gt;255,"Home Street Address must be less than 255 characters",IF('DO NOT USE_Contact Formulas'!A737,"OK",NA()))</f>
        <v>#N/A</v>
      </c>
      <c r="G737" s="41" t="e">
        <f>IF(LEN('Contact Data Entry'!G737)&gt;40,"City must be less than 40 characters",IF('DO NOT USE_Contact Formulas'!A737,"OK",NA()))</f>
        <v>#N/A</v>
      </c>
      <c r="H737" s="41" t="e">
        <f>IF(AND(NOT(ISBLANK('Contact Data Entry'!H737)),ISNA(VLOOKUP('Contact Data Entry'!H737,'DO NOT USE_School Picklist'!$P$3:$P$52,1,FALSE))),"Please select a value from the drop-down menu",IF('DO NOT USE_Contact Formulas'!A737,"OK",NA()))</f>
        <v>#N/A</v>
      </c>
      <c r="I737" s="41" t="e">
        <f>IF(AND('DO NOT USE_Contact Formulas'!A737,ISBLANK('Contact Data Entry'!I737)),"Zip is required",IF(ISBLANK('Contact Data Entry'!I737),NA(),"OK"))</f>
        <v>#N/A</v>
      </c>
      <c r="J737" s="41" t="e">
        <f>IF(AND('DO NOT USE_Contact Formulas'!A737,ISBLANK('Contact Data Entry'!J737)),"Student or Staff? is required",IF(ISBLANK('Contact Data Entry'!J737),NA(),IF(ISNA(VLOOKUP('Contact Data Entry'!J737,'DO NOT USE_School Picklist'!$B$3:$B$6,1,FALSE)),"Please select a value from the drop-down menu","OK")))</f>
        <v>#N/A</v>
      </c>
      <c r="K737" s="41" t="e">
        <f>IF(AND('Contact Data Entry'!J737='DO NOT USE_School Picklist'!$B$4,ISBLANK('Contact Data Entry'!K737)),"Occupation/Job Title is required if Student or Staff? is Yes, staff/faculty or volunteer",IF('DO NOT USE_Contact Formulas'!A737,"OK",NA()))</f>
        <v>#N/A</v>
      </c>
      <c r="L737" s="41" t="e">
        <f ca="1">IF('Contact Data Entry'!L737&gt;'DO NOT USE_School Picklist'!$C$3,"Date last on school campus/facility cannot be a future date",IF('DO NOT USE_Contact Formulas'!A737,IF(ISBLANK('Contact Data Entry'!L737),"Date last on school campus/facility is required","OK"),NA()))</f>
        <v>#N/A</v>
      </c>
      <c r="M737" s="42" t="e">
        <f ca="1">IF('Contact Data Entry'!M737&gt;'DO NOT USE_School Picklist'!$C$3,"Last Exposure Date cannot be a future date",IF('DO NOT USE_Contact Formulas'!A737,IF(ISBLANK('Contact Data Entry'!M737),"Last Exposure Date is required","OK"),NA()))</f>
        <v>#N/A</v>
      </c>
      <c r="N737" s="42" t="e">
        <f>IF(AND('DO NOT USE_Contact Formulas'!A737,ISBLANK('Contact Data Entry'!N737)),"Specific Place in the Location is required",IF(ISBLANK('Contact Data Entry'!N737),NA(),"OK"))</f>
        <v>#N/A</v>
      </c>
      <c r="O737" s="41" t="e">
        <f>IF(AND(NOT(ISBLANK('Contact Data Entry'!O737)),ISNA(VLOOKUP('Contact Data Entry'!O737,'DO NOT USE_School Picklist'!$L$3:$L$81,1,FALSE))),"Please select a value from the drop-down menu",IF('DO NOT USE_Contact Formulas'!A737,"OK",NA()))</f>
        <v>#N/A</v>
      </c>
      <c r="P737" s="41" t="e">
        <f>IF(AND(NOT(ISBLANK('Contact Data Entry'!P737)),NOT(ISNUMBER(MATCH("*@*.?*",'Contact Data Entry'!P737,0)))),"Email must be in a valid format",IF('DO NOT USE_Contact Formulas'!A737,"OK",NA()))</f>
        <v>#N/A</v>
      </c>
      <c r="Q737" s="41" t="e">
        <f>IF(LEN('Contact Data Entry'!Q737)&gt;50,"Parent/Guardian Name must be less than 50 characters",IF('DO NOT USE_Contact Formulas'!A737,"OK",NA()))</f>
        <v>#N/A</v>
      </c>
      <c r="R737" s="41" t="e">
        <f>IF(NOT(ISBLANK('Contact Data Entry'!R737)),IF(AND(ISNUMBER('Contact Data Entry'!R737),LEFT('Contact Data Entry'!R737,1)&lt;&gt;"1",LEN('Contact Data Entry'!R737)=10),"OK","Phone number must be valid format"),IF('DO NOT USE_Contact Formulas'!A737,"OK",NA()))</f>
        <v>#N/A</v>
      </c>
      <c r="S737" s="41" t="e">
        <f>IF(AND(NOT(ISBLANK('Contact Data Entry'!S737)),ISNA(VLOOKUP('Contact Data Entry'!S737,'DO NOT USE_School Picklist'!$N$3:$N$63,1,FALSE))),"Please select a value from the drop-down menu",IF('DO NOT USE_Contact Formulas'!A737,"OK",NA()))</f>
        <v>#N/A</v>
      </c>
      <c r="T737" s="41" t="e">
        <f>IF(AND(NOT(ISBLANK('Contact Data Entry'!T737)),ISNA(VLOOKUP('Contact Data Entry'!T737,'DO NOT USE_School Picklist'!$E$3:$E$10,1,FALSE))),"Please select a value from the drop-down menu",IF('DO NOT USE_Contact Formulas'!A737,"OK",NA()))</f>
        <v>#N/A</v>
      </c>
      <c r="U737" s="41" t="e">
        <f>IF(AND(NOT(ISBLANK('Contact Data Entry'!U737)),ISNA(VLOOKUP('Contact Data Entry'!U737,'DO NOT USE_School Picklist'!$F$3:$F$16,1,FALSE))),"Please select a value from the drop-down menu",IF('DO NOT USE_Contact Formulas'!A737,"OK",NA()))</f>
        <v>#N/A</v>
      </c>
      <c r="V737" s="41" t="e">
        <f>IF(LEN('Contact Data Entry'!V737)&gt;100,"Classroom(s) must be less than 100 characters",IF('DO NOT USE_Contact Formulas'!A737,"OK",NA()))</f>
        <v>#N/A</v>
      </c>
      <c r="W737" s="41" t="e">
        <f>IF(AND(NOT(ISBLANK('Contact Data Entry'!W737)),ISNA(VLOOKUP('Contact Data Entry'!W737,'DO NOT USE_School Picklist'!$K$3:$K$6,1,FALSE))),"Please select a value from the drop-down menu",IF('DO NOT USE_Contact Formulas'!A737,"OK",NA()))</f>
        <v>#N/A</v>
      </c>
      <c r="X737" s="41" t="e">
        <f>IF(AND(NOT(ISBLANK('Contact Data Entry'!X737)),ISNA(VLOOKUP('Contact Data Entry'!X737,'DO NOT USE_School Picklist'!$D$3:$D$5,1,FALSE))),"Please select a value from the drop-down menu",IF('DO NOT USE_Contact Formulas'!A737,"OK",NA()))</f>
        <v>#N/A</v>
      </c>
      <c r="Y737" s="41"/>
      <c r="Z737" s="41" t="e">
        <f>IF(AND(NOT(ISBLANK('Contact Data Entry'!Z737)),ISNA(VLOOKUP('Contact Data Entry'!Z737,'DO NOT USE_School Picklist'!$G$3:$G$5,1,FALSE))),"Please select a value from the drop-down menu",IF('DO NOT USE_Contact Formulas'!A737,"OK",NA()))</f>
        <v>#N/A</v>
      </c>
      <c r="AA737" s="41"/>
      <c r="AB737" s="41" t="e">
        <f>IF(AND(NOT(ISBLANK('Contact Data Entry'!AB737)),ISNA(VLOOKUP('Contact Data Entry'!AB737,'DO NOT USE_School Picklist'!$H$3:$H$4,1,FALSE))),"Please select a value from the drop-down menu",IF('DO NOT USE_Contact Formulas'!A737,"OK",NA()))</f>
        <v>#N/A</v>
      </c>
      <c r="AC737" s="41" t="e">
        <f ca="1">IF('Contact Data Entry'!AC737&gt;'DO NOT USE_School Picklist'!$C$3,"Test Date cannot be a future date",IF('DO NOT USE_Contact Formulas'!A737,"OK",NA()))</f>
        <v>#N/A</v>
      </c>
      <c r="AD737" s="41" t="e">
        <f>IF(AND(NOT(ISBLANK('Contact Data Entry'!AD737)),ISNA(VLOOKUP('Contact Data Entry'!AD737,'DO NOT USE_School Picklist'!$Q$3:$Q$8,1,FALSE))),"Please select a value from the drop-down menu",IF('DO NOT USE_Contact Formulas'!A737,"OK",NA()))</f>
        <v>#N/A</v>
      </c>
    </row>
    <row r="738" spans="1:30" x14ac:dyDescent="0.25">
      <c r="A738" s="40" t="e">
        <f>IF('DO NOT USE_Contact Formulas'!A738,IF('DO NOT USE_Contact Formulas'!B738,"Not all required fields are completed","OK"),NA())</f>
        <v>#N/A</v>
      </c>
      <c r="B738" s="41" t="e">
        <f>IF(AND('DO NOT USE_Contact Formulas'!A738,ISBLANK('Contact Data Entry'!B738)),"First Name is required",IF(NOT(ISBLANK('Contact Data Entry'!B738)),"OK",NA()))</f>
        <v>#N/A</v>
      </c>
      <c r="C738" s="41" t="e">
        <f>IF(AND('DO NOT USE_Contact Formulas'!A738,ISBLANK('Contact Data Entry'!C738)),"Last Name is required",IF(NOT(ISBLANK('Contact Data Entry'!C738)),"OK",NA()))</f>
        <v>#N/A</v>
      </c>
      <c r="D738" s="41" t="e">
        <f>IF(AND('DO NOT USE_Contact Formulas'!A738,ISBLANK('Contact Data Entry'!D738)),"Birthdate is required",IF(NOT(ISBLANK('Contact Data Entry'!D738)),"OK",NA()))</f>
        <v>#N/A</v>
      </c>
      <c r="E738" s="41" t="e">
        <f>IF(AND('DO NOT USE_Contact Formulas'!A738,ISBLANK('Contact Data Entry'!E738)),"Mobile Phone is required",IF(NOT(ISBLANK('Contact Data Entry'!E738)),IF(AND(ISNUMBER(VALUE('Contact Data Entry'!E738)),LEFT('Contact Data Entry'!E738,1)&lt;&gt;"1",LEN('Contact Data Entry'!E738)=10),"OK","Phone number must be valid format"),NA()))</f>
        <v>#N/A</v>
      </c>
      <c r="F738" s="41" t="e">
        <f>IF(LEN('Contact Data Entry'!F738)&gt;255,"Home Street Address must be less than 255 characters",IF('DO NOT USE_Contact Formulas'!A738,"OK",NA()))</f>
        <v>#N/A</v>
      </c>
      <c r="G738" s="41" t="e">
        <f>IF(LEN('Contact Data Entry'!G738)&gt;40,"City must be less than 40 characters",IF('DO NOT USE_Contact Formulas'!A738,"OK",NA()))</f>
        <v>#N/A</v>
      </c>
      <c r="H738" s="41" t="e">
        <f>IF(AND(NOT(ISBLANK('Contact Data Entry'!H738)),ISNA(VLOOKUP('Contact Data Entry'!H738,'DO NOT USE_School Picklist'!$P$3:$P$52,1,FALSE))),"Please select a value from the drop-down menu",IF('DO NOT USE_Contact Formulas'!A738,"OK",NA()))</f>
        <v>#N/A</v>
      </c>
      <c r="I738" s="41" t="e">
        <f>IF(AND('DO NOT USE_Contact Formulas'!A738,ISBLANK('Contact Data Entry'!I738)),"Zip is required",IF(ISBLANK('Contact Data Entry'!I738),NA(),"OK"))</f>
        <v>#N/A</v>
      </c>
      <c r="J738" s="41" t="e">
        <f>IF(AND('DO NOT USE_Contact Formulas'!A738,ISBLANK('Contact Data Entry'!J738)),"Student or Staff? is required",IF(ISBLANK('Contact Data Entry'!J738),NA(),IF(ISNA(VLOOKUP('Contact Data Entry'!J738,'DO NOT USE_School Picklist'!$B$3:$B$6,1,FALSE)),"Please select a value from the drop-down menu","OK")))</f>
        <v>#N/A</v>
      </c>
      <c r="K738" s="41" t="e">
        <f>IF(AND('Contact Data Entry'!J738='DO NOT USE_School Picklist'!$B$4,ISBLANK('Contact Data Entry'!K738)),"Occupation/Job Title is required if Student or Staff? is Yes, staff/faculty or volunteer",IF('DO NOT USE_Contact Formulas'!A738,"OK",NA()))</f>
        <v>#N/A</v>
      </c>
      <c r="L738" s="41" t="e">
        <f ca="1">IF('Contact Data Entry'!L738&gt;'DO NOT USE_School Picklist'!$C$3,"Date last on school campus/facility cannot be a future date",IF('DO NOT USE_Contact Formulas'!A738,IF(ISBLANK('Contact Data Entry'!L738),"Date last on school campus/facility is required","OK"),NA()))</f>
        <v>#N/A</v>
      </c>
      <c r="M738" s="42" t="e">
        <f ca="1">IF('Contact Data Entry'!M738&gt;'DO NOT USE_School Picklist'!$C$3,"Last Exposure Date cannot be a future date",IF('DO NOT USE_Contact Formulas'!A738,IF(ISBLANK('Contact Data Entry'!M738),"Last Exposure Date is required","OK"),NA()))</f>
        <v>#N/A</v>
      </c>
      <c r="N738" s="42" t="e">
        <f>IF(AND('DO NOT USE_Contact Formulas'!A738,ISBLANK('Contact Data Entry'!N738)),"Specific Place in the Location is required",IF(ISBLANK('Contact Data Entry'!N738),NA(),"OK"))</f>
        <v>#N/A</v>
      </c>
      <c r="O738" s="41" t="e">
        <f>IF(AND(NOT(ISBLANK('Contact Data Entry'!O738)),ISNA(VLOOKUP('Contact Data Entry'!O738,'DO NOT USE_School Picklist'!$L$3:$L$81,1,FALSE))),"Please select a value from the drop-down menu",IF('DO NOT USE_Contact Formulas'!A738,"OK",NA()))</f>
        <v>#N/A</v>
      </c>
      <c r="P738" s="41" t="e">
        <f>IF(AND(NOT(ISBLANK('Contact Data Entry'!P738)),NOT(ISNUMBER(MATCH("*@*.?*",'Contact Data Entry'!P738,0)))),"Email must be in a valid format",IF('DO NOT USE_Contact Formulas'!A738,"OK",NA()))</f>
        <v>#N/A</v>
      </c>
      <c r="Q738" s="41" t="e">
        <f>IF(LEN('Contact Data Entry'!Q738)&gt;50,"Parent/Guardian Name must be less than 50 characters",IF('DO NOT USE_Contact Formulas'!A738,"OK",NA()))</f>
        <v>#N/A</v>
      </c>
      <c r="R738" s="41" t="e">
        <f>IF(NOT(ISBLANK('Contact Data Entry'!R738)),IF(AND(ISNUMBER('Contact Data Entry'!R738),LEFT('Contact Data Entry'!R738,1)&lt;&gt;"1",LEN('Contact Data Entry'!R738)=10),"OK","Phone number must be valid format"),IF('DO NOT USE_Contact Formulas'!A738,"OK",NA()))</f>
        <v>#N/A</v>
      </c>
      <c r="S738" s="41" t="e">
        <f>IF(AND(NOT(ISBLANK('Contact Data Entry'!S738)),ISNA(VLOOKUP('Contact Data Entry'!S738,'DO NOT USE_School Picklist'!$N$3:$N$63,1,FALSE))),"Please select a value from the drop-down menu",IF('DO NOT USE_Contact Formulas'!A738,"OK",NA()))</f>
        <v>#N/A</v>
      </c>
      <c r="T738" s="41" t="e">
        <f>IF(AND(NOT(ISBLANK('Contact Data Entry'!T738)),ISNA(VLOOKUP('Contact Data Entry'!T738,'DO NOT USE_School Picklist'!$E$3:$E$10,1,FALSE))),"Please select a value from the drop-down menu",IF('DO NOT USE_Contact Formulas'!A738,"OK",NA()))</f>
        <v>#N/A</v>
      </c>
      <c r="U738" s="41" t="e">
        <f>IF(AND(NOT(ISBLANK('Contact Data Entry'!U738)),ISNA(VLOOKUP('Contact Data Entry'!U738,'DO NOT USE_School Picklist'!$F$3:$F$16,1,FALSE))),"Please select a value from the drop-down menu",IF('DO NOT USE_Contact Formulas'!A738,"OK",NA()))</f>
        <v>#N/A</v>
      </c>
      <c r="V738" s="41" t="e">
        <f>IF(LEN('Contact Data Entry'!V738)&gt;100,"Classroom(s) must be less than 100 characters",IF('DO NOT USE_Contact Formulas'!A738,"OK",NA()))</f>
        <v>#N/A</v>
      </c>
      <c r="W738" s="41" t="e">
        <f>IF(AND(NOT(ISBLANK('Contact Data Entry'!W738)),ISNA(VLOOKUP('Contact Data Entry'!W738,'DO NOT USE_School Picklist'!$K$3:$K$6,1,FALSE))),"Please select a value from the drop-down menu",IF('DO NOT USE_Contact Formulas'!A738,"OK",NA()))</f>
        <v>#N/A</v>
      </c>
      <c r="X738" s="41" t="e">
        <f>IF(AND(NOT(ISBLANK('Contact Data Entry'!X738)),ISNA(VLOOKUP('Contact Data Entry'!X738,'DO NOT USE_School Picklist'!$D$3:$D$5,1,FALSE))),"Please select a value from the drop-down menu",IF('DO NOT USE_Contact Formulas'!A738,"OK",NA()))</f>
        <v>#N/A</v>
      </c>
      <c r="Y738" s="41"/>
      <c r="Z738" s="41" t="e">
        <f>IF(AND(NOT(ISBLANK('Contact Data Entry'!Z738)),ISNA(VLOOKUP('Contact Data Entry'!Z738,'DO NOT USE_School Picklist'!$G$3:$G$5,1,FALSE))),"Please select a value from the drop-down menu",IF('DO NOT USE_Contact Formulas'!A738,"OK",NA()))</f>
        <v>#N/A</v>
      </c>
      <c r="AA738" s="41"/>
      <c r="AB738" s="41" t="e">
        <f>IF(AND(NOT(ISBLANK('Contact Data Entry'!AB738)),ISNA(VLOOKUP('Contact Data Entry'!AB738,'DO NOT USE_School Picklist'!$H$3:$H$4,1,FALSE))),"Please select a value from the drop-down menu",IF('DO NOT USE_Contact Formulas'!A738,"OK",NA()))</f>
        <v>#N/A</v>
      </c>
      <c r="AC738" s="41" t="e">
        <f ca="1">IF('Contact Data Entry'!AC738&gt;'DO NOT USE_School Picklist'!$C$3,"Test Date cannot be a future date",IF('DO NOT USE_Contact Formulas'!A738,"OK",NA()))</f>
        <v>#N/A</v>
      </c>
      <c r="AD738" s="41" t="e">
        <f>IF(AND(NOT(ISBLANK('Contact Data Entry'!AD738)),ISNA(VLOOKUP('Contact Data Entry'!AD738,'DO NOT USE_School Picklist'!$Q$3:$Q$8,1,FALSE))),"Please select a value from the drop-down menu",IF('DO NOT USE_Contact Formulas'!A738,"OK",NA()))</f>
        <v>#N/A</v>
      </c>
    </row>
    <row r="739" spans="1:30" x14ac:dyDescent="0.25">
      <c r="A739" s="40" t="e">
        <f>IF('DO NOT USE_Contact Formulas'!A739,IF('DO NOT USE_Contact Formulas'!B739,"Not all required fields are completed","OK"),NA())</f>
        <v>#N/A</v>
      </c>
      <c r="B739" s="41" t="e">
        <f>IF(AND('DO NOT USE_Contact Formulas'!A739,ISBLANK('Contact Data Entry'!B739)),"First Name is required",IF(NOT(ISBLANK('Contact Data Entry'!B739)),"OK",NA()))</f>
        <v>#N/A</v>
      </c>
      <c r="C739" s="41" t="e">
        <f>IF(AND('DO NOT USE_Contact Formulas'!A739,ISBLANK('Contact Data Entry'!C739)),"Last Name is required",IF(NOT(ISBLANK('Contact Data Entry'!C739)),"OK",NA()))</f>
        <v>#N/A</v>
      </c>
      <c r="D739" s="41" t="e">
        <f>IF(AND('DO NOT USE_Contact Formulas'!A739,ISBLANK('Contact Data Entry'!D739)),"Birthdate is required",IF(NOT(ISBLANK('Contact Data Entry'!D739)),"OK",NA()))</f>
        <v>#N/A</v>
      </c>
      <c r="E739" s="41" t="e">
        <f>IF(AND('DO NOT USE_Contact Formulas'!A739,ISBLANK('Contact Data Entry'!E739)),"Mobile Phone is required",IF(NOT(ISBLANK('Contact Data Entry'!E739)),IF(AND(ISNUMBER(VALUE('Contact Data Entry'!E739)),LEFT('Contact Data Entry'!E739,1)&lt;&gt;"1",LEN('Contact Data Entry'!E739)=10),"OK","Phone number must be valid format"),NA()))</f>
        <v>#N/A</v>
      </c>
      <c r="F739" s="41" t="e">
        <f>IF(LEN('Contact Data Entry'!F739)&gt;255,"Home Street Address must be less than 255 characters",IF('DO NOT USE_Contact Formulas'!A739,"OK",NA()))</f>
        <v>#N/A</v>
      </c>
      <c r="G739" s="41" t="e">
        <f>IF(LEN('Contact Data Entry'!G739)&gt;40,"City must be less than 40 characters",IF('DO NOT USE_Contact Formulas'!A739,"OK",NA()))</f>
        <v>#N/A</v>
      </c>
      <c r="H739" s="41" t="e">
        <f>IF(AND(NOT(ISBLANK('Contact Data Entry'!H739)),ISNA(VLOOKUP('Contact Data Entry'!H739,'DO NOT USE_School Picklist'!$P$3:$P$52,1,FALSE))),"Please select a value from the drop-down menu",IF('DO NOT USE_Contact Formulas'!A739,"OK",NA()))</f>
        <v>#N/A</v>
      </c>
      <c r="I739" s="41" t="e">
        <f>IF(AND('DO NOT USE_Contact Formulas'!A739,ISBLANK('Contact Data Entry'!I739)),"Zip is required",IF(ISBLANK('Contact Data Entry'!I739),NA(),"OK"))</f>
        <v>#N/A</v>
      </c>
      <c r="J739" s="41" t="e">
        <f>IF(AND('DO NOT USE_Contact Formulas'!A739,ISBLANK('Contact Data Entry'!J739)),"Student or Staff? is required",IF(ISBLANK('Contact Data Entry'!J739),NA(),IF(ISNA(VLOOKUP('Contact Data Entry'!J739,'DO NOT USE_School Picklist'!$B$3:$B$6,1,FALSE)),"Please select a value from the drop-down menu","OK")))</f>
        <v>#N/A</v>
      </c>
      <c r="K739" s="41" t="e">
        <f>IF(AND('Contact Data Entry'!J739='DO NOT USE_School Picklist'!$B$4,ISBLANK('Contact Data Entry'!K739)),"Occupation/Job Title is required if Student or Staff? is Yes, staff/faculty or volunteer",IF('DO NOT USE_Contact Formulas'!A739,"OK",NA()))</f>
        <v>#N/A</v>
      </c>
      <c r="L739" s="41" t="e">
        <f ca="1">IF('Contact Data Entry'!L739&gt;'DO NOT USE_School Picklist'!$C$3,"Date last on school campus/facility cannot be a future date",IF('DO NOT USE_Contact Formulas'!A739,IF(ISBLANK('Contact Data Entry'!L739),"Date last on school campus/facility is required","OK"),NA()))</f>
        <v>#N/A</v>
      </c>
      <c r="M739" s="42" t="e">
        <f ca="1">IF('Contact Data Entry'!M739&gt;'DO NOT USE_School Picklist'!$C$3,"Last Exposure Date cannot be a future date",IF('DO NOT USE_Contact Formulas'!A739,IF(ISBLANK('Contact Data Entry'!M739),"Last Exposure Date is required","OK"),NA()))</f>
        <v>#N/A</v>
      </c>
      <c r="N739" s="42" t="e">
        <f>IF(AND('DO NOT USE_Contact Formulas'!A739,ISBLANK('Contact Data Entry'!N739)),"Specific Place in the Location is required",IF(ISBLANK('Contact Data Entry'!N739),NA(),"OK"))</f>
        <v>#N/A</v>
      </c>
      <c r="O739" s="41" t="e">
        <f>IF(AND(NOT(ISBLANK('Contact Data Entry'!O739)),ISNA(VLOOKUP('Contact Data Entry'!O739,'DO NOT USE_School Picklist'!$L$3:$L$81,1,FALSE))),"Please select a value from the drop-down menu",IF('DO NOT USE_Contact Formulas'!A739,"OK",NA()))</f>
        <v>#N/A</v>
      </c>
      <c r="P739" s="41" t="e">
        <f>IF(AND(NOT(ISBLANK('Contact Data Entry'!P739)),NOT(ISNUMBER(MATCH("*@*.?*",'Contact Data Entry'!P739,0)))),"Email must be in a valid format",IF('DO NOT USE_Contact Formulas'!A739,"OK",NA()))</f>
        <v>#N/A</v>
      </c>
      <c r="Q739" s="41" t="e">
        <f>IF(LEN('Contact Data Entry'!Q739)&gt;50,"Parent/Guardian Name must be less than 50 characters",IF('DO NOT USE_Contact Formulas'!A739,"OK",NA()))</f>
        <v>#N/A</v>
      </c>
      <c r="R739" s="41" t="e">
        <f>IF(NOT(ISBLANK('Contact Data Entry'!R739)),IF(AND(ISNUMBER('Contact Data Entry'!R739),LEFT('Contact Data Entry'!R739,1)&lt;&gt;"1",LEN('Contact Data Entry'!R739)=10),"OK","Phone number must be valid format"),IF('DO NOT USE_Contact Formulas'!A739,"OK",NA()))</f>
        <v>#N/A</v>
      </c>
      <c r="S739" s="41" t="e">
        <f>IF(AND(NOT(ISBLANK('Contact Data Entry'!S739)),ISNA(VLOOKUP('Contact Data Entry'!S739,'DO NOT USE_School Picklist'!$N$3:$N$63,1,FALSE))),"Please select a value from the drop-down menu",IF('DO NOT USE_Contact Formulas'!A739,"OK",NA()))</f>
        <v>#N/A</v>
      </c>
      <c r="T739" s="41" t="e">
        <f>IF(AND(NOT(ISBLANK('Contact Data Entry'!T739)),ISNA(VLOOKUP('Contact Data Entry'!T739,'DO NOT USE_School Picklist'!$E$3:$E$10,1,FALSE))),"Please select a value from the drop-down menu",IF('DO NOT USE_Contact Formulas'!A739,"OK",NA()))</f>
        <v>#N/A</v>
      </c>
      <c r="U739" s="41" t="e">
        <f>IF(AND(NOT(ISBLANK('Contact Data Entry'!U739)),ISNA(VLOOKUP('Contact Data Entry'!U739,'DO NOT USE_School Picklist'!$F$3:$F$16,1,FALSE))),"Please select a value from the drop-down menu",IF('DO NOT USE_Contact Formulas'!A739,"OK",NA()))</f>
        <v>#N/A</v>
      </c>
      <c r="V739" s="41" t="e">
        <f>IF(LEN('Contact Data Entry'!V739)&gt;100,"Classroom(s) must be less than 100 characters",IF('DO NOT USE_Contact Formulas'!A739,"OK",NA()))</f>
        <v>#N/A</v>
      </c>
      <c r="W739" s="41" t="e">
        <f>IF(AND(NOT(ISBLANK('Contact Data Entry'!W739)),ISNA(VLOOKUP('Contact Data Entry'!W739,'DO NOT USE_School Picklist'!$K$3:$K$6,1,FALSE))),"Please select a value from the drop-down menu",IF('DO NOT USE_Contact Formulas'!A739,"OK",NA()))</f>
        <v>#N/A</v>
      </c>
      <c r="X739" s="41" t="e">
        <f>IF(AND(NOT(ISBLANK('Contact Data Entry'!X739)),ISNA(VLOOKUP('Contact Data Entry'!X739,'DO NOT USE_School Picklist'!$D$3:$D$5,1,FALSE))),"Please select a value from the drop-down menu",IF('DO NOT USE_Contact Formulas'!A739,"OK",NA()))</f>
        <v>#N/A</v>
      </c>
      <c r="Y739" s="41"/>
      <c r="Z739" s="41" t="e">
        <f>IF(AND(NOT(ISBLANK('Contact Data Entry'!Z739)),ISNA(VLOOKUP('Contact Data Entry'!Z739,'DO NOT USE_School Picklist'!$G$3:$G$5,1,FALSE))),"Please select a value from the drop-down menu",IF('DO NOT USE_Contact Formulas'!A739,"OK",NA()))</f>
        <v>#N/A</v>
      </c>
      <c r="AA739" s="41"/>
      <c r="AB739" s="41" t="e">
        <f>IF(AND(NOT(ISBLANK('Contact Data Entry'!AB739)),ISNA(VLOOKUP('Contact Data Entry'!AB739,'DO NOT USE_School Picklist'!$H$3:$H$4,1,FALSE))),"Please select a value from the drop-down menu",IF('DO NOT USE_Contact Formulas'!A739,"OK",NA()))</f>
        <v>#N/A</v>
      </c>
      <c r="AC739" s="41" t="e">
        <f ca="1">IF('Contact Data Entry'!AC739&gt;'DO NOT USE_School Picklist'!$C$3,"Test Date cannot be a future date",IF('DO NOT USE_Contact Formulas'!A739,"OK",NA()))</f>
        <v>#N/A</v>
      </c>
      <c r="AD739" s="41" t="e">
        <f>IF(AND(NOT(ISBLANK('Contact Data Entry'!AD739)),ISNA(VLOOKUP('Contact Data Entry'!AD739,'DO NOT USE_School Picklist'!$Q$3:$Q$8,1,FALSE))),"Please select a value from the drop-down menu",IF('DO NOT USE_Contact Formulas'!A739,"OK",NA()))</f>
        <v>#N/A</v>
      </c>
    </row>
    <row r="740" spans="1:30" x14ac:dyDescent="0.25">
      <c r="A740" s="40" t="e">
        <f>IF('DO NOT USE_Contact Formulas'!A740,IF('DO NOT USE_Contact Formulas'!B740,"Not all required fields are completed","OK"),NA())</f>
        <v>#N/A</v>
      </c>
      <c r="B740" s="41" t="e">
        <f>IF(AND('DO NOT USE_Contact Formulas'!A740,ISBLANK('Contact Data Entry'!B740)),"First Name is required",IF(NOT(ISBLANK('Contact Data Entry'!B740)),"OK",NA()))</f>
        <v>#N/A</v>
      </c>
      <c r="C740" s="41" t="e">
        <f>IF(AND('DO NOT USE_Contact Formulas'!A740,ISBLANK('Contact Data Entry'!C740)),"Last Name is required",IF(NOT(ISBLANK('Contact Data Entry'!C740)),"OK",NA()))</f>
        <v>#N/A</v>
      </c>
      <c r="D740" s="41" t="e">
        <f>IF(AND('DO NOT USE_Contact Formulas'!A740,ISBLANK('Contact Data Entry'!D740)),"Birthdate is required",IF(NOT(ISBLANK('Contact Data Entry'!D740)),"OK",NA()))</f>
        <v>#N/A</v>
      </c>
      <c r="E740" s="41" t="e">
        <f>IF(AND('DO NOT USE_Contact Formulas'!A740,ISBLANK('Contact Data Entry'!E740)),"Mobile Phone is required",IF(NOT(ISBLANK('Contact Data Entry'!E740)),IF(AND(ISNUMBER(VALUE('Contact Data Entry'!E740)),LEFT('Contact Data Entry'!E740,1)&lt;&gt;"1",LEN('Contact Data Entry'!E740)=10),"OK","Phone number must be valid format"),NA()))</f>
        <v>#N/A</v>
      </c>
      <c r="F740" s="41" t="e">
        <f>IF(LEN('Contact Data Entry'!F740)&gt;255,"Home Street Address must be less than 255 characters",IF('DO NOT USE_Contact Formulas'!A740,"OK",NA()))</f>
        <v>#N/A</v>
      </c>
      <c r="G740" s="41" t="e">
        <f>IF(LEN('Contact Data Entry'!G740)&gt;40,"City must be less than 40 characters",IF('DO NOT USE_Contact Formulas'!A740,"OK",NA()))</f>
        <v>#N/A</v>
      </c>
      <c r="H740" s="41" t="e">
        <f>IF(AND(NOT(ISBLANK('Contact Data Entry'!H740)),ISNA(VLOOKUP('Contact Data Entry'!H740,'DO NOT USE_School Picklist'!$P$3:$P$52,1,FALSE))),"Please select a value from the drop-down menu",IF('DO NOT USE_Contact Formulas'!A740,"OK",NA()))</f>
        <v>#N/A</v>
      </c>
      <c r="I740" s="41" t="e">
        <f>IF(AND('DO NOT USE_Contact Formulas'!A740,ISBLANK('Contact Data Entry'!I740)),"Zip is required",IF(ISBLANK('Contact Data Entry'!I740),NA(),"OK"))</f>
        <v>#N/A</v>
      </c>
      <c r="J740" s="41" t="e">
        <f>IF(AND('DO NOT USE_Contact Formulas'!A740,ISBLANK('Contact Data Entry'!J740)),"Student or Staff? is required",IF(ISBLANK('Contact Data Entry'!J740),NA(),IF(ISNA(VLOOKUP('Contact Data Entry'!J740,'DO NOT USE_School Picklist'!$B$3:$B$6,1,FALSE)),"Please select a value from the drop-down menu","OK")))</f>
        <v>#N/A</v>
      </c>
      <c r="K740" s="41" t="e">
        <f>IF(AND('Contact Data Entry'!J740='DO NOT USE_School Picklist'!$B$4,ISBLANK('Contact Data Entry'!K740)),"Occupation/Job Title is required if Student or Staff? is Yes, staff/faculty or volunteer",IF('DO NOT USE_Contact Formulas'!A740,"OK",NA()))</f>
        <v>#N/A</v>
      </c>
      <c r="L740" s="41" t="e">
        <f ca="1">IF('Contact Data Entry'!L740&gt;'DO NOT USE_School Picklist'!$C$3,"Date last on school campus/facility cannot be a future date",IF('DO NOT USE_Contact Formulas'!A740,IF(ISBLANK('Contact Data Entry'!L740),"Date last on school campus/facility is required","OK"),NA()))</f>
        <v>#N/A</v>
      </c>
      <c r="M740" s="42" t="e">
        <f ca="1">IF('Contact Data Entry'!M740&gt;'DO NOT USE_School Picklist'!$C$3,"Last Exposure Date cannot be a future date",IF('DO NOT USE_Contact Formulas'!A740,IF(ISBLANK('Contact Data Entry'!M740),"Last Exposure Date is required","OK"),NA()))</f>
        <v>#N/A</v>
      </c>
      <c r="N740" s="42" t="e">
        <f>IF(AND('DO NOT USE_Contact Formulas'!A740,ISBLANK('Contact Data Entry'!N740)),"Specific Place in the Location is required",IF(ISBLANK('Contact Data Entry'!N740),NA(),"OK"))</f>
        <v>#N/A</v>
      </c>
      <c r="O740" s="41" t="e">
        <f>IF(AND(NOT(ISBLANK('Contact Data Entry'!O740)),ISNA(VLOOKUP('Contact Data Entry'!O740,'DO NOT USE_School Picklist'!$L$3:$L$81,1,FALSE))),"Please select a value from the drop-down menu",IF('DO NOT USE_Contact Formulas'!A740,"OK",NA()))</f>
        <v>#N/A</v>
      </c>
      <c r="P740" s="41" t="e">
        <f>IF(AND(NOT(ISBLANK('Contact Data Entry'!P740)),NOT(ISNUMBER(MATCH("*@*.?*",'Contact Data Entry'!P740,0)))),"Email must be in a valid format",IF('DO NOT USE_Contact Formulas'!A740,"OK",NA()))</f>
        <v>#N/A</v>
      </c>
      <c r="Q740" s="41" t="e">
        <f>IF(LEN('Contact Data Entry'!Q740)&gt;50,"Parent/Guardian Name must be less than 50 characters",IF('DO NOT USE_Contact Formulas'!A740,"OK",NA()))</f>
        <v>#N/A</v>
      </c>
      <c r="R740" s="41" t="e">
        <f>IF(NOT(ISBLANK('Contact Data Entry'!R740)),IF(AND(ISNUMBER('Contact Data Entry'!R740),LEFT('Contact Data Entry'!R740,1)&lt;&gt;"1",LEN('Contact Data Entry'!R740)=10),"OK","Phone number must be valid format"),IF('DO NOT USE_Contact Formulas'!A740,"OK",NA()))</f>
        <v>#N/A</v>
      </c>
      <c r="S740" s="41" t="e">
        <f>IF(AND(NOT(ISBLANK('Contact Data Entry'!S740)),ISNA(VLOOKUP('Contact Data Entry'!S740,'DO NOT USE_School Picklist'!$N$3:$N$63,1,FALSE))),"Please select a value from the drop-down menu",IF('DO NOT USE_Contact Formulas'!A740,"OK",NA()))</f>
        <v>#N/A</v>
      </c>
      <c r="T740" s="41" t="e">
        <f>IF(AND(NOT(ISBLANK('Contact Data Entry'!T740)),ISNA(VLOOKUP('Contact Data Entry'!T740,'DO NOT USE_School Picklist'!$E$3:$E$10,1,FALSE))),"Please select a value from the drop-down menu",IF('DO NOT USE_Contact Formulas'!A740,"OK",NA()))</f>
        <v>#N/A</v>
      </c>
      <c r="U740" s="41" t="e">
        <f>IF(AND(NOT(ISBLANK('Contact Data Entry'!U740)),ISNA(VLOOKUP('Contact Data Entry'!U740,'DO NOT USE_School Picklist'!$F$3:$F$16,1,FALSE))),"Please select a value from the drop-down menu",IF('DO NOT USE_Contact Formulas'!A740,"OK",NA()))</f>
        <v>#N/A</v>
      </c>
      <c r="V740" s="41" t="e">
        <f>IF(LEN('Contact Data Entry'!V740)&gt;100,"Classroom(s) must be less than 100 characters",IF('DO NOT USE_Contact Formulas'!A740,"OK",NA()))</f>
        <v>#N/A</v>
      </c>
      <c r="W740" s="41" t="e">
        <f>IF(AND(NOT(ISBLANK('Contact Data Entry'!W740)),ISNA(VLOOKUP('Contact Data Entry'!W740,'DO NOT USE_School Picklist'!$K$3:$K$6,1,FALSE))),"Please select a value from the drop-down menu",IF('DO NOT USE_Contact Formulas'!A740,"OK",NA()))</f>
        <v>#N/A</v>
      </c>
      <c r="X740" s="41" t="e">
        <f>IF(AND(NOT(ISBLANK('Contact Data Entry'!X740)),ISNA(VLOOKUP('Contact Data Entry'!X740,'DO NOT USE_School Picklist'!$D$3:$D$5,1,FALSE))),"Please select a value from the drop-down menu",IF('DO NOT USE_Contact Formulas'!A740,"OK",NA()))</f>
        <v>#N/A</v>
      </c>
      <c r="Y740" s="41"/>
      <c r="Z740" s="41" t="e">
        <f>IF(AND(NOT(ISBLANK('Contact Data Entry'!Z740)),ISNA(VLOOKUP('Contact Data Entry'!Z740,'DO NOT USE_School Picklist'!$G$3:$G$5,1,FALSE))),"Please select a value from the drop-down menu",IF('DO NOT USE_Contact Formulas'!A740,"OK",NA()))</f>
        <v>#N/A</v>
      </c>
      <c r="AA740" s="41"/>
      <c r="AB740" s="41" t="e">
        <f>IF(AND(NOT(ISBLANK('Contact Data Entry'!AB740)),ISNA(VLOOKUP('Contact Data Entry'!AB740,'DO NOT USE_School Picklist'!$H$3:$H$4,1,FALSE))),"Please select a value from the drop-down menu",IF('DO NOT USE_Contact Formulas'!A740,"OK",NA()))</f>
        <v>#N/A</v>
      </c>
      <c r="AC740" s="41" t="e">
        <f ca="1">IF('Contact Data Entry'!AC740&gt;'DO NOT USE_School Picklist'!$C$3,"Test Date cannot be a future date",IF('DO NOT USE_Contact Formulas'!A740,"OK",NA()))</f>
        <v>#N/A</v>
      </c>
      <c r="AD740" s="41" t="e">
        <f>IF(AND(NOT(ISBLANK('Contact Data Entry'!AD740)),ISNA(VLOOKUP('Contact Data Entry'!AD740,'DO NOT USE_School Picklist'!$Q$3:$Q$8,1,FALSE))),"Please select a value from the drop-down menu",IF('DO NOT USE_Contact Formulas'!A740,"OK",NA()))</f>
        <v>#N/A</v>
      </c>
    </row>
    <row r="741" spans="1:30" x14ac:dyDescent="0.25">
      <c r="A741" s="40" t="e">
        <f>IF('DO NOT USE_Contact Formulas'!A741,IF('DO NOT USE_Contact Formulas'!B741,"Not all required fields are completed","OK"),NA())</f>
        <v>#N/A</v>
      </c>
      <c r="B741" s="41" t="e">
        <f>IF(AND('DO NOT USE_Contact Formulas'!A741,ISBLANK('Contact Data Entry'!B741)),"First Name is required",IF(NOT(ISBLANK('Contact Data Entry'!B741)),"OK",NA()))</f>
        <v>#N/A</v>
      </c>
      <c r="C741" s="41" t="e">
        <f>IF(AND('DO NOT USE_Contact Formulas'!A741,ISBLANK('Contact Data Entry'!C741)),"Last Name is required",IF(NOT(ISBLANK('Contact Data Entry'!C741)),"OK",NA()))</f>
        <v>#N/A</v>
      </c>
      <c r="D741" s="41" t="e">
        <f>IF(AND('DO NOT USE_Contact Formulas'!A741,ISBLANK('Contact Data Entry'!D741)),"Birthdate is required",IF(NOT(ISBLANK('Contact Data Entry'!D741)),"OK",NA()))</f>
        <v>#N/A</v>
      </c>
      <c r="E741" s="41" t="e">
        <f>IF(AND('DO NOT USE_Contact Formulas'!A741,ISBLANK('Contact Data Entry'!E741)),"Mobile Phone is required",IF(NOT(ISBLANK('Contact Data Entry'!E741)),IF(AND(ISNUMBER(VALUE('Contact Data Entry'!E741)),LEFT('Contact Data Entry'!E741,1)&lt;&gt;"1",LEN('Contact Data Entry'!E741)=10),"OK","Phone number must be valid format"),NA()))</f>
        <v>#N/A</v>
      </c>
      <c r="F741" s="41" t="e">
        <f>IF(LEN('Contact Data Entry'!F741)&gt;255,"Home Street Address must be less than 255 characters",IF('DO NOT USE_Contact Formulas'!A741,"OK",NA()))</f>
        <v>#N/A</v>
      </c>
      <c r="G741" s="41" t="e">
        <f>IF(LEN('Contact Data Entry'!G741)&gt;40,"City must be less than 40 characters",IF('DO NOT USE_Contact Formulas'!A741,"OK",NA()))</f>
        <v>#N/A</v>
      </c>
      <c r="H741" s="41" t="e">
        <f>IF(AND(NOT(ISBLANK('Contact Data Entry'!H741)),ISNA(VLOOKUP('Contact Data Entry'!H741,'DO NOT USE_School Picklist'!$P$3:$P$52,1,FALSE))),"Please select a value from the drop-down menu",IF('DO NOT USE_Contact Formulas'!A741,"OK",NA()))</f>
        <v>#N/A</v>
      </c>
      <c r="I741" s="41" t="e">
        <f>IF(AND('DO NOT USE_Contact Formulas'!A741,ISBLANK('Contact Data Entry'!I741)),"Zip is required",IF(ISBLANK('Contact Data Entry'!I741),NA(),"OK"))</f>
        <v>#N/A</v>
      </c>
      <c r="J741" s="41" t="e">
        <f>IF(AND('DO NOT USE_Contact Formulas'!A741,ISBLANK('Contact Data Entry'!J741)),"Student or Staff? is required",IF(ISBLANK('Contact Data Entry'!J741),NA(),IF(ISNA(VLOOKUP('Contact Data Entry'!J741,'DO NOT USE_School Picklist'!$B$3:$B$6,1,FALSE)),"Please select a value from the drop-down menu","OK")))</f>
        <v>#N/A</v>
      </c>
      <c r="K741" s="41" t="e">
        <f>IF(AND('Contact Data Entry'!J741='DO NOT USE_School Picklist'!$B$4,ISBLANK('Contact Data Entry'!K741)),"Occupation/Job Title is required if Student or Staff? is Yes, staff/faculty or volunteer",IF('DO NOT USE_Contact Formulas'!A741,"OK",NA()))</f>
        <v>#N/A</v>
      </c>
      <c r="L741" s="41" t="e">
        <f ca="1">IF('Contact Data Entry'!L741&gt;'DO NOT USE_School Picklist'!$C$3,"Date last on school campus/facility cannot be a future date",IF('DO NOT USE_Contact Formulas'!A741,IF(ISBLANK('Contact Data Entry'!L741),"Date last on school campus/facility is required","OK"),NA()))</f>
        <v>#N/A</v>
      </c>
      <c r="M741" s="42" t="e">
        <f ca="1">IF('Contact Data Entry'!M741&gt;'DO NOT USE_School Picklist'!$C$3,"Last Exposure Date cannot be a future date",IF('DO NOT USE_Contact Formulas'!A741,IF(ISBLANK('Contact Data Entry'!M741),"Last Exposure Date is required","OK"),NA()))</f>
        <v>#N/A</v>
      </c>
      <c r="N741" s="42" t="e">
        <f>IF(AND('DO NOT USE_Contact Formulas'!A741,ISBLANK('Contact Data Entry'!N741)),"Specific Place in the Location is required",IF(ISBLANK('Contact Data Entry'!N741),NA(),"OK"))</f>
        <v>#N/A</v>
      </c>
      <c r="O741" s="41" t="e">
        <f>IF(AND(NOT(ISBLANK('Contact Data Entry'!O741)),ISNA(VLOOKUP('Contact Data Entry'!O741,'DO NOT USE_School Picklist'!$L$3:$L$81,1,FALSE))),"Please select a value from the drop-down menu",IF('DO NOT USE_Contact Formulas'!A741,"OK",NA()))</f>
        <v>#N/A</v>
      </c>
      <c r="P741" s="41" t="e">
        <f>IF(AND(NOT(ISBLANK('Contact Data Entry'!P741)),NOT(ISNUMBER(MATCH("*@*.?*",'Contact Data Entry'!P741,0)))),"Email must be in a valid format",IF('DO NOT USE_Contact Formulas'!A741,"OK",NA()))</f>
        <v>#N/A</v>
      </c>
      <c r="Q741" s="41" t="e">
        <f>IF(LEN('Contact Data Entry'!Q741)&gt;50,"Parent/Guardian Name must be less than 50 characters",IF('DO NOT USE_Contact Formulas'!A741,"OK",NA()))</f>
        <v>#N/A</v>
      </c>
      <c r="R741" s="41" t="e">
        <f>IF(NOT(ISBLANK('Contact Data Entry'!R741)),IF(AND(ISNUMBER('Contact Data Entry'!R741),LEFT('Contact Data Entry'!R741,1)&lt;&gt;"1",LEN('Contact Data Entry'!R741)=10),"OK","Phone number must be valid format"),IF('DO NOT USE_Contact Formulas'!A741,"OK",NA()))</f>
        <v>#N/A</v>
      </c>
      <c r="S741" s="41" t="e">
        <f>IF(AND(NOT(ISBLANK('Contact Data Entry'!S741)),ISNA(VLOOKUP('Contact Data Entry'!S741,'DO NOT USE_School Picklist'!$N$3:$N$63,1,FALSE))),"Please select a value from the drop-down menu",IF('DO NOT USE_Contact Formulas'!A741,"OK",NA()))</f>
        <v>#N/A</v>
      </c>
      <c r="T741" s="41" t="e">
        <f>IF(AND(NOT(ISBLANK('Contact Data Entry'!T741)),ISNA(VLOOKUP('Contact Data Entry'!T741,'DO NOT USE_School Picklist'!$E$3:$E$10,1,FALSE))),"Please select a value from the drop-down menu",IF('DO NOT USE_Contact Formulas'!A741,"OK",NA()))</f>
        <v>#N/A</v>
      </c>
      <c r="U741" s="41" t="e">
        <f>IF(AND(NOT(ISBLANK('Contact Data Entry'!U741)),ISNA(VLOOKUP('Contact Data Entry'!U741,'DO NOT USE_School Picklist'!$F$3:$F$16,1,FALSE))),"Please select a value from the drop-down menu",IF('DO NOT USE_Contact Formulas'!A741,"OK",NA()))</f>
        <v>#N/A</v>
      </c>
      <c r="V741" s="41" t="e">
        <f>IF(LEN('Contact Data Entry'!V741)&gt;100,"Classroom(s) must be less than 100 characters",IF('DO NOT USE_Contact Formulas'!A741,"OK",NA()))</f>
        <v>#N/A</v>
      </c>
      <c r="W741" s="41" t="e">
        <f>IF(AND(NOT(ISBLANK('Contact Data Entry'!W741)),ISNA(VLOOKUP('Contact Data Entry'!W741,'DO NOT USE_School Picklist'!$K$3:$K$6,1,FALSE))),"Please select a value from the drop-down menu",IF('DO NOT USE_Contact Formulas'!A741,"OK",NA()))</f>
        <v>#N/A</v>
      </c>
      <c r="X741" s="41" t="e">
        <f>IF(AND(NOT(ISBLANK('Contact Data Entry'!X741)),ISNA(VLOOKUP('Contact Data Entry'!X741,'DO NOT USE_School Picklist'!$D$3:$D$5,1,FALSE))),"Please select a value from the drop-down menu",IF('DO NOT USE_Contact Formulas'!A741,"OK",NA()))</f>
        <v>#N/A</v>
      </c>
      <c r="Y741" s="41"/>
      <c r="Z741" s="41" t="e">
        <f>IF(AND(NOT(ISBLANK('Contact Data Entry'!Z741)),ISNA(VLOOKUP('Contact Data Entry'!Z741,'DO NOT USE_School Picklist'!$G$3:$G$5,1,FALSE))),"Please select a value from the drop-down menu",IF('DO NOT USE_Contact Formulas'!A741,"OK",NA()))</f>
        <v>#N/A</v>
      </c>
      <c r="AA741" s="41"/>
      <c r="AB741" s="41" t="e">
        <f>IF(AND(NOT(ISBLANK('Contact Data Entry'!AB741)),ISNA(VLOOKUP('Contact Data Entry'!AB741,'DO NOT USE_School Picklist'!$H$3:$H$4,1,FALSE))),"Please select a value from the drop-down menu",IF('DO NOT USE_Contact Formulas'!A741,"OK",NA()))</f>
        <v>#N/A</v>
      </c>
      <c r="AC741" s="41" t="e">
        <f ca="1">IF('Contact Data Entry'!AC741&gt;'DO NOT USE_School Picklist'!$C$3,"Test Date cannot be a future date",IF('DO NOT USE_Contact Formulas'!A741,"OK",NA()))</f>
        <v>#N/A</v>
      </c>
      <c r="AD741" s="41" t="e">
        <f>IF(AND(NOT(ISBLANK('Contact Data Entry'!AD741)),ISNA(VLOOKUP('Contact Data Entry'!AD741,'DO NOT USE_School Picklist'!$Q$3:$Q$8,1,FALSE))),"Please select a value from the drop-down menu",IF('DO NOT USE_Contact Formulas'!A741,"OK",NA()))</f>
        <v>#N/A</v>
      </c>
    </row>
    <row r="742" spans="1:30" x14ac:dyDescent="0.25">
      <c r="A742" s="40" t="e">
        <f>IF('DO NOT USE_Contact Formulas'!A742,IF('DO NOT USE_Contact Formulas'!B742,"Not all required fields are completed","OK"),NA())</f>
        <v>#N/A</v>
      </c>
      <c r="B742" s="41" t="e">
        <f>IF(AND('DO NOT USE_Contact Formulas'!A742,ISBLANK('Contact Data Entry'!B742)),"First Name is required",IF(NOT(ISBLANK('Contact Data Entry'!B742)),"OK",NA()))</f>
        <v>#N/A</v>
      </c>
      <c r="C742" s="41" t="e">
        <f>IF(AND('DO NOT USE_Contact Formulas'!A742,ISBLANK('Contact Data Entry'!C742)),"Last Name is required",IF(NOT(ISBLANK('Contact Data Entry'!C742)),"OK",NA()))</f>
        <v>#N/A</v>
      </c>
      <c r="D742" s="41" t="e">
        <f>IF(AND('DO NOT USE_Contact Formulas'!A742,ISBLANK('Contact Data Entry'!D742)),"Birthdate is required",IF(NOT(ISBLANK('Contact Data Entry'!D742)),"OK",NA()))</f>
        <v>#N/A</v>
      </c>
      <c r="E742" s="41" t="e">
        <f>IF(AND('DO NOT USE_Contact Formulas'!A742,ISBLANK('Contact Data Entry'!E742)),"Mobile Phone is required",IF(NOT(ISBLANK('Contact Data Entry'!E742)),IF(AND(ISNUMBER(VALUE('Contact Data Entry'!E742)),LEFT('Contact Data Entry'!E742,1)&lt;&gt;"1",LEN('Contact Data Entry'!E742)=10),"OK","Phone number must be valid format"),NA()))</f>
        <v>#N/A</v>
      </c>
      <c r="F742" s="41" t="e">
        <f>IF(LEN('Contact Data Entry'!F742)&gt;255,"Home Street Address must be less than 255 characters",IF('DO NOT USE_Contact Formulas'!A742,"OK",NA()))</f>
        <v>#N/A</v>
      </c>
      <c r="G742" s="41" t="e">
        <f>IF(LEN('Contact Data Entry'!G742)&gt;40,"City must be less than 40 characters",IF('DO NOT USE_Contact Formulas'!A742,"OK",NA()))</f>
        <v>#N/A</v>
      </c>
      <c r="H742" s="41" t="e">
        <f>IF(AND(NOT(ISBLANK('Contact Data Entry'!H742)),ISNA(VLOOKUP('Contact Data Entry'!H742,'DO NOT USE_School Picklist'!$P$3:$P$52,1,FALSE))),"Please select a value from the drop-down menu",IF('DO NOT USE_Contact Formulas'!A742,"OK",NA()))</f>
        <v>#N/A</v>
      </c>
      <c r="I742" s="41" t="e">
        <f>IF(AND('DO NOT USE_Contact Formulas'!A742,ISBLANK('Contact Data Entry'!I742)),"Zip is required",IF(ISBLANK('Contact Data Entry'!I742),NA(),"OK"))</f>
        <v>#N/A</v>
      </c>
      <c r="J742" s="41" t="e">
        <f>IF(AND('DO NOT USE_Contact Formulas'!A742,ISBLANK('Contact Data Entry'!J742)),"Student or Staff? is required",IF(ISBLANK('Contact Data Entry'!J742),NA(),IF(ISNA(VLOOKUP('Contact Data Entry'!J742,'DO NOT USE_School Picklist'!$B$3:$B$6,1,FALSE)),"Please select a value from the drop-down menu","OK")))</f>
        <v>#N/A</v>
      </c>
      <c r="K742" s="41" t="e">
        <f>IF(AND('Contact Data Entry'!J742='DO NOT USE_School Picklist'!$B$4,ISBLANK('Contact Data Entry'!K742)),"Occupation/Job Title is required if Student or Staff? is Yes, staff/faculty or volunteer",IF('DO NOT USE_Contact Formulas'!A742,"OK",NA()))</f>
        <v>#N/A</v>
      </c>
      <c r="L742" s="41" t="e">
        <f ca="1">IF('Contact Data Entry'!L742&gt;'DO NOT USE_School Picklist'!$C$3,"Date last on school campus/facility cannot be a future date",IF('DO NOT USE_Contact Formulas'!A742,IF(ISBLANK('Contact Data Entry'!L742),"Date last on school campus/facility is required","OK"),NA()))</f>
        <v>#N/A</v>
      </c>
      <c r="M742" s="42" t="e">
        <f ca="1">IF('Contact Data Entry'!M742&gt;'DO NOT USE_School Picklist'!$C$3,"Last Exposure Date cannot be a future date",IF('DO NOT USE_Contact Formulas'!A742,IF(ISBLANK('Contact Data Entry'!M742),"Last Exposure Date is required","OK"),NA()))</f>
        <v>#N/A</v>
      </c>
      <c r="N742" s="42" t="e">
        <f>IF(AND('DO NOT USE_Contact Formulas'!A742,ISBLANK('Contact Data Entry'!N742)),"Specific Place in the Location is required",IF(ISBLANK('Contact Data Entry'!N742),NA(),"OK"))</f>
        <v>#N/A</v>
      </c>
      <c r="O742" s="41" t="e">
        <f>IF(AND(NOT(ISBLANK('Contact Data Entry'!O742)),ISNA(VLOOKUP('Contact Data Entry'!O742,'DO NOT USE_School Picklist'!$L$3:$L$81,1,FALSE))),"Please select a value from the drop-down menu",IF('DO NOT USE_Contact Formulas'!A742,"OK",NA()))</f>
        <v>#N/A</v>
      </c>
      <c r="P742" s="41" t="e">
        <f>IF(AND(NOT(ISBLANK('Contact Data Entry'!P742)),NOT(ISNUMBER(MATCH("*@*.?*",'Contact Data Entry'!P742,0)))),"Email must be in a valid format",IF('DO NOT USE_Contact Formulas'!A742,"OK",NA()))</f>
        <v>#N/A</v>
      </c>
      <c r="Q742" s="41" t="e">
        <f>IF(LEN('Contact Data Entry'!Q742)&gt;50,"Parent/Guardian Name must be less than 50 characters",IF('DO NOT USE_Contact Formulas'!A742,"OK",NA()))</f>
        <v>#N/A</v>
      </c>
      <c r="R742" s="41" t="e">
        <f>IF(NOT(ISBLANK('Contact Data Entry'!R742)),IF(AND(ISNUMBER('Contact Data Entry'!R742),LEFT('Contact Data Entry'!R742,1)&lt;&gt;"1",LEN('Contact Data Entry'!R742)=10),"OK","Phone number must be valid format"),IF('DO NOT USE_Contact Formulas'!A742,"OK",NA()))</f>
        <v>#N/A</v>
      </c>
      <c r="S742" s="41" t="e">
        <f>IF(AND(NOT(ISBLANK('Contact Data Entry'!S742)),ISNA(VLOOKUP('Contact Data Entry'!S742,'DO NOT USE_School Picklist'!$N$3:$N$63,1,FALSE))),"Please select a value from the drop-down menu",IF('DO NOT USE_Contact Formulas'!A742,"OK",NA()))</f>
        <v>#N/A</v>
      </c>
      <c r="T742" s="41" t="e">
        <f>IF(AND(NOT(ISBLANK('Contact Data Entry'!T742)),ISNA(VLOOKUP('Contact Data Entry'!T742,'DO NOT USE_School Picklist'!$E$3:$E$10,1,FALSE))),"Please select a value from the drop-down menu",IF('DO NOT USE_Contact Formulas'!A742,"OK",NA()))</f>
        <v>#N/A</v>
      </c>
      <c r="U742" s="41" t="e">
        <f>IF(AND(NOT(ISBLANK('Contact Data Entry'!U742)),ISNA(VLOOKUP('Contact Data Entry'!U742,'DO NOT USE_School Picklist'!$F$3:$F$16,1,FALSE))),"Please select a value from the drop-down menu",IF('DO NOT USE_Contact Formulas'!A742,"OK",NA()))</f>
        <v>#N/A</v>
      </c>
      <c r="V742" s="41" t="e">
        <f>IF(LEN('Contact Data Entry'!V742)&gt;100,"Classroom(s) must be less than 100 characters",IF('DO NOT USE_Contact Formulas'!A742,"OK",NA()))</f>
        <v>#N/A</v>
      </c>
      <c r="W742" s="41" t="e">
        <f>IF(AND(NOT(ISBLANK('Contact Data Entry'!W742)),ISNA(VLOOKUP('Contact Data Entry'!W742,'DO NOT USE_School Picklist'!$K$3:$K$6,1,FALSE))),"Please select a value from the drop-down menu",IF('DO NOT USE_Contact Formulas'!A742,"OK",NA()))</f>
        <v>#N/A</v>
      </c>
      <c r="X742" s="41" t="e">
        <f>IF(AND(NOT(ISBLANK('Contact Data Entry'!X742)),ISNA(VLOOKUP('Contact Data Entry'!X742,'DO NOT USE_School Picklist'!$D$3:$D$5,1,FALSE))),"Please select a value from the drop-down menu",IF('DO NOT USE_Contact Formulas'!A742,"OK",NA()))</f>
        <v>#N/A</v>
      </c>
      <c r="Y742" s="41"/>
      <c r="Z742" s="41" t="e">
        <f>IF(AND(NOT(ISBLANK('Contact Data Entry'!Z742)),ISNA(VLOOKUP('Contact Data Entry'!Z742,'DO NOT USE_School Picklist'!$G$3:$G$5,1,FALSE))),"Please select a value from the drop-down menu",IF('DO NOT USE_Contact Formulas'!A742,"OK",NA()))</f>
        <v>#N/A</v>
      </c>
      <c r="AA742" s="41"/>
      <c r="AB742" s="41" t="e">
        <f>IF(AND(NOT(ISBLANK('Contact Data Entry'!AB742)),ISNA(VLOOKUP('Contact Data Entry'!AB742,'DO NOT USE_School Picklist'!$H$3:$H$4,1,FALSE))),"Please select a value from the drop-down menu",IF('DO NOT USE_Contact Formulas'!A742,"OK",NA()))</f>
        <v>#N/A</v>
      </c>
      <c r="AC742" s="41" t="e">
        <f ca="1">IF('Contact Data Entry'!AC742&gt;'DO NOT USE_School Picklist'!$C$3,"Test Date cannot be a future date",IF('DO NOT USE_Contact Formulas'!A742,"OK",NA()))</f>
        <v>#N/A</v>
      </c>
      <c r="AD742" s="41" t="e">
        <f>IF(AND(NOT(ISBLANK('Contact Data Entry'!AD742)),ISNA(VLOOKUP('Contact Data Entry'!AD742,'DO NOT USE_School Picklist'!$Q$3:$Q$8,1,FALSE))),"Please select a value from the drop-down menu",IF('DO NOT USE_Contact Formulas'!A742,"OK",NA()))</f>
        <v>#N/A</v>
      </c>
    </row>
    <row r="743" spans="1:30" x14ac:dyDescent="0.25">
      <c r="A743" s="40" t="e">
        <f>IF('DO NOT USE_Contact Formulas'!A743,IF('DO NOT USE_Contact Formulas'!B743,"Not all required fields are completed","OK"),NA())</f>
        <v>#N/A</v>
      </c>
      <c r="B743" s="41" t="e">
        <f>IF(AND('DO NOT USE_Contact Formulas'!A743,ISBLANK('Contact Data Entry'!B743)),"First Name is required",IF(NOT(ISBLANK('Contact Data Entry'!B743)),"OK",NA()))</f>
        <v>#N/A</v>
      </c>
      <c r="C743" s="41" t="e">
        <f>IF(AND('DO NOT USE_Contact Formulas'!A743,ISBLANK('Contact Data Entry'!C743)),"Last Name is required",IF(NOT(ISBLANK('Contact Data Entry'!C743)),"OK",NA()))</f>
        <v>#N/A</v>
      </c>
      <c r="D743" s="41" t="e">
        <f>IF(AND('DO NOT USE_Contact Formulas'!A743,ISBLANK('Contact Data Entry'!D743)),"Birthdate is required",IF(NOT(ISBLANK('Contact Data Entry'!D743)),"OK",NA()))</f>
        <v>#N/A</v>
      </c>
      <c r="E743" s="41" t="e">
        <f>IF(AND('DO NOT USE_Contact Formulas'!A743,ISBLANK('Contact Data Entry'!E743)),"Mobile Phone is required",IF(NOT(ISBLANK('Contact Data Entry'!E743)),IF(AND(ISNUMBER(VALUE('Contact Data Entry'!E743)),LEFT('Contact Data Entry'!E743,1)&lt;&gt;"1",LEN('Contact Data Entry'!E743)=10),"OK","Phone number must be valid format"),NA()))</f>
        <v>#N/A</v>
      </c>
      <c r="F743" s="41" t="e">
        <f>IF(LEN('Contact Data Entry'!F743)&gt;255,"Home Street Address must be less than 255 characters",IF('DO NOT USE_Contact Formulas'!A743,"OK",NA()))</f>
        <v>#N/A</v>
      </c>
      <c r="G743" s="41" t="e">
        <f>IF(LEN('Contact Data Entry'!G743)&gt;40,"City must be less than 40 characters",IF('DO NOT USE_Contact Formulas'!A743,"OK",NA()))</f>
        <v>#N/A</v>
      </c>
      <c r="H743" s="41" t="e">
        <f>IF(AND(NOT(ISBLANK('Contact Data Entry'!H743)),ISNA(VLOOKUP('Contact Data Entry'!H743,'DO NOT USE_School Picklist'!$P$3:$P$52,1,FALSE))),"Please select a value from the drop-down menu",IF('DO NOT USE_Contact Formulas'!A743,"OK",NA()))</f>
        <v>#N/A</v>
      </c>
      <c r="I743" s="41" t="e">
        <f>IF(AND('DO NOT USE_Contact Formulas'!A743,ISBLANK('Contact Data Entry'!I743)),"Zip is required",IF(ISBLANK('Contact Data Entry'!I743),NA(),"OK"))</f>
        <v>#N/A</v>
      </c>
      <c r="J743" s="41" t="e">
        <f>IF(AND('DO NOT USE_Contact Formulas'!A743,ISBLANK('Contact Data Entry'!J743)),"Student or Staff? is required",IF(ISBLANK('Contact Data Entry'!J743),NA(),IF(ISNA(VLOOKUP('Contact Data Entry'!J743,'DO NOT USE_School Picklist'!$B$3:$B$6,1,FALSE)),"Please select a value from the drop-down menu","OK")))</f>
        <v>#N/A</v>
      </c>
      <c r="K743" s="41" t="e">
        <f>IF(AND('Contact Data Entry'!J743='DO NOT USE_School Picklist'!$B$4,ISBLANK('Contact Data Entry'!K743)),"Occupation/Job Title is required if Student or Staff? is Yes, staff/faculty or volunteer",IF('DO NOT USE_Contact Formulas'!A743,"OK",NA()))</f>
        <v>#N/A</v>
      </c>
      <c r="L743" s="41" t="e">
        <f ca="1">IF('Contact Data Entry'!L743&gt;'DO NOT USE_School Picklist'!$C$3,"Date last on school campus/facility cannot be a future date",IF('DO NOT USE_Contact Formulas'!A743,IF(ISBLANK('Contact Data Entry'!L743),"Date last on school campus/facility is required","OK"),NA()))</f>
        <v>#N/A</v>
      </c>
      <c r="M743" s="42" t="e">
        <f ca="1">IF('Contact Data Entry'!M743&gt;'DO NOT USE_School Picklist'!$C$3,"Last Exposure Date cannot be a future date",IF('DO NOT USE_Contact Formulas'!A743,IF(ISBLANK('Contact Data Entry'!M743),"Last Exposure Date is required","OK"),NA()))</f>
        <v>#N/A</v>
      </c>
      <c r="N743" s="42" t="e">
        <f>IF(AND('DO NOT USE_Contact Formulas'!A743,ISBLANK('Contact Data Entry'!N743)),"Specific Place in the Location is required",IF(ISBLANK('Contact Data Entry'!N743),NA(),"OK"))</f>
        <v>#N/A</v>
      </c>
      <c r="O743" s="41" t="e">
        <f>IF(AND(NOT(ISBLANK('Contact Data Entry'!O743)),ISNA(VLOOKUP('Contact Data Entry'!O743,'DO NOT USE_School Picklist'!$L$3:$L$81,1,FALSE))),"Please select a value from the drop-down menu",IF('DO NOT USE_Contact Formulas'!A743,"OK",NA()))</f>
        <v>#N/A</v>
      </c>
      <c r="P743" s="41" t="e">
        <f>IF(AND(NOT(ISBLANK('Contact Data Entry'!P743)),NOT(ISNUMBER(MATCH("*@*.?*",'Contact Data Entry'!P743,0)))),"Email must be in a valid format",IF('DO NOT USE_Contact Formulas'!A743,"OK",NA()))</f>
        <v>#N/A</v>
      </c>
      <c r="Q743" s="41" t="e">
        <f>IF(LEN('Contact Data Entry'!Q743)&gt;50,"Parent/Guardian Name must be less than 50 characters",IF('DO NOT USE_Contact Formulas'!A743,"OK",NA()))</f>
        <v>#N/A</v>
      </c>
      <c r="R743" s="41" t="e">
        <f>IF(NOT(ISBLANK('Contact Data Entry'!R743)),IF(AND(ISNUMBER('Contact Data Entry'!R743),LEFT('Contact Data Entry'!R743,1)&lt;&gt;"1",LEN('Contact Data Entry'!R743)=10),"OK","Phone number must be valid format"),IF('DO NOT USE_Contact Formulas'!A743,"OK",NA()))</f>
        <v>#N/A</v>
      </c>
      <c r="S743" s="41" t="e">
        <f>IF(AND(NOT(ISBLANK('Contact Data Entry'!S743)),ISNA(VLOOKUP('Contact Data Entry'!S743,'DO NOT USE_School Picklist'!$N$3:$N$63,1,FALSE))),"Please select a value from the drop-down menu",IF('DO NOT USE_Contact Formulas'!A743,"OK",NA()))</f>
        <v>#N/A</v>
      </c>
      <c r="T743" s="41" t="e">
        <f>IF(AND(NOT(ISBLANK('Contact Data Entry'!T743)),ISNA(VLOOKUP('Contact Data Entry'!T743,'DO NOT USE_School Picklist'!$E$3:$E$10,1,FALSE))),"Please select a value from the drop-down menu",IF('DO NOT USE_Contact Formulas'!A743,"OK",NA()))</f>
        <v>#N/A</v>
      </c>
      <c r="U743" s="41" t="e">
        <f>IF(AND(NOT(ISBLANK('Contact Data Entry'!U743)),ISNA(VLOOKUP('Contact Data Entry'!U743,'DO NOT USE_School Picklist'!$F$3:$F$16,1,FALSE))),"Please select a value from the drop-down menu",IF('DO NOT USE_Contact Formulas'!A743,"OK",NA()))</f>
        <v>#N/A</v>
      </c>
      <c r="V743" s="41" t="e">
        <f>IF(LEN('Contact Data Entry'!V743)&gt;100,"Classroom(s) must be less than 100 characters",IF('DO NOT USE_Contact Formulas'!A743,"OK",NA()))</f>
        <v>#N/A</v>
      </c>
      <c r="W743" s="41" t="e">
        <f>IF(AND(NOT(ISBLANK('Contact Data Entry'!W743)),ISNA(VLOOKUP('Contact Data Entry'!W743,'DO NOT USE_School Picklist'!$K$3:$K$6,1,FALSE))),"Please select a value from the drop-down menu",IF('DO NOT USE_Contact Formulas'!A743,"OK",NA()))</f>
        <v>#N/A</v>
      </c>
      <c r="X743" s="41" t="e">
        <f>IF(AND(NOT(ISBLANK('Contact Data Entry'!X743)),ISNA(VLOOKUP('Contact Data Entry'!X743,'DO NOT USE_School Picklist'!$D$3:$D$5,1,FALSE))),"Please select a value from the drop-down menu",IF('DO NOT USE_Contact Formulas'!A743,"OK",NA()))</f>
        <v>#N/A</v>
      </c>
      <c r="Y743" s="41"/>
      <c r="Z743" s="41" t="e">
        <f>IF(AND(NOT(ISBLANK('Contact Data Entry'!Z743)),ISNA(VLOOKUP('Contact Data Entry'!Z743,'DO NOT USE_School Picklist'!$G$3:$G$5,1,FALSE))),"Please select a value from the drop-down menu",IF('DO NOT USE_Contact Formulas'!A743,"OK",NA()))</f>
        <v>#N/A</v>
      </c>
      <c r="AA743" s="41"/>
      <c r="AB743" s="41" t="e">
        <f>IF(AND(NOT(ISBLANK('Contact Data Entry'!AB743)),ISNA(VLOOKUP('Contact Data Entry'!AB743,'DO NOT USE_School Picklist'!$H$3:$H$4,1,FALSE))),"Please select a value from the drop-down menu",IF('DO NOT USE_Contact Formulas'!A743,"OK",NA()))</f>
        <v>#N/A</v>
      </c>
      <c r="AC743" s="41" t="e">
        <f ca="1">IF('Contact Data Entry'!AC743&gt;'DO NOT USE_School Picklist'!$C$3,"Test Date cannot be a future date",IF('DO NOT USE_Contact Formulas'!A743,"OK",NA()))</f>
        <v>#N/A</v>
      </c>
      <c r="AD743" s="41" t="e">
        <f>IF(AND(NOT(ISBLANK('Contact Data Entry'!AD743)),ISNA(VLOOKUP('Contact Data Entry'!AD743,'DO NOT USE_School Picklist'!$Q$3:$Q$8,1,FALSE))),"Please select a value from the drop-down menu",IF('DO NOT USE_Contact Formulas'!A743,"OK",NA()))</f>
        <v>#N/A</v>
      </c>
    </row>
    <row r="744" spans="1:30" x14ac:dyDescent="0.25">
      <c r="A744" s="40" t="e">
        <f>IF('DO NOT USE_Contact Formulas'!A744,IF('DO NOT USE_Contact Formulas'!B744,"Not all required fields are completed","OK"),NA())</f>
        <v>#N/A</v>
      </c>
      <c r="B744" s="41" t="e">
        <f>IF(AND('DO NOT USE_Contact Formulas'!A744,ISBLANK('Contact Data Entry'!B744)),"First Name is required",IF(NOT(ISBLANK('Contact Data Entry'!B744)),"OK",NA()))</f>
        <v>#N/A</v>
      </c>
      <c r="C744" s="41" t="e">
        <f>IF(AND('DO NOT USE_Contact Formulas'!A744,ISBLANK('Contact Data Entry'!C744)),"Last Name is required",IF(NOT(ISBLANK('Contact Data Entry'!C744)),"OK",NA()))</f>
        <v>#N/A</v>
      </c>
      <c r="D744" s="41" t="e">
        <f>IF(AND('DO NOT USE_Contact Formulas'!A744,ISBLANK('Contact Data Entry'!D744)),"Birthdate is required",IF(NOT(ISBLANK('Contact Data Entry'!D744)),"OK",NA()))</f>
        <v>#N/A</v>
      </c>
      <c r="E744" s="41" t="e">
        <f>IF(AND('DO NOT USE_Contact Formulas'!A744,ISBLANK('Contact Data Entry'!E744)),"Mobile Phone is required",IF(NOT(ISBLANK('Contact Data Entry'!E744)),IF(AND(ISNUMBER(VALUE('Contact Data Entry'!E744)),LEFT('Contact Data Entry'!E744,1)&lt;&gt;"1",LEN('Contact Data Entry'!E744)=10),"OK","Phone number must be valid format"),NA()))</f>
        <v>#N/A</v>
      </c>
      <c r="F744" s="41" t="e">
        <f>IF(LEN('Contact Data Entry'!F744)&gt;255,"Home Street Address must be less than 255 characters",IF('DO NOT USE_Contact Formulas'!A744,"OK",NA()))</f>
        <v>#N/A</v>
      </c>
      <c r="G744" s="41" t="e">
        <f>IF(LEN('Contact Data Entry'!G744)&gt;40,"City must be less than 40 characters",IF('DO NOT USE_Contact Formulas'!A744,"OK",NA()))</f>
        <v>#N/A</v>
      </c>
      <c r="H744" s="41" t="e">
        <f>IF(AND(NOT(ISBLANK('Contact Data Entry'!H744)),ISNA(VLOOKUP('Contact Data Entry'!H744,'DO NOT USE_School Picklist'!$P$3:$P$52,1,FALSE))),"Please select a value from the drop-down menu",IF('DO NOT USE_Contact Formulas'!A744,"OK",NA()))</f>
        <v>#N/A</v>
      </c>
      <c r="I744" s="41" t="e">
        <f>IF(AND('DO NOT USE_Contact Formulas'!A744,ISBLANK('Contact Data Entry'!I744)),"Zip is required",IF(ISBLANK('Contact Data Entry'!I744),NA(),"OK"))</f>
        <v>#N/A</v>
      </c>
      <c r="J744" s="41" t="e">
        <f>IF(AND('DO NOT USE_Contact Formulas'!A744,ISBLANK('Contact Data Entry'!J744)),"Student or Staff? is required",IF(ISBLANK('Contact Data Entry'!J744),NA(),IF(ISNA(VLOOKUP('Contact Data Entry'!J744,'DO NOT USE_School Picklist'!$B$3:$B$6,1,FALSE)),"Please select a value from the drop-down menu","OK")))</f>
        <v>#N/A</v>
      </c>
      <c r="K744" s="41" t="e">
        <f>IF(AND('Contact Data Entry'!J744='DO NOT USE_School Picklist'!$B$4,ISBLANK('Contact Data Entry'!K744)),"Occupation/Job Title is required if Student or Staff? is Yes, staff/faculty or volunteer",IF('DO NOT USE_Contact Formulas'!A744,"OK",NA()))</f>
        <v>#N/A</v>
      </c>
      <c r="L744" s="41" t="e">
        <f ca="1">IF('Contact Data Entry'!L744&gt;'DO NOT USE_School Picklist'!$C$3,"Date last on school campus/facility cannot be a future date",IF('DO NOT USE_Contact Formulas'!A744,IF(ISBLANK('Contact Data Entry'!L744),"Date last on school campus/facility is required","OK"),NA()))</f>
        <v>#N/A</v>
      </c>
      <c r="M744" s="42" t="e">
        <f ca="1">IF('Contact Data Entry'!M744&gt;'DO NOT USE_School Picklist'!$C$3,"Last Exposure Date cannot be a future date",IF('DO NOT USE_Contact Formulas'!A744,IF(ISBLANK('Contact Data Entry'!M744),"Last Exposure Date is required","OK"),NA()))</f>
        <v>#N/A</v>
      </c>
      <c r="N744" s="42" t="e">
        <f>IF(AND('DO NOT USE_Contact Formulas'!A744,ISBLANK('Contact Data Entry'!N744)),"Specific Place in the Location is required",IF(ISBLANK('Contact Data Entry'!N744),NA(),"OK"))</f>
        <v>#N/A</v>
      </c>
      <c r="O744" s="41" t="e">
        <f>IF(AND(NOT(ISBLANK('Contact Data Entry'!O744)),ISNA(VLOOKUP('Contact Data Entry'!O744,'DO NOT USE_School Picklist'!$L$3:$L$81,1,FALSE))),"Please select a value from the drop-down menu",IF('DO NOT USE_Contact Formulas'!A744,"OK",NA()))</f>
        <v>#N/A</v>
      </c>
      <c r="P744" s="41" t="e">
        <f>IF(AND(NOT(ISBLANK('Contact Data Entry'!P744)),NOT(ISNUMBER(MATCH("*@*.?*",'Contact Data Entry'!P744,0)))),"Email must be in a valid format",IF('DO NOT USE_Contact Formulas'!A744,"OK",NA()))</f>
        <v>#N/A</v>
      </c>
      <c r="Q744" s="41" t="e">
        <f>IF(LEN('Contact Data Entry'!Q744)&gt;50,"Parent/Guardian Name must be less than 50 characters",IF('DO NOT USE_Contact Formulas'!A744,"OK",NA()))</f>
        <v>#N/A</v>
      </c>
      <c r="R744" s="41" t="e">
        <f>IF(NOT(ISBLANK('Contact Data Entry'!R744)),IF(AND(ISNUMBER('Contact Data Entry'!R744),LEFT('Contact Data Entry'!R744,1)&lt;&gt;"1",LEN('Contact Data Entry'!R744)=10),"OK","Phone number must be valid format"),IF('DO NOT USE_Contact Formulas'!A744,"OK",NA()))</f>
        <v>#N/A</v>
      </c>
      <c r="S744" s="41" t="e">
        <f>IF(AND(NOT(ISBLANK('Contact Data Entry'!S744)),ISNA(VLOOKUP('Contact Data Entry'!S744,'DO NOT USE_School Picklist'!$N$3:$N$63,1,FALSE))),"Please select a value from the drop-down menu",IF('DO NOT USE_Contact Formulas'!A744,"OK",NA()))</f>
        <v>#N/A</v>
      </c>
      <c r="T744" s="41" t="e">
        <f>IF(AND(NOT(ISBLANK('Contact Data Entry'!T744)),ISNA(VLOOKUP('Contact Data Entry'!T744,'DO NOT USE_School Picklist'!$E$3:$E$10,1,FALSE))),"Please select a value from the drop-down menu",IF('DO NOT USE_Contact Formulas'!A744,"OK",NA()))</f>
        <v>#N/A</v>
      </c>
      <c r="U744" s="41" t="e">
        <f>IF(AND(NOT(ISBLANK('Contact Data Entry'!U744)),ISNA(VLOOKUP('Contact Data Entry'!U744,'DO NOT USE_School Picklist'!$F$3:$F$16,1,FALSE))),"Please select a value from the drop-down menu",IF('DO NOT USE_Contact Formulas'!A744,"OK",NA()))</f>
        <v>#N/A</v>
      </c>
      <c r="V744" s="41" t="e">
        <f>IF(LEN('Contact Data Entry'!V744)&gt;100,"Classroom(s) must be less than 100 characters",IF('DO NOT USE_Contact Formulas'!A744,"OK",NA()))</f>
        <v>#N/A</v>
      </c>
      <c r="W744" s="41" t="e">
        <f>IF(AND(NOT(ISBLANK('Contact Data Entry'!W744)),ISNA(VLOOKUP('Contact Data Entry'!W744,'DO NOT USE_School Picklist'!$K$3:$K$6,1,FALSE))),"Please select a value from the drop-down menu",IF('DO NOT USE_Contact Formulas'!A744,"OK",NA()))</f>
        <v>#N/A</v>
      </c>
      <c r="X744" s="41" t="e">
        <f>IF(AND(NOT(ISBLANK('Contact Data Entry'!X744)),ISNA(VLOOKUP('Contact Data Entry'!X744,'DO NOT USE_School Picklist'!$D$3:$D$5,1,FALSE))),"Please select a value from the drop-down menu",IF('DO NOT USE_Contact Formulas'!A744,"OK",NA()))</f>
        <v>#N/A</v>
      </c>
      <c r="Y744" s="41"/>
      <c r="Z744" s="41" t="e">
        <f>IF(AND(NOT(ISBLANK('Contact Data Entry'!Z744)),ISNA(VLOOKUP('Contact Data Entry'!Z744,'DO NOT USE_School Picklist'!$G$3:$G$5,1,FALSE))),"Please select a value from the drop-down menu",IF('DO NOT USE_Contact Formulas'!A744,"OK",NA()))</f>
        <v>#N/A</v>
      </c>
      <c r="AA744" s="41"/>
      <c r="AB744" s="41" t="e">
        <f>IF(AND(NOT(ISBLANK('Contact Data Entry'!AB744)),ISNA(VLOOKUP('Contact Data Entry'!AB744,'DO NOT USE_School Picklist'!$H$3:$H$4,1,FALSE))),"Please select a value from the drop-down menu",IF('DO NOT USE_Contact Formulas'!A744,"OK",NA()))</f>
        <v>#N/A</v>
      </c>
      <c r="AC744" s="41" t="e">
        <f ca="1">IF('Contact Data Entry'!AC744&gt;'DO NOT USE_School Picklist'!$C$3,"Test Date cannot be a future date",IF('DO NOT USE_Contact Formulas'!A744,"OK",NA()))</f>
        <v>#N/A</v>
      </c>
      <c r="AD744" s="41" t="e">
        <f>IF(AND(NOT(ISBLANK('Contact Data Entry'!AD744)),ISNA(VLOOKUP('Contact Data Entry'!AD744,'DO NOT USE_School Picklist'!$Q$3:$Q$8,1,FALSE))),"Please select a value from the drop-down menu",IF('DO NOT USE_Contact Formulas'!A744,"OK",NA()))</f>
        <v>#N/A</v>
      </c>
    </row>
    <row r="745" spans="1:30" x14ac:dyDescent="0.25">
      <c r="A745" s="40" t="e">
        <f>IF('DO NOT USE_Contact Formulas'!A745,IF('DO NOT USE_Contact Formulas'!B745,"Not all required fields are completed","OK"),NA())</f>
        <v>#N/A</v>
      </c>
      <c r="B745" s="41" t="e">
        <f>IF(AND('DO NOT USE_Contact Formulas'!A745,ISBLANK('Contact Data Entry'!B745)),"First Name is required",IF(NOT(ISBLANK('Contact Data Entry'!B745)),"OK",NA()))</f>
        <v>#N/A</v>
      </c>
      <c r="C745" s="41" t="e">
        <f>IF(AND('DO NOT USE_Contact Formulas'!A745,ISBLANK('Contact Data Entry'!C745)),"Last Name is required",IF(NOT(ISBLANK('Contact Data Entry'!C745)),"OK",NA()))</f>
        <v>#N/A</v>
      </c>
      <c r="D745" s="41" t="e">
        <f>IF(AND('DO NOT USE_Contact Formulas'!A745,ISBLANK('Contact Data Entry'!D745)),"Birthdate is required",IF(NOT(ISBLANK('Contact Data Entry'!D745)),"OK",NA()))</f>
        <v>#N/A</v>
      </c>
      <c r="E745" s="41" t="e">
        <f>IF(AND('DO NOT USE_Contact Formulas'!A745,ISBLANK('Contact Data Entry'!E745)),"Mobile Phone is required",IF(NOT(ISBLANK('Contact Data Entry'!E745)),IF(AND(ISNUMBER(VALUE('Contact Data Entry'!E745)),LEFT('Contact Data Entry'!E745,1)&lt;&gt;"1",LEN('Contact Data Entry'!E745)=10),"OK","Phone number must be valid format"),NA()))</f>
        <v>#N/A</v>
      </c>
      <c r="F745" s="41" t="e">
        <f>IF(LEN('Contact Data Entry'!F745)&gt;255,"Home Street Address must be less than 255 characters",IF('DO NOT USE_Contact Formulas'!A745,"OK",NA()))</f>
        <v>#N/A</v>
      </c>
      <c r="G745" s="41" t="e">
        <f>IF(LEN('Contact Data Entry'!G745)&gt;40,"City must be less than 40 characters",IF('DO NOT USE_Contact Formulas'!A745,"OK",NA()))</f>
        <v>#N/A</v>
      </c>
      <c r="H745" s="41" t="e">
        <f>IF(AND(NOT(ISBLANK('Contact Data Entry'!H745)),ISNA(VLOOKUP('Contact Data Entry'!H745,'DO NOT USE_School Picklist'!$P$3:$P$52,1,FALSE))),"Please select a value from the drop-down menu",IF('DO NOT USE_Contact Formulas'!A745,"OK",NA()))</f>
        <v>#N/A</v>
      </c>
      <c r="I745" s="41" t="e">
        <f>IF(AND('DO NOT USE_Contact Formulas'!A745,ISBLANK('Contact Data Entry'!I745)),"Zip is required",IF(ISBLANK('Contact Data Entry'!I745),NA(),"OK"))</f>
        <v>#N/A</v>
      </c>
      <c r="J745" s="41" t="e">
        <f>IF(AND('DO NOT USE_Contact Formulas'!A745,ISBLANK('Contact Data Entry'!J745)),"Student or Staff? is required",IF(ISBLANK('Contact Data Entry'!J745),NA(),IF(ISNA(VLOOKUP('Contact Data Entry'!J745,'DO NOT USE_School Picklist'!$B$3:$B$6,1,FALSE)),"Please select a value from the drop-down menu","OK")))</f>
        <v>#N/A</v>
      </c>
      <c r="K745" s="41" t="e">
        <f>IF(AND('Contact Data Entry'!J745='DO NOT USE_School Picklist'!$B$4,ISBLANK('Contact Data Entry'!K745)),"Occupation/Job Title is required if Student or Staff? is Yes, staff/faculty or volunteer",IF('DO NOT USE_Contact Formulas'!A745,"OK",NA()))</f>
        <v>#N/A</v>
      </c>
      <c r="L745" s="41" t="e">
        <f ca="1">IF('Contact Data Entry'!L745&gt;'DO NOT USE_School Picklist'!$C$3,"Date last on school campus/facility cannot be a future date",IF('DO NOT USE_Contact Formulas'!A745,IF(ISBLANK('Contact Data Entry'!L745),"Date last on school campus/facility is required","OK"),NA()))</f>
        <v>#N/A</v>
      </c>
      <c r="M745" s="42" t="e">
        <f ca="1">IF('Contact Data Entry'!M745&gt;'DO NOT USE_School Picklist'!$C$3,"Last Exposure Date cannot be a future date",IF('DO NOT USE_Contact Formulas'!A745,IF(ISBLANK('Contact Data Entry'!M745),"Last Exposure Date is required","OK"),NA()))</f>
        <v>#N/A</v>
      </c>
      <c r="N745" s="42" t="e">
        <f>IF(AND('DO NOT USE_Contact Formulas'!A745,ISBLANK('Contact Data Entry'!N745)),"Specific Place in the Location is required",IF(ISBLANK('Contact Data Entry'!N745),NA(),"OK"))</f>
        <v>#N/A</v>
      </c>
      <c r="O745" s="41" t="e">
        <f>IF(AND(NOT(ISBLANK('Contact Data Entry'!O745)),ISNA(VLOOKUP('Contact Data Entry'!O745,'DO NOT USE_School Picklist'!$L$3:$L$81,1,FALSE))),"Please select a value from the drop-down menu",IF('DO NOT USE_Contact Formulas'!A745,"OK",NA()))</f>
        <v>#N/A</v>
      </c>
      <c r="P745" s="41" t="e">
        <f>IF(AND(NOT(ISBLANK('Contact Data Entry'!P745)),NOT(ISNUMBER(MATCH("*@*.?*",'Contact Data Entry'!P745,0)))),"Email must be in a valid format",IF('DO NOT USE_Contact Formulas'!A745,"OK",NA()))</f>
        <v>#N/A</v>
      </c>
      <c r="Q745" s="41" t="e">
        <f>IF(LEN('Contact Data Entry'!Q745)&gt;50,"Parent/Guardian Name must be less than 50 characters",IF('DO NOT USE_Contact Formulas'!A745,"OK",NA()))</f>
        <v>#N/A</v>
      </c>
      <c r="R745" s="41" t="e">
        <f>IF(NOT(ISBLANK('Contact Data Entry'!R745)),IF(AND(ISNUMBER('Contact Data Entry'!R745),LEFT('Contact Data Entry'!R745,1)&lt;&gt;"1",LEN('Contact Data Entry'!R745)=10),"OK","Phone number must be valid format"),IF('DO NOT USE_Contact Formulas'!A745,"OK",NA()))</f>
        <v>#N/A</v>
      </c>
      <c r="S745" s="41" t="e">
        <f>IF(AND(NOT(ISBLANK('Contact Data Entry'!S745)),ISNA(VLOOKUP('Contact Data Entry'!S745,'DO NOT USE_School Picklist'!$N$3:$N$63,1,FALSE))),"Please select a value from the drop-down menu",IF('DO NOT USE_Contact Formulas'!A745,"OK",NA()))</f>
        <v>#N/A</v>
      </c>
      <c r="T745" s="41" t="e">
        <f>IF(AND(NOT(ISBLANK('Contact Data Entry'!T745)),ISNA(VLOOKUP('Contact Data Entry'!T745,'DO NOT USE_School Picklist'!$E$3:$E$10,1,FALSE))),"Please select a value from the drop-down menu",IF('DO NOT USE_Contact Formulas'!A745,"OK",NA()))</f>
        <v>#N/A</v>
      </c>
      <c r="U745" s="41" t="e">
        <f>IF(AND(NOT(ISBLANK('Contact Data Entry'!U745)),ISNA(VLOOKUP('Contact Data Entry'!U745,'DO NOT USE_School Picklist'!$F$3:$F$16,1,FALSE))),"Please select a value from the drop-down menu",IF('DO NOT USE_Contact Formulas'!A745,"OK",NA()))</f>
        <v>#N/A</v>
      </c>
      <c r="V745" s="41" t="e">
        <f>IF(LEN('Contact Data Entry'!V745)&gt;100,"Classroom(s) must be less than 100 characters",IF('DO NOT USE_Contact Formulas'!A745,"OK",NA()))</f>
        <v>#N/A</v>
      </c>
      <c r="W745" s="41" t="e">
        <f>IF(AND(NOT(ISBLANK('Contact Data Entry'!W745)),ISNA(VLOOKUP('Contact Data Entry'!W745,'DO NOT USE_School Picklist'!$K$3:$K$6,1,FALSE))),"Please select a value from the drop-down menu",IF('DO NOT USE_Contact Formulas'!A745,"OK",NA()))</f>
        <v>#N/A</v>
      </c>
      <c r="X745" s="41" t="e">
        <f>IF(AND(NOT(ISBLANK('Contact Data Entry'!X745)),ISNA(VLOOKUP('Contact Data Entry'!X745,'DO NOT USE_School Picklist'!$D$3:$D$5,1,FALSE))),"Please select a value from the drop-down menu",IF('DO NOT USE_Contact Formulas'!A745,"OK",NA()))</f>
        <v>#N/A</v>
      </c>
      <c r="Y745" s="41"/>
      <c r="Z745" s="41" t="e">
        <f>IF(AND(NOT(ISBLANK('Contact Data Entry'!Z745)),ISNA(VLOOKUP('Contact Data Entry'!Z745,'DO NOT USE_School Picklist'!$G$3:$G$5,1,FALSE))),"Please select a value from the drop-down menu",IF('DO NOT USE_Contact Formulas'!A745,"OK",NA()))</f>
        <v>#N/A</v>
      </c>
      <c r="AA745" s="41"/>
      <c r="AB745" s="41" t="e">
        <f>IF(AND(NOT(ISBLANK('Contact Data Entry'!AB745)),ISNA(VLOOKUP('Contact Data Entry'!AB745,'DO NOT USE_School Picklist'!$H$3:$H$4,1,FALSE))),"Please select a value from the drop-down menu",IF('DO NOT USE_Contact Formulas'!A745,"OK",NA()))</f>
        <v>#N/A</v>
      </c>
      <c r="AC745" s="41" t="e">
        <f ca="1">IF('Contact Data Entry'!AC745&gt;'DO NOT USE_School Picklist'!$C$3,"Test Date cannot be a future date",IF('DO NOT USE_Contact Formulas'!A745,"OK",NA()))</f>
        <v>#N/A</v>
      </c>
      <c r="AD745" s="41" t="e">
        <f>IF(AND(NOT(ISBLANK('Contact Data Entry'!AD745)),ISNA(VLOOKUP('Contact Data Entry'!AD745,'DO NOT USE_School Picklist'!$Q$3:$Q$8,1,FALSE))),"Please select a value from the drop-down menu",IF('DO NOT USE_Contact Formulas'!A745,"OK",NA()))</f>
        <v>#N/A</v>
      </c>
    </row>
    <row r="746" spans="1:30" x14ac:dyDescent="0.25">
      <c r="A746" s="40" t="e">
        <f>IF('DO NOT USE_Contact Formulas'!A746,IF('DO NOT USE_Contact Formulas'!B746,"Not all required fields are completed","OK"),NA())</f>
        <v>#N/A</v>
      </c>
      <c r="B746" s="41" t="e">
        <f>IF(AND('DO NOT USE_Contact Formulas'!A746,ISBLANK('Contact Data Entry'!B746)),"First Name is required",IF(NOT(ISBLANK('Contact Data Entry'!B746)),"OK",NA()))</f>
        <v>#N/A</v>
      </c>
      <c r="C746" s="41" t="e">
        <f>IF(AND('DO NOT USE_Contact Formulas'!A746,ISBLANK('Contact Data Entry'!C746)),"Last Name is required",IF(NOT(ISBLANK('Contact Data Entry'!C746)),"OK",NA()))</f>
        <v>#N/A</v>
      </c>
      <c r="D746" s="41" t="e">
        <f>IF(AND('DO NOT USE_Contact Formulas'!A746,ISBLANK('Contact Data Entry'!D746)),"Birthdate is required",IF(NOT(ISBLANK('Contact Data Entry'!D746)),"OK",NA()))</f>
        <v>#N/A</v>
      </c>
      <c r="E746" s="41" t="e">
        <f>IF(AND('DO NOT USE_Contact Formulas'!A746,ISBLANK('Contact Data Entry'!E746)),"Mobile Phone is required",IF(NOT(ISBLANK('Contact Data Entry'!E746)),IF(AND(ISNUMBER(VALUE('Contact Data Entry'!E746)),LEFT('Contact Data Entry'!E746,1)&lt;&gt;"1",LEN('Contact Data Entry'!E746)=10),"OK","Phone number must be valid format"),NA()))</f>
        <v>#N/A</v>
      </c>
      <c r="F746" s="41" t="e">
        <f>IF(LEN('Contact Data Entry'!F746)&gt;255,"Home Street Address must be less than 255 characters",IF('DO NOT USE_Contact Formulas'!A746,"OK",NA()))</f>
        <v>#N/A</v>
      </c>
      <c r="G746" s="41" t="e">
        <f>IF(LEN('Contact Data Entry'!G746)&gt;40,"City must be less than 40 characters",IF('DO NOT USE_Contact Formulas'!A746,"OK",NA()))</f>
        <v>#N/A</v>
      </c>
      <c r="H746" s="41" t="e">
        <f>IF(AND(NOT(ISBLANK('Contact Data Entry'!H746)),ISNA(VLOOKUP('Contact Data Entry'!H746,'DO NOT USE_School Picklist'!$P$3:$P$52,1,FALSE))),"Please select a value from the drop-down menu",IF('DO NOT USE_Contact Formulas'!A746,"OK",NA()))</f>
        <v>#N/A</v>
      </c>
      <c r="I746" s="41" t="e">
        <f>IF(AND('DO NOT USE_Contact Formulas'!A746,ISBLANK('Contact Data Entry'!I746)),"Zip is required",IF(ISBLANK('Contact Data Entry'!I746),NA(),"OK"))</f>
        <v>#N/A</v>
      </c>
      <c r="J746" s="41" t="e">
        <f>IF(AND('DO NOT USE_Contact Formulas'!A746,ISBLANK('Contact Data Entry'!J746)),"Student or Staff? is required",IF(ISBLANK('Contact Data Entry'!J746),NA(),IF(ISNA(VLOOKUP('Contact Data Entry'!J746,'DO NOT USE_School Picklist'!$B$3:$B$6,1,FALSE)),"Please select a value from the drop-down menu","OK")))</f>
        <v>#N/A</v>
      </c>
      <c r="K746" s="41" t="e">
        <f>IF(AND('Contact Data Entry'!J746='DO NOT USE_School Picklist'!$B$4,ISBLANK('Contact Data Entry'!K746)),"Occupation/Job Title is required if Student or Staff? is Yes, staff/faculty or volunteer",IF('DO NOT USE_Contact Formulas'!A746,"OK",NA()))</f>
        <v>#N/A</v>
      </c>
      <c r="L746" s="41" t="e">
        <f ca="1">IF('Contact Data Entry'!L746&gt;'DO NOT USE_School Picklist'!$C$3,"Date last on school campus/facility cannot be a future date",IF('DO NOT USE_Contact Formulas'!A746,IF(ISBLANK('Contact Data Entry'!L746),"Date last on school campus/facility is required","OK"),NA()))</f>
        <v>#N/A</v>
      </c>
      <c r="M746" s="42" t="e">
        <f ca="1">IF('Contact Data Entry'!M746&gt;'DO NOT USE_School Picklist'!$C$3,"Last Exposure Date cannot be a future date",IF('DO NOT USE_Contact Formulas'!A746,IF(ISBLANK('Contact Data Entry'!M746),"Last Exposure Date is required","OK"),NA()))</f>
        <v>#N/A</v>
      </c>
      <c r="N746" s="42" t="e">
        <f>IF(AND('DO NOT USE_Contact Formulas'!A746,ISBLANK('Contact Data Entry'!N746)),"Specific Place in the Location is required",IF(ISBLANK('Contact Data Entry'!N746),NA(),"OK"))</f>
        <v>#N/A</v>
      </c>
      <c r="O746" s="41" t="e">
        <f>IF(AND(NOT(ISBLANK('Contact Data Entry'!O746)),ISNA(VLOOKUP('Contact Data Entry'!O746,'DO NOT USE_School Picklist'!$L$3:$L$81,1,FALSE))),"Please select a value from the drop-down menu",IF('DO NOT USE_Contact Formulas'!A746,"OK",NA()))</f>
        <v>#N/A</v>
      </c>
      <c r="P746" s="41" t="e">
        <f>IF(AND(NOT(ISBLANK('Contact Data Entry'!P746)),NOT(ISNUMBER(MATCH("*@*.?*",'Contact Data Entry'!P746,0)))),"Email must be in a valid format",IF('DO NOT USE_Contact Formulas'!A746,"OK",NA()))</f>
        <v>#N/A</v>
      </c>
      <c r="Q746" s="41" t="e">
        <f>IF(LEN('Contact Data Entry'!Q746)&gt;50,"Parent/Guardian Name must be less than 50 characters",IF('DO NOT USE_Contact Formulas'!A746,"OK",NA()))</f>
        <v>#N/A</v>
      </c>
      <c r="R746" s="41" t="e">
        <f>IF(NOT(ISBLANK('Contact Data Entry'!R746)),IF(AND(ISNUMBER('Contact Data Entry'!R746),LEFT('Contact Data Entry'!R746,1)&lt;&gt;"1",LEN('Contact Data Entry'!R746)=10),"OK","Phone number must be valid format"),IF('DO NOT USE_Contact Formulas'!A746,"OK",NA()))</f>
        <v>#N/A</v>
      </c>
      <c r="S746" s="41" t="e">
        <f>IF(AND(NOT(ISBLANK('Contact Data Entry'!S746)),ISNA(VLOOKUP('Contact Data Entry'!S746,'DO NOT USE_School Picklist'!$N$3:$N$63,1,FALSE))),"Please select a value from the drop-down menu",IF('DO NOT USE_Contact Formulas'!A746,"OK",NA()))</f>
        <v>#N/A</v>
      </c>
      <c r="T746" s="41" t="e">
        <f>IF(AND(NOT(ISBLANK('Contact Data Entry'!T746)),ISNA(VLOOKUP('Contact Data Entry'!T746,'DO NOT USE_School Picklist'!$E$3:$E$10,1,FALSE))),"Please select a value from the drop-down menu",IF('DO NOT USE_Contact Formulas'!A746,"OK",NA()))</f>
        <v>#N/A</v>
      </c>
      <c r="U746" s="41" t="e">
        <f>IF(AND(NOT(ISBLANK('Contact Data Entry'!U746)),ISNA(VLOOKUP('Contact Data Entry'!U746,'DO NOT USE_School Picklist'!$F$3:$F$16,1,FALSE))),"Please select a value from the drop-down menu",IF('DO NOT USE_Contact Formulas'!A746,"OK",NA()))</f>
        <v>#N/A</v>
      </c>
      <c r="V746" s="41" t="e">
        <f>IF(LEN('Contact Data Entry'!V746)&gt;100,"Classroom(s) must be less than 100 characters",IF('DO NOT USE_Contact Formulas'!A746,"OK",NA()))</f>
        <v>#N/A</v>
      </c>
      <c r="W746" s="41" t="e">
        <f>IF(AND(NOT(ISBLANK('Contact Data Entry'!W746)),ISNA(VLOOKUP('Contact Data Entry'!W746,'DO NOT USE_School Picklist'!$K$3:$K$6,1,FALSE))),"Please select a value from the drop-down menu",IF('DO NOT USE_Contact Formulas'!A746,"OK",NA()))</f>
        <v>#N/A</v>
      </c>
      <c r="X746" s="41" t="e">
        <f>IF(AND(NOT(ISBLANK('Contact Data Entry'!X746)),ISNA(VLOOKUP('Contact Data Entry'!X746,'DO NOT USE_School Picklist'!$D$3:$D$5,1,FALSE))),"Please select a value from the drop-down menu",IF('DO NOT USE_Contact Formulas'!A746,"OK",NA()))</f>
        <v>#N/A</v>
      </c>
      <c r="Y746" s="41"/>
      <c r="Z746" s="41" t="e">
        <f>IF(AND(NOT(ISBLANK('Contact Data Entry'!Z746)),ISNA(VLOOKUP('Contact Data Entry'!Z746,'DO NOT USE_School Picklist'!$G$3:$G$5,1,FALSE))),"Please select a value from the drop-down menu",IF('DO NOT USE_Contact Formulas'!A746,"OK",NA()))</f>
        <v>#N/A</v>
      </c>
      <c r="AA746" s="41"/>
      <c r="AB746" s="41" t="e">
        <f>IF(AND(NOT(ISBLANK('Contact Data Entry'!AB746)),ISNA(VLOOKUP('Contact Data Entry'!AB746,'DO NOT USE_School Picklist'!$H$3:$H$4,1,FALSE))),"Please select a value from the drop-down menu",IF('DO NOT USE_Contact Formulas'!A746,"OK",NA()))</f>
        <v>#N/A</v>
      </c>
      <c r="AC746" s="41" t="e">
        <f ca="1">IF('Contact Data Entry'!AC746&gt;'DO NOT USE_School Picklist'!$C$3,"Test Date cannot be a future date",IF('DO NOT USE_Contact Formulas'!A746,"OK",NA()))</f>
        <v>#N/A</v>
      </c>
      <c r="AD746" s="41" t="e">
        <f>IF(AND(NOT(ISBLANK('Contact Data Entry'!AD746)),ISNA(VLOOKUP('Contact Data Entry'!AD746,'DO NOT USE_School Picklist'!$Q$3:$Q$8,1,FALSE))),"Please select a value from the drop-down menu",IF('DO NOT USE_Contact Formulas'!A746,"OK",NA()))</f>
        <v>#N/A</v>
      </c>
    </row>
    <row r="747" spans="1:30" x14ac:dyDescent="0.25">
      <c r="A747" s="40" t="e">
        <f>IF('DO NOT USE_Contact Formulas'!A747,IF('DO NOT USE_Contact Formulas'!B747,"Not all required fields are completed","OK"),NA())</f>
        <v>#N/A</v>
      </c>
      <c r="B747" s="41" t="e">
        <f>IF(AND('DO NOT USE_Contact Formulas'!A747,ISBLANK('Contact Data Entry'!B747)),"First Name is required",IF(NOT(ISBLANK('Contact Data Entry'!B747)),"OK",NA()))</f>
        <v>#N/A</v>
      </c>
      <c r="C747" s="41" t="e">
        <f>IF(AND('DO NOT USE_Contact Formulas'!A747,ISBLANK('Contact Data Entry'!C747)),"Last Name is required",IF(NOT(ISBLANK('Contact Data Entry'!C747)),"OK",NA()))</f>
        <v>#N/A</v>
      </c>
      <c r="D747" s="41" t="e">
        <f>IF(AND('DO NOT USE_Contact Formulas'!A747,ISBLANK('Contact Data Entry'!D747)),"Birthdate is required",IF(NOT(ISBLANK('Contact Data Entry'!D747)),"OK",NA()))</f>
        <v>#N/A</v>
      </c>
      <c r="E747" s="41" t="e">
        <f>IF(AND('DO NOT USE_Contact Formulas'!A747,ISBLANK('Contact Data Entry'!E747)),"Mobile Phone is required",IF(NOT(ISBLANK('Contact Data Entry'!E747)),IF(AND(ISNUMBER(VALUE('Contact Data Entry'!E747)),LEFT('Contact Data Entry'!E747,1)&lt;&gt;"1",LEN('Contact Data Entry'!E747)=10),"OK","Phone number must be valid format"),NA()))</f>
        <v>#N/A</v>
      </c>
      <c r="F747" s="41" t="e">
        <f>IF(LEN('Contact Data Entry'!F747)&gt;255,"Home Street Address must be less than 255 characters",IF('DO NOT USE_Contact Formulas'!A747,"OK",NA()))</f>
        <v>#N/A</v>
      </c>
      <c r="G747" s="41" t="e">
        <f>IF(LEN('Contact Data Entry'!G747)&gt;40,"City must be less than 40 characters",IF('DO NOT USE_Contact Formulas'!A747,"OK",NA()))</f>
        <v>#N/A</v>
      </c>
      <c r="H747" s="41" t="e">
        <f>IF(AND(NOT(ISBLANK('Contact Data Entry'!H747)),ISNA(VLOOKUP('Contact Data Entry'!H747,'DO NOT USE_School Picklist'!$P$3:$P$52,1,FALSE))),"Please select a value from the drop-down menu",IF('DO NOT USE_Contact Formulas'!A747,"OK",NA()))</f>
        <v>#N/A</v>
      </c>
      <c r="I747" s="41" t="e">
        <f>IF(AND('DO NOT USE_Contact Formulas'!A747,ISBLANK('Contact Data Entry'!I747)),"Zip is required",IF(ISBLANK('Contact Data Entry'!I747),NA(),"OK"))</f>
        <v>#N/A</v>
      </c>
      <c r="J747" s="41" t="e">
        <f>IF(AND('DO NOT USE_Contact Formulas'!A747,ISBLANK('Contact Data Entry'!J747)),"Student or Staff? is required",IF(ISBLANK('Contact Data Entry'!J747),NA(),IF(ISNA(VLOOKUP('Contact Data Entry'!J747,'DO NOT USE_School Picklist'!$B$3:$B$6,1,FALSE)),"Please select a value from the drop-down menu","OK")))</f>
        <v>#N/A</v>
      </c>
      <c r="K747" s="41" t="e">
        <f>IF(AND('Contact Data Entry'!J747='DO NOT USE_School Picklist'!$B$4,ISBLANK('Contact Data Entry'!K747)),"Occupation/Job Title is required if Student or Staff? is Yes, staff/faculty or volunteer",IF('DO NOT USE_Contact Formulas'!A747,"OK",NA()))</f>
        <v>#N/A</v>
      </c>
      <c r="L747" s="41" t="e">
        <f ca="1">IF('Contact Data Entry'!L747&gt;'DO NOT USE_School Picklist'!$C$3,"Date last on school campus/facility cannot be a future date",IF('DO NOT USE_Contact Formulas'!A747,IF(ISBLANK('Contact Data Entry'!L747),"Date last on school campus/facility is required","OK"),NA()))</f>
        <v>#N/A</v>
      </c>
      <c r="M747" s="42" t="e">
        <f ca="1">IF('Contact Data Entry'!M747&gt;'DO NOT USE_School Picklist'!$C$3,"Last Exposure Date cannot be a future date",IF('DO NOT USE_Contact Formulas'!A747,IF(ISBLANK('Contact Data Entry'!M747),"Last Exposure Date is required","OK"),NA()))</f>
        <v>#N/A</v>
      </c>
      <c r="N747" s="42" t="e">
        <f>IF(AND('DO NOT USE_Contact Formulas'!A747,ISBLANK('Contact Data Entry'!N747)),"Specific Place in the Location is required",IF(ISBLANK('Contact Data Entry'!N747),NA(),"OK"))</f>
        <v>#N/A</v>
      </c>
      <c r="O747" s="41" t="e">
        <f>IF(AND(NOT(ISBLANK('Contact Data Entry'!O747)),ISNA(VLOOKUP('Contact Data Entry'!O747,'DO NOT USE_School Picklist'!$L$3:$L$81,1,FALSE))),"Please select a value from the drop-down menu",IF('DO NOT USE_Contact Formulas'!A747,"OK",NA()))</f>
        <v>#N/A</v>
      </c>
      <c r="P747" s="41" t="e">
        <f>IF(AND(NOT(ISBLANK('Contact Data Entry'!P747)),NOT(ISNUMBER(MATCH("*@*.?*",'Contact Data Entry'!P747,0)))),"Email must be in a valid format",IF('DO NOT USE_Contact Formulas'!A747,"OK",NA()))</f>
        <v>#N/A</v>
      </c>
      <c r="Q747" s="41" t="e">
        <f>IF(LEN('Contact Data Entry'!Q747)&gt;50,"Parent/Guardian Name must be less than 50 characters",IF('DO NOT USE_Contact Formulas'!A747,"OK",NA()))</f>
        <v>#N/A</v>
      </c>
      <c r="R747" s="41" t="e">
        <f>IF(NOT(ISBLANK('Contact Data Entry'!R747)),IF(AND(ISNUMBER('Contact Data Entry'!R747),LEFT('Contact Data Entry'!R747,1)&lt;&gt;"1",LEN('Contact Data Entry'!R747)=10),"OK","Phone number must be valid format"),IF('DO NOT USE_Contact Formulas'!A747,"OK",NA()))</f>
        <v>#N/A</v>
      </c>
      <c r="S747" s="41" t="e">
        <f>IF(AND(NOT(ISBLANK('Contact Data Entry'!S747)),ISNA(VLOOKUP('Contact Data Entry'!S747,'DO NOT USE_School Picklist'!$N$3:$N$63,1,FALSE))),"Please select a value from the drop-down menu",IF('DO NOT USE_Contact Formulas'!A747,"OK",NA()))</f>
        <v>#N/A</v>
      </c>
      <c r="T747" s="41" t="e">
        <f>IF(AND(NOT(ISBLANK('Contact Data Entry'!T747)),ISNA(VLOOKUP('Contact Data Entry'!T747,'DO NOT USE_School Picklist'!$E$3:$E$10,1,FALSE))),"Please select a value from the drop-down menu",IF('DO NOT USE_Contact Formulas'!A747,"OK",NA()))</f>
        <v>#N/A</v>
      </c>
      <c r="U747" s="41" t="e">
        <f>IF(AND(NOT(ISBLANK('Contact Data Entry'!U747)),ISNA(VLOOKUP('Contact Data Entry'!U747,'DO NOT USE_School Picklist'!$F$3:$F$16,1,FALSE))),"Please select a value from the drop-down menu",IF('DO NOT USE_Contact Formulas'!A747,"OK",NA()))</f>
        <v>#N/A</v>
      </c>
      <c r="V747" s="41" t="e">
        <f>IF(LEN('Contact Data Entry'!V747)&gt;100,"Classroom(s) must be less than 100 characters",IF('DO NOT USE_Contact Formulas'!A747,"OK",NA()))</f>
        <v>#N/A</v>
      </c>
      <c r="W747" s="41" t="e">
        <f>IF(AND(NOT(ISBLANK('Contact Data Entry'!W747)),ISNA(VLOOKUP('Contact Data Entry'!W747,'DO NOT USE_School Picklist'!$K$3:$K$6,1,FALSE))),"Please select a value from the drop-down menu",IF('DO NOT USE_Contact Formulas'!A747,"OK",NA()))</f>
        <v>#N/A</v>
      </c>
      <c r="X747" s="41" t="e">
        <f>IF(AND(NOT(ISBLANK('Contact Data Entry'!X747)),ISNA(VLOOKUP('Contact Data Entry'!X747,'DO NOT USE_School Picklist'!$D$3:$D$5,1,FALSE))),"Please select a value from the drop-down menu",IF('DO NOT USE_Contact Formulas'!A747,"OK",NA()))</f>
        <v>#N/A</v>
      </c>
      <c r="Y747" s="41"/>
      <c r="Z747" s="41" t="e">
        <f>IF(AND(NOT(ISBLANK('Contact Data Entry'!Z747)),ISNA(VLOOKUP('Contact Data Entry'!Z747,'DO NOT USE_School Picklist'!$G$3:$G$5,1,FALSE))),"Please select a value from the drop-down menu",IF('DO NOT USE_Contact Formulas'!A747,"OK",NA()))</f>
        <v>#N/A</v>
      </c>
      <c r="AA747" s="41"/>
      <c r="AB747" s="41" t="e">
        <f>IF(AND(NOT(ISBLANK('Contact Data Entry'!AB747)),ISNA(VLOOKUP('Contact Data Entry'!AB747,'DO NOT USE_School Picklist'!$H$3:$H$4,1,FALSE))),"Please select a value from the drop-down menu",IF('DO NOT USE_Contact Formulas'!A747,"OK",NA()))</f>
        <v>#N/A</v>
      </c>
      <c r="AC747" s="41" t="e">
        <f ca="1">IF('Contact Data Entry'!AC747&gt;'DO NOT USE_School Picklist'!$C$3,"Test Date cannot be a future date",IF('DO NOT USE_Contact Formulas'!A747,"OK",NA()))</f>
        <v>#N/A</v>
      </c>
      <c r="AD747" s="41" t="e">
        <f>IF(AND(NOT(ISBLANK('Contact Data Entry'!AD747)),ISNA(VLOOKUP('Contact Data Entry'!AD747,'DO NOT USE_School Picklist'!$Q$3:$Q$8,1,FALSE))),"Please select a value from the drop-down menu",IF('DO NOT USE_Contact Formulas'!A747,"OK",NA()))</f>
        <v>#N/A</v>
      </c>
    </row>
    <row r="748" spans="1:30" x14ac:dyDescent="0.25">
      <c r="A748" s="40" t="e">
        <f>IF('DO NOT USE_Contact Formulas'!A748,IF('DO NOT USE_Contact Formulas'!B748,"Not all required fields are completed","OK"),NA())</f>
        <v>#N/A</v>
      </c>
      <c r="B748" s="41" t="e">
        <f>IF(AND('DO NOT USE_Contact Formulas'!A748,ISBLANK('Contact Data Entry'!B748)),"First Name is required",IF(NOT(ISBLANK('Contact Data Entry'!B748)),"OK",NA()))</f>
        <v>#N/A</v>
      </c>
      <c r="C748" s="41" t="e">
        <f>IF(AND('DO NOT USE_Contact Formulas'!A748,ISBLANK('Contact Data Entry'!C748)),"Last Name is required",IF(NOT(ISBLANK('Contact Data Entry'!C748)),"OK",NA()))</f>
        <v>#N/A</v>
      </c>
      <c r="D748" s="41" t="e">
        <f>IF(AND('DO NOT USE_Contact Formulas'!A748,ISBLANK('Contact Data Entry'!D748)),"Birthdate is required",IF(NOT(ISBLANK('Contact Data Entry'!D748)),"OK",NA()))</f>
        <v>#N/A</v>
      </c>
      <c r="E748" s="41" t="e">
        <f>IF(AND('DO NOT USE_Contact Formulas'!A748,ISBLANK('Contact Data Entry'!E748)),"Mobile Phone is required",IF(NOT(ISBLANK('Contact Data Entry'!E748)),IF(AND(ISNUMBER(VALUE('Contact Data Entry'!E748)),LEFT('Contact Data Entry'!E748,1)&lt;&gt;"1",LEN('Contact Data Entry'!E748)=10),"OK","Phone number must be valid format"),NA()))</f>
        <v>#N/A</v>
      </c>
      <c r="F748" s="41" t="e">
        <f>IF(LEN('Contact Data Entry'!F748)&gt;255,"Home Street Address must be less than 255 characters",IF('DO NOT USE_Contact Formulas'!A748,"OK",NA()))</f>
        <v>#N/A</v>
      </c>
      <c r="G748" s="41" t="e">
        <f>IF(LEN('Contact Data Entry'!G748)&gt;40,"City must be less than 40 characters",IF('DO NOT USE_Contact Formulas'!A748,"OK",NA()))</f>
        <v>#N/A</v>
      </c>
      <c r="H748" s="41" t="e">
        <f>IF(AND(NOT(ISBLANK('Contact Data Entry'!H748)),ISNA(VLOOKUP('Contact Data Entry'!H748,'DO NOT USE_School Picklist'!$P$3:$P$52,1,FALSE))),"Please select a value from the drop-down menu",IF('DO NOT USE_Contact Formulas'!A748,"OK",NA()))</f>
        <v>#N/A</v>
      </c>
      <c r="I748" s="41" t="e">
        <f>IF(AND('DO NOT USE_Contact Formulas'!A748,ISBLANK('Contact Data Entry'!I748)),"Zip is required",IF(ISBLANK('Contact Data Entry'!I748),NA(),"OK"))</f>
        <v>#N/A</v>
      </c>
      <c r="J748" s="41" t="e">
        <f>IF(AND('DO NOT USE_Contact Formulas'!A748,ISBLANK('Contact Data Entry'!J748)),"Student or Staff? is required",IF(ISBLANK('Contact Data Entry'!J748),NA(),IF(ISNA(VLOOKUP('Contact Data Entry'!J748,'DO NOT USE_School Picklist'!$B$3:$B$6,1,FALSE)),"Please select a value from the drop-down menu","OK")))</f>
        <v>#N/A</v>
      </c>
      <c r="K748" s="41" t="e">
        <f>IF(AND('Contact Data Entry'!J748='DO NOT USE_School Picklist'!$B$4,ISBLANK('Contact Data Entry'!K748)),"Occupation/Job Title is required if Student or Staff? is Yes, staff/faculty or volunteer",IF('DO NOT USE_Contact Formulas'!A748,"OK",NA()))</f>
        <v>#N/A</v>
      </c>
      <c r="L748" s="41" t="e">
        <f ca="1">IF('Contact Data Entry'!L748&gt;'DO NOT USE_School Picklist'!$C$3,"Date last on school campus/facility cannot be a future date",IF('DO NOT USE_Contact Formulas'!A748,IF(ISBLANK('Contact Data Entry'!L748),"Date last on school campus/facility is required","OK"),NA()))</f>
        <v>#N/A</v>
      </c>
      <c r="M748" s="42" t="e">
        <f ca="1">IF('Contact Data Entry'!M748&gt;'DO NOT USE_School Picklist'!$C$3,"Last Exposure Date cannot be a future date",IF('DO NOT USE_Contact Formulas'!A748,IF(ISBLANK('Contact Data Entry'!M748),"Last Exposure Date is required","OK"),NA()))</f>
        <v>#N/A</v>
      </c>
      <c r="N748" s="42" t="e">
        <f>IF(AND('DO NOT USE_Contact Formulas'!A748,ISBLANK('Contact Data Entry'!N748)),"Specific Place in the Location is required",IF(ISBLANK('Contact Data Entry'!N748),NA(),"OK"))</f>
        <v>#N/A</v>
      </c>
      <c r="O748" s="41" t="e">
        <f>IF(AND(NOT(ISBLANK('Contact Data Entry'!O748)),ISNA(VLOOKUP('Contact Data Entry'!O748,'DO NOT USE_School Picklist'!$L$3:$L$81,1,FALSE))),"Please select a value from the drop-down menu",IF('DO NOT USE_Contact Formulas'!A748,"OK",NA()))</f>
        <v>#N/A</v>
      </c>
      <c r="P748" s="41" t="e">
        <f>IF(AND(NOT(ISBLANK('Contact Data Entry'!P748)),NOT(ISNUMBER(MATCH("*@*.?*",'Contact Data Entry'!P748,0)))),"Email must be in a valid format",IF('DO NOT USE_Contact Formulas'!A748,"OK",NA()))</f>
        <v>#N/A</v>
      </c>
      <c r="Q748" s="41" t="e">
        <f>IF(LEN('Contact Data Entry'!Q748)&gt;50,"Parent/Guardian Name must be less than 50 characters",IF('DO NOT USE_Contact Formulas'!A748,"OK",NA()))</f>
        <v>#N/A</v>
      </c>
      <c r="R748" s="41" t="e">
        <f>IF(NOT(ISBLANK('Contact Data Entry'!R748)),IF(AND(ISNUMBER('Contact Data Entry'!R748),LEFT('Contact Data Entry'!R748,1)&lt;&gt;"1",LEN('Contact Data Entry'!R748)=10),"OK","Phone number must be valid format"),IF('DO NOT USE_Contact Formulas'!A748,"OK",NA()))</f>
        <v>#N/A</v>
      </c>
      <c r="S748" s="41" t="e">
        <f>IF(AND(NOT(ISBLANK('Contact Data Entry'!S748)),ISNA(VLOOKUP('Contact Data Entry'!S748,'DO NOT USE_School Picklist'!$N$3:$N$63,1,FALSE))),"Please select a value from the drop-down menu",IF('DO NOT USE_Contact Formulas'!A748,"OK",NA()))</f>
        <v>#N/A</v>
      </c>
      <c r="T748" s="41" t="e">
        <f>IF(AND(NOT(ISBLANK('Contact Data Entry'!T748)),ISNA(VLOOKUP('Contact Data Entry'!T748,'DO NOT USE_School Picklist'!$E$3:$E$10,1,FALSE))),"Please select a value from the drop-down menu",IF('DO NOT USE_Contact Formulas'!A748,"OK",NA()))</f>
        <v>#N/A</v>
      </c>
      <c r="U748" s="41" t="e">
        <f>IF(AND(NOT(ISBLANK('Contact Data Entry'!U748)),ISNA(VLOOKUP('Contact Data Entry'!U748,'DO NOT USE_School Picklist'!$F$3:$F$16,1,FALSE))),"Please select a value from the drop-down menu",IF('DO NOT USE_Contact Formulas'!A748,"OK",NA()))</f>
        <v>#N/A</v>
      </c>
      <c r="V748" s="41" t="e">
        <f>IF(LEN('Contact Data Entry'!V748)&gt;100,"Classroom(s) must be less than 100 characters",IF('DO NOT USE_Contact Formulas'!A748,"OK",NA()))</f>
        <v>#N/A</v>
      </c>
      <c r="W748" s="41" t="e">
        <f>IF(AND(NOT(ISBLANK('Contact Data Entry'!W748)),ISNA(VLOOKUP('Contact Data Entry'!W748,'DO NOT USE_School Picklist'!$K$3:$K$6,1,FALSE))),"Please select a value from the drop-down menu",IF('DO NOT USE_Contact Formulas'!A748,"OK",NA()))</f>
        <v>#N/A</v>
      </c>
      <c r="X748" s="41" t="e">
        <f>IF(AND(NOT(ISBLANK('Contact Data Entry'!X748)),ISNA(VLOOKUP('Contact Data Entry'!X748,'DO NOT USE_School Picklist'!$D$3:$D$5,1,FALSE))),"Please select a value from the drop-down menu",IF('DO NOT USE_Contact Formulas'!A748,"OK",NA()))</f>
        <v>#N/A</v>
      </c>
      <c r="Y748" s="41"/>
      <c r="Z748" s="41" t="e">
        <f>IF(AND(NOT(ISBLANK('Contact Data Entry'!Z748)),ISNA(VLOOKUP('Contact Data Entry'!Z748,'DO NOT USE_School Picklist'!$G$3:$G$5,1,FALSE))),"Please select a value from the drop-down menu",IF('DO NOT USE_Contact Formulas'!A748,"OK",NA()))</f>
        <v>#N/A</v>
      </c>
      <c r="AA748" s="41"/>
      <c r="AB748" s="41" t="e">
        <f>IF(AND(NOT(ISBLANK('Contact Data Entry'!AB748)),ISNA(VLOOKUP('Contact Data Entry'!AB748,'DO NOT USE_School Picklist'!$H$3:$H$4,1,FALSE))),"Please select a value from the drop-down menu",IF('DO NOT USE_Contact Formulas'!A748,"OK",NA()))</f>
        <v>#N/A</v>
      </c>
      <c r="AC748" s="41" t="e">
        <f ca="1">IF('Contact Data Entry'!AC748&gt;'DO NOT USE_School Picklist'!$C$3,"Test Date cannot be a future date",IF('DO NOT USE_Contact Formulas'!A748,"OK",NA()))</f>
        <v>#N/A</v>
      </c>
      <c r="AD748" s="41" t="e">
        <f>IF(AND(NOT(ISBLANK('Contact Data Entry'!AD748)),ISNA(VLOOKUP('Contact Data Entry'!AD748,'DO NOT USE_School Picklist'!$Q$3:$Q$8,1,FALSE))),"Please select a value from the drop-down menu",IF('DO NOT USE_Contact Formulas'!A748,"OK",NA()))</f>
        <v>#N/A</v>
      </c>
    </row>
    <row r="749" spans="1:30" x14ac:dyDescent="0.25">
      <c r="A749" s="40" t="e">
        <f>IF('DO NOT USE_Contact Formulas'!A749,IF('DO NOT USE_Contact Formulas'!B749,"Not all required fields are completed","OK"),NA())</f>
        <v>#N/A</v>
      </c>
      <c r="B749" s="41" t="e">
        <f>IF(AND('DO NOT USE_Contact Formulas'!A749,ISBLANK('Contact Data Entry'!B749)),"First Name is required",IF(NOT(ISBLANK('Contact Data Entry'!B749)),"OK",NA()))</f>
        <v>#N/A</v>
      </c>
      <c r="C749" s="41" t="e">
        <f>IF(AND('DO NOT USE_Contact Formulas'!A749,ISBLANK('Contact Data Entry'!C749)),"Last Name is required",IF(NOT(ISBLANK('Contact Data Entry'!C749)),"OK",NA()))</f>
        <v>#N/A</v>
      </c>
      <c r="D749" s="41" t="e">
        <f>IF(AND('DO NOT USE_Contact Formulas'!A749,ISBLANK('Contact Data Entry'!D749)),"Birthdate is required",IF(NOT(ISBLANK('Contact Data Entry'!D749)),"OK",NA()))</f>
        <v>#N/A</v>
      </c>
      <c r="E749" s="41" t="e">
        <f>IF(AND('DO NOT USE_Contact Formulas'!A749,ISBLANK('Contact Data Entry'!E749)),"Mobile Phone is required",IF(NOT(ISBLANK('Contact Data Entry'!E749)),IF(AND(ISNUMBER(VALUE('Contact Data Entry'!E749)),LEFT('Contact Data Entry'!E749,1)&lt;&gt;"1",LEN('Contact Data Entry'!E749)=10),"OK","Phone number must be valid format"),NA()))</f>
        <v>#N/A</v>
      </c>
      <c r="F749" s="41" t="e">
        <f>IF(LEN('Contact Data Entry'!F749)&gt;255,"Home Street Address must be less than 255 characters",IF('DO NOT USE_Contact Formulas'!A749,"OK",NA()))</f>
        <v>#N/A</v>
      </c>
      <c r="G749" s="41" t="e">
        <f>IF(LEN('Contact Data Entry'!G749)&gt;40,"City must be less than 40 characters",IF('DO NOT USE_Contact Formulas'!A749,"OK",NA()))</f>
        <v>#N/A</v>
      </c>
      <c r="H749" s="41" t="e">
        <f>IF(AND(NOT(ISBLANK('Contact Data Entry'!H749)),ISNA(VLOOKUP('Contact Data Entry'!H749,'DO NOT USE_School Picklist'!$P$3:$P$52,1,FALSE))),"Please select a value from the drop-down menu",IF('DO NOT USE_Contact Formulas'!A749,"OK",NA()))</f>
        <v>#N/A</v>
      </c>
      <c r="I749" s="41" t="e">
        <f>IF(AND('DO NOT USE_Contact Formulas'!A749,ISBLANK('Contact Data Entry'!I749)),"Zip is required",IF(ISBLANK('Contact Data Entry'!I749),NA(),"OK"))</f>
        <v>#N/A</v>
      </c>
      <c r="J749" s="41" t="e">
        <f>IF(AND('DO NOT USE_Contact Formulas'!A749,ISBLANK('Contact Data Entry'!J749)),"Student or Staff? is required",IF(ISBLANK('Contact Data Entry'!J749),NA(),IF(ISNA(VLOOKUP('Contact Data Entry'!J749,'DO NOT USE_School Picklist'!$B$3:$B$6,1,FALSE)),"Please select a value from the drop-down menu","OK")))</f>
        <v>#N/A</v>
      </c>
      <c r="K749" s="41" t="e">
        <f>IF(AND('Contact Data Entry'!J749='DO NOT USE_School Picklist'!$B$4,ISBLANK('Contact Data Entry'!K749)),"Occupation/Job Title is required if Student or Staff? is Yes, staff/faculty or volunteer",IF('DO NOT USE_Contact Formulas'!A749,"OK",NA()))</f>
        <v>#N/A</v>
      </c>
      <c r="L749" s="41" t="e">
        <f ca="1">IF('Contact Data Entry'!L749&gt;'DO NOT USE_School Picklist'!$C$3,"Date last on school campus/facility cannot be a future date",IF('DO NOT USE_Contact Formulas'!A749,IF(ISBLANK('Contact Data Entry'!L749),"Date last on school campus/facility is required","OK"),NA()))</f>
        <v>#N/A</v>
      </c>
      <c r="M749" s="42" t="e">
        <f ca="1">IF('Contact Data Entry'!M749&gt;'DO NOT USE_School Picklist'!$C$3,"Last Exposure Date cannot be a future date",IF('DO NOT USE_Contact Formulas'!A749,IF(ISBLANK('Contact Data Entry'!M749),"Last Exposure Date is required","OK"),NA()))</f>
        <v>#N/A</v>
      </c>
      <c r="N749" s="42" t="e">
        <f>IF(AND('DO NOT USE_Contact Formulas'!A749,ISBLANK('Contact Data Entry'!N749)),"Specific Place in the Location is required",IF(ISBLANK('Contact Data Entry'!N749),NA(),"OK"))</f>
        <v>#N/A</v>
      </c>
      <c r="O749" s="41" t="e">
        <f>IF(AND(NOT(ISBLANK('Contact Data Entry'!O749)),ISNA(VLOOKUP('Contact Data Entry'!O749,'DO NOT USE_School Picklist'!$L$3:$L$81,1,FALSE))),"Please select a value from the drop-down menu",IF('DO NOT USE_Contact Formulas'!A749,"OK",NA()))</f>
        <v>#N/A</v>
      </c>
      <c r="P749" s="41" t="e">
        <f>IF(AND(NOT(ISBLANK('Contact Data Entry'!P749)),NOT(ISNUMBER(MATCH("*@*.?*",'Contact Data Entry'!P749,0)))),"Email must be in a valid format",IF('DO NOT USE_Contact Formulas'!A749,"OK",NA()))</f>
        <v>#N/A</v>
      </c>
      <c r="Q749" s="41" t="e">
        <f>IF(LEN('Contact Data Entry'!Q749)&gt;50,"Parent/Guardian Name must be less than 50 characters",IF('DO NOT USE_Contact Formulas'!A749,"OK",NA()))</f>
        <v>#N/A</v>
      </c>
      <c r="R749" s="41" t="e">
        <f>IF(NOT(ISBLANK('Contact Data Entry'!R749)),IF(AND(ISNUMBER('Contact Data Entry'!R749),LEFT('Contact Data Entry'!R749,1)&lt;&gt;"1",LEN('Contact Data Entry'!R749)=10),"OK","Phone number must be valid format"),IF('DO NOT USE_Contact Formulas'!A749,"OK",NA()))</f>
        <v>#N/A</v>
      </c>
      <c r="S749" s="41" t="e">
        <f>IF(AND(NOT(ISBLANK('Contact Data Entry'!S749)),ISNA(VLOOKUP('Contact Data Entry'!S749,'DO NOT USE_School Picklist'!$N$3:$N$63,1,FALSE))),"Please select a value from the drop-down menu",IF('DO NOT USE_Contact Formulas'!A749,"OK",NA()))</f>
        <v>#N/A</v>
      </c>
      <c r="T749" s="41" t="e">
        <f>IF(AND(NOT(ISBLANK('Contact Data Entry'!T749)),ISNA(VLOOKUP('Contact Data Entry'!T749,'DO NOT USE_School Picklist'!$E$3:$E$10,1,FALSE))),"Please select a value from the drop-down menu",IF('DO NOT USE_Contact Formulas'!A749,"OK",NA()))</f>
        <v>#N/A</v>
      </c>
      <c r="U749" s="41" t="e">
        <f>IF(AND(NOT(ISBLANK('Contact Data Entry'!U749)),ISNA(VLOOKUP('Contact Data Entry'!U749,'DO NOT USE_School Picklist'!$F$3:$F$16,1,FALSE))),"Please select a value from the drop-down menu",IF('DO NOT USE_Contact Formulas'!A749,"OK",NA()))</f>
        <v>#N/A</v>
      </c>
      <c r="V749" s="41" t="e">
        <f>IF(LEN('Contact Data Entry'!V749)&gt;100,"Classroom(s) must be less than 100 characters",IF('DO NOT USE_Contact Formulas'!A749,"OK",NA()))</f>
        <v>#N/A</v>
      </c>
      <c r="W749" s="41" t="e">
        <f>IF(AND(NOT(ISBLANK('Contact Data Entry'!W749)),ISNA(VLOOKUP('Contact Data Entry'!W749,'DO NOT USE_School Picklist'!$K$3:$K$6,1,FALSE))),"Please select a value from the drop-down menu",IF('DO NOT USE_Contact Formulas'!A749,"OK",NA()))</f>
        <v>#N/A</v>
      </c>
      <c r="X749" s="41" t="e">
        <f>IF(AND(NOT(ISBLANK('Contact Data Entry'!X749)),ISNA(VLOOKUP('Contact Data Entry'!X749,'DO NOT USE_School Picklist'!$D$3:$D$5,1,FALSE))),"Please select a value from the drop-down menu",IF('DO NOT USE_Contact Formulas'!A749,"OK",NA()))</f>
        <v>#N/A</v>
      </c>
      <c r="Y749" s="41"/>
      <c r="Z749" s="41" t="e">
        <f>IF(AND(NOT(ISBLANK('Contact Data Entry'!Z749)),ISNA(VLOOKUP('Contact Data Entry'!Z749,'DO NOT USE_School Picklist'!$G$3:$G$5,1,FALSE))),"Please select a value from the drop-down menu",IF('DO NOT USE_Contact Formulas'!A749,"OK",NA()))</f>
        <v>#N/A</v>
      </c>
      <c r="AA749" s="41"/>
      <c r="AB749" s="41" t="e">
        <f>IF(AND(NOT(ISBLANK('Contact Data Entry'!AB749)),ISNA(VLOOKUP('Contact Data Entry'!AB749,'DO NOT USE_School Picklist'!$H$3:$H$4,1,FALSE))),"Please select a value from the drop-down menu",IF('DO NOT USE_Contact Formulas'!A749,"OK",NA()))</f>
        <v>#N/A</v>
      </c>
      <c r="AC749" s="41" t="e">
        <f ca="1">IF('Contact Data Entry'!AC749&gt;'DO NOT USE_School Picklist'!$C$3,"Test Date cannot be a future date",IF('DO NOT USE_Contact Formulas'!A749,"OK",NA()))</f>
        <v>#N/A</v>
      </c>
      <c r="AD749" s="41" t="e">
        <f>IF(AND(NOT(ISBLANK('Contact Data Entry'!AD749)),ISNA(VLOOKUP('Contact Data Entry'!AD749,'DO NOT USE_School Picklist'!$Q$3:$Q$8,1,FALSE))),"Please select a value from the drop-down menu",IF('DO NOT USE_Contact Formulas'!A749,"OK",NA()))</f>
        <v>#N/A</v>
      </c>
    </row>
    <row r="750" spans="1:30" x14ac:dyDescent="0.25">
      <c r="A750" s="40" t="e">
        <f>IF('DO NOT USE_Contact Formulas'!A750,IF('DO NOT USE_Contact Formulas'!B750,"Not all required fields are completed","OK"),NA())</f>
        <v>#N/A</v>
      </c>
      <c r="B750" s="41" t="e">
        <f>IF(AND('DO NOT USE_Contact Formulas'!A750,ISBLANK('Contact Data Entry'!B750)),"First Name is required",IF(NOT(ISBLANK('Contact Data Entry'!B750)),"OK",NA()))</f>
        <v>#N/A</v>
      </c>
      <c r="C750" s="41" t="e">
        <f>IF(AND('DO NOT USE_Contact Formulas'!A750,ISBLANK('Contact Data Entry'!C750)),"Last Name is required",IF(NOT(ISBLANK('Contact Data Entry'!C750)),"OK",NA()))</f>
        <v>#N/A</v>
      </c>
      <c r="D750" s="41" t="e">
        <f>IF(AND('DO NOT USE_Contact Formulas'!A750,ISBLANK('Contact Data Entry'!D750)),"Birthdate is required",IF(NOT(ISBLANK('Contact Data Entry'!D750)),"OK",NA()))</f>
        <v>#N/A</v>
      </c>
      <c r="E750" s="41" t="e">
        <f>IF(AND('DO NOT USE_Contact Formulas'!A750,ISBLANK('Contact Data Entry'!E750)),"Mobile Phone is required",IF(NOT(ISBLANK('Contact Data Entry'!E750)),IF(AND(ISNUMBER(VALUE('Contact Data Entry'!E750)),LEFT('Contact Data Entry'!E750,1)&lt;&gt;"1",LEN('Contact Data Entry'!E750)=10),"OK","Phone number must be valid format"),NA()))</f>
        <v>#N/A</v>
      </c>
      <c r="F750" s="41" t="e">
        <f>IF(LEN('Contact Data Entry'!F750)&gt;255,"Home Street Address must be less than 255 characters",IF('DO NOT USE_Contact Formulas'!A750,"OK",NA()))</f>
        <v>#N/A</v>
      </c>
      <c r="G750" s="41" t="e">
        <f>IF(LEN('Contact Data Entry'!G750)&gt;40,"City must be less than 40 characters",IF('DO NOT USE_Contact Formulas'!A750,"OK",NA()))</f>
        <v>#N/A</v>
      </c>
      <c r="H750" s="41" t="e">
        <f>IF(AND(NOT(ISBLANK('Contact Data Entry'!H750)),ISNA(VLOOKUP('Contact Data Entry'!H750,'DO NOT USE_School Picklist'!$P$3:$P$52,1,FALSE))),"Please select a value from the drop-down menu",IF('DO NOT USE_Contact Formulas'!A750,"OK",NA()))</f>
        <v>#N/A</v>
      </c>
      <c r="I750" s="41" t="e">
        <f>IF(AND('DO NOT USE_Contact Formulas'!A750,ISBLANK('Contact Data Entry'!I750)),"Zip is required",IF(ISBLANK('Contact Data Entry'!I750),NA(),"OK"))</f>
        <v>#N/A</v>
      </c>
      <c r="J750" s="41" t="e">
        <f>IF(AND('DO NOT USE_Contact Formulas'!A750,ISBLANK('Contact Data Entry'!J750)),"Student or Staff? is required",IF(ISBLANK('Contact Data Entry'!J750),NA(),IF(ISNA(VLOOKUP('Contact Data Entry'!J750,'DO NOT USE_School Picklist'!$B$3:$B$6,1,FALSE)),"Please select a value from the drop-down menu","OK")))</f>
        <v>#N/A</v>
      </c>
      <c r="K750" s="41" t="e">
        <f>IF(AND('Contact Data Entry'!J750='DO NOT USE_School Picklist'!$B$4,ISBLANK('Contact Data Entry'!K750)),"Occupation/Job Title is required if Student or Staff? is Yes, staff/faculty or volunteer",IF('DO NOT USE_Contact Formulas'!A750,"OK",NA()))</f>
        <v>#N/A</v>
      </c>
      <c r="L750" s="41" t="e">
        <f ca="1">IF('Contact Data Entry'!L750&gt;'DO NOT USE_School Picklist'!$C$3,"Date last on school campus/facility cannot be a future date",IF('DO NOT USE_Contact Formulas'!A750,IF(ISBLANK('Contact Data Entry'!L750),"Date last on school campus/facility is required","OK"),NA()))</f>
        <v>#N/A</v>
      </c>
      <c r="M750" s="42" t="e">
        <f ca="1">IF('Contact Data Entry'!M750&gt;'DO NOT USE_School Picklist'!$C$3,"Last Exposure Date cannot be a future date",IF('DO NOT USE_Contact Formulas'!A750,IF(ISBLANK('Contact Data Entry'!M750),"Last Exposure Date is required","OK"),NA()))</f>
        <v>#N/A</v>
      </c>
      <c r="N750" s="42" t="e">
        <f>IF(AND('DO NOT USE_Contact Formulas'!A750,ISBLANK('Contact Data Entry'!N750)),"Specific Place in the Location is required",IF(ISBLANK('Contact Data Entry'!N750),NA(),"OK"))</f>
        <v>#N/A</v>
      </c>
      <c r="O750" s="41" t="e">
        <f>IF(AND(NOT(ISBLANK('Contact Data Entry'!O750)),ISNA(VLOOKUP('Contact Data Entry'!O750,'DO NOT USE_School Picklist'!$L$3:$L$81,1,FALSE))),"Please select a value from the drop-down menu",IF('DO NOT USE_Contact Formulas'!A750,"OK",NA()))</f>
        <v>#N/A</v>
      </c>
      <c r="P750" s="41" t="e">
        <f>IF(AND(NOT(ISBLANK('Contact Data Entry'!P750)),NOT(ISNUMBER(MATCH("*@*.?*",'Contact Data Entry'!P750,0)))),"Email must be in a valid format",IF('DO NOT USE_Contact Formulas'!A750,"OK",NA()))</f>
        <v>#N/A</v>
      </c>
      <c r="Q750" s="41" t="e">
        <f>IF(LEN('Contact Data Entry'!Q750)&gt;50,"Parent/Guardian Name must be less than 50 characters",IF('DO NOT USE_Contact Formulas'!A750,"OK",NA()))</f>
        <v>#N/A</v>
      </c>
      <c r="R750" s="41" t="e">
        <f>IF(NOT(ISBLANK('Contact Data Entry'!R750)),IF(AND(ISNUMBER('Contact Data Entry'!R750),LEFT('Contact Data Entry'!R750,1)&lt;&gt;"1",LEN('Contact Data Entry'!R750)=10),"OK","Phone number must be valid format"),IF('DO NOT USE_Contact Formulas'!A750,"OK",NA()))</f>
        <v>#N/A</v>
      </c>
      <c r="S750" s="41" t="e">
        <f>IF(AND(NOT(ISBLANK('Contact Data Entry'!S750)),ISNA(VLOOKUP('Contact Data Entry'!S750,'DO NOT USE_School Picklist'!$N$3:$N$63,1,FALSE))),"Please select a value from the drop-down menu",IF('DO NOT USE_Contact Formulas'!A750,"OK",NA()))</f>
        <v>#N/A</v>
      </c>
      <c r="T750" s="41" t="e">
        <f>IF(AND(NOT(ISBLANK('Contact Data Entry'!T750)),ISNA(VLOOKUP('Contact Data Entry'!T750,'DO NOT USE_School Picklist'!$E$3:$E$10,1,FALSE))),"Please select a value from the drop-down menu",IF('DO NOT USE_Contact Formulas'!A750,"OK",NA()))</f>
        <v>#N/A</v>
      </c>
      <c r="U750" s="41" t="e">
        <f>IF(AND(NOT(ISBLANK('Contact Data Entry'!U750)),ISNA(VLOOKUP('Contact Data Entry'!U750,'DO NOT USE_School Picklist'!$F$3:$F$16,1,FALSE))),"Please select a value from the drop-down menu",IF('DO NOT USE_Contact Formulas'!A750,"OK",NA()))</f>
        <v>#N/A</v>
      </c>
      <c r="V750" s="41" t="e">
        <f>IF(LEN('Contact Data Entry'!V750)&gt;100,"Classroom(s) must be less than 100 characters",IF('DO NOT USE_Contact Formulas'!A750,"OK",NA()))</f>
        <v>#N/A</v>
      </c>
      <c r="W750" s="41" t="e">
        <f>IF(AND(NOT(ISBLANK('Contact Data Entry'!W750)),ISNA(VLOOKUP('Contact Data Entry'!W750,'DO NOT USE_School Picklist'!$K$3:$K$6,1,FALSE))),"Please select a value from the drop-down menu",IF('DO NOT USE_Contact Formulas'!A750,"OK",NA()))</f>
        <v>#N/A</v>
      </c>
      <c r="X750" s="41" t="e">
        <f>IF(AND(NOT(ISBLANK('Contact Data Entry'!X750)),ISNA(VLOOKUP('Contact Data Entry'!X750,'DO NOT USE_School Picklist'!$D$3:$D$5,1,FALSE))),"Please select a value from the drop-down menu",IF('DO NOT USE_Contact Formulas'!A750,"OK",NA()))</f>
        <v>#N/A</v>
      </c>
      <c r="Y750" s="41"/>
      <c r="Z750" s="41" t="e">
        <f>IF(AND(NOT(ISBLANK('Contact Data Entry'!Z750)),ISNA(VLOOKUP('Contact Data Entry'!Z750,'DO NOT USE_School Picklist'!$G$3:$G$5,1,FALSE))),"Please select a value from the drop-down menu",IF('DO NOT USE_Contact Formulas'!A750,"OK",NA()))</f>
        <v>#N/A</v>
      </c>
      <c r="AA750" s="41"/>
      <c r="AB750" s="41" t="e">
        <f>IF(AND(NOT(ISBLANK('Contact Data Entry'!AB750)),ISNA(VLOOKUP('Contact Data Entry'!AB750,'DO NOT USE_School Picklist'!$H$3:$H$4,1,FALSE))),"Please select a value from the drop-down menu",IF('DO NOT USE_Contact Formulas'!A750,"OK",NA()))</f>
        <v>#N/A</v>
      </c>
      <c r="AC750" s="41" t="e">
        <f ca="1">IF('Contact Data Entry'!AC750&gt;'DO NOT USE_School Picklist'!$C$3,"Test Date cannot be a future date",IF('DO NOT USE_Contact Formulas'!A750,"OK",NA()))</f>
        <v>#N/A</v>
      </c>
      <c r="AD750" s="41" t="e">
        <f>IF(AND(NOT(ISBLANK('Contact Data Entry'!AD750)),ISNA(VLOOKUP('Contact Data Entry'!AD750,'DO NOT USE_School Picklist'!$Q$3:$Q$8,1,FALSE))),"Please select a value from the drop-down menu",IF('DO NOT USE_Contact Formulas'!A750,"OK",NA()))</f>
        <v>#N/A</v>
      </c>
    </row>
    <row r="751" spans="1:30" x14ac:dyDescent="0.25">
      <c r="A751" s="40" t="e">
        <f>IF('DO NOT USE_Contact Formulas'!A751,IF('DO NOT USE_Contact Formulas'!B751,"Not all required fields are completed","OK"),NA())</f>
        <v>#N/A</v>
      </c>
      <c r="B751" s="41" t="e">
        <f>IF(AND('DO NOT USE_Contact Formulas'!A751,ISBLANK('Contact Data Entry'!B751)),"First Name is required",IF(NOT(ISBLANK('Contact Data Entry'!B751)),"OK",NA()))</f>
        <v>#N/A</v>
      </c>
      <c r="C751" s="41" t="e">
        <f>IF(AND('DO NOT USE_Contact Formulas'!A751,ISBLANK('Contact Data Entry'!C751)),"Last Name is required",IF(NOT(ISBLANK('Contact Data Entry'!C751)),"OK",NA()))</f>
        <v>#N/A</v>
      </c>
      <c r="D751" s="41" t="e">
        <f>IF(AND('DO NOT USE_Contact Formulas'!A751,ISBLANK('Contact Data Entry'!D751)),"Birthdate is required",IF(NOT(ISBLANK('Contact Data Entry'!D751)),"OK",NA()))</f>
        <v>#N/A</v>
      </c>
      <c r="E751" s="41" t="e">
        <f>IF(AND('DO NOT USE_Contact Formulas'!A751,ISBLANK('Contact Data Entry'!E751)),"Mobile Phone is required",IF(NOT(ISBLANK('Contact Data Entry'!E751)),IF(AND(ISNUMBER(VALUE('Contact Data Entry'!E751)),LEFT('Contact Data Entry'!E751,1)&lt;&gt;"1",LEN('Contact Data Entry'!E751)=10),"OK","Phone number must be valid format"),NA()))</f>
        <v>#N/A</v>
      </c>
      <c r="F751" s="41" t="e">
        <f>IF(LEN('Contact Data Entry'!F751)&gt;255,"Home Street Address must be less than 255 characters",IF('DO NOT USE_Contact Formulas'!A751,"OK",NA()))</f>
        <v>#N/A</v>
      </c>
      <c r="G751" s="41" t="e">
        <f>IF(LEN('Contact Data Entry'!G751)&gt;40,"City must be less than 40 characters",IF('DO NOT USE_Contact Formulas'!A751,"OK",NA()))</f>
        <v>#N/A</v>
      </c>
      <c r="H751" s="41" t="e">
        <f>IF(AND(NOT(ISBLANK('Contact Data Entry'!H751)),ISNA(VLOOKUP('Contact Data Entry'!H751,'DO NOT USE_School Picklist'!$P$3:$P$52,1,FALSE))),"Please select a value from the drop-down menu",IF('DO NOT USE_Contact Formulas'!A751,"OK",NA()))</f>
        <v>#N/A</v>
      </c>
      <c r="I751" s="41" t="e">
        <f>IF(AND('DO NOT USE_Contact Formulas'!A751,ISBLANK('Contact Data Entry'!I751)),"Zip is required",IF(ISBLANK('Contact Data Entry'!I751),NA(),"OK"))</f>
        <v>#N/A</v>
      </c>
      <c r="J751" s="41" t="e">
        <f>IF(AND('DO NOT USE_Contact Formulas'!A751,ISBLANK('Contact Data Entry'!J751)),"Student or Staff? is required",IF(ISBLANK('Contact Data Entry'!J751),NA(),IF(ISNA(VLOOKUP('Contact Data Entry'!J751,'DO NOT USE_School Picklist'!$B$3:$B$6,1,FALSE)),"Please select a value from the drop-down menu","OK")))</f>
        <v>#N/A</v>
      </c>
      <c r="K751" s="41" t="e">
        <f>IF(AND('Contact Data Entry'!J751='DO NOT USE_School Picklist'!$B$4,ISBLANK('Contact Data Entry'!K751)),"Occupation/Job Title is required if Student or Staff? is Yes, staff/faculty or volunteer",IF('DO NOT USE_Contact Formulas'!A751,"OK",NA()))</f>
        <v>#N/A</v>
      </c>
      <c r="L751" s="41" t="e">
        <f ca="1">IF('Contact Data Entry'!L751&gt;'DO NOT USE_School Picklist'!$C$3,"Date last on school campus/facility cannot be a future date",IF('DO NOT USE_Contact Formulas'!A751,IF(ISBLANK('Contact Data Entry'!L751),"Date last on school campus/facility is required","OK"),NA()))</f>
        <v>#N/A</v>
      </c>
      <c r="M751" s="42" t="e">
        <f ca="1">IF('Contact Data Entry'!M751&gt;'DO NOT USE_School Picklist'!$C$3,"Last Exposure Date cannot be a future date",IF('DO NOT USE_Contact Formulas'!A751,IF(ISBLANK('Contact Data Entry'!M751),"Last Exposure Date is required","OK"),NA()))</f>
        <v>#N/A</v>
      </c>
      <c r="N751" s="42" t="e">
        <f>IF(AND('DO NOT USE_Contact Formulas'!A751,ISBLANK('Contact Data Entry'!N751)),"Specific Place in the Location is required",IF(ISBLANK('Contact Data Entry'!N751),NA(),"OK"))</f>
        <v>#N/A</v>
      </c>
      <c r="O751" s="41" t="e">
        <f>IF(AND(NOT(ISBLANK('Contact Data Entry'!O751)),ISNA(VLOOKUP('Contact Data Entry'!O751,'DO NOT USE_School Picklist'!$L$3:$L$81,1,FALSE))),"Please select a value from the drop-down menu",IF('DO NOT USE_Contact Formulas'!A751,"OK",NA()))</f>
        <v>#N/A</v>
      </c>
      <c r="P751" s="41" t="e">
        <f>IF(AND(NOT(ISBLANK('Contact Data Entry'!P751)),NOT(ISNUMBER(MATCH("*@*.?*",'Contact Data Entry'!P751,0)))),"Email must be in a valid format",IF('DO NOT USE_Contact Formulas'!A751,"OK",NA()))</f>
        <v>#N/A</v>
      </c>
      <c r="Q751" s="41" t="e">
        <f>IF(LEN('Contact Data Entry'!Q751)&gt;50,"Parent/Guardian Name must be less than 50 characters",IF('DO NOT USE_Contact Formulas'!A751,"OK",NA()))</f>
        <v>#N/A</v>
      </c>
      <c r="R751" s="41" t="e">
        <f>IF(NOT(ISBLANK('Contact Data Entry'!R751)),IF(AND(ISNUMBER('Contact Data Entry'!R751),LEFT('Contact Data Entry'!R751,1)&lt;&gt;"1",LEN('Contact Data Entry'!R751)=10),"OK","Phone number must be valid format"),IF('DO NOT USE_Contact Formulas'!A751,"OK",NA()))</f>
        <v>#N/A</v>
      </c>
      <c r="S751" s="41" t="e">
        <f>IF(AND(NOT(ISBLANK('Contact Data Entry'!S751)),ISNA(VLOOKUP('Contact Data Entry'!S751,'DO NOT USE_School Picklist'!$N$3:$N$63,1,FALSE))),"Please select a value from the drop-down menu",IF('DO NOT USE_Contact Formulas'!A751,"OK",NA()))</f>
        <v>#N/A</v>
      </c>
      <c r="T751" s="41" t="e">
        <f>IF(AND(NOT(ISBLANK('Contact Data Entry'!T751)),ISNA(VLOOKUP('Contact Data Entry'!T751,'DO NOT USE_School Picklist'!$E$3:$E$10,1,FALSE))),"Please select a value from the drop-down menu",IF('DO NOT USE_Contact Formulas'!A751,"OK",NA()))</f>
        <v>#N/A</v>
      </c>
      <c r="U751" s="41" t="e">
        <f>IF(AND(NOT(ISBLANK('Contact Data Entry'!U751)),ISNA(VLOOKUP('Contact Data Entry'!U751,'DO NOT USE_School Picklist'!$F$3:$F$16,1,FALSE))),"Please select a value from the drop-down menu",IF('DO NOT USE_Contact Formulas'!A751,"OK",NA()))</f>
        <v>#N/A</v>
      </c>
      <c r="V751" s="41" t="e">
        <f>IF(LEN('Contact Data Entry'!V751)&gt;100,"Classroom(s) must be less than 100 characters",IF('DO NOT USE_Contact Formulas'!A751,"OK",NA()))</f>
        <v>#N/A</v>
      </c>
      <c r="W751" s="41" t="e">
        <f>IF(AND(NOT(ISBLANK('Contact Data Entry'!W751)),ISNA(VLOOKUP('Contact Data Entry'!W751,'DO NOT USE_School Picklist'!$K$3:$K$6,1,FALSE))),"Please select a value from the drop-down menu",IF('DO NOT USE_Contact Formulas'!A751,"OK",NA()))</f>
        <v>#N/A</v>
      </c>
      <c r="X751" s="41" t="e">
        <f>IF(AND(NOT(ISBLANK('Contact Data Entry'!X751)),ISNA(VLOOKUP('Contact Data Entry'!X751,'DO NOT USE_School Picklist'!$D$3:$D$5,1,FALSE))),"Please select a value from the drop-down menu",IF('DO NOT USE_Contact Formulas'!A751,"OK",NA()))</f>
        <v>#N/A</v>
      </c>
      <c r="Y751" s="41"/>
      <c r="Z751" s="41" t="e">
        <f>IF(AND(NOT(ISBLANK('Contact Data Entry'!Z751)),ISNA(VLOOKUP('Contact Data Entry'!Z751,'DO NOT USE_School Picklist'!$G$3:$G$5,1,FALSE))),"Please select a value from the drop-down menu",IF('DO NOT USE_Contact Formulas'!A751,"OK",NA()))</f>
        <v>#N/A</v>
      </c>
      <c r="AA751" s="41"/>
      <c r="AB751" s="41" t="e">
        <f>IF(AND(NOT(ISBLANK('Contact Data Entry'!AB751)),ISNA(VLOOKUP('Contact Data Entry'!AB751,'DO NOT USE_School Picklist'!$H$3:$H$4,1,FALSE))),"Please select a value from the drop-down menu",IF('DO NOT USE_Contact Formulas'!A751,"OK",NA()))</f>
        <v>#N/A</v>
      </c>
      <c r="AC751" s="41" t="e">
        <f ca="1">IF('Contact Data Entry'!AC751&gt;'DO NOT USE_School Picklist'!$C$3,"Test Date cannot be a future date",IF('DO NOT USE_Contact Formulas'!A751,"OK",NA()))</f>
        <v>#N/A</v>
      </c>
      <c r="AD751" s="41" t="e">
        <f>IF(AND(NOT(ISBLANK('Contact Data Entry'!AD751)),ISNA(VLOOKUP('Contact Data Entry'!AD751,'DO NOT USE_School Picklist'!$Q$3:$Q$8,1,FALSE))),"Please select a value from the drop-down menu",IF('DO NOT USE_Contact Formulas'!A751,"OK",NA()))</f>
        <v>#N/A</v>
      </c>
    </row>
    <row r="752" spans="1:30" x14ac:dyDescent="0.25">
      <c r="A752" s="40" t="e">
        <f>IF('DO NOT USE_Contact Formulas'!A752,IF('DO NOT USE_Contact Formulas'!B752,"Not all required fields are completed","OK"),NA())</f>
        <v>#N/A</v>
      </c>
      <c r="B752" s="41" t="e">
        <f>IF(AND('DO NOT USE_Contact Formulas'!A752,ISBLANK('Contact Data Entry'!B752)),"First Name is required",IF(NOT(ISBLANK('Contact Data Entry'!B752)),"OK",NA()))</f>
        <v>#N/A</v>
      </c>
      <c r="C752" s="41" t="e">
        <f>IF(AND('DO NOT USE_Contact Formulas'!A752,ISBLANK('Contact Data Entry'!C752)),"Last Name is required",IF(NOT(ISBLANK('Contact Data Entry'!C752)),"OK",NA()))</f>
        <v>#N/A</v>
      </c>
      <c r="D752" s="41" t="e">
        <f>IF(AND('DO NOT USE_Contact Formulas'!A752,ISBLANK('Contact Data Entry'!D752)),"Birthdate is required",IF(NOT(ISBLANK('Contact Data Entry'!D752)),"OK",NA()))</f>
        <v>#N/A</v>
      </c>
      <c r="E752" s="41" t="e">
        <f>IF(AND('DO NOT USE_Contact Formulas'!A752,ISBLANK('Contact Data Entry'!E752)),"Mobile Phone is required",IF(NOT(ISBLANK('Contact Data Entry'!E752)),IF(AND(ISNUMBER(VALUE('Contact Data Entry'!E752)),LEFT('Contact Data Entry'!E752,1)&lt;&gt;"1",LEN('Contact Data Entry'!E752)=10),"OK","Phone number must be valid format"),NA()))</f>
        <v>#N/A</v>
      </c>
      <c r="F752" s="41" t="e">
        <f>IF(LEN('Contact Data Entry'!F752)&gt;255,"Home Street Address must be less than 255 characters",IF('DO NOT USE_Contact Formulas'!A752,"OK",NA()))</f>
        <v>#N/A</v>
      </c>
      <c r="G752" s="41" t="e">
        <f>IF(LEN('Contact Data Entry'!G752)&gt;40,"City must be less than 40 characters",IF('DO NOT USE_Contact Formulas'!A752,"OK",NA()))</f>
        <v>#N/A</v>
      </c>
      <c r="H752" s="41" t="e">
        <f>IF(AND(NOT(ISBLANK('Contact Data Entry'!H752)),ISNA(VLOOKUP('Contact Data Entry'!H752,'DO NOT USE_School Picklist'!$P$3:$P$52,1,FALSE))),"Please select a value from the drop-down menu",IF('DO NOT USE_Contact Formulas'!A752,"OK",NA()))</f>
        <v>#N/A</v>
      </c>
      <c r="I752" s="41" t="e">
        <f>IF(AND('DO NOT USE_Contact Formulas'!A752,ISBLANK('Contact Data Entry'!I752)),"Zip is required",IF(ISBLANK('Contact Data Entry'!I752),NA(),"OK"))</f>
        <v>#N/A</v>
      </c>
      <c r="J752" s="41" t="e">
        <f>IF(AND('DO NOT USE_Contact Formulas'!A752,ISBLANK('Contact Data Entry'!J752)),"Student or Staff? is required",IF(ISBLANK('Contact Data Entry'!J752),NA(),IF(ISNA(VLOOKUP('Contact Data Entry'!J752,'DO NOT USE_School Picklist'!$B$3:$B$6,1,FALSE)),"Please select a value from the drop-down menu","OK")))</f>
        <v>#N/A</v>
      </c>
      <c r="K752" s="41" t="e">
        <f>IF(AND('Contact Data Entry'!J752='DO NOT USE_School Picklist'!$B$4,ISBLANK('Contact Data Entry'!K752)),"Occupation/Job Title is required if Student or Staff? is Yes, staff/faculty or volunteer",IF('DO NOT USE_Contact Formulas'!A752,"OK",NA()))</f>
        <v>#N/A</v>
      </c>
      <c r="L752" s="41" t="e">
        <f ca="1">IF('Contact Data Entry'!L752&gt;'DO NOT USE_School Picklist'!$C$3,"Date last on school campus/facility cannot be a future date",IF('DO NOT USE_Contact Formulas'!A752,IF(ISBLANK('Contact Data Entry'!L752),"Date last on school campus/facility is required","OK"),NA()))</f>
        <v>#N/A</v>
      </c>
      <c r="M752" s="42" t="e">
        <f ca="1">IF('Contact Data Entry'!M752&gt;'DO NOT USE_School Picklist'!$C$3,"Last Exposure Date cannot be a future date",IF('DO NOT USE_Contact Formulas'!A752,IF(ISBLANK('Contact Data Entry'!M752),"Last Exposure Date is required","OK"),NA()))</f>
        <v>#N/A</v>
      </c>
      <c r="N752" s="42" t="e">
        <f>IF(AND('DO NOT USE_Contact Formulas'!A752,ISBLANK('Contact Data Entry'!N752)),"Specific Place in the Location is required",IF(ISBLANK('Contact Data Entry'!N752),NA(),"OK"))</f>
        <v>#N/A</v>
      </c>
      <c r="O752" s="41" t="e">
        <f>IF(AND(NOT(ISBLANK('Contact Data Entry'!O752)),ISNA(VLOOKUP('Contact Data Entry'!O752,'DO NOT USE_School Picklist'!$L$3:$L$81,1,FALSE))),"Please select a value from the drop-down menu",IF('DO NOT USE_Contact Formulas'!A752,"OK",NA()))</f>
        <v>#N/A</v>
      </c>
      <c r="P752" s="41" t="e">
        <f>IF(AND(NOT(ISBLANK('Contact Data Entry'!P752)),NOT(ISNUMBER(MATCH("*@*.?*",'Contact Data Entry'!P752,0)))),"Email must be in a valid format",IF('DO NOT USE_Contact Formulas'!A752,"OK",NA()))</f>
        <v>#N/A</v>
      </c>
      <c r="Q752" s="41" t="e">
        <f>IF(LEN('Contact Data Entry'!Q752)&gt;50,"Parent/Guardian Name must be less than 50 characters",IF('DO NOT USE_Contact Formulas'!A752,"OK",NA()))</f>
        <v>#N/A</v>
      </c>
      <c r="R752" s="41" t="e">
        <f>IF(NOT(ISBLANK('Contact Data Entry'!R752)),IF(AND(ISNUMBER('Contact Data Entry'!R752),LEFT('Contact Data Entry'!R752,1)&lt;&gt;"1",LEN('Contact Data Entry'!R752)=10),"OK","Phone number must be valid format"),IF('DO NOT USE_Contact Formulas'!A752,"OK",NA()))</f>
        <v>#N/A</v>
      </c>
      <c r="S752" s="41" t="e">
        <f>IF(AND(NOT(ISBLANK('Contact Data Entry'!S752)),ISNA(VLOOKUP('Contact Data Entry'!S752,'DO NOT USE_School Picklist'!$N$3:$N$63,1,FALSE))),"Please select a value from the drop-down menu",IF('DO NOT USE_Contact Formulas'!A752,"OK",NA()))</f>
        <v>#N/A</v>
      </c>
      <c r="T752" s="41" t="e">
        <f>IF(AND(NOT(ISBLANK('Contact Data Entry'!T752)),ISNA(VLOOKUP('Contact Data Entry'!T752,'DO NOT USE_School Picklist'!$E$3:$E$10,1,FALSE))),"Please select a value from the drop-down menu",IF('DO NOT USE_Contact Formulas'!A752,"OK",NA()))</f>
        <v>#N/A</v>
      </c>
      <c r="U752" s="41" t="e">
        <f>IF(AND(NOT(ISBLANK('Contact Data Entry'!U752)),ISNA(VLOOKUP('Contact Data Entry'!U752,'DO NOT USE_School Picklist'!$F$3:$F$16,1,FALSE))),"Please select a value from the drop-down menu",IF('DO NOT USE_Contact Formulas'!A752,"OK",NA()))</f>
        <v>#N/A</v>
      </c>
      <c r="V752" s="41" t="e">
        <f>IF(LEN('Contact Data Entry'!V752)&gt;100,"Classroom(s) must be less than 100 characters",IF('DO NOT USE_Contact Formulas'!A752,"OK",NA()))</f>
        <v>#N/A</v>
      </c>
      <c r="W752" s="41" t="e">
        <f>IF(AND(NOT(ISBLANK('Contact Data Entry'!W752)),ISNA(VLOOKUP('Contact Data Entry'!W752,'DO NOT USE_School Picklist'!$K$3:$K$6,1,FALSE))),"Please select a value from the drop-down menu",IF('DO NOT USE_Contact Formulas'!A752,"OK",NA()))</f>
        <v>#N/A</v>
      </c>
      <c r="X752" s="41" t="e">
        <f>IF(AND(NOT(ISBLANK('Contact Data Entry'!X752)),ISNA(VLOOKUP('Contact Data Entry'!X752,'DO NOT USE_School Picklist'!$D$3:$D$5,1,FALSE))),"Please select a value from the drop-down menu",IF('DO NOT USE_Contact Formulas'!A752,"OK",NA()))</f>
        <v>#N/A</v>
      </c>
      <c r="Y752" s="41"/>
      <c r="Z752" s="41" t="e">
        <f>IF(AND(NOT(ISBLANK('Contact Data Entry'!Z752)),ISNA(VLOOKUP('Contact Data Entry'!Z752,'DO NOT USE_School Picklist'!$G$3:$G$5,1,FALSE))),"Please select a value from the drop-down menu",IF('DO NOT USE_Contact Formulas'!A752,"OK",NA()))</f>
        <v>#N/A</v>
      </c>
      <c r="AA752" s="41"/>
      <c r="AB752" s="41" t="e">
        <f>IF(AND(NOT(ISBLANK('Contact Data Entry'!AB752)),ISNA(VLOOKUP('Contact Data Entry'!AB752,'DO NOT USE_School Picklist'!$H$3:$H$4,1,FALSE))),"Please select a value from the drop-down menu",IF('DO NOT USE_Contact Formulas'!A752,"OK",NA()))</f>
        <v>#N/A</v>
      </c>
      <c r="AC752" s="41" t="e">
        <f ca="1">IF('Contact Data Entry'!AC752&gt;'DO NOT USE_School Picklist'!$C$3,"Test Date cannot be a future date",IF('DO NOT USE_Contact Formulas'!A752,"OK",NA()))</f>
        <v>#N/A</v>
      </c>
      <c r="AD752" s="41" t="e">
        <f>IF(AND(NOT(ISBLANK('Contact Data Entry'!AD752)),ISNA(VLOOKUP('Contact Data Entry'!AD752,'DO NOT USE_School Picklist'!$Q$3:$Q$8,1,FALSE))),"Please select a value from the drop-down menu",IF('DO NOT USE_Contact Formulas'!A752,"OK",NA()))</f>
        <v>#N/A</v>
      </c>
    </row>
    <row r="753" spans="1:30" x14ac:dyDescent="0.25">
      <c r="A753" s="40" t="e">
        <f>IF('DO NOT USE_Contact Formulas'!A753,IF('DO NOT USE_Contact Formulas'!B753,"Not all required fields are completed","OK"),NA())</f>
        <v>#N/A</v>
      </c>
      <c r="B753" s="41" t="e">
        <f>IF(AND('DO NOT USE_Contact Formulas'!A753,ISBLANK('Contact Data Entry'!B753)),"First Name is required",IF(NOT(ISBLANK('Contact Data Entry'!B753)),"OK",NA()))</f>
        <v>#N/A</v>
      </c>
      <c r="C753" s="41" t="e">
        <f>IF(AND('DO NOT USE_Contact Formulas'!A753,ISBLANK('Contact Data Entry'!C753)),"Last Name is required",IF(NOT(ISBLANK('Contact Data Entry'!C753)),"OK",NA()))</f>
        <v>#N/A</v>
      </c>
      <c r="D753" s="41" t="e">
        <f>IF(AND('DO NOT USE_Contact Formulas'!A753,ISBLANK('Contact Data Entry'!D753)),"Birthdate is required",IF(NOT(ISBLANK('Contact Data Entry'!D753)),"OK",NA()))</f>
        <v>#N/A</v>
      </c>
      <c r="E753" s="41" t="e">
        <f>IF(AND('DO NOT USE_Contact Formulas'!A753,ISBLANK('Contact Data Entry'!E753)),"Mobile Phone is required",IF(NOT(ISBLANK('Contact Data Entry'!E753)),IF(AND(ISNUMBER(VALUE('Contact Data Entry'!E753)),LEFT('Contact Data Entry'!E753,1)&lt;&gt;"1",LEN('Contact Data Entry'!E753)=10),"OK","Phone number must be valid format"),NA()))</f>
        <v>#N/A</v>
      </c>
      <c r="F753" s="41" t="e">
        <f>IF(LEN('Contact Data Entry'!F753)&gt;255,"Home Street Address must be less than 255 characters",IF('DO NOT USE_Contact Formulas'!A753,"OK",NA()))</f>
        <v>#N/A</v>
      </c>
      <c r="G753" s="41" t="e">
        <f>IF(LEN('Contact Data Entry'!G753)&gt;40,"City must be less than 40 characters",IF('DO NOT USE_Contact Formulas'!A753,"OK",NA()))</f>
        <v>#N/A</v>
      </c>
      <c r="H753" s="41" t="e">
        <f>IF(AND(NOT(ISBLANK('Contact Data Entry'!H753)),ISNA(VLOOKUP('Contact Data Entry'!H753,'DO NOT USE_School Picklist'!$P$3:$P$52,1,FALSE))),"Please select a value from the drop-down menu",IF('DO NOT USE_Contact Formulas'!A753,"OK",NA()))</f>
        <v>#N/A</v>
      </c>
      <c r="I753" s="41" t="e">
        <f>IF(AND('DO NOT USE_Contact Formulas'!A753,ISBLANK('Contact Data Entry'!I753)),"Zip is required",IF(ISBLANK('Contact Data Entry'!I753),NA(),"OK"))</f>
        <v>#N/A</v>
      </c>
      <c r="J753" s="41" t="e">
        <f>IF(AND('DO NOT USE_Contact Formulas'!A753,ISBLANK('Contact Data Entry'!J753)),"Student or Staff? is required",IF(ISBLANK('Contact Data Entry'!J753),NA(),IF(ISNA(VLOOKUP('Contact Data Entry'!J753,'DO NOT USE_School Picklist'!$B$3:$B$6,1,FALSE)),"Please select a value from the drop-down menu","OK")))</f>
        <v>#N/A</v>
      </c>
      <c r="K753" s="41" t="e">
        <f>IF(AND('Contact Data Entry'!J753='DO NOT USE_School Picklist'!$B$4,ISBLANK('Contact Data Entry'!K753)),"Occupation/Job Title is required if Student or Staff? is Yes, staff/faculty or volunteer",IF('DO NOT USE_Contact Formulas'!A753,"OK",NA()))</f>
        <v>#N/A</v>
      </c>
      <c r="L753" s="41" t="e">
        <f ca="1">IF('Contact Data Entry'!L753&gt;'DO NOT USE_School Picklist'!$C$3,"Date last on school campus/facility cannot be a future date",IF('DO NOT USE_Contact Formulas'!A753,IF(ISBLANK('Contact Data Entry'!L753),"Date last on school campus/facility is required","OK"),NA()))</f>
        <v>#N/A</v>
      </c>
      <c r="M753" s="42" t="e">
        <f ca="1">IF('Contact Data Entry'!M753&gt;'DO NOT USE_School Picklist'!$C$3,"Last Exposure Date cannot be a future date",IF('DO NOT USE_Contact Formulas'!A753,IF(ISBLANK('Contact Data Entry'!M753),"Last Exposure Date is required","OK"),NA()))</f>
        <v>#N/A</v>
      </c>
      <c r="N753" s="42" t="e">
        <f>IF(AND('DO NOT USE_Contact Formulas'!A753,ISBLANK('Contact Data Entry'!N753)),"Specific Place in the Location is required",IF(ISBLANK('Contact Data Entry'!N753),NA(),"OK"))</f>
        <v>#N/A</v>
      </c>
      <c r="O753" s="41" t="e">
        <f>IF(AND(NOT(ISBLANK('Contact Data Entry'!O753)),ISNA(VLOOKUP('Contact Data Entry'!O753,'DO NOT USE_School Picklist'!$L$3:$L$81,1,FALSE))),"Please select a value from the drop-down menu",IF('DO NOT USE_Contact Formulas'!A753,"OK",NA()))</f>
        <v>#N/A</v>
      </c>
      <c r="P753" s="41" t="e">
        <f>IF(AND(NOT(ISBLANK('Contact Data Entry'!P753)),NOT(ISNUMBER(MATCH("*@*.?*",'Contact Data Entry'!P753,0)))),"Email must be in a valid format",IF('DO NOT USE_Contact Formulas'!A753,"OK",NA()))</f>
        <v>#N/A</v>
      </c>
      <c r="Q753" s="41" t="e">
        <f>IF(LEN('Contact Data Entry'!Q753)&gt;50,"Parent/Guardian Name must be less than 50 characters",IF('DO NOT USE_Contact Formulas'!A753,"OK",NA()))</f>
        <v>#N/A</v>
      </c>
      <c r="R753" s="41" t="e">
        <f>IF(NOT(ISBLANK('Contact Data Entry'!R753)),IF(AND(ISNUMBER('Contact Data Entry'!R753),LEFT('Contact Data Entry'!R753,1)&lt;&gt;"1",LEN('Contact Data Entry'!R753)=10),"OK","Phone number must be valid format"),IF('DO NOT USE_Contact Formulas'!A753,"OK",NA()))</f>
        <v>#N/A</v>
      </c>
      <c r="S753" s="41" t="e">
        <f>IF(AND(NOT(ISBLANK('Contact Data Entry'!S753)),ISNA(VLOOKUP('Contact Data Entry'!S753,'DO NOT USE_School Picklist'!$N$3:$N$63,1,FALSE))),"Please select a value from the drop-down menu",IF('DO NOT USE_Contact Formulas'!A753,"OK",NA()))</f>
        <v>#N/A</v>
      </c>
      <c r="T753" s="41" t="e">
        <f>IF(AND(NOT(ISBLANK('Contact Data Entry'!T753)),ISNA(VLOOKUP('Contact Data Entry'!T753,'DO NOT USE_School Picklist'!$E$3:$E$10,1,FALSE))),"Please select a value from the drop-down menu",IF('DO NOT USE_Contact Formulas'!A753,"OK",NA()))</f>
        <v>#N/A</v>
      </c>
      <c r="U753" s="41" t="e">
        <f>IF(AND(NOT(ISBLANK('Contact Data Entry'!U753)),ISNA(VLOOKUP('Contact Data Entry'!U753,'DO NOT USE_School Picklist'!$F$3:$F$16,1,FALSE))),"Please select a value from the drop-down menu",IF('DO NOT USE_Contact Formulas'!A753,"OK",NA()))</f>
        <v>#N/A</v>
      </c>
      <c r="V753" s="41" t="e">
        <f>IF(LEN('Contact Data Entry'!V753)&gt;100,"Classroom(s) must be less than 100 characters",IF('DO NOT USE_Contact Formulas'!A753,"OK",NA()))</f>
        <v>#N/A</v>
      </c>
      <c r="W753" s="41" t="e">
        <f>IF(AND(NOT(ISBLANK('Contact Data Entry'!W753)),ISNA(VLOOKUP('Contact Data Entry'!W753,'DO NOT USE_School Picklist'!$K$3:$K$6,1,FALSE))),"Please select a value from the drop-down menu",IF('DO NOT USE_Contact Formulas'!A753,"OK",NA()))</f>
        <v>#N/A</v>
      </c>
      <c r="X753" s="41" t="e">
        <f>IF(AND(NOT(ISBLANK('Contact Data Entry'!X753)),ISNA(VLOOKUP('Contact Data Entry'!X753,'DO NOT USE_School Picklist'!$D$3:$D$5,1,FALSE))),"Please select a value from the drop-down menu",IF('DO NOT USE_Contact Formulas'!A753,"OK",NA()))</f>
        <v>#N/A</v>
      </c>
      <c r="Y753" s="41"/>
      <c r="Z753" s="41" t="e">
        <f>IF(AND(NOT(ISBLANK('Contact Data Entry'!Z753)),ISNA(VLOOKUP('Contact Data Entry'!Z753,'DO NOT USE_School Picklist'!$G$3:$G$5,1,FALSE))),"Please select a value from the drop-down menu",IF('DO NOT USE_Contact Formulas'!A753,"OK",NA()))</f>
        <v>#N/A</v>
      </c>
      <c r="AA753" s="41"/>
      <c r="AB753" s="41" t="e">
        <f>IF(AND(NOT(ISBLANK('Contact Data Entry'!AB753)),ISNA(VLOOKUP('Contact Data Entry'!AB753,'DO NOT USE_School Picklist'!$H$3:$H$4,1,FALSE))),"Please select a value from the drop-down menu",IF('DO NOT USE_Contact Formulas'!A753,"OK",NA()))</f>
        <v>#N/A</v>
      </c>
      <c r="AC753" s="41" t="e">
        <f ca="1">IF('Contact Data Entry'!AC753&gt;'DO NOT USE_School Picklist'!$C$3,"Test Date cannot be a future date",IF('DO NOT USE_Contact Formulas'!A753,"OK",NA()))</f>
        <v>#N/A</v>
      </c>
      <c r="AD753" s="41" t="e">
        <f>IF(AND(NOT(ISBLANK('Contact Data Entry'!AD753)),ISNA(VLOOKUP('Contact Data Entry'!AD753,'DO NOT USE_School Picklist'!$Q$3:$Q$8,1,FALSE))),"Please select a value from the drop-down menu",IF('DO NOT USE_Contact Formulas'!A753,"OK",NA()))</f>
        <v>#N/A</v>
      </c>
    </row>
    <row r="754" spans="1:30" x14ac:dyDescent="0.25">
      <c r="A754" s="40" t="e">
        <f>IF('DO NOT USE_Contact Formulas'!A754,IF('DO NOT USE_Contact Formulas'!B754,"Not all required fields are completed","OK"),NA())</f>
        <v>#N/A</v>
      </c>
      <c r="B754" s="41" t="e">
        <f>IF(AND('DO NOT USE_Contact Formulas'!A754,ISBLANK('Contact Data Entry'!B754)),"First Name is required",IF(NOT(ISBLANK('Contact Data Entry'!B754)),"OK",NA()))</f>
        <v>#N/A</v>
      </c>
      <c r="C754" s="41" t="e">
        <f>IF(AND('DO NOT USE_Contact Formulas'!A754,ISBLANK('Contact Data Entry'!C754)),"Last Name is required",IF(NOT(ISBLANK('Contact Data Entry'!C754)),"OK",NA()))</f>
        <v>#N/A</v>
      </c>
      <c r="D754" s="41" t="e">
        <f>IF(AND('DO NOT USE_Contact Formulas'!A754,ISBLANK('Contact Data Entry'!D754)),"Birthdate is required",IF(NOT(ISBLANK('Contact Data Entry'!D754)),"OK",NA()))</f>
        <v>#N/A</v>
      </c>
      <c r="E754" s="41" t="e">
        <f>IF(AND('DO NOT USE_Contact Formulas'!A754,ISBLANK('Contact Data Entry'!E754)),"Mobile Phone is required",IF(NOT(ISBLANK('Contact Data Entry'!E754)),IF(AND(ISNUMBER(VALUE('Contact Data Entry'!E754)),LEFT('Contact Data Entry'!E754,1)&lt;&gt;"1",LEN('Contact Data Entry'!E754)=10),"OK","Phone number must be valid format"),NA()))</f>
        <v>#N/A</v>
      </c>
      <c r="F754" s="41" t="e">
        <f>IF(LEN('Contact Data Entry'!F754)&gt;255,"Home Street Address must be less than 255 characters",IF('DO NOT USE_Contact Formulas'!A754,"OK",NA()))</f>
        <v>#N/A</v>
      </c>
      <c r="G754" s="41" t="e">
        <f>IF(LEN('Contact Data Entry'!G754)&gt;40,"City must be less than 40 characters",IF('DO NOT USE_Contact Formulas'!A754,"OK",NA()))</f>
        <v>#N/A</v>
      </c>
      <c r="H754" s="41" t="e">
        <f>IF(AND(NOT(ISBLANK('Contact Data Entry'!H754)),ISNA(VLOOKUP('Contact Data Entry'!H754,'DO NOT USE_School Picklist'!$P$3:$P$52,1,FALSE))),"Please select a value from the drop-down menu",IF('DO NOT USE_Contact Formulas'!A754,"OK",NA()))</f>
        <v>#N/A</v>
      </c>
      <c r="I754" s="41" t="e">
        <f>IF(AND('DO NOT USE_Contact Formulas'!A754,ISBLANK('Contact Data Entry'!I754)),"Zip is required",IF(ISBLANK('Contact Data Entry'!I754),NA(),"OK"))</f>
        <v>#N/A</v>
      </c>
      <c r="J754" s="41" t="e">
        <f>IF(AND('DO NOT USE_Contact Formulas'!A754,ISBLANK('Contact Data Entry'!J754)),"Student or Staff? is required",IF(ISBLANK('Contact Data Entry'!J754),NA(),IF(ISNA(VLOOKUP('Contact Data Entry'!J754,'DO NOT USE_School Picklist'!$B$3:$B$6,1,FALSE)),"Please select a value from the drop-down menu","OK")))</f>
        <v>#N/A</v>
      </c>
      <c r="K754" s="41" t="e">
        <f>IF(AND('Contact Data Entry'!J754='DO NOT USE_School Picklist'!$B$4,ISBLANK('Contact Data Entry'!K754)),"Occupation/Job Title is required if Student or Staff? is Yes, staff/faculty or volunteer",IF('DO NOT USE_Contact Formulas'!A754,"OK",NA()))</f>
        <v>#N/A</v>
      </c>
      <c r="L754" s="41" t="e">
        <f ca="1">IF('Contact Data Entry'!L754&gt;'DO NOT USE_School Picklist'!$C$3,"Date last on school campus/facility cannot be a future date",IF('DO NOT USE_Contact Formulas'!A754,IF(ISBLANK('Contact Data Entry'!L754),"Date last on school campus/facility is required","OK"),NA()))</f>
        <v>#N/A</v>
      </c>
      <c r="M754" s="42" t="e">
        <f ca="1">IF('Contact Data Entry'!M754&gt;'DO NOT USE_School Picklist'!$C$3,"Last Exposure Date cannot be a future date",IF('DO NOT USE_Contact Formulas'!A754,IF(ISBLANK('Contact Data Entry'!M754),"Last Exposure Date is required","OK"),NA()))</f>
        <v>#N/A</v>
      </c>
      <c r="N754" s="42" t="e">
        <f>IF(AND('DO NOT USE_Contact Formulas'!A754,ISBLANK('Contact Data Entry'!N754)),"Specific Place in the Location is required",IF(ISBLANK('Contact Data Entry'!N754),NA(),"OK"))</f>
        <v>#N/A</v>
      </c>
      <c r="O754" s="41" t="e">
        <f>IF(AND(NOT(ISBLANK('Contact Data Entry'!O754)),ISNA(VLOOKUP('Contact Data Entry'!O754,'DO NOT USE_School Picklist'!$L$3:$L$81,1,FALSE))),"Please select a value from the drop-down menu",IF('DO NOT USE_Contact Formulas'!A754,"OK",NA()))</f>
        <v>#N/A</v>
      </c>
      <c r="P754" s="41" t="e">
        <f>IF(AND(NOT(ISBLANK('Contact Data Entry'!P754)),NOT(ISNUMBER(MATCH("*@*.?*",'Contact Data Entry'!P754,0)))),"Email must be in a valid format",IF('DO NOT USE_Contact Formulas'!A754,"OK",NA()))</f>
        <v>#N/A</v>
      </c>
      <c r="Q754" s="41" t="e">
        <f>IF(LEN('Contact Data Entry'!Q754)&gt;50,"Parent/Guardian Name must be less than 50 characters",IF('DO NOT USE_Contact Formulas'!A754,"OK",NA()))</f>
        <v>#N/A</v>
      </c>
      <c r="R754" s="41" t="e">
        <f>IF(NOT(ISBLANK('Contact Data Entry'!R754)),IF(AND(ISNUMBER('Contact Data Entry'!R754),LEFT('Contact Data Entry'!R754,1)&lt;&gt;"1",LEN('Contact Data Entry'!R754)=10),"OK","Phone number must be valid format"),IF('DO NOT USE_Contact Formulas'!A754,"OK",NA()))</f>
        <v>#N/A</v>
      </c>
      <c r="S754" s="41" t="e">
        <f>IF(AND(NOT(ISBLANK('Contact Data Entry'!S754)),ISNA(VLOOKUP('Contact Data Entry'!S754,'DO NOT USE_School Picklist'!$N$3:$N$63,1,FALSE))),"Please select a value from the drop-down menu",IF('DO NOT USE_Contact Formulas'!A754,"OK",NA()))</f>
        <v>#N/A</v>
      </c>
      <c r="T754" s="41" t="e">
        <f>IF(AND(NOT(ISBLANK('Contact Data Entry'!T754)),ISNA(VLOOKUP('Contact Data Entry'!T754,'DO NOT USE_School Picklist'!$E$3:$E$10,1,FALSE))),"Please select a value from the drop-down menu",IF('DO NOT USE_Contact Formulas'!A754,"OK",NA()))</f>
        <v>#N/A</v>
      </c>
      <c r="U754" s="41" t="e">
        <f>IF(AND(NOT(ISBLANK('Contact Data Entry'!U754)),ISNA(VLOOKUP('Contact Data Entry'!U754,'DO NOT USE_School Picklist'!$F$3:$F$16,1,FALSE))),"Please select a value from the drop-down menu",IF('DO NOT USE_Contact Formulas'!A754,"OK",NA()))</f>
        <v>#N/A</v>
      </c>
      <c r="V754" s="41" t="e">
        <f>IF(LEN('Contact Data Entry'!V754)&gt;100,"Classroom(s) must be less than 100 characters",IF('DO NOT USE_Contact Formulas'!A754,"OK",NA()))</f>
        <v>#N/A</v>
      </c>
      <c r="W754" s="41" t="e">
        <f>IF(AND(NOT(ISBLANK('Contact Data Entry'!W754)),ISNA(VLOOKUP('Contact Data Entry'!W754,'DO NOT USE_School Picklist'!$K$3:$K$6,1,FALSE))),"Please select a value from the drop-down menu",IF('DO NOT USE_Contact Formulas'!A754,"OK",NA()))</f>
        <v>#N/A</v>
      </c>
      <c r="X754" s="41" t="e">
        <f>IF(AND(NOT(ISBLANK('Contact Data Entry'!X754)),ISNA(VLOOKUP('Contact Data Entry'!X754,'DO NOT USE_School Picklist'!$D$3:$D$5,1,FALSE))),"Please select a value from the drop-down menu",IF('DO NOT USE_Contact Formulas'!A754,"OK",NA()))</f>
        <v>#N/A</v>
      </c>
      <c r="Y754" s="41"/>
      <c r="Z754" s="41" t="e">
        <f>IF(AND(NOT(ISBLANK('Contact Data Entry'!Z754)),ISNA(VLOOKUP('Contact Data Entry'!Z754,'DO NOT USE_School Picklist'!$G$3:$G$5,1,FALSE))),"Please select a value from the drop-down menu",IF('DO NOT USE_Contact Formulas'!A754,"OK",NA()))</f>
        <v>#N/A</v>
      </c>
      <c r="AA754" s="41"/>
      <c r="AB754" s="41" t="e">
        <f>IF(AND(NOT(ISBLANK('Contact Data Entry'!AB754)),ISNA(VLOOKUP('Contact Data Entry'!AB754,'DO NOT USE_School Picklist'!$H$3:$H$4,1,FALSE))),"Please select a value from the drop-down menu",IF('DO NOT USE_Contact Formulas'!A754,"OK",NA()))</f>
        <v>#N/A</v>
      </c>
      <c r="AC754" s="41" t="e">
        <f ca="1">IF('Contact Data Entry'!AC754&gt;'DO NOT USE_School Picklist'!$C$3,"Test Date cannot be a future date",IF('DO NOT USE_Contact Formulas'!A754,"OK",NA()))</f>
        <v>#N/A</v>
      </c>
      <c r="AD754" s="41" t="e">
        <f>IF(AND(NOT(ISBLANK('Contact Data Entry'!AD754)),ISNA(VLOOKUP('Contact Data Entry'!AD754,'DO NOT USE_School Picklist'!$Q$3:$Q$8,1,FALSE))),"Please select a value from the drop-down menu",IF('DO NOT USE_Contact Formulas'!A754,"OK",NA()))</f>
        <v>#N/A</v>
      </c>
    </row>
    <row r="755" spans="1:30" x14ac:dyDescent="0.25">
      <c r="A755" s="40" t="e">
        <f>IF('DO NOT USE_Contact Formulas'!A755,IF('DO NOT USE_Contact Formulas'!B755,"Not all required fields are completed","OK"),NA())</f>
        <v>#N/A</v>
      </c>
      <c r="B755" s="41" t="e">
        <f>IF(AND('DO NOT USE_Contact Formulas'!A755,ISBLANK('Contact Data Entry'!B755)),"First Name is required",IF(NOT(ISBLANK('Contact Data Entry'!B755)),"OK",NA()))</f>
        <v>#N/A</v>
      </c>
      <c r="C755" s="41" t="e">
        <f>IF(AND('DO NOT USE_Contact Formulas'!A755,ISBLANK('Contact Data Entry'!C755)),"Last Name is required",IF(NOT(ISBLANK('Contact Data Entry'!C755)),"OK",NA()))</f>
        <v>#N/A</v>
      </c>
      <c r="D755" s="41" t="e">
        <f>IF(AND('DO NOT USE_Contact Formulas'!A755,ISBLANK('Contact Data Entry'!D755)),"Birthdate is required",IF(NOT(ISBLANK('Contact Data Entry'!D755)),"OK",NA()))</f>
        <v>#N/A</v>
      </c>
      <c r="E755" s="41" t="e">
        <f>IF(AND('DO NOT USE_Contact Formulas'!A755,ISBLANK('Contact Data Entry'!E755)),"Mobile Phone is required",IF(NOT(ISBLANK('Contact Data Entry'!E755)),IF(AND(ISNUMBER(VALUE('Contact Data Entry'!E755)),LEFT('Contact Data Entry'!E755,1)&lt;&gt;"1",LEN('Contact Data Entry'!E755)=10),"OK","Phone number must be valid format"),NA()))</f>
        <v>#N/A</v>
      </c>
      <c r="F755" s="41" t="e">
        <f>IF(LEN('Contact Data Entry'!F755)&gt;255,"Home Street Address must be less than 255 characters",IF('DO NOT USE_Contact Formulas'!A755,"OK",NA()))</f>
        <v>#N/A</v>
      </c>
      <c r="G755" s="41" t="e">
        <f>IF(LEN('Contact Data Entry'!G755)&gt;40,"City must be less than 40 characters",IF('DO NOT USE_Contact Formulas'!A755,"OK",NA()))</f>
        <v>#N/A</v>
      </c>
      <c r="H755" s="41" t="e">
        <f>IF(AND(NOT(ISBLANK('Contact Data Entry'!H755)),ISNA(VLOOKUP('Contact Data Entry'!H755,'DO NOT USE_School Picklist'!$P$3:$P$52,1,FALSE))),"Please select a value from the drop-down menu",IF('DO NOT USE_Contact Formulas'!A755,"OK",NA()))</f>
        <v>#N/A</v>
      </c>
      <c r="I755" s="41" t="e">
        <f>IF(AND('DO NOT USE_Contact Formulas'!A755,ISBLANK('Contact Data Entry'!I755)),"Zip is required",IF(ISBLANK('Contact Data Entry'!I755),NA(),"OK"))</f>
        <v>#N/A</v>
      </c>
      <c r="J755" s="41" t="e">
        <f>IF(AND('DO NOT USE_Contact Formulas'!A755,ISBLANK('Contact Data Entry'!J755)),"Student or Staff? is required",IF(ISBLANK('Contact Data Entry'!J755),NA(),IF(ISNA(VLOOKUP('Contact Data Entry'!J755,'DO NOT USE_School Picklist'!$B$3:$B$6,1,FALSE)),"Please select a value from the drop-down menu","OK")))</f>
        <v>#N/A</v>
      </c>
      <c r="K755" s="41" t="e">
        <f>IF(AND('Contact Data Entry'!J755='DO NOT USE_School Picklist'!$B$4,ISBLANK('Contact Data Entry'!K755)),"Occupation/Job Title is required if Student or Staff? is Yes, staff/faculty or volunteer",IF('DO NOT USE_Contact Formulas'!A755,"OK",NA()))</f>
        <v>#N/A</v>
      </c>
      <c r="L755" s="41" t="e">
        <f ca="1">IF('Contact Data Entry'!L755&gt;'DO NOT USE_School Picklist'!$C$3,"Date last on school campus/facility cannot be a future date",IF('DO NOT USE_Contact Formulas'!A755,IF(ISBLANK('Contact Data Entry'!L755),"Date last on school campus/facility is required","OK"),NA()))</f>
        <v>#N/A</v>
      </c>
      <c r="M755" s="42" t="e">
        <f ca="1">IF('Contact Data Entry'!M755&gt;'DO NOT USE_School Picklist'!$C$3,"Last Exposure Date cannot be a future date",IF('DO NOT USE_Contact Formulas'!A755,IF(ISBLANK('Contact Data Entry'!M755),"Last Exposure Date is required","OK"),NA()))</f>
        <v>#N/A</v>
      </c>
      <c r="N755" s="42" t="e">
        <f>IF(AND('DO NOT USE_Contact Formulas'!A755,ISBLANK('Contact Data Entry'!N755)),"Specific Place in the Location is required",IF(ISBLANK('Contact Data Entry'!N755),NA(),"OK"))</f>
        <v>#N/A</v>
      </c>
      <c r="O755" s="41" t="e">
        <f>IF(AND(NOT(ISBLANK('Contact Data Entry'!O755)),ISNA(VLOOKUP('Contact Data Entry'!O755,'DO NOT USE_School Picklist'!$L$3:$L$81,1,FALSE))),"Please select a value from the drop-down menu",IF('DO NOT USE_Contact Formulas'!A755,"OK",NA()))</f>
        <v>#N/A</v>
      </c>
      <c r="P755" s="41" t="e">
        <f>IF(AND(NOT(ISBLANK('Contact Data Entry'!P755)),NOT(ISNUMBER(MATCH("*@*.?*",'Contact Data Entry'!P755,0)))),"Email must be in a valid format",IF('DO NOT USE_Contact Formulas'!A755,"OK",NA()))</f>
        <v>#N/A</v>
      </c>
      <c r="Q755" s="41" t="e">
        <f>IF(LEN('Contact Data Entry'!Q755)&gt;50,"Parent/Guardian Name must be less than 50 characters",IF('DO NOT USE_Contact Formulas'!A755,"OK",NA()))</f>
        <v>#N/A</v>
      </c>
      <c r="R755" s="41" t="e">
        <f>IF(NOT(ISBLANK('Contact Data Entry'!R755)),IF(AND(ISNUMBER('Contact Data Entry'!R755),LEFT('Contact Data Entry'!R755,1)&lt;&gt;"1",LEN('Contact Data Entry'!R755)=10),"OK","Phone number must be valid format"),IF('DO NOT USE_Contact Formulas'!A755,"OK",NA()))</f>
        <v>#N/A</v>
      </c>
      <c r="S755" s="41" t="e">
        <f>IF(AND(NOT(ISBLANK('Contact Data Entry'!S755)),ISNA(VLOOKUP('Contact Data Entry'!S755,'DO NOT USE_School Picklist'!$N$3:$N$63,1,FALSE))),"Please select a value from the drop-down menu",IF('DO NOT USE_Contact Formulas'!A755,"OK",NA()))</f>
        <v>#N/A</v>
      </c>
      <c r="T755" s="41" t="e">
        <f>IF(AND(NOT(ISBLANK('Contact Data Entry'!T755)),ISNA(VLOOKUP('Contact Data Entry'!T755,'DO NOT USE_School Picklist'!$E$3:$E$10,1,FALSE))),"Please select a value from the drop-down menu",IF('DO NOT USE_Contact Formulas'!A755,"OK",NA()))</f>
        <v>#N/A</v>
      </c>
      <c r="U755" s="41" t="e">
        <f>IF(AND(NOT(ISBLANK('Contact Data Entry'!U755)),ISNA(VLOOKUP('Contact Data Entry'!U755,'DO NOT USE_School Picklist'!$F$3:$F$16,1,FALSE))),"Please select a value from the drop-down menu",IF('DO NOT USE_Contact Formulas'!A755,"OK",NA()))</f>
        <v>#N/A</v>
      </c>
      <c r="V755" s="41" t="e">
        <f>IF(LEN('Contact Data Entry'!V755)&gt;100,"Classroom(s) must be less than 100 characters",IF('DO NOT USE_Contact Formulas'!A755,"OK",NA()))</f>
        <v>#N/A</v>
      </c>
      <c r="W755" s="41" t="e">
        <f>IF(AND(NOT(ISBLANK('Contact Data Entry'!W755)),ISNA(VLOOKUP('Contact Data Entry'!W755,'DO NOT USE_School Picklist'!$K$3:$K$6,1,FALSE))),"Please select a value from the drop-down menu",IF('DO NOT USE_Contact Formulas'!A755,"OK",NA()))</f>
        <v>#N/A</v>
      </c>
      <c r="X755" s="41" t="e">
        <f>IF(AND(NOT(ISBLANK('Contact Data Entry'!X755)),ISNA(VLOOKUP('Contact Data Entry'!X755,'DO NOT USE_School Picklist'!$D$3:$D$5,1,FALSE))),"Please select a value from the drop-down menu",IF('DO NOT USE_Contact Formulas'!A755,"OK",NA()))</f>
        <v>#N/A</v>
      </c>
      <c r="Y755" s="41"/>
      <c r="Z755" s="41" t="e">
        <f>IF(AND(NOT(ISBLANK('Contact Data Entry'!Z755)),ISNA(VLOOKUP('Contact Data Entry'!Z755,'DO NOT USE_School Picklist'!$G$3:$G$5,1,FALSE))),"Please select a value from the drop-down menu",IF('DO NOT USE_Contact Formulas'!A755,"OK",NA()))</f>
        <v>#N/A</v>
      </c>
      <c r="AA755" s="41"/>
      <c r="AB755" s="41" t="e">
        <f>IF(AND(NOT(ISBLANK('Contact Data Entry'!AB755)),ISNA(VLOOKUP('Contact Data Entry'!AB755,'DO NOT USE_School Picklist'!$H$3:$H$4,1,FALSE))),"Please select a value from the drop-down menu",IF('DO NOT USE_Contact Formulas'!A755,"OK",NA()))</f>
        <v>#N/A</v>
      </c>
      <c r="AC755" s="41" t="e">
        <f ca="1">IF('Contact Data Entry'!AC755&gt;'DO NOT USE_School Picklist'!$C$3,"Test Date cannot be a future date",IF('DO NOT USE_Contact Formulas'!A755,"OK",NA()))</f>
        <v>#N/A</v>
      </c>
      <c r="AD755" s="41" t="e">
        <f>IF(AND(NOT(ISBLANK('Contact Data Entry'!AD755)),ISNA(VLOOKUP('Contact Data Entry'!AD755,'DO NOT USE_School Picklist'!$Q$3:$Q$8,1,FALSE))),"Please select a value from the drop-down menu",IF('DO NOT USE_Contact Formulas'!A755,"OK",NA()))</f>
        <v>#N/A</v>
      </c>
    </row>
    <row r="756" spans="1:30" x14ac:dyDescent="0.25">
      <c r="A756" s="40" t="e">
        <f>IF('DO NOT USE_Contact Formulas'!A756,IF('DO NOT USE_Contact Formulas'!B756,"Not all required fields are completed","OK"),NA())</f>
        <v>#N/A</v>
      </c>
      <c r="B756" s="41" t="e">
        <f>IF(AND('DO NOT USE_Contact Formulas'!A756,ISBLANK('Contact Data Entry'!B756)),"First Name is required",IF(NOT(ISBLANK('Contact Data Entry'!B756)),"OK",NA()))</f>
        <v>#N/A</v>
      </c>
      <c r="C756" s="41" t="e">
        <f>IF(AND('DO NOT USE_Contact Formulas'!A756,ISBLANK('Contact Data Entry'!C756)),"Last Name is required",IF(NOT(ISBLANK('Contact Data Entry'!C756)),"OK",NA()))</f>
        <v>#N/A</v>
      </c>
      <c r="D756" s="41" t="e">
        <f>IF(AND('DO NOT USE_Contact Formulas'!A756,ISBLANK('Contact Data Entry'!D756)),"Birthdate is required",IF(NOT(ISBLANK('Contact Data Entry'!D756)),"OK",NA()))</f>
        <v>#N/A</v>
      </c>
      <c r="E756" s="41" t="e">
        <f>IF(AND('DO NOT USE_Contact Formulas'!A756,ISBLANK('Contact Data Entry'!E756)),"Mobile Phone is required",IF(NOT(ISBLANK('Contact Data Entry'!E756)),IF(AND(ISNUMBER(VALUE('Contact Data Entry'!E756)),LEFT('Contact Data Entry'!E756,1)&lt;&gt;"1",LEN('Contact Data Entry'!E756)=10),"OK","Phone number must be valid format"),NA()))</f>
        <v>#N/A</v>
      </c>
      <c r="F756" s="41" t="e">
        <f>IF(LEN('Contact Data Entry'!F756)&gt;255,"Home Street Address must be less than 255 characters",IF('DO NOT USE_Contact Formulas'!A756,"OK",NA()))</f>
        <v>#N/A</v>
      </c>
      <c r="G756" s="41" t="e">
        <f>IF(LEN('Contact Data Entry'!G756)&gt;40,"City must be less than 40 characters",IF('DO NOT USE_Contact Formulas'!A756,"OK",NA()))</f>
        <v>#N/A</v>
      </c>
      <c r="H756" s="41" t="e">
        <f>IF(AND(NOT(ISBLANK('Contact Data Entry'!H756)),ISNA(VLOOKUP('Contact Data Entry'!H756,'DO NOT USE_School Picklist'!$P$3:$P$52,1,FALSE))),"Please select a value from the drop-down menu",IF('DO NOT USE_Contact Formulas'!A756,"OK",NA()))</f>
        <v>#N/A</v>
      </c>
      <c r="I756" s="41" t="e">
        <f>IF(AND('DO NOT USE_Contact Formulas'!A756,ISBLANK('Contact Data Entry'!I756)),"Zip is required",IF(ISBLANK('Contact Data Entry'!I756),NA(),"OK"))</f>
        <v>#N/A</v>
      </c>
      <c r="J756" s="41" t="e">
        <f>IF(AND('DO NOT USE_Contact Formulas'!A756,ISBLANK('Contact Data Entry'!J756)),"Student or Staff? is required",IF(ISBLANK('Contact Data Entry'!J756),NA(),IF(ISNA(VLOOKUP('Contact Data Entry'!J756,'DO NOT USE_School Picklist'!$B$3:$B$6,1,FALSE)),"Please select a value from the drop-down menu","OK")))</f>
        <v>#N/A</v>
      </c>
      <c r="K756" s="41" t="e">
        <f>IF(AND('Contact Data Entry'!J756='DO NOT USE_School Picklist'!$B$4,ISBLANK('Contact Data Entry'!K756)),"Occupation/Job Title is required if Student or Staff? is Yes, staff/faculty or volunteer",IF('DO NOT USE_Contact Formulas'!A756,"OK",NA()))</f>
        <v>#N/A</v>
      </c>
      <c r="L756" s="41" t="e">
        <f ca="1">IF('Contact Data Entry'!L756&gt;'DO NOT USE_School Picklist'!$C$3,"Date last on school campus/facility cannot be a future date",IF('DO NOT USE_Contact Formulas'!A756,IF(ISBLANK('Contact Data Entry'!L756),"Date last on school campus/facility is required","OK"),NA()))</f>
        <v>#N/A</v>
      </c>
      <c r="M756" s="42" t="e">
        <f ca="1">IF('Contact Data Entry'!M756&gt;'DO NOT USE_School Picklist'!$C$3,"Last Exposure Date cannot be a future date",IF('DO NOT USE_Contact Formulas'!A756,IF(ISBLANK('Contact Data Entry'!M756),"Last Exposure Date is required","OK"),NA()))</f>
        <v>#N/A</v>
      </c>
      <c r="N756" s="42" t="e">
        <f>IF(AND('DO NOT USE_Contact Formulas'!A756,ISBLANK('Contact Data Entry'!N756)),"Specific Place in the Location is required",IF(ISBLANK('Contact Data Entry'!N756),NA(),"OK"))</f>
        <v>#N/A</v>
      </c>
      <c r="O756" s="41" t="e">
        <f>IF(AND(NOT(ISBLANK('Contact Data Entry'!O756)),ISNA(VLOOKUP('Contact Data Entry'!O756,'DO NOT USE_School Picklist'!$L$3:$L$81,1,FALSE))),"Please select a value from the drop-down menu",IF('DO NOT USE_Contact Formulas'!A756,"OK",NA()))</f>
        <v>#N/A</v>
      </c>
      <c r="P756" s="41" t="e">
        <f>IF(AND(NOT(ISBLANK('Contact Data Entry'!P756)),NOT(ISNUMBER(MATCH("*@*.?*",'Contact Data Entry'!P756,0)))),"Email must be in a valid format",IF('DO NOT USE_Contact Formulas'!A756,"OK",NA()))</f>
        <v>#N/A</v>
      </c>
      <c r="Q756" s="41" t="e">
        <f>IF(LEN('Contact Data Entry'!Q756)&gt;50,"Parent/Guardian Name must be less than 50 characters",IF('DO NOT USE_Contact Formulas'!A756,"OK",NA()))</f>
        <v>#N/A</v>
      </c>
      <c r="R756" s="41" t="e">
        <f>IF(NOT(ISBLANK('Contact Data Entry'!R756)),IF(AND(ISNUMBER('Contact Data Entry'!R756),LEFT('Contact Data Entry'!R756,1)&lt;&gt;"1",LEN('Contact Data Entry'!R756)=10),"OK","Phone number must be valid format"),IF('DO NOT USE_Contact Formulas'!A756,"OK",NA()))</f>
        <v>#N/A</v>
      </c>
      <c r="S756" s="41" t="e">
        <f>IF(AND(NOT(ISBLANK('Contact Data Entry'!S756)),ISNA(VLOOKUP('Contact Data Entry'!S756,'DO NOT USE_School Picklist'!$N$3:$N$63,1,FALSE))),"Please select a value from the drop-down menu",IF('DO NOT USE_Contact Formulas'!A756,"OK",NA()))</f>
        <v>#N/A</v>
      </c>
      <c r="T756" s="41" t="e">
        <f>IF(AND(NOT(ISBLANK('Contact Data Entry'!T756)),ISNA(VLOOKUP('Contact Data Entry'!T756,'DO NOT USE_School Picklist'!$E$3:$E$10,1,FALSE))),"Please select a value from the drop-down menu",IF('DO NOT USE_Contact Formulas'!A756,"OK",NA()))</f>
        <v>#N/A</v>
      </c>
      <c r="U756" s="41" t="e">
        <f>IF(AND(NOT(ISBLANK('Contact Data Entry'!U756)),ISNA(VLOOKUP('Contact Data Entry'!U756,'DO NOT USE_School Picklist'!$F$3:$F$16,1,FALSE))),"Please select a value from the drop-down menu",IF('DO NOT USE_Contact Formulas'!A756,"OK",NA()))</f>
        <v>#N/A</v>
      </c>
      <c r="V756" s="41" t="e">
        <f>IF(LEN('Contact Data Entry'!V756)&gt;100,"Classroom(s) must be less than 100 characters",IF('DO NOT USE_Contact Formulas'!A756,"OK",NA()))</f>
        <v>#N/A</v>
      </c>
      <c r="W756" s="41" t="e">
        <f>IF(AND(NOT(ISBLANK('Contact Data Entry'!W756)),ISNA(VLOOKUP('Contact Data Entry'!W756,'DO NOT USE_School Picklist'!$K$3:$K$6,1,FALSE))),"Please select a value from the drop-down menu",IF('DO NOT USE_Contact Formulas'!A756,"OK",NA()))</f>
        <v>#N/A</v>
      </c>
      <c r="X756" s="41" t="e">
        <f>IF(AND(NOT(ISBLANK('Contact Data Entry'!X756)),ISNA(VLOOKUP('Contact Data Entry'!X756,'DO NOT USE_School Picklist'!$D$3:$D$5,1,FALSE))),"Please select a value from the drop-down menu",IF('DO NOT USE_Contact Formulas'!A756,"OK",NA()))</f>
        <v>#N/A</v>
      </c>
      <c r="Y756" s="41"/>
      <c r="Z756" s="41" t="e">
        <f>IF(AND(NOT(ISBLANK('Contact Data Entry'!Z756)),ISNA(VLOOKUP('Contact Data Entry'!Z756,'DO NOT USE_School Picklist'!$G$3:$G$5,1,FALSE))),"Please select a value from the drop-down menu",IF('DO NOT USE_Contact Formulas'!A756,"OK",NA()))</f>
        <v>#N/A</v>
      </c>
      <c r="AA756" s="41"/>
      <c r="AB756" s="41" t="e">
        <f>IF(AND(NOT(ISBLANK('Contact Data Entry'!AB756)),ISNA(VLOOKUP('Contact Data Entry'!AB756,'DO NOT USE_School Picklist'!$H$3:$H$4,1,FALSE))),"Please select a value from the drop-down menu",IF('DO NOT USE_Contact Formulas'!A756,"OK",NA()))</f>
        <v>#N/A</v>
      </c>
      <c r="AC756" s="41" t="e">
        <f ca="1">IF('Contact Data Entry'!AC756&gt;'DO NOT USE_School Picklist'!$C$3,"Test Date cannot be a future date",IF('DO NOT USE_Contact Formulas'!A756,"OK",NA()))</f>
        <v>#N/A</v>
      </c>
      <c r="AD756" s="41" t="e">
        <f>IF(AND(NOT(ISBLANK('Contact Data Entry'!AD756)),ISNA(VLOOKUP('Contact Data Entry'!AD756,'DO NOT USE_School Picklist'!$Q$3:$Q$8,1,FALSE))),"Please select a value from the drop-down menu",IF('DO NOT USE_Contact Formulas'!A756,"OK",NA()))</f>
        <v>#N/A</v>
      </c>
    </row>
    <row r="757" spans="1:30" x14ac:dyDescent="0.25">
      <c r="A757" s="40" t="e">
        <f>IF('DO NOT USE_Contact Formulas'!A757,IF('DO NOT USE_Contact Formulas'!B757,"Not all required fields are completed","OK"),NA())</f>
        <v>#N/A</v>
      </c>
      <c r="B757" s="41" t="e">
        <f>IF(AND('DO NOT USE_Contact Formulas'!A757,ISBLANK('Contact Data Entry'!B757)),"First Name is required",IF(NOT(ISBLANK('Contact Data Entry'!B757)),"OK",NA()))</f>
        <v>#N/A</v>
      </c>
      <c r="C757" s="41" t="e">
        <f>IF(AND('DO NOT USE_Contact Formulas'!A757,ISBLANK('Contact Data Entry'!C757)),"Last Name is required",IF(NOT(ISBLANK('Contact Data Entry'!C757)),"OK",NA()))</f>
        <v>#N/A</v>
      </c>
      <c r="D757" s="41" t="e">
        <f>IF(AND('DO NOT USE_Contact Formulas'!A757,ISBLANK('Contact Data Entry'!D757)),"Birthdate is required",IF(NOT(ISBLANK('Contact Data Entry'!D757)),"OK",NA()))</f>
        <v>#N/A</v>
      </c>
      <c r="E757" s="41" t="e">
        <f>IF(AND('DO NOT USE_Contact Formulas'!A757,ISBLANK('Contact Data Entry'!E757)),"Mobile Phone is required",IF(NOT(ISBLANK('Contact Data Entry'!E757)),IF(AND(ISNUMBER(VALUE('Contact Data Entry'!E757)),LEFT('Contact Data Entry'!E757,1)&lt;&gt;"1",LEN('Contact Data Entry'!E757)=10),"OK","Phone number must be valid format"),NA()))</f>
        <v>#N/A</v>
      </c>
      <c r="F757" s="41" t="e">
        <f>IF(LEN('Contact Data Entry'!F757)&gt;255,"Home Street Address must be less than 255 characters",IF('DO NOT USE_Contact Formulas'!A757,"OK",NA()))</f>
        <v>#N/A</v>
      </c>
      <c r="G757" s="41" t="e">
        <f>IF(LEN('Contact Data Entry'!G757)&gt;40,"City must be less than 40 characters",IF('DO NOT USE_Contact Formulas'!A757,"OK",NA()))</f>
        <v>#N/A</v>
      </c>
      <c r="H757" s="41" t="e">
        <f>IF(AND(NOT(ISBLANK('Contact Data Entry'!H757)),ISNA(VLOOKUP('Contact Data Entry'!H757,'DO NOT USE_School Picklist'!$P$3:$P$52,1,FALSE))),"Please select a value from the drop-down menu",IF('DO NOT USE_Contact Formulas'!A757,"OK",NA()))</f>
        <v>#N/A</v>
      </c>
      <c r="I757" s="41" t="e">
        <f>IF(AND('DO NOT USE_Contact Formulas'!A757,ISBLANK('Contact Data Entry'!I757)),"Zip is required",IF(ISBLANK('Contact Data Entry'!I757),NA(),"OK"))</f>
        <v>#N/A</v>
      </c>
      <c r="J757" s="41" t="e">
        <f>IF(AND('DO NOT USE_Contact Formulas'!A757,ISBLANK('Contact Data Entry'!J757)),"Student or Staff? is required",IF(ISBLANK('Contact Data Entry'!J757),NA(),IF(ISNA(VLOOKUP('Contact Data Entry'!J757,'DO NOT USE_School Picklist'!$B$3:$B$6,1,FALSE)),"Please select a value from the drop-down menu","OK")))</f>
        <v>#N/A</v>
      </c>
      <c r="K757" s="41" t="e">
        <f>IF(AND('Contact Data Entry'!J757='DO NOT USE_School Picklist'!$B$4,ISBLANK('Contact Data Entry'!K757)),"Occupation/Job Title is required if Student or Staff? is Yes, staff/faculty or volunteer",IF('DO NOT USE_Contact Formulas'!A757,"OK",NA()))</f>
        <v>#N/A</v>
      </c>
      <c r="L757" s="41" t="e">
        <f ca="1">IF('Contact Data Entry'!L757&gt;'DO NOT USE_School Picklist'!$C$3,"Date last on school campus/facility cannot be a future date",IF('DO NOT USE_Contact Formulas'!A757,IF(ISBLANK('Contact Data Entry'!L757),"Date last on school campus/facility is required","OK"),NA()))</f>
        <v>#N/A</v>
      </c>
      <c r="M757" s="42" t="e">
        <f ca="1">IF('Contact Data Entry'!M757&gt;'DO NOT USE_School Picklist'!$C$3,"Last Exposure Date cannot be a future date",IF('DO NOT USE_Contact Formulas'!A757,IF(ISBLANK('Contact Data Entry'!M757),"Last Exposure Date is required","OK"),NA()))</f>
        <v>#N/A</v>
      </c>
      <c r="N757" s="42" t="e">
        <f>IF(AND('DO NOT USE_Contact Formulas'!A757,ISBLANK('Contact Data Entry'!N757)),"Specific Place in the Location is required",IF(ISBLANK('Contact Data Entry'!N757),NA(),"OK"))</f>
        <v>#N/A</v>
      </c>
      <c r="O757" s="41" t="e">
        <f>IF(AND(NOT(ISBLANK('Contact Data Entry'!O757)),ISNA(VLOOKUP('Contact Data Entry'!O757,'DO NOT USE_School Picklist'!$L$3:$L$81,1,FALSE))),"Please select a value from the drop-down menu",IF('DO NOT USE_Contact Formulas'!A757,"OK",NA()))</f>
        <v>#N/A</v>
      </c>
      <c r="P757" s="41" t="e">
        <f>IF(AND(NOT(ISBLANK('Contact Data Entry'!P757)),NOT(ISNUMBER(MATCH("*@*.?*",'Contact Data Entry'!P757,0)))),"Email must be in a valid format",IF('DO NOT USE_Contact Formulas'!A757,"OK",NA()))</f>
        <v>#N/A</v>
      </c>
      <c r="Q757" s="41" t="e">
        <f>IF(LEN('Contact Data Entry'!Q757)&gt;50,"Parent/Guardian Name must be less than 50 characters",IF('DO NOT USE_Contact Formulas'!A757,"OK",NA()))</f>
        <v>#N/A</v>
      </c>
      <c r="R757" s="41" t="e">
        <f>IF(NOT(ISBLANK('Contact Data Entry'!R757)),IF(AND(ISNUMBER('Contact Data Entry'!R757),LEFT('Contact Data Entry'!R757,1)&lt;&gt;"1",LEN('Contact Data Entry'!R757)=10),"OK","Phone number must be valid format"),IF('DO NOT USE_Contact Formulas'!A757,"OK",NA()))</f>
        <v>#N/A</v>
      </c>
      <c r="S757" s="41" t="e">
        <f>IF(AND(NOT(ISBLANK('Contact Data Entry'!S757)),ISNA(VLOOKUP('Contact Data Entry'!S757,'DO NOT USE_School Picklist'!$N$3:$N$63,1,FALSE))),"Please select a value from the drop-down menu",IF('DO NOT USE_Contact Formulas'!A757,"OK",NA()))</f>
        <v>#N/A</v>
      </c>
      <c r="T757" s="41" t="e">
        <f>IF(AND(NOT(ISBLANK('Contact Data Entry'!T757)),ISNA(VLOOKUP('Contact Data Entry'!T757,'DO NOT USE_School Picklist'!$E$3:$E$10,1,FALSE))),"Please select a value from the drop-down menu",IF('DO NOT USE_Contact Formulas'!A757,"OK",NA()))</f>
        <v>#N/A</v>
      </c>
      <c r="U757" s="41" t="e">
        <f>IF(AND(NOT(ISBLANK('Contact Data Entry'!U757)),ISNA(VLOOKUP('Contact Data Entry'!U757,'DO NOT USE_School Picklist'!$F$3:$F$16,1,FALSE))),"Please select a value from the drop-down menu",IF('DO NOT USE_Contact Formulas'!A757,"OK",NA()))</f>
        <v>#N/A</v>
      </c>
      <c r="V757" s="41" t="e">
        <f>IF(LEN('Contact Data Entry'!V757)&gt;100,"Classroom(s) must be less than 100 characters",IF('DO NOT USE_Contact Formulas'!A757,"OK",NA()))</f>
        <v>#N/A</v>
      </c>
      <c r="W757" s="41" t="e">
        <f>IF(AND(NOT(ISBLANK('Contact Data Entry'!W757)),ISNA(VLOOKUP('Contact Data Entry'!W757,'DO NOT USE_School Picklist'!$K$3:$K$6,1,FALSE))),"Please select a value from the drop-down menu",IF('DO NOT USE_Contact Formulas'!A757,"OK",NA()))</f>
        <v>#N/A</v>
      </c>
      <c r="X757" s="41" t="e">
        <f>IF(AND(NOT(ISBLANK('Contact Data Entry'!X757)),ISNA(VLOOKUP('Contact Data Entry'!X757,'DO NOT USE_School Picklist'!$D$3:$D$5,1,FALSE))),"Please select a value from the drop-down menu",IF('DO NOT USE_Contact Formulas'!A757,"OK",NA()))</f>
        <v>#N/A</v>
      </c>
      <c r="Y757" s="41"/>
      <c r="Z757" s="41" t="e">
        <f>IF(AND(NOT(ISBLANK('Contact Data Entry'!Z757)),ISNA(VLOOKUP('Contact Data Entry'!Z757,'DO NOT USE_School Picklist'!$G$3:$G$5,1,FALSE))),"Please select a value from the drop-down menu",IF('DO NOT USE_Contact Formulas'!A757,"OK",NA()))</f>
        <v>#N/A</v>
      </c>
      <c r="AA757" s="41"/>
      <c r="AB757" s="41" t="e">
        <f>IF(AND(NOT(ISBLANK('Contact Data Entry'!AB757)),ISNA(VLOOKUP('Contact Data Entry'!AB757,'DO NOT USE_School Picklist'!$H$3:$H$4,1,FALSE))),"Please select a value from the drop-down menu",IF('DO NOT USE_Contact Formulas'!A757,"OK",NA()))</f>
        <v>#N/A</v>
      </c>
      <c r="AC757" s="41" t="e">
        <f ca="1">IF('Contact Data Entry'!AC757&gt;'DO NOT USE_School Picklist'!$C$3,"Test Date cannot be a future date",IF('DO NOT USE_Contact Formulas'!A757,"OK",NA()))</f>
        <v>#N/A</v>
      </c>
      <c r="AD757" s="41" t="e">
        <f>IF(AND(NOT(ISBLANK('Contact Data Entry'!AD757)),ISNA(VLOOKUP('Contact Data Entry'!AD757,'DO NOT USE_School Picklist'!$Q$3:$Q$8,1,FALSE))),"Please select a value from the drop-down menu",IF('DO NOT USE_Contact Formulas'!A757,"OK",NA()))</f>
        <v>#N/A</v>
      </c>
    </row>
    <row r="758" spans="1:30" x14ac:dyDescent="0.25">
      <c r="A758" s="40" t="e">
        <f>IF('DO NOT USE_Contact Formulas'!A758,IF('DO NOT USE_Contact Formulas'!B758,"Not all required fields are completed","OK"),NA())</f>
        <v>#N/A</v>
      </c>
      <c r="B758" s="41" t="e">
        <f>IF(AND('DO NOT USE_Contact Formulas'!A758,ISBLANK('Contact Data Entry'!B758)),"First Name is required",IF(NOT(ISBLANK('Contact Data Entry'!B758)),"OK",NA()))</f>
        <v>#N/A</v>
      </c>
      <c r="C758" s="41" t="e">
        <f>IF(AND('DO NOT USE_Contact Formulas'!A758,ISBLANK('Contact Data Entry'!C758)),"Last Name is required",IF(NOT(ISBLANK('Contact Data Entry'!C758)),"OK",NA()))</f>
        <v>#N/A</v>
      </c>
      <c r="D758" s="41" t="e">
        <f>IF(AND('DO NOT USE_Contact Formulas'!A758,ISBLANK('Contact Data Entry'!D758)),"Birthdate is required",IF(NOT(ISBLANK('Contact Data Entry'!D758)),"OK",NA()))</f>
        <v>#N/A</v>
      </c>
      <c r="E758" s="41" t="e">
        <f>IF(AND('DO NOT USE_Contact Formulas'!A758,ISBLANK('Contact Data Entry'!E758)),"Mobile Phone is required",IF(NOT(ISBLANK('Contact Data Entry'!E758)),IF(AND(ISNUMBER(VALUE('Contact Data Entry'!E758)),LEFT('Contact Data Entry'!E758,1)&lt;&gt;"1",LEN('Contact Data Entry'!E758)=10),"OK","Phone number must be valid format"),NA()))</f>
        <v>#N/A</v>
      </c>
      <c r="F758" s="41" t="e">
        <f>IF(LEN('Contact Data Entry'!F758)&gt;255,"Home Street Address must be less than 255 characters",IF('DO NOT USE_Contact Formulas'!A758,"OK",NA()))</f>
        <v>#N/A</v>
      </c>
      <c r="G758" s="41" t="e">
        <f>IF(LEN('Contact Data Entry'!G758)&gt;40,"City must be less than 40 characters",IF('DO NOT USE_Contact Formulas'!A758,"OK",NA()))</f>
        <v>#N/A</v>
      </c>
      <c r="H758" s="41" t="e">
        <f>IF(AND(NOT(ISBLANK('Contact Data Entry'!H758)),ISNA(VLOOKUP('Contact Data Entry'!H758,'DO NOT USE_School Picklist'!$P$3:$P$52,1,FALSE))),"Please select a value from the drop-down menu",IF('DO NOT USE_Contact Formulas'!A758,"OK",NA()))</f>
        <v>#N/A</v>
      </c>
      <c r="I758" s="41" t="e">
        <f>IF(AND('DO NOT USE_Contact Formulas'!A758,ISBLANK('Contact Data Entry'!I758)),"Zip is required",IF(ISBLANK('Contact Data Entry'!I758),NA(),"OK"))</f>
        <v>#N/A</v>
      </c>
      <c r="J758" s="41" t="e">
        <f>IF(AND('DO NOT USE_Contact Formulas'!A758,ISBLANK('Contact Data Entry'!J758)),"Student or Staff? is required",IF(ISBLANK('Contact Data Entry'!J758),NA(),IF(ISNA(VLOOKUP('Contact Data Entry'!J758,'DO NOT USE_School Picklist'!$B$3:$B$6,1,FALSE)),"Please select a value from the drop-down menu","OK")))</f>
        <v>#N/A</v>
      </c>
      <c r="K758" s="41" t="e">
        <f>IF(AND('Contact Data Entry'!J758='DO NOT USE_School Picklist'!$B$4,ISBLANK('Contact Data Entry'!K758)),"Occupation/Job Title is required if Student or Staff? is Yes, staff/faculty or volunteer",IF('DO NOT USE_Contact Formulas'!A758,"OK",NA()))</f>
        <v>#N/A</v>
      </c>
      <c r="L758" s="41" t="e">
        <f ca="1">IF('Contact Data Entry'!L758&gt;'DO NOT USE_School Picklist'!$C$3,"Date last on school campus/facility cannot be a future date",IF('DO NOT USE_Contact Formulas'!A758,IF(ISBLANK('Contact Data Entry'!L758),"Date last on school campus/facility is required","OK"),NA()))</f>
        <v>#N/A</v>
      </c>
      <c r="M758" s="42" t="e">
        <f ca="1">IF('Contact Data Entry'!M758&gt;'DO NOT USE_School Picklist'!$C$3,"Last Exposure Date cannot be a future date",IF('DO NOT USE_Contact Formulas'!A758,IF(ISBLANK('Contact Data Entry'!M758),"Last Exposure Date is required","OK"),NA()))</f>
        <v>#N/A</v>
      </c>
      <c r="N758" s="42" t="e">
        <f>IF(AND('DO NOT USE_Contact Formulas'!A758,ISBLANK('Contact Data Entry'!N758)),"Specific Place in the Location is required",IF(ISBLANK('Contact Data Entry'!N758),NA(),"OK"))</f>
        <v>#N/A</v>
      </c>
      <c r="O758" s="41" t="e">
        <f>IF(AND(NOT(ISBLANK('Contact Data Entry'!O758)),ISNA(VLOOKUP('Contact Data Entry'!O758,'DO NOT USE_School Picklist'!$L$3:$L$81,1,FALSE))),"Please select a value from the drop-down menu",IF('DO NOT USE_Contact Formulas'!A758,"OK",NA()))</f>
        <v>#N/A</v>
      </c>
      <c r="P758" s="41" t="e">
        <f>IF(AND(NOT(ISBLANK('Contact Data Entry'!P758)),NOT(ISNUMBER(MATCH("*@*.?*",'Contact Data Entry'!P758,0)))),"Email must be in a valid format",IF('DO NOT USE_Contact Formulas'!A758,"OK",NA()))</f>
        <v>#N/A</v>
      </c>
      <c r="Q758" s="41" t="e">
        <f>IF(LEN('Contact Data Entry'!Q758)&gt;50,"Parent/Guardian Name must be less than 50 characters",IF('DO NOT USE_Contact Formulas'!A758,"OK",NA()))</f>
        <v>#N/A</v>
      </c>
      <c r="R758" s="41" t="e">
        <f>IF(NOT(ISBLANK('Contact Data Entry'!R758)),IF(AND(ISNUMBER('Contact Data Entry'!R758),LEFT('Contact Data Entry'!R758,1)&lt;&gt;"1",LEN('Contact Data Entry'!R758)=10),"OK","Phone number must be valid format"),IF('DO NOT USE_Contact Formulas'!A758,"OK",NA()))</f>
        <v>#N/A</v>
      </c>
      <c r="S758" s="41" t="e">
        <f>IF(AND(NOT(ISBLANK('Contact Data Entry'!S758)),ISNA(VLOOKUP('Contact Data Entry'!S758,'DO NOT USE_School Picklist'!$N$3:$N$63,1,FALSE))),"Please select a value from the drop-down menu",IF('DO NOT USE_Contact Formulas'!A758,"OK",NA()))</f>
        <v>#N/A</v>
      </c>
      <c r="T758" s="41" t="e">
        <f>IF(AND(NOT(ISBLANK('Contact Data Entry'!T758)),ISNA(VLOOKUP('Contact Data Entry'!T758,'DO NOT USE_School Picklist'!$E$3:$E$10,1,FALSE))),"Please select a value from the drop-down menu",IF('DO NOT USE_Contact Formulas'!A758,"OK",NA()))</f>
        <v>#N/A</v>
      </c>
      <c r="U758" s="41" t="e">
        <f>IF(AND(NOT(ISBLANK('Contact Data Entry'!U758)),ISNA(VLOOKUP('Contact Data Entry'!U758,'DO NOT USE_School Picklist'!$F$3:$F$16,1,FALSE))),"Please select a value from the drop-down menu",IF('DO NOT USE_Contact Formulas'!A758,"OK",NA()))</f>
        <v>#N/A</v>
      </c>
      <c r="V758" s="41" t="e">
        <f>IF(LEN('Contact Data Entry'!V758)&gt;100,"Classroom(s) must be less than 100 characters",IF('DO NOT USE_Contact Formulas'!A758,"OK",NA()))</f>
        <v>#N/A</v>
      </c>
      <c r="W758" s="41" t="e">
        <f>IF(AND(NOT(ISBLANK('Contact Data Entry'!W758)),ISNA(VLOOKUP('Contact Data Entry'!W758,'DO NOT USE_School Picklist'!$K$3:$K$6,1,FALSE))),"Please select a value from the drop-down menu",IF('DO NOT USE_Contact Formulas'!A758,"OK",NA()))</f>
        <v>#N/A</v>
      </c>
      <c r="X758" s="41" t="e">
        <f>IF(AND(NOT(ISBLANK('Contact Data Entry'!X758)),ISNA(VLOOKUP('Contact Data Entry'!X758,'DO NOT USE_School Picklist'!$D$3:$D$5,1,FALSE))),"Please select a value from the drop-down menu",IF('DO NOT USE_Contact Formulas'!A758,"OK",NA()))</f>
        <v>#N/A</v>
      </c>
      <c r="Y758" s="41"/>
      <c r="Z758" s="41" t="e">
        <f>IF(AND(NOT(ISBLANK('Contact Data Entry'!Z758)),ISNA(VLOOKUP('Contact Data Entry'!Z758,'DO NOT USE_School Picklist'!$G$3:$G$5,1,FALSE))),"Please select a value from the drop-down menu",IF('DO NOT USE_Contact Formulas'!A758,"OK",NA()))</f>
        <v>#N/A</v>
      </c>
      <c r="AA758" s="41"/>
      <c r="AB758" s="41" t="e">
        <f>IF(AND(NOT(ISBLANK('Contact Data Entry'!AB758)),ISNA(VLOOKUP('Contact Data Entry'!AB758,'DO NOT USE_School Picklist'!$H$3:$H$4,1,FALSE))),"Please select a value from the drop-down menu",IF('DO NOT USE_Contact Formulas'!A758,"OK",NA()))</f>
        <v>#N/A</v>
      </c>
      <c r="AC758" s="41" t="e">
        <f ca="1">IF('Contact Data Entry'!AC758&gt;'DO NOT USE_School Picklist'!$C$3,"Test Date cannot be a future date",IF('DO NOT USE_Contact Formulas'!A758,"OK",NA()))</f>
        <v>#N/A</v>
      </c>
      <c r="AD758" s="41" t="e">
        <f>IF(AND(NOT(ISBLANK('Contact Data Entry'!AD758)),ISNA(VLOOKUP('Contact Data Entry'!AD758,'DO NOT USE_School Picklist'!$Q$3:$Q$8,1,FALSE))),"Please select a value from the drop-down menu",IF('DO NOT USE_Contact Formulas'!A758,"OK",NA()))</f>
        <v>#N/A</v>
      </c>
    </row>
    <row r="759" spans="1:30" x14ac:dyDescent="0.25">
      <c r="A759" s="40" t="e">
        <f>IF('DO NOT USE_Contact Formulas'!A759,IF('DO NOT USE_Contact Formulas'!B759,"Not all required fields are completed","OK"),NA())</f>
        <v>#N/A</v>
      </c>
      <c r="B759" s="41" t="e">
        <f>IF(AND('DO NOT USE_Contact Formulas'!A759,ISBLANK('Contact Data Entry'!B759)),"First Name is required",IF(NOT(ISBLANK('Contact Data Entry'!B759)),"OK",NA()))</f>
        <v>#N/A</v>
      </c>
      <c r="C759" s="41" t="e">
        <f>IF(AND('DO NOT USE_Contact Formulas'!A759,ISBLANK('Contact Data Entry'!C759)),"Last Name is required",IF(NOT(ISBLANK('Contact Data Entry'!C759)),"OK",NA()))</f>
        <v>#N/A</v>
      </c>
      <c r="D759" s="41" t="e">
        <f>IF(AND('DO NOT USE_Contact Formulas'!A759,ISBLANK('Contact Data Entry'!D759)),"Birthdate is required",IF(NOT(ISBLANK('Contact Data Entry'!D759)),"OK",NA()))</f>
        <v>#N/A</v>
      </c>
      <c r="E759" s="41" t="e">
        <f>IF(AND('DO NOT USE_Contact Formulas'!A759,ISBLANK('Contact Data Entry'!E759)),"Mobile Phone is required",IF(NOT(ISBLANK('Contact Data Entry'!E759)),IF(AND(ISNUMBER(VALUE('Contact Data Entry'!E759)),LEFT('Contact Data Entry'!E759,1)&lt;&gt;"1",LEN('Contact Data Entry'!E759)=10),"OK","Phone number must be valid format"),NA()))</f>
        <v>#N/A</v>
      </c>
      <c r="F759" s="41" t="e">
        <f>IF(LEN('Contact Data Entry'!F759)&gt;255,"Home Street Address must be less than 255 characters",IF('DO NOT USE_Contact Formulas'!A759,"OK",NA()))</f>
        <v>#N/A</v>
      </c>
      <c r="G759" s="41" t="e">
        <f>IF(LEN('Contact Data Entry'!G759)&gt;40,"City must be less than 40 characters",IF('DO NOT USE_Contact Formulas'!A759,"OK",NA()))</f>
        <v>#N/A</v>
      </c>
      <c r="H759" s="41" t="e">
        <f>IF(AND(NOT(ISBLANK('Contact Data Entry'!H759)),ISNA(VLOOKUP('Contact Data Entry'!H759,'DO NOT USE_School Picklist'!$P$3:$P$52,1,FALSE))),"Please select a value from the drop-down menu",IF('DO NOT USE_Contact Formulas'!A759,"OK",NA()))</f>
        <v>#N/A</v>
      </c>
      <c r="I759" s="41" t="e">
        <f>IF(AND('DO NOT USE_Contact Formulas'!A759,ISBLANK('Contact Data Entry'!I759)),"Zip is required",IF(ISBLANK('Contact Data Entry'!I759),NA(),"OK"))</f>
        <v>#N/A</v>
      </c>
      <c r="J759" s="41" t="e">
        <f>IF(AND('DO NOT USE_Contact Formulas'!A759,ISBLANK('Contact Data Entry'!J759)),"Student or Staff? is required",IF(ISBLANK('Contact Data Entry'!J759),NA(),IF(ISNA(VLOOKUP('Contact Data Entry'!J759,'DO NOT USE_School Picklist'!$B$3:$B$6,1,FALSE)),"Please select a value from the drop-down menu","OK")))</f>
        <v>#N/A</v>
      </c>
      <c r="K759" s="41" t="e">
        <f>IF(AND('Contact Data Entry'!J759='DO NOT USE_School Picklist'!$B$4,ISBLANK('Contact Data Entry'!K759)),"Occupation/Job Title is required if Student or Staff? is Yes, staff/faculty or volunteer",IF('DO NOT USE_Contact Formulas'!A759,"OK",NA()))</f>
        <v>#N/A</v>
      </c>
      <c r="L759" s="41" t="e">
        <f ca="1">IF('Contact Data Entry'!L759&gt;'DO NOT USE_School Picklist'!$C$3,"Date last on school campus/facility cannot be a future date",IF('DO NOT USE_Contact Formulas'!A759,IF(ISBLANK('Contact Data Entry'!L759),"Date last on school campus/facility is required","OK"),NA()))</f>
        <v>#N/A</v>
      </c>
      <c r="M759" s="42" t="e">
        <f ca="1">IF('Contact Data Entry'!M759&gt;'DO NOT USE_School Picklist'!$C$3,"Last Exposure Date cannot be a future date",IF('DO NOT USE_Contact Formulas'!A759,IF(ISBLANK('Contact Data Entry'!M759),"Last Exposure Date is required","OK"),NA()))</f>
        <v>#N/A</v>
      </c>
      <c r="N759" s="42" t="e">
        <f>IF(AND('DO NOT USE_Contact Formulas'!A759,ISBLANK('Contact Data Entry'!N759)),"Specific Place in the Location is required",IF(ISBLANK('Contact Data Entry'!N759),NA(),"OK"))</f>
        <v>#N/A</v>
      </c>
      <c r="O759" s="41" t="e">
        <f>IF(AND(NOT(ISBLANK('Contact Data Entry'!O759)),ISNA(VLOOKUP('Contact Data Entry'!O759,'DO NOT USE_School Picklist'!$L$3:$L$81,1,FALSE))),"Please select a value from the drop-down menu",IF('DO NOT USE_Contact Formulas'!A759,"OK",NA()))</f>
        <v>#N/A</v>
      </c>
      <c r="P759" s="41" t="e">
        <f>IF(AND(NOT(ISBLANK('Contact Data Entry'!P759)),NOT(ISNUMBER(MATCH("*@*.?*",'Contact Data Entry'!P759,0)))),"Email must be in a valid format",IF('DO NOT USE_Contact Formulas'!A759,"OK",NA()))</f>
        <v>#N/A</v>
      </c>
      <c r="Q759" s="41" t="e">
        <f>IF(LEN('Contact Data Entry'!Q759)&gt;50,"Parent/Guardian Name must be less than 50 characters",IF('DO NOT USE_Contact Formulas'!A759,"OK",NA()))</f>
        <v>#N/A</v>
      </c>
      <c r="R759" s="41" t="e">
        <f>IF(NOT(ISBLANK('Contact Data Entry'!R759)),IF(AND(ISNUMBER('Contact Data Entry'!R759),LEFT('Contact Data Entry'!R759,1)&lt;&gt;"1",LEN('Contact Data Entry'!R759)=10),"OK","Phone number must be valid format"),IF('DO NOT USE_Contact Formulas'!A759,"OK",NA()))</f>
        <v>#N/A</v>
      </c>
      <c r="S759" s="41" t="e">
        <f>IF(AND(NOT(ISBLANK('Contact Data Entry'!S759)),ISNA(VLOOKUP('Contact Data Entry'!S759,'DO NOT USE_School Picklist'!$N$3:$N$63,1,FALSE))),"Please select a value from the drop-down menu",IF('DO NOT USE_Contact Formulas'!A759,"OK",NA()))</f>
        <v>#N/A</v>
      </c>
      <c r="T759" s="41" t="e">
        <f>IF(AND(NOT(ISBLANK('Contact Data Entry'!T759)),ISNA(VLOOKUP('Contact Data Entry'!T759,'DO NOT USE_School Picklist'!$E$3:$E$10,1,FALSE))),"Please select a value from the drop-down menu",IF('DO NOT USE_Contact Formulas'!A759,"OK",NA()))</f>
        <v>#N/A</v>
      </c>
      <c r="U759" s="41" t="e">
        <f>IF(AND(NOT(ISBLANK('Contact Data Entry'!U759)),ISNA(VLOOKUP('Contact Data Entry'!U759,'DO NOT USE_School Picklist'!$F$3:$F$16,1,FALSE))),"Please select a value from the drop-down menu",IF('DO NOT USE_Contact Formulas'!A759,"OK",NA()))</f>
        <v>#N/A</v>
      </c>
      <c r="V759" s="41" t="e">
        <f>IF(LEN('Contact Data Entry'!V759)&gt;100,"Classroom(s) must be less than 100 characters",IF('DO NOT USE_Contact Formulas'!A759,"OK",NA()))</f>
        <v>#N/A</v>
      </c>
      <c r="W759" s="41" t="e">
        <f>IF(AND(NOT(ISBLANK('Contact Data Entry'!W759)),ISNA(VLOOKUP('Contact Data Entry'!W759,'DO NOT USE_School Picklist'!$K$3:$K$6,1,FALSE))),"Please select a value from the drop-down menu",IF('DO NOT USE_Contact Formulas'!A759,"OK",NA()))</f>
        <v>#N/A</v>
      </c>
      <c r="X759" s="41" t="e">
        <f>IF(AND(NOT(ISBLANK('Contact Data Entry'!X759)),ISNA(VLOOKUP('Contact Data Entry'!X759,'DO NOT USE_School Picklist'!$D$3:$D$5,1,FALSE))),"Please select a value from the drop-down menu",IF('DO NOT USE_Contact Formulas'!A759,"OK",NA()))</f>
        <v>#N/A</v>
      </c>
      <c r="Y759" s="41"/>
      <c r="Z759" s="41" t="e">
        <f>IF(AND(NOT(ISBLANK('Contact Data Entry'!Z759)),ISNA(VLOOKUP('Contact Data Entry'!Z759,'DO NOT USE_School Picklist'!$G$3:$G$5,1,FALSE))),"Please select a value from the drop-down menu",IF('DO NOT USE_Contact Formulas'!A759,"OK",NA()))</f>
        <v>#N/A</v>
      </c>
      <c r="AA759" s="41"/>
      <c r="AB759" s="41" t="e">
        <f>IF(AND(NOT(ISBLANK('Contact Data Entry'!AB759)),ISNA(VLOOKUP('Contact Data Entry'!AB759,'DO NOT USE_School Picklist'!$H$3:$H$4,1,FALSE))),"Please select a value from the drop-down menu",IF('DO NOT USE_Contact Formulas'!A759,"OK",NA()))</f>
        <v>#N/A</v>
      </c>
      <c r="AC759" s="41" t="e">
        <f ca="1">IF('Contact Data Entry'!AC759&gt;'DO NOT USE_School Picklist'!$C$3,"Test Date cannot be a future date",IF('DO NOT USE_Contact Formulas'!A759,"OK",NA()))</f>
        <v>#N/A</v>
      </c>
      <c r="AD759" s="41" t="e">
        <f>IF(AND(NOT(ISBLANK('Contact Data Entry'!AD759)),ISNA(VLOOKUP('Contact Data Entry'!AD759,'DO NOT USE_School Picklist'!$Q$3:$Q$8,1,FALSE))),"Please select a value from the drop-down menu",IF('DO NOT USE_Contact Formulas'!A759,"OK",NA()))</f>
        <v>#N/A</v>
      </c>
    </row>
    <row r="760" spans="1:30" x14ac:dyDescent="0.25">
      <c r="A760" s="40" t="e">
        <f>IF('DO NOT USE_Contact Formulas'!A760,IF('DO NOT USE_Contact Formulas'!B760,"Not all required fields are completed","OK"),NA())</f>
        <v>#N/A</v>
      </c>
      <c r="B760" s="41" t="e">
        <f>IF(AND('DO NOT USE_Contact Formulas'!A760,ISBLANK('Contact Data Entry'!B760)),"First Name is required",IF(NOT(ISBLANK('Contact Data Entry'!B760)),"OK",NA()))</f>
        <v>#N/A</v>
      </c>
      <c r="C760" s="41" t="e">
        <f>IF(AND('DO NOT USE_Contact Formulas'!A760,ISBLANK('Contact Data Entry'!C760)),"Last Name is required",IF(NOT(ISBLANK('Contact Data Entry'!C760)),"OK",NA()))</f>
        <v>#N/A</v>
      </c>
      <c r="D760" s="41" t="e">
        <f>IF(AND('DO NOT USE_Contact Formulas'!A760,ISBLANK('Contact Data Entry'!D760)),"Birthdate is required",IF(NOT(ISBLANK('Contact Data Entry'!D760)),"OK",NA()))</f>
        <v>#N/A</v>
      </c>
      <c r="E760" s="41" t="e">
        <f>IF(AND('DO NOT USE_Contact Formulas'!A760,ISBLANK('Contact Data Entry'!E760)),"Mobile Phone is required",IF(NOT(ISBLANK('Contact Data Entry'!E760)),IF(AND(ISNUMBER(VALUE('Contact Data Entry'!E760)),LEFT('Contact Data Entry'!E760,1)&lt;&gt;"1",LEN('Contact Data Entry'!E760)=10),"OK","Phone number must be valid format"),NA()))</f>
        <v>#N/A</v>
      </c>
      <c r="F760" s="41" t="e">
        <f>IF(LEN('Contact Data Entry'!F760)&gt;255,"Home Street Address must be less than 255 characters",IF('DO NOT USE_Contact Formulas'!A760,"OK",NA()))</f>
        <v>#N/A</v>
      </c>
      <c r="G760" s="41" t="e">
        <f>IF(LEN('Contact Data Entry'!G760)&gt;40,"City must be less than 40 characters",IF('DO NOT USE_Contact Formulas'!A760,"OK",NA()))</f>
        <v>#N/A</v>
      </c>
      <c r="H760" s="41" t="e">
        <f>IF(AND(NOT(ISBLANK('Contact Data Entry'!H760)),ISNA(VLOOKUP('Contact Data Entry'!H760,'DO NOT USE_School Picklist'!$P$3:$P$52,1,FALSE))),"Please select a value from the drop-down menu",IF('DO NOT USE_Contact Formulas'!A760,"OK",NA()))</f>
        <v>#N/A</v>
      </c>
      <c r="I760" s="41" t="e">
        <f>IF(AND('DO NOT USE_Contact Formulas'!A760,ISBLANK('Contact Data Entry'!I760)),"Zip is required",IF(ISBLANK('Contact Data Entry'!I760),NA(),"OK"))</f>
        <v>#N/A</v>
      </c>
      <c r="J760" s="41" t="e">
        <f>IF(AND('DO NOT USE_Contact Formulas'!A760,ISBLANK('Contact Data Entry'!J760)),"Student or Staff? is required",IF(ISBLANK('Contact Data Entry'!J760),NA(),IF(ISNA(VLOOKUP('Contact Data Entry'!J760,'DO NOT USE_School Picklist'!$B$3:$B$6,1,FALSE)),"Please select a value from the drop-down menu","OK")))</f>
        <v>#N/A</v>
      </c>
      <c r="K760" s="41" t="e">
        <f>IF(AND('Contact Data Entry'!J760='DO NOT USE_School Picklist'!$B$4,ISBLANK('Contact Data Entry'!K760)),"Occupation/Job Title is required if Student or Staff? is Yes, staff/faculty or volunteer",IF('DO NOT USE_Contact Formulas'!A760,"OK",NA()))</f>
        <v>#N/A</v>
      </c>
      <c r="L760" s="41" t="e">
        <f ca="1">IF('Contact Data Entry'!L760&gt;'DO NOT USE_School Picklist'!$C$3,"Date last on school campus/facility cannot be a future date",IF('DO NOT USE_Contact Formulas'!A760,IF(ISBLANK('Contact Data Entry'!L760),"Date last on school campus/facility is required","OK"),NA()))</f>
        <v>#N/A</v>
      </c>
      <c r="M760" s="42" t="e">
        <f ca="1">IF('Contact Data Entry'!M760&gt;'DO NOT USE_School Picklist'!$C$3,"Last Exposure Date cannot be a future date",IF('DO NOT USE_Contact Formulas'!A760,IF(ISBLANK('Contact Data Entry'!M760),"Last Exposure Date is required","OK"),NA()))</f>
        <v>#N/A</v>
      </c>
      <c r="N760" s="42" t="e">
        <f>IF(AND('DO NOT USE_Contact Formulas'!A760,ISBLANK('Contact Data Entry'!N760)),"Specific Place in the Location is required",IF(ISBLANK('Contact Data Entry'!N760),NA(),"OK"))</f>
        <v>#N/A</v>
      </c>
      <c r="O760" s="41" t="e">
        <f>IF(AND(NOT(ISBLANK('Contact Data Entry'!O760)),ISNA(VLOOKUP('Contact Data Entry'!O760,'DO NOT USE_School Picklist'!$L$3:$L$81,1,FALSE))),"Please select a value from the drop-down menu",IF('DO NOT USE_Contact Formulas'!A760,"OK",NA()))</f>
        <v>#N/A</v>
      </c>
      <c r="P760" s="41" t="e">
        <f>IF(AND(NOT(ISBLANK('Contact Data Entry'!P760)),NOT(ISNUMBER(MATCH("*@*.?*",'Contact Data Entry'!P760,0)))),"Email must be in a valid format",IF('DO NOT USE_Contact Formulas'!A760,"OK",NA()))</f>
        <v>#N/A</v>
      </c>
      <c r="Q760" s="41" t="e">
        <f>IF(LEN('Contact Data Entry'!Q760)&gt;50,"Parent/Guardian Name must be less than 50 characters",IF('DO NOT USE_Contact Formulas'!A760,"OK",NA()))</f>
        <v>#N/A</v>
      </c>
      <c r="R760" s="41" t="e">
        <f>IF(NOT(ISBLANK('Contact Data Entry'!R760)),IF(AND(ISNUMBER('Contact Data Entry'!R760),LEFT('Contact Data Entry'!R760,1)&lt;&gt;"1",LEN('Contact Data Entry'!R760)=10),"OK","Phone number must be valid format"),IF('DO NOT USE_Contact Formulas'!A760,"OK",NA()))</f>
        <v>#N/A</v>
      </c>
      <c r="S760" s="41" t="e">
        <f>IF(AND(NOT(ISBLANK('Contact Data Entry'!S760)),ISNA(VLOOKUP('Contact Data Entry'!S760,'DO NOT USE_School Picklist'!$N$3:$N$63,1,FALSE))),"Please select a value from the drop-down menu",IF('DO NOT USE_Contact Formulas'!A760,"OK",NA()))</f>
        <v>#N/A</v>
      </c>
      <c r="T760" s="41" t="e">
        <f>IF(AND(NOT(ISBLANK('Contact Data Entry'!T760)),ISNA(VLOOKUP('Contact Data Entry'!T760,'DO NOT USE_School Picklist'!$E$3:$E$10,1,FALSE))),"Please select a value from the drop-down menu",IF('DO NOT USE_Contact Formulas'!A760,"OK",NA()))</f>
        <v>#N/A</v>
      </c>
      <c r="U760" s="41" t="e">
        <f>IF(AND(NOT(ISBLANK('Contact Data Entry'!U760)),ISNA(VLOOKUP('Contact Data Entry'!U760,'DO NOT USE_School Picklist'!$F$3:$F$16,1,FALSE))),"Please select a value from the drop-down menu",IF('DO NOT USE_Contact Formulas'!A760,"OK",NA()))</f>
        <v>#N/A</v>
      </c>
      <c r="V760" s="41" t="e">
        <f>IF(LEN('Contact Data Entry'!V760)&gt;100,"Classroom(s) must be less than 100 characters",IF('DO NOT USE_Contact Formulas'!A760,"OK",NA()))</f>
        <v>#N/A</v>
      </c>
      <c r="W760" s="41" t="e">
        <f>IF(AND(NOT(ISBLANK('Contact Data Entry'!W760)),ISNA(VLOOKUP('Contact Data Entry'!W760,'DO NOT USE_School Picklist'!$K$3:$K$6,1,FALSE))),"Please select a value from the drop-down menu",IF('DO NOT USE_Contact Formulas'!A760,"OK",NA()))</f>
        <v>#N/A</v>
      </c>
      <c r="X760" s="41" t="e">
        <f>IF(AND(NOT(ISBLANK('Contact Data Entry'!X760)),ISNA(VLOOKUP('Contact Data Entry'!X760,'DO NOT USE_School Picklist'!$D$3:$D$5,1,FALSE))),"Please select a value from the drop-down menu",IF('DO NOT USE_Contact Formulas'!A760,"OK",NA()))</f>
        <v>#N/A</v>
      </c>
      <c r="Y760" s="41"/>
      <c r="Z760" s="41" t="e">
        <f>IF(AND(NOT(ISBLANK('Contact Data Entry'!Z760)),ISNA(VLOOKUP('Contact Data Entry'!Z760,'DO NOT USE_School Picklist'!$G$3:$G$5,1,FALSE))),"Please select a value from the drop-down menu",IF('DO NOT USE_Contact Formulas'!A760,"OK",NA()))</f>
        <v>#N/A</v>
      </c>
      <c r="AA760" s="41"/>
      <c r="AB760" s="41" t="e">
        <f>IF(AND(NOT(ISBLANK('Contact Data Entry'!AB760)),ISNA(VLOOKUP('Contact Data Entry'!AB760,'DO NOT USE_School Picklist'!$H$3:$H$4,1,FALSE))),"Please select a value from the drop-down menu",IF('DO NOT USE_Contact Formulas'!A760,"OK",NA()))</f>
        <v>#N/A</v>
      </c>
      <c r="AC760" s="41" t="e">
        <f ca="1">IF('Contact Data Entry'!AC760&gt;'DO NOT USE_School Picklist'!$C$3,"Test Date cannot be a future date",IF('DO NOT USE_Contact Formulas'!A760,"OK",NA()))</f>
        <v>#N/A</v>
      </c>
      <c r="AD760" s="41" t="e">
        <f>IF(AND(NOT(ISBLANK('Contact Data Entry'!AD760)),ISNA(VLOOKUP('Contact Data Entry'!AD760,'DO NOT USE_School Picklist'!$Q$3:$Q$8,1,FALSE))),"Please select a value from the drop-down menu",IF('DO NOT USE_Contact Formulas'!A760,"OK",NA()))</f>
        <v>#N/A</v>
      </c>
    </row>
    <row r="761" spans="1:30" x14ac:dyDescent="0.25">
      <c r="A761" s="40" t="e">
        <f>IF('DO NOT USE_Contact Formulas'!A761,IF('DO NOT USE_Contact Formulas'!B761,"Not all required fields are completed","OK"),NA())</f>
        <v>#N/A</v>
      </c>
      <c r="B761" s="41" t="e">
        <f>IF(AND('DO NOT USE_Contact Formulas'!A761,ISBLANK('Contact Data Entry'!B761)),"First Name is required",IF(NOT(ISBLANK('Contact Data Entry'!B761)),"OK",NA()))</f>
        <v>#N/A</v>
      </c>
      <c r="C761" s="41" t="e">
        <f>IF(AND('DO NOT USE_Contact Formulas'!A761,ISBLANK('Contact Data Entry'!C761)),"Last Name is required",IF(NOT(ISBLANK('Contact Data Entry'!C761)),"OK",NA()))</f>
        <v>#N/A</v>
      </c>
      <c r="D761" s="41" t="e">
        <f>IF(AND('DO NOT USE_Contact Formulas'!A761,ISBLANK('Contact Data Entry'!D761)),"Birthdate is required",IF(NOT(ISBLANK('Contact Data Entry'!D761)),"OK",NA()))</f>
        <v>#N/A</v>
      </c>
      <c r="E761" s="41" t="e">
        <f>IF(AND('DO NOT USE_Contact Formulas'!A761,ISBLANK('Contact Data Entry'!E761)),"Mobile Phone is required",IF(NOT(ISBLANK('Contact Data Entry'!E761)),IF(AND(ISNUMBER(VALUE('Contact Data Entry'!E761)),LEFT('Contact Data Entry'!E761,1)&lt;&gt;"1",LEN('Contact Data Entry'!E761)=10),"OK","Phone number must be valid format"),NA()))</f>
        <v>#N/A</v>
      </c>
      <c r="F761" s="41" t="e">
        <f>IF(LEN('Contact Data Entry'!F761)&gt;255,"Home Street Address must be less than 255 characters",IF('DO NOT USE_Contact Formulas'!A761,"OK",NA()))</f>
        <v>#N/A</v>
      </c>
      <c r="G761" s="41" t="e">
        <f>IF(LEN('Contact Data Entry'!G761)&gt;40,"City must be less than 40 characters",IF('DO NOT USE_Contact Formulas'!A761,"OK",NA()))</f>
        <v>#N/A</v>
      </c>
      <c r="H761" s="41" t="e">
        <f>IF(AND(NOT(ISBLANK('Contact Data Entry'!H761)),ISNA(VLOOKUP('Contact Data Entry'!H761,'DO NOT USE_School Picklist'!$P$3:$P$52,1,FALSE))),"Please select a value from the drop-down menu",IF('DO NOT USE_Contact Formulas'!A761,"OK",NA()))</f>
        <v>#N/A</v>
      </c>
      <c r="I761" s="41" t="e">
        <f>IF(AND('DO NOT USE_Contact Formulas'!A761,ISBLANK('Contact Data Entry'!I761)),"Zip is required",IF(ISBLANK('Contact Data Entry'!I761),NA(),"OK"))</f>
        <v>#N/A</v>
      </c>
      <c r="J761" s="41" t="e">
        <f>IF(AND('DO NOT USE_Contact Formulas'!A761,ISBLANK('Contact Data Entry'!J761)),"Student or Staff? is required",IF(ISBLANK('Contact Data Entry'!J761),NA(),IF(ISNA(VLOOKUP('Contact Data Entry'!J761,'DO NOT USE_School Picklist'!$B$3:$B$6,1,FALSE)),"Please select a value from the drop-down menu","OK")))</f>
        <v>#N/A</v>
      </c>
      <c r="K761" s="41" t="e">
        <f>IF(AND('Contact Data Entry'!J761='DO NOT USE_School Picklist'!$B$4,ISBLANK('Contact Data Entry'!K761)),"Occupation/Job Title is required if Student or Staff? is Yes, staff/faculty or volunteer",IF('DO NOT USE_Contact Formulas'!A761,"OK",NA()))</f>
        <v>#N/A</v>
      </c>
      <c r="L761" s="41" t="e">
        <f ca="1">IF('Contact Data Entry'!L761&gt;'DO NOT USE_School Picklist'!$C$3,"Date last on school campus/facility cannot be a future date",IF('DO NOT USE_Contact Formulas'!A761,IF(ISBLANK('Contact Data Entry'!L761),"Date last on school campus/facility is required","OK"),NA()))</f>
        <v>#N/A</v>
      </c>
      <c r="M761" s="42" t="e">
        <f ca="1">IF('Contact Data Entry'!M761&gt;'DO NOT USE_School Picklist'!$C$3,"Last Exposure Date cannot be a future date",IF('DO NOT USE_Contact Formulas'!A761,IF(ISBLANK('Contact Data Entry'!M761),"Last Exposure Date is required","OK"),NA()))</f>
        <v>#N/A</v>
      </c>
      <c r="N761" s="42" t="e">
        <f>IF(AND('DO NOT USE_Contact Formulas'!A761,ISBLANK('Contact Data Entry'!N761)),"Specific Place in the Location is required",IF(ISBLANK('Contact Data Entry'!N761),NA(),"OK"))</f>
        <v>#N/A</v>
      </c>
      <c r="O761" s="41" t="e">
        <f>IF(AND(NOT(ISBLANK('Contact Data Entry'!O761)),ISNA(VLOOKUP('Contact Data Entry'!O761,'DO NOT USE_School Picklist'!$L$3:$L$81,1,FALSE))),"Please select a value from the drop-down menu",IF('DO NOT USE_Contact Formulas'!A761,"OK",NA()))</f>
        <v>#N/A</v>
      </c>
      <c r="P761" s="41" t="e">
        <f>IF(AND(NOT(ISBLANK('Contact Data Entry'!P761)),NOT(ISNUMBER(MATCH("*@*.?*",'Contact Data Entry'!P761,0)))),"Email must be in a valid format",IF('DO NOT USE_Contact Formulas'!A761,"OK",NA()))</f>
        <v>#N/A</v>
      </c>
      <c r="Q761" s="41" t="e">
        <f>IF(LEN('Contact Data Entry'!Q761)&gt;50,"Parent/Guardian Name must be less than 50 characters",IF('DO NOT USE_Contact Formulas'!A761,"OK",NA()))</f>
        <v>#N/A</v>
      </c>
      <c r="R761" s="41" t="e">
        <f>IF(NOT(ISBLANK('Contact Data Entry'!R761)),IF(AND(ISNUMBER('Contact Data Entry'!R761),LEFT('Contact Data Entry'!R761,1)&lt;&gt;"1",LEN('Contact Data Entry'!R761)=10),"OK","Phone number must be valid format"),IF('DO NOT USE_Contact Formulas'!A761,"OK",NA()))</f>
        <v>#N/A</v>
      </c>
      <c r="S761" s="41" t="e">
        <f>IF(AND(NOT(ISBLANK('Contact Data Entry'!S761)),ISNA(VLOOKUP('Contact Data Entry'!S761,'DO NOT USE_School Picklist'!$N$3:$N$63,1,FALSE))),"Please select a value from the drop-down menu",IF('DO NOT USE_Contact Formulas'!A761,"OK",NA()))</f>
        <v>#N/A</v>
      </c>
      <c r="T761" s="41" t="e">
        <f>IF(AND(NOT(ISBLANK('Contact Data Entry'!T761)),ISNA(VLOOKUP('Contact Data Entry'!T761,'DO NOT USE_School Picklist'!$E$3:$E$10,1,FALSE))),"Please select a value from the drop-down menu",IF('DO NOT USE_Contact Formulas'!A761,"OK",NA()))</f>
        <v>#N/A</v>
      </c>
      <c r="U761" s="41" t="e">
        <f>IF(AND(NOT(ISBLANK('Contact Data Entry'!U761)),ISNA(VLOOKUP('Contact Data Entry'!U761,'DO NOT USE_School Picklist'!$F$3:$F$16,1,FALSE))),"Please select a value from the drop-down menu",IF('DO NOT USE_Contact Formulas'!A761,"OK",NA()))</f>
        <v>#N/A</v>
      </c>
      <c r="V761" s="41" t="e">
        <f>IF(LEN('Contact Data Entry'!V761)&gt;100,"Classroom(s) must be less than 100 characters",IF('DO NOT USE_Contact Formulas'!A761,"OK",NA()))</f>
        <v>#N/A</v>
      </c>
      <c r="W761" s="41" t="e">
        <f>IF(AND(NOT(ISBLANK('Contact Data Entry'!W761)),ISNA(VLOOKUP('Contact Data Entry'!W761,'DO NOT USE_School Picklist'!$K$3:$K$6,1,FALSE))),"Please select a value from the drop-down menu",IF('DO NOT USE_Contact Formulas'!A761,"OK",NA()))</f>
        <v>#N/A</v>
      </c>
      <c r="X761" s="41" t="e">
        <f>IF(AND(NOT(ISBLANK('Contact Data Entry'!X761)),ISNA(VLOOKUP('Contact Data Entry'!X761,'DO NOT USE_School Picklist'!$D$3:$D$5,1,FALSE))),"Please select a value from the drop-down menu",IF('DO NOT USE_Contact Formulas'!A761,"OK",NA()))</f>
        <v>#N/A</v>
      </c>
      <c r="Y761" s="41"/>
      <c r="Z761" s="41" t="e">
        <f>IF(AND(NOT(ISBLANK('Contact Data Entry'!Z761)),ISNA(VLOOKUP('Contact Data Entry'!Z761,'DO NOT USE_School Picklist'!$G$3:$G$5,1,FALSE))),"Please select a value from the drop-down menu",IF('DO NOT USE_Contact Formulas'!A761,"OK",NA()))</f>
        <v>#N/A</v>
      </c>
      <c r="AA761" s="41"/>
      <c r="AB761" s="41" t="e">
        <f>IF(AND(NOT(ISBLANK('Contact Data Entry'!AB761)),ISNA(VLOOKUP('Contact Data Entry'!AB761,'DO NOT USE_School Picklist'!$H$3:$H$4,1,FALSE))),"Please select a value from the drop-down menu",IF('DO NOT USE_Contact Formulas'!A761,"OK",NA()))</f>
        <v>#N/A</v>
      </c>
      <c r="AC761" s="41" t="e">
        <f ca="1">IF('Contact Data Entry'!AC761&gt;'DO NOT USE_School Picklist'!$C$3,"Test Date cannot be a future date",IF('DO NOT USE_Contact Formulas'!A761,"OK",NA()))</f>
        <v>#N/A</v>
      </c>
      <c r="AD761" s="41" t="e">
        <f>IF(AND(NOT(ISBLANK('Contact Data Entry'!AD761)),ISNA(VLOOKUP('Contact Data Entry'!AD761,'DO NOT USE_School Picklist'!$Q$3:$Q$8,1,FALSE))),"Please select a value from the drop-down menu",IF('DO NOT USE_Contact Formulas'!A761,"OK",NA()))</f>
        <v>#N/A</v>
      </c>
    </row>
    <row r="762" spans="1:30" x14ac:dyDescent="0.25">
      <c r="A762" s="40" t="e">
        <f>IF('DO NOT USE_Contact Formulas'!A762,IF('DO NOT USE_Contact Formulas'!B762,"Not all required fields are completed","OK"),NA())</f>
        <v>#N/A</v>
      </c>
      <c r="B762" s="41" t="e">
        <f>IF(AND('DO NOT USE_Contact Formulas'!A762,ISBLANK('Contact Data Entry'!B762)),"First Name is required",IF(NOT(ISBLANK('Contact Data Entry'!B762)),"OK",NA()))</f>
        <v>#N/A</v>
      </c>
      <c r="C762" s="41" t="e">
        <f>IF(AND('DO NOT USE_Contact Formulas'!A762,ISBLANK('Contact Data Entry'!C762)),"Last Name is required",IF(NOT(ISBLANK('Contact Data Entry'!C762)),"OK",NA()))</f>
        <v>#N/A</v>
      </c>
      <c r="D762" s="41" t="e">
        <f>IF(AND('DO NOT USE_Contact Formulas'!A762,ISBLANK('Contact Data Entry'!D762)),"Birthdate is required",IF(NOT(ISBLANK('Contact Data Entry'!D762)),"OK",NA()))</f>
        <v>#N/A</v>
      </c>
      <c r="E762" s="41" t="e">
        <f>IF(AND('DO NOT USE_Contact Formulas'!A762,ISBLANK('Contact Data Entry'!E762)),"Mobile Phone is required",IF(NOT(ISBLANK('Contact Data Entry'!E762)),IF(AND(ISNUMBER(VALUE('Contact Data Entry'!E762)),LEFT('Contact Data Entry'!E762,1)&lt;&gt;"1",LEN('Contact Data Entry'!E762)=10),"OK","Phone number must be valid format"),NA()))</f>
        <v>#N/A</v>
      </c>
      <c r="F762" s="41" t="e">
        <f>IF(LEN('Contact Data Entry'!F762)&gt;255,"Home Street Address must be less than 255 characters",IF('DO NOT USE_Contact Formulas'!A762,"OK",NA()))</f>
        <v>#N/A</v>
      </c>
      <c r="G762" s="41" t="e">
        <f>IF(LEN('Contact Data Entry'!G762)&gt;40,"City must be less than 40 characters",IF('DO NOT USE_Contact Formulas'!A762,"OK",NA()))</f>
        <v>#N/A</v>
      </c>
      <c r="H762" s="41" t="e">
        <f>IF(AND(NOT(ISBLANK('Contact Data Entry'!H762)),ISNA(VLOOKUP('Contact Data Entry'!H762,'DO NOT USE_School Picklist'!$P$3:$P$52,1,FALSE))),"Please select a value from the drop-down menu",IF('DO NOT USE_Contact Formulas'!A762,"OK",NA()))</f>
        <v>#N/A</v>
      </c>
      <c r="I762" s="41" t="e">
        <f>IF(AND('DO NOT USE_Contact Formulas'!A762,ISBLANK('Contact Data Entry'!I762)),"Zip is required",IF(ISBLANK('Contact Data Entry'!I762),NA(),"OK"))</f>
        <v>#N/A</v>
      </c>
      <c r="J762" s="41" t="e">
        <f>IF(AND('DO NOT USE_Contact Formulas'!A762,ISBLANK('Contact Data Entry'!J762)),"Student or Staff? is required",IF(ISBLANK('Contact Data Entry'!J762),NA(),IF(ISNA(VLOOKUP('Contact Data Entry'!J762,'DO NOT USE_School Picklist'!$B$3:$B$6,1,FALSE)),"Please select a value from the drop-down menu","OK")))</f>
        <v>#N/A</v>
      </c>
      <c r="K762" s="41" t="e">
        <f>IF(AND('Contact Data Entry'!J762='DO NOT USE_School Picklist'!$B$4,ISBLANK('Contact Data Entry'!K762)),"Occupation/Job Title is required if Student or Staff? is Yes, staff/faculty or volunteer",IF('DO NOT USE_Contact Formulas'!A762,"OK",NA()))</f>
        <v>#N/A</v>
      </c>
      <c r="L762" s="41" t="e">
        <f ca="1">IF('Contact Data Entry'!L762&gt;'DO NOT USE_School Picklist'!$C$3,"Date last on school campus/facility cannot be a future date",IF('DO NOT USE_Contact Formulas'!A762,IF(ISBLANK('Contact Data Entry'!L762),"Date last on school campus/facility is required","OK"),NA()))</f>
        <v>#N/A</v>
      </c>
      <c r="M762" s="42" t="e">
        <f ca="1">IF('Contact Data Entry'!M762&gt;'DO NOT USE_School Picklist'!$C$3,"Last Exposure Date cannot be a future date",IF('DO NOT USE_Contact Formulas'!A762,IF(ISBLANK('Contact Data Entry'!M762),"Last Exposure Date is required","OK"),NA()))</f>
        <v>#N/A</v>
      </c>
      <c r="N762" s="42" t="e">
        <f>IF(AND('DO NOT USE_Contact Formulas'!A762,ISBLANK('Contact Data Entry'!N762)),"Specific Place in the Location is required",IF(ISBLANK('Contact Data Entry'!N762),NA(),"OK"))</f>
        <v>#N/A</v>
      </c>
      <c r="O762" s="41" t="e">
        <f>IF(AND(NOT(ISBLANK('Contact Data Entry'!O762)),ISNA(VLOOKUP('Contact Data Entry'!O762,'DO NOT USE_School Picklist'!$L$3:$L$81,1,FALSE))),"Please select a value from the drop-down menu",IF('DO NOT USE_Contact Formulas'!A762,"OK",NA()))</f>
        <v>#N/A</v>
      </c>
      <c r="P762" s="41" t="e">
        <f>IF(AND(NOT(ISBLANK('Contact Data Entry'!P762)),NOT(ISNUMBER(MATCH("*@*.?*",'Contact Data Entry'!P762,0)))),"Email must be in a valid format",IF('DO NOT USE_Contact Formulas'!A762,"OK",NA()))</f>
        <v>#N/A</v>
      </c>
      <c r="Q762" s="41" t="e">
        <f>IF(LEN('Contact Data Entry'!Q762)&gt;50,"Parent/Guardian Name must be less than 50 characters",IF('DO NOT USE_Contact Formulas'!A762,"OK",NA()))</f>
        <v>#N/A</v>
      </c>
      <c r="R762" s="41" t="e">
        <f>IF(NOT(ISBLANK('Contact Data Entry'!R762)),IF(AND(ISNUMBER('Contact Data Entry'!R762),LEFT('Contact Data Entry'!R762,1)&lt;&gt;"1",LEN('Contact Data Entry'!R762)=10),"OK","Phone number must be valid format"),IF('DO NOT USE_Contact Formulas'!A762,"OK",NA()))</f>
        <v>#N/A</v>
      </c>
      <c r="S762" s="41" t="e">
        <f>IF(AND(NOT(ISBLANK('Contact Data Entry'!S762)),ISNA(VLOOKUP('Contact Data Entry'!S762,'DO NOT USE_School Picklist'!$N$3:$N$63,1,FALSE))),"Please select a value from the drop-down menu",IF('DO NOT USE_Contact Formulas'!A762,"OK",NA()))</f>
        <v>#N/A</v>
      </c>
      <c r="T762" s="41" t="e">
        <f>IF(AND(NOT(ISBLANK('Contact Data Entry'!T762)),ISNA(VLOOKUP('Contact Data Entry'!T762,'DO NOT USE_School Picklist'!$E$3:$E$10,1,FALSE))),"Please select a value from the drop-down menu",IF('DO NOT USE_Contact Formulas'!A762,"OK",NA()))</f>
        <v>#N/A</v>
      </c>
      <c r="U762" s="41" t="e">
        <f>IF(AND(NOT(ISBLANK('Contact Data Entry'!U762)),ISNA(VLOOKUP('Contact Data Entry'!U762,'DO NOT USE_School Picklist'!$F$3:$F$16,1,FALSE))),"Please select a value from the drop-down menu",IF('DO NOT USE_Contact Formulas'!A762,"OK",NA()))</f>
        <v>#N/A</v>
      </c>
      <c r="V762" s="41" t="e">
        <f>IF(LEN('Contact Data Entry'!V762)&gt;100,"Classroom(s) must be less than 100 characters",IF('DO NOT USE_Contact Formulas'!A762,"OK",NA()))</f>
        <v>#N/A</v>
      </c>
      <c r="W762" s="41" t="e">
        <f>IF(AND(NOT(ISBLANK('Contact Data Entry'!W762)),ISNA(VLOOKUP('Contact Data Entry'!W762,'DO NOT USE_School Picklist'!$K$3:$K$6,1,FALSE))),"Please select a value from the drop-down menu",IF('DO NOT USE_Contact Formulas'!A762,"OK",NA()))</f>
        <v>#N/A</v>
      </c>
      <c r="X762" s="41" t="e">
        <f>IF(AND(NOT(ISBLANK('Contact Data Entry'!X762)),ISNA(VLOOKUP('Contact Data Entry'!X762,'DO NOT USE_School Picklist'!$D$3:$D$5,1,FALSE))),"Please select a value from the drop-down menu",IF('DO NOT USE_Contact Formulas'!A762,"OK",NA()))</f>
        <v>#N/A</v>
      </c>
      <c r="Y762" s="41"/>
      <c r="Z762" s="41" t="e">
        <f>IF(AND(NOT(ISBLANK('Contact Data Entry'!Z762)),ISNA(VLOOKUP('Contact Data Entry'!Z762,'DO NOT USE_School Picklist'!$G$3:$G$5,1,FALSE))),"Please select a value from the drop-down menu",IF('DO NOT USE_Contact Formulas'!A762,"OK",NA()))</f>
        <v>#N/A</v>
      </c>
      <c r="AA762" s="41"/>
      <c r="AB762" s="41" t="e">
        <f>IF(AND(NOT(ISBLANK('Contact Data Entry'!AB762)),ISNA(VLOOKUP('Contact Data Entry'!AB762,'DO NOT USE_School Picklist'!$H$3:$H$4,1,FALSE))),"Please select a value from the drop-down menu",IF('DO NOT USE_Contact Formulas'!A762,"OK",NA()))</f>
        <v>#N/A</v>
      </c>
      <c r="AC762" s="41" t="e">
        <f ca="1">IF('Contact Data Entry'!AC762&gt;'DO NOT USE_School Picklist'!$C$3,"Test Date cannot be a future date",IF('DO NOT USE_Contact Formulas'!A762,"OK",NA()))</f>
        <v>#N/A</v>
      </c>
      <c r="AD762" s="41" t="e">
        <f>IF(AND(NOT(ISBLANK('Contact Data Entry'!AD762)),ISNA(VLOOKUP('Contact Data Entry'!AD762,'DO NOT USE_School Picklist'!$Q$3:$Q$8,1,FALSE))),"Please select a value from the drop-down menu",IF('DO NOT USE_Contact Formulas'!A762,"OK",NA()))</f>
        <v>#N/A</v>
      </c>
    </row>
    <row r="763" spans="1:30" x14ac:dyDescent="0.25">
      <c r="A763" s="40" t="e">
        <f>IF('DO NOT USE_Contact Formulas'!A763,IF('DO NOT USE_Contact Formulas'!B763,"Not all required fields are completed","OK"),NA())</f>
        <v>#N/A</v>
      </c>
      <c r="B763" s="41" t="e">
        <f>IF(AND('DO NOT USE_Contact Formulas'!A763,ISBLANK('Contact Data Entry'!B763)),"First Name is required",IF(NOT(ISBLANK('Contact Data Entry'!B763)),"OK",NA()))</f>
        <v>#N/A</v>
      </c>
      <c r="C763" s="41" t="e">
        <f>IF(AND('DO NOT USE_Contact Formulas'!A763,ISBLANK('Contact Data Entry'!C763)),"Last Name is required",IF(NOT(ISBLANK('Contact Data Entry'!C763)),"OK",NA()))</f>
        <v>#N/A</v>
      </c>
      <c r="D763" s="41" t="e">
        <f>IF(AND('DO NOT USE_Contact Formulas'!A763,ISBLANK('Contact Data Entry'!D763)),"Birthdate is required",IF(NOT(ISBLANK('Contact Data Entry'!D763)),"OK",NA()))</f>
        <v>#N/A</v>
      </c>
      <c r="E763" s="41" t="e">
        <f>IF(AND('DO NOT USE_Contact Formulas'!A763,ISBLANK('Contact Data Entry'!E763)),"Mobile Phone is required",IF(NOT(ISBLANK('Contact Data Entry'!E763)),IF(AND(ISNUMBER(VALUE('Contact Data Entry'!E763)),LEFT('Contact Data Entry'!E763,1)&lt;&gt;"1",LEN('Contact Data Entry'!E763)=10),"OK","Phone number must be valid format"),NA()))</f>
        <v>#N/A</v>
      </c>
      <c r="F763" s="41" t="e">
        <f>IF(LEN('Contact Data Entry'!F763)&gt;255,"Home Street Address must be less than 255 characters",IF('DO NOT USE_Contact Formulas'!A763,"OK",NA()))</f>
        <v>#N/A</v>
      </c>
      <c r="G763" s="41" t="e">
        <f>IF(LEN('Contact Data Entry'!G763)&gt;40,"City must be less than 40 characters",IF('DO NOT USE_Contact Formulas'!A763,"OK",NA()))</f>
        <v>#N/A</v>
      </c>
      <c r="H763" s="41" t="e">
        <f>IF(AND(NOT(ISBLANK('Contact Data Entry'!H763)),ISNA(VLOOKUP('Contact Data Entry'!H763,'DO NOT USE_School Picklist'!$P$3:$P$52,1,FALSE))),"Please select a value from the drop-down menu",IF('DO NOT USE_Contact Formulas'!A763,"OK",NA()))</f>
        <v>#N/A</v>
      </c>
      <c r="I763" s="41" t="e">
        <f>IF(AND('DO NOT USE_Contact Formulas'!A763,ISBLANK('Contact Data Entry'!I763)),"Zip is required",IF(ISBLANK('Contact Data Entry'!I763),NA(),"OK"))</f>
        <v>#N/A</v>
      </c>
      <c r="J763" s="41" t="e">
        <f>IF(AND('DO NOT USE_Contact Formulas'!A763,ISBLANK('Contact Data Entry'!J763)),"Student or Staff? is required",IF(ISBLANK('Contact Data Entry'!J763),NA(),IF(ISNA(VLOOKUP('Contact Data Entry'!J763,'DO NOT USE_School Picklist'!$B$3:$B$6,1,FALSE)),"Please select a value from the drop-down menu","OK")))</f>
        <v>#N/A</v>
      </c>
      <c r="K763" s="41" t="e">
        <f>IF(AND('Contact Data Entry'!J763='DO NOT USE_School Picklist'!$B$4,ISBLANK('Contact Data Entry'!K763)),"Occupation/Job Title is required if Student or Staff? is Yes, staff/faculty or volunteer",IF('DO NOT USE_Contact Formulas'!A763,"OK",NA()))</f>
        <v>#N/A</v>
      </c>
      <c r="L763" s="41" t="e">
        <f ca="1">IF('Contact Data Entry'!L763&gt;'DO NOT USE_School Picklist'!$C$3,"Date last on school campus/facility cannot be a future date",IF('DO NOT USE_Contact Formulas'!A763,IF(ISBLANK('Contact Data Entry'!L763),"Date last on school campus/facility is required","OK"),NA()))</f>
        <v>#N/A</v>
      </c>
      <c r="M763" s="42" t="e">
        <f ca="1">IF('Contact Data Entry'!M763&gt;'DO NOT USE_School Picklist'!$C$3,"Last Exposure Date cannot be a future date",IF('DO NOT USE_Contact Formulas'!A763,IF(ISBLANK('Contact Data Entry'!M763),"Last Exposure Date is required","OK"),NA()))</f>
        <v>#N/A</v>
      </c>
      <c r="N763" s="42" t="e">
        <f>IF(AND('DO NOT USE_Contact Formulas'!A763,ISBLANK('Contact Data Entry'!N763)),"Specific Place in the Location is required",IF(ISBLANK('Contact Data Entry'!N763),NA(),"OK"))</f>
        <v>#N/A</v>
      </c>
      <c r="O763" s="41" t="e">
        <f>IF(AND(NOT(ISBLANK('Contact Data Entry'!O763)),ISNA(VLOOKUP('Contact Data Entry'!O763,'DO NOT USE_School Picklist'!$L$3:$L$81,1,FALSE))),"Please select a value from the drop-down menu",IF('DO NOT USE_Contact Formulas'!A763,"OK",NA()))</f>
        <v>#N/A</v>
      </c>
      <c r="P763" s="41" t="e">
        <f>IF(AND(NOT(ISBLANK('Contact Data Entry'!P763)),NOT(ISNUMBER(MATCH("*@*.?*",'Contact Data Entry'!P763,0)))),"Email must be in a valid format",IF('DO NOT USE_Contact Formulas'!A763,"OK",NA()))</f>
        <v>#N/A</v>
      </c>
      <c r="Q763" s="41" t="e">
        <f>IF(LEN('Contact Data Entry'!Q763)&gt;50,"Parent/Guardian Name must be less than 50 characters",IF('DO NOT USE_Contact Formulas'!A763,"OK",NA()))</f>
        <v>#N/A</v>
      </c>
      <c r="R763" s="41" t="e">
        <f>IF(NOT(ISBLANK('Contact Data Entry'!R763)),IF(AND(ISNUMBER('Contact Data Entry'!R763),LEFT('Contact Data Entry'!R763,1)&lt;&gt;"1",LEN('Contact Data Entry'!R763)=10),"OK","Phone number must be valid format"),IF('DO NOT USE_Contact Formulas'!A763,"OK",NA()))</f>
        <v>#N/A</v>
      </c>
      <c r="S763" s="41" t="e">
        <f>IF(AND(NOT(ISBLANK('Contact Data Entry'!S763)),ISNA(VLOOKUP('Contact Data Entry'!S763,'DO NOT USE_School Picklist'!$N$3:$N$63,1,FALSE))),"Please select a value from the drop-down menu",IF('DO NOT USE_Contact Formulas'!A763,"OK",NA()))</f>
        <v>#N/A</v>
      </c>
      <c r="T763" s="41" t="e">
        <f>IF(AND(NOT(ISBLANK('Contact Data Entry'!T763)),ISNA(VLOOKUP('Contact Data Entry'!T763,'DO NOT USE_School Picklist'!$E$3:$E$10,1,FALSE))),"Please select a value from the drop-down menu",IF('DO NOT USE_Contact Formulas'!A763,"OK",NA()))</f>
        <v>#N/A</v>
      </c>
      <c r="U763" s="41" t="e">
        <f>IF(AND(NOT(ISBLANK('Contact Data Entry'!U763)),ISNA(VLOOKUP('Contact Data Entry'!U763,'DO NOT USE_School Picklist'!$F$3:$F$16,1,FALSE))),"Please select a value from the drop-down menu",IF('DO NOT USE_Contact Formulas'!A763,"OK",NA()))</f>
        <v>#N/A</v>
      </c>
      <c r="V763" s="41" t="e">
        <f>IF(LEN('Contact Data Entry'!V763)&gt;100,"Classroom(s) must be less than 100 characters",IF('DO NOT USE_Contact Formulas'!A763,"OK",NA()))</f>
        <v>#N/A</v>
      </c>
      <c r="W763" s="41" t="e">
        <f>IF(AND(NOT(ISBLANK('Contact Data Entry'!W763)),ISNA(VLOOKUP('Contact Data Entry'!W763,'DO NOT USE_School Picklist'!$K$3:$K$6,1,FALSE))),"Please select a value from the drop-down menu",IF('DO NOT USE_Contact Formulas'!A763,"OK",NA()))</f>
        <v>#N/A</v>
      </c>
      <c r="X763" s="41" t="e">
        <f>IF(AND(NOT(ISBLANK('Contact Data Entry'!X763)),ISNA(VLOOKUP('Contact Data Entry'!X763,'DO NOT USE_School Picklist'!$D$3:$D$5,1,FALSE))),"Please select a value from the drop-down menu",IF('DO NOT USE_Contact Formulas'!A763,"OK",NA()))</f>
        <v>#N/A</v>
      </c>
      <c r="Y763" s="41"/>
      <c r="Z763" s="41" t="e">
        <f>IF(AND(NOT(ISBLANK('Contact Data Entry'!Z763)),ISNA(VLOOKUP('Contact Data Entry'!Z763,'DO NOT USE_School Picklist'!$G$3:$G$5,1,FALSE))),"Please select a value from the drop-down menu",IF('DO NOT USE_Contact Formulas'!A763,"OK",NA()))</f>
        <v>#N/A</v>
      </c>
      <c r="AA763" s="41"/>
      <c r="AB763" s="41" t="e">
        <f>IF(AND(NOT(ISBLANK('Contact Data Entry'!AB763)),ISNA(VLOOKUP('Contact Data Entry'!AB763,'DO NOT USE_School Picklist'!$H$3:$H$4,1,FALSE))),"Please select a value from the drop-down menu",IF('DO NOT USE_Contact Formulas'!A763,"OK",NA()))</f>
        <v>#N/A</v>
      </c>
      <c r="AC763" s="41" t="e">
        <f ca="1">IF('Contact Data Entry'!AC763&gt;'DO NOT USE_School Picklist'!$C$3,"Test Date cannot be a future date",IF('DO NOT USE_Contact Formulas'!A763,"OK",NA()))</f>
        <v>#N/A</v>
      </c>
      <c r="AD763" s="41" t="e">
        <f>IF(AND(NOT(ISBLANK('Contact Data Entry'!AD763)),ISNA(VLOOKUP('Contact Data Entry'!AD763,'DO NOT USE_School Picklist'!$Q$3:$Q$8,1,FALSE))),"Please select a value from the drop-down menu",IF('DO NOT USE_Contact Formulas'!A763,"OK",NA()))</f>
        <v>#N/A</v>
      </c>
    </row>
    <row r="764" spans="1:30" x14ac:dyDescent="0.25">
      <c r="A764" s="40" t="e">
        <f>IF('DO NOT USE_Contact Formulas'!A764,IF('DO NOT USE_Contact Formulas'!B764,"Not all required fields are completed","OK"),NA())</f>
        <v>#N/A</v>
      </c>
      <c r="B764" s="41" t="e">
        <f>IF(AND('DO NOT USE_Contact Formulas'!A764,ISBLANK('Contact Data Entry'!B764)),"First Name is required",IF(NOT(ISBLANK('Contact Data Entry'!B764)),"OK",NA()))</f>
        <v>#N/A</v>
      </c>
      <c r="C764" s="41" t="e">
        <f>IF(AND('DO NOT USE_Contact Formulas'!A764,ISBLANK('Contact Data Entry'!C764)),"Last Name is required",IF(NOT(ISBLANK('Contact Data Entry'!C764)),"OK",NA()))</f>
        <v>#N/A</v>
      </c>
      <c r="D764" s="41" t="e">
        <f>IF(AND('DO NOT USE_Contact Formulas'!A764,ISBLANK('Contact Data Entry'!D764)),"Birthdate is required",IF(NOT(ISBLANK('Contact Data Entry'!D764)),"OK",NA()))</f>
        <v>#N/A</v>
      </c>
      <c r="E764" s="41" t="e">
        <f>IF(AND('DO NOT USE_Contact Formulas'!A764,ISBLANK('Contact Data Entry'!E764)),"Mobile Phone is required",IF(NOT(ISBLANK('Contact Data Entry'!E764)),IF(AND(ISNUMBER(VALUE('Contact Data Entry'!E764)),LEFT('Contact Data Entry'!E764,1)&lt;&gt;"1",LEN('Contact Data Entry'!E764)=10),"OK","Phone number must be valid format"),NA()))</f>
        <v>#N/A</v>
      </c>
      <c r="F764" s="41" t="e">
        <f>IF(LEN('Contact Data Entry'!F764)&gt;255,"Home Street Address must be less than 255 characters",IF('DO NOT USE_Contact Formulas'!A764,"OK",NA()))</f>
        <v>#N/A</v>
      </c>
      <c r="G764" s="41" t="e">
        <f>IF(LEN('Contact Data Entry'!G764)&gt;40,"City must be less than 40 characters",IF('DO NOT USE_Contact Formulas'!A764,"OK",NA()))</f>
        <v>#N/A</v>
      </c>
      <c r="H764" s="41" t="e">
        <f>IF(AND(NOT(ISBLANK('Contact Data Entry'!H764)),ISNA(VLOOKUP('Contact Data Entry'!H764,'DO NOT USE_School Picklist'!$P$3:$P$52,1,FALSE))),"Please select a value from the drop-down menu",IF('DO NOT USE_Contact Formulas'!A764,"OK",NA()))</f>
        <v>#N/A</v>
      </c>
      <c r="I764" s="41" t="e">
        <f>IF(AND('DO NOT USE_Contact Formulas'!A764,ISBLANK('Contact Data Entry'!I764)),"Zip is required",IF(ISBLANK('Contact Data Entry'!I764),NA(),"OK"))</f>
        <v>#N/A</v>
      </c>
      <c r="J764" s="41" t="e">
        <f>IF(AND('DO NOT USE_Contact Formulas'!A764,ISBLANK('Contact Data Entry'!J764)),"Student or Staff? is required",IF(ISBLANK('Contact Data Entry'!J764),NA(),IF(ISNA(VLOOKUP('Contact Data Entry'!J764,'DO NOT USE_School Picklist'!$B$3:$B$6,1,FALSE)),"Please select a value from the drop-down menu","OK")))</f>
        <v>#N/A</v>
      </c>
      <c r="K764" s="41" t="e">
        <f>IF(AND('Contact Data Entry'!J764='DO NOT USE_School Picklist'!$B$4,ISBLANK('Contact Data Entry'!K764)),"Occupation/Job Title is required if Student or Staff? is Yes, staff/faculty or volunteer",IF('DO NOT USE_Contact Formulas'!A764,"OK",NA()))</f>
        <v>#N/A</v>
      </c>
      <c r="L764" s="41" t="e">
        <f ca="1">IF('Contact Data Entry'!L764&gt;'DO NOT USE_School Picklist'!$C$3,"Date last on school campus/facility cannot be a future date",IF('DO NOT USE_Contact Formulas'!A764,IF(ISBLANK('Contact Data Entry'!L764),"Date last on school campus/facility is required","OK"),NA()))</f>
        <v>#N/A</v>
      </c>
      <c r="M764" s="42" t="e">
        <f ca="1">IF('Contact Data Entry'!M764&gt;'DO NOT USE_School Picklist'!$C$3,"Last Exposure Date cannot be a future date",IF('DO NOT USE_Contact Formulas'!A764,IF(ISBLANK('Contact Data Entry'!M764),"Last Exposure Date is required","OK"),NA()))</f>
        <v>#N/A</v>
      </c>
      <c r="N764" s="42" t="e">
        <f>IF(AND('DO NOT USE_Contact Formulas'!A764,ISBLANK('Contact Data Entry'!N764)),"Specific Place in the Location is required",IF(ISBLANK('Contact Data Entry'!N764),NA(),"OK"))</f>
        <v>#N/A</v>
      </c>
      <c r="O764" s="41" t="e">
        <f>IF(AND(NOT(ISBLANK('Contact Data Entry'!O764)),ISNA(VLOOKUP('Contact Data Entry'!O764,'DO NOT USE_School Picklist'!$L$3:$L$81,1,FALSE))),"Please select a value from the drop-down menu",IF('DO NOT USE_Contact Formulas'!A764,"OK",NA()))</f>
        <v>#N/A</v>
      </c>
      <c r="P764" s="41" t="e">
        <f>IF(AND(NOT(ISBLANK('Contact Data Entry'!P764)),NOT(ISNUMBER(MATCH("*@*.?*",'Contact Data Entry'!P764,0)))),"Email must be in a valid format",IF('DO NOT USE_Contact Formulas'!A764,"OK",NA()))</f>
        <v>#N/A</v>
      </c>
      <c r="Q764" s="41" t="e">
        <f>IF(LEN('Contact Data Entry'!Q764)&gt;50,"Parent/Guardian Name must be less than 50 characters",IF('DO NOT USE_Contact Formulas'!A764,"OK",NA()))</f>
        <v>#N/A</v>
      </c>
      <c r="R764" s="41" t="e">
        <f>IF(NOT(ISBLANK('Contact Data Entry'!R764)),IF(AND(ISNUMBER('Contact Data Entry'!R764),LEFT('Contact Data Entry'!R764,1)&lt;&gt;"1",LEN('Contact Data Entry'!R764)=10),"OK","Phone number must be valid format"),IF('DO NOT USE_Contact Formulas'!A764,"OK",NA()))</f>
        <v>#N/A</v>
      </c>
      <c r="S764" s="41" t="e">
        <f>IF(AND(NOT(ISBLANK('Contact Data Entry'!S764)),ISNA(VLOOKUP('Contact Data Entry'!S764,'DO NOT USE_School Picklist'!$N$3:$N$63,1,FALSE))),"Please select a value from the drop-down menu",IF('DO NOT USE_Contact Formulas'!A764,"OK",NA()))</f>
        <v>#N/A</v>
      </c>
      <c r="T764" s="41" t="e">
        <f>IF(AND(NOT(ISBLANK('Contact Data Entry'!T764)),ISNA(VLOOKUP('Contact Data Entry'!T764,'DO NOT USE_School Picklist'!$E$3:$E$10,1,FALSE))),"Please select a value from the drop-down menu",IF('DO NOT USE_Contact Formulas'!A764,"OK",NA()))</f>
        <v>#N/A</v>
      </c>
      <c r="U764" s="41" t="e">
        <f>IF(AND(NOT(ISBLANK('Contact Data Entry'!U764)),ISNA(VLOOKUP('Contact Data Entry'!U764,'DO NOT USE_School Picklist'!$F$3:$F$16,1,FALSE))),"Please select a value from the drop-down menu",IF('DO NOT USE_Contact Formulas'!A764,"OK",NA()))</f>
        <v>#N/A</v>
      </c>
      <c r="V764" s="41" t="e">
        <f>IF(LEN('Contact Data Entry'!V764)&gt;100,"Classroom(s) must be less than 100 characters",IF('DO NOT USE_Contact Formulas'!A764,"OK",NA()))</f>
        <v>#N/A</v>
      </c>
      <c r="W764" s="41" t="e">
        <f>IF(AND(NOT(ISBLANK('Contact Data Entry'!W764)),ISNA(VLOOKUP('Contact Data Entry'!W764,'DO NOT USE_School Picklist'!$K$3:$K$6,1,FALSE))),"Please select a value from the drop-down menu",IF('DO NOT USE_Contact Formulas'!A764,"OK",NA()))</f>
        <v>#N/A</v>
      </c>
      <c r="X764" s="41" t="e">
        <f>IF(AND(NOT(ISBLANK('Contact Data Entry'!X764)),ISNA(VLOOKUP('Contact Data Entry'!X764,'DO NOT USE_School Picklist'!$D$3:$D$5,1,FALSE))),"Please select a value from the drop-down menu",IF('DO NOT USE_Contact Formulas'!A764,"OK",NA()))</f>
        <v>#N/A</v>
      </c>
      <c r="Y764" s="41"/>
      <c r="Z764" s="41" t="e">
        <f>IF(AND(NOT(ISBLANK('Contact Data Entry'!Z764)),ISNA(VLOOKUP('Contact Data Entry'!Z764,'DO NOT USE_School Picklist'!$G$3:$G$5,1,FALSE))),"Please select a value from the drop-down menu",IF('DO NOT USE_Contact Formulas'!A764,"OK",NA()))</f>
        <v>#N/A</v>
      </c>
      <c r="AA764" s="41"/>
      <c r="AB764" s="41" t="e">
        <f>IF(AND(NOT(ISBLANK('Contact Data Entry'!AB764)),ISNA(VLOOKUP('Contact Data Entry'!AB764,'DO NOT USE_School Picklist'!$H$3:$H$4,1,FALSE))),"Please select a value from the drop-down menu",IF('DO NOT USE_Contact Formulas'!A764,"OK",NA()))</f>
        <v>#N/A</v>
      </c>
      <c r="AC764" s="41" t="e">
        <f ca="1">IF('Contact Data Entry'!AC764&gt;'DO NOT USE_School Picklist'!$C$3,"Test Date cannot be a future date",IF('DO NOT USE_Contact Formulas'!A764,"OK",NA()))</f>
        <v>#N/A</v>
      </c>
      <c r="AD764" s="41" t="e">
        <f>IF(AND(NOT(ISBLANK('Contact Data Entry'!AD764)),ISNA(VLOOKUP('Contact Data Entry'!AD764,'DO NOT USE_School Picklist'!$Q$3:$Q$8,1,FALSE))),"Please select a value from the drop-down menu",IF('DO NOT USE_Contact Formulas'!A764,"OK",NA()))</f>
        <v>#N/A</v>
      </c>
    </row>
    <row r="765" spans="1:30" x14ac:dyDescent="0.25">
      <c r="A765" s="40" t="e">
        <f>IF('DO NOT USE_Contact Formulas'!A765,IF('DO NOT USE_Contact Formulas'!B765,"Not all required fields are completed","OK"),NA())</f>
        <v>#N/A</v>
      </c>
      <c r="B765" s="41" t="e">
        <f>IF(AND('DO NOT USE_Contact Formulas'!A765,ISBLANK('Contact Data Entry'!B765)),"First Name is required",IF(NOT(ISBLANK('Contact Data Entry'!B765)),"OK",NA()))</f>
        <v>#N/A</v>
      </c>
      <c r="C765" s="41" t="e">
        <f>IF(AND('DO NOT USE_Contact Formulas'!A765,ISBLANK('Contact Data Entry'!C765)),"Last Name is required",IF(NOT(ISBLANK('Contact Data Entry'!C765)),"OK",NA()))</f>
        <v>#N/A</v>
      </c>
      <c r="D765" s="41" t="e">
        <f>IF(AND('DO NOT USE_Contact Formulas'!A765,ISBLANK('Contact Data Entry'!D765)),"Birthdate is required",IF(NOT(ISBLANK('Contact Data Entry'!D765)),"OK",NA()))</f>
        <v>#N/A</v>
      </c>
      <c r="E765" s="41" t="e">
        <f>IF(AND('DO NOT USE_Contact Formulas'!A765,ISBLANK('Contact Data Entry'!E765)),"Mobile Phone is required",IF(NOT(ISBLANK('Contact Data Entry'!E765)),IF(AND(ISNUMBER(VALUE('Contact Data Entry'!E765)),LEFT('Contact Data Entry'!E765,1)&lt;&gt;"1",LEN('Contact Data Entry'!E765)=10),"OK","Phone number must be valid format"),NA()))</f>
        <v>#N/A</v>
      </c>
      <c r="F765" s="41" t="e">
        <f>IF(LEN('Contact Data Entry'!F765)&gt;255,"Home Street Address must be less than 255 characters",IF('DO NOT USE_Contact Formulas'!A765,"OK",NA()))</f>
        <v>#N/A</v>
      </c>
      <c r="G765" s="41" t="e">
        <f>IF(LEN('Contact Data Entry'!G765)&gt;40,"City must be less than 40 characters",IF('DO NOT USE_Contact Formulas'!A765,"OK",NA()))</f>
        <v>#N/A</v>
      </c>
      <c r="H765" s="41" t="e">
        <f>IF(AND(NOT(ISBLANK('Contact Data Entry'!H765)),ISNA(VLOOKUP('Contact Data Entry'!H765,'DO NOT USE_School Picklist'!$P$3:$P$52,1,FALSE))),"Please select a value from the drop-down menu",IF('DO NOT USE_Contact Formulas'!A765,"OK",NA()))</f>
        <v>#N/A</v>
      </c>
      <c r="I765" s="41" t="e">
        <f>IF(AND('DO NOT USE_Contact Formulas'!A765,ISBLANK('Contact Data Entry'!I765)),"Zip is required",IF(ISBLANK('Contact Data Entry'!I765),NA(),"OK"))</f>
        <v>#N/A</v>
      </c>
      <c r="J765" s="41" t="e">
        <f>IF(AND('DO NOT USE_Contact Formulas'!A765,ISBLANK('Contact Data Entry'!J765)),"Student or Staff? is required",IF(ISBLANK('Contact Data Entry'!J765),NA(),IF(ISNA(VLOOKUP('Contact Data Entry'!J765,'DO NOT USE_School Picklist'!$B$3:$B$6,1,FALSE)),"Please select a value from the drop-down menu","OK")))</f>
        <v>#N/A</v>
      </c>
      <c r="K765" s="41" t="e">
        <f>IF(AND('Contact Data Entry'!J765='DO NOT USE_School Picklist'!$B$4,ISBLANK('Contact Data Entry'!K765)),"Occupation/Job Title is required if Student or Staff? is Yes, staff/faculty or volunteer",IF('DO NOT USE_Contact Formulas'!A765,"OK",NA()))</f>
        <v>#N/A</v>
      </c>
      <c r="L765" s="41" t="e">
        <f ca="1">IF('Contact Data Entry'!L765&gt;'DO NOT USE_School Picklist'!$C$3,"Date last on school campus/facility cannot be a future date",IF('DO NOT USE_Contact Formulas'!A765,IF(ISBLANK('Contact Data Entry'!L765),"Date last on school campus/facility is required","OK"),NA()))</f>
        <v>#N/A</v>
      </c>
      <c r="M765" s="42" t="e">
        <f ca="1">IF('Contact Data Entry'!M765&gt;'DO NOT USE_School Picklist'!$C$3,"Last Exposure Date cannot be a future date",IF('DO NOT USE_Contact Formulas'!A765,IF(ISBLANK('Contact Data Entry'!M765),"Last Exposure Date is required","OK"),NA()))</f>
        <v>#N/A</v>
      </c>
      <c r="N765" s="42" t="e">
        <f>IF(AND('DO NOT USE_Contact Formulas'!A765,ISBLANK('Contact Data Entry'!N765)),"Specific Place in the Location is required",IF(ISBLANK('Contact Data Entry'!N765),NA(),"OK"))</f>
        <v>#N/A</v>
      </c>
      <c r="O765" s="41" t="e">
        <f>IF(AND(NOT(ISBLANK('Contact Data Entry'!O765)),ISNA(VLOOKUP('Contact Data Entry'!O765,'DO NOT USE_School Picklist'!$L$3:$L$81,1,FALSE))),"Please select a value from the drop-down menu",IF('DO NOT USE_Contact Formulas'!A765,"OK",NA()))</f>
        <v>#N/A</v>
      </c>
      <c r="P765" s="41" t="e">
        <f>IF(AND(NOT(ISBLANK('Contact Data Entry'!P765)),NOT(ISNUMBER(MATCH("*@*.?*",'Contact Data Entry'!P765,0)))),"Email must be in a valid format",IF('DO NOT USE_Contact Formulas'!A765,"OK",NA()))</f>
        <v>#N/A</v>
      </c>
      <c r="Q765" s="41" t="e">
        <f>IF(LEN('Contact Data Entry'!Q765)&gt;50,"Parent/Guardian Name must be less than 50 characters",IF('DO NOT USE_Contact Formulas'!A765,"OK",NA()))</f>
        <v>#N/A</v>
      </c>
      <c r="R765" s="41" t="e">
        <f>IF(NOT(ISBLANK('Contact Data Entry'!R765)),IF(AND(ISNUMBER('Contact Data Entry'!R765),LEFT('Contact Data Entry'!R765,1)&lt;&gt;"1",LEN('Contact Data Entry'!R765)=10),"OK","Phone number must be valid format"),IF('DO NOT USE_Contact Formulas'!A765,"OK",NA()))</f>
        <v>#N/A</v>
      </c>
      <c r="S765" s="41" t="e">
        <f>IF(AND(NOT(ISBLANK('Contact Data Entry'!S765)),ISNA(VLOOKUP('Contact Data Entry'!S765,'DO NOT USE_School Picklist'!$N$3:$N$63,1,FALSE))),"Please select a value from the drop-down menu",IF('DO NOT USE_Contact Formulas'!A765,"OK",NA()))</f>
        <v>#N/A</v>
      </c>
      <c r="T765" s="41" t="e">
        <f>IF(AND(NOT(ISBLANK('Contact Data Entry'!T765)),ISNA(VLOOKUP('Contact Data Entry'!T765,'DO NOT USE_School Picklist'!$E$3:$E$10,1,FALSE))),"Please select a value from the drop-down menu",IF('DO NOT USE_Contact Formulas'!A765,"OK",NA()))</f>
        <v>#N/A</v>
      </c>
      <c r="U765" s="41" t="e">
        <f>IF(AND(NOT(ISBLANK('Contact Data Entry'!U765)),ISNA(VLOOKUP('Contact Data Entry'!U765,'DO NOT USE_School Picklist'!$F$3:$F$16,1,FALSE))),"Please select a value from the drop-down menu",IF('DO NOT USE_Contact Formulas'!A765,"OK",NA()))</f>
        <v>#N/A</v>
      </c>
      <c r="V765" s="41" t="e">
        <f>IF(LEN('Contact Data Entry'!V765)&gt;100,"Classroom(s) must be less than 100 characters",IF('DO NOT USE_Contact Formulas'!A765,"OK",NA()))</f>
        <v>#N/A</v>
      </c>
      <c r="W765" s="41" t="e">
        <f>IF(AND(NOT(ISBLANK('Contact Data Entry'!W765)),ISNA(VLOOKUP('Contact Data Entry'!W765,'DO NOT USE_School Picklist'!$K$3:$K$6,1,FALSE))),"Please select a value from the drop-down menu",IF('DO NOT USE_Contact Formulas'!A765,"OK",NA()))</f>
        <v>#N/A</v>
      </c>
      <c r="X765" s="41" t="e">
        <f>IF(AND(NOT(ISBLANK('Contact Data Entry'!X765)),ISNA(VLOOKUP('Contact Data Entry'!X765,'DO NOT USE_School Picklist'!$D$3:$D$5,1,FALSE))),"Please select a value from the drop-down menu",IF('DO NOT USE_Contact Formulas'!A765,"OK",NA()))</f>
        <v>#N/A</v>
      </c>
      <c r="Y765" s="41"/>
      <c r="Z765" s="41" t="e">
        <f>IF(AND(NOT(ISBLANK('Contact Data Entry'!Z765)),ISNA(VLOOKUP('Contact Data Entry'!Z765,'DO NOT USE_School Picklist'!$G$3:$G$5,1,FALSE))),"Please select a value from the drop-down menu",IF('DO NOT USE_Contact Formulas'!A765,"OK",NA()))</f>
        <v>#N/A</v>
      </c>
      <c r="AA765" s="41"/>
      <c r="AB765" s="41" t="e">
        <f>IF(AND(NOT(ISBLANK('Contact Data Entry'!AB765)),ISNA(VLOOKUP('Contact Data Entry'!AB765,'DO NOT USE_School Picklist'!$H$3:$H$4,1,FALSE))),"Please select a value from the drop-down menu",IF('DO NOT USE_Contact Formulas'!A765,"OK",NA()))</f>
        <v>#N/A</v>
      </c>
      <c r="AC765" s="41" t="e">
        <f ca="1">IF('Contact Data Entry'!AC765&gt;'DO NOT USE_School Picklist'!$C$3,"Test Date cannot be a future date",IF('DO NOT USE_Contact Formulas'!A765,"OK",NA()))</f>
        <v>#N/A</v>
      </c>
      <c r="AD765" s="41" t="e">
        <f>IF(AND(NOT(ISBLANK('Contact Data Entry'!AD765)),ISNA(VLOOKUP('Contact Data Entry'!AD765,'DO NOT USE_School Picklist'!$Q$3:$Q$8,1,FALSE))),"Please select a value from the drop-down menu",IF('DO NOT USE_Contact Formulas'!A765,"OK",NA()))</f>
        <v>#N/A</v>
      </c>
    </row>
    <row r="766" spans="1:30" x14ac:dyDescent="0.25">
      <c r="A766" s="40" t="e">
        <f>IF('DO NOT USE_Contact Formulas'!A766,IF('DO NOT USE_Contact Formulas'!B766,"Not all required fields are completed","OK"),NA())</f>
        <v>#N/A</v>
      </c>
      <c r="B766" s="41" t="e">
        <f>IF(AND('DO NOT USE_Contact Formulas'!A766,ISBLANK('Contact Data Entry'!B766)),"First Name is required",IF(NOT(ISBLANK('Contact Data Entry'!B766)),"OK",NA()))</f>
        <v>#N/A</v>
      </c>
      <c r="C766" s="41" t="e">
        <f>IF(AND('DO NOT USE_Contact Formulas'!A766,ISBLANK('Contact Data Entry'!C766)),"Last Name is required",IF(NOT(ISBLANK('Contact Data Entry'!C766)),"OK",NA()))</f>
        <v>#N/A</v>
      </c>
      <c r="D766" s="41" t="e">
        <f>IF(AND('DO NOT USE_Contact Formulas'!A766,ISBLANK('Contact Data Entry'!D766)),"Birthdate is required",IF(NOT(ISBLANK('Contact Data Entry'!D766)),"OK",NA()))</f>
        <v>#N/A</v>
      </c>
      <c r="E766" s="41" t="e">
        <f>IF(AND('DO NOT USE_Contact Formulas'!A766,ISBLANK('Contact Data Entry'!E766)),"Mobile Phone is required",IF(NOT(ISBLANK('Contact Data Entry'!E766)),IF(AND(ISNUMBER(VALUE('Contact Data Entry'!E766)),LEFT('Contact Data Entry'!E766,1)&lt;&gt;"1",LEN('Contact Data Entry'!E766)=10),"OK","Phone number must be valid format"),NA()))</f>
        <v>#N/A</v>
      </c>
      <c r="F766" s="41" t="e">
        <f>IF(LEN('Contact Data Entry'!F766)&gt;255,"Home Street Address must be less than 255 characters",IF('DO NOT USE_Contact Formulas'!A766,"OK",NA()))</f>
        <v>#N/A</v>
      </c>
      <c r="G766" s="41" t="e">
        <f>IF(LEN('Contact Data Entry'!G766)&gt;40,"City must be less than 40 characters",IF('DO NOT USE_Contact Formulas'!A766,"OK",NA()))</f>
        <v>#N/A</v>
      </c>
      <c r="H766" s="41" t="e">
        <f>IF(AND(NOT(ISBLANK('Contact Data Entry'!H766)),ISNA(VLOOKUP('Contact Data Entry'!H766,'DO NOT USE_School Picklist'!$P$3:$P$52,1,FALSE))),"Please select a value from the drop-down menu",IF('DO NOT USE_Contact Formulas'!A766,"OK",NA()))</f>
        <v>#N/A</v>
      </c>
      <c r="I766" s="41" t="e">
        <f>IF(AND('DO NOT USE_Contact Formulas'!A766,ISBLANK('Contact Data Entry'!I766)),"Zip is required",IF(ISBLANK('Contact Data Entry'!I766),NA(),"OK"))</f>
        <v>#N/A</v>
      </c>
      <c r="J766" s="41" t="e">
        <f>IF(AND('DO NOT USE_Contact Formulas'!A766,ISBLANK('Contact Data Entry'!J766)),"Student or Staff? is required",IF(ISBLANK('Contact Data Entry'!J766),NA(),IF(ISNA(VLOOKUP('Contact Data Entry'!J766,'DO NOT USE_School Picklist'!$B$3:$B$6,1,FALSE)),"Please select a value from the drop-down menu","OK")))</f>
        <v>#N/A</v>
      </c>
      <c r="K766" s="41" t="e">
        <f>IF(AND('Contact Data Entry'!J766='DO NOT USE_School Picklist'!$B$4,ISBLANK('Contact Data Entry'!K766)),"Occupation/Job Title is required if Student or Staff? is Yes, staff/faculty or volunteer",IF('DO NOT USE_Contact Formulas'!A766,"OK",NA()))</f>
        <v>#N/A</v>
      </c>
      <c r="L766" s="41" t="e">
        <f ca="1">IF('Contact Data Entry'!L766&gt;'DO NOT USE_School Picklist'!$C$3,"Date last on school campus/facility cannot be a future date",IF('DO NOT USE_Contact Formulas'!A766,IF(ISBLANK('Contact Data Entry'!L766),"Date last on school campus/facility is required","OK"),NA()))</f>
        <v>#N/A</v>
      </c>
      <c r="M766" s="42" t="e">
        <f ca="1">IF('Contact Data Entry'!M766&gt;'DO NOT USE_School Picklist'!$C$3,"Last Exposure Date cannot be a future date",IF('DO NOT USE_Contact Formulas'!A766,IF(ISBLANK('Contact Data Entry'!M766),"Last Exposure Date is required","OK"),NA()))</f>
        <v>#N/A</v>
      </c>
      <c r="N766" s="42" t="e">
        <f>IF(AND('DO NOT USE_Contact Formulas'!A766,ISBLANK('Contact Data Entry'!N766)),"Specific Place in the Location is required",IF(ISBLANK('Contact Data Entry'!N766),NA(),"OK"))</f>
        <v>#N/A</v>
      </c>
      <c r="O766" s="41" t="e">
        <f>IF(AND(NOT(ISBLANK('Contact Data Entry'!O766)),ISNA(VLOOKUP('Contact Data Entry'!O766,'DO NOT USE_School Picklist'!$L$3:$L$81,1,FALSE))),"Please select a value from the drop-down menu",IF('DO NOT USE_Contact Formulas'!A766,"OK",NA()))</f>
        <v>#N/A</v>
      </c>
      <c r="P766" s="41" t="e">
        <f>IF(AND(NOT(ISBLANK('Contact Data Entry'!P766)),NOT(ISNUMBER(MATCH("*@*.?*",'Contact Data Entry'!P766,0)))),"Email must be in a valid format",IF('DO NOT USE_Contact Formulas'!A766,"OK",NA()))</f>
        <v>#N/A</v>
      </c>
      <c r="Q766" s="41" t="e">
        <f>IF(LEN('Contact Data Entry'!Q766)&gt;50,"Parent/Guardian Name must be less than 50 characters",IF('DO NOT USE_Contact Formulas'!A766,"OK",NA()))</f>
        <v>#N/A</v>
      </c>
      <c r="R766" s="41" t="e">
        <f>IF(NOT(ISBLANK('Contact Data Entry'!R766)),IF(AND(ISNUMBER('Contact Data Entry'!R766),LEFT('Contact Data Entry'!R766,1)&lt;&gt;"1",LEN('Contact Data Entry'!R766)=10),"OK","Phone number must be valid format"),IF('DO NOT USE_Contact Formulas'!A766,"OK",NA()))</f>
        <v>#N/A</v>
      </c>
      <c r="S766" s="41" t="e">
        <f>IF(AND(NOT(ISBLANK('Contact Data Entry'!S766)),ISNA(VLOOKUP('Contact Data Entry'!S766,'DO NOT USE_School Picklist'!$N$3:$N$63,1,FALSE))),"Please select a value from the drop-down menu",IF('DO NOT USE_Contact Formulas'!A766,"OK",NA()))</f>
        <v>#N/A</v>
      </c>
      <c r="T766" s="41" t="e">
        <f>IF(AND(NOT(ISBLANK('Contact Data Entry'!T766)),ISNA(VLOOKUP('Contact Data Entry'!T766,'DO NOT USE_School Picklist'!$E$3:$E$10,1,FALSE))),"Please select a value from the drop-down menu",IF('DO NOT USE_Contact Formulas'!A766,"OK",NA()))</f>
        <v>#N/A</v>
      </c>
      <c r="U766" s="41" t="e">
        <f>IF(AND(NOT(ISBLANK('Contact Data Entry'!U766)),ISNA(VLOOKUP('Contact Data Entry'!U766,'DO NOT USE_School Picklist'!$F$3:$F$16,1,FALSE))),"Please select a value from the drop-down menu",IF('DO NOT USE_Contact Formulas'!A766,"OK",NA()))</f>
        <v>#N/A</v>
      </c>
      <c r="V766" s="41" t="e">
        <f>IF(LEN('Contact Data Entry'!V766)&gt;100,"Classroom(s) must be less than 100 characters",IF('DO NOT USE_Contact Formulas'!A766,"OK",NA()))</f>
        <v>#N/A</v>
      </c>
      <c r="W766" s="41" t="e">
        <f>IF(AND(NOT(ISBLANK('Contact Data Entry'!W766)),ISNA(VLOOKUP('Contact Data Entry'!W766,'DO NOT USE_School Picklist'!$K$3:$K$6,1,FALSE))),"Please select a value from the drop-down menu",IF('DO NOT USE_Contact Formulas'!A766,"OK",NA()))</f>
        <v>#N/A</v>
      </c>
      <c r="X766" s="41" t="e">
        <f>IF(AND(NOT(ISBLANK('Contact Data Entry'!X766)),ISNA(VLOOKUP('Contact Data Entry'!X766,'DO NOT USE_School Picklist'!$D$3:$D$5,1,FALSE))),"Please select a value from the drop-down menu",IF('DO NOT USE_Contact Formulas'!A766,"OK",NA()))</f>
        <v>#N/A</v>
      </c>
      <c r="Y766" s="41"/>
      <c r="Z766" s="41" t="e">
        <f>IF(AND(NOT(ISBLANK('Contact Data Entry'!Z766)),ISNA(VLOOKUP('Contact Data Entry'!Z766,'DO NOT USE_School Picklist'!$G$3:$G$5,1,FALSE))),"Please select a value from the drop-down menu",IF('DO NOT USE_Contact Formulas'!A766,"OK",NA()))</f>
        <v>#N/A</v>
      </c>
      <c r="AA766" s="41"/>
      <c r="AB766" s="41" t="e">
        <f>IF(AND(NOT(ISBLANK('Contact Data Entry'!AB766)),ISNA(VLOOKUP('Contact Data Entry'!AB766,'DO NOT USE_School Picklist'!$H$3:$H$4,1,FALSE))),"Please select a value from the drop-down menu",IF('DO NOT USE_Contact Formulas'!A766,"OK",NA()))</f>
        <v>#N/A</v>
      </c>
      <c r="AC766" s="41" t="e">
        <f ca="1">IF('Contact Data Entry'!AC766&gt;'DO NOT USE_School Picklist'!$C$3,"Test Date cannot be a future date",IF('DO NOT USE_Contact Formulas'!A766,"OK",NA()))</f>
        <v>#N/A</v>
      </c>
      <c r="AD766" s="41" t="e">
        <f>IF(AND(NOT(ISBLANK('Contact Data Entry'!AD766)),ISNA(VLOOKUP('Contact Data Entry'!AD766,'DO NOT USE_School Picklist'!$Q$3:$Q$8,1,FALSE))),"Please select a value from the drop-down menu",IF('DO NOT USE_Contact Formulas'!A766,"OK",NA()))</f>
        <v>#N/A</v>
      </c>
    </row>
    <row r="767" spans="1:30" x14ac:dyDescent="0.25">
      <c r="A767" s="40" t="e">
        <f>IF('DO NOT USE_Contact Formulas'!A767,IF('DO NOT USE_Contact Formulas'!B767,"Not all required fields are completed","OK"),NA())</f>
        <v>#N/A</v>
      </c>
      <c r="B767" s="41" t="e">
        <f>IF(AND('DO NOT USE_Contact Formulas'!A767,ISBLANK('Contact Data Entry'!B767)),"First Name is required",IF(NOT(ISBLANK('Contact Data Entry'!B767)),"OK",NA()))</f>
        <v>#N/A</v>
      </c>
      <c r="C767" s="41" t="e">
        <f>IF(AND('DO NOT USE_Contact Formulas'!A767,ISBLANK('Contact Data Entry'!C767)),"Last Name is required",IF(NOT(ISBLANK('Contact Data Entry'!C767)),"OK",NA()))</f>
        <v>#N/A</v>
      </c>
      <c r="D767" s="41" t="e">
        <f>IF(AND('DO NOT USE_Contact Formulas'!A767,ISBLANK('Contact Data Entry'!D767)),"Birthdate is required",IF(NOT(ISBLANK('Contact Data Entry'!D767)),"OK",NA()))</f>
        <v>#N/A</v>
      </c>
      <c r="E767" s="41" t="e">
        <f>IF(AND('DO NOT USE_Contact Formulas'!A767,ISBLANK('Contact Data Entry'!E767)),"Mobile Phone is required",IF(NOT(ISBLANK('Contact Data Entry'!E767)),IF(AND(ISNUMBER(VALUE('Contact Data Entry'!E767)),LEFT('Contact Data Entry'!E767,1)&lt;&gt;"1",LEN('Contact Data Entry'!E767)=10),"OK","Phone number must be valid format"),NA()))</f>
        <v>#N/A</v>
      </c>
      <c r="F767" s="41" t="e">
        <f>IF(LEN('Contact Data Entry'!F767)&gt;255,"Home Street Address must be less than 255 characters",IF('DO NOT USE_Contact Formulas'!A767,"OK",NA()))</f>
        <v>#N/A</v>
      </c>
      <c r="G767" s="41" t="e">
        <f>IF(LEN('Contact Data Entry'!G767)&gt;40,"City must be less than 40 characters",IF('DO NOT USE_Contact Formulas'!A767,"OK",NA()))</f>
        <v>#N/A</v>
      </c>
      <c r="H767" s="41" t="e">
        <f>IF(AND(NOT(ISBLANK('Contact Data Entry'!H767)),ISNA(VLOOKUP('Contact Data Entry'!H767,'DO NOT USE_School Picklist'!$P$3:$P$52,1,FALSE))),"Please select a value from the drop-down menu",IF('DO NOT USE_Contact Formulas'!A767,"OK",NA()))</f>
        <v>#N/A</v>
      </c>
      <c r="I767" s="41" t="e">
        <f>IF(AND('DO NOT USE_Contact Formulas'!A767,ISBLANK('Contact Data Entry'!I767)),"Zip is required",IF(ISBLANK('Contact Data Entry'!I767),NA(),"OK"))</f>
        <v>#N/A</v>
      </c>
      <c r="J767" s="41" t="e">
        <f>IF(AND('DO NOT USE_Contact Formulas'!A767,ISBLANK('Contact Data Entry'!J767)),"Student or Staff? is required",IF(ISBLANK('Contact Data Entry'!J767),NA(),IF(ISNA(VLOOKUP('Contact Data Entry'!J767,'DO NOT USE_School Picklist'!$B$3:$B$6,1,FALSE)),"Please select a value from the drop-down menu","OK")))</f>
        <v>#N/A</v>
      </c>
      <c r="K767" s="41" t="e">
        <f>IF(AND('Contact Data Entry'!J767='DO NOT USE_School Picklist'!$B$4,ISBLANK('Contact Data Entry'!K767)),"Occupation/Job Title is required if Student or Staff? is Yes, staff/faculty or volunteer",IF('DO NOT USE_Contact Formulas'!A767,"OK",NA()))</f>
        <v>#N/A</v>
      </c>
      <c r="L767" s="41" t="e">
        <f ca="1">IF('Contact Data Entry'!L767&gt;'DO NOT USE_School Picklist'!$C$3,"Date last on school campus/facility cannot be a future date",IF('DO NOT USE_Contact Formulas'!A767,IF(ISBLANK('Contact Data Entry'!L767),"Date last on school campus/facility is required","OK"),NA()))</f>
        <v>#N/A</v>
      </c>
      <c r="M767" s="42" t="e">
        <f ca="1">IF('Contact Data Entry'!M767&gt;'DO NOT USE_School Picklist'!$C$3,"Last Exposure Date cannot be a future date",IF('DO NOT USE_Contact Formulas'!A767,IF(ISBLANK('Contact Data Entry'!M767),"Last Exposure Date is required","OK"),NA()))</f>
        <v>#N/A</v>
      </c>
      <c r="N767" s="42" t="e">
        <f>IF(AND('DO NOT USE_Contact Formulas'!A767,ISBLANK('Contact Data Entry'!N767)),"Specific Place in the Location is required",IF(ISBLANK('Contact Data Entry'!N767),NA(),"OK"))</f>
        <v>#N/A</v>
      </c>
      <c r="O767" s="41" t="e">
        <f>IF(AND(NOT(ISBLANK('Contact Data Entry'!O767)),ISNA(VLOOKUP('Contact Data Entry'!O767,'DO NOT USE_School Picklist'!$L$3:$L$81,1,FALSE))),"Please select a value from the drop-down menu",IF('DO NOT USE_Contact Formulas'!A767,"OK",NA()))</f>
        <v>#N/A</v>
      </c>
      <c r="P767" s="41" t="e">
        <f>IF(AND(NOT(ISBLANK('Contact Data Entry'!P767)),NOT(ISNUMBER(MATCH("*@*.?*",'Contact Data Entry'!P767,0)))),"Email must be in a valid format",IF('DO NOT USE_Contact Formulas'!A767,"OK",NA()))</f>
        <v>#N/A</v>
      </c>
      <c r="Q767" s="41" t="e">
        <f>IF(LEN('Contact Data Entry'!Q767)&gt;50,"Parent/Guardian Name must be less than 50 characters",IF('DO NOT USE_Contact Formulas'!A767,"OK",NA()))</f>
        <v>#N/A</v>
      </c>
      <c r="R767" s="41" t="e">
        <f>IF(NOT(ISBLANK('Contact Data Entry'!R767)),IF(AND(ISNUMBER('Contact Data Entry'!R767),LEFT('Contact Data Entry'!R767,1)&lt;&gt;"1",LEN('Contact Data Entry'!R767)=10),"OK","Phone number must be valid format"),IF('DO NOT USE_Contact Formulas'!A767,"OK",NA()))</f>
        <v>#N/A</v>
      </c>
      <c r="S767" s="41" t="e">
        <f>IF(AND(NOT(ISBLANK('Contact Data Entry'!S767)),ISNA(VLOOKUP('Contact Data Entry'!S767,'DO NOT USE_School Picklist'!$N$3:$N$63,1,FALSE))),"Please select a value from the drop-down menu",IF('DO NOT USE_Contact Formulas'!A767,"OK",NA()))</f>
        <v>#N/A</v>
      </c>
      <c r="T767" s="41" t="e">
        <f>IF(AND(NOT(ISBLANK('Contact Data Entry'!T767)),ISNA(VLOOKUP('Contact Data Entry'!T767,'DO NOT USE_School Picklist'!$E$3:$E$10,1,FALSE))),"Please select a value from the drop-down menu",IF('DO NOT USE_Contact Formulas'!A767,"OK",NA()))</f>
        <v>#N/A</v>
      </c>
      <c r="U767" s="41" t="e">
        <f>IF(AND(NOT(ISBLANK('Contact Data Entry'!U767)),ISNA(VLOOKUP('Contact Data Entry'!U767,'DO NOT USE_School Picklist'!$F$3:$F$16,1,FALSE))),"Please select a value from the drop-down menu",IF('DO NOT USE_Contact Formulas'!A767,"OK",NA()))</f>
        <v>#N/A</v>
      </c>
      <c r="V767" s="41" t="e">
        <f>IF(LEN('Contact Data Entry'!V767)&gt;100,"Classroom(s) must be less than 100 characters",IF('DO NOT USE_Contact Formulas'!A767,"OK",NA()))</f>
        <v>#N/A</v>
      </c>
      <c r="W767" s="41" t="e">
        <f>IF(AND(NOT(ISBLANK('Contact Data Entry'!W767)),ISNA(VLOOKUP('Contact Data Entry'!W767,'DO NOT USE_School Picklist'!$K$3:$K$6,1,FALSE))),"Please select a value from the drop-down menu",IF('DO NOT USE_Contact Formulas'!A767,"OK",NA()))</f>
        <v>#N/A</v>
      </c>
      <c r="X767" s="41" t="e">
        <f>IF(AND(NOT(ISBLANK('Contact Data Entry'!X767)),ISNA(VLOOKUP('Contact Data Entry'!X767,'DO NOT USE_School Picklist'!$D$3:$D$5,1,FALSE))),"Please select a value from the drop-down menu",IF('DO NOT USE_Contact Formulas'!A767,"OK",NA()))</f>
        <v>#N/A</v>
      </c>
      <c r="Y767" s="41"/>
      <c r="Z767" s="41" t="e">
        <f>IF(AND(NOT(ISBLANK('Contact Data Entry'!Z767)),ISNA(VLOOKUP('Contact Data Entry'!Z767,'DO NOT USE_School Picklist'!$G$3:$G$5,1,FALSE))),"Please select a value from the drop-down menu",IF('DO NOT USE_Contact Formulas'!A767,"OK",NA()))</f>
        <v>#N/A</v>
      </c>
      <c r="AA767" s="41"/>
      <c r="AB767" s="41" t="e">
        <f>IF(AND(NOT(ISBLANK('Contact Data Entry'!AB767)),ISNA(VLOOKUP('Contact Data Entry'!AB767,'DO NOT USE_School Picklist'!$H$3:$H$4,1,FALSE))),"Please select a value from the drop-down menu",IF('DO NOT USE_Contact Formulas'!A767,"OK",NA()))</f>
        <v>#N/A</v>
      </c>
      <c r="AC767" s="41" t="e">
        <f ca="1">IF('Contact Data Entry'!AC767&gt;'DO NOT USE_School Picklist'!$C$3,"Test Date cannot be a future date",IF('DO NOT USE_Contact Formulas'!A767,"OK",NA()))</f>
        <v>#N/A</v>
      </c>
      <c r="AD767" s="41" t="e">
        <f>IF(AND(NOT(ISBLANK('Contact Data Entry'!AD767)),ISNA(VLOOKUP('Contact Data Entry'!AD767,'DO NOT USE_School Picklist'!$Q$3:$Q$8,1,FALSE))),"Please select a value from the drop-down menu",IF('DO NOT USE_Contact Formulas'!A767,"OK",NA()))</f>
        <v>#N/A</v>
      </c>
    </row>
    <row r="768" spans="1:30" x14ac:dyDescent="0.25">
      <c r="A768" s="40" t="e">
        <f>IF('DO NOT USE_Contact Formulas'!A768,IF('DO NOT USE_Contact Formulas'!B768,"Not all required fields are completed","OK"),NA())</f>
        <v>#N/A</v>
      </c>
      <c r="B768" s="41" t="e">
        <f>IF(AND('DO NOT USE_Contact Formulas'!A768,ISBLANK('Contact Data Entry'!B768)),"First Name is required",IF(NOT(ISBLANK('Contact Data Entry'!B768)),"OK",NA()))</f>
        <v>#N/A</v>
      </c>
      <c r="C768" s="41" t="e">
        <f>IF(AND('DO NOT USE_Contact Formulas'!A768,ISBLANK('Contact Data Entry'!C768)),"Last Name is required",IF(NOT(ISBLANK('Contact Data Entry'!C768)),"OK",NA()))</f>
        <v>#N/A</v>
      </c>
      <c r="D768" s="41" t="e">
        <f>IF(AND('DO NOT USE_Contact Formulas'!A768,ISBLANK('Contact Data Entry'!D768)),"Birthdate is required",IF(NOT(ISBLANK('Contact Data Entry'!D768)),"OK",NA()))</f>
        <v>#N/A</v>
      </c>
      <c r="E768" s="41" t="e">
        <f>IF(AND('DO NOT USE_Contact Formulas'!A768,ISBLANK('Contact Data Entry'!E768)),"Mobile Phone is required",IF(NOT(ISBLANK('Contact Data Entry'!E768)),IF(AND(ISNUMBER(VALUE('Contact Data Entry'!E768)),LEFT('Contact Data Entry'!E768,1)&lt;&gt;"1",LEN('Contact Data Entry'!E768)=10),"OK","Phone number must be valid format"),NA()))</f>
        <v>#N/A</v>
      </c>
      <c r="F768" s="41" t="e">
        <f>IF(LEN('Contact Data Entry'!F768)&gt;255,"Home Street Address must be less than 255 characters",IF('DO NOT USE_Contact Formulas'!A768,"OK",NA()))</f>
        <v>#N/A</v>
      </c>
      <c r="G768" s="41" t="e">
        <f>IF(LEN('Contact Data Entry'!G768)&gt;40,"City must be less than 40 characters",IF('DO NOT USE_Contact Formulas'!A768,"OK",NA()))</f>
        <v>#N/A</v>
      </c>
      <c r="H768" s="41" t="e">
        <f>IF(AND(NOT(ISBLANK('Contact Data Entry'!H768)),ISNA(VLOOKUP('Contact Data Entry'!H768,'DO NOT USE_School Picklist'!$P$3:$P$52,1,FALSE))),"Please select a value from the drop-down menu",IF('DO NOT USE_Contact Formulas'!A768,"OK",NA()))</f>
        <v>#N/A</v>
      </c>
      <c r="I768" s="41" t="e">
        <f>IF(AND('DO NOT USE_Contact Formulas'!A768,ISBLANK('Contact Data Entry'!I768)),"Zip is required",IF(ISBLANK('Contact Data Entry'!I768),NA(),"OK"))</f>
        <v>#N/A</v>
      </c>
      <c r="J768" s="41" t="e">
        <f>IF(AND('DO NOT USE_Contact Formulas'!A768,ISBLANK('Contact Data Entry'!J768)),"Student or Staff? is required",IF(ISBLANK('Contact Data Entry'!J768),NA(),IF(ISNA(VLOOKUP('Contact Data Entry'!J768,'DO NOT USE_School Picklist'!$B$3:$B$6,1,FALSE)),"Please select a value from the drop-down menu","OK")))</f>
        <v>#N/A</v>
      </c>
      <c r="K768" s="41" t="e">
        <f>IF(AND('Contact Data Entry'!J768='DO NOT USE_School Picklist'!$B$4,ISBLANK('Contact Data Entry'!K768)),"Occupation/Job Title is required if Student or Staff? is Yes, staff/faculty or volunteer",IF('DO NOT USE_Contact Formulas'!A768,"OK",NA()))</f>
        <v>#N/A</v>
      </c>
      <c r="L768" s="41" t="e">
        <f ca="1">IF('Contact Data Entry'!L768&gt;'DO NOT USE_School Picklist'!$C$3,"Date last on school campus/facility cannot be a future date",IF('DO NOT USE_Contact Formulas'!A768,IF(ISBLANK('Contact Data Entry'!L768),"Date last on school campus/facility is required","OK"),NA()))</f>
        <v>#N/A</v>
      </c>
      <c r="M768" s="42" t="e">
        <f ca="1">IF('Contact Data Entry'!M768&gt;'DO NOT USE_School Picklist'!$C$3,"Last Exposure Date cannot be a future date",IF('DO NOT USE_Contact Formulas'!A768,IF(ISBLANK('Contact Data Entry'!M768),"Last Exposure Date is required","OK"),NA()))</f>
        <v>#N/A</v>
      </c>
      <c r="N768" s="42" t="e">
        <f>IF(AND('DO NOT USE_Contact Formulas'!A768,ISBLANK('Contact Data Entry'!N768)),"Specific Place in the Location is required",IF(ISBLANK('Contact Data Entry'!N768),NA(),"OK"))</f>
        <v>#N/A</v>
      </c>
      <c r="O768" s="41" t="e">
        <f>IF(AND(NOT(ISBLANK('Contact Data Entry'!O768)),ISNA(VLOOKUP('Contact Data Entry'!O768,'DO NOT USE_School Picklist'!$L$3:$L$81,1,FALSE))),"Please select a value from the drop-down menu",IF('DO NOT USE_Contact Formulas'!A768,"OK",NA()))</f>
        <v>#N/A</v>
      </c>
      <c r="P768" s="41" t="e">
        <f>IF(AND(NOT(ISBLANK('Contact Data Entry'!P768)),NOT(ISNUMBER(MATCH("*@*.?*",'Contact Data Entry'!P768,0)))),"Email must be in a valid format",IF('DO NOT USE_Contact Formulas'!A768,"OK",NA()))</f>
        <v>#N/A</v>
      </c>
      <c r="Q768" s="41" t="e">
        <f>IF(LEN('Contact Data Entry'!Q768)&gt;50,"Parent/Guardian Name must be less than 50 characters",IF('DO NOT USE_Contact Formulas'!A768,"OK",NA()))</f>
        <v>#N/A</v>
      </c>
      <c r="R768" s="41" t="e">
        <f>IF(NOT(ISBLANK('Contact Data Entry'!R768)),IF(AND(ISNUMBER('Contact Data Entry'!R768),LEFT('Contact Data Entry'!R768,1)&lt;&gt;"1",LEN('Contact Data Entry'!R768)=10),"OK","Phone number must be valid format"),IF('DO NOT USE_Contact Formulas'!A768,"OK",NA()))</f>
        <v>#N/A</v>
      </c>
      <c r="S768" s="41" t="e">
        <f>IF(AND(NOT(ISBLANK('Contact Data Entry'!S768)),ISNA(VLOOKUP('Contact Data Entry'!S768,'DO NOT USE_School Picklist'!$N$3:$N$63,1,FALSE))),"Please select a value from the drop-down menu",IF('DO NOT USE_Contact Formulas'!A768,"OK",NA()))</f>
        <v>#N/A</v>
      </c>
      <c r="T768" s="41" t="e">
        <f>IF(AND(NOT(ISBLANK('Contact Data Entry'!T768)),ISNA(VLOOKUP('Contact Data Entry'!T768,'DO NOT USE_School Picklist'!$E$3:$E$10,1,FALSE))),"Please select a value from the drop-down menu",IF('DO NOT USE_Contact Formulas'!A768,"OK",NA()))</f>
        <v>#N/A</v>
      </c>
      <c r="U768" s="41" t="e">
        <f>IF(AND(NOT(ISBLANK('Contact Data Entry'!U768)),ISNA(VLOOKUP('Contact Data Entry'!U768,'DO NOT USE_School Picklist'!$F$3:$F$16,1,FALSE))),"Please select a value from the drop-down menu",IF('DO NOT USE_Contact Formulas'!A768,"OK",NA()))</f>
        <v>#N/A</v>
      </c>
      <c r="V768" s="41" t="e">
        <f>IF(LEN('Contact Data Entry'!V768)&gt;100,"Classroom(s) must be less than 100 characters",IF('DO NOT USE_Contact Formulas'!A768,"OK",NA()))</f>
        <v>#N/A</v>
      </c>
      <c r="W768" s="41" t="e">
        <f>IF(AND(NOT(ISBLANK('Contact Data Entry'!W768)),ISNA(VLOOKUP('Contact Data Entry'!W768,'DO NOT USE_School Picklist'!$K$3:$K$6,1,FALSE))),"Please select a value from the drop-down menu",IF('DO NOT USE_Contact Formulas'!A768,"OK",NA()))</f>
        <v>#N/A</v>
      </c>
      <c r="X768" s="41" t="e">
        <f>IF(AND(NOT(ISBLANK('Contact Data Entry'!X768)),ISNA(VLOOKUP('Contact Data Entry'!X768,'DO NOT USE_School Picklist'!$D$3:$D$5,1,FALSE))),"Please select a value from the drop-down menu",IF('DO NOT USE_Contact Formulas'!A768,"OK",NA()))</f>
        <v>#N/A</v>
      </c>
      <c r="Y768" s="41"/>
      <c r="Z768" s="41" t="e">
        <f>IF(AND(NOT(ISBLANK('Contact Data Entry'!Z768)),ISNA(VLOOKUP('Contact Data Entry'!Z768,'DO NOT USE_School Picklist'!$G$3:$G$5,1,FALSE))),"Please select a value from the drop-down menu",IF('DO NOT USE_Contact Formulas'!A768,"OK",NA()))</f>
        <v>#N/A</v>
      </c>
      <c r="AA768" s="41"/>
      <c r="AB768" s="41" t="e">
        <f>IF(AND(NOT(ISBLANK('Contact Data Entry'!AB768)),ISNA(VLOOKUP('Contact Data Entry'!AB768,'DO NOT USE_School Picklist'!$H$3:$H$4,1,FALSE))),"Please select a value from the drop-down menu",IF('DO NOT USE_Contact Formulas'!A768,"OK",NA()))</f>
        <v>#N/A</v>
      </c>
      <c r="AC768" s="41" t="e">
        <f ca="1">IF('Contact Data Entry'!AC768&gt;'DO NOT USE_School Picklist'!$C$3,"Test Date cannot be a future date",IF('DO NOT USE_Contact Formulas'!A768,"OK",NA()))</f>
        <v>#N/A</v>
      </c>
      <c r="AD768" s="41" t="e">
        <f>IF(AND(NOT(ISBLANK('Contact Data Entry'!AD768)),ISNA(VLOOKUP('Contact Data Entry'!AD768,'DO NOT USE_School Picklist'!$Q$3:$Q$8,1,FALSE))),"Please select a value from the drop-down menu",IF('DO NOT USE_Contact Formulas'!A768,"OK",NA()))</f>
        <v>#N/A</v>
      </c>
    </row>
    <row r="769" spans="1:30" x14ac:dyDescent="0.25">
      <c r="A769" s="40" t="e">
        <f>IF('DO NOT USE_Contact Formulas'!A769,IF('DO NOT USE_Contact Formulas'!B769,"Not all required fields are completed","OK"),NA())</f>
        <v>#N/A</v>
      </c>
      <c r="B769" s="41" t="e">
        <f>IF(AND('DO NOT USE_Contact Formulas'!A769,ISBLANK('Contact Data Entry'!B769)),"First Name is required",IF(NOT(ISBLANK('Contact Data Entry'!B769)),"OK",NA()))</f>
        <v>#N/A</v>
      </c>
      <c r="C769" s="41" t="e">
        <f>IF(AND('DO NOT USE_Contact Formulas'!A769,ISBLANK('Contact Data Entry'!C769)),"Last Name is required",IF(NOT(ISBLANK('Contact Data Entry'!C769)),"OK",NA()))</f>
        <v>#N/A</v>
      </c>
      <c r="D769" s="41" t="e">
        <f>IF(AND('DO NOT USE_Contact Formulas'!A769,ISBLANK('Contact Data Entry'!D769)),"Birthdate is required",IF(NOT(ISBLANK('Contact Data Entry'!D769)),"OK",NA()))</f>
        <v>#N/A</v>
      </c>
      <c r="E769" s="41" t="e">
        <f>IF(AND('DO NOT USE_Contact Formulas'!A769,ISBLANK('Contact Data Entry'!E769)),"Mobile Phone is required",IF(NOT(ISBLANK('Contact Data Entry'!E769)),IF(AND(ISNUMBER(VALUE('Contact Data Entry'!E769)),LEFT('Contact Data Entry'!E769,1)&lt;&gt;"1",LEN('Contact Data Entry'!E769)=10),"OK","Phone number must be valid format"),NA()))</f>
        <v>#N/A</v>
      </c>
      <c r="F769" s="41" t="e">
        <f>IF(LEN('Contact Data Entry'!F769)&gt;255,"Home Street Address must be less than 255 characters",IF('DO NOT USE_Contact Formulas'!A769,"OK",NA()))</f>
        <v>#N/A</v>
      </c>
      <c r="G769" s="41" t="e">
        <f>IF(LEN('Contact Data Entry'!G769)&gt;40,"City must be less than 40 characters",IF('DO NOT USE_Contact Formulas'!A769,"OK",NA()))</f>
        <v>#N/A</v>
      </c>
      <c r="H769" s="41" t="e">
        <f>IF(AND(NOT(ISBLANK('Contact Data Entry'!H769)),ISNA(VLOOKUP('Contact Data Entry'!H769,'DO NOT USE_School Picklist'!$P$3:$P$52,1,FALSE))),"Please select a value from the drop-down menu",IF('DO NOT USE_Contact Formulas'!A769,"OK",NA()))</f>
        <v>#N/A</v>
      </c>
      <c r="I769" s="41" t="e">
        <f>IF(AND('DO NOT USE_Contact Formulas'!A769,ISBLANK('Contact Data Entry'!I769)),"Zip is required",IF(ISBLANK('Contact Data Entry'!I769),NA(),"OK"))</f>
        <v>#N/A</v>
      </c>
      <c r="J769" s="41" t="e">
        <f>IF(AND('DO NOT USE_Contact Formulas'!A769,ISBLANK('Contact Data Entry'!J769)),"Student or Staff? is required",IF(ISBLANK('Contact Data Entry'!J769),NA(),IF(ISNA(VLOOKUP('Contact Data Entry'!J769,'DO NOT USE_School Picklist'!$B$3:$B$6,1,FALSE)),"Please select a value from the drop-down menu","OK")))</f>
        <v>#N/A</v>
      </c>
      <c r="K769" s="41" t="e">
        <f>IF(AND('Contact Data Entry'!J769='DO NOT USE_School Picklist'!$B$4,ISBLANK('Contact Data Entry'!K769)),"Occupation/Job Title is required if Student or Staff? is Yes, staff/faculty or volunteer",IF('DO NOT USE_Contact Formulas'!A769,"OK",NA()))</f>
        <v>#N/A</v>
      </c>
      <c r="L769" s="41" t="e">
        <f ca="1">IF('Contact Data Entry'!L769&gt;'DO NOT USE_School Picklist'!$C$3,"Date last on school campus/facility cannot be a future date",IF('DO NOT USE_Contact Formulas'!A769,IF(ISBLANK('Contact Data Entry'!L769),"Date last on school campus/facility is required","OK"),NA()))</f>
        <v>#N/A</v>
      </c>
      <c r="M769" s="42" t="e">
        <f ca="1">IF('Contact Data Entry'!M769&gt;'DO NOT USE_School Picklist'!$C$3,"Last Exposure Date cannot be a future date",IF('DO NOT USE_Contact Formulas'!A769,IF(ISBLANK('Contact Data Entry'!M769),"Last Exposure Date is required","OK"),NA()))</f>
        <v>#N/A</v>
      </c>
      <c r="N769" s="42" t="e">
        <f>IF(AND('DO NOT USE_Contact Formulas'!A769,ISBLANK('Contact Data Entry'!N769)),"Specific Place in the Location is required",IF(ISBLANK('Contact Data Entry'!N769),NA(),"OK"))</f>
        <v>#N/A</v>
      </c>
      <c r="O769" s="41" t="e">
        <f>IF(AND(NOT(ISBLANK('Contact Data Entry'!O769)),ISNA(VLOOKUP('Contact Data Entry'!O769,'DO NOT USE_School Picklist'!$L$3:$L$81,1,FALSE))),"Please select a value from the drop-down menu",IF('DO NOT USE_Contact Formulas'!A769,"OK",NA()))</f>
        <v>#N/A</v>
      </c>
      <c r="P769" s="41" t="e">
        <f>IF(AND(NOT(ISBLANK('Contact Data Entry'!P769)),NOT(ISNUMBER(MATCH("*@*.?*",'Contact Data Entry'!P769,0)))),"Email must be in a valid format",IF('DO NOT USE_Contact Formulas'!A769,"OK",NA()))</f>
        <v>#N/A</v>
      </c>
      <c r="Q769" s="41" t="e">
        <f>IF(LEN('Contact Data Entry'!Q769)&gt;50,"Parent/Guardian Name must be less than 50 characters",IF('DO NOT USE_Contact Formulas'!A769,"OK",NA()))</f>
        <v>#N/A</v>
      </c>
      <c r="R769" s="41" t="e">
        <f>IF(NOT(ISBLANK('Contact Data Entry'!R769)),IF(AND(ISNUMBER('Contact Data Entry'!R769),LEFT('Contact Data Entry'!R769,1)&lt;&gt;"1",LEN('Contact Data Entry'!R769)=10),"OK","Phone number must be valid format"),IF('DO NOT USE_Contact Formulas'!A769,"OK",NA()))</f>
        <v>#N/A</v>
      </c>
      <c r="S769" s="41" t="e">
        <f>IF(AND(NOT(ISBLANK('Contact Data Entry'!S769)),ISNA(VLOOKUP('Contact Data Entry'!S769,'DO NOT USE_School Picklist'!$N$3:$N$63,1,FALSE))),"Please select a value from the drop-down menu",IF('DO NOT USE_Contact Formulas'!A769,"OK",NA()))</f>
        <v>#N/A</v>
      </c>
      <c r="T769" s="41" t="e">
        <f>IF(AND(NOT(ISBLANK('Contact Data Entry'!T769)),ISNA(VLOOKUP('Contact Data Entry'!T769,'DO NOT USE_School Picklist'!$E$3:$E$10,1,FALSE))),"Please select a value from the drop-down menu",IF('DO NOT USE_Contact Formulas'!A769,"OK",NA()))</f>
        <v>#N/A</v>
      </c>
      <c r="U769" s="41" t="e">
        <f>IF(AND(NOT(ISBLANK('Contact Data Entry'!U769)),ISNA(VLOOKUP('Contact Data Entry'!U769,'DO NOT USE_School Picklist'!$F$3:$F$16,1,FALSE))),"Please select a value from the drop-down menu",IF('DO NOT USE_Contact Formulas'!A769,"OK",NA()))</f>
        <v>#N/A</v>
      </c>
      <c r="V769" s="41" t="e">
        <f>IF(LEN('Contact Data Entry'!V769)&gt;100,"Classroom(s) must be less than 100 characters",IF('DO NOT USE_Contact Formulas'!A769,"OK",NA()))</f>
        <v>#N/A</v>
      </c>
      <c r="W769" s="41" t="e">
        <f>IF(AND(NOT(ISBLANK('Contact Data Entry'!W769)),ISNA(VLOOKUP('Contact Data Entry'!W769,'DO NOT USE_School Picklist'!$K$3:$K$6,1,FALSE))),"Please select a value from the drop-down menu",IF('DO NOT USE_Contact Formulas'!A769,"OK",NA()))</f>
        <v>#N/A</v>
      </c>
      <c r="X769" s="41" t="e">
        <f>IF(AND(NOT(ISBLANK('Contact Data Entry'!X769)),ISNA(VLOOKUP('Contact Data Entry'!X769,'DO NOT USE_School Picklist'!$D$3:$D$5,1,FALSE))),"Please select a value from the drop-down menu",IF('DO NOT USE_Contact Formulas'!A769,"OK",NA()))</f>
        <v>#N/A</v>
      </c>
      <c r="Y769" s="41"/>
      <c r="Z769" s="41" t="e">
        <f>IF(AND(NOT(ISBLANK('Contact Data Entry'!Z769)),ISNA(VLOOKUP('Contact Data Entry'!Z769,'DO NOT USE_School Picklist'!$G$3:$G$5,1,FALSE))),"Please select a value from the drop-down menu",IF('DO NOT USE_Contact Formulas'!A769,"OK",NA()))</f>
        <v>#N/A</v>
      </c>
      <c r="AA769" s="41"/>
      <c r="AB769" s="41" t="e">
        <f>IF(AND(NOT(ISBLANK('Contact Data Entry'!AB769)),ISNA(VLOOKUP('Contact Data Entry'!AB769,'DO NOT USE_School Picklist'!$H$3:$H$4,1,FALSE))),"Please select a value from the drop-down menu",IF('DO NOT USE_Contact Formulas'!A769,"OK",NA()))</f>
        <v>#N/A</v>
      </c>
      <c r="AC769" s="41" t="e">
        <f ca="1">IF('Contact Data Entry'!AC769&gt;'DO NOT USE_School Picklist'!$C$3,"Test Date cannot be a future date",IF('DO NOT USE_Contact Formulas'!A769,"OK",NA()))</f>
        <v>#N/A</v>
      </c>
      <c r="AD769" s="41" t="e">
        <f>IF(AND(NOT(ISBLANK('Contact Data Entry'!AD769)),ISNA(VLOOKUP('Contact Data Entry'!AD769,'DO NOT USE_School Picklist'!$Q$3:$Q$8,1,FALSE))),"Please select a value from the drop-down menu",IF('DO NOT USE_Contact Formulas'!A769,"OK",NA()))</f>
        <v>#N/A</v>
      </c>
    </row>
    <row r="770" spans="1:30" x14ac:dyDescent="0.25">
      <c r="A770" s="40" t="e">
        <f>IF('DO NOT USE_Contact Formulas'!A770,IF('DO NOT USE_Contact Formulas'!B770,"Not all required fields are completed","OK"),NA())</f>
        <v>#N/A</v>
      </c>
      <c r="B770" s="41" t="e">
        <f>IF(AND('DO NOT USE_Contact Formulas'!A770,ISBLANK('Contact Data Entry'!B770)),"First Name is required",IF(NOT(ISBLANK('Contact Data Entry'!B770)),"OK",NA()))</f>
        <v>#N/A</v>
      </c>
      <c r="C770" s="41" t="e">
        <f>IF(AND('DO NOT USE_Contact Formulas'!A770,ISBLANK('Contact Data Entry'!C770)),"Last Name is required",IF(NOT(ISBLANK('Contact Data Entry'!C770)),"OK",NA()))</f>
        <v>#N/A</v>
      </c>
      <c r="D770" s="41" t="e">
        <f>IF(AND('DO NOT USE_Contact Formulas'!A770,ISBLANK('Contact Data Entry'!D770)),"Birthdate is required",IF(NOT(ISBLANK('Contact Data Entry'!D770)),"OK",NA()))</f>
        <v>#N/A</v>
      </c>
      <c r="E770" s="41" t="e">
        <f>IF(AND('DO NOT USE_Contact Formulas'!A770,ISBLANK('Contact Data Entry'!E770)),"Mobile Phone is required",IF(NOT(ISBLANK('Contact Data Entry'!E770)),IF(AND(ISNUMBER(VALUE('Contact Data Entry'!E770)),LEFT('Contact Data Entry'!E770,1)&lt;&gt;"1",LEN('Contact Data Entry'!E770)=10),"OK","Phone number must be valid format"),NA()))</f>
        <v>#N/A</v>
      </c>
      <c r="F770" s="41" t="e">
        <f>IF(LEN('Contact Data Entry'!F770)&gt;255,"Home Street Address must be less than 255 characters",IF('DO NOT USE_Contact Formulas'!A770,"OK",NA()))</f>
        <v>#N/A</v>
      </c>
      <c r="G770" s="41" t="e">
        <f>IF(LEN('Contact Data Entry'!G770)&gt;40,"City must be less than 40 characters",IF('DO NOT USE_Contact Formulas'!A770,"OK",NA()))</f>
        <v>#N/A</v>
      </c>
      <c r="H770" s="41" t="e">
        <f>IF(AND(NOT(ISBLANK('Contact Data Entry'!H770)),ISNA(VLOOKUP('Contact Data Entry'!H770,'DO NOT USE_School Picklist'!$P$3:$P$52,1,FALSE))),"Please select a value from the drop-down menu",IF('DO NOT USE_Contact Formulas'!A770,"OK",NA()))</f>
        <v>#N/A</v>
      </c>
      <c r="I770" s="41" t="e">
        <f>IF(AND('DO NOT USE_Contact Formulas'!A770,ISBLANK('Contact Data Entry'!I770)),"Zip is required",IF(ISBLANK('Contact Data Entry'!I770),NA(),"OK"))</f>
        <v>#N/A</v>
      </c>
      <c r="J770" s="41" t="e">
        <f>IF(AND('DO NOT USE_Contact Formulas'!A770,ISBLANK('Contact Data Entry'!J770)),"Student or Staff? is required",IF(ISBLANK('Contact Data Entry'!J770),NA(),IF(ISNA(VLOOKUP('Contact Data Entry'!J770,'DO NOT USE_School Picklist'!$B$3:$B$6,1,FALSE)),"Please select a value from the drop-down menu","OK")))</f>
        <v>#N/A</v>
      </c>
      <c r="K770" s="41" t="e">
        <f>IF(AND('Contact Data Entry'!J770='DO NOT USE_School Picklist'!$B$4,ISBLANK('Contact Data Entry'!K770)),"Occupation/Job Title is required if Student or Staff? is Yes, staff/faculty or volunteer",IF('DO NOT USE_Contact Formulas'!A770,"OK",NA()))</f>
        <v>#N/A</v>
      </c>
      <c r="L770" s="41" t="e">
        <f ca="1">IF('Contact Data Entry'!L770&gt;'DO NOT USE_School Picklist'!$C$3,"Date last on school campus/facility cannot be a future date",IF('DO NOT USE_Contact Formulas'!A770,IF(ISBLANK('Contact Data Entry'!L770),"Date last on school campus/facility is required","OK"),NA()))</f>
        <v>#N/A</v>
      </c>
      <c r="M770" s="42" t="e">
        <f ca="1">IF('Contact Data Entry'!M770&gt;'DO NOT USE_School Picklist'!$C$3,"Last Exposure Date cannot be a future date",IF('DO NOT USE_Contact Formulas'!A770,IF(ISBLANK('Contact Data Entry'!M770),"Last Exposure Date is required","OK"),NA()))</f>
        <v>#N/A</v>
      </c>
      <c r="N770" s="42" t="e">
        <f>IF(AND('DO NOT USE_Contact Formulas'!A770,ISBLANK('Contact Data Entry'!N770)),"Specific Place in the Location is required",IF(ISBLANK('Contact Data Entry'!N770),NA(),"OK"))</f>
        <v>#N/A</v>
      </c>
      <c r="O770" s="41" t="e">
        <f>IF(AND(NOT(ISBLANK('Contact Data Entry'!O770)),ISNA(VLOOKUP('Contact Data Entry'!O770,'DO NOT USE_School Picklist'!$L$3:$L$81,1,FALSE))),"Please select a value from the drop-down menu",IF('DO NOT USE_Contact Formulas'!A770,"OK",NA()))</f>
        <v>#N/A</v>
      </c>
      <c r="P770" s="41" t="e">
        <f>IF(AND(NOT(ISBLANK('Contact Data Entry'!P770)),NOT(ISNUMBER(MATCH("*@*.?*",'Contact Data Entry'!P770,0)))),"Email must be in a valid format",IF('DO NOT USE_Contact Formulas'!A770,"OK",NA()))</f>
        <v>#N/A</v>
      </c>
      <c r="Q770" s="41" t="e">
        <f>IF(LEN('Contact Data Entry'!Q770)&gt;50,"Parent/Guardian Name must be less than 50 characters",IF('DO NOT USE_Contact Formulas'!A770,"OK",NA()))</f>
        <v>#N/A</v>
      </c>
      <c r="R770" s="41" t="e">
        <f>IF(NOT(ISBLANK('Contact Data Entry'!R770)),IF(AND(ISNUMBER('Contact Data Entry'!R770),LEFT('Contact Data Entry'!R770,1)&lt;&gt;"1",LEN('Contact Data Entry'!R770)=10),"OK","Phone number must be valid format"),IF('DO NOT USE_Contact Formulas'!A770,"OK",NA()))</f>
        <v>#N/A</v>
      </c>
      <c r="S770" s="41" t="e">
        <f>IF(AND(NOT(ISBLANK('Contact Data Entry'!S770)),ISNA(VLOOKUP('Contact Data Entry'!S770,'DO NOT USE_School Picklist'!$N$3:$N$63,1,FALSE))),"Please select a value from the drop-down menu",IF('DO NOT USE_Contact Formulas'!A770,"OK",NA()))</f>
        <v>#N/A</v>
      </c>
      <c r="T770" s="41" t="e">
        <f>IF(AND(NOT(ISBLANK('Contact Data Entry'!T770)),ISNA(VLOOKUP('Contact Data Entry'!T770,'DO NOT USE_School Picklist'!$E$3:$E$10,1,FALSE))),"Please select a value from the drop-down menu",IF('DO NOT USE_Contact Formulas'!A770,"OK",NA()))</f>
        <v>#N/A</v>
      </c>
      <c r="U770" s="41" t="e">
        <f>IF(AND(NOT(ISBLANK('Contact Data Entry'!U770)),ISNA(VLOOKUP('Contact Data Entry'!U770,'DO NOT USE_School Picklist'!$F$3:$F$16,1,FALSE))),"Please select a value from the drop-down menu",IF('DO NOT USE_Contact Formulas'!A770,"OK",NA()))</f>
        <v>#N/A</v>
      </c>
      <c r="V770" s="41" t="e">
        <f>IF(LEN('Contact Data Entry'!V770)&gt;100,"Classroom(s) must be less than 100 characters",IF('DO NOT USE_Contact Formulas'!A770,"OK",NA()))</f>
        <v>#N/A</v>
      </c>
      <c r="W770" s="41" t="e">
        <f>IF(AND(NOT(ISBLANK('Contact Data Entry'!W770)),ISNA(VLOOKUP('Contact Data Entry'!W770,'DO NOT USE_School Picklist'!$K$3:$K$6,1,FALSE))),"Please select a value from the drop-down menu",IF('DO NOT USE_Contact Formulas'!A770,"OK",NA()))</f>
        <v>#N/A</v>
      </c>
      <c r="X770" s="41" t="e">
        <f>IF(AND(NOT(ISBLANK('Contact Data Entry'!X770)),ISNA(VLOOKUP('Contact Data Entry'!X770,'DO NOT USE_School Picklist'!$D$3:$D$5,1,FALSE))),"Please select a value from the drop-down menu",IF('DO NOT USE_Contact Formulas'!A770,"OK",NA()))</f>
        <v>#N/A</v>
      </c>
      <c r="Y770" s="41"/>
      <c r="Z770" s="41" t="e">
        <f>IF(AND(NOT(ISBLANK('Contact Data Entry'!Z770)),ISNA(VLOOKUP('Contact Data Entry'!Z770,'DO NOT USE_School Picklist'!$G$3:$G$5,1,FALSE))),"Please select a value from the drop-down menu",IF('DO NOT USE_Contact Formulas'!A770,"OK",NA()))</f>
        <v>#N/A</v>
      </c>
      <c r="AA770" s="41"/>
      <c r="AB770" s="41" t="e">
        <f>IF(AND(NOT(ISBLANK('Contact Data Entry'!AB770)),ISNA(VLOOKUP('Contact Data Entry'!AB770,'DO NOT USE_School Picklist'!$H$3:$H$4,1,FALSE))),"Please select a value from the drop-down menu",IF('DO NOT USE_Contact Formulas'!A770,"OK",NA()))</f>
        <v>#N/A</v>
      </c>
      <c r="AC770" s="41" t="e">
        <f ca="1">IF('Contact Data Entry'!AC770&gt;'DO NOT USE_School Picklist'!$C$3,"Test Date cannot be a future date",IF('DO NOT USE_Contact Formulas'!A770,"OK",NA()))</f>
        <v>#N/A</v>
      </c>
      <c r="AD770" s="41" t="e">
        <f>IF(AND(NOT(ISBLANK('Contact Data Entry'!AD770)),ISNA(VLOOKUP('Contact Data Entry'!AD770,'DO NOT USE_School Picklist'!$Q$3:$Q$8,1,FALSE))),"Please select a value from the drop-down menu",IF('DO NOT USE_Contact Formulas'!A770,"OK",NA()))</f>
        <v>#N/A</v>
      </c>
    </row>
    <row r="771" spans="1:30" x14ac:dyDescent="0.25">
      <c r="A771" s="40" t="e">
        <f>IF('DO NOT USE_Contact Formulas'!A771,IF('DO NOT USE_Contact Formulas'!B771,"Not all required fields are completed","OK"),NA())</f>
        <v>#N/A</v>
      </c>
      <c r="B771" s="41" t="e">
        <f>IF(AND('DO NOT USE_Contact Formulas'!A771,ISBLANK('Contact Data Entry'!B771)),"First Name is required",IF(NOT(ISBLANK('Contact Data Entry'!B771)),"OK",NA()))</f>
        <v>#N/A</v>
      </c>
      <c r="C771" s="41" t="e">
        <f>IF(AND('DO NOT USE_Contact Formulas'!A771,ISBLANK('Contact Data Entry'!C771)),"Last Name is required",IF(NOT(ISBLANK('Contact Data Entry'!C771)),"OK",NA()))</f>
        <v>#N/A</v>
      </c>
      <c r="D771" s="41" t="e">
        <f>IF(AND('DO NOT USE_Contact Formulas'!A771,ISBLANK('Contact Data Entry'!D771)),"Birthdate is required",IF(NOT(ISBLANK('Contact Data Entry'!D771)),"OK",NA()))</f>
        <v>#N/A</v>
      </c>
      <c r="E771" s="41" t="e">
        <f>IF(AND('DO NOT USE_Contact Formulas'!A771,ISBLANK('Contact Data Entry'!E771)),"Mobile Phone is required",IF(NOT(ISBLANK('Contact Data Entry'!E771)),IF(AND(ISNUMBER(VALUE('Contact Data Entry'!E771)),LEFT('Contact Data Entry'!E771,1)&lt;&gt;"1",LEN('Contact Data Entry'!E771)=10),"OK","Phone number must be valid format"),NA()))</f>
        <v>#N/A</v>
      </c>
      <c r="F771" s="41" t="e">
        <f>IF(LEN('Contact Data Entry'!F771)&gt;255,"Home Street Address must be less than 255 characters",IF('DO NOT USE_Contact Formulas'!A771,"OK",NA()))</f>
        <v>#N/A</v>
      </c>
      <c r="G771" s="41" t="e">
        <f>IF(LEN('Contact Data Entry'!G771)&gt;40,"City must be less than 40 characters",IF('DO NOT USE_Contact Formulas'!A771,"OK",NA()))</f>
        <v>#N/A</v>
      </c>
      <c r="H771" s="41" t="e">
        <f>IF(AND(NOT(ISBLANK('Contact Data Entry'!H771)),ISNA(VLOOKUP('Contact Data Entry'!H771,'DO NOT USE_School Picklist'!$P$3:$P$52,1,FALSE))),"Please select a value from the drop-down menu",IF('DO NOT USE_Contact Formulas'!A771,"OK",NA()))</f>
        <v>#N/A</v>
      </c>
      <c r="I771" s="41" t="e">
        <f>IF(AND('DO NOT USE_Contact Formulas'!A771,ISBLANK('Contact Data Entry'!I771)),"Zip is required",IF(ISBLANK('Contact Data Entry'!I771),NA(),"OK"))</f>
        <v>#N/A</v>
      </c>
      <c r="J771" s="41" t="e">
        <f>IF(AND('DO NOT USE_Contact Formulas'!A771,ISBLANK('Contact Data Entry'!J771)),"Student or Staff? is required",IF(ISBLANK('Contact Data Entry'!J771),NA(),IF(ISNA(VLOOKUP('Contact Data Entry'!J771,'DO NOT USE_School Picklist'!$B$3:$B$6,1,FALSE)),"Please select a value from the drop-down menu","OK")))</f>
        <v>#N/A</v>
      </c>
      <c r="K771" s="41" t="e">
        <f>IF(AND('Contact Data Entry'!J771='DO NOT USE_School Picklist'!$B$4,ISBLANK('Contact Data Entry'!K771)),"Occupation/Job Title is required if Student or Staff? is Yes, staff/faculty or volunteer",IF('DO NOT USE_Contact Formulas'!A771,"OK",NA()))</f>
        <v>#N/A</v>
      </c>
      <c r="L771" s="41" t="e">
        <f ca="1">IF('Contact Data Entry'!L771&gt;'DO NOT USE_School Picklist'!$C$3,"Date last on school campus/facility cannot be a future date",IF('DO NOT USE_Contact Formulas'!A771,IF(ISBLANK('Contact Data Entry'!L771),"Date last on school campus/facility is required","OK"),NA()))</f>
        <v>#N/A</v>
      </c>
      <c r="M771" s="42" t="e">
        <f ca="1">IF('Contact Data Entry'!M771&gt;'DO NOT USE_School Picklist'!$C$3,"Last Exposure Date cannot be a future date",IF('DO NOT USE_Contact Formulas'!A771,IF(ISBLANK('Contact Data Entry'!M771),"Last Exposure Date is required","OK"),NA()))</f>
        <v>#N/A</v>
      </c>
      <c r="N771" s="42" t="e">
        <f>IF(AND('DO NOT USE_Contact Formulas'!A771,ISBLANK('Contact Data Entry'!N771)),"Specific Place in the Location is required",IF(ISBLANK('Contact Data Entry'!N771),NA(),"OK"))</f>
        <v>#N/A</v>
      </c>
      <c r="O771" s="41" t="e">
        <f>IF(AND(NOT(ISBLANK('Contact Data Entry'!O771)),ISNA(VLOOKUP('Contact Data Entry'!O771,'DO NOT USE_School Picklist'!$L$3:$L$81,1,FALSE))),"Please select a value from the drop-down menu",IF('DO NOT USE_Contact Formulas'!A771,"OK",NA()))</f>
        <v>#N/A</v>
      </c>
      <c r="P771" s="41" t="e">
        <f>IF(AND(NOT(ISBLANK('Contact Data Entry'!P771)),NOT(ISNUMBER(MATCH("*@*.?*",'Contact Data Entry'!P771,0)))),"Email must be in a valid format",IF('DO NOT USE_Contact Formulas'!A771,"OK",NA()))</f>
        <v>#N/A</v>
      </c>
      <c r="Q771" s="41" t="e">
        <f>IF(LEN('Contact Data Entry'!Q771)&gt;50,"Parent/Guardian Name must be less than 50 characters",IF('DO NOT USE_Contact Formulas'!A771,"OK",NA()))</f>
        <v>#N/A</v>
      </c>
      <c r="R771" s="41" t="e">
        <f>IF(NOT(ISBLANK('Contact Data Entry'!R771)),IF(AND(ISNUMBER('Contact Data Entry'!R771),LEFT('Contact Data Entry'!R771,1)&lt;&gt;"1",LEN('Contact Data Entry'!R771)=10),"OK","Phone number must be valid format"),IF('DO NOT USE_Contact Formulas'!A771,"OK",NA()))</f>
        <v>#N/A</v>
      </c>
      <c r="S771" s="41" t="e">
        <f>IF(AND(NOT(ISBLANK('Contact Data Entry'!S771)),ISNA(VLOOKUP('Contact Data Entry'!S771,'DO NOT USE_School Picklist'!$N$3:$N$63,1,FALSE))),"Please select a value from the drop-down menu",IF('DO NOT USE_Contact Formulas'!A771,"OK",NA()))</f>
        <v>#N/A</v>
      </c>
      <c r="T771" s="41" t="e">
        <f>IF(AND(NOT(ISBLANK('Contact Data Entry'!T771)),ISNA(VLOOKUP('Contact Data Entry'!T771,'DO NOT USE_School Picklist'!$E$3:$E$10,1,FALSE))),"Please select a value from the drop-down menu",IF('DO NOT USE_Contact Formulas'!A771,"OK",NA()))</f>
        <v>#N/A</v>
      </c>
      <c r="U771" s="41" t="e">
        <f>IF(AND(NOT(ISBLANK('Contact Data Entry'!U771)),ISNA(VLOOKUP('Contact Data Entry'!U771,'DO NOT USE_School Picklist'!$F$3:$F$16,1,FALSE))),"Please select a value from the drop-down menu",IF('DO NOT USE_Contact Formulas'!A771,"OK",NA()))</f>
        <v>#N/A</v>
      </c>
      <c r="V771" s="41" t="e">
        <f>IF(LEN('Contact Data Entry'!V771)&gt;100,"Classroom(s) must be less than 100 characters",IF('DO NOT USE_Contact Formulas'!A771,"OK",NA()))</f>
        <v>#N/A</v>
      </c>
      <c r="W771" s="41" t="e">
        <f>IF(AND(NOT(ISBLANK('Contact Data Entry'!W771)),ISNA(VLOOKUP('Contact Data Entry'!W771,'DO NOT USE_School Picklist'!$K$3:$K$6,1,FALSE))),"Please select a value from the drop-down menu",IF('DO NOT USE_Contact Formulas'!A771,"OK",NA()))</f>
        <v>#N/A</v>
      </c>
      <c r="X771" s="41" t="e">
        <f>IF(AND(NOT(ISBLANK('Contact Data Entry'!X771)),ISNA(VLOOKUP('Contact Data Entry'!X771,'DO NOT USE_School Picklist'!$D$3:$D$5,1,FALSE))),"Please select a value from the drop-down menu",IF('DO NOT USE_Contact Formulas'!A771,"OK",NA()))</f>
        <v>#N/A</v>
      </c>
      <c r="Y771" s="41"/>
      <c r="Z771" s="41" t="e">
        <f>IF(AND(NOT(ISBLANK('Contact Data Entry'!Z771)),ISNA(VLOOKUP('Contact Data Entry'!Z771,'DO NOT USE_School Picklist'!$G$3:$G$5,1,FALSE))),"Please select a value from the drop-down menu",IF('DO NOT USE_Contact Formulas'!A771,"OK",NA()))</f>
        <v>#N/A</v>
      </c>
      <c r="AA771" s="41"/>
      <c r="AB771" s="41" t="e">
        <f>IF(AND(NOT(ISBLANK('Contact Data Entry'!AB771)),ISNA(VLOOKUP('Contact Data Entry'!AB771,'DO NOT USE_School Picklist'!$H$3:$H$4,1,FALSE))),"Please select a value from the drop-down menu",IF('DO NOT USE_Contact Formulas'!A771,"OK",NA()))</f>
        <v>#N/A</v>
      </c>
      <c r="AC771" s="41" t="e">
        <f ca="1">IF('Contact Data Entry'!AC771&gt;'DO NOT USE_School Picklist'!$C$3,"Test Date cannot be a future date",IF('DO NOT USE_Contact Formulas'!A771,"OK",NA()))</f>
        <v>#N/A</v>
      </c>
      <c r="AD771" s="41" t="e">
        <f>IF(AND(NOT(ISBLANK('Contact Data Entry'!AD771)),ISNA(VLOOKUP('Contact Data Entry'!AD771,'DO NOT USE_School Picklist'!$Q$3:$Q$8,1,FALSE))),"Please select a value from the drop-down menu",IF('DO NOT USE_Contact Formulas'!A771,"OK",NA()))</f>
        <v>#N/A</v>
      </c>
    </row>
    <row r="772" spans="1:30" x14ac:dyDescent="0.25">
      <c r="A772" s="40" t="e">
        <f>IF('DO NOT USE_Contact Formulas'!A772,IF('DO NOT USE_Contact Formulas'!B772,"Not all required fields are completed","OK"),NA())</f>
        <v>#N/A</v>
      </c>
      <c r="B772" s="41" t="e">
        <f>IF(AND('DO NOT USE_Contact Formulas'!A772,ISBLANK('Contact Data Entry'!B772)),"First Name is required",IF(NOT(ISBLANK('Contact Data Entry'!B772)),"OK",NA()))</f>
        <v>#N/A</v>
      </c>
      <c r="C772" s="41" t="e">
        <f>IF(AND('DO NOT USE_Contact Formulas'!A772,ISBLANK('Contact Data Entry'!C772)),"Last Name is required",IF(NOT(ISBLANK('Contact Data Entry'!C772)),"OK",NA()))</f>
        <v>#N/A</v>
      </c>
      <c r="D772" s="41" t="e">
        <f>IF(AND('DO NOT USE_Contact Formulas'!A772,ISBLANK('Contact Data Entry'!D772)),"Birthdate is required",IF(NOT(ISBLANK('Contact Data Entry'!D772)),"OK",NA()))</f>
        <v>#N/A</v>
      </c>
      <c r="E772" s="41" t="e">
        <f>IF(AND('DO NOT USE_Contact Formulas'!A772,ISBLANK('Contact Data Entry'!E772)),"Mobile Phone is required",IF(NOT(ISBLANK('Contact Data Entry'!E772)),IF(AND(ISNUMBER(VALUE('Contact Data Entry'!E772)),LEFT('Contact Data Entry'!E772,1)&lt;&gt;"1",LEN('Contact Data Entry'!E772)=10),"OK","Phone number must be valid format"),NA()))</f>
        <v>#N/A</v>
      </c>
      <c r="F772" s="41" t="e">
        <f>IF(LEN('Contact Data Entry'!F772)&gt;255,"Home Street Address must be less than 255 characters",IF('DO NOT USE_Contact Formulas'!A772,"OK",NA()))</f>
        <v>#N/A</v>
      </c>
      <c r="G772" s="41" t="e">
        <f>IF(LEN('Contact Data Entry'!G772)&gt;40,"City must be less than 40 characters",IF('DO NOT USE_Contact Formulas'!A772,"OK",NA()))</f>
        <v>#N/A</v>
      </c>
      <c r="H772" s="41" t="e">
        <f>IF(AND(NOT(ISBLANK('Contact Data Entry'!H772)),ISNA(VLOOKUP('Contact Data Entry'!H772,'DO NOT USE_School Picklist'!$P$3:$P$52,1,FALSE))),"Please select a value from the drop-down menu",IF('DO NOT USE_Contact Formulas'!A772,"OK",NA()))</f>
        <v>#N/A</v>
      </c>
      <c r="I772" s="41" t="e">
        <f>IF(AND('DO NOT USE_Contact Formulas'!A772,ISBLANK('Contact Data Entry'!I772)),"Zip is required",IF(ISBLANK('Contact Data Entry'!I772),NA(),"OK"))</f>
        <v>#N/A</v>
      </c>
      <c r="J772" s="41" t="e">
        <f>IF(AND('DO NOT USE_Contact Formulas'!A772,ISBLANK('Contact Data Entry'!J772)),"Student or Staff? is required",IF(ISBLANK('Contact Data Entry'!J772),NA(),IF(ISNA(VLOOKUP('Contact Data Entry'!J772,'DO NOT USE_School Picklist'!$B$3:$B$6,1,FALSE)),"Please select a value from the drop-down menu","OK")))</f>
        <v>#N/A</v>
      </c>
      <c r="K772" s="41" t="e">
        <f>IF(AND('Contact Data Entry'!J772='DO NOT USE_School Picklist'!$B$4,ISBLANK('Contact Data Entry'!K772)),"Occupation/Job Title is required if Student or Staff? is Yes, staff/faculty or volunteer",IF('DO NOT USE_Contact Formulas'!A772,"OK",NA()))</f>
        <v>#N/A</v>
      </c>
      <c r="L772" s="41" t="e">
        <f ca="1">IF('Contact Data Entry'!L772&gt;'DO NOT USE_School Picklist'!$C$3,"Date last on school campus/facility cannot be a future date",IF('DO NOT USE_Contact Formulas'!A772,IF(ISBLANK('Contact Data Entry'!L772),"Date last on school campus/facility is required","OK"),NA()))</f>
        <v>#N/A</v>
      </c>
      <c r="M772" s="42" t="e">
        <f ca="1">IF('Contact Data Entry'!M772&gt;'DO NOT USE_School Picklist'!$C$3,"Last Exposure Date cannot be a future date",IF('DO NOT USE_Contact Formulas'!A772,IF(ISBLANK('Contact Data Entry'!M772),"Last Exposure Date is required","OK"),NA()))</f>
        <v>#N/A</v>
      </c>
      <c r="N772" s="42" t="e">
        <f>IF(AND('DO NOT USE_Contact Formulas'!A772,ISBLANK('Contact Data Entry'!N772)),"Specific Place in the Location is required",IF(ISBLANK('Contact Data Entry'!N772),NA(),"OK"))</f>
        <v>#N/A</v>
      </c>
      <c r="O772" s="41" t="e">
        <f>IF(AND(NOT(ISBLANK('Contact Data Entry'!O772)),ISNA(VLOOKUP('Contact Data Entry'!O772,'DO NOT USE_School Picklist'!$L$3:$L$81,1,FALSE))),"Please select a value from the drop-down menu",IF('DO NOT USE_Contact Formulas'!A772,"OK",NA()))</f>
        <v>#N/A</v>
      </c>
      <c r="P772" s="41" t="e">
        <f>IF(AND(NOT(ISBLANK('Contact Data Entry'!P772)),NOT(ISNUMBER(MATCH("*@*.?*",'Contact Data Entry'!P772,0)))),"Email must be in a valid format",IF('DO NOT USE_Contact Formulas'!A772,"OK",NA()))</f>
        <v>#N/A</v>
      </c>
      <c r="Q772" s="41" t="e">
        <f>IF(LEN('Contact Data Entry'!Q772)&gt;50,"Parent/Guardian Name must be less than 50 characters",IF('DO NOT USE_Contact Formulas'!A772,"OK",NA()))</f>
        <v>#N/A</v>
      </c>
      <c r="R772" s="41" t="e">
        <f>IF(NOT(ISBLANK('Contact Data Entry'!R772)),IF(AND(ISNUMBER('Contact Data Entry'!R772),LEFT('Contact Data Entry'!R772,1)&lt;&gt;"1",LEN('Contact Data Entry'!R772)=10),"OK","Phone number must be valid format"),IF('DO NOT USE_Contact Formulas'!A772,"OK",NA()))</f>
        <v>#N/A</v>
      </c>
      <c r="S772" s="41" t="e">
        <f>IF(AND(NOT(ISBLANK('Contact Data Entry'!S772)),ISNA(VLOOKUP('Contact Data Entry'!S772,'DO NOT USE_School Picklist'!$N$3:$N$63,1,FALSE))),"Please select a value from the drop-down menu",IF('DO NOT USE_Contact Formulas'!A772,"OK",NA()))</f>
        <v>#N/A</v>
      </c>
      <c r="T772" s="41" t="e">
        <f>IF(AND(NOT(ISBLANK('Contact Data Entry'!T772)),ISNA(VLOOKUP('Contact Data Entry'!T772,'DO NOT USE_School Picklist'!$E$3:$E$10,1,FALSE))),"Please select a value from the drop-down menu",IF('DO NOT USE_Contact Formulas'!A772,"OK",NA()))</f>
        <v>#N/A</v>
      </c>
      <c r="U772" s="41" t="e">
        <f>IF(AND(NOT(ISBLANK('Contact Data Entry'!U772)),ISNA(VLOOKUP('Contact Data Entry'!U772,'DO NOT USE_School Picklist'!$F$3:$F$16,1,FALSE))),"Please select a value from the drop-down menu",IF('DO NOT USE_Contact Formulas'!A772,"OK",NA()))</f>
        <v>#N/A</v>
      </c>
      <c r="V772" s="41" t="e">
        <f>IF(LEN('Contact Data Entry'!V772)&gt;100,"Classroom(s) must be less than 100 characters",IF('DO NOT USE_Contact Formulas'!A772,"OK",NA()))</f>
        <v>#N/A</v>
      </c>
      <c r="W772" s="41" t="e">
        <f>IF(AND(NOT(ISBLANK('Contact Data Entry'!W772)),ISNA(VLOOKUP('Contact Data Entry'!W772,'DO NOT USE_School Picklist'!$K$3:$K$6,1,FALSE))),"Please select a value from the drop-down menu",IF('DO NOT USE_Contact Formulas'!A772,"OK",NA()))</f>
        <v>#N/A</v>
      </c>
      <c r="X772" s="41" t="e">
        <f>IF(AND(NOT(ISBLANK('Contact Data Entry'!X772)),ISNA(VLOOKUP('Contact Data Entry'!X772,'DO NOT USE_School Picklist'!$D$3:$D$5,1,FALSE))),"Please select a value from the drop-down menu",IF('DO NOT USE_Contact Formulas'!A772,"OK",NA()))</f>
        <v>#N/A</v>
      </c>
      <c r="Y772" s="41"/>
      <c r="Z772" s="41" t="e">
        <f>IF(AND(NOT(ISBLANK('Contact Data Entry'!Z772)),ISNA(VLOOKUP('Contact Data Entry'!Z772,'DO NOT USE_School Picklist'!$G$3:$G$5,1,FALSE))),"Please select a value from the drop-down menu",IF('DO NOT USE_Contact Formulas'!A772,"OK",NA()))</f>
        <v>#N/A</v>
      </c>
      <c r="AA772" s="41"/>
      <c r="AB772" s="41" t="e">
        <f>IF(AND(NOT(ISBLANK('Contact Data Entry'!AB772)),ISNA(VLOOKUP('Contact Data Entry'!AB772,'DO NOT USE_School Picklist'!$H$3:$H$4,1,FALSE))),"Please select a value from the drop-down menu",IF('DO NOT USE_Contact Formulas'!A772,"OK",NA()))</f>
        <v>#N/A</v>
      </c>
      <c r="AC772" s="41" t="e">
        <f ca="1">IF('Contact Data Entry'!AC772&gt;'DO NOT USE_School Picklist'!$C$3,"Test Date cannot be a future date",IF('DO NOT USE_Contact Formulas'!A772,"OK",NA()))</f>
        <v>#N/A</v>
      </c>
      <c r="AD772" s="41" t="e">
        <f>IF(AND(NOT(ISBLANK('Contact Data Entry'!AD772)),ISNA(VLOOKUP('Contact Data Entry'!AD772,'DO NOT USE_School Picklist'!$Q$3:$Q$8,1,FALSE))),"Please select a value from the drop-down menu",IF('DO NOT USE_Contact Formulas'!A772,"OK",NA()))</f>
        <v>#N/A</v>
      </c>
    </row>
    <row r="773" spans="1:30" x14ac:dyDescent="0.25">
      <c r="A773" s="40" t="e">
        <f>IF('DO NOT USE_Contact Formulas'!A773,IF('DO NOT USE_Contact Formulas'!B773,"Not all required fields are completed","OK"),NA())</f>
        <v>#N/A</v>
      </c>
      <c r="B773" s="41" t="e">
        <f>IF(AND('DO NOT USE_Contact Formulas'!A773,ISBLANK('Contact Data Entry'!B773)),"First Name is required",IF(NOT(ISBLANK('Contact Data Entry'!B773)),"OK",NA()))</f>
        <v>#N/A</v>
      </c>
      <c r="C773" s="41" t="e">
        <f>IF(AND('DO NOT USE_Contact Formulas'!A773,ISBLANK('Contact Data Entry'!C773)),"Last Name is required",IF(NOT(ISBLANK('Contact Data Entry'!C773)),"OK",NA()))</f>
        <v>#N/A</v>
      </c>
      <c r="D773" s="41" t="e">
        <f>IF(AND('DO NOT USE_Contact Formulas'!A773,ISBLANK('Contact Data Entry'!D773)),"Birthdate is required",IF(NOT(ISBLANK('Contact Data Entry'!D773)),"OK",NA()))</f>
        <v>#N/A</v>
      </c>
      <c r="E773" s="41" t="e">
        <f>IF(AND('DO NOT USE_Contact Formulas'!A773,ISBLANK('Contact Data Entry'!E773)),"Mobile Phone is required",IF(NOT(ISBLANK('Contact Data Entry'!E773)),IF(AND(ISNUMBER(VALUE('Contact Data Entry'!E773)),LEFT('Contact Data Entry'!E773,1)&lt;&gt;"1",LEN('Contact Data Entry'!E773)=10),"OK","Phone number must be valid format"),NA()))</f>
        <v>#N/A</v>
      </c>
      <c r="F773" s="41" t="e">
        <f>IF(LEN('Contact Data Entry'!F773)&gt;255,"Home Street Address must be less than 255 characters",IF('DO NOT USE_Contact Formulas'!A773,"OK",NA()))</f>
        <v>#N/A</v>
      </c>
      <c r="G773" s="41" t="e">
        <f>IF(LEN('Contact Data Entry'!G773)&gt;40,"City must be less than 40 characters",IF('DO NOT USE_Contact Formulas'!A773,"OK",NA()))</f>
        <v>#N/A</v>
      </c>
      <c r="H773" s="41" t="e">
        <f>IF(AND(NOT(ISBLANK('Contact Data Entry'!H773)),ISNA(VLOOKUP('Contact Data Entry'!H773,'DO NOT USE_School Picklist'!$P$3:$P$52,1,FALSE))),"Please select a value from the drop-down menu",IF('DO NOT USE_Contact Formulas'!A773,"OK",NA()))</f>
        <v>#N/A</v>
      </c>
      <c r="I773" s="41" t="e">
        <f>IF(AND('DO NOT USE_Contact Formulas'!A773,ISBLANK('Contact Data Entry'!I773)),"Zip is required",IF(ISBLANK('Contact Data Entry'!I773),NA(),"OK"))</f>
        <v>#N/A</v>
      </c>
      <c r="J773" s="41" t="e">
        <f>IF(AND('DO NOT USE_Contact Formulas'!A773,ISBLANK('Contact Data Entry'!J773)),"Student or Staff? is required",IF(ISBLANK('Contact Data Entry'!J773),NA(),IF(ISNA(VLOOKUP('Contact Data Entry'!J773,'DO NOT USE_School Picklist'!$B$3:$B$6,1,FALSE)),"Please select a value from the drop-down menu","OK")))</f>
        <v>#N/A</v>
      </c>
      <c r="K773" s="41" t="e">
        <f>IF(AND('Contact Data Entry'!J773='DO NOT USE_School Picklist'!$B$4,ISBLANK('Contact Data Entry'!K773)),"Occupation/Job Title is required if Student or Staff? is Yes, staff/faculty or volunteer",IF('DO NOT USE_Contact Formulas'!A773,"OK",NA()))</f>
        <v>#N/A</v>
      </c>
      <c r="L773" s="41" t="e">
        <f ca="1">IF('Contact Data Entry'!L773&gt;'DO NOT USE_School Picklist'!$C$3,"Date last on school campus/facility cannot be a future date",IF('DO NOT USE_Contact Formulas'!A773,IF(ISBLANK('Contact Data Entry'!L773),"Date last on school campus/facility is required","OK"),NA()))</f>
        <v>#N/A</v>
      </c>
      <c r="M773" s="42" t="e">
        <f ca="1">IF('Contact Data Entry'!M773&gt;'DO NOT USE_School Picklist'!$C$3,"Last Exposure Date cannot be a future date",IF('DO NOT USE_Contact Formulas'!A773,IF(ISBLANK('Contact Data Entry'!M773),"Last Exposure Date is required","OK"),NA()))</f>
        <v>#N/A</v>
      </c>
      <c r="N773" s="42" t="e">
        <f>IF(AND('DO NOT USE_Contact Formulas'!A773,ISBLANK('Contact Data Entry'!N773)),"Specific Place in the Location is required",IF(ISBLANK('Contact Data Entry'!N773),NA(),"OK"))</f>
        <v>#N/A</v>
      </c>
      <c r="O773" s="41" t="e">
        <f>IF(AND(NOT(ISBLANK('Contact Data Entry'!O773)),ISNA(VLOOKUP('Contact Data Entry'!O773,'DO NOT USE_School Picklist'!$L$3:$L$81,1,FALSE))),"Please select a value from the drop-down menu",IF('DO NOT USE_Contact Formulas'!A773,"OK",NA()))</f>
        <v>#N/A</v>
      </c>
      <c r="P773" s="41" t="e">
        <f>IF(AND(NOT(ISBLANK('Contact Data Entry'!P773)),NOT(ISNUMBER(MATCH("*@*.?*",'Contact Data Entry'!P773,0)))),"Email must be in a valid format",IF('DO NOT USE_Contact Formulas'!A773,"OK",NA()))</f>
        <v>#N/A</v>
      </c>
      <c r="Q773" s="41" t="e">
        <f>IF(LEN('Contact Data Entry'!Q773)&gt;50,"Parent/Guardian Name must be less than 50 characters",IF('DO NOT USE_Contact Formulas'!A773,"OK",NA()))</f>
        <v>#N/A</v>
      </c>
      <c r="R773" s="41" t="e">
        <f>IF(NOT(ISBLANK('Contact Data Entry'!R773)),IF(AND(ISNUMBER('Contact Data Entry'!R773),LEFT('Contact Data Entry'!R773,1)&lt;&gt;"1",LEN('Contact Data Entry'!R773)=10),"OK","Phone number must be valid format"),IF('DO NOT USE_Contact Formulas'!A773,"OK",NA()))</f>
        <v>#N/A</v>
      </c>
      <c r="S773" s="41" t="e">
        <f>IF(AND(NOT(ISBLANK('Contact Data Entry'!S773)),ISNA(VLOOKUP('Contact Data Entry'!S773,'DO NOT USE_School Picklist'!$N$3:$N$63,1,FALSE))),"Please select a value from the drop-down menu",IF('DO NOT USE_Contact Formulas'!A773,"OK",NA()))</f>
        <v>#N/A</v>
      </c>
      <c r="T773" s="41" t="e">
        <f>IF(AND(NOT(ISBLANK('Contact Data Entry'!T773)),ISNA(VLOOKUP('Contact Data Entry'!T773,'DO NOT USE_School Picklist'!$E$3:$E$10,1,FALSE))),"Please select a value from the drop-down menu",IF('DO NOT USE_Contact Formulas'!A773,"OK",NA()))</f>
        <v>#N/A</v>
      </c>
      <c r="U773" s="41" t="e">
        <f>IF(AND(NOT(ISBLANK('Contact Data Entry'!U773)),ISNA(VLOOKUP('Contact Data Entry'!U773,'DO NOT USE_School Picklist'!$F$3:$F$16,1,FALSE))),"Please select a value from the drop-down menu",IF('DO NOT USE_Contact Formulas'!A773,"OK",NA()))</f>
        <v>#N/A</v>
      </c>
      <c r="V773" s="41" t="e">
        <f>IF(LEN('Contact Data Entry'!V773)&gt;100,"Classroom(s) must be less than 100 characters",IF('DO NOT USE_Contact Formulas'!A773,"OK",NA()))</f>
        <v>#N/A</v>
      </c>
      <c r="W773" s="41" t="e">
        <f>IF(AND(NOT(ISBLANK('Contact Data Entry'!W773)),ISNA(VLOOKUP('Contact Data Entry'!W773,'DO NOT USE_School Picklist'!$K$3:$K$6,1,FALSE))),"Please select a value from the drop-down menu",IF('DO NOT USE_Contact Formulas'!A773,"OK",NA()))</f>
        <v>#N/A</v>
      </c>
      <c r="X773" s="41" t="e">
        <f>IF(AND(NOT(ISBLANK('Contact Data Entry'!X773)),ISNA(VLOOKUP('Contact Data Entry'!X773,'DO NOT USE_School Picklist'!$D$3:$D$5,1,FALSE))),"Please select a value from the drop-down menu",IF('DO NOT USE_Contact Formulas'!A773,"OK",NA()))</f>
        <v>#N/A</v>
      </c>
      <c r="Y773" s="41"/>
      <c r="Z773" s="41" t="e">
        <f>IF(AND(NOT(ISBLANK('Contact Data Entry'!Z773)),ISNA(VLOOKUP('Contact Data Entry'!Z773,'DO NOT USE_School Picklist'!$G$3:$G$5,1,FALSE))),"Please select a value from the drop-down menu",IF('DO NOT USE_Contact Formulas'!A773,"OK",NA()))</f>
        <v>#N/A</v>
      </c>
      <c r="AA773" s="41"/>
      <c r="AB773" s="41" t="e">
        <f>IF(AND(NOT(ISBLANK('Contact Data Entry'!AB773)),ISNA(VLOOKUP('Contact Data Entry'!AB773,'DO NOT USE_School Picklist'!$H$3:$H$4,1,FALSE))),"Please select a value from the drop-down menu",IF('DO NOT USE_Contact Formulas'!A773,"OK",NA()))</f>
        <v>#N/A</v>
      </c>
      <c r="AC773" s="41" t="e">
        <f ca="1">IF('Contact Data Entry'!AC773&gt;'DO NOT USE_School Picklist'!$C$3,"Test Date cannot be a future date",IF('DO NOT USE_Contact Formulas'!A773,"OK",NA()))</f>
        <v>#N/A</v>
      </c>
      <c r="AD773" s="41" t="e">
        <f>IF(AND(NOT(ISBLANK('Contact Data Entry'!AD773)),ISNA(VLOOKUP('Contact Data Entry'!AD773,'DO NOT USE_School Picklist'!$Q$3:$Q$8,1,FALSE))),"Please select a value from the drop-down menu",IF('DO NOT USE_Contact Formulas'!A773,"OK",NA()))</f>
        <v>#N/A</v>
      </c>
    </row>
    <row r="774" spans="1:30" x14ac:dyDescent="0.25">
      <c r="A774" s="40" t="e">
        <f>IF('DO NOT USE_Contact Formulas'!A774,IF('DO NOT USE_Contact Formulas'!B774,"Not all required fields are completed","OK"),NA())</f>
        <v>#N/A</v>
      </c>
      <c r="B774" s="41" t="e">
        <f>IF(AND('DO NOT USE_Contact Formulas'!A774,ISBLANK('Contact Data Entry'!B774)),"First Name is required",IF(NOT(ISBLANK('Contact Data Entry'!B774)),"OK",NA()))</f>
        <v>#N/A</v>
      </c>
      <c r="C774" s="41" t="e">
        <f>IF(AND('DO NOT USE_Contact Formulas'!A774,ISBLANK('Contact Data Entry'!C774)),"Last Name is required",IF(NOT(ISBLANK('Contact Data Entry'!C774)),"OK",NA()))</f>
        <v>#N/A</v>
      </c>
      <c r="D774" s="41" t="e">
        <f>IF(AND('DO NOT USE_Contact Formulas'!A774,ISBLANK('Contact Data Entry'!D774)),"Birthdate is required",IF(NOT(ISBLANK('Contact Data Entry'!D774)),"OK",NA()))</f>
        <v>#N/A</v>
      </c>
      <c r="E774" s="41" t="e">
        <f>IF(AND('DO NOT USE_Contact Formulas'!A774,ISBLANK('Contact Data Entry'!E774)),"Mobile Phone is required",IF(NOT(ISBLANK('Contact Data Entry'!E774)),IF(AND(ISNUMBER(VALUE('Contact Data Entry'!E774)),LEFT('Contact Data Entry'!E774,1)&lt;&gt;"1",LEN('Contact Data Entry'!E774)=10),"OK","Phone number must be valid format"),NA()))</f>
        <v>#N/A</v>
      </c>
      <c r="F774" s="41" t="e">
        <f>IF(LEN('Contact Data Entry'!F774)&gt;255,"Home Street Address must be less than 255 characters",IF('DO NOT USE_Contact Formulas'!A774,"OK",NA()))</f>
        <v>#N/A</v>
      </c>
      <c r="G774" s="41" t="e">
        <f>IF(LEN('Contact Data Entry'!G774)&gt;40,"City must be less than 40 characters",IF('DO NOT USE_Contact Formulas'!A774,"OK",NA()))</f>
        <v>#N/A</v>
      </c>
      <c r="H774" s="41" t="e">
        <f>IF(AND(NOT(ISBLANK('Contact Data Entry'!H774)),ISNA(VLOOKUP('Contact Data Entry'!H774,'DO NOT USE_School Picklist'!$P$3:$P$52,1,FALSE))),"Please select a value from the drop-down menu",IF('DO NOT USE_Contact Formulas'!A774,"OK",NA()))</f>
        <v>#N/A</v>
      </c>
      <c r="I774" s="41" t="e">
        <f>IF(AND('DO NOT USE_Contact Formulas'!A774,ISBLANK('Contact Data Entry'!I774)),"Zip is required",IF(ISBLANK('Contact Data Entry'!I774),NA(),"OK"))</f>
        <v>#N/A</v>
      </c>
      <c r="J774" s="41" t="e">
        <f>IF(AND('DO NOT USE_Contact Formulas'!A774,ISBLANK('Contact Data Entry'!J774)),"Student or Staff? is required",IF(ISBLANK('Contact Data Entry'!J774),NA(),IF(ISNA(VLOOKUP('Contact Data Entry'!J774,'DO NOT USE_School Picklist'!$B$3:$B$6,1,FALSE)),"Please select a value from the drop-down menu","OK")))</f>
        <v>#N/A</v>
      </c>
      <c r="K774" s="41" t="e">
        <f>IF(AND('Contact Data Entry'!J774='DO NOT USE_School Picklist'!$B$4,ISBLANK('Contact Data Entry'!K774)),"Occupation/Job Title is required if Student or Staff? is Yes, staff/faculty or volunteer",IF('DO NOT USE_Contact Formulas'!A774,"OK",NA()))</f>
        <v>#N/A</v>
      </c>
      <c r="L774" s="41" t="e">
        <f ca="1">IF('Contact Data Entry'!L774&gt;'DO NOT USE_School Picklist'!$C$3,"Date last on school campus/facility cannot be a future date",IF('DO NOT USE_Contact Formulas'!A774,IF(ISBLANK('Contact Data Entry'!L774),"Date last on school campus/facility is required","OK"),NA()))</f>
        <v>#N/A</v>
      </c>
      <c r="M774" s="42" t="e">
        <f ca="1">IF('Contact Data Entry'!M774&gt;'DO NOT USE_School Picklist'!$C$3,"Last Exposure Date cannot be a future date",IF('DO NOT USE_Contact Formulas'!A774,IF(ISBLANK('Contact Data Entry'!M774),"Last Exposure Date is required","OK"),NA()))</f>
        <v>#N/A</v>
      </c>
      <c r="N774" s="42" t="e">
        <f>IF(AND('DO NOT USE_Contact Formulas'!A774,ISBLANK('Contact Data Entry'!N774)),"Specific Place in the Location is required",IF(ISBLANK('Contact Data Entry'!N774),NA(),"OK"))</f>
        <v>#N/A</v>
      </c>
      <c r="O774" s="41" t="e">
        <f>IF(AND(NOT(ISBLANK('Contact Data Entry'!O774)),ISNA(VLOOKUP('Contact Data Entry'!O774,'DO NOT USE_School Picklist'!$L$3:$L$81,1,FALSE))),"Please select a value from the drop-down menu",IF('DO NOT USE_Contact Formulas'!A774,"OK",NA()))</f>
        <v>#N/A</v>
      </c>
      <c r="P774" s="41" t="e">
        <f>IF(AND(NOT(ISBLANK('Contact Data Entry'!P774)),NOT(ISNUMBER(MATCH("*@*.?*",'Contact Data Entry'!P774,0)))),"Email must be in a valid format",IF('DO NOT USE_Contact Formulas'!A774,"OK",NA()))</f>
        <v>#N/A</v>
      </c>
      <c r="Q774" s="41" t="e">
        <f>IF(LEN('Contact Data Entry'!Q774)&gt;50,"Parent/Guardian Name must be less than 50 characters",IF('DO NOT USE_Contact Formulas'!A774,"OK",NA()))</f>
        <v>#N/A</v>
      </c>
      <c r="R774" s="41" t="e">
        <f>IF(NOT(ISBLANK('Contact Data Entry'!R774)),IF(AND(ISNUMBER('Contact Data Entry'!R774),LEFT('Contact Data Entry'!R774,1)&lt;&gt;"1",LEN('Contact Data Entry'!R774)=10),"OK","Phone number must be valid format"),IF('DO NOT USE_Contact Formulas'!A774,"OK",NA()))</f>
        <v>#N/A</v>
      </c>
      <c r="S774" s="41" t="e">
        <f>IF(AND(NOT(ISBLANK('Contact Data Entry'!S774)),ISNA(VLOOKUP('Contact Data Entry'!S774,'DO NOT USE_School Picklist'!$N$3:$N$63,1,FALSE))),"Please select a value from the drop-down menu",IF('DO NOT USE_Contact Formulas'!A774,"OK",NA()))</f>
        <v>#N/A</v>
      </c>
      <c r="T774" s="41" t="e">
        <f>IF(AND(NOT(ISBLANK('Contact Data Entry'!T774)),ISNA(VLOOKUP('Contact Data Entry'!T774,'DO NOT USE_School Picklist'!$E$3:$E$10,1,FALSE))),"Please select a value from the drop-down menu",IF('DO NOT USE_Contact Formulas'!A774,"OK",NA()))</f>
        <v>#N/A</v>
      </c>
      <c r="U774" s="41" t="e">
        <f>IF(AND(NOT(ISBLANK('Contact Data Entry'!U774)),ISNA(VLOOKUP('Contact Data Entry'!U774,'DO NOT USE_School Picklist'!$F$3:$F$16,1,FALSE))),"Please select a value from the drop-down menu",IF('DO NOT USE_Contact Formulas'!A774,"OK",NA()))</f>
        <v>#N/A</v>
      </c>
      <c r="V774" s="41" t="e">
        <f>IF(LEN('Contact Data Entry'!V774)&gt;100,"Classroom(s) must be less than 100 characters",IF('DO NOT USE_Contact Formulas'!A774,"OK",NA()))</f>
        <v>#N/A</v>
      </c>
      <c r="W774" s="41" t="e">
        <f>IF(AND(NOT(ISBLANK('Contact Data Entry'!W774)),ISNA(VLOOKUP('Contact Data Entry'!W774,'DO NOT USE_School Picklist'!$K$3:$K$6,1,FALSE))),"Please select a value from the drop-down menu",IF('DO NOT USE_Contact Formulas'!A774,"OK",NA()))</f>
        <v>#N/A</v>
      </c>
      <c r="X774" s="41" t="e">
        <f>IF(AND(NOT(ISBLANK('Contact Data Entry'!X774)),ISNA(VLOOKUP('Contact Data Entry'!X774,'DO NOT USE_School Picklist'!$D$3:$D$5,1,FALSE))),"Please select a value from the drop-down menu",IF('DO NOT USE_Contact Formulas'!A774,"OK",NA()))</f>
        <v>#N/A</v>
      </c>
      <c r="Y774" s="41"/>
      <c r="Z774" s="41" t="e">
        <f>IF(AND(NOT(ISBLANK('Contact Data Entry'!Z774)),ISNA(VLOOKUP('Contact Data Entry'!Z774,'DO NOT USE_School Picklist'!$G$3:$G$5,1,FALSE))),"Please select a value from the drop-down menu",IF('DO NOT USE_Contact Formulas'!A774,"OK",NA()))</f>
        <v>#N/A</v>
      </c>
      <c r="AA774" s="41"/>
      <c r="AB774" s="41" t="e">
        <f>IF(AND(NOT(ISBLANK('Contact Data Entry'!AB774)),ISNA(VLOOKUP('Contact Data Entry'!AB774,'DO NOT USE_School Picklist'!$H$3:$H$4,1,FALSE))),"Please select a value from the drop-down menu",IF('DO NOT USE_Contact Formulas'!A774,"OK",NA()))</f>
        <v>#N/A</v>
      </c>
      <c r="AC774" s="41" t="e">
        <f ca="1">IF('Contact Data Entry'!AC774&gt;'DO NOT USE_School Picklist'!$C$3,"Test Date cannot be a future date",IF('DO NOT USE_Contact Formulas'!A774,"OK",NA()))</f>
        <v>#N/A</v>
      </c>
      <c r="AD774" s="41" t="e">
        <f>IF(AND(NOT(ISBLANK('Contact Data Entry'!AD774)),ISNA(VLOOKUP('Contact Data Entry'!AD774,'DO NOT USE_School Picklist'!$Q$3:$Q$8,1,FALSE))),"Please select a value from the drop-down menu",IF('DO NOT USE_Contact Formulas'!A774,"OK",NA()))</f>
        <v>#N/A</v>
      </c>
    </row>
    <row r="775" spans="1:30" x14ac:dyDescent="0.25">
      <c r="A775" s="40" t="e">
        <f>IF('DO NOT USE_Contact Formulas'!A775,IF('DO NOT USE_Contact Formulas'!B775,"Not all required fields are completed","OK"),NA())</f>
        <v>#N/A</v>
      </c>
      <c r="B775" s="41" t="e">
        <f>IF(AND('DO NOT USE_Contact Formulas'!A775,ISBLANK('Contact Data Entry'!B775)),"First Name is required",IF(NOT(ISBLANK('Contact Data Entry'!B775)),"OK",NA()))</f>
        <v>#N/A</v>
      </c>
      <c r="C775" s="41" t="e">
        <f>IF(AND('DO NOT USE_Contact Formulas'!A775,ISBLANK('Contact Data Entry'!C775)),"Last Name is required",IF(NOT(ISBLANK('Contact Data Entry'!C775)),"OK",NA()))</f>
        <v>#N/A</v>
      </c>
      <c r="D775" s="41" t="e">
        <f>IF(AND('DO NOT USE_Contact Formulas'!A775,ISBLANK('Contact Data Entry'!D775)),"Birthdate is required",IF(NOT(ISBLANK('Contact Data Entry'!D775)),"OK",NA()))</f>
        <v>#N/A</v>
      </c>
      <c r="E775" s="41" t="e">
        <f>IF(AND('DO NOT USE_Contact Formulas'!A775,ISBLANK('Contact Data Entry'!E775)),"Mobile Phone is required",IF(NOT(ISBLANK('Contact Data Entry'!E775)),IF(AND(ISNUMBER(VALUE('Contact Data Entry'!E775)),LEFT('Contact Data Entry'!E775,1)&lt;&gt;"1",LEN('Contact Data Entry'!E775)=10),"OK","Phone number must be valid format"),NA()))</f>
        <v>#N/A</v>
      </c>
      <c r="F775" s="41" t="e">
        <f>IF(LEN('Contact Data Entry'!F775)&gt;255,"Home Street Address must be less than 255 characters",IF('DO NOT USE_Contact Formulas'!A775,"OK",NA()))</f>
        <v>#N/A</v>
      </c>
      <c r="G775" s="41" t="e">
        <f>IF(LEN('Contact Data Entry'!G775)&gt;40,"City must be less than 40 characters",IF('DO NOT USE_Contact Formulas'!A775,"OK",NA()))</f>
        <v>#N/A</v>
      </c>
      <c r="H775" s="41" t="e">
        <f>IF(AND(NOT(ISBLANK('Contact Data Entry'!H775)),ISNA(VLOOKUP('Contact Data Entry'!H775,'DO NOT USE_School Picklist'!$P$3:$P$52,1,FALSE))),"Please select a value from the drop-down menu",IF('DO NOT USE_Contact Formulas'!A775,"OK",NA()))</f>
        <v>#N/A</v>
      </c>
      <c r="I775" s="41" t="e">
        <f>IF(AND('DO NOT USE_Contact Formulas'!A775,ISBLANK('Contact Data Entry'!I775)),"Zip is required",IF(ISBLANK('Contact Data Entry'!I775),NA(),"OK"))</f>
        <v>#N/A</v>
      </c>
      <c r="J775" s="41" t="e">
        <f>IF(AND('DO NOT USE_Contact Formulas'!A775,ISBLANK('Contact Data Entry'!J775)),"Student or Staff? is required",IF(ISBLANK('Contact Data Entry'!J775),NA(),IF(ISNA(VLOOKUP('Contact Data Entry'!J775,'DO NOT USE_School Picklist'!$B$3:$B$6,1,FALSE)),"Please select a value from the drop-down menu","OK")))</f>
        <v>#N/A</v>
      </c>
      <c r="K775" s="41" t="e">
        <f>IF(AND('Contact Data Entry'!J775='DO NOT USE_School Picklist'!$B$4,ISBLANK('Contact Data Entry'!K775)),"Occupation/Job Title is required if Student or Staff? is Yes, staff/faculty or volunteer",IF('DO NOT USE_Contact Formulas'!A775,"OK",NA()))</f>
        <v>#N/A</v>
      </c>
      <c r="L775" s="41" t="e">
        <f ca="1">IF('Contact Data Entry'!L775&gt;'DO NOT USE_School Picklist'!$C$3,"Date last on school campus/facility cannot be a future date",IF('DO NOT USE_Contact Formulas'!A775,IF(ISBLANK('Contact Data Entry'!L775),"Date last on school campus/facility is required","OK"),NA()))</f>
        <v>#N/A</v>
      </c>
      <c r="M775" s="42" t="e">
        <f ca="1">IF('Contact Data Entry'!M775&gt;'DO NOT USE_School Picklist'!$C$3,"Last Exposure Date cannot be a future date",IF('DO NOT USE_Contact Formulas'!A775,IF(ISBLANK('Contact Data Entry'!M775),"Last Exposure Date is required","OK"),NA()))</f>
        <v>#N/A</v>
      </c>
      <c r="N775" s="42" t="e">
        <f>IF(AND('DO NOT USE_Contact Formulas'!A775,ISBLANK('Contact Data Entry'!N775)),"Specific Place in the Location is required",IF(ISBLANK('Contact Data Entry'!N775),NA(),"OK"))</f>
        <v>#N/A</v>
      </c>
      <c r="O775" s="41" t="e">
        <f>IF(AND(NOT(ISBLANK('Contact Data Entry'!O775)),ISNA(VLOOKUP('Contact Data Entry'!O775,'DO NOT USE_School Picklist'!$L$3:$L$81,1,FALSE))),"Please select a value from the drop-down menu",IF('DO NOT USE_Contact Formulas'!A775,"OK",NA()))</f>
        <v>#N/A</v>
      </c>
      <c r="P775" s="41" t="e">
        <f>IF(AND(NOT(ISBLANK('Contact Data Entry'!P775)),NOT(ISNUMBER(MATCH("*@*.?*",'Contact Data Entry'!P775,0)))),"Email must be in a valid format",IF('DO NOT USE_Contact Formulas'!A775,"OK",NA()))</f>
        <v>#N/A</v>
      </c>
      <c r="Q775" s="41" t="e">
        <f>IF(LEN('Contact Data Entry'!Q775)&gt;50,"Parent/Guardian Name must be less than 50 characters",IF('DO NOT USE_Contact Formulas'!A775,"OK",NA()))</f>
        <v>#N/A</v>
      </c>
      <c r="R775" s="41" t="e">
        <f>IF(NOT(ISBLANK('Contact Data Entry'!R775)),IF(AND(ISNUMBER('Contact Data Entry'!R775),LEFT('Contact Data Entry'!R775,1)&lt;&gt;"1",LEN('Contact Data Entry'!R775)=10),"OK","Phone number must be valid format"),IF('DO NOT USE_Contact Formulas'!A775,"OK",NA()))</f>
        <v>#N/A</v>
      </c>
      <c r="S775" s="41" t="e">
        <f>IF(AND(NOT(ISBLANK('Contact Data Entry'!S775)),ISNA(VLOOKUP('Contact Data Entry'!S775,'DO NOT USE_School Picklist'!$N$3:$N$63,1,FALSE))),"Please select a value from the drop-down menu",IF('DO NOT USE_Contact Formulas'!A775,"OK",NA()))</f>
        <v>#N/A</v>
      </c>
      <c r="T775" s="41" t="e">
        <f>IF(AND(NOT(ISBLANK('Contact Data Entry'!T775)),ISNA(VLOOKUP('Contact Data Entry'!T775,'DO NOT USE_School Picklist'!$E$3:$E$10,1,FALSE))),"Please select a value from the drop-down menu",IF('DO NOT USE_Contact Formulas'!A775,"OK",NA()))</f>
        <v>#N/A</v>
      </c>
      <c r="U775" s="41" t="e">
        <f>IF(AND(NOT(ISBLANK('Contact Data Entry'!U775)),ISNA(VLOOKUP('Contact Data Entry'!U775,'DO NOT USE_School Picklist'!$F$3:$F$16,1,FALSE))),"Please select a value from the drop-down menu",IF('DO NOT USE_Contact Formulas'!A775,"OK",NA()))</f>
        <v>#N/A</v>
      </c>
      <c r="V775" s="41" t="e">
        <f>IF(LEN('Contact Data Entry'!V775)&gt;100,"Classroom(s) must be less than 100 characters",IF('DO NOT USE_Contact Formulas'!A775,"OK",NA()))</f>
        <v>#N/A</v>
      </c>
      <c r="W775" s="41" t="e">
        <f>IF(AND(NOT(ISBLANK('Contact Data Entry'!W775)),ISNA(VLOOKUP('Contact Data Entry'!W775,'DO NOT USE_School Picklist'!$K$3:$K$6,1,FALSE))),"Please select a value from the drop-down menu",IF('DO NOT USE_Contact Formulas'!A775,"OK",NA()))</f>
        <v>#N/A</v>
      </c>
      <c r="X775" s="41" t="e">
        <f>IF(AND(NOT(ISBLANK('Contact Data Entry'!X775)),ISNA(VLOOKUP('Contact Data Entry'!X775,'DO NOT USE_School Picklist'!$D$3:$D$5,1,FALSE))),"Please select a value from the drop-down menu",IF('DO NOT USE_Contact Formulas'!A775,"OK",NA()))</f>
        <v>#N/A</v>
      </c>
      <c r="Y775" s="41"/>
      <c r="Z775" s="41" t="e">
        <f>IF(AND(NOT(ISBLANK('Contact Data Entry'!Z775)),ISNA(VLOOKUP('Contact Data Entry'!Z775,'DO NOT USE_School Picklist'!$G$3:$G$5,1,FALSE))),"Please select a value from the drop-down menu",IF('DO NOT USE_Contact Formulas'!A775,"OK",NA()))</f>
        <v>#N/A</v>
      </c>
      <c r="AA775" s="41"/>
      <c r="AB775" s="41" t="e">
        <f>IF(AND(NOT(ISBLANK('Contact Data Entry'!AB775)),ISNA(VLOOKUP('Contact Data Entry'!AB775,'DO NOT USE_School Picklist'!$H$3:$H$4,1,FALSE))),"Please select a value from the drop-down menu",IF('DO NOT USE_Contact Formulas'!A775,"OK",NA()))</f>
        <v>#N/A</v>
      </c>
      <c r="AC775" s="41" t="e">
        <f ca="1">IF('Contact Data Entry'!AC775&gt;'DO NOT USE_School Picklist'!$C$3,"Test Date cannot be a future date",IF('DO NOT USE_Contact Formulas'!A775,"OK",NA()))</f>
        <v>#N/A</v>
      </c>
      <c r="AD775" s="41" t="e">
        <f>IF(AND(NOT(ISBLANK('Contact Data Entry'!AD775)),ISNA(VLOOKUP('Contact Data Entry'!AD775,'DO NOT USE_School Picklist'!$Q$3:$Q$8,1,FALSE))),"Please select a value from the drop-down menu",IF('DO NOT USE_Contact Formulas'!A775,"OK",NA()))</f>
        <v>#N/A</v>
      </c>
    </row>
    <row r="776" spans="1:30" x14ac:dyDescent="0.25">
      <c r="A776" s="40" t="e">
        <f>IF('DO NOT USE_Contact Formulas'!A776,IF('DO NOT USE_Contact Formulas'!B776,"Not all required fields are completed","OK"),NA())</f>
        <v>#N/A</v>
      </c>
      <c r="B776" s="41" t="e">
        <f>IF(AND('DO NOT USE_Contact Formulas'!A776,ISBLANK('Contact Data Entry'!B776)),"First Name is required",IF(NOT(ISBLANK('Contact Data Entry'!B776)),"OK",NA()))</f>
        <v>#N/A</v>
      </c>
      <c r="C776" s="41" t="e">
        <f>IF(AND('DO NOT USE_Contact Formulas'!A776,ISBLANK('Contact Data Entry'!C776)),"Last Name is required",IF(NOT(ISBLANK('Contact Data Entry'!C776)),"OK",NA()))</f>
        <v>#N/A</v>
      </c>
      <c r="D776" s="41" t="e">
        <f>IF(AND('DO NOT USE_Contact Formulas'!A776,ISBLANK('Contact Data Entry'!D776)),"Birthdate is required",IF(NOT(ISBLANK('Contact Data Entry'!D776)),"OK",NA()))</f>
        <v>#N/A</v>
      </c>
      <c r="E776" s="41" t="e">
        <f>IF(AND('DO NOT USE_Contact Formulas'!A776,ISBLANK('Contact Data Entry'!E776)),"Mobile Phone is required",IF(NOT(ISBLANK('Contact Data Entry'!E776)),IF(AND(ISNUMBER(VALUE('Contact Data Entry'!E776)),LEFT('Contact Data Entry'!E776,1)&lt;&gt;"1",LEN('Contact Data Entry'!E776)=10),"OK","Phone number must be valid format"),NA()))</f>
        <v>#N/A</v>
      </c>
      <c r="F776" s="41" t="e">
        <f>IF(LEN('Contact Data Entry'!F776)&gt;255,"Home Street Address must be less than 255 characters",IF('DO NOT USE_Contact Formulas'!A776,"OK",NA()))</f>
        <v>#N/A</v>
      </c>
      <c r="G776" s="41" t="e">
        <f>IF(LEN('Contact Data Entry'!G776)&gt;40,"City must be less than 40 characters",IF('DO NOT USE_Contact Formulas'!A776,"OK",NA()))</f>
        <v>#N/A</v>
      </c>
      <c r="H776" s="41" t="e">
        <f>IF(AND(NOT(ISBLANK('Contact Data Entry'!H776)),ISNA(VLOOKUP('Contact Data Entry'!H776,'DO NOT USE_School Picklist'!$P$3:$P$52,1,FALSE))),"Please select a value from the drop-down menu",IF('DO NOT USE_Contact Formulas'!A776,"OK",NA()))</f>
        <v>#N/A</v>
      </c>
      <c r="I776" s="41" t="e">
        <f>IF(AND('DO NOT USE_Contact Formulas'!A776,ISBLANK('Contact Data Entry'!I776)),"Zip is required",IF(ISBLANK('Contact Data Entry'!I776),NA(),"OK"))</f>
        <v>#N/A</v>
      </c>
      <c r="J776" s="41" t="e">
        <f>IF(AND('DO NOT USE_Contact Formulas'!A776,ISBLANK('Contact Data Entry'!J776)),"Student or Staff? is required",IF(ISBLANK('Contact Data Entry'!J776),NA(),IF(ISNA(VLOOKUP('Contact Data Entry'!J776,'DO NOT USE_School Picklist'!$B$3:$B$6,1,FALSE)),"Please select a value from the drop-down menu","OK")))</f>
        <v>#N/A</v>
      </c>
      <c r="K776" s="41" t="e">
        <f>IF(AND('Contact Data Entry'!J776='DO NOT USE_School Picklist'!$B$4,ISBLANK('Contact Data Entry'!K776)),"Occupation/Job Title is required if Student or Staff? is Yes, staff/faculty or volunteer",IF('DO NOT USE_Contact Formulas'!A776,"OK",NA()))</f>
        <v>#N/A</v>
      </c>
      <c r="L776" s="41" t="e">
        <f ca="1">IF('Contact Data Entry'!L776&gt;'DO NOT USE_School Picklist'!$C$3,"Date last on school campus/facility cannot be a future date",IF('DO NOT USE_Contact Formulas'!A776,IF(ISBLANK('Contact Data Entry'!L776),"Date last on school campus/facility is required","OK"),NA()))</f>
        <v>#N/A</v>
      </c>
      <c r="M776" s="42" t="e">
        <f ca="1">IF('Contact Data Entry'!M776&gt;'DO NOT USE_School Picklist'!$C$3,"Last Exposure Date cannot be a future date",IF('DO NOT USE_Contact Formulas'!A776,IF(ISBLANK('Contact Data Entry'!M776),"Last Exposure Date is required","OK"),NA()))</f>
        <v>#N/A</v>
      </c>
      <c r="N776" s="42" t="e">
        <f>IF(AND('DO NOT USE_Contact Formulas'!A776,ISBLANK('Contact Data Entry'!N776)),"Specific Place in the Location is required",IF(ISBLANK('Contact Data Entry'!N776),NA(),"OK"))</f>
        <v>#N/A</v>
      </c>
      <c r="O776" s="41" t="e">
        <f>IF(AND(NOT(ISBLANK('Contact Data Entry'!O776)),ISNA(VLOOKUP('Contact Data Entry'!O776,'DO NOT USE_School Picklist'!$L$3:$L$81,1,FALSE))),"Please select a value from the drop-down menu",IF('DO NOT USE_Contact Formulas'!A776,"OK",NA()))</f>
        <v>#N/A</v>
      </c>
      <c r="P776" s="41" t="e">
        <f>IF(AND(NOT(ISBLANK('Contact Data Entry'!P776)),NOT(ISNUMBER(MATCH("*@*.?*",'Contact Data Entry'!P776,0)))),"Email must be in a valid format",IF('DO NOT USE_Contact Formulas'!A776,"OK",NA()))</f>
        <v>#N/A</v>
      </c>
      <c r="Q776" s="41" t="e">
        <f>IF(LEN('Contact Data Entry'!Q776)&gt;50,"Parent/Guardian Name must be less than 50 characters",IF('DO NOT USE_Contact Formulas'!A776,"OK",NA()))</f>
        <v>#N/A</v>
      </c>
      <c r="R776" s="41" t="e">
        <f>IF(NOT(ISBLANK('Contact Data Entry'!R776)),IF(AND(ISNUMBER('Contact Data Entry'!R776),LEFT('Contact Data Entry'!R776,1)&lt;&gt;"1",LEN('Contact Data Entry'!R776)=10),"OK","Phone number must be valid format"),IF('DO NOT USE_Contact Formulas'!A776,"OK",NA()))</f>
        <v>#N/A</v>
      </c>
      <c r="S776" s="41" t="e">
        <f>IF(AND(NOT(ISBLANK('Contact Data Entry'!S776)),ISNA(VLOOKUP('Contact Data Entry'!S776,'DO NOT USE_School Picklist'!$N$3:$N$63,1,FALSE))),"Please select a value from the drop-down menu",IF('DO NOT USE_Contact Formulas'!A776,"OK",NA()))</f>
        <v>#N/A</v>
      </c>
      <c r="T776" s="41" t="e">
        <f>IF(AND(NOT(ISBLANK('Contact Data Entry'!T776)),ISNA(VLOOKUP('Contact Data Entry'!T776,'DO NOT USE_School Picklist'!$E$3:$E$10,1,FALSE))),"Please select a value from the drop-down menu",IF('DO NOT USE_Contact Formulas'!A776,"OK",NA()))</f>
        <v>#N/A</v>
      </c>
      <c r="U776" s="41" t="e">
        <f>IF(AND(NOT(ISBLANK('Contact Data Entry'!U776)),ISNA(VLOOKUP('Contact Data Entry'!U776,'DO NOT USE_School Picklist'!$F$3:$F$16,1,FALSE))),"Please select a value from the drop-down menu",IF('DO NOT USE_Contact Formulas'!A776,"OK",NA()))</f>
        <v>#N/A</v>
      </c>
      <c r="V776" s="41" t="e">
        <f>IF(LEN('Contact Data Entry'!V776)&gt;100,"Classroom(s) must be less than 100 characters",IF('DO NOT USE_Contact Formulas'!A776,"OK",NA()))</f>
        <v>#N/A</v>
      </c>
      <c r="W776" s="41" t="e">
        <f>IF(AND(NOT(ISBLANK('Contact Data Entry'!W776)),ISNA(VLOOKUP('Contact Data Entry'!W776,'DO NOT USE_School Picklist'!$K$3:$K$6,1,FALSE))),"Please select a value from the drop-down menu",IF('DO NOT USE_Contact Formulas'!A776,"OK",NA()))</f>
        <v>#N/A</v>
      </c>
      <c r="X776" s="41" t="e">
        <f>IF(AND(NOT(ISBLANK('Contact Data Entry'!X776)),ISNA(VLOOKUP('Contact Data Entry'!X776,'DO NOT USE_School Picklist'!$D$3:$D$5,1,FALSE))),"Please select a value from the drop-down menu",IF('DO NOT USE_Contact Formulas'!A776,"OK",NA()))</f>
        <v>#N/A</v>
      </c>
      <c r="Y776" s="41"/>
      <c r="Z776" s="41" t="e">
        <f>IF(AND(NOT(ISBLANK('Contact Data Entry'!Z776)),ISNA(VLOOKUP('Contact Data Entry'!Z776,'DO NOT USE_School Picklist'!$G$3:$G$5,1,FALSE))),"Please select a value from the drop-down menu",IF('DO NOT USE_Contact Formulas'!A776,"OK",NA()))</f>
        <v>#N/A</v>
      </c>
      <c r="AA776" s="41"/>
      <c r="AB776" s="41" t="e">
        <f>IF(AND(NOT(ISBLANK('Contact Data Entry'!AB776)),ISNA(VLOOKUP('Contact Data Entry'!AB776,'DO NOT USE_School Picklist'!$H$3:$H$4,1,FALSE))),"Please select a value from the drop-down menu",IF('DO NOT USE_Contact Formulas'!A776,"OK",NA()))</f>
        <v>#N/A</v>
      </c>
      <c r="AC776" s="41" t="e">
        <f ca="1">IF('Contact Data Entry'!AC776&gt;'DO NOT USE_School Picklist'!$C$3,"Test Date cannot be a future date",IF('DO NOT USE_Contact Formulas'!A776,"OK",NA()))</f>
        <v>#N/A</v>
      </c>
      <c r="AD776" s="41" t="e">
        <f>IF(AND(NOT(ISBLANK('Contact Data Entry'!AD776)),ISNA(VLOOKUP('Contact Data Entry'!AD776,'DO NOT USE_School Picklist'!$Q$3:$Q$8,1,FALSE))),"Please select a value from the drop-down menu",IF('DO NOT USE_Contact Formulas'!A776,"OK",NA()))</f>
        <v>#N/A</v>
      </c>
    </row>
    <row r="777" spans="1:30" x14ac:dyDescent="0.25">
      <c r="A777" s="40" t="e">
        <f>IF('DO NOT USE_Contact Formulas'!A777,IF('DO NOT USE_Contact Formulas'!B777,"Not all required fields are completed","OK"),NA())</f>
        <v>#N/A</v>
      </c>
      <c r="B777" s="41" t="e">
        <f>IF(AND('DO NOT USE_Contact Formulas'!A777,ISBLANK('Contact Data Entry'!B777)),"First Name is required",IF(NOT(ISBLANK('Contact Data Entry'!B777)),"OK",NA()))</f>
        <v>#N/A</v>
      </c>
      <c r="C777" s="41" t="e">
        <f>IF(AND('DO NOT USE_Contact Formulas'!A777,ISBLANK('Contact Data Entry'!C777)),"Last Name is required",IF(NOT(ISBLANK('Contact Data Entry'!C777)),"OK",NA()))</f>
        <v>#N/A</v>
      </c>
      <c r="D777" s="41" t="e">
        <f>IF(AND('DO NOT USE_Contact Formulas'!A777,ISBLANK('Contact Data Entry'!D777)),"Birthdate is required",IF(NOT(ISBLANK('Contact Data Entry'!D777)),"OK",NA()))</f>
        <v>#N/A</v>
      </c>
      <c r="E777" s="41" t="e">
        <f>IF(AND('DO NOT USE_Contact Formulas'!A777,ISBLANK('Contact Data Entry'!E777)),"Mobile Phone is required",IF(NOT(ISBLANK('Contact Data Entry'!E777)),IF(AND(ISNUMBER(VALUE('Contact Data Entry'!E777)),LEFT('Contact Data Entry'!E777,1)&lt;&gt;"1",LEN('Contact Data Entry'!E777)=10),"OK","Phone number must be valid format"),NA()))</f>
        <v>#N/A</v>
      </c>
      <c r="F777" s="41" t="e">
        <f>IF(LEN('Contact Data Entry'!F777)&gt;255,"Home Street Address must be less than 255 characters",IF('DO NOT USE_Contact Formulas'!A777,"OK",NA()))</f>
        <v>#N/A</v>
      </c>
      <c r="G777" s="41" t="e">
        <f>IF(LEN('Contact Data Entry'!G777)&gt;40,"City must be less than 40 characters",IF('DO NOT USE_Contact Formulas'!A777,"OK",NA()))</f>
        <v>#N/A</v>
      </c>
      <c r="H777" s="41" t="e">
        <f>IF(AND(NOT(ISBLANK('Contact Data Entry'!H777)),ISNA(VLOOKUP('Contact Data Entry'!H777,'DO NOT USE_School Picklist'!$P$3:$P$52,1,FALSE))),"Please select a value from the drop-down menu",IF('DO NOT USE_Contact Formulas'!A777,"OK",NA()))</f>
        <v>#N/A</v>
      </c>
      <c r="I777" s="41" t="e">
        <f>IF(AND('DO NOT USE_Contact Formulas'!A777,ISBLANK('Contact Data Entry'!I777)),"Zip is required",IF(ISBLANK('Contact Data Entry'!I777),NA(),"OK"))</f>
        <v>#N/A</v>
      </c>
      <c r="J777" s="41" t="e">
        <f>IF(AND('DO NOT USE_Contact Formulas'!A777,ISBLANK('Contact Data Entry'!J777)),"Student or Staff? is required",IF(ISBLANK('Contact Data Entry'!J777),NA(),IF(ISNA(VLOOKUP('Contact Data Entry'!J777,'DO NOT USE_School Picklist'!$B$3:$B$6,1,FALSE)),"Please select a value from the drop-down menu","OK")))</f>
        <v>#N/A</v>
      </c>
      <c r="K777" s="41" t="e">
        <f>IF(AND('Contact Data Entry'!J777='DO NOT USE_School Picklist'!$B$4,ISBLANK('Contact Data Entry'!K777)),"Occupation/Job Title is required if Student or Staff? is Yes, staff/faculty or volunteer",IF('DO NOT USE_Contact Formulas'!A777,"OK",NA()))</f>
        <v>#N/A</v>
      </c>
      <c r="L777" s="41" t="e">
        <f ca="1">IF('Contact Data Entry'!L777&gt;'DO NOT USE_School Picklist'!$C$3,"Date last on school campus/facility cannot be a future date",IF('DO NOT USE_Contact Formulas'!A777,IF(ISBLANK('Contact Data Entry'!L777),"Date last on school campus/facility is required","OK"),NA()))</f>
        <v>#N/A</v>
      </c>
      <c r="M777" s="42" t="e">
        <f ca="1">IF('Contact Data Entry'!M777&gt;'DO NOT USE_School Picklist'!$C$3,"Last Exposure Date cannot be a future date",IF('DO NOT USE_Contact Formulas'!A777,IF(ISBLANK('Contact Data Entry'!M777),"Last Exposure Date is required","OK"),NA()))</f>
        <v>#N/A</v>
      </c>
      <c r="N777" s="42" t="e">
        <f>IF(AND('DO NOT USE_Contact Formulas'!A777,ISBLANK('Contact Data Entry'!N777)),"Specific Place in the Location is required",IF(ISBLANK('Contact Data Entry'!N777),NA(),"OK"))</f>
        <v>#N/A</v>
      </c>
      <c r="O777" s="41" t="e">
        <f>IF(AND(NOT(ISBLANK('Contact Data Entry'!O777)),ISNA(VLOOKUP('Contact Data Entry'!O777,'DO NOT USE_School Picklist'!$L$3:$L$81,1,FALSE))),"Please select a value from the drop-down menu",IF('DO NOT USE_Contact Formulas'!A777,"OK",NA()))</f>
        <v>#N/A</v>
      </c>
      <c r="P777" s="41" t="e">
        <f>IF(AND(NOT(ISBLANK('Contact Data Entry'!P777)),NOT(ISNUMBER(MATCH("*@*.?*",'Contact Data Entry'!P777,0)))),"Email must be in a valid format",IF('DO NOT USE_Contact Formulas'!A777,"OK",NA()))</f>
        <v>#N/A</v>
      </c>
      <c r="Q777" s="41" t="e">
        <f>IF(LEN('Contact Data Entry'!Q777)&gt;50,"Parent/Guardian Name must be less than 50 characters",IF('DO NOT USE_Contact Formulas'!A777,"OK",NA()))</f>
        <v>#N/A</v>
      </c>
      <c r="R777" s="41" t="e">
        <f>IF(NOT(ISBLANK('Contact Data Entry'!R777)),IF(AND(ISNUMBER('Contact Data Entry'!R777),LEFT('Contact Data Entry'!R777,1)&lt;&gt;"1",LEN('Contact Data Entry'!R777)=10),"OK","Phone number must be valid format"),IF('DO NOT USE_Contact Formulas'!A777,"OK",NA()))</f>
        <v>#N/A</v>
      </c>
      <c r="S777" s="41" t="e">
        <f>IF(AND(NOT(ISBLANK('Contact Data Entry'!S777)),ISNA(VLOOKUP('Contact Data Entry'!S777,'DO NOT USE_School Picklist'!$N$3:$N$63,1,FALSE))),"Please select a value from the drop-down menu",IF('DO NOT USE_Contact Formulas'!A777,"OK",NA()))</f>
        <v>#N/A</v>
      </c>
      <c r="T777" s="41" t="e">
        <f>IF(AND(NOT(ISBLANK('Contact Data Entry'!T777)),ISNA(VLOOKUP('Contact Data Entry'!T777,'DO NOT USE_School Picklist'!$E$3:$E$10,1,FALSE))),"Please select a value from the drop-down menu",IF('DO NOT USE_Contact Formulas'!A777,"OK",NA()))</f>
        <v>#N/A</v>
      </c>
      <c r="U777" s="41" t="e">
        <f>IF(AND(NOT(ISBLANK('Contact Data Entry'!U777)),ISNA(VLOOKUP('Contact Data Entry'!U777,'DO NOT USE_School Picklist'!$F$3:$F$16,1,FALSE))),"Please select a value from the drop-down menu",IF('DO NOT USE_Contact Formulas'!A777,"OK",NA()))</f>
        <v>#N/A</v>
      </c>
      <c r="V777" s="41" t="e">
        <f>IF(LEN('Contact Data Entry'!V777)&gt;100,"Classroom(s) must be less than 100 characters",IF('DO NOT USE_Contact Formulas'!A777,"OK",NA()))</f>
        <v>#N/A</v>
      </c>
      <c r="W777" s="41" t="e">
        <f>IF(AND(NOT(ISBLANK('Contact Data Entry'!W777)),ISNA(VLOOKUP('Contact Data Entry'!W777,'DO NOT USE_School Picklist'!$K$3:$K$6,1,FALSE))),"Please select a value from the drop-down menu",IF('DO NOT USE_Contact Formulas'!A777,"OK",NA()))</f>
        <v>#N/A</v>
      </c>
      <c r="X777" s="41" t="e">
        <f>IF(AND(NOT(ISBLANK('Contact Data Entry'!X777)),ISNA(VLOOKUP('Contact Data Entry'!X777,'DO NOT USE_School Picklist'!$D$3:$D$5,1,FALSE))),"Please select a value from the drop-down menu",IF('DO NOT USE_Contact Formulas'!A777,"OK",NA()))</f>
        <v>#N/A</v>
      </c>
      <c r="Y777" s="41"/>
      <c r="Z777" s="41" t="e">
        <f>IF(AND(NOT(ISBLANK('Contact Data Entry'!Z777)),ISNA(VLOOKUP('Contact Data Entry'!Z777,'DO NOT USE_School Picklist'!$G$3:$G$5,1,FALSE))),"Please select a value from the drop-down menu",IF('DO NOT USE_Contact Formulas'!A777,"OK",NA()))</f>
        <v>#N/A</v>
      </c>
      <c r="AA777" s="41"/>
      <c r="AB777" s="41" t="e">
        <f>IF(AND(NOT(ISBLANK('Contact Data Entry'!AB777)),ISNA(VLOOKUP('Contact Data Entry'!AB777,'DO NOT USE_School Picklist'!$H$3:$H$4,1,FALSE))),"Please select a value from the drop-down menu",IF('DO NOT USE_Contact Formulas'!A777,"OK",NA()))</f>
        <v>#N/A</v>
      </c>
      <c r="AC777" s="41" t="e">
        <f ca="1">IF('Contact Data Entry'!AC777&gt;'DO NOT USE_School Picklist'!$C$3,"Test Date cannot be a future date",IF('DO NOT USE_Contact Formulas'!A777,"OK",NA()))</f>
        <v>#N/A</v>
      </c>
      <c r="AD777" s="41" t="e">
        <f>IF(AND(NOT(ISBLANK('Contact Data Entry'!AD777)),ISNA(VLOOKUP('Contact Data Entry'!AD777,'DO NOT USE_School Picklist'!$Q$3:$Q$8,1,FALSE))),"Please select a value from the drop-down menu",IF('DO NOT USE_Contact Formulas'!A777,"OK",NA()))</f>
        <v>#N/A</v>
      </c>
    </row>
    <row r="778" spans="1:30" x14ac:dyDescent="0.25">
      <c r="A778" s="40" t="e">
        <f>IF('DO NOT USE_Contact Formulas'!A778,IF('DO NOT USE_Contact Formulas'!B778,"Not all required fields are completed","OK"),NA())</f>
        <v>#N/A</v>
      </c>
      <c r="B778" s="41" t="e">
        <f>IF(AND('DO NOT USE_Contact Formulas'!A778,ISBLANK('Contact Data Entry'!B778)),"First Name is required",IF(NOT(ISBLANK('Contact Data Entry'!B778)),"OK",NA()))</f>
        <v>#N/A</v>
      </c>
      <c r="C778" s="41" t="e">
        <f>IF(AND('DO NOT USE_Contact Formulas'!A778,ISBLANK('Contact Data Entry'!C778)),"Last Name is required",IF(NOT(ISBLANK('Contact Data Entry'!C778)),"OK",NA()))</f>
        <v>#N/A</v>
      </c>
      <c r="D778" s="41" t="e">
        <f>IF(AND('DO NOT USE_Contact Formulas'!A778,ISBLANK('Contact Data Entry'!D778)),"Birthdate is required",IF(NOT(ISBLANK('Contact Data Entry'!D778)),"OK",NA()))</f>
        <v>#N/A</v>
      </c>
      <c r="E778" s="41" t="e">
        <f>IF(AND('DO NOT USE_Contact Formulas'!A778,ISBLANK('Contact Data Entry'!E778)),"Mobile Phone is required",IF(NOT(ISBLANK('Contact Data Entry'!E778)),IF(AND(ISNUMBER(VALUE('Contact Data Entry'!E778)),LEFT('Contact Data Entry'!E778,1)&lt;&gt;"1",LEN('Contact Data Entry'!E778)=10),"OK","Phone number must be valid format"),NA()))</f>
        <v>#N/A</v>
      </c>
      <c r="F778" s="41" t="e">
        <f>IF(LEN('Contact Data Entry'!F778)&gt;255,"Home Street Address must be less than 255 characters",IF('DO NOT USE_Contact Formulas'!A778,"OK",NA()))</f>
        <v>#N/A</v>
      </c>
      <c r="G778" s="41" t="e">
        <f>IF(LEN('Contact Data Entry'!G778)&gt;40,"City must be less than 40 characters",IF('DO NOT USE_Contact Formulas'!A778,"OK",NA()))</f>
        <v>#N/A</v>
      </c>
      <c r="H778" s="41" t="e">
        <f>IF(AND(NOT(ISBLANK('Contact Data Entry'!H778)),ISNA(VLOOKUP('Contact Data Entry'!H778,'DO NOT USE_School Picklist'!$P$3:$P$52,1,FALSE))),"Please select a value from the drop-down menu",IF('DO NOT USE_Contact Formulas'!A778,"OK",NA()))</f>
        <v>#N/A</v>
      </c>
      <c r="I778" s="41" t="e">
        <f>IF(AND('DO NOT USE_Contact Formulas'!A778,ISBLANK('Contact Data Entry'!I778)),"Zip is required",IF(ISBLANK('Contact Data Entry'!I778),NA(),"OK"))</f>
        <v>#N/A</v>
      </c>
      <c r="J778" s="41" t="e">
        <f>IF(AND('DO NOT USE_Contact Formulas'!A778,ISBLANK('Contact Data Entry'!J778)),"Student or Staff? is required",IF(ISBLANK('Contact Data Entry'!J778),NA(),IF(ISNA(VLOOKUP('Contact Data Entry'!J778,'DO NOT USE_School Picklist'!$B$3:$B$6,1,FALSE)),"Please select a value from the drop-down menu","OK")))</f>
        <v>#N/A</v>
      </c>
      <c r="K778" s="41" t="e">
        <f>IF(AND('Contact Data Entry'!J778='DO NOT USE_School Picklist'!$B$4,ISBLANK('Contact Data Entry'!K778)),"Occupation/Job Title is required if Student or Staff? is Yes, staff/faculty or volunteer",IF('DO NOT USE_Contact Formulas'!A778,"OK",NA()))</f>
        <v>#N/A</v>
      </c>
      <c r="L778" s="41" t="e">
        <f ca="1">IF('Contact Data Entry'!L778&gt;'DO NOT USE_School Picklist'!$C$3,"Date last on school campus/facility cannot be a future date",IF('DO NOT USE_Contact Formulas'!A778,IF(ISBLANK('Contact Data Entry'!L778),"Date last on school campus/facility is required","OK"),NA()))</f>
        <v>#N/A</v>
      </c>
      <c r="M778" s="42" t="e">
        <f ca="1">IF('Contact Data Entry'!M778&gt;'DO NOT USE_School Picklist'!$C$3,"Last Exposure Date cannot be a future date",IF('DO NOT USE_Contact Formulas'!A778,IF(ISBLANK('Contact Data Entry'!M778),"Last Exposure Date is required","OK"),NA()))</f>
        <v>#N/A</v>
      </c>
      <c r="N778" s="42" t="e">
        <f>IF(AND('DO NOT USE_Contact Formulas'!A778,ISBLANK('Contact Data Entry'!N778)),"Specific Place in the Location is required",IF(ISBLANK('Contact Data Entry'!N778),NA(),"OK"))</f>
        <v>#N/A</v>
      </c>
      <c r="O778" s="41" t="e">
        <f>IF(AND(NOT(ISBLANK('Contact Data Entry'!O778)),ISNA(VLOOKUP('Contact Data Entry'!O778,'DO NOT USE_School Picklist'!$L$3:$L$81,1,FALSE))),"Please select a value from the drop-down menu",IF('DO NOT USE_Contact Formulas'!A778,"OK",NA()))</f>
        <v>#N/A</v>
      </c>
      <c r="P778" s="41" t="e">
        <f>IF(AND(NOT(ISBLANK('Contact Data Entry'!P778)),NOT(ISNUMBER(MATCH("*@*.?*",'Contact Data Entry'!P778,0)))),"Email must be in a valid format",IF('DO NOT USE_Contact Formulas'!A778,"OK",NA()))</f>
        <v>#N/A</v>
      </c>
      <c r="Q778" s="41" t="e">
        <f>IF(LEN('Contact Data Entry'!Q778)&gt;50,"Parent/Guardian Name must be less than 50 characters",IF('DO NOT USE_Contact Formulas'!A778,"OK",NA()))</f>
        <v>#N/A</v>
      </c>
      <c r="R778" s="41" t="e">
        <f>IF(NOT(ISBLANK('Contact Data Entry'!R778)),IF(AND(ISNUMBER('Contact Data Entry'!R778),LEFT('Contact Data Entry'!R778,1)&lt;&gt;"1",LEN('Contact Data Entry'!R778)=10),"OK","Phone number must be valid format"),IF('DO NOT USE_Contact Formulas'!A778,"OK",NA()))</f>
        <v>#N/A</v>
      </c>
      <c r="S778" s="41" t="e">
        <f>IF(AND(NOT(ISBLANK('Contact Data Entry'!S778)),ISNA(VLOOKUP('Contact Data Entry'!S778,'DO NOT USE_School Picklist'!$N$3:$N$63,1,FALSE))),"Please select a value from the drop-down menu",IF('DO NOT USE_Contact Formulas'!A778,"OK",NA()))</f>
        <v>#N/A</v>
      </c>
      <c r="T778" s="41" t="e">
        <f>IF(AND(NOT(ISBLANK('Contact Data Entry'!T778)),ISNA(VLOOKUP('Contact Data Entry'!T778,'DO NOT USE_School Picklist'!$E$3:$E$10,1,FALSE))),"Please select a value from the drop-down menu",IF('DO NOT USE_Contact Formulas'!A778,"OK",NA()))</f>
        <v>#N/A</v>
      </c>
      <c r="U778" s="41" t="e">
        <f>IF(AND(NOT(ISBLANK('Contact Data Entry'!U778)),ISNA(VLOOKUP('Contact Data Entry'!U778,'DO NOT USE_School Picklist'!$F$3:$F$16,1,FALSE))),"Please select a value from the drop-down menu",IF('DO NOT USE_Contact Formulas'!A778,"OK",NA()))</f>
        <v>#N/A</v>
      </c>
      <c r="V778" s="41" t="e">
        <f>IF(LEN('Contact Data Entry'!V778)&gt;100,"Classroom(s) must be less than 100 characters",IF('DO NOT USE_Contact Formulas'!A778,"OK",NA()))</f>
        <v>#N/A</v>
      </c>
      <c r="W778" s="41" t="e">
        <f>IF(AND(NOT(ISBLANK('Contact Data Entry'!W778)),ISNA(VLOOKUP('Contact Data Entry'!W778,'DO NOT USE_School Picklist'!$K$3:$K$6,1,FALSE))),"Please select a value from the drop-down menu",IF('DO NOT USE_Contact Formulas'!A778,"OK",NA()))</f>
        <v>#N/A</v>
      </c>
      <c r="X778" s="41" t="e">
        <f>IF(AND(NOT(ISBLANK('Contact Data Entry'!X778)),ISNA(VLOOKUP('Contact Data Entry'!X778,'DO NOT USE_School Picklist'!$D$3:$D$5,1,FALSE))),"Please select a value from the drop-down menu",IF('DO NOT USE_Contact Formulas'!A778,"OK",NA()))</f>
        <v>#N/A</v>
      </c>
      <c r="Y778" s="41"/>
      <c r="Z778" s="41" t="e">
        <f>IF(AND(NOT(ISBLANK('Contact Data Entry'!Z778)),ISNA(VLOOKUP('Contact Data Entry'!Z778,'DO NOT USE_School Picklist'!$G$3:$G$5,1,FALSE))),"Please select a value from the drop-down menu",IF('DO NOT USE_Contact Formulas'!A778,"OK",NA()))</f>
        <v>#N/A</v>
      </c>
      <c r="AA778" s="41"/>
      <c r="AB778" s="41" t="e">
        <f>IF(AND(NOT(ISBLANK('Contact Data Entry'!AB778)),ISNA(VLOOKUP('Contact Data Entry'!AB778,'DO NOT USE_School Picklist'!$H$3:$H$4,1,FALSE))),"Please select a value from the drop-down menu",IF('DO NOT USE_Contact Formulas'!A778,"OK",NA()))</f>
        <v>#N/A</v>
      </c>
      <c r="AC778" s="41" t="e">
        <f ca="1">IF('Contact Data Entry'!AC778&gt;'DO NOT USE_School Picklist'!$C$3,"Test Date cannot be a future date",IF('DO NOT USE_Contact Formulas'!A778,"OK",NA()))</f>
        <v>#N/A</v>
      </c>
      <c r="AD778" s="41" t="e">
        <f>IF(AND(NOT(ISBLANK('Contact Data Entry'!AD778)),ISNA(VLOOKUP('Contact Data Entry'!AD778,'DO NOT USE_School Picklist'!$Q$3:$Q$8,1,FALSE))),"Please select a value from the drop-down menu",IF('DO NOT USE_Contact Formulas'!A778,"OK",NA()))</f>
        <v>#N/A</v>
      </c>
    </row>
    <row r="779" spans="1:30" x14ac:dyDescent="0.25">
      <c r="A779" s="40" t="e">
        <f>IF('DO NOT USE_Contact Formulas'!A779,IF('DO NOT USE_Contact Formulas'!B779,"Not all required fields are completed","OK"),NA())</f>
        <v>#N/A</v>
      </c>
      <c r="B779" s="41" t="e">
        <f>IF(AND('DO NOT USE_Contact Formulas'!A779,ISBLANK('Contact Data Entry'!B779)),"First Name is required",IF(NOT(ISBLANK('Contact Data Entry'!B779)),"OK",NA()))</f>
        <v>#N/A</v>
      </c>
      <c r="C779" s="41" t="e">
        <f>IF(AND('DO NOT USE_Contact Formulas'!A779,ISBLANK('Contact Data Entry'!C779)),"Last Name is required",IF(NOT(ISBLANK('Contact Data Entry'!C779)),"OK",NA()))</f>
        <v>#N/A</v>
      </c>
      <c r="D779" s="41" t="e">
        <f>IF(AND('DO NOT USE_Contact Formulas'!A779,ISBLANK('Contact Data Entry'!D779)),"Birthdate is required",IF(NOT(ISBLANK('Contact Data Entry'!D779)),"OK",NA()))</f>
        <v>#N/A</v>
      </c>
      <c r="E779" s="41" t="e">
        <f>IF(AND('DO NOT USE_Contact Formulas'!A779,ISBLANK('Contact Data Entry'!E779)),"Mobile Phone is required",IF(NOT(ISBLANK('Contact Data Entry'!E779)),IF(AND(ISNUMBER(VALUE('Contact Data Entry'!E779)),LEFT('Contact Data Entry'!E779,1)&lt;&gt;"1",LEN('Contact Data Entry'!E779)=10),"OK","Phone number must be valid format"),NA()))</f>
        <v>#N/A</v>
      </c>
      <c r="F779" s="41" t="e">
        <f>IF(LEN('Contact Data Entry'!F779)&gt;255,"Home Street Address must be less than 255 characters",IF('DO NOT USE_Contact Formulas'!A779,"OK",NA()))</f>
        <v>#N/A</v>
      </c>
      <c r="G779" s="41" t="e">
        <f>IF(LEN('Contact Data Entry'!G779)&gt;40,"City must be less than 40 characters",IF('DO NOT USE_Contact Formulas'!A779,"OK",NA()))</f>
        <v>#N/A</v>
      </c>
      <c r="H779" s="41" t="e">
        <f>IF(AND(NOT(ISBLANK('Contact Data Entry'!H779)),ISNA(VLOOKUP('Contact Data Entry'!H779,'DO NOT USE_School Picklist'!$P$3:$P$52,1,FALSE))),"Please select a value from the drop-down menu",IF('DO NOT USE_Contact Formulas'!A779,"OK",NA()))</f>
        <v>#N/A</v>
      </c>
      <c r="I779" s="41" t="e">
        <f>IF(AND('DO NOT USE_Contact Formulas'!A779,ISBLANK('Contact Data Entry'!I779)),"Zip is required",IF(ISBLANK('Contact Data Entry'!I779),NA(),"OK"))</f>
        <v>#N/A</v>
      </c>
      <c r="J779" s="41" t="e">
        <f>IF(AND('DO NOT USE_Contact Formulas'!A779,ISBLANK('Contact Data Entry'!J779)),"Student or Staff? is required",IF(ISBLANK('Contact Data Entry'!J779),NA(),IF(ISNA(VLOOKUP('Contact Data Entry'!J779,'DO NOT USE_School Picklist'!$B$3:$B$6,1,FALSE)),"Please select a value from the drop-down menu","OK")))</f>
        <v>#N/A</v>
      </c>
      <c r="K779" s="41" t="e">
        <f>IF(AND('Contact Data Entry'!J779='DO NOT USE_School Picklist'!$B$4,ISBLANK('Contact Data Entry'!K779)),"Occupation/Job Title is required if Student or Staff? is Yes, staff/faculty or volunteer",IF('DO NOT USE_Contact Formulas'!A779,"OK",NA()))</f>
        <v>#N/A</v>
      </c>
      <c r="L779" s="41" t="e">
        <f ca="1">IF('Contact Data Entry'!L779&gt;'DO NOT USE_School Picklist'!$C$3,"Date last on school campus/facility cannot be a future date",IF('DO NOT USE_Contact Formulas'!A779,IF(ISBLANK('Contact Data Entry'!L779),"Date last on school campus/facility is required","OK"),NA()))</f>
        <v>#N/A</v>
      </c>
      <c r="M779" s="42" t="e">
        <f ca="1">IF('Contact Data Entry'!M779&gt;'DO NOT USE_School Picklist'!$C$3,"Last Exposure Date cannot be a future date",IF('DO NOT USE_Contact Formulas'!A779,IF(ISBLANK('Contact Data Entry'!M779),"Last Exposure Date is required","OK"),NA()))</f>
        <v>#N/A</v>
      </c>
      <c r="N779" s="42" t="e">
        <f>IF(AND('DO NOT USE_Contact Formulas'!A779,ISBLANK('Contact Data Entry'!N779)),"Specific Place in the Location is required",IF(ISBLANK('Contact Data Entry'!N779),NA(),"OK"))</f>
        <v>#N/A</v>
      </c>
      <c r="O779" s="41" t="e">
        <f>IF(AND(NOT(ISBLANK('Contact Data Entry'!O779)),ISNA(VLOOKUP('Contact Data Entry'!O779,'DO NOT USE_School Picklist'!$L$3:$L$81,1,FALSE))),"Please select a value from the drop-down menu",IF('DO NOT USE_Contact Formulas'!A779,"OK",NA()))</f>
        <v>#N/A</v>
      </c>
      <c r="P779" s="41" t="e">
        <f>IF(AND(NOT(ISBLANK('Contact Data Entry'!P779)),NOT(ISNUMBER(MATCH("*@*.?*",'Contact Data Entry'!P779,0)))),"Email must be in a valid format",IF('DO NOT USE_Contact Formulas'!A779,"OK",NA()))</f>
        <v>#N/A</v>
      </c>
      <c r="Q779" s="41" t="e">
        <f>IF(LEN('Contact Data Entry'!Q779)&gt;50,"Parent/Guardian Name must be less than 50 characters",IF('DO NOT USE_Contact Formulas'!A779,"OK",NA()))</f>
        <v>#N/A</v>
      </c>
      <c r="R779" s="41" t="e">
        <f>IF(NOT(ISBLANK('Contact Data Entry'!R779)),IF(AND(ISNUMBER('Contact Data Entry'!R779),LEFT('Contact Data Entry'!R779,1)&lt;&gt;"1",LEN('Contact Data Entry'!R779)=10),"OK","Phone number must be valid format"),IF('DO NOT USE_Contact Formulas'!A779,"OK",NA()))</f>
        <v>#N/A</v>
      </c>
      <c r="S779" s="41" t="e">
        <f>IF(AND(NOT(ISBLANK('Contact Data Entry'!S779)),ISNA(VLOOKUP('Contact Data Entry'!S779,'DO NOT USE_School Picklist'!$N$3:$N$63,1,FALSE))),"Please select a value from the drop-down menu",IF('DO NOT USE_Contact Formulas'!A779,"OK",NA()))</f>
        <v>#N/A</v>
      </c>
      <c r="T779" s="41" t="e">
        <f>IF(AND(NOT(ISBLANK('Contact Data Entry'!T779)),ISNA(VLOOKUP('Contact Data Entry'!T779,'DO NOT USE_School Picklist'!$E$3:$E$10,1,FALSE))),"Please select a value from the drop-down menu",IF('DO NOT USE_Contact Formulas'!A779,"OK",NA()))</f>
        <v>#N/A</v>
      </c>
      <c r="U779" s="41" t="e">
        <f>IF(AND(NOT(ISBLANK('Contact Data Entry'!U779)),ISNA(VLOOKUP('Contact Data Entry'!U779,'DO NOT USE_School Picklist'!$F$3:$F$16,1,FALSE))),"Please select a value from the drop-down menu",IF('DO NOT USE_Contact Formulas'!A779,"OK",NA()))</f>
        <v>#N/A</v>
      </c>
      <c r="V779" s="41" t="e">
        <f>IF(LEN('Contact Data Entry'!V779)&gt;100,"Classroom(s) must be less than 100 characters",IF('DO NOT USE_Contact Formulas'!A779,"OK",NA()))</f>
        <v>#N/A</v>
      </c>
      <c r="W779" s="41" t="e">
        <f>IF(AND(NOT(ISBLANK('Contact Data Entry'!W779)),ISNA(VLOOKUP('Contact Data Entry'!W779,'DO NOT USE_School Picklist'!$K$3:$K$6,1,FALSE))),"Please select a value from the drop-down menu",IF('DO NOT USE_Contact Formulas'!A779,"OK",NA()))</f>
        <v>#N/A</v>
      </c>
      <c r="X779" s="41" t="e">
        <f>IF(AND(NOT(ISBLANK('Contact Data Entry'!X779)),ISNA(VLOOKUP('Contact Data Entry'!X779,'DO NOT USE_School Picklist'!$D$3:$D$5,1,FALSE))),"Please select a value from the drop-down menu",IF('DO NOT USE_Contact Formulas'!A779,"OK",NA()))</f>
        <v>#N/A</v>
      </c>
      <c r="Y779" s="41"/>
      <c r="Z779" s="41" t="e">
        <f>IF(AND(NOT(ISBLANK('Contact Data Entry'!Z779)),ISNA(VLOOKUP('Contact Data Entry'!Z779,'DO NOT USE_School Picklist'!$G$3:$G$5,1,FALSE))),"Please select a value from the drop-down menu",IF('DO NOT USE_Contact Formulas'!A779,"OK",NA()))</f>
        <v>#N/A</v>
      </c>
      <c r="AA779" s="41"/>
      <c r="AB779" s="41" t="e">
        <f>IF(AND(NOT(ISBLANK('Contact Data Entry'!AB779)),ISNA(VLOOKUP('Contact Data Entry'!AB779,'DO NOT USE_School Picklist'!$H$3:$H$4,1,FALSE))),"Please select a value from the drop-down menu",IF('DO NOT USE_Contact Formulas'!A779,"OK",NA()))</f>
        <v>#N/A</v>
      </c>
      <c r="AC779" s="41" t="e">
        <f ca="1">IF('Contact Data Entry'!AC779&gt;'DO NOT USE_School Picklist'!$C$3,"Test Date cannot be a future date",IF('DO NOT USE_Contact Formulas'!A779,"OK",NA()))</f>
        <v>#N/A</v>
      </c>
      <c r="AD779" s="41" t="e">
        <f>IF(AND(NOT(ISBLANK('Contact Data Entry'!AD779)),ISNA(VLOOKUP('Contact Data Entry'!AD779,'DO NOT USE_School Picklist'!$Q$3:$Q$8,1,FALSE))),"Please select a value from the drop-down menu",IF('DO NOT USE_Contact Formulas'!A779,"OK",NA()))</f>
        <v>#N/A</v>
      </c>
    </row>
    <row r="780" spans="1:30" x14ac:dyDescent="0.25">
      <c r="A780" s="40" t="e">
        <f>IF('DO NOT USE_Contact Formulas'!A780,IF('DO NOT USE_Contact Formulas'!B780,"Not all required fields are completed","OK"),NA())</f>
        <v>#N/A</v>
      </c>
      <c r="B780" s="41" t="e">
        <f>IF(AND('DO NOT USE_Contact Formulas'!A780,ISBLANK('Contact Data Entry'!B780)),"First Name is required",IF(NOT(ISBLANK('Contact Data Entry'!B780)),"OK",NA()))</f>
        <v>#N/A</v>
      </c>
      <c r="C780" s="41" t="e">
        <f>IF(AND('DO NOT USE_Contact Formulas'!A780,ISBLANK('Contact Data Entry'!C780)),"Last Name is required",IF(NOT(ISBLANK('Contact Data Entry'!C780)),"OK",NA()))</f>
        <v>#N/A</v>
      </c>
      <c r="D780" s="41" t="e">
        <f>IF(AND('DO NOT USE_Contact Formulas'!A780,ISBLANK('Contact Data Entry'!D780)),"Birthdate is required",IF(NOT(ISBLANK('Contact Data Entry'!D780)),"OK",NA()))</f>
        <v>#N/A</v>
      </c>
      <c r="E780" s="41" t="e">
        <f>IF(AND('DO NOT USE_Contact Formulas'!A780,ISBLANK('Contact Data Entry'!E780)),"Mobile Phone is required",IF(NOT(ISBLANK('Contact Data Entry'!E780)),IF(AND(ISNUMBER(VALUE('Contact Data Entry'!E780)),LEFT('Contact Data Entry'!E780,1)&lt;&gt;"1",LEN('Contact Data Entry'!E780)=10),"OK","Phone number must be valid format"),NA()))</f>
        <v>#N/A</v>
      </c>
      <c r="F780" s="41" t="e">
        <f>IF(LEN('Contact Data Entry'!F780)&gt;255,"Home Street Address must be less than 255 characters",IF('DO NOT USE_Contact Formulas'!A780,"OK",NA()))</f>
        <v>#N/A</v>
      </c>
      <c r="G780" s="41" t="e">
        <f>IF(LEN('Contact Data Entry'!G780)&gt;40,"City must be less than 40 characters",IF('DO NOT USE_Contact Formulas'!A780,"OK",NA()))</f>
        <v>#N/A</v>
      </c>
      <c r="H780" s="41" t="e">
        <f>IF(AND(NOT(ISBLANK('Contact Data Entry'!H780)),ISNA(VLOOKUP('Contact Data Entry'!H780,'DO NOT USE_School Picklist'!$P$3:$P$52,1,FALSE))),"Please select a value from the drop-down menu",IF('DO NOT USE_Contact Formulas'!A780,"OK",NA()))</f>
        <v>#N/A</v>
      </c>
      <c r="I780" s="41" t="e">
        <f>IF(AND('DO NOT USE_Contact Formulas'!A780,ISBLANK('Contact Data Entry'!I780)),"Zip is required",IF(ISBLANK('Contact Data Entry'!I780),NA(),"OK"))</f>
        <v>#N/A</v>
      </c>
      <c r="J780" s="41" t="e">
        <f>IF(AND('DO NOT USE_Contact Formulas'!A780,ISBLANK('Contact Data Entry'!J780)),"Student or Staff? is required",IF(ISBLANK('Contact Data Entry'!J780),NA(),IF(ISNA(VLOOKUP('Contact Data Entry'!J780,'DO NOT USE_School Picklist'!$B$3:$B$6,1,FALSE)),"Please select a value from the drop-down menu","OK")))</f>
        <v>#N/A</v>
      </c>
      <c r="K780" s="41" t="e">
        <f>IF(AND('Contact Data Entry'!J780='DO NOT USE_School Picklist'!$B$4,ISBLANK('Contact Data Entry'!K780)),"Occupation/Job Title is required if Student or Staff? is Yes, staff/faculty or volunteer",IF('DO NOT USE_Contact Formulas'!A780,"OK",NA()))</f>
        <v>#N/A</v>
      </c>
      <c r="L780" s="41" t="e">
        <f ca="1">IF('Contact Data Entry'!L780&gt;'DO NOT USE_School Picklist'!$C$3,"Date last on school campus/facility cannot be a future date",IF('DO NOT USE_Contact Formulas'!A780,IF(ISBLANK('Contact Data Entry'!L780),"Date last on school campus/facility is required","OK"),NA()))</f>
        <v>#N/A</v>
      </c>
      <c r="M780" s="42" t="e">
        <f ca="1">IF('Contact Data Entry'!M780&gt;'DO NOT USE_School Picklist'!$C$3,"Last Exposure Date cannot be a future date",IF('DO NOT USE_Contact Formulas'!A780,IF(ISBLANK('Contact Data Entry'!M780),"Last Exposure Date is required","OK"),NA()))</f>
        <v>#N/A</v>
      </c>
      <c r="N780" s="42" t="e">
        <f>IF(AND('DO NOT USE_Contact Formulas'!A780,ISBLANK('Contact Data Entry'!N780)),"Specific Place in the Location is required",IF(ISBLANK('Contact Data Entry'!N780),NA(),"OK"))</f>
        <v>#N/A</v>
      </c>
      <c r="O780" s="41" t="e">
        <f>IF(AND(NOT(ISBLANK('Contact Data Entry'!O780)),ISNA(VLOOKUP('Contact Data Entry'!O780,'DO NOT USE_School Picklist'!$L$3:$L$81,1,FALSE))),"Please select a value from the drop-down menu",IF('DO NOT USE_Contact Formulas'!A780,"OK",NA()))</f>
        <v>#N/A</v>
      </c>
      <c r="P780" s="41" t="e">
        <f>IF(AND(NOT(ISBLANK('Contact Data Entry'!P780)),NOT(ISNUMBER(MATCH("*@*.?*",'Contact Data Entry'!P780,0)))),"Email must be in a valid format",IF('DO NOT USE_Contact Formulas'!A780,"OK",NA()))</f>
        <v>#N/A</v>
      </c>
      <c r="Q780" s="41" t="e">
        <f>IF(LEN('Contact Data Entry'!Q780)&gt;50,"Parent/Guardian Name must be less than 50 characters",IF('DO NOT USE_Contact Formulas'!A780,"OK",NA()))</f>
        <v>#N/A</v>
      </c>
      <c r="R780" s="41" t="e">
        <f>IF(NOT(ISBLANK('Contact Data Entry'!R780)),IF(AND(ISNUMBER('Contact Data Entry'!R780),LEFT('Contact Data Entry'!R780,1)&lt;&gt;"1",LEN('Contact Data Entry'!R780)=10),"OK","Phone number must be valid format"),IF('DO NOT USE_Contact Formulas'!A780,"OK",NA()))</f>
        <v>#N/A</v>
      </c>
      <c r="S780" s="41" t="e">
        <f>IF(AND(NOT(ISBLANK('Contact Data Entry'!S780)),ISNA(VLOOKUP('Contact Data Entry'!S780,'DO NOT USE_School Picklist'!$N$3:$N$63,1,FALSE))),"Please select a value from the drop-down menu",IF('DO NOT USE_Contact Formulas'!A780,"OK",NA()))</f>
        <v>#N/A</v>
      </c>
      <c r="T780" s="41" t="e">
        <f>IF(AND(NOT(ISBLANK('Contact Data Entry'!T780)),ISNA(VLOOKUP('Contact Data Entry'!T780,'DO NOT USE_School Picklist'!$E$3:$E$10,1,FALSE))),"Please select a value from the drop-down menu",IF('DO NOT USE_Contact Formulas'!A780,"OK",NA()))</f>
        <v>#N/A</v>
      </c>
      <c r="U780" s="41" t="e">
        <f>IF(AND(NOT(ISBLANK('Contact Data Entry'!U780)),ISNA(VLOOKUP('Contact Data Entry'!U780,'DO NOT USE_School Picklist'!$F$3:$F$16,1,FALSE))),"Please select a value from the drop-down menu",IF('DO NOT USE_Contact Formulas'!A780,"OK",NA()))</f>
        <v>#N/A</v>
      </c>
      <c r="V780" s="41" t="e">
        <f>IF(LEN('Contact Data Entry'!V780)&gt;100,"Classroom(s) must be less than 100 characters",IF('DO NOT USE_Contact Formulas'!A780,"OK",NA()))</f>
        <v>#N/A</v>
      </c>
      <c r="W780" s="41" t="e">
        <f>IF(AND(NOT(ISBLANK('Contact Data Entry'!W780)),ISNA(VLOOKUP('Contact Data Entry'!W780,'DO NOT USE_School Picklist'!$K$3:$K$6,1,FALSE))),"Please select a value from the drop-down menu",IF('DO NOT USE_Contact Formulas'!A780,"OK",NA()))</f>
        <v>#N/A</v>
      </c>
      <c r="X780" s="41" t="e">
        <f>IF(AND(NOT(ISBLANK('Contact Data Entry'!X780)),ISNA(VLOOKUP('Contact Data Entry'!X780,'DO NOT USE_School Picklist'!$D$3:$D$5,1,FALSE))),"Please select a value from the drop-down menu",IF('DO NOT USE_Contact Formulas'!A780,"OK",NA()))</f>
        <v>#N/A</v>
      </c>
      <c r="Y780" s="41"/>
      <c r="Z780" s="41" t="e">
        <f>IF(AND(NOT(ISBLANK('Contact Data Entry'!Z780)),ISNA(VLOOKUP('Contact Data Entry'!Z780,'DO NOT USE_School Picklist'!$G$3:$G$5,1,FALSE))),"Please select a value from the drop-down menu",IF('DO NOT USE_Contact Formulas'!A780,"OK",NA()))</f>
        <v>#N/A</v>
      </c>
      <c r="AA780" s="41"/>
      <c r="AB780" s="41" t="e">
        <f>IF(AND(NOT(ISBLANK('Contact Data Entry'!AB780)),ISNA(VLOOKUP('Contact Data Entry'!AB780,'DO NOT USE_School Picklist'!$H$3:$H$4,1,FALSE))),"Please select a value from the drop-down menu",IF('DO NOT USE_Contact Formulas'!A780,"OK",NA()))</f>
        <v>#N/A</v>
      </c>
      <c r="AC780" s="41" t="e">
        <f ca="1">IF('Contact Data Entry'!AC780&gt;'DO NOT USE_School Picklist'!$C$3,"Test Date cannot be a future date",IF('DO NOT USE_Contact Formulas'!A780,"OK",NA()))</f>
        <v>#N/A</v>
      </c>
      <c r="AD780" s="41" t="e">
        <f>IF(AND(NOT(ISBLANK('Contact Data Entry'!AD780)),ISNA(VLOOKUP('Contact Data Entry'!AD780,'DO NOT USE_School Picklist'!$Q$3:$Q$8,1,FALSE))),"Please select a value from the drop-down menu",IF('DO NOT USE_Contact Formulas'!A780,"OK",NA()))</f>
        <v>#N/A</v>
      </c>
    </row>
    <row r="781" spans="1:30" x14ac:dyDescent="0.25">
      <c r="A781" s="40" t="e">
        <f>IF('DO NOT USE_Contact Formulas'!A781,IF('DO NOT USE_Contact Formulas'!B781,"Not all required fields are completed","OK"),NA())</f>
        <v>#N/A</v>
      </c>
      <c r="B781" s="41" t="e">
        <f>IF(AND('DO NOT USE_Contact Formulas'!A781,ISBLANK('Contact Data Entry'!B781)),"First Name is required",IF(NOT(ISBLANK('Contact Data Entry'!B781)),"OK",NA()))</f>
        <v>#N/A</v>
      </c>
      <c r="C781" s="41" t="e">
        <f>IF(AND('DO NOT USE_Contact Formulas'!A781,ISBLANK('Contact Data Entry'!C781)),"Last Name is required",IF(NOT(ISBLANK('Contact Data Entry'!C781)),"OK",NA()))</f>
        <v>#N/A</v>
      </c>
      <c r="D781" s="41" t="e">
        <f>IF(AND('DO NOT USE_Contact Formulas'!A781,ISBLANK('Contact Data Entry'!D781)),"Birthdate is required",IF(NOT(ISBLANK('Contact Data Entry'!D781)),"OK",NA()))</f>
        <v>#N/A</v>
      </c>
      <c r="E781" s="41" t="e">
        <f>IF(AND('DO NOT USE_Contact Formulas'!A781,ISBLANK('Contact Data Entry'!E781)),"Mobile Phone is required",IF(NOT(ISBLANK('Contact Data Entry'!E781)),IF(AND(ISNUMBER(VALUE('Contact Data Entry'!E781)),LEFT('Contact Data Entry'!E781,1)&lt;&gt;"1",LEN('Contact Data Entry'!E781)=10),"OK","Phone number must be valid format"),NA()))</f>
        <v>#N/A</v>
      </c>
      <c r="F781" s="41" t="e">
        <f>IF(LEN('Contact Data Entry'!F781)&gt;255,"Home Street Address must be less than 255 characters",IF('DO NOT USE_Contact Formulas'!A781,"OK",NA()))</f>
        <v>#N/A</v>
      </c>
      <c r="G781" s="41" t="e">
        <f>IF(LEN('Contact Data Entry'!G781)&gt;40,"City must be less than 40 characters",IF('DO NOT USE_Contact Formulas'!A781,"OK",NA()))</f>
        <v>#N/A</v>
      </c>
      <c r="H781" s="41" t="e">
        <f>IF(AND(NOT(ISBLANK('Contact Data Entry'!H781)),ISNA(VLOOKUP('Contact Data Entry'!H781,'DO NOT USE_School Picklist'!$P$3:$P$52,1,FALSE))),"Please select a value from the drop-down menu",IF('DO NOT USE_Contact Formulas'!A781,"OK",NA()))</f>
        <v>#N/A</v>
      </c>
      <c r="I781" s="41" t="e">
        <f>IF(AND('DO NOT USE_Contact Formulas'!A781,ISBLANK('Contact Data Entry'!I781)),"Zip is required",IF(ISBLANK('Contact Data Entry'!I781),NA(),"OK"))</f>
        <v>#N/A</v>
      </c>
      <c r="J781" s="41" t="e">
        <f>IF(AND('DO NOT USE_Contact Formulas'!A781,ISBLANK('Contact Data Entry'!J781)),"Student or Staff? is required",IF(ISBLANK('Contact Data Entry'!J781),NA(),IF(ISNA(VLOOKUP('Contact Data Entry'!J781,'DO NOT USE_School Picklist'!$B$3:$B$6,1,FALSE)),"Please select a value from the drop-down menu","OK")))</f>
        <v>#N/A</v>
      </c>
      <c r="K781" s="41" t="e">
        <f>IF(AND('Contact Data Entry'!J781='DO NOT USE_School Picklist'!$B$4,ISBLANK('Contact Data Entry'!K781)),"Occupation/Job Title is required if Student or Staff? is Yes, staff/faculty or volunteer",IF('DO NOT USE_Contact Formulas'!A781,"OK",NA()))</f>
        <v>#N/A</v>
      </c>
      <c r="L781" s="41" t="e">
        <f ca="1">IF('Contact Data Entry'!L781&gt;'DO NOT USE_School Picklist'!$C$3,"Date last on school campus/facility cannot be a future date",IF('DO NOT USE_Contact Formulas'!A781,IF(ISBLANK('Contact Data Entry'!L781),"Date last on school campus/facility is required","OK"),NA()))</f>
        <v>#N/A</v>
      </c>
      <c r="M781" s="42" t="e">
        <f ca="1">IF('Contact Data Entry'!M781&gt;'DO NOT USE_School Picklist'!$C$3,"Last Exposure Date cannot be a future date",IF('DO NOT USE_Contact Formulas'!A781,IF(ISBLANK('Contact Data Entry'!M781),"Last Exposure Date is required","OK"),NA()))</f>
        <v>#N/A</v>
      </c>
      <c r="N781" s="42" t="e">
        <f>IF(AND('DO NOT USE_Contact Formulas'!A781,ISBLANK('Contact Data Entry'!N781)),"Specific Place in the Location is required",IF(ISBLANK('Contact Data Entry'!N781),NA(),"OK"))</f>
        <v>#N/A</v>
      </c>
      <c r="O781" s="41" t="e">
        <f>IF(AND(NOT(ISBLANK('Contact Data Entry'!O781)),ISNA(VLOOKUP('Contact Data Entry'!O781,'DO NOT USE_School Picklist'!$L$3:$L$81,1,FALSE))),"Please select a value from the drop-down menu",IF('DO NOT USE_Contact Formulas'!A781,"OK",NA()))</f>
        <v>#N/A</v>
      </c>
      <c r="P781" s="41" t="e">
        <f>IF(AND(NOT(ISBLANK('Contact Data Entry'!P781)),NOT(ISNUMBER(MATCH("*@*.?*",'Contact Data Entry'!P781,0)))),"Email must be in a valid format",IF('DO NOT USE_Contact Formulas'!A781,"OK",NA()))</f>
        <v>#N/A</v>
      </c>
      <c r="Q781" s="41" t="e">
        <f>IF(LEN('Contact Data Entry'!Q781)&gt;50,"Parent/Guardian Name must be less than 50 characters",IF('DO NOT USE_Contact Formulas'!A781,"OK",NA()))</f>
        <v>#N/A</v>
      </c>
      <c r="R781" s="41" t="e">
        <f>IF(NOT(ISBLANK('Contact Data Entry'!R781)),IF(AND(ISNUMBER('Contact Data Entry'!R781),LEFT('Contact Data Entry'!R781,1)&lt;&gt;"1",LEN('Contact Data Entry'!R781)=10),"OK","Phone number must be valid format"),IF('DO NOT USE_Contact Formulas'!A781,"OK",NA()))</f>
        <v>#N/A</v>
      </c>
      <c r="S781" s="41" t="e">
        <f>IF(AND(NOT(ISBLANK('Contact Data Entry'!S781)),ISNA(VLOOKUP('Contact Data Entry'!S781,'DO NOT USE_School Picklist'!$N$3:$N$63,1,FALSE))),"Please select a value from the drop-down menu",IF('DO NOT USE_Contact Formulas'!A781,"OK",NA()))</f>
        <v>#N/A</v>
      </c>
      <c r="T781" s="41" t="e">
        <f>IF(AND(NOT(ISBLANK('Contact Data Entry'!T781)),ISNA(VLOOKUP('Contact Data Entry'!T781,'DO NOT USE_School Picklist'!$E$3:$E$10,1,FALSE))),"Please select a value from the drop-down menu",IF('DO NOT USE_Contact Formulas'!A781,"OK",NA()))</f>
        <v>#N/A</v>
      </c>
      <c r="U781" s="41" t="e">
        <f>IF(AND(NOT(ISBLANK('Contact Data Entry'!U781)),ISNA(VLOOKUP('Contact Data Entry'!U781,'DO NOT USE_School Picklist'!$F$3:$F$16,1,FALSE))),"Please select a value from the drop-down menu",IF('DO NOT USE_Contact Formulas'!A781,"OK",NA()))</f>
        <v>#N/A</v>
      </c>
      <c r="V781" s="41" t="e">
        <f>IF(LEN('Contact Data Entry'!V781)&gt;100,"Classroom(s) must be less than 100 characters",IF('DO NOT USE_Contact Formulas'!A781,"OK",NA()))</f>
        <v>#N/A</v>
      </c>
      <c r="W781" s="41" t="e">
        <f>IF(AND(NOT(ISBLANK('Contact Data Entry'!W781)),ISNA(VLOOKUP('Contact Data Entry'!W781,'DO NOT USE_School Picklist'!$K$3:$K$6,1,FALSE))),"Please select a value from the drop-down menu",IF('DO NOT USE_Contact Formulas'!A781,"OK",NA()))</f>
        <v>#N/A</v>
      </c>
      <c r="X781" s="41" t="e">
        <f>IF(AND(NOT(ISBLANK('Contact Data Entry'!X781)),ISNA(VLOOKUP('Contact Data Entry'!X781,'DO NOT USE_School Picklist'!$D$3:$D$5,1,FALSE))),"Please select a value from the drop-down menu",IF('DO NOT USE_Contact Formulas'!A781,"OK",NA()))</f>
        <v>#N/A</v>
      </c>
      <c r="Y781" s="41"/>
      <c r="Z781" s="41" t="e">
        <f>IF(AND(NOT(ISBLANK('Contact Data Entry'!Z781)),ISNA(VLOOKUP('Contact Data Entry'!Z781,'DO NOT USE_School Picklist'!$G$3:$G$5,1,FALSE))),"Please select a value from the drop-down menu",IF('DO NOT USE_Contact Formulas'!A781,"OK",NA()))</f>
        <v>#N/A</v>
      </c>
      <c r="AA781" s="41"/>
      <c r="AB781" s="41" t="e">
        <f>IF(AND(NOT(ISBLANK('Contact Data Entry'!AB781)),ISNA(VLOOKUP('Contact Data Entry'!AB781,'DO NOT USE_School Picklist'!$H$3:$H$4,1,FALSE))),"Please select a value from the drop-down menu",IF('DO NOT USE_Contact Formulas'!A781,"OK",NA()))</f>
        <v>#N/A</v>
      </c>
      <c r="AC781" s="41" t="e">
        <f ca="1">IF('Contact Data Entry'!AC781&gt;'DO NOT USE_School Picklist'!$C$3,"Test Date cannot be a future date",IF('DO NOT USE_Contact Formulas'!A781,"OK",NA()))</f>
        <v>#N/A</v>
      </c>
      <c r="AD781" s="41" t="e">
        <f>IF(AND(NOT(ISBLANK('Contact Data Entry'!AD781)),ISNA(VLOOKUP('Contact Data Entry'!AD781,'DO NOT USE_School Picklist'!$Q$3:$Q$8,1,FALSE))),"Please select a value from the drop-down menu",IF('DO NOT USE_Contact Formulas'!A781,"OK",NA()))</f>
        <v>#N/A</v>
      </c>
    </row>
    <row r="782" spans="1:30" x14ac:dyDescent="0.25">
      <c r="A782" s="40" t="e">
        <f>IF('DO NOT USE_Contact Formulas'!A782,IF('DO NOT USE_Contact Formulas'!B782,"Not all required fields are completed","OK"),NA())</f>
        <v>#N/A</v>
      </c>
      <c r="B782" s="41" t="e">
        <f>IF(AND('DO NOT USE_Contact Formulas'!A782,ISBLANK('Contact Data Entry'!B782)),"First Name is required",IF(NOT(ISBLANK('Contact Data Entry'!B782)),"OK",NA()))</f>
        <v>#N/A</v>
      </c>
      <c r="C782" s="41" t="e">
        <f>IF(AND('DO NOT USE_Contact Formulas'!A782,ISBLANK('Contact Data Entry'!C782)),"Last Name is required",IF(NOT(ISBLANK('Contact Data Entry'!C782)),"OK",NA()))</f>
        <v>#N/A</v>
      </c>
      <c r="D782" s="41" t="e">
        <f>IF(AND('DO NOT USE_Contact Formulas'!A782,ISBLANK('Contact Data Entry'!D782)),"Birthdate is required",IF(NOT(ISBLANK('Contact Data Entry'!D782)),"OK",NA()))</f>
        <v>#N/A</v>
      </c>
      <c r="E782" s="41" t="e">
        <f>IF(AND('DO NOT USE_Contact Formulas'!A782,ISBLANK('Contact Data Entry'!E782)),"Mobile Phone is required",IF(NOT(ISBLANK('Contact Data Entry'!E782)),IF(AND(ISNUMBER(VALUE('Contact Data Entry'!E782)),LEFT('Contact Data Entry'!E782,1)&lt;&gt;"1",LEN('Contact Data Entry'!E782)=10),"OK","Phone number must be valid format"),NA()))</f>
        <v>#N/A</v>
      </c>
      <c r="F782" s="41" t="e">
        <f>IF(LEN('Contact Data Entry'!F782)&gt;255,"Home Street Address must be less than 255 characters",IF('DO NOT USE_Contact Formulas'!A782,"OK",NA()))</f>
        <v>#N/A</v>
      </c>
      <c r="G782" s="41" t="e">
        <f>IF(LEN('Contact Data Entry'!G782)&gt;40,"City must be less than 40 characters",IF('DO NOT USE_Contact Formulas'!A782,"OK",NA()))</f>
        <v>#N/A</v>
      </c>
      <c r="H782" s="41" t="e">
        <f>IF(AND(NOT(ISBLANK('Contact Data Entry'!H782)),ISNA(VLOOKUP('Contact Data Entry'!H782,'DO NOT USE_School Picklist'!$P$3:$P$52,1,FALSE))),"Please select a value from the drop-down menu",IF('DO NOT USE_Contact Formulas'!A782,"OK",NA()))</f>
        <v>#N/A</v>
      </c>
      <c r="I782" s="41" t="e">
        <f>IF(AND('DO NOT USE_Contact Formulas'!A782,ISBLANK('Contact Data Entry'!I782)),"Zip is required",IF(ISBLANK('Contact Data Entry'!I782),NA(),"OK"))</f>
        <v>#N/A</v>
      </c>
      <c r="J782" s="41" t="e">
        <f>IF(AND('DO NOT USE_Contact Formulas'!A782,ISBLANK('Contact Data Entry'!J782)),"Student or Staff? is required",IF(ISBLANK('Contact Data Entry'!J782),NA(),IF(ISNA(VLOOKUP('Contact Data Entry'!J782,'DO NOT USE_School Picklist'!$B$3:$B$6,1,FALSE)),"Please select a value from the drop-down menu","OK")))</f>
        <v>#N/A</v>
      </c>
      <c r="K782" s="41" t="e">
        <f>IF(AND('Contact Data Entry'!J782='DO NOT USE_School Picklist'!$B$4,ISBLANK('Contact Data Entry'!K782)),"Occupation/Job Title is required if Student or Staff? is Yes, staff/faculty or volunteer",IF('DO NOT USE_Contact Formulas'!A782,"OK",NA()))</f>
        <v>#N/A</v>
      </c>
      <c r="L782" s="41" t="e">
        <f ca="1">IF('Contact Data Entry'!L782&gt;'DO NOT USE_School Picklist'!$C$3,"Date last on school campus/facility cannot be a future date",IF('DO NOT USE_Contact Formulas'!A782,IF(ISBLANK('Contact Data Entry'!L782),"Date last on school campus/facility is required","OK"),NA()))</f>
        <v>#N/A</v>
      </c>
      <c r="M782" s="42" t="e">
        <f ca="1">IF('Contact Data Entry'!M782&gt;'DO NOT USE_School Picklist'!$C$3,"Last Exposure Date cannot be a future date",IF('DO NOT USE_Contact Formulas'!A782,IF(ISBLANK('Contact Data Entry'!M782),"Last Exposure Date is required","OK"),NA()))</f>
        <v>#N/A</v>
      </c>
      <c r="N782" s="42" t="e">
        <f>IF(AND('DO NOT USE_Contact Formulas'!A782,ISBLANK('Contact Data Entry'!N782)),"Specific Place in the Location is required",IF(ISBLANK('Contact Data Entry'!N782),NA(),"OK"))</f>
        <v>#N/A</v>
      </c>
      <c r="O782" s="41" t="e">
        <f>IF(AND(NOT(ISBLANK('Contact Data Entry'!O782)),ISNA(VLOOKUP('Contact Data Entry'!O782,'DO NOT USE_School Picklist'!$L$3:$L$81,1,FALSE))),"Please select a value from the drop-down menu",IF('DO NOT USE_Contact Formulas'!A782,"OK",NA()))</f>
        <v>#N/A</v>
      </c>
      <c r="P782" s="41" t="e">
        <f>IF(AND(NOT(ISBLANK('Contact Data Entry'!P782)),NOT(ISNUMBER(MATCH("*@*.?*",'Contact Data Entry'!P782,0)))),"Email must be in a valid format",IF('DO NOT USE_Contact Formulas'!A782,"OK",NA()))</f>
        <v>#N/A</v>
      </c>
      <c r="Q782" s="41" t="e">
        <f>IF(LEN('Contact Data Entry'!Q782)&gt;50,"Parent/Guardian Name must be less than 50 characters",IF('DO NOT USE_Contact Formulas'!A782,"OK",NA()))</f>
        <v>#N/A</v>
      </c>
      <c r="R782" s="41" t="e">
        <f>IF(NOT(ISBLANK('Contact Data Entry'!R782)),IF(AND(ISNUMBER('Contact Data Entry'!R782),LEFT('Contact Data Entry'!R782,1)&lt;&gt;"1",LEN('Contact Data Entry'!R782)=10),"OK","Phone number must be valid format"),IF('DO NOT USE_Contact Formulas'!A782,"OK",NA()))</f>
        <v>#N/A</v>
      </c>
      <c r="S782" s="41" t="e">
        <f>IF(AND(NOT(ISBLANK('Contact Data Entry'!S782)),ISNA(VLOOKUP('Contact Data Entry'!S782,'DO NOT USE_School Picklist'!$N$3:$N$63,1,FALSE))),"Please select a value from the drop-down menu",IF('DO NOT USE_Contact Formulas'!A782,"OK",NA()))</f>
        <v>#N/A</v>
      </c>
      <c r="T782" s="41" t="e">
        <f>IF(AND(NOT(ISBLANK('Contact Data Entry'!T782)),ISNA(VLOOKUP('Contact Data Entry'!T782,'DO NOT USE_School Picklist'!$E$3:$E$10,1,FALSE))),"Please select a value from the drop-down menu",IF('DO NOT USE_Contact Formulas'!A782,"OK",NA()))</f>
        <v>#N/A</v>
      </c>
      <c r="U782" s="41" t="e">
        <f>IF(AND(NOT(ISBLANK('Contact Data Entry'!U782)),ISNA(VLOOKUP('Contact Data Entry'!U782,'DO NOT USE_School Picklist'!$F$3:$F$16,1,FALSE))),"Please select a value from the drop-down menu",IF('DO NOT USE_Contact Formulas'!A782,"OK",NA()))</f>
        <v>#N/A</v>
      </c>
      <c r="V782" s="41" t="e">
        <f>IF(LEN('Contact Data Entry'!V782)&gt;100,"Classroom(s) must be less than 100 characters",IF('DO NOT USE_Contact Formulas'!A782,"OK",NA()))</f>
        <v>#N/A</v>
      </c>
      <c r="W782" s="41" t="e">
        <f>IF(AND(NOT(ISBLANK('Contact Data Entry'!W782)),ISNA(VLOOKUP('Contact Data Entry'!W782,'DO NOT USE_School Picklist'!$K$3:$K$6,1,FALSE))),"Please select a value from the drop-down menu",IF('DO NOT USE_Contact Formulas'!A782,"OK",NA()))</f>
        <v>#N/A</v>
      </c>
      <c r="X782" s="41" t="e">
        <f>IF(AND(NOT(ISBLANK('Contact Data Entry'!X782)),ISNA(VLOOKUP('Contact Data Entry'!X782,'DO NOT USE_School Picklist'!$D$3:$D$5,1,FALSE))),"Please select a value from the drop-down menu",IF('DO NOT USE_Contact Formulas'!A782,"OK",NA()))</f>
        <v>#N/A</v>
      </c>
      <c r="Y782" s="41"/>
      <c r="Z782" s="41" t="e">
        <f>IF(AND(NOT(ISBLANK('Contact Data Entry'!Z782)),ISNA(VLOOKUP('Contact Data Entry'!Z782,'DO NOT USE_School Picklist'!$G$3:$G$5,1,FALSE))),"Please select a value from the drop-down menu",IF('DO NOT USE_Contact Formulas'!A782,"OK",NA()))</f>
        <v>#N/A</v>
      </c>
      <c r="AA782" s="41"/>
      <c r="AB782" s="41" t="e">
        <f>IF(AND(NOT(ISBLANK('Contact Data Entry'!AB782)),ISNA(VLOOKUP('Contact Data Entry'!AB782,'DO NOT USE_School Picklist'!$H$3:$H$4,1,FALSE))),"Please select a value from the drop-down menu",IF('DO NOT USE_Contact Formulas'!A782,"OK",NA()))</f>
        <v>#N/A</v>
      </c>
      <c r="AC782" s="41" t="e">
        <f ca="1">IF('Contact Data Entry'!AC782&gt;'DO NOT USE_School Picklist'!$C$3,"Test Date cannot be a future date",IF('DO NOT USE_Contact Formulas'!A782,"OK",NA()))</f>
        <v>#N/A</v>
      </c>
      <c r="AD782" s="41" t="e">
        <f>IF(AND(NOT(ISBLANK('Contact Data Entry'!AD782)),ISNA(VLOOKUP('Contact Data Entry'!AD782,'DO NOT USE_School Picklist'!$Q$3:$Q$8,1,FALSE))),"Please select a value from the drop-down menu",IF('DO NOT USE_Contact Formulas'!A782,"OK",NA()))</f>
        <v>#N/A</v>
      </c>
    </row>
    <row r="783" spans="1:30" x14ac:dyDescent="0.25">
      <c r="A783" s="40" t="e">
        <f>IF('DO NOT USE_Contact Formulas'!A783,IF('DO NOT USE_Contact Formulas'!B783,"Not all required fields are completed","OK"),NA())</f>
        <v>#N/A</v>
      </c>
      <c r="B783" s="41" t="e">
        <f>IF(AND('DO NOT USE_Contact Formulas'!A783,ISBLANK('Contact Data Entry'!B783)),"First Name is required",IF(NOT(ISBLANK('Contact Data Entry'!B783)),"OK",NA()))</f>
        <v>#N/A</v>
      </c>
      <c r="C783" s="41" t="e">
        <f>IF(AND('DO NOT USE_Contact Formulas'!A783,ISBLANK('Contact Data Entry'!C783)),"Last Name is required",IF(NOT(ISBLANK('Contact Data Entry'!C783)),"OK",NA()))</f>
        <v>#N/A</v>
      </c>
      <c r="D783" s="41" t="e">
        <f>IF(AND('DO NOT USE_Contact Formulas'!A783,ISBLANK('Contact Data Entry'!D783)),"Birthdate is required",IF(NOT(ISBLANK('Contact Data Entry'!D783)),"OK",NA()))</f>
        <v>#N/A</v>
      </c>
      <c r="E783" s="41" t="e">
        <f>IF(AND('DO NOT USE_Contact Formulas'!A783,ISBLANK('Contact Data Entry'!E783)),"Mobile Phone is required",IF(NOT(ISBLANK('Contact Data Entry'!E783)),IF(AND(ISNUMBER(VALUE('Contact Data Entry'!E783)),LEFT('Contact Data Entry'!E783,1)&lt;&gt;"1",LEN('Contact Data Entry'!E783)=10),"OK","Phone number must be valid format"),NA()))</f>
        <v>#N/A</v>
      </c>
      <c r="F783" s="41" t="e">
        <f>IF(LEN('Contact Data Entry'!F783)&gt;255,"Home Street Address must be less than 255 characters",IF('DO NOT USE_Contact Formulas'!A783,"OK",NA()))</f>
        <v>#N/A</v>
      </c>
      <c r="G783" s="41" t="e">
        <f>IF(LEN('Contact Data Entry'!G783)&gt;40,"City must be less than 40 characters",IF('DO NOT USE_Contact Formulas'!A783,"OK",NA()))</f>
        <v>#N/A</v>
      </c>
      <c r="H783" s="41" t="e">
        <f>IF(AND(NOT(ISBLANK('Contact Data Entry'!H783)),ISNA(VLOOKUP('Contact Data Entry'!H783,'DO NOT USE_School Picklist'!$P$3:$P$52,1,FALSE))),"Please select a value from the drop-down menu",IF('DO NOT USE_Contact Formulas'!A783,"OK",NA()))</f>
        <v>#N/A</v>
      </c>
      <c r="I783" s="41" t="e">
        <f>IF(AND('DO NOT USE_Contact Formulas'!A783,ISBLANK('Contact Data Entry'!I783)),"Zip is required",IF(ISBLANK('Contact Data Entry'!I783),NA(),"OK"))</f>
        <v>#N/A</v>
      </c>
      <c r="J783" s="41" t="e">
        <f>IF(AND('DO NOT USE_Contact Formulas'!A783,ISBLANK('Contact Data Entry'!J783)),"Student or Staff? is required",IF(ISBLANK('Contact Data Entry'!J783),NA(),IF(ISNA(VLOOKUP('Contact Data Entry'!J783,'DO NOT USE_School Picklist'!$B$3:$B$6,1,FALSE)),"Please select a value from the drop-down menu","OK")))</f>
        <v>#N/A</v>
      </c>
      <c r="K783" s="41" t="e">
        <f>IF(AND('Contact Data Entry'!J783='DO NOT USE_School Picklist'!$B$4,ISBLANK('Contact Data Entry'!K783)),"Occupation/Job Title is required if Student or Staff? is Yes, staff/faculty or volunteer",IF('DO NOT USE_Contact Formulas'!A783,"OK",NA()))</f>
        <v>#N/A</v>
      </c>
      <c r="L783" s="41" t="e">
        <f ca="1">IF('Contact Data Entry'!L783&gt;'DO NOT USE_School Picklist'!$C$3,"Date last on school campus/facility cannot be a future date",IF('DO NOT USE_Contact Formulas'!A783,IF(ISBLANK('Contact Data Entry'!L783),"Date last on school campus/facility is required","OK"),NA()))</f>
        <v>#N/A</v>
      </c>
      <c r="M783" s="42" t="e">
        <f ca="1">IF('Contact Data Entry'!M783&gt;'DO NOT USE_School Picklist'!$C$3,"Last Exposure Date cannot be a future date",IF('DO NOT USE_Contact Formulas'!A783,IF(ISBLANK('Contact Data Entry'!M783),"Last Exposure Date is required","OK"),NA()))</f>
        <v>#N/A</v>
      </c>
      <c r="N783" s="42" t="e">
        <f>IF(AND('DO NOT USE_Contact Formulas'!A783,ISBLANK('Contact Data Entry'!N783)),"Specific Place in the Location is required",IF(ISBLANK('Contact Data Entry'!N783),NA(),"OK"))</f>
        <v>#N/A</v>
      </c>
      <c r="O783" s="41" t="e">
        <f>IF(AND(NOT(ISBLANK('Contact Data Entry'!O783)),ISNA(VLOOKUP('Contact Data Entry'!O783,'DO NOT USE_School Picklist'!$L$3:$L$81,1,FALSE))),"Please select a value from the drop-down menu",IF('DO NOT USE_Contact Formulas'!A783,"OK",NA()))</f>
        <v>#N/A</v>
      </c>
      <c r="P783" s="41" t="e">
        <f>IF(AND(NOT(ISBLANK('Contact Data Entry'!P783)),NOT(ISNUMBER(MATCH("*@*.?*",'Contact Data Entry'!P783,0)))),"Email must be in a valid format",IF('DO NOT USE_Contact Formulas'!A783,"OK",NA()))</f>
        <v>#N/A</v>
      </c>
      <c r="Q783" s="41" t="e">
        <f>IF(LEN('Contact Data Entry'!Q783)&gt;50,"Parent/Guardian Name must be less than 50 characters",IF('DO NOT USE_Contact Formulas'!A783,"OK",NA()))</f>
        <v>#N/A</v>
      </c>
      <c r="R783" s="41" t="e">
        <f>IF(NOT(ISBLANK('Contact Data Entry'!R783)),IF(AND(ISNUMBER('Contact Data Entry'!R783),LEFT('Contact Data Entry'!R783,1)&lt;&gt;"1",LEN('Contact Data Entry'!R783)=10),"OK","Phone number must be valid format"),IF('DO NOT USE_Contact Formulas'!A783,"OK",NA()))</f>
        <v>#N/A</v>
      </c>
      <c r="S783" s="41" t="e">
        <f>IF(AND(NOT(ISBLANK('Contact Data Entry'!S783)),ISNA(VLOOKUP('Contact Data Entry'!S783,'DO NOT USE_School Picklist'!$N$3:$N$63,1,FALSE))),"Please select a value from the drop-down menu",IF('DO NOT USE_Contact Formulas'!A783,"OK",NA()))</f>
        <v>#N/A</v>
      </c>
      <c r="T783" s="41" t="e">
        <f>IF(AND(NOT(ISBLANK('Contact Data Entry'!T783)),ISNA(VLOOKUP('Contact Data Entry'!T783,'DO NOT USE_School Picklist'!$E$3:$E$10,1,FALSE))),"Please select a value from the drop-down menu",IF('DO NOT USE_Contact Formulas'!A783,"OK",NA()))</f>
        <v>#N/A</v>
      </c>
      <c r="U783" s="41" t="e">
        <f>IF(AND(NOT(ISBLANK('Contact Data Entry'!U783)),ISNA(VLOOKUP('Contact Data Entry'!U783,'DO NOT USE_School Picklist'!$F$3:$F$16,1,FALSE))),"Please select a value from the drop-down menu",IF('DO NOT USE_Contact Formulas'!A783,"OK",NA()))</f>
        <v>#N/A</v>
      </c>
      <c r="V783" s="41" t="e">
        <f>IF(LEN('Contact Data Entry'!V783)&gt;100,"Classroom(s) must be less than 100 characters",IF('DO NOT USE_Contact Formulas'!A783,"OK",NA()))</f>
        <v>#N/A</v>
      </c>
      <c r="W783" s="41" t="e">
        <f>IF(AND(NOT(ISBLANK('Contact Data Entry'!W783)),ISNA(VLOOKUP('Contact Data Entry'!W783,'DO NOT USE_School Picklist'!$K$3:$K$6,1,FALSE))),"Please select a value from the drop-down menu",IF('DO NOT USE_Contact Formulas'!A783,"OK",NA()))</f>
        <v>#N/A</v>
      </c>
      <c r="X783" s="41" t="e">
        <f>IF(AND(NOT(ISBLANK('Contact Data Entry'!X783)),ISNA(VLOOKUP('Contact Data Entry'!X783,'DO NOT USE_School Picklist'!$D$3:$D$5,1,FALSE))),"Please select a value from the drop-down menu",IF('DO NOT USE_Contact Formulas'!A783,"OK",NA()))</f>
        <v>#N/A</v>
      </c>
      <c r="Y783" s="41"/>
      <c r="Z783" s="41" t="e">
        <f>IF(AND(NOT(ISBLANK('Contact Data Entry'!Z783)),ISNA(VLOOKUP('Contact Data Entry'!Z783,'DO NOT USE_School Picklist'!$G$3:$G$5,1,FALSE))),"Please select a value from the drop-down menu",IF('DO NOT USE_Contact Formulas'!A783,"OK",NA()))</f>
        <v>#N/A</v>
      </c>
      <c r="AA783" s="41"/>
      <c r="AB783" s="41" t="e">
        <f>IF(AND(NOT(ISBLANK('Contact Data Entry'!AB783)),ISNA(VLOOKUP('Contact Data Entry'!AB783,'DO NOT USE_School Picklist'!$H$3:$H$4,1,FALSE))),"Please select a value from the drop-down menu",IF('DO NOT USE_Contact Formulas'!A783,"OK",NA()))</f>
        <v>#N/A</v>
      </c>
      <c r="AC783" s="41" t="e">
        <f ca="1">IF('Contact Data Entry'!AC783&gt;'DO NOT USE_School Picklist'!$C$3,"Test Date cannot be a future date",IF('DO NOT USE_Contact Formulas'!A783,"OK",NA()))</f>
        <v>#N/A</v>
      </c>
      <c r="AD783" s="41" t="e">
        <f>IF(AND(NOT(ISBLANK('Contact Data Entry'!AD783)),ISNA(VLOOKUP('Contact Data Entry'!AD783,'DO NOT USE_School Picklist'!$Q$3:$Q$8,1,FALSE))),"Please select a value from the drop-down menu",IF('DO NOT USE_Contact Formulas'!A783,"OK",NA()))</f>
        <v>#N/A</v>
      </c>
    </row>
    <row r="784" spans="1:30" x14ac:dyDescent="0.25">
      <c r="A784" s="40" t="e">
        <f>IF('DO NOT USE_Contact Formulas'!A784,IF('DO NOT USE_Contact Formulas'!B784,"Not all required fields are completed","OK"),NA())</f>
        <v>#N/A</v>
      </c>
      <c r="B784" s="41" t="e">
        <f>IF(AND('DO NOT USE_Contact Formulas'!A784,ISBLANK('Contact Data Entry'!B784)),"First Name is required",IF(NOT(ISBLANK('Contact Data Entry'!B784)),"OK",NA()))</f>
        <v>#N/A</v>
      </c>
      <c r="C784" s="41" t="e">
        <f>IF(AND('DO NOT USE_Contact Formulas'!A784,ISBLANK('Contact Data Entry'!C784)),"Last Name is required",IF(NOT(ISBLANK('Contact Data Entry'!C784)),"OK",NA()))</f>
        <v>#N/A</v>
      </c>
      <c r="D784" s="41" t="e">
        <f>IF(AND('DO NOT USE_Contact Formulas'!A784,ISBLANK('Contact Data Entry'!D784)),"Birthdate is required",IF(NOT(ISBLANK('Contact Data Entry'!D784)),"OK",NA()))</f>
        <v>#N/A</v>
      </c>
      <c r="E784" s="41" t="e">
        <f>IF(AND('DO NOT USE_Contact Formulas'!A784,ISBLANK('Contact Data Entry'!E784)),"Mobile Phone is required",IF(NOT(ISBLANK('Contact Data Entry'!E784)),IF(AND(ISNUMBER(VALUE('Contact Data Entry'!E784)),LEFT('Contact Data Entry'!E784,1)&lt;&gt;"1",LEN('Contact Data Entry'!E784)=10),"OK","Phone number must be valid format"),NA()))</f>
        <v>#N/A</v>
      </c>
      <c r="F784" s="41" t="e">
        <f>IF(LEN('Contact Data Entry'!F784)&gt;255,"Home Street Address must be less than 255 characters",IF('DO NOT USE_Contact Formulas'!A784,"OK",NA()))</f>
        <v>#N/A</v>
      </c>
      <c r="G784" s="41" t="e">
        <f>IF(LEN('Contact Data Entry'!G784)&gt;40,"City must be less than 40 characters",IF('DO NOT USE_Contact Formulas'!A784,"OK",NA()))</f>
        <v>#N/A</v>
      </c>
      <c r="H784" s="41" t="e">
        <f>IF(AND(NOT(ISBLANK('Contact Data Entry'!H784)),ISNA(VLOOKUP('Contact Data Entry'!H784,'DO NOT USE_School Picklist'!$P$3:$P$52,1,FALSE))),"Please select a value from the drop-down menu",IF('DO NOT USE_Contact Formulas'!A784,"OK",NA()))</f>
        <v>#N/A</v>
      </c>
      <c r="I784" s="41" t="e">
        <f>IF(AND('DO NOT USE_Contact Formulas'!A784,ISBLANK('Contact Data Entry'!I784)),"Zip is required",IF(ISBLANK('Contact Data Entry'!I784),NA(),"OK"))</f>
        <v>#N/A</v>
      </c>
      <c r="J784" s="41" t="e">
        <f>IF(AND('DO NOT USE_Contact Formulas'!A784,ISBLANK('Contact Data Entry'!J784)),"Student or Staff? is required",IF(ISBLANK('Contact Data Entry'!J784),NA(),IF(ISNA(VLOOKUP('Contact Data Entry'!J784,'DO NOT USE_School Picklist'!$B$3:$B$6,1,FALSE)),"Please select a value from the drop-down menu","OK")))</f>
        <v>#N/A</v>
      </c>
      <c r="K784" s="41" t="e">
        <f>IF(AND('Contact Data Entry'!J784='DO NOT USE_School Picklist'!$B$4,ISBLANK('Contact Data Entry'!K784)),"Occupation/Job Title is required if Student or Staff? is Yes, staff/faculty or volunteer",IF('DO NOT USE_Contact Formulas'!A784,"OK",NA()))</f>
        <v>#N/A</v>
      </c>
      <c r="L784" s="41" t="e">
        <f ca="1">IF('Contact Data Entry'!L784&gt;'DO NOT USE_School Picklist'!$C$3,"Date last on school campus/facility cannot be a future date",IF('DO NOT USE_Contact Formulas'!A784,IF(ISBLANK('Contact Data Entry'!L784),"Date last on school campus/facility is required","OK"),NA()))</f>
        <v>#N/A</v>
      </c>
      <c r="M784" s="42" t="e">
        <f ca="1">IF('Contact Data Entry'!M784&gt;'DO NOT USE_School Picklist'!$C$3,"Last Exposure Date cannot be a future date",IF('DO NOT USE_Contact Formulas'!A784,IF(ISBLANK('Contact Data Entry'!M784),"Last Exposure Date is required","OK"),NA()))</f>
        <v>#N/A</v>
      </c>
      <c r="N784" s="42" t="e">
        <f>IF(AND('DO NOT USE_Contact Formulas'!A784,ISBLANK('Contact Data Entry'!N784)),"Specific Place in the Location is required",IF(ISBLANK('Contact Data Entry'!N784),NA(),"OK"))</f>
        <v>#N/A</v>
      </c>
      <c r="O784" s="41" t="e">
        <f>IF(AND(NOT(ISBLANK('Contact Data Entry'!O784)),ISNA(VLOOKUP('Contact Data Entry'!O784,'DO NOT USE_School Picklist'!$L$3:$L$81,1,FALSE))),"Please select a value from the drop-down menu",IF('DO NOT USE_Contact Formulas'!A784,"OK",NA()))</f>
        <v>#N/A</v>
      </c>
      <c r="P784" s="41" t="e">
        <f>IF(AND(NOT(ISBLANK('Contact Data Entry'!P784)),NOT(ISNUMBER(MATCH("*@*.?*",'Contact Data Entry'!P784,0)))),"Email must be in a valid format",IF('DO NOT USE_Contact Formulas'!A784,"OK",NA()))</f>
        <v>#N/A</v>
      </c>
      <c r="Q784" s="41" t="e">
        <f>IF(LEN('Contact Data Entry'!Q784)&gt;50,"Parent/Guardian Name must be less than 50 characters",IF('DO NOT USE_Contact Formulas'!A784,"OK",NA()))</f>
        <v>#N/A</v>
      </c>
      <c r="R784" s="41" t="e">
        <f>IF(NOT(ISBLANK('Contact Data Entry'!R784)),IF(AND(ISNUMBER('Contact Data Entry'!R784),LEFT('Contact Data Entry'!R784,1)&lt;&gt;"1",LEN('Contact Data Entry'!R784)=10),"OK","Phone number must be valid format"),IF('DO NOT USE_Contact Formulas'!A784,"OK",NA()))</f>
        <v>#N/A</v>
      </c>
      <c r="S784" s="41" t="e">
        <f>IF(AND(NOT(ISBLANK('Contact Data Entry'!S784)),ISNA(VLOOKUP('Contact Data Entry'!S784,'DO NOT USE_School Picklist'!$N$3:$N$63,1,FALSE))),"Please select a value from the drop-down menu",IF('DO NOT USE_Contact Formulas'!A784,"OK",NA()))</f>
        <v>#N/A</v>
      </c>
      <c r="T784" s="41" t="e">
        <f>IF(AND(NOT(ISBLANK('Contact Data Entry'!T784)),ISNA(VLOOKUP('Contact Data Entry'!T784,'DO NOT USE_School Picklist'!$E$3:$E$10,1,FALSE))),"Please select a value from the drop-down menu",IF('DO NOT USE_Contact Formulas'!A784,"OK",NA()))</f>
        <v>#N/A</v>
      </c>
      <c r="U784" s="41" t="e">
        <f>IF(AND(NOT(ISBLANK('Contact Data Entry'!U784)),ISNA(VLOOKUP('Contact Data Entry'!U784,'DO NOT USE_School Picklist'!$F$3:$F$16,1,FALSE))),"Please select a value from the drop-down menu",IF('DO NOT USE_Contact Formulas'!A784,"OK",NA()))</f>
        <v>#N/A</v>
      </c>
      <c r="V784" s="41" t="e">
        <f>IF(LEN('Contact Data Entry'!V784)&gt;100,"Classroom(s) must be less than 100 characters",IF('DO NOT USE_Contact Formulas'!A784,"OK",NA()))</f>
        <v>#N/A</v>
      </c>
      <c r="W784" s="41" t="e">
        <f>IF(AND(NOT(ISBLANK('Contact Data Entry'!W784)),ISNA(VLOOKUP('Contact Data Entry'!W784,'DO NOT USE_School Picklist'!$K$3:$K$6,1,FALSE))),"Please select a value from the drop-down menu",IF('DO NOT USE_Contact Formulas'!A784,"OK",NA()))</f>
        <v>#N/A</v>
      </c>
      <c r="X784" s="41" t="e">
        <f>IF(AND(NOT(ISBLANK('Contact Data Entry'!X784)),ISNA(VLOOKUP('Contact Data Entry'!X784,'DO NOT USE_School Picklist'!$D$3:$D$5,1,FALSE))),"Please select a value from the drop-down menu",IF('DO NOT USE_Contact Formulas'!A784,"OK",NA()))</f>
        <v>#N/A</v>
      </c>
      <c r="Y784" s="41"/>
      <c r="Z784" s="41" t="e">
        <f>IF(AND(NOT(ISBLANK('Contact Data Entry'!Z784)),ISNA(VLOOKUP('Contact Data Entry'!Z784,'DO NOT USE_School Picklist'!$G$3:$G$5,1,FALSE))),"Please select a value from the drop-down menu",IF('DO NOT USE_Contact Formulas'!A784,"OK",NA()))</f>
        <v>#N/A</v>
      </c>
      <c r="AA784" s="41"/>
      <c r="AB784" s="41" t="e">
        <f>IF(AND(NOT(ISBLANK('Contact Data Entry'!AB784)),ISNA(VLOOKUP('Contact Data Entry'!AB784,'DO NOT USE_School Picklist'!$H$3:$H$4,1,FALSE))),"Please select a value from the drop-down menu",IF('DO NOT USE_Contact Formulas'!A784,"OK",NA()))</f>
        <v>#N/A</v>
      </c>
      <c r="AC784" s="41" t="e">
        <f ca="1">IF('Contact Data Entry'!AC784&gt;'DO NOT USE_School Picklist'!$C$3,"Test Date cannot be a future date",IF('DO NOT USE_Contact Formulas'!A784,"OK",NA()))</f>
        <v>#N/A</v>
      </c>
      <c r="AD784" s="41" t="e">
        <f>IF(AND(NOT(ISBLANK('Contact Data Entry'!AD784)),ISNA(VLOOKUP('Contact Data Entry'!AD784,'DO NOT USE_School Picklist'!$Q$3:$Q$8,1,FALSE))),"Please select a value from the drop-down menu",IF('DO NOT USE_Contact Formulas'!A784,"OK",NA()))</f>
        <v>#N/A</v>
      </c>
    </row>
    <row r="785" spans="1:30" x14ac:dyDescent="0.25">
      <c r="A785" s="40" t="e">
        <f>IF('DO NOT USE_Contact Formulas'!A785,IF('DO NOT USE_Contact Formulas'!B785,"Not all required fields are completed","OK"),NA())</f>
        <v>#N/A</v>
      </c>
      <c r="B785" s="41" t="e">
        <f>IF(AND('DO NOT USE_Contact Formulas'!A785,ISBLANK('Contact Data Entry'!B785)),"First Name is required",IF(NOT(ISBLANK('Contact Data Entry'!B785)),"OK",NA()))</f>
        <v>#N/A</v>
      </c>
      <c r="C785" s="41" t="e">
        <f>IF(AND('DO NOT USE_Contact Formulas'!A785,ISBLANK('Contact Data Entry'!C785)),"Last Name is required",IF(NOT(ISBLANK('Contact Data Entry'!C785)),"OK",NA()))</f>
        <v>#N/A</v>
      </c>
      <c r="D785" s="41" t="e">
        <f>IF(AND('DO NOT USE_Contact Formulas'!A785,ISBLANK('Contact Data Entry'!D785)),"Birthdate is required",IF(NOT(ISBLANK('Contact Data Entry'!D785)),"OK",NA()))</f>
        <v>#N/A</v>
      </c>
      <c r="E785" s="41" t="e">
        <f>IF(AND('DO NOT USE_Contact Formulas'!A785,ISBLANK('Contact Data Entry'!E785)),"Mobile Phone is required",IF(NOT(ISBLANK('Contact Data Entry'!E785)),IF(AND(ISNUMBER(VALUE('Contact Data Entry'!E785)),LEFT('Contact Data Entry'!E785,1)&lt;&gt;"1",LEN('Contact Data Entry'!E785)=10),"OK","Phone number must be valid format"),NA()))</f>
        <v>#N/A</v>
      </c>
      <c r="F785" s="41" t="e">
        <f>IF(LEN('Contact Data Entry'!F785)&gt;255,"Home Street Address must be less than 255 characters",IF('DO NOT USE_Contact Formulas'!A785,"OK",NA()))</f>
        <v>#N/A</v>
      </c>
      <c r="G785" s="41" t="e">
        <f>IF(LEN('Contact Data Entry'!G785)&gt;40,"City must be less than 40 characters",IF('DO NOT USE_Contact Formulas'!A785,"OK",NA()))</f>
        <v>#N/A</v>
      </c>
      <c r="H785" s="41" t="e">
        <f>IF(AND(NOT(ISBLANK('Contact Data Entry'!H785)),ISNA(VLOOKUP('Contact Data Entry'!H785,'DO NOT USE_School Picklist'!$P$3:$P$52,1,FALSE))),"Please select a value from the drop-down menu",IF('DO NOT USE_Contact Formulas'!A785,"OK",NA()))</f>
        <v>#N/A</v>
      </c>
      <c r="I785" s="41" t="e">
        <f>IF(AND('DO NOT USE_Contact Formulas'!A785,ISBLANK('Contact Data Entry'!I785)),"Zip is required",IF(ISBLANK('Contact Data Entry'!I785),NA(),"OK"))</f>
        <v>#N/A</v>
      </c>
      <c r="J785" s="41" t="e">
        <f>IF(AND('DO NOT USE_Contact Formulas'!A785,ISBLANK('Contact Data Entry'!J785)),"Student or Staff? is required",IF(ISBLANK('Contact Data Entry'!J785),NA(),IF(ISNA(VLOOKUP('Contact Data Entry'!J785,'DO NOT USE_School Picklist'!$B$3:$B$6,1,FALSE)),"Please select a value from the drop-down menu","OK")))</f>
        <v>#N/A</v>
      </c>
      <c r="K785" s="41" t="e">
        <f>IF(AND('Contact Data Entry'!J785='DO NOT USE_School Picklist'!$B$4,ISBLANK('Contact Data Entry'!K785)),"Occupation/Job Title is required if Student or Staff? is Yes, staff/faculty or volunteer",IF('DO NOT USE_Contact Formulas'!A785,"OK",NA()))</f>
        <v>#N/A</v>
      </c>
      <c r="L785" s="41" t="e">
        <f ca="1">IF('Contact Data Entry'!L785&gt;'DO NOT USE_School Picklist'!$C$3,"Date last on school campus/facility cannot be a future date",IF('DO NOT USE_Contact Formulas'!A785,IF(ISBLANK('Contact Data Entry'!L785),"Date last on school campus/facility is required","OK"),NA()))</f>
        <v>#N/A</v>
      </c>
      <c r="M785" s="42" t="e">
        <f ca="1">IF('Contact Data Entry'!M785&gt;'DO NOT USE_School Picklist'!$C$3,"Last Exposure Date cannot be a future date",IF('DO NOT USE_Contact Formulas'!A785,IF(ISBLANK('Contact Data Entry'!M785),"Last Exposure Date is required","OK"),NA()))</f>
        <v>#N/A</v>
      </c>
      <c r="N785" s="42" t="e">
        <f>IF(AND('DO NOT USE_Contact Formulas'!A785,ISBLANK('Contact Data Entry'!N785)),"Specific Place in the Location is required",IF(ISBLANK('Contact Data Entry'!N785),NA(),"OK"))</f>
        <v>#N/A</v>
      </c>
      <c r="O785" s="41" t="e">
        <f>IF(AND(NOT(ISBLANK('Contact Data Entry'!O785)),ISNA(VLOOKUP('Contact Data Entry'!O785,'DO NOT USE_School Picklist'!$L$3:$L$81,1,FALSE))),"Please select a value from the drop-down menu",IF('DO NOT USE_Contact Formulas'!A785,"OK",NA()))</f>
        <v>#N/A</v>
      </c>
      <c r="P785" s="41" t="e">
        <f>IF(AND(NOT(ISBLANK('Contact Data Entry'!P785)),NOT(ISNUMBER(MATCH("*@*.?*",'Contact Data Entry'!P785,0)))),"Email must be in a valid format",IF('DO NOT USE_Contact Formulas'!A785,"OK",NA()))</f>
        <v>#N/A</v>
      </c>
      <c r="Q785" s="41" t="e">
        <f>IF(LEN('Contact Data Entry'!Q785)&gt;50,"Parent/Guardian Name must be less than 50 characters",IF('DO NOT USE_Contact Formulas'!A785,"OK",NA()))</f>
        <v>#N/A</v>
      </c>
      <c r="R785" s="41" t="e">
        <f>IF(NOT(ISBLANK('Contact Data Entry'!R785)),IF(AND(ISNUMBER('Contact Data Entry'!R785),LEFT('Contact Data Entry'!R785,1)&lt;&gt;"1",LEN('Contact Data Entry'!R785)=10),"OK","Phone number must be valid format"),IF('DO NOT USE_Contact Formulas'!A785,"OK",NA()))</f>
        <v>#N/A</v>
      </c>
      <c r="S785" s="41" t="e">
        <f>IF(AND(NOT(ISBLANK('Contact Data Entry'!S785)),ISNA(VLOOKUP('Contact Data Entry'!S785,'DO NOT USE_School Picklist'!$N$3:$N$63,1,FALSE))),"Please select a value from the drop-down menu",IF('DO NOT USE_Contact Formulas'!A785,"OK",NA()))</f>
        <v>#N/A</v>
      </c>
      <c r="T785" s="41" t="e">
        <f>IF(AND(NOT(ISBLANK('Contact Data Entry'!T785)),ISNA(VLOOKUP('Contact Data Entry'!T785,'DO NOT USE_School Picklist'!$E$3:$E$10,1,FALSE))),"Please select a value from the drop-down menu",IF('DO NOT USE_Contact Formulas'!A785,"OK",NA()))</f>
        <v>#N/A</v>
      </c>
      <c r="U785" s="41" t="e">
        <f>IF(AND(NOT(ISBLANK('Contact Data Entry'!U785)),ISNA(VLOOKUP('Contact Data Entry'!U785,'DO NOT USE_School Picklist'!$F$3:$F$16,1,FALSE))),"Please select a value from the drop-down menu",IF('DO NOT USE_Contact Formulas'!A785,"OK",NA()))</f>
        <v>#N/A</v>
      </c>
      <c r="V785" s="41" t="e">
        <f>IF(LEN('Contact Data Entry'!V785)&gt;100,"Classroom(s) must be less than 100 characters",IF('DO NOT USE_Contact Formulas'!A785,"OK",NA()))</f>
        <v>#N/A</v>
      </c>
      <c r="W785" s="41" t="e">
        <f>IF(AND(NOT(ISBLANK('Contact Data Entry'!W785)),ISNA(VLOOKUP('Contact Data Entry'!W785,'DO NOT USE_School Picklist'!$K$3:$K$6,1,FALSE))),"Please select a value from the drop-down menu",IF('DO NOT USE_Contact Formulas'!A785,"OK",NA()))</f>
        <v>#N/A</v>
      </c>
      <c r="X785" s="41" t="e">
        <f>IF(AND(NOT(ISBLANK('Contact Data Entry'!X785)),ISNA(VLOOKUP('Contact Data Entry'!X785,'DO NOT USE_School Picklist'!$D$3:$D$5,1,FALSE))),"Please select a value from the drop-down menu",IF('DO NOT USE_Contact Formulas'!A785,"OK",NA()))</f>
        <v>#N/A</v>
      </c>
      <c r="Y785" s="41"/>
      <c r="Z785" s="41" t="e">
        <f>IF(AND(NOT(ISBLANK('Contact Data Entry'!Z785)),ISNA(VLOOKUP('Contact Data Entry'!Z785,'DO NOT USE_School Picklist'!$G$3:$G$5,1,FALSE))),"Please select a value from the drop-down menu",IF('DO NOT USE_Contact Formulas'!A785,"OK",NA()))</f>
        <v>#N/A</v>
      </c>
      <c r="AA785" s="41"/>
      <c r="AB785" s="41" t="e">
        <f>IF(AND(NOT(ISBLANK('Contact Data Entry'!AB785)),ISNA(VLOOKUP('Contact Data Entry'!AB785,'DO NOT USE_School Picklist'!$H$3:$H$4,1,FALSE))),"Please select a value from the drop-down menu",IF('DO NOT USE_Contact Formulas'!A785,"OK",NA()))</f>
        <v>#N/A</v>
      </c>
      <c r="AC785" s="41" t="e">
        <f ca="1">IF('Contact Data Entry'!AC785&gt;'DO NOT USE_School Picklist'!$C$3,"Test Date cannot be a future date",IF('DO NOT USE_Contact Formulas'!A785,"OK",NA()))</f>
        <v>#N/A</v>
      </c>
      <c r="AD785" s="41" t="e">
        <f>IF(AND(NOT(ISBLANK('Contact Data Entry'!AD785)),ISNA(VLOOKUP('Contact Data Entry'!AD785,'DO NOT USE_School Picklist'!$Q$3:$Q$8,1,FALSE))),"Please select a value from the drop-down menu",IF('DO NOT USE_Contact Formulas'!A785,"OK",NA()))</f>
        <v>#N/A</v>
      </c>
    </row>
    <row r="786" spans="1:30" x14ac:dyDescent="0.25">
      <c r="A786" s="40" t="e">
        <f>IF('DO NOT USE_Contact Formulas'!A786,IF('DO NOT USE_Contact Formulas'!B786,"Not all required fields are completed","OK"),NA())</f>
        <v>#N/A</v>
      </c>
      <c r="B786" s="41" t="e">
        <f>IF(AND('DO NOT USE_Contact Formulas'!A786,ISBLANK('Contact Data Entry'!B786)),"First Name is required",IF(NOT(ISBLANK('Contact Data Entry'!B786)),"OK",NA()))</f>
        <v>#N/A</v>
      </c>
      <c r="C786" s="41" t="e">
        <f>IF(AND('DO NOT USE_Contact Formulas'!A786,ISBLANK('Contact Data Entry'!C786)),"Last Name is required",IF(NOT(ISBLANK('Contact Data Entry'!C786)),"OK",NA()))</f>
        <v>#N/A</v>
      </c>
      <c r="D786" s="41" t="e">
        <f>IF(AND('DO NOT USE_Contact Formulas'!A786,ISBLANK('Contact Data Entry'!D786)),"Birthdate is required",IF(NOT(ISBLANK('Contact Data Entry'!D786)),"OK",NA()))</f>
        <v>#N/A</v>
      </c>
      <c r="E786" s="41" t="e">
        <f>IF(AND('DO NOT USE_Contact Formulas'!A786,ISBLANK('Contact Data Entry'!E786)),"Mobile Phone is required",IF(NOT(ISBLANK('Contact Data Entry'!E786)),IF(AND(ISNUMBER(VALUE('Contact Data Entry'!E786)),LEFT('Contact Data Entry'!E786,1)&lt;&gt;"1",LEN('Contact Data Entry'!E786)=10),"OK","Phone number must be valid format"),NA()))</f>
        <v>#N/A</v>
      </c>
      <c r="F786" s="41" t="e">
        <f>IF(LEN('Contact Data Entry'!F786)&gt;255,"Home Street Address must be less than 255 characters",IF('DO NOT USE_Contact Formulas'!A786,"OK",NA()))</f>
        <v>#N/A</v>
      </c>
      <c r="G786" s="41" t="e">
        <f>IF(LEN('Contact Data Entry'!G786)&gt;40,"City must be less than 40 characters",IF('DO NOT USE_Contact Formulas'!A786,"OK",NA()))</f>
        <v>#N/A</v>
      </c>
      <c r="H786" s="41" t="e">
        <f>IF(AND(NOT(ISBLANK('Contact Data Entry'!H786)),ISNA(VLOOKUP('Contact Data Entry'!H786,'DO NOT USE_School Picklist'!$P$3:$P$52,1,FALSE))),"Please select a value from the drop-down menu",IF('DO NOT USE_Contact Formulas'!A786,"OK",NA()))</f>
        <v>#N/A</v>
      </c>
      <c r="I786" s="41" t="e">
        <f>IF(AND('DO NOT USE_Contact Formulas'!A786,ISBLANK('Contact Data Entry'!I786)),"Zip is required",IF(ISBLANK('Contact Data Entry'!I786),NA(),"OK"))</f>
        <v>#N/A</v>
      </c>
      <c r="J786" s="41" t="e">
        <f>IF(AND('DO NOT USE_Contact Formulas'!A786,ISBLANK('Contact Data Entry'!J786)),"Student or Staff? is required",IF(ISBLANK('Contact Data Entry'!J786),NA(),IF(ISNA(VLOOKUP('Contact Data Entry'!J786,'DO NOT USE_School Picklist'!$B$3:$B$6,1,FALSE)),"Please select a value from the drop-down menu","OK")))</f>
        <v>#N/A</v>
      </c>
      <c r="K786" s="41" t="e">
        <f>IF(AND('Contact Data Entry'!J786='DO NOT USE_School Picklist'!$B$4,ISBLANK('Contact Data Entry'!K786)),"Occupation/Job Title is required if Student or Staff? is Yes, staff/faculty or volunteer",IF('DO NOT USE_Contact Formulas'!A786,"OK",NA()))</f>
        <v>#N/A</v>
      </c>
      <c r="L786" s="41" t="e">
        <f ca="1">IF('Contact Data Entry'!L786&gt;'DO NOT USE_School Picklist'!$C$3,"Date last on school campus/facility cannot be a future date",IF('DO NOT USE_Contact Formulas'!A786,IF(ISBLANK('Contact Data Entry'!L786),"Date last on school campus/facility is required","OK"),NA()))</f>
        <v>#N/A</v>
      </c>
      <c r="M786" s="42" t="e">
        <f ca="1">IF('Contact Data Entry'!M786&gt;'DO NOT USE_School Picklist'!$C$3,"Last Exposure Date cannot be a future date",IF('DO NOT USE_Contact Formulas'!A786,IF(ISBLANK('Contact Data Entry'!M786),"Last Exposure Date is required","OK"),NA()))</f>
        <v>#N/A</v>
      </c>
      <c r="N786" s="42" t="e">
        <f>IF(AND('DO NOT USE_Contact Formulas'!A786,ISBLANK('Contact Data Entry'!N786)),"Specific Place in the Location is required",IF(ISBLANK('Contact Data Entry'!N786),NA(),"OK"))</f>
        <v>#N/A</v>
      </c>
      <c r="O786" s="41" t="e">
        <f>IF(AND(NOT(ISBLANK('Contact Data Entry'!O786)),ISNA(VLOOKUP('Contact Data Entry'!O786,'DO NOT USE_School Picklist'!$L$3:$L$81,1,FALSE))),"Please select a value from the drop-down menu",IF('DO NOT USE_Contact Formulas'!A786,"OK",NA()))</f>
        <v>#N/A</v>
      </c>
      <c r="P786" s="41" t="e">
        <f>IF(AND(NOT(ISBLANK('Contact Data Entry'!P786)),NOT(ISNUMBER(MATCH("*@*.?*",'Contact Data Entry'!P786,0)))),"Email must be in a valid format",IF('DO NOT USE_Contact Formulas'!A786,"OK",NA()))</f>
        <v>#N/A</v>
      </c>
      <c r="Q786" s="41" t="e">
        <f>IF(LEN('Contact Data Entry'!Q786)&gt;50,"Parent/Guardian Name must be less than 50 characters",IF('DO NOT USE_Contact Formulas'!A786,"OK",NA()))</f>
        <v>#N/A</v>
      </c>
      <c r="R786" s="41" t="e">
        <f>IF(NOT(ISBLANK('Contact Data Entry'!R786)),IF(AND(ISNUMBER('Contact Data Entry'!R786),LEFT('Contact Data Entry'!R786,1)&lt;&gt;"1",LEN('Contact Data Entry'!R786)=10),"OK","Phone number must be valid format"),IF('DO NOT USE_Contact Formulas'!A786,"OK",NA()))</f>
        <v>#N/A</v>
      </c>
      <c r="S786" s="41" t="e">
        <f>IF(AND(NOT(ISBLANK('Contact Data Entry'!S786)),ISNA(VLOOKUP('Contact Data Entry'!S786,'DO NOT USE_School Picklist'!$N$3:$N$63,1,FALSE))),"Please select a value from the drop-down menu",IF('DO NOT USE_Contact Formulas'!A786,"OK",NA()))</f>
        <v>#N/A</v>
      </c>
      <c r="T786" s="41" t="e">
        <f>IF(AND(NOT(ISBLANK('Contact Data Entry'!T786)),ISNA(VLOOKUP('Contact Data Entry'!T786,'DO NOT USE_School Picklist'!$E$3:$E$10,1,FALSE))),"Please select a value from the drop-down menu",IF('DO NOT USE_Contact Formulas'!A786,"OK",NA()))</f>
        <v>#N/A</v>
      </c>
      <c r="U786" s="41" t="e">
        <f>IF(AND(NOT(ISBLANK('Contact Data Entry'!U786)),ISNA(VLOOKUP('Contact Data Entry'!U786,'DO NOT USE_School Picklist'!$F$3:$F$16,1,FALSE))),"Please select a value from the drop-down menu",IF('DO NOT USE_Contact Formulas'!A786,"OK",NA()))</f>
        <v>#N/A</v>
      </c>
      <c r="V786" s="41" t="e">
        <f>IF(LEN('Contact Data Entry'!V786)&gt;100,"Classroom(s) must be less than 100 characters",IF('DO NOT USE_Contact Formulas'!A786,"OK",NA()))</f>
        <v>#N/A</v>
      </c>
      <c r="W786" s="41" t="e">
        <f>IF(AND(NOT(ISBLANK('Contact Data Entry'!W786)),ISNA(VLOOKUP('Contact Data Entry'!W786,'DO NOT USE_School Picklist'!$K$3:$K$6,1,FALSE))),"Please select a value from the drop-down menu",IF('DO NOT USE_Contact Formulas'!A786,"OK",NA()))</f>
        <v>#N/A</v>
      </c>
      <c r="X786" s="41" t="e">
        <f>IF(AND(NOT(ISBLANK('Contact Data Entry'!X786)),ISNA(VLOOKUP('Contact Data Entry'!X786,'DO NOT USE_School Picklist'!$D$3:$D$5,1,FALSE))),"Please select a value from the drop-down menu",IF('DO NOT USE_Contact Formulas'!A786,"OK",NA()))</f>
        <v>#N/A</v>
      </c>
      <c r="Y786" s="41"/>
      <c r="Z786" s="41" t="e">
        <f>IF(AND(NOT(ISBLANK('Contact Data Entry'!Z786)),ISNA(VLOOKUP('Contact Data Entry'!Z786,'DO NOT USE_School Picklist'!$G$3:$G$5,1,FALSE))),"Please select a value from the drop-down menu",IF('DO NOT USE_Contact Formulas'!A786,"OK",NA()))</f>
        <v>#N/A</v>
      </c>
      <c r="AA786" s="41"/>
      <c r="AB786" s="41" t="e">
        <f>IF(AND(NOT(ISBLANK('Contact Data Entry'!AB786)),ISNA(VLOOKUP('Contact Data Entry'!AB786,'DO NOT USE_School Picklist'!$H$3:$H$4,1,FALSE))),"Please select a value from the drop-down menu",IF('DO NOT USE_Contact Formulas'!A786,"OK",NA()))</f>
        <v>#N/A</v>
      </c>
      <c r="AC786" s="41" t="e">
        <f ca="1">IF('Contact Data Entry'!AC786&gt;'DO NOT USE_School Picklist'!$C$3,"Test Date cannot be a future date",IF('DO NOT USE_Contact Formulas'!A786,"OK",NA()))</f>
        <v>#N/A</v>
      </c>
      <c r="AD786" s="41" t="e">
        <f>IF(AND(NOT(ISBLANK('Contact Data Entry'!AD786)),ISNA(VLOOKUP('Contact Data Entry'!AD786,'DO NOT USE_School Picklist'!$Q$3:$Q$8,1,FALSE))),"Please select a value from the drop-down menu",IF('DO NOT USE_Contact Formulas'!A786,"OK",NA()))</f>
        <v>#N/A</v>
      </c>
    </row>
    <row r="787" spans="1:30" x14ac:dyDescent="0.25">
      <c r="A787" s="40" t="e">
        <f>IF('DO NOT USE_Contact Formulas'!A787,IF('DO NOT USE_Contact Formulas'!B787,"Not all required fields are completed","OK"),NA())</f>
        <v>#N/A</v>
      </c>
      <c r="B787" s="41" t="e">
        <f>IF(AND('DO NOT USE_Contact Formulas'!A787,ISBLANK('Contact Data Entry'!B787)),"First Name is required",IF(NOT(ISBLANK('Contact Data Entry'!B787)),"OK",NA()))</f>
        <v>#N/A</v>
      </c>
      <c r="C787" s="41" t="e">
        <f>IF(AND('DO NOT USE_Contact Formulas'!A787,ISBLANK('Contact Data Entry'!C787)),"Last Name is required",IF(NOT(ISBLANK('Contact Data Entry'!C787)),"OK",NA()))</f>
        <v>#N/A</v>
      </c>
      <c r="D787" s="41" t="e">
        <f>IF(AND('DO NOT USE_Contact Formulas'!A787,ISBLANK('Contact Data Entry'!D787)),"Birthdate is required",IF(NOT(ISBLANK('Contact Data Entry'!D787)),"OK",NA()))</f>
        <v>#N/A</v>
      </c>
      <c r="E787" s="41" t="e">
        <f>IF(AND('DO NOT USE_Contact Formulas'!A787,ISBLANK('Contact Data Entry'!E787)),"Mobile Phone is required",IF(NOT(ISBLANK('Contact Data Entry'!E787)),IF(AND(ISNUMBER(VALUE('Contact Data Entry'!E787)),LEFT('Contact Data Entry'!E787,1)&lt;&gt;"1",LEN('Contact Data Entry'!E787)=10),"OK","Phone number must be valid format"),NA()))</f>
        <v>#N/A</v>
      </c>
      <c r="F787" s="41" t="e">
        <f>IF(LEN('Contact Data Entry'!F787)&gt;255,"Home Street Address must be less than 255 characters",IF('DO NOT USE_Contact Formulas'!A787,"OK",NA()))</f>
        <v>#N/A</v>
      </c>
      <c r="G787" s="41" t="e">
        <f>IF(LEN('Contact Data Entry'!G787)&gt;40,"City must be less than 40 characters",IF('DO NOT USE_Contact Formulas'!A787,"OK",NA()))</f>
        <v>#N/A</v>
      </c>
      <c r="H787" s="41" t="e">
        <f>IF(AND(NOT(ISBLANK('Contact Data Entry'!H787)),ISNA(VLOOKUP('Contact Data Entry'!H787,'DO NOT USE_School Picklist'!$P$3:$P$52,1,FALSE))),"Please select a value from the drop-down menu",IF('DO NOT USE_Contact Formulas'!A787,"OK",NA()))</f>
        <v>#N/A</v>
      </c>
      <c r="I787" s="41" t="e">
        <f>IF(AND('DO NOT USE_Contact Formulas'!A787,ISBLANK('Contact Data Entry'!I787)),"Zip is required",IF(ISBLANK('Contact Data Entry'!I787),NA(),"OK"))</f>
        <v>#N/A</v>
      </c>
      <c r="J787" s="41" t="e">
        <f>IF(AND('DO NOT USE_Contact Formulas'!A787,ISBLANK('Contact Data Entry'!J787)),"Student or Staff? is required",IF(ISBLANK('Contact Data Entry'!J787),NA(),IF(ISNA(VLOOKUP('Contact Data Entry'!J787,'DO NOT USE_School Picklist'!$B$3:$B$6,1,FALSE)),"Please select a value from the drop-down menu","OK")))</f>
        <v>#N/A</v>
      </c>
      <c r="K787" s="41" t="e">
        <f>IF(AND('Contact Data Entry'!J787='DO NOT USE_School Picklist'!$B$4,ISBLANK('Contact Data Entry'!K787)),"Occupation/Job Title is required if Student or Staff? is Yes, staff/faculty or volunteer",IF('DO NOT USE_Contact Formulas'!A787,"OK",NA()))</f>
        <v>#N/A</v>
      </c>
      <c r="L787" s="41" t="e">
        <f ca="1">IF('Contact Data Entry'!L787&gt;'DO NOT USE_School Picklist'!$C$3,"Date last on school campus/facility cannot be a future date",IF('DO NOT USE_Contact Formulas'!A787,IF(ISBLANK('Contact Data Entry'!L787),"Date last on school campus/facility is required","OK"),NA()))</f>
        <v>#N/A</v>
      </c>
      <c r="M787" s="42" t="e">
        <f ca="1">IF('Contact Data Entry'!M787&gt;'DO NOT USE_School Picklist'!$C$3,"Last Exposure Date cannot be a future date",IF('DO NOT USE_Contact Formulas'!A787,IF(ISBLANK('Contact Data Entry'!M787),"Last Exposure Date is required","OK"),NA()))</f>
        <v>#N/A</v>
      </c>
      <c r="N787" s="42" t="e">
        <f>IF(AND('DO NOT USE_Contact Formulas'!A787,ISBLANK('Contact Data Entry'!N787)),"Specific Place in the Location is required",IF(ISBLANK('Contact Data Entry'!N787),NA(),"OK"))</f>
        <v>#N/A</v>
      </c>
      <c r="O787" s="41" t="e">
        <f>IF(AND(NOT(ISBLANK('Contact Data Entry'!O787)),ISNA(VLOOKUP('Contact Data Entry'!O787,'DO NOT USE_School Picklist'!$L$3:$L$81,1,FALSE))),"Please select a value from the drop-down menu",IF('DO NOT USE_Contact Formulas'!A787,"OK",NA()))</f>
        <v>#N/A</v>
      </c>
      <c r="P787" s="41" t="e">
        <f>IF(AND(NOT(ISBLANK('Contact Data Entry'!P787)),NOT(ISNUMBER(MATCH("*@*.?*",'Contact Data Entry'!P787,0)))),"Email must be in a valid format",IF('DO NOT USE_Contact Formulas'!A787,"OK",NA()))</f>
        <v>#N/A</v>
      </c>
      <c r="Q787" s="41" t="e">
        <f>IF(LEN('Contact Data Entry'!Q787)&gt;50,"Parent/Guardian Name must be less than 50 characters",IF('DO NOT USE_Contact Formulas'!A787,"OK",NA()))</f>
        <v>#N/A</v>
      </c>
      <c r="R787" s="41" t="e">
        <f>IF(NOT(ISBLANK('Contact Data Entry'!R787)),IF(AND(ISNUMBER('Contact Data Entry'!R787),LEFT('Contact Data Entry'!R787,1)&lt;&gt;"1",LEN('Contact Data Entry'!R787)=10),"OK","Phone number must be valid format"),IF('DO NOT USE_Contact Formulas'!A787,"OK",NA()))</f>
        <v>#N/A</v>
      </c>
      <c r="S787" s="41" t="e">
        <f>IF(AND(NOT(ISBLANK('Contact Data Entry'!S787)),ISNA(VLOOKUP('Contact Data Entry'!S787,'DO NOT USE_School Picklist'!$N$3:$N$63,1,FALSE))),"Please select a value from the drop-down menu",IF('DO NOT USE_Contact Formulas'!A787,"OK",NA()))</f>
        <v>#N/A</v>
      </c>
      <c r="T787" s="41" t="e">
        <f>IF(AND(NOT(ISBLANK('Contact Data Entry'!T787)),ISNA(VLOOKUP('Contact Data Entry'!T787,'DO NOT USE_School Picklist'!$E$3:$E$10,1,FALSE))),"Please select a value from the drop-down menu",IF('DO NOT USE_Contact Formulas'!A787,"OK",NA()))</f>
        <v>#N/A</v>
      </c>
      <c r="U787" s="41" t="e">
        <f>IF(AND(NOT(ISBLANK('Contact Data Entry'!U787)),ISNA(VLOOKUP('Contact Data Entry'!U787,'DO NOT USE_School Picklist'!$F$3:$F$16,1,FALSE))),"Please select a value from the drop-down menu",IF('DO NOT USE_Contact Formulas'!A787,"OK",NA()))</f>
        <v>#N/A</v>
      </c>
      <c r="V787" s="41" t="e">
        <f>IF(LEN('Contact Data Entry'!V787)&gt;100,"Classroom(s) must be less than 100 characters",IF('DO NOT USE_Contact Formulas'!A787,"OK",NA()))</f>
        <v>#N/A</v>
      </c>
      <c r="W787" s="41" t="e">
        <f>IF(AND(NOT(ISBLANK('Contact Data Entry'!W787)),ISNA(VLOOKUP('Contact Data Entry'!W787,'DO NOT USE_School Picklist'!$K$3:$K$6,1,FALSE))),"Please select a value from the drop-down menu",IF('DO NOT USE_Contact Formulas'!A787,"OK",NA()))</f>
        <v>#N/A</v>
      </c>
      <c r="X787" s="41" t="e">
        <f>IF(AND(NOT(ISBLANK('Contact Data Entry'!X787)),ISNA(VLOOKUP('Contact Data Entry'!X787,'DO NOT USE_School Picklist'!$D$3:$D$5,1,FALSE))),"Please select a value from the drop-down menu",IF('DO NOT USE_Contact Formulas'!A787,"OK",NA()))</f>
        <v>#N/A</v>
      </c>
      <c r="Y787" s="41"/>
      <c r="Z787" s="41" t="e">
        <f>IF(AND(NOT(ISBLANK('Contact Data Entry'!Z787)),ISNA(VLOOKUP('Contact Data Entry'!Z787,'DO NOT USE_School Picklist'!$G$3:$G$5,1,FALSE))),"Please select a value from the drop-down menu",IF('DO NOT USE_Contact Formulas'!A787,"OK",NA()))</f>
        <v>#N/A</v>
      </c>
      <c r="AA787" s="41"/>
      <c r="AB787" s="41" t="e">
        <f>IF(AND(NOT(ISBLANK('Contact Data Entry'!AB787)),ISNA(VLOOKUP('Contact Data Entry'!AB787,'DO NOT USE_School Picklist'!$H$3:$H$4,1,FALSE))),"Please select a value from the drop-down menu",IF('DO NOT USE_Contact Formulas'!A787,"OK",NA()))</f>
        <v>#N/A</v>
      </c>
      <c r="AC787" s="41" t="e">
        <f ca="1">IF('Contact Data Entry'!AC787&gt;'DO NOT USE_School Picklist'!$C$3,"Test Date cannot be a future date",IF('DO NOT USE_Contact Formulas'!A787,"OK",NA()))</f>
        <v>#N/A</v>
      </c>
      <c r="AD787" s="41" t="e">
        <f>IF(AND(NOT(ISBLANK('Contact Data Entry'!AD787)),ISNA(VLOOKUP('Contact Data Entry'!AD787,'DO NOT USE_School Picklist'!$Q$3:$Q$8,1,FALSE))),"Please select a value from the drop-down menu",IF('DO NOT USE_Contact Formulas'!A787,"OK",NA()))</f>
        <v>#N/A</v>
      </c>
    </row>
    <row r="788" spans="1:30" x14ac:dyDescent="0.25">
      <c r="A788" s="40" t="e">
        <f>IF('DO NOT USE_Contact Formulas'!A788,IF('DO NOT USE_Contact Formulas'!B788,"Not all required fields are completed","OK"),NA())</f>
        <v>#N/A</v>
      </c>
      <c r="B788" s="41" t="e">
        <f>IF(AND('DO NOT USE_Contact Formulas'!A788,ISBLANK('Contact Data Entry'!B788)),"First Name is required",IF(NOT(ISBLANK('Contact Data Entry'!B788)),"OK",NA()))</f>
        <v>#N/A</v>
      </c>
      <c r="C788" s="41" t="e">
        <f>IF(AND('DO NOT USE_Contact Formulas'!A788,ISBLANK('Contact Data Entry'!C788)),"Last Name is required",IF(NOT(ISBLANK('Contact Data Entry'!C788)),"OK",NA()))</f>
        <v>#N/A</v>
      </c>
      <c r="D788" s="41" t="e">
        <f>IF(AND('DO NOT USE_Contact Formulas'!A788,ISBLANK('Contact Data Entry'!D788)),"Birthdate is required",IF(NOT(ISBLANK('Contact Data Entry'!D788)),"OK",NA()))</f>
        <v>#N/A</v>
      </c>
      <c r="E788" s="41" t="e">
        <f>IF(AND('DO NOT USE_Contact Formulas'!A788,ISBLANK('Contact Data Entry'!E788)),"Mobile Phone is required",IF(NOT(ISBLANK('Contact Data Entry'!E788)),IF(AND(ISNUMBER(VALUE('Contact Data Entry'!E788)),LEFT('Contact Data Entry'!E788,1)&lt;&gt;"1",LEN('Contact Data Entry'!E788)=10),"OK","Phone number must be valid format"),NA()))</f>
        <v>#N/A</v>
      </c>
      <c r="F788" s="41" t="e">
        <f>IF(LEN('Contact Data Entry'!F788)&gt;255,"Home Street Address must be less than 255 characters",IF('DO NOT USE_Contact Formulas'!A788,"OK",NA()))</f>
        <v>#N/A</v>
      </c>
      <c r="G788" s="41" t="e">
        <f>IF(LEN('Contact Data Entry'!G788)&gt;40,"City must be less than 40 characters",IF('DO NOT USE_Contact Formulas'!A788,"OK",NA()))</f>
        <v>#N/A</v>
      </c>
      <c r="H788" s="41" t="e">
        <f>IF(AND(NOT(ISBLANK('Contact Data Entry'!H788)),ISNA(VLOOKUP('Contact Data Entry'!H788,'DO NOT USE_School Picklist'!$P$3:$P$52,1,FALSE))),"Please select a value from the drop-down menu",IF('DO NOT USE_Contact Formulas'!A788,"OK",NA()))</f>
        <v>#N/A</v>
      </c>
      <c r="I788" s="41" t="e">
        <f>IF(AND('DO NOT USE_Contact Formulas'!A788,ISBLANK('Contact Data Entry'!I788)),"Zip is required",IF(ISBLANK('Contact Data Entry'!I788),NA(),"OK"))</f>
        <v>#N/A</v>
      </c>
      <c r="J788" s="41" t="e">
        <f>IF(AND('DO NOT USE_Contact Formulas'!A788,ISBLANK('Contact Data Entry'!J788)),"Student or Staff? is required",IF(ISBLANK('Contact Data Entry'!J788),NA(),IF(ISNA(VLOOKUP('Contact Data Entry'!J788,'DO NOT USE_School Picklist'!$B$3:$B$6,1,FALSE)),"Please select a value from the drop-down menu","OK")))</f>
        <v>#N/A</v>
      </c>
      <c r="K788" s="41" t="e">
        <f>IF(AND('Contact Data Entry'!J788='DO NOT USE_School Picklist'!$B$4,ISBLANK('Contact Data Entry'!K788)),"Occupation/Job Title is required if Student or Staff? is Yes, staff/faculty or volunteer",IF('DO NOT USE_Contact Formulas'!A788,"OK",NA()))</f>
        <v>#N/A</v>
      </c>
      <c r="L788" s="41" t="e">
        <f ca="1">IF('Contact Data Entry'!L788&gt;'DO NOT USE_School Picklist'!$C$3,"Date last on school campus/facility cannot be a future date",IF('DO NOT USE_Contact Formulas'!A788,IF(ISBLANK('Contact Data Entry'!L788),"Date last on school campus/facility is required","OK"),NA()))</f>
        <v>#N/A</v>
      </c>
      <c r="M788" s="42" t="e">
        <f ca="1">IF('Contact Data Entry'!M788&gt;'DO NOT USE_School Picklist'!$C$3,"Last Exposure Date cannot be a future date",IF('DO NOT USE_Contact Formulas'!A788,IF(ISBLANK('Contact Data Entry'!M788),"Last Exposure Date is required","OK"),NA()))</f>
        <v>#N/A</v>
      </c>
      <c r="N788" s="42" t="e">
        <f>IF(AND('DO NOT USE_Contact Formulas'!A788,ISBLANK('Contact Data Entry'!N788)),"Specific Place in the Location is required",IF(ISBLANK('Contact Data Entry'!N788),NA(),"OK"))</f>
        <v>#N/A</v>
      </c>
      <c r="O788" s="41" t="e">
        <f>IF(AND(NOT(ISBLANK('Contact Data Entry'!O788)),ISNA(VLOOKUP('Contact Data Entry'!O788,'DO NOT USE_School Picklist'!$L$3:$L$81,1,FALSE))),"Please select a value from the drop-down menu",IF('DO NOT USE_Contact Formulas'!A788,"OK",NA()))</f>
        <v>#N/A</v>
      </c>
      <c r="P788" s="41" t="e">
        <f>IF(AND(NOT(ISBLANK('Contact Data Entry'!P788)),NOT(ISNUMBER(MATCH("*@*.?*",'Contact Data Entry'!P788,0)))),"Email must be in a valid format",IF('DO NOT USE_Contact Formulas'!A788,"OK",NA()))</f>
        <v>#N/A</v>
      </c>
      <c r="Q788" s="41" t="e">
        <f>IF(LEN('Contact Data Entry'!Q788)&gt;50,"Parent/Guardian Name must be less than 50 characters",IF('DO NOT USE_Contact Formulas'!A788,"OK",NA()))</f>
        <v>#N/A</v>
      </c>
      <c r="R788" s="41" t="e">
        <f>IF(NOT(ISBLANK('Contact Data Entry'!R788)),IF(AND(ISNUMBER('Contact Data Entry'!R788),LEFT('Contact Data Entry'!R788,1)&lt;&gt;"1",LEN('Contact Data Entry'!R788)=10),"OK","Phone number must be valid format"),IF('DO NOT USE_Contact Formulas'!A788,"OK",NA()))</f>
        <v>#N/A</v>
      </c>
      <c r="S788" s="41" t="e">
        <f>IF(AND(NOT(ISBLANK('Contact Data Entry'!S788)),ISNA(VLOOKUP('Contact Data Entry'!S788,'DO NOT USE_School Picklist'!$N$3:$N$63,1,FALSE))),"Please select a value from the drop-down menu",IF('DO NOT USE_Contact Formulas'!A788,"OK",NA()))</f>
        <v>#N/A</v>
      </c>
      <c r="T788" s="41" t="e">
        <f>IF(AND(NOT(ISBLANK('Contact Data Entry'!T788)),ISNA(VLOOKUP('Contact Data Entry'!T788,'DO NOT USE_School Picklist'!$E$3:$E$10,1,FALSE))),"Please select a value from the drop-down menu",IF('DO NOT USE_Contact Formulas'!A788,"OK",NA()))</f>
        <v>#N/A</v>
      </c>
      <c r="U788" s="41" t="e">
        <f>IF(AND(NOT(ISBLANK('Contact Data Entry'!U788)),ISNA(VLOOKUP('Contact Data Entry'!U788,'DO NOT USE_School Picklist'!$F$3:$F$16,1,FALSE))),"Please select a value from the drop-down menu",IF('DO NOT USE_Contact Formulas'!A788,"OK",NA()))</f>
        <v>#N/A</v>
      </c>
      <c r="V788" s="41" t="e">
        <f>IF(LEN('Contact Data Entry'!V788)&gt;100,"Classroom(s) must be less than 100 characters",IF('DO NOT USE_Contact Formulas'!A788,"OK",NA()))</f>
        <v>#N/A</v>
      </c>
      <c r="W788" s="41" t="e">
        <f>IF(AND(NOT(ISBLANK('Contact Data Entry'!W788)),ISNA(VLOOKUP('Contact Data Entry'!W788,'DO NOT USE_School Picklist'!$K$3:$K$6,1,FALSE))),"Please select a value from the drop-down menu",IF('DO NOT USE_Contact Formulas'!A788,"OK",NA()))</f>
        <v>#N/A</v>
      </c>
      <c r="X788" s="41" t="e">
        <f>IF(AND(NOT(ISBLANK('Contact Data Entry'!X788)),ISNA(VLOOKUP('Contact Data Entry'!X788,'DO NOT USE_School Picklist'!$D$3:$D$5,1,FALSE))),"Please select a value from the drop-down menu",IF('DO NOT USE_Contact Formulas'!A788,"OK",NA()))</f>
        <v>#N/A</v>
      </c>
      <c r="Y788" s="41"/>
      <c r="Z788" s="41" t="e">
        <f>IF(AND(NOT(ISBLANK('Contact Data Entry'!Z788)),ISNA(VLOOKUP('Contact Data Entry'!Z788,'DO NOT USE_School Picklist'!$G$3:$G$5,1,FALSE))),"Please select a value from the drop-down menu",IF('DO NOT USE_Contact Formulas'!A788,"OK",NA()))</f>
        <v>#N/A</v>
      </c>
      <c r="AA788" s="41"/>
      <c r="AB788" s="41" t="e">
        <f>IF(AND(NOT(ISBLANK('Contact Data Entry'!AB788)),ISNA(VLOOKUP('Contact Data Entry'!AB788,'DO NOT USE_School Picklist'!$H$3:$H$4,1,FALSE))),"Please select a value from the drop-down menu",IF('DO NOT USE_Contact Formulas'!A788,"OK",NA()))</f>
        <v>#N/A</v>
      </c>
      <c r="AC788" s="41" t="e">
        <f ca="1">IF('Contact Data Entry'!AC788&gt;'DO NOT USE_School Picklist'!$C$3,"Test Date cannot be a future date",IF('DO NOT USE_Contact Formulas'!A788,"OK",NA()))</f>
        <v>#N/A</v>
      </c>
      <c r="AD788" s="41" t="e">
        <f>IF(AND(NOT(ISBLANK('Contact Data Entry'!AD788)),ISNA(VLOOKUP('Contact Data Entry'!AD788,'DO NOT USE_School Picklist'!$Q$3:$Q$8,1,FALSE))),"Please select a value from the drop-down menu",IF('DO NOT USE_Contact Formulas'!A788,"OK",NA()))</f>
        <v>#N/A</v>
      </c>
    </row>
    <row r="789" spans="1:30" x14ac:dyDescent="0.25">
      <c r="A789" s="40" t="e">
        <f>IF('DO NOT USE_Contact Formulas'!A789,IF('DO NOT USE_Contact Formulas'!B789,"Not all required fields are completed","OK"),NA())</f>
        <v>#N/A</v>
      </c>
      <c r="B789" s="41" t="e">
        <f>IF(AND('DO NOT USE_Contact Formulas'!A789,ISBLANK('Contact Data Entry'!B789)),"First Name is required",IF(NOT(ISBLANK('Contact Data Entry'!B789)),"OK",NA()))</f>
        <v>#N/A</v>
      </c>
      <c r="C789" s="41" t="e">
        <f>IF(AND('DO NOT USE_Contact Formulas'!A789,ISBLANK('Contact Data Entry'!C789)),"Last Name is required",IF(NOT(ISBLANK('Contact Data Entry'!C789)),"OK",NA()))</f>
        <v>#N/A</v>
      </c>
      <c r="D789" s="41" t="e">
        <f>IF(AND('DO NOT USE_Contact Formulas'!A789,ISBLANK('Contact Data Entry'!D789)),"Birthdate is required",IF(NOT(ISBLANK('Contact Data Entry'!D789)),"OK",NA()))</f>
        <v>#N/A</v>
      </c>
      <c r="E789" s="41" t="e">
        <f>IF(AND('DO NOT USE_Contact Formulas'!A789,ISBLANK('Contact Data Entry'!E789)),"Mobile Phone is required",IF(NOT(ISBLANK('Contact Data Entry'!E789)),IF(AND(ISNUMBER(VALUE('Contact Data Entry'!E789)),LEFT('Contact Data Entry'!E789,1)&lt;&gt;"1",LEN('Contact Data Entry'!E789)=10),"OK","Phone number must be valid format"),NA()))</f>
        <v>#N/A</v>
      </c>
      <c r="F789" s="41" t="e">
        <f>IF(LEN('Contact Data Entry'!F789)&gt;255,"Home Street Address must be less than 255 characters",IF('DO NOT USE_Contact Formulas'!A789,"OK",NA()))</f>
        <v>#N/A</v>
      </c>
      <c r="G789" s="41" t="e">
        <f>IF(LEN('Contact Data Entry'!G789)&gt;40,"City must be less than 40 characters",IF('DO NOT USE_Contact Formulas'!A789,"OK",NA()))</f>
        <v>#N/A</v>
      </c>
      <c r="H789" s="41" t="e">
        <f>IF(AND(NOT(ISBLANK('Contact Data Entry'!H789)),ISNA(VLOOKUP('Contact Data Entry'!H789,'DO NOT USE_School Picklist'!$P$3:$P$52,1,FALSE))),"Please select a value from the drop-down menu",IF('DO NOT USE_Contact Formulas'!A789,"OK",NA()))</f>
        <v>#N/A</v>
      </c>
      <c r="I789" s="41" t="e">
        <f>IF(AND('DO NOT USE_Contact Formulas'!A789,ISBLANK('Contact Data Entry'!I789)),"Zip is required",IF(ISBLANK('Contact Data Entry'!I789),NA(),"OK"))</f>
        <v>#N/A</v>
      </c>
      <c r="J789" s="41" t="e">
        <f>IF(AND('DO NOT USE_Contact Formulas'!A789,ISBLANK('Contact Data Entry'!J789)),"Student or Staff? is required",IF(ISBLANK('Contact Data Entry'!J789),NA(),IF(ISNA(VLOOKUP('Contact Data Entry'!J789,'DO NOT USE_School Picklist'!$B$3:$B$6,1,FALSE)),"Please select a value from the drop-down menu","OK")))</f>
        <v>#N/A</v>
      </c>
      <c r="K789" s="41" t="e">
        <f>IF(AND('Contact Data Entry'!J789='DO NOT USE_School Picklist'!$B$4,ISBLANK('Contact Data Entry'!K789)),"Occupation/Job Title is required if Student or Staff? is Yes, staff/faculty or volunteer",IF('DO NOT USE_Contact Formulas'!A789,"OK",NA()))</f>
        <v>#N/A</v>
      </c>
      <c r="L789" s="41" t="e">
        <f ca="1">IF('Contact Data Entry'!L789&gt;'DO NOT USE_School Picklist'!$C$3,"Date last on school campus/facility cannot be a future date",IF('DO NOT USE_Contact Formulas'!A789,IF(ISBLANK('Contact Data Entry'!L789),"Date last on school campus/facility is required","OK"),NA()))</f>
        <v>#N/A</v>
      </c>
      <c r="M789" s="42" t="e">
        <f ca="1">IF('Contact Data Entry'!M789&gt;'DO NOT USE_School Picklist'!$C$3,"Last Exposure Date cannot be a future date",IF('DO NOT USE_Contact Formulas'!A789,IF(ISBLANK('Contact Data Entry'!M789),"Last Exposure Date is required","OK"),NA()))</f>
        <v>#N/A</v>
      </c>
      <c r="N789" s="42" t="e">
        <f>IF(AND('DO NOT USE_Contact Formulas'!A789,ISBLANK('Contact Data Entry'!N789)),"Specific Place in the Location is required",IF(ISBLANK('Contact Data Entry'!N789),NA(),"OK"))</f>
        <v>#N/A</v>
      </c>
      <c r="O789" s="41" t="e">
        <f>IF(AND(NOT(ISBLANK('Contact Data Entry'!O789)),ISNA(VLOOKUP('Contact Data Entry'!O789,'DO NOT USE_School Picklist'!$L$3:$L$81,1,FALSE))),"Please select a value from the drop-down menu",IF('DO NOT USE_Contact Formulas'!A789,"OK",NA()))</f>
        <v>#N/A</v>
      </c>
      <c r="P789" s="41" t="e">
        <f>IF(AND(NOT(ISBLANK('Contact Data Entry'!P789)),NOT(ISNUMBER(MATCH("*@*.?*",'Contact Data Entry'!P789,0)))),"Email must be in a valid format",IF('DO NOT USE_Contact Formulas'!A789,"OK",NA()))</f>
        <v>#N/A</v>
      </c>
      <c r="Q789" s="41" t="e">
        <f>IF(LEN('Contact Data Entry'!Q789)&gt;50,"Parent/Guardian Name must be less than 50 characters",IF('DO NOT USE_Contact Formulas'!A789,"OK",NA()))</f>
        <v>#N/A</v>
      </c>
      <c r="R789" s="41" t="e">
        <f>IF(NOT(ISBLANK('Contact Data Entry'!R789)),IF(AND(ISNUMBER('Contact Data Entry'!R789),LEFT('Contact Data Entry'!R789,1)&lt;&gt;"1",LEN('Contact Data Entry'!R789)=10),"OK","Phone number must be valid format"),IF('DO NOT USE_Contact Formulas'!A789,"OK",NA()))</f>
        <v>#N/A</v>
      </c>
      <c r="S789" s="41" t="e">
        <f>IF(AND(NOT(ISBLANK('Contact Data Entry'!S789)),ISNA(VLOOKUP('Contact Data Entry'!S789,'DO NOT USE_School Picklist'!$N$3:$N$63,1,FALSE))),"Please select a value from the drop-down menu",IF('DO NOT USE_Contact Formulas'!A789,"OK",NA()))</f>
        <v>#N/A</v>
      </c>
      <c r="T789" s="41" t="e">
        <f>IF(AND(NOT(ISBLANK('Contact Data Entry'!T789)),ISNA(VLOOKUP('Contact Data Entry'!T789,'DO NOT USE_School Picklist'!$E$3:$E$10,1,FALSE))),"Please select a value from the drop-down menu",IF('DO NOT USE_Contact Formulas'!A789,"OK",NA()))</f>
        <v>#N/A</v>
      </c>
      <c r="U789" s="41" t="e">
        <f>IF(AND(NOT(ISBLANK('Contact Data Entry'!U789)),ISNA(VLOOKUP('Contact Data Entry'!U789,'DO NOT USE_School Picklist'!$F$3:$F$16,1,FALSE))),"Please select a value from the drop-down menu",IF('DO NOT USE_Contact Formulas'!A789,"OK",NA()))</f>
        <v>#N/A</v>
      </c>
      <c r="V789" s="41" t="e">
        <f>IF(LEN('Contact Data Entry'!V789)&gt;100,"Classroom(s) must be less than 100 characters",IF('DO NOT USE_Contact Formulas'!A789,"OK",NA()))</f>
        <v>#N/A</v>
      </c>
      <c r="W789" s="41" t="e">
        <f>IF(AND(NOT(ISBLANK('Contact Data Entry'!W789)),ISNA(VLOOKUP('Contact Data Entry'!W789,'DO NOT USE_School Picklist'!$K$3:$K$6,1,FALSE))),"Please select a value from the drop-down menu",IF('DO NOT USE_Contact Formulas'!A789,"OK",NA()))</f>
        <v>#N/A</v>
      </c>
      <c r="X789" s="41" t="e">
        <f>IF(AND(NOT(ISBLANK('Contact Data Entry'!X789)),ISNA(VLOOKUP('Contact Data Entry'!X789,'DO NOT USE_School Picklist'!$D$3:$D$5,1,FALSE))),"Please select a value from the drop-down menu",IF('DO NOT USE_Contact Formulas'!A789,"OK",NA()))</f>
        <v>#N/A</v>
      </c>
      <c r="Y789" s="41"/>
      <c r="Z789" s="41" t="e">
        <f>IF(AND(NOT(ISBLANK('Contact Data Entry'!Z789)),ISNA(VLOOKUP('Contact Data Entry'!Z789,'DO NOT USE_School Picklist'!$G$3:$G$5,1,FALSE))),"Please select a value from the drop-down menu",IF('DO NOT USE_Contact Formulas'!A789,"OK",NA()))</f>
        <v>#N/A</v>
      </c>
      <c r="AA789" s="41"/>
      <c r="AB789" s="41" t="e">
        <f>IF(AND(NOT(ISBLANK('Contact Data Entry'!AB789)),ISNA(VLOOKUP('Contact Data Entry'!AB789,'DO NOT USE_School Picklist'!$H$3:$H$4,1,FALSE))),"Please select a value from the drop-down menu",IF('DO NOT USE_Contact Formulas'!A789,"OK",NA()))</f>
        <v>#N/A</v>
      </c>
      <c r="AC789" s="41" t="e">
        <f ca="1">IF('Contact Data Entry'!AC789&gt;'DO NOT USE_School Picklist'!$C$3,"Test Date cannot be a future date",IF('DO NOT USE_Contact Formulas'!A789,"OK",NA()))</f>
        <v>#N/A</v>
      </c>
      <c r="AD789" s="41" t="e">
        <f>IF(AND(NOT(ISBLANK('Contact Data Entry'!AD789)),ISNA(VLOOKUP('Contact Data Entry'!AD789,'DO NOT USE_School Picklist'!$Q$3:$Q$8,1,FALSE))),"Please select a value from the drop-down menu",IF('DO NOT USE_Contact Formulas'!A789,"OK",NA()))</f>
        <v>#N/A</v>
      </c>
    </row>
    <row r="790" spans="1:30" x14ac:dyDescent="0.25">
      <c r="A790" s="40" t="e">
        <f>IF('DO NOT USE_Contact Formulas'!A790,IF('DO NOT USE_Contact Formulas'!B790,"Not all required fields are completed","OK"),NA())</f>
        <v>#N/A</v>
      </c>
      <c r="B790" s="41" t="e">
        <f>IF(AND('DO NOT USE_Contact Formulas'!A790,ISBLANK('Contact Data Entry'!B790)),"First Name is required",IF(NOT(ISBLANK('Contact Data Entry'!B790)),"OK",NA()))</f>
        <v>#N/A</v>
      </c>
      <c r="C790" s="41" t="e">
        <f>IF(AND('DO NOT USE_Contact Formulas'!A790,ISBLANK('Contact Data Entry'!C790)),"Last Name is required",IF(NOT(ISBLANK('Contact Data Entry'!C790)),"OK",NA()))</f>
        <v>#N/A</v>
      </c>
      <c r="D790" s="41" t="e">
        <f>IF(AND('DO NOT USE_Contact Formulas'!A790,ISBLANK('Contact Data Entry'!D790)),"Birthdate is required",IF(NOT(ISBLANK('Contact Data Entry'!D790)),"OK",NA()))</f>
        <v>#N/A</v>
      </c>
      <c r="E790" s="41" t="e">
        <f>IF(AND('DO NOT USE_Contact Formulas'!A790,ISBLANK('Contact Data Entry'!E790)),"Mobile Phone is required",IF(NOT(ISBLANK('Contact Data Entry'!E790)),IF(AND(ISNUMBER(VALUE('Contact Data Entry'!E790)),LEFT('Contact Data Entry'!E790,1)&lt;&gt;"1",LEN('Contact Data Entry'!E790)=10),"OK","Phone number must be valid format"),NA()))</f>
        <v>#N/A</v>
      </c>
      <c r="F790" s="41" t="e">
        <f>IF(LEN('Contact Data Entry'!F790)&gt;255,"Home Street Address must be less than 255 characters",IF('DO NOT USE_Contact Formulas'!A790,"OK",NA()))</f>
        <v>#N/A</v>
      </c>
      <c r="G790" s="41" t="e">
        <f>IF(LEN('Contact Data Entry'!G790)&gt;40,"City must be less than 40 characters",IF('DO NOT USE_Contact Formulas'!A790,"OK",NA()))</f>
        <v>#N/A</v>
      </c>
      <c r="H790" s="41" t="e">
        <f>IF(AND(NOT(ISBLANK('Contact Data Entry'!H790)),ISNA(VLOOKUP('Contact Data Entry'!H790,'DO NOT USE_School Picklist'!$P$3:$P$52,1,FALSE))),"Please select a value from the drop-down menu",IF('DO NOT USE_Contact Formulas'!A790,"OK",NA()))</f>
        <v>#N/A</v>
      </c>
      <c r="I790" s="41" t="e">
        <f>IF(AND('DO NOT USE_Contact Formulas'!A790,ISBLANK('Contact Data Entry'!I790)),"Zip is required",IF(ISBLANK('Contact Data Entry'!I790),NA(),"OK"))</f>
        <v>#N/A</v>
      </c>
      <c r="J790" s="41" t="e">
        <f>IF(AND('DO NOT USE_Contact Formulas'!A790,ISBLANK('Contact Data Entry'!J790)),"Student or Staff? is required",IF(ISBLANK('Contact Data Entry'!J790),NA(),IF(ISNA(VLOOKUP('Contact Data Entry'!J790,'DO NOT USE_School Picklist'!$B$3:$B$6,1,FALSE)),"Please select a value from the drop-down menu","OK")))</f>
        <v>#N/A</v>
      </c>
      <c r="K790" s="41" t="e">
        <f>IF(AND('Contact Data Entry'!J790='DO NOT USE_School Picklist'!$B$4,ISBLANK('Contact Data Entry'!K790)),"Occupation/Job Title is required if Student or Staff? is Yes, staff/faculty or volunteer",IF('DO NOT USE_Contact Formulas'!A790,"OK",NA()))</f>
        <v>#N/A</v>
      </c>
      <c r="L790" s="41" t="e">
        <f ca="1">IF('Contact Data Entry'!L790&gt;'DO NOT USE_School Picklist'!$C$3,"Date last on school campus/facility cannot be a future date",IF('DO NOT USE_Contact Formulas'!A790,IF(ISBLANK('Contact Data Entry'!L790),"Date last on school campus/facility is required","OK"),NA()))</f>
        <v>#N/A</v>
      </c>
      <c r="M790" s="42" t="e">
        <f ca="1">IF('Contact Data Entry'!M790&gt;'DO NOT USE_School Picklist'!$C$3,"Last Exposure Date cannot be a future date",IF('DO NOT USE_Contact Formulas'!A790,IF(ISBLANK('Contact Data Entry'!M790),"Last Exposure Date is required","OK"),NA()))</f>
        <v>#N/A</v>
      </c>
      <c r="N790" s="42" t="e">
        <f>IF(AND('DO NOT USE_Contact Formulas'!A790,ISBLANK('Contact Data Entry'!N790)),"Specific Place in the Location is required",IF(ISBLANK('Contact Data Entry'!N790),NA(),"OK"))</f>
        <v>#N/A</v>
      </c>
      <c r="O790" s="41" t="e">
        <f>IF(AND(NOT(ISBLANK('Contact Data Entry'!O790)),ISNA(VLOOKUP('Contact Data Entry'!O790,'DO NOT USE_School Picklist'!$L$3:$L$81,1,FALSE))),"Please select a value from the drop-down menu",IF('DO NOT USE_Contact Formulas'!A790,"OK",NA()))</f>
        <v>#N/A</v>
      </c>
      <c r="P790" s="41" t="e">
        <f>IF(AND(NOT(ISBLANK('Contact Data Entry'!P790)),NOT(ISNUMBER(MATCH("*@*.?*",'Contact Data Entry'!P790,0)))),"Email must be in a valid format",IF('DO NOT USE_Contact Formulas'!A790,"OK",NA()))</f>
        <v>#N/A</v>
      </c>
      <c r="Q790" s="41" t="e">
        <f>IF(LEN('Contact Data Entry'!Q790)&gt;50,"Parent/Guardian Name must be less than 50 characters",IF('DO NOT USE_Contact Formulas'!A790,"OK",NA()))</f>
        <v>#N/A</v>
      </c>
      <c r="R790" s="41" t="e">
        <f>IF(NOT(ISBLANK('Contact Data Entry'!R790)),IF(AND(ISNUMBER('Contact Data Entry'!R790),LEFT('Contact Data Entry'!R790,1)&lt;&gt;"1",LEN('Contact Data Entry'!R790)=10),"OK","Phone number must be valid format"),IF('DO NOT USE_Contact Formulas'!A790,"OK",NA()))</f>
        <v>#N/A</v>
      </c>
      <c r="S790" s="41" t="e">
        <f>IF(AND(NOT(ISBLANK('Contact Data Entry'!S790)),ISNA(VLOOKUP('Contact Data Entry'!S790,'DO NOT USE_School Picklist'!$N$3:$N$63,1,FALSE))),"Please select a value from the drop-down menu",IF('DO NOT USE_Contact Formulas'!A790,"OK",NA()))</f>
        <v>#N/A</v>
      </c>
      <c r="T790" s="41" t="e">
        <f>IF(AND(NOT(ISBLANK('Contact Data Entry'!T790)),ISNA(VLOOKUP('Contact Data Entry'!T790,'DO NOT USE_School Picklist'!$E$3:$E$10,1,FALSE))),"Please select a value from the drop-down menu",IF('DO NOT USE_Contact Formulas'!A790,"OK",NA()))</f>
        <v>#N/A</v>
      </c>
      <c r="U790" s="41" t="e">
        <f>IF(AND(NOT(ISBLANK('Contact Data Entry'!U790)),ISNA(VLOOKUP('Contact Data Entry'!U790,'DO NOT USE_School Picklist'!$F$3:$F$16,1,FALSE))),"Please select a value from the drop-down menu",IF('DO NOT USE_Contact Formulas'!A790,"OK",NA()))</f>
        <v>#N/A</v>
      </c>
      <c r="V790" s="41" t="e">
        <f>IF(LEN('Contact Data Entry'!V790)&gt;100,"Classroom(s) must be less than 100 characters",IF('DO NOT USE_Contact Formulas'!A790,"OK",NA()))</f>
        <v>#N/A</v>
      </c>
      <c r="W790" s="41" t="e">
        <f>IF(AND(NOT(ISBLANK('Contact Data Entry'!W790)),ISNA(VLOOKUP('Contact Data Entry'!W790,'DO NOT USE_School Picklist'!$K$3:$K$6,1,FALSE))),"Please select a value from the drop-down menu",IF('DO NOT USE_Contact Formulas'!A790,"OK",NA()))</f>
        <v>#N/A</v>
      </c>
      <c r="X790" s="41" t="e">
        <f>IF(AND(NOT(ISBLANK('Contact Data Entry'!X790)),ISNA(VLOOKUP('Contact Data Entry'!X790,'DO NOT USE_School Picklist'!$D$3:$D$5,1,FALSE))),"Please select a value from the drop-down menu",IF('DO NOT USE_Contact Formulas'!A790,"OK",NA()))</f>
        <v>#N/A</v>
      </c>
      <c r="Y790" s="41"/>
      <c r="Z790" s="41" t="e">
        <f>IF(AND(NOT(ISBLANK('Contact Data Entry'!Z790)),ISNA(VLOOKUP('Contact Data Entry'!Z790,'DO NOT USE_School Picklist'!$G$3:$G$5,1,FALSE))),"Please select a value from the drop-down menu",IF('DO NOT USE_Contact Formulas'!A790,"OK",NA()))</f>
        <v>#N/A</v>
      </c>
      <c r="AA790" s="41"/>
      <c r="AB790" s="41" t="e">
        <f>IF(AND(NOT(ISBLANK('Contact Data Entry'!AB790)),ISNA(VLOOKUP('Contact Data Entry'!AB790,'DO NOT USE_School Picklist'!$H$3:$H$4,1,FALSE))),"Please select a value from the drop-down menu",IF('DO NOT USE_Contact Formulas'!A790,"OK",NA()))</f>
        <v>#N/A</v>
      </c>
      <c r="AC790" s="41" t="e">
        <f ca="1">IF('Contact Data Entry'!AC790&gt;'DO NOT USE_School Picklist'!$C$3,"Test Date cannot be a future date",IF('DO NOT USE_Contact Formulas'!A790,"OK",NA()))</f>
        <v>#N/A</v>
      </c>
      <c r="AD790" s="41" t="e">
        <f>IF(AND(NOT(ISBLANK('Contact Data Entry'!AD790)),ISNA(VLOOKUP('Contact Data Entry'!AD790,'DO NOT USE_School Picklist'!$Q$3:$Q$8,1,FALSE))),"Please select a value from the drop-down menu",IF('DO NOT USE_Contact Formulas'!A790,"OK",NA()))</f>
        <v>#N/A</v>
      </c>
    </row>
    <row r="791" spans="1:30" x14ac:dyDescent="0.25">
      <c r="A791" s="40" t="e">
        <f>IF('DO NOT USE_Contact Formulas'!A791,IF('DO NOT USE_Contact Formulas'!B791,"Not all required fields are completed","OK"),NA())</f>
        <v>#N/A</v>
      </c>
      <c r="B791" s="41" t="e">
        <f>IF(AND('DO NOT USE_Contact Formulas'!A791,ISBLANK('Contact Data Entry'!B791)),"First Name is required",IF(NOT(ISBLANK('Contact Data Entry'!B791)),"OK",NA()))</f>
        <v>#N/A</v>
      </c>
      <c r="C791" s="41" t="e">
        <f>IF(AND('DO NOT USE_Contact Formulas'!A791,ISBLANK('Contact Data Entry'!C791)),"Last Name is required",IF(NOT(ISBLANK('Contact Data Entry'!C791)),"OK",NA()))</f>
        <v>#N/A</v>
      </c>
      <c r="D791" s="41" t="e">
        <f>IF(AND('DO NOT USE_Contact Formulas'!A791,ISBLANK('Contact Data Entry'!D791)),"Birthdate is required",IF(NOT(ISBLANK('Contact Data Entry'!D791)),"OK",NA()))</f>
        <v>#N/A</v>
      </c>
      <c r="E791" s="41" t="e">
        <f>IF(AND('DO NOT USE_Contact Formulas'!A791,ISBLANK('Contact Data Entry'!E791)),"Mobile Phone is required",IF(NOT(ISBLANK('Contact Data Entry'!E791)),IF(AND(ISNUMBER(VALUE('Contact Data Entry'!E791)),LEFT('Contact Data Entry'!E791,1)&lt;&gt;"1",LEN('Contact Data Entry'!E791)=10),"OK","Phone number must be valid format"),NA()))</f>
        <v>#N/A</v>
      </c>
      <c r="F791" s="41" t="e">
        <f>IF(LEN('Contact Data Entry'!F791)&gt;255,"Home Street Address must be less than 255 characters",IF('DO NOT USE_Contact Formulas'!A791,"OK",NA()))</f>
        <v>#N/A</v>
      </c>
      <c r="G791" s="41" t="e">
        <f>IF(LEN('Contact Data Entry'!G791)&gt;40,"City must be less than 40 characters",IF('DO NOT USE_Contact Formulas'!A791,"OK",NA()))</f>
        <v>#N/A</v>
      </c>
      <c r="H791" s="41" t="e">
        <f>IF(AND(NOT(ISBLANK('Contact Data Entry'!H791)),ISNA(VLOOKUP('Contact Data Entry'!H791,'DO NOT USE_School Picklist'!$P$3:$P$52,1,FALSE))),"Please select a value from the drop-down menu",IF('DO NOT USE_Contact Formulas'!A791,"OK",NA()))</f>
        <v>#N/A</v>
      </c>
      <c r="I791" s="41" t="e">
        <f>IF(AND('DO NOT USE_Contact Formulas'!A791,ISBLANK('Contact Data Entry'!I791)),"Zip is required",IF(ISBLANK('Contact Data Entry'!I791),NA(),"OK"))</f>
        <v>#N/A</v>
      </c>
      <c r="J791" s="41" t="e">
        <f>IF(AND('DO NOT USE_Contact Formulas'!A791,ISBLANK('Contact Data Entry'!J791)),"Student or Staff? is required",IF(ISBLANK('Contact Data Entry'!J791),NA(),IF(ISNA(VLOOKUP('Contact Data Entry'!J791,'DO NOT USE_School Picklist'!$B$3:$B$6,1,FALSE)),"Please select a value from the drop-down menu","OK")))</f>
        <v>#N/A</v>
      </c>
      <c r="K791" s="41" t="e">
        <f>IF(AND('Contact Data Entry'!J791='DO NOT USE_School Picklist'!$B$4,ISBLANK('Contact Data Entry'!K791)),"Occupation/Job Title is required if Student or Staff? is Yes, staff/faculty or volunteer",IF('DO NOT USE_Contact Formulas'!A791,"OK",NA()))</f>
        <v>#N/A</v>
      </c>
      <c r="L791" s="41" t="e">
        <f ca="1">IF('Contact Data Entry'!L791&gt;'DO NOT USE_School Picklist'!$C$3,"Date last on school campus/facility cannot be a future date",IF('DO NOT USE_Contact Formulas'!A791,IF(ISBLANK('Contact Data Entry'!L791),"Date last on school campus/facility is required","OK"),NA()))</f>
        <v>#N/A</v>
      </c>
      <c r="M791" s="42" t="e">
        <f ca="1">IF('Contact Data Entry'!M791&gt;'DO NOT USE_School Picklist'!$C$3,"Last Exposure Date cannot be a future date",IF('DO NOT USE_Contact Formulas'!A791,IF(ISBLANK('Contact Data Entry'!M791),"Last Exposure Date is required","OK"),NA()))</f>
        <v>#N/A</v>
      </c>
      <c r="N791" s="42" t="e">
        <f>IF(AND('DO NOT USE_Contact Formulas'!A791,ISBLANK('Contact Data Entry'!N791)),"Specific Place in the Location is required",IF(ISBLANK('Contact Data Entry'!N791),NA(),"OK"))</f>
        <v>#N/A</v>
      </c>
      <c r="O791" s="41" t="e">
        <f>IF(AND(NOT(ISBLANK('Contact Data Entry'!O791)),ISNA(VLOOKUP('Contact Data Entry'!O791,'DO NOT USE_School Picklist'!$L$3:$L$81,1,FALSE))),"Please select a value from the drop-down menu",IF('DO NOT USE_Contact Formulas'!A791,"OK",NA()))</f>
        <v>#N/A</v>
      </c>
      <c r="P791" s="41" t="e">
        <f>IF(AND(NOT(ISBLANK('Contact Data Entry'!P791)),NOT(ISNUMBER(MATCH("*@*.?*",'Contact Data Entry'!P791,0)))),"Email must be in a valid format",IF('DO NOT USE_Contact Formulas'!A791,"OK",NA()))</f>
        <v>#N/A</v>
      </c>
      <c r="Q791" s="41" t="e">
        <f>IF(LEN('Contact Data Entry'!Q791)&gt;50,"Parent/Guardian Name must be less than 50 characters",IF('DO NOT USE_Contact Formulas'!A791,"OK",NA()))</f>
        <v>#N/A</v>
      </c>
      <c r="R791" s="41" t="e">
        <f>IF(NOT(ISBLANK('Contact Data Entry'!R791)),IF(AND(ISNUMBER('Contact Data Entry'!R791),LEFT('Contact Data Entry'!R791,1)&lt;&gt;"1",LEN('Contact Data Entry'!R791)=10),"OK","Phone number must be valid format"),IF('DO NOT USE_Contact Formulas'!A791,"OK",NA()))</f>
        <v>#N/A</v>
      </c>
      <c r="S791" s="41" t="e">
        <f>IF(AND(NOT(ISBLANK('Contact Data Entry'!S791)),ISNA(VLOOKUP('Contact Data Entry'!S791,'DO NOT USE_School Picklist'!$N$3:$N$63,1,FALSE))),"Please select a value from the drop-down menu",IF('DO NOT USE_Contact Formulas'!A791,"OK",NA()))</f>
        <v>#N/A</v>
      </c>
      <c r="T791" s="41" t="e">
        <f>IF(AND(NOT(ISBLANK('Contact Data Entry'!T791)),ISNA(VLOOKUP('Contact Data Entry'!T791,'DO NOT USE_School Picklist'!$E$3:$E$10,1,FALSE))),"Please select a value from the drop-down menu",IF('DO NOT USE_Contact Formulas'!A791,"OK",NA()))</f>
        <v>#N/A</v>
      </c>
      <c r="U791" s="41" t="e">
        <f>IF(AND(NOT(ISBLANK('Contact Data Entry'!U791)),ISNA(VLOOKUP('Contact Data Entry'!U791,'DO NOT USE_School Picklist'!$F$3:$F$16,1,FALSE))),"Please select a value from the drop-down menu",IF('DO NOT USE_Contact Formulas'!A791,"OK",NA()))</f>
        <v>#N/A</v>
      </c>
      <c r="V791" s="41" t="e">
        <f>IF(LEN('Contact Data Entry'!V791)&gt;100,"Classroom(s) must be less than 100 characters",IF('DO NOT USE_Contact Formulas'!A791,"OK",NA()))</f>
        <v>#N/A</v>
      </c>
      <c r="W791" s="41" t="e">
        <f>IF(AND(NOT(ISBLANK('Contact Data Entry'!W791)),ISNA(VLOOKUP('Contact Data Entry'!W791,'DO NOT USE_School Picklist'!$K$3:$K$6,1,FALSE))),"Please select a value from the drop-down menu",IF('DO NOT USE_Contact Formulas'!A791,"OK",NA()))</f>
        <v>#N/A</v>
      </c>
      <c r="X791" s="41" t="e">
        <f>IF(AND(NOT(ISBLANK('Contact Data Entry'!X791)),ISNA(VLOOKUP('Contact Data Entry'!X791,'DO NOT USE_School Picklist'!$D$3:$D$5,1,FALSE))),"Please select a value from the drop-down menu",IF('DO NOT USE_Contact Formulas'!A791,"OK",NA()))</f>
        <v>#N/A</v>
      </c>
      <c r="Y791" s="41"/>
      <c r="Z791" s="41" t="e">
        <f>IF(AND(NOT(ISBLANK('Contact Data Entry'!Z791)),ISNA(VLOOKUP('Contact Data Entry'!Z791,'DO NOT USE_School Picklist'!$G$3:$G$5,1,FALSE))),"Please select a value from the drop-down menu",IF('DO NOT USE_Contact Formulas'!A791,"OK",NA()))</f>
        <v>#N/A</v>
      </c>
      <c r="AA791" s="41"/>
      <c r="AB791" s="41" t="e">
        <f>IF(AND(NOT(ISBLANK('Contact Data Entry'!AB791)),ISNA(VLOOKUP('Contact Data Entry'!AB791,'DO NOT USE_School Picklist'!$H$3:$H$4,1,FALSE))),"Please select a value from the drop-down menu",IF('DO NOT USE_Contact Formulas'!A791,"OK",NA()))</f>
        <v>#N/A</v>
      </c>
      <c r="AC791" s="41" t="e">
        <f ca="1">IF('Contact Data Entry'!AC791&gt;'DO NOT USE_School Picklist'!$C$3,"Test Date cannot be a future date",IF('DO NOT USE_Contact Formulas'!A791,"OK",NA()))</f>
        <v>#N/A</v>
      </c>
      <c r="AD791" s="41" t="e">
        <f>IF(AND(NOT(ISBLANK('Contact Data Entry'!AD791)),ISNA(VLOOKUP('Contact Data Entry'!AD791,'DO NOT USE_School Picklist'!$Q$3:$Q$8,1,FALSE))),"Please select a value from the drop-down menu",IF('DO NOT USE_Contact Formulas'!A791,"OK",NA()))</f>
        <v>#N/A</v>
      </c>
    </row>
    <row r="792" spans="1:30" x14ac:dyDescent="0.25">
      <c r="A792" s="40" t="e">
        <f>IF('DO NOT USE_Contact Formulas'!A792,IF('DO NOT USE_Contact Formulas'!B792,"Not all required fields are completed","OK"),NA())</f>
        <v>#N/A</v>
      </c>
      <c r="B792" s="41" t="e">
        <f>IF(AND('DO NOT USE_Contact Formulas'!A792,ISBLANK('Contact Data Entry'!B792)),"First Name is required",IF(NOT(ISBLANK('Contact Data Entry'!B792)),"OK",NA()))</f>
        <v>#N/A</v>
      </c>
      <c r="C792" s="41" t="e">
        <f>IF(AND('DO NOT USE_Contact Formulas'!A792,ISBLANK('Contact Data Entry'!C792)),"Last Name is required",IF(NOT(ISBLANK('Contact Data Entry'!C792)),"OK",NA()))</f>
        <v>#N/A</v>
      </c>
      <c r="D792" s="41" t="e">
        <f>IF(AND('DO NOT USE_Contact Formulas'!A792,ISBLANK('Contact Data Entry'!D792)),"Birthdate is required",IF(NOT(ISBLANK('Contact Data Entry'!D792)),"OK",NA()))</f>
        <v>#N/A</v>
      </c>
      <c r="E792" s="41" t="e">
        <f>IF(AND('DO NOT USE_Contact Formulas'!A792,ISBLANK('Contact Data Entry'!E792)),"Mobile Phone is required",IF(NOT(ISBLANK('Contact Data Entry'!E792)),IF(AND(ISNUMBER(VALUE('Contact Data Entry'!E792)),LEFT('Contact Data Entry'!E792,1)&lt;&gt;"1",LEN('Contact Data Entry'!E792)=10),"OK","Phone number must be valid format"),NA()))</f>
        <v>#N/A</v>
      </c>
      <c r="F792" s="41" t="e">
        <f>IF(LEN('Contact Data Entry'!F792)&gt;255,"Home Street Address must be less than 255 characters",IF('DO NOT USE_Contact Formulas'!A792,"OK",NA()))</f>
        <v>#N/A</v>
      </c>
      <c r="G792" s="41" t="e">
        <f>IF(LEN('Contact Data Entry'!G792)&gt;40,"City must be less than 40 characters",IF('DO NOT USE_Contact Formulas'!A792,"OK",NA()))</f>
        <v>#N/A</v>
      </c>
      <c r="H792" s="41" t="e">
        <f>IF(AND(NOT(ISBLANK('Contact Data Entry'!H792)),ISNA(VLOOKUP('Contact Data Entry'!H792,'DO NOT USE_School Picklist'!$P$3:$P$52,1,FALSE))),"Please select a value from the drop-down menu",IF('DO NOT USE_Contact Formulas'!A792,"OK",NA()))</f>
        <v>#N/A</v>
      </c>
      <c r="I792" s="41" t="e">
        <f>IF(AND('DO NOT USE_Contact Formulas'!A792,ISBLANK('Contact Data Entry'!I792)),"Zip is required",IF(ISBLANK('Contact Data Entry'!I792),NA(),"OK"))</f>
        <v>#N/A</v>
      </c>
      <c r="J792" s="41" t="e">
        <f>IF(AND('DO NOT USE_Contact Formulas'!A792,ISBLANK('Contact Data Entry'!J792)),"Student or Staff? is required",IF(ISBLANK('Contact Data Entry'!J792),NA(),IF(ISNA(VLOOKUP('Contact Data Entry'!J792,'DO NOT USE_School Picklist'!$B$3:$B$6,1,FALSE)),"Please select a value from the drop-down menu","OK")))</f>
        <v>#N/A</v>
      </c>
      <c r="K792" s="41" t="e">
        <f>IF(AND('Contact Data Entry'!J792='DO NOT USE_School Picklist'!$B$4,ISBLANK('Contact Data Entry'!K792)),"Occupation/Job Title is required if Student or Staff? is Yes, staff/faculty or volunteer",IF('DO NOT USE_Contact Formulas'!A792,"OK",NA()))</f>
        <v>#N/A</v>
      </c>
      <c r="L792" s="41" t="e">
        <f ca="1">IF('Contact Data Entry'!L792&gt;'DO NOT USE_School Picklist'!$C$3,"Date last on school campus/facility cannot be a future date",IF('DO NOT USE_Contact Formulas'!A792,IF(ISBLANK('Contact Data Entry'!L792),"Date last on school campus/facility is required","OK"),NA()))</f>
        <v>#N/A</v>
      </c>
      <c r="M792" s="42" t="e">
        <f ca="1">IF('Contact Data Entry'!M792&gt;'DO NOT USE_School Picklist'!$C$3,"Last Exposure Date cannot be a future date",IF('DO NOT USE_Contact Formulas'!A792,IF(ISBLANK('Contact Data Entry'!M792),"Last Exposure Date is required","OK"),NA()))</f>
        <v>#N/A</v>
      </c>
      <c r="N792" s="42" t="e">
        <f>IF(AND('DO NOT USE_Contact Formulas'!A792,ISBLANK('Contact Data Entry'!N792)),"Specific Place in the Location is required",IF(ISBLANK('Contact Data Entry'!N792),NA(),"OK"))</f>
        <v>#N/A</v>
      </c>
      <c r="O792" s="41" t="e">
        <f>IF(AND(NOT(ISBLANK('Contact Data Entry'!O792)),ISNA(VLOOKUP('Contact Data Entry'!O792,'DO NOT USE_School Picklist'!$L$3:$L$81,1,FALSE))),"Please select a value from the drop-down menu",IF('DO NOT USE_Contact Formulas'!A792,"OK",NA()))</f>
        <v>#N/A</v>
      </c>
      <c r="P792" s="41" t="e">
        <f>IF(AND(NOT(ISBLANK('Contact Data Entry'!P792)),NOT(ISNUMBER(MATCH("*@*.?*",'Contact Data Entry'!P792,0)))),"Email must be in a valid format",IF('DO NOT USE_Contact Formulas'!A792,"OK",NA()))</f>
        <v>#N/A</v>
      </c>
      <c r="Q792" s="41" t="e">
        <f>IF(LEN('Contact Data Entry'!Q792)&gt;50,"Parent/Guardian Name must be less than 50 characters",IF('DO NOT USE_Contact Formulas'!A792,"OK",NA()))</f>
        <v>#N/A</v>
      </c>
      <c r="R792" s="41" t="e">
        <f>IF(NOT(ISBLANK('Contact Data Entry'!R792)),IF(AND(ISNUMBER('Contact Data Entry'!R792),LEFT('Contact Data Entry'!R792,1)&lt;&gt;"1",LEN('Contact Data Entry'!R792)=10),"OK","Phone number must be valid format"),IF('DO NOT USE_Contact Formulas'!A792,"OK",NA()))</f>
        <v>#N/A</v>
      </c>
      <c r="S792" s="41" t="e">
        <f>IF(AND(NOT(ISBLANK('Contact Data Entry'!S792)),ISNA(VLOOKUP('Contact Data Entry'!S792,'DO NOT USE_School Picklist'!$N$3:$N$63,1,FALSE))),"Please select a value from the drop-down menu",IF('DO NOT USE_Contact Formulas'!A792,"OK",NA()))</f>
        <v>#N/A</v>
      </c>
      <c r="T792" s="41" t="e">
        <f>IF(AND(NOT(ISBLANK('Contact Data Entry'!T792)),ISNA(VLOOKUP('Contact Data Entry'!T792,'DO NOT USE_School Picklist'!$E$3:$E$10,1,FALSE))),"Please select a value from the drop-down menu",IF('DO NOT USE_Contact Formulas'!A792,"OK",NA()))</f>
        <v>#N/A</v>
      </c>
      <c r="U792" s="41" t="e">
        <f>IF(AND(NOT(ISBLANK('Contact Data Entry'!U792)),ISNA(VLOOKUP('Contact Data Entry'!U792,'DO NOT USE_School Picklist'!$F$3:$F$16,1,FALSE))),"Please select a value from the drop-down menu",IF('DO NOT USE_Contact Formulas'!A792,"OK",NA()))</f>
        <v>#N/A</v>
      </c>
      <c r="V792" s="41" t="e">
        <f>IF(LEN('Contact Data Entry'!V792)&gt;100,"Classroom(s) must be less than 100 characters",IF('DO NOT USE_Contact Formulas'!A792,"OK",NA()))</f>
        <v>#N/A</v>
      </c>
      <c r="W792" s="41" t="e">
        <f>IF(AND(NOT(ISBLANK('Contact Data Entry'!W792)),ISNA(VLOOKUP('Contact Data Entry'!W792,'DO NOT USE_School Picklist'!$K$3:$K$6,1,FALSE))),"Please select a value from the drop-down menu",IF('DO NOT USE_Contact Formulas'!A792,"OK",NA()))</f>
        <v>#N/A</v>
      </c>
      <c r="X792" s="41" t="e">
        <f>IF(AND(NOT(ISBLANK('Contact Data Entry'!X792)),ISNA(VLOOKUP('Contact Data Entry'!X792,'DO NOT USE_School Picklist'!$D$3:$D$5,1,FALSE))),"Please select a value from the drop-down menu",IF('DO NOT USE_Contact Formulas'!A792,"OK",NA()))</f>
        <v>#N/A</v>
      </c>
      <c r="Y792" s="41"/>
      <c r="Z792" s="41" t="e">
        <f>IF(AND(NOT(ISBLANK('Contact Data Entry'!Z792)),ISNA(VLOOKUP('Contact Data Entry'!Z792,'DO NOT USE_School Picklist'!$G$3:$G$5,1,FALSE))),"Please select a value from the drop-down menu",IF('DO NOT USE_Contact Formulas'!A792,"OK",NA()))</f>
        <v>#N/A</v>
      </c>
      <c r="AA792" s="41"/>
      <c r="AB792" s="41" t="e">
        <f>IF(AND(NOT(ISBLANK('Contact Data Entry'!AB792)),ISNA(VLOOKUP('Contact Data Entry'!AB792,'DO NOT USE_School Picklist'!$H$3:$H$4,1,FALSE))),"Please select a value from the drop-down menu",IF('DO NOT USE_Contact Formulas'!A792,"OK",NA()))</f>
        <v>#N/A</v>
      </c>
      <c r="AC792" s="41" t="e">
        <f ca="1">IF('Contact Data Entry'!AC792&gt;'DO NOT USE_School Picklist'!$C$3,"Test Date cannot be a future date",IF('DO NOT USE_Contact Formulas'!A792,"OK",NA()))</f>
        <v>#N/A</v>
      </c>
      <c r="AD792" s="41" t="e">
        <f>IF(AND(NOT(ISBLANK('Contact Data Entry'!AD792)),ISNA(VLOOKUP('Contact Data Entry'!AD792,'DO NOT USE_School Picklist'!$Q$3:$Q$8,1,FALSE))),"Please select a value from the drop-down menu",IF('DO NOT USE_Contact Formulas'!A792,"OK",NA()))</f>
        <v>#N/A</v>
      </c>
    </row>
    <row r="793" spans="1:30" x14ac:dyDescent="0.25">
      <c r="A793" s="40" t="e">
        <f>IF('DO NOT USE_Contact Formulas'!A793,IF('DO NOT USE_Contact Formulas'!B793,"Not all required fields are completed","OK"),NA())</f>
        <v>#N/A</v>
      </c>
      <c r="B793" s="41" t="e">
        <f>IF(AND('DO NOT USE_Contact Formulas'!A793,ISBLANK('Contact Data Entry'!B793)),"First Name is required",IF(NOT(ISBLANK('Contact Data Entry'!B793)),"OK",NA()))</f>
        <v>#N/A</v>
      </c>
      <c r="C793" s="41" t="e">
        <f>IF(AND('DO NOT USE_Contact Formulas'!A793,ISBLANK('Contact Data Entry'!C793)),"Last Name is required",IF(NOT(ISBLANK('Contact Data Entry'!C793)),"OK",NA()))</f>
        <v>#N/A</v>
      </c>
      <c r="D793" s="41" t="e">
        <f>IF(AND('DO NOT USE_Contact Formulas'!A793,ISBLANK('Contact Data Entry'!D793)),"Birthdate is required",IF(NOT(ISBLANK('Contact Data Entry'!D793)),"OK",NA()))</f>
        <v>#N/A</v>
      </c>
      <c r="E793" s="41" t="e">
        <f>IF(AND('DO NOT USE_Contact Formulas'!A793,ISBLANK('Contact Data Entry'!E793)),"Mobile Phone is required",IF(NOT(ISBLANK('Contact Data Entry'!E793)),IF(AND(ISNUMBER(VALUE('Contact Data Entry'!E793)),LEFT('Contact Data Entry'!E793,1)&lt;&gt;"1",LEN('Contact Data Entry'!E793)=10),"OK","Phone number must be valid format"),NA()))</f>
        <v>#N/A</v>
      </c>
      <c r="F793" s="41" t="e">
        <f>IF(LEN('Contact Data Entry'!F793)&gt;255,"Home Street Address must be less than 255 characters",IF('DO NOT USE_Contact Formulas'!A793,"OK",NA()))</f>
        <v>#N/A</v>
      </c>
      <c r="G793" s="41" t="e">
        <f>IF(LEN('Contact Data Entry'!G793)&gt;40,"City must be less than 40 characters",IF('DO NOT USE_Contact Formulas'!A793,"OK",NA()))</f>
        <v>#N/A</v>
      </c>
      <c r="H793" s="41" t="e">
        <f>IF(AND(NOT(ISBLANK('Contact Data Entry'!H793)),ISNA(VLOOKUP('Contact Data Entry'!H793,'DO NOT USE_School Picklist'!$P$3:$P$52,1,FALSE))),"Please select a value from the drop-down menu",IF('DO NOT USE_Contact Formulas'!A793,"OK",NA()))</f>
        <v>#N/A</v>
      </c>
      <c r="I793" s="41" t="e">
        <f>IF(AND('DO NOT USE_Contact Formulas'!A793,ISBLANK('Contact Data Entry'!I793)),"Zip is required",IF(ISBLANK('Contact Data Entry'!I793),NA(),"OK"))</f>
        <v>#N/A</v>
      </c>
      <c r="J793" s="41" t="e">
        <f>IF(AND('DO NOT USE_Contact Formulas'!A793,ISBLANK('Contact Data Entry'!J793)),"Student or Staff? is required",IF(ISBLANK('Contact Data Entry'!J793),NA(),IF(ISNA(VLOOKUP('Contact Data Entry'!J793,'DO NOT USE_School Picklist'!$B$3:$B$6,1,FALSE)),"Please select a value from the drop-down menu","OK")))</f>
        <v>#N/A</v>
      </c>
      <c r="K793" s="41" t="e">
        <f>IF(AND('Contact Data Entry'!J793='DO NOT USE_School Picklist'!$B$4,ISBLANK('Contact Data Entry'!K793)),"Occupation/Job Title is required if Student or Staff? is Yes, staff/faculty or volunteer",IF('DO NOT USE_Contact Formulas'!A793,"OK",NA()))</f>
        <v>#N/A</v>
      </c>
      <c r="L793" s="41" t="e">
        <f ca="1">IF('Contact Data Entry'!L793&gt;'DO NOT USE_School Picklist'!$C$3,"Date last on school campus/facility cannot be a future date",IF('DO NOT USE_Contact Formulas'!A793,IF(ISBLANK('Contact Data Entry'!L793),"Date last on school campus/facility is required","OK"),NA()))</f>
        <v>#N/A</v>
      </c>
      <c r="M793" s="42" t="e">
        <f ca="1">IF('Contact Data Entry'!M793&gt;'DO NOT USE_School Picklist'!$C$3,"Last Exposure Date cannot be a future date",IF('DO NOT USE_Contact Formulas'!A793,IF(ISBLANK('Contact Data Entry'!M793),"Last Exposure Date is required","OK"),NA()))</f>
        <v>#N/A</v>
      </c>
      <c r="N793" s="42" t="e">
        <f>IF(AND('DO NOT USE_Contact Formulas'!A793,ISBLANK('Contact Data Entry'!N793)),"Specific Place in the Location is required",IF(ISBLANK('Contact Data Entry'!N793),NA(),"OK"))</f>
        <v>#N/A</v>
      </c>
      <c r="O793" s="41" t="e">
        <f>IF(AND(NOT(ISBLANK('Contact Data Entry'!O793)),ISNA(VLOOKUP('Contact Data Entry'!O793,'DO NOT USE_School Picklist'!$L$3:$L$81,1,FALSE))),"Please select a value from the drop-down menu",IF('DO NOT USE_Contact Formulas'!A793,"OK",NA()))</f>
        <v>#N/A</v>
      </c>
      <c r="P793" s="41" t="e">
        <f>IF(AND(NOT(ISBLANK('Contact Data Entry'!P793)),NOT(ISNUMBER(MATCH("*@*.?*",'Contact Data Entry'!P793,0)))),"Email must be in a valid format",IF('DO NOT USE_Contact Formulas'!A793,"OK",NA()))</f>
        <v>#N/A</v>
      </c>
      <c r="Q793" s="41" t="e">
        <f>IF(LEN('Contact Data Entry'!Q793)&gt;50,"Parent/Guardian Name must be less than 50 characters",IF('DO NOT USE_Contact Formulas'!A793,"OK",NA()))</f>
        <v>#N/A</v>
      </c>
      <c r="R793" s="41" t="e">
        <f>IF(NOT(ISBLANK('Contact Data Entry'!R793)),IF(AND(ISNUMBER('Contact Data Entry'!R793),LEFT('Contact Data Entry'!R793,1)&lt;&gt;"1",LEN('Contact Data Entry'!R793)=10),"OK","Phone number must be valid format"),IF('DO NOT USE_Contact Formulas'!A793,"OK",NA()))</f>
        <v>#N/A</v>
      </c>
      <c r="S793" s="41" t="e">
        <f>IF(AND(NOT(ISBLANK('Contact Data Entry'!S793)),ISNA(VLOOKUP('Contact Data Entry'!S793,'DO NOT USE_School Picklist'!$N$3:$N$63,1,FALSE))),"Please select a value from the drop-down menu",IF('DO NOT USE_Contact Formulas'!A793,"OK",NA()))</f>
        <v>#N/A</v>
      </c>
      <c r="T793" s="41" t="e">
        <f>IF(AND(NOT(ISBLANK('Contact Data Entry'!T793)),ISNA(VLOOKUP('Contact Data Entry'!T793,'DO NOT USE_School Picklist'!$E$3:$E$10,1,FALSE))),"Please select a value from the drop-down menu",IF('DO NOT USE_Contact Formulas'!A793,"OK",NA()))</f>
        <v>#N/A</v>
      </c>
      <c r="U793" s="41" t="e">
        <f>IF(AND(NOT(ISBLANK('Contact Data Entry'!U793)),ISNA(VLOOKUP('Contact Data Entry'!U793,'DO NOT USE_School Picklist'!$F$3:$F$16,1,FALSE))),"Please select a value from the drop-down menu",IF('DO NOT USE_Contact Formulas'!A793,"OK",NA()))</f>
        <v>#N/A</v>
      </c>
      <c r="V793" s="41" t="e">
        <f>IF(LEN('Contact Data Entry'!V793)&gt;100,"Classroom(s) must be less than 100 characters",IF('DO NOT USE_Contact Formulas'!A793,"OK",NA()))</f>
        <v>#N/A</v>
      </c>
      <c r="W793" s="41" t="e">
        <f>IF(AND(NOT(ISBLANK('Contact Data Entry'!W793)),ISNA(VLOOKUP('Contact Data Entry'!W793,'DO NOT USE_School Picklist'!$K$3:$K$6,1,FALSE))),"Please select a value from the drop-down menu",IF('DO NOT USE_Contact Formulas'!A793,"OK",NA()))</f>
        <v>#N/A</v>
      </c>
      <c r="X793" s="41" t="e">
        <f>IF(AND(NOT(ISBLANK('Contact Data Entry'!X793)),ISNA(VLOOKUP('Contact Data Entry'!X793,'DO NOT USE_School Picklist'!$D$3:$D$5,1,FALSE))),"Please select a value from the drop-down menu",IF('DO NOT USE_Contact Formulas'!A793,"OK",NA()))</f>
        <v>#N/A</v>
      </c>
      <c r="Y793" s="41"/>
      <c r="Z793" s="41" t="e">
        <f>IF(AND(NOT(ISBLANK('Contact Data Entry'!Z793)),ISNA(VLOOKUP('Contact Data Entry'!Z793,'DO NOT USE_School Picklist'!$G$3:$G$5,1,FALSE))),"Please select a value from the drop-down menu",IF('DO NOT USE_Contact Formulas'!A793,"OK",NA()))</f>
        <v>#N/A</v>
      </c>
      <c r="AA793" s="41"/>
      <c r="AB793" s="41" t="e">
        <f>IF(AND(NOT(ISBLANK('Contact Data Entry'!AB793)),ISNA(VLOOKUP('Contact Data Entry'!AB793,'DO NOT USE_School Picklist'!$H$3:$H$4,1,FALSE))),"Please select a value from the drop-down menu",IF('DO NOT USE_Contact Formulas'!A793,"OK",NA()))</f>
        <v>#N/A</v>
      </c>
      <c r="AC793" s="41" t="e">
        <f ca="1">IF('Contact Data Entry'!AC793&gt;'DO NOT USE_School Picklist'!$C$3,"Test Date cannot be a future date",IF('DO NOT USE_Contact Formulas'!A793,"OK",NA()))</f>
        <v>#N/A</v>
      </c>
      <c r="AD793" s="41" t="e">
        <f>IF(AND(NOT(ISBLANK('Contact Data Entry'!AD793)),ISNA(VLOOKUP('Contact Data Entry'!AD793,'DO NOT USE_School Picklist'!$Q$3:$Q$8,1,FALSE))),"Please select a value from the drop-down menu",IF('DO NOT USE_Contact Formulas'!A793,"OK",NA()))</f>
        <v>#N/A</v>
      </c>
    </row>
    <row r="794" spans="1:30" x14ac:dyDescent="0.25">
      <c r="A794" s="40" t="e">
        <f>IF('DO NOT USE_Contact Formulas'!A794,IF('DO NOT USE_Contact Formulas'!B794,"Not all required fields are completed","OK"),NA())</f>
        <v>#N/A</v>
      </c>
      <c r="B794" s="41" t="e">
        <f>IF(AND('DO NOT USE_Contact Formulas'!A794,ISBLANK('Contact Data Entry'!B794)),"First Name is required",IF(NOT(ISBLANK('Contact Data Entry'!B794)),"OK",NA()))</f>
        <v>#N/A</v>
      </c>
      <c r="C794" s="41" t="e">
        <f>IF(AND('DO NOT USE_Contact Formulas'!A794,ISBLANK('Contact Data Entry'!C794)),"Last Name is required",IF(NOT(ISBLANK('Contact Data Entry'!C794)),"OK",NA()))</f>
        <v>#N/A</v>
      </c>
      <c r="D794" s="41" t="e">
        <f>IF(AND('DO NOT USE_Contact Formulas'!A794,ISBLANK('Contact Data Entry'!D794)),"Birthdate is required",IF(NOT(ISBLANK('Contact Data Entry'!D794)),"OK",NA()))</f>
        <v>#N/A</v>
      </c>
      <c r="E794" s="41" t="e">
        <f>IF(AND('DO NOT USE_Contact Formulas'!A794,ISBLANK('Contact Data Entry'!E794)),"Mobile Phone is required",IF(NOT(ISBLANK('Contact Data Entry'!E794)),IF(AND(ISNUMBER(VALUE('Contact Data Entry'!E794)),LEFT('Contact Data Entry'!E794,1)&lt;&gt;"1",LEN('Contact Data Entry'!E794)=10),"OK","Phone number must be valid format"),NA()))</f>
        <v>#N/A</v>
      </c>
      <c r="F794" s="41" t="e">
        <f>IF(LEN('Contact Data Entry'!F794)&gt;255,"Home Street Address must be less than 255 characters",IF('DO NOT USE_Contact Formulas'!A794,"OK",NA()))</f>
        <v>#N/A</v>
      </c>
      <c r="G794" s="41" t="e">
        <f>IF(LEN('Contact Data Entry'!G794)&gt;40,"City must be less than 40 characters",IF('DO NOT USE_Contact Formulas'!A794,"OK",NA()))</f>
        <v>#N/A</v>
      </c>
      <c r="H794" s="41" t="e">
        <f>IF(AND(NOT(ISBLANK('Contact Data Entry'!H794)),ISNA(VLOOKUP('Contact Data Entry'!H794,'DO NOT USE_School Picklist'!$P$3:$P$52,1,FALSE))),"Please select a value from the drop-down menu",IF('DO NOT USE_Contact Formulas'!A794,"OK",NA()))</f>
        <v>#N/A</v>
      </c>
      <c r="I794" s="41" t="e">
        <f>IF(AND('DO NOT USE_Contact Formulas'!A794,ISBLANK('Contact Data Entry'!I794)),"Zip is required",IF(ISBLANK('Contact Data Entry'!I794),NA(),"OK"))</f>
        <v>#N/A</v>
      </c>
      <c r="J794" s="41" t="e">
        <f>IF(AND('DO NOT USE_Contact Formulas'!A794,ISBLANK('Contact Data Entry'!J794)),"Student or Staff? is required",IF(ISBLANK('Contact Data Entry'!J794),NA(),IF(ISNA(VLOOKUP('Contact Data Entry'!J794,'DO NOT USE_School Picklist'!$B$3:$B$6,1,FALSE)),"Please select a value from the drop-down menu","OK")))</f>
        <v>#N/A</v>
      </c>
      <c r="K794" s="41" t="e">
        <f>IF(AND('Contact Data Entry'!J794='DO NOT USE_School Picklist'!$B$4,ISBLANK('Contact Data Entry'!K794)),"Occupation/Job Title is required if Student or Staff? is Yes, staff/faculty or volunteer",IF('DO NOT USE_Contact Formulas'!A794,"OK",NA()))</f>
        <v>#N/A</v>
      </c>
      <c r="L794" s="41" t="e">
        <f ca="1">IF('Contact Data Entry'!L794&gt;'DO NOT USE_School Picklist'!$C$3,"Date last on school campus/facility cannot be a future date",IF('DO NOT USE_Contact Formulas'!A794,IF(ISBLANK('Contact Data Entry'!L794),"Date last on school campus/facility is required","OK"),NA()))</f>
        <v>#N/A</v>
      </c>
      <c r="M794" s="42" t="e">
        <f ca="1">IF('Contact Data Entry'!M794&gt;'DO NOT USE_School Picklist'!$C$3,"Last Exposure Date cannot be a future date",IF('DO NOT USE_Contact Formulas'!A794,IF(ISBLANK('Contact Data Entry'!M794),"Last Exposure Date is required","OK"),NA()))</f>
        <v>#N/A</v>
      </c>
      <c r="N794" s="42" t="e">
        <f>IF(AND('DO NOT USE_Contact Formulas'!A794,ISBLANK('Contact Data Entry'!N794)),"Specific Place in the Location is required",IF(ISBLANK('Contact Data Entry'!N794),NA(),"OK"))</f>
        <v>#N/A</v>
      </c>
      <c r="O794" s="41" t="e">
        <f>IF(AND(NOT(ISBLANK('Contact Data Entry'!O794)),ISNA(VLOOKUP('Contact Data Entry'!O794,'DO NOT USE_School Picklist'!$L$3:$L$81,1,FALSE))),"Please select a value from the drop-down menu",IF('DO NOT USE_Contact Formulas'!A794,"OK",NA()))</f>
        <v>#N/A</v>
      </c>
      <c r="P794" s="41" t="e">
        <f>IF(AND(NOT(ISBLANK('Contact Data Entry'!P794)),NOT(ISNUMBER(MATCH("*@*.?*",'Contact Data Entry'!P794,0)))),"Email must be in a valid format",IF('DO NOT USE_Contact Formulas'!A794,"OK",NA()))</f>
        <v>#N/A</v>
      </c>
      <c r="Q794" s="41" t="e">
        <f>IF(LEN('Contact Data Entry'!Q794)&gt;50,"Parent/Guardian Name must be less than 50 characters",IF('DO NOT USE_Contact Formulas'!A794,"OK",NA()))</f>
        <v>#N/A</v>
      </c>
      <c r="R794" s="41" t="e">
        <f>IF(NOT(ISBLANK('Contact Data Entry'!R794)),IF(AND(ISNUMBER('Contact Data Entry'!R794),LEFT('Contact Data Entry'!R794,1)&lt;&gt;"1",LEN('Contact Data Entry'!R794)=10),"OK","Phone number must be valid format"),IF('DO NOT USE_Contact Formulas'!A794,"OK",NA()))</f>
        <v>#N/A</v>
      </c>
      <c r="S794" s="41" t="e">
        <f>IF(AND(NOT(ISBLANK('Contact Data Entry'!S794)),ISNA(VLOOKUP('Contact Data Entry'!S794,'DO NOT USE_School Picklist'!$N$3:$N$63,1,FALSE))),"Please select a value from the drop-down menu",IF('DO NOT USE_Contact Formulas'!A794,"OK",NA()))</f>
        <v>#N/A</v>
      </c>
      <c r="T794" s="41" t="e">
        <f>IF(AND(NOT(ISBLANK('Contact Data Entry'!T794)),ISNA(VLOOKUP('Contact Data Entry'!T794,'DO NOT USE_School Picklist'!$E$3:$E$10,1,FALSE))),"Please select a value from the drop-down menu",IF('DO NOT USE_Contact Formulas'!A794,"OK",NA()))</f>
        <v>#N/A</v>
      </c>
      <c r="U794" s="41" t="e">
        <f>IF(AND(NOT(ISBLANK('Contact Data Entry'!U794)),ISNA(VLOOKUP('Contact Data Entry'!U794,'DO NOT USE_School Picklist'!$F$3:$F$16,1,FALSE))),"Please select a value from the drop-down menu",IF('DO NOT USE_Contact Formulas'!A794,"OK",NA()))</f>
        <v>#N/A</v>
      </c>
      <c r="V794" s="41" t="e">
        <f>IF(LEN('Contact Data Entry'!V794)&gt;100,"Classroom(s) must be less than 100 characters",IF('DO NOT USE_Contact Formulas'!A794,"OK",NA()))</f>
        <v>#N/A</v>
      </c>
      <c r="W794" s="41" t="e">
        <f>IF(AND(NOT(ISBLANK('Contact Data Entry'!W794)),ISNA(VLOOKUP('Contact Data Entry'!W794,'DO NOT USE_School Picklist'!$K$3:$K$6,1,FALSE))),"Please select a value from the drop-down menu",IF('DO NOT USE_Contact Formulas'!A794,"OK",NA()))</f>
        <v>#N/A</v>
      </c>
      <c r="X794" s="41" t="e">
        <f>IF(AND(NOT(ISBLANK('Contact Data Entry'!X794)),ISNA(VLOOKUP('Contact Data Entry'!X794,'DO NOT USE_School Picklist'!$D$3:$D$5,1,FALSE))),"Please select a value from the drop-down menu",IF('DO NOT USE_Contact Formulas'!A794,"OK",NA()))</f>
        <v>#N/A</v>
      </c>
      <c r="Y794" s="41"/>
      <c r="Z794" s="41" t="e">
        <f>IF(AND(NOT(ISBLANK('Contact Data Entry'!Z794)),ISNA(VLOOKUP('Contact Data Entry'!Z794,'DO NOT USE_School Picklist'!$G$3:$G$5,1,FALSE))),"Please select a value from the drop-down menu",IF('DO NOT USE_Contact Formulas'!A794,"OK",NA()))</f>
        <v>#N/A</v>
      </c>
      <c r="AA794" s="41"/>
      <c r="AB794" s="41" t="e">
        <f>IF(AND(NOT(ISBLANK('Contact Data Entry'!AB794)),ISNA(VLOOKUP('Contact Data Entry'!AB794,'DO NOT USE_School Picklist'!$H$3:$H$4,1,FALSE))),"Please select a value from the drop-down menu",IF('DO NOT USE_Contact Formulas'!A794,"OK",NA()))</f>
        <v>#N/A</v>
      </c>
      <c r="AC794" s="41" t="e">
        <f ca="1">IF('Contact Data Entry'!AC794&gt;'DO NOT USE_School Picklist'!$C$3,"Test Date cannot be a future date",IF('DO NOT USE_Contact Formulas'!A794,"OK",NA()))</f>
        <v>#N/A</v>
      </c>
      <c r="AD794" s="41" t="e">
        <f>IF(AND(NOT(ISBLANK('Contact Data Entry'!AD794)),ISNA(VLOOKUP('Contact Data Entry'!AD794,'DO NOT USE_School Picklist'!$Q$3:$Q$8,1,FALSE))),"Please select a value from the drop-down menu",IF('DO NOT USE_Contact Formulas'!A794,"OK",NA()))</f>
        <v>#N/A</v>
      </c>
    </row>
    <row r="795" spans="1:30" x14ac:dyDescent="0.25">
      <c r="A795" s="40" t="e">
        <f>IF('DO NOT USE_Contact Formulas'!A795,IF('DO NOT USE_Contact Formulas'!B795,"Not all required fields are completed","OK"),NA())</f>
        <v>#N/A</v>
      </c>
      <c r="B795" s="41" t="e">
        <f>IF(AND('DO NOT USE_Contact Formulas'!A795,ISBLANK('Contact Data Entry'!B795)),"First Name is required",IF(NOT(ISBLANK('Contact Data Entry'!B795)),"OK",NA()))</f>
        <v>#N/A</v>
      </c>
      <c r="C795" s="41" t="e">
        <f>IF(AND('DO NOT USE_Contact Formulas'!A795,ISBLANK('Contact Data Entry'!C795)),"Last Name is required",IF(NOT(ISBLANK('Contact Data Entry'!C795)),"OK",NA()))</f>
        <v>#N/A</v>
      </c>
      <c r="D795" s="41" t="e">
        <f>IF(AND('DO NOT USE_Contact Formulas'!A795,ISBLANK('Contact Data Entry'!D795)),"Birthdate is required",IF(NOT(ISBLANK('Contact Data Entry'!D795)),"OK",NA()))</f>
        <v>#N/A</v>
      </c>
      <c r="E795" s="41" t="e">
        <f>IF(AND('DO NOT USE_Contact Formulas'!A795,ISBLANK('Contact Data Entry'!E795)),"Mobile Phone is required",IF(NOT(ISBLANK('Contact Data Entry'!E795)),IF(AND(ISNUMBER(VALUE('Contact Data Entry'!E795)),LEFT('Contact Data Entry'!E795,1)&lt;&gt;"1",LEN('Contact Data Entry'!E795)=10),"OK","Phone number must be valid format"),NA()))</f>
        <v>#N/A</v>
      </c>
      <c r="F795" s="41" t="e">
        <f>IF(LEN('Contact Data Entry'!F795)&gt;255,"Home Street Address must be less than 255 characters",IF('DO NOT USE_Contact Formulas'!A795,"OK",NA()))</f>
        <v>#N/A</v>
      </c>
      <c r="G795" s="41" t="e">
        <f>IF(LEN('Contact Data Entry'!G795)&gt;40,"City must be less than 40 characters",IF('DO NOT USE_Contact Formulas'!A795,"OK",NA()))</f>
        <v>#N/A</v>
      </c>
      <c r="H795" s="41" t="e">
        <f>IF(AND(NOT(ISBLANK('Contact Data Entry'!H795)),ISNA(VLOOKUP('Contact Data Entry'!H795,'DO NOT USE_School Picklist'!$P$3:$P$52,1,FALSE))),"Please select a value from the drop-down menu",IF('DO NOT USE_Contact Formulas'!A795,"OK",NA()))</f>
        <v>#N/A</v>
      </c>
      <c r="I795" s="41" t="e">
        <f>IF(AND('DO NOT USE_Contact Formulas'!A795,ISBLANK('Contact Data Entry'!I795)),"Zip is required",IF(ISBLANK('Contact Data Entry'!I795),NA(),"OK"))</f>
        <v>#N/A</v>
      </c>
      <c r="J795" s="41" t="e">
        <f>IF(AND('DO NOT USE_Contact Formulas'!A795,ISBLANK('Contact Data Entry'!J795)),"Student or Staff? is required",IF(ISBLANK('Contact Data Entry'!J795),NA(),IF(ISNA(VLOOKUP('Contact Data Entry'!J795,'DO NOT USE_School Picklist'!$B$3:$B$6,1,FALSE)),"Please select a value from the drop-down menu","OK")))</f>
        <v>#N/A</v>
      </c>
      <c r="K795" s="41" t="e">
        <f>IF(AND('Contact Data Entry'!J795='DO NOT USE_School Picklist'!$B$4,ISBLANK('Contact Data Entry'!K795)),"Occupation/Job Title is required if Student or Staff? is Yes, staff/faculty or volunteer",IF('DO NOT USE_Contact Formulas'!A795,"OK",NA()))</f>
        <v>#N/A</v>
      </c>
      <c r="L795" s="41" t="e">
        <f ca="1">IF('Contact Data Entry'!L795&gt;'DO NOT USE_School Picklist'!$C$3,"Date last on school campus/facility cannot be a future date",IF('DO NOT USE_Contact Formulas'!A795,IF(ISBLANK('Contact Data Entry'!L795),"Date last on school campus/facility is required","OK"),NA()))</f>
        <v>#N/A</v>
      </c>
      <c r="M795" s="42" t="e">
        <f ca="1">IF('Contact Data Entry'!M795&gt;'DO NOT USE_School Picklist'!$C$3,"Last Exposure Date cannot be a future date",IF('DO NOT USE_Contact Formulas'!A795,IF(ISBLANK('Contact Data Entry'!M795),"Last Exposure Date is required","OK"),NA()))</f>
        <v>#N/A</v>
      </c>
      <c r="N795" s="42" t="e">
        <f>IF(AND('DO NOT USE_Contact Formulas'!A795,ISBLANK('Contact Data Entry'!N795)),"Specific Place in the Location is required",IF(ISBLANK('Contact Data Entry'!N795),NA(),"OK"))</f>
        <v>#N/A</v>
      </c>
      <c r="O795" s="41" t="e">
        <f>IF(AND(NOT(ISBLANK('Contact Data Entry'!O795)),ISNA(VLOOKUP('Contact Data Entry'!O795,'DO NOT USE_School Picklist'!$L$3:$L$81,1,FALSE))),"Please select a value from the drop-down menu",IF('DO NOT USE_Contact Formulas'!A795,"OK",NA()))</f>
        <v>#N/A</v>
      </c>
      <c r="P795" s="41" t="e">
        <f>IF(AND(NOT(ISBLANK('Contact Data Entry'!P795)),NOT(ISNUMBER(MATCH("*@*.?*",'Contact Data Entry'!P795,0)))),"Email must be in a valid format",IF('DO NOT USE_Contact Formulas'!A795,"OK",NA()))</f>
        <v>#N/A</v>
      </c>
      <c r="Q795" s="41" t="e">
        <f>IF(LEN('Contact Data Entry'!Q795)&gt;50,"Parent/Guardian Name must be less than 50 characters",IF('DO NOT USE_Contact Formulas'!A795,"OK",NA()))</f>
        <v>#N/A</v>
      </c>
      <c r="R795" s="41" t="e">
        <f>IF(NOT(ISBLANK('Contact Data Entry'!R795)),IF(AND(ISNUMBER('Contact Data Entry'!R795),LEFT('Contact Data Entry'!R795,1)&lt;&gt;"1",LEN('Contact Data Entry'!R795)=10),"OK","Phone number must be valid format"),IF('DO NOT USE_Contact Formulas'!A795,"OK",NA()))</f>
        <v>#N/A</v>
      </c>
      <c r="S795" s="41" t="e">
        <f>IF(AND(NOT(ISBLANK('Contact Data Entry'!S795)),ISNA(VLOOKUP('Contact Data Entry'!S795,'DO NOT USE_School Picklist'!$N$3:$N$63,1,FALSE))),"Please select a value from the drop-down menu",IF('DO NOT USE_Contact Formulas'!A795,"OK",NA()))</f>
        <v>#N/A</v>
      </c>
      <c r="T795" s="41" t="e">
        <f>IF(AND(NOT(ISBLANK('Contact Data Entry'!T795)),ISNA(VLOOKUP('Contact Data Entry'!T795,'DO NOT USE_School Picklist'!$E$3:$E$10,1,FALSE))),"Please select a value from the drop-down menu",IF('DO NOT USE_Contact Formulas'!A795,"OK",NA()))</f>
        <v>#N/A</v>
      </c>
      <c r="U795" s="41" t="e">
        <f>IF(AND(NOT(ISBLANK('Contact Data Entry'!U795)),ISNA(VLOOKUP('Contact Data Entry'!U795,'DO NOT USE_School Picklist'!$F$3:$F$16,1,FALSE))),"Please select a value from the drop-down menu",IF('DO NOT USE_Contact Formulas'!A795,"OK",NA()))</f>
        <v>#N/A</v>
      </c>
      <c r="V795" s="41" t="e">
        <f>IF(LEN('Contact Data Entry'!V795)&gt;100,"Classroom(s) must be less than 100 characters",IF('DO NOT USE_Contact Formulas'!A795,"OK",NA()))</f>
        <v>#N/A</v>
      </c>
      <c r="W795" s="41" t="e">
        <f>IF(AND(NOT(ISBLANK('Contact Data Entry'!W795)),ISNA(VLOOKUP('Contact Data Entry'!W795,'DO NOT USE_School Picklist'!$K$3:$K$6,1,FALSE))),"Please select a value from the drop-down menu",IF('DO NOT USE_Contact Formulas'!A795,"OK",NA()))</f>
        <v>#N/A</v>
      </c>
      <c r="X795" s="41" t="e">
        <f>IF(AND(NOT(ISBLANK('Contact Data Entry'!X795)),ISNA(VLOOKUP('Contact Data Entry'!X795,'DO NOT USE_School Picklist'!$D$3:$D$5,1,FALSE))),"Please select a value from the drop-down menu",IF('DO NOT USE_Contact Formulas'!A795,"OK",NA()))</f>
        <v>#N/A</v>
      </c>
      <c r="Y795" s="41"/>
      <c r="Z795" s="41" t="e">
        <f>IF(AND(NOT(ISBLANK('Contact Data Entry'!Z795)),ISNA(VLOOKUP('Contact Data Entry'!Z795,'DO NOT USE_School Picklist'!$G$3:$G$5,1,FALSE))),"Please select a value from the drop-down menu",IF('DO NOT USE_Contact Formulas'!A795,"OK",NA()))</f>
        <v>#N/A</v>
      </c>
      <c r="AA795" s="41"/>
      <c r="AB795" s="41" t="e">
        <f>IF(AND(NOT(ISBLANK('Contact Data Entry'!AB795)),ISNA(VLOOKUP('Contact Data Entry'!AB795,'DO NOT USE_School Picklist'!$H$3:$H$4,1,FALSE))),"Please select a value from the drop-down menu",IF('DO NOT USE_Contact Formulas'!A795,"OK",NA()))</f>
        <v>#N/A</v>
      </c>
      <c r="AC795" s="41" t="e">
        <f ca="1">IF('Contact Data Entry'!AC795&gt;'DO NOT USE_School Picklist'!$C$3,"Test Date cannot be a future date",IF('DO NOT USE_Contact Formulas'!A795,"OK",NA()))</f>
        <v>#N/A</v>
      </c>
      <c r="AD795" s="41" t="e">
        <f>IF(AND(NOT(ISBLANK('Contact Data Entry'!AD795)),ISNA(VLOOKUP('Contact Data Entry'!AD795,'DO NOT USE_School Picklist'!$Q$3:$Q$8,1,FALSE))),"Please select a value from the drop-down menu",IF('DO NOT USE_Contact Formulas'!A795,"OK",NA()))</f>
        <v>#N/A</v>
      </c>
    </row>
    <row r="796" spans="1:30" x14ac:dyDescent="0.25">
      <c r="A796" s="40" t="e">
        <f>IF('DO NOT USE_Contact Formulas'!A796,IF('DO NOT USE_Contact Formulas'!B796,"Not all required fields are completed","OK"),NA())</f>
        <v>#N/A</v>
      </c>
      <c r="B796" s="41" t="e">
        <f>IF(AND('DO NOT USE_Contact Formulas'!A796,ISBLANK('Contact Data Entry'!B796)),"First Name is required",IF(NOT(ISBLANK('Contact Data Entry'!B796)),"OK",NA()))</f>
        <v>#N/A</v>
      </c>
      <c r="C796" s="41" t="e">
        <f>IF(AND('DO NOT USE_Contact Formulas'!A796,ISBLANK('Contact Data Entry'!C796)),"Last Name is required",IF(NOT(ISBLANK('Contact Data Entry'!C796)),"OK",NA()))</f>
        <v>#N/A</v>
      </c>
      <c r="D796" s="41" t="e">
        <f>IF(AND('DO NOT USE_Contact Formulas'!A796,ISBLANK('Contact Data Entry'!D796)),"Birthdate is required",IF(NOT(ISBLANK('Contact Data Entry'!D796)),"OK",NA()))</f>
        <v>#N/A</v>
      </c>
      <c r="E796" s="41" t="e">
        <f>IF(AND('DO NOT USE_Contact Formulas'!A796,ISBLANK('Contact Data Entry'!E796)),"Mobile Phone is required",IF(NOT(ISBLANK('Contact Data Entry'!E796)),IF(AND(ISNUMBER(VALUE('Contact Data Entry'!E796)),LEFT('Contact Data Entry'!E796,1)&lt;&gt;"1",LEN('Contact Data Entry'!E796)=10),"OK","Phone number must be valid format"),NA()))</f>
        <v>#N/A</v>
      </c>
      <c r="F796" s="41" t="e">
        <f>IF(LEN('Contact Data Entry'!F796)&gt;255,"Home Street Address must be less than 255 characters",IF('DO NOT USE_Contact Formulas'!A796,"OK",NA()))</f>
        <v>#N/A</v>
      </c>
      <c r="G796" s="41" t="e">
        <f>IF(LEN('Contact Data Entry'!G796)&gt;40,"City must be less than 40 characters",IF('DO NOT USE_Contact Formulas'!A796,"OK",NA()))</f>
        <v>#N/A</v>
      </c>
      <c r="H796" s="41" t="e">
        <f>IF(AND(NOT(ISBLANK('Contact Data Entry'!H796)),ISNA(VLOOKUP('Contact Data Entry'!H796,'DO NOT USE_School Picklist'!$P$3:$P$52,1,FALSE))),"Please select a value from the drop-down menu",IF('DO NOT USE_Contact Formulas'!A796,"OK",NA()))</f>
        <v>#N/A</v>
      </c>
      <c r="I796" s="41" t="e">
        <f>IF(AND('DO NOT USE_Contact Formulas'!A796,ISBLANK('Contact Data Entry'!I796)),"Zip is required",IF(ISBLANK('Contact Data Entry'!I796),NA(),"OK"))</f>
        <v>#N/A</v>
      </c>
      <c r="J796" s="41" t="e">
        <f>IF(AND('DO NOT USE_Contact Formulas'!A796,ISBLANK('Contact Data Entry'!J796)),"Student or Staff? is required",IF(ISBLANK('Contact Data Entry'!J796),NA(),IF(ISNA(VLOOKUP('Contact Data Entry'!J796,'DO NOT USE_School Picklist'!$B$3:$B$6,1,FALSE)),"Please select a value from the drop-down menu","OK")))</f>
        <v>#N/A</v>
      </c>
      <c r="K796" s="41" t="e">
        <f>IF(AND('Contact Data Entry'!J796='DO NOT USE_School Picklist'!$B$4,ISBLANK('Contact Data Entry'!K796)),"Occupation/Job Title is required if Student or Staff? is Yes, staff/faculty or volunteer",IF('DO NOT USE_Contact Formulas'!A796,"OK",NA()))</f>
        <v>#N/A</v>
      </c>
      <c r="L796" s="41" t="e">
        <f ca="1">IF('Contact Data Entry'!L796&gt;'DO NOT USE_School Picklist'!$C$3,"Date last on school campus/facility cannot be a future date",IF('DO NOT USE_Contact Formulas'!A796,IF(ISBLANK('Contact Data Entry'!L796),"Date last on school campus/facility is required","OK"),NA()))</f>
        <v>#N/A</v>
      </c>
      <c r="M796" s="42" t="e">
        <f ca="1">IF('Contact Data Entry'!M796&gt;'DO NOT USE_School Picklist'!$C$3,"Last Exposure Date cannot be a future date",IF('DO NOT USE_Contact Formulas'!A796,IF(ISBLANK('Contact Data Entry'!M796),"Last Exposure Date is required","OK"),NA()))</f>
        <v>#N/A</v>
      </c>
      <c r="N796" s="42" t="e">
        <f>IF(AND('DO NOT USE_Contact Formulas'!A796,ISBLANK('Contact Data Entry'!N796)),"Specific Place in the Location is required",IF(ISBLANK('Contact Data Entry'!N796),NA(),"OK"))</f>
        <v>#N/A</v>
      </c>
      <c r="O796" s="41" t="e">
        <f>IF(AND(NOT(ISBLANK('Contact Data Entry'!O796)),ISNA(VLOOKUP('Contact Data Entry'!O796,'DO NOT USE_School Picklist'!$L$3:$L$81,1,FALSE))),"Please select a value from the drop-down menu",IF('DO NOT USE_Contact Formulas'!A796,"OK",NA()))</f>
        <v>#N/A</v>
      </c>
      <c r="P796" s="41" t="e">
        <f>IF(AND(NOT(ISBLANK('Contact Data Entry'!P796)),NOT(ISNUMBER(MATCH("*@*.?*",'Contact Data Entry'!P796,0)))),"Email must be in a valid format",IF('DO NOT USE_Contact Formulas'!A796,"OK",NA()))</f>
        <v>#N/A</v>
      </c>
      <c r="Q796" s="41" t="e">
        <f>IF(LEN('Contact Data Entry'!Q796)&gt;50,"Parent/Guardian Name must be less than 50 characters",IF('DO NOT USE_Contact Formulas'!A796,"OK",NA()))</f>
        <v>#N/A</v>
      </c>
      <c r="R796" s="41" t="e">
        <f>IF(NOT(ISBLANK('Contact Data Entry'!R796)),IF(AND(ISNUMBER('Contact Data Entry'!R796),LEFT('Contact Data Entry'!R796,1)&lt;&gt;"1",LEN('Contact Data Entry'!R796)=10),"OK","Phone number must be valid format"),IF('DO NOT USE_Contact Formulas'!A796,"OK",NA()))</f>
        <v>#N/A</v>
      </c>
      <c r="S796" s="41" t="e">
        <f>IF(AND(NOT(ISBLANK('Contact Data Entry'!S796)),ISNA(VLOOKUP('Contact Data Entry'!S796,'DO NOT USE_School Picklist'!$N$3:$N$63,1,FALSE))),"Please select a value from the drop-down menu",IF('DO NOT USE_Contact Formulas'!A796,"OK",NA()))</f>
        <v>#N/A</v>
      </c>
      <c r="T796" s="41" t="e">
        <f>IF(AND(NOT(ISBLANK('Contact Data Entry'!T796)),ISNA(VLOOKUP('Contact Data Entry'!T796,'DO NOT USE_School Picklist'!$E$3:$E$10,1,FALSE))),"Please select a value from the drop-down menu",IF('DO NOT USE_Contact Formulas'!A796,"OK",NA()))</f>
        <v>#N/A</v>
      </c>
      <c r="U796" s="41" t="e">
        <f>IF(AND(NOT(ISBLANK('Contact Data Entry'!U796)),ISNA(VLOOKUP('Contact Data Entry'!U796,'DO NOT USE_School Picklist'!$F$3:$F$16,1,FALSE))),"Please select a value from the drop-down menu",IF('DO NOT USE_Contact Formulas'!A796,"OK",NA()))</f>
        <v>#N/A</v>
      </c>
      <c r="V796" s="41" t="e">
        <f>IF(LEN('Contact Data Entry'!V796)&gt;100,"Classroom(s) must be less than 100 characters",IF('DO NOT USE_Contact Formulas'!A796,"OK",NA()))</f>
        <v>#N/A</v>
      </c>
      <c r="W796" s="41" t="e">
        <f>IF(AND(NOT(ISBLANK('Contact Data Entry'!W796)),ISNA(VLOOKUP('Contact Data Entry'!W796,'DO NOT USE_School Picklist'!$K$3:$K$6,1,FALSE))),"Please select a value from the drop-down menu",IF('DO NOT USE_Contact Formulas'!A796,"OK",NA()))</f>
        <v>#N/A</v>
      </c>
      <c r="X796" s="41" t="e">
        <f>IF(AND(NOT(ISBLANK('Contact Data Entry'!X796)),ISNA(VLOOKUP('Contact Data Entry'!X796,'DO NOT USE_School Picklist'!$D$3:$D$5,1,FALSE))),"Please select a value from the drop-down menu",IF('DO NOT USE_Contact Formulas'!A796,"OK",NA()))</f>
        <v>#N/A</v>
      </c>
      <c r="Y796" s="41"/>
      <c r="Z796" s="41" t="e">
        <f>IF(AND(NOT(ISBLANK('Contact Data Entry'!Z796)),ISNA(VLOOKUP('Contact Data Entry'!Z796,'DO NOT USE_School Picklist'!$G$3:$G$5,1,FALSE))),"Please select a value from the drop-down menu",IF('DO NOT USE_Contact Formulas'!A796,"OK",NA()))</f>
        <v>#N/A</v>
      </c>
      <c r="AA796" s="41"/>
      <c r="AB796" s="41" t="e">
        <f>IF(AND(NOT(ISBLANK('Contact Data Entry'!AB796)),ISNA(VLOOKUP('Contact Data Entry'!AB796,'DO NOT USE_School Picklist'!$H$3:$H$4,1,FALSE))),"Please select a value from the drop-down menu",IF('DO NOT USE_Contact Formulas'!A796,"OK",NA()))</f>
        <v>#N/A</v>
      </c>
      <c r="AC796" s="41" t="e">
        <f ca="1">IF('Contact Data Entry'!AC796&gt;'DO NOT USE_School Picklist'!$C$3,"Test Date cannot be a future date",IF('DO NOT USE_Contact Formulas'!A796,"OK",NA()))</f>
        <v>#N/A</v>
      </c>
      <c r="AD796" s="41" t="e">
        <f>IF(AND(NOT(ISBLANK('Contact Data Entry'!AD796)),ISNA(VLOOKUP('Contact Data Entry'!AD796,'DO NOT USE_School Picklist'!$Q$3:$Q$8,1,FALSE))),"Please select a value from the drop-down menu",IF('DO NOT USE_Contact Formulas'!A796,"OK",NA()))</f>
        <v>#N/A</v>
      </c>
    </row>
    <row r="797" spans="1:30" x14ac:dyDescent="0.25">
      <c r="A797" s="40" t="e">
        <f>IF('DO NOT USE_Contact Formulas'!A797,IF('DO NOT USE_Contact Formulas'!B797,"Not all required fields are completed","OK"),NA())</f>
        <v>#N/A</v>
      </c>
      <c r="B797" s="41" t="e">
        <f>IF(AND('DO NOT USE_Contact Formulas'!A797,ISBLANK('Contact Data Entry'!B797)),"First Name is required",IF(NOT(ISBLANK('Contact Data Entry'!B797)),"OK",NA()))</f>
        <v>#N/A</v>
      </c>
      <c r="C797" s="41" t="e">
        <f>IF(AND('DO NOT USE_Contact Formulas'!A797,ISBLANK('Contact Data Entry'!C797)),"Last Name is required",IF(NOT(ISBLANK('Contact Data Entry'!C797)),"OK",NA()))</f>
        <v>#N/A</v>
      </c>
      <c r="D797" s="41" t="e">
        <f>IF(AND('DO NOT USE_Contact Formulas'!A797,ISBLANK('Contact Data Entry'!D797)),"Birthdate is required",IF(NOT(ISBLANK('Contact Data Entry'!D797)),"OK",NA()))</f>
        <v>#N/A</v>
      </c>
      <c r="E797" s="41" t="e">
        <f>IF(AND('DO NOT USE_Contact Formulas'!A797,ISBLANK('Contact Data Entry'!E797)),"Mobile Phone is required",IF(NOT(ISBLANK('Contact Data Entry'!E797)),IF(AND(ISNUMBER(VALUE('Contact Data Entry'!E797)),LEFT('Contact Data Entry'!E797,1)&lt;&gt;"1",LEN('Contact Data Entry'!E797)=10),"OK","Phone number must be valid format"),NA()))</f>
        <v>#N/A</v>
      </c>
      <c r="F797" s="41" t="e">
        <f>IF(LEN('Contact Data Entry'!F797)&gt;255,"Home Street Address must be less than 255 characters",IF('DO NOT USE_Contact Formulas'!A797,"OK",NA()))</f>
        <v>#N/A</v>
      </c>
      <c r="G797" s="41" t="e">
        <f>IF(LEN('Contact Data Entry'!G797)&gt;40,"City must be less than 40 characters",IF('DO NOT USE_Contact Formulas'!A797,"OK",NA()))</f>
        <v>#N/A</v>
      </c>
      <c r="H797" s="41" t="e">
        <f>IF(AND(NOT(ISBLANK('Contact Data Entry'!H797)),ISNA(VLOOKUP('Contact Data Entry'!H797,'DO NOT USE_School Picklist'!$P$3:$P$52,1,FALSE))),"Please select a value from the drop-down menu",IF('DO NOT USE_Contact Formulas'!A797,"OK",NA()))</f>
        <v>#N/A</v>
      </c>
      <c r="I797" s="41" t="e">
        <f>IF(AND('DO NOT USE_Contact Formulas'!A797,ISBLANK('Contact Data Entry'!I797)),"Zip is required",IF(ISBLANK('Contact Data Entry'!I797),NA(),"OK"))</f>
        <v>#N/A</v>
      </c>
      <c r="J797" s="41" t="e">
        <f>IF(AND('DO NOT USE_Contact Formulas'!A797,ISBLANK('Contact Data Entry'!J797)),"Student or Staff? is required",IF(ISBLANK('Contact Data Entry'!J797),NA(),IF(ISNA(VLOOKUP('Contact Data Entry'!J797,'DO NOT USE_School Picklist'!$B$3:$B$6,1,FALSE)),"Please select a value from the drop-down menu","OK")))</f>
        <v>#N/A</v>
      </c>
      <c r="K797" s="41" t="e">
        <f>IF(AND('Contact Data Entry'!J797='DO NOT USE_School Picklist'!$B$4,ISBLANK('Contact Data Entry'!K797)),"Occupation/Job Title is required if Student or Staff? is Yes, staff/faculty or volunteer",IF('DO NOT USE_Contact Formulas'!A797,"OK",NA()))</f>
        <v>#N/A</v>
      </c>
      <c r="L797" s="41" t="e">
        <f ca="1">IF('Contact Data Entry'!L797&gt;'DO NOT USE_School Picklist'!$C$3,"Date last on school campus/facility cannot be a future date",IF('DO NOT USE_Contact Formulas'!A797,IF(ISBLANK('Contact Data Entry'!L797),"Date last on school campus/facility is required","OK"),NA()))</f>
        <v>#N/A</v>
      </c>
      <c r="M797" s="42" t="e">
        <f ca="1">IF('Contact Data Entry'!M797&gt;'DO NOT USE_School Picklist'!$C$3,"Last Exposure Date cannot be a future date",IF('DO NOT USE_Contact Formulas'!A797,IF(ISBLANK('Contact Data Entry'!M797),"Last Exposure Date is required","OK"),NA()))</f>
        <v>#N/A</v>
      </c>
      <c r="N797" s="42" t="e">
        <f>IF(AND('DO NOT USE_Contact Formulas'!A797,ISBLANK('Contact Data Entry'!N797)),"Specific Place in the Location is required",IF(ISBLANK('Contact Data Entry'!N797),NA(),"OK"))</f>
        <v>#N/A</v>
      </c>
      <c r="O797" s="41" t="e">
        <f>IF(AND(NOT(ISBLANK('Contact Data Entry'!O797)),ISNA(VLOOKUP('Contact Data Entry'!O797,'DO NOT USE_School Picklist'!$L$3:$L$81,1,FALSE))),"Please select a value from the drop-down menu",IF('DO NOT USE_Contact Formulas'!A797,"OK",NA()))</f>
        <v>#N/A</v>
      </c>
      <c r="P797" s="41" t="e">
        <f>IF(AND(NOT(ISBLANK('Contact Data Entry'!P797)),NOT(ISNUMBER(MATCH("*@*.?*",'Contact Data Entry'!P797,0)))),"Email must be in a valid format",IF('DO NOT USE_Contact Formulas'!A797,"OK",NA()))</f>
        <v>#N/A</v>
      </c>
      <c r="Q797" s="41" t="e">
        <f>IF(LEN('Contact Data Entry'!Q797)&gt;50,"Parent/Guardian Name must be less than 50 characters",IF('DO NOT USE_Contact Formulas'!A797,"OK",NA()))</f>
        <v>#N/A</v>
      </c>
      <c r="R797" s="41" t="e">
        <f>IF(NOT(ISBLANK('Contact Data Entry'!R797)),IF(AND(ISNUMBER('Contact Data Entry'!R797),LEFT('Contact Data Entry'!R797,1)&lt;&gt;"1",LEN('Contact Data Entry'!R797)=10),"OK","Phone number must be valid format"),IF('DO NOT USE_Contact Formulas'!A797,"OK",NA()))</f>
        <v>#N/A</v>
      </c>
      <c r="S797" s="41" t="e">
        <f>IF(AND(NOT(ISBLANK('Contact Data Entry'!S797)),ISNA(VLOOKUP('Contact Data Entry'!S797,'DO NOT USE_School Picklist'!$N$3:$N$63,1,FALSE))),"Please select a value from the drop-down menu",IF('DO NOT USE_Contact Formulas'!A797,"OK",NA()))</f>
        <v>#N/A</v>
      </c>
      <c r="T797" s="41" t="e">
        <f>IF(AND(NOT(ISBLANK('Contact Data Entry'!T797)),ISNA(VLOOKUP('Contact Data Entry'!T797,'DO NOT USE_School Picklist'!$E$3:$E$10,1,FALSE))),"Please select a value from the drop-down menu",IF('DO NOT USE_Contact Formulas'!A797,"OK",NA()))</f>
        <v>#N/A</v>
      </c>
      <c r="U797" s="41" t="e">
        <f>IF(AND(NOT(ISBLANK('Contact Data Entry'!U797)),ISNA(VLOOKUP('Contact Data Entry'!U797,'DO NOT USE_School Picklist'!$F$3:$F$16,1,FALSE))),"Please select a value from the drop-down menu",IF('DO NOT USE_Contact Formulas'!A797,"OK",NA()))</f>
        <v>#N/A</v>
      </c>
      <c r="V797" s="41" t="e">
        <f>IF(LEN('Contact Data Entry'!V797)&gt;100,"Classroom(s) must be less than 100 characters",IF('DO NOT USE_Contact Formulas'!A797,"OK",NA()))</f>
        <v>#N/A</v>
      </c>
      <c r="W797" s="41" t="e">
        <f>IF(AND(NOT(ISBLANK('Contact Data Entry'!W797)),ISNA(VLOOKUP('Contact Data Entry'!W797,'DO NOT USE_School Picklist'!$K$3:$K$6,1,FALSE))),"Please select a value from the drop-down menu",IF('DO NOT USE_Contact Formulas'!A797,"OK",NA()))</f>
        <v>#N/A</v>
      </c>
      <c r="X797" s="41" t="e">
        <f>IF(AND(NOT(ISBLANK('Contact Data Entry'!X797)),ISNA(VLOOKUP('Contact Data Entry'!X797,'DO NOT USE_School Picklist'!$D$3:$D$5,1,FALSE))),"Please select a value from the drop-down menu",IF('DO NOT USE_Contact Formulas'!A797,"OK",NA()))</f>
        <v>#N/A</v>
      </c>
      <c r="Y797" s="41"/>
      <c r="Z797" s="41" t="e">
        <f>IF(AND(NOT(ISBLANK('Contact Data Entry'!Z797)),ISNA(VLOOKUP('Contact Data Entry'!Z797,'DO NOT USE_School Picklist'!$G$3:$G$5,1,FALSE))),"Please select a value from the drop-down menu",IF('DO NOT USE_Contact Formulas'!A797,"OK",NA()))</f>
        <v>#N/A</v>
      </c>
      <c r="AA797" s="41"/>
      <c r="AB797" s="41" t="e">
        <f>IF(AND(NOT(ISBLANK('Contact Data Entry'!AB797)),ISNA(VLOOKUP('Contact Data Entry'!AB797,'DO NOT USE_School Picklist'!$H$3:$H$4,1,FALSE))),"Please select a value from the drop-down menu",IF('DO NOT USE_Contact Formulas'!A797,"OK",NA()))</f>
        <v>#N/A</v>
      </c>
      <c r="AC797" s="41" t="e">
        <f ca="1">IF('Contact Data Entry'!AC797&gt;'DO NOT USE_School Picklist'!$C$3,"Test Date cannot be a future date",IF('DO NOT USE_Contact Formulas'!A797,"OK",NA()))</f>
        <v>#N/A</v>
      </c>
      <c r="AD797" s="41" t="e">
        <f>IF(AND(NOT(ISBLANK('Contact Data Entry'!AD797)),ISNA(VLOOKUP('Contact Data Entry'!AD797,'DO NOT USE_School Picklist'!$Q$3:$Q$8,1,FALSE))),"Please select a value from the drop-down menu",IF('DO NOT USE_Contact Formulas'!A797,"OK",NA()))</f>
        <v>#N/A</v>
      </c>
    </row>
    <row r="798" spans="1:30" x14ac:dyDescent="0.25">
      <c r="A798" s="40" t="e">
        <f>IF('DO NOT USE_Contact Formulas'!A798,IF('DO NOT USE_Contact Formulas'!B798,"Not all required fields are completed","OK"),NA())</f>
        <v>#N/A</v>
      </c>
      <c r="B798" s="41" t="e">
        <f>IF(AND('DO NOT USE_Contact Formulas'!A798,ISBLANK('Contact Data Entry'!B798)),"First Name is required",IF(NOT(ISBLANK('Contact Data Entry'!B798)),"OK",NA()))</f>
        <v>#N/A</v>
      </c>
      <c r="C798" s="41" t="e">
        <f>IF(AND('DO NOT USE_Contact Formulas'!A798,ISBLANK('Contact Data Entry'!C798)),"Last Name is required",IF(NOT(ISBLANK('Contact Data Entry'!C798)),"OK",NA()))</f>
        <v>#N/A</v>
      </c>
      <c r="D798" s="41" t="e">
        <f>IF(AND('DO NOT USE_Contact Formulas'!A798,ISBLANK('Contact Data Entry'!D798)),"Birthdate is required",IF(NOT(ISBLANK('Contact Data Entry'!D798)),"OK",NA()))</f>
        <v>#N/A</v>
      </c>
      <c r="E798" s="41" t="e">
        <f>IF(AND('DO NOT USE_Contact Formulas'!A798,ISBLANK('Contact Data Entry'!E798)),"Mobile Phone is required",IF(NOT(ISBLANK('Contact Data Entry'!E798)),IF(AND(ISNUMBER(VALUE('Contact Data Entry'!E798)),LEFT('Contact Data Entry'!E798,1)&lt;&gt;"1",LEN('Contact Data Entry'!E798)=10),"OK","Phone number must be valid format"),NA()))</f>
        <v>#N/A</v>
      </c>
      <c r="F798" s="41" t="e">
        <f>IF(LEN('Contact Data Entry'!F798)&gt;255,"Home Street Address must be less than 255 characters",IF('DO NOT USE_Contact Formulas'!A798,"OK",NA()))</f>
        <v>#N/A</v>
      </c>
      <c r="G798" s="41" t="e">
        <f>IF(LEN('Contact Data Entry'!G798)&gt;40,"City must be less than 40 characters",IF('DO NOT USE_Contact Formulas'!A798,"OK",NA()))</f>
        <v>#N/A</v>
      </c>
      <c r="H798" s="41" t="e">
        <f>IF(AND(NOT(ISBLANK('Contact Data Entry'!H798)),ISNA(VLOOKUP('Contact Data Entry'!H798,'DO NOT USE_School Picklist'!$P$3:$P$52,1,FALSE))),"Please select a value from the drop-down menu",IF('DO NOT USE_Contact Formulas'!A798,"OK",NA()))</f>
        <v>#N/A</v>
      </c>
      <c r="I798" s="41" t="e">
        <f>IF(AND('DO NOT USE_Contact Formulas'!A798,ISBLANK('Contact Data Entry'!I798)),"Zip is required",IF(ISBLANK('Contact Data Entry'!I798),NA(),"OK"))</f>
        <v>#N/A</v>
      </c>
      <c r="J798" s="41" t="e">
        <f>IF(AND('DO NOT USE_Contact Formulas'!A798,ISBLANK('Contact Data Entry'!J798)),"Student or Staff? is required",IF(ISBLANK('Contact Data Entry'!J798),NA(),IF(ISNA(VLOOKUP('Contact Data Entry'!J798,'DO NOT USE_School Picklist'!$B$3:$B$6,1,FALSE)),"Please select a value from the drop-down menu","OK")))</f>
        <v>#N/A</v>
      </c>
      <c r="K798" s="41" t="e">
        <f>IF(AND('Contact Data Entry'!J798='DO NOT USE_School Picklist'!$B$4,ISBLANK('Contact Data Entry'!K798)),"Occupation/Job Title is required if Student or Staff? is Yes, staff/faculty or volunteer",IF('DO NOT USE_Contact Formulas'!A798,"OK",NA()))</f>
        <v>#N/A</v>
      </c>
      <c r="L798" s="41" t="e">
        <f ca="1">IF('Contact Data Entry'!L798&gt;'DO NOT USE_School Picklist'!$C$3,"Date last on school campus/facility cannot be a future date",IF('DO NOT USE_Contact Formulas'!A798,IF(ISBLANK('Contact Data Entry'!L798),"Date last on school campus/facility is required","OK"),NA()))</f>
        <v>#N/A</v>
      </c>
      <c r="M798" s="42" t="e">
        <f ca="1">IF('Contact Data Entry'!M798&gt;'DO NOT USE_School Picklist'!$C$3,"Last Exposure Date cannot be a future date",IF('DO NOT USE_Contact Formulas'!A798,IF(ISBLANK('Contact Data Entry'!M798),"Last Exposure Date is required","OK"),NA()))</f>
        <v>#N/A</v>
      </c>
      <c r="N798" s="42" t="e">
        <f>IF(AND('DO NOT USE_Contact Formulas'!A798,ISBLANK('Contact Data Entry'!N798)),"Specific Place in the Location is required",IF(ISBLANK('Contact Data Entry'!N798),NA(),"OK"))</f>
        <v>#N/A</v>
      </c>
      <c r="O798" s="41" t="e">
        <f>IF(AND(NOT(ISBLANK('Contact Data Entry'!O798)),ISNA(VLOOKUP('Contact Data Entry'!O798,'DO NOT USE_School Picklist'!$L$3:$L$81,1,FALSE))),"Please select a value from the drop-down menu",IF('DO NOT USE_Contact Formulas'!A798,"OK",NA()))</f>
        <v>#N/A</v>
      </c>
      <c r="P798" s="41" t="e">
        <f>IF(AND(NOT(ISBLANK('Contact Data Entry'!P798)),NOT(ISNUMBER(MATCH("*@*.?*",'Contact Data Entry'!P798,0)))),"Email must be in a valid format",IF('DO NOT USE_Contact Formulas'!A798,"OK",NA()))</f>
        <v>#N/A</v>
      </c>
      <c r="Q798" s="41" t="e">
        <f>IF(LEN('Contact Data Entry'!Q798)&gt;50,"Parent/Guardian Name must be less than 50 characters",IF('DO NOT USE_Contact Formulas'!A798,"OK",NA()))</f>
        <v>#N/A</v>
      </c>
      <c r="R798" s="41" t="e">
        <f>IF(NOT(ISBLANK('Contact Data Entry'!R798)),IF(AND(ISNUMBER('Contact Data Entry'!R798),LEFT('Contact Data Entry'!R798,1)&lt;&gt;"1",LEN('Contact Data Entry'!R798)=10),"OK","Phone number must be valid format"),IF('DO NOT USE_Contact Formulas'!A798,"OK",NA()))</f>
        <v>#N/A</v>
      </c>
      <c r="S798" s="41" t="e">
        <f>IF(AND(NOT(ISBLANK('Contact Data Entry'!S798)),ISNA(VLOOKUP('Contact Data Entry'!S798,'DO NOT USE_School Picklist'!$N$3:$N$63,1,FALSE))),"Please select a value from the drop-down menu",IF('DO NOT USE_Contact Formulas'!A798,"OK",NA()))</f>
        <v>#N/A</v>
      </c>
      <c r="T798" s="41" t="e">
        <f>IF(AND(NOT(ISBLANK('Contact Data Entry'!T798)),ISNA(VLOOKUP('Contact Data Entry'!T798,'DO NOT USE_School Picklist'!$E$3:$E$10,1,FALSE))),"Please select a value from the drop-down menu",IF('DO NOT USE_Contact Formulas'!A798,"OK",NA()))</f>
        <v>#N/A</v>
      </c>
      <c r="U798" s="41" t="e">
        <f>IF(AND(NOT(ISBLANK('Contact Data Entry'!U798)),ISNA(VLOOKUP('Contact Data Entry'!U798,'DO NOT USE_School Picklist'!$F$3:$F$16,1,FALSE))),"Please select a value from the drop-down menu",IF('DO NOT USE_Contact Formulas'!A798,"OK",NA()))</f>
        <v>#N/A</v>
      </c>
      <c r="V798" s="41" t="e">
        <f>IF(LEN('Contact Data Entry'!V798)&gt;100,"Classroom(s) must be less than 100 characters",IF('DO NOT USE_Contact Formulas'!A798,"OK",NA()))</f>
        <v>#N/A</v>
      </c>
      <c r="W798" s="41" t="e">
        <f>IF(AND(NOT(ISBLANK('Contact Data Entry'!W798)),ISNA(VLOOKUP('Contact Data Entry'!W798,'DO NOT USE_School Picklist'!$K$3:$K$6,1,FALSE))),"Please select a value from the drop-down menu",IF('DO NOT USE_Contact Formulas'!A798,"OK",NA()))</f>
        <v>#N/A</v>
      </c>
      <c r="X798" s="41" t="e">
        <f>IF(AND(NOT(ISBLANK('Contact Data Entry'!X798)),ISNA(VLOOKUP('Contact Data Entry'!X798,'DO NOT USE_School Picklist'!$D$3:$D$5,1,FALSE))),"Please select a value from the drop-down menu",IF('DO NOT USE_Contact Formulas'!A798,"OK",NA()))</f>
        <v>#N/A</v>
      </c>
      <c r="Y798" s="41"/>
      <c r="Z798" s="41" t="e">
        <f>IF(AND(NOT(ISBLANK('Contact Data Entry'!Z798)),ISNA(VLOOKUP('Contact Data Entry'!Z798,'DO NOT USE_School Picklist'!$G$3:$G$5,1,FALSE))),"Please select a value from the drop-down menu",IF('DO NOT USE_Contact Formulas'!A798,"OK",NA()))</f>
        <v>#N/A</v>
      </c>
      <c r="AA798" s="41"/>
      <c r="AB798" s="41" t="e">
        <f>IF(AND(NOT(ISBLANK('Contact Data Entry'!AB798)),ISNA(VLOOKUP('Contact Data Entry'!AB798,'DO NOT USE_School Picklist'!$H$3:$H$4,1,FALSE))),"Please select a value from the drop-down menu",IF('DO NOT USE_Contact Formulas'!A798,"OK",NA()))</f>
        <v>#N/A</v>
      </c>
      <c r="AC798" s="41" t="e">
        <f ca="1">IF('Contact Data Entry'!AC798&gt;'DO NOT USE_School Picklist'!$C$3,"Test Date cannot be a future date",IF('DO NOT USE_Contact Formulas'!A798,"OK",NA()))</f>
        <v>#N/A</v>
      </c>
      <c r="AD798" s="41" t="e">
        <f>IF(AND(NOT(ISBLANK('Contact Data Entry'!AD798)),ISNA(VLOOKUP('Contact Data Entry'!AD798,'DO NOT USE_School Picklist'!$Q$3:$Q$8,1,FALSE))),"Please select a value from the drop-down menu",IF('DO NOT USE_Contact Formulas'!A798,"OK",NA()))</f>
        <v>#N/A</v>
      </c>
    </row>
    <row r="799" spans="1:30" x14ac:dyDescent="0.25">
      <c r="A799" s="40" t="e">
        <f>IF('DO NOT USE_Contact Formulas'!A799,IF('DO NOT USE_Contact Formulas'!B799,"Not all required fields are completed","OK"),NA())</f>
        <v>#N/A</v>
      </c>
      <c r="B799" s="41" t="e">
        <f>IF(AND('DO NOT USE_Contact Formulas'!A799,ISBLANK('Contact Data Entry'!B799)),"First Name is required",IF(NOT(ISBLANK('Contact Data Entry'!B799)),"OK",NA()))</f>
        <v>#N/A</v>
      </c>
      <c r="C799" s="41" t="e">
        <f>IF(AND('DO NOT USE_Contact Formulas'!A799,ISBLANK('Contact Data Entry'!C799)),"Last Name is required",IF(NOT(ISBLANK('Contact Data Entry'!C799)),"OK",NA()))</f>
        <v>#N/A</v>
      </c>
      <c r="D799" s="41" t="e">
        <f>IF(AND('DO NOT USE_Contact Formulas'!A799,ISBLANK('Contact Data Entry'!D799)),"Birthdate is required",IF(NOT(ISBLANK('Contact Data Entry'!D799)),"OK",NA()))</f>
        <v>#N/A</v>
      </c>
      <c r="E799" s="41" t="e">
        <f>IF(AND('DO NOT USE_Contact Formulas'!A799,ISBLANK('Contact Data Entry'!E799)),"Mobile Phone is required",IF(NOT(ISBLANK('Contact Data Entry'!E799)),IF(AND(ISNUMBER(VALUE('Contact Data Entry'!E799)),LEFT('Contact Data Entry'!E799,1)&lt;&gt;"1",LEN('Contact Data Entry'!E799)=10),"OK","Phone number must be valid format"),NA()))</f>
        <v>#N/A</v>
      </c>
      <c r="F799" s="41" t="e">
        <f>IF(LEN('Contact Data Entry'!F799)&gt;255,"Home Street Address must be less than 255 characters",IF('DO NOT USE_Contact Formulas'!A799,"OK",NA()))</f>
        <v>#N/A</v>
      </c>
      <c r="G799" s="41" t="e">
        <f>IF(LEN('Contact Data Entry'!G799)&gt;40,"City must be less than 40 characters",IF('DO NOT USE_Contact Formulas'!A799,"OK",NA()))</f>
        <v>#N/A</v>
      </c>
      <c r="H799" s="41" t="e">
        <f>IF(AND(NOT(ISBLANK('Contact Data Entry'!H799)),ISNA(VLOOKUP('Contact Data Entry'!H799,'DO NOT USE_School Picklist'!$P$3:$P$52,1,FALSE))),"Please select a value from the drop-down menu",IF('DO NOT USE_Contact Formulas'!A799,"OK",NA()))</f>
        <v>#N/A</v>
      </c>
      <c r="I799" s="41" t="e">
        <f>IF(AND('DO NOT USE_Contact Formulas'!A799,ISBLANK('Contact Data Entry'!I799)),"Zip is required",IF(ISBLANK('Contact Data Entry'!I799),NA(),"OK"))</f>
        <v>#N/A</v>
      </c>
      <c r="J799" s="41" t="e">
        <f>IF(AND('DO NOT USE_Contact Formulas'!A799,ISBLANK('Contact Data Entry'!J799)),"Student or Staff? is required",IF(ISBLANK('Contact Data Entry'!J799),NA(),IF(ISNA(VLOOKUP('Contact Data Entry'!J799,'DO NOT USE_School Picklist'!$B$3:$B$6,1,FALSE)),"Please select a value from the drop-down menu","OK")))</f>
        <v>#N/A</v>
      </c>
      <c r="K799" s="41" t="e">
        <f>IF(AND('Contact Data Entry'!J799='DO NOT USE_School Picklist'!$B$4,ISBLANK('Contact Data Entry'!K799)),"Occupation/Job Title is required if Student or Staff? is Yes, staff/faculty or volunteer",IF('DO NOT USE_Contact Formulas'!A799,"OK",NA()))</f>
        <v>#N/A</v>
      </c>
      <c r="L799" s="41" t="e">
        <f ca="1">IF('Contact Data Entry'!L799&gt;'DO NOT USE_School Picklist'!$C$3,"Date last on school campus/facility cannot be a future date",IF('DO NOT USE_Contact Formulas'!A799,IF(ISBLANK('Contact Data Entry'!L799),"Date last on school campus/facility is required","OK"),NA()))</f>
        <v>#N/A</v>
      </c>
      <c r="M799" s="42" t="e">
        <f ca="1">IF('Contact Data Entry'!M799&gt;'DO NOT USE_School Picklist'!$C$3,"Last Exposure Date cannot be a future date",IF('DO NOT USE_Contact Formulas'!A799,IF(ISBLANK('Contact Data Entry'!M799),"Last Exposure Date is required","OK"),NA()))</f>
        <v>#N/A</v>
      </c>
      <c r="N799" s="42" t="e">
        <f>IF(AND('DO NOT USE_Contact Formulas'!A799,ISBLANK('Contact Data Entry'!N799)),"Specific Place in the Location is required",IF(ISBLANK('Contact Data Entry'!N799),NA(),"OK"))</f>
        <v>#N/A</v>
      </c>
      <c r="O799" s="41" t="e">
        <f>IF(AND(NOT(ISBLANK('Contact Data Entry'!O799)),ISNA(VLOOKUP('Contact Data Entry'!O799,'DO NOT USE_School Picklist'!$L$3:$L$81,1,FALSE))),"Please select a value from the drop-down menu",IF('DO NOT USE_Contact Formulas'!A799,"OK",NA()))</f>
        <v>#N/A</v>
      </c>
      <c r="P799" s="41" t="e">
        <f>IF(AND(NOT(ISBLANK('Contact Data Entry'!P799)),NOT(ISNUMBER(MATCH("*@*.?*",'Contact Data Entry'!P799,0)))),"Email must be in a valid format",IF('DO NOT USE_Contact Formulas'!A799,"OK",NA()))</f>
        <v>#N/A</v>
      </c>
      <c r="Q799" s="41" t="e">
        <f>IF(LEN('Contact Data Entry'!Q799)&gt;50,"Parent/Guardian Name must be less than 50 characters",IF('DO NOT USE_Contact Formulas'!A799,"OK",NA()))</f>
        <v>#N/A</v>
      </c>
      <c r="R799" s="41" t="e">
        <f>IF(NOT(ISBLANK('Contact Data Entry'!R799)),IF(AND(ISNUMBER('Contact Data Entry'!R799),LEFT('Contact Data Entry'!R799,1)&lt;&gt;"1",LEN('Contact Data Entry'!R799)=10),"OK","Phone number must be valid format"),IF('DO NOT USE_Contact Formulas'!A799,"OK",NA()))</f>
        <v>#N/A</v>
      </c>
      <c r="S799" s="41" t="e">
        <f>IF(AND(NOT(ISBLANK('Contact Data Entry'!S799)),ISNA(VLOOKUP('Contact Data Entry'!S799,'DO NOT USE_School Picklist'!$N$3:$N$63,1,FALSE))),"Please select a value from the drop-down menu",IF('DO NOT USE_Contact Formulas'!A799,"OK",NA()))</f>
        <v>#N/A</v>
      </c>
      <c r="T799" s="41" t="e">
        <f>IF(AND(NOT(ISBLANK('Contact Data Entry'!T799)),ISNA(VLOOKUP('Contact Data Entry'!T799,'DO NOT USE_School Picklist'!$E$3:$E$10,1,FALSE))),"Please select a value from the drop-down menu",IF('DO NOT USE_Contact Formulas'!A799,"OK",NA()))</f>
        <v>#N/A</v>
      </c>
      <c r="U799" s="41" t="e">
        <f>IF(AND(NOT(ISBLANK('Contact Data Entry'!U799)),ISNA(VLOOKUP('Contact Data Entry'!U799,'DO NOT USE_School Picklist'!$F$3:$F$16,1,FALSE))),"Please select a value from the drop-down menu",IF('DO NOT USE_Contact Formulas'!A799,"OK",NA()))</f>
        <v>#N/A</v>
      </c>
      <c r="V799" s="41" t="e">
        <f>IF(LEN('Contact Data Entry'!V799)&gt;100,"Classroom(s) must be less than 100 characters",IF('DO NOT USE_Contact Formulas'!A799,"OK",NA()))</f>
        <v>#N/A</v>
      </c>
      <c r="W799" s="41" t="e">
        <f>IF(AND(NOT(ISBLANK('Contact Data Entry'!W799)),ISNA(VLOOKUP('Contact Data Entry'!W799,'DO NOT USE_School Picklist'!$K$3:$K$6,1,FALSE))),"Please select a value from the drop-down menu",IF('DO NOT USE_Contact Formulas'!A799,"OK",NA()))</f>
        <v>#N/A</v>
      </c>
      <c r="X799" s="41" t="e">
        <f>IF(AND(NOT(ISBLANK('Contact Data Entry'!X799)),ISNA(VLOOKUP('Contact Data Entry'!X799,'DO NOT USE_School Picklist'!$D$3:$D$5,1,FALSE))),"Please select a value from the drop-down menu",IF('DO NOT USE_Contact Formulas'!A799,"OK",NA()))</f>
        <v>#N/A</v>
      </c>
      <c r="Y799" s="41"/>
      <c r="Z799" s="41" t="e">
        <f>IF(AND(NOT(ISBLANK('Contact Data Entry'!Z799)),ISNA(VLOOKUP('Contact Data Entry'!Z799,'DO NOT USE_School Picklist'!$G$3:$G$5,1,FALSE))),"Please select a value from the drop-down menu",IF('DO NOT USE_Contact Formulas'!A799,"OK",NA()))</f>
        <v>#N/A</v>
      </c>
      <c r="AA799" s="41"/>
      <c r="AB799" s="41" t="e">
        <f>IF(AND(NOT(ISBLANK('Contact Data Entry'!AB799)),ISNA(VLOOKUP('Contact Data Entry'!AB799,'DO NOT USE_School Picklist'!$H$3:$H$4,1,FALSE))),"Please select a value from the drop-down menu",IF('DO NOT USE_Contact Formulas'!A799,"OK",NA()))</f>
        <v>#N/A</v>
      </c>
      <c r="AC799" s="41" t="e">
        <f ca="1">IF('Contact Data Entry'!AC799&gt;'DO NOT USE_School Picklist'!$C$3,"Test Date cannot be a future date",IF('DO NOT USE_Contact Formulas'!A799,"OK",NA()))</f>
        <v>#N/A</v>
      </c>
      <c r="AD799" s="41" t="e">
        <f>IF(AND(NOT(ISBLANK('Contact Data Entry'!AD799)),ISNA(VLOOKUP('Contact Data Entry'!AD799,'DO NOT USE_School Picklist'!$Q$3:$Q$8,1,FALSE))),"Please select a value from the drop-down menu",IF('DO NOT USE_Contact Formulas'!A799,"OK",NA()))</f>
        <v>#N/A</v>
      </c>
    </row>
    <row r="800" spans="1:30" x14ac:dyDescent="0.25">
      <c r="A800" s="40" t="e">
        <f>IF('DO NOT USE_Contact Formulas'!A800,IF('DO NOT USE_Contact Formulas'!B800,"Not all required fields are completed","OK"),NA())</f>
        <v>#N/A</v>
      </c>
      <c r="B800" s="41" t="e">
        <f>IF(AND('DO NOT USE_Contact Formulas'!A800,ISBLANK('Contact Data Entry'!B800)),"First Name is required",IF(NOT(ISBLANK('Contact Data Entry'!B800)),"OK",NA()))</f>
        <v>#N/A</v>
      </c>
      <c r="C800" s="41" t="e">
        <f>IF(AND('DO NOT USE_Contact Formulas'!A800,ISBLANK('Contact Data Entry'!C800)),"Last Name is required",IF(NOT(ISBLANK('Contact Data Entry'!C800)),"OK",NA()))</f>
        <v>#N/A</v>
      </c>
      <c r="D800" s="41" t="e">
        <f>IF(AND('DO NOT USE_Contact Formulas'!A800,ISBLANK('Contact Data Entry'!D800)),"Birthdate is required",IF(NOT(ISBLANK('Contact Data Entry'!D800)),"OK",NA()))</f>
        <v>#N/A</v>
      </c>
      <c r="E800" s="41" t="e">
        <f>IF(AND('DO NOT USE_Contact Formulas'!A800,ISBLANK('Contact Data Entry'!E800)),"Mobile Phone is required",IF(NOT(ISBLANK('Contact Data Entry'!E800)),IF(AND(ISNUMBER(VALUE('Contact Data Entry'!E800)),LEFT('Contact Data Entry'!E800,1)&lt;&gt;"1",LEN('Contact Data Entry'!E800)=10),"OK","Phone number must be valid format"),NA()))</f>
        <v>#N/A</v>
      </c>
      <c r="F800" s="41" t="e">
        <f>IF(LEN('Contact Data Entry'!F800)&gt;255,"Home Street Address must be less than 255 characters",IF('DO NOT USE_Contact Formulas'!A800,"OK",NA()))</f>
        <v>#N/A</v>
      </c>
      <c r="G800" s="41" t="e">
        <f>IF(LEN('Contact Data Entry'!G800)&gt;40,"City must be less than 40 characters",IF('DO NOT USE_Contact Formulas'!A800,"OK",NA()))</f>
        <v>#N/A</v>
      </c>
      <c r="H800" s="41" t="e">
        <f>IF(AND(NOT(ISBLANK('Contact Data Entry'!H800)),ISNA(VLOOKUP('Contact Data Entry'!H800,'DO NOT USE_School Picklist'!$P$3:$P$52,1,FALSE))),"Please select a value from the drop-down menu",IF('DO NOT USE_Contact Formulas'!A800,"OK",NA()))</f>
        <v>#N/A</v>
      </c>
      <c r="I800" s="41" t="e">
        <f>IF(AND('DO NOT USE_Contact Formulas'!A800,ISBLANK('Contact Data Entry'!I800)),"Zip is required",IF(ISBLANK('Contact Data Entry'!I800),NA(),"OK"))</f>
        <v>#N/A</v>
      </c>
      <c r="J800" s="41" t="e">
        <f>IF(AND('DO NOT USE_Contact Formulas'!A800,ISBLANK('Contact Data Entry'!J800)),"Student or Staff? is required",IF(ISBLANK('Contact Data Entry'!J800),NA(),IF(ISNA(VLOOKUP('Contact Data Entry'!J800,'DO NOT USE_School Picklist'!$B$3:$B$6,1,FALSE)),"Please select a value from the drop-down menu","OK")))</f>
        <v>#N/A</v>
      </c>
      <c r="K800" s="41" t="e">
        <f>IF(AND('Contact Data Entry'!J800='DO NOT USE_School Picklist'!$B$4,ISBLANK('Contact Data Entry'!K800)),"Occupation/Job Title is required if Student or Staff? is Yes, staff/faculty or volunteer",IF('DO NOT USE_Contact Formulas'!A800,"OK",NA()))</f>
        <v>#N/A</v>
      </c>
      <c r="L800" s="41" t="e">
        <f ca="1">IF('Contact Data Entry'!L800&gt;'DO NOT USE_School Picklist'!$C$3,"Date last on school campus/facility cannot be a future date",IF('DO NOT USE_Contact Formulas'!A800,IF(ISBLANK('Contact Data Entry'!L800),"Date last on school campus/facility is required","OK"),NA()))</f>
        <v>#N/A</v>
      </c>
      <c r="M800" s="42" t="e">
        <f ca="1">IF('Contact Data Entry'!M800&gt;'DO NOT USE_School Picklist'!$C$3,"Last Exposure Date cannot be a future date",IF('DO NOT USE_Contact Formulas'!A800,IF(ISBLANK('Contact Data Entry'!M800),"Last Exposure Date is required","OK"),NA()))</f>
        <v>#N/A</v>
      </c>
      <c r="N800" s="42" t="e">
        <f>IF(AND('DO NOT USE_Contact Formulas'!A800,ISBLANK('Contact Data Entry'!N800)),"Specific Place in the Location is required",IF(ISBLANK('Contact Data Entry'!N800),NA(),"OK"))</f>
        <v>#N/A</v>
      </c>
      <c r="O800" s="41" t="e">
        <f>IF(AND(NOT(ISBLANK('Contact Data Entry'!O800)),ISNA(VLOOKUP('Contact Data Entry'!O800,'DO NOT USE_School Picklist'!$L$3:$L$81,1,FALSE))),"Please select a value from the drop-down menu",IF('DO NOT USE_Contact Formulas'!A800,"OK",NA()))</f>
        <v>#N/A</v>
      </c>
      <c r="P800" s="41" t="e">
        <f>IF(AND(NOT(ISBLANK('Contact Data Entry'!P800)),NOT(ISNUMBER(MATCH("*@*.?*",'Contact Data Entry'!P800,0)))),"Email must be in a valid format",IF('DO NOT USE_Contact Formulas'!A800,"OK",NA()))</f>
        <v>#N/A</v>
      </c>
      <c r="Q800" s="41" t="e">
        <f>IF(LEN('Contact Data Entry'!Q800)&gt;50,"Parent/Guardian Name must be less than 50 characters",IF('DO NOT USE_Contact Formulas'!A800,"OK",NA()))</f>
        <v>#N/A</v>
      </c>
      <c r="R800" s="41" t="e">
        <f>IF(NOT(ISBLANK('Contact Data Entry'!R800)),IF(AND(ISNUMBER('Contact Data Entry'!R800),LEFT('Contact Data Entry'!R800,1)&lt;&gt;"1",LEN('Contact Data Entry'!R800)=10),"OK","Phone number must be valid format"),IF('DO NOT USE_Contact Formulas'!A800,"OK",NA()))</f>
        <v>#N/A</v>
      </c>
      <c r="S800" s="41" t="e">
        <f>IF(AND(NOT(ISBLANK('Contact Data Entry'!S800)),ISNA(VLOOKUP('Contact Data Entry'!S800,'DO NOT USE_School Picklist'!$N$3:$N$63,1,FALSE))),"Please select a value from the drop-down menu",IF('DO NOT USE_Contact Formulas'!A800,"OK",NA()))</f>
        <v>#N/A</v>
      </c>
      <c r="T800" s="41" t="e">
        <f>IF(AND(NOT(ISBLANK('Contact Data Entry'!T800)),ISNA(VLOOKUP('Contact Data Entry'!T800,'DO NOT USE_School Picklist'!$E$3:$E$10,1,FALSE))),"Please select a value from the drop-down menu",IF('DO NOT USE_Contact Formulas'!A800,"OK",NA()))</f>
        <v>#N/A</v>
      </c>
      <c r="U800" s="41" t="e">
        <f>IF(AND(NOT(ISBLANK('Contact Data Entry'!U800)),ISNA(VLOOKUP('Contact Data Entry'!U800,'DO NOT USE_School Picklist'!$F$3:$F$16,1,FALSE))),"Please select a value from the drop-down menu",IF('DO NOT USE_Contact Formulas'!A800,"OK",NA()))</f>
        <v>#N/A</v>
      </c>
      <c r="V800" s="41" t="e">
        <f>IF(LEN('Contact Data Entry'!V800)&gt;100,"Classroom(s) must be less than 100 characters",IF('DO NOT USE_Contact Formulas'!A800,"OK",NA()))</f>
        <v>#N/A</v>
      </c>
      <c r="W800" s="41" t="e">
        <f>IF(AND(NOT(ISBLANK('Contact Data Entry'!W800)),ISNA(VLOOKUP('Contact Data Entry'!W800,'DO NOT USE_School Picklist'!$K$3:$K$6,1,FALSE))),"Please select a value from the drop-down menu",IF('DO NOT USE_Contact Formulas'!A800,"OK",NA()))</f>
        <v>#N/A</v>
      </c>
      <c r="X800" s="41" t="e">
        <f>IF(AND(NOT(ISBLANK('Contact Data Entry'!X800)),ISNA(VLOOKUP('Contact Data Entry'!X800,'DO NOT USE_School Picklist'!$D$3:$D$5,1,FALSE))),"Please select a value from the drop-down menu",IF('DO NOT USE_Contact Formulas'!A800,"OK",NA()))</f>
        <v>#N/A</v>
      </c>
      <c r="Y800" s="41"/>
      <c r="Z800" s="41" t="e">
        <f>IF(AND(NOT(ISBLANK('Contact Data Entry'!Z800)),ISNA(VLOOKUP('Contact Data Entry'!Z800,'DO NOT USE_School Picklist'!$G$3:$G$5,1,FALSE))),"Please select a value from the drop-down menu",IF('DO NOT USE_Contact Formulas'!A800,"OK",NA()))</f>
        <v>#N/A</v>
      </c>
      <c r="AA800" s="41"/>
      <c r="AB800" s="41" t="e">
        <f>IF(AND(NOT(ISBLANK('Contact Data Entry'!AB800)),ISNA(VLOOKUP('Contact Data Entry'!AB800,'DO NOT USE_School Picklist'!$H$3:$H$4,1,FALSE))),"Please select a value from the drop-down menu",IF('DO NOT USE_Contact Formulas'!A800,"OK",NA()))</f>
        <v>#N/A</v>
      </c>
      <c r="AC800" s="41" t="e">
        <f ca="1">IF('Contact Data Entry'!AC800&gt;'DO NOT USE_School Picklist'!$C$3,"Test Date cannot be a future date",IF('DO NOT USE_Contact Formulas'!A800,"OK",NA()))</f>
        <v>#N/A</v>
      </c>
      <c r="AD800" s="41" t="e">
        <f>IF(AND(NOT(ISBLANK('Contact Data Entry'!AD800)),ISNA(VLOOKUP('Contact Data Entry'!AD800,'DO NOT USE_School Picklist'!$Q$3:$Q$8,1,FALSE))),"Please select a value from the drop-down menu",IF('DO NOT USE_Contact Formulas'!A800,"OK",NA()))</f>
        <v>#N/A</v>
      </c>
    </row>
    <row r="801" spans="1:30" x14ac:dyDescent="0.25">
      <c r="A801" s="40" t="e">
        <f>IF('DO NOT USE_Contact Formulas'!A801,IF('DO NOT USE_Contact Formulas'!B801,"Not all required fields are completed","OK"),NA())</f>
        <v>#N/A</v>
      </c>
      <c r="B801" s="41" t="e">
        <f>IF(AND('DO NOT USE_Contact Formulas'!A801,ISBLANK('Contact Data Entry'!B801)),"First Name is required",IF(NOT(ISBLANK('Contact Data Entry'!B801)),"OK",NA()))</f>
        <v>#N/A</v>
      </c>
      <c r="C801" s="41" t="e">
        <f>IF(AND('DO NOT USE_Contact Formulas'!A801,ISBLANK('Contact Data Entry'!C801)),"Last Name is required",IF(NOT(ISBLANK('Contact Data Entry'!C801)),"OK",NA()))</f>
        <v>#N/A</v>
      </c>
      <c r="D801" s="41" t="e">
        <f>IF(AND('DO NOT USE_Contact Formulas'!A801,ISBLANK('Contact Data Entry'!D801)),"Birthdate is required",IF(NOT(ISBLANK('Contact Data Entry'!D801)),"OK",NA()))</f>
        <v>#N/A</v>
      </c>
      <c r="E801" s="41" t="e">
        <f>IF(AND('DO NOT USE_Contact Formulas'!A801,ISBLANK('Contact Data Entry'!E801)),"Mobile Phone is required",IF(NOT(ISBLANK('Contact Data Entry'!E801)),IF(AND(ISNUMBER(VALUE('Contact Data Entry'!E801)),LEFT('Contact Data Entry'!E801,1)&lt;&gt;"1",LEN('Contact Data Entry'!E801)=10),"OK","Phone number must be valid format"),NA()))</f>
        <v>#N/A</v>
      </c>
      <c r="F801" s="41" t="e">
        <f>IF(LEN('Contact Data Entry'!F801)&gt;255,"Home Street Address must be less than 255 characters",IF('DO NOT USE_Contact Formulas'!A801,"OK",NA()))</f>
        <v>#N/A</v>
      </c>
      <c r="G801" s="41" t="e">
        <f>IF(LEN('Contact Data Entry'!G801)&gt;40,"City must be less than 40 characters",IF('DO NOT USE_Contact Formulas'!A801,"OK",NA()))</f>
        <v>#N/A</v>
      </c>
      <c r="H801" s="41" t="e">
        <f>IF(AND(NOT(ISBLANK('Contact Data Entry'!H801)),ISNA(VLOOKUP('Contact Data Entry'!H801,'DO NOT USE_School Picklist'!$P$3:$P$52,1,FALSE))),"Please select a value from the drop-down menu",IF('DO NOT USE_Contact Formulas'!A801,"OK",NA()))</f>
        <v>#N/A</v>
      </c>
      <c r="I801" s="41" t="e">
        <f>IF(AND('DO NOT USE_Contact Formulas'!A801,ISBLANK('Contact Data Entry'!I801)),"Zip is required",IF(ISBLANK('Contact Data Entry'!I801),NA(),"OK"))</f>
        <v>#N/A</v>
      </c>
      <c r="J801" s="41" t="e">
        <f>IF(AND('DO NOT USE_Contact Formulas'!A801,ISBLANK('Contact Data Entry'!J801)),"Student or Staff? is required",IF(ISBLANK('Contact Data Entry'!J801),NA(),IF(ISNA(VLOOKUP('Contact Data Entry'!J801,'DO NOT USE_School Picklist'!$B$3:$B$6,1,FALSE)),"Please select a value from the drop-down menu","OK")))</f>
        <v>#N/A</v>
      </c>
      <c r="K801" s="41" t="e">
        <f>IF(AND('Contact Data Entry'!J801='DO NOT USE_School Picklist'!$B$4,ISBLANK('Contact Data Entry'!K801)),"Occupation/Job Title is required if Student or Staff? is Yes, staff/faculty or volunteer",IF('DO NOT USE_Contact Formulas'!A801,"OK",NA()))</f>
        <v>#N/A</v>
      </c>
      <c r="L801" s="41" t="e">
        <f ca="1">IF('Contact Data Entry'!L801&gt;'DO NOT USE_School Picklist'!$C$3,"Date last on school campus/facility cannot be a future date",IF('DO NOT USE_Contact Formulas'!A801,IF(ISBLANK('Contact Data Entry'!L801),"Date last on school campus/facility is required","OK"),NA()))</f>
        <v>#N/A</v>
      </c>
      <c r="M801" s="42" t="e">
        <f ca="1">IF('Contact Data Entry'!M801&gt;'DO NOT USE_School Picklist'!$C$3,"Last Exposure Date cannot be a future date",IF('DO NOT USE_Contact Formulas'!A801,IF(ISBLANK('Contact Data Entry'!M801),"Last Exposure Date is required","OK"),NA()))</f>
        <v>#N/A</v>
      </c>
      <c r="N801" s="42" t="e">
        <f>IF(AND('DO NOT USE_Contact Formulas'!A801,ISBLANK('Contact Data Entry'!N801)),"Specific Place in the Location is required",IF(ISBLANK('Contact Data Entry'!N801),NA(),"OK"))</f>
        <v>#N/A</v>
      </c>
      <c r="O801" s="41" t="e">
        <f>IF(AND(NOT(ISBLANK('Contact Data Entry'!O801)),ISNA(VLOOKUP('Contact Data Entry'!O801,'DO NOT USE_School Picklist'!$L$3:$L$81,1,FALSE))),"Please select a value from the drop-down menu",IF('DO NOT USE_Contact Formulas'!A801,"OK",NA()))</f>
        <v>#N/A</v>
      </c>
      <c r="P801" s="41" t="e">
        <f>IF(AND(NOT(ISBLANK('Contact Data Entry'!P801)),NOT(ISNUMBER(MATCH("*@*.?*",'Contact Data Entry'!P801,0)))),"Email must be in a valid format",IF('DO NOT USE_Contact Formulas'!A801,"OK",NA()))</f>
        <v>#N/A</v>
      </c>
      <c r="Q801" s="41" t="e">
        <f>IF(LEN('Contact Data Entry'!Q801)&gt;50,"Parent/Guardian Name must be less than 50 characters",IF('DO NOT USE_Contact Formulas'!A801,"OK",NA()))</f>
        <v>#N/A</v>
      </c>
      <c r="R801" s="41" t="e">
        <f>IF(NOT(ISBLANK('Contact Data Entry'!R801)),IF(AND(ISNUMBER('Contact Data Entry'!R801),LEFT('Contact Data Entry'!R801,1)&lt;&gt;"1",LEN('Contact Data Entry'!R801)=10),"OK","Phone number must be valid format"),IF('DO NOT USE_Contact Formulas'!A801,"OK",NA()))</f>
        <v>#N/A</v>
      </c>
      <c r="S801" s="41" t="e">
        <f>IF(AND(NOT(ISBLANK('Contact Data Entry'!S801)),ISNA(VLOOKUP('Contact Data Entry'!S801,'DO NOT USE_School Picklist'!$N$3:$N$63,1,FALSE))),"Please select a value from the drop-down menu",IF('DO NOT USE_Contact Formulas'!A801,"OK",NA()))</f>
        <v>#N/A</v>
      </c>
      <c r="T801" s="41" t="e">
        <f>IF(AND(NOT(ISBLANK('Contact Data Entry'!T801)),ISNA(VLOOKUP('Contact Data Entry'!T801,'DO NOT USE_School Picklist'!$E$3:$E$10,1,FALSE))),"Please select a value from the drop-down menu",IF('DO NOT USE_Contact Formulas'!A801,"OK",NA()))</f>
        <v>#N/A</v>
      </c>
      <c r="U801" s="41" t="e">
        <f>IF(AND(NOT(ISBLANK('Contact Data Entry'!U801)),ISNA(VLOOKUP('Contact Data Entry'!U801,'DO NOT USE_School Picklist'!$F$3:$F$16,1,FALSE))),"Please select a value from the drop-down menu",IF('DO NOT USE_Contact Formulas'!A801,"OK",NA()))</f>
        <v>#N/A</v>
      </c>
      <c r="V801" s="41" t="e">
        <f>IF(LEN('Contact Data Entry'!V801)&gt;100,"Classroom(s) must be less than 100 characters",IF('DO NOT USE_Contact Formulas'!A801,"OK",NA()))</f>
        <v>#N/A</v>
      </c>
      <c r="W801" s="41" t="e">
        <f>IF(AND(NOT(ISBLANK('Contact Data Entry'!W801)),ISNA(VLOOKUP('Contact Data Entry'!W801,'DO NOT USE_School Picklist'!$K$3:$K$6,1,FALSE))),"Please select a value from the drop-down menu",IF('DO NOT USE_Contact Formulas'!A801,"OK",NA()))</f>
        <v>#N/A</v>
      </c>
      <c r="X801" s="41" t="e">
        <f>IF(AND(NOT(ISBLANK('Contact Data Entry'!X801)),ISNA(VLOOKUP('Contact Data Entry'!X801,'DO NOT USE_School Picklist'!$D$3:$D$5,1,FALSE))),"Please select a value from the drop-down menu",IF('DO NOT USE_Contact Formulas'!A801,"OK",NA()))</f>
        <v>#N/A</v>
      </c>
      <c r="Y801" s="41"/>
      <c r="Z801" s="41" t="e">
        <f>IF(AND(NOT(ISBLANK('Contact Data Entry'!Z801)),ISNA(VLOOKUP('Contact Data Entry'!Z801,'DO NOT USE_School Picklist'!$G$3:$G$5,1,FALSE))),"Please select a value from the drop-down menu",IF('DO NOT USE_Contact Formulas'!A801,"OK",NA()))</f>
        <v>#N/A</v>
      </c>
      <c r="AA801" s="41"/>
      <c r="AB801" s="41" t="e">
        <f>IF(AND(NOT(ISBLANK('Contact Data Entry'!AB801)),ISNA(VLOOKUP('Contact Data Entry'!AB801,'DO NOT USE_School Picklist'!$H$3:$H$4,1,FALSE))),"Please select a value from the drop-down menu",IF('DO NOT USE_Contact Formulas'!A801,"OK",NA()))</f>
        <v>#N/A</v>
      </c>
      <c r="AC801" s="41" t="e">
        <f ca="1">IF('Contact Data Entry'!AC801&gt;'DO NOT USE_School Picklist'!$C$3,"Test Date cannot be a future date",IF('DO NOT USE_Contact Formulas'!A801,"OK",NA()))</f>
        <v>#N/A</v>
      </c>
      <c r="AD801" s="41" t="e">
        <f>IF(AND(NOT(ISBLANK('Contact Data Entry'!AD801)),ISNA(VLOOKUP('Contact Data Entry'!AD801,'DO NOT USE_School Picklist'!$Q$3:$Q$8,1,FALSE))),"Please select a value from the drop-down menu",IF('DO NOT USE_Contact Formulas'!A801,"OK",NA()))</f>
        <v>#N/A</v>
      </c>
    </row>
    <row r="802" spans="1:30" x14ac:dyDescent="0.25">
      <c r="A802" s="40" t="e">
        <f>IF('DO NOT USE_Contact Formulas'!A802,IF('DO NOT USE_Contact Formulas'!B802,"Not all required fields are completed","OK"),NA())</f>
        <v>#N/A</v>
      </c>
      <c r="B802" s="41" t="e">
        <f>IF(AND('DO NOT USE_Contact Formulas'!A802,ISBLANK('Contact Data Entry'!B802)),"First Name is required",IF(NOT(ISBLANK('Contact Data Entry'!B802)),"OK",NA()))</f>
        <v>#N/A</v>
      </c>
      <c r="C802" s="41" t="e">
        <f>IF(AND('DO NOT USE_Contact Formulas'!A802,ISBLANK('Contact Data Entry'!C802)),"Last Name is required",IF(NOT(ISBLANK('Contact Data Entry'!C802)),"OK",NA()))</f>
        <v>#N/A</v>
      </c>
      <c r="D802" s="41" t="e">
        <f>IF(AND('DO NOT USE_Contact Formulas'!A802,ISBLANK('Contact Data Entry'!D802)),"Birthdate is required",IF(NOT(ISBLANK('Contact Data Entry'!D802)),"OK",NA()))</f>
        <v>#N/A</v>
      </c>
      <c r="E802" s="41" t="e">
        <f>IF(AND('DO NOT USE_Contact Formulas'!A802,ISBLANK('Contact Data Entry'!E802)),"Mobile Phone is required",IF(NOT(ISBLANK('Contact Data Entry'!E802)),IF(AND(ISNUMBER(VALUE('Contact Data Entry'!E802)),LEFT('Contact Data Entry'!E802,1)&lt;&gt;"1",LEN('Contact Data Entry'!E802)=10),"OK","Phone number must be valid format"),NA()))</f>
        <v>#N/A</v>
      </c>
      <c r="F802" s="41" t="e">
        <f>IF(LEN('Contact Data Entry'!F802)&gt;255,"Home Street Address must be less than 255 characters",IF('DO NOT USE_Contact Formulas'!A802,"OK",NA()))</f>
        <v>#N/A</v>
      </c>
      <c r="G802" s="41" t="e">
        <f>IF(LEN('Contact Data Entry'!G802)&gt;40,"City must be less than 40 characters",IF('DO NOT USE_Contact Formulas'!A802,"OK",NA()))</f>
        <v>#N/A</v>
      </c>
      <c r="H802" s="41" t="e">
        <f>IF(AND(NOT(ISBLANK('Contact Data Entry'!H802)),ISNA(VLOOKUP('Contact Data Entry'!H802,'DO NOT USE_School Picklist'!$P$3:$P$52,1,FALSE))),"Please select a value from the drop-down menu",IF('DO NOT USE_Contact Formulas'!A802,"OK",NA()))</f>
        <v>#N/A</v>
      </c>
      <c r="I802" s="41" t="e">
        <f>IF(AND('DO NOT USE_Contact Formulas'!A802,ISBLANK('Contact Data Entry'!I802)),"Zip is required",IF(ISBLANK('Contact Data Entry'!I802),NA(),"OK"))</f>
        <v>#N/A</v>
      </c>
      <c r="J802" s="41" t="e">
        <f>IF(AND('DO NOT USE_Contact Formulas'!A802,ISBLANK('Contact Data Entry'!J802)),"Student or Staff? is required",IF(ISBLANK('Contact Data Entry'!J802),NA(),IF(ISNA(VLOOKUP('Contact Data Entry'!J802,'DO NOT USE_School Picklist'!$B$3:$B$6,1,FALSE)),"Please select a value from the drop-down menu","OK")))</f>
        <v>#N/A</v>
      </c>
      <c r="K802" s="41" t="e">
        <f>IF(AND('Contact Data Entry'!J802='DO NOT USE_School Picklist'!$B$4,ISBLANK('Contact Data Entry'!K802)),"Occupation/Job Title is required if Student or Staff? is Yes, staff/faculty or volunteer",IF('DO NOT USE_Contact Formulas'!A802,"OK",NA()))</f>
        <v>#N/A</v>
      </c>
      <c r="L802" s="41" t="e">
        <f ca="1">IF('Contact Data Entry'!L802&gt;'DO NOT USE_School Picklist'!$C$3,"Date last on school campus/facility cannot be a future date",IF('DO NOT USE_Contact Formulas'!A802,IF(ISBLANK('Contact Data Entry'!L802),"Date last on school campus/facility is required","OK"),NA()))</f>
        <v>#N/A</v>
      </c>
      <c r="M802" s="42" t="e">
        <f ca="1">IF('Contact Data Entry'!M802&gt;'DO NOT USE_School Picklist'!$C$3,"Last Exposure Date cannot be a future date",IF('DO NOT USE_Contact Formulas'!A802,IF(ISBLANK('Contact Data Entry'!M802),"Last Exposure Date is required","OK"),NA()))</f>
        <v>#N/A</v>
      </c>
      <c r="N802" s="42" t="e">
        <f>IF(AND('DO NOT USE_Contact Formulas'!A802,ISBLANK('Contact Data Entry'!N802)),"Specific Place in the Location is required",IF(ISBLANK('Contact Data Entry'!N802),NA(),"OK"))</f>
        <v>#N/A</v>
      </c>
      <c r="O802" s="41" t="e">
        <f>IF(AND(NOT(ISBLANK('Contact Data Entry'!O802)),ISNA(VLOOKUP('Contact Data Entry'!O802,'DO NOT USE_School Picklist'!$L$3:$L$81,1,FALSE))),"Please select a value from the drop-down menu",IF('DO NOT USE_Contact Formulas'!A802,"OK",NA()))</f>
        <v>#N/A</v>
      </c>
      <c r="P802" s="41" t="e">
        <f>IF(AND(NOT(ISBLANK('Contact Data Entry'!P802)),NOT(ISNUMBER(MATCH("*@*.?*",'Contact Data Entry'!P802,0)))),"Email must be in a valid format",IF('DO NOT USE_Contact Formulas'!A802,"OK",NA()))</f>
        <v>#N/A</v>
      </c>
      <c r="Q802" s="41" t="e">
        <f>IF(LEN('Contact Data Entry'!Q802)&gt;50,"Parent/Guardian Name must be less than 50 characters",IF('DO NOT USE_Contact Formulas'!A802,"OK",NA()))</f>
        <v>#N/A</v>
      </c>
      <c r="R802" s="41" t="e">
        <f>IF(NOT(ISBLANK('Contact Data Entry'!R802)),IF(AND(ISNUMBER('Contact Data Entry'!R802),LEFT('Contact Data Entry'!R802,1)&lt;&gt;"1",LEN('Contact Data Entry'!R802)=10),"OK","Phone number must be valid format"),IF('DO NOT USE_Contact Formulas'!A802,"OK",NA()))</f>
        <v>#N/A</v>
      </c>
      <c r="S802" s="41" t="e">
        <f>IF(AND(NOT(ISBLANK('Contact Data Entry'!S802)),ISNA(VLOOKUP('Contact Data Entry'!S802,'DO NOT USE_School Picklist'!$N$3:$N$63,1,FALSE))),"Please select a value from the drop-down menu",IF('DO NOT USE_Contact Formulas'!A802,"OK",NA()))</f>
        <v>#N/A</v>
      </c>
      <c r="T802" s="41" t="e">
        <f>IF(AND(NOT(ISBLANK('Contact Data Entry'!T802)),ISNA(VLOOKUP('Contact Data Entry'!T802,'DO NOT USE_School Picklist'!$E$3:$E$10,1,FALSE))),"Please select a value from the drop-down menu",IF('DO NOT USE_Contact Formulas'!A802,"OK",NA()))</f>
        <v>#N/A</v>
      </c>
      <c r="U802" s="41" t="e">
        <f>IF(AND(NOT(ISBLANK('Contact Data Entry'!U802)),ISNA(VLOOKUP('Contact Data Entry'!U802,'DO NOT USE_School Picklist'!$F$3:$F$16,1,FALSE))),"Please select a value from the drop-down menu",IF('DO NOT USE_Contact Formulas'!A802,"OK",NA()))</f>
        <v>#N/A</v>
      </c>
      <c r="V802" s="41" t="e">
        <f>IF(LEN('Contact Data Entry'!V802)&gt;100,"Classroom(s) must be less than 100 characters",IF('DO NOT USE_Contact Formulas'!A802,"OK",NA()))</f>
        <v>#N/A</v>
      </c>
      <c r="W802" s="41" t="e">
        <f>IF(AND(NOT(ISBLANK('Contact Data Entry'!W802)),ISNA(VLOOKUP('Contact Data Entry'!W802,'DO NOT USE_School Picklist'!$K$3:$K$6,1,FALSE))),"Please select a value from the drop-down menu",IF('DO NOT USE_Contact Formulas'!A802,"OK",NA()))</f>
        <v>#N/A</v>
      </c>
      <c r="X802" s="41" t="e">
        <f>IF(AND(NOT(ISBLANK('Contact Data Entry'!X802)),ISNA(VLOOKUP('Contact Data Entry'!X802,'DO NOT USE_School Picklist'!$D$3:$D$5,1,FALSE))),"Please select a value from the drop-down menu",IF('DO NOT USE_Contact Formulas'!A802,"OK",NA()))</f>
        <v>#N/A</v>
      </c>
      <c r="Y802" s="41"/>
      <c r="Z802" s="41" t="e">
        <f>IF(AND(NOT(ISBLANK('Contact Data Entry'!Z802)),ISNA(VLOOKUP('Contact Data Entry'!Z802,'DO NOT USE_School Picklist'!$G$3:$G$5,1,FALSE))),"Please select a value from the drop-down menu",IF('DO NOT USE_Contact Formulas'!A802,"OK",NA()))</f>
        <v>#N/A</v>
      </c>
      <c r="AA802" s="41"/>
      <c r="AB802" s="41" t="e">
        <f>IF(AND(NOT(ISBLANK('Contact Data Entry'!AB802)),ISNA(VLOOKUP('Contact Data Entry'!AB802,'DO NOT USE_School Picklist'!$H$3:$H$4,1,FALSE))),"Please select a value from the drop-down menu",IF('DO NOT USE_Contact Formulas'!A802,"OK",NA()))</f>
        <v>#N/A</v>
      </c>
      <c r="AC802" s="41" t="e">
        <f ca="1">IF('Contact Data Entry'!AC802&gt;'DO NOT USE_School Picklist'!$C$3,"Test Date cannot be a future date",IF('DO NOT USE_Contact Formulas'!A802,"OK",NA()))</f>
        <v>#N/A</v>
      </c>
      <c r="AD802" s="41" t="e">
        <f>IF(AND(NOT(ISBLANK('Contact Data Entry'!AD802)),ISNA(VLOOKUP('Contact Data Entry'!AD802,'DO NOT USE_School Picklist'!$Q$3:$Q$8,1,FALSE))),"Please select a value from the drop-down menu",IF('DO NOT USE_Contact Formulas'!A802,"OK",NA()))</f>
        <v>#N/A</v>
      </c>
    </row>
    <row r="803" spans="1:30" x14ac:dyDescent="0.25">
      <c r="A803" s="40" t="e">
        <f>IF('DO NOT USE_Contact Formulas'!A803,IF('DO NOT USE_Contact Formulas'!B803,"Not all required fields are completed","OK"),NA())</f>
        <v>#N/A</v>
      </c>
      <c r="B803" s="41" t="e">
        <f>IF(AND('DO NOT USE_Contact Formulas'!A803,ISBLANK('Contact Data Entry'!B803)),"First Name is required",IF(NOT(ISBLANK('Contact Data Entry'!B803)),"OK",NA()))</f>
        <v>#N/A</v>
      </c>
      <c r="C803" s="41" t="e">
        <f>IF(AND('DO NOT USE_Contact Formulas'!A803,ISBLANK('Contact Data Entry'!C803)),"Last Name is required",IF(NOT(ISBLANK('Contact Data Entry'!C803)),"OK",NA()))</f>
        <v>#N/A</v>
      </c>
      <c r="D803" s="41" t="e">
        <f>IF(AND('DO NOT USE_Contact Formulas'!A803,ISBLANK('Contact Data Entry'!D803)),"Birthdate is required",IF(NOT(ISBLANK('Contact Data Entry'!D803)),"OK",NA()))</f>
        <v>#N/A</v>
      </c>
      <c r="E803" s="41" t="e">
        <f>IF(AND('DO NOT USE_Contact Formulas'!A803,ISBLANK('Contact Data Entry'!E803)),"Mobile Phone is required",IF(NOT(ISBLANK('Contact Data Entry'!E803)),IF(AND(ISNUMBER(VALUE('Contact Data Entry'!E803)),LEFT('Contact Data Entry'!E803,1)&lt;&gt;"1",LEN('Contact Data Entry'!E803)=10),"OK","Phone number must be valid format"),NA()))</f>
        <v>#N/A</v>
      </c>
      <c r="F803" s="41" t="e">
        <f>IF(LEN('Contact Data Entry'!F803)&gt;255,"Home Street Address must be less than 255 characters",IF('DO NOT USE_Contact Formulas'!A803,"OK",NA()))</f>
        <v>#N/A</v>
      </c>
      <c r="G803" s="41" t="e">
        <f>IF(LEN('Contact Data Entry'!G803)&gt;40,"City must be less than 40 characters",IF('DO NOT USE_Contact Formulas'!A803,"OK",NA()))</f>
        <v>#N/A</v>
      </c>
      <c r="H803" s="41" t="e">
        <f>IF(AND(NOT(ISBLANK('Contact Data Entry'!H803)),ISNA(VLOOKUP('Contact Data Entry'!H803,'DO NOT USE_School Picklist'!$P$3:$P$52,1,FALSE))),"Please select a value from the drop-down menu",IF('DO NOT USE_Contact Formulas'!A803,"OK",NA()))</f>
        <v>#N/A</v>
      </c>
      <c r="I803" s="41" t="e">
        <f>IF(AND('DO NOT USE_Contact Formulas'!A803,ISBLANK('Contact Data Entry'!I803)),"Zip is required",IF(ISBLANK('Contact Data Entry'!I803),NA(),"OK"))</f>
        <v>#N/A</v>
      </c>
      <c r="J803" s="41" t="e">
        <f>IF(AND('DO NOT USE_Contact Formulas'!A803,ISBLANK('Contact Data Entry'!J803)),"Student or Staff? is required",IF(ISBLANK('Contact Data Entry'!J803),NA(),IF(ISNA(VLOOKUP('Contact Data Entry'!J803,'DO NOT USE_School Picklist'!$B$3:$B$6,1,FALSE)),"Please select a value from the drop-down menu","OK")))</f>
        <v>#N/A</v>
      </c>
      <c r="K803" s="41" t="e">
        <f>IF(AND('Contact Data Entry'!J803='DO NOT USE_School Picklist'!$B$4,ISBLANK('Contact Data Entry'!K803)),"Occupation/Job Title is required if Student or Staff? is Yes, staff/faculty or volunteer",IF('DO NOT USE_Contact Formulas'!A803,"OK",NA()))</f>
        <v>#N/A</v>
      </c>
      <c r="L803" s="41" t="e">
        <f ca="1">IF('Contact Data Entry'!L803&gt;'DO NOT USE_School Picklist'!$C$3,"Date last on school campus/facility cannot be a future date",IF('DO NOT USE_Contact Formulas'!A803,IF(ISBLANK('Contact Data Entry'!L803),"Date last on school campus/facility is required","OK"),NA()))</f>
        <v>#N/A</v>
      </c>
      <c r="M803" s="42" t="e">
        <f ca="1">IF('Contact Data Entry'!M803&gt;'DO NOT USE_School Picklist'!$C$3,"Last Exposure Date cannot be a future date",IF('DO NOT USE_Contact Formulas'!A803,IF(ISBLANK('Contact Data Entry'!M803),"Last Exposure Date is required","OK"),NA()))</f>
        <v>#N/A</v>
      </c>
      <c r="N803" s="42" t="e">
        <f>IF(AND('DO NOT USE_Contact Formulas'!A803,ISBLANK('Contact Data Entry'!N803)),"Specific Place in the Location is required",IF(ISBLANK('Contact Data Entry'!N803),NA(),"OK"))</f>
        <v>#N/A</v>
      </c>
      <c r="O803" s="41" t="e">
        <f>IF(AND(NOT(ISBLANK('Contact Data Entry'!O803)),ISNA(VLOOKUP('Contact Data Entry'!O803,'DO NOT USE_School Picklist'!$L$3:$L$81,1,FALSE))),"Please select a value from the drop-down menu",IF('DO NOT USE_Contact Formulas'!A803,"OK",NA()))</f>
        <v>#N/A</v>
      </c>
      <c r="P803" s="41" t="e">
        <f>IF(AND(NOT(ISBLANK('Contact Data Entry'!P803)),NOT(ISNUMBER(MATCH("*@*.?*",'Contact Data Entry'!P803,0)))),"Email must be in a valid format",IF('DO NOT USE_Contact Formulas'!A803,"OK",NA()))</f>
        <v>#N/A</v>
      </c>
      <c r="Q803" s="41" t="e">
        <f>IF(LEN('Contact Data Entry'!Q803)&gt;50,"Parent/Guardian Name must be less than 50 characters",IF('DO NOT USE_Contact Formulas'!A803,"OK",NA()))</f>
        <v>#N/A</v>
      </c>
      <c r="R803" s="41" t="e">
        <f>IF(NOT(ISBLANK('Contact Data Entry'!R803)),IF(AND(ISNUMBER('Contact Data Entry'!R803),LEFT('Contact Data Entry'!R803,1)&lt;&gt;"1",LEN('Contact Data Entry'!R803)=10),"OK","Phone number must be valid format"),IF('DO NOT USE_Contact Formulas'!A803,"OK",NA()))</f>
        <v>#N/A</v>
      </c>
      <c r="S803" s="41" t="e">
        <f>IF(AND(NOT(ISBLANK('Contact Data Entry'!S803)),ISNA(VLOOKUP('Contact Data Entry'!S803,'DO NOT USE_School Picklist'!$N$3:$N$63,1,FALSE))),"Please select a value from the drop-down menu",IF('DO NOT USE_Contact Formulas'!A803,"OK",NA()))</f>
        <v>#N/A</v>
      </c>
      <c r="T803" s="41" t="e">
        <f>IF(AND(NOT(ISBLANK('Contact Data Entry'!T803)),ISNA(VLOOKUP('Contact Data Entry'!T803,'DO NOT USE_School Picklist'!$E$3:$E$10,1,FALSE))),"Please select a value from the drop-down menu",IF('DO NOT USE_Contact Formulas'!A803,"OK",NA()))</f>
        <v>#N/A</v>
      </c>
      <c r="U803" s="41" t="e">
        <f>IF(AND(NOT(ISBLANK('Contact Data Entry'!U803)),ISNA(VLOOKUP('Contact Data Entry'!U803,'DO NOT USE_School Picklist'!$F$3:$F$16,1,FALSE))),"Please select a value from the drop-down menu",IF('DO NOT USE_Contact Formulas'!A803,"OK",NA()))</f>
        <v>#N/A</v>
      </c>
      <c r="V803" s="41" t="e">
        <f>IF(LEN('Contact Data Entry'!V803)&gt;100,"Classroom(s) must be less than 100 characters",IF('DO NOT USE_Contact Formulas'!A803,"OK",NA()))</f>
        <v>#N/A</v>
      </c>
      <c r="W803" s="41" t="e">
        <f>IF(AND(NOT(ISBLANK('Contact Data Entry'!W803)),ISNA(VLOOKUP('Contact Data Entry'!W803,'DO NOT USE_School Picklist'!$K$3:$K$6,1,FALSE))),"Please select a value from the drop-down menu",IF('DO NOT USE_Contact Formulas'!A803,"OK",NA()))</f>
        <v>#N/A</v>
      </c>
      <c r="X803" s="41" t="e">
        <f>IF(AND(NOT(ISBLANK('Contact Data Entry'!X803)),ISNA(VLOOKUP('Contact Data Entry'!X803,'DO NOT USE_School Picklist'!$D$3:$D$5,1,FALSE))),"Please select a value from the drop-down menu",IF('DO NOT USE_Contact Formulas'!A803,"OK",NA()))</f>
        <v>#N/A</v>
      </c>
      <c r="Y803" s="41"/>
      <c r="Z803" s="41" t="e">
        <f>IF(AND(NOT(ISBLANK('Contact Data Entry'!Z803)),ISNA(VLOOKUP('Contact Data Entry'!Z803,'DO NOT USE_School Picklist'!$G$3:$G$5,1,FALSE))),"Please select a value from the drop-down menu",IF('DO NOT USE_Contact Formulas'!A803,"OK",NA()))</f>
        <v>#N/A</v>
      </c>
      <c r="AA803" s="41"/>
      <c r="AB803" s="41" t="e">
        <f>IF(AND(NOT(ISBLANK('Contact Data Entry'!AB803)),ISNA(VLOOKUP('Contact Data Entry'!AB803,'DO NOT USE_School Picklist'!$H$3:$H$4,1,FALSE))),"Please select a value from the drop-down menu",IF('DO NOT USE_Contact Formulas'!A803,"OK",NA()))</f>
        <v>#N/A</v>
      </c>
      <c r="AC803" s="41" t="e">
        <f ca="1">IF('Contact Data Entry'!AC803&gt;'DO NOT USE_School Picklist'!$C$3,"Test Date cannot be a future date",IF('DO NOT USE_Contact Formulas'!A803,"OK",NA()))</f>
        <v>#N/A</v>
      </c>
      <c r="AD803" s="41" t="e">
        <f>IF(AND(NOT(ISBLANK('Contact Data Entry'!AD803)),ISNA(VLOOKUP('Contact Data Entry'!AD803,'DO NOT USE_School Picklist'!$Q$3:$Q$8,1,FALSE))),"Please select a value from the drop-down menu",IF('DO NOT USE_Contact Formulas'!A803,"OK",NA()))</f>
        <v>#N/A</v>
      </c>
    </row>
    <row r="804" spans="1:30" x14ac:dyDescent="0.25">
      <c r="A804" s="40" t="e">
        <f>IF('DO NOT USE_Contact Formulas'!A804,IF('DO NOT USE_Contact Formulas'!B804,"Not all required fields are completed","OK"),NA())</f>
        <v>#N/A</v>
      </c>
      <c r="B804" s="41" t="e">
        <f>IF(AND('DO NOT USE_Contact Formulas'!A804,ISBLANK('Contact Data Entry'!B804)),"First Name is required",IF(NOT(ISBLANK('Contact Data Entry'!B804)),"OK",NA()))</f>
        <v>#N/A</v>
      </c>
      <c r="C804" s="41" t="e">
        <f>IF(AND('DO NOT USE_Contact Formulas'!A804,ISBLANK('Contact Data Entry'!C804)),"Last Name is required",IF(NOT(ISBLANK('Contact Data Entry'!C804)),"OK",NA()))</f>
        <v>#N/A</v>
      </c>
      <c r="D804" s="41" t="e">
        <f>IF(AND('DO NOT USE_Contact Formulas'!A804,ISBLANK('Contact Data Entry'!D804)),"Birthdate is required",IF(NOT(ISBLANK('Contact Data Entry'!D804)),"OK",NA()))</f>
        <v>#N/A</v>
      </c>
      <c r="E804" s="41" t="e">
        <f>IF(AND('DO NOT USE_Contact Formulas'!A804,ISBLANK('Contact Data Entry'!E804)),"Mobile Phone is required",IF(NOT(ISBLANK('Contact Data Entry'!E804)),IF(AND(ISNUMBER(VALUE('Contact Data Entry'!E804)),LEFT('Contact Data Entry'!E804,1)&lt;&gt;"1",LEN('Contact Data Entry'!E804)=10),"OK","Phone number must be valid format"),NA()))</f>
        <v>#N/A</v>
      </c>
      <c r="F804" s="41" t="e">
        <f>IF(LEN('Contact Data Entry'!F804)&gt;255,"Home Street Address must be less than 255 characters",IF('DO NOT USE_Contact Formulas'!A804,"OK",NA()))</f>
        <v>#N/A</v>
      </c>
      <c r="G804" s="41" t="e">
        <f>IF(LEN('Contact Data Entry'!G804)&gt;40,"City must be less than 40 characters",IF('DO NOT USE_Contact Formulas'!A804,"OK",NA()))</f>
        <v>#N/A</v>
      </c>
      <c r="H804" s="41" t="e">
        <f>IF(AND(NOT(ISBLANK('Contact Data Entry'!H804)),ISNA(VLOOKUP('Contact Data Entry'!H804,'DO NOT USE_School Picklist'!$P$3:$P$52,1,FALSE))),"Please select a value from the drop-down menu",IF('DO NOT USE_Contact Formulas'!A804,"OK",NA()))</f>
        <v>#N/A</v>
      </c>
      <c r="I804" s="41" t="e">
        <f>IF(AND('DO NOT USE_Contact Formulas'!A804,ISBLANK('Contact Data Entry'!I804)),"Zip is required",IF(ISBLANK('Contact Data Entry'!I804),NA(),"OK"))</f>
        <v>#N/A</v>
      </c>
      <c r="J804" s="41" t="e">
        <f>IF(AND('DO NOT USE_Contact Formulas'!A804,ISBLANK('Contact Data Entry'!J804)),"Student or Staff? is required",IF(ISBLANK('Contact Data Entry'!J804),NA(),IF(ISNA(VLOOKUP('Contact Data Entry'!J804,'DO NOT USE_School Picklist'!$B$3:$B$6,1,FALSE)),"Please select a value from the drop-down menu","OK")))</f>
        <v>#N/A</v>
      </c>
      <c r="K804" s="41" t="e">
        <f>IF(AND('Contact Data Entry'!J804='DO NOT USE_School Picklist'!$B$4,ISBLANK('Contact Data Entry'!K804)),"Occupation/Job Title is required if Student or Staff? is Yes, staff/faculty or volunteer",IF('DO NOT USE_Contact Formulas'!A804,"OK",NA()))</f>
        <v>#N/A</v>
      </c>
      <c r="L804" s="41" t="e">
        <f ca="1">IF('Contact Data Entry'!L804&gt;'DO NOT USE_School Picklist'!$C$3,"Date last on school campus/facility cannot be a future date",IF('DO NOT USE_Contact Formulas'!A804,IF(ISBLANK('Contact Data Entry'!L804),"Date last on school campus/facility is required","OK"),NA()))</f>
        <v>#N/A</v>
      </c>
      <c r="M804" s="42" t="e">
        <f ca="1">IF('Contact Data Entry'!M804&gt;'DO NOT USE_School Picklist'!$C$3,"Last Exposure Date cannot be a future date",IF('DO NOT USE_Contact Formulas'!A804,IF(ISBLANK('Contact Data Entry'!M804),"Last Exposure Date is required","OK"),NA()))</f>
        <v>#N/A</v>
      </c>
      <c r="N804" s="42" t="e">
        <f>IF(AND('DO NOT USE_Contact Formulas'!A804,ISBLANK('Contact Data Entry'!N804)),"Specific Place in the Location is required",IF(ISBLANK('Contact Data Entry'!N804),NA(),"OK"))</f>
        <v>#N/A</v>
      </c>
      <c r="O804" s="41" t="e">
        <f>IF(AND(NOT(ISBLANK('Contact Data Entry'!O804)),ISNA(VLOOKUP('Contact Data Entry'!O804,'DO NOT USE_School Picklist'!$L$3:$L$81,1,FALSE))),"Please select a value from the drop-down menu",IF('DO NOT USE_Contact Formulas'!A804,"OK",NA()))</f>
        <v>#N/A</v>
      </c>
      <c r="P804" s="41" t="e">
        <f>IF(AND(NOT(ISBLANK('Contact Data Entry'!P804)),NOT(ISNUMBER(MATCH("*@*.?*",'Contact Data Entry'!P804,0)))),"Email must be in a valid format",IF('DO NOT USE_Contact Formulas'!A804,"OK",NA()))</f>
        <v>#N/A</v>
      </c>
      <c r="Q804" s="41" t="e">
        <f>IF(LEN('Contact Data Entry'!Q804)&gt;50,"Parent/Guardian Name must be less than 50 characters",IF('DO NOT USE_Contact Formulas'!A804,"OK",NA()))</f>
        <v>#N/A</v>
      </c>
      <c r="R804" s="41" t="e">
        <f>IF(NOT(ISBLANK('Contact Data Entry'!R804)),IF(AND(ISNUMBER('Contact Data Entry'!R804),LEFT('Contact Data Entry'!R804,1)&lt;&gt;"1",LEN('Contact Data Entry'!R804)=10),"OK","Phone number must be valid format"),IF('DO NOT USE_Contact Formulas'!A804,"OK",NA()))</f>
        <v>#N/A</v>
      </c>
      <c r="S804" s="41" t="e">
        <f>IF(AND(NOT(ISBLANK('Contact Data Entry'!S804)),ISNA(VLOOKUP('Contact Data Entry'!S804,'DO NOT USE_School Picklist'!$N$3:$N$63,1,FALSE))),"Please select a value from the drop-down menu",IF('DO NOT USE_Contact Formulas'!A804,"OK",NA()))</f>
        <v>#N/A</v>
      </c>
      <c r="T804" s="41" t="e">
        <f>IF(AND(NOT(ISBLANK('Contact Data Entry'!T804)),ISNA(VLOOKUP('Contact Data Entry'!T804,'DO NOT USE_School Picklist'!$E$3:$E$10,1,FALSE))),"Please select a value from the drop-down menu",IF('DO NOT USE_Contact Formulas'!A804,"OK",NA()))</f>
        <v>#N/A</v>
      </c>
      <c r="U804" s="41" t="e">
        <f>IF(AND(NOT(ISBLANK('Contact Data Entry'!U804)),ISNA(VLOOKUP('Contact Data Entry'!U804,'DO NOT USE_School Picklist'!$F$3:$F$16,1,FALSE))),"Please select a value from the drop-down menu",IF('DO NOT USE_Contact Formulas'!A804,"OK",NA()))</f>
        <v>#N/A</v>
      </c>
      <c r="V804" s="41" t="e">
        <f>IF(LEN('Contact Data Entry'!V804)&gt;100,"Classroom(s) must be less than 100 characters",IF('DO NOT USE_Contact Formulas'!A804,"OK",NA()))</f>
        <v>#N/A</v>
      </c>
      <c r="W804" s="41" t="e">
        <f>IF(AND(NOT(ISBLANK('Contact Data Entry'!W804)),ISNA(VLOOKUP('Contact Data Entry'!W804,'DO NOT USE_School Picklist'!$K$3:$K$6,1,FALSE))),"Please select a value from the drop-down menu",IF('DO NOT USE_Contact Formulas'!A804,"OK",NA()))</f>
        <v>#N/A</v>
      </c>
      <c r="X804" s="41" t="e">
        <f>IF(AND(NOT(ISBLANK('Contact Data Entry'!X804)),ISNA(VLOOKUP('Contact Data Entry'!X804,'DO NOT USE_School Picklist'!$D$3:$D$5,1,FALSE))),"Please select a value from the drop-down menu",IF('DO NOT USE_Contact Formulas'!A804,"OK",NA()))</f>
        <v>#N/A</v>
      </c>
      <c r="Y804" s="41"/>
      <c r="Z804" s="41" t="e">
        <f>IF(AND(NOT(ISBLANK('Contact Data Entry'!Z804)),ISNA(VLOOKUP('Contact Data Entry'!Z804,'DO NOT USE_School Picklist'!$G$3:$G$5,1,FALSE))),"Please select a value from the drop-down menu",IF('DO NOT USE_Contact Formulas'!A804,"OK",NA()))</f>
        <v>#N/A</v>
      </c>
      <c r="AA804" s="41"/>
      <c r="AB804" s="41" t="e">
        <f>IF(AND(NOT(ISBLANK('Contact Data Entry'!AB804)),ISNA(VLOOKUP('Contact Data Entry'!AB804,'DO NOT USE_School Picklist'!$H$3:$H$4,1,FALSE))),"Please select a value from the drop-down menu",IF('DO NOT USE_Contact Formulas'!A804,"OK",NA()))</f>
        <v>#N/A</v>
      </c>
      <c r="AC804" s="41" t="e">
        <f ca="1">IF('Contact Data Entry'!AC804&gt;'DO NOT USE_School Picklist'!$C$3,"Test Date cannot be a future date",IF('DO NOT USE_Contact Formulas'!A804,"OK",NA()))</f>
        <v>#N/A</v>
      </c>
      <c r="AD804" s="41" t="e">
        <f>IF(AND(NOT(ISBLANK('Contact Data Entry'!AD804)),ISNA(VLOOKUP('Contact Data Entry'!AD804,'DO NOT USE_School Picklist'!$Q$3:$Q$8,1,FALSE))),"Please select a value from the drop-down menu",IF('DO NOT USE_Contact Formulas'!A804,"OK",NA()))</f>
        <v>#N/A</v>
      </c>
    </row>
    <row r="805" spans="1:30" x14ac:dyDescent="0.25">
      <c r="A805" s="40" t="e">
        <f>IF('DO NOT USE_Contact Formulas'!A805,IF('DO NOT USE_Contact Formulas'!B805,"Not all required fields are completed","OK"),NA())</f>
        <v>#N/A</v>
      </c>
      <c r="B805" s="41" t="e">
        <f>IF(AND('DO NOT USE_Contact Formulas'!A805,ISBLANK('Contact Data Entry'!B805)),"First Name is required",IF(NOT(ISBLANK('Contact Data Entry'!B805)),"OK",NA()))</f>
        <v>#N/A</v>
      </c>
      <c r="C805" s="41" t="e">
        <f>IF(AND('DO NOT USE_Contact Formulas'!A805,ISBLANK('Contact Data Entry'!C805)),"Last Name is required",IF(NOT(ISBLANK('Contact Data Entry'!C805)),"OK",NA()))</f>
        <v>#N/A</v>
      </c>
      <c r="D805" s="41" t="e">
        <f>IF(AND('DO NOT USE_Contact Formulas'!A805,ISBLANK('Contact Data Entry'!D805)),"Birthdate is required",IF(NOT(ISBLANK('Contact Data Entry'!D805)),"OK",NA()))</f>
        <v>#N/A</v>
      </c>
      <c r="E805" s="41" t="e">
        <f>IF(AND('DO NOT USE_Contact Formulas'!A805,ISBLANK('Contact Data Entry'!E805)),"Mobile Phone is required",IF(NOT(ISBLANK('Contact Data Entry'!E805)),IF(AND(ISNUMBER(VALUE('Contact Data Entry'!E805)),LEFT('Contact Data Entry'!E805,1)&lt;&gt;"1",LEN('Contact Data Entry'!E805)=10),"OK","Phone number must be valid format"),NA()))</f>
        <v>#N/A</v>
      </c>
      <c r="F805" s="41" t="e">
        <f>IF(LEN('Contact Data Entry'!F805)&gt;255,"Home Street Address must be less than 255 characters",IF('DO NOT USE_Contact Formulas'!A805,"OK",NA()))</f>
        <v>#N/A</v>
      </c>
      <c r="G805" s="41" t="e">
        <f>IF(LEN('Contact Data Entry'!G805)&gt;40,"City must be less than 40 characters",IF('DO NOT USE_Contact Formulas'!A805,"OK",NA()))</f>
        <v>#N/A</v>
      </c>
      <c r="H805" s="41" t="e">
        <f>IF(AND(NOT(ISBLANK('Contact Data Entry'!H805)),ISNA(VLOOKUP('Contact Data Entry'!H805,'DO NOT USE_School Picklist'!$P$3:$P$52,1,FALSE))),"Please select a value from the drop-down menu",IF('DO NOT USE_Contact Formulas'!A805,"OK",NA()))</f>
        <v>#N/A</v>
      </c>
      <c r="I805" s="41" t="e">
        <f>IF(AND('DO NOT USE_Contact Formulas'!A805,ISBLANK('Contact Data Entry'!I805)),"Zip is required",IF(ISBLANK('Contact Data Entry'!I805),NA(),"OK"))</f>
        <v>#N/A</v>
      </c>
      <c r="J805" s="41" t="e">
        <f>IF(AND('DO NOT USE_Contact Formulas'!A805,ISBLANK('Contact Data Entry'!J805)),"Student or Staff? is required",IF(ISBLANK('Contact Data Entry'!J805),NA(),IF(ISNA(VLOOKUP('Contact Data Entry'!J805,'DO NOT USE_School Picklist'!$B$3:$B$6,1,FALSE)),"Please select a value from the drop-down menu","OK")))</f>
        <v>#N/A</v>
      </c>
      <c r="K805" s="41" t="e">
        <f>IF(AND('Contact Data Entry'!J805='DO NOT USE_School Picklist'!$B$4,ISBLANK('Contact Data Entry'!K805)),"Occupation/Job Title is required if Student or Staff? is Yes, staff/faculty or volunteer",IF('DO NOT USE_Contact Formulas'!A805,"OK",NA()))</f>
        <v>#N/A</v>
      </c>
      <c r="L805" s="41" t="e">
        <f ca="1">IF('Contact Data Entry'!L805&gt;'DO NOT USE_School Picklist'!$C$3,"Date last on school campus/facility cannot be a future date",IF('DO NOT USE_Contact Formulas'!A805,IF(ISBLANK('Contact Data Entry'!L805),"Date last on school campus/facility is required","OK"),NA()))</f>
        <v>#N/A</v>
      </c>
      <c r="M805" s="42" t="e">
        <f ca="1">IF('Contact Data Entry'!M805&gt;'DO NOT USE_School Picklist'!$C$3,"Last Exposure Date cannot be a future date",IF('DO NOT USE_Contact Formulas'!A805,IF(ISBLANK('Contact Data Entry'!M805),"Last Exposure Date is required","OK"),NA()))</f>
        <v>#N/A</v>
      </c>
      <c r="N805" s="42" t="e">
        <f>IF(AND('DO NOT USE_Contact Formulas'!A805,ISBLANK('Contact Data Entry'!N805)),"Specific Place in the Location is required",IF(ISBLANK('Contact Data Entry'!N805),NA(),"OK"))</f>
        <v>#N/A</v>
      </c>
      <c r="O805" s="41" t="e">
        <f>IF(AND(NOT(ISBLANK('Contact Data Entry'!O805)),ISNA(VLOOKUP('Contact Data Entry'!O805,'DO NOT USE_School Picklist'!$L$3:$L$81,1,FALSE))),"Please select a value from the drop-down menu",IF('DO NOT USE_Contact Formulas'!A805,"OK",NA()))</f>
        <v>#N/A</v>
      </c>
      <c r="P805" s="41" t="e">
        <f>IF(AND(NOT(ISBLANK('Contact Data Entry'!P805)),NOT(ISNUMBER(MATCH("*@*.?*",'Contact Data Entry'!P805,0)))),"Email must be in a valid format",IF('DO NOT USE_Contact Formulas'!A805,"OK",NA()))</f>
        <v>#N/A</v>
      </c>
      <c r="Q805" s="41" t="e">
        <f>IF(LEN('Contact Data Entry'!Q805)&gt;50,"Parent/Guardian Name must be less than 50 characters",IF('DO NOT USE_Contact Formulas'!A805,"OK",NA()))</f>
        <v>#N/A</v>
      </c>
      <c r="R805" s="41" t="e">
        <f>IF(NOT(ISBLANK('Contact Data Entry'!R805)),IF(AND(ISNUMBER('Contact Data Entry'!R805),LEFT('Contact Data Entry'!R805,1)&lt;&gt;"1",LEN('Contact Data Entry'!R805)=10),"OK","Phone number must be valid format"),IF('DO NOT USE_Contact Formulas'!A805,"OK",NA()))</f>
        <v>#N/A</v>
      </c>
      <c r="S805" s="41" t="e">
        <f>IF(AND(NOT(ISBLANK('Contact Data Entry'!S805)),ISNA(VLOOKUP('Contact Data Entry'!S805,'DO NOT USE_School Picklist'!$N$3:$N$63,1,FALSE))),"Please select a value from the drop-down menu",IF('DO NOT USE_Contact Formulas'!A805,"OK",NA()))</f>
        <v>#N/A</v>
      </c>
      <c r="T805" s="41" t="e">
        <f>IF(AND(NOT(ISBLANK('Contact Data Entry'!T805)),ISNA(VLOOKUP('Contact Data Entry'!T805,'DO NOT USE_School Picklist'!$E$3:$E$10,1,FALSE))),"Please select a value from the drop-down menu",IF('DO NOT USE_Contact Formulas'!A805,"OK",NA()))</f>
        <v>#N/A</v>
      </c>
      <c r="U805" s="41" t="e">
        <f>IF(AND(NOT(ISBLANK('Contact Data Entry'!U805)),ISNA(VLOOKUP('Contact Data Entry'!U805,'DO NOT USE_School Picklist'!$F$3:$F$16,1,FALSE))),"Please select a value from the drop-down menu",IF('DO NOT USE_Contact Formulas'!A805,"OK",NA()))</f>
        <v>#N/A</v>
      </c>
      <c r="V805" s="41" t="e">
        <f>IF(LEN('Contact Data Entry'!V805)&gt;100,"Classroom(s) must be less than 100 characters",IF('DO NOT USE_Contact Formulas'!A805,"OK",NA()))</f>
        <v>#N/A</v>
      </c>
      <c r="W805" s="41" t="e">
        <f>IF(AND(NOT(ISBLANK('Contact Data Entry'!W805)),ISNA(VLOOKUP('Contact Data Entry'!W805,'DO NOT USE_School Picklist'!$K$3:$K$6,1,FALSE))),"Please select a value from the drop-down menu",IF('DO NOT USE_Contact Formulas'!A805,"OK",NA()))</f>
        <v>#N/A</v>
      </c>
      <c r="X805" s="41" t="e">
        <f>IF(AND(NOT(ISBLANK('Contact Data Entry'!X805)),ISNA(VLOOKUP('Contact Data Entry'!X805,'DO NOT USE_School Picklist'!$D$3:$D$5,1,FALSE))),"Please select a value from the drop-down menu",IF('DO NOT USE_Contact Formulas'!A805,"OK",NA()))</f>
        <v>#N/A</v>
      </c>
      <c r="Y805" s="41"/>
      <c r="Z805" s="41" t="e">
        <f>IF(AND(NOT(ISBLANK('Contact Data Entry'!Z805)),ISNA(VLOOKUP('Contact Data Entry'!Z805,'DO NOT USE_School Picklist'!$G$3:$G$5,1,FALSE))),"Please select a value from the drop-down menu",IF('DO NOT USE_Contact Formulas'!A805,"OK",NA()))</f>
        <v>#N/A</v>
      </c>
      <c r="AA805" s="41"/>
      <c r="AB805" s="41" t="e">
        <f>IF(AND(NOT(ISBLANK('Contact Data Entry'!AB805)),ISNA(VLOOKUP('Contact Data Entry'!AB805,'DO NOT USE_School Picklist'!$H$3:$H$4,1,FALSE))),"Please select a value from the drop-down menu",IF('DO NOT USE_Contact Formulas'!A805,"OK",NA()))</f>
        <v>#N/A</v>
      </c>
      <c r="AC805" s="41" t="e">
        <f ca="1">IF('Contact Data Entry'!AC805&gt;'DO NOT USE_School Picklist'!$C$3,"Test Date cannot be a future date",IF('DO NOT USE_Contact Formulas'!A805,"OK",NA()))</f>
        <v>#N/A</v>
      </c>
      <c r="AD805" s="41" t="e">
        <f>IF(AND(NOT(ISBLANK('Contact Data Entry'!AD805)),ISNA(VLOOKUP('Contact Data Entry'!AD805,'DO NOT USE_School Picklist'!$Q$3:$Q$8,1,FALSE))),"Please select a value from the drop-down menu",IF('DO NOT USE_Contact Formulas'!A805,"OK",NA()))</f>
        <v>#N/A</v>
      </c>
    </row>
    <row r="806" spans="1:30" x14ac:dyDescent="0.25">
      <c r="A806" s="40" t="e">
        <f>IF('DO NOT USE_Contact Formulas'!A806,IF('DO NOT USE_Contact Formulas'!B806,"Not all required fields are completed","OK"),NA())</f>
        <v>#N/A</v>
      </c>
      <c r="B806" s="41" t="e">
        <f>IF(AND('DO NOT USE_Contact Formulas'!A806,ISBLANK('Contact Data Entry'!B806)),"First Name is required",IF(NOT(ISBLANK('Contact Data Entry'!B806)),"OK",NA()))</f>
        <v>#N/A</v>
      </c>
      <c r="C806" s="41" t="e">
        <f>IF(AND('DO NOT USE_Contact Formulas'!A806,ISBLANK('Contact Data Entry'!C806)),"Last Name is required",IF(NOT(ISBLANK('Contact Data Entry'!C806)),"OK",NA()))</f>
        <v>#N/A</v>
      </c>
      <c r="D806" s="41" t="e">
        <f>IF(AND('DO NOT USE_Contact Formulas'!A806,ISBLANK('Contact Data Entry'!D806)),"Birthdate is required",IF(NOT(ISBLANK('Contact Data Entry'!D806)),"OK",NA()))</f>
        <v>#N/A</v>
      </c>
      <c r="E806" s="41" t="e">
        <f>IF(AND('DO NOT USE_Contact Formulas'!A806,ISBLANK('Contact Data Entry'!E806)),"Mobile Phone is required",IF(NOT(ISBLANK('Contact Data Entry'!E806)),IF(AND(ISNUMBER(VALUE('Contact Data Entry'!E806)),LEFT('Contact Data Entry'!E806,1)&lt;&gt;"1",LEN('Contact Data Entry'!E806)=10),"OK","Phone number must be valid format"),NA()))</f>
        <v>#N/A</v>
      </c>
      <c r="F806" s="41" t="e">
        <f>IF(LEN('Contact Data Entry'!F806)&gt;255,"Home Street Address must be less than 255 characters",IF('DO NOT USE_Contact Formulas'!A806,"OK",NA()))</f>
        <v>#N/A</v>
      </c>
      <c r="G806" s="41" t="e">
        <f>IF(LEN('Contact Data Entry'!G806)&gt;40,"City must be less than 40 characters",IF('DO NOT USE_Contact Formulas'!A806,"OK",NA()))</f>
        <v>#N/A</v>
      </c>
      <c r="H806" s="41" t="e">
        <f>IF(AND(NOT(ISBLANK('Contact Data Entry'!H806)),ISNA(VLOOKUP('Contact Data Entry'!H806,'DO NOT USE_School Picklist'!$P$3:$P$52,1,FALSE))),"Please select a value from the drop-down menu",IF('DO NOT USE_Contact Formulas'!A806,"OK",NA()))</f>
        <v>#N/A</v>
      </c>
      <c r="I806" s="41" t="e">
        <f>IF(AND('DO NOT USE_Contact Formulas'!A806,ISBLANK('Contact Data Entry'!I806)),"Zip is required",IF(ISBLANK('Contact Data Entry'!I806),NA(),"OK"))</f>
        <v>#N/A</v>
      </c>
      <c r="J806" s="41" t="e">
        <f>IF(AND('DO NOT USE_Contact Formulas'!A806,ISBLANK('Contact Data Entry'!J806)),"Student or Staff? is required",IF(ISBLANK('Contact Data Entry'!J806),NA(),IF(ISNA(VLOOKUP('Contact Data Entry'!J806,'DO NOT USE_School Picklist'!$B$3:$B$6,1,FALSE)),"Please select a value from the drop-down menu","OK")))</f>
        <v>#N/A</v>
      </c>
      <c r="K806" s="41" t="e">
        <f>IF(AND('Contact Data Entry'!J806='DO NOT USE_School Picklist'!$B$4,ISBLANK('Contact Data Entry'!K806)),"Occupation/Job Title is required if Student or Staff? is Yes, staff/faculty or volunteer",IF('DO NOT USE_Contact Formulas'!A806,"OK",NA()))</f>
        <v>#N/A</v>
      </c>
      <c r="L806" s="41" t="e">
        <f ca="1">IF('Contact Data Entry'!L806&gt;'DO NOT USE_School Picklist'!$C$3,"Date last on school campus/facility cannot be a future date",IF('DO NOT USE_Contact Formulas'!A806,IF(ISBLANK('Contact Data Entry'!L806),"Date last on school campus/facility is required","OK"),NA()))</f>
        <v>#N/A</v>
      </c>
      <c r="M806" s="42" t="e">
        <f ca="1">IF('Contact Data Entry'!M806&gt;'DO NOT USE_School Picklist'!$C$3,"Last Exposure Date cannot be a future date",IF('DO NOT USE_Contact Formulas'!A806,IF(ISBLANK('Contact Data Entry'!M806),"Last Exposure Date is required","OK"),NA()))</f>
        <v>#N/A</v>
      </c>
      <c r="N806" s="42" t="e">
        <f>IF(AND('DO NOT USE_Contact Formulas'!A806,ISBLANK('Contact Data Entry'!N806)),"Specific Place in the Location is required",IF(ISBLANK('Contact Data Entry'!N806),NA(),"OK"))</f>
        <v>#N/A</v>
      </c>
      <c r="O806" s="41" t="e">
        <f>IF(AND(NOT(ISBLANK('Contact Data Entry'!O806)),ISNA(VLOOKUP('Contact Data Entry'!O806,'DO NOT USE_School Picklist'!$L$3:$L$81,1,FALSE))),"Please select a value from the drop-down menu",IF('DO NOT USE_Contact Formulas'!A806,"OK",NA()))</f>
        <v>#N/A</v>
      </c>
      <c r="P806" s="41" t="e">
        <f>IF(AND(NOT(ISBLANK('Contact Data Entry'!P806)),NOT(ISNUMBER(MATCH("*@*.?*",'Contact Data Entry'!P806,0)))),"Email must be in a valid format",IF('DO NOT USE_Contact Formulas'!A806,"OK",NA()))</f>
        <v>#N/A</v>
      </c>
      <c r="Q806" s="41" t="e">
        <f>IF(LEN('Contact Data Entry'!Q806)&gt;50,"Parent/Guardian Name must be less than 50 characters",IF('DO NOT USE_Contact Formulas'!A806,"OK",NA()))</f>
        <v>#N/A</v>
      </c>
      <c r="R806" s="41" t="e">
        <f>IF(NOT(ISBLANK('Contact Data Entry'!R806)),IF(AND(ISNUMBER('Contact Data Entry'!R806),LEFT('Contact Data Entry'!R806,1)&lt;&gt;"1",LEN('Contact Data Entry'!R806)=10),"OK","Phone number must be valid format"),IF('DO NOT USE_Contact Formulas'!A806,"OK",NA()))</f>
        <v>#N/A</v>
      </c>
      <c r="S806" s="41" t="e">
        <f>IF(AND(NOT(ISBLANK('Contact Data Entry'!S806)),ISNA(VLOOKUP('Contact Data Entry'!S806,'DO NOT USE_School Picklist'!$N$3:$N$63,1,FALSE))),"Please select a value from the drop-down menu",IF('DO NOT USE_Contact Formulas'!A806,"OK",NA()))</f>
        <v>#N/A</v>
      </c>
      <c r="T806" s="41" t="e">
        <f>IF(AND(NOT(ISBLANK('Contact Data Entry'!T806)),ISNA(VLOOKUP('Contact Data Entry'!T806,'DO NOT USE_School Picklist'!$E$3:$E$10,1,FALSE))),"Please select a value from the drop-down menu",IF('DO NOT USE_Contact Formulas'!A806,"OK",NA()))</f>
        <v>#N/A</v>
      </c>
      <c r="U806" s="41" t="e">
        <f>IF(AND(NOT(ISBLANK('Contact Data Entry'!U806)),ISNA(VLOOKUP('Contact Data Entry'!U806,'DO NOT USE_School Picklist'!$F$3:$F$16,1,FALSE))),"Please select a value from the drop-down menu",IF('DO NOT USE_Contact Formulas'!A806,"OK",NA()))</f>
        <v>#N/A</v>
      </c>
      <c r="V806" s="41" t="e">
        <f>IF(LEN('Contact Data Entry'!V806)&gt;100,"Classroom(s) must be less than 100 characters",IF('DO NOT USE_Contact Formulas'!A806,"OK",NA()))</f>
        <v>#N/A</v>
      </c>
      <c r="W806" s="41" t="e">
        <f>IF(AND(NOT(ISBLANK('Contact Data Entry'!W806)),ISNA(VLOOKUP('Contact Data Entry'!W806,'DO NOT USE_School Picklist'!$K$3:$K$6,1,FALSE))),"Please select a value from the drop-down menu",IF('DO NOT USE_Contact Formulas'!A806,"OK",NA()))</f>
        <v>#N/A</v>
      </c>
      <c r="X806" s="41" t="e">
        <f>IF(AND(NOT(ISBLANK('Contact Data Entry'!X806)),ISNA(VLOOKUP('Contact Data Entry'!X806,'DO NOT USE_School Picklist'!$D$3:$D$5,1,FALSE))),"Please select a value from the drop-down menu",IF('DO NOT USE_Contact Formulas'!A806,"OK",NA()))</f>
        <v>#N/A</v>
      </c>
      <c r="Y806" s="41"/>
      <c r="Z806" s="41" t="e">
        <f>IF(AND(NOT(ISBLANK('Contact Data Entry'!Z806)),ISNA(VLOOKUP('Contact Data Entry'!Z806,'DO NOT USE_School Picklist'!$G$3:$G$5,1,FALSE))),"Please select a value from the drop-down menu",IF('DO NOT USE_Contact Formulas'!A806,"OK",NA()))</f>
        <v>#N/A</v>
      </c>
      <c r="AA806" s="41"/>
      <c r="AB806" s="41" t="e">
        <f>IF(AND(NOT(ISBLANK('Contact Data Entry'!AB806)),ISNA(VLOOKUP('Contact Data Entry'!AB806,'DO NOT USE_School Picklist'!$H$3:$H$4,1,FALSE))),"Please select a value from the drop-down menu",IF('DO NOT USE_Contact Formulas'!A806,"OK",NA()))</f>
        <v>#N/A</v>
      </c>
      <c r="AC806" s="41" t="e">
        <f ca="1">IF('Contact Data Entry'!AC806&gt;'DO NOT USE_School Picklist'!$C$3,"Test Date cannot be a future date",IF('DO NOT USE_Contact Formulas'!A806,"OK",NA()))</f>
        <v>#N/A</v>
      </c>
      <c r="AD806" s="41" t="e">
        <f>IF(AND(NOT(ISBLANK('Contact Data Entry'!AD806)),ISNA(VLOOKUP('Contact Data Entry'!AD806,'DO NOT USE_School Picklist'!$Q$3:$Q$8,1,FALSE))),"Please select a value from the drop-down menu",IF('DO NOT USE_Contact Formulas'!A806,"OK",NA()))</f>
        <v>#N/A</v>
      </c>
    </row>
    <row r="807" spans="1:30" x14ac:dyDescent="0.25">
      <c r="A807" s="40" t="e">
        <f>IF('DO NOT USE_Contact Formulas'!A807,IF('DO NOT USE_Contact Formulas'!B807,"Not all required fields are completed","OK"),NA())</f>
        <v>#N/A</v>
      </c>
      <c r="B807" s="41" t="e">
        <f>IF(AND('DO NOT USE_Contact Formulas'!A807,ISBLANK('Contact Data Entry'!B807)),"First Name is required",IF(NOT(ISBLANK('Contact Data Entry'!B807)),"OK",NA()))</f>
        <v>#N/A</v>
      </c>
      <c r="C807" s="41" t="e">
        <f>IF(AND('DO NOT USE_Contact Formulas'!A807,ISBLANK('Contact Data Entry'!C807)),"Last Name is required",IF(NOT(ISBLANK('Contact Data Entry'!C807)),"OK",NA()))</f>
        <v>#N/A</v>
      </c>
      <c r="D807" s="41" t="e">
        <f>IF(AND('DO NOT USE_Contact Formulas'!A807,ISBLANK('Contact Data Entry'!D807)),"Birthdate is required",IF(NOT(ISBLANK('Contact Data Entry'!D807)),"OK",NA()))</f>
        <v>#N/A</v>
      </c>
      <c r="E807" s="41" t="e">
        <f>IF(AND('DO NOT USE_Contact Formulas'!A807,ISBLANK('Contact Data Entry'!E807)),"Mobile Phone is required",IF(NOT(ISBLANK('Contact Data Entry'!E807)),IF(AND(ISNUMBER(VALUE('Contact Data Entry'!E807)),LEFT('Contact Data Entry'!E807,1)&lt;&gt;"1",LEN('Contact Data Entry'!E807)=10),"OK","Phone number must be valid format"),NA()))</f>
        <v>#N/A</v>
      </c>
      <c r="F807" s="41" t="e">
        <f>IF(LEN('Contact Data Entry'!F807)&gt;255,"Home Street Address must be less than 255 characters",IF('DO NOT USE_Contact Formulas'!A807,"OK",NA()))</f>
        <v>#N/A</v>
      </c>
      <c r="G807" s="41" t="e">
        <f>IF(LEN('Contact Data Entry'!G807)&gt;40,"City must be less than 40 characters",IF('DO NOT USE_Contact Formulas'!A807,"OK",NA()))</f>
        <v>#N/A</v>
      </c>
      <c r="H807" s="41" t="e">
        <f>IF(AND(NOT(ISBLANK('Contact Data Entry'!H807)),ISNA(VLOOKUP('Contact Data Entry'!H807,'DO NOT USE_School Picklist'!$P$3:$P$52,1,FALSE))),"Please select a value from the drop-down menu",IF('DO NOT USE_Contact Formulas'!A807,"OK",NA()))</f>
        <v>#N/A</v>
      </c>
      <c r="I807" s="41" t="e">
        <f>IF(AND('DO NOT USE_Contact Formulas'!A807,ISBLANK('Contact Data Entry'!I807)),"Zip is required",IF(ISBLANK('Contact Data Entry'!I807),NA(),"OK"))</f>
        <v>#N/A</v>
      </c>
      <c r="J807" s="41" t="e">
        <f>IF(AND('DO NOT USE_Contact Formulas'!A807,ISBLANK('Contact Data Entry'!J807)),"Student or Staff? is required",IF(ISBLANK('Contact Data Entry'!J807),NA(),IF(ISNA(VLOOKUP('Contact Data Entry'!J807,'DO NOT USE_School Picklist'!$B$3:$B$6,1,FALSE)),"Please select a value from the drop-down menu","OK")))</f>
        <v>#N/A</v>
      </c>
      <c r="K807" s="41" t="e">
        <f>IF(AND('Contact Data Entry'!J807='DO NOT USE_School Picklist'!$B$4,ISBLANK('Contact Data Entry'!K807)),"Occupation/Job Title is required if Student or Staff? is Yes, staff/faculty or volunteer",IF('DO NOT USE_Contact Formulas'!A807,"OK",NA()))</f>
        <v>#N/A</v>
      </c>
      <c r="L807" s="41" t="e">
        <f ca="1">IF('Contact Data Entry'!L807&gt;'DO NOT USE_School Picklist'!$C$3,"Date last on school campus/facility cannot be a future date",IF('DO NOT USE_Contact Formulas'!A807,IF(ISBLANK('Contact Data Entry'!L807),"Date last on school campus/facility is required","OK"),NA()))</f>
        <v>#N/A</v>
      </c>
      <c r="M807" s="42" t="e">
        <f ca="1">IF('Contact Data Entry'!M807&gt;'DO NOT USE_School Picklist'!$C$3,"Last Exposure Date cannot be a future date",IF('DO NOT USE_Contact Formulas'!A807,IF(ISBLANK('Contact Data Entry'!M807),"Last Exposure Date is required","OK"),NA()))</f>
        <v>#N/A</v>
      </c>
      <c r="N807" s="42" t="e">
        <f>IF(AND('DO NOT USE_Contact Formulas'!A807,ISBLANK('Contact Data Entry'!N807)),"Specific Place in the Location is required",IF(ISBLANK('Contact Data Entry'!N807),NA(),"OK"))</f>
        <v>#N/A</v>
      </c>
      <c r="O807" s="41" t="e">
        <f>IF(AND(NOT(ISBLANK('Contact Data Entry'!O807)),ISNA(VLOOKUP('Contact Data Entry'!O807,'DO NOT USE_School Picklist'!$L$3:$L$81,1,FALSE))),"Please select a value from the drop-down menu",IF('DO NOT USE_Contact Formulas'!A807,"OK",NA()))</f>
        <v>#N/A</v>
      </c>
      <c r="P807" s="41" t="e">
        <f>IF(AND(NOT(ISBLANK('Contact Data Entry'!P807)),NOT(ISNUMBER(MATCH("*@*.?*",'Contact Data Entry'!P807,0)))),"Email must be in a valid format",IF('DO NOT USE_Contact Formulas'!A807,"OK",NA()))</f>
        <v>#N/A</v>
      </c>
      <c r="Q807" s="41" t="e">
        <f>IF(LEN('Contact Data Entry'!Q807)&gt;50,"Parent/Guardian Name must be less than 50 characters",IF('DO NOT USE_Contact Formulas'!A807,"OK",NA()))</f>
        <v>#N/A</v>
      </c>
      <c r="R807" s="41" t="e">
        <f>IF(NOT(ISBLANK('Contact Data Entry'!R807)),IF(AND(ISNUMBER('Contact Data Entry'!R807),LEFT('Contact Data Entry'!R807,1)&lt;&gt;"1",LEN('Contact Data Entry'!R807)=10),"OK","Phone number must be valid format"),IF('DO NOT USE_Contact Formulas'!A807,"OK",NA()))</f>
        <v>#N/A</v>
      </c>
      <c r="S807" s="41" t="e">
        <f>IF(AND(NOT(ISBLANK('Contact Data Entry'!S807)),ISNA(VLOOKUP('Contact Data Entry'!S807,'DO NOT USE_School Picklist'!$N$3:$N$63,1,FALSE))),"Please select a value from the drop-down menu",IF('DO NOT USE_Contact Formulas'!A807,"OK",NA()))</f>
        <v>#N/A</v>
      </c>
      <c r="T807" s="41" t="e">
        <f>IF(AND(NOT(ISBLANK('Contact Data Entry'!T807)),ISNA(VLOOKUP('Contact Data Entry'!T807,'DO NOT USE_School Picklist'!$E$3:$E$10,1,FALSE))),"Please select a value from the drop-down menu",IF('DO NOT USE_Contact Formulas'!A807,"OK",NA()))</f>
        <v>#N/A</v>
      </c>
      <c r="U807" s="41" t="e">
        <f>IF(AND(NOT(ISBLANK('Contact Data Entry'!U807)),ISNA(VLOOKUP('Contact Data Entry'!U807,'DO NOT USE_School Picklist'!$F$3:$F$16,1,FALSE))),"Please select a value from the drop-down menu",IF('DO NOT USE_Contact Formulas'!A807,"OK",NA()))</f>
        <v>#N/A</v>
      </c>
      <c r="V807" s="41" t="e">
        <f>IF(LEN('Contact Data Entry'!V807)&gt;100,"Classroom(s) must be less than 100 characters",IF('DO NOT USE_Contact Formulas'!A807,"OK",NA()))</f>
        <v>#N/A</v>
      </c>
      <c r="W807" s="41" t="e">
        <f>IF(AND(NOT(ISBLANK('Contact Data Entry'!W807)),ISNA(VLOOKUP('Contact Data Entry'!W807,'DO NOT USE_School Picklist'!$K$3:$K$6,1,FALSE))),"Please select a value from the drop-down menu",IF('DO NOT USE_Contact Formulas'!A807,"OK",NA()))</f>
        <v>#N/A</v>
      </c>
      <c r="X807" s="41" t="e">
        <f>IF(AND(NOT(ISBLANK('Contact Data Entry'!X807)),ISNA(VLOOKUP('Contact Data Entry'!X807,'DO NOT USE_School Picklist'!$D$3:$D$5,1,FALSE))),"Please select a value from the drop-down menu",IF('DO NOT USE_Contact Formulas'!A807,"OK",NA()))</f>
        <v>#N/A</v>
      </c>
      <c r="Y807" s="41"/>
      <c r="Z807" s="41" t="e">
        <f>IF(AND(NOT(ISBLANK('Contact Data Entry'!Z807)),ISNA(VLOOKUP('Contact Data Entry'!Z807,'DO NOT USE_School Picklist'!$G$3:$G$5,1,FALSE))),"Please select a value from the drop-down menu",IF('DO NOT USE_Contact Formulas'!A807,"OK",NA()))</f>
        <v>#N/A</v>
      </c>
      <c r="AA807" s="41"/>
      <c r="AB807" s="41" t="e">
        <f>IF(AND(NOT(ISBLANK('Contact Data Entry'!AB807)),ISNA(VLOOKUP('Contact Data Entry'!AB807,'DO NOT USE_School Picklist'!$H$3:$H$4,1,FALSE))),"Please select a value from the drop-down menu",IF('DO NOT USE_Contact Formulas'!A807,"OK",NA()))</f>
        <v>#N/A</v>
      </c>
      <c r="AC807" s="41" t="e">
        <f ca="1">IF('Contact Data Entry'!AC807&gt;'DO NOT USE_School Picklist'!$C$3,"Test Date cannot be a future date",IF('DO NOT USE_Contact Formulas'!A807,"OK",NA()))</f>
        <v>#N/A</v>
      </c>
      <c r="AD807" s="41" t="e">
        <f>IF(AND(NOT(ISBLANK('Contact Data Entry'!AD807)),ISNA(VLOOKUP('Contact Data Entry'!AD807,'DO NOT USE_School Picklist'!$Q$3:$Q$8,1,FALSE))),"Please select a value from the drop-down menu",IF('DO NOT USE_Contact Formulas'!A807,"OK",NA()))</f>
        <v>#N/A</v>
      </c>
    </row>
    <row r="808" spans="1:30" x14ac:dyDescent="0.25">
      <c r="A808" s="40" t="e">
        <f>IF('DO NOT USE_Contact Formulas'!A808,IF('DO NOT USE_Contact Formulas'!B808,"Not all required fields are completed","OK"),NA())</f>
        <v>#N/A</v>
      </c>
      <c r="B808" s="41" t="e">
        <f>IF(AND('DO NOT USE_Contact Formulas'!A808,ISBLANK('Contact Data Entry'!B808)),"First Name is required",IF(NOT(ISBLANK('Contact Data Entry'!B808)),"OK",NA()))</f>
        <v>#N/A</v>
      </c>
      <c r="C808" s="41" t="e">
        <f>IF(AND('DO NOT USE_Contact Formulas'!A808,ISBLANK('Contact Data Entry'!C808)),"Last Name is required",IF(NOT(ISBLANK('Contact Data Entry'!C808)),"OK",NA()))</f>
        <v>#N/A</v>
      </c>
      <c r="D808" s="41" t="e">
        <f>IF(AND('DO NOT USE_Contact Formulas'!A808,ISBLANK('Contact Data Entry'!D808)),"Birthdate is required",IF(NOT(ISBLANK('Contact Data Entry'!D808)),"OK",NA()))</f>
        <v>#N/A</v>
      </c>
      <c r="E808" s="41" t="e">
        <f>IF(AND('DO NOT USE_Contact Formulas'!A808,ISBLANK('Contact Data Entry'!E808)),"Mobile Phone is required",IF(NOT(ISBLANK('Contact Data Entry'!E808)),IF(AND(ISNUMBER(VALUE('Contact Data Entry'!E808)),LEFT('Contact Data Entry'!E808,1)&lt;&gt;"1",LEN('Contact Data Entry'!E808)=10),"OK","Phone number must be valid format"),NA()))</f>
        <v>#N/A</v>
      </c>
      <c r="F808" s="41" t="e">
        <f>IF(LEN('Contact Data Entry'!F808)&gt;255,"Home Street Address must be less than 255 characters",IF('DO NOT USE_Contact Formulas'!A808,"OK",NA()))</f>
        <v>#N/A</v>
      </c>
      <c r="G808" s="41" t="e">
        <f>IF(LEN('Contact Data Entry'!G808)&gt;40,"City must be less than 40 characters",IF('DO NOT USE_Contact Formulas'!A808,"OK",NA()))</f>
        <v>#N/A</v>
      </c>
      <c r="H808" s="41" t="e">
        <f>IF(AND(NOT(ISBLANK('Contact Data Entry'!H808)),ISNA(VLOOKUP('Contact Data Entry'!H808,'DO NOT USE_School Picklist'!$P$3:$P$52,1,FALSE))),"Please select a value from the drop-down menu",IF('DO NOT USE_Contact Formulas'!A808,"OK",NA()))</f>
        <v>#N/A</v>
      </c>
      <c r="I808" s="41" t="e">
        <f>IF(AND('DO NOT USE_Contact Formulas'!A808,ISBLANK('Contact Data Entry'!I808)),"Zip is required",IF(ISBLANK('Contact Data Entry'!I808),NA(),"OK"))</f>
        <v>#N/A</v>
      </c>
      <c r="J808" s="41" t="e">
        <f>IF(AND('DO NOT USE_Contact Formulas'!A808,ISBLANK('Contact Data Entry'!J808)),"Student or Staff? is required",IF(ISBLANK('Contact Data Entry'!J808),NA(),IF(ISNA(VLOOKUP('Contact Data Entry'!J808,'DO NOT USE_School Picklist'!$B$3:$B$6,1,FALSE)),"Please select a value from the drop-down menu","OK")))</f>
        <v>#N/A</v>
      </c>
      <c r="K808" s="41" t="e">
        <f>IF(AND('Contact Data Entry'!J808='DO NOT USE_School Picklist'!$B$4,ISBLANK('Contact Data Entry'!K808)),"Occupation/Job Title is required if Student or Staff? is Yes, staff/faculty or volunteer",IF('DO NOT USE_Contact Formulas'!A808,"OK",NA()))</f>
        <v>#N/A</v>
      </c>
      <c r="L808" s="41" t="e">
        <f ca="1">IF('Contact Data Entry'!L808&gt;'DO NOT USE_School Picklist'!$C$3,"Date last on school campus/facility cannot be a future date",IF('DO NOT USE_Contact Formulas'!A808,IF(ISBLANK('Contact Data Entry'!L808),"Date last on school campus/facility is required","OK"),NA()))</f>
        <v>#N/A</v>
      </c>
      <c r="M808" s="42" t="e">
        <f ca="1">IF('Contact Data Entry'!M808&gt;'DO NOT USE_School Picklist'!$C$3,"Last Exposure Date cannot be a future date",IF('DO NOT USE_Contact Formulas'!A808,IF(ISBLANK('Contact Data Entry'!M808),"Last Exposure Date is required","OK"),NA()))</f>
        <v>#N/A</v>
      </c>
      <c r="N808" s="42" t="e">
        <f>IF(AND('DO NOT USE_Contact Formulas'!A808,ISBLANK('Contact Data Entry'!N808)),"Specific Place in the Location is required",IF(ISBLANK('Contact Data Entry'!N808),NA(),"OK"))</f>
        <v>#N/A</v>
      </c>
      <c r="O808" s="41" t="e">
        <f>IF(AND(NOT(ISBLANK('Contact Data Entry'!O808)),ISNA(VLOOKUP('Contact Data Entry'!O808,'DO NOT USE_School Picklist'!$L$3:$L$81,1,FALSE))),"Please select a value from the drop-down menu",IF('DO NOT USE_Contact Formulas'!A808,"OK",NA()))</f>
        <v>#N/A</v>
      </c>
      <c r="P808" s="41" t="e">
        <f>IF(AND(NOT(ISBLANK('Contact Data Entry'!P808)),NOT(ISNUMBER(MATCH("*@*.?*",'Contact Data Entry'!P808,0)))),"Email must be in a valid format",IF('DO NOT USE_Contact Formulas'!A808,"OK",NA()))</f>
        <v>#N/A</v>
      </c>
      <c r="Q808" s="41" t="e">
        <f>IF(LEN('Contact Data Entry'!Q808)&gt;50,"Parent/Guardian Name must be less than 50 characters",IF('DO NOT USE_Contact Formulas'!A808,"OK",NA()))</f>
        <v>#N/A</v>
      </c>
      <c r="R808" s="41" t="e">
        <f>IF(NOT(ISBLANK('Contact Data Entry'!R808)),IF(AND(ISNUMBER('Contact Data Entry'!R808),LEFT('Contact Data Entry'!R808,1)&lt;&gt;"1",LEN('Contact Data Entry'!R808)=10),"OK","Phone number must be valid format"),IF('DO NOT USE_Contact Formulas'!A808,"OK",NA()))</f>
        <v>#N/A</v>
      </c>
      <c r="S808" s="41" t="e">
        <f>IF(AND(NOT(ISBLANK('Contact Data Entry'!S808)),ISNA(VLOOKUP('Contact Data Entry'!S808,'DO NOT USE_School Picklist'!$N$3:$N$63,1,FALSE))),"Please select a value from the drop-down menu",IF('DO NOT USE_Contact Formulas'!A808,"OK",NA()))</f>
        <v>#N/A</v>
      </c>
      <c r="T808" s="41" t="e">
        <f>IF(AND(NOT(ISBLANK('Contact Data Entry'!T808)),ISNA(VLOOKUP('Contact Data Entry'!T808,'DO NOT USE_School Picklist'!$E$3:$E$10,1,FALSE))),"Please select a value from the drop-down menu",IF('DO NOT USE_Contact Formulas'!A808,"OK",NA()))</f>
        <v>#N/A</v>
      </c>
      <c r="U808" s="41" t="e">
        <f>IF(AND(NOT(ISBLANK('Contact Data Entry'!U808)),ISNA(VLOOKUP('Contact Data Entry'!U808,'DO NOT USE_School Picklist'!$F$3:$F$16,1,FALSE))),"Please select a value from the drop-down menu",IF('DO NOT USE_Contact Formulas'!A808,"OK",NA()))</f>
        <v>#N/A</v>
      </c>
      <c r="V808" s="41" t="e">
        <f>IF(LEN('Contact Data Entry'!V808)&gt;100,"Classroom(s) must be less than 100 characters",IF('DO NOT USE_Contact Formulas'!A808,"OK",NA()))</f>
        <v>#N/A</v>
      </c>
      <c r="W808" s="41" t="e">
        <f>IF(AND(NOT(ISBLANK('Contact Data Entry'!W808)),ISNA(VLOOKUP('Contact Data Entry'!W808,'DO NOT USE_School Picklist'!$K$3:$K$6,1,FALSE))),"Please select a value from the drop-down menu",IF('DO NOT USE_Contact Formulas'!A808,"OK",NA()))</f>
        <v>#N/A</v>
      </c>
      <c r="X808" s="41" t="e">
        <f>IF(AND(NOT(ISBLANK('Contact Data Entry'!X808)),ISNA(VLOOKUP('Contact Data Entry'!X808,'DO NOT USE_School Picklist'!$D$3:$D$5,1,FALSE))),"Please select a value from the drop-down menu",IF('DO NOT USE_Contact Formulas'!A808,"OK",NA()))</f>
        <v>#N/A</v>
      </c>
      <c r="Y808" s="41"/>
      <c r="Z808" s="41" t="e">
        <f>IF(AND(NOT(ISBLANK('Contact Data Entry'!Z808)),ISNA(VLOOKUP('Contact Data Entry'!Z808,'DO NOT USE_School Picklist'!$G$3:$G$5,1,FALSE))),"Please select a value from the drop-down menu",IF('DO NOT USE_Contact Formulas'!A808,"OK",NA()))</f>
        <v>#N/A</v>
      </c>
      <c r="AA808" s="41"/>
      <c r="AB808" s="41" t="e">
        <f>IF(AND(NOT(ISBLANK('Contact Data Entry'!AB808)),ISNA(VLOOKUP('Contact Data Entry'!AB808,'DO NOT USE_School Picklist'!$H$3:$H$4,1,FALSE))),"Please select a value from the drop-down menu",IF('DO NOT USE_Contact Formulas'!A808,"OK",NA()))</f>
        <v>#N/A</v>
      </c>
      <c r="AC808" s="41" t="e">
        <f ca="1">IF('Contact Data Entry'!AC808&gt;'DO NOT USE_School Picklist'!$C$3,"Test Date cannot be a future date",IF('DO NOT USE_Contact Formulas'!A808,"OK",NA()))</f>
        <v>#N/A</v>
      </c>
      <c r="AD808" s="41" t="e">
        <f>IF(AND(NOT(ISBLANK('Contact Data Entry'!AD808)),ISNA(VLOOKUP('Contact Data Entry'!AD808,'DO NOT USE_School Picklist'!$Q$3:$Q$8,1,FALSE))),"Please select a value from the drop-down menu",IF('DO NOT USE_Contact Formulas'!A808,"OK",NA()))</f>
        <v>#N/A</v>
      </c>
    </row>
    <row r="809" spans="1:30" x14ac:dyDescent="0.25">
      <c r="A809" s="40" t="e">
        <f>IF('DO NOT USE_Contact Formulas'!A809,IF('DO NOT USE_Contact Formulas'!B809,"Not all required fields are completed","OK"),NA())</f>
        <v>#N/A</v>
      </c>
      <c r="B809" s="41" t="e">
        <f>IF(AND('DO NOT USE_Contact Formulas'!A809,ISBLANK('Contact Data Entry'!B809)),"First Name is required",IF(NOT(ISBLANK('Contact Data Entry'!B809)),"OK",NA()))</f>
        <v>#N/A</v>
      </c>
      <c r="C809" s="41" t="e">
        <f>IF(AND('DO NOT USE_Contact Formulas'!A809,ISBLANK('Contact Data Entry'!C809)),"Last Name is required",IF(NOT(ISBLANK('Contact Data Entry'!C809)),"OK",NA()))</f>
        <v>#N/A</v>
      </c>
      <c r="D809" s="41" t="e">
        <f>IF(AND('DO NOT USE_Contact Formulas'!A809,ISBLANK('Contact Data Entry'!D809)),"Birthdate is required",IF(NOT(ISBLANK('Contact Data Entry'!D809)),"OK",NA()))</f>
        <v>#N/A</v>
      </c>
      <c r="E809" s="41" t="e">
        <f>IF(AND('DO NOT USE_Contact Formulas'!A809,ISBLANK('Contact Data Entry'!E809)),"Mobile Phone is required",IF(NOT(ISBLANK('Contact Data Entry'!E809)),IF(AND(ISNUMBER(VALUE('Contact Data Entry'!E809)),LEFT('Contact Data Entry'!E809,1)&lt;&gt;"1",LEN('Contact Data Entry'!E809)=10),"OK","Phone number must be valid format"),NA()))</f>
        <v>#N/A</v>
      </c>
      <c r="F809" s="41" t="e">
        <f>IF(LEN('Contact Data Entry'!F809)&gt;255,"Home Street Address must be less than 255 characters",IF('DO NOT USE_Contact Formulas'!A809,"OK",NA()))</f>
        <v>#N/A</v>
      </c>
      <c r="G809" s="41" t="e">
        <f>IF(LEN('Contact Data Entry'!G809)&gt;40,"City must be less than 40 characters",IF('DO NOT USE_Contact Formulas'!A809,"OK",NA()))</f>
        <v>#N/A</v>
      </c>
      <c r="H809" s="41" t="e">
        <f>IF(AND(NOT(ISBLANK('Contact Data Entry'!H809)),ISNA(VLOOKUP('Contact Data Entry'!H809,'DO NOT USE_School Picklist'!$P$3:$P$52,1,FALSE))),"Please select a value from the drop-down menu",IF('DO NOT USE_Contact Formulas'!A809,"OK",NA()))</f>
        <v>#N/A</v>
      </c>
      <c r="I809" s="41" t="e">
        <f>IF(AND('DO NOT USE_Contact Formulas'!A809,ISBLANK('Contact Data Entry'!I809)),"Zip is required",IF(ISBLANK('Contact Data Entry'!I809),NA(),"OK"))</f>
        <v>#N/A</v>
      </c>
      <c r="J809" s="41" t="e">
        <f>IF(AND('DO NOT USE_Contact Formulas'!A809,ISBLANK('Contact Data Entry'!J809)),"Student or Staff? is required",IF(ISBLANK('Contact Data Entry'!J809),NA(),IF(ISNA(VLOOKUP('Contact Data Entry'!J809,'DO NOT USE_School Picklist'!$B$3:$B$6,1,FALSE)),"Please select a value from the drop-down menu","OK")))</f>
        <v>#N/A</v>
      </c>
      <c r="K809" s="41" t="e">
        <f>IF(AND('Contact Data Entry'!J809='DO NOT USE_School Picklist'!$B$4,ISBLANK('Contact Data Entry'!K809)),"Occupation/Job Title is required if Student or Staff? is Yes, staff/faculty or volunteer",IF('DO NOT USE_Contact Formulas'!A809,"OK",NA()))</f>
        <v>#N/A</v>
      </c>
      <c r="L809" s="41" t="e">
        <f ca="1">IF('Contact Data Entry'!L809&gt;'DO NOT USE_School Picklist'!$C$3,"Date last on school campus/facility cannot be a future date",IF('DO NOT USE_Contact Formulas'!A809,IF(ISBLANK('Contact Data Entry'!L809),"Date last on school campus/facility is required","OK"),NA()))</f>
        <v>#N/A</v>
      </c>
      <c r="M809" s="42" t="e">
        <f ca="1">IF('Contact Data Entry'!M809&gt;'DO NOT USE_School Picklist'!$C$3,"Last Exposure Date cannot be a future date",IF('DO NOT USE_Contact Formulas'!A809,IF(ISBLANK('Contact Data Entry'!M809),"Last Exposure Date is required","OK"),NA()))</f>
        <v>#N/A</v>
      </c>
      <c r="N809" s="42" t="e">
        <f>IF(AND('DO NOT USE_Contact Formulas'!A809,ISBLANK('Contact Data Entry'!N809)),"Specific Place in the Location is required",IF(ISBLANK('Contact Data Entry'!N809),NA(),"OK"))</f>
        <v>#N/A</v>
      </c>
      <c r="O809" s="41" t="e">
        <f>IF(AND(NOT(ISBLANK('Contact Data Entry'!O809)),ISNA(VLOOKUP('Contact Data Entry'!O809,'DO NOT USE_School Picklist'!$L$3:$L$81,1,FALSE))),"Please select a value from the drop-down menu",IF('DO NOT USE_Contact Formulas'!A809,"OK",NA()))</f>
        <v>#N/A</v>
      </c>
      <c r="P809" s="41" t="e">
        <f>IF(AND(NOT(ISBLANK('Contact Data Entry'!P809)),NOT(ISNUMBER(MATCH("*@*.?*",'Contact Data Entry'!P809,0)))),"Email must be in a valid format",IF('DO NOT USE_Contact Formulas'!A809,"OK",NA()))</f>
        <v>#N/A</v>
      </c>
      <c r="Q809" s="41" t="e">
        <f>IF(LEN('Contact Data Entry'!Q809)&gt;50,"Parent/Guardian Name must be less than 50 characters",IF('DO NOT USE_Contact Formulas'!A809,"OK",NA()))</f>
        <v>#N/A</v>
      </c>
      <c r="R809" s="41" t="e">
        <f>IF(NOT(ISBLANK('Contact Data Entry'!R809)),IF(AND(ISNUMBER('Contact Data Entry'!R809),LEFT('Contact Data Entry'!R809,1)&lt;&gt;"1",LEN('Contact Data Entry'!R809)=10),"OK","Phone number must be valid format"),IF('DO NOT USE_Contact Formulas'!A809,"OK",NA()))</f>
        <v>#N/A</v>
      </c>
      <c r="S809" s="41" t="e">
        <f>IF(AND(NOT(ISBLANK('Contact Data Entry'!S809)),ISNA(VLOOKUP('Contact Data Entry'!S809,'DO NOT USE_School Picklist'!$N$3:$N$63,1,FALSE))),"Please select a value from the drop-down menu",IF('DO NOT USE_Contact Formulas'!A809,"OK",NA()))</f>
        <v>#N/A</v>
      </c>
      <c r="T809" s="41" t="e">
        <f>IF(AND(NOT(ISBLANK('Contact Data Entry'!T809)),ISNA(VLOOKUP('Contact Data Entry'!T809,'DO NOT USE_School Picklist'!$E$3:$E$10,1,FALSE))),"Please select a value from the drop-down menu",IF('DO NOT USE_Contact Formulas'!A809,"OK",NA()))</f>
        <v>#N/A</v>
      </c>
      <c r="U809" s="41" t="e">
        <f>IF(AND(NOT(ISBLANK('Contact Data Entry'!U809)),ISNA(VLOOKUP('Contact Data Entry'!U809,'DO NOT USE_School Picklist'!$F$3:$F$16,1,FALSE))),"Please select a value from the drop-down menu",IF('DO NOT USE_Contact Formulas'!A809,"OK",NA()))</f>
        <v>#N/A</v>
      </c>
      <c r="V809" s="41" t="e">
        <f>IF(LEN('Contact Data Entry'!V809)&gt;100,"Classroom(s) must be less than 100 characters",IF('DO NOT USE_Contact Formulas'!A809,"OK",NA()))</f>
        <v>#N/A</v>
      </c>
      <c r="W809" s="41" t="e">
        <f>IF(AND(NOT(ISBLANK('Contact Data Entry'!W809)),ISNA(VLOOKUP('Contact Data Entry'!W809,'DO NOT USE_School Picklist'!$K$3:$K$6,1,FALSE))),"Please select a value from the drop-down menu",IF('DO NOT USE_Contact Formulas'!A809,"OK",NA()))</f>
        <v>#N/A</v>
      </c>
      <c r="X809" s="41" t="e">
        <f>IF(AND(NOT(ISBLANK('Contact Data Entry'!X809)),ISNA(VLOOKUP('Contact Data Entry'!X809,'DO NOT USE_School Picklist'!$D$3:$D$5,1,FALSE))),"Please select a value from the drop-down menu",IF('DO NOT USE_Contact Formulas'!A809,"OK",NA()))</f>
        <v>#N/A</v>
      </c>
      <c r="Y809" s="41"/>
      <c r="Z809" s="41" t="e">
        <f>IF(AND(NOT(ISBLANK('Contact Data Entry'!Z809)),ISNA(VLOOKUP('Contact Data Entry'!Z809,'DO NOT USE_School Picklist'!$G$3:$G$5,1,FALSE))),"Please select a value from the drop-down menu",IF('DO NOT USE_Contact Formulas'!A809,"OK",NA()))</f>
        <v>#N/A</v>
      </c>
      <c r="AA809" s="41"/>
      <c r="AB809" s="41" t="e">
        <f>IF(AND(NOT(ISBLANK('Contact Data Entry'!AB809)),ISNA(VLOOKUP('Contact Data Entry'!AB809,'DO NOT USE_School Picklist'!$H$3:$H$4,1,FALSE))),"Please select a value from the drop-down menu",IF('DO NOT USE_Contact Formulas'!A809,"OK",NA()))</f>
        <v>#N/A</v>
      </c>
      <c r="AC809" s="41" t="e">
        <f ca="1">IF('Contact Data Entry'!AC809&gt;'DO NOT USE_School Picklist'!$C$3,"Test Date cannot be a future date",IF('DO NOT USE_Contact Formulas'!A809,"OK",NA()))</f>
        <v>#N/A</v>
      </c>
      <c r="AD809" s="41" t="e">
        <f>IF(AND(NOT(ISBLANK('Contact Data Entry'!AD809)),ISNA(VLOOKUP('Contact Data Entry'!AD809,'DO NOT USE_School Picklist'!$Q$3:$Q$8,1,FALSE))),"Please select a value from the drop-down menu",IF('DO NOT USE_Contact Formulas'!A809,"OK",NA()))</f>
        <v>#N/A</v>
      </c>
    </row>
    <row r="810" spans="1:30" x14ac:dyDescent="0.25">
      <c r="A810" s="40" t="e">
        <f>IF('DO NOT USE_Contact Formulas'!A810,IF('DO NOT USE_Contact Formulas'!B810,"Not all required fields are completed","OK"),NA())</f>
        <v>#N/A</v>
      </c>
      <c r="B810" s="41" t="e">
        <f>IF(AND('DO NOT USE_Contact Formulas'!A810,ISBLANK('Contact Data Entry'!B810)),"First Name is required",IF(NOT(ISBLANK('Contact Data Entry'!B810)),"OK",NA()))</f>
        <v>#N/A</v>
      </c>
      <c r="C810" s="41" t="e">
        <f>IF(AND('DO NOT USE_Contact Formulas'!A810,ISBLANK('Contact Data Entry'!C810)),"Last Name is required",IF(NOT(ISBLANK('Contact Data Entry'!C810)),"OK",NA()))</f>
        <v>#N/A</v>
      </c>
      <c r="D810" s="41" t="e">
        <f>IF(AND('DO NOT USE_Contact Formulas'!A810,ISBLANK('Contact Data Entry'!D810)),"Birthdate is required",IF(NOT(ISBLANK('Contact Data Entry'!D810)),"OK",NA()))</f>
        <v>#N/A</v>
      </c>
      <c r="E810" s="41" t="e">
        <f>IF(AND('DO NOT USE_Contact Formulas'!A810,ISBLANK('Contact Data Entry'!E810)),"Mobile Phone is required",IF(NOT(ISBLANK('Contact Data Entry'!E810)),IF(AND(ISNUMBER(VALUE('Contact Data Entry'!E810)),LEFT('Contact Data Entry'!E810,1)&lt;&gt;"1",LEN('Contact Data Entry'!E810)=10),"OK","Phone number must be valid format"),NA()))</f>
        <v>#N/A</v>
      </c>
      <c r="F810" s="41" t="e">
        <f>IF(LEN('Contact Data Entry'!F810)&gt;255,"Home Street Address must be less than 255 characters",IF('DO NOT USE_Contact Formulas'!A810,"OK",NA()))</f>
        <v>#N/A</v>
      </c>
      <c r="G810" s="41" t="e">
        <f>IF(LEN('Contact Data Entry'!G810)&gt;40,"City must be less than 40 characters",IF('DO NOT USE_Contact Formulas'!A810,"OK",NA()))</f>
        <v>#N/A</v>
      </c>
      <c r="H810" s="41" t="e">
        <f>IF(AND(NOT(ISBLANK('Contact Data Entry'!H810)),ISNA(VLOOKUP('Contact Data Entry'!H810,'DO NOT USE_School Picklist'!$P$3:$P$52,1,FALSE))),"Please select a value from the drop-down menu",IF('DO NOT USE_Contact Formulas'!A810,"OK",NA()))</f>
        <v>#N/A</v>
      </c>
      <c r="I810" s="41" t="e">
        <f>IF(AND('DO NOT USE_Contact Formulas'!A810,ISBLANK('Contact Data Entry'!I810)),"Zip is required",IF(ISBLANK('Contact Data Entry'!I810),NA(),"OK"))</f>
        <v>#N/A</v>
      </c>
      <c r="J810" s="41" t="e">
        <f>IF(AND('DO NOT USE_Contact Formulas'!A810,ISBLANK('Contact Data Entry'!J810)),"Student or Staff? is required",IF(ISBLANK('Contact Data Entry'!J810),NA(),IF(ISNA(VLOOKUP('Contact Data Entry'!J810,'DO NOT USE_School Picklist'!$B$3:$B$6,1,FALSE)),"Please select a value from the drop-down menu","OK")))</f>
        <v>#N/A</v>
      </c>
      <c r="K810" s="41" t="e">
        <f>IF(AND('Contact Data Entry'!J810='DO NOT USE_School Picklist'!$B$4,ISBLANK('Contact Data Entry'!K810)),"Occupation/Job Title is required if Student or Staff? is Yes, staff/faculty or volunteer",IF('DO NOT USE_Contact Formulas'!A810,"OK",NA()))</f>
        <v>#N/A</v>
      </c>
      <c r="L810" s="41" t="e">
        <f ca="1">IF('Contact Data Entry'!L810&gt;'DO NOT USE_School Picklist'!$C$3,"Date last on school campus/facility cannot be a future date",IF('DO NOT USE_Contact Formulas'!A810,IF(ISBLANK('Contact Data Entry'!L810),"Date last on school campus/facility is required","OK"),NA()))</f>
        <v>#N/A</v>
      </c>
      <c r="M810" s="42" t="e">
        <f ca="1">IF('Contact Data Entry'!M810&gt;'DO NOT USE_School Picklist'!$C$3,"Last Exposure Date cannot be a future date",IF('DO NOT USE_Contact Formulas'!A810,IF(ISBLANK('Contact Data Entry'!M810),"Last Exposure Date is required","OK"),NA()))</f>
        <v>#N/A</v>
      </c>
      <c r="N810" s="42" t="e">
        <f>IF(AND('DO NOT USE_Contact Formulas'!A810,ISBLANK('Contact Data Entry'!N810)),"Specific Place in the Location is required",IF(ISBLANK('Contact Data Entry'!N810),NA(),"OK"))</f>
        <v>#N/A</v>
      </c>
      <c r="O810" s="41" t="e">
        <f>IF(AND(NOT(ISBLANK('Contact Data Entry'!O810)),ISNA(VLOOKUP('Contact Data Entry'!O810,'DO NOT USE_School Picklist'!$L$3:$L$81,1,FALSE))),"Please select a value from the drop-down menu",IF('DO NOT USE_Contact Formulas'!A810,"OK",NA()))</f>
        <v>#N/A</v>
      </c>
      <c r="P810" s="41" t="e">
        <f>IF(AND(NOT(ISBLANK('Contact Data Entry'!P810)),NOT(ISNUMBER(MATCH("*@*.?*",'Contact Data Entry'!P810,0)))),"Email must be in a valid format",IF('DO NOT USE_Contact Formulas'!A810,"OK",NA()))</f>
        <v>#N/A</v>
      </c>
      <c r="Q810" s="41" t="e">
        <f>IF(LEN('Contact Data Entry'!Q810)&gt;50,"Parent/Guardian Name must be less than 50 characters",IF('DO NOT USE_Contact Formulas'!A810,"OK",NA()))</f>
        <v>#N/A</v>
      </c>
      <c r="R810" s="41" t="e">
        <f>IF(NOT(ISBLANK('Contact Data Entry'!R810)),IF(AND(ISNUMBER('Contact Data Entry'!R810),LEFT('Contact Data Entry'!R810,1)&lt;&gt;"1",LEN('Contact Data Entry'!R810)=10),"OK","Phone number must be valid format"),IF('DO NOT USE_Contact Formulas'!A810,"OK",NA()))</f>
        <v>#N/A</v>
      </c>
      <c r="S810" s="41" t="e">
        <f>IF(AND(NOT(ISBLANK('Contact Data Entry'!S810)),ISNA(VLOOKUP('Contact Data Entry'!S810,'DO NOT USE_School Picklist'!$N$3:$N$63,1,FALSE))),"Please select a value from the drop-down menu",IF('DO NOT USE_Contact Formulas'!A810,"OK",NA()))</f>
        <v>#N/A</v>
      </c>
      <c r="T810" s="41" t="e">
        <f>IF(AND(NOT(ISBLANK('Contact Data Entry'!T810)),ISNA(VLOOKUP('Contact Data Entry'!T810,'DO NOT USE_School Picklist'!$E$3:$E$10,1,FALSE))),"Please select a value from the drop-down menu",IF('DO NOT USE_Contact Formulas'!A810,"OK",NA()))</f>
        <v>#N/A</v>
      </c>
      <c r="U810" s="41" t="e">
        <f>IF(AND(NOT(ISBLANK('Contact Data Entry'!U810)),ISNA(VLOOKUP('Contact Data Entry'!U810,'DO NOT USE_School Picklist'!$F$3:$F$16,1,FALSE))),"Please select a value from the drop-down menu",IF('DO NOT USE_Contact Formulas'!A810,"OK",NA()))</f>
        <v>#N/A</v>
      </c>
      <c r="V810" s="41" t="e">
        <f>IF(LEN('Contact Data Entry'!V810)&gt;100,"Classroom(s) must be less than 100 characters",IF('DO NOT USE_Contact Formulas'!A810,"OK",NA()))</f>
        <v>#N/A</v>
      </c>
      <c r="W810" s="41" t="e">
        <f>IF(AND(NOT(ISBLANK('Contact Data Entry'!W810)),ISNA(VLOOKUP('Contact Data Entry'!W810,'DO NOT USE_School Picklist'!$K$3:$K$6,1,FALSE))),"Please select a value from the drop-down menu",IF('DO NOT USE_Contact Formulas'!A810,"OK",NA()))</f>
        <v>#N/A</v>
      </c>
      <c r="X810" s="41" t="e">
        <f>IF(AND(NOT(ISBLANK('Contact Data Entry'!X810)),ISNA(VLOOKUP('Contact Data Entry'!X810,'DO NOT USE_School Picklist'!$D$3:$D$5,1,FALSE))),"Please select a value from the drop-down menu",IF('DO NOT USE_Contact Formulas'!A810,"OK",NA()))</f>
        <v>#N/A</v>
      </c>
      <c r="Y810" s="41"/>
      <c r="Z810" s="41" t="e">
        <f>IF(AND(NOT(ISBLANK('Contact Data Entry'!Z810)),ISNA(VLOOKUP('Contact Data Entry'!Z810,'DO NOT USE_School Picklist'!$G$3:$G$5,1,FALSE))),"Please select a value from the drop-down menu",IF('DO NOT USE_Contact Formulas'!A810,"OK",NA()))</f>
        <v>#N/A</v>
      </c>
      <c r="AA810" s="41"/>
      <c r="AB810" s="41" t="e">
        <f>IF(AND(NOT(ISBLANK('Contact Data Entry'!AB810)),ISNA(VLOOKUP('Contact Data Entry'!AB810,'DO NOT USE_School Picklist'!$H$3:$H$4,1,FALSE))),"Please select a value from the drop-down menu",IF('DO NOT USE_Contact Formulas'!A810,"OK",NA()))</f>
        <v>#N/A</v>
      </c>
      <c r="AC810" s="41" t="e">
        <f ca="1">IF('Contact Data Entry'!AC810&gt;'DO NOT USE_School Picklist'!$C$3,"Test Date cannot be a future date",IF('DO NOT USE_Contact Formulas'!A810,"OK",NA()))</f>
        <v>#N/A</v>
      </c>
      <c r="AD810" s="41" t="e">
        <f>IF(AND(NOT(ISBLANK('Contact Data Entry'!AD810)),ISNA(VLOOKUP('Contact Data Entry'!AD810,'DO NOT USE_School Picklist'!$Q$3:$Q$8,1,FALSE))),"Please select a value from the drop-down menu",IF('DO NOT USE_Contact Formulas'!A810,"OK",NA()))</f>
        <v>#N/A</v>
      </c>
    </row>
    <row r="811" spans="1:30" x14ac:dyDescent="0.25">
      <c r="A811" s="40" t="e">
        <f>IF('DO NOT USE_Contact Formulas'!A811,IF('DO NOT USE_Contact Formulas'!B811,"Not all required fields are completed","OK"),NA())</f>
        <v>#N/A</v>
      </c>
      <c r="B811" s="41" t="e">
        <f>IF(AND('DO NOT USE_Contact Formulas'!A811,ISBLANK('Contact Data Entry'!B811)),"First Name is required",IF(NOT(ISBLANK('Contact Data Entry'!B811)),"OK",NA()))</f>
        <v>#N/A</v>
      </c>
      <c r="C811" s="41" t="e">
        <f>IF(AND('DO NOT USE_Contact Formulas'!A811,ISBLANK('Contact Data Entry'!C811)),"Last Name is required",IF(NOT(ISBLANK('Contact Data Entry'!C811)),"OK",NA()))</f>
        <v>#N/A</v>
      </c>
      <c r="D811" s="41" t="e">
        <f>IF(AND('DO NOT USE_Contact Formulas'!A811,ISBLANK('Contact Data Entry'!D811)),"Birthdate is required",IF(NOT(ISBLANK('Contact Data Entry'!D811)),"OK",NA()))</f>
        <v>#N/A</v>
      </c>
      <c r="E811" s="41" t="e">
        <f>IF(AND('DO NOT USE_Contact Formulas'!A811,ISBLANK('Contact Data Entry'!E811)),"Mobile Phone is required",IF(NOT(ISBLANK('Contact Data Entry'!E811)),IF(AND(ISNUMBER(VALUE('Contact Data Entry'!E811)),LEFT('Contact Data Entry'!E811,1)&lt;&gt;"1",LEN('Contact Data Entry'!E811)=10),"OK","Phone number must be valid format"),NA()))</f>
        <v>#N/A</v>
      </c>
      <c r="F811" s="41" t="e">
        <f>IF(LEN('Contact Data Entry'!F811)&gt;255,"Home Street Address must be less than 255 characters",IF('DO NOT USE_Contact Formulas'!A811,"OK",NA()))</f>
        <v>#N/A</v>
      </c>
      <c r="G811" s="41" t="e">
        <f>IF(LEN('Contact Data Entry'!G811)&gt;40,"City must be less than 40 characters",IF('DO NOT USE_Contact Formulas'!A811,"OK",NA()))</f>
        <v>#N/A</v>
      </c>
      <c r="H811" s="41" t="e">
        <f>IF(AND(NOT(ISBLANK('Contact Data Entry'!H811)),ISNA(VLOOKUP('Contact Data Entry'!H811,'DO NOT USE_School Picklist'!$P$3:$P$52,1,FALSE))),"Please select a value from the drop-down menu",IF('DO NOT USE_Contact Formulas'!A811,"OK",NA()))</f>
        <v>#N/A</v>
      </c>
      <c r="I811" s="41" t="e">
        <f>IF(AND('DO NOT USE_Contact Formulas'!A811,ISBLANK('Contact Data Entry'!I811)),"Zip is required",IF(ISBLANK('Contact Data Entry'!I811),NA(),"OK"))</f>
        <v>#N/A</v>
      </c>
      <c r="J811" s="41" t="e">
        <f>IF(AND('DO NOT USE_Contact Formulas'!A811,ISBLANK('Contact Data Entry'!J811)),"Student or Staff? is required",IF(ISBLANK('Contact Data Entry'!J811),NA(),IF(ISNA(VLOOKUP('Contact Data Entry'!J811,'DO NOT USE_School Picklist'!$B$3:$B$6,1,FALSE)),"Please select a value from the drop-down menu","OK")))</f>
        <v>#N/A</v>
      </c>
      <c r="K811" s="41" t="e">
        <f>IF(AND('Contact Data Entry'!J811='DO NOT USE_School Picklist'!$B$4,ISBLANK('Contact Data Entry'!K811)),"Occupation/Job Title is required if Student or Staff? is Yes, staff/faculty or volunteer",IF('DO NOT USE_Contact Formulas'!A811,"OK",NA()))</f>
        <v>#N/A</v>
      </c>
      <c r="L811" s="41" t="e">
        <f ca="1">IF('Contact Data Entry'!L811&gt;'DO NOT USE_School Picklist'!$C$3,"Date last on school campus/facility cannot be a future date",IF('DO NOT USE_Contact Formulas'!A811,IF(ISBLANK('Contact Data Entry'!L811),"Date last on school campus/facility is required","OK"),NA()))</f>
        <v>#N/A</v>
      </c>
      <c r="M811" s="42" t="e">
        <f ca="1">IF('Contact Data Entry'!M811&gt;'DO NOT USE_School Picklist'!$C$3,"Last Exposure Date cannot be a future date",IF('DO NOT USE_Contact Formulas'!A811,IF(ISBLANK('Contact Data Entry'!M811),"Last Exposure Date is required","OK"),NA()))</f>
        <v>#N/A</v>
      </c>
      <c r="N811" s="42" t="e">
        <f>IF(AND('DO NOT USE_Contact Formulas'!A811,ISBLANK('Contact Data Entry'!N811)),"Specific Place in the Location is required",IF(ISBLANK('Contact Data Entry'!N811),NA(),"OK"))</f>
        <v>#N/A</v>
      </c>
      <c r="O811" s="41" t="e">
        <f>IF(AND(NOT(ISBLANK('Contact Data Entry'!O811)),ISNA(VLOOKUP('Contact Data Entry'!O811,'DO NOT USE_School Picklist'!$L$3:$L$81,1,FALSE))),"Please select a value from the drop-down menu",IF('DO NOT USE_Contact Formulas'!A811,"OK",NA()))</f>
        <v>#N/A</v>
      </c>
      <c r="P811" s="41" t="e">
        <f>IF(AND(NOT(ISBLANK('Contact Data Entry'!P811)),NOT(ISNUMBER(MATCH("*@*.?*",'Contact Data Entry'!P811,0)))),"Email must be in a valid format",IF('DO NOT USE_Contact Formulas'!A811,"OK",NA()))</f>
        <v>#N/A</v>
      </c>
      <c r="Q811" s="41" t="e">
        <f>IF(LEN('Contact Data Entry'!Q811)&gt;50,"Parent/Guardian Name must be less than 50 characters",IF('DO NOT USE_Contact Formulas'!A811,"OK",NA()))</f>
        <v>#N/A</v>
      </c>
      <c r="R811" s="41" t="e">
        <f>IF(NOT(ISBLANK('Contact Data Entry'!R811)),IF(AND(ISNUMBER('Contact Data Entry'!R811),LEFT('Contact Data Entry'!R811,1)&lt;&gt;"1",LEN('Contact Data Entry'!R811)=10),"OK","Phone number must be valid format"),IF('DO NOT USE_Contact Formulas'!A811,"OK",NA()))</f>
        <v>#N/A</v>
      </c>
      <c r="S811" s="41" t="e">
        <f>IF(AND(NOT(ISBLANK('Contact Data Entry'!S811)),ISNA(VLOOKUP('Contact Data Entry'!S811,'DO NOT USE_School Picklist'!$N$3:$N$63,1,FALSE))),"Please select a value from the drop-down menu",IF('DO NOT USE_Contact Formulas'!A811,"OK",NA()))</f>
        <v>#N/A</v>
      </c>
      <c r="T811" s="41" t="e">
        <f>IF(AND(NOT(ISBLANK('Contact Data Entry'!T811)),ISNA(VLOOKUP('Contact Data Entry'!T811,'DO NOT USE_School Picklist'!$E$3:$E$10,1,FALSE))),"Please select a value from the drop-down menu",IF('DO NOT USE_Contact Formulas'!A811,"OK",NA()))</f>
        <v>#N/A</v>
      </c>
      <c r="U811" s="41" t="e">
        <f>IF(AND(NOT(ISBLANK('Contact Data Entry'!U811)),ISNA(VLOOKUP('Contact Data Entry'!U811,'DO NOT USE_School Picklist'!$F$3:$F$16,1,FALSE))),"Please select a value from the drop-down menu",IF('DO NOT USE_Contact Formulas'!A811,"OK",NA()))</f>
        <v>#N/A</v>
      </c>
      <c r="V811" s="41" t="e">
        <f>IF(LEN('Contact Data Entry'!V811)&gt;100,"Classroom(s) must be less than 100 characters",IF('DO NOT USE_Contact Formulas'!A811,"OK",NA()))</f>
        <v>#N/A</v>
      </c>
      <c r="W811" s="41" t="e">
        <f>IF(AND(NOT(ISBLANK('Contact Data Entry'!W811)),ISNA(VLOOKUP('Contact Data Entry'!W811,'DO NOT USE_School Picklist'!$K$3:$K$6,1,FALSE))),"Please select a value from the drop-down menu",IF('DO NOT USE_Contact Formulas'!A811,"OK",NA()))</f>
        <v>#N/A</v>
      </c>
      <c r="X811" s="41" t="e">
        <f>IF(AND(NOT(ISBLANK('Contact Data Entry'!X811)),ISNA(VLOOKUP('Contact Data Entry'!X811,'DO NOT USE_School Picklist'!$D$3:$D$5,1,FALSE))),"Please select a value from the drop-down menu",IF('DO NOT USE_Contact Formulas'!A811,"OK",NA()))</f>
        <v>#N/A</v>
      </c>
      <c r="Y811" s="41"/>
      <c r="Z811" s="41" t="e">
        <f>IF(AND(NOT(ISBLANK('Contact Data Entry'!Z811)),ISNA(VLOOKUP('Contact Data Entry'!Z811,'DO NOT USE_School Picklist'!$G$3:$G$5,1,FALSE))),"Please select a value from the drop-down menu",IF('DO NOT USE_Contact Formulas'!A811,"OK",NA()))</f>
        <v>#N/A</v>
      </c>
      <c r="AA811" s="41"/>
      <c r="AB811" s="41" t="e">
        <f>IF(AND(NOT(ISBLANK('Contact Data Entry'!AB811)),ISNA(VLOOKUP('Contact Data Entry'!AB811,'DO NOT USE_School Picklist'!$H$3:$H$4,1,FALSE))),"Please select a value from the drop-down menu",IF('DO NOT USE_Contact Formulas'!A811,"OK",NA()))</f>
        <v>#N/A</v>
      </c>
      <c r="AC811" s="41" t="e">
        <f ca="1">IF('Contact Data Entry'!AC811&gt;'DO NOT USE_School Picklist'!$C$3,"Test Date cannot be a future date",IF('DO NOT USE_Contact Formulas'!A811,"OK",NA()))</f>
        <v>#N/A</v>
      </c>
      <c r="AD811" s="41" t="e">
        <f>IF(AND(NOT(ISBLANK('Contact Data Entry'!AD811)),ISNA(VLOOKUP('Contact Data Entry'!AD811,'DO NOT USE_School Picklist'!$Q$3:$Q$8,1,FALSE))),"Please select a value from the drop-down menu",IF('DO NOT USE_Contact Formulas'!A811,"OK",NA()))</f>
        <v>#N/A</v>
      </c>
    </row>
    <row r="812" spans="1:30" x14ac:dyDescent="0.25">
      <c r="A812" s="40" t="e">
        <f>IF('DO NOT USE_Contact Formulas'!A812,IF('DO NOT USE_Contact Formulas'!B812,"Not all required fields are completed","OK"),NA())</f>
        <v>#N/A</v>
      </c>
      <c r="B812" s="41" t="e">
        <f>IF(AND('DO NOT USE_Contact Formulas'!A812,ISBLANK('Contact Data Entry'!B812)),"First Name is required",IF(NOT(ISBLANK('Contact Data Entry'!B812)),"OK",NA()))</f>
        <v>#N/A</v>
      </c>
      <c r="C812" s="41" t="e">
        <f>IF(AND('DO NOT USE_Contact Formulas'!A812,ISBLANK('Contact Data Entry'!C812)),"Last Name is required",IF(NOT(ISBLANK('Contact Data Entry'!C812)),"OK",NA()))</f>
        <v>#N/A</v>
      </c>
      <c r="D812" s="41" t="e">
        <f>IF(AND('DO NOT USE_Contact Formulas'!A812,ISBLANK('Contact Data Entry'!D812)),"Birthdate is required",IF(NOT(ISBLANK('Contact Data Entry'!D812)),"OK",NA()))</f>
        <v>#N/A</v>
      </c>
      <c r="E812" s="41" t="e">
        <f>IF(AND('DO NOT USE_Contact Formulas'!A812,ISBLANK('Contact Data Entry'!E812)),"Mobile Phone is required",IF(NOT(ISBLANK('Contact Data Entry'!E812)),IF(AND(ISNUMBER(VALUE('Contact Data Entry'!E812)),LEFT('Contact Data Entry'!E812,1)&lt;&gt;"1",LEN('Contact Data Entry'!E812)=10),"OK","Phone number must be valid format"),NA()))</f>
        <v>#N/A</v>
      </c>
      <c r="F812" s="41" t="e">
        <f>IF(LEN('Contact Data Entry'!F812)&gt;255,"Home Street Address must be less than 255 characters",IF('DO NOT USE_Contact Formulas'!A812,"OK",NA()))</f>
        <v>#N/A</v>
      </c>
      <c r="G812" s="41" t="e">
        <f>IF(LEN('Contact Data Entry'!G812)&gt;40,"City must be less than 40 characters",IF('DO NOT USE_Contact Formulas'!A812,"OK",NA()))</f>
        <v>#N/A</v>
      </c>
      <c r="H812" s="41" t="e">
        <f>IF(AND(NOT(ISBLANK('Contact Data Entry'!H812)),ISNA(VLOOKUP('Contact Data Entry'!H812,'DO NOT USE_School Picklist'!$P$3:$P$52,1,FALSE))),"Please select a value from the drop-down menu",IF('DO NOT USE_Contact Formulas'!A812,"OK",NA()))</f>
        <v>#N/A</v>
      </c>
      <c r="I812" s="41" t="e">
        <f>IF(AND('DO NOT USE_Contact Formulas'!A812,ISBLANK('Contact Data Entry'!I812)),"Zip is required",IF(ISBLANK('Contact Data Entry'!I812),NA(),"OK"))</f>
        <v>#N/A</v>
      </c>
      <c r="J812" s="41" t="e">
        <f>IF(AND('DO NOT USE_Contact Formulas'!A812,ISBLANK('Contact Data Entry'!J812)),"Student or Staff? is required",IF(ISBLANK('Contact Data Entry'!J812),NA(),IF(ISNA(VLOOKUP('Contact Data Entry'!J812,'DO NOT USE_School Picklist'!$B$3:$B$6,1,FALSE)),"Please select a value from the drop-down menu","OK")))</f>
        <v>#N/A</v>
      </c>
      <c r="K812" s="41" t="e">
        <f>IF(AND('Contact Data Entry'!J812='DO NOT USE_School Picklist'!$B$4,ISBLANK('Contact Data Entry'!K812)),"Occupation/Job Title is required if Student or Staff? is Yes, staff/faculty or volunteer",IF('DO NOT USE_Contact Formulas'!A812,"OK",NA()))</f>
        <v>#N/A</v>
      </c>
      <c r="L812" s="41" t="e">
        <f ca="1">IF('Contact Data Entry'!L812&gt;'DO NOT USE_School Picklist'!$C$3,"Date last on school campus/facility cannot be a future date",IF('DO NOT USE_Contact Formulas'!A812,IF(ISBLANK('Contact Data Entry'!L812),"Date last on school campus/facility is required","OK"),NA()))</f>
        <v>#N/A</v>
      </c>
      <c r="M812" s="42" t="e">
        <f ca="1">IF('Contact Data Entry'!M812&gt;'DO NOT USE_School Picklist'!$C$3,"Last Exposure Date cannot be a future date",IF('DO NOT USE_Contact Formulas'!A812,IF(ISBLANK('Contact Data Entry'!M812),"Last Exposure Date is required","OK"),NA()))</f>
        <v>#N/A</v>
      </c>
      <c r="N812" s="42" t="e">
        <f>IF(AND('DO NOT USE_Contact Formulas'!A812,ISBLANK('Contact Data Entry'!N812)),"Specific Place in the Location is required",IF(ISBLANK('Contact Data Entry'!N812),NA(),"OK"))</f>
        <v>#N/A</v>
      </c>
      <c r="O812" s="41" t="e">
        <f>IF(AND(NOT(ISBLANK('Contact Data Entry'!O812)),ISNA(VLOOKUP('Contact Data Entry'!O812,'DO NOT USE_School Picklist'!$L$3:$L$81,1,FALSE))),"Please select a value from the drop-down menu",IF('DO NOT USE_Contact Formulas'!A812,"OK",NA()))</f>
        <v>#N/A</v>
      </c>
      <c r="P812" s="41" t="e">
        <f>IF(AND(NOT(ISBLANK('Contact Data Entry'!P812)),NOT(ISNUMBER(MATCH("*@*.?*",'Contact Data Entry'!P812,0)))),"Email must be in a valid format",IF('DO NOT USE_Contact Formulas'!A812,"OK",NA()))</f>
        <v>#N/A</v>
      </c>
      <c r="Q812" s="41" t="e">
        <f>IF(LEN('Contact Data Entry'!Q812)&gt;50,"Parent/Guardian Name must be less than 50 characters",IF('DO NOT USE_Contact Formulas'!A812,"OK",NA()))</f>
        <v>#N/A</v>
      </c>
      <c r="R812" s="41" t="e">
        <f>IF(NOT(ISBLANK('Contact Data Entry'!R812)),IF(AND(ISNUMBER('Contact Data Entry'!R812),LEFT('Contact Data Entry'!R812,1)&lt;&gt;"1",LEN('Contact Data Entry'!R812)=10),"OK","Phone number must be valid format"),IF('DO NOT USE_Contact Formulas'!A812,"OK",NA()))</f>
        <v>#N/A</v>
      </c>
      <c r="S812" s="41" t="e">
        <f>IF(AND(NOT(ISBLANK('Contact Data Entry'!S812)),ISNA(VLOOKUP('Contact Data Entry'!S812,'DO NOT USE_School Picklist'!$N$3:$N$63,1,FALSE))),"Please select a value from the drop-down menu",IF('DO NOT USE_Contact Formulas'!A812,"OK",NA()))</f>
        <v>#N/A</v>
      </c>
      <c r="T812" s="41" t="e">
        <f>IF(AND(NOT(ISBLANK('Contact Data Entry'!T812)),ISNA(VLOOKUP('Contact Data Entry'!T812,'DO NOT USE_School Picklist'!$E$3:$E$10,1,FALSE))),"Please select a value from the drop-down menu",IF('DO NOT USE_Contact Formulas'!A812,"OK",NA()))</f>
        <v>#N/A</v>
      </c>
      <c r="U812" s="41" t="e">
        <f>IF(AND(NOT(ISBLANK('Contact Data Entry'!U812)),ISNA(VLOOKUP('Contact Data Entry'!U812,'DO NOT USE_School Picklist'!$F$3:$F$16,1,FALSE))),"Please select a value from the drop-down menu",IF('DO NOT USE_Contact Formulas'!A812,"OK",NA()))</f>
        <v>#N/A</v>
      </c>
      <c r="V812" s="41" t="e">
        <f>IF(LEN('Contact Data Entry'!V812)&gt;100,"Classroom(s) must be less than 100 characters",IF('DO NOT USE_Contact Formulas'!A812,"OK",NA()))</f>
        <v>#N/A</v>
      </c>
      <c r="W812" s="41" t="e">
        <f>IF(AND(NOT(ISBLANK('Contact Data Entry'!W812)),ISNA(VLOOKUP('Contact Data Entry'!W812,'DO NOT USE_School Picklist'!$K$3:$K$6,1,FALSE))),"Please select a value from the drop-down menu",IF('DO NOT USE_Contact Formulas'!A812,"OK",NA()))</f>
        <v>#N/A</v>
      </c>
      <c r="X812" s="41" t="e">
        <f>IF(AND(NOT(ISBLANK('Contact Data Entry'!X812)),ISNA(VLOOKUP('Contact Data Entry'!X812,'DO NOT USE_School Picklist'!$D$3:$D$5,1,FALSE))),"Please select a value from the drop-down menu",IF('DO NOT USE_Contact Formulas'!A812,"OK",NA()))</f>
        <v>#N/A</v>
      </c>
      <c r="Y812" s="41"/>
      <c r="Z812" s="41" t="e">
        <f>IF(AND(NOT(ISBLANK('Contact Data Entry'!Z812)),ISNA(VLOOKUP('Contact Data Entry'!Z812,'DO NOT USE_School Picklist'!$G$3:$G$5,1,FALSE))),"Please select a value from the drop-down menu",IF('DO NOT USE_Contact Formulas'!A812,"OK",NA()))</f>
        <v>#N/A</v>
      </c>
      <c r="AA812" s="41"/>
      <c r="AB812" s="41" t="e">
        <f>IF(AND(NOT(ISBLANK('Contact Data Entry'!AB812)),ISNA(VLOOKUP('Contact Data Entry'!AB812,'DO NOT USE_School Picklist'!$H$3:$H$4,1,FALSE))),"Please select a value from the drop-down menu",IF('DO NOT USE_Contact Formulas'!A812,"OK",NA()))</f>
        <v>#N/A</v>
      </c>
      <c r="AC812" s="41" t="e">
        <f ca="1">IF('Contact Data Entry'!AC812&gt;'DO NOT USE_School Picklist'!$C$3,"Test Date cannot be a future date",IF('DO NOT USE_Contact Formulas'!A812,"OK",NA()))</f>
        <v>#N/A</v>
      </c>
      <c r="AD812" s="41" t="e">
        <f>IF(AND(NOT(ISBLANK('Contact Data Entry'!AD812)),ISNA(VLOOKUP('Contact Data Entry'!AD812,'DO NOT USE_School Picklist'!$Q$3:$Q$8,1,FALSE))),"Please select a value from the drop-down menu",IF('DO NOT USE_Contact Formulas'!A812,"OK",NA()))</f>
        <v>#N/A</v>
      </c>
    </row>
    <row r="813" spans="1:30" x14ac:dyDescent="0.25">
      <c r="A813" s="40" t="e">
        <f>IF('DO NOT USE_Contact Formulas'!A813,IF('DO NOT USE_Contact Formulas'!B813,"Not all required fields are completed","OK"),NA())</f>
        <v>#N/A</v>
      </c>
      <c r="B813" s="41" t="e">
        <f>IF(AND('DO NOT USE_Contact Formulas'!A813,ISBLANK('Contact Data Entry'!B813)),"First Name is required",IF(NOT(ISBLANK('Contact Data Entry'!B813)),"OK",NA()))</f>
        <v>#N/A</v>
      </c>
      <c r="C813" s="41" t="e">
        <f>IF(AND('DO NOT USE_Contact Formulas'!A813,ISBLANK('Contact Data Entry'!C813)),"Last Name is required",IF(NOT(ISBLANK('Contact Data Entry'!C813)),"OK",NA()))</f>
        <v>#N/A</v>
      </c>
      <c r="D813" s="41" t="e">
        <f>IF(AND('DO NOT USE_Contact Formulas'!A813,ISBLANK('Contact Data Entry'!D813)),"Birthdate is required",IF(NOT(ISBLANK('Contact Data Entry'!D813)),"OK",NA()))</f>
        <v>#N/A</v>
      </c>
      <c r="E813" s="41" t="e">
        <f>IF(AND('DO NOT USE_Contact Formulas'!A813,ISBLANK('Contact Data Entry'!E813)),"Mobile Phone is required",IF(NOT(ISBLANK('Contact Data Entry'!E813)),IF(AND(ISNUMBER(VALUE('Contact Data Entry'!E813)),LEFT('Contact Data Entry'!E813,1)&lt;&gt;"1",LEN('Contact Data Entry'!E813)=10),"OK","Phone number must be valid format"),NA()))</f>
        <v>#N/A</v>
      </c>
      <c r="F813" s="41" t="e">
        <f>IF(LEN('Contact Data Entry'!F813)&gt;255,"Home Street Address must be less than 255 characters",IF('DO NOT USE_Contact Formulas'!A813,"OK",NA()))</f>
        <v>#N/A</v>
      </c>
      <c r="G813" s="41" t="e">
        <f>IF(LEN('Contact Data Entry'!G813)&gt;40,"City must be less than 40 characters",IF('DO NOT USE_Contact Formulas'!A813,"OK",NA()))</f>
        <v>#N/A</v>
      </c>
      <c r="H813" s="41" t="e">
        <f>IF(AND(NOT(ISBLANK('Contact Data Entry'!H813)),ISNA(VLOOKUP('Contact Data Entry'!H813,'DO NOT USE_School Picklist'!$P$3:$P$52,1,FALSE))),"Please select a value from the drop-down menu",IF('DO NOT USE_Contact Formulas'!A813,"OK",NA()))</f>
        <v>#N/A</v>
      </c>
      <c r="I813" s="41" t="e">
        <f>IF(AND('DO NOT USE_Contact Formulas'!A813,ISBLANK('Contact Data Entry'!I813)),"Zip is required",IF(ISBLANK('Contact Data Entry'!I813),NA(),"OK"))</f>
        <v>#N/A</v>
      </c>
      <c r="J813" s="41" t="e">
        <f>IF(AND('DO NOT USE_Contact Formulas'!A813,ISBLANK('Contact Data Entry'!J813)),"Student or Staff? is required",IF(ISBLANK('Contact Data Entry'!J813),NA(),IF(ISNA(VLOOKUP('Contact Data Entry'!J813,'DO NOT USE_School Picklist'!$B$3:$B$6,1,FALSE)),"Please select a value from the drop-down menu","OK")))</f>
        <v>#N/A</v>
      </c>
      <c r="K813" s="41" t="e">
        <f>IF(AND('Contact Data Entry'!J813='DO NOT USE_School Picklist'!$B$4,ISBLANK('Contact Data Entry'!K813)),"Occupation/Job Title is required if Student or Staff? is Yes, staff/faculty or volunteer",IF('DO NOT USE_Contact Formulas'!A813,"OK",NA()))</f>
        <v>#N/A</v>
      </c>
      <c r="L813" s="41" t="e">
        <f ca="1">IF('Contact Data Entry'!L813&gt;'DO NOT USE_School Picklist'!$C$3,"Date last on school campus/facility cannot be a future date",IF('DO NOT USE_Contact Formulas'!A813,IF(ISBLANK('Contact Data Entry'!L813),"Date last on school campus/facility is required","OK"),NA()))</f>
        <v>#N/A</v>
      </c>
      <c r="M813" s="42" t="e">
        <f ca="1">IF('Contact Data Entry'!M813&gt;'DO NOT USE_School Picklist'!$C$3,"Last Exposure Date cannot be a future date",IF('DO NOT USE_Contact Formulas'!A813,IF(ISBLANK('Contact Data Entry'!M813),"Last Exposure Date is required","OK"),NA()))</f>
        <v>#N/A</v>
      </c>
      <c r="N813" s="42" t="e">
        <f>IF(AND('DO NOT USE_Contact Formulas'!A813,ISBLANK('Contact Data Entry'!N813)),"Specific Place in the Location is required",IF(ISBLANK('Contact Data Entry'!N813),NA(),"OK"))</f>
        <v>#N/A</v>
      </c>
      <c r="O813" s="41" t="e">
        <f>IF(AND(NOT(ISBLANK('Contact Data Entry'!O813)),ISNA(VLOOKUP('Contact Data Entry'!O813,'DO NOT USE_School Picklist'!$L$3:$L$81,1,FALSE))),"Please select a value from the drop-down menu",IF('DO NOT USE_Contact Formulas'!A813,"OK",NA()))</f>
        <v>#N/A</v>
      </c>
      <c r="P813" s="41" t="e">
        <f>IF(AND(NOT(ISBLANK('Contact Data Entry'!P813)),NOT(ISNUMBER(MATCH("*@*.?*",'Contact Data Entry'!P813,0)))),"Email must be in a valid format",IF('DO NOT USE_Contact Formulas'!A813,"OK",NA()))</f>
        <v>#N/A</v>
      </c>
      <c r="Q813" s="41" t="e">
        <f>IF(LEN('Contact Data Entry'!Q813)&gt;50,"Parent/Guardian Name must be less than 50 characters",IF('DO NOT USE_Contact Formulas'!A813,"OK",NA()))</f>
        <v>#N/A</v>
      </c>
      <c r="R813" s="41" t="e">
        <f>IF(NOT(ISBLANK('Contact Data Entry'!R813)),IF(AND(ISNUMBER('Contact Data Entry'!R813),LEFT('Contact Data Entry'!R813,1)&lt;&gt;"1",LEN('Contact Data Entry'!R813)=10),"OK","Phone number must be valid format"),IF('DO NOT USE_Contact Formulas'!A813,"OK",NA()))</f>
        <v>#N/A</v>
      </c>
      <c r="S813" s="41" t="e">
        <f>IF(AND(NOT(ISBLANK('Contact Data Entry'!S813)),ISNA(VLOOKUP('Contact Data Entry'!S813,'DO NOT USE_School Picklist'!$N$3:$N$63,1,FALSE))),"Please select a value from the drop-down menu",IF('DO NOT USE_Contact Formulas'!A813,"OK",NA()))</f>
        <v>#N/A</v>
      </c>
      <c r="T813" s="41" t="e">
        <f>IF(AND(NOT(ISBLANK('Contact Data Entry'!T813)),ISNA(VLOOKUP('Contact Data Entry'!T813,'DO NOT USE_School Picklist'!$E$3:$E$10,1,FALSE))),"Please select a value from the drop-down menu",IF('DO NOT USE_Contact Formulas'!A813,"OK",NA()))</f>
        <v>#N/A</v>
      </c>
      <c r="U813" s="41" t="e">
        <f>IF(AND(NOT(ISBLANK('Contact Data Entry'!U813)),ISNA(VLOOKUP('Contact Data Entry'!U813,'DO NOT USE_School Picklist'!$F$3:$F$16,1,FALSE))),"Please select a value from the drop-down menu",IF('DO NOT USE_Contact Formulas'!A813,"OK",NA()))</f>
        <v>#N/A</v>
      </c>
      <c r="V813" s="41" t="e">
        <f>IF(LEN('Contact Data Entry'!V813)&gt;100,"Classroom(s) must be less than 100 characters",IF('DO NOT USE_Contact Formulas'!A813,"OK",NA()))</f>
        <v>#N/A</v>
      </c>
      <c r="W813" s="41" t="e">
        <f>IF(AND(NOT(ISBLANK('Contact Data Entry'!W813)),ISNA(VLOOKUP('Contact Data Entry'!W813,'DO NOT USE_School Picklist'!$K$3:$K$6,1,FALSE))),"Please select a value from the drop-down menu",IF('DO NOT USE_Contact Formulas'!A813,"OK",NA()))</f>
        <v>#N/A</v>
      </c>
      <c r="X813" s="41" t="e">
        <f>IF(AND(NOT(ISBLANK('Contact Data Entry'!X813)),ISNA(VLOOKUP('Contact Data Entry'!X813,'DO NOT USE_School Picklist'!$D$3:$D$5,1,FALSE))),"Please select a value from the drop-down menu",IF('DO NOT USE_Contact Formulas'!A813,"OK",NA()))</f>
        <v>#N/A</v>
      </c>
      <c r="Y813" s="41"/>
      <c r="Z813" s="41" t="e">
        <f>IF(AND(NOT(ISBLANK('Contact Data Entry'!Z813)),ISNA(VLOOKUP('Contact Data Entry'!Z813,'DO NOT USE_School Picklist'!$G$3:$G$5,1,FALSE))),"Please select a value from the drop-down menu",IF('DO NOT USE_Contact Formulas'!A813,"OK",NA()))</f>
        <v>#N/A</v>
      </c>
      <c r="AA813" s="41"/>
      <c r="AB813" s="41" t="e">
        <f>IF(AND(NOT(ISBLANK('Contact Data Entry'!AB813)),ISNA(VLOOKUP('Contact Data Entry'!AB813,'DO NOT USE_School Picklist'!$H$3:$H$4,1,FALSE))),"Please select a value from the drop-down menu",IF('DO NOT USE_Contact Formulas'!A813,"OK",NA()))</f>
        <v>#N/A</v>
      </c>
      <c r="AC813" s="41" t="e">
        <f ca="1">IF('Contact Data Entry'!AC813&gt;'DO NOT USE_School Picklist'!$C$3,"Test Date cannot be a future date",IF('DO NOT USE_Contact Formulas'!A813,"OK",NA()))</f>
        <v>#N/A</v>
      </c>
      <c r="AD813" s="41" t="e">
        <f>IF(AND(NOT(ISBLANK('Contact Data Entry'!AD813)),ISNA(VLOOKUP('Contact Data Entry'!AD813,'DO NOT USE_School Picklist'!$Q$3:$Q$8,1,FALSE))),"Please select a value from the drop-down menu",IF('DO NOT USE_Contact Formulas'!A813,"OK",NA()))</f>
        <v>#N/A</v>
      </c>
    </row>
    <row r="814" spans="1:30" x14ac:dyDescent="0.25">
      <c r="A814" s="40" t="e">
        <f>IF('DO NOT USE_Contact Formulas'!A814,IF('DO NOT USE_Contact Formulas'!B814,"Not all required fields are completed","OK"),NA())</f>
        <v>#N/A</v>
      </c>
      <c r="B814" s="41" t="e">
        <f>IF(AND('DO NOT USE_Contact Formulas'!A814,ISBLANK('Contact Data Entry'!B814)),"First Name is required",IF(NOT(ISBLANK('Contact Data Entry'!B814)),"OK",NA()))</f>
        <v>#N/A</v>
      </c>
      <c r="C814" s="41" t="e">
        <f>IF(AND('DO NOT USE_Contact Formulas'!A814,ISBLANK('Contact Data Entry'!C814)),"Last Name is required",IF(NOT(ISBLANK('Contact Data Entry'!C814)),"OK",NA()))</f>
        <v>#N/A</v>
      </c>
      <c r="D814" s="41" t="e">
        <f>IF(AND('DO NOT USE_Contact Formulas'!A814,ISBLANK('Contact Data Entry'!D814)),"Birthdate is required",IF(NOT(ISBLANK('Contact Data Entry'!D814)),"OK",NA()))</f>
        <v>#N/A</v>
      </c>
      <c r="E814" s="41" t="e">
        <f>IF(AND('DO NOT USE_Contact Formulas'!A814,ISBLANK('Contact Data Entry'!E814)),"Mobile Phone is required",IF(NOT(ISBLANK('Contact Data Entry'!E814)),IF(AND(ISNUMBER(VALUE('Contact Data Entry'!E814)),LEFT('Contact Data Entry'!E814,1)&lt;&gt;"1",LEN('Contact Data Entry'!E814)=10),"OK","Phone number must be valid format"),NA()))</f>
        <v>#N/A</v>
      </c>
      <c r="F814" s="41" t="e">
        <f>IF(LEN('Contact Data Entry'!F814)&gt;255,"Home Street Address must be less than 255 characters",IF('DO NOT USE_Contact Formulas'!A814,"OK",NA()))</f>
        <v>#N/A</v>
      </c>
      <c r="G814" s="41" t="e">
        <f>IF(LEN('Contact Data Entry'!G814)&gt;40,"City must be less than 40 characters",IF('DO NOT USE_Contact Formulas'!A814,"OK",NA()))</f>
        <v>#N/A</v>
      </c>
      <c r="H814" s="41" t="e">
        <f>IF(AND(NOT(ISBLANK('Contact Data Entry'!H814)),ISNA(VLOOKUP('Contact Data Entry'!H814,'DO NOT USE_School Picklist'!$P$3:$P$52,1,FALSE))),"Please select a value from the drop-down menu",IF('DO NOT USE_Contact Formulas'!A814,"OK",NA()))</f>
        <v>#N/A</v>
      </c>
      <c r="I814" s="41" t="e">
        <f>IF(AND('DO NOT USE_Contact Formulas'!A814,ISBLANK('Contact Data Entry'!I814)),"Zip is required",IF(ISBLANK('Contact Data Entry'!I814),NA(),"OK"))</f>
        <v>#N/A</v>
      </c>
      <c r="J814" s="41" t="e">
        <f>IF(AND('DO NOT USE_Contact Formulas'!A814,ISBLANK('Contact Data Entry'!J814)),"Student or Staff? is required",IF(ISBLANK('Contact Data Entry'!J814),NA(),IF(ISNA(VLOOKUP('Contact Data Entry'!J814,'DO NOT USE_School Picklist'!$B$3:$B$6,1,FALSE)),"Please select a value from the drop-down menu","OK")))</f>
        <v>#N/A</v>
      </c>
      <c r="K814" s="41" t="e">
        <f>IF(AND('Contact Data Entry'!J814='DO NOT USE_School Picklist'!$B$4,ISBLANK('Contact Data Entry'!K814)),"Occupation/Job Title is required if Student or Staff? is Yes, staff/faculty or volunteer",IF('DO NOT USE_Contact Formulas'!A814,"OK",NA()))</f>
        <v>#N/A</v>
      </c>
      <c r="L814" s="41" t="e">
        <f ca="1">IF('Contact Data Entry'!L814&gt;'DO NOT USE_School Picklist'!$C$3,"Date last on school campus/facility cannot be a future date",IF('DO NOT USE_Contact Formulas'!A814,IF(ISBLANK('Contact Data Entry'!L814),"Date last on school campus/facility is required","OK"),NA()))</f>
        <v>#N/A</v>
      </c>
      <c r="M814" s="42" t="e">
        <f ca="1">IF('Contact Data Entry'!M814&gt;'DO NOT USE_School Picklist'!$C$3,"Last Exposure Date cannot be a future date",IF('DO NOT USE_Contact Formulas'!A814,IF(ISBLANK('Contact Data Entry'!M814),"Last Exposure Date is required","OK"),NA()))</f>
        <v>#N/A</v>
      </c>
      <c r="N814" s="42" t="e">
        <f>IF(AND('DO NOT USE_Contact Formulas'!A814,ISBLANK('Contact Data Entry'!N814)),"Specific Place in the Location is required",IF(ISBLANK('Contact Data Entry'!N814),NA(),"OK"))</f>
        <v>#N/A</v>
      </c>
      <c r="O814" s="41" t="e">
        <f>IF(AND(NOT(ISBLANK('Contact Data Entry'!O814)),ISNA(VLOOKUP('Contact Data Entry'!O814,'DO NOT USE_School Picklist'!$L$3:$L$81,1,FALSE))),"Please select a value from the drop-down menu",IF('DO NOT USE_Contact Formulas'!A814,"OK",NA()))</f>
        <v>#N/A</v>
      </c>
      <c r="P814" s="41" t="e">
        <f>IF(AND(NOT(ISBLANK('Contact Data Entry'!P814)),NOT(ISNUMBER(MATCH("*@*.?*",'Contact Data Entry'!P814,0)))),"Email must be in a valid format",IF('DO NOT USE_Contact Formulas'!A814,"OK",NA()))</f>
        <v>#N/A</v>
      </c>
      <c r="Q814" s="41" t="e">
        <f>IF(LEN('Contact Data Entry'!Q814)&gt;50,"Parent/Guardian Name must be less than 50 characters",IF('DO NOT USE_Contact Formulas'!A814,"OK",NA()))</f>
        <v>#N/A</v>
      </c>
      <c r="R814" s="41" t="e">
        <f>IF(NOT(ISBLANK('Contact Data Entry'!R814)),IF(AND(ISNUMBER('Contact Data Entry'!R814),LEFT('Contact Data Entry'!R814,1)&lt;&gt;"1",LEN('Contact Data Entry'!R814)=10),"OK","Phone number must be valid format"),IF('DO NOT USE_Contact Formulas'!A814,"OK",NA()))</f>
        <v>#N/A</v>
      </c>
      <c r="S814" s="41" t="e">
        <f>IF(AND(NOT(ISBLANK('Contact Data Entry'!S814)),ISNA(VLOOKUP('Contact Data Entry'!S814,'DO NOT USE_School Picklist'!$N$3:$N$63,1,FALSE))),"Please select a value from the drop-down menu",IF('DO NOT USE_Contact Formulas'!A814,"OK",NA()))</f>
        <v>#N/A</v>
      </c>
      <c r="T814" s="41" t="e">
        <f>IF(AND(NOT(ISBLANK('Contact Data Entry'!T814)),ISNA(VLOOKUP('Contact Data Entry'!T814,'DO NOT USE_School Picklist'!$E$3:$E$10,1,FALSE))),"Please select a value from the drop-down menu",IF('DO NOT USE_Contact Formulas'!A814,"OK",NA()))</f>
        <v>#N/A</v>
      </c>
      <c r="U814" s="41" t="e">
        <f>IF(AND(NOT(ISBLANK('Contact Data Entry'!U814)),ISNA(VLOOKUP('Contact Data Entry'!U814,'DO NOT USE_School Picklist'!$F$3:$F$16,1,FALSE))),"Please select a value from the drop-down menu",IF('DO NOT USE_Contact Formulas'!A814,"OK",NA()))</f>
        <v>#N/A</v>
      </c>
      <c r="V814" s="41" t="e">
        <f>IF(LEN('Contact Data Entry'!V814)&gt;100,"Classroom(s) must be less than 100 characters",IF('DO NOT USE_Contact Formulas'!A814,"OK",NA()))</f>
        <v>#N/A</v>
      </c>
      <c r="W814" s="41" t="e">
        <f>IF(AND(NOT(ISBLANK('Contact Data Entry'!W814)),ISNA(VLOOKUP('Contact Data Entry'!W814,'DO NOT USE_School Picklist'!$K$3:$K$6,1,FALSE))),"Please select a value from the drop-down menu",IF('DO NOT USE_Contact Formulas'!A814,"OK",NA()))</f>
        <v>#N/A</v>
      </c>
      <c r="X814" s="41" t="e">
        <f>IF(AND(NOT(ISBLANK('Contact Data Entry'!X814)),ISNA(VLOOKUP('Contact Data Entry'!X814,'DO NOT USE_School Picklist'!$D$3:$D$5,1,FALSE))),"Please select a value from the drop-down menu",IF('DO NOT USE_Contact Formulas'!A814,"OK",NA()))</f>
        <v>#N/A</v>
      </c>
      <c r="Y814" s="41"/>
      <c r="Z814" s="41" t="e">
        <f>IF(AND(NOT(ISBLANK('Contact Data Entry'!Z814)),ISNA(VLOOKUP('Contact Data Entry'!Z814,'DO NOT USE_School Picklist'!$G$3:$G$5,1,FALSE))),"Please select a value from the drop-down menu",IF('DO NOT USE_Contact Formulas'!A814,"OK",NA()))</f>
        <v>#N/A</v>
      </c>
      <c r="AA814" s="41"/>
      <c r="AB814" s="41" t="e">
        <f>IF(AND(NOT(ISBLANK('Contact Data Entry'!AB814)),ISNA(VLOOKUP('Contact Data Entry'!AB814,'DO NOT USE_School Picklist'!$H$3:$H$4,1,FALSE))),"Please select a value from the drop-down menu",IF('DO NOT USE_Contact Formulas'!A814,"OK",NA()))</f>
        <v>#N/A</v>
      </c>
      <c r="AC814" s="41" t="e">
        <f ca="1">IF('Contact Data Entry'!AC814&gt;'DO NOT USE_School Picklist'!$C$3,"Test Date cannot be a future date",IF('DO NOT USE_Contact Formulas'!A814,"OK",NA()))</f>
        <v>#N/A</v>
      </c>
      <c r="AD814" s="41" t="e">
        <f>IF(AND(NOT(ISBLANK('Contact Data Entry'!AD814)),ISNA(VLOOKUP('Contact Data Entry'!AD814,'DO NOT USE_School Picklist'!$Q$3:$Q$8,1,FALSE))),"Please select a value from the drop-down menu",IF('DO NOT USE_Contact Formulas'!A814,"OK",NA()))</f>
        <v>#N/A</v>
      </c>
    </row>
    <row r="815" spans="1:30" x14ac:dyDescent="0.25">
      <c r="A815" s="40" t="e">
        <f>IF('DO NOT USE_Contact Formulas'!A815,IF('DO NOT USE_Contact Formulas'!B815,"Not all required fields are completed","OK"),NA())</f>
        <v>#N/A</v>
      </c>
      <c r="B815" s="41" t="e">
        <f>IF(AND('DO NOT USE_Contact Formulas'!A815,ISBLANK('Contact Data Entry'!B815)),"First Name is required",IF(NOT(ISBLANK('Contact Data Entry'!B815)),"OK",NA()))</f>
        <v>#N/A</v>
      </c>
      <c r="C815" s="41" t="e">
        <f>IF(AND('DO NOT USE_Contact Formulas'!A815,ISBLANK('Contact Data Entry'!C815)),"Last Name is required",IF(NOT(ISBLANK('Contact Data Entry'!C815)),"OK",NA()))</f>
        <v>#N/A</v>
      </c>
      <c r="D815" s="41" t="e">
        <f>IF(AND('DO NOT USE_Contact Formulas'!A815,ISBLANK('Contact Data Entry'!D815)),"Birthdate is required",IF(NOT(ISBLANK('Contact Data Entry'!D815)),"OK",NA()))</f>
        <v>#N/A</v>
      </c>
      <c r="E815" s="41" t="e">
        <f>IF(AND('DO NOT USE_Contact Formulas'!A815,ISBLANK('Contact Data Entry'!E815)),"Mobile Phone is required",IF(NOT(ISBLANK('Contact Data Entry'!E815)),IF(AND(ISNUMBER(VALUE('Contact Data Entry'!E815)),LEFT('Contact Data Entry'!E815,1)&lt;&gt;"1",LEN('Contact Data Entry'!E815)=10),"OK","Phone number must be valid format"),NA()))</f>
        <v>#N/A</v>
      </c>
      <c r="F815" s="41" t="e">
        <f>IF(LEN('Contact Data Entry'!F815)&gt;255,"Home Street Address must be less than 255 characters",IF('DO NOT USE_Contact Formulas'!A815,"OK",NA()))</f>
        <v>#N/A</v>
      </c>
      <c r="G815" s="41" t="e">
        <f>IF(LEN('Contact Data Entry'!G815)&gt;40,"City must be less than 40 characters",IF('DO NOT USE_Contact Formulas'!A815,"OK",NA()))</f>
        <v>#N/A</v>
      </c>
      <c r="H815" s="41" t="e">
        <f>IF(AND(NOT(ISBLANK('Contact Data Entry'!H815)),ISNA(VLOOKUP('Contact Data Entry'!H815,'DO NOT USE_School Picklist'!$P$3:$P$52,1,FALSE))),"Please select a value from the drop-down menu",IF('DO NOT USE_Contact Formulas'!A815,"OK",NA()))</f>
        <v>#N/A</v>
      </c>
      <c r="I815" s="41" t="e">
        <f>IF(AND('DO NOT USE_Contact Formulas'!A815,ISBLANK('Contact Data Entry'!I815)),"Zip is required",IF(ISBLANK('Contact Data Entry'!I815),NA(),"OK"))</f>
        <v>#N/A</v>
      </c>
      <c r="J815" s="41" t="e">
        <f>IF(AND('DO NOT USE_Contact Formulas'!A815,ISBLANK('Contact Data Entry'!J815)),"Student or Staff? is required",IF(ISBLANK('Contact Data Entry'!J815),NA(),IF(ISNA(VLOOKUP('Contact Data Entry'!J815,'DO NOT USE_School Picklist'!$B$3:$B$6,1,FALSE)),"Please select a value from the drop-down menu","OK")))</f>
        <v>#N/A</v>
      </c>
      <c r="K815" s="41" t="e">
        <f>IF(AND('Contact Data Entry'!J815='DO NOT USE_School Picklist'!$B$4,ISBLANK('Contact Data Entry'!K815)),"Occupation/Job Title is required if Student or Staff? is Yes, staff/faculty or volunteer",IF('DO NOT USE_Contact Formulas'!A815,"OK",NA()))</f>
        <v>#N/A</v>
      </c>
      <c r="L815" s="41" t="e">
        <f ca="1">IF('Contact Data Entry'!L815&gt;'DO NOT USE_School Picklist'!$C$3,"Date last on school campus/facility cannot be a future date",IF('DO NOT USE_Contact Formulas'!A815,IF(ISBLANK('Contact Data Entry'!L815),"Date last on school campus/facility is required","OK"),NA()))</f>
        <v>#N/A</v>
      </c>
      <c r="M815" s="42" t="e">
        <f ca="1">IF('Contact Data Entry'!M815&gt;'DO NOT USE_School Picklist'!$C$3,"Last Exposure Date cannot be a future date",IF('DO NOT USE_Contact Formulas'!A815,IF(ISBLANK('Contact Data Entry'!M815),"Last Exposure Date is required","OK"),NA()))</f>
        <v>#N/A</v>
      </c>
      <c r="N815" s="42" t="e">
        <f>IF(AND('DO NOT USE_Contact Formulas'!A815,ISBLANK('Contact Data Entry'!N815)),"Specific Place in the Location is required",IF(ISBLANK('Contact Data Entry'!N815),NA(),"OK"))</f>
        <v>#N/A</v>
      </c>
      <c r="O815" s="41" t="e">
        <f>IF(AND(NOT(ISBLANK('Contact Data Entry'!O815)),ISNA(VLOOKUP('Contact Data Entry'!O815,'DO NOT USE_School Picklist'!$L$3:$L$81,1,FALSE))),"Please select a value from the drop-down menu",IF('DO NOT USE_Contact Formulas'!A815,"OK",NA()))</f>
        <v>#N/A</v>
      </c>
      <c r="P815" s="41" t="e">
        <f>IF(AND(NOT(ISBLANK('Contact Data Entry'!P815)),NOT(ISNUMBER(MATCH("*@*.?*",'Contact Data Entry'!P815,0)))),"Email must be in a valid format",IF('DO NOT USE_Contact Formulas'!A815,"OK",NA()))</f>
        <v>#N/A</v>
      </c>
      <c r="Q815" s="41" t="e">
        <f>IF(LEN('Contact Data Entry'!Q815)&gt;50,"Parent/Guardian Name must be less than 50 characters",IF('DO NOT USE_Contact Formulas'!A815,"OK",NA()))</f>
        <v>#N/A</v>
      </c>
      <c r="R815" s="41" t="e">
        <f>IF(NOT(ISBLANK('Contact Data Entry'!R815)),IF(AND(ISNUMBER('Contact Data Entry'!R815),LEFT('Contact Data Entry'!R815,1)&lt;&gt;"1",LEN('Contact Data Entry'!R815)=10),"OK","Phone number must be valid format"),IF('DO NOT USE_Contact Formulas'!A815,"OK",NA()))</f>
        <v>#N/A</v>
      </c>
      <c r="S815" s="41" t="e">
        <f>IF(AND(NOT(ISBLANK('Contact Data Entry'!S815)),ISNA(VLOOKUP('Contact Data Entry'!S815,'DO NOT USE_School Picklist'!$N$3:$N$63,1,FALSE))),"Please select a value from the drop-down menu",IF('DO NOT USE_Contact Formulas'!A815,"OK",NA()))</f>
        <v>#N/A</v>
      </c>
      <c r="T815" s="41" t="e">
        <f>IF(AND(NOT(ISBLANK('Contact Data Entry'!T815)),ISNA(VLOOKUP('Contact Data Entry'!T815,'DO NOT USE_School Picklist'!$E$3:$E$10,1,FALSE))),"Please select a value from the drop-down menu",IF('DO NOT USE_Contact Formulas'!A815,"OK",NA()))</f>
        <v>#N/A</v>
      </c>
      <c r="U815" s="41" t="e">
        <f>IF(AND(NOT(ISBLANK('Contact Data Entry'!U815)),ISNA(VLOOKUP('Contact Data Entry'!U815,'DO NOT USE_School Picklist'!$F$3:$F$16,1,FALSE))),"Please select a value from the drop-down menu",IF('DO NOT USE_Contact Formulas'!A815,"OK",NA()))</f>
        <v>#N/A</v>
      </c>
      <c r="V815" s="41" t="e">
        <f>IF(LEN('Contact Data Entry'!V815)&gt;100,"Classroom(s) must be less than 100 characters",IF('DO NOT USE_Contact Formulas'!A815,"OK",NA()))</f>
        <v>#N/A</v>
      </c>
      <c r="W815" s="41" t="e">
        <f>IF(AND(NOT(ISBLANK('Contact Data Entry'!W815)),ISNA(VLOOKUP('Contact Data Entry'!W815,'DO NOT USE_School Picklist'!$K$3:$K$6,1,FALSE))),"Please select a value from the drop-down menu",IF('DO NOT USE_Contact Formulas'!A815,"OK",NA()))</f>
        <v>#N/A</v>
      </c>
      <c r="X815" s="41" t="e">
        <f>IF(AND(NOT(ISBLANK('Contact Data Entry'!X815)),ISNA(VLOOKUP('Contact Data Entry'!X815,'DO NOT USE_School Picklist'!$D$3:$D$5,1,FALSE))),"Please select a value from the drop-down menu",IF('DO NOT USE_Contact Formulas'!A815,"OK",NA()))</f>
        <v>#N/A</v>
      </c>
      <c r="Y815" s="41"/>
      <c r="Z815" s="41" t="e">
        <f>IF(AND(NOT(ISBLANK('Contact Data Entry'!Z815)),ISNA(VLOOKUP('Contact Data Entry'!Z815,'DO NOT USE_School Picklist'!$G$3:$G$5,1,FALSE))),"Please select a value from the drop-down menu",IF('DO NOT USE_Contact Formulas'!A815,"OK",NA()))</f>
        <v>#N/A</v>
      </c>
      <c r="AA815" s="41"/>
      <c r="AB815" s="41" t="e">
        <f>IF(AND(NOT(ISBLANK('Contact Data Entry'!AB815)),ISNA(VLOOKUP('Contact Data Entry'!AB815,'DO NOT USE_School Picklist'!$H$3:$H$4,1,FALSE))),"Please select a value from the drop-down menu",IF('DO NOT USE_Contact Formulas'!A815,"OK",NA()))</f>
        <v>#N/A</v>
      </c>
      <c r="AC815" s="41" t="e">
        <f ca="1">IF('Contact Data Entry'!AC815&gt;'DO NOT USE_School Picklist'!$C$3,"Test Date cannot be a future date",IF('DO NOT USE_Contact Formulas'!A815,"OK",NA()))</f>
        <v>#N/A</v>
      </c>
      <c r="AD815" s="41" t="e">
        <f>IF(AND(NOT(ISBLANK('Contact Data Entry'!AD815)),ISNA(VLOOKUP('Contact Data Entry'!AD815,'DO NOT USE_School Picklist'!$Q$3:$Q$8,1,FALSE))),"Please select a value from the drop-down menu",IF('DO NOT USE_Contact Formulas'!A815,"OK",NA()))</f>
        <v>#N/A</v>
      </c>
    </row>
    <row r="816" spans="1:30" x14ac:dyDescent="0.25">
      <c r="A816" s="40" t="e">
        <f>IF('DO NOT USE_Contact Formulas'!A816,IF('DO NOT USE_Contact Formulas'!B816,"Not all required fields are completed","OK"),NA())</f>
        <v>#N/A</v>
      </c>
      <c r="B816" s="41" t="e">
        <f>IF(AND('DO NOT USE_Contact Formulas'!A816,ISBLANK('Contact Data Entry'!B816)),"First Name is required",IF(NOT(ISBLANK('Contact Data Entry'!B816)),"OK",NA()))</f>
        <v>#N/A</v>
      </c>
      <c r="C816" s="41" t="e">
        <f>IF(AND('DO NOT USE_Contact Formulas'!A816,ISBLANK('Contact Data Entry'!C816)),"Last Name is required",IF(NOT(ISBLANK('Contact Data Entry'!C816)),"OK",NA()))</f>
        <v>#N/A</v>
      </c>
      <c r="D816" s="41" t="e">
        <f>IF(AND('DO NOT USE_Contact Formulas'!A816,ISBLANK('Contact Data Entry'!D816)),"Birthdate is required",IF(NOT(ISBLANK('Contact Data Entry'!D816)),"OK",NA()))</f>
        <v>#N/A</v>
      </c>
      <c r="E816" s="41" t="e">
        <f>IF(AND('DO NOT USE_Contact Formulas'!A816,ISBLANK('Contact Data Entry'!E816)),"Mobile Phone is required",IF(NOT(ISBLANK('Contact Data Entry'!E816)),IF(AND(ISNUMBER(VALUE('Contact Data Entry'!E816)),LEFT('Contact Data Entry'!E816,1)&lt;&gt;"1",LEN('Contact Data Entry'!E816)=10),"OK","Phone number must be valid format"),NA()))</f>
        <v>#N/A</v>
      </c>
      <c r="F816" s="41" t="e">
        <f>IF(LEN('Contact Data Entry'!F816)&gt;255,"Home Street Address must be less than 255 characters",IF('DO NOT USE_Contact Formulas'!A816,"OK",NA()))</f>
        <v>#N/A</v>
      </c>
      <c r="G816" s="41" t="e">
        <f>IF(LEN('Contact Data Entry'!G816)&gt;40,"City must be less than 40 characters",IF('DO NOT USE_Contact Formulas'!A816,"OK",NA()))</f>
        <v>#N/A</v>
      </c>
      <c r="H816" s="41" t="e">
        <f>IF(AND(NOT(ISBLANK('Contact Data Entry'!H816)),ISNA(VLOOKUP('Contact Data Entry'!H816,'DO NOT USE_School Picklist'!$P$3:$P$52,1,FALSE))),"Please select a value from the drop-down menu",IF('DO NOT USE_Contact Formulas'!A816,"OK",NA()))</f>
        <v>#N/A</v>
      </c>
      <c r="I816" s="41" t="e">
        <f>IF(AND('DO NOT USE_Contact Formulas'!A816,ISBLANK('Contact Data Entry'!I816)),"Zip is required",IF(ISBLANK('Contact Data Entry'!I816),NA(),"OK"))</f>
        <v>#N/A</v>
      </c>
      <c r="J816" s="41" t="e">
        <f>IF(AND('DO NOT USE_Contact Formulas'!A816,ISBLANK('Contact Data Entry'!J816)),"Student or Staff? is required",IF(ISBLANK('Contact Data Entry'!J816),NA(),IF(ISNA(VLOOKUP('Contact Data Entry'!J816,'DO NOT USE_School Picklist'!$B$3:$B$6,1,FALSE)),"Please select a value from the drop-down menu","OK")))</f>
        <v>#N/A</v>
      </c>
      <c r="K816" s="41" t="e">
        <f>IF(AND('Contact Data Entry'!J816='DO NOT USE_School Picklist'!$B$4,ISBLANK('Contact Data Entry'!K816)),"Occupation/Job Title is required if Student or Staff? is Yes, staff/faculty or volunteer",IF('DO NOT USE_Contact Formulas'!A816,"OK",NA()))</f>
        <v>#N/A</v>
      </c>
      <c r="L816" s="41" t="e">
        <f ca="1">IF('Contact Data Entry'!L816&gt;'DO NOT USE_School Picklist'!$C$3,"Date last on school campus/facility cannot be a future date",IF('DO NOT USE_Contact Formulas'!A816,IF(ISBLANK('Contact Data Entry'!L816),"Date last on school campus/facility is required","OK"),NA()))</f>
        <v>#N/A</v>
      </c>
      <c r="M816" s="42" t="e">
        <f ca="1">IF('Contact Data Entry'!M816&gt;'DO NOT USE_School Picklist'!$C$3,"Last Exposure Date cannot be a future date",IF('DO NOT USE_Contact Formulas'!A816,IF(ISBLANK('Contact Data Entry'!M816),"Last Exposure Date is required","OK"),NA()))</f>
        <v>#N/A</v>
      </c>
      <c r="N816" s="42" t="e">
        <f>IF(AND('DO NOT USE_Contact Formulas'!A816,ISBLANK('Contact Data Entry'!N816)),"Specific Place in the Location is required",IF(ISBLANK('Contact Data Entry'!N816),NA(),"OK"))</f>
        <v>#N/A</v>
      </c>
      <c r="O816" s="41" t="e">
        <f>IF(AND(NOT(ISBLANK('Contact Data Entry'!O816)),ISNA(VLOOKUP('Contact Data Entry'!O816,'DO NOT USE_School Picklist'!$L$3:$L$81,1,FALSE))),"Please select a value from the drop-down menu",IF('DO NOT USE_Contact Formulas'!A816,"OK",NA()))</f>
        <v>#N/A</v>
      </c>
      <c r="P816" s="41" t="e">
        <f>IF(AND(NOT(ISBLANK('Contact Data Entry'!P816)),NOT(ISNUMBER(MATCH("*@*.?*",'Contact Data Entry'!P816,0)))),"Email must be in a valid format",IF('DO NOT USE_Contact Formulas'!A816,"OK",NA()))</f>
        <v>#N/A</v>
      </c>
      <c r="Q816" s="41" t="e">
        <f>IF(LEN('Contact Data Entry'!Q816)&gt;50,"Parent/Guardian Name must be less than 50 characters",IF('DO NOT USE_Contact Formulas'!A816,"OK",NA()))</f>
        <v>#N/A</v>
      </c>
      <c r="R816" s="41" t="e">
        <f>IF(NOT(ISBLANK('Contact Data Entry'!R816)),IF(AND(ISNUMBER('Contact Data Entry'!R816),LEFT('Contact Data Entry'!R816,1)&lt;&gt;"1",LEN('Contact Data Entry'!R816)=10),"OK","Phone number must be valid format"),IF('DO NOT USE_Contact Formulas'!A816,"OK",NA()))</f>
        <v>#N/A</v>
      </c>
      <c r="S816" s="41" t="e">
        <f>IF(AND(NOT(ISBLANK('Contact Data Entry'!S816)),ISNA(VLOOKUP('Contact Data Entry'!S816,'DO NOT USE_School Picklist'!$N$3:$N$63,1,FALSE))),"Please select a value from the drop-down menu",IF('DO NOT USE_Contact Formulas'!A816,"OK",NA()))</f>
        <v>#N/A</v>
      </c>
      <c r="T816" s="41" t="e">
        <f>IF(AND(NOT(ISBLANK('Contact Data Entry'!T816)),ISNA(VLOOKUP('Contact Data Entry'!T816,'DO NOT USE_School Picklist'!$E$3:$E$10,1,FALSE))),"Please select a value from the drop-down menu",IF('DO NOT USE_Contact Formulas'!A816,"OK",NA()))</f>
        <v>#N/A</v>
      </c>
      <c r="U816" s="41" t="e">
        <f>IF(AND(NOT(ISBLANK('Contact Data Entry'!U816)),ISNA(VLOOKUP('Contact Data Entry'!U816,'DO NOT USE_School Picklist'!$F$3:$F$16,1,FALSE))),"Please select a value from the drop-down menu",IF('DO NOT USE_Contact Formulas'!A816,"OK",NA()))</f>
        <v>#N/A</v>
      </c>
      <c r="V816" s="41" t="e">
        <f>IF(LEN('Contact Data Entry'!V816)&gt;100,"Classroom(s) must be less than 100 characters",IF('DO NOT USE_Contact Formulas'!A816,"OK",NA()))</f>
        <v>#N/A</v>
      </c>
      <c r="W816" s="41" t="e">
        <f>IF(AND(NOT(ISBLANK('Contact Data Entry'!W816)),ISNA(VLOOKUP('Contact Data Entry'!W816,'DO NOT USE_School Picklist'!$K$3:$K$6,1,FALSE))),"Please select a value from the drop-down menu",IF('DO NOT USE_Contact Formulas'!A816,"OK",NA()))</f>
        <v>#N/A</v>
      </c>
      <c r="X816" s="41" t="e">
        <f>IF(AND(NOT(ISBLANK('Contact Data Entry'!X816)),ISNA(VLOOKUP('Contact Data Entry'!X816,'DO NOT USE_School Picklist'!$D$3:$D$5,1,FALSE))),"Please select a value from the drop-down menu",IF('DO NOT USE_Contact Formulas'!A816,"OK",NA()))</f>
        <v>#N/A</v>
      </c>
      <c r="Y816" s="41"/>
      <c r="Z816" s="41" t="e">
        <f>IF(AND(NOT(ISBLANK('Contact Data Entry'!Z816)),ISNA(VLOOKUP('Contact Data Entry'!Z816,'DO NOT USE_School Picklist'!$G$3:$G$5,1,FALSE))),"Please select a value from the drop-down menu",IF('DO NOT USE_Contact Formulas'!A816,"OK",NA()))</f>
        <v>#N/A</v>
      </c>
      <c r="AA816" s="41"/>
      <c r="AB816" s="41" t="e">
        <f>IF(AND(NOT(ISBLANK('Contact Data Entry'!AB816)),ISNA(VLOOKUP('Contact Data Entry'!AB816,'DO NOT USE_School Picklist'!$H$3:$H$4,1,FALSE))),"Please select a value from the drop-down menu",IF('DO NOT USE_Contact Formulas'!A816,"OK",NA()))</f>
        <v>#N/A</v>
      </c>
      <c r="AC816" s="41" t="e">
        <f ca="1">IF('Contact Data Entry'!AC816&gt;'DO NOT USE_School Picklist'!$C$3,"Test Date cannot be a future date",IF('DO NOT USE_Contact Formulas'!A816,"OK",NA()))</f>
        <v>#N/A</v>
      </c>
      <c r="AD816" s="41" t="e">
        <f>IF(AND(NOT(ISBLANK('Contact Data Entry'!AD816)),ISNA(VLOOKUP('Contact Data Entry'!AD816,'DO NOT USE_School Picklist'!$Q$3:$Q$8,1,FALSE))),"Please select a value from the drop-down menu",IF('DO NOT USE_Contact Formulas'!A816,"OK",NA()))</f>
        <v>#N/A</v>
      </c>
    </row>
    <row r="817" spans="1:30" x14ac:dyDescent="0.25">
      <c r="A817" s="40" t="e">
        <f>IF('DO NOT USE_Contact Formulas'!A817,IF('DO NOT USE_Contact Formulas'!B817,"Not all required fields are completed","OK"),NA())</f>
        <v>#N/A</v>
      </c>
      <c r="B817" s="41" t="e">
        <f>IF(AND('DO NOT USE_Contact Formulas'!A817,ISBLANK('Contact Data Entry'!B817)),"First Name is required",IF(NOT(ISBLANK('Contact Data Entry'!B817)),"OK",NA()))</f>
        <v>#N/A</v>
      </c>
      <c r="C817" s="41" t="e">
        <f>IF(AND('DO NOT USE_Contact Formulas'!A817,ISBLANK('Contact Data Entry'!C817)),"Last Name is required",IF(NOT(ISBLANK('Contact Data Entry'!C817)),"OK",NA()))</f>
        <v>#N/A</v>
      </c>
      <c r="D817" s="41" t="e">
        <f>IF(AND('DO NOT USE_Contact Formulas'!A817,ISBLANK('Contact Data Entry'!D817)),"Birthdate is required",IF(NOT(ISBLANK('Contact Data Entry'!D817)),"OK",NA()))</f>
        <v>#N/A</v>
      </c>
      <c r="E817" s="41" t="e">
        <f>IF(AND('DO NOT USE_Contact Formulas'!A817,ISBLANK('Contact Data Entry'!E817)),"Mobile Phone is required",IF(NOT(ISBLANK('Contact Data Entry'!E817)),IF(AND(ISNUMBER(VALUE('Contact Data Entry'!E817)),LEFT('Contact Data Entry'!E817,1)&lt;&gt;"1",LEN('Contact Data Entry'!E817)=10),"OK","Phone number must be valid format"),NA()))</f>
        <v>#N/A</v>
      </c>
      <c r="F817" s="41" t="e">
        <f>IF(LEN('Contact Data Entry'!F817)&gt;255,"Home Street Address must be less than 255 characters",IF('DO NOT USE_Contact Formulas'!A817,"OK",NA()))</f>
        <v>#N/A</v>
      </c>
      <c r="G817" s="41" t="e">
        <f>IF(LEN('Contact Data Entry'!G817)&gt;40,"City must be less than 40 characters",IF('DO NOT USE_Contact Formulas'!A817,"OK",NA()))</f>
        <v>#N/A</v>
      </c>
      <c r="H817" s="41" t="e">
        <f>IF(AND(NOT(ISBLANK('Contact Data Entry'!H817)),ISNA(VLOOKUP('Contact Data Entry'!H817,'DO NOT USE_School Picklist'!$P$3:$P$52,1,FALSE))),"Please select a value from the drop-down menu",IF('DO NOT USE_Contact Formulas'!A817,"OK",NA()))</f>
        <v>#N/A</v>
      </c>
      <c r="I817" s="41" t="e">
        <f>IF(AND('DO NOT USE_Contact Formulas'!A817,ISBLANK('Contact Data Entry'!I817)),"Zip is required",IF(ISBLANK('Contact Data Entry'!I817),NA(),"OK"))</f>
        <v>#N/A</v>
      </c>
      <c r="J817" s="41" t="e">
        <f>IF(AND('DO NOT USE_Contact Formulas'!A817,ISBLANK('Contact Data Entry'!J817)),"Student or Staff? is required",IF(ISBLANK('Contact Data Entry'!J817),NA(),IF(ISNA(VLOOKUP('Contact Data Entry'!J817,'DO NOT USE_School Picklist'!$B$3:$B$6,1,FALSE)),"Please select a value from the drop-down menu","OK")))</f>
        <v>#N/A</v>
      </c>
      <c r="K817" s="41" t="e">
        <f>IF(AND('Contact Data Entry'!J817='DO NOT USE_School Picklist'!$B$4,ISBLANK('Contact Data Entry'!K817)),"Occupation/Job Title is required if Student or Staff? is Yes, staff/faculty or volunteer",IF('DO NOT USE_Contact Formulas'!A817,"OK",NA()))</f>
        <v>#N/A</v>
      </c>
      <c r="L817" s="41" t="e">
        <f ca="1">IF('Contact Data Entry'!L817&gt;'DO NOT USE_School Picklist'!$C$3,"Date last on school campus/facility cannot be a future date",IF('DO NOT USE_Contact Formulas'!A817,IF(ISBLANK('Contact Data Entry'!L817),"Date last on school campus/facility is required","OK"),NA()))</f>
        <v>#N/A</v>
      </c>
      <c r="M817" s="42" t="e">
        <f ca="1">IF('Contact Data Entry'!M817&gt;'DO NOT USE_School Picklist'!$C$3,"Last Exposure Date cannot be a future date",IF('DO NOT USE_Contact Formulas'!A817,IF(ISBLANK('Contact Data Entry'!M817),"Last Exposure Date is required","OK"),NA()))</f>
        <v>#N/A</v>
      </c>
      <c r="N817" s="42" t="e">
        <f>IF(AND('DO NOT USE_Contact Formulas'!A817,ISBLANK('Contact Data Entry'!N817)),"Specific Place in the Location is required",IF(ISBLANK('Contact Data Entry'!N817),NA(),"OK"))</f>
        <v>#N/A</v>
      </c>
      <c r="O817" s="41" t="e">
        <f>IF(AND(NOT(ISBLANK('Contact Data Entry'!O817)),ISNA(VLOOKUP('Contact Data Entry'!O817,'DO NOT USE_School Picklist'!$L$3:$L$81,1,FALSE))),"Please select a value from the drop-down menu",IF('DO NOT USE_Contact Formulas'!A817,"OK",NA()))</f>
        <v>#N/A</v>
      </c>
      <c r="P817" s="41" t="e">
        <f>IF(AND(NOT(ISBLANK('Contact Data Entry'!P817)),NOT(ISNUMBER(MATCH("*@*.?*",'Contact Data Entry'!P817,0)))),"Email must be in a valid format",IF('DO NOT USE_Contact Formulas'!A817,"OK",NA()))</f>
        <v>#N/A</v>
      </c>
      <c r="Q817" s="41" t="e">
        <f>IF(LEN('Contact Data Entry'!Q817)&gt;50,"Parent/Guardian Name must be less than 50 characters",IF('DO NOT USE_Contact Formulas'!A817,"OK",NA()))</f>
        <v>#N/A</v>
      </c>
      <c r="R817" s="41" t="e">
        <f>IF(NOT(ISBLANK('Contact Data Entry'!R817)),IF(AND(ISNUMBER('Contact Data Entry'!R817),LEFT('Contact Data Entry'!R817,1)&lt;&gt;"1",LEN('Contact Data Entry'!R817)=10),"OK","Phone number must be valid format"),IF('DO NOT USE_Contact Formulas'!A817,"OK",NA()))</f>
        <v>#N/A</v>
      </c>
      <c r="S817" s="41" t="e">
        <f>IF(AND(NOT(ISBLANK('Contact Data Entry'!S817)),ISNA(VLOOKUP('Contact Data Entry'!S817,'DO NOT USE_School Picklist'!$N$3:$N$63,1,FALSE))),"Please select a value from the drop-down menu",IF('DO NOT USE_Contact Formulas'!A817,"OK",NA()))</f>
        <v>#N/A</v>
      </c>
      <c r="T817" s="41" t="e">
        <f>IF(AND(NOT(ISBLANK('Contact Data Entry'!T817)),ISNA(VLOOKUP('Contact Data Entry'!T817,'DO NOT USE_School Picklist'!$E$3:$E$10,1,FALSE))),"Please select a value from the drop-down menu",IF('DO NOT USE_Contact Formulas'!A817,"OK",NA()))</f>
        <v>#N/A</v>
      </c>
      <c r="U817" s="41" t="e">
        <f>IF(AND(NOT(ISBLANK('Contact Data Entry'!U817)),ISNA(VLOOKUP('Contact Data Entry'!U817,'DO NOT USE_School Picklist'!$F$3:$F$16,1,FALSE))),"Please select a value from the drop-down menu",IF('DO NOT USE_Contact Formulas'!A817,"OK",NA()))</f>
        <v>#N/A</v>
      </c>
      <c r="V817" s="41" t="e">
        <f>IF(LEN('Contact Data Entry'!V817)&gt;100,"Classroom(s) must be less than 100 characters",IF('DO NOT USE_Contact Formulas'!A817,"OK",NA()))</f>
        <v>#N/A</v>
      </c>
      <c r="W817" s="41" t="e">
        <f>IF(AND(NOT(ISBLANK('Contact Data Entry'!W817)),ISNA(VLOOKUP('Contact Data Entry'!W817,'DO NOT USE_School Picklist'!$K$3:$K$6,1,FALSE))),"Please select a value from the drop-down menu",IF('DO NOT USE_Contact Formulas'!A817,"OK",NA()))</f>
        <v>#N/A</v>
      </c>
      <c r="X817" s="41" t="e">
        <f>IF(AND(NOT(ISBLANK('Contact Data Entry'!X817)),ISNA(VLOOKUP('Contact Data Entry'!X817,'DO NOT USE_School Picklist'!$D$3:$D$5,1,FALSE))),"Please select a value from the drop-down menu",IF('DO NOT USE_Contact Formulas'!A817,"OK",NA()))</f>
        <v>#N/A</v>
      </c>
      <c r="Y817" s="41"/>
      <c r="Z817" s="41" t="e">
        <f>IF(AND(NOT(ISBLANK('Contact Data Entry'!Z817)),ISNA(VLOOKUP('Contact Data Entry'!Z817,'DO NOT USE_School Picklist'!$G$3:$G$5,1,FALSE))),"Please select a value from the drop-down menu",IF('DO NOT USE_Contact Formulas'!A817,"OK",NA()))</f>
        <v>#N/A</v>
      </c>
      <c r="AA817" s="41"/>
      <c r="AB817" s="41" t="e">
        <f>IF(AND(NOT(ISBLANK('Contact Data Entry'!AB817)),ISNA(VLOOKUP('Contact Data Entry'!AB817,'DO NOT USE_School Picklist'!$H$3:$H$4,1,FALSE))),"Please select a value from the drop-down menu",IF('DO NOT USE_Contact Formulas'!A817,"OK",NA()))</f>
        <v>#N/A</v>
      </c>
      <c r="AC817" s="41" t="e">
        <f ca="1">IF('Contact Data Entry'!AC817&gt;'DO NOT USE_School Picklist'!$C$3,"Test Date cannot be a future date",IF('DO NOT USE_Contact Formulas'!A817,"OK",NA()))</f>
        <v>#N/A</v>
      </c>
      <c r="AD817" s="41" t="e">
        <f>IF(AND(NOT(ISBLANK('Contact Data Entry'!AD817)),ISNA(VLOOKUP('Contact Data Entry'!AD817,'DO NOT USE_School Picklist'!$Q$3:$Q$8,1,FALSE))),"Please select a value from the drop-down menu",IF('DO NOT USE_Contact Formulas'!A817,"OK",NA()))</f>
        <v>#N/A</v>
      </c>
    </row>
    <row r="818" spans="1:30" x14ac:dyDescent="0.25">
      <c r="A818" s="40" t="e">
        <f>IF('DO NOT USE_Contact Formulas'!A818,IF('DO NOT USE_Contact Formulas'!B818,"Not all required fields are completed","OK"),NA())</f>
        <v>#N/A</v>
      </c>
      <c r="B818" s="41" t="e">
        <f>IF(AND('DO NOT USE_Contact Formulas'!A818,ISBLANK('Contact Data Entry'!B818)),"First Name is required",IF(NOT(ISBLANK('Contact Data Entry'!B818)),"OK",NA()))</f>
        <v>#N/A</v>
      </c>
      <c r="C818" s="41" t="e">
        <f>IF(AND('DO NOT USE_Contact Formulas'!A818,ISBLANK('Contact Data Entry'!C818)),"Last Name is required",IF(NOT(ISBLANK('Contact Data Entry'!C818)),"OK",NA()))</f>
        <v>#N/A</v>
      </c>
      <c r="D818" s="41" t="e">
        <f>IF(AND('DO NOT USE_Contact Formulas'!A818,ISBLANK('Contact Data Entry'!D818)),"Birthdate is required",IF(NOT(ISBLANK('Contact Data Entry'!D818)),"OK",NA()))</f>
        <v>#N/A</v>
      </c>
      <c r="E818" s="41" t="e">
        <f>IF(AND('DO NOT USE_Contact Formulas'!A818,ISBLANK('Contact Data Entry'!E818)),"Mobile Phone is required",IF(NOT(ISBLANK('Contact Data Entry'!E818)),IF(AND(ISNUMBER(VALUE('Contact Data Entry'!E818)),LEFT('Contact Data Entry'!E818,1)&lt;&gt;"1",LEN('Contact Data Entry'!E818)=10),"OK","Phone number must be valid format"),NA()))</f>
        <v>#N/A</v>
      </c>
      <c r="F818" s="41" t="e">
        <f>IF(LEN('Contact Data Entry'!F818)&gt;255,"Home Street Address must be less than 255 characters",IF('DO NOT USE_Contact Formulas'!A818,"OK",NA()))</f>
        <v>#N/A</v>
      </c>
      <c r="G818" s="41" t="e">
        <f>IF(LEN('Contact Data Entry'!G818)&gt;40,"City must be less than 40 characters",IF('DO NOT USE_Contact Formulas'!A818,"OK",NA()))</f>
        <v>#N/A</v>
      </c>
      <c r="H818" s="41" t="e">
        <f>IF(AND(NOT(ISBLANK('Contact Data Entry'!H818)),ISNA(VLOOKUP('Contact Data Entry'!H818,'DO NOT USE_School Picklist'!$P$3:$P$52,1,FALSE))),"Please select a value from the drop-down menu",IF('DO NOT USE_Contact Formulas'!A818,"OK",NA()))</f>
        <v>#N/A</v>
      </c>
      <c r="I818" s="41" t="e">
        <f>IF(AND('DO NOT USE_Contact Formulas'!A818,ISBLANK('Contact Data Entry'!I818)),"Zip is required",IF(ISBLANK('Contact Data Entry'!I818),NA(),"OK"))</f>
        <v>#N/A</v>
      </c>
      <c r="J818" s="41" t="e">
        <f>IF(AND('DO NOT USE_Contact Formulas'!A818,ISBLANK('Contact Data Entry'!J818)),"Student or Staff? is required",IF(ISBLANK('Contact Data Entry'!J818),NA(),IF(ISNA(VLOOKUP('Contact Data Entry'!J818,'DO NOT USE_School Picklist'!$B$3:$B$6,1,FALSE)),"Please select a value from the drop-down menu","OK")))</f>
        <v>#N/A</v>
      </c>
      <c r="K818" s="41" t="e">
        <f>IF(AND('Contact Data Entry'!J818='DO NOT USE_School Picklist'!$B$4,ISBLANK('Contact Data Entry'!K818)),"Occupation/Job Title is required if Student or Staff? is Yes, staff/faculty or volunteer",IF('DO NOT USE_Contact Formulas'!A818,"OK",NA()))</f>
        <v>#N/A</v>
      </c>
      <c r="L818" s="41" t="e">
        <f ca="1">IF('Contact Data Entry'!L818&gt;'DO NOT USE_School Picklist'!$C$3,"Date last on school campus/facility cannot be a future date",IF('DO NOT USE_Contact Formulas'!A818,IF(ISBLANK('Contact Data Entry'!L818),"Date last on school campus/facility is required","OK"),NA()))</f>
        <v>#N/A</v>
      </c>
      <c r="M818" s="42" t="e">
        <f ca="1">IF('Contact Data Entry'!M818&gt;'DO NOT USE_School Picklist'!$C$3,"Last Exposure Date cannot be a future date",IF('DO NOT USE_Contact Formulas'!A818,IF(ISBLANK('Contact Data Entry'!M818),"Last Exposure Date is required","OK"),NA()))</f>
        <v>#N/A</v>
      </c>
      <c r="N818" s="42" t="e">
        <f>IF(AND('DO NOT USE_Contact Formulas'!A818,ISBLANK('Contact Data Entry'!N818)),"Specific Place in the Location is required",IF(ISBLANK('Contact Data Entry'!N818),NA(),"OK"))</f>
        <v>#N/A</v>
      </c>
      <c r="O818" s="41" t="e">
        <f>IF(AND(NOT(ISBLANK('Contact Data Entry'!O818)),ISNA(VLOOKUP('Contact Data Entry'!O818,'DO NOT USE_School Picklist'!$L$3:$L$81,1,FALSE))),"Please select a value from the drop-down menu",IF('DO NOT USE_Contact Formulas'!A818,"OK",NA()))</f>
        <v>#N/A</v>
      </c>
      <c r="P818" s="41" t="e">
        <f>IF(AND(NOT(ISBLANK('Contact Data Entry'!P818)),NOT(ISNUMBER(MATCH("*@*.?*",'Contact Data Entry'!P818,0)))),"Email must be in a valid format",IF('DO NOT USE_Contact Formulas'!A818,"OK",NA()))</f>
        <v>#N/A</v>
      </c>
      <c r="Q818" s="41" t="e">
        <f>IF(LEN('Contact Data Entry'!Q818)&gt;50,"Parent/Guardian Name must be less than 50 characters",IF('DO NOT USE_Contact Formulas'!A818,"OK",NA()))</f>
        <v>#N/A</v>
      </c>
      <c r="R818" s="41" t="e">
        <f>IF(NOT(ISBLANK('Contact Data Entry'!R818)),IF(AND(ISNUMBER('Contact Data Entry'!R818),LEFT('Contact Data Entry'!R818,1)&lt;&gt;"1",LEN('Contact Data Entry'!R818)=10),"OK","Phone number must be valid format"),IF('DO NOT USE_Contact Formulas'!A818,"OK",NA()))</f>
        <v>#N/A</v>
      </c>
      <c r="S818" s="41" t="e">
        <f>IF(AND(NOT(ISBLANK('Contact Data Entry'!S818)),ISNA(VLOOKUP('Contact Data Entry'!S818,'DO NOT USE_School Picklist'!$N$3:$N$63,1,FALSE))),"Please select a value from the drop-down menu",IF('DO NOT USE_Contact Formulas'!A818,"OK",NA()))</f>
        <v>#N/A</v>
      </c>
      <c r="T818" s="41" t="e">
        <f>IF(AND(NOT(ISBLANK('Contact Data Entry'!T818)),ISNA(VLOOKUP('Contact Data Entry'!T818,'DO NOT USE_School Picklist'!$E$3:$E$10,1,FALSE))),"Please select a value from the drop-down menu",IF('DO NOT USE_Contact Formulas'!A818,"OK",NA()))</f>
        <v>#N/A</v>
      </c>
      <c r="U818" s="41" t="e">
        <f>IF(AND(NOT(ISBLANK('Contact Data Entry'!U818)),ISNA(VLOOKUP('Contact Data Entry'!U818,'DO NOT USE_School Picklist'!$F$3:$F$16,1,FALSE))),"Please select a value from the drop-down menu",IF('DO NOT USE_Contact Formulas'!A818,"OK",NA()))</f>
        <v>#N/A</v>
      </c>
      <c r="V818" s="41" t="e">
        <f>IF(LEN('Contact Data Entry'!V818)&gt;100,"Classroom(s) must be less than 100 characters",IF('DO NOT USE_Contact Formulas'!A818,"OK",NA()))</f>
        <v>#N/A</v>
      </c>
      <c r="W818" s="41" t="e">
        <f>IF(AND(NOT(ISBLANK('Contact Data Entry'!W818)),ISNA(VLOOKUP('Contact Data Entry'!W818,'DO NOT USE_School Picklist'!$K$3:$K$6,1,FALSE))),"Please select a value from the drop-down menu",IF('DO NOT USE_Contact Formulas'!A818,"OK",NA()))</f>
        <v>#N/A</v>
      </c>
      <c r="X818" s="41" t="e">
        <f>IF(AND(NOT(ISBLANK('Contact Data Entry'!X818)),ISNA(VLOOKUP('Contact Data Entry'!X818,'DO NOT USE_School Picklist'!$D$3:$D$5,1,FALSE))),"Please select a value from the drop-down menu",IF('DO NOT USE_Contact Formulas'!A818,"OK",NA()))</f>
        <v>#N/A</v>
      </c>
      <c r="Y818" s="41"/>
      <c r="Z818" s="41" t="e">
        <f>IF(AND(NOT(ISBLANK('Contact Data Entry'!Z818)),ISNA(VLOOKUP('Contact Data Entry'!Z818,'DO NOT USE_School Picklist'!$G$3:$G$5,1,FALSE))),"Please select a value from the drop-down menu",IF('DO NOT USE_Contact Formulas'!A818,"OK",NA()))</f>
        <v>#N/A</v>
      </c>
      <c r="AA818" s="41"/>
      <c r="AB818" s="41" t="e">
        <f>IF(AND(NOT(ISBLANK('Contact Data Entry'!AB818)),ISNA(VLOOKUP('Contact Data Entry'!AB818,'DO NOT USE_School Picklist'!$H$3:$H$4,1,FALSE))),"Please select a value from the drop-down menu",IF('DO NOT USE_Contact Formulas'!A818,"OK",NA()))</f>
        <v>#N/A</v>
      </c>
      <c r="AC818" s="41" t="e">
        <f ca="1">IF('Contact Data Entry'!AC818&gt;'DO NOT USE_School Picklist'!$C$3,"Test Date cannot be a future date",IF('DO NOT USE_Contact Formulas'!A818,"OK",NA()))</f>
        <v>#N/A</v>
      </c>
      <c r="AD818" s="41" t="e">
        <f>IF(AND(NOT(ISBLANK('Contact Data Entry'!AD818)),ISNA(VLOOKUP('Contact Data Entry'!AD818,'DO NOT USE_School Picklist'!$Q$3:$Q$8,1,FALSE))),"Please select a value from the drop-down menu",IF('DO NOT USE_Contact Formulas'!A818,"OK",NA()))</f>
        <v>#N/A</v>
      </c>
    </row>
    <row r="819" spans="1:30" x14ac:dyDescent="0.25">
      <c r="A819" s="40" t="e">
        <f>IF('DO NOT USE_Contact Formulas'!A819,IF('DO NOT USE_Contact Formulas'!B819,"Not all required fields are completed","OK"),NA())</f>
        <v>#N/A</v>
      </c>
      <c r="B819" s="41" t="e">
        <f>IF(AND('DO NOT USE_Contact Formulas'!A819,ISBLANK('Contact Data Entry'!B819)),"First Name is required",IF(NOT(ISBLANK('Contact Data Entry'!B819)),"OK",NA()))</f>
        <v>#N/A</v>
      </c>
      <c r="C819" s="41" t="e">
        <f>IF(AND('DO NOT USE_Contact Formulas'!A819,ISBLANK('Contact Data Entry'!C819)),"Last Name is required",IF(NOT(ISBLANK('Contact Data Entry'!C819)),"OK",NA()))</f>
        <v>#N/A</v>
      </c>
      <c r="D819" s="41" t="e">
        <f>IF(AND('DO NOT USE_Contact Formulas'!A819,ISBLANK('Contact Data Entry'!D819)),"Birthdate is required",IF(NOT(ISBLANK('Contact Data Entry'!D819)),"OK",NA()))</f>
        <v>#N/A</v>
      </c>
      <c r="E819" s="41" t="e">
        <f>IF(AND('DO NOT USE_Contact Formulas'!A819,ISBLANK('Contact Data Entry'!E819)),"Mobile Phone is required",IF(NOT(ISBLANK('Contact Data Entry'!E819)),IF(AND(ISNUMBER(VALUE('Contact Data Entry'!E819)),LEFT('Contact Data Entry'!E819,1)&lt;&gt;"1",LEN('Contact Data Entry'!E819)=10),"OK","Phone number must be valid format"),NA()))</f>
        <v>#N/A</v>
      </c>
      <c r="F819" s="41" t="e">
        <f>IF(LEN('Contact Data Entry'!F819)&gt;255,"Home Street Address must be less than 255 characters",IF('DO NOT USE_Contact Formulas'!A819,"OK",NA()))</f>
        <v>#N/A</v>
      </c>
      <c r="G819" s="41" t="e">
        <f>IF(LEN('Contact Data Entry'!G819)&gt;40,"City must be less than 40 characters",IF('DO NOT USE_Contact Formulas'!A819,"OK",NA()))</f>
        <v>#N/A</v>
      </c>
      <c r="H819" s="41" t="e">
        <f>IF(AND(NOT(ISBLANK('Contact Data Entry'!H819)),ISNA(VLOOKUP('Contact Data Entry'!H819,'DO NOT USE_School Picklist'!$P$3:$P$52,1,FALSE))),"Please select a value from the drop-down menu",IF('DO NOT USE_Contact Formulas'!A819,"OK",NA()))</f>
        <v>#N/A</v>
      </c>
      <c r="I819" s="41" t="e">
        <f>IF(AND('DO NOT USE_Contact Formulas'!A819,ISBLANK('Contact Data Entry'!I819)),"Zip is required",IF(ISBLANK('Contact Data Entry'!I819),NA(),"OK"))</f>
        <v>#N/A</v>
      </c>
      <c r="J819" s="41" t="e">
        <f>IF(AND('DO NOT USE_Contact Formulas'!A819,ISBLANK('Contact Data Entry'!J819)),"Student or Staff? is required",IF(ISBLANK('Contact Data Entry'!J819),NA(),IF(ISNA(VLOOKUP('Contact Data Entry'!J819,'DO NOT USE_School Picklist'!$B$3:$B$6,1,FALSE)),"Please select a value from the drop-down menu","OK")))</f>
        <v>#N/A</v>
      </c>
      <c r="K819" s="41" t="e">
        <f>IF(AND('Contact Data Entry'!J819='DO NOT USE_School Picklist'!$B$4,ISBLANK('Contact Data Entry'!K819)),"Occupation/Job Title is required if Student or Staff? is Yes, staff/faculty or volunteer",IF('DO NOT USE_Contact Formulas'!A819,"OK",NA()))</f>
        <v>#N/A</v>
      </c>
      <c r="L819" s="41" t="e">
        <f ca="1">IF('Contact Data Entry'!L819&gt;'DO NOT USE_School Picklist'!$C$3,"Date last on school campus/facility cannot be a future date",IF('DO NOT USE_Contact Formulas'!A819,IF(ISBLANK('Contact Data Entry'!L819),"Date last on school campus/facility is required","OK"),NA()))</f>
        <v>#N/A</v>
      </c>
      <c r="M819" s="42" t="e">
        <f ca="1">IF('Contact Data Entry'!M819&gt;'DO NOT USE_School Picklist'!$C$3,"Last Exposure Date cannot be a future date",IF('DO NOT USE_Contact Formulas'!A819,IF(ISBLANK('Contact Data Entry'!M819),"Last Exposure Date is required","OK"),NA()))</f>
        <v>#N/A</v>
      </c>
      <c r="N819" s="42" t="e">
        <f>IF(AND('DO NOT USE_Contact Formulas'!A819,ISBLANK('Contact Data Entry'!N819)),"Specific Place in the Location is required",IF(ISBLANK('Contact Data Entry'!N819),NA(),"OK"))</f>
        <v>#N/A</v>
      </c>
      <c r="O819" s="41" t="e">
        <f>IF(AND(NOT(ISBLANK('Contact Data Entry'!O819)),ISNA(VLOOKUP('Contact Data Entry'!O819,'DO NOT USE_School Picklist'!$L$3:$L$81,1,FALSE))),"Please select a value from the drop-down menu",IF('DO NOT USE_Contact Formulas'!A819,"OK",NA()))</f>
        <v>#N/A</v>
      </c>
      <c r="P819" s="41" t="e">
        <f>IF(AND(NOT(ISBLANK('Contact Data Entry'!P819)),NOT(ISNUMBER(MATCH("*@*.?*",'Contact Data Entry'!P819,0)))),"Email must be in a valid format",IF('DO NOT USE_Contact Formulas'!A819,"OK",NA()))</f>
        <v>#N/A</v>
      </c>
      <c r="Q819" s="41" t="e">
        <f>IF(LEN('Contact Data Entry'!Q819)&gt;50,"Parent/Guardian Name must be less than 50 characters",IF('DO NOT USE_Contact Formulas'!A819,"OK",NA()))</f>
        <v>#N/A</v>
      </c>
      <c r="R819" s="41" t="e">
        <f>IF(NOT(ISBLANK('Contact Data Entry'!R819)),IF(AND(ISNUMBER('Contact Data Entry'!R819),LEFT('Contact Data Entry'!R819,1)&lt;&gt;"1",LEN('Contact Data Entry'!R819)=10),"OK","Phone number must be valid format"),IF('DO NOT USE_Contact Formulas'!A819,"OK",NA()))</f>
        <v>#N/A</v>
      </c>
      <c r="S819" s="41" t="e">
        <f>IF(AND(NOT(ISBLANK('Contact Data Entry'!S819)),ISNA(VLOOKUP('Contact Data Entry'!S819,'DO NOT USE_School Picklist'!$N$3:$N$63,1,FALSE))),"Please select a value from the drop-down menu",IF('DO NOT USE_Contact Formulas'!A819,"OK",NA()))</f>
        <v>#N/A</v>
      </c>
      <c r="T819" s="41" t="e">
        <f>IF(AND(NOT(ISBLANK('Contact Data Entry'!T819)),ISNA(VLOOKUP('Contact Data Entry'!T819,'DO NOT USE_School Picklist'!$E$3:$E$10,1,FALSE))),"Please select a value from the drop-down menu",IF('DO NOT USE_Contact Formulas'!A819,"OK",NA()))</f>
        <v>#N/A</v>
      </c>
      <c r="U819" s="41" t="e">
        <f>IF(AND(NOT(ISBLANK('Contact Data Entry'!U819)),ISNA(VLOOKUP('Contact Data Entry'!U819,'DO NOT USE_School Picklist'!$F$3:$F$16,1,FALSE))),"Please select a value from the drop-down menu",IF('DO NOT USE_Contact Formulas'!A819,"OK",NA()))</f>
        <v>#N/A</v>
      </c>
      <c r="V819" s="41" t="e">
        <f>IF(LEN('Contact Data Entry'!V819)&gt;100,"Classroom(s) must be less than 100 characters",IF('DO NOT USE_Contact Formulas'!A819,"OK",NA()))</f>
        <v>#N/A</v>
      </c>
      <c r="W819" s="41" t="e">
        <f>IF(AND(NOT(ISBLANK('Contact Data Entry'!W819)),ISNA(VLOOKUP('Contact Data Entry'!W819,'DO NOT USE_School Picklist'!$K$3:$K$6,1,FALSE))),"Please select a value from the drop-down menu",IF('DO NOT USE_Contact Formulas'!A819,"OK",NA()))</f>
        <v>#N/A</v>
      </c>
      <c r="X819" s="41" t="e">
        <f>IF(AND(NOT(ISBLANK('Contact Data Entry'!X819)),ISNA(VLOOKUP('Contact Data Entry'!X819,'DO NOT USE_School Picklist'!$D$3:$D$5,1,FALSE))),"Please select a value from the drop-down menu",IF('DO NOT USE_Contact Formulas'!A819,"OK",NA()))</f>
        <v>#N/A</v>
      </c>
      <c r="Y819" s="41"/>
      <c r="Z819" s="41" t="e">
        <f>IF(AND(NOT(ISBLANK('Contact Data Entry'!Z819)),ISNA(VLOOKUP('Contact Data Entry'!Z819,'DO NOT USE_School Picklist'!$G$3:$G$5,1,FALSE))),"Please select a value from the drop-down menu",IF('DO NOT USE_Contact Formulas'!A819,"OK",NA()))</f>
        <v>#N/A</v>
      </c>
      <c r="AA819" s="41"/>
      <c r="AB819" s="41" t="e">
        <f>IF(AND(NOT(ISBLANK('Contact Data Entry'!AB819)),ISNA(VLOOKUP('Contact Data Entry'!AB819,'DO NOT USE_School Picklist'!$H$3:$H$4,1,FALSE))),"Please select a value from the drop-down menu",IF('DO NOT USE_Contact Formulas'!A819,"OK",NA()))</f>
        <v>#N/A</v>
      </c>
      <c r="AC819" s="41" t="e">
        <f ca="1">IF('Contact Data Entry'!AC819&gt;'DO NOT USE_School Picklist'!$C$3,"Test Date cannot be a future date",IF('DO NOT USE_Contact Formulas'!A819,"OK",NA()))</f>
        <v>#N/A</v>
      </c>
      <c r="AD819" s="41" t="e">
        <f>IF(AND(NOT(ISBLANK('Contact Data Entry'!AD819)),ISNA(VLOOKUP('Contact Data Entry'!AD819,'DO NOT USE_School Picklist'!$Q$3:$Q$8,1,FALSE))),"Please select a value from the drop-down menu",IF('DO NOT USE_Contact Formulas'!A819,"OK",NA()))</f>
        <v>#N/A</v>
      </c>
    </row>
    <row r="820" spans="1:30" x14ac:dyDescent="0.25">
      <c r="A820" s="40" t="e">
        <f>IF('DO NOT USE_Contact Formulas'!A820,IF('DO NOT USE_Contact Formulas'!B820,"Not all required fields are completed","OK"),NA())</f>
        <v>#N/A</v>
      </c>
      <c r="B820" s="41" t="e">
        <f>IF(AND('DO NOT USE_Contact Formulas'!A820,ISBLANK('Contact Data Entry'!B820)),"First Name is required",IF(NOT(ISBLANK('Contact Data Entry'!B820)),"OK",NA()))</f>
        <v>#N/A</v>
      </c>
      <c r="C820" s="41" t="e">
        <f>IF(AND('DO NOT USE_Contact Formulas'!A820,ISBLANK('Contact Data Entry'!C820)),"Last Name is required",IF(NOT(ISBLANK('Contact Data Entry'!C820)),"OK",NA()))</f>
        <v>#N/A</v>
      </c>
      <c r="D820" s="41" t="e">
        <f>IF(AND('DO NOT USE_Contact Formulas'!A820,ISBLANK('Contact Data Entry'!D820)),"Birthdate is required",IF(NOT(ISBLANK('Contact Data Entry'!D820)),"OK",NA()))</f>
        <v>#N/A</v>
      </c>
      <c r="E820" s="41" t="e">
        <f>IF(AND('DO NOT USE_Contact Formulas'!A820,ISBLANK('Contact Data Entry'!E820)),"Mobile Phone is required",IF(NOT(ISBLANK('Contact Data Entry'!E820)),IF(AND(ISNUMBER(VALUE('Contact Data Entry'!E820)),LEFT('Contact Data Entry'!E820,1)&lt;&gt;"1",LEN('Contact Data Entry'!E820)=10),"OK","Phone number must be valid format"),NA()))</f>
        <v>#N/A</v>
      </c>
      <c r="F820" s="41" t="e">
        <f>IF(LEN('Contact Data Entry'!F820)&gt;255,"Home Street Address must be less than 255 characters",IF('DO NOT USE_Contact Formulas'!A820,"OK",NA()))</f>
        <v>#N/A</v>
      </c>
      <c r="G820" s="41" t="e">
        <f>IF(LEN('Contact Data Entry'!G820)&gt;40,"City must be less than 40 characters",IF('DO NOT USE_Contact Formulas'!A820,"OK",NA()))</f>
        <v>#N/A</v>
      </c>
      <c r="H820" s="41" t="e">
        <f>IF(AND(NOT(ISBLANK('Contact Data Entry'!H820)),ISNA(VLOOKUP('Contact Data Entry'!H820,'DO NOT USE_School Picklist'!$P$3:$P$52,1,FALSE))),"Please select a value from the drop-down menu",IF('DO NOT USE_Contact Formulas'!A820,"OK",NA()))</f>
        <v>#N/A</v>
      </c>
      <c r="I820" s="41" t="e">
        <f>IF(AND('DO NOT USE_Contact Formulas'!A820,ISBLANK('Contact Data Entry'!I820)),"Zip is required",IF(ISBLANK('Contact Data Entry'!I820),NA(),"OK"))</f>
        <v>#N/A</v>
      </c>
      <c r="J820" s="41" t="e">
        <f>IF(AND('DO NOT USE_Contact Formulas'!A820,ISBLANK('Contact Data Entry'!J820)),"Student or Staff? is required",IF(ISBLANK('Contact Data Entry'!J820),NA(),IF(ISNA(VLOOKUP('Contact Data Entry'!J820,'DO NOT USE_School Picklist'!$B$3:$B$6,1,FALSE)),"Please select a value from the drop-down menu","OK")))</f>
        <v>#N/A</v>
      </c>
      <c r="K820" s="41" t="e">
        <f>IF(AND('Contact Data Entry'!J820='DO NOT USE_School Picklist'!$B$4,ISBLANK('Contact Data Entry'!K820)),"Occupation/Job Title is required if Student or Staff? is Yes, staff/faculty or volunteer",IF('DO NOT USE_Contact Formulas'!A820,"OK",NA()))</f>
        <v>#N/A</v>
      </c>
      <c r="L820" s="41" t="e">
        <f ca="1">IF('Contact Data Entry'!L820&gt;'DO NOT USE_School Picklist'!$C$3,"Date last on school campus/facility cannot be a future date",IF('DO NOT USE_Contact Formulas'!A820,IF(ISBLANK('Contact Data Entry'!L820),"Date last on school campus/facility is required","OK"),NA()))</f>
        <v>#N/A</v>
      </c>
      <c r="M820" s="42" t="e">
        <f ca="1">IF('Contact Data Entry'!M820&gt;'DO NOT USE_School Picklist'!$C$3,"Last Exposure Date cannot be a future date",IF('DO NOT USE_Contact Formulas'!A820,IF(ISBLANK('Contact Data Entry'!M820),"Last Exposure Date is required","OK"),NA()))</f>
        <v>#N/A</v>
      </c>
      <c r="N820" s="42" t="e">
        <f>IF(AND('DO NOT USE_Contact Formulas'!A820,ISBLANK('Contact Data Entry'!N820)),"Specific Place in the Location is required",IF(ISBLANK('Contact Data Entry'!N820),NA(),"OK"))</f>
        <v>#N/A</v>
      </c>
      <c r="O820" s="41" t="e">
        <f>IF(AND(NOT(ISBLANK('Contact Data Entry'!O820)),ISNA(VLOOKUP('Contact Data Entry'!O820,'DO NOT USE_School Picklist'!$L$3:$L$81,1,FALSE))),"Please select a value from the drop-down menu",IF('DO NOT USE_Contact Formulas'!A820,"OK",NA()))</f>
        <v>#N/A</v>
      </c>
      <c r="P820" s="41" t="e">
        <f>IF(AND(NOT(ISBLANK('Contact Data Entry'!P820)),NOT(ISNUMBER(MATCH("*@*.?*",'Contact Data Entry'!P820,0)))),"Email must be in a valid format",IF('DO NOT USE_Contact Formulas'!A820,"OK",NA()))</f>
        <v>#N/A</v>
      </c>
      <c r="Q820" s="41" t="e">
        <f>IF(LEN('Contact Data Entry'!Q820)&gt;50,"Parent/Guardian Name must be less than 50 characters",IF('DO NOT USE_Contact Formulas'!A820,"OK",NA()))</f>
        <v>#N/A</v>
      </c>
      <c r="R820" s="41" t="e">
        <f>IF(NOT(ISBLANK('Contact Data Entry'!R820)),IF(AND(ISNUMBER('Contact Data Entry'!R820),LEFT('Contact Data Entry'!R820,1)&lt;&gt;"1",LEN('Contact Data Entry'!R820)=10),"OK","Phone number must be valid format"),IF('DO NOT USE_Contact Formulas'!A820,"OK",NA()))</f>
        <v>#N/A</v>
      </c>
      <c r="S820" s="41" t="e">
        <f>IF(AND(NOT(ISBLANK('Contact Data Entry'!S820)),ISNA(VLOOKUP('Contact Data Entry'!S820,'DO NOT USE_School Picklist'!$N$3:$N$63,1,FALSE))),"Please select a value from the drop-down menu",IF('DO NOT USE_Contact Formulas'!A820,"OK",NA()))</f>
        <v>#N/A</v>
      </c>
      <c r="T820" s="41" t="e">
        <f>IF(AND(NOT(ISBLANK('Contact Data Entry'!T820)),ISNA(VLOOKUP('Contact Data Entry'!T820,'DO NOT USE_School Picklist'!$E$3:$E$10,1,FALSE))),"Please select a value from the drop-down menu",IF('DO NOT USE_Contact Formulas'!A820,"OK",NA()))</f>
        <v>#N/A</v>
      </c>
      <c r="U820" s="41" t="e">
        <f>IF(AND(NOT(ISBLANK('Contact Data Entry'!U820)),ISNA(VLOOKUP('Contact Data Entry'!U820,'DO NOT USE_School Picklist'!$F$3:$F$16,1,FALSE))),"Please select a value from the drop-down menu",IF('DO NOT USE_Contact Formulas'!A820,"OK",NA()))</f>
        <v>#N/A</v>
      </c>
      <c r="V820" s="41" t="e">
        <f>IF(LEN('Contact Data Entry'!V820)&gt;100,"Classroom(s) must be less than 100 characters",IF('DO NOT USE_Contact Formulas'!A820,"OK",NA()))</f>
        <v>#N/A</v>
      </c>
      <c r="W820" s="41" t="e">
        <f>IF(AND(NOT(ISBLANK('Contact Data Entry'!W820)),ISNA(VLOOKUP('Contact Data Entry'!W820,'DO NOT USE_School Picklist'!$K$3:$K$6,1,FALSE))),"Please select a value from the drop-down menu",IF('DO NOT USE_Contact Formulas'!A820,"OK",NA()))</f>
        <v>#N/A</v>
      </c>
      <c r="X820" s="41" t="e">
        <f>IF(AND(NOT(ISBLANK('Contact Data Entry'!X820)),ISNA(VLOOKUP('Contact Data Entry'!X820,'DO NOT USE_School Picklist'!$D$3:$D$5,1,FALSE))),"Please select a value from the drop-down menu",IF('DO NOT USE_Contact Formulas'!A820,"OK",NA()))</f>
        <v>#N/A</v>
      </c>
      <c r="Y820" s="41"/>
      <c r="Z820" s="41" t="e">
        <f>IF(AND(NOT(ISBLANK('Contact Data Entry'!Z820)),ISNA(VLOOKUP('Contact Data Entry'!Z820,'DO NOT USE_School Picklist'!$G$3:$G$5,1,FALSE))),"Please select a value from the drop-down menu",IF('DO NOT USE_Contact Formulas'!A820,"OK",NA()))</f>
        <v>#N/A</v>
      </c>
      <c r="AA820" s="41"/>
      <c r="AB820" s="41" t="e">
        <f>IF(AND(NOT(ISBLANK('Contact Data Entry'!AB820)),ISNA(VLOOKUP('Contact Data Entry'!AB820,'DO NOT USE_School Picklist'!$H$3:$H$4,1,FALSE))),"Please select a value from the drop-down menu",IF('DO NOT USE_Contact Formulas'!A820,"OK",NA()))</f>
        <v>#N/A</v>
      </c>
      <c r="AC820" s="41" t="e">
        <f ca="1">IF('Contact Data Entry'!AC820&gt;'DO NOT USE_School Picklist'!$C$3,"Test Date cannot be a future date",IF('DO NOT USE_Contact Formulas'!A820,"OK",NA()))</f>
        <v>#N/A</v>
      </c>
      <c r="AD820" s="41" t="e">
        <f>IF(AND(NOT(ISBLANK('Contact Data Entry'!AD820)),ISNA(VLOOKUP('Contact Data Entry'!AD820,'DO NOT USE_School Picklist'!$Q$3:$Q$8,1,FALSE))),"Please select a value from the drop-down menu",IF('DO NOT USE_Contact Formulas'!A820,"OK",NA()))</f>
        <v>#N/A</v>
      </c>
    </row>
    <row r="821" spans="1:30" x14ac:dyDescent="0.25">
      <c r="A821" s="40" t="e">
        <f>IF('DO NOT USE_Contact Formulas'!A821,IF('DO NOT USE_Contact Formulas'!B821,"Not all required fields are completed","OK"),NA())</f>
        <v>#N/A</v>
      </c>
      <c r="B821" s="41" t="e">
        <f>IF(AND('DO NOT USE_Contact Formulas'!A821,ISBLANK('Contact Data Entry'!B821)),"First Name is required",IF(NOT(ISBLANK('Contact Data Entry'!B821)),"OK",NA()))</f>
        <v>#N/A</v>
      </c>
      <c r="C821" s="41" t="e">
        <f>IF(AND('DO NOT USE_Contact Formulas'!A821,ISBLANK('Contact Data Entry'!C821)),"Last Name is required",IF(NOT(ISBLANK('Contact Data Entry'!C821)),"OK",NA()))</f>
        <v>#N/A</v>
      </c>
      <c r="D821" s="41" t="e">
        <f>IF(AND('DO NOT USE_Contact Formulas'!A821,ISBLANK('Contact Data Entry'!D821)),"Birthdate is required",IF(NOT(ISBLANK('Contact Data Entry'!D821)),"OK",NA()))</f>
        <v>#N/A</v>
      </c>
      <c r="E821" s="41" t="e">
        <f>IF(AND('DO NOT USE_Contact Formulas'!A821,ISBLANK('Contact Data Entry'!E821)),"Mobile Phone is required",IF(NOT(ISBLANK('Contact Data Entry'!E821)),IF(AND(ISNUMBER(VALUE('Contact Data Entry'!E821)),LEFT('Contact Data Entry'!E821,1)&lt;&gt;"1",LEN('Contact Data Entry'!E821)=10),"OK","Phone number must be valid format"),NA()))</f>
        <v>#N/A</v>
      </c>
      <c r="F821" s="41" t="e">
        <f>IF(LEN('Contact Data Entry'!F821)&gt;255,"Home Street Address must be less than 255 characters",IF('DO NOT USE_Contact Formulas'!A821,"OK",NA()))</f>
        <v>#N/A</v>
      </c>
      <c r="G821" s="41" t="e">
        <f>IF(LEN('Contact Data Entry'!G821)&gt;40,"City must be less than 40 characters",IF('DO NOT USE_Contact Formulas'!A821,"OK",NA()))</f>
        <v>#N/A</v>
      </c>
      <c r="H821" s="41" t="e">
        <f>IF(AND(NOT(ISBLANK('Contact Data Entry'!H821)),ISNA(VLOOKUP('Contact Data Entry'!H821,'DO NOT USE_School Picklist'!$P$3:$P$52,1,FALSE))),"Please select a value from the drop-down menu",IF('DO NOT USE_Contact Formulas'!A821,"OK",NA()))</f>
        <v>#N/A</v>
      </c>
      <c r="I821" s="41" t="e">
        <f>IF(AND('DO NOT USE_Contact Formulas'!A821,ISBLANK('Contact Data Entry'!I821)),"Zip is required",IF(ISBLANK('Contact Data Entry'!I821),NA(),"OK"))</f>
        <v>#N/A</v>
      </c>
      <c r="J821" s="41" t="e">
        <f>IF(AND('DO NOT USE_Contact Formulas'!A821,ISBLANK('Contact Data Entry'!J821)),"Student or Staff? is required",IF(ISBLANK('Contact Data Entry'!J821),NA(),IF(ISNA(VLOOKUP('Contact Data Entry'!J821,'DO NOT USE_School Picklist'!$B$3:$B$6,1,FALSE)),"Please select a value from the drop-down menu","OK")))</f>
        <v>#N/A</v>
      </c>
      <c r="K821" s="41" t="e">
        <f>IF(AND('Contact Data Entry'!J821='DO NOT USE_School Picklist'!$B$4,ISBLANK('Contact Data Entry'!K821)),"Occupation/Job Title is required if Student or Staff? is Yes, staff/faculty or volunteer",IF('DO NOT USE_Contact Formulas'!A821,"OK",NA()))</f>
        <v>#N/A</v>
      </c>
      <c r="L821" s="41" t="e">
        <f ca="1">IF('Contact Data Entry'!L821&gt;'DO NOT USE_School Picklist'!$C$3,"Date last on school campus/facility cannot be a future date",IF('DO NOT USE_Contact Formulas'!A821,IF(ISBLANK('Contact Data Entry'!L821),"Date last on school campus/facility is required","OK"),NA()))</f>
        <v>#N/A</v>
      </c>
      <c r="M821" s="42" t="e">
        <f ca="1">IF('Contact Data Entry'!M821&gt;'DO NOT USE_School Picklist'!$C$3,"Last Exposure Date cannot be a future date",IF('DO NOT USE_Contact Formulas'!A821,IF(ISBLANK('Contact Data Entry'!M821),"Last Exposure Date is required","OK"),NA()))</f>
        <v>#N/A</v>
      </c>
      <c r="N821" s="42" t="e">
        <f>IF(AND('DO NOT USE_Contact Formulas'!A821,ISBLANK('Contact Data Entry'!N821)),"Specific Place in the Location is required",IF(ISBLANK('Contact Data Entry'!N821),NA(),"OK"))</f>
        <v>#N/A</v>
      </c>
      <c r="O821" s="41" t="e">
        <f>IF(AND(NOT(ISBLANK('Contact Data Entry'!O821)),ISNA(VLOOKUP('Contact Data Entry'!O821,'DO NOT USE_School Picklist'!$L$3:$L$81,1,FALSE))),"Please select a value from the drop-down menu",IF('DO NOT USE_Contact Formulas'!A821,"OK",NA()))</f>
        <v>#N/A</v>
      </c>
      <c r="P821" s="41" t="e">
        <f>IF(AND(NOT(ISBLANK('Contact Data Entry'!P821)),NOT(ISNUMBER(MATCH("*@*.?*",'Contact Data Entry'!P821,0)))),"Email must be in a valid format",IF('DO NOT USE_Contact Formulas'!A821,"OK",NA()))</f>
        <v>#N/A</v>
      </c>
      <c r="Q821" s="41" t="e">
        <f>IF(LEN('Contact Data Entry'!Q821)&gt;50,"Parent/Guardian Name must be less than 50 characters",IF('DO NOT USE_Contact Formulas'!A821,"OK",NA()))</f>
        <v>#N/A</v>
      </c>
      <c r="R821" s="41" t="e">
        <f>IF(NOT(ISBLANK('Contact Data Entry'!R821)),IF(AND(ISNUMBER('Contact Data Entry'!R821),LEFT('Contact Data Entry'!R821,1)&lt;&gt;"1",LEN('Contact Data Entry'!R821)=10),"OK","Phone number must be valid format"),IF('DO NOT USE_Contact Formulas'!A821,"OK",NA()))</f>
        <v>#N/A</v>
      </c>
      <c r="S821" s="41" t="e">
        <f>IF(AND(NOT(ISBLANK('Contact Data Entry'!S821)),ISNA(VLOOKUP('Contact Data Entry'!S821,'DO NOT USE_School Picklist'!$N$3:$N$63,1,FALSE))),"Please select a value from the drop-down menu",IF('DO NOT USE_Contact Formulas'!A821,"OK",NA()))</f>
        <v>#N/A</v>
      </c>
      <c r="T821" s="41" t="e">
        <f>IF(AND(NOT(ISBLANK('Contact Data Entry'!T821)),ISNA(VLOOKUP('Contact Data Entry'!T821,'DO NOT USE_School Picklist'!$E$3:$E$10,1,FALSE))),"Please select a value from the drop-down menu",IF('DO NOT USE_Contact Formulas'!A821,"OK",NA()))</f>
        <v>#N/A</v>
      </c>
      <c r="U821" s="41" t="e">
        <f>IF(AND(NOT(ISBLANK('Contact Data Entry'!U821)),ISNA(VLOOKUP('Contact Data Entry'!U821,'DO NOT USE_School Picklist'!$F$3:$F$16,1,FALSE))),"Please select a value from the drop-down menu",IF('DO NOT USE_Contact Formulas'!A821,"OK",NA()))</f>
        <v>#N/A</v>
      </c>
      <c r="V821" s="41" t="e">
        <f>IF(LEN('Contact Data Entry'!V821)&gt;100,"Classroom(s) must be less than 100 characters",IF('DO NOT USE_Contact Formulas'!A821,"OK",NA()))</f>
        <v>#N/A</v>
      </c>
      <c r="W821" s="41" t="e">
        <f>IF(AND(NOT(ISBLANK('Contact Data Entry'!W821)),ISNA(VLOOKUP('Contact Data Entry'!W821,'DO NOT USE_School Picklist'!$K$3:$K$6,1,FALSE))),"Please select a value from the drop-down menu",IF('DO NOT USE_Contact Formulas'!A821,"OK",NA()))</f>
        <v>#N/A</v>
      </c>
      <c r="X821" s="41" t="e">
        <f>IF(AND(NOT(ISBLANK('Contact Data Entry'!X821)),ISNA(VLOOKUP('Contact Data Entry'!X821,'DO NOT USE_School Picklist'!$D$3:$D$5,1,FALSE))),"Please select a value from the drop-down menu",IF('DO NOT USE_Contact Formulas'!A821,"OK",NA()))</f>
        <v>#N/A</v>
      </c>
      <c r="Y821" s="41"/>
      <c r="Z821" s="41" t="e">
        <f>IF(AND(NOT(ISBLANK('Contact Data Entry'!Z821)),ISNA(VLOOKUP('Contact Data Entry'!Z821,'DO NOT USE_School Picklist'!$G$3:$G$5,1,FALSE))),"Please select a value from the drop-down menu",IF('DO NOT USE_Contact Formulas'!A821,"OK",NA()))</f>
        <v>#N/A</v>
      </c>
      <c r="AA821" s="41"/>
      <c r="AB821" s="41" t="e">
        <f>IF(AND(NOT(ISBLANK('Contact Data Entry'!AB821)),ISNA(VLOOKUP('Contact Data Entry'!AB821,'DO NOT USE_School Picklist'!$H$3:$H$4,1,FALSE))),"Please select a value from the drop-down menu",IF('DO NOT USE_Contact Formulas'!A821,"OK",NA()))</f>
        <v>#N/A</v>
      </c>
      <c r="AC821" s="41" t="e">
        <f ca="1">IF('Contact Data Entry'!AC821&gt;'DO NOT USE_School Picklist'!$C$3,"Test Date cannot be a future date",IF('DO NOT USE_Contact Formulas'!A821,"OK",NA()))</f>
        <v>#N/A</v>
      </c>
      <c r="AD821" s="41" t="e">
        <f>IF(AND(NOT(ISBLANK('Contact Data Entry'!AD821)),ISNA(VLOOKUP('Contact Data Entry'!AD821,'DO NOT USE_School Picklist'!$Q$3:$Q$8,1,FALSE))),"Please select a value from the drop-down menu",IF('DO NOT USE_Contact Formulas'!A821,"OK",NA()))</f>
        <v>#N/A</v>
      </c>
    </row>
    <row r="822" spans="1:30" x14ac:dyDescent="0.25">
      <c r="A822" s="40" t="e">
        <f>IF('DO NOT USE_Contact Formulas'!A822,IF('DO NOT USE_Contact Formulas'!B822,"Not all required fields are completed","OK"),NA())</f>
        <v>#N/A</v>
      </c>
      <c r="B822" s="41" t="e">
        <f>IF(AND('DO NOT USE_Contact Formulas'!A822,ISBLANK('Contact Data Entry'!B822)),"First Name is required",IF(NOT(ISBLANK('Contact Data Entry'!B822)),"OK",NA()))</f>
        <v>#N/A</v>
      </c>
      <c r="C822" s="41" t="e">
        <f>IF(AND('DO NOT USE_Contact Formulas'!A822,ISBLANK('Contact Data Entry'!C822)),"Last Name is required",IF(NOT(ISBLANK('Contact Data Entry'!C822)),"OK",NA()))</f>
        <v>#N/A</v>
      </c>
      <c r="D822" s="41" t="e">
        <f>IF(AND('DO NOT USE_Contact Formulas'!A822,ISBLANK('Contact Data Entry'!D822)),"Birthdate is required",IF(NOT(ISBLANK('Contact Data Entry'!D822)),"OK",NA()))</f>
        <v>#N/A</v>
      </c>
      <c r="E822" s="41" t="e">
        <f>IF(AND('DO NOT USE_Contact Formulas'!A822,ISBLANK('Contact Data Entry'!E822)),"Mobile Phone is required",IF(NOT(ISBLANK('Contact Data Entry'!E822)),IF(AND(ISNUMBER(VALUE('Contact Data Entry'!E822)),LEFT('Contact Data Entry'!E822,1)&lt;&gt;"1",LEN('Contact Data Entry'!E822)=10),"OK","Phone number must be valid format"),NA()))</f>
        <v>#N/A</v>
      </c>
      <c r="F822" s="41" t="e">
        <f>IF(LEN('Contact Data Entry'!F822)&gt;255,"Home Street Address must be less than 255 characters",IF('DO NOT USE_Contact Formulas'!A822,"OK",NA()))</f>
        <v>#N/A</v>
      </c>
      <c r="G822" s="41" t="e">
        <f>IF(LEN('Contact Data Entry'!G822)&gt;40,"City must be less than 40 characters",IF('DO NOT USE_Contact Formulas'!A822,"OK",NA()))</f>
        <v>#N/A</v>
      </c>
      <c r="H822" s="41" t="e">
        <f>IF(AND(NOT(ISBLANK('Contact Data Entry'!H822)),ISNA(VLOOKUP('Contact Data Entry'!H822,'DO NOT USE_School Picklist'!$P$3:$P$52,1,FALSE))),"Please select a value from the drop-down menu",IF('DO NOT USE_Contact Formulas'!A822,"OK",NA()))</f>
        <v>#N/A</v>
      </c>
      <c r="I822" s="41" t="e">
        <f>IF(AND('DO NOT USE_Contact Formulas'!A822,ISBLANK('Contact Data Entry'!I822)),"Zip is required",IF(ISBLANK('Contact Data Entry'!I822),NA(),"OK"))</f>
        <v>#N/A</v>
      </c>
      <c r="J822" s="41" t="e">
        <f>IF(AND('DO NOT USE_Contact Formulas'!A822,ISBLANK('Contact Data Entry'!J822)),"Student or Staff? is required",IF(ISBLANK('Contact Data Entry'!J822),NA(),IF(ISNA(VLOOKUP('Contact Data Entry'!J822,'DO NOT USE_School Picklist'!$B$3:$B$6,1,FALSE)),"Please select a value from the drop-down menu","OK")))</f>
        <v>#N/A</v>
      </c>
      <c r="K822" s="41" t="e">
        <f>IF(AND('Contact Data Entry'!J822='DO NOT USE_School Picklist'!$B$4,ISBLANK('Contact Data Entry'!K822)),"Occupation/Job Title is required if Student or Staff? is Yes, staff/faculty or volunteer",IF('DO NOT USE_Contact Formulas'!A822,"OK",NA()))</f>
        <v>#N/A</v>
      </c>
      <c r="L822" s="41" t="e">
        <f ca="1">IF('Contact Data Entry'!L822&gt;'DO NOT USE_School Picklist'!$C$3,"Date last on school campus/facility cannot be a future date",IF('DO NOT USE_Contact Formulas'!A822,IF(ISBLANK('Contact Data Entry'!L822),"Date last on school campus/facility is required","OK"),NA()))</f>
        <v>#N/A</v>
      </c>
      <c r="M822" s="42" t="e">
        <f ca="1">IF('Contact Data Entry'!M822&gt;'DO NOT USE_School Picklist'!$C$3,"Last Exposure Date cannot be a future date",IF('DO NOT USE_Contact Formulas'!A822,IF(ISBLANK('Contact Data Entry'!M822),"Last Exposure Date is required","OK"),NA()))</f>
        <v>#N/A</v>
      </c>
      <c r="N822" s="42" t="e">
        <f>IF(AND('DO NOT USE_Contact Formulas'!A822,ISBLANK('Contact Data Entry'!N822)),"Specific Place in the Location is required",IF(ISBLANK('Contact Data Entry'!N822),NA(),"OK"))</f>
        <v>#N/A</v>
      </c>
      <c r="O822" s="41" t="e">
        <f>IF(AND(NOT(ISBLANK('Contact Data Entry'!O822)),ISNA(VLOOKUP('Contact Data Entry'!O822,'DO NOT USE_School Picklist'!$L$3:$L$81,1,FALSE))),"Please select a value from the drop-down menu",IF('DO NOT USE_Contact Formulas'!A822,"OK",NA()))</f>
        <v>#N/A</v>
      </c>
      <c r="P822" s="41" t="e">
        <f>IF(AND(NOT(ISBLANK('Contact Data Entry'!P822)),NOT(ISNUMBER(MATCH("*@*.?*",'Contact Data Entry'!P822,0)))),"Email must be in a valid format",IF('DO NOT USE_Contact Formulas'!A822,"OK",NA()))</f>
        <v>#N/A</v>
      </c>
      <c r="Q822" s="41" t="e">
        <f>IF(LEN('Contact Data Entry'!Q822)&gt;50,"Parent/Guardian Name must be less than 50 characters",IF('DO NOT USE_Contact Formulas'!A822,"OK",NA()))</f>
        <v>#N/A</v>
      </c>
      <c r="R822" s="41" t="e">
        <f>IF(NOT(ISBLANK('Contact Data Entry'!R822)),IF(AND(ISNUMBER('Contact Data Entry'!R822),LEFT('Contact Data Entry'!R822,1)&lt;&gt;"1",LEN('Contact Data Entry'!R822)=10),"OK","Phone number must be valid format"),IF('DO NOT USE_Contact Formulas'!A822,"OK",NA()))</f>
        <v>#N/A</v>
      </c>
      <c r="S822" s="41" t="e">
        <f>IF(AND(NOT(ISBLANK('Contact Data Entry'!S822)),ISNA(VLOOKUP('Contact Data Entry'!S822,'DO NOT USE_School Picklist'!$N$3:$N$63,1,FALSE))),"Please select a value from the drop-down menu",IF('DO NOT USE_Contact Formulas'!A822,"OK",NA()))</f>
        <v>#N/A</v>
      </c>
      <c r="T822" s="41" t="e">
        <f>IF(AND(NOT(ISBLANK('Contact Data Entry'!T822)),ISNA(VLOOKUP('Contact Data Entry'!T822,'DO NOT USE_School Picklist'!$E$3:$E$10,1,FALSE))),"Please select a value from the drop-down menu",IF('DO NOT USE_Contact Formulas'!A822,"OK",NA()))</f>
        <v>#N/A</v>
      </c>
      <c r="U822" s="41" t="e">
        <f>IF(AND(NOT(ISBLANK('Contact Data Entry'!U822)),ISNA(VLOOKUP('Contact Data Entry'!U822,'DO NOT USE_School Picklist'!$F$3:$F$16,1,FALSE))),"Please select a value from the drop-down menu",IF('DO NOT USE_Contact Formulas'!A822,"OK",NA()))</f>
        <v>#N/A</v>
      </c>
      <c r="V822" s="41" t="e">
        <f>IF(LEN('Contact Data Entry'!V822)&gt;100,"Classroom(s) must be less than 100 characters",IF('DO NOT USE_Contact Formulas'!A822,"OK",NA()))</f>
        <v>#N/A</v>
      </c>
      <c r="W822" s="41" t="e">
        <f>IF(AND(NOT(ISBLANK('Contact Data Entry'!W822)),ISNA(VLOOKUP('Contact Data Entry'!W822,'DO NOT USE_School Picklist'!$K$3:$K$6,1,FALSE))),"Please select a value from the drop-down menu",IF('DO NOT USE_Contact Formulas'!A822,"OK",NA()))</f>
        <v>#N/A</v>
      </c>
      <c r="X822" s="41" t="e">
        <f>IF(AND(NOT(ISBLANK('Contact Data Entry'!X822)),ISNA(VLOOKUP('Contact Data Entry'!X822,'DO NOT USE_School Picklist'!$D$3:$D$5,1,FALSE))),"Please select a value from the drop-down menu",IF('DO NOT USE_Contact Formulas'!A822,"OK",NA()))</f>
        <v>#N/A</v>
      </c>
      <c r="Y822" s="41"/>
      <c r="Z822" s="41" t="e">
        <f>IF(AND(NOT(ISBLANK('Contact Data Entry'!Z822)),ISNA(VLOOKUP('Contact Data Entry'!Z822,'DO NOT USE_School Picklist'!$G$3:$G$5,1,FALSE))),"Please select a value from the drop-down menu",IF('DO NOT USE_Contact Formulas'!A822,"OK",NA()))</f>
        <v>#N/A</v>
      </c>
      <c r="AA822" s="41"/>
      <c r="AB822" s="41" t="e">
        <f>IF(AND(NOT(ISBLANK('Contact Data Entry'!AB822)),ISNA(VLOOKUP('Contact Data Entry'!AB822,'DO NOT USE_School Picklist'!$H$3:$H$4,1,FALSE))),"Please select a value from the drop-down menu",IF('DO NOT USE_Contact Formulas'!A822,"OK",NA()))</f>
        <v>#N/A</v>
      </c>
      <c r="AC822" s="41" t="e">
        <f ca="1">IF('Contact Data Entry'!AC822&gt;'DO NOT USE_School Picklist'!$C$3,"Test Date cannot be a future date",IF('DO NOT USE_Contact Formulas'!A822,"OK",NA()))</f>
        <v>#N/A</v>
      </c>
      <c r="AD822" s="41" t="e">
        <f>IF(AND(NOT(ISBLANK('Contact Data Entry'!AD822)),ISNA(VLOOKUP('Contact Data Entry'!AD822,'DO NOT USE_School Picklist'!$Q$3:$Q$8,1,FALSE))),"Please select a value from the drop-down menu",IF('DO NOT USE_Contact Formulas'!A822,"OK",NA()))</f>
        <v>#N/A</v>
      </c>
    </row>
    <row r="823" spans="1:30" x14ac:dyDescent="0.25">
      <c r="A823" s="40" t="e">
        <f>IF('DO NOT USE_Contact Formulas'!A823,IF('DO NOT USE_Contact Formulas'!B823,"Not all required fields are completed","OK"),NA())</f>
        <v>#N/A</v>
      </c>
      <c r="B823" s="41" t="e">
        <f>IF(AND('DO NOT USE_Contact Formulas'!A823,ISBLANK('Contact Data Entry'!B823)),"First Name is required",IF(NOT(ISBLANK('Contact Data Entry'!B823)),"OK",NA()))</f>
        <v>#N/A</v>
      </c>
      <c r="C823" s="41" t="e">
        <f>IF(AND('DO NOT USE_Contact Formulas'!A823,ISBLANK('Contact Data Entry'!C823)),"Last Name is required",IF(NOT(ISBLANK('Contact Data Entry'!C823)),"OK",NA()))</f>
        <v>#N/A</v>
      </c>
      <c r="D823" s="41" t="e">
        <f>IF(AND('DO NOT USE_Contact Formulas'!A823,ISBLANK('Contact Data Entry'!D823)),"Birthdate is required",IF(NOT(ISBLANK('Contact Data Entry'!D823)),"OK",NA()))</f>
        <v>#N/A</v>
      </c>
      <c r="E823" s="41" t="e">
        <f>IF(AND('DO NOT USE_Contact Formulas'!A823,ISBLANK('Contact Data Entry'!E823)),"Mobile Phone is required",IF(NOT(ISBLANK('Contact Data Entry'!E823)),IF(AND(ISNUMBER(VALUE('Contact Data Entry'!E823)),LEFT('Contact Data Entry'!E823,1)&lt;&gt;"1",LEN('Contact Data Entry'!E823)=10),"OK","Phone number must be valid format"),NA()))</f>
        <v>#N/A</v>
      </c>
      <c r="F823" s="41" t="e">
        <f>IF(LEN('Contact Data Entry'!F823)&gt;255,"Home Street Address must be less than 255 characters",IF('DO NOT USE_Contact Formulas'!A823,"OK",NA()))</f>
        <v>#N/A</v>
      </c>
      <c r="G823" s="41" t="e">
        <f>IF(LEN('Contact Data Entry'!G823)&gt;40,"City must be less than 40 characters",IF('DO NOT USE_Contact Formulas'!A823,"OK",NA()))</f>
        <v>#N/A</v>
      </c>
      <c r="H823" s="41" t="e">
        <f>IF(AND(NOT(ISBLANK('Contact Data Entry'!H823)),ISNA(VLOOKUP('Contact Data Entry'!H823,'DO NOT USE_School Picklist'!$P$3:$P$52,1,FALSE))),"Please select a value from the drop-down menu",IF('DO NOT USE_Contact Formulas'!A823,"OK",NA()))</f>
        <v>#N/A</v>
      </c>
      <c r="I823" s="41" t="e">
        <f>IF(AND('DO NOT USE_Contact Formulas'!A823,ISBLANK('Contact Data Entry'!I823)),"Zip is required",IF(ISBLANK('Contact Data Entry'!I823),NA(),"OK"))</f>
        <v>#N/A</v>
      </c>
      <c r="J823" s="41" t="e">
        <f>IF(AND('DO NOT USE_Contact Formulas'!A823,ISBLANK('Contact Data Entry'!J823)),"Student or Staff? is required",IF(ISBLANK('Contact Data Entry'!J823),NA(),IF(ISNA(VLOOKUP('Contact Data Entry'!J823,'DO NOT USE_School Picklist'!$B$3:$B$6,1,FALSE)),"Please select a value from the drop-down menu","OK")))</f>
        <v>#N/A</v>
      </c>
      <c r="K823" s="41" t="e">
        <f>IF(AND('Contact Data Entry'!J823='DO NOT USE_School Picklist'!$B$4,ISBLANK('Contact Data Entry'!K823)),"Occupation/Job Title is required if Student or Staff? is Yes, staff/faculty or volunteer",IF('DO NOT USE_Contact Formulas'!A823,"OK",NA()))</f>
        <v>#N/A</v>
      </c>
      <c r="L823" s="41" t="e">
        <f ca="1">IF('Contact Data Entry'!L823&gt;'DO NOT USE_School Picklist'!$C$3,"Date last on school campus/facility cannot be a future date",IF('DO NOT USE_Contact Formulas'!A823,IF(ISBLANK('Contact Data Entry'!L823),"Date last on school campus/facility is required","OK"),NA()))</f>
        <v>#N/A</v>
      </c>
      <c r="M823" s="42" t="e">
        <f ca="1">IF('Contact Data Entry'!M823&gt;'DO NOT USE_School Picklist'!$C$3,"Last Exposure Date cannot be a future date",IF('DO NOT USE_Contact Formulas'!A823,IF(ISBLANK('Contact Data Entry'!M823),"Last Exposure Date is required","OK"),NA()))</f>
        <v>#N/A</v>
      </c>
      <c r="N823" s="42" t="e">
        <f>IF(AND('DO NOT USE_Contact Formulas'!A823,ISBLANK('Contact Data Entry'!N823)),"Specific Place in the Location is required",IF(ISBLANK('Contact Data Entry'!N823),NA(),"OK"))</f>
        <v>#N/A</v>
      </c>
      <c r="O823" s="41" t="e">
        <f>IF(AND(NOT(ISBLANK('Contact Data Entry'!O823)),ISNA(VLOOKUP('Contact Data Entry'!O823,'DO NOT USE_School Picklist'!$L$3:$L$81,1,FALSE))),"Please select a value from the drop-down menu",IF('DO NOT USE_Contact Formulas'!A823,"OK",NA()))</f>
        <v>#N/A</v>
      </c>
      <c r="P823" s="41" t="e">
        <f>IF(AND(NOT(ISBLANK('Contact Data Entry'!P823)),NOT(ISNUMBER(MATCH("*@*.?*",'Contact Data Entry'!P823,0)))),"Email must be in a valid format",IF('DO NOT USE_Contact Formulas'!A823,"OK",NA()))</f>
        <v>#N/A</v>
      </c>
      <c r="Q823" s="41" t="e">
        <f>IF(LEN('Contact Data Entry'!Q823)&gt;50,"Parent/Guardian Name must be less than 50 characters",IF('DO NOT USE_Contact Formulas'!A823,"OK",NA()))</f>
        <v>#N/A</v>
      </c>
      <c r="R823" s="41" t="e">
        <f>IF(NOT(ISBLANK('Contact Data Entry'!R823)),IF(AND(ISNUMBER('Contact Data Entry'!R823),LEFT('Contact Data Entry'!R823,1)&lt;&gt;"1",LEN('Contact Data Entry'!R823)=10),"OK","Phone number must be valid format"),IF('DO NOT USE_Contact Formulas'!A823,"OK",NA()))</f>
        <v>#N/A</v>
      </c>
      <c r="S823" s="41" t="e">
        <f>IF(AND(NOT(ISBLANK('Contact Data Entry'!S823)),ISNA(VLOOKUP('Contact Data Entry'!S823,'DO NOT USE_School Picklist'!$N$3:$N$63,1,FALSE))),"Please select a value from the drop-down menu",IF('DO NOT USE_Contact Formulas'!A823,"OK",NA()))</f>
        <v>#N/A</v>
      </c>
      <c r="T823" s="41" t="e">
        <f>IF(AND(NOT(ISBLANK('Contact Data Entry'!T823)),ISNA(VLOOKUP('Contact Data Entry'!T823,'DO NOT USE_School Picklist'!$E$3:$E$10,1,FALSE))),"Please select a value from the drop-down menu",IF('DO NOT USE_Contact Formulas'!A823,"OK",NA()))</f>
        <v>#N/A</v>
      </c>
      <c r="U823" s="41" t="e">
        <f>IF(AND(NOT(ISBLANK('Contact Data Entry'!U823)),ISNA(VLOOKUP('Contact Data Entry'!U823,'DO NOT USE_School Picklist'!$F$3:$F$16,1,FALSE))),"Please select a value from the drop-down menu",IF('DO NOT USE_Contact Formulas'!A823,"OK",NA()))</f>
        <v>#N/A</v>
      </c>
      <c r="V823" s="41" t="e">
        <f>IF(LEN('Contact Data Entry'!V823)&gt;100,"Classroom(s) must be less than 100 characters",IF('DO NOT USE_Contact Formulas'!A823,"OK",NA()))</f>
        <v>#N/A</v>
      </c>
      <c r="W823" s="41" t="e">
        <f>IF(AND(NOT(ISBLANK('Contact Data Entry'!W823)),ISNA(VLOOKUP('Contact Data Entry'!W823,'DO NOT USE_School Picklist'!$K$3:$K$6,1,FALSE))),"Please select a value from the drop-down menu",IF('DO NOT USE_Contact Formulas'!A823,"OK",NA()))</f>
        <v>#N/A</v>
      </c>
      <c r="X823" s="41" t="e">
        <f>IF(AND(NOT(ISBLANK('Contact Data Entry'!X823)),ISNA(VLOOKUP('Contact Data Entry'!X823,'DO NOT USE_School Picklist'!$D$3:$D$5,1,FALSE))),"Please select a value from the drop-down menu",IF('DO NOT USE_Contact Formulas'!A823,"OK",NA()))</f>
        <v>#N/A</v>
      </c>
      <c r="Y823" s="41"/>
      <c r="Z823" s="41" t="e">
        <f>IF(AND(NOT(ISBLANK('Contact Data Entry'!Z823)),ISNA(VLOOKUP('Contact Data Entry'!Z823,'DO NOT USE_School Picklist'!$G$3:$G$5,1,FALSE))),"Please select a value from the drop-down menu",IF('DO NOT USE_Contact Formulas'!A823,"OK",NA()))</f>
        <v>#N/A</v>
      </c>
      <c r="AA823" s="41"/>
      <c r="AB823" s="41" t="e">
        <f>IF(AND(NOT(ISBLANK('Contact Data Entry'!AB823)),ISNA(VLOOKUP('Contact Data Entry'!AB823,'DO NOT USE_School Picklist'!$H$3:$H$4,1,FALSE))),"Please select a value from the drop-down menu",IF('DO NOT USE_Contact Formulas'!A823,"OK",NA()))</f>
        <v>#N/A</v>
      </c>
      <c r="AC823" s="41" t="e">
        <f ca="1">IF('Contact Data Entry'!AC823&gt;'DO NOT USE_School Picklist'!$C$3,"Test Date cannot be a future date",IF('DO NOT USE_Contact Formulas'!A823,"OK",NA()))</f>
        <v>#N/A</v>
      </c>
      <c r="AD823" s="41" t="e">
        <f>IF(AND(NOT(ISBLANK('Contact Data Entry'!AD823)),ISNA(VLOOKUP('Contact Data Entry'!AD823,'DO NOT USE_School Picklist'!$Q$3:$Q$8,1,FALSE))),"Please select a value from the drop-down menu",IF('DO NOT USE_Contact Formulas'!A823,"OK",NA()))</f>
        <v>#N/A</v>
      </c>
    </row>
    <row r="824" spans="1:30" x14ac:dyDescent="0.25">
      <c r="A824" s="40" t="e">
        <f>IF('DO NOT USE_Contact Formulas'!A824,IF('DO NOT USE_Contact Formulas'!B824,"Not all required fields are completed","OK"),NA())</f>
        <v>#N/A</v>
      </c>
      <c r="B824" s="41" t="e">
        <f>IF(AND('DO NOT USE_Contact Formulas'!A824,ISBLANK('Contact Data Entry'!B824)),"First Name is required",IF(NOT(ISBLANK('Contact Data Entry'!B824)),"OK",NA()))</f>
        <v>#N/A</v>
      </c>
      <c r="C824" s="41" t="e">
        <f>IF(AND('DO NOT USE_Contact Formulas'!A824,ISBLANK('Contact Data Entry'!C824)),"Last Name is required",IF(NOT(ISBLANK('Contact Data Entry'!C824)),"OK",NA()))</f>
        <v>#N/A</v>
      </c>
      <c r="D824" s="41" t="e">
        <f>IF(AND('DO NOT USE_Contact Formulas'!A824,ISBLANK('Contact Data Entry'!D824)),"Birthdate is required",IF(NOT(ISBLANK('Contact Data Entry'!D824)),"OK",NA()))</f>
        <v>#N/A</v>
      </c>
      <c r="E824" s="41" t="e">
        <f>IF(AND('DO NOT USE_Contact Formulas'!A824,ISBLANK('Contact Data Entry'!E824)),"Mobile Phone is required",IF(NOT(ISBLANK('Contact Data Entry'!E824)),IF(AND(ISNUMBER(VALUE('Contact Data Entry'!E824)),LEFT('Contact Data Entry'!E824,1)&lt;&gt;"1",LEN('Contact Data Entry'!E824)=10),"OK","Phone number must be valid format"),NA()))</f>
        <v>#N/A</v>
      </c>
      <c r="F824" s="41" t="e">
        <f>IF(LEN('Contact Data Entry'!F824)&gt;255,"Home Street Address must be less than 255 characters",IF('DO NOT USE_Contact Formulas'!A824,"OK",NA()))</f>
        <v>#N/A</v>
      </c>
      <c r="G824" s="41" t="e">
        <f>IF(LEN('Contact Data Entry'!G824)&gt;40,"City must be less than 40 characters",IF('DO NOT USE_Contact Formulas'!A824,"OK",NA()))</f>
        <v>#N/A</v>
      </c>
      <c r="H824" s="41" t="e">
        <f>IF(AND(NOT(ISBLANK('Contact Data Entry'!H824)),ISNA(VLOOKUP('Contact Data Entry'!H824,'DO NOT USE_School Picklist'!$P$3:$P$52,1,FALSE))),"Please select a value from the drop-down menu",IF('DO NOT USE_Contact Formulas'!A824,"OK",NA()))</f>
        <v>#N/A</v>
      </c>
      <c r="I824" s="41" t="e">
        <f>IF(AND('DO NOT USE_Contact Formulas'!A824,ISBLANK('Contact Data Entry'!I824)),"Zip is required",IF(ISBLANK('Contact Data Entry'!I824),NA(),"OK"))</f>
        <v>#N/A</v>
      </c>
      <c r="J824" s="41" t="e">
        <f>IF(AND('DO NOT USE_Contact Formulas'!A824,ISBLANK('Contact Data Entry'!J824)),"Student or Staff? is required",IF(ISBLANK('Contact Data Entry'!J824),NA(),IF(ISNA(VLOOKUP('Contact Data Entry'!J824,'DO NOT USE_School Picklist'!$B$3:$B$6,1,FALSE)),"Please select a value from the drop-down menu","OK")))</f>
        <v>#N/A</v>
      </c>
      <c r="K824" s="41" t="e">
        <f>IF(AND('Contact Data Entry'!J824='DO NOT USE_School Picklist'!$B$4,ISBLANK('Contact Data Entry'!K824)),"Occupation/Job Title is required if Student or Staff? is Yes, staff/faculty or volunteer",IF('DO NOT USE_Contact Formulas'!A824,"OK",NA()))</f>
        <v>#N/A</v>
      </c>
      <c r="L824" s="41" t="e">
        <f ca="1">IF('Contact Data Entry'!L824&gt;'DO NOT USE_School Picklist'!$C$3,"Date last on school campus/facility cannot be a future date",IF('DO NOT USE_Contact Formulas'!A824,IF(ISBLANK('Contact Data Entry'!L824),"Date last on school campus/facility is required","OK"),NA()))</f>
        <v>#N/A</v>
      </c>
      <c r="M824" s="42" t="e">
        <f ca="1">IF('Contact Data Entry'!M824&gt;'DO NOT USE_School Picklist'!$C$3,"Last Exposure Date cannot be a future date",IF('DO NOT USE_Contact Formulas'!A824,IF(ISBLANK('Contact Data Entry'!M824),"Last Exposure Date is required","OK"),NA()))</f>
        <v>#N/A</v>
      </c>
      <c r="N824" s="42" t="e">
        <f>IF(AND('DO NOT USE_Contact Formulas'!A824,ISBLANK('Contact Data Entry'!N824)),"Specific Place in the Location is required",IF(ISBLANK('Contact Data Entry'!N824),NA(),"OK"))</f>
        <v>#N/A</v>
      </c>
      <c r="O824" s="41" t="e">
        <f>IF(AND(NOT(ISBLANK('Contact Data Entry'!O824)),ISNA(VLOOKUP('Contact Data Entry'!O824,'DO NOT USE_School Picklist'!$L$3:$L$81,1,FALSE))),"Please select a value from the drop-down menu",IF('DO NOT USE_Contact Formulas'!A824,"OK",NA()))</f>
        <v>#N/A</v>
      </c>
      <c r="P824" s="41" t="e">
        <f>IF(AND(NOT(ISBLANK('Contact Data Entry'!P824)),NOT(ISNUMBER(MATCH("*@*.?*",'Contact Data Entry'!P824,0)))),"Email must be in a valid format",IF('DO NOT USE_Contact Formulas'!A824,"OK",NA()))</f>
        <v>#N/A</v>
      </c>
      <c r="Q824" s="41" t="e">
        <f>IF(LEN('Contact Data Entry'!Q824)&gt;50,"Parent/Guardian Name must be less than 50 characters",IF('DO NOT USE_Contact Formulas'!A824,"OK",NA()))</f>
        <v>#N/A</v>
      </c>
      <c r="R824" s="41" t="e">
        <f>IF(NOT(ISBLANK('Contact Data Entry'!R824)),IF(AND(ISNUMBER('Contact Data Entry'!R824),LEFT('Contact Data Entry'!R824,1)&lt;&gt;"1",LEN('Contact Data Entry'!R824)=10),"OK","Phone number must be valid format"),IF('DO NOT USE_Contact Formulas'!A824,"OK",NA()))</f>
        <v>#N/A</v>
      </c>
      <c r="S824" s="41" t="e">
        <f>IF(AND(NOT(ISBLANK('Contact Data Entry'!S824)),ISNA(VLOOKUP('Contact Data Entry'!S824,'DO NOT USE_School Picklist'!$N$3:$N$63,1,FALSE))),"Please select a value from the drop-down menu",IF('DO NOT USE_Contact Formulas'!A824,"OK",NA()))</f>
        <v>#N/A</v>
      </c>
      <c r="T824" s="41" t="e">
        <f>IF(AND(NOT(ISBLANK('Contact Data Entry'!T824)),ISNA(VLOOKUP('Contact Data Entry'!T824,'DO NOT USE_School Picklist'!$E$3:$E$10,1,FALSE))),"Please select a value from the drop-down menu",IF('DO NOT USE_Contact Formulas'!A824,"OK",NA()))</f>
        <v>#N/A</v>
      </c>
      <c r="U824" s="41" t="e">
        <f>IF(AND(NOT(ISBLANK('Contact Data Entry'!U824)),ISNA(VLOOKUP('Contact Data Entry'!U824,'DO NOT USE_School Picklist'!$F$3:$F$16,1,FALSE))),"Please select a value from the drop-down menu",IF('DO NOT USE_Contact Formulas'!A824,"OK",NA()))</f>
        <v>#N/A</v>
      </c>
      <c r="V824" s="41" t="e">
        <f>IF(LEN('Contact Data Entry'!V824)&gt;100,"Classroom(s) must be less than 100 characters",IF('DO NOT USE_Contact Formulas'!A824,"OK",NA()))</f>
        <v>#N/A</v>
      </c>
      <c r="W824" s="41" t="e">
        <f>IF(AND(NOT(ISBLANK('Contact Data Entry'!W824)),ISNA(VLOOKUP('Contact Data Entry'!W824,'DO NOT USE_School Picklist'!$K$3:$K$6,1,FALSE))),"Please select a value from the drop-down menu",IF('DO NOT USE_Contact Formulas'!A824,"OK",NA()))</f>
        <v>#N/A</v>
      </c>
      <c r="X824" s="41" t="e">
        <f>IF(AND(NOT(ISBLANK('Contact Data Entry'!X824)),ISNA(VLOOKUP('Contact Data Entry'!X824,'DO NOT USE_School Picklist'!$D$3:$D$5,1,FALSE))),"Please select a value from the drop-down menu",IF('DO NOT USE_Contact Formulas'!A824,"OK",NA()))</f>
        <v>#N/A</v>
      </c>
      <c r="Y824" s="41"/>
      <c r="Z824" s="41" t="e">
        <f>IF(AND(NOT(ISBLANK('Contact Data Entry'!Z824)),ISNA(VLOOKUP('Contact Data Entry'!Z824,'DO NOT USE_School Picklist'!$G$3:$G$5,1,FALSE))),"Please select a value from the drop-down menu",IF('DO NOT USE_Contact Formulas'!A824,"OK",NA()))</f>
        <v>#N/A</v>
      </c>
      <c r="AA824" s="41"/>
      <c r="AB824" s="41" t="e">
        <f>IF(AND(NOT(ISBLANK('Contact Data Entry'!AB824)),ISNA(VLOOKUP('Contact Data Entry'!AB824,'DO NOT USE_School Picklist'!$H$3:$H$4,1,FALSE))),"Please select a value from the drop-down menu",IF('DO NOT USE_Contact Formulas'!A824,"OK",NA()))</f>
        <v>#N/A</v>
      </c>
      <c r="AC824" s="41" t="e">
        <f ca="1">IF('Contact Data Entry'!AC824&gt;'DO NOT USE_School Picklist'!$C$3,"Test Date cannot be a future date",IF('DO NOT USE_Contact Formulas'!A824,"OK",NA()))</f>
        <v>#N/A</v>
      </c>
      <c r="AD824" s="41" t="e">
        <f>IF(AND(NOT(ISBLANK('Contact Data Entry'!AD824)),ISNA(VLOOKUP('Contact Data Entry'!AD824,'DO NOT USE_School Picklist'!$Q$3:$Q$8,1,FALSE))),"Please select a value from the drop-down menu",IF('DO NOT USE_Contact Formulas'!A824,"OK",NA()))</f>
        <v>#N/A</v>
      </c>
    </row>
    <row r="825" spans="1:30" x14ac:dyDescent="0.25">
      <c r="A825" s="40" t="e">
        <f>IF('DO NOT USE_Contact Formulas'!A825,IF('DO NOT USE_Contact Formulas'!B825,"Not all required fields are completed","OK"),NA())</f>
        <v>#N/A</v>
      </c>
      <c r="B825" s="41" t="e">
        <f>IF(AND('DO NOT USE_Contact Formulas'!A825,ISBLANK('Contact Data Entry'!B825)),"First Name is required",IF(NOT(ISBLANK('Contact Data Entry'!B825)),"OK",NA()))</f>
        <v>#N/A</v>
      </c>
      <c r="C825" s="41" t="e">
        <f>IF(AND('DO NOT USE_Contact Formulas'!A825,ISBLANK('Contact Data Entry'!C825)),"Last Name is required",IF(NOT(ISBLANK('Contact Data Entry'!C825)),"OK",NA()))</f>
        <v>#N/A</v>
      </c>
      <c r="D825" s="41" t="e">
        <f>IF(AND('DO NOT USE_Contact Formulas'!A825,ISBLANK('Contact Data Entry'!D825)),"Birthdate is required",IF(NOT(ISBLANK('Contact Data Entry'!D825)),"OK",NA()))</f>
        <v>#N/A</v>
      </c>
      <c r="E825" s="41" t="e">
        <f>IF(AND('DO NOT USE_Contact Formulas'!A825,ISBLANK('Contact Data Entry'!E825)),"Mobile Phone is required",IF(NOT(ISBLANK('Contact Data Entry'!E825)),IF(AND(ISNUMBER(VALUE('Contact Data Entry'!E825)),LEFT('Contact Data Entry'!E825,1)&lt;&gt;"1",LEN('Contact Data Entry'!E825)=10),"OK","Phone number must be valid format"),NA()))</f>
        <v>#N/A</v>
      </c>
      <c r="F825" s="41" t="e">
        <f>IF(LEN('Contact Data Entry'!F825)&gt;255,"Home Street Address must be less than 255 characters",IF('DO NOT USE_Contact Formulas'!A825,"OK",NA()))</f>
        <v>#N/A</v>
      </c>
      <c r="G825" s="41" t="e">
        <f>IF(LEN('Contact Data Entry'!G825)&gt;40,"City must be less than 40 characters",IF('DO NOT USE_Contact Formulas'!A825,"OK",NA()))</f>
        <v>#N/A</v>
      </c>
      <c r="H825" s="41" t="e">
        <f>IF(AND(NOT(ISBLANK('Contact Data Entry'!H825)),ISNA(VLOOKUP('Contact Data Entry'!H825,'DO NOT USE_School Picklist'!$P$3:$P$52,1,FALSE))),"Please select a value from the drop-down menu",IF('DO NOT USE_Contact Formulas'!A825,"OK",NA()))</f>
        <v>#N/A</v>
      </c>
      <c r="I825" s="41" t="e">
        <f>IF(AND('DO NOT USE_Contact Formulas'!A825,ISBLANK('Contact Data Entry'!I825)),"Zip is required",IF(ISBLANK('Contact Data Entry'!I825),NA(),"OK"))</f>
        <v>#N/A</v>
      </c>
      <c r="J825" s="41" t="e">
        <f>IF(AND('DO NOT USE_Contact Formulas'!A825,ISBLANK('Contact Data Entry'!J825)),"Student or Staff? is required",IF(ISBLANK('Contact Data Entry'!J825),NA(),IF(ISNA(VLOOKUP('Contact Data Entry'!J825,'DO NOT USE_School Picklist'!$B$3:$B$6,1,FALSE)),"Please select a value from the drop-down menu","OK")))</f>
        <v>#N/A</v>
      </c>
      <c r="K825" s="41" t="e">
        <f>IF(AND('Contact Data Entry'!J825='DO NOT USE_School Picklist'!$B$4,ISBLANK('Contact Data Entry'!K825)),"Occupation/Job Title is required if Student or Staff? is Yes, staff/faculty or volunteer",IF('DO NOT USE_Contact Formulas'!A825,"OK",NA()))</f>
        <v>#N/A</v>
      </c>
      <c r="L825" s="41" t="e">
        <f ca="1">IF('Contact Data Entry'!L825&gt;'DO NOT USE_School Picklist'!$C$3,"Date last on school campus/facility cannot be a future date",IF('DO NOT USE_Contact Formulas'!A825,IF(ISBLANK('Contact Data Entry'!L825),"Date last on school campus/facility is required","OK"),NA()))</f>
        <v>#N/A</v>
      </c>
      <c r="M825" s="42" t="e">
        <f ca="1">IF('Contact Data Entry'!M825&gt;'DO NOT USE_School Picklist'!$C$3,"Last Exposure Date cannot be a future date",IF('DO NOT USE_Contact Formulas'!A825,IF(ISBLANK('Contact Data Entry'!M825),"Last Exposure Date is required","OK"),NA()))</f>
        <v>#N/A</v>
      </c>
      <c r="N825" s="42" t="e">
        <f>IF(AND('DO NOT USE_Contact Formulas'!A825,ISBLANK('Contact Data Entry'!N825)),"Specific Place in the Location is required",IF(ISBLANK('Contact Data Entry'!N825),NA(),"OK"))</f>
        <v>#N/A</v>
      </c>
      <c r="O825" s="41" t="e">
        <f>IF(AND(NOT(ISBLANK('Contact Data Entry'!O825)),ISNA(VLOOKUP('Contact Data Entry'!O825,'DO NOT USE_School Picklist'!$L$3:$L$81,1,FALSE))),"Please select a value from the drop-down menu",IF('DO NOT USE_Contact Formulas'!A825,"OK",NA()))</f>
        <v>#N/A</v>
      </c>
      <c r="P825" s="41" t="e">
        <f>IF(AND(NOT(ISBLANK('Contact Data Entry'!P825)),NOT(ISNUMBER(MATCH("*@*.?*",'Contact Data Entry'!P825,0)))),"Email must be in a valid format",IF('DO NOT USE_Contact Formulas'!A825,"OK",NA()))</f>
        <v>#N/A</v>
      </c>
      <c r="Q825" s="41" t="e">
        <f>IF(LEN('Contact Data Entry'!Q825)&gt;50,"Parent/Guardian Name must be less than 50 characters",IF('DO NOT USE_Contact Formulas'!A825,"OK",NA()))</f>
        <v>#N/A</v>
      </c>
      <c r="R825" s="41" t="e">
        <f>IF(NOT(ISBLANK('Contact Data Entry'!R825)),IF(AND(ISNUMBER('Contact Data Entry'!R825),LEFT('Contact Data Entry'!R825,1)&lt;&gt;"1",LEN('Contact Data Entry'!R825)=10),"OK","Phone number must be valid format"),IF('DO NOT USE_Contact Formulas'!A825,"OK",NA()))</f>
        <v>#N/A</v>
      </c>
      <c r="S825" s="41" t="e">
        <f>IF(AND(NOT(ISBLANK('Contact Data Entry'!S825)),ISNA(VLOOKUP('Contact Data Entry'!S825,'DO NOT USE_School Picklist'!$N$3:$N$63,1,FALSE))),"Please select a value from the drop-down menu",IF('DO NOT USE_Contact Formulas'!A825,"OK",NA()))</f>
        <v>#N/A</v>
      </c>
      <c r="T825" s="41" t="e">
        <f>IF(AND(NOT(ISBLANK('Contact Data Entry'!T825)),ISNA(VLOOKUP('Contact Data Entry'!T825,'DO NOT USE_School Picklist'!$E$3:$E$10,1,FALSE))),"Please select a value from the drop-down menu",IF('DO NOT USE_Contact Formulas'!A825,"OK",NA()))</f>
        <v>#N/A</v>
      </c>
      <c r="U825" s="41" t="e">
        <f>IF(AND(NOT(ISBLANK('Contact Data Entry'!U825)),ISNA(VLOOKUP('Contact Data Entry'!U825,'DO NOT USE_School Picklist'!$F$3:$F$16,1,FALSE))),"Please select a value from the drop-down menu",IF('DO NOT USE_Contact Formulas'!A825,"OK",NA()))</f>
        <v>#N/A</v>
      </c>
      <c r="V825" s="41" t="e">
        <f>IF(LEN('Contact Data Entry'!V825)&gt;100,"Classroom(s) must be less than 100 characters",IF('DO NOT USE_Contact Formulas'!A825,"OK",NA()))</f>
        <v>#N/A</v>
      </c>
      <c r="W825" s="41" t="e">
        <f>IF(AND(NOT(ISBLANK('Contact Data Entry'!W825)),ISNA(VLOOKUP('Contact Data Entry'!W825,'DO NOT USE_School Picklist'!$K$3:$K$6,1,FALSE))),"Please select a value from the drop-down menu",IF('DO NOT USE_Contact Formulas'!A825,"OK",NA()))</f>
        <v>#N/A</v>
      </c>
      <c r="X825" s="41" t="e">
        <f>IF(AND(NOT(ISBLANK('Contact Data Entry'!X825)),ISNA(VLOOKUP('Contact Data Entry'!X825,'DO NOT USE_School Picklist'!$D$3:$D$5,1,FALSE))),"Please select a value from the drop-down menu",IF('DO NOT USE_Contact Formulas'!A825,"OK",NA()))</f>
        <v>#N/A</v>
      </c>
      <c r="Y825" s="41"/>
      <c r="Z825" s="41" t="e">
        <f>IF(AND(NOT(ISBLANK('Contact Data Entry'!Z825)),ISNA(VLOOKUP('Contact Data Entry'!Z825,'DO NOT USE_School Picklist'!$G$3:$G$5,1,FALSE))),"Please select a value from the drop-down menu",IF('DO NOT USE_Contact Formulas'!A825,"OK",NA()))</f>
        <v>#N/A</v>
      </c>
      <c r="AA825" s="41"/>
      <c r="AB825" s="41" t="e">
        <f>IF(AND(NOT(ISBLANK('Contact Data Entry'!AB825)),ISNA(VLOOKUP('Contact Data Entry'!AB825,'DO NOT USE_School Picklist'!$H$3:$H$4,1,FALSE))),"Please select a value from the drop-down menu",IF('DO NOT USE_Contact Formulas'!A825,"OK",NA()))</f>
        <v>#N/A</v>
      </c>
      <c r="AC825" s="41" t="e">
        <f ca="1">IF('Contact Data Entry'!AC825&gt;'DO NOT USE_School Picklist'!$C$3,"Test Date cannot be a future date",IF('DO NOT USE_Contact Formulas'!A825,"OK",NA()))</f>
        <v>#N/A</v>
      </c>
      <c r="AD825" s="41" t="e">
        <f>IF(AND(NOT(ISBLANK('Contact Data Entry'!AD825)),ISNA(VLOOKUP('Contact Data Entry'!AD825,'DO NOT USE_School Picklist'!$Q$3:$Q$8,1,FALSE))),"Please select a value from the drop-down menu",IF('DO NOT USE_Contact Formulas'!A825,"OK",NA()))</f>
        <v>#N/A</v>
      </c>
    </row>
    <row r="826" spans="1:30" x14ac:dyDescent="0.25">
      <c r="A826" s="40" t="e">
        <f>IF('DO NOT USE_Contact Formulas'!A826,IF('DO NOT USE_Contact Formulas'!B826,"Not all required fields are completed","OK"),NA())</f>
        <v>#N/A</v>
      </c>
      <c r="B826" s="41" t="e">
        <f>IF(AND('DO NOT USE_Contact Formulas'!A826,ISBLANK('Contact Data Entry'!B826)),"First Name is required",IF(NOT(ISBLANK('Contact Data Entry'!B826)),"OK",NA()))</f>
        <v>#N/A</v>
      </c>
      <c r="C826" s="41" t="e">
        <f>IF(AND('DO NOT USE_Contact Formulas'!A826,ISBLANK('Contact Data Entry'!C826)),"Last Name is required",IF(NOT(ISBLANK('Contact Data Entry'!C826)),"OK",NA()))</f>
        <v>#N/A</v>
      </c>
      <c r="D826" s="41" t="e">
        <f>IF(AND('DO NOT USE_Contact Formulas'!A826,ISBLANK('Contact Data Entry'!D826)),"Birthdate is required",IF(NOT(ISBLANK('Contact Data Entry'!D826)),"OK",NA()))</f>
        <v>#N/A</v>
      </c>
      <c r="E826" s="41" t="e">
        <f>IF(AND('DO NOT USE_Contact Formulas'!A826,ISBLANK('Contact Data Entry'!E826)),"Mobile Phone is required",IF(NOT(ISBLANK('Contact Data Entry'!E826)),IF(AND(ISNUMBER(VALUE('Contact Data Entry'!E826)),LEFT('Contact Data Entry'!E826,1)&lt;&gt;"1",LEN('Contact Data Entry'!E826)=10),"OK","Phone number must be valid format"),NA()))</f>
        <v>#N/A</v>
      </c>
      <c r="F826" s="41" t="e">
        <f>IF(LEN('Contact Data Entry'!F826)&gt;255,"Home Street Address must be less than 255 characters",IF('DO NOT USE_Contact Formulas'!A826,"OK",NA()))</f>
        <v>#N/A</v>
      </c>
      <c r="G826" s="41" t="e">
        <f>IF(LEN('Contact Data Entry'!G826)&gt;40,"City must be less than 40 characters",IF('DO NOT USE_Contact Formulas'!A826,"OK",NA()))</f>
        <v>#N/A</v>
      </c>
      <c r="H826" s="41" t="e">
        <f>IF(AND(NOT(ISBLANK('Contact Data Entry'!H826)),ISNA(VLOOKUP('Contact Data Entry'!H826,'DO NOT USE_School Picklist'!$P$3:$P$52,1,FALSE))),"Please select a value from the drop-down menu",IF('DO NOT USE_Contact Formulas'!A826,"OK",NA()))</f>
        <v>#N/A</v>
      </c>
      <c r="I826" s="41" t="e">
        <f>IF(AND('DO NOT USE_Contact Formulas'!A826,ISBLANK('Contact Data Entry'!I826)),"Zip is required",IF(ISBLANK('Contact Data Entry'!I826),NA(),"OK"))</f>
        <v>#N/A</v>
      </c>
      <c r="J826" s="41" t="e">
        <f>IF(AND('DO NOT USE_Contact Formulas'!A826,ISBLANK('Contact Data Entry'!J826)),"Student or Staff? is required",IF(ISBLANK('Contact Data Entry'!J826),NA(),IF(ISNA(VLOOKUP('Contact Data Entry'!J826,'DO NOT USE_School Picklist'!$B$3:$B$6,1,FALSE)),"Please select a value from the drop-down menu","OK")))</f>
        <v>#N/A</v>
      </c>
      <c r="K826" s="41" t="e">
        <f>IF(AND('Contact Data Entry'!J826='DO NOT USE_School Picklist'!$B$4,ISBLANK('Contact Data Entry'!K826)),"Occupation/Job Title is required if Student or Staff? is Yes, staff/faculty or volunteer",IF('DO NOT USE_Contact Formulas'!A826,"OK",NA()))</f>
        <v>#N/A</v>
      </c>
      <c r="L826" s="41" t="e">
        <f ca="1">IF('Contact Data Entry'!L826&gt;'DO NOT USE_School Picklist'!$C$3,"Date last on school campus/facility cannot be a future date",IF('DO NOT USE_Contact Formulas'!A826,IF(ISBLANK('Contact Data Entry'!L826),"Date last on school campus/facility is required","OK"),NA()))</f>
        <v>#N/A</v>
      </c>
      <c r="M826" s="42" t="e">
        <f ca="1">IF('Contact Data Entry'!M826&gt;'DO NOT USE_School Picklist'!$C$3,"Last Exposure Date cannot be a future date",IF('DO NOT USE_Contact Formulas'!A826,IF(ISBLANK('Contact Data Entry'!M826),"Last Exposure Date is required","OK"),NA()))</f>
        <v>#N/A</v>
      </c>
      <c r="N826" s="42" t="e">
        <f>IF(AND('DO NOT USE_Contact Formulas'!A826,ISBLANK('Contact Data Entry'!N826)),"Specific Place in the Location is required",IF(ISBLANK('Contact Data Entry'!N826),NA(),"OK"))</f>
        <v>#N/A</v>
      </c>
      <c r="O826" s="41" t="e">
        <f>IF(AND(NOT(ISBLANK('Contact Data Entry'!O826)),ISNA(VLOOKUP('Contact Data Entry'!O826,'DO NOT USE_School Picklist'!$L$3:$L$81,1,FALSE))),"Please select a value from the drop-down menu",IF('DO NOT USE_Contact Formulas'!A826,"OK",NA()))</f>
        <v>#N/A</v>
      </c>
      <c r="P826" s="41" t="e">
        <f>IF(AND(NOT(ISBLANK('Contact Data Entry'!P826)),NOT(ISNUMBER(MATCH("*@*.?*",'Contact Data Entry'!P826,0)))),"Email must be in a valid format",IF('DO NOT USE_Contact Formulas'!A826,"OK",NA()))</f>
        <v>#N/A</v>
      </c>
      <c r="Q826" s="41" t="e">
        <f>IF(LEN('Contact Data Entry'!Q826)&gt;50,"Parent/Guardian Name must be less than 50 characters",IF('DO NOT USE_Contact Formulas'!A826,"OK",NA()))</f>
        <v>#N/A</v>
      </c>
      <c r="R826" s="41" t="e">
        <f>IF(NOT(ISBLANK('Contact Data Entry'!R826)),IF(AND(ISNUMBER('Contact Data Entry'!R826),LEFT('Contact Data Entry'!R826,1)&lt;&gt;"1",LEN('Contact Data Entry'!R826)=10),"OK","Phone number must be valid format"),IF('DO NOT USE_Contact Formulas'!A826,"OK",NA()))</f>
        <v>#N/A</v>
      </c>
      <c r="S826" s="41" t="e">
        <f>IF(AND(NOT(ISBLANK('Contact Data Entry'!S826)),ISNA(VLOOKUP('Contact Data Entry'!S826,'DO NOT USE_School Picklist'!$N$3:$N$63,1,FALSE))),"Please select a value from the drop-down menu",IF('DO NOT USE_Contact Formulas'!A826,"OK",NA()))</f>
        <v>#N/A</v>
      </c>
      <c r="T826" s="41" t="e">
        <f>IF(AND(NOT(ISBLANK('Contact Data Entry'!T826)),ISNA(VLOOKUP('Contact Data Entry'!T826,'DO NOT USE_School Picklist'!$E$3:$E$10,1,FALSE))),"Please select a value from the drop-down menu",IF('DO NOT USE_Contact Formulas'!A826,"OK",NA()))</f>
        <v>#N/A</v>
      </c>
      <c r="U826" s="41" t="e">
        <f>IF(AND(NOT(ISBLANK('Contact Data Entry'!U826)),ISNA(VLOOKUP('Contact Data Entry'!U826,'DO NOT USE_School Picklist'!$F$3:$F$16,1,FALSE))),"Please select a value from the drop-down menu",IF('DO NOT USE_Contact Formulas'!A826,"OK",NA()))</f>
        <v>#N/A</v>
      </c>
      <c r="V826" s="41" t="e">
        <f>IF(LEN('Contact Data Entry'!V826)&gt;100,"Classroom(s) must be less than 100 characters",IF('DO NOT USE_Contact Formulas'!A826,"OK",NA()))</f>
        <v>#N/A</v>
      </c>
      <c r="W826" s="41" t="e">
        <f>IF(AND(NOT(ISBLANK('Contact Data Entry'!W826)),ISNA(VLOOKUP('Contact Data Entry'!W826,'DO NOT USE_School Picklist'!$K$3:$K$6,1,FALSE))),"Please select a value from the drop-down menu",IF('DO NOT USE_Contact Formulas'!A826,"OK",NA()))</f>
        <v>#N/A</v>
      </c>
      <c r="X826" s="41" t="e">
        <f>IF(AND(NOT(ISBLANK('Contact Data Entry'!X826)),ISNA(VLOOKUP('Contact Data Entry'!X826,'DO NOT USE_School Picklist'!$D$3:$D$5,1,FALSE))),"Please select a value from the drop-down menu",IF('DO NOT USE_Contact Formulas'!A826,"OK",NA()))</f>
        <v>#N/A</v>
      </c>
      <c r="Y826" s="41"/>
      <c r="Z826" s="41" t="e">
        <f>IF(AND(NOT(ISBLANK('Contact Data Entry'!Z826)),ISNA(VLOOKUP('Contact Data Entry'!Z826,'DO NOT USE_School Picklist'!$G$3:$G$5,1,FALSE))),"Please select a value from the drop-down menu",IF('DO NOT USE_Contact Formulas'!A826,"OK",NA()))</f>
        <v>#N/A</v>
      </c>
      <c r="AA826" s="41"/>
      <c r="AB826" s="41" t="e">
        <f>IF(AND(NOT(ISBLANK('Contact Data Entry'!AB826)),ISNA(VLOOKUP('Contact Data Entry'!AB826,'DO NOT USE_School Picklist'!$H$3:$H$4,1,FALSE))),"Please select a value from the drop-down menu",IF('DO NOT USE_Contact Formulas'!A826,"OK",NA()))</f>
        <v>#N/A</v>
      </c>
      <c r="AC826" s="41" t="e">
        <f ca="1">IF('Contact Data Entry'!AC826&gt;'DO NOT USE_School Picklist'!$C$3,"Test Date cannot be a future date",IF('DO NOT USE_Contact Formulas'!A826,"OK",NA()))</f>
        <v>#N/A</v>
      </c>
      <c r="AD826" s="41" t="e">
        <f>IF(AND(NOT(ISBLANK('Contact Data Entry'!AD826)),ISNA(VLOOKUP('Contact Data Entry'!AD826,'DO NOT USE_School Picklist'!$Q$3:$Q$8,1,FALSE))),"Please select a value from the drop-down menu",IF('DO NOT USE_Contact Formulas'!A826,"OK",NA()))</f>
        <v>#N/A</v>
      </c>
    </row>
    <row r="827" spans="1:30" x14ac:dyDescent="0.25">
      <c r="A827" s="40" t="e">
        <f>IF('DO NOT USE_Contact Formulas'!A827,IF('DO NOT USE_Contact Formulas'!B827,"Not all required fields are completed","OK"),NA())</f>
        <v>#N/A</v>
      </c>
      <c r="B827" s="41" t="e">
        <f>IF(AND('DO NOT USE_Contact Formulas'!A827,ISBLANK('Contact Data Entry'!B827)),"First Name is required",IF(NOT(ISBLANK('Contact Data Entry'!B827)),"OK",NA()))</f>
        <v>#N/A</v>
      </c>
      <c r="C827" s="41" t="e">
        <f>IF(AND('DO NOT USE_Contact Formulas'!A827,ISBLANK('Contact Data Entry'!C827)),"Last Name is required",IF(NOT(ISBLANK('Contact Data Entry'!C827)),"OK",NA()))</f>
        <v>#N/A</v>
      </c>
      <c r="D827" s="41" t="e">
        <f>IF(AND('DO NOT USE_Contact Formulas'!A827,ISBLANK('Contact Data Entry'!D827)),"Birthdate is required",IF(NOT(ISBLANK('Contact Data Entry'!D827)),"OK",NA()))</f>
        <v>#N/A</v>
      </c>
      <c r="E827" s="41" t="e">
        <f>IF(AND('DO NOT USE_Contact Formulas'!A827,ISBLANK('Contact Data Entry'!E827)),"Mobile Phone is required",IF(NOT(ISBLANK('Contact Data Entry'!E827)),IF(AND(ISNUMBER(VALUE('Contact Data Entry'!E827)),LEFT('Contact Data Entry'!E827,1)&lt;&gt;"1",LEN('Contact Data Entry'!E827)=10),"OK","Phone number must be valid format"),NA()))</f>
        <v>#N/A</v>
      </c>
      <c r="F827" s="41" t="e">
        <f>IF(LEN('Contact Data Entry'!F827)&gt;255,"Home Street Address must be less than 255 characters",IF('DO NOT USE_Contact Formulas'!A827,"OK",NA()))</f>
        <v>#N/A</v>
      </c>
      <c r="G827" s="41" t="e">
        <f>IF(LEN('Contact Data Entry'!G827)&gt;40,"City must be less than 40 characters",IF('DO NOT USE_Contact Formulas'!A827,"OK",NA()))</f>
        <v>#N/A</v>
      </c>
      <c r="H827" s="41" t="e">
        <f>IF(AND(NOT(ISBLANK('Contact Data Entry'!H827)),ISNA(VLOOKUP('Contact Data Entry'!H827,'DO NOT USE_School Picklist'!$P$3:$P$52,1,FALSE))),"Please select a value from the drop-down menu",IF('DO NOT USE_Contact Formulas'!A827,"OK",NA()))</f>
        <v>#N/A</v>
      </c>
      <c r="I827" s="41" t="e">
        <f>IF(AND('DO NOT USE_Contact Formulas'!A827,ISBLANK('Contact Data Entry'!I827)),"Zip is required",IF(ISBLANK('Contact Data Entry'!I827),NA(),"OK"))</f>
        <v>#N/A</v>
      </c>
      <c r="J827" s="41" t="e">
        <f>IF(AND('DO NOT USE_Contact Formulas'!A827,ISBLANK('Contact Data Entry'!J827)),"Student or Staff? is required",IF(ISBLANK('Contact Data Entry'!J827),NA(),IF(ISNA(VLOOKUP('Contact Data Entry'!J827,'DO NOT USE_School Picklist'!$B$3:$B$6,1,FALSE)),"Please select a value from the drop-down menu","OK")))</f>
        <v>#N/A</v>
      </c>
      <c r="K827" s="41" t="e">
        <f>IF(AND('Contact Data Entry'!J827='DO NOT USE_School Picklist'!$B$4,ISBLANK('Contact Data Entry'!K827)),"Occupation/Job Title is required if Student or Staff? is Yes, staff/faculty or volunteer",IF('DO NOT USE_Contact Formulas'!A827,"OK",NA()))</f>
        <v>#N/A</v>
      </c>
      <c r="L827" s="41" t="e">
        <f ca="1">IF('Contact Data Entry'!L827&gt;'DO NOT USE_School Picklist'!$C$3,"Date last on school campus/facility cannot be a future date",IF('DO NOT USE_Contact Formulas'!A827,IF(ISBLANK('Contact Data Entry'!L827),"Date last on school campus/facility is required","OK"),NA()))</f>
        <v>#N/A</v>
      </c>
      <c r="M827" s="42" t="e">
        <f ca="1">IF('Contact Data Entry'!M827&gt;'DO NOT USE_School Picklist'!$C$3,"Last Exposure Date cannot be a future date",IF('DO NOT USE_Contact Formulas'!A827,IF(ISBLANK('Contact Data Entry'!M827),"Last Exposure Date is required","OK"),NA()))</f>
        <v>#N/A</v>
      </c>
      <c r="N827" s="42" t="e">
        <f>IF(AND('DO NOT USE_Contact Formulas'!A827,ISBLANK('Contact Data Entry'!N827)),"Specific Place in the Location is required",IF(ISBLANK('Contact Data Entry'!N827),NA(),"OK"))</f>
        <v>#N/A</v>
      </c>
      <c r="O827" s="41" t="e">
        <f>IF(AND(NOT(ISBLANK('Contact Data Entry'!O827)),ISNA(VLOOKUP('Contact Data Entry'!O827,'DO NOT USE_School Picklist'!$L$3:$L$81,1,FALSE))),"Please select a value from the drop-down menu",IF('DO NOT USE_Contact Formulas'!A827,"OK",NA()))</f>
        <v>#N/A</v>
      </c>
      <c r="P827" s="41" t="e">
        <f>IF(AND(NOT(ISBLANK('Contact Data Entry'!P827)),NOT(ISNUMBER(MATCH("*@*.?*",'Contact Data Entry'!P827,0)))),"Email must be in a valid format",IF('DO NOT USE_Contact Formulas'!A827,"OK",NA()))</f>
        <v>#N/A</v>
      </c>
      <c r="Q827" s="41" t="e">
        <f>IF(LEN('Contact Data Entry'!Q827)&gt;50,"Parent/Guardian Name must be less than 50 characters",IF('DO NOT USE_Contact Formulas'!A827,"OK",NA()))</f>
        <v>#N/A</v>
      </c>
      <c r="R827" s="41" t="e">
        <f>IF(NOT(ISBLANK('Contact Data Entry'!R827)),IF(AND(ISNUMBER('Contact Data Entry'!R827),LEFT('Contact Data Entry'!R827,1)&lt;&gt;"1",LEN('Contact Data Entry'!R827)=10),"OK","Phone number must be valid format"),IF('DO NOT USE_Contact Formulas'!A827,"OK",NA()))</f>
        <v>#N/A</v>
      </c>
      <c r="S827" s="41" t="e">
        <f>IF(AND(NOT(ISBLANK('Contact Data Entry'!S827)),ISNA(VLOOKUP('Contact Data Entry'!S827,'DO NOT USE_School Picklist'!$N$3:$N$63,1,FALSE))),"Please select a value from the drop-down menu",IF('DO NOT USE_Contact Formulas'!A827,"OK",NA()))</f>
        <v>#N/A</v>
      </c>
      <c r="T827" s="41" t="e">
        <f>IF(AND(NOT(ISBLANK('Contact Data Entry'!T827)),ISNA(VLOOKUP('Contact Data Entry'!T827,'DO NOT USE_School Picklist'!$E$3:$E$10,1,FALSE))),"Please select a value from the drop-down menu",IF('DO NOT USE_Contact Formulas'!A827,"OK",NA()))</f>
        <v>#N/A</v>
      </c>
      <c r="U827" s="41" t="e">
        <f>IF(AND(NOT(ISBLANK('Contact Data Entry'!U827)),ISNA(VLOOKUP('Contact Data Entry'!U827,'DO NOT USE_School Picklist'!$F$3:$F$16,1,FALSE))),"Please select a value from the drop-down menu",IF('DO NOT USE_Contact Formulas'!A827,"OK",NA()))</f>
        <v>#N/A</v>
      </c>
      <c r="V827" s="41" t="e">
        <f>IF(LEN('Contact Data Entry'!V827)&gt;100,"Classroom(s) must be less than 100 characters",IF('DO NOT USE_Contact Formulas'!A827,"OK",NA()))</f>
        <v>#N/A</v>
      </c>
      <c r="W827" s="41" t="e">
        <f>IF(AND(NOT(ISBLANK('Contact Data Entry'!W827)),ISNA(VLOOKUP('Contact Data Entry'!W827,'DO NOT USE_School Picklist'!$K$3:$K$6,1,FALSE))),"Please select a value from the drop-down menu",IF('DO NOT USE_Contact Formulas'!A827,"OK",NA()))</f>
        <v>#N/A</v>
      </c>
      <c r="X827" s="41" t="e">
        <f>IF(AND(NOT(ISBLANK('Contact Data Entry'!X827)),ISNA(VLOOKUP('Contact Data Entry'!X827,'DO NOT USE_School Picklist'!$D$3:$D$5,1,FALSE))),"Please select a value from the drop-down menu",IF('DO NOT USE_Contact Formulas'!A827,"OK",NA()))</f>
        <v>#N/A</v>
      </c>
      <c r="Y827" s="41"/>
      <c r="Z827" s="41" t="e">
        <f>IF(AND(NOT(ISBLANK('Contact Data Entry'!Z827)),ISNA(VLOOKUP('Contact Data Entry'!Z827,'DO NOT USE_School Picklist'!$G$3:$G$5,1,FALSE))),"Please select a value from the drop-down menu",IF('DO NOT USE_Contact Formulas'!A827,"OK",NA()))</f>
        <v>#N/A</v>
      </c>
      <c r="AA827" s="41"/>
      <c r="AB827" s="41" t="e">
        <f>IF(AND(NOT(ISBLANK('Contact Data Entry'!AB827)),ISNA(VLOOKUP('Contact Data Entry'!AB827,'DO NOT USE_School Picklist'!$H$3:$H$4,1,FALSE))),"Please select a value from the drop-down menu",IF('DO NOT USE_Contact Formulas'!A827,"OK",NA()))</f>
        <v>#N/A</v>
      </c>
      <c r="AC827" s="41" t="e">
        <f ca="1">IF('Contact Data Entry'!AC827&gt;'DO NOT USE_School Picklist'!$C$3,"Test Date cannot be a future date",IF('DO NOT USE_Contact Formulas'!A827,"OK",NA()))</f>
        <v>#N/A</v>
      </c>
      <c r="AD827" s="41" t="e">
        <f>IF(AND(NOT(ISBLANK('Contact Data Entry'!AD827)),ISNA(VLOOKUP('Contact Data Entry'!AD827,'DO NOT USE_School Picklist'!$Q$3:$Q$8,1,FALSE))),"Please select a value from the drop-down menu",IF('DO NOT USE_Contact Formulas'!A827,"OK",NA()))</f>
        <v>#N/A</v>
      </c>
    </row>
    <row r="828" spans="1:30" x14ac:dyDescent="0.25">
      <c r="A828" s="40" t="e">
        <f>IF('DO NOT USE_Contact Formulas'!A828,IF('DO NOT USE_Contact Formulas'!B828,"Not all required fields are completed","OK"),NA())</f>
        <v>#N/A</v>
      </c>
      <c r="B828" s="41" t="e">
        <f>IF(AND('DO NOT USE_Contact Formulas'!A828,ISBLANK('Contact Data Entry'!B828)),"First Name is required",IF(NOT(ISBLANK('Contact Data Entry'!B828)),"OK",NA()))</f>
        <v>#N/A</v>
      </c>
      <c r="C828" s="41" t="e">
        <f>IF(AND('DO NOT USE_Contact Formulas'!A828,ISBLANK('Contact Data Entry'!C828)),"Last Name is required",IF(NOT(ISBLANK('Contact Data Entry'!C828)),"OK",NA()))</f>
        <v>#N/A</v>
      </c>
      <c r="D828" s="41" t="e">
        <f>IF(AND('DO NOT USE_Contact Formulas'!A828,ISBLANK('Contact Data Entry'!D828)),"Birthdate is required",IF(NOT(ISBLANK('Contact Data Entry'!D828)),"OK",NA()))</f>
        <v>#N/A</v>
      </c>
      <c r="E828" s="41" t="e">
        <f>IF(AND('DO NOT USE_Contact Formulas'!A828,ISBLANK('Contact Data Entry'!E828)),"Mobile Phone is required",IF(NOT(ISBLANK('Contact Data Entry'!E828)),IF(AND(ISNUMBER(VALUE('Contact Data Entry'!E828)),LEFT('Contact Data Entry'!E828,1)&lt;&gt;"1",LEN('Contact Data Entry'!E828)=10),"OK","Phone number must be valid format"),NA()))</f>
        <v>#N/A</v>
      </c>
      <c r="F828" s="41" t="e">
        <f>IF(LEN('Contact Data Entry'!F828)&gt;255,"Home Street Address must be less than 255 characters",IF('DO NOT USE_Contact Formulas'!A828,"OK",NA()))</f>
        <v>#N/A</v>
      </c>
      <c r="G828" s="41" t="e">
        <f>IF(LEN('Contact Data Entry'!G828)&gt;40,"City must be less than 40 characters",IF('DO NOT USE_Contact Formulas'!A828,"OK",NA()))</f>
        <v>#N/A</v>
      </c>
      <c r="H828" s="41" t="e">
        <f>IF(AND(NOT(ISBLANK('Contact Data Entry'!H828)),ISNA(VLOOKUP('Contact Data Entry'!H828,'DO NOT USE_School Picklist'!$P$3:$P$52,1,FALSE))),"Please select a value from the drop-down menu",IF('DO NOT USE_Contact Formulas'!A828,"OK",NA()))</f>
        <v>#N/A</v>
      </c>
      <c r="I828" s="41" t="e">
        <f>IF(AND('DO NOT USE_Contact Formulas'!A828,ISBLANK('Contact Data Entry'!I828)),"Zip is required",IF(ISBLANK('Contact Data Entry'!I828),NA(),"OK"))</f>
        <v>#N/A</v>
      </c>
      <c r="J828" s="41" t="e">
        <f>IF(AND('DO NOT USE_Contact Formulas'!A828,ISBLANK('Contact Data Entry'!J828)),"Student or Staff? is required",IF(ISBLANK('Contact Data Entry'!J828),NA(),IF(ISNA(VLOOKUP('Contact Data Entry'!J828,'DO NOT USE_School Picklist'!$B$3:$B$6,1,FALSE)),"Please select a value from the drop-down menu","OK")))</f>
        <v>#N/A</v>
      </c>
      <c r="K828" s="41" t="e">
        <f>IF(AND('Contact Data Entry'!J828='DO NOT USE_School Picklist'!$B$4,ISBLANK('Contact Data Entry'!K828)),"Occupation/Job Title is required if Student or Staff? is Yes, staff/faculty or volunteer",IF('DO NOT USE_Contact Formulas'!A828,"OK",NA()))</f>
        <v>#N/A</v>
      </c>
      <c r="L828" s="41" t="e">
        <f ca="1">IF('Contact Data Entry'!L828&gt;'DO NOT USE_School Picklist'!$C$3,"Date last on school campus/facility cannot be a future date",IF('DO NOT USE_Contact Formulas'!A828,IF(ISBLANK('Contact Data Entry'!L828),"Date last on school campus/facility is required","OK"),NA()))</f>
        <v>#N/A</v>
      </c>
      <c r="M828" s="42" t="e">
        <f ca="1">IF('Contact Data Entry'!M828&gt;'DO NOT USE_School Picklist'!$C$3,"Last Exposure Date cannot be a future date",IF('DO NOT USE_Contact Formulas'!A828,IF(ISBLANK('Contact Data Entry'!M828),"Last Exposure Date is required","OK"),NA()))</f>
        <v>#N/A</v>
      </c>
      <c r="N828" s="42" t="e">
        <f>IF(AND('DO NOT USE_Contact Formulas'!A828,ISBLANK('Contact Data Entry'!N828)),"Specific Place in the Location is required",IF(ISBLANK('Contact Data Entry'!N828),NA(),"OK"))</f>
        <v>#N/A</v>
      </c>
      <c r="O828" s="41" t="e">
        <f>IF(AND(NOT(ISBLANK('Contact Data Entry'!O828)),ISNA(VLOOKUP('Contact Data Entry'!O828,'DO NOT USE_School Picklist'!$L$3:$L$81,1,FALSE))),"Please select a value from the drop-down menu",IF('DO NOT USE_Contact Formulas'!A828,"OK",NA()))</f>
        <v>#N/A</v>
      </c>
      <c r="P828" s="41" t="e">
        <f>IF(AND(NOT(ISBLANK('Contact Data Entry'!P828)),NOT(ISNUMBER(MATCH("*@*.?*",'Contact Data Entry'!P828,0)))),"Email must be in a valid format",IF('DO NOT USE_Contact Formulas'!A828,"OK",NA()))</f>
        <v>#N/A</v>
      </c>
      <c r="Q828" s="41" t="e">
        <f>IF(LEN('Contact Data Entry'!Q828)&gt;50,"Parent/Guardian Name must be less than 50 characters",IF('DO NOT USE_Contact Formulas'!A828,"OK",NA()))</f>
        <v>#N/A</v>
      </c>
      <c r="R828" s="41" t="e">
        <f>IF(NOT(ISBLANK('Contact Data Entry'!R828)),IF(AND(ISNUMBER('Contact Data Entry'!R828),LEFT('Contact Data Entry'!R828,1)&lt;&gt;"1",LEN('Contact Data Entry'!R828)=10),"OK","Phone number must be valid format"),IF('DO NOT USE_Contact Formulas'!A828,"OK",NA()))</f>
        <v>#N/A</v>
      </c>
      <c r="S828" s="41" t="e">
        <f>IF(AND(NOT(ISBLANK('Contact Data Entry'!S828)),ISNA(VLOOKUP('Contact Data Entry'!S828,'DO NOT USE_School Picklist'!$N$3:$N$63,1,FALSE))),"Please select a value from the drop-down menu",IF('DO NOT USE_Contact Formulas'!A828,"OK",NA()))</f>
        <v>#N/A</v>
      </c>
      <c r="T828" s="41" t="e">
        <f>IF(AND(NOT(ISBLANK('Contact Data Entry'!T828)),ISNA(VLOOKUP('Contact Data Entry'!T828,'DO NOT USE_School Picklist'!$E$3:$E$10,1,FALSE))),"Please select a value from the drop-down menu",IF('DO NOT USE_Contact Formulas'!A828,"OK",NA()))</f>
        <v>#N/A</v>
      </c>
      <c r="U828" s="41" t="e">
        <f>IF(AND(NOT(ISBLANK('Contact Data Entry'!U828)),ISNA(VLOOKUP('Contact Data Entry'!U828,'DO NOT USE_School Picklist'!$F$3:$F$16,1,FALSE))),"Please select a value from the drop-down menu",IF('DO NOT USE_Contact Formulas'!A828,"OK",NA()))</f>
        <v>#N/A</v>
      </c>
      <c r="V828" s="41" t="e">
        <f>IF(LEN('Contact Data Entry'!V828)&gt;100,"Classroom(s) must be less than 100 characters",IF('DO NOT USE_Contact Formulas'!A828,"OK",NA()))</f>
        <v>#N/A</v>
      </c>
      <c r="W828" s="41" t="e">
        <f>IF(AND(NOT(ISBLANK('Contact Data Entry'!W828)),ISNA(VLOOKUP('Contact Data Entry'!W828,'DO NOT USE_School Picklist'!$K$3:$K$6,1,FALSE))),"Please select a value from the drop-down menu",IF('DO NOT USE_Contact Formulas'!A828,"OK",NA()))</f>
        <v>#N/A</v>
      </c>
      <c r="X828" s="41" t="e">
        <f>IF(AND(NOT(ISBLANK('Contact Data Entry'!X828)),ISNA(VLOOKUP('Contact Data Entry'!X828,'DO NOT USE_School Picklist'!$D$3:$D$5,1,FALSE))),"Please select a value from the drop-down menu",IF('DO NOT USE_Contact Formulas'!A828,"OK",NA()))</f>
        <v>#N/A</v>
      </c>
      <c r="Y828" s="41"/>
      <c r="Z828" s="41" t="e">
        <f>IF(AND(NOT(ISBLANK('Contact Data Entry'!Z828)),ISNA(VLOOKUP('Contact Data Entry'!Z828,'DO NOT USE_School Picklist'!$G$3:$G$5,1,FALSE))),"Please select a value from the drop-down menu",IF('DO NOT USE_Contact Formulas'!A828,"OK",NA()))</f>
        <v>#N/A</v>
      </c>
      <c r="AA828" s="41"/>
      <c r="AB828" s="41" t="e">
        <f>IF(AND(NOT(ISBLANK('Contact Data Entry'!AB828)),ISNA(VLOOKUP('Contact Data Entry'!AB828,'DO NOT USE_School Picklist'!$H$3:$H$4,1,FALSE))),"Please select a value from the drop-down menu",IF('DO NOT USE_Contact Formulas'!A828,"OK",NA()))</f>
        <v>#N/A</v>
      </c>
      <c r="AC828" s="41" t="e">
        <f ca="1">IF('Contact Data Entry'!AC828&gt;'DO NOT USE_School Picklist'!$C$3,"Test Date cannot be a future date",IF('DO NOT USE_Contact Formulas'!A828,"OK",NA()))</f>
        <v>#N/A</v>
      </c>
      <c r="AD828" s="41" t="e">
        <f>IF(AND(NOT(ISBLANK('Contact Data Entry'!AD828)),ISNA(VLOOKUP('Contact Data Entry'!AD828,'DO NOT USE_School Picklist'!$Q$3:$Q$8,1,FALSE))),"Please select a value from the drop-down menu",IF('DO NOT USE_Contact Formulas'!A828,"OK",NA()))</f>
        <v>#N/A</v>
      </c>
    </row>
    <row r="829" spans="1:30" x14ac:dyDescent="0.25">
      <c r="A829" s="40" t="e">
        <f>IF('DO NOT USE_Contact Formulas'!A829,IF('DO NOT USE_Contact Formulas'!B829,"Not all required fields are completed","OK"),NA())</f>
        <v>#N/A</v>
      </c>
      <c r="B829" s="41" t="e">
        <f>IF(AND('DO NOT USE_Contact Formulas'!A829,ISBLANK('Contact Data Entry'!B829)),"First Name is required",IF(NOT(ISBLANK('Contact Data Entry'!B829)),"OK",NA()))</f>
        <v>#N/A</v>
      </c>
      <c r="C829" s="41" t="e">
        <f>IF(AND('DO NOT USE_Contact Formulas'!A829,ISBLANK('Contact Data Entry'!C829)),"Last Name is required",IF(NOT(ISBLANK('Contact Data Entry'!C829)),"OK",NA()))</f>
        <v>#N/A</v>
      </c>
      <c r="D829" s="41" t="e">
        <f>IF(AND('DO NOT USE_Contact Formulas'!A829,ISBLANK('Contact Data Entry'!D829)),"Birthdate is required",IF(NOT(ISBLANK('Contact Data Entry'!D829)),"OK",NA()))</f>
        <v>#N/A</v>
      </c>
      <c r="E829" s="41" t="e">
        <f>IF(AND('DO NOT USE_Contact Formulas'!A829,ISBLANK('Contact Data Entry'!E829)),"Mobile Phone is required",IF(NOT(ISBLANK('Contact Data Entry'!E829)),IF(AND(ISNUMBER(VALUE('Contact Data Entry'!E829)),LEFT('Contact Data Entry'!E829,1)&lt;&gt;"1",LEN('Contact Data Entry'!E829)=10),"OK","Phone number must be valid format"),NA()))</f>
        <v>#N/A</v>
      </c>
      <c r="F829" s="41" t="e">
        <f>IF(LEN('Contact Data Entry'!F829)&gt;255,"Home Street Address must be less than 255 characters",IF('DO NOT USE_Contact Formulas'!A829,"OK",NA()))</f>
        <v>#N/A</v>
      </c>
      <c r="G829" s="41" t="e">
        <f>IF(LEN('Contact Data Entry'!G829)&gt;40,"City must be less than 40 characters",IF('DO NOT USE_Contact Formulas'!A829,"OK",NA()))</f>
        <v>#N/A</v>
      </c>
      <c r="H829" s="41" t="e">
        <f>IF(AND(NOT(ISBLANK('Contact Data Entry'!H829)),ISNA(VLOOKUP('Contact Data Entry'!H829,'DO NOT USE_School Picklist'!$P$3:$P$52,1,FALSE))),"Please select a value from the drop-down menu",IF('DO NOT USE_Contact Formulas'!A829,"OK",NA()))</f>
        <v>#N/A</v>
      </c>
      <c r="I829" s="41" t="e">
        <f>IF(AND('DO NOT USE_Contact Formulas'!A829,ISBLANK('Contact Data Entry'!I829)),"Zip is required",IF(ISBLANK('Contact Data Entry'!I829),NA(),"OK"))</f>
        <v>#N/A</v>
      </c>
      <c r="J829" s="41" t="e">
        <f>IF(AND('DO NOT USE_Contact Formulas'!A829,ISBLANK('Contact Data Entry'!J829)),"Student or Staff? is required",IF(ISBLANK('Contact Data Entry'!J829),NA(),IF(ISNA(VLOOKUP('Contact Data Entry'!J829,'DO NOT USE_School Picklist'!$B$3:$B$6,1,FALSE)),"Please select a value from the drop-down menu","OK")))</f>
        <v>#N/A</v>
      </c>
      <c r="K829" s="41" t="e">
        <f>IF(AND('Contact Data Entry'!J829='DO NOT USE_School Picklist'!$B$4,ISBLANK('Contact Data Entry'!K829)),"Occupation/Job Title is required if Student or Staff? is Yes, staff/faculty or volunteer",IF('DO NOT USE_Contact Formulas'!A829,"OK",NA()))</f>
        <v>#N/A</v>
      </c>
      <c r="L829" s="41" t="e">
        <f ca="1">IF('Contact Data Entry'!L829&gt;'DO NOT USE_School Picklist'!$C$3,"Date last on school campus/facility cannot be a future date",IF('DO NOT USE_Contact Formulas'!A829,IF(ISBLANK('Contact Data Entry'!L829),"Date last on school campus/facility is required","OK"),NA()))</f>
        <v>#N/A</v>
      </c>
      <c r="M829" s="42" t="e">
        <f ca="1">IF('Contact Data Entry'!M829&gt;'DO NOT USE_School Picklist'!$C$3,"Last Exposure Date cannot be a future date",IF('DO NOT USE_Contact Formulas'!A829,IF(ISBLANK('Contact Data Entry'!M829),"Last Exposure Date is required","OK"),NA()))</f>
        <v>#N/A</v>
      </c>
      <c r="N829" s="42" t="e">
        <f>IF(AND('DO NOT USE_Contact Formulas'!A829,ISBLANK('Contact Data Entry'!N829)),"Specific Place in the Location is required",IF(ISBLANK('Contact Data Entry'!N829),NA(),"OK"))</f>
        <v>#N/A</v>
      </c>
      <c r="O829" s="41" t="e">
        <f>IF(AND(NOT(ISBLANK('Contact Data Entry'!O829)),ISNA(VLOOKUP('Contact Data Entry'!O829,'DO NOT USE_School Picklist'!$L$3:$L$81,1,FALSE))),"Please select a value from the drop-down menu",IF('DO NOT USE_Contact Formulas'!A829,"OK",NA()))</f>
        <v>#N/A</v>
      </c>
      <c r="P829" s="41" t="e">
        <f>IF(AND(NOT(ISBLANK('Contact Data Entry'!P829)),NOT(ISNUMBER(MATCH("*@*.?*",'Contact Data Entry'!P829,0)))),"Email must be in a valid format",IF('DO NOT USE_Contact Formulas'!A829,"OK",NA()))</f>
        <v>#N/A</v>
      </c>
      <c r="Q829" s="41" t="e">
        <f>IF(LEN('Contact Data Entry'!Q829)&gt;50,"Parent/Guardian Name must be less than 50 characters",IF('DO NOT USE_Contact Formulas'!A829,"OK",NA()))</f>
        <v>#N/A</v>
      </c>
      <c r="R829" s="41" t="e">
        <f>IF(NOT(ISBLANK('Contact Data Entry'!R829)),IF(AND(ISNUMBER('Contact Data Entry'!R829),LEFT('Contact Data Entry'!R829,1)&lt;&gt;"1",LEN('Contact Data Entry'!R829)=10),"OK","Phone number must be valid format"),IF('DO NOT USE_Contact Formulas'!A829,"OK",NA()))</f>
        <v>#N/A</v>
      </c>
      <c r="S829" s="41" t="e">
        <f>IF(AND(NOT(ISBLANK('Contact Data Entry'!S829)),ISNA(VLOOKUP('Contact Data Entry'!S829,'DO NOT USE_School Picklist'!$N$3:$N$63,1,FALSE))),"Please select a value from the drop-down menu",IF('DO NOT USE_Contact Formulas'!A829,"OK",NA()))</f>
        <v>#N/A</v>
      </c>
      <c r="T829" s="41" t="e">
        <f>IF(AND(NOT(ISBLANK('Contact Data Entry'!T829)),ISNA(VLOOKUP('Contact Data Entry'!T829,'DO NOT USE_School Picklist'!$E$3:$E$10,1,FALSE))),"Please select a value from the drop-down menu",IF('DO NOT USE_Contact Formulas'!A829,"OK",NA()))</f>
        <v>#N/A</v>
      </c>
      <c r="U829" s="41" t="e">
        <f>IF(AND(NOT(ISBLANK('Contact Data Entry'!U829)),ISNA(VLOOKUP('Contact Data Entry'!U829,'DO NOT USE_School Picklist'!$F$3:$F$16,1,FALSE))),"Please select a value from the drop-down menu",IF('DO NOT USE_Contact Formulas'!A829,"OK",NA()))</f>
        <v>#N/A</v>
      </c>
      <c r="V829" s="41" t="e">
        <f>IF(LEN('Contact Data Entry'!V829)&gt;100,"Classroom(s) must be less than 100 characters",IF('DO NOT USE_Contact Formulas'!A829,"OK",NA()))</f>
        <v>#N/A</v>
      </c>
      <c r="W829" s="41" t="e">
        <f>IF(AND(NOT(ISBLANK('Contact Data Entry'!W829)),ISNA(VLOOKUP('Contact Data Entry'!W829,'DO NOT USE_School Picklist'!$K$3:$K$6,1,FALSE))),"Please select a value from the drop-down menu",IF('DO NOT USE_Contact Formulas'!A829,"OK",NA()))</f>
        <v>#N/A</v>
      </c>
      <c r="X829" s="41" t="e">
        <f>IF(AND(NOT(ISBLANK('Contact Data Entry'!X829)),ISNA(VLOOKUP('Contact Data Entry'!X829,'DO NOT USE_School Picklist'!$D$3:$D$5,1,FALSE))),"Please select a value from the drop-down menu",IF('DO NOT USE_Contact Formulas'!A829,"OK",NA()))</f>
        <v>#N/A</v>
      </c>
      <c r="Y829" s="41"/>
      <c r="Z829" s="41" t="e">
        <f>IF(AND(NOT(ISBLANK('Contact Data Entry'!Z829)),ISNA(VLOOKUP('Contact Data Entry'!Z829,'DO NOT USE_School Picklist'!$G$3:$G$5,1,FALSE))),"Please select a value from the drop-down menu",IF('DO NOT USE_Contact Formulas'!A829,"OK",NA()))</f>
        <v>#N/A</v>
      </c>
      <c r="AA829" s="41"/>
      <c r="AB829" s="41" t="e">
        <f>IF(AND(NOT(ISBLANK('Contact Data Entry'!AB829)),ISNA(VLOOKUP('Contact Data Entry'!AB829,'DO NOT USE_School Picklist'!$H$3:$H$4,1,FALSE))),"Please select a value from the drop-down menu",IF('DO NOT USE_Contact Formulas'!A829,"OK",NA()))</f>
        <v>#N/A</v>
      </c>
      <c r="AC829" s="41" t="e">
        <f ca="1">IF('Contact Data Entry'!AC829&gt;'DO NOT USE_School Picklist'!$C$3,"Test Date cannot be a future date",IF('DO NOT USE_Contact Formulas'!A829,"OK",NA()))</f>
        <v>#N/A</v>
      </c>
      <c r="AD829" s="41" t="e">
        <f>IF(AND(NOT(ISBLANK('Contact Data Entry'!AD829)),ISNA(VLOOKUP('Contact Data Entry'!AD829,'DO NOT USE_School Picklist'!$Q$3:$Q$8,1,FALSE))),"Please select a value from the drop-down menu",IF('DO NOT USE_Contact Formulas'!A829,"OK",NA()))</f>
        <v>#N/A</v>
      </c>
    </row>
    <row r="830" spans="1:30" x14ac:dyDescent="0.25">
      <c r="A830" s="40" t="e">
        <f>IF('DO NOT USE_Contact Formulas'!A830,IF('DO NOT USE_Contact Formulas'!B830,"Not all required fields are completed","OK"),NA())</f>
        <v>#N/A</v>
      </c>
      <c r="B830" s="41" t="e">
        <f>IF(AND('DO NOT USE_Contact Formulas'!A830,ISBLANK('Contact Data Entry'!B830)),"First Name is required",IF(NOT(ISBLANK('Contact Data Entry'!B830)),"OK",NA()))</f>
        <v>#N/A</v>
      </c>
      <c r="C830" s="41" t="e">
        <f>IF(AND('DO NOT USE_Contact Formulas'!A830,ISBLANK('Contact Data Entry'!C830)),"Last Name is required",IF(NOT(ISBLANK('Contact Data Entry'!C830)),"OK",NA()))</f>
        <v>#N/A</v>
      </c>
      <c r="D830" s="41" t="e">
        <f>IF(AND('DO NOT USE_Contact Formulas'!A830,ISBLANK('Contact Data Entry'!D830)),"Birthdate is required",IF(NOT(ISBLANK('Contact Data Entry'!D830)),"OK",NA()))</f>
        <v>#N/A</v>
      </c>
      <c r="E830" s="41" t="e">
        <f>IF(AND('DO NOT USE_Contact Formulas'!A830,ISBLANK('Contact Data Entry'!E830)),"Mobile Phone is required",IF(NOT(ISBLANK('Contact Data Entry'!E830)),IF(AND(ISNUMBER(VALUE('Contact Data Entry'!E830)),LEFT('Contact Data Entry'!E830,1)&lt;&gt;"1",LEN('Contact Data Entry'!E830)=10),"OK","Phone number must be valid format"),NA()))</f>
        <v>#N/A</v>
      </c>
      <c r="F830" s="41" t="e">
        <f>IF(LEN('Contact Data Entry'!F830)&gt;255,"Home Street Address must be less than 255 characters",IF('DO NOT USE_Contact Formulas'!A830,"OK",NA()))</f>
        <v>#N/A</v>
      </c>
      <c r="G830" s="41" t="e">
        <f>IF(LEN('Contact Data Entry'!G830)&gt;40,"City must be less than 40 characters",IF('DO NOT USE_Contact Formulas'!A830,"OK",NA()))</f>
        <v>#N/A</v>
      </c>
      <c r="H830" s="41" t="e">
        <f>IF(AND(NOT(ISBLANK('Contact Data Entry'!H830)),ISNA(VLOOKUP('Contact Data Entry'!H830,'DO NOT USE_School Picklist'!$P$3:$P$52,1,FALSE))),"Please select a value from the drop-down menu",IF('DO NOT USE_Contact Formulas'!A830,"OK",NA()))</f>
        <v>#N/A</v>
      </c>
      <c r="I830" s="41" t="e">
        <f>IF(AND('DO NOT USE_Contact Formulas'!A830,ISBLANK('Contact Data Entry'!I830)),"Zip is required",IF(ISBLANK('Contact Data Entry'!I830),NA(),"OK"))</f>
        <v>#N/A</v>
      </c>
      <c r="J830" s="41" t="e">
        <f>IF(AND('DO NOT USE_Contact Formulas'!A830,ISBLANK('Contact Data Entry'!J830)),"Student or Staff? is required",IF(ISBLANK('Contact Data Entry'!J830),NA(),IF(ISNA(VLOOKUP('Contact Data Entry'!J830,'DO NOT USE_School Picklist'!$B$3:$B$6,1,FALSE)),"Please select a value from the drop-down menu","OK")))</f>
        <v>#N/A</v>
      </c>
      <c r="K830" s="41" t="e">
        <f>IF(AND('Contact Data Entry'!J830='DO NOT USE_School Picklist'!$B$4,ISBLANK('Contact Data Entry'!K830)),"Occupation/Job Title is required if Student or Staff? is Yes, staff/faculty or volunteer",IF('DO NOT USE_Contact Formulas'!A830,"OK",NA()))</f>
        <v>#N/A</v>
      </c>
      <c r="L830" s="41" t="e">
        <f ca="1">IF('Contact Data Entry'!L830&gt;'DO NOT USE_School Picklist'!$C$3,"Date last on school campus/facility cannot be a future date",IF('DO NOT USE_Contact Formulas'!A830,IF(ISBLANK('Contact Data Entry'!L830),"Date last on school campus/facility is required","OK"),NA()))</f>
        <v>#N/A</v>
      </c>
      <c r="M830" s="42" t="e">
        <f ca="1">IF('Contact Data Entry'!M830&gt;'DO NOT USE_School Picklist'!$C$3,"Last Exposure Date cannot be a future date",IF('DO NOT USE_Contact Formulas'!A830,IF(ISBLANK('Contact Data Entry'!M830),"Last Exposure Date is required","OK"),NA()))</f>
        <v>#N/A</v>
      </c>
      <c r="N830" s="42" t="e">
        <f>IF(AND('DO NOT USE_Contact Formulas'!A830,ISBLANK('Contact Data Entry'!N830)),"Specific Place in the Location is required",IF(ISBLANK('Contact Data Entry'!N830),NA(),"OK"))</f>
        <v>#N/A</v>
      </c>
      <c r="O830" s="41" t="e">
        <f>IF(AND(NOT(ISBLANK('Contact Data Entry'!O830)),ISNA(VLOOKUP('Contact Data Entry'!O830,'DO NOT USE_School Picklist'!$L$3:$L$81,1,FALSE))),"Please select a value from the drop-down menu",IF('DO NOT USE_Contact Formulas'!A830,"OK",NA()))</f>
        <v>#N/A</v>
      </c>
      <c r="P830" s="41" t="e">
        <f>IF(AND(NOT(ISBLANK('Contact Data Entry'!P830)),NOT(ISNUMBER(MATCH("*@*.?*",'Contact Data Entry'!P830,0)))),"Email must be in a valid format",IF('DO NOT USE_Contact Formulas'!A830,"OK",NA()))</f>
        <v>#N/A</v>
      </c>
      <c r="Q830" s="41" t="e">
        <f>IF(LEN('Contact Data Entry'!Q830)&gt;50,"Parent/Guardian Name must be less than 50 characters",IF('DO NOT USE_Contact Formulas'!A830,"OK",NA()))</f>
        <v>#N/A</v>
      </c>
      <c r="R830" s="41" t="e">
        <f>IF(NOT(ISBLANK('Contact Data Entry'!R830)),IF(AND(ISNUMBER('Contact Data Entry'!R830),LEFT('Contact Data Entry'!R830,1)&lt;&gt;"1",LEN('Contact Data Entry'!R830)=10),"OK","Phone number must be valid format"),IF('DO NOT USE_Contact Formulas'!A830,"OK",NA()))</f>
        <v>#N/A</v>
      </c>
      <c r="S830" s="41" t="e">
        <f>IF(AND(NOT(ISBLANK('Contact Data Entry'!S830)),ISNA(VLOOKUP('Contact Data Entry'!S830,'DO NOT USE_School Picklist'!$N$3:$N$63,1,FALSE))),"Please select a value from the drop-down menu",IF('DO NOT USE_Contact Formulas'!A830,"OK",NA()))</f>
        <v>#N/A</v>
      </c>
      <c r="T830" s="41" t="e">
        <f>IF(AND(NOT(ISBLANK('Contact Data Entry'!T830)),ISNA(VLOOKUP('Contact Data Entry'!T830,'DO NOT USE_School Picklist'!$E$3:$E$10,1,FALSE))),"Please select a value from the drop-down menu",IF('DO NOT USE_Contact Formulas'!A830,"OK",NA()))</f>
        <v>#N/A</v>
      </c>
      <c r="U830" s="41" t="e">
        <f>IF(AND(NOT(ISBLANK('Contact Data Entry'!U830)),ISNA(VLOOKUP('Contact Data Entry'!U830,'DO NOT USE_School Picklist'!$F$3:$F$16,1,FALSE))),"Please select a value from the drop-down menu",IF('DO NOT USE_Contact Formulas'!A830,"OK",NA()))</f>
        <v>#N/A</v>
      </c>
      <c r="V830" s="41" t="e">
        <f>IF(LEN('Contact Data Entry'!V830)&gt;100,"Classroom(s) must be less than 100 characters",IF('DO NOT USE_Contact Formulas'!A830,"OK",NA()))</f>
        <v>#N/A</v>
      </c>
      <c r="W830" s="41" t="e">
        <f>IF(AND(NOT(ISBLANK('Contact Data Entry'!W830)),ISNA(VLOOKUP('Contact Data Entry'!W830,'DO NOT USE_School Picklist'!$K$3:$K$6,1,FALSE))),"Please select a value from the drop-down menu",IF('DO NOT USE_Contact Formulas'!A830,"OK",NA()))</f>
        <v>#N/A</v>
      </c>
      <c r="X830" s="41" t="e">
        <f>IF(AND(NOT(ISBLANK('Contact Data Entry'!X830)),ISNA(VLOOKUP('Contact Data Entry'!X830,'DO NOT USE_School Picklist'!$D$3:$D$5,1,FALSE))),"Please select a value from the drop-down menu",IF('DO NOT USE_Contact Formulas'!A830,"OK",NA()))</f>
        <v>#N/A</v>
      </c>
      <c r="Y830" s="41"/>
      <c r="Z830" s="41" t="e">
        <f>IF(AND(NOT(ISBLANK('Contact Data Entry'!Z830)),ISNA(VLOOKUP('Contact Data Entry'!Z830,'DO NOT USE_School Picklist'!$G$3:$G$5,1,FALSE))),"Please select a value from the drop-down menu",IF('DO NOT USE_Contact Formulas'!A830,"OK",NA()))</f>
        <v>#N/A</v>
      </c>
      <c r="AA830" s="41"/>
      <c r="AB830" s="41" t="e">
        <f>IF(AND(NOT(ISBLANK('Contact Data Entry'!AB830)),ISNA(VLOOKUP('Contact Data Entry'!AB830,'DO NOT USE_School Picklist'!$H$3:$H$4,1,FALSE))),"Please select a value from the drop-down menu",IF('DO NOT USE_Contact Formulas'!A830,"OK",NA()))</f>
        <v>#N/A</v>
      </c>
      <c r="AC830" s="41" t="e">
        <f ca="1">IF('Contact Data Entry'!AC830&gt;'DO NOT USE_School Picklist'!$C$3,"Test Date cannot be a future date",IF('DO NOT USE_Contact Formulas'!A830,"OK",NA()))</f>
        <v>#N/A</v>
      </c>
      <c r="AD830" s="41" t="e">
        <f>IF(AND(NOT(ISBLANK('Contact Data Entry'!AD830)),ISNA(VLOOKUP('Contact Data Entry'!AD830,'DO NOT USE_School Picklist'!$Q$3:$Q$8,1,FALSE))),"Please select a value from the drop-down menu",IF('DO NOT USE_Contact Formulas'!A830,"OK",NA()))</f>
        <v>#N/A</v>
      </c>
    </row>
    <row r="831" spans="1:30" x14ac:dyDescent="0.25">
      <c r="A831" s="40" t="e">
        <f>IF('DO NOT USE_Contact Formulas'!A831,IF('DO NOT USE_Contact Formulas'!B831,"Not all required fields are completed","OK"),NA())</f>
        <v>#N/A</v>
      </c>
      <c r="B831" s="41" t="e">
        <f>IF(AND('DO NOT USE_Contact Formulas'!A831,ISBLANK('Contact Data Entry'!B831)),"First Name is required",IF(NOT(ISBLANK('Contact Data Entry'!B831)),"OK",NA()))</f>
        <v>#N/A</v>
      </c>
      <c r="C831" s="41" t="e">
        <f>IF(AND('DO NOT USE_Contact Formulas'!A831,ISBLANK('Contact Data Entry'!C831)),"Last Name is required",IF(NOT(ISBLANK('Contact Data Entry'!C831)),"OK",NA()))</f>
        <v>#N/A</v>
      </c>
      <c r="D831" s="41" t="e">
        <f>IF(AND('DO NOT USE_Contact Formulas'!A831,ISBLANK('Contact Data Entry'!D831)),"Birthdate is required",IF(NOT(ISBLANK('Contact Data Entry'!D831)),"OK",NA()))</f>
        <v>#N/A</v>
      </c>
      <c r="E831" s="41" t="e">
        <f>IF(AND('DO NOT USE_Contact Formulas'!A831,ISBLANK('Contact Data Entry'!E831)),"Mobile Phone is required",IF(NOT(ISBLANK('Contact Data Entry'!E831)),IF(AND(ISNUMBER(VALUE('Contact Data Entry'!E831)),LEFT('Contact Data Entry'!E831,1)&lt;&gt;"1",LEN('Contact Data Entry'!E831)=10),"OK","Phone number must be valid format"),NA()))</f>
        <v>#N/A</v>
      </c>
      <c r="F831" s="41" t="e">
        <f>IF(LEN('Contact Data Entry'!F831)&gt;255,"Home Street Address must be less than 255 characters",IF('DO NOT USE_Contact Formulas'!A831,"OK",NA()))</f>
        <v>#N/A</v>
      </c>
      <c r="G831" s="41" t="e">
        <f>IF(LEN('Contact Data Entry'!G831)&gt;40,"City must be less than 40 characters",IF('DO NOT USE_Contact Formulas'!A831,"OK",NA()))</f>
        <v>#N/A</v>
      </c>
      <c r="H831" s="41" t="e">
        <f>IF(AND(NOT(ISBLANK('Contact Data Entry'!H831)),ISNA(VLOOKUP('Contact Data Entry'!H831,'DO NOT USE_School Picklist'!$P$3:$P$52,1,FALSE))),"Please select a value from the drop-down menu",IF('DO NOT USE_Contact Formulas'!A831,"OK",NA()))</f>
        <v>#N/A</v>
      </c>
      <c r="I831" s="41" t="e">
        <f>IF(AND('DO NOT USE_Contact Formulas'!A831,ISBLANK('Contact Data Entry'!I831)),"Zip is required",IF(ISBLANK('Contact Data Entry'!I831),NA(),"OK"))</f>
        <v>#N/A</v>
      </c>
      <c r="J831" s="41" t="e">
        <f>IF(AND('DO NOT USE_Contact Formulas'!A831,ISBLANK('Contact Data Entry'!J831)),"Student or Staff? is required",IF(ISBLANK('Contact Data Entry'!J831),NA(),IF(ISNA(VLOOKUP('Contact Data Entry'!J831,'DO NOT USE_School Picklist'!$B$3:$B$6,1,FALSE)),"Please select a value from the drop-down menu","OK")))</f>
        <v>#N/A</v>
      </c>
      <c r="K831" s="41" t="e">
        <f>IF(AND('Contact Data Entry'!J831='DO NOT USE_School Picklist'!$B$4,ISBLANK('Contact Data Entry'!K831)),"Occupation/Job Title is required if Student or Staff? is Yes, staff/faculty or volunteer",IF('DO NOT USE_Contact Formulas'!A831,"OK",NA()))</f>
        <v>#N/A</v>
      </c>
      <c r="L831" s="41" t="e">
        <f ca="1">IF('Contact Data Entry'!L831&gt;'DO NOT USE_School Picklist'!$C$3,"Date last on school campus/facility cannot be a future date",IF('DO NOT USE_Contact Formulas'!A831,IF(ISBLANK('Contact Data Entry'!L831),"Date last on school campus/facility is required","OK"),NA()))</f>
        <v>#N/A</v>
      </c>
      <c r="M831" s="42" t="e">
        <f ca="1">IF('Contact Data Entry'!M831&gt;'DO NOT USE_School Picklist'!$C$3,"Last Exposure Date cannot be a future date",IF('DO NOT USE_Contact Formulas'!A831,IF(ISBLANK('Contact Data Entry'!M831),"Last Exposure Date is required","OK"),NA()))</f>
        <v>#N/A</v>
      </c>
      <c r="N831" s="42" t="e">
        <f>IF(AND('DO NOT USE_Contact Formulas'!A831,ISBLANK('Contact Data Entry'!N831)),"Specific Place in the Location is required",IF(ISBLANK('Contact Data Entry'!N831),NA(),"OK"))</f>
        <v>#N/A</v>
      </c>
      <c r="O831" s="41" t="e">
        <f>IF(AND(NOT(ISBLANK('Contact Data Entry'!O831)),ISNA(VLOOKUP('Contact Data Entry'!O831,'DO NOT USE_School Picklist'!$L$3:$L$81,1,FALSE))),"Please select a value from the drop-down menu",IF('DO NOT USE_Contact Formulas'!A831,"OK",NA()))</f>
        <v>#N/A</v>
      </c>
      <c r="P831" s="41" t="e">
        <f>IF(AND(NOT(ISBLANK('Contact Data Entry'!P831)),NOT(ISNUMBER(MATCH("*@*.?*",'Contact Data Entry'!P831,0)))),"Email must be in a valid format",IF('DO NOT USE_Contact Formulas'!A831,"OK",NA()))</f>
        <v>#N/A</v>
      </c>
      <c r="Q831" s="41" t="e">
        <f>IF(LEN('Contact Data Entry'!Q831)&gt;50,"Parent/Guardian Name must be less than 50 characters",IF('DO NOT USE_Contact Formulas'!A831,"OK",NA()))</f>
        <v>#N/A</v>
      </c>
      <c r="R831" s="41" t="e">
        <f>IF(NOT(ISBLANK('Contact Data Entry'!R831)),IF(AND(ISNUMBER('Contact Data Entry'!R831),LEFT('Contact Data Entry'!R831,1)&lt;&gt;"1",LEN('Contact Data Entry'!R831)=10),"OK","Phone number must be valid format"),IF('DO NOT USE_Contact Formulas'!A831,"OK",NA()))</f>
        <v>#N/A</v>
      </c>
      <c r="S831" s="41" t="e">
        <f>IF(AND(NOT(ISBLANK('Contact Data Entry'!S831)),ISNA(VLOOKUP('Contact Data Entry'!S831,'DO NOT USE_School Picklist'!$N$3:$N$63,1,FALSE))),"Please select a value from the drop-down menu",IF('DO NOT USE_Contact Formulas'!A831,"OK",NA()))</f>
        <v>#N/A</v>
      </c>
      <c r="T831" s="41" t="e">
        <f>IF(AND(NOT(ISBLANK('Contact Data Entry'!T831)),ISNA(VLOOKUP('Contact Data Entry'!T831,'DO NOT USE_School Picklist'!$E$3:$E$10,1,FALSE))),"Please select a value from the drop-down menu",IF('DO NOT USE_Contact Formulas'!A831,"OK",NA()))</f>
        <v>#N/A</v>
      </c>
      <c r="U831" s="41" t="e">
        <f>IF(AND(NOT(ISBLANK('Contact Data Entry'!U831)),ISNA(VLOOKUP('Contact Data Entry'!U831,'DO NOT USE_School Picklist'!$F$3:$F$16,1,FALSE))),"Please select a value from the drop-down menu",IF('DO NOT USE_Contact Formulas'!A831,"OK",NA()))</f>
        <v>#N/A</v>
      </c>
      <c r="V831" s="41" t="e">
        <f>IF(LEN('Contact Data Entry'!V831)&gt;100,"Classroom(s) must be less than 100 characters",IF('DO NOT USE_Contact Formulas'!A831,"OK",NA()))</f>
        <v>#N/A</v>
      </c>
      <c r="W831" s="41" t="e">
        <f>IF(AND(NOT(ISBLANK('Contact Data Entry'!W831)),ISNA(VLOOKUP('Contact Data Entry'!W831,'DO NOT USE_School Picklist'!$K$3:$K$6,1,FALSE))),"Please select a value from the drop-down menu",IF('DO NOT USE_Contact Formulas'!A831,"OK",NA()))</f>
        <v>#N/A</v>
      </c>
      <c r="X831" s="41" t="e">
        <f>IF(AND(NOT(ISBLANK('Contact Data Entry'!X831)),ISNA(VLOOKUP('Contact Data Entry'!X831,'DO NOT USE_School Picklist'!$D$3:$D$5,1,FALSE))),"Please select a value from the drop-down menu",IF('DO NOT USE_Contact Formulas'!A831,"OK",NA()))</f>
        <v>#N/A</v>
      </c>
      <c r="Y831" s="41"/>
      <c r="Z831" s="41" t="e">
        <f>IF(AND(NOT(ISBLANK('Contact Data Entry'!Z831)),ISNA(VLOOKUP('Contact Data Entry'!Z831,'DO NOT USE_School Picklist'!$G$3:$G$5,1,FALSE))),"Please select a value from the drop-down menu",IF('DO NOT USE_Contact Formulas'!A831,"OK",NA()))</f>
        <v>#N/A</v>
      </c>
      <c r="AA831" s="41"/>
      <c r="AB831" s="41" t="e">
        <f>IF(AND(NOT(ISBLANK('Contact Data Entry'!AB831)),ISNA(VLOOKUP('Contact Data Entry'!AB831,'DO NOT USE_School Picklist'!$H$3:$H$4,1,FALSE))),"Please select a value from the drop-down menu",IF('DO NOT USE_Contact Formulas'!A831,"OK",NA()))</f>
        <v>#N/A</v>
      </c>
      <c r="AC831" s="41" t="e">
        <f ca="1">IF('Contact Data Entry'!AC831&gt;'DO NOT USE_School Picklist'!$C$3,"Test Date cannot be a future date",IF('DO NOT USE_Contact Formulas'!A831,"OK",NA()))</f>
        <v>#N/A</v>
      </c>
      <c r="AD831" s="41" t="e">
        <f>IF(AND(NOT(ISBLANK('Contact Data Entry'!AD831)),ISNA(VLOOKUP('Contact Data Entry'!AD831,'DO NOT USE_School Picklist'!$Q$3:$Q$8,1,FALSE))),"Please select a value from the drop-down menu",IF('DO NOT USE_Contact Formulas'!A831,"OK",NA()))</f>
        <v>#N/A</v>
      </c>
    </row>
    <row r="832" spans="1:30" x14ac:dyDescent="0.25">
      <c r="A832" s="40" t="e">
        <f>IF('DO NOT USE_Contact Formulas'!A832,IF('DO NOT USE_Contact Formulas'!B832,"Not all required fields are completed","OK"),NA())</f>
        <v>#N/A</v>
      </c>
      <c r="B832" s="41" t="e">
        <f>IF(AND('DO NOT USE_Contact Formulas'!A832,ISBLANK('Contact Data Entry'!B832)),"First Name is required",IF(NOT(ISBLANK('Contact Data Entry'!B832)),"OK",NA()))</f>
        <v>#N/A</v>
      </c>
      <c r="C832" s="41" t="e">
        <f>IF(AND('DO NOT USE_Contact Formulas'!A832,ISBLANK('Contact Data Entry'!C832)),"Last Name is required",IF(NOT(ISBLANK('Contact Data Entry'!C832)),"OK",NA()))</f>
        <v>#N/A</v>
      </c>
      <c r="D832" s="41" t="e">
        <f>IF(AND('DO NOT USE_Contact Formulas'!A832,ISBLANK('Contact Data Entry'!D832)),"Birthdate is required",IF(NOT(ISBLANK('Contact Data Entry'!D832)),"OK",NA()))</f>
        <v>#N/A</v>
      </c>
      <c r="E832" s="41" t="e">
        <f>IF(AND('DO NOT USE_Contact Formulas'!A832,ISBLANK('Contact Data Entry'!E832)),"Mobile Phone is required",IF(NOT(ISBLANK('Contact Data Entry'!E832)),IF(AND(ISNUMBER(VALUE('Contact Data Entry'!E832)),LEFT('Contact Data Entry'!E832,1)&lt;&gt;"1",LEN('Contact Data Entry'!E832)=10),"OK","Phone number must be valid format"),NA()))</f>
        <v>#N/A</v>
      </c>
      <c r="F832" s="41" t="e">
        <f>IF(LEN('Contact Data Entry'!F832)&gt;255,"Home Street Address must be less than 255 characters",IF('DO NOT USE_Contact Formulas'!A832,"OK",NA()))</f>
        <v>#N/A</v>
      </c>
      <c r="G832" s="41" t="e">
        <f>IF(LEN('Contact Data Entry'!G832)&gt;40,"City must be less than 40 characters",IF('DO NOT USE_Contact Formulas'!A832,"OK",NA()))</f>
        <v>#N/A</v>
      </c>
      <c r="H832" s="41" t="e">
        <f>IF(AND(NOT(ISBLANK('Contact Data Entry'!H832)),ISNA(VLOOKUP('Contact Data Entry'!H832,'DO NOT USE_School Picklist'!$P$3:$P$52,1,FALSE))),"Please select a value from the drop-down menu",IF('DO NOT USE_Contact Formulas'!A832,"OK",NA()))</f>
        <v>#N/A</v>
      </c>
      <c r="I832" s="41" t="e">
        <f>IF(AND('DO NOT USE_Contact Formulas'!A832,ISBLANK('Contact Data Entry'!I832)),"Zip is required",IF(ISBLANK('Contact Data Entry'!I832),NA(),"OK"))</f>
        <v>#N/A</v>
      </c>
      <c r="J832" s="41" t="e">
        <f>IF(AND('DO NOT USE_Contact Formulas'!A832,ISBLANK('Contact Data Entry'!J832)),"Student or Staff? is required",IF(ISBLANK('Contact Data Entry'!J832),NA(),IF(ISNA(VLOOKUP('Contact Data Entry'!J832,'DO NOT USE_School Picklist'!$B$3:$B$6,1,FALSE)),"Please select a value from the drop-down menu","OK")))</f>
        <v>#N/A</v>
      </c>
      <c r="K832" s="41" t="e">
        <f>IF(AND('Contact Data Entry'!J832='DO NOT USE_School Picklist'!$B$4,ISBLANK('Contact Data Entry'!K832)),"Occupation/Job Title is required if Student or Staff? is Yes, staff/faculty or volunteer",IF('DO NOT USE_Contact Formulas'!A832,"OK",NA()))</f>
        <v>#N/A</v>
      </c>
      <c r="L832" s="41" t="e">
        <f ca="1">IF('Contact Data Entry'!L832&gt;'DO NOT USE_School Picklist'!$C$3,"Date last on school campus/facility cannot be a future date",IF('DO NOT USE_Contact Formulas'!A832,IF(ISBLANK('Contact Data Entry'!L832),"Date last on school campus/facility is required","OK"),NA()))</f>
        <v>#N/A</v>
      </c>
      <c r="M832" s="42" t="e">
        <f ca="1">IF('Contact Data Entry'!M832&gt;'DO NOT USE_School Picklist'!$C$3,"Last Exposure Date cannot be a future date",IF('DO NOT USE_Contact Formulas'!A832,IF(ISBLANK('Contact Data Entry'!M832),"Last Exposure Date is required","OK"),NA()))</f>
        <v>#N/A</v>
      </c>
      <c r="N832" s="42" t="e">
        <f>IF(AND('DO NOT USE_Contact Formulas'!A832,ISBLANK('Contact Data Entry'!N832)),"Specific Place in the Location is required",IF(ISBLANK('Contact Data Entry'!N832),NA(),"OK"))</f>
        <v>#N/A</v>
      </c>
      <c r="O832" s="41" t="e">
        <f>IF(AND(NOT(ISBLANK('Contact Data Entry'!O832)),ISNA(VLOOKUP('Contact Data Entry'!O832,'DO NOT USE_School Picklist'!$L$3:$L$81,1,FALSE))),"Please select a value from the drop-down menu",IF('DO NOT USE_Contact Formulas'!A832,"OK",NA()))</f>
        <v>#N/A</v>
      </c>
      <c r="P832" s="41" t="e">
        <f>IF(AND(NOT(ISBLANK('Contact Data Entry'!P832)),NOT(ISNUMBER(MATCH("*@*.?*",'Contact Data Entry'!P832,0)))),"Email must be in a valid format",IF('DO NOT USE_Contact Formulas'!A832,"OK",NA()))</f>
        <v>#N/A</v>
      </c>
      <c r="Q832" s="41" t="e">
        <f>IF(LEN('Contact Data Entry'!Q832)&gt;50,"Parent/Guardian Name must be less than 50 characters",IF('DO NOT USE_Contact Formulas'!A832,"OK",NA()))</f>
        <v>#N/A</v>
      </c>
      <c r="R832" s="41" t="e">
        <f>IF(NOT(ISBLANK('Contact Data Entry'!R832)),IF(AND(ISNUMBER('Contact Data Entry'!R832),LEFT('Contact Data Entry'!R832,1)&lt;&gt;"1",LEN('Contact Data Entry'!R832)=10),"OK","Phone number must be valid format"),IF('DO NOT USE_Contact Formulas'!A832,"OK",NA()))</f>
        <v>#N/A</v>
      </c>
      <c r="S832" s="41" t="e">
        <f>IF(AND(NOT(ISBLANK('Contact Data Entry'!S832)),ISNA(VLOOKUP('Contact Data Entry'!S832,'DO NOT USE_School Picklist'!$N$3:$N$63,1,FALSE))),"Please select a value from the drop-down menu",IF('DO NOT USE_Contact Formulas'!A832,"OK",NA()))</f>
        <v>#N/A</v>
      </c>
      <c r="T832" s="41" t="e">
        <f>IF(AND(NOT(ISBLANK('Contact Data Entry'!T832)),ISNA(VLOOKUP('Contact Data Entry'!T832,'DO NOT USE_School Picklist'!$E$3:$E$10,1,FALSE))),"Please select a value from the drop-down menu",IF('DO NOT USE_Contact Formulas'!A832,"OK",NA()))</f>
        <v>#N/A</v>
      </c>
      <c r="U832" s="41" t="e">
        <f>IF(AND(NOT(ISBLANK('Contact Data Entry'!U832)),ISNA(VLOOKUP('Contact Data Entry'!U832,'DO NOT USE_School Picklist'!$F$3:$F$16,1,FALSE))),"Please select a value from the drop-down menu",IF('DO NOT USE_Contact Formulas'!A832,"OK",NA()))</f>
        <v>#N/A</v>
      </c>
      <c r="V832" s="41" t="e">
        <f>IF(LEN('Contact Data Entry'!V832)&gt;100,"Classroom(s) must be less than 100 characters",IF('DO NOT USE_Contact Formulas'!A832,"OK",NA()))</f>
        <v>#N/A</v>
      </c>
      <c r="W832" s="41" t="e">
        <f>IF(AND(NOT(ISBLANK('Contact Data Entry'!W832)),ISNA(VLOOKUP('Contact Data Entry'!W832,'DO NOT USE_School Picklist'!$K$3:$K$6,1,FALSE))),"Please select a value from the drop-down menu",IF('DO NOT USE_Contact Formulas'!A832,"OK",NA()))</f>
        <v>#N/A</v>
      </c>
      <c r="X832" s="41" t="e">
        <f>IF(AND(NOT(ISBLANK('Contact Data Entry'!X832)),ISNA(VLOOKUP('Contact Data Entry'!X832,'DO NOT USE_School Picklist'!$D$3:$D$5,1,FALSE))),"Please select a value from the drop-down menu",IF('DO NOT USE_Contact Formulas'!A832,"OK",NA()))</f>
        <v>#N/A</v>
      </c>
      <c r="Y832" s="41"/>
      <c r="Z832" s="41" t="e">
        <f>IF(AND(NOT(ISBLANK('Contact Data Entry'!Z832)),ISNA(VLOOKUP('Contact Data Entry'!Z832,'DO NOT USE_School Picklist'!$G$3:$G$5,1,FALSE))),"Please select a value from the drop-down menu",IF('DO NOT USE_Contact Formulas'!A832,"OK",NA()))</f>
        <v>#N/A</v>
      </c>
      <c r="AA832" s="41"/>
      <c r="AB832" s="41" t="e">
        <f>IF(AND(NOT(ISBLANK('Contact Data Entry'!AB832)),ISNA(VLOOKUP('Contact Data Entry'!AB832,'DO NOT USE_School Picklist'!$H$3:$H$4,1,FALSE))),"Please select a value from the drop-down menu",IF('DO NOT USE_Contact Formulas'!A832,"OK",NA()))</f>
        <v>#N/A</v>
      </c>
      <c r="AC832" s="41" t="e">
        <f ca="1">IF('Contact Data Entry'!AC832&gt;'DO NOT USE_School Picklist'!$C$3,"Test Date cannot be a future date",IF('DO NOT USE_Contact Formulas'!A832,"OK",NA()))</f>
        <v>#N/A</v>
      </c>
      <c r="AD832" s="41" t="e">
        <f>IF(AND(NOT(ISBLANK('Contact Data Entry'!AD832)),ISNA(VLOOKUP('Contact Data Entry'!AD832,'DO NOT USE_School Picklist'!$Q$3:$Q$8,1,FALSE))),"Please select a value from the drop-down menu",IF('DO NOT USE_Contact Formulas'!A832,"OK",NA()))</f>
        <v>#N/A</v>
      </c>
    </row>
    <row r="833" spans="1:30" x14ac:dyDescent="0.25">
      <c r="A833" s="40" t="e">
        <f>IF('DO NOT USE_Contact Formulas'!A833,IF('DO NOT USE_Contact Formulas'!B833,"Not all required fields are completed","OK"),NA())</f>
        <v>#N/A</v>
      </c>
      <c r="B833" s="41" t="e">
        <f>IF(AND('DO NOT USE_Contact Formulas'!A833,ISBLANK('Contact Data Entry'!B833)),"First Name is required",IF(NOT(ISBLANK('Contact Data Entry'!B833)),"OK",NA()))</f>
        <v>#N/A</v>
      </c>
      <c r="C833" s="41" t="e">
        <f>IF(AND('DO NOT USE_Contact Formulas'!A833,ISBLANK('Contact Data Entry'!C833)),"Last Name is required",IF(NOT(ISBLANK('Contact Data Entry'!C833)),"OK",NA()))</f>
        <v>#N/A</v>
      </c>
      <c r="D833" s="41" t="e">
        <f>IF(AND('DO NOT USE_Contact Formulas'!A833,ISBLANK('Contact Data Entry'!D833)),"Birthdate is required",IF(NOT(ISBLANK('Contact Data Entry'!D833)),"OK",NA()))</f>
        <v>#N/A</v>
      </c>
      <c r="E833" s="41" t="e">
        <f>IF(AND('DO NOT USE_Contact Formulas'!A833,ISBLANK('Contact Data Entry'!E833)),"Mobile Phone is required",IF(NOT(ISBLANK('Contact Data Entry'!E833)),IF(AND(ISNUMBER(VALUE('Contact Data Entry'!E833)),LEFT('Contact Data Entry'!E833,1)&lt;&gt;"1",LEN('Contact Data Entry'!E833)=10),"OK","Phone number must be valid format"),NA()))</f>
        <v>#N/A</v>
      </c>
      <c r="F833" s="41" t="e">
        <f>IF(LEN('Contact Data Entry'!F833)&gt;255,"Home Street Address must be less than 255 characters",IF('DO NOT USE_Contact Formulas'!A833,"OK",NA()))</f>
        <v>#N/A</v>
      </c>
      <c r="G833" s="41" t="e">
        <f>IF(LEN('Contact Data Entry'!G833)&gt;40,"City must be less than 40 characters",IF('DO NOT USE_Contact Formulas'!A833,"OK",NA()))</f>
        <v>#N/A</v>
      </c>
      <c r="H833" s="41" t="e">
        <f>IF(AND(NOT(ISBLANK('Contact Data Entry'!H833)),ISNA(VLOOKUP('Contact Data Entry'!H833,'DO NOT USE_School Picklist'!$P$3:$P$52,1,FALSE))),"Please select a value from the drop-down menu",IF('DO NOT USE_Contact Formulas'!A833,"OK",NA()))</f>
        <v>#N/A</v>
      </c>
      <c r="I833" s="41" t="e">
        <f>IF(AND('DO NOT USE_Contact Formulas'!A833,ISBLANK('Contact Data Entry'!I833)),"Zip is required",IF(ISBLANK('Contact Data Entry'!I833),NA(),"OK"))</f>
        <v>#N/A</v>
      </c>
      <c r="J833" s="41" t="e">
        <f>IF(AND('DO NOT USE_Contact Formulas'!A833,ISBLANK('Contact Data Entry'!J833)),"Student or Staff? is required",IF(ISBLANK('Contact Data Entry'!J833),NA(),IF(ISNA(VLOOKUP('Contact Data Entry'!J833,'DO NOT USE_School Picklist'!$B$3:$B$6,1,FALSE)),"Please select a value from the drop-down menu","OK")))</f>
        <v>#N/A</v>
      </c>
      <c r="K833" s="41" t="e">
        <f>IF(AND('Contact Data Entry'!J833='DO NOT USE_School Picklist'!$B$4,ISBLANK('Contact Data Entry'!K833)),"Occupation/Job Title is required if Student or Staff? is Yes, staff/faculty or volunteer",IF('DO NOT USE_Contact Formulas'!A833,"OK",NA()))</f>
        <v>#N/A</v>
      </c>
      <c r="L833" s="41" t="e">
        <f ca="1">IF('Contact Data Entry'!L833&gt;'DO NOT USE_School Picklist'!$C$3,"Date last on school campus/facility cannot be a future date",IF('DO NOT USE_Contact Formulas'!A833,IF(ISBLANK('Contact Data Entry'!L833),"Date last on school campus/facility is required","OK"),NA()))</f>
        <v>#N/A</v>
      </c>
      <c r="M833" s="42" t="e">
        <f ca="1">IF('Contact Data Entry'!M833&gt;'DO NOT USE_School Picklist'!$C$3,"Last Exposure Date cannot be a future date",IF('DO NOT USE_Contact Formulas'!A833,IF(ISBLANK('Contact Data Entry'!M833),"Last Exposure Date is required","OK"),NA()))</f>
        <v>#N/A</v>
      </c>
      <c r="N833" s="42" t="e">
        <f>IF(AND('DO NOT USE_Contact Formulas'!A833,ISBLANK('Contact Data Entry'!N833)),"Specific Place in the Location is required",IF(ISBLANK('Contact Data Entry'!N833),NA(),"OK"))</f>
        <v>#N/A</v>
      </c>
      <c r="O833" s="41" t="e">
        <f>IF(AND(NOT(ISBLANK('Contact Data Entry'!O833)),ISNA(VLOOKUP('Contact Data Entry'!O833,'DO NOT USE_School Picklist'!$L$3:$L$81,1,FALSE))),"Please select a value from the drop-down menu",IF('DO NOT USE_Contact Formulas'!A833,"OK",NA()))</f>
        <v>#N/A</v>
      </c>
      <c r="P833" s="41" t="e">
        <f>IF(AND(NOT(ISBLANK('Contact Data Entry'!P833)),NOT(ISNUMBER(MATCH("*@*.?*",'Contact Data Entry'!P833,0)))),"Email must be in a valid format",IF('DO NOT USE_Contact Formulas'!A833,"OK",NA()))</f>
        <v>#N/A</v>
      </c>
      <c r="Q833" s="41" t="e">
        <f>IF(LEN('Contact Data Entry'!Q833)&gt;50,"Parent/Guardian Name must be less than 50 characters",IF('DO NOT USE_Contact Formulas'!A833,"OK",NA()))</f>
        <v>#N/A</v>
      </c>
      <c r="R833" s="41" t="e">
        <f>IF(NOT(ISBLANK('Contact Data Entry'!R833)),IF(AND(ISNUMBER('Contact Data Entry'!R833),LEFT('Contact Data Entry'!R833,1)&lt;&gt;"1",LEN('Contact Data Entry'!R833)=10),"OK","Phone number must be valid format"),IF('DO NOT USE_Contact Formulas'!A833,"OK",NA()))</f>
        <v>#N/A</v>
      </c>
      <c r="S833" s="41" t="e">
        <f>IF(AND(NOT(ISBLANK('Contact Data Entry'!S833)),ISNA(VLOOKUP('Contact Data Entry'!S833,'DO NOT USE_School Picklist'!$N$3:$N$63,1,FALSE))),"Please select a value from the drop-down menu",IF('DO NOT USE_Contact Formulas'!A833,"OK",NA()))</f>
        <v>#N/A</v>
      </c>
      <c r="T833" s="41" t="e">
        <f>IF(AND(NOT(ISBLANK('Contact Data Entry'!T833)),ISNA(VLOOKUP('Contact Data Entry'!T833,'DO NOT USE_School Picklist'!$E$3:$E$10,1,FALSE))),"Please select a value from the drop-down menu",IF('DO NOT USE_Contact Formulas'!A833,"OK",NA()))</f>
        <v>#N/A</v>
      </c>
      <c r="U833" s="41" t="e">
        <f>IF(AND(NOT(ISBLANK('Contact Data Entry'!U833)),ISNA(VLOOKUP('Contact Data Entry'!U833,'DO NOT USE_School Picklist'!$F$3:$F$16,1,FALSE))),"Please select a value from the drop-down menu",IF('DO NOT USE_Contact Formulas'!A833,"OK",NA()))</f>
        <v>#N/A</v>
      </c>
      <c r="V833" s="41" t="e">
        <f>IF(LEN('Contact Data Entry'!V833)&gt;100,"Classroom(s) must be less than 100 characters",IF('DO NOT USE_Contact Formulas'!A833,"OK",NA()))</f>
        <v>#N/A</v>
      </c>
      <c r="W833" s="41" t="e">
        <f>IF(AND(NOT(ISBLANK('Contact Data Entry'!W833)),ISNA(VLOOKUP('Contact Data Entry'!W833,'DO NOT USE_School Picklist'!$K$3:$K$6,1,FALSE))),"Please select a value from the drop-down menu",IF('DO NOT USE_Contact Formulas'!A833,"OK",NA()))</f>
        <v>#N/A</v>
      </c>
      <c r="X833" s="41" t="e">
        <f>IF(AND(NOT(ISBLANK('Contact Data Entry'!X833)),ISNA(VLOOKUP('Contact Data Entry'!X833,'DO NOT USE_School Picklist'!$D$3:$D$5,1,FALSE))),"Please select a value from the drop-down menu",IF('DO NOT USE_Contact Formulas'!A833,"OK",NA()))</f>
        <v>#N/A</v>
      </c>
      <c r="Y833" s="41"/>
      <c r="Z833" s="41" t="e">
        <f>IF(AND(NOT(ISBLANK('Contact Data Entry'!Z833)),ISNA(VLOOKUP('Contact Data Entry'!Z833,'DO NOT USE_School Picklist'!$G$3:$G$5,1,FALSE))),"Please select a value from the drop-down menu",IF('DO NOT USE_Contact Formulas'!A833,"OK",NA()))</f>
        <v>#N/A</v>
      </c>
      <c r="AA833" s="41"/>
      <c r="AB833" s="41" t="e">
        <f>IF(AND(NOT(ISBLANK('Contact Data Entry'!AB833)),ISNA(VLOOKUP('Contact Data Entry'!AB833,'DO NOT USE_School Picklist'!$H$3:$H$4,1,FALSE))),"Please select a value from the drop-down menu",IF('DO NOT USE_Contact Formulas'!A833,"OK",NA()))</f>
        <v>#N/A</v>
      </c>
      <c r="AC833" s="41" t="e">
        <f ca="1">IF('Contact Data Entry'!AC833&gt;'DO NOT USE_School Picklist'!$C$3,"Test Date cannot be a future date",IF('DO NOT USE_Contact Formulas'!A833,"OK",NA()))</f>
        <v>#N/A</v>
      </c>
      <c r="AD833" s="41" t="e">
        <f>IF(AND(NOT(ISBLANK('Contact Data Entry'!AD833)),ISNA(VLOOKUP('Contact Data Entry'!AD833,'DO NOT USE_School Picklist'!$Q$3:$Q$8,1,FALSE))),"Please select a value from the drop-down menu",IF('DO NOT USE_Contact Formulas'!A833,"OK",NA()))</f>
        <v>#N/A</v>
      </c>
    </row>
    <row r="834" spans="1:30" x14ac:dyDescent="0.25">
      <c r="A834" s="40" t="e">
        <f>IF('DO NOT USE_Contact Formulas'!A834,IF('DO NOT USE_Contact Formulas'!B834,"Not all required fields are completed","OK"),NA())</f>
        <v>#N/A</v>
      </c>
      <c r="B834" s="41" t="e">
        <f>IF(AND('DO NOT USE_Contact Formulas'!A834,ISBLANK('Contact Data Entry'!B834)),"First Name is required",IF(NOT(ISBLANK('Contact Data Entry'!B834)),"OK",NA()))</f>
        <v>#N/A</v>
      </c>
      <c r="C834" s="41" t="e">
        <f>IF(AND('DO NOT USE_Contact Formulas'!A834,ISBLANK('Contact Data Entry'!C834)),"Last Name is required",IF(NOT(ISBLANK('Contact Data Entry'!C834)),"OK",NA()))</f>
        <v>#N/A</v>
      </c>
      <c r="D834" s="41" t="e">
        <f>IF(AND('DO NOT USE_Contact Formulas'!A834,ISBLANK('Contact Data Entry'!D834)),"Birthdate is required",IF(NOT(ISBLANK('Contact Data Entry'!D834)),"OK",NA()))</f>
        <v>#N/A</v>
      </c>
      <c r="E834" s="41" t="e">
        <f>IF(AND('DO NOT USE_Contact Formulas'!A834,ISBLANK('Contact Data Entry'!E834)),"Mobile Phone is required",IF(NOT(ISBLANK('Contact Data Entry'!E834)),IF(AND(ISNUMBER(VALUE('Contact Data Entry'!E834)),LEFT('Contact Data Entry'!E834,1)&lt;&gt;"1",LEN('Contact Data Entry'!E834)=10),"OK","Phone number must be valid format"),NA()))</f>
        <v>#N/A</v>
      </c>
      <c r="F834" s="41" t="e">
        <f>IF(LEN('Contact Data Entry'!F834)&gt;255,"Home Street Address must be less than 255 characters",IF('DO NOT USE_Contact Formulas'!A834,"OK",NA()))</f>
        <v>#N/A</v>
      </c>
      <c r="G834" s="41" t="e">
        <f>IF(LEN('Contact Data Entry'!G834)&gt;40,"City must be less than 40 characters",IF('DO NOT USE_Contact Formulas'!A834,"OK",NA()))</f>
        <v>#N/A</v>
      </c>
      <c r="H834" s="41" t="e">
        <f>IF(AND(NOT(ISBLANK('Contact Data Entry'!H834)),ISNA(VLOOKUP('Contact Data Entry'!H834,'DO NOT USE_School Picklist'!$P$3:$P$52,1,FALSE))),"Please select a value from the drop-down menu",IF('DO NOT USE_Contact Formulas'!A834,"OK",NA()))</f>
        <v>#N/A</v>
      </c>
      <c r="I834" s="41" t="e">
        <f>IF(AND('DO NOT USE_Contact Formulas'!A834,ISBLANK('Contact Data Entry'!I834)),"Zip is required",IF(ISBLANK('Contact Data Entry'!I834),NA(),"OK"))</f>
        <v>#N/A</v>
      </c>
      <c r="J834" s="41" t="e">
        <f>IF(AND('DO NOT USE_Contact Formulas'!A834,ISBLANK('Contact Data Entry'!J834)),"Student or Staff? is required",IF(ISBLANK('Contact Data Entry'!J834),NA(),IF(ISNA(VLOOKUP('Contact Data Entry'!J834,'DO NOT USE_School Picklist'!$B$3:$B$6,1,FALSE)),"Please select a value from the drop-down menu","OK")))</f>
        <v>#N/A</v>
      </c>
      <c r="K834" s="41" t="e">
        <f>IF(AND('Contact Data Entry'!J834='DO NOT USE_School Picklist'!$B$4,ISBLANK('Contact Data Entry'!K834)),"Occupation/Job Title is required if Student or Staff? is Yes, staff/faculty or volunteer",IF('DO NOT USE_Contact Formulas'!A834,"OK",NA()))</f>
        <v>#N/A</v>
      </c>
      <c r="L834" s="41" t="e">
        <f ca="1">IF('Contact Data Entry'!L834&gt;'DO NOT USE_School Picklist'!$C$3,"Date last on school campus/facility cannot be a future date",IF('DO NOT USE_Contact Formulas'!A834,IF(ISBLANK('Contact Data Entry'!L834),"Date last on school campus/facility is required","OK"),NA()))</f>
        <v>#N/A</v>
      </c>
      <c r="M834" s="42" t="e">
        <f ca="1">IF('Contact Data Entry'!M834&gt;'DO NOT USE_School Picklist'!$C$3,"Last Exposure Date cannot be a future date",IF('DO NOT USE_Contact Formulas'!A834,IF(ISBLANK('Contact Data Entry'!M834),"Last Exposure Date is required","OK"),NA()))</f>
        <v>#N/A</v>
      </c>
      <c r="N834" s="42" t="e">
        <f>IF(AND('DO NOT USE_Contact Formulas'!A834,ISBLANK('Contact Data Entry'!N834)),"Specific Place in the Location is required",IF(ISBLANK('Contact Data Entry'!N834),NA(),"OK"))</f>
        <v>#N/A</v>
      </c>
      <c r="O834" s="41" t="e">
        <f>IF(AND(NOT(ISBLANK('Contact Data Entry'!O834)),ISNA(VLOOKUP('Contact Data Entry'!O834,'DO NOT USE_School Picklist'!$L$3:$L$81,1,FALSE))),"Please select a value from the drop-down menu",IF('DO NOT USE_Contact Formulas'!A834,"OK",NA()))</f>
        <v>#N/A</v>
      </c>
      <c r="P834" s="41" t="e">
        <f>IF(AND(NOT(ISBLANK('Contact Data Entry'!P834)),NOT(ISNUMBER(MATCH("*@*.?*",'Contact Data Entry'!P834,0)))),"Email must be in a valid format",IF('DO NOT USE_Contact Formulas'!A834,"OK",NA()))</f>
        <v>#N/A</v>
      </c>
      <c r="Q834" s="41" t="e">
        <f>IF(LEN('Contact Data Entry'!Q834)&gt;50,"Parent/Guardian Name must be less than 50 characters",IF('DO NOT USE_Contact Formulas'!A834,"OK",NA()))</f>
        <v>#N/A</v>
      </c>
      <c r="R834" s="41" t="e">
        <f>IF(NOT(ISBLANK('Contact Data Entry'!R834)),IF(AND(ISNUMBER('Contact Data Entry'!R834),LEFT('Contact Data Entry'!R834,1)&lt;&gt;"1",LEN('Contact Data Entry'!R834)=10),"OK","Phone number must be valid format"),IF('DO NOT USE_Contact Formulas'!A834,"OK",NA()))</f>
        <v>#N/A</v>
      </c>
      <c r="S834" s="41" t="e">
        <f>IF(AND(NOT(ISBLANK('Contact Data Entry'!S834)),ISNA(VLOOKUP('Contact Data Entry'!S834,'DO NOT USE_School Picklist'!$N$3:$N$63,1,FALSE))),"Please select a value from the drop-down menu",IF('DO NOT USE_Contact Formulas'!A834,"OK",NA()))</f>
        <v>#N/A</v>
      </c>
      <c r="T834" s="41" t="e">
        <f>IF(AND(NOT(ISBLANK('Contact Data Entry'!T834)),ISNA(VLOOKUP('Contact Data Entry'!T834,'DO NOT USE_School Picklist'!$E$3:$E$10,1,FALSE))),"Please select a value from the drop-down menu",IF('DO NOT USE_Contact Formulas'!A834,"OK",NA()))</f>
        <v>#N/A</v>
      </c>
      <c r="U834" s="41" t="e">
        <f>IF(AND(NOT(ISBLANK('Contact Data Entry'!U834)),ISNA(VLOOKUP('Contact Data Entry'!U834,'DO NOT USE_School Picklist'!$F$3:$F$16,1,FALSE))),"Please select a value from the drop-down menu",IF('DO NOT USE_Contact Formulas'!A834,"OK",NA()))</f>
        <v>#N/A</v>
      </c>
      <c r="V834" s="41" t="e">
        <f>IF(LEN('Contact Data Entry'!V834)&gt;100,"Classroom(s) must be less than 100 characters",IF('DO NOT USE_Contact Formulas'!A834,"OK",NA()))</f>
        <v>#N/A</v>
      </c>
      <c r="W834" s="41" t="e">
        <f>IF(AND(NOT(ISBLANK('Contact Data Entry'!W834)),ISNA(VLOOKUP('Contact Data Entry'!W834,'DO NOT USE_School Picklist'!$K$3:$K$6,1,FALSE))),"Please select a value from the drop-down menu",IF('DO NOT USE_Contact Formulas'!A834,"OK",NA()))</f>
        <v>#N/A</v>
      </c>
      <c r="X834" s="41" t="e">
        <f>IF(AND(NOT(ISBLANK('Contact Data Entry'!X834)),ISNA(VLOOKUP('Contact Data Entry'!X834,'DO NOT USE_School Picklist'!$D$3:$D$5,1,FALSE))),"Please select a value from the drop-down menu",IF('DO NOT USE_Contact Formulas'!A834,"OK",NA()))</f>
        <v>#N/A</v>
      </c>
      <c r="Y834" s="41"/>
      <c r="Z834" s="41" t="e">
        <f>IF(AND(NOT(ISBLANK('Contact Data Entry'!Z834)),ISNA(VLOOKUP('Contact Data Entry'!Z834,'DO NOT USE_School Picklist'!$G$3:$G$5,1,FALSE))),"Please select a value from the drop-down menu",IF('DO NOT USE_Contact Formulas'!A834,"OK",NA()))</f>
        <v>#N/A</v>
      </c>
      <c r="AA834" s="41"/>
      <c r="AB834" s="41" t="e">
        <f>IF(AND(NOT(ISBLANK('Contact Data Entry'!AB834)),ISNA(VLOOKUP('Contact Data Entry'!AB834,'DO NOT USE_School Picklist'!$H$3:$H$4,1,FALSE))),"Please select a value from the drop-down menu",IF('DO NOT USE_Contact Formulas'!A834,"OK",NA()))</f>
        <v>#N/A</v>
      </c>
      <c r="AC834" s="41" t="e">
        <f ca="1">IF('Contact Data Entry'!AC834&gt;'DO NOT USE_School Picklist'!$C$3,"Test Date cannot be a future date",IF('DO NOT USE_Contact Formulas'!A834,"OK",NA()))</f>
        <v>#N/A</v>
      </c>
      <c r="AD834" s="41" t="e">
        <f>IF(AND(NOT(ISBLANK('Contact Data Entry'!AD834)),ISNA(VLOOKUP('Contact Data Entry'!AD834,'DO NOT USE_School Picklist'!$Q$3:$Q$8,1,FALSE))),"Please select a value from the drop-down menu",IF('DO NOT USE_Contact Formulas'!A834,"OK",NA()))</f>
        <v>#N/A</v>
      </c>
    </row>
    <row r="835" spans="1:30" x14ac:dyDescent="0.25">
      <c r="A835" s="40" t="e">
        <f>IF('DO NOT USE_Contact Formulas'!A835,IF('DO NOT USE_Contact Formulas'!B835,"Not all required fields are completed","OK"),NA())</f>
        <v>#N/A</v>
      </c>
      <c r="B835" s="41" t="e">
        <f>IF(AND('DO NOT USE_Contact Formulas'!A835,ISBLANK('Contact Data Entry'!B835)),"First Name is required",IF(NOT(ISBLANK('Contact Data Entry'!B835)),"OK",NA()))</f>
        <v>#N/A</v>
      </c>
      <c r="C835" s="41" t="e">
        <f>IF(AND('DO NOT USE_Contact Formulas'!A835,ISBLANK('Contact Data Entry'!C835)),"Last Name is required",IF(NOT(ISBLANK('Contact Data Entry'!C835)),"OK",NA()))</f>
        <v>#N/A</v>
      </c>
      <c r="D835" s="41" t="e">
        <f>IF(AND('DO NOT USE_Contact Formulas'!A835,ISBLANK('Contact Data Entry'!D835)),"Birthdate is required",IF(NOT(ISBLANK('Contact Data Entry'!D835)),"OK",NA()))</f>
        <v>#N/A</v>
      </c>
      <c r="E835" s="41" t="e">
        <f>IF(AND('DO NOT USE_Contact Formulas'!A835,ISBLANK('Contact Data Entry'!E835)),"Mobile Phone is required",IF(NOT(ISBLANK('Contact Data Entry'!E835)),IF(AND(ISNUMBER(VALUE('Contact Data Entry'!E835)),LEFT('Contact Data Entry'!E835,1)&lt;&gt;"1",LEN('Contact Data Entry'!E835)=10),"OK","Phone number must be valid format"),NA()))</f>
        <v>#N/A</v>
      </c>
      <c r="F835" s="41" t="e">
        <f>IF(LEN('Contact Data Entry'!F835)&gt;255,"Home Street Address must be less than 255 characters",IF('DO NOT USE_Contact Formulas'!A835,"OK",NA()))</f>
        <v>#N/A</v>
      </c>
      <c r="G835" s="41" t="e">
        <f>IF(LEN('Contact Data Entry'!G835)&gt;40,"City must be less than 40 characters",IF('DO NOT USE_Contact Formulas'!A835,"OK",NA()))</f>
        <v>#N/A</v>
      </c>
      <c r="H835" s="41" t="e">
        <f>IF(AND(NOT(ISBLANK('Contact Data Entry'!H835)),ISNA(VLOOKUP('Contact Data Entry'!H835,'DO NOT USE_School Picklist'!$P$3:$P$52,1,FALSE))),"Please select a value from the drop-down menu",IF('DO NOT USE_Contact Formulas'!A835,"OK",NA()))</f>
        <v>#N/A</v>
      </c>
      <c r="I835" s="41" t="e">
        <f>IF(AND('DO NOT USE_Contact Formulas'!A835,ISBLANK('Contact Data Entry'!I835)),"Zip is required",IF(ISBLANK('Contact Data Entry'!I835),NA(),"OK"))</f>
        <v>#N/A</v>
      </c>
      <c r="J835" s="41" t="e">
        <f>IF(AND('DO NOT USE_Contact Formulas'!A835,ISBLANK('Contact Data Entry'!J835)),"Student or Staff? is required",IF(ISBLANK('Contact Data Entry'!J835),NA(),IF(ISNA(VLOOKUP('Contact Data Entry'!J835,'DO NOT USE_School Picklist'!$B$3:$B$6,1,FALSE)),"Please select a value from the drop-down menu","OK")))</f>
        <v>#N/A</v>
      </c>
      <c r="K835" s="41" t="e">
        <f>IF(AND('Contact Data Entry'!J835='DO NOT USE_School Picklist'!$B$4,ISBLANK('Contact Data Entry'!K835)),"Occupation/Job Title is required if Student or Staff? is Yes, staff/faculty or volunteer",IF('DO NOT USE_Contact Formulas'!A835,"OK",NA()))</f>
        <v>#N/A</v>
      </c>
      <c r="L835" s="41" t="e">
        <f ca="1">IF('Contact Data Entry'!L835&gt;'DO NOT USE_School Picklist'!$C$3,"Date last on school campus/facility cannot be a future date",IF('DO NOT USE_Contact Formulas'!A835,IF(ISBLANK('Contact Data Entry'!L835),"Date last on school campus/facility is required","OK"),NA()))</f>
        <v>#N/A</v>
      </c>
      <c r="M835" s="42" t="e">
        <f ca="1">IF('Contact Data Entry'!M835&gt;'DO NOT USE_School Picklist'!$C$3,"Last Exposure Date cannot be a future date",IF('DO NOT USE_Contact Formulas'!A835,IF(ISBLANK('Contact Data Entry'!M835),"Last Exposure Date is required","OK"),NA()))</f>
        <v>#N/A</v>
      </c>
      <c r="N835" s="42" t="e">
        <f>IF(AND('DO NOT USE_Contact Formulas'!A835,ISBLANK('Contact Data Entry'!N835)),"Specific Place in the Location is required",IF(ISBLANK('Contact Data Entry'!N835),NA(),"OK"))</f>
        <v>#N/A</v>
      </c>
      <c r="O835" s="41" t="e">
        <f>IF(AND(NOT(ISBLANK('Contact Data Entry'!O835)),ISNA(VLOOKUP('Contact Data Entry'!O835,'DO NOT USE_School Picklist'!$L$3:$L$81,1,FALSE))),"Please select a value from the drop-down menu",IF('DO NOT USE_Contact Formulas'!A835,"OK",NA()))</f>
        <v>#N/A</v>
      </c>
      <c r="P835" s="41" t="e">
        <f>IF(AND(NOT(ISBLANK('Contact Data Entry'!P835)),NOT(ISNUMBER(MATCH("*@*.?*",'Contact Data Entry'!P835,0)))),"Email must be in a valid format",IF('DO NOT USE_Contact Formulas'!A835,"OK",NA()))</f>
        <v>#N/A</v>
      </c>
      <c r="Q835" s="41" t="e">
        <f>IF(LEN('Contact Data Entry'!Q835)&gt;50,"Parent/Guardian Name must be less than 50 characters",IF('DO NOT USE_Contact Formulas'!A835,"OK",NA()))</f>
        <v>#N/A</v>
      </c>
      <c r="R835" s="41" t="e">
        <f>IF(NOT(ISBLANK('Contact Data Entry'!R835)),IF(AND(ISNUMBER('Contact Data Entry'!R835),LEFT('Contact Data Entry'!R835,1)&lt;&gt;"1",LEN('Contact Data Entry'!R835)=10),"OK","Phone number must be valid format"),IF('DO NOT USE_Contact Formulas'!A835,"OK",NA()))</f>
        <v>#N/A</v>
      </c>
      <c r="S835" s="41" t="e">
        <f>IF(AND(NOT(ISBLANK('Contact Data Entry'!S835)),ISNA(VLOOKUP('Contact Data Entry'!S835,'DO NOT USE_School Picklist'!$N$3:$N$63,1,FALSE))),"Please select a value from the drop-down menu",IF('DO NOT USE_Contact Formulas'!A835,"OK",NA()))</f>
        <v>#N/A</v>
      </c>
      <c r="T835" s="41" t="e">
        <f>IF(AND(NOT(ISBLANK('Contact Data Entry'!T835)),ISNA(VLOOKUP('Contact Data Entry'!T835,'DO NOT USE_School Picklist'!$E$3:$E$10,1,FALSE))),"Please select a value from the drop-down menu",IF('DO NOT USE_Contact Formulas'!A835,"OK",NA()))</f>
        <v>#N/A</v>
      </c>
      <c r="U835" s="41" t="e">
        <f>IF(AND(NOT(ISBLANK('Contact Data Entry'!U835)),ISNA(VLOOKUP('Contact Data Entry'!U835,'DO NOT USE_School Picklist'!$F$3:$F$16,1,FALSE))),"Please select a value from the drop-down menu",IF('DO NOT USE_Contact Formulas'!A835,"OK",NA()))</f>
        <v>#N/A</v>
      </c>
      <c r="V835" s="41" t="e">
        <f>IF(LEN('Contact Data Entry'!V835)&gt;100,"Classroom(s) must be less than 100 characters",IF('DO NOT USE_Contact Formulas'!A835,"OK",NA()))</f>
        <v>#N/A</v>
      </c>
      <c r="W835" s="41" t="e">
        <f>IF(AND(NOT(ISBLANK('Contact Data Entry'!W835)),ISNA(VLOOKUP('Contact Data Entry'!W835,'DO NOT USE_School Picklist'!$K$3:$K$6,1,FALSE))),"Please select a value from the drop-down menu",IF('DO NOT USE_Contact Formulas'!A835,"OK",NA()))</f>
        <v>#N/A</v>
      </c>
      <c r="X835" s="41" t="e">
        <f>IF(AND(NOT(ISBLANK('Contact Data Entry'!X835)),ISNA(VLOOKUP('Contact Data Entry'!X835,'DO NOT USE_School Picklist'!$D$3:$D$5,1,FALSE))),"Please select a value from the drop-down menu",IF('DO NOT USE_Contact Formulas'!A835,"OK",NA()))</f>
        <v>#N/A</v>
      </c>
      <c r="Y835" s="41"/>
      <c r="Z835" s="41" t="e">
        <f>IF(AND(NOT(ISBLANK('Contact Data Entry'!Z835)),ISNA(VLOOKUP('Contact Data Entry'!Z835,'DO NOT USE_School Picklist'!$G$3:$G$5,1,FALSE))),"Please select a value from the drop-down menu",IF('DO NOT USE_Contact Formulas'!A835,"OK",NA()))</f>
        <v>#N/A</v>
      </c>
      <c r="AA835" s="41"/>
      <c r="AB835" s="41" t="e">
        <f>IF(AND(NOT(ISBLANK('Contact Data Entry'!AB835)),ISNA(VLOOKUP('Contact Data Entry'!AB835,'DO NOT USE_School Picklist'!$H$3:$H$4,1,FALSE))),"Please select a value from the drop-down menu",IF('DO NOT USE_Contact Formulas'!A835,"OK",NA()))</f>
        <v>#N/A</v>
      </c>
      <c r="AC835" s="41" t="e">
        <f ca="1">IF('Contact Data Entry'!AC835&gt;'DO NOT USE_School Picklist'!$C$3,"Test Date cannot be a future date",IF('DO NOT USE_Contact Formulas'!A835,"OK",NA()))</f>
        <v>#N/A</v>
      </c>
      <c r="AD835" s="41" t="e">
        <f>IF(AND(NOT(ISBLANK('Contact Data Entry'!AD835)),ISNA(VLOOKUP('Contact Data Entry'!AD835,'DO NOT USE_School Picklist'!$Q$3:$Q$8,1,FALSE))),"Please select a value from the drop-down menu",IF('DO NOT USE_Contact Formulas'!A835,"OK",NA()))</f>
        <v>#N/A</v>
      </c>
    </row>
    <row r="836" spans="1:30" x14ac:dyDescent="0.25">
      <c r="A836" s="40" t="e">
        <f>IF('DO NOT USE_Contact Formulas'!A836,IF('DO NOT USE_Contact Formulas'!B836,"Not all required fields are completed","OK"),NA())</f>
        <v>#N/A</v>
      </c>
      <c r="B836" s="41" t="e">
        <f>IF(AND('DO NOT USE_Contact Formulas'!A836,ISBLANK('Contact Data Entry'!B836)),"First Name is required",IF(NOT(ISBLANK('Contact Data Entry'!B836)),"OK",NA()))</f>
        <v>#N/A</v>
      </c>
      <c r="C836" s="41" t="e">
        <f>IF(AND('DO NOT USE_Contact Formulas'!A836,ISBLANK('Contact Data Entry'!C836)),"Last Name is required",IF(NOT(ISBLANK('Contact Data Entry'!C836)),"OK",NA()))</f>
        <v>#N/A</v>
      </c>
      <c r="D836" s="41" t="e">
        <f>IF(AND('DO NOT USE_Contact Formulas'!A836,ISBLANK('Contact Data Entry'!D836)),"Birthdate is required",IF(NOT(ISBLANK('Contact Data Entry'!D836)),"OK",NA()))</f>
        <v>#N/A</v>
      </c>
      <c r="E836" s="41" t="e">
        <f>IF(AND('DO NOT USE_Contact Formulas'!A836,ISBLANK('Contact Data Entry'!E836)),"Mobile Phone is required",IF(NOT(ISBLANK('Contact Data Entry'!E836)),IF(AND(ISNUMBER(VALUE('Contact Data Entry'!E836)),LEFT('Contact Data Entry'!E836,1)&lt;&gt;"1",LEN('Contact Data Entry'!E836)=10),"OK","Phone number must be valid format"),NA()))</f>
        <v>#N/A</v>
      </c>
      <c r="F836" s="41" t="e">
        <f>IF(LEN('Contact Data Entry'!F836)&gt;255,"Home Street Address must be less than 255 characters",IF('DO NOT USE_Contact Formulas'!A836,"OK",NA()))</f>
        <v>#N/A</v>
      </c>
      <c r="G836" s="41" t="e">
        <f>IF(LEN('Contact Data Entry'!G836)&gt;40,"City must be less than 40 characters",IF('DO NOT USE_Contact Formulas'!A836,"OK",NA()))</f>
        <v>#N/A</v>
      </c>
      <c r="H836" s="41" t="e">
        <f>IF(AND(NOT(ISBLANK('Contact Data Entry'!H836)),ISNA(VLOOKUP('Contact Data Entry'!H836,'DO NOT USE_School Picklist'!$P$3:$P$52,1,FALSE))),"Please select a value from the drop-down menu",IF('DO NOT USE_Contact Formulas'!A836,"OK",NA()))</f>
        <v>#N/A</v>
      </c>
      <c r="I836" s="41" t="e">
        <f>IF(AND('DO NOT USE_Contact Formulas'!A836,ISBLANK('Contact Data Entry'!I836)),"Zip is required",IF(ISBLANK('Contact Data Entry'!I836),NA(),"OK"))</f>
        <v>#N/A</v>
      </c>
      <c r="J836" s="41" t="e">
        <f>IF(AND('DO NOT USE_Contact Formulas'!A836,ISBLANK('Contact Data Entry'!J836)),"Student or Staff? is required",IF(ISBLANK('Contact Data Entry'!J836),NA(),IF(ISNA(VLOOKUP('Contact Data Entry'!J836,'DO NOT USE_School Picklist'!$B$3:$B$6,1,FALSE)),"Please select a value from the drop-down menu","OK")))</f>
        <v>#N/A</v>
      </c>
      <c r="K836" s="41" t="e">
        <f>IF(AND('Contact Data Entry'!J836='DO NOT USE_School Picklist'!$B$4,ISBLANK('Contact Data Entry'!K836)),"Occupation/Job Title is required if Student or Staff? is Yes, staff/faculty or volunteer",IF('DO NOT USE_Contact Formulas'!A836,"OK",NA()))</f>
        <v>#N/A</v>
      </c>
      <c r="L836" s="41" t="e">
        <f ca="1">IF('Contact Data Entry'!L836&gt;'DO NOT USE_School Picklist'!$C$3,"Date last on school campus/facility cannot be a future date",IF('DO NOT USE_Contact Formulas'!A836,IF(ISBLANK('Contact Data Entry'!L836),"Date last on school campus/facility is required","OK"),NA()))</f>
        <v>#N/A</v>
      </c>
      <c r="M836" s="42" t="e">
        <f ca="1">IF('Contact Data Entry'!M836&gt;'DO NOT USE_School Picklist'!$C$3,"Last Exposure Date cannot be a future date",IF('DO NOT USE_Contact Formulas'!A836,IF(ISBLANK('Contact Data Entry'!M836),"Last Exposure Date is required","OK"),NA()))</f>
        <v>#N/A</v>
      </c>
      <c r="N836" s="42" t="e">
        <f>IF(AND('DO NOT USE_Contact Formulas'!A836,ISBLANK('Contact Data Entry'!N836)),"Specific Place in the Location is required",IF(ISBLANK('Contact Data Entry'!N836),NA(),"OK"))</f>
        <v>#N/A</v>
      </c>
      <c r="O836" s="41" t="e">
        <f>IF(AND(NOT(ISBLANK('Contact Data Entry'!O836)),ISNA(VLOOKUP('Contact Data Entry'!O836,'DO NOT USE_School Picklist'!$L$3:$L$81,1,FALSE))),"Please select a value from the drop-down menu",IF('DO NOT USE_Contact Formulas'!A836,"OK",NA()))</f>
        <v>#N/A</v>
      </c>
      <c r="P836" s="41" t="e">
        <f>IF(AND(NOT(ISBLANK('Contact Data Entry'!P836)),NOT(ISNUMBER(MATCH("*@*.?*",'Contact Data Entry'!P836,0)))),"Email must be in a valid format",IF('DO NOT USE_Contact Formulas'!A836,"OK",NA()))</f>
        <v>#N/A</v>
      </c>
      <c r="Q836" s="41" t="e">
        <f>IF(LEN('Contact Data Entry'!Q836)&gt;50,"Parent/Guardian Name must be less than 50 characters",IF('DO NOT USE_Contact Formulas'!A836,"OK",NA()))</f>
        <v>#N/A</v>
      </c>
      <c r="R836" s="41" t="e">
        <f>IF(NOT(ISBLANK('Contact Data Entry'!R836)),IF(AND(ISNUMBER('Contact Data Entry'!R836),LEFT('Contact Data Entry'!R836,1)&lt;&gt;"1",LEN('Contact Data Entry'!R836)=10),"OK","Phone number must be valid format"),IF('DO NOT USE_Contact Formulas'!A836,"OK",NA()))</f>
        <v>#N/A</v>
      </c>
      <c r="S836" s="41" t="e">
        <f>IF(AND(NOT(ISBLANK('Contact Data Entry'!S836)),ISNA(VLOOKUP('Contact Data Entry'!S836,'DO NOT USE_School Picklist'!$N$3:$N$63,1,FALSE))),"Please select a value from the drop-down menu",IF('DO NOT USE_Contact Formulas'!A836,"OK",NA()))</f>
        <v>#N/A</v>
      </c>
      <c r="T836" s="41" t="e">
        <f>IF(AND(NOT(ISBLANK('Contact Data Entry'!T836)),ISNA(VLOOKUP('Contact Data Entry'!T836,'DO NOT USE_School Picklist'!$E$3:$E$10,1,FALSE))),"Please select a value from the drop-down menu",IF('DO NOT USE_Contact Formulas'!A836,"OK",NA()))</f>
        <v>#N/A</v>
      </c>
      <c r="U836" s="41" t="e">
        <f>IF(AND(NOT(ISBLANK('Contact Data Entry'!U836)),ISNA(VLOOKUP('Contact Data Entry'!U836,'DO NOT USE_School Picklist'!$F$3:$F$16,1,FALSE))),"Please select a value from the drop-down menu",IF('DO NOT USE_Contact Formulas'!A836,"OK",NA()))</f>
        <v>#N/A</v>
      </c>
      <c r="V836" s="41" t="e">
        <f>IF(LEN('Contact Data Entry'!V836)&gt;100,"Classroom(s) must be less than 100 characters",IF('DO NOT USE_Contact Formulas'!A836,"OK",NA()))</f>
        <v>#N/A</v>
      </c>
      <c r="W836" s="41" t="e">
        <f>IF(AND(NOT(ISBLANK('Contact Data Entry'!W836)),ISNA(VLOOKUP('Contact Data Entry'!W836,'DO NOT USE_School Picklist'!$K$3:$K$6,1,FALSE))),"Please select a value from the drop-down menu",IF('DO NOT USE_Contact Formulas'!A836,"OK",NA()))</f>
        <v>#N/A</v>
      </c>
      <c r="X836" s="41" t="e">
        <f>IF(AND(NOT(ISBLANK('Contact Data Entry'!X836)),ISNA(VLOOKUP('Contact Data Entry'!X836,'DO NOT USE_School Picklist'!$D$3:$D$5,1,FALSE))),"Please select a value from the drop-down menu",IF('DO NOT USE_Contact Formulas'!A836,"OK",NA()))</f>
        <v>#N/A</v>
      </c>
      <c r="Y836" s="41"/>
      <c r="Z836" s="41" t="e">
        <f>IF(AND(NOT(ISBLANK('Contact Data Entry'!Z836)),ISNA(VLOOKUP('Contact Data Entry'!Z836,'DO NOT USE_School Picklist'!$G$3:$G$5,1,FALSE))),"Please select a value from the drop-down menu",IF('DO NOT USE_Contact Formulas'!A836,"OK",NA()))</f>
        <v>#N/A</v>
      </c>
      <c r="AA836" s="41"/>
      <c r="AB836" s="41" t="e">
        <f>IF(AND(NOT(ISBLANK('Contact Data Entry'!AB836)),ISNA(VLOOKUP('Contact Data Entry'!AB836,'DO NOT USE_School Picklist'!$H$3:$H$4,1,FALSE))),"Please select a value from the drop-down menu",IF('DO NOT USE_Contact Formulas'!A836,"OK",NA()))</f>
        <v>#N/A</v>
      </c>
      <c r="AC836" s="41" t="e">
        <f ca="1">IF('Contact Data Entry'!AC836&gt;'DO NOT USE_School Picklist'!$C$3,"Test Date cannot be a future date",IF('DO NOT USE_Contact Formulas'!A836,"OK",NA()))</f>
        <v>#N/A</v>
      </c>
      <c r="AD836" s="41" t="e">
        <f>IF(AND(NOT(ISBLANK('Contact Data Entry'!AD836)),ISNA(VLOOKUP('Contact Data Entry'!AD836,'DO NOT USE_School Picklist'!$Q$3:$Q$8,1,FALSE))),"Please select a value from the drop-down menu",IF('DO NOT USE_Contact Formulas'!A836,"OK",NA()))</f>
        <v>#N/A</v>
      </c>
    </row>
    <row r="837" spans="1:30" x14ac:dyDescent="0.25">
      <c r="A837" s="40" t="e">
        <f>IF('DO NOT USE_Contact Formulas'!A837,IF('DO NOT USE_Contact Formulas'!B837,"Not all required fields are completed","OK"),NA())</f>
        <v>#N/A</v>
      </c>
      <c r="B837" s="41" t="e">
        <f>IF(AND('DO NOT USE_Contact Formulas'!A837,ISBLANK('Contact Data Entry'!B837)),"First Name is required",IF(NOT(ISBLANK('Contact Data Entry'!B837)),"OK",NA()))</f>
        <v>#N/A</v>
      </c>
      <c r="C837" s="41" t="e">
        <f>IF(AND('DO NOT USE_Contact Formulas'!A837,ISBLANK('Contact Data Entry'!C837)),"Last Name is required",IF(NOT(ISBLANK('Contact Data Entry'!C837)),"OK",NA()))</f>
        <v>#N/A</v>
      </c>
      <c r="D837" s="41" t="e">
        <f>IF(AND('DO NOT USE_Contact Formulas'!A837,ISBLANK('Contact Data Entry'!D837)),"Birthdate is required",IF(NOT(ISBLANK('Contact Data Entry'!D837)),"OK",NA()))</f>
        <v>#N/A</v>
      </c>
      <c r="E837" s="41" t="e">
        <f>IF(AND('DO NOT USE_Contact Formulas'!A837,ISBLANK('Contact Data Entry'!E837)),"Mobile Phone is required",IF(NOT(ISBLANK('Contact Data Entry'!E837)),IF(AND(ISNUMBER(VALUE('Contact Data Entry'!E837)),LEFT('Contact Data Entry'!E837,1)&lt;&gt;"1",LEN('Contact Data Entry'!E837)=10),"OK","Phone number must be valid format"),NA()))</f>
        <v>#N/A</v>
      </c>
      <c r="F837" s="41" t="e">
        <f>IF(LEN('Contact Data Entry'!F837)&gt;255,"Home Street Address must be less than 255 characters",IF('DO NOT USE_Contact Formulas'!A837,"OK",NA()))</f>
        <v>#N/A</v>
      </c>
      <c r="G837" s="41" t="e">
        <f>IF(LEN('Contact Data Entry'!G837)&gt;40,"City must be less than 40 characters",IF('DO NOT USE_Contact Formulas'!A837,"OK",NA()))</f>
        <v>#N/A</v>
      </c>
      <c r="H837" s="41" t="e">
        <f>IF(AND(NOT(ISBLANK('Contact Data Entry'!H837)),ISNA(VLOOKUP('Contact Data Entry'!H837,'DO NOT USE_School Picklist'!$P$3:$P$52,1,FALSE))),"Please select a value from the drop-down menu",IF('DO NOT USE_Contact Formulas'!A837,"OK",NA()))</f>
        <v>#N/A</v>
      </c>
      <c r="I837" s="41" t="e">
        <f>IF(AND('DO NOT USE_Contact Formulas'!A837,ISBLANK('Contact Data Entry'!I837)),"Zip is required",IF(ISBLANK('Contact Data Entry'!I837),NA(),"OK"))</f>
        <v>#N/A</v>
      </c>
      <c r="J837" s="41" t="e">
        <f>IF(AND('DO NOT USE_Contact Formulas'!A837,ISBLANK('Contact Data Entry'!J837)),"Student or Staff? is required",IF(ISBLANK('Contact Data Entry'!J837),NA(),IF(ISNA(VLOOKUP('Contact Data Entry'!J837,'DO NOT USE_School Picklist'!$B$3:$B$6,1,FALSE)),"Please select a value from the drop-down menu","OK")))</f>
        <v>#N/A</v>
      </c>
      <c r="K837" s="41" t="e">
        <f>IF(AND('Contact Data Entry'!J837='DO NOT USE_School Picklist'!$B$4,ISBLANK('Contact Data Entry'!K837)),"Occupation/Job Title is required if Student or Staff? is Yes, staff/faculty or volunteer",IF('DO NOT USE_Contact Formulas'!A837,"OK",NA()))</f>
        <v>#N/A</v>
      </c>
      <c r="L837" s="41" t="e">
        <f ca="1">IF('Contact Data Entry'!L837&gt;'DO NOT USE_School Picklist'!$C$3,"Date last on school campus/facility cannot be a future date",IF('DO NOT USE_Contact Formulas'!A837,IF(ISBLANK('Contact Data Entry'!L837),"Date last on school campus/facility is required","OK"),NA()))</f>
        <v>#N/A</v>
      </c>
      <c r="M837" s="42" t="e">
        <f ca="1">IF('Contact Data Entry'!M837&gt;'DO NOT USE_School Picklist'!$C$3,"Last Exposure Date cannot be a future date",IF('DO NOT USE_Contact Formulas'!A837,IF(ISBLANK('Contact Data Entry'!M837),"Last Exposure Date is required","OK"),NA()))</f>
        <v>#N/A</v>
      </c>
      <c r="N837" s="42" t="e">
        <f>IF(AND('DO NOT USE_Contact Formulas'!A837,ISBLANK('Contact Data Entry'!N837)),"Specific Place in the Location is required",IF(ISBLANK('Contact Data Entry'!N837),NA(),"OK"))</f>
        <v>#N/A</v>
      </c>
      <c r="O837" s="41" t="e">
        <f>IF(AND(NOT(ISBLANK('Contact Data Entry'!O837)),ISNA(VLOOKUP('Contact Data Entry'!O837,'DO NOT USE_School Picklist'!$L$3:$L$81,1,FALSE))),"Please select a value from the drop-down menu",IF('DO NOT USE_Contact Formulas'!A837,"OK",NA()))</f>
        <v>#N/A</v>
      </c>
      <c r="P837" s="41" t="e">
        <f>IF(AND(NOT(ISBLANK('Contact Data Entry'!P837)),NOT(ISNUMBER(MATCH("*@*.?*",'Contact Data Entry'!P837,0)))),"Email must be in a valid format",IF('DO NOT USE_Contact Formulas'!A837,"OK",NA()))</f>
        <v>#N/A</v>
      </c>
      <c r="Q837" s="41" t="e">
        <f>IF(LEN('Contact Data Entry'!Q837)&gt;50,"Parent/Guardian Name must be less than 50 characters",IF('DO NOT USE_Contact Formulas'!A837,"OK",NA()))</f>
        <v>#N/A</v>
      </c>
      <c r="R837" s="41" t="e">
        <f>IF(NOT(ISBLANK('Contact Data Entry'!R837)),IF(AND(ISNUMBER('Contact Data Entry'!R837),LEFT('Contact Data Entry'!R837,1)&lt;&gt;"1",LEN('Contact Data Entry'!R837)=10),"OK","Phone number must be valid format"),IF('DO NOT USE_Contact Formulas'!A837,"OK",NA()))</f>
        <v>#N/A</v>
      </c>
      <c r="S837" s="41" t="e">
        <f>IF(AND(NOT(ISBLANK('Contact Data Entry'!S837)),ISNA(VLOOKUP('Contact Data Entry'!S837,'DO NOT USE_School Picklist'!$N$3:$N$63,1,FALSE))),"Please select a value from the drop-down menu",IF('DO NOT USE_Contact Formulas'!A837,"OK",NA()))</f>
        <v>#N/A</v>
      </c>
      <c r="T837" s="41" t="e">
        <f>IF(AND(NOT(ISBLANK('Contact Data Entry'!T837)),ISNA(VLOOKUP('Contact Data Entry'!T837,'DO NOT USE_School Picklist'!$E$3:$E$10,1,FALSE))),"Please select a value from the drop-down menu",IF('DO NOT USE_Contact Formulas'!A837,"OK",NA()))</f>
        <v>#N/A</v>
      </c>
      <c r="U837" s="41" t="e">
        <f>IF(AND(NOT(ISBLANK('Contact Data Entry'!U837)),ISNA(VLOOKUP('Contact Data Entry'!U837,'DO NOT USE_School Picklist'!$F$3:$F$16,1,FALSE))),"Please select a value from the drop-down menu",IF('DO NOT USE_Contact Formulas'!A837,"OK",NA()))</f>
        <v>#N/A</v>
      </c>
      <c r="V837" s="41" t="e">
        <f>IF(LEN('Contact Data Entry'!V837)&gt;100,"Classroom(s) must be less than 100 characters",IF('DO NOT USE_Contact Formulas'!A837,"OK",NA()))</f>
        <v>#N/A</v>
      </c>
      <c r="W837" s="41" t="e">
        <f>IF(AND(NOT(ISBLANK('Contact Data Entry'!W837)),ISNA(VLOOKUP('Contact Data Entry'!W837,'DO NOT USE_School Picklist'!$K$3:$K$6,1,FALSE))),"Please select a value from the drop-down menu",IF('DO NOT USE_Contact Formulas'!A837,"OK",NA()))</f>
        <v>#N/A</v>
      </c>
      <c r="X837" s="41" t="e">
        <f>IF(AND(NOT(ISBLANK('Contact Data Entry'!X837)),ISNA(VLOOKUP('Contact Data Entry'!X837,'DO NOT USE_School Picklist'!$D$3:$D$5,1,FALSE))),"Please select a value from the drop-down menu",IF('DO NOT USE_Contact Formulas'!A837,"OK",NA()))</f>
        <v>#N/A</v>
      </c>
      <c r="Y837" s="41"/>
      <c r="Z837" s="41" t="e">
        <f>IF(AND(NOT(ISBLANK('Contact Data Entry'!Z837)),ISNA(VLOOKUP('Contact Data Entry'!Z837,'DO NOT USE_School Picklist'!$G$3:$G$5,1,FALSE))),"Please select a value from the drop-down menu",IF('DO NOT USE_Contact Formulas'!A837,"OK",NA()))</f>
        <v>#N/A</v>
      </c>
      <c r="AA837" s="41"/>
      <c r="AB837" s="41" t="e">
        <f>IF(AND(NOT(ISBLANK('Contact Data Entry'!AB837)),ISNA(VLOOKUP('Contact Data Entry'!AB837,'DO NOT USE_School Picklist'!$H$3:$H$4,1,FALSE))),"Please select a value from the drop-down menu",IF('DO NOT USE_Contact Formulas'!A837,"OK",NA()))</f>
        <v>#N/A</v>
      </c>
      <c r="AC837" s="41" t="e">
        <f ca="1">IF('Contact Data Entry'!AC837&gt;'DO NOT USE_School Picklist'!$C$3,"Test Date cannot be a future date",IF('DO NOT USE_Contact Formulas'!A837,"OK",NA()))</f>
        <v>#N/A</v>
      </c>
      <c r="AD837" s="41" t="e">
        <f>IF(AND(NOT(ISBLANK('Contact Data Entry'!AD837)),ISNA(VLOOKUP('Contact Data Entry'!AD837,'DO NOT USE_School Picklist'!$Q$3:$Q$8,1,FALSE))),"Please select a value from the drop-down menu",IF('DO NOT USE_Contact Formulas'!A837,"OK",NA()))</f>
        <v>#N/A</v>
      </c>
    </row>
    <row r="838" spans="1:30" x14ac:dyDescent="0.25">
      <c r="A838" s="40" t="e">
        <f>IF('DO NOT USE_Contact Formulas'!A838,IF('DO NOT USE_Contact Formulas'!B838,"Not all required fields are completed","OK"),NA())</f>
        <v>#N/A</v>
      </c>
      <c r="B838" s="41" t="e">
        <f>IF(AND('DO NOT USE_Contact Formulas'!A838,ISBLANK('Contact Data Entry'!B838)),"First Name is required",IF(NOT(ISBLANK('Contact Data Entry'!B838)),"OK",NA()))</f>
        <v>#N/A</v>
      </c>
      <c r="C838" s="41" t="e">
        <f>IF(AND('DO NOT USE_Contact Formulas'!A838,ISBLANK('Contact Data Entry'!C838)),"Last Name is required",IF(NOT(ISBLANK('Contact Data Entry'!C838)),"OK",NA()))</f>
        <v>#N/A</v>
      </c>
      <c r="D838" s="41" t="e">
        <f>IF(AND('DO NOT USE_Contact Formulas'!A838,ISBLANK('Contact Data Entry'!D838)),"Birthdate is required",IF(NOT(ISBLANK('Contact Data Entry'!D838)),"OK",NA()))</f>
        <v>#N/A</v>
      </c>
      <c r="E838" s="41" t="e">
        <f>IF(AND('DO NOT USE_Contact Formulas'!A838,ISBLANK('Contact Data Entry'!E838)),"Mobile Phone is required",IF(NOT(ISBLANK('Contact Data Entry'!E838)),IF(AND(ISNUMBER(VALUE('Contact Data Entry'!E838)),LEFT('Contact Data Entry'!E838,1)&lt;&gt;"1",LEN('Contact Data Entry'!E838)=10),"OK","Phone number must be valid format"),NA()))</f>
        <v>#N/A</v>
      </c>
      <c r="F838" s="41" t="e">
        <f>IF(LEN('Contact Data Entry'!F838)&gt;255,"Home Street Address must be less than 255 characters",IF('DO NOT USE_Contact Formulas'!A838,"OK",NA()))</f>
        <v>#N/A</v>
      </c>
      <c r="G838" s="41" t="e">
        <f>IF(LEN('Contact Data Entry'!G838)&gt;40,"City must be less than 40 characters",IF('DO NOT USE_Contact Formulas'!A838,"OK",NA()))</f>
        <v>#N/A</v>
      </c>
      <c r="H838" s="41" t="e">
        <f>IF(AND(NOT(ISBLANK('Contact Data Entry'!H838)),ISNA(VLOOKUP('Contact Data Entry'!H838,'DO NOT USE_School Picklist'!$P$3:$P$52,1,FALSE))),"Please select a value from the drop-down menu",IF('DO NOT USE_Contact Formulas'!A838,"OK",NA()))</f>
        <v>#N/A</v>
      </c>
      <c r="I838" s="41" t="e">
        <f>IF(AND('DO NOT USE_Contact Formulas'!A838,ISBLANK('Contact Data Entry'!I838)),"Zip is required",IF(ISBLANK('Contact Data Entry'!I838),NA(),"OK"))</f>
        <v>#N/A</v>
      </c>
      <c r="J838" s="41" t="e">
        <f>IF(AND('DO NOT USE_Contact Formulas'!A838,ISBLANK('Contact Data Entry'!J838)),"Student or Staff? is required",IF(ISBLANK('Contact Data Entry'!J838),NA(),IF(ISNA(VLOOKUP('Contact Data Entry'!J838,'DO NOT USE_School Picklist'!$B$3:$B$6,1,FALSE)),"Please select a value from the drop-down menu","OK")))</f>
        <v>#N/A</v>
      </c>
      <c r="K838" s="41" t="e">
        <f>IF(AND('Contact Data Entry'!J838='DO NOT USE_School Picklist'!$B$4,ISBLANK('Contact Data Entry'!K838)),"Occupation/Job Title is required if Student or Staff? is Yes, staff/faculty or volunteer",IF('DO NOT USE_Contact Formulas'!A838,"OK",NA()))</f>
        <v>#N/A</v>
      </c>
      <c r="L838" s="41" t="e">
        <f ca="1">IF('Contact Data Entry'!L838&gt;'DO NOT USE_School Picklist'!$C$3,"Date last on school campus/facility cannot be a future date",IF('DO NOT USE_Contact Formulas'!A838,IF(ISBLANK('Contact Data Entry'!L838),"Date last on school campus/facility is required","OK"),NA()))</f>
        <v>#N/A</v>
      </c>
      <c r="M838" s="42" t="e">
        <f ca="1">IF('Contact Data Entry'!M838&gt;'DO NOT USE_School Picklist'!$C$3,"Last Exposure Date cannot be a future date",IF('DO NOT USE_Contact Formulas'!A838,IF(ISBLANK('Contact Data Entry'!M838),"Last Exposure Date is required","OK"),NA()))</f>
        <v>#N/A</v>
      </c>
      <c r="N838" s="42" t="e">
        <f>IF(AND('DO NOT USE_Contact Formulas'!A838,ISBLANK('Contact Data Entry'!N838)),"Specific Place in the Location is required",IF(ISBLANK('Contact Data Entry'!N838),NA(),"OK"))</f>
        <v>#N/A</v>
      </c>
      <c r="O838" s="41" t="e">
        <f>IF(AND(NOT(ISBLANK('Contact Data Entry'!O838)),ISNA(VLOOKUP('Contact Data Entry'!O838,'DO NOT USE_School Picklist'!$L$3:$L$81,1,FALSE))),"Please select a value from the drop-down menu",IF('DO NOT USE_Contact Formulas'!A838,"OK",NA()))</f>
        <v>#N/A</v>
      </c>
      <c r="P838" s="41" t="e">
        <f>IF(AND(NOT(ISBLANK('Contact Data Entry'!P838)),NOT(ISNUMBER(MATCH("*@*.?*",'Contact Data Entry'!P838,0)))),"Email must be in a valid format",IF('DO NOT USE_Contact Formulas'!A838,"OK",NA()))</f>
        <v>#N/A</v>
      </c>
      <c r="Q838" s="41" t="e">
        <f>IF(LEN('Contact Data Entry'!Q838)&gt;50,"Parent/Guardian Name must be less than 50 characters",IF('DO NOT USE_Contact Formulas'!A838,"OK",NA()))</f>
        <v>#N/A</v>
      </c>
      <c r="R838" s="41" t="e">
        <f>IF(NOT(ISBLANK('Contact Data Entry'!R838)),IF(AND(ISNUMBER('Contact Data Entry'!R838),LEFT('Contact Data Entry'!R838,1)&lt;&gt;"1",LEN('Contact Data Entry'!R838)=10),"OK","Phone number must be valid format"),IF('DO NOT USE_Contact Formulas'!A838,"OK",NA()))</f>
        <v>#N/A</v>
      </c>
      <c r="S838" s="41" t="e">
        <f>IF(AND(NOT(ISBLANK('Contact Data Entry'!S838)),ISNA(VLOOKUP('Contact Data Entry'!S838,'DO NOT USE_School Picklist'!$N$3:$N$63,1,FALSE))),"Please select a value from the drop-down menu",IF('DO NOT USE_Contact Formulas'!A838,"OK",NA()))</f>
        <v>#N/A</v>
      </c>
      <c r="T838" s="41" t="e">
        <f>IF(AND(NOT(ISBLANK('Contact Data Entry'!T838)),ISNA(VLOOKUP('Contact Data Entry'!T838,'DO NOT USE_School Picklist'!$E$3:$E$10,1,FALSE))),"Please select a value from the drop-down menu",IF('DO NOT USE_Contact Formulas'!A838,"OK",NA()))</f>
        <v>#N/A</v>
      </c>
      <c r="U838" s="41" t="e">
        <f>IF(AND(NOT(ISBLANK('Contact Data Entry'!U838)),ISNA(VLOOKUP('Contact Data Entry'!U838,'DO NOT USE_School Picklist'!$F$3:$F$16,1,FALSE))),"Please select a value from the drop-down menu",IF('DO NOT USE_Contact Formulas'!A838,"OK",NA()))</f>
        <v>#N/A</v>
      </c>
      <c r="V838" s="41" t="e">
        <f>IF(LEN('Contact Data Entry'!V838)&gt;100,"Classroom(s) must be less than 100 characters",IF('DO NOT USE_Contact Formulas'!A838,"OK",NA()))</f>
        <v>#N/A</v>
      </c>
      <c r="W838" s="41" t="e">
        <f>IF(AND(NOT(ISBLANK('Contact Data Entry'!W838)),ISNA(VLOOKUP('Contact Data Entry'!W838,'DO NOT USE_School Picklist'!$K$3:$K$6,1,FALSE))),"Please select a value from the drop-down menu",IF('DO NOT USE_Contact Formulas'!A838,"OK",NA()))</f>
        <v>#N/A</v>
      </c>
      <c r="X838" s="41" t="e">
        <f>IF(AND(NOT(ISBLANK('Contact Data Entry'!X838)),ISNA(VLOOKUP('Contact Data Entry'!X838,'DO NOT USE_School Picklist'!$D$3:$D$5,1,FALSE))),"Please select a value from the drop-down menu",IF('DO NOT USE_Contact Formulas'!A838,"OK",NA()))</f>
        <v>#N/A</v>
      </c>
      <c r="Y838" s="41"/>
      <c r="Z838" s="41" t="e">
        <f>IF(AND(NOT(ISBLANK('Contact Data Entry'!Z838)),ISNA(VLOOKUP('Contact Data Entry'!Z838,'DO NOT USE_School Picklist'!$G$3:$G$5,1,FALSE))),"Please select a value from the drop-down menu",IF('DO NOT USE_Contact Formulas'!A838,"OK",NA()))</f>
        <v>#N/A</v>
      </c>
      <c r="AA838" s="41"/>
      <c r="AB838" s="41" t="e">
        <f>IF(AND(NOT(ISBLANK('Contact Data Entry'!AB838)),ISNA(VLOOKUP('Contact Data Entry'!AB838,'DO NOT USE_School Picklist'!$H$3:$H$4,1,FALSE))),"Please select a value from the drop-down menu",IF('DO NOT USE_Contact Formulas'!A838,"OK",NA()))</f>
        <v>#N/A</v>
      </c>
      <c r="AC838" s="41" t="e">
        <f ca="1">IF('Contact Data Entry'!AC838&gt;'DO NOT USE_School Picklist'!$C$3,"Test Date cannot be a future date",IF('DO NOT USE_Contact Formulas'!A838,"OK",NA()))</f>
        <v>#N/A</v>
      </c>
      <c r="AD838" s="41" t="e">
        <f>IF(AND(NOT(ISBLANK('Contact Data Entry'!AD838)),ISNA(VLOOKUP('Contact Data Entry'!AD838,'DO NOT USE_School Picklist'!$Q$3:$Q$8,1,FALSE))),"Please select a value from the drop-down menu",IF('DO NOT USE_Contact Formulas'!A838,"OK",NA()))</f>
        <v>#N/A</v>
      </c>
    </row>
    <row r="839" spans="1:30" x14ac:dyDescent="0.25">
      <c r="A839" s="40" t="e">
        <f>IF('DO NOT USE_Contact Formulas'!A839,IF('DO NOT USE_Contact Formulas'!B839,"Not all required fields are completed","OK"),NA())</f>
        <v>#N/A</v>
      </c>
      <c r="B839" s="41" t="e">
        <f>IF(AND('DO NOT USE_Contact Formulas'!A839,ISBLANK('Contact Data Entry'!B839)),"First Name is required",IF(NOT(ISBLANK('Contact Data Entry'!B839)),"OK",NA()))</f>
        <v>#N/A</v>
      </c>
      <c r="C839" s="41" t="e">
        <f>IF(AND('DO NOT USE_Contact Formulas'!A839,ISBLANK('Contact Data Entry'!C839)),"Last Name is required",IF(NOT(ISBLANK('Contact Data Entry'!C839)),"OK",NA()))</f>
        <v>#N/A</v>
      </c>
      <c r="D839" s="41" t="e">
        <f>IF(AND('DO NOT USE_Contact Formulas'!A839,ISBLANK('Contact Data Entry'!D839)),"Birthdate is required",IF(NOT(ISBLANK('Contact Data Entry'!D839)),"OK",NA()))</f>
        <v>#N/A</v>
      </c>
      <c r="E839" s="41" t="e">
        <f>IF(AND('DO NOT USE_Contact Formulas'!A839,ISBLANK('Contact Data Entry'!E839)),"Mobile Phone is required",IF(NOT(ISBLANK('Contact Data Entry'!E839)),IF(AND(ISNUMBER(VALUE('Contact Data Entry'!E839)),LEFT('Contact Data Entry'!E839,1)&lt;&gt;"1",LEN('Contact Data Entry'!E839)=10),"OK","Phone number must be valid format"),NA()))</f>
        <v>#N/A</v>
      </c>
      <c r="F839" s="41" t="e">
        <f>IF(LEN('Contact Data Entry'!F839)&gt;255,"Home Street Address must be less than 255 characters",IF('DO NOT USE_Contact Formulas'!A839,"OK",NA()))</f>
        <v>#N/A</v>
      </c>
      <c r="G839" s="41" t="e">
        <f>IF(LEN('Contact Data Entry'!G839)&gt;40,"City must be less than 40 characters",IF('DO NOT USE_Contact Formulas'!A839,"OK",NA()))</f>
        <v>#N/A</v>
      </c>
      <c r="H839" s="41" t="e">
        <f>IF(AND(NOT(ISBLANK('Contact Data Entry'!H839)),ISNA(VLOOKUP('Contact Data Entry'!H839,'DO NOT USE_School Picklist'!$P$3:$P$52,1,FALSE))),"Please select a value from the drop-down menu",IF('DO NOT USE_Contact Formulas'!A839,"OK",NA()))</f>
        <v>#N/A</v>
      </c>
      <c r="I839" s="41" t="e">
        <f>IF(AND('DO NOT USE_Contact Formulas'!A839,ISBLANK('Contact Data Entry'!I839)),"Zip is required",IF(ISBLANK('Contact Data Entry'!I839),NA(),"OK"))</f>
        <v>#N/A</v>
      </c>
      <c r="J839" s="41" t="e">
        <f>IF(AND('DO NOT USE_Contact Formulas'!A839,ISBLANK('Contact Data Entry'!J839)),"Student or Staff? is required",IF(ISBLANK('Contact Data Entry'!J839),NA(),IF(ISNA(VLOOKUP('Contact Data Entry'!J839,'DO NOT USE_School Picklist'!$B$3:$B$6,1,FALSE)),"Please select a value from the drop-down menu","OK")))</f>
        <v>#N/A</v>
      </c>
      <c r="K839" s="41" t="e">
        <f>IF(AND('Contact Data Entry'!J839='DO NOT USE_School Picklist'!$B$4,ISBLANK('Contact Data Entry'!K839)),"Occupation/Job Title is required if Student or Staff? is Yes, staff/faculty or volunteer",IF('DO NOT USE_Contact Formulas'!A839,"OK",NA()))</f>
        <v>#N/A</v>
      </c>
      <c r="L839" s="41" t="e">
        <f ca="1">IF('Contact Data Entry'!L839&gt;'DO NOT USE_School Picklist'!$C$3,"Date last on school campus/facility cannot be a future date",IF('DO NOT USE_Contact Formulas'!A839,IF(ISBLANK('Contact Data Entry'!L839),"Date last on school campus/facility is required","OK"),NA()))</f>
        <v>#N/A</v>
      </c>
      <c r="M839" s="42" t="e">
        <f ca="1">IF('Contact Data Entry'!M839&gt;'DO NOT USE_School Picklist'!$C$3,"Last Exposure Date cannot be a future date",IF('DO NOT USE_Contact Formulas'!A839,IF(ISBLANK('Contact Data Entry'!M839),"Last Exposure Date is required","OK"),NA()))</f>
        <v>#N/A</v>
      </c>
      <c r="N839" s="42" t="e">
        <f>IF(AND('DO NOT USE_Contact Formulas'!A839,ISBLANK('Contact Data Entry'!N839)),"Specific Place in the Location is required",IF(ISBLANK('Contact Data Entry'!N839),NA(),"OK"))</f>
        <v>#N/A</v>
      </c>
      <c r="O839" s="41" t="e">
        <f>IF(AND(NOT(ISBLANK('Contact Data Entry'!O839)),ISNA(VLOOKUP('Contact Data Entry'!O839,'DO NOT USE_School Picklist'!$L$3:$L$81,1,FALSE))),"Please select a value from the drop-down menu",IF('DO NOT USE_Contact Formulas'!A839,"OK",NA()))</f>
        <v>#N/A</v>
      </c>
      <c r="P839" s="41" t="e">
        <f>IF(AND(NOT(ISBLANK('Contact Data Entry'!P839)),NOT(ISNUMBER(MATCH("*@*.?*",'Contact Data Entry'!P839,0)))),"Email must be in a valid format",IF('DO NOT USE_Contact Formulas'!A839,"OK",NA()))</f>
        <v>#N/A</v>
      </c>
      <c r="Q839" s="41" t="e">
        <f>IF(LEN('Contact Data Entry'!Q839)&gt;50,"Parent/Guardian Name must be less than 50 characters",IF('DO NOT USE_Contact Formulas'!A839,"OK",NA()))</f>
        <v>#N/A</v>
      </c>
      <c r="R839" s="41" t="e">
        <f>IF(NOT(ISBLANK('Contact Data Entry'!R839)),IF(AND(ISNUMBER('Contact Data Entry'!R839),LEFT('Contact Data Entry'!R839,1)&lt;&gt;"1",LEN('Contact Data Entry'!R839)=10),"OK","Phone number must be valid format"),IF('DO NOT USE_Contact Formulas'!A839,"OK",NA()))</f>
        <v>#N/A</v>
      </c>
      <c r="S839" s="41" t="e">
        <f>IF(AND(NOT(ISBLANK('Contact Data Entry'!S839)),ISNA(VLOOKUP('Contact Data Entry'!S839,'DO NOT USE_School Picklist'!$N$3:$N$63,1,FALSE))),"Please select a value from the drop-down menu",IF('DO NOT USE_Contact Formulas'!A839,"OK",NA()))</f>
        <v>#N/A</v>
      </c>
      <c r="T839" s="41" t="e">
        <f>IF(AND(NOT(ISBLANK('Contact Data Entry'!T839)),ISNA(VLOOKUP('Contact Data Entry'!T839,'DO NOT USE_School Picklist'!$E$3:$E$10,1,FALSE))),"Please select a value from the drop-down menu",IF('DO NOT USE_Contact Formulas'!A839,"OK",NA()))</f>
        <v>#N/A</v>
      </c>
      <c r="U839" s="41" t="e">
        <f>IF(AND(NOT(ISBLANK('Contact Data Entry'!U839)),ISNA(VLOOKUP('Contact Data Entry'!U839,'DO NOT USE_School Picklist'!$F$3:$F$16,1,FALSE))),"Please select a value from the drop-down menu",IF('DO NOT USE_Contact Formulas'!A839,"OK",NA()))</f>
        <v>#N/A</v>
      </c>
      <c r="V839" s="41" t="e">
        <f>IF(LEN('Contact Data Entry'!V839)&gt;100,"Classroom(s) must be less than 100 characters",IF('DO NOT USE_Contact Formulas'!A839,"OK",NA()))</f>
        <v>#N/A</v>
      </c>
      <c r="W839" s="41" t="e">
        <f>IF(AND(NOT(ISBLANK('Contact Data Entry'!W839)),ISNA(VLOOKUP('Contact Data Entry'!W839,'DO NOT USE_School Picklist'!$K$3:$K$6,1,FALSE))),"Please select a value from the drop-down menu",IF('DO NOT USE_Contact Formulas'!A839,"OK",NA()))</f>
        <v>#N/A</v>
      </c>
      <c r="X839" s="41" t="e">
        <f>IF(AND(NOT(ISBLANK('Contact Data Entry'!X839)),ISNA(VLOOKUP('Contact Data Entry'!X839,'DO NOT USE_School Picklist'!$D$3:$D$5,1,FALSE))),"Please select a value from the drop-down menu",IF('DO NOT USE_Contact Formulas'!A839,"OK",NA()))</f>
        <v>#N/A</v>
      </c>
      <c r="Y839" s="41"/>
      <c r="Z839" s="41" t="e">
        <f>IF(AND(NOT(ISBLANK('Contact Data Entry'!Z839)),ISNA(VLOOKUP('Contact Data Entry'!Z839,'DO NOT USE_School Picklist'!$G$3:$G$5,1,FALSE))),"Please select a value from the drop-down menu",IF('DO NOT USE_Contact Formulas'!A839,"OK",NA()))</f>
        <v>#N/A</v>
      </c>
      <c r="AA839" s="41"/>
      <c r="AB839" s="41" t="e">
        <f>IF(AND(NOT(ISBLANK('Contact Data Entry'!AB839)),ISNA(VLOOKUP('Contact Data Entry'!AB839,'DO NOT USE_School Picklist'!$H$3:$H$4,1,FALSE))),"Please select a value from the drop-down menu",IF('DO NOT USE_Contact Formulas'!A839,"OK",NA()))</f>
        <v>#N/A</v>
      </c>
      <c r="AC839" s="41" t="e">
        <f ca="1">IF('Contact Data Entry'!AC839&gt;'DO NOT USE_School Picklist'!$C$3,"Test Date cannot be a future date",IF('DO NOT USE_Contact Formulas'!A839,"OK",NA()))</f>
        <v>#N/A</v>
      </c>
      <c r="AD839" s="41" t="e">
        <f>IF(AND(NOT(ISBLANK('Contact Data Entry'!AD839)),ISNA(VLOOKUP('Contact Data Entry'!AD839,'DO NOT USE_School Picklist'!$Q$3:$Q$8,1,FALSE))),"Please select a value from the drop-down menu",IF('DO NOT USE_Contact Formulas'!A839,"OK",NA()))</f>
        <v>#N/A</v>
      </c>
    </row>
    <row r="840" spans="1:30" x14ac:dyDescent="0.25">
      <c r="A840" s="40" t="e">
        <f>IF('DO NOT USE_Contact Formulas'!A840,IF('DO NOT USE_Contact Formulas'!B840,"Not all required fields are completed","OK"),NA())</f>
        <v>#N/A</v>
      </c>
      <c r="B840" s="41" t="e">
        <f>IF(AND('DO NOT USE_Contact Formulas'!A840,ISBLANK('Contact Data Entry'!B840)),"First Name is required",IF(NOT(ISBLANK('Contact Data Entry'!B840)),"OK",NA()))</f>
        <v>#N/A</v>
      </c>
      <c r="C840" s="41" t="e">
        <f>IF(AND('DO NOT USE_Contact Formulas'!A840,ISBLANK('Contact Data Entry'!C840)),"Last Name is required",IF(NOT(ISBLANK('Contact Data Entry'!C840)),"OK",NA()))</f>
        <v>#N/A</v>
      </c>
      <c r="D840" s="41" t="e">
        <f>IF(AND('DO NOT USE_Contact Formulas'!A840,ISBLANK('Contact Data Entry'!D840)),"Birthdate is required",IF(NOT(ISBLANK('Contact Data Entry'!D840)),"OK",NA()))</f>
        <v>#N/A</v>
      </c>
      <c r="E840" s="41" t="e">
        <f>IF(AND('DO NOT USE_Contact Formulas'!A840,ISBLANK('Contact Data Entry'!E840)),"Mobile Phone is required",IF(NOT(ISBLANK('Contact Data Entry'!E840)),IF(AND(ISNUMBER(VALUE('Contact Data Entry'!E840)),LEFT('Contact Data Entry'!E840,1)&lt;&gt;"1",LEN('Contact Data Entry'!E840)=10),"OK","Phone number must be valid format"),NA()))</f>
        <v>#N/A</v>
      </c>
      <c r="F840" s="41" t="e">
        <f>IF(LEN('Contact Data Entry'!F840)&gt;255,"Home Street Address must be less than 255 characters",IF('DO NOT USE_Contact Formulas'!A840,"OK",NA()))</f>
        <v>#N/A</v>
      </c>
      <c r="G840" s="41" t="e">
        <f>IF(LEN('Contact Data Entry'!G840)&gt;40,"City must be less than 40 characters",IF('DO NOT USE_Contact Formulas'!A840,"OK",NA()))</f>
        <v>#N/A</v>
      </c>
      <c r="H840" s="41" t="e">
        <f>IF(AND(NOT(ISBLANK('Contact Data Entry'!H840)),ISNA(VLOOKUP('Contact Data Entry'!H840,'DO NOT USE_School Picklist'!$P$3:$P$52,1,FALSE))),"Please select a value from the drop-down menu",IF('DO NOT USE_Contact Formulas'!A840,"OK",NA()))</f>
        <v>#N/A</v>
      </c>
      <c r="I840" s="41" t="e">
        <f>IF(AND('DO NOT USE_Contact Formulas'!A840,ISBLANK('Contact Data Entry'!I840)),"Zip is required",IF(ISBLANK('Contact Data Entry'!I840),NA(),"OK"))</f>
        <v>#N/A</v>
      </c>
      <c r="J840" s="41" t="e">
        <f>IF(AND('DO NOT USE_Contact Formulas'!A840,ISBLANK('Contact Data Entry'!J840)),"Student or Staff? is required",IF(ISBLANK('Contact Data Entry'!J840),NA(),IF(ISNA(VLOOKUP('Contact Data Entry'!J840,'DO NOT USE_School Picklist'!$B$3:$B$6,1,FALSE)),"Please select a value from the drop-down menu","OK")))</f>
        <v>#N/A</v>
      </c>
      <c r="K840" s="41" t="e">
        <f>IF(AND('Contact Data Entry'!J840='DO NOT USE_School Picklist'!$B$4,ISBLANK('Contact Data Entry'!K840)),"Occupation/Job Title is required if Student or Staff? is Yes, staff/faculty or volunteer",IF('DO NOT USE_Contact Formulas'!A840,"OK",NA()))</f>
        <v>#N/A</v>
      </c>
      <c r="L840" s="41" t="e">
        <f ca="1">IF('Contact Data Entry'!L840&gt;'DO NOT USE_School Picklist'!$C$3,"Date last on school campus/facility cannot be a future date",IF('DO NOT USE_Contact Formulas'!A840,IF(ISBLANK('Contact Data Entry'!L840),"Date last on school campus/facility is required","OK"),NA()))</f>
        <v>#N/A</v>
      </c>
      <c r="M840" s="42" t="e">
        <f ca="1">IF('Contact Data Entry'!M840&gt;'DO NOT USE_School Picklist'!$C$3,"Last Exposure Date cannot be a future date",IF('DO NOT USE_Contact Formulas'!A840,IF(ISBLANK('Contact Data Entry'!M840),"Last Exposure Date is required","OK"),NA()))</f>
        <v>#N/A</v>
      </c>
      <c r="N840" s="42" t="e">
        <f>IF(AND('DO NOT USE_Contact Formulas'!A840,ISBLANK('Contact Data Entry'!N840)),"Specific Place in the Location is required",IF(ISBLANK('Contact Data Entry'!N840),NA(),"OK"))</f>
        <v>#N/A</v>
      </c>
      <c r="O840" s="41" t="e">
        <f>IF(AND(NOT(ISBLANK('Contact Data Entry'!O840)),ISNA(VLOOKUP('Contact Data Entry'!O840,'DO NOT USE_School Picklist'!$L$3:$L$81,1,FALSE))),"Please select a value from the drop-down menu",IF('DO NOT USE_Contact Formulas'!A840,"OK",NA()))</f>
        <v>#N/A</v>
      </c>
      <c r="P840" s="41" t="e">
        <f>IF(AND(NOT(ISBLANK('Contact Data Entry'!P840)),NOT(ISNUMBER(MATCH("*@*.?*",'Contact Data Entry'!P840,0)))),"Email must be in a valid format",IF('DO NOT USE_Contact Formulas'!A840,"OK",NA()))</f>
        <v>#N/A</v>
      </c>
      <c r="Q840" s="41" t="e">
        <f>IF(LEN('Contact Data Entry'!Q840)&gt;50,"Parent/Guardian Name must be less than 50 characters",IF('DO NOT USE_Contact Formulas'!A840,"OK",NA()))</f>
        <v>#N/A</v>
      </c>
      <c r="R840" s="41" t="e">
        <f>IF(NOT(ISBLANK('Contact Data Entry'!R840)),IF(AND(ISNUMBER('Contact Data Entry'!R840),LEFT('Contact Data Entry'!R840,1)&lt;&gt;"1",LEN('Contact Data Entry'!R840)=10),"OK","Phone number must be valid format"),IF('DO NOT USE_Contact Formulas'!A840,"OK",NA()))</f>
        <v>#N/A</v>
      </c>
      <c r="S840" s="41" t="e">
        <f>IF(AND(NOT(ISBLANK('Contact Data Entry'!S840)),ISNA(VLOOKUP('Contact Data Entry'!S840,'DO NOT USE_School Picklist'!$N$3:$N$63,1,FALSE))),"Please select a value from the drop-down menu",IF('DO NOT USE_Contact Formulas'!A840,"OK",NA()))</f>
        <v>#N/A</v>
      </c>
      <c r="T840" s="41" t="e">
        <f>IF(AND(NOT(ISBLANK('Contact Data Entry'!T840)),ISNA(VLOOKUP('Contact Data Entry'!T840,'DO NOT USE_School Picklist'!$E$3:$E$10,1,FALSE))),"Please select a value from the drop-down menu",IF('DO NOT USE_Contact Formulas'!A840,"OK",NA()))</f>
        <v>#N/A</v>
      </c>
      <c r="U840" s="41" t="e">
        <f>IF(AND(NOT(ISBLANK('Contact Data Entry'!U840)),ISNA(VLOOKUP('Contact Data Entry'!U840,'DO NOT USE_School Picklist'!$F$3:$F$16,1,FALSE))),"Please select a value from the drop-down menu",IF('DO NOT USE_Contact Formulas'!A840,"OK",NA()))</f>
        <v>#N/A</v>
      </c>
      <c r="V840" s="41" t="e">
        <f>IF(LEN('Contact Data Entry'!V840)&gt;100,"Classroom(s) must be less than 100 characters",IF('DO NOT USE_Contact Formulas'!A840,"OK",NA()))</f>
        <v>#N/A</v>
      </c>
      <c r="W840" s="41" t="e">
        <f>IF(AND(NOT(ISBLANK('Contact Data Entry'!W840)),ISNA(VLOOKUP('Contact Data Entry'!W840,'DO NOT USE_School Picklist'!$K$3:$K$6,1,FALSE))),"Please select a value from the drop-down menu",IF('DO NOT USE_Contact Formulas'!A840,"OK",NA()))</f>
        <v>#N/A</v>
      </c>
      <c r="X840" s="41" t="e">
        <f>IF(AND(NOT(ISBLANK('Contact Data Entry'!X840)),ISNA(VLOOKUP('Contact Data Entry'!X840,'DO NOT USE_School Picklist'!$D$3:$D$5,1,FALSE))),"Please select a value from the drop-down menu",IF('DO NOT USE_Contact Formulas'!A840,"OK",NA()))</f>
        <v>#N/A</v>
      </c>
      <c r="Y840" s="41"/>
      <c r="Z840" s="41" t="e">
        <f>IF(AND(NOT(ISBLANK('Contact Data Entry'!Z840)),ISNA(VLOOKUP('Contact Data Entry'!Z840,'DO NOT USE_School Picklist'!$G$3:$G$5,1,FALSE))),"Please select a value from the drop-down menu",IF('DO NOT USE_Contact Formulas'!A840,"OK",NA()))</f>
        <v>#N/A</v>
      </c>
      <c r="AA840" s="41"/>
      <c r="AB840" s="41" t="e">
        <f>IF(AND(NOT(ISBLANK('Contact Data Entry'!AB840)),ISNA(VLOOKUP('Contact Data Entry'!AB840,'DO NOT USE_School Picklist'!$H$3:$H$4,1,FALSE))),"Please select a value from the drop-down menu",IF('DO NOT USE_Contact Formulas'!A840,"OK",NA()))</f>
        <v>#N/A</v>
      </c>
      <c r="AC840" s="41" t="e">
        <f ca="1">IF('Contact Data Entry'!AC840&gt;'DO NOT USE_School Picklist'!$C$3,"Test Date cannot be a future date",IF('DO NOT USE_Contact Formulas'!A840,"OK",NA()))</f>
        <v>#N/A</v>
      </c>
      <c r="AD840" s="41" t="e">
        <f>IF(AND(NOT(ISBLANK('Contact Data Entry'!AD840)),ISNA(VLOOKUP('Contact Data Entry'!AD840,'DO NOT USE_School Picklist'!$Q$3:$Q$8,1,FALSE))),"Please select a value from the drop-down menu",IF('DO NOT USE_Contact Formulas'!A840,"OK",NA()))</f>
        <v>#N/A</v>
      </c>
    </row>
    <row r="841" spans="1:30" x14ac:dyDescent="0.25">
      <c r="A841" s="40" t="e">
        <f>IF('DO NOT USE_Contact Formulas'!A841,IF('DO NOT USE_Contact Formulas'!B841,"Not all required fields are completed","OK"),NA())</f>
        <v>#N/A</v>
      </c>
      <c r="B841" s="41" t="e">
        <f>IF(AND('DO NOT USE_Contact Formulas'!A841,ISBLANK('Contact Data Entry'!B841)),"First Name is required",IF(NOT(ISBLANK('Contact Data Entry'!B841)),"OK",NA()))</f>
        <v>#N/A</v>
      </c>
      <c r="C841" s="41" t="e">
        <f>IF(AND('DO NOT USE_Contact Formulas'!A841,ISBLANK('Contact Data Entry'!C841)),"Last Name is required",IF(NOT(ISBLANK('Contact Data Entry'!C841)),"OK",NA()))</f>
        <v>#N/A</v>
      </c>
      <c r="D841" s="41" t="e">
        <f>IF(AND('DO NOT USE_Contact Formulas'!A841,ISBLANK('Contact Data Entry'!D841)),"Birthdate is required",IF(NOT(ISBLANK('Contact Data Entry'!D841)),"OK",NA()))</f>
        <v>#N/A</v>
      </c>
      <c r="E841" s="41" t="e">
        <f>IF(AND('DO NOT USE_Contact Formulas'!A841,ISBLANK('Contact Data Entry'!E841)),"Mobile Phone is required",IF(NOT(ISBLANK('Contact Data Entry'!E841)),IF(AND(ISNUMBER(VALUE('Contact Data Entry'!E841)),LEFT('Contact Data Entry'!E841,1)&lt;&gt;"1",LEN('Contact Data Entry'!E841)=10),"OK","Phone number must be valid format"),NA()))</f>
        <v>#N/A</v>
      </c>
      <c r="F841" s="41" t="e">
        <f>IF(LEN('Contact Data Entry'!F841)&gt;255,"Home Street Address must be less than 255 characters",IF('DO NOT USE_Contact Formulas'!A841,"OK",NA()))</f>
        <v>#N/A</v>
      </c>
      <c r="G841" s="41" t="e">
        <f>IF(LEN('Contact Data Entry'!G841)&gt;40,"City must be less than 40 characters",IF('DO NOT USE_Contact Formulas'!A841,"OK",NA()))</f>
        <v>#N/A</v>
      </c>
      <c r="H841" s="41" t="e">
        <f>IF(AND(NOT(ISBLANK('Contact Data Entry'!H841)),ISNA(VLOOKUP('Contact Data Entry'!H841,'DO NOT USE_School Picklist'!$P$3:$P$52,1,FALSE))),"Please select a value from the drop-down menu",IF('DO NOT USE_Contact Formulas'!A841,"OK",NA()))</f>
        <v>#N/A</v>
      </c>
      <c r="I841" s="41" t="e">
        <f>IF(AND('DO NOT USE_Contact Formulas'!A841,ISBLANK('Contact Data Entry'!I841)),"Zip is required",IF(ISBLANK('Contact Data Entry'!I841),NA(),"OK"))</f>
        <v>#N/A</v>
      </c>
      <c r="J841" s="41" t="e">
        <f>IF(AND('DO NOT USE_Contact Formulas'!A841,ISBLANK('Contact Data Entry'!J841)),"Student or Staff? is required",IF(ISBLANK('Contact Data Entry'!J841),NA(),IF(ISNA(VLOOKUP('Contact Data Entry'!J841,'DO NOT USE_School Picklist'!$B$3:$B$6,1,FALSE)),"Please select a value from the drop-down menu","OK")))</f>
        <v>#N/A</v>
      </c>
      <c r="K841" s="41" t="e">
        <f>IF(AND('Contact Data Entry'!J841='DO NOT USE_School Picklist'!$B$4,ISBLANK('Contact Data Entry'!K841)),"Occupation/Job Title is required if Student or Staff? is Yes, staff/faculty or volunteer",IF('DO NOT USE_Contact Formulas'!A841,"OK",NA()))</f>
        <v>#N/A</v>
      </c>
      <c r="L841" s="41" t="e">
        <f ca="1">IF('Contact Data Entry'!L841&gt;'DO NOT USE_School Picklist'!$C$3,"Date last on school campus/facility cannot be a future date",IF('DO NOT USE_Contact Formulas'!A841,IF(ISBLANK('Contact Data Entry'!L841),"Date last on school campus/facility is required","OK"),NA()))</f>
        <v>#N/A</v>
      </c>
      <c r="M841" s="42" t="e">
        <f ca="1">IF('Contact Data Entry'!M841&gt;'DO NOT USE_School Picklist'!$C$3,"Last Exposure Date cannot be a future date",IF('DO NOT USE_Contact Formulas'!A841,IF(ISBLANK('Contact Data Entry'!M841),"Last Exposure Date is required","OK"),NA()))</f>
        <v>#N/A</v>
      </c>
      <c r="N841" s="42" t="e">
        <f>IF(AND('DO NOT USE_Contact Formulas'!A841,ISBLANK('Contact Data Entry'!N841)),"Specific Place in the Location is required",IF(ISBLANK('Contact Data Entry'!N841),NA(),"OK"))</f>
        <v>#N/A</v>
      </c>
      <c r="O841" s="41" t="e">
        <f>IF(AND(NOT(ISBLANK('Contact Data Entry'!O841)),ISNA(VLOOKUP('Contact Data Entry'!O841,'DO NOT USE_School Picklist'!$L$3:$L$81,1,FALSE))),"Please select a value from the drop-down menu",IF('DO NOT USE_Contact Formulas'!A841,"OK",NA()))</f>
        <v>#N/A</v>
      </c>
      <c r="P841" s="41" t="e">
        <f>IF(AND(NOT(ISBLANK('Contact Data Entry'!P841)),NOT(ISNUMBER(MATCH("*@*.?*",'Contact Data Entry'!P841,0)))),"Email must be in a valid format",IF('DO NOT USE_Contact Formulas'!A841,"OK",NA()))</f>
        <v>#N/A</v>
      </c>
      <c r="Q841" s="41" t="e">
        <f>IF(LEN('Contact Data Entry'!Q841)&gt;50,"Parent/Guardian Name must be less than 50 characters",IF('DO NOT USE_Contact Formulas'!A841,"OK",NA()))</f>
        <v>#N/A</v>
      </c>
      <c r="R841" s="41" t="e">
        <f>IF(NOT(ISBLANK('Contact Data Entry'!R841)),IF(AND(ISNUMBER('Contact Data Entry'!R841),LEFT('Contact Data Entry'!R841,1)&lt;&gt;"1",LEN('Contact Data Entry'!R841)=10),"OK","Phone number must be valid format"),IF('DO NOT USE_Contact Formulas'!A841,"OK",NA()))</f>
        <v>#N/A</v>
      </c>
      <c r="S841" s="41" t="e">
        <f>IF(AND(NOT(ISBLANK('Contact Data Entry'!S841)),ISNA(VLOOKUP('Contact Data Entry'!S841,'DO NOT USE_School Picklist'!$N$3:$N$63,1,FALSE))),"Please select a value from the drop-down menu",IF('DO NOT USE_Contact Formulas'!A841,"OK",NA()))</f>
        <v>#N/A</v>
      </c>
      <c r="T841" s="41" t="e">
        <f>IF(AND(NOT(ISBLANK('Contact Data Entry'!T841)),ISNA(VLOOKUP('Contact Data Entry'!T841,'DO NOT USE_School Picklist'!$E$3:$E$10,1,FALSE))),"Please select a value from the drop-down menu",IF('DO NOT USE_Contact Formulas'!A841,"OK",NA()))</f>
        <v>#N/A</v>
      </c>
      <c r="U841" s="41" t="e">
        <f>IF(AND(NOT(ISBLANK('Contact Data Entry'!U841)),ISNA(VLOOKUP('Contact Data Entry'!U841,'DO NOT USE_School Picklist'!$F$3:$F$16,1,FALSE))),"Please select a value from the drop-down menu",IF('DO NOT USE_Contact Formulas'!A841,"OK",NA()))</f>
        <v>#N/A</v>
      </c>
      <c r="V841" s="41" t="e">
        <f>IF(LEN('Contact Data Entry'!V841)&gt;100,"Classroom(s) must be less than 100 characters",IF('DO NOT USE_Contact Formulas'!A841,"OK",NA()))</f>
        <v>#N/A</v>
      </c>
      <c r="W841" s="41" t="e">
        <f>IF(AND(NOT(ISBLANK('Contact Data Entry'!W841)),ISNA(VLOOKUP('Contact Data Entry'!W841,'DO NOT USE_School Picklist'!$K$3:$K$6,1,FALSE))),"Please select a value from the drop-down menu",IF('DO NOT USE_Contact Formulas'!A841,"OK",NA()))</f>
        <v>#N/A</v>
      </c>
      <c r="X841" s="41" t="e">
        <f>IF(AND(NOT(ISBLANK('Contact Data Entry'!X841)),ISNA(VLOOKUP('Contact Data Entry'!X841,'DO NOT USE_School Picklist'!$D$3:$D$5,1,FALSE))),"Please select a value from the drop-down menu",IF('DO NOT USE_Contact Formulas'!A841,"OK",NA()))</f>
        <v>#N/A</v>
      </c>
      <c r="Y841" s="41"/>
      <c r="Z841" s="41" t="e">
        <f>IF(AND(NOT(ISBLANK('Contact Data Entry'!Z841)),ISNA(VLOOKUP('Contact Data Entry'!Z841,'DO NOT USE_School Picklist'!$G$3:$G$5,1,FALSE))),"Please select a value from the drop-down menu",IF('DO NOT USE_Contact Formulas'!A841,"OK",NA()))</f>
        <v>#N/A</v>
      </c>
      <c r="AA841" s="41"/>
      <c r="AB841" s="41" t="e">
        <f>IF(AND(NOT(ISBLANK('Contact Data Entry'!AB841)),ISNA(VLOOKUP('Contact Data Entry'!AB841,'DO NOT USE_School Picklist'!$H$3:$H$4,1,FALSE))),"Please select a value from the drop-down menu",IF('DO NOT USE_Contact Formulas'!A841,"OK",NA()))</f>
        <v>#N/A</v>
      </c>
      <c r="AC841" s="41" t="e">
        <f ca="1">IF('Contact Data Entry'!AC841&gt;'DO NOT USE_School Picklist'!$C$3,"Test Date cannot be a future date",IF('DO NOT USE_Contact Formulas'!A841,"OK",NA()))</f>
        <v>#N/A</v>
      </c>
      <c r="AD841" s="41" t="e">
        <f>IF(AND(NOT(ISBLANK('Contact Data Entry'!AD841)),ISNA(VLOOKUP('Contact Data Entry'!AD841,'DO NOT USE_School Picklist'!$Q$3:$Q$8,1,FALSE))),"Please select a value from the drop-down menu",IF('DO NOT USE_Contact Formulas'!A841,"OK",NA()))</f>
        <v>#N/A</v>
      </c>
    </row>
    <row r="842" spans="1:30" x14ac:dyDescent="0.25">
      <c r="A842" s="40" t="e">
        <f>IF('DO NOT USE_Contact Formulas'!A842,IF('DO NOT USE_Contact Formulas'!B842,"Not all required fields are completed","OK"),NA())</f>
        <v>#N/A</v>
      </c>
      <c r="B842" s="41" t="e">
        <f>IF(AND('DO NOT USE_Contact Formulas'!A842,ISBLANK('Contact Data Entry'!B842)),"First Name is required",IF(NOT(ISBLANK('Contact Data Entry'!B842)),"OK",NA()))</f>
        <v>#N/A</v>
      </c>
      <c r="C842" s="41" t="e">
        <f>IF(AND('DO NOT USE_Contact Formulas'!A842,ISBLANK('Contact Data Entry'!C842)),"Last Name is required",IF(NOT(ISBLANK('Contact Data Entry'!C842)),"OK",NA()))</f>
        <v>#N/A</v>
      </c>
      <c r="D842" s="41" t="e">
        <f>IF(AND('DO NOT USE_Contact Formulas'!A842,ISBLANK('Contact Data Entry'!D842)),"Birthdate is required",IF(NOT(ISBLANK('Contact Data Entry'!D842)),"OK",NA()))</f>
        <v>#N/A</v>
      </c>
      <c r="E842" s="41" t="e">
        <f>IF(AND('DO NOT USE_Contact Formulas'!A842,ISBLANK('Contact Data Entry'!E842)),"Mobile Phone is required",IF(NOT(ISBLANK('Contact Data Entry'!E842)),IF(AND(ISNUMBER(VALUE('Contact Data Entry'!E842)),LEFT('Contact Data Entry'!E842,1)&lt;&gt;"1",LEN('Contact Data Entry'!E842)=10),"OK","Phone number must be valid format"),NA()))</f>
        <v>#N/A</v>
      </c>
      <c r="F842" s="41" t="e">
        <f>IF(LEN('Contact Data Entry'!F842)&gt;255,"Home Street Address must be less than 255 characters",IF('DO NOT USE_Contact Formulas'!A842,"OK",NA()))</f>
        <v>#N/A</v>
      </c>
      <c r="G842" s="41" t="e">
        <f>IF(LEN('Contact Data Entry'!G842)&gt;40,"City must be less than 40 characters",IF('DO NOT USE_Contact Formulas'!A842,"OK",NA()))</f>
        <v>#N/A</v>
      </c>
      <c r="H842" s="41" t="e">
        <f>IF(AND(NOT(ISBLANK('Contact Data Entry'!H842)),ISNA(VLOOKUP('Contact Data Entry'!H842,'DO NOT USE_School Picklist'!$P$3:$P$52,1,FALSE))),"Please select a value from the drop-down menu",IF('DO NOT USE_Contact Formulas'!A842,"OK",NA()))</f>
        <v>#N/A</v>
      </c>
      <c r="I842" s="41" t="e">
        <f>IF(AND('DO NOT USE_Contact Formulas'!A842,ISBLANK('Contact Data Entry'!I842)),"Zip is required",IF(ISBLANK('Contact Data Entry'!I842),NA(),"OK"))</f>
        <v>#N/A</v>
      </c>
      <c r="J842" s="41" t="e">
        <f>IF(AND('DO NOT USE_Contact Formulas'!A842,ISBLANK('Contact Data Entry'!J842)),"Student or Staff? is required",IF(ISBLANK('Contact Data Entry'!J842),NA(),IF(ISNA(VLOOKUP('Contact Data Entry'!J842,'DO NOT USE_School Picklist'!$B$3:$B$6,1,FALSE)),"Please select a value from the drop-down menu","OK")))</f>
        <v>#N/A</v>
      </c>
      <c r="K842" s="41" t="e">
        <f>IF(AND('Contact Data Entry'!J842='DO NOT USE_School Picklist'!$B$4,ISBLANK('Contact Data Entry'!K842)),"Occupation/Job Title is required if Student or Staff? is Yes, staff/faculty or volunteer",IF('DO NOT USE_Contact Formulas'!A842,"OK",NA()))</f>
        <v>#N/A</v>
      </c>
      <c r="L842" s="41" t="e">
        <f ca="1">IF('Contact Data Entry'!L842&gt;'DO NOT USE_School Picklist'!$C$3,"Date last on school campus/facility cannot be a future date",IF('DO NOT USE_Contact Formulas'!A842,IF(ISBLANK('Contact Data Entry'!L842),"Date last on school campus/facility is required","OK"),NA()))</f>
        <v>#N/A</v>
      </c>
      <c r="M842" s="42" t="e">
        <f ca="1">IF('Contact Data Entry'!M842&gt;'DO NOT USE_School Picklist'!$C$3,"Last Exposure Date cannot be a future date",IF('DO NOT USE_Contact Formulas'!A842,IF(ISBLANK('Contact Data Entry'!M842),"Last Exposure Date is required","OK"),NA()))</f>
        <v>#N/A</v>
      </c>
      <c r="N842" s="42" t="e">
        <f>IF(AND('DO NOT USE_Contact Formulas'!A842,ISBLANK('Contact Data Entry'!N842)),"Specific Place in the Location is required",IF(ISBLANK('Contact Data Entry'!N842),NA(),"OK"))</f>
        <v>#N/A</v>
      </c>
      <c r="O842" s="41" t="e">
        <f>IF(AND(NOT(ISBLANK('Contact Data Entry'!O842)),ISNA(VLOOKUP('Contact Data Entry'!O842,'DO NOT USE_School Picklist'!$L$3:$L$81,1,FALSE))),"Please select a value from the drop-down menu",IF('DO NOT USE_Contact Formulas'!A842,"OK",NA()))</f>
        <v>#N/A</v>
      </c>
      <c r="P842" s="41" t="e">
        <f>IF(AND(NOT(ISBLANK('Contact Data Entry'!P842)),NOT(ISNUMBER(MATCH("*@*.?*",'Contact Data Entry'!P842,0)))),"Email must be in a valid format",IF('DO NOT USE_Contact Formulas'!A842,"OK",NA()))</f>
        <v>#N/A</v>
      </c>
      <c r="Q842" s="41" t="e">
        <f>IF(LEN('Contact Data Entry'!Q842)&gt;50,"Parent/Guardian Name must be less than 50 characters",IF('DO NOT USE_Contact Formulas'!A842,"OK",NA()))</f>
        <v>#N/A</v>
      </c>
      <c r="R842" s="41" t="e">
        <f>IF(NOT(ISBLANK('Contact Data Entry'!R842)),IF(AND(ISNUMBER('Contact Data Entry'!R842),LEFT('Contact Data Entry'!R842,1)&lt;&gt;"1",LEN('Contact Data Entry'!R842)=10),"OK","Phone number must be valid format"),IF('DO NOT USE_Contact Formulas'!A842,"OK",NA()))</f>
        <v>#N/A</v>
      </c>
      <c r="S842" s="41" t="e">
        <f>IF(AND(NOT(ISBLANK('Contact Data Entry'!S842)),ISNA(VLOOKUP('Contact Data Entry'!S842,'DO NOT USE_School Picklist'!$N$3:$N$63,1,FALSE))),"Please select a value from the drop-down menu",IF('DO NOT USE_Contact Formulas'!A842,"OK",NA()))</f>
        <v>#N/A</v>
      </c>
      <c r="T842" s="41" t="e">
        <f>IF(AND(NOT(ISBLANK('Contact Data Entry'!T842)),ISNA(VLOOKUP('Contact Data Entry'!T842,'DO NOT USE_School Picklist'!$E$3:$E$10,1,FALSE))),"Please select a value from the drop-down menu",IF('DO NOT USE_Contact Formulas'!A842,"OK",NA()))</f>
        <v>#N/A</v>
      </c>
      <c r="U842" s="41" t="e">
        <f>IF(AND(NOT(ISBLANK('Contact Data Entry'!U842)),ISNA(VLOOKUP('Contact Data Entry'!U842,'DO NOT USE_School Picklist'!$F$3:$F$16,1,FALSE))),"Please select a value from the drop-down menu",IF('DO NOT USE_Contact Formulas'!A842,"OK",NA()))</f>
        <v>#N/A</v>
      </c>
      <c r="V842" s="41" t="e">
        <f>IF(LEN('Contact Data Entry'!V842)&gt;100,"Classroom(s) must be less than 100 characters",IF('DO NOT USE_Contact Formulas'!A842,"OK",NA()))</f>
        <v>#N/A</v>
      </c>
      <c r="W842" s="41" t="e">
        <f>IF(AND(NOT(ISBLANK('Contact Data Entry'!W842)),ISNA(VLOOKUP('Contact Data Entry'!W842,'DO NOT USE_School Picklist'!$K$3:$K$6,1,FALSE))),"Please select a value from the drop-down menu",IF('DO NOT USE_Contact Formulas'!A842,"OK",NA()))</f>
        <v>#N/A</v>
      </c>
      <c r="X842" s="41" t="e">
        <f>IF(AND(NOT(ISBLANK('Contact Data Entry'!X842)),ISNA(VLOOKUP('Contact Data Entry'!X842,'DO NOT USE_School Picklist'!$D$3:$D$5,1,FALSE))),"Please select a value from the drop-down menu",IF('DO NOT USE_Contact Formulas'!A842,"OK",NA()))</f>
        <v>#N/A</v>
      </c>
      <c r="Y842" s="41"/>
      <c r="Z842" s="41" t="e">
        <f>IF(AND(NOT(ISBLANK('Contact Data Entry'!Z842)),ISNA(VLOOKUP('Contact Data Entry'!Z842,'DO NOT USE_School Picklist'!$G$3:$G$5,1,FALSE))),"Please select a value from the drop-down menu",IF('DO NOT USE_Contact Formulas'!A842,"OK",NA()))</f>
        <v>#N/A</v>
      </c>
      <c r="AA842" s="41"/>
      <c r="AB842" s="41" t="e">
        <f>IF(AND(NOT(ISBLANK('Contact Data Entry'!AB842)),ISNA(VLOOKUP('Contact Data Entry'!AB842,'DO NOT USE_School Picklist'!$H$3:$H$4,1,FALSE))),"Please select a value from the drop-down menu",IF('DO NOT USE_Contact Formulas'!A842,"OK",NA()))</f>
        <v>#N/A</v>
      </c>
      <c r="AC842" s="41" t="e">
        <f ca="1">IF('Contact Data Entry'!AC842&gt;'DO NOT USE_School Picklist'!$C$3,"Test Date cannot be a future date",IF('DO NOT USE_Contact Formulas'!A842,"OK",NA()))</f>
        <v>#N/A</v>
      </c>
      <c r="AD842" s="41" t="e">
        <f>IF(AND(NOT(ISBLANK('Contact Data Entry'!AD842)),ISNA(VLOOKUP('Contact Data Entry'!AD842,'DO NOT USE_School Picklist'!$Q$3:$Q$8,1,FALSE))),"Please select a value from the drop-down menu",IF('DO NOT USE_Contact Formulas'!A842,"OK",NA()))</f>
        <v>#N/A</v>
      </c>
    </row>
    <row r="843" spans="1:30" x14ac:dyDescent="0.25">
      <c r="A843" s="40" t="e">
        <f>IF('DO NOT USE_Contact Formulas'!A843,IF('DO NOT USE_Contact Formulas'!B843,"Not all required fields are completed","OK"),NA())</f>
        <v>#N/A</v>
      </c>
      <c r="B843" s="41" t="e">
        <f>IF(AND('DO NOT USE_Contact Formulas'!A843,ISBLANK('Contact Data Entry'!B843)),"First Name is required",IF(NOT(ISBLANK('Contact Data Entry'!B843)),"OK",NA()))</f>
        <v>#N/A</v>
      </c>
      <c r="C843" s="41" t="e">
        <f>IF(AND('DO NOT USE_Contact Formulas'!A843,ISBLANK('Contact Data Entry'!C843)),"Last Name is required",IF(NOT(ISBLANK('Contact Data Entry'!C843)),"OK",NA()))</f>
        <v>#N/A</v>
      </c>
      <c r="D843" s="41" t="e">
        <f>IF(AND('DO NOT USE_Contact Formulas'!A843,ISBLANK('Contact Data Entry'!D843)),"Birthdate is required",IF(NOT(ISBLANK('Contact Data Entry'!D843)),"OK",NA()))</f>
        <v>#N/A</v>
      </c>
      <c r="E843" s="41" t="e">
        <f>IF(AND('DO NOT USE_Contact Formulas'!A843,ISBLANK('Contact Data Entry'!E843)),"Mobile Phone is required",IF(NOT(ISBLANK('Contact Data Entry'!E843)),IF(AND(ISNUMBER(VALUE('Contact Data Entry'!E843)),LEFT('Contact Data Entry'!E843,1)&lt;&gt;"1",LEN('Contact Data Entry'!E843)=10),"OK","Phone number must be valid format"),NA()))</f>
        <v>#N/A</v>
      </c>
      <c r="F843" s="41" t="e">
        <f>IF(LEN('Contact Data Entry'!F843)&gt;255,"Home Street Address must be less than 255 characters",IF('DO NOT USE_Contact Formulas'!A843,"OK",NA()))</f>
        <v>#N/A</v>
      </c>
      <c r="G843" s="41" t="e">
        <f>IF(LEN('Contact Data Entry'!G843)&gt;40,"City must be less than 40 characters",IF('DO NOT USE_Contact Formulas'!A843,"OK",NA()))</f>
        <v>#N/A</v>
      </c>
      <c r="H843" s="41" t="e">
        <f>IF(AND(NOT(ISBLANK('Contact Data Entry'!H843)),ISNA(VLOOKUP('Contact Data Entry'!H843,'DO NOT USE_School Picklist'!$P$3:$P$52,1,FALSE))),"Please select a value from the drop-down menu",IF('DO NOT USE_Contact Formulas'!A843,"OK",NA()))</f>
        <v>#N/A</v>
      </c>
      <c r="I843" s="41" t="e">
        <f>IF(AND('DO NOT USE_Contact Formulas'!A843,ISBLANK('Contact Data Entry'!I843)),"Zip is required",IF(ISBLANK('Contact Data Entry'!I843),NA(),"OK"))</f>
        <v>#N/A</v>
      </c>
      <c r="J843" s="41" t="e">
        <f>IF(AND('DO NOT USE_Contact Formulas'!A843,ISBLANK('Contact Data Entry'!J843)),"Student or Staff? is required",IF(ISBLANK('Contact Data Entry'!J843),NA(),IF(ISNA(VLOOKUP('Contact Data Entry'!J843,'DO NOT USE_School Picklist'!$B$3:$B$6,1,FALSE)),"Please select a value from the drop-down menu","OK")))</f>
        <v>#N/A</v>
      </c>
      <c r="K843" s="41" t="e">
        <f>IF(AND('Contact Data Entry'!J843='DO NOT USE_School Picklist'!$B$4,ISBLANK('Contact Data Entry'!K843)),"Occupation/Job Title is required if Student or Staff? is Yes, staff/faculty or volunteer",IF('DO NOT USE_Contact Formulas'!A843,"OK",NA()))</f>
        <v>#N/A</v>
      </c>
      <c r="L843" s="41" t="e">
        <f ca="1">IF('Contact Data Entry'!L843&gt;'DO NOT USE_School Picklist'!$C$3,"Date last on school campus/facility cannot be a future date",IF('DO NOT USE_Contact Formulas'!A843,IF(ISBLANK('Contact Data Entry'!L843),"Date last on school campus/facility is required","OK"),NA()))</f>
        <v>#N/A</v>
      </c>
      <c r="M843" s="42" t="e">
        <f ca="1">IF('Contact Data Entry'!M843&gt;'DO NOT USE_School Picklist'!$C$3,"Last Exposure Date cannot be a future date",IF('DO NOT USE_Contact Formulas'!A843,IF(ISBLANK('Contact Data Entry'!M843),"Last Exposure Date is required","OK"),NA()))</f>
        <v>#N/A</v>
      </c>
      <c r="N843" s="42" t="e">
        <f>IF(AND('DO NOT USE_Contact Formulas'!A843,ISBLANK('Contact Data Entry'!N843)),"Specific Place in the Location is required",IF(ISBLANK('Contact Data Entry'!N843),NA(),"OK"))</f>
        <v>#N/A</v>
      </c>
      <c r="O843" s="41" t="e">
        <f>IF(AND(NOT(ISBLANK('Contact Data Entry'!O843)),ISNA(VLOOKUP('Contact Data Entry'!O843,'DO NOT USE_School Picklist'!$L$3:$L$81,1,FALSE))),"Please select a value from the drop-down menu",IF('DO NOT USE_Contact Formulas'!A843,"OK",NA()))</f>
        <v>#N/A</v>
      </c>
      <c r="P843" s="41" t="e">
        <f>IF(AND(NOT(ISBLANK('Contact Data Entry'!P843)),NOT(ISNUMBER(MATCH("*@*.?*",'Contact Data Entry'!P843,0)))),"Email must be in a valid format",IF('DO NOT USE_Contact Formulas'!A843,"OK",NA()))</f>
        <v>#N/A</v>
      </c>
      <c r="Q843" s="41" t="e">
        <f>IF(LEN('Contact Data Entry'!Q843)&gt;50,"Parent/Guardian Name must be less than 50 characters",IF('DO NOT USE_Contact Formulas'!A843,"OK",NA()))</f>
        <v>#N/A</v>
      </c>
      <c r="R843" s="41" t="e">
        <f>IF(NOT(ISBLANK('Contact Data Entry'!R843)),IF(AND(ISNUMBER('Contact Data Entry'!R843),LEFT('Contact Data Entry'!R843,1)&lt;&gt;"1",LEN('Contact Data Entry'!R843)=10),"OK","Phone number must be valid format"),IF('DO NOT USE_Contact Formulas'!A843,"OK",NA()))</f>
        <v>#N/A</v>
      </c>
      <c r="S843" s="41" t="e">
        <f>IF(AND(NOT(ISBLANK('Contact Data Entry'!S843)),ISNA(VLOOKUP('Contact Data Entry'!S843,'DO NOT USE_School Picklist'!$N$3:$N$63,1,FALSE))),"Please select a value from the drop-down menu",IF('DO NOT USE_Contact Formulas'!A843,"OK",NA()))</f>
        <v>#N/A</v>
      </c>
      <c r="T843" s="41" t="e">
        <f>IF(AND(NOT(ISBLANK('Contact Data Entry'!T843)),ISNA(VLOOKUP('Contact Data Entry'!T843,'DO NOT USE_School Picklist'!$E$3:$E$10,1,FALSE))),"Please select a value from the drop-down menu",IF('DO NOT USE_Contact Formulas'!A843,"OK",NA()))</f>
        <v>#N/A</v>
      </c>
      <c r="U843" s="41" t="e">
        <f>IF(AND(NOT(ISBLANK('Contact Data Entry'!U843)),ISNA(VLOOKUP('Contact Data Entry'!U843,'DO NOT USE_School Picklist'!$F$3:$F$16,1,FALSE))),"Please select a value from the drop-down menu",IF('DO NOT USE_Contact Formulas'!A843,"OK",NA()))</f>
        <v>#N/A</v>
      </c>
      <c r="V843" s="41" t="e">
        <f>IF(LEN('Contact Data Entry'!V843)&gt;100,"Classroom(s) must be less than 100 characters",IF('DO NOT USE_Contact Formulas'!A843,"OK",NA()))</f>
        <v>#N/A</v>
      </c>
      <c r="W843" s="41" t="e">
        <f>IF(AND(NOT(ISBLANK('Contact Data Entry'!W843)),ISNA(VLOOKUP('Contact Data Entry'!W843,'DO NOT USE_School Picklist'!$K$3:$K$6,1,FALSE))),"Please select a value from the drop-down menu",IF('DO NOT USE_Contact Formulas'!A843,"OK",NA()))</f>
        <v>#N/A</v>
      </c>
      <c r="X843" s="41" t="e">
        <f>IF(AND(NOT(ISBLANK('Contact Data Entry'!X843)),ISNA(VLOOKUP('Contact Data Entry'!X843,'DO NOT USE_School Picklist'!$D$3:$D$5,1,FALSE))),"Please select a value from the drop-down menu",IF('DO NOT USE_Contact Formulas'!A843,"OK",NA()))</f>
        <v>#N/A</v>
      </c>
      <c r="Y843" s="41"/>
      <c r="Z843" s="41" t="e">
        <f>IF(AND(NOT(ISBLANK('Contact Data Entry'!Z843)),ISNA(VLOOKUP('Contact Data Entry'!Z843,'DO NOT USE_School Picklist'!$G$3:$G$5,1,FALSE))),"Please select a value from the drop-down menu",IF('DO NOT USE_Contact Formulas'!A843,"OK",NA()))</f>
        <v>#N/A</v>
      </c>
      <c r="AA843" s="41"/>
      <c r="AB843" s="41" t="e">
        <f>IF(AND(NOT(ISBLANK('Contact Data Entry'!AB843)),ISNA(VLOOKUP('Contact Data Entry'!AB843,'DO NOT USE_School Picklist'!$H$3:$H$4,1,FALSE))),"Please select a value from the drop-down menu",IF('DO NOT USE_Contact Formulas'!A843,"OK",NA()))</f>
        <v>#N/A</v>
      </c>
      <c r="AC843" s="41" t="e">
        <f ca="1">IF('Contact Data Entry'!AC843&gt;'DO NOT USE_School Picklist'!$C$3,"Test Date cannot be a future date",IF('DO NOT USE_Contact Formulas'!A843,"OK",NA()))</f>
        <v>#N/A</v>
      </c>
      <c r="AD843" s="41" t="e">
        <f>IF(AND(NOT(ISBLANK('Contact Data Entry'!AD843)),ISNA(VLOOKUP('Contact Data Entry'!AD843,'DO NOT USE_School Picklist'!$Q$3:$Q$8,1,FALSE))),"Please select a value from the drop-down menu",IF('DO NOT USE_Contact Formulas'!A843,"OK",NA()))</f>
        <v>#N/A</v>
      </c>
    </row>
    <row r="844" spans="1:30" x14ac:dyDescent="0.25">
      <c r="A844" s="40" t="e">
        <f>IF('DO NOT USE_Contact Formulas'!A844,IF('DO NOT USE_Contact Formulas'!B844,"Not all required fields are completed","OK"),NA())</f>
        <v>#N/A</v>
      </c>
      <c r="B844" s="41" t="e">
        <f>IF(AND('DO NOT USE_Contact Formulas'!A844,ISBLANK('Contact Data Entry'!B844)),"First Name is required",IF(NOT(ISBLANK('Contact Data Entry'!B844)),"OK",NA()))</f>
        <v>#N/A</v>
      </c>
      <c r="C844" s="41" t="e">
        <f>IF(AND('DO NOT USE_Contact Formulas'!A844,ISBLANK('Contact Data Entry'!C844)),"Last Name is required",IF(NOT(ISBLANK('Contact Data Entry'!C844)),"OK",NA()))</f>
        <v>#N/A</v>
      </c>
      <c r="D844" s="41" t="e">
        <f>IF(AND('DO NOT USE_Contact Formulas'!A844,ISBLANK('Contact Data Entry'!D844)),"Birthdate is required",IF(NOT(ISBLANK('Contact Data Entry'!D844)),"OK",NA()))</f>
        <v>#N/A</v>
      </c>
      <c r="E844" s="41" t="e">
        <f>IF(AND('DO NOT USE_Contact Formulas'!A844,ISBLANK('Contact Data Entry'!E844)),"Mobile Phone is required",IF(NOT(ISBLANK('Contact Data Entry'!E844)),IF(AND(ISNUMBER(VALUE('Contact Data Entry'!E844)),LEFT('Contact Data Entry'!E844,1)&lt;&gt;"1",LEN('Contact Data Entry'!E844)=10),"OK","Phone number must be valid format"),NA()))</f>
        <v>#N/A</v>
      </c>
      <c r="F844" s="41" t="e">
        <f>IF(LEN('Contact Data Entry'!F844)&gt;255,"Home Street Address must be less than 255 characters",IF('DO NOT USE_Contact Formulas'!A844,"OK",NA()))</f>
        <v>#N/A</v>
      </c>
      <c r="G844" s="41" t="e">
        <f>IF(LEN('Contact Data Entry'!G844)&gt;40,"City must be less than 40 characters",IF('DO NOT USE_Contact Formulas'!A844,"OK",NA()))</f>
        <v>#N/A</v>
      </c>
      <c r="H844" s="41" t="e">
        <f>IF(AND(NOT(ISBLANK('Contact Data Entry'!H844)),ISNA(VLOOKUP('Contact Data Entry'!H844,'DO NOT USE_School Picklist'!$P$3:$P$52,1,FALSE))),"Please select a value from the drop-down menu",IF('DO NOT USE_Contact Formulas'!A844,"OK",NA()))</f>
        <v>#N/A</v>
      </c>
      <c r="I844" s="41" t="e">
        <f>IF(AND('DO NOT USE_Contact Formulas'!A844,ISBLANK('Contact Data Entry'!I844)),"Zip is required",IF(ISBLANK('Contact Data Entry'!I844),NA(),"OK"))</f>
        <v>#N/A</v>
      </c>
      <c r="J844" s="41" t="e">
        <f>IF(AND('DO NOT USE_Contact Formulas'!A844,ISBLANK('Contact Data Entry'!J844)),"Student or Staff? is required",IF(ISBLANK('Contact Data Entry'!J844),NA(),IF(ISNA(VLOOKUP('Contact Data Entry'!J844,'DO NOT USE_School Picklist'!$B$3:$B$6,1,FALSE)),"Please select a value from the drop-down menu","OK")))</f>
        <v>#N/A</v>
      </c>
      <c r="K844" s="41" t="e">
        <f>IF(AND('Contact Data Entry'!J844='DO NOT USE_School Picklist'!$B$4,ISBLANK('Contact Data Entry'!K844)),"Occupation/Job Title is required if Student or Staff? is Yes, staff/faculty or volunteer",IF('DO NOT USE_Contact Formulas'!A844,"OK",NA()))</f>
        <v>#N/A</v>
      </c>
      <c r="L844" s="41" t="e">
        <f ca="1">IF('Contact Data Entry'!L844&gt;'DO NOT USE_School Picklist'!$C$3,"Date last on school campus/facility cannot be a future date",IF('DO NOT USE_Contact Formulas'!A844,IF(ISBLANK('Contact Data Entry'!L844),"Date last on school campus/facility is required","OK"),NA()))</f>
        <v>#N/A</v>
      </c>
      <c r="M844" s="42" t="e">
        <f ca="1">IF('Contact Data Entry'!M844&gt;'DO NOT USE_School Picklist'!$C$3,"Last Exposure Date cannot be a future date",IF('DO NOT USE_Contact Formulas'!A844,IF(ISBLANK('Contact Data Entry'!M844),"Last Exposure Date is required","OK"),NA()))</f>
        <v>#N/A</v>
      </c>
      <c r="N844" s="42" t="e">
        <f>IF(AND('DO NOT USE_Contact Formulas'!A844,ISBLANK('Contact Data Entry'!N844)),"Specific Place in the Location is required",IF(ISBLANK('Contact Data Entry'!N844),NA(),"OK"))</f>
        <v>#N/A</v>
      </c>
      <c r="O844" s="41" t="e">
        <f>IF(AND(NOT(ISBLANK('Contact Data Entry'!O844)),ISNA(VLOOKUP('Contact Data Entry'!O844,'DO NOT USE_School Picklist'!$L$3:$L$81,1,FALSE))),"Please select a value from the drop-down menu",IF('DO NOT USE_Contact Formulas'!A844,"OK",NA()))</f>
        <v>#N/A</v>
      </c>
      <c r="P844" s="41" t="e">
        <f>IF(AND(NOT(ISBLANK('Contact Data Entry'!P844)),NOT(ISNUMBER(MATCH("*@*.?*",'Contact Data Entry'!P844,0)))),"Email must be in a valid format",IF('DO NOT USE_Contact Formulas'!A844,"OK",NA()))</f>
        <v>#N/A</v>
      </c>
      <c r="Q844" s="41" t="e">
        <f>IF(LEN('Contact Data Entry'!Q844)&gt;50,"Parent/Guardian Name must be less than 50 characters",IF('DO NOT USE_Contact Formulas'!A844,"OK",NA()))</f>
        <v>#N/A</v>
      </c>
      <c r="R844" s="41" t="e">
        <f>IF(NOT(ISBLANK('Contact Data Entry'!R844)),IF(AND(ISNUMBER('Contact Data Entry'!R844),LEFT('Contact Data Entry'!R844,1)&lt;&gt;"1",LEN('Contact Data Entry'!R844)=10),"OK","Phone number must be valid format"),IF('DO NOT USE_Contact Formulas'!A844,"OK",NA()))</f>
        <v>#N/A</v>
      </c>
      <c r="S844" s="41" t="e">
        <f>IF(AND(NOT(ISBLANK('Contact Data Entry'!S844)),ISNA(VLOOKUP('Contact Data Entry'!S844,'DO NOT USE_School Picklist'!$N$3:$N$63,1,FALSE))),"Please select a value from the drop-down menu",IF('DO NOT USE_Contact Formulas'!A844,"OK",NA()))</f>
        <v>#N/A</v>
      </c>
      <c r="T844" s="41" t="e">
        <f>IF(AND(NOT(ISBLANK('Contact Data Entry'!T844)),ISNA(VLOOKUP('Contact Data Entry'!T844,'DO NOT USE_School Picklist'!$E$3:$E$10,1,FALSE))),"Please select a value from the drop-down menu",IF('DO NOT USE_Contact Formulas'!A844,"OK",NA()))</f>
        <v>#N/A</v>
      </c>
      <c r="U844" s="41" t="e">
        <f>IF(AND(NOT(ISBLANK('Contact Data Entry'!U844)),ISNA(VLOOKUP('Contact Data Entry'!U844,'DO NOT USE_School Picklist'!$F$3:$F$16,1,FALSE))),"Please select a value from the drop-down menu",IF('DO NOT USE_Contact Formulas'!A844,"OK",NA()))</f>
        <v>#N/A</v>
      </c>
      <c r="V844" s="41" t="e">
        <f>IF(LEN('Contact Data Entry'!V844)&gt;100,"Classroom(s) must be less than 100 characters",IF('DO NOT USE_Contact Formulas'!A844,"OK",NA()))</f>
        <v>#N/A</v>
      </c>
      <c r="W844" s="41" t="e">
        <f>IF(AND(NOT(ISBLANK('Contact Data Entry'!W844)),ISNA(VLOOKUP('Contact Data Entry'!W844,'DO NOT USE_School Picklist'!$K$3:$K$6,1,FALSE))),"Please select a value from the drop-down menu",IF('DO NOT USE_Contact Formulas'!A844,"OK",NA()))</f>
        <v>#N/A</v>
      </c>
      <c r="X844" s="41" t="e">
        <f>IF(AND(NOT(ISBLANK('Contact Data Entry'!X844)),ISNA(VLOOKUP('Contact Data Entry'!X844,'DO NOT USE_School Picklist'!$D$3:$D$5,1,FALSE))),"Please select a value from the drop-down menu",IF('DO NOT USE_Contact Formulas'!A844,"OK",NA()))</f>
        <v>#N/A</v>
      </c>
      <c r="Y844" s="41"/>
      <c r="Z844" s="41" t="e">
        <f>IF(AND(NOT(ISBLANK('Contact Data Entry'!Z844)),ISNA(VLOOKUP('Contact Data Entry'!Z844,'DO NOT USE_School Picklist'!$G$3:$G$5,1,FALSE))),"Please select a value from the drop-down menu",IF('DO NOT USE_Contact Formulas'!A844,"OK",NA()))</f>
        <v>#N/A</v>
      </c>
      <c r="AA844" s="41"/>
      <c r="AB844" s="41" t="e">
        <f>IF(AND(NOT(ISBLANK('Contact Data Entry'!AB844)),ISNA(VLOOKUP('Contact Data Entry'!AB844,'DO NOT USE_School Picklist'!$H$3:$H$4,1,FALSE))),"Please select a value from the drop-down menu",IF('DO NOT USE_Contact Formulas'!A844,"OK",NA()))</f>
        <v>#N/A</v>
      </c>
      <c r="AC844" s="41" t="e">
        <f ca="1">IF('Contact Data Entry'!AC844&gt;'DO NOT USE_School Picklist'!$C$3,"Test Date cannot be a future date",IF('DO NOT USE_Contact Formulas'!A844,"OK",NA()))</f>
        <v>#N/A</v>
      </c>
      <c r="AD844" s="41" t="e">
        <f>IF(AND(NOT(ISBLANK('Contact Data Entry'!AD844)),ISNA(VLOOKUP('Contact Data Entry'!AD844,'DO NOT USE_School Picklist'!$Q$3:$Q$8,1,FALSE))),"Please select a value from the drop-down menu",IF('DO NOT USE_Contact Formulas'!A844,"OK",NA()))</f>
        <v>#N/A</v>
      </c>
    </row>
    <row r="845" spans="1:30" x14ac:dyDescent="0.25">
      <c r="A845" s="40" t="e">
        <f>IF('DO NOT USE_Contact Formulas'!A845,IF('DO NOT USE_Contact Formulas'!B845,"Not all required fields are completed","OK"),NA())</f>
        <v>#N/A</v>
      </c>
      <c r="B845" s="41" t="e">
        <f>IF(AND('DO NOT USE_Contact Formulas'!A845,ISBLANK('Contact Data Entry'!B845)),"First Name is required",IF(NOT(ISBLANK('Contact Data Entry'!B845)),"OK",NA()))</f>
        <v>#N/A</v>
      </c>
      <c r="C845" s="41" t="e">
        <f>IF(AND('DO NOT USE_Contact Formulas'!A845,ISBLANK('Contact Data Entry'!C845)),"Last Name is required",IF(NOT(ISBLANK('Contact Data Entry'!C845)),"OK",NA()))</f>
        <v>#N/A</v>
      </c>
      <c r="D845" s="41" t="e">
        <f>IF(AND('DO NOT USE_Contact Formulas'!A845,ISBLANK('Contact Data Entry'!D845)),"Birthdate is required",IF(NOT(ISBLANK('Contact Data Entry'!D845)),"OK",NA()))</f>
        <v>#N/A</v>
      </c>
      <c r="E845" s="41" t="e">
        <f>IF(AND('DO NOT USE_Contact Formulas'!A845,ISBLANK('Contact Data Entry'!E845)),"Mobile Phone is required",IF(NOT(ISBLANK('Contact Data Entry'!E845)),IF(AND(ISNUMBER(VALUE('Contact Data Entry'!E845)),LEFT('Contact Data Entry'!E845,1)&lt;&gt;"1",LEN('Contact Data Entry'!E845)=10),"OK","Phone number must be valid format"),NA()))</f>
        <v>#N/A</v>
      </c>
      <c r="F845" s="41" t="e">
        <f>IF(LEN('Contact Data Entry'!F845)&gt;255,"Home Street Address must be less than 255 characters",IF('DO NOT USE_Contact Formulas'!A845,"OK",NA()))</f>
        <v>#N/A</v>
      </c>
      <c r="G845" s="41" t="e">
        <f>IF(LEN('Contact Data Entry'!G845)&gt;40,"City must be less than 40 characters",IF('DO NOT USE_Contact Formulas'!A845,"OK",NA()))</f>
        <v>#N/A</v>
      </c>
      <c r="H845" s="41" t="e">
        <f>IF(AND(NOT(ISBLANK('Contact Data Entry'!H845)),ISNA(VLOOKUP('Contact Data Entry'!H845,'DO NOT USE_School Picklist'!$P$3:$P$52,1,FALSE))),"Please select a value from the drop-down menu",IF('DO NOT USE_Contact Formulas'!A845,"OK",NA()))</f>
        <v>#N/A</v>
      </c>
      <c r="I845" s="41" t="e">
        <f>IF(AND('DO NOT USE_Contact Formulas'!A845,ISBLANK('Contact Data Entry'!I845)),"Zip is required",IF(ISBLANK('Contact Data Entry'!I845),NA(),"OK"))</f>
        <v>#N/A</v>
      </c>
      <c r="J845" s="41" t="e">
        <f>IF(AND('DO NOT USE_Contact Formulas'!A845,ISBLANK('Contact Data Entry'!J845)),"Student or Staff? is required",IF(ISBLANK('Contact Data Entry'!J845),NA(),IF(ISNA(VLOOKUP('Contact Data Entry'!J845,'DO NOT USE_School Picklist'!$B$3:$B$6,1,FALSE)),"Please select a value from the drop-down menu","OK")))</f>
        <v>#N/A</v>
      </c>
      <c r="K845" s="41" t="e">
        <f>IF(AND('Contact Data Entry'!J845='DO NOT USE_School Picklist'!$B$4,ISBLANK('Contact Data Entry'!K845)),"Occupation/Job Title is required if Student or Staff? is Yes, staff/faculty or volunteer",IF('DO NOT USE_Contact Formulas'!A845,"OK",NA()))</f>
        <v>#N/A</v>
      </c>
      <c r="L845" s="41" t="e">
        <f ca="1">IF('Contact Data Entry'!L845&gt;'DO NOT USE_School Picklist'!$C$3,"Date last on school campus/facility cannot be a future date",IF('DO NOT USE_Contact Formulas'!A845,IF(ISBLANK('Contact Data Entry'!L845),"Date last on school campus/facility is required","OK"),NA()))</f>
        <v>#N/A</v>
      </c>
      <c r="M845" s="42" t="e">
        <f ca="1">IF('Contact Data Entry'!M845&gt;'DO NOT USE_School Picklist'!$C$3,"Last Exposure Date cannot be a future date",IF('DO NOT USE_Contact Formulas'!A845,IF(ISBLANK('Contact Data Entry'!M845),"Last Exposure Date is required","OK"),NA()))</f>
        <v>#N/A</v>
      </c>
      <c r="N845" s="42" t="e">
        <f>IF(AND('DO NOT USE_Contact Formulas'!A845,ISBLANK('Contact Data Entry'!N845)),"Specific Place in the Location is required",IF(ISBLANK('Contact Data Entry'!N845),NA(),"OK"))</f>
        <v>#N/A</v>
      </c>
      <c r="O845" s="41" t="e">
        <f>IF(AND(NOT(ISBLANK('Contact Data Entry'!O845)),ISNA(VLOOKUP('Contact Data Entry'!O845,'DO NOT USE_School Picklist'!$L$3:$L$81,1,FALSE))),"Please select a value from the drop-down menu",IF('DO NOT USE_Contact Formulas'!A845,"OK",NA()))</f>
        <v>#N/A</v>
      </c>
      <c r="P845" s="41" t="e">
        <f>IF(AND(NOT(ISBLANK('Contact Data Entry'!P845)),NOT(ISNUMBER(MATCH("*@*.?*",'Contact Data Entry'!P845,0)))),"Email must be in a valid format",IF('DO NOT USE_Contact Formulas'!A845,"OK",NA()))</f>
        <v>#N/A</v>
      </c>
      <c r="Q845" s="41" t="e">
        <f>IF(LEN('Contact Data Entry'!Q845)&gt;50,"Parent/Guardian Name must be less than 50 characters",IF('DO NOT USE_Contact Formulas'!A845,"OK",NA()))</f>
        <v>#N/A</v>
      </c>
      <c r="R845" s="41" t="e">
        <f>IF(NOT(ISBLANK('Contact Data Entry'!R845)),IF(AND(ISNUMBER('Contact Data Entry'!R845),LEFT('Contact Data Entry'!R845,1)&lt;&gt;"1",LEN('Contact Data Entry'!R845)=10),"OK","Phone number must be valid format"),IF('DO NOT USE_Contact Formulas'!A845,"OK",NA()))</f>
        <v>#N/A</v>
      </c>
      <c r="S845" s="41" t="e">
        <f>IF(AND(NOT(ISBLANK('Contact Data Entry'!S845)),ISNA(VLOOKUP('Contact Data Entry'!S845,'DO NOT USE_School Picklist'!$N$3:$N$63,1,FALSE))),"Please select a value from the drop-down menu",IF('DO NOT USE_Contact Formulas'!A845,"OK",NA()))</f>
        <v>#N/A</v>
      </c>
      <c r="T845" s="41" t="e">
        <f>IF(AND(NOT(ISBLANK('Contact Data Entry'!T845)),ISNA(VLOOKUP('Contact Data Entry'!T845,'DO NOT USE_School Picklist'!$E$3:$E$10,1,FALSE))),"Please select a value from the drop-down menu",IF('DO NOT USE_Contact Formulas'!A845,"OK",NA()))</f>
        <v>#N/A</v>
      </c>
      <c r="U845" s="41" t="e">
        <f>IF(AND(NOT(ISBLANK('Contact Data Entry'!U845)),ISNA(VLOOKUP('Contact Data Entry'!U845,'DO NOT USE_School Picklist'!$F$3:$F$16,1,FALSE))),"Please select a value from the drop-down menu",IF('DO NOT USE_Contact Formulas'!A845,"OK",NA()))</f>
        <v>#N/A</v>
      </c>
      <c r="V845" s="41" t="e">
        <f>IF(LEN('Contact Data Entry'!V845)&gt;100,"Classroom(s) must be less than 100 characters",IF('DO NOT USE_Contact Formulas'!A845,"OK",NA()))</f>
        <v>#N/A</v>
      </c>
      <c r="W845" s="41" t="e">
        <f>IF(AND(NOT(ISBLANK('Contact Data Entry'!W845)),ISNA(VLOOKUP('Contact Data Entry'!W845,'DO NOT USE_School Picklist'!$K$3:$K$6,1,FALSE))),"Please select a value from the drop-down menu",IF('DO NOT USE_Contact Formulas'!A845,"OK",NA()))</f>
        <v>#N/A</v>
      </c>
      <c r="X845" s="41" t="e">
        <f>IF(AND(NOT(ISBLANK('Contact Data Entry'!X845)),ISNA(VLOOKUP('Contact Data Entry'!X845,'DO NOT USE_School Picklist'!$D$3:$D$5,1,FALSE))),"Please select a value from the drop-down menu",IF('DO NOT USE_Contact Formulas'!A845,"OK",NA()))</f>
        <v>#N/A</v>
      </c>
      <c r="Y845" s="41"/>
      <c r="Z845" s="41" t="e">
        <f>IF(AND(NOT(ISBLANK('Contact Data Entry'!Z845)),ISNA(VLOOKUP('Contact Data Entry'!Z845,'DO NOT USE_School Picklist'!$G$3:$G$5,1,FALSE))),"Please select a value from the drop-down menu",IF('DO NOT USE_Contact Formulas'!A845,"OK",NA()))</f>
        <v>#N/A</v>
      </c>
      <c r="AA845" s="41"/>
      <c r="AB845" s="41" t="e">
        <f>IF(AND(NOT(ISBLANK('Contact Data Entry'!AB845)),ISNA(VLOOKUP('Contact Data Entry'!AB845,'DO NOT USE_School Picklist'!$H$3:$H$4,1,FALSE))),"Please select a value from the drop-down menu",IF('DO NOT USE_Contact Formulas'!A845,"OK",NA()))</f>
        <v>#N/A</v>
      </c>
      <c r="AC845" s="41" t="e">
        <f ca="1">IF('Contact Data Entry'!AC845&gt;'DO NOT USE_School Picklist'!$C$3,"Test Date cannot be a future date",IF('DO NOT USE_Contact Formulas'!A845,"OK",NA()))</f>
        <v>#N/A</v>
      </c>
      <c r="AD845" s="41" t="e">
        <f>IF(AND(NOT(ISBLANK('Contact Data Entry'!AD845)),ISNA(VLOOKUP('Contact Data Entry'!AD845,'DO NOT USE_School Picklist'!$Q$3:$Q$8,1,FALSE))),"Please select a value from the drop-down menu",IF('DO NOT USE_Contact Formulas'!A845,"OK",NA()))</f>
        <v>#N/A</v>
      </c>
    </row>
    <row r="846" spans="1:30" x14ac:dyDescent="0.25">
      <c r="A846" s="40" t="e">
        <f>IF('DO NOT USE_Contact Formulas'!A846,IF('DO NOT USE_Contact Formulas'!B846,"Not all required fields are completed","OK"),NA())</f>
        <v>#N/A</v>
      </c>
      <c r="B846" s="41" t="e">
        <f>IF(AND('DO NOT USE_Contact Formulas'!A846,ISBLANK('Contact Data Entry'!B846)),"First Name is required",IF(NOT(ISBLANK('Contact Data Entry'!B846)),"OK",NA()))</f>
        <v>#N/A</v>
      </c>
      <c r="C846" s="41" t="e">
        <f>IF(AND('DO NOT USE_Contact Formulas'!A846,ISBLANK('Contact Data Entry'!C846)),"Last Name is required",IF(NOT(ISBLANK('Contact Data Entry'!C846)),"OK",NA()))</f>
        <v>#N/A</v>
      </c>
      <c r="D846" s="41" t="e">
        <f>IF(AND('DO NOT USE_Contact Formulas'!A846,ISBLANK('Contact Data Entry'!D846)),"Birthdate is required",IF(NOT(ISBLANK('Contact Data Entry'!D846)),"OK",NA()))</f>
        <v>#N/A</v>
      </c>
      <c r="E846" s="41" t="e">
        <f>IF(AND('DO NOT USE_Contact Formulas'!A846,ISBLANK('Contact Data Entry'!E846)),"Mobile Phone is required",IF(NOT(ISBLANK('Contact Data Entry'!E846)),IF(AND(ISNUMBER(VALUE('Contact Data Entry'!E846)),LEFT('Contact Data Entry'!E846,1)&lt;&gt;"1",LEN('Contact Data Entry'!E846)=10),"OK","Phone number must be valid format"),NA()))</f>
        <v>#N/A</v>
      </c>
      <c r="F846" s="41" t="e">
        <f>IF(LEN('Contact Data Entry'!F846)&gt;255,"Home Street Address must be less than 255 characters",IF('DO NOT USE_Contact Formulas'!A846,"OK",NA()))</f>
        <v>#N/A</v>
      </c>
      <c r="G846" s="41" t="e">
        <f>IF(LEN('Contact Data Entry'!G846)&gt;40,"City must be less than 40 characters",IF('DO NOT USE_Contact Formulas'!A846,"OK",NA()))</f>
        <v>#N/A</v>
      </c>
      <c r="H846" s="41" t="e">
        <f>IF(AND(NOT(ISBLANK('Contact Data Entry'!H846)),ISNA(VLOOKUP('Contact Data Entry'!H846,'DO NOT USE_School Picklist'!$P$3:$P$52,1,FALSE))),"Please select a value from the drop-down menu",IF('DO NOT USE_Contact Formulas'!A846,"OK",NA()))</f>
        <v>#N/A</v>
      </c>
      <c r="I846" s="41" t="e">
        <f>IF(AND('DO NOT USE_Contact Formulas'!A846,ISBLANK('Contact Data Entry'!I846)),"Zip is required",IF(ISBLANK('Contact Data Entry'!I846),NA(),"OK"))</f>
        <v>#N/A</v>
      </c>
      <c r="J846" s="41" t="e">
        <f>IF(AND('DO NOT USE_Contact Formulas'!A846,ISBLANK('Contact Data Entry'!J846)),"Student or Staff? is required",IF(ISBLANK('Contact Data Entry'!J846),NA(),IF(ISNA(VLOOKUP('Contact Data Entry'!J846,'DO NOT USE_School Picklist'!$B$3:$B$6,1,FALSE)),"Please select a value from the drop-down menu","OK")))</f>
        <v>#N/A</v>
      </c>
      <c r="K846" s="41" t="e">
        <f>IF(AND('Contact Data Entry'!J846='DO NOT USE_School Picklist'!$B$4,ISBLANK('Contact Data Entry'!K846)),"Occupation/Job Title is required if Student or Staff? is Yes, staff/faculty or volunteer",IF('DO NOT USE_Contact Formulas'!A846,"OK",NA()))</f>
        <v>#N/A</v>
      </c>
      <c r="L846" s="41" t="e">
        <f ca="1">IF('Contact Data Entry'!L846&gt;'DO NOT USE_School Picklist'!$C$3,"Date last on school campus/facility cannot be a future date",IF('DO NOT USE_Contact Formulas'!A846,IF(ISBLANK('Contact Data Entry'!L846),"Date last on school campus/facility is required","OK"),NA()))</f>
        <v>#N/A</v>
      </c>
      <c r="M846" s="42" t="e">
        <f ca="1">IF('Contact Data Entry'!M846&gt;'DO NOT USE_School Picklist'!$C$3,"Last Exposure Date cannot be a future date",IF('DO NOT USE_Contact Formulas'!A846,IF(ISBLANK('Contact Data Entry'!M846),"Last Exposure Date is required","OK"),NA()))</f>
        <v>#N/A</v>
      </c>
      <c r="N846" s="42" t="e">
        <f>IF(AND('DO NOT USE_Contact Formulas'!A846,ISBLANK('Contact Data Entry'!N846)),"Specific Place in the Location is required",IF(ISBLANK('Contact Data Entry'!N846),NA(),"OK"))</f>
        <v>#N/A</v>
      </c>
      <c r="O846" s="41" t="e">
        <f>IF(AND(NOT(ISBLANK('Contact Data Entry'!O846)),ISNA(VLOOKUP('Contact Data Entry'!O846,'DO NOT USE_School Picklist'!$L$3:$L$81,1,FALSE))),"Please select a value from the drop-down menu",IF('DO NOT USE_Contact Formulas'!A846,"OK",NA()))</f>
        <v>#N/A</v>
      </c>
      <c r="P846" s="41" t="e">
        <f>IF(AND(NOT(ISBLANK('Contact Data Entry'!P846)),NOT(ISNUMBER(MATCH("*@*.?*",'Contact Data Entry'!P846,0)))),"Email must be in a valid format",IF('DO NOT USE_Contact Formulas'!A846,"OK",NA()))</f>
        <v>#N/A</v>
      </c>
      <c r="Q846" s="41" t="e">
        <f>IF(LEN('Contact Data Entry'!Q846)&gt;50,"Parent/Guardian Name must be less than 50 characters",IF('DO NOT USE_Contact Formulas'!A846,"OK",NA()))</f>
        <v>#N/A</v>
      </c>
      <c r="R846" s="41" t="e">
        <f>IF(NOT(ISBLANK('Contact Data Entry'!R846)),IF(AND(ISNUMBER('Contact Data Entry'!R846),LEFT('Contact Data Entry'!R846,1)&lt;&gt;"1",LEN('Contact Data Entry'!R846)=10),"OK","Phone number must be valid format"),IF('DO NOT USE_Contact Formulas'!A846,"OK",NA()))</f>
        <v>#N/A</v>
      </c>
      <c r="S846" s="41" t="e">
        <f>IF(AND(NOT(ISBLANK('Contact Data Entry'!S846)),ISNA(VLOOKUP('Contact Data Entry'!S846,'DO NOT USE_School Picklist'!$N$3:$N$63,1,FALSE))),"Please select a value from the drop-down menu",IF('DO NOT USE_Contact Formulas'!A846,"OK",NA()))</f>
        <v>#N/A</v>
      </c>
      <c r="T846" s="41" t="e">
        <f>IF(AND(NOT(ISBLANK('Contact Data Entry'!T846)),ISNA(VLOOKUP('Contact Data Entry'!T846,'DO NOT USE_School Picklist'!$E$3:$E$10,1,FALSE))),"Please select a value from the drop-down menu",IF('DO NOT USE_Contact Formulas'!A846,"OK",NA()))</f>
        <v>#N/A</v>
      </c>
      <c r="U846" s="41" t="e">
        <f>IF(AND(NOT(ISBLANK('Contact Data Entry'!U846)),ISNA(VLOOKUP('Contact Data Entry'!U846,'DO NOT USE_School Picklist'!$F$3:$F$16,1,FALSE))),"Please select a value from the drop-down menu",IF('DO NOT USE_Contact Formulas'!A846,"OK",NA()))</f>
        <v>#N/A</v>
      </c>
      <c r="V846" s="41" t="e">
        <f>IF(LEN('Contact Data Entry'!V846)&gt;100,"Classroom(s) must be less than 100 characters",IF('DO NOT USE_Contact Formulas'!A846,"OK",NA()))</f>
        <v>#N/A</v>
      </c>
      <c r="W846" s="41" t="e">
        <f>IF(AND(NOT(ISBLANK('Contact Data Entry'!W846)),ISNA(VLOOKUP('Contact Data Entry'!W846,'DO NOT USE_School Picklist'!$K$3:$K$6,1,FALSE))),"Please select a value from the drop-down menu",IF('DO NOT USE_Contact Formulas'!A846,"OK",NA()))</f>
        <v>#N/A</v>
      </c>
      <c r="X846" s="41" t="e">
        <f>IF(AND(NOT(ISBLANK('Contact Data Entry'!X846)),ISNA(VLOOKUP('Contact Data Entry'!X846,'DO NOT USE_School Picklist'!$D$3:$D$5,1,FALSE))),"Please select a value from the drop-down menu",IF('DO NOT USE_Contact Formulas'!A846,"OK",NA()))</f>
        <v>#N/A</v>
      </c>
      <c r="Y846" s="41"/>
      <c r="Z846" s="41" t="e">
        <f>IF(AND(NOT(ISBLANK('Contact Data Entry'!Z846)),ISNA(VLOOKUP('Contact Data Entry'!Z846,'DO NOT USE_School Picklist'!$G$3:$G$5,1,FALSE))),"Please select a value from the drop-down menu",IF('DO NOT USE_Contact Formulas'!A846,"OK",NA()))</f>
        <v>#N/A</v>
      </c>
      <c r="AA846" s="41"/>
      <c r="AB846" s="41" t="e">
        <f>IF(AND(NOT(ISBLANK('Contact Data Entry'!AB846)),ISNA(VLOOKUP('Contact Data Entry'!AB846,'DO NOT USE_School Picklist'!$H$3:$H$4,1,FALSE))),"Please select a value from the drop-down menu",IF('DO NOT USE_Contact Formulas'!A846,"OK",NA()))</f>
        <v>#N/A</v>
      </c>
      <c r="AC846" s="41" t="e">
        <f ca="1">IF('Contact Data Entry'!AC846&gt;'DO NOT USE_School Picklist'!$C$3,"Test Date cannot be a future date",IF('DO NOT USE_Contact Formulas'!A846,"OK",NA()))</f>
        <v>#N/A</v>
      </c>
      <c r="AD846" s="41" t="e">
        <f>IF(AND(NOT(ISBLANK('Contact Data Entry'!AD846)),ISNA(VLOOKUP('Contact Data Entry'!AD846,'DO NOT USE_School Picklist'!$Q$3:$Q$8,1,FALSE))),"Please select a value from the drop-down menu",IF('DO NOT USE_Contact Formulas'!A846,"OK",NA()))</f>
        <v>#N/A</v>
      </c>
    </row>
    <row r="847" spans="1:30" x14ac:dyDescent="0.25">
      <c r="A847" s="40" t="e">
        <f>IF('DO NOT USE_Contact Formulas'!A847,IF('DO NOT USE_Contact Formulas'!B847,"Not all required fields are completed","OK"),NA())</f>
        <v>#N/A</v>
      </c>
      <c r="B847" s="41" t="e">
        <f>IF(AND('DO NOT USE_Contact Formulas'!A847,ISBLANK('Contact Data Entry'!B847)),"First Name is required",IF(NOT(ISBLANK('Contact Data Entry'!B847)),"OK",NA()))</f>
        <v>#N/A</v>
      </c>
      <c r="C847" s="41" t="e">
        <f>IF(AND('DO NOT USE_Contact Formulas'!A847,ISBLANK('Contact Data Entry'!C847)),"Last Name is required",IF(NOT(ISBLANK('Contact Data Entry'!C847)),"OK",NA()))</f>
        <v>#N/A</v>
      </c>
      <c r="D847" s="41" t="e">
        <f>IF(AND('DO NOT USE_Contact Formulas'!A847,ISBLANK('Contact Data Entry'!D847)),"Birthdate is required",IF(NOT(ISBLANK('Contact Data Entry'!D847)),"OK",NA()))</f>
        <v>#N/A</v>
      </c>
      <c r="E847" s="41" t="e">
        <f>IF(AND('DO NOT USE_Contact Formulas'!A847,ISBLANK('Contact Data Entry'!E847)),"Mobile Phone is required",IF(NOT(ISBLANK('Contact Data Entry'!E847)),IF(AND(ISNUMBER(VALUE('Contact Data Entry'!E847)),LEFT('Contact Data Entry'!E847,1)&lt;&gt;"1",LEN('Contact Data Entry'!E847)=10),"OK","Phone number must be valid format"),NA()))</f>
        <v>#N/A</v>
      </c>
      <c r="F847" s="41" t="e">
        <f>IF(LEN('Contact Data Entry'!F847)&gt;255,"Home Street Address must be less than 255 characters",IF('DO NOT USE_Contact Formulas'!A847,"OK",NA()))</f>
        <v>#N/A</v>
      </c>
      <c r="G847" s="41" t="e">
        <f>IF(LEN('Contact Data Entry'!G847)&gt;40,"City must be less than 40 characters",IF('DO NOT USE_Contact Formulas'!A847,"OK",NA()))</f>
        <v>#N/A</v>
      </c>
      <c r="H847" s="41" t="e">
        <f>IF(AND(NOT(ISBLANK('Contact Data Entry'!H847)),ISNA(VLOOKUP('Contact Data Entry'!H847,'DO NOT USE_School Picklist'!$P$3:$P$52,1,FALSE))),"Please select a value from the drop-down menu",IF('DO NOT USE_Contact Formulas'!A847,"OK",NA()))</f>
        <v>#N/A</v>
      </c>
      <c r="I847" s="41" t="e">
        <f>IF(AND('DO NOT USE_Contact Formulas'!A847,ISBLANK('Contact Data Entry'!I847)),"Zip is required",IF(ISBLANK('Contact Data Entry'!I847),NA(),"OK"))</f>
        <v>#N/A</v>
      </c>
      <c r="J847" s="41" t="e">
        <f>IF(AND('DO NOT USE_Contact Formulas'!A847,ISBLANK('Contact Data Entry'!J847)),"Student or Staff? is required",IF(ISBLANK('Contact Data Entry'!J847),NA(),IF(ISNA(VLOOKUP('Contact Data Entry'!J847,'DO NOT USE_School Picklist'!$B$3:$B$6,1,FALSE)),"Please select a value from the drop-down menu","OK")))</f>
        <v>#N/A</v>
      </c>
      <c r="K847" s="41" t="e">
        <f>IF(AND('Contact Data Entry'!J847='DO NOT USE_School Picklist'!$B$4,ISBLANK('Contact Data Entry'!K847)),"Occupation/Job Title is required if Student or Staff? is Yes, staff/faculty or volunteer",IF('DO NOT USE_Contact Formulas'!A847,"OK",NA()))</f>
        <v>#N/A</v>
      </c>
      <c r="L847" s="41" t="e">
        <f ca="1">IF('Contact Data Entry'!L847&gt;'DO NOT USE_School Picklist'!$C$3,"Date last on school campus/facility cannot be a future date",IF('DO NOT USE_Contact Formulas'!A847,IF(ISBLANK('Contact Data Entry'!L847),"Date last on school campus/facility is required","OK"),NA()))</f>
        <v>#N/A</v>
      </c>
      <c r="M847" s="42" t="e">
        <f ca="1">IF('Contact Data Entry'!M847&gt;'DO NOT USE_School Picklist'!$C$3,"Last Exposure Date cannot be a future date",IF('DO NOT USE_Contact Formulas'!A847,IF(ISBLANK('Contact Data Entry'!M847),"Last Exposure Date is required","OK"),NA()))</f>
        <v>#N/A</v>
      </c>
      <c r="N847" s="42" t="e">
        <f>IF(AND('DO NOT USE_Contact Formulas'!A847,ISBLANK('Contact Data Entry'!N847)),"Specific Place in the Location is required",IF(ISBLANK('Contact Data Entry'!N847),NA(),"OK"))</f>
        <v>#N/A</v>
      </c>
      <c r="O847" s="41" t="e">
        <f>IF(AND(NOT(ISBLANK('Contact Data Entry'!O847)),ISNA(VLOOKUP('Contact Data Entry'!O847,'DO NOT USE_School Picklist'!$L$3:$L$81,1,FALSE))),"Please select a value from the drop-down menu",IF('DO NOT USE_Contact Formulas'!A847,"OK",NA()))</f>
        <v>#N/A</v>
      </c>
      <c r="P847" s="41" t="e">
        <f>IF(AND(NOT(ISBLANK('Contact Data Entry'!P847)),NOT(ISNUMBER(MATCH("*@*.?*",'Contact Data Entry'!P847,0)))),"Email must be in a valid format",IF('DO NOT USE_Contact Formulas'!A847,"OK",NA()))</f>
        <v>#N/A</v>
      </c>
      <c r="Q847" s="41" t="e">
        <f>IF(LEN('Contact Data Entry'!Q847)&gt;50,"Parent/Guardian Name must be less than 50 characters",IF('DO NOT USE_Contact Formulas'!A847,"OK",NA()))</f>
        <v>#N/A</v>
      </c>
      <c r="R847" s="41" t="e">
        <f>IF(NOT(ISBLANK('Contact Data Entry'!R847)),IF(AND(ISNUMBER('Contact Data Entry'!R847),LEFT('Contact Data Entry'!R847,1)&lt;&gt;"1",LEN('Contact Data Entry'!R847)=10),"OK","Phone number must be valid format"),IF('DO NOT USE_Contact Formulas'!A847,"OK",NA()))</f>
        <v>#N/A</v>
      </c>
      <c r="S847" s="41" t="e">
        <f>IF(AND(NOT(ISBLANK('Contact Data Entry'!S847)),ISNA(VLOOKUP('Contact Data Entry'!S847,'DO NOT USE_School Picklist'!$N$3:$N$63,1,FALSE))),"Please select a value from the drop-down menu",IF('DO NOT USE_Contact Formulas'!A847,"OK",NA()))</f>
        <v>#N/A</v>
      </c>
      <c r="T847" s="41" t="e">
        <f>IF(AND(NOT(ISBLANK('Contact Data Entry'!T847)),ISNA(VLOOKUP('Contact Data Entry'!T847,'DO NOT USE_School Picklist'!$E$3:$E$10,1,FALSE))),"Please select a value from the drop-down menu",IF('DO NOT USE_Contact Formulas'!A847,"OK",NA()))</f>
        <v>#N/A</v>
      </c>
      <c r="U847" s="41" t="e">
        <f>IF(AND(NOT(ISBLANK('Contact Data Entry'!U847)),ISNA(VLOOKUP('Contact Data Entry'!U847,'DO NOT USE_School Picklist'!$F$3:$F$16,1,FALSE))),"Please select a value from the drop-down menu",IF('DO NOT USE_Contact Formulas'!A847,"OK",NA()))</f>
        <v>#N/A</v>
      </c>
      <c r="V847" s="41" t="e">
        <f>IF(LEN('Contact Data Entry'!V847)&gt;100,"Classroom(s) must be less than 100 characters",IF('DO NOT USE_Contact Formulas'!A847,"OK",NA()))</f>
        <v>#N/A</v>
      </c>
      <c r="W847" s="41" t="e">
        <f>IF(AND(NOT(ISBLANK('Contact Data Entry'!W847)),ISNA(VLOOKUP('Contact Data Entry'!W847,'DO NOT USE_School Picklist'!$K$3:$K$6,1,FALSE))),"Please select a value from the drop-down menu",IF('DO NOT USE_Contact Formulas'!A847,"OK",NA()))</f>
        <v>#N/A</v>
      </c>
      <c r="X847" s="41" t="e">
        <f>IF(AND(NOT(ISBLANK('Contact Data Entry'!X847)),ISNA(VLOOKUP('Contact Data Entry'!X847,'DO NOT USE_School Picklist'!$D$3:$D$5,1,FALSE))),"Please select a value from the drop-down menu",IF('DO NOT USE_Contact Formulas'!A847,"OK",NA()))</f>
        <v>#N/A</v>
      </c>
      <c r="Y847" s="41"/>
      <c r="Z847" s="41" t="e">
        <f>IF(AND(NOT(ISBLANK('Contact Data Entry'!Z847)),ISNA(VLOOKUP('Contact Data Entry'!Z847,'DO NOT USE_School Picklist'!$G$3:$G$5,1,FALSE))),"Please select a value from the drop-down menu",IF('DO NOT USE_Contact Formulas'!A847,"OK",NA()))</f>
        <v>#N/A</v>
      </c>
      <c r="AA847" s="41"/>
      <c r="AB847" s="41" t="e">
        <f>IF(AND(NOT(ISBLANK('Contact Data Entry'!AB847)),ISNA(VLOOKUP('Contact Data Entry'!AB847,'DO NOT USE_School Picklist'!$H$3:$H$4,1,FALSE))),"Please select a value from the drop-down menu",IF('DO NOT USE_Contact Formulas'!A847,"OK",NA()))</f>
        <v>#N/A</v>
      </c>
      <c r="AC847" s="41" t="e">
        <f ca="1">IF('Contact Data Entry'!AC847&gt;'DO NOT USE_School Picklist'!$C$3,"Test Date cannot be a future date",IF('DO NOT USE_Contact Formulas'!A847,"OK",NA()))</f>
        <v>#N/A</v>
      </c>
      <c r="AD847" s="41" t="e">
        <f>IF(AND(NOT(ISBLANK('Contact Data Entry'!AD847)),ISNA(VLOOKUP('Contact Data Entry'!AD847,'DO NOT USE_School Picklist'!$Q$3:$Q$8,1,FALSE))),"Please select a value from the drop-down menu",IF('DO NOT USE_Contact Formulas'!A847,"OK",NA()))</f>
        <v>#N/A</v>
      </c>
    </row>
    <row r="848" spans="1:30" x14ac:dyDescent="0.25">
      <c r="A848" s="40" t="e">
        <f>IF('DO NOT USE_Contact Formulas'!A848,IF('DO NOT USE_Contact Formulas'!B848,"Not all required fields are completed","OK"),NA())</f>
        <v>#N/A</v>
      </c>
      <c r="B848" s="41" t="e">
        <f>IF(AND('DO NOT USE_Contact Formulas'!A848,ISBLANK('Contact Data Entry'!B848)),"First Name is required",IF(NOT(ISBLANK('Contact Data Entry'!B848)),"OK",NA()))</f>
        <v>#N/A</v>
      </c>
      <c r="C848" s="41" t="e">
        <f>IF(AND('DO NOT USE_Contact Formulas'!A848,ISBLANK('Contact Data Entry'!C848)),"Last Name is required",IF(NOT(ISBLANK('Contact Data Entry'!C848)),"OK",NA()))</f>
        <v>#N/A</v>
      </c>
      <c r="D848" s="41" t="e">
        <f>IF(AND('DO NOT USE_Contact Formulas'!A848,ISBLANK('Contact Data Entry'!D848)),"Birthdate is required",IF(NOT(ISBLANK('Contact Data Entry'!D848)),"OK",NA()))</f>
        <v>#N/A</v>
      </c>
      <c r="E848" s="41" t="e">
        <f>IF(AND('DO NOT USE_Contact Formulas'!A848,ISBLANK('Contact Data Entry'!E848)),"Mobile Phone is required",IF(NOT(ISBLANK('Contact Data Entry'!E848)),IF(AND(ISNUMBER(VALUE('Contact Data Entry'!E848)),LEFT('Contact Data Entry'!E848,1)&lt;&gt;"1",LEN('Contact Data Entry'!E848)=10),"OK","Phone number must be valid format"),NA()))</f>
        <v>#N/A</v>
      </c>
      <c r="F848" s="41" t="e">
        <f>IF(LEN('Contact Data Entry'!F848)&gt;255,"Home Street Address must be less than 255 characters",IF('DO NOT USE_Contact Formulas'!A848,"OK",NA()))</f>
        <v>#N/A</v>
      </c>
      <c r="G848" s="41" t="e">
        <f>IF(LEN('Contact Data Entry'!G848)&gt;40,"City must be less than 40 characters",IF('DO NOT USE_Contact Formulas'!A848,"OK",NA()))</f>
        <v>#N/A</v>
      </c>
      <c r="H848" s="41" t="e">
        <f>IF(AND(NOT(ISBLANK('Contact Data Entry'!H848)),ISNA(VLOOKUP('Contact Data Entry'!H848,'DO NOT USE_School Picklist'!$P$3:$P$52,1,FALSE))),"Please select a value from the drop-down menu",IF('DO NOT USE_Contact Formulas'!A848,"OK",NA()))</f>
        <v>#N/A</v>
      </c>
      <c r="I848" s="41" t="e">
        <f>IF(AND('DO NOT USE_Contact Formulas'!A848,ISBLANK('Contact Data Entry'!I848)),"Zip is required",IF(ISBLANK('Contact Data Entry'!I848),NA(),"OK"))</f>
        <v>#N/A</v>
      </c>
      <c r="J848" s="41" t="e">
        <f>IF(AND('DO NOT USE_Contact Formulas'!A848,ISBLANK('Contact Data Entry'!J848)),"Student or Staff? is required",IF(ISBLANK('Contact Data Entry'!J848),NA(),IF(ISNA(VLOOKUP('Contact Data Entry'!J848,'DO NOT USE_School Picklist'!$B$3:$B$6,1,FALSE)),"Please select a value from the drop-down menu","OK")))</f>
        <v>#N/A</v>
      </c>
      <c r="K848" s="41" t="e">
        <f>IF(AND('Contact Data Entry'!J848='DO NOT USE_School Picklist'!$B$4,ISBLANK('Contact Data Entry'!K848)),"Occupation/Job Title is required if Student or Staff? is Yes, staff/faculty or volunteer",IF('DO NOT USE_Contact Formulas'!A848,"OK",NA()))</f>
        <v>#N/A</v>
      </c>
      <c r="L848" s="41" t="e">
        <f ca="1">IF('Contact Data Entry'!L848&gt;'DO NOT USE_School Picklist'!$C$3,"Date last on school campus/facility cannot be a future date",IF('DO NOT USE_Contact Formulas'!A848,IF(ISBLANK('Contact Data Entry'!L848),"Date last on school campus/facility is required","OK"),NA()))</f>
        <v>#N/A</v>
      </c>
      <c r="M848" s="42" t="e">
        <f ca="1">IF('Contact Data Entry'!M848&gt;'DO NOT USE_School Picklist'!$C$3,"Last Exposure Date cannot be a future date",IF('DO NOT USE_Contact Formulas'!A848,IF(ISBLANK('Contact Data Entry'!M848),"Last Exposure Date is required","OK"),NA()))</f>
        <v>#N/A</v>
      </c>
      <c r="N848" s="42" t="e">
        <f>IF(AND('DO NOT USE_Contact Formulas'!A848,ISBLANK('Contact Data Entry'!N848)),"Specific Place in the Location is required",IF(ISBLANK('Contact Data Entry'!N848),NA(),"OK"))</f>
        <v>#N/A</v>
      </c>
      <c r="O848" s="41" t="e">
        <f>IF(AND(NOT(ISBLANK('Contact Data Entry'!O848)),ISNA(VLOOKUP('Contact Data Entry'!O848,'DO NOT USE_School Picklist'!$L$3:$L$81,1,FALSE))),"Please select a value from the drop-down menu",IF('DO NOT USE_Contact Formulas'!A848,"OK",NA()))</f>
        <v>#N/A</v>
      </c>
      <c r="P848" s="41" t="e">
        <f>IF(AND(NOT(ISBLANK('Contact Data Entry'!P848)),NOT(ISNUMBER(MATCH("*@*.?*",'Contact Data Entry'!P848,0)))),"Email must be in a valid format",IF('DO NOT USE_Contact Formulas'!A848,"OK",NA()))</f>
        <v>#N/A</v>
      </c>
      <c r="Q848" s="41" t="e">
        <f>IF(LEN('Contact Data Entry'!Q848)&gt;50,"Parent/Guardian Name must be less than 50 characters",IF('DO NOT USE_Contact Formulas'!A848,"OK",NA()))</f>
        <v>#N/A</v>
      </c>
      <c r="R848" s="41" t="e">
        <f>IF(NOT(ISBLANK('Contact Data Entry'!R848)),IF(AND(ISNUMBER('Contact Data Entry'!R848),LEFT('Contact Data Entry'!R848,1)&lt;&gt;"1",LEN('Contact Data Entry'!R848)=10),"OK","Phone number must be valid format"),IF('DO NOT USE_Contact Formulas'!A848,"OK",NA()))</f>
        <v>#N/A</v>
      </c>
      <c r="S848" s="41" t="e">
        <f>IF(AND(NOT(ISBLANK('Contact Data Entry'!S848)),ISNA(VLOOKUP('Contact Data Entry'!S848,'DO NOT USE_School Picklist'!$N$3:$N$63,1,FALSE))),"Please select a value from the drop-down menu",IF('DO NOT USE_Contact Formulas'!A848,"OK",NA()))</f>
        <v>#N/A</v>
      </c>
      <c r="T848" s="41" t="e">
        <f>IF(AND(NOT(ISBLANK('Contact Data Entry'!T848)),ISNA(VLOOKUP('Contact Data Entry'!T848,'DO NOT USE_School Picklist'!$E$3:$E$10,1,FALSE))),"Please select a value from the drop-down menu",IF('DO NOT USE_Contact Formulas'!A848,"OK",NA()))</f>
        <v>#N/A</v>
      </c>
      <c r="U848" s="41" t="e">
        <f>IF(AND(NOT(ISBLANK('Contact Data Entry'!U848)),ISNA(VLOOKUP('Contact Data Entry'!U848,'DO NOT USE_School Picklist'!$F$3:$F$16,1,FALSE))),"Please select a value from the drop-down menu",IF('DO NOT USE_Contact Formulas'!A848,"OK",NA()))</f>
        <v>#N/A</v>
      </c>
      <c r="V848" s="41" t="e">
        <f>IF(LEN('Contact Data Entry'!V848)&gt;100,"Classroom(s) must be less than 100 characters",IF('DO NOT USE_Contact Formulas'!A848,"OK",NA()))</f>
        <v>#N/A</v>
      </c>
      <c r="W848" s="41" t="e">
        <f>IF(AND(NOT(ISBLANK('Contact Data Entry'!W848)),ISNA(VLOOKUP('Contact Data Entry'!W848,'DO NOT USE_School Picklist'!$K$3:$K$6,1,FALSE))),"Please select a value from the drop-down menu",IF('DO NOT USE_Contact Formulas'!A848,"OK",NA()))</f>
        <v>#N/A</v>
      </c>
      <c r="X848" s="41" t="e">
        <f>IF(AND(NOT(ISBLANK('Contact Data Entry'!X848)),ISNA(VLOOKUP('Contact Data Entry'!X848,'DO NOT USE_School Picklist'!$D$3:$D$5,1,FALSE))),"Please select a value from the drop-down menu",IF('DO NOT USE_Contact Formulas'!A848,"OK",NA()))</f>
        <v>#N/A</v>
      </c>
      <c r="Y848" s="41"/>
      <c r="Z848" s="41" t="e">
        <f>IF(AND(NOT(ISBLANK('Contact Data Entry'!Z848)),ISNA(VLOOKUP('Contact Data Entry'!Z848,'DO NOT USE_School Picklist'!$G$3:$G$5,1,FALSE))),"Please select a value from the drop-down menu",IF('DO NOT USE_Contact Formulas'!A848,"OK",NA()))</f>
        <v>#N/A</v>
      </c>
      <c r="AA848" s="41"/>
      <c r="AB848" s="41" t="e">
        <f>IF(AND(NOT(ISBLANK('Contact Data Entry'!AB848)),ISNA(VLOOKUP('Contact Data Entry'!AB848,'DO NOT USE_School Picklist'!$H$3:$H$4,1,FALSE))),"Please select a value from the drop-down menu",IF('DO NOT USE_Contact Formulas'!A848,"OK",NA()))</f>
        <v>#N/A</v>
      </c>
      <c r="AC848" s="41" t="e">
        <f ca="1">IF('Contact Data Entry'!AC848&gt;'DO NOT USE_School Picklist'!$C$3,"Test Date cannot be a future date",IF('DO NOT USE_Contact Formulas'!A848,"OK",NA()))</f>
        <v>#N/A</v>
      </c>
      <c r="AD848" s="41" t="e">
        <f>IF(AND(NOT(ISBLANK('Contact Data Entry'!AD848)),ISNA(VLOOKUP('Contact Data Entry'!AD848,'DO NOT USE_School Picklist'!$Q$3:$Q$8,1,FALSE))),"Please select a value from the drop-down menu",IF('DO NOT USE_Contact Formulas'!A848,"OK",NA()))</f>
        <v>#N/A</v>
      </c>
    </row>
    <row r="849" spans="1:30" x14ac:dyDescent="0.25">
      <c r="A849" s="40" t="e">
        <f>IF('DO NOT USE_Contact Formulas'!A849,IF('DO NOT USE_Contact Formulas'!B849,"Not all required fields are completed","OK"),NA())</f>
        <v>#N/A</v>
      </c>
      <c r="B849" s="41" t="e">
        <f>IF(AND('DO NOT USE_Contact Formulas'!A849,ISBLANK('Contact Data Entry'!B849)),"First Name is required",IF(NOT(ISBLANK('Contact Data Entry'!B849)),"OK",NA()))</f>
        <v>#N/A</v>
      </c>
      <c r="C849" s="41" t="e">
        <f>IF(AND('DO NOT USE_Contact Formulas'!A849,ISBLANK('Contact Data Entry'!C849)),"Last Name is required",IF(NOT(ISBLANK('Contact Data Entry'!C849)),"OK",NA()))</f>
        <v>#N/A</v>
      </c>
      <c r="D849" s="41" t="e">
        <f>IF(AND('DO NOT USE_Contact Formulas'!A849,ISBLANK('Contact Data Entry'!D849)),"Birthdate is required",IF(NOT(ISBLANK('Contact Data Entry'!D849)),"OK",NA()))</f>
        <v>#N/A</v>
      </c>
      <c r="E849" s="41" t="e">
        <f>IF(AND('DO NOT USE_Contact Formulas'!A849,ISBLANK('Contact Data Entry'!E849)),"Mobile Phone is required",IF(NOT(ISBLANK('Contact Data Entry'!E849)),IF(AND(ISNUMBER(VALUE('Contact Data Entry'!E849)),LEFT('Contact Data Entry'!E849,1)&lt;&gt;"1",LEN('Contact Data Entry'!E849)=10),"OK","Phone number must be valid format"),NA()))</f>
        <v>#N/A</v>
      </c>
      <c r="F849" s="41" t="e">
        <f>IF(LEN('Contact Data Entry'!F849)&gt;255,"Home Street Address must be less than 255 characters",IF('DO NOT USE_Contact Formulas'!A849,"OK",NA()))</f>
        <v>#N/A</v>
      </c>
      <c r="G849" s="41" t="e">
        <f>IF(LEN('Contact Data Entry'!G849)&gt;40,"City must be less than 40 characters",IF('DO NOT USE_Contact Formulas'!A849,"OK",NA()))</f>
        <v>#N/A</v>
      </c>
      <c r="H849" s="41" t="e">
        <f>IF(AND(NOT(ISBLANK('Contact Data Entry'!H849)),ISNA(VLOOKUP('Contact Data Entry'!H849,'DO NOT USE_School Picklist'!$P$3:$P$52,1,FALSE))),"Please select a value from the drop-down menu",IF('DO NOT USE_Contact Formulas'!A849,"OK",NA()))</f>
        <v>#N/A</v>
      </c>
      <c r="I849" s="41" t="e">
        <f>IF(AND('DO NOT USE_Contact Formulas'!A849,ISBLANK('Contact Data Entry'!I849)),"Zip is required",IF(ISBLANK('Contact Data Entry'!I849),NA(),"OK"))</f>
        <v>#N/A</v>
      </c>
      <c r="J849" s="41" t="e">
        <f>IF(AND('DO NOT USE_Contact Formulas'!A849,ISBLANK('Contact Data Entry'!J849)),"Student or Staff? is required",IF(ISBLANK('Contact Data Entry'!J849),NA(),IF(ISNA(VLOOKUP('Contact Data Entry'!J849,'DO NOT USE_School Picklist'!$B$3:$B$6,1,FALSE)),"Please select a value from the drop-down menu","OK")))</f>
        <v>#N/A</v>
      </c>
      <c r="K849" s="41" t="e">
        <f>IF(AND('Contact Data Entry'!J849='DO NOT USE_School Picklist'!$B$4,ISBLANK('Contact Data Entry'!K849)),"Occupation/Job Title is required if Student or Staff? is Yes, staff/faculty or volunteer",IF('DO NOT USE_Contact Formulas'!A849,"OK",NA()))</f>
        <v>#N/A</v>
      </c>
      <c r="L849" s="41" t="e">
        <f ca="1">IF('Contact Data Entry'!L849&gt;'DO NOT USE_School Picklist'!$C$3,"Date last on school campus/facility cannot be a future date",IF('DO NOT USE_Contact Formulas'!A849,IF(ISBLANK('Contact Data Entry'!L849),"Date last on school campus/facility is required","OK"),NA()))</f>
        <v>#N/A</v>
      </c>
      <c r="M849" s="42" t="e">
        <f ca="1">IF('Contact Data Entry'!M849&gt;'DO NOT USE_School Picklist'!$C$3,"Last Exposure Date cannot be a future date",IF('DO NOT USE_Contact Formulas'!A849,IF(ISBLANK('Contact Data Entry'!M849),"Last Exposure Date is required","OK"),NA()))</f>
        <v>#N/A</v>
      </c>
      <c r="N849" s="42" t="e">
        <f>IF(AND('DO NOT USE_Contact Formulas'!A849,ISBLANK('Contact Data Entry'!N849)),"Specific Place in the Location is required",IF(ISBLANK('Contact Data Entry'!N849),NA(),"OK"))</f>
        <v>#N/A</v>
      </c>
      <c r="O849" s="41" t="e">
        <f>IF(AND(NOT(ISBLANK('Contact Data Entry'!O849)),ISNA(VLOOKUP('Contact Data Entry'!O849,'DO NOT USE_School Picklist'!$L$3:$L$81,1,FALSE))),"Please select a value from the drop-down menu",IF('DO NOT USE_Contact Formulas'!A849,"OK",NA()))</f>
        <v>#N/A</v>
      </c>
      <c r="P849" s="41" t="e">
        <f>IF(AND(NOT(ISBLANK('Contact Data Entry'!P849)),NOT(ISNUMBER(MATCH("*@*.?*",'Contact Data Entry'!P849,0)))),"Email must be in a valid format",IF('DO NOT USE_Contact Formulas'!A849,"OK",NA()))</f>
        <v>#N/A</v>
      </c>
      <c r="Q849" s="41" t="e">
        <f>IF(LEN('Contact Data Entry'!Q849)&gt;50,"Parent/Guardian Name must be less than 50 characters",IF('DO NOT USE_Contact Formulas'!A849,"OK",NA()))</f>
        <v>#N/A</v>
      </c>
      <c r="R849" s="41" t="e">
        <f>IF(NOT(ISBLANK('Contact Data Entry'!R849)),IF(AND(ISNUMBER('Contact Data Entry'!R849),LEFT('Contact Data Entry'!R849,1)&lt;&gt;"1",LEN('Contact Data Entry'!R849)=10),"OK","Phone number must be valid format"),IF('DO NOT USE_Contact Formulas'!A849,"OK",NA()))</f>
        <v>#N/A</v>
      </c>
      <c r="S849" s="41" t="e">
        <f>IF(AND(NOT(ISBLANK('Contact Data Entry'!S849)),ISNA(VLOOKUP('Contact Data Entry'!S849,'DO NOT USE_School Picklist'!$N$3:$N$63,1,FALSE))),"Please select a value from the drop-down menu",IF('DO NOT USE_Contact Formulas'!A849,"OK",NA()))</f>
        <v>#N/A</v>
      </c>
      <c r="T849" s="41" t="e">
        <f>IF(AND(NOT(ISBLANK('Contact Data Entry'!T849)),ISNA(VLOOKUP('Contact Data Entry'!T849,'DO NOT USE_School Picklist'!$E$3:$E$10,1,FALSE))),"Please select a value from the drop-down menu",IF('DO NOT USE_Contact Formulas'!A849,"OK",NA()))</f>
        <v>#N/A</v>
      </c>
      <c r="U849" s="41" t="e">
        <f>IF(AND(NOT(ISBLANK('Contact Data Entry'!U849)),ISNA(VLOOKUP('Contact Data Entry'!U849,'DO NOT USE_School Picklist'!$F$3:$F$16,1,FALSE))),"Please select a value from the drop-down menu",IF('DO NOT USE_Contact Formulas'!A849,"OK",NA()))</f>
        <v>#N/A</v>
      </c>
      <c r="V849" s="41" t="e">
        <f>IF(LEN('Contact Data Entry'!V849)&gt;100,"Classroom(s) must be less than 100 characters",IF('DO NOT USE_Contact Formulas'!A849,"OK",NA()))</f>
        <v>#N/A</v>
      </c>
      <c r="W849" s="41" t="e">
        <f>IF(AND(NOT(ISBLANK('Contact Data Entry'!W849)),ISNA(VLOOKUP('Contact Data Entry'!W849,'DO NOT USE_School Picklist'!$K$3:$K$6,1,FALSE))),"Please select a value from the drop-down menu",IF('DO NOT USE_Contact Formulas'!A849,"OK",NA()))</f>
        <v>#N/A</v>
      </c>
      <c r="X849" s="41" t="e">
        <f>IF(AND(NOT(ISBLANK('Contact Data Entry'!X849)),ISNA(VLOOKUP('Contact Data Entry'!X849,'DO NOT USE_School Picklist'!$D$3:$D$5,1,FALSE))),"Please select a value from the drop-down menu",IF('DO NOT USE_Contact Formulas'!A849,"OK",NA()))</f>
        <v>#N/A</v>
      </c>
      <c r="Y849" s="41"/>
      <c r="Z849" s="41" t="e">
        <f>IF(AND(NOT(ISBLANK('Contact Data Entry'!Z849)),ISNA(VLOOKUP('Contact Data Entry'!Z849,'DO NOT USE_School Picklist'!$G$3:$G$5,1,FALSE))),"Please select a value from the drop-down menu",IF('DO NOT USE_Contact Formulas'!A849,"OK",NA()))</f>
        <v>#N/A</v>
      </c>
      <c r="AA849" s="41"/>
      <c r="AB849" s="41" t="e">
        <f>IF(AND(NOT(ISBLANK('Contact Data Entry'!AB849)),ISNA(VLOOKUP('Contact Data Entry'!AB849,'DO NOT USE_School Picklist'!$H$3:$H$4,1,FALSE))),"Please select a value from the drop-down menu",IF('DO NOT USE_Contact Formulas'!A849,"OK",NA()))</f>
        <v>#N/A</v>
      </c>
      <c r="AC849" s="41" t="e">
        <f ca="1">IF('Contact Data Entry'!AC849&gt;'DO NOT USE_School Picklist'!$C$3,"Test Date cannot be a future date",IF('DO NOT USE_Contact Formulas'!A849,"OK",NA()))</f>
        <v>#N/A</v>
      </c>
      <c r="AD849" s="41" t="e">
        <f>IF(AND(NOT(ISBLANK('Contact Data Entry'!AD849)),ISNA(VLOOKUP('Contact Data Entry'!AD849,'DO NOT USE_School Picklist'!$Q$3:$Q$8,1,FALSE))),"Please select a value from the drop-down menu",IF('DO NOT USE_Contact Formulas'!A849,"OK",NA()))</f>
        <v>#N/A</v>
      </c>
    </row>
    <row r="850" spans="1:30" x14ac:dyDescent="0.25">
      <c r="A850" s="40" t="e">
        <f>IF('DO NOT USE_Contact Formulas'!A850,IF('DO NOT USE_Contact Formulas'!B850,"Not all required fields are completed","OK"),NA())</f>
        <v>#N/A</v>
      </c>
      <c r="B850" s="41" t="e">
        <f>IF(AND('DO NOT USE_Contact Formulas'!A850,ISBLANK('Contact Data Entry'!B850)),"First Name is required",IF(NOT(ISBLANK('Contact Data Entry'!B850)),"OK",NA()))</f>
        <v>#N/A</v>
      </c>
      <c r="C850" s="41" t="e">
        <f>IF(AND('DO NOT USE_Contact Formulas'!A850,ISBLANK('Contact Data Entry'!C850)),"Last Name is required",IF(NOT(ISBLANK('Contact Data Entry'!C850)),"OK",NA()))</f>
        <v>#N/A</v>
      </c>
      <c r="D850" s="41" t="e">
        <f>IF(AND('DO NOT USE_Contact Formulas'!A850,ISBLANK('Contact Data Entry'!D850)),"Birthdate is required",IF(NOT(ISBLANK('Contact Data Entry'!D850)),"OK",NA()))</f>
        <v>#N/A</v>
      </c>
      <c r="E850" s="41" t="e">
        <f>IF(AND('DO NOT USE_Contact Formulas'!A850,ISBLANK('Contact Data Entry'!E850)),"Mobile Phone is required",IF(NOT(ISBLANK('Contact Data Entry'!E850)),IF(AND(ISNUMBER(VALUE('Contact Data Entry'!E850)),LEFT('Contact Data Entry'!E850,1)&lt;&gt;"1",LEN('Contact Data Entry'!E850)=10),"OK","Phone number must be valid format"),NA()))</f>
        <v>#N/A</v>
      </c>
      <c r="F850" s="41" t="e">
        <f>IF(LEN('Contact Data Entry'!F850)&gt;255,"Home Street Address must be less than 255 characters",IF('DO NOT USE_Contact Formulas'!A850,"OK",NA()))</f>
        <v>#N/A</v>
      </c>
      <c r="G850" s="41" t="e">
        <f>IF(LEN('Contact Data Entry'!G850)&gt;40,"City must be less than 40 characters",IF('DO NOT USE_Contact Formulas'!A850,"OK",NA()))</f>
        <v>#N/A</v>
      </c>
      <c r="H850" s="41" t="e">
        <f>IF(AND(NOT(ISBLANK('Contact Data Entry'!H850)),ISNA(VLOOKUP('Contact Data Entry'!H850,'DO NOT USE_School Picklist'!$P$3:$P$52,1,FALSE))),"Please select a value from the drop-down menu",IF('DO NOT USE_Contact Formulas'!A850,"OK",NA()))</f>
        <v>#N/A</v>
      </c>
      <c r="I850" s="41" t="e">
        <f>IF(AND('DO NOT USE_Contact Formulas'!A850,ISBLANK('Contact Data Entry'!I850)),"Zip is required",IF(ISBLANK('Contact Data Entry'!I850),NA(),"OK"))</f>
        <v>#N/A</v>
      </c>
      <c r="J850" s="41" t="e">
        <f>IF(AND('DO NOT USE_Contact Formulas'!A850,ISBLANK('Contact Data Entry'!J850)),"Student or Staff? is required",IF(ISBLANK('Contact Data Entry'!J850),NA(),IF(ISNA(VLOOKUP('Contact Data Entry'!J850,'DO NOT USE_School Picklist'!$B$3:$B$6,1,FALSE)),"Please select a value from the drop-down menu","OK")))</f>
        <v>#N/A</v>
      </c>
      <c r="K850" s="41" t="e">
        <f>IF(AND('Contact Data Entry'!J850='DO NOT USE_School Picklist'!$B$4,ISBLANK('Contact Data Entry'!K850)),"Occupation/Job Title is required if Student or Staff? is Yes, staff/faculty or volunteer",IF('DO NOT USE_Contact Formulas'!A850,"OK",NA()))</f>
        <v>#N/A</v>
      </c>
      <c r="L850" s="41" t="e">
        <f ca="1">IF('Contact Data Entry'!L850&gt;'DO NOT USE_School Picklist'!$C$3,"Date last on school campus/facility cannot be a future date",IF('DO NOT USE_Contact Formulas'!A850,IF(ISBLANK('Contact Data Entry'!L850),"Date last on school campus/facility is required","OK"),NA()))</f>
        <v>#N/A</v>
      </c>
      <c r="M850" s="42" t="e">
        <f ca="1">IF('Contact Data Entry'!M850&gt;'DO NOT USE_School Picklist'!$C$3,"Last Exposure Date cannot be a future date",IF('DO NOT USE_Contact Formulas'!A850,IF(ISBLANK('Contact Data Entry'!M850),"Last Exposure Date is required","OK"),NA()))</f>
        <v>#N/A</v>
      </c>
      <c r="N850" s="42" t="e">
        <f>IF(AND('DO NOT USE_Contact Formulas'!A850,ISBLANK('Contact Data Entry'!N850)),"Specific Place in the Location is required",IF(ISBLANK('Contact Data Entry'!N850),NA(),"OK"))</f>
        <v>#N/A</v>
      </c>
      <c r="O850" s="41" t="e">
        <f>IF(AND(NOT(ISBLANK('Contact Data Entry'!O850)),ISNA(VLOOKUP('Contact Data Entry'!O850,'DO NOT USE_School Picklist'!$L$3:$L$81,1,FALSE))),"Please select a value from the drop-down menu",IF('DO NOT USE_Contact Formulas'!A850,"OK",NA()))</f>
        <v>#N/A</v>
      </c>
      <c r="P850" s="41" t="e">
        <f>IF(AND(NOT(ISBLANK('Contact Data Entry'!P850)),NOT(ISNUMBER(MATCH("*@*.?*",'Contact Data Entry'!P850,0)))),"Email must be in a valid format",IF('DO NOT USE_Contact Formulas'!A850,"OK",NA()))</f>
        <v>#N/A</v>
      </c>
      <c r="Q850" s="41" t="e">
        <f>IF(LEN('Contact Data Entry'!Q850)&gt;50,"Parent/Guardian Name must be less than 50 characters",IF('DO NOT USE_Contact Formulas'!A850,"OK",NA()))</f>
        <v>#N/A</v>
      </c>
      <c r="R850" s="41" t="e">
        <f>IF(NOT(ISBLANK('Contact Data Entry'!R850)),IF(AND(ISNUMBER('Contact Data Entry'!R850),LEFT('Contact Data Entry'!R850,1)&lt;&gt;"1",LEN('Contact Data Entry'!R850)=10),"OK","Phone number must be valid format"),IF('DO NOT USE_Contact Formulas'!A850,"OK",NA()))</f>
        <v>#N/A</v>
      </c>
      <c r="S850" s="41" t="e">
        <f>IF(AND(NOT(ISBLANK('Contact Data Entry'!S850)),ISNA(VLOOKUP('Contact Data Entry'!S850,'DO NOT USE_School Picklist'!$N$3:$N$63,1,FALSE))),"Please select a value from the drop-down menu",IF('DO NOT USE_Contact Formulas'!A850,"OK",NA()))</f>
        <v>#N/A</v>
      </c>
      <c r="T850" s="41" t="e">
        <f>IF(AND(NOT(ISBLANK('Contact Data Entry'!T850)),ISNA(VLOOKUP('Contact Data Entry'!T850,'DO NOT USE_School Picklist'!$E$3:$E$10,1,FALSE))),"Please select a value from the drop-down menu",IF('DO NOT USE_Contact Formulas'!A850,"OK",NA()))</f>
        <v>#N/A</v>
      </c>
      <c r="U850" s="41" t="e">
        <f>IF(AND(NOT(ISBLANK('Contact Data Entry'!U850)),ISNA(VLOOKUP('Contact Data Entry'!U850,'DO NOT USE_School Picklist'!$F$3:$F$16,1,FALSE))),"Please select a value from the drop-down menu",IF('DO NOT USE_Contact Formulas'!A850,"OK",NA()))</f>
        <v>#N/A</v>
      </c>
      <c r="V850" s="41" t="e">
        <f>IF(LEN('Contact Data Entry'!V850)&gt;100,"Classroom(s) must be less than 100 characters",IF('DO NOT USE_Contact Formulas'!A850,"OK",NA()))</f>
        <v>#N/A</v>
      </c>
      <c r="W850" s="41" t="e">
        <f>IF(AND(NOT(ISBLANK('Contact Data Entry'!W850)),ISNA(VLOOKUP('Contact Data Entry'!W850,'DO NOT USE_School Picklist'!$K$3:$K$6,1,FALSE))),"Please select a value from the drop-down menu",IF('DO NOT USE_Contact Formulas'!A850,"OK",NA()))</f>
        <v>#N/A</v>
      </c>
      <c r="X850" s="41" t="e">
        <f>IF(AND(NOT(ISBLANK('Contact Data Entry'!X850)),ISNA(VLOOKUP('Contact Data Entry'!X850,'DO NOT USE_School Picklist'!$D$3:$D$5,1,FALSE))),"Please select a value from the drop-down menu",IF('DO NOT USE_Contact Formulas'!A850,"OK",NA()))</f>
        <v>#N/A</v>
      </c>
      <c r="Y850" s="41"/>
      <c r="Z850" s="41" t="e">
        <f>IF(AND(NOT(ISBLANK('Contact Data Entry'!Z850)),ISNA(VLOOKUP('Contact Data Entry'!Z850,'DO NOT USE_School Picklist'!$G$3:$G$5,1,FALSE))),"Please select a value from the drop-down menu",IF('DO NOT USE_Contact Formulas'!A850,"OK",NA()))</f>
        <v>#N/A</v>
      </c>
      <c r="AA850" s="41"/>
      <c r="AB850" s="41" t="e">
        <f>IF(AND(NOT(ISBLANK('Contact Data Entry'!AB850)),ISNA(VLOOKUP('Contact Data Entry'!AB850,'DO NOT USE_School Picklist'!$H$3:$H$4,1,FALSE))),"Please select a value from the drop-down menu",IF('DO NOT USE_Contact Formulas'!A850,"OK",NA()))</f>
        <v>#N/A</v>
      </c>
      <c r="AC850" s="41" t="e">
        <f ca="1">IF('Contact Data Entry'!AC850&gt;'DO NOT USE_School Picklist'!$C$3,"Test Date cannot be a future date",IF('DO NOT USE_Contact Formulas'!A850,"OK",NA()))</f>
        <v>#N/A</v>
      </c>
      <c r="AD850" s="41" t="e">
        <f>IF(AND(NOT(ISBLANK('Contact Data Entry'!AD850)),ISNA(VLOOKUP('Contact Data Entry'!AD850,'DO NOT USE_School Picklist'!$Q$3:$Q$8,1,FALSE))),"Please select a value from the drop-down menu",IF('DO NOT USE_Contact Formulas'!A850,"OK",NA()))</f>
        <v>#N/A</v>
      </c>
    </row>
    <row r="851" spans="1:30" x14ac:dyDescent="0.25">
      <c r="A851" s="40" t="e">
        <f>IF('DO NOT USE_Contact Formulas'!A851,IF('DO NOT USE_Contact Formulas'!B851,"Not all required fields are completed","OK"),NA())</f>
        <v>#N/A</v>
      </c>
      <c r="B851" s="41" t="e">
        <f>IF(AND('DO NOT USE_Contact Formulas'!A851,ISBLANK('Contact Data Entry'!B851)),"First Name is required",IF(NOT(ISBLANK('Contact Data Entry'!B851)),"OK",NA()))</f>
        <v>#N/A</v>
      </c>
      <c r="C851" s="41" t="e">
        <f>IF(AND('DO NOT USE_Contact Formulas'!A851,ISBLANK('Contact Data Entry'!C851)),"Last Name is required",IF(NOT(ISBLANK('Contact Data Entry'!C851)),"OK",NA()))</f>
        <v>#N/A</v>
      </c>
      <c r="D851" s="41" t="e">
        <f>IF(AND('DO NOT USE_Contact Formulas'!A851,ISBLANK('Contact Data Entry'!D851)),"Birthdate is required",IF(NOT(ISBLANK('Contact Data Entry'!D851)),"OK",NA()))</f>
        <v>#N/A</v>
      </c>
      <c r="E851" s="41" t="e">
        <f>IF(AND('DO NOT USE_Contact Formulas'!A851,ISBLANK('Contact Data Entry'!E851)),"Mobile Phone is required",IF(NOT(ISBLANK('Contact Data Entry'!E851)),IF(AND(ISNUMBER(VALUE('Contact Data Entry'!E851)),LEFT('Contact Data Entry'!E851,1)&lt;&gt;"1",LEN('Contact Data Entry'!E851)=10),"OK","Phone number must be valid format"),NA()))</f>
        <v>#N/A</v>
      </c>
      <c r="F851" s="41" t="e">
        <f>IF(LEN('Contact Data Entry'!F851)&gt;255,"Home Street Address must be less than 255 characters",IF('DO NOT USE_Contact Formulas'!A851,"OK",NA()))</f>
        <v>#N/A</v>
      </c>
      <c r="G851" s="41" t="e">
        <f>IF(LEN('Contact Data Entry'!G851)&gt;40,"City must be less than 40 characters",IF('DO NOT USE_Contact Formulas'!A851,"OK",NA()))</f>
        <v>#N/A</v>
      </c>
      <c r="H851" s="41" t="e">
        <f>IF(AND(NOT(ISBLANK('Contact Data Entry'!H851)),ISNA(VLOOKUP('Contact Data Entry'!H851,'DO NOT USE_School Picklist'!$P$3:$P$52,1,FALSE))),"Please select a value from the drop-down menu",IF('DO NOT USE_Contact Formulas'!A851,"OK",NA()))</f>
        <v>#N/A</v>
      </c>
      <c r="I851" s="41" t="e">
        <f>IF(AND('DO NOT USE_Contact Formulas'!A851,ISBLANK('Contact Data Entry'!I851)),"Zip is required",IF(ISBLANK('Contact Data Entry'!I851),NA(),"OK"))</f>
        <v>#N/A</v>
      </c>
      <c r="J851" s="41" t="e">
        <f>IF(AND('DO NOT USE_Contact Formulas'!A851,ISBLANK('Contact Data Entry'!J851)),"Student or Staff? is required",IF(ISBLANK('Contact Data Entry'!J851),NA(),IF(ISNA(VLOOKUP('Contact Data Entry'!J851,'DO NOT USE_School Picklist'!$B$3:$B$6,1,FALSE)),"Please select a value from the drop-down menu","OK")))</f>
        <v>#N/A</v>
      </c>
      <c r="K851" s="41" t="e">
        <f>IF(AND('Contact Data Entry'!J851='DO NOT USE_School Picklist'!$B$4,ISBLANK('Contact Data Entry'!K851)),"Occupation/Job Title is required if Student or Staff? is Yes, staff/faculty or volunteer",IF('DO NOT USE_Contact Formulas'!A851,"OK",NA()))</f>
        <v>#N/A</v>
      </c>
      <c r="L851" s="41" t="e">
        <f ca="1">IF('Contact Data Entry'!L851&gt;'DO NOT USE_School Picklist'!$C$3,"Date last on school campus/facility cannot be a future date",IF('DO NOT USE_Contact Formulas'!A851,IF(ISBLANK('Contact Data Entry'!L851),"Date last on school campus/facility is required","OK"),NA()))</f>
        <v>#N/A</v>
      </c>
      <c r="M851" s="42" t="e">
        <f ca="1">IF('Contact Data Entry'!M851&gt;'DO NOT USE_School Picklist'!$C$3,"Last Exposure Date cannot be a future date",IF('DO NOT USE_Contact Formulas'!A851,IF(ISBLANK('Contact Data Entry'!M851),"Last Exposure Date is required","OK"),NA()))</f>
        <v>#N/A</v>
      </c>
      <c r="N851" s="42" t="e">
        <f>IF(AND('DO NOT USE_Contact Formulas'!A851,ISBLANK('Contact Data Entry'!N851)),"Specific Place in the Location is required",IF(ISBLANK('Contact Data Entry'!N851),NA(),"OK"))</f>
        <v>#N/A</v>
      </c>
      <c r="O851" s="41" t="e">
        <f>IF(AND(NOT(ISBLANK('Contact Data Entry'!O851)),ISNA(VLOOKUP('Contact Data Entry'!O851,'DO NOT USE_School Picklist'!$L$3:$L$81,1,FALSE))),"Please select a value from the drop-down menu",IF('DO NOT USE_Contact Formulas'!A851,"OK",NA()))</f>
        <v>#N/A</v>
      </c>
      <c r="P851" s="41" t="e">
        <f>IF(AND(NOT(ISBLANK('Contact Data Entry'!P851)),NOT(ISNUMBER(MATCH("*@*.?*",'Contact Data Entry'!P851,0)))),"Email must be in a valid format",IF('DO NOT USE_Contact Formulas'!A851,"OK",NA()))</f>
        <v>#N/A</v>
      </c>
      <c r="Q851" s="41" t="e">
        <f>IF(LEN('Contact Data Entry'!Q851)&gt;50,"Parent/Guardian Name must be less than 50 characters",IF('DO NOT USE_Contact Formulas'!A851,"OK",NA()))</f>
        <v>#N/A</v>
      </c>
      <c r="R851" s="41" t="e">
        <f>IF(NOT(ISBLANK('Contact Data Entry'!R851)),IF(AND(ISNUMBER('Contact Data Entry'!R851),LEFT('Contact Data Entry'!R851,1)&lt;&gt;"1",LEN('Contact Data Entry'!R851)=10),"OK","Phone number must be valid format"),IF('DO NOT USE_Contact Formulas'!A851,"OK",NA()))</f>
        <v>#N/A</v>
      </c>
      <c r="S851" s="41" t="e">
        <f>IF(AND(NOT(ISBLANK('Contact Data Entry'!S851)),ISNA(VLOOKUP('Contact Data Entry'!S851,'DO NOT USE_School Picklist'!$N$3:$N$63,1,FALSE))),"Please select a value from the drop-down menu",IF('DO NOT USE_Contact Formulas'!A851,"OK",NA()))</f>
        <v>#N/A</v>
      </c>
      <c r="T851" s="41" t="e">
        <f>IF(AND(NOT(ISBLANK('Contact Data Entry'!T851)),ISNA(VLOOKUP('Contact Data Entry'!T851,'DO NOT USE_School Picklist'!$E$3:$E$10,1,FALSE))),"Please select a value from the drop-down menu",IF('DO NOT USE_Contact Formulas'!A851,"OK",NA()))</f>
        <v>#N/A</v>
      </c>
      <c r="U851" s="41" t="e">
        <f>IF(AND(NOT(ISBLANK('Contact Data Entry'!U851)),ISNA(VLOOKUP('Contact Data Entry'!U851,'DO NOT USE_School Picklist'!$F$3:$F$16,1,FALSE))),"Please select a value from the drop-down menu",IF('DO NOT USE_Contact Formulas'!A851,"OK",NA()))</f>
        <v>#N/A</v>
      </c>
      <c r="V851" s="41" t="e">
        <f>IF(LEN('Contact Data Entry'!V851)&gt;100,"Classroom(s) must be less than 100 characters",IF('DO NOT USE_Contact Formulas'!A851,"OK",NA()))</f>
        <v>#N/A</v>
      </c>
      <c r="W851" s="41" t="e">
        <f>IF(AND(NOT(ISBLANK('Contact Data Entry'!W851)),ISNA(VLOOKUP('Contact Data Entry'!W851,'DO NOT USE_School Picklist'!$K$3:$K$6,1,FALSE))),"Please select a value from the drop-down menu",IF('DO NOT USE_Contact Formulas'!A851,"OK",NA()))</f>
        <v>#N/A</v>
      </c>
      <c r="X851" s="41" t="e">
        <f>IF(AND(NOT(ISBLANK('Contact Data Entry'!X851)),ISNA(VLOOKUP('Contact Data Entry'!X851,'DO NOT USE_School Picklist'!$D$3:$D$5,1,FALSE))),"Please select a value from the drop-down menu",IF('DO NOT USE_Contact Formulas'!A851,"OK",NA()))</f>
        <v>#N/A</v>
      </c>
      <c r="Y851" s="41"/>
      <c r="Z851" s="41" t="e">
        <f>IF(AND(NOT(ISBLANK('Contact Data Entry'!Z851)),ISNA(VLOOKUP('Contact Data Entry'!Z851,'DO NOT USE_School Picklist'!$G$3:$G$5,1,FALSE))),"Please select a value from the drop-down menu",IF('DO NOT USE_Contact Formulas'!A851,"OK",NA()))</f>
        <v>#N/A</v>
      </c>
      <c r="AA851" s="41"/>
      <c r="AB851" s="41" t="e">
        <f>IF(AND(NOT(ISBLANK('Contact Data Entry'!AB851)),ISNA(VLOOKUP('Contact Data Entry'!AB851,'DO NOT USE_School Picklist'!$H$3:$H$4,1,FALSE))),"Please select a value from the drop-down menu",IF('DO NOT USE_Contact Formulas'!A851,"OK",NA()))</f>
        <v>#N/A</v>
      </c>
      <c r="AC851" s="41" t="e">
        <f ca="1">IF('Contact Data Entry'!AC851&gt;'DO NOT USE_School Picklist'!$C$3,"Test Date cannot be a future date",IF('DO NOT USE_Contact Formulas'!A851,"OK",NA()))</f>
        <v>#N/A</v>
      </c>
      <c r="AD851" s="41" t="e">
        <f>IF(AND(NOT(ISBLANK('Contact Data Entry'!AD851)),ISNA(VLOOKUP('Contact Data Entry'!AD851,'DO NOT USE_School Picklist'!$Q$3:$Q$8,1,FALSE))),"Please select a value from the drop-down menu",IF('DO NOT USE_Contact Formulas'!A851,"OK",NA()))</f>
        <v>#N/A</v>
      </c>
    </row>
    <row r="852" spans="1:30" x14ac:dyDescent="0.25">
      <c r="A852" s="40" t="e">
        <f>IF('DO NOT USE_Contact Formulas'!A852,IF('DO NOT USE_Contact Formulas'!B852,"Not all required fields are completed","OK"),NA())</f>
        <v>#N/A</v>
      </c>
      <c r="B852" s="41" t="e">
        <f>IF(AND('DO NOT USE_Contact Formulas'!A852,ISBLANK('Contact Data Entry'!B852)),"First Name is required",IF(NOT(ISBLANK('Contact Data Entry'!B852)),"OK",NA()))</f>
        <v>#N/A</v>
      </c>
      <c r="C852" s="41" t="e">
        <f>IF(AND('DO NOT USE_Contact Formulas'!A852,ISBLANK('Contact Data Entry'!C852)),"Last Name is required",IF(NOT(ISBLANK('Contact Data Entry'!C852)),"OK",NA()))</f>
        <v>#N/A</v>
      </c>
      <c r="D852" s="41" t="e">
        <f>IF(AND('DO NOT USE_Contact Formulas'!A852,ISBLANK('Contact Data Entry'!D852)),"Birthdate is required",IF(NOT(ISBLANK('Contact Data Entry'!D852)),"OK",NA()))</f>
        <v>#N/A</v>
      </c>
      <c r="E852" s="41" t="e">
        <f>IF(AND('DO NOT USE_Contact Formulas'!A852,ISBLANK('Contact Data Entry'!E852)),"Mobile Phone is required",IF(NOT(ISBLANK('Contact Data Entry'!E852)),IF(AND(ISNUMBER(VALUE('Contact Data Entry'!E852)),LEFT('Contact Data Entry'!E852,1)&lt;&gt;"1",LEN('Contact Data Entry'!E852)=10),"OK","Phone number must be valid format"),NA()))</f>
        <v>#N/A</v>
      </c>
      <c r="F852" s="41" t="e">
        <f>IF(LEN('Contact Data Entry'!F852)&gt;255,"Home Street Address must be less than 255 characters",IF('DO NOT USE_Contact Formulas'!A852,"OK",NA()))</f>
        <v>#N/A</v>
      </c>
      <c r="G852" s="41" t="e">
        <f>IF(LEN('Contact Data Entry'!G852)&gt;40,"City must be less than 40 characters",IF('DO NOT USE_Contact Formulas'!A852,"OK",NA()))</f>
        <v>#N/A</v>
      </c>
      <c r="H852" s="41" t="e">
        <f>IF(AND(NOT(ISBLANK('Contact Data Entry'!H852)),ISNA(VLOOKUP('Contact Data Entry'!H852,'DO NOT USE_School Picklist'!$P$3:$P$52,1,FALSE))),"Please select a value from the drop-down menu",IF('DO NOT USE_Contact Formulas'!A852,"OK",NA()))</f>
        <v>#N/A</v>
      </c>
      <c r="I852" s="41" t="e">
        <f>IF(AND('DO NOT USE_Contact Formulas'!A852,ISBLANK('Contact Data Entry'!I852)),"Zip is required",IF(ISBLANK('Contact Data Entry'!I852),NA(),"OK"))</f>
        <v>#N/A</v>
      </c>
      <c r="J852" s="41" t="e">
        <f>IF(AND('DO NOT USE_Contact Formulas'!A852,ISBLANK('Contact Data Entry'!J852)),"Student or Staff? is required",IF(ISBLANK('Contact Data Entry'!J852),NA(),IF(ISNA(VLOOKUP('Contact Data Entry'!J852,'DO NOT USE_School Picklist'!$B$3:$B$6,1,FALSE)),"Please select a value from the drop-down menu","OK")))</f>
        <v>#N/A</v>
      </c>
      <c r="K852" s="41" t="e">
        <f>IF(AND('Contact Data Entry'!J852='DO NOT USE_School Picklist'!$B$4,ISBLANK('Contact Data Entry'!K852)),"Occupation/Job Title is required if Student or Staff? is Yes, staff/faculty or volunteer",IF('DO NOT USE_Contact Formulas'!A852,"OK",NA()))</f>
        <v>#N/A</v>
      </c>
      <c r="L852" s="41" t="e">
        <f ca="1">IF('Contact Data Entry'!L852&gt;'DO NOT USE_School Picklist'!$C$3,"Date last on school campus/facility cannot be a future date",IF('DO NOT USE_Contact Formulas'!A852,IF(ISBLANK('Contact Data Entry'!L852),"Date last on school campus/facility is required","OK"),NA()))</f>
        <v>#N/A</v>
      </c>
      <c r="M852" s="42" t="e">
        <f ca="1">IF('Contact Data Entry'!M852&gt;'DO NOT USE_School Picklist'!$C$3,"Last Exposure Date cannot be a future date",IF('DO NOT USE_Contact Formulas'!A852,IF(ISBLANK('Contact Data Entry'!M852),"Last Exposure Date is required","OK"),NA()))</f>
        <v>#N/A</v>
      </c>
      <c r="N852" s="42" t="e">
        <f>IF(AND('DO NOT USE_Contact Formulas'!A852,ISBLANK('Contact Data Entry'!N852)),"Specific Place in the Location is required",IF(ISBLANK('Contact Data Entry'!N852),NA(),"OK"))</f>
        <v>#N/A</v>
      </c>
      <c r="O852" s="41" t="e">
        <f>IF(AND(NOT(ISBLANK('Contact Data Entry'!O852)),ISNA(VLOOKUP('Contact Data Entry'!O852,'DO NOT USE_School Picklist'!$L$3:$L$81,1,FALSE))),"Please select a value from the drop-down menu",IF('DO NOT USE_Contact Formulas'!A852,"OK",NA()))</f>
        <v>#N/A</v>
      </c>
      <c r="P852" s="41" t="e">
        <f>IF(AND(NOT(ISBLANK('Contact Data Entry'!P852)),NOT(ISNUMBER(MATCH("*@*.?*",'Contact Data Entry'!P852,0)))),"Email must be in a valid format",IF('DO NOT USE_Contact Formulas'!A852,"OK",NA()))</f>
        <v>#N/A</v>
      </c>
      <c r="Q852" s="41" t="e">
        <f>IF(LEN('Contact Data Entry'!Q852)&gt;50,"Parent/Guardian Name must be less than 50 characters",IF('DO NOT USE_Contact Formulas'!A852,"OK",NA()))</f>
        <v>#N/A</v>
      </c>
      <c r="R852" s="41" t="e">
        <f>IF(NOT(ISBLANK('Contact Data Entry'!R852)),IF(AND(ISNUMBER('Contact Data Entry'!R852),LEFT('Contact Data Entry'!R852,1)&lt;&gt;"1",LEN('Contact Data Entry'!R852)=10),"OK","Phone number must be valid format"),IF('DO NOT USE_Contact Formulas'!A852,"OK",NA()))</f>
        <v>#N/A</v>
      </c>
      <c r="S852" s="41" t="e">
        <f>IF(AND(NOT(ISBLANK('Contact Data Entry'!S852)),ISNA(VLOOKUP('Contact Data Entry'!S852,'DO NOT USE_School Picklist'!$N$3:$N$63,1,FALSE))),"Please select a value from the drop-down menu",IF('DO NOT USE_Contact Formulas'!A852,"OK",NA()))</f>
        <v>#N/A</v>
      </c>
      <c r="T852" s="41" t="e">
        <f>IF(AND(NOT(ISBLANK('Contact Data Entry'!T852)),ISNA(VLOOKUP('Contact Data Entry'!T852,'DO NOT USE_School Picklist'!$E$3:$E$10,1,FALSE))),"Please select a value from the drop-down menu",IF('DO NOT USE_Contact Formulas'!A852,"OK",NA()))</f>
        <v>#N/A</v>
      </c>
      <c r="U852" s="41" t="e">
        <f>IF(AND(NOT(ISBLANK('Contact Data Entry'!U852)),ISNA(VLOOKUP('Contact Data Entry'!U852,'DO NOT USE_School Picklist'!$F$3:$F$16,1,FALSE))),"Please select a value from the drop-down menu",IF('DO NOT USE_Contact Formulas'!A852,"OK",NA()))</f>
        <v>#N/A</v>
      </c>
      <c r="V852" s="41" t="e">
        <f>IF(LEN('Contact Data Entry'!V852)&gt;100,"Classroom(s) must be less than 100 characters",IF('DO NOT USE_Contact Formulas'!A852,"OK",NA()))</f>
        <v>#N/A</v>
      </c>
      <c r="W852" s="41" t="e">
        <f>IF(AND(NOT(ISBLANK('Contact Data Entry'!W852)),ISNA(VLOOKUP('Contact Data Entry'!W852,'DO NOT USE_School Picklist'!$K$3:$K$6,1,FALSE))),"Please select a value from the drop-down menu",IF('DO NOT USE_Contact Formulas'!A852,"OK",NA()))</f>
        <v>#N/A</v>
      </c>
      <c r="X852" s="41" t="e">
        <f>IF(AND(NOT(ISBLANK('Contact Data Entry'!X852)),ISNA(VLOOKUP('Contact Data Entry'!X852,'DO NOT USE_School Picklist'!$D$3:$D$5,1,FALSE))),"Please select a value from the drop-down menu",IF('DO NOT USE_Contact Formulas'!A852,"OK",NA()))</f>
        <v>#N/A</v>
      </c>
      <c r="Y852" s="41"/>
      <c r="Z852" s="41" t="e">
        <f>IF(AND(NOT(ISBLANK('Contact Data Entry'!Z852)),ISNA(VLOOKUP('Contact Data Entry'!Z852,'DO NOT USE_School Picklist'!$G$3:$G$5,1,FALSE))),"Please select a value from the drop-down menu",IF('DO NOT USE_Contact Formulas'!A852,"OK",NA()))</f>
        <v>#N/A</v>
      </c>
      <c r="AA852" s="41"/>
      <c r="AB852" s="41" t="e">
        <f>IF(AND(NOT(ISBLANK('Contact Data Entry'!AB852)),ISNA(VLOOKUP('Contact Data Entry'!AB852,'DO NOT USE_School Picklist'!$H$3:$H$4,1,FALSE))),"Please select a value from the drop-down menu",IF('DO NOT USE_Contact Formulas'!A852,"OK",NA()))</f>
        <v>#N/A</v>
      </c>
      <c r="AC852" s="41" t="e">
        <f ca="1">IF('Contact Data Entry'!AC852&gt;'DO NOT USE_School Picklist'!$C$3,"Test Date cannot be a future date",IF('DO NOT USE_Contact Formulas'!A852,"OK",NA()))</f>
        <v>#N/A</v>
      </c>
      <c r="AD852" s="41" t="e">
        <f>IF(AND(NOT(ISBLANK('Contact Data Entry'!AD852)),ISNA(VLOOKUP('Contact Data Entry'!AD852,'DO NOT USE_School Picklist'!$Q$3:$Q$8,1,FALSE))),"Please select a value from the drop-down menu",IF('DO NOT USE_Contact Formulas'!A852,"OK",NA()))</f>
        <v>#N/A</v>
      </c>
    </row>
    <row r="853" spans="1:30" x14ac:dyDescent="0.25">
      <c r="A853" s="40" t="e">
        <f>IF('DO NOT USE_Contact Formulas'!A853,IF('DO NOT USE_Contact Formulas'!B853,"Not all required fields are completed","OK"),NA())</f>
        <v>#N/A</v>
      </c>
      <c r="B853" s="41" t="e">
        <f>IF(AND('DO NOT USE_Contact Formulas'!A853,ISBLANK('Contact Data Entry'!B853)),"First Name is required",IF(NOT(ISBLANK('Contact Data Entry'!B853)),"OK",NA()))</f>
        <v>#N/A</v>
      </c>
      <c r="C853" s="41" t="e">
        <f>IF(AND('DO NOT USE_Contact Formulas'!A853,ISBLANK('Contact Data Entry'!C853)),"Last Name is required",IF(NOT(ISBLANK('Contact Data Entry'!C853)),"OK",NA()))</f>
        <v>#N/A</v>
      </c>
      <c r="D853" s="41" t="e">
        <f>IF(AND('DO NOT USE_Contact Formulas'!A853,ISBLANK('Contact Data Entry'!D853)),"Birthdate is required",IF(NOT(ISBLANK('Contact Data Entry'!D853)),"OK",NA()))</f>
        <v>#N/A</v>
      </c>
      <c r="E853" s="41" t="e">
        <f>IF(AND('DO NOT USE_Contact Formulas'!A853,ISBLANK('Contact Data Entry'!E853)),"Mobile Phone is required",IF(NOT(ISBLANK('Contact Data Entry'!E853)),IF(AND(ISNUMBER(VALUE('Contact Data Entry'!E853)),LEFT('Contact Data Entry'!E853,1)&lt;&gt;"1",LEN('Contact Data Entry'!E853)=10),"OK","Phone number must be valid format"),NA()))</f>
        <v>#N/A</v>
      </c>
      <c r="F853" s="41" t="e">
        <f>IF(LEN('Contact Data Entry'!F853)&gt;255,"Home Street Address must be less than 255 characters",IF('DO NOT USE_Contact Formulas'!A853,"OK",NA()))</f>
        <v>#N/A</v>
      </c>
      <c r="G853" s="41" t="e">
        <f>IF(LEN('Contact Data Entry'!G853)&gt;40,"City must be less than 40 characters",IF('DO NOT USE_Contact Formulas'!A853,"OK",NA()))</f>
        <v>#N/A</v>
      </c>
      <c r="H853" s="41" t="e">
        <f>IF(AND(NOT(ISBLANK('Contact Data Entry'!H853)),ISNA(VLOOKUP('Contact Data Entry'!H853,'DO NOT USE_School Picklist'!$P$3:$P$52,1,FALSE))),"Please select a value from the drop-down menu",IF('DO NOT USE_Contact Formulas'!A853,"OK",NA()))</f>
        <v>#N/A</v>
      </c>
      <c r="I853" s="41" t="e">
        <f>IF(AND('DO NOT USE_Contact Formulas'!A853,ISBLANK('Contact Data Entry'!I853)),"Zip is required",IF(ISBLANK('Contact Data Entry'!I853),NA(),"OK"))</f>
        <v>#N/A</v>
      </c>
      <c r="J853" s="41" t="e">
        <f>IF(AND('DO NOT USE_Contact Formulas'!A853,ISBLANK('Contact Data Entry'!J853)),"Student or Staff? is required",IF(ISBLANK('Contact Data Entry'!J853),NA(),IF(ISNA(VLOOKUP('Contact Data Entry'!J853,'DO NOT USE_School Picklist'!$B$3:$B$6,1,FALSE)),"Please select a value from the drop-down menu","OK")))</f>
        <v>#N/A</v>
      </c>
      <c r="K853" s="41" t="e">
        <f>IF(AND('Contact Data Entry'!J853='DO NOT USE_School Picklist'!$B$4,ISBLANK('Contact Data Entry'!K853)),"Occupation/Job Title is required if Student or Staff? is Yes, staff/faculty or volunteer",IF('DO NOT USE_Contact Formulas'!A853,"OK",NA()))</f>
        <v>#N/A</v>
      </c>
      <c r="L853" s="41" t="e">
        <f ca="1">IF('Contact Data Entry'!L853&gt;'DO NOT USE_School Picklist'!$C$3,"Date last on school campus/facility cannot be a future date",IF('DO NOT USE_Contact Formulas'!A853,IF(ISBLANK('Contact Data Entry'!L853),"Date last on school campus/facility is required","OK"),NA()))</f>
        <v>#N/A</v>
      </c>
      <c r="M853" s="42" t="e">
        <f ca="1">IF('Contact Data Entry'!M853&gt;'DO NOT USE_School Picklist'!$C$3,"Last Exposure Date cannot be a future date",IF('DO NOT USE_Contact Formulas'!A853,IF(ISBLANK('Contact Data Entry'!M853),"Last Exposure Date is required","OK"),NA()))</f>
        <v>#N/A</v>
      </c>
      <c r="N853" s="42" t="e">
        <f>IF(AND('DO NOT USE_Contact Formulas'!A853,ISBLANK('Contact Data Entry'!N853)),"Specific Place in the Location is required",IF(ISBLANK('Contact Data Entry'!N853),NA(),"OK"))</f>
        <v>#N/A</v>
      </c>
      <c r="O853" s="41" t="e">
        <f>IF(AND(NOT(ISBLANK('Contact Data Entry'!O853)),ISNA(VLOOKUP('Contact Data Entry'!O853,'DO NOT USE_School Picklist'!$L$3:$L$81,1,FALSE))),"Please select a value from the drop-down menu",IF('DO NOT USE_Contact Formulas'!A853,"OK",NA()))</f>
        <v>#N/A</v>
      </c>
      <c r="P853" s="41" t="e">
        <f>IF(AND(NOT(ISBLANK('Contact Data Entry'!P853)),NOT(ISNUMBER(MATCH("*@*.?*",'Contact Data Entry'!P853,0)))),"Email must be in a valid format",IF('DO NOT USE_Contact Formulas'!A853,"OK",NA()))</f>
        <v>#N/A</v>
      </c>
      <c r="Q853" s="41" t="e">
        <f>IF(LEN('Contact Data Entry'!Q853)&gt;50,"Parent/Guardian Name must be less than 50 characters",IF('DO NOT USE_Contact Formulas'!A853,"OK",NA()))</f>
        <v>#N/A</v>
      </c>
      <c r="R853" s="41" t="e">
        <f>IF(NOT(ISBLANK('Contact Data Entry'!R853)),IF(AND(ISNUMBER('Contact Data Entry'!R853),LEFT('Contact Data Entry'!R853,1)&lt;&gt;"1",LEN('Contact Data Entry'!R853)=10),"OK","Phone number must be valid format"),IF('DO NOT USE_Contact Formulas'!A853,"OK",NA()))</f>
        <v>#N/A</v>
      </c>
      <c r="S853" s="41" t="e">
        <f>IF(AND(NOT(ISBLANK('Contact Data Entry'!S853)),ISNA(VLOOKUP('Contact Data Entry'!S853,'DO NOT USE_School Picklist'!$N$3:$N$63,1,FALSE))),"Please select a value from the drop-down menu",IF('DO NOT USE_Contact Formulas'!A853,"OK",NA()))</f>
        <v>#N/A</v>
      </c>
      <c r="T853" s="41" t="e">
        <f>IF(AND(NOT(ISBLANK('Contact Data Entry'!T853)),ISNA(VLOOKUP('Contact Data Entry'!T853,'DO NOT USE_School Picklist'!$E$3:$E$10,1,FALSE))),"Please select a value from the drop-down menu",IF('DO NOT USE_Contact Formulas'!A853,"OK",NA()))</f>
        <v>#N/A</v>
      </c>
      <c r="U853" s="41" t="e">
        <f>IF(AND(NOT(ISBLANK('Contact Data Entry'!U853)),ISNA(VLOOKUP('Contact Data Entry'!U853,'DO NOT USE_School Picklist'!$F$3:$F$16,1,FALSE))),"Please select a value from the drop-down menu",IF('DO NOT USE_Contact Formulas'!A853,"OK",NA()))</f>
        <v>#N/A</v>
      </c>
      <c r="V853" s="41" t="e">
        <f>IF(LEN('Contact Data Entry'!V853)&gt;100,"Classroom(s) must be less than 100 characters",IF('DO NOT USE_Contact Formulas'!A853,"OK",NA()))</f>
        <v>#N/A</v>
      </c>
      <c r="W853" s="41" t="e">
        <f>IF(AND(NOT(ISBLANK('Contact Data Entry'!W853)),ISNA(VLOOKUP('Contact Data Entry'!W853,'DO NOT USE_School Picklist'!$K$3:$K$6,1,FALSE))),"Please select a value from the drop-down menu",IF('DO NOT USE_Contact Formulas'!A853,"OK",NA()))</f>
        <v>#N/A</v>
      </c>
      <c r="X853" s="41" t="e">
        <f>IF(AND(NOT(ISBLANK('Contact Data Entry'!X853)),ISNA(VLOOKUP('Contact Data Entry'!X853,'DO NOT USE_School Picklist'!$D$3:$D$5,1,FALSE))),"Please select a value from the drop-down menu",IF('DO NOT USE_Contact Formulas'!A853,"OK",NA()))</f>
        <v>#N/A</v>
      </c>
      <c r="Y853" s="41"/>
      <c r="Z853" s="41" t="e">
        <f>IF(AND(NOT(ISBLANK('Contact Data Entry'!Z853)),ISNA(VLOOKUP('Contact Data Entry'!Z853,'DO NOT USE_School Picklist'!$G$3:$G$5,1,FALSE))),"Please select a value from the drop-down menu",IF('DO NOT USE_Contact Formulas'!A853,"OK",NA()))</f>
        <v>#N/A</v>
      </c>
      <c r="AA853" s="41"/>
      <c r="AB853" s="41" t="e">
        <f>IF(AND(NOT(ISBLANK('Contact Data Entry'!AB853)),ISNA(VLOOKUP('Contact Data Entry'!AB853,'DO NOT USE_School Picklist'!$H$3:$H$4,1,FALSE))),"Please select a value from the drop-down menu",IF('DO NOT USE_Contact Formulas'!A853,"OK",NA()))</f>
        <v>#N/A</v>
      </c>
      <c r="AC853" s="41" t="e">
        <f ca="1">IF('Contact Data Entry'!AC853&gt;'DO NOT USE_School Picklist'!$C$3,"Test Date cannot be a future date",IF('DO NOT USE_Contact Formulas'!A853,"OK",NA()))</f>
        <v>#N/A</v>
      </c>
      <c r="AD853" s="41" t="e">
        <f>IF(AND(NOT(ISBLANK('Contact Data Entry'!AD853)),ISNA(VLOOKUP('Contact Data Entry'!AD853,'DO NOT USE_School Picklist'!$Q$3:$Q$8,1,FALSE))),"Please select a value from the drop-down menu",IF('DO NOT USE_Contact Formulas'!A853,"OK",NA()))</f>
        <v>#N/A</v>
      </c>
    </row>
    <row r="854" spans="1:30" x14ac:dyDescent="0.25">
      <c r="A854" s="40" t="e">
        <f>IF('DO NOT USE_Contact Formulas'!A854,IF('DO NOT USE_Contact Formulas'!B854,"Not all required fields are completed","OK"),NA())</f>
        <v>#N/A</v>
      </c>
      <c r="B854" s="41" t="e">
        <f>IF(AND('DO NOT USE_Contact Formulas'!A854,ISBLANK('Contact Data Entry'!B854)),"First Name is required",IF(NOT(ISBLANK('Contact Data Entry'!B854)),"OK",NA()))</f>
        <v>#N/A</v>
      </c>
      <c r="C854" s="41" t="e">
        <f>IF(AND('DO NOT USE_Contact Formulas'!A854,ISBLANK('Contact Data Entry'!C854)),"Last Name is required",IF(NOT(ISBLANK('Contact Data Entry'!C854)),"OK",NA()))</f>
        <v>#N/A</v>
      </c>
      <c r="D854" s="41" t="e">
        <f>IF(AND('DO NOT USE_Contact Formulas'!A854,ISBLANK('Contact Data Entry'!D854)),"Birthdate is required",IF(NOT(ISBLANK('Contact Data Entry'!D854)),"OK",NA()))</f>
        <v>#N/A</v>
      </c>
      <c r="E854" s="41" t="e">
        <f>IF(AND('DO NOT USE_Contact Formulas'!A854,ISBLANK('Contact Data Entry'!E854)),"Mobile Phone is required",IF(NOT(ISBLANK('Contact Data Entry'!E854)),IF(AND(ISNUMBER(VALUE('Contact Data Entry'!E854)),LEFT('Contact Data Entry'!E854,1)&lt;&gt;"1",LEN('Contact Data Entry'!E854)=10),"OK","Phone number must be valid format"),NA()))</f>
        <v>#N/A</v>
      </c>
      <c r="F854" s="41" t="e">
        <f>IF(LEN('Contact Data Entry'!F854)&gt;255,"Home Street Address must be less than 255 characters",IF('DO NOT USE_Contact Formulas'!A854,"OK",NA()))</f>
        <v>#N/A</v>
      </c>
      <c r="G854" s="41" t="e">
        <f>IF(LEN('Contact Data Entry'!G854)&gt;40,"City must be less than 40 characters",IF('DO NOT USE_Contact Formulas'!A854,"OK",NA()))</f>
        <v>#N/A</v>
      </c>
      <c r="H854" s="41" t="e">
        <f>IF(AND(NOT(ISBLANK('Contact Data Entry'!H854)),ISNA(VLOOKUP('Contact Data Entry'!H854,'DO NOT USE_School Picklist'!$P$3:$P$52,1,FALSE))),"Please select a value from the drop-down menu",IF('DO NOT USE_Contact Formulas'!A854,"OK",NA()))</f>
        <v>#N/A</v>
      </c>
      <c r="I854" s="41" t="e">
        <f>IF(AND('DO NOT USE_Contact Formulas'!A854,ISBLANK('Contact Data Entry'!I854)),"Zip is required",IF(ISBLANK('Contact Data Entry'!I854),NA(),"OK"))</f>
        <v>#N/A</v>
      </c>
      <c r="J854" s="41" t="e">
        <f>IF(AND('DO NOT USE_Contact Formulas'!A854,ISBLANK('Contact Data Entry'!J854)),"Student or Staff? is required",IF(ISBLANK('Contact Data Entry'!J854),NA(),IF(ISNA(VLOOKUP('Contact Data Entry'!J854,'DO NOT USE_School Picklist'!$B$3:$B$6,1,FALSE)),"Please select a value from the drop-down menu","OK")))</f>
        <v>#N/A</v>
      </c>
      <c r="K854" s="41" t="e">
        <f>IF(AND('Contact Data Entry'!J854='DO NOT USE_School Picklist'!$B$4,ISBLANK('Contact Data Entry'!K854)),"Occupation/Job Title is required if Student or Staff? is Yes, staff/faculty or volunteer",IF('DO NOT USE_Contact Formulas'!A854,"OK",NA()))</f>
        <v>#N/A</v>
      </c>
      <c r="L854" s="41" t="e">
        <f ca="1">IF('Contact Data Entry'!L854&gt;'DO NOT USE_School Picklist'!$C$3,"Date last on school campus/facility cannot be a future date",IF('DO NOT USE_Contact Formulas'!A854,IF(ISBLANK('Contact Data Entry'!L854),"Date last on school campus/facility is required","OK"),NA()))</f>
        <v>#N/A</v>
      </c>
      <c r="M854" s="42" t="e">
        <f ca="1">IF('Contact Data Entry'!M854&gt;'DO NOT USE_School Picklist'!$C$3,"Last Exposure Date cannot be a future date",IF('DO NOT USE_Contact Formulas'!A854,IF(ISBLANK('Contact Data Entry'!M854),"Last Exposure Date is required","OK"),NA()))</f>
        <v>#N/A</v>
      </c>
      <c r="N854" s="42" t="e">
        <f>IF(AND('DO NOT USE_Contact Formulas'!A854,ISBLANK('Contact Data Entry'!N854)),"Specific Place in the Location is required",IF(ISBLANK('Contact Data Entry'!N854),NA(),"OK"))</f>
        <v>#N/A</v>
      </c>
      <c r="O854" s="41" t="e">
        <f>IF(AND(NOT(ISBLANK('Contact Data Entry'!O854)),ISNA(VLOOKUP('Contact Data Entry'!O854,'DO NOT USE_School Picklist'!$L$3:$L$81,1,FALSE))),"Please select a value from the drop-down menu",IF('DO NOT USE_Contact Formulas'!A854,"OK",NA()))</f>
        <v>#N/A</v>
      </c>
      <c r="P854" s="41" t="e">
        <f>IF(AND(NOT(ISBLANK('Contact Data Entry'!P854)),NOT(ISNUMBER(MATCH("*@*.?*",'Contact Data Entry'!P854,0)))),"Email must be in a valid format",IF('DO NOT USE_Contact Formulas'!A854,"OK",NA()))</f>
        <v>#N/A</v>
      </c>
      <c r="Q854" s="41" t="e">
        <f>IF(LEN('Contact Data Entry'!Q854)&gt;50,"Parent/Guardian Name must be less than 50 characters",IF('DO NOT USE_Contact Formulas'!A854,"OK",NA()))</f>
        <v>#N/A</v>
      </c>
      <c r="R854" s="41" t="e">
        <f>IF(NOT(ISBLANK('Contact Data Entry'!R854)),IF(AND(ISNUMBER('Contact Data Entry'!R854),LEFT('Contact Data Entry'!R854,1)&lt;&gt;"1",LEN('Contact Data Entry'!R854)=10),"OK","Phone number must be valid format"),IF('DO NOT USE_Contact Formulas'!A854,"OK",NA()))</f>
        <v>#N/A</v>
      </c>
      <c r="S854" s="41" t="e">
        <f>IF(AND(NOT(ISBLANK('Contact Data Entry'!S854)),ISNA(VLOOKUP('Contact Data Entry'!S854,'DO NOT USE_School Picklist'!$N$3:$N$63,1,FALSE))),"Please select a value from the drop-down menu",IF('DO NOT USE_Contact Formulas'!A854,"OK",NA()))</f>
        <v>#N/A</v>
      </c>
      <c r="T854" s="41" t="e">
        <f>IF(AND(NOT(ISBLANK('Contact Data Entry'!T854)),ISNA(VLOOKUP('Contact Data Entry'!T854,'DO NOT USE_School Picklist'!$E$3:$E$10,1,FALSE))),"Please select a value from the drop-down menu",IF('DO NOT USE_Contact Formulas'!A854,"OK",NA()))</f>
        <v>#N/A</v>
      </c>
      <c r="U854" s="41" t="e">
        <f>IF(AND(NOT(ISBLANK('Contact Data Entry'!U854)),ISNA(VLOOKUP('Contact Data Entry'!U854,'DO NOT USE_School Picklist'!$F$3:$F$16,1,FALSE))),"Please select a value from the drop-down menu",IF('DO NOT USE_Contact Formulas'!A854,"OK",NA()))</f>
        <v>#N/A</v>
      </c>
      <c r="V854" s="41" t="e">
        <f>IF(LEN('Contact Data Entry'!V854)&gt;100,"Classroom(s) must be less than 100 characters",IF('DO NOT USE_Contact Formulas'!A854,"OK",NA()))</f>
        <v>#N/A</v>
      </c>
      <c r="W854" s="41" t="e">
        <f>IF(AND(NOT(ISBLANK('Contact Data Entry'!W854)),ISNA(VLOOKUP('Contact Data Entry'!W854,'DO NOT USE_School Picklist'!$K$3:$K$6,1,FALSE))),"Please select a value from the drop-down menu",IF('DO NOT USE_Contact Formulas'!A854,"OK",NA()))</f>
        <v>#N/A</v>
      </c>
      <c r="X854" s="41" t="e">
        <f>IF(AND(NOT(ISBLANK('Contact Data Entry'!X854)),ISNA(VLOOKUP('Contact Data Entry'!X854,'DO NOT USE_School Picklist'!$D$3:$D$5,1,FALSE))),"Please select a value from the drop-down menu",IF('DO NOT USE_Contact Formulas'!A854,"OK",NA()))</f>
        <v>#N/A</v>
      </c>
      <c r="Y854" s="41"/>
      <c r="Z854" s="41" t="e">
        <f>IF(AND(NOT(ISBLANK('Contact Data Entry'!Z854)),ISNA(VLOOKUP('Contact Data Entry'!Z854,'DO NOT USE_School Picklist'!$G$3:$G$5,1,FALSE))),"Please select a value from the drop-down menu",IF('DO NOT USE_Contact Formulas'!A854,"OK",NA()))</f>
        <v>#N/A</v>
      </c>
      <c r="AA854" s="41"/>
      <c r="AB854" s="41" t="e">
        <f>IF(AND(NOT(ISBLANK('Contact Data Entry'!AB854)),ISNA(VLOOKUP('Contact Data Entry'!AB854,'DO NOT USE_School Picklist'!$H$3:$H$4,1,FALSE))),"Please select a value from the drop-down menu",IF('DO NOT USE_Contact Formulas'!A854,"OK",NA()))</f>
        <v>#N/A</v>
      </c>
      <c r="AC854" s="41" t="e">
        <f ca="1">IF('Contact Data Entry'!AC854&gt;'DO NOT USE_School Picklist'!$C$3,"Test Date cannot be a future date",IF('DO NOT USE_Contact Formulas'!A854,"OK",NA()))</f>
        <v>#N/A</v>
      </c>
      <c r="AD854" s="41" t="e">
        <f>IF(AND(NOT(ISBLANK('Contact Data Entry'!AD854)),ISNA(VLOOKUP('Contact Data Entry'!AD854,'DO NOT USE_School Picklist'!$Q$3:$Q$8,1,FALSE))),"Please select a value from the drop-down menu",IF('DO NOT USE_Contact Formulas'!A854,"OK",NA()))</f>
        <v>#N/A</v>
      </c>
    </row>
    <row r="855" spans="1:30" x14ac:dyDescent="0.25">
      <c r="A855" s="40" t="e">
        <f>IF('DO NOT USE_Contact Formulas'!A855,IF('DO NOT USE_Contact Formulas'!B855,"Not all required fields are completed","OK"),NA())</f>
        <v>#N/A</v>
      </c>
      <c r="B855" s="41" t="e">
        <f>IF(AND('DO NOT USE_Contact Formulas'!A855,ISBLANK('Contact Data Entry'!B855)),"First Name is required",IF(NOT(ISBLANK('Contact Data Entry'!B855)),"OK",NA()))</f>
        <v>#N/A</v>
      </c>
      <c r="C855" s="41" t="e">
        <f>IF(AND('DO NOT USE_Contact Formulas'!A855,ISBLANK('Contact Data Entry'!C855)),"Last Name is required",IF(NOT(ISBLANK('Contact Data Entry'!C855)),"OK",NA()))</f>
        <v>#N/A</v>
      </c>
      <c r="D855" s="41" t="e">
        <f>IF(AND('DO NOT USE_Contact Formulas'!A855,ISBLANK('Contact Data Entry'!D855)),"Birthdate is required",IF(NOT(ISBLANK('Contact Data Entry'!D855)),"OK",NA()))</f>
        <v>#N/A</v>
      </c>
      <c r="E855" s="41" t="e">
        <f>IF(AND('DO NOT USE_Contact Formulas'!A855,ISBLANK('Contact Data Entry'!E855)),"Mobile Phone is required",IF(NOT(ISBLANK('Contact Data Entry'!E855)),IF(AND(ISNUMBER(VALUE('Contact Data Entry'!E855)),LEFT('Contact Data Entry'!E855,1)&lt;&gt;"1",LEN('Contact Data Entry'!E855)=10),"OK","Phone number must be valid format"),NA()))</f>
        <v>#N/A</v>
      </c>
      <c r="F855" s="41" t="e">
        <f>IF(LEN('Contact Data Entry'!F855)&gt;255,"Home Street Address must be less than 255 characters",IF('DO NOT USE_Contact Formulas'!A855,"OK",NA()))</f>
        <v>#N/A</v>
      </c>
      <c r="G855" s="41" t="e">
        <f>IF(LEN('Contact Data Entry'!G855)&gt;40,"City must be less than 40 characters",IF('DO NOT USE_Contact Formulas'!A855,"OK",NA()))</f>
        <v>#N/A</v>
      </c>
      <c r="H855" s="41" t="e">
        <f>IF(AND(NOT(ISBLANK('Contact Data Entry'!H855)),ISNA(VLOOKUP('Contact Data Entry'!H855,'DO NOT USE_School Picklist'!$P$3:$P$52,1,FALSE))),"Please select a value from the drop-down menu",IF('DO NOT USE_Contact Formulas'!A855,"OK",NA()))</f>
        <v>#N/A</v>
      </c>
      <c r="I855" s="41" t="e">
        <f>IF(AND('DO NOT USE_Contact Formulas'!A855,ISBLANK('Contact Data Entry'!I855)),"Zip is required",IF(ISBLANK('Contact Data Entry'!I855),NA(),"OK"))</f>
        <v>#N/A</v>
      </c>
      <c r="J855" s="41" t="e">
        <f>IF(AND('DO NOT USE_Contact Formulas'!A855,ISBLANK('Contact Data Entry'!J855)),"Student or Staff? is required",IF(ISBLANK('Contact Data Entry'!J855),NA(),IF(ISNA(VLOOKUP('Contact Data Entry'!J855,'DO NOT USE_School Picklist'!$B$3:$B$6,1,FALSE)),"Please select a value from the drop-down menu","OK")))</f>
        <v>#N/A</v>
      </c>
      <c r="K855" s="41" t="e">
        <f>IF(AND('Contact Data Entry'!J855='DO NOT USE_School Picklist'!$B$4,ISBLANK('Contact Data Entry'!K855)),"Occupation/Job Title is required if Student or Staff? is Yes, staff/faculty or volunteer",IF('DO NOT USE_Contact Formulas'!A855,"OK",NA()))</f>
        <v>#N/A</v>
      </c>
      <c r="L855" s="41" t="e">
        <f ca="1">IF('Contact Data Entry'!L855&gt;'DO NOT USE_School Picklist'!$C$3,"Date last on school campus/facility cannot be a future date",IF('DO NOT USE_Contact Formulas'!A855,IF(ISBLANK('Contact Data Entry'!L855),"Date last on school campus/facility is required","OK"),NA()))</f>
        <v>#N/A</v>
      </c>
      <c r="M855" s="42" t="e">
        <f ca="1">IF('Contact Data Entry'!M855&gt;'DO NOT USE_School Picklist'!$C$3,"Last Exposure Date cannot be a future date",IF('DO NOT USE_Contact Formulas'!A855,IF(ISBLANK('Contact Data Entry'!M855),"Last Exposure Date is required","OK"),NA()))</f>
        <v>#N/A</v>
      </c>
      <c r="N855" s="42" t="e">
        <f>IF(AND('DO NOT USE_Contact Formulas'!A855,ISBLANK('Contact Data Entry'!N855)),"Specific Place in the Location is required",IF(ISBLANK('Contact Data Entry'!N855),NA(),"OK"))</f>
        <v>#N/A</v>
      </c>
      <c r="O855" s="41" t="e">
        <f>IF(AND(NOT(ISBLANK('Contact Data Entry'!O855)),ISNA(VLOOKUP('Contact Data Entry'!O855,'DO NOT USE_School Picklist'!$L$3:$L$81,1,FALSE))),"Please select a value from the drop-down menu",IF('DO NOT USE_Contact Formulas'!A855,"OK",NA()))</f>
        <v>#N/A</v>
      </c>
      <c r="P855" s="41" t="e">
        <f>IF(AND(NOT(ISBLANK('Contact Data Entry'!P855)),NOT(ISNUMBER(MATCH("*@*.?*",'Contact Data Entry'!P855,0)))),"Email must be in a valid format",IF('DO NOT USE_Contact Formulas'!A855,"OK",NA()))</f>
        <v>#N/A</v>
      </c>
      <c r="Q855" s="41" t="e">
        <f>IF(LEN('Contact Data Entry'!Q855)&gt;50,"Parent/Guardian Name must be less than 50 characters",IF('DO NOT USE_Contact Formulas'!A855,"OK",NA()))</f>
        <v>#N/A</v>
      </c>
      <c r="R855" s="41" t="e">
        <f>IF(NOT(ISBLANK('Contact Data Entry'!R855)),IF(AND(ISNUMBER('Contact Data Entry'!R855),LEFT('Contact Data Entry'!R855,1)&lt;&gt;"1",LEN('Contact Data Entry'!R855)=10),"OK","Phone number must be valid format"),IF('DO NOT USE_Contact Formulas'!A855,"OK",NA()))</f>
        <v>#N/A</v>
      </c>
      <c r="S855" s="41" t="e">
        <f>IF(AND(NOT(ISBLANK('Contact Data Entry'!S855)),ISNA(VLOOKUP('Contact Data Entry'!S855,'DO NOT USE_School Picklist'!$N$3:$N$63,1,FALSE))),"Please select a value from the drop-down menu",IF('DO NOT USE_Contact Formulas'!A855,"OK",NA()))</f>
        <v>#N/A</v>
      </c>
      <c r="T855" s="41" t="e">
        <f>IF(AND(NOT(ISBLANK('Contact Data Entry'!T855)),ISNA(VLOOKUP('Contact Data Entry'!T855,'DO NOT USE_School Picklist'!$E$3:$E$10,1,FALSE))),"Please select a value from the drop-down menu",IF('DO NOT USE_Contact Formulas'!A855,"OK",NA()))</f>
        <v>#N/A</v>
      </c>
      <c r="U855" s="41" t="e">
        <f>IF(AND(NOT(ISBLANK('Contact Data Entry'!U855)),ISNA(VLOOKUP('Contact Data Entry'!U855,'DO NOT USE_School Picklist'!$F$3:$F$16,1,FALSE))),"Please select a value from the drop-down menu",IF('DO NOT USE_Contact Formulas'!A855,"OK",NA()))</f>
        <v>#N/A</v>
      </c>
      <c r="V855" s="41" t="e">
        <f>IF(LEN('Contact Data Entry'!V855)&gt;100,"Classroom(s) must be less than 100 characters",IF('DO NOT USE_Contact Formulas'!A855,"OK",NA()))</f>
        <v>#N/A</v>
      </c>
      <c r="W855" s="41" t="e">
        <f>IF(AND(NOT(ISBLANK('Contact Data Entry'!W855)),ISNA(VLOOKUP('Contact Data Entry'!W855,'DO NOT USE_School Picklist'!$K$3:$K$6,1,FALSE))),"Please select a value from the drop-down menu",IF('DO NOT USE_Contact Formulas'!A855,"OK",NA()))</f>
        <v>#N/A</v>
      </c>
      <c r="X855" s="41" t="e">
        <f>IF(AND(NOT(ISBLANK('Contact Data Entry'!X855)),ISNA(VLOOKUP('Contact Data Entry'!X855,'DO NOT USE_School Picklist'!$D$3:$D$5,1,FALSE))),"Please select a value from the drop-down menu",IF('DO NOT USE_Contact Formulas'!A855,"OK",NA()))</f>
        <v>#N/A</v>
      </c>
      <c r="Y855" s="41"/>
      <c r="Z855" s="41" t="e">
        <f>IF(AND(NOT(ISBLANK('Contact Data Entry'!Z855)),ISNA(VLOOKUP('Contact Data Entry'!Z855,'DO NOT USE_School Picklist'!$G$3:$G$5,1,FALSE))),"Please select a value from the drop-down menu",IF('DO NOT USE_Contact Formulas'!A855,"OK",NA()))</f>
        <v>#N/A</v>
      </c>
      <c r="AA855" s="41"/>
      <c r="AB855" s="41" t="e">
        <f>IF(AND(NOT(ISBLANK('Contact Data Entry'!AB855)),ISNA(VLOOKUP('Contact Data Entry'!AB855,'DO NOT USE_School Picklist'!$H$3:$H$4,1,FALSE))),"Please select a value from the drop-down menu",IF('DO NOT USE_Contact Formulas'!A855,"OK",NA()))</f>
        <v>#N/A</v>
      </c>
      <c r="AC855" s="41" t="e">
        <f ca="1">IF('Contact Data Entry'!AC855&gt;'DO NOT USE_School Picklist'!$C$3,"Test Date cannot be a future date",IF('DO NOT USE_Contact Formulas'!A855,"OK",NA()))</f>
        <v>#N/A</v>
      </c>
      <c r="AD855" s="41" t="e">
        <f>IF(AND(NOT(ISBLANK('Contact Data Entry'!AD855)),ISNA(VLOOKUP('Contact Data Entry'!AD855,'DO NOT USE_School Picklist'!$Q$3:$Q$8,1,FALSE))),"Please select a value from the drop-down menu",IF('DO NOT USE_Contact Formulas'!A855,"OK",NA()))</f>
        <v>#N/A</v>
      </c>
    </row>
    <row r="856" spans="1:30" x14ac:dyDescent="0.25">
      <c r="A856" s="40" t="e">
        <f>IF('DO NOT USE_Contact Formulas'!A856,IF('DO NOT USE_Contact Formulas'!B856,"Not all required fields are completed","OK"),NA())</f>
        <v>#N/A</v>
      </c>
      <c r="B856" s="41" t="e">
        <f>IF(AND('DO NOT USE_Contact Formulas'!A856,ISBLANK('Contact Data Entry'!B856)),"First Name is required",IF(NOT(ISBLANK('Contact Data Entry'!B856)),"OK",NA()))</f>
        <v>#N/A</v>
      </c>
      <c r="C856" s="41" t="e">
        <f>IF(AND('DO NOT USE_Contact Formulas'!A856,ISBLANK('Contact Data Entry'!C856)),"Last Name is required",IF(NOT(ISBLANK('Contact Data Entry'!C856)),"OK",NA()))</f>
        <v>#N/A</v>
      </c>
      <c r="D856" s="41" t="e">
        <f>IF(AND('DO NOT USE_Contact Formulas'!A856,ISBLANK('Contact Data Entry'!D856)),"Birthdate is required",IF(NOT(ISBLANK('Contact Data Entry'!D856)),"OK",NA()))</f>
        <v>#N/A</v>
      </c>
      <c r="E856" s="41" t="e">
        <f>IF(AND('DO NOT USE_Contact Formulas'!A856,ISBLANK('Contact Data Entry'!E856)),"Mobile Phone is required",IF(NOT(ISBLANK('Contact Data Entry'!E856)),IF(AND(ISNUMBER(VALUE('Contact Data Entry'!E856)),LEFT('Contact Data Entry'!E856,1)&lt;&gt;"1",LEN('Contact Data Entry'!E856)=10),"OK","Phone number must be valid format"),NA()))</f>
        <v>#N/A</v>
      </c>
      <c r="F856" s="41" t="e">
        <f>IF(LEN('Contact Data Entry'!F856)&gt;255,"Home Street Address must be less than 255 characters",IF('DO NOT USE_Contact Formulas'!A856,"OK",NA()))</f>
        <v>#N/A</v>
      </c>
      <c r="G856" s="41" t="e">
        <f>IF(LEN('Contact Data Entry'!G856)&gt;40,"City must be less than 40 characters",IF('DO NOT USE_Contact Formulas'!A856,"OK",NA()))</f>
        <v>#N/A</v>
      </c>
      <c r="H856" s="41" t="e">
        <f>IF(AND(NOT(ISBLANK('Contact Data Entry'!H856)),ISNA(VLOOKUP('Contact Data Entry'!H856,'DO NOT USE_School Picklist'!$P$3:$P$52,1,FALSE))),"Please select a value from the drop-down menu",IF('DO NOT USE_Contact Formulas'!A856,"OK",NA()))</f>
        <v>#N/A</v>
      </c>
      <c r="I856" s="41" t="e">
        <f>IF(AND('DO NOT USE_Contact Formulas'!A856,ISBLANK('Contact Data Entry'!I856)),"Zip is required",IF(ISBLANK('Contact Data Entry'!I856),NA(),"OK"))</f>
        <v>#N/A</v>
      </c>
      <c r="J856" s="41" t="e">
        <f>IF(AND('DO NOT USE_Contact Formulas'!A856,ISBLANK('Contact Data Entry'!J856)),"Student or Staff? is required",IF(ISBLANK('Contact Data Entry'!J856),NA(),IF(ISNA(VLOOKUP('Contact Data Entry'!J856,'DO NOT USE_School Picklist'!$B$3:$B$6,1,FALSE)),"Please select a value from the drop-down menu","OK")))</f>
        <v>#N/A</v>
      </c>
      <c r="K856" s="41" t="e">
        <f>IF(AND('Contact Data Entry'!J856='DO NOT USE_School Picklist'!$B$4,ISBLANK('Contact Data Entry'!K856)),"Occupation/Job Title is required if Student or Staff? is Yes, staff/faculty or volunteer",IF('DO NOT USE_Contact Formulas'!A856,"OK",NA()))</f>
        <v>#N/A</v>
      </c>
      <c r="L856" s="41" t="e">
        <f ca="1">IF('Contact Data Entry'!L856&gt;'DO NOT USE_School Picklist'!$C$3,"Date last on school campus/facility cannot be a future date",IF('DO NOT USE_Contact Formulas'!A856,IF(ISBLANK('Contact Data Entry'!L856),"Date last on school campus/facility is required","OK"),NA()))</f>
        <v>#N/A</v>
      </c>
      <c r="M856" s="42" t="e">
        <f ca="1">IF('Contact Data Entry'!M856&gt;'DO NOT USE_School Picklist'!$C$3,"Last Exposure Date cannot be a future date",IF('DO NOT USE_Contact Formulas'!A856,IF(ISBLANK('Contact Data Entry'!M856),"Last Exposure Date is required","OK"),NA()))</f>
        <v>#N/A</v>
      </c>
      <c r="N856" s="42" t="e">
        <f>IF(AND('DO NOT USE_Contact Formulas'!A856,ISBLANK('Contact Data Entry'!N856)),"Specific Place in the Location is required",IF(ISBLANK('Contact Data Entry'!N856),NA(),"OK"))</f>
        <v>#N/A</v>
      </c>
      <c r="O856" s="41" t="e">
        <f>IF(AND(NOT(ISBLANK('Contact Data Entry'!O856)),ISNA(VLOOKUP('Contact Data Entry'!O856,'DO NOT USE_School Picklist'!$L$3:$L$81,1,FALSE))),"Please select a value from the drop-down menu",IF('DO NOT USE_Contact Formulas'!A856,"OK",NA()))</f>
        <v>#N/A</v>
      </c>
      <c r="P856" s="41" t="e">
        <f>IF(AND(NOT(ISBLANK('Contact Data Entry'!P856)),NOT(ISNUMBER(MATCH("*@*.?*",'Contact Data Entry'!P856,0)))),"Email must be in a valid format",IF('DO NOT USE_Contact Formulas'!A856,"OK",NA()))</f>
        <v>#N/A</v>
      </c>
      <c r="Q856" s="41" t="e">
        <f>IF(LEN('Contact Data Entry'!Q856)&gt;50,"Parent/Guardian Name must be less than 50 characters",IF('DO NOT USE_Contact Formulas'!A856,"OK",NA()))</f>
        <v>#N/A</v>
      </c>
      <c r="R856" s="41" t="e">
        <f>IF(NOT(ISBLANK('Contact Data Entry'!R856)),IF(AND(ISNUMBER('Contact Data Entry'!R856),LEFT('Contact Data Entry'!R856,1)&lt;&gt;"1",LEN('Contact Data Entry'!R856)=10),"OK","Phone number must be valid format"),IF('DO NOT USE_Contact Formulas'!A856,"OK",NA()))</f>
        <v>#N/A</v>
      </c>
      <c r="S856" s="41" t="e">
        <f>IF(AND(NOT(ISBLANK('Contact Data Entry'!S856)),ISNA(VLOOKUP('Contact Data Entry'!S856,'DO NOT USE_School Picklist'!$N$3:$N$63,1,FALSE))),"Please select a value from the drop-down menu",IF('DO NOT USE_Contact Formulas'!A856,"OK",NA()))</f>
        <v>#N/A</v>
      </c>
      <c r="T856" s="41" t="e">
        <f>IF(AND(NOT(ISBLANK('Contact Data Entry'!T856)),ISNA(VLOOKUP('Contact Data Entry'!T856,'DO NOT USE_School Picklist'!$E$3:$E$10,1,FALSE))),"Please select a value from the drop-down menu",IF('DO NOT USE_Contact Formulas'!A856,"OK",NA()))</f>
        <v>#N/A</v>
      </c>
      <c r="U856" s="41" t="e">
        <f>IF(AND(NOT(ISBLANK('Contact Data Entry'!U856)),ISNA(VLOOKUP('Contact Data Entry'!U856,'DO NOT USE_School Picklist'!$F$3:$F$16,1,FALSE))),"Please select a value from the drop-down menu",IF('DO NOT USE_Contact Formulas'!A856,"OK",NA()))</f>
        <v>#N/A</v>
      </c>
      <c r="V856" s="41" t="e">
        <f>IF(LEN('Contact Data Entry'!V856)&gt;100,"Classroom(s) must be less than 100 characters",IF('DO NOT USE_Contact Formulas'!A856,"OK",NA()))</f>
        <v>#N/A</v>
      </c>
      <c r="W856" s="41" t="e">
        <f>IF(AND(NOT(ISBLANK('Contact Data Entry'!W856)),ISNA(VLOOKUP('Contact Data Entry'!W856,'DO NOT USE_School Picklist'!$K$3:$K$6,1,FALSE))),"Please select a value from the drop-down menu",IF('DO NOT USE_Contact Formulas'!A856,"OK",NA()))</f>
        <v>#N/A</v>
      </c>
      <c r="X856" s="41" t="e">
        <f>IF(AND(NOT(ISBLANK('Contact Data Entry'!X856)),ISNA(VLOOKUP('Contact Data Entry'!X856,'DO NOT USE_School Picklist'!$D$3:$D$5,1,FALSE))),"Please select a value from the drop-down menu",IF('DO NOT USE_Contact Formulas'!A856,"OK",NA()))</f>
        <v>#N/A</v>
      </c>
      <c r="Y856" s="41"/>
      <c r="Z856" s="41" t="e">
        <f>IF(AND(NOT(ISBLANK('Contact Data Entry'!Z856)),ISNA(VLOOKUP('Contact Data Entry'!Z856,'DO NOT USE_School Picklist'!$G$3:$G$5,1,FALSE))),"Please select a value from the drop-down menu",IF('DO NOT USE_Contact Formulas'!A856,"OK",NA()))</f>
        <v>#N/A</v>
      </c>
      <c r="AA856" s="41"/>
      <c r="AB856" s="41" t="e">
        <f>IF(AND(NOT(ISBLANK('Contact Data Entry'!AB856)),ISNA(VLOOKUP('Contact Data Entry'!AB856,'DO NOT USE_School Picklist'!$H$3:$H$4,1,FALSE))),"Please select a value from the drop-down menu",IF('DO NOT USE_Contact Formulas'!A856,"OK",NA()))</f>
        <v>#N/A</v>
      </c>
      <c r="AC856" s="41" t="e">
        <f ca="1">IF('Contact Data Entry'!AC856&gt;'DO NOT USE_School Picklist'!$C$3,"Test Date cannot be a future date",IF('DO NOT USE_Contact Formulas'!A856,"OK",NA()))</f>
        <v>#N/A</v>
      </c>
      <c r="AD856" s="41" t="e">
        <f>IF(AND(NOT(ISBLANK('Contact Data Entry'!AD856)),ISNA(VLOOKUP('Contact Data Entry'!AD856,'DO NOT USE_School Picklist'!$Q$3:$Q$8,1,FALSE))),"Please select a value from the drop-down menu",IF('DO NOT USE_Contact Formulas'!A856,"OK",NA()))</f>
        <v>#N/A</v>
      </c>
    </row>
    <row r="857" spans="1:30" x14ac:dyDescent="0.25">
      <c r="A857" s="40" t="e">
        <f>IF('DO NOT USE_Contact Formulas'!A857,IF('DO NOT USE_Contact Formulas'!B857,"Not all required fields are completed","OK"),NA())</f>
        <v>#N/A</v>
      </c>
      <c r="B857" s="41" t="e">
        <f>IF(AND('DO NOT USE_Contact Formulas'!A857,ISBLANK('Contact Data Entry'!B857)),"First Name is required",IF(NOT(ISBLANK('Contact Data Entry'!B857)),"OK",NA()))</f>
        <v>#N/A</v>
      </c>
      <c r="C857" s="41" t="e">
        <f>IF(AND('DO NOT USE_Contact Formulas'!A857,ISBLANK('Contact Data Entry'!C857)),"Last Name is required",IF(NOT(ISBLANK('Contact Data Entry'!C857)),"OK",NA()))</f>
        <v>#N/A</v>
      </c>
      <c r="D857" s="41" t="e">
        <f>IF(AND('DO NOT USE_Contact Formulas'!A857,ISBLANK('Contact Data Entry'!D857)),"Birthdate is required",IF(NOT(ISBLANK('Contact Data Entry'!D857)),"OK",NA()))</f>
        <v>#N/A</v>
      </c>
      <c r="E857" s="41" t="e">
        <f>IF(AND('DO NOT USE_Contact Formulas'!A857,ISBLANK('Contact Data Entry'!E857)),"Mobile Phone is required",IF(NOT(ISBLANK('Contact Data Entry'!E857)),IF(AND(ISNUMBER(VALUE('Contact Data Entry'!E857)),LEFT('Contact Data Entry'!E857,1)&lt;&gt;"1",LEN('Contact Data Entry'!E857)=10),"OK","Phone number must be valid format"),NA()))</f>
        <v>#N/A</v>
      </c>
      <c r="F857" s="41" t="e">
        <f>IF(LEN('Contact Data Entry'!F857)&gt;255,"Home Street Address must be less than 255 characters",IF('DO NOT USE_Contact Formulas'!A857,"OK",NA()))</f>
        <v>#N/A</v>
      </c>
      <c r="G857" s="41" t="e">
        <f>IF(LEN('Contact Data Entry'!G857)&gt;40,"City must be less than 40 characters",IF('DO NOT USE_Contact Formulas'!A857,"OK",NA()))</f>
        <v>#N/A</v>
      </c>
      <c r="H857" s="41" t="e">
        <f>IF(AND(NOT(ISBLANK('Contact Data Entry'!H857)),ISNA(VLOOKUP('Contact Data Entry'!H857,'DO NOT USE_School Picklist'!$P$3:$P$52,1,FALSE))),"Please select a value from the drop-down menu",IF('DO NOT USE_Contact Formulas'!A857,"OK",NA()))</f>
        <v>#N/A</v>
      </c>
      <c r="I857" s="41" t="e">
        <f>IF(AND('DO NOT USE_Contact Formulas'!A857,ISBLANK('Contact Data Entry'!I857)),"Zip is required",IF(ISBLANK('Contact Data Entry'!I857),NA(),"OK"))</f>
        <v>#N/A</v>
      </c>
      <c r="J857" s="41" t="e">
        <f>IF(AND('DO NOT USE_Contact Formulas'!A857,ISBLANK('Contact Data Entry'!J857)),"Student or Staff? is required",IF(ISBLANK('Contact Data Entry'!J857),NA(),IF(ISNA(VLOOKUP('Contact Data Entry'!J857,'DO NOT USE_School Picklist'!$B$3:$B$6,1,FALSE)),"Please select a value from the drop-down menu","OK")))</f>
        <v>#N/A</v>
      </c>
      <c r="K857" s="41" t="e">
        <f>IF(AND('Contact Data Entry'!J857='DO NOT USE_School Picklist'!$B$4,ISBLANK('Contact Data Entry'!K857)),"Occupation/Job Title is required if Student or Staff? is Yes, staff/faculty or volunteer",IF('DO NOT USE_Contact Formulas'!A857,"OK",NA()))</f>
        <v>#N/A</v>
      </c>
      <c r="L857" s="41" t="e">
        <f ca="1">IF('Contact Data Entry'!L857&gt;'DO NOT USE_School Picklist'!$C$3,"Date last on school campus/facility cannot be a future date",IF('DO NOT USE_Contact Formulas'!A857,IF(ISBLANK('Contact Data Entry'!L857),"Date last on school campus/facility is required","OK"),NA()))</f>
        <v>#N/A</v>
      </c>
      <c r="M857" s="42" t="e">
        <f ca="1">IF('Contact Data Entry'!M857&gt;'DO NOT USE_School Picklist'!$C$3,"Last Exposure Date cannot be a future date",IF('DO NOT USE_Contact Formulas'!A857,IF(ISBLANK('Contact Data Entry'!M857),"Last Exposure Date is required","OK"),NA()))</f>
        <v>#N/A</v>
      </c>
      <c r="N857" s="42" t="e">
        <f>IF(AND('DO NOT USE_Contact Formulas'!A857,ISBLANK('Contact Data Entry'!N857)),"Specific Place in the Location is required",IF(ISBLANK('Contact Data Entry'!N857),NA(),"OK"))</f>
        <v>#N/A</v>
      </c>
      <c r="O857" s="41" t="e">
        <f>IF(AND(NOT(ISBLANK('Contact Data Entry'!O857)),ISNA(VLOOKUP('Contact Data Entry'!O857,'DO NOT USE_School Picklist'!$L$3:$L$81,1,FALSE))),"Please select a value from the drop-down menu",IF('DO NOT USE_Contact Formulas'!A857,"OK",NA()))</f>
        <v>#N/A</v>
      </c>
      <c r="P857" s="41" t="e">
        <f>IF(AND(NOT(ISBLANK('Contact Data Entry'!P857)),NOT(ISNUMBER(MATCH("*@*.?*",'Contact Data Entry'!P857,0)))),"Email must be in a valid format",IF('DO NOT USE_Contact Formulas'!A857,"OK",NA()))</f>
        <v>#N/A</v>
      </c>
      <c r="Q857" s="41" t="e">
        <f>IF(LEN('Contact Data Entry'!Q857)&gt;50,"Parent/Guardian Name must be less than 50 characters",IF('DO NOT USE_Contact Formulas'!A857,"OK",NA()))</f>
        <v>#N/A</v>
      </c>
      <c r="R857" s="41" t="e">
        <f>IF(NOT(ISBLANK('Contact Data Entry'!R857)),IF(AND(ISNUMBER('Contact Data Entry'!R857),LEFT('Contact Data Entry'!R857,1)&lt;&gt;"1",LEN('Contact Data Entry'!R857)=10),"OK","Phone number must be valid format"),IF('DO NOT USE_Contact Formulas'!A857,"OK",NA()))</f>
        <v>#N/A</v>
      </c>
      <c r="S857" s="41" t="e">
        <f>IF(AND(NOT(ISBLANK('Contact Data Entry'!S857)),ISNA(VLOOKUP('Contact Data Entry'!S857,'DO NOT USE_School Picklist'!$N$3:$N$63,1,FALSE))),"Please select a value from the drop-down menu",IF('DO NOT USE_Contact Formulas'!A857,"OK",NA()))</f>
        <v>#N/A</v>
      </c>
      <c r="T857" s="41" t="e">
        <f>IF(AND(NOT(ISBLANK('Contact Data Entry'!T857)),ISNA(VLOOKUP('Contact Data Entry'!T857,'DO NOT USE_School Picklist'!$E$3:$E$10,1,FALSE))),"Please select a value from the drop-down menu",IF('DO NOT USE_Contact Formulas'!A857,"OK",NA()))</f>
        <v>#N/A</v>
      </c>
      <c r="U857" s="41" t="e">
        <f>IF(AND(NOT(ISBLANK('Contact Data Entry'!U857)),ISNA(VLOOKUP('Contact Data Entry'!U857,'DO NOT USE_School Picklist'!$F$3:$F$16,1,FALSE))),"Please select a value from the drop-down menu",IF('DO NOT USE_Contact Formulas'!A857,"OK",NA()))</f>
        <v>#N/A</v>
      </c>
      <c r="V857" s="41" t="e">
        <f>IF(LEN('Contact Data Entry'!V857)&gt;100,"Classroom(s) must be less than 100 characters",IF('DO NOT USE_Contact Formulas'!A857,"OK",NA()))</f>
        <v>#N/A</v>
      </c>
      <c r="W857" s="41" t="e">
        <f>IF(AND(NOT(ISBLANK('Contact Data Entry'!W857)),ISNA(VLOOKUP('Contact Data Entry'!W857,'DO NOT USE_School Picklist'!$K$3:$K$6,1,FALSE))),"Please select a value from the drop-down menu",IF('DO NOT USE_Contact Formulas'!A857,"OK",NA()))</f>
        <v>#N/A</v>
      </c>
      <c r="X857" s="41" t="e">
        <f>IF(AND(NOT(ISBLANK('Contact Data Entry'!X857)),ISNA(VLOOKUP('Contact Data Entry'!X857,'DO NOT USE_School Picklist'!$D$3:$D$5,1,FALSE))),"Please select a value from the drop-down menu",IF('DO NOT USE_Contact Formulas'!A857,"OK",NA()))</f>
        <v>#N/A</v>
      </c>
      <c r="Y857" s="41"/>
      <c r="Z857" s="41" t="e">
        <f>IF(AND(NOT(ISBLANK('Contact Data Entry'!Z857)),ISNA(VLOOKUP('Contact Data Entry'!Z857,'DO NOT USE_School Picklist'!$G$3:$G$5,1,FALSE))),"Please select a value from the drop-down menu",IF('DO NOT USE_Contact Formulas'!A857,"OK",NA()))</f>
        <v>#N/A</v>
      </c>
      <c r="AA857" s="41"/>
      <c r="AB857" s="41" t="e">
        <f>IF(AND(NOT(ISBLANK('Contact Data Entry'!AB857)),ISNA(VLOOKUP('Contact Data Entry'!AB857,'DO NOT USE_School Picklist'!$H$3:$H$4,1,FALSE))),"Please select a value from the drop-down menu",IF('DO NOT USE_Contact Formulas'!A857,"OK",NA()))</f>
        <v>#N/A</v>
      </c>
      <c r="AC857" s="41" t="e">
        <f ca="1">IF('Contact Data Entry'!AC857&gt;'DO NOT USE_School Picklist'!$C$3,"Test Date cannot be a future date",IF('DO NOT USE_Contact Formulas'!A857,"OK",NA()))</f>
        <v>#N/A</v>
      </c>
      <c r="AD857" s="41" t="e">
        <f>IF(AND(NOT(ISBLANK('Contact Data Entry'!AD857)),ISNA(VLOOKUP('Contact Data Entry'!AD857,'DO NOT USE_School Picklist'!$Q$3:$Q$8,1,FALSE))),"Please select a value from the drop-down menu",IF('DO NOT USE_Contact Formulas'!A857,"OK",NA()))</f>
        <v>#N/A</v>
      </c>
    </row>
    <row r="858" spans="1:30" x14ac:dyDescent="0.25">
      <c r="A858" s="40" t="e">
        <f>IF('DO NOT USE_Contact Formulas'!A858,IF('DO NOT USE_Contact Formulas'!B858,"Not all required fields are completed","OK"),NA())</f>
        <v>#N/A</v>
      </c>
      <c r="B858" s="41" t="e">
        <f>IF(AND('DO NOT USE_Contact Formulas'!A858,ISBLANK('Contact Data Entry'!B858)),"First Name is required",IF(NOT(ISBLANK('Contact Data Entry'!B858)),"OK",NA()))</f>
        <v>#N/A</v>
      </c>
      <c r="C858" s="41" t="e">
        <f>IF(AND('DO NOT USE_Contact Formulas'!A858,ISBLANK('Contact Data Entry'!C858)),"Last Name is required",IF(NOT(ISBLANK('Contact Data Entry'!C858)),"OK",NA()))</f>
        <v>#N/A</v>
      </c>
      <c r="D858" s="41" t="e">
        <f>IF(AND('DO NOT USE_Contact Formulas'!A858,ISBLANK('Contact Data Entry'!D858)),"Birthdate is required",IF(NOT(ISBLANK('Contact Data Entry'!D858)),"OK",NA()))</f>
        <v>#N/A</v>
      </c>
      <c r="E858" s="41" t="e">
        <f>IF(AND('DO NOT USE_Contact Formulas'!A858,ISBLANK('Contact Data Entry'!E858)),"Mobile Phone is required",IF(NOT(ISBLANK('Contact Data Entry'!E858)),IF(AND(ISNUMBER(VALUE('Contact Data Entry'!E858)),LEFT('Contact Data Entry'!E858,1)&lt;&gt;"1",LEN('Contact Data Entry'!E858)=10),"OK","Phone number must be valid format"),NA()))</f>
        <v>#N/A</v>
      </c>
      <c r="F858" s="41" t="e">
        <f>IF(LEN('Contact Data Entry'!F858)&gt;255,"Home Street Address must be less than 255 characters",IF('DO NOT USE_Contact Formulas'!A858,"OK",NA()))</f>
        <v>#N/A</v>
      </c>
      <c r="G858" s="41" t="e">
        <f>IF(LEN('Contact Data Entry'!G858)&gt;40,"City must be less than 40 characters",IF('DO NOT USE_Contact Formulas'!A858,"OK",NA()))</f>
        <v>#N/A</v>
      </c>
      <c r="H858" s="41" t="e">
        <f>IF(AND(NOT(ISBLANK('Contact Data Entry'!H858)),ISNA(VLOOKUP('Contact Data Entry'!H858,'DO NOT USE_School Picklist'!$P$3:$P$52,1,FALSE))),"Please select a value from the drop-down menu",IF('DO NOT USE_Contact Formulas'!A858,"OK",NA()))</f>
        <v>#N/A</v>
      </c>
      <c r="I858" s="41" t="e">
        <f>IF(AND('DO NOT USE_Contact Formulas'!A858,ISBLANK('Contact Data Entry'!I858)),"Zip is required",IF(ISBLANK('Contact Data Entry'!I858),NA(),"OK"))</f>
        <v>#N/A</v>
      </c>
      <c r="J858" s="41" t="e">
        <f>IF(AND('DO NOT USE_Contact Formulas'!A858,ISBLANK('Contact Data Entry'!J858)),"Student or Staff? is required",IF(ISBLANK('Contact Data Entry'!J858),NA(),IF(ISNA(VLOOKUP('Contact Data Entry'!J858,'DO NOT USE_School Picklist'!$B$3:$B$6,1,FALSE)),"Please select a value from the drop-down menu","OK")))</f>
        <v>#N/A</v>
      </c>
      <c r="K858" s="41" t="e">
        <f>IF(AND('Contact Data Entry'!J858='DO NOT USE_School Picklist'!$B$4,ISBLANK('Contact Data Entry'!K858)),"Occupation/Job Title is required if Student or Staff? is Yes, staff/faculty or volunteer",IF('DO NOT USE_Contact Formulas'!A858,"OK",NA()))</f>
        <v>#N/A</v>
      </c>
      <c r="L858" s="41" t="e">
        <f ca="1">IF('Contact Data Entry'!L858&gt;'DO NOT USE_School Picklist'!$C$3,"Date last on school campus/facility cannot be a future date",IF('DO NOT USE_Contact Formulas'!A858,IF(ISBLANK('Contact Data Entry'!L858),"Date last on school campus/facility is required","OK"),NA()))</f>
        <v>#N/A</v>
      </c>
      <c r="M858" s="42" t="e">
        <f ca="1">IF('Contact Data Entry'!M858&gt;'DO NOT USE_School Picklist'!$C$3,"Last Exposure Date cannot be a future date",IF('DO NOT USE_Contact Formulas'!A858,IF(ISBLANK('Contact Data Entry'!M858),"Last Exposure Date is required","OK"),NA()))</f>
        <v>#N/A</v>
      </c>
      <c r="N858" s="42" t="e">
        <f>IF(AND('DO NOT USE_Contact Formulas'!A858,ISBLANK('Contact Data Entry'!N858)),"Specific Place in the Location is required",IF(ISBLANK('Contact Data Entry'!N858),NA(),"OK"))</f>
        <v>#N/A</v>
      </c>
      <c r="O858" s="41" t="e">
        <f>IF(AND(NOT(ISBLANK('Contact Data Entry'!O858)),ISNA(VLOOKUP('Contact Data Entry'!O858,'DO NOT USE_School Picklist'!$L$3:$L$81,1,FALSE))),"Please select a value from the drop-down menu",IF('DO NOT USE_Contact Formulas'!A858,"OK",NA()))</f>
        <v>#N/A</v>
      </c>
      <c r="P858" s="41" t="e">
        <f>IF(AND(NOT(ISBLANK('Contact Data Entry'!P858)),NOT(ISNUMBER(MATCH("*@*.?*",'Contact Data Entry'!P858,0)))),"Email must be in a valid format",IF('DO NOT USE_Contact Formulas'!A858,"OK",NA()))</f>
        <v>#N/A</v>
      </c>
      <c r="Q858" s="41" t="e">
        <f>IF(LEN('Contact Data Entry'!Q858)&gt;50,"Parent/Guardian Name must be less than 50 characters",IF('DO NOT USE_Contact Formulas'!A858,"OK",NA()))</f>
        <v>#N/A</v>
      </c>
      <c r="R858" s="41" t="e">
        <f>IF(NOT(ISBLANK('Contact Data Entry'!R858)),IF(AND(ISNUMBER('Contact Data Entry'!R858),LEFT('Contact Data Entry'!R858,1)&lt;&gt;"1",LEN('Contact Data Entry'!R858)=10),"OK","Phone number must be valid format"),IF('DO NOT USE_Contact Formulas'!A858,"OK",NA()))</f>
        <v>#N/A</v>
      </c>
      <c r="S858" s="41" t="e">
        <f>IF(AND(NOT(ISBLANK('Contact Data Entry'!S858)),ISNA(VLOOKUP('Contact Data Entry'!S858,'DO NOT USE_School Picklist'!$N$3:$N$63,1,FALSE))),"Please select a value from the drop-down menu",IF('DO NOT USE_Contact Formulas'!A858,"OK",NA()))</f>
        <v>#N/A</v>
      </c>
      <c r="T858" s="41" t="e">
        <f>IF(AND(NOT(ISBLANK('Contact Data Entry'!T858)),ISNA(VLOOKUP('Contact Data Entry'!T858,'DO NOT USE_School Picklist'!$E$3:$E$10,1,FALSE))),"Please select a value from the drop-down menu",IF('DO NOT USE_Contact Formulas'!A858,"OK",NA()))</f>
        <v>#N/A</v>
      </c>
      <c r="U858" s="41" t="e">
        <f>IF(AND(NOT(ISBLANK('Contact Data Entry'!U858)),ISNA(VLOOKUP('Contact Data Entry'!U858,'DO NOT USE_School Picklist'!$F$3:$F$16,1,FALSE))),"Please select a value from the drop-down menu",IF('DO NOT USE_Contact Formulas'!A858,"OK",NA()))</f>
        <v>#N/A</v>
      </c>
      <c r="V858" s="41" t="e">
        <f>IF(LEN('Contact Data Entry'!V858)&gt;100,"Classroom(s) must be less than 100 characters",IF('DO NOT USE_Contact Formulas'!A858,"OK",NA()))</f>
        <v>#N/A</v>
      </c>
      <c r="W858" s="41" t="e">
        <f>IF(AND(NOT(ISBLANK('Contact Data Entry'!W858)),ISNA(VLOOKUP('Contact Data Entry'!W858,'DO NOT USE_School Picklist'!$K$3:$K$6,1,FALSE))),"Please select a value from the drop-down menu",IF('DO NOT USE_Contact Formulas'!A858,"OK",NA()))</f>
        <v>#N/A</v>
      </c>
      <c r="X858" s="41" t="e">
        <f>IF(AND(NOT(ISBLANK('Contact Data Entry'!X858)),ISNA(VLOOKUP('Contact Data Entry'!X858,'DO NOT USE_School Picklist'!$D$3:$D$5,1,FALSE))),"Please select a value from the drop-down menu",IF('DO NOT USE_Contact Formulas'!A858,"OK",NA()))</f>
        <v>#N/A</v>
      </c>
      <c r="Y858" s="41"/>
      <c r="Z858" s="41" t="e">
        <f>IF(AND(NOT(ISBLANK('Contact Data Entry'!Z858)),ISNA(VLOOKUP('Contact Data Entry'!Z858,'DO NOT USE_School Picklist'!$G$3:$G$5,1,FALSE))),"Please select a value from the drop-down menu",IF('DO NOT USE_Contact Formulas'!A858,"OK",NA()))</f>
        <v>#N/A</v>
      </c>
      <c r="AA858" s="41"/>
      <c r="AB858" s="41" t="e">
        <f>IF(AND(NOT(ISBLANK('Contact Data Entry'!AB858)),ISNA(VLOOKUP('Contact Data Entry'!AB858,'DO NOT USE_School Picklist'!$H$3:$H$4,1,FALSE))),"Please select a value from the drop-down menu",IF('DO NOT USE_Contact Formulas'!A858,"OK",NA()))</f>
        <v>#N/A</v>
      </c>
      <c r="AC858" s="41" t="e">
        <f ca="1">IF('Contact Data Entry'!AC858&gt;'DO NOT USE_School Picklist'!$C$3,"Test Date cannot be a future date",IF('DO NOT USE_Contact Formulas'!A858,"OK",NA()))</f>
        <v>#N/A</v>
      </c>
      <c r="AD858" s="41" t="e">
        <f>IF(AND(NOT(ISBLANK('Contact Data Entry'!AD858)),ISNA(VLOOKUP('Contact Data Entry'!AD858,'DO NOT USE_School Picklist'!$Q$3:$Q$8,1,FALSE))),"Please select a value from the drop-down menu",IF('DO NOT USE_Contact Formulas'!A858,"OK",NA()))</f>
        <v>#N/A</v>
      </c>
    </row>
    <row r="859" spans="1:30" x14ac:dyDescent="0.25">
      <c r="A859" s="40" t="e">
        <f>IF('DO NOT USE_Contact Formulas'!A859,IF('DO NOT USE_Contact Formulas'!B859,"Not all required fields are completed","OK"),NA())</f>
        <v>#N/A</v>
      </c>
      <c r="B859" s="41" t="e">
        <f>IF(AND('DO NOT USE_Contact Formulas'!A859,ISBLANK('Contact Data Entry'!B859)),"First Name is required",IF(NOT(ISBLANK('Contact Data Entry'!B859)),"OK",NA()))</f>
        <v>#N/A</v>
      </c>
      <c r="C859" s="41" t="e">
        <f>IF(AND('DO NOT USE_Contact Formulas'!A859,ISBLANK('Contact Data Entry'!C859)),"Last Name is required",IF(NOT(ISBLANK('Contact Data Entry'!C859)),"OK",NA()))</f>
        <v>#N/A</v>
      </c>
      <c r="D859" s="41" t="e">
        <f>IF(AND('DO NOT USE_Contact Formulas'!A859,ISBLANK('Contact Data Entry'!D859)),"Birthdate is required",IF(NOT(ISBLANK('Contact Data Entry'!D859)),"OK",NA()))</f>
        <v>#N/A</v>
      </c>
      <c r="E859" s="41" t="e">
        <f>IF(AND('DO NOT USE_Contact Formulas'!A859,ISBLANK('Contact Data Entry'!E859)),"Mobile Phone is required",IF(NOT(ISBLANK('Contact Data Entry'!E859)),IF(AND(ISNUMBER(VALUE('Contact Data Entry'!E859)),LEFT('Contact Data Entry'!E859,1)&lt;&gt;"1",LEN('Contact Data Entry'!E859)=10),"OK","Phone number must be valid format"),NA()))</f>
        <v>#N/A</v>
      </c>
      <c r="F859" s="41" t="e">
        <f>IF(LEN('Contact Data Entry'!F859)&gt;255,"Home Street Address must be less than 255 characters",IF('DO NOT USE_Contact Formulas'!A859,"OK",NA()))</f>
        <v>#N/A</v>
      </c>
      <c r="G859" s="41" t="e">
        <f>IF(LEN('Contact Data Entry'!G859)&gt;40,"City must be less than 40 characters",IF('DO NOT USE_Contact Formulas'!A859,"OK",NA()))</f>
        <v>#N/A</v>
      </c>
      <c r="H859" s="41" t="e">
        <f>IF(AND(NOT(ISBLANK('Contact Data Entry'!H859)),ISNA(VLOOKUP('Contact Data Entry'!H859,'DO NOT USE_School Picklist'!$P$3:$P$52,1,FALSE))),"Please select a value from the drop-down menu",IF('DO NOT USE_Contact Formulas'!A859,"OK",NA()))</f>
        <v>#N/A</v>
      </c>
      <c r="I859" s="41" t="e">
        <f>IF(AND('DO NOT USE_Contact Formulas'!A859,ISBLANK('Contact Data Entry'!I859)),"Zip is required",IF(ISBLANK('Contact Data Entry'!I859),NA(),"OK"))</f>
        <v>#N/A</v>
      </c>
      <c r="J859" s="41" t="e">
        <f>IF(AND('DO NOT USE_Contact Formulas'!A859,ISBLANK('Contact Data Entry'!J859)),"Student or Staff? is required",IF(ISBLANK('Contact Data Entry'!J859),NA(),IF(ISNA(VLOOKUP('Contact Data Entry'!J859,'DO NOT USE_School Picklist'!$B$3:$B$6,1,FALSE)),"Please select a value from the drop-down menu","OK")))</f>
        <v>#N/A</v>
      </c>
      <c r="K859" s="41" t="e">
        <f>IF(AND('Contact Data Entry'!J859='DO NOT USE_School Picklist'!$B$4,ISBLANK('Contact Data Entry'!K859)),"Occupation/Job Title is required if Student or Staff? is Yes, staff/faculty or volunteer",IF('DO NOT USE_Contact Formulas'!A859,"OK",NA()))</f>
        <v>#N/A</v>
      </c>
      <c r="L859" s="41" t="e">
        <f ca="1">IF('Contact Data Entry'!L859&gt;'DO NOT USE_School Picklist'!$C$3,"Date last on school campus/facility cannot be a future date",IF('DO NOT USE_Contact Formulas'!A859,IF(ISBLANK('Contact Data Entry'!L859),"Date last on school campus/facility is required","OK"),NA()))</f>
        <v>#N/A</v>
      </c>
      <c r="M859" s="42" t="e">
        <f ca="1">IF('Contact Data Entry'!M859&gt;'DO NOT USE_School Picklist'!$C$3,"Last Exposure Date cannot be a future date",IF('DO NOT USE_Contact Formulas'!A859,IF(ISBLANK('Contact Data Entry'!M859),"Last Exposure Date is required","OK"),NA()))</f>
        <v>#N/A</v>
      </c>
      <c r="N859" s="42" t="e">
        <f>IF(AND('DO NOT USE_Contact Formulas'!A859,ISBLANK('Contact Data Entry'!N859)),"Specific Place in the Location is required",IF(ISBLANK('Contact Data Entry'!N859),NA(),"OK"))</f>
        <v>#N/A</v>
      </c>
      <c r="O859" s="41" t="e">
        <f>IF(AND(NOT(ISBLANK('Contact Data Entry'!O859)),ISNA(VLOOKUP('Contact Data Entry'!O859,'DO NOT USE_School Picklist'!$L$3:$L$81,1,FALSE))),"Please select a value from the drop-down menu",IF('DO NOT USE_Contact Formulas'!A859,"OK",NA()))</f>
        <v>#N/A</v>
      </c>
      <c r="P859" s="41" t="e">
        <f>IF(AND(NOT(ISBLANK('Contact Data Entry'!P859)),NOT(ISNUMBER(MATCH("*@*.?*",'Contact Data Entry'!P859,0)))),"Email must be in a valid format",IF('DO NOT USE_Contact Formulas'!A859,"OK",NA()))</f>
        <v>#N/A</v>
      </c>
      <c r="Q859" s="41" t="e">
        <f>IF(LEN('Contact Data Entry'!Q859)&gt;50,"Parent/Guardian Name must be less than 50 characters",IF('DO NOT USE_Contact Formulas'!A859,"OK",NA()))</f>
        <v>#N/A</v>
      </c>
      <c r="R859" s="41" t="e">
        <f>IF(NOT(ISBLANK('Contact Data Entry'!R859)),IF(AND(ISNUMBER('Contact Data Entry'!R859),LEFT('Contact Data Entry'!R859,1)&lt;&gt;"1",LEN('Contact Data Entry'!R859)=10),"OK","Phone number must be valid format"),IF('DO NOT USE_Contact Formulas'!A859,"OK",NA()))</f>
        <v>#N/A</v>
      </c>
      <c r="S859" s="41" t="e">
        <f>IF(AND(NOT(ISBLANK('Contact Data Entry'!S859)),ISNA(VLOOKUP('Contact Data Entry'!S859,'DO NOT USE_School Picklist'!$N$3:$N$63,1,FALSE))),"Please select a value from the drop-down menu",IF('DO NOT USE_Contact Formulas'!A859,"OK",NA()))</f>
        <v>#N/A</v>
      </c>
      <c r="T859" s="41" t="e">
        <f>IF(AND(NOT(ISBLANK('Contact Data Entry'!T859)),ISNA(VLOOKUP('Contact Data Entry'!T859,'DO NOT USE_School Picklist'!$E$3:$E$10,1,FALSE))),"Please select a value from the drop-down menu",IF('DO NOT USE_Contact Formulas'!A859,"OK",NA()))</f>
        <v>#N/A</v>
      </c>
      <c r="U859" s="41" t="e">
        <f>IF(AND(NOT(ISBLANK('Contact Data Entry'!U859)),ISNA(VLOOKUP('Contact Data Entry'!U859,'DO NOT USE_School Picklist'!$F$3:$F$16,1,FALSE))),"Please select a value from the drop-down menu",IF('DO NOT USE_Contact Formulas'!A859,"OK",NA()))</f>
        <v>#N/A</v>
      </c>
      <c r="V859" s="41" t="e">
        <f>IF(LEN('Contact Data Entry'!V859)&gt;100,"Classroom(s) must be less than 100 characters",IF('DO NOT USE_Contact Formulas'!A859,"OK",NA()))</f>
        <v>#N/A</v>
      </c>
      <c r="W859" s="41" t="e">
        <f>IF(AND(NOT(ISBLANK('Contact Data Entry'!W859)),ISNA(VLOOKUP('Contact Data Entry'!W859,'DO NOT USE_School Picklist'!$K$3:$K$6,1,FALSE))),"Please select a value from the drop-down menu",IF('DO NOT USE_Contact Formulas'!A859,"OK",NA()))</f>
        <v>#N/A</v>
      </c>
      <c r="X859" s="41" t="e">
        <f>IF(AND(NOT(ISBLANK('Contact Data Entry'!X859)),ISNA(VLOOKUP('Contact Data Entry'!X859,'DO NOT USE_School Picklist'!$D$3:$D$5,1,FALSE))),"Please select a value from the drop-down menu",IF('DO NOT USE_Contact Formulas'!A859,"OK",NA()))</f>
        <v>#N/A</v>
      </c>
      <c r="Y859" s="41"/>
      <c r="Z859" s="41" t="e">
        <f>IF(AND(NOT(ISBLANK('Contact Data Entry'!Z859)),ISNA(VLOOKUP('Contact Data Entry'!Z859,'DO NOT USE_School Picklist'!$G$3:$G$5,1,FALSE))),"Please select a value from the drop-down menu",IF('DO NOT USE_Contact Formulas'!A859,"OK",NA()))</f>
        <v>#N/A</v>
      </c>
      <c r="AA859" s="41"/>
      <c r="AB859" s="41" t="e">
        <f>IF(AND(NOT(ISBLANK('Contact Data Entry'!AB859)),ISNA(VLOOKUP('Contact Data Entry'!AB859,'DO NOT USE_School Picklist'!$H$3:$H$4,1,FALSE))),"Please select a value from the drop-down menu",IF('DO NOT USE_Contact Formulas'!A859,"OK",NA()))</f>
        <v>#N/A</v>
      </c>
      <c r="AC859" s="41" t="e">
        <f ca="1">IF('Contact Data Entry'!AC859&gt;'DO NOT USE_School Picklist'!$C$3,"Test Date cannot be a future date",IF('DO NOT USE_Contact Formulas'!A859,"OK",NA()))</f>
        <v>#N/A</v>
      </c>
      <c r="AD859" s="41" t="e">
        <f>IF(AND(NOT(ISBLANK('Contact Data Entry'!AD859)),ISNA(VLOOKUP('Contact Data Entry'!AD859,'DO NOT USE_School Picklist'!$Q$3:$Q$8,1,FALSE))),"Please select a value from the drop-down menu",IF('DO NOT USE_Contact Formulas'!A859,"OK",NA()))</f>
        <v>#N/A</v>
      </c>
    </row>
    <row r="860" spans="1:30" x14ac:dyDescent="0.25">
      <c r="A860" s="40" t="e">
        <f>IF('DO NOT USE_Contact Formulas'!A860,IF('DO NOT USE_Contact Formulas'!B860,"Not all required fields are completed","OK"),NA())</f>
        <v>#N/A</v>
      </c>
      <c r="B860" s="41" t="e">
        <f>IF(AND('DO NOT USE_Contact Formulas'!A860,ISBLANK('Contact Data Entry'!B860)),"First Name is required",IF(NOT(ISBLANK('Contact Data Entry'!B860)),"OK",NA()))</f>
        <v>#N/A</v>
      </c>
      <c r="C860" s="41" t="e">
        <f>IF(AND('DO NOT USE_Contact Formulas'!A860,ISBLANK('Contact Data Entry'!C860)),"Last Name is required",IF(NOT(ISBLANK('Contact Data Entry'!C860)),"OK",NA()))</f>
        <v>#N/A</v>
      </c>
      <c r="D860" s="41" t="e">
        <f>IF(AND('DO NOT USE_Contact Formulas'!A860,ISBLANK('Contact Data Entry'!D860)),"Birthdate is required",IF(NOT(ISBLANK('Contact Data Entry'!D860)),"OK",NA()))</f>
        <v>#N/A</v>
      </c>
      <c r="E860" s="41" t="e">
        <f>IF(AND('DO NOT USE_Contact Formulas'!A860,ISBLANK('Contact Data Entry'!E860)),"Mobile Phone is required",IF(NOT(ISBLANK('Contact Data Entry'!E860)),IF(AND(ISNUMBER(VALUE('Contact Data Entry'!E860)),LEFT('Contact Data Entry'!E860,1)&lt;&gt;"1",LEN('Contact Data Entry'!E860)=10),"OK","Phone number must be valid format"),NA()))</f>
        <v>#N/A</v>
      </c>
      <c r="F860" s="41" t="e">
        <f>IF(LEN('Contact Data Entry'!F860)&gt;255,"Home Street Address must be less than 255 characters",IF('DO NOT USE_Contact Formulas'!A860,"OK",NA()))</f>
        <v>#N/A</v>
      </c>
      <c r="G860" s="41" t="e">
        <f>IF(LEN('Contact Data Entry'!G860)&gt;40,"City must be less than 40 characters",IF('DO NOT USE_Contact Formulas'!A860,"OK",NA()))</f>
        <v>#N/A</v>
      </c>
      <c r="H860" s="41" t="e">
        <f>IF(AND(NOT(ISBLANK('Contact Data Entry'!H860)),ISNA(VLOOKUP('Contact Data Entry'!H860,'DO NOT USE_School Picklist'!$P$3:$P$52,1,FALSE))),"Please select a value from the drop-down menu",IF('DO NOT USE_Contact Formulas'!A860,"OK",NA()))</f>
        <v>#N/A</v>
      </c>
      <c r="I860" s="41" t="e">
        <f>IF(AND('DO NOT USE_Contact Formulas'!A860,ISBLANK('Contact Data Entry'!I860)),"Zip is required",IF(ISBLANK('Contact Data Entry'!I860),NA(),"OK"))</f>
        <v>#N/A</v>
      </c>
      <c r="J860" s="41" t="e">
        <f>IF(AND('DO NOT USE_Contact Formulas'!A860,ISBLANK('Contact Data Entry'!J860)),"Student or Staff? is required",IF(ISBLANK('Contact Data Entry'!J860),NA(),IF(ISNA(VLOOKUP('Contact Data Entry'!J860,'DO NOT USE_School Picklist'!$B$3:$B$6,1,FALSE)),"Please select a value from the drop-down menu","OK")))</f>
        <v>#N/A</v>
      </c>
      <c r="K860" s="41" t="e">
        <f>IF(AND('Contact Data Entry'!J860='DO NOT USE_School Picklist'!$B$4,ISBLANK('Contact Data Entry'!K860)),"Occupation/Job Title is required if Student or Staff? is Yes, staff/faculty or volunteer",IF('DO NOT USE_Contact Formulas'!A860,"OK",NA()))</f>
        <v>#N/A</v>
      </c>
      <c r="L860" s="41" t="e">
        <f ca="1">IF('Contact Data Entry'!L860&gt;'DO NOT USE_School Picklist'!$C$3,"Date last on school campus/facility cannot be a future date",IF('DO NOT USE_Contact Formulas'!A860,IF(ISBLANK('Contact Data Entry'!L860),"Date last on school campus/facility is required","OK"),NA()))</f>
        <v>#N/A</v>
      </c>
      <c r="M860" s="42" t="e">
        <f ca="1">IF('Contact Data Entry'!M860&gt;'DO NOT USE_School Picklist'!$C$3,"Last Exposure Date cannot be a future date",IF('DO NOT USE_Contact Formulas'!A860,IF(ISBLANK('Contact Data Entry'!M860),"Last Exposure Date is required","OK"),NA()))</f>
        <v>#N/A</v>
      </c>
      <c r="N860" s="42" t="e">
        <f>IF(AND('DO NOT USE_Contact Formulas'!A860,ISBLANK('Contact Data Entry'!N860)),"Specific Place in the Location is required",IF(ISBLANK('Contact Data Entry'!N860),NA(),"OK"))</f>
        <v>#N/A</v>
      </c>
      <c r="O860" s="41" t="e">
        <f>IF(AND(NOT(ISBLANK('Contact Data Entry'!O860)),ISNA(VLOOKUP('Contact Data Entry'!O860,'DO NOT USE_School Picklist'!$L$3:$L$81,1,FALSE))),"Please select a value from the drop-down menu",IF('DO NOT USE_Contact Formulas'!A860,"OK",NA()))</f>
        <v>#N/A</v>
      </c>
      <c r="P860" s="41" t="e">
        <f>IF(AND(NOT(ISBLANK('Contact Data Entry'!P860)),NOT(ISNUMBER(MATCH("*@*.?*",'Contact Data Entry'!P860,0)))),"Email must be in a valid format",IF('DO NOT USE_Contact Formulas'!A860,"OK",NA()))</f>
        <v>#N/A</v>
      </c>
      <c r="Q860" s="41" t="e">
        <f>IF(LEN('Contact Data Entry'!Q860)&gt;50,"Parent/Guardian Name must be less than 50 characters",IF('DO NOT USE_Contact Formulas'!A860,"OK",NA()))</f>
        <v>#N/A</v>
      </c>
      <c r="R860" s="41" t="e">
        <f>IF(NOT(ISBLANK('Contact Data Entry'!R860)),IF(AND(ISNUMBER('Contact Data Entry'!R860),LEFT('Contact Data Entry'!R860,1)&lt;&gt;"1",LEN('Contact Data Entry'!R860)=10),"OK","Phone number must be valid format"),IF('DO NOT USE_Contact Formulas'!A860,"OK",NA()))</f>
        <v>#N/A</v>
      </c>
      <c r="S860" s="41" t="e">
        <f>IF(AND(NOT(ISBLANK('Contact Data Entry'!S860)),ISNA(VLOOKUP('Contact Data Entry'!S860,'DO NOT USE_School Picklist'!$N$3:$N$63,1,FALSE))),"Please select a value from the drop-down menu",IF('DO NOT USE_Contact Formulas'!A860,"OK",NA()))</f>
        <v>#N/A</v>
      </c>
      <c r="T860" s="41" t="e">
        <f>IF(AND(NOT(ISBLANK('Contact Data Entry'!T860)),ISNA(VLOOKUP('Contact Data Entry'!T860,'DO NOT USE_School Picklist'!$E$3:$E$10,1,FALSE))),"Please select a value from the drop-down menu",IF('DO NOT USE_Contact Formulas'!A860,"OK",NA()))</f>
        <v>#N/A</v>
      </c>
      <c r="U860" s="41" t="e">
        <f>IF(AND(NOT(ISBLANK('Contact Data Entry'!U860)),ISNA(VLOOKUP('Contact Data Entry'!U860,'DO NOT USE_School Picklist'!$F$3:$F$16,1,FALSE))),"Please select a value from the drop-down menu",IF('DO NOT USE_Contact Formulas'!A860,"OK",NA()))</f>
        <v>#N/A</v>
      </c>
      <c r="V860" s="41" t="e">
        <f>IF(LEN('Contact Data Entry'!V860)&gt;100,"Classroom(s) must be less than 100 characters",IF('DO NOT USE_Contact Formulas'!A860,"OK",NA()))</f>
        <v>#N/A</v>
      </c>
      <c r="W860" s="41" t="e">
        <f>IF(AND(NOT(ISBLANK('Contact Data Entry'!W860)),ISNA(VLOOKUP('Contact Data Entry'!W860,'DO NOT USE_School Picklist'!$K$3:$K$6,1,FALSE))),"Please select a value from the drop-down menu",IF('DO NOT USE_Contact Formulas'!A860,"OK",NA()))</f>
        <v>#N/A</v>
      </c>
      <c r="X860" s="41" t="e">
        <f>IF(AND(NOT(ISBLANK('Contact Data Entry'!X860)),ISNA(VLOOKUP('Contact Data Entry'!X860,'DO NOT USE_School Picklist'!$D$3:$D$5,1,FALSE))),"Please select a value from the drop-down menu",IF('DO NOT USE_Contact Formulas'!A860,"OK",NA()))</f>
        <v>#N/A</v>
      </c>
      <c r="Y860" s="41"/>
      <c r="Z860" s="41" t="e">
        <f>IF(AND(NOT(ISBLANK('Contact Data Entry'!Z860)),ISNA(VLOOKUP('Contact Data Entry'!Z860,'DO NOT USE_School Picklist'!$G$3:$G$5,1,FALSE))),"Please select a value from the drop-down menu",IF('DO NOT USE_Contact Formulas'!A860,"OK",NA()))</f>
        <v>#N/A</v>
      </c>
      <c r="AA860" s="41"/>
      <c r="AB860" s="41" t="e">
        <f>IF(AND(NOT(ISBLANK('Contact Data Entry'!AB860)),ISNA(VLOOKUP('Contact Data Entry'!AB860,'DO NOT USE_School Picklist'!$H$3:$H$4,1,FALSE))),"Please select a value from the drop-down menu",IF('DO NOT USE_Contact Formulas'!A860,"OK",NA()))</f>
        <v>#N/A</v>
      </c>
      <c r="AC860" s="41" t="e">
        <f ca="1">IF('Contact Data Entry'!AC860&gt;'DO NOT USE_School Picklist'!$C$3,"Test Date cannot be a future date",IF('DO NOT USE_Contact Formulas'!A860,"OK",NA()))</f>
        <v>#N/A</v>
      </c>
      <c r="AD860" s="41" t="e">
        <f>IF(AND(NOT(ISBLANK('Contact Data Entry'!AD860)),ISNA(VLOOKUP('Contact Data Entry'!AD860,'DO NOT USE_School Picklist'!$Q$3:$Q$8,1,FALSE))),"Please select a value from the drop-down menu",IF('DO NOT USE_Contact Formulas'!A860,"OK",NA()))</f>
        <v>#N/A</v>
      </c>
    </row>
    <row r="861" spans="1:30" x14ac:dyDescent="0.25">
      <c r="A861" s="40" t="e">
        <f>IF('DO NOT USE_Contact Formulas'!A861,IF('DO NOT USE_Contact Formulas'!B861,"Not all required fields are completed","OK"),NA())</f>
        <v>#N/A</v>
      </c>
      <c r="B861" s="41" t="e">
        <f>IF(AND('DO NOT USE_Contact Formulas'!A861,ISBLANK('Contact Data Entry'!B861)),"First Name is required",IF(NOT(ISBLANK('Contact Data Entry'!B861)),"OK",NA()))</f>
        <v>#N/A</v>
      </c>
      <c r="C861" s="41" t="e">
        <f>IF(AND('DO NOT USE_Contact Formulas'!A861,ISBLANK('Contact Data Entry'!C861)),"Last Name is required",IF(NOT(ISBLANK('Contact Data Entry'!C861)),"OK",NA()))</f>
        <v>#N/A</v>
      </c>
      <c r="D861" s="41" t="e">
        <f>IF(AND('DO NOT USE_Contact Formulas'!A861,ISBLANK('Contact Data Entry'!D861)),"Birthdate is required",IF(NOT(ISBLANK('Contact Data Entry'!D861)),"OK",NA()))</f>
        <v>#N/A</v>
      </c>
      <c r="E861" s="41" t="e">
        <f>IF(AND('DO NOT USE_Contact Formulas'!A861,ISBLANK('Contact Data Entry'!E861)),"Mobile Phone is required",IF(NOT(ISBLANK('Contact Data Entry'!E861)),IF(AND(ISNUMBER(VALUE('Contact Data Entry'!E861)),LEFT('Contact Data Entry'!E861,1)&lt;&gt;"1",LEN('Contact Data Entry'!E861)=10),"OK","Phone number must be valid format"),NA()))</f>
        <v>#N/A</v>
      </c>
      <c r="F861" s="41" t="e">
        <f>IF(LEN('Contact Data Entry'!F861)&gt;255,"Home Street Address must be less than 255 characters",IF('DO NOT USE_Contact Formulas'!A861,"OK",NA()))</f>
        <v>#N/A</v>
      </c>
      <c r="G861" s="41" t="e">
        <f>IF(LEN('Contact Data Entry'!G861)&gt;40,"City must be less than 40 characters",IF('DO NOT USE_Contact Formulas'!A861,"OK",NA()))</f>
        <v>#N/A</v>
      </c>
      <c r="H861" s="41" t="e">
        <f>IF(AND(NOT(ISBLANK('Contact Data Entry'!H861)),ISNA(VLOOKUP('Contact Data Entry'!H861,'DO NOT USE_School Picklist'!$P$3:$P$52,1,FALSE))),"Please select a value from the drop-down menu",IF('DO NOT USE_Contact Formulas'!A861,"OK",NA()))</f>
        <v>#N/A</v>
      </c>
      <c r="I861" s="41" t="e">
        <f>IF(AND('DO NOT USE_Contact Formulas'!A861,ISBLANK('Contact Data Entry'!I861)),"Zip is required",IF(ISBLANK('Contact Data Entry'!I861),NA(),"OK"))</f>
        <v>#N/A</v>
      </c>
      <c r="J861" s="41" t="e">
        <f>IF(AND('DO NOT USE_Contact Formulas'!A861,ISBLANK('Contact Data Entry'!J861)),"Student or Staff? is required",IF(ISBLANK('Contact Data Entry'!J861),NA(),IF(ISNA(VLOOKUP('Contact Data Entry'!J861,'DO NOT USE_School Picklist'!$B$3:$B$6,1,FALSE)),"Please select a value from the drop-down menu","OK")))</f>
        <v>#N/A</v>
      </c>
      <c r="K861" s="41" t="e">
        <f>IF(AND('Contact Data Entry'!J861='DO NOT USE_School Picklist'!$B$4,ISBLANK('Contact Data Entry'!K861)),"Occupation/Job Title is required if Student or Staff? is Yes, staff/faculty or volunteer",IF('DO NOT USE_Contact Formulas'!A861,"OK",NA()))</f>
        <v>#N/A</v>
      </c>
      <c r="L861" s="41" t="e">
        <f ca="1">IF('Contact Data Entry'!L861&gt;'DO NOT USE_School Picklist'!$C$3,"Date last on school campus/facility cannot be a future date",IF('DO NOT USE_Contact Formulas'!A861,IF(ISBLANK('Contact Data Entry'!L861),"Date last on school campus/facility is required","OK"),NA()))</f>
        <v>#N/A</v>
      </c>
      <c r="M861" s="42" t="e">
        <f ca="1">IF('Contact Data Entry'!M861&gt;'DO NOT USE_School Picklist'!$C$3,"Last Exposure Date cannot be a future date",IF('DO NOT USE_Contact Formulas'!A861,IF(ISBLANK('Contact Data Entry'!M861),"Last Exposure Date is required","OK"),NA()))</f>
        <v>#N/A</v>
      </c>
      <c r="N861" s="42" t="e">
        <f>IF(AND('DO NOT USE_Contact Formulas'!A861,ISBLANK('Contact Data Entry'!N861)),"Specific Place in the Location is required",IF(ISBLANK('Contact Data Entry'!N861),NA(),"OK"))</f>
        <v>#N/A</v>
      </c>
      <c r="O861" s="41" t="e">
        <f>IF(AND(NOT(ISBLANK('Contact Data Entry'!O861)),ISNA(VLOOKUP('Contact Data Entry'!O861,'DO NOT USE_School Picklist'!$L$3:$L$81,1,FALSE))),"Please select a value from the drop-down menu",IF('DO NOT USE_Contact Formulas'!A861,"OK",NA()))</f>
        <v>#N/A</v>
      </c>
      <c r="P861" s="41" t="e">
        <f>IF(AND(NOT(ISBLANK('Contact Data Entry'!P861)),NOT(ISNUMBER(MATCH("*@*.?*",'Contact Data Entry'!P861,0)))),"Email must be in a valid format",IF('DO NOT USE_Contact Formulas'!A861,"OK",NA()))</f>
        <v>#N/A</v>
      </c>
      <c r="Q861" s="41" t="e">
        <f>IF(LEN('Contact Data Entry'!Q861)&gt;50,"Parent/Guardian Name must be less than 50 characters",IF('DO NOT USE_Contact Formulas'!A861,"OK",NA()))</f>
        <v>#N/A</v>
      </c>
      <c r="R861" s="41" t="e">
        <f>IF(NOT(ISBLANK('Contact Data Entry'!R861)),IF(AND(ISNUMBER('Contact Data Entry'!R861),LEFT('Contact Data Entry'!R861,1)&lt;&gt;"1",LEN('Contact Data Entry'!R861)=10),"OK","Phone number must be valid format"),IF('DO NOT USE_Contact Formulas'!A861,"OK",NA()))</f>
        <v>#N/A</v>
      </c>
      <c r="S861" s="41" t="e">
        <f>IF(AND(NOT(ISBLANK('Contact Data Entry'!S861)),ISNA(VLOOKUP('Contact Data Entry'!S861,'DO NOT USE_School Picklist'!$N$3:$N$63,1,FALSE))),"Please select a value from the drop-down menu",IF('DO NOT USE_Contact Formulas'!A861,"OK",NA()))</f>
        <v>#N/A</v>
      </c>
      <c r="T861" s="41" t="e">
        <f>IF(AND(NOT(ISBLANK('Contact Data Entry'!T861)),ISNA(VLOOKUP('Contact Data Entry'!T861,'DO NOT USE_School Picklist'!$E$3:$E$10,1,FALSE))),"Please select a value from the drop-down menu",IF('DO NOT USE_Contact Formulas'!A861,"OK",NA()))</f>
        <v>#N/A</v>
      </c>
      <c r="U861" s="41" t="e">
        <f>IF(AND(NOT(ISBLANK('Contact Data Entry'!U861)),ISNA(VLOOKUP('Contact Data Entry'!U861,'DO NOT USE_School Picklist'!$F$3:$F$16,1,FALSE))),"Please select a value from the drop-down menu",IF('DO NOT USE_Contact Formulas'!A861,"OK",NA()))</f>
        <v>#N/A</v>
      </c>
      <c r="V861" s="41" t="e">
        <f>IF(LEN('Contact Data Entry'!V861)&gt;100,"Classroom(s) must be less than 100 characters",IF('DO NOT USE_Contact Formulas'!A861,"OK",NA()))</f>
        <v>#N/A</v>
      </c>
      <c r="W861" s="41" t="e">
        <f>IF(AND(NOT(ISBLANK('Contact Data Entry'!W861)),ISNA(VLOOKUP('Contact Data Entry'!W861,'DO NOT USE_School Picklist'!$K$3:$K$6,1,FALSE))),"Please select a value from the drop-down menu",IF('DO NOT USE_Contact Formulas'!A861,"OK",NA()))</f>
        <v>#N/A</v>
      </c>
      <c r="X861" s="41" t="e">
        <f>IF(AND(NOT(ISBLANK('Contact Data Entry'!X861)),ISNA(VLOOKUP('Contact Data Entry'!X861,'DO NOT USE_School Picklist'!$D$3:$D$5,1,FALSE))),"Please select a value from the drop-down menu",IF('DO NOT USE_Contact Formulas'!A861,"OK",NA()))</f>
        <v>#N/A</v>
      </c>
      <c r="Y861" s="41"/>
      <c r="Z861" s="41" t="e">
        <f>IF(AND(NOT(ISBLANK('Contact Data Entry'!Z861)),ISNA(VLOOKUP('Contact Data Entry'!Z861,'DO NOT USE_School Picklist'!$G$3:$G$5,1,FALSE))),"Please select a value from the drop-down menu",IF('DO NOT USE_Contact Formulas'!A861,"OK",NA()))</f>
        <v>#N/A</v>
      </c>
      <c r="AA861" s="41"/>
      <c r="AB861" s="41" t="e">
        <f>IF(AND(NOT(ISBLANK('Contact Data Entry'!AB861)),ISNA(VLOOKUP('Contact Data Entry'!AB861,'DO NOT USE_School Picklist'!$H$3:$H$4,1,FALSE))),"Please select a value from the drop-down menu",IF('DO NOT USE_Contact Formulas'!A861,"OK",NA()))</f>
        <v>#N/A</v>
      </c>
      <c r="AC861" s="41" t="e">
        <f ca="1">IF('Contact Data Entry'!AC861&gt;'DO NOT USE_School Picklist'!$C$3,"Test Date cannot be a future date",IF('DO NOT USE_Contact Formulas'!A861,"OK",NA()))</f>
        <v>#N/A</v>
      </c>
      <c r="AD861" s="41" t="e">
        <f>IF(AND(NOT(ISBLANK('Contact Data Entry'!AD861)),ISNA(VLOOKUP('Contact Data Entry'!AD861,'DO NOT USE_School Picklist'!$Q$3:$Q$8,1,FALSE))),"Please select a value from the drop-down menu",IF('DO NOT USE_Contact Formulas'!A861,"OK",NA()))</f>
        <v>#N/A</v>
      </c>
    </row>
    <row r="862" spans="1:30" x14ac:dyDescent="0.25">
      <c r="A862" s="40" t="e">
        <f>IF('DO NOT USE_Contact Formulas'!A862,IF('DO NOT USE_Contact Formulas'!B862,"Not all required fields are completed","OK"),NA())</f>
        <v>#N/A</v>
      </c>
      <c r="B862" s="41" t="e">
        <f>IF(AND('DO NOT USE_Contact Formulas'!A862,ISBLANK('Contact Data Entry'!B862)),"First Name is required",IF(NOT(ISBLANK('Contact Data Entry'!B862)),"OK",NA()))</f>
        <v>#N/A</v>
      </c>
      <c r="C862" s="41" t="e">
        <f>IF(AND('DO NOT USE_Contact Formulas'!A862,ISBLANK('Contact Data Entry'!C862)),"Last Name is required",IF(NOT(ISBLANK('Contact Data Entry'!C862)),"OK",NA()))</f>
        <v>#N/A</v>
      </c>
      <c r="D862" s="41" t="e">
        <f>IF(AND('DO NOT USE_Contact Formulas'!A862,ISBLANK('Contact Data Entry'!D862)),"Birthdate is required",IF(NOT(ISBLANK('Contact Data Entry'!D862)),"OK",NA()))</f>
        <v>#N/A</v>
      </c>
      <c r="E862" s="41" t="e">
        <f>IF(AND('DO NOT USE_Contact Formulas'!A862,ISBLANK('Contact Data Entry'!E862)),"Mobile Phone is required",IF(NOT(ISBLANK('Contact Data Entry'!E862)),IF(AND(ISNUMBER(VALUE('Contact Data Entry'!E862)),LEFT('Contact Data Entry'!E862,1)&lt;&gt;"1",LEN('Contact Data Entry'!E862)=10),"OK","Phone number must be valid format"),NA()))</f>
        <v>#N/A</v>
      </c>
      <c r="F862" s="41" t="e">
        <f>IF(LEN('Contact Data Entry'!F862)&gt;255,"Home Street Address must be less than 255 characters",IF('DO NOT USE_Contact Formulas'!A862,"OK",NA()))</f>
        <v>#N/A</v>
      </c>
      <c r="G862" s="41" t="e">
        <f>IF(LEN('Contact Data Entry'!G862)&gt;40,"City must be less than 40 characters",IF('DO NOT USE_Contact Formulas'!A862,"OK",NA()))</f>
        <v>#N/A</v>
      </c>
      <c r="H862" s="41" t="e">
        <f>IF(AND(NOT(ISBLANK('Contact Data Entry'!H862)),ISNA(VLOOKUP('Contact Data Entry'!H862,'DO NOT USE_School Picklist'!$P$3:$P$52,1,FALSE))),"Please select a value from the drop-down menu",IF('DO NOT USE_Contact Formulas'!A862,"OK",NA()))</f>
        <v>#N/A</v>
      </c>
      <c r="I862" s="41" t="e">
        <f>IF(AND('DO NOT USE_Contact Formulas'!A862,ISBLANK('Contact Data Entry'!I862)),"Zip is required",IF(ISBLANK('Contact Data Entry'!I862),NA(),"OK"))</f>
        <v>#N/A</v>
      </c>
      <c r="J862" s="41" t="e">
        <f>IF(AND('DO NOT USE_Contact Formulas'!A862,ISBLANK('Contact Data Entry'!J862)),"Student or Staff? is required",IF(ISBLANK('Contact Data Entry'!J862),NA(),IF(ISNA(VLOOKUP('Contact Data Entry'!J862,'DO NOT USE_School Picklist'!$B$3:$B$6,1,FALSE)),"Please select a value from the drop-down menu","OK")))</f>
        <v>#N/A</v>
      </c>
      <c r="K862" s="41" t="e">
        <f>IF(AND('Contact Data Entry'!J862='DO NOT USE_School Picklist'!$B$4,ISBLANK('Contact Data Entry'!K862)),"Occupation/Job Title is required if Student or Staff? is Yes, staff/faculty or volunteer",IF('DO NOT USE_Contact Formulas'!A862,"OK",NA()))</f>
        <v>#N/A</v>
      </c>
      <c r="L862" s="41" t="e">
        <f ca="1">IF('Contact Data Entry'!L862&gt;'DO NOT USE_School Picklist'!$C$3,"Date last on school campus/facility cannot be a future date",IF('DO NOT USE_Contact Formulas'!A862,IF(ISBLANK('Contact Data Entry'!L862),"Date last on school campus/facility is required","OK"),NA()))</f>
        <v>#N/A</v>
      </c>
      <c r="M862" s="42" t="e">
        <f ca="1">IF('Contact Data Entry'!M862&gt;'DO NOT USE_School Picklist'!$C$3,"Last Exposure Date cannot be a future date",IF('DO NOT USE_Contact Formulas'!A862,IF(ISBLANK('Contact Data Entry'!M862),"Last Exposure Date is required","OK"),NA()))</f>
        <v>#N/A</v>
      </c>
      <c r="N862" s="42" t="e">
        <f>IF(AND('DO NOT USE_Contact Formulas'!A862,ISBLANK('Contact Data Entry'!N862)),"Specific Place in the Location is required",IF(ISBLANK('Contact Data Entry'!N862),NA(),"OK"))</f>
        <v>#N/A</v>
      </c>
      <c r="O862" s="41" t="e">
        <f>IF(AND(NOT(ISBLANK('Contact Data Entry'!O862)),ISNA(VLOOKUP('Contact Data Entry'!O862,'DO NOT USE_School Picklist'!$L$3:$L$81,1,FALSE))),"Please select a value from the drop-down menu",IF('DO NOT USE_Contact Formulas'!A862,"OK",NA()))</f>
        <v>#N/A</v>
      </c>
      <c r="P862" s="41" t="e">
        <f>IF(AND(NOT(ISBLANK('Contact Data Entry'!P862)),NOT(ISNUMBER(MATCH("*@*.?*",'Contact Data Entry'!P862,0)))),"Email must be in a valid format",IF('DO NOT USE_Contact Formulas'!A862,"OK",NA()))</f>
        <v>#N/A</v>
      </c>
      <c r="Q862" s="41" t="e">
        <f>IF(LEN('Contact Data Entry'!Q862)&gt;50,"Parent/Guardian Name must be less than 50 characters",IF('DO NOT USE_Contact Formulas'!A862,"OK",NA()))</f>
        <v>#N/A</v>
      </c>
      <c r="R862" s="41" t="e">
        <f>IF(NOT(ISBLANK('Contact Data Entry'!R862)),IF(AND(ISNUMBER('Contact Data Entry'!R862),LEFT('Contact Data Entry'!R862,1)&lt;&gt;"1",LEN('Contact Data Entry'!R862)=10),"OK","Phone number must be valid format"),IF('DO NOT USE_Contact Formulas'!A862,"OK",NA()))</f>
        <v>#N/A</v>
      </c>
      <c r="S862" s="41" t="e">
        <f>IF(AND(NOT(ISBLANK('Contact Data Entry'!S862)),ISNA(VLOOKUP('Contact Data Entry'!S862,'DO NOT USE_School Picklist'!$N$3:$N$63,1,FALSE))),"Please select a value from the drop-down menu",IF('DO NOT USE_Contact Formulas'!A862,"OK",NA()))</f>
        <v>#N/A</v>
      </c>
      <c r="T862" s="41" t="e">
        <f>IF(AND(NOT(ISBLANK('Contact Data Entry'!T862)),ISNA(VLOOKUP('Contact Data Entry'!T862,'DO NOT USE_School Picklist'!$E$3:$E$10,1,FALSE))),"Please select a value from the drop-down menu",IF('DO NOT USE_Contact Formulas'!A862,"OK",NA()))</f>
        <v>#N/A</v>
      </c>
      <c r="U862" s="41" t="e">
        <f>IF(AND(NOT(ISBLANK('Contact Data Entry'!U862)),ISNA(VLOOKUP('Contact Data Entry'!U862,'DO NOT USE_School Picklist'!$F$3:$F$16,1,FALSE))),"Please select a value from the drop-down menu",IF('DO NOT USE_Contact Formulas'!A862,"OK",NA()))</f>
        <v>#N/A</v>
      </c>
      <c r="V862" s="41" t="e">
        <f>IF(LEN('Contact Data Entry'!V862)&gt;100,"Classroom(s) must be less than 100 characters",IF('DO NOT USE_Contact Formulas'!A862,"OK",NA()))</f>
        <v>#N/A</v>
      </c>
      <c r="W862" s="41" t="e">
        <f>IF(AND(NOT(ISBLANK('Contact Data Entry'!W862)),ISNA(VLOOKUP('Contact Data Entry'!W862,'DO NOT USE_School Picklist'!$K$3:$K$6,1,FALSE))),"Please select a value from the drop-down menu",IF('DO NOT USE_Contact Formulas'!A862,"OK",NA()))</f>
        <v>#N/A</v>
      </c>
      <c r="X862" s="41" t="e">
        <f>IF(AND(NOT(ISBLANK('Contact Data Entry'!X862)),ISNA(VLOOKUP('Contact Data Entry'!X862,'DO NOT USE_School Picklist'!$D$3:$D$5,1,FALSE))),"Please select a value from the drop-down menu",IF('DO NOT USE_Contact Formulas'!A862,"OK",NA()))</f>
        <v>#N/A</v>
      </c>
      <c r="Y862" s="41"/>
      <c r="Z862" s="41" t="e">
        <f>IF(AND(NOT(ISBLANK('Contact Data Entry'!Z862)),ISNA(VLOOKUP('Contact Data Entry'!Z862,'DO NOT USE_School Picklist'!$G$3:$G$5,1,FALSE))),"Please select a value from the drop-down menu",IF('DO NOT USE_Contact Formulas'!A862,"OK",NA()))</f>
        <v>#N/A</v>
      </c>
      <c r="AA862" s="41"/>
      <c r="AB862" s="41" t="e">
        <f>IF(AND(NOT(ISBLANK('Contact Data Entry'!AB862)),ISNA(VLOOKUP('Contact Data Entry'!AB862,'DO NOT USE_School Picklist'!$H$3:$H$4,1,FALSE))),"Please select a value from the drop-down menu",IF('DO NOT USE_Contact Formulas'!A862,"OK",NA()))</f>
        <v>#N/A</v>
      </c>
      <c r="AC862" s="41" t="e">
        <f ca="1">IF('Contact Data Entry'!AC862&gt;'DO NOT USE_School Picklist'!$C$3,"Test Date cannot be a future date",IF('DO NOT USE_Contact Formulas'!A862,"OK",NA()))</f>
        <v>#N/A</v>
      </c>
      <c r="AD862" s="41" t="e">
        <f>IF(AND(NOT(ISBLANK('Contact Data Entry'!AD862)),ISNA(VLOOKUP('Contact Data Entry'!AD862,'DO NOT USE_School Picklist'!$Q$3:$Q$8,1,FALSE))),"Please select a value from the drop-down menu",IF('DO NOT USE_Contact Formulas'!A862,"OK",NA()))</f>
        <v>#N/A</v>
      </c>
    </row>
    <row r="863" spans="1:30" x14ac:dyDescent="0.25">
      <c r="A863" s="40" t="e">
        <f>IF('DO NOT USE_Contact Formulas'!A863,IF('DO NOT USE_Contact Formulas'!B863,"Not all required fields are completed","OK"),NA())</f>
        <v>#N/A</v>
      </c>
      <c r="B863" s="41" t="e">
        <f>IF(AND('DO NOT USE_Contact Formulas'!A863,ISBLANK('Contact Data Entry'!B863)),"First Name is required",IF(NOT(ISBLANK('Contact Data Entry'!B863)),"OK",NA()))</f>
        <v>#N/A</v>
      </c>
      <c r="C863" s="41" t="e">
        <f>IF(AND('DO NOT USE_Contact Formulas'!A863,ISBLANK('Contact Data Entry'!C863)),"Last Name is required",IF(NOT(ISBLANK('Contact Data Entry'!C863)),"OK",NA()))</f>
        <v>#N/A</v>
      </c>
      <c r="D863" s="41" t="e">
        <f>IF(AND('DO NOT USE_Contact Formulas'!A863,ISBLANK('Contact Data Entry'!D863)),"Birthdate is required",IF(NOT(ISBLANK('Contact Data Entry'!D863)),"OK",NA()))</f>
        <v>#N/A</v>
      </c>
      <c r="E863" s="41" t="e">
        <f>IF(AND('DO NOT USE_Contact Formulas'!A863,ISBLANK('Contact Data Entry'!E863)),"Mobile Phone is required",IF(NOT(ISBLANK('Contact Data Entry'!E863)),IF(AND(ISNUMBER(VALUE('Contact Data Entry'!E863)),LEFT('Contact Data Entry'!E863,1)&lt;&gt;"1",LEN('Contact Data Entry'!E863)=10),"OK","Phone number must be valid format"),NA()))</f>
        <v>#N/A</v>
      </c>
      <c r="F863" s="41" t="e">
        <f>IF(LEN('Contact Data Entry'!F863)&gt;255,"Home Street Address must be less than 255 characters",IF('DO NOT USE_Contact Formulas'!A863,"OK",NA()))</f>
        <v>#N/A</v>
      </c>
      <c r="G863" s="41" t="e">
        <f>IF(LEN('Contact Data Entry'!G863)&gt;40,"City must be less than 40 characters",IF('DO NOT USE_Contact Formulas'!A863,"OK",NA()))</f>
        <v>#N/A</v>
      </c>
      <c r="H863" s="41" t="e">
        <f>IF(AND(NOT(ISBLANK('Contact Data Entry'!H863)),ISNA(VLOOKUP('Contact Data Entry'!H863,'DO NOT USE_School Picklist'!$P$3:$P$52,1,FALSE))),"Please select a value from the drop-down menu",IF('DO NOT USE_Contact Formulas'!A863,"OK",NA()))</f>
        <v>#N/A</v>
      </c>
      <c r="I863" s="41" t="e">
        <f>IF(AND('DO NOT USE_Contact Formulas'!A863,ISBLANK('Contact Data Entry'!I863)),"Zip is required",IF(ISBLANK('Contact Data Entry'!I863),NA(),"OK"))</f>
        <v>#N/A</v>
      </c>
      <c r="J863" s="41" t="e">
        <f>IF(AND('DO NOT USE_Contact Formulas'!A863,ISBLANK('Contact Data Entry'!J863)),"Student or Staff? is required",IF(ISBLANK('Contact Data Entry'!J863),NA(),IF(ISNA(VLOOKUP('Contact Data Entry'!J863,'DO NOT USE_School Picklist'!$B$3:$B$6,1,FALSE)),"Please select a value from the drop-down menu","OK")))</f>
        <v>#N/A</v>
      </c>
      <c r="K863" s="41" t="e">
        <f>IF(AND('Contact Data Entry'!J863='DO NOT USE_School Picklist'!$B$4,ISBLANK('Contact Data Entry'!K863)),"Occupation/Job Title is required if Student or Staff? is Yes, staff/faculty or volunteer",IF('DO NOT USE_Contact Formulas'!A863,"OK",NA()))</f>
        <v>#N/A</v>
      </c>
      <c r="L863" s="41" t="e">
        <f ca="1">IF('Contact Data Entry'!L863&gt;'DO NOT USE_School Picklist'!$C$3,"Date last on school campus/facility cannot be a future date",IF('DO NOT USE_Contact Formulas'!A863,IF(ISBLANK('Contact Data Entry'!L863),"Date last on school campus/facility is required","OK"),NA()))</f>
        <v>#N/A</v>
      </c>
      <c r="M863" s="42" t="e">
        <f ca="1">IF('Contact Data Entry'!M863&gt;'DO NOT USE_School Picklist'!$C$3,"Last Exposure Date cannot be a future date",IF('DO NOT USE_Contact Formulas'!A863,IF(ISBLANK('Contact Data Entry'!M863),"Last Exposure Date is required","OK"),NA()))</f>
        <v>#N/A</v>
      </c>
      <c r="N863" s="42" t="e">
        <f>IF(AND('DO NOT USE_Contact Formulas'!A863,ISBLANK('Contact Data Entry'!N863)),"Specific Place in the Location is required",IF(ISBLANK('Contact Data Entry'!N863),NA(),"OK"))</f>
        <v>#N/A</v>
      </c>
      <c r="O863" s="41" t="e">
        <f>IF(AND(NOT(ISBLANK('Contact Data Entry'!O863)),ISNA(VLOOKUP('Contact Data Entry'!O863,'DO NOT USE_School Picklist'!$L$3:$L$81,1,FALSE))),"Please select a value from the drop-down menu",IF('DO NOT USE_Contact Formulas'!A863,"OK",NA()))</f>
        <v>#N/A</v>
      </c>
      <c r="P863" s="41" t="e">
        <f>IF(AND(NOT(ISBLANK('Contact Data Entry'!P863)),NOT(ISNUMBER(MATCH("*@*.?*",'Contact Data Entry'!P863,0)))),"Email must be in a valid format",IF('DO NOT USE_Contact Formulas'!A863,"OK",NA()))</f>
        <v>#N/A</v>
      </c>
      <c r="Q863" s="41" t="e">
        <f>IF(LEN('Contact Data Entry'!Q863)&gt;50,"Parent/Guardian Name must be less than 50 characters",IF('DO NOT USE_Contact Formulas'!A863,"OK",NA()))</f>
        <v>#N/A</v>
      </c>
      <c r="R863" s="41" t="e">
        <f>IF(NOT(ISBLANK('Contact Data Entry'!R863)),IF(AND(ISNUMBER('Contact Data Entry'!R863),LEFT('Contact Data Entry'!R863,1)&lt;&gt;"1",LEN('Contact Data Entry'!R863)=10),"OK","Phone number must be valid format"),IF('DO NOT USE_Contact Formulas'!A863,"OK",NA()))</f>
        <v>#N/A</v>
      </c>
      <c r="S863" s="41" t="e">
        <f>IF(AND(NOT(ISBLANK('Contact Data Entry'!S863)),ISNA(VLOOKUP('Contact Data Entry'!S863,'DO NOT USE_School Picklist'!$N$3:$N$63,1,FALSE))),"Please select a value from the drop-down menu",IF('DO NOT USE_Contact Formulas'!A863,"OK",NA()))</f>
        <v>#N/A</v>
      </c>
      <c r="T863" s="41" t="e">
        <f>IF(AND(NOT(ISBLANK('Contact Data Entry'!T863)),ISNA(VLOOKUP('Contact Data Entry'!T863,'DO NOT USE_School Picklist'!$E$3:$E$10,1,FALSE))),"Please select a value from the drop-down menu",IF('DO NOT USE_Contact Formulas'!A863,"OK",NA()))</f>
        <v>#N/A</v>
      </c>
      <c r="U863" s="41" t="e">
        <f>IF(AND(NOT(ISBLANK('Contact Data Entry'!U863)),ISNA(VLOOKUP('Contact Data Entry'!U863,'DO NOT USE_School Picklist'!$F$3:$F$16,1,FALSE))),"Please select a value from the drop-down menu",IF('DO NOT USE_Contact Formulas'!A863,"OK",NA()))</f>
        <v>#N/A</v>
      </c>
      <c r="V863" s="41" t="e">
        <f>IF(LEN('Contact Data Entry'!V863)&gt;100,"Classroom(s) must be less than 100 characters",IF('DO NOT USE_Contact Formulas'!A863,"OK",NA()))</f>
        <v>#N/A</v>
      </c>
      <c r="W863" s="41" t="e">
        <f>IF(AND(NOT(ISBLANK('Contact Data Entry'!W863)),ISNA(VLOOKUP('Contact Data Entry'!W863,'DO NOT USE_School Picklist'!$K$3:$K$6,1,FALSE))),"Please select a value from the drop-down menu",IF('DO NOT USE_Contact Formulas'!A863,"OK",NA()))</f>
        <v>#N/A</v>
      </c>
      <c r="X863" s="41" t="e">
        <f>IF(AND(NOT(ISBLANK('Contact Data Entry'!X863)),ISNA(VLOOKUP('Contact Data Entry'!X863,'DO NOT USE_School Picklist'!$D$3:$D$5,1,FALSE))),"Please select a value from the drop-down menu",IF('DO NOT USE_Contact Formulas'!A863,"OK",NA()))</f>
        <v>#N/A</v>
      </c>
      <c r="Y863" s="41"/>
      <c r="Z863" s="41" t="e">
        <f>IF(AND(NOT(ISBLANK('Contact Data Entry'!Z863)),ISNA(VLOOKUP('Contact Data Entry'!Z863,'DO NOT USE_School Picklist'!$G$3:$G$5,1,FALSE))),"Please select a value from the drop-down menu",IF('DO NOT USE_Contact Formulas'!A863,"OK",NA()))</f>
        <v>#N/A</v>
      </c>
      <c r="AA863" s="41"/>
      <c r="AB863" s="41" t="e">
        <f>IF(AND(NOT(ISBLANK('Contact Data Entry'!AB863)),ISNA(VLOOKUP('Contact Data Entry'!AB863,'DO NOT USE_School Picklist'!$H$3:$H$4,1,FALSE))),"Please select a value from the drop-down menu",IF('DO NOT USE_Contact Formulas'!A863,"OK",NA()))</f>
        <v>#N/A</v>
      </c>
      <c r="AC863" s="41" t="e">
        <f ca="1">IF('Contact Data Entry'!AC863&gt;'DO NOT USE_School Picklist'!$C$3,"Test Date cannot be a future date",IF('DO NOT USE_Contact Formulas'!A863,"OK",NA()))</f>
        <v>#N/A</v>
      </c>
      <c r="AD863" s="41" t="e">
        <f>IF(AND(NOT(ISBLANK('Contact Data Entry'!AD863)),ISNA(VLOOKUP('Contact Data Entry'!AD863,'DO NOT USE_School Picklist'!$Q$3:$Q$8,1,FALSE))),"Please select a value from the drop-down menu",IF('DO NOT USE_Contact Formulas'!A863,"OK",NA()))</f>
        <v>#N/A</v>
      </c>
    </row>
    <row r="864" spans="1:30" x14ac:dyDescent="0.25">
      <c r="A864" s="40" t="e">
        <f>IF('DO NOT USE_Contact Formulas'!A864,IF('DO NOT USE_Contact Formulas'!B864,"Not all required fields are completed","OK"),NA())</f>
        <v>#N/A</v>
      </c>
      <c r="B864" s="41" t="e">
        <f>IF(AND('DO NOT USE_Contact Formulas'!A864,ISBLANK('Contact Data Entry'!B864)),"First Name is required",IF(NOT(ISBLANK('Contact Data Entry'!B864)),"OK",NA()))</f>
        <v>#N/A</v>
      </c>
      <c r="C864" s="41" t="e">
        <f>IF(AND('DO NOT USE_Contact Formulas'!A864,ISBLANK('Contact Data Entry'!C864)),"Last Name is required",IF(NOT(ISBLANK('Contact Data Entry'!C864)),"OK",NA()))</f>
        <v>#N/A</v>
      </c>
      <c r="D864" s="41" t="e">
        <f>IF(AND('DO NOT USE_Contact Formulas'!A864,ISBLANK('Contact Data Entry'!D864)),"Birthdate is required",IF(NOT(ISBLANK('Contact Data Entry'!D864)),"OK",NA()))</f>
        <v>#N/A</v>
      </c>
      <c r="E864" s="41" t="e">
        <f>IF(AND('DO NOT USE_Contact Formulas'!A864,ISBLANK('Contact Data Entry'!E864)),"Mobile Phone is required",IF(NOT(ISBLANK('Contact Data Entry'!E864)),IF(AND(ISNUMBER(VALUE('Contact Data Entry'!E864)),LEFT('Contact Data Entry'!E864,1)&lt;&gt;"1",LEN('Contact Data Entry'!E864)=10),"OK","Phone number must be valid format"),NA()))</f>
        <v>#N/A</v>
      </c>
      <c r="F864" s="41" t="e">
        <f>IF(LEN('Contact Data Entry'!F864)&gt;255,"Home Street Address must be less than 255 characters",IF('DO NOT USE_Contact Formulas'!A864,"OK",NA()))</f>
        <v>#N/A</v>
      </c>
      <c r="G864" s="41" t="e">
        <f>IF(LEN('Contact Data Entry'!G864)&gt;40,"City must be less than 40 characters",IF('DO NOT USE_Contact Formulas'!A864,"OK",NA()))</f>
        <v>#N/A</v>
      </c>
      <c r="H864" s="41" t="e">
        <f>IF(AND(NOT(ISBLANK('Contact Data Entry'!H864)),ISNA(VLOOKUP('Contact Data Entry'!H864,'DO NOT USE_School Picklist'!$P$3:$P$52,1,FALSE))),"Please select a value from the drop-down menu",IF('DO NOT USE_Contact Formulas'!A864,"OK",NA()))</f>
        <v>#N/A</v>
      </c>
      <c r="I864" s="41" t="e">
        <f>IF(AND('DO NOT USE_Contact Formulas'!A864,ISBLANK('Contact Data Entry'!I864)),"Zip is required",IF(ISBLANK('Contact Data Entry'!I864),NA(),"OK"))</f>
        <v>#N/A</v>
      </c>
      <c r="J864" s="41" t="e">
        <f>IF(AND('DO NOT USE_Contact Formulas'!A864,ISBLANK('Contact Data Entry'!J864)),"Student or Staff? is required",IF(ISBLANK('Contact Data Entry'!J864),NA(),IF(ISNA(VLOOKUP('Contact Data Entry'!J864,'DO NOT USE_School Picklist'!$B$3:$B$6,1,FALSE)),"Please select a value from the drop-down menu","OK")))</f>
        <v>#N/A</v>
      </c>
      <c r="K864" s="41" t="e">
        <f>IF(AND('Contact Data Entry'!J864='DO NOT USE_School Picklist'!$B$4,ISBLANK('Contact Data Entry'!K864)),"Occupation/Job Title is required if Student or Staff? is Yes, staff/faculty or volunteer",IF('DO NOT USE_Contact Formulas'!A864,"OK",NA()))</f>
        <v>#N/A</v>
      </c>
      <c r="L864" s="41" t="e">
        <f ca="1">IF('Contact Data Entry'!L864&gt;'DO NOT USE_School Picklist'!$C$3,"Date last on school campus/facility cannot be a future date",IF('DO NOT USE_Contact Formulas'!A864,IF(ISBLANK('Contact Data Entry'!L864),"Date last on school campus/facility is required","OK"),NA()))</f>
        <v>#N/A</v>
      </c>
      <c r="M864" s="42" t="e">
        <f ca="1">IF('Contact Data Entry'!M864&gt;'DO NOT USE_School Picklist'!$C$3,"Last Exposure Date cannot be a future date",IF('DO NOT USE_Contact Formulas'!A864,IF(ISBLANK('Contact Data Entry'!M864),"Last Exposure Date is required","OK"),NA()))</f>
        <v>#N/A</v>
      </c>
      <c r="N864" s="42" t="e">
        <f>IF(AND('DO NOT USE_Contact Formulas'!A864,ISBLANK('Contact Data Entry'!N864)),"Specific Place in the Location is required",IF(ISBLANK('Contact Data Entry'!N864),NA(),"OK"))</f>
        <v>#N/A</v>
      </c>
      <c r="O864" s="41" t="e">
        <f>IF(AND(NOT(ISBLANK('Contact Data Entry'!O864)),ISNA(VLOOKUP('Contact Data Entry'!O864,'DO NOT USE_School Picklist'!$L$3:$L$81,1,FALSE))),"Please select a value from the drop-down menu",IF('DO NOT USE_Contact Formulas'!A864,"OK",NA()))</f>
        <v>#N/A</v>
      </c>
      <c r="P864" s="41" t="e">
        <f>IF(AND(NOT(ISBLANK('Contact Data Entry'!P864)),NOT(ISNUMBER(MATCH("*@*.?*",'Contact Data Entry'!P864,0)))),"Email must be in a valid format",IF('DO NOT USE_Contact Formulas'!A864,"OK",NA()))</f>
        <v>#N/A</v>
      </c>
      <c r="Q864" s="41" t="e">
        <f>IF(LEN('Contact Data Entry'!Q864)&gt;50,"Parent/Guardian Name must be less than 50 characters",IF('DO NOT USE_Contact Formulas'!A864,"OK",NA()))</f>
        <v>#N/A</v>
      </c>
      <c r="R864" s="41" t="e">
        <f>IF(NOT(ISBLANK('Contact Data Entry'!R864)),IF(AND(ISNUMBER('Contact Data Entry'!R864),LEFT('Contact Data Entry'!R864,1)&lt;&gt;"1",LEN('Contact Data Entry'!R864)=10),"OK","Phone number must be valid format"),IF('DO NOT USE_Contact Formulas'!A864,"OK",NA()))</f>
        <v>#N/A</v>
      </c>
      <c r="S864" s="41" t="e">
        <f>IF(AND(NOT(ISBLANK('Contact Data Entry'!S864)),ISNA(VLOOKUP('Contact Data Entry'!S864,'DO NOT USE_School Picklist'!$N$3:$N$63,1,FALSE))),"Please select a value from the drop-down menu",IF('DO NOT USE_Contact Formulas'!A864,"OK",NA()))</f>
        <v>#N/A</v>
      </c>
      <c r="T864" s="41" t="e">
        <f>IF(AND(NOT(ISBLANK('Contact Data Entry'!T864)),ISNA(VLOOKUP('Contact Data Entry'!T864,'DO NOT USE_School Picklist'!$E$3:$E$10,1,FALSE))),"Please select a value from the drop-down menu",IF('DO NOT USE_Contact Formulas'!A864,"OK",NA()))</f>
        <v>#N/A</v>
      </c>
      <c r="U864" s="41" t="e">
        <f>IF(AND(NOT(ISBLANK('Contact Data Entry'!U864)),ISNA(VLOOKUP('Contact Data Entry'!U864,'DO NOT USE_School Picklist'!$F$3:$F$16,1,FALSE))),"Please select a value from the drop-down menu",IF('DO NOT USE_Contact Formulas'!A864,"OK",NA()))</f>
        <v>#N/A</v>
      </c>
      <c r="V864" s="41" t="e">
        <f>IF(LEN('Contact Data Entry'!V864)&gt;100,"Classroom(s) must be less than 100 characters",IF('DO NOT USE_Contact Formulas'!A864,"OK",NA()))</f>
        <v>#N/A</v>
      </c>
      <c r="W864" s="41" t="e">
        <f>IF(AND(NOT(ISBLANK('Contact Data Entry'!W864)),ISNA(VLOOKUP('Contact Data Entry'!W864,'DO NOT USE_School Picklist'!$K$3:$K$6,1,FALSE))),"Please select a value from the drop-down menu",IF('DO NOT USE_Contact Formulas'!A864,"OK",NA()))</f>
        <v>#N/A</v>
      </c>
      <c r="X864" s="41" t="e">
        <f>IF(AND(NOT(ISBLANK('Contact Data Entry'!X864)),ISNA(VLOOKUP('Contact Data Entry'!X864,'DO NOT USE_School Picklist'!$D$3:$D$5,1,FALSE))),"Please select a value from the drop-down menu",IF('DO NOT USE_Contact Formulas'!A864,"OK",NA()))</f>
        <v>#N/A</v>
      </c>
      <c r="Y864" s="41"/>
      <c r="Z864" s="41" t="e">
        <f>IF(AND(NOT(ISBLANK('Contact Data Entry'!Z864)),ISNA(VLOOKUP('Contact Data Entry'!Z864,'DO NOT USE_School Picklist'!$G$3:$G$5,1,FALSE))),"Please select a value from the drop-down menu",IF('DO NOT USE_Contact Formulas'!A864,"OK",NA()))</f>
        <v>#N/A</v>
      </c>
      <c r="AA864" s="41"/>
      <c r="AB864" s="41" t="e">
        <f>IF(AND(NOT(ISBLANK('Contact Data Entry'!AB864)),ISNA(VLOOKUP('Contact Data Entry'!AB864,'DO NOT USE_School Picklist'!$H$3:$H$4,1,FALSE))),"Please select a value from the drop-down menu",IF('DO NOT USE_Contact Formulas'!A864,"OK",NA()))</f>
        <v>#N/A</v>
      </c>
      <c r="AC864" s="41" t="e">
        <f ca="1">IF('Contact Data Entry'!AC864&gt;'DO NOT USE_School Picklist'!$C$3,"Test Date cannot be a future date",IF('DO NOT USE_Contact Formulas'!A864,"OK",NA()))</f>
        <v>#N/A</v>
      </c>
      <c r="AD864" s="41" t="e">
        <f>IF(AND(NOT(ISBLANK('Contact Data Entry'!AD864)),ISNA(VLOOKUP('Contact Data Entry'!AD864,'DO NOT USE_School Picklist'!$Q$3:$Q$8,1,FALSE))),"Please select a value from the drop-down menu",IF('DO NOT USE_Contact Formulas'!A864,"OK",NA()))</f>
        <v>#N/A</v>
      </c>
    </row>
    <row r="865" spans="1:30" x14ac:dyDescent="0.25">
      <c r="A865" s="40" t="e">
        <f>IF('DO NOT USE_Contact Formulas'!A865,IF('DO NOT USE_Contact Formulas'!B865,"Not all required fields are completed","OK"),NA())</f>
        <v>#N/A</v>
      </c>
      <c r="B865" s="41" t="e">
        <f>IF(AND('DO NOT USE_Contact Formulas'!A865,ISBLANK('Contact Data Entry'!B865)),"First Name is required",IF(NOT(ISBLANK('Contact Data Entry'!B865)),"OK",NA()))</f>
        <v>#N/A</v>
      </c>
      <c r="C865" s="41" t="e">
        <f>IF(AND('DO NOT USE_Contact Formulas'!A865,ISBLANK('Contact Data Entry'!C865)),"Last Name is required",IF(NOT(ISBLANK('Contact Data Entry'!C865)),"OK",NA()))</f>
        <v>#N/A</v>
      </c>
      <c r="D865" s="41" t="e">
        <f>IF(AND('DO NOT USE_Contact Formulas'!A865,ISBLANK('Contact Data Entry'!D865)),"Birthdate is required",IF(NOT(ISBLANK('Contact Data Entry'!D865)),"OK",NA()))</f>
        <v>#N/A</v>
      </c>
      <c r="E865" s="41" t="e">
        <f>IF(AND('DO NOT USE_Contact Formulas'!A865,ISBLANK('Contact Data Entry'!E865)),"Mobile Phone is required",IF(NOT(ISBLANK('Contact Data Entry'!E865)),IF(AND(ISNUMBER(VALUE('Contact Data Entry'!E865)),LEFT('Contact Data Entry'!E865,1)&lt;&gt;"1",LEN('Contact Data Entry'!E865)=10),"OK","Phone number must be valid format"),NA()))</f>
        <v>#N/A</v>
      </c>
      <c r="F865" s="41" t="e">
        <f>IF(LEN('Contact Data Entry'!F865)&gt;255,"Home Street Address must be less than 255 characters",IF('DO NOT USE_Contact Formulas'!A865,"OK",NA()))</f>
        <v>#N/A</v>
      </c>
      <c r="G865" s="41" t="e">
        <f>IF(LEN('Contact Data Entry'!G865)&gt;40,"City must be less than 40 characters",IF('DO NOT USE_Contact Formulas'!A865,"OK",NA()))</f>
        <v>#N/A</v>
      </c>
      <c r="H865" s="41" t="e">
        <f>IF(AND(NOT(ISBLANK('Contact Data Entry'!H865)),ISNA(VLOOKUP('Contact Data Entry'!H865,'DO NOT USE_School Picklist'!$P$3:$P$52,1,FALSE))),"Please select a value from the drop-down menu",IF('DO NOT USE_Contact Formulas'!A865,"OK",NA()))</f>
        <v>#N/A</v>
      </c>
      <c r="I865" s="41" t="e">
        <f>IF(AND('DO NOT USE_Contact Formulas'!A865,ISBLANK('Contact Data Entry'!I865)),"Zip is required",IF(ISBLANK('Contact Data Entry'!I865),NA(),"OK"))</f>
        <v>#N/A</v>
      </c>
      <c r="J865" s="41" t="e">
        <f>IF(AND('DO NOT USE_Contact Formulas'!A865,ISBLANK('Contact Data Entry'!J865)),"Student or Staff? is required",IF(ISBLANK('Contact Data Entry'!J865),NA(),IF(ISNA(VLOOKUP('Contact Data Entry'!J865,'DO NOT USE_School Picklist'!$B$3:$B$6,1,FALSE)),"Please select a value from the drop-down menu","OK")))</f>
        <v>#N/A</v>
      </c>
      <c r="K865" s="41" t="e">
        <f>IF(AND('Contact Data Entry'!J865='DO NOT USE_School Picklist'!$B$4,ISBLANK('Contact Data Entry'!K865)),"Occupation/Job Title is required if Student or Staff? is Yes, staff/faculty or volunteer",IF('DO NOT USE_Contact Formulas'!A865,"OK",NA()))</f>
        <v>#N/A</v>
      </c>
      <c r="L865" s="41" t="e">
        <f ca="1">IF('Contact Data Entry'!L865&gt;'DO NOT USE_School Picklist'!$C$3,"Date last on school campus/facility cannot be a future date",IF('DO NOT USE_Contact Formulas'!A865,IF(ISBLANK('Contact Data Entry'!L865),"Date last on school campus/facility is required","OK"),NA()))</f>
        <v>#N/A</v>
      </c>
      <c r="M865" s="42" t="e">
        <f ca="1">IF('Contact Data Entry'!M865&gt;'DO NOT USE_School Picklist'!$C$3,"Last Exposure Date cannot be a future date",IF('DO NOT USE_Contact Formulas'!A865,IF(ISBLANK('Contact Data Entry'!M865),"Last Exposure Date is required","OK"),NA()))</f>
        <v>#N/A</v>
      </c>
      <c r="N865" s="42" t="e">
        <f>IF(AND('DO NOT USE_Contact Formulas'!A865,ISBLANK('Contact Data Entry'!N865)),"Specific Place in the Location is required",IF(ISBLANK('Contact Data Entry'!N865),NA(),"OK"))</f>
        <v>#N/A</v>
      </c>
      <c r="O865" s="41" t="e">
        <f>IF(AND(NOT(ISBLANK('Contact Data Entry'!O865)),ISNA(VLOOKUP('Contact Data Entry'!O865,'DO NOT USE_School Picklist'!$L$3:$L$81,1,FALSE))),"Please select a value from the drop-down menu",IF('DO NOT USE_Contact Formulas'!A865,"OK",NA()))</f>
        <v>#N/A</v>
      </c>
      <c r="P865" s="41" t="e">
        <f>IF(AND(NOT(ISBLANK('Contact Data Entry'!P865)),NOT(ISNUMBER(MATCH("*@*.?*",'Contact Data Entry'!P865,0)))),"Email must be in a valid format",IF('DO NOT USE_Contact Formulas'!A865,"OK",NA()))</f>
        <v>#N/A</v>
      </c>
      <c r="Q865" s="41" t="e">
        <f>IF(LEN('Contact Data Entry'!Q865)&gt;50,"Parent/Guardian Name must be less than 50 characters",IF('DO NOT USE_Contact Formulas'!A865,"OK",NA()))</f>
        <v>#N/A</v>
      </c>
      <c r="R865" s="41" t="e">
        <f>IF(NOT(ISBLANK('Contact Data Entry'!R865)),IF(AND(ISNUMBER('Contact Data Entry'!R865),LEFT('Contact Data Entry'!R865,1)&lt;&gt;"1",LEN('Contact Data Entry'!R865)=10),"OK","Phone number must be valid format"),IF('DO NOT USE_Contact Formulas'!A865,"OK",NA()))</f>
        <v>#N/A</v>
      </c>
      <c r="S865" s="41" t="e">
        <f>IF(AND(NOT(ISBLANK('Contact Data Entry'!S865)),ISNA(VLOOKUP('Contact Data Entry'!S865,'DO NOT USE_School Picklist'!$N$3:$N$63,1,FALSE))),"Please select a value from the drop-down menu",IF('DO NOT USE_Contact Formulas'!A865,"OK",NA()))</f>
        <v>#N/A</v>
      </c>
      <c r="T865" s="41" t="e">
        <f>IF(AND(NOT(ISBLANK('Contact Data Entry'!T865)),ISNA(VLOOKUP('Contact Data Entry'!T865,'DO NOT USE_School Picklist'!$E$3:$E$10,1,FALSE))),"Please select a value from the drop-down menu",IF('DO NOT USE_Contact Formulas'!A865,"OK",NA()))</f>
        <v>#N/A</v>
      </c>
      <c r="U865" s="41" t="e">
        <f>IF(AND(NOT(ISBLANK('Contact Data Entry'!U865)),ISNA(VLOOKUP('Contact Data Entry'!U865,'DO NOT USE_School Picklist'!$F$3:$F$16,1,FALSE))),"Please select a value from the drop-down menu",IF('DO NOT USE_Contact Formulas'!A865,"OK",NA()))</f>
        <v>#N/A</v>
      </c>
      <c r="V865" s="41" t="e">
        <f>IF(LEN('Contact Data Entry'!V865)&gt;100,"Classroom(s) must be less than 100 characters",IF('DO NOT USE_Contact Formulas'!A865,"OK",NA()))</f>
        <v>#N/A</v>
      </c>
      <c r="W865" s="41" t="e">
        <f>IF(AND(NOT(ISBLANK('Contact Data Entry'!W865)),ISNA(VLOOKUP('Contact Data Entry'!W865,'DO NOT USE_School Picklist'!$K$3:$K$6,1,FALSE))),"Please select a value from the drop-down menu",IF('DO NOT USE_Contact Formulas'!A865,"OK",NA()))</f>
        <v>#N/A</v>
      </c>
      <c r="X865" s="41" t="e">
        <f>IF(AND(NOT(ISBLANK('Contact Data Entry'!X865)),ISNA(VLOOKUP('Contact Data Entry'!X865,'DO NOT USE_School Picklist'!$D$3:$D$5,1,FALSE))),"Please select a value from the drop-down menu",IF('DO NOT USE_Contact Formulas'!A865,"OK",NA()))</f>
        <v>#N/A</v>
      </c>
      <c r="Y865" s="41"/>
      <c r="Z865" s="41" t="e">
        <f>IF(AND(NOT(ISBLANK('Contact Data Entry'!Z865)),ISNA(VLOOKUP('Contact Data Entry'!Z865,'DO NOT USE_School Picklist'!$G$3:$G$5,1,FALSE))),"Please select a value from the drop-down menu",IF('DO NOT USE_Contact Formulas'!A865,"OK",NA()))</f>
        <v>#N/A</v>
      </c>
      <c r="AA865" s="41"/>
      <c r="AB865" s="41" t="e">
        <f>IF(AND(NOT(ISBLANK('Contact Data Entry'!AB865)),ISNA(VLOOKUP('Contact Data Entry'!AB865,'DO NOT USE_School Picklist'!$H$3:$H$4,1,FALSE))),"Please select a value from the drop-down menu",IF('DO NOT USE_Contact Formulas'!A865,"OK",NA()))</f>
        <v>#N/A</v>
      </c>
      <c r="AC865" s="41" t="e">
        <f ca="1">IF('Contact Data Entry'!AC865&gt;'DO NOT USE_School Picklist'!$C$3,"Test Date cannot be a future date",IF('DO NOT USE_Contact Formulas'!A865,"OK",NA()))</f>
        <v>#N/A</v>
      </c>
      <c r="AD865" s="41" t="e">
        <f>IF(AND(NOT(ISBLANK('Contact Data Entry'!AD865)),ISNA(VLOOKUP('Contact Data Entry'!AD865,'DO NOT USE_School Picklist'!$Q$3:$Q$8,1,FALSE))),"Please select a value from the drop-down menu",IF('DO NOT USE_Contact Formulas'!A865,"OK",NA()))</f>
        <v>#N/A</v>
      </c>
    </row>
    <row r="866" spans="1:30" x14ac:dyDescent="0.25">
      <c r="A866" s="40" t="e">
        <f>IF('DO NOT USE_Contact Formulas'!A866,IF('DO NOT USE_Contact Formulas'!B866,"Not all required fields are completed","OK"),NA())</f>
        <v>#N/A</v>
      </c>
      <c r="B866" s="41" t="e">
        <f>IF(AND('DO NOT USE_Contact Formulas'!A866,ISBLANK('Contact Data Entry'!B866)),"First Name is required",IF(NOT(ISBLANK('Contact Data Entry'!B866)),"OK",NA()))</f>
        <v>#N/A</v>
      </c>
      <c r="C866" s="41" t="e">
        <f>IF(AND('DO NOT USE_Contact Formulas'!A866,ISBLANK('Contact Data Entry'!C866)),"Last Name is required",IF(NOT(ISBLANK('Contact Data Entry'!C866)),"OK",NA()))</f>
        <v>#N/A</v>
      </c>
      <c r="D866" s="41" t="e">
        <f>IF(AND('DO NOT USE_Contact Formulas'!A866,ISBLANK('Contact Data Entry'!D866)),"Birthdate is required",IF(NOT(ISBLANK('Contact Data Entry'!D866)),"OK",NA()))</f>
        <v>#N/A</v>
      </c>
      <c r="E866" s="41" t="e">
        <f>IF(AND('DO NOT USE_Contact Formulas'!A866,ISBLANK('Contact Data Entry'!E866)),"Mobile Phone is required",IF(NOT(ISBLANK('Contact Data Entry'!E866)),IF(AND(ISNUMBER(VALUE('Contact Data Entry'!E866)),LEFT('Contact Data Entry'!E866,1)&lt;&gt;"1",LEN('Contact Data Entry'!E866)=10),"OK","Phone number must be valid format"),NA()))</f>
        <v>#N/A</v>
      </c>
      <c r="F866" s="41" t="e">
        <f>IF(LEN('Contact Data Entry'!F866)&gt;255,"Home Street Address must be less than 255 characters",IF('DO NOT USE_Contact Formulas'!A866,"OK",NA()))</f>
        <v>#N/A</v>
      </c>
      <c r="G866" s="41" t="e">
        <f>IF(LEN('Contact Data Entry'!G866)&gt;40,"City must be less than 40 characters",IF('DO NOT USE_Contact Formulas'!A866,"OK",NA()))</f>
        <v>#N/A</v>
      </c>
      <c r="H866" s="41" t="e">
        <f>IF(AND(NOT(ISBLANK('Contact Data Entry'!H866)),ISNA(VLOOKUP('Contact Data Entry'!H866,'DO NOT USE_School Picklist'!$P$3:$P$52,1,FALSE))),"Please select a value from the drop-down menu",IF('DO NOT USE_Contact Formulas'!A866,"OK",NA()))</f>
        <v>#N/A</v>
      </c>
      <c r="I866" s="41" t="e">
        <f>IF(AND('DO NOT USE_Contact Formulas'!A866,ISBLANK('Contact Data Entry'!I866)),"Zip is required",IF(ISBLANK('Contact Data Entry'!I866),NA(),"OK"))</f>
        <v>#N/A</v>
      </c>
      <c r="J866" s="41" t="e">
        <f>IF(AND('DO NOT USE_Contact Formulas'!A866,ISBLANK('Contact Data Entry'!J866)),"Student or Staff? is required",IF(ISBLANK('Contact Data Entry'!J866),NA(),IF(ISNA(VLOOKUP('Contact Data Entry'!J866,'DO NOT USE_School Picklist'!$B$3:$B$6,1,FALSE)),"Please select a value from the drop-down menu","OK")))</f>
        <v>#N/A</v>
      </c>
      <c r="K866" s="41" t="e">
        <f>IF(AND('Contact Data Entry'!J866='DO NOT USE_School Picklist'!$B$4,ISBLANK('Contact Data Entry'!K866)),"Occupation/Job Title is required if Student or Staff? is Yes, staff/faculty or volunteer",IF('DO NOT USE_Contact Formulas'!A866,"OK",NA()))</f>
        <v>#N/A</v>
      </c>
      <c r="L866" s="41" t="e">
        <f ca="1">IF('Contact Data Entry'!L866&gt;'DO NOT USE_School Picklist'!$C$3,"Date last on school campus/facility cannot be a future date",IF('DO NOT USE_Contact Formulas'!A866,IF(ISBLANK('Contact Data Entry'!L866),"Date last on school campus/facility is required","OK"),NA()))</f>
        <v>#N/A</v>
      </c>
      <c r="M866" s="42" t="e">
        <f ca="1">IF('Contact Data Entry'!M866&gt;'DO NOT USE_School Picklist'!$C$3,"Last Exposure Date cannot be a future date",IF('DO NOT USE_Contact Formulas'!A866,IF(ISBLANK('Contact Data Entry'!M866),"Last Exposure Date is required","OK"),NA()))</f>
        <v>#N/A</v>
      </c>
      <c r="N866" s="42" t="e">
        <f>IF(AND('DO NOT USE_Contact Formulas'!A866,ISBLANK('Contact Data Entry'!N866)),"Specific Place in the Location is required",IF(ISBLANK('Contact Data Entry'!N866),NA(),"OK"))</f>
        <v>#N/A</v>
      </c>
      <c r="O866" s="41" t="e">
        <f>IF(AND(NOT(ISBLANK('Contact Data Entry'!O866)),ISNA(VLOOKUP('Contact Data Entry'!O866,'DO NOT USE_School Picklist'!$L$3:$L$81,1,FALSE))),"Please select a value from the drop-down menu",IF('DO NOT USE_Contact Formulas'!A866,"OK",NA()))</f>
        <v>#N/A</v>
      </c>
      <c r="P866" s="41" t="e">
        <f>IF(AND(NOT(ISBLANK('Contact Data Entry'!P866)),NOT(ISNUMBER(MATCH("*@*.?*",'Contact Data Entry'!P866,0)))),"Email must be in a valid format",IF('DO NOT USE_Contact Formulas'!A866,"OK",NA()))</f>
        <v>#N/A</v>
      </c>
      <c r="Q866" s="41" t="e">
        <f>IF(LEN('Contact Data Entry'!Q866)&gt;50,"Parent/Guardian Name must be less than 50 characters",IF('DO NOT USE_Contact Formulas'!A866,"OK",NA()))</f>
        <v>#N/A</v>
      </c>
      <c r="R866" s="41" t="e">
        <f>IF(NOT(ISBLANK('Contact Data Entry'!R866)),IF(AND(ISNUMBER('Contact Data Entry'!R866),LEFT('Contact Data Entry'!R866,1)&lt;&gt;"1",LEN('Contact Data Entry'!R866)=10),"OK","Phone number must be valid format"),IF('DO NOT USE_Contact Formulas'!A866,"OK",NA()))</f>
        <v>#N/A</v>
      </c>
      <c r="S866" s="41" t="e">
        <f>IF(AND(NOT(ISBLANK('Contact Data Entry'!S866)),ISNA(VLOOKUP('Contact Data Entry'!S866,'DO NOT USE_School Picklist'!$N$3:$N$63,1,FALSE))),"Please select a value from the drop-down menu",IF('DO NOT USE_Contact Formulas'!A866,"OK",NA()))</f>
        <v>#N/A</v>
      </c>
      <c r="T866" s="41" t="e">
        <f>IF(AND(NOT(ISBLANK('Contact Data Entry'!T866)),ISNA(VLOOKUP('Contact Data Entry'!T866,'DO NOT USE_School Picklist'!$E$3:$E$10,1,FALSE))),"Please select a value from the drop-down menu",IF('DO NOT USE_Contact Formulas'!A866,"OK",NA()))</f>
        <v>#N/A</v>
      </c>
      <c r="U866" s="41" t="e">
        <f>IF(AND(NOT(ISBLANK('Contact Data Entry'!U866)),ISNA(VLOOKUP('Contact Data Entry'!U866,'DO NOT USE_School Picklist'!$F$3:$F$16,1,FALSE))),"Please select a value from the drop-down menu",IF('DO NOT USE_Contact Formulas'!A866,"OK",NA()))</f>
        <v>#N/A</v>
      </c>
      <c r="V866" s="41" t="e">
        <f>IF(LEN('Contact Data Entry'!V866)&gt;100,"Classroom(s) must be less than 100 characters",IF('DO NOT USE_Contact Formulas'!A866,"OK",NA()))</f>
        <v>#N/A</v>
      </c>
      <c r="W866" s="41" t="e">
        <f>IF(AND(NOT(ISBLANK('Contact Data Entry'!W866)),ISNA(VLOOKUP('Contact Data Entry'!W866,'DO NOT USE_School Picklist'!$K$3:$K$6,1,FALSE))),"Please select a value from the drop-down menu",IF('DO NOT USE_Contact Formulas'!A866,"OK",NA()))</f>
        <v>#N/A</v>
      </c>
      <c r="X866" s="41" t="e">
        <f>IF(AND(NOT(ISBLANK('Contact Data Entry'!X866)),ISNA(VLOOKUP('Contact Data Entry'!X866,'DO NOT USE_School Picklist'!$D$3:$D$5,1,FALSE))),"Please select a value from the drop-down menu",IF('DO NOT USE_Contact Formulas'!A866,"OK",NA()))</f>
        <v>#N/A</v>
      </c>
      <c r="Y866" s="41"/>
      <c r="Z866" s="41" t="e">
        <f>IF(AND(NOT(ISBLANK('Contact Data Entry'!Z866)),ISNA(VLOOKUP('Contact Data Entry'!Z866,'DO NOT USE_School Picklist'!$G$3:$G$5,1,FALSE))),"Please select a value from the drop-down menu",IF('DO NOT USE_Contact Formulas'!A866,"OK",NA()))</f>
        <v>#N/A</v>
      </c>
      <c r="AA866" s="41"/>
      <c r="AB866" s="41" t="e">
        <f>IF(AND(NOT(ISBLANK('Contact Data Entry'!AB866)),ISNA(VLOOKUP('Contact Data Entry'!AB866,'DO NOT USE_School Picklist'!$H$3:$H$4,1,FALSE))),"Please select a value from the drop-down menu",IF('DO NOT USE_Contact Formulas'!A866,"OK",NA()))</f>
        <v>#N/A</v>
      </c>
      <c r="AC866" s="41" t="e">
        <f ca="1">IF('Contact Data Entry'!AC866&gt;'DO NOT USE_School Picklist'!$C$3,"Test Date cannot be a future date",IF('DO NOT USE_Contact Formulas'!A866,"OK",NA()))</f>
        <v>#N/A</v>
      </c>
      <c r="AD866" s="41" t="e">
        <f>IF(AND(NOT(ISBLANK('Contact Data Entry'!AD866)),ISNA(VLOOKUP('Contact Data Entry'!AD866,'DO NOT USE_School Picklist'!$Q$3:$Q$8,1,FALSE))),"Please select a value from the drop-down menu",IF('DO NOT USE_Contact Formulas'!A866,"OK",NA()))</f>
        <v>#N/A</v>
      </c>
    </row>
    <row r="867" spans="1:30" x14ac:dyDescent="0.25">
      <c r="A867" s="40" t="e">
        <f>IF('DO NOT USE_Contact Formulas'!A867,IF('DO NOT USE_Contact Formulas'!B867,"Not all required fields are completed","OK"),NA())</f>
        <v>#N/A</v>
      </c>
      <c r="B867" s="41" t="e">
        <f>IF(AND('DO NOT USE_Contact Formulas'!A867,ISBLANK('Contact Data Entry'!B867)),"First Name is required",IF(NOT(ISBLANK('Contact Data Entry'!B867)),"OK",NA()))</f>
        <v>#N/A</v>
      </c>
      <c r="C867" s="41" t="e">
        <f>IF(AND('DO NOT USE_Contact Formulas'!A867,ISBLANK('Contact Data Entry'!C867)),"Last Name is required",IF(NOT(ISBLANK('Contact Data Entry'!C867)),"OK",NA()))</f>
        <v>#N/A</v>
      </c>
      <c r="D867" s="41" t="e">
        <f>IF(AND('DO NOT USE_Contact Formulas'!A867,ISBLANK('Contact Data Entry'!D867)),"Birthdate is required",IF(NOT(ISBLANK('Contact Data Entry'!D867)),"OK",NA()))</f>
        <v>#N/A</v>
      </c>
      <c r="E867" s="41" t="e">
        <f>IF(AND('DO NOT USE_Contact Formulas'!A867,ISBLANK('Contact Data Entry'!E867)),"Mobile Phone is required",IF(NOT(ISBLANK('Contact Data Entry'!E867)),IF(AND(ISNUMBER(VALUE('Contact Data Entry'!E867)),LEFT('Contact Data Entry'!E867,1)&lt;&gt;"1",LEN('Contact Data Entry'!E867)=10),"OK","Phone number must be valid format"),NA()))</f>
        <v>#N/A</v>
      </c>
      <c r="F867" s="41" t="e">
        <f>IF(LEN('Contact Data Entry'!F867)&gt;255,"Home Street Address must be less than 255 characters",IF('DO NOT USE_Contact Formulas'!A867,"OK",NA()))</f>
        <v>#N/A</v>
      </c>
      <c r="G867" s="41" t="e">
        <f>IF(LEN('Contact Data Entry'!G867)&gt;40,"City must be less than 40 characters",IF('DO NOT USE_Contact Formulas'!A867,"OK",NA()))</f>
        <v>#N/A</v>
      </c>
      <c r="H867" s="41" t="e">
        <f>IF(AND(NOT(ISBLANK('Contact Data Entry'!H867)),ISNA(VLOOKUP('Contact Data Entry'!H867,'DO NOT USE_School Picklist'!$P$3:$P$52,1,FALSE))),"Please select a value from the drop-down menu",IF('DO NOT USE_Contact Formulas'!A867,"OK",NA()))</f>
        <v>#N/A</v>
      </c>
      <c r="I867" s="41" t="e">
        <f>IF(AND('DO NOT USE_Contact Formulas'!A867,ISBLANK('Contact Data Entry'!I867)),"Zip is required",IF(ISBLANK('Contact Data Entry'!I867),NA(),"OK"))</f>
        <v>#N/A</v>
      </c>
      <c r="J867" s="41" t="e">
        <f>IF(AND('DO NOT USE_Contact Formulas'!A867,ISBLANK('Contact Data Entry'!J867)),"Student or Staff? is required",IF(ISBLANK('Contact Data Entry'!J867),NA(),IF(ISNA(VLOOKUP('Contact Data Entry'!J867,'DO NOT USE_School Picklist'!$B$3:$B$6,1,FALSE)),"Please select a value from the drop-down menu","OK")))</f>
        <v>#N/A</v>
      </c>
      <c r="K867" s="41" t="e">
        <f>IF(AND('Contact Data Entry'!J867='DO NOT USE_School Picklist'!$B$4,ISBLANK('Contact Data Entry'!K867)),"Occupation/Job Title is required if Student or Staff? is Yes, staff/faculty or volunteer",IF('DO NOT USE_Contact Formulas'!A867,"OK",NA()))</f>
        <v>#N/A</v>
      </c>
      <c r="L867" s="41" t="e">
        <f ca="1">IF('Contact Data Entry'!L867&gt;'DO NOT USE_School Picklist'!$C$3,"Date last on school campus/facility cannot be a future date",IF('DO NOT USE_Contact Formulas'!A867,IF(ISBLANK('Contact Data Entry'!L867),"Date last on school campus/facility is required","OK"),NA()))</f>
        <v>#N/A</v>
      </c>
      <c r="M867" s="42" t="e">
        <f ca="1">IF('Contact Data Entry'!M867&gt;'DO NOT USE_School Picklist'!$C$3,"Last Exposure Date cannot be a future date",IF('DO NOT USE_Contact Formulas'!A867,IF(ISBLANK('Contact Data Entry'!M867),"Last Exposure Date is required","OK"),NA()))</f>
        <v>#N/A</v>
      </c>
      <c r="N867" s="42" t="e">
        <f>IF(AND('DO NOT USE_Contact Formulas'!A867,ISBLANK('Contact Data Entry'!N867)),"Specific Place in the Location is required",IF(ISBLANK('Contact Data Entry'!N867),NA(),"OK"))</f>
        <v>#N/A</v>
      </c>
      <c r="O867" s="41" t="e">
        <f>IF(AND(NOT(ISBLANK('Contact Data Entry'!O867)),ISNA(VLOOKUP('Contact Data Entry'!O867,'DO NOT USE_School Picklist'!$L$3:$L$81,1,FALSE))),"Please select a value from the drop-down menu",IF('DO NOT USE_Contact Formulas'!A867,"OK",NA()))</f>
        <v>#N/A</v>
      </c>
      <c r="P867" s="41" t="e">
        <f>IF(AND(NOT(ISBLANK('Contact Data Entry'!P867)),NOT(ISNUMBER(MATCH("*@*.?*",'Contact Data Entry'!P867,0)))),"Email must be in a valid format",IF('DO NOT USE_Contact Formulas'!A867,"OK",NA()))</f>
        <v>#N/A</v>
      </c>
      <c r="Q867" s="41" t="e">
        <f>IF(LEN('Contact Data Entry'!Q867)&gt;50,"Parent/Guardian Name must be less than 50 characters",IF('DO NOT USE_Contact Formulas'!A867,"OK",NA()))</f>
        <v>#N/A</v>
      </c>
      <c r="R867" s="41" t="e">
        <f>IF(NOT(ISBLANK('Contact Data Entry'!R867)),IF(AND(ISNUMBER('Contact Data Entry'!R867),LEFT('Contact Data Entry'!R867,1)&lt;&gt;"1",LEN('Contact Data Entry'!R867)=10),"OK","Phone number must be valid format"),IF('DO NOT USE_Contact Formulas'!A867,"OK",NA()))</f>
        <v>#N/A</v>
      </c>
      <c r="S867" s="41" t="e">
        <f>IF(AND(NOT(ISBLANK('Contact Data Entry'!S867)),ISNA(VLOOKUP('Contact Data Entry'!S867,'DO NOT USE_School Picklist'!$N$3:$N$63,1,FALSE))),"Please select a value from the drop-down menu",IF('DO NOT USE_Contact Formulas'!A867,"OK",NA()))</f>
        <v>#N/A</v>
      </c>
      <c r="T867" s="41" t="e">
        <f>IF(AND(NOT(ISBLANK('Contact Data Entry'!T867)),ISNA(VLOOKUP('Contact Data Entry'!T867,'DO NOT USE_School Picklist'!$E$3:$E$10,1,FALSE))),"Please select a value from the drop-down menu",IF('DO NOT USE_Contact Formulas'!A867,"OK",NA()))</f>
        <v>#N/A</v>
      </c>
      <c r="U867" s="41" t="e">
        <f>IF(AND(NOT(ISBLANK('Contact Data Entry'!U867)),ISNA(VLOOKUP('Contact Data Entry'!U867,'DO NOT USE_School Picklist'!$F$3:$F$16,1,FALSE))),"Please select a value from the drop-down menu",IF('DO NOT USE_Contact Formulas'!A867,"OK",NA()))</f>
        <v>#N/A</v>
      </c>
      <c r="V867" s="41" t="e">
        <f>IF(LEN('Contact Data Entry'!V867)&gt;100,"Classroom(s) must be less than 100 characters",IF('DO NOT USE_Contact Formulas'!A867,"OK",NA()))</f>
        <v>#N/A</v>
      </c>
      <c r="W867" s="41" t="e">
        <f>IF(AND(NOT(ISBLANK('Contact Data Entry'!W867)),ISNA(VLOOKUP('Contact Data Entry'!W867,'DO NOT USE_School Picklist'!$K$3:$K$6,1,FALSE))),"Please select a value from the drop-down menu",IF('DO NOT USE_Contact Formulas'!A867,"OK",NA()))</f>
        <v>#N/A</v>
      </c>
      <c r="X867" s="41" t="e">
        <f>IF(AND(NOT(ISBLANK('Contact Data Entry'!X867)),ISNA(VLOOKUP('Contact Data Entry'!X867,'DO NOT USE_School Picklist'!$D$3:$D$5,1,FALSE))),"Please select a value from the drop-down menu",IF('DO NOT USE_Contact Formulas'!A867,"OK",NA()))</f>
        <v>#N/A</v>
      </c>
      <c r="Y867" s="41"/>
      <c r="Z867" s="41" t="e">
        <f>IF(AND(NOT(ISBLANK('Contact Data Entry'!Z867)),ISNA(VLOOKUP('Contact Data Entry'!Z867,'DO NOT USE_School Picklist'!$G$3:$G$5,1,FALSE))),"Please select a value from the drop-down menu",IF('DO NOT USE_Contact Formulas'!A867,"OK",NA()))</f>
        <v>#N/A</v>
      </c>
      <c r="AA867" s="41"/>
      <c r="AB867" s="41" t="e">
        <f>IF(AND(NOT(ISBLANK('Contact Data Entry'!AB867)),ISNA(VLOOKUP('Contact Data Entry'!AB867,'DO NOT USE_School Picklist'!$H$3:$H$4,1,FALSE))),"Please select a value from the drop-down menu",IF('DO NOT USE_Contact Formulas'!A867,"OK",NA()))</f>
        <v>#N/A</v>
      </c>
      <c r="AC867" s="41" t="e">
        <f ca="1">IF('Contact Data Entry'!AC867&gt;'DO NOT USE_School Picklist'!$C$3,"Test Date cannot be a future date",IF('DO NOT USE_Contact Formulas'!A867,"OK",NA()))</f>
        <v>#N/A</v>
      </c>
      <c r="AD867" s="41" t="e">
        <f>IF(AND(NOT(ISBLANK('Contact Data Entry'!AD867)),ISNA(VLOOKUP('Contact Data Entry'!AD867,'DO NOT USE_School Picklist'!$Q$3:$Q$8,1,FALSE))),"Please select a value from the drop-down menu",IF('DO NOT USE_Contact Formulas'!A867,"OK",NA()))</f>
        <v>#N/A</v>
      </c>
    </row>
    <row r="868" spans="1:30" x14ac:dyDescent="0.25">
      <c r="A868" s="40" t="e">
        <f>IF('DO NOT USE_Contact Formulas'!A868,IF('DO NOT USE_Contact Formulas'!B868,"Not all required fields are completed","OK"),NA())</f>
        <v>#N/A</v>
      </c>
      <c r="B868" s="41" t="e">
        <f>IF(AND('DO NOT USE_Contact Formulas'!A868,ISBLANK('Contact Data Entry'!B868)),"First Name is required",IF(NOT(ISBLANK('Contact Data Entry'!B868)),"OK",NA()))</f>
        <v>#N/A</v>
      </c>
      <c r="C868" s="41" t="e">
        <f>IF(AND('DO NOT USE_Contact Formulas'!A868,ISBLANK('Contact Data Entry'!C868)),"Last Name is required",IF(NOT(ISBLANK('Contact Data Entry'!C868)),"OK",NA()))</f>
        <v>#N/A</v>
      </c>
      <c r="D868" s="41" t="e">
        <f>IF(AND('DO NOT USE_Contact Formulas'!A868,ISBLANK('Contact Data Entry'!D868)),"Birthdate is required",IF(NOT(ISBLANK('Contact Data Entry'!D868)),"OK",NA()))</f>
        <v>#N/A</v>
      </c>
      <c r="E868" s="41" t="e">
        <f>IF(AND('DO NOT USE_Contact Formulas'!A868,ISBLANK('Contact Data Entry'!E868)),"Mobile Phone is required",IF(NOT(ISBLANK('Contact Data Entry'!E868)),IF(AND(ISNUMBER(VALUE('Contact Data Entry'!E868)),LEFT('Contact Data Entry'!E868,1)&lt;&gt;"1",LEN('Contact Data Entry'!E868)=10),"OK","Phone number must be valid format"),NA()))</f>
        <v>#N/A</v>
      </c>
      <c r="F868" s="41" t="e">
        <f>IF(LEN('Contact Data Entry'!F868)&gt;255,"Home Street Address must be less than 255 characters",IF('DO NOT USE_Contact Formulas'!A868,"OK",NA()))</f>
        <v>#N/A</v>
      </c>
      <c r="G868" s="41" t="e">
        <f>IF(LEN('Contact Data Entry'!G868)&gt;40,"City must be less than 40 characters",IF('DO NOT USE_Contact Formulas'!A868,"OK",NA()))</f>
        <v>#N/A</v>
      </c>
      <c r="H868" s="41" t="e">
        <f>IF(AND(NOT(ISBLANK('Contact Data Entry'!H868)),ISNA(VLOOKUP('Contact Data Entry'!H868,'DO NOT USE_School Picklist'!$P$3:$P$52,1,FALSE))),"Please select a value from the drop-down menu",IF('DO NOT USE_Contact Formulas'!A868,"OK",NA()))</f>
        <v>#N/A</v>
      </c>
      <c r="I868" s="41" t="e">
        <f>IF(AND('DO NOT USE_Contact Formulas'!A868,ISBLANK('Contact Data Entry'!I868)),"Zip is required",IF(ISBLANK('Contact Data Entry'!I868),NA(),"OK"))</f>
        <v>#N/A</v>
      </c>
      <c r="J868" s="41" t="e">
        <f>IF(AND('DO NOT USE_Contact Formulas'!A868,ISBLANK('Contact Data Entry'!J868)),"Student or Staff? is required",IF(ISBLANK('Contact Data Entry'!J868),NA(),IF(ISNA(VLOOKUP('Contact Data Entry'!J868,'DO NOT USE_School Picklist'!$B$3:$B$6,1,FALSE)),"Please select a value from the drop-down menu","OK")))</f>
        <v>#N/A</v>
      </c>
      <c r="K868" s="41" t="e">
        <f>IF(AND('Contact Data Entry'!J868='DO NOT USE_School Picklist'!$B$4,ISBLANK('Contact Data Entry'!K868)),"Occupation/Job Title is required if Student or Staff? is Yes, staff/faculty or volunteer",IF('DO NOT USE_Contact Formulas'!A868,"OK",NA()))</f>
        <v>#N/A</v>
      </c>
      <c r="L868" s="41" t="e">
        <f ca="1">IF('Contact Data Entry'!L868&gt;'DO NOT USE_School Picklist'!$C$3,"Date last on school campus/facility cannot be a future date",IF('DO NOT USE_Contact Formulas'!A868,IF(ISBLANK('Contact Data Entry'!L868),"Date last on school campus/facility is required","OK"),NA()))</f>
        <v>#N/A</v>
      </c>
      <c r="M868" s="42" t="e">
        <f ca="1">IF('Contact Data Entry'!M868&gt;'DO NOT USE_School Picklist'!$C$3,"Last Exposure Date cannot be a future date",IF('DO NOT USE_Contact Formulas'!A868,IF(ISBLANK('Contact Data Entry'!M868),"Last Exposure Date is required","OK"),NA()))</f>
        <v>#N/A</v>
      </c>
      <c r="N868" s="42" t="e">
        <f>IF(AND('DO NOT USE_Contact Formulas'!A868,ISBLANK('Contact Data Entry'!N868)),"Specific Place in the Location is required",IF(ISBLANK('Contact Data Entry'!N868),NA(),"OK"))</f>
        <v>#N/A</v>
      </c>
      <c r="O868" s="41" t="e">
        <f>IF(AND(NOT(ISBLANK('Contact Data Entry'!O868)),ISNA(VLOOKUP('Contact Data Entry'!O868,'DO NOT USE_School Picklist'!$L$3:$L$81,1,FALSE))),"Please select a value from the drop-down menu",IF('DO NOT USE_Contact Formulas'!A868,"OK",NA()))</f>
        <v>#N/A</v>
      </c>
      <c r="P868" s="41" t="e">
        <f>IF(AND(NOT(ISBLANK('Contact Data Entry'!P868)),NOT(ISNUMBER(MATCH("*@*.?*",'Contact Data Entry'!P868,0)))),"Email must be in a valid format",IF('DO NOT USE_Contact Formulas'!A868,"OK",NA()))</f>
        <v>#N/A</v>
      </c>
      <c r="Q868" s="41" t="e">
        <f>IF(LEN('Contact Data Entry'!Q868)&gt;50,"Parent/Guardian Name must be less than 50 characters",IF('DO NOT USE_Contact Formulas'!A868,"OK",NA()))</f>
        <v>#N/A</v>
      </c>
      <c r="R868" s="41" t="e">
        <f>IF(NOT(ISBLANK('Contact Data Entry'!R868)),IF(AND(ISNUMBER('Contact Data Entry'!R868),LEFT('Contact Data Entry'!R868,1)&lt;&gt;"1",LEN('Contact Data Entry'!R868)=10),"OK","Phone number must be valid format"),IF('DO NOT USE_Contact Formulas'!A868,"OK",NA()))</f>
        <v>#N/A</v>
      </c>
      <c r="S868" s="41" t="e">
        <f>IF(AND(NOT(ISBLANK('Contact Data Entry'!S868)),ISNA(VLOOKUP('Contact Data Entry'!S868,'DO NOT USE_School Picklist'!$N$3:$N$63,1,FALSE))),"Please select a value from the drop-down menu",IF('DO NOT USE_Contact Formulas'!A868,"OK",NA()))</f>
        <v>#N/A</v>
      </c>
      <c r="T868" s="41" t="e">
        <f>IF(AND(NOT(ISBLANK('Contact Data Entry'!T868)),ISNA(VLOOKUP('Contact Data Entry'!T868,'DO NOT USE_School Picklist'!$E$3:$E$10,1,FALSE))),"Please select a value from the drop-down menu",IF('DO NOT USE_Contact Formulas'!A868,"OK",NA()))</f>
        <v>#N/A</v>
      </c>
      <c r="U868" s="41" t="e">
        <f>IF(AND(NOT(ISBLANK('Contact Data Entry'!U868)),ISNA(VLOOKUP('Contact Data Entry'!U868,'DO NOT USE_School Picklist'!$F$3:$F$16,1,FALSE))),"Please select a value from the drop-down menu",IF('DO NOT USE_Contact Formulas'!A868,"OK",NA()))</f>
        <v>#N/A</v>
      </c>
      <c r="V868" s="41" t="e">
        <f>IF(LEN('Contact Data Entry'!V868)&gt;100,"Classroom(s) must be less than 100 characters",IF('DO NOT USE_Contact Formulas'!A868,"OK",NA()))</f>
        <v>#N/A</v>
      </c>
      <c r="W868" s="41" t="e">
        <f>IF(AND(NOT(ISBLANK('Contact Data Entry'!W868)),ISNA(VLOOKUP('Contact Data Entry'!W868,'DO NOT USE_School Picklist'!$K$3:$K$6,1,FALSE))),"Please select a value from the drop-down menu",IF('DO NOT USE_Contact Formulas'!A868,"OK",NA()))</f>
        <v>#N/A</v>
      </c>
      <c r="X868" s="41" t="e">
        <f>IF(AND(NOT(ISBLANK('Contact Data Entry'!X868)),ISNA(VLOOKUP('Contact Data Entry'!X868,'DO NOT USE_School Picklist'!$D$3:$D$5,1,FALSE))),"Please select a value from the drop-down menu",IF('DO NOT USE_Contact Formulas'!A868,"OK",NA()))</f>
        <v>#N/A</v>
      </c>
      <c r="Y868" s="41"/>
      <c r="Z868" s="41" t="e">
        <f>IF(AND(NOT(ISBLANK('Contact Data Entry'!Z868)),ISNA(VLOOKUP('Contact Data Entry'!Z868,'DO NOT USE_School Picklist'!$G$3:$G$5,1,FALSE))),"Please select a value from the drop-down menu",IF('DO NOT USE_Contact Formulas'!A868,"OK",NA()))</f>
        <v>#N/A</v>
      </c>
      <c r="AA868" s="41"/>
      <c r="AB868" s="41" t="e">
        <f>IF(AND(NOT(ISBLANK('Contact Data Entry'!AB868)),ISNA(VLOOKUP('Contact Data Entry'!AB868,'DO NOT USE_School Picklist'!$H$3:$H$4,1,FALSE))),"Please select a value from the drop-down menu",IF('DO NOT USE_Contact Formulas'!A868,"OK",NA()))</f>
        <v>#N/A</v>
      </c>
      <c r="AC868" s="41" t="e">
        <f ca="1">IF('Contact Data Entry'!AC868&gt;'DO NOT USE_School Picklist'!$C$3,"Test Date cannot be a future date",IF('DO NOT USE_Contact Formulas'!A868,"OK",NA()))</f>
        <v>#N/A</v>
      </c>
      <c r="AD868" s="41" t="e">
        <f>IF(AND(NOT(ISBLANK('Contact Data Entry'!AD868)),ISNA(VLOOKUP('Contact Data Entry'!AD868,'DO NOT USE_School Picklist'!$Q$3:$Q$8,1,FALSE))),"Please select a value from the drop-down menu",IF('DO NOT USE_Contact Formulas'!A868,"OK",NA()))</f>
        <v>#N/A</v>
      </c>
    </row>
    <row r="869" spans="1:30" x14ac:dyDescent="0.25">
      <c r="A869" s="40" t="e">
        <f>IF('DO NOT USE_Contact Formulas'!A869,IF('DO NOT USE_Contact Formulas'!B869,"Not all required fields are completed","OK"),NA())</f>
        <v>#N/A</v>
      </c>
      <c r="B869" s="41" t="e">
        <f>IF(AND('DO NOT USE_Contact Formulas'!A869,ISBLANK('Contact Data Entry'!B869)),"First Name is required",IF(NOT(ISBLANK('Contact Data Entry'!B869)),"OK",NA()))</f>
        <v>#N/A</v>
      </c>
      <c r="C869" s="41" t="e">
        <f>IF(AND('DO NOT USE_Contact Formulas'!A869,ISBLANK('Contact Data Entry'!C869)),"Last Name is required",IF(NOT(ISBLANK('Contact Data Entry'!C869)),"OK",NA()))</f>
        <v>#N/A</v>
      </c>
      <c r="D869" s="41" t="e">
        <f>IF(AND('DO NOT USE_Contact Formulas'!A869,ISBLANK('Contact Data Entry'!D869)),"Birthdate is required",IF(NOT(ISBLANK('Contact Data Entry'!D869)),"OK",NA()))</f>
        <v>#N/A</v>
      </c>
      <c r="E869" s="41" t="e">
        <f>IF(AND('DO NOT USE_Contact Formulas'!A869,ISBLANK('Contact Data Entry'!E869)),"Mobile Phone is required",IF(NOT(ISBLANK('Contact Data Entry'!E869)),IF(AND(ISNUMBER(VALUE('Contact Data Entry'!E869)),LEFT('Contact Data Entry'!E869,1)&lt;&gt;"1",LEN('Contact Data Entry'!E869)=10),"OK","Phone number must be valid format"),NA()))</f>
        <v>#N/A</v>
      </c>
      <c r="F869" s="41" t="e">
        <f>IF(LEN('Contact Data Entry'!F869)&gt;255,"Home Street Address must be less than 255 characters",IF('DO NOT USE_Contact Formulas'!A869,"OK",NA()))</f>
        <v>#N/A</v>
      </c>
      <c r="G869" s="41" t="e">
        <f>IF(LEN('Contact Data Entry'!G869)&gt;40,"City must be less than 40 characters",IF('DO NOT USE_Contact Formulas'!A869,"OK",NA()))</f>
        <v>#N/A</v>
      </c>
      <c r="H869" s="41" t="e">
        <f>IF(AND(NOT(ISBLANK('Contact Data Entry'!H869)),ISNA(VLOOKUP('Contact Data Entry'!H869,'DO NOT USE_School Picklist'!$P$3:$P$52,1,FALSE))),"Please select a value from the drop-down menu",IF('DO NOT USE_Contact Formulas'!A869,"OK",NA()))</f>
        <v>#N/A</v>
      </c>
      <c r="I869" s="41" t="e">
        <f>IF(AND('DO NOT USE_Contact Formulas'!A869,ISBLANK('Contact Data Entry'!I869)),"Zip is required",IF(ISBLANK('Contact Data Entry'!I869),NA(),"OK"))</f>
        <v>#N/A</v>
      </c>
      <c r="J869" s="41" t="e">
        <f>IF(AND('DO NOT USE_Contact Formulas'!A869,ISBLANK('Contact Data Entry'!J869)),"Student or Staff? is required",IF(ISBLANK('Contact Data Entry'!J869),NA(),IF(ISNA(VLOOKUP('Contact Data Entry'!J869,'DO NOT USE_School Picklist'!$B$3:$B$6,1,FALSE)),"Please select a value from the drop-down menu","OK")))</f>
        <v>#N/A</v>
      </c>
      <c r="K869" s="41" t="e">
        <f>IF(AND('Contact Data Entry'!J869='DO NOT USE_School Picklist'!$B$4,ISBLANK('Contact Data Entry'!K869)),"Occupation/Job Title is required if Student or Staff? is Yes, staff/faculty or volunteer",IF('DO NOT USE_Contact Formulas'!A869,"OK",NA()))</f>
        <v>#N/A</v>
      </c>
      <c r="L869" s="41" t="e">
        <f ca="1">IF('Contact Data Entry'!L869&gt;'DO NOT USE_School Picklist'!$C$3,"Date last on school campus/facility cannot be a future date",IF('DO NOT USE_Contact Formulas'!A869,IF(ISBLANK('Contact Data Entry'!L869),"Date last on school campus/facility is required","OK"),NA()))</f>
        <v>#N/A</v>
      </c>
      <c r="M869" s="42" t="e">
        <f ca="1">IF('Contact Data Entry'!M869&gt;'DO NOT USE_School Picklist'!$C$3,"Last Exposure Date cannot be a future date",IF('DO NOT USE_Contact Formulas'!A869,IF(ISBLANK('Contact Data Entry'!M869),"Last Exposure Date is required","OK"),NA()))</f>
        <v>#N/A</v>
      </c>
      <c r="N869" s="42" t="e">
        <f>IF(AND('DO NOT USE_Contact Formulas'!A869,ISBLANK('Contact Data Entry'!N869)),"Specific Place in the Location is required",IF(ISBLANK('Contact Data Entry'!N869),NA(),"OK"))</f>
        <v>#N/A</v>
      </c>
      <c r="O869" s="41" t="e">
        <f>IF(AND(NOT(ISBLANK('Contact Data Entry'!O869)),ISNA(VLOOKUP('Contact Data Entry'!O869,'DO NOT USE_School Picklist'!$L$3:$L$81,1,FALSE))),"Please select a value from the drop-down menu",IF('DO NOT USE_Contact Formulas'!A869,"OK",NA()))</f>
        <v>#N/A</v>
      </c>
      <c r="P869" s="41" t="e">
        <f>IF(AND(NOT(ISBLANK('Contact Data Entry'!P869)),NOT(ISNUMBER(MATCH("*@*.?*",'Contact Data Entry'!P869,0)))),"Email must be in a valid format",IF('DO NOT USE_Contact Formulas'!A869,"OK",NA()))</f>
        <v>#N/A</v>
      </c>
      <c r="Q869" s="41" t="e">
        <f>IF(LEN('Contact Data Entry'!Q869)&gt;50,"Parent/Guardian Name must be less than 50 characters",IF('DO NOT USE_Contact Formulas'!A869,"OK",NA()))</f>
        <v>#N/A</v>
      </c>
      <c r="R869" s="41" t="e">
        <f>IF(NOT(ISBLANK('Contact Data Entry'!R869)),IF(AND(ISNUMBER('Contact Data Entry'!R869),LEFT('Contact Data Entry'!R869,1)&lt;&gt;"1",LEN('Contact Data Entry'!R869)=10),"OK","Phone number must be valid format"),IF('DO NOT USE_Contact Formulas'!A869,"OK",NA()))</f>
        <v>#N/A</v>
      </c>
      <c r="S869" s="41" t="e">
        <f>IF(AND(NOT(ISBLANK('Contact Data Entry'!S869)),ISNA(VLOOKUP('Contact Data Entry'!S869,'DO NOT USE_School Picklist'!$N$3:$N$63,1,FALSE))),"Please select a value from the drop-down menu",IF('DO NOT USE_Contact Formulas'!A869,"OK",NA()))</f>
        <v>#N/A</v>
      </c>
      <c r="T869" s="41" t="e">
        <f>IF(AND(NOT(ISBLANK('Contact Data Entry'!T869)),ISNA(VLOOKUP('Contact Data Entry'!T869,'DO NOT USE_School Picklist'!$E$3:$E$10,1,FALSE))),"Please select a value from the drop-down menu",IF('DO NOT USE_Contact Formulas'!A869,"OK",NA()))</f>
        <v>#N/A</v>
      </c>
      <c r="U869" s="41" t="e">
        <f>IF(AND(NOT(ISBLANK('Contact Data Entry'!U869)),ISNA(VLOOKUP('Contact Data Entry'!U869,'DO NOT USE_School Picklist'!$F$3:$F$16,1,FALSE))),"Please select a value from the drop-down menu",IF('DO NOT USE_Contact Formulas'!A869,"OK",NA()))</f>
        <v>#N/A</v>
      </c>
      <c r="V869" s="41" t="e">
        <f>IF(LEN('Contact Data Entry'!V869)&gt;100,"Classroom(s) must be less than 100 characters",IF('DO NOT USE_Contact Formulas'!A869,"OK",NA()))</f>
        <v>#N/A</v>
      </c>
      <c r="W869" s="41" t="e">
        <f>IF(AND(NOT(ISBLANK('Contact Data Entry'!W869)),ISNA(VLOOKUP('Contact Data Entry'!W869,'DO NOT USE_School Picklist'!$K$3:$K$6,1,FALSE))),"Please select a value from the drop-down menu",IF('DO NOT USE_Contact Formulas'!A869,"OK",NA()))</f>
        <v>#N/A</v>
      </c>
      <c r="X869" s="41" t="e">
        <f>IF(AND(NOT(ISBLANK('Contact Data Entry'!X869)),ISNA(VLOOKUP('Contact Data Entry'!X869,'DO NOT USE_School Picklist'!$D$3:$D$5,1,FALSE))),"Please select a value from the drop-down menu",IF('DO NOT USE_Contact Formulas'!A869,"OK",NA()))</f>
        <v>#N/A</v>
      </c>
      <c r="Y869" s="41"/>
      <c r="Z869" s="41" t="e">
        <f>IF(AND(NOT(ISBLANK('Contact Data Entry'!Z869)),ISNA(VLOOKUP('Contact Data Entry'!Z869,'DO NOT USE_School Picklist'!$G$3:$G$5,1,FALSE))),"Please select a value from the drop-down menu",IF('DO NOT USE_Contact Formulas'!A869,"OK",NA()))</f>
        <v>#N/A</v>
      </c>
      <c r="AA869" s="41"/>
      <c r="AB869" s="41" t="e">
        <f>IF(AND(NOT(ISBLANK('Contact Data Entry'!AB869)),ISNA(VLOOKUP('Contact Data Entry'!AB869,'DO NOT USE_School Picklist'!$H$3:$H$4,1,FALSE))),"Please select a value from the drop-down menu",IF('DO NOT USE_Contact Formulas'!A869,"OK",NA()))</f>
        <v>#N/A</v>
      </c>
      <c r="AC869" s="41" t="e">
        <f ca="1">IF('Contact Data Entry'!AC869&gt;'DO NOT USE_School Picklist'!$C$3,"Test Date cannot be a future date",IF('DO NOT USE_Contact Formulas'!A869,"OK",NA()))</f>
        <v>#N/A</v>
      </c>
      <c r="AD869" s="41" t="e">
        <f>IF(AND(NOT(ISBLANK('Contact Data Entry'!AD869)),ISNA(VLOOKUP('Contact Data Entry'!AD869,'DO NOT USE_School Picklist'!$Q$3:$Q$8,1,FALSE))),"Please select a value from the drop-down menu",IF('DO NOT USE_Contact Formulas'!A869,"OK",NA()))</f>
        <v>#N/A</v>
      </c>
    </row>
    <row r="870" spans="1:30" x14ac:dyDescent="0.25">
      <c r="A870" s="40" t="e">
        <f>IF('DO NOT USE_Contact Formulas'!A870,IF('DO NOT USE_Contact Formulas'!B870,"Not all required fields are completed","OK"),NA())</f>
        <v>#N/A</v>
      </c>
      <c r="B870" s="41" t="e">
        <f>IF(AND('DO NOT USE_Contact Formulas'!A870,ISBLANK('Contact Data Entry'!B870)),"First Name is required",IF(NOT(ISBLANK('Contact Data Entry'!B870)),"OK",NA()))</f>
        <v>#N/A</v>
      </c>
      <c r="C870" s="41" t="e">
        <f>IF(AND('DO NOT USE_Contact Formulas'!A870,ISBLANK('Contact Data Entry'!C870)),"Last Name is required",IF(NOT(ISBLANK('Contact Data Entry'!C870)),"OK",NA()))</f>
        <v>#N/A</v>
      </c>
      <c r="D870" s="41" t="e">
        <f>IF(AND('DO NOT USE_Contact Formulas'!A870,ISBLANK('Contact Data Entry'!D870)),"Birthdate is required",IF(NOT(ISBLANK('Contact Data Entry'!D870)),"OK",NA()))</f>
        <v>#N/A</v>
      </c>
      <c r="E870" s="41" t="e">
        <f>IF(AND('DO NOT USE_Contact Formulas'!A870,ISBLANK('Contact Data Entry'!E870)),"Mobile Phone is required",IF(NOT(ISBLANK('Contact Data Entry'!E870)),IF(AND(ISNUMBER(VALUE('Contact Data Entry'!E870)),LEFT('Contact Data Entry'!E870,1)&lt;&gt;"1",LEN('Contact Data Entry'!E870)=10),"OK","Phone number must be valid format"),NA()))</f>
        <v>#N/A</v>
      </c>
      <c r="F870" s="41" t="e">
        <f>IF(LEN('Contact Data Entry'!F870)&gt;255,"Home Street Address must be less than 255 characters",IF('DO NOT USE_Contact Formulas'!A870,"OK",NA()))</f>
        <v>#N/A</v>
      </c>
      <c r="G870" s="41" t="e">
        <f>IF(LEN('Contact Data Entry'!G870)&gt;40,"City must be less than 40 characters",IF('DO NOT USE_Contact Formulas'!A870,"OK",NA()))</f>
        <v>#N/A</v>
      </c>
      <c r="H870" s="41" t="e">
        <f>IF(AND(NOT(ISBLANK('Contact Data Entry'!H870)),ISNA(VLOOKUP('Contact Data Entry'!H870,'DO NOT USE_School Picklist'!$P$3:$P$52,1,FALSE))),"Please select a value from the drop-down menu",IF('DO NOT USE_Contact Formulas'!A870,"OK",NA()))</f>
        <v>#N/A</v>
      </c>
      <c r="I870" s="41" t="e">
        <f>IF(AND('DO NOT USE_Contact Formulas'!A870,ISBLANK('Contact Data Entry'!I870)),"Zip is required",IF(ISBLANK('Contact Data Entry'!I870),NA(),"OK"))</f>
        <v>#N/A</v>
      </c>
      <c r="J870" s="41" t="e">
        <f>IF(AND('DO NOT USE_Contact Formulas'!A870,ISBLANK('Contact Data Entry'!J870)),"Student or Staff? is required",IF(ISBLANK('Contact Data Entry'!J870),NA(),IF(ISNA(VLOOKUP('Contact Data Entry'!J870,'DO NOT USE_School Picklist'!$B$3:$B$6,1,FALSE)),"Please select a value from the drop-down menu","OK")))</f>
        <v>#N/A</v>
      </c>
      <c r="K870" s="41" t="e">
        <f>IF(AND('Contact Data Entry'!J870='DO NOT USE_School Picklist'!$B$4,ISBLANK('Contact Data Entry'!K870)),"Occupation/Job Title is required if Student or Staff? is Yes, staff/faculty or volunteer",IF('DO NOT USE_Contact Formulas'!A870,"OK",NA()))</f>
        <v>#N/A</v>
      </c>
      <c r="L870" s="41" t="e">
        <f ca="1">IF('Contact Data Entry'!L870&gt;'DO NOT USE_School Picklist'!$C$3,"Date last on school campus/facility cannot be a future date",IF('DO NOT USE_Contact Formulas'!A870,IF(ISBLANK('Contact Data Entry'!L870),"Date last on school campus/facility is required","OK"),NA()))</f>
        <v>#N/A</v>
      </c>
      <c r="M870" s="42" t="e">
        <f ca="1">IF('Contact Data Entry'!M870&gt;'DO NOT USE_School Picklist'!$C$3,"Last Exposure Date cannot be a future date",IF('DO NOT USE_Contact Formulas'!A870,IF(ISBLANK('Contact Data Entry'!M870),"Last Exposure Date is required","OK"),NA()))</f>
        <v>#N/A</v>
      </c>
      <c r="N870" s="42" t="e">
        <f>IF(AND('DO NOT USE_Contact Formulas'!A870,ISBLANK('Contact Data Entry'!N870)),"Specific Place in the Location is required",IF(ISBLANK('Contact Data Entry'!N870),NA(),"OK"))</f>
        <v>#N/A</v>
      </c>
      <c r="O870" s="41" t="e">
        <f>IF(AND(NOT(ISBLANK('Contact Data Entry'!O870)),ISNA(VLOOKUP('Contact Data Entry'!O870,'DO NOT USE_School Picklist'!$L$3:$L$81,1,FALSE))),"Please select a value from the drop-down menu",IF('DO NOT USE_Contact Formulas'!A870,"OK",NA()))</f>
        <v>#N/A</v>
      </c>
      <c r="P870" s="41" t="e">
        <f>IF(AND(NOT(ISBLANK('Contact Data Entry'!P870)),NOT(ISNUMBER(MATCH("*@*.?*",'Contact Data Entry'!P870,0)))),"Email must be in a valid format",IF('DO NOT USE_Contact Formulas'!A870,"OK",NA()))</f>
        <v>#N/A</v>
      </c>
      <c r="Q870" s="41" t="e">
        <f>IF(LEN('Contact Data Entry'!Q870)&gt;50,"Parent/Guardian Name must be less than 50 characters",IF('DO NOT USE_Contact Formulas'!A870,"OK",NA()))</f>
        <v>#N/A</v>
      </c>
      <c r="R870" s="41" t="e">
        <f>IF(NOT(ISBLANK('Contact Data Entry'!R870)),IF(AND(ISNUMBER('Contact Data Entry'!R870),LEFT('Contact Data Entry'!R870,1)&lt;&gt;"1",LEN('Contact Data Entry'!R870)=10),"OK","Phone number must be valid format"),IF('DO NOT USE_Contact Formulas'!A870,"OK",NA()))</f>
        <v>#N/A</v>
      </c>
      <c r="S870" s="41" t="e">
        <f>IF(AND(NOT(ISBLANK('Contact Data Entry'!S870)),ISNA(VLOOKUP('Contact Data Entry'!S870,'DO NOT USE_School Picklist'!$N$3:$N$63,1,FALSE))),"Please select a value from the drop-down menu",IF('DO NOT USE_Contact Formulas'!A870,"OK",NA()))</f>
        <v>#N/A</v>
      </c>
      <c r="T870" s="41" t="e">
        <f>IF(AND(NOT(ISBLANK('Contact Data Entry'!T870)),ISNA(VLOOKUP('Contact Data Entry'!T870,'DO NOT USE_School Picklist'!$E$3:$E$10,1,FALSE))),"Please select a value from the drop-down menu",IF('DO NOT USE_Contact Formulas'!A870,"OK",NA()))</f>
        <v>#N/A</v>
      </c>
      <c r="U870" s="41" t="e">
        <f>IF(AND(NOT(ISBLANK('Contact Data Entry'!U870)),ISNA(VLOOKUP('Contact Data Entry'!U870,'DO NOT USE_School Picklist'!$F$3:$F$16,1,FALSE))),"Please select a value from the drop-down menu",IF('DO NOT USE_Contact Formulas'!A870,"OK",NA()))</f>
        <v>#N/A</v>
      </c>
      <c r="V870" s="41" t="e">
        <f>IF(LEN('Contact Data Entry'!V870)&gt;100,"Classroom(s) must be less than 100 characters",IF('DO NOT USE_Contact Formulas'!A870,"OK",NA()))</f>
        <v>#N/A</v>
      </c>
      <c r="W870" s="41" t="e">
        <f>IF(AND(NOT(ISBLANK('Contact Data Entry'!W870)),ISNA(VLOOKUP('Contact Data Entry'!W870,'DO NOT USE_School Picklist'!$K$3:$K$6,1,FALSE))),"Please select a value from the drop-down menu",IF('DO NOT USE_Contact Formulas'!A870,"OK",NA()))</f>
        <v>#N/A</v>
      </c>
      <c r="X870" s="41" t="e">
        <f>IF(AND(NOT(ISBLANK('Contact Data Entry'!X870)),ISNA(VLOOKUP('Contact Data Entry'!X870,'DO NOT USE_School Picklist'!$D$3:$D$5,1,FALSE))),"Please select a value from the drop-down menu",IF('DO NOT USE_Contact Formulas'!A870,"OK",NA()))</f>
        <v>#N/A</v>
      </c>
      <c r="Y870" s="41"/>
      <c r="Z870" s="41" t="e">
        <f>IF(AND(NOT(ISBLANK('Contact Data Entry'!Z870)),ISNA(VLOOKUP('Contact Data Entry'!Z870,'DO NOT USE_School Picklist'!$G$3:$G$5,1,FALSE))),"Please select a value from the drop-down menu",IF('DO NOT USE_Contact Formulas'!A870,"OK",NA()))</f>
        <v>#N/A</v>
      </c>
      <c r="AA870" s="41"/>
      <c r="AB870" s="41" t="e">
        <f>IF(AND(NOT(ISBLANK('Contact Data Entry'!AB870)),ISNA(VLOOKUP('Contact Data Entry'!AB870,'DO NOT USE_School Picklist'!$H$3:$H$4,1,FALSE))),"Please select a value from the drop-down menu",IF('DO NOT USE_Contact Formulas'!A870,"OK",NA()))</f>
        <v>#N/A</v>
      </c>
      <c r="AC870" s="41" t="e">
        <f ca="1">IF('Contact Data Entry'!AC870&gt;'DO NOT USE_School Picklist'!$C$3,"Test Date cannot be a future date",IF('DO NOT USE_Contact Formulas'!A870,"OK",NA()))</f>
        <v>#N/A</v>
      </c>
      <c r="AD870" s="41" t="e">
        <f>IF(AND(NOT(ISBLANK('Contact Data Entry'!AD870)),ISNA(VLOOKUP('Contact Data Entry'!AD870,'DO NOT USE_School Picklist'!$Q$3:$Q$8,1,FALSE))),"Please select a value from the drop-down menu",IF('DO NOT USE_Contact Formulas'!A870,"OK",NA()))</f>
        <v>#N/A</v>
      </c>
    </row>
    <row r="871" spans="1:30" x14ac:dyDescent="0.25">
      <c r="A871" s="40" t="e">
        <f>IF('DO NOT USE_Contact Formulas'!A871,IF('DO NOT USE_Contact Formulas'!B871,"Not all required fields are completed","OK"),NA())</f>
        <v>#N/A</v>
      </c>
      <c r="B871" s="41" t="e">
        <f>IF(AND('DO NOT USE_Contact Formulas'!A871,ISBLANK('Contact Data Entry'!B871)),"First Name is required",IF(NOT(ISBLANK('Contact Data Entry'!B871)),"OK",NA()))</f>
        <v>#N/A</v>
      </c>
      <c r="C871" s="41" t="e">
        <f>IF(AND('DO NOT USE_Contact Formulas'!A871,ISBLANK('Contact Data Entry'!C871)),"Last Name is required",IF(NOT(ISBLANK('Contact Data Entry'!C871)),"OK",NA()))</f>
        <v>#N/A</v>
      </c>
      <c r="D871" s="41" t="e">
        <f>IF(AND('DO NOT USE_Contact Formulas'!A871,ISBLANK('Contact Data Entry'!D871)),"Birthdate is required",IF(NOT(ISBLANK('Contact Data Entry'!D871)),"OK",NA()))</f>
        <v>#N/A</v>
      </c>
      <c r="E871" s="41" t="e">
        <f>IF(AND('DO NOT USE_Contact Formulas'!A871,ISBLANK('Contact Data Entry'!E871)),"Mobile Phone is required",IF(NOT(ISBLANK('Contact Data Entry'!E871)),IF(AND(ISNUMBER(VALUE('Contact Data Entry'!E871)),LEFT('Contact Data Entry'!E871,1)&lt;&gt;"1",LEN('Contact Data Entry'!E871)=10),"OK","Phone number must be valid format"),NA()))</f>
        <v>#N/A</v>
      </c>
      <c r="F871" s="41" t="e">
        <f>IF(LEN('Contact Data Entry'!F871)&gt;255,"Home Street Address must be less than 255 characters",IF('DO NOT USE_Contact Formulas'!A871,"OK",NA()))</f>
        <v>#N/A</v>
      </c>
      <c r="G871" s="41" t="e">
        <f>IF(LEN('Contact Data Entry'!G871)&gt;40,"City must be less than 40 characters",IF('DO NOT USE_Contact Formulas'!A871,"OK",NA()))</f>
        <v>#N/A</v>
      </c>
      <c r="H871" s="41" t="e">
        <f>IF(AND(NOT(ISBLANK('Contact Data Entry'!H871)),ISNA(VLOOKUP('Contact Data Entry'!H871,'DO NOT USE_School Picklist'!$P$3:$P$52,1,FALSE))),"Please select a value from the drop-down menu",IF('DO NOT USE_Contact Formulas'!A871,"OK",NA()))</f>
        <v>#N/A</v>
      </c>
      <c r="I871" s="41" t="e">
        <f>IF(AND('DO NOT USE_Contact Formulas'!A871,ISBLANK('Contact Data Entry'!I871)),"Zip is required",IF(ISBLANK('Contact Data Entry'!I871),NA(),"OK"))</f>
        <v>#N/A</v>
      </c>
      <c r="J871" s="41" t="e">
        <f>IF(AND('DO NOT USE_Contact Formulas'!A871,ISBLANK('Contact Data Entry'!J871)),"Student or Staff? is required",IF(ISBLANK('Contact Data Entry'!J871),NA(),IF(ISNA(VLOOKUP('Contact Data Entry'!J871,'DO NOT USE_School Picklist'!$B$3:$B$6,1,FALSE)),"Please select a value from the drop-down menu","OK")))</f>
        <v>#N/A</v>
      </c>
      <c r="K871" s="41" t="e">
        <f>IF(AND('Contact Data Entry'!J871='DO NOT USE_School Picklist'!$B$4,ISBLANK('Contact Data Entry'!K871)),"Occupation/Job Title is required if Student or Staff? is Yes, staff/faculty or volunteer",IF('DO NOT USE_Contact Formulas'!A871,"OK",NA()))</f>
        <v>#N/A</v>
      </c>
      <c r="L871" s="41" t="e">
        <f ca="1">IF('Contact Data Entry'!L871&gt;'DO NOT USE_School Picklist'!$C$3,"Date last on school campus/facility cannot be a future date",IF('DO NOT USE_Contact Formulas'!A871,IF(ISBLANK('Contact Data Entry'!L871),"Date last on school campus/facility is required","OK"),NA()))</f>
        <v>#N/A</v>
      </c>
      <c r="M871" s="42" t="e">
        <f ca="1">IF('Contact Data Entry'!M871&gt;'DO NOT USE_School Picklist'!$C$3,"Last Exposure Date cannot be a future date",IF('DO NOT USE_Contact Formulas'!A871,IF(ISBLANK('Contact Data Entry'!M871),"Last Exposure Date is required","OK"),NA()))</f>
        <v>#N/A</v>
      </c>
      <c r="N871" s="42" t="e">
        <f>IF(AND('DO NOT USE_Contact Formulas'!A871,ISBLANK('Contact Data Entry'!N871)),"Specific Place in the Location is required",IF(ISBLANK('Contact Data Entry'!N871),NA(),"OK"))</f>
        <v>#N/A</v>
      </c>
      <c r="O871" s="41" t="e">
        <f>IF(AND(NOT(ISBLANK('Contact Data Entry'!O871)),ISNA(VLOOKUP('Contact Data Entry'!O871,'DO NOT USE_School Picklist'!$L$3:$L$81,1,FALSE))),"Please select a value from the drop-down menu",IF('DO NOT USE_Contact Formulas'!A871,"OK",NA()))</f>
        <v>#N/A</v>
      </c>
      <c r="P871" s="41" t="e">
        <f>IF(AND(NOT(ISBLANK('Contact Data Entry'!P871)),NOT(ISNUMBER(MATCH("*@*.?*",'Contact Data Entry'!P871,0)))),"Email must be in a valid format",IF('DO NOT USE_Contact Formulas'!A871,"OK",NA()))</f>
        <v>#N/A</v>
      </c>
      <c r="Q871" s="41" t="e">
        <f>IF(LEN('Contact Data Entry'!Q871)&gt;50,"Parent/Guardian Name must be less than 50 characters",IF('DO NOT USE_Contact Formulas'!A871,"OK",NA()))</f>
        <v>#N/A</v>
      </c>
      <c r="R871" s="41" t="e">
        <f>IF(NOT(ISBLANK('Contact Data Entry'!R871)),IF(AND(ISNUMBER('Contact Data Entry'!R871),LEFT('Contact Data Entry'!R871,1)&lt;&gt;"1",LEN('Contact Data Entry'!R871)=10),"OK","Phone number must be valid format"),IF('DO NOT USE_Contact Formulas'!A871,"OK",NA()))</f>
        <v>#N/A</v>
      </c>
      <c r="S871" s="41" t="e">
        <f>IF(AND(NOT(ISBLANK('Contact Data Entry'!S871)),ISNA(VLOOKUP('Contact Data Entry'!S871,'DO NOT USE_School Picklist'!$N$3:$N$63,1,FALSE))),"Please select a value from the drop-down menu",IF('DO NOT USE_Contact Formulas'!A871,"OK",NA()))</f>
        <v>#N/A</v>
      </c>
      <c r="T871" s="41" t="e">
        <f>IF(AND(NOT(ISBLANK('Contact Data Entry'!T871)),ISNA(VLOOKUP('Contact Data Entry'!T871,'DO NOT USE_School Picklist'!$E$3:$E$10,1,FALSE))),"Please select a value from the drop-down menu",IF('DO NOT USE_Contact Formulas'!A871,"OK",NA()))</f>
        <v>#N/A</v>
      </c>
      <c r="U871" s="41" t="e">
        <f>IF(AND(NOT(ISBLANK('Contact Data Entry'!U871)),ISNA(VLOOKUP('Contact Data Entry'!U871,'DO NOT USE_School Picklist'!$F$3:$F$16,1,FALSE))),"Please select a value from the drop-down menu",IF('DO NOT USE_Contact Formulas'!A871,"OK",NA()))</f>
        <v>#N/A</v>
      </c>
      <c r="V871" s="41" t="e">
        <f>IF(LEN('Contact Data Entry'!V871)&gt;100,"Classroom(s) must be less than 100 characters",IF('DO NOT USE_Contact Formulas'!A871,"OK",NA()))</f>
        <v>#N/A</v>
      </c>
      <c r="W871" s="41" t="e">
        <f>IF(AND(NOT(ISBLANK('Contact Data Entry'!W871)),ISNA(VLOOKUP('Contact Data Entry'!W871,'DO NOT USE_School Picklist'!$K$3:$K$6,1,FALSE))),"Please select a value from the drop-down menu",IF('DO NOT USE_Contact Formulas'!A871,"OK",NA()))</f>
        <v>#N/A</v>
      </c>
      <c r="X871" s="41" t="e">
        <f>IF(AND(NOT(ISBLANK('Contact Data Entry'!X871)),ISNA(VLOOKUP('Contact Data Entry'!X871,'DO NOT USE_School Picklist'!$D$3:$D$5,1,FALSE))),"Please select a value from the drop-down menu",IF('DO NOT USE_Contact Formulas'!A871,"OK",NA()))</f>
        <v>#N/A</v>
      </c>
      <c r="Y871" s="41"/>
      <c r="Z871" s="41" t="e">
        <f>IF(AND(NOT(ISBLANK('Contact Data Entry'!Z871)),ISNA(VLOOKUP('Contact Data Entry'!Z871,'DO NOT USE_School Picklist'!$G$3:$G$5,1,FALSE))),"Please select a value from the drop-down menu",IF('DO NOT USE_Contact Formulas'!A871,"OK",NA()))</f>
        <v>#N/A</v>
      </c>
      <c r="AA871" s="41"/>
      <c r="AB871" s="41" t="e">
        <f>IF(AND(NOT(ISBLANK('Contact Data Entry'!AB871)),ISNA(VLOOKUP('Contact Data Entry'!AB871,'DO NOT USE_School Picklist'!$H$3:$H$4,1,FALSE))),"Please select a value from the drop-down menu",IF('DO NOT USE_Contact Formulas'!A871,"OK",NA()))</f>
        <v>#N/A</v>
      </c>
      <c r="AC871" s="41" t="e">
        <f ca="1">IF('Contact Data Entry'!AC871&gt;'DO NOT USE_School Picklist'!$C$3,"Test Date cannot be a future date",IF('DO NOT USE_Contact Formulas'!A871,"OK",NA()))</f>
        <v>#N/A</v>
      </c>
      <c r="AD871" s="41" t="e">
        <f>IF(AND(NOT(ISBLANK('Contact Data Entry'!AD871)),ISNA(VLOOKUP('Contact Data Entry'!AD871,'DO NOT USE_School Picklist'!$Q$3:$Q$8,1,FALSE))),"Please select a value from the drop-down menu",IF('DO NOT USE_Contact Formulas'!A871,"OK",NA()))</f>
        <v>#N/A</v>
      </c>
    </row>
    <row r="872" spans="1:30" x14ac:dyDescent="0.25">
      <c r="A872" s="40" t="e">
        <f>IF('DO NOT USE_Contact Formulas'!A872,IF('DO NOT USE_Contact Formulas'!B872,"Not all required fields are completed","OK"),NA())</f>
        <v>#N/A</v>
      </c>
      <c r="B872" s="41" t="e">
        <f>IF(AND('DO NOT USE_Contact Formulas'!A872,ISBLANK('Contact Data Entry'!B872)),"First Name is required",IF(NOT(ISBLANK('Contact Data Entry'!B872)),"OK",NA()))</f>
        <v>#N/A</v>
      </c>
      <c r="C872" s="41" t="e">
        <f>IF(AND('DO NOT USE_Contact Formulas'!A872,ISBLANK('Contact Data Entry'!C872)),"Last Name is required",IF(NOT(ISBLANK('Contact Data Entry'!C872)),"OK",NA()))</f>
        <v>#N/A</v>
      </c>
      <c r="D872" s="41" t="e">
        <f>IF(AND('DO NOT USE_Contact Formulas'!A872,ISBLANK('Contact Data Entry'!D872)),"Birthdate is required",IF(NOT(ISBLANK('Contact Data Entry'!D872)),"OK",NA()))</f>
        <v>#N/A</v>
      </c>
      <c r="E872" s="41" t="e">
        <f>IF(AND('DO NOT USE_Contact Formulas'!A872,ISBLANK('Contact Data Entry'!E872)),"Mobile Phone is required",IF(NOT(ISBLANK('Contact Data Entry'!E872)),IF(AND(ISNUMBER(VALUE('Contact Data Entry'!E872)),LEFT('Contact Data Entry'!E872,1)&lt;&gt;"1",LEN('Contact Data Entry'!E872)=10),"OK","Phone number must be valid format"),NA()))</f>
        <v>#N/A</v>
      </c>
      <c r="F872" s="41" t="e">
        <f>IF(LEN('Contact Data Entry'!F872)&gt;255,"Home Street Address must be less than 255 characters",IF('DO NOT USE_Contact Formulas'!A872,"OK",NA()))</f>
        <v>#N/A</v>
      </c>
      <c r="G872" s="41" t="e">
        <f>IF(LEN('Contact Data Entry'!G872)&gt;40,"City must be less than 40 characters",IF('DO NOT USE_Contact Formulas'!A872,"OK",NA()))</f>
        <v>#N/A</v>
      </c>
      <c r="H872" s="41" t="e">
        <f>IF(AND(NOT(ISBLANK('Contact Data Entry'!H872)),ISNA(VLOOKUP('Contact Data Entry'!H872,'DO NOT USE_School Picklist'!$P$3:$P$52,1,FALSE))),"Please select a value from the drop-down menu",IF('DO NOT USE_Contact Formulas'!A872,"OK",NA()))</f>
        <v>#N/A</v>
      </c>
      <c r="I872" s="41" t="e">
        <f>IF(AND('DO NOT USE_Contact Formulas'!A872,ISBLANK('Contact Data Entry'!I872)),"Zip is required",IF(ISBLANK('Contact Data Entry'!I872),NA(),"OK"))</f>
        <v>#N/A</v>
      </c>
      <c r="J872" s="41" t="e">
        <f>IF(AND('DO NOT USE_Contact Formulas'!A872,ISBLANK('Contact Data Entry'!J872)),"Student or Staff? is required",IF(ISBLANK('Contact Data Entry'!J872),NA(),IF(ISNA(VLOOKUP('Contact Data Entry'!J872,'DO NOT USE_School Picklist'!$B$3:$B$6,1,FALSE)),"Please select a value from the drop-down menu","OK")))</f>
        <v>#N/A</v>
      </c>
      <c r="K872" s="41" t="e">
        <f>IF(AND('Contact Data Entry'!J872='DO NOT USE_School Picklist'!$B$4,ISBLANK('Contact Data Entry'!K872)),"Occupation/Job Title is required if Student or Staff? is Yes, staff/faculty or volunteer",IF('DO NOT USE_Contact Formulas'!A872,"OK",NA()))</f>
        <v>#N/A</v>
      </c>
      <c r="L872" s="41" t="e">
        <f ca="1">IF('Contact Data Entry'!L872&gt;'DO NOT USE_School Picklist'!$C$3,"Date last on school campus/facility cannot be a future date",IF('DO NOT USE_Contact Formulas'!A872,IF(ISBLANK('Contact Data Entry'!L872),"Date last on school campus/facility is required","OK"),NA()))</f>
        <v>#N/A</v>
      </c>
      <c r="M872" s="42" t="e">
        <f ca="1">IF('Contact Data Entry'!M872&gt;'DO NOT USE_School Picklist'!$C$3,"Last Exposure Date cannot be a future date",IF('DO NOT USE_Contact Formulas'!A872,IF(ISBLANK('Contact Data Entry'!M872),"Last Exposure Date is required","OK"),NA()))</f>
        <v>#N/A</v>
      </c>
      <c r="N872" s="42" t="e">
        <f>IF(AND('DO NOT USE_Contact Formulas'!A872,ISBLANK('Contact Data Entry'!N872)),"Specific Place in the Location is required",IF(ISBLANK('Contact Data Entry'!N872),NA(),"OK"))</f>
        <v>#N/A</v>
      </c>
      <c r="O872" s="41" t="e">
        <f>IF(AND(NOT(ISBLANK('Contact Data Entry'!O872)),ISNA(VLOOKUP('Contact Data Entry'!O872,'DO NOT USE_School Picklist'!$L$3:$L$81,1,FALSE))),"Please select a value from the drop-down menu",IF('DO NOT USE_Contact Formulas'!A872,"OK",NA()))</f>
        <v>#N/A</v>
      </c>
      <c r="P872" s="41" t="e">
        <f>IF(AND(NOT(ISBLANK('Contact Data Entry'!P872)),NOT(ISNUMBER(MATCH("*@*.?*",'Contact Data Entry'!P872,0)))),"Email must be in a valid format",IF('DO NOT USE_Contact Formulas'!A872,"OK",NA()))</f>
        <v>#N/A</v>
      </c>
      <c r="Q872" s="41" t="e">
        <f>IF(LEN('Contact Data Entry'!Q872)&gt;50,"Parent/Guardian Name must be less than 50 characters",IF('DO NOT USE_Contact Formulas'!A872,"OK",NA()))</f>
        <v>#N/A</v>
      </c>
      <c r="R872" s="41" t="e">
        <f>IF(NOT(ISBLANK('Contact Data Entry'!R872)),IF(AND(ISNUMBER('Contact Data Entry'!R872),LEFT('Contact Data Entry'!R872,1)&lt;&gt;"1",LEN('Contact Data Entry'!R872)=10),"OK","Phone number must be valid format"),IF('DO NOT USE_Contact Formulas'!A872,"OK",NA()))</f>
        <v>#N/A</v>
      </c>
      <c r="S872" s="41" t="e">
        <f>IF(AND(NOT(ISBLANK('Contact Data Entry'!S872)),ISNA(VLOOKUP('Contact Data Entry'!S872,'DO NOT USE_School Picklist'!$N$3:$N$63,1,FALSE))),"Please select a value from the drop-down menu",IF('DO NOT USE_Contact Formulas'!A872,"OK",NA()))</f>
        <v>#N/A</v>
      </c>
      <c r="T872" s="41" t="e">
        <f>IF(AND(NOT(ISBLANK('Contact Data Entry'!T872)),ISNA(VLOOKUP('Contact Data Entry'!T872,'DO NOT USE_School Picklist'!$E$3:$E$10,1,FALSE))),"Please select a value from the drop-down menu",IF('DO NOT USE_Contact Formulas'!A872,"OK",NA()))</f>
        <v>#N/A</v>
      </c>
      <c r="U872" s="41" t="e">
        <f>IF(AND(NOT(ISBLANK('Contact Data Entry'!U872)),ISNA(VLOOKUP('Contact Data Entry'!U872,'DO NOT USE_School Picklist'!$F$3:$F$16,1,FALSE))),"Please select a value from the drop-down menu",IF('DO NOT USE_Contact Formulas'!A872,"OK",NA()))</f>
        <v>#N/A</v>
      </c>
      <c r="V872" s="41" t="e">
        <f>IF(LEN('Contact Data Entry'!V872)&gt;100,"Classroom(s) must be less than 100 characters",IF('DO NOT USE_Contact Formulas'!A872,"OK",NA()))</f>
        <v>#N/A</v>
      </c>
      <c r="W872" s="41" t="e">
        <f>IF(AND(NOT(ISBLANK('Contact Data Entry'!W872)),ISNA(VLOOKUP('Contact Data Entry'!W872,'DO NOT USE_School Picklist'!$K$3:$K$6,1,FALSE))),"Please select a value from the drop-down menu",IF('DO NOT USE_Contact Formulas'!A872,"OK",NA()))</f>
        <v>#N/A</v>
      </c>
      <c r="X872" s="41" t="e">
        <f>IF(AND(NOT(ISBLANK('Contact Data Entry'!X872)),ISNA(VLOOKUP('Contact Data Entry'!X872,'DO NOT USE_School Picklist'!$D$3:$D$5,1,FALSE))),"Please select a value from the drop-down menu",IF('DO NOT USE_Contact Formulas'!A872,"OK",NA()))</f>
        <v>#N/A</v>
      </c>
      <c r="Y872" s="41"/>
      <c r="Z872" s="41" t="e">
        <f>IF(AND(NOT(ISBLANK('Contact Data Entry'!Z872)),ISNA(VLOOKUP('Contact Data Entry'!Z872,'DO NOT USE_School Picklist'!$G$3:$G$5,1,FALSE))),"Please select a value from the drop-down menu",IF('DO NOT USE_Contact Formulas'!A872,"OK",NA()))</f>
        <v>#N/A</v>
      </c>
      <c r="AA872" s="41"/>
      <c r="AB872" s="41" t="e">
        <f>IF(AND(NOT(ISBLANK('Contact Data Entry'!AB872)),ISNA(VLOOKUP('Contact Data Entry'!AB872,'DO NOT USE_School Picklist'!$H$3:$H$4,1,FALSE))),"Please select a value from the drop-down menu",IF('DO NOT USE_Contact Formulas'!A872,"OK",NA()))</f>
        <v>#N/A</v>
      </c>
      <c r="AC872" s="41" t="e">
        <f ca="1">IF('Contact Data Entry'!AC872&gt;'DO NOT USE_School Picklist'!$C$3,"Test Date cannot be a future date",IF('DO NOT USE_Contact Formulas'!A872,"OK",NA()))</f>
        <v>#N/A</v>
      </c>
      <c r="AD872" s="41" t="e">
        <f>IF(AND(NOT(ISBLANK('Contact Data Entry'!AD872)),ISNA(VLOOKUP('Contact Data Entry'!AD872,'DO NOT USE_School Picklist'!$Q$3:$Q$8,1,FALSE))),"Please select a value from the drop-down menu",IF('DO NOT USE_Contact Formulas'!A872,"OK",NA()))</f>
        <v>#N/A</v>
      </c>
    </row>
    <row r="873" spans="1:30" x14ac:dyDescent="0.25">
      <c r="A873" s="40" t="e">
        <f>IF('DO NOT USE_Contact Formulas'!A873,IF('DO NOT USE_Contact Formulas'!B873,"Not all required fields are completed","OK"),NA())</f>
        <v>#N/A</v>
      </c>
      <c r="B873" s="41" t="e">
        <f>IF(AND('DO NOT USE_Contact Formulas'!A873,ISBLANK('Contact Data Entry'!B873)),"First Name is required",IF(NOT(ISBLANK('Contact Data Entry'!B873)),"OK",NA()))</f>
        <v>#N/A</v>
      </c>
      <c r="C873" s="41" t="e">
        <f>IF(AND('DO NOT USE_Contact Formulas'!A873,ISBLANK('Contact Data Entry'!C873)),"Last Name is required",IF(NOT(ISBLANK('Contact Data Entry'!C873)),"OK",NA()))</f>
        <v>#N/A</v>
      </c>
      <c r="D873" s="41" t="e">
        <f>IF(AND('DO NOT USE_Contact Formulas'!A873,ISBLANK('Contact Data Entry'!D873)),"Birthdate is required",IF(NOT(ISBLANK('Contact Data Entry'!D873)),"OK",NA()))</f>
        <v>#N/A</v>
      </c>
      <c r="E873" s="41" t="e">
        <f>IF(AND('DO NOT USE_Contact Formulas'!A873,ISBLANK('Contact Data Entry'!E873)),"Mobile Phone is required",IF(NOT(ISBLANK('Contact Data Entry'!E873)),IF(AND(ISNUMBER(VALUE('Contact Data Entry'!E873)),LEFT('Contact Data Entry'!E873,1)&lt;&gt;"1",LEN('Contact Data Entry'!E873)=10),"OK","Phone number must be valid format"),NA()))</f>
        <v>#N/A</v>
      </c>
      <c r="F873" s="41" t="e">
        <f>IF(LEN('Contact Data Entry'!F873)&gt;255,"Home Street Address must be less than 255 characters",IF('DO NOT USE_Contact Formulas'!A873,"OK",NA()))</f>
        <v>#N/A</v>
      </c>
      <c r="G873" s="41" t="e">
        <f>IF(LEN('Contact Data Entry'!G873)&gt;40,"City must be less than 40 characters",IF('DO NOT USE_Contact Formulas'!A873,"OK",NA()))</f>
        <v>#N/A</v>
      </c>
      <c r="H873" s="41" t="e">
        <f>IF(AND(NOT(ISBLANK('Contact Data Entry'!H873)),ISNA(VLOOKUP('Contact Data Entry'!H873,'DO NOT USE_School Picklist'!$P$3:$P$52,1,FALSE))),"Please select a value from the drop-down menu",IF('DO NOT USE_Contact Formulas'!A873,"OK",NA()))</f>
        <v>#N/A</v>
      </c>
      <c r="I873" s="41" t="e">
        <f>IF(AND('DO NOT USE_Contact Formulas'!A873,ISBLANK('Contact Data Entry'!I873)),"Zip is required",IF(ISBLANK('Contact Data Entry'!I873),NA(),"OK"))</f>
        <v>#N/A</v>
      </c>
      <c r="J873" s="41" t="e">
        <f>IF(AND('DO NOT USE_Contact Formulas'!A873,ISBLANK('Contact Data Entry'!J873)),"Student or Staff? is required",IF(ISBLANK('Contact Data Entry'!J873),NA(),IF(ISNA(VLOOKUP('Contact Data Entry'!J873,'DO NOT USE_School Picklist'!$B$3:$B$6,1,FALSE)),"Please select a value from the drop-down menu","OK")))</f>
        <v>#N/A</v>
      </c>
      <c r="K873" s="41" t="e">
        <f>IF(AND('Contact Data Entry'!J873='DO NOT USE_School Picklist'!$B$4,ISBLANK('Contact Data Entry'!K873)),"Occupation/Job Title is required if Student or Staff? is Yes, staff/faculty or volunteer",IF('DO NOT USE_Contact Formulas'!A873,"OK",NA()))</f>
        <v>#N/A</v>
      </c>
      <c r="L873" s="41" t="e">
        <f ca="1">IF('Contact Data Entry'!L873&gt;'DO NOT USE_School Picklist'!$C$3,"Date last on school campus/facility cannot be a future date",IF('DO NOT USE_Contact Formulas'!A873,IF(ISBLANK('Contact Data Entry'!L873),"Date last on school campus/facility is required","OK"),NA()))</f>
        <v>#N/A</v>
      </c>
      <c r="M873" s="42" t="e">
        <f ca="1">IF('Contact Data Entry'!M873&gt;'DO NOT USE_School Picklist'!$C$3,"Last Exposure Date cannot be a future date",IF('DO NOT USE_Contact Formulas'!A873,IF(ISBLANK('Contact Data Entry'!M873),"Last Exposure Date is required","OK"),NA()))</f>
        <v>#N/A</v>
      </c>
      <c r="N873" s="42" t="e">
        <f>IF(AND('DO NOT USE_Contact Formulas'!A873,ISBLANK('Contact Data Entry'!N873)),"Specific Place in the Location is required",IF(ISBLANK('Contact Data Entry'!N873),NA(),"OK"))</f>
        <v>#N/A</v>
      </c>
      <c r="O873" s="41" t="e">
        <f>IF(AND(NOT(ISBLANK('Contact Data Entry'!O873)),ISNA(VLOOKUP('Contact Data Entry'!O873,'DO NOT USE_School Picklist'!$L$3:$L$81,1,FALSE))),"Please select a value from the drop-down menu",IF('DO NOT USE_Contact Formulas'!A873,"OK",NA()))</f>
        <v>#N/A</v>
      </c>
      <c r="P873" s="41" t="e">
        <f>IF(AND(NOT(ISBLANK('Contact Data Entry'!P873)),NOT(ISNUMBER(MATCH("*@*.?*",'Contact Data Entry'!P873,0)))),"Email must be in a valid format",IF('DO NOT USE_Contact Formulas'!A873,"OK",NA()))</f>
        <v>#N/A</v>
      </c>
      <c r="Q873" s="41" t="e">
        <f>IF(LEN('Contact Data Entry'!Q873)&gt;50,"Parent/Guardian Name must be less than 50 characters",IF('DO NOT USE_Contact Formulas'!A873,"OK",NA()))</f>
        <v>#N/A</v>
      </c>
      <c r="R873" s="41" t="e">
        <f>IF(NOT(ISBLANK('Contact Data Entry'!R873)),IF(AND(ISNUMBER('Contact Data Entry'!R873),LEFT('Contact Data Entry'!R873,1)&lt;&gt;"1",LEN('Contact Data Entry'!R873)=10),"OK","Phone number must be valid format"),IF('DO NOT USE_Contact Formulas'!A873,"OK",NA()))</f>
        <v>#N/A</v>
      </c>
      <c r="S873" s="41" t="e">
        <f>IF(AND(NOT(ISBLANK('Contact Data Entry'!S873)),ISNA(VLOOKUP('Contact Data Entry'!S873,'DO NOT USE_School Picklist'!$N$3:$N$63,1,FALSE))),"Please select a value from the drop-down menu",IF('DO NOT USE_Contact Formulas'!A873,"OK",NA()))</f>
        <v>#N/A</v>
      </c>
      <c r="T873" s="41" t="e">
        <f>IF(AND(NOT(ISBLANK('Contact Data Entry'!T873)),ISNA(VLOOKUP('Contact Data Entry'!T873,'DO NOT USE_School Picklist'!$E$3:$E$10,1,FALSE))),"Please select a value from the drop-down menu",IF('DO NOT USE_Contact Formulas'!A873,"OK",NA()))</f>
        <v>#N/A</v>
      </c>
      <c r="U873" s="41" t="e">
        <f>IF(AND(NOT(ISBLANK('Contact Data Entry'!U873)),ISNA(VLOOKUP('Contact Data Entry'!U873,'DO NOT USE_School Picklist'!$F$3:$F$16,1,FALSE))),"Please select a value from the drop-down menu",IF('DO NOT USE_Contact Formulas'!A873,"OK",NA()))</f>
        <v>#N/A</v>
      </c>
      <c r="V873" s="41" t="e">
        <f>IF(LEN('Contact Data Entry'!V873)&gt;100,"Classroom(s) must be less than 100 characters",IF('DO NOT USE_Contact Formulas'!A873,"OK",NA()))</f>
        <v>#N/A</v>
      </c>
      <c r="W873" s="41" t="e">
        <f>IF(AND(NOT(ISBLANK('Contact Data Entry'!W873)),ISNA(VLOOKUP('Contact Data Entry'!W873,'DO NOT USE_School Picklist'!$K$3:$K$6,1,FALSE))),"Please select a value from the drop-down menu",IF('DO NOT USE_Contact Formulas'!A873,"OK",NA()))</f>
        <v>#N/A</v>
      </c>
      <c r="X873" s="41" t="e">
        <f>IF(AND(NOT(ISBLANK('Contact Data Entry'!X873)),ISNA(VLOOKUP('Contact Data Entry'!X873,'DO NOT USE_School Picklist'!$D$3:$D$5,1,FALSE))),"Please select a value from the drop-down menu",IF('DO NOT USE_Contact Formulas'!A873,"OK",NA()))</f>
        <v>#N/A</v>
      </c>
      <c r="Y873" s="41"/>
      <c r="Z873" s="41" t="e">
        <f>IF(AND(NOT(ISBLANK('Contact Data Entry'!Z873)),ISNA(VLOOKUP('Contact Data Entry'!Z873,'DO NOT USE_School Picklist'!$G$3:$G$5,1,FALSE))),"Please select a value from the drop-down menu",IF('DO NOT USE_Contact Formulas'!A873,"OK",NA()))</f>
        <v>#N/A</v>
      </c>
      <c r="AA873" s="41"/>
      <c r="AB873" s="41" t="e">
        <f>IF(AND(NOT(ISBLANK('Contact Data Entry'!AB873)),ISNA(VLOOKUP('Contact Data Entry'!AB873,'DO NOT USE_School Picklist'!$H$3:$H$4,1,FALSE))),"Please select a value from the drop-down menu",IF('DO NOT USE_Contact Formulas'!A873,"OK",NA()))</f>
        <v>#N/A</v>
      </c>
      <c r="AC873" s="41" t="e">
        <f ca="1">IF('Contact Data Entry'!AC873&gt;'DO NOT USE_School Picklist'!$C$3,"Test Date cannot be a future date",IF('DO NOT USE_Contact Formulas'!A873,"OK",NA()))</f>
        <v>#N/A</v>
      </c>
      <c r="AD873" s="41" t="e">
        <f>IF(AND(NOT(ISBLANK('Contact Data Entry'!AD873)),ISNA(VLOOKUP('Contact Data Entry'!AD873,'DO NOT USE_School Picklist'!$Q$3:$Q$8,1,FALSE))),"Please select a value from the drop-down menu",IF('DO NOT USE_Contact Formulas'!A873,"OK",NA()))</f>
        <v>#N/A</v>
      </c>
    </row>
    <row r="874" spans="1:30" x14ac:dyDescent="0.25">
      <c r="A874" s="40" t="e">
        <f>IF('DO NOT USE_Contact Formulas'!A874,IF('DO NOT USE_Contact Formulas'!B874,"Not all required fields are completed","OK"),NA())</f>
        <v>#N/A</v>
      </c>
      <c r="B874" s="41" t="e">
        <f>IF(AND('DO NOT USE_Contact Formulas'!A874,ISBLANK('Contact Data Entry'!B874)),"First Name is required",IF(NOT(ISBLANK('Contact Data Entry'!B874)),"OK",NA()))</f>
        <v>#N/A</v>
      </c>
      <c r="C874" s="41" t="e">
        <f>IF(AND('DO NOT USE_Contact Formulas'!A874,ISBLANK('Contact Data Entry'!C874)),"Last Name is required",IF(NOT(ISBLANK('Contact Data Entry'!C874)),"OK",NA()))</f>
        <v>#N/A</v>
      </c>
      <c r="D874" s="41" t="e">
        <f>IF(AND('DO NOT USE_Contact Formulas'!A874,ISBLANK('Contact Data Entry'!D874)),"Birthdate is required",IF(NOT(ISBLANK('Contact Data Entry'!D874)),"OK",NA()))</f>
        <v>#N/A</v>
      </c>
      <c r="E874" s="41" t="e">
        <f>IF(AND('DO NOT USE_Contact Formulas'!A874,ISBLANK('Contact Data Entry'!E874)),"Mobile Phone is required",IF(NOT(ISBLANK('Contact Data Entry'!E874)),IF(AND(ISNUMBER(VALUE('Contact Data Entry'!E874)),LEFT('Contact Data Entry'!E874,1)&lt;&gt;"1",LEN('Contact Data Entry'!E874)=10),"OK","Phone number must be valid format"),NA()))</f>
        <v>#N/A</v>
      </c>
      <c r="F874" s="41" t="e">
        <f>IF(LEN('Contact Data Entry'!F874)&gt;255,"Home Street Address must be less than 255 characters",IF('DO NOT USE_Contact Formulas'!A874,"OK",NA()))</f>
        <v>#N/A</v>
      </c>
      <c r="G874" s="41" t="e">
        <f>IF(LEN('Contact Data Entry'!G874)&gt;40,"City must be less than 40 characters",IF('DO NOT USE_Contact Formulas'!A874,"OK",NA()))</f>
        <v>#N/A</v>
      </c>
      <c r="H874" s="41" t="e">
        <f>IF(AND(NOT(ISBLANK('Contact Data Entry'!H874)),ISNA(VLOOKUP('Contact Data Entry'!H874,'DO NOT USE_School Picklist'!$P$3:$P$52,1,FALSE))),"Please select a value from the drop-down menu",IF('DO NOT USE_Contact Formulas'!A874,"OK",NA()))</f>
        <v>#N/A</v>
      </c>
      <c r="I874" s="41" t="e">
        <f>IF(AND('DO NOT USE_Contact Formulas'!A874,ISBLANK('Contact Data Entry'!I874)),"Zip is required",IF(ISBLANK('Contact Data Entry'!I874),NA(),"OK"))</f>
        <v>#N/A</v>
      </c>
      <c r="J874" s="41" t="e">
        <f>IF(AND('DO NOT USE_Contact Formulas'!A874,ISBLANK('Contact Data Entry'!J874)),"Student or Staff? is required",IF(ISBLANK('Contact Data Entry'!J874),NA(),IF(ISNA(VLOOKUP('Contact Data Entry'!J874,'DO NOT USE_School Picklist'!$B$3:$B$6,1,FALSE)),"Please select a value from the drop-down menu","OK")))</f>
        <v>#N/A</v>
      </c>
      <c r="K874" s="41" t="e">
        <f>IF(AND('Contact Data Entry'!J874='DO NOT USE_School Picklist'!$B$4,ISBLANK('Contact Data Entry'!K874)),"Occupation/Job Title is required if Student or Staff? is Yes, staff/faculty or volunteer",IF('DO NOT USE_Contact Formulas'!A874,"OK",NA()))</f>
        <v>#N/A</v>
      </c>
      <c r="L874" s="41" t="e">
        <f ca="1">IF('Contact Data Entry'!L874&gt;'DO NOT USE_School Picklist'!$C$3,"Date last on school campus/facility cannot be a future date",IF('DO NOT USE_Contact Formulas'!A874,IF(ISBLANK('Contact Data Entry'!L874),"Date last on school campus/facility is required","OK"),NA()))</f>
        <v>#N/A</v>
      </c>
      <c r="M874" s="42" t="e">
        <f ca="1">IF('Contact Data Entry'!M874&gt;'DO NOT USE_School Picklist'!$C$3,"Last Exposure Date cannot be a future date",IF('DO NOT USE_Contact Formulas'!A874,IF(ISBLANK('Contact Data Entry'!M874),"Last Exposure Date is required","OK"),NA()))</f>
        <v>#N/A</v>
      </c>
      <c r="N874" s="42" t="e">
        <f>IF(AND('DO NOT USE_Contact Formulas'!A874,ISBLANK('Contact Data Entry'!N874)),"Specific Place in the Location is required",IF(ISBLANK('Contact Data Entry'!N874),NA(),"OK"))</f>
        <v>#N/A</v>
      </c>
      <c r="O874" s="41" t="e">
        <f>IF(AND(NOT(ISBLANK('Contact Data Entry'!O874)),ISNA(VLOOKUP('Contact Data Entry'!O874,'DO NOT USE_School Picklist'!$L$3:$L$81,1,FALSE))),"Please select a value from the drop-down menu",IF('DO NOT USE_Contact Formulas'!A874,"OK",NA()))</f>
        <v>#N/A</v>
      </c>
      <c r="P874" s="41" t="e">
        <f>IF(AND(NOT(ISBLANK('Contact Data Entry'!P874)),NOT(ISNUMBER(MATCH("*@*.?*",'Contact Data Entry'!P874,0)))),"Email must be in a valid format",IF('DO NOT USE_Contact Formulas'!A874,"OK",NA()))</f>
        <v>#N/A</v>
      </c>
      <c r="Q874" s="41" t="e">
        <f>IF(LEN('Contact Data Entry'!Q874)&gt;50,"Parent/Guardian Name must be less than 50 characters",IF('DO NOT USE_Contact Formulas'!A874,"OK",NA()))</f>
        <v>#N/A</v>
      </c>
      <c r="R874" s="41" t="e">
        <f>IF(NOT(ISBLANK('Contact Data Entry'!R874)),IF(AND(ISNUMBER('Contact Data Entry'!R874),LEFT('Contact Data Entry'!R874,1)&lt;&gt;"1",LEN('Contact Data Entry'!R874)=10),"OK","Phone number must be valid format"),IF('DO NOT USE_Contact Formulas'!A874,"OK",NA()))</f>
        <v>#N/A</v>
      </c>
      <c r="S874" s="41" t="e">
        <f>IF(AND(NOT(ISBLANK('Contact Data Entry'!S874)),ISNA(VLOOKUP('Contact Data Entry'!S874,'DO NOT USE_School Picklist'!$N$3:$N$63,1,FALSE))),"Please select a value from the drop-down menu",IF('DO NOT USE_Contact Formulas'!A874,"OK",NA()))</f>
        <v>#N/A</v>
      </c>
      <c r="T874" s="41" t="e">
        <f>IF(AND(NOT(ISBLANK('Contact Data Entry'!T874)),ISNA(VLOOKUP('Contact Data Entry'!T874,'DO NOT USE_School Picklist'!$E$3:$E$10,1,FALSE))),"Please select a value from the drop-down menu",IF('DO NOT USE_Contact Formulas'!A874,"OK",NA()))</f>
        <v>#N/A</v>
      </c>
      <c r="U874" s="41" t="e">
        <f>IF(AND(NOT(ISBLANK('Contact Data Entry'!U874)),ISNA(VLOOKUP('Contact Data Entry'!U874,'DO NOT USE_School Picklist'!$F$3:$F$16,1,FALSE))),"Please select a value from the drop-down menu",IF('DO NOT USE_Contact Formulas'!A874,"OK",NA()))</f>
        <v>#N/A</v>
      </c>
      <c r="V874" s="41" t="e">
        <f>IF(LEN('Contact Data Entry'!V874)&gt;100,"Classroom(s) must be less than 100 characters",IF('DO NOT USE_Contact Formulas'!A874,"OK",NA()))</f>
        <v>#N/A</v>
      </c>
      <c r="W874" s="41" t="e">
        <f>IF(AND(NOT(ISBLANK('Contact Data Entry'!W874)),ISNA(VLOOKUP('Contact Data Entry'!W874,'DO NOT USE_School Picklist'!$K$3:$K$6,1,FALSE))),"Please select a value from the drop-down menu",IF('DO NOT USE_Contact Formulas'!A874,"OK",NA()))</f>
        <v>#N/A</v>
      </c>
      <c r="X874" s="41" t="e">
        <f>IF(AND(NOT(ISBLANK('Contact Data Entry'!X874)),ISNA(VLOOKUP('Contact Data Entry'!X874,'DO NOT USE_School Picklist'!$D$3:$D$5,1,FALSE))),"Please select a value from the drop-down menu",IF('DO NOT USE_Contact Formulas'!A874,"OK",NA()))</f>
        <v>#N/A</v>
      </c>
      <c r="Y874" s="41"/>
      <c r="Z874" s="41" t="e">
        <f>IF(AND(NOT(ISBLANK('Contact Data Entry'!Z874)),ISNA(VLOOKUP('Contact Data Entry'!Z874,'DO NOT USE_School Picklist'!$G$3:$G$5,1,FALSE))),"Please select a value from the drop-down menu",IF('DO NOT USE_Contact Formulas'!A874,"OK",NA()))</f>
        <v>#N/A</v>
      </c>
      <c r="AA874" s="41"/>
      <c r="AB874" s="41" t="e">
        <f>IF(AND(NOT(ISBLANK('Contact Data Entry'!AB874)),ISNA(VLOOKUP('Contact Data Entry'!AB874,'DO NOT USE_School Picklist'!$H$3:$H$4,1,FALSE))),"Please select a value from the drop-down menu",IF('DO NOT USE_Contact Formulas'!A874,"OK",NA()))</f>
        <v>#N/A</v>
      </c>
      <c r="AC874" s="41" t="e">
        <f ca="1">IF('Contact Data Entry'!AC874&gt;'DO NOT USE_School Picklist'!$C$3,"Test Date cannot be a future date",IF('DO NOT USE_Contact Formulas'!A874,"OK",NA()))</f>
        <v>#N/A</v>
      </c>
      <c r="AD874" s="41" t="e">
        <f>IF(AND(NOT(ISBLANK('Contact Data Entry'!AD874)),ISNA(VLOOKUP('Contact Data Entry'!AD874,'DO NOT USE_School Picklist'!$Q$3:$Q$8,1,FALSE))),"Please select a value from the drop-down menu",IF('DO NOT USE_Contact Formulas'!A874,"OK",NA()))</f>
        <v>#N/A</v>
      </c>
    </row>
    <row r="875" spans="1:30" x14ac:dyDescent="0.25">
      <c r="A875" s="40" t="e">
        <f>IF('DO NOT USE_Contact Formulas'!A875,IF('DO NOT USE_Contact Formulas'!B875,"Not all required fields are completed","OK"),NA())</f>
        <v>#N/A</v>
      </c>
      <c r="B875" s="41" t="e">
        <f>IF(AND('DO NOT USE_Contact Formulas'!A875,ISBLANK('Contact Data Entry'!B875)),"First Name is required",IF(NOT(ISBLANK('Contact Data Entry'!B875)),"OK",NA()))</f>
        <v>#N/A</v>
      </c>
      <c r="C875" s="41" t="e">
        <f>IF(AND('DO NOT USE_Contact Formulas'!A875,ISBLANK('Contact Data Entry'!C875)),"Last Name is required",IF(NOT(ISBLANK('Contact Data Entry'!C875)),"OK",NA()))</f>
        <v>#N/A</v>
      </c>
      <c r="D875" s="41" t="e">
        <f>IF(AND('DO NOT USE_Contact Formulas'!A875,ISBLANK('Contact Data Entry'!D875)),"Birthdate is required",IF(NOT(ISBLANK('Contact Data Entry'!D875)),"OK",NA()))</f>
        <v>#N/A</v>
      </c>
      <c r="E875" s="41" t="e">
        <f>IF(AND('DO NOT USE_Contact Formulas'!A875,ISBLANK('Contact Data Entry'!E875)),"Mobile Phone is required",IF(NOT(ISBLANK('Contact Data Entry'!E875)),IF(AND(ISNUMBER(VALUE('Contact Data Entry'!E875)),LEFT('Contact Data Entry'!E875,1)&lt;&gt;"1",LEN('Contact Data Entry'!E875)=10),"OK","Phone number must be valid format"),NA()))</f>
        <v>#N/A</v>
      </c>
      <c r="F875" s="41" t="e">
        <f>IF(LEN('Contact Data Entry'!F875)&gt;255,"Home Street Address must be less than 255 characters",IF('DO NOT USE_Contact Formulas'!A875,"OK",NA()))</f>
        <v>#N/A</v>
      </c>
      <c r="G875" s="41" t="e">
        <f>IF(LEN('Contact Data Entry'!G875)&gt;40,"City must be less than 40 characters",IF('DO NOT USE_Contact Formulas'!A875,"OK",NA()))</f>
        <v>#N/A</v>
      </c>
      <c r="H875" s="41" t="e">
        <f>IF(AND(NOT(ISBLANK('Contact Data Entry'!H875)),ISNA(VLOOKUP('Contact Data Entry'!H875,'DO NOT USE_School Picklist'!$P$3:$P$52,1,FALSE))),"Please select a value from the drop-down menu",IF('DO NOT USE_Contact Formulas'!A875,"OK",NA()))</f>
        <v>#N/A</v>
      </c>
      <c r="I875" s="41" t="e">
        <f>IF(AND('DO NOT USE_Contact Formulas'!A875,ISBLANK('Contact Data Entry'!I875)),"Zip is required",IF(ISBLANK('Contact Data Entry'!I875),NA(),"OK"))</f>
        <v>#N/A</v>
      </c>
      <c r="J875" s="41" t="e">
        <f>IF(AND('DO NOT USE_Contact Formulas'!A875,ISBLANK('Contact Data Entry'!J875)),"Student or Staff? is required",IF(ISBLANK('Contact Data Entry'!J875),NA(),IF(ISNA(VLOOKUP('Contact Data Entry'!J875,'DO NOT USE_School Picklist'!$B$3:$B$6,1,FALSE)),"Please select a value from the drop-down menu","OK")))</f>
        <v>#N/A</v>
      </c>
      <c r="K875" s="41" t="e">
        <f>IF(AND('Contact Data Entry'!J875='DO NOT USE_School Picklist'!$B$4,ISBLANK('Contact Data Entry'!K875)),"Occupation/Job Title is required if Student or Staff? is Yes, staff/faculty or volunteer",IF('DO NOT USE_Contact Formulas'!A875,"OK",NA()))</f>
        <v>#N/A</v>
      </c>
      <c r="L875" s="41" t="e">
        <f ca="1">IF('Contact Data Entry'!L875&gt;'DO NOT USE_School Picklist'!$C$3,"Date last on school campus/facility cannot be a future date",IF('DO NOT USE_Contact Formulas'!A875,IF(ISBLANK('Contact Data Entry'!L875),"Date last on school campus/facility is required","OK"),NA()))</f>
        <v>#N/A</v>
      </c>
      <c r="M875" s="42" t="e">
        <f ca="1">IF('Contact Data Entry'!M875&gt;'DO NOT USE_School Picklist'!$C$3,"Last Exposure Date cannot be a future date",IF('DO NOT USE_Contact Formulas'!A875,IF(ISBLANK('Contact Data Entry'!M875),"Last Exposure Date is required","OK"),NA()))</f>
        <v>#N/A</v>
      </c>
      <c r="N875" s="42" t="e">
        <f>IF(AND('DO NOT USE_Contact Formulas'!A875,ISBLANK('Contact Data Entry'!N875)),"Specific Place in the Location is required",IF(ISBLANK('Contact Data Entry'!N875),NA(),"OK"))</f>
        <v>#N/A</v>
      </c>
      <c r="O875" s="41" t="e">
        <f>IF(AND(NOT(ISBLANK('Contact Data Entry'!O875)),ISNA(VLOOKUP('Contact Data Entry'!O875,'DO NOT USE_School Picklist'!$L$3:$L$81,1,FALSE))),"Please select a value from the drop-down menu",IF('DO NOT USE_Contact Formulas'!A875,"OK",NA()))</f>
        <v>#N/A</v>
      </c>
      <c r="P875" s="41" t="e">
        <f>IF(AND(NOT(ISBLANK('Contact Data Entry'!P875)),NOT(ISNUMBER(MATCH("*@*.?*",'Contact Data Entry'!P875,0)))),"Email must be in a valid format",IF('DO NOT USE_Contact Formulas'!A875,"OK",NA()))</f>
        <v>#N/A</v>
      </c>
      <c r="Q875" s="41" t="e">
        <f>IF(LEN('Contact Data Entry'!Q875)&gt;50,"Parent/Guardian Name must be less than 50 characters",IF('DO NOT USE_Contact Formulas'!A875,"OK",NA()))</f>
        <v>#N/A</v>
      </c>
      <c r="R875" s="41" t="e">
        <f>IF(NOT(ISBLANK('Contact Data Entry'!R875)),IF(AND(ISNUMBER('Contact Data Entry'!R875),LEFT('Contact Data Entry'!R875,1)&lt;&gt;"1",LEN('Contact Data Entry'!R875)=10),"OK","Phone number must be valid format"),IF('DO NOT USE_Contact Formulas'!A875,"OK",NA()))</f>
        <v>#N/A</v>
      </c>
      <c r="S875" s="41" t="e">
        <f>IF(AND(NOT(ISBLANK('Contact Data Entry'!S875)),ISNA(VLOOKUP('Contact Data Entry'!S875,'DO NOT USE_School Picklist'!$N$3:$N$63,1,FALSE))),"Please select a value from the drop-down menu",IF('DO NOT USE_Contact Formulas'!A875,"OK",NA()))</f>
        <v>#N/A</v>
      </c>
      <c r="T875" s="41" t="e">
        <f>IF(AND(NOT(ISBLANK('Contact Data Entry'!T875)),ISNA(VLOOKUP('Contact Data Entry'!T875,'DO NOT USE_School Picklist'!$E$3:$E$10,1,FALSE))),"Please select a value from the drop-down menu",IF('DO NOT USE_Contact Formulas'!A875,"OK",NA()))</f>
        <v>#N/A</v>
      </c>
      <c r="U875" s="41" t="e">
        <f>IF(AND(NOT(ISBLANK('Contact Data Entry'!U875)),ISNA(VLOOKUP('Contact Data Entry'!U875,'DO NOT USE_School Picklist'!$F$3:$F$16,1,FALSE))),"Please select a value from the drop-down menu",IF('DO NOT USE_Contact Formulas'!A875,"OK",NA()))</f>
        <v>#N/A</v>
      </c>
      <c r="V875" s="41" t="e">
        <f>IF(LEN('Contact Data Entry'!V875)&gt;100,"Classroom(s) must be less than 100 characters",IF('DO NOT USE_Contact Formulas'!A875,"OK",NA()))</f>
        <v>#N/A</v>
      </c>
      <c r="W875" s="41" t="e">
        <f>IF(AND(NOT(ISBLANK('Contact Data Entry'!W875)),ISNA(VLOOKUP('Contact Data Entry'!W875,'DO NOT USE_School Picklist'!$K$3:$K$6,1,FALSE))),"Please select a value from the drop-down menu",IF('DO NOT USE_Contact Formulas'!A875,"OK",NA()))</f>
        <v>#N/A</v>
      </c>
      <c r="X875" s="41" t="e">
        <f>IF(AND(NOT(ISBLANK('Contact Data Entry'!X875)),ISNA(VLOOKUP('Contact Data Entry'!X875,'DO NOT USE_School Picklist'!$D$3:$D$5,1,FALSE))),"Please select a value from the drop-down menu",IF('DO NOT USE_Contact Formulas'!A875,"OK",NA()))</f>
        <v>#N/A</v>
      </c>
      <c r="Y875" s="41"/>
      <c r="Z875" s="41" t="e">
        <f>IF(AND(NOT(ISBLANK('Contact Data Entry'!Z875)),ISNA(VLOOKUP('Contact Data Entry'!Z875,'DO NOT USE_School Picklist'!$G$3:$G$5,1,FALSE))),"Please select a value from the drop-down menu",IF('DO NOT USE_Contact Formulas'!A875,"OK",NA()))</f>
        <v>#N/A</v>
      </c>
      <c r="AA875" s="41"/>
      <c r="AB875" s="41" t="e">
        <f>IF(AND(NOT(ISBLANK('Contact Data Entry'!AB875)),ISNA(VLOOKUP('Contact Data Entry'!AB875,'DO NOT USE_School Picklist'!$H$3:$H$4,1,FALSE))),"Please select a value from the drop-down menu",IF('DO NOT USE_Contact Formulas'!A875,"OK",NA()))</f>
        <v>#N/A</v>
      </c>
      <c r="AC875" s="41" t="e">
        <f ca="1">IF('Contact Data Entry'!AC875&gt;'DO NOT USE_School Picklist'!$C$3,"Test Date cannot be a future date",IF('DO NOT USE_Contact Formulas'!A875,"OK",NA()))</f>
        <v>#N/A</v>
      </c>
      <c r="AD875" s="41" t="e">
        <f>IF(AND(NOT(ISBLANK('Contact Data Entry'!AD875)),ISNA(VLOOKUP('Contact Data Entry'!AD875,'DO NOT USE_School Picklist'!$Q$3:$Q$8,1,FALSE))),"Please select a value from the drop-down menu",IF('DO NOT USE_Contact Formulas'!A875,"OK",NA()))</f>
        <v>#N/A</v>
      </c>
    </row>
    <row r="876" spans="1:30" x14ac:dyDescent="0.25">
      <c r="A876" s="40" t="e">
        <f>IF('DO NOT USE_Contact Formulas'!A876,IF('DO NOT USE_Contact Formulas'!B876,"Not all required fields are completed","OK"),NA())</f>
        <v>#N/A</v>
      </c>
      <c r="B876" s="41" t="e">
        <f>IF(AND('DO NOT USE_Contact Formulas'!A876,ISBLANK('Contact Data Entry'!B876)),"First Name is required",IF(NOT(ISBLANK('Contact Data Entry'!B876)),"OK",NA()))</f>
        <v>#N/A</v>
      </c>
      <c r="C876" s="41" t="e">
        <f>IF(AND('DO NOT USE_Contact Formulas'!A876,ISBLANK('Contact Data Entry'!C876)),"Last Name is required",IF(NOT(ISBLANK('Contact Data Entry'!C876)),"OK",NA()))</f>
        <v>#N/A</v>
      </c>
      <c r="D876" s="41" t="e">
        <f>IF(AND('DO NOT USE_Contact Formulas'!A876,ISBLANK('Contact Data Entry'!D876)),"Birthdate is required",IF(NOT(ISBLANK('Contact Data Entry'!D876)),"OK",NA()))</f>
        <v>#N/A</v>
      </c>
      <c r="E876" s="41" t="e">
        <f>IF(AND('DO NOT USE_Contact Formulas'!A876,ISBLANK('Contact Data Entry'!E876)),"Mobile Phone is required",IF(NOT(ISBLANK('Contact Data Entry'!E876)),IF(AND(ISNUMBER(VALUE('Contact Data Entry'!E876)),LEFT('Contact Data Entry'!E876,1)&lt;&gt;"1",LEN('Contact Data Entry'!E876)=10),"OK","Phone number must be valid format"),NA()))</f>
        <v>#N/A</v>
      </c>
      <c r="F876" s="41" t="e">
        <f>IF(LEN('Contact Data Entry'!F876)&gt;255,"Home Street Address must be less than 255 characters",IF('DO NOT USE_Contact Formulas'!A876,"OK",NA()))</f>
        <v>#N/A</v>
      </c>
      <c r="G876" s="41" t="e">
        <f>IF(LEN('Contact Data Entry'!G876)&gt;40,"City must be less than 40 characters",IF('DO NOT USE_Contact Formulas'!A876,"OK",NA()))</f>
        <v>#N/A</v>
      </c>
      <c r="H876" s="41" t="e">
        <f>IF(AND(NOT(ISBLANK('Contact Data Entry'!H876)),ISNA(VLOOKUP('Contact Data Entry'!H876,'DO NOT USE_School Picklist'!$P$3:$P$52,1,FALSE))),"Please select a value from the drop-down menu",IF('DO NOT USE_Contact Formulas'!A876,"OK",NA()))</f>
        <v>#N/A</v>
      </c>
      <c r="I876" s="41" t="e">
        <f>IF(AND('DO NOT USE_Contact Formulas'!A876,ISBLANK('Contact Data Entry'!I876)),"Zip is required",IF(ISBLANK('Contact Data Entry'!I876),NA(),"OK"))</f>
        <v>#N/A</v>
      </c>
      <c r="J876" s="41" t="e">
        <f>IF(AND('DO NOT USE_Contact Formulas'!A876,ISBLANK('Contact Data Entry'!J876)),"Student or Staff? is required",IF(ISBLANK('Contact Data Entry'!J876),NA(),IF(ISNA(VLOOKUP('Contact Data Entry'!J876,'DO NOT USE_School Picklist'!$B$3:$B$6,1,FALSE)),"Please select a value from the drop-down menu","OK")))</f>
        <v>#N/A</v>
      </c>
      <c r="K876" s="41" t="e">
        <f>IF(AND('Contact Data Entry'!J876='DO NOT USE_School Picklist'!$B$4,ISBLANK('Contact Data Entry'!K876)),"Occupation/Job Title is required if Student or Staff? is Yes, staff/faculty or volunteer",IF('DO NOT USE_Contact Formulas'!A876,"OK",NA()))</f>
        <v>#N/A</v>
      </c>
      <c r="L876" s="41" t="e">
        <f ca="1">IF('Contact Data Entry'!L876&gt;'DO NOT USE_School Picklist'!$C$3,"Date last on school campus/facility cannot be a future date",IF('DO NOT USE_Contact Formulas'!A876,IF(ISBLANK('Contact Data Entry'!L876),"Date last on school campus/facility is required","OK"),NA()))</f>
        <v>#N/A</v>
      </c>
      <c r="M876" s="42" t="e">
        <f ca="1">IF('Contact Data Entry'!M876&gt;'DO NOT USE_School Picklist'!$C$3,"Last Exposure Date cannot be a future date",IF('DO NOT USE_Contact Formulas'!A876,IF(ISBLANK('Contact Data Entry'!M876),"Last Exposure Date is required","OK"),NA()))</f>
        <v>#N/A</v>
      </c>
      <c r="N876" s="42" t="e">
        <f>IF(AND('DO NOT USE_Contact Formulas'!A876,ISBLANK('Contact Data Entry'!N876)),"Specific Place in the Location is required",IF(ISBLANK('Contact Data Entry'!N876),NA(),"OK"))</f>
        <v>#N/A</v>
      </c>
      <c r="O876" s="41" t="e">
        <f>IF(AND(NOT(ISBLANK('Contact Data Entry'!O876)),ISNA(VLOOKUP('Contact Data Entry'!O876,'DO NOT USE_School Picklist'!$L$3:$L$81,1,FALSE))),"Please select a value from the drop-down menu",IF('DO NOT USE_Contact Formulas'!A876,"OK",NA()))</f>
        <v>#N/A</v>
      </c>
      <c r="P876" s="41" t="e">
        <f>IF(AND(NOT(ISBLANK('Contact Data Entry'!P876)),NOT(ISNUMBER(MATCH("*@*.?*",'Contact Data Entry'!P876,0)))),"Email must be in a valid format",IF('DO NOT USE_Contact Formulas'!A876,"OK",NA()))</f>
        <v>#N/A</v>
      </c>
      <c r="Q876" s="41" t="e">
        <f>IF(LEN('Contact Data Entry'!Q876)&gt;50,"Parent/Guardian Name must be less than 50 characters",IF('DO NOT USE_Contact Formulas'!A876,"OK",NA()))</f>
        <v>#N/A</v>
      </c>
      <c r="R876" s="41" t="e">
        <f>IF(NOT(ISBLANK('Contact Data Entry'!R876)),IF(AND(ISNUMBER('Contact Data Entry'!R876),LEFT('Contact Data Entry'!R876,1)&lt;&gt;"1",LEN('Contact Data Entry'!R876)=10),"OK","Phone number must be valid format"),IF('DO NOT USE_Contact Formulas'!A876,"OK",NA()))</f>
        <v>#N/A</v>
      </c>
      <c r="S876" s="41" t="e">
        <f>IF(AND(NOT(ISBLANK('Contact Data Entry'!S876)),ISNA(VLOOKUP('Contact Data Entry'!S876,'DO NOT USE_School Picklist'!$N$3:$N$63,1,FALSE))),"Please select a value from the drop-down menu",IF('DO NOT USE_Contact Formulas'!A876,"OK",NA()))</f>
        <v>#N/A</v>
      </c>
      <c r="T876" s="41" t="e">
        <f>IF(AND(NOT(ISBLANK('Contact Data Entry'!T876)),ISNA(VLOOKUP('Contact Data Entry'!T876,'DO NOT USE_School Picklist'!$E$3:$E$10,1,FALSE))),"Please select a value from the drop-down menu",IF('DO NOT USE_Contact Formulas'!A876,"OK",NA()))</f>
        <v>#N/A</v>
      </c>
      <c r="U876" s="41" t="e">
        <f>IF(AND(NOT(ISBLANK('Contact Data Entry'!U876)),ISNA(VLOOKUP('Contact Data Entry'!U876,'DO NOT USE_School Picklist'!$F$3:$F$16,1,FALSE))),"Please select a value from the drop-down menu",IF('DO NOT USE_Contact Formulas'!A876,"OK",NA()))</f>
        <v>#N/A</v>
      </c>
      <c r="V876" s="41" t="e">
        <f>IF(LEN('Contact Data Entry'!V876)&gt;100,"Classroom(s) must be less than 100 characters",IF('DO NOT USE_Contact Formulas'!A876,"OK",NA()))</f>
        <v>#N/A</v>
      </c>
      <c r="W876" s="41" t="e">
        <f>IF(AND(NOT(ISBLANK('Contact Data Entry'!W876)),ISNA(VLOOKUP('Contact Data Entry'!W876,'DO NOT USE_School Picklist'!$K$3:$K$6,1,FALSE))),"Please select a value from the drop-down menu",IF('DO NOT USE_Contact Formulas'!A876,"OK",NA()))</f>
        <v>#N/A</v>
      </c>
      <c r="X876" s="41" t="e">
        <f>IF(AND(NOT(ISBLANK('Contact Data Entry'!X876)),ISNA(VLOOKUP('Contact Data Entry'!X876,'DO NOT USE_School Picklist'!$D$3:$D$5,1,FALSE))),"Please select a value from the drop-down menu",IF('DO NOT USE_Contact Formulas'!A876,"OK",NA()))</f>
        <v>#N/A</v>
      </c>
      <c r="Y876" s="41"/>
      <c r="Z876" s="41" t="e">
        <f>IF(AND(NOT(ISBLANK('Contact Data Entry'!Z876)),ISNA(VLOOKUP('Contact Data Entry'!Z876,'DO NOT USE_School Picklist'!$G$3:$G$5,1,FALSE))),"Please select a value from the drop-down menu",IF('DO NOT USE_Contact Formulas'!A876,"OK",NA()))</f>
        <v>#N/A</v>
      </c>
      <c r="AA876" s="41"/>
      <c r="AB876" s="41" t="e">
        <f>IF(AND(NOT(ISBLANK('Contact Data Entry'!AB876)),ISNA(VLOOKUP('Contact Data Entry'!AB876,'DO NOT USE_School Picklist'!$H$3:$H$4,1,FALSE))),"Please select a value from the drop-down menu",IF('DO NOT USE_Contact Formulas'!A876,"OK",NA()))</f>
        <v>#N/A</v>
      </c>
      <c r="AC876" s="41" t="e">
        <f ca="1">IF('Contact Data Entry'!AC876&gt;'DO NOT USE_School Picklist'!$C$3,"Test Date cannot be a future date",IF('DO NOT USE_Contact Formulas'!A876,"OK",NA()))</f>
        <v>#N/A</v>
      </c>
      <c r="AD876" s="41" t="e">
        <f>IF(AND(NOT(ISBLANK('Contact Data Entry'!AD876)),ISNA(VLOOKUP('Contact Data Entry'!AD876,'DO NOT USE_School Picklist'!$Q$3:$Q$8,1,FALSE))),"Please select a value from the drop-down menu",IF('DO NOT USE_Contact Formulas'!A876,"OK",NA()))</f>
        <v>#N/A</v>
      </c>
    </row>
    <row r="877" spans="1:30" x14ac:dyDescent="0.25">
      <c r="A877" s="40" t="e">
        <f>IF('DO NOT USE_Contact Formulas'!A877,IF('DO NOT USE_Contact Formulas'!B877,"Not all required fields are completed","OK"),NA())</f>
        <v>#N/A</v>
      </c>
      <c r="B877" s="41" t="e">
        <f>IF(AND('DO NOT USE_Contact Formulas'!A877,ISBLANK('Contact Data Entry'!B877)),"First Name is required",IF(NOT(ISBLANK('Contact Data Entry'!B877)),"OK",NA()))</f>
        <v>#N/A</v>
      </c>
      <c r="C877" s="41" t="e">
        <f>IF(AND('DO NOT USE_Contact Formulas'!A877,ISBLANK('Contact Data Entry'!C877)),"Last Name is required",IF(NOT(ISBLANK('Contact Data Entry'!C877)),"OK",NA()))</f>
        <v>#N/A</v>
      </c>
      <c r="D877" s="41" t="e">
        <f>IF(AND('DO NOT USE_Contact Formulas'!A877,ISBLANK('Contact Data Entry'!D877)),"Birthdate is required",IF(NOT(ISBLANK('Contact Data Entry'!D877)),"OK",NA()))</f>
        <v>#N/A</v>
      </c>
      <c r="E877" s="41" t="e">
        <f>IF(AND('DO NOT USE_Contact Formulas'!A877,ISBLANK('Contact Data Entry'!E877)),"Mobile Phone is required",IF(NOT(ISBLANK('Contact Data Entry'!E877)),IF(AND(ISNUMBER(VALUE('Contact Data Entry'!E877)),LEFT('Contact Data Entry'!E877,1)&lt;&gt;"1",LEN('Contact Data Entry'!E877)=10),"OK","Phone number must be valid format"),NA()))</f>
        <v>#N/A</v>
      </c>
      <c r="F877" s="41" t="e">
        <f>IF(LEN('Contact Data Entry'!F877)&gt;255,"Home Street Address must be less than 255 characters",IF('DO NOT USE_Contact Formulas'!A877,"OK",NA()))</f>
        <v>#N/A</v>
      </c>
      <c r="G877" s="41" t="e">
        <f>IF(LEN('Contact Data Entry'!G877)&gt;40,"City must be less than 40 characters",IF('DO NOT USE_Contact Formulas'!A877,"OK",NA()))</f>
        <v>#N/A</v>
      </c>
      <c r="H877" s="41" t="e">
        <f>IF(AND(NOT(ISBLANK('Contact Data Entry'!H877)),ISNA(VLOOKUP('Contact Data Entry'!H877,'DO NOT USE_School Picklist'!$P$3:$P$52,1,FALSE))),"Please select a value from the drop-down menu",IF('DO NOT USE_Contact Formulas'!A877,"OK",NA()))</f>
        <v>#N/A</v>
      </c>
      <c r="I877" s="41" t="e">
        <f>IF(AND('DO NOT USE_Contact Formulas'!A877,ISBLANK('Contact Data Entry'!I877)),"Zip is required",IF(ISBLANK('Contact Data Entry'!I877),NA(),"OK"))</f>
        <v>#N/A</v>
      </c>
      <c r="J877" s="41" t="e">
        <f>IF(AND('DO NOT USE_Contact Formulas'!A877,ISBLANK('Contact Data Entry'!J877)),"Student or Staff? is required",IF(ISBLANK('Contact Data Entry'!J877),NA(),IF(ISNA(VLOOKUP('Contact Data Entry'!J877,'DO NOT USE_School Picklist'!$B$3:$B$6,1,FALSE)),"Please select a value from the drop-down menu","OK")))</f>
        <v>#N/A</v>
      </c>
      <c r="K877" s="41" t="e">
        <f>IF(AND('Contact Data Entry'!J877='DO NOT USE_School Picklist'!$B$4,ISBLANK('Contact Data Entry'!K877)),"Occupation/Job Title is required if Student or Staff? is Yes, staff/faculty or volunteer",IF('DO NOT USE_Contact Formulas'!A877,"OK",NA()))</f>
        <v>#N/A</v>
      </c>
      <c r="L877" s="41" t="e">
        <f ca="1">IF('Contact Data Entry'!L877&gt;'DO NOT USE_School Picklist'!$C$3,"Date last on school campus/facility cannot be a future date",IF('DO NOT USE_Contact Formulas'!A877,IF(ISBLANK('Contact Data Entry'!L877),"Date last on school campus/facility is required","OK"),NA()))</f>
        <v>#N/A</v>
      </c>
      <c r="M877" s="42" t="e">
        <f ca="1">IF('Contact Data Entry'!M877&gt;'DO NOT USE_School Picklist'!$C$3,"Last Exposure Date cannot be a future date",IF('DO NOT USE_Contact Formulas'!A877,IF(ISBLANK('Contact Data Entry'!M877),"Last Exposure Date is required","OK"),NA()))</f>
        <v>#N/A</v>
      </c>
      <c r="N877" s="42" t="e">
        <f>IF(AND('DO NOT USE_Contact Formulas'!A877,ISBLANK('Contact Data Entry'!N877)),"Specific Place in the Location is required",IF(ISBLANK('Contact Data Entry'!N877),NA(),"OK"))</f>
        <v>#N/A</v>
      </c>
      <c r="O877" s="41" t="e">
        <f>IF(AND(NOT(ISBLANK('Contact Data Entry'!O877)),ISNA(VLOOKUP('Contact Data Entry'!O877,'DO NOT USE_School Picklist'!$L$3:$L$81,1,FALSE))),"Please select a value from the drop-down menu",IF('DO NOT USE_Contact Formulas'!A877,"OK",NA()))</f>
        <v>#N/A</v>
      </c>
      <c r="P877" s="41" t="e">
        <f>IF(AND(NOT(ISBLANK('Contact Data Entry'!P877)),NOT(ISNUMBER(MATCH("*@*.?*",'Contact Data Entry'!P877,0)))),"Email must be in a valid format",IF('DO NOT USE_Contact Formulas'!A877,"OK",NA()))</f>
        <v>#N/A</v>
      </c>
      <c r="Q877" s="41" t="e">
        <f>IF(LEN('Contact Data Entry'!Q877)&gt;50,"Parent/Guardian Name must be less than 50 characters",IF('DO NOT USE_Contact Formulas'!A877,"OK",NA()))</f>
        <v>#N/A</v>
      </c>
      <c r="R877" s="41" t="e">
        <f>IF(NOT(ISBLANK('Contact Data Entry'!R877)),IF(AND(ISNUMBER('Contact Data Entry'!R877),LEFT('Contact Data Entry'!R877,1)&lt;&gt;"1",LEN('Contact Data Entry'!R877)=10),"OK","Phone number must be valid format"),IF('DO NOT USE_Contact Formulas'!A877,"OK",NA()))</f>
        <v>#N/A</v>
      </c>
      <c r="S877" s="41" t="e">
        <f>IF(AND(NOT(ISBLANK('Contact Data Entry'!S877)),ISNA(VLOOKUP('Contact Data Entry'!S877,'DO NOT USE_School Picklist'!$N$3:$N$63,1,FALSE))),"Please select a value from the drop-down menu",IF('DO NOT USE_Contact Formulas'!A877,"OK",NA()))</f>
        <v>#N/A</v>
      </c>
      <c r="T877" s="41" t="e">
        <f>IF(AND(NOT(ISBLANK('Contact Data Entry'!T877)),ISNA(VLOOKUP('Contact Data Entry'!T877,'DO NOT USE_School Picklist'!$E$3:$E$10,1,FALSE))),"Please select a value from the drop-down menu",IF('DO NOT USE_Contact Formulas'!A877,"OK",NA()))</f>
        <v>#N/A</v>
      </c>
      <c r="U877" s="41" t="e">
        <f>IF(AND(NOT(ISBLANK('Contact Data Entry'!U877)),ISNA(VLOOKUP('Contact Data Entry'!U877,'DO NOT USE_School Picklist'!$F$3:$F$16,1,FALSE))),"Please select a value from the drop-down menu",IF('DO NOT USE_Contact Formulas'!A877,"OK",NA()))</f>
        <v>#N/A</v>
      </c>
      <c r="V877" s="41" t="e">
        <f>IF(LEN('Contact Data Entry'!V877)&gt;100,"Classroom(s) must be less than 100 characters",IF('DO NOT USE_Contact Formulas'!A877,"OK",NA()))</f>
        <v>#N/A</v>
      </c>
      <c r="W877" s="41" t="e">
        <f>IF(AND(NOT(ISBLANK('Contact Data Entry'!W877)),ISNA(VLOOKUP('Contact Data Entry'!W877,'DO NOT USE_School Picklist'!$K$3:$K$6,1,FALSE))),"Please select a value from the drop-down menu",IF('DO NOT USE_Contact Formulas'!A877,"OK",NA()))</f>
        <v>#N/A</v>
      </c>
      <c r="X877" s="41" t="e">
        <f>IF(AND(NOT(ISBLANK('Contact Data Entry'!X877)),ISNA(VLOOKUP('Contact Data Entry'!X877,'DO NOT USE_School Picklist'!$D$3:$D$5,1,FALSE))),"Please select a value from the drop-down menu",IF('DO NOT USE_Contact Formulas'!A877,"OK",NA()))</f>
        <v>#N/A</v>
      </c>
      <c r="Y877" s="41"/>
      <c r="Z877" s="41" t="e">
        <f>IF(AND(NOT(ISBLANK('Contact Data Entry'!Z877)),ISNA(VLOOKUP('Contact Data Entry'!Z877,'DO NOT USE_School Picklist'!$G$3:$G$5,1,FALSE))),"Please select a value from the drop-down menu",IF('DO NOT USE_Contact Formulas'!A877,"OK",NA()))</f>
        <v>#N/A</v>
      </c>
      <c r="AA877" s="41"/>
      <c r="AB877" s="41" t="e">
        <f>IF(AND(NOT(ISBLANK('Contact Data Entry'!AB877)),ISNA(VLOOKUP('Contact Data Entry'!AB877,'DO NOT USE_School Picklist'!$H$3:$H$4,1,FALSE))),"Please select a value from the drop-down menu",IF('DO NOT USE_Contact Formulas'!A877,"OK",NA()))</f>
        <v>#N/A</v>
      </c>
      <c r="AC877" s="41" t="e">
        <f ca="1">IF('Contact Data Entry'!AC877&gt;'DO NOT USE_School Picklist'!$C$3,"Test Date cannot be a future date",IF('DO NOT USE_Contact Formulas'!A877,"OK",NA()))</f>
        <v>#N/A</v>
      </c>
      <c r="AD877" s="41" t="e">
        <f>IF(AND(NOT(ISBLANK('Contact Data Entry'!AD877)),ISNA(VLOOKUP('Contact Data Entry'!AD877,'DO NOT USE_School Picklist'!$Q$3:$Q$8,1,FALSE))),"Please select a value from the drop-down menu",IF('DO NOT USE_Contact Formulas'!A877,"OK",NA()))</f>
        <v>#N/A</v>
      </c>
    </row>
    <row r="878" spans="1:30" x14ac:dyDescent="0.25">
      <c r="A878" s="40" t="e">
        <f>IF('DO NOT USE_Contact Formulas'!A878,IF('DO NOT USE_Contact Formulas'!B878,"Not all required fields are completed","OK"),NA())</f>
        <v>#N/A</v>
      </c>
      <c r="B878" s="41" t="e">
        <f>IF(AND('DO NOT USE_Contact Formulas'!A878,ISBLANK('Contact Data Entry'!B878)),"First Name is required",IF(NOT(ISBLANK('Contact Data Entry'!B878)),"OK",NA()))</f>
        <v>#N/A</v>
      </c>
      <c r="C878" s="41" t="e">
        <f>IF(AND('DO NOT USE_Contact Formulas'!A878,ISBLANK('Contact Data Entry'!C878)),"Last Name is required",IF(NOT(ISBLANK('Contact Data Entry'!C878)),"OK",NA()))</f>
        <v>#N/A</v>
      </c>
      <c r="D878" s="41" t="e">
        <f>IF(AND('DO NOT USE_Contact Formulas'!A878,ISBLANK('Contact Data Entry'!D878)),"Birthdate is required",IF(NOT(ISBLANK('Contact Data Entry'!D878)),"OK",NA()))</f>
        <v>#N/A</v>
      </c>
      <c r="E878" s="41" t="e">
        <f>IF(AND('DO NOT USE_Contact Formulas'!A878,ISBLANK('Contact Data Entry'!E878)),"Mobile Phone is required",IF(NOT(ISBLANK('Contact Data Entry'!E878)),IF(AND(ISNUMBER(VALUE('Contact Data Entry'!E878)),LEFT('Contact Data Entry'!E878,1)&lt;&gt;"1",LEN('Contact Data Entry'!E878)=10),"OK","Phone number must be valid format"),NA()))</f>
        <v>#N/A</v>
      </c>
      <c r="F878" s="41" t="e">
        <f>IF(LEN('Contact Data Entry'!F878)&gt;255,"Home Street Address must be less than 255 characters",IF('DO NOT USE_Contact Formulas'!A878,"OK",NA()))</f>
        <v>#N/A</v>
      </c>
      <c r="G878" s="41" t="e">
        <f>IF(LEN('Contact Data Entry'!G878)&gt;40,"City must be less than 40 characters",IF('DO NOT USE_Contact Formulas'!A878,"OK",NA()))</f>
        <v>#N/A</v>
      </c>
      <c r="H878" s="41" t="e">
        <f>IF(AND(NOT(ISBLANK('Contact Data Entry'!H878)),ISNA(VLOOKUP('Contact Data Entry'!H878,'DO NOT USE_School Picklist'!$P$3:$P$52,1,FALSE))),"Please select a value from the drop-down menu",IF('DO NOT USE_Contact Formulas'!A878,"OK",NA()))</f>
        <v>#N/A</v>
      </c>
      <c r="I878" s="41" t="e">
        <f>IF(AND('DO NOT USE_Contact Formulas'!A878,ISBLANK('Contact Data Entry'!I878)),"Zip is required",IF(ISBLANK('Contact Data Entry'!I878),NA(),"OK"))</f>
        <v>#N/A</v>
      </c>
      <c r="J878" s="41" t="e">
        <f>IF(AND('DO NOT USE_Contact Formulas'!A878,ISBLANK('Contact Data Entry'!J878)),"Student or Staff? is required",IF(ISBLANK('Contact Data Entry'!J878),NA(),IF(ISNA(VLOOKUP('Contact Data Entry'!J878,'DO NOT USE_School Picklist'!$B$3:$B$6,1,FALSE)),"Please select a value from the drop-down menu","OK")))</f>
        <v>#N/A</v>
      </c>
      <c r="K878" s="41" t="e">
        <f>IF(AND('Contact Data Entry'!J878='DO NOT USE_School Picklist'!$B$4,ISBLANK('Contact Data Entry'!K878)),"Occupation/Job Title is required if Student or Staff? is Yes, staff/faculty or volunteer",IF('DO NOT USE_Contact Formulas'!A878,"OK",NA()))</f>
        <v>#N/A</v>
      </c>
      <c r="L878" s="41" t="e">
        <f ca="1">IF('Contact Data Entry'!L878&gt;'DO NOT USE_School Picklist'!$C$3,"Date last on school campus/facility cannot be a future date",IF('DO NOT USE_Contact Formulas'!A878,IF(ISBLANK('Contact Data Entry'!L878),"Date last on school campus/facility is required","OK"),NA()))</f>
        <v>#N/A</v>
      </c>
      <c r="M878" s="42" t="e">
        <f ca="1">IF('Contact Data Entry'!M878&gt;'DO NOT USE_School Picklist'!$C$3,"Last Exposure Date cannot be a future date",IF('DO NOT USE_Contact Formulas'!A878,IF(ISBLANK('Contact Data Entry'!M878),"Last Exposure Date is required","OK"),NA()))</f>
        <v>#N/A</v>
      </c>
      <c r="N878" s="42" t="e">
        <f>IF(AND('DO NOT USE_Contact Formulas'!A878,ISBLANK('Contact Data Entry'!N878)),"Specific Place in the Location is required",IF(ISBLANK('Contact Data Entry'!N878),NA(),"OK"))</f>
        <v>#N/A</v>
      </c>
      <c r="O878" s="41" t="e">
        <f>IF(AND(NOT(ISBLANK('Contact Data Entry'!O878)),ISNA(VLOOKUP('Contact Data Entry'!O878,'DO NOT USE_School Picklist'!$L$3:$L$81,1,FALSE))),"Please select a value from the drop-down menu",IF('DO NOT USE_Contact Formulas'!A878,"OK",NA()))</f>
        <v>#N/A</v>
      </c>
      <c r="P878" s="41" t="e">
        <f>IF(AND(NOT(ISBLANK('Contact Data Entry'!P878)),NOT(ISNUMBER(MATCH("*@*.?*",'Contact Data Entry'!P878,0)))),"Email must be in a valid format",IF('DO NOT USE_Contact Formulas'!A878,"OK",NA()))</f>
        <v>#N/A</v>
      </c>
      <c r="Q878" s="41" t="e">
        <f>IF(LEN('Contact Data Entry'!Q878)&gt;50,"Parent/Guardian Name must be less than 50 characters",IF('DO NOT USE_Contact Formulas'!A878,"OK",NA()))</f>
        <v>#N/A</v>
      </c>
      <c r="R878" s="41" t="e">
        <f>IF(NOT(ISBLANK('Contact Data Entry'!R878)),IF(AND(ISNUMBER('Contact Data Entry'!R878),LEFT('Contact Data Entry'!R878,1)&lt;&gt;"1",LEN('Contact Data Entry'!R878)=10),"OK","Phone number must be valid format"),IF('DO NOT USE_Contact Formulas'!A878,"OK",NA()))</f>
        <v>#N/A</v>
      </c>
      <c r="S878" s="41" t="e">
        <f>IF(AND(NOT(ISBLANK('Contact Data Entry'!S878)),ISNA(VLOOKUP('Contact Data Entry'!S878,'DO NOT USE_School Picklist'!$N$3:$N$63,1,FALSE))),"Please select a value from the drop-down menu",IF('DO NOT USE_Contact Formulas'!A878,"OK",NA()))</f>
        <v>#N/A</v>
      </c>
      <c r="T878" s="41" t="e">
        <f>IF(AND(NOT(ISBLANK('Contact Data Entry'!T878)),ISNA(VLOOKUP('Contact Data Entry'!T878,'DO NOT USE_School Picklist'!$E$3:$E$10,1,FALSE))),"Please select a value from the drop-down menu",IF('DO NOT USE_Contact Formulas'!A878,"OK",NA()))</f>
        <v>#N/A</v>
      </c>
      <c r="U878" s="41" t="e">
        <f>IF(AND(NOT(ISBLANK('Contact Data Entry'!U878)),ISNA(VLOOKUP('Contact Data Entry'!U878,'DO NOT USE_School Picklist'!$F$3:$F$16,1,FALSE))),"Please select a value from the drop-down menu",IF('DO NOT USE_Contact Formulas'!A878,"OK",NA()))</f>
        <v>#N/A</v>
      </c>
      <c r="V878" s="41" t="e">
        <f>IF(LEN('Contact Data Entry'!V878)&gt;100,"Classroom(s) must be less than 100 characters",IF('DO NOT USE_Contact Formulas'!A878,"OK",NA()))</f>
        <v>#N/A</v>
      </c>
      <c r="W878" s="41" t="e">
        <f>IF(AND(NOT(ISBLANK('Contact Data Entry'!W878)),ISNA(VLOOKUP('Contact Data Entry'!W878,'DO NOT USE_School Picklist'!$K$3:$K$6,1,FALSE))),"Please select a value from the drop-down menu",IF('DO NOT USE_Contact Formulas'!A878,"OK",NA()))</f>
        <v>#N/A</v>
      </c>
      <c r="X878" s="41" t="e">
        <f>IF(AND(NOT(ISBLANK('Contact Data Entry'!X878)),ISNA(VLOOKUP('Contact Data Entry'!X878,'DO NOT USE_School Picklist'!$D$3:$D$5,1,FALSE))),"Please select a value from the drop-down menu",IF('DO NOT USE_Contact Formulas'!A878,"OK",NA()))</f>
        <v>#N/A</v>
      </c>
      <c r="Y878" s="41"/>
      <c r="Z878" s="41" t="e">
        <f>IF(AND(NOT(ISBLANK('Contact Data Entry'!Z878)),ISNA(VLOOKUP('Contact Data Entry'!Z878,'DO NOT USE_School Picklist'!$G$3:$G$5,1,FALSE))),"Please select a value from the drop-down menu",IF('DO NOT USE_Contact Formulas'!A878,"OK",NA()))</f>
        <v>#N/A</v>
      </c>
      <c r="AA878" s="41"/>
      <c r="AB878" s="41" t="e">
        <f>IF(AND(NOT(ISBLANK('Contact Data Entry'!AB878)),ISNA(VLOOKUP('Contact Data Entry'!AB878,'DO NOT USE_School Picklist'!$H$3:$H$4,1,FALSE))),"Please select a value from the drop-down menu",IF('DO NOT USE_Contact Formulas'!A878,"OK",NA()))</f>
        <v>#N/A</v>
      </c>
      <c r="AC878" s="41" t="e">
        <f ca="1">IF('Contact Data Entry'!AC878&gt;'DO NOT USE_School Picklist'!$C$3,"Test Date cannot be a future date",IF('DO NOT USE_Contact Formulas'!A878,"OK",NA()))</f>
        <v>#N/A</v>
      </c>
      <c r="AD878" s="41" t="e">
        <f>IF(AND(NOT(ISBLANK('Contact Data Entry'!AD878)),ISNA(VLOOKUP('Contact Data Entry'!AD878,'DO NOT USE_School Picklist'!$Q$3:$Q$8,1,FALSE))),"Please select a value from the drop-down menu",IF('DO NOT USE_Contact Formulas'!A878,"OK",NA()))</f>
        <v>#N/A</v>
      </c>
    </row>
    <row r="879" spans="1:30" x14ac:dyDescent="0.25">
      <c r="A879" s="40" t="e">
        <f>IF('DO NOT USE_Contact Formulas'!A879,IF('DO NOT USE_Contact Formulas'!B879,"Not all required fields are completed","OK"),NA())</f>
        <v>#N/A</v>
      </c>
      <c r="B879" s="41" t="e">
        <f>IF(AND('DO NOT USE_Contact Formulas'!A879,ISBLANK('Contact Data Entry'!B879)),"First Name is required",IF(NOT(ISBLANK('Contact Data Entry'!B879)),"OK",NA()))</f>
        <v>#N/A</v>
      </c>
      <c r="C879" s="41" t="e">
        <f>IF(AND('DO NOT USE_Contact Formulas'!A879,ISBLANK('Contact Data Entry'!C879)),"Last Name is required",IF(NOT(ISBLANK('Contact Data Entry'!C879)),"OK",NA()))</f>
        <v>#N/A</v>
      </c>
      <c r="D879" s="41" t="e">
        <f>IF(AND('DO NOT USE_Contact Formulas'!A879,ISBLANK('Contact Data Entry'!D879)),"Birthdate is required",IF(NOT(ISBLANK('Contact Data Entry'!D879)),"OK",NA()))</f>
        <v>#N/A</v>
      </c>
      <c r="E879" s="41" t="e">
        <f>IF(AND('DO NOT USE_Contact Formulas'!A879,ISBLANK('Contact Data Entry'!E879)),"Mobile Phone is required",IF(NOT(ISBLANK('Contact Data Entry'!E879)),IF(AND(ISNUMBER(VALUE('Contact Data Entry'!E879)),LEFT('Contact Data Entry'!E879,1)&lt;&gt;"1",LEN('Contact Data Entry'!E879)=10),"OK","Phone number must be valid format"),NA()))</f>
        <v>#N/A</v>
      </c>
      <c r="F879" s="41" t="e">
        <f>IF(LEN('Contact Data Entry'!F879)&gt;255,"Home Street Address must be less than 255 characters",IF('DO NOT USE_Contact Formulas'!A879,"OK",NA()))</f>
        <v>#N/A</v>
      </c>
      <c r="G879" s="41" t="e">
        <f>IF(LEN('Contact Data Entry'!G879)&gt;40,"City must be less than 40 characters",IF('DO NOT USE_Contact Formulas'!A879,"OK",NA()))</f>
        <v>#N/A</v>
      </c>
      <c r="H879" s="41" t="e">
        <f>IF(AND(NOT(ISBLANK('Contact Data Entry'!H879)),ISNA(VLOOKUP('Contact Data Entry'!H879,'DO NOT USE_School Picklist'!$P$3:$P$52,1,FALSE))),"Please select a value from the drop-down menu",IF('DO NOT USE_Contact Formulas'!A879,"OK",NA()))</f>
        <v>#N/A</v>
      </c>
      <c r="I879" s="41" t="e">
        <f>IF(AND('DO NOT USE_Contact Formulas'!A879,ISBLANK('Contact Data Entry'!I879)),"Zip is required",IF(ISBLANK('Contact Data Entry'!I879),NA(),"OK"))</f>
        <v>#N/A</v>
      </c>
      <c r="J879" s="41" t="e">
        <f>IF(AND('DO NOT USE_Contact Formulas'!A879,ISBLANK('Contact Data Entry'!J879)),"Student or Staff? is required",IF(ISBLANK('Contact Data Entry'!J879),NA(),IF(ISNA(VLOOKUP('Contact Data Entry'!J879,'DO NOT USE_School Picklist'!$B$3:$B$6,1,FALSE)),"Please select a value from the drop-down menu","OK")))</f>
        <v>#N/A</v>
      </c>
      <c r="K879" s="41" t="e">
        <f>IF(AND('Contact Data Entry'!J879='DO NOT USE_School Picklist'!$B$4,ISBLANK('Contact Data Entry'!K879)),"Occupation/Job Title is required if Student or Staff? is Yes, staff/faculty or volunteer",IF('DO NOT USE_Contact Formulas'!A879,"OK",NA()))</f>
        <v>#N/A</v>
      </c>
      <c r="L879" s="41" t="e">
        <f ca="1">IF('Contact Data Entry'!L879&gt;'DO NOT USE_School Picklist'!$C$3,"Date last on school campus/facility cannot be a future date",IF('DO NOT USE_Contact Formulas'!A879,IF(ISBLANK('Contact Data Entry'!L879),"Date last on school campus/facility is required","OK"),NA()))</f>
        <v>#N/A</v>
      </c>
      <c r="M879" s="42" t="e">
        <f ca="1">IF('Contact Data Entry'!M879&gt;'DO NOT USE_School Picklist'!$C$3,"Last Exposure Date cannot be a future date",IF('DO NOT USE_Contact Formulas'!A879,IF(ISBLANK('Contact Data Entry'!M879),"Last Exposure Date is required","OK"),NA()))</f>
        <v>#N/A</v>
      </c>
      <c r="N879" s="42" t="e">
        <f>IF(AND('DO NOT USE_Contact Formulas'!A879,ISBLANK('Contact Data Entry'!N879)),"Specific Place in the Location is required",IF(ISBLANK('Contact Data Entry'!N879),NA(),"OK"))</f>
        <v>#N/A</v>
      </c>
      <c r="O879" s="41" t="e">
        <f>IF(AND(NOT(ISBLANK('Contact Data Entry'!O879)),ISNA(VLOOKUP('Contact Data Entry'!O879,'DO NOT USE_School Picklist'!$L$3:$L$81,1,FALSE))),"Please select a value from the drop-down menu",IF('DO NOT USE_Contact Formulas'!A879,"OK",NA()))</f>
        <v>#N/A</v>
      </c>
      <c r="P879" s="41" t="e">
        <f>IF(AND(NOT(ISBLANK('Contact Data Entry'!P879)),NOT(ISNUMBER(MATCH("*@*.?*",'Contact Data Entry'!P879,0)))),"Email must be in a valid format",IF('DO NOT USE_Contact Formulas'!A879,"OK",NA()))</f>
        <v>#N/A</v>
      </c>
      <c r="Q879" s="41" t="e">
        <f>IF(LEN('Contact Data Entry'!Q879)&gt;50,"Parent/Guardian Name must be less than 50 characters",IF('DO NOT USE_Contact Formulas'!A879,"OK",NA()))</f>
        <v>#N/A</v>
      </c>
      <c r="R879" s="41" t="e">
        <f>IF(NOT(ISBLANK('Contact Data Entry'!R879)),IF(AND(ISNUMBER('Contact Data Entry'!R879),LEFT('Contact Data Entry'!R879,1)&lt;&gt;"1",LEN('Contact Data Entry'!R879)=10),"OK","Phone number must be valid format"),IF('DO NOT USE_Contact Formulas'!A879,"OK",NA()))</f>
        <v>#N/A</v>
      </c>
      <c r="S879" s="41" t="e">
        <f>IF(AND(NOT(ISBLANK('Contact Data Entry'!S879)),ISNA(VLOOKUP('Contact Data Entry'!S879,'DO NOT USE_School Picklist'!$N$3:$N$63,1,FALSE))),"Please select a value from the drop-down menu",IF('DO NOT USE_Contact Formulas'!A879,"OK",NA()))</f>
        <v>#N/A</v>
      </c>
      <c r="T879" s="41" t="e">
        <f>IF(AND(NOT(ISBLANK('Contact Data Entry'!T879)),ISNA(VLOOKUP('Contact Data Entry'!T879,'DO NOT USE_School Picklist'!$E$3:$E$10,1,FALSE))),"Please select a value from the drop-down menu",IF('DO NOT USE_Contact Formulas'!A879,"OK",NA()))</f>
        <v>#N/A</v>
      </c>
      <c r="U879" s="41" t="e">
        <f>IF(AND(NOT(ISBLANK('Contact Data Entry'!U879)),ISNA(VLOOKUP('Contact Data Entry'!U879,'DO NOT USE_School Picklist'!$F$3:$F$16,1,FALSE))),"Please select a value from the drop-down menu",IF('DO NOT USE_Contact Formulas'!A879,"OK",NA()))</f>
        <v>#N/A</v>
      </c>
      <c r="V879" s="41" t="e">
        <f>IF(LEN('Contact Data Entry'!V879)&gt;100,"Classroom(s) must be less than 100 characters",IF('DO NOT USE_Contact Formulas'!A879,"OK",NA()))</f>
        <v>#N/A</v>
      </c>
      <c r="W879" s="41" t="e">
        <f>IF(AND(NOT(ISBLANK('Contact Data Entry'!W879)),ISNA(VLOOKUP('Contact Data Entry'!W879,'DO NOT USE_School Picklist'!$K$3:$K$6,1,FALSE))),"Please select a value from the drop-down menu",IF('DO NOT USE_Contact Formulas'!A879,"OK",NA()))</f>
        <v>#N/A</v>
      </c>
      <c r="X879" s="41" t="e">
        <f>IF(AND(NOT(ISBLANK('Contact Data Entry'!X879)),ISNA(VLOOKUP('Contact Data Entry'!X879,'DO NOT USE_School Picklist'!$D$3:$D$5,1,FALSE))),"Please select a value from the drop-down menu",IF('DO NOT USE_Contact Formulas'!A879,"OK",NA()))</f>
        <v>#N/A</v>
      </c>
      <c r="Y879" s="41"/>
      <c r="Z879" s="41" t="e">
        <f>IF(AND(NOT(ISBLANK('Contact Data Entry'!Z879)),ISNA(VLOOKUP('Contact Data Entry'!Z879,'DO NOT USE_School Picklist'!$G$3:$G$5,1,FALSE))),"Please select a value from the drop-down menu",IF('DO NOT USE_Contact Formulas'!A879,"OK",NA()))</f>
        <v>#N/A</v>
      </c>
      <c r="AA879" s="41"/>
      <c r="AB879" s="41" t="e">
        <f>IF(AND(NOT(ISBLANK('Contact Data Entry'!AB879)),ISNA(VLOOKUP('Contact Data Entry'!AB879,'DO NOT USE_School Picklist'!$H$3:$H$4,1,FALSE))),"Please select a value from the drop-down menu",IF('DO NOT USE_Contact Formulas'!A879,"OK",NA()))</f>
        <v>#N/A</v>
      </c>
      <c r="AC879" s="41" t="e">
        <f ca="1">IF('Contact Data Entry'!AC879&gt;'DO NOT USE_School Picklist'!$C$3,"Test Date cannot be a future date",IF('DO NOT USE_Contact Formulas'!A879,"OK",NA()))</f>
        <v>#N/A</v>
      </c>
      <c r="AD879" s="41" t="e">
        <f>IF(AND(NOT(ISBLANK('Contact Data Entry'!AD879)),ISNA(VLOOKUP('Contact Data Entry'!AD879,'DO NOT USE_School Picklist'!$Q$3:$Q$8,1,FALSE))),"Please select a value from the drop-down menu",IF('DO NOT USE_Contact Formulas'!A879,"OK",NA()))</f>
        <v>#N/A</v>
      </c>
    </row>
    <row r="880" spans="1:30" x14ac:dyDescent="0.25">
      <c r="A880" s="40" t="e">
        <f>IF('DO NOT USE_Contact Formulas'!A880,IF('DO NOT USE_Contact Formulas'!B880,"Not all required fields are completed","OK"),NA())</f>
        <v>#N/A</v>
      </c>
      <c r="B880" s="41" t="e">
        <f>IF(AND('DO NOT USE_Contact Formulas'!A880,ISBLANK('Contact Data Entry'!B880)),"First Name is required",IF(NOT(ISBLANK('Contact Data Entry'!B880)),"OK",NA()))</f>
        <v>#N/A</v>
      </c>
      <c r="C880" s="41" t="e">
        <f>IF(AND('DO NOT USE_Contact Formulas'!A880,ISBLANK('Contact Data Entry'!C880)),"Last Name is required",IF(NOT(ISBLANK('Contact Data Entry'!C880)),"OK",NA()))</f>
        <v>#N/A</v>
      </c>
      <c r="D880" s="41" t="e">
        <f>IF(AND('DO NOT USE_Contact Formulas'!A880,ISBLANK('Contact Data Entry'!D880)),"Birthdate is required",IF(NOT(ISBLANK('Contact Data Entry'!D880)),"OK",NA()))</f>
        <v>#N/A</v>
      </c>
      <c r="E880" s="41" t="e">
        <f>IF(AND('DO NOT USE_Contact Formulas'!A880,ISBLANK('Contact Data Entry'!E880)),"Mobile Phone is required",IF(NOT(ISBLANK('Contact Data Entry'!E880)),IF(AND(ISNUMBER(VALUE('Contact Data Entry'!E880)),LEFT('Contact Data Entry'!E880,1)&lt;&gt;"1",LEN('Contact Data Entry'!E880)=10),"OK","Phone number must be valid format"),NA()))</f>
        <v>#N/A</v>
      </c>
      <c r="F880" s="41" t="e">
        <f>IF(LEN('Contact Data Entry'!F880)&gt;255,"Home Street Address must be less than 255 characters",IF('DO NOT USE_Contact Formulas'!A880,"OK",NA()))</f>
        <v>#N/A</v>
      </c>
      <c r="G880" s="41" t="e">
        <f>IF(LEN('Contact Data Entry'!G880)&gt;40,"City must be less than 40 characters",IF('DO NOT USE_Contact Formulas'!A880,"OK",NA()))</f>
        <v>#N/A</v>
      </c>
      <c r="H880" s="41" t="e">
        <f>IF(AND(NOT(ISBLANK('Contact Data Entry'!H880)),ISNA(VLOOKUP('Contact Data Entry'!H880,'DO NOT USE_School Picklist'!$P$3:$P$52,1,FALSE))),"Please select a value from the drop-down menu",IF('DO NOT USE_Contact Formulas'!A880,"OK",NA()))</f>
        <v>#N/A</v>
      </c>
      <c r="I880" s="41" t="e">
        <f>IF(AND('DO NOT USE_Contact Formulas'!A880,ISBLANK('Contact Data Entry'!I880)),"Zip is required",IF(ISBLANK('Contact Data Entry'!I880),NA(),"OK"))</f>
        <v>#N/A</v>
      </c>
      <c r="J880" s="41" t="e">
        <f>IF(AND('DO NOT USE_Contact Formulas'!A880,ISBLANK('Contact Data Entry'!J880)),"Student or Staff? is required",IF(ISBLANK('Contact Data Entry'!J880),NA(),IF(ISNA(VLOOKUP('Contact Data Entry'!J880,'DO NOT USE_School Picklist'!$B$3:$B$6,1,FALSE)),"Please select a value from the drop-down menu","OK")))</f>
        <v>#N/A</v>
      </c>
      <c r="K880" s="41" t="e">
        <f>IF(AND('Contact Data Entry'!J880='DO NOT USE_School Picklist'!$B$4,ISBLANK('Contact Data Entry'!K880)),"Occupation/Job Title is required if Student or Staff? is Yes, staff/faculty or volunteer",IF('DO NOT USE_Contact Formulas'!A880,"OK",NA()))</f>
        <v>#N/A</v>
      </c>
      <c r="L880" s="41" t="e">
        <f ca="1">IF('Contact Data Entry'!L880&gt;'DO NOT USE_School Picklist'!$C$3,"Date last on school campus/facility cannot be a future date",IF('DO NOT USE_Contact Formulas'!A880,IF(ISBLANK('Contact Data Entry'!L880),"Date last on school campus/facility is required","OK"),NA()))</f>
        <v>#N/A</v>
      </c>
      <c r="M880" s="42" t="e">
        <f ca="1">IF('Contact Data Entry'!M880&gt;'DO NOT USE_School Picklist'!$C$3,"Last Exposure Date cannot be a future date",IF('DO NOT USE_Contact Formulas'!A880,IF(ISBLANK('Contact Data Entry'!M880),"Last Exposure Date is required","OK"),NA()))</f>
        <v>#N/A</v>
      </c>
      <c r="N880" s="42" t="e">
        <f>IF(AND('DO NOT USE_Contact Formulas'!A880,ISBLANK('Contact Data Entry'!N880)),"Specific Place in the Location is required",IF(ISBLANK('Contact Data Entry'!N880),NA(),"OK"))</f>
        <v>#N/A</v>
      </c>
      <c r="O880" s="41" t="e">
        <f>IF(AND(NOT(ISBLANK('Contact Data Entry'!O880)),ISNA(VLOOKUP('Contact Data Entry'!O880,'DO NOT USE_School Picklist'!$L$3:$L$81,1,FALSE))),"Please select a value from the drop-down menu",IF('DO NOT USE_Contact Formulas'!A880,"OK",NA()))</f>
        <v>#N/A</v>
      </c>
      <c r="P880" s="41" t="e">
        <f>IF(AND(NOT(ISBLANK('Contact Data Entry'!P880)),NOT(ISNUMBER(MATCH("*@*.?*",'Contact Data Entry'!P880,0)))),"Email must be in a valid format",IF('DO NOT USE_Contact Formulas'!A880,"OK",NA()))</f>
        <v>#N/A</v>
      </c>
      <c r="Q880" s="41" t="e">
        <f>IF(LEN('Contact Data Entry'!Q880)&gt;50,"Parent/Guardian Name must be less than 50 characters",IF('DO NOT USE_Contact Formulas'!A880,"OK",NA()))</f>
        <v>#N/A</v>
      </c>
      <c r="R880" s="41" t="e">
        <f>IF(NOT(ISBLANK('Contact Data Entry'!R880)),IF(AND(ISNUMBER('Contact Data Entry'!R880),LEFT('Contact Data Entry'!R880,1)&lt;&gt;"1",LEN('Contact Data Entry'!R880)=10),"OK","Phone number must be valid format"),IF('DO NOT USE_Contact Formulas'!A880,"OK",NA()))</f>
        <v>#N/A</v>
      </c>
      <c r="S880" s="41" t="e">
        <f>IF(AND(NOT(ISBLANK('Contact Data Entry'!S880)),ISNA(VLOOKUP('Contact Data Entry'!S880,'DO NOT USE_School Picklist'!$N$3:$N$63,1,FALSE))),"Please select a value from the drop-down menu",IF('DO NOT USE_Contact Formulas'!A880,"OK",NA()))</f>
        <v>#N/A</v>
      </c>
      <c r="T880" s="41" t="e">
        <f>IF(AND(NOT(ISBLANK('Contact Data Entry'!T880)),ISNA(VLOOKUP('Contact Data Entry'!T880,'DO NOT USE_School Picklist'!$E$3:$E$10,1,FALSE))),"Please select a value from the drop-down menu",IF('DO NOT USE_Contact Formulas'!A880,"OK",NA()))</f>
        <v>#N/A</v>
      </c>
      <c r="U880" s="41" t="e">
        <f>IF(AND(NOT(ISBLANK('Contact Data Entry'!U880)),ISNA(VLOOKUP('Contact Data Entry'!U880,'DO NOT USE_School Picklist'!$F$3:$F$16,1,FALSE))),"Please select a value from the drop-down menu",IF('DO NOT USE_Contact Formulas'!A880,"OK",NA()))</f>
        <v>#N/A</v>
      </c>
      <c r="V880" s="41" t="e">
        <f>IF(LEN('Contact Data Entry'!V880)&gt;100,"Classroom(s) must be less than 100 characters",IF('DO NOT USE_Contact Formulas'!A880,"OK",NA()))</f>
        <v>#N/A</v>
      </c>
      <c r="W880" s="41" t="e">
        <f>IF(AND(NOT(ISBLANK('Contact Data Entry'!W880)),ISNA(VLOOKUP('Contact Data Entry'!W880,'DO NOT USE_School Picklist'!$K$3:$K$6,1,FALSE))),"Please select a value from the drop-down menu",IF('DO NOT USE_Contact Formulas'!A880,"OK",NA()))</f>
        <v>#N/A</v>
      </c>
      <c r="X880" s="41" t="e">
        <f>IF(AND(NOT(ISBLANK('Contact Data Entry'!X880)),ISNA(VLOOKUP('Contact Data Entry'!X880,'DO NOT USE_School Picklist'!$D$3:$D$5,1,FALSE))),"Please select a value from the drop-down menu",IF('DO NOT USE_Contact Formulas'!A880,"OK",NA()))</f>
        <v>#N/A</v>
      </c>
      <c r="Y880" s="41"/>
      <c r="Z880" s="41" t="e">
        <f>IF(AND(NOT(ISBLANK('Contact Data Entry'!Z880)),ISNA(VLOOKUP('Contact Data Entry'!Z880,'DO NOT USE_School Picklist'!$G$3:$G$5,1,FALSE))),"Please select a value from the drop-down menu",IF('DO NOT USE_Contact Formulas'!A880,"OK",NA()))</f>
        <v>#N/A</v>
      </c>
      <c r="AA880" s="41"/>
      <c r="AB880" s="41" t="e">
        <f>IF(AND(NOT(ISBLANK('Contact Data Entry'!AB880)),ISNA(VLOOKUP('Contact Data Entry'!AB880,'DO NOT USE_School Picklist'!$H$3:$H$4,1,FALSE))),"Please select a value from the drop-down menu",IF('DO NOT USE_Contact Formulas'!A880,"OK",NA()))</f>
        <v>#N/A</v>
      </c>
      <c r="AC880" s="41" t="e">
        <f ca="1">IF('Contact Data Entry'!AC880&gt;'DO NOT USE_School Picklist'!$C$3,"Test Date cannot be a future date",IF('DO NOT USE_Contact Formulas'!A880,"OK",NA()))</f>
        <v>#N/A</v>
      </c>
      <c r="AD880" s="41" t="e">
        <f>IF(AND(NOT(ISBLANK('Contact Data Entry'!AD880)),ISNA(VLOOKUP('Contact Data Entry'!AD880,'DO NOT USE_School Picklist'!$Q$3:$Q$8,1,FALSE))),"Please select a value from the drop-down menu",IF('DO NOT USE_Contact Formulas'!A880,"OK",NA()))</f>
        <v>#N/A</v>
      </c>
    </row>
    <row r="881" spans="1:30" x14ac:dyDescent="0.25">
      <c r="A881" s="40" t="e">
        <f>IF('DO NOT USE_Contact Formulas'!A881,IF('DO NOT USE_Contact Formulas'!B881,"Not all required fields are completed","OK"),NA())</f>
        <v>#N/A</v>
      </c>
      <c r="B881" s="41" t="e">
        <f>IF(AND('DO NOT USE_Contact Formulas'!A881,ISBLANK('Contact Data Entry'!B881)),"First Name is required",IF(NOT(ISBLANK('Contact Data Entry'!B881)),"OK",NA()))</f>
        <v>#N/A</v>
      </c>
      <c r="C881" s="41" t="e">
        <f>IF(AND('DO NOT USE_Contact Formulas'!A881,ISBLANK('Contact Data Entry'!C881)),"Last Name is required",IF(NOT(ISBLANK('Contact Data Entry'!C881)),"OK",NA()))</f>
        <v>#N/A</v>
      </c>
      <c r="D881" s="41" t="e">
        <f>IF(AND('DO NOT USE_Contact Formulas'!A881,ISBLANK('Contact Data Entry'!D881)),"Birthdate is required",IF(NOT(ISBLANK('Contact Data Entry'!D881)),"OK",NA()))</f>
        <v>#N/A</v>
      </c>
      <c r="E881" s="41" t="e">
        <f>IF(AND('DO NOT USE_Contact Formulas'!A881,ISBLANK('Contact Data Entry'!E881)),"Mobile Phone is required",IF(NOT(ISBLANK('Contact Data Entry'!E881)),IF(AND(ISNUMBER(VALUE('Contact Data Entry'!E881)),LEFT('Contact Data Entry'!E881,1)&lt;&gt;"1",LEN('Contact Data Entry'!E881)=10),"OK","Phone number must be valid format"),NA()))</f>
        <v>#N/A</v>
      </c>
      <c r="F881" s="41" t="e">
        <f>IF(LEN('Contact Data Entry'!F881)&gt;255,"Home Street Address must be less than 255 characters",IF('DO NOT USE_Contact Formulas'!A881,"OK",NA()))</f>
        <v>#N/A</v>
      </c>
      <c r="G881" s="41" t="e">
        <f>IF(LEN('Contact Data Entry'!G881)&gt;40,"City must be less than 40 characters",IF('DO NOT USE_Contact Formulas'!A881,"OK",NA()))</f>
        <v>#N/A</v>
      </c>
      <c r="H881" s="41" t="e">
        <f>IF(AND(NOT(ISBLANK('Contact Data Entry'!H881)),ISNA(VLOOKUP('Contact Data Entry'!H881,'DO NOT USE_School Picklist'!$P$3:$P$52,1,FALSE))),"Please select a value from the drop-down menu",IF('DO NOT USE_Contact Formulas'!A881,"OK",NA()))</f>
        <v>#N/A</v>
      </c>
      <c r="I881" s="41" t="e">
        <f>IF(AND('DO NOT USE_Contact Formulas'!A881,ISBLANK('Contact Data Entry'!I881)),"Zip is required",IF(ISBLANK('Contact Data Entry'!I881),NA(),"OK"))</f>
        <v>#N/A</v>
      </c>
      <c r="J881" s="41" t="e">
        <f>IF(AND('DO NOT USE_Contact Formulas'!A881,ISBLANK('Contact Data Entry'!J881)),"Student or Staff? is required",IF(ISBLANK('Contact Data Entry'!J881),NA(),IF(ISNA(VLOOKUP('Contact Data Entry'!J881,'DO NOT USE_School Picklist'!$B$3:$B$6,1,FALSE)),"Please select a value from the drop-down menu","OK")))</f>
        <v>#N/A</v>
      </c>
      <c r="K881" s="41" t="e">
        <f>IF(AND('Contact Data Entry'!J881='DO NOT USE_School Picklist'!$B$4,ISBLANK('Contact Data Entry'!K881)),"Occupation/Job Title is required if Student or Staff? is Yes, staff/faculty or volunteer",IF('DO NOT USE_Contact Formulas'!A881,"OK",NA()))</f>
        <v>#N/A</v>
      </c>
      <c r="L881" s="41" t="e">
        <f ca="1">IF('Contact Data Entry'!L881&gt;'DO NOT USE_School Picklist'!$C$3,"Date last on school campus/facility cannot be a future date",IF('DO NOT USE_Contact Formulas'!A881,IF(ISBLANK('Contact Data Entry'!L881),"Date last on school campus/facility is required","OK"),NA()))</f>
        <v>#N/A</v>
      </c>
      <c r="M881" s="42" t="e">
        <f ca="1">IF('Contact Data Entry'!M881&gt;'DO NOT USE_School Picklist'!$C$3,"Last Exposure Date cannot be a future date",IF('DO NOT USE_Contact Formulas'!A881,IF(ISBLANK('Contact Data Entry'!M881),"Last Exposure Date is required","OK"),NA()))</f>
        <v>#N/A</v>
      </c>
      <c r="N881" s="42" t="e">
        <f>IF(AND('DO NOT USE_Contact Formulas'!A881,ISBLANK('Contact Data Entry'!N881)),"Specific Place in the Location is required",IF(ISBLANK('Contact Data Entry'!N881),NA(),"OK"))</f>
        <v>#N/A</v>
      </c>
      <c r="O881" s="41" t="e">
        <f>IF(AND(NOT(ISBLANK('Contact Data Entry'!O881)),ISNA(VLOOKUP('Contact Data Entry'!O881,'DO NOT USE_School Picklist'!$L$3:$L$81,1,FALSE))),"Please select a value from the drop-down menu",IF('DO NOT USE_Contact Formulas'!A881,"OK",NA()))</f>
        <v>#N/A</v>
      </c>
      <c r="P881" s="41" t="e">
        <f>IF(AND(NOT(ISBLANK('Contact Data Entry'!P881)),NOT(ISNUMBER(MATCH("*@*.?*",'Contact Data Entry'!P881,0)))),"Email must be in a valid format",IF('DO NOT USE_Contact Formulas'!A881,"OK",NA()))</f>
        <v>#N/A</v>
      </c>
      <c r="Q881" s="41" t="e">
        <f>IF(LEN('Contact Data Entry'!Q881)&gt;50,"Parent/Guardian Name must be less than 50 characters",IF('DO NOT USE_Contact Formulas'!A881,"OK",NA()))</f>
        <v>#N/A</v>
      </c>
      <c r="R881" s="41" t="e">
        <f>IF(NOT(ISBLANK('Contact Data Entry'!R881)),IF(AND(ISNUMBER('Contact Data Entry'!R881),LEFT('Contact Data Entry'!R881,1)&lt;&gt;"1",LEN('Contact Data Entry'!R881)=10),"OK","Phone number must be valid format"),IF('DO NOT USE_Contact Formulas'!A881,"OK",NA()))</f>
        <v>#N/A</v>
      </c>
      <c r="S881" s="41" t="e">
        <f>IF(AND(NOT(ISBLANK('Contact Data Entry'!S881)),ISNA(VLOOKUP('Contact Data Entry'!S881,'DO NOT USE_School Picklist'!$N$3:$N$63,1,FALSE))),"Please select a value from the drop-down menu",IF('DO NOT USE_Contact Formulas'!A881,"OK",NA()))</f>
        <v>#N/A</v>
      </c>
      <c r="T881" s="41" t="e">
        <f>IF(AND(NOT(ISBLANK('Contact Data Entry'!T881)),ISNA(VLOOKUP('Contact Data Entry'!T881,'DO NOT USE_School Picklist'!$E$3:$E$10,1,FALSE))),"Please select a value from the drop-down menu",IF('DO NOT USE_Contact Formulas'!A881,"OK",NA()))</f>
        <v>#N/A</v>
      </c>
      <c r="U881" s="41" t="e">
        <f>IF(AND(NOT(ISBLANK('Contact Data Entry'!U881)),ISNA(VLOOKUP('Contact Data Entry'!U881,'DO NOT USE_School Picklist'!$F$3:$F$16,1,FALSE))),"Please select a value from the drop-down menu",IF('DO NOT USE_Contact Formulas'!A881,"OK",NA()))</f>
        <v>#N/A</v>
      </c>
      <c r="V881" s="41" t="e">
        <f>IF(LEN('Contact Data Entry'!V881)&gt;100,"Classroom(s) must be less than 100 characters",IF('DO NOT USE_Contact Formulas'!A881,"OK",NA()))</f>
        <v>#N/A</v>
      </c>
      <c r="W881" s="41" t="e">
        <f>IF(AND(NOT(ISBLANK('Contact Data Entry'!W881)),ISNA(VLOOKUP('Contact Data Entry'!W881,'DO NOT USE_School Picklist'!$K$3:$K$6,1,FALSE))),"Please select a value from the drop-down menu",IF('DO NOT USE_Contact Formulas'!A881,"OK",NA()))</f>
        <v>#N/A</v>
      </c>
      <c r="X881" s="41" t="e">
        <f>IF(AND(NOT(ISBLANK('Contact Data Entry'!X881)),ISNA(VLOOKUP('Contact Data Entry'!X881,'DO NOT USE_School Picklist'!$D$3:$D$5,1,FALSE))),"Please select a value from the drop-down menu",IF('DO NOT USE_Contact Formulas'!A881,"OK",NA()))</f>
        <v>#N/A</v>
      </c>
      <c r="Y881" s="41"/>
      <c r="Z881" s="41" t="e">
        <f>IF(AND(NOT(ISBLANK('Contact Data Entry'!Z881)),ISNA(VLOOKUP('Contact Data Entry'!Z881,'DO NOT USE_School Picklist'!$G$3:$G$5,1,FALSE))),"Please select a value from the drop-down menu",IF('DO NOT USE_Contact Formulas'!A881,"OK",NA()))</f>
        <v>#N/A</v>
      </c>
      <c r="AA881" s="41"/>
      <c r="AB881" s="41" t="e">
        <f>IF(AND(NOT(ISBLANK('Contact Data Entry'!AB881)),ISNA(VLOOKUP('Contact Data Entry'!AB881,'DO NOT USE_School Picklist'!$H$3:$H$4,1,FALSE))),"Please select a value from the drop-down menu",IF('DO NOT USE_Contact Formulas'!A881,"OK",NA()))</f>
        <v>#N/A</v>
      </c>
      <c r="AC881" s="41" t="e">
        <f ca="1">IF('Contact Data Entry'!AC881&gt;'DO NOT USE_School Picklist'!$C$3,"Test Date cannot be a future date",IF('DO NOT USE_Contact Formulas'!A881,"OK",NA()))</f>
        <v>#N/A</v>
      </c>
      <c r="AD881" s="41" t="e">
        <f>IF(AND(NOT(ISBLANK('Contact Data Entry'!AD881)),ISNA(VLOOKUP('Contact Data Entry'!AD881,'DO NOT USE_School Picklist'!$Q$3:$Q$8,1,FALSE))),"Please select a value from the drop-down menu",IF('DO NOT USE_Contact Formulas'!A881,"OK",NA()))</f>
        <v>#N/A</v>
      </c>
    </row>
    <row r="882" spans="1:30" x14ac:dyDescent="0.25">
      <c r="A882" s="40" t="e">
        <f>IF('DO NOT USE_Contact Formulas'!A882,IF('DO NOT USE_Contact Formulas'!B882,"Not all required fields are completed","OK"),NA())</f>
        <v>#N/A</v>
      </c>
      <c r="B882" s="41" t="e">
        <f>IF(AND('DO NOT USE_Contact Formulas'!A882,ISBLANK('Contact Data Entry'!B882)),"First Name is required",IF(NOT(ISBLANK('Contact Data Entry'!B882)),"OK",NA()))</f>
        <v>#N/A</v>
      </c>
      <c r="C882" s="41" t="e">
        <f>IF(AND('DO NOT USE_Contact Formulas'!A882,ISBLANK('Contact Data Entry'!C882)),"Last Name is required",IF(NOT(ISBLANK('Contact Data Entry'!C882)),"OK",NA()))</f>
        <v>#N/A</v>
      </c>
      <c r="D882" s="41" t="e">
        <f>IF(AND('DO NOT USE_Contact Formulas'!A882,ISBLANK('Contact Data Entry'!D882)),"Birthdate is required",IF(NOT(ISBLANK('Contact Data Entry'!D882)),"OK",NA()))</f>
        <v>#N/A</v>
      </c>
      <c r="E882" s="41" t="e">
        <f>IF(AND('DO NOT USE_Contact Formulas'!A882,ISBLANK('Contact Data Entry'!E882)),"Mobile Phone is required",IF(NOT(ISBLANK('Contact Data Entry'!E882)),IF(AND(ISNUMBER(VALUE('Contact Data Entry'!E882)),LEFT('Contact Data Entry'!E882,1)&lt;&gt;"1",LEN('Contact Data Entry'!E882)=10),"OK","Phone number must be valid format"),NA()))</f>
        <v>#N/A</v>
      </c>
      <c r="F882" s="41" t="e">
        <f>IF(LEN('Contact Data Entry'!F882)&gt;255,"Home Street Address must be less than 255 characters",IF('DO NOT USE_Contact Formulas'!A882,"OK",NA()))</f>
        <v>#N/A</v>
      </c>
      <c r="G882" s="41" t="e">
        <f>IF(LEN('Contact Data Entry'!G882)&gt;40,"City must be less than 40 characters",IF('DO NOT USE_Contact Formulas'!A882,"OK",NA()))</f>
        <v>#N/A</v>
      </c>
      <c r="H882" s="41" t="e">
        <f>IF(AND(NOT(ISBLANK('Contact Data Entry'!H882)),ISNA(VLOOKUP('Contact Data Entry'!H882,'DO NOT USE_School Picklist'!$P$3:$P$52,1,FALSE))),"Please select a value from the drop-down menu",IF('DO NOT USE_Contact Formulas'!A882,"OK",NA()))</f>
        <v>#N/A</v>
      </c>
      <c r="I882" s="41" t="e">
        <f>IF(AND('DO NOT USE_Contact Formulas'!A882,ISBLANK('Contact Data Entry'!I882)),"Zip is required",IF(ISBLANK('Contact Data Entry'!I882),NA(),"OK"))</f>
        <v>#N/A</v>
      </c>
      <c r="J882" s="41" t="e">
        <f>IF(AND('DO NOT USE_Contact Formulas'!A882,ISBLANK('Contact Data Entry'!J882)),"Student or Staff? is required",IF(ISBLANK('Contact Data Entry'!J882),NA(),IF(ISNA(VLOOKUP('Contact Data Entry'!J882,'DO NOT USE_School Picklist'!$B$3:$B$6,1,FALSE)),"Please select a value from the drop-down menu","OK")))</f>
        <v>#N/A</v>
      </c>
      <c r="K882" s="41" t="e">
        <f>IF(AND('Contact Data Entry'!J882='DO NOT USE_School Picklist'!$B$4,ISBLANK('Contact Data Entry'!K882)),"Occupation/Job Title is required if Student or Staff? is Yes, staff/faculty or volunteer",IF('DO NOT USE_Contact Formulas'!A882,"OK",NA()))</f>
        <v>#N/A</v>
      </c>
      <c r="L882" s="41" t="e">
        <f ca="1">IF('Contact Data Entry'!L882&gt;'DO NOT USE_School Picklist'!$C$3,"Date last on school campus/facility cannot be a future date",IF('DO NOT USE_Contact Formulas'!A882,IF(ISBLANK('Contact Data Entry'!L882),"Date last on school campus/facility is required","OK"),NA()))</f>
        <v>#N/A</v>
      </c>
      <c r="M882" s="42" t="e">
        <f ca="1">IF('Contact Data Entry'!M882&gt;'DO NOT USE_School Picklist'!$C$3,"Last Exposure Date cannot be a future date",IF('DO NOT USE_Contact Formulas'!A882,IF(ISBLANK('Contact Data Entry'!M882),"Last Exposure Date is required","OK"),NA()))</f>
        <v>#N/A</v>
      </c>
      <c r="N882" s="42" t="e">
        <f>IF(AND('DO NOT USE_Contact Formulas'!A882,ISBLANK('Contact Data Entry'!N882)),"Specific Place in the Location is required",IF(ISBLANK('Contact Data Entry'!N882),NA(),"OK"))</f>
        <v>#N/A</v>
      </c>
      <c r="O882" s="41" t="e">
        <f>IF(AND(NOT(ISBLANK('Contact Data Entry'!O882)),ISNA(VLOOKUP('Contact Data Entry'!O882,'DO NOT USE_School Picklist'!$L$3:$L$81,1,FALSE))),"Please select a value from the drop-down menu",IF('DO NOT USE_Contact Formulas'!A882,"OK",NA()))</f>
        <v>#N/A</v>
      </c>
      <c r="P882" s="41" t="e">
        <f>IF(AND(NOT(ISBLANK('Contact Data Entry'!P882)),NOT(ISNUMBER(MATCH("*@*.?*",'Contact Data Entry'!P882,0)))),"Email must be in a valid format",IF('DO NOT USE_Contact Formulas'!A882,"OK",NA()))</f>
        <v>#N/A</v>
      </c>
      <c r="Q882" s="41" t="e">
        <f>IF(LEN('Contact Data Entry'!Q882)&gt;50,"Parent/Guardian Name must be less than 50 characters",IF('DO NOT USE_Contact Formulas'!A882,"OK",NA()))</f>
        <v>#N/A</v>
      </c>
      <c r="R882" s="41" t="e">
        <f>IF(NOT(ISBLANK('Contact Data Entry'!R882)),IF(AND(ISNUMBER('Contact Data Entry'!R882),LEFT('Contact Data Entry'!R882,1)&lt;&gt;"1",LEN('Contact Data Entry'!R882)=10),"OK","Phone number must be valid format"),IF('DO NOT USE_Contact Formulas'!A882,"OK",NA()))</f>
        <v>#N/A</v>
      </c>
      <c r="S882" s="41" t="e">
        <f>IF(AND(NOT(ISBLANK('Contact Data Entry'!S882)),ISNA(VLOOKUP('Contact Data Entry'!S882,'DO NOT USE_School Picklist'!$N$3:$N$63,1,FALSE))),"Please select a value from the drop-down menu",IF('DO NOT USE_Contact Formulas'!A882,"OK",NA()))</f>
        <v>#N/A</v>
      </c>
      <c r="T882" s="41" t="e">
        <f>IF(AND(NOT(ISBLANK('Contact Data Entry'!T882)),ISNA(VLOOKUP('Contact Data Entry'!T882,'DO NOT USE_School Picklist'!$E$3:$E$10,1,FALSE))),"Please select a value from the drop-down menu",IF('DO NOT USE_Contact Formulas'!A882,"OK",NA()))</f>
        <v>#N/A</v>
      </c>
      <c r="U882" s="41" t="e">
        <f>IF(AND(NOT(ISBLANK('Contact Data Entry'!U882)),ISNA(VLOOKUP('Contact Data Entry'!U882,'DO NOT USE_School Picklist'!$F$3:$F$16,1,FALSE))),"Please select a value from the drop-down menu",IF('DO NOT USE_Contact Formulas'!A882,"OK",NA()))</f>
        <v>#N/A</v>
      </c>
      <c r="V882" s="41" t="e">
        <f>IF(LEN('Contact Data Entry'!V882)&gt;100,"Classroom(s) must be less than 100 characters",IF('DO NOT USE_Contact Formulas'!A882,"OK",NA()))</f>
        <v>#N/A</v>
      </c>
      <c r="W882" s="41" t="e">
        <f>IF(AND(NOT(ISBLANK('Contact Data Entry'!W882)),ISNA(VLOOKUP('Contact Data Entry'!W882,'DO NOT USE_School Picklist'!$K$3:$K$6,1,FALSE))),"Please select a value from the drop-down menu",IF('DO NOT USE_Contact Formulas'!A882,"OK",NA()))</f>
        <v>#N/A</v>
      </c>
      <c r="X882" s="41" t="e">
        <f>IF(AND(NOT(ISBLANK('Contact Data Entry'!X882)),ISNA(VLOOKUP('Contact Data Entry'!X882,'DO NOT USE_School Picklist'!$D$3:$D$5,1,FALSE))),"Please select a value from the drop-down menu",IF('DO NOT USE_Contact Formulas'!A882,"OK",NA()))</f>
        <v>#N/A</v>
      </c>
      <c r="Y882" s="41"/>
      <c r="Z882" s="41" t="e">
        <f>IF(AND(NOT(ISBLANK('Contact Data Entry'!Z882)),ISNA(VLOOKUP('Contact Data Entry'!Z882,'DO NOT USE_School Picklist'!$G$3:$G$5,1,FALSE))),"Please select a value from the drop-down menu",IF('DO NOT USE_Contact Formulas'!A882,"OK",NA()))</f>
        <v>#N/A</v>
      </c>
      <c r="AA882" s="41"/>
      <c r="AB882" s="41" t="e">
        <f>IF(AND(NOT(ISBLANK('Contact Data Entry'!AB882)),ISNA(VLOOKUP('Contact Data Entry'!AB882,'DO NOT USE_School Picklist'!$H$3:$H$4,1,FALSE))),"Please select a value from the drop-down menu",IF('DO NOT USE_Contact Formulas'!A882,"OK",NA()))</f>
        <v>#N/A</v>
      </c>
      <c r="AC882" s="41" t="e">
        <f ca="1">IF('Contact Data Entry'!AC882&gt;'DO NOT USE_School Picklist'!$C$3,"Test Date cannot be a future date",IF('DO NOT USE_Contact Formulas'!A882,"OK",NA()))</f>
        <v>#N/A</v>
      </c>
      <c r="AD882" s="41" t="e">
        <f>IF(AND(NOT(ISBLANK('Contact Data Entry'!AD882)),ISNA(VLOOKUP('Contact Data Entry'!AD882,'DO NOT USE_School Picklist'!$Q$3:$Q$8,1,FALSE))),"Please select a value from the drop-down menu",IF('DO NOT USE_Contact Formulas'!A882,"OK",NA()))</f>
        <v>#N/A</v>
      </c>
    </row>
    <row r="883" spans="1:30" x14ac:dyDescent="0.25">
      <c r="A883" s="40" t="e">
        <f>IF('DO NOT USE_Contact Formulas'!A883,IF('DO NOT USE_Contact Formulas'!B883,"Not all required fields are completed","OK"),NA())</f>
        <v>#N/A</v>
      </c>
      <c r="B883" s="41" t="e">
        <f>IF(AND('DO NOT USE_Contact Formulas'!A883,ISBLANK('Contact Data Entry'!B883)),"First Name is required",IF(NOT(ISBLANK('Contact Data Entry'!B883)),"OK",NA()))</f>
        <v>#N/A</v>
      </c>
      <c r="C883" s="41" t="e">
        <f>IF(AND('DO NOT USE_Contact Formulas'!A883,ISBLANK('Contact Data Entry'!C883)),"Last Name is required",IF(NOT(ISBLANK('Contact Data Entry'!C883)),"OK",NA()))</f>
        <v>#N/A</v>
      </c>
      <c r="D883" s="41" t="e">
        <f>IF(AND('DO NOT USE_Contact Formulas'!A883,ISBLANK('Contact Data Entry'!D883)),"Birthdate is required",IF(NOT(ISBLANK('Contact Data Entry'!D883)),"OK",NA()))</f>
        <v>#N/A</v>
      </c>
      <c r="E883" s="41" t="e">
        <f>IF(AND('DO NOT USE_Contact Formulas'!A883,ISBLANK('Contact Data Entry'!E883)),"Mobile Phone is required",IF(NOT(ISBLANK('Contact Data Entry'!E883)),IF(AND(ISNUMBER(VALUE('Contact Data Entry'!E883)),LEFT('Contact Data Entry'!E883,1)&lt;&gt;"1",LEN('Contact Data Entry'!E883)=10),"OK","Phone number must be valid format"),NA()))</f>
        <v>#N/A</v>
      </c>
      <c r="F883" s="41" t="e">
        <f>IF(LEN('Contact Data Entry'!F883)&gt;255,"Home Street Address must be less than 255 characters",IF('DO NOT USE_Contact Formulas'!A883,"OK",NA()))</f>
        <v>#N/A</v>
      </c>
      <c r="G883" s="41" t="e">
        <f>IF(LEN('Contact Data Entry'!G883)&gt;40,"City must be less than 40 characters",IF('DO NOT USE_Contact Formulas'!A883,"OK",NA()))</f>
        <v>#N/A</v>
      </c>
      <c r="H883" s="41" t="e">
        <f>IF(AND(NOT(ISBLANK('Contact Data Entry'!H883)),ISNA(VLOOKUP('Contact Data Entry'!H883,'DO NOT USE_School Picklist'!$P$3:$P$52,1,FALSE))),"Please select a value from the drop-down menu",IF('DO NOT USE_Contact Formulas'!A883,"OK",NA()))</f>
        <v>#N/A</v>
      </c>
      <c r="I883" s="41" t="e">
        <f>IF(AND('DO NOT USE_Contact Formulas'!A883,ISBLANK('Contact Data Entry'!I883)),"Zip is required",IF(ISBLANK('Contact Data Entry'!I883),NA(),"OK"))</f>
        <v>#N/A</v>
      </c>
      <c r="J883" s="41" t="e">
        <f>IF(AND('DO NOT USE_Contact Formulas'!A883,ISBLANK('Contact Data Entry'!J883)),"Student or Staff? is required",IF(ISBLANK('Contact Data Entry'!J883),NA(),IF(ISNA(VLOOKUP('Contact Data Entry'!J883,'DO NOT USE_School Picklist'!$B$3:$B$6,1,FALSE)),"Please select a value from the drop-down menu","OK")))</f>
        <v>#N/A</v>
      </c>
      <c r="K883" s="41" t="e">
        <f>IF(AND('Contact Data Entry'!J883='DO NOT USE_School Picklist'!$B$4,ISBLANK('Contact Data Entry'!K883)),"Occupation/Job Title is required if Student or Staff? is Yes, staff/faculty or volunteer",IF('DO NOT USE_Contact Formulas'!A883,"OK",NA()))</f>
        <v>#N/A</v>
      </c>
      <c r="L883" s="41" t="e">
        <f ca="1">IF('Contact Data Entry'!L883&gt;'DO NOT USE_School Picklist'!$C$3,"Date last on school campus/facility cannot be a future date",IF('DO NOT USE_Contact Formulas'!A883,IF(ISBLANK('Contact Data Entry'!L883),"Date last on school campus/facility is required","OK"),NA()))</f>
        <v>#N/A</v>
      </c>
      <c r="M883" s="42" t="e">
        <f ca="1">IF('Contact Data Entry'!M883&gt;'DO NOT USE_School Picklist'!$C$3,"Last Exposure Date cannot be a future date",IF('DO NOT USE_Contact Formulas'!A883,IF(ISBLANK('Contact Data Entry'!M883),"Last Exposure Date is required","OK"),NA()))</f>
        <v>#N/A</v>
      </c>
      <c r="N883" s="42" t="e">
        <f>IF(AND('DO NOT USE_Contact Formulas'!A883,ISBLANK('Contact Data Entry'!N883)),"Specific Place in the Location is required",IF(ISBLANK('Contact Data Entry'!N883),NA(),"OK"))</f>
        <v>#N/A</v>
      </c>
      <c r="O883" s="41" t="e">
        <f>IF(AND(NOT(ISBLANK('Contact Data Entry'!O883)),ISNA(VLOOKUP('Contact Data Entry'!O883,'DO NOT USE_School Picklist'!$L$3:$L$81,1,FALSE))),"Please select a value from the drop-down menu",IF('DO NOT USE_Contact Formulas'!A883,"OK",NA()))</f>
        <v>#N/A</v>
      </c>
      <c r="P883" s="41" t="e">
        <f>IF(AND(NOT(ISBLANK('Contact Data Entry'!P883)),NOT(ISNUMBER(MATCH("*@*.?*",'Contact Data Entry'!P883,0)))),"Email must be in a valid format",IF('DO NOT USE_Contact Formulas'!A883,"OK",NA()))</f>
        <v>#N/A</v>
      </c>
      <c r="Q883" s="41" t="e">
        <f>IF(LEN('Contact Data Entry'!Q883)&gt;50,"Parent/Guardian Name must be less than 50 characters",IF('DO NOT USE_Contact Formulas'!A883,"OK",NA()))</f>
        <v>#N/A</v>
      </c>
      <c r="R883" s="41" t="e">
        <f>IF(NOT(ISBLANK('Contact Data Entry'!R883)),IF(AND(ISNUMBER('Contact Data Entry'!R883),LEFT('Contact Data Entry'!R883,1)&lt;&gt;"1",LEN('Contact Data Entry'!R883)=10),"OK","Phone number must be valid format"),IF('DO NOT USE_Contact Formulas'!A883,"OK",NA()))</f>
        <v>#N/A</v>
      </c>
      <c r="S883" s="41" t="e">
        <f>IF(AND(NOT(ISBLANK('Contact Data Entry'!S883)),ISNA(VLOOKUP('Contact Data Entry'!S883,'DO NOT USE_School Picklist'!$N$3:$N$63,1,FALSE))),"Please select a value from the drop-down menu",IF('DO NOT USE_Contact Formulas'!A883,"OK",NA()))</f>
        <v>#N/A</v>
      </c>
      <c r="T883" s="41" t="e">
        <f>IF(AND(NOT(ISBLANK('Contact Data Entry'!T883)),ISNA(VLOOKUP('Contact Data Entry'!T883,'DO NOT USE_School Picklist'!$E$3:$E$10,1,FALSE))),"Please select a value from the drop-down menu",IF('DO NOT USE_Contact Formulas'!A883,"OK",NA()))</f>
        <v>#N/A</v>
      </c>
      <c r="U883" s="41" t="e">
        <f>IF(AND(NOT(ISBLANK('Contact Data Entry'!U883)),ISNA(VLOOKUP('Contact Data Entry'!U883,'DO NOT USE_School Picklist'!$F$3:$F$16,1,FALSE))),"Please select a value from the drop-down menu",IF('DO NOT USE_Contact Formulas'!A883,"OK",NA()))</f>
        <v>#N/A</v>
      </c>
      <c r="V883" s="41" t="e">
        <f>IF(LEN('Contact Data Entry'!V883)&gt;100,"Classroom(s) must be less than 100 characters",IF('DO NOT USE_Contact Formulas'!A883,"OK",NA()))</f>
        <v>#N/A</v>
      </c>
      <c r="W883" s="41" t="e">
        <f>IF(AND(NOT(ISBLANK('Contact Data Entry'!W883)),ISNA(VLOOKUP('Contact Data Entry'!W883,'DO NOT USE_School Picklist'!$K$3:$K$6,1,FALSE))),"Please select a value from the drop-down menu",IF('DO NOT USE_Contact Formulas'!A883,"OK",NA()))</f>
        <v>#N/A</v>
      </c>
      <c r="X883" s="41" t="e">
        <f>IF(AND(NOT(ISBLANK('Contact Data Entry'!X883)),ISNA(VLOOKUP('Contact Data Entry'!X883,'DO NOT USE_School Picklist'!$D$3:$D$5,1,FALSE))),"Please select a value from the drop-down menu",IF('DO NOT USE_Contact Formulas'!A883,"OK",NA()))</f>
        <v>#N/A</v>
      </c>
      <c r="Y883" s="41"/>
      <c r="Z883" s="41" t="e">
        <f>IF(AND(NOT(ISBLANK('Contact Data Entry'!Z883)),ISNA(VLOOKUP('Contact Data Entry'!Z883,'DO NOT USE_School Picklist'!$G$3:$G$5,1,FALSE))),"Please select a value from the drop-down menu",IF('DO NOT USE_Contact Formulas'!A883,"OK",NA()))</f>
        <v>#N/A</v>
      </c>
      <c r="AA883" s="41"/>
      <c r="AB883" s="41" t="e">
        <f>IF(AND(NOT(ISBLANK('Contact Data Entry'!AB883)),ISNA(VLOOKUP('Contact Data Entry'!AB883,'DO NOT USE_School Picklist'!$H$3:$H$4,1,FALSE))),"Please select a value from the drop-down menu",IF('DO NOT USE_Contact Formulas'!A883,"OK",NA()))</f>
        <v>#N/A</v>
      </c>
      <c r="AC883" s="41" t="e">
        <f ca="1">IF('Contact Data Entry'!AC883&gt;'DO NOT USE_School Picklist'!$C$3,"Test Date cannot be a future date",IF('DO NOT USE_Contact Formulas'!A883,"OK",NA()))</f>
        <v>#N/A</v>
      </c>
      <c r="AD883" s="41" t="e">
        <f>IF(AND(NOT(ISBLANK('Contact Data Entry'!AD883)),ISNA(VLOOKUP('Contact Data Entry'!AD883,'DO NOT USE_School Picklist'!$Q$3:$Q$8,1,FALSE))),"Please select a value from the drop-down menu",IF('DO NOT USE_Contact Formulas'!A883,"OK",NA()))</f>
        <v>#N/A</v>
      </c>
    </row>
    <row r="884" spans="1:30" x14ac:dyDescent="0.25">
      <c r="A884" s="40" t="e">
        <f>IF('DO NOT USE_Contact Formulas'!A884,IF('DO NOT USE_Contact Formulas'!B884,"Not all required fields are completed","OK"),NA())</f>
        <v>#N/A</v>
      </c>
      <c r="B884" s="41" t="e">
        <f>IF(AND('DO NOT USE_Contact Formulas'!A884,ISBLANK('Contact Data Entry'!B884)),"First Name is required",IF(NOT(ISBLANK('Contact Data Entry'!B884)),"OK",NA()))</f>
        <v>#N/A</v>
      </c>
      <c r="C884" s="41" t="e">
        <f>IF(AND('DO NOT USE_Contact Formulas'!A884,ISBLANK('Contact Data Entry'!C884)),"Last Name is required",IF(NOT(ISBLANK('Contact Data Entry'!C884)),"OK",NA()))</f>
        <v>#N/A</v>
      </c>
      <c r="D884" s="41" t="e">
        <f>IF(AND('DO NOT USE_Contact Formulas'!A884,ISBLANK('Contact Data Entry'!D884)),"Birthdate is required",IF(NOT(ISBLANK('Contact Data Entry'!D884)),"OK",NA()))</f>
        <v>#N/A</v>
      </c>
      <c r="E884" s="41" t="e">
        <f>IF(AND('DO NOT USE_Contact Formulas'!A884,ISBLANK('Contact Data Entry'!E884)),"Mobile Phone is required",IF(NOT(ISBLANK('Contact Data Entry'!E884)),IF(AND(ISNUMBER(VALUE('Contact Data Entry'!E884)),LEFT('Contact Data Entry'!E884,1)&lt;&gt;"1",LEN('Contact Data Entry'!E884)=10),"OK","Phone number must be valid format"),NA()))</f>
        <v>#N/A</v>
      </c>
      <c r="F884" s="41" t="e">
        <f>IF(LEN('Contact Data Entry'!F884)&gt;255,"Home Street Address must be less than 255 characters",IF('DO NOT USE_Contact Formulas'!A884,"OK",NA()))</f>
        <v>#N/A</v>
      </c>
      <c r="G884" s="41" t="e">
        <f>IF(LEN('Contact Data Entry'!G884)&gt;40,"City must be less than 40 characters",IF('DO NOT USE_Contact Formulas'!A884,"OK",NA()))</f>
        <v>#N/A</v>
      </c>
      <c r="H884" s="41" t="e">
        <f>IF(AND(NOT(ISBLANK('Contact Data Entry'!H884)),ISNA(VLOOKUP('Contact Data Entry'!H884,'DO NOT USE_School Picklist'!$P$3:$P$52,1,FALSE))),"Please select a value from the drop-down menu",IF('DO NOT USE_Contact Formulas'!A884,"OK",NA()))</f>
        <v>#N/A</v>
      </c>
      <c r="I884" s="41" t="e">
        <f>IF(AND('DO NOT USE_Contact Formulas'!A884,ISBLANK('Contact Data Entry'!I884)),"Zip is required",IF(ISBLANK('Contact Data Entry'!I884),NA(),"OK"))</f>
        <v>#N/A</v>
      </c>
      <c r="J884" s="41" t="e">
        <f>IF(AND('DO NOT USE_Contact Formulas'!A884,ISBLANK('Contact Data Entry'!J884)),"Student or Staff? is required",IF(ISBLANK('Contact Data Entry'!J884),NA(),IF(ISNA(VLOOKUP('Contact Data Entry'!J884,'DO NOT USE_School Picklist'!$B$3:$B$6,1,FALSE)),"Please select a value from the drop-down menu","OK")))</f>
        <v>#N/A</v>
      </c>
      <c r="K884" s="41" t="e">
        <f>IF(AND('Contact Data Entry'!J884='DO NOT USE_School Picklist'!$B$4,ISBLANK('Contact Data Entry'!K884)),"Occupation/Job Title is required if Student or Staff? is Yes, staff/faculty or volunteer",IF('DO NOT USE_Contact Formulas'!A884,"OK",NA()))</f>
        <v>#N/A</v>
      </c>
      <c r="L884" s="41" t="e">
        <f ca="1">IF('Contact Data Entry'!L884&gt;'DO NOT USE_School Picklist'!$C$3,"Date last on school campus/facility cannot be a future date",IF('DO NOT USE_Contact Formulas'!A884,IF(ISBLANK('Contact Data Entry'!L884),"Date last on school campus/facility is required","OK"),NA()))</f>
        <v>#N/A</v>
      </c>
      <c r="M884" s="42" t="e">
        <f ca="1">IF('Contact Data Entry'!M884&gt;'DO NOT USE_School Picklist'!$C$3,"Last Exposure Date cannot be a future date",IF('DO NOT USE_Contact Formulas'!A884,IF(ISBLANK('Contact Data Entry'!M884),"Last Exposure Date is required","OK"),NA()))</f>
        <v>#N/A</v>
      </c>
      <c r="N884" s="42" t="e">
        <f>IF(AND('DO NOT USE_Contact Formulas'!A884,ISBLANK('Contact Data Entry'!N884)),"Specific Place in the Location is required",IF(ISBLANK('Contact Data Entry'!N884),NA(),"OK"))</f>
        <v>#N/A</v>
      </c>
      <c r="O884" s="41" t="e">
        <f>IF(AND(NOT(ISBLANK('Contact Data Entry'!O884)),ISNA(VLOOKUP('Contact Data Entry'!O884,'DO NOT USE_School Picklist'!$L$3:$L$81,1,FALSE))),"Please select a value from the drop-down menu",IF('DO NOT USE_Contact Formulas'!A884,"OK",NA()))</f>
        <v>#N/A</v>
      </c>
      <c r="P884" s="41" t="e">
        <f>IF(AND(NOT(ISBLANK('Contact Data Entry'!P884)),NOT(ISNUMBER(MATCH("*@*.?*",'Contact Data Entry'!P884,0)))),"Email must be in a valid format",IF('DO NOT USE_Contact Formulas'!A884,"OK",NA()))</f>
        <v>#N/A</v>
      </c>
      <c r="Q884" s="41" t="e">
        <f>IF(LEN('Contact Data Entry'!Q884)&gt;50,"Parent/Guardian Name must be less than 50 characters",IF('DO NOT USE_Contact Formulas'!A884,"OK",NA()))</f>
        <v>#N/A</v>
      </c>
      <c r="R884" s="41" t="e">
        <f>IF(NOT(ISBLANK('Contact Data Entry'!R884)),IF(AND(ISNUMBER('Contact Data Entry'!R884),LEFT('Contact Data Entry'!R884,1)&lt;&gt;"1",LEN('Contact Data Entry'!R884)=10),"OK","Phone number must be valid format"),IF('DO NOT USE_Contact Formulas'!A884,"OK",NA()))</f>
        <v>#N/A</v>
      </c>
      <c r="S884" s="41" t="e">
        <f>IF(AND(NOT(ISBLANK('Contact Data Entry'!S884)),ISNA(VLOOKUP('Contact Data Entry'!S884,'DO NOT USE_School Picklist'!$N$3:$N$63,1,FALSE))),"Please select a value from the drop-down menu",IF('DO NOT USE_Contact Formulas'!A884,"OK",NA()))</f>
        <v>#N/A</v>
      </c>
      <c r="T884" s="41" t="e">
        <f>IF(AND(NOT(ISBLANK('Contact Data Entry'!T884)),ISNA(VLOOKUP('Contact Data Entry'!T884,'DO NOT USE_School Picklist'!$E$3:$E$10,1,FALSE))),"Please select a value from the drop-down menu",IF('DO NOT USE_Contact Formulas'!A884,"OK",NA()))</f>
        <v>#N/A</v>
      </c>
      <c r="U884" s="41" t="e">
        <f>IF(AND(NOT(ISBLANK('Contact Data Entry'!U884)),ISNA(VLOOKUP('Contact Data Entry'!U884,'DO NOT USE_School Picklist'!$F$3:$F$16,1,FALSE))),"Please select a value from the drop-down menu",IF('DO NOT USE_Contact Formulas'!A884,"OK",NA()))</f>
        <v>#N/A</v>
      </c>
      <c r="V884" s="41" t="e">
        <f>IF(LEN('Contact Data Entry'!V884)&gt;100,"Classroom(s) must be less than 100 characters",IF('DO NOT USE_Contact Formulas'!A884,"OK",NA()))</f>
        <v>#N/A</v>
      </c>
      <c r="W884" s="41" t="e">
        <f>IF(AND(NOT(ISBLANK('Contact Data Entry'!W884)),ISNA(VLOOKUP('Contact Data Entry'!W884,'DO NOT USE_School Picklist'!$K$3:$K$6,1,FALSE))),"Please select a value from the drop-down menu",IF('DO NOT USE_Contact Formulas'!A884,"OK",NA()))</f>
        <v>#N/A</v>
      </c>
      <c r="X884" s="41" t="e">
        <f>IF(AND(NOT(ISBLANK('Contact Data Entry'!X884)),ISNA(VLOOKUP('Contact Data Entry'!X884,'DO NOT USE_School Picklist'!$D$3:$D$5,1,FALSE))),"Please select a value from the drop-down menu",IF('DO NOT USE_Contact Formulas'!A884,"OK",NA()))</f>
        <v>#N/A</v>
      </c>
      <c r="Y884" s="41"/>
      <c r="Z884" s="41" t="e">
        <f>IF(AND(NOT(ISBLANK('Contact Data Entry'!Z884)),ISNA(VLOOKUP('Contact Data Entry'!Z884,'DO NOT USE_School Picklist'!$G$3:$G$5,1,FALSE))),"Please select a value from the drop-down menu",IF('DO NOT USE_Contact Formulas'!A884,"OK",NA()))</f>
        <v>#N/A</v>
      </c>
      <c r="AA884" s="41"/>
      <c r="AB884" s="41" t="e">
        <f>IF(AND(NOT(ISBLANK('Contact Data Entry'!AB884)),ISNA(VLOOKUP('Contact Data Entry'!AB884,'DO NOT USE_School Picklist'!$H$3:$H$4,1,FALSE))),"Please select a value from the drop-down menu",IF('DO NOT USE_Contact Formulas'!A884,"OK",NA()))</f>
        <v>#N/A</v>
      </c>
      <c r="AC884" s="41" t="e">
        <f ca="1">IF('Contact Data Entry'!AC884&gt;'DO NOT USE_School Picklist'!$C$3,"Test Date cannot be a future date",IF('DO NOT USE_Contact Formulas'!A884,"OK",NA()))</f>
        <v>#N/A</v>
      </c>
      <c r="AD884" s="41" t="e">
        <f>IF(AND(NOT(ISBLANK('Contact Data Entry'!AD884)),ISNA(VLOOKUP('Contact Data Entry'!AD884,'DO NOT USE_School Picklist'!$Q$3:$Q$8,1,FALSE))),"Please select a value from the drop-down menu",IF('DO NOT USE_Contact Formulas'!A884,"OK",NA()))</f>
        <v>#N/A</v>
      </c>
    </row>
    <row r="885" spans="1:30" x14ac:dyDescent="0.25">
      <c r="A885" s="40" t="e">
        <f>IF('DO NOT USE_Contact Formulas'!A885,IF('DO NOT USE_Contact Formulas'!B885,"Not all required fields are completed","OK"),NA())</f>
        <v>#N/A</v>
      </c>
      <c r="B885" s="41" t="e">
        <f>IF(AND('DO NOT USE_Contact Formulas'!A885,ISBLANK('Contact Data Entry'!B885)),"First Name is required",IF(NOT(ISBLANK('Contact Data Entry'!B885)),"OK",NA()))</f>
        <v>#N/A</v>
      </c>
      <c r="C885" s="41" t="e">
        <f>IF(AND('DO NOT USE_Contact Formulas'!A885,ISBLANK('Contact Data Entry'!C885)),"Last Name is required",IF(NOT(ISBLANK('Contact Data Entry'!C885)),"OK",NA()))</f>
        <v>#N/A</v>
      </c>
      <c r="D885" s="41" t="e">
        <f>IF(AND('DO NOT USE_Contact Formulas'!A885,ISBLANK('Contact Data Entry'!D885)),"Birthdate is required",IF(NOT(ISBLANK('Contact Data Entry'!D885)),"OK",NA()))</f>
        <v>#N/A</v>
      </c>
      <c r="E885" s="41" t="e">
        <f>IF(AND('DO NOT USE_Contact Formulas'!A885,ISBLANK('Contact Data Entry'!E885)),"Mobile Phone is required",IF(NOT(ISBLANK('Contact Data Entry'!E885)),IF(AND(ISNUMBER(VALUE('Contact Data Entry'!E885)),LEFT('Contact Data Entry'!E885,1)&lt;&gt;"1",LEN('Contact Data Entry'!E885)=10),"OK","Phone number must be valid format"),NA()))</f>
        <v>#N/A</v>
      </c>
      <c r="F885" s="41" t="e">
        <f>IF(LEN('Contact Data Entry'!F885)&gt;255,"Home Street Address must be less than 255 characters",IF('DO NOT USE_Contact Formulas'!A885,"OK",NA()))</f>
        <v>#N/A</v>
      </c>
      <c r="G885" s="41" t="e">
        <f>IF(LEN('Contact Data Entry'!G885)&gt;40,"City must be less than 40 characters",IF('DO NOT USE_Contact Formulas'!A885,"OK",NA()))</f>
        <v>#N/A</v>
      </c>
      <c r="H885" s="41" t="e">
        <f>IF(AND(NOT(ISBLANK('Contact Data Entry'!H885)),ISNA(VLOOKUP('Contact Data Entry'!H885,'DO NOT USE_School Picklist'!$P$3:$P$52,1,FALSE))),"Please select a value from the drop-down menu",IF('DO NOT USE_Contact Formulas'!A885,"OK",NA()))</f>
        <v>#N/A</v>
      </c>
      <c r="I885" s="41" t="e">
        <f>IF(AND('DO NOT USE_Contact Formulas'!A885,ISBLANK('Contact Data Entry'!I885)),"Zip is required",IF(ISBLANK('Contact Data Entry'!I885),NA(),"OK"))</f>
        <v>#N/A</v>
      </c>
      <c r="J885" s="41" t="e">
        <f>IF(AND('DO NOT USE_Contact Formulas'!A885,ISBLANK('Contact Data Entry'!J885)),"Student or Staff? is required",IF(ISBLANK('Contact Data Entry'!J885),NA(),IF(ISNA(VLOOKUP('Contact Data Entry'!J885,'DO NOT USE_School Picklist'!$B$3:$B$6,1,FALSE)),"Please select a value from the drop-down menu","OK")))</f>
        <v>#N/A</v>
      </c>
      <c r="K885" s="41" t="e">
        <f>IF(AND('Contact Data Entry'!J885='DO NOT USE_School Picklist'!$B$4,ISBLANK('Contact Data Entry'!K885)),"Occupation/Job Title is required if Student or Staff? is Yes, staff/faculty or volunteer",IF('DO NOT USE_Contact Formulas'!A885,"OK",NA()))</f>
        <v>#N/A</v>
      </c>
      <c r="L885" s="41" t="e">
        <f ca="1">IF('Contact Data Entry'!L885&gt;'DO NOT USE_School Picklist'!$C$3,"Date last on school campus/facility cannot be a future date",IF('DO NOT USE_Contact Formulas'!A885,IF(ISBLANK('Contact Data Entry'!L885),"Date last on school campus/facility is required","OK"),NA()))</f>
        <v>#N/A</v>
      </c>
      <c r="M885" s="42" t="e">
        <f ca="1">IF('Contact Data Entry'!M885&gt;'DO NOT USE_School Picklist'!$C$3,"Last Exposure Date cannot be a future date",IF('DO NOT USE_Contact Formulas'!A885,IF(ISBLANK('Contact Data Entry'!M885),"Last Exposure Date is required","OK"),NA()))</f>
        <v>#N/A</v>
      </c>
      <c r="N885" s="42" t="e">
        <f>IF(AND('DO NOT USE_Contact Formulas'!A885,ISBLANK('Contact Data Entry'!N885)),"Specific Place in the Location is required",IF(ISBLANK('Contact Data Entry'!N885),NA(),"OK"))</f>
        <v>#N/A</v>
      </c>
      <c r="O885" s="41" t="e">
        <f>IF(AND(NOT(ISBLANK('Contact Data Entry'!O885)),ISNA(VLOOKUP('Contact Data Entry'!O885,'DO NOT USE_School Picklist'!$L$3:$L$81,1,FALSE))),"Please select a value from the drop-down menu",IF('DO NOT USE_Contact Formulas'!A885,"OK",NA()))</f>
        <v>#N/A</v>
      </c>
      <c r="P885" s="41" t="e">
        <f>IF(AND(NOT(ISBLANK('Contact Data Entry'!P885)),NOT(ISNUMBER(MATCH("*@*.?*",'Contact Data Entry'!P885,0)))),"Email must be in a valid format",IF('DO NOT USE_Contact Formulas'!A885,"OK",NA()))</f>
        <v>#N/A</v>
      </c>
      <c r="Q885" s="41" t="e">
        <f>IF(LEN('Contact Data Entry'!Q885)&gt;50,"Parent/Guardian Name must be less than 50 characters",IF('DO NOT USE_Contact Formulas'!A885,"OK",NA()))</f>
        <v>#N/A</v>
      </c>
      <c r="R885" s="41" t="e">
        <f>IF(NOT(ISBLANK('Contact Data Entry'!R885)),IF(AND(ISNUMBER('Contact Data Entry'!R885),LEFT('Contact Data Entry'!R885,1)&lt;&gt;"1",LEN('Contact Data Entry'!R885)=10),"OK","Phone number must be valid format"),IF('DO NOT USE_Contact Formulas'!A885,"OK",NA()))</f>
        <v>#N/A</v>
      </c>
      <c r="S885" s="41" t="e">
        <f>IF(AND(NOT(ISBLANK('Contact Data Entry'!S885)),ISNA(VLOOKUP('Contact Data Entry'!S885,'DO NOT USE_School Picklist'!$N$3:$N$63,1,FALSE))),"Please select a value from the drop-down menu",IF('DO NOT USE_Contact Formulas'!A885,"OK",NA()))</f>
        <v>#N/A</v>
      </c>
      <c r="T885" s="41" t="e">
        <f>IF(AND(NOT(ISBLANK('Contact Data Entry'!T885)),ISNA(VLOOKUP('Contact Data Entry'!T885,'DO NOT USE_School Picklist'!$E$3:$E$10,1,FALSE))),"Please select a value from the drop-down menu",IF('DO NOT USE_Contact Formulas'!A885,"OK",NA()))</f>
        <v>#N/A</v>
      </c>
      <c r="U885" s="41" t="e">
        <f>IF(AND(NOT(ISBLANK('Contact Data Entry'!U885)),ISNA(VLOOKUP('Contact Data Entry'!U885,'DO NOT USE_School Picklist'!$F$3:$F$16,1,FALSE))),"Please select a value from the drop-down menu",IF('DO NOT USE_Contact Formulas'!A885,"OK",NA()))</f>
        <v>#N/A</v>
      </c>
      <c r="V885" s="41" t="e">
        <f>IF(LEN('Contact Data Entry'!V885)&gt;100,"Classroom(s) must be less than 100 characters",IF('DO NOT USE_Contact Formulas'!A885,"OK",NA()))</f>
        <v>#N/A</v>
      </c>
      <c r="W885" s="41" t="e">
        <f>IF(AND(NOT(ISBLANK('Contact Data Entry'!W885)),ISNA(VLOOKUP('Contact Data Entry'!W885,'DO NOT USE_School Picklist'!$K$3:$K$6,1,FALSE))),"Please select a value from the drop-down menu",IF('DO NOT USE_Contact Formulas'!A885,"OK",NA()))</f>
        <v>#N/A</v>
      </c>
      <c r="X885" s="41" t="e">
        <f>IF(AND(NOT(ISBLANK('Contact Data Entry'!X885)),ISNA(VLOOKUP('Contact Data Entry'!X885,'DO NOT USE_School Picklist'!$D$3:$D$5,1,FALSE))),"Please select a value from the drop-down menu",IF('DO NOT USE_Contact Formulas'!A885,"OK",NA()))</f>
        <v>#N/A</v>
      </c>
      <c r="Y885" s="41"/>
      <c r="Z885" s="41" t="e">
        <f>IF(AND(NOT(ISBLANK('Contact Data Entry'!Z885)),ISNA(VLOOKUP('Contact Data Entry'!Z885,'DO NOT USE_School Picklist'!$G$3:$G$5,1,FALSE))),"Please select a value from the drop-down menu",IF('DO NOT USE_Contact Formulas'!A885,"OK",NA()))</f>
        <v>#N/A</v>
      </c>
      <c r="AA885" s="41"/>
      <c r="AB885" s="41" t="e">
        <f>IF(AND(NOT(ISBLANK('Contact Data Entry'!AB885)),ISNA(VLOOKUP('Contact Data Entry'!AB885,'DO NOT USE_School Picklist'!$H$3:$H$4,1,FALSE))),"Please select a value from the drop-down menu",IF('DO NOT USE_Contact Formulas'!A885,"OK",NA()))</f>
        <v>#N/A</v>
      </c>
      <c r="AC885" s="41" t="e">
        <f ca="1">IF('Contact Data Entry'!AC885&gt;'DO NOT USE_School Picklist'!$C$3,"Test Date cannot be a future date",IF('DO NOT USE_Contact Formulas'!A885,"OK",NA()))</f>
        <v>#N/A</v>
      </c>
      <c r="AD885" s="41" t="e">
        <f>IF(AND(NOT(ISBLANK('Contact Data Entry'!AD885)),ISNA(VLOOKUP('Contact Data Entry'!AD885,'DO NOT USE_School Picklist'!$Q$3:$Q$8,1,FALSE))),"Please select a value from the drop-down menu",IF('DO NOT USE_Contact Formulas'!A885,"OK",NA()))</f>
        <v>#N/A</v>
      </c>
    </row>
    <row r="886" spans="1:30" x14ac:dyDescent="0.25">
      <c r="A886" s="40" t="e">
        <f>IF('DO NOT USE_Contact Formulas'!A886,IF('DO NOT USE_Contact Formulas'!B886,"Not all required fields are completed","OK"),NA())</f>
        <v>#N/A</v>
      </c>
      <c r="B886" s="41" t="e">
        <f>IF(AND('DO NOT USE_Contact Formulas'!A886,ISBLANK('Contact Data Entry'!B886)),"First Name is required",IF(NOT(ISBLANK('Contact Data Entry'!B886)),"OK",NA()))</f>
        <v>#N/A</v>
      </c>
      <c r="C886" s="41" t="e">
        <f>IF(AND('DO NOT USE_Contact Formulas'!A886,ISBLANK('Contact Data Entry'!C886)),"Last Name is required",IF(NOT(ISBLANK('Contact Data Entry'!C886)),"OK",NA()))</f>
        <v>#N/A</v>
      </c>
      <c r="D886" s="41" t="e">
        <f>IF(AND('DO NOT USE_Contact Formulas'!A886,ISBLANK('Contact Data Entry'!D886)),"Birthdate is required",IF(NOT(ISBLANK('Contact Data Entry'!D886)),"OK",NA()))</f>
        <v>#N/A</v>
      </c>
      <c r="E886" s="41" t="e">
        <f>IF(AND('DO NOT USE_Contact Formulas'!A886,ISBLANK('Contact Data Entry'!E886)),"Mobile Phone is required",IF(NOT(ISBLANK('Contact Data Entry'!E886)),IF(AND(ISNUMBER(VALUE('Contact Data Entry'!E886)),LEFT('Contact Data Entry'!E886,1)&lt;&gt;"1",LEN('Contact Data Entry'!E886)=10),"OK","Phone number must be valid format"),NA()))</f>
        <v>#N/A</v>
      </c>
      <c r="F886" s="41" t="e">
        <f>IF(LEN('Contact Data Entry'!F886)&gt;255,"Home Street Address must be less than 255 characters",IF('DO NOT USE_Contact Formulas'!A886,"OK",NA()))</f>
        <v>#N/A</v>
      </c>
      <c r="G886" s="41" t="e">
        <f>IF(LEN('Contact Data Entry'!G886)&gt;40,"City must be less than 40 characters",IF('DO NOT USE_Contact Formulas'!A886,"OK",NA()))</f>
        <v>#N/A</v>
      </c>
      <c r="H886" s="41" t="e">
        <f>IF(AND(NOT(ISBLANK('Contact Data Entry'!H886)),ISNA(VLOOKUP('Contact Data Entry'!H886,'DO NOT USE_School Picklist'!$P$3:$P$52,1,FALSE))),"Please select a value from the drop-down menu",IF('DO NOT USE_Contact Formulas'!A886,"OK",NA()))</f>
        <v>#N/A</v>
      </c>
      <c r="I886" s="41" t="e">
        <f>IF(AND('DO NOT USE_Contact Formulas'!A886,ISBLANK('Contact Data Entry'!I886)),"Zip is required",IF(ISBLANK('Contact Data Entry'!I886),NA(),"OK"))</f>
        <v>#N/A</v>
      </c>
      <c r="J886" s="41" t="e">
        <f>IF(AND('DO NOT USE_Contact Formulas'!A886,ISBLANK('Contact Data Entry'!J886)),"Student or Staff? is required",IF(ISBLANK('Contact Data Entry'!J886),NA(),IF(ISNA(VLOOKUP('Contact Data Entry'!J886,'DO NOT USE_School Picklist'!$B$3:$B$6,1,FALSE)),"Please select a value from the drop-down menu","OK")))</f>
        <v>#N/A</v>
      </c>
      <c r="K886" s="41" t="e">
        <f>IF(AND('Contact Data Entry'!J886='DO NOT USE_School Picklist'!$B$4,ISBLANK('Contact Data Entry'!K886)),"Occupation/Job Title is required if Student or Staff? is Yes, staff/faculty or volunteer",IF('DO NOT USE_Contact Formulas'!A886,"OK",NA()))</f>
        <v>#N/A</v>
      </c>
      <c r="L886" s="41" t="e">
        <f ca="1">IF('Contact Data Entry'!L886&gt;'DO NOT USE_School Picklist'!$C$3,"Date last on school campus/facility cannot be a future date",IF('DO NOT USE_Contact Formulas'!A886,IF(ISBLANK('Contact Data Entry'!L886),"Date last on school campus/facility is required","OK"),NA()))</f>
        <v>#N/A</v>
      </c>
      <c r="M886" s="42" t="e">
        <f ca="1">IF('Contact Data Entry'!M886&gt;'DO NOT USE_School Picklist'!$C$3,"Last Exposure Date cannot be a future date",IF('DO NOT USE_Contact Formulas'!A886,IF(ISBLANK('Contact Data Entry'!M886),"Last Exposure Date is required","OK"),NA()))</f>
        <v>#N/A</v>
      </c>
      <c r="N886" s="42" t="e">
        <f>IF(AND('DO NOT USE_Contact Formulas'!A886,ISBLANK('Contact Data Entry'!N886)),"Specific Place in the Location is required",IF(ISBLANK('Contact Data Entry'!N886),NA(),"OK"))</f>
        <v>#N/A</v>
      </c>
      <c r="O886" s="41" t="e">
        <f>IF(AND(NOT(ISBLANK('Contact Data Entry'!O886)),ISNA(VLOOKUP('Contact Data Entry'!O886,'DO NOT USE_School Picklist'!$L$3:$L$81,1,FALSE))),"Please select a value from the drop-down menu",IF('DO NOT USE_Contact Formulas'!A886,"OK",NA()))</f>
        <v>#N/A</v>
      </c>
      <c r="P886" s="41" t="e">
        <f>IF(AND(NOT(ISBLANK('Contact Data Entry'!P886)),NOT(ISNUMBER(MATCH("*@*.?*",'Contact Data Entry'!P886,0)))),"Email must be in a valid format",IF('DO NOT USE_Contact Formulas'!A886,"OK",NA()))</f>
        <v>#N/A</v>
      </c>
      <c r="Q886" s="41" t="e">
        <f>IF(LEN('Contact Data Entry'!Q886)&gt;50,"Parent/Guardian Name must be less than 50 characters",IF('DO NOT USE_Contact Formulas'!A886,"OK",NA()))</f>
        <v>#N/A</v>
      </c>
      <c r="R886" s="41" t="e">
        <f>IF(NOT(ISBLANK('Contact Data Entry'!R886)),IF(AND(ISNUMBER('Contact Data Entry'!R886),LEFT('Contact Data Entry'!R886,1)&lt;&gt;"1",LEN('Contact Data Entry'!R886)=10),"OK","Phone number must be valid format"),IF('DO NOT USE_Contact Formulas'!A886,"OK",NA()))</f>
        <v>#N/A</v>
      </c>
      <c r="S886" s="41" t="e">
        <f>IF(AND(NOT(ISBLANK('Contact Data Entry'!S886)),ISNA(VLOOKUP('Contact Data Entry'!S886,'DO NOT USE_School Picklist'!$N$3:$N$63,1,FALSE))),"Please select a value from the drop-down menu",IF('DO NOT USE_Contact Formulas'!A886,"OK",NA()))</f>
        <v>#N/A</v>
      </c>
      <c r="T886" s="41" t="e">
        <f>IF(AND(NOT(ISBLANK('Contact Data Entry'!T886)),ISNA(VLOOKUP('Contact Data Entry'!T886,'DO NOT USE_School Picklist'!$E$3:$E$10,1,FALSE))),"Please select a value from the drop-down menu",IF('DO NOT USE_Contact Formulas'!A886,"OK",NA()))</f>
        <v>#N/A</v>
      </c>
      <c r="U886" s="41" t="e">
        <f>IF(AND(NOT(ISBLANK('Contact Data Entry'!U886)),ISNA(VLOOKUP('Contact Data Entry'!U886,'DO NOT USE_School Picklist'!$F$3:$F$16,1,FALSE))),"Please select a value from the drop-down menu",IF('DO NOT USE_Contact Formulas'!A886,"OK",NA()))</f>
        <v>#N/A</v>
      </c>
      <c r="V886" s="41" t="e">
        <f>IF(LEN('Contact Data Entry'!V886)&gt;100,"Classroom(s) must be less than 100 characters",IF('DO NOT USE_Contact Formulas'!A886,"OK",NA()))</f>
        <v>#N/A</v>
      </c>
      <c r="W886" s="41" t="e">
        <f>IF(AND(NOT(ISBLANK('Contact Data Entry'!W886)),ISNA(VLOOKUP('Contact Data Entry'!W886,'DO NOT USE_School Picklist'!$K$3:$K$6,1,FALSE))),"Please select a value from the drop-down menu",IF('DO NOT USE_Contact Formulas'!A886,"OK",NA()))</f>
        <v>#N/A</v>
      </c>
      <c r="X886" s="41" t="e">
        <f>IF(AND(NOT(ISBLANK('Contact Data Entry'!X886)),ISNA(VLOOKUP('Contact Data Entry'!X886,'DO NOT USE_School Picklist'!$D$3:$D$5,1,FALSE))),"Please select a value from the drop-down menu",IF('DO NOT USE_Contact Formulas'!A886,"OK",NA()))</f>
        <v>#N/A</v>
      </c>
      <c r="Y886" s="41"/>
      <c r="Z886" s="41" t="e">
        <f>IF(AND(NOT(ISBLANK('Contact Data Entry'!Z886)),ISNA(VLOOKUP('Contact Data Entry'!Z886,'DO NOT USE_School Picklist'!$G$3:$G$5,1,FALSE))),"Please select a value from the drop-down menu",IF('DO NOT USE_Contact Formulas'!A886,"OK",NA()))</f>
        <v>#N/A</v>
      </c>
      <c r="AA886" s="41"/>
      <c r="AB886" s="41" t="e">
        <f>IF(AND(NOT(ISBLANK('Contact Data Entry'!AB886)),ISNA(VLOOKUP('Contact Data Entry'!AB886,'DO NOT USE_School Picklist'!$H$3:$H$4,1,FALSE))),"Please select a value from the drop-down menu",IF('DO NOT USE_Contact Formulas'!A886,"OK",NA()))</f>
        <v>#N/A</v>
      </c>
      <c r="AC886" s="41" t="e">
        <f ca="1">IF('Contact Data Entry'!AC886&gt;'DO NOT USE_School Picklist'!$C$3,"Test Date cannot be a future date",IF('DO NOT USE_Contact Formulas'!A886,"OK",NA()))</f>
        <v>#N/A</v>
      </c>
      <c r="AD886" s="41" t="e">
        <f>IF(AND(NOT(ISBLANK('Contact Data Entry'!AD886)),ISNA(VLOOKUP('Contact Data Entry'!AD886,'DO NOT USE_School Picklist'!$Q$3:$Q$8,1,FALSE))),"Please select a value from the drop-down menu",IF('DO NOT USE_Contact Formulas'!A886,"OK",NA()))</f>
        <v>#N/A</v>
      </c>
    </row>
    <row r="887" spans="1:30" x14ac:dyDescent="0.25">
      <c r="A887" s="40" t="e">
        <f>IF('DO NOT USE_Contact Formulas'!A887,IF('DO NOT USE_Contact Formulas'!B887,"Not all required fields are completed","OK"),NA())</f>
        <v>#N/A</v>
      </c>
      <c r="B887" s="41" t="e">
        <f>IF(AND('DO NOT USE_Contact Formulas'!A887,ISBLANK('Contact Data Entry'!B887)),"First Name is required",IF(NOT(ISBLANK('Contact Data Entry'!B887)),"OK",NA()))</f>
        <v>#N/A</v>
      </c>
      <c r="C887" s="41" t="e">
        <f>IF(AND('DO NOT USE_Contact Formulas'!A887,ISBLANK('Contact Data Entry'!C887)),"Last Name is required",IF(NOT(ISBLANK('Contact Data Entry'!C887)),"OK",NA()))</f>
        <v>#N/A</v>
      </c>
      <c r="D887" s="41" t="e">
        <f>IF(AND('DO NOT USE_Contact Formulas'!A887,ISBLANK('Contact Data Entry'!D887)),"Birthdate is required",IF(NOT(ISBLANK('Contact Data Entry'!D887)),"OK",NA()))</f>
        <v>#N/A</v>
      </c>
      <c r="E887" s="41" t="e">
        <f>IF(AND('DO NOT USE_Contact Formulas'!A887,ISBLANK('Contact Data Entry'!E887)),"Mobile Phone is required",IF(NOT(ISBLANK('Contact Data Entry'!E887)),IF(AND(ISNUMBER(VALUE('Contact Data Entry'!E887)),LEFT('Contact Data Entry'!E887,1)&lt;&gt;"1",LEN('Contact Data Entry'!E887)=10),"OK","Phone number must be valid format"),NA()))</f>
        <v>#N/A</v>
      </c>
      <c r="F887" s="41" t="e">
        <f>IF(LEN('Contact Data Entry'!F887)&gt;255,"Home Street Address must be less than 255 characters",IF('DO NOT USE_Contact Formulas'!A887,"OK",NA()))</f>
        <v>#N/A</v>
      </c>
      <c r="G887" s="41" t="e">
        <f>IF(LEN('Contact Data Entry'!G887)&gt;40,"City must be less than 40 characters",IF('DO NOT USE_Contact Formulas'!A887,"OK",NA()))</f>
        <v>#N/A</v>
      </c>
      <c r="H887" s="41" t="e">
        <f>IF(AND(NOT(ISBLANK('Contact Data Entry'!H887)),ISNA(VLOOKUP('Contact Data Entry'!H887,'DO NOT USE_School Picklist'!$P$3:$P$52,1,FALSE))),"Please select a value from the drop-down menu",IF('DO NOT USE_Contact Formulas'!A887,"OK",NA()))</f>
        <v>#N/A</v>
      </c>
      <c r="I887" s="41" t="e">
        <f>IF(AND('DO NOT USE_Contact Formulas'!A887,ISBLANK('Contact Data Entry'!I887)),"Zip is required",IF(ISBLANK('Contact Data Entry'!I887),NA(),"OK"))</f>
        <v>#N/A</v>
      </c>
      <c r="J887" s="41" t="e">
        <f>IF(AND('DO NOT USE_Contact Formulas'!A887,ISBLANK('Contact Data Entry'!J887)),"Student or Staff? is required",IF(ISBLANK('Contact Data Entry'!J887),NA(),IF(ISNA(VLOOKUP('Contact Data Entry'!J887,'DO NOT USE_School Picklist'!$B$3:$B$6,1,FALSE)),"Please select a value from the drop-down menu","OK")))</f>
        <v>#N/A</v>
      </c>
      <c r="K887" s="41" t="e">
        <f>IF(AND('Contact Data Entry'!J887='DO NOT USE_School Picklist'!$B$4,ISBLANK('Contact Data Entry'!K887)),"Occupation/Job Title is required if Student or Staff? is Yes, staff/faculty or volunteer",IF('DO NOT USE_Contact Formulas'!A887,"OK",NA()))</f>
        <v>#N/A</v>
      </c>
      <c r="L887" s="41" t="e">
        <f ca="1">IF('Contact Data Entry'!L887&gt;'DO NOT USE_School Picklist'!$C$3,"Date last on school campus/facility cannot be a future date",IF('DO NOT USE_Contact Formulas'!A887,IF(ISBLANK('Contact Data Entry'!L887),"Date last on school campus/facility is required","OK"),NA()))</f>
        <v>#N/A</v>
      </c>
      <c r="M887" s="42" t="e">
        <f ca="1">IF('Contact Data Entry'!M887&gt;'DO NOT USE_School Picklist'!$C$3,"Last Exposure Date cannot be a future date",IF('DO NOT USE_Contact Formulas'!A887,IF(ISBLANK('Contact Data Entry'!M887),"Last Exposure Date is required","OK"),NA()))</f>
        <v>#N/A</v>
      </c>
      <c r="N887" s="42" t="e">
        <f>IF(AND('DO NOT USE_Contact Formulas'!A887,ISBLANK('Contact Data Entry'!N887)),"Specific Place in the Location is required",IF(ISBLANK('Contact Data Entry'!N887),NA(),"OK"))</f>
        <v>#N/A</v>
      </c>
      <c r="O887" s="41" t="e">
        <f>IF(AND(NOT(ISBLANK('Contact Data Entry'!O887)),ISNA(VLOOKUP('Contact Data Entry'!O887,'DO NOT USE_School Picklist'!$L$3:$L$81,1,FALSE))),"Please select a value from the drop-down menu",IF('DO NOT USE_Contact Formulas'!A887,"OK",NA()))</f>
        <v>#N/A</v>
      </c>
      <c r="P887" s="41" t="e">
        <f>IF(AND(NOT(ISBLANK('Contact Data Entry'!P887)),NOT(ISNUMBER(MATCH("*@*.?*",'Contact Data Entry'!P887,0)))),"Email must be in a valid format",IF('DO NOT USE_Contact Formulas'!A887,"OK",NA()))</f>
        <v>#N/A</v>
      </c>
      <c r="Q887" s="41" t="e">
        <f>IF(LEN('Contact Data Entry'!Q887)&gt;50,"Parent/Guardian Name must be less than 50 characters",IF('DO NOT USE_Contact Formulas'!A887,"OK",NA()))</f>
        <v>#N/A</v>
      </c>
      <c r="R887" s="41" t="e">
        <f>IF(NOT(ISBLANK('Contact Data Entry'!R887)),IF(AND(ISNUMBER('Contact Data Entry'!R887),LEFT('Contact Data Entry'!R887,1)&lt;&gt;"1",LEN('Contact Data Entry'!R887)=10),"OK","Phone number must be valid format"),IF('DO NOT USE_Contact Formulas'!A887,"OK",NA()))</f>
        <v>#N/A</v>
      </c>
      <c r="S887" s="41" t="e">
        <f>IF(AND(NOT(ISBLANK('Contact Data Entry'!S887)),ISNA(VLOOKUP('Contact Data Entry'!S887,'DO NOT USE_School Picklist'!$N$3:$N$63,1,FALSE))),"Please select a value from the drop-down menu",IF('DO NOT USE_Contact Formulas'!A887,"OK",NA()))</f>
        <v>#N/A</v>
      </c>
      <c r="T887" s="41" t="e">
        <f>IF(AND(NOT(ISBLANK('Contact Data Entry'!T887)),ISNA(VLOOKUP('Contact Data Entry'!T887,'DO NOT USE_School Picklist'!$E$3:$E$10,1,FALSE))),"Please select a value from the drop-down menu",IF('DO NOT USE_Contact Formulas'!A887,"OK",NA()))</f>
        <v>#N/A</v>
      </c>
      <c r="U887" s="41" t="e">
        <f>IF(AND(NOT(ISBLANK('Contact Data Entry'!U887)),ISNA(VLOOKUP('Contact Data Entry'!U887,'DO NOT USE_School Picklist'!$F$3:$F$16,1,FALSE))),"Please select a value from the drop-down menu",IF('DO NOT USE_Contact Formulas'!A887,"OK",NA()))</f>
        <v>#N/A</v>
      </c>
      <c r="V887" s="41" t="e">
        <f>IF(LEN('Contact Data Entry'!V887)&gt;100,"Classroom(s) must be less than 100 characters",IF('DO NOT USE_Contact Formulas'!A887,"OK",NA()))</f>
        <v>#N/A</v>
      </c>
      <c r="W887" s="41" t="e">
        <f>IF(AND(NOT(ISBLANK('Contact Data Entry'!W887)),ISNA(VLOOKUP('Contact Data Entry'!W887,'DO NOT USE_School Picklist'!$K$3:$K$6,1,FALSE))),"Please select a value from the drop-down menu",IF('DO NOT USE_Contact Formulas'!A887,"OK",NA()))</f>
        <v>#N/A</v>
      </c>
      <c r="X887" s="41" t="e">
        <f>IF(AND(NOT(ISBLANK('Contact Data Entry'!X887)),ISNA(VLOOKUP('Contact Data Entry'!X887,'DO NOT USE_School Picklist'!$D$3:$D$5,1,FALSE))),"Please select a value from the drop-down menu",IF('DO NOT USE_Contact Formulas'!A887,"OK",NA()))</f>
        <v>#N/A</v>
      </c>
      <c r="Y887" s="41"/>
      <c r="Z887" s="41" t="e">
        <f>IF(AND(NOT(ISBLANK('Contact Data Entry'!Z887)),ISNA(VLOOKUP('Contact Data Entry'!Z887,'DO NOT USE_School Picklist'!$G$3:$G$5,1,FALSE))),"Please select a value from the drop-down menu",IF('DO NOT USE_Contact Formulas'!A887,"OK",NA()))</f>
        <v>#N/A</v>
      </c>
      <c r="AA887" s="41"/>
      <c r="AB887" s="41" t="e">
        <f>IF(AND(NOT(ISBLANK('Contact Data Entry'!AB887)),ISNA(VLOOKUP('Contact Data Entry'!AB887,'DO NOT USE_School Picklist'!$H$3:$H$4,1,FALSE))),"Please select a value from the drop-down menu",IF('DO NOT USE_Contact Formulas'!A887,"OK",NA()))</f>
        <v>#N/A</v>
      </c>
      <c r="AC887" s="41" t="e">
        <f ca="1">IF('Contact Data Entry'!AC887&gt;'DO NOT USE_School Picklist'!$C$3,"Test Date cannot be a future date",IF('DO NOT USE_Contact Formulas'!A887,"OK",NA()))</f>
        <v>#N/A</v>
      </c>
      <c r="AD887" s="41" t="e">
        <f>IF(AND(NOT(ISBLANK('Contact Data Entry'!AD887)),ISNA(VLOOKUP('Contact Data Entry'!AD887,'DO NOT USE_School Picklist'!$Q$3:$Q$8,1,FALSE))),"Please select a value from the drop-down menu",IF('DO NOT USE_Contact Formulas'!A887,"OK",NA()))</f>
        <v>#N/A</v>
      </c>
    </row>
    <row r="888" spans="1:30" x14ac:dyDescent="0.25">
      <c r="A888" s="40" t="e">
        <f>IF('DO NOT USE_Contact Formulas'!A888,IF('DO NOT USE_Contact Formulas'!B888,"Not all required fields are completed","OK"),NA())</f>
        <v>#N/A</v>
      </c>
      <c r="B888" s="41" t="e">
        <f>IF(AND('DO NOT USE_Contact Formulas'!A888,ISBLANK('Contact Data Entry'!B888)),"First Name is required",IF(NOT(ISBLANK('Contact Data Entry'!B888)),"OK",NA()))</f>
        <v>#N/A</v>
      </c>
      <c r="C888" s="41" t="e">
        <f>IF(AND('DO NOT USE_Contact Formulas'!A888,ISBLANK('Contact Data Entry'!C888)),"Last Name is required",IF(NOT(ISBLANK('Contact Data Entry'!C888)),"OK",NA()))</f>
        <v>#N/A</v>
      </c>
      <c r="D888" s="41" t="e">
        <f>IF(AND('DO NOT USE_Contact Formulas'!A888,ISBLANK('Contact Data Entry'!D888)),"Birthdate is required",IF(NOT(ISBLANK('Contact Data Entry'!D888)),"OK",NA()))</f>
        <v>#N/A</v>
      </c>
      <c r="E888" s="41" t="e">
        <f>IF(AND('DO NOT USE_Contact Formulas'!A888,ISBLANK('Contact Data Entry'!E888)),"Mobile Phone is required",IF(NOT(ISBLANK('Contact Data Entry'!E888)),IF(AND(ISNUMBER(VALUE('Contact Data Entry'!E888)),LEFT('Contact Data Entry'!E888,1)&lt;&gt;"1",LEN('Contact Data Entry'!E888)=10),"OK","Phone number must be valid format"),NA()))</f>
        <v>#N/A</v>
      </c>
      <c r="F888" s="41" t="e">
        <f>IF(LEN('Contact Data Entry'!F888)&gt;255,"Home Street Address must be less than 255 characters",IF('DO NOT USE_Contact Formulas'!A888,"OK",NA()))</f>
        <v>#N/A</v>
      </c>
      <c r="G888" s="41" t="e">
        <f>IF(LEN('Contact Data Entry'!G888)&gt;40,"City must be less than 40 characters",IF('DO NOT USE_Contact Formulas'!A888,"OK",NA()))</f>
        <v>#N/A</v>
      </c>
      <c r="H888" s="41" t="e">
        <f>IF(AND(NOT(ISBLANK('Contact Data Entry'!H888)),ISNA(VLOOKUP('Contact Data Entry'!H888,'DO NOT USE_School Picklist'!$P$3:$P$52,1,FALSE))),"Please select a value from the drop-down menu",IF('DO NOT USE_Contact Formulas'!A888,"OK",NA()))</f>
        <v>#N/A</v>
      </c>
      <c r="I888" s="41" t="e">
        <f>IF(AND('DO NOT USE_Contact Formulas'!A888,ISBLANK('Contact Data Entry'!I888)),"Zip is required",IF(ISBLANK('Contact Data Entry'!I888),NA(),"OK"))</f>
        <v>#N/A</v>
      </c>
      <c r="J888" s="41" t="e">
        <f>IF(AND('DO NOT USE_Contact Formulas'!A888,ISBLANK('Contact Data Entry'!J888)),"Student or Staff? is required",IF(ISBLANK('Contact Data Entry'!J888),NA(),IF(ISNA(VLOOKUP('Contact Data Entry'!J888,'DO NOT USE_School Picklist'!$B$3:$B$6,1,FALSE)),"Please select a value from the drop-down menu","OK")))</f>
        <v>#N/A</v>
      </c>
      <c r="K888" s="41" t="e">
        <f>IF(AND('Contact Data Entry'!J888='DO NOT USE_School Picklist'!$B$4,ISBLANK('Contact Data Entry'!K888)),"Occupation/Job Title is required if Student or Staff? is Yes, staff/faculty or volunteer",IF('DO NOT USE_Contact Formulas'!A888,"OK",NA()))</f>
        <v>#N/A</v>
      </c>
      <c r="L888" s="41" t="e">
        <f ca="1">IF('Contact Data Entry'!L888&gt;'DO NOT USE_School Picklist'!$C$3,"Date last on school campus/facility cannot be a future date",IF('DO NOT USE_Contact Formulas'!A888,IF(ISBLANK('Contact Data Entry'!L888),"Date last on school campus/facility is required","OK"),NA()))</f>
        <v>#N/A</v>
      </c>
      <c r="M888" s="42" t="e">
        <f ca="1">IF('Contact Data Entry'!M888&gt;'DO NOT USE_School Picklist'!$C$3,"Last Exposure Date cannot be a future date",IF('DO NOT USE_Contact Formulas'!A888,IF(ISBLANK('Contact Data Entry'!M888),"Last Exposure Date is required","OK"),NA()))</f>
        <v>#N/A</v>
      </c>
      <c r="N888" s="42" t="e">
        <f>IF(AND('DO NOT USE_Contact Formulas'!A888,ISBLANK('Contact Data Entry'!N888)),"Specific Place in the Location is required",IF(ISBLANK('Contact Data Entry'!N888),NA(),"OK"))</f>
        <v>#N/A</v>
      </c>
      <c r="O888" s="41" t="e">
        <f>IF(AND(NOT(ISBLANK('Contact Data Entry'!O888)),ISNA(VLOOKUP('Contact Data Entry'!O888,'DO NOT USE_School Picklist'!$L$3:$L$81,1,FALSE))),"Please select a value from the drop-down menu",IF('DO NOT USE_Contact Formulas'!A888,"OK",NA()))</f>
        <v>#N/A</v>
      </c>
      <c r="P888" s="41" t="e">
        <f>IF(AND(NOT(ISBLANK('Contact Data Entry'!P888)),NOT(ISNUMBER(MATCH("*@*.?*",'Contact Data Entry'!P888,0)))),"Email must be in a valid format",IF('DO NOT USE_Contact Formulas'!A888,"OK",NA()))</f>
        <v>#N/A</v>
      </c>
      <c r="Q888" s="41" t="e">
        <f>IF(LEN('Contact Data Entry'!Q888)&gt;50,"Parent/Guardian Name must be less than 50 characters",IF('DO NOT USE_Contact Formulas'!A888,"OK",NA()))</f>
        <v>#N/A</v>
      </c>
      <c r="R888" s="41" t="e">
        <f>IF(NOT(ISBLANK('Contact Data Entry'!R888)),IF(AND(ISNUMBER('Contact Data Entry'!R888),LEFT('Contact Data Entry'!R888,1)&lt;&gt;"1",LEN('Contact Data Entry'!R888)=10),"OK","Phone number must be valid format"),IF('DO NOT USE_Contact Formulas'!A888,"OK",NA()))</f>
        <v>#N/A</v>
      </c>
      <c r="S888" s="41" t="e">
        <f>IF(AND(NOT(ISBLANK('Contact Data Entry'!S888)),ISNA(VLOOKUP('Contact Data Entry'!S888,'DO NOT USE_School Picklist'!$N$3:$N$63,1,FALSE))),"Please select a value from the drop-down menu",IF('DO NOT USE_Contact Formulas'!A888,"OK",NA()))</f>
        <v>#N/A</v>
      </c>
      <c r="T888" s="41" t="e">
        <f>IF(AND(NOT(ISBLANK('Contact Data Entry'!T888)),ISNA(VLOOKUP('Contact Data Entry'!T888,'DO NOT USE_School Picklist'!$E$3:$E$10,1,FALSE))),"Please select a value from the drop-down menu",IF('DO NOT USE_Contact Formulas'!A888,"OK",NA()))</f>
        <v>#N/A</v>
      </c>
      <c r="U888" s="41" t="e">
        <f>IF(AND(NOT(ISBLANK('Contact Data Entry'!U888)),ISNA(VLOOKUP('Contact Data Entry'!U888,'DO NOT USE_School Picklist'!$F$3:$F$16,1,FALSE))),"Please select a value from the drop-down menu",IF('DO NOT USE_Contact Formulas'!A888,"OK",NA()))</f>
        <v>#N/A</v>
      </c>
      <c r="V888" s="41" t="e">
        <f>IF(LEN('Contact Data Entry'!V888)&gt;100,"Classroom(s) must be less than 100 characters",IF('DO NOT USE_Contact Formulas'!A888,"OK",NA()))</f>
        <v>#N/A</v>
      </c>
      <c r="W888" s="41" t="e">
        <f>IF(AND(NOT(ISBLANK('Contact Data Entry'!W888)),ISNA(VLOOKUP('Contact Data Entry'!W888,'DO NOT USE_School Picklist'!$K$3:$K$6,1,FALSE))),"Please select a value from the drop-down menu",IF('DO NOT USE_Contact Formulas'!A888,"OK",NA()))</f>
        <v>#N/A</v>
      </c>
      <c r="X888" s="41" t="e">
        <f>IF(AND(NOT(ISBLANK('Contact Data Entry'!X888)),ISNA(VLOOKUP('Contact Data Entry'!X888,'DO NOT USE_School Picklist'!$D$3:$D$5,1,FALSE))),"Please select a value from the drop-down menu",IF('DO NOT USE_Contact Formulas'!A888,"OK",NA()))</f>
        <v>#N/A</v>
      </c>
      <c r="Y888" s="41"/>
      <c r="Z888" s="41" t="e">
        <f>IF(AND(NOT(ISBLANK('Contact Data Entry'!Z888)),ISNA(VLOOKUP('Contact Data Entry'!Z888,'DO NOT USE_School Picklist'!$G$3:$G$5,1,FALSE))),"Please select a value from the drop-down menu",IF('DO NOT USE_Contact Formulas'!A888,"OK",NA()))</f>
        <v>#N/A</v>
      </c>
      <c r="AA888" s="41"/>
      <c r="AB888" s="41" t="e">
        <f>IF(AND(NOT(ISBLANK('Contact Data Entry'!AB888)),ISNA(VLOOKUP('Contact Data Entry'!AB888,'DO NOT USE_School Picklist'!$H$3:$H$4,1,FALSE))),"Please select a value from the drop-down menu",IF('DO NOT USE_Contact Formulas'!A888,"OK",NA()))</f>
        <v>#N/A</v>
      </c>
      <c r="AC888" s="41" t="e">
        <f ca="1">IF('Contact Data Entry'!AC888&gt;'DO NOT USE_School Picklist'!$C$3,"Test Date cannot be a future date",IF('DO NOT USE_Contact Formulas'!A888,"OK",NA()))</f>
        <v>#N/A</v>
      </c>
      <c r="AD888" s="41" t="e">
        <f>IF(AND(NOT(ISBLANK('Contact Data Entry'!AD888)),ISNA(VLOOKUP('Contact Data Entry'!AD888,'DO NOT USE_School Picklist'!$Q$3:$Q$8,1,FALSE))),"Please select a value from the drop-down menu",IF('DO NOT USE_Contact Formulas'!A888,"OK",NA()))</f>
        <v>#N/A</v>
      </c>
    </row>
    <row r="889" spans="1:30" x14ac:dyDescent="0.25">
      <c r="A889" s="40" t="e">
        <f>IF('DO NOT USE_Contact Formulas'!A889,IF('DO NOT USE_Contact Formulas'!B889,"Not all required fields are completed","OK"),NA())</f>
        <v>#N/A</v>
      </c>
      <c r="B889" s="41" t="e">
        <f>IF(AND('DO NOT USE_Contact Formulas'!A889,ISBLANK('Contact Data Entry'!B889)),"First Name is required",IF(NOT(ISBLANK('Contact Data Entry'!B889)),"OK",NA()))</f>
        <v>#N/A</v>
      </c>
      <c r="C889" s="41" t="e">
        <f>IF(AND('DO NOT USE_Contact Formulas'!A889,ISBLANK('Contact Data Entry'!C889)),"Last Name is required",IF(NOT(ISBLANK('Contact Data Entry'!C889)),"OK",NA()))</f>
        <v>#N/A</v>
      </c>
      <c r="D889" s="41" t="e">
        <f>IF(AND('DO NOT USE_Contact Formulas'!A889,ISBLANK('Contact Data Entry'!D889)),"Birthdate is required",IF(NOT(ISBLANK('Contact Data Entry'!D889)),"OK",NA()))</f>
        <v>#N/A</v>
      </c>
      <c r="E889" s="41" t="e">
        <f>IF(AND('DO NOT USE_Contact Formulas'!A889,ISBLANK('Contact Data Entry'!E889)),"Mobile Phone is required",IF(NOT(ISBLANK('Contact Data Entry'!E889)),IF(AND(ISNUMBER(VALUE('Contact Data Entry'!E889)),LEFT('Contact Data Entry'!E889,1)&lt;&gt;"1",LEN('Contact Data Entry'!E889)=10),"OK","Phone number must be valid format"),NA()))</f>
        <v>#N/A</v>
      </c>
      <c r="F889" s="41" t="e">
        <f>IF(LEN('Contact Data Entry'!F889)&gt;255,"Home Street Address must be less than 255 characters",IF('DO NOT USE_Contact Formulas'!A889,"OK",NA()))</f>
        <v>#N/A</v>
      </c>
      <c r="G889" s="41" t="e">
        <f>IF(LEN('Contact Data Entry'!G889)&gt;40,"City must be less than 40 characters",IF('DO NOT USE_Contact Formulas'!A889,"OK",NA()))</f>
        <v>#N/A</v>
      </c>
      <c r="H889" s="41" t="e">
        <f>IF(AND(NOT(ISBLANK('Contact Data Entry'!H889)),ISNA(VLOOKUP('Contact Data Entry'!H889,'DO NOT USE_School Picklist'!$P$3:$P$52,1,FALSE))),"Please select a value from the drop-down menu",IF('DO NOT USE_Contact Formulas'!A889,"OK",NA()))</f>
        <v>#N/A</v>
      </c>
      <c r="I889" s="41" t="e">
        <f>IF(AND('DO NOT USE_Contact Formulas'!A889,ISBLANK('Contact Data Entry'!I889)),"Zip is required",IF(ISBLANK('Contact Data Entry'!I889),NA(),"OK"))</f>
        <v>#N/A</v>
      </c>
      <c r="J889" s="41" t="e">
        <f>IF(AND('DO NOT USE_Contact Formulas'!A889,ISBLANK('Contact Data Entry'!J889)),"Student or Staff? is required",IF(ISBLANK('Contact Data Entry'!J889),NA(),IF(ISNA(VLOOKUP('Contact Data Entry'!J889,'DO NOT USE_School Picklist'!$B$3:$B$6,1,FALSE)),"Please select a value from the drop-down menu","OK")))</f>
        <v>#N/A</v>
      </c>
      <c r="K889" s="41" t="e">
        <f>IF(AND('Contact Data Entry'!J889='DO NOT USE_School Picklist'!$B$4,ISBLANK('Contact Data Entry'!K889)),"Occupation/Job Title is required if Student or Staff? is Yes, staff/faculty or volunteer",IF('DO NOT USE_Contact Formulas'!A889,"OK",NA()))</f>
        <v>#N/A</v>
      </c>
      <c r="L889" s="41" t="e">
        <f ca="1">IF('Contact Data Entry'!L889&gt;'DO NOT USE_School Picklist'!$C$3,"Date last on school campus/facility cannot be a future date",IF('DO NOT USE_Contact Formulas'!A889,IF(ISBLANK('Contact Data Entry'!L889),"Date last on school campus/facility is required","OK"),NA()))</f>
        <v>#N/A</v>
      </c>
      <c r="M889" s="42" t="e">
        <f ca="1">IF('Contact Data Entry'!M889&gt;'DO NOT USE_School Picklist'!$C$3,"Last Exposure Date cannot be a future date",IF('DO NOT USE_Contact Formulas'!A889,IF(ISBLANK('Contact Data Entry'!M889),"Last Exposure Date is required","OK"),NA()))</f>
        <v>#N/A</v>
      </c>
      <c r="N889" s="42" t="e">
        <f>IF(AND('DO NOT USE_Contact Formulas'!A889,ISBLANK('Contact Data Entry'!N889)),"Specific Place in the Location is required",IF(ISBLANK('Contact Data Entry'!N889),NA(),"OK"))</f>
        <v>#N/A</v>
      </c>
      <c r="O889" s="41" t="e">
        <f>IF(AND(NOT(ISBLANK('Contact Data Entry'!O889)),ISNA(VLOOKUP('Contact Data Entry'!O889,'DO NOT USE_School Picklist'!$L$3:$L$81,1,FALSE))),"Please select a value from the drop-down menu",IF('DO NOT USE_Contact Formulas'!A889,"OK",NA()))</f>
        <v>#N/A</v>
      </c>
      <c r="P889" s="41" t="e">
        <f>IF(AND(NOT(ISBLANK('Contact Data Entry'!P889)),NOT(ISNUMBER(MATCH("*@*.?*",'Contact Data Entry'!P889,0)))),"Email must be in a valid format",IF('DO NOT USE_Contact Formulas'!A889,"OK",NA()))</f>
        <v>#N/A</v>
      </c>
      <c r="Q889" s="41" t="e">
        <f>IF(LEN('Contact Data Entry'!Q889)&gt;50,"Parent/Guardian Name must be less than 50 characters",IF('DO NOT USE_Contact Formulas'!A889,"OK",NA()))</f>
        <v>#N/A</v>
      </c>
      <c r="R889" s="41" t="e">
        <f>IF(NOT(ISBLANK('Contact Data Entry'!R889)),IF(AND(ISNUMBER('Contact Data Entry'!R889),LEFT('Contact Data Entry'!R889,1)&lt;&gt;"1",LEN('Contact Data Entry'!R889)=10),"OK","Phone number must be valid format"),IF('DO NOT USE_Contact Formulas'!A889,"OK",NA()))</f>
        <v>#N/A</v>
      </c>
      <c r="S889" s="41" t="e">
        <f>IF(AND(NOT(ISBLANK('Contact Data Entry'!S889)),ISNA(VLOOKUP('Contact Data Entry'!S889,'DO NOT USE_School Picklist'!$N$3:$N$63,1,FALSE))),"Please select a value from the drop-down menu",IF('DO NOT USE_Contact Formulas'!A889,"OK",NA()))</f>
        <v>#N/A</v>
      </c>
      <c r="T889" s="41" t="e">
        <f>IF(AND(NOT(ISBLANK('Contact Data Entry'!T889)),ISNA(VLOOKUP('Contact Data Entry'!T889,'DO NOT USE_School Picklist'!$E$3:$E$10,1,FALSE))),"Please select a value from the drop-down menu",IF('DO NOT USE_Contact Formulas'!A889,"OK",NA()))</f>
        <v>#N/A</v>
      </c>
      <c r="U889" s="41" t="e">
        <f>IF(AND(NOT(ISBLANK('Contact Data Entry'!U889)),ISNA(VLOOKUP('Contact Data Entry'!U889,'DO NOT USE_School Picklist'!$F$3:$F$16,1,FALSE))),"Please select a value from the drop-down menu",IF('DO NOT USE_Contact Formulas'!A889,"OK",NA()))</f>
        <v>#N/A</v>
      </c>
      <c r="V889" s="41" t="e">
        <f>IF(LEN('Contact Data Entry'!V889)&gt;100,"Classroom(s) must be less than 100 characters",IF('DO NOT USE_Contact Formulas'!A889,"OK",NA()))</f>
        <v>#N/A</v>
      </c>
      <c r="W889" s="41" t="e">
        <f>IF(AND(NOT(ISBLANK('Contact Data Entry'!W889)),ISNA(VLOOKUP('Contact Data Entry'!W889,'DO NOT USE_School Picklist'!$K$3:$K$6,1,FALSE))),"Please select a value from the drop-down menu",IF('DO NOT USE_Contact Formulas'!A889,"OK",NA()))</f>
        <v>#N/A</v>
      </c>
      <c r="X889" s="41" t="e">
        <f>IF(AND(NOT(ISBLANK('Contact Data Entry'!X889)),ISNA(VLOOKUP('Contact Data Entry'!X889,'DO NOT USE_School Picklist'!$D$3:$D$5,1,FALSE))),"Please select a value from the drop-down menu",IF('DO NOT USE_Contact Formulas'!A889,"OK",NA()))</f>
        <v>#N/A</v>
      </c>
      <c r="Y889" s="41"/>
      <c r="Z889" s="41" t="e">
        <f>IF(AND(NOT(ISBLANK('Contact Data Entry'!Z889)),ISNA(VLOOKUP('Contact Data Entry'!Z889,'DO NOT USE_School Picklist'!$G$3:$G$5,1,FALSE))),"Please select a value from the drop-down menu",IF('DO NOT USE_Contact Formulas'!A889,"OK",NA()))</f>
        <v>#N/A</v>
      </c>
      <c r="AA889" s="41"/>
      <c r="AB889" s="41" t="e">
        <f>IF(AND(NOT(ISBLANK('Contact Data Entry'!AB889)),ISNA(VLOOKUP('Contact Data Entry'!AB889,'DO NOT USE_School Picklist'!$H$3:$H$4,1,FALSE))),"Please select a value from the drop-down menu",IF('DO NOT USE_Contact Formulas'!A889,"OK",NA()))</f>
        <v>#N/A</v>
      </c>
      <c r="AC889" s="41" t="e">
        <f ca="1">IF('Contact Data Entry'!AC889&gt;'DO NOT USE_School Picklist'!$C$3,"Test Date cannot be a future date",IF('DO NOT USE_Contact Formulas'!A889,"OK",NA()))</f>
        <v>#N/A</v>
      </c>
      <c r="AD889" s="41" t="e">
        <f>IF(AND(NOT(ISBLANK('Contact Data Entry'!AD889)),ISNA(VLOOKUP('Contact Data Entry'!AD889,'DO NOT USE_School Picklist'!$Q$3:$Q$8,1,FALSE))),"Please select a value from the drop-down menu",IF('DO NOT USE_Contact Formulas'!A889,"OK",NA()))</f>
        <v>#N/A</v>
      </c>
    </row>
    <row r="890" spans="1:30" x14ac:dyDescent="0.25">
      <c r="A890" s="40" t="e">
        <f>IF('DO NOT USE_Contact Formulas'!A890,IF('DO NOT USE_Contact Formulas'!B890,"Not all required fields are completed","OK"),NA())</f>
        <v>#N/A</v>
      </c>
      <c r="B890" s="41" t="e">
        <f>IF(AND('DO NOT USE_Contact Formulas'!A890,ISBLANK('Contact Data Entry'!B890)),"First Name is required",IF(NOT(ISBLANK('Contact Data Entry'!B890)),"OK",NA()))</f>
        <v>#N/A</v>
      </c>
      <c r="C890" s="41" t="e">
        <f>IF(AND('DO NOT USE_Contact Formulas'!A890,ISBLANK('Contact Data Entry'!C890)),"Last Name is required",IF(NOT(ISBLANK('Contact Data Entry'!C890)),"OK",NA()))</f>
        <v>#N/A</v>
      </c>
      <c r="D890" s="41" t="e">
        <f>IF(AND('DO NOT USE_Contact Formulas'!A890,ISBLANK('Contact Data Entry'!D890)),"Birthdate is required",IF(NOT(ISBLANK('Contact Data Entry'!D890)),"OK",NA()))</f>
        <v>#N/A</v>
      </c>
      <c r="E890" s="41" t="e">
        <f>IF(AND('DO NOT USE_Contact Formulas'!A890,ISBLANK('Contact Data Entry'!E890)),"Mobile Phone is required",IF(NOT(ISBLANK('Contact Data Entry'!E890)),IF(AND(ISNUMBER(VALUE('Contact Data Entry'!E890)),LEFT('Contact Data Entry'!E890,1)&lt;&gt;"1",LEN('Contact Data Entry'!E890)=10),"OK","Phone number must be valid format"),NA()))</f>
        <v>#N/A</v>
      </c>
      <c r="F890" s="41" t="e">
        <f>IF(LEN('Contact Data Entry'!F890)&gt;255,"Home Street Address must be less than 255 characters",IF('DO NOT USE_Contact Formulas'!A890,"OK",NA()))</f>
        <v>#N/A</v>
      </c>
      <c r="G890" s="41" t="e">
        <f>IF(LEN('Contact Data Entry'!G890)&gt;40,"City must be less than 40 characters",IF('DO NOT USE_Contact Formulas'!A890,"OK",NA()))</f>
        <v>#N/A</v>
      </c>
      <c r="H890" s="41" t="e">
        <f>IF(AND(NOT(ISBLANK('Contact Data Entry'!H890)),ISNA(VLOOKUP('Contact Data Entry'!H890,'DO NOT USE_School Picklist'!$P$3:$P$52,1,FALSE))),"Please select a value from the drop-down menu",IF('DO NOT USE_Contact Formulas'!A890,"OK",NA()))</f>
        <v>#N/A</v>
      </c>
      <c r="I890" s="41" t="e">
        <f>IF(AND('DO NOT USE_Contact Formulas'!A890,ISBLANK('Contact Data Entry'!I890)),"Zip is required",IF(ISBLANK('Contact Data Entry'!I890),NA(),"OK"))</f>
        <v>#N/A</v>
      </c>
      <c r="J890" s="41" t="e">
        <f>IF(AND('DO NOT USE_Contact Formulas'!A890,ISBLANK('Contact Data Entry'!J890)),"Student or Staff? is required",IF(ISBLANK('Contact Data Entry'!J890),NA(),IF(ISNA(VLOOKUP('Contact Data Entry'!J890,'DO NOT USE_School Picklist'!$B$3:$B$6,1,FALSE)),"Please select a value from the drop-down menu","OK")))</f>
        <v>#N/A</v>
      </c>
      <c r="K890" s="41" t="e">
        <f>IF(AND('Contact Data Entry'!J890='DO NOT USE_School Picklist'!$B$4,ISBLANK('Contact Data Entry'!K890)),"Occupation/Job Title is required if Student or Staff? is Yes, staff/faculty or volunteer",IF('DO NOT USE_Contact Formulas'!A890,"OK",NA()))</f>
        <v>#N/A</v>
      </c>
      <c r="L890" s="41" t="e">
        <f ca="1">IF('Contact Data Entry'!L890&gt;'DO NOT USE_School Picklist'!$C$3,"Date last on school campus/facility cannot be a future date",IF('DO NOT USE_Contact Formulas'!A890,IF(ISBLANK('Contact Data Entry'!L890),"Date last on school campus/facility is required","OK"),NA()))</f>
        <v>#N/A</v>
      </c>
      <c r="M890" s="42" t="e">
        <f ca="1">IF('Contact Data Entry'!M890&gt;'DO NOT USE_School Picklist'!$C$3,"Last Exposure Date cannot be a future date",IF('DO NOT USE_Contact Formulas'!A890,IF(ISBLANK('Contact Data Entry'!M890),"Last Exposure Date is required","OK"),NA()))</f>
        <v>#N/A</v>
      </c>
      <c r="N890" s="42" t="e">
        <f>IF(AND('DO NOT USE_Contact Formulas'!A890,ISBLANK('Contact Data Entry'!N890)),"Specific Place in the Location is required",IF(ISBLANK('Contact Data Entry'!N890),NA(),"OK"))</f>
        <v>#N/A</v>
      </c>
      <c r="O890" s="41" t="e">
        <f>IF(AND(NOT(ISBLANK('Contact Data Entry'!O890)),ISNA(VLOOKUP('Contact Data Entry'!O890,'DO NOT USE_School Picklist'!$L$3:$L$81,1,FALSE))),"Please select a value from the drop-down menu",IF('DO NOT USE_Contact Formulas'!A890,"OK",NA()))</f>
        <v>#N/A</v>
      </c>
      <c r="P890" s="41" t="e">
        <f>IF(AND(NOT(ISBLANK('Contact Data Entry'!P890)),NOT(ISNUMBER(MATCH("*@*.?*",'Contact Data Entry'!P890,0)))),"Email must be in a valid format",IF('DO NOT USE_Contact Formulas'!A890,"OK",NA()))</f>
        <v>#N/A</v>
      </c>
      <c r="Q890" s="41" t="e">
        <f>IF(LEN('Contact Data Entry'!Q890)&gt;50,"Parent/Guardian Name must be less than 50 characters",IF('DO NOT USE_Contact Formulas'!A890,"OK",NA()))</f>
        <v>#N/A</v>
      </c>
      <c r="R890" s="41" t="e">
        <f>IF(NOT(ISBLANK('Contact Data Entry'!R890)),IF(AND(ISNUMBER('Contact Data Entry'!R890),LEFT('Contact Data Entry'!R890,1)&lt;&gt;"1",LEN('Contact Data Entry'!R890)=10),"OK","Phone number must be valid format"),IF('DO NOT USE_Contact Formulas'!A890,"OK",NA()))</f>
        <v>#N/A</v>
      </c>
      <c r="S890" s="41" t="e">
        <f>IF(AND(NOT(ISBLANK('Contact Data Entry'!S890)),ISNA(VLOOKUP('Contact Data Entry'!S890,'DO NOT USE_School Picklist'!$N$3:$N$63,1,FALSE))),"Please select a value from the drop-down menu",IF('DO NOT USE_Contact Formulas'!A890,"OK",NA()))</f>
        <v>#N/A</v>
      </c>
      <c r="T890" s="41" t="e">
        <f>IF(AND(NOT(ISBLANK('Contact Data Entry'!T890)),ISNA(VLOOKUP('Contact Data Entry'!T890,'DO NOT USE_School Picklist'!$E$3:$E$10,1,FALSE))),"Please select a value from the drop-down menu",IF('DO NOT USE_Contact Formulas'!A890,"OK",NA()))</f>
        <v>#N/A</v>
      </c>
      <c r="U890" s="41" t="e">
        <f>IF(AND(NOT(ISBLANK('Contact Data Entry'!U890)),ISNA(VLOOKUP('Contact Data Entry'!U890,'DO NOT USE_School Picklist'!$F$3:$F$16,1,FALSE))),"Please select a value from the drop-down menu",IF('DO NOT USE_Contact Formulas'!A890,"OK",NA()))</f>
        <v>#N/A</v>
      </c>
      <c r="V890" s="41" t="e">
        <f>IF(LEN('Contact Data Entry'!V890)&gt;100,"Classroom(s) must be less than 100 characters",IF('DO NOT USE_Contact Formulas'!A890,"OK",NA()))</f>
        <v>#N/A</v>
      </c>
      <c r="W890" s="41" t="e">
        <f>IF(AND(NOT(ISBLANK('Contact Data Entry'!W890)),ISNA(VLOOKUP('Contact Data Entry'!W890,'DO NOT USE_School Picklist'!$K$3:$K$6,1,FALSE))),"Please select a value from the drop-down menu",IF('DO NOT USE_Contact Formulas'!A890,"OK",NA()))</f>
        <v>#N/A</v>
      </c>
      <c r="X890" s="41" t="e">
        <f>IF(AND(NOT(ISBLANK('Contact Data Entry'!X890)),ISNA(VLOOKUP('Contact Data Entry'!X890,'DO NOT USE_School Picklist'!$D$3:$D$5,1,FALSE))),"Please select a value from the drop-down menu",IF('DO NOT USE_Contact Formulas'!A890,"OK",NA()))</f>
        <v>#N/A</v>
      </c>
      <c r="Y890" s="41"/>
      <c r="Z890" s="41" t="e">
        <f>IF(AND(NOT(ISBLANK('Contact Data Entry'!Z890)),ISNA(VLOOKUP('Contact Data Entry'!Z890,'DO NOT USE_School Picklist'!$G$3:$G$5,1,FALSE))),"Please select a value from the drop-down menu",IF('DO NOT USE_Contact Formulas'!A890,"OK",NA()))</f>
        <v>#N/A</v>
      </c>
      <c r="AA890" s="41"/>
      <c r="AB890" s="41" t="e">
        <f>IF(AND(NOT(ISBLANK('Contact Data Entry'!AB890)),ISNA(VLOOKUP('Contact Data Entry'!AB890,'DO NOT USE_School Picklist'!$H$3:$H$4,1,FALSE))),"Please select a value from the drop-down menu",IF('DO NOT USE_Contact Formulas'!A890,"OK",NA()))</f>
        <v>#N/A</v>
      </c>
      <c r="AC890" s="41" t="e">
        <f ca="1">IF('Contact Data Entry'!AC890&gt;'DO NOT USE_School Picklist'!$C$3,"Test Date cannot be a future date",IF('DO NOT USE_Contact Formulas'!A890,"OK",NA()))</f>
        <v>#N/A</v>
      </c>
      <c r="AD890" s="41" t="e">
        <f>IF(AND(NOT(ISBLANK('Contact Data Entry'!AD890)),ISNA(VLOOKUP('Contact Data Entry'!AD890,'DO NOT USE_School Picklist'!$Q$3:$Q$8,1,FALSE))),"Please select a value from the drop-down menu",IF('DO NOT USE_Contact Formulas'!A890,"OK",NA()))</f>
        <v>#N/A</v>
      </c>
    </row>
    <row r="891" spans="1:30" x14ac:dyDescent="0.25">
      <c r="A891" s="40" t="e">
        <f>IF('DO NOT USE_Contact Formulas'!A891,IF('DO NOT USE_Contact Formulas'!B891,"Not all required fields are completed","OK"),NA())</f>
        <v>#N/A</v>
      </c>
      <c r="B891" s="41" t="e">
        <f>IF(AND('DO NOT USE_Contact Formulas'!A891,ISBLANK('Contact Data Entry'!B891)),"First Name is required",IF(NOT(ISBLANK('Contact Data Entry'!B891)),"OK",NA()))</f>
        <v>#N/A</v>
      </c>
      <c r="C891" s="41" t="e">
        <f>IF(AND('DO NOT USE_Contact Formulas'!A891,ISBLANK('Contact Data Entry'!C891)),"Last Name is required",IF(NOT(ISBLANK('Contact Data Entry'!C891)),"OK",NA()))</f>
        <v>#N/A</v>
      </c>
      <c r="D891" s="41" t="e">
        <f>IF(AND('DO NOT USE_Contact Formulas'!A891,ISBLANK('Contact Data Entry'!D891)),"Birthdate is required",IF(NOT(ISBLANK('Contact Data Entry'!D891)),"OK",NA()))</f>
        <v>#N/A</v>
      </c>
      <c r="E891" s="41" t="e">
        <f>IF(AND('DO NOT USE_Contact Formulas'!A891,ISBLANK('Contact Data Entry'!E891)),"Mobile Phone is required",IF(NOT(ISBLANK('Contact Data Entry'!E891)),IF(AND(ISNUMBER(VALUE('Contact Data Entry'!E891)),LEFT('Contact Data Entry'!E891,1)&lt;&gt;"1",LEN('Contact Data Entry'!E891)=10),"OK","Phone number must be valid format"),NA()))</f>
        <v>#N/A</v>
      </c>
      <c r="F891" s="41" t="e">
        <f>IF(LEN('Contact Data Entry'!F891)&gt;255,"Home Street Address must be less than 255 characters",IF('DO NOT USE_Contact Formulas'!A891,"OK",NA()))</f>
        <v>#N/A</v>
      </c>
      <c r="G891" s="41" t="e">
        <f>IF(LEN('Contact Data Entry'!G891)&gt;40,"City must be less than 40 characters",IF('DO NOT USE_Contact Formulas'!A891,"OK",NA()))</f>
        <v>#N/A</v>
      </c>
      <c r="H891" s="41" t="e">
        <f>IF(AND(NOT(ISBLANK('Contact Data Entry'!H891)),ISNA(VLOOKUP('Contact Data Entry'!H891,'DO NOT USE_School Picklist'!$P$3:$P$52,1,FALSE))),"Please select a value from the drop-down menu",IF('DO NOT USE_Contact Formulas'!A891,"OK",NA()))</f>
        <v>#N/A</v>
      </c>
      <c r="I891" s="41" t="e">
        <f>IF(AND('DO NOT USE_Contact Formulas'!A891,ISBLANK('Contact Data Entry'!I891)),"Zip is required",IF(ISBLANK('Contact Data Entry'!I891),NA(),"OK"))</f>
        <v>#N/A</v>
      </c>
      <c r="J891" s="41" t="e">
        <f>IF(AND('DO NOT USE_Contact Formulas'!A891,ISBLANK('Contact Data Entry'!J891)),"Student or Staff? is required",IF(ISBLANK('Contact Data Entry'!J891),NA(),IF(ISNA(VLOOKUP('Contact Data Entry'!J891,'DO NOT USE_School Picklist'!$B$3:$B$6,1,FALSE)),"Please select a value from the drop-down menu","OK")))</f>
        <v>#N/A</v>
      </c>
      <c r="K891" s="41" t="e">
        <f>IF(AND('Contact Data Entry'!J891='DO NOT USE_School Picklist'!$B$4,ISBLANK('Contact Data Entry'!K891)),"Occupation/Job Title is required if Student or Staff? is Yes, staff/faculty or volunteer",IF('DO NOT USE_Contact Formulas'!A891,"OK",NA()))</f>
        <v>#N/A</v>
      </c>
      <c r="L891" s="41" t="e">
        <f ca="1">IF('Contact Data Entry'!L891&gt;'DO NOT USE_School Picklist'!$C$3,"Date last on school campus/facility cannot be a future date",IF('DO NOT USE_Contact Formulas'!A891,IF(ISBLANK('Contact Data Entry'!L891),"Date last on school campus/facility is required","OK"),NA()))</f>
        <v>#N/A</v>
      </c>
      <c r="M891" s="42" t="e">
        <f ca="1">IF('Contact Data Entry'!M891&gt;'DO NOT USE_School Picklist'!$C$3,"Last Exposure Date cannot be a future date",IF('DO NOT USE_Contact Formulas'!A891,IF(ISBLANK('Contact Data Entry'!M891),"Last Exposure Date is required","OK"),NA()))</f>
        <v>#N/A</v>
      </c>
      <c r="N891" s="42" t="e">
        <f>IF(AND('DO NOT USE_Contact Formulas'!A891,ISBLANK('Contact Data Entry'!N891)),"Specific Place in the Location is required",IF(ISBLANK('Contact Data Entry'!N891),NA(),"OK"))</f>
        <v>#N/A</v>
      </c>
      <c r="O891" s="41" t="e">
        <f>IF(AND(NOT(ISBLANK('Contact Data Entry'!O891)),ISNA(VLOOKUP('Contact Data Entry'!O891,'DO NOT USE_School Picklist'!$L$3:$L$81,1,FALSE))),"Please select a value from the drop-down menu",IF('DO NOT USE_Contact Formulas'!A891,"OK",NA()))</f>
        <v>#N/A</v>
      </c>
      <c r="P891" s="41" t="e">
        <f>IF(AND(NOT(ISBLANK('Contact Data Entry'!P891)),NOT(ISNUMBER(MATCH("*@*.?*",'Contact Data Entry'!P891,0)))),"Email must be in a valid format",IF('DO NOT USE_Contact Formulas'!A891,"OK",NA()))</f>
        <v>#N/A</v>
      </c>
      <c r="Q891" s="41" t="e">
        <f>IF(LEN('Contact Data Entry'!Q891)&gt;50,"Parent/Guardian Name must be less than 50 characters",IF('DO NOT USE_Contact Formulas'!A891,"OK",NA()))</f>
        <v>#N/A</v>
      </c>
      <c r="R891" s="41" t="e">
        <f>IF(NOT(ISBLANK('Contact Data Entry'!R891)),IF(AND(ISNUMBER('Contact Data Entry'!R891),LEFT('Contact Data Entry'!R891,1)&lt;&gt;"1",LEN('Contact Data Entry'!R891)=10),"OK","Phone number must be valid format"),IF('DO NOT USE_Contact Formulas'!A891,"OK",NA()))</f>
        <v>#N/A</v>
      </c>
      <c r="S891" s="41" t="e">
        <f>IF(AND(NOT(ISBLANK('Contact Data Entry'!S891)),ISNA(VLOOKUP('Contact Data Entry'!S891,'DO NOT USE_School Picklist'!$N$3:$N$63,1,FALSE))),"Please select a value from the drop-down menu",IF('DO NOT USE_Contact Formulas'!A891,"OK",NA()))</f>
        <v>#N/A</v>
      </c>
      <c r="T891" s="41" t="e">
        <f>IF(AND(NOT(ISBLANK('Contact Data Entry'!T891)),ISNA(VLOOKUP('Contact Data Entry'!T891,'DO NOT USE_School Picklist'!$E$3:$E$10,1,FALSE))),"Please select a value from the drop-down menu",IF('DO NOT USE_Contact Formulas'!A891,"OK",NA()))</f>
        <v>#N/A</v>
      </c>
      <c r="U891" s="41" t="e">
        <f>IF(AND(NOT(ISBLANK('Contact Data Entry'!U891)),ISNA(VLOOKUP('Contact Data Entry'!U891,'DO NOT USE_School Picklist'!$F$3:$F$16,1,FALSE))),"Please select a value from the drop-down menu",IF('DO NOT USE_Contact Formulas'!A891,"OK",NA()))</f>
        <v>#N/A</v>
      </c>
      <c r="V891" s="41" t="e">
        <f>IF(LEN('Contact Data Entry'!V891)&gt;100,"Classroom(s) must be less than 100 characters",IF('DO NOT USE_Contact Formulas'!A891,"OK",NA()))</f>
        <v>#N/A</v>
      </c>
      <c r="W891" s="41" t="e">
        <f>IF(AND(NOT(ISBLANK('Contact Data Entry'!W891)),ISNA(VLOOKUP('Contact Data Entry'!W891,'DO NOT USE_School Picklist'!$K$3:$K$6,1,FALSE))),"Please select a value from the drop-down menu",IF('DO NOT USE_Contact Formulas'!A891,"OK",NA()))</f>
        <v>#N/A</v>
      </c>
      <c r="X891" s="41" t="e">
        <f>IF(AND(NOT(ISBLANK('Contact Data Entry'!X891)),ISNA(VLOOKUP('Contact Data Entry'!X891,'DO NOT USE_School Picklist'!$D$3:$D$5,1,FALSE))),"Please select a value from the drop-down menu",IF('DO NOT USE_Contact Formulas'!A891,"OK",NA()))</f>
        <v>#N/A</v>
      </c>
      <c r="Y891" s="41"/>
      <c r="Z891" s="41" t="e">
        <f>IF(AND(NOT(ISBLANK('Contact Data Entry'!Z891)),ISNA(VLOOKUP('Contact Data Entry'!Z891,'DO NOT USE_School Picklist'!$G$3:$G$5,1,FALSE))),"Please select a value from the drop-down menu",IF('DO NOT USE_Contact Formulas'!A891,"OK",NA()))</f>
        <v>#N/A</v>
      </c>
      <c r="AA891" s="41"/>
      <c r="AB891" s="41" t="e">
        <f>IF(AND(NOT(ISBLANK('Contact Data Entry'!AB891)),ISNA(VLOOKUP('Contact Data Entry'!AB891,'DO NOT USE_School Picklist'!$H$3:$H$4,1,FALSE))),"Please select a value from the drop-down menu",IF('DO NOT USE_Contact Formulas'!A891,"OK",NA()))</f>
        <v>#N/A</v>
      </c>
      <c r="AC891" s="41" t="e">
        <f ca="1">IF('Contact Data Entry'!AC891&gt;'DO NOT USE_School Picklist'!$C$3,"Test Date cannot be a future date",IF('DO NOT USE_Contact Formulas'!A891,"OK",NA()))</f>
        <v>#N/A</v>
      </c>
      <c r="AD891" s="41" t="e">
        <f>IF(AND(NOT(ISBLANK('Contact Data Entry'!AD891)),ISNA(VLOOKUP('Contact Data Entry'!AD891,'DO NOT USE_School Picklist'!$Q$3:$Q$8,1,FALSE))),"Please select a value from the drop-down menu",IF('DO NOT USE_Contact Formulas'!A891,"OK",NA()))</f>
        <v>#N/A</v>
      </c>
    </row>
    <row r="892" spans="1:30" x14ac:dyDescent="0.25">
      <c r="A892" s="40" t="e">
        <f>IF('DO NOT USE_Contact Formulas'!A892,IF('DO NOT USE_Contact Formulas'!B892,"Not all required fields are completed","OK"),NA())</f>
        <v>#N/A</v>
      </c>
      <c r="B892" s="41" t="e">
        <f>IF(AND('DO NOT USE_Contact Formulas'!A892,ISBLANK('Contact Data Entry'!B892)),"First Name is required",IF(NOT(ISBLANK('Contact Data Entry'!B892)),"OK",NA()))</f>
        <v>#N/A</v>
      </c>
      <c r="C892" s="41" t="e">
        <f>IF(AND('DO NOT USE_Contact Formulas'!A892,ISBLANK('Contact Data Entry'!C892)),"Last Name is required",IF(NOT(ISBLANK('Contact Data Entry'!C892)),"OK",NA()))</f>
        <v>#N/A</v>
      </c>
      <c r="D892" s="41" t="e">
        <f>IF(AND('DO NOT USE_Contact Formulas'!A892,ISBLANK('Contact Data Entry'!D892)),"Birthdate is required",IF(NOT(ISBLANK('Contact Data Entry'!D892)),"OK",NA()))</f>
        <v>#N/A</v>
      </c>
      <c r="E892" s="41" t="e">
        <f>IF(AND('DO NOT USE_Contact Formulas'!A892,ISBLANK('Contact Data Entry'!E892)),"Mobile Phone is required",IF(NOT(ISBLANK('Contact Data Entry'!E892)),IF(AND(ISNUMBER(VALUE('Contact Data Entry'!E892)),LEFT('Contact Data Entry'!E892,1)&lt;&gt;"1",LEN('Contact Data Entry'!E892)=10),"OK","Phone number must be valid format"),NA()))</f>
        <v>#N/A</v>
      </c>
      <c r="F892" s="41" t="e">
        <f>IF(LEN('Contact Data Entry'!F892)&gt;255,"Home Street Address must be less than 255 characters",IF('DO NOT USE_Contact Formulas'!A892,"OK",NA()))</f>
        <v>#N/A</v>
      </c>
      <c r="G892" s="41" t="e">
        <f>IF(LEN('Contact Data Entry'!G892)&gt;40,"City must be less than 40 characters",IF('DO NOT USE_Contact Formulas'!A892,"OK",NA()))</f>
        <v>#N/A</v>
      </c>
      <c r="H892" s="41" t="e">
        <f>IF(AND(NOT(ISBLANK('Contact Data Entry'!H892)),ISNA(VLOOKUP('Contact Data Entry'!H892,'DO NOT USE_School Picklist'!$P$3:$P$52,1,FALSE))),"Please select a value from the drop-down menu",IF('DO NOT USE_Contact Formulas'!A892,"OK",NA()))</f>
        <v>#N/A</v>
      </c>
      <c r="I892" s="41" t="e">
        <f>IF(AND('DO NOT USE_Contact Formulas'!A892,ISBLANK('Contact Data Entry'!I892)),"Zip is required",IF(ISBLANK('Contact Data Entry'!I892),NA(),"OK"))</f>
        <v>#N/A</v>
      </c>
      <c r="J892" s="41" t="e">
        <f>IF(AND('DO NOT USE_Contact Formulas'!A892,ISBLANK('Contact Data Entry'!J892)),"Student or Staff? is required",IF(ISBLANK('Contact Data Entry'!J892),NA(),IF(ISNA(VLOOKUP('Contact Data Entry'!J892,'DO NOT USE_School Picklist'!$B$3:$B$6,1,FALSE)),"Please select a value from the drop-down menu","OK")))</f>
        <v>#N/A</v>
      </c>
      <c r="K892" s="41" t="e">
        <f>IF(AND('Contact Data Entry'!J892='DO NOT USE_School Picklist'!$B$4,ISBLANK('Contact Data Entry'!K892)),"Occupation/Job Title is required if Student or Staff? is Yes, staff/faculty or volunteer",IF('DO NOT USE_Contact Formulas'!A892,"OK",NA()))</f>
        <v>#N/A</v>
      </c>
      <c r="L892" s="41" t="e">
        <f ca="1">IF('Contact Data Entry'!L892&gt;'DO NOT USE_School Picklist'!$C$3,"Date last on school campus/facility cannot be a future date",IF('DO NOT USE_Contact Formulas'!A892,IF(ISBLANK('Contact Data Entry'!L892),"Date last on school campus/facility is required","OK"),NA()))</f>
        <v>#N/A</v>
      </c>
      <c r="M892" s="42" t="e">
        <f ca="1">IF('Contact Data Entry'!M892&gt;'DO NOT USE_School Picklist'!$C$3,"Last Exposure Date cannot be a future date",IF('DO NOT USE_Contact Formulas'!A892,IF(ISBLANK('Contact Data Entry'!M892),"Last Exposure Date is required","OK"),NA()))</f>
        <v>#N/A</v>
      </c>
      <c r="N892" s="42" t="e">
        <f>IF(AND('DO NOT USE_Contact Formulas'!A892,ISBLANK('Contact Data Entry'!N892)),"Specific Place in the Location is required",IF(ISBLANK('Contact Data Entry'!N892),NA(),"OK"))</f>
        <v>#N/A</v>
      </c>
      <c r="O892" s="41" t="e">
        <f>IF(AND(NOT(ISBLANK('Contact Data Entry'!O892)),ISNA(VLOOKUP('Contact Data Entry'!O892,'DO NOT USE_School Picklist'!$L$3:$L$81,1,FALSE))),"Please select a value from the drop-down menu",IF('DO NOT USE_Contact Formulas'!A892,"OK",NA()))</f>
        <v>#N/A</v>
      </c>
      <c r="P892" s="41" t="e">
        <f>IF(AND(NOT(ISBLANK('Contact Data Entry'!P892)),NOT(ISNUMBER(MATCH("*@*.?*",'Contact Data Entry'!P892,0)))),"Email must be in a valid format",IF('DO NOT USE_Contact Formulas'!A892,"OK",NA()))</f>
        <v>#N/A</v>
      </c>
      <c r="Q892" s="41" t="e">
        <f>IF(LEN('Contact Data Entry'!Q892)&gt;50,"Parent/Guardian Name must be less than 50 characters",IF('DO NOT USE_Contact Formulas'!A892,"OK",NA()))</f>
        <v>#N/A</v>
      </c>
      <c r="R892" s="41" t="e">
        <f>IF(NOT(ISBLANK('Contact Data Entry'!R892)),IF(AND(ISNUMBER('Contact Data Entry'!R892),LEFT('Contact Data Entry'!R892,1)&lt;&gt;"1",LEN('Contact Data Entry'!R892)=10),"OK","Phone number must be valid format"),IF('DO NOT USE_Contact Formulas'!A892,"OK",NA()))</f>
        <v>#N/A</v>
      </c>
      <c r="S892" s="41" t="e">
        <f>IF(AND(NOT(ISBLANK('Contact Data Entry'!S892)),ISNA(VLOOKUP('Contact Data Entry'!S892,'DO NOT USE_School Picklist'!$N$3:$N$63,1,FALSE))),"Please select a value from the drop-down menu",IF('DO NOT USE_Contact Formulas'!A892,"OK",NA()))</f>
        <v>#N/A</v>
      </c>
      <c r="T892" s="41" t="e">
        <f>IF(AND(NOT(ISBLANK('Contact Data Entry'!T892)),ISNA(VLOOKUP('Contact Data Entry'!T892,'DO NOT USE_School Picklist'!$E$3:$E$10,1,FALSE))),"Please select a value from the drop-down menu",IF('DO NOT USE_Contact Formulas'!A892,"OK",NA()))</f>
        <v>#N/A</v>
      </c>
      <c r="U892" s="41" t="e">
        <f>IF(AND(NOT(ISBLANK('Contact Data Entry'!U892)),ISNA(VLOOKUP('Contact Data Entry'!U892,'DO NOT USE_School Picklist'!$F$3:$F$16,1,FALSE))),"Please select a value from the drop-down menu",IF('DO NOT USE_Contact Formulas'!A892,"OK",NA()))</f>
        <v>#N/A</v>
      </c>
      <c r="V892" s="41" t="e">
        <f>IF(LEN('Contact Data Entry'!V892)&gt;100,"Classroom(s) must be less than 100 characters",IF('DO NOT USE_Contact Formulas'!A892,"OK",NA()))</f>
        <v>#N/A</v>
      </c>
      <c r="W892" s="41" t="e">
        <f>IF(AND(NOT(ISBLANK('Contact Data Entry'!W892)),ISNA(VLOOKUP('Contact Data Entry'!W892,'DO NOT USE_School Picklist'!$K$3:$K$6,1,FALSE))),"Please select a value from the drop-down menu",IF('DO NOT USE_Contact Formulas'!A892,"OK",NA()))</f>
        <v>#N/A</v>
      </c>
      <c r="X892" s="41" t="e">
        <f>IF(AND(NOT(ISBLANK('Contact Data Entry'!X892)),ISNA(VLOOKUP('Contact Data Entry'!X892,'DO NOT USE_School Picklist'!$D$3:$D$5,1,FALSE))),"Please select a value from the drop-down menu",IF('DO NOT USE_Contact Formulas'!A892,"OK",NA()))</f>
        <v>#N/A</v>
      </c>
      <c r="Y892" s="41"/>
      <c r="Z892" s="41" t="e">
        <f>IF(AND(NOT(ISBLANK('Contact Data Entry'!Z892)),ISNA(VLOOKUP('Contact Data Entry'!Z892,'DO NOT USE_School Picklist'!$G$3:$G$5,1,FALSE))),"Please select a value from the drop-down menu",IF('DO NOT USE_Contact Formulas'!A892,"OK",NA()))</f>
        <v>#N/A</v>
      </c>
      <c r="AA892" s="41"/>
      <c r="AB892" s="41" t="e">
        <f>IF(AND(NOT(ISBLANK('Contact Data Entry'!AB892)),ISNA(VLOOKUP('Contact Data Entry'!AB892,'DO NOT USE_School Picklist'!$H$3:$H$4,1,FALSE))),"Please select a value from the drop-down menu",IF('DO NOT USE_Contact Formulas'!A892,"OK",NA()))</f>
        <v>#N/A</v>
      </c>
      <c r="AC892" s="41" t="e">
        <f ca="1">IF('Contact Data Entry'!AC892&gt;'DO NOT USE_School Picklist'!$C$3,"Test Date cannot be a future date",IF('DO NOT USE_Contact Formulas'!A892,"OK",NA()))</f>
        <v>#N/A</v>
      </c>
      <c r="AD892" s="41" t="e">
        <f>IF(AND(NOT(ISBLANK('Contact Data Entry'!AD892)),ISNA(VLOOKUP('Contact Data Entry'!AD892,'DO NOT USE_School Picklist'!$Q$3:$Q$8,1,FALSE))),"Please select a value from the drop-down menu",IF('DO NOT USE_Contact Formulas'!A892,"OK",NA()))</f>
        <v>#N/A</v>
      </c>
    </row>
    <row r="893" spans="1:30" x14ac:dyDescent="0.25">
      <c r="A893" s="40" t="e">
        <f>IF('DO NOT USE_Contact Formulas'!A893,IF('DO NOT USE_Contact Formulas'!B893,"Not all required fields are completed","OK"),NA())</f>
        <v>#N/A</v>
      </c>
      <c r="B893" s="41" t="e">
        <f>IF(AND('DO NOT USE_Contact Formulas'!A893,ISBLANK('Contact Data Entry'!B893)),"First Name is required",IF(NOT(ISBLANK('Contact Data Entry'!B893)),"OK",NA()))</f>
        <v>#N/A</v>
      </c>
      <c r="C893" s="41" t="e">
        <f>IF(AND('DO NOT USE_Contact Formulas'!A893,ISBLANK('Contact Data Entry'!C893)),"Last Name is required",IF(NOT(ISBLANK('Contact Data Entry'!C893)),"OK",NA()))</f>
        <v>#N/A</v>
      </c>
      <c r="D893" s="41" t="e">
        <f>IF(AND('DO NOT USE_Contact Formulas'!A893,ISBLANK('Contact Data Entry'!D893)),"Birthdate is required",IF(NOT(ISBLANK('Contact Data Entry'!D893)),"OK",NA()))</f>
        <v>#N/A</v>
      </c>
      <c r="E893" s="41" t="e">
        <f>IF(AND('DO NOT USE_Contact Formulas'!A893,ISBLANK('Contact Data Entry'!E893)),"Mobile Phone is required",IF(NOT(ISBLANK('Contact Data Entry'!E893)),IF(AND(ISNUMBER(VALUE('Contact Data Entry'!E893)),LEFT('Contact Data Entry'!E893,1)&lt;&gt;"1",LEN('Contact Data Entry'!E893)=10),"OK","Phone number must be valid format"),NA()))</f>
        <v>#N/A</v>
      </c>
      <c r="F893" s="41" t="e">
        <f>IF(LEN('Contact Data Entry'!F893)&gt;255,"Home Street Address must be less than 255 characters",IF('DO NOT USE_Contact Formulas'!A893,"OK",NA()))</f>
        <v>#N/A</v>
      </c>
      <c r="G893" s="41" t="e">
        <f>IF(LEN('Contact Data Entry'!G893)&gt;40,"City must be less than 40 characters",IF('DO NOT USE_Contact Formulas'!A893,"OK",NA()))</f>
        <v>#N/A</v>
      </c>
      <c r="H893" s="41" t="e">
        <f>IF(AND(NOT(ISBLANK('Contact Data Entry'!H893)),ISNA(VLOOKUP('Contact Data Entry'!H893,'DO NOT USE_School Picklist'!$P$3:$P$52,1,FALSE))),"Please select a value from the drop-down menu",IF('DO NOT USE_Contact Formulas'!A893,"OK",NA()))</f>
        <v>#N/A</v>
      </c>
      <c r="I893" s="41" t="e">
        <f>IF(AND('DO NOT USE_Contact Formulas'!A893,ISBLANK('Contact Data Entry'!I893)),"Zip is required",IF(ISBLANK('Contact Data Entry'!I893),NA(),"OK"))</f>
        <v>#N/A</v>
      </c>
      <c r="J893" s="41" t="e">
        <f>IF(AND('DO NOT USE_Contact Formulas'!A893,ISBLANK('Contact Data Entry'!J893)),"Student or Staff? is required",IF(ISBLANK('Contact Data Entry'!J893),NA(),IF(ISNA(VLOOKUP('Contact Data Entry'!J893,'DO NOT USE_School Picklist'!$B$3:$B$6,1,FALSE)),"Please select a value from the drop-down menu","OK")))</f>
        <v>#N/A</v>
      </c>
      <c r="K893" s="41" t="e">
        <f>IF(AND('Contact Data Entry'!J893='DO NOT USE_School Picklist'!$B$4,ISBLANK('Contact Data Entry'!K893)),"Occupation/Job Title is required if Student or Staff? is Yes, staff/faculty or volunteer",IF('DO NOT USE_Contact Formulas'!A893,"OK",NA()))</f>
        <v>#N/A</v>
      </c>
      <c r="L893" s="41" t="e">
        <f ca="1">IF('Contact Data Entry'!L893&gt;'DO NOT USE_School Picklist'!$C$3,"Date last on school campus/facility cannot be a future date",IF('DO NOT USE_Contact Formulas'!A893,IF(ISBLANK('Contact Data Entry'!L893),"Date last on school campus/facility is required","OK"),NA()))</f>
        <v>#N/A</v>
      </c>
      <c r="M893" s="42" t="e">
        <f ca="1">IF('Contact Data Entry'!M893&gt;'DO NOT USE_School Picklist'!$C$3,"Last Exposure Date cannot be a future date",IF('DO NOT USE_Contact Formulas'!A893,IF(ISBLANK('Contact Data Entry'!M893),"Last Exposure Date is required","OK"),NA()))</f>
        <v>#N/A</v>
      </c>
      <c r="N893" s="42" t="e">
        <f>IF(AND('DO NOT USE_Contact Formulas'!A893,ISBLANK('Contact Data Entry'!N893)),"Specific Place in the Location is required",IF(ISBLANK('Contact Data Entry'!N893),NA(),"OK"))</f>
        <v>#N/A</v>
      </c>
      <c r="O893" s="41" t="e">
        <f>IF(AND(NOT(ISBLANK('Contact Data Entry'!O893)),ISNA(VLOOKUP('Contact Data Entry'!O893,'DO NOT USE_School Picklist'!$L$3:$L$81,1,FALSE))),"Please select a value from the drop-down menu",IF('DO NOT USE_Contact Formulas'!A893,"OK",NA()))</f>
        <v>#N/A</v>
      </c>
      <c r="P893" s="41" t="e">
        <f>IF(AND(NOT(ISBLANK('Contact Data Entry'!P893)),NOT(ISNUMBER(MATCH("*@*.?*",'Contact Data Entry'!P893,0)))),"Email must be in a valid format",IF('DO NOT USE_Contact Formulas'!A893,"OK",NA()))</f>
        <v>#N/A</v>
      </c>
      <c r="Q893" s="41" t="e">
        <f>IF(LEN('Contact Data Entry'!Q893)&gt;50,"Parent/Guardian Name must be less than 50 characters",IF('DO NOT USE_Contact Formulas'!A893,"OK",NA()))</f>
        <v>#N/A</v>
      </c>
      <c r="R893" s="41" t="e">
        <f>IF(NOT(ISBLANK('Contact Data Entry'!R893)),IF(AND(ISNUMBER('Contact Data Entry'!R893),LEFT('Contact Data Entry'!R893,1)&lt;&gt;"1",LEN('Contact Data Entry'!R893)=10),"OK","Phone number must be valid format"),IF('DO NOT USE_Contact Formulas'!A893,"OK",NA()))</f>
        <v>#N/A</v>
      </c>
      <c r="S893" s="41" t="e">
        <f>IF(AND(NOT(ISBLANK('Contact Data Entry'!S893)),ISNA(VLOOKUP('Contact Data Entry'!S893,'DO NOT USE_School Picklist'!$N$3:$N$63,1,FALSE))),"Please select a value from the drop-down menu",IF('DO NOT USE_Contact Formulas'!A893,"OK",NA()))</f>
        <v>#N/A</v>
      </c>
      <c r="T893" s="41" t="e">
        <f>IF(AND(NOT(ISBLANK('Contact Data Entry'!T893)),ISNA(VLOOKUP('Contact Data Entry'!T893,'DO NOT USE_School Picklist'!$E$3:$E$10,1,FALSE))),"Please select a value from the drop-down menu",IF('DO NOT USE_Contact Formulas'!A893,"OK",NA()))</f>
        <v>#N/A</v>
      </c>
      <c r="U893" s="41" t="e">
        <f>IF(AND(NOT(ISBLANK('Contact Data Entry'!U893)),ISNA(VLOOKUP('Contact Data Entry'!U893,'DO NOT USE_School Picklist'!$F$3:$F$16,1,FALSE))),"Please select a value from the drop-down menu",IF('DO NOT USE_Contact Formulas'!A893,"OK",NA()))</f>
        <v>#N/A</v>
      </c>
      <c r="V893" s="41" t="e">
        <f>IF(LEN('Contact Data Entry'!V893)&gt;100,"Classroom(s) must be less than 100 characters",IF('DO NOT USE_Contact Formulas'!A893,"OK",NA()))</f>
        <v>#N/A</v>
      </c>
      <c r="W893" s="41" t="e">
        <f>IF(AND(NOT(ISBLANK('Contact Data Entry'!W893)),ISNA(VLOOKUP('Contact Data Entry'!W893,'DO NOT USE_School Picklist'!$K$3:$K$6,1,FALSE))),"Please select a value from the drop-down menu",IF('DO NOT USE_Contact Formulas'!A893,"OK",NA()))</f>
        <v>#N/A</v>
      </c>
      <c r="X893" s="41" t="e">
        <f>IF(AND(NOT(ISBLANK('Contact Data Entry'!X893)),ISNA(VLOOKUP('Contact Data Entry'!X893,'DO NOT USE_School Picklist'!$D$3:$D$5,1,FALSE))),"Please select a value from the drop-down menu",IF('DO NOT USE_Contact Formulas'!A893,"OK",NA()))</f>
        <v>#N/A</v>
      </c>
      <c r="Y893" s="41"/>
      <c r="Z893" s="41" t="e">
        <f>IF(AND(NOT(ISBLANK('Contact Data Entry'!Z893)),ISNA(VLOOKUP('Contact Data Entry'!Z893,'DO NOT USE_School Picklist'!$G$3:$G$5,1,FALSE))),"Please select a value from the drop-down menu",IF('DO NOT USE_Contact Formulas'!A893,"OK",NA()))</f>
        <v>#N/A</v>
      </c>
      <c r="AA893" s="41"/>
      <c r="AB893" s="41" t="e">
        <f>IF(AND(NOT(ISBLANK('Contact Data Entry'!AB893)),ISNA(VLOOKUP('Contact Data Entry'!AB893,'DO NOT USE_School Picklist'!$H$3:$H$4,1,FALSE))),"Please select a value from the drop-down menu",IF('DO NOT USE_Contact Formulas'!A893,"OK",NA()))</f>
        <v>#N/A</v>
      </c>
      <c r="AC893" s="41" t="e">
        <f ca="1">IF('Contact Data Entry'!AC893&gt;'DO NOT USE_School Picklist'!$C$3,"Test Date cannot be a future date",IF('DO NOT USE_Contact Formulas'!A893,"OK",NA()))</f>
        <v>#N/A</v>
      </c>
      <c r="AD893" s="41" t="e">
        <f>IF(AND(NOT(ISBLANK('Contact Data Entry'!AD893)),ISNA(VLOOKUP('Contact Data Entry'!AD893,'DO NOT USE_School Picklist'!$Q$3:$Q$8,1,FALSE))),"Please select a value from the drop-down menu",IF('DO NOT USE_Contact Formulas'!A893,"OK",NA()))</f>
        <v>#N/A</v>
      </c>
    </row>
    <row r="894" spans="1:30" x14ac:dyDescent="0.25">
      <c r="A894" s="40" t="e">
        <f>IF('DO NOT USE_Contact Formulas'!A894,IF('DO NOT USE_Contact Formulas'!B894,"Not all required fields are completed","OK"),NA())</f>
        <v>#N/A</v>
      </c>
      <c r="B894" s="41" t="e">
        <f>IF(AND('DO NOT USE_Contact Formulas'!A894,ISBLANK('Contact Data Entry'!B894)),"First Name is required",IF(NOT(ISBLANK('Contact Data Entry'!B894)),"OK",NA()))</f>
        <v>#N/A</v>
      </c>
      <c r="C894" s="41" t="e">
        <f>IF(AND('DO NOT USE_Contact Formulas'!A894,ISBLANK('Contact Data Entry'!C894)),"Last Name is required",IF(NOT(ISBLANK('Contact Data Entry'!C894)),"OK",NA()))</f>
        <v>#N/A</v>
      </c>
      <c r="D894" s="41" t="e">
        <f>IF(AND('DO NOT USE_Contact Formulas'!A894,ISBLANK('Contact Data Entry'!D894)),"Birthdate is required",IF(NOT(ISBLANK('Contact Data Entry'!D894)),"OK",NA()))</f>
        <v>#N/A</v>
      </c>
      <c r="E894" s="41" t="e">
        <f>IF(AND('DO NOT USE_Contact Formulas'!A894,ISBLANK('Contact Data Entry'!E894)),"Mobile Phone is required",IF(NOT(ISBLANK('Contact Data Entry'!E894)),IF(AND(ISNUMBER(VALUE('Contact Data Entry'!E894)),LEFT('Contact Data Entry'!E894,1)&lt;&gt;"1",LEN('Contact Data Entry'!E894)=10),"OK","Phone number must be valid format"),NA()))</f>
        <v>#N/A</v>
      </c>
      <c r="F894" s="41" t="e">
        <f>IF(LEN('Contact Data Entry'!F894)&gt;255,"Home Street Address must be less than 255 characters",IF('DO NOT USE_Contact Formulas'!A894,"OK",NA()))</f>
        <v>#N/A</v>
      </c>
      <c r="G894" s="41" t="e">
        <f>IF(LEN('Contact Data Entry'!G894)&gt;40,"City must be less than 40 characters",IF('DO NOT USE_Contact Formulas'!A894,"OK",NA()))</f>
        <v>#N/A</v>
      </c>
      <c r="H894" s="41" t="e">
        <f>IF(AND(NOT(ISBLANK('Contact Data Entry'!H894)),ISNA(VLOOKUP('Contact Data Entry'!H894,'DO NOT USE_School Picklist'!$P$3:$P$52,1,FALSE))),"Please select a value from the drop-down menu",IF('DO NOT USE_Contact Formulas'!A894,"OK",NA()))</f>
        <v>#N/A</v>
      </c>
      <c r="I894" s="41" t="e">
        <f>IF(AND('DO NOT USE_Contact Formulas'!A894,ISBLANK('Contact Data Entry'!I894)),"Zip is required",IF(ISBLANK('Contact Data Entry'!I894),NA(),"OK"))</f>
        <v>#N/A</v>
      </c>
      <c r="J894" s="41" t="e">
        <f>IF(AND('DO NOT USE_Contact Formulas'!A894,ISBLANK('Contact Data Entry'!J894)),"Student or Staff? is required",IF(ISBLANK('Contact Data Entry'!J894),NA(),IF(ISNA(VLOOKUP('Contact Data Entry'!J894,'DO NOT USE_School Picklist'!$B$3:$B$6,1,FALSE)),"Please select a value from the drop-down menu","OK")))</f>
        <v>#N/A</v>
      </c>
      <c r="K894" s="41" t="e">
        <f>IF(AND('Contact Data Entry'!J894='DO NOT USE_School Picklist'!$B$4,ISBLANK('Contact Data Entry'!K894)),"Occupation/Job Title is required if Student or Staff? is Yes, staff/faculty or volunteer",IF('DO NOT USE_Contact Formulas'!A894,"OK",NA()))</f>
        <v>#N/A</v>
      </c>
      <c r="L894" s="41" t="e">
        <f ca="1">IF('Contact Data Entry'!L894&gt;'DO NOT USE_School Picklist'!$C$3,"Date last on school campus/facility cannot be a future date",IF('DO NOT USE_Contact Formulas'!A894,IF(ISBLANK('Contact Data Entry'!L894),"Date last on school campus/facility is required","OK"),NA()))</f>
        <v>#N/A</v>
      </c>
      <c r="M894" s="42" t="e">
        <f ca="1">IF('Contact Data Entry'!M894&gt;'DO NOT USE_School Picklist'!$C$3,"Last Exposure Date cannot be a future date",IF('DO NOT USE_Contact Formulas'!A894,IF(ISBLANK('Contact Data Entry'!M894),"Last Exposure Date is required","OK"),NA()))</f>
        <v>#N/A</v>
      </c>
      <c r="N894" s="42" t="e">
        <f>IF(AND('DO NOT USE_Contact Formulas'!A894,ISBLANK('Contact Data Entry'!N894)),"Specific Place in the Location is required",IF(ISBLANK('Contact Data Entry'!N894),NA(),"OK"))</f>
        <v>#N/A</v>
      </c>
      <c r="O894" s="41" t="e">
        <f>IF(AND(NOT(ISBLANK('Contact Data Entry'!O894)),ISNA(VLOOKUP('Contact Data Entry'!O894,'DO NOT USE_School Picklist'!$L$3:$L$81,1,FALSE))),"Please select a value from the drop-down menu",IF('DO NOT USE_Contact Formulas'!A894,"OK",NA()))</f>
        <v>#N/A</v>
      </c>
      <c r="P894" s="41" t="e">
        <f>IF(AND(NOT(ISBLANK('Contact Data Entry'!P894)),NOT(ISNUMBER(MATCH("*@*.?*",'Contact Data Entry'!P894,0)))),"Email must be in a valid format",IF('DO NOT USE_Contact Formulas'!A894,"OK",NA()))</f>
        <v>#N/A</v>
      </c>
      <c r="Q894" s="41" t="e">
        <f>IF(LEN('Contact Data Entry'!Q894)&gt;50,"Parent/Guardian Name must be less than 50 characters",IF('DO NOT USE_Contact Formulas'!A894,"OK",NA()))</f>
        <v>#N/A</v>
      </c>
      <c r="R894" s="41" t="e">
        <f>IF(NOT(ISBLANK('Contact Data Entry'!R894)),IF(AND(ISNUMBER('Contact Data Entry'!R894),LEFT('Contact Data Entry'!R894,1)&lt;&gt;"1",LEN('Contact Data Entry'!R894)=10),"OK","Phone number must be valid format"),IF('DO NOT USE_Contact Formulas'!A894,"OK",NA()))</f>
        <v>#N/A</v>
      </c>
      <c r="S894" s="41" t="e">
        <f>IF(AND(NOT(ISBLANK('Contact Data Entry'!S894)),ISNA(VLOOKUP('Contact Data Entry'!S894,'DO NOT USE_School Picklist'!$N$3:$N$63,1,FALSE))),"Please select a value from the drop-down menu",IF('DO NOT USE_Contact Formulas'!A894,"OK",NA()))</f>
        <v>#N/A</v>
      </c>
      <c r="T894" s="41" t="e">
        <f>IF(AND(NOT(ISBLANK('Contact Data Entry'!T894)),ISNA(VLOOKUP('Contact Data Entry'!T894,'DO NOT USE_School Picklist'!$E$3:$E$10,1,FALSE))),"Please select a value from the drop-down menu",IF('DO NOT USE_Contact Formulas'!A894,"OK",NA()))</f>
        <v>#N/A</v>
      </c>
      <c r="U894" s="41" t="e">
        <f>IF(AND(NOT(ISBLANK('Contact Data Entry'!U894)),ISNA(VLOOKUP('Contact Data Entry'!U894,'DO NOT USE_School Picklist'!$F$3:$F$16,1,FALSE))),"Please select a value from the drop-down menu",IF('DO NOT USE_Contact Formulas'!A894,"OK",NA()))</f>
        <v>#N/A</v>
      </c>
      <c r="V894" s="41" t="e">
        <f>IF(LEN('Contact Data Entry'!V894)&gt;100,"Classroom(s) must be less than 100 characters",IF('DO NOT USE_Contact Formulas'!A894,"OK",NA()))</f>
        <v>#N/A</v>
      </c>
      <c r="W894" s="41" t="e">
        <f>IF(AND(NOT(ISBLANK('Contact Data Entry'!W894)),ISNA(VLOOKUP('Contact Data Entry'!W894,'DO NOT USE_School Picklist'!$K$3:$K$6,1,FALSE))),"Please select a value from the drop-down menu",IF('DO NOT USE_Contact Formulas'!A894,"OK",NA()))</f>
        <v>#N/A</v>
      </c>
      <c r="X894" s="41" t="e">
        <f>IF(AND(NOT(ISBLANK('Contact Data Entry'!X894)),ISNA(VLOOKUP('Contact Data Entry'!X894,'DO NOT USE_School Picklist'!$D$3:$D$5,1,FALSE))),"Please select a value from the drop-down menu",IF('DO NOT USE_Contact Formulas'!A894,"OK",NA()))</f>
        <v>#N/A</v>
      </c>
      <c r="Y894" s="41"/>
      <c r="Z894" s="41" t="e">
        <f>IF(AND(NOT(ISBLANK('Contact Data Entry'!Z894)),ISNA(VLOOKUP('Contact Data Entry'!Z894,'DO NOT USE_School Picklist'!$G$3:$G$5,1,FALSE))),"Please select a value from the drop-down menu",IF('DO NOT USE_Contact Formulas'!A894,"OK",NA()))</f>
        <v>#N/A</v>
      </c>
      <c r="AA894" s="41"/>
      <c r="AB894" s="41" t="e">
        <f>IF(AND(NOT(ISBLANK('Contact Data Entry'!AB894)),ISNA(VLOOKUP('Contact Data Entry'!AB894,'DO NOT USE_School Picklist'!$H$3:$H$4,1,FALSE))),"Please select a value from the drop-down menu",IF('DO NOT USE_Contact Formulas'!A894,"OK",NA()))</f>
        <v>#N/A</v>
      </c>
      <c r="AC894" s="41" t="e">
        <f ca="1">IF('Contact Data Entry'!AC894&gt;'DO NOT USE_School Picklist'!$C$3,"Test Date cannot be a future date",IF('DO NOT USE_Contact Formulas'!A894,"OK",NA()))</f>
        <v>#N/A</v>
      </c>
      <c r="AD894" s="41" t="e">
        <f>IF(AND(NOT(ISBLANK('Contact Data Entry'!AD894)),ISNA(VLOOKUP('Contact Data Entry'!AD894,'DO NOT USE_School Picklist'!$Q$3:$Q$8,1,FALSE))),"Please select a value from the drop-down menu",IF('DO NOT USE_Contact Formulas'!A894,"OK",NA()))</f>
        <v>#N/A</v>
      </c>
    </row>
    <row r="895" spans="1:30" x14ac:dyDescent="0.25">
      <c r="A895" s="40" t="e">
        <f>IF('DO NOT USE_Contact Formulas'!A895,IF('DO NOT USE_Contact Formulas'!B895,"Not all required fields are completed","OK"),NA())</f>
        <v>#N/A</v>
      </c>
      <c r="B895" s="41" t="e">
        <f>IF(AND('DO NOT USE_Contact Formulas'!A895,ISBLANK('Contact Data Entry'!B895)),"First Name is required",IF(NOT(ISBLANK('Contact Data Entry'!B895)),"OK",NA()))</f>
        <v>#N/A</v>
      </c>
      <c r="C895" s="41" t="e">
        <f>IF(AND('DO NOT USE_Contact Formulas'!A895,ISBLANK('Contact Data Entry'!C895)),"Last Name is required",IF(NOT(ISBLANK('Contact Data Entry'!C895)),"OK",NA()))</f>
        <v>#N/A</v>
      </c>
      <c r="D895" s="41" t="e">
        <f>IF(AND('DO NOT USE_Contact Formulas'!A895,ISBLANK('Contact Data Entry'!D895)),"Birthdate is required",IF(NOT(ISBLANK('Contact Data Entry'!D895)),"OK",NA()))</f>
        <v>#N/A</v>
      </c>
      <c r="E895" s="41" t="e">
        <f>IF(AND('DO NOT USE_Contact Formulas'!A895,ISBLANK('Contact Data Entry'!E895)),"Mobile Phone is required",IF(NOT(ISBLANK('Contact Data Entry'!E895)),IF(AND(ISNUMBER(VALUE('Contact Data Entry'!E895)),LEFT('Contact Data Entry'!E895,1)&lt;&gt;"1",LEN('Contact Data Entry'!E895)=10),"OK","Phone number must be valid format"),NA()))</f>
        <v>#N/A</v>
      </c>
      <c r="F895" s="41" t="e">
        <f>IF(LEN('Contact Data Entry'!F895)&gt;255,"Home Street Address must be less than 255 characters",IF('DO NOT USE_Contact Formulas'!A895,"OK",NA()))</f>
        <v>#N/A</v>
      </c>
      <c r="G895" s="41" t="e">
        <f>IF(LEN('Contact Data Entry'!G895)&gt;40,"City must be less than 40 characters",IF('DO NOT USE_Contact Formulas'!A895,"OK",NA()))</f>
        <v>#N/A</v>
      </c>
      <c r="H895" s="41" t="e">
        <f>IF(AND(NOT(ISBLANK('Contact Data Entry'!H895)),ISNA(VLOOKUP('Contact Data Entry'!H895,'DO NOT USE_School Picklist'!$P$3:$P$52,1,FALSE))),"Please select a value from the drop-down menu",IF('DO NOT USE_Contact Formulas'!A895,"OK",NA()))</f>
        <v>#N/A</v>
      </c>
      <c r="I895" s="41" t="e">
        <f>IF(AND('DO NOT USE_Contact Formulas'!A895,ISBLANK('Contact Data Entry'!I895)),"Zip is required",IF(ISBLANK('Contact Data Entry'!I895),NA(),"OK"))</f>
        <v>#N/A</v>
      </c>
      <c r="J895" s="41" t="e">
        <f>IF(AND('DO NOT USE_Contact Formulas'!A895,ISBLANK('Contact Data Entry'!J895)),"Student or Staff? is required",IF(ISBLANK('Contact Data Entry'!J895),NA(),IF(ISNA(VLOOKUP('Contact Data Entry'!J895,'DO NOT USE_School Picklist'!$B$3:$B$6,1,FALSE)),"Please select a value from the drop-down menu","OK")))</f>
        <v>#N/A</v>
      </c>
      <c r="K895" s="41" t="e">
        <f>IF(AND('Contact Data Entry'!J895='DO NOT USE_School Picklist'!$B$4,ISBLANK('Contact Data Entry'!K895)),"Occupation/Job Title is required if Student or Staff? is Yes, staff/faculty or volunteer",IF('DO NOT USE_Contact Formulas'!A895,"OK",NA()))</f>
        <v>#N/A</v>
      </c>
      <c r="L895" s="41" t="e">
        <f ca="1">IF('Contact Data Entry'!L895&gt;'DO NOT USE_School Picklist'!$C$3,"Date last on school campus/facility cannot be a future date",IF('DO NOT USE_Contact Formulas'!A895,IF(ISBLANK('Contact Data Entry'!L895),"Date last on school campus/facility is required","OK"),NA()))</f>
        <v>#N/A</v>
      </c>
      <c r="M895" s="42" t="e">
        <f ca="1">IF('Contact Data Entry'!M895&gt;'DO NOT USE_School Picklist'!$C$3,"Last Exposure Date cannot be a future date",IF('DO NOT USE_Contact Formulas'!A895,IF(ISBLANK('Contact Data Entry'!M895),"Last Exposure Date is required","OK"),NA()))</f>
        <v>#N/A</v>
      </c>
      <c r="N895" s="42" t="e">
        <f>IF(AND('DO NOT USE_Contact Formulas'!A895,ISBLANK('Contact Data Entry'!N895)),"Specific Place in the Location is required",IF(ISBLANK('Contact Data Entry'!N895),NA(),"OK"))</f>
        <v>#N/A</v>
      </c>
      <c r="O895" s="41" t="e">
        <f>IF(AND(NOT(ISBLANK('Contact Data Entry'!O895)),ISNA(VLOOKUP('Contact Data Entry'!O895,'DO NOT USE_School Picklist'!$L$3:$L$81,1,FALSE))),"Please select a value from the drop-down menu",IF('DO NOT USE_Contact Formulas'!A895,"OK",NA()))</f>
        <v>#N/A</v>
      </c>
      <c r="P895" s="41" t="e">
        <f>IF(AND(NOT(ISBLANK('Contact Data Entry'!P895)),NOT(ISNUMBER(MATCH("*@*.?*",'Contact Data Entry'!P895,0)))),"Email must be in a valid format",IF('DO NOT USE_Contact Formulas'!A895,"OK",NA()))</f>
        <v>#N/A</v>
      </c>
      <c r="Q895" s="41" t="e">
        <f>IF(LEN('Contact Data Entry'!Q895)&gt;50,"Parent/Guardian Name must be less than 50 characters",IF('DO NOT USE_Contact Formulas'!A895,"OK",NA()))</f>
        <v>#N/A</v>
      </c>
      <c r="R895" s="41" t="e">
        <f>IF(NOT(ISBLANK('Contact Data Entry'!R895)),IF(AND(ISNUMBER('Contact Data Entry'!R895),LEFT('Contact Data Entry'!R895,1)&lt;&gt;"1",LEN('Contact Data Entry'!R895)=10),"OK","Phone number must be valid format"),IF('DO NOT USE_Contact Formulas'!A895,"OK",NA()))</f>
        <v>#N/A</v>
      </c>
      <c r="S895" s="41" t="e">
        <f>IF(AND(NOT(ISBLANK('Contact Data Entry'!S895)),ISNA(VLOOKUP('Contact Data Entry'!S895,'DO NOT USE_School Picklist'!$N$3:$N$63,1,FALSE))),"Please select a value from the drop-down menu",IF('DO NOT USE_Contact Formulas'!A895,"OK",NA()))</f>
        <v>#N/A</v>
      </c>
      <c r="T895" s="41" t="e">
        <f>IF(AND(NOT(ISBLANK('Contact Data Entry'!T895)),ISNA(VLOOKUP('Contact Data Entry'!T895,'DO NOT USE_School Picklist'!$E$3:$E$10,1,FALSE))),"Please select a value from the drop-down menu",IF('DO NOT USE_Contact Formulas'!A895,"OK",NA()))</f>
        <v>#N/A</v>
      </c>
      <c r="U895" s="41" t="e">
        <f>IF(AND(NOT(ISBLANK('Contact Data Entry'!U895)),ISNA(VLOOKUP('Contact Data Entry'!U895,'DO NOT USE_School Picklist'!$F$3:$F$16,1,FALSE))),"Please select a value from the drop-down menu",IF('DO NOT USE_Contact Formulas'!A895,"OK",NA()))</f>
        <v>#N/A</v>
      </c>
      <c r="V895" s="41" t="e">
        <f>IF(LEN('Contact Data Entry'!V895)&gt;100,"Classroom(s) must be less than 100 characters",IF('DO NOT USE_Contact Formulas'!A895,"OK",NA()))</f>
        <v>#N/A</v>
      </c>
      <c r="W895" s="41" t="e">
        <f>IF(AND(NOT(ISBLANK('Contact Data Entry'!W895)),ISNA(VLOOKUP('Contact Data Entry'!W895,'DO NOT USE_School Picklist'!$K$3:$K$6,1,FALSE))),"Please select a value from the drop-down menu",IF('DO NOT USE_Contact Formulas'!A895,"OK",NA()))</f>
        <v>#N/A</v>
      </c>
      <c r="X895" s="41" t="e">
        <f>IF(AND(NOT(ISBLANK('Contact Data Entry'!X895)),ISNA(VLOOKUP('Contact Data Entry'!X895,'DO NOT USE_School Picklist'!$D$3:$D$5,1,FALSE))),"Please select a value from the drop-down menu",IF('DO NOT USE_Contact Formulas'!A895,"OK",NA()))</f>
        <v>#N/A</v>
      </c>
      <c r="Y895" s="41"/>
      <c r="Z895" s="41" t="e">
        <f>IF(AND(NOT(ISBLANK('Contact Data Entry'!Z895)),ISNA(VLOOKUP('Contact Data Entry'!Z895,'DO NOT USE_School Picklist'!$G$3:$G$5,1,FALSE))),"Please select a value from the drop-down menu",IF('DO NOT USE_Contact Formulas'!A895,"OK",NA()))</f>
        <v>#N/A</v>
      </c>
      <c r="AA895" s="41"/>
      <c r="AB895" s="41" t="e">
        <f>IF(AND(NOT(ISBLANK('Contact Data Entry'!AB895)),ISNA(VLOOKUP('Contact Data Entry'!AB895,'DO NOT USE_School Picklist'!$H$3:$H$4,1,FALSE))),"Please select a value from the drop-down menu",IF('DO NOT USE_Contact Formulas'!A895,"OK",NA()))</f>
        <v>#N/A</v>
      </c>
      <c r="AC895" s="41" t="e">
        <f ca="1">IF('Contact Data Entry'!AC895&gt;'DO NOT USE_School Picklist'!$C$3,"Test Date cannot be a future date",IF('DO NOT USE_Contact Formulas'!A895,"OK",NA()))</f>
        <v>#N/A</v>
      </c>
      <c r="AD895" s="41" t="e">
        <f>IF(AND(NOT(ISBLANK('Contact Data Entry'!AD895)),ISNA(VLOOKUP('Contact Data Entry'!AD895,'DO NOT USE_School Picklist'!$Q$3:$Q$8,1,FALSE))),"Please select a value from the drop-down menu",IF('DO NOT USE_Contact Formulas'!A895,"OK",NA()))</f>
        <v>#N/A</v>
      </c>
    </row>
    <row r="896" spans="1:30" x14ac:dyDescent="0.25">
      <c r="A896" s="40" t="e">
        <f>IF('DO NOT USE_Contact Formulas'!A896,IF('DO NOT USE_Contact Formulas'!B896,"Not all required fields are completed","OK"),NA())</f>
        <v>#N/A</v>
      </c>
      <c r="B896" s="41" t="e">
        <f>IF(AND('DO NOT USE_Contact Formulas'!A896,ISBLANK('Contact Data Entry'!B896)),"First Name is required",IF(NOT(ISBLANK('Contact Data Entry'!B896)),"OK",NA()))</f>
        <v>#N/A</v>
      </c>
      <c r="C896" s="41" t="e">
        <f>IF(AND('DO NOT USE_Contact Formulas'!A896,ISBLANK('Contact Data Entry'!C896)),"Last Name is required",IF(NOT(ISBLANK('Contact Data Entry'!C896)),"OK",NA()))</f>
        <v>#N/A</v>
      </c>
      <c r="D896" s="41" t="e">
        <f>IF(AND('DO NOT USE_Contact Formulas'!A896,ISBLANK('Contact Data Entry'!D896)),"Birthdate is required",IF(NOT(ISBLANK('Contact Data Entry'!D896)),"OK",NA()))</f>
        <v>#N/A</v>
      </c>
      <c r="E896" s="41" t="e">
        <f>IF(AND('DO NOT USE_Contact Formulas'!A896,ISBLANK('Contact Data Entry'!E896)),"Mobile Phone is required",IF(NOT(ISBLANK('Contact Data Entry'!E896)),IF(AND(ISNUMBER(VALUE('Contact Data Entry'!E896)),LEFT('Contact Data Entry'!E896,1)&lt;&gt;"1",LEN('Contact Data Entry'!E896)=10),"OK","Phone number must be valid format"),NA()))</f>
        <v>#N/A</v>
      </c>
      <c r="F896" s="41" t="e">
        <f>IF(LEN('Contact Data Entry'!F896)&gt;255,"Home Street Address must be less than 255 characters",IF('DO NOT USE_Contact Formulas'!A896,"OK",NA()))</f>
        <v>#N/A</v>
      </c>
      <c r="G896" s="41" t="e">
        <f>IF(LEN('Contact Data Entry'!G896)&gt;40,"City must be less than 40 characters",IF('DO NOT USE_Contact Formulas'!A896,"OK",NA()))</f>
        <v>#N/A</v>
      </c>
      <c r="H896" s="41" t="e">
        <f>IF(AND(NOT(ISBLANK('Contact Data Entry'!H896)),ISNA(VLOOKUP('Contact Data Entry'!H896,'DO NOT USE_School Picklist'!$P$3:$P$52,1,FALSE))),"Please select a value from the drop-down menu",IF('DO NOT USE_Contact Formulas'!A896,"OK",NA()))</f>
        <v>#N/A</v>
      </c>
      <c r="I896" s="41" t="e">
        <f>IF(AND('DO NOT USE_Contact Formulas'!A896,ISBLANK('Contact Data Entry'!I896)),"Zip is required",IF(ISBLANK('Contact Data Entry'!I896),NA(),"OK"))</f>
        <v>#N/A</v>
      </c>
      <c r="J896" s="41" t="e">
        <f>IF(AND('DO NOT USE_Contact Formulas'!A896,ISBLANK('Contact Data Entry'!J896)),"Student or Staff? is required",IF(ISBLANK('Contact Data Entry'!J896),NA(),IF(ISNA(VLOOKUP('Contact Data Entry'!J896,'DO NOT USE_School Picklist'!$B$3:$B$6,1,FALSE)),"Please select a value from the drop-down menu","OK")))</f>
        <v>#N/A</v>
      </c>
      <c r="K896" s="41" t="e">
        <f>IF(AND('Contact Data Entry'!J896='DO NOT USE_School Picklist'!$B$4,ISBLANK('Contact Data Entry'!K896)),"Occupation/Job Title is required if Student or Staff? is Yes, staff/faculty or volunteer",IF('DO NOT USE_Contact Formulas'!A896,"OK",NA()))</f>
        <v>#N/A</v>
      </c>
      <c r="L896" s="41" t="e">
        <f ca="1">IF('Contact Data Entry'!L896&gt;'DO NOT USE_School Picklist'!$C$3,"Date last on school campus/facility cannot be a future date",IF('DO NOT USE_Contact Formulas'!A896,IF(ISBLANK('Contact Data Entry'!L896),"Date last on school campus/facility is required","OK"),NA()))</f>
        <v>#N/A</v>
      </c>
      <c r="M896" s="42" t="e">
        <f ca="1">IF('Contact Data Entry'!M896&gt;'DO NOT USE_School Picklist'!$C$3,"Last Exposure Date cannot be a future date",IF('DO NOT USE_Contact Formulas'!A896,IF(ISBLANK('Contact Data Entry'!M896),"Last Exposure Date is required","OK"),NA()))</f>
        <v>#N/A</v>
      </c>
      <c r="N896" s="42" t="e">
        <f>IF(AND('DO NOT USE_Contact Formulas'!A896,ISBLANK('Contact Data Entry'!N896)),"Specific Place in the Location is required",IF(ISBLANK('Contact Data Entry'!N896),NA(),"OK"))</f>
        <v>#N/A</v>
      </c>
      <c r="O896" s="41" t="e">
        <f>IF(AND(NOT(ISBLANK('Contact Data Entry'!O896)),ISNA(VLOOKUP('Contact Data Entry'!O896,'DO NOT USE_School Picklist'!$L$3:$L$81,1,FALSE))),"Please select a value from the drop-down menu",IF('DO NOT USE_Contact Formulas'!A896,"OK",NA()))</f>
        <v>#N/A</v>
      </c>
      <c r="P896" s="41" t="e">
        <f>IF(AND(NOT(ISBLANK('Contact Data Entry'!P896)),NOT(ISNUMBER(MATCH("*@*.?*",'Contact Data Entry'!P896,0)))),"Email must be in a valid format",IF('DO NOT USE_Contact Formulas'!A896,"OK",NA()))</f>
        <v>#N/A</v>
      </c>
      <c r="Q896" s="41" t="e">
        <f>IF(LEN('Contact Data Entry'!Q896)&gt;50,"Parent/Guardian Name must be less than 50 characters",IF('DO NOT USE_Contact Formulas'!A896,"OK",NA()))</f>
        <v>#N/A</v>
      </c>
      <c r="R896" s="41" t="e">
        <f>IF(NOT(ISBLANK('Contact Data Entry'!R896)),IF(AND(ISNUMBER('Contact Data Entry'!R896),LEFT('Contact Data Entry'!R896,1)&lt;&gt;"1",LEN('Contact Data Entry'!R896)=10),"OK","Phone number must be valid format"),IF('DO NOT USE_Contact Formulas'!A896,"OK",NA()))</f>
        <v>#N/A</v>
      </c>
      <c r="S896" s="41" t="e">
        <f>IF(AND(NOT(ISBLANK('Contact Data Entry'!S896)),ISNA(VLOOKUP('Contact Data Entry'!S896,'DO NOT USE_School Picklist'!$N$3:$N$63,1,FALSE))),"Please select a value from the drop-down menu",IF('DO NOT USE_Contact Formulas'!A896,"OK",NA()))</f>
        <v>#N/A</v>
      </c>
      <c r="T896" s="41" t="e">
        <f>IF(AND(NOT(ISBLANK('Contact Data Entry'!T896)),ISNA(VLOOKUP('Contact Data Entry'!T896,'DO NOT USE_School Picklist'!$E$3:$E$10,1,FALSE))),"Please select a value from the drop-down menu",IF('DO NOT USE_Contact Formulas'!A896,"OK",NA()))</f>
        <v>#N/A</v>
      </c>
      <c r="U896" s="41" t="e">
        <f>IF(AND(NOT(ISBLANK('Contact Data Entry'!U896)),ISNA(VLOOKUP('Contact Data Entry'!U896,'DO NOT USE_School Picklist'!$F$3:$F$16,1,FALSE))),"Please select a value from the drop-down menu",IF('DO NOT USE_Contact Formulas'!A896,"OK",NA()))</f>
        <v>#N/A</v>
      </c>
      <c r="V896" s="41" t="e">
        <f>IF(LEN('Contact Data Entry'!V896)&gt;100,"Classroom(s) must be less than 100 characters",IF('DO NOT USE_Contact Formulas'!A896,"OK",NA()))</f>
        <v>#N/A</v>
      </c>
      <c r="W896" s="41" t="e">
        <f>IF(AND(NOT(ISBLANK('Contact Data Entry'!W896)),ISNA(VLOOKUP('Contact Data Entry'!W896,'DO NOT USE_School Picklist'!$K$3:$K$6,1,FALSE))),"Please select a value from the drop-down menu",IF('DO NOT USE_Contact Formulas'!A896,"OK",NA()))</f>
        <v>#N/A</v>
      </c>
      <c r="X896" s="41" t="e">
        <f>IF(AND(NOT(ISBLANK('Contact Data Entry'!X896)),ISNA(VLOOKUP('Contact Data Entry'!X896,'DO NOT USE_School Picklist'!$D$3:$D$5,1,FALSE))),"Please select a value from the drop-down menu",IF('DO NOT USE_Contact Formulas'!A896,"OK",NA()))</f>
        <v>#N/A</v>
      </c>
      <c r="Y896" s="41"/>
      <c r="Z896" s="41" t="e">
        <f>IF(AND(NOT(ISBLANK('Contact Data Entry'!Z896)),ISNA(VLOOKUP('Contact Data Entry'!Z896,'DO NOT USE_School Picklist'!$G$3:$G$5,1,FALSE))),"Please select a value from the drop-down menu",IF('DO NOT USE_Contact Formulas'!A896,"OK",NA()))</f>
        <v>#N/A</v>
      </c>
      <c r="AA896" s="41"/>
      <c r="AB896" s="41" t="e">
        <f>IF(AND(NOT(ISBLANK('Contact Data Entry'!AB896)),ISNA(VLOOKUP('Contact Data Entry'!AB896,'DO NOT USE_School Picklist'!$H$3:$H$4,1,FALSE))),"Please select a value from the drop-down menu",IF('DO NOT USE_Contact Formulas'!A896,"OK",NA()))</f>
        <v>#N/A</v>
      </c>
      <c r="AC896" s="41" t="e">
        <f ca="1">IF('Contact Data Entry'!AC896&gt;'DO NOT USE_School Picklist'!$C$3,"Test Date cannot be a future date",IF('DO NOT USE_Contact Formulas'!A896,"OK",NA()))</f>
        <v>#N/A</v>
      </c>
      <c r="AD896" s="41" t="e">
        <f>IF(AND(NOT(ISBLANK('Contact Data Entry'!AD896)),ISNA(VLOOKUP('Contact Data Entry'!AD896,'DO NOT USE_School Picklist'!$Q$3:$Q$8,1,FALSE))),"Please select a value from the drop-down menu",IF('DO NOT USE_Contact Formulas'!A896,"OK",NA()))</f>
        <v>#N/A</v>
      </c>
    </row>
    <row r="897" spans="1:30" x14ac:dyDescent="0.25">
      <c r="A897" s="40" t="e">
        <f>IF('DO NOT USE_Contact Formulas'!A897,IF('DO NOT USE_Contact Formulas'!B897,"Not all required fields are completed","OK"),NA())</f>
        <v>#N/A</v>
      </c>
      <c r="B897" s="41" t="e">
        <f>IF(AND('DO NOT USE_Contact Formulas'!A897,ISBLANK('Contact Data Entry'!B897)),"First Name is required",IF(NOT(ISBLANK('Contact Data Entry'!B897)),"OK",NA()))</f>
        <v>#N/A</v>
      </c>
      <c r="C897" s="41" t="e">
        <f>IF(AND('DO NOT USE_Contact Formulas'!A897,ISBLANK('Contact Data Entry'!C897)),"Last Name is required",IF(NOT(ISBLANK('Contact Data Entry'!C897)),"OK",NA()))</f>
        <v>#N/A</v>
      </c>
      <c r="D897" s="41" t="e">
        <f>IF(AND('DO NOT USE_Contact Formulas'!A897,ISBLANK('Contact Data Entry'!D897)),"Birthdate is required",IF(NOT(ISBLANK('Contact Data Entry'!D897)),"OK",NA()))</f>
        <v>#N/A</v>
      </c>
      <c r="E897" s="41" t="e">
        <f>IF(AND('DO NOT USE_Contact Formulas'!A897,ISBLANK('Contact Data Entry'!E897)),"Mobile Phone is required",IF(NOT(ISBLANK('Contact Data Entry'!E897)),IF(AND(ISNUMBER(VALUE('Contact Data Entry'!E897)),LEFT('Contact Data Entry'!E897,1)&lt;&gt;"1",LEN('Contact Data Entry'!E897)=10),"OK","Phone number must be valid format"),NA()))</f>
        <v>#N/A</v>
      </c>
      <c r="F897" s="41" t="e">
        <f>IF(LEN('Contact Data Entry'!F897)&gt;255,"Home Street Address must be less than 255 characters",IF('DO NOT USE_Contact Formulas'!A897,"OK",NA()))</f>
        <v>#N/A</v>
      </c>
      <c r="G897" s="41" t="e">
        <f>IF(LEN('Contact Data Entry'!G897)&gt;40,"City must be less than 40 characters",IF('DO NOT USE_Contact Formulas'!A897,"OK",NA()))</f>
        <v>#N/A</v>
      </c>
      <c r="H897" s="41" t="e">
        <f>IF(AND(NOT(ISBLANK('Contact Data Entry'!H897)),ISNA(VLOOKUP('Contact Data Entry'!H897,'DO NOT USE_School Picklist'!$P$3:$P$52,1,FALSE))),"Please select a value from the drop-down menu",IF('DO NOT USE_Contact Formulas'!A897,"OK",NA()))</f>
        <v>#N/A</v>
      </c>
      <c r="I897" s="41" t="e">
        <f>IF(AND('DO NOT USE_Contact Formulas'!A897,ISBLANK('Contact Data Entry'!I897)),"Zip is required",IF(ISBLANK('Contact Data Entry'!I897),NA(),"OK"))</f>
        <v>#N/A</v>
      </c>
      <c r="J897" s="41" t="e">
        <f>IF(AND('DO NOT USE_Contact Formulas'!A897,ISBLANK('Contact Data Entry'!J897)),"Student or Staff? is required",IF(ISBLANK('Contact Data Entry'!J897),NA(),IF(ISNA(VLOOKUP('Contact Data Entry'!J897,'DO NOT USE_School Picklist'!$B$3:$B$6,1,FALSE)),"Please select a value from the drop-down menu","OK")))</f>
        <v>#N/A</v>
      </c>
      <c r="K897" s="41" t="e">
        <f>IF(AND('Contact Data Entry'!J897='DO NOT USE_School Picklist'!$B$4,ISBLANK('Contact Data Entry'!K897)),"Occupation/Job Title is required if Student or Staff? is Yes, staff/faculty or volunteer",IF('DO NOT USE_Contact Formulas'!A897,"OK",NA()))</f>
        <v>#N/A</v>
      </c>
      <c r="L897" s="41" t="e">
        <f ca="1">IF('Contact Data Entry'!L897&gt;'DO NOT USE_School Picklist'!$C$3,"Date last on school campus/facility cannot be a future date",IF('DO NOT USE_Contact Formulas'!A897,IF(ISBLANK('Contact Data Entry'!L897),"Date last on school campus/facility is required","OK"),NA()))</f>
        <v>#N/A</v>
      </c>
      <c r="M897" s="42" t="e">
        <f ca="1">IF('Contact Data Entry'!M897&gt;'DO NOT USE_School Picklist'!$C$3,"Last Exposure Date cannot be a future date",IF('DO NOT USE_Contact Formulas'!A897,IF(ISBLANK('Contact Data Entry'!M897),"Last Exposure Date is required","OK"),NA()))</f>
        <v>#N/A</v>
      </c>
      <c r="N897" s="42" t="e">
        <f>IF(AND('DO NOT USE_Contact Formulas'!A897,ISBLANK('Contact Data Entry'!N897)),"Specific Place in the Location is required",IF(ISBLANK('Contact Data Entry'!N897),NA(),"OK"))</f>
        <v>#N/A</v>
      </c>
      <c r="O897" s="41" t="e">
        <f>IF(AND(NOT(ISBLANK('Contact Data Entry'!O897)),ISNA(VLOOKUP('Contact Data Entry'!O897,'DO NOT USE_School Picklist'!$L$3:$L$81,1,FALSE))),"Please select a value from the drop-down menu",IF('DO NOT USE_Contact Formulas'!A897,"OK",NA()))</f>
        <v>#N/A</v>
      </c>
      <c r="P897" s="41" t="e">
        <f>IF(AND(NOT(ISBLANK('Contact Data Entry'!P897)),NOT(ISNUMBER(MATCH("*@*.?*",'Contact Data Entry'!P897,0)))),"Email must be in a valid format",IF('DO NOT USE_Contact Formulas'!A897,"OK",NA()))</f>
        <v>#N/A</v>
      </c>
      <c r="Q897" s="41" t="e">
        <f>IF(LEN('Contact Data Entry'!Q897)&gt;50,"Parent/Guardian Name must be less than 50 characters",IF('DO NOT USE_Contact Formulas'!A897,"OK",NA()))</f>
        <v>#N/A</v>
      </c>
      <c r="R897" s="41" t="e">
        <f>IF(NOT(ISBLANK('Contact Data Entry'!R897)),IF(AND(ISNUMBER('Contact Data Entry'!R897),LEFT('Contact Data Entry'!R897,1)&lt;&gt;"1",LEN('Contact Data Entry'!R897)=10),"OK","Phone number must be valid format"),IF('DO NOT USE_Contact Formulas'!A897,"OK",NA()))</f>
        <v>#N/A</v>
      </c>
      <c r="S897" s="41" t="e">
        <f>IF(AND(NOT(ISBLANK('Contact Data Entry'!S897)),ISNA(VLOOKUP('Contact Data Entry'!S897,'DO NOT USE_School Picklist'!$N$3:$N$63,1,FALSE))),"Please select a value from the drop-down menu",IF('DO NOT USE_Contact Formulas'!A897,"OK",NA()))</f>
        <v>#N/A</v>
      </c>
      <c r="T897" s="41" t="e">
        <f>IF(AND(NOT(ISBLANK('Contact Data Entry'!T897)),ISNA(VLOOKUP('Contact Data Entry'!T897,'DO NOT USE_School Picklist'!$E$3:$E$10,1,FALSE))),"Please select a value from the drop-down menu",IF('DO NOT USE_Contact Formulas'!A897,"OK",NA()))</f>
        <v>#N/A</v>
      </c>
      <c r="U897" s="41" t="e">
        <f>IF(AND(NOT(ISBLANK('Contact Data Entry'!U897)),ISNA(VLOOKUP('Contact Data Entry'!U897,'DO NOT USE_School Picklist'!$F$3:$F$16,1,FALSE))),"Please select a value from the drop-down menu",IF('DO NOT USE_Contact Formulas'!A897,"OK",NA()))</f>
        <v>#N/A</v>
      </c>
      <c r="V897" s="41" t="e">
        <f>IF(LEN('Contact Data Entry'!V897)&gt;100,"Classroom(s) must be less than 100 characters",IF('DO NOT USE_Contact Formulas'!A897,"OK",NA()))</f>
        <v>#N/A</v>
      </c>
      <c r="W897" s="41" t="e">
        <f>IF(AND(NOT(ISBLANK('Contact Data Entry'!W897)),ISNA(VLOOKUP('Contact Data Entry'!W897,'DO NOT USE_School Picklist'!$K$3:$K$6,1,FALSE))),"Please select a value from the drop-down menu",IF('DO NOT USE_Contact Formulas'!A897,"OK",NA()))</f>
        <v>#N/A</v>
      </c>
      <c r="X897" s="41" t="e">
        <f>IF(AND(NOT(ISBLANK('Contact Data Entry'!X897)),ISNA(VLOOKUP('Contact Data Entry'!X897,'DO NOT USE_School Picklist'!$D$3:$D$5,1,FALSE))),"Please select a value from the drop-down menu",IF('DO NOT USE_Contact Formulas'!A897,"OK",NA()))</f>
        <v>#N/A</v>
      </c>
      <c r="Y897" s="41"/>
      <c r="Z897" s="41" t="e">
        <f>IF(AND(NOT(ISBLANK('Contact Data Entry'!Z897)),ISNA(VLOOKUP('Contact Data Entry'!Z897,'DO NOT USE_School Picklist'!$G$3:$G$5,1,FALSE))),"Please select a value from the drop-down menu",IF('DO NOT USE_Contact Formulas'!A897,"OK",NA()))</f>
        <v>#N/A</v>
      </c>
      <c r="AA897" s="41"/>
      <c r="AB897" s="41" t="e">
        <f>IF(AND(NOT(ISBLANK('Contact Data Entry'!AB897)),ISNA(VLOOKUP('Contact Data Entry'!AB897,'DO NOT USE_School Picklist'!$H$3:$H$4,1,FALSE))),"Please select a value from the drop-down menu",IF('DO NOT USE_Contact Formulas'!A897,"OK",NA()))</f>
        <v>#N/A</v>
      </c>
      <c r="AC897" s="41" t="e">
        <f ca="1">IF('Contact Data Entry'!AC897&gt;'DO NOT USE_School Picklist'!$C$3,"Test Date cannot be a future date",IF('DO NOT USE_Contact Formulas'!A897,"OK",NA()))</f>
        <v>#N/A</v>
      </c>
      <c r="AD897" s="41" t="e">
        <f>IF(AND(NOT(ISBLANK('Contact Data Entry'!AD897)),ISNA(VLOOKUP('Contact Data Entry'!AD897,'DO NOT USE_School Picklist'!$Q$3:$Q$8,1,FALSE))),"Please select a value from the drop-down menu",IF('DO NOT USE_Contact Formulas'!A897,"OK",NA()))</f>
        <v>#N/A</v>
      </c>
    </row>
    <row r="898" spans="1:30" x14ac:dyDescent="0.25">
      <c r="A898" s="40" t="e">
        <f>IF('DO NOT USE_Contact Formulas'!A898,IF('DO NOT USE_Contact Formulas'!B898,"Not all required fields are completed","OK"),NA())</f>
        <v>#N/A</v>
      </c>
      <c r="B898" s="41" t="e">
        <f>IF(AND('DO NOT USE_Contact Formulas'!A898,ISBLANK('Contact Data Entry'!B898)),"First Name is required",IF(NOT(ISBLANK('Contact Data Entry'!B898)),"OK",NA()))</f>
        <v>#N/A</v>
      </c>
      <c r="C898" s="41" t="e">
        <f>IF(AND('DO NOT USE_Contact Formulas'!A898,ISBLANK('Contact Data Entry'!C898)),"Last Name is required",IF(NOT(ISBLANK('Contact Data Entry'!C898)),"OK",NA()))</f>
        <v>#N/A</v>
      </c>
      <c r="D898" s="41" t="e">
        <f>IF(AND('DO NOT USE_Contact Formulas'!A898,ISBLANK('Contact Data Entry'!D898)),"Birthdate is required",IF(NOT(ISBLANK('Contact Data Entry'!D898)),"OK",NA()))</f>
        <v>#N/A</v>
      </c>
      <c r="E898" s="41" t="e">
        <f>IF(AND('DO NOT USE_Contact Formulas'!A898,ISBLANK('Contact Data Entry'!E898)),"Mobile Phone is required",IF(NOT(ISBLANK('Contact Data Entry'!E898)),IF(AND(ISNUMBER(VALUE('Contact Data Entry'!E898)),LEFT('Contact Data Entry'!E898,1)&lt;&gt;"1",LEN('Contact Data Entry'!E898)=10),"OK","Phone number must be valid format"),NA()))</f>
        <v>#N/A</v>
      </c>
      <c r="F898" s="41" t="e">
        <f>IF(LEN('Contact Data Entry'!F898)&gt;255,"Home Street Address must be less than 255 characters",IF('DO NOT USE_Contact Formulas'!A898,"OK",NA()))</f>
        <v>#N/A</v>
      </c>
      <c r="G898" s="41" t="e">
        <f>IF(LEN('Contact Data Entry'!G898)&gt;40,"City must be less than 40 characters",IF('DO NOT USE_Contact Formulas'!A898,"OK",NA()))</f>
        <v>#N/A</v>
      </c>
      <c r="H898" s="41" t="e">
        <f>IF(AND(NOT(ISBLANK('Contact Data Entry'!H898)),ISNA(VLOOKUP('Contact Data Entry'!H898,'DO NOT USE_School Picklist'!$P$3:$P$52,1,FALSE))),"Please select a value from the drop-down menu",IF('DO NOT USE_Contact Formulas'!A898,"OK",NA()))</f>
        <v>#N/A</v>
      </c>
      <c r="I898" s="41" t="e">
        <f>IF(AND('DO NOT USE_Contact Formulas'!A898,ISBLANK('Contact Data Entry'!I898)),"Zip is required",IF(ISBLANK('Contact Data Entry'!I898),NA(),"OK"))</f>
        <v>#N/A</v>
      </c>
      <c r="J898" s="41" t="e">
        <f>IF(AND('DO NOT USE_Contact Formulas'!A898,ISBLANK('Contact Data Entry'!J898)),"Student or Staff? is required",IF(ISBLANK('Contact Data Entry'!J898),NA(),IF(ISNA(VLOOKUP('Contact Data Entry'!J898,'DO NOT USE_School Picklist'!$B$3:$B$6,1,FALSE)),"Please select a value from the drop-down menu","OK")))</f>
        <v>#N/A</v>
      </c>
      <c r="K898" s="41" t="e">
        <f>IF(AND('Contact Data Entry'!J898='DO NOT USE_School Picklist'!$B$4,ISBLANK('Contact Data Entry'!K898)),"Occupation/Job Title is required if Student or Staff? is Yes, staff/faculty or volunteer",IF('DO NOT USE_Contact Formulas'!A898,"OK",NA()))</f>
        <v>#N/A</v>
      </c>
      <c r="L898" s="41" t="e">
        <f ca="1">IF('Contact Data Entry'!L898&gt;'DO NOT USE_School Picklist'!$C$3,"Date last on school campus/facility cannot be a future date",IF('DO NOT USE_Contact Formulas'!A898,IF(ISBLANK('Contact Data Entry'!L898),"Date last on school campus/facility is required","OK"),NA()))</f>
        <v>#N/A</v>
      </c>
      <c r="M898" s="42" t="e">
        <f ca="1">IF('Contact Data Entry'!M898&gt;'DO NOT USE_School Picklist'!$C$3,"Last Exposure Date cannot be a future date",IF('DO NOT USE_Contact Formulas'!A898,IF(ISBLANK('Contact Data Entry'!M898),"Last Exposure Date is required","OK"),NA()))</f>
        <v>#N/A</v>
      </c>
      <c r="N898" s="42" t="e">
        <f>IF(AND('DO NOT USE_Contact Formulas'!A898,ISBLANK('Contact Data Entry'!N898)),"Specific Place in the Location is required",IF(ISBLANK('Contact Data Entry'!N898),NA(),"OK"))</f>
        <v>#N/A</v>
      </c>
      <c r="O898" s="41" t="e">
        <f>IF(AND(NOT(ISBLANK('Contact Data Entry'!O898)),ISNA(VLOOKUP('Contact Data Entry'!O898,'DO NOT USE_School Picklist'!$L$3:$L$81,1,FALSE))),"Please select a value from the drop-down menu",IF('DO NOT USE_Contact Formulas'!A898,"OK",NA()))</f>
        <v>#N/A</v>
      </c>
      <c r="P898" s="41" t="e">
        <f>IF(AND(NOT(ISBLANK('Contact Data Entry'!P898)),NOT(ISNUMBER(MATCH("*@*.?*",'Contact Data Entry'!P898,0)))),"Email must be in a valid format",IF('DO NOT USE_Contact Formulas'!A898,"OK",NA()))</f>
        <v>#N/A</v>
      </c>
      <c r="Q898" s="41" t="e">
        <f>IF(LEN('Contact Data Entry'!Q898)&gt;50,"Parent/Guardian Name must be less than 50 characters",IF('DO NOT USE_Contact Formulas'!A898,"OK",NA()))</f>
        <v>#N/A</v>
      </c>
      <c r="R898" s="41" t="e">
        <f>IF(NOT(ISBLANK('Contact Data Entry'!R898)),IF(AND(ISNUMBER('Contact Data Entry'!R898),LEFT('Contact Data Entry'!R898,1)&lt;&gt;"1",LEN('Contact Data Entry'!R898)=10),"OK","Phone number must be valid format"),IF('DO NOT USE_Contact Formulas'!A898,"OK",NA()))</f>
        <v>#N/A</v>
      </c>
      <c r="S898" s="41" t="e">
        <f>IF(AND(NOT(ISBLANK('Contact Data Entry'!S898)),ISNA(VLOOKUP('Contact Data Entry'!S898,'DO NOT USE_School Picklist'!$N$3:$N$63,1,FALSE))),"Please select a value from the drop-down menu",IF('DO NOT USE_Contact Formulas'!A898,"OK",NA()))</f>
        <v>#N/A</v>
      </c>
      <c r="T898" s="41" t="e">
        <f>IF(AND(NOT(ISBLANK('Contact Data Entry'!T898)),ISNA(VLOOKUP('Contact Data Entry'!T898,'DO NOT USE_School Picklist'!$E$3:$E$10,1,FALSE))),"Please select a value from the drop-down menu",IF('DO NOT USE_Contact Formulas'!A898,"OK",NA()))</f>
        <v>#N/A</v>
      </c>
      <c r="U898" s="41" t="e">
        <f>IF(AND(NOT(ISBLANK('Contact Data Entry'!U898)),ISNA(VLOOKUP('Contact Data Entry'!U898,'DO NOT USE_School Picklist'!$F$3:$F$16,1,FALSE))),"Please select a value from the drop-down menu",IF('DO NOT USE_Contact Formulas'!A898,"OK",NA()))</f>
        <v>#N/A</v>
      </c>
      <c r="V898" s="41" t="e">
        <f>IF(LEN('Contact Data Entry'!V898)&gt;100,"Classroom(s) must be less than 100 characters",IF('DO NOT USE_Contact Formulas'!A898,"OK",NA()))</f>
        <v>#N/A</v>
      </c>
      <c r="W898" s="41" t="e">
        <f>IF(AND(NOT(ISBLANK('Contact Data Entry'!W898)),ISNA(VLOOKUP('Contact Data Entry'!W898,'DO NOT USE_School Picklist'!$K$3:$K$6,1,FALSE))),"Please select a value from the drop-down menu",IF('DO NOT USE_Contact Formulas'!A898,"OK",NA()))</f>
        <v>#N/A</v>
      </c>
      <c r="X898" s="41" t="e">
        <f>IF(AND(NOT(ISBLANK('Contact Data Entry'!X898)),ISNA(VLOOKUP('Contact Data Entry'!X898,'DO NOT USE_School Picklist'!$D$3:$D$5,1,FALSE))),"Please select a value from the drop-down menu",IF('DO NOT USE_Contact Formulas'!A898,"OK",NA()))</f>
        <v>#N/A</v>
      </c>
      <c r="Y898" s="41"/>
      <c r="Z898" s="41" t="e">
        <f>IF(AND(NOT(ISBLANK('Contact Data Entry'!Z898)),ISNA(VLOOKUP('Contact Data Entry'!Z898,'DO NOT USE_School Picklist'!$G$3:$G$5,1,FALSE))),"Please select a value from the drop-down menu",IF('DO NOT USE_Contact Formulas'!A898,"OK",NA()))</f>
        <v>#N/A</v>
      </c>
      <c r="AA898" s="41"/>
      <c r="AB898" s="41" t="e">
        <f>IF(AND(NOT(ISBLANK('Contact Data Entry'!AB898)),ISNA(VLOOKUP('Contact Data Entry'!AB898,'DO NOT USE_School Picklist'!$H$3:$H$4,1,FALSE))),"Please select a value from the drop-down menu",IF('DO NOT USE_Contact Formulas'!A898,"OK",NA()))</f>
        <v>#N/A</v>
      </c>
      <c r="AC898" s="41" t="e">
        <f ca="1">IF('Contact Data Entry'!AC898&gt;'DO NOT USE_School Picklist'!$C$3,"Test Date cannot be a future date",IF('DO NOT USE_Contact Formulas'!A898,"OK",NA()))</f>
        <v>#N/A</v>
      </c>
      <c r="AD898" s="41" t="e">
        <f>IF(AND(NOT(ISBLANK('Contact Data Entry'!AD898)),ISNA(VLOOKUP('Contact Data Entry'!AD898,'DO NOT USE_School Picklist'!$Q$3:$Q$8,1,FALSE))),"Please select a value from the drop-down menu",IF('DO NOT USE_Contact Formulas'!A898,"OK",NA()))</f>
        <v>#N/A</v>
      </c>
    </row>
    <row r="899" spans="1:30" x14ac:dyDescent="0.25">
      <c r="A899" s="40" t="e">
        <f>IF('DO NOT USE_Contact Formulas'!A899,IF('DO NOT USE_Contact Formulas'!B899,"Not all required fields are completed","OK"),NA())</f>
        <v>#N/A</v>
      </c>
      <c r="B899" s="41" t="e">
        <f>IF(AND('DO NOT USE_Contact Formulas'!A899,ISBLANK('Contact Data Entry'!B899)),"First Name is required",IF(NOT(ISBLANK('Contact Data Entry'!B899)),"OK",NA()))</f>
        <v>#N/A</v>
      </c>
      <c r="C899" s="41" t="e">
        <f>IF(AND('DO NOT USE_Contact Formulas'!A899,ISBLANK('Contact Data Entry'!C899)),"Last Name is required",IF(NOT(ISBLANK('Contact Data Entry'!C899)),"OK",NA()))</f>
        <v>#N/A</v>
      </c>
      <c r="D899" s="41" t="e">
        <f>IF(AND('DO NOT USE_Contact Formulas'!A899,ISBLANK('Contact Data Entry'!D899)),"Birthdate is required",IF(NOT(ISBLANK('Contact Data Entry'!D899)),"OK",NA()))</f>
        <v>#N/A</v>
      </c>
      <c r="E899" s="41" t="e">
        <f>IF(AND('DO NOT USE_Contact Formulas'!A899,ISBLANK('Contact Data Entry'!E899)),"Mobile Phone is required",IF(NOT(ISBLANK('Contact Data Entry'!E899)),IF(AND(ISNUMBER(VALUE('Contact Data Entry'!E899)),LEFT('Contact Data Entry'!E899,1)&lt;&gt;"1",LEN('Contact Data Entry'!E899)=10),"OK","Phone number must be valid format"),NA()))</f>
        <v>#N/A</v>
      </c>
      <c r="F899" s="41" t="e">
        <f>IF(LEN('Contact Data Entry'!F899)&gt;255,"Home Street Address must be less than 255 characters",IF('DO NOT USE_Contact Formulas'!A899,"OK",NA()))</f>
        <v>#N/A</v>
      </c>
      <c r="G899" s="41" t="e">
        <f>IF(LEN('Contact Data Entry'!G899)&gt;40,"City must be less than 40 characters",IF('DO NOT USE_Contact Formulas'!A899,"OK",NA()))</f>
        <v>#N/A</v>
      </c>
      <c r="H899" s="41" t="e">
        <f>IF(AND(NOT(ISBLANK('Contact Data Entry'!H899)),ISNA(VLOOKUP('Contact Data Entry'!H899,'DO NOT USE_School Picklist'!$P$3:$P$52,1,FALSE))),"Please select a value from the drop-down menu",IF('DO NOT USE_Contact Formulas'!A899,"OK",NA()))</f>
        <v>#N/A</v>
      </c>
      <c r="I899" s="41" t="e">
        <f>IF(AND('DO NOT USE_Contact Formulas'!A899,ISBLANK('Contact Data Entry'!I899)),"Zip is required",IF(ISBLANK('Contact Data Entry'!I899),NA(),"OK"))</f>
        <v>#N/A</v>
      </c>
      <c r="J899" s="41" t="e">
        <f>IF(AND('DO NOT USE_Contact Formulas'!A899,ISBLANK('Contact Data Entry'!J899)),"Student or Staff? is required",IF(ISBLANK('Contact Data Entry'!J899),NA(),IF(ISNA(VLOOKUP('Contact Data Entry'!J899,'DO NOT USE_School Picklist'!$B$3:$B$6,1,FALSE)),"Please select a value from the drop-down menu","OK")))</f>
        <v>#N/A</v>
      </c>
      <c r="K899" s="41" t="e">
        <f>IF(AND('Contact Data Entry'!J899='DO NOT USE_School Picklist'!$B$4,ISBLANK('Contact Data Entry'!K899)),"Occupation/Job Title is required if Student or Staff? is Yes, staff/faculty or volunteer",IF('DO NOT USE_Contact Formulas'!A899,"OK",NA()))</f>
        <v>#N/A</v>
      </c>
      <c r="L899" s="41" t="e">
        <f ca="1">IF('Contact Data Entry'!L899&gt;'DO NOT USE_School Picklist'!$C$3,"Date last on school campus/facility cannot be a future date",IF('DO NOT USE_Contact Formulas'!A899,IF(ISBLANK('Contact Data Entry'!L899),"Date last on school campus/facility is required","OK"),NA()))</f>
        <v>#N/A</v>
      </c>
      <c r="M899" s="42" t="e">
        <f ca="1">IF('Contact Data Entry'!M899&gt;'DO NOT USE_School Picklist'!$C$3,"Last Exposure Date cannot be a future date",IF('DO NOT USE_Contact Formulas'!A899,IF(ISBLANK('Contact Data Entry'!M899),"Last Exposure Date is required","OK"),NA()))</f>
        <v>#N/A</v>
      </c>
      <c r="N899" s="42" t="e">
        <f>IF(AND('DO NOT USE_Contact Formulas'!A899,ISBLANK('Contact Data Entry'!N899)),"Specific Place in the Location is required",IF(ISBLANK('Contact Data Entry'!N899),NA(),"OK"))</f>
        <v>#N/A</v>
      </c>
      <c r="O899" s="41" t="e">
        <f>IF(AND(NOT(ISBLANK('Contact Data Entry'!O899)),ISNA(VLOOKUP('Contact Data Entry'!O899,'DO NOT USE_School Picklist'!$L$3:$L$81,1,FALSE))),"Please select a value from the drop-down menu",IF('DO NOT USE_Contact Formulas'!A899,"OK",NA()))</f>
        <v>#N/A</v>
      </c>
      <c r="P899" s="41" t="e">
        <f>IF(AND(NOT(ISBLANK('Contact Data Entry'!P899)),NOT(ISNUMBER(MATCH("*@*.?*",'Contact Data Entry'!P899,0)))),"Email must be in a valid format",IF('DO NOT USE_Contact Formulas'!A899,"OK",NA()))</f>
        <v>#N/A</v>
      </c>
      <c r="Q899" s="41" t="e">
        <f>IF(LEN('Contact Data Entry'!Q899)&gt;50,"Parent/Guardian Name must be less than 50 characters",IF('DO NOT USE_Contact Formulas'!A899,"OK",NA()))</f>
        <v>#N/A</v>
      </c>
      <c r="R899" s="41" t="e">
        <f>IF(NOT(ISBLANK('Contact Data Entry'!R899)),IF(AND(ISNUMBER('Contact Data Entry'!R899),LEFT('Contact Data Entry'!R899,1)&lt;&gt;"1",LEN('Contact Data Entry'!R899)=10),"OK","Phone number must be valid format"),IF('DO NOT USE_Contact Formulas'!A899,"OK",NA()))</f>
        <v>#N/A</v>
      </c>
      <c r="S899" s="41" t="e">
        <f>IF(AND(NOT(ISBLANK('Contact Data Entry'!S899)),ISNA(VLOOKUP('Contact Data Entry'!S899,'DO NOT USE_School Picklist'!$N$3:$N$63,1,FALSE))),"Please select a value from the drop-down menu",IF('DO NOT USE_Contact Formulas'!A899,"OK",NA()))</f>
        <v>#N/A</v>
      </c>
      <c r="T899" s="41" t="e">
        <f>IF(AND(NOT(ISBLANK('Contact Data Entry'!T899)),ISNA(VLOOKUP('Contact Data Entry'!T899,'DO NOT USE_School Picklist'!$E$3:$E$10,1,FALSE))),"Please select a value from the drop-down menu",IF('DO NOT USE_Contact Formulas'!A899,"OK",NA()))</f>
        <v>#N/A</v>
      </c>
      <c r="U899" s="41" t="e">
        <f>IF(AND(NOT(ISBLANK('Contact Data Entry'!U899)),ISNA(VLOOKUP('Contact Data Entry'!U899,'DO NOT USE_School Picklist'!$F$3:$F$16,1,FALSE))),"Please select a value from the drop-down menu",IF('DO NOT USE_Contact Formulas'!A899,"OK",NA()))</f>
        <v>#N/A</v>
      </c>
      <c r="V899" s="41" t="e">
        <f>IF(LEN('Contact Data Entry'!V899)&gt;100,"Classroom(s) must be less than 100 characters",IF('DO NOT USE_Contact Formulas'!A899,"OK",NA()))</f>
        <v>#N/A</v>
      </c>
      <c r="W899" s="41" t="e">
        <f>IF(AND(NOT(ISBLANK('Contact Data Entry'!W899)),ISNA(VLOOKUP('Contact Data Entry'!W899,'DO NOT USE_School Picklist'!$K$3:$K$6,1,FALSE))),"Please select a value from the drop-down menu",IF('DO NOT USE_Contact Formulas'!A899,"OK",NA()))</f>
        <v>#N/A</v>
      </c>
      <c r="X899" s="41" t="e">
        <f>IF(AND(NOT(ISBLANK('Contact Data Entry'!X899)),ISNA(VLOOKUP('Contact Data Entry'!X899,'DO NOT USE_School Picklist'!$D$3:$D$5,1,FALSE))),"Please select a value from the drop-down menu",IF('DO NOT USE_Contact Formulas'!A899,"OK",NA()))</f>
        <v>#N/A</v>
      </c>
      <c r="Y899" s="41"/>
      <c r="Z899" s="41" t="e">
        <f>IF(AND(NOT(ISBLANK('Contact Data Entry'!Z899)),ISNA(VLOOKUP('Contact Data Entry'!Z899,'DO NOT USE_School Picklist'!$G$3:$G$5,1,FALSE))),"Please select a value from the drop-down menu",IF('DO NOT USE_Contact Formulas'!A899,"OK",NA()))</f>
        <v>#N/A</v>
      </c>
      <c r="AA899" s="41"/>
      <c r="AB899" s="41" t="e">
        <f>IF(AND(NOT(ISBLANK('Contact Data Entry'!AB899)),ISNA(VLOOKUP('Contact Data Entry'!AB899,'DO NOT USE_School Picklist'!$H$3:$H$4,1,FALSE))),"Please select a value from the drop-down menu",IF('DO NOT USE_Contact Formulas'!A899,"OK",NA()))</f>
        <v>#N/A</v>
      </c>
      <c r="AC899" s="41" t="e">
        <f ca="1">IF('Contact Data Entry'!AC899&gt;'DO NOT USE_School Picklist'!$C$3,"Test Date cannot be a future date",IF('DO NOT USE_Contact Formulas'!A899,"OK",NA()))</f>
        <v>#N/A</v>
      </c>
      <c r="AD899" s="41" t="e">
        <f>IF(AND(NOT(ISBLANK('Contact Data Entry'!AD899)),ISNA(VLOOKUP('Contact Data Entry'!AD899,'DO NOT USE_School Picklist'!$Q$3:$Q$8,1,FALSE))),"Please select a value from the drop-down menu",IF('DO NOT USE_Contact Formulas'!A899,"OK",NA()))</f>
        <v>#N/A</v>
      </c>
    </row>
    <row r="900" spans="1:30" x14ac:dyDescent="0.25">
      <c r="A900" s="40" t="e">
        <f>IF('DO NOT USE_Contact Formulas'!A900,IF('DO NOT USE_Contact Formulas'!B900,"Not all required fields are completed","OK"),NA())</f>
        <v>#N/A</v>
      </c>
      <c r="B900" s="41" t="e">
        <f>IF(AND('DO NOT USE_Contact Formulas'!A900,ISBLANK('Contact Data Entry'!B900)),"First Name is required",IF(NOT(ISBLANK('Contact Data Entry'!B900)),"OK",NA()))</f>
        <v>#N/A</v>
      </c>
      <c r="C900" s="41" t="e">
        <f>IF(AND('DO NOT USE_Contact Formulas'!A900,ISBLANK('Contact Data Entry'!C900)),"Last Name is required",IF(NOT(ISBLANK('Contact Data Entry'!C900)),"OK",NA()))</f>
        <v>#N/A</v>
      </c>
      <c r="D900" s="41" t="e">
        <f>IF(AND('DO NOT USE_Contact Formulas'!A900,ISBLANK('Contact Data Entry'!D900)),"Birthdate is required",IF(NOT(ISBLANK('Contact Data Entry'!D900)),"OK",NA()))</f>
        <v>#N/A</v>
      </c>
      <c r="E900" s="41" t="e">
        <f>IF(AND('DO NOT USE_Contact Formulas'!A900,ISBLANK('Contact Data Entry'!E900)),"Mobile Phone is required",IF(NOT(ISBLANK('Contact Data Entry'!E900)),IF(AND(ISNUMBER(VALUE('Contact Data Entry'!E900)),LEFT('Contact Data Entry'!E900,1)&lt;&gt;"1",LEN('Contact Data Entry'!E900)=10),"OK","Phone number must be valid format"),NA()))</f>
        <v>#N/A</v>
      </c>
      <c r="F900" s="41" t="e">
        <f>IF(LEN('Contact Data Entry'!F900)&gt;255,"Home Street Address must be less than 255 characters",IF('DO NOT USE_Contact Formulas'!A900,"OK",NA()))</f>
        <v>#N/A</v>
      </c>
      <c r="G900" s="41" t="e">
        <f>IF(LEN('Contact Data Entry'!G900)&gt;40,"City must be less than 40 characters",IF('DO NOT USE_Contact Formulas'!A900,"OK",NA()))</f>
        <v>#N/A</v>
      </c>
      <c r="H900" s="41" t="e">
        <f>IF(AND(NOT(ISBLANK('Contact Data Entry'!H900)),ISNA(VLOOKUP('Contact Data Entry'!H900,'DO NOT USE_School Picklist'!$P$3:$P$52,1,FALSE))),"Please select a value from the drop-down menu",IF('DO NOT USE_Contact Formulas'!A900,"OK",NA()))</f>
        <v>#N/A</v>
      </c>
      <c r="I900" s="41" t="e">
        <f>IF(AND('DO NOT USE_Contact Formulas'!A900,ISBLANK('Contact Data Entry'!I900)),"Zip is required",IF(ISBLANK('Contact Data Entry'!I900),NA(),"OK"))</f>
        <v>#N/A</v>
      </c>
      <c r="J900" s="41" t="e">
        <f>IF(AND('DO NOT USE_Contact Formulas'!A900,ISBLANK('Contact Data Entry'!J900)),"Student or Staff? is required",IF(ISBLANK('Contact Data Entry'!J900),NA(),IF(ISNA(VLOOKUP('Contact Data Entry'!J900,'DO NOT USE_School Picklist'!$B$3:$B$6,1,FALSE)),"Please select a value from the drop-down menu","OK")))</f>
        <v>#N/A</v>
      </c>
      <c r="K900" s="41" t="e">
        <f>IF(AND('Contact Data Entry'!J900='DO NOT USE_School Picklist'!$B$4,ISBLANK('Contact Data Entry'!K900)),"Occupation/Job Title is required if Student or Staff? is Yes, staff/faculty or volunteer",IF('DO NOT USE_Contact Formulas'!A900,"OK",NA()))</f>
        <v>#N/A</v>
      </c>
      <c r="L900" s="41" t="e">
        <f ca="1">IF('Contact Data Entry'!L900&gt;'DO NOT USE_School Picklist'!$C$3,"Date last on school campus/facility cannot be a future date",IF('DO NOT USE_Contact Formulas'!A900,IF(ISBLANK('Contact Data Entry'!L900),"Date last on school campus/facility is required","OK"),NA()))</f>
        <v>#N/A</v>
      </c>
      <c r="M900" s="42" t="e">
        <f ca="1">IF('Contact Data Entry'!M900&gt;'DO NOT USE_School Picklist'!$C$3,"Last Exposure Date cannot be a future date",IF('DO NOT USE_Contact Formulas'!A900,IF(ISBLANK('Contact Data Entry'!M900),"Last Exposure Date is required","OK"),NA()))</f>
        <v>#N/A</v>
      </c>
      <c r="N900" s="42" t="e">
        <f>IF(AND('DO NOT USE_Contact Formulas'!A900,ISBLANK('Contact Data Entry'!N900)),"Specific Place in the Location is required",IF(ISBLANK('Contact Data Entry'!N900),NA(),"OK"))</f>
        <v>#N/A</v>
      </c>
      <c r="O900" s="41" t="e">
        <f>IF(AND(NOT(ISBLANK('Contact Data Entry'!O900)),ISNA(VLOOKUP('Contact Data Entry'!O900,'DO NOT USE_School Picklist'!$L$3:$L$81,1,FALSE))),"Please select a value from the drop-down menu",IF('DO NOT USE_Contact Formulas'!A900,"OK",NA()))</f>
        <v>#N/A</v>
      </c>
      <c r="P900" s="41" t="e">
        <f>IF(AND(NOT(ISBLANK('Contact Data Entry'!P900)),NOT(ISNUMBER(MATCH("*@*.?*",'Contact Data Entry'!P900,0)))),"Email must be in a valid format",IF('DO NOT USE_Contact Formulas'!A900,"OK",NA()))</f>
        <v>#N/A</v>
      </c>
      <c r="Q900" s="41" t="e">
        <f>IF(LEN('Contact Data Entry'!Q900)&gt;50,"Parent/Guardian Name must be less than 50 characters",IF('DO NOT USE_Contact Formulas'!A900,"OK",NA()))</f>
        <v>#N/A</v>
      </c>
      <c r="R900" s="41" t="e">
        <f>IF(NOT(ISBLANK('Contact Data Entry'!R900)),IF(AND(ISNUMBER('Contact Data Entry'!R900),LEFT('Contact Data Entry'!R900,1)&lt;&gt;"1",LEN('Contact Data Entry'!R900)=10),"OK","Phone number must be valid format"),IF('DO NOT USE_Contact Formulas'!A900,"OK",NA()))</f>
        <v>#N/A</v>
      </c>
      <c r="S900" s="41" t="e">
        <f>IF(AND(NOT(ISBLANK('Contact Data Entry'!S900)),ISNA(VLOOKUP('Contact Data Entry'!S900,'DO NOT USE_School Picklist'!$N$3:$N$63,1,FALSE))),"Please select a value from the drop-down menu",IF('DO NOT USE_Contact Formulas'!A900,"OK",NA()))</f>
        <v>#N/A</v>
      </c>
      <c r="T900" s="41" t="e">
        <f>IF(AND(NOT(ISBLANK('Contact Data Entry'!T900)),ISNA(VLOOKUP('Contact Data Entry'!T900,'DO NOT USE_School Picklist'!$E$3:$E$10,1,FALSE))),"Please select a value from the drop-down menu",IF('DO NOT USE_Contact Formulas'!A900,"OK",NA()))</f>
        <v>#N/A</v>
      </c>
      <c r="U900" s="41" t="e">
        <f>IF(AND(NOT(ISBLANK('Contact Data Entry'!U900)),ISNA(VLOOKUP('Contact Data Entry'!U900,'DO NOT USE_School Picklist'!$F$3:$F$16,1,FALSE))),"Please select a value from the drop-down menu",IF('DO NOT USE_Contact Formulas'!A900,"OK",NA()))</f>
        <v>#N/A</v>
      </c>
      <c r="V900" s="41" t="e">
        <f>IF(LEN('Contact Data Entry'!V900)&gt;100,"Classroom(s) must be less than 100 characters",IF('DO NOT USE_Contact Formulas'!A900,"OK",NA()))</f>
        <v>#N/A</v>
      </c>
      <c r="W900" s="41" t="e">
        <f>IF(AND(NOT(ISBLANK('Contact Data Entry'!W900)),ISNA(VLOOKUP('Contact Data Entry'!W900,'DO NOT USE_School Picklist'!$K$3:$K$6,1,FALSE))),"Please select a value from the drop-down menu",IF('DO NOT USE_Contact Formulas'!A900,"OK",NA()))</f>
        <v>#N/A</v>
      </c>
      <c r="X900" s="41" t="e">
        <f>IF(AND(NOT(ISBLANK('Contact Data Entry'!X900)),ISNA(VLOOKUP('Contact Data Entry'!X900,'DO NOT USE_School Picklist'!$D$3:$D$5,1,FALSE))),"Please select a value from the drop-down menu",IF('DO NOT USE_Contact Formulas'!A900,"OK",NA()))</f>
        <v>#N/A</v>
      </c>
      <c r="Y900" s="41"/>
      <c r="Z900" s="41" t="e">
        <f>IF(AND(NOT(ISBLANK('Contact Data Entry'!Z900)),ISNA(VLOOKUP('Contact Data Entry'!Z900,'DO NOT USE_School Picklist'!$G$3:$G$5,1,FALSE))),"Please select a value from the drop-down menu",IF('DO NOT USE_Contact Formulas'!A900,"OK",NA()))</f>
        <v>#N/A</v>
      </c>
      <c r="AA900" s="41"/>
      <c r="AB900" s="41" t="e">
        <f>IF(AND(NOT(ISBLANK('Contact Data Entry'!AB900)),ISNA(VLOOKUP('Contact Data Entry'!AB900,'DO NOT USE_School Picklist'!$H$3:$H$4,1,FALSE))),"Please select a value from the drop-down menu",IF('DO NOT USE_Contact Formulas'!A900,"OK",NA()))</f>
        <v>#N/A</v>
      </c>
      <c r="AC900" s="41" t="e">
        <f ca="1">IF('Contact Data Entry'!AC900&gt;'DO NOT USE_School Picklist'!$C$3,"Test Date cannot be a future date",IF('DO NOT USE_Contact Formulas'!A900,"OK",NA()))</f>
        <v>#N/A</v>
      </c>
      <c r="AD900" s="41" t="e">
        <f>IF(AND(NOT(ISBLANK('Contact Data Entry'!AD900)),ISNA(VLOOKUP('Contact Data Entry'!AD900,'DO NOT USE_School Picklist'!$Q$3:$Q$8,1,FALSE))),"Please select a value from the drop-down menu",IF('DO NOT USE_Contact Formulas'!A900,"OK",NA()))</f>
        <v>#N/A</v>
      </c>
    </row>
    <row r="901" spans="1:30" x14ac:dyDescent="0.25">
      <c r="A901" s="40" t="e">
        <f>IF('DO NOT USE_Contact Formulas'!A901,IF('DO NOT USE_Contact Formulas'!B901,"Not all required fields are completed","OK"),NA())</f>
        <v>#N/A</v>
      </c>
      <c r="B901" s="41" t="e">
        <f>IF(AND('DO NOT USE_Contact Formulas'!A901,ISBLANK('Contact Data Entry'!B901)),"First Name is required",IF(NOT(ISBLANK('Contact Data Entry'!B901)),"OK",NA()))</f>
        <v>#N/A</v>
      </c>
      <c r="C901" s="41" t="e">
        <f>IF(AND('DO NOT USE_Contact Formulas'!A901,ISBLANK('Contact Data Entry'!C901)),"Last Name is required",IF(NOT(ISBLANK('Contact Data Entry'!C901)),"OK",NA()))</f>
        <v>#N/A</v>
      </c>
      <c r="D901" s="41" t="e">
        <f>IF(AND('DO NOT USE_Contact Formulas'!A901,ISBLANK('Contact Data Entry'!D901)),"Birthdate is required",IF(NOT(ISBLANK('Contact Data Entry'!D901)),"OK",NA()))</f>
        <v>#N/A</v>
      </c>
      <c r="E901" s="41" t="e">
        <f>IF(AND('DO NOT USE_Contact Formulas'!A901,ISBLANK('Contact Data Entry'!E901)),"Mobile Phone is required",IF(NOT(ISBLANK('Contact Data Entry'!E901)),IF(AND(ISNUMBER(VALUE('Contact Data Entry'!E901)),LEFT('Contact Data Entry'!E901,1)&lt;&gt;"1",LEN('Contact Data Entry'!E901)=10),"OK","Phone number must be valid format"),NA()))</f>
        <v>#N/A</v>
      </c>
      <c r="F901" s="41" t="e">
        <f>IF(LEN('Contact Data Entry'!F901)&gt;255,"Home Street Address must be less than 255 characters",IF('DO NOT USE_Contact Formulas'!A901,"OK",NA()))</f>
        <v>#N/A</v>
      </c>
      <c r="G901" s="41" t="e">
        <f>IF(LEN('Contact Data Entry'!G901)&gt;40,"City must be less than 40 characters",IF('DO NOT USE_Contact Formulas'!A901,"OK",NA()))</f>
        <v>#N/A</v>
      </c>
      <c r="H901" s="41" t="e">
        <f>IF(AND(NOT(ISBLANK('Contact Data Entry'!H901)),ISNA(VLOOKUP('Contact Data Entry'!H901,'DO NOT USE_School Picklist'!$P$3:$P$52,1,FALSE))),"Please select a value from the drop-down menu",IF('DO NOT USE_Contact Formulas'!A901,"OK",NA()))</f>
        <v>#N/A</v>
      </c>
      <c r="I901" s="41" t="e">
        <f>IF(AND('DO NOT USE_Contact Formulas'!A901,ISBLANK('Contact Data Entry'!I901)),"Zip is required",IF(ISBLANK('Contact Data Entry'!I901),NA(),"OK"))</f>
        <v>#N/A</v>
      </c>
      <c r="J901" s="41" t="e">
        <f>IF(AND('DO NOT USE_Contact Formulas'!A901,ISBLANK('Contact Data Entry'!J901)),"Student or Staff? is required",IF(ISBLANK('Contact Data Entry'!J901),NA(),IF(ISNA(VLOOKUP('Contact Data Entry'!J901,'DO NOT USE_School Picklist'!$B$3:$B$6,1,FALSE)),"Please select a value from the drop-down menu","OK")))</f>
        <v>#N/A</v>
      </c>
      <c r="K901" s="41" t="e">
        <f>IF(AND('Contact Data Entry'!J901='DO NOT USE_School Picklist'!$B$4,ISBLANK('Contact Data Entry'!K901)),"Occupation/Job Title is required if Student or Staff? is Yes, staff/faculty or volunteer",IF('DO NOT USE_Contact Formulas'!A901,"OK",NA()))</f>
        <v>#N/A</v>
      </c>
      <c r="L901" s="41" t="e">
        <f ca="1">IF('Contact Data Entry'!L901&gt;'DO NOT USE_School Picklist'!$C$3,"Date last on school campus/facility cannot be a future date",IF('DO NOT USE_Contact Formulas'!A901,IF(ISBLANK('Contact Data Entry'!L901),"Date last on school campus/facility is required","OK"),NA()))</f>
        <v>#N/A</v>
      </c>
      <c r="M901" s="42" t="e">
        <f ca="1">IF('Contact Data Entry'!M901&gt;'DO NOT USE_School Picklist'!$C$3,"Last Exposure Date cannot be a future date",IF('DO NOT USE_Contact Formulas'!A901,IF(ISBLANK('Contact Data Entry'!M901),"Last Exposure Date is required","OK"),NA()))</f>
        <v>#N/A</v>
      </c>
      <c r="N901" s="42" t="e">
        <f>IF(AND('DO NOT USE_Contact Formulas'!A901,ISBLANK('Contact Data Entry'!N901)),"Specific Place in the Location is required",IF(ISBLANK('Contact Data Entry'!N901),NA(),"OK"))</f>
        <v>#N/A</v>
      </c>
      <c r="O901" s="41" t="e">
        <f>IF(AND(NOT(ISBLANK('Contact Data Entry'!O901)),ISNA(VLOOKUP('Contact Data Entry'!O901,'DO NOT USE_School Picklist'!$L$3:$L$81,1,FALSE))),"Please select a value from the drop-down menu",IF('DO NOT USE_Contact Formulas'!A901,"OK",NA()))</f>
        <v>#N/A</v>
      </c>
      <c r="P901" s="41" t="e">
        <f>IF(AND(NOT(ISBLANK('Contact Data Entry'!P901)),NOT(ISNUMBER(MATCH("*@*.?*",'Contact Data Entry'!P901,0)))),"Email must be in a valid format",IF('DO NOT USE_Contact Formulas'!A901,"OK",NA()))</f>
        <v>#N/A</v>
      </c>
      <c r="Q901" s="41" t="e">
        <f>IF(LEN('Contact Data Entry'!Q901)&gt;50,"Parent/Guardian Name must be less than 50 characters",IF('DO NOT USE_Contact Formulas'!A901,"OK",NA()))</f>
        <v>#N/A</v>
      </c>
      <c r="R901" s="41" t="e">
        <f>IF(NOT(ISBLANK('Contact Data Entry'!R901)),IF(AND(ISNUMBER('Contact Data Entry'!R901),LEFT('Contact Data Entry'!R901,1)&lt;&gt;"1",LEN('Contact Data Entry'!R901)=10),"OK","Phone number must be valid format"),IF('DO NOT USE_Contact Formulas'!A901,"OK",NA()))</f>
        <v>#N/A</v>
      </c>
      <c r="S901" s="41" t="e">
        <f>IF(AND(NOT(ISBLANK('Contact Data Entry'!S901)),ISNA(VLOOKUP('Contact Data Entry'!S901,'DO NOT USE_School Picklist'!$N$3:$N$63,1,FALSE))),"Please select a value from the drop-down menu",IF('DO NOT USE_Contact Formulas'!A901,"OK",NA()))</f>
        <v>#N/A</v>
      </c>
      <c r="T901" s="41" t="e">
        <f>IF(AND(NOT(ISBLANK('Contact Data Entry'!T901)),ISNA(VLOOKUP('Contact Data Entry'!T901,'DO NOT USE_School Picklist'!$E$3:$E$10,1,FALSE))),"Please select a value from the drop-down menu",IF('DO NOT USE_Contact Formulas'!A901,"OK",NA()))</f>
        <v>#N/A</v>
      </c>
      <c r="U901" s="41" t="e">
        <f>IF(AND(NOT(ISBLANK('Contact Data Entry'!U901)),ISNA(VLOOKUP('Contact Data Entry'!U901,'DO NOT USE_School Picklist'!$F$3:$F$16,1,FALSE))),"Please select a value from the drop-down menu",IF('DO NOT USE_Contact Formulas'!A901,"OK",NA()))</f>
        <v>#N/A</v>
      </c>
      <c r="V901" s="41" t="e">
        <f>IF(LEN('Contact Data Entry'!V901)&gt;100,"Classroom(s) must be less than 100 characters",IF('DO NOT USE_Contact Formulas'!A901,"OK",NA()))</f>
        <v>#N/A</v>
      </c>
      <c r="W901" s="41" t="e">
        <f>IF(AND(NOT(ISBLANK('Contact Data Entry'!W901)),ISNA(VLOOKUP('Contact Data Entry'!W901,'DO NOT USE_School Picklist'!$K$3:$K$6,1,FALSE))),"Please select a value from the drop-down menu",IF('DO NOT USE_Contact Formulas'!A901,"OK",NA()))</f>
        <v>#N/A</v>
      </c>
      <c r="X901" s="41" t="e">
        <f>IF(AND(NOT(ISBLANK('Contact Data Entry'!X901)),ISNA(VLOOKUP('Contact Data Entry'!X901,'DO NOT USE_School Picklist'!$D$3:$D$5,1,FALSE))),"Please select a value from the drop-down menu",IF('DO NOT USE_Contact Formulas'!A901,"OK",NA()))</f>
        <v>#N/A</v>
      </c>
      <c r="Y901" s="41"/>
      <c r="Z901" s="41" t="e">
        <f>IF(AND(NOT(ISBLANK('Contact Data Entry'!Z901)),ISNA(VLOOKUP('Contact Data Entry'!Z901,'DO NOT USE_School Picklist'!$G$3:$G$5,1,FALSE))),"Please select a value from the drop-down menu",IF('DO NOT USE_Contact Formulas'!A901,"OK",NA()))</f>
        <v>#N/A</v>
      </c>
      <c r="AA901" s="41"/>
      <c r="AB901" s="41" t="e">
        <f>IF(AND(NOT(ISBLANK('Contact Data Entry'!AB901)),ISNA(VLOOKUP('Contact Data Entry'!AB901,'DO NOT USE_School Picklist'!$H$3:$H$4,1,FALSE))),"Please select a value from the drop-down menu",IF('DO NOT USE_Contact Formulas'!A901,"OK",NA()))</f>
        <v>#N/A</v>
      </c>
      <c r="AC901" s="41" t="e">
        <f ca="1">IF('Contact Data Entry'!AC901&gt;'DO NOT USE_School Picklist'!$C$3,"Test Date cannot be a future date",IF('DO NOT USE_Contact Formulas'!A901,"OK",NA()))</f>
        <v>#N/A</v>
      </c>
      <c r="AD901" s="41" t="e">
        <f>IF(AND(NOT(ISBLANK('Contact Data Entry'!AD901)),ISNA(VLOOKUP('Contact Data Entry'!AD901,'DO NOT USE_School Picklist'!$Q$3:$Q$8,1,FALSE))),"Please select a value from the drop-down menu",IF('DO NOT USE_Contact Formulas'!A901,"OK",NA()))</f>
        <v>#N/A</v>
      </c>
    </row>
    <row r="902" spans="1:30" x14ac:dyDescent="0.25">
      <c r="A902" s="40" t="e">
        <f>IF('DO NOT USE_Contact Formulas'!A902,IF('DO NOT USE_Contact Formulas'!B902,"Not all required fields are completed","OK"),NA())</f>
        <v>#N/A</v>
      </c>
      <c r="B902" s="41" t="e">
        <f>IF(AND('DO NOT USE_Contact Formulas'!A902,ISBLANK('Contact Data Entry'!B902)),"First Name is required",IF(NOT(ISBLANK('Contact Data Entry'!B902)),"OK",NA()))</f>
        <v>#N/A</v>
      </c>
      <c r="C902" s="41" t="e">
        <f>IF(AND('DO NOT USE_Contact Formulas'!A902,ISBLANK('Contact Data Entry'!C902)),"Last Name is required",IF(NOT(ISBLANK('Contact Data Entry'!C902)),"OK",NA()))</f>
        <v>#N/A</v>
      </c>
      <c r="D902" s="41" t="e">
        <f>IF(AND('DO NOT USE_Contact Formulas'!A902,ISBLANK('Contact Data Entry'!D902)),"Birthdate is required",IF(NOT(ISBLANK('Contact Data Entry'!D902)),"OK",NA()))</f>
        <v>#N/A</v>
      </c>
      <c r="E902" s="41" t="e">
        <f>IF(AND('DO NOT USE_Contact Formulas'!A902,ISBLANK('Contact Data Entry'!E902)),"Mobile Phone is required",IF(NOT(ISBLANK('Contact Data Entry'!E902)),IF(AND(ISNUMBER(VALUE('Contact Data Entry'!E902)),LEFT('Contact Data Entry'!E902,1)&lt;&gt;"1",LEN('Contact Data Entry'!E902)=10),"OK","Phone number must be valid format"),NA()))</f>
        <v>#N/A</v>
      </c>
      <c r="F902" s="41" t="e">
        <f>IF(LEN('Contact Data Entry'!F902)&gt;255,"Home Street Address must be less than 255 characters",IF('DO NOT USE_Contact Formulas'!A902,"OK",NA()))</f>
        <v>#N/A</v>
      </c>
      <c r="G902" s="41" t="e">
        <f>IF(LEN('Contact Data Entry'!G902)&gt;40,"City must be less than 40 characters",IF('DO NOT USE_Contact Formulas'!A902,"OK",NA()))</f>
        <v>#N/A</v>
      </c>
      <c r="H902" s="41" t="e">
        <f>IF(AND(NOT(ISBLANK('Contact Data Entry'!H902)),ISNA(VLOOKUP('Contact Data Entry'!H902,'DO NOT USE_School Picklist'!$P$3:$P$52,1,FALSE))),"Please select a value from the drop-down menu",IF('DO NOT USE_Contact Formulas'!A902,"OK",NA()))</f>
        <v>#N/A</v>
      </c>
      <c r="I902" s="41" t="e">
        <f>IF(AND('DO NOT USE_Contact Formulas'!A902,ISBLANK('Contact Data Entry'!I902)),"Zip is required",IF(ISBLANK('Contact Data Entry'!I902),NA(),"OK"))</f>
        <v>#N/A</v>
      </c>
      <c r="J902" s="41" t="e">
        <f>IF(AND('DO NOT USE_Contact Formulas'!A902,ISBLANK('Contact Data Entry'!J902)),"Student or Staff? is required",IF(ISBLANK('Contact Data Entry'!J902),NA(),IF(ISNA(VLOOKUP('Contact Data Entry'!J902,'DO NOT USE_School Picklist'!$B$3:$B$6,1,FALSE)),"Please select a value from the drop-down menu","OK")))</f>
        <v>#N/A</v>
      </c>
      <c r="K902" s="41" t="e">
        <f>IF(AND('Contact Data Entry'!J902='DO NOT USE_School Picklist'!$B$4,ISBLANK('Contact Data Entry'!K902)),"Occupation/Job Title is required if Student or Staff? is Yes, staff/faculty or volunteer",IF('DO NOT USE_Contact Formulas'!A902,"OK",NA()))</f>
        <v>#N/A</v>
      </c>
      <c r="L902" s="41" t="e">
        <f ca="1">IF('Contact Data Entry'!L902&gt;'DO NOT USE_School Picklist'!$C$3,"Date last on school campus/facility cannot be a future date",IF('DO NOT USE_Contact Formulas'!A902,IF(ISBLANK('Contact Data Entry'!L902),"Date last on school campus/facility is required","OK"),NA()))</f>
        <v>#N/A</v>
      </c>
      <c r="M902" s="42" t="e">
        <f ca="1">IF('Contact Data Entry'!M902&gt;'DO NOT USE_School Picklist'!$C$3,"Last Exposure Date cannot be a future date",IF('DO NOT USE_Contact Formulas'!A902,IF(ISBLANK('Contact Data Entry'!M902),"Last Exposure Date is required","OK"),NA()))</f>
        <v>#N/A</v>
      </c>
      <c r="N902" s="42" t="e">
        <f>IF(AND('DO NOT USE_Contact Formulas'!A902,ISBLANK('Contact Data Entry'!N902)),"Specific Place in the Location is required",IF(ISBLANK('Contact Data Entry'!N902),NA(),"OK"))</f>
        <v>#N/A</v>
      </c>
      <c r="O902" s="41" t="e">
        <f>IF(AND(NOT(ISBLANK('Contact Data Entry'!O902)),ISNA(VLOOKUP('Contact Data Entry'!O902,'DO NOT USE_School Picklist'!$L$3:$L$81,1,FALSE))),"Please select a value from the drop-down menu",IF('DO NOT USE_Contact Formulas'!A902,"OK",NA()))</f>
        <v>#N/A</v>
      </c>
      <c r="P902" s="41" t="e">
        <f>IF(AND(NOT(ISBLANK('Contact Data Entry'!P902)),NOT(ISNUMBER(MATCH("*@*.?*",'Contact Data Entry'!P902,0)))),"Email must be in a valid format",IF('DO NOT USE_Contact Formulas'!A902,"OK",NA()))</f>
        <v>#N/A</v>
      </c>
      <c r="Q902" s="41" t="e">
        <f>IF(LEN('Contact Data Entry'!Q902)&gt;50,"Parent/Guardian Name must be less than 50 characters",IF('DO NOT USE_Contact Formulas'!A902,"OK",NA()))</f>
        <v>#N/A</v>
      </c>
      <c r="R902" s="41" t="e">
        <f>IF(NOT(ISBLANK('Contact Data Entry'!R902)),IF(AND(ISNUMBER('Contact Data Entry'!R902),LEFT('Contact Data Entry'!R902,1)&lt;&gt;"1",LEN('Contact Data Entry'!R902)=10),"OK","Phone number must be valid format"),IF('DO NOT USE_Contact Formulas'!A902,"OK",NA()))</f>
        <v>#N/A</v>
      </c>
      <c r="S902" s="41" t="e">
        <f>IF(AND(NOT(ISBLANK('Contact Data Entry'!S902)),ISNA(VLOOKUP('Contact Data Entry'!S902,'DO NOT USE_School Picklist'!$N$3:$N$63,1,FALSE))),"Please select a value from the drop-down menu",IF('DO NOT USE_Contact Formulas'!A902,"OK",NA()))</f>
        <v>#N/A</v>
      </c>
      <c r="T902" s="41" t="e">
        <f>IF(AND(NOT(ISBLANK('Contact Data Entry'!T902)),ISNA(VLOOKUP('Contact Data Entry'!T902,'DO NOT USE_School Picklist'!$E$3:$E$10,1,FALSE))),"Please select a value from the drop-down menu",IF('DO NOT USE_Contact Formulas'!A902,"OK",NA()))</f>
        <v>#N/A</v>
      </c>
      <c r="U902" s="41" t="e">
        <f>IF(AND(NOT(ISBLANK('Contact Data Entry'!U902)),ISNA(VLOOKUP('Contact Data Entry'!U902,'DO NOT USE_School Picklist'!$F$3:$F$16,1,FALSE))),"Please select a value from the drop-down menu",IF('DO NOT USE_Contact Formulas'!A902,"OK",NA()))</f>
        <v>#N/A</v>
      </c>
      <c r="V902" s="41" t="e">
        <f>IF(LEN('Contact Data Entry'!V902)&gt;100,"Classroom(s) must be less than 100 characters",IF('DO NOT USE_Contact Formulas'!A902,"OK",NA()))</f>
        <v>#N/A</v>
      </c>
      <c r="W902" s="41" t="e">
        <f>IF(AND(NOT(ISBLANK('Contact Data Entry'!W902)),ISNA(VLOOKUP('Contact Data Entry'!W902,'DO NOT USE_School Picklist'!$K$3:$K$6,1,FALSE))),"Please select a value from the drop-down menu",IF('DO NOT USE_Contact Formulas'!A902,"OK",NA()))</f>
        <v>#N/A</v>
      </c>
      <c r="X902" s="41" t="e">
        <f>IF(AND(NOT(ISBLANK('Contact Data Entry'!X902)),ISNA(VLOOKUP('Contact Data Entry'!X902,'DO NOT USE_School Picklist'!$D$3:$D$5,1,FALSE))),"Please select a value from the drop-down menu",IF('DO NOT USE_Contact Formulas'!A902,"OK",NA()))</f>
        <v>#N/A</v>
      </c>
      <c r="Y902" s="41"/>
      <c r="Z902" s="41" t="e">
        <f>IF(AND(NOT(ISBLANK('Contact Data Entry'!Z902)),ISNA(VLOOKUP('Contact Data Entry'!Z902,'DO NOT USE_School Picklist'!$G$3:$G$5,1,FALSE))),"Please select a value from the drop-down menu",IF('DO NOT USE_Contact Formulas'!A902,"OK",NA()))</f>
        <v>#N/A</v>
      </c>
      <c r="AA902" s="41"/>
      <c r="AB902" s="41" t="e">
        <f>IF(AND(NOT(ISBLANK('Contact Data Entry'!AB902)),ISNA(VLOOKUP('Contact Data Entry'!AB902,'DO NOT USE_School Picklist'!$H$3:$H$4,1,FALSE))),"Please select a value from the drop-down menu",IF('DO NOT USE_Contact Formulas'!A902,"OK",NA()))</f>
        <v>#N/A</v>
      </c>
      <c r="AC902" s="41" t="e">
        <f ca="1">IF('Contact Data Entry'!AC902&gt;'DO NOT USE_School Picklist'!$C$3,"Test Date cannot be a future date",IF('DO NOT USE_Contact Formulas'!A902,"OK",NA()))</f>
        <v>#N/A</v>
      </c>
      <c r="AD902" s="41" t="e">
        <f>IF(AND(NOT(ISBLANK('Contact Data Entry'!AD902)),ISNA(VLOOKUP('Contact Data Entry'!AD902,'DO NOT USE_School Picklist'!$Q$3:$Q$8,1,FALSE))),"Please select a value from the drop-down menu",IF('DO NOT USE_Contact Formulas'!A902,"OK",NA()))</f>
        <v>#N/A</v>
      </c>
    </row>
    <row r="903" spans="1:30" x14ac:dyDescent="0.25">
      <c r="A903" s="40" t="e">
        <f>IF('DO NOT USE_Contact Formulas'!A903,IF('DO NOT USE_Contact Formulas'!B903,"Not all required fields are completed","OK"),NA())</f>
        <v>#N/A</v>
      </c>
      <c r="B903" s="41" t="e">
        <f>IF(AND('DO NOT USE_Contact Formulas'!A903,ISBLANK('Contact Data Entry'!B903)),"First Name is required",IF(NOT(ISBLANK('Contact Data Entry'!B903)),"OK",NA()))</f>
        <v>#N/A</v>
      </c>
      <c r="C903" s="41" t="e">
        <f>IF(AND('DO NOT USE_Contact Formulas'!A903,ISBLANK('Contact Data Entry'!C903)),"Last Name is required",IF(NOT(ISBLANK('Contact Data Entry'!C903)),"OK",NA()))</f>
        <v>#N/A</v>
      </c>
      <c r="D903" s="41" t="e">
        <f>IF(AND('DO NOT USE_Contact Formulas'!A903,ISBLANK('Contact Data Entry'!D903)),"Birthdate is required",IF(NOT(ISBLANK('Contact Data Entry'!D903)),"OK",NA()))</f>
        <v>#N/A</v>
      </c>
      <c r="E903" s="41" t="e">
        <f>IF(AND('DO NOT USE_Contact Formulas'!A903,ISBLANK('Contact Data Entry'!E903)),"Mobile Phone is required",IF(NOT(ISBLANK('Contact Data Entry'!E903)),IF(AND(ISNUMBER(VALUE('Contact Data Entry'!E903)),LEFT('Contact Data Entry'!E903,1)&lt;&gt;"1",LEN('Contact Data Entry'!E903)=10),"OK","Phone number must be valid format"),NA()))</f>
        <v>#N/A</v>
      </c>
      <c r="F903" s="41" t="e">
        <f>IF(LEN('Contact Data Entry'!F903)&gt;255,"Home Street Address must be less than 255 characters",IF('DO NOT USE_Contact Formulas'!A903,"OK",NA()))</f>
        <v>#N/A</v>
      </c>
      <c r="G903" s="41" t="e">
        <f>IF(LEN('Contact Data Entry'!G903)&gt;40,"City must be less than 40 characters",IF('DO NOT USE_Contact Formulas'!A903,"OK",NA()))</f>
        <v>#N/A</v>
      </c>
      <c r="H903" s="41" t="e">
        <f>IF(AND(NOT(ISBLANK('Contact Data Entry'!H903)),ISNA(VLOOKUP('Contact Data Entry'!H903,'DO NOT USE_School Picklist'!$P$3:$P$52,1,FALSE))),"Please select a value from the drop-down menu",IF('DO NOT USE_Contact Formulas'!A903,"OK",NA()))</f>
        <v>#N/A</v>
      </c>
      <c r="I903" s="41" t="e">
        <f>IF(AND('DO NOT USE_Contact Formulas'!A903,ISBLANK('Contact Data Entry'!I903)),"Zip is required",IF(ISBLANK('Contact Data Entry'!I903),NA(),"OK"))</f>
        <v>#N/A</v>
      </c>
      <c r="J903" s="41" t="e">
        <f>IF(AND('DO NOT USE_Contact Formulas'!A903,ISBLANK('Contact Data Entry'!J903)),"Student or Staff? is required",IF(ISBLANK('Contact Data Entry'!J903),NA(),IF(ISNA(VLOOKUP('Contact Data Entry'!J903,'DO NOT USE_School Picklist'!$B$3:$B$6,1,FALSE)),"Please select a value from the drop-down menu","OK")))</f>
        <v>#N/A</v>
      </c>
      <c r="K903" s="41" t="e">
        <f>IF(AND('Contact Data Entry'!J903='DO NOT USE_School Picklist'!$B$4,ISBLANK('Contact Data Entry'!K903)),"Occupation/Job Title is required if Student or Staff? is Yes, staff/faculty or volunteer",IF('DO NOT USE_Contact Formulas'!A903,"OK",NA()))</f>
        <v>#N/A</v>
      </c>
      <c r="L903" s="41" t="e">
        <f ca="1">IF('Contact Data Entry'!L903&gt;'DO NOT USE_School Picklist'!$C$3,"Date last on school campus/facility cannot be a future date",IF('DO NOT USE_Contact Formulas'!A903,IF(ISBLANK('Contact Data Entry'!L903),"Date last on school campus/facility is required","OK"),NA()))</f>
        <v>#N/A</v>
      </c>
      <c r="M903" s="42" t="e">
        <f ca="1">IF('Contact Data Entry'!M903&gt;'DO NOT USE_School Picklist'!$C$3,"Last Exposure Date cannot be a future date",IF('DO NOT USE_Contact Formulas'!A903,IF(ISBLANK('Contact Data Entry'!M903),"Last Exposure Date is required","OK"),NA()))</f>
        <v>#N/A</v>
      </c>
      <c r="N903" s="42" t="e">
        <f>IF(AND('DO NOT USE_Contact Formulas'!A903,ISBLANK('Contact Data Entry'!N903)),"Specific Place in the Location is required",IF(ISBLANK('Contact Data Entry'!N903),NA(),"OK"))</f>
        <v>#N/A</v>
      </c>
      <c r="O903" s="41" t="e">
        <f>IF(AND(NOT(ISBLANK('Contact Data Entry'!O903)),ISNA(VLOOKUP('Contact Data Entry'!O903,'DO NOT USE_School Picklist'!$L$3:$L$81,1,FALSE))),"Please select a value from the drop-down menu",IF('DO NOT USE_Contact Formulas'!A903,"OK",NA()))</f>
        <v>#N/A</v>
      </c>
      <c r="P903" s="41" t="e">
        <f>IF(AND(NOT(ISBLANK('Contact Data Entry'!P903)),NOT(ISNUMBER(MATCH("*@*.?*",'Contact Data Entry'!P903,0)))),"Email must be in a valid format",IF('DO NOT USE_Contact Formulas'!A903,"OK",NA()))</f>
        <v>#N/A</v>
      </c>
      <c r="Q903" s="41" t="e">
        <f>IF(LEN('Contact Data Entry'!Q903)&gt;50,"Parent/Guardian Name must be less than 50 characters",IF('DO NOT USE_Contact Formulas'!A903,"OK",NA()))</f>
        <v>#N/A</v>
      </c>
      <c r="R903" s="41" t="e">
        <f>IF(NOT(ISBLANK('Contact Data Entry'!R903)),IF(AND(ISNUMBER('Contact Data Entry'!R903),LEFT('Contact Data Entry'!R903,1)&lt;&gt;"1",LEN('Contact Data Entry'!R903)=10),"OK","Phone number must be valid format"),IF('DO NOT USE_Contact Formulas'!A903,"OK",NA()))</f>
        <v>#N/A</v>
      </c>
      <c r="S903" s="41" t="e">
        <f>IF(AND(NOT(ISBLANK('Contact Data Entry'!S903)),ISNA(VLOOKUP('Contact Data Entry'!S903,'DO NOT USE_School Picklist'!$N$3:$N$63,1,FALSE))),"Please select a value from the drop-down menu",IF('DO NOT USE_Contact Formulas'!A903,"OK",NA()))</f>
        <v>#N/A</v>
      </c>
      <c r="T903" s="41" t="e">
        <f>IF(AND(NOT(ISBLANK('Contact Data Entry'!T903)),ISNA(VLOOKUP('Contact Data Entry'!T903,'DO NOT USE_School Picklist'!$E$3:$E$10,1,FALSE))),"Please select a value from the drop-down menu",IF('DO NOT USE_Contact Formulas'!A903,"OK",NA()))</f>
        <v>#N/A</v>
      </c>
      <c r="U903" s="41" t="e">
        <f>IF(AND(NOT(ISBLANK('Contact Data Entry'!U903)),ISNA(VLOOKUP('Contact Data Entry'!U903,'DO NOT USE_School Picklist'!$F$3:$F$16,1,FALSE))),"Please select a value from the drop-down menu",IF('DO NOT USE_Contact Formulas'!A903,"OK",NA()))</f>
        <v>#N/A</v>
      </c>
      <c r="V903" s="41" t="e">
        <f>IF(LEN('Contact Data Entry'!V903)&gt;100,"Classroom(s) must be less than 100 characters",IF('DO NOT USE_Contact Formulas'!A903,"OK",NA()))</f>
        <v>#N/A</v>
      </c>
      <c r="W903" s="41" t="e">
        <f>IF(AND(NOT(ISBLANK('Contact Data Entry'!W903)),ISNA(VLOOKUP('Contact Data Entry'!W903,'DO NOT USE_School Picklist'!$K$3:$K$6,1,FALSE))),"Please select a value from the drop-down menu",IF('DO NOT USE_Contact Formulas'!A903,"OK",NA()))</f>
        <v>#N/A</v>
      </c>
      <c r="X903" s="41" t="e">
        <f>IF(AND(NOT(ISBLANK('Contact Data Entry'!X903)),ISNA(VLOOKUP('Contact Data Entry'!X903,'DO NOT USE_School Picklist'!$D$3:$D$5,1,FALSE))),"Please select a value from the drop-down menu",IF('DO NOT USE_Contact Formulas'!A903,"OK",NA()))</f>
        <v>#N/A</v>
      </c>
      <c r="Y903" s="41"/>
      <c r="Z903" s="41" t="e">
        <f>IF(AND(NOT(ISBLANK('Contact Data Entry'!Z903)),ISNA(VLOOKUP('Contact Data Entry'!Z903,'DO NOT USE_School Picklist'!$G$3:$G$5,1,FALSE))),"Please select a value from the drop-down menu",IF('DO NOT USE_Contact Formulas'!A903,"OK",NA()))</f>
        <v>#N/A</v>
      </c>
      <c r="AA903" s="41"/>
      <c r="AB903" s="41" t="e">
        <f>IF(AND(NOT(ISBLANK('Contact Data Entry'!AB903)),ISNA(VLOOKUP('Contact Data Entry'!AB903,'DO NOT USE_School Picklist'!$H$3:$H$4,1,FALSE))),"Please select a value from the drop-down menu",IF('DO NOT USE_Contact Formulas'!A903,"OK",NA()))</f>
        <v>#N/A</v>
      </c>
      <c r="AC903" s="41" t="e">
        <f ca="1">IF('Contact Data Entry'!AC903&gt;'DO NOT USE_School Picklist'!$C$3,"Test Date cannot be a future date",IF('DO NOT USE_Contact Formulas'!A903,"OK",NA()))</f>
        <v>#N/A</v>
      </c>
      <c r="AD903" s="41" t="e">
        <f>IF(AND(NOT(ISBLANK('Contact Data Entry'!AD903)),ISNA(VLOOKUP('Contact Data Entry'!AD903,'DO NOT USE_School Picklist'!$Q$3:$Q$8,1,FALSE))),"Please select a value from the drop-down menu",IF('DO NOT USE_Contact Formulas'!A903,"OK",NA()))</f>
        <v>#N/A</v>
      </c>
    </row>
    <row r="904" spans="1:30" x14ac:dyDescent="0.25">
      <c r="A904" s="40" t="e">
        <f>IF('DO NOT USE_Contact Formulas'!A904,IF('DO NOT USE_Contact Formulas'!B904,"Not all required fields are completed","OK"),NA())</f>
        <v>#N/A</v>
      </c>
      <c r="B904" s="41" t="e">
        <f>IF(AND('DO NOT USE_Contact Formulas'!A904,ISBLANK('Contact Data Entry'!B904)),"First Name is required",IF(NOT(ISBLANK('Contact Data Entry'!B904)),"OK",NA()))</f>
        <v>#N/A</v>
      </c>
      <c r="C904" s="41" t="e">
        <f>IF(AND('DO NOT USE_Contact Formulas'!A904,ISBLANK('Contact Data Entry'!C904)),"Last Name is required",IF(NOT(ISBLANK('Contact Data Entry'!C904)),"OK",NA()))</f>
        <v>#N/A</v>
      </c>
      <c r="D904" s="41" t="e">
        <f>IF(AND('DO NOT USE_Contact Formulas'!A904,ISBLANK('Contact Data Entry'!D904)),"Birthdate is required",IF(NOT(ISBLANK('Contact Data Entry'!D904)),"OK",NA()))</f>
        <v>#N/A</v>
      </c>
      <c r="E904" s="41" t="e">
        <f>IF(AND('DO NOT USE_Contact Formulas'!A904,ISBLANK('Contact Data Entry'!E904)),"Mobile Phone is required",IF(NOT(ISBLANK('Contact Data Entry'!E904)),IF(AND(ISNUMBER(VALUE('Contact Data Entry'!E904)),LEFT('Contact Data Entry'!E904,1)&lt;&gt;"1",LEN('Contact Data Entry'!E904)=10),"OK","Phone number must be valid format"),NA()))</f>
        <v>#N/A</v>
      </c>
      <c r="F904" s="41" t="e">
        <f>IF(LEN('Contact Data Entry'!F904)&gt;255,"Home Street Address must be less than 255 characters",IF('DO NOT USE_Contact Formulas'!A904,"OK",NA()))</f>
        <v>#N/A</v>
      </c>
      <c r="G904" s="41" t="e">
        <f>IF(LEN('Contact Data Entry'!G904)&gt;40,"City must be less than 40 characters",IF('DO NOT USE_Contact Formulas'!A904,"OK",NA()))</f>
        <v>#N/A</v>
      </c>
      <c r="H904" s="41" t="e">
        <f>IF(AND(NOT(ISBLANK('Contact Data Entry'!H904)),ISNA(VLOOKUP('Contact Data Entry'!H904,'DO NOT USE_School Picklist'!$P$3:$P$52,1,FALSE))),"Please select a value from the drop-down menu",IF('DO NOT USE_Contact Formulas'!A904,"OK",NA()))</f>
        <v>#N/A</v>
      </c>
      <c r="I904" s="41" t="e">
        <f>IF(AND('DO NOT USE_Contact Formulas'!A904,ISBLANK('Contact Data Entry'!I904)),"Zip is required",IF(ISBLANK('Contact Data Entry'!I904),NA(),"OK"))</f>
        <v>#N/A</v>
      </c>
      <c r="J904" s="41" t="e">
        <f>IF(AND('DO NOT USE_Contact Formulas'!A904,ISBLANK('Contact Data Entry'!J904)),"Student or Staff? is required",IF(ISBLANK('Contact Data Entry'!J904),NA(),IF(ISNA(VLOOKUP('Contact Data Entry'!J904,'DO NOT USE_School Picklist'!$B$3:$B$6,1,FALSE)),"Please select a value from the drop-down menu","OK")))</f>
        <v>#N/A</v>
      </c>
      <c r="K904" s="41" t="e">
        <f>IF(AND('Contact Data Entry'!J904='DO NOT USE_School Picklist'!$B$4,ISBLANK('Contact Data Entry'!K904)),"Occupation/Job Title is required if Student or Staff? is Yes, staff/faculty or volunteer",IF('DO NOT USE_Contact Formulas'!A904,"OK",NA()))</f>
        <v>#N/A</v>
      </c>
      <c r="L904" s="41" t="e">
        <f ca="1">IF('Contact Data Entry'!L904&gt;'DO NOT USE_School Picklist'!$C$3,"Date last on school campus/facility cannot be a future date",IF('DO NOT USE_Contact Formulas'!A904,IF(ISBLANK('Contact Data Entry'!L904),"Date last on school campus/facility is required","OK"),NA()))</f>
        <v>#N/A</v>
      </c>
      <c r="M904" s="42" t="e">
        <f ca="1">IF('Contact Data Entry'!M904&gt;'DO NOT USE_School Picklist'!$C$3,"Last Exposure Date cannot be a future date",IF('DO NOT USE_Contact Formulas'!A904,IF(ISBLANK('Contact Data Entry'!M904),"Last Exposure Date is required","OK"),NA()))</f>
        <v>#N/A</v>
      </c>
      <c r="N904" s="42" t="e">
        <f>IF(AND('DO NOT USE_Contact Formulas'!A904,ISBLANK('Contact Data Entry'!N904)),"Specific Place in the Location is required",IF(ISBLANK('Contact Data Entry'!N904),NA(),"OK"))</f>
        <v>#N/A</v>
      </c>
      <c r="O904" s="41" t="e">
        <f>IF(AND(NOT(ISBLANK('Contact Data Entry'!O904)),ISNA(VLOOKUP('Contact Data Entry'!O904,'DO NOT USE_School Picklist'!$L$3:$L$81,1,FALSE))),"Please select a value from the drop-down menu",IF('DO NOT USE_Contact Formulas'!A904,"OK",NA()))</f>
        <v>#N/A</v>
      </c>
      <c r="P904" s="41" t="e">
        <f>IF(AND(NOT(ISBLANK('Contact Data Entry'!P904)),NOT(ISNUMBER(MATCH("*@*.?*",'Contact Data Entry'!P904,0)))),"Email must be in a valid format",IF('DO NOT USE_Contact Formulas'!A904,"OK",NA()))</f>
        <v>#N/A</v>
      </c>
      <c r="Q904" s="41" t="e">
        <f>IF(LEN('Contact Data Entry'!Q904)&gt;50,"Parent/Guardian Name must be less than 50 characters",IF('DO NOT USE_Contact Formulas'!A904,"OK",NA()))</f>
        <v>#N/A</v>
      </c>
      <c r="R904" s="41" t="e">
        <f>IF(NOT(ISBLANK('Contact Data Entry'!R904)),IF(AND(ISNUMBER('Contact Data Entry'!R904),LEFT('Contact Data Entry'!R904,1)&lt;&gt;"1",LEN('Contact Data Entry'!R904)=10),"OK","Phone number must be valid format"),IF('DO NOT USE_Contact Formulas'!A904,"OK",NA()))</f>
        <v>#N/A</v>
      </c>
      <c r="S904" s="41" t="e">
        <f>IF(AND(NOT(ISBLANK('Contact Data Entry'!S904)),ISNA(VLOOKUP('Contact Data Entry'!S904,'DO NOT USE_School Picklist'!$N$3:$N$63,1,FALSE))),"Please select a value from the drop-down menu",IF('DO NOT USE_Contact Formulas'!A904,"OK",NA()))</f>
        <v>#N/A</v>
      </c>
      <c r="T904" s="41" t="e">
        <f>IF(AND(NOT(ISBLANK('Contact Data Entry'!T904)),ISNA(VLOOKUP('Contact Data Entry'!T904,'DO NOT USE_School Picklist'!$E$3:$E$10,1,FALSE))),"Please select a value from the drop-down menu",IF('DO NOT USE_Contact Formulas'!A904,"OK",NA()))</f>
        <v>#N/A</v>
      </c>
      <c r="U904" s="41" t="e">
        <f>IF(AND(NOT(ISBLANK('Contact Data Entry'!U904)),ISNA(VLOOKUP('Contact Data Entry'!U904,'DO NOT USE_School Picklist'!$F$3:$F$16,1,FALSE))),"Please select a value from the drop-down menu",IF('DO NOT USE_Contact Formulas'!A904,"OK",NA()))</f>
        <v>#N/A</v>
      </c>
      <c r="V904" s="41" t="e">
        <f>IF(LEN('Contact Data Entry'!V904)&gt;100,"Classroom(s) must be less than 100 characters",IF('DO NOT USE_Contact Formulas'!A904,"OK",NA()))</f>
        <v>#N/A</v>
      </c>
      <c r="W904" s="41" t="e">
        <f>IF(AND(NOT(ISBLANK('Contact Data Entry'!W904)),ISNA(VLOOKUP('Contact Data Entry'!W904,'DO NOT USE_School Picklist'!$K$3:$K$6,1,FALSE))),"Please select a value from the drop-down menu",IF('DO NOT USE_Contact Formulas'!A904,"OK",NA()))</f>
        <v>#N/A</v>
      </c>
      <c r="X904" s="41" t="e">
        <f>IF(AND(NOT(ISBLANK('Contact Data Entry'!X904)),ISNA(VLOOKUP('Contact Data Entry'!X904,'DO NOT USE_School Picklist'!$D$3:$D$5,1,FALSE))),"Please select a value from the drop-down menu",IF('DO NOT USE_Contact Formulas'!A904,"OK",NA()))</f>
        <v>#N/A</v>
      </c>
      <c r="Y904" s="41"/>
      <c r="Z904" s="41" t="e">
        <f>IF(AND(NOT(ISBLANK('Contact Data Entry'!Z904)),ISNA(VLOOKUP('Contact Data Entry'!Z904,'DO NOT USE_School Picklist'!$G$3:$G$5,1,FALSE))),"Please select a value from the drop-down menu",IF('DO NOT USE_Contact Formulas'!A904,"OK",NA()))</f>
        <v>#N/A</v>
      </c>
      <c r="AA904" s="41"/>
      <c r="AB904" s="41" t="e">
        <f>IF(AND(NOT(ISBLANK('Contact Data Entry'!AB904)),ISNA(VLOOKUP('Contact Data Entry'!AB904,'DO NOT USE_School Picklist'!$H$3:$H$4,1,FALSE))),"Please select a value from the drop-down menu",IF('DO NOT USE_Contact Formulas'!A904,"OK",NA()))</f>
        <v>#N/A</v>
      </c>
      <c r="AC904" s="41" t="e">
        <f ca="1">IF('Contact Data Entry'!AC904&gt;'DO NOT USE_School Picklist'!$C$3,"Test Date cannot be a future date",IF('DO NOT USE_Contact Formulas'!A904,"OK",NA()))</f>
        <v>#N/A</v>
      </c>
      <c r="AD904" s="41" t="e">
        <f>IF(AND(NOT(ISBLANK('Contact Data Entry'!AD904)),ISNA(VLOOKUP('Contact Data Entry'!AD904,'DO NOT USE_School Picklist'!$Q$3:$Q$8,1,FALSE))),"Please select a value from the drop-down menu",IF('DO NOT USE_Contact Formulas'!A904,"OK",NA()))</f>
        <v>#N/A</v>
      </c>
    </row>
    <row r="905" spans="1:30" x14ac:dyDescent="0.25">
      <c r="A905" s="40" t="e">
        <f>IF('DO NOT USE_Contact Formulas'!A905,IF('DO NOT USE_Contact Formulas'!B905,"Not all required fields are completed","OK"),NA())</f>
        <v>#N/A</v>
      </c>
      <c r="B905" s="41" t="e">
        <f>IF(AND('DO NOT USE_Contact Formulas'!A905,ISBLANK('Contact Data Entry'!B905)),"First Name is required",IF(NOT(ISBLANK('Contact Data Entry'!B905)),"OK",NA()))</f>
        <v>#N/A</v>
      </c>
      <c r="C905" s="41" t="e">
        <f>IF(AND('DO NOT USE_Contact Formulas'!A905,ISBLANK('Contact Data Entry'!C905)),"Last Name is required",IF(NOT(ISBLANK('Contact Data Entry'!C905)),"OK",NA()))</f>
        <v>#N/A</v>
      </c>
      <c r="D905" s="41" t="e">
        <f>IF(AND('DO NOT USE_Contact Formulas'!A905,ISBLANK('Contact Data Entry'!D905)),"Birthdate is required",IF(NOT(ISBLANK('Contact Data Entry'!D905)),"OK",NA()))</f>
        <v>#N/A</v>
      </c>
      <c r="E905" s="41" t="e">
        <f>IF(AND('DO NOT USE_Contact Formulas'!A905,ISBLANK('Contact Data Entry'!E905)),"Mobile Phone is required",IF(NOT(ISBLANK('Contact Data Entry'!E905)),IF(AND(ISNUMBER(VALUE('Contact Data Entry'!E905)),LEFT('Contact Data Entry'!E905,1)&lt;&gt;"1",LEN('Contact Data Entry'!E905)=10),"OK","Phone number must be valid format"),NA()))</f>
        <v>#N/A</v>
      </c>
      <c r="F905" s="41" t="e">
        <f>IF(LEN('Contact Data Entry'!F905)&gt;255,"Home Street Address must be less than 255 characters",IF('DO NOT USE_Contact Formulas'!A905,"OK",NA()))</f>
        <v>#N/A</v>
      </c>
      <c r="G905" s="41" t="e">
        <f>IF(LEN('Contact Data Entry'!G905)&gt;40,"City must be less than 40 characters",IF('DO NOT USE_Contact Formulas'!A905,"OK",NA()))</f>
        <v>#N/A</v>
      </c>
      <c r="H905" s="41" t="e">
        <f>IF(AND(NOT(ISBLANK('Contact Data Entry'!H905)),ISNA(VLOOKUP('Contact Data Entry'!H905,'DO NOT USE_School Picklist'!$P$3:$P$52,1,FALSE))),"Please select a value from the drop-down menu",IF('DO NOT USE_Contact Formulas'!A905,"OK",NA()))</f>
        <v>#N/A</v>
      </c>
      <c r="I905" s="41" t="e">
        <f>IF(AND('DO NOT USE_Contact Formulas'!A905,ISBLANK('Contact Data Entry'!I905)),"Zip is required",IF(ISBLANK('Contact Data Entry'!I905),NA(),"OK"))</f>
        <v>#N/A</v>
      </c>
      <c r="J905" s="41" t="e">
        <f>IF(AND('DO NOT USE_Contact Formulas'!A905,ISBLANK('Contact Data Entry'!J905)),"Student or Staff? is required",IF(ISBLANK('Contact Data Entry'!J905),NA(),IF(ISNA(VLOOKUP('Contact Data Entry'!J905,'DO NOT USE_School Picklist'!$B$3:$B$6,1,FALSE)),"Please select a value from the drop-down menu","OK")))</f>
        <v>#N/A</v>
      </c>
      <c r="K905" s="41" t="e">
        <f>IF(AND('Contact Data Entry'!J905='DO NOT USE_School Picklist'!$B$4,ISBLANK('Contact Data Entry'!K905)),"Occupation/Job Title is required if Student or Staff? is Yes, staff/faculty or volunteer",IF('DO NOT USE_Contact Formulas'!A905,"OK",NA()))</f>
        <v>#N/A</v>
      </c>
      <c r="L905" s="41" t="e">
        <f ca="1">IF('Contact Data Entry'!L905&gt;'DO NOT USE_School Picklist'!$C$3,"Date last on school campus/facility cannot be a future date",IF('DO NOT USE_Contact Formulas'!A905,IF(ISBLANK('Contact Data Entry'!L905),"Date last on school campus/facility is required","OK"),NA()))</f>
        <v>#N/A</v>
      </c>
      <c r="M905" s="42" t="e">
        <f ca="1">IF('Contact Data Entry'!M905&gt;'DO NOT USE_School Picklist'!$C$3,"Last Exposure Date cannot be a future date",IF('DO NOT USE_Contact Formulas'!A905,IF(ISBLANK('Contact Data Entry'!M905),"Last Exposure Date is required","OK"),NA()))</f>
        <v>#N/A</v>
      </c>
      <c r="N905" s="42" t="e">
        <f>IF(AND('DO NOT USE_Contact Formulas'!A905,ISBLANK('Contact Data Entry'!N905)),"Specific Place in the Location is required",IF(ISBLANK('Contact Data Entry'!N905),NA(),"OK"))</f>
        <v>#N/A</v>
      </c>
      <c r="O905" s="41" t="e">
        <f>IF(AND(NOT(ISBLANK('Contact Data Entry'!O905)),ISNA(VLOOKUP('Contact Data Entry'!O905,'DO NOT USE_School Picklist'!$L$3:$L$81,1,FALSE))),"Please select a value from the drop-down menu",IF('DO NOT USE_Contact Formulas'!A905,"OK",NA()))</f>
        <v>#N/A</v>
      </c>
      <c r="P905" s="41" t="e">
        <f>IF(AND(NOT(ISBLANK('Contact Data Entry'!P905)),NOT(ISNUMBER(MATCH("*@*.?*",'Contact Data Entry'!P905,0)))),"Email must be in a valid format",IF('DO NOT USE_Contact Formulas'!A905,"OK",NA()))</f>
        <v>#N/A</v>
      </c>
      <c r="Q905" s="41" t="e">
        <f>IF(LEN('Contact Data Entry'!Q905)&gt;50,"Parent/Guardian Name must be less than 50 characters",IF('DO NOT USE_Contact Formulas'!A905,"OK",NA()))</f>
        <v>#N/A</v>
      </c>
      <c r="R905" s="41" t="e">
        <f>IF(NOT(ISBLANK('Contact Data Entry'!R905)),IF(AND(ISNUMBER('Contact Data Entry'!R905),LEFT('Contact Data Entry'!R905,1)&lt;&gt;"1",LEN('Contact Data Entry'!R905)=10),"OK","Phone number must be valid format"),IF('DO NOT USE_Contact Formulas'!A905,"OK",NA()))</f>
        <v>#N/A</v>
      </c>
      <c r="S905" s="41" t="e">
        <f>IF(AND(NOT(ISBLANK('Contact Data Entry'!S905)),ISNA(VLOOKUP('Contact Data Entry'!S905,'DO NOT USE_School Picklist'!$N$3:$N$63,1,FALSE))),"Please select a value from the drop-down menu",IF('DO NOT USE_Contact Formulas'!A905,"OK",NA()))</f>
        <v>#N/A</v>
      </c>
      <c r="T905" s="41" t="e">
        <f>IF(AND(NOT(ISBLANK('Contact Data Entry'!T905)),ISNA(VLOOKUP('Contact Data Entry'!T905,'DO NOT USE_School Picklist'!$E$3:$E$10,1,FALSE))),"Please select a value from the drop-down menu",IF('DO NOT USE_Contact Formulas'!A905,"OK",NA()))</f>
        <v>#N/A</v>
      </c>
      <c r="U905" s="41" t="e">
        <f>IF(AND(NOT(ISBLANK('Contact Data Entry'!U905)),ISNA(VLOOKUP('Contact Data Entry'!U905,'DO NOT USE_School Picklist'!$F$3:$F$16,1,FALSE))),"Please select a value from the drop-down menu",IF('DO NOT USE_Contact Formulas'!A905,"OK",NA()))</f>
        <v>#N/A</v>
      </c>
      <c r="V905" s="41" t="e">
        <f>IF(LEN('Contact Data Entry'!V905)&gt;100,"Classroom(s) must be less than 100 characters",IF('DO NOT USE_Contact Formulas'!A905,"OK",NA()))</f>
        <v>#N/A</v>
      </c>
      <c r="W905" s="41" t="e">
        <f>IF(AND(NOT(ISBLANK('Contact Data Entry'!W905)),ISNA(VLOOKUP('Contact Data Entry'!W905,'DO NOT USE_School Picklist'!$K$3:$K$6,1,FALSE))),"Please select a value from the drop-down menu",IF('DO NOT USE_Contact Formulas'!A905,"OK",NA()))</f>
        <v>#N/A</v>
      </c>
      <c r="X905" s="41" t="e">
        <f>IF(AND(NOT(ISBLANK('Contact Data Entry'!X905)),ISNA(VLOOKUP('Contact Data Entry'!X905,'DO NOT USE_School Picklist'!$D$3:$D$5,1,FALSE))),"Please select a value from the drop-down menu",IF('DO NOT USE_Contact Formulas'!A905,"OK",NA()))</f>
        <v>#N/A</v>
      </c>
      <c r="Y905" s="41"/>
      <c r="Z905" s="41" t="e">
        <f>IF(AND(NOT(ISBLANK('Contact Data Entry'!Z905)),ISNA(VLOOKUP('Contact Data Entry'!Z905,'DO NOT USE_School Picklist'!$G$3:$G$5,1,FALSE))),"Please select a value from the drop-down menu",IF('DO NOT USE_Contact Formulas'!A905,"OK",NA()))</f>
        <v>#N/A</v>
      </c>
      <c r="AA905" s="41"/>
      <c r="AB905" s="41" t="e">
        <f>IF(AND(NOT(ISBLANK('Contact Data Entry'!AB905)),ISNA(VLOOKUP('Contact Data Entry'!AB905,'DO NOT USE_School Picklist'!$H$3:$H$4,1,FALSE))),"Please select a value from the drop-down menu",IF('DO NOT USE_Contact Formulas'!A905,"OK",NA()))</f>
        <v>#N/A</v>
      </c>
      <c r="AC905" s="41" t="e">
        <f ca="1">IF('Contact Data Entry'!AC905&gt;'DO NOT USE_School Picklist'!$C$3,"Test Date cannot be a future date",IF('DO NOT USE_Contact Formulas'!A905,"OK",NA()))</f>
        <v>#N/A</v>
      </c>
      <c r="AD905" s="41" t="e">
        <f>IF(AND(NOT(ISBLANK('Contact Data Entry'!AD905)),ISNA(VLOOKUP('Contact Data Entry'!AD905,'DO NOT USE_School Picklist'!$Q$3:$Q$8,1,FALSE))),"Please select a value from the drop-down menu",IF('DO NOT USE_Contact Formulas'!A905,"OK",NA()))</f>
        <v>#N/A</v>
      </c>
    </row>
    <row r="906" spans="1:30" x14ac:dyDescent="0.25">
      <c r="A906" s="40" t="e">
        <f>IF('DO NOT USE_Contact Formulas'!A906,IF('DO NOT USE_Contact Formulas'!B906,"Not all required fields are completed","OK"),NA())</f>
        <v>#N/A</v>
      </c>
      <c r="B906" s="41" t="e">
        <f>IF(AND('DO NOT USE_Contact Formulas'!A906,ISBLANK('Contact Data Entry'!B906)),"First Name is required",IF(NOT(ISBLANK('Contact Data Entry'!B906)),"OK",NA()))</f>
        <v>#N/A</v>
      </c>
      <c r="C906" s="41" t="e">
        <f>IF(AND('DO NOT USE_Contact Formulas'!A906,ISBLANK('Contact Data Entry'!C906)),"Last Name is required",IF(NOT(ISBLANK('Contact Data Entry'!C906)),"OK",NA()))</f>
        <v>#N/A</v>
      </c>
      <c r="D906" s="41" t="e">
        <f>IF(AND('DO NOT USE_Contact Formulas'!A906,ISBLANK('Contact Data Entry'!D906)),"Birthdate is required",IF(NOT(ISBLANK('Contact Data Entry'!D906)),"OK",NA()))</f>
        <v>#N/A</v>
      </c>
      <c r="E906" s="41" t="e">
        <f>IF(AND('DO NOT USE_Contact Formulas'!A906,ISBLANK('Contact Data Entry'!E906)),"Mobile Phone is required",IF(NOT(ISBLANK('Contact Data Entry'!E906)),IF(AND(ISNUMBER(VALUE('Contact Data Entry'!E906)),LEFT('Contact Data Entry'!E906,1)&lt;&gt;"1",LEN('Contact Data Entry'!E906)=10),"OK","Phone number must be valid format"),NA()))</f>
        <v>#N/A</v>
      </c>
      <c r="F906" s="41" t="e">
        <f>IF(LEN('Contact Data Entry'!F906)&gt;255,"Home Street Address must be less than 255 characters",IF('DO NOT USE_Contact Formulas'!A906,"OK",NA()))</f>
        <v>#N/A</v>
      </c>
      <c r="G906" s="41" t="e">
        <f>IF(LEN('Contact Data Entry'!G906)&gt;40,"City must be less than 40 characters",IF('DO NOT USE_Contact Formulas'!A906,"OK",NA()))</f>
        <v>#N/A</v>
      </c>
      <c r="H906" s="41" t="e">
        <f>IF(AND(NOT(ISBLANK('Contact Data Entry'!H906)),ISNA(VLOOKUP('Contact Data Entry'!H906,'DO NOT USE_School Picklist'!$P$3:$P$52,1,FALSE))),"Please select a value from the drop-down menu",IF('DO NOT USE_Contact Formulas'!A906,"OK",NA()))</f>
        <v>#N/A</v>
      </c>
      <c r="I906" s="41" t="e">
        <f>IF(AND('DO NOT USE_Contact Formulas'!A906,ISBLANK('Contact Data Entry'!I906)),"Zip is required",IF(ISBLANK('Contact Data Entry'!I906),NA(),"OK"))</f>
        <v>#N/A</v>
      </c>
      <c r="J906" s="41" t="e">
        <f>IF(AND('DO NOT USE_Contact Formulas'!A906,ISBLANK('Contact Data Entry'!J906)),"Student or Staff? is required",IF(ISBLANK('Contact Data Entry'!J906),NA(),IF(ISNA(VLOOKUP('Contact Data Entry'!J906,'DO NOT USE_School Picklist'!$B$3:$B$6,1,FALSE)),"Please select a value from the drop-down menu","OK")))</f>
        <v>#N/A</v>
      </c>
      <c r="K906" s="41" t="e">
        <f>IF(AND('Contact Data Entry'!J906='DO NOT USE_School Picklist'!$B$4,ISBLANK('Contact Data Entry'!K906)),"Occupation/Job Title is required if Student or Staff? is Yes, staff/faculty or volunteer",IF('DO NOT USE_Contact Formulas'!A906,"OK",NA()))</f>
        <v>#N/A</v>
      </c>
      <c r="L906" s="41" t="e">
        <f ca="1">IF('Contact Data Entry'!L906&gt;'DO NOT USE_School Picklist'!$C$3,"Date last on school campus/facility cannot be a future date",IF('DO NOT USE_Contact Formulas'!A906,IF(ISBLANK('Contact Data Entry'!L906),"Date last on school campus/facility is required","OK"),NA()))</f>
        <v>#N/A</v>
      </c>
      <c r="M906" s="42" t="e">
        <f ca="1">IF('Contact Data Entry'!M906&gt;'DO NOT USE_School Picklist'!$C$3,"Last Exposure Date cannot be a future date",IF('DO NOT USE_Contact Formulas'!A906,IF(ISBLANK('Contact Data Entry'!M906),"Last Exposure Date is required","OK"),NA()))</f>
        <v>#N/A</v>
      </c>
      <c r="N906" s="42" t="e">
        <f>IF(AND('DO NOT USE_Contact Formulas'!A906,ISBLANK('Contact Data Entry'!N906)),"Specific Place in the Location is required",IF(ISBLANK('Contact Data Entry'!N906),NA(),"OK"))</f>
        <v>#N/A</v>
      </c>
      <c r="O906" s="41" t="e">
        <f>IF(AND(NOT(ISBLANK('Contact Data Entry'!O906)),ISNA(VLOOKUP('Contact Data Entry'!O906,'DO NOT USE_School Picklist'!$L$3:$L$81,1,FALSE))),"Please select a value from the drop-down menu",IF('DO NOT USE_Contact Formulas'!A906,"OK",NA()))</f>
        <v>#N/A</v>
      </c>
      <c r="P906" s="41" t="e">
        <f>IF(AND(NOT(ISBLANK('Contact Data Entry'!P906)),NOT(ISNUMBER(MATCH("*@*.?*",'Contact Data Entry'!P906,0)))),"Email must be in a valid format",IF('DO NOT USE_Contact Formulas'!A906,"OK",NA()))</f>
        <v>#N/A</v>
      </c>
      <c r="Q906" s="41" t="e">
        <f>IF(LEN('Contact Data Entry'!Q906)&gt;50,"Parent/Guardian Name must be less than 50 characters",IF('DO NOT USE_Contact Formulas'!A906,"OK",NA()))</f>
        <v>#N/A</v>
      </c>
      <c r="R906" s="41" t="e">
        <f>IF(NOT(ISBLANK('Contact Data Entry'!R906)),IF(AND(ISNUMBER('Contact Data Entry'!R906),LEFT('Contact Data Entry'!R906,1)&lt;&gt;"1",LEN('Contact Data Entry'!R906)=10),"OK","Phone number must be valid format"),IF('DO NOT USE_Contact Formulas'!A906,"OK",NA()))</f>
        <v>#N/A</v>
      </c>
      <c r="S906" s="41" t="e">
        <f>IF(AND(NOT(ISBLANK('Contact Data Entry'!S906)),ISNA(VLOOKUP('Contact Data Entry'!S906,'DO NOT USE_School Picklist'!$N$3:$N$63,1,FALSE))),"Please select a value from the drop-down menu",IF('DO NOT USE_Contact Formulas'!A906,"OK",NA()))</f>
        <v>#N/A</v>
      </c>
      <c r="T906" s="41" t="e">
        <f>IF(AND(NOT(ISBLANK('Contact Data Entry'!T906)),ISNA(VLOOKUP('Contact Data Entry'!T906,'DO NOT USE_School Picklist'!$E$3:$E$10,1,FALSE))),"Please select a value from the drop-down menu",IF('DO NOT USE_Contact Formulas'!A906,"OK",NA()))</f>
        <v>#N/A</v>
      </c>
      <c r="U906" s="41" t="e">
        <f>IF(AND(NOT(ISBLANK('Contact Data Entry'!U906)),ISNA(VLOOKUP('Contact Data Entry'!U906,'DO NOT USE_School Picklist'!$F$3:$F$16,1,FALSE))),"Please select a value from the drop-down menu",IF('DO NOT USE_Contact Formulas'!A906,"OK",NA()))</f>
        <v>#N/A</v>
      </c>
      <c r="V906" s="41" t="e">
        <f>IF(LEN('Contact Data Entry'!V906)&gt;100,"Classroom(s) must be less than 100 characters",IF('DO NOT USE_Contact Formulas'!A906,"OK",NA()))</f>
        <v>#N/A</v>
      </c>
      <c r="W906" s="41" t="e">
        <f>IF(AND(NOT(ISBLANK('Contact Data Entry'!W906)),ISNA(VLOOKUP('Contact Data Entry'!W906,'DO NOT USE_School Picklist'!$K$3:$K$6,1,FALSE))),"Please select a value from the drop-down menu",IF('DO NOT USE_Contact Formulas'!A906,"OK",NA()))</f>
        <v>#N/A</v>
      </c>
      <c r="X906" s="41" t="e">
        <f>IF(AND(NOT(ISBLANK('Contact Data Entry'!X906)),ISNA(VLOOKUP('Contact Data Entry'!X906,'DO NOT USE_School Picklist'!$D$3:$D$5,1,FALSE))),"Please select a value from the drop-down menu",IF('DO NOT USE_Contact Formulas'!A906,"OK",NA()))</f>
        <v>#N/A</v>
      </c>
      <c r="Y906" s="41"/>
      <c r="Z906" s="41" t="e">
        <f>IF(AND(NOT(ISBLANK('Contact Data Entry'!Z906)),ISNA(VLOOKUP('Contact Data Entry'!Z906,'DO NOT USE_School Picklist'!$G$3:$G$5,1,FALSE))),"Please select a value from the drop-down menu",IF('DO NOT USE_Contact Formulas'!A906,"OK",NA()))</f>
        <v>#N/A</v>
      </c>
      <c r="AA906" s="41"/>
      <c r="AB906" s="41" t="e">
        <f>IF(AND(NOT(ISBLANK('Contact Data Entry'!AB906)),ISNA(VLOOKUP('Contact Data Entry'!AB906,'DO NOT USE_School Picklist'!$H$3:$H$4,1,FALSE))),"Please select a value from the drop-down menu",IF('DO NOT USE_Contact Formulas'!A906,"OK",NA()))</f>
        <v>#N/A</v>
      </c>
      <c r="AC906" s="41" t="e">
        <f ca="1">IF('Contact Data Entry'!AC906&gt;'DO NOT USE_School Picklist'!$C$3,"Test Date cannot be a future date",IF('DO NOT USE_Contact Formulas'!A906,"OK",NA()))</f>
        <v>#N/A</v>
      </c>
      <c r="AD906" s="41" t="e">
        <f>IF(AND(NOT(ISBLANK('Contact Data Entry'!AD906)),ISNA(VLOOKUP('Contact Data Entry'!AD906,'DO NOT USE_School Picklist'!$Q$3:$Q$8,1,FALSE))),"Please select a value from the drop-down menu",IF('DO NOT USE_Contact Formulas'!A906,"OK",NA()))</f>
        <v>#N/A</v>
      </c>
    </row>
    <row r="907" spans="1:30" x14ac:dyDescent="0.25">
      <c r="A907" s="40" t="e">
        <f>IF('DO NOT USE_Contact Formulas'!A907,IF('DO NOT USE_Contact Formulas'!B907,"Not all required fields are completed","OK"),NA())</f>
        <v>#N/A</v>
      </c>
      <c r="B907" s="41" t="e">
        <f>IF(AND('DO NOT USE_Contact Formulas'!A907,ISBLANK('Contact Data Entry'!B907)),"First Name is required",IF(NOT(ISBLANK('Contact Data Entry'!B907)),"OK",NA()))</f>
        <v>#N/A</v>
      </c>
      <c r="C907" s="41" t="e">
        <f>IF(AND('DO NOT USE_Contact Formulas'!A907,ISBLANK('Contact Data Entry'!C907)),"Last Name is required",IF(NOT(ISBLANK('Contact Data Entry'!C907)),"OK",NA()))</f>
        <v>#N/A</v>
      </c>
      <c r="D907" s="41" t="e">
        <f>IF(AND('DO NOT USE_Contact Formulas'!A907,ISBLANK('Contact Data Entry'!D907)),"Birthdate is required",IF(NOT(ISBLANK('Contact Data Entry'!D907)),"OK",NA()))</f>
        <v>#N/A</v>
      </c>
      <c r="E907" s="41" t="e">
        <f>IF(AND('DO NOT USE_Contact Formulas'!A907,ISBLANK('Contact Data Entry'!E907)),"Mobile Phone is required",IF(NOT(ISBLANK('Contact Data Entry'!E907)),IF(AND(ISNUMBER(VALUE('Contact Data Entry'!E907)),LEFT('Contact Data Entry'!E907,1)&lt;&gt;"1",LEN('Contact Data Entry'!E907)=10),"OK","Phone number must be valid format"),NA()))</f>
        <v>#N/A</v>
      </c>
      <c r="F907" s="41" t="e">
        <f>IF(LEN('Contact Data Entry'!F907)&gt;255,"Home Street Address must be less than 255 characters",IF('DO NOT USE_Contact Formulas'!A907,"OK",NA()))</f>
        <v>#N/A</v>
      </c>
      <c r="G907" s="41" t="e">
        <f>IF(LEN('Contact Data Entry'!G907)&gt;40,"City must be less than 40 characters",IF('DO NOT USE_Contact Formulas'!A907,"OK",NA()))</f>
        <v>#N/A</v>
      </c>
      <c r="H907" s="41" t="e">
        <f>IF(AND(NOT(ISBLANK('Contact Data Entry'!H907)),ISNA(VLOOKUP('Contact Data Entry'!H907,'DO NOT USE_School Picklist'!$P$3:$P$52,1,FALSE))),"Please select a value from the drop-down menu",IF('DO NOT USE_Contact Formulas'!A907,"OK",NA()))</f>
        <v>#N/A</v>
      </c>
      <c r="I907" s="41" t="e">
        <f>IF(AND('DO NOT USE_Contact Formulas'!A907,ISBLANK('Contact Data Entry'!I907)),"Zip is required",IF(ISBLANK('Contact Data Entry'!I907),NA(),"OK"))</f>
        <v>#N/A</v>
      </c>
      <c r="J907" s="41" t="e">
        <f>IF(AND('DO NOT USE_Contact Formulas'!A907,ISBLANK('Contact Data Entry'!J907)),"Student or Staff? is required",IF(ISBLANK('Contact Data Entry'!J907),NA(),IF(ISNA(VLOOKUP('Contact Data Entry'!J907,'DO NOT USE_School Picklist'!$B$3:$B$6,1,FALSE)),"Please select a value from the drop-down menu","OK")))</f>
        <v>#N/A</v>
      </c>
      <c r="K907" s="41" t="e">
        <f>IF(AND('Contact Data Entry'!J907='DO NOT USE_School Picklist'!$B$4,ISBLANK('Contact Data Entry'!K907)),"Occupation/Job Title is required if Student or Staff? is Yes, staff/faculty or volunteer",IF('DO NOT USE_Contact Formulas'!A907,"OK",NA()))</f>
        <v>#N/A</v>
      </c>
      <c r="L907" s="41" t="e">
        <f ca="1">IF('Contact Data Entry'!L907&gt;'DO NOT USE_School Picklist'!$C$3,"Date last on school campus/facility cannot be a future date",IF('DO NOT USE_Contact Formulas'!A907,IF(ISBLANK('Contact Data Entry'!L907),"Date last on school campus/facility is required","OK"),NA()))</f>
        <v>#N/A</v>
      </c>
      <c r="M907" s="42" t="e">
        <f ca="1">IF('Contact Data Entry'!M907&gt;'DO NOT USE_School Picklist'!$C$3,"Last Exposure Date cannot be a future date",IF('DO NOT USE_Contact Formulas'!A907,IF(ISBLANK('Contact Data Entry'!M907),"Last Exposure Date is required","OK"),NA()))</f>
        <v>#N/A</v>
      </c>
      <c r="N907" s="42" t="e">
        <f>IF(AND('DO NOT USE_Contact Formulas'!A907,ISBLANK('Contact Data Entry'!N907)),"Specific Place in the Location is required",IF(ISBLANK('Contact Data Entry'!N907),NA(),"OK"))</f>
        <v>#N/A</v>
      </c>
      <c r="O907" s="41" t="e">
        <f>IF(AND(NOT(ISBLANK('Contact Data Entry'!O907)),ISNA(VLOOKUP('Contact Data Entry'!O907,'DO NOT USE_School Picklist'!$L$3:$L$81,1,FALSE))),"Please select a value from the drop-down menu",IF('DO NOT USE_Contact Formulas'!A907,"OK",NA()))</f>
        <v>#N/A</v>
      </c>
      <c r="P907" s="41" t="e">
        <f>IF(AND(NOT(ISBLANK('Contact Data Entry'!P907)),NOT(ISNUMBER(MATCH("*@*.?*",'Contact Data Entry'!P907,0)))),"Email must be in a valid format",IF('DO NOT USE_Contact Formulas'!A907,"OK",NA()))</f>
        <v>#N/A</v>
      </c>
      <c r="Q907" s="41" t="e">
        <f>IF(LEN('Contact Data Entry'!Q907)&gt;50,"Parent/Guardian Name must be less than 50 characters",IF('DO NOT USE_Contact Formulas'!A907,"OK",NA()))</f>
        <v>#N/A</v>
      </c>
      <c r="R907" s="41" t="e">
        <f>IF(NOT(ISBLANK('Contact Data Entry'!R907)),IF(AND(ISNUMBER('Contact Data Entry'!R907),LEFT('Contact Data Entry'!R907,1)&lt;&gt;"1",LEN('Contact Data Entry'!R907)=10),"OK","Phone number must be valid format"),IF('DO NOT USE_Contact Formulas'!A907,"OK",NA()))</f>
        <v>#N/A</v>
      </c>
      <c r="S907" s="41" t="e">
        <f>IF(AND(NOT(ISBLANK('Contact Data Entry'!S907)),ISNA(VLOOKUP('Contact Data Entry'!S907,'DO NOT USE_School Picklist'!$N$3:$N$63,1,FALSE))),"Please select a value from the drop-down menu",IF('DO NOT USE_Contact Formulas'!A907,"OK",NA()))</f>
        <v>#N/A</v>
      </c>
      <c r="T907" s="41" t="e">
        <f>IF(AND(NOT(ISBLANK('Contact Data Entry'!T907)),ISNA(VLOOKUP('Contact Data Entry'!T907,'DO NOT USE_School Picklist'!$E$3:$E$10,1,FALSE))),"Please select a value from the drop-down menu",IF('DO NOT USE_Contact Formulas'!A907,"OK",NA()))</f>
        <v>#N/A</v>
      </c>
      <c r="U907" s="41" t="e">
        <f>IF(AND(NOT(ISBLANK('Contact Data Entry'!U907)),ISNA(VLOOKUP('Contact Data Entry'!U907,'DO NOT USE_School Picklist'!$F$3:$F$16,1,FALSE))),"Please select a value from the drop-down menu",IF('DO NOT USE_Contact Formulas'!A907,"OK",NA()))</f>
        <v>#N/A</v>
      </c>
      <c r="V907" s="41" t="e">
        <f>IF(LEN('Contact Data Entry'!V907)&gt;100,"Classroom(s) must be less than 100 characters",IF('DO NOT USE_Contact Formulas'!A907,"OK",NA()))</f>
        <v>#N/A</v>
      </c>
      <c r="W907" s="41" t="e">
        <f>IF(AND(NOT(ISBLANK('Contact Data Entry'!W907)),ISNA(VLOOKUP('Contact Data Entry'!W907,'DO NOT USE_School Picklist'!$K$3:$K$6,1,FALSE))),"Please select a value from the drop-down menu",IF('DO NOT USE_Contact Formulas'!A907,"OK",NA()))</f>
        <v>#N/A</v>
      </c>
      <c r="X907" s="41" t="e">
        <f>IF(AND(NOT(ISBLANK('Contact Data Entry'!X907)),ISNA(VLOOKUP('Contact Data Entry'!X907,'DO NOT USE_School Picklist'!$D$3:$D$5,1,FALSE))),"Please select a value from the drop-down menu",IF('DO NOT USE_Contact Formulas'!A907,"OK",NA()))</f>
        <v>#N/A</v>
      </c>
      <c r="Y907" s="41"/>
      <c r="Z907" s="41" t="e">
        <f>IF(AND(NOT(ISBLANK('Contact Data Entry'!Z907)),ISNA(VLOOKUP('Contact Data Entry'!Z907,'DO NOT USE_School Picklist'!$G$3:$G$5,1,FALSE))),"Please select a value from the drop-down menu",IF('DO NOT USE_Contact Formulas'!A907,"OK",NA()))</f>
        <v>#N/A</v>
      </c>
      <c r="AA907" s="41"/>
      <c r="AB907" s="41" t="e">
        <f>IF(AND(NOT(ISBLANK('Contact Data Entry'!AB907)),ISNA(VLOOKUP('Contact Data Entry'!AB907,'DO NOT USE_School Picklist'!$H$3:$H$4,1,FALSE))),"Please select a value from the drop-down menu",IF('DO NOT USE_Contact Formulas'!A907,"OK",NA()))</f>
        <v>#N/A</v>
      </c>
      <c r="AC907" s="41" t="e">
        <f ca="1">IF('Contact Data Entry'!AC907&gt;'DO NOT USE_School Picklist'!$C$3,"Test Date cannot be a future date",IF('DO NOT USE_Contact Formulas'!A907,"OK",NA()))</f>
        <v>#N/A</v>
      </c>
      <c r="AD907" s="41" t="e">
        <f>IF(AND(NOT(ISBLANK('Contact Data Entry'!AD907)),ISNA(VLOOKUP('Contact Data Entry'!AD907,'DO NOT USE_School Picklist'!$Q$3:$Q$8,1,FALSE))),"Please select a value from the drop-down menu",IF('DO NOT USE_Contact Formulas'!A907,"OK",NA()))</f>
        <v>#N/A</v>
      </c>
    </row>
    <row r="908" spans="1:30" x14ac:dyDescent="0.25">
      <c r="A908" s="40" t="e">
        <f>IF('DO NOT USE_Contact Formulas'!A908,IF('DO NOT USE_Contact Formulas'!B908,"Not all required fields are completed","OK"),NA())</f>
        <v>#N/A</v>
      </c>
      <c r="B908" s="41" t="e">
        <f>IF(AND('DO NOT USE_Contact Formulas'!A908,ISBLANK('Contact Data Entry'!B908)),"First Name is required",IF(NOT(ISBLANK('Contact Data Entry'!B908)),"OK",NA()))</f>
        <v>#N/A</v>
      </c>
      <c r="C908" s="41" t="e">
        <f>IF(AND('DO NOT USE_Contact Formulas'!A908,ISBLANK('Contact Data Entry'!C908)),"Last Name is required",IF(NOT(ISBLANK('Contact Data Entry'!C908)),"OK",NA()))</f>
        <v>#N/A</v>
      </c>
      <c r="D908" s="41" t="e">
        <f>IF(AND('DO NOT USE_Contact Formulas'!A908,ISBLANK('Contact Data Entry'!D908)),"Birthdate is required",IF(NOT(ISBLANK('Contact Data Entry'!D908)),"OK",NA()))</f>
        <v>#N/A</v>
      </c>
      <c r="E908" s="41" t="e">
        <f>IF(AND('DO NOT USE_Contact Formulas'!A908,ISBLANK('Contact Data Entry'!E908)),"Mobile Phone is required",IF(NOT(ISBLANK('Contact Data Entry'!E908)),IF(AND(ISNUMBER(VALUE('Contact Data Entry'!E908)),LEFT('Contact Data Entry'!E908,1)&lt;&gt;"1",LEN('Contact Data Entry'!E908)=10),"OK","Phone number must be valid format"),NA()))</f>
        <v>#N/A</v>
      </c>
      <c r="F908" s="41" t="e">
        <f>IF(LEN('Contact Data Entry'!F908)&gt;255,"Home Street Address must be less than 255 characters",IF('DO NOT USE_Contact Formulas'!A908,"OK",NA()))</f>
        <v>#N/A</v>
      </c>
      <c r="G908" s="41" t="e">
        <f>IF(LEN('Contact Data Entry'!G908)&gt;40,"City must be less than 40 characters",IF('DO NOT USE_Contact Formulas'!A908,"OK",NA()))</f>
        <v>#N/A</v>
      </c>
      <c r="H908" s="41" t="e">
        <f>IF(AND(NOT(ISBLANK('Contact Data Entry'!H908)),ISNA(VLOOKUP('Contact Data Entry'!H908,'DO NOT USE_School Picklist'!$P$3:$P$52,1,FALSE))),"Please select a value from the drop-down menu",IF('DO NOT USE_Contact Formulas'!A908,"OK",NA()))</f>
        <v>#N/A</v>
      </c>
      <c r="I908" s="41" t="e">
        <f>IF(AND('DO NOT USE_Contact Formulas'!A908,ISBLANK('Contact Data Entry'!I908)),"Zip is required",IF(ISBLANK('Contact Data Entry'!I908),NA(),"OK"))</f>
        <v>#N/A</v>
      </c>
      <c r="J908" s="41" t="e">
        <f>IF(AND('DO NOT USE_Contact Formulas'!A908,ISBLANK('Contact Data Entry'!J908)),"Student or Staff? is required",IF(ISBLANK('Contact Data Entry'!J908),NA(),IF(ISNA(VLOOKUP('Contact Data Entry'!J908,'DO NOT USE_School Picklist'!$B$3:$B$6,1,FALSE)),"Please select a value from the drop-down menu","OK")))</f>
        <v>#N/A</v>
      </c>
      <c r="K908" s="41" t="e">
        <f>IF(AND('Contact Data Entry'!J908='DO NOT USE_School Picklist'!$B$4,ISBLANK('Contact Data Entry'!K908)),"Occupation/Job Title is required if Student or Staff? is Yes, staff/faculty or volunteer",IF('DO NOT USE_Contact Formulas'!A908,"OK",NA()))</f>
        <v>#N/A</v>
      </c>
      <c r="L908" s="41" t="e">
        <f ca="1">IF('Contact Data Entry'!L908&gt;'DO NOT USE_School Picklist'!$C$3,"Date last on school campus/facility cannot be a future date",IF('DO NOT USE_Contact Formulas'!A908,IF(ISBLANK('Contact Data Entry'!L908),"Date last on school campus/facility is required","OK"),NA()))</f>
        <v>#N/A</v>
      </c>
      <c r="M908" s="42" t="e">
        <f ca="1">IF('Contact Data Entry'!M908&gt;'DO NOT USE_School Picklist'!$C$3,"Last Exposure Date cannot be a future date",IF('DO NOT USE_Contact Formulas'!A908,IF(ISBLANK('Contact Data Entry'!M908),"Last Exposure Date is required","OK"),NA()))</f>
        <v>#N/A</v>
      </c>
      <c r="N908" s="42" t="e">
        <f>IF(AND('DO NOT USE_Contact Formulas'!A908,ISBLANK('Contact Data Entry'!N908)),"Specific Place in the Location is required",IF(ISBLANK('Contact Data Entry'!N908),NA(),"OK"))</f>
        <v>#N/A</v>
      </c>
      <c r="O908" s="41" t="e">
        <f>IF(AND(NOT(ISBLANK('Contact Data Entry'!O908)),ISNA(VLOOKUP('Contact Data Entry'!O908,'DO NOT USE_School Picklist'!$L$3:$L$81,1,FALSE))),"Please select a value from the drop-down menu",IF('DO NOT USE_Contact Formulas'!A908,"OK",NA()))</f>
        <v>#N/A</v>
      </c>
      <c r="P908" s="41" t="e">
        <f>IF(AND(NOT(ISBLANK('Contact Data Entry'!P908)),NOT(ISNUMBER(MATCH("*@*.?*",'Contact Data Entry'!P908,0)))),"Email must be in a valid format",IF('DO NOT USE_Contact Formulas'!A908,"OK",NA()))</f>
        <v>#N/A</v>
      </c>
      <c r="Q908" s="41" t="e">
        <f>IF(LEN('Contact Data Entry'!Q908)&gt;50,"Parent/Guardian Name must be less than 50 characters",IF('DO NOT USE_Contact Formulas'!A908,"OK",NA()))</f>
        <v>#N/A</v>
      </c>
      <c r="R908" s="41" t="e">
        <f>IF(NOT(ISBLANK('Contact Data Entry'!R908)),IF(AND(ISNUMBER('Contact Data Entry'!R908),LEFT('Contact Data Entry'!R908,1)&lt;&gt;"1",LEN('Contact Data Entry'!R908)=10),"OK","Phone number must be valid format"),IF('DO NOT USE_Contact Formulas'!A908,"OK",NA()))</f>
        <v>#N/A</v>
      </c>
      <c r="S908" s="41" t="e">
        <f>IF(AND(NOT(ISBLANK('Contact Data Entry'!S908)),ISNA(VLOOKUP('Contact Data Entry'!S908,'DO NOT USE_School Picklist'!$N$3:$N$63,1,FALSE))),"Please select a value from the drop-down menu",IF('DO NOT USE_Contact Formulas'!A908,"OK",NA()))</f>
        <v>#N/A</v>
      </c>
      <c r="T908" s="41" t="e">
        <f>IF(AND(NOT(ISBLANK('Contact Data Entry'!T908)),ISNA(VLOOKUP('Contact Data Entry'!T908,'DO NOT USE_School Picklist'!$E$3:$E$10,1,FALSE))),"Please select a value from the drop-down menu",IF('DO NOT USE_Contact Formulas'!A908,"OK",NA()))</f>
        <v>#N/A</v>
      </c>
      <c r="U908" s="41" t="e">
        <f>IF(AND(NOT(ISBLANK('Contact Data Entry'!U908)),ISNA(VLOOKUP('Contact Data Entry'!U908,'DO NOT USE_School Picklist'!$F$3:$F$16,1,FALSE))),"Please select a value from the drop-down menu",IF('DO NOT USE_Contact Formulas'!A908,"OK",NA()))</f>
        <v>#N/A</v>
      </c>
      <c r="V908" s="41" t="e">
        <f>IF(LEN('Contact Data Entry'!V908)&gt;100,"Classroom(s) must be less than 100 characters",IF('DO NOT USE_Contact Formulas'!A908,"OK",NA()))</f>
        <v>#N/A</v>
      </c>
      <c r="W908" s="41" t="e">
        <f>IF(AND(NOT(ISBLANK('Contact Data Entry'!W908)),ISNA(VLOOKUP('Contact Data Entry'!W908,'DO NOT USE_School Picklist'!$K$3:$K$6,1,FALSE))),"Please select a value from the drop-down menu",IF('DO NOT USE_Contact Formulas'!A908,"OK",NA()))</f>
        <v>#N/A</v>
      </c>
      <c r="X908" s="41" t="e">
        <f>IF(AND(NOT(ISBLANK('Contact Data Entry'!X908)),ISNA(VLOOKUP('Contact Data Entry'!X908,'DO NOT USE_School Picklist'!$D$3:$D$5,1,FALSE))),"Please select a value from the drop-down menu",IF('DO NOT USE_Contact Formulas'!A908,"OK",NA()))</f>
        <v>#N/A</v>
      </c>
      <c r="Y908" s="41"/>
      <c r="Z908" s="41" t="e">
        <f>IF(AND(NOT(ISBLANK('Contact Data Entry'!Z908)),ISNA(VLOOKUP('Contact Data Entry'!Z908,'DO NOT USE_School Picklist'!$G$3:$G$5,1,FALSE))),"Please select a value from the drop-down menu",IF('DO NOT USE_Contact Formulas'!A908,"OK",NA()))</f>
        <v>#N/A</v>
      </c>
      <c r="AA908" s="41"/>
      <c r="AB908" s="41" t="e">
        <f>IF(AND(NOT(ISBLANK('Contact Data Entry'!AB908)),ISNA(VLOOKUP('Contact Data Entry'!AB908,'DO NOT USE_School Picklist'!$H$3:$H$4,1,FALSE))),"Please select a value from the drop-down menu",IF('DO NOT USE_Contact Formulas'!A908,"OK",NA()))</f>
        <v>#N/A</v>
      </c>
      <c r="AC908" s="41" t="e">
        <f ca="1">IF('Contact Data Entry'!AC908&gt;'DO NOT USE_School Picklist'!$C$3,"Test Date cannot be a future date",IF('DO NOT USE_Contact Formulas'!A908,"OK",NA()))</f>
        <v>#N/A</v>
      </c>
      <c r="AD908" s="41" t="e">
        <f>IF(AND(NOT(ISBLANK('Contact Data Entry'!AD908)),ISNA(VLOOKUP('Contact Data Entry'!AD908,'DO NOT USE_School Picklist'!$Q$3:$Q$8,1,FALSE))),"Please select a value from the drop-down menu",IF('DO NOT USE_Contact Formulas'!A908,"OK",NA()))</f>
        <v>#N/A</v>
      </c>
    </row>
    <row r="909" spans="1:30" x14ac:dyDescent="0.25">
      <c r="A909" s="40" t="e">
        <f>IF('DO NOT USE_Contact Formulas'!A909,IF('DO NOT USE_Contact Formulas'!B909,"Not all required fields are completed","OK"),NA())</f>
        <v>#N/A</v>
      </c>
      <c r="B909" s="41" t="e">
        <f>IF(AND('DO NOT USE_Contact Formulas'!A909,ISBLANK('Contact Data Entry'!B909)),"First Name is required",IF(NOT(ISBLANK('Contact Data Entry'!B909)),"OK",NA()))</f>
        <v>#N/A</v>
      </c>
      <c r="C909" s="41" t="e">
        <f>IF(AND('DO NOT USE_Contact Formulas'!A909,ISBLANK('Contact Data Entry'!C909)),"Last Name is required",IF(NOT(ISBLANK('Contact Data Entry'!C909)),"OK",NA()))</f>
        <v>#N/A</v>
      </c>
      <c r="D909" s="41" t="e">
        <f>IF(AND('DO NOT USE_Contact Formulas'!A909,ISBLANK('Contact Data Entry'!D909)),"Birthdate is required",IF(NOT(ISBLANK('Contact Data Entry'!D909)),"OK",NA()))</f>
        <v>#N/A</v>
      </c>
      <c r="E909" s="41" t="e">
        <f>IF(AND('DO NOT USE_Contact Formulas'!A909,ISBLANK('Contact Data Entry'!E909)),"Mobile Phone is required",IF(NOT(ISBLANK('Contact Data Entry'!E909)),IF(AND(ISNUMBER(VALUE('Contact Data Entry'!E909)),LEFT('Contact Data Entry'!E909,1)&lt;&gt;"1",LEN('Contact Data Entry'!E909)=10),"OK","Phone number must be valid format"),NA()))</f>
        <v>#N/A</v>
      </c>
      <c r="F909" s="41" t="e">
        <f>IF(LEN('Contact Data Entry'!F909)&gt;255,"Home Street Address must be less than 255 characters",IF('DO NOT USE_Contact Formulas'!A909,"OK",NA()))</f>
        <v>#N/A</v>
      </c>
      <c r="G909" s="41" t="e">
        <f>IF(LEN('Contact Data Entry'!G909)&gt;40,"City must be less than 40 characters",IF('DO NOT USE_Contact Formulas'!A909,"OK",NA()))</f>
        <v>#N/A</v>
      </c>
      <c r="H909" s="41" t="e">
        <f>IF(AND(NOT(ISBLANK('Contact Data Entry'!H909)),ISNA(VLOOKUP('Contact Data Entry'!H909,'DO NOT USE_School Picklist'!$P$3:$P$52,1,FALSE))),"Please select a value from the drop-down menu",IF('DO NOT USE_Contact Formulas'!A909,"OK",NA()))</f>
        <v>#N/A</v>
      </c>
      <c r="I909" s="41" t="e">
        <f>IF(AND('DO NOT USE_Contact Formulas'!A909,ISBLANK('Contact Data Entry'!I909)),"Zip is required",IF(ISBLANK('Contact Data Entry'!I909),NA(),"OK"))</f>
        <v>#N/A</v>
      </c>
      <c r="J909" s="41" t="e">
        <f>IF(AND('DO NOT USE_Contact Formulas'!A909,ISBLANK('Contact Data Entry'!J909)),"Student or Staff? is required",IF(ISBLANK('Contact Data Entry'!J909),NA(),IF(ISNA(VLOOKUP('Contact Data Entry'!J909,'DO NOT USE_School Picklist'!$B$3:$B$6,1,FALSE)),"Please select a value from the drop-down menu","OK")))</f>
        <v>#N/A</v>
      </c>
      <c r="K909" s="41" t="e">
        <f>IF(AND('Contact Data Entry'!J909='DO NOT USE_School Picklist'!$B$4,ISBLANK('Contact Data Entry'!K909)),"Occupation/Job Title is required if Student or Staff? is Yes, staff/faculty or volunteer",IF('DO NOT USE_Contact Formulas'!A909,"OK",NA()))</f>
        <v>#N/A</v>
      </c>
      <c r="L909" s="41" t="e">
        <f ca="1">IF('Contact Data Entry'!L909&gt;'DO NOT USE_School Picklist'!$C$3,"Date last on school campus/facility cannot be a future date",IF('DO NOT USE_Contact Formulas'!A909,IF(ISBLANK('Contact Data Entry'!L909),"Date last on school campus/facility is required","OK"),NA()))</f>
        <v>#N/A</v>
      </c>
      <c r="M909" s="42" t="e">
        <f ca="1">IF('Contact Data Entry'!M909&gt;'DO NOT USE_School Picklist'!$C$3,"Last Exposure Date cannot be a future date",IF('DO NOT USE_Contact Formulas'!A909,IF(ISBLANK('Contact Data Entry'!M909),"Last Exposure Date is required","OK"),NA()))</f>
        <v>#N/A</v>
      </c>
      <c r="N909" s="42" t="e">
        <f>IF(AND('DO NOT USE_Contact Formulas'!A909,ISBLANK('Contact Data Entry'!N909)),"Specific Place in the Location is required",IF(ISBLANK('Contact Data Entry'!N909),NA(),"OK"))</f>
        <v>#N/A</v>
      </c>
      <c r="O909" s="41" t="e">
        <f>IF(AND(NOT(ISBLANK('Contact Data Entry'!O909)),ISNA(VLOOKUP('Contact Data Entry'!O909,'DO NOT USE_School Picklist'!$L$3:$L$81,1,FALSE))),"Please select a value from the drop-down menu",IF('DO NOT USE_Contact Formulas'!A909,"OK",NA()))</f>
        <v>#N/A</v>
      </c>
      <c r="P909" s="41" t="e">
        <f>IF(AND(NOT(ISBLANK('Contact Data Entry'!P909)),NOT(ISNUMBER(MATCH("*@*.?*",'Contact Data Entry'!P909,0)))),"Email must be in a valid format",IF('DO NOT USE_Contact Formulas'!A909,"OK",NA()))</f>
        <v>#N/A</v>
      </c>
      <c r="Q909" s="41" t="e">
        <f>IF(LEN('Contact Data Entry'!Q909)&gt;50,"Parent/Guardian Name must be less than 50 characters",IF('DO NOT USE_Contact Formulas'!A909,"OK",NA()))</f>
        <v>#N/A</v>
      </c>
      <c r="R909" s="41" t="e">
        <f>IF(NOT(ISBLANK('Contact Data Entry'!R909)),IF(AND(ISNUMBER('Contact Data Entry'!R909),LEFT('Contact Data Entry'!R909,1)&lt;&gt;"1",LEN('Contact Data Entry'!R909)=10),"OK","Phone number must be valid format"),IF('DO NOT USE_Contact Formulas'!A909,"OK",NA()))</f>
        <v>#N/A</v>
      </c>
      <c r="S909" s="41" t="e">
        <f>IF(AND(NOT(ISBLANK('Contact Data Entry'!S909)),ISNA(VLOOKUP('Contact Data Entry'!S909,'DO NOT USE_School Picklist'!$N$3:$N$63,1,FALSE))),"Please select a value from the drop-down menu",IF('DO NOT USE_Contact Formulas'!A909,"OK",NA()))</f>
        <v>#N/A</v>
      </c>
      <c r="T909" s="41" t="e">
        <f>IF(AND(NOT(ISBLANK('Contact Data Entry'!T909)),ISNA(VLOOKUP('Contact Data Entry'!T909,'DO NOT USE_School Picklist'!$E$3:$E$10,1,FALSE))),"Please select a value from the drop-down menu",IF('DO NOT USE_Contact Formulas'!A909,"OK",NA()))</f>
        <v>#N/A</v>
      </c>
      <c r="U909" s="41" t="e">
        <f>IF(AND(NOT(ISBLANK('Contact Data Entry'!U909)),ISNA(VLOOKUP('Contact Data Entry'!U909,'DO NOT USE_School Picklist'!$F$3:$F$16,1,FALSE))),"Please select a value from the drop-down menu",IF('DO NOT USE_Contact Formulas'!A909,"OK",NA()))</f>
        <v>#N/A</v>
      </c>
      <c r="V909" s="41" t="e">
        <f>IF(LEN('Contact Data Entry'!V909)&gt;100,"Classroom(s) must be less than 100 characters",IF('DO NOT USE_Contact Formulas'!A909,"OK",NA()))</f>
        <v>#N/A</v>
      </c>
      <c r="W909" s="41" t="e">
        <f>IF(AND(NOT(ISBLANK('Contact Data Entry'!W909)),ISNA(VLOOKUP('Contact Data Entry'!W909,'DO NOT USE_School Picklist'!$K$3:$K$6,1,FALSE))),"Please select a value from the drop-down menu",IF('DO NOT USE_Contact Formulas'!A909,"OK",NA()))</f>
        <v>#N/A</v>
      </c>
      <c r="X909" s="41" t="e">
        <f>IF(AND(NOT(ISBLANK('Contact Data Entry'!X909)),ISNA(VLOOKUP('Contact Data Entry'!X909,'DO NOT USE_School Picklist'!$D$3:$D$5,1,FALSE))),"Please select a value from the drop-down menu",IF('DO NOT USE_Contact Formulas'!A909,"OK",NA()))</f>
        <v>#N/A</v>
      </c>
      <c r="Y909" s="41"/>
      <c r="Z909" s="41" t="e">
        <f>IF(AND(NOT(ISBLANK('Contact Data Entry'!Z909)),ISNA(VLOOKUP('Contact Data Entry'!Z909,'DO NOT USE_School Picklist'!$G$3:$G$5,1,FALSE))),"Please select a value from the drop-down menu",IF('DO NOT USE_Contact Formulas'!A909,"OK",NA()))</f>
        <v>#N/A</v>
      </c>
      <c r="AA909" s="41"/>
      <c r="AB909" s="41" t="e">
        <f>IF(AND(NOT(ISBLANK('Contact Data Entry'!AB909)),ISNA(VLOOKUP('Contact Data Entry'!AB909,'DO NOT USE_School Picklist'!$H$3:$H$4,1,FALSE))),"Please select a value from the drop-down menu",IF('DO NOT USE_Contact Formulas'!A909,"OK",NA()))</f>
        <v>#N/A</v>
      </c>
      <c r="AC909" s="41" t="e">
        <f ca="1">IF('Contact Data Entry'!AC909&gt;'DO NOT USE_School Picklist'!$C$3,"Test Date cannot be a future date",IF('DO NOT USE_Contact Formulas'!A909,"OK",NA()))</f>
        <v>#N/A</v>
      </c>
      <c r="AD909" s="41" t="e">
        <f>IF(AND(NOT(ISBLANK('Contact Data Entry'!AD909)),ISNA(VLOOKUP('Contact Data Entry'!AD909,'DO NOT USE_School Picklist'!$Q$3:$Q$8,1,FALSE))),"Please select a value from the drop-down menu",IF('DO NOT USE_Contact Formulas'!A909,"OK",NA()))</f>
        <v>#N/A</v>
      </c>
    </row>
    <row r="910" spans="1:30" x14ac:dyDescent="0.25">
      <c r="A910" s="40" t="e">
        <f>IF('DO NOT USE_Contact Formulas'!A910,IF('DO NOT USE_Contact Formulas'!B910,"Not all required fields are completed","OK"),NA())</f>
        <v>#N/A</v>
      </c>
      <c r="B910" s="41" t="e">
        <f>IF(AND('DO NOT USE_Contact Formulas'!A910,ISBLANK('Contact Data Entry'!B910)),"First Name is required",IF(NOT(ISBLANK('Contact Data Entry'!B910)),"OK",NA()))</f>
        <v>#N/A</v>
      </c>
      <c r="C910" s="41" t="e">
        <f>IF(AND('DO NOT USE_Contact Formulas'!A910,ISBLANK('Contact Data Entry'!C910)),"Last Name is required",IF(NOT(ISBLANK('Contact Data Entry'!C910)),"OK",NA()))</f>
        <v>#N/A</v>
      </c>
      <c r="D910" s="41" t="e">
        <f>IF(AND('DO NOT USE_Contact Formulas'!A910,ISBLANK('Contact Data Entry'!D910)),"Birthdate is required",IF(NOT(ISBLANK('Contact Data Entry'!D910)),"OK",NA()))</f>
        <v>#N/A</v>
      </c>
      <c r="E910" s="41" t="e">
        <f>IF(AND('DO NOT USE_Contact Formulas'!A910,ISBLANK('Contact Data Entry'!E910)),"Mobile Phone is required",IF(NOT(ISBLANK('Contact Data Entry'!E910)),IF(AND(ISNUMBER(VALUE('Contact Data Entry'!E910)),LEFT('Contact Data Entry'!E910,1)&lt;&gt;"1",LEN('Contact Data Entry'!E910)=10),"OK","Phone number must be valid format"),NA()))</f>
        <v>#N/A</v>
      </c>
      <c r="F910" s="41" t="e">
        <f>IF(LEN('Contact Data Entry'!F910)&gt;255,"Home Street Address must be less than 255 characters",IF('DO NOT USE_Contact Formulas'!A910,"OK",NA()))</f>
        <v>#N/A</v>
      </c>
      <c r="G910" s="41" t="e">
        <f>IF(LEN('Contact Data Entry'!G910)&gt;40,"City must be less than 40 characters",IF('DO NOT USE_Contact Formulas'!A910,"OK",NA()))</f>
        <v>#N/A</v>
      </c>
      <c r="H910" s="41" t="e">
        <f>IF(AND(NOT(ISBLANK('Contact Data Entry'!H910)),ISNA(VLOOKUP('Contact Data Entry'!H910,'DO NOT USE_School Picklist'!$P$3:$P$52,1,FALSE))),"Please select a value from the drop-down menu",IF('DO NOT USE_Contact Formulas'!A910,"OK",NA()))</f>
        <v>#N/A</v>
      </c>
      <c r="I910" s="41" t="e">
        <f>IF(AND('DO NOT USE_Contact Formulas'!A910,ISBLANK('Contact Data Entry'!I910)),"Zip is required",IF(ISBLANK('Contact Data Entry'!I910),NA(),"OK"))</f>
        <v>#N/A</v>
      </c>
      <c r="J910" s="41" t="e">
        <f>IF(AND('DO NOT USE_Contact Formulas'!A910,ISBLANK('Contact Data Entry'!J910)),"Student or Staff? is required",IF(ISBLANK('Contact Data Entry'!J910),NA(),IF(ISNA(VLOOKUP('Contact Data Entry'!J910,'DO NOT USE_School Picklist'!$B$3:$B$6,1,FALSE)),"Please select a value from the drop-down menu","OK")))</f>
        <v>#N/A</v>
      </c>
      <c r="K910" s="41" t="e">
        <f>IF(AND('Contact Data Entry'!J910='DO NOT USE_School Picklist'!$B$4,ISBLANK('Contact Data Entry'!K910)),"Occupation/Job Title is required if Student or Staff? is Yes, staff/faculty or volunteer",IF('DO NOT USE_Contact Formulas'!A910,"OK",NA()))</f>
        <v>#N/A</v>
      </c>
      <c r="L910" s="41" t="e">
        <f ca="1">IF('Contact Data Entry'!L910&gt;'DO NOT USE_School Picklist'!$C$3,"Date last on school campus/facility cannot be a future date",IF('DO NOT USE_Contact Formulas'!A910,IF(ISBLANK('Contact Data Entry'!L910),"Date last on school campus/facility is required","OK"),NA()))</f>
        <v>#N/A</v>
      </c>
      <c r="M910" s="42" t="e">
        <f ca="1">IF('Contact Data Entry'!M910&gt;'DO NOT USE_School Picklist'!$C$3,"Last Exposure Date cannot be a future date",IF('DO NOT USE_Contact Formulas'!A910,IF(ISBLANK('Contact Data Entry'!M910),"Last Exposure Date is required","OK"),NA()))</f>
        <v>#N/A</v>
      </c>
      <c r="N910" s="42" t="e">
        <f>IF(AND('DO NOT USE_Contact Formulas'!A910,ISBLANK('Contact Data Entry'!N910)),"Specific Place in the Location is required",IF(ISBLANK('Contact Data Entry'!N910),NA(),"OK"))</f>
        <v>#N/A</v>
      </c>
      <c r="O910" s="41" t="e">
        <f>IF(AND(NOT(ISBLANK('Contact Data Entry'!O910)),ISNA(VLOOKUP('Contact Data Entry'!O910,'DO NOT USE_School Picklist'!$L$3:$L$81,1,FALSE))),"Please select a value from the drop-down menu",IF('DO NOT USE_Contact Formulas'!A910,"OK",NA()))</f>
        <v>#N/A</v>
      </c>
      <c r="P910" s="41" t="e">
        <f>IF(AND(NOT(ISBLANK('Contact Data Entry'!P910)),NOT(ISNUMBER(MATCH("*@*.?*",'Contact Data Entry'!P910,0)))),"Email must be in a valid format",IF('DO NOT USE_Contact Formulas'!A910,"OK",NA()))</f>
        <v>#N/A</v>
      </c>
      <c r="Q910" s="41" t="e">
        <f>IF(LEN('Contact Data Entry'!Q910)&gt;50,"Parent/Guardian Name must be less than 50 characters",IF('DO NOT USE_Contact Formulas'!A910,"OK",NA()))</f>
        <v>#N/A</v>
      </c>
      <c r="R910" s="41" t="e">
        <f>IF(NOT(ISBLANK('Contact Data Entry'!R910)),IF(AND(ISNUMBER('Contact Data Entry'!R910),LEFT('Contact Data Entry'!R910,1)&lt;&gt;"1",LEN('Contact Data Entry'!R910)=10),"OK","Phone number must be valid format"),IF('DO NOT USE_Contact Formulas'!A910,"OK",NA()))</f>
        <v>#N/A</v>
      </c>
      <c r="S910" s="41" t="e">
        <f>IF(AND(NOT(ISBLANK('Contact Data Entry'!S910)),ISNA(VLOOKUP('Contact Data Entry'!S910,'DO NOT USE_School Picklist'!$N$3:$N$63,1,FALSE))),"Please select a value from the drop-down menu",IF('DO NOT USE_Contact Formulas'!A910,"OK",NA()))</f>
        <v>#N/A</v>
      </c>
      <c r="T910" s="41" t="e">
        <f>IF(AND(NOT(ISBLANK('Contact Data Entry'!T910)),ISNA(VLOOKUP('Contact Data Entry'!T910,'DO NOT USE_School Picklist'!$E$3:$E$10,1,FALSE))),"Please select a value from the drop-down menu",IF('DO NOT USE_Contact Formulas'!A910,"OK",NA()))</f>
        <v>#N/A</v>
      </c>
      <c r="U910" s="41" t="e">
        <f>IF(AND(NOT(ISBLANK('Contact Data Entry'!U910)),ISNA(VLOOKUP('Contact Data Entry'!U910,'DO NOT USE_School Picklist'!$F$3:$F$16,1,FALSE))),"Please select a value from the drop-down menu",IF('DO NOT USE_Contact Formulas'!A910,"OK",NA()))</f>
        <v>#N/A</v>
      </c>
      <c r="V910" s="41" t="e">
        <f>IF(LEN('Contact Data Entry'!V910)&gt;100,"Classroom(s) must be less than 100 characters",IF('DO NOT USE_Contact Formulas'!A910,"OK",NA()))</f>
        <v>#N/A</v>
      </c>
      <c r="W910" s="41" t="e">
        <f>IF(AND(NOT(ISBLANK('Contact Data Entry'!W910)),ISNA(VLOOKUP('Contact Data Entry'!W910,'DO NOT USE_School Picklist'!$K$3:$K$6,1,FALSE))),"Please select a value from the drop-down menu",IF('DO NOT USE_Contact Formulas'!A910,"OK",NA()))</f>
        <v>#N/A</v>
      </c>
      <c r="X910" s="41" t="e">
        <f>IF(AND(NOT(ISBLANK('Contact Data Entry'!X910)),ISNA(VLOOKUP('Contact Data Entry'!X910,'DO NOT USE_School Picklist'!$D$3:$D$5,1,FALSE))),"Please select a value from the drop-down menu",IF('DO NOT USE_Contact Formulas'!A910,"OK",NA()))</f>
        <v>#N/A</v>
      </c>
      <c r="Y910" s="41"/>
      <c r="Z910" s="41" t="e">
        <f>IF(AND(NOT(ISBLANK('Contact Data Entry'!Z910)),ISNA(VLOOKUP('Contact Data Entry'!Z910,'DO NOT USE_School Picklist'!$G$3:$G$5,1,FALSE))),"Please select a value from the drop-down menu",IF('DO NOT USE_Contact Formulas'!A910,"OK",NA()))</f>
        <v>#N/A</v>
      </c>
      <c r="AA910" s="41"/>
      <c r="AB910" s="41" t="e">
        <f>IF(AND(NOT(ISBLANK('Contact Data Entry'!AB910)),ISNA(VLOOKUP('Contact Data Entry'!AB910,'DO NOT USE_School Picklist'!$H$3:$H$4,1,FALSE))),"Please select a value from the drop-down menu",IF('DO NOT USE_Contact Formulas'!A910,"OK",NA()))</f>
        <v>#N/A</v>
      </c>
      <c r="AC910" s="41" t="e">
        <f ca="1">IF('Contact Data Entry'!AC910&gt;'DO NOT USE_School Picklist'!$C$3,"Test Date cannot be a future date",IF('DO NOT USE_Contact Formulas'!A910,"OK",NA()))</f>
        <v>#N/A</v>
      </c>
      <c r="AD910" s="41" t="e">
        <f>IF(AND(NOT(ISBLANK('Contact Data Entry'!AD910)),ISNA(VLOOKUP('Contact Data Entry'!AD910,'DO NOT USE_School Picklist'!$Q$3:$Q$8,1,FALSE))),"Please select a value from the drop-down menu",IF('DO NOT USE_Contact Formulas'!A910,"OK",NA()))</f>
        <v>#N/A</v>
      </c>
    </row>
    <row r="911" spans="1:30" x14ac:dyDescent="0.25">
      <c r="A911" s="40" t="e">
        <f>IF('DO NOT USE_Contact Formulas'!A911,IF('DO NOT USE_Contact Formulas'!B911,"Not all required fields are completed","OK"),NA())</f>
        <v>#N/A</v>
      </c>
      <c r="B911" s="41" t="e">
        <f>IF(AND('DO NOT USE_Contact Formulas'!A911,ISBLANK('Contact Data Entry'!B911)),"First Name is required",IF(NOT(ISBLANK('Contact Data Entry'!B911)),"OK",NA()))</f>
        <v>#N/A</v>
      </c>
      <c r="C911" s="41" t="e">
        <f>IF(AND('DO NOT USE_Contact Formulas'!A911,ISBLANK('Contact Data Entry'!C911)),"Last Name is required",IF(NOT(ISBLANK('Contact Data Entry'!C911)),"OK",NA()))</f>
        <v>#N/A</v>
      </c>
      <c r="D911" s="41" t="e">
        <f>IF(AND('DO NOT USE_Contact Formulas'!A911,ISBLANK('Contact Data Entry'!D911)),"Birthdate is required",IF(NOT(ISBLANK('Contact Data Entry'!D911)),"OK",NA()))</f>
        <v>#N/A</v>
      </c>
      <c r="E911" s="41" t="e">
        <f>IF(AND('DO NOT USE_Contact Formulas'!A911,ISBLANK('Contact Data Entry'!E911)),"Mobile Phone is required",IF(NOT(ISBLANK('Contact Data Entry'!E911)),IF(AND(ISNUMBER(VALUE('Contact Data Entry'!E911)),LEFT('Contact Data Entry'!E911,1)&lt;&gt;"1",LEN('Contact Data Entry'!E911)=10),"OK","Phone number must be valid format"),NA()))</f>
        <v>#N/A</v>
      </c>
      <c r="F911" s="41" t="e">
        <f>IF(LEN('Contact Data Entry'!F911)&gt;255,"Home Street Address must be less than 255 characters",IF('DO NOT USE_Contact Formulas'!A911,"OK",NA()))</f>
        <v>#N/A</v>
      </c>
      <c r="G911" s="41" t="e">
        <f>IF(LEN('Contact Data Entry'!G911)&gt;40,"City must be less than 40 characters",IF('DO NOT USE_Contact Formulas'!A911,"OK",NA()))</f>
        <v>#N/A</v>
      </c>
      <c r="H911" s="41" t="e">
        <f>IF(AND(NOT(ISBLANK('Contact Data Entry'!H911)),ISNA(VLOOKUP('Contact Data Entry'!H911,'DO NOT USE_School Picklist'!$P$3:$P$52,1,FALSE))),"Please select a value from the drop-down menu",IF('DO NOT USE_Contact Formulas'!A911,"OK",NA()))</f>
        <v>#N/A</v>
      </c>
      <c r="I911" s="41" t="e">
        <f>IF(AND('DO NOT USE_Contact Formulas'!A911,ISBLANK('Contact Data Entry'!I911)),"Zip is required",IF(ISBLANK('Contact Data Entry'!I911),NA(),"OK"))</f>
        <v>#N/A</v>
      </c>
      <c r="J911" s="41" t="e">
        <f>IF(AND('DO NOT USE_Contact Formulas'!A911,ISBLANK('Contact Data Entry'!J911)),"Student or Staff? is required",IF(ISBLANK('Contact Data Entry'!J911),NA(),IF(ISNA(VLOOKUP('Contact Data Entry'!J911,'DO NOT USE_School Picklist'!$B$3:$B$6,1,FALSE)),"Please select a value from the drop-down menu","OK")))</f>
        <v>#N/A</v>
      </c>
      <c r="K911" s="41" t="e">
        <f>IF(AND('Contact Data Entry'!J911='DO NOT USE_School Picklist'!$B$4,ISBLANK('Contact Data Entry'!K911)),"Occupation/Job Title is required if Student or Staff? is Yes, staff/faculty or volunteer",IF('DO NOT USE_Contact Formulas'!A911,"OK",NA()))</f>
        <v>#N/A</v>
      </c>
      <c r="L911" s="41" t="e">
        <f ca="1">IF('Contact Data Entry'!L911&gt;'DO NOT USE_School Picklist'!$C$3,"Date last on school campus/facility cannot be a future date",IF('DO NOT USE_Contact Formulas'!A911,IF(ISBLANK('Contact Data Entry'!L911),"Date last on school campus/facility is required","OK"),NA()))</f>
        <v>#N/A</v>
      </c>
      <c r="M911" s="42" t="e">
        <f ca="1">IF('Contact Data Entry'!M911&gt;'DO NOT USE_School Picklist'!$C$3,"Last Exposure Date cannot be a future date",IF('DO NOT USE_Contact Formulas'!A911,IF(ISBLANK('Contact Data Entry'!M911),"Last Exposure Date is required","OK"),NA()))</f>
        <v>#N/A</v>
      </c>
      <c r="N911" s="42" t="e">
        <f>IF(AND('DO NOT USE_Contact Formulas'!A911,ISBLANK('Contact Data Entry'!N911)),"Specific Place in the Location is required",IF(ISBLANK('Contact Data Entry'!N911),NA(),"OK"))</f>
        <v>#N/A</v>
      </c>
      <c r="O911" s="41" t="e">
        <f>IF(AND(NOT(ISBLANK('Contact Data Entry'!O911)),ISNA(VLOOKUP('Contact Data Entry'!O911,'DO NOT USE_School Picklist'!$L$3:$L$81,1,FALSE))),"Please select a value from the drop-down menu",IF('DO NOT USE_Contact Formulas'!A911,"OK",NA()))</f>
        <v>#N/A</v>
      </c>
      <c r="P911" s="41" t="e">
        <f>IF(AND(NOT(ISBLANK('Contact Data Entry'!P911)),NOT(ISNUMBER(MATCH("*@*.?*",'Contact Data Entry'!P911,0)))),"Email must be in a valid format",IF('DO NOT USE_Contact Formulas'!A911,"OK",NA()))</f>
        <v>#N/A</v>
      </c>
      <c r="Q911" s="41" t="e">
        <f>IF(LEN('Contact Data Entry'!Q911)&gt;50,"Parent/Guardian Name must be less than 50 characters",IF('DO NOT USE_Contact Formulas'!A911,"OK",NA()))</f>
        <v>#N/A</v>
      </c>
      <c r="R911" s="41" t="e">
        <f>IF(NOT(ISBLANK('Contact Data Entry'!R911)),IF(AND(ISNUMBER('Contact Data Entry'!R911),LEFT('Contact Data Entry'!R911,1)&lt;&gt;"1",LEN('Contact Data Entry'!R911)=10),"OK","Phone number must be valid format"),IF('DO NOT USE_Contact Formulas'!A911,"OK",NA()))</f>
        <v>#N/A</v>
      </c>
      <c r="S911" s="41" t="e">
        <f>IF(AND(NOT(ISBLANK('Contact Data Entry'!S911)),ISNA(VLOOKUP('Contact Data Entry'!S911,'DO NOT USE_School Picklist'!$N$3:$N$63,1,FALSE))),"Please select a value from the drop-down menu",IF('DO NOT USE_Contact Formulas'!A911,"OK",NA()))</f>
        <v>#N/A</v>
      </c>
      <c r="T911" s="41" t="e">
        <f>IF(AND(NOT(ISBLANK('Contact Data Entry'!T911)),ISNA(VLOOKUP('Contact Data Entry'!T911,'DO NOT USE_School Picklist'!$E$3:$E$10,1,FALSE))),"Please select a value from the drop-down menu",IF('DO NOT USE_Contact Formulas'!A911,"OK",NA()))</f>
        <v>#N/A</v>
      </c>
      <c r="U911" s="41" t="e">
        <f>IF(AND(NOT(ISBLANK('Contact Data Entry'!U911)),ISNA(VLOOKUP('Contact Data Entry'!U911,'DO NOT USE_School Picklist'!$F$3:$F$16,1,FALSE))),"Please select a value from the drop-down menu",IF('DO NOT USE_Contact Formulas'!A911,"OK",NA()))</f>
        <v>#N/A</v>
      </c>
      <c r="V911" s="41" t="e">
        <f>IF(LEN('Contact Data Entry'!V911)&gt;100,"Classroom(s) must be less than 100 characters",IF('DO NOT USE_Contact Formulas'!A911,"OK",NA()))</f>
        <v>#N/A</v>
      </c>
      <c r="W911" s="41" t="e">
        <f>IF(AND(NOT(ISBLANK('Contact Data Entry'!W911)),ISNA(VLOOKUP('Contact Data Entry'!W911,'DO NOT USE_School Picklist'!$K$3:$K$6,1,FALSE))),"Please select a value from the drop-down menu",IF('DO NOT USE_Contact Formulas'!A911,"OK",NA()))</f>
        <v>#N/A</v>
      </c>
      <c r="X911" s="41" t="e">
        <f>IF(AND(NOT(ISBLANK('Contact Data Entry'!X911)),ISNA(VLOOKUP('Contact Data Entry'!X911,'DO NOT USE_School Picklist'!$D$3:$D$5,1,FALSE))),"Please select a value from the drop-down menu",IF('DO NOT USE_Contact Formulas'!A911,"OK",NA()))</f>
        <v>#N/A</v>
      </c>
      <c r="Y911" s="41"/>
      <c r="Z911" s="41" t="e">
        <f>IF(AND(NOT(ISBLANK('Contact Data Entry'!Z911)),ISNA(VLOOKUP('Contact Data Entry'!Z911,'DO NOT USE_School Picklist'!$G$3:$G$5,1,FALSE))),"Please select a value from the drop-down menu",IF('DO NOT USE_Contact Formulas'!A911,"OK",NA()))</f>
        <v>#N/A</v>
      </c>
      <c r="AA911" s="41"/>
      <c r="AB911" s="41" t="e">
        <f>IF(AND(NOT(ISBLANK('Contact Data Entry'!AB911)),ISNA(VLOOKUP('Contact Data Entry'!AB911,'DO NOT USE_School Picklist'!$H$3:$H$4,1,FALSE))),"Please select a value from the drop-down menu",IF('DO NOT USE_Contact Formulas'!A911,"OK",NA()))</f>
        <v>#N/A</v>
      </c>
      <c r="AC911" s="41" t="e">
        <f ca="1">IF('Contact Data Entry'!AC911&gt;'DO NOT USE_School Picklist'!$C$3,"Test Date cannot be a future date",IF('DO NOT USE_Contact Formulas'!A911,"OK",NA()))</f>
        <v>#N/A</v>
      </c>
      <c r="AD911" s="41" t="e">
        <f>IF(AND(NOT(ISBLANK('Contact Data Entry'!AD911)),ISNA(VLOOKUP('Contact Data Entry'!AD911,'DO NOT USE_School Picklist'!$Q$3:$Q$8,1,FALSE))),"Please select a value from the drop-down menu",IF('DO NOT USE_Contact Formulas'!A911,"OK",NA()))</f>
        <v>#N/A</v>
      </c>
    </row>
    <row r="912" spans="1:30" x14ac:dyDescent="0.25">
      <c r="A912" s="40" t="e">
        <f>IF('DO NOT USE_Contact Formulas'!A912,IF('DO NOT USE_Contact Formulas'!B912,"Not all required fields are completed","OK"),NA())</f>
        <v>#N/A</v>
      </c>
      <c r="B912" s="41" t="e">
        <f>IF(AND('DO NOT USE_Contact Formulas'!A912,ISBLANK('Contact Data Entry'!B912)),"First Name is required",IF(NOT(ISBLANK('Contact Data Entry'!B912)),"OK",NA()))</f>
        <v>#N/A</v>
      </c>
      <c r="C912" s="41" t="e">
        <f>IF(AND('DO NOT USE_Contact Formulas'!A912,ISBLANK('Contact Data Entry'!C912)),"Last Name is required",IF(NOT(ISBLANK('Contact Data Entry'!C912)),"OK",NA()))</f>
        <v>#N/A</v>
      </c>
      <c r="D912" s="41" t="e">
        <f>IF(AND('DO NOT USE_Contact Formulas'!A912,ISBLANK('Contact Data Entry'!D912)),"Birthdate is required",IF(NOT(ISBLANK('Contact Data Entry'!D912)),"OK",NA()))</f>
        <v>#N/A</v>
      </c>
      <c r="E912" s="41" t="e">
        <f>IF(AND('DO NOT USE_Contact Formulas'!A912,ISBLANK('Contact Data Entry'!E912)),"Mobile Phone is required",IF(NOT(ISBLANK('Contact Data Entry'!E912)),IF(AND(ISNUMBER(VALUE('Contact Data Entry'!E912)),LEFT('Contact Data Entry'!E912,1)&lt;&gt;"1",LEN('Contact Data Entry'!E912)=10),"OK","Phone number must be valid format"),NA()))</f>
        <v>#N/A</v>
      </c>
      <c r="F912" s="41" t="e">
        <f>IF(LEN('Contact Data Entry'!F912)&gt;255,"Home Street Address must be less than 255 characters",IF('DO NOT USE_Contact Formulas'!A912,"OK",NA()))</f>
        <v>#N/A</v>
      </c>
      <c r="G912" s="41" t="e">
        <f>IF(LEN('Contact Data Entry'!G912)&gt;40,"City must be less than 40 characters",IF('DO NOT USE_Contact Formulas'!A912,"OK",NA()))</f>
        <v>#N/A</v>
      </c>
      <c r="H912" s="41" t="e">
        <f>IF(AND(NOT(ISBLANK('Contact Data Entry'!H912)),ISNA(VLOOKUP('Contact Data Entry'!H912,'DO NOT USE_School Picklist'!$P$3:$P$52,1,FALSE))),"Please select a value from the drop-down menu",IF('DO NOT USE_Contact Formulas'!A912,"OK",NA()))</f>
        <v>#N/A</v>
      </c>
      <c r="I912" s="41" t="e">
        <f>IF(AND('DO NOT USE_Contact Formulas'!A912,ISBLANK('Contact Data Entry'!I912)),"Zip is required",IF(ISBLANK('Contact Data Entry'!I912),NA(),"OK"))</f>
        <v>#N/A</v>
      </c>
      <c r="J912" s="41" t="e">
        <f>IF(AND('DO NOT USE_Contact Formulas'!A912,ISBLANK('Contact Data Entry'!J912)),"Student or Staff? is required",IF(ISBLANK('Contact Data Entry'!J912),NA(),IF(ISNA(VLOOKUP('Contact Data Entry'!J912,'DO NOT USE_School Picklist'!$B$3:$B$6,1,FALSE)),"Please select a value from the drop-down menu","OK")))</f>
        <v>#N/A</v>
      </c>
      <c r="K912" s="41" t="e">
        <f>IF(AND('Contact Data Entry'!J912='DO NOT USE_School Picklist'!$B$4,ISBLANK('Contact Data Entry'!K912)),"Occupation/Job Title is required if Student or Staff? is Yes, staff/faculty or volunteer",IF('DO NOT USE_Contact Formulas'!A912,"OK",NA()))</f>
        <v>#N/A</v>
      </c>
      <c r="L912" s="41" t="e">
        <f ca="1">IF('Contact Data Entry'!L912&gt;'DO NOT USE_School Picklist'!$C$3,"Date last on school campus/facility cannot be a future date",IF('DO NOT USE_Contact Formulas'!A912,IF(ISBLANK('Contact Data Entry'!L912),"Date last on school campus/facility is required","OK"),NA()))</f>
        <v>#N/A</v>
      </c>
      <c r="M912" s="42" t="e">
        <f ca="1">IF('Contact Data Entry'!M912&gt;'DO NOT USE_School Picklist'!$C$3,"Last Exposure Date cannot be a future date",IF('DO NOT USE_Contact Formulas'!A912,IF(ISBLANK('Contact Data Entry'!M912),"Last Exposure Date is required","OK"),NA()))</f>
        <v>#N/A</v>
      </c>
      <c r="N912" s="42" t="e">
        <f>IF(AND('DO NOT USE_Contact Formulas'!A912,ISBLANK('Contact Data Entry'!N912)),"Specific Place in the Location is required",IF(ISBLANK('Contact Data Entry'!N912),NA(),"OK"))</f>
        <v>#N/A</v>
      </c>
      <c r="O912" s="41" t="e">
        <f>IF(AND(NOT(ISBLANK('Contact Data Entry'!O912)),ISNA(VLOOKUP('Contact Data Entry'!O912,'DO NOT USE_School Picklist'!$L$3:$L$81,1,FALSE))),"Please select a value from the drop-down menu",IF('DO NOT USE_Contact Formulas'!A912,"OK",NA()))</f>
        <v>#N/A</v>
      </c>
      <c r="P912" s="41" t="e">
        <f>IF(AND(NOT(ISBLANK('Contact Data Entry'!P912)),NOT(ISNUMBER(MATCH("*@*.?*",'Contact Data Entry'!P912,0)))),"Email must be in a valid format",IF('DO NOT USE_Contact Formulas'!A912,"OK",NA()))</f>
        <v>#N/A</v>
      </c>
      <c r="Q912" s="41" t="e">
        <f>IF(LEN('Contact Data Entry'!Q912)&gt;50,"Parent/Guardian Name must be less than 50 characters",IF('DO NOT USE_Contact Formulas'!A912,"OK",NA()))</f>
        <v>#N/A</v>
      </c>
      <c r="R912" s="41" t="e">
        <f>IF(NOT(ISBLANK('Contact Data Entry'!R912)),IF(AND(ISNUMBER('Contact Data Entry'!R912),LEFT('Contact Data Entry'!R912,1)&lt;&gt;"1",LEN('Contact Data Entry'!R912)=10),"OK","Phone number must be valid format"),IF('DO NOT USE_Contact Formulas'!A912,"OK",NA()))</f>
        <v>#N/A</v>
      </c>
      <c r="S912" s="41" t="e">
        <f>IF(AND(NOT(ISBLANK('Contact Data Entry'!S912)),ISNA(VLOOKUP('Contact Data Entry'!S912,'DO NOT USE_School Picklist'!$N$3:$N$63,1,FALSE))),"Please select a value from the drop-down menu",IF('DO NOT USE_Contact Formulas'!A912,"OK",NA()))</f>
        <v>#N/A</v>
      </c>
      <c r="T912" s="41" t="e">
        <f>IF(AND(NOT(ISBLANK('Contact Data Entry'!T912)),ISNA(VLOOKUP('Contact Data Entry'!T912,'DO NOT USE_School Picklist'!$E$3:$E$10,1,FALSE))),"Please select a value from the drop-down menu",IF('DO NOT USE_Contact Formulas'!A912,"OK",NA()))</f>
        <v>#N/A</v>
      </c>
      <c r="U912" s="41" t="e">
        <f>IF(AND(NOT(ISBLANK('Contact Data Entry'!U912)),ISNA(VLOOKUP('Contact Data Entry'!U912,'DO NOT USE_School Picklist'!$F$3:$F$16,1,FALSE))),"Please select a value from the drop-down menu",IF('DO NOT USE_Contact Formulas'!A912,"OK",NA()))</f>
        <v>#N/A</v>
      </c>
      <c r="V912" s="41" t="e">
        <f>IF(LEN('Contact Data Entry'!V912)&gt;100,"Classroom(s) must be less than 100 characters",IF('DO NOT USE_Contact Formulas'!A912,"OK",NA()))</f>
        <v>#N/A</v>
      </c>
      <c r="W912" s="41" t="e">
        <f>IF(AND(NOT(ISBLANK('Contact Data Entry'!W912)),ISNA(VLOOKUP('Contact Data Entry'!W912,'DO NOT USE_School Picklist'!$K$3:$K$6,1,FALSE))),"Please select a value from the drop-down menu",IF('DO NOT USE_Contact Formulas'!A912,"OK",NA()))</f>
        <v>#N/A</v>
      </c>
      <c r="X912" s="41" t="e">
        <f>IF(AND(NOT(ISBLANK('Contact Data Entry'!X912)),ISNA(VLOOKUP('Contact Data Entry'!X912,'DO NOT USE_School Picklist'!$D$3:$D$5,1,FALSE))),"Please select a value from the drop-down menu",IF('DO NOT USE_Contact Formulas'!A912,"OK",NA()))</f>
        <v>#N/A</v>
      </c>
      <c r="Y912" s="41"/>
      <c r="Z912" s="41" t="e">
        <f>IF(AND(NOT(ISBLANK('Contact Data Entry'!Z912)),ISNA(VLOOKUP('Contact Data Entry'!Z912,'DO NOT USE_School Picklist'!$G$3:$G$5,1,FALSE))),"Please select a value from the drop-down menu",IF('DO NOT USE_Contact Formulas'!A912,"OK",NA()))</f>
        <v>#N/A</v>
      </c>
      <c r="AA912" s="41"/>
      <c r="AB912" s="41" t="e">
        <f>IF(AND(NOT(ISBLANK('Contact Data Entry'!AB912)),ISNA(VLOOKUP('Contact Data Entry'!AB912,'DO NOT USE_School Picklist'!$H$3:$H$4,1,FALSE))),"Please select a value from the drop-down menu",IF('DO NOT USE_Contact Formulas'!A912,"OK",NA()))</f>
        <v>#N/A</v>
      </c>
      <c r="AC912" s="41" t="e">
        <f ca="1">IF('Contact Data Entry'!AC912&gt;'DO NOT USE_School Picklist'!$C$3,"Test Date cannot be a future date",IF('DO NOT USE_Contact Formulas'!A912,"OK",NA()))</f>
        <v>#N/A</v>
      </c>
      <c r="AD912" s="41" t="e">
        <f>IF(AND(NOT(ISBLANK('Contact Data Entry'!AD912)),ISNA(VLOOKUP('Contact Data Entry'!AD912,'DO NOT USE_School Picklist'!$Q$3:$Q$8,1,FALSE))),"Please select a value from the drop-down menu",IF('DO NOT USE_Contact Formulas'!A912,"OK",NA()))</f>
        <v>#N/A</v>
      </c>
    </row>
    <row r="913" spans="1:30" x14ac:dyDescent="0.25">
      <c r="A913" s="40" t="e">
        <f>IF('DO NOT USE_Contact Formulas'!A913,IF('DO NOT USE_Contact Formulas'!B913,"Not all required fields are completed","OK"),NA())</f>
        <v>#N/A</v>
      </c>
      <c r="B913" s="41" t="e">
        <f>IF(AND('DO NOT USE_Contact Formulas'!A913,ISBLANK('Contact Data Entry'!B913)),"First Name is required",IF(NOT(ISBLANK('Contact Data Entry'!B913)),"OK",NA()))</f>
        <v>#N/A</v>
      </c>
      <c r="C913" s="41" t="e">
        <f>IF(AND('DO NOT USE_Contact Formulas'!A913,ISBLANK('Contact Data Entry'!C913)),"Last Name is required",IF(NOT(ISBLANK('Contact Data Entry'!C913)),"OK",NA()))</f>
        <v>#N/A</v>
      </c>
      <c r="D913" s="41" t="e">
        <f>IF(AND('DO NOT USE_Contact Formulas'!A913,ISBLANK('Contact Data Entry'!D913)),"Birthdate is required",IF(NOT(ISBLANK('Contact Data Entry'!D913)),"OK",NA()))</f>
        <v>#N/A</v>
      </c>
      <c r="E913" s="41" t="e">
        <f>IF(AND('DO NOT USE_Contact Formulas'!A913,ISBLANK('Contact Data Entry'!E913)),"Mobile Phone is required",IF(NOT(ISBLANK('Contact Data Entry'!E913)),IF(AND(ISNUMBER(VALUE('Contact Data Entry'!E913)),LEFT('Contact Data Entry'!E913,1)&lt;&gt;"1",LEN('Contact Data Entry'!E913)=10),"OK","Phone number must be valid format"),NA()))</f>
        <v>#N/A</v>
      </c>
      <c r="F913" s="41" t="e">
        <f>IF(LEN('Contact Data Entry'!F913)&gt;255,"Home Street Address must be less than 255 characters",IF('DO NOT USE_Contact Formulas'!A913,"OK",NA()))</f>
        <v>#N/A</v>
      </c>
      <c r="G913" s="41" t="e">
        <f>IF(LEN('Contact Data Entry'!G913)&gt;40,"City must be less than 40 characters",IF('DO NOT USE_Contact Formulas'!A913,"OK",NA()))</f>
        <v>#N/A</v>
      </c>
      <c r="H913" s="41" t="e">
        <f>IF(AND(NOT(ISBLANK('Contact Data Entry'!H913)),ISNA(VLOOKUP('Contact Data Entry'!H913,'DO NOT USE_School Picklist'!$P$3:$P$52,1,FALSE))),"Please select a value from the drop-down menu",IF('DO NOT USE_Contact Formulas'!A913,"OK",NA()))</f>
        <v>#N/A</v>
      </c>
      <c r="I913" s="41" t="e">
        <f>IF(AND('DO NOT USE_Contact Formulas'!A913,ISBLANK('Contact Data Entry'!I913)),"Zip is required",IF(ISBLANK('Contact Data Entry'!I913),NA(),"OK"))</f>
        <v>#N/A</v>
      </c>
      <c r="J913" s="41" t="e">
        <f>IF(AND('DO NOT USE_Contact Formulas'!A913,ISBLANK('Contact Data Entry'!J913)),"Student or Staff? is required",IF(ISBLANK('Contact Data Entry'!J913),NA(),IF(ISNA(VLOOKUP('Contact Data Entry'!J913,'DO NOT USE_School Picklist'!$B$3:$B$6,1,FALSE)),"Please select a value from the drop-down menu","OK")))</f>
        <v>#N/A</v>
      </c>
      <c r="K913" s="41" t="e">
        <f>IF(AND('Contact Data Entry'!J913='DO NOT USE_School Picklist'!$B$4,ISBLANK('Contact Data Entry'!K913)),"Occupation/Job Title is required if Student or Staff? is Yes, staff/faculty or volunteer",IF('DO NOT USE_Contact Formulas'!A913,"OK",NA()))</f>
        <v>#N/A</v>
      </c>
      <c r="L913" s="41" t="e">
        <f ca="1">IF('Contact Data Entry'!L913&gt;'DO NOT USE_School Picklist'!$C$3,"Date last on school campus/facility cannot be a future date",IF('DO NOT USE_Contact Formulas'!A913,IF(ISBLANK('Contact Data Entry'!L913),"Date last on school campus/facility is required","OK"),NA()))</f>
        <v>#N/A</v>
      </c>
      <c r="M913" s="42" t="e">
        <f ca="1">IF('Contact Data Entry'!M913&gt;'DO NOT USE_School Picklist'!$C$3,"Last Exposure Date cannot be a future date",IF('DO NOT USE_Contact Formulas'!A913,IF(ISBLANK('Contact Data Entry'!M913),"Last Exposure Date is required","OK"),NA()))</f>
        <v>#N/A</v>
      </c>
      <c r="N913" s="42" t="e">
        <f>IF(AND('DO NOT USE_Contact Formulas'!A913,ISBLANK('Contact Data Entry'!N913)),"Specific Place in the Location is required",IF(ISBLANK('Contact Data Entry'!N913),NA(),"OK"))</f>
        <v>#N/A</v>
      </c>
      <c r="O913" s="41" t="e">
        <f>IF(AND(NOT(ISBLANK('Contact Data Entry'!O913)),ISNA(VLOOKUP('Contact Data Entry'!O913,'DO NOT USE_School Picklist'!$L$3:$L$81,1,FALSE))),"Please select a value from the drop-down menu",IF('DO NOT USE_Contact Formulas'!A913,"OK",NA()))</f>
        <v>#N/A</v>
      </c>
      <c r="P913" s="41" t="e">
        <f>IF(AND(NOT(ISBLANK('Contact Data Entry'!P913)),NOT(ISNUMBER(MATCH("*@*.?*",'Contact Data Entry'!P913,0)))),"Email must be in a valid format",IF('DO NOT USE_Contact Formulas'!A913,"OK",NA()))</f>
        <v>#N/A</v>
      </c>
      <c r="Q913" s="41" t="e">
        <f>IF(LEN('Contact Data Entry'!Q913)&gt;50,"Parent/Guardian Name must be less than 50 characters",IF('DO NOT USE_Contact Formulas'!A913,"OK",NA()))</f>
        <v>#N/A</v>
      </c>
      <c r="R913" s="41" t="e">
        <f>IF(NOT(ISBLANK('Contact Data Entry'!R913)),IF(AND(ISNUMBER('Contact Data Entry'!R913),LEFT('Contact Data Entry'!R913,1)&lt;&gt;"1",LEN('Contact Data Entry'!R913)=10),"OK","Phone number must be valid format"),IF('DO NOT USE_Contact Formulas'!A913,"OK",NA()))</f>
        <v>#N/A</v>
      </c>
      <c r="S913" s="41" t="e">
        <f>IF(AND(NOT(ISBLANK('Contact Data Entry'!S913)),ISNA(VLOOKUP('Contact Data Entry'!S913,'DO NOT USE_School Picklist'!$N$3:$N$63,1,FALSE))),"Please select a value from the drop-down menu",IF('DO NOT USE_Contact Formulas'!A913,"OK",NA()))</f>
        <v>#N/A</v>
      </c>
      <c r="T913" s="41" t="e">
        <f>IF(AND(NOT(ISBLANK('Contact Data Entry'!T913)),ISNA(VLOOKUP('Contact Data Entry'!T913,'DO NOT USE_School Picklist'!$E$3:$E$10,1,FALSE))),"Please select a value from the drop-down menu",IF('DO NOT USE_Contact Formulas'!A913,"OK",NA()))</f>
        <v>#N/A</v>
      </c>
      <c r="U913" s="41" t="e">
        <f>IF(AND(NOT(ISBLANK('Contact Data Entry'!U913)),ISNA(VLOOKUP('Contact Data Entry'!U913,'DO NOT USE_School Picklist'!$F$3:$F$16,1,FALSE))),"Please select a value from the drop-down menu",IF('DO NOT USE_Contact Formulas'!A913,"OK",NA()))</f>
        <v>#N/A</v>
      </c>
      <c r="V913" s="41" t="e">
        <f>IF(LEN('Contact Data Entry'!V913)&gt;100,"Classroom(s) must be less than 100 characters",IF('DO NOT USE_Contact Formulas'!A913,"OK",NA()))</f>
        <v>#N/A</v>
      </c>
      <c r="W913" s="41" t="e">
        <f>IF(AND(NOT(ISBLANK('Contact Data Entry'!W913)),ISNA(VLOOKUP('Contact Data Entry'!W913,'DO NOT USE_School Picklist'!$K$3:$K$6,1,FALSE))),"Please select a value from the drop-down menu",IF('DO NOT USE_Contact Formulas'!A913,"OK",NA()))</f>
        <v>#N/A</v>
      </c>
      <c r="X913" s="41" t="e">
        <f>IF(AND(NOT(ISBLANK('Contact Data Entry'!X913)),ISNA(VLOOKUP('Contact Data Entry'!X913,'DO NOT USE_School Picklist'!$D$3:$D$5,1,FALSE))),"Please select a value from the drop-down menu",IF('DO NOT USE_Contact Formulas'!A913,"OK",NA()))</f>
        <v>#N/A</v>
      </c>
      <c r="Y913" s="41"/>
      <c r="Z913" s="41" t="e">
        <f>IF(AND(NOT(ISBLANK('Contact Data Entry'!Z913)),ISNA(VLOOKUP('Contact Data Entry'!Z913,'DO NOT USE_School Picklist'!$G$3:$G$5,1,FALSE))),"Please select a value from the drop-down menu",IF('DO NOT USE_Contact Formulas'!A913,"OK",NA()))</f>
        <v>#N/A</v>
      </c>
      <c r="AA913" s="41"/>
      <c r="AB913" s="41" t="e">
        <f>IF(AND(NOT(ISBLANK('Contact Data Entry'!AB913)),ISNA(VLOOKUP('Contact Data Entry'!AB913,'DO NOT USE_School Picklist'!$H$3:$H$4,1,FALSE))),"Please select a value from the drop-down menu",IF('DO NOT USE_Contact Formulas'!A913,"OK",NA()))</f>
        <v>#N/A</v>
      </c>
      <c r="AC913" s="41" t="e">
        <f ca="1">IF('Contact Data Entry'!AC913&gt;'DO NOT USE_School Picklist'!$C$3,"Test Date cannot be a future date",IF('DO NOT USE_Contact Formulas'!A913,"OK",NA()))</f>
        <v>#N/A</v>
      </c>
      <c r="AD913" s="41" t="e">
        <f>IF(AND(NOT(ISBLANK('Contact Data Entry'!AD913)),ISNA(VLOOKUP('Contact Data Entry'!AD913,'DO NOT USE_School Picklist'!$Q$3:$Q$8,1,FALSE))),"Please select a value from the drop-down menu",IF('DO NOT USE_Contact Formulas'!A913,"OK",NA()))</f>
        <v>#N/A</v>
      </c>
    </row>
    <row r="914" spans="1:30" x14ac:dyDescent="0.25">
      <c r="A914" s="40" t="e">
        <f>IF('DO NOT USE_Contact Formulas'!A914,IF('DO NOT USE_Contact Formulas'!B914,"Not all required fields are completed","OK"),NA())</f>
        <v>#N/A</v>
      </c>
      <c r="B914" s="41" t="e">
        <f>IF(AND('DO NOT USE_Contact Formulas'!A914,ISBLANK('Contact Data Entry'!B914)),"First Name is required",IF(NOT(ISBLANK('Contact Data Entry'!B914)),"OK",NA()))</f>
        <v>#N/A</v>
      </c>
      <c r="C914" s="41" t="e">
        <f>IF(AND('DO NOT USE_Contact Formulas'!A914,ISBLANK('Contact Data Entry'!C914)),"Last Name is required",IF(NOT(ISBLANK('Contact Data Entry'!C914)),"OK",NA()))</f>
        <v>#N/A</v>
      </c>
      <c r="D914" s="41" t="e">
        <f>IF(AND('DO NOT USE_Contact Formulas'!A914,ISBLANK('Contact Data Entry'!D914)),"Birthdate is required",IF(NOT(ISBLANK('Contact Data Entry'!D914)),"OK",NA()))</f>
        <v>#N/A</v>
      </c>
      <c r="E914" s="41" t="e">
        <f>IF(AND('DO NOT USE_Contact Formulas'!A914,ISBLANK('Contact Data Entry'!E914)),"Mobile Phone is required",IF(NOT(ISBLANK('Contact Data Entry'!E914)),IF(AND(ISNUMBER(VALUE('Contact Data Entry'!E914)),LEFT('Contact Data Entry'!E914,1)&lt;&gt;"1",LEN('Contact Data Entry'!E914)=10),"OK","Phone number must be valid format"),NA()))</f>
        <v>#N/A</v>
      </c>
      <c r="F914" s="41" t="e">
        <f>IF(LEN('Contact Data Entry'!F914)&gt;255,"Home Street Address must be less than 255 characters",IF('DO NOT USE_Contact Formulas'!A914,"OK",NA()))</f>
        <v>#N/A</v>
      </c>
      <c r="G914" s="41" t="e">
        <f>IF(LEN('Contact Data Entry'!G914)&gt;40,"City must be less than 40 characters",IF('DO NOT USE_Contact Formulas'!A914,"OK",NA()))</f>
        <v>#N/A</v>
      </c>
      <c r="H914" s="41" t="e">
        <f>IF(AND(NOT(ISBLANK('Contact Data Entry'!H914)),ISNA(VLOOKUP('Contact Data Entry'!H914,'DO NOT USE_School Picklist'!$P$3:$P$52,1,FALSE))),"Please select a value from the drop-down menu",IF('DO NOT USE_Contact Formulas'!A914,"OK",NA()))</f>
        <v>#N/A</v>
      </c>
      <c r="I914" s="41" t="e">
        <f>IF(AND('DO NOT USE_Contact Formulas'!A914,ISBLANK('Contact Data Entry'!I914)),"Zip is required",IF(ISBLANK('Contact Data Entry'!I914),NA(),"OK"))</f>
        <v>#N/A</v>
      </c>
      <c r="J914" s="41" t="e">
        <f>IF(AND('DO NOT USE_Contact Formulas'!A914,ISBLANK('Contact Data Entry'!J914)),"Student or Staff? is required",IF(ISBLANK('Contact Data Entry'!J914),NA(),IF(ISNA(VLOOKUP('Contact Data Entry'!J914,'DO NOT USE_School Picklist'!$B$3:$B$6,1,FALSE)),"Please select a value from the drop-down menu","OK")))</f>
        <v>#N/A</v>
      </c>
      <c r="K914" s="41" t="e">
        <f>IF(AND('Contact Data Entry'!J914='DO NOT USE_School Picklist'!$B$4,ISBLANK('Contact Data Entry'!K914)),"Occupation/Job Title is required if Student or Staff? is Yes, staff/faculty or volunteer",IF('DO NOT USE_Contact Formulas'!A914,"OK",NA()))</f>
        <v>#N/A</v>
      </c>
      <c r="L914" s="41" t="e">
        <f ca="1">IF('Contact Data Entry'!L914&gt;'DO NOT USE_School Picklist'!$C$3,"Date last on school campus/facility cannot be a future date",IF('DO NOT USE_Contact Formulas'!A914,IF(ISBLANK('Contact Data Entry'!L914),"Date last on school campus/facility is required","OK"),NA()))</f>
        <v>#N/A</v>
      </c>
      <c r="M914" s="42" t="e">
        <f ca="1">IF('Contact Data Entry'!M914&gt;'DO NOT USE_School Picklist'!$C$3,"Last Exposure Date cannot be a future date",IF('DO NOT USE_Contact Formulas'!A914,IF(ISBLANK('Contact Data Entry'!M914),"Last Exposure Date is required","OK"),NA()))</f>
        <v>#N/A</v>
      </c>
      <c r="N914" s="42" t="e">
        <f>IF(AND('DO NOT USE_Contact Formulas'!A914,ISBLANK('Contact Data Entry'!N914)),"Specific Place in the Location is required",IF(ISBLANK('Contact Data Entry'!N914),NA(),"OK"))</f>
        <v>#N/A</v>
      </c>
      <c r="O914" s="41" t="e">
        <f>IF(AND(NOT(ISBLANK('Contact Data Entry'!O914)),ISNA(VLOOKUP('Contact Data Entry'!O914,'DO NOT USE_School Picklist'!$L$3:$L$81,1,FALSE))),"Please select a value from the drop-down menu",IF('DO NOT USE_Contact Formulas'!A914,"OK",NA()))</f>
        <v>#N/A</v>
      </c>
      <c r="P914" s="41" t="e">
        <f>IF(AND(NOT(ISBLANK('Contact Data Entry'!P914)),NOT(ISNUMBER(MATCH("*@*.?*",'Contact Data Entry'!P914,0)))),"Email must be in a valid format",IF('DO NOT USE_Contact Formulas'!A914,"OK",NA()))</f>
        <v>#N/A</v>
      </c>
      <c r="Q914" s="41" t="e">
        <f>IF(LEN('Contact Data Entry'!Q914)&gt;50,"Parent/Guardian Name must be less than 50 characters",IF('DO NOT USE_Contact Formulas'!A914,"OK",NA()))</f>
        <v>#N/A</v>
      </c>
      <c r="R914" s="41" t="e">
        <f>IF(NOT(ISBLANK('Contact Data Entry'!R914)),IF(AND(ISNUMBER('Contact Data Entry'!R914),LEFT('Contact Data Entry'!R914,1)&lt;&gt;"1",LEN('Contact Data Entry'!R914)=10),"OK","Phone number must be valid format"),IF('DO NOT USE_Contact Formulas'!A914,"OK",NA()))</f>
        <v>#N/A</v>
      </c>
      <c r="S914" s="41" t="e">
        <f>IF(AND(NOT(ISBLANK('Contact Data Entry'!S914)),ISNA(VLOOKUP('Contact Data Entry'!S914,'DO NOT USE_School Picklist'!$N$3:$N$63,1,FALSE))),"Please select a value from the drop-down menu",IF('DO NOT USE_Contact Formulas'!A914,"OK",NA()))</f>
        <v>#N/A</v>
      </c>
      <c r="T914" s="41" t="e">
        <f>IF(AND(NOT(ISBLANK('Contact Data Entry'!T914)),ISNA(VLOOKUP('Contact Data Entry'!T914,'DO NOT USE_School Picklist'!$E$3:$E$10,1,FALSE))),"Please select a value from the drop-down menu",IF('DO NOT USE_Contact Formulas'!A914,"OK",NA()))</f>
        <v>#N/A</v>
      </c>
      <c r="U914" s="41" t="e">
        <f>IF(AND(NOT(ISBLANK('Contact Data Entry'!U914)),ISNA(VLOOKUP('Contact Data Entry'!U914,'DO NOT USE_School Picklist'!$F$3:$F$16,1,FALSE))),"Please select a value from the drop-down menu",IF('DO NOT USE_Contact Formulas'!A914,"OK",NA()))</f>
        <v>#N/A</v>
      </c>
      <c r="V914" s="41" t="e">
        <f>IF(LEN('Contact Data Entry'!V914)&gt;100,"Classroom(s) must be less than 100 characters",IF('DO NOT USE_Contact Formulas'!A914,"OK",NA()))</f>
        <v>#N/A</v>
      </c>
      <c r="W914" s="41" t="e">
        <f>IF(AND(NOT(ISBLANK('Contact Data Entry'!W914)),ISNA(VLOOKUP('Contact Data Entry'!W914,'DO NOT USE_School Picklist'!$K$3:$K$6,1,FALSE))),"Please select a value from the drop-down menu",IF('DO NOT USE_Contact Formulas'!A914,"OK",NA()))</f>
        <v>#N/A</v>
      </c>
      <c r="X914" s="41" t="e">
        <f>IF(AND(NOT(ISBLANK('Contact Data Entry'!X914)),ISNA(VLOOKUP('Contact Data Entry'!X914,'DO NOT USE_School Picklist'!$D$3:$D$5,1,FALSE))),"Please select a value from the drop-down menu",IF('DO NOT USE_Contact Formulas'!A914,"OK",NA()))</f>
        <v>#N/A</v>
      </c>
      <c r="Y914" s="41"/>
      <c r="Z914" s="41" t="e">
        <f>IF(AND(NOT(ISBLANK('Contact Data Entry'!Z914)),ISNA(VLOOKUP('Contact Data Entry'!Z914,'DO NOT USE_School Picklist'!$G$3:$G$5,1,FALSE))),"Please select a value from the drop-down menu",IF('DO NOT USE_Contact Formulas'!A914,"OK",NA()))</f>
        <v>#N/A</v>
      </c>
      <c r="AA914" s="41"/>
      <c r="AB914" s="41" t="e">
        <f>IF(AND(NOT(ISBLANK('Contact Data Entry'!AB914)),ISNA(VLOOKUP('Contact Data Entry'!AB914,'DO NOT USE_School Picklist'!$H$3:$H$4,1,FALSE))),"Please select a value from the drop-down menu",IF('DO NOT USE_Contact Formulas'!A914,"OK",NA()))</f>
        <v>#N/A</v>
      </c>
      <c r="AC914" s="41" t="e">
        <f ca="1">IF('Contact Data Entry'!AC914&gt;'DO NOT USE_School Picklist'!$C$3,"Test Date cannot be a future date",IF('DO NOT USE_Contact Formulas'!A914,"OK",NA()))</f>
        <v>#N/A</v>
      </c>
      <c r="AD914" s="41" t="e">
        <f>IF(AND(NOT(ISBLANK('Contact Data Entry'!AD914)),ISNA(VLOOKUP('Contact Data Entry'!AD914,'DO NOT USE_School Picklist'!$Q$3:$Q$8,1,FALSE))),"Please select a value from the drop-down menu",IF('DO NOT USE_Contact Formulas'!A914,"OK",NA()))</f>
        <v>#N/A</v>
      </c>
    </row>
    <row r="915" spans="1:30" x14ac:dyDescent="0.25">
      <c r="A915" s="40" t="e">
        <f>IF('DO NOT USE_Contact Formulas'!A915,IF('DO NOT USE_Contact Formulas'!B915,"Not all required fields are completed","OK"),NA())</f>
        <v>#N/A</v>
      </c>
      <c r="B915" s="41" t="e">
        <f>IF(AND('DO NOT USE_Contact Formulas'!A915,ISBLANK('Contact Data Entry'!B915)),"First Name is required",IF(NOT(ISBLANK('Contact Data Entry'!B915)),"OK",NA()))</f>
        <v>#N/A</v>
      </c>
      <c r="C915" s="41" t="e">
        <f>IF(AND('DO NOT USE_Contact Formulas'!A915,ISBLANK('Contact Data Entry'!C915)),"Last Name is required",IF(NOT(ISBLANK('Contact Data Entry'!C915)),"OK",NA()))</f>
        <v>#N/A</v>
      </c>
      <c r="D915" s="41" t="e">
        <f>IF(AND('DO NOT USE_Contact Formulas'!A915,ISBLANK('Contact Data Entry'!D915)),"Birthdate is required",IF(NOT(ISBLANK('Contact Data Entry'!D915)),"OK",NA()))</f>
        <v>#N/A</v>
      </c>
      <c r="E915" s="41" t="e">
        <f>IF(AND('DO NOT USE_Contact Formulas'!A915,ISBLANK('Contact Data Entry'!E915)),"Mobile Phone is required",IF(NOT(ISBLANK('Contact Data Entry'!E915)),IF(AND(ISNUMBER(VALUE('Contact Data Entry'!E915)),LEFT('Contact Data Entry'!E915,1)&lt;&gt;"1",LEN('Contact Data Entry'!E915)=10),"OK","Phone number must be valid format"),NA()))</f>
        <v>#N/A</v>
      </c>
      <c r="F915" s="41" t="e">
        <f>IF(LEN('Contact Data Entry'!F915)&gt;255,"Home Street Address must be less than 255 characters",IF('DO NOT USE_Contact Formulas'!A915,"OK",NA()))</f>
        <v>#N/A</v>
      </c>
      <c r="G915" s="41" t="e">
        <f>IF(LEN('Contact Data Entry'!G915)&gt;40,"City must be less than 40 characters",IF('DO NOT USE_Contact Formulas'!A915,"OK",NA()))</f>
        <v>#N/A</v>
      </c>
      <c r="H915" s="41" t="e">
        <f>IF(AND(NOT(ISBLANK('Contact Data Entry'!H915)),ISNA(VLOOKUP('Contact Data Entry'!H915,'DO NOT USE_School Picklist'!$P$3:$P$52,1,FALSE))),"Please select a value from the drop-down menu",IF('DO NOT USE_Contact Formulas'!A915,"OK",NA()))</f>
        <v>#N/A</v>
      </c>
      <c r="I915" s="41" t="e">
        <f>IF(AND('DO NOT USE_Contact Formulas'!A915,ISBLANK('Contact Data Entry'!I915)),"Zip is required",IF(ISBLANK('Contact Data Entry'!I915),NA(),"OK"))</f>
        <v>#N/A</v>
      </c>
      <c r="J915" s="41" t="e">
        <f>IF(AND('DO NOT USE_Contact Formulas'!A915,ISBLANK('Contact Data Entry'!J915)),"Student or Staff? is required",IF(ISBLANK('Contact Data Entry'!J915),NA(),IF(ISNA(VLOOKUP('Contact Data Entry'!J915,'DO NOT USE_School Picklist'!$B$3:$B$6,1,FALSE)),"Please select a value from the drop-down menu","OK")))</f>
        <v>#N/A</v>
      </c>
      <c r="K915" s="41" t="e">
        <f>IF(AND('Contact Data Entry'!J915='DO NOT USE_School Picklist'!$B$4,ISBLANK('Contact Data Entry'!K915)),"Occupation/Job Title is required if Student or Staff? is Yes, staff/faculty or volunteer",IF('DO NOT USE_Contact Formulas'!A915,"OK",NA()))</f>
        <v>#N/A</v>
      </c>
      <c r="L915" s="41" t="e">
        <f ca="1">IF('Contact Data Entry'!L915&gt;'DO NOT USE_School Picklist'!$C$3,"Date last on school campus/facility cannot be a future date",IF('DO NOT USE_Contact Formulas'!A915,IF(ISBLANK('Contact Data Entry'!L915),"Date last on school campus/facility is required","OK"),NA()))</f>
        <v>#N/A</v>
      </c>
      <c r="M915" s="42" t="e">
        <f ca="1">IF('Contact Data Entry'!M915&gt;'DO NOT USE_School Picklist'!$C$3,"Last Exposure Date cannot be a future date",IF('DO NOT USE_Contact Formulas'!A915,IF(ISBLANK('Contact Data Entry'!M915),"Last Exposure Date is required","OK"),NA()))</f>
        <v>#N/A</v>
      </c>
      <c r="N915" s="42" t="e">
        <f>IF(AND('DO NOT USE_Contact Formulas'!A915,ISBLANK('Contact Data Entry'!N915)),"Specific Place in the Location is required",IF(ISBLANK('Contact Data Entry'!N915),NA(),"OK"))</f>
        <v>#N/A</v>
      </c>
      <c r="O915" s="41" t="e">
        <f>IF(AND(NOT(ISBLANK('Contact Data Entry'!O915)),ISNA(VLOOKUP('Contact Data Entry'!O915,'DO NOT USE_School Picklist'!$L$3:$L$81,1,FALSE))),"Please select a value from the drop-down menu",IF('DO NOT USE_Contact Formulas'!A915,"OK",NA()))</f>
        <v>#N/A</v>
      </c>
      <c r="P915" s="41" t="e">
        <f>IF(AND(NOT(ISBLANK('Contact Data Entry'!P915)),NOT(ISNUMBER(MATCH("*@*.?*",'Contact Data Entry'!P915,0)))),"Email must be in a valid format",IF('DO NOT USE_Contact Formulas'!A915,"OK",NA()))</f>
        <v>#N/A</v>
      </c>
      <c r="Q915" s="41" t="e">
        <f>IF(LEN('Contact Data Entry'!Q915)&gt;50,"Parent/Guardian Name must be less than 50 characters",IF('DO NOT USE_Contact Formulas'!A915,"OK",NA()))</f>
        <v>#N/A</v>
      </c>
      <c r="R915" s="41" t="e">
        <f>IF(NOT(ISBLANK('Contact Data Entry'!R915)),IF(AND(ISNUMBER('Contact Data Entry'!R915),LEFT('Contact Data Entry'!R915,1)&lt;&gt;"1",LEN('Contact Data Entry'!R915)=10),"OK","Phone number must be valid format"),IF('DO NOT USE_Contact Formulas'!A915,"OK",NA()))</f>
        <v>#N/A</v>
      </c>
      <c r="S915" s="41" t="e">
        <f>IF(AND(NOT(ISBLANK('Contact Data Entry'!S915)),ISNA(VLOOKUP('Contact Data Entry'!S915,'DO NOT USE_School Picklist'!$N$3:$N$63,1,FALSE))),"Please select a value from the drop-down menu",IF('DO NOT USE_Contact Formulas'!A915,"OK",NA()))</f>
        <v>#N/A</v>
      </c>
      <c r="T915" s="41" t="e">
        <f>IF(AND(NOT(ISBLANK('Contact Data Entry'!T915)),ISNA(VLOOKUP('Contact Data Entry'!T915,'DO NOT USE_School Picklist'!$E$3:$E$10,1,FALSE))),"Please select a value from the drop-down menu",IF('DO NOT USE_Contact Formulas'!A915,"OK",NA()))</f>
        <v>#N/A</v>
      </c>
      <c r="U915" s="41" t="e">
        <f>IF(AND(NOT(ISBLANK('Contact Data Entry'!U915)),ISNA(VLOOKUP('Contact Data Entry'!U915,'DO NOT USE_School Picklist'!$F$3:$F$16,1,FALSE))),"Please select a value from the drop-down menu",IF('DO NOT USE_Contact Formulas'!A915,"OK",NA()))</f>
        <v>#N/A</v>
      </c>
      <c r="V915" s="41" t="e">
        <f>IF(LEN('Contact Data Entry'!V915)&gt;100,"Classroom(s) must be less than 100 characters",IF('DO NOT USE_Contact Formulas'!A915,"OK",NA()))</f>
        <v>#N/A</v>
      </c>
      <c r="W915" s="41" t="e">
        <f>IF(AND(NOT(ISBLANK('Contact Data Entry'!W915)),ISNA(VLOOKUP('Contact Data Entry'!W915,'DO NOT USE_School Picklist'!$K$3:$K$6,1,FALSE))),"Please select a value from the drop-down menu",IF('DO NOT USE_Contact Formulas'!A915,"OK",NA()))</f>
        <v>#N/A</v>
      </c>
      <c r="X915" s="41" t="e">
        <f>IF(AND(NOT(ISBLANK('Contact Data Entry'!X915)),ISNA(VLOOKUP('Contact Data Entry'!X915,'DO NOT USE_School Picklist'!$D$3:$D$5,1,FALSE))),"Please select a value from the drop-down menu",IF('DO NOT USE_Contact Formulas'!A915,"OK",NA()))</f>
        <v>#N/A</v>
      </c>
      <c r="Y915" s="41"/>
      <c r="Z915" s="41" t="e">
        <f>IF(AND(NOT(ISBLANK('Contact Data Entry'!Z915)),ISNA(VLOOKUP('Contact Data Entry'!Z915,'DO NOT USE_School Picklist'!$G$3:$G$5,1,FALSE))),"Please select a value from the drop-down menu",IF('DO NOT USE_Contact Formulas'!A915,"OK",NA()))</f>
        <v>#N/A</v>
      </c>
      <c r="AA915" s="41"/>
      <c r="AB915" s="41" t="e">
        <f>IF(AND(NOT(ISBLANK('Contact Data Entry'!AB915)),ISNA(VLOOKUP('Contact Data Entry'!AB915,'DO NOT USE_School Picklist'!$H$3:$H$4,1,FALSE))),"Please select a value from the drop-down menu",IF('DO NOT USE_Contact Formulas'!A915,"OK",NA()))</f>
        <v>#N/A</v>
      </c>
      <c r="AC915" s="41" t="e">
        <f ca="1">IF('Contact Data Entry'!AC915&gt;'DO NOT USE_School Picklist'!$C$3,"Test Date cannot be a future date",IF('DO NOT USE_Contact Formulas'!A915,"OK",NA()))</f>
        <v>#N/A</v>
      </c>
      <c r="AD915" s="41" t="e">
        <f>IF(AND(NOT(ISBLANK('Contact Data Entry'!AD915)),ISNA(VLOOKUP('Contact Data Entry'!AD915,'DO NOT USE_School Picklist'!$Q$3:$Q$8,1,FALSE))),"Please select a value from the drop-down menu",IF('DO NOT USE_Contact Formulas'!A915,"OK",NA()))</f>
        <v>#N/A</v>
      </c>
    </row>
    <row r="916" spans="1:30" x14ac:dyDescent="0.25">
      <c r="A916" s="40" t="e">
        <f>IF('DO NOT USE_Contact Formulas'!A916,IF('DO NOT USE_Contact Formulas'!B916,"Not all required fields are completed","OK"),NA())</f>
        <v>#N/A</v>
      </c>
      <c r="B916" s="41" t="e">
        <f>IF(AND('DO NOT USE_Contact Formulas'!A916,ISBLANK('Contact Data Entry'!B916)),"First Name is required",IF(NOT(ISBLANK('Contact Data Entry'!B916)),"OK",NA()))</f>
        <v>#N/A</v>
      </c>
      <c r="C916" s="41" t="e">
        <f>IF(AND('DO NOT USE_Contact Formulas'!A916,ISBLANK('Contact Data Entry'!C916)),"Last Name is required",IF(NOT(ISBLANK('Contact Data Entry'!C916)),"OK",NA()))</f>
        <v>#N/A</v>
      </c>
      <c r="D916" s="41" t="e">
        <f>IF(AND('DO NOT USE_Contact Formulas'!A916,ISBLANK('Contact Data Entry'!D916)),"Birthdate is required",IF(NOT(ISBLANK('Contact Data Entry'!D916)),"OK",NA()))</f>
        <v>#N/A</v>
      </c>
      <c r="E916" s="41" t="e">
        <f>IF(AND('DO NOT USE_Contact Formulas'!A916,ISBLANK('Contact Data Entry'!E916)),"Mobile Phone is required",IF(NOT(ISBLANK('Contact Data Entry'!E916)),IF(AND(ISNUMBER(VALUE('Contact Data Entry'!E916)),LEFT('Contact Data Entry'!E916,1)&lt;&gt;"1",LEN('Contact Data Entry'!E916)=10),"OK","Phone number must be valid format"),NA()))</f>
        <v>#N/A</v>
      </c>
      <c r="F916" s="41" t="e">
        <f>IF(LEN('Contact Data Entry'!F916)&gt;255,"Home Street Address must be less than 255 characters",IF('DO NOT USE_Contact Formulas'!A916,"OK",NA()))</f>
        <v>#N/A</v>
      </c>
      <c r="G916" s="41" t="e">
        <f>IF(LEN('Contact Data Entry'!G916)&gt;40,"City must be less than 40 characters",IF('DO NOT USE_Contact Formulas'!A916,"OK",NA()))</f>
        <v>#N/A</v>
      </c>
      <c r="H916" s="41" t="e">
        <f>IF(AND(NOT(ISBLANK('Contact Data Entry'!H916)),ISNA(VLOOKUP('Contact Data Entry'!H916,'DO NOT USE_School Picklist'!$P$3:$P$52,1,FALSE))),"Please select a value from the drop-down menu",IF('DO NOT USE_Contact Formulas'!A916,"OK",NA()))</f>
        <v>#N/A</v>
      </c>
      <c r="I916" s="41" t="e">
        <f>IF(AND('DO NOT USE_Contact Formulas'!A916,ISBLANK('Contact Data Entry'!I916)),"Zip is required",IF(ISBLANK('Contact Data Entry'!I916),NA(),"OK"))</f>
        <v>#N/A</v>
      </c>
      <c r="J916" s="41" t="e">
        <f>IF(AND('DO NOT USE_Contact Formulas'!A916,ISBLANK('Contact Data Entry'!J916)),"Student or Staff? is required",IF(ISBLANK('Contact Data Entry'!J916),NA(),IF(ISNA(VLOOKUP('Contact Data Entry'!J916,'DO NOT USE_School Picklist'!$B$3:$B$6,1,FALSE)),"Please select a value from the drop-down menu","OK")))</f>
        <v>#N/A</v>
      </c>
      <c r="K916" s="41" t="e">
        <f>IF(AND('Contact Data Entry'!J916='DO NOT USE_School Picklist'!$B$4,ISBLANK('Contact Data Entry'!K916)),"Occupation/Job Title is required if Student or Staff? is Yes, staff/faculty or volunteer",IF('DO NOT USE_Contact Formulas'!A916,"OK",NA()))</f>
        <v>#N/A</v>
      </c>
      <c r="L916" s="41" t="e">
        <f ca="1">IF('Contact Data Entry'!L916&gt;'DO NOT USE_School Picklist'!$C$3,"Date last on school campus/facility cannot be a future date",IF('DO NOT USE_Contact Formulas'!A916,IF(ISBLANK('Contact Data Entry'!L916),"Date last on school campus/facility is required","OK"),NA()))</f>
        <v>#N/A</v>
      </c>
      <c r="M916" s="42" t="e">
        <f ca="1">IF('Contact Data Entry'!M916&gt;'DO NOT USE_School Picklist'!$C$3,"Last Exposure Date cannot be a future date",IF('DO NOT USE_Contact Formulas'!A916,IF(ISBLANK('Contact Data Entry'!M916),"Last Exposure Date is required","OK"),NA()))</f>
        <v>#N/A</v>
      </c>
      <c r="N916" s="42" t="e">
        <f>IF(AND('DO NOT USE_Contact Formulas'!A916,ISBLANK('Contact Data Entry'!N916)),"Specific Place in the Location is required",IF(ISBLANK('Contact Data Entry'!N916),NA(),"OK"))</f>
        <v>#N/A</v>
      </c>
      <c r="O916" s="41" t="e">
        <f>IF(AND(NOT(ISBLANK('Contact Data Entry'!O916)),ISNA(VLOOKUP('Contact Data Entry'!O916,'DO NOT USE_School Picklist'!$L$3:$L$81,1,FALSE))),"Please select a value from the drop-down menu",IF('DO NOT USE_Contact Formulas'!A916,"OK",NA()))</f>
        <v>#N/A</v>
      </c>
      <c r="P916" s="41" t="e">
        <f>IF(AND(NOT(ISBLANK('Contact Data Entry'!P916)),NOT(ISNUMBER(MATCH("*@*.?*",'Contact Data Entry'!P916,0)))),"Email must be in a valid format",IF('DO NOT USE_Contact Formulas'!A916,"OK",NA()))</f>
        <v>#N/A</v>
      </c>
      <c r="Q916" s="41" t="e">
        <f>IF(LEN('Contact Data Entry'!Q916)&gt;50,"Parent/Guardian Name must be less than 50 characters",IF('DO NOT USE_Contact Formulas'!A916,"OK",NA()))</f>
        <v>#N/A</v>
      </c>
      <c r="R916" s="41" t="e">
        <f>IF(NOT(ISBLANK('Contact Data Entry'!R916)),IF(AND(ISNUMBER('Contact Data Entry'!R916),LEFT('Contact Data Entry'!R916,1)&lt;&gt;"1",LEN('Contact Data Entry'!R916)=10),"OK","Phone number must be valid format"),IF('DO NOT USE_Contact Formulas'!A916,"OK",NA()))</f>
        <v>#N/A</v>
      </c>
      <c r="S916" s="41" t="e">
        <f>IF(AND(NOT(ISBLANK('Contact Data Entry'!S916)),ISNA(VLOOKUP('Contact Data Entry'!S916,'DO NOT USE_School Picklist'!$N$3:$N$63,1,FALSE))),"Please select a value from the drop-down menu",IF('DO NOT USE_Contact Formulas'!A916,"OK",NA()))</f>
        <v>#N/A</v>
      </c>
      <c r="T916" s="41" t="e">
        <f>IF(AND(NOT(ISBLANK('Contact Data Entry'!T916)),ISNA(VLOOKUP('Contact Data Entry'!T916,'DO NOT USE_School Picklist'!$E$3:$E$10,1,FALSE))),"Please select a value from the drop-down menu",IF('DO NOT USE_Contact Formulas'!A916,"OK",NA()))</f>
        <v>#N/A</v>
      </c>
      <c r="U916" s="41" t="e">
        <f>IF(AND(NOT(ISBLANK('Contact Data Entry'!U916)),ISNA(VLOOKUP('Contact Data Entry'!U916,'DO NOT USE_School Picklist'!$F$3:$F$16,1,FALSE))),"Please select a value from the drop-down menu",IF('DO NOT USE_Contact Formulas'!A916,"OK",NA()))</f>
        <v>#N/A</v>
      </c>
      <c r="V916" s="41" t="e">
        <f>IF(LEN('Contact Data Entry'!V916)&gt;100,"Classroom(s) must be less than 100 characters",IF('DO NOT USE_Contact Formulas'!A916,"OK",NA()))</f>
        <v>#N/A</v>
      </c>
      <c r="W916" s="41" t="e">
        <f>IF(AND(NOT(ISBLANK('Contact Data Entry'!W916)),ISNA(VLOOKUP('Contact Data Entry'!W916,'DO NOT USE_School Picklist'!$K$3:$K$6,1,FALSE))),"Please select a value from the drop-down menu",IF('DO NOT USE_Contact Formulas'!A916,"OK",NA()))</f>
        <v>#N/A</v>
      </c>
      <c r="X916" s="41" t="e">
        <f>IF(AND(NOT(ISBLANK('Contact Data Entry'!X916)),ISNA(VLOOKUP('Contact Data Entry'!X916,'DO NOT USE_School Picklist'!$D$3:$D$5,1,FALSE))),"Please select a value from the drop-down menu",IF('DO NOT USE_Contact Formulas'!A916,"OK",NA()))</f>
        <v>#N/A</v>
      </c>
      <c r="Y916" s="41"/>
      <c r="Z916" s="41" t="e">
        <f>IF(AND(NOT(ISBLANK('Contact Data Entry'!Z916)),ISNA(VLOOKUP('Contact Data Entry'!Z916,'DO NOT USE_School Picklist'!$G$3:$G$5,1,FALSE))),"Please select a value from the drop-down menu",IF('DO NOT USE_Contact Formulas'!A916,"OK",NA()))</f>
        <v>#N/A</v>
      </c>
      <c r="AA916" s="41"/>
      <c r="AB916" s="41" t="e">
        <f>IF(AND(NOT(ISBLANK('Contact Data Entry'!AB916)),ISNA(VLOOKUP('Contact Data Entry'!AB916,'DO NOT USE_School Picklist'!$H$3:$H$4,1,FALSE))),"Please select a value from the drop-down menu",IF('DO NOT USE_Contact Formulas'!A916,"OK",NA()))</f>
        <v>#N/A</v>
      </c>
      <c r="AC916" s="41" t="e">
        <f ca="1">IF('Contact Data Entry'!AC916&gt;'DO NOT USE_School Picklist'!$C$3,"Test Date cannot be a future date",IF('DO NOT USE_Contact Formulas'!A916,"OK",NA()))</f>
        <v>#N/A</v>
      </c>
      <c r="AD916" s="41" t="e">
        <f>IF(AND(NOT(ISBLANK('Contact Data Entry'!AD916)),ISNA(VLOOKUP('Contact Data Entry'!AD916,'DO NOT USE_School Picklist'!$Q$3:$Q$8,1,FALSE))),"Please select a value from the drop-down menu",IF('DO NOT USE_Contact Formulas'!A916,"OK",NA()))</f>
        <v>#N/A</v>
      </c>
    </row>
    <row r="917" spans="1:30" x14ac:dyDescent="0.25">
      <c r="A917" s="40" t="e">
        <f>IF('DO NOT USE_Contact Formulas'!A917,IF('DO NOT USE_Contact Formulas'!B917,"Not all required fields are completed","OK"),NA())</f>
        <v>#N/A</v>
      </c>
      <c r="B917" s="41" t="e">
        <f>IF(AND('DO NOT USE_Contact Formulas'!A917,ISBLANK('Contact Data Entry'!B917)),"First Name is required",IF(NOT(ISBLANK('Contact Data Entry'!B917)),"OK",NA()))</f>
        <v>#N/A</v>
      </c>
      <c r="C917" s="41" t="e">
        <f>IF(AND('DO NOT USE_Contact Formulas'!A917,ISBLANK('Contact Data Entry'!C917)),"Last Name is required",IF(NOT(ISBLANK('Contact Data Entry'!C917)),"OK",NA()))</f>
        <v>#N/A</v>
      </c>
      <c r="D917" s="41" t="e">
        <f>IF(AND('DO NOT USE_Contact Formulas'!A917,ISBLANK('Contact Data Entry'!D917)),"Birthdate is required",IF(NOT(ISBLANK('Contact Data Entry'!D917)),"OK",NA()))</f>
        <v>#N/A</v>
      </c>
      <c r="E917" s="41" t="e">
        <f>IF(AND('DO NOT USE_Contact Formulas'!A917,ISBLANK('Contact Data Entry'!E917)),"Mobile Phone is required",IF(NOT(ISBLANK('Contact Data Entry'!E917)),IF(AND(ISNUMBER(VALUE('Contact Data Entry'!E917)),LEFT('Contact Data Entry'!E917,1)&lt;&gt;"1",LEN('Contact Data Entry'!E917)=10),"OK","Phone number must be valid format"),NA()))</f>
        <v>#N/A</v>
      </c>
      <c r="F917" s="41" t="e">
        <f>IF(LEN('Contact Data Entry'!F917)&gt;255,"Home Street Address must be less than 255 characters",IF('DO NOT USE_Contact Formulas'!A917,"OK",NA()))</f>
        <v>#N/A</v>
      </c>
      <c r="G917" s="41" t="e">
        <f>IF(LEN('Contact Data Entry'!G917)&gt;40,"City must be less than 40 characters",IF('DO NOT USE_Contact Formulas'!A917,"OK",NA()))</f>
        <v>#N/A</v>
      </c>
      <c r="H917" s="41" t="e">
        <f>IF(AND(NOT(ISBLANK('Contact Data Entry'!H917)),ISNA(VLOOKUP('Contact Data Entry'!H917,'DO NOT USE_School Picklist'!$P$3:$P$52,1,FALSE))),"Please select a value from the drop-down menu",IF('DO NOT USE_Contact Formulas'!A917,"OK",NA()))</f>
        <v>#N/A</v>
      </c>
      <c r="I917" s="41" t="e">
        <f>IF(AND('DO NOT USE_Contact Formulas'!A917,ISBLANK('Contact Data Entry'!I917)),"Zip is required",IF(ISBLANK('Contact Data Entry'!I917),NA(),"OK"))</f>
        <v>#N/A</v>
      </c>
      <c r="J917" s="41" t="e">
        <f>IF(AND('DO NOT USE_Contact Formulas'!A917,ISBLANK('Contact Data Entry'!J917)),"Student or Staff? is required",IF(ISBLANK('Contact Data Entry'!J917),NA(),IF(ISNA(VLOOKUP('Contact Data Entry'!J917,'DO NOT USE_School Picklist'!$B$3:$B$6,1,FALSE)),"Please select a value from the drop-down menu","OK")))</f>
        <v>#N/A</v>
      </c>
      <c r="K917" s="41" t="e">
        <f>IF(AND('Contact Data Entry'!J917='DO NOT USE_School Picklist'!$B$4,ISBLANK('Contact Data Entry'!K917)),"Occupation/Job Title is required if Student or Staff? is Yes, staff/faculty or volunteer",IF('DO NOT USE_Contact Formulas'!A917,"OK",NA()))</f>
        <v>#N/A</v>
      </c>
      <c r="L917" s="41" t="e">
        <f ca="1">IF('Contact Data Entry'!L917&gt;'DO NOT USE_School Picklist'!$C$3,"Date last on school campus/facility cannot be a future date",IF('DO NOT USE_Contact Formulas'!A917,IF(ISBLANK('Contact Data Entry'!L917),"Date last on school campus/facility is required","OK"),NA()))</f>
        <v>#N/A</v>
      </c>
      <c r="M917" s="42" t="e">
        <f ca="1">IF('Contact Data Entry'!M917&gt;'DO NOT USE_School Picklist'!$C$3,"Last Exposure Date cannot be a future date",IF('DO NOT USE_Contact Formulas'!A917,IF(ISBLANK('Contact Data Entry'!M917),"Last Exposure Date is required","OK"),NA()))</f>
        <v>#N/A</v>
      </c>
      <c r="N917" s="42" t="e">
        <f>IF(AND('DO NOT USE_Contact Formulas'!A917,ISBLANK('Contact Data Entry'!N917)),"Specific Place in the Location is required",IF(ISBLANK('Contact Data Entry'!N917),NA(),"OK"))</f>
        <v>#N/A</v>
      </c>
      <c r="O917" s="41" t="e">
        <f>IF(AND(NOT(ISBLANK('Contact Data Entry'!O917)),ISNA(VLOOKUP('Contact Data Entry'!O917,'DO NOT USE_School Picklist'!$L$3:$L$81,1,FALSE))),"Please select a value from the drop-down menu",IF('DO NOT USE_Contact Formulas'!A917,"OK",NA()))</f>
        <v>#N/A</v>
      </c>
      <c r="P917" s="41" t="e">
        <f>IF(AND(NOT(ISBLANK('Contact Data Entry'!P917)),NOT(ISNUMBER(MATCH("*@*.?*",'Contact Data Entry'!P917,0)))),"Email must be in a valid format",IF('DO NOT USE_Contact Formulas'!A917,"OK",NA()))</f>
        <v>#N/A</v>
      </c>
      <c r="Q917" s="41" t="e">
        <f>IF(LEN('Contact Data Entry'!Q917)&gt;50,"Parent/Guardian Name must be less than 50 characters",IF('DO NOT USE_Contact Formulas'!A917,"OK",NA()))</f>
        <v>#N/A</v>
      </c>
      <c r="R917" s="41" t="e">
        <f>IF(NOT(ISBLANK('Contact Data Entry'!R917)),IF(AND(ISNUMBER('Contact Data Entry'!R917),LEFT('Contact Data Entry'!R917,1)&lt;&gt;"1",LEN('Contact Data Entry'!R917)=10),"OK","Phone number must be valid format"),IF('DO NOT USE_Contact Formulas'!A917,"OK",NA()))</f>
        <v>#N/A</v>
      </c>
      <c r="S917" s="41" t="e">
        <f>IF(AND(NOT(ISBLANK('Contact Data Entry'!S917)),ISNA(VLOOKUP('Contact Data Entry'!S917,'DO NOT USE_School Picklist'!$N$3:$N$63,1,FALSE))),"Please select a value from the drop-down menu",IF('DO NOT USE_Contact Formulas'!A917,"OK",NA()))</f>
        <v>#N/A</v>
      </c>
      <c r="T917" s="41" t="e">
        <f>IF(AND(NOT(ISBLANK('Contact Data Entry'!T917)),ISNA(VLOOKUP('Contact Data Entry'!T917,'DO NOT USE_School Picklist'!$E$3:$E$10,1,FALSE))),"Please select a value from the drop-down menu",IF('DO NOT USE_Contact Formulas'!A917,"OK",NA()))</f>
        <v>#N/A</v>
      </c>
      <c r="U917" s="41" t="e">
        <f>IF(AND(NOT(ISBLANK('Contact Data Entry'!U917)),ISNA(VLOOKUP('Contact Data Entry'!U917,'DO NOT USE_School Picklist'!$F$3:$F$16,1,FALSE))),"Please select a value from the drop-down menu",IF('DO NOT USE_Contact Formulas'!A917,"OK",NA()))</f>
        <v>#N/A</v>
      </c>
      <c r="V917" s="41" t="e">
        <f>IF(LEN('Contact Data Entry'!V917)&gt;100,"Classroom(s) must be less than 100 characters",IF('DO NOT USE_Contact Formulas'!A917,"OK",NA()))</f>
        <v>#N/A</v>
      </c>
      <c r="W917" s="41" t="e">
        <f>IF(AND(NOT(ISBLANK('Contact Data Entry'!W917)),ISNA(VLOOKUP('Contact Data Entry'!W917,'DO NOT USE_School Picklist'!$K$3:$K$6,1,FALSE))),"Please select a value from the drop-down menu",IF('DO NOT USE_Contact Formulas'!A917,"OK",NA()))</f>
        <v>#N/A</v>
      </c>
      <c r="X917" s="41" t="e">
        <f>IF(AND(NOT(ISBLANK('Contact Data Entry'!X917)),ISNA(VLOOKUP('Contact Data Entry'!X917,'DO NOT USE_School Picklist'!$D$3:$D$5,1,FALSE))),"Please select a value from the drop-down menu",IF('DO NOT USE_Contact Formulas'!A917,"OK",NA()))</f>
        <v>#N/A</v>
      </c>
      <c r="Y917" s="41"/>
      <c r="Z917" s="41" t="e">
        <f>IF(AND(NOT(ISBLANK('Contact Data Entry'!Z917)),ISNA(VLOOKUP('Contact Data Entry'!Z917,'DO NOT USE_School Picklist'!$G$3:$G$5,1,FALSE))),"Please select a value from the drop-down menu",IF('DO NOT USE_Contact Formulas'!A917,"OK",NA()))</f>
        <v>#N/A</v>
      </c>
      <c r="AA917" s="41"/>
      <c r="AB917" s="41" t="e">
        <f>IF(AND(NOT(ISBLANK('Contact Data Entry'!AB917)),ISNA(VLOOKUP('Contact Data Entry'!AB917,'DO NOT USE_School Picklist'!$H$3:$H$4,1,FALSE))),"Please select a value from the drop-down menu",IF('DO NOT USE_Contact Formulas'!A917,"OK",NA()))</f>
        <v>#N/A</v>
      </c>
      <c r="AC917" s="41" t="e">
        <f ca="1">IF('Contact Data Entry'!AC917&gt;'DO NOT USE_School Picklist'!$C$3,"Test Date cannot be a future date",IF('DO NOT USE_Contact Formulas'!A917,"OK",NA()))</f>
        <v>#N/A</v>
      </c>
      <c r="AD917" s="41" t="e">
        <f>IF(AND(NOT(ISBLANK('Contact Data Entry'!AD917)),ISNA(VLOOKUP('Contact Data Entry'!AD917,'DO NOT USE_School Picklist'!$Q$3:$Q$8,1,FALSE))),"Please select a value from the drop-down menu",IF('DO NOT USE_Contact Formulas'!A917,"OK",NA()))</f>
        <v>#N/A</v>
      </c>
    </row>
    <row r="918" spans="1:30" x14ac:dyDescent="0.25">
      <c r="A918" s="40" t="e">
        <f>IF('DO NOT USE_Contact Formulas'!A918,IF('DO NOT USE_Contact Formulas'!B918,"Not all required fields are completed","OK"),NA())</f>
        <v>#N/A</v>
      </c>
      <c r="B918" s="41" t="e">
        <f>IF(AND('DO NOT USE_Contact Formulas'!A918,ISBLANK('Contact Data Entry'!B918)),"First Name is required",IF(NOT(ISBLANK('Contact Data Entry'!B918)),"OK",NA()))</f>
        <v>#N/A</v>
      </c>
      <c r="C918" s="41" t="e">
        <f>IF(AND('DO NOT USE_Contact Formulas'!A918,ISBLANK('Contact Data Entry'!C918)),"Last Name is required",IF(NOT(ISBLANK('Contact Data Entry'!C918)),"OK",NA()))</f>
        <v>#N/A</v>
      </c>
      <c r="D918" s="41" t="e">
        <f>IF(AND('DO NOT USE_Contact Formulas'!A918,ISBLANK('Contact Data Entry'!D918)),"Birthdate is required",IF(NOT(ISBLANK('Contact Data Entry'!D918)),"OK",NA()))</f>
        <v>#N/A</v>
      </c>
      <c r="E918" s="41" t="e">
        <f>IF(AND('DO NOT USE_Contact Formulas'!A918,ISBLANK('Contact Data Entry'!E918)),"Mobile Phone is required",IF(NOT(ISBLANK('Contact Data Entry'!E918)),IF(AND(ISNUMBER(VALUE('Contact Data Entry'!E918)),LEFT('Contact Data Entry'!E918,1)&lt;&gt;"1",LEN('Contact Data Entry'!E918)=10),"OK","Phone number must be valid format"),NA()))</f>
        <v>#N/A</v>
      </c>
      <c r="F918" s="41" t="e">
        <f>IF(LEN('Contact Data Entry'!F918)&gt;255,"Home Street Address must be less than 255 characters",IF('DO NOT USE_Contact Formulas'!A918,"OK",NA()))</f>
        <v>#N/A</v>
      </c>
      <c r="G918" s="41" t="e">
        <f>IF(LEN('Contact Data Entry'!G918)&gt;40,"City must be less than 40 characters",IF('DO NOT USE_Contact Formulas'!A918,"OK",NA()))</f>
        <v>#N/A</v>
      </c>
      <c r="H918" s="41" t="e">
        <f>IF(AND(NOT(ISBLANK('Contact Data Entry'!H918)),ISNA(VLOOKUP('Contact Data Entry'!H918,'DO NOT USE_School Picklist'!$P$3:$P$52,1,FALSE))),"Please select a value from the drop-down menu",IF('DO NOT USE_Contact Formulas'!A918,"OK",NA()))</f>
        <v>#N/A</v>
      </c>
      <c r="I918" s="41" t="e">
        <f>IF(AND('DO NOT USE_Contact Formulas'!A918,ISBLANK('Contact Data Entry'!I918)),"Zip is required",IF(ISBLANK('Contact Data Entry'!I918),NA(),"OK"))</f>
        <v>#N/A</v>
      </c>
      <c r="J918" s="41" t="e">
        <f>IF(AND('DO NOT USE_Contact Formulas'!A918,ISBLANK('Contact Data Entry'!J918)),"Student or Staff? is required",IF(ISBLANK('Contact Data Entry'!J918),NA(),IF(ISNA(VLOOKUP('Contact Data Entry'!J918,'DO NOT USE_School Picklist'!$B$3:$B$6,1,FALSE)),"Please select a value from the drop-down menu","OK")))</f>
        <v>#N/A</v>
      </c>
      <c r="K918" s="41" t="e">
        <f>IF(AND('Contact Data Entry'!J918='DO NOT USE_School Picklist'!$B$4,ISBLANK('Contact Data Entry'!K918)),"Occupation/Job Title is required if Student or Staff? is Yes, staff/faculty or volunteer",IF('DO NOT USE_Contact Formulas'!A918,"OK",NA()))</f>
        <v>#N/A</v>
      </c>
      <c r="L918" s="41" t="e">
        <f ca="1">IF('Contact Data Entry'!L918&gt;'DO NOT USE_School Picklist'!$C$3,"Date last on school campus/facility cannot be a future date",IF('DO NOT USE_Contact Formulas'!A918,IF(ISBLANK('Contact Data Entry'!L918),"Date last on school campus/facility is required","OK"),NA()))</f>
        <v>#N/A</v>
      </c>
      <c r="M918" s="42" t="e">
        <f ca="1">IF('Contact Data Entry'!M918&gt;'DO NOT USE_School Picklist'!$C$3,"Last Exposure Date cannot be a future date",IF('DO NOT USE_Contact Formulas'!A918,IF(ISBLANK('Contact Data Entry'!M918),"Last Exposure Date is required","OK"),NA()))</f>
        <v>#N/A</v>
      </c>
      <c r="N918" s="42" t="e">
        <f>IF(AND('DO NOT USE_Contact Formulas'!A918,ISBLANK('Contact Data Entry'!N918)),"Specific Place in the Location is required",IF(ISBLANK('Contact Data Entry'!N918),NA(),"OK"))</f>
        <v>#N/A</v>
      </c>
      <c r="O918" s="41" t="e">
        <f>IF(AND(NOT(ISBLANK('Contact Data Entry'!O918)),ISNA(VLOOKUP('Contact Data Entry'!O918,'DO NOT USE_School Picklist'!$L$3:$L$81,1,FALSE))),"Please select a value from the drop-down menu",IF('DO NOT USE_Contact Formulas'!A918,"OK",NA()))</f>
        <v>#N/A</v>
      </c>
      <c r="P918" s="41" t="e">
        <f>IF(AND(NOT(ISBLANK('Contact Data Entry'!P918)),NOT(ISNUMBER(MATCH("*@*.?*",'Contact Data Entry'!P918,0)))),"Email must be in a valid format",IF('DO NOT USE_Contact Formulas'!A918,"OK",NA()))</f>
        <v>#N/A</v>
      </c>
      <c r="Q918" s="41" t="e">
        <f>IF(LEN('Contact Data Entry'!Q918)&gt;50,"Parent/Guardian Name must be less than 50 characters",IF('DO NOT USE_Contact Formulas'!A918,"OK",NA()))</f>
        <v>#N/A</v>
      </c>
      <c r="R918" s="41" t="e">
        <f>IF(NOT(ISBLANK('Contact Data Entry'!R918)),IF(AND(ISNUMBER('Contact Data Entry'!R918),LEFT('Contact Data Entry'!R918,1)&lt;&gt;"1",LEN('Contact Data Entry'!R918)=10),"OK","Phone number must be valid format"),IF('DO NOT USE_Contact Formulas'!A918,"OK",NA()))</f>
        <v>#N/A</v>
      </c>
      <c r="S918" s="41" t="e">
        <f>IF(AND(NOT(ISBLANK('Contact Data Entry'!S918)),ISNA(VLOOKUP('Contact Data Entry'!S918,'DO NOT USE_School Picklist'!$N$3:$N$63,1,FALSE))),"Please select a value from the drop-down menu",IF('DO NOT USE_Contact Formulas'!A918,"OK",NA()))</f>
        <v>#N/A</v>
      </c>
      <c r="T918" s="41" t="e">
        <f>IF(AND(NOT(ISBLANK('Contact Data Entry'!T918)),ISNA(VLOOKUP('Contact Data Entry'!T918,'DO NOT USE_School Picklist'!$E$3:$E$10,1,FALSE))),"Please select a value from the drop-down menu",IF('DO NOT USE_Contact Formulas'!A918,"OK",NA()))</f>
        <v>#N/A</v>
      </c>
      <c r="U918" s="41" t="e">
        <f>IF(AND(NOT(ISBLANK('Contact Data Entry'!U918)),ISNA(VLOOKUP('Contact Data Entry'!U918,'DO NOT USE_School Picklist'!$F$3:$F$16,1,FALSE))),"Please select a value from the drop-down menu",IF('DO NOT USE_Contact Formulas'!A918,"OK",NA()))</f>
        <v>#N/A</v>
      </c>
      <c r="V918" s="41" t="e">
        <f>IF(LEN('Contact Data Entry'!V918)&gt;100,"Classroom(s) must be less than 100 characters",IF('DO NOT USE_Contact Formulas'!A918,"OK",NA()))</f>
        <v>#N/A</v>
      </c>
      <c r="W918" s="41" t="e">
        <f>IF(AND(NOT(ISBLANK('Contact Data Entry'!W918)),ISNA(VLOOKUP('Contact Data Entry'!W918,'DO NOT USE_School Picklist'!$K$3:$K$6,1,FALSE))),"Please select a value from the drop-down menu",IF('DO NOT USE_Contact Formulas'!A918,"OK",NA()))</f>
        <v>#N/A</v>
      </c>
      <c r="X918" s="41" t="e">
        <f>IF(AND(NOT(ISBLANK('Contact Data Entry'!X918)),ISNA(VLOOKUP('Contact Data Entry'!X918,'DO NOT USE_School Picklist'!$D$3:$D$5,1,FALSE))),"Please select a value from the drop-down menu",IF('DO NOT USE_Contact Formulas'!A918,"OK",NA()))</f>
        <v>#N/A</v>
      </c>
      <c r="Y918" s="41"/>
      <c r="Z918" s="41" t="e">
        <f>IF(AND(NOT(ISBLANK('Contact Data Entry'!Z918)),ISNA(VLOOKUP('Contact Data Entry'!Z918,'DO NOT USE_School Picklist'!$G$3:$G$5,1,FALSE))),"Please select a value from the drop-down menu",IF('DO NOT USE_Contact Formulas'!A918,"OK",NA()))</f>
        <v>#N/A</v>
      </c>
      <c r="AA918" s="41"/>
      <c r="AB918" s="41" t="e">
        <f>IF(AND(NOT(ISBLANK('Contact Data Entry'!AB918)),ISNA(VLOOKUP('Contact Data Entry'!AB918,'DO NOT USE_School Picklist'!$H$3:$H$4,1,FALSE))),"Please select a value from the drop-down menu",IF('DO NOT USE_Contact Formulas'!A918,"OK",NA()))</f>
        <v>#N/A</v>
      </c>
      <c r="AC918" s="41" t="e">
        <f ca="1">IF('Contact Data Entry'!AC918&gt;'DO NOT USE_School Picklist'!$C$3,"Test Date cannot be a future date",IF('DO NOT USE_Contact Formulas'!A918,"OK",NA()))</f>
        <v>#N/A</v>
      </c>
      <c r="AD918" s="41" t="e">
        <f>IF(AND(NOT(ISBLANK('Contact Data Entry'!AD918)),ISNA(VLOOKUP('Contact Data Entry'!AD918,'DO NOT USE_School Picklist'!$Q$3:$Q$8,1,FALSE))),"Please select a value from the drop-down menu",IF('DO NOT USE_Contact Formulas'!A918,"OK",NA()))</f>
        <v>#N/A</v>
      </c>
    </row>
    <row r="919" spans="1:30" x14ac:dyDescent="0.25">
      <c r="A919" s="40" t="e">
        <f>IF('DO NOT USE_Contact Formulas'!A919,IF('DO NOT USE_Contact Formulas'!B919,"Not all required fields are completed","OK"),NA())</f>
        <v>#N/A</v>
      </c>
      <c r="B919" s="41" t="e">
        <f>IF(AND('DO NOT USE_Contact Formulas'!A919,ISBLANK('Contact Data Entry'!B919)),"First Name is required",IF(NOT(ISBLANK('Contact Data Entry'!B919)),"OK",NA()))</f>
        <v>#N/A</v>
      </c>
      <c r="C919" s="41" t="e">
        <f>IF(AND('DO NOT USE_Contact Formulas'!A919,ISBLANK('Contact Data Entry'!C919)),"Last Name is required",IF(NOT(ISBLANK('Contact Data Entry'!C919)),"OK",NA()))</f>
        <v>#N/A</v>
      </c>
      <c r="D919" s="41" t="e">
        <f>IF(AND('DO NOT USE_Contact Formulas'!A919,ISBLANK('Contact Data Entry'!D919)),"Birthdate is required",IF(NOT(ISBLANK('Contact Data Entry'!D919)),"OK",NA()))</f>
        <v>#N/A</v>
      </c>
      <c r="E919" s="41" t="e">
        <f>IF(AND('DO NOT USE_Contact Formulas'!A919,ISBLANK('Contact Data Entry'!E919)),"Mobile Phone is required",IF(NOT(ISBLANK('Contact Data Entry'!E919)),IF(AND(ISNUMBER(VALUE('Contact Data Entry'!E919)),LEFT('Contact Data Entry'!E919,1)&lt;&gt;"1",LEN('Contact Data Entry'!E919)=10),"OK","Phone number must be valid format"),NA()))</f>
        <v>#N/A</v>
      </c>
      <c r="F919" s="41" t="e">
        <f>IF(LEN('Contact Data Entry'!F919)&gt;255,"Home Street Address must be less than 255 characters",IF('DO NOT USE_Contact Formulas'!A919,"OK",NA()))</f>
        <v>#N/A</v>
      </c>
      <c r="G919" s="41" t="e">
        <f>IF(LEN('Contact Data Entry'!G919)&gt;40,"City must be less than 40 characters",IF('DO NOT USE_Contact Formulas'!A919,"OK",NA()))</f>
        <v>#N/A</v>
      </c>
      <c r="H919" s="41" t="e">
        <f>IF(AND(NOT(ISBLANK('Contact Data Entry'!H919)),ISNA(VLOOKUP('Contact Data Entry'!H919,'DO NOT USE_School Picklist'!$P$3:$P$52,1,FALSE))),"Please select a value from the drop-down menu",IF('DO NOT USE_Contact Formulas'!A919,"OK",NA()))</f>
        <v>#N/A</v>
      </c>
      <c r="I919" s="41" t="e">
        <f>IF(AND('DO NOT USE_Contact Formulas'!A919,ISBLANK('Contact Data Entry'!I919)),"Zip is required",IF(ISBLANK('Contact Data Entry'!I919),NA(),"OK"))</f>
        <v>#N/A</v>
      </c>
      <c r="J919" s="41" t="e">
        <f>IF(AND('DO NOT USE_Contact Formulas'!A919,ISBLANK('Contact Data Entry'!J919)),"Student or Staff? is required",IF(ISBLANK('Contact Data Entry'!J919),NA(),IF(ISNA(VLOOKUP('Contact Data Entry'!J919,'DO NOT USE_School Picklist'!$B$3:$B$6,1,FALSE)),"Please select a value from the drop-down menu","OK")))</f>
        <v>#N/A</v>
      </c>
      <c r="K919" s="41" t="e">
        <f>IF(AND('Contact Data Entry'!J919='DO NOT USE_School Picklist'!$B$4,ISBLANK('Contact Data Entry'!K919)),"Occupation/Job Title is required if Student or Staff? is Yes, staff/faculty or volunteer",IF('DO NOT USE_Contact Formulas'!A919,"OK",NA()))</f>
        <v>#N/A</v>
      </c>
      <c r="L919" s="41" t="e">
        <f ca="1">IF('Contact Data Entry'!L919&gt;'DO NOT USE_School Picklist'!$C$3,"Date last on school campus/facility cannot be a future date",IF('DO NOT USE_Contact Formulas'!A919,IF(ISBLANK('Contact Data Entry'!L919),"Date last on school campus/facility is required","OK"),NA()))</f>
        <v>#N/A</v>
      </c>
      <c r="M919" s="42" t="e">
        <f ca="1">IF('Contact Data Entry'!M919&gt;'DO NOT USE_School Picklist'!$C$3,"Last Exposure Date cannot be a future date",IF('DO NOT USE_Contact Formulas'!A919,IF(ISBLANK('Contact Data Entry'!M919),"Last Exposure Date is required","OK"),NA()))</f>
        <v>#N/A</v>
      </c>
      <c r="N919" s="42" t="e">
        <f>IF(AND('DO NOT USE_Contact Formulas'!A919,ISBLANK('Contact Data Entry'!N919)),"Specific Place in the Location is required",IF(ISBLANK('Contact Data Entry'!N919),NA(),"OK"))</f>
        <v>#N/A</v>
      </c>
      <c r="O919" s="41" t="e">
        <f>IF(AND(NOT(ISBLANK('Contact Data Entry'!O919)),ISNA(VLOOKUP('Contact Data Entry'!O919,'DO NOT USE_School Picklist'!$L$3:$L$81,1,FALSE))),"Please select a value from the drop-down menu",IF('DO NOT USE_Contact Formulas'!A919,"OK",NA()))</f>
        <v>#N/A</v>
      </c>
      <c r="P919" s="41" t="e">
        <f>IF(AND(NOT(ISBLANK('Contact Data Entry'!P919)),NOT(ISNUMBER(MATCH("*@*.?*",'Contact Data Entry'!P919,0)))),"Email must be in a valid format",IF('DO NOT USE_Contact Formulas'!A919,"OK",NA()))</f>
        <v>#N/A</v>
      </c>
      <c r="Q919" s="41" t="e">
        <f>IF(LEN('Contact Data Entry'!Q919)&gt;50,"Parent/Guardian Name must be less than 50 characters",IF('DO NOT USE_Contact Formulas'!A919,"OK",NA()))</f>
        <v>#N/A</v>
      </c>
      <c r="R919" s="41" t="e">
        <f>IF(NOT(ISBLANK('Contact Data Entry'!R919)),IF(AND(ISNUMBER('Contact Data Entry'!R919),LEFT('Contact Data Entry'!R919,1)&lt;&gt;"1",LEN('Contact Data Entry'!R919)=10),"OK","Phone number must be valid format"),IF('DO NOT USE_Contact Formulas'!A919,"OK",NA()))</f>
        <v>#N/A</v>
      </c>
      <c r="S919" s="41" t="e">
        <f>IF(AND(NOT(ISBLANK('Contact Data Entry'!S919)),ISNA(VLOOKUP('Contact Data Entry'!S919,'DO NOT USE_School Picklist'!$N$3:$N$63,1,FALSE))),"Please select a value from the drop-down menu",IF('DO NOT USE_Contact Formulas'!A919,"OK",NA()))</f>
        <v>#N/A</v>
      </c>
      <c r="T919" s="41" t="e">
        <f>IF(AND(NOT(ISBLANK('Contact Data Entry'!T919)),ISNA(VLOOKUP('Contact Data Entry'!T919,'DO NOT USE_School Picklist'!$E$3:$E$10,1,FALSE))),"Please select a value from the drop-down menu",IF('DO NOT USE_Contact Formulas'!A919,"OK",NA()))</f>
        <v>#N/A</v>
      </c>
      <c r="U919" s="41" t="e">
        <f>IF(AND(NOT(ISBLANK('Contact Data Entry'!U919)),ISNA(VLOOKUP('Contact Data Entry'!U919,'DO NOT USE_School Picklist'!$F$3:$F$16,1,FALSE))),"Please select a value from the drop-down menu",IF('DO NOT USE_Contact Formulas'!A919,"OK",NA()))</f>
        <v>#N/A</v>
      </c>
      <c r="V919" s="41" t="e">
        <f>IF(LEN('Contact Data Entry'!V919)&gt;100,"Classroom(s) must be less than 100 characters",IF('DO NOT USE_Contact Formulas'!A919,"OK",NA()))</f>
        <v>#N/A</v>
      </c>
      <c r="W919" s="41" t="e">
        <f>IF(AND(NOT(ISBLANK('Contact Data Entry'!W919)),ISNA(VLOOKUP('Contact Data Entry'!W919,'DO NOT USE_School Picklist'!$K$3:$K$6,1,FALSE))),"Please select a value from the drop-down menu",IF('DO NOT USE_Contact Formulas'!A919,"OK",NA()))</f>
        <v>#N/A</v>
      </c>
      <c r="X919" s="41" t="e">
        <f>IF(AND(NOT(ISBLANK('Contact Data Entry'!X919)),ISNA(VLOOKUP('Contact Data Entry'!X919,'DO NOT USE_School Picklist'!$D$3:$D$5,1,FALSE))),"Please select a value from the drop-down menu",IF('DO NOT USE_Contact Formulas'!A919,"OK",NA()))</f>
        <v>#N/A</v>
      </c>
      <c r="Y919" s="41"/>
      <c r="Z919" s="41" t="e">
        <f>IF(AND(NOT(ISBLANK('Contact Data Entry'!Z919)),ISNA(VLOOKUP('Contact Data Entry'!Z919,'DO NOT USE_School Picklist'!$G$3:$G$5,1,FALSE))),"Please select a value from the drop-down menu",IF('DO NOT USE_Contact Formulas'!A919,"OK",NA()))</f>
        <v>#N/A</v>
      </c>
      <c r="AA919" s="41"/>
      <c r="AB919" s="41" t="e">
        <f>IF(AND(NOT(ISBLANK('Contact Data Entry'!AB919)),ISNA(VLOOKUP('Contact Data Entry'!AB919,'DO NOT USE_School Picklist'!$H$3:$H$4,1,FALSE))),"Please select a value from the drop-down menu",IF('DO NOT USE_Contact Formulas'!A919,"OK",NA()))</f>
        <v>#N/A</v>
      </c>
      <c r="AC919" s="41" t="e">
        <f ca="1">IF('Contact Data Entry'!AC919&gt;'DO NOT USE_School Picklist'!$C$3,"Test Date cannot be a future date",IF('DO NOT USE_Contact Formulas'!A919,"OK",NA()))</f>
        <v>#N/A</v>
      </c>
      <c r="AD919" s="41" t="e">
        <f>IF(AND(NOT(ISBLANK('Contact Data Entry'!AD919)),ISNA(VLOOKUP('Contact Data Entry'!AD919,'DO NOT USE_School Picklist'!$Q$3:$Q$8,1,FALSE))),"Please select a value from the drop-down menu",IF('DO NOT USE_Contact Formulas'!A919,"OK",NA()))</f>
        <v>#N/A</v>
      </c>
    </row>
    <row r="920" spans="1:30" x14ac:dyDescent="0.25">
      <c r="A920" s="40" t="e">
        <f>IF('DO NOT USE_Contact Formulas'!A920,IF('DO NOT USE_Contact Formulas'!B920,"Not all required fields are completed","OK"),NA())</f>
        <v>#N/A</v>
      </c>
      <c r="B920" s="41" t="e">
        <f>IF(AND('DO NOT USE_Contact Formulas'!A920,ISBLANK('Contact Data Entry'!B920)),"First Name is required",IF(NOT(ISBLANK('Contact Data Entry'!B920)),"OK",NA()))</f>
        <v>#N/A</v>
      </c>
      <c r="C920" s="41" t="e">
        <f>IF(AND('DO NOT USE_Contact Formulas'!A920,ISBLANK('Contact Data Entry'!C920)),"Last Name is required",IF(NOT(ISBLANK('Contact Data Entry'!C920)),"OK",NA()))</f>
        <v>#N/A</v>
      </c>
      <c r="D920" s="41" t="e">
        <f>IF(AND('DO NOT USE_Contact Formulas'!A920,ISBLANK('Contact Data Entry'!D920)),"Birthdate is required",IF(NOT(ISBLANK('Contact Data Entry'!D920)),"OK",NA()))</f>
        <v>#N/A</v>
      </c>
      <c r="E920" s="41" t="e">
        <f>IF(AND('DO NOT USE_Contact Formulas'!A920,ISBLANK('Contact Data Entry'!E920)),"Mobile Phone is required",IF(NOT(ISBLANK('Contact Data Entry'!E920)),IF(AND(ISNUMBER(VALUE('Contact Data Entry'!E920)),LEFT('Contact Data Entry'!E920,1)&lt;&gt;"1",LEN('Contact Data Entry'!E920)=10),"OK","Phone number must be valid format"),NA()))</f>
        <v>#N/A</v>
      </c>
      <c r="F920" s="41" t="e">
        <f>IF(LEN('Contact Data Entry'!F920)&gt;255,"Home Street Address must be less than 255 characters",IF('DO NOT USE_Contact Formulas'!A920,"OK",NA()))</f>
        <v>#N/A</v>
      </c>
      <c r="G920" s="41" t="e">
        <f>IF(LEN('Contact Data Entry'!G920)&gt;40,"City must be less than 40 characters",IF('DO NOT USE_Contact Formulas'!A920,"OK",NA()))</f>
        <v>#N/A</v>
      </c>
      <c r="H920" s="41" t="e">
        <f>IF(AND(NOT(ISBLANK('Contact Data Entry'!H920)),ISNA(VLOOKUP('Contact Data Entry'!H920,'DO NOT USE_School Picklist'!$P$3:$P$52,1,FALSE))),"Please select a value from the drop-down menu",IF('DO NOT USE_Contact Formulas'!A920,"OK",NA()))</f>
        <v>#N/A</v>
      </c>
      <c r="I920" s="41" t="e">
        <f>IF(AND('DO NOT USE_Contact Formulas'!A920,ISBLANK('Contact Data Entry'!I920)),"Zip is required",IF(ISBLANK('Contact Data Entry'!I920),NA(),"OK"))</f>
        <v>#N/A</v>
      </c>
      <c r="J920" s="41" t="e">
        <f>IF(AND('DO NOT USE_Contact Formulas'!A920,ISBLANK('Contact Data Entry'!J920)),"Student or Staff? is required",IF(ISBLANK('Contact Data Entry'!J920),NA(),IF(ISNA(VLOOKUP('Contact Data Entry'!J920,'DO NOT USE_School Picklist'!$B$3:$B$6,1,FALSE)),"Please select a value from the drop-down menu","OK")))</f>
        <v>#N/A</v>
      </c>
      <c r="K920" s="41" t="e">
        <f>IF(AND('Contact Data Entry'!J920='DO NOT USE_School Picklist'!$B$4,ISBLANK('Contact Data Entry'!K920)),"Occupation/Job Title is required if Student or Staff? is Yes, staff/faculty or volunteer",IF('DO NOT USE_Contact Formulas'!A920,"OK",NA()))</f>
        <v>#N/A</v>
      </c>
      <c r="L920" s="41" t="e">
        <f ca="1">IF('Contact Data Entry'!L920&gt;'DO NOT USE_School Picklist'!$C$3,"Date last on school campus/facility cannot be a future date",IF('DO NOT USE_Contact Formulas'!A920,IF(ISBLANK('Contact Data Entry'!L920),"Date last on school campus/facility is required","OK"),NA()))</f>
        <v>#N/A</v>
      </c>
      <c r="M920" s="42" t="e">
        <f ca="1">IF('Contact Data Entry'!M920&gt;'DO NOT USE_School Picklist'!$C$3,"Last Exposure Date cannot be a future date",IF('DO NOT USE_Contact Formulas'!A920,IF(ISBLANK('Contact Data Entry'!M920),"Last Exposure Date is required","OK"),NA()))</f>
        <v>#N/A</v>
      </c>
      <c r="N920" s="42" t="e">
        <f>IF(AND('DO NOT USE_Contact Formulas'!A920,ISBLANK('Contact Data Entry'!N920)),"Specific Place in the Location is required",IF(ISBLANK('Contact Data Entry'!N920),NA(),"OK"))</f>
        <v>#N/A</v>
      </c>
      <c r="O920" s="41" t="e">
        <f>IF(AND(NOT(ISBLANK('Contact Data Entry'!O920)),ISNA(VLOOKUP('Contact Data Entry'!O920,'DO NOT USE_School Picklist'!$L$3:$L$81,1,FALSE))),"Please select a value from the drop-down menu",IF('DO NOT USE_Contact Formulas'!A920,"OK",NA()))</f>
        <v>#N/A</v>
      </c>
      <c r="P920" s="41" t="e">
        <f>IF(AND(NOT(ISBLANK('Contact Data Entry'!P920)),NOT(ISNUMBER(MATCH("*@*.?*",'Contact Data Entry'!P920,0)))),"Email must be in a valid format",IF('DO NOT USE_Contact Formulas'!A920,"OK",NA()))</f>
        <v>#N/A</v>
      </c>
      <c r="Q920" s="41" t="e">
        <f>IF(LEN('Contact Data Entry'!Q920)&gt;50,"Parent/Guardian Name must be less than 50 characters",IF('DO NOT USE_Contact Formulas'!A920,"OK",NA()))</f>
        <v>#N/A</v>
      </c>
      <c r="R920" s="41" t="e">
        <f>IF(NOT(ISBLANK('Contact Data Entry'!R920)),IF(AND(ISNUMBER('Contact Data Entry'!R920),LEFT('Contact Data Entry'!R920,1)&lt;&gt;"1",LEN('Contact Data Entry'!R920)=10),"OK","Phone number must be valid format"),IF('DO NOT USE_Contact Formulas'!A920,"OK",NA()))</f>
        <v>#N/A</v>
      </c>
      <c r="S920" s="41" t="e">
        <f>IF(AND(NOT(ISBLANK('Contact Data Entry'!S920)),ISNA(VLOOKUP('Contact Data Entry'!S920,'DO NOT USE_School Picklist'!$N$3:$N$63,1,FALSE))),"Please select a value from the drop-down menu",IF('DO NOT USE_Contact Formulas'!A920,"OK",NA()))</f>
        <v>#N/A</v>
      </c>
      <c r="T920" s="41" t="e">
        <f>IF(AND(NOT(ISBLANK('Contact Data Entry'!T920)),ISNA(VLOOKUP('Contact Data Entry'!T920,'DO NOT USE_School Picklist'!$E$3:$E$10,1,FALSE))),"Please select a value from the drop-down menu",IF('DO NOT USE_Contact Formulas'!A920,"OK",NA()))</f>
        <v>#N/A</v>
      </c>
      <c r="U920" s="41" t="e">
        <f>IF(AND(NOT(ISBLANK('Contact Data Entry'!U920)),ISNA(VLOOKUP('Contact Data Entry'!U920,'DO NOT USE_School Picklist'!$F$3:$F$16,1,FALSE))),"Please select a value from the drop-down menu",IF('DO NOT USE_Contact Formulas'!A920,"OK",NA()))</f>
        <v>#N/A</v>
      </c>
      <c r="V920" s="41" t="e">
        <f>IF(LEN('Contact Data Entry'!V920)&gt;100,"Classroom(s) must be less than 100 characters",IF('DO NOT USE_Contact Formulas'!A920,"OK",NA()))</f>
        <v>#N/A</v>
      </c>
      <c r="W920" s="41" t="e">
        <f>IF(AND(NOT(ISBLANK('Contact Data Entry'!W920)),ISNA(VLOOKUP('Contact Data Entry'!W920,'DO NOT USE_School Picklist'!$K$3:$K$6,1,FALSE))),"Please select a value from the drop-down menu",IF('DO NOT USE_Contact Formulas'!A920,"OK",NA()))</f>
        <v>#N/A</v>
      </c>
      <c r="X920" s="41" t="e">
        <f>IF(AND(NOT(ISBLANK('Contact Data Entry'!X920)),ISNA(VLOOKUP('Contact Data Entry'!X920,'DO NOT USE_School Picklist'!$D$3:$D$5,1,FALSE))),"Please select a value from the drop-down menu",IF('DO NOT USE_Contact Formulas'!A920,"OK",NA()))</f>
        <v>#N/A</v>
      </c>
      <c r="Y920" s="41"/>
      <c r="Z920" s="41" t="e">
        <f>IF(AND(NOT(ISBLANK('Contact Data Entry'!Z920)),ISNA(VLOOKUP('Contact Data Entry'!Z920,'DO NOT USE_School Picklist'!$G$3:$G$5,1,FALSE))),"Please select a value from the drop-down menu",IF('DO NOT USE_Contact Formulas'!A920,"OK",NA()))</f>
        <v>#N/A</v>
      </c>
      <c r="AA920" s="41"/>
      <c r="AB920" s="41" t="e">
        <f>IF(AND(NOT(ISBLANK('Contact Data Entry'!AB920)),ISNA(VLOOKUP('Contact Data Entry'!AB920,'DO NOT USE_School Picklist'!$H$3:$H$4,1,FALSE))),"Please select a value from the drop-down menu",IF('DO NOT USE_Contact Formulas'!A920,"OK",NA()))</f>
        <v>#N/A</v>
      </c>
      <c r="AC920" s="41" t="e">
        <f ca="1">IF('Contact Data Entry'!AC920&gt;'DO NOT USE_School Picklist'!$C$3,"Test Date cannot be a future date",IF('DO NOT USE_Contact Formulas'!A920,"OK",NA()))</f>
        <v>#N/A</v>
      </c>
      <c r="AD920" s="41" t="e">
        <f>IF(AND(NOT(ISBLANK('Contact Data Entry'!AD920)),ISNA(VLOOKUP('Contact Data Entry'!AD920,'DO NOT USE_School Picklist'!$Q$3:$Q$8,1,FALSE))),"Please select a value from the drop-down menu",IF('DO NOT USE_Contact Formulas'!A920,"OK",NA()))</f>
        <v>#N/A</v>
      </c>
    </row>
    <row r="921" spans="1:30" x14ac:dyDescent="0.25">
      <c r="A921" s="40" t="e">
        <f>IF('DO NOT USE_Contact Formulas'!A921,IF('DO NOT USE_Contact Formulas'!B921,"Not all required fields are completed","OK"),NA())</f>
        <v>#N/A</v>
      </c>
      <c r="B921" s="41" t="e">
        <f>IF(AND('DO NOT USE_Contact Formulas'!A921,ISBLANK('Contact Data Entry'!B921)),"First Name is required",IF(NOT(ISBLANK('Contact Data Entry'!B921)),"OK",NA()))</f>
        <v>#N/A</v>
      </c>
      <c r="C921" s="41" t="e">
        <f>IF(AND('DO NOT USE_Contact Formulas'!A921,ISBLANK('Contact Data Entry'!C921)),"Last Name is required",IF(NOT(ISBLANK('Contact Data Entry'!C921)),"OK",NA()))</f>
        <v>#N/A</v>
      </c>
      <c r="D921" s="41" t="e">
        <f>IF(AND('DO NOT USE_Contact Formulas'!A921,ISBLANK('Contact Data Entry'!D921)),"Birthdate is required",IF(NOT(ISBLANK('Contact Data Entry'!D921)),"OK",NA()))</f>
        <v>#N/A</v>
      </c>
      <c r="E921" s="41" t="e">
        <f>IF(AND('DO NOT USE_Contact Formulas'!A921,ISBLANK('Contact Data Entry'!E921)),"Mobile Phone is required",IF(NOT(ISBLANK('Contact Data Entry'!E921)),IF(AND(ISNUMBER(VALUE('Contact Data Entry'!E921)),LEFT('Contact Data Entry'!E921,1)&lt;&gt;"1",LEN('Contact Data Entry'!E921)=10),"OK","Phone number must be valid format"),NA()))</f>
        <v>#N/A</v>
      </c>
      <c r="F921" s="41" t="e">
        <f>IF(LEN('Contact Data Entry'!F921)&gt;255,"Home Street Address must be less than 255 characters",IF('DO NOT USE_Contact Formulas'!A921,"OK",NA()))</f>
        <v>#N/A</v>
      </c>
      <c r="G921" s="41" t="e">
        <f>IF(LEN('Contact Data Entry'!G921)&gt;40,"City must be less than 40 characters",IF('DO NOT USE_Contact Formulas'!A921,"OK",NA()))</f>
        <v>#N/A</v>
      </c>
      <c r="H921" s="41" t="e">
        <f>IF(AND(NOT(ISBLANK('Contact Data Entry'!H921)),ISNA(VLOOKUP('Contact Data Entry'!H921,'DO NOT USE_School Picklist'!$P$3:$P$52,1,FALSE))),"Please select a value from the drop-down menu",IF('DO NOT USE_Contact Formulas'!A921,"OK",NA()))</f>
        <v>#N/A</v>
      </c>
      <c r="I921" s="41" t="e">
        <f>IF(AND('DO NOT USE_Contact Formulas'!A921,ISBLANK('Contact Data Entry'!I921)),"Zip is required",IF(ISBLANK('Contact Data Entry'!I921),NA(),"OK"))</f>
        <v>#N/A</v>
      </c>
      <c r="J921" s="41" t="e">
        <f>IF(AND('DO NOT USE_Contact Formulas'!A921,ISBLANK('Contact Data Entry'!J921)),"Student or Staff? is required",IF(ISBLANK('Contact Data Entry'!J921),NA(),IF(ISNA(VLOOKUP('Contact Data Entry'!J921,'DO NOT USE_School Picklist'!$B$3:$B$6,1,FALSE)),"Please select a value from the drop-down menu","OK")))</f>
        <v>#N/A</v>
      </c>
      <c r="K921" s="41" t="e">
        <f>IF(AND('Contact Data Entry'!J921='DO NOT USE_School Picklist'!$B$4,ISBLANK('Contact Data Entry'!K921)),"Occupation/Job Title is required if Student or Staff? is Yes, staff/faculty or volunteer",IF('DO NOT USE_Contact Formulas'!A921,"OK",NA()))</f>
        <v>#N/A</v>
      </c>
      <c r="L921" s="41" t="e">
        <f ca="1">IF('Contact Data Entry'!L921&gt;'DO NOT USE_School Picklist'!$C$3,"Date last on school campus/facility cannot be a future date",IF('DO NOT USE_Contact Formulas'!A921,IF(ISBLANK('Contact Data Entry'!L921),"Date last on school campus/facility is required","OK"),NA()))</f>
        <v>#N/A</v>
      </c>
      <c r="M921" s="42" t="e">
        <f ca="1">IF('Contact Data Entry'!M921&gt;'DO NOT USE_School Picklist'!$C$3,"Last Exposure Date cannot be a future date",IF('DO NOT USE_Contact Formulas'!A921,IF(ISBLANK('Contact Data Entry'!M921),"Last Exposure Date is required","OK"),NA()))</f>
        <v>#N/A</v>
      </c>
      <c r="N921" s="42" t="e">
        <f>IF(AND('DO NOT USE_Contact Formulas'!A921,ISBLANK('Contact Data Entry'!N921)),"Specific Place in the Location is required",IF(ISBLANK('Contact Data Entry'!N921),NA(),"OK"))</f>
        <v>#N/A</v>
      </c>
      <c r="O921" s="41" t="e">
        <f>IF(AND(NOT(ISBLANK('Contact Data Entry'!O921)),ISNA(VLOOKUP('Contact Data Entry'!O921,'DO NOT USE_School Picklist'!$L$3:$L$81,1,FALSE))),"Please select a value from the drop-down menu",IF('DO NOT USE_Contact Formulas'!A921,"OK",NA()))</f>
        <v>#N/A</v>
      </c>
      <c r="P921" s="41" t="e">
        <f>IF(AND(NOT(ISBLANK('Contact Data Entry'!P921)),NOT(ISNUMBER(MATCH("*@*.?*",'Contact Data Entry'!P921,0)))),"Email must be in a valid format",IF('DO NOT USE_Contact Formulas'!A921,"OK",NA()))</f>
        <v>#N/A</v>
      </c>
      <c r="Q921" s="41" t="e">
        <f>IF(LEN('Contact Data Entry'!Q921)&gt;50,"Parent/Guardian Name must be less than 50 characters",IF('DO NOT USE_Contact Formulas'!A921,"OK",NA()))</f>
        <v>#N/A</v>
      </c>
      <c r="R921" s="41" t="e">
        <f>IF(NOT(ISBLANK('Contact Data Entry'!R921)),IF(AND(ISNUMBER('Contact Data Entry'!R921),LEFT('Contact Data Entry'!R921,1)&lt;&gt;"1",LEN('Contact Data Entry'!R921)=10),"OK","Phone number must be valid format"),IF('DO NOT USE_Contact Formulas'!A921,"OK",NA()))</f>
        <v>#N/A</v>
      </c>
      <c r="S921" s="41" t="e">
        <f>IF(AND(NOT(ISBLANK('Contact Data Entry'!S921)),ISNA(VLOOKUP('Contact Data Entry'!S921,'DO NOT USE_School Picklist'!$N$3:$N$63,1,FALSE))),"Please select a value from the drop-down menu",IF('DO NOT USE_Contact Formulas'!A921,"OK",NA()))</f>
        <v>#N/A</v>
      </c>
      <c r="T921" s="41" t="e">
        <f>IF(AND(NOT(ISBLANK('Contact Data Entry'!T921)),ISNA(VLOOKUP('Contact Data Entry'!T921,'DO NOT USE_School Picklist'!$E$3:$E$10,1,FALSE))),"Please select a value from the drop-down menu",IF('DO NOT USE_Contact Formulas'!A921,"OK",NA()))</f>
        <v>#N/A</v>
      </c>
      <c r="U921" s="41" t="e">
        <f>IF(AND(NOT(ISBLANK('Contact Data Entry'!U921)),ISNA(VLOOKUP('Contact Data Entry'!U921,'DO NOT USE_School Picklist'!$F$3:$F$16,1,FALSE))),"Please select a value from the drop-down menu",IF('DO NOT USE_Contact Formulas'!A921,"OK",NA()))</f>
        <v>#N/A</v>
      </c>
      <c r="V921" s="41" t="e">
        <f>IF(LEN('Contact Data Entry'!V921)&gt;100,"Classroom(s) must be less than 100 characters",IF('DO NOT USE_Contact Formulas'!A921,"OK",NA()))</f>
        <v>#N/A</v>
      </c>
      <c r="W921" s="41" t="e">
        <f>IF(AND(NOT(ISBLANK('Contact Data Entry'!W921)),ISNA(VLOOKUP('Contact Data Entry'!W921,'DO NOT USE_School Picklist'!$K$3:$K$6,1,FALSE))),"Please select a value from the drop-down menu",IF('DO NOT USE_Contact Formulas'!A921,"OK",NA()))</f>
        <v>#N/A</v>
      </c>
      <c r="X921" s="41" t="e">
        <f>IF(AND(NOT(ISBLANK('Contact Data Entry'!X921)),ISNA(VLOOKUP('Contact Data Entry'!X921,'DO NOT USE_School Picklist'!$D$3:$D$5,1,FALSE))),"Please select a value from the drop-down menu",IF('DO NOT USE_Contact Formulas'!A921,"OK",NA()))</f>
        <v>#N/A</v>
      </c>
      <c r="Y921" s="41"/>
      <c r="Z921" s="41" t="e">
        <f>IF(AND(NOT(ISBLANK('Contact Data Entry'!Z921)),ISNA(VLOOKUP('Contact Data Entry'!Z921,'DO NOT USE_School Picklist'!$G$3:$G$5,1,FALSE))),"Please select a value from the drop-down menu",IF('DO NOT USE_Contact Formulas'!A921,"OK",NA()))</f>
        <v>#N/A</v>
      </c>
      <c r="AA921" s="41"/>
      <c r="AB921" s="41" t="e">
        <f>IF(AND(NOT(ISBLANK('Contact Data Entry'!AB921)),ISNA(VLOOKUP('Contact Data Entry'!AB921,'DO NOT USE_School Picklist'!$H$3:$H$4,1,FALSE))),"Please select a value from the drop-down menu",IF('DO NOT USE_Contact Formulas'!A921,"OK",NA()))</f>
        <v>#N/A</v>
      </c>
      <c r="AC921" s="41" t="e">
        <f ca="1">IF('Contact Data Entry'!AC921&gt;'DO NOT USE_School Picklist'!$C$3,"Test Date cannot be a future date",IF('DO NOT USE_Contact Formulas'!A921,"OK",NA()))</f>
        <v>#N/A</v>
      </c>
      <c r="AD921" s="41" t="e">
        <f>IF(AND(NOT(ISBLANK('Contact Data Entry'!AD921)),ISNA(VLOOKUP('Contact Data Entry'!AD921,'DO NOT USE_School Picklist'!$Q$3:$Q$8,1,FALSE))),"Please select a value from the drop-down menu",IF('DO NOT USE_Contact Formulas'!A921,"OK",NA()))</f>
        <v>#N/A</v>
      </c>
    </row>
    <row r="922" spans="1:30" x14ac:dyDescent="0.25">
      <c r="A922" s="40" t="e">
        <f>IF('DO NOT USE_Contact Formulas'!A922,IF('DO NOT USE_Contact Formulas'!B922,"Not all required fields are completed","OK"),NA())</f>
        <v>#N/A</v>
      </c>
      <c r="B922" s="41" t="e">
        <f>IF(AND('DO NOT USE_Contact Formulas'!A922,ISBLANK('Contact Data Entry'!B922)),"First Name is required",IF(NOT(ISBLANK('Contact Data Entry'!B922)),"OK",NA()))</f>
        <v>#N/A</v>
      </c>
      <c r="C922" s="41" t="e">
        <f>IF(AND('DO NOT USE_Contact Formulas'!A922,ISBLANK('Contact Data Entry'!C922)),"Last Name is required",IF(NOT(ISBLANK('Contact Data Entry'!C922)),"OK",NA()))</f>
        <v>#N/A</v>
      </c>
      <c r="D922" s="41" t="e">
        <f>IF(AND('DO NOT USE_Contact Formulas'!A922,ISBLANK('Contact Data Entry'!D922)),"Birthdate is required",IF(NOT(ISBLANK('Contact Data Entry'!D922)),"OK",NA()))</f>
        <v>#N/A</v>
      </c>
      <c r="E922" s="41" t="e">
        <f>IF(AND('DO NOT USE_Contact Formulas'!A922,ISBLANK('Contact Data Entry'!E922)),"Mobile Phone is required",IF(NOT(ISBLANK('Contact Data Entry'!E922)),IF(AND(ISNUMBER(VALUE('Contact Data Entry'!E922)),LEFT('Contact Data Entry'!E922,1)&lt;&gt;"1",LEN('Contact Data Entry'!E922)=10),"OK","Phone number must be valid format"),NA()))</f>
        <v>#N/A</v>
      </c>
      <c r="F922" s="41" t="e">
        <f>IF(LEN('Contact Data Entry'!F922)&gt;255,"Home Street Address must be less than 255 characters",IF('DO NOT USE_Contact Formulas'!A922,"OK",NA()))</f>
        <v>#N/A</v>
      </c>
      <c r="G922" s="41" t="e">
        <f>IF(LEN('Contact Data Entry'!G922)&gt;40,"City must be less than 40 characters",IF('DO NOT USE_Contact Formulas'!A922,"OK",NA()))</f>
        <v>#N/A</v>
      </c>
      <c r="H922" s="41" t="e">
        <f>IF(AND(NOT(ISBLANK('Contact Data Entry'!H922)),ISNA(VLOOKUP('Contact Data Entry'!H922,'DO NOT USE_School Picklist'!$P$3:$P$52,1,FALSE))),"Please select a value from the drop-down menu",IF('DO NOT USE_Contact Formulas'!A922,"OK",NA()))</f>
        <v>#N/A</v>
      </c>
      <c r="I922" s="41" t="e">
        <f>IF(AND('DO NOT USE_Contact Formulas'!A922,ISBLANK('Contact Data Entry'!I922)),"Zip is required",IF(ISBLANK('Contact Data Entry'!I922),NA(),"OK"))</f>
        <v>#N/A</v>
      </c>
      <c r="J922" s="41" t="e">
        <f>IF(AND('DO NOT USE_Contact Formulas'!A922,ISBLANK('Contact Data Entry'!J922)),"Student or Staff? is required",IF(ISBLANK('Contact Data Entry'!J922),NA(),IF(ISNA(VLOOKUP('Contact Data Entry'!J922,'DO NOT USE_School Picklist'!$B$3:$B$6,1,FALSE)),"Please select a value from the drop-down menu","OK")))</f>
        <v>#N/A</v>
      </c>
      <c r="K922" s="41" t="e">
        <f>IF(AND('Contact Data Entry'!J922='DO NOT USE_School Picklist'!$B$4,ISBLANK('Contact Data Entry'!K922)),"Occupation/Job Title is required if Student or Staff? is Yes, staff/faculty or volunteer",IF('DO NOT USE_Contact Formulas'!A922,"OK",NA()))</f>
        <v>#N/A</v>
      </c>
      <c r="L922" s="41" t="e">
        <f ca="1">IF('Contact Data Entry'!L922&gt;'DO NOT USE_School Picklist'!$C$3,"Date last on school campus/facility cannot be a future date",IF('DO NOT USE_Contact Formulas'!A922,IF(ISBLANK('Contact Data Entry'!L922),"Date last on school campus/facility is required","OK"),NA()))</f>
        <v>#N/A</v>
      </c>
      <c r="M922" s="42" t="e">
        <f ca="1">IF('Contact Data Entry'!M922&gt;'DO NOT USE_School Picklist'!$C$3,"Last Exposure Date cannot be a future date",IF('DO NOT USE_Contact Formulas'!A922,IF(ISBLANK('Contact Data Entry'!M922),"Last Exposure Date is required","OK"),NA()))</f>
        <v>#N/A</v>
      </c>
      <c r="N922" s="42" t="e">
        <f>IF(AND('DO NOT USE_Contact Formulas'!A922,ISBLANK('Contact Data Entry'!N922)),"Specific Place in the Location is required",IF(ISBLANK('Contact Data Entry'!N922),NA(),"OK"))</f>
        <v>#N/A</v>
      </c>
      <c r="O922" s="41" t="e">
        <f>IF(AND(NOT(ISBLANK('Contact Data Entry'!O922)),ISNA(VLOOKUP('Contact Data Entry'!O922,'DO NOT USE_School Picklist'!$L$3:$L$81,1,FALSE))),"Please select a value from the drop-down menu",IF('DO NOT USE_Contact Formulas'!A922,"OK",NA()))</f>
        <v>#N/A</v>
      </c>
      <c r="P922" s="41" t="e">
        <f>IF(AND(NOT(ISBLANK('Contact Data Entry'!P922)),NOT(ISNUMBER(MATCH("*@*.?*",'Contact Data Entry'!P922,0)))),"Email must be in a valid format",IF('DO NOT USE_Contact Formulas'!A922,"OK",NA()))</f>
        <v>#N/A</v>
      </c>
      <c r="Q922" s="41" t="e">
        <f>IF(LEN('Contact Data Entry'!Q922)&gt;50,"Parent/Guardian Name must be less than 50 characters",IF('DO NOT USE_Contact Formulas'!A922,"OK",NA()))</f>
        <v>#N/A</v>
      </c>
      <c r="R922" s="41" t="e">
        <f>IF(NOT(ISBLANK('Contact Data Entry'!R922)),IF(AND(ISNUMBER('Contact Data Entry'!R922),LEFT('Contact Data Entry'!R922,1)&lt;&gt;"1",LEN('Contact Data Entry'!R922)=10),"OK","Phone number must be valid format"),IF('DO NOT USE_Contact Formulas'!A922,"OK",NA()))</f>
        <v>#N/A</v>
      </c>
      <c r="S922" s="41" t="e">
        <f>IF(AND(NOT(ISBLANK('Contact Data Entry'!S922)),ISNA(VLOOKUP('Contact Data Entry'!S922,'DO NOT USE_School Picklist'!$N$3:$N$63,1,FALSE))),"Please select a value from the drop-down menu",IF('DO NOT USE_Contact Formulas'!A922,"OK",NA()))</f>
        <v>#N/A</v>
      </c>
      <c r="T922" s="41" t="e">
        <f>IF(AND(NOT(ISBLANK('Contact Data Entry'!T922)),ISNA(VLOOKUP('Contact Data Entry'!T922,'DO NOT USE_School Picklist'!$E$3:$E$10,1,FALSE))),"Please select a value from the drop-down menu",IF('DO NOT USE_Contact Formulas'!A922,"OK",NA()))</f>
        <v>#N/A</v>
      </c>
      <c r="U922" s="41" t="e">
        <f>IF(AND(NOT(ISBLANK('Contact Data Entry'!U922)),ISNA(VLOOKUP('Contact Data Entry'!U922,'DO NOT USE_School Picklist'!$F$3:$F$16,1,FALSE))),"Please select a value from the drop-down menu",IF('DO NOT USE_Contact Formulas'!A922,"OK",NA()))</f>
        <v>#N/A</v>
      </c>
      <c r="V922" s="41" t="e">
        <f>IF(LEN('Contact Data Entry'!V922)&gt;100,"Classroom(s) must be less than 100 characters",IF('DO NOT USE_Contact Formulas'!A922,"OK",NA()))</f>
        <v>#N/A</v>
      </c>
      <c r="W922" s="41" t="e">
        <f>IF(AND(NOT(ISBLANK('Contact Data Entry'!W922)),ISNA(VLOOKUP('Contact Data Entry'!W922,'DO NOT USE_School Picklist'!$K$3:$K$6,1,FALSE))),"Please select a value from the drop-down menu",IF('DO NOT USE_Contact Formulas'!A922,"OK",NA()))</f>
        <v>#N/A</v>
      </c>
      <c r="X922" s="41" t="e">
        <f>IF(AND(NOT(ISBLANK('Contact Data Entry'!X922)),ISNA(VLOOKUP('Contact Data Entry'!X922,'DO NOT USE_School Picklist'!$D$3:$D$5,1,FALSE))),"Please select a value from the drop-down menu",IF('DO NOT USE_Contact Formulas'!A922,"OK",NA()))</f>
        <v>#N/A</v>
      </c>
      <c r="Y922" s="41"/>
      <c r="Z922" s="41" t="e">
        <f>IF(AND(NOT(ISBLANK('Contact Data Entry'!Z922)),ISNA(VLOOKUP('Contact Data Entry'!Z922,'DO NOT USE_School Picklist'!$G$3:$G$5,1,FALSE))),"Please select a value from the drop-down menu",IF('DO NOT USE_Contact Formulas'!A922,"OK",NA()))</f>
        <v>#N/A</v>
      </c>
      <c r="AA922" s="41"/>
      <c r="AB922" s="41" t="e">
        <f>IF(AND(NOT(ISBLANK('Contact Data Entry'!AB922)),ISNA(VLOOKUP('Contact Data Entry'!AB922,'DO NOT USE_School Picklist'!$H$3:$H$4,1,FALSE))),"Please select a value from the drop-down menu",IF('DO NOT USE_Contact Formulas'!A922,"OK",NA()))</f>
        <v>#N/A</v>
      </c>
      <c r="AC922" s="41" t="e">
        <f ca="1">IF('Contact Data Entry'!AC922&gt;'DO NOT USE_School Picklist'!$C$3,"Test Date cannot be a future date",IF('DO NOT USE_Contact Formulas'!A922,"OK",NA()))</f>
        <v>#N/A</v>
      </c>
      <c r="AD922" s="41" t="e">
        <f>IF(AND(NOT(ISBLANK('Contact Data Entry'!AD922)),ISNA(VLOOKUP('Contact Data Entry'!AD922,'DO NOT USE_School Picklist'!$Q$3:$Q$8,1,FALSE))),"Please select a value from the drop-down menu",IF('DO NOT USE_Contact Formulas'!A922,"OK",NA()))</f>
        <v>#N/A</v>
      </c>
    </row>
    <row r="923" spans="1:30" x14ac:dyDescent="0.25">
      <c r="A923" s="40" t="e">
        <f>IF('DO NOT USE_Contact Formulas'!A923,IF('DO NOT USE_Contact Formulas'!B923,"Not all required fields are completed","OK"),NA())</f>
        <v>#N/A</v>
      </c>
      <c r="B923" s="41" t="e">
        <f>IF(AND('DO NOT USE_Contact Formulas'!A923,ISBLANK('Contact Data Entry'!B923)),"First Name is required",IF(NOT(ISBLANK('Contact Data Entry'!B923)),"OK",NA()))</f>
        <v>#N/A</v>
      </c>
      <c r="C923" s="41" t="e">
        <f>IF(AND('DO NOT USE_Contact Formulas'!A923,ISBLANK('Contact Data Entry'!C923)),"Last Name is required",IF(NOT(ISBLANK('Contact Data Entry'!C923)),"OK",NA()))</f>
        <v>#N/A</v>
      </c>
      <c r="D923" s="41" t="e">
        <f>IF(AND('DO NOT USE_Contact Formulas'!A923,ISBLANK('Contact Data Entry'!D923)),"Birthdate is required",IF(NOT(ISBLANK('Contact Data Entry'!D923)),"OK",NA()))</f>
        <v>#N/A</v>
      </c>
      <c r="E923" s="41" t="e">
        <f>IF(AND('DO NOT USE_Contact Formulas'!A923,ISBLANK('Contact Data Entry'!E923)),"Mobile Phone is required",IF(NOT(ISBLANK('Contact Data Entry'!E923)),IF(AND(ISNUMBER(VALUE('Contact Data Entry'!E923)),LEFT('Contact Data Entry'!E923,1)&lt;&gt;"1",LEN('Contact Data Entry'!E923)=10),"OK","Phone number must be valid format"),NA()))</f>
        <v>#N/A</v>
      </c>
      <c r="F923" s="41" t="e">
        <f>IF(LEN('Contact Data Entry'!F923)&gt;255,"Home Street Address must be less than 255 characters",IF('DO NOT USE_Contact Formulas'!A923,"OK",NA()))</f>
        <v>#N/A</v>
      </c>
      <c r="G923" s="41" t="e">
        <f>IF(LEN('Contact Data Entry'!G923)&gt;40,"City must be less than 40 characters",IF('DO NOT USE_Contact Formulas'!A923,"OK",NA()))</f>
        <v>#N/A</v>
      </c>
      <c r="H923" s="41" t="e">
        <f>IF(AND(NOT(ISBLANK('Contact Data Entry'!H923)),ISNA(VLOOKUP('Contact Data Entry'!H923,'DO NOT USE_School Picklist'!$P$3:$P$52,1,FALSE))),"Please select a value from the drop-down menu",IF('DO NOT USE_Contact Formulas'!A923,"OK",NA()))</f>
        <v>#N/A</v>
      </c>
      <c r="I923" s="41" t="e">
        <f>IF(AND('DO NOT USE_Contact Formulas'!A923,ISBLANK('Contact Data Entry'!I923)),"Zip is required",IF(ISBLANK('Contact Data Entry'!I923),NA(),"OK"))</f>
        <v>#N/A</v>
      </c>
      <c r="J923" s="41" t="e">
        <f>IF(AND('DO NOT USE_Contact Formulas'!A923,ISBLANK('Contact Data Entry'!J923)),"Student or Staff? is required",IF(ISBLANK('Contact Data Entry'!J923),NA(),IF(ISNA(VLOOKUP('Contact Data Entry'!J923,'DO NOT USE_School Picklist'!$B$3:$B$6,1,FALSE)),"Please select a value from the drop-down menu","OK")))</f>
        <v>#N/A</v>
      </c>
      <c r="K923" s="41" t="e">
        <f>IF(AND('Contact Data Entry'!J923='DO NOT USE_School Picklist'!$B$4,ISBLANK('Contact Data Entry'!K923)),"Occupation/Job Title is required if Student or Staff? is Yes, staff/faculty or volunteer",IF('DO NOT USE_Contact Formulas'!A923,"OK",NA()))</f>
        <v>#N/A</v>
      </c>
      <c r="L923" s="41" t="e">
        <f ca="1">IF('Contact Data Entry'!L923&gt;'DO NOT USE_School Picklist'!$C$3,"Date last on school campus/facility cannot be a future date",IF('DO NOT USE_Contact Formulas'!A923,IF(ISBLANK('Contact Data Entry'!L923),"Date last on school campus/facility is required","OK"),NA()))</f>
        <v>#N/A</v>
      </c>
      <c r="M923" s="42" t="e">
        <f ca="1">IF('Contact Data Entry'!M923&gt;'DO NOT USE_School Picklist'!$C$3,"Last Exposure Date cannot be a future date",IF('DO NOT USE_Contact Formulas'!A923,IF(ISBLANK('Contact Data Entry'!M923),"Last Exposure Date is required","OK"),NA()))</f>
        <v>#N/A</v>
      </c>
      <c r="N923" s="42" t="e">
        <f>IF(AND('DO NOT USE_Contact Formulas'!A923,ISBLANK('Contact Data Entry'!N923)),"Specific Place in the Location is required",IF(ISBLANK('Contact Data Entry'!N923),NA(),"OK"))</f>
        <v>#N/A</v>
      </c>
      <c r="O923" s="41" t="e">
        <f>IF(AND(NOT(ISBLANK('Contact Data Entry'!O923)),ISNA(VLOOKUP('Contact Data Entry'!O923,'DO NOT USE_School Picklist'!$L$3:$L$81,1,FALSE))),"Please select a value from the drop-down menu",IF('DO NOT USE_Contact Formulas'!A923,"OK",NA()))</f>
        <v>#N/A</v>
      </c>
      <c r="P923" s="41" t="e">
        <f>IF(AND(NOT(ISBLANK('Contact Data Entry'!P923)),NOT(ISNUMBER(MATCH("*@*.?*",'Contact Data Entry'!P923,0)))),"Email must be in a valid format",IF('DO NOT USE_Contact Formulas'!A923,"OK",NA()))</f>
        <v>#N/A</v>
      </c>
      <c r="Q923" s="41" t="e">
        <f>IF(LEN('Contact Data Entry'!Q923)&gt;50,"Parent/Guardian Name must be less than 50 characters",IF('DO NOT USE_Contact Formulas'!A923,"OK",NA()))</f>
        <v>#N/A</v>
      </c>
      <c r="R923" s="41" t="e">
        <f>IF(NOT(ISBLANK('Contact Data Entry'!R923)),IF(AND(ISNUMBER('Contact Data Entry'!R923),LEFT('Contact Data Entry'!R923,1)&lt;&gt;"1",LEN('Contact Data Entry'!R923)=10),"OK","Phone number must be valid format"),IF('DO NOT USE_Contact Formulas'!A923,"OK",NA()))</f>
        <v>#N/A</v>
      </c>
      <c r="S923" s="41" t="e">
        <f>IF(AND(NOT(ISBLANK('Contact Data Entry'!S923)),ISNA(VLOOKUP('Contact Data Entry'!S923,'DO NOT USE_School Picklist'!$N$3:$N$63,1,FALSE))),"Please select a value from the drop-down menu",IF('DO NOT USE_Contact Formulas'!A923,"OK",NA()))</f>
        <v>#N/A</v>
      </c>
      <c r="T923" s="41" t="e">
        <f>IF(AND(NOT(ISBLANK('Contact Data Entry'!T923)),ISNA(VLOOKUP('Contact Data Entry'!T923,'DO NOT USE_School Picklist'!$E$3:$E$10,1,FALSE))),"Please select a value from the drop-down menu",IF('DO NOT USE_Contact Formulas'!A923,"OK",NA()))</f>
        <v>#N/A</v>
      </c>
      <c r="U923" s="41" t="e">
        <f>IF(AND(NOT(ISBLANK('Contact Data Entry'!U923)),ISNA(VLOOKUP('Contact Data Entry'!U923,'DO NOT USE_School Picklist'!$F$3:$F$16,1,FALSE))),"Please select a value from the drop-down menu",IF('DO NOT USE_Contact Formulas'!A923,"OK",NA()))</f>
        <v>#N/A</v>
      </c>
      <c r="V923" s="41" t="e">
        <f>IF(LEN('Contact Data Entry'!V923)&gt;100,"Classroom(s) must be less than 100 characters",IF('DO NOT USE_Contact Formulas'!A923,"OK",NA()))</f>
        <v>#N/A</v>
      </c>
      <c r="W923" s="41" t="e">
        <f>IF(AND(NOT(ISBLANK('Contact Data Entry'!W923)),ISNA(VLOOKUP('Contact Data Entry'!W923,'DO NOT USE_School Picklist'!$K$3:$K$6,1,FALSE))),"Please select a value from the drop-down menu",IF('DO NOT USE_Contact Formulas'!A923,"OK",NA()))</f>
        <v>#N/A</v>
      </c>
      <c r="X923" s="41" t="e">
        <f>IF(AND(NOT(ISBLANK('Contact Data Entry'!X923)),ISNA(VLOOKUP('Contact Data Entry'!X923,'DO NOT USE_School Picklist'!$D$3:$D$5,1,FALSE))),"Please select a value from the drop-down menu",IF('DO NOT USE_Contact Formulas'!A923,"OK",NA()))</f>
        <v>#N/A</v>
      </c>
      <c r="Y923" s="41"/>
      <c r="Z923" s="41" t="e">
        <f>IF(AND(NOT(ISBLANK('Contact Data Entry'!Z923)),ISNA(VLOOKUP('Contact Data Entry'!Z923,'DO NOT USE_School Picklist'!$G$3:$G$5,1,FALSE))),"Please select a value from the drop-down menu",IF('DO NOT USE_Contact Formulas'!A923,"OK",NA()))</f>
        <v>#N/A</v>
      </c>
      <c r="AA923" s="41"/>
      <c r="AB923" s="41" t="e">
        <f>IF(AND(NOT(ISBLANK('Contact Data Entry'!AB923)),ISNA(VLOOKUP('Contact Data Entry'!AB923,'DO NOT USE_School Picklist'!$H$3:$H$4,1,FALSE))),"Please select a value from the drop-down menu",IF('DO NOT USE_Contact Formulas'!A923,"OK",NA()))</f>
        <v>#N/A</v>
      </c>
      <c r="AC923" s="41" t="e">
        <f ca="1">IF('Contact Data Entry'!AC923&gt;'DO NOT USE_School Picklist'!$C$3,"Test Date cannot be a future date",IF('DO NOT USE_Contact Formulas'!A923,"OK",NA()))</f>
        <v>#N/A</v>
      </c>
      <c r="AD923" s="41" t="e">
        <f>IF(AND(NOT(ISBLANK('Contact Data Entry'!AD923)),ISNA(VLOOKUP('Contact Data Entry'!AD923,'DO NOT USE_School Picklist'!$Q$3:$Q$8,1,FALSE))),"Please select a value from the drop-down menu",IF('DO NOT USE_Contact Formulas'!A923,"OK",NA()))</f>
        <v>#N/A</v>
      </c>
    </row>
    <row r="924" spans="1:30" x14ac:dyDescent="0.25">
      <c r="A924" s="40" t="e">
        <f>IF('DO NOT USE_Contact Formulas'!A924,IF('DO NOT USE_Contact Formulas'!B924,"Not all required fields are completed","OK"),NA())</f>
        <v>#N/A</v>
      </c>
      <c r="B924" s="41" t="e">
        <f>IF(AND('DO NOT USE_Contact Formulas'!A924,ISBLANK('Contact Data Entry'!B924)),"First Name is required",IF(NOT(ISBLANK('Contact Data Entry'!B924)),"OK",NA()))</f>
        <v>#N/A</v>
      </c>
      <c r="C924" s="41" t="e">
        <f>IF(AND('DO NOT USE_Contact Formulas'!A924,ISBLANK('Contact Data Entry'!C924)),"Last Name is required",IF(NOT(ISBLANK('Contact Data Entry'!C924)),"OK",NA()))</f>
        <v>#N/A</v>
      </c>
      <c r="D924" s="41" t="e">
        <f>IF(AND('DO NOT USE_Contact Formulas'!A924,ISBLANK('Contact Data Entry'!D924)),"Birthdate is required",IF(NOT(ISBLANK('Contact Data Entry'!D924)),"OK",NA()))</f>
        <v>#N/A</v>
      </c>
      <c r="E924" s="41" t="e">
        <f>IF(AND('DO NOT USE_Contact Formulas'!A924,ISBLANK('Contact Data Entry'!E924)),"Mobile Phone is required",IF(NOT(ISBLANK('Contact Data Entry'!E924)),IF(AND(ISNUMBER(VALUE('Contact Data Entry'!E924)),LEFT('Contact Data Entry'!E924,1)&lt;&gt;"1",LEN('Contact Data Entry'!E924)=10),"OK","Phone number must be valid format"),NA()))</f>
        <v>#N/A</v>
      </c>
      <c r="F924" s="41" t="e">
        <f>IF(LEN('Contact Data Entry'!F924)&gt;255,"Home Street Address must be less than 255 characters",IF('DO NOT USE_Contact Formulas'!A924,"OK",NA()))</f>
        <v>#N/A</v>
      </c>
      <c r="G924" s="41" t="e">
        <f>IF(LEN('Contact Data Entry'!G924)&gt;40,"City must be less than 40 characters",IF('DO NOT USE_Contact Formulas'!A924,"OK",NA()))</f>
        <v>#N/A</v>
      </c>
      <c r="H924" s="41" t="e">
        <f>IF(AND(NOT(ISBLANK('Contact Data Entry'!H924)),ISNA(VLOOKUP('Contact Data Entry'!H924,'DO NOT USE_School Picklist'!$P$3:$P$52,1,FALSE))),"Please select a value from the drop-down menu",IF('DO NOT USE_Contact Formulas'!A924,"OK",NA()))</f>
        <v>#N/A</v>
      </c>
      <c r="I924" s="41" t="e">
        <f>IF(AND('DO NOT USE_Contact Formulas'!A924,ISBLANK('Contact Data Entry'!I924)),"Zip is required",IF(ISBLANK('Contact Data Entry'!I924),NA(),"OK"))</f>
        <v>#N/A</v>
      </c>
      <c r="J924" s="41" t="e">
        <f>IF(AND('DO NOT USE_Contact Formulas'!A924,ISBLANK('Contact Data Entry'!J924)),"Student or Staff? is required",IF(ISBLANK('Contact Data Entry'!J924),NA(),IF(ISNA(VLOOKUP('Contact Data Entry'!J924,'DO NOT USE_School Picklist'!$B$3:$B$6,1,FALSE)),"Please select a value from the drop-down menu","OK")))</f>
        <v>#N/A</v>
      </c>
      <c r="K924" s="41" t="e">
        <f>IF(AND('Contact Data Entry'!J924='DO NOT USE_School Picklist'!$B$4,ISBLANK('Contact Data Entry'!K924)),"Occupation/Job Title is required if Student or Staff? is Yes, staff/faculty or volunteer",IF('DO NOT USE_Contact Formulas'!A924,"OK",NA()))</f>
        <v>#N/A</v>
      </c>
      <c r="L924" s="41" t="e">
        <f ca="1">IF('Contact Data Entry'!L924&gt;'DO NOT USE_School Picklist'!$C$3,"Date last on school campus/facility cannot be a future date",IF('DO NOT USE_Contact Formulas'!A924,IF(ISBLANK('Contact Data Entry'!L924),"Date last on school campus/facility is required","OK"),NA()))</f>
        <v>#N/A</v>
      </c>
      <c r="M924" s="42" t="e">
        <f ca="1">IF('Contact Data Entry'!M924&gt;'DO NOT USE_School Picklist'!$C$3,"Last Exposure Date cannot be a future date",IF('DO NOT USE_Contact Formulas'!A924,IF(ISBLANK('Contact Data Entry'!M924),"Last Exposure Date is required","OK"),NA()))</f>
        <v>#N/A</v>
      </c>
      <c r="N924" s="42" t="e">
        <f>IF(AND('DO NOT USE_Contact Formulas'!A924,ISBLANK('Contact Data Entry'!N924)),"Specific Place in the Location is required",IF(ISBLANK('Contact Data Entry'!N924),NA(),"OK"))</f>
        <v>#N/A</v>
      </c>
      <c r="O924" s="41" t="e">
        <f>IF(AND(NOT(ISBLANK('Contact Data Entry'!O924)),ISNA(VLOOKUP('Contact Data Entry'!O924,'DO NOT USE_School Picklist'!$L$3:$L$81,1,FALSE))),"Please select a value from the drop-down menu",IF('DO NOT USE_Contact Formulas'!A924,"OK",NA()))</f>
        <v>#N/A</v>
      </c>
      <c r="P924" s="41" t="e">
        <f>IF(AND(NOT(ISBLANK('Contact Data Entry'!P924)),NOT(ISNUMBER(MATCH("*@*.?*",'Contact Data Entry'!P924,0)))),"Email must be in a valid format",IF('DO NOT USE_Contact Formulas'!A924,"OK",NA()))</f>
        <v>#N/A</v>
      </c>
      <c r="Q924" s="41" t="e">
        <f>IF(LEN('Contact Data Entry'!Q924)&gt;50,"Parent/Guardian Name must be less than 50 characters",IF('DO NOT USE_Contact Formulas'!A924,"OK",NA()))</f>
        <v>#N/A</v>
      </c>
      <c r="R924" s="41" t="e">
        <f>IF(NOT(ISBLANK('Contact Data Entry'!R924)),IF(AND(ISNUMBER('Contact Data Entry'!R924),LEFT('Contact Data Entry'!R924,1)&lt;&gt;"1",LEN('Contact Data Entry'!R924)=10),"OK","Phone number must be valid format"),IF('DO NOT USE_Contact Formulas'!A924,"OK",NA()))</f>
        <v>#N/A</v>
      </c>
      <c r="S924" s="41" t="e">
        <f>IF(AND(NOT(ISBLANK('Contact Data Entry'!S924)),ISNA(VLOOKUP('Contact Data Entry'!S924,'DO NOT USE_School Picklist'!$N$3:$N$63,1,FALSE))),"Please select a value from the drop-down menu",IF('DO NOT USE_Contact Formulas'!A924,"OK",NA()))</f>
        <v>#N/A</v>
      </c>
      <c r="T924" s="41" t="e">
        <f>IF(AND(NOT(ISBLANK('Contact Data Entry'!T924)),ISNA(VLOOKUP('Contact Data Entry'!T924,'DO NOT USE_School Picklist'!$E$3:$E$10,1,FALSE))),"Please select a value from the drop-down menu",IF('DO NOT USE_Contact Formulas'!A924,"OK",NA()))</f>
        <v>#N/A</v>
      </c>
      <c r="U924" s="41" t="e">
        <f>IF(AND(NOT(ISBLANK('Contact Data Entry'!U924)),ISNA(VLOOKUP('Contact Data Entry'!U924,'DO NOT USE_School Picklist'!$F$3:$F$16,1,FALSE))),"Please select a value from the drop-down menu",IF('DO NOT USE_Contact Formulas'!A924,"OK",NA()))</f>
        <v>#N/A</v>
      </c>
      <c r="V924" s="41" t="e">
        <f>IF(LEN('Contact Data Entry'!V924)&gt;100,"Classroom(s) must be less than 100 characters",IF('DO NOT USE_Contact Formulas'!A924,"OK",NA()))</f>
        <v>#N/A</v>
      </c>
      <c r="W924" s="41" t="e">
        <f>IF(AND(NOT(ISBLANK('Contact Data Entry'!W924)),ISNA(VLOOKUP('Contact Data Entry'!W924,'DO NOT USE_School Picklist'!$K$3:$K$6,1,FALSE))),"Please select a value from the drop-down menu",IF('DO NOT USE_Contact Formulas'!A924,"OK",NA()))</f>
        <v>#N/A</v>
      </c>
      <c r="X924" s="41" t="e">
        <f>IF(AND(NOT(ISBLANK('Contact Data Entry'!X924)),ISNA(VLOOKUP('Contact Data Entry'!X924,'DO NOT USE_School Picklist'!$D$3:$D$5,1,FALSE))),"Please select a value from the drop-down menu",IF('DO NOT USE_Contact Formulas'!A924,"OK",NA()))</f>
        <v>#N/A</v>
      </c>
      <c r="Y924" s="41"/>
      <c r="Z924" s="41" t="e">
        <f>IF(AND(NOT(ISBLANK('Contact Data Entry'!Z924)),ISNA(VLOOKUP('Contact Data Entry'!Z924,'DO NOT USE_School Picklist'!$G$3:$G$5,1,FALSE))),"Please select a value from the drop-down menu",IF('DO NOT USE_Contact Formulas'!A924,"OK",NA()))</f>
        <v>#N/A</v>
      </c>
      <c r="AA924" s="41"/>
      <c r="AB924" s="41" t="e">
        <f>IF(AND(NOT(ISBLANK('Contact Data Entry'!AB924)),ISNA(VLOOKUP('Contact Data Entry'!AB924,'DO NOT USE_School Picklist'!$H$3:$H$4,1,FALSE))),"Please select a value from the drop-down menu",IF('DO NOT USE_Contact Formulas'!A924,"OK",NA()))</f>
        <v>#N/A</v>
      </c>
      <c r="AC924" s="41" t="e">
        <f ca="1">IF('Contact Data Entry'!AC924&gt;'DO NOT USE_School Picklist'!$C$3,"Test Date cannot be a future date",IF('DO NOT USE_Contact Formulas'!A924,"OK",NA()))</f>
        <v>#N/A</v>
      </c>
      <c r="AD924" s="41" t="e">
        <f>IF(AND(NOT(ISBLANK('Contact Data Entry'!AD924)),ISNA(VLOOKUP('Contact Data Entry'!AD924,'DO NOT USE_School Picklist'!$Q$3:$Q$8,1,FALSE))),"Please select a value from the drop-down menu",IF('DO NOT USE_Contact Formulas'!A924,"OK",NA()))</f>
        <v>#N/A</v>
      </c>
    </row>
    <row r="925" spans="1:30" x14ac:dyDescent="0.25">
      <c r="A925" s="40" t="e">
        <f>IF('DO NOT USE_Contact Formulas'!A925,IF('DO NOT USE_Contact Formulas'!B925,"Not all required fields are completed","OK"),NA())</f>
        <v>#N/A</v>
      </c>
      <c r="B925" s="41" t="e">
        <f>IF(AND('DO NOT USE_Contact Formulas'!A925,ISBLANK('Contact Data Entry'!B925)),"First Name is required",IF(NOT(ISBLANK('Contact Data Entry'!B925)),"OK",NA()))</f>
        <v>#N/A</v>
      </c>
      <c r="C925" s="41" t="e">
        <f>IF(AND('DO NOT USE_Contact Formulas'!A925,ISBLANK('Contact Data Entry'!C925)),"Last Name is required",IF(NOT(ISBLANK('Contact Data Entry'!C925)),"OK",NA()))</f>
        <v>#N/A</v>
      </c>
      <c r="D925" s="41" t="e">
        <f>IF(AND('DO NOT USE_Contact Formulas'!A925,ISBLANK('Contact Data Entry'!D925)),"Birthdate is required",IF(NOT(ISBLANK('Contact Data Entry'!D925)),"OK",NA()))</f>
        <v>#N/A</v>
      </c>
      <c r="E925" s="41" t="e">
        <f>IF(AND('DO NOT USE_Contact Formulas'!A925,ISBLANK('Contact Data Entry'!E925)),"Mobile Phone is required",IF(NOT(ISBLANK('Contact Data Entry'!E925)),IF(AND(ISNUMBER(VALUE('Contact Data Entry'!E925)),LEFT('Contact Data Entry'!E925,1)&lt;&gt;"1",LEN('Contact Data Entry'!E925)=10),"OK","Phone number must be valid format"),NA()))</f>
        <v>#N/A</v>
      </c>
      <c r="F925" s="41" t="e">
        <f>IF(LEN('Contact Data Entry'!F925)&gt;255,"Home Street Address must be less than 255 characters",IF('DO NOT USE_Contact Formulas'!A925,"OK",NA()))</f>
        <v>#N/A</v>
      </c>
      <c r="G925" s="41" t="e">
        <f>IF(LEN('Contact Data Entry'!G925)&gt;40,"City must be less than 40 characters",IF('DO NOT USE_Contact Formulas'!A925,"OK",NA()))</f>
        <v>#N/A</v>
      </c>
      <c r="H925" s="41" t="e">
        <f>IF(AND(NOT(ISBLANK('Contact Data Entry'!H925)),ISNA(VLOOKUP('Contact Data Entry'!H925,'DO NOT USE_School Picklist'!$P$3:$P$52,1,FALSE))),"Please select a value from the drop-down menu",IF('DO NOT USE_Contact Formulas'!A925,"OK",NA()))</f>
        <v>#N/A</v>
      </c>
      <c r="I925" s="41" t="e">
        <f>IF(AND('DO NOT USE_Contact Formulas'!A925,ISBLANK('Contact Data Entry'!I925)),"Zip is required",IF(ISBLANK('Contact Data Entry'!I925),NA(),"OK"))</f>
        <v>#N/A</v>
      </c>
      <c r="J925" s="41" t="e">
        <f>IF(AND('DO NOT USE_Contact Formulas'!A925,ISBLANK('Contact Data Entry'!J925)),"Student or Staff? is required",IF(ISBLANK('Contact Data Entry'!J925),NA(),IF(ISNA(VLOOKUP('Contact Data Entry'!J925,'DO NOT USE_School Picklist'!$B$3:$B$6,1,FALSE)),"Please select a value from the drop-down menu","OK")))</f>
        <v>#N/A</v>
      </c>
      <c r="K925" s="41" t="e">
        <f>IF(AND('Contact Data Entry'!J925='DO NOT USE_School Picklist'!$B$4,ISBLANK('Contact Data Entry'!K925)),"Occupation/Job Title is required if Student or Staff? is Yes, staff/faculty or volunteer",IF('DO NOT USE_Contact Formulas'!A925,"OK",NA()))</f>
        <v>#N/A</v>
      </c>
      <c r="L925" s="41" t="e">
        <f ca="1">IF('Contact Data Entry'!L925&gt;'DO NOT USE_School Picklist'!$C$3,"Date last on school campus/facility cannot be a future date",IF('DO NOT USE_Contact Formulas'!A925,IF(ISBLANK('Contact Data Entry'!L925),"Date last on school campus/facility is required","OK"),NA()))</f>
        <v>#N/A</v>
      </c>
      <c r="M925" s="42" t="e">
        <f ca="1">IF('Contact Data Entry'!M925&gt;'DO NOT USE_School Picklist'!$C$3,"Last Exposure Date cannot be a future date",IF('DO NOT USE_Contact Formulas'!A925,IF(ISBLANK('Contact Data Entry'!M925),"Last Exposure Date is required","OK"),NA()))</f>
        <v>#N/A</v>
      </c>
      <c r="N925" s="42" t="e">
        <f>IF(AND('DO NOT USE_Contact Formulas'!A925,ISBLANK('Contact Data Entry'!N925)),"Specific Place in the Location is required",IF(ISBLANK('Contact Data Entry'!N925),NA(),"OK"))</f>
        <v>#N/A</v>
      </c>
      <c r="O925" s="41" t="e">
        <f>IF(AND(NOT(ISBLANK('Contact Data Entry'!O925)),ISNA(VLOOKUP('Contact Data Entry'!O925,'DO NOT USE_School Picklist'!$L$3:$L$81,1,FALSE))),"Please select a value from the drop-down menu",IF('DO NOT USE_Contact Formulas'!A925,"OK",NA()))</f>
        <v>#N/A</v>
      </c>
      <c r="P925" s="41" t="e">
        <f>IF(AND(NOT(ISBLANK('Contact Data Entry'!P925)),NOT(ISNUMBER(MATCH("*@*.?*",'Contact Data Entry'!P925,0)))),"Email must be in a valid format",IF('DO NOT USE_Contact Formulas'!A925,"OK",NA()))</f>
        <v>#N/A</v>
      </c>
      <c r="Q925" s="41" t="e">
        <f>IF(LEN('Contact Data Entry'!Q925)&gt;50,"Parent/Guardian Name must be less than 50 characters",IF('DO NOT USE_Contact Formulas'!A925,"OK",NA()))</f>
        <v>#N/A</v>
      </c>
      <c r="R925" s="41" t="e">
        <f>IF(NOT(ISBLANK('Contact Data Entry'!R925)),IF(AND(ISNUMBER('Contact Data Entry'!R925),LEFT('Contact Data Entry'!R925,1)&lt;&gt;"1",LEN('Contact Data Entry'!R925)=10),"OK","Phone number must be valid format"),IF('DO NOT USE_Contact Formulas'!A925,"OK",NA()))</f>
        <v>#N/A</v>
      </c>
      <c r="S925" s="41" t="e">
        <f>IF(AND(NOT(ISBLANK('Contact Data Entry'!S925)),ISNA(VLOOKUP('Contact Data Entry'!S925,'DO NOT USE_School Picklist'!$N$3:$N$63,1,FALSE))),"Please select a value from the drop-down menu",IF('DO NOT USE_Contact Formulas'!A925,"OK",NA()))</f>
        <v>#N/A</v>
      </c>
      <c r="T925" s="41" t="e">
        <f>IF(AND(NOT(ISBLANK('Contact Data Entry'!T925)),ISNA(VLOOKUP('Contact Data Entry'!T925,'DO NOT USE_School Picklist'!$E$3:$E$10,1,FALSE))),"Please select a value from the drop-down menu",IF('DO NOT USE_Contact Formulas'!A925,"OK",NA()))</f>
        <v>#N/A</v>
      </c>
      <c r="U925" s="41" t="e">
        <f>IF(AND(NOT(ISBLANK('Contact Data Entry'!U925)),ISNA(VLOOKUP('Contact Data Entry'!U925,'DO NOT USE_School Picklist'!$F$3:$F$16,1,FALSE))),"Please select a value from the drop-down menu",IF('DO NOT USE_Contact Formulas'!A925,"OK",NA()))</f>
        <v>#N/A</v>
      </c>
      <c r="V925" s="41" t="e">
        <f>IF(LEN('Contact Data Entry'!V925)&gt;100,"Classroom(s) must be less than 100 characters",IF('DO NOT USE_Contact Formulas'!A925,"OK",NA()))</f>
        <v>#N/A</v>
      </c>
      <c r="W925" s="41" t="e">
        <f>IF(AND(NOT(ISBLANK('Contact Data Entry'!W925)),ISNA(VLOOKUP('Contact Data Entry'!W925,'DO NOT USE_School Picklist'!$K$3:$K$6,1,FALSE))),"Please select a value from the drop-down menu",IF('DO NOT USE_Contact Formulas'!A925,"OK",NA()))</f>
        <v>#N/A</v>
      </c>
      <c r="X925" s="41" t="e">
        <f>IF(AND(NOT(ISBLANK('Contact Data Entry'!X925)),ISNA(VLOOKUP('Contact Data Entry'!X925,'DO NOT USE_School Picklist'!$D$3:$D$5,1,FALSE))),"Please select a value from the drop-down menu",IF('DO NOT USE_Contact Formulas'!A925,"OK",NA()))</f>
        <v>#N/A</v>
      </c>
      <c r="Y925" s="41"/>
      <c r="Z925" s="41" t="e">
        <f>IF(AND(NOT(ISBLANK('Contact Data Entry'!Z925)),ISNA(VLOOKUP('Contact Data Entry'!Z925,'DO NOT USE_School Picklist'!$G$3:$G$5,1,FALSE))),"Please select a value from the drop-down menu",IF('DO NOT USE_Contact Formulas'!A925,"OK",NA()))</f>
        <v>#N/A</v>
      </c>
      <c r="AA925" s="41"/>
      <c r="AB925" s="41" t="e">
        <f>IF(AND(NOT(ISBLANK('Contact Data Entry'!AB925)),ISNA(VLOOKUP('Contact Data Entry'!AB925,'DO NOT USE_School Picklist'!$H$3:$H$4,1,FALSE))),"Please select a value from the drop-down menu",IF('DO NOT USE_Contact Formulas'!A925,"OK",NA()))</f>
        <v>#N/A</v>
      </c>
      <c r="AC925" s="41" t="e">
        <f ca="1">IF('Contact Data Entry'!AC925&gt;'DO NOT USE_School Picklist'!$C$3,"Test Date cannot be a future date",IF('DO NOT USE_Contact Formulas'!A925,"OK",NA()))</f>
        <v>#N/A</v>
      </c>
      <c r="AD925" s="41" t="e">
        <f>IF(AND(NOT(ISBLANK('Contact Data Entry'!AD925)),ISNA(VLOOKUP('Contact Data Entry'!AD925,'DO NOT USE_School Picklist'!$Q$3:$Q$8,1,FALSE))),"Please select a value from the drop-down menu",IF('DO NOT USE_Contact Formulas'!A925,"OK",NA()))</f>
        <v>#N/A</v>
      </c>
    </row>
    <row r="926" spans="1:30" x14ac:dyDescent="0.25">
      <c r="A926" s="40" t="e">
        <f>IF('DO NOT USE_Contact Formulas'!A926,IF('DO NOT USE_Contact Formulas'!B926,"Not all required fields are completed","OK"),NA())</f>
        <v>#N/A</v>
      </c>
      <c r="B926" s="41" t="e">
        <f>IF(AND('DO NOT USE_Contact Formulas'!A926,ISBLANK('Contact Data Entry'!B926)),"First Name is required",IF(NOT(ISBLANK('Contact Data Entry'!B926)),"OK",NA()))</f>
        <v>#N/A</v>
      </c>
      <c r="C926" s="41" t="e">
        <f>IF(AND('DO NOT USE_Contact Formulas'!A926,ISBLANK('Contact Data Entry'!C926)),"Last Name is required",IF(NOT(ISBLANK('Contact Data Entry'!C926)),"OK",NA()))</f>
        <v>#N/A</v>
      </c>
      <c r="D926" s="41" t="e">
        <f>IF(AND('DO NOT USE_Contact Formulas'!A926,ISBLANK('Contact Data Entry'!D926)),"Birthdate is required",IF(NOT(ISBLANK('Contact Data Entry'!D926)),"OK",NA()))</f>
        <v>#N/A</v>
      </c>
      <c r="E926" s="41" t="e">
        <f>IF(AND('DO NOT USE_Contact Formulas'!A926,ISBLANK('Contact Data Entry'!E926)),"Mobile Phone is required",IF(NOT(ISBLANK('Contact Data Entry'!E926)),IF(AND(ISNUMBER(VALUE('Contact Data Entry'!E926)),LEFT('Contact Data Entry'!E926,1)&lt;&gt;"1",LEN('Contact Data Entry'!E926)=10),"OK","Phone number must be valid format"),NA()))</f>
        <v>#N/A</v>
      </c>
      <c r="F926" s="41" t="e">
        <f>IF(LEN('Contact Data Entry'!F926)&gt;255,"Home Street Address must be less than 255 characters",IF('DO NOT USE_Contact Formulas'!A926,"OK",NA()))</f>
        <v>#N/A</v>
      </c>
      <c r="G926" s="41" t="e">
        <f>IF(LEN('Contact Data Entry'!G926)&gt;40,"City must be less than 40 characters",IF('DO NOT USE_Contact Formulas'!A926,"OK",NA()))</f>
        <v>#N/A</v>
      </c>
      <c r="H926" s="41" t="e">
        <f>IF(AND(NOT(ISBLANK('Contact Data Entry'!H926)),ISNA(VLOOKUP('Contact Data Entry'!H926,'DO NOT USE_School Picklist'!$P$3:$P$52,1,FALSE))),"Please select a value from the drop-down menu",IF('DO NOT USE_Contact Formulas'!A926,"OK",NA()))</f>
        <v>#N/A</v>
      </c>
      <c r="I926" s="41" t="e">
        <f>IF(AND('DO NOT USE_Contact Formulas'!A926,ISBLANK('Contact Data Entry'!I926)),"Zip is required",IF(ISBLANK('Contact Data Entry'!I926),NA(),"OK"))</f>
        <v>#N/A</v>
      </c>
      <c r="J926" s="41" t="e">
        <f>IF(AND('DO NOT USE_Contact Formulas'!A926,ISBLANK('Contact Data Entry'!J926)),"Student or Staff? is required",IF(ISBLANK('Contact Data Entry'!J926),NA(),IF(ISNA(VLOOKUP('Contact Data Entry'!J926,'DO NOT USE_School Picklist'!$B$3:$B$6,1,FALSE)),"Please select a value from the drop-down menu","OK")))</f>
        <v>#N/A</v>
      </c>
      <c r="K926" s="41" t="e">
        <f>IF(AND('Contact Data Entry'!J926='DO NOT USE_School Picklist'!$B$4,ISBLANK('Contact Data Entry'!K926)),"Occupation/Job Title is required if Student or Staff? is Yes, staff/faculty or volunteer",IF('DO NOT USE_Contact Formulas'!A926,"OK",NA()))</f>
        <v>#N/A</v>
      </c>
      <c r="L926" s="41" t="e">
        <f ca="1">IF('Contact Data Entry'!L926&gt;'DO NOT USE_School Picklist'!$C$3,"Date last on school campus/facility cannot be a future date",IF('DO NOT USE_Contact Formulas'!A926,IF(ISBLANK('Contact Data Entry'!L926),"Date last on school campus/facility is required","OK"),NA()))</f>
        <v>#N/A</v>
      </c>
      <c r="M926" s="42" t="e">
        <f ca="1">IF('Contact Data Entry'!M926&gt;'DO NOT USE_School Picklist'!$C$3,"Last Exposure Date cannot be a future date",IF('DO NOT USE_Contact Formulas'!A926,IF(ISBLANK('Contact Data Entry'!M926),"Last Exposure Date is required","OK"),NA()))</f>
        <v>#N/A</v>
      </c>
      <c r="N926" s="42" t="e">
        <f>IF(AND('DO NOT USE_Contact Formulas'!A926,ISBLANK('Contact Data Entry'!N926)),"Specific Place in the Location is required",IF(ISBLANK('Contact Data Entry'!N926),NA(),"OK"))</f>
        <v>#N/A</v>
      </c>
      <c r="O926" s="41" t="e">
        <f>IF(AND(NOT(ISBLANK('Contact Data Entry'!O926)),ISNA(VLOOKUP('Contact Data Entry'!O926,'DO NOT USE_School Picklist'!$L$3:$L$81,1,FALSE))),"Please select a value from the drop-down menu",IF('DO NOT USE_Contact Formulas'!A926,"OK",NA()))</f>
        <v>#N/A</v>
      </c>
      <c r="P926" s="41" t="e">
        <f>IF(AND(NOT(ISBLANK('Contact Data Entry'!P926)),NOT(ISNUMBER(MATCH("*@*.?*",'Contact Data Entry'!P926,0)))),"Email must be in a valid format",IF('DO NOT USE_Contact Formulas'!A926,"OK",NA()))</f>
        <v>#N/A</v>
      </c>
      <c r="Q926" s="41" t="e">
        <f>IF(LEN('Contact Data Entry'!Q926)&gt;50,"Parent/Guardian Name must be less than 50 characters",IF('DO NOT USE_Contact Formulas'!A926,"OK",NA()))</f>
        <v>#N/A</v>
      </c>
      <c r="R926" s="41" t="e">
        <f>IF(NOT(ISBLANK('Contact Data Entry'!R926)),IF(AND(ISNUMBER('Contact Data Entry'!R926),LEFT('Contact Data Entry'!R926,1)&lt;&gt;"1",LEN('Contact Data Entry'!R926)=10),"OK","Phone number must be valid format"),IF('DO NOT USE_Contact Formulas'!A926,"OK",NA()))</f>
        <v>#N/A</v>
      </c>
      <c r="S926" s="41" t="e">
        <f>IF(AND(NOT(ISBLANK('Contact Data Entry'!S926)),ISNA(VLOOKUP('Contact Data Entry'!S926,'DO NOT USE_School Picklist'!$N$3:$N$63,1,FALSE))),"Please select a value from the drop-down menu",IF('DO NOT USE_Contact Formulas'!A926,"OK",NA()))</f>
        <v>#N/A</v>
      </c>
      <c r="T926" s="41" t="e">
        <f>IF(AND(NOT(ISBLANK('Contact Data Entry'!T926)),ISNA(VLOOKUP('Contact Data Entry'!T926,'DO NOT USE_School Picklist'!$E$3:$E$10,1,FALSE))),"Please select a value from the drop-down menu",IF('DO NOT USE_Contact Formulas'!A926,"OK",NA()))</f>
        <v>#N/A</v>
      </c>
      <c r="U926" s="41" t="e">
        <f>IF(AND(NOT(ISBLANK('Contact Data Entry'!U926)),ISNA(VLOOKUP('Contact Data Entry'!U926,'DO NOT USE_School Picklist'!$F$3:$F$16,1,FALSE))),"Please select a value from the drop-down menu",IF('DO NOT USE_Contact Formulas'!A926,"OK",NA()))</f>
        <v>#N/A</v>
      </c>
      <c r="V926" s="41" t="e">
        <f>IF(LEN('Contact Data Entry'!V926)&gt;100,"Classroom(s) must be less than 100 characters",IF('DO NOT USE_Contact Formulas'!A926,"OK",NA()))</f>
        <v>#N/A</v>
      </c>
      <c r="W926" s="41" t="e">
        <f>IF(AND(NOT(ISBLANK('Contact Data Entry'!W926)),ISNA(VLOOKUP('Contact Data Entry'!W926,'DO NOT USE_School Picklist'!$K$3:$K$6,1,FALSE))),"Please select a value from the drop-down menu",IF('DO NOT USE_Contact Formulas'!A926,"OK",NA()))</f>
        <v>#N/A</v>
      </c>
      <c r="X926" s="41" t="e">
        <f>IF(AND(NOT(ISBLANK('Contact Data Entry'!X926)),ISNA(VLOOKUP('Contact Data Entry'!X926,'DO NOT USE_School Picklist'!$D$3:$D$5,1,FALSE))),"Please select a value from the drop-down menu",IF('DO NOT USE_Contact Formulas'!A926,"OK",NA()))</f>
        <v>#N/A</v>
      </c>
      <c r="Y926" s="41"/>
      <c r="Z926" s="41" t="e">
        <f>IF(AND(NOT(ISBLANK('Contact Data Entry'!Z926)),ISNA(VLOOKUP('Contact Data Entry'!Z926,'DO NOT USE_School Picklist'!$G$3:$G$5,1,FALSE))),"Please select a value from the drop-down menu",IF('DO NOT USE_Contact Formulas'!A926,"OK",NA()))</f>
        <v>#N/A</v>
      </c>
      <c r="AA926" s="41"/>
      <c r="AB926" s="41" t="e">
        <f>IF(AND(NOT(ISBLANK('Contact Data Entry'!AB926)),ISNA(VLOOKUP('Contact Data Entry'!AB926,'DO NOT USE_School Picklist'!$H$3:$H$4,1,FALSE))),"Please select a value from the drop-down menu",IF('DO NOT USE_Contact Formulas'!A926,"OK",NA()))</f>
        <v>#N/A</v>
      </c>
      <c r="AC926" s="41" t="e">
        <f ca="1">IF('Contact Data Entry'!AC926&gt;'DO NOT USE_School Picklist'!$C$3,"Test Date cannot be a future date",IF('DO NOT USE_Contact Formulas'!A926,"OK",NA()))</f>
        <v>#N/A</v>
      </c>
      <c r="AD926" s="41" t="e">
        <f>IF(AND(NOT(ISBLANK('Contact Data Entry'!AD926)),ISNA(VLOOKUP('Contact Data Entry'!AD926,'DO NOT USE_School Picklist'!$Q$3:$Q$8,1,FALSE))),"Please select a value from the drop-down menu",IF('DO NOT USE_Contact Formulas'!A926,"OK",NA()))</f>
        <v>#N/A</v>
      </c>
    </row>
    <row r="927" spans="1:30" x14ac:dyDescent="0.25">
      <c r="A927" s="40" t="e">
        <f>IF('DO NOT USE_Contact Formulas'!A927,IF('DO NOT USE_Contact Formulas'!B927,"Not all required fields are completed","OK"),NA())</f>
        <v>#N/A</v>
      </c>
      <c r="B927" s="41" t="e">
        <f>IF(AND('DO NOT USE_Contact Formulas'!A927,ISBLANK('Contact Data Entry'!B927)),"First Name is required",IF(NOT(ISBLANK('Contact Data Entry'!B927)),"OK",NA()))</f>
        <v>#N/A</v>
      </c>
      <c r="C927" s="41" t="e">
        <f>IF(AND('DO NOT USE_Contact Formulas'!A927,ISBLANK('Contact Data Entry'!C927)),"Last Name is required",IF(NOT(ISBLANK('Contact Data Entry'!C927)),"OK",NA()))</f>
        <v>#N/A</v>
      </c>
      <c r="D927" s="41" t="e">
        <f>IF(AND('DO NOT USE_Contact Formulas'!A927,ISBLANK('Contact Data Entry'!D927)),"Birthdate is required",IF(NOT(ISBLANK('Contact Data Entry'!D927)),"OK",NA()))</f>
        <v>#N/A</v>
      </c>
      <c r="E927" s="41" t="e">
        <f>IF(AND('DO NOT USE_Contact Formulas'!A927,ISBLANK('Contact Data Entry'!E927)),"Mobile Phone is required",IF(NOT(ISBLANK('Contact Data Entry'!E927)),IF(AND(ISNUMBER(VALUE('Contact Data Entry'!E927)),LEFT('Contact Data Entry'!E927,1)&lt;&gt;"1",LEN('Contact Data Entry'!E927)=10),"OK","Phone number must be valid format"),NA()))</f>
        <v>#N/A</v>
      </c>
      <c r="F927" s="41" t="e">
        <f>IF(LEN('Contact Data Entry'!F927)&gt;255,"Home Street Address must be less than 255 characters",IF('DO NOT USE_Contact Formulas'!A927,"OK",NA()))</f>
        <v>#N/A</v>
      </c>
      <c r="G927" s="41" t="e">
        <f>IF(LEN('Contact Data Entry'!G927)&gt;40,"City must be less than 40 characters",IF('DO NOT USE_Contact Formulas'!A927,"OK",NA()))</f>
        <v>#N/A</v>
      </c>
      <c r="H927" s="41" t="e">
        <f>IF(AND(NOT(ISBLANK('Contact Data Entry'!H927)),ISNA(VLOOKUP('Contact Data Entry'!H927,'DO NOT USE_School Picklist'!$P$3:$P$52,1,FALSE))),"Please select a value from the drop-down menu",IF('DO NOT USE_Contact Formulas'!A927,"OK",NA()))</f>
        <v>#N/A</v>
      </c>
      <c r="I927" s="41" t="e">
        <f>IF(AND('DO NOT USE_Contact Formulas'!A927,ISBLANK('Contact Data Entry'!I927)),"Zip is required",IF(ISBLANK('Contact Data Entry'!I927),NA(),"OK"))</f>
        <v>#N/A</v>
      </c>
      <c r="J927" s="41" t="e">
        <f>IF(AND('DO NOT USE_Contact Formulas'!A927,ISBLANK('Contact Data Entry'!J927)),"Student or Staff? is required",IF(ISBLANK('Contact Data Entry'!J927),NA(),IF(ISNA(VLOOKUP('Contact Data Entry'!J927,'DO NOT USE_School Picklist'!$B$3:$B$6,1,FALSE)),"Please select a value from the drop-down menu","OK")))</f>
        <v>#N/A</v>
      </c>
      <c r="K927" s="41" t="e">
        <f>IF(AND('Contact Data Entry'!J927='DO NOT USE_School Picklist'!$B$4,ISBLANK('Contact Data Entry'!K927)),"Occupation/Job Title is required if Student or Staff? is Yes, staff/faculty or volunteer",IF('DO NOT USE_Contact Formulas'!A927,"OK",NA()))</f>
        <v>#N/A</v>
      </c>
      <c r="L927" s="41" t="e">
        <f ca="1">IF('Contact Data Entry'!L927&gt;'DO NOT USE_School Picklist'!$C$3,"Date last on school campus/facility cannot be a future date",IF('DO NOT USE_Contact Formulas'!A927,IF(ISBLANK('Contact Data Entry'!L927),"Date last on school campus/facility is required","OK"),NA()))</f>
        <v>#N/A</v>
      </c>
      <c r="M927" s="42" t="e">
        <f ca="1">IF('Contact Data Entry'!M927&gt;'DO NOT USE_School Picklist'!$C$3,"Last Exposure Date cannot be a future date",IF('DO NOT USE_Contact Formulas'!A927,IF(ISBLANK('Contact Data Entry'!M927),"Last Exposure Date is required","OK"),NA()))</f>
        <v>#N/A</v>
      </c>
      <c r="N927" s="42" t="e">
        <f>IF(AND('DO NOT USE_Contact Formulas'!A927,ISBLANK('Contact Data Entry'!N927)),"Specific Place in the Location is required",IF(ISBLANK('Contact Data Entry'!N927),NA(),"OK"))</f>
        <v>#N/A</v>
      </c>
      <c r="O927" s="41" t="e">
        <f>IF(AND(NOT(ISBLANK('Contact Data Entry'!O927)),ISNA(VLOOKUP('Contact Data Entry'!O927,'DO NOT USE_School Picklist'!$L$3:$L$81,1,FALSE))),"Please select a value from the drop-down menu",IF('DO NOT USE_Contact Formulas'!A927,"OK",NA()))</f>
        <v>#N/A</v>
      </c>
      <c r="P927" s="41" t="e">
        <f>IF(AND(NOT(ISBLANK('Contact Data Entry'!P927)),NOT(ISNUMBER(MATCH("*@*.?*",'Contact Data Entry'!P927,0)))),"Email must be in a valid format",IF('DO NOT USE_Contact Formulas'!A927,"OK",NA()))</f>
        <v>#N/A</v>
      </c>
      <c r="Q927" s="41" t="e">
        <f>IF(LEN('Contact Data Entry'!Q927)&gt;50,"Parent/Guardian Name must be less than 50 characters",IF('DO NOT USE_Contact Formulas'!A927,"OK",NA()))</f>
        <v>#N/A</v>
      </c>
      <c r="R927" s="41" t="e">
        <f>IF(NOT(ISBLANK('Contact Data Entry'!R927)),IF(AND(ISNUMBER('Contact Data Entry'!R927),LEFT('Contact Data Entry'!R927,1)&lt;&gt;"1",LEN('Contact Data Entry'!R927)=10),"OK","Phone number must be valid format"),IF('DO NOT USE_Contact Formulas'!A927,"OK",NA()))</f>
        <v>#N/A</v>
      </c>
      <c r="S927" s="41" t="e">
        <f>IF(AND(NOT(ISBLANK('Contact Data Entry'!S927)),ISNA(VLOOKUP('Contact Data Entry'!S927,'DO NOT USE_School Picklist'!$N$3:$N$63,1,FALSE))),"Please select a value from the drop-down menu",IF('DO NOT USE_Contact Formulas'!A927,"OK",NA()))</f>
        <v>#N/A</v>
      </c>
      <c r="T927" s="41" t="e">
        <f>IF(AND(NOT(ISBLANK('Contact Data Entry'!T927)),ISNA(VLOOKUP('Contact Data Entry'!T927,'DO NOT USE_School Picklist'!$E$3:$E$10,1,FALSE))),"Please select a value from the drop-down menu",IF('DO NOT USE_Contact Formulas'!A927,"OK",NA()))</f>
        <v>#N/A</v>
      </c>
      <c r="U927" s="41" t="e">
        <f>IF(AND(NOT(ISBLANK('Contact Data Entry'!U927)),ISNA(VLOOKUP('Contact Data Entry'!U927,'DO NOT USE_School Picklist'!$F$3:$F$16,1,FALSE))),"Please select a value from the drop-down menu",IF('DO NOT USE_Contact Formulas'!A927,"OK",NA()))</f>
        <v>#N/A</v>
      </c>
      <c r="V927" s="41" t="e">
        <f>IF(LEN('Contact Data Entry'!V927)&gt;100,"Classroom(s) must be less than 100 characters",IF('DO NOT USE_Contact Formulas'!A927,"OK",NA()))</f>
        <v>#N/A</v>
      </c>
      <c r="W927" s="41" t="e">
        <f>IF(AND(NOT(ISBLANK('Contact Data Entry'!W927)),ISNA(VLOOKUP('Contact Data Entry'!W927,'DO NOT USE_School Picklist'!$K$3:$K$6,1,FALSE))),"Please select a value from the drop-down menu",IF('DO NOT USE_Contact Formulas'!A927,"OK",NA()))</f>
        <v>#N/A</v>
      </c>
      <c r="X927" s="41" t="e">
        <f>IF(AND(NOT(ISBLANK('Contact Data Entry'!X927)),ISNA(VLOOKUP('Contact Data Entry'!X927,'DO NOT USE_School Picklist'!$D$3:$D$5,1,FALSE))),"Please select a value from the drop-down menu",IF('DO NOT USE_Contact Formulas'!A927,"OK",NA()))</f>
        <v>#N/A</v>
      </c>
      <c r="Y927" s="41"/>
      <c r="Z927" s="41" t="e">
        <f>IF(AND(NOT(ISBLANK('Contact Data Entry'!Z927)),ISNA(VLOOKUP('Contact Data Entry'!Z927,'DO NOT USE_School Picklist'!$G$3:$G$5,1,FALSE))),"Please select a value from the drop-down menu",IF('DO NOT USE_Contact Formulas'!A927,"OK",NA()))</f>
        <v>#N/A</v>
      </c>
      <c r="AA927" s="41"/>
      <c r="AB927" s="41" t="e">
        <f>IF(AND(NOT(ISBLANK('Contact Data Entry'!AB927)),ISNA(VLOOKUP('Contact Data Entry'!AB927,'DO NOT USE_School Picklist'!$H$3:$H$4,1,FALSE))),"Please select a value from the drop-down menu",IF('DO NOT USE_Contact Formulas'!A927,"OK",NA()))</f>
        <v>#N/A</v>
      </c>
      <c r="AC927" s="41" t="e">
        <f ca="1">IF('Contact Data Entry'!AC927&gt;'DO NOT USE_School Picklist'!$C$3,"Test Date cannot be a future date",IF('DO NOT USE_Contact Formulas'!A927,"OK",NA()))</f>
        <v>#N/A</v>
      </c>
      <c r="AD927" s="41" t="e">
        <f>IF(AND(NOT(ISBLANK('Contact Data Entry'!AD927)),ISNA(VLOOKUP('Contact Data Entry'!AD927,'DO NOT USE_School Picklist'!$Q$3:$Q$8,1,FALSE))),"Please select a value from the drop-down menu",IF('DO NOT USE_Contact Formulas'!A927,"OK",NA()))</f>
        <v>#N/A</v>
      </c>
    </row>
    <row r="928" spans="1:30" x14ac:dyDescent="0.25">
      <c r="A928" s="40" t="e">
        <f>IF('DO NOT USE_Contact Formulas'!A928,IF('DO NOT USE_Contact Formulas'!B928,"Not all required fields are completed","OK"),NA())</f>
        <v>#N/A</v>
      </c>
      <c r="B928" s="41" t="e">
        <f>IF(AND('DO NOT USE_Contact Formulas'!A928,ISBLANK('Contact Data Entry'!B928)),"First Name is required",IF(NOT(ISBLANK('Contact Data Entry'!B928)),"OK",NA()))</f>
        <v>#N/A</v>
      </c>
      <c r="C928" s="41" t="e">
        <f>IF(AND('DO NOT USE_Contact Formulas'!A928,ISBLANK('Contact Data Entry'!C928)),"Last Name is required",IF(NOT(ISBLANK('Contact Data Entry'!C928)),"OK",NA()))</f>
        <v>#N/A</v>
      </c>
      <c r="D928" s="41" t="e">
        <f>IF(AND('DO NOT USE_Contact Formulas'!A928,ISBLANK('Contact Data Entry'!D928)),"Birthdate is required",IF(NOT(ISBLANK('Contact Data Entry'!D928)),"OK",NA()))</f>
        <v>#N/A</v>
      </c>
      <c r="E928" s="41" t="e">
        <f>IF(AND('DO NOT USE_Contact Formulas'!A928,ISBLANK('Contact Data Entry'!E928)),"Mobile Phone is required",IF(NOT(ISBLANK('Contact Data Entry'!E928)),IF(AND(ISNUMBER(VALUE('Contact Data Entry'!E928)),LEFT('Contact Data Entry'!E928,1)&lt;&gt;"1",LEN('Contact Data Entry'!E928)=10),"OK","Phone number must be valid format"),NA()))</f>
        <v>#N/A</v>
      </c>
      <c r="F928" s="41" t="e">
        <f>IF(LEN('Contact Data Entry'!F928)&gt;255,"Home Street Address must be less than 255 characters",IF('DO NOT USE_Contact Formulas'!A928,"OK",NA()))</f>
        <v>#N/A</v>
      </c>
      <c r="G928" s="41" t="e">
        <f>IF(LEN('Contact Data Entry'!G928)&gt;40,"City must be less than 40 characters",IF('DO NOT USE_Contact Formulas'!A928,"OK",NA()))</f>
        <v>#N/A</v>
      </c>
      <c r="H928" s="41" t="e">
        <f>IF(AND(NOT(ISBLANK('Contact Data Entry'!H928)),ISNA(VLOOKUP('Contact Data Entry'!H928,'DO NOT USE_School Picklist'!$P$3:$P$52,1,FALSE))),"Please select a value from the drop-down menu",IF('DO NOT USE_Contact Formulas'!A928,"OK",NA()))</f>
        <v>#N/A</v>
      </c>
      <c r="I928" s="41" t="e">
        <f>IF(AND('DO NOT USE_Contact Formulas'!A928,ISBLANK('Contact Data Entry'!I928)),"Zip is required",IF(ISBLANK('Contact Data Entry'!I928),NA(),"OK"))</f>
        <v>#N/A</v>
      </c>
      <c r="J928" s="41" t="e">
        <f>IF(AND('DO NOT USE_Contact Formulas'!A928,ISBLANK('Contact Data Entry'!J928)),"Student or Staff? is required",IF(ISBLANK('Contact Data Entry'!J928),NA(),IF(ISNA(VLOOKUP('Contact Data Entry'!J928,'DO NOT USE_School Picklist'!$B$3:$B$6,1,FALSE)),"Please select a value from the drop-down menu","OK")))</f>
        <v>#N/A</v>
      </c>
      <c r="K928" s="41" t="e">
        <f>IF(AND('Contact Data Entry'!J928='DO NOT USE_School Picklist'!$B$4,ISBLANK('Contact Data Entry'!K928)),"Occupation/Job Title is required if Student or Staff? is Yes, staff/faculty or volunteer",IF('DO NOT USE_Contact Formulas'!A928,"OK",NA()))</f>
        <v>#N/A</v>
      </c>
      <c r="L928" s="41" t="e">
        <f ca="1">IF('Contact Data Entry'!L928&gt;'DO NOT USE_School Picklist'!$C$3,"Date last on school campus/facility cannot be a future date",IF('DO NOT USE_Contact Formulas'!A928,IF(ISBLANK('Contact Data Entry'!L928),"Date last on school campus/facility is required","OK"),NA()))</f>
        <v>#N/A</v>
      </c>
      <c r="M928" s="42" t="e">
        <f ca="1">IF('Contact Data Entry'!M928&gt;'DO NOT USE_School Picklist'!$C$3,"Last Exposure Date cannot be a future date",IF('DO NOT USE_Contact Formulas'!A928,IF(ISBLANK('Contact Data Entry'!M928),"Last Exposure Date is required","OK"),NA()))</f>
        <v>#N/A</v>
      </c>
      <c r="N928" s="42" t="e">
        <f>IF(AND('DO NOT USE_Contact Formulas'!A928,ISBLANK('Contact Data Entry'!N928)),"Specific Place in the Location is required",IF(ISBLANK('Contact Data Entry'!N928),NA(),"OK"))</f>
        <v>#N/A</v>
      </c>
      <c r="O928" s="41" t="e">
        <f>IF(AND(NOT(ISBLANK('Contact Data Entry'!O928)),ISNA(VLOOKUP('Contact Data Entry'!O928,'DO NOT USE_School Picklist'!$L$3:$L$81,1,FALSE))),"Please select a value from the drop-down menu",IF('DO NOT USE_Contact Formulas'!A928,"OK",NA()))</f>
        <v>#N/A</v>
      </c>
      <c r="P928" s="41" t="e">
        <f>IF(AND(NOT(ISBLANK('Contact Data Entry'!P928)),NOT(ISNUMBER(MATCH("*@*.?*",'Contact Data Entry'!P928,0)))),"Email must be in a valid format",IF('DO NOT USE_Contact Formulas'!A928,"OK",NA()))</f>
        <v>#N/A</v>
      </c>
      <c r="Q928" s="41" t="e">
        <f>IF(LEN('Contact Data Entry'!Q928)&gt;50,"Parent/Guardian Name must be less than 50 characters",IF('DO NOT USE_Contact Formulas'!A928,"OK",NA()))</f>
        <v>#N/A</v>
      </c>
      <c r="R928" s="41" t="e">
        <f>IF(NOT(ISBLANK('Contact Data Entry'!R928)),IF(AND(ISNUMBER('Contact Data Entry'!R928),LEFT('Contact Data Entry'!R928,1)&lt;&gt;"1",LEN('Contact Data Entry'!R928)=10),"OK","Phone number must be valid format"),IF('DO NOT USE_Contact Formulas'!A928,"OK",NA()))</f>
        <v>#N/A</v>
      </c>
      <c r="S928" s="41" t="e">
        <f>IF(AND(NOT(ISBLANK('Contact Data Entry'!S928)),ISNA(VLOOKUP('Contact Data Entry'!S928,'DO NOT USE_School Picklist'!$N$3:$N$63,1,FALSE))),"Please select a value from the drop-down menu",IF('DO NOT USE_Contact Formulas'!A928,"OK",NA()))</f>
        <v>#N/A</v>
      </c>
      <c r="T928" s="41" t="e">
        <f>IF(AND(NOT(ISBLANK('Contact Data Entry'!T928)),ISNA(VLOOKUP('Contact Data Entry'!T928,'DO NOT USE_School Picklist'!$E$3:$E$10,1,FALSE))),"Please select a value from the drop-down menu",IF('DO NOT USE_Contact Formulas'!A928,"OK",NA()))</f>
        <v>#N/A</v>
      </c>
      <c r="U928" s="41" t="e">
        <f>IF(AND(NOT(ISBLANK('Contact Data Entry'!U928)),ISNA(VLOOKUP('Contact Data Entry'!U928,'DO NOT USE_School Picklist'!$F$3:$F$16,1,FALSE))),"Please select a value from the drop-down menu",IF('DO NOT USE_Contact Formulas'!A928,"OK",NA()))</f>
        <v>#N/A</v>
      </c>
      <c r="V928" s="41" t="e">
        <f>IF(LEN('Contact Data Entry'!V928)&gt;100,"Classroom(s) must be less than 100 characters",IF('DO NOT USE_Contact Formulas'!A928,"OK",NA()))</f>
        <v>#N/A</v>
      </c>
      <c r="W928" s="41" t="e">
        <f>IF(AND(NOT(ISBLANK('Contact Data Entry'!W928)),ISNA(VLOOKUP('Contact Data Entry'!W928,'DO NOT USE_School Picklist'!$K$3:$K$6,1,FALSE))),"Please select a value from the drop-down menu",IF('DO NOT USE_Contact Formulas'!A928,"OK",NA()))</f>
        <v>#N/A</v>
      </c>
      <c r="X928" s="41" t="e">
        <f>IF(AND(NOT(ISBLANK('Contact Data Entry'!X928)),ISNA(VLOOKUP('Contact Data Entry'!X928,'DO NOT USE_School Picklist'!$D$3:$D$5,1,FALSE))),"Please select a value from the drop-down menu",IF('DO NOT USE_Contact Formulas'!A928,"OK",NA()))</f>
        <v>#N/A</v>
      </c>
      <c r="Y928" s="41"/>
      <c r="Z928" s="41" t="e">
        <f>IF(AND(NOT(ISBLANK('Contact Data Entry'!Z928)),ISNA(VLOOKUP('Contact Data Entry'!Z928,'DO NOT USE_School Picklist'!$G$3:$G$5,1,FALSE))),"Please select a value from the drop-down menu",IF('DO NOT USE_Contact Formulas'!A928,"OK",NA()))</f>
        <v>#N/A</v>
      </c>
      <c r="AA928" s="41"/>
      <c r="AB928" s="41" t="e">
        <f>IF(AND(NOT(ISBLANK('Contact Data Entry'!AB928)),ISNA(VLOOKUP('Contact Data Entry'!AB928,'DO NOT USE_School Picklist'!$H$3:$H$4,1,FALSE))),"Please select a value from the drop-down menu",IF('DO NOT USE_Contact Formulas'!A928,"OK",NA()))</f>
        <v>#N/A</v>
      </c>
      <c r="AC928" s="41" t="e">
        <f ca="1">IF('Contact Data Entry'!AC928&gt;'DO NOT USE_School Picklist'!$C$3,"Test Date cannot be a future date",IF('DO NOT USE_Contact Formulas'!A928,"OK",NA()))</f>
        <v>#N/A</v>
      </c>
      <c r="AD928" s="41" t="e">
        <f>IF(AND(NOT(ISBLANK('Contact Data Entry'!AD928)),ISNA(VLOOKUP('Contact Data Entry'!AD928,'DO NOT USE_School Picklist'!$Q$3:$Q$8,1,FALSE))),"Please select a value from the drop-down menu",IF('DO NOT USE_Contact Formulas'!A928,"OK",NA()))</f>
        <v>#N/A</v>
      </c>
    </row>
    <row r="929" spans="1:30" x14ac:dyDescent="0.25">
      <c r="A929" s="40" t="e">
        <f>IF('DO NOT USE_Contact Formulas'!A929,IF('DO NOT USE_Contact Formulas'!B929,"Not all required fields are completed","OK"),NA())</f>
        <v>#N/A</v>
      </c>
      <c r="B929" s="41" t="e">
        <f>IF(AND('DO NOT USE_Contact Formulas'!A929,ISBLANK('Contact Data Entry'!B929)),"First Name is required",IF(NOT(ISBLANK('Contact Data Entry'!B929)),"OK",NA()))</f>
        <v>#N/A</v>
      </c>
      <c r="C929" s="41" t="e">
        <f>IF(AND('DO NOT USE_Contact Formulas'!A929,ISBLANK('Contact Data Entry'!C929)),"Last Name is required",IF(NOT(ISBLANK('Contact Data Entry'!C929)),"OK",NA()))</f>
        <v>#N/A</v>
      </c>
      <c r="D929" s="41" t="e">
        <f>IF(AND('DO NOT USE_Contact Formulas'!A929,ISBLANK('Contact Data Entry'!D929)),"Birthdate is required",IF(NOT(ISBLANK('Contact Data Entry'!D929)),"OK",NA()))</f>
        <v>#N/A</v>
      </c>
      <c r="E929" s="41" t="e">
        <f>IF(AND('DO NOT USE_Contact Formulas'!A929,ISBLANK('Contact Data Entry'!E929)),"Mobile Phone is required",IF(NOT(ISBLANK('Contact Data Entry'!E929)),IF(AND(ISNUMBER(VALUE('Contact Data Entry'!E929)),LEFT('Contact Data Entry'!E929,1)&lt;&gt;"1",LEN('Contact Data Entry'!E929)=10),"OK","Phone number must be valid format"),NA()))</f>
        <v>#N/A</v>
      </c>
      <c r="F929" s="41" t="e">
        <f>IF(LEN('Contact Data Entry'!F929)&gt;255,"Home Street Address must be less than 255 characters",IF('DO NOT USE_Contact Formulas'!A929,"OK",NA()))</f>
        <v>#N/A</v>
      </c>
      <c r="G929" s="41" t="e">
        <f>IF(LEN('Contact Data Entry'!G929)&gt;40,"City must be less than 40 characters",IF('DO NOT USE_Contact Formulas'!A929,"OK",NA()))</f>
        <v>#N/A</v>
      </c>
      <c r="H929" s="41" t="e">
        <f>IF(AND(NOT(ISBLANK('Contact Data Entry'!H929)),ISNA(VLOOKUP('Contact Data Entry'!H929,'DO NOT USE_School Picklist'!$P$3:$P$52,1,FALSE))),"Please select a value from the drop-down menu",IF('DO NOT USE_Contact Formulas'!A929,"OK",NA()))</f>
        <v>#N/A</v>
      </c>
      <c r="I929" s="41" t="e">
        <f>IF(AND('DO NOT USE_Contact Formulas'!A929,ISBLANK('Contact Data Entry'!I929)),"Zip is required",IF(ISBLANK('Contact Data Entry'!I929),NA(),"OK"))</f>
        <v>#N/A</v>
      </c>
      <c r="J929" s="41" t="e">
        <f>IF(AND('DO NOT USE_Contact Formulas'!A929,ISBLANK('Contact Data Entry'!J929)),"Student or Staff? is required",IF(ISBLANK('Contact Data Entry'!J929),NA(),IF(ISNA(VLOOKUP('Contact Data Entry'!J929,'DO NOT USE_School Picklist'!$B$3:$B$6,1,FALSE)),"Please select a value from the drop-down menu","OK")))</f>
        <v>#N/A</v>
      </c>
      <c r="K929" s="41" t="e">
        <f>IF(AND('Contact Data Entry'!J929='DO NOT USE_School Picklist'!$B$4,ISBLANK('Contact Data Entry'!K929)),"Occupation/Job Title is required if Student or Staff? is Yes, staff/faculty or volunteer",IF('DO NOT USE_Contact Formulas'!A929,"OK",NA()))</f>
        <v>#N/A</v>
      </c>
      <c r="L929" s="41" t="e">
        <f ca="1">IF('Contact Data Entry'!L929&gt;'DO NOT USE_School Picklist'!$C$3,"Date last on school campus/facility cannot be a future date",IF('DO NOT USE_Contact Formulas'!A929,IF(ISBLANK('Contact Data Entry'!L929),"Date last on school campus/facility is required","OK"),NA()))</f>
        <v>#N/A</v>
      </c>
      <c r="M929" s="42" t="e">
        <f ca="1">IF('Contact Data Entry'!M929&gt;'DO NOT USE_School Picklist'!$C$3,"Last Exposure Date cannot be a future date",IF('DO NOT USE_Contact Formulas'!A929,IF(ISBLANK('Contact Data Entry'!M929),"Last Exposure Date is required","OK"),NA()))</f>
        <v>#N/A</v>
      </c>
      <c r="N929" s="42" t="e">
        <f>IF(AND('DO NOT USE_Contact Formulas'!A929,ISBLANK('Contact Data Entry'!N929)),"Specific Place in the Location is required",IF(ISBLANK('Contact Data Entry'!N929),NA(),"OK"))</f>
        <v>#N/A</v>
      </c>
      <c r="O929" s="41" t="e">
        <f>IF(AND(NOT(ISBLANK('Contact Data Entry'!O929)),ISNA(VLOOKUP('Contact Data Entry'!O929,'DO NOT USE_School Picklist'!$L$3:$L$81,1,FALSE))),"Please select a value from the drop-down menu",IF('DO NOT USE_Contact Formulas'!A929,"OK",NA()))</f>
        <v>#N/A</v>
      </c>
      <c r="P929" s="41" t="e">
        <f>IF(AND(NOT(ISBLANK('Contact Data Entry'!P929)),NOT(ISNUMBER(MATCH("*@*.?*",'Contact Data Entry'!P929,0)))),"Email must be in a valid format",IF('DO NOT USE_Contact Formulas'!A929,"OK",NA()))</f>
        <v>#N/A</v>
      </c>
      <c r="Q929" s="41" t="e">
        <f>IF(LEN('Contact Data Entry'!Q929)&gt;50,"Parent/Guardian Name must be less than 50 characters",IF('DO NOT USE_Contact Formulas'!A929,"OK",NA()))</f>
        <v>#N/A</v>
      </c>
      <c r="R929" s="41" t="e">
        <f>IF(NOT(ISBLANK('Contact Data Entry'!R929)),IF(AND(ISNUMBER('Contact Data Entry'!R929),LEFT('Contact Data Entry'!R929,1)&lt;&gt;"1",LEN('Contact Data Entry'!R929)=10),"OK","Phone number must be valid format"),IF('DO NOT USE_Contact Formulas'!A929,"OK",NA()))</f>
        <v>#N/A</v>
      </c>
      <c r="S929" s="41" t="e">
        <f>IF(AND(NOT(ISBLANK('Contact Data Entry'!S929)),ISNA(VLOOKUP('Contact Data Entry'!S929,'DO NOT USE_School Picklist'!$N$3:$N$63,1,FALSE))),"Please select a value from the drop-down menu",IF('DO NOT USE_Contact Formulas'!A929,"OK",NA()))</f>
        <v>#N/A</v>
      </c>
      <c r="T929" s="41" t="e">
        <f>IF(AND(NOT(ISBLANK('Contact Data Entry'!T929)),ISNA(VLOOKUP('Contact Data Entry'!T929,'DO NOT USE_School Picklist'!$E$3:$E$10,1,FALSE))),"Please select a value from the drop-down menu",IF('DO NOT USE_Contact Formulas'!A929,"OK",NA()))</f>
        <v>#N/A</v>
      </c>
      <c r="U929" s="41" t="e">
        <f>IF(AND(NOT(ISBLANK('Contact Data Entry'!U929)),ISNA(VLOOKUP('Contact Data Entry'!U929,'DO NOT USE_School Picklist'!$F$3:$F$16,1,FALSE))),"Please select a value from the drop-down menu",IF('DO NOT USE_Contact Formulas'!A929,"OK",NA()))</f>
        <v>#N/A</v>
      </c>
      <c r="V929" s="41" t="e">
        <f>IF(LEN('Contact Data Entry'!V929)&gt;100,"Classroom(s) must be less than 100 characters",IF('DO NOT USE_Contact Formulas'!A929,"OK",NA()))</f>
        <v>#N/A</v>
      </c>
      <c r="W929" s="41" t="e">
        <f>IF(AND(NOT(ISBLANK('Contact Data Entry'!W929)),ISNA(VLOOKUP('Contact Data Entry'!W929,'DO NOT USE_School Picklist'!$K$3:$K$6,1,FALSE))),"Please select a value from the drop-down menu",IF('DO NOT USE_Contact Formulas'!A929,"OK",NA()))</f>
        <v>#N/A</v>
      </c>
      <c r="X929" s="41" t="e">
        <f>IF(AND(NOT(ISBLANK('Contact Data Entry'!X929)),ISNA(VLOOKUP('Contact Data Entry'!X929,'DO NOT USE_School Picklist'!$D$3:$D$5,1,FALSE))),"Please select a value from the drop-down menu",IF('DO NOT USE_Contact Formulas'!A929,"OK",NA()))</f>
        <v>#N/A</v>
      </c>
      <c r="Y929" s="41"/>
      <c r="Z929" s="41" t="e">
        <f>IF(AND(NOT(ISBLANK('Contact Data Entry'!Z929)),ISNA(VLOOKUP('Contact Data Entry'!Z929,'DO NOT USE_School Picklist'!$G$3:$G$5,1,FALSE))),"Please select a value from the drop-down menu",IF('DO NOT USE_Contact Formulas'!A929,"OK",NA()))</f>
        <v>#N/A</v>
      </c>
      <c r="AA929" s="41"/>
      <c r="AB929" s="41" t="e">
        <f>IF(AND(NOT(ISBLANK('Contact Data Entry'!AB929)),ISNA(VLOOKUP('Contact Data Entry'!AB929,'DO NOT USE_School Picklist'!$H$3:$H$4,1,FALSE))),"Please select a value from the drop-down menu",IF('DO NOT USE_Contact Formulas'!A929,"OK",NA()))</f>
        <v>#N/A</v>
      </c>
      <c r="AC929" s="41" t="e">
        <f ca="1">IF('Contact Data Entry'!AC929&gt;'DO NOT USE_School Picklist'!$C$3,"Test Date cannot be a future date",IF('DO NOT USE_Contact Formulas'!A929,"OK",NA()))</f>
        <v>#N/A</v>
      </c>
      <c r="AD929" s="41" t="e">
        <f>IF(AND(NOT(ISBLANK('Contact Data Entry'!AD929)),ISNA(VLOOKUP('Contact Data Entry'!AD929,'DO NOT USE_School Picklist'!$Q$3:$Q$8,1,FALSE))),"Please select a value from the drop-down menu",IF('DO NOT USE_Contact Formulas'!A929,"OK",NA()))</f>
        <v>#N/A</v>
      </c>
    </row>
    <row r="930" spans="1:30" x14ac:dyDescent="0.25">
      <c r="A930" s="40" t="e">
        <f>IF('DO NOT USE_Contact Formulas'!A930,IF('DO NOT USE_Contact Formulas'!B930,"Not all required fields are completed","OK"),NA())</f>
        <v>#N/A</v>
      </c>
      <c r="B930" s="41" t="e">
        <f>IF(AND('DO NOT USE_Contact Formulas'!A930,ISBLANK('Contact Data Entry'!B930)),"First Name is required",IF(NOT(ISBLANK('Contact Data Entry'!B930)),"OK",NA()))</f>
        <v>#N/A</v>
      </c>
      <c r="C930" s="41" t="e">
        <f>IF(AND('DO NOT USE_Contact Formulas'!A930,ISBLANK('Contact Data Entry'!C930)),"Last Name is required",IF(NOT(ISBLANK('Contact Data Entry'!C930)),"OK",NA()))</f>
        <v>#N/A</v>
      </c>
      <c r="D930" s="41" t="e">
        <f>IF(AND('DO NOT USE_Contact Formulas'!A930,ISBLANK('Contact Data Entry'!D930)),"Birthdate is required",IF(NOT(ISBLANK('Contact Data Entry'!D930)),"OK",NA()))</f>
        <v>#N/A</v>
      </c>
      <c r="E930" s="41" t="e">
        <f>IF(AND('DO NOT USE_Contact Formulas'!A930,ISBLANK('Contact Data Entry'!E930)),"Mobile Phone is required",IF(NOT(ISBLANK('Contact Data Entry'!E930)),IF(AND(ISNUMBER(VALUE('Contact Data Entry'!E930)),LEFT('Contact Data Entry'!E930,1)&lt;&gt;"1",LEN('Contact Data Entry'!E930)=10),"OK","Phone number must be valid format"),NA()))</f>
        <v>#N/A</v>
      </c>
      <c r="F930" s="41" t="e">
        <f>IF(LEN('Contact Data Entry'!F930)&gt;255,"Home Street Address must be less than 255 characters",IF('DO NOT USE_Contact Formulas'!A930,"OK",NA()))</f>
        <v>#N/A</v>
      </c>
      <c r="G930" s="41" t="e">
        <f>IF(LEN('Contact Data Entry'!G930)&gt;40,"City must be less than 40 characters",IF('DO NOT USE_Contact Formulas'!A930,"OK",NA()))</f>
        <v>#N/A</v>
      </c>
      <c r="H930" s="41" t="e">
        <f>IF(AND(NOT(ISBLANK('Contact Data Entry'!H930)),ISNA(VLOOKUP('Contact Data Entry'!H930,'DO NOT USE_School Picklist'!$P$3:$P$52,1,FALSE))),"Please select a value from the drop-down menu",IF('DO NOT USE_Contact Formulas'!A930,"OK",NA()))</f>
        <v>#N/A</v>
      </c>
      <c r="I930" s="41" t="e">
        <f>IF(AND('DO NOT USE_Contact Formulas'!A930,ISBLANK('Contact Data Entry'!I930)),"Zip is required",IF(ISBLANK('Contact Data Entry'!I930),NA(),"OK"))</f>
        <v>#N/A</v>
      </c>
      <c r="J930" s="41" t="e">
        <f>IF(AND('DO NOT USE_Contact Formulas'!A930,ISBLANK('Contact Data Entry'!J930)),"Student or Staff? is required",IF(ISBLANK('Contact Data Entry'!J930),NA(),IF(ISNA(VLOOKUP('Contact Data Entry'!J930,'DO NOT USE_School Picklist'!$B$3:$B$6,1,FALSE)),"Please select a value from the drop-down menu","OK")))</f>
        <v>#N/A</v>
      </c>
      <c r="K930" s="41" t="e">
        <f>IF(AND('Contact Data Entry'!J930='DO NOT USE_School Picklist'!$B$4,ISBLANK('Contact Data Entry'!K930)),"Occupation/Job Title is required if Student or Staff? is Yes, staff/faculty or volunteer",IF('DO NOT USE_Contact Formulas'!A930,"OK",NA()))</f>
        <v>#N/A</v>
      </c>
      <c r="L930" s="41" t="e">
        <f ca="1">IF('Contact Data Entry'!L930&gt;'DO NOT USE_School Picklist'!$C$3,"Date last on school campus/facility cannot be a future date",IF('DO NOT USE_Contact Formulas'!A930,IF(ISBLANK('Contact Data Entry'!L930),"Date last on school campus/facility is required","OK"),NA()))</f>
        <v>#N/A</v>
      </c>
      <c r="M930" s="42" t="e">
        <f ca="1">IF('Contact Data Entry'!M930&gt;'DO NOT USE_School Picklist'!$C$3,"Last Exposure Date cannot be a future date",IF('DO NOT USE_Contact Formulas'!A930,IF(ISBLANK('Contact Data Entry'!M930),"Last Exposure Date is required","OK"),NA()))</f>
        <v>#N/A</v>
      </c>
      <c r="N930" s="42" t="e">
        <f>IF(AND('DO NOT USE_Contact Formulas'!A930,ISBLANK('Contact Data Entry'!N930)),"Specific Place in the Location is required",IF(ISBLANK('Contact Data Entry'!N930),NA(),"OK"))</f>
        <v>#N/A</v>
      </c>
      <c r="O930" s="41" t="e">
        <f>IF(AND(NOT(ISBLANK('Contact Data Entry'!O930)),ISNA(VLOOKUP('Contact Data Entry'!O930,'DO NOT USE_School Picklist'!$L$3:$L$81,1,FALSE))),"Please select a value from the drop-down menu",IF('DO NOT USE_Contact Formulas'!A930,"OK",NA()))</f>
        <v>#N/A</v>
      </c>
      <c r="P930" s="41" t="e">
        <f>IF(AND(NOT(ISBLANK('Contact Data Entry'!P930)),NOT(ISNUMBER(MATCH("*@*.?*",'Contact Data Entry'!P930,0)))),"Email must be in a valid format",IF('DO NOT USE_Contact Formulas'!A930,"OK",NA()))</f>
        <v>#N/A</v>
      </c>
      <c r="Q930" s="41" t="e">
        <f>IF(LEN('Contact Data Entry'!Q930)&gt;50,"Parent/Guardian Name must be less than 50 characters",IF('DO NOT USE_Contact Formulas'!A930,"OK",NA()))</f>
        <v>#N/A</v>
      </c>
      <c r="R930" s="41" t="e">
        <f>IF(NOT(ISBLANK('Contact Data Entry'!R930)),IF(AND(ISNUMBER('Contact Data Entry'!R930),LEFT('Contact Data Entry'!R930,1)&lt;&gt;"1",LEN('Contact Data Entry'!R930)=10),"OK","Phone number must be valid format"),IF('DO NOT USE_Contact Formulas'!A930,"OK",NA()))</f>
        <v>#N/A</v>
      </c>
      <c r="S930" s="41" t="e">
        <f>IF(AND(NOT(ISBLANK('Contact Data Entry'!S930)),ISNA(VLOOKUP('Contact Data Entry'!S930,'DO NOT USE_School Picklist'!$N$3:$N$63,1,FALSE))),"Please select a value from the drop-down menu",IF('DO NOT USE_Contact Formulas'!A930,"OK",NA()))</f>
        <v>#N/A</v>
      </c>
      <c r="T930" s="41" t="e">
        <f>IF(AND(NOT(ISBLANK('Contact Data Entry'!T930)),ISNA(VLOOKUP('Contact Data Entry'!T930,'DO NOT USE_School Picklist'!$E$3:$E$10,1,FALSE))),"Please select a value from the drop-down menu",IF('DO NOT USE_Contact Formulas'!A930,"OK",NA()))</f>
        <v>#N/A</v>
      </c>
      <c r="U930" s="41" t="e">
        <f>IF(AND(NOT(ISBLANK('Contact Data Entry'!U930)),ISNA(VLOOKUP('Contact Data Entry'!U930,'DO NOT USE_School Picklist'!$F$3:$F$16,1,FALSE))),"Please select a value from the drop-down menu",IF('DO NOT USE_Contact Formulas'!A930,"OK",NA()))</f>
        <v>#N/A</v>
      </c>
      <c r="V930" s="41" t="e">
        <f>IF(LEN('Contact Data Entry'!V930)&gt;100,"Classroom(s) must be less than 100 characters",IF('DO NOT USE_Contact Formulas'!A930,"OK",NA()))</f>
        <v>#N/A</v>
      </c>
      <c r="W930" s="41" t="e">
        <f>IF(AND(NOT(ISBLANK('Contact Data Entry'!W930)),ISNA(VLOOKUP('Contact Data Entry'!W930,'DO NOT USE_School Picklist'!$K$3:$K$6,1,FALSE))),"Please select a value from the drop-down menu",IF('DO NOT USE_Contact Formulas'!A930,"OK",NA()))</f>
        <v>#N/A</v>
      </c>
      <c r="X930" s="41" t="e">
        <f>IF(AND(NOT(ISBLANK('Contact Data Entry'!X930)),ISNA(VLOOKUP('Contact Data Entry'!X930,'DO NOT USE_School Picklist'!$D$3:$D$5,1,FALSE))),"Please select a value from the drop-down menu",IF('DO NOT USE_Contact Formulas'!A930,"OK",NA()))</f>
        <v>#N/A</v>
      </c>
      <c r="Y930" s="41"/>
      <c r="Z930" s="41" t="e">
        <f>IF(AND(NOT(ISBLANK('Contact Data Entry'!Z930)),ISNA(VLOOKUP('Contact Data Entry'!Z930,'DO NOT USE_School Picklist'!$G$3:$G$5,1,FALSE))),"Please select a value from the drop-down menu",IF('DO NOT USE_Contact Formulas'!A930,"OK",NA()))</f>
        <v>#N/A</v>
      </c>
      <c r="AA930" s="41"/>
      <c r="AB930" s="41" t="e">
        <f>IF(AND(NOT(ISBLANK('Contact Data Entry'!AB930)),ISNA(VLOOKUP('Contact Data Entry'!AB930,'DO NOT USE_School Picklist'!$H$3:$H$4,1,FALSE))),"Please select a value from the drop-down menu",IF('DO NOT USE_Contact Formulas'!A930,"OK",NA()))</f>
        <v>#N/A</v>
      </c>
      <c r="AC930" s="41" t="e">
        <f ca="1">IF('Contact Data Entry'!AC930&gt;'DO NOT USE_School Picklist'!$C$3,"Test Date cannot be a future date",IF('DO NOT USE_Contact Formulas'!A930,"OK",NA()))</f>
        <v>#N/A</v>
      </c>
      <c r="AD930" s="41" t="e">
        <f>IF(AND(NOT(ISBLANK('Contact Data Entry'!AD930)),ISNA(VLOOKUP('Contact Data Entry'!AD930,'DO NOT USE_School Picklist'!$Q$3:$Q$8,1,FALSE))),"Please select a value from the drop-down menu",IF('DO NOT USE_Contact Formulas'!A930,"OK",NA()))</f>
        <v>#N/A</v>
      </c>
    </row>
    <row r="931" spans="1:30" x14ac:dyDescent="0.25">
      <c r="A931" s="40" t="e">
        <f>IF('DO NOT USE_Contact Formulas'!A931,IF('DO NOT USE_Contact Formulas'!B931,"Not all required fields are completed","OK"),NA())</f>
        <v>#N/A</v>
      </c>
      <c r="B931" s="41" t="e">
        <f>IF(AND('DO NOT USE_Contact Formulas'!A931,ISBLANK('Contact Data Entry'!B931)),"First Name is required",IF(NOT(ISBLANK('Contact Data Entry'!B931)),"OK",NA()))</f>
        <v>#N/A</v>
      </c>
      <c r="C931" s="41" t="e">
        <f>IF(AND('DO NOT USE_Contact Formulas'!A931,ISBLANK('Contact Data Entry'!C931)),"Last Name is required",IF(NOT(ISBLANK('Contact Data Entry'!C931)),"OK",NA()))</f>
        <v>#N/A</v>
      </c>
      <c r="D931" s="41" t="e">
        <f>IF(AND('DO NOT USE_Contact Formulas'!A931,ISBLANK('Contact Data Entry'!D931)),"Birthdate is required",IF(NOT(ISBLANK('Contact Data Entry'!D931)),"OK",NA()))</f>
        <v>#N/A</v>
      </c>
      <c r="E931" s="41" t="e">
        <f>IF(AND('DO NOT USE_Contact Formulas'!A931,ISBLANK('Contact Data Entry'!E931)),"Mobile Phone is required",IF(NOT(ISBLANK('Contact Data Entry'!E931)),IF(AND(ISNUMBER(VALUE('Contact Data Entry'!E931)),LEFT('Contact Data Entry'!E931,1)&lt;&gt;"1",LEN('Contact Data Entry'!E931)=10),"OK","Phone number must be valid format"),NA()))</f>
        <v>#N/A</v>
      </c>
      <c r="F931" s="41" t="e">
        <f>IF(LEN('Contact Data Entry'!F931)&gt;255,"Home Street Address must be less than 255 characters",IF('DO NOT USE_Contact Formulas'!A931,"OK",NA()))</f>
        <v>#N/A</v>
      </c>
      <c r="G931" s="41" t="e">
        <f>IF(LEN('Contact Data Entry'!G931)&gt;40,"City must be less than 40 characters",IF('DO NOT USE_Contact Formulas'!A931,"OK",NA()))</f>
        <v>#N/A</v>
      </c>
      <c r="H931" s="41" t="e">
        <f>IF(AND(NOT(ISBLANK('Contact Data Entry'!H931)),ISNA(VLOOKUP('Contact Data Entry'!H931,'DO NOT USE_School Picklist'!$P$3:$P$52,1,FALSE))),"Please select a value from the drop-down menu",IF('DO NOT USE_Contact Formulas'!A931,"OK",NA()))</f>
        <v>#N/A</v>
      </c>
      <c r="I931" s="41" t="e">
        <f>IF(AND('DO NOT USE_Contact Formulas'!A931,ISBLANK('Contact Data Entry'!I931)),"Zip is required",IF(ISBLANK('Contact Data Entry'!I931),NA(),"OK"))</f>
        <v>#N/A</v>
      </c>
      <c r="J931" s="41" t="e">
        <f>IF(AND('DO NOT USE_Contact Formulas'!A931,ISBLANK('Contact Data Entry'!J931)),"Student or Staff? is required",IF(ISBLANK('Contact Data Entry'!J931),NA(),IF(ISNA(VLOOKUP('Contact Data Entry'!J931,'DO NOT USE_School Picklist'!$B$3:$B$6,1,FALSE)),"Please select a value from the drop-down menu","OK")))</f>
        <v>#N/A</v>
      </c>
      <c r="K931" s="41" t="e">
        <f>IF(AND('Contact Data Entry'!J931='DO NOT USE_School Picklist'!$B$4,ISBLANK('Contact Data Entry'!K931)),"Occupation/Job Title is required if Student or Staff? is Yes, staff/faculty or volunteer",IF('DO NOT USE_Contact Formulas'!A931,"OK",NA()))</f>
        <v>#N/A</v>
      </c>
      <c r="L931" s="41" t="e">
        <f ca="1">IF('Contact Data Entry'!L931&gt;'DO NOT USE_School Picklist'!$C$3,"Date last on school campus/facility cannot be a future date",IF('DO NOT USE_Contact Formulas'!A931,IF(ISBLANK('Contact Data Entry'!L931),"Date last on school campus/facility is required","OK"),NA()))</f>
        <v>#N/A</v>
      </c>
      <c r="M931" s="42" t="e">
        <f ca="1">IF('Contact Data Entry'!M931&gt;'DO NOT USE_School Picklist'!$C$3,"Last Exposure Date cannot be a future date",IF('DO NOT USE_Contact Formulas'!A931,IF(ISBLANK('Contact Data Entry'!M931),"Last Exposure Date is required","OK"),NA()))</f>
        <v>#N/A</v>
      </c>
      <c r="N931" s="42" t="e">
        <f>IF(AND('DO NOT USE_Contact Formulas'!A931,ISBLANK('Contact Data Entry'!N931)),"Specific Place in the Location is required",IF(ISBLANK('Contact Data Entry'!N931),NA(),"OK"))</f>
        <v>#N/A</v>
      </c>
      <c r="O931" s="41" t="e">
        <f>IF(AND(NOT(ISBLANK('Contact Data Entry'!O931)),ISNA(VLOOKUP('Contact Data Entry'!O931,'DO NOT USE_School Picklist'!$L$3:$L$81,1,FALSE))),"Please select a value from the drop-down menu",IF('DO NOT USE_Contact Formulas'!A931,"OK",NA()))</f>
        <v>#N/A</v>
      </c>
      <c r="P931" s="41" t="e">
        <f>IF(AND(NOT(ISBLANK('Contact Data Entry'!P931)),NOT(ISNUMBER(MATCH("*@*.?*",'Contact Data Entry'!P931,0)))),"Email must be in a valid format",IF('DO NOT USE_Contact Formulas'!A931,"OK",NA()))</f>
        <v>#N/A</v>
      </c>
      <c r="Q931" s="41" t="e">
        <f>IF(LEN('Contact Data Entry'!Q931)&gt;50,"Parent/Guardian Name must be less than 50 characters",IF('DO NOT USE_Contact Formulas'!A931,"OK",NA()))</f>
        <v>#N/A</v>
      </c>
      <c r="R931" s="41" t="e">
        <f>IF(NOT(ISBLANK('Contact Data Entry'!R931)),IF(AND(ISNUMBER('Contact Data Entry'!R931),LEFT('Contact Data Entry'!R931,1)&lt;&gt;"1",LEN('Contact Data Entry'!R931)=10),"OK","Phone number must be valid format"),IF('DO NOT USE_Contact Formulas'!A931,"OK",NA()))</f>
        <v>#N/A</v>
      </c>
      <c r="S931" s="41" t="e">
        <f>IF(AND(NOT(ISBLANK('Contact Data Entry'!S931)),ISNA(VLOOKUP('Contact Data Entry'!S931,'DO NOT USE_School Picklist'!$N$3:$N$63,1,FALSE))),"Please select a value from the drop-down menu",IF('DO NOT USE_Contact Formulas'!A931,"OK",NA()))</f>
        <v>#N/A</v>
      </c>
      <c r="T931" s="41" t="e">
        <f>IF(AND(NOT(ISBLANK('Contact Data Entry'!T931)),ISNA(VLOOKUP('Contact Data Entry'!T931,'DO NOT USE_School Picklist'!$E$3:$E$10,1,FALSE))),"Please select a value from the drop-down menu",IF('DO NOT USE_Contact Formulas'!A931,"OK",NA()))</f>
        <v>#N/A</v>
      </c>
      <c r="U931" s="41" t="e">
        <f>IF(AND(NOT(ISBLANK('Contact Data Entry'!U931)),ISNA(VLOOKUP('Contact Data Entry'!U931,'DO NOT USE_School Picklist'!$F$3:$F$16,1,FALSE))),"Please select a value from the drop-down menu",IF('DO NOT USE_Contact Formulas'!A931,"OK",NA()))</f>
        <v>#N/A</v>
      </c>
      <c r="V931" s="41" t="e">
        <f>IF(LEN('Contact Data Entry'!V931)&gt;100,"Classroom(s) must be less than 100 characters",IF('DO NOT USE_Contact Formulas'!A931,"OK",NA()))</f>
        <v>#N/A</v>
      </c>
      <c r="W931" s="41" t="e">
        <f>IF(AND(NOT(ISBLANK('Contact Data Entry'!W931)),ISNA(VLOOKUP('Contact Data Entry'!W931,'DO NOT USE_School Picklist'!$K$3:$K$6,1,FALSE))),"Please select a value from the drop-down menu",IF('DO NOT USE_Contact Formulas'!A931,"OK",NA()))</f>
        <v>#N/A</v>
      </c>
      <c r="X931" s="41" t="e">
        <f>IF(AND(NOT(ISBLANK('Contact Data Entry'!X931)),ISNA(VLOOKUP('Contact Data Entry'!X931,'DO NOT USE_School Picklist'!$D$3:$D$5,1,FALSE))),"Please select a value from the drop-down menu",IF('DO NOT USE_Contact Formulas'!A931,"OK",NA()))</f>
        <v>#N/A</v>
      </c>
      <c r="Y931" s="41"/>
      <c r="Z931" s="41" t="e">
        <f>IF(AND(NOT(ISBLANK('Contact Data Entry'!Z931)),ISNA(VLOOKUP('Contact Data Entry'!Z931,'DO NOT USE_School Picklist'!$G$3:$G$5,1,FALSE))),"Please select a value from the drop-down menu",IF('DO NOT USE_Contact Formulas'!A931,"OK",NA()))</f>
        <v>#N/A</v>
      </c>
      <c r="AA931" s="41"/>
      <c r="AB931" s="41" t="e">
        <f>IF(AND(NOT(ISBLANK('Contact Data Entry'!AB931)),ISNA(VLOOKUP('Contact Data Entry'!AB931,'DO NOT USE_School Picklist'!$H$3:$H$4,1,FALSE))),"Please select a value from the drop-down menu",IF('DO NOT USE_Contact Formulas'!A931,"OK",NA()))</f>
        <v>#N/A</v>
      </c>
      <c r="AC931" s="41" t="e">
        <f ca="1">IF('Contact Data Entry'!AC931&gt;'DO NOT USE_School Picklist'!$C$3,"Test Date cannot be a future date",IF('DO NOT USE_Contact Formulas'!A931,"OK",NA()))</f>
        <v>#N/A</v>
      </c>
      <c r="AD931" s="41" t="e">
        <f>IF(AND(NOT(ISBLANK('Contact Data Entry'!AD931)),ISNA(VLOOKUP('Contact Data Entry'!AD931,'DO NOT USE_School Picklist'!$Q$3:$Q$8,1,FALSE))),"Please select a value from the drop-down menu",IF('DO NOT USE_Contact Formulas'!A931,"OK",NA()))</f>
        <v>#N/A</v>
      </c>
    </row>
    <row r="932" spans="1:30" x14ac:dyDescent="0.25">
      <c r="A932" s="40" t="e">
        <f>IF('DO NOT USE_Contact Formulas'!A932,IF('DO NOT USE_Contact Formulas'!B932,"Not all required fields are completed","OK"),NA())</f>
        <v>#N/A</v>
      </c>
      <c r="B932" s="41" t="e">
        <f>IF(AND('DO NOT USE_Contact Formulas'!A932,ISBLANK('Contact Data Entry'!B932)),"First Name is required",IF(NOT(ISBLANK('Contact Data Entry'!B932)),"OK",NA()))</f>
        <v>#N/A</v>
      </c>
      <c r="C932" s="41" t="e">
        <f>IF(AND('DO NOT USE_Contact Formulas'!A932,ISBLANK('Contact Data Entry'!C932)),"Last Name is required",IF(NOT(ISBLANK('Contact Data Entry'!C932)),"OK",NA()))</f>
        <v>#N/A</v>
      </c>
      <c r="D932" s="41" t="e">
        <f>IF(AND('DO NOT USE_Contact Formulas'!A932,ISBLANK('Contact Data Entry'!D932)),"Birthdate is required",IF(NOT(ISBLANK('Contact Data Entry'!D932)),"OK",NA()))</f>
        <v>#N/A</v>
      </c>
      <c r="E932" s="41" t="e">
        <f>IF(AND('DO NOT USE_Contact Formulas'!A932,ISBLANK('Contact Data Entry'!E932)),"Mobile Phone is required",IF(NOT(ISBLANK('Contact Data Entry'!E932)),IF(AND(ISNUMBER(VALUE('Contact Data Entry'!E932)),LEFT('Contact Data Entry'!E932,1)&lt;&gt;"1",LEN('Contact Data Entry'!E932)=10),"OK","Phone number must be valid format"),NA()))</f>
        <v>#N/A</v>
      </c>
      <c r="F932" s="41" t="e">
        <f>IF(LEN('Contact Data Entry'!F932)&gt;255,"Home Street Address must be less than 255 characters",IF('DO NOT USE_Contact Formulas'!A932,"OK",NA()))</f>
        <v>#N/A</v>
      </c>
      <c r="G932" s="41" t="e">
        <f>IF(LEN('Contact Data Entry'!G932)&gt;40,"City must be less than 40 characters",IF('DO NOT USE_Contact Formulas'!A932,"OK",NA()))</f>
        <v>#N/A</v>
      </c>
      <c r="H932" s="41" t="e">
        <f>IF(AND(NOT(ISBLANK('Contact Data Entry'!H932)),ISNA(VLOOKUP('Contact Data Entry'!H932,'DO NOT USE_School Picklist'!$P$3:$P$52,1,FALSE))),"Please select a value from the drop-down menu",IF('DO NOT USE_Contact Formulas'!A932,"OK",NA()))</f>
        <v>#N/A</v>
      </c>
      <c r="I932" s="41" t="e">
        <f>IF(AND('DO NOT USE_Contact Formulas'!A932,ISBLANK('Contact Data Entry'!I932)),"Zip is required",IF(ISBLANK('Contact Data Entry'!I932),NA(),"OK"))</f>
        <v>#N/A</v>
      </c>
      <c r="J932" s="41" t="e">
        <f>IF(AND('DO NOT USE_Contact Formulas'!A932,ISBLANK('Contact Data Entry'!J932)),"Student or Staff? is required",IF(ISBLANK('Contact Data Entry'!J932),NA(),IF(ISNA(VLOOKUP('Contact Data Entry'!J932,'DO NOT USE_School Picklist'!$B$3:$B$6,1,FALSE)),"Please select a value from the drop-down menu","OK")))</f>
        <v>#N/A</v>
      </c>
      <c r="K932" s="41" t="e">
        <f>IF(AND('Contact Data Entry'!J932='DO NOT USE_School Picklist'!$B$4,ISBLANK('Contact Data Entry'!K932)),"Occupation/Job Title is required if Student or Staff? is Yes, staff/faculty or volunteer",IF('DO NOT USE_Contact Formulas'!A932,"OK",NA()))</f>
        <v>#N/A</v>
      </c>
      <c r="L932" s="41" t="e">
        <f ca="1">IF('Contact Data Entry'!L932&gt;'DO NOT USE_School Picklist'!$C$3,"Date last on school campus/facility cannot be a future date",IF('DO NOT USE_Contact Formulas'!A932,IF(ISBLANK('Contact Data Entry'!L932),"Date last on school campus/facility is required","OK"),NA()))</f>
        <v>#N/A</v>
      </c>
      <c r="M932" s="42" t="e">
        <f ca="1">IF('Contact Data Entry'!M932&gt;'DO NOT USE_School Picklist'!$C$3,"Last Exposure Date cannot be a future date",IF('DO NOT USE_Contact Formulas'!A932,IF(ISBLANK('Contact Data Entry'!M932),"Last Exposure Date is required","OK"),NA()))</f>
        <v>#N/A</v>
      </c>
      <c r="N932" s="42" t="e">
        <f>IF(AND('DO NOT USE_Contact Formulas'!A932,ISBLANK('Contact Data Entry'!N932)),"Specific Place in the Location is required",IF(ISBLANK('Contact Data Entry'!N932),NA(),"OK"))</f>
        <v>#N/A</v>
      </c>
      <c r="O932" s="41" t="e">
        <f>IF(AND(NOT(ISBLANK('Contact Data Entry'!O932)),ISNA(VLOOKUP('Contact Data Entry'!O932,'DO NOT USE_School Picklist'!$L$3:$L$81,1,FALSE))),"Please select a value from the drop-down menu",IF('DO NOT USE_Contact Formulas'!A932,"OK",NA()))</f>
        <v>#N/A</v>
      </c>
      <c r="P932" s="41" t="e">
        <f>IF(AND(NOT(ISBLANK('Contact Data Entry'!P932)),NOT(ISNUMBER(MATCH("*@*.?*",'Contact Data Entry'!P932,0)))),"Email must be in a valid format",IF('DO NOT USE_Contact Formulas'!A932,"OK",NA()))</f>
        <v>#N/A</v>
      </c>
      <c r="Q932" s="41" t="e">
        <f>IF(LEN('Contact Data Entry'!Q932)&gt;50,"Parent/Guardian Name must be less than 50 characters",IF('DO NOT USE_Contact Formulas'!A932,"OK",NA()))</f>
        <v>#N/A</v>
      </c>
      <c r="R932" s="41" t="e">
        <f>IF(NOT(ISBLANK('Contact Data Entry'!R932)),IF(AND(ISNUMBER('Contact Data Entry'!R932),LEFT('Contact Data Entry'!R932,1)&lt;&gt;"1",LEN('Contact Data Entry'!R932)=10),"OK","Phone number must be valid format"),IF('DO NOT USE_Contact Formulas'!A932,"OK",NA()))</f>
        <v>#N/A</v>
      </c>
      <c r="S932" s="41" t="e">
        <f>IF(AND(NOT(ISBLANK('Contact Data Entry'!S932)),ISNA(VLOOKUP('Contact Data Entry'!S932,'DO NOT USE_School Picklist'!$N$3:$N$63,1,FALSE))),"Please select a value from the drop-down menu",IF('DO NOT USE_Contact Formulas'!A932,"OK",NA()))</f>
        <v>#N/A</v>
      </c>
      <c r="T932" s="41" t="e">
        <f>IF(AND(NOT(ISBLANK('Contact Data Entry'!T932)),ISNA(VLOOKUP('Contact Data Entry'!T932,'DO NOT USE_School Picklist'!$E$3:$E$10,1,FALSE))),"Please select a value from the drop-down menu",IF('DO NOT USE_Contact Formulas'!A932,"OK",NA()))</f>
        <v>#N/A</v>
      </c>
      <c r="U932" s="41" t="e">
        <f>IF(AND(NOT(ISBLANK('Contact Data Entry'!U932)),ISNA(VLOOKUP('Contact Data Entry'!U932,'DO NOT USE_School Picklist'!$F$3:$F$16,1,FALSE))),"Please select a value from the drop-down menu",IF('DO NOT USE_Contact Formulas'!A932,"OK",NA()))</f>
        <v>#N/A</v>
      </c>
      <c r="V932" s="41" t="e">
        <f>IF(LEN('Contact Data Entry'!V932)&gt;100,"Classroom(s) must be less than 100 characters",IF('DO NOT USE_Contact Formulas'!A932,"OK",NA()))</f>
        <v>#N/A</v>
      </c>
      <c r="W932" s="41" t="e">
        <f>IF(AND(NOT(ISBLANK('Contact Data Entry'!W932)),ISNA(VLOOKUP('Contact Data Entry'!W932,'DO NOT USE_School Picklist'!$K$3:$K$6,1,FALSE))),"Please select a value from the drop-down menu",IF('DO NOT USE_Contact Formulas'!A932,"OK",NA()))</f>
        <v>#N/A</v>
      </c>
      <c r="X932" s="41" t="e">
        <f>IF(AND(NOT(ISBLANK('Contact Data Entry'!X932)),ISNA(VLOOKUP('Contact Data Entry'!X932,'DO NOT USE_School Picklist'!$D$3:$D$5,1,FALSE))),"Please select a value from the drop-down menu",IF('DO NOT USE_Contact Formulas'!A932,"OK",NA()))</f>
        <v>#N/A</v>
      </c>
      <c r="Y932" s="41"/>
      <c r="Z932" s="41" t="e">
        <f>IF(AND(NOT(ISBLANK('Contact Data Entry'!Z932)),ISNA(VLOOKUP('Contact Data Entry'!Z932,'DO NOT USE_School Picklist'!$G$3:$G$5,1,FALSE))),"Please select a value from the drop-down menu",IF('DO NOT USE_Contact Formulas'!A932,"OK",NA()))</f>
        <v>#N/A</v>
      </c>
      <c r="AA932" s="41"/>
      <c r="AB932" s="41" t="e">
        <f>IF(AND(NOT(ISBLANK('Contact Data Entry'!AB932)),ISNA(VLOOKUP('Contact Data Entry'!AB932,'DO NOT USE_School Picklist'!$H$3:$H$4,1,FALSE))),"Please select a value from the drop-down menu",IF('DO NOT USE_Contact Formulas'!A932,"OK",NA()))</f>
        <v>#N/A</v>
      </c>
      <c r="AC932" s="41" t="e">
        <f ca="1">IF('Contact Data Entry'!AC932&gt;'DO NOT USE_School Picklist'!$C$3,"Test Date cannot be a future date",IF('DO NOT USE_Contact Formulas'!A932,"OK",NA()))</f>
        <v>#N/A</v>
      </c>
      <c r="AD932" s="41" t="e">
        <f>IF(AND(NOT(ISBLANK('Contact Data Entry'!AD932)),ISNA(VLOOKUP('Contact Data Entry'!AD932,'DO NOT USE_School Picklist'!$Q$3:$Q$8,1,FALSE))),"Please select a value from the drop-down menu",IF('DO NOT USE_Contact Formulas'!A932,"OK",NA()))</f>
        <v>#N/A</v>
      </c>
    </row>
    <row r="933" spans="1:30" x14ac:dyDescent="0.25">
      <c r="A933" s="40" t="e">
        <f>IF('DO NOT USE_Contact Formulas'!A933,IF('DO NOT USE_Contact Formulas'!B933,"Not all required fields are completed","OK"),NA())</f>
        <v>#N/A</v>
      </c>
      <c r="B933" s="41" t="e">
        <f>IF(AND('DO NOT USE_Contact Formulas'!A933,ISBLANK('Contact Data Entry'!B933)),"First Name is required",IF(NOT(ISBLANK('Contact Data Entry'!B933)),"OK",NA()))</f>
        <v>#N/A</v>
      </c>
      <c r="C933" s="41" t="e">
        <f>IF(AND('DO NOT USE_Contact Formulas'!A933,ISBLANK('Contact Data Entry'!C933)),"Last Name is required",IF(NOT(ISBLANK('Contact Data Entry'!C933)),"OK",NA()))</f>
        <v>#N/A</v>
      </c>
      <c r="D933" s="41" t="e">
        <f>IF(AND('DO NOT USE_Contact Formulas'!A933,ISBLANK('Contact Data Entry'!D933)),"Birthdate is required",IF(NOT(ISBLANK('Contact Data Entry'!D933)),"OK",NA()))</f>
        <v>#N/A</v>
      </c>
      <c r="E933" s="41" t="e">
        <f>IF(AND('DO NOT USE_Contact Formulas'!A933,ISBLANK('Contact Data Entry'!E933)),"Mobile Phone is required",IF(NOT(ISBLANK('Contact Data Entry'!E933)),IF(AND(ISNUMBER(VALUE('Contact Data Entry'!E933)),LEFT('Contact Data Entry'!E933,1)&lt;&gt;"1",LEN('Contact Data Entry'!E933)=10),"OK","Phone number must be valid format"),NA()))</f>
        <v>#N/A</v>
      </c>
      <c r="F933" s="41" t="e">
        <f>IF(LEN('Contact Data Entry'!F933)&gt;255,"Home Street Address must be less than 255 characters",IF('DO NOT USE_Contact Formulas'!A933,"OK",NA()))</f>
        <v>#N/A</v>
      </c>
      <c r="G933" s="41" t="e">
        <f>IF(LEN('Contact Data Entry'!G933)&gt;40,"City must be less than 40 characters",IF('DO NOT USE_Contact Formulas'!A933,"OK",NA()))</f>
        <v>#N/A</v>
      </c>
      <c r="H933" s="41" t="e">
        <f>IF(AND(NOT(ISBLANK('Contact Data Entry'!H933)),ISNA(VLOOKUP('Contact Data Entry'!H933,'DO NOT USE_School Picklist'!$P$3:$P$52,1,FALSE))),"Please select a value from the drop-down menu",IF('DO NOT USE_Contact Formulas'!A933,"OK",NA()))</f>
        <v>#N/A</v>
      </c>
      <c r="I933" s="41" t="e">
        <f>IF(AND('DO NOT USE_Contact Formulas'!A933,ISBLANK('Contact Data Entry'!I933)),"Zip is required",IF(ISBLANK('Contact Data Entry'!I933),NA(),"OK"))</f>
        <v>#N/A</v>
      </c>
      <c r="J933" s="41" t="e">
        <f>IF(AND('DO NOT USE_Contact Formulas'!A933,ISBLANK('Contact Data Entry'!J933)),"Student or Staff? is required",IF(ISBLANK('Contact Data Entry'!J933),NA(),IF(ISNA(VLOOKUP('Contact Data Entry'!J933,'DO NOT USE_School Picklist'!$B$3:$B$6,1,FALSE)),"Please select a value from the drop-down menu","OK")))</f>
        <v>#N/A</v>
      </c>
      <c r="K933" s="41" t="e">
        <f>IF(AND('Contact Data Entry'!J933='DO NOT USE_School Picklist'!$B$4,ISBLANK('Contact Data Entry'!K933)),"Occupation/Job Title is required if Student or Staff? is Yes, staff/faculty or volunteer",IF('DO NOT USE_Contact Formulas'!A933,"OK",NA()))</f>
        <v>#N/A</v>
      </c>
      <c r="L933" s="41" t="e">
        <f ca="1">IF('Contact Data Entry'!L933&gt;'DO NOT USE_School Picklist'!$C$3,"Date last on school campus/facility cannot be a future date",IF('DO NOT USE_Contact Formulas'!A933,IF(ISBLANK('Contact Data Entry'!L933),"Date last on school campus/facility is required","OK"),NA()))</f>
        <v>#N/A</v>
      </c>
      <c r="M933" s="42" t="e">
        <f ca="1">IF('Contact Data Entry'!M933&gt;'DO NOT USE_School Picklist'!$C$3,"Last Exposure Date cannot be a future date",IF('DO NOT USE_Contact Formulas'!A933,IF(ISBLANK('Contact Data Entry'!M933),"Last Exposure Date is required","OK"),NA()))</f>
        <v>#N/A</v>
      </c>
      <c r="N933" s="42" t="e">
        <f>IF(AND('DO NOT USE_Contact Formulas'!A933,ISBLANK('Contact Data Entry'!N933)),"Specific Place in the Location is required",IF(ISBLANK('Contact Data Entry'!N933),NA(),"OK"))</f>
        <v>#N/A</v>
      </c>
      <c r="O933" s="41" t="e">
        <f>IF(AND(NOT(ISBLANK('Contact Data Entry'!O933)),ISNA(VLOOKUP('Contact Data Entry'!O933,'DO NOT USE_School Picklist'!$L$3:$L$81,1,FALSE))),"Please select a value from the drop-down menu",IF('DO NOT USE_Contact Formulas'!A933,"OK",NA()))</f>
        <v>#N/A</v>
      </c>
      <c r="P933" s="41" t="e">
        <f>IF(AND(NOT(ISBLANK('Contact Data Entry'!P933)),NOT(ISNUMBER(MATCH("*@*.?*",'Contact Data Entry'!P933,0)))),"Email must be in a valid format",IF('DO NOT USE_Contact Formulas'!A933,"OK",NA()))</f>
        <v>#N/A</v>
      </c>
      <c r="Q933" s="41" t="e">
        <f>IF(LEN('Contact Data Entry'!Q933)&gt;50,"Parent/Guardian Name must be less than 50 characters",IF('DO NOT USE_Contact Formulas'!A933,"OK",NA()))</f>
        <v>#N/A</v>
      </c>
      <c r="R933" s="41" t="e">
        <f>IF(NOT(ISBLANK('Contact Data Entry'!R933)),IF(AND(ISNUMBER('Contact Data Entry'!R933),LEFT('Contact Data Entry'!R933,1)&lt;&gt;"1",LEN('Contact Data Entry'!R933)=10),"OK","Phone number must be valid format"),IF('DO NOT USE_Contact Formulas'!A933,"OK",NA()))</f>
        <v>#N/A</v>
      </c>
      <c r="S933" s="41" t="e">
        <f>IF(AND(NOT(ISBLANK('Contact Data Entry'!S933)),ISNA(VLOOKUP('Contact Data Entry'!S933,'DO NOT USE_School Picklist'!$N$3:$N$63,1,FALSE))),"Please select a value from the drop-down menu",IF('DO NOT USE_Contact Formulas'!A933,"OK",NA()))</f>
        <v>#N/A</v>
      </c>
      <c r="T933" s="41" t="e">
        <f>IF(AND(NOT(ISBLANK('Contact Data Entry'!T933)),ISNA(VLOOKUP('Contact Data Entry'!T933,'DO NOT USE_School Picklist'!$E$3:$E$10,1,FALSE))),"Please select a value from the drop-down menu",IF('DO NOT USE_Contact Formulas'!A933,"OK",NA()))</f>
        <v>#N/A</v>
      </c>
      <c r="U933" s="41" t="e">
        <f>IF(AND(NOT(ISBLANK('Contact Data Entry'!U933)),ISNA(VLOOKUP('Contact Data Entry'!U933,'DO NOT USE_School Picklist'!$F$3:$F$16,1,FALSE))),"Please select a value from the drop-down menu",IF('DO NOT USE_Contact Formulas'!A933,"OK",NA()))</f>
        <v>#N/A</v>
      </c>
      <c r="V933" s="41" t="e">
        <f>IF(LEN('Contact Data Entry'!V933)&gt;100,"Classroom(s) must be less than 100 characters",IF('DO NOT USE_Contact Formulas'!A933,"OK",NA()))</f>
        <v>#N/A</v>
      </c>
      <c r="W933" s="41" t="e">
        <f>IF(AND(NOT(ISBLANK('Contact Data Entry'!W933)),ISNA(VLOOKUP('Contact Data Entry'!W933,'DO NOT USE_School Picklist'!$K$3:$K$6,1,FALSE))),"Please select a value from the drop-down menu",IF('DO NOT USE_Contact Formulas'!A933,"OK",NA()))</f>
        <v>#N/A</v>
      </c>
      <c r="X933" s="41" t="e">
        <f>IF(AND(NOT(ISBLANK('Contact Data Entry'!X933)),ISNA(VLOOKUP('Contact Data Entry'!X933,'DO NOT USE_School Picklist'!$D$3:$D$5,1,FALSE))),"Please select a value from the drop-down menu",IF('DO NOT USE_Contact Formulas'!A933,"OK",NA()))</f>
        <v>#N/A</v>
      </c>
      <c r="Y933" s="41"/>
      <c r="Z933" s="41" t="e">
        <f>IF(AND(NOT(ISBLANK('Contact Data Entry'!Z933)),ISNA(VLOOKUP('Contact Data Entry'!Z933,'DO NOT USE_School Picklist'!$G$3:$G$5,1,FALSE))),"Please select a value from the drop-down menu",IF('DO NOT USE_Contact Formulas'!A933,"OK",NA()))</f>
        <v>#N/A</v>
      </c>
      <c r="AA933" s="41"/>
      <c r="AB933" s="41" t="e">
        <f>IF(AND(NOT(ISBLANK('Contact Data Entry'!AB933)),ISNA(VLOOKUP('Contact Data Entry'!AB933,'DO NOT USE_School Picklist'!$H$3:$H$4,1,FALSE))),"Please select a value from the drop-down menu",IF('DO NOT USE_Contact Formulas'!A933,"OK",NA()))</f>
        <v>#N/A</v>
      </c>
      <c r="AC933" s="41" t="e">
        <f ca="1">IF('Contact Data Entry'!AC933&gt;'DO NOT USE_School Picklist'!$C$3,"Test Date cannot be a future date",IF('DO NOT USE_Contact Formulas'!A933,"OK",NA()))</f>
        <v>#N/A</v>
      </c>
      <c r="AD933" s="41" t="e">
        <f>IF(AND(NOT(ISBLANK('Contact Data Entry'!AD933)),ISNA(VLOOKUP('Contact Data Entry'!AD933,'DO NOT USE_School Picklist'!$Q$3:$Q$8,1,FALSE))),"Please select a value from the drop-down menu",IF('DO NOT USE_Contact Formulas'!A933,"OK",NA()))</f>
        <v>#N/A</v>
      </c>
    </row>
    <row r="934" spans="1:30" x14ac:dyDescent="0.25">
      <c r="A934" s="40" t="e">
        <f>IF('DO NOT USE_Contact Formulas'!A934,IF('DO NOT USE_Contact Formulas'!B934,"Not all required fields are completed","OK"),NA())</f>
        <v>#N/A</v>
      </c>
      <c r="B934" s="41" t="e">
        <f>IF(AND('DO NOT USE_Contact Formulas'!A934,ISBLANK('Contact Data Entry'!B934)),"First Name is required",IF(NOT(ISBLANK('Contact Data Entry'!B934)),"OK",NA()))</f>
        <v>#N/A</v>
      </c>
      <c r="C934" s="41" t="e">
        <f>IF(AND('DO NOT USE_Contact Formulas'!A934,ISBLANK('Contact Data Entry'!C934)),"Last Name is required",IF(NOT(ISBLANK('Contact Data Entry'!C934)),"OK",NA()))</f>
        <v>#N/A</v>
      </c>
      <c r="D934" s="41" t="e">
        <f>IF(AND('DO NOT USE_Contact Formulas'!A934,ISBLANK('Contact Data Entry'!D934)),"Birthdate is required",IF(NOT(ISBLANK('Contact Data Entry'!D934)),"OK",NA()))</f>
        <v>#N/A</v>
      </c>
      <c r="E934" s="41" t="e">
        <f>IF(AND('DO NOT USE_Contact Formulas'!A934,ISBLANK('Contact Data Entry'!E934)),"Mobile Phone is required",IF(NOT(ISBLANK('Contact Data Entry'!E934)),IF(AND(ISNUMBER(VALUE('Contact Data Entry'!E934)),LEFT('Contact Data Entry'!E934,1)&lt;&gt;"1",LEN('Contact Data Entry'!E934)=10),"OK","Phone number must be valid format"),NA()))</f>
        <v>#N/A</v>
      </c>
      <c r="F934" s="41" t="e">
        <f>IF(LEN('Contact Data Entry'!F934)&gt;255,"Home Street Address must be less than 255 characters",IF('DO NOT USE_Contact Formulas'!A934,"OK",NA()))</f>
        <v>#N/A</v>
      </c>
      <c r="G934" s="41" t="e">
        <f>IF(LEN('Contact Data Entry'!G934)&gt;40,"City must be less than 40 characters",IF('DO NOT USE_Contact Formulas'!A934,"OK",NA()))</f>
        <v>#N/A</v>
      </c>
      <c r="H934" s="41" t="e">
        <f>IF(AND(NOT(ISBLANK('Contact Data Entry'!H934)),ISNA(VLOOKUP('Contact Data Entry'!H934,'DO NOT USE_School Picklist'!$P$3:$P$52,1,FALSE))),"Please select a value from the drop-down menu",IF('DO NOT USE_Contact Formulas'!A934,"OK",NA()))</f>
        <v>#N/A</v>
      </c>
      <c r="I934" s="41" t="e">
        <f>IF(AND('DO NOT USE_Contact Formulas'!A934,ISBLANK('Contact Data Entry'!I934)),"Zip is required",IF(ISBLANK('Contact Data Entry'!I934),NA(),"OK"))</f>
        <v>#N/A</v>
      </c>
      <c r="J934" s="41" t="e">
        <f>IF(AND('DO NOT USE_Contact Formulas'!A934,ISBLANK('Contact Data Entry'!J934)),"Student or Staff? is required",IF(ISBLANK('Contact Data Entry'!J934),NA(),IF(ISNA(VLOOKUP('Contact Data Entry'!J934,'DO NOT USE_School Picklist'!$B$3:$B$6,1,FALSE)),"Please select a value from the drop-down menu","OK")))</f>
        <v>#N/A</v>
      </c>
      <c r="K934" s="41" t="e">
        <f>IF(AND('Contact Data Entry'!J934='DO NOT USE_School Picklist'!$B$4,ISBLANK('Contact Data Entry'!K934)),"Occupation/Job Title is required if Student or Staff? is Yes, staff/faculty or volunteer",IF('DO NOT USE_Contact Formulas'!A934,"OK",NA()))</f>
        <v>#N/A</v>
      </c>
      <c r="L934" s="41" t="e">
        <f ca="1">IF('Contact Data Entry'!L934&gt;'DO NOT USE_School Picklist'!$C$3,"Date last on school campus/facility cannot be a future date",IF('DO NOT USE_Contact Formulas'!A934,IF(ISBLANK('Contact Data Entry'!L934),"Date last on school campus/facility is required","OK"),NA()))</f>
        <v>#N/A</v>
      </c>
      <c r="M934" s="42" t="e">
        <f ca="1">IF('Contact Data Entry'!M934&gt;'DO NOT USE_School Picklist'!$C$3,"Last Exposure Date cannot be a future date",IF('DO NOT USE_Contact Formulas'!A934,IF(ISBLANK('Contact Data Entry'!M934),"Last Exposure Date is required","OK"),NA()))</f>
        <v>#N/A</v>
      </c>
      <c r="N934" s="42" t="e">
        <f>IF(AND('DO NOT USE_Contact Formulas'!A934,ISBLANK('Contact Data Entry'!N934)),"Specific Place in the Location is required",IF(ISBLANK('Contact Data Entry'!N934),NA(),"OK"))</f>
        <v>#N/A</v>
      </c>
      <c r="O934" s="41" t="e">
        <f>IF(AND(NOT(ISBLANK('Contact Data Entry'!O934)),ISNA(VLOOKUP('Contact Data Entry'!O934,'DO NOT USE_School Picklist'!$L$3:$L$81,1,FALSE))),"Please select a value from the drop-down menu",IF('DO NOT USE_Contact Formulas'!A934,"OK",NA()))</f>
        <v>#N/A</v>
      </c>
      <c r="P934" s="41" t="e">
        <f>IF(AND(NOT(ISBLANK('Contact Data Entry'!P934)),NOT(ISNUMBER(MATCH("*@*.?*",'Contact Data Entry'!P934,0)))),"Email must be in a valid format",IF('DO NOT USE_Contact Formulas'!A934,"OK",NA()))</f>
        <v>#N/A</v>
      </c>
      <c r="Q934" s="41" t="e">
        <f>IF(LEN('Contact Data Entry'!Q934)&gt;50,"Parent/Guardian Name must be less than 50 characters",IF('DO NOT USE_Contact Formulas'!A934,"OK",NA()))</f>
        <v>#N/A</v>
      </c>
      <c r="R934" s="41" t="e">
        <f>IF(NOT(ISBLANK('Contact Data Entry'!R934)),IF(AND(ISNUMBER('Contact Data Entry'!R934),LEFT('Contact Data Entry'!R934,1)&lt;&gt;"1",LEN('Contact Data Entry'!R934)=10),"OK","Phone number must be valid format"),IF('DO NOT USE_Contact Formulas'!A934,"OK",NA()))</f>
        <v>#N/A</v>
      </c>
      <c r="S934" s="41" t="e">
        <f>IF(AND(NOT(ISBLANK('Contact Data Entry'!S934)),ISNA(VLOOKUP('Contact Data Entry'!S934,'DO NOT USE_School Picklist'!$N$3:$N$63,1,FALSE))),"Please select a value from the drop-down menu",IF('DO NOT USE_Contact Formulas'!A934,"OK",NA()))</f>
        <v>#N/A</v>
      </c>
      <c r="T934" s="41" t="e">
        <f>IF(AND(NOT(ISBLANK('Contact Data Entry'!T934)),ISNA(VLOOKUP('Contact Data Entry'!T934,'DO NOT USE_School Picklist'!$E$3:$E$10,1,FALSE))),"Please select a value from the drop-down menu",IF('DO NOT USE_Contact Formulas'!A934,"OK",NA()))</f>
        <v>#N/A</v>
      </c>
      <c r="U934" s="41" t="e">
        <f>IF(AND(NOT(ISBLANK('Contact Data Entry'!U934)),ISNA(VLOOKUP('Contact Data Entry'!U934,'DO NOT USE_School Picklist'!$F$3:$F$16,1,FALSE))),"Please select a value from the drop-down menu",IF('DO NOT USE_Contact Formulas'!A934,"OK",NA()))</f>
        <v>#N/A</v>
      </c>
      <c r="V934" s="41" t="e">
        <f>IF(LEN('Contact Data Entry'!V934)&gt;100,"Classroom(s) must be less than 100 characters",IF('DO NOT USE_Contact Formulas'!A934,"OK",NA()))</f>
        <v>#N/A</v>
      </c>
      <c r="W934" s="41" t="e">
        <f>IF(AND(NOT(ISBLANK('Contact Data Entry'!W934)),ISNA(VLOOKUP('Contact Data Entry'!W934,'DO NOT USE_School Picklist'!$K$3:$K$6,1,FALSE))),"Please select a value from the drop-down menu",IF('DO NOT USE_Contact Formulas'!A934,"OK",NA()))</f>
        <v>#N/A</v>
      </c>
      <c r="X934" s="41" t="e">
        <f>IF(AND(NOT(ISBLANK('Contact Data Entry'!X934)),ISNA(VLOOKUP('Contact Data Entry'!X934,'DO NOT USE_School Picklist'!$D$3:$D$5,1,FALSE))),"Please select a value from the drop-down menu",IF('DO NOT USE_Contact Formulas'!A934,"OK",NA()))</f>
        <v>#N/A</v>
      </c>
      <c r="Y934" s="41"/>
      <c r="Z934" s="41" t="e">
        <f>IF(AND(NOT(ISBLANK('Contact Data Entry'!Z934)),ISNA(VLOOKUP('Contact Data Entry'!Z934,'DO NOT USE_School Picklist'!$G$3:$G$5,1,FALSE))),"Please select a value from the drop-down menu",IF('DO NOT USE_Contact Formulas'!A934,"OK",NA()))</f>
        <v>#N/A</v>
      </c>
      <c r="AA934" s="41"/>
      <c r="AB934" s="41" t="e">
        <f>IF(AND(NOT(ISBLANK('Contact Data Entry'!AB934)),ISNA(VLOOKUP('Contact Data Entry'!AB934,'DO NOT USE_School Picklist'!$H$3:$H$4,1,FALSE))),"Please select a value from the drop-down menu",IF('DO NOT USE_Contact Formulas'!A934,"OK",NA()))</f>
        <v>#N/A</v>
      </c>
      <c r="AC934" s="41" t="e">
        <f ca="1">IF('Contact Data Entry'!AC934&gt;'DO NOT USE_School Picklist'!$C$3,"Test Date cannot be a future date",IF('DO NOT USE_Contact Formulas'!A934,"OK",NA()))</f>
        <v>#N/A</v>
      </c>
      <c r="AD934" s="41" t="e">
        <f>IF(AND(NOT(ISBLANK('Contact Data Entry'!AD934)),ISNA(VLOOKUP('Contact Data Entry'!AD934,'DO NOT USE_School Picklist'!$Q$3:$Q$8,1,FALSE))),"Please select a value from the drop-down menu",IF('DO NOT USE_Contact Formulas'!A934,"OK",NA()))</f>
        <v>#N/A</v>
      </c>
    </row>
    <row r="935" spans="1:30" x14ac:dyDescent="0.25">
      <c r="A935" s="40" t="e">
        <f>IF('DO NOT USE_Contact Formulas'!A935,IF('DO NOT USE_Contact Formulas'!B935,"Not all required fields are completed","OK"),NA())</f>
        <v>#N/A</v>
      </c>
      <c r="B935" s="41" t="e">
        <f>IF(AND('DO NOT USE_Contact Formulas'!A935,ISBLANK('Contact Data Entry'!B935)),"First Name is required",IF(NOT(ISBLANK('Contact Data Entry'!B935)),"OK",NA()))</f>
        <v>#N/A</v>
      </c>
      <c r="C935" s="41" t="e">
        <f>IF(AND('DO NOT USE_Contact Formulas'!A935,ISBLANK('Contact Data Entry'!C935)),"Last Name is required",IF(NOT(ISBLANK('Contact Data Entry'!C935)),"OK",NA()))</f>
        <v>#N/A</v>
      </c>
      <c r="D935" s="41" t="e">
        <f>IF(AND('DO NOT USE_Contact Formulas'!A935,ISBLANK('Contact Data Entry'!D935)),"Birthdate is required",IF(NOT(ISBLANK('Contact Data Entry'!D935)),"OK",NA()))</f>
        <v>#N/A</v>
      </c>
      <c r="E935" s="41" t="e">
        <f>IF(AND('DO NOT USE_Contact Formulas'!A935,ISBLANK('Contact Data Entry'!E935)),"Mobile Phone is required",IF(NOT(ISBLANK('Contact Data Entry'!E935)),IF(AND(ISNUMBER(VALUE('Contact Data Entry'!E935)),LEFT('Contact Data Entry'!E935,1)&lt;&gt;"1",LEN('Contact Data Entry'!E935)=10),"OK","Phone number must be valid format"),NA()))</f>
        <v>#N/A</v>
      </c>
      <c r="F935" s="41" t="e">
        <f>IF(LEN('Contact Data Entry'!F935)&gt;255,"Home Street Address must be less than 255 characters",IF('DO NOT USE_Contact Formulas'!A935,"OK",NA()))</f>
        <v>#N/A</v>
      </c>
      <c r="G935" s="41" t="e">
        <f>IF(LEN('Contact Data Entry'!G935)&gt;40,"City must be less than 40 characters",IF('DO NOT USE_Contact Formulas'!A935,"OK",NA()))</f>
        <v>#N/A</v>
      </c>
      <c r="H935" s="41" t="e">
        <f>IF(AND(NOT(ISBLANK('Contact Data Entry'!H935)),ISNA(VLOOKUP('Contact Data Entry'!H935,'DO NOT USE_School Picklist'!$P$3:$P$52,1,FALSE))),"Please select a value from the drop-down menu",IF('DO NOT USE_Contact Formulas'!A935,"OK",NA()))</f>
        <v>#N/A</v>
      </c>
      <c r="I935" s="41" t="e">
        <f>IF(AND('DO NOT USE_Contact Formulas'!A935,ISBLANK('Contact Data Entry'!I935)),"Zip is required",IF(ISBLANK('Contact Data Entry'!I935),NA(),"OK"))</f>
        <v>#N/A</v>
      </c>
      <c r="J935" s="41" t="e">
        <f>IF(AND('DO NOT USE_Contact Formulas'!A935,ISBLANK('Contact Data Entry'!J935)),"Student or Staff? is required",IF(ISBLANK('Contact Data Entry'!J935),NA(),IF(ISNA(VLOOKUP('Contact Data Entry'!J935,'DO NOT USE_School Picklist'!$B$3:$B$6,1,FALSE)),"Please select a value from the drop-down menu","OK")))</f>
        <v>#N/A</v>
      </c>
      <c r="K935" s="41" t="e">
        <f>IF(AND('Contact Data Entry'!J935='DO NOT USE_School Picklist'!$B$4,ISBLANK('Contact Data Entry'!K935)),"Occupation/Job Title is required if Student or Staff? is Yes, staff/faculty or volunteer",IF('DO NOT USE_Contact Formulas'!A935,"OK",NA()))</f>
        <v>#N/A</v>
      </c>
      <c r="L935" s="41" t="e">
        <f ca="1">IF('Contact Data Entry'!L935&gt;'DO NOT USE_School Picklist'!$C$3,"Date last on school campus/facility cannot be a future date",IF('DO NOT USE_Contact Formulas'!A935,IF(ISBLANK('Contact Data Entry'!L935),"Date last on school campus/facility is required","OK"),NA()))</f>
        <v>#N/A</v>
      </c>
      <c r="M935" s="42" t="e">
        <f ca="1">IF('Contact Data Entry'!M935&gt;'DO NOT USE_School Picklist'!$C$3,"Last Exposure Date cannot be a future date",IF('DO NOT USE_Contact Formulas'!A935,IF(ISBLANK('Contact Data Entry'!M935),"Last Exposure Date is required","OK"),NA()))</f>
        <v>#N/A</v>
      </c>
      <c r="N935" s="42" t="e">
        <f>IF(AND('DO NOT USE_Contact Formulas'!A935,ISBLANK('Contact Data Entry'!N935)),"Specific Place in the Location is required",IF(ISBLANK('Contact Data Entry'!N935),NA(),"OK"))</f>
        <v>#N/A</v>
      </c>
      <c r="O935" s="41" t="e">
        <f>IF(AND(NOT(ISBLANK('Contact Data Entry'!O935)),ISNA(VLOOKUP('Contact Data Entry'!O935,'DO NOT USE_School Picklist'!$L$3:$L$81,1,FALSE))),"Please select a value from the drop-down menu",IF('DO NOT USE_Contact Formulas'!A935,"OK",NA()))</f>
        <v>#N/A</v>
      </c>
      <c r="P935" s="41" t="e">
        <f>IF(AND(NOT(ISBLANK('Contact Data Entry'!P935)),NOT(ISNUMBER(MATCH("*@*.?*",'Contact Data Entry'!P935,0)))),"Email must be in a valid format",IF('DO NOT USE_Contact Formulas'!A935,"OK",NA()))</f>
        <v>#N/A</v>
      </c>
      <c r="Q935" s="41" t="e">
        <f>IF(LEN('Contact Data Entry'!Q935)&gt;50,"Parent/Guardian Name must be less than 50 characters",IF('DO NOT USE_Contact Formulas'!A935,"OK",NA()))</f>
        <v>#N/A</v>
      </c>
      <c r="R935" s="41" t="e">
        <f>IF(NOT(ISBLANK('Contact Data Entry'!R935)),IF(AND(ISNUMBER('Contact Data Entry'!R935),LEFT('Contact Data Entry'!R935,1)&lt;&gt;"1",LEN('Contact Data Entry'!R935)=10),"OK","Phone number must be valid format"),IF('DO NOT USE_Contact Formulas'!A935,"OK",NA()))</f>
        <v>#N/A</v>
      </c>
      <c r="S935" s="41" t="e">
        <f>IF(AND(NOT(ISBLANK('Contact Data Entry'!S935)),ISNA(VLOOKUP('Contact Data Entry'!S935,'DO NOT USE_School Picklist'!$N$3:$N$63,1,FALSE))),"Please select a value from the drop-down menu",IF('DO NOT USE_Contact Formulas'!A935,"OK",NA()))</f>
        <v>#N/A</v>
      </c>
      <c r="T935" s="41" t="e">
        <f>IF(AND(NOT(ISBLANK('Contact Data Entry'!T935)),ISNA(VLOOKUP('Contact Data Entry'!T935,'DO NOT USE_School Picklist'!$E$3:$E$10,1,FALSE))),"Please select a value from the drop-down menu",IF('DO NOT USE_Contact Formulas'!A935,"OK",NA()))</f>
        <v>#N/A</v>
      </c>
      <c r="U935" s="41" t="e">
        <f>IF(AND(NOT(ISBLANK('Contact Data Entry'!U935)),ISNA(VLOOKUP('Contact Data Entry'!U935,'DO NOT USE_School Picklist'!$F$3:$F$16,1,FALSE))),"Please select a value from the drop-down menu",IF('DO NOT USE_Contact Formulas'!A935,"OK",NA()))</f>
        <v>#N/A</v>
      </c>
      <c r="V935" s="41" t="e">
        <f>IF(LEN('Contact Data Entry'!V935)&gt;100,"Classroom(s) must be less than 100 characters",IF('DO NOT USE_Contact Formulas'!A935,"OK",NA()))</f>
        <v>#N/A</v>
      </c>
      <c r="W935" s="41" t="e">
        <f>IF(AND(NOT(ISBLANK('Contact Data Entry'!W935)),ISNA(VLOOKUP('Contact Data Entry'!W935,'DO NOT USE_School Picklist'!$K$3:$K$6,1,FALSE))),"Please select a value from the drop-down menu",IF('DO NOT USE_Contact Formulas'!A935,"OK",NA()))</f>
        <v>#N/A</v>
      </c>
      <c r="X935" s="41" t="e">
        <f>IF(AND(NOT(ISBLANK('Contact Data Entry'!X935)),ISNA(VLOOKUP('Contact Data Entry'!X935,'DO NOT USE_School Picklist'!$D$3:$D$5,1,FALSE))),"Please select a value from the drop-down menu",IF('DO NOT USE_Contact Formulas'!A935,"OK",NA()))</f>
        <v>#N/A</v>
      </c>
      <c r="Y935" s="41"/>
      <c r="Z935" s="41" t="e">
        <f>IF(AND(NOT(ISBLANK('Contact Data Entry'!Z935)),ISNA(VLOOKUP('Contact Data Entry'!Z935,'DO NOT USE_School Picklist'!$G$3:$G$5,1,FALSE))),"Please select a value from the drop-down menu",IF('DO NOT USE_Contact Formulas'!A935,"OK",NA()))</f>
        <v>#N/A</v>
      </c>
      <c r="AA935" s="41"/>
      <c r="AB935" s="41" t="e">
        <f>IF(AND(NOT(ISBLANK('Contact Data Entry'!AB935)),ISNA(VLOOKUP('Contact Data Entry'!AB935,'DO NOT USE_School Picklist'!$H$3:$H$4,1,FALSE))),"Please select a value from the drop-down menu",IF('DO NOT USE_Contact Formulas'!A935,"OK",NA()))</f>
        <v>#N/A</v>
      </c>
      <c r="AC935" s="41" t="e">
        <f ca="1">IF('Contact Data Entry'!AC935&gt;'DO NOT USE_School Picklist'!$C$3,"Test Date cannot be a future date",IF('DO NOT USE_Contact Formulas'!A935,"OK",NA()))</f>
        <v>#N/A</v>
      </c>
      <c r="AD935" s="41" t="e">
        <f>IF(AND(NOT(ISBLANK('Contact Data Entry'!AD935)),ISNA(VLOOKUP('Contact Data Entry'!AD935,'DO NOT USE_School Picklist'!$Q$3:$Q$8,1,FALSE))),"Please select a value from the drop-down menu",IF('DO NOT USE_Contact Formulas'!A935,"OK",NA()))</f>
        <v>#N/A</v>
      </c>
    </row>
    <row r="936" spans="1:30" x14ac:dyDescent="0.25">
      <c r="A936" s="40" t="e">
        <f>IF('DO NOT USE_Contact Formulas'!A936,IF('DO NOT USE_Contact Formulas'!B936,"Not all required fields are completed","OK"),NA())</f>
        <v>#N/A</v>
      </c>
      <c r="B936" s="41" t="e">
        <f>IF(AND('DO NOT USE_Contact Formulas'!A936,ISBLANK('Contact Data Entry'!B936)),"First Name is required",IF(NOT(ISBLANK('Contact Data Entry'!B936)),"OK",NA()))</f>
        <v>#N/A</v>
      </c>
      <c r="C936" s="41" t="e">
        <f>IF(AND('DO NOT USE_Contact Formulas'!A936,ISBLANK('Contact Data Entry'!C936)),"Last Name is required",IF(NOT(ISBLANK('Contact Data Entry'!C936)),"OK",NA()))</f>
        <v>#N/A</v>
      </c>
      <c r="D936" s="41" t="e">
        <f>IF(AND('DO NOT USE_Contact Formulas'!A936,ISBLANK('Contact Data Entry'!D936)),"Birthdate is required",IF(NOT(ISBLANK('Contact Data Entry'!D936)),"OK",NA()))</f>
        <v>#N/A</v>
      </c>
      <c r="E936" s="41" t="e">
        <f>IF(AND('DO NOT USE_Contact Formulas'!A936,ISBLANK('Contact Data Entry'!E936)),"Mobile Phone is required",IF(NOT(ISBLANK('Contact Data Entry'!E936)),IF(AND(ISNUMBER(VALUE('Contact Data Entry'!E936)),LEFT('Contact Data Entry'!E936,1)&lt;&gt;"1",LEN('Contact Data Entry'!E936)=10),"OK","Phone number must be valid format"),NA()))</f>
        <v>#N/A</v>
      </c>
      <c r="F936" s="41" t="e">
        <f>IF(LEN('Contact Data Entry'!F936)&gt;255,"Home Street Address must be less than 255 characters",IF('DO NOT USE_Contact Formulas'!A936,"OK",NA()))</f>
        <v>#N/A</v>
      </c>
      <c r="G936" s="41" t="e">
        <f>IF(LEN('Contact Data Entry'!G936)&gt;40,"City must be less than 40 characters",IF('DO NOT USE_Contact Formulas'!A936,"OK",NA()))</f>
        <v>#N/A</v>
      </c>
      <c r="H936" s="41" t="e">
        <f>IF(AND(NOT(ISBLANK('Contact Data Entry'!H936)),ISNA(VLOOKUP('Contact Data Entry'!H936,'DO NOT USE_School Picklist'!$P$3:$P$52,1,FALSE))),"Please select a value from the drop-down menu",IF('DO NOT USE_Contact Formulas'!A936,"OK",NA()))</f>
        <v>#N/A</v>
      </c>
      <c r="I936" s="41" t="e">
        <f>IF(AND('DO NOT USE_Contact Formulas'!A936,ISBLANK('Contact Data Entry'!I936)),"Zip is required",IF(ISBLANK('Contact Data Entry'!I936),NA(),"OK"))</f>
        <v>#N/A</v>
      </c>
      <c r="J936" s="41" t="e">
        <f>IF(AND('DO NOT USE_Contact Formulas'!A936,ISBLANK('Contact Data Entry'!J936)),"Student or Staff? is required",IF(ISBLANK('Contact Data Entry'!J936),NA(),IF(ISNA(VLOOKUP('Contact Data Entry'!J936,'DO NOT USE_School Picklist'!$B$3:$B$6,1,FALSE)),"Please select a value from the drop-down menu","OK")))</f>
        <v>#N/A</v>
      </c>
      <c r="K936" s="41" t="e">
        <f>IF(AND('Contact Data Entry'!J936='DO NOT USE_School Picklist'!$B$4,ISBLANK('Contact Data Entry'!K936)),"Occupation/Job Title is required if Student or Staff? is Yes, staff/faculty or volunteer",IF('DO NOT USE_Contact Formulas'!A936,"OK",NA()))</f>
        <v>#N/A</v>
      </c>
      <c r="L936" s="41" t="e">
        <f ca="1">IF('Contact Data Entry'!L936&gt;'DO NOT USE_School Picklist'!$C$3,"Date last on school campus/facility cannot be a future date",IF('DO NOT USE_Contact Formulas'!A936,IF(ISBLANK('Contact Data Entry'!L936),"Date last on school campus/facility is required","OK"),NA()))</f>
        <v>#N/A</v>
      </c>
      <c r="M936" s="42" t="e">
        <f ca="1">IF('Contact Data Entry'!M936&gt;'DO NOT USE_School Picklist'!$C$3,"Last Exposure Date cannot be a future date",IF('DO NOT USE_Contact Formulas'!A936,IF(ISBLANK('Contact Data Entry'!M936),"Last Exposure Date is required","OK"),NA()))</f>
        <v>#N/A</v>
      </c>
      <c r="N936" s="42" t="e">
        <f>IF(AND('DO NOT USE_Contact Formulas'!A936,ISBLANK('Contact Data Entry'!N936)),"Specific Place in the Location is required",IF(ISBLANK('Contact Data Entry'!N936),NA(),"OK"))</f>
        <v>#N/A</v>
      </c>
      <c r="O936" s="41" t="e">
        <f>IF(AND(NOT(ISBLANK('Contact Data Entry'!O936)),ISNA(VLOOKUP('Contact Data Entry'!O936,'DO NOT USE_School Picklist'!$L$3:$L$81,1,FALSE))),"Please select a value from the drop-down menu",IF('DO NOT USE_Contact Formulas'!A936,"OK",NA()))</f>
        <v>#N/A</v>
      </c>
      <c r="P936" s="41" t="e">
        <f>IF(AND(NOT(ISBLANK('Contact Data Entry'!P936)),NOT(ISNUMBER(MATCH("*@*.?*",'Contact Data Entry'!P936,0)))),"Email must be in a valid format",IF('DO NOT USE_Contact Formulas'!A936,"OK",NA()))</f>
        <v>#N/A</v>
      </c>
      <c r="Q936" s="41" t="e">
        <f>IF(LEN('Contact Data Entry'!Q936)&gt;50,"Parent/Guardian Name must be less than 50 characters",IF('DO NOT USE_Contact Formulas'!A936,"OK",NA()))</f>
        <v>#N/A</v>
      </c>
      <c r="R936" s="41" t="e">
        <f>IF(NOT(ISBLANK('Contact Data Entry'!R936)),IF(AND(ISNUMBER('Contact Data Entry'!R936),LEFT('Contact Data Entry'!R936,1)&lt;&gt;"1",LEN('Contact Data Entry'!R936)=10),"OK","Phone number must be valid format"),IF('DO NOT USE_Contact Formulas'!A936,"OK",NA()))</f>
        <v>#N/A</v>
      </c>
      <c r="S936" s="41" t="e">
        <f>IF(AND(NOT(ISBLANK('Contact Data Entry'!S936)),ISNA(VLOOKUP('Contact Data Entry'!S936,'DO NOT USE_School Picklist'!$N$3:$N$63,1,FALSE))),"Please select a value from the drop-down menu",IF('DO NOT USE_Contact Formulas'!A936,"OK",NA()))</f>
        <v>#N/A</v>
      </c>
      <c r="T936" s="41" t="e">
        <f>IF(AND(NOT(ISBLANK('Contact Data Entry'!T936)),ISNA(VLOOKUP('Contact Data Entry'!T936,'DO NOT USE_School Picklist'!$E$3:$E$10,1,FALSE))),"Please select a value from the drop-down menu",IF('DO NOT USE_Contact Formulas'!A936,"OK",NA()))</f>
        <v>#N/A</v>
      </c>
      <c r="U936" s="41" t="e">
        <f>IF(AND(NOT(ISBLANK('Contact Data Entry'!U936)),ISNA(VLOOKUP('Contact Data Entry'!U936,'DO NOT USE_School Picklist'!$F$3:$F$16,1,FALSE))),"Please select a value from the drop-down menu",IF('DO NOT USE_Contact Formulas'!A936,"OK",NA()))</f>
        <v>#N/A</v>
      </c>
      <c r="V936" s="41" t="e">
        <f>IF(LEN('Contact Data Entry'!V936)&gt;100,"Classroom(s) must be less than 100 characters",IF('DO NOT USE_Contact Formulas'!A936,"OK",NA()))</f>
        <v>#N/A</v>
      </c>
      <c r="W936" s="41" t="e">
        <f>IF(AND(NOT(ISBLANK('Contact Data Entry'!W936)),ISNA(VLOOKUP('Contact Data Entry'!W936,'DO NOT USE_School Picklist'!$K$3:$K$6,1,FALSE))),"Please select a value from the drop-down menu",IF('DO NOT USE_Contact Formulas'!A936,"OK",NA()))</f>
        <v>#N/A</v>
      </c>
      <c r="X936" s="41" t="e">
        <f>IF(AND(NOT(ISBLANK('Contact Data Entry'!X936)),ISNA(VLOOKUP('Contact Data Entry'!X936,'DO NOT USE_School Picklist'!$D$3:$D$5,1,FALSE))),"Please select a value from the drop-down menu",IF('DO NOT USE_Contact Formulas'!A936,"OK",NA()))</f>
        <v>#N/A</v>
      </c>
      <c r="Y936" s="41"/>
      <c r="Z936" s="41" t="e">
        <f>IF(AND(NOT(ISBLANK('Contact Data Entry'!Z936)),ISNA(VLOOKUP('Contact Data Entry'!Z936,'DO NOT USE_School Picklist'!$G$3:$G$5,1,FALSE))),"Please select a value from the drop-down menu",IF('DO NOT USE_Contact Formulas'!A936,"OK",NA()))</f>
        <v>#N/A</v>
      </c>
      <c r="AA936" s="41"/>
      <c r="AB936" s="41" t="e">
        <f>IF(AND(NOT(ISBLANK('Contact Data Entry'!AB936)),ISNA(VLOOKUP('Contact Data Entry'!AB936,'DO NOT USE_School Picklist'!$H$3:$H$4,1,FALSE))),"Please select a value from the drop-down menu",IF('DO NOT USE_Contact Formulas'!A936,"OK",NA()))</f>
        <v>#N/A</v>
      </c>
      <c r="AC936" s="41" t="e">
        <f ca="1">IF('Contact Data Entry'!AC936&gt;'DO NOT USE_School Picklist'!$C$3,"Test Date cannot be a future date",IF('DO NOT USE_Contact Formulas'!A936,"OK",NA()))</f>
        <v>#N/A</v>
      </c>
      <c r="AD936" s="41" t="e">
        <f>IF(AND(NOT(ISBLANK('Contact Data Entry'!AD936)),ISNA(VLOOKUP('Contact Data Entry'!AD936,'DO NOT USE_School Picklist'!$Q$3:$Q$8,1,FALSE))),"Please select a value from the drop-down menu",IF('DO NOT USE_Contact Formulas'!A936,"OK",NA()))</f>
        <v>#N/A</v>
      </c>
    </row>
    <row r="937" spans="1:30" x14ac:dyDescent="0.25">
      <c r="A937" s="40" t="e">
        <f>IF('DO NOT USE_Contact Formulas'!A937,IF('DO NOT USE_Contact Formulas'!B937,"Not all required fields are completed","OK"),NA())</f>
        <v>#N/A</v>
      </c>
      <c r="B937" s="41" t="e">
        <f>IF(AND('DO NOT USE_Contact Formulas'!A937,ISBLANK('Contact Data Entry'!B937)),"First Name is required",IF(NOT(ISBLANK('Contact Data Entry'!B937)),"OK",NA()))</f>
        <v>#N/A</v>
      </c>
      <c r="C937" s="41" t="e">
        <f>IF(AND('DO NOT USE_Contact Formulas'!A937,ISBLANK('Contact Data Entry'!C937)),"Last Name is required",IF(NOT(ISBLANK('Contact Data Entry'!C937)),"OK",NA()))</f>
        <v>#N/A</v>
      </c>
      <c r="D937" s="41" t="e">
        <f>IF(AND('DO NOT USE_Contact Formulas'!A937,ISBLANK('Contact Data Entry'!D937)),"Birthdate is required",IF(NOT(ISBLANK('Contact Data Entry'!D937)),"OK",NA()))</f>
        <v>#N/A</v>
      </c>
      <c r="E937" s="41" t="e">
        <f>IF(AND('DO NOT USE_Contact Formulas'!A937,ISBLANK('Contact Data Entry'!E937)),"Mobile Phone is required",IF(NOT(ISBLANK('Contact Data Entry'!E937)),IF(AND(ISNUMBER(VALUE('Contact Data Entry'!E937)),LEFT('Contact Data Entry'!E937,1)&lt;&gt;"1",LEN('Contact Data Entry'!E937)=10),"OK","Phone number must be valid format"),NA()))</f>
        <v>#N/A</v>
      </c>
      <c r="F937" s="41" t="e">
        <f>IF(LEN('Contact Data Entry'!F937)&gt;255,"Home Street Address must be less than 255 characters",IF('DO NOT USE_Contact Formulas'!A937,"OK",NA()))</f>
        <v>#N/A</v>
      </c>
      <c r="G937" s="41" t="e">
        <f>IF(LEN('Contact Data Entry'!G937)&gt;40,"City must be less than 40 characters",IF('DO NOT USE_Contact Formulas'!A937,"OK",NA()))</f>
        <v>#N/A</v>
      </c>
      <c r="H937" s="41" t="e">
        <f>IF(AND(NOT(ISBLANK('Contact Data Entry'!H937)),ISNA(VLOOKUP('Contact Data Entry'!H937,'DO NOT USE_School Picklist'!$P$3:$P$52,1,FALSE))),"Please select a value from the drop-down menu",IF('DO NOT USE_Contact Formulas'!A937,"OK",NA()))</f>
        <v>#N/A</v>
      </c>
      <c r="I937" s="41" t="e">
        <f>IF(AND('DO NOT USE_Contact Formulas'!A937,ISBLANK('Contact Data Entry'!I937)),"Zip is required",IF(ISBLANK('Contact Data Entry'!I937),NA(),"OK"))</f>
        <v>#N/A</v>
      </c>
      <c r="J937" s="41" t="e">
        <f>IF(AND('DO NOT USE_Contact Formulas'!A937,ISBLANK('Contact Data Entry'!J937)),"Student or Staff? is required",IF(ISBLANK('Contact Data Entry'!J937),NA(),IF(ISNA(VLOOKUP('Contact Data Entry'!J937,'DO NOT USE_School Picklist'!$B$3:$B$6,1,FALSE)),"Please select a value from the drop-down menu","OK")))</f>
        <v>#N/A</v>
      </c>
      <c r="K937" s="41" t="e">
        <f>IF(AND('Contact Data Entry'!J937='DO NOT USE_School Picklist'!$B$4,ISBLANK('Contact Data Entry'!K937)),"Occupation/Job Title is required if Student or Staff? is Yes, staff/faculty or volunteer",IF('DO NOT USE_Contact Formulas'!A937,"OK",NA()))</f>
        <v>#N/A</v>
      </c>
      <c r="L937" s="41" t="e">
        <f ca="1">IF('Contact Data Entry'!L937&gt;'DO NOT USE_School Picklist'!$C$3,"Date last on school campus/facility cannot be a future date",IF('DO NOT USE_Contact Formulas'!A937,IF(ISBLANK('Contact Data Entry'!L937),"Date last on school campus/facility is required","OK"),NA()))</f>
        <v>#N/A</v>
      </c>
      <c r="M937" s="42" t="e">
        <f ca="1">IF('Contact Data Entry'!M937&gt;'DO NOT USE_School Picklist'!$C$3,"Last Exposure Date cannot be a future date",IF('DO NOT USE_Contact Formulas'!A937,IF(ISBLANK('Contact Data Entry'!M937),"Last Exposure Date is required","OK"),NA()))</f>
        <v>#N/A</v>
      </c>
      <c r="N937" s="42" t="e">
        <f>IF(AND('DO NOT USE_Contact Formulas'!A937,ISBLANK('Contact Data Entry'!N937)),"Specific Place in the Location is required",IF(ISBLANK('Contact Data Entry'!N937),NA(),"OK"))</f>
        <v>#N/A</v>
      </c>
      <c r="O937" s="41" t="e">
        <f>IF(AND(NOT(ISBLANK('Contact Data Entry'!O937)),ISNA(VLOOKUP('Contact Data Entry'!O937,'DO NOT USE_School Picklist'!$L$3:$L$81,1,FALSE))),"Please select a value from the drop-down menu",IF('DO NOT USE_Contact Formulas'!A937,"OK",NA()))</f>
        <v>#N/A</v>
      </c>
      <c r="P937" s="41" t="e">
        <f>IF(AND(NOT(ISBLANK('Contact Data Entry'!P937)),NOT(ISNUMBER(MATCH("*@*.?*",'Contact Data Entry'!P937,0)))),"Email must be in a valid format",IF('DO NOT USE_Contact Formulas'!A937,"OK",NA()))</f>
        <v>#N/A</v>
      </c>
      <c r="Q937" s="41" t="e">
        <f>IF(LEN('Contact Data Entry'!Q937)&gt;50,"Parent/Guardian Name must be less than 50 characters",IF('DO NOT USE_Contact Formulas'!A937,"OK",NA()))</f>
        <v>#N/A</v>
      </c>
      <c r="R937" s="41" t="e">
        <f>IF(NOT(ISBLANK('Contact Data Entry'!R937)),IF(AND(ISNUMBER('Contact Data Entry'!R937),LEFT('Contact Data Entry'!R937,1)&lt;&gt;"1",LEN('Contact Data Entry'!R937)=10),"OK","Phone number must be valid format"),IF('DO NOT USE_Contact Formulas'!A937,"OK",NA()))</f>
        <v>#N/A</v>
      </c>
      <c r="S937" s="41" t="e">
        <f>IF(AND(NOT(ISBLANK('Contact Data Entry'!S937)),ISNA(VLOOKUP('Contact Data Entry'!S937,'DO NOT USE_School Picklist'!$N$3:$N$63,1,FALSE))),"Please select a value from the drop-down menu",IF('DO NOT USE_Contact Formulas'!A937,"OK",NA()))</f>
        <v>#N/A</v>
      </c>
      <c r="T937" s="41" t="e">
        <f>IF(AND(NOT(ISBLANK('Contact Data Entry'!T937)),ISNA(VLOOKUP('Contact Data Entry'!T937,'DO NOT USE_School Picklist'!$E$3:$E$10,1,FALSE))),"Please select a value from the drop-down menu",IF('DO NOT USE_Contact Formulas'!A937,"OK",NA()))</f>
        <v>#N/A</v>
      </c>
      <c r="U937" s="41" t="e">
        <f>IF(AND(NOT(ISBLANK('Contact Data Entry'!U937)),ISNA(VLOOKUP('Contact Data Entry'!U937,'DO NOT USE_School Picklist'!$F$3:$F$16,1,FALSE))),"Please select a value from the drop-down menu",IF('DO NOT USE_Contact Formulas'!A937,"OK",NA()))</f>
        <v>#N/A</v>
      </c>
      <c r="V937" s="41" t="e">
        <f>IF(LEN('Contact Data Entry'!V937)&gt;100,"Classroom(s) must be less than 100 characters",IF('DO NOT USE_Contact Formulas'!A937,"OK",NA()))</f>
        <v>#N/A</v>
      </c>
      <c r="W937" s="41" t="e">
        <f>IF(AND(NOT(ISBLANK('Contact Data Entry'!W937)),ISNA(VLOOKUP('Contact Data Entry'!W937,'DO NOT USE_School Picklist'!$K$3:$K$6,1,FALSE))),"Please select a value from the drop-down menu",IF('DO NOT USE_Contact Formulas'!A937,"OK",NA()))</f>
        <v>#N/A</v>
      </c>
      <c r="X937" s="41" t="e">
        <f>IF(AND(NOT(ISBLANK('Contact Data Entry'!X937)),ISNA(VLOOKUP('Contact Data Entry'!X937,'DO NOT USE_School Picklist'!$D$3:$D$5,1,FALSE))),"Please select a value from the drop-down menu",IF('DO NOT USE_Contact Formulas'!A937,"OK",NA()))</f>
        <v>#N/A</v>
      </c>
      <c r="Y937" s="41"/>
      <c r="Z937" s="41" t="e">
        <f>IF(AND(NOT(ISBLANK('Contact Data Entry'!Z937)),ISNA(VLOOKUP('Contact Data Entry'!Z937,'DO NOT USE_School Picklist'!$G$3:$G$5,1,FALSE))),"Please select a value from the drop-down menu",IF('DO NOT USE_Contact Formulas'!A937,"OK",NA()))</f>
        <v>#N/A</v>
      </c>
      <c r="AA937" s="41"/>
      <c r="AB937" s="41" t="e">
        <f>IF(AND(NOT(ISBLANK('Contact Data Entry'!AB937)),ISNA(VLOOKUP('Contact Data Entry'!AB937,'DO NOT USE_School Picklist'!$H$3:$H$4,1,FALSE))),"Please select a value from the drop-down menu",IF('DO NOT USE_Contact Formulas'!A937,"OK",NA()))</f>
        <v>#N/A</v>
      </c>
      <c r="AC937" s="41" t="e">
        <f ca="1">IF('Contact Data Entry'!AC937&gt;'DO NOT USE_School Picklist'!$C$3,"Test Date cannot be a future date",IF('DO NOT USE_Contact Formulas'!A937,"OK",NA()))</f>
        <v>#N/A</v>
      </c>
      <c r="AD937" s="41" t="e">
        <f>IF(AND(NOT(ISBLANK('Contact Data Entry'!AD937)),ISNA(VLOOKUP('Contact Data Entry'!AD937,'DO NOT USE_School Picklist'!$Q$3:$Q$8,1,FALSE))),"Please select a value from the drop-down menu",IF('DO NOT USE_Contact Formulas'!A937,"OK",NA()))</f>
        <v>#N/A</v>
      </c>
    </row>
    <row r="938" spans="1:30" x14ac:dyDescent="0.25">
      <c r="A938" s="40" t="e">
        <f>IF('DO NOT USE_Contact Formulas'!A938,IF('DO NOT USE_Contact Formulas'!B938,"Not all required fields are completed","OK"),NA())</f>
        <v>#N/A</v>
      </c>
      <c r="B938" s="41" t="e">
        <f>IF(AND('DO NOT USE_Contact Formulas'!A938,ISBLANK('Contact Data Entry'!B938)),"First Name is required",IF(NOT(ISBLANK('Contact Data Entry'!B938)),"OK",NA()))</f>
        <v>#N/A</v>
      </c>
      <c r="C938" s="41" t="e">
        <f>IF(AND('DO NOT USE_Contact Formulas'!A938,ISBLANK('Contact Data Entry'!C938)),"Last Name is required",IF(NOT(ISBLANK('Contact Data Entry'!C938)),"OK",NA()))</f>
        <v>#N/A</v>
      </c>
      <c r="D938" s="41" t="e">
        <f>IF(AND('DO NOT USE_Contact Formulas'!A938,ISBLANK('Contact Data Entry'!D938)),"Birthdate is required",IF(NOT(ISBLANK('Contact Data Entry'!D938)),"OK",NA()))</f>
        <v>#N/A</v>
      </c>
      <c r="E938" s="41" t="e">
        <f>IF(AND('DO NOT USE_Contact Formulas'!A938,ISBLANK('Contact Data Entry'!E938)),"Mobile Phone is required",IF(NOT(ISBLANK('Contact Data Entry'!E938)),IF(AND(ISNUMBER(VALUE('Contact Data Entry'!E938)),LEFT('Contact Data Entry'!E938,1)&lt;&gt;"1",LEN('Contact Data Entry'!E938)=10),"OK","Phone number must be valid format"),NA()))</f>
        <v>#N/A</v>
      </c>
      <c r="F938" s="41" t="e">
        <f>IF(LEN('Contact Data Entry'!F938)&gt;255,"Home Street Address must be less than 255 characters",IF('DO NOT USE_Contact Formulas'!A938,"OK",NA()))</f>
        <v>#N/A</v>
      </c>
      <c r="G938" s="41" t="e">
        <f>IF(LEN('Contact Data Entry'!G938)&gt;40,"City must be less than 40 characters",IF('DO NOT USE_Contact Formulas'!A938,"OK",NA()))</f>
        <v>#N/A</v>
      </c>
      <c r="H938" s="41" t="e">
        <f>IF(AND(NOT(ISBLANK('Contact Data Entry'!H938)),ISNA(VLOOKUP('Contact Data Entry'!H938,'DO NOT USE_School Picklist'!$P$3:$P$52,1,FALSE))),"Please select a value from the drop-down menu",IF('DO NOT USE_Contact Formulas'!A938,"OK",NA()))</f>
        <v>#N/A</v>
      </c>
      <c r="I938" s="41" t="e">
        <f>IF(AND('DO NOT USE_Contact Formulas'!A938,ISBLANK('Contact Data Entry'!I938)),"Zip is required",IF(ISBLANK('Contact Data Entry'!I938),NA(),"OK"))</f>
        <v>#N/A</v>
      </c>
      <c r="J938" s="41" t="e">
        <f>IF(AND('DO NOT USE_Contact Formulas'!A938,ISBLANK('Contact Data Entry'!J938)),"Student or Staff? is required",IF(ISBLANK('Contact Data Entry'!J938),NA(),IF(ISNA(VLOOKUP('Contact Data Entry'!J938,'DO NOT USE_School Picklist'!$B$3:$B$6,1,FALSE)),"Please select a value from the drop-down menu","OK")))</f>
        <v>#N/A</v>
      </c>
      <c r="K938" s="41" t="e">
        <f>IF(AND('Contact Data Entry'!J938='DO NOT USE_School Picklist'!$B$4,ISBLANK('Contact Data Entry'!K938)),"Occupation/Job Title is required if Student or Staff? is Yes, staff/faculty or volunteer",IF('DO NOT USE_Contact Formulas'!A938,"OK",NA()))</f>
        <v>#N/A</v>
      </c>
      <c r="L938" s="41" t="e">
        <f ca="1">IF('Contact Data Entry'!L938&gt;'DO NOT USE_School Picklist'!$C$3,"Date last on school campus/facility cannot be a future date",IF('DO NOT USE_Contact Formulas'!A938,IF(ISBLANK('Contact Data Entry'!L938),"Date last on school campus/facility is required","OK"),NA()))</f>
        <v>#N/A</v>
      </c>
      <c r="M938" s="42" t="e">
        <f ca="1">IF('Contact Data Entry'!M938&gt;'DO NOT USE_School Picklist'!$C$3,"Last Exposure Date cannot be a future date",IF('DO NOT USE_Contact Formulas'!A938,IF(ISBLANK('Contact Data Entry'!M938),"Last Exposure Date is required","OK"),NA()))</f>
        <v>#N/A</v>
      </c>
      <c r="N938" s="42" t="e">
        <f>IF(AND('DO NOT USE_Contact Formulas'!A938,ISBLANK('Contact Data Entry'!N938)),"Specific Place in the Location is required",IF(ISBLANK('Contact Data Entry'!N938),NA(),"OK"))</f>
        <v>#N/A</v>
      </c>
      <c r="O938" s="41" t="e">
        <f>IF(AND(NOT(ISBLANK('Contact Data Entry'!O938)),ISNA(VLOOKUP('Contact Data Entry'!O938,'DO NOT USE_School Picklist'!$L$3:$L$81,1,FALSE))),"Please select a value from the drop-down menu",IF('DO NOT USE_Contact Formulas'!A938,"OK",NA()))</f>
        <v>#N/A</v>
      </c>
      <c r="P938" s="41" t="e">
        <f>IF(AND(NOT(ISBLANK('Contact Data Entry'!P938)),NOT(ISNUMBER(MATCH("*@*.?*",'Contact Data Entry'!P938,0)))),"Email must be in a valid format",IF('DO NOT USE_Contact Formulas'!A938,"OK",NA()))</f>
        <v>#N/A</v>
      </c>
      <c r="Q938" s="41" t="e">
        <f>IF(LEN('Contact Data Entry'!Q938)&gt;50,"Parent/Guardian Name must be less than 50 characters",IF('DO NOT USE_Contact Formulas'!A938,"OK",NA()))</f>
        <v>#N/A</v>
      </c>
      <c r="R938" s="41" t="e">
        <f>IF(NOT(ISBLANK('Contact Data Entry'!R938)),IF(AND(ISNUMBER('Contact Data Entry'!R938),LEFT('Contact Data Entry'!R938,1)&lt;&gt;"1",LEN('Contact Data Entry'!R938)=10),"OK","Phone number must be valid format"),IF('DO NOT USE_Contact Formulas'!A938,"OK",NA()))</f>
        <v>#N/A</v>
      </c>
      <c r="S938" s="41" t="e">
        <f>IF(AND(NOT(ISBLANK('Contact Data Entry'!S938)),ISNA(VLOOKUP('Contact Data Entry'!S938,'DO NOT USE_School Picklist'!$N$3:$N$63,1,FALSE))),"Please select a value from the drop-down menu",IF('DO NOT USE_Contact Formulas'!A938,"OK",NA()))</f>
        <v>#N/A</v>
      </c>
      <c r="T938" s="41" t="e">
        <f>IF(AND(NOT(ISBLANK('Contact Data Entry'!T938)),ISNA(VLOOKUP('Contact Data Entry'!T938,'DO NOT USE_School Picklist'!$E$3:$E$10,1,FALSE))),"Please select a value from the drop-down menu",IF('DO NOT USE_Contact Formulas'!A938,"OK",NA()))</f>
        <v>#N/A</v>
      </c>
      <c r="U938" s="41" t="e">
        <f>IF(AND(NOT(ISBLANK('Contact Data Entry'!U938)),ISNA(VLOOKUP('Contact Data Entry'!U938,'DO NOT USE_School Picklist'!$F$3:$F$16,1,FALSE))),"Please select a value from the drop-down menu",IF('DO NOT USE_Contact Formulas'!A938,"OK",NA()))</f>
        <v>#N/A</v>
      </c>
      <c r="V938" s="41" t="e">
        <f>IF(LEN('Contact Data Entry'!V938)&gt;100,"Classroom(s) must be less than 100 characters",IF('DO NOT USE_Contact Formulas'!A938,"OK",NA()))</f>
        <v>#N/A</v>
      </c>
      <c r="W938" s="41" t="e">
        <f>IF(AND(NOT(ISBLANK('Contact Data Entry'!W938)),ISNA(VLOOKUP('Contact Data Entry'!W938,'DO NOT USE_School Picklist'!$K$3:$K$6,1,FALSE))),"Please select a value from the drop-down menu",IF('DO NOT USE_Contact Formulas'!A938,"OK",NA()))</f>
        <v>#N/A</v>
      </c>
      <c r="X938" s="41" t="e">
        <f>IF(AND(NOT(ISBLANK('Contact Data Entry'!X938)),ISNA(VLOOKUP('Contact Data Entry'!X938,'DO NOT USE_School Picklist'!$D$3:$D$5,1,FALSE))),"Please select a value from the drop-down menu",IF('DO NOT USE_Contact Formulas'!A938,"OK",NA()))</f>
        <v>#N/A</v>
      </c>
      <c r="Y938" s="41"/>
      <c r="Z938" s="41" t="e">
        <f>IF(AND(NOT(ISBLANK('Contact Data Entry'!Z938)),ISNA(VLOOKUP('Contact Data Entry'!Z938,'DO NOT USE_School Picklist'!$G$3:$G$5,1,FALSE))),"Please select a value from the drop-down menu",IF('DO NOT USE_Contact Formulas'!A938,"OK",NA()))</f>
        <v>#N/A</v>
      </c>
      <c r="AA938" s="41"/>
      <c r="AB938" s="41" t="e">
        <f>IF(AND(NOT(ISBLANK('Contact Data Entry'!AB938)),ISNA(VLOOKUP('Contact Data Entry'!AB938,'DO NOT USE_School Picklist'!$H$3:$H$4,1,FALSE))),"Please select a value from the drop-down menu",IF('DO NOT USE_Contact Formulas'!A938,"OK",NA()))</f>
        <v>#N/A</v>
      </c>
      <c r="AC938" s="41" t="e">
        <f ca="1">IF('Contact Data Entry'!AC938&gt;'DO NOT USE_School Picklist'!$C$3,"Test Date cannot be a future date",IF('DO NOT USE_Contact Formulas'!A938,"OK",NA()))</f>
        <v>#N/A</v>
      </c>
      <c r="AD938" s="41" t="e">
        <f>IF(AND(NOT(ISBLANK('Contact Data Entry'!AD938)),ISNA(VLOOKUP('Contact Data Entry'!AD938,'DO NOT USE_School Picklist'!$Q$3:$Q$8,1,FALSE))),"Please select a value from the drop-down menu",IF('DO NOT USE_Contact Formulas'!A938,"OK",NA()))</f>
        <v>#N/A</v>
      </c>
    </row>
    <row r="939" spans="1:30" x14ac:dyDescent="0.25">
      <c r="A939" s="40" t="e">
        <f>IF('DO NOT USE_Contact Formulas'!A939,IF('DO NOT USE_Contact Formulas'!B939,"Not all required fields are completed","OK"),NA())</f>
        <v>#N/A</v>
      </c>
      <c r="B939" s="41" t="e">
        <f>IF(AND('DO NOT USE_Contact Formulas'!A939,ISBLANK('Contact Data Entry'!B939)),"First Name is required",IF(NOT(ISBLANK('Contact Data Entry'!B939)),"OK",NA()))</f>
        <v>#N/A</v>
      </c>
      <c r="C939" s="41" t="e">
        <f>IF(AND('DO NOT USE_Contact Formulas'!A939,ISBLANK('Contact Data Entry'!C939)),"Last Name is required",IF(NOT(ISBLANK('Contact Data Entry'!C939)),"OK",NA()))</f>
        <v>#N/A</v>
      </c>
      <c r="D939" s="41" t="e">
        <f>IF(AND('DO NOT USE_Contact Formulas'!A939,ISBLANK('Contact Data Entry'!D939)),"Birthdate is required",IF(NOT(ISBLANK('Contact Data Entry'!D939)),"OK",NA()))</f>
        <v>#N/A</v>
      </c>
      <c r="E939" s="41" t="e">
        <f>IF(AND('DO NOT USE_Contact Formulas'!A939,ISBLANK('Contact Data Entry'!E939)),"Mobile Phone is required",IF(NOT(ISBLANK('Contact Data Entry'!E939)),IF(AND(ISNUMBER(VALUE('Contact Data Entry'!E939)),LEFT('Contact Data Entry'!E939,1)&lt;&gt;"1",LEN('Contact Data Entry'!E939)=10),"OK","Phone number must be valid format"),NA()))</f>
        <v>#N/A</v>
      </c>
      <c r="F939" s="41" t="e">
        <f>IF(LEN('Contact Data Entry'!F939)&gt;255,"Home Street Address must be less than 255 characters",IF('DO NOT USE_Contact Formulas'!A939,"OK",NA()))</f>
        <v>#N/A</v>
      </c>
      <c r="G939" s="41" t="e">
        <f>IF(LEN('Contact Data Entry'!G939)&gt;40,"City must be less than 40 characters",IF('DO NOT USE_Contact Formulas'!A939,"OK",NA()))</f>
        <v>#N/A</v>
      </c>
      <c r="H939" s="41" t="e">
        <f>IF(AND(NOT(ISBLANK('Contact Data Entry'!H939)),ISNA(VLOOKUP('Contact Data Entry'!H939,'DO NOT USE_School Picklist'!$P$3:$P$52,1,FALSE))),"Please select a value from the drop-down menu",IF('DO NOT USE_Contact Formulas'!A939,"OK",NA()))</f>
        <v>#N/A</v>
      </c>
      <c r="I939" s="41" t="e">
        <f>IF(AND('DO NOT USE_Contact Formulas'!A939,ISBLANK('Contact Data Entry'!I939)),"Zip is required",IF(ISBLANK('Contact Data Entry'!I939),NA(),"OK"))</f>
        <v>#N/A</v>
      </c>
      <c r="J939" s="41" t="e">
        <f>IF(AND('DO NOT USE_Contact Formulas'!A939,ISBLANK('Contact Data Entry'!J939)),"Student or Staff? is required",IF(ISBLANK('Contact Data Entry'!J939),NA(),IF(ISNA(VLOOKUP('Contact Data Entry'!J939,'DO NOT USE_School Picklist'!$B$3:$B$6,1,FALSE)),"Please select a value from the drop-down menu","OK")))</f>
        <v>#N/A</v>
      </c>
      <c r="K939" s="41" t="e">
        <f>IF(AND('Contact Data Entry'!J939='DO NOT USE_School Picklist'!$B$4,ISBLANK('Contact Data Entry'!K939)),"Occupation/Job Title is required if Student or Staff? is Yes, staff/faculty or volunteer",IF('DO NOT USE_Contact Formulas'!A939,"OK",NA()))</f>
        <v>#N/A</v>
      </c>
      <c r="L939" s="41" t="e">
        <f ca="1">IF('Contact Data Entry'!L939&gt;'DO NOT USE_School Picklist'!$C$3,"Date last on school campus/facility cannot be a future date",IF('DO NOT USE_Contact Formulas'!A939,IF(ISBLANK('Contact Data Entry'!L939),"Date last on school campus/facility is required","OK"),NA()))</f>
        <v>#N/A</v>
      </c>
      <c r="M939" s="42" t="e">
        <f ca="1">IF('Contact Data Entry'!M939&gt;'DO NOT USE_School Picklist'!$C$3,"Last Exposure Date cannot be a future date",IF('DO NOT USE_Contact Formulas'!A939,IF(ISBLANK('Contact Data Entry'!M939),"Last Exposure Date is required","OK"),NA()))</f>
        <v>#N/A</v>
      </c>
      <c r="N939" s="42" t="e">
        <f>IF(AND('DO NOT USE_Contact Formulas'!A939,ISBLANK('Contact Data Entry'!N939)),"Specific Place in the Location is required",IF(ISBLANK('Contact Data Entry'!N939),NA(),"OK"))</f>
        <v>#N/A</v>
      </c>
      <c r="O939" s="41" t="e">
        <f>IF(AND(NOT(ISBLANK('Contact Data Entry'!O939)),ISNA(VLOOKUP('Contact Data Entry'!O939,'DO NOT USE_School Picklist'!$L$3:$L$81,1,FALSE))),"Please select a value from the drop-down menu",IF('DO NOT USE_Contact Formulas'!A939,"OK",NA()))</f>
        <v>#N/A</v>
      </c>
      <c r="P939" s="41" t="e">
        <f>IF(AND(NOT(ISBLANK('Contact Data Entry'!P939)),NOT(ISNUMBER(MATCH("*@*.?*",'Contact Data Entry'!P939,0)))),"Email must be in a valid format",IF('DO NOT USE_Contact Formulas'!A939,"OK",NA()))</f>
        <v>#N/A</v>
      </c>
      <c r="Q939" s="41" t="e">
        <f>IF(LEN('Contact Data Entry'!Q939)&gt;50,"Parent/Guardian Name must be less than 50 characters",IF('DO NOT USE_Contact Formulas'!A939,"OK",NA()))</f>
        <v>#N/A</v>
      </c>
      <c r="R939" s="41" t="e">
        <f>IF(NOT(ISBLANK('Contact Data Entry'!R939)),IF(AND(ISNUMBER('Contact Data Entry'!R939),LEFT('Contact Data Entry'!R939,1)&lt;&gt;"1",LEN('Contact Data Entry'!R939)=10),"OK","Phone number must be valid format"),IF('DO NOT USE_Contact Formulas'!A939,"OK",NA()))</f>
        <v>#N/A</v>
      </c>
      <c r="S939" s="41" t="e">
        <f>IF(AND(NOT(ISBLANK('Contact Data Entry'!S939)),ISNA(VLOOKUP('Contact Data Entry'!S939,'DO NOT USE_School Picklist'!$N$3:$N$63,1,FALSE))),"Please select a value from the drop-down menu",IF('DO NOT USE_Contact Formulas'!A939,"OK",NA()))</f>
        <v>#N/A</v>
      </c>
      <c r="T939" s="41" t="e">
        <f>IF(AND(NOT(ISBLANK('Contact Data Entry'!T939)),ISNA(VLOOKUP('Contact Data Entry'!T939,'DO NOT USE_School Picklist'!$E$3:$E$10,1,FALSE))),"Please select a value from the drop-down menu",IF('DO NOT USE_Contact Formulas'!A939,"OK",NA()))</f>
        <v>#N/A</v>
      </c>
      <c r="U939" s="41" t="e">
        <f>IF(AND(NOT(ISBLANK('Contact Data Entry'!U939)),ISNA(VLOOKUP('Contact Data Entry'!U939,'DO NOT USE_School Picklist'!$F$3:$F$16,1,FALSE))),"Please select a value from the drop-down menu",IF('DO NOT USE_Contact Formulas'!A939,"OK",NA()))</f>
        <v>#N/A</v>
      </c>
      <c r="V939" s="41" t="e">
        <f>IF(LEN('Contact Data Entry'!V939)&gt;100,"Classroom(s) must be less than 100 characters",IF('DO NOT USE_Contact Formulas'!A939,"OK",NA()))</f>
        <v>#N/A</v>
      </c>
      <c r="W939" s="41" t="e">
        <f>IF(AND(NOT(ISBLANK('Contact Data Entry'!W939)),ISNA(VLOOKUP('Contact Data Entry'!W939,'DO NOT USE_School Picklist'!$K$3:$K$6,1,FALSE))),"Please select a value from the drop-down menu",IF('DO NOT USE_Contact Formulas'!A939,"OK",NA()))</f>
        <v>#N/A</v>
      </c>
      <c r="X939" s="41" t="e">
        <f>IF(AND(NOT(ISBLANK('Contact Data Entry'!X939)),ISNA(VLOOKUP('Contact Data Entry'!X939,'DO NOT USE_School Picklist'!$D$3:$D$5,1,FALSE))),"Please select a value from the drop-down menu",IF('DO NOT USE_Contact Formulas'!A939,"OK",NA()))</f>
        <v>#N/A</v>
      </c>
      <c r="Y939" s="41"/>
      <c r="Z939" s="41" t="e">
        <f>IF(AND(NOT(ISBLANK('Contact Data Entry'!Z939)),ISNA(VLOOKUP('Contact Data Entry'!Z939,'DO NOT USE_School Picklist'!$G$3:$G$5,1,FALSE))),"Please select a value from the drop-down menu",IF('DO NOT USE_Contact Formulas'!A939,"OK",NA()))</f>
        <v>#N/A</v>
      </c>
      <c r="AA939" s="41"/>
      <c r="AB939" s="41" t="e">
        <f>IF(AND(NOT(ISBLANK('Contact Data Entry'!AB939)),ISNA(VLOOKUP('Contact Data Entry'!AB939,'DO NOT USE_School Picklist'!$H$3:$H$4,1,FALSE))),"Please select a value from the drop-down menu",IF('DO NOT USE_Contact Formulas'!A939,"OK",NA()))</f>
        <v>#N/A</v>
      </c>
      <c r="AC939" s="41" t="e">
        <f ca="1">IF('Contact Data Entry'!AC939&gt;'DO NOT USE_School Picklist'!$C$3,"Test Date cannot be a future date",IF('DO NOT USE_Contact Formulas'!A939,"OK",NA()))</f>
        <v>#N/A</v>
      </c>
      <c r="AD939" s="41" t="e">
        <f>IF(AND(NOT(ISBLANK('Contact Data Entry'!AD939)),ISNA(VLOOKUP('Contact Data Entry'!AD939,'DO NOT USE_School Picklist'!$Q$3:$Q$8,1,FALSE))),"Please select a value from the drop-down menu",IF('DO NOT USE_Contact Formulas'!A939,"OK",NA()))</f>
        <v>#N/A</v>
      </c>
    </row>
    <row r="940" spans="1:30" x14ac:dyDescent="0.25">
      <c r="A940" s="40" t="e">
        <f>IF('DO NOT USE_Contact Formulas'!A940,IF('DO NOT USE_Contact Formulas'!B940,"Not all required fields are completed","OK"),NA())</f>
        <v>#N/A</v>
      </c>
      <c r="B940" s="41" t="e">
        <f>IF(AND('DO NOT USE_Contact Formulas'!A940,ISBLANK('Contact Data Entry'!B940)),"First Name is required",IF(NOT(ISBLANK('Contact Data Entry'!B940)),"OK",NA()))</f>
        <v>#N/A</v>
      </c>
      <c r="C940" s="41" t="e">
        <f>IF(AND('DO NOT USE_Contact Formulas'!A940,ISBLANK('Contact Data Entry'!C940)),"Last Name is required",IF(NOT(ISBLANK('Contact Data Entry'!C940)),"OK",NA()))</f>
        <v>#N/A</v>
      </c>
      <c r="D940" s="41" t="e">
        <f>IF(AND('DO NOT USE_Contact Formulas'!A940,ISBLANK('Contact Data Entry'!D940)),"Birthdate is required",IF(NOT(ISBLANK('Contact Data Entry'!D940)),"OK",NA()))</f>
        <v>#N/A</v>
      </c>
      <c r="E940" s="41" t="e">
        <f>IF(AND('DO NOT USE_Contact Formulas'!A940,ISBLANK('Contact Data Entry'!E940)),"Mobile Phone is required",IF(NOT(ISBLANK('Contact Data Entry'!E940)),IF(AND(ISNUMBER(VALUE('Contact Data Entry'!E940)),LEFT('Contact Data Entry'!E940,1)&lt;&gt;"1",LEN('Contact Data Entry'!E940)=10),"OK","Phone number must be valid format"),NA()))</f>
        <v>#N/A</v>
      </c>
      <c r="F940" s="41" t="e">
        <f>IF(LEN('Contact Data Entry'!F940)&gt;255,"Home Street Address must be less than 255 characters",IF('DO NOT USE_Contact Formulas'!A940,"OK",NA()))</f>
        <v>#N/A</v>
      </c>
      <c r="G940" s="41" t="e">
        <f>IF(LEN('Contact Data Entry'!G940)&gt;40,"City must be less than 40 characters",IF('DO NOT USE_Contact Formulas'!A940,"OK",NA()))</f>
        <v>#N/A</v>
      </c>
      <c r="H940" s="41" t="e">
        <f>IF(AND(NOT(ISBLANK('Contact Data Entry'!H940)),ISNA(VLOOKUP('Contact Data Entry'!H940,'DO NOT USE_School Picklist'!$P$3:$P$52,1,FALSE))),"Please select a value from the drop-down menu",IF('DO NOT USE_Contact Formulas'!A940,"OK",NA()))</f>
        <v>#N/A</v>
      </c>
      <c r="I940" s="41" t="e">
        <f>IF(AND('DO NOT USE_Contact Formulas'!A940,ISBLANK('Contact Data Entry'!I940)),"Zip is required",IF(ISBLANK('Contact Data Entry'!I940),NA(),"OK"))</f>
        <v>#N/A</v>
      </c>
      <c r="J940" s="41" t="e">
        <f>IF(AND('DO NOT USE_Contact Formulas'!A940,ISBLANK('Contact Data Entry'!J940)),"Student or Staff? is required",IF(ISBLANK('Contact Data Entry'!J940),NA(),IF(ISNA(VLOOKUP('Contact Data Entry'!J940,'DO NOT USE_School Picklist'!$B$3:$B$6,1,FALSE)),"Please select a value from the drop-down menu","OK")))</f>
        <v>#N/A</v>
      </c>
      <c r="K940" s="41" t="e">
        <f>IF(AND('Contact Data Entry'!J940='DO NOT USE_School Picklist'!$B$4,ISBLANK('Contact Data Entry'!K940)),"Occupation/Job Title is required if Student or Staff? is Yes, staff/faculty or volunteer",IF('DO NOT USE_Contact Formulas'!A940,"OK",NA()))</f>
        <v>#N/A</v>
      </c>
      <c r="L940" s="41" t="e">
        <f ca="1">IF('Contact Data Entry'!L940&gt;'DO NOT USE_School Picklist'!$C$3,"Date last on school campus/facility cannot be a future date",IF('DO NOT USE_Contact Formulas'!A940,IF(ISBLANK('Contact Data Entry'!L940),"Date last on school campus/facility is required","OK"),NA()))</f>
        <v>#N/A</v>
      </c>
      <c r="M940" s="42" t="e">
        <f ca="1">IF('Contact Data Entry'!M940&gt;'DO NOT USE_School Picklist'!$C$3,"Last Exposure Date cannot be a future date",IF('DO NOT USE_Contact Formulas'!A940,IF(ISBLANK('Contact Data Entry'!M940),"Last Exposure Date is required","OK"),NA()))</f>
        <v>#N/A</v>
      </c>
      <c r="N940" s="42" t="e">
        <f>IF(AND('DO NOT USE_Contact Formulas'!A940,ISBLANK('Contact Data Entry'!N940)),"Specific Place in the Location is required",IF(ISBLANK('Contact Data Entry'!N940),NA(),"OK"))</f>
        <v>#N/A</v>
      </c>
      <c r="O940" s="41" t="e">
        <f>IF(AND(NOT(ISBLANK('Contact Data Entry'!O940)),ISNA(VLOOKUP('Contact Data Entry'!O940,'DO NOT USE_School Picklist'!$L$3:$L$81,1,FALSE))),"Please select a value from the drop-down menu",IF('DO NOT USE_Contact Formulas'!A940,"OK",NA()))</f>
        <v>#N/A</v>
      </c>
      <c r="P940" s="41" t="e">
        <f>IF(AND(NOT(ISBLANK('Contact Data Entry'!P940)),NOT(ISNUMBER(MATCH("*@*.?*",'Contact Data Entry'!P940,0)))),"Email must be in a valid format",IF('DO NOT USE_Contact Formulas'!A940,"OK",NA()))</f>
        <v>#N/A</v>
      </c>
      <c r="Q940" s="41" t="e">
        <f>IF(LEN('Contact Data Entry'!Q940)&gt;50,"Parent/Guardian Name must be less than 50 characters",IF('DO NOT USE_Contact Formulas'!A940,"OK",NA()))</f>
        <v>#N/A</v>
      </c>
      <c r="R940" s="41" t="e">
        <f>IF(NOT(ISBLANK('Contact Data Entry'!R940)),IF(AND(ISNUMBER('Contact Data Entry'!R940),LEFT('Contact Data Entry'!R940,1)&lt;&gt;"1",LEN('Contact Data Entry'!R940)=10),"OK","Phone number must be valid format"),IF('DO NOT USE_Contact Formulas'!A940,"OK",NA()))</f>
        <v>#N/A</v>
      </c>
      <c r="S940" s="41" t="e">
        <f>IF(AND(NOT(ISBLANK('Contact Data Entry'!S940)),ISNA(VLOOKUP('Contact Data Entry'!S940,'DO NOT USE_School Picklist'!$N$3:$N$63,1,FALSE))),"Please select a value from the drop-down menu",IF('DO NOT USE_Contact Formulas'!A940,"OK",NA()))</f>
        <v>#N/A</v>
      </c>
      <c r="T940" s="41" t="e">
        <f>IF(AND(NOT(ISBLANK('Contact Data Entry'!T940)),ISNA(VLOOKUP('Contact Data Entry'!T940,'DO NOT USE_School Picklist'!$E$3:$E$10,1,FALSE))),"Please select a value from the drop-down menu",IF('DO NOT USE_Contact Formulas'!A940,"OK",NA()))</f>
        <v>#N/A</v>
      </c>
      <c r="U940" s="41" t="e">
        <f>IF(AND(NOT(ISBLANK('Contact Data Entry'!U940)),ISNA(VLOOKUP('Contact Data Entry'!U940,'DO NOT USE_School Picklist'!$F$3:$F$16,1,FALSE))),"Please select a value from the drop-down menu",IF('DO NOT USE_Contact Formulas'!A940,"OK",NA()))</f>
        <v>#N/A</v>
      </c>
      <c r="V940" s="41" t="e">
        <f>IF(LEN('Contact Data Entry'!V940)&gt;100,"Classroom(s) must be less than 100 characters",IF('DO NOT USE_Contact Formulas'!A940,"OK",NA()))</f>
        <v>#N/A</v>
      </c>
      <c r="W940" s="41" t="e">
        <f>IF(AND(NOT(ISBLANK('Contact Data Entry'!W940)),ISNA(VLOOKUP('Contact Data Entry'!W940,'DO NOT USE_School Picklist'!$K$3:$K$6,1,FALSE))),"Please select a value from the drop-down menu",IF('DO NOT USE_Contact Formulas'!A940,"OK",NA()))</f>
        <v>#N/A</v>
      </c>
      <c r="X940" s="41" t="e">
        <f>IF(AND(NOT(ISBLANK('Contact Data Entry'!X940)),ISNA(VLOOKUP('Contact Data Entry'!X940,'DO NOT USE_School Picklist'!$D$3:$D$5,1,FALSE))),"Please select a value from the drop-down menu",IF('DO NOT USE_Contact Formulas'!A940,"OK",NA()))</f>
        <v>#N/A</v>
      </c>
      <c r="Y940" s="41"/>
      <c r="Z940" s="41" t="e">
        <f>IF(AND(NOT(ISBLANK('Contact Data Entry'!Z940)),ISNA(VLOOKUP('Contact Data Entry'!Z940,'DO NOT USE_School Picklist'!$G$3:$G$5,1,FALSE))),"Please select a value from the drop-down menu",IF('DO NOT USE_Contact Formulas'!A940,"OK",NA()))</f>
        <v>#N/A</v>
      </c>
      <c r="AA940" s="41"/>
      <c r="AB940" s="41" t="e">
        <f>IF(AND(NOT(ISBLANK('Contact Data Entry'!AB940)),ISNA(VLOOKUP('Contact Data Entry'!AB940,'DO NOT USE_School Picklist'!$H$3:$H$4,1,FALSE))),"Please select a value from the drop-down menu",IF('DO NOT USE_Contact Formulas'!A940,"OK",NA()))</f>
        <v>#N/A</v>
      </c>
      <c r="AC940" s="41" t="e">
        <f ca="1">IF('Contact Data Entry'!AC940&gt;'DO NOT USE_School Picklist'!$C$3,"Test Date cannot be a future date",IF('DO NOT USE_Contact Formulas'!A940,"OK",NA()))</f>
        <v>#N/A</v>
      </c>
      <c r="AD940" s="41" t="e">
        <f>IF(AND(NOT(ISBLANK('Contact Data Entry'!AD940)),ISNA(VLOOKUP('Contact Data Entry'!AD940,'DO NOT USE_School Picklist'!$Q$3:$Q$8,1,FALSE))),"Please select a value from the drop-down menu",IF('DO NOT USE_Contact Formulas'!A940,"OK",NA()))</f>
        <v>#N/A</v>
      </c>
    </row>
    <row r="941" spans="1:30" x14ac:dyDescent="0.25">
      <c r="A941" s="40" t="e">
        <f>IF('DO NOT USE_Contact Formulas'!A941,IF('DO NOT USE_Contact Formulas'!B941,"Not all required fields are completed","OK"),NA())</f>
        <v>#N/A</v>
      </c>
      <c r="B941" s="41" t="e">
        <f>IF(AND('DO NOT USE_Contact Formulas'!A941,ISBLANK('Contact Data Entry'!B941)),"First Name is required",IF(NOT(ISBLANK('Contact Data Entry'!B941)),"OK",NA()))</f>
        <v>#N/A</v>
      </c>
      <c r="C941" s="41" t="e">
        <f>IF(AND('DO NOT USE_Contact Formulas'!A941,ISBLANK('Contact Data Entry'!C941)),"Last Name is required",IF(NOT(ISBLANK('Contact Data Entry'!C941)),"OK",NA()))</f>
        <v>#N/A</v>
      </c>
      <c r="D941" s="41" t="e">
        <f>IF(AND('DO NOT USE_Contact Formulas'!A941,ISBLANK('Contact Data Entry'!D941)),"Birthdate is required",IF(NOT(ISBLANK('Contact Data Entry'!D941)),"OK",NA()))</f>
        <v>#N/A</v>
      </c>
      <c r="E941" s="41" t="e">
        <f>IF(AND('DO NOT USE_Contact Formulas'!A941,ISBLANK('Contact Data Entry'!E941)),"Mobile Phone is required",IF(NOT(ISBLANK('Contact Data Entry'!E941)),IF(AND(ISNUMBER(VALUE('Contact Data Entry'!E941)),LEFT('Contact Data Entry'!E941,1)&lt;&gt;"1",LEN('Contact Data Entry'!E941)=10),"OK","Phone number must be valid format"),NA()))</f>
        <v>#N/A</v>
      </c>
      <c r="F941" s="41" t="e">
        <f>IF(LEN('Contact Data Entry'!F941)&gt;255,"Home Street Address must be less than 255 characters",IF('DO NOT USE_Contact Formulas'!A941,"OK",NA()))</f>
        <v>#N/A</v>
      </c>
      <c r="G941" s="41" t="e">
        <f>IF(LEN('Contact Data Entry'!G941)&gt;40,"City must be less than 40 characters",IF('DO NOT USE_Contact Formulas'!A941,"OK",NA()))</f>
        <v>#N/A</v>
      </c>
      <c r="H941" s="41" t="e">
        <f>IF(AND(NOT(ISBLANK('Contact Data Entry'!H941)),ISNA(VLOOKUP('Contact Data Entry'!H941,'DO NOT USE_School Picklist'!$P$3:$P$52,1,FALSE))),"Please select a value from the drop-down menu",IF('DO NOT USE_Contact Formulas'!A941,"OK",NA()))</f>
        <v>#N/A</v>
      </c>
      <c r="I941" s="41" t="e">
        <f>IF(AND('DO NOT USE_Contact Formulas'!A941,ISBLANK('Contact Data Entry'!I941)),"Zip is required",IF(ISBLANK('Contact Data Entry'!I941),NA(),"OK"))</f>
        <v>#N/A</v>
      </c>
      <c r="J941" s="41" t="e">
        <f>IF(AND('DO NOT USE_Contact Formulas'!A941,ISBLANK('Contact Data Entry'!J941)),"Student or Staff? is required",IF(ISBLANK('Contact Data Entry'!J941),NA(),IF(ISNA(VLOOKUP('Contact Data Entry'!J941,'DO NOT USE_School Picklist'!$B$3:$B$6,1,FALSE)),"Please select a value from the drop-down menu","OK")))</f>
        <v>#N/A</v>
      </c>
      <c r="K941" s="41" t="e">
        <f>IF(AND('Contact Data Entry'!J941='DO NOT USE_School Picklist'!$B$4,ISBLANK('Contact Data Entry'!K941)),"Occupation/Job Title is required if Student or Staff? is Yes, staff/faculty or volunteer",IF('DO NOT USE_Contact Formulas'!A941,"OK",NA()))</f>
        <v>#N/A</v>
      </c>
      <c r="L941" s="41" t="e">
        <f ca="1">IF('Contact Data Entry'!L941&gt;'DO NOT USE_School Picklist'!$C$3,"Date last on school campus/facility cannot be a future date",IF('DO NOT USE_Contact Formulas'!A941,IF(ISBLANK('Contact Data Entry'!L941),"Date last on school campus/facility is required","OK"),NA()))</f>
        <v>#N/A</v>
      </c>
      <c r="M941" s="42" t="e">
        <f ca="1">IF('Contact Data Entry'!M941&gt;'DO NOT USE_School Picklist'!$C$3,"Last Exposure Date cannot be a future date",IF('DO NOT USE_Contact Formulas'!A941,IF(ISBLANK('Contact Data Entry'!M941),"Last Exposure Date is required","OK"),NA()))</f>
        <v>#N/A</v>
      </c>
      <c r="N941" s="42" t="e">
        <f>IF(AND('DO NOT USE_Contact Formulas'!A941,ISBLANK('Contact Data Entry'!N941)),"Specific Place in the Location is required",IF(ISBLANK('Contact Data Entry'!N941),NA(),"OK"))</f>
        <v>#N/A</v>
      </c>
      <c r="O941" s="41" t="e">
        <f>IF(AND(NOT(ISBLANK('Contact Data Entry'!O941)),ISNA(VLOOKUP('Contact Data Entry'!O941,'DO NOT USE_School Picklist'!$L$3:$L$81,1,FALSE))),"Please select a value from the drop-down menu",IF('DO NOT USE_Contact Formulas'!A941,"OK",NA()))</f>
        <v>#N/A</v>
      </c>
      <c r="P941" s="41" t="e">
        <f>IF(AND(NOT(ISBLANK('Contact Data Entry'!P941)),NOT(ISNUMBER(MATCH("*@*.?*",'Contact Data Entry'!P941,0)))),"Email must be in a valid format",IF('DO NOT USE_Contact Formulas'!A941,"OK",NA()))</f>
        <v>#N/A</v>
      </c>
      <c r="Q941" s="41" t="e">
        <f>IF(LEN('Contact Data Entry'!Q941)&gt;50,"Parent/Guardian Name must be less than 50 characters",IF('DO NOT USE_Contact Formulas'!A941,"OK",NA()))</f>
        <v>#N/A</v>
      </c>
      <c r="R941" s="41" t="e">
        <f>IF(NOT(ISBLANK('Contact Data Entry'!R941)),IF(AND(ISNUMBER('Contact Data Entry'!R941),LEFT('Contact Data Entry'!R941,1)&lt;&gt;"1",LEN('Contact Data Entry'!R941)=10),"OK","Phone number must be valid format"),IF('DO NOT USE_Contact Formulas'!A941,"OK",NA()))</f>
        <v>#N/A</v>
      </c>
      <c r="S941" s="41" t="e">
        <f>IF(AND(NOT(ISBLANK('Contact Data Entry'!S941)),ISNA(VLOOKUP('Contact Data Entry'!S941,'DO NOT USE_School Picklist'!$N$3:$N$63,1,FALSE))),"Please select a value from the drop-down menu",IF('DO NOT USE_Contact Formulas'!A941,"OK",NA()))</f>
        <v>#N/A</v>
      </c>
      <c r="T941" s="41" t="e">
        <f>IF(AND(NOT(ISBLANK('Contact Data Entry'!T941)),ISNA(VLOOKUP('Contact Data Entry'!T941,'DO NOT USE_School Picklist'!$E$3:$E$10,1,FALSE))),"Please select a value from the drop-down menu",IF('DO NOT USE_Contact Formulas'!A941,"OK",NA()))</f>
        <v>#N/A</v>
      </c>
      <c r="U941" s="41" t="e">
        <f>IF(AND(NOT(ISBLANK('Contact Data Entry'!U941)),ISNA(VLOOKUP('Contact Data Entry'!U941,'DO NOT USE_School Picklist'!$F$3:$F$16,1,FALSE))),"Please select a value from the drop-down menu",IF('DO NOT USE_Contact Formulas'!A941,"OK",NA()))</f>
        <v>#N/A</v>
      </c>
      <c r="V941" s="41" t="e">
        <f>IF(LEN('Contact Data Entry'!V941)&gt;100,"Classroom(s) must be less than 100 characters",IF('DO NOT USE_Contact Formulas'!A941,"OK",NA()))</f>
        <v>#N/A</v>
      </c>
      <c r="W941" s="41" t="e">
        <f>IF(AND(NOT(ISBLANK('Contact Data Entry'!W941)),ISNA(VLOOKUP('Contact Data Entry'!W941,'DO NOT USE_School Picklist'!$K$3:$K$6,1,FALSE))),"Please select a value from the drop-down menu",IF('DO NOT USE_Contact Formulas'!A941,"OK",NA()))</f>
        <v>#N/A</v>
      </c>
      <c r="X941" s="41" t="e">
        <f>IF(AND(NOT(ISBLANK('Contact Data Entry'!X941)),ISNA(VLOOKUP('Contact Data Entry'!X941,'DO NOT USE_School Picklist'!$D$3:$D$5,1,FALSE))),"Please select a value from the drop-down menu",IF('DO NOT USE_Contact Formulas'!A941,"OK",NA()))</f>
        <v>#N/A</v>
      </c>
      <c r="Y941" s="41"/>
      <c r="Z941" s="41" t="e">
        <f>IF(AND(NOT(ISBLANK('Contact Data Entry'!Z941)),ISNA(VLOOKUP('Contact Data Entry'!Z941,'DO NOT USE_School Picklist'!$G$3:$G$5,1,FALSE))),"Please select a value from the drop-down menu",IF('DO NOT USE_Contact Formulas'!A941,"OK",NA()))</f>
        <v>#N/A</v>
      </c>
      <c r="AA941" s="41"/>
      <c r="AB941" s="41" t="e">
        <f>IF(AND(NOT(ISBLANK('Contact Data Entry'!AB941)),ISNA(VLOOKUP('Contact Data Entry'!AB941,'DO NOT USE_School Picklist'!$H$3:$H$4,1,FALSE))),"Please select a value from the drop-down menu",IF('DO NOT USE_Contact Formulas'!A941,"OK",NA()))</f>
        <v>#N/A</v>
      </c>
      <c r="AC941" s="41" t="e">
        <f ca="1">IF('Contact Data Entry'!AC941&gt;'DO NOT USE_School Picklist'!$C$3,"Test Date cannot be a future date",IF('DO NOT USE_Contact Formulas'!A941,"OK",NA()))</f>
        <v>#N/A</v>
      </c>
      <c r="AD941" s="41" t="e">
        <f>IF(AND(NOT(ISBLANK('Contact Data Entry'!AD941)),ISNA(VLOOKUP('Contact Data Entry'!AD941,'DO NOT USE_School Picklist'!$Q$3:$Q$8,1,FALSE))),"Please select a value from the drop-down menu",IF('DO NOT USE_Contact Formulas'!A941,"OK",NA()))</f>
        <v>#N/A</v>
      </c>
    </row>
    <row r="942" spans="1:30" x14ac:dyDescent="0.25">
      <c r="A942" s="40" t="e">
        <f>IF('DO NOT USE_Contact Formulas'!A942,IF('DO NOT USE_Contact Formulas'!B942,"Not all required fields are completed","OK"),NA())</f>
        <v>#N/A</v>
      </c>
      <c r="B942" s="41" t="e">
        <f>IF(AND('DO NOT USE_Contact Formulas'!A942,ISBLANK('Contact Data Entry'!B942)),"First Name is required",IF(NOT(ISBLANK('Contact Data Entry'!B942)),"OK",NA()))</f>
        <v>#N/A</v>
      </c>
      <c r="C942" s="41" t="e">
        <f>IF(AND('DO NOT USE_Contact Formulas'!A942,ISBLANK('Contact Data Entry'!C942)),"Last Name is required",IF(NOT(ISBLANK('Contact Data Entry'!C942)),"OK",NA()))</f>
        <v>#N/A</v>
      </c>
      <c r="D942" s="41" t="e">
        <f>IF(AND('DO NOT USE_Contact Formulas'!A942,ISBLANK('Contact Data Entry'!D942)),"Birthdate is required",IF(NOT(ISBLANK('Contact Data Entry'!D942)),"OK",NA()))</f>
        <v>#N/A</v>
      </c>
      <c r="E942" s="41" t="e">
        <f>IF(AND('DO NOT USE_Contact Formulas'!A942,ISBLANK('Contact Data Entry'!E942)),"Mobile Phone is required",IF(NOT(ISBLANK('Contact Data Entry'!E942)),IF(AND(ISNUMBER(VALUE('Contact Data Entry'!E942)),LEFT('Contact Data Entry'!E942,1)&lt;&gt;"1",LEN('Contact Data Entry'!E942)=10),"OK","Phone number must be valid format"),NA()))</f>
        <v>#N/A</v>
      </c>
      <c r="F942" s="41" t="e">
        <f>IF(LEN('Contact Data Entry'!F942)&gt;255,"Home Street Address must be less than 255 characters",IF('DO NOT USE_Contact Formulas'!A942,"OK",NA()))</f>
        <v>#N/A</v>
      </c>
      <c r="G942" s="41" t="e">
        <f>IF(LEN('Contact Data Entry'!G942)&gt;40,"City must be less than 40 characters",IF('DO NOT USE_Contact Formulas'!A942,"OK",NA()))</f>
        <v>#N/A</v>
      </c>
      <c r="H942" s="41" t="e">
        <f>IF(AND(NOT(ISBLANK('Contact Data Entry'!H942)),ISNA(VLOOKUP('Contact Data Entry'!H942,'DO NOT USE_School Picklist'!$P$3:$P$52,1,FALSE))),"Please select a value from the drop-down menu",IF('DO NOT USE_Contact Formulas'!A942,"OK",NA()))</f>
        <v>#N/A</v>
      </c>
      <c r="I942" s="41" t="e">
        <f>IF(AND('DO NOT USE_Contact Formulas'!A942,ISBLANK('Contact Data Entry'!I942)),"Zip is required",IF(ISBLANK('Contact Data Entry'!I942),NA(),"OK"))</f>
        <v>#N/A</v>
      </c>
      <c r="J942" s="41" t="e">
        <f>IF(AND('DO NOT USE_Contact Formulas'!A942,ISBLANK('Contact Data Entry'!J942)),"Student or Staff? is required",IF(ISBLANK('Contact Data Entry'!J942),NA(),IF(ISNA(VLOOKUP('Contact Data Entry'!J942,'DO NOT USE_School Picklist'!$B$3:$B$6,1,FALSE)),"Please select a value from the drop-down menu","OK")))</f>
        <v>#N/A</v>
      </c>
      <c r="K942" s="41" t="e">
        <f>IF(AND('Contact Data Entry'!J942='DO NOT USE_School Picklist'!$B$4,ISBLANK('Contact Data Entry'!K942)),"Occupation/Job Title is required if Student or Staff? is Yes, staff/faculty or volunteer",IF('DO NOT USE_Contact Formulas'!A942,"OK",NA()))</f>
        <v>#N/A</v>
      </c>
      <c r="L942" s="41" t="e">
        <f ca="1">IF('Contact Data Entry'!L942&gt;'DO NOT USE_School Picklist'!$C$3,"Date last on school campus/facility cannot be a future date",IF('DO NOT USE_Contact Formulas'!A942,IF(ISBLANK('Contact Data Entry'!L942),"Date last on school campus/facility is required","OK"),NA()))</f>
        <v>#N/A</v>
      </c>
      <c r="M942" s="42" t="e">
        <f ca="1">IF('Contact Data Entry'!M942&gt;'DO NOT USE_School Picklist'!$C$3,"Last Exposure Date cannot be a future date",IF('DO NOT USE_Contact Formulas'!A942,IF(ISBLANK('Contact Data Entry'!M942),"Last Exposure Date is required","OK"),NA()))</f>
        <v>#N/A</v>
      </c>
      <c r="N942" s="42" t="e">
        <f>IF(AND('DO NOT USE_Contact Formulas'!A942,ISBLANK('Contact Data Entry'!N942)),"Specific Place in the Location is required",IF(ISBLANK('Contact Data Entry'!N942),NA(),"OK"))</f>
        <v>#N/A</v>
      </c>
      <c r="O942" s="41" t="e">
        <f>IF(AND(NOT(ISBLANK('Contact Data Entry'!O942)),ISNA(VLOOKUP('Contact Data Entry'!O942,'DO NOT USE_School Picklist'!$L$3:$L$81,1,FALSE))),"Please select a value from the drop-down menu",IF('DO NOT USE_Contact Formulas'!A942,"OK",NA()))</f>
        <v>#N/A</v>
      </c>
      <c r="P942" s="41" t="e">
        <f>IF(AND(NOT(ISBLANK('Contact Data Entry'!P942)),NOT(ISNUMBER(MATCH("*@*.?*",'Contact Data Entry'!P942,0)))),"Email must be in a valid format",IF('DO NOT USE_Contact Formulas'!A942,"OK",NA()))</f>
        <v>#N/A</v>
      </c>
      <c r="Q942" s="41" t="e">
        <f>IF(LEN('Contact Data Entry'!Q942)&gt;50,"Parent/Guardian Name must be less than 50 characters",IF('DO NOT USE_Contact Formulas'!A942,"OK",NA()))</f>
        <v>#N/A</v>
      </c>
      <c r="R942" s="41" t="e">
        <f>IF(NOT(ISBLANK('Contact Data Entry'!R942)),IF(AND(ISNUMBER('Contact Data Entry'!R942),LEFT('Contact Data Entry'!R942,1)&lt;&gt;"1",LEN('Contact Data Entry'!R942)=10),"OK","Phone number must be valid format"),IF('DO NOT USE_Contact Formulas'!A942,"OK",NA()))</f>
        <v>#N/A</v>
      </c>
      <c r="S942" s="41" t="e">
        <f>IF(AND(NOT(ISBLANK('Contact Data Entry'!S942)),ISNA(VLOOKUP('Contact Data Entry'!S942,'DO NOT USE_School Picklist'!$N$3:$N$63,1,FALSE))),"Please select a value from the drop-down menu",IF('DO NOT USE_Contact Formulas'!A942,"OK",NA()))</f>
        <v>#N/A</v>
      </c>
      <c r="T942" s="41" t="e">
        <f>IF(AND(NOT(ISBLANK('Contact Data Entry'!T942)),ISNA(VLOOKUP('Contact Data Entry'!T942,'DO NOT USE_School Picklist'!$E$3:$E$10,1,FALSE))),"Please select a value from the drop-down menu",IF('DO NOT USE_Contact Formulas'!A942,"OK",NA()))</f>
        <v>#N/A</v>
      </c>
      <c r="U942" s="41" t="e">
        <f>IF(AND(NOT(ISBLANK('Contact Data Entry'!U942)),ISNA(VLOOKUP('Contact Data Entry'!U942,'DO NOT USE_School Picklist'!$F$3:$F$16,1,FALSE))),"Please select a value from the drop-down menu",IF('DO NOT USE_Contact Formulas'!A942,"OK",NA()))</f>
        <v>#N/A</v>
      </c>
      <c r="V942" s="41" t="e">
        <f>IF(LEN('Contact Data Entry'!V942)&gt;100,"Classroom(s) must be less than 100 characters",IF('DO NOT USE_Contact Formulas'!A942,"OK",NA()))</f>
        <v>#N/A</v>
      </c>
      <c r="W942" s="41" t="e">
        <f>IF(AND(NOT(ISBLANK('Contact Data Entry'!W942)),ISNA(VLOOKUP('Contact Data Entry'!W942,'DO NOT USE_School Picklist'!$K$3:$K$6,1,FALSE))),"Please select a value from the drop-down menu",IF('DO NOT USE_Contact Formulas'!A942,"OK",NA()))</f>
        <v>#N/A</v>
      </c>
      <c r="X942" s="41" t="e">
        <f>IF(AND(NOT(ISBLANK('Contact Data Entry'!X942)),ISNA(VLOOKUP('Contact Data Entry'!X942,'DO NOT USE_School Picklist'!$D$3:$D$5,1,FALSE))),"Please select a value from the drop-down menu",IF('DO NOT USE_Contact Formulas'!A942,"OK",NA()))</f>
        <v>#N/A</v>
      </c>
      <c r="Y942" s="41"/>
      <c r="Z942" s="41" t="e">
        <f>IF(AND(NOT(ISBLANK('Contact Data Entry'!Z942)),ISNA(VLOOKUP('Contact Data Entry'!Z942,'DO NOT USE_School Picklist'!$G$3:$G$5,1,FALSE))),"Please select a value from the drop-down menu",IF('DO NOT USE_Contact Formulas'!A942,"OK",NA()))</f>
        <v>#N/A</v>
      </c>
      <c r="AA942" s="41"/>
      <c r="AB942" s="41" t="e">
        <f>IF(AND(NOT(ISBLANK('Contact Data Entry'!AB942)),ISNA(VLOOKUP('Contact Data Entry'!AB942,'DO NOT USE_School Picklist'!$H$3:$H$4,1,FALSE))),"Please select a value from the drop-down menu",IF('DO NOT USE_Contact Formulas'!A942,"OK",NA()))</f>
        <v>#N/A</v>
      </c>
      <c r="AC942" s="41" t="e">
        <f ca="1">IF('Contact Data Entry'!AC942&gt;'DO NOT USE_School Picklist'!$C$3,"Test Date cannot be a future date",IF('DO NOT USE_Contact Formulas'!A942,"OK",NA()))</f>
        <v>#N/A</v>
      </c>
      <c r="AD942" s="41" t="e">
        <f>IF(AND(NOT(ISBLANK('Contact Data Entry'!AD942)),ISNA(VLOOKUP('Contact Data Entry'!AD942,'DO NOT USE_School Picklist'!$Q$3:$Q$8,1,FALSE))),"Please select a value from the drop-down menu",IF('DO NOT USE_Contact Formulas'!A942,"OK",NA()))</f>
        <v>#N/A</v>
      </c>
    </row>
    <row r="943" spans="1:30" x14ac:dyDescent="0.25">
      <c r="A943" s="40" t="e">
        <f>IF('DO NOT USE_Contact Formulas'!A943,IF('DO NOT USE_Contact Formulas'!B943,"Not all required fields are completed","OK"),NA())</f>
        <v>#N/A</v>
      </c>
      <c r="B943" s="41" t="e">
        <f>IF(AND('DO NOT USE_Contact Formulas'!A943,ISBLANK('Contact Data Entry'!B943)),"First Name is required",IF(NOT(ISBLANK('Contact Data Entry'!B943)),"OK",NA()))</f>
        <v>#N/A</v>
      </c>
      <c r="C943" s="41" t="e">
        <f>IF(AND('DO NOT USE_Contact Formulas'!A943,ISBLANK('Contact Data Entry'!C943)),"Last Name is required",IF(NOT(ISBLANK('Contact Data Entry'!C943)),"OK",NA()))</f>
        <v>#N/A</v>
      </c>
      <c r="D943" s="41" t="e">
        <f>IF(AND('DO NOT USE_Contact Formulas'!A943,ISBLANK('Contact Data Entry'!D943)),"Birthdate is required",IF(NOT(ISBLANK('Contact Data Entry'!D943)),"OK",NA()))</f>
        <v>#N/A</v>
      </c>
      <c r="E943" s="41" t="e">
        <f>IF(AND('DO NOT USE_Contact Formulas'!A943,ISBLANK('Contact Data Entry'!E943)),"Mobile Phone is required",IF(NOT(ISBLANK('Contact Data Entry'!E943)),IF(AND(ISNUMBER(VALUE('Contact Data Entry'!E943)),LEFT('Contact Data Entry'!E943,1)&lt;&gt;"1",LEN('Contact Data Entry'!E943)=10),"OK","Phone number must be valid format"),NA()))</f>
        <v>#N/A</v>
      </c>
      <c r="F943" s="41" t="e">
        <f>IF(LEN('Contact Data Entry'!F943)&gt;255,"Home Street Address must be less than 255 characters",IF('DO NOT USE_Contact Formulas'!A943,"OK",NA()))</f>
        <v>#N/A</v>
      </c>
      <c r="G943" s="41" t="e">
        <f>IF(LEN('Contact Data Entry'!G943)&gt;40,"City must be less than 40 characters",IF('DO NOT USE_Contact Formulas'!A943,"OK",NA()))</f>
        <v>#N/A</v>
      </c>
      <c r="H943" s="41" t="e">
        <f>IF(AND(NOT(ISBLANK('Contact Data Entry'!H943)),ISNA(VLOOKUP('Contact Data Entry'!H943,'DO NOT USE_School Picklist'!$P$3:$P$52,1,FALSE))),"Please select a value from the drop-down menu",IF('DO NOT USE_Contact Formulas'!A943,"OK",NA()))</f>
        <v>#N/A</v>
      </c>
      <c r="I943" s="41" t="e">
        <f>IF(AND('DO NOT USE_Contact Formulas'!A943,ISBLANK('Contact Data Entry'!I943)),"Zip is required",IF(ISBLANK('Contact Data Entry'!I943),NA(),"OK"))</f>
        <v>#N/A</v>
      </c>
      <c r="J943" s="41" t="e">
        <f>IF(AND('DO NOT USE_Contact Formulas'!A943,ISBLANK('Contact Data Entry'!J943)),"Student or Staff? is required",IF(ISBLANK('Contact Data Entry'!J943),NA(),IF(ISNA(VLOOKUP('Contact Data Entry'!J943,'DO NOT USE_School Picklist'!$B$3:$B$6,1,FALSE)),"Please select a value from the drop-down menu","OK")))</f>
        <v>#N/A</v>
      </c>
      <c r="K943" s="41" t="e">
        <f>IF(AND('Contact Data Entry'!J943='DO NOT USE_School Picklist'!$B$4,ISBLANK('Contact Data Entry'!K943)),"Occupation/Job Title is required if Student or Staff? is Yes, staff/faculty or volunteer",IF('DO NOT USE_Contact Formulas'!A943,"OK",NA()))</f>
        <v>#N/A</v>
      </c>
      <c r="L943" s="41" t="e">
        <f ca="1">IF('Contact Data Entry'!L943&gt;'DO NOT USE_School Picklist'!$C$3,"Date last on school campus/facility cannot be a future date",IF('DO NOT USE_Contact Formulas'!A943,IF(ISBLANK('Contact Data Entry'!L943),"Date last on school campus/facility is required","OK"),NA()))</f>
        <v>#N/A</v>
      </c>
      <c r="M943" s="42" t="e">
        <f ca="1">IF('Contact Data Entry'!M943&gt;'DO NOT USE_School Picklist'!$C$3,"Last Exposure Date cannot be a future date",IF('DO NOT USE_Contact Formulas'!A943,IF(ISBLANK('Contact Data Entry'!M943),"Last Exposure Date is required","OK"),NA()))</f>
        <v>#N/A</v>
      </c>
      <c r="N943" s="42" t="e">
        <f>IF(AND('DO NOT USE_Contact Formulas'!A943,ISBLANK('Contact Data Entry'!N943)),"Specific Place in the Location is required",IF(ISBLANK('Contact Data Entry'!N943),NA(),"OK"))</f>
        <v>#N/A</v>
      </c>
      <c r="O943" s="41" t="e">
        <f>IF(AND(NOT(ISBLANK('Contact Data Entry'!O943)),ISNA(VLOOKUP('Contact Data Entry'!O943,'DO NOT USE_School Picklist'!$L$3:$L$81,1,FALSE))),"Please select a value from the drop-down menu",IF('DO NOT USE_Contact Formulas'!A943,"OK",NA()))</f>
        <v>#N/A</v>
      </c>
      <c r="P943" s="41" t="e">
        <f>IF(AND(NOT(ISBLANK('Contact Data Entry'!P943)),NOT(ISNUMBER(MATCH("*@*.?*",'Contact Data Entry'!P943,0)))),"Email must be in a valid format",IF('DO NOT USE_Contact Formulas'!A943,"OK",NA()))</f>
        <v>#N/A</v>
      </c>
      <c r="Q943" s="41" t="e">
        <f>IF(LEN('Contact Data Entry'!Q943)&gt;50,"Parent/Guardian Name must be less than 50 characters",IF('DO NOT USE_Contact Formulas'!A943,"OK",NA()))</f>
        <v>#N/A</v>
      </c>
      <c r="R943" s="41" t="e">
        <f>IF(NOT(ISBLANK('Contact Data Entry'!R943)),IF(AND(ISNUMBER('Contact Data Entry'!R943),LEFT('Contact Data Entry'!R943,1)&lt;&gt;"1",LEN('Contact Data Entry'!R943)=10),"OK","Phone number must be valid format"),IF('DO NOT USE_Contact Formulas'!A943,"OK",NA()))</f>
        <v>#N/A</v>
      </c>
      <c r="S943" s="41" t="e">
        <f>IF(AND(NOT(ISBLANK('Contact Data Entry'!S943)),ISNA(VLOOKUP('Contact Data Entry'!S943,'DO NOT USE_School Picklist'!$N$3:$N$63,1,FALSE))),"Please select a value from the drop-down menu",IF('DO NOT USE_Contact Formulas'!A943,"OK",NA()))</f>
        <v>#N/A</v>
      </c>
      <c r="T943" s="41" t="e">
        <f>IF(AND(NOT(ISBLANK('Contact Data Entry'!T943)),ISNA(VLOOKUP('Contact Data Entry'!T943,'DO NOT USE_School Picklist'!$E$3:$E$10,1,FALSE))),"Please select a value from the drop-down menu",IF('DO NOT USE_Contact Formulas'!A943,"OK",NA()))</f>
        <v>#N/A</v>
      </c>
      <c r="U943" s="41" t="e">
        <f>IF(AND(NOT(ISBLANK('Contact Data Entry'!U943)),ISNA(VLOOKUP('Contact Data Entry'!U943,'DO NOT USE_School Picklist'!$F$3:$F$16,1,FALSE))),"Please select a value from the drop-down menu",IF('DO NOT USE_Contact Formulas'!A943,"OK",NA()))</f>
        <v>#N/A</v>
      </c>
      <c r="V943" s="41" t="e">
        <f>IF(LEN('Contact Data Entry'!V943)&gt;100,"Classroom(s) must be less than 100 characters",IF('DO NOT USE_Contact Formulas'!A943,"OK",NA()))</f>
        <v>#N/A</v>
      </c>
      <c r="W943" s="41" t="e">
        <f>IF(AND(NOT(ISBLANK('Contact Data Entry'!W943)),ISNA(VLOOKUP('Contact Data Entry'!W943,'DO NOT USE_School Picklist'!$K$3:$K$6,1,FALSE))),"Please select a value from the drop-down menu",IF('DO NOT USE_Contact Formulas'!A943,"OK",NA()))</f>
        <v>#N/A</v>
      </c>
      <c r="X943" s="41" t="e">
        <f>IF(AND(NOT(ISBLANK('Contact Data Entry'!X943)),ISNA(VLOOKUP('Contact Data Entry'!X943,'DO NOT USE_School Picklist'!$D$3:$D$5,1,FALSE))),"Please select a value from the drop-down menu",IF('DO NOT USE_Contact Formulas'!A943,"OK",NA()))</f>
        <v>#N/A</v>
      </c>
      <c r="Y943" s="41"/>
      <c r="Z943" s="41" t="e">
        <f>IF(AND(NOT(ISBLANK('Contact Data Entry'!Z943)),ISNA(VLOOKUP('Contact Data Entry'!Z943,'DO NOT USE_School Picklist'!$G$3:$G$5,1,FALSE))),"Please select a value from the drop-down menu",IF('DO NOT USE_Contact Formulas'!A943,"OK",NA()))</f>
        <v>#N/A</v>
      </c>
      <c r="AA943" s="41"/>
      <c r="AB943" s="41" t="e">
        <f>IF(AND(NOT(ISBLANK('Contact Data Entry'!AB943)),ISNA(VLOOKUP('Contact Data Entry'!AB943,'DO NOT USE_School Picklist'!$H$3:$H$4,1,FALSE))),"Please select a value from the drop-down menu",IF('DO NOT USE_Contact Formulas'!A943,"OK",NA()))</f>
        <v>#N/A</v>
      </c>
      <c r="AC943" s="41" t="e">
        <f ca="1">IF('Contact Data Entry'!AC943&gt;'DO NOT USE_School Picklist'!$C$3,"Test Date cannot be a future date",IF('DO NOT USE_Contact Formulas'!A943,"OK",NA()))</f>
        <v>#N/A</v>
      </c>
      <c r="AD943" s="41" t="e">
        <f>IF(AND(NOT(ISBLANK('Contact Data Entry'!AD943)),ISNA(VLOOKUP('Contact Data Entry'!AD943,'DO NOT USE_School Picklist'!$Q$3:$Q$8,1,FALSE))),"Please select a value from the drop-down menu",IF('DO NOT USE_Contact Formulas'!A943,"OK",NA()))</f>
        <v>#N/A</v>
      </c>
    </row>
    <row r="944" spans="1:30" x14ac:dyDescent="0.25">
      <c r="A944" s="40" t="e">
        <f>IF('DO NOT USE_Contact Formulas'!A944,IF('DO NOT USE_Contact Formulas'!B944,"Not all required fields are completed","OK"),NA())</f>
        <v>#N/A</v>
      </c>
      <c r="B944" s="41" t="e">
        <f>IF(AND('DO NOT USE_Contact Formulas'!A944,ISBLANK('Contact Data Entry'!B944)),"First Name is required",IF(NOT(ISBLANK('Contact Data Entry'!B944)),"OK",NA()))</f>
        <v>#N/A</v>
      </c>
      <c r="C944" s="41" t="e">
        <f>IF(AND('DO NOT USE_Contact Formulas'!A944,ISBLANK('Contact Data Entry'!C944)),"Last Name is required",IF(NOT(ISBLANK('Contact Data Entry'!C944)),"OK",NA()))</f>
        <v>#N/A</v>
      </c>
      <c r="D944" s="41" t="e">
        <f>IF(AND('DO NOT USE_Contact Formulas'!A944,ISBLANK('Contact Data Entry'!D944)),"Birthdate is required",IF(NOT(ISBLANK('Contact Data Entry'!D944)),"OK",NA()))</f>
        <v>#N/A</v>
      </c>
      <c r="E944" s="41" t="e">
        <f>IF(AND('DO NOT USE_Contact Formulas'!A944,ISBLANK('Contact Data Entry'!E944)),"Mobile Phone is required",IF(NOT(ISBLANK('Contact Data Entry'!E944)),IF(AND(ISNUMBER(VALUE('Contact Data Entry'!E944)),LEFT('Contact Data Entry'!E944,1)&lt;&gt;"1",LEN('Contact Data Entry'!E944)=10),"OK","Phone number must be valid format"),NA()))</f>
        <v>#N/A</v>
      </c>
      <c r="F944" s="41" t="e">
        <f>IF(LEN('Contact Data Entry'!F944)&gt;255,"Home Street Address must be less than 255 characters",IF('DO NOT USE_Contact Formulas'!A944,"OK",NA()))</f>
        <v>#N/A</v>
      </c>
      <c r="G944" s="41" t="e">
        <f>IF(LEN('Contact Data Entry'!G944)&gt;40,"City must be less than 40 characters",IF('DO NOT USE_Contact Formulas'!A944,"OK",NA()))</f>
        <v>#N/A</v>
      </c>
      <c r="H944" s="41" t="e">
        <f>IF(AND(NOT(ISBLANK('Contact Data Entry'!H944)),ISNA(VLOOKUP('Contact Data Entry'!H944,'DO NOT USE_School Picklist'!$P$3:$P$52,1,FALSE))),"Please select a value from the drop-down menu",IF('DO NOT USE_Contact Formulas'!A944,"OK",NA()))</f>
        <v>#N/A</v>
      </c>
      <c r="I944" s="41" t="e">
        <f>IF(AND('DO NOT USE_Contact Formulas'!A944,ISBLANK('Contact Data Entry'!I944)),"Zip is required",IF(ISBLANK('Contact Data Entry'!I944),NA(),"OK"))</f>
        <v>#N/A</v>
      </c>
      <c r="J944" s="41" t="e">
        <f>IF(AND('DO NOT USE_Contact Formulas'!A944,ISBLANK('Contact Data Entry'!J944)),"Student or Staff? is required",IF(ISBLANK('Contact Data Entry'!J944),NA(),IF(ISNA(VLOOKUP('Contact Data Entry'!J944,'DO NOT USE_School Picklist'!$B$3:$B$6,1,FALSE)),"Please select a value from the drop-down menu","OK")))</f>
        <v>#N/A</v>
      </c>
      <c r="K944" s="41" t="e">
        <f>IF(AND('Contact Data Entry'!J944='DO NOT USE_School Picklist'!$B$4,ISBLANK('Contact Data Entry'!K944)),"Occupation/Job Title is required if Student or Staff? is Yes, staff/faculty or volunteer",IF('DO NOT USE_Contact Formulas'!A944,"OK",NA()))</f>
        <v>#N/A</v>
      </c>
      <c r="L944" s="41" t="e">
        <f ca="1">IF('Contact Data Entry'!L944&gt;'DO NOT USE_School Picklist'!$C$3,"Date last on school campus/facility cannot be a future date",IF('DO NOT USE_Contact Formulas'!A944,IF(ISBLANK('Contact Data Entry'!L944),"Date last on school campus/facility is required","OK"),NA()))</f>
        <v>#N/A</v>
      </c>
      <c r="M944" s="42" t="e">
        <f ca="1">IF('Contact Data Entry'!M944&gt;'DO NOT USE_School Picklist'!$C$3,"Last Exposure Date cannot be a future date",IF('DO NOT USE_Contact Formulas'!A944,IF(ISBLANK('Contact Data Entry'!M944),"Last Exposure Date is required","OK"),NA()))</f>
        <v>#N/A</v>
      </c>
      <c r="N944" s="42" t="e">
        <f>IF(AND('DO NOT USE_Contact Formulas'!A944,ISBLANK('Contact Data Entry'!N944)),"Specific Place in the Location is required",IF(ISBLANK('Contact Data Entry'!N944),NA(),"OK"))</f>
        <v>#N/A</v>
      </c>
      <c r="O944" s="41" t="e">
        <f>IF(AND(NOT(ISBLANK('Contact Data Entry'!O944)),ISNA(VLOOKUP('Contact Data Entry'!O944,'DO NOT USE_School Picklist'!$L$3:$L$81,1,FALSE))),"Please select a value from the drop-down menu",IF('DO NOT USE_Contact Formulas'!A944,"OK",NA()))</f>
        <v>#N/A</v>
      </c>
      <c r="P944" s="41" t="e">
        <f>IF(AND(NOT(ISBLANK('Contact Data Entry'!P944)),NOT(ISNUMBER(MATCH("*@*.?*",'Contact Data Entry'!P944,0)))),"Email must be in a valid format",IF('DO NOT USE_Contact Formulas'!A944,"OK",NA()))</f>
        <v>#N/A</v>
      </c>
      <c r="Q944" s="41" t="e">
        <f>IF(LEN('Contact Data Entry'!Q944)&gt;50,"Parent/Guardian Name must be less than 50 characters",IF('DO NOT USE_Contact Formulas'!A944,"OK",NA()))</f>
        <v>#N/A</v>
      </c>
      <c r="R944" s="41" t="e">
        <f>IF(NOT(ISBLANK('Contact Data Entry'!R944)),IF(AND(ISNUMBER('Contact Data Entry'!R944),LEFT('Contact Data Entry'!R944,1)&lt;&gt;"1",LEN('Contact Data Entry'!R944)=10),"OK","Phone number must be valid format"),IF('DO NOT USE_Contact Formulas'!A944,"OK",NA()))</f>
        <v>#N/A</v>
      </c>
      <c r="S944" s="41" t="e">
        <f>IF(AND(NOT(ISBLANK('Contact Data Entry'!S944)),ISNA(VLOOKUP('Contact Data Entry'!S944,'DO NOT USE_School Picklist'!$N$3:$N$63,1,FALSE))),"Please select a value from the drop-down menu",IF('DO NOT USE_Contact Formulas'!A944,"OK",NA()))</f>
        <v>#N/A</v>
      </c>
      <c r="T944" s="41" t="e">
        <f>IF(AND(NOT(ISBLANK('Contact Data Entry'!T944)),ISNA(VLOOKUP('Contact Data Entry'!T944,'DO NOT USE_School Picklist'!$E$3:$E$10,1,FALSE))),"Please select a value from the drop-down menu",IF('DO NOT USE_Contact Formulas'!A944,"OK",NA()))</f>
        <v>#N/A</v>
      </c>
      <c r="U944" s="41" t="e">
        <f>IF(AND(NOT(ISBLANK('Contact Data Entry'!U944)),ISNA(VLOOKUP('Contact Data Entry'!U944,'DO NOT USE_School Picklist'!$F$3:$F$16,1,FALSE))),"Please select a value from the drop-down menu",IF('DO NOT USE_Contact Formulas'!A944,"OK",NA()))</f>
        <v>#N/A</v>
      </c>
      <c r="V944" s="41" t="e">
        <f>IF(LEN('Contact Data Entry'!V944)&gt;100,"Classroom(s) must be less than 100 characters",IF('DO NOT USE_Contact Formulas'!A944,"OK",NA()))</f>
        <v>#N/A</v>
      </c>
      <c r="W944" s="41" t="e">
        <f>IF(AND(NOT(ISBLANK('Contact Data Entry'!W944)),ISNA(VLOOKUP('Contact Data Entry'!W944,'DO NOT USE_School Picklist'!$K$3:$K$6,1,FALSE))),"Please select a value from the drop-down menu",IF('DO NOT USE_Contact Formulas'!A944,"OK",NA()))</f>
        <v>#N/A</v>
      </c>
      <c r="X944" s="41" t="e">
        <f>IF(AND(NOT(ISBLANK('Contact Data Entry'!X944)),ISNA(VLOOKUP('Contact Data Entry'!X944,'DO NOT USE_School Picklist'!$D$3:$D$5,1,FALSE))),"Please select a value from the drop-down menu",IF('DO NOT USE_Contact Formulas'!A944,"OK",NA()))</f>
        <v>#N/A</v>
      </c>
      <c r="Y944" s="41"/>
      <c r="Z944" s="41" t="e">
        <f>IF(AND(NOT(ISBLANK('Contact Data Entry'!Z944)),ISNA(VLOOKUP('Contact Data Entry'!Z944,'DO NOT USE_School Picklist'!$G$3:$G$5,1,FALSE))),"Please select a value from the drop-down menu",IF('DO NOT USE_Contact Formulas'!A944,"OK",NA()))</f>
        <v>#N/A</v>
      </c>
      <c r="AA944" s="41"/>
      <c r="AB944" s="41" t="e">
        <f>IF(AND(NOT(ISBLANK('Contact Data Entry'!AB944)),ISNA(VLOOKUP('Contact Data Entry'!AB944,'DO NOT USE_School Picklist'!$H$3:$H$4,1,FALSE))),"Please select a value from the drop-down menu",IF('DO NOT USE_Contact Formulas'!A944,"OK",NA()))</f>
        <v>#N/A</v>
      </c>
      <c r="AC944" s="41" t="e">
        <f ca="1">IF('Contact Data Entry'!AC944&gt;'DO NOT USE_School Picklist'!$C$3,"Test Date cannot be a future date",IF('DO NOT USE_Contact Formulas'!A944,"OK",NA()))</f>
        <v>#N/A</v>
      </c>
      <c r="AD944" s="41" t="e">
        <f>IF(AND(NOT(ISBLANK('Contact Data Entry'!AD944)),ISNA(VLOOKUP('Contact Data Entry'!AD944,'DO NOT USE_School Picklist'!$Q$3:$Q$8,1,FALSE))),"Please select a value from the drop-down menu",IF('DO NOT USE_Contact Formulas'!A944,"OK",NA()))</f>
        <v>#N/A</v>
      </c>
    </row>
    <row r="945" spans="1:30" x14ac:dyDescent="0.25">
      <c r="A945" s="40" t="e">
        <f>IF('DO NOT USE_Contact Formulas'!A945,IF('DO NOT USE_Contact Formulas'!B945,"Not all required fields are completed","OK"),NA())</f>
        <v>#N/A</v>
      </c>
      <c r="B945" s="41" t="e">
        <f>IF(AND('DO NOT USE_Contact Formulas'!A945,ISBLANK('Contact Data Entry'!B945)),"First Name is required",IF(NOT(ISBLANK('Contact Data Entry'!B945)),"OK",NA()))</f>
        <v>#N/A</v>
      </c>
      <c r="C945" s="41" t="e">
        <f>IF(AND('DO NOT USE_Contact Formulas'!A945,ISBLANK('Contact Data Entry'!C945)),"Last Name is required",IF(NOT(ISBLANK('Contact Data Entry'!C945)),"OK",NA()))</f>
        <v>#N/A</v>
      </c>
      <c r="D945" s="41" t="e">
        <f>IF(AND('DO NOT USE_Contact Formulas'!A945,ISBLANK('Contact Data Entry'!D945)),"Birthdate is required",IF(NOT(ISBLANK('Contact Data Entry'!D945)),"OK",NA()))</f>
        <v>#N/A</v>
      </c>
      <c r="E945" s="41" t="e">
        <f>IF(AND('DO NOT USE_Contact Formulas'!A945,ISBLANK('Contact Data Entry'!E945)),"Mobile Phone is required",IF(NOT(ISBLANK('Contact Data Entry'!E945)),IF(AND(ISNUMBER(VALUE('Contact Data Entry'!E945)),LEFT('Contact Data Entry'!E945,1)&lt;&gt;"1",LEN('Contact Data Entry'!E945)=10),"OK","Phone number must be valid format"),NA()))</f>
        <v>#N/A</v>
      </c>
      <c r="F945" s="41" t="e">
        <f>IF(LEN('Contact Data Entry'!F945)&gt;255,"Home Street Address must be less than 255 characters",IF('DO NOT USE_Contact Formulas'!A945,"OK",NA()))</f>
        <v>#N/A</v>
      </c>
      <c r="G945" s="41" t="e">
        <f>IF(LEN('Contact Data Entry'!G945)&gt;40,"City must be less than 40 characters",IF('DO NOT USE_Contact Formulas'!A945,"OK",NA()))</f>
        <v>#N/A</v>
      </c>
      <c r="H945" s="41" t="e">
        <f>IF(AND(NOT(ISBLANK('Contact Data Entry'!H945)),ISNA(VLOOKUP('Contact Data Entry'!H945,'DO NOT USE_School Picklist'!$P$3:$P$52,1,FALSE))),"Please select a value from the drop-down menu",IF('DO NOT USE_Contact Formulas'!A945,"OK",NA()))</f>
        <v>#N/A</v>
      </c>
      <c r="I945" s="41" t="e">
        <f>IF(AND('DO NOT USE_Contact Formulas'!A945,ISBLANK('Contact Data Entry'!I945)),"Zip is required",IF(ISBLANK('Contact Data Entry'!I945),NA(),"OK"))</f>
        <v>#N/A</v>
      </c>
      <c r="J945" s="41" t="e">
        <f>IF(AND('DO NOT USE_Contact Formulas'!A945,ISBLANK('Contact Data Entry'!J945)),"Student or Staff? is required",IF(ISBLANK('Contact Data Entry'!J945),NA(),IF(ISNA(VLOOKUP('Contact Data Entry'!J945,'DO NOT USE_School Picklist'!$B$3:$B$6,1,FALSE)),"Please select a value from the drop-down menu","OK")))</f>
        <v>#N/A</v>
      </c>
      <c r="K945" s="41" t="e">
        <f>IF(AND('Contact Data Entry'!J945='DO NOT USE_School Picklist'!$B$4,ISBLANK('Contact Data Entry'!K945)),"Occupation/Job Title is required if Student or Staff? is Yes, staff/faculty or volunteer",IF('DO NOT USE_Contact Formulas'!A945,"OK",NA()))</f>
        <v>#N/A</v>
      </c>
      <c r="L945" s="41" t="e">
        <f ca="1">IF('Contact Data Entry'!L945&gt;'DO NOT USE_School Picklist'!$C$3,"Date last on school campus/facility cannot be a future date",IF('DO NOT USE_Contact Formulas'!A945,IF(ISBLANK('Contact Data Entry'!L945),"Date last on school campus/facility is required","OK"),NA()))</f>
        <v>#N/A</v>
      </c>
      <c r="M945" s="42" t="e">
        <f ca="1">IF('Contact Data Entry'!M945&gt;'DO NOT USE_School Picklist'!$C$3,"Last Exposure Date cannot be a future date",IF('DO NOT USE_Contact Formulas'!A945,IF(ISBLANK('Contact Data Entry'!M945),"Last Exposure Date is required","OK"),NA()))</f>
        <v>#N/A</v>
      </c>
      <c r="N945" s="42" t="e">
        <f>IF(AND('DO NOT USE_Contact Formulas'!A945,ISBLANK('Contact Data Entry'!N945)),"Specific Place in the Location is required",IF(ISBLANK('Contact Data Entry'!N945),NA(),"OK"))</f>
        <v>#N/A</v>
      </c>
      <c r="O945" s="41" t="e">
        <f>IF(AND(NOT(ISBLANK('Contact Data Entry'!O945)),ISNA(VLOOKUP('Contact Data Entry'!O945,'DO NOT USE_School Picklist'!$L$3:$L$81,1,FALSE))),"Please select a value from the drop-down menu",IF('DO NOT USE_Contact Formulas'!A945,"OK",NA()))</f>
        <v>#N/A</v>
      </c>
      <c r="P945" s="41" t="e">
        <f>IF(AND(NOT(ISBLANK('Contact Data Entry'!P945)),NOT(ISNUMBER(MATCH("*@*.?*",'Contact Data Entry'!P945,0)))),"Email must be in a valid format",IF('DO NOT USE_Contact Formulas'!A945,"OK",NA()))</f>
        <v>#N/A</v>
      </c>
      <c r="Q945" s="41" t="e">
        <f>IF(LEN('Contact Data Entry'!Q945)&gt;50,"Parent/Guardian Name must be less than 50 characters",IF('DO NOT USE_Contact Formulas'!A945,"OK",NA()))</f>
        <v>#N/A</v>
      </c>
      <c r="R945" s="41" t="e">
        <f>IF(NOT(ISBLANK('Contact Data Entry'!R945)),IF(AND(ISNUMBER('Contact Data Entry'!R945),LEFT('Contact Data Entry'!R945,1)&lt;&gt;"1",LEN('Contact Data Entry'!R945)=10),"OK","Phone number must be valid format"),IF('DO NOT USE_Contact Formulas'!A945,"OK",NA()))</f>
        <v>#N/A</v>
      </c>
      <c r="S945" s="41" t="e">
        <f>IF(AND(NOT(ISBLANK('Contact Data Entry'!S945)),ISNA(VLOOKUP('Contact Data Entry'!S945,'DO NOT USE_School Picklist'!$N$3:$N$63,1,FALSE))),"Please select a value from the drop-down menu",IF('DO NOT USE_Contact Formulas'!A945,"OK",NA()))</f>
        <v>#N/A</v>
      </c>
      <c r="T945" s="41" t="e">
        <f>IF(AND(NOT(ISBLANK('Contact Data Entry'!T945)),ISNA(VLOOKUP('Contact Data Entry'!T945,'DO NOT USE_School Picklist'!$E$3:$E$10,1,FALSE))),"Please select a value from the drop-down menu",IF('DO NOT USE_Contact Formulas'!A945,"OK",NA()))</f>
        <v>#N/A</v>
      </c>
      <c r="U945" s="41" t="e">
        <f>IF(AND(NOT(ISBLANK('Contact Data Entry'!U945)),ISNA(VLOOKUP('Contact Data Entry'!U945,'DO NOT USE_School Picklist'!$F$3:$F$16,1,FALSE))),"Please select a value from the drop-down menu",IF('DO NOT USE_Contact Formulas'!A945,"OK",NA()))</f>
        <v>#N/A</v>
      </c>
      <c r="V945" s="41" t="e">
        <f>IF(LEN('Contact Data Entry'!V945)&gt;100,"Classroom(s) must be less than 100 characters",IF('DO NOT USE_Contact Formulas'!A945,"OK",NA()))</f>
        <v>#N/A</v>
      </c>
      <c r="W945" s="41" t="e">
        <f>IF(AND(NOT(ISBLANK('Contact Data Entry'!W945)),ISNA(VLOOKUP('Contact Data Entry'!W945,'DO NOT USE_School Picklist'!$K$3:$K$6,1,FALSE))),"Please select a value from the drop-down menu",IF('DO NOT USE_Contact Formulas'!A945,"OK",NA()))</f>
        <v>#N/A</v>
      </c>
      <c r="X945" s="41" t="e">
        <f>IF(AND(NOT(ISBLANK('Contact Data Entry'!X945)),ISNA(VLOOKUP('Contact Data Entry'!X945,'DO NOT USE_School Picklist'!$D$3:$D$5,1,FALSE))),"Please select a value from the drop-down menu",IF('DO NOT USE_Contact Formulas'!A945,"OK",NA()))</f>
        <v>#N/A</v>
      </c>
      <c r="Y945" s="41"/>
      <c r="Z945" s="41" t="e">
        <f>IF(AND(NOT(ISBLANK('Contact Data Entry'!Z945)),ISNA(VLOOKUP('Contact Data Entry'!Z945,'DO NOT USE_School Picklist'!$G$3:$G$5,1,FALSE))),"Please select a value from the drop-down menu",IF('DO NOT USE_Contact Formulas'!A945,"OK",NA()))</f>
        <v>#N/A</v>
      </c>
      <c r="AA945" s="41"/>
      <c r="AB945" s="41" t="e">
        <f>IF(AND(NOT(ISBLANK('Contact Data Entry'!AB945)),ISNA(VLOOKUP('Contact Data Entry'!AB945,'DO NOT USE_School Picklist'!$H$3:$H$4,1,FALSE))),"Please select a value from the drop-down menu",IF('DO NOT USE_Contact Formulas'!A945,"OK",NA()))</f>
        <v>#N/A</v>
      </c>
      <c r="AC945" s="41" t="e">
        <f ca="1">IF('Contact Data Entry'!AC945&gt;'DO NOT USE_School Picklist'!$C$3,"Test Date cannot be a future date",IF('DO NOT USE_Contact Formulas'!A945,"OK",NA()))</f>
        <v>#N/A</v>
      </c>
      <c r="AD945" s="41" t="e">
        <f>IF(AND(NOT(ISBLANK('Contact Data Entry'!AD945)),ISNA(VLOOKUP('Contact Data Entry'!AD945,'DO NOT USE_School Picklist'!$Q$3:$Q$8,1,FALSE))),"Please select a value from the drop-down menu",IF('DO NOT USE_Contact Formulas'!A945,"OK",NA()))</f>
        <v>#N/A</v>
      </c>
    </row>
    <row r="946" spans="1:30" x14ac:dyDescent="0.25">
      <c r="A946" s="40" t="e">
        <f>IF('DO NOT USE_Contact Formulas'!A946,IF('DO NOT USE_Contact Formulas'!B946,"Not all required fields are completed","OK"),NA())</f>
        <v>#N/A</v>
      </c>
      <c r="B946" s="41" t="e">
        <f>IF(AND('DO NOT USE_Contact Formulas'!A946,ISBLANK('Contact Data Entry'!B946)),"First Name is required",IF(NOT(ISBLANK('Contact Data Entry'!B946)),"OK",NA()))</f>
        <v>#N/A</v>
      </c>
      <c r="C946" s="41" t="e">
        <f>IF(AND('DO NOT USE_Contact Formulas'!A946,ISBLANK('Contact Data Entry'!C946)),"Last Name is required",IF(NOT(ISBLANK('Contact Data Entry'!C946)),"OK",NA()))</f>
        <v>#N/A</v>
      </c>
      <c r="D946" s="41" t="e">
        <f>IF(AND('DO NOT USE_Contact Formulas'!A946,ISBLANK('Contact Data Entry'!D946)),"Birthdate is required",IF(NOT(ISBLANK('Contact Data Entry'!D946)),"OK",NA()))</f>
        <v>#N/A</v>
      </c>
      <c r="E946" s="41" t="e">
        <f>IF(AND('DO NOT USE_Contact Formulas'!A946,ISBLANK('Contact Data Entry'!E946)),"Mobile Phone is required",IF(NOT(ISBLANK('Contact Data Entry'!E946)),IF(AND(ISNUMBER(VALUE('Contact Data Entry'!E946)),LEFT('Contact Data Entry'!E946,1)&lt;&gt;"1",LEN('Contact Data Entry'!E946)=10),"OK","Phone number must be valid format"),NA()))</f>
        <v>#N/A</v>
      </c>
      <c r="F946" s="41" t="e">
        <f>IF(LEN('Contact Data Entry'!F946)&gt;255,"Home Street Address must be less than 255 characters",IF('DO NOT USE_Contact Formulas'!A946,"OK",NA()))</f>
        <v>#N/A</v>
      </c>
      <c r="G946" s="41" t="e">
        <f>IF(LEN('Contact Data Entry'!G946)&gt;40,"City must be less than 40 characters",IF('DO NOT USE_Contact Formulas'!A946,"OK",NA()))</f>
        <v>#N/A</v>
      </c>
      <c r="H946" s="41" t="e">
        <f>IF(AND(NOT(ISBLANK('Contact Data Entry'!H946)),ISNA(VLOOKUP('Contact Data Entry'!H946,'DO NOT USE_School Picklist'!$P$3:$P$52,1,FALSE))),"Please select a value from the drop-down menu",IF('DO NOT USE_Contact Formulas'!A946,"OK",NA()))</f>
        <v>#N/A</v>
      </c>
      <c r="I946" s="41" t="e">
        <f>IF(AND('DO NOT USE_Contact Formulas'!A946,ISBLANK('Contact Data Entry'!I946)),"Zip is required",IF(ISBLANK('Contact Data Entry'!I946),NA(),"OK"))</f>
        <v>#N/A</v>
      </c>
      <c r="J946" s="41" t="e">
        <f>IF(AND('DO NOT USE_Contact Formulas'!A946,ISBLANK('Contact Data Entry'!J946)),"Student or Staff? is required",IF(ISBLANK('Contact Data Entry'!J946),NA(),IF(ISNA(VLOOKUP('Contact Data Entry'!J946,'DO NOT USE_School Picklist'!$B$3:$B$6,1,FALSE)),"Please select a value from the drop-down menu","OK")))</f>
        <v>#N/A</v>
      </c>
      <c r="K946" s="41" t="e">
        <f>IF(AND('Contact Data Entry'!J946='DO NOT USE_School Picklist'!$B$4,ISBLANK('Contact Data Entry'!K946)),"Occupation/Job Title is required if Student or Staff? is Yes, staff/faculty or volunteer",IF('DO NOT USE_Contact Formulas'!A946,"OK",NA()))</f>
        <v>#N/A</v>
      </c>
      <c r="L946" s="41" t="e">
        <f ca="1">IF('Contact Data Entry'!L946&gt;'DO NOT USE_School Picklist'!$C$3,"Date last on school campus/facility cannot be a future date",IF('DO NOT USE_Contact Formulas'!A946,IF(ISBLANK('Contact Data Entry'!L946),"Date last on school campus/facility is required","OK"),NA()))</f>
        <v>#N/A</v>
      </c>
      <c r="M946" s="42" t="e">
        <f ca="1">IF('Contact Data Entry'!M946&gt;'DO NOT USE_School Picklist'!$C$3,"Last Exposure Date cannot be a future date",IF('DO NOT USE_Contact Formulas'!A946,IF(ISBLANK('Contact Data Entry'!M946),"Last Exposure Date is required","OK"),NA()))</f>
        <v>#N/A</v>
      </c>
      <c r="N946" s="42" t="e">
        <f>IF(AND('DO NOT USE_Contact Formulas'!A946,ISBLANK('Contact Data Entry'!N946)),"Specific Place in the Location is required",IF(ISBLANK('Contact Data Entry'!N946),NA(),"OK"))</f>
        <v>#N/A</v>
      </c>
      <c r="O946" s="41" t="e">
        <f>IF(AND(NOT(ISBLANK('Contact Data Entry'!O946)),ISNA(VLOOKUP('Contact Data Entry'!O946,'DO NOT USE_School Picklist'!$L$3:$L$81,1,FALSE))),"Please select a value from the drop-down menu",IF('DO NOT USE_Contact Formulas'!A946,"OK",NA()))</f>
        <v>#N/A</v>
      </c>
      <c r="P946" s="41" t="e">
        <f>IF(AND(NOT(ISBLANK('Contact Data Entry'!P946)),NOT(ISNUMBER(MATCH("*@*.?*",'Contact Data Entry'!P946,0)))),"Email must be in a valid format",IF('DO NOT USE_Contact Formulas'!A946,"OK",NA()))</f>
        <v>#N/A</v>
      </c>
      <c r="Q946" s="41" t="e">
        <f>IF(LEN('Contact Data Entry'!Q946)&gt;50,"Parent/Guardian Name must be less than 50 characters",IF('DO NOT USE_Contact Formulas'!A946,"OK",NA()))</f>
        <v>#N/A</v>
      </c>
      <c r="R946" s="41" t="e">
        <f>IF(NOT(ISBLANK('Contact Data Entry'!R946)),IF(AND(ISNUMBER('Contact Data Entry'!R946),LEFT('Contact Data Entry'!R946,1)&lt;&gt;"1",LEN('Contact Data Entry'!R946)=10),"OK","Phone number must be valid format"),IF('DO NOT USE_Contact Formulas'!A946,"OK",NA()))</f>
        <v>#N/A</v>
      </c>
      <c r="S946" s="41" t="e">
        <f>IF(AND(NOT(ISBLANK('Contact Data Entry'!S946)),ISNA(VLOOKUP('Contact Data Entry'!S946,'DO NOT USE_School Picklist'!$N$3:$N$63,1,FALSE))),"Please select a value from the drop-down menu",IF('DO NOT USE_Contact Formulas'!A946,"OK",NA()))</f>
        <v>#N/A</v>
      </c>
      <c r="T946" s="41" t="e">
        <f>IF(AND(NOT(ISBLANK('Contact Data Entry'!T946)),ISNA(VLOOKUP('Contact Data Entry'!T946,'DO NOT USE_School Picklist'!$E$3:$E$10,1,FALSE))),"Please select a value from the drop-down menu",IF('DO NOT USE_Contact Formulas'!A946,"OK",NA()))</f>
        <v>#N/A</v>
      </c>
      <c r="U946" s="41" t="e">
        <f>IF(AND(NOT(ISBLANK('Contact Data Entry'!U946)),ISNA(VLOOKUP('Contact Data Entry'!U946,'DO NOT USE_School Picklist'!$F$3:$F$16,1,FALSE))),"Please select a value from the drop-down menu",IF('DO NOT USE_Contact Formulas'!A946,"OK",NA()))</f>
        <v>#N/A</v>
      </c>
      <c r="V946" s="41" t="e">
        <f>IF(LEN('Contact Data Entry'!V946)&gt;100,"Classroom(s) must be less than 100 characters",IF('DO NOT USE_Contact Formulas'!A946,"OK",NA()))</f>
        <v>#N/A</v>
      </c>
      <c r="W946" s="41" t="e">
        <f>IF(AND(NOT(ISBLANK('Contact Data Entry'!W946)),ISNA(VLOOKUP('Contact Data Entry'!W946,'DO NOT USE_School Picklist'!$K$3:$K$6,1,FALSE))),"Please select a value from the drop-down menu",IF('DO NOT USE_Contact Formulas'!A946,"OK",NA()))</f>
        <v>#N/A</v>
      </c>
      <c r="X946" s="41" t="e">
        <f>IF(AND(NOT(ISBLANK('Contact Data Entry'!X946)),ISNA(VLOOKUP('Contact Data Entry'!X946,'DO NOT USE_School Picklist'!$D$3:$D$5,1,FALSE))),"Please select a value from the drop-down menu",IF('DO NOT USE_Contact Formulas'!A946,"OK",NA()))</f>
        <v>#N/A</v>
      </c>
      <c r="Y946" s="41"/>
      <c r="Z946" s="41" t="e">
        <f>IF(AND(NOT(ISBLANK('Contact Data Entry'!Z946)),ISNA(VLOOKUP('Contact Data Entry'!Z946,'DO NOT USE_School Picklist'!$G$3:$G$5,1,FALSE))),"Please select a value from the drop-down menu",IF('DO NOT USE_Contact Formulas'!A946,"OK",NA()))</f>
        <v>#N/A</v>
      </c>
      <c r="AA946" s="41"/>
      <c r="AB946" s="41" t="e">
        <f>IF(AND(NOT(ISBLANK('Contact Data Entry'!AB946)),ISNA(VLOOKUP('Contact Data Entry'!AB946,'DO NOT USE_School Picklist'!$H$3:$H$4,1,FALSE))),"Please select a value from the drop-down menu",IF('DO NOT USE_Contact Formulas'!A946,"OK",NA()))</f>
        <v>#N/A</v>
      </c>
      <c r="AC946" s="41" t="e">
        <f ca="1">IF('Contact Data Entry'!AC946&gt;'DO NOT USE_School Picklist'!$C$3,"Test Date cannot be a future date",IF('DO NOT USE_Contact Formulas'!A946,"OK",NA()))</f>
        <v>#N/A</v>
      </c>
      <c r="AD946" s="41" t="e">
        <f>IF(AND(NOT(ISBLANK('Contact Data Entry'!AD946)),ISNA(VLOOKUP('Contact Data Entry'!AD946,'DO NOT USE_School Picklist'!$Q$3:$Q$8,1,FALSE))),"Please select a value from the drop-down menu",IF('DO NOT USE_Contact Formulas'!A946,"OK",NA()))</f>
        <v>#N/A</v>
      </c>
    </row>
    <row r="947" spans="1:30" x14ac:dyDescent="0.25">
      <c r="A947" s="40" t="e">
        <f>IF('DO NOT USE_Contact Formulas'!A947,IF('DO NOT USE_Contact Formulas'!B947,"Not all required fields are completed","OK"),NA())</f>
        <v>#N/A</v>
      </c>
      <c r="B947" s="41" t="e">
        <f>IF(AND('DO NOT USE_Contact Formulas'!A947,ISBLANK('Contact Data Entry'!B947)),"First Name is required",IF(NOT(ISBLANK('Contact Data Entry'!B947)),"OK",NA()))</f>
        <v>#N/A</v>
      </c>
      <c r="C947" s="41" t="e">
        <f>IF(AND('DO NOT USE_Contact Formulas'!A947,ISBLANK('Contact Data Entry'!C947)),"Last Name is required",IF(NOT(ISBLANK('Contact Data Entry'!C947)),"OK",NA()))</f>
        <v>#N/A</v>
      </c>
      <c r="D947" s="41" t="e">
        <f>IF(AND('DO NOT USE_Contact Formulas'!A947,ISBLANK('Contact Data Entry'!D947)),"Birthdate is required",IF(NOT(ISBLANK('Contact Data Entry'!D947)),"OK",NA()))</f>
        <v>#N/A</v>
      </c>
      <c r="E947" s="41" t="e">
        <f>IF(AND('DO NOT USE_Contact Formulas'!A947,ISBLANK('Contact Data Entry'!E947)),"Mobile Phone is required",IF(NOT(ISBLANK('Contact Data Entry'!E947)),IF(AND(ISNUMBER(VALUE('Contact Data Entry'!E947)),LEFT('Contact Data Entry'!E947,1)&lt;&gt;"1",LEN('Contact Data Entry'!E947)=10),"OK","Phone number must be valid format"),NA()))</f>
        <v>#N/A</v>
      </c>
      <c r="F947" s="41" t="e">
        <f>IF(LEN('Contact Data Entry'!F947)&gt;255,"Home Street Address must be less than 255 characters",IF('DO NOT USE_Contact Formulas'!A947,"OK",NA()))</f>
        <v>#N/A</v>
      </c>
      <c r="G947" s="41" t="e">
        <f>IF(LEN('Contact Data Entry'!G947)&gt;40,"City must be less than 40 characters",IF('DO NOT USE_Contact Formulas'!A947,"OK",NA()))</f>
        <v>#N/A</v>
      </c>
      <c r="H947" s="41" t="e">
        <f>IF(AND(NOT(ISBLANK('Contact Data Entry'!H947)),ISNA(VLOOKUP('Contact Data Entry'!H947,'DO NOT USE_School Picklist'!$P$3:$P$52,1,FALSE))),"Please select a value from the drop-down menu",IF('DO NOT USE_Contact Formulas'!A947,"OK",NA()))</f>
        <v>#N/A</v>
      </c>
      <c r="I947" s="41" t="e">
        <f>IF(AND('DO NOT USE_Contact Formulas'!A947,ISBLANK('Contact Data Entry'!I947)),"Zip is required",IF(ISBLANK('Contact Data Entry'!I947),NA(),"OK"))</f>
        <v>#N/A</v>
      </c>
      <c r="J947" s="41" t="e">
        <f>IF(AND('DO NOT USE_Contact Formulas'!A947,ISBLANK('Contact Data Entry'!J947)),"Student or Staff? is required",IF(ISBLANK('Contact Data Entry'!J947),NA(),IF(ISNA(VLOOKUP('Contact Data Entry'!J947,'DO NOT USE_School Picklist'!$B$3:$B$6,1,FALSE)),"Please select a value from the drop-down menu","OK")))</f>
        <v>#N/A</v>
      </c>
      <c r="K947" s="41" t="e">
        <f>IF(AND('Contact Data Entry'!J947='DO NOT USE_School Picklist'!$B$4,ISBLANK('Contact Data Entry'!K947)),"Occupation/Job Title is required if Student or Staff? is Yes, staff/faculty or volunteer",IF('DO NOT USE_Contact Formulas'!A947,"OK",NA()))</f>
        <v>#N/A</v>
      </c>
      <c r="L947" s="41" t="e">
        <f ca="1">IF('Contact Data Entry'!L947&gt;'DO NOT USE_School Picklist'!$C$3,"Date last on school campus/facility cannot be a future date",IF('DO NOT USE_Contact Formulas'!A947,IF(ISBLANK('Contact Data Entry'!L947),"Date last on school campus/facility is required","OK"),NA()))</f>
        <v>#N/A</v>
      </c>
      <c r="M947" s="42" t="e">
        <f ca="1">IF('Contact Data Entry'!M947&gt;'DO NOT USE_School Picklist'!$C$3,"Last Exposure Date cannot be a future date",IF('DO NOT USE_Contact Formulas'!A947,IF(ISBLANK('Contact Data Entry'!M947),"Last Exposure Date is required","OK"),NA()))</f>
        <v>#N/A</v>
      </c>
      <c r="N947" s="42" t="e">
        <f>IF(AND('DO NOT USE_Contact Formulas'!A947,ISBLANK('Contact Data Entry'!N947)),"Specific Place in the Location is required",IF(ISBLANK('Contact Data Entry'!N947),NA(),"OK"))</f>
        <v>#N/A</v>
      </c>
      <c r="O947" s="41" t="e">
        <f>IF(AND(NOT(ISBLANK('Contact Data Entry'!O947)),ISNA(VLOOKUP('Contact Data Entry'!O947,'DO NOT USE_School Picklist'!$L$3:$L$81,1,FALSE))),"Please select a value from the drop-down menu",IF('DO NOT USE_Contact Formulas'!A947,"OK",NA()))</f>
        <v>#N/A</v>
      </c>
      <c r="P947" s="41" t="e">
        <f>IF(AND(NOT(ISBLANK('Contact Data Entry'!P947)),NOT(ISNUMBER(MATCH("*@*.?*",'Contact Data Entry'!P947,0)))),"Email must be in a valid format",IF('DO NOT USE_Contact Formulas'!A947,"OK",NA()))</f>
        <v>#N/A</v>
      </c>
      <c r="Q947" s="41" t="e">
        <f>IF(LEN('Contact Data Entry'!Q947)&gt;50,"Parent/Guardian Name must be less than 50 characters",IF('DO NOT USE_Contact Formulas'!A947,"OK",NA()))</f>
        <v>#N/A</v>
      </c>
      <c r="R947" s="41" t="e">
        <f>IF(NOT(ISBLANK('Contact Data Entry'!R947)),IF(AND(ISNUMBER('Contact Data Entry'!R947),LEFT('Contact Data Entry'!R947,1)&lt;&gt;"1",LEN('Contact Data Entry'!R947)=10),"OK","Phone number must be valid format"),IF('DO NOT USE_Contact Formulas'!A947,"OK",NA()))</f>
        <v>#N/A</v>
      </c>
      <c r="S947" s="41" t="e">
        <f>IF(AND(NOT(ISBLANK('Contact Data Entry'!S947)),ISNA(VLOOKUP('Contact Data Entry'!S947,'DO NOT USE_School Picklist'!$N$3:$N$63,1,FALSE))),"Please select a value from the drop-down menu",IF('DO NOT USE_Contact Formulas'!A947,"OK",NA()))</f>
        <v>#N/A</v>
      </c>
      <c r="T947" s="41" t="e">
        <f>IF(AND(NOT(ISBLANK('Contact Data Entry'!T947)),ISNA(VLOOKUP('Contact Data Entry'!T947,'DO NOT USE_School Picklist'!$E$3:$E$10,1,FALSE))),"Please select a value from the drop-down menu",IF('DO NOT USE_Contact Formulas'!A947,"OK",NA()))</f>
        <v>#N/A</v>
      </c>
      <c r="U947" s="41" t="e">
        <f>IF(AND(NOT(ISBLANK('Contact Data Entry'!U947)),ISNA(VLOOKUP('Contact Data Entry'!U947,'DO NOT USE_School Picklist'!$F$3:$F$16,1,FALSE))),"Please select a value from the drop-down menu",IF('DO NOT USE_Contact Formulas'!A947,"OK",NA()))</f>
        <v>#N/A</v>
      </c>
      <c r="V947" s="41" t="e">
        <f>IF(LEN('Contact Data Entry'!V947)&gt;100,"Classroom(s) must be less than 100 characters",IF('DO NOT USE_Contact Formulas'!A947,"OK",NA()))</f>
        <v>#N/A</v>
      </c>
      <c r="W947" s="41" t="e">
        <f>IF(AND(NOT(ISBLANK('Contact Data Entry'!W947)),ISNA(VLOOKUP('Contact Data Entry'!W947,'DO NOT USE_School Picklist'!$K$3:$K$6,1,FALSE))),"Please select a value from the drop-down menu",IF('DO NOT USE_Contact Formulas'!A947,"OK",NA()))</f>
        <v>#N/A</v>
      </c>
      <c r="X947" s="41" t="e">
        <f>IF(AND(NOT(ISBLANK('Contact Data Entry'!X947)),ISNA(VLOOKUP('Contact Data Entry'!X947,'DO NOT USE_School Picklist'!$D$3:$D$5,1,FALSE))),"Please select a value from the drop-down menu",IF('DO NOT USE_Contact Formulas'!A947,"OK",NA()))</f>
        <v>#N/A</v>
      </c>
      <c r="Y947" s="41"/>
      <c r="Z947" s="41" t="e">
        <f>IF(AND(NOT(ISBLANK('Contact Data Entry'!Z947)),ISNA(VLOOKUP('Contact Data Entry'!Z947,'DO NOT USE_School Picklist'!$G$3:$G$5,1,FALSE))),"Please select a value from the drop-down menu",IF('DO NOT USE_Contact Formulas'!A947,"OK",NA()))</f>
        <v>#N/A</v>
      </c>
      <c r="AA947" s="41"/>
      <c r="AB947" s="41" t="e">
        <f>IF(AND(NOT(ISBLANK('Contact Data Entry'!AB947)),ISNA(VLOOKUP('Contact Data Entry'!AB947,'DO NOT USE_School Picklist'!$H$3:$H$4,1,FALSE))),"Please select a value from the drop-down menu",IF('DO NOT USE_Contact Formulas'!A947,"OK",NA()))</f>
        <v>#N/A</v>
      </c>
      <c r="AC947" s="41" t="e">
        <f ca="1">IF('Contact Data Entry'!AC947&gt;'DO NOT USE_School Picklist'!$C$3,"Test Date cannot be a future date",IF('DO NOT USE_Contact Formulas'!A947,"OK",NA()))</f>
        <v>#N/A</v>
      </c>
      <c r="AD947" s="41" t="e">
        <f>IF(AND(NOT(ISBLANK('Contact Data Entry'!AD947)),ISNA(VLOOKUP('Contact Data Entry'!AD947,'DO NOT USE_School Picklist'!$Q$3:$Q$8,1,FALSE))),"Please select a value from the drop-down menu",IF('DO NOT USE_Contact Formulas'!A947,"OK",NA()))</f>
        <v>#N/A</v>
      </c>
    </row>
    <row r="948" spans="1:30" x14ac:dyDescent="0.25">
      <c r="A948" s="40" t="e">
        <f>IF('DO NOT USE_Contact Formulas'!A948,IF('DO NOT USE_Contact Formulas'!B948,"Not all required fields are completed","OK"),NA())</f>
        <v>#N/A</v>
      </c>
      <c r="B948" s="41" t="e">
        <f>IF(AND('DO NOT USE_Contact Formulas'!A948,ISBLANK('Contact Data Entry'!B948)),"First Name is required",IF(NOT(ISBLANK('Contact Data Entry'!B948)),"OK",NA()))</f>
        <v>#N/A</v>
      </c>
      <c r="C948" s="41" t="e">
        <f>IF(AND('DO NOT USE_Contact Formulas'!A948,ISBLANK('Contact Data Entry'!C948)),"Last Name is required",IF(NOT(ISBLANK('Contact Data Entry'!C948)),"OK",NA()))</f>
        <v>#N/A</v>
      </c>
      <c r="D948" s="41" t="e">
        <f>IF(AND('DO NOT USE_Contact Formulas'!A948,ISBLANK('Contact Data Entry'!D948)),"Birthdate is required",IF(NOT(ISBLANK('Contact Data Entry'!D948)),"OK",NA()))</f>
        <v>#N/A</v>
      </c>
      <c r="E948" s="41" t="e">
        <f>IF(AND('DO NOT USE_Contact Formulas'!A948,ISBLANK('Contact Data Entry'!E948)),"Mobile Phone is required",IF(NOT(ISBLANK('Contact Data Entry'!E948)),IF(AND(ISNUMBER(VALUE('Contact Data Entry'!E948)),LEFT('Contact Data Entry'!E948,1)&lt;&gt;"1",LEN('Contact Data Entry'!E948)=10),"OK","Phone number must be valid format"),NA()))</f>
        <v>#N/A</v>
      </c>
      <c r="F948" s="41" t="e">
        <f>IF(LEN('Contact Data Entry'!F948)&gt;255,"Home Street Address must be less than 255 characters",IF('DO NOT USE_Contact Formulas'!A948,"OK",NA()))</f>
        <v>#N/A</v>
      </c>
      <c r="G948" s="41" t="e">
        <f>IF(LEN('Contact Data Entry'!G948)&gt;40,"City must be less than 40 characters",IF('DO NOT USE_Contact Formulas'!A948,"OK",NA()))</f>
        <v>#N/A</v>
      </c>
      <c r="H948" s="41" t="e">
        <f>IF(AND(NOT(ISBLANK('Contact Data Entry'!H948)),ISNA(VLOOKUP('Contact Data Entry'!H948,'DO NOT USE_School Picklist'!$P$3:$P$52,1,FALSE))),"Please select a value from the drop-down menu",IF('DO NOT USE_Contact Formulas'!A948,"OK",NA()))</f>
        <v>#N/A</v>
      </c>
      <c r="I948" s="41" t="e">
        <f>IF(AND('DO NOT USE_Contact Formulas'!A948,ISBLANK('Contact Data Entry'!I948)),"Zip is required",IF(ISBLANK('Contact Data Entry'!I948),NA(),"OK"))</f>
        <v>#N/A</v>
      </c>
      <c r="J948" s="41" t="e">
        <f>IF(AND('DO NOT USE_Contact Formulas'!A948,ISBLANK('Contact Data Entry'!J948)),"Student or Staff? is required",IF(ISBLANK('Contact Data Entry'!J948),NA(),IF(ISNA(VLOOKUP('Contact Data Entry'!J948,'DO NOT USE_School Picklist'!$B$3:$B$6,1,FALSE)),"Please select a value from the drop-down menu","OK")))</f>
        <v>#N/A</v>
      </c>
      <c r="K948" s="41" t="e">
        <f>IF(AND('Contact Data Entry'!J948='DO NOT USE_School Picklist'!$B$4,ISBLANK('Contact Data Entry'!K948)),"Occupation/Job Title is required if Student or Staff? is Yes, staff/faculty or volunteer",IF('DO NOT USE_Contact Formulas'!A948,"OK",NA()))</f>
        <v>#N/A</v>
      </c>
      <c r="L948" s="41" t="e">
        <f ca="1">IF('Contact Data Entry'!L948&gt;'DO NOT USE_School Picklist'!$C$3,"Date last on school campus/facility cannot be a future date",IF('DO NOT USE_Contact Formulas'!A948,IF(ISBLANK('Contact Data Entry'!L948),"Date last on school campus/facility is required","OK"),NA()))</f>
        <v>#N/A</v>
      </c>
      <c r="M948" s="42" t="e">
        <f ca="1">IF('Contact Data Entry'!M948&gt;'DO NOT USE_School Picklist'!$C$3,"Last Exposure Date cannot be a future date",IF('DO NOT USE_Contact Formulas'!A948,IF(ISBLANK('Contact Data Entry'!M948),"Last Exposure Date is required","OK"),NA()))</f>
        <v>#N/A</v>
      </c>
      <c r="N948" s="42" t="e">
        <f>IF(AND('DO NOT USE_Contact Formulas'!A948,ISBLANK('Contact Data Entry'!N948)),"Specific Place in the Location is required",IF(ISBLANK('Contact Data Entry'!N948),NA(),"OK"))</f>
        <v>#N/A</v>
      </c>
      <c r="O948" s="41" t="e">
        <f>IF(AND(NOT(ISBLANK('Contact Data Entry'!O948)),ISNA(VLOOKUP('Contact Data Entry'!O948,'DO NOT USE_School Picklist'!$L$3:$L$81,1,FALSE))),"Please select a value from the drop-down menu",IF('DO NOT USE_Contact Formulas'!A948,"OK",NA()))</f>
        <v>#N/A</v>
      </c>
      <c r="P948" s="41" t="e">
        <f>IF(AND(NOT(ISBLANK('Contact Data Entry'!P948)),NOT(ISNUMBER(MATCH("*@*.?*",'Contact Data Entry'!P948,0)))),"Email must be in a valid format",IF('DO NOT USE_Contact Formulas'!A948,"OK",NA()))</f>
        <v>#N/A</v>
      </c>
      <c r="Q948" s="41" t="e">
        <f>IF(LEN('Contact Data Entry'!Q948)&gt;50,"Parent/Guardian Name must be less than 50 characters",IF('DO NOT USE_Contact Formulas'!A948,"OK",NA()))</f>
        <v>#N/A</v>
      </c>
      <c r="R948" s="41" t="e">
        <f>IF(NOT(ISBLANK('Contact Data Entry'!R948)),IF(AND(ISNUMBER('Contact Data Entry'!R948),LEFT('Contact Data Entry'!R948,1)&lt;&gt;"1",LEN('Contact Data Entry'!R948)=10),"OK","Phone number must be valid format"),IF('DO NOT USE_Contact Formulas'!A948,"OK",NA()))</f>
        <v>#N/A</v>
      </c>
      <c r="S948" s="41" t="e">
        <f>IF(AND(NOT(ISBLANK('Contact Data Entry'!S948)),ISNA(VLOOKUP('Contact Data Entry'!S948,'DO NOT USE_School Picklist'!$N$3:$N$63,1,FALSE))),"Please select a value from the drop-down menu",IF('DO NOT USE_Contact Formulas'!A948,"OK",NA()))</f>
        <v>#N/A</v>
      </c>
      <c r="T948" s="41" t="e">
        <f>IF(AND(NOT(ISBLANK('Contact Data Entry'!T948)),ISNA(VLOOKUP('Contact Data Entry'!T948,'DO NOT USE_School Picklist'!$E$3:$E$10,1,FALSE))),"Please select a value from the drop-down menu",IF('DO NOT USE_Contact Formulas'!A948,"OK",NA()))</f>
        <v>#N/A</v>
      </c>
      <c r="U948" s="41" t="e">
        <f>IF(AND(NOT(ISBLANK('Contact Data Entry'!U948)),ISNA(VLOOKUP('Contact Data Entry'!U948,'DO NOT USE_School Picklist'!$F$3:$F$16,1,FALSE))),"Please select a value from the drop-down menu",IF('DO NOT USE_Contact Formulas'!A948,"OK",NA()))</f>
        <v>#N/A</v>
      </c>
      <c r="V948" s="41" t="e">
        <f>IF(LEN('Contact Data Entry'!V948)&gt;100,"Classroom(s) must be less than 100 characters",IF('DO NOT USE_Contact Formulas'!A948,"OK",NA()))</f>
        <v>#N/A</v>
      </c>
      <c r="W948" s="41" t="e">
        <f>IF(AND(NOT(ISBLANK('Contact Data Entry'!W948)),ISNA(VLOOKUP('Contact Data Entry'!W948,'DO NOT USE_School Picklist'!$K$3:$K$6,1,FALSE))),"Please select a value from the drop-down menu",IF('DO NOT USE_Contact Formulas'!A948,"OK",NA()))</f>
        <v>#N/A</v>
      </c>
      <c r="X948" s="41" t="e">
        <f>IF(AND(NOT(ISBLANK('Contact Data Entry'!X948)),ISNA(VLOOKUP('Contact Data Entry'!X948,'DO NOT USE_School Picklist'!$D$3:$D$5,1,FALSE))),"Please select a value from the drop-down menu",IF('DO NOT USE_Contact Formulas'!A948,"OK",NA()))</f>
        <v>#N/A</v>
      </c>
      <c r="Y948" s="41"/>
      <c r="Z948" s="41" t="e">
        <f>IF(AND(NOT(ISBLANK('Contact Data Entry'!Z948)),ISNA(VLOOKUP('Contact Data Entry'!Z948,'DO NOT USE_School Picklist'!$G$3:$G$5,1,FALSE))),"Please select a value from the drop-down menu",IF('DO NOT USE_Contact Formulas'!A948,"OK",NA()))</f>
        <v>#N/A</v>
      </c>
      <c r="AA948" s="41"/>
      <c r="AB948" s="41" t="e">
        <f>IF(AND(NOT(ISBLANK('Contact Data Entry'!AB948)),ISNA(VLOOKUP('Contact Data Entry'!AB948,'DO NOT USE_School Picklist'!$H$3:$H$4,1,FALSE))),"Please select a value from the drop-down menu",IF('DO NOT USE_Contact Formulas'!A948,"OK",NA()))</f>
        <v>#N/A</v>
      </c>
      <c r="AC948" s="41" t="e">
        <f ca="1">IF('Contact Data Entry'!AC948&gt;'DO NOT USE_School Picklist'!$C$3,"Test Date cannot be a future date",IF('DO NOT USE_Contact Formulas'!A948,"OK",NA()))</f>
        <v>#N/A</v>
      </c>
      <c r="AD948" s="41" t="e">
        <f>IF(AND(NOT(ISBLANK('Contact Data Entry'!AD948)),ISNA(VLOOKUP('Contact Data Entry'!AD948,'DO NOT USE_School Picklist'!$Q$3:$Q$8,1,FALSE))),"Please select a value from the drop-down menu",IF('DO NOT USE_Contact Formulas'!A948,"OK",NA()))</f>
        <v>#N/A</v>
      </c>
    </row>
    <row r="949" spans="1:30" x14ac:dyDescent="0.25">
      <c r="A949" s="40" t="e">
        <f>IF('DO NOT USE_Contact Formulas'!A949,IF('DO NOT USE_Contact Formulas'!B949,"Not all required fields are completed","OK"),NA())</f>
        <v>#N/A</v>
      </c>
      <c r="B949" s="41" t="e">
        <f>IF(AND('DO NOT USE_Contact Formulas'!A949,ISBLANK('Contact Data Entry'!B949)),"First Name is required",IF(NOT(ISBLANK('Contact Data Entry'!B949)),"OK",NA()))</f>
        <v>#N/A</v>
      </c>
      <c r="C949" s="41" t="e">
        <f>IF(AND('DO NOT USE_Contact Formulas'!A949,ISBLANK('Contact Data Entry'!C949)),"Last Name is required",IF(NOT(ISBLANK('Contact Data Entry'!C949)),"OK",NA()))</f>
        <v>#N/A</v>
      </c>
      <c r="D949" s="41" t="e">
        <f>IF(AND('DO NOT USE_Contact Formulas'!A949,ISBLANK('Contact Data Entry'!D949)),"Birthdate is required",IF(NOT(ISBLANK('Contact Data Entry'!D949)),"OK",NA()))</f>
        <v>#N/A</v>
      </c>
      <c r="E949" s="41" t="e">
        <f>IF(AND('DO NOT USE_Contact Formulas'!A949,ISBLANK('Contact Data Entry'!E949)),"Mobile Phone is required",IF(NOT(ISBLANK('Contact Data Entry'!E949)),IF(AND(ISNUMBER(VALUE('Contact Data Entry'!E949)),LEFT('Contact Data Entry'!E949,1)&lt;&gt;"1",LEN('Contact Data Entry'!E949)=10),"OK","Phone number must be valid format"),NA()))</f>
        <v>#N/A</v>
      </c>
      <c r="F949" s="41" t="e">
        <f>IF(LEN('Contact Data Entry'!F949)&gt;255,"Home Street Address must be less than 255 characters",IF('DO NOT USE_Contact Formulas'!A949,"OK",NA()))</f>
        <v>#N/A</v>
      </c>
      <c r="G949" s="41" t="e">
        <f>IF(LEN('Contact Data Entry'!G949)&gt;40,"City must be less than 40 characters",IF('DO NOT USE_Contact Formulas'!A949,"OK",NA()))</f>
        <v>#N/A</v>
      </c>
      <c r="H949" s="41" t="e">
        <f>IF(AND(NOT(ISBLANK('Contact Data Entry'!H949)),ISNA(VLOOKUP('Contact Data Entry'!H949,'DO NOT USE_School Picklist'!$P$3:$P$52,1,FALSE))),"Please select a value from the drop-down menu",IF('DO NOT USE_Contact Formulas'!A949,"OK",NA()))</f>
        <v>#N/A</v>
      </c>
      <c r="I949" s="41" t="e">
        <f>IF(AND('DO NOT USE_Contact Formulas'!A949,ISBLANK('Contact Data Entry'!I949)),"Zip is required",IF(ISBLANK('Contact Data Entry'!I949),NA(),"OK"))</f>
        <v>#N/A</v>
      </c>
      <c r="J949" s="41" t="e">
        <f>IF(AND('DO NOT USE_Contact Formulas'!A949,ISBLANK('Contact Data Entry'!J949)),"Student or Staff? is required",IF(ISBLANK('Contact Data Entry'!J949),NA(),IF(ISNA(VLOOKUP('Contact Data Entry'!J949,'DO NOT USE_School Picklist'!$B$3:$B$6,1,FALSE)),"Please select a value from the drop-down menu","OK")))</f>
        <v>#N/A</v>
      </c>
      <c r="K949" s="41" t="e">
        <f>IF(AND('Contact Data Entry'!J949='DO NOT USE_School Picklist'!$B$4,ISBLANK('Contact Data Entry'!K949)),"Occupation/Job Title is required if Student or Staff? is Yes, staff/faculty or volunteer",IF('DO NOT USE_Contact Formulas'!A949,"OK",NA()))</f>
        <v>#N/A</v>
      </c>
      <c r="L949" s="41" t="e">
        <f ca="1">IF('Contact Data Entry'!L949&gt;'DO NOT USE_School Picklist'!$C$3,"Date last on school campus/facility cannot be a future date",IF('DO NOT USE_Contact Formulas'!A949,IF(ISBLANK('Contact Data Entry'!L949),"Date last on school campus/facility is required","OK"),NA()))</f>
        <v>#N/A</v>
      </c>
      <c r="M949" s="42" t="e">
        <f ca="1">IF('Contact Data Entry'!M949&gt;'DO NOT USE_School Picklist'!$C$3,"Last Exposure Date cannot be a future date",IF('DO NOT USE_Contact Formulas'!A949,IF(ISBLANK('Contact Data Entry'!M949),"Last Exposure Date is required","OK"),NA()))</f>
        <v>#N/A</v>
      </c>
      <c r="N949" s="42" t="e">
        <f>IF(AND('DO NOT USE_Contact Formulas'!A949,ISBLANK('Contact Data Entry'!N949)),"Specific Place in the Location is required",IF(ISBLANK('Contact Data Entry'!N949),NA(),"OK"))</f>
        <v>#N/A</v>
      </c>
      <c r="O949" s="41" t="e">
        <f>IF(AND(NOT(ISBLANK('Contact Data Entry'!O949)),ISNA(VLOOKUP('Contact Data Entry'!O949,'DO NOT USE_School Picklist'!$L$3:$L$81,1,FALSE))),"Please select a value from the drop-down menu",IF('DO NOT USE_Contact Formulas'!A949,"OK",NA()))</f>
        <v>#N/A</v>
      </c>
      <c r="P949" s="41" t="e">
        <f>IF(AND(NOT(ISBLANK('Contact Data Entry'!P949)),NOT(ISNUMBER(MATCH("*@*.?*",'Contact Data Entry'!P949,0)))),"Email must be in a valid format",IF('DO NOT USE_Contact Formulas'!A949,"OK",NA()))</f>
        <v>#N/A</v>
      </c>
      <c r="Q949" s="41" t="e">
        <f>IF(LEN('Contact Data Entry'!Q949)&gt;50,"Parent/Guardian Name must be less than 50 characters",IF('DO NOT USE_Contact Formulas'!A949,"OK",NA()))</f>
        <v>#N/A</v>
      </c>
      <c r="R949" s="41" t="e">
        <f>IF(NOT(ISBLANK('Contact Data Entry'!R949)),IF(AND(ISNUMBER('Contact Data Entry'!R949),LEFT('Contact Data Entry'!R949,1)&lt;&gt;"1",LEN('Contact Data Entry'!R949)=10),"OK","Phone number must be valid format"),IF('DO NOT USE_Contact Formulas'!A949,"OK",NA()))</f>
        <v>#N/A</v>
      </c>
      <c r="S949" s="41" t="e">
        <f>IF(AND(NOT(ISBLANK('Contact Data Entry'!S949)),ISNA(VLOOKUP('Contact Data Entry'!S949,'DO NOT USE_School Picklist'!$N$3:$N$63,1,FALSE))),"Please select a value from the drop-down menu",IF('DO NOT USE_Contact Formulas'!A949,"OK",NA()))</f>
        <v>#N/A</v>
      </c>
      <c r="T949" s="41" t="e">
        <f>IF(AND(NOT(ISBLANK('Contact Data Entry'!T949)),ISNA(VLOOKUP('Contact Data Entry'!T949,'DO NOT USE_School Picklist'!$E$3:$E$10,1,FALSE))),"Please select a value from the drop-down menu",IF('DO NOT USE_Contact Formulas'!A949,"OK",NA()))</f>
        <v>#N/A</v>
      </c>
      <c r="U949" s="41" t="e">
        <f>IF(AND(NOT(ISBLANK('Contact Data Entry'!U949)),ISNA(VLOOKUP('Contact Data Entry'!U949,'DO NOT USE_School Picklist'!$F$3:$F$16,1,FALSE))),"Please select a value from the drop-down menu",IF('DO NOT USE_Contact Formulas'!A949,"OK",NA()))</f>
        <v>#N/A</v>
      </c>
      <c r="V949" s="41" t="e">
        <f>IF(LEN('Contact Data Entry'!V949)&gt;100,"Classroom(s) must be less than 100 characters",IF('DO NOT USE_Contact Formulas'!A949,"OK",NA()))</f>
        <v>#N/A</v>
      </c>
      <c r="W949" s="41" t="e">
        <f>IF(AND(NOT(ISBLANK('Contact Data Entry'!W949)),ISNA(VLOOKUP('Contact Data Entry'!W949,'DO NOT USE_School Picklist'!$K$3:$K$6,1,FALSE))),"Please select a value from the drop-down menu",IF('DO NOT USE_Contact Formulas'!A949,"OK",NA()))</f>
        <v>#N/A</v>
      </c>
      <c r="X949" s="41" t="e">
        <f>IF(AND(NOT(ISBLANK('Contact Data Entry'!X949)),ISNA(VLOOKUP('Contact Data Entry'!X949,'DO NOT USE_School Picklist'!$D$3:$D$5,1,FALSE))),"Please select a value from the drop-down menu",IF('DO NOT USE_Contact Formulas'!A949,"OK",NA()))</f>
        <v>#N/A</v>
      </c>
      <c r="Y949" s="41"/>
      <c r="Z949" s="41" t="e">
        <f>IF(AND(NOT(ISBLANK('Contact Data Entry'!Z949)),ISNA(VLOOKUP('Contact Data Entry'!Z949,'DO NOT USE_School Picklist'!$G$3:$G$5,1,FALSE))),"Please select a value from the drop-down menu",IF('DO NOT USE_Contact Formulas'!A949,"OK",NA()))</f>
        <v>#N/A</v>
      </c>
      <c r="AA949" s="41"/>
      <c r="AB949" s="41" t="e">
        <f>IF(AND(NOT(ISBLANK('Contact Data Entry'!AB949)),ISNA(VLOOKUP('Contact Data Entry'!AB949,'DO NOT USE_School Picklist'!$H$3:$H$4,1,FALSE))),"Please select a value from the drop-down menu",IF('DO NOT USE_Contact Formulas'!A949,"OK",NA()))</f>
        <v>#N/A</v>
      </c>
      <c r="AC949" s="41" t="e">
        <f ca="1">IF('Contact Data Entry'!AC949&gt;'DO NOT USE_School Picklist'!$C$3,"Test Date cannot be a future date",IF('DO NOT USE_Contact Formulas'!A949,"OK",NA()))</f>
        <v>#N/A</v>
      </c>
      <c r="AD949" s="41" t="e">
        <f>IF(AND(NOT(ISBLANK('Contact Data Entry'!AD949)),ISNA(VLOOKUP('Contact Data Entry'!AD949,'DO NOT USE_School Picklist'!$Q$3:$Q$8,1,FALSE))),"Please select a value from the drop-down menu",IF('DO NOT USE_Contact Formulas'!A949,"OK",NA()))</f>
        <v>#N/A</v>
      </c>
    </row>
    <row r="950" spans="1:30" x14ac:dyDescent="0.25">
      <c r="A950" s="40" t="e">
        <f>IF('DO NOT USE_Contact Formulas'!A950,IF('DO NOT USE_Contact Formulas'!B950,"Not all required fields are completed","OK"),NA())</f>
        <v>#N/A</v>
      </c>
      <c r="B950" s="41" t="e">
        <f>IF(AND('DO NOT USE_Contact Formulas'!A950,ISBLANK('Contact Data Entry'!B950)),"First Name is required",IF(NOT(ISBLANK('Contact Data Entry'!B950)),"OK",NA()))</f>
        <v>#N/A</v>
      </c>
      <c r="C950" s="41" t="e">
        <f>IF(AND('DO NOT USE_Contact Formulas'!A950,ISBLANK('Contact Data Entry'!C950)),"Last Name is required",IF(NOT(ISBLANK('Contact Data Entry'!C950)),"OK",NA()))</f>
        <v>#N/A</v>
      </c>
      <c r="D950" s="41" t="e">
        <f>IF(AND('DO NOT USE_Contact Formulas'!A950,ISBLANK('Contact Data Entry'!D950)),"Birthdate is required",IF(NOT(ISBLANK('Contact Data Entry'!D950)),"OK",NA()))</f>
        <v>#N/A</v>
      </c>
      <c r="E950" s="41" t="e">
        <f>IF(AND('DO NOT USE_Contact Formulas'!A950,ISBLANK('Contact Data Entry'!E950)),"Mobile Phone is required",IF(NOT(ISBLANK('Contact Data Entry'!E950)),IF(AND(ISNUMBER(VALUE('Contact Data Entry'!E950)),LEFT('Contact Data Entry'!E950,1)&lt;&gt;"1",LEN('Contact Data Entry'!E950)=10),"OK","Phone number must be valid format"),NA()))</f>
        <v>#N/A</v>
      </c>
      <c r="F950" s="41" t="e">
        <f>IF(LEN('Contact Data Entry'!F950)&gt;255,"Home Street Address must be less than 255 characters",IF('DO NOT USE_Contact Formulas'!A950,"OK",NA()))</f>
        <v>#N/A</v>
      </c>
      <c r="G950" s="41" t="e">
        <f>IF(LEN('Contact Data Entry'!G950)&gt;40,"City must be less than 40 characters",IF('DO NOT USE_Contact Formulas'!A950,"OK",NA()))</f>
        <v>#N/A</v>
      </c>
      <c r="H950" s="41" t="e">
        <f>IF(AND(NOT(ISBLANK('Contact Data Entry'!H950)),ISNA(VLOOKUP('Contact Data Entry'!H950,'DO NOT USE_School Picklist'!$P$3:$P$52,1,FALSE))),"Please select a value from the drop-down menu",IF('DO NOT USE_Contact Formulas'!A950,"OK",NA()))</f>
        <v>#N/A</v>
      </c>
      <c r="I950" s="41" t="e">
        <f>IF(AND('DO NOT USE_Contact Formulas'!A950,ISBLANK('Contact Data Entry'!I950)),"Zip is required",IF(ISBLANK('Contact Data Entry'!I950),NA(),"OK"))</f>
        <v>#N/A</v>
      </c>
      <c r="J950" s="41" t="e">
        <f>IF(AND('DO NOT USE_Contact Formulas'!A950,ISBLANK('Contact Data Entry'!J950)),"Student or Staff? is required",IF(ISBLANK('Contact Data Entry'!J950),NA(),IF(ISNA(VLOOKUP('Contact Data Entry'!J950,'DO NOT USE_School Picklist'!$B$3:$B$6,1,FALSE)),"Please select a value from the drop-down menu","OK")))</f>
        <v>#N/A</v>
      </c>
      <c r="K950" s="41" t="e">
        <f>IF(AND('Contact Data Entry'!J950='DO NOT USE_School Picklist'!$B$4,ISBLANK('Contact Data Entry'!K950)),"Occupation/Job Title is required if Student or Staff? is Yes, staff/faculty or volunteer",IF('DO NOT USE_Contact Formulas'!A950,"OK",NA()))</f>
        <v>#N/A</v>
      </c>
      <c r="L950" s="41" t="e">
        <f ca="1">IF('Contact Data Entry'!L950&gt;'DO NOT USE_School Picklist'!$C$3,"Date last on school campus/facility cannot be a future date",IF('DO NOT USE_Contact Formulas'!A950,IF(ISBLANK('Contact Data Entry'!L950),"Date last on school campus/facility is required","OK"),NA()))</f>
        <v>#N/A</v>
      </c>
      <c r="M950" s="42" t="e">
        <f ca="1">IF('Contact Data Entry'!M950&gt;'DO NOT USE_School Picklist'!$C$3,"Last Exposure Date cannot be a future date",IF('DO NOT USE_Contact Formulas'!A950,IF(ISBLANK('Contact Data Entry'!M950),"Last Exposure Date is required","OK"),NA()))</f>
        <v>#N/A</v>
      </c>
      <c r="N950" s="42" t="e">
        <f>IF(AND('DO NOT USE_Contact Formulas'!A950,ISBLANK('Contact Data Entry'!N950)),"Specific Place in the Location is required",IF(ISBLANK('Contact Data Entry'!N950),NA(),"OK"))</f>
        <v>#N/A</v>
      </c>
      <c r="O950" s="41" t="e">
        <f>IF(AND(NOT(ISBLANK('Contact Data Entry'!O950)),ISNA(VLOOKUP('Contact Data Entry'!O950,'DO NOT USE_School Picklist'!$L$3:$L$81,1,FALSE))),"Please select a value from the drop-down menu",IF('DO NOT USE_Contact Formulas'!A950,"OK",NA()))</f>
        <v>#N/A</v>
      </c>
      <c r="P950" s="41" t="e">
        <f>IF(AND(NOT(ISBLANK('Contact Data Entry'!P950)),NOT(ISNUMBER(MATCH("*@*.?*",'Contact Data Entry'!P950,0)))),"Email must be in a valid format",IF('DO NOT USE_Contact Formulas'!A950,"OK",NA()))</f>
        <v>#N/A</v>
      </c>
      <c r="Q950" s="41" t="e">
        <f>IF(LEN('Contact Data Entry'!Q950)&gt;50,"Parent/Guardian Name must be less than 50 characters",IF('DO NOT USE_Contact Formulas'!A950,"OK",NA()))</f>
        <v>#N/A</v>
      </c>
      <c r="R950" s="41" t="e">
        <f>IF(NOT(ISBLANK('Contact Data Entry'!R950)),IF(AND(ISNUMBER('Contact Data Entry'!R950),LEFT('Contact Data Entry'!R950,1)&lt;&gt;"1",LEN('Contact Data Entry'!R950)=10),"OK","Phone number must be valid format"),IF('DO NOT USE_Contact Formulas'!A950,"OK",NA()))</f>
        <v>#N/A</v>
      </c>
      <c r="S950" s="41" t="e">
        <f>IF(AND(NOT(ISBLANK('Contact Data Entry'!S950)),ISNA(VLOOKUP('Contact Data Entry'!S950,'DO NOT USE_School Picklist'!$N$3:$N$63,1,FALSE))),"Please select a value from the drop-down menu",IF('DO NOT USE_Contact Formulas'!A950,"OK",NA()))</f>
        <v>#N/A</v>
      </c>
      <c r="T950" s="41" t="e">
        <f>IF(AND(NOT(ISBLANK('Contact Data Entry'!T950)),ISNA(VLOOKUP('Contact Data Entry'!T950,'DO NOT USE_School Picklist'!$E$3:$E$10,1,FALSE))),"Please select a value from the drop-down menu",IF('DO NOT USE_Contact Formulas'!A950,"OK",NA()))</f>
        <v>#N/A</v>
      </c>
      <c r="U950" s="41" t="e">
        <f>IF(AND(NOT(ISBLANK('Contact Data Entry'!U950)),ISNA(VLOOKUP('Contact Data Entry'!U950,'DO NOT USE_School Picklist'!$F$3:$F$16,1,FALSE))),"Please select a value from the drop-down menu",IF('DO NOT USE_Contact Formulas'!A950,"OK",NA()))</f>
        <v>#N/A</v>
      </c>
      <c r="V950" s="41" t="e">
        <f>IF(LEN('Contact Data Entry'!V950)&gt;100,"Classroom(s) must be less than 100 characters",IF('DO NOT USE_Contact Formulas'!A950,"OK",NA()))</f>
        <v>#N/A</v>
      </c>
      <c r="W950" s="41" t="e">
        <f>IF(AND(NOT(ISBLANK('Contact Data Entry'!W950)),ISNA(VLOOKUP('Contact Data Entry'!W950,'DO NOT USE_School Picklist'!$K$3:$K$6,1,FALSE))),"Please select a value from the drop-down menu",IF('DO NOT USE_Contact Formulas'!A950,"OK",NA()))</f>
        <v>#N/A</v>
      </c>
      <c r="X950" s="41" t="e">
        <f>IF(AND(NOT(ISBLANK('Contact Data Entry'!X950)),ISNA(VLOOKUP('Contact Data Entry'!X950,'DO NOT USE_School Picklist'!$D$3:$D$5,1,FALSE))),"Please select a value from the drop-down menu",IF('DO NOT USE_Contact Formulas'!A950,"OK",NA()))</f>
        <v>#N/A</v>
      </c>
      <c r="Y950" s="41"/>
      <c r="Z950" s="41" t="e">
        <f>IF(AND(NOT(ISBLANK('Contact Data Entry'!Z950)),ISNA(VLOOKUP('Contact Data Entry'!Z950,'DO NOT USE_School Picklist'!$G$3:$G$5,1,FALSE))),"Please select a value from the drop-down menu",IF('DO NOT USE_Contact Formulas'!A950,"OK",NA()))</f>
        <v>#N/A</v>
      </c>
      <c r="AA950" s="41"/>
      <c r="AB950" s="41" t="e">
        <f>IF(AND(NOT(ISBLANK('Contact Data Entry'!AB950)),ISNA(VLOOKUP('Contact Data Entry'!AB950,'DO NOT USE_School Picklist'!$H$3:$H$4,1,FALSE))),"Please select a value from the drop-down menu",IF('DO NOT USE_Contact Formulas'!A950,"OK",NA()))</f>
        <v>#N/A</v>
      </c>
      <c r="AC950" s="41" t="e">
        <f ca="1">IF('Contact Data Entry'!AC950&gt;'DO NOT USE_School Picklist'!$C$3,"Test Date cannot be a future date",IF('DO NOT USE_Contact Formulas'!A950,"OK",NA()))</f>
        <v>#N/A</v>
      </c>
      <c r="AD950" s="41" t="e">
        <f>IF(AND(NOT(ISBLANK('Contact Data Entry'!AD950)),ISNA(VLOOKUP('Contact Data Entry'!AD950,'DO NOT USE_School Picklist'!$Q$3:$Q$8,1,FALSE))),"Please select a value from the drop-down menu",IF('DO NOT USE_Contact Formulas'!A950,"OK",NA()))</f>
        <v>#N/A</v>
      </c>
    </row>
    <row r="951" spans="1:30" x14ac:dyDescent="0.25">
      <c r="A951" s="40" t="e">
        <f>IF('DO NOT USE_Contact Formulas'!A951,IF('DO NOT USE_Contact Formulas'!B951,"Not all required fields are completed","OK"),NA())</f>
        <v>#N/A</v>
      </c>
      <c r="B951" s="41" t="e">
        <f>IF(AND('DO NOT USE_Contact Formulas'!A951,ISBLANK('Contact Data Entry'!B951)),"First Name is required",IF(NOT(ISBLANK('Contact Data Entry'!B951)),"OK",NA()))</f>
        <v>#N/A</v>
      </c>
      <c r="C951" s="41" t="e">
        <f>IF(AND('DO NOT USE_Contact Formulas'!A951,ISBLANK('Contact Data Entry'!C951)),"Last Name is required",IF(NOT(ISBLANK('Contact Data Entry'!C951)),"OK",NA()))</f>
        <v>#N/A</v>
      </c>
      <c r="D951" s="41" t="e">
        <f>IF(AND('DO NOT USE_Contact Formulas'!A951,ISBLANK('Contact Data Entry'!D951)),"Birthdate is required",IF(NOT(ISBLANK('Contact Data Entry'!D951)),"OK",NA()))</f>
        <v>#N/A</v>
      </c>
      <c r="E951" s="41" t="e">
        <f>IF(AND('DO NOT USE_Contact Formulas'!A951,ISBLANK('Contact Data Entry'!E951)),"Mobile Phone is required",IF(NOT(ISBLANK('Contact Data Entry'!E951)),IF(AND(ISNUMBER(VALUE('Contact Data Entry'!E951)),LEFT('Contact Data Entry'!E951,1)&lt;&gt;"1",LEN('Contact Data Entry'!E951)=10),"OK","Phone number must be valid format"),NA()))</f>
        <v>#N/A</v>
      </c>
      <c r="F951" s="41" t="e">
        <f>IF(LEN('Contact Data Entry'!F951)&gt;255,"Home Street Address must be less than 255 characters",IF('DO NOT USE_Contact Formulas'!A951,"OK",NA()))</f>
        <v>#N/A</v>
      </c>
      <c r="G951" s="41" t="e">
        <f>IF(LEN('Contact Data Entry'!G951)&gt;40,"City must be less than 40 characters",IF('DO NOT USE_Contact Formulas'!A951,"OK",NA()))</f>
        <v>#N/A</v>
      </c>
      <c r="H951" s="41" t="e">
        <f>IF(AND(NOT(ISBLANK('Contact Data Entry'!H951)),ISNA(VLOOKUP('Contact Data Entry'!H951,'DO NOT USE_School Picklist'!$P$3:$P$52,1,FALSE))),"Please select a value from the drop-down menu",IF('DO NOT USE_Contact Formulas'!A951,"OK",NA()))</f>
        <v>#N/A</v>
      </c>
      <c r="I951" s="41" t="e">
        <f>IF(AND('DO NOT USE_Contact Formulas'!A951,ISBLANK('Contact Data Entry'!I951)),"Zip is required",IF(ISBLANK('Contact Data Entry'!I951),NA(),"OK"))</f>
        <v>#N/A</v>
      </c>
      <c r="J951" s="41" t="e">
        <f>IF(AND('DO NOT USE_Contact Formulas'!A951,ISBLANK('Contact Data Entry'!J951)),"Student or Staff? is required",IF(ISBLANK('Contact Data Entry'!J951),NA(),IF(ISNA(VLOOKUP('Contact Data Entry'!J951,'DO NOT USE_School Picklist'!$B$3:$B$6,1,FALSE)),"Please select a value from the drop-down menu","OK")))</f>
        <v>#N/A</v>
      </c>
      <c r="K951" s="41" t="e">
        <f>IF(AND('Contact Data Entry'!J951='DO NOT USE_School Picklist'!$B$4,ISBLANK('Contact Data Entry'!K951)),"Occupation/Job Title is required if Student or Staff? is Yes, staff/faculty or volunteer",IF('DO NOT USE_Contact Formulas'!A951,"OK",NA()))</f>
        <v>#N/A</v>
      </c>
      <c r="L951" s="41" t="e">
        <f ca="1">IF('Contact Data Entry'!L951&gt;'DO NOT USE_School Picklist'!$C$3,"Date last on school campus/facility cannot be a future date",IF('DO NOT USE_Contact Formulas'!A951,IF(ISBLANK('Contact Data Entry'!L951),"Date last on school campus/facility is required","OK"),NA()))</f>
        <v>#N/A</v>
      </c>
      <c r="M951" s="42" t="e">
        <f ca="1">IF('Contact Data Entry'!M951&gt;'DO NOT USE_School Picklist'!$C$3,"Last Exposure Date cannot be a future date",IF('DO NOT USE_Contact Formulas'!A951,IF(ISBLANK('Contact Data Entry'!M951),"Last Exposure Date is required","OK"),NA()))</f>
        <v>#N/A</v>
      </c>
      <c r="N951" s="42" t="e">
        <f>IF(AND('DO NOT USE_Contact Formulas'!A951,ISBLANK('Contact Data Entry'!N951)),"Specific Place in the Location is required",IF(ISBLANK('Contact Data Entry'!N951),NA(),"OK"))</f>
        <v>#N/A</v>
      </c>
      <c r="O951" s="41" t="e">
        <f>IF(AND(NOT(ISBLANK('Contact Data Entry'!O951)),ISNA(VLOOKUP('Contact Data Entry'!O951,'DO NOT USE_School Picklist'!$L$3:$L$81,1,FALSE))),"Please select a value from the drop-down menu",IF('DO NOT USE_Contact Formulas'!A951,"OK",NA()))</f>
        <v>#N/A</v>
      </c>
      <c r="P951" s="41" t="e">
        <f>IF(AND(NOT(ISBLANK('Contact Data Entry'!P951)),NOT(ISNUMBER(MATCH("*@*.?*",'Contact Data Entry'!P951,0)))),"Email must be in a valid format",IF('DO NOT USE_Contact Formulas'!A951,"OK",NA()))</f>
        <v>#N/A</v>
      </c>
      <c r="Q951" s="41" t="e">
        <f>IF(LEN('Contact Data Entry'!Q951)&gt;50,"Parent/Guardian Name must be less than 50 characters",IF('DO NOT USE_Contact Formulas'!A951,"OK",NA()))</f>
        <v>#N/A</v>
      </c>
      <c r="R951" s="41" t="e">
        <f>IF(NOT(ISBLANK('Contact Data Entry'!R951)),IF(AND(ISNUMBER('Contact Data Entry'!R951),LEFT('Contact Data Entry'!R951,1)&lt;&gt;"1",LEN('Contact Data Entry'!R951)=10),"OK","Phone number must be valid format"),IF('DO NOT USE_Contact Formulas'!A951,"OK",NA()))</f>
        <v>#N/A</v>
      </c>
      <c r="S951" s="41" t="e">
        <f>IF(AND(NOT(ISBLANK('Contact Data Entry'!S951)),ISNA(VLOOKUP('Contact Data Entry'!S951,'DO NOT USE_School Picklist'!$N$3:$N$63,1,FALSE))),"Please select a value from the drop-down menu",IF('DO NOT USE_Contact Formulas'!A951,"OK",NA()))</f>
        <v>#N/A</v>
      </c>
      <c r="T951" s="41" t="e">
        <f>IF(AND(NOT(ISBLANK('Contact Data Entry'!T951)),ISNA(VLOOKUP('Contact Data Entry'!T951,'DO NOT USE_School Picklist'!$E$3:$E$10,1,FALSE))),"Please select a value from the drop-down menu",IF('DO NOT USE_Contact Formulas'!A951,"OK",NA()))</f>
        <v>#N/A</v>
      </c>
      <c r="U951" s="41" t="e">
        <f>IF(AND(NOT(ISBLANK('Contact Data Entry'!U951)),ISNA(VLOOKUP('Contact Data Entry'!U951,'DO NOT USE_School Picklist'!$F$3:$F$16,1,FALSE))),"Please select a value from the drop-down menu",IF('DO NOT USE_Contact Formulas'!A951,"OK",NA()))</f>
        <v>#N/A</v>
      </c>
      <c r="V951" s="41" t="e">
        <f>IF(LEN('Contact Data Entry'!V951)&gt;100,"Classroom(s) must be less than 100 characters",IF('DO NOT USE_Contact Formulas'!A951,"OK",NA()))</f>
        <v>#N/A</v>
      </c>
      <c r="W951" s="41" t="e">
        <f>IF(AND(NOT(ISBLANK('Contact Data Entry'!W951)),ISNA(VLOOKUP('Contact Data Entry'!W951,'DO NOT USE_School Picklist'!$K$3:$K$6,1,FALSE))),"Please select a value from the drop-down menu",IF('DO NOT USE_Contact Formulas'!A951,"OK",NA()))</f>
        <v>#N/A</v>
      </c>
      <c r="X951" s="41" t="e">
        <f>IF(AND(NOT(ISBLANK('Contact Data Entry'!X951)),ISNA(VLOOKUP('Contact Data Entry'!X951,'DO NOT USE_School Picklist'!$D$3:$D$5,1,FALSE))),"Please select a value from the drop-down menu",IF('DO NOT USE_Contact Formulas'!A951,"OK",NA()))</f>
        <v>#N/A</v>
      </c>
      <c r="Y951" s="41"/>
      <c r="Z951" s="41" t="e">
        <f>IF(AND(NOT(ISBLANK('Contact Data Entry'!Z951)),ISNA(VLOOKUP('Contact Data Entry'!Z951,'DO NOT USE_School Picklist'!$G$3:$G$5,1,FALSE))),"Please select a value from the drop-down menu",IF('DO NOT USE_Contact Formulas'!A951,"OK",NA()))</f>
        <v>#N/A</v>
      </c>
      <c r="AA951" s="41"/>
      <c r="AB951" s="41" t="e">
        <f>IF(AND(NOT(ISBLANK('Contact Data Entry'!AB951)),ISNA(VLOOKUP('Contact Data Entry'!AB951,'DO NOT USE_School Picklist'!$H$3:$H$4,1,FALSE))),"Please select a value from the drop-down menu",IF('DO NOT USE_Contact Formulas'!A951,"OK",NA()))</f>
        <v>#N/A</v>
      </c>
      <c r="AC951" s="41" t="e">
        <f ca="1">IF('Contact Data Entry'!AC951&gt;'DO NOT USE_School Picklist'!$C$3,"Test Date cannot be a future date",IF('DO NOT USE_Contact Formulas'!A951,"OK",NA()))</f>
        <v>#N/A</v>
      </c>
      <c r="AD951" s="41" t="e">
        <f>IF(AND(NOT(ISBLANK('Contact Data Entry'!AD951)),ISNA(VLOOKUP('Contact Data Entry'!AD951,'DO NOT USE_School Picklist'!$Q$3:$Q$8,1,FALSE))),"Please select a value from the drop-down menu",IF('DO NOT USE_Contact Formulas'!A951,"OK",NA()))</f>
        <v>#N/A</v>
      </c>
    </row>
    <row r="952" spans="1:30" x14ac:dyDescent="0.25">
      <c r="A952" s="40" t="e">
        <f>IF('DO NOT USE_Contact Formulas'!A952,IF('DO NOT USE_Contact Formulas'!B952,"Not all required fields are completed","OK"),NA())</f>
        <v>#N/A</v>
      </c>
      <c r="B952" s="41" t="e">
        <f>IF(AND('DO NOT USE_Contact Formulas'!A952,ISBLANK('Contact Data Entry'!B952)),"First Name is required",IF(NOT(ISBLANK('Contact Data Entry'!B952)),"OK",NA()))</f>
        <v>#N/A</v>
      </c>
      <c r="C952" s="41" t="e">
        <f>IF(AND('DO NOT USE_Contact Formulas'!A952,ISBLANK('Contact Data Entry'!C952)),"Last Name is required",IF(NOT(ISBLANK('Contact Data Entry'!C952)),"OK",NA()))</f>
        <v>#N/A</v>
      </c>
      <c r="D952" s="41" t="e">
        <f>IF(AND('DO NOT USE_Contact Formulas'!A952,ISBLANK('Contact Data Entry'!D952)),"Birthdate is required",IF(NOT(ISBLANK('Contact Data Entry'!D952)),"OK",NA()))</f>
        <v>#N/A</v>
      </c>
      <c r="E952" s="41" t="e">
        <f>IF(AND('DO NOT USE_Contact Formulas'!A952,ISBLANK('Contact Data Entry'!E952)),"Mobile Phone is required",IF(NOT(ISBLANK('Contact Data Entry'!E952)),IF(AND(ISNUMBER(VALUE('Contact Data Entry'!E952)),LEFT('Contact Data Entry'!E952,1)&lt;&gt;"1",LEN('Contact Data Entry'!E952)=10),"OK","Phone number must be valid format"),NA()))</f>
        <v>#N/A</v>
      </c>
      <c r="F952" s="41" t="e">
        <f>IF(LEN('Contact Data Entry'!F952)&gt;255,"Home Street Address must be less than 255 characters",IF('DO NOT USE_Contact Formulas'!A952,"OK",NA()))</f>
        <v>#N/A</v>
      </c>
      <c r="G952" s="41" t="e">
        <f>IF(LEN('Contact Data Entry'!G952)&gt;40,"City must be less than 40 characters",IF('DO NOT USE_Contact Formulas'!A952,"OK",NA()))</f>
        <v>#N/A</v>
      </c>
      <c r="H952" s="41" t="e">
        <f>IF(AND(NOT(ISBLANK('Contact Data Entry'!H952)),ISNA(VLOOKUP('Contact Data Entry'!H952,'DO NOT USE_School Picklist'!$P$3:$P$52,1,FALSE))),"Please select a value from the drop-down menu",IF('DO NOT USE_Contact Formulas'!A952,"OK",NA()))</f>
        <v>#N/A</v>
      </c>
      <c r="I952" s="41" t="e">
        <f>IF(AND('DO NOT USE_Contact Formulas'!A952,ISBLANK('Contact Data Entry'!I952)),"Zip is required",IF(ISBLANK('Contact Data Entry'!I952),NA(),"OK"))</f>
        <v>#N/A</v>
      </c>
      <c r="J952" s="41" t="e">
        <f>IF(AND('DO NOT USE_Contact Formulas'!A952,ISBLANK('Contact Data Entry'!J952)),"Student or Staff? is required",IF(ISBLANK('Contact Data Entry'!J952),NA(),IF(ISNA(VLOOKUP('Contact Data Entry'!J952,'DO NOT USE_School Picklist'!$B$3:$B$6,1,FALSE)),"Please select a value from the drop-down menu","OK")))</f>
        <v>#N/A</v>
      </c>
      <c r="K952" s="41" t="e">
        <f>IF(AND('Contact Data Entry'!J952='DO NOT USE_School Picklist'!$B$4,ISBLANK('Contact Data Entry'!K952)),"Occupation/Job Title is required if Student or Staff? is Yes, staff/faculty or volunteer",IF('DO NOT USE_Contact Formulas'!A952,"OK",NA()))</f>
        <v>#N/A</v>
      </c>
      <c r="L952" s="41" t="e">
        <f ca="1">IF('Contact Data Entry'!L952&gt;'DO NOT USE_School Picklist'!$C$3,"Date last on school campus/facility cannot be a future date",IF('DO NOT USE_Contact Formulas'!A952,IF(ISBLANK('Contact Data Entry'!L952),"Date last on school campus/facility is required","OK"),NA()))</f>
        <v>#N/A</v>
      </c>
      <c r="M952" s="42" t="e">
        <f ca="1">IF('Contact Data Entry'!M952&gt;'DO NOT USE_School Picklist'!$C$3,"Last Exposure Date cannot be a future date",IF('DO NOT USE_Contact Formulas'!A952,IF(ISBLANK('Contact Data Entry'!M952),"Last Exposure Date is required","OK"),NA()))</f>
        <v>#N/A</v>
      </c>
      <c r="N952" s="42" t="e">
        <f>IF(AND('DO NOT USE_Contact Formulas'!A952,ISBLANK('Contact Data Entry'!N952)),"Specific Place in the Location is required",IF(ISBLANK('Contact Data Entry'!N952),NA(),"OK"))</f>
        <v>#N/A</v>
      </c>
      <c r="O952" s="41" t="e">
        <f>IF(AND(NOT(ISBLANK('Contact Data Entry'!O952)),ISNA(VLOOKUP('Contact Data Entry'!O952,'DO NOT USE_School Picklist'!$L$3:$L$81,1,FALSE))),"Please select a value from the drop-down menu",IF('DO NOT USE_Contact Formulas'!A952,"OK",NA()))</f>
        <v>#N/A</v>
      </c>
      <c r="P952" s="41" t="e">
        <f>IF(AND(NOT(ISBLANK('Contact Data Entry'!P952)),NOT(ISNUMBER(MATCH("*@*.?*",'Contact Data Entry'!P952,0)))),"Email must be in a valid format",IF('DO NOT USE_Contact Formulas'!A952,"OK",NA()))</f>
        <v>#N/A</v>
      </c>
      <c r="Q952" s="41" t="e">
        <f>IF(LEN('Contact Data Entry'!Q952)&gt;50,"Parent/Guardian Name must be less than 50 characters",IF('DO NOT USE_Contact Formulas'!A952,"OK",NA()))</f>
        <v>#N/A</v>
      </c>
      <c r="R952" s="41" t="e">
        <f>IF(NOT(ISBLANK('Contact Data Entry'!R952)),IF(AND(ISNUMBER('Contact Data Entry'!R952),LEFT('Contact Data Entry'!R952,1)&lt;&gt;"1",LEN('Contact Data Entry'!R952)=10),"OK","Phone number must be valid format"),IF('DO NOT USE_Contact Formulas'!A952,"OK",NA()))</f>
        <v>#N/A</v>
      </c>
      <c r="S952" s="41" t="e">
        <f>IF(AND(NOT(ISBLANK('Contact Data Entry'!S952)),ISNA(VLOOKUP('Contact Data Entry'!S952,'DO NOT USE_School Picklist'!$N$3:$N$63,1,FALSE))),"Please select a value from the drop-down menu",IF('DO NOT USE_Contact Formulas'!A952,"OK",NA()))</f>
        <v>#N/A</v>
      </c>
      <c r="T952" s="41" t="e">
        <f>IF(AND(NOT(ISBLANK('Contact Data Entry'!T952)),ISNA(VLOOKUP('Contact Data Entry'!T952,'DO NOT USE_School Picklist'!$E$3:$E$10,1,FALSE))),"Please select a value from the drop-down menu",IF('DO NOT USE_Contact Formulas'!A952,"OK",NA()))</f>
        <v>#N/A</v>
      </c>
      <c r="U952" s="41" t="e">
        <f>IF(AND(NOT(ISBLANK('Contact Data Entry'!U952)),ISNA(VLOOKUP('Contact Data Entry'!U952,'DO NOT USE_School Picklist'!$F$3:$F$16,1,FALSE))),"Please select a value from the drop-down menu",IF('DO NOT USE_Contact Formulas'!A952,"OK",NA()))</f>
        <v>#N/A</v>
      </c>
      <c r="V952" s="41" t="e">
        <f>IF(LEN('Contact Data Entry'!V952)&gt;100,"Classroom(s) must be less than 100 characters",IF('DO NOT USE_Contact Formulas'!A952,"OK",NA()))</f>
        <v>#N/A</v>
      </c>
      <c r="W952" s="41" t="e">
        <f>IF(AND(NOT(ISBLANK('Contact Data Entry'!W952)),ISNA(VLOOKUP('Contact Data Entry'!W952,'DO NOT USE_School Picklist'!$K$3:$K$6,1,FALSE))),"Please select a value from the drop-down menu",IF('DO NOT USE_Contact Formulas'!A952,"OK",NA()))</f>
        <v>#N/A</v>
      </c>
      <c r="X952" s="41" t="e">
        <f>IF(AND(NOT(ISBLANK('Contact Data Entry'!X952)),ISNA(VLOOKUP('Contact Data Entry'!X952,'DO NOT USE_School Picklist'!$D$3:$D$5,1,FALSE))),"Please select a value from the drop-down menu",IF('DO NOT USE_Contact Formulas'!A952,"OK",NA()))</f>
        <v>#N/A</v>
      </c>
      <c r="Y952" s="41"/>
      <c r="Z952" s="41" t="e">
        <f>IF(AND(NOT(ISBLANK('Contact Data Entry'!Z952)),ISNA(VLOOKUP('Contact Data Entry'!Z952,'DO NOT USE_School Picklist'!$G$3:$G$5,1,FALSE))),"Please select a value from the drop-down menu",IF('DO NOT USE_Contact Formulas'!A952,"OK",NA()))</f>
        <v>#N/A</v>
      </c>
      <c r="AA952" s="41"/>
      <c r="AB952" s="41" t="e">
        <f>IF(AND(NOT(ISBLANK('Contact Data Entry'!AB952)),ISNA(VLOOKUP('Contact Data Entry'!AB952,'DO NOT USE_School Picklist'!$H$3:$H$4,1,FALSE))),"Please select a value from the drop-down menu",IF('DO NOT USE_Contact Formulas'!A952,"OK",NA()))</f>
        <v>#N/A</v>
      </c>
      <c r="AC952" s="41" t="e">
        <f ca="1">IF('Contact Data Entry'!AC952&gt;'DO NOT USE_School Picklist'!$C$3,"Test Date cannot be a future date",IF('DO NOT USE_Contact Formulas'!A952,"OK",NA()))</f>
        <v>#N/A</v>
      </c>
      <c r="AD952" s="41" t="e">
        <f>IF(AND(NOT(ISBLANK('Contact Data Entry'!AD952)),ISNA(VLOOKUP('Contact Data Entry'!AD952,'DO NOT USE_School Picklist'!$Q$3:$Q$8,1,FALSE))),"Please select a value from the drop-down menu",IF('DO NOT USE_Contact Formulas'!A952,"OK",NA()))</f>
        <v>#N/A</v>
      </c>
    </row>
    <row r="953" spans="1:30" x14ac:dyDescent="0.25">
      <c r="A953" s="40" t="e">
        <f>IF('DO NOT USE_Contact Formulas'!A953,IF('DO NOT USE_Contact Formulas'!B953,"Not all required fields are completed","OK"),NA())</f>
        <v>#N/A</v>
      </c>
      <c r="B953" s="41" t="e">
        <f>IF(AND('DO NOT USE_Contact Formulas'!A953,ISBLANK('Contact Data Entry'!B953)),"First Name is required",IF(NOT(ISBLANK('Contact Data Entry'!B953)),"OK",NA()))</f>
        <v>#N/A</v>
      </c>
      <c r="C953" s="41" t="e">
        <f>IF(AND('DO NOT USE_Contact Formulas'!A953,ISBLANK('Contact Data Entry'!C953)),"Last Name is required",IF(NOT(ISBLANK('Contact Data Entry'!C953)),"OK",NA()))</f>
        <v>#N/A</v>
      </c>
      <c r="D953" s="41" t="e">
        <f>IF(AND('DO NOT USE_Contact Formulas'!A953,ISBLANK('Contact Data Entry'!D953)),"Birthdate is required",IF(NOT(ISBLANK('Contact Data Entry'!D953)),"OK",NA()))</f>
        <v>#N/A</v>
      </c>
      <c r="E953" s="41" t="e">
        <f>IF(AND('DO NOT USE_Contact Formulas'!A953,ISBLANK('Contact Data Entry'!E953)),"Mobile Phone is required",IF(NOT(ISBLANK('Contact Data Entry'!E953)),IF(AND(ISNUMBER(VALUE('Contact Data Entry'!E953)),LEFT('Contact Data Entry'!E953,1)&lt;&gt;"1",LEN('Contact Data Entry'!E953)=10),"OK","Phone number must be valid format"),NA()))</f>
        <v>#N/A</v>
      </c>
      <c r="F953" s="41" t="e">
        <f>IF(LEN('Contact Data Entry'!F953)&gt;255,"Home Street Address must be less than 255 characters",IF('DO NOT USE_Contact Formulas'!A953,"OK",NA()))</f>
        <v>#N/A</v>
      </c>
      <c r="G953" s="41" t="e">
        <f>IF(LEN('Contact Data Entry'!G953)&gt;40,"City must be less than 40 characters",IF('DO NOT USE_Contact Formulas'!A953,"OK",NA()))</f>
        <v>#N/A</v>
      </c>
      <c r="H953" s="41" t="e">
        <f>IF(AND(NOT(ISBLANK('Contact Data Entry'!H953)),ISNA(VLOOKUP('Contact Data Entry'!H953,'DO NOT USE_School Picklist'!$P$3:$P$52,1,FALSE))),"Please select a value from the drop-down menu",IF('DO NOT USE_Contact Formulas'!A953,"OK",NA()))</f>
        <v>#N/A</v>
      </c>
      <c r="I953" s="41" t="e">
        <f>IF(AND('DO NOT USE_Contact Formulas'!A953,ISBLANK('Contact Data Entry'!I953)),"Zip is required",IF(ISBLANK('Contact Data Entry'!I953),NA(),"OK"))</f>
        <v>#N/A</v>
      </c>
      <c r="J953" s="41" t="e">
        <f>IF(AND('DO NOT USE_Contact Formulas'!A953,ISBLANK('Contact Data Entry'!J953)),"Student or Staff? is required",IF(ISBLANK('Contact Data Entry'!J953),NA(),IF(ISNA(VLOOKUP('Contact Data Entry'!J953,'DO NOT USE_School Picklist'!$B$3:$B$6,1,FALSE)),"Please select a value from the drop-down menu","OK")))</f>
        <v>#N/A</v>
      </c>
      <c r="K953" s="41" t="e">
        <f>IF(AND('Contact Data Entry'!J953='DO NOT USE_School Picklist'!$B$4,ISBLANK('Contact Data Entry'!K953)),"Occupation/Job Title is required if Student or Staff? is Yes, staff/faculty or volunteer",IF('DO NOT USE_Contact Formulas'!A953,"OK",NA()))</f>
        <v>#N/A</v>
      </c>
      <c r="L953" s="41" t="e">
        <f ca="1">IF('Contact Data Entry'!L953&gt;'DO NOT USE_School Picklist'!$C$3,"Date last on school campus/facility cannot be a future date",IF('DO NOT USE_Contact Formulas'!A953,IF(ISBLANK('Contact Data Entry'!L953),"Date last on school campus/facility is required","OK"),NA()))</f>
        <v>#N/A</v>
      </c>
      <c r="M953" s="42" t="e">
        <f ca="1">IF('Contact Data Entry'!M953&gt;'DO NOT USE_School Picklist'!$C$3,"Last Exposure Date cannot be a future date",IF('DO NOT USE_Contact Formulas'!A953,IF(ISBLANK('Contact Data Entry'!M953),"Last Exposure Date is required","OK"),NA()))</f>
        <v>#N/A</v>
      </c>
      <c r="N953" s="42" t="e">
        <f>IF(AND('DO NOT USE_Contact Formulas'!A953,ISBLANK('Contact Data Entry'!N953)),"Specific Place in the Location is required",IF(ISBLANK('Contact Data Entry'!N953),NA(),"OK"))</f>
        <v>#N/A</v>
      </c>
      <c r="O953" s="41" t="e">
        <f>IF(AND(NOT(ISBLANK('Contact Data Entry'!O953)),ISNA(VLOOKUP('Contact Data Entry'!O953,'DO NOT USE_School Picklist'!$L$3:$L$81,1,FALSE))),"Please select a value from the drop-down menu",IF('DO NOT USE_Contact Formulas'!A953,"OK",NA()))</f>
        <v>#N/A</v>
      </c>
      <c r="P953" s="41" t="e">
        <f>IF(AND(NOT(ISBLANK('Contact Data Entry'!P953)),NOT(ISNUMBER(MATCH("*@*.?*",'Contact Data Entry'!P953,0)))),"Email must be in a valid format",IF('DO NOT USE_Contact Formulas'!A953,"OK",NA()))</f>
        <v>#N/A</v>
      </c>
      <c r="Q953" s="41" t="e">
        <f>IF(LEN('Contact Data Entry'!Q953)&gt;50,"Parent/Guardian Name must be less than 50 characters",IF('DO NOT USE_Contact Formulas'!A953,"OK",NA()))</f>
        <v>#N/A</v>
      </c>
      <c r="R953" s="41" t="e">
        <f>IF(NOT(ISBLANK('Contact Data Entry'!R953)),IF(AND(ISNUMBER('Contact Data Entry'!R953),LEFT('Contact Data Entry'!R953,1)&lt;&gt;"1",LEN('Contact Data Entry'!R953)=10),"OK","Phone number must be valid format"),IF('DO NOT USE_Contact Formulas'!A953,"OK",NA()))</f>
        <v>#N/A</v>
      </c>
      <c r="S953" s="41" t="e">
        <f>IF(AND(NOT(ISBLANK('Contact Data Entry'!S953)),ISNA(VLOOKUP('Contact Data Entry'!S953,'DO NOT USE_School Picklist'!$N$3:$N$63,1,FALSE))),"Please select a value from the drop-down menu",IF('DO NOT USE_Contact Formulas'!A953,"OK",NA()))</f>
        <v>#N/A</v>
      </c>
      <c r="T953" s="41" t="e">
        <f>IF(AND(NOT(ISBLANK('Contact Data Entry'!T953)),ISNA(VLOOKUP('Contact Data Entry'!T953,'DO NOT USE_School Picklist'!$E$3:$E$10,1,FALSE))),"Please select a value from the drop-down menu",IF('DO NOT USE_Contact Formulas'!A953,"OK",NA()))</f>
        <v>#N/A</v>
      </c>
      <c r="U953" s="41" t="e">
        <f>IF(AND(NOT(ISBLANK('Contact Data Entry'!U953)),ISNA(VLOOKUP('Contact Data Entry'!U953,'DO NOT USE_School Picklist'!$F$3:$F$16,1,FALSE))),"Please select a value from the drop-down menu",IF('DO NOT USE_Contact Formulas'!A953,"OK",NA()))</f>
        <v>#N/A</v>
      </c>
      <c r="V953" s="41" t="e">
        <f>IF(LEN('Contact Data Entry'!V953)&gt;100,"Classroom(s) must be less than 100 characters",IF('DO NOT USE_Contact Formulas'!A953,"OK",NA()))</f>
        <v>#N/A</v>
      </c>
      <c r="W953" s="41" t="e">
        <f>IF(AND(NOT(ISBLANK('Contact Data Entry'!W953)),ISNA(VLOOKUP('Contact Data Entry'!W953,'DO NOT USE_School Picklist'!$K$3:$K$6,1,FALSE))),"Please select a value from the drop-down menu",IF('DO NOT USE_Contact Formulas'!A953,"OK",NA()))</f>
        <v>#N/A</v>
      </c>
      <c r="X953" s="41" t="e">
        <f>IF(AND(NOT(ISBLANK('Contact Data Entry'!X953)),ISNA(VLOOKUP('Contact Data Entry'!X953,'DO NOT USE_School Picklist'!$D$3:$D$5,1,FALSE))),"Please select a value from the drop-down menu",IF('DO NOT USE_Contact Formulas'!A953,"OK",NA()))</f>
        <v>#N/A</v>
      </c>
      <c r="Y953" s="41"/>
      <c r="Z953" s="41" t="e">
        <f>IF(AND(NOT(ISBLANK('Contact Data Entry'!Z953)),ISNA(VLOOKUP('Contact Data Entry'!Z953,'DO NOT USE_School Picklist'!$G$3:$G$5,1,FALSE))),"Please select a value from the drop-down menu",IF('DO NOT USE_Contact Formulas'!A953,"OK",NA()))</f>
        <v>#N/A</v>
      </c>
      <c r="AA953" s="41"/>
      <c r="AB953" s="41" t="e">
        <f>IF(AND(NOT(ISBLANK('Contact Data Entry'!AB953)),ISNA(VLOOKUP('Contact Data Entry'!AB953,'DO NOT USE_School Picklist'!$H$3:$H$4,1,FALSE))),"Please select a value from the drop-down menu",IF('DO NOT USE_Contact Formulas'!A953,"OK",NA()))</f>
        <v>#N/A</v>
      </c>
      <c r="AC953" s="41" t="e">
        <f ca="1">IF('Contact Data Entry'!AC953&gt;'DO NOT USE_School Picklist'!$C$3,"Test Date cannot be a future date",IF('DO NOT USE_Contact Formulas'!A953,"OK",NA()))</f>
        <v>#N/A</v>
      </c>
      <c r="AD953" s="41" t="e">
        <f>IF(AND(NOT(ISBLANK('Contact Data Entry'!AD953)),ISNA(VLOOKUP('Contact Data Entry'!AD953,'DO NOT USE_School Picklist'!$Q$3:$Q$8,1,FALSE))),"Please select a value from the drop-down menu",IF('DO NOT USE_Contact Formulas'!A953,"OK",NA()))</f>
        <v>#N/A</v>
      </c>
    </row>
    <row r="954" spans="1:30" x14ac:dyDescent="0.25">
      <c r="A954" s="40" t="e">
        <f>IF('DO NOT USE_Contact Formulas'!A954,IF('DO NOT USE_Contact Formulas'!B954,"Not all required fields are completed","OK"),NA())</f>
        <v>#N/A</v>
      </c>
      <c r="B954" s="41" t="e">
        <f>IF(AND('DO NOT USE_Contact Formulas'!A954,ISBLANK('Contact Data Entry'!B954)),"First Name is required",IF(NOT(ISBLANK('Contact Data Entry'!B954)),"OK",NA()))</f>
        <v>#N/A</v>
      </c>
      <c r="C954" s="41" t="e">
        <f>IF(AND('DO NOT USE_Contact Formulas'!A954,ISBLANK('Contact Data Entry'!C954)),"Last Name is required",IF(NOT(ISBLANK('Contact Data Entry'!C954)),"OK",NA()))</f>
        <v>#N/A</v>
      </c>
      <c r="D954" s="41" t="e">
        <f>IF(AND('DO NOT USE_Contact Formulas'!A954,ISBLANK('Contact Data Entry'!D954)),"Birthdate is required",IF(NOT(ISBLANK('Contact Data Entry'!D954)),"OK",NA()))</f>
        <v>#N/A</v>
      </c>
      <c r="E954" s="41" t="e">
        <f>IF(AND('DO NOT USE_Contact Formulas'!A954,ISBLANK('Contact Data Entry'!E954)),"Mobile Phone is required",IF(NOT(ISBLANK('Contact Data Entry'!E954)),IF(AND(ISNUMBER(VALUE('Contact Data Entry'!E954)),LEFT('Contact Data Entry'!E954,1)&lt;&gt;"1",LEN('Contact Data Entry'!E954)=10),"OK","Phone number must be valid format"),NA()))</f>
        <v>#N/A</v>
      </c>
      <c r="F954" s="41" t="e">
        <f>IF(LEN('Contact Data Entry'!F954)&gt;255,"Home Street Address must be less than 255 characters",IF('DO NOT USE_Contact Formulas'!A954,"OK",NA()))</f>
        <v>#N/A</v>
      </c>
      <c r="G954" s="41" t="e">
        <f>IF(LEN('Contact Data Entry'!G954)&gt;40,"City must be less than 40 characters",IF('DO NOT USE_Contact Formulas'!A954,"OK",NA()))</f>
        <v>#N/A</v>
      </c>
      <c r="H954" s="41" t="e">
        <f>IF(AND(NOT(ISBLANK('Contact Data Entry'!H954)),ISNA(VLOOKUP('Contact Data Entry'!H954,'DO NOT USE_School Picklist'!$P$3:$P$52,1,FALSE))),"Please select a value from the drop-down menu",IF('DO NOT USE_Contact Formulas'!A954,"OK",NA()))</f>
        <v>#N/A</v>
      </c>
      <c r="I954" s="41" t="e">
        <f>IF(AND('DO NOT USE_Contact Formulas'!A954,ISBLANK('Contact Data Entry'!I954)),"Zip is required",IF(ISBLANK('Contact Data Entry'!I954),NA(),"OK"))</f>
        <v>#N/A</v>
      </c>
      <c r="J954" s="41" t="e">
        <f>IF(AND('DO NOT USE_Contact Formulas'!A954,ISBLANK('Contact Data Entry'!J954)),"Student or Staff? is required",IF(ISBLANK('Contact Data Entry'!J954),NA(),IF(ISNA(VLOOKUP('Contact Data Entry'!J954,'DO NOT USE_School Picklist'!$B$3:$B$6,1,FALSE)),"Please select a value from the drop-down menu","OK")))</f>
        <v>#N/A</v>
      </c>
      <c r="K954" s="41" t="e">
        <f>IF(AND('Contact Data Entry'!J954='DO NOT USE_School Picklist'!$B$4,ISBLANK('Contact Data Entry'!K954)),"Occupation/Job Title is required if Student or Staff? is Yes, staff/faculty or volunteer",IF('DO NOT USE_Contact Formulas'!A954,"OK",NA()))</f>
        <v>#N/A</v>
      </c>
      <c r="L954" s="41" t="e">
        <f ca="1">IF('Contact Data Entry'!L954&gt;'DO NOT USE_School Picklist'!$C$3,"Date last on school campus/facility cannot be a future date",IF('DO NOT USE_Contact Formulas'!A954,IF(ISBLANK('Contact Data Entry'!L954),"Date last on school campus/facility is required","OK"),NA()))</f>
        <v>#N/A</v>
      </c>
      <c r="M954" s="42" t="e">
        <f ca="1">IF('Contact Data Entry'!M954&gt;'DO NOT USE_School Picklist'!$C$3,"Last Exposure Date cannot be a future date",IF('DO NOT USE_Contact Formulas'!A954,IF(ISBLANK('Contact Data Entry'!M954),"Last Exposure Date is required","OK"),NA()))</f>
        <v>#N/A</v>
      </c>
      <c r="N954" s="42" t="e">
        <f>IF(AND('DO NOT USE_Contact Formulas'!A954,ISBLANK('Contact Data Entry'!N954)),"Specific Place in the Location is required",IF(ISBLANK('Contact Data Entry'!N954),NA(),"OK"))</f>
        <v>#N/A</v>
      </c>
      <c r="O954" s="41" t="e">
        <f>IF(AND(NOT(ISBLANK('Contact Data Entry'!O954)),ISNA(VLOOKUP('Contact Data Entry'!O954,'DO NOT USE_School Picklist'!$L$3:$L$81,1,FALSE))),"Please select a value from the drop-down menu",IF('DO NOT USE_Contact Formulas'!A954,"OK",NA()))</f>
        <v>#N/A</v>
      </c>
      <c r="P954" s="41" t="e">
        <f>IF(AND(NOT(ISBLANK('Contact Data Entry'!P954)),NOT(ISNUMBER(MATCH("*@*.?*",'Contact Data Entry'!P954,0)))),"Email must be in a valid format",IF('DO NOT USE_Contact Formulas'!A954,"OK",NA()))</f>
        <v>#N/A</v>
      </c>
      <c r="Q954" s="41" t="e">
        <f>IF(LEN('Contact Data Entry'!Q954)&gt;50,"Parent/Guardian Name must be less than 50 characters",IF('DO NOT USE_Contact Formulas'!A954,"OK",NA()))</f>
        <v>#N/A</v>
      </c>
      <c r="R954" s="41" t="e">
        <f>IF(NOT(ISBLANK('Contact Data Entry'!R954)),IF(AND(ISNUMBER('Contact Data Entry'!R954),LEFT('Contact Data Entry'!R954,1)&lt;&gt;"1",LEN('Contact Data Entry'!R954)=10),"OK","Phone number must be valid format"),IF('DO NOT USE_Contact Formulas'!A954,"OK",NA()))</f>
        <v>#N/A</v>
      </c>
      <c r="S954" s="41" t="e">
        <f>IF(AND(NOT(ISBLANK('Contact Data Entry'!S954)),ISNA(VLOOKUP('Contact Data Entry'!S954,'DO NOT USE_School Picklist'!$N$3:$N$63,1,FALSE))),"Please select a value from the drop-down menu",IF('DO NOT USE_Contact Formulas'!A954,"OK",NA()))</f>
        <v>#N/A</v>
      </c>
      <c r="T954" s="41" t="e">
        <f>IF(AND(NOT(ISBLANK('Contact Data Entry'!T954)),ISNA(VLOOKUP('Contact Data Entry'!T954,'DO NOT USE_School Picklist'!$E$3:$E$10,1,FALSE))),"Please select a value from the drop-down menu",IF('DO NOT USE_Contact Formulas'!A954,"OK",NA()))</f>
        <v>#N/A</v>
      </c>
      <c r="U954" s="41" t="e">
        <f>IF(AND(NOT(ISBLANK('Contact Data Entry'!U954)),ISNA(VLOOKUP('Contact Data Entry'!U954,'DO NOT USE_School Picklist'!$F$3:$F$16,1,FALSE))),"Please select a value from the drop-down menu",IF('DO NOT USE_Contact Formulas'!A954,"OK",NA()))</f>
        <v>#N/A</v>
      </c>
      <c r="V954" s="41" t="e">
        <f>IF(LEN('Contact Data Entry'!V954)&gt;100,"Classroom(s) must be less than 100 characters",IF('DO NOT USE_Contact Formulas'!A954,"OK",NA()))</f>
        <v>#N/A</v>
      </c>
      <c r="W954" s="41" t="e">
        <f>IF(AND(NOT(ISBLANK('Contact Data Entry'!W954)),ISNA(VLOOKUP('Contact Data Entry'!W954,'DO NOT USE_School Picklist'!$K$3:$K$6,1,FALSE))),"Please select a value from the drop-down menu",IF('DO NOT USE_Contact Formulas'!A954,"OK",NA()))</f>
        <v>#N/A</v>
      </c>
      <c r="X954" s="41" t="e">
        <f>IF(AND(NOT(ISBLANK('Contact Data Entry'!X954)),ISNA(VLOOKUP('Contact Data Entry'!X954,'DO NOT USE_School Picklist'!$D$3:$D$5,1,FALSE))),"Please select a value from the drop-down menu",IF('DO NOT USE_Contact Formulas'!A954,"OK",NA()))</f>
        <v>#N/A</v>
      </c>
      <c r="Y954" s="41"/>
      <c r="Z954" s="41" t="e">
        <f>IF(AND(NOT(ISBLANK('Contact Data Entry'!Z954)),ISNA(VLOOKUP('Contact Data Entry'!Z954,'DO NOT USE_School Picklist'!$G$3:$G$5,1,FALSE))),"Please select a value from the drop-down menu",IF('DO NOT USE_Contact Formulas'!A954,"OK",NA()))</f>
        <v>#N/A</v>
      </c>
      <c r="AA954" s="41"/>
      <c r="AB954" s="41" t="e">
        <f>IF(AND(NOT(ISBLANK('Contact Data Entry'!AB954)),ISNA(VLOOKUP('Contact Data Entry'!AB954,'DO NOT USE_School Picklist'!$H$3:$H$4,1,FALSE))),"Please select a value from the drop-down menu",IF('DO NOT USE_Contact Formulas'!A954,"OK",NA()))</f>
        <v>#N/A</v>
      </c>
      <c r="AC954" s="41" t="e">
        <f ca="1">IF('Contact Data Entry'!AC954&gt;'DO NOT USE_School Picklist'!$C$3,"Test Date cannot be a future date",IF('DO NOT USE_Contact Formulas'!A954,"OK",NA()))</f>
        <v>#N/A</v>
      </c>
      <c r="AD954" s="41" t="e">
        <f>IF(AND(NOT(ISBLANK('Contact Data Entry'!AD954)),ISNA(VLOOKUP('Contact Data Entry'!AD954,'DO NOT USE_School Picklist'!$Q$3:$Q$8,1,FALSE))),"Please select a value from the drop-down menu",IF('DO NOT USE_Contact Formulas'!A954,"OK",NA()))</f>
        <v>#N/A</v>
      </c>
    </row>
    <row r="955" spans="1:30" x14ac:dyDescent="0.25">
      <c r="A955" s="40" t="e">
        <f>IF('DO NOT USE_Contact Formulas'!A955,IF('DO NOT USE_Contact Formulas'!B955,"Not all required fields are completed","OK"),NA())</f>
        <v>#N/A</v>
      </c>
      <c r="B955" s="41" t="e">
        <f>IF(AND('DO NOT USE_Contact Formulas'!A955,ISBLANK('Contact Data Entry'!B955)),"First Name is required",IF(NOT(ISBLANK('Contact Data Entry'!B955)),"OK",NA()))</f>
        <v>#N/A</v>
      </c>
      <c r="C955" s="41" t="e">
        <f>IF(AND('DO NOT USE_Contact Formulas'!A955,ISBLANK('Contact Data Entry'!C955)),"Last Name is required",IF(NOT(ISBLANK('Contact Data Entry'!C955)),"OK",NA()))</f>
        <v>#N/A</v>
      </c>
      <c r="D955" s="41" t="e">
        <f>IF(AND('DO NOT USE_Contact Formulas'!A955,ISBLANK('Contact Data Entry'!D955)),"Birthdate is required",IF(NOT(ISBLANK('Contact Data Entry'!D955)),"OK",NA()))</f>
        <v>#N/A</v>
      </c>
      <c r="E955" s="41" t="e">
        <f>IF(AND('DO NOT USE_Contact Formulas'!A955,ISBLANK('Contact Data Entry'!E955)),"Mobile Phone is required",IF(NOT(ISBLANK('Contact Data Entry'!E955)),IF(AND(ISNUMBER(VALUE('Contact Data Entry'!E955)),LEFT('Contact Data Entry'!E955,1)&lt;&gt;"1",LEN('Contact Data Entry'!E955)=10),"OK","Phone number must be valid format"),NA()))</f>
        <v>#N/A</v>
      </c>
      <c r="F955" s="41" t="e">
        <f>IF(LEN('Contact Data Entry'!F955)&gt;255,"Home Street Address must be less than 255 characters",IF('DO NOT USE_Contact Formulas'!A955,"OK",NA()))</f>
        <v>#N/A</v>
      </c>
      <c r="G955" s="41" t="e">
        <f>IF(LEN('Contact Data Entry'!G955)&gt;40,"City must be less than 40 characters",IF('DO NOT USE_Contact Formulas'!A955,"OK",NA()))</f>
        <v>#N/A</v>
      </c>
      <c r="H955" s="41" t="e">
        <f>IF(AND(NOT(ISBLANK('Contact Data Entry'!H955)),ISNA(VLOOKUP('Contact Data Entry'!H955,'DO NOT USE_School Picklist'!$P$3:$P$52,1,FALSE))),"Please select a value from the drop-down menu",IF('DO NOT USE_Contact Formulas'!A955,"OK",NA()))</f>
        <v>#N/A</v>
      </c>
      <c r="I955" s="41" t="e">
        <f>IF(AND('DO NOT USE_Contact Formulas'!A955,ISBLANK('Contact Data Entry'!I955)),"Zip is required",IF(ISBLANK('Contact Data Entry'!I955),NA(),"OK"))</f>
        <v>#N/A</v>
      </c>
      <c r="J955" s="41" t="e">
        <f>IF(AND('DO NOT USE_Contact Formulas'!A955,ISBLANK('Contact Data Entry'!J955)),"Student or Staff? is required",IF(ISBLANK('Contact Data Entry'!J955),NA(),IF(ISNA(VLOOKUP('Contact Data Entry'!J955,'DO NOT USE_School Picklist'!$B$3:$B$6,1,FALSE)),"Please select a value from the drop-down menu","OK")))</f>
        <v>#N/A</v>
      </c>
      <c r="K955" s="41" t="e">
        <f>IF(AND('Contact Data Entry'!J955='DO NOT USE_School Picklist'!$B$4,ISBLANK('Contact Data Entry'!K955)),"Occupation/Job Title is required if Student or Staff? is Yes, staff/faculty or volunteer",IF('DO NOT USE_Contact Formulas'!A955,"OK",NA()))</f>
        <v>#N/A</v>
      </c>
      <c r="L955" s="41" t="e">
        <f ca="1">IF('Contact Data Entry'!L955&gt;'DO NOT USE_School Picklist'!$C$3,"Date last on school campus/facility cannot be a future date",IF('DO NOT USE_Contact Formulas'!A955,IF(ISBLANK('Contact Data Entry'!L955),"Date last on school campus/facility is required","OK"),NA()))</f>
        <v>#N/A</v>
      </c>
      <c r="M955" s="42" t="e">
        <f ca="1">IF('Contact Data Entry'!M955&gt;'DO NOT USE_School Picklist'!$C$3,"Last Exposure Date cannot be a future date",IF('DO NOT USE_Contact Formulas'!A955,IF(ISBLANK('Contact Data Entry'!M955),"Last Exposure Date is required","OK"),NA()))</f>
        <v>#N/A</v>
      </c>
      <c r="N955" s="42" t="e">
        <f>IF(AND('DO NOT USE_Contact Formulas'!A955,ISBLANK('Contact Data Entry'!N955)),"Specific Place in the Location is required",IF(ISBLANK('Contact Data Entry'!N955),NA(),"OK"))</f>
        <v>#N/A</v>
      </c>
      <c r="O955" s="41" t="e">
        <f>IF(AND(NOT(ISBLANK('Contact Data Entry'!O955)),ISNA(VLOOKUP('Contact Data Entry'!O955,'DO NOT USE_School Picklist'!$L$3:$L$81,1,FALSE))),"Please select a value from the drop-down menu",IF('DO NOT USE_Contact Formulas'!A955,"OK",NA()))</f>
        <v>#N/A</v>
      </c>
      <c r="P955" s="41" t="e">
        <f>IF(AND(NOT(ISBLANK('Contact Data Entry'!P955)),NOT(ISNUMBER(MATCH("*@*.?*",'Contact Data Entry'!P955,0)))),"Email must be in a valid format",IF('DO NOT USE_Contact Formulas'!A955,"OK",NA()))</f>
        <v>#N/A</v>
      </c>
      <c r="Q955" s="41" t="e">
        <f>IF(LEN('Contact Data Entry'!Q955)&gt;50,"Parent/Guardian Name must be less than 50 characters",IF('DO NOT USE_Contact Formulas'!A955,"OK",NA()))</f>
        <v>#N/A</v>
      </c>
      <c r="R955" s="41" t="e">
        <f>IF(NOT(ISBLANK('Contact Data Entry'!R955)),IF(AND(ISNUMBER('Contact Data Entry'!R955),LEFT('Contact Data Entry'!R955,1)&lt;&gt;"1",LEN('Contact Data Entry'!R955)=10),"OK","Phone number must be valid format"),IF('DO NOT USE_Contact Formulas'!A955,"OK",NA()))</f>
        <v>#N/A</v>
      </c>
      <c r="S955" s="41" t="e">
        <f>IF(AND(NOT(ISBLANK('Contact Data Entry'!S955)),ISNA(VLOOKUP('Contact Data Entry'!S955,'DO NOT USE_School Picklist'!$N$3:$N$63,1,FALSE))),"Please select a value from the drop-down menu",IF('DO NOT USE_Contact Formulas'!A955,"OK",NA()))</f>
        <v>#N/A</v>
      </c>
      <c r="T955" s="41" t="e">
        <f>IF(AND(NOT(ISBLANK('Contact Data Entry'!T955)),ISNA(VLOOKUP('Contact Data Entry'!T955,'DO NOT USE_School Picklist'!$E$3:$E$10,1,FALSE))),"Please select a value from the drop-down menu",IF('DO NOT USE_Contact Formulas'!A955,"OK",NA()))</f>
        <v>#N/A</v>
      </c>
      <c r="U955" s="41" t="e">
        <f>IF(AND(NOT(ISBLANK('Contact Data Entry'!U955)),ISNA(VLOOKUP('Contact Data Entry'!U955,'DO NOT USE_School Picklist'!$F$3:$F$16,1,FALSE))),"Please select a value from the drop-down menu",IF('DO NOT USE_Contact Formulas'!A955,"OK",NA()))</f>
        <v>#N/A</v>
      </c>
      <c r="V955" s="41" t="e">
        <f>IF(LEN('Contact Data Entry'!V955)&gt;100,"Classroom(s) must be less than 100 characters",IF('DO NOT USE_Contact Formulas'!A955,"OK",NA()))</f>
        <v>#N/A</v>
      </c>
      <c r="W955" s="41" t="e">
        <f>IF(AND(NOT(ISBLANK('Contact Data Entry'!W955)),ISNA(VLOOKUP('Contact Data Entry'!W955,'DO NOT USE_School Picklist'!$K$3:$K$6,1,FALSE))),"Please select a value from the drop-down menu",IF('DO NOT USE_Contact Formulas'!A955,"OK",NA()))</f>
        <v>#N/A</v>
      </c>
      <c r="X955" s="41" t="e">
        <f>IF(AND(NOT(ISBLANK('Contact Data Entry'!X955)),ISNA(VLOOKUP('Contact Data Entry'!X955,'DO NOT USE_School Picklist'!$D$3:$D$5,1,FALSE))),"Please select a value from the drop-down menu",IF('DO NOT USE_Contact Formulas'!A955,"OK",NA()))</f>
        <v>#N/A</v>
      </c>
      <c r="Y955" s="41"/>
      <c r="Z955" s="41" t="e">
        <f>IF(AND(NOT(ISBLANK('Contact Data Entry'!Z955)),ISNA(VLOOKUP('Contact Data Entry'!Z955,'DO NOT USE_School Picklist'!$G$3:$G$5,1,FALSE))),"Please select a value from the drop-down menu",IF('DO NOT USE_Contact Formulas'!A955,"OK",NA()))</f>
        <v>#N/A</v>
      </c>
      <c r="AA955" s="41"/>
      <c r="AB955" s="41" t="e">
        <f>IF(AND(NOT(ISBLANK('Contact Data Entry'!AB955)),ISNA(VLOOKUP('Contact Data Entry'!AB955,'DO NOT USE_School Picklist'!$H$3:$H$4,1,FALSE))),"Please select a value from the drop-down menu",IF('DO NOT USE_Contact Formulas'!A955,"OK",NA()))</f>
        <v>#N/A</v>
      </c>
      <c r="AC955" s="41" t="e">
        <f ca="1">IF('Contact Data Entry'!AC955&gt;'DO NOT USE_School Picklist'!$C$3,"Test Date cannot be a future date",IF('DO NOT USE_Contact Formulas'!A955,"OK",NA()))</f>
        <v>#N/A</v>
      </c>
      <c r="AD955" s="41" t="e">
        <f>IF(AND(NOT(ISBLANK('Contact Data Entry'!AD955)),ISNA(VLOOKUP('Contact Data Entry'!AD955,'DO NOT USE_School Picklist'!$Q$3:$Q$8,1,FALSE))),"Please select a value from the drop-down menu",IF('DO NOT USE_Contact Formulas'!A955,"OK",NA()))</f>
        <v>#N/A</v>
      </c>
    </row>
    <row r="956" spans="1:30" x14ac:dyDescent="0.25">
      <c r="A956" s="40" t="e">
        <f>IF('DO NOT USE_Contact Formulas'!A956,IF('DO NOT USE_Contact Formulas'!B956,"Not all required fields are completed","OK"),NA())</f>
        <v>#N/A</v>
      </c>
      <c r="B956" s="41" t="e">
        <f>IF(AND('DO NOT USE_Contact Formulas'!A956,ISBLANK('Contact Data Entry'!B956)),"First Name is required",IF(NOT(ISBLANK('Contact Data Entry'!B956)),"OK",NA()))</f>
        <v>#N/A</v>
      </c>
      <c r="C956" s="41" t="e">
        <f>IF(AND('DO NOT USE_Contact Formulas'!A956,ISBLANK('Contact Data Entry'!C956)),"Last Name is required",IF(NOT(ISBLANK('Contact Data Entry'!C956)),"OK",NA()))</f>
        <v>#N/A</v>
      </c>
      <c r="D956" s="41" t="e">
        <f>IF(AND('DO NOT USE_Contact Formulas'!A956,ISBLANK('Contact Data Entry'!D956)),"Birthdate is required",IF(NOT(ISBLANK('Contact Data Entry'!D956)),"OK",NA()))</f>
        <v>#N/A</v>
      </c>
      <c r="E956" s="41" t="e">
        <f>IF(AND('DO NOT USE_Contact Formulas'!A956,ISBLANK('Contact Data Entry'!E956)),"Mobile Phone is required",IF(NOT(ISBLANK('Contact Data Entry'!E956)),IF(AND(ISNUMBER(VALUE('Contact Data Entry'!E956)),LEFT('Contact Data Entry'!E956,1)&lt;&gt;"1",LEN('Contact Data Entry'!E956)=10),"OK","Phone number must be valid format"),NA()))</f>
        <v>#N/A</v>
      </c>
      <c r="F956" s="41" t="e">
        <f>IF(LEN('Contact Data Entry'!F956)&gt;255,"Home Street Address must be less than 255 characters",IF('DO NOT USE_Contact Formulas'!A956,"OK",NA()))</f>
        <v>#N/A</v>
      </c>
      <c r="G956" s="41" t="e">
        <f>IF(LEN('Contact Data Entry'!G956)&gt;40,"City must be less than 40 characters",IF('DO NOT USE_Contact Formulas'!A956,"OK",NA()))</f>
        <v>#N/A</v>
      </c>
      <c r="H956" s="41" t="e">
        <f>IF(AND(NOT(ISBLANK('Contact Data Entry'!H956)),ISNA(VLOOKUP('Contact Data Entry'!H956,'DO NOT USE_School Picklist'!$P$3:$P$52,1,FALSE))),"Please select a value from the drop-down menu",IF('DO NOT USE_Contact Formulas'!A956,"OK",NA()))</f>
        <v>#N/A</v>
      </c>
      <c r="I956" s="41" t="e">
        <f>IF(AND('DO NOT USE_Contact Formulas'!A956,ISBLANK('Contact Data Entry'!I956)),"Zip is required",IF(ISBLANK('Contact Data Entry'!I956),NA(),"OK"))</f>
        <v>#N/A</v>
      </c>
      <c r="J956" s="41" t="e">
        <f>IF(AND('DO NOT USE_Contact Formulas'!A956,ISBLANK('Contact Data Entry'!J956)),"Student or Staff? is required",IF(ISBLANK('Contact Data Entry'!J956),NA(),IF(ISNA(VLOOKUP('Contact Data Entry'!J956,'DO NOT USE_School Picklist'!$B$3:$B$6,1,FALSE)),"Please select a value from the drop-down menu","OK")))</f>
        <v>#N/A</v>
      </c>
      <c r="K956" s="41" t="e">
        <f>IF(AND('Contact Data Entry'!J956='DO NOT USE_School Picklist'!$B$4,ISBLANK('Contact Data Entry'!K956)),"Occupation/Job Title is required if Student or Staff? is Yes, staff/faculty or volunteer",IF('DO NOT USE_Contact Formulas'!A956,"OK",NA()))</f>
        <v>#N/A</v>
      </c>
      <c r="L956" s="41" t="e">
        <f ca="1">IF('Contact Data Entry'!L956&gt;'DO NOT USE_School Picklist'!$C$3,"Date last on school campus/facility cannot be a future date",IF('DO NOT USE_Contact Formulas'!A956,IF(ISBLANK('Contact Data Entry'!L956),"Date last on school campus/facility is required","OK"),NA()))</f>
        <v>#N/A</v>
      </c>
      <c r="M956" s="42" t="e">
        <f ca="1">IF('Contact Data Entry'!M956&gt;'DO NOT USE_School Picklist'!$C$3,"Last Exposure Date cannot be a future date",IF('DO NOT USE_Contact Formulas'!A956,IF(ISBLANK('Contact Data Entry'!M956),"Last Exposure Date is required","OK"),NA()))</f>
        <v>#N/A</v>
      </c>
      <c r="N956" s="42" t="e">
        <f>IF(AND('DO NOT USE_Contact Formulas'!A956,ISBLANK('Contact Data Entry'!N956)),"Specific Place in the Location is required",IF(ISBLANK('Contact Data Entry'!N956),NA(),"OK"))</f>
        <v>#N/A</v>
      </c>
      <c r="O956" s="41" t="e">
        <f>IF(AND(NOT(ISBLANK('Contact Data Entry'!O956)),ISNA(VLOOKUP('Contact Data Entry'!O956,'DO NOT USE_School Picklist'!$L$3:$L$81,1,FALSE))),"Please select a value from the drop-down menu",IF('DO NOT USE_Contact Formulas'!A956,"OK",NA()))</f>
        <v>#N/A</v>
      </c>
      <c r="P956" s="41" t="e">
        <f>IF(AND(NOT(ISBLANK('Contact Data Entry'!P956)),NOT(ISNUMBER(MATCH("*@*.?*",'Contact Data Entry'!P956,0)))),"Email must be in a valid format",IF('DO NOT USE_Contact Formulas'!A956,"OK",NA()))</f>
        <v>#N/A</v>
      </c>
      <c r="Q956" s="41" t="e">
        <f>IF(LEN('Contact Data Entry'!Q956)&gt;50,"Parent/Guardian Name must be less than 50 characters",IF('DO NOT USE_Contact Formulas'!A956,"OK",NA()))</f>
        <v>#N/A</v>
      </c>
      <c r="R956" s="41" t="e">
        <f>IF(NOT(ISBLANK('Contact Data Entry'!R956)),IF(AND(ISNUMBER('Contact Data Entry'!R956),LEFT('Contact Data Entry'!R956,1)&lt;&gt;"1",LEN('Contact Data Entry'!R956)=10),"OK","Phone number must be valid format"),IF('DO NOT USE_Contact Formulas'!A956,"OK",NA()))</f>
        <v>#N/A</v>
      </c>
      <c r="S956" s="41" t="e">
        <f>IF(AND(NOT(ISBLANK('Contact Data Entry'!S956)),ISNA(VLOOKUP('Contact Data Entry'!S956,'DO NOT USE_School Picklist'!$N$3:$N$63,1,FALSE))),"Please select a value from the drop-down menu",IF('DO NOT USE_Contact Formulas'!A956,"OK",NA()))</f>
        <v>#N/A</v>
      </c>
      <c r="T956" s="41" t="e">
        <f>IF(AND(NOT(ISBLANK('Contact Data Entry'!T956)),ISNA(VLOOKUP('Contact Data Entry'!T956,'DO NOT USE_School Picklist'!$E$3:$E$10,1,FALSE))),"Please select a value from the drop-down menu",IF('DO NOT USE_Contact Formulas'!A956,"OK",NA()))</f>
        <v>#N/A</v>
      </c>
      <c r="U956" s="41" t="e">
        <f>IF(AND(NOT(ISBLANK('Contact Data Entry'!U956)),ISNA(VLOOKUP('Contact Data Entry'!U956,'DO NOT USE_School Picklist'!$F$3:$F$16,1,FALSE))),"Please select a value from the drop-down menu",IF('DO NOT USE_Contact Formulas'!A956,"OK",NA()))</f>
        <v>#N/A</v>
      </c>
      <c r="V956" s="41" t="e">
        <f>IF(LEN('Contact Data Entry'!V956)&gt;100,"Classroom(s) must be less than 100 characters",IF('DO NOT USE_Contact Formulas'!A956,"OK",NA()))</f>
        <v>#N/A</v>
      </c>
      <c r="W956" s="41" t="e">
        <f>IF(AND(NOT(ISBLANK('Contact Data Entry'!W956)),ISNA(VLOOKUP('Contact Data Entry'!W956,'DO NOT USE_School Picklist'!$K$3:$K$6,1,FALSE))),"Please select a value from the drop-down menu",IF('DO NOT USE_Contact Formulas'!A956,"OK",NA()))</f>
        <v>#N/A</v>
      </c>
      <c r="X956" s="41" t="e">
        <f>IF(AND(NOT(ISBLANK('Contact Data Entry'!X956)),ISNA(VLOOKUP('Contact Data Entry'!X956,'DO NOT USE_School Picklist'!$D$3:$D$5,1,FALSE))),"Please select a value from the drop-down menu",IF('DO NOT USE_Contact Formulas'!A956,"OK",NA()))</f>
        <v>#N/A</v>
      </c>
      <c r="Y956" s="41"/>
      <c r="Z956" s="41" t="e">
        <f>IF(AND(NOT(ISBLANK('Contact Data Entry'!Z956)),ISNA(VLOOKUP('Contact Data Entry'!Z956,'DO NOT USE_School Picklist'!$G$3:$G$5,1,FALSE))),"Please select a value from the drop-down menu",IF('DO NOT USE_Contact Formulas'!A956,"OK",NA()))</f>
        <v>#N/A</v>
      </c>
      <c r="AA956" s="41"/>
      <c r="AB956" s="41" t="e">
        <f>IF(AND(NOT(ISBLANK('Contact Data Entry'!AB956)),ISNA(VLOOKUP('Contact Data Entry'!AB956,'DO NOT USE_School Picklist'!$H$3:$H$4,1,FALSE))),"Please select a value from the drop-down menu",IF('DO NOT USE_Contact Formulas'!A956,"OK",NA()))</f>
        <v>#N/A</v>
      </c>
      <c r="AC956" s="41" t="e">
        <f ca="1">IF('Contact Data Entry'!AC956&gt;'DO NOT USE_School Picklist'!$C$3,"Test Date cannot be a future date",IF('DO NOT USE_Contact Formulas'!A956,"OK",NA()))</f>
        <v>#N/A</v>
      </c>
      <c r="AD956" s="41" t="e">
        <f>IF(AND(NOT(ISBLANK('Contact Data Entry'!AD956)),ISNA(VLOOKUP('Contact Data Entry'!AD956,'DO NOT USE_School Picklist'!$Q$3:$Q$8,1,FALSE))),"Please select a value from the drop-down menu",IF('DO NOT USE_Contact Formulas'!A956,"OK",NA()))</f>
        <v>#N/A</v>
      </c>
    </row>
    <row r="957" spans="1:30" x14ac:dyDescent="0.25">
      <c r="A957" s="40" t="e">
        <f>IF('DO NOT USE_Contact Formulas'!A957,IF('DO NOT USE_Contact Formulas'!B957,"Not all required fields are completed","OK"),NA())</f>
        <v>#N/A</v>
      </c>
      <c r="B957" s="41" t="e">
        <f>IF(AND('DO NOT USE_Contact Formulas'!A957,ISBLANK('Contact Data Entry'!B957)),"First Name is required",IF(NOT(ISBLANK('Contact Data Entry'!B957)),"OK",NA()))</f>
        <v>#N/A</v>
      </c>
      <c r="C957" s="41" t="e">
        <f>IF(AND('DO NOT USE_Contact Formulas'!A957,ISBLANK('Contact Data Entry'!C957)),"Last Name is required",IF(NOT(ISBLANK('Contact Data Entry'!C957)),"OK",NA()))</f>
        <v>#N/A</v>
      </c>
      <c r="D957" s="41" t="e">
        <f>IF(AND('DO NOT USE_Contact Formulas'!A957,ISBLANK('Contact Data Entry'!D957)),"Birthdate is required",IF(NOT(ISBLANK('Contact Data Entry'!D957)),"OK",NA()))</f>
        <v>#N/A</v>
      </c>
      <c r="E957" s="41" t="e">
        <f>IF(AND('DO NOT USE_Contact Formulas'!A957,ISBLANK('Contact Data Entry'!E957)),"Mobile Phone is required",IF(NOT(ISBLANK('Contact Data Entry'!E957)),IF(AND(ISNUMBER(VALUE('Contact Data Entry'!E957)),LEFT('Contact Data Entry'!E957,1)&lt;&gt;"1",LEN('Contact Data Entry'!E957)=10),"OK","Phone number must be valid format"),NA()))</f>
        <v>#N/A</v>
      </c>
      <c r="F957" s="41" t="e">
        <f>IF(LEN('Contact Data Entry'!F957)&gt;255,"Home Street Address must be less than 255 characters",IF('DO NOT USE_Contact Formulas'!A957,"OK",NA()))</f>
        <v>#N/A</v>
      </c>
      <c r="G957" s="41" t="e">
        <f>IF(LEN('Contact Data Entry'!G957)&gt;40,"City must be less than 40 characters",IF('DO NOT USE_Contact Formulas'!A957,"OK",NA()))</f>
        <v>#N/A</v>
      </c>
      <c r="H957" s="41" t="e">
        <f>IF(AND(NOT(ISBLANK('Contact Data Entry'!H957)),ISNA(VLOOKUP('Contact Data Entry'!H957,'DO NOT USE_School Picklist'!$P$3:$P$52,1,FALSE))),"Please select a value from the drop-down menu",IF('DO NOT USE_Contact Formulas'!A957,"OK",NA()))</f>
        <v>#N/A</v>
      </c>
      <c r="I957" s="41" t="e">
        <f>IF(AND('DO NOT USE_Contact Formulas'!A957,ISBLANK('Contact Data Entry'!I957)),"Zip is required",IF(ISBLANK('Contact Data Entry'!I957),NA(),"OK"))</f>
        <v>#N/A</v>
      </c>
      <c r="J957" s="41" t="e">
        <f>IF(AND('DO NOT USE_Contact Formulas'!A957,ISBLANK('Contact Data Entry'!J957)),"Student or Staff? is required",IF(ISBLANK('Contact Data Entry'!J957),NA(),IF(ISNA(VLOOKUP('Contact Data Entry'!J957,'DO NOT USE_School Picklist'!$B$3:$B$6,1,FALSE)),"Please select a value from the drop-down menu","OK")))</f>
        <v>#N/A</v>
      </c>
      <c r="K957" s="41" t="e">
        <f>IF(AND('Contact Data Entry'!J957='DO NOT USE_School Picklist'!$B$4,ISBLANK('Contact Data Entry'!K957)),"Occupation/Job Title is required if Student or Staff? is Yes, staff/faculty or volunteer",IF('DO NOT USE_Contact Formulas'!A957,"OK",NA()))</f>
        <v>#N/A</v>
      </c>
      <c r="L957" s="41" t="e">
        <f ca="1">IF('Contact Data Entry'!L957&gt;'DO NOT USE_School Picklist'!$C$3,"Date last on school campus/facility cannot be a future date",IF('DO NOT USE_Contact Formulas'!A957,IF(ISBLANK('Contact Data Entry'!L957),"Date last on school campus/facility is required","OK"),NA()))</f>
        <v>#N/A</v>
      </c>
      <c r="M957" s="42" t="e">
        <f ca="1">IF('Contact Data Entry'!M957&gt;'DO NOT USE_School Picklist'!$C$3,"Last Exposure Date cannot be a future date",IF('DO NOT USE_Contact Formulas'!A957,IF(ISBLANK('Contact Data Entry'!M957),"Last Exposure Date is required","OK"),NA()))</f>
        <v>#N/A</v>
      </c>
      <c r="N957" s="42" t="e">
        <f>IF(AND('DO NOT USE_Contact Formulas'!A957,ISBLANK('Contact Data Entry'!N957)),"Specific Place in the Location is required",IF(ISBLANK('Contact Data Entry'!N957),NA(),"OK"))</f>
        <v>#N/A</v>
      </c>
      <c r="O957" s="41" t="e">
        <f>IF(AND(NOT(ISBLANK('Contact Data Entry'!O957)),ISNA(VLOOKUP('Contact Data Entry'!O957,'DO NOT USE_School Picklist'!$L$3:$L$81,1,FALSE))),"Please select a value from the drop-down menu",IF('DO NOT USE_Contact Formulas'!A957,"OK",NA()))</f>
        <v>#N/A</v>
      </c>
      <c r="P957" s="41" t="e">
        <f>IF(AND(NOT(ISBLANK('Contact Data Entry'!P957)),NOT(ISNUMBER(MATCH("*@*.?*",'Contact Data Entry'!P957,0)))),"Email must be in a valid format",IF('DO NOT USE_Contact Formulas'!A957,"OK",NA()))</f>
        <v>#N/A</v>
      </c>
      <c r="Q957" s="41" t="e">
        <f>IF(LEN('Contact Data Entry'!Q957)&gt;50,"Parent/Guardian Name must be less than 50 characters",IF('DO NOT USE_Contact Formulas'!A957,"OK",NA()))</f>
        <v>#N/A</v>
      </c>
      <c r="R957" s="41" t="e">
        <f>IF(NOT(ISBLANK('Contact Data Entry'!R957)),IF(AND(ISNUMBER('Contact Data Entry'!R957),LEFT('Contact Data Entry'!R957,1)&lt;&gt;"1",LEN('Contact Data Entry'!R957)=10),"OK","Phone number must be valid format"),IF('DO NOT USE_Contact Formulas'!A957,"OK",NA()))</f>
        <v>#N/A</v>
      </c>
      <c r="S957" s="41" t="e">
        <f>IF(AND(NOT(ISBLANK('Contact Data Entry'!S957)),ISNA(VLOOKUP('Contact Data Entry'!S957,'DO NOT USE_School Picklist'!$N$3:$N$63,1,FALSE))),"Please select a value from the drop-down menu",IF('DO NOT USE_Contact Formulas'!A957,"OK",NA()))</f>
        <v>#N/A</v>
      </c>
      <c r="T957" s="41" t="e">
        <f>IF(AND(NOT(ISBLANK('Contact Data Entry'!T957)),ISNA(VLOOKUP('Contact Data Entry'!T957,'DO NOT USE_School Picklist'!$E$3:$E$10,1,FALSE))),"Please select a value from the drop-down menu",IF('DO NOT USE_Contact Formulas'!A957,"OK",NA()))</f>
        <v>#N/A</v>
      </c>
      <c r="U957" s="41" t="e">
        <f>IF(AND(NOT(ISBLANK('Contact Data Entry'!U957)),ISNA(VLOOKUP('Contact Data Entry'!U957,'DO NOT USE_School Picklist'!$F$3:$F$16,1,FALSE))),"Please select a value from the drop-down menu",IF('DO NOT USE_Contact Formulas'!A957,"OK",NA()))</f>
        <v>#N/A</v>
      </c>
      <c r="V957" s="41" t="e">
        <f>IF(LEN('Contact Data Entry'!V957)&gt;100,"Classroom(s) must be less than 100 characters",IF('DO NOT USE_Contact Formulas'!A957,"OK",NA()))</f>
        <v>#N/A</v>
      </c>
      <c r="W957" s="41" t="e">
        <f>IF(AND(NOT(ISBLANK('Contact Data Entry'!W957)),ISNA(VLOOKUP('Contact Data Entry'!W957,'DO NOT USE_School Picklist'!$K$3:$K$6,1,FALSE))),"Please select a value from the drop-down menu",IF('DO NOT USE_Contact Formulas'!A957,"OK",NA()))</f>
        <v>#N/A</v>
      </c>
      <c r="X957" s="41" t="e">
        <f>IF(AND(NOT(ISBLANK('Contact Data Entry'!X957)),ISNA(VLOOKUP('Contact Data Entry'!X957,'DO NOT USE_School Picklist'!$D$3:$D$5,1,FALSE))),"Please select a value from the drop-down menu",IF('DO NOT USE_Contact Formulas'!A957,"OK",NA()))</f>
        <v>#N/A</v>
      </c>
      <c r="Y957" s="41"/>
      <c r="Z957" s="41" t="e">
        <f>IF(AND(NOT(ISBLANK('Contact Data Entry'!Z957)),ISNA(VLOOKUP('Contact Data Entry'!Z957,'DO NOT USE_School Picklist'!$G$3:$G$5,1,FALSE))),"Please select a value from the drop-down menu",IF('DO NOT USE_Contact Formulas'!A957,"OK",NA()))</f>
        <v>#N/A</v>
      </c>
      <c r="AA957" s="41"/>
      <c r="AB957" s="41" t="e">
        <f>IF(AND(NOT(ISBLANK('Contact Data Entry'!AB957)),ISNA(VLOOKUP('Contact Data Entry'!AB957,'DO NOT USE_School Picklist'!$H$3:$H$4,1,FALSE))),"Please select a value from the drop-down menu",IF('DO NOT USE_Contact Formulas'!A957,"OK",NA()))</f>
        <v>#N/A</v>
      </c>
      <c r="AC957" s="41" t="e">
        <f ca="1">IF('Contact Data Entry'!AC957&gt;'DO NOT USE_School Picklist'!$C$3,"Test Date cannot be a future date",IF('DO NOT USE_Contact Formulas'!A957,"OK",NA()))</f>
        <v>#N/A</v>
      </c>
      <c r="AD957" s="41" t="e">
        <f>IF(AND(NOT(ISBLANK('Contact Data Entry'!AD957)),ISNA(VLOOKUP('Contact Data Entry'!AD957,'DO NOT USE_School Picklist'!$Q$3:$Q$8,1,FALSE))),"Please select a value from the drop-down menu",IF('DO NOT USE_Contact Formulas'!A957,"OK",NA()))</f>
        <v>#N/A</v>
      </c>
    </row>
    <row r="958" spans="1:30" x14ac:dyDescent="0.25">
      <c r="A958" s="40" t="e">
        <f>IF('DO NOT USE_Contact Formulas'!A958,IF('DO NOT USE_Contact Formulas'!B958,"Not all required fields are completed","OK"),NA())</f>
        <v>#N/A</v>
      </c>
      <c r="B958" s="41" t="e">
        <f>IF(AND('DO NOT USE_Contact Formulas'!A958,ISBLANK('Contact Data Entry'!B958)),"First Name is required",IF(NOT(ISBLANK('Contact Data Entry'!B958)),"OK",NA()))</f>
        <v>#N/A</v>
      </c>
      <c r="C958" s="41" t="e">
        <f>IF(AND('DO NOT USE_Contact Formulas'!A958,ISBLANK('Contact Data Entry'!C958)),"Last Name is required",IF(NOT(ISBLANK('Contact Data Entry'!C958)),"OK",NA()))</f>
        <v>#N/A</v>
      </c>
      <c r="D958" s="41" t="e">
        <f>IF(AND('DO NOT USE_Contact Formulas'!A958,ISBLANK('Contact Data Entry'!D958)),"Birthdate is required",IF(NOT(ISBLANK('Contact Data Entry'!D958)),"OK",NA()))</f>
        <v>#N/A</v>
      </c>
      <c r="E958" s="41" t="e">
        <f>IF(AND('DO NOT USE_Contact Formulas'!A958,ISBLANK('Contact Data Entry'!E958)),"Mobile Phone is required",IF(NOT(ISBLANK('Contact Data Entry'!E958)),IF(AND(ISNUMBER(VALUE('Contact Data Entry'!E958)),LEFT('Contact Data Entry'!E958,1)&lt;&gt;"1",LEN('Contact Data Entry'!E958)=10),"OK","Phone number must be valid format"),NA()))</f>
        <v>#N/A</v>
      </c>
      <c r="F958" s="41" t="e">
        <f>IF(LEN('Contact Data Entry'!F958)&gt;255,"Home Street Address must be less than 255 characters",IF('DO NOT USE_Contact Formulas'!A958,"OK",NA()))</f>
        <v>#N/A</v>
      </c>
      <c r="G958" s="41" t="e">
        <f>IF(LEN('Contact Data Entry'!G958)&gt;40,"City must be less than 40 characters",IF('DO NOT USE_Contact Formulas'!A958,"OK",NA()))</f>
        <v>#N/A</v>
      </c>
      <c r="H958" s="41" t="e">
        <f>IF(AND(NOT(ISBLANK('Contact Data Entry'!H958)),ISNA(VLOOKUP('Contact Data Entry'!H958,'DO NOT USE_School Picklist'!$P$3:$P$52,1,FALSE))),"Please select a value from the drop-down menu",IF('DO NOT USE_Contact Formulas'!A958,"OK",NA()))</f>
        <v>#N/A</v>
      </c>
      <c r="I958" s="41" t="e">
        <f>IF(AND('DO NOT USE_Contact Formulas'!A958,ISBLANK('Contact Data Entry'!I958)),"Zip is required",IF(ISBLANK('Contact Data Entry'!I958),NA(),"OK"))</f>
        <v>#N/A</v>
      </c>
      <c r="J958" s="41" t="e">
        <f>IF(AND('DO NOT USE_Contact Formulas'!A958,ISBLANK('Contact Data Entry'!J958)),"Student or Staff? is required",IF(ISBLANK('Contact Data Entry'!J958),NA(),IF(ISNA(VLOOKUP('Contact Data Entry'!J958,'DO NOT USE_School Picklist'!$B$3:$B$6,1,FALSE)),"Please select a value from the drop-down menu","OK")))</f>
        <v>#N/A</v>
      </c>
      <c r="K958" s="41" t="e">
        <f>IF(AND('Contact Data Entry'!J958='DO NOT USE_School Picklist'!$B$4,ISBLANK('Contact Data Entry'!K958)),"Occupation/Job Title is required if Student or Staff? is Yes, staff/faculty or volunteer",IF('DO NOT USE_Contact Formulas'!A958,"OK",NA()))</f>
        <v>#N/A</v>
      </c>
      <c r="L958" s="41" t="e">
        <f ca="1">IF('Contact Data Entry'!L958&gt;'DO NOT USE_School Picklist'!$C$3,"Date last on school campus/facility cannot be a future date",IF('DO NOT USE_Contact Formulas'!A958,IF(ISBLANK('Contact Data Entry'!L958),"Date last on school campus/facility is required","OK"),NA()))</f>
        <v>#N/A</v>
      </c>
      <c r="M958" s="42" t="e">
        <f ca="1">IF('Contact Data Entry'!M958&gt;'DO NOT USE_School Picklist'!$C$3,"Last Exposure Date cannot be a future date",IF('DO NOT USE_Contact Formulas'!A958,IF(ISBLANK('Contact Data Entry'!M958),"Last Exposure Date is required","OK"),NA()))</f>
        <v>#N/A</v>
      </c>
      <c r="N958" s="42" t="e">
        <f>IF(AND('DO NOT USE_Contact Formulas'!A958,ISBLANK('Contact Data Entry'!N958)),"Specific Place in the Location is required",IF(ISBLANK('Contact Data Entry'!N958),NA(),"OK"))</f>
        <v>#N/A</v>
      </c>
      <c r="O958" s="41" t="e">
        <f>IF(AND(NOT(ISBLANK('Contact Data Entry'!O958)),ISNA(VLOOKUP('Contact Data Entry'!O958,'DO NOT USE_School Picklist'!$L$3:$L$81,1,FALSE))),"Please select a value from the drop-down menu",IF('DO NOT USE_Contact Formulas'!A958,"OK",NA()))</f>
        <v>#N/A</v>
      </c>
      <c r="P958" s="41" t="e">
        <f>IF(AND(NOT(ISBLANK('Contact Data Entry'!P958)),NOT(ISNUMBER(MATCH("*@*.?*",'Contact Data Entry'!P958,0)))),"Email must be in a valid format",IF('DO NOT USE_Contact Formulas'!A958,"OK",NA()))</f>
        <v>#N/A</v>
      </c>
      <c r="Q958" s="41" t="e">
        <f>IF(LEN('Contact Data Entry'!Q958)&gt;50,"Parent/Guardian Name must be less than 50 characters",IF('DO NOT USE_Contact Formulas'!A958,"OK",NA()))</f>
        <v>#N/A</v>
      </c>
      <c r="R958" s="41" t="e">
        <f>IF(NOT(ISBLANK('Contact Data Entry'!R958)),IF(AND(ISNUMBER('Contact Data Entry'!R958),LEFT('Contact Data Entry'!R958,1)&lt;&gt;"1",LEN('Contact Data Entry'!R958)=10),"OK","Phone number must be valid format"),IF('DO NOT USE_Contact Formulas'!A958,"OK",NA()))</f>
        <v>#N/A</v>
      </c>
      <c r="S958" s="41" t="e">
        <f>IF(AND(NOT(ISBLANK('Contact Data Entry'!S958)),ISNA(VLOOKUP('Contact Data Entry'!S958,'DO NOT USE_School Picklist'!$N$3:$N$63,1,FALSE))),"Please select a value from the drop-down menu",IF('DO NOT USE_Contact Formulas'!A958,"OK",NA()))</f>
        <v>#N/A</v>
      </c>
      <c r="T958" s="41" t="e">
        <f>IF(AND(NOT(ISBLANK('Contact Data Entry'!T958)),ISNA(VLOOKUP('Contact Data Entry'!T958,'DO NOT USE_School Picklist'!$E$3:$E$10,1,FALSE))),"Please select a value from the drop-down menu",IF('DO NOT USE_Contact Formulas'!A958,"OK",NA()))</f>
        <v>#N/A</v>
      </c>
      <c r="U958" s="41" t="e">
        <f>IF(AND(NOT(ISBLANK('Contact Data Entry'!U958)),ISNA(VLOOKUP('Contact Data Entry'!U958,'DO NOT USE_School Picklist'!$F$3:$F$16,1,FALSE))),"Please select a value from the drop-down menu",IF('DO NOT USE_Contact Formulas'!A958,"OK",NA()))</f>
        <v>#N/A</v>
      </c>
      <c r="V958" s="41" t="e">
        <f>IF(LEN('Contact Data Entry'!V958)&gt;100,"Classroom(s) must be less than 100 characters",IF('DO NOT USE_Contact Formulas'!A958,"OK",NA()))</f>
        <v>#N/A</v>
      </c>
      <c r="W958" s="41" t="e">
        <f>IF(AND(NOT(ISBLANK('Contact Data Entry'!W958)),ISNA(VLOOKUP('Contact Data Entry'!W958,'DO NOT USE_School Picklist'!$K$3:$K$6,1,FALSE))),"Please select a value from the drop-down menu",IF('DO NOT USE_Contact Formulas'!A958,"OK",NA()))</f>
        <v>#N/A</v>
      </c>
      <c r="X958" s="41" t="e">
        <f>IF(AND(NOT(ISBLANK('Contact Data Entry'!X958)),ISNA(VLOOKUP('Contact Data Entry'!X958,'DO NOT USE_School Picklist'!$D$3:$D$5,1,FALSE))),"Please select a value from the drop-down menu",IF('DO NOT USE_Contact Formulas'!A958,"OK",NA()))</f>
        <v>#N/A</v>
      </c>
      <c r="Y958" s="41"/>
      <c r="Z958" s="41" t="e">
        <f>IF(AND(NOT(ISBLANK('Contact Data Entry'!Z958)),ISNA(VLOOKUP('Contact Data Entry'!Z958,'DO NOT USE_School Picklist'!$G$3:$G$5,1,FALSE))),"Please select a value from the drop-down menu",IF('DO NOT USE_Contact Formulas'!A958,"OK",NA()))</f>
        <v>#N/A</v>
      </c>
      <c r="AA958" s="41"/>
      <c r="AB958" s="41" t="e">
        <f>IF(AND(NOT(ISBLANK('Contact Data Entry'!AB958)),ISNA(VLOOKUP('Contact Data Entry'!AB958,'DO NOT USE_School Picklist'!$H$3:$H$4,1,FALSE))),"Please select a value from the drop-down menu",IF('DO NOT USE_Contact Formulas'!A958,"OK",NA()))</f>
        <v>#N/A</v>
      </c>
      <c r="AC958" s="41" t="e">
        <f ca="1">IF('Contact Data Entry'!AC958&gt;'DO NOT USE_School Picklist'!$C$3,"Test Date cannot be a future date",IF('DO NOT USE_Contact Formulas'!A958,"OK",NA()))</f>
        <v>#N/A</v>
      </c>
      <c r="AD958" s="41" t="e">
        <f>IF(AND(NOT(ISBLANK('Contact Data Entry'!AD958)),ISNA(VLOOKUP('Contact Data Entry'!AD958,'DO NOT USE_School Picklist'!$Q$3:$Q$8,1,FALSE))),"Please select a value from the drop-down menu",IF('DO NOT USE_Contact Formulas'!A958,"OK",NA()))</f>
        <v>#N/A</v>
      </c>
    </row>
    <row r="959" spans="1:30" x14ac:dyDescent="0.25">
      <c r="A959" s="40" t="e">
        <f>IF('DO NOT USE_Contact Formulas'!A959,IF('DO NOT USE_Contact Formulas'!B959,"Not all required fields are completed","OK"),NA())</f>
        <v>#N/A</v>
      </c>
      <c r="B959" s="41" t="e">
        <f>IF(AND('DO NOT USE_Contact Formulas'!A959,ISBLANK('Contact Data Entry'!B959)),"First Name is required",IF(NOT(ISBLANK('Contact Data Entry'!B959)),"OK",NA()))</f>
        <v>#N/A</v>
      </c>
      <c r="C959" s="41" t="e">
        <f>IF(AND('DO NOT USE_Contact Formulas'!A959,ISBLANK('Contact Data Entry'!C959)),"Last Name is required",IF(NOT(ISBLANK('Contact Data Entry'!C959)),"OK",NA()))</f>
        <v>#N/A</v>
      </c>
      <c r="D959" s="41" t="e">
        <f>IF(AND('DO NOT USE_Contact Formulas'!A959,ISBLANK('Contact Data Entry'!D959)),"Birthdate is required",IF(NOT(ISBLANK('Contact Data Entry'!D959)),"OK",NA()))</f>
        <v>#N/A</v>
      </c>
      <c r="E959" s="41" t="e">
        <f>IF(AND('DO NOT USE_Contact Formulas'!A959,ISBLANK('Contact Data Entry'!E959)),"Mobile Phone is required",IF(NOT(ISBLANK('Contact Data Entry'!E959)),IF(AND(ISNUMBER(VALUE('Contact Data Entry'!E959)),LEFT('Contact Data Entry'!E959,1)&lt;&gt;"1",LEN('Contact Data Entry'!E959)=10),"OK","Phone number must be valid format"),NA()))</f>
        <v>#N/A</v>
      </c>
      <c r="F959" s="41" t="e">
        <f>IF(LEN('Contact Data Entry'!F959)&gt;255,"Home Street Address must be less than 255 characters",IF('DO NOT USE_Contact Formulas'!A959,"OK",NA()))</f>
        <v>#N/A</v>
      </c>
      <c r="G959" s="41" t="e">
        <f>IF(LEN('Contact Data Entry'!G959)&gt;40,"City must be less than 40 characters",IF('DO NOT USE_Contact Formulas'!A959,"OK",NA()))</f>
        <v>#N/A</v>
      </c>
      <c r="H959" s="41" t="e">
        <f>IF(AND(NOT(ISBLANK('Contact Data Entry'!H959)),ISNA(VLOOKUP('Contact Data Entry'!H959,'DO NOT USE_School Picklist'!$P$3:$P$52,1,FALSE))),"Please select a value from the drop-down menu",IF('DO NOT USE_Contact Formulas'!A959,"OK",NA()))</f>
        <v>#N/A</v>
      </c>
      <c r="I959" s="41" t="e">
        <f>IF(AND('DO NOT USE_Contact Formulas'!A959,ISBLANK('Contact Data Entry'!I959)),"Zip is required",IF(ISBLANK('Contact Data Entry'!I959),NA(),"OK"))</f>
        <v>#N/A</v>
      </c>
      <c r="J959" s="41" t="e">
        <f>IF(AND('DO NOT USE_Contact Formulas'!A959,ISBLANK('Contact Data Entry'!J959)),"Student or Staff? is required",IF(ISBLANK('Contact Data Entry'!J959),NA(),IF(ISNA(VLOOKUP('Contact Data Entry'!J959,'DO NOT USE_School Picklist'!$B$3:$B$6,1,FALSE)),"Please select a value from the drop-down menu","OK")))</f>
        <v>#N/A</v>
      </c>
      <c r="K959" s="41" t="e">
        <f>IF(AND('Contact Data Entry'!J959='DO NOT USE_School Picklist'!$B$4,ISBLANK('Contact Data Entry'!K959)),"Occupation/Job Title is required if Student or Staff? is Yes, staff/faculty or volunteer",IF('DO NOT USE_Contact Formulas'!A959,"OK",NA()))</f>
        <v>#N/A</v>
      </c>
      <c r="L959" s="41" t="e">
        <f ca="1">IF('Contact Data Entry'!L959&gt;'DO NOT USE_School Picklist'!$C$3,"Date last on school campus/facility cannot be a future date",IF('DO NOT USE_Contact Formulas'!A959,IF(ISBLANK('Contact Data Entry'!L959),"Date last on school campus/facility is required","OK"),NA()))</f>
        <v>#N/A</v>
      </c>
      <c r="M959" s="42" t="e">
        <f ca="1">IF('Contact Data Entry'!M959&gt;'DO NOT USE_School Picklist'!$C$3,"Last Exposure Date cannot be a future date",IF('DO NOT USE_Contact Formulas'!A959,IF(ISBLANK('Contact Data Entry'!M959),"Last Exposure Date is required","OK"),NA()))</f>
        <v>#N/A</v>
      </c>
      <c r="N959" s="42" t="e">
        <f>IF(AND('DO NOT USE_Contact Formulas'!A959,ISBLANK('Contact Data Entry'!N959)),"Specific Place in the Location is required",IF(ISBLANK('Contact Data Entry'!N959),NA(),"OK"))</f>
        <v>#N/A</v>
      </c>
      <c r="O959" s="41" t="e">
        <f>IF(AND(NOT(ISBLANK('Contact Data Entry'!O959)),ISNA(VLOOKUP('Contact Data Entry'!O959,'DO NOT USE_School Picklist'!$L$3:$L$81,1,FALSE))),"Please select a value from the drop-down menu",IF('DO NOT USE_Contact Formulas'!A959,"OK",NA()))</f>
        <v>#N/A</v>
      </c>
      <c r="P959" s="41" t="e">
        <f>IF(AND(NOT(ISBLANK('Contact Data Entry'!P959)),NOT(ISNUMBER(MATCH("*@*.?*",'Contact Data Entry'!P959,0)))),"Email must be in a valid format",IF('DO NOT USE_Contact Formulas'!A959,"OK",NA()))</f>
        <v>#N/A</v>
      </c>
      <c r="Q959" s="41" t="e">
        <f>IF(LEN('Contact Data Entry'!Q959)&gt;50,"Parent/Guardian Name must be less than 50 characters",IF('DO NOT USE_Contact Formulas'!A959,"OK",NA()))</f>
        <v>#N/A</v>
      </c>
      <c r="R959" s="41" t="e">
        <f>IF(NOT(ISBLANK('Contact Data Entry'!R959)),IF(AND(ISNUMBER('Contact Data Entry'!R959),LEFT('Contact Data Entry'!R959,1)&lt;&gt;"1",LEN('Contact Data Entry'!R959)=10),"OK","Phone number must be valid format"),IF('DO NOT USE_Contact Formulas'!A959,"OK",NA()))</f>
        <v>#N/A</v>
      </c>
      <c r="S959" s="41" t="e">
        <f>IF(AND(NOT(ISBLANK('Contact Data Entry'!S959)),ISNA(VLOOKUP('Contact Data Entry'!S959,'DO NOT USE_School Picklist'!$N$3:$N$63,1,FALSE))),"Please select a value from the drop-down menu",IF('DO NOT USE_Contact Formulas'!A959,"OK",NA()))</f>
        <v>#N/A</v>
      </c>
      <c r="T959" s="41" t="e">
        <f>IF(AND(NOT(ISBLANK('Contact Data Entry'!T959)),ISNA(VLOOKUP('Contact Data Entry'!T959,'DO NOT USE_School Picklist'!$E$3:$E$10,1,FALSE))),"Please select a value from the drop-down menu",IF('DO NOT USE_Contact Formulas'!A959,"OK",NA()))</f>
        <v>#N/A</v>
      </c>
      <c r="U959" s="41" t="e">
        <f>IF(AND(NOT(ISBLANK('Contact Data Entry'!U959)),ISNA(VLOOKUP('Contact Data Entry'!U959,'DO NOT USE_School Picklist'!$F$3:$F$16,1,FALSE))),"Please select a value from the drop-down menu",IF('DO NOT USE_Contact Formulas'!A959,"OK",NA()))</f>
        <v>#N/A</v>
      </c>
      <c r="V959" s="41" t="e">
        <f>IF(LEN('Contact Data Entry'!V959)&gt;100,"Classroom(s) must be less than 100 characters",IF('DO NOT USE_Contact Formulas'!A959,"OK",NA()))</f>
        <v>#N/A</v>
      </c>
      <c r="W959" s="41" t="e">
        <f>IF(AND(NOT(ISBLANK('Contact Data Entry'!W959)),ISNA(VLOOKUP('Contact Data Entry'!W959,'DO NOT USE_School Picklist'!$K$3:$K$6,1,FALSE))),"Please select a value from the drop-down menu",IF('DO NOT USE_Contact Formulas'!A959,"OK",NA()))</f>
        <v>#N/A</v>
      </c>
      <c r="X959" s="41" t="e">
        <f>IF(AND(NOT(ISBLANK('Contact Data Entry'!X959)),ISNA(VLOOKUP('Contact Data Entry'!X959,'DO NOT USE_School Picklist'!$D$3:$D$5,1,FALSE))),"Please select a value from the drop-down menu",IF('DO NOT USE_Contact Formulas'!A959,"OK",NA()))</f>
        <v>#N/A</v>
      </c>
      <c r="Y959" s="41"/>
      <c r="Z959" s="41" t="e">
        <f>IF(AND(NOT(ISBLANK('Contact Data Entry'!Z959)),ISNA(VLOOKUP('Contact Data Entry'!Z959,'DO NOT USE_School Picklist'!$G$3:$G$5,1,FALSE))),"Please select a value from the drop-down menu",IF('DO NOT USE_Contact Formulas'!A959,"OK",NA()))</f>
        <v>#N/A</v>
      </c>
      <c r="AA959" s="41"/>
      <c r="AB959" s="41" t="e">
        <f>IF(AND(NOT(ISBLANK('Contact Data Entry'!AB959)),ISNA(VLOOKUP('Contact Data Entry'!AB959,'DO NOT USE_School Picklist'!$H$3:$H$4,1,FALSE))),"Please select a value from the drop-down menu",IF('DO NOT USE_Contact Formulas'!A959,"OK",NA()))</f>
        <v>#N/A</v>
      </c>
      <c r="AC959" s="41" t="e">
        <f ca="1">IF('Contact Data Entry'!AC959&gt;'DO NOT USE_School Picklist'!$C$3,"Test Date cannot be a future date",IF('DO NOT USE_Contact Formulas'!A959,"OK",NA()))</f>
        <v>#N/A</v>
      </c>
      <c r="AD959" s="41" t="e">
        <f>IF(AND(NOT(ISBLANK('Contact Data Entry'!AD959)),ISNA(VLOOKUP('Contact Data Entry'!AD959,'DO NOT USE_School Picklist'!$Q$3:$Q$8,1,FALSE))),"Please select a value from the drop-down menu",IF('DO NOT USE_Contact Formulas'!A959,"OK",NA()))</f>
        <v>#N/A</v>
      </c>
    </row>
    <row r="960" spans="1:30" x14ac:dyDescent="0.25">
      <c r="A960" s="40" t="e">
        <f>IF('DO NOT USE_Contact Formulas'!A960,IF('DO NOT USE_Contact Formulas'!B960,"Not all required fields are completed","OK"),NA())</f>
        <v>#N/A</v>
      </c>
      <c r="B960" s="41" t="e">
        <f>IF(AND('DO NOT USE_Contact Formulas'!A960,ISBLANK('Contact Data Entry'!B960)),"First Name is required",IF(NOT(ISBLANK('Contact Data Entry'!B960)),"OK",NA()))</f>
        <v>#N/A</v>
      </c>
      <c r="C960" s="41" t="e">
        <f>IF(AND('DO NOT USE_Contact Formulas'!A960,ISBLANK('Contact Data Entry'!C960)),"Last Name is required",IF(NOT(ISBLANK('Contact Data Entry'!C960)),"OK",NA()))</f>
        <v>#N/A</v>
      </c>
      <c r="D960" s="41" t="e">
        <f>IF(AND('DO NOT USE_Contact Formulas'!A960,ISBLANK('Contact Data Entry'!D960)),"Birthdate is required",IF(NOT(ISBLANK('Contact Data Entry'!D960)),"OK",NA()))</f>
        <v>#N/A</v>
      </c>
      <c r="E960" s="41" t="e">
        <f>IF(AND('DO NOT USE_Contact Formulas'!A960,ISBLANK('Contact Data Entry'!E960)),"Mobile Phone is required",IF(NOT(ISBLANK('Contact Data Entry'!E960)),IF(AND(ISNUMBER(VALUE('Contact Data Entry'!E960)),LEFT('Contact Data Entry'!E960,1)&lt;&gt;"1",LEN('Contact Data Entry'!E960)=10),"OK","Phone number must be valid format"),NA()))</f>
        <v>#N/A</v>
      </c>
      <c r="F960" s="41" t="e">
        <f>IF(LEN('Contact Data Entry'!F960)&gt;255,"Home Street Address must be less than 255 characters",IF('DO NOT USE_Contact Formulas'!A960,"OK",NA()))</f>
        <v>#N/A</v>
      </c>
      <c r="G960" s="41" t="e">
        <f>IF(LEN('Contact Data Entry'!G960)&gt;40,"City must be less than 40 characters",IF('DO NOT USE_Contact Formulas'!A960,"OK",NA()))</f>
        <v>#N/A</v>
      </c>
      <c r="H960" s="41" t="e">
        <f>IF(AND(NOT(ISBLANK('Contact Data Entry'!H960)),ISNA(VLOOKUP('Contact Data Entry'!H960,'DO NOT USE_School Picklist'!$P$3:$P$52,1,FALSE))),"Please select a value from the drop-down menu",IF('DO NOT USE_Contact Formulas'!A960,"OK",NA()))</f>
        <v>#N/A</v>
      </c>
      <c r="I960" s="41" t="e">
        <f>IF(AND('DO NOT USE_Contact Formulas'!A960,ISBLANK('Contact Data Entry'!I960)),"Zip is required",IF(ISBLANK('Contact Data Entry'!I960),NA(),"OK"))</f>
        <v>#N/A</v>
      </c>
      <c r="J960" s="41" t="e">
        <f>IF(AND('DO NOT USE_Contact Formulas'!A960,ISBLANK('Contact Data Entry'!J960)),"Student or Staff? is required",IF(ISBLANK('Contact Data Entry'!J960),NA(),IF(ISNA(VLOOKUP('Contact Data Entry'!J960,'DO NOT USE_School Picklist'!$B$3:$B$6,1,FALSE)),"Please select a value from the drop-down menu","OK")))</f>
        <v>#N/A</v>
      </c>
      <c r="K960" s="41" t="e">
        <f>IF(AND('Contact Data Entry'!J960='DO NOT USE_School Picklist'!$B$4,ISBLANK('Contact Data Entry'!K960)),"Occupation/Job Title is required if Student or Staff? is Yes, staff/faculty or volunteer",IF('DO NOT USE_Contact Formulas'!A960,"OK",NA()))</f>
        <v>#N/A</v>
      </c>
      <c r="L960" s="41" t="e">
        <f ca="1">IF('Contact Data Entry'!L960&gt;'DO NOT USE_School Picklist'!$C$3,"Date last on school campus/facility cannot be a future date",IF('DO NOT USE_Contact Formulas'!A960,IF(ISBLANK('Contact Data Entry'!L960),"Date last on school campus/facility is required","OK"),NA()))</f>
        <v>#N/A</v>
      </c>
      <c r="M960" s="42" t="e">
        <f ca="1">IF('Contact Data Entry'!M960&gt;'DO NOT USE_School Picklist'!$C$3,"Last Exposure Date cannot be a future date",IF('DO NOT USE_Contact Formulas'!A960,IF(ISBLANK('Contact Data Entry'!M960),"Last Exposure Date is required","OK"),NA()))</f>
        <v>#N/A</v>
      </c>
      <c r="N960" s="42" t="e">
        <f>IF(AND('DO NOT USE_Contact Formulas'!A960,ISBLANK('Contact Data Entry'!N960)),"Specific Place in the Location is required",IF(ISBLANK('Contact Data Entry'!N960),NA(),"OK"))</f>
        <v>#N/A</v>
      </c>
      <c r="O960" s="41" t="e">
        <f>IF(AND(NOT(ISBLANK('Contact Data Entry'!O960)),ISNA(VLOOKUP('Contact Data Entry'!O960,'DO NOT USE_School Picklist'!$L$3:$L$81,1,FALSE))),"Please select a value from the drop-down menu",IF('DO NOT USE_Contact Formulas'!A960,"OK",NA()))</f>
        <v>#N/A</v>
      </c>
      <c r="P960" s="41" t="e">
        <f>IF(AND(NOT(ISBLANK('Contact Data Entry'!P960)),NOT(ISNUMBER(MATCH("*@*.?*",'Contact Data Entry'!P960,0)))),"Email must be in a valid format",IF('DO NOT USE_Contact Formulas'!A960,"OK",NA()))</f>
        <v>#N/A</v>
      </c>
      <c r="Q960" s="41" t="e">
        <f>IF(LEN('Contact Data Entry'!Q960)&gt;50,"Parent/Guardian Name must be less than 50 characters",IF('DO NOT USE_Contact Formulas'!A960,"OK",NA()))</f>
        <v>#N/A</v>
      </c>
      <c r="R960" s="41" t="e">
        <f>IF(NOT(ISBLANK('Contact Data Entry'!R960)),IF(AND(ISNUMBER('Contact Data Entry'!R960),LEFT('Contact Data Entry'!R960,1)&lt;&gt;"1",LEN('Contact Data Entry'!R960)=10),"OK","Phone number must be valid format"),IF('DO NOT USE_Contact Formulas'!A960,"OK",NA()))</f>
        <v>#N/A</v>
      </c>
      <c r="S960" s="41" t="e">
        <f>IF(AND(NOT(ISBLANK('Contact Data Entry'!S960)),ISNA(VLOOKUP('Contact Data Entry'!S960,'DO NOT USE_School Picklist'!$N$3:$N$63,1,FALSE))),"Please select a value from the drop-down menu",IF('DO NOT USE_Contact Formulas'!A960,"OK",NA()))</f>
        <v>#N/A</v>
      </c>
      <c r="T960" s="41" t="e">
        <f>IF(AND(NOT(ISBLANK('Contact Data Entry'!T960)),ISNA(VLOOKUP('Contact Data Entry'!T960,'DO NOT USE_School Picklist'!$E$3:$E$10,1,FALSE))),"Please select a value from the drop-down menu",IF('DO NOT USE_Contact Formulas'!A960,"OK",NA()))</f>
        <v>#N/A</v>
      </c>
      <c r="U960" s="41" t="e">
        <f>IF(AND(NOT(ISBLANK('Contact Data Entry'!U960)),ISNA(VLOOKUP('Contact Data Entry'!U960,'DO NOT USE_School Picklist'!$F$3:$F$16,1,FALSE))),"Please select a value from the drop-down menu",IF('DO NOT USE_Contact Formulas'!A960,"OK",NA()))</f>
        <v>#N/A</v>
      </c>
      <c r="V960" s="41" t="e">
        <f>IF(LEN('Contact Data Entry'!V960)&gt;100,"Classroom(s) must be less than 100 characters",IF('DO NOT USE_Contact Formulas'!A960,"OK",NA()))</f>
        <v>#N/A</v>
      </c>
      <c r="W960" s="41" t="e">
        <f>IF(AND(NOT(ISBLANK('Contact Data Entry'!W960)),ISNA(VLOOKUP('Contact Data Entry'!W960,'DO NOT USE_School Picklist'!$K$3:$K$6,1,FALSE))),"Please select a value from the drop-down menu",IF('DO NOT USE_Contact Formulas'!A960,"OK",NA()))</f>
        <v>#N/A</v>
      </c>
      <c r="X960" s="41" t="e">
        <f>IF(AND(NOT(ISBLANK('Contact Data Entry'!X960)),ISNA(VLOOKUP('Contact Data Entry'!X960,'DO NOT USE_School Picklist'!$D$3:$D$5,1,FALSE))),"Please select a value from the drop-down menu",IF('DO NOT USE_Contact Formulas'!A960,"OK",NA()))</f>
        <v>#N/A</v>
      </c>
      <c r="Y960" s="41"/>
      <c r="Z960" s="41" t="e">
        <f>IF(AND(NOT(ISBLANK('Contact Data Entry'!Z960)),ISNA(VLOOKUP('Contact Data Entry'!Z960,'DO NOT USE_School Picklist'!$G$3:$G$5,1,FALSE))),"Please select a value from the drop-down menu",IF('DO NOT USE_Contact Formulas'!A960,"OK",NA()))</f>
        <v>#N/A</v>
      </c>
      <c r="AA960" s="41"/>
      <c r="AB960" s="41" t="e">
        <f>IF(AND(NOT(ISBLANK('Contact Data Entry'!AB960)),ISNA(VLOOKUP('Contact Data Entry'!AB960,'DO NOT USE_School Picklist'!$H$3:$H$4,1,FALSE))),"Please select a value from the drop-down menu",IF('DO NOT USE_Contact Formulas'!A960,"OK",NA()))</f>
        <v>#N/A</v>
      </c>
      <c r="AC960" s="41" t="e">
        <f ca="1">IF('Contact Data Entry'!AC960&gt;'DO NOT USE_School Picklist'!$C$3,"Test Date cannot be a future date",IF('DO NOT USE_Contact Formulas'!A960,"OK",NA()))</f>
        <v>#N/A</v>
      </c>
      <c r="AD960" s="41" t="e">
        <f>IF(AND(NOT(ISBLANK('Contact Data Entry'!AD960)),ISNA(VLOOKUP('Contact Data Entry'!AD960,'DO NOT USE_School Picklist'!$Q$3:$Q$8,1,FALSE))),"Please select a value from the drop-down menu",IF('DO NOT USE_Contact Formulas'!A960,"OK",NA()))</f>
        <v>#N/A</v>
      </c>
    </row>
    <row r="961" spans="1:30" x14ac:dyDescent="0.25">
      <c r="A961" s="40" t="e">
        <f>IF('DO NOT USE_Contact Formulas'!A961,IF('DO NOT USE_Contact Formulas'!B961,"Not all required fields are completed","OK"),NA())</f>
        <v>#N/A</v>
      </c>
      <c r="B961" s="41" t="e">
        <f>IF(AND('DO NOT USE_Contact Formulas'!A961,ISBLANK('Contact Data Entry'!B961)),"First Name is required",IF(NOT(ISBLANK('Contact Data Entry'!B961)),"OK",NA()))</f>
        <v>#N/A</v>
      </c>
      <c r="C961" s="41" t="e">
        <f>IF(AND('DO NOT USE_Contact Formulas'!A961,ISBLANK('Contact Data Entry'!C961)),"Last Name is required",IF(NOT(ISBLANK('Contact Data Entry'!C961)),"OK",NA()))</f>
        <v>#N/A</v>
      </c>
      <c r="D961" s="41" t="e">
        <f>IF(AND('DO NOT USE_Contact Formulas'!A961,ISBLANK('Contact Data Entry'!D961)),"Birthdate is required",IF(NOT(ISBLANK('Contact Data Entry'!D961)),"OK",NA()))</f>
        <v>#N/A</v>
      </c>
      <c r="E961" s="41" t="e">
        <f>IF(AND('DO NOT USE_Contact Formulas'!A961,ISBLANK('Contact Data Entry'!E961)),"Mobile Phone is required",IF(NOT(ISBLANK('Contact Data Entry'!E961)),IF(AND(ISNUMBER(VALUE('Contact Data Entry'!E961)),LEFT('Contact Data Entry'!E961,1)&lt;&gt;"1",LEN('Contact Data Entry'!E961)=10),"OK","Phone number must be valid format"),NA()))</f>
        <v>#N/A</v>
      </c>
      <c r="F961" s="41" t="e">
        <f>IF(LEN('Contact Data Entry'!F961)&gt;255,"Home Street Address must be less than 255 characters",IF('DO NOT USE_Contact Formulas'!A961,"OK",NA()))</f>
        <v>#N/A</v>
      </c>
      <c r="G961" s="41" t="e">
        <f>IF(LEN('Contact Data Entry'!G961)&gt;40,"City must be less than 40 characters",IF('DO NOT USE_Contact Formulas'!A961,"OK",NA()))</f>
        <v>#N/A</v>
      </c>
      <c r="H961" s="41" t="e">
        <f>IF(AND(NOT(ISBLANK('Contact Data Entry'!H961)),ISNA(VLOOKUP('Contact Data Entry'!H961,'DO NOT USE_School Picklist'!$P$3:$P$52,1,FALSE))),"Please select a value from the drop-down menu",IF('DO NOT USE_Contact Formulas'!A961,"OK",NA()))</f>
        <v>#N/A</v>
      </c>
      <c r="I961" s="41" t="e">
        <f>IF(AND('DO NOT USE_Contact Formulas'!A961,ISBLANK('Contact Data Entry'!I961)),"Zip is required",IF(ISBLANK('Contact Data Entry'!I961),NA(),"OK"))</f>
        <v>#N/A</v>
      </c>
      <c r="J961" s="41" t="e">
        <f>IF(AND('DO NOT USE_Contact Formulas'!A961,ISBLANK('Contact Data Entry'!J961)),"Student or Staff? is required",IF(ISBLANK('Contact Data Entry'!J961),NA(),IF(ISNA(VLOOKUP('Contact Data Entry'!J961,'DO NOT USE_School Picklist'!$B$3:$B$6,1,FALSE)),"Please select a value from the drop-down menu","OK")))</f>
        <v>#N/A</v>
      </c>
      <c r="K961" s="41" t="e">
        <f>IF(AND('Contact Data Entry'!J961='DO NOT USE_School Picklist'!$B$4,ISBLANK('Contact Data Entry'!K961)),"Occupation/Job Title is required if Student or Staff? is Yes, staff/faculty or volunteer",IF('DO NOT USE_Contact Formulas'!A961,"OK",NA()))</f>
        <v>#N/A</v>
      </c>
      <c r="L961" s="41" t="e">
        <f ca="1">IF('Contact Data Entry'!L961&gt;'DO NOT USE_School Picklist'!$C$3,"Date last on school campus/facility cannot be a future date",IF('DO NOT USE_Contact Formulas'!A961,IF(ISBLANK('Contact Data Entry'!L961),"Date last on school campus/facility is required","OK"),NA()))</f>
        <v>#N/A</v>
      </c>
      <c r="M961" s="42" t="e">
        <f ca="1">IF('Contact Data Entry'!M961&gt;'DO NOT USE_School Picklist'!$C$3,"Last Exposure Date cannot be a future date",IF('DO NOT USE_Contact Formulas'!A961,IF(ISBLANK('Contact Data Entry'!M961),"Last Exposure Date is required","OK"),NA()))</f>
        <v>#N/A</v>
      </c>
      <c r="N961" s="42" t="e">
        <f>IF(AND('DO NOT USE_Contact Formulas'!A961,ISBLANK('Contact Data Entry'!N961)),"Specific Place in the Location is required",IF(ISBLANK('Contact Data Entry'!N961),NA(),"OK"))</f>
        <v>#N/A</v>
      </c>
      <c r="O961" s="41" t="e">
        <f>IF(AND(NOT(ISBLANK('Contact Data Entry'!O961)),ISNA(VLOOKUP('Contact Data Entry'!O961,'DO NOT USE_School Picklist'!$L$3:$L$81,1,FALSE))),"Please select a value from the drop-down menu",IF('DO NOT USE_Contact Formulas'!A961,"OK",NA()))</f>
        <v>#N/A</v>
      </c>
      <c r="P961" s="41" t="e">
        <f>IF(AND(NOT(ISBLANK('Contact Data Entry'!P961)),NOT(ISNUMBER(MATCH("*@*.?*",'Contact Data Entry'!P961,0)))),"Email must be in a valid format",IF('DO NOT USE_Contact Formulas'!A961,"OK",NA()))</f>
        <v>#N/A</v>
      </c>
      <c r="Q961" s="41" t="e">
        <f>IF(LEN('Contact Data Entry'!Q961)&gt;50,"Parent/Guardian Name must be less than 50 characters",IF('DO NOT USE_Contact Formulas'!A961,"OK",NA()))</f>
        <v>#N/A</v>
      </c>
      <c r="R961" s="41" t="e">
        <f>IF(NOT(ISBLANK('Contact Data Entry'!R961)),IF(AND(ISNUMBER('Contact Data Entry'!R961),LEFT('Contact Data Entry'!R961,1)&lt;&gt;"1",LEN('Contact Data Entry'!R961)=10),"OK","Phone number must be valid format"),IF('DO NOT USE_Contact Formulas'!A961,"OK",NA()))</f>
        <v>#N/A</v>
      </c>
      <c r="S961" s="41" t="e">
        <f>IF(AND(NOT(ISBLANK('Contact Data Entry'!S961)),ISNA(VLOOKUP('Contact Data Entry'!S961,'DO NOT USE_School Picklist'!$N$3:$N$63,1,FALSE))),"Please select a value from the drop-down menu",IF('DO NOT USE_Contact Formulas'!A961,"OK",NA()))</f>
        <v>#N/A</v>
      </c>
      <c r="T961" s="41" t="e">
        <f>IF(AND(NOT(ISBLANK('Contact Data Entry'!T961)),ISNA(VLOOKUP('Contact Data Entry'!T961,'DO NOT USE_School Picklist'!$E$3:$E$10,1,FALSE))),"Please select a value from the drop-down menu",IF('DO NOT USE_Contact Formulas'!A961,"OK",NA()))</f>
        <v>#N/A</v>
      </c>
      <c r="U961" s="41" t="e">
        <f>IF(AND(NOT(ISBLANK('Contact Data Entry'!U961)),ISNA(VLOOKUP('Contact Data Entry'!U961,'DO NOT USE_School Picklist'!$F$3:$F$16,1,FALSE))),"Please select a value from the drop-down menu",IF('DO NOT USE_Contact Formulas'!A961,"OK",NA()))</f>
        <v>#N/A</v>
      </c>
      <c r="V961" s="41" t="e">
        <f>IF(LEN('Contact Data Entry'!V961)&gt;100,"Classroom(s) must be less than 100 characters",IF('DO NOT USE_Contact Formulas'!A961,"OK",NA()))</f>
        <v>#N/A</v>
      </c>
      <c r="W961" s="41" t="e">
        <f>IF(AND(NOT(ISBLANK('Contact Data Entry'!W961)),ISNA(VLOOKUP('Contact Data Entry'!W961,'DO NOT USE_School Picklist'!$K$3:$K$6,1,FALSE))),"Please select a value from the drop-down menu",IF('DO NOT USE_Contact Formulas'!A961,"OK",NA()))</f>
        <v>#N/A</v>
      </c>
      <c r="X961" s="41" t="e">
        <f>IF(AND(NOT(ISBLANK('Contact Data Entry'!X961)),ISNA(VLOOKUP('Contact Data Entry'!X961,'DO NOT USE_School Picklist'!$D$3:$D$5,1,FALSE))),"Please select a value from the drop-down menu",IF('DO NOT USE_Contact Formulas'!A961,"OK",NA()))</f>
        <v>#N/A</v>
      </c>
      <c r="Y961" s="41"/>
      <c r="Z961" s="41" t="e">
        <f>IF(AND(NOT(ISBLANK('Contact Data Entry'!Z961)),ISNA(VLOOKUP('Contact Data Entry'!Z961,'DO NOT USE_School Picklist'!$G$3:$G$5,1,FALSE))),"Please select a value from the drop-down menu",IF('DO NOT USE_Contact Formulas'!A961,"OK",NA()))</f>
        <v>#N/A</v>
      </c>
      <c r="AA961" s="41"/>
      <c r="AB961" s="41" t="e">
        <f>IF(AND(NOT(ISBLANK('Contact Data Entry'!AB961)),ISNA(VLOOKUP('Contact Data Entry'!AB961,'DO NOT USE_School Picklist'!$H$3:$H$4,1,FALSE))),"Please select a value from the drop-down menu",IF('DO NOT USE_Contact Formulas'!A961,"OK",NA()))</f>
        <v>#N/A</v>
      </c>
      <c r="AC961" s="41" t="e">
        <f ca="1">IF('Contact Data Entry'!AC961&gt;'DO NOT USE_School Picklist'!$C$3,"Test Date cannot be a future date",IF('DO NOT USE_Contact Formulas'!A961,"OK",NA()))</f>
        <v>#N/A</v>
      </c>
      <c r="AD961" s="41" t="e">
        <f>IF(AND(NOT(ISBLANK('Contact Data Entry'!AD961)),ISNA(VLOOKUP('Contact Data Entry'!AD961,'DO NOT USE_School Picklist'!$Q$3:$Q$8,1,FALSE))),"Please select a value from the drop-down menu",IF('DO NOT USE_Contact Formulas'!A961,"OK",NA()))</f>
        <v>#N/A</v>
      </c>
    </row>
    <row r="962" spans="1:30" x14ac:dyDescent="0.25">
      <c r="A962" s="40" t="e">
        <f>IF('DO NOT USE_Contact Formulas'!A962,IF('DO NOT USE_Contact Formulas'!B962,"Not all required fields are completed","OK"),NA())</f>
        <v>#N/A</v>
      </c>
      <c r="B962" s="41" t="e">
        <f>IF(AND('DO NOT USE_Contact Formulas'!A962,ISBLANK('Contact Data Entry'!B962)),"First Name is required",IF(NOT(ISBLANK('Contact Data Entry'!B962)),"OK",NA()))</f>
        <v>#N/A</v>
      </c>
      <c r="C962" s="41" t="e">
        <f>IF(AND('DO NOT USE_Contact Formulas'!A962,ISBLANK('Contact Data Entry'!C962)),"Last Name is required",IF(NOT(ISBLANK('Contact Data Entry'!C962)),"OK",NA()))</f>
        <v>#N/A</v>
      </c>
      <c r="D962" s="41" t="e">
        <f>IF(AND('DO NOT USE_Contact Formulas'!A962,ISBLANK('Contact Data Entry'!D962)),"Birthdate is required",IF(NOT(ISBLANK('Contact Data Entry'!D962)),"OK",NA()))</f>
        <v>#N/A</v>
      </c>
      <c r="E962" s="41" t="e">
        <f>IF(AND('DO NOT USE_Contact Formulas'!A962,ISBLANK('Contact Data Entry'!E962)),"Mobile Phone is required",IF(NOT(ISBLANK('Contact Data Entry'!E962)),IF(AND(ISNUMBER(VALUE('Contact Data Entry'!E962)),LEFT('Contact Data Entry'!E962,1)&lt;&gt;"1",LEN('Contact Data Entry'!E962)=10),"OK","Phone number must be valid format"),NA()))</f>
        <v>#N/A</v>
      </c>
      <c r="F962" s="41" t="e">
        <f>IF(LEN('Contact Data Entry'!F962)&gt;255,"Home Street Address must be less than 255 characters",IF('DO NOT USE_Contact Formulas'!A962,"OK",NA()))</f>
        <v>#N/A</v>
      </c>
      <c r="G962" s="41" t="e">
        <f>IF(LEN('Contact Data Entry'!G962)&gt;40,"City must be less than 40 characters",IF('DO NOT USE_Contact Formulas'!A962,"OK",NA()))</f>
        <v>#N/A</v>
      </c>
      <c r="H962" s="41" t="e">
        <f>IF(AND(NOT(ISBLANK('Contact Data Entry'!H962)),ISNA(VLOOKUP('Contact Data Entry'!H962,'DO NOT USE_School Picklist'!$P$3:$P$52,1,FALSE))),"Please select a value from the drop-down menu",IF('DO NOT USE_Contact Formulas'!A962,"OK",NA()))</f>
        <v>#N/A</v>
      </c>
      <c r="I962" s="41" t="e">
        <f>IF(AND('DO NOT USE_Contact Formulas'!A962,ISBLANK('Contact Data Entry'!I962)),"Zip is required",IF(ISBLANK('Contact Data Entry'!I962),NA(),"OK"))</f>
        <v>#N/A</v>
      </c>
      <c r="J962" s="41" t="e">
        <f>IF(AND('DO NOT USE_Contact Formulas'!A962,ISBLANK('Contact Data Entry'!J962)),"Student or Staff? is required",IF(ISBLANK('Contact Data Entry'!J962),NA(),IF(ISNA(VLOOKUP('Contact Data Entry'!J962,'DO NOT USE_School Picklist'!$B$3:$B$6,1,FALSE)),"Please select a value from the drop-down menu","OK")))</f>
        <v>#N/A</v>
      </c>
      <c r="K962" s="41" t="e">
        <f>IF(AND('Contact Data Entry'!J962='DO NOT USE_School Picklist'!$B$4,ISBLANK('Contact Data Entry'!K962)),"Occupation/Job Title is required if Student or Staff? is Yes, staff/faculty or volunteer",IF('DO NOT USE_Contact Formulas'!A962,"OK",NA()))</f>
        <v>#N/A</v>
      </c>
      <c r="L962" s="41" t="e">
        <f ca="1">IF('Contact Data Entry'!L962&gt;'DO NOT USE_School Picklist'!$C$3,"Date last on school campus/facility cannot be a future date",IF('DO NOT USE_Contact Formulas'!A962,IF(ISBLANK('Contact Data Entry'!L962),"Date last on school campus/facility is required","OK"),NA()))</f>
        <v>#N/A</v>
      </c>
      <c r="M962" s="42" t="e">
        <f ca="1">IF('Contact Data Entry'!M962&gt;'DO NOT USE_School Picklist'!$C$3,"Last Exposure Date cannot be a future date",IF('DO NOT USE_Contact Formulas'!A962,IF(ISBLANK('Contact Data Entry'!M962),"Last Exposure Date is required","OK"),NA()))</f>
        <v>#N/A</v>
      </c>
      <c r="N962" s="42" t="e">
        <f>IF(AND('DO NOT USE_Contact Formulas'!A962,ISBLANK('Contact Data Entry'!N962)),"Specific Place in the Location is required",IF(ISBLANK('Contact Data Entry'!N962),NA(),"OK"))</f>
        <v>#N/A</v>
      </c>
      <c r="O962" s="41" t="e">
        <f>IF(AND(NOT(ISBLANK('Contact Data Entry'!O962)),ISNA(VLOOKUP('Contact Data Entry'!O962,'DO NOT USE_School Picklist'!$L$3:$L$81,1,FALSE))),"Please select a value from the drop-down menu",IF('DO NOT USE_Contact Formulas'!A962,"OK",NA()))</f>
        <v>#N/A</v>
      </c>
      <c r="P962" s="41" t="e">
        <f>IF(AND(NOT(ISBLANK('Contact Data Entry'!P962)),NOT(ISNUMBER(MATCH("*@*.?*",'Contact Data Entry'!P962,0)))),"Email must be in a valid format",IF('DO NOT USE_Contact Formulas'!A962,"OK",NA()))</f>
        <v>#N/A</v>
      </c>
      <c r="Q962" s="41" t="e">
        <f>IF(LEN('Contact Data Entry'!Q962)&gt;50,"Parent/Guardian Name must be less than 50 characters",IF('DO NOT USE_Contact Formulas'!A962,"OK",NA()))</f>
        <v>#N/A</v>
      </c>
      <c r="R962" s="41" t="e">
        <f>IF(NOT(ISBLANK('Contact Data Entry'!R962)),IF(AND(ISNUMBER('Contact Data Entry'!R962),LEFT('Contact Data Entry'!R962,1)&lt;&gt;"1",LEN('Contact Data Entry'!R962)=10),"OK","Phone number must be valid format"),IF('DO NOT USE_Contact Formulas'!A962,"OK",NA()))</f>
        <v>#N/A</v>
      </c>
      <c r="S962" s="41" t="e">
        <f>IF(AND(NOT(ISBLANK('Contact Data Entry'!S962)),ISNA(VLOOKUP('Contact Data Entry'!S962,'DO NOT USE_School Picklist'!$N$3:$N$63,1,FALSE))),"Please select a value from the drop-down menu",IF('DO NOT USE_Contact Formulas'!A962,"OK",NA()))</f>
        <v>#N/A</v>
      </c>
      <c r="T962" s="41" t="e">
        <f>IF(AND(NOT(ISBLANK('Contact Data Entry'!T962)),ISNA(VLOOKUP('Contact Data Entry'!T962,'DO NOT USE_School Picklist'!$E$3:$E$10,1,FALSE))),"Please select a value from the drop-down menu",IF('DO NOT USE_Contact Formulas'!A962,"OK",NA()))</f>
        <v>#N/A</v>
      </c>
      <c r="U962" s="41" t="e">
        <f>IF(AND(NOT(ISBLANK('Contact Data Entry'!U962)),ISNA(VLOOKUP('Contact Data Entry'!U962,'DO NOT USE_School Picklist'!$F$3:$F$16,1,FALSE))),"Please select a value from the drop-down menu",IF('DO NOT USE_Contact Formulas'!A962,"OK",NA()))</f>
        <v>#N/A</v>
      </c>
      <c r="V962" s="41" t="e">
        <f>IF(LEN('Contact Data Entry'!V962)&gt;100,"Classroom(s) must be less than 100 characters",IF('DO NOT USE_Contact Formulas'!A962,"OK",NA()))</f>
        <v>#N/A</v>
      </c>
      <c r="W962" s="41" t="e">
        <f>IF(AND(NOT(ISBLANK('Contact Data Entry'!W962)),ISNA(VLOOKUP('Contact Data Entry'!W962,'DO NOT USE_School Picklist'!$K$3:$K$6,1,FALSE))),"Please select a value from the drop-down menu",IF('DO NOT USE_Contact Formulas'!A962,"OK",NA()))</f>
        <v>#N/A</v>
      </c>
      <c r="X962" s="41" t="e">
        <f>IF(AND(NOT(ISBLANK('Contact Data Entry'!X962)),ISNA(VLOOKUP('Contact Data Entry'!X962,'DO NOT USE_School Picklist'!$D$3:$D$5,1,FALSE))),"Please select a value from the drop-down menu",IF('DO NOT USE_Contact Formulas'!A962,"OK",NA()))</f>
        <v>#N/A</v>
      </c>
      <c r="Y962" s="41"/>
      <c r="Z962" s="41" t="e">
        <f>IF(AND(NOT(ISBLANK('Contact Data Entry'!Z962)),ISNA(VLOOKUP('Contact Data Entry'!Z962,'DO NOT USE_School Picklist'!$G$3:$G$5,1,FALSE))),"Please select a value from the drop-down menu",IF('DO NOT USE_Contact Formulas'!A962,"OK",NA()))</f>
        <v>#N/A</v>
      </c>
      <c r="AA962" s="41"/>
      <c r="AB962" s="41" t="e">
        <f>IF(AND(NOT(ISBLANK('Contact Data Entry'!AB962)),ISNA(VLOOKUP('Contact Data Entry'!AB962,'DO NOT USE_School Picklist'!$H$3:$H$4,1,FALSE))),"Please select a value from the drop-down menu",IF('DO NOT USE_Contact Formulas'!A962,"OK",NA()))</f>
        <v>#N/A</v>
      </c>
      <c r="AC962" s="41" t="e">
        <f ca="1">IF('Contact Data Entry'!AC962&gt;'DO NOT USE_School Picklist'!$C$3,"Test Date cannot be a future date",IF('DO NOT USE_Contact Formulas'!A962,"OK",NA()))</f>
        <v>#N/A</v>
      </c>
      <c r="AD962" s="41" t="e">
        <f>IF(AND(NOT(ISBLANK('Contact Data Entry'!AD962)),ISNA(VLOOKUP('Contact Data Entry'!AD962,'DO NOT USE_School Picklist'!$Q$3:$Q$8,1,FALSE))),"Please select a value from the drop-down menu",IF('DO NOT USE_Contact Formulas'!A962,"OK",NA()))</f>
        <v>#N/A</v>
      </c>
    </row>
    <row r="963" spans="1:30" x14ac:dyDescent="0.25">
      <c r="A963" s="40" t="e">
        <f>IF('DO NOT USE_Contact Formulas'!A963,IF('DO NOT USE_Contact Formulas'!B963,"Not all required fields are completed","OK"),NA())</f>
        <v>#N/A</v>
      </c>
      <c r="B963" s="41" t="e">
        <f>IF(AND('DO NOT USE_Contact Formulas'!A963,ISBLANK('Contact Data Entry'!B963)),"First Name is required",IF(NOT(ISBLANK('Contact Data Entry'!B963)),"OK",NA()))</f>
        <v>#N/A</v>
      </c>
      <c r="C963" s="41" t="e">
        <f>IF(AND('DO NOT USE_Contact Formulas'!A963,ISBLANK('Contact Data Entry'!C963)),"Last Name is required",IF(NOT(ISBLANK('Contact Data Entry'!C963)),"OK",NA()))</f>
        <v>#N/A</v>
      </c>
      <c r="D963" s="41" t="e">
        <f>IF(AND('DO NOT USE_Contact Formulas'!A963,ISBLANK('Contact Data Entry'!D963)),"Birthdate is required",IF(NOT(ISBLANK('Contact Data Entry'!D963)),"OK",NA()))</f>
        <v>#N/A</v>
      </c>
      <c r="E963" s="41" t="e">
        <f>IF(AND('DO NOT USE_Contact Formulas'!A963,ISBLANK('Contact Data Entry'!E963)),"Mobile Phone is required",IF(NOT(ISBLANK('Contact Data Entry'!E963)),IF(AND(ISNUMBER(VALUE('Contact Data Entry'!E963)),LEFT('Contact Data Entry'!E963,1)&lt;&gt;"1",LEN('Contact Data Entry'!E963)=10),"OK","Phone number must be valid format"),NA()))</f>
        <v>#N/A</v>
      </c>
      <c r="F963" s="41" t="e">
        <f>IF(LEN('Contact Data Entry'!F963)&gt;255,"Home Street Address must be less than 255 characters",IF('DO NOT USE_Contact Formulas'!A963,"OK",NA()))</f>
        <v>#N/A</v>
      </c>
      <c r="G963" s="41" t="e">
        <f>IF(LEN('Contact Data Entry'!G963)&gt;40,"City must be less than 40 characters",IF('DO NOT USE_Contact Formulas'!A963,"OK",NA()))</f>
        <v>#N/A</v>
      </c>
      <c r="H963" s="41" t="e">
        <f>IF(AND(NOT(ISBLANK('Contact Data Entry'!H963)),ISNA(VLOOKUP('Contact Data Entry'!H963,'DO NOT USE_School Picklist'!$P$3:$P$52,1,FALSE))),"Please select a value from the drop-down menu",IF('DO NOT USE_Contact Formulas'!A963,"OK",NA()))</f>
        <v>#N/A</v>
      </c>
      <c r="I963" s="41" t="e">
        <f>IF(AND('DO NOT USE_Contact Formulas'!A963,ISBLANK('Contact Data Entry'!I963)),"Zip is required",IF(ISBLANK('Contact Data Entry'!I963),NA(),"OK"))</f>
        <v>#N/A</v>
      </c>
      <c r="J963" s="41" t="e">
        <f>IF(AND('DO NOT USE_Contact Formulas'!A963,ISBLANK('Contact Data Entry'!J963)),"Student or Staff? is required",IF(ISBLANK('Contact Data Entry'!J963),NA(),IF(ISNA(VLOOKUP('Contact Data Entry'!J963,'DO NOT USE_School Picklist'!$B$3:$B$6,1,FALSE)),"Please select a value from the drop-down menu","OK")))</f>
        <v>#N/A</v>
      </c>
      <c r="K963" s="41" t="e">
        <f>IF(AND('Contact Data Entry'!J963='DO NOT USE_School Picklist'!$B$4,ISBLANK('Contact Data Entry'!K963)),"Occupation/Job Title is required if Student or Staff? is Yes, staff/faculty or volunteer",IF('DO NOT USE_Contact Formulas'!A963,"OK",NA()))</f>
        <v>#N/A</v>
      </c>
      <c r="L963" s="41" t="e">
        <f ca="1">IF('Contact Data Entry'!L963&gt;'DO NOT USE_School Picklist'!$C$3,"Date last on school campus/facility cannot be a future date",IF('DO NOT USE_Contact Formulas'!A963,IF(ISBLANK('Contact Data Entry'!L963),"Date last on school campus/facility is required","OK"),NA()))</f>
        <v>#N/A</v>
      </c>
      <c r="M963" s="42" t="e">
        <f ca="1">IF('Contact Data Entry'!M963&gt;'DO NOT USE_School Picklist'!$C$3,"Last Exposure Date cannot be a future date",IF('DO NOT USE_Contact Formulas'!A963,IF(ISBLANK('Contact Data Entry'!M963),"Last Exposure Date is required","OK"),NA()))</f>
        <v>#N/A</v>
      </c>
      <c r="N963" s="42" t="e">
        <f>IF(AND('DO NOT USE_Contact Formulas'!A963,ISBLANK('Contact Data Entry'!N963)),"Specific Place in the Location is required",IF(ISBLANK('Contact Data Entry'!N963),NA(),"OK"))</f>
        <v>#N/A</v>
      </c>
      <c r="O963" s="41" t="e">
        <f>IF(AND(NOT(ISBLANK('Contact Data Entry'!O963)),ISNA(VLOOKUP('Contact Data Entry'!O963,'DO NOT USE_School Picklist'!$L$3:$L$81,1,FALSE))),"Please select a value from the drop-down menu",IF('DO NOT USE_Contact Formulas'!A963,"OK",NA()))</f>
        <v>#N/A</v>
      </c>
      <c r="P963" s="41" t="e">
        <f>IF(AND(NOT(ISBLANK('Contact Data Entry'!P963)),NOT(ISNUMBER(MATCH("*@*.?*",'Contact Data Entry'!P963,0)))),"Email must be in a valid format",IF('DO NOT USE_Contact Formulas'!A963,"OK",NA()))</f>
        <v>#N/A</v>
      </c>
      <c r="Q963" s="41" t="e">
        <f>IF(LEN('Contact Data Entry'!Q963)&gt;50,"Parent/Guardian Name must be less than 50 characters",IF('DO NOT USE_Contact Formulas'!A963,"OK",NA()))</f>
        <v>#N/A</v>
      </c>
      <c r="R963" s="41" t="e">
        <f>IF(NOT(ISBLANK('Contact Data Entry'!R963)),IF(AND(ISNUMBER('Contact Data Entry'!R963),LEFT('Contact Data Entry'!R963,1)&lt;&gt;"1",LEN('Contact Data Entry'!R963)=10),"OK","Phone number must be valid format"),IF('DO NOT USE_Contact Formulas'!A963,"OK",NA()))</f>
        <v>#N/A</v>
      </c>
      <c r="S963" s="41" t="e">
        <f>IF(AND(NOT(ISBLANK('Contact Data Entry'!S963)),ISNA(VLOOKUP('Contact Data Entry'!S963,'DO NOT USE_School Picklist'!$N$3:$N$63,1,FALSE))),"Please select a value from the drop-down menu",IF('DO NOT USE_Contact Formulas'!A963,"OK",NA()))</f>
        <v>#N/A</v>
      </c>
      <c r="T963" s="41" t="e">
        <f>IF(AND(NOT(ISBLANK('Contact Data Entry'!T963)),ISNA(VLOOKUP('Contact Data Entry'!T963,'DO NOT USE_School Picklist'!$E$3:$E$10,1,FALSE))),"Please select a value from the drop-down menu",IF('DO NOT USE_Contact Formulas'!A963,"OK",NA()))</f>
        <v>#N/A</v>
      </c>
      <c r="U963" s="41" t="e">
        <f>IF(AND(NOT(ISBLANK('Contact Data Entry'!U963)),ISNA(VLOOKUP('Contact Data Entry'!U963,'DO NOT USE_School Picklist'!$F$3:$F$16,1,FALSE))),"Please select a value from the drop-down menu",IF('DO NOT USE_Contact Formulas'!A963,"OK",NA()))</f>
        <v>#N/A</v>
      </c>
      <c r="V963" s="41" t="e">
        <f>IF(LEN('Contact Data Entry'!V963)&gt;100,"Classroom(s) must be less than 100 characters",IF('DO NOT USE_Contact Formulas'!A963,"OK",NA()))</f>
        <v>#N/A</v>
      </c>
      <c r="W963" s="41" t="e">
        <f>IF(AND(NOT(ISBLANK('Contact Data Entry'!W963)),ISNA(VLOOKUP('Contact Data Entry'!W963,'DO NOT USE_School Picklist'!$K$3:$K$6,1,FALSE))),"Please select a value from the drop-down menu",IF('DO NOT USE_Contact Formulas'!A963,"OK",NA()))</f>
        <v>#N/A</v>
      </c>
      <c r="X963" s="41" t="e">
        <f>IF(AND(NOT(ISBLANK('Contact Data Entry'!X963)),ISNA(VLOOKUP('Contact Data Entry'!X963,'DO NOT USE_School Picklist'!$D$3:$D$5,1,FALSE))),"Please select a value from the drop-down menu",IF('DO NOT USE_Contact Formulas'!A963,"OK",NA()))</f>
        <v>#N/A</v>
      </c>
      <c r="Y963" s="41"/>
      <c r="Z963" s="41" t="e">
        <f>IF(AND(NOT(ISBLANK('Contact Data Entry'!Z963)),ISNA(VLOOKUP('Contact Data Entry'!Z963,'DO NOT USE_School Picklist'!$G$3:$G$5,1,FALSE))),"Please select a value from the drop-down menu",IF('DO NOT USE_Contact Formulas'!A963,"OK",NA()))</f>
        <v>#N/A</v>
      </c>
      <c r="AA963" s="41"/>
      <c r="AB963" s="41" t="e">
        <f>IF(AND(NOT(ISBLANK('Contact Data Entry'!AB963)),ISNA(VLOOKUP('Contact Data Entry'!AB963,'DO NOT USE_School Picklist'!$H$3:$H$4,1,FALSE))),"Please select a value from the drop-down menu",IF('DO NOT USE_Contact Formulas'!A963,"OK",NA()))</f>
        <v>#N/A</v>
      </c>
      <c r="AC963" s="41" t="e">
        <f ca="1">IF('Contact Data Entry'!AC963&gt;'DO NOT USE_School Picklist'!$C$3,"Test Date cannot be a future date",IF('DO NOT USE_Contact Formulas'!A963,"OK",NA()))</f>
        <v>#N/A</v>
      </c>
      <c r="AD963" s="41" t="e">
        <f>IF(AND(NOT(ISBLANK('Contact Data Entry'!AD963)),ISNA(VLOOKUP('Contact Data Entry'!AD963,'DO NOT USE_School Picklist'!$Q$3:$Q$8,1,FALSE))),"Please select a value from the drop-down menu",IF('DO NOT USE_Contact Formulas'!A963,"OK",NA()))</f>
        <v>#N/A</v>
      </c>
    </row>
    <row r="964" spans="1:30" x14ac:dyDescent="0.25">
      <c r="A964" s="40" t="e">
        <f>IF('DO NOT USE_Contact Formulas'!A964,IF('DO NOT USE_Contact Formulas'!B964,"Not all required fields are completed","OK"),NA())</f>
        <v>#N/A</v>
      </c>
      <c r="B964" s="41" t="e">
        <f>IF(AND('DO NOT USE_Contact Formulas'!A964,ISBLANK('Contact Data Entry'!B964)),"First Name is required",IF(NOT(ISBLANK('Contact Data Entry'!B964)),"OK",NA()))</f>
        <v>#N/A</v>
      </c>
      <c r="C964" s="41" t="e">
        <f>IF(AND('DO NOT USE_Contact Formulas'!A964,ISBLANK('Contact Data Entry'!C964)),"Last Name is required",IF(NOT(ISBLANK('Contact Data Entry'!C964)),"OK",NA()))</f>
        <v>#N/A</v>
      </c>
      <c r="D964" s="41" t="e">
        <f>IF(AND('DO NOT USE_Contact Formulas'!A964,ISBLANK('Contact Data Entry'!D964)),"Birthdate is required",IF(NOT(ISBLANK('Contact Data Entry'!D964)),"OK",NA()))</f>
        <v>#N/A</v>
      </c>
      <c r="E964" s="41" t="e">
        <f>IF(AND('DO NOT USE_Contact Formulas'!A964,ISBLANK('Contact Data Entry'!E964)),"Mobile Phone is required",IF(NOT(ISBLANK('Contact Data Entry'!E964)),IF(AND(ISNUMBER(VALUE('Contact Data Entry'!E964)),LEFT('Contact Data Entry'!E964,1)&lt;&gt;"1",LEN('Contact Data Entry'!E964)=10),"OK","Phone number must be valid format"),NA()))</f>
        <v>#N/A</v>
      </c>
      <c r="F964" s="41" t="e">
        <f>IF(LEN('Contact Data Entry'!F964)&gt;255,"Home Street Address must be less than 255 characters",IF('DO NOT USE_Contact Formulas'!A964,"OK",NA()))</f>
        <v>#N/A</v>
      </c>
      <c r="G964" s="41" t="e">
        <f>IF(LEN('Contact Data Entry'!G964)&gt;40,"City must be less than 40 characters",IF('DO NOT USE_Contact Formulas'!A964,"OK",NA()))</f>
        <v>#N/A</v>
      </c>
      <c r="H964" s="41" t="e">
        <f>IF(AND(NOT(ISBLANK('Contact Data Entry'!H964)),ISNA(VLOOKUP('Contact Data Entry'!H964,'DO NOT USE_School Picklist'!$P$3:$P$52,1,FALSE))),"Please select a value from the drop-down menu",IF('DO NOT USE_Contact Formulas'!A964,"OK",NA()))</f>
        <v>#N/A</v>
      </c>
      <c r="I964" s="41" t="e">
        <f>IF(AND('DO NOT USE_Contact Formulas'!A964,ISBLANK('Contact Data Entry'!I964)),"Zip is required",IF(ISBLANK('Contact Data Entry'!I964),NA(),"OK"))</f>
        <v>#N/A</v>
      </c>
      <c r="J964" s="41" t="e">
        <f>IF(AND('DO NOT USE_Contact Formulas'!A964,ISBLANK('Contact Data Entry'!J964)),"Student or Staff? is required",IF(ISBLANK('Contact Data Entry'!J964),NA(),IF(ISNA(VLOOKUP('Contact Data Entry'!J964,'DO NOT USE_School Picklist'!$B$3:$B$6,1,FALSE)),"Please select a value from the drop-down menu","OK")))</f>
        <v>#N/A</v>
      </c>
      <c r="K964" s="41" t="e">
        <f>IF(AND('Contact Data Entry'!J964='DO NOT USE_School Picklist'!$B$4,ISBLANK('Contact Data Entry'!K964)),"Occupation/Job Title is required if Student or Staff? is Yes, staff/faculty or volunteer",IF('DO NOT USE_Contact Formulas'!A964,"OK",NA()))</f>
        <v>#N/A</v>
      </c>
      <c r="L964" s="41" t="e">
        <f ca="1">IF('Contact Data Entry'!L964&gt;'DO NOT USE_School Picklist'!$C$3,"Date last on school campus/facility cannot be a future date",IF('DO NOT USE_Contact Formulas'!A964,IF(ISBLANK('Contact Data Entry'!L964),"Date last on school campus/facility is required","OK"),NA()))</f>
        <v>#N/A</v>
      </c>
      <c r="M964" s="42" t="e">
        <f ca="1">IF('Contact Data Entry'!M964&gt;'DO NOT USE_School Picklist'!$C$3,"Last Exposure Date cannot be a future date",IF('DO NOT USE_Contact Formulas'!A964,IF(ISBLANK('Contact Data Entry'!M964),"Last Exposure Date is required","OK"),NA()))</f>
        <v>#N/A</v>
      </c>
      <c r="N964" s="42" t="e">
        <f>IF(AND('DO NOT USE_Contact Formulas'!A964,ISBLANK('Contact Data Entry'!N964)),"Specific Place in the Location is required",IF(ISBLANK('Contact Data Entry'!N964),NA(),"OK"))</f>
        <v>#N/A</v>
      </c>
      <c r="O964" s="41" t="e">
        <f>IF(AND(NOT(ISBLANK('Contact Data Entry'!O964)),ISNA(VLOOKUP('Contact Data Entry'!O964,'DO NOT USE_School Picklist'!$L$3:$L$81,1,FALSE))),"Please select a value from the drop-down menu",IF('DO NOT USE_Contact Formulas'!A964,"OK",NA()))</f>
        <v>#N/A</v>
      </c>
      <c r="P964" s="41" t="e">
        <f>IF(AND(NOT(ISBLANK('Contact Data Entry'!P964)),NOT(ISNUMBER(MATCH("*@*.?*",'Contact Data Entry'!P964,0)))),"Email must be in a valid format",IF('DO NOT USE_Contact Formulas'!A964,"OK",NA()))</f>
        <v>#N/A</v>
      </c>
      <c r="Q964" s="41" t="e">
        <f>IF(LEN('Contact Data Entry'!Q964)&gt;50,"Parent/Guardian Name must be less than 50 characters",IF('DO NOT USE_Contact Formulas'!A964,"OK",NA()))</f>
        <v>#N/A</v>
      </c>
      <c r="R964" s="41" t="e">
        <f>IF(NOT(ISBLANK('Contact Data Entry'!R964)),IF(AND(ISNUMBER('Contact Data Entry'!R964),LEFT('Contact Data Entry'!R964,1)&lt;&gt;"1",LEN('Contact Data Entry'!R964)=10),"OK","Phone number must be valid format"),IF('DO NOT USE_Contact Formulas'!A964,"OK",NA()))</f>
        <v>#N/A</v>
      </c>
      <c r="S964" s="41" t="e">
        <f>IF(AND(NOT(ISBLANK('Contact Data Entry'!S964)),ISNA(VLOOKUP('Contact Data Entry'!S964,'DO NOT USE_School Picklist'!$N$3:$N$63,1,FALSE))),"Please select a value from the drop-down menu",IF('DO NOT USE_Contact Formulas'!A964,"OK",NA()))</f>
        <v>#N/A</v>
      </c>
      <c r="T964" s="41" t="e">
        <f>IF(AND(NOT(ISBLANK('Contact Data Entry'!T964)),ISNA(VLOOKUP('Contact Data Entry'!T964,'DO NOT USE_School Picklist'!$E$3:$E$10,1,FALSE))),"Please select a value from the drop-down menu",IF('DO NOT USE_Contact Formulas'!A964,"OK",NA()))</f>
        <v>#N/A</v>
      </c>
      <c r="U964" s="41" t="e">
        <f>IF(AND(NOT(ISBLANK('Contact Data Entry'!U964)),ISNA(VLOOKUP('Contact Data Entry'!U964,'DO NOT USE_School Picklist'!$F$3:$F$16,1,FALSE))),"Please select a value from the drop-down menu",IF('DO NOT USE_Contact Formulas'!A964,"OK",NA()))</f>
        <v>#N/A</v>
      </c>
      <c r="V964" s="41" t="e">
        <f>IF(LEN('Contact Data Entry'!V964)&gt;100,"Classroom(s) must be less than 100 characters",IF('DO NOT USE_Contact Formulas'!A964,"OK",NA()))</f>
        <v>#N/A</v>
      </c>
      <c r="W964" s="41" t="e">
        <f>IF(AND(NOT(ISBLANK('Contact Data Entry'!W964)),ISNA(VLOOKUP('Contact Data Entry'!W964,'DO NOT USE_School Picklist'!$K$3:$K$6,1,FALSE))),"Please select a value from the drop-down menu",IF('DO NOT USE_Contact Formulas'!A964,"OK",NA()))</f>
        <v>#N/A</v>
      </c>
      <c r="X964" s="41" t="e">
        <f>IF(AND(NOT(ISBLANK('Contact Data Entry'!X964)),ISNA(VLOOKUP('Contact Data Entry'!X964,'DO NOT USE_School Picklist'!$D$3:$D$5,1,FALSE))),"Please select a value from the drop-down menu",IF('DO NOT USE_Contact Formulas'!A964,"OK",NA()))</f>
        <v>#N/A</v>
      </c>
      <c r="Y964" s="41"/>
      <c r="Z964" s="41" t="e">
        <f>IF(AND(NOT(ISBLANK('Contact Data Entry'!Z964)),ISNA(VLOOKUP('Contact Data Entry'!Z964,'DO NOT USE_School Picklist'!$G$3:$G$5,1,FALSE))),"Please select a value from the drop-down menu",IF('DO NOT USE_Contact Formulas'!A964,"OK",NA()))</f>
        <v>#N/A</v>
      </c>
      <c r="AA964" s="41"/>
      <c r="AB964" s="41" t="e">
        <f>IF(AND(NOT(ISBLANK('Contact Data Entry'!AB964)),ISNA(VLOOKUP('Contact Data Entry'!AB964,'DO NOT USE_School Picklist'!$H$3:$H$4,1,FALSE))),"Please select a value from the drop-down menu",IF('DO NOT USE_Contact Formulas'!A964,"OK",NA()))</f>
        <v>#N/A</v>
      </c>
      <c r="AC964" s="41" t="e">
        <f ca="1">IF('Contact Data Entry'!AC964&gt;'DO NOT USE_School Picklist'!$C$3,"Test Date cannot be a future date",IF('DO NOT USE_Contact Formulas'!A964,"OK",NA()))</f>
        <v>#N/A</v>
      </c>
      <c r="AD964" s="41" t="e">
        <f>IF(AND(NOT(ISBLANK('Contact Data Entry'!AD964)),ISNA(VLOOKUP('Contact Data Entry'!AD964,'DO NOT USE_School Picklist'!$Q$3:$Q$8,1,FALSE))),"Please select a value from the drop-down menu",IF('DO NOT USE_Contact Formulas'!A964,"OK",NA()))</f>
        <v>#N/A</v>
      </c>
    </row>
    <row r="965" spans="1:30" x14ac:dyDescent="0.25">
      <c r="A965" s="40" t="e">
        <f>IF('DO NOT USE_Contact Formulas'!A965,IF('DO NOT USE_Contact Formulas'!B965,"Not all required fields are completed","OK"),NA())</f>
        <v>#N/A</v>
      </c>
      <c r="B965" s="41" t="e">
        <f>IF(AND('DO NOT USE_Contact Formulas'!A965,ISBLANK('Contact Data Entry'!B965)),"First Name is required",IF(NOT(ISBLANK('Contact Data Entry'!B965)),"OK",NA()))</f>
        <v>#N/A</v>
      </c>
      <c r="C965" s="41" t="e">
        <f>IF(AND('DO NOT USE_Contact Formulas'!A965,ISBLANK('Contact Data Entry'!C965)),"Last Name is required",IF(NOT(ISBLANK('Contact Data Entry'!C965)),"OK",NA()))</f>
        <v>#N/A</v>
      </c>
      <c r="D965" s="41" t="e">
        <f>IF(AND('DO NOT USE_Contact Formulas'!A965,ISBLANK('Contact Data Entry'!D965)),"Birthdate is required",IF(NOT(ISBLANK('Contact Data Entry'!D965)),"OK",NA()))</f>
        <v>#N/A</v>
      </c>
      <c r="E965" s="41" t="e">
        <f>IF(AND('DO NOT USE_Contact Formulas'!A965,ISBLANK('Contact Data Entry'!E965)),"Mobile Phone is required",IF(NOT(ISBLANK('Contact Data Entry'!E965)),IF(AND(ISNUMBER(VALUE('Contact Data Entry'!E965)),LEFT('Contact Data Entry'!E965,1)&lt;&gt;"1",LEN('Contact Data Entry'!E965)=10),"OK","Phone number must be valid format"),NA()))</f>
        <v>#N/A</v>
      </c>
      <c r="F965" s="41" t="e">
        <f>IF(LEN('Contact Data Entry'!F965)&gt;255,"Home Street Address must be less than 255 characters",IF('DO NOT USE_Contact Formulas'!A965,"OK",NA()))</f>
        <v>#N/A</v>
      </c>
      <c r="G965" s="41" t="e">
        <f>IF(LEN('Contact Data Entry'!G965)&gt;40,"City must be less than 40 characters",IF('DO NOT USE_Contact Formulas'!A965,"OK",NA()))</f>
        <v>#N/A</v>
      </c>
      <c r="H965" s="41" t="e">
        <f>IF(AND(NOT(ISBLANK('Contact Data Entry'!H965)),ISNA(VLOOKUP('Contact Data Entry'!H965,'DO NOT USE_School Picklist'!$P$3:$P$52,1,FALSE))),"Please select a value from the drop-down menu",IF('DO NOT USE_Contact Formulas'!A965,"OK",NA()))</f>
        <v>#N/A</v>
      </c>
      <c r="I965" s="41" t="e">
        <f>IF(AND('DO NOT USE_Contact Formulas'!A965,ISBLANK('Contact Data Entry'!I965)),"Zip is required",IF(ISBLANK('Contact Data Entry'!I965),NA(),"OK"))</f>
        <v>#N/A</v>
      </c>
      <c r="J965" s="41" t="e">
        <f>IF(AND('DO NOT USE_Contact Formulas'!A965,ISBLANK('Contact Data Entry'!J965)),"Student or Staff? is required",IF(ISBLANK('Contact Data Entry'!J965),NA(),IF(ISNA(VLOOKUP('Contact Data Entry'!J965,'DO NOT USE_School Picklist'!$B$3:$B$6,1,FALSE)),"Please select a value from the drop-down menu","OK")))</f>
        <v>#N/A</v>
      </c>
      <c r="K965" s="41" t="e">
        <f>IF(AND('Contact Data Entry'!J965='DO NOT USE_School Picklist'!$B$4,ISBLANK('Contact Data Entry'!K965)),"Occupation/Job Title is required if Student or Staff? is Yes, staff/faculty or volunteer",IF('DO NOT USE_Contact Formulas'!A965,"OK",NA()))</f>
        <v>#N/A</v>
      </c>
      <c r="L965" s="41" t="e">
        <f ca="1">IF('Contact Data Entry'!L965&gt;'DO NOT USE_School Picklist'!$C$3,"Date last on school campus/facility cannot be a future date",IF('DO NOT USE_Contact Formulas'!A965,IF(ISBLANK('Contact Data Entry'!L965),"Date last on school campus/facility is required","OK"),NA()))</f>
        <v>#N/A</v>
      </c>
      <c r="M965" s="42" t="e">
        <f ca="1">IF('Contact Data Entry'!M965&gt;'DO NOT USE_School Picklist'!$C$3,"Last Exposure Date cannot be a future date",IF('DO NOT USE_Contact Formulas'!A965,IF(ISBLANK('Contact Data Entry'!M965),"Last Exposure Date is required","OK"),NA()))</f>
        <v>#N/A</v>
      </c>
      <c r="N965" s="42" t="e">
        <f>IF(AND('DO NOT USE_Contact Formulas'!A965,ISBLANK('Contact Data Entry'!N965)),"Specific Place in the Location is required",IF(ISBLANK('Contact Data Entry'!N965),NA(),"OK"))</f>
        <v>#N/A</v>
      </c>
      <c r="O965" s="41" t="e">
        <f>IF(AND(NOT(ISBLANK('Contact Data Entry'!O965)),ISNA(VLOOKUP('Contact Data Entry'!O965,'DO NOT USE_School Picklist'!$L$3:$L$81,1,FALSE))),"Please select a value from the drop-down menu",IF('DO NOT USE_Contact Formulas'!A965,"OK",NA()))</f>
        <v>#N/A</v>
      </c>
      <c r="P965" s="41" t="e">
        <f>IF(AND(NOT(ISBLANK('Contact Data Entry'!P965)),NOT(ISNUMBER(MATCH("*@*.?*",'Contact Data Entry'!P965,0)))),"Email must be in a valid format",IF('DO NOT USE_Contact Formulas'!A965,"OK",NA()))</f>
        <v>#N/A</v>
      </c>
      <c r="Q965" s="41" t="e">
        <f>IF(LEN('Contact Data Entry'!Q965)&gt;50,"Parent/Guardian Name must be less than 50 characters",IF('DO NOT USE_Contact Formulas'!A965,"OK",NA()))</f>
        <v>#N/A</v>
      </c>
      <c r="R965" s="41" t="e">
        <f>IF(NOT(ISBLANK('Contact Data Entry'!R965)),IF(AND(ISNUMBER('Contact Data Entry'!R965),LEFT('Contact Data Entry'!R965,1)&lt;&gt;"1",LEN('Contact Data Entry'!R965)=10),"OK","Phone number must be valid format"),IF('DO NOT USE_Contact Formulas'!A965,"OK",NA()))</f>
        <v>#N/A</v>
      </c>
      <c r="S965" s="41" t="e">
        <f>IF(AND(NOT(ISBLANK('Contact Data Entry'!S965)),ISNA(VLOOKUP('Contact Data Entry'!S965,'DO NOT USE_School Picklist'!$N$3:$N$63,1,FALSE))),"Please select a value from the drop-down menu",IF('DO NOT USE_Contact Formulas'!A965,"OK",NA()))</f>
        <v>#N/A</v>
      </c>
      <c r="T965" s="41" t="e">
        <f>IF(AND(NOT(ISBLANK('Contact Data Entry'!T965)),ISNA(VLOOKUP('Contact Data Entry'!T965,'DO NOT USE_School Picklist'!$E$3:$E$10,1,FALSE))),"Please select a value from the drop-down menu",IF('DO NOT USE_Contact Formulas'!A965,"OK",NA()))</f>
        <v>#N/A</v>
      </c>
      <c r="U965" s="41" t="e">
        <f>IF(AND(NOT(ISBLANK('Contact Data Entry'!U965)),ISNA(VLOOKUP('Contact Data Entry'!U965,'DO NOT USE_School Picklist'!$F$3:$F$16,1,FALSE))),"Please select a value from the drop-down menu",IF('DO NOT USE_Contact Formulas'!A965,"OK",NA()))</f>
        <v>#N/A</v>
      </c>
      <c r="V965" s="41" t="e">
        <f>IF(LEN('Contact Data Entry'!V965)&gt;100,"Classroom(s) must be less than 100 characters",IF('DO NOT USE_Contact Formulas'!A965,"OK",NA()))</f>
        <v>#N/A</v>
      </c>
      <c r="W965" s="41" t="e">
        <f>IF(AND(NOT(ISBLANK('Contact Data Entry'!W965)),ISNA(VLOOKUP('Contact Data Entry'!W965,'DO NOT USE_School Picklist'!$K$3:$K$6,1,FALSE))),"Please select a value from the drop-down menu",IF('DO NOT USE_Contact Formulas'!A965,"OK",NA()))</f>
        <v>#N/A</v>
      </c>
      <c r="X965" s="41" t="e">
        <f>IF(AND(NOT(ISBLANK('Contact Data Entry'!X965)),ISNA(VLOOKUP('Contact Data Entry'!X965,'DO NOT USE_School Picklist'!$D$3:$D$5,1,FALSE))),"Please select a value from the drop-down menu",IF('DO NOT USE_Contact Formulas'!A965,"OK",NA()))</f>
        <v>#N/A</v>
      </c>
      <c r="Y965" s="41"/>
      <c r="Z965" s="41" t="e">
        <f>IF(AND(NOT(ISBLANK('Contact Data Entry'!Z965)),ISNA(VLOOKUP('Contact Data Entry'!Z965,'DO NOT USE_School Picklist'!$G$3:$G$5,1,FALSE))),"Please select a value from the drop-down menu",IF('DO NOT USE_Contact Formulas'!A965,"OK",NA()))</f>
        <v>#N/A</v>
      </c>
      <c r="AA965" s="41"/>
      <c r="AB965" s="41" t="e">
        <f>IF(AND(NOT(ISBLANK('Contact Data Entry'!AB965)),ISNA(VLOOKUP('Contact Data Entry'!AB965,'DO NOT USE_School Picklist'!$H$3:$H$4,1,FALSE))),"Please select a value from the drop-down menu",IF('DO NOT USE_Contact Formulas'!A965,"OK",NA()))</f>
        <v>#N/A</v>
      </c>
      <c r="AC965" s="41" t="e">
        <f ca="1">IF('Contact Data Entry'!AC965&gt;'DO NOT USE_School Picklist'!$C$3,"Test Date cannot be a future date",IF('DO NOT USE_Contact Formulas'!A965,"OK",NA()))</f>
        <v>#N/A</v>
      </c>
      <c r="AD965" s="41" t="e">
        <f>IF(AND(NOT(ISBLANK('Contact Data Entry'!AD965)),ISNA(VLOOKUP('Contact Data Entry'!AD965,'DO NOT USE_School Picklist'!$Q$3:$Q$8,1,FALSE))),"Please select a value from the drop-down menu",IF('DO NOT USE_Contact Formulas'!A965,"OK",NA()))</f>
        <v>#N/A</v>
      </c>
    </row>
    <row r="966" spans="1:30" x14ac:dyDescent="0.25">
      <c r="A966" s="40" t="e">
        <f>IF('DO NOT USE_Contact Formulas'!A966,IF('DO NOT USE_Contact Formulas'!B966,"Not all required fields are completed","OK"),NA())</f>
        <v>#N/A</v>
      </c>
      <c r="B966" s="41" t="e">
        <f>IF(AND('DO NOT USE_Contact Formulas'!A966,ISBLANK('Contact Data Entry'!B966)),"First Name is required",IF(NOT(ISBLANK('Contact Data Entry'!B966)),"OK",NA()))</f>
        <v>#N/A</v>
      </c>
      <c r="C966" s="41" t="e">
        <f>IF(AND('DO NOT USE_Contact Formulas'!A966,ISBLANK('Contact Data Entry'!C966)),"Last Name is required",IF(NOT(ISBLANK('Contact Data Entry'!C966)),"OK",NA()))</f>
        <v>#N/A</v>
      </c>
      <c r="D966" s="41" t="e">
        <f>IF(AND('DO NOT USE_Contact Formulas'!A966,ISBLANK('Contact Data Entry'!D966)),"Birthdate is required",IF(NOT(ISBLANK('Contact Data Entry'!D966)),"OK",NA()))</f>
        <v>#N/A</v>
      </c>
      <c r="E966" s="41" t="e">
        <f>IF(AND('DO NOT USE_Contact Formulas'!A966,ISBLANK('Contact Data Entry'!E966)),"Mobile Phone is required",IF(NOT(ISBLANK('Contact Data Entry'!E966)),IF(AND(ISNUMBER(VALUE('Contact Data Entry'!E966)),LEFT('Contact Data Entry'!E966,1)&lt;&gt;"1",LEN('Contact Data Entry'!E966)=10),"OK","Phone number must be valid format"),NA()))</f>
        <v>#N/A</v>
      </c>
      <c r="F966" s="41" t="e">
        <f>IF(LEN('Contact Data Entry'!F966)&gt;255,"Home Street Address must be less than 255 characters",IF('DO NOT USE_Contact Formulas'!A966,"OK",NA()))</f>
        <v>#N/A</v>
      </c>
      <c r="G966" s="41" t="e">
        <f>IF(LEN('Contact Data Entry'!G966)&gt;40,"City must be less than 40 characters",IF('DO NOT USE_Contact Formulas'!A966,"OK",NA()))</f>
        <v>#N/A</v>
      </c>
      <c r="H966" s="41" t="e">
        <f>IF(AND(NOT(ISBLANK('Contact Data Entry'!H966)),ISNA(VLOOKUP('Contact Data Entry'!H966,'DO NOT USE_School Picklist'!$P$3:$P$52,1,FALSE))),"Please select a value from the drop-down menu",IF('DO NOT USE_Contact Formulas'!A966,"OK",NA()))</f>
        <v>#N/A</v>
      </c>
      <c r="I966" s="41" t="e">
        <f>IF(AND('DO NOT USE_Contact Formulas'!A966,ISBLANK('Contact Data Entry'!I966)),"Zip is required",IF(ISBLANK('Contact Data Entry'!I966),NA(),"OK"))</f>
        <v>#N/A</v>
      </c>
      <c r="J966" s="41" t="e">
        <f>IF(AND('DO NOT USE_Contact Formulas'!A966,ISBLANK('Contact Data Entry'!J966)),"Student or Staff? is required",IF(ISBLANK('Contact Data Entry'!J966),NA(),IF(ISNA(VLOOKUP('Contact Data Entry'!J966,'DO NOT USE_School Picklist'!$B$3:$B$6,1,FALSE)),"Please select a value from the drop-down menu","OK")))</f>
        <v>#N/A</v>
      </c>
      <c r="K966" s="41" t="e">
        <f>IF(AND('Contact Data Entry'!J966='DO NOT USE_School Picklist'!$B$4,ISBLANK('Contact Data Entry'!K966)),"Occupation/Job Title is required if Student or Staff? is Yes, staff/faculty or volunteer",IF('DO NOT USE_Contact Formulas'!A966,"OK",NA()))</f>
        <v>#N/A</v>
      </c>
      <c r="L966" s="41" t="e">
        <f ca="1">IF('Contact Data Entry'!L966&gt;'DO NOT USE_School Picklist'!$C$3,"Date last on school campus/facility cannot be a future date",IF('DO NOT USE_Contact Formulas'!A966,IF(ISBLANK('Contact Data Entry'!L966),"Date last on school campus/facility is required","OK"),NA()))</f>
        <v>#N/A</v>
      </c>
      <c r="M966" s="42" t="e">
        <f ca="1">IF('Contact Data Entry'!M966&gt;'DO NOT USE_School Picklist'!$C$3,"Last Exposure Date cannot be a future date",IF('DO NOT USE_Contact Formulas'!A966,IF(ISBLANK('Contact Data Entry'!M966),"Last Exposure Date is required","OK"),NA()))</f>
        <v>#N/A</v>
      </c>
      <c r="N966" s="42" t="e">
        <f>IF(AND('DO NOT USE_Contact Formulas'!A966,ISBLANK('Contact Data Entry'!N966)),"Specific Place in the Location is required",IF(ISBLANK('Contact Data Entry'!N966),NA(),"OK"))</f>
        <v>#N/A</v>
      </c>
      <c r="O966" s="41" t="e">
        <f>IF(AND(NOT(ISBLANK('Contact Data Entry'!O966)),ISNA(VLOOKUP('Contact Data Entry'!O966,'DO NOT USE_School Picklist'!$L$3:$L$81,1,FALSE))),"Please select a value from the drop-down menu",IF('DO NOT USE_Contact Formulas'!A966,"OK",NA()))</f>
        <v>#N/A</v>
      </c>
      <c r="P966" s="41" t="e">
        <f>IF(AND(NOT(ISBLANK('Contact Data Entry'!P966)),NOT(ISNUMBER(MATCH("*@*.?*",'Contact Data Entry'!P966,0)))),"Email must be in a valid format",IF('DO NOT USE_Contact Formulas'!A966,"OK",NA()))</f>
        <v>#N/A</v>
      </c>
      <c r="Q966" s="41" t="e">
        <f>IF(LEN('Contact Data Entry'!Q966)&gt;50,"Parent/Guardian Name must be less than 50 characters",IF('DO NOT USE_Contact Formulas'!A966,"OK",NA()))</f>
        <v>#N/A</v>
      </c>
      <c r="R966" s="41" t="e">
        <f>IF(NOT(ISBLANK('Contact Data Entry'!R966)),IF(AND(ISNUMBER('Contact Data Entry'!R966),LEFT('Contact Data Entry'!R966,1)&lt;&gt;"1",LEN('Contact Data Entry'!R966)=10),"OK","Phone number must be valid format"),IF('DO NOT USE_Contact Formulas'!A966,"OK",NA()))</f>
        <v>#N/A</v>
      </c>
      <c r="S966" s="41" t="e">
        <f>IF(AND(NOT(ISBLANK('Contact Data Entry'!S966)),ISNA(VLOOKUP('Contact Data Entry'!S966,'DO NOT USE_School Picklist'!$N$3:$N$63,1,FALSE))),"Please select a value from the drop-down menu",IF('DO NOT USE_Contact Formulas'!A966,"OK",NA()))</f>
        <v>#N/A</v>
      </c>
      <c r="T966" s="41" t="e">
        <f>IF(AND(NOT(ISBLANK('Contact Data Entry'!T966)),ISNA(VLOOKUP('Contact Data Entry'!T966,'DO NOT USE_School Picklist'!$E$3:$E$10,1,FALSE))),"Please select a value from the drop-down menu",IF('DO NOT USE_Contact Formulas'!A966,"OK",NA()))</f>
        <v>#N/A</v>
      </c>
      <c r="U966" s="41" t="e">
        <f>IF(AND(NOT(ISBLANK('Contact Data Entry'!U966)),ISNA(VLOOKUP('Contact Data Entry'!U966,'DO NOT USE_School Picklist'!$F$3:$F$16,1,FALSE))),"Please select a value from the drop-down menu",IF('DO NOT USE_Contact Formulas'!A966,"OK",NA()))</f>
        <v>#N/A</v>
      </c>
      <c r="V966" s="41" t="e">
        <f>IF(LEN('Contact Data Entry'!V966)&gt;100,"Classroom(s) must be less than 100 characters",IF('DO NOT USE_Contact Formulas'!A966,"OK",NA()))</f>
        <v>#N/A</v>
      </c>
      <c r="W966" s="41" t="e">
        <f>IF(AND(NOT(ISBLANK('Contact Data Entry'!W966)),ISNA(VLOOKUP('Contact Data Entry'!W966,'DO NOT USE_School Picklist'!$K$3:$K$6,1,FALSE))),"Please select a value from the drop-down menu",IF('DO NOT USE_Contact Formulas'!A966,"OK",NA()))</f>
        <v>#N/A</v>
      </c>
      <c r="X966" s="41" t="e">
        <f>IF(AND(NOT(ISBLANK('Contact Data Entry'!X966)),ISNA(VLOOKUP('Contact Data Entry'!X966,'DO NOT USE_School Picklist'!$D$3:$D$5,1,FALSE))),"Please select a value from the drop-down menu",IF('DO NOT USE_Contact Formulas'!A966,"OK",NA()))</f>
        <v>#N/A</v>
      </c>
      <c r="Y966" s="41"/>
      <c r="Z966" s="41" t="e">
        <f>IF(AND(NOT(ISBLANK('Contact Data Entry'!Z966)),ISNA(VLOOKUP('Contact Data Entry'!Z966,'DO NOT USE_School Picklist'!$G$3:$G$5,1,FALSE))),"Please select a value from the drop-down menu",IF('DO NOT USE_Contact Formulas'!A966,"OK",NA()))</f>
        <v>#N/A</v>
      </c>
      <c r="AA966" s="41"/>
      <c r="AB966" s="41" t="e">
        <f>IF(AND(NOT(ISBLANK('Contact Data Entry'!AB966)),ISNA(VLOOKUP('Contact Data Entry'!AB966,'DO NOT USE_School Picklist'!$H$3:$H$4,1,FALSE))),"Please select a value from the drop-down menu",IF('DO NOT USE_Contact Formulas'!A966,"OK",NA()))</f>
        <v>#N/A</v>
      </c>
      <c r="AC966" s="41" t="e">
        <f ca="1">IF('Contact Data Entry'!AC966&gt;'DO NOT USE_School Picklist'!$C$3,"Test Date cannot be a future date",IF('DO NOT USE_Contact Formulas'!A966,"OK",NA()))</f>
        <v>#N/A</v>
      </c>
      <c r="AD966" s="41" t="e">
        <f>IF(AND(NOT(ISBLANK('Contact Data Entry'!AD966)),ISNA(VLOOKUP('Contact Data Entry'!AD966,'DO NOT USE_School Picklist'!$Q$3:$Q$8,1,FALSE))),"Please select a value from the drop-down menu",IF('DO NOT USE_Contact Formulas'!A966,"OK",NA()))</f>
        <v>#N/A</v>
      </c>
    </row>
    <row r="967" spans="1:30" x14ac:dyDescent="0.25">
      <c r="A967" s="40" t="e">
        <f>IF('DO NOT USE_Contact Formulas'!A967,IF('DO NOT USE_Contact Formulas'!B967,"Not all required fields are completed","OK"),NA())</f>
        <v>#N/A</v>
      </c>
      <c r="B967" s="41" t="e">
        <f>IF(AND('DO NOT USE_Contact Formulas'!A967,ISBLANK('Contact Data Entry'!B967)),"First Name is required",IF(NOT(ISBLANK('Contact Data Entry'!B967)),"OK",NA()))</f>
        <v>#N/A</v>
      </c>
      <c r="C967" s="41" t="e">
        <f>IF(AND('DO NOT USE_Contact Formulas'!A967,ISBLANK('Contact Data Entry'!C967)),"Last Name is required",IF(NOT(ISBLANK('Contact Data Entry'!C967)),"OK",NA()))</f>
        <v>#N/A</v>
      </c>
      <c r="D967" s="41" t="e">
        <f>IF(AND('DO NOT USE_Contact Formulas'!A967,ISBLANK('Contact Data Entry'!D967)),"Birthdate is required",IF(NOT(ISBLANK('Contact Data Entry'!D967)),"OK",NA()))</f>
        <v>#N/A</v>
      </c>
      <c r="E967" s="41" t="e">
        <f>IF(AND('DO NOT USE_Contact Formulas'!A967,ISBLANK('Contact Data Entry'!E967)),"Mobile Phone is required",IF(NOT(ISBLANK('Contact Data Entry'!E967)),IF(AND(ISNUMBER(VALUE('Contact Data Entry'!E967)),LEFT('Contact Data Entry'!E967,1)&lt;&gt;"1",LEN('Contact Data Entry'!E967)=10),"OK","Phone number must be valid format"),NA()))</f>
        <v>#N/A</v>
      </c>
      <c r="F967" s="41" t="e">
        <f>IF(LEN('Contact Data Entry'!F967)&gt;255,"Home Street Address must be less than 255 characters",IF('DO NOT USE_Contact Formulas'!A967,"OK",NA()))</f>
        <v>#N/A</v>
      </c>
      <c r="G967" s="41" t="e">
        <f>IF(LEN('Contact Data Entry'!G967)&gt;40,"City must be less than 40 characters",IF('DO NOT USE_Contact Formulas'!A967,"OK",NA()))</f>
        <v>#N/A</v>
      </c>
      <c r="H967" s="41" t="e">
        <f>IF(AND(NOT(ISBLANK('Contact Data Entry'!H967)),ISNA(VLOOKUP('Contact Data Entry'!H967,'DO NOT USE_School Picklist'!$P$3:$P$52,1,FALSE))),"Please select a value from the drop-down menu",IF('DO NOT USE_Contact Formulas'!A967,"OK",NA()))</f>
        <v>#N/A</v>
      </c>
      <c r="I967" s="41" t="e">
        <f>IF(AND('DO NOT USE_Contact Formulas'!A967,ISBLANK('Contact Data Entry'!I967)),"Zip is required",IF(ISBLANK('Contact Data Entry'!I967),NA(),"OK"))</f>
        <v>#N/A</v>
      </c>
      <c r="J967" s="41" t="e">
        <f>IF(AND('DO NOT USE_Contact Formulas'!A967,ISBLANK('Contact Data Entry'!J967)),"Student or Staff? is required",IF(ISBLANK('Contact Data Entry'!J967),NA(),IF(ISNA(VLOOKUP('Contact Data Entry'!J967,'DO NOT USE_School Picklist'!$B$3:$B$6,1,FALSE)),"Please select a value from the drop-down menu","OK")))</f>
        <v>#N/A</v>
      </c>
      <c r="K967" s="41" t="e">
        <f>IF(AND('Contact Data Entry'!J967='DO NOT USE_School Picklist'!$B$4,ISBLANK('Contact Data Entry'!K967)),"Occupation/Job Title is required if Student or Staff? is Yes, staff/faculty or volunteer",IF('DO NOT USE_Contact Formulas'!A967,"OK",NA()))</f>
        <v>#N/A</v>
      </c>
      <c r="L967" s="41" t="e">
        <f ca="1">IF('Contact Data Entry'!L967&gt;'DO NOT USE_School Picklist'!$C$3,"Date last on school campus/facility cannot be a future date",IF('DO NOT USE_Contact Formulas'!A967,IF(ISBLANK('Contact Data Entry'!L967),"Date last on school campus/facility is required","OK"),NA()))</f>
        <v>#N/A</v>
      </c>
      <c r="M967" s="42" t="e">
        <f ca="1">IF('Contact Data Entry'!M967&gt;'DO NOT USE_School Picklist'!$C$3,"Last Exposure Date cannot be a future date",IF('DO NOT USE_Contact Formulas'!A967,IF(ISBLANK('Contact Data Entry'!M967),"Last Exposure Date is required","OK"),NA()))</f>
        <v>#N/A</v>
      </c>
      <c r="N967" s="42" t="e">
        <f>IF(AND('DO NOT USE_Contact Formulas'!A967,ISBLANK('Contact Data Entry'!N967)),"Specific Place in the Location is required",IF(ISBLANK('Contact Data Entry'!N967),NA(),"OK"))</f>
        <v>#N/A</v>
      </c>
      <c r="O967" s="41" t="e">
        <f>IF(AND(NOT(ISBLANK('Contact Data Entry'!O967)),ISNA(VLOOKUP('Contact Data Entry'!O967,'DO NOT USE_School Picklist'!$L$3:$L$81,1,FALSE))),"Please select a value from the drop-down menu",IF('DO NOT USE_Contact Formulas'!A967,"OK",NA()))</f>
        <v>#N/A</v>
      </c>
      <c r="P967" s="41" t="e">
        <f>IF(AND(NOT(ISBLANK('Contact Data Entry'!P967)),NOT(ISNUMBER(MATCH("*@*.?*",'Contact Data Entry'!P967,0)))),"Email must be in a valid format",IF('DO NOT USE_Contact Formulas'!A967,"OK",NA()))</f>
        <v>#N/A</v>
      </c>
      <c r="Q967" s="41" t="e">
        <f>IF(LEN('Contact Data Entry'!Q967)&gt;50,"Parent/Guardian Name must be less than 50 characters",IF('DO NOT USE_Contact Formulas'!A967,"OK",NA()))</f>
        <v>#N/A</v>
      </c>
      <c r="R967" s="41" t="e">
        <f>IF(NOT(ISBLANK('Contact Data Entry'!R967)),IF(AND(ISNUMBER('Contact Data Entry'!R967),LEFT('Contact Data Entry'!R967,1)&lt;&gt;"1",LEN('Contact Data Entry'!R967)=10),"OK","Phone number must be valid format"),IF('DO NOT USE_Contact Formulas'!A967,"OK",NA()))</f>
        <v>#N/A</v>
      </c>
      <c r="S967" s="41" t="e">
        <f>IF(AND(NOT(ISBLANK('Contact Data Entry'!S967)),ISNA(VLOOKUP('Contact Data Entry'!S967,'DO NOT USE_School Picklist'!$N$3:$N$63,1,FALSE))),"Please select a value from the drop-down menu",IF('DO NOT USE_Contact Formulas'!A967,"OK",NA()))</f>
        <v>#N/A</v>
      </c>
      <c r="T967" s="41" t="e">
        <f>IF(AND(NOT(ISBLANK('Contact Data Entry'!T967)),ISNA(VLOOKUP('Contact Data Entry'!T967,'DO NOT USE_School Picklist'!$E$3:$E$10,1,FALSE))),"Please select a value from the drop-down menu",IF('DO NOT USE_Contact Formulas'!A967,"OK",NA()))</f>
        <v>#N/A</v>
      </c>
      <c r="U967" s="41" t="e">
        <f>IF(AND(NOT(ISBLANK('Contact Data Entry'!U967)),ISNA(VLOOKUP('Contact Data Entry'!U967,'DO NOT USE_School Picklist'!$F$3:$F$16,1,FALSE))),"Please select a value from the drop-down menu",IF('DO NOT USE_Contact Formulas'!A967,"OK",NA()))</f>
        <v>#N/A</v>
      </c>
      <c r="V967" s="41" t="e">
        <f>IF(LEN('Contact Data Entry'!V967)&gt;100,"Classroom(s) must be less than 100 characters",IF('DO NOT USE_Contact Formulas'!A967,"OK",NA()))</f>
        <v>#N/A</v>
      </c>
      <c r="W967" s="41" t="e">
        <f>IF(AND(NOT(ISBLANK('Contact Data Entry'!W967)),ISNA(VLOOKUP('Contact Data Entry'!W967,'DO NOT USE_School Picklist'!$K$3:$K$6,1,FALSE))),"Please select a value from the drop-down menu",IF('DO NOT USE_Contact Formulas'!A967,"OK",NA()))</f>
        <v>#N/A</v>
      </c>
      <c r="X967" s="41" t="e">
        <f>IF(AND(NOT(ISBLANK('Contact Data Entry'!X967)),ISNA(VLOOKUP('Contact Data Entry'!X967,'DO NOT USE_School Picklist'!$D$3:$D$5,1,FALSE))),"Please select a value from the drop-down menu",IF('DO NOT USE_Contact Formulas'!A967,"OK",NA()))</f>
        <v>#N/A</v>
      </c>
      <c r="Y967" s="41"/>
      <c r="Z967" s="41" t="e">
        <f>IF(AND(NOT(ISBLANK('Contact Data Entry'!Z967)),ISNA(VLOOKUP('Contact Data Entry'!Z967,'DO NOT USE_School Picklist'!$G$3:$G$5,1,FALSE))),"Please select a value from the drop-down menu",IF('DO NOT USE_Contact Formulas'!A967,"OK",NA()))</f>
        <v>#N/A</v>
      </c>
      <c r="AA967" s="41"/>
      <c r="AB967" s="41" t="e">
        <f>IF(AND(NOT(ISBLANK('Contact Data Entry'!AB967)),ISNA(VLOOKUP('Contact Data Entry'!AB967,'DO NOT USE_School Picklist'!$H$3:$H$4,1,FALSE))),"Please select a value from the drop-down menu",IF('DO NOT USE_Contact Formulas'!A967,"OK",NA()))</f>
        <v>#N/A</v>
      </c>
      <c r="AC967" s="41" t="e">
        <f ca="1">IF('Contact Data Entry'!AC967&gt;'DO NOT USE_School Picklist'!$C$3,"Test Date cannot be a future date",IF('DO NOT USE_Contact Formulas'!A967,"OK",NA()))</f>
        <v>#N/A</v>
      </c>
      <c r="AD967" s="41" t="e">
        <f>IF(AND(NOT(ISBLANK('Contact Data Entry'!AD967)),ISNA(VLOOKUP('Contact Data Entry'!AD967,'DO NOT USE_School Picklist'!$Q$3:$Q$8,1,FALSE))),"Please select a value from the drop-down menu",IF('DO NOT USE_Contact Formulas'!A967,"OK",NA()))</f>
        <v>#N/A</v>
      </c>
    </row>
    <row r="968" spans="1:30" x14ac:dyDescent="0.25">
      <c r="A968" s="40" t="e">
        <f>IF('DO NOT USE_Contact Formulas'!A968,IF('DO NOT USE_Contact Formulas'!B968,"Not all required fields are completed","OK"),NA())</f>
        <v>#N/A</v>
      </c>
      <c r="B968" s="41" t="e">
        <f>IF(AND('DO NOT USE_Contact Formulas'!A968,ISBLANK('Contact Data Entry'!B968)),"First Name is required",IF(NOT(ISBLANK('Contact Data Entry'!B968)),"OK",NA()))</f>
        <v>#N/A</v>
      </c>
      <c r="C968" s="41" t="e">
        <f>IF(AND('DO NOT USE_Contact Formulas'!A968,ISBLANK('Contact Data Entry'!C968)),"Last Name is required",IF(NOT(ISBLANK('Contact Data Entry'!C968)),"OK",NA()))</f>
        <v>#N/A</v>
      </c>
      <c r="D968" s="41" t="e">
        <f>IF(AND('DO NOT USE_Contact Formulas'!A968,ISBLANK('Contact Data Entry'!D968)),"Birthdate is required",IF(NOT(ISBLANK('Contact Data Entry'!D968)),"OK",NA()))</f>
        <v>#N/A</v>
      </c>
      <c r="E968" s="41" t="e">
        <f>IF(AND('DO NOT USE_Contact Formulas'!A968,ISBLANK('Contact Data Entry'!E968)),"Mobile Phone is required",IF(NOT(ISBLANK('Contact Data Entry'!E968)),IF(AND(ISNUMBER(VALUE('Contact Data Entry'!E968)),LEFT('Contact Data Entry'!E968,1)&lt;&gt;"1",LEN('Contact Data Entry'!E968)=10),"OK","Phone number must be valid format"),NA()))</f>
        <v>#N/A</v>
      </c>
      <c r="F968" s="41" t="e">
        <f>IF(LEN('Contact Data Entry'!F968)&gt;255,"Home Street Address must be less than 255 characters",IF('DO NOT USE_Contact Formulas'!A968,"OK",NA()))</f>
        <v>#N/A</v>
      </c>
      <c r="G968" s="41" t="e">
        <f>IF(LEN('Contact Data Entry'!G968)&gt;40,"City must be less than 40 characters",IF('DO NOT USE_Contact Formulas'!A968,"OK",NA()))</f>
        <v>#N/A</v>
      </c>
      <c r="H968" s="41" t="e">
        <f>IF(AND(NOT(ISBLANK('Contact Data Entry'!H968)),ISNA(VLOOKUP('Contact Data Entry'!H968,'DO NOT USE_School Picklist'!$P$3:$P$52,1,FALSE))),"Please select a value from the drop-down menu",IF('DO NOT USE_Contact Formulas'!A968,"OK",NA()))</f>
        <v>#N/A</v>
      </c>
      <c r="I968" s="41" t="e">
        <f>IF(AND('DO NOT USE_Contact Formulas'!A968,ISBLANK('Contact Data Entry'!I968)),"Zip is required",IF(ISBLANK('Contact Data Entry'!I968),NA(),"OK"))</f>
        <v>#N/A</v>
      </c>
      <c r="J968" s="41" t="e">
        <f>IF(AND('DO NOT USE_Contact Formulas'!A968,ISBLANK('Contact Data Entry'!J968)),"Student or Staff? is required",IF(ISBLANK('Contact Data Entry'!J968),NA(),IF(ISNA(VLOOKUP('Contact Data Entry'!J968,'DO NOT USE_School Picklist'!$B$3:$B$6,1,FALSE)),"Please select a value from the drop-down menu","OK")))</f>
        <v>#N/A</v>
      </c>
      <c r="K968" s="41" t="e">
        <f>IF(AND('Contact Data Entry'!J968='DO NOT USE_School Picklist'!$B$4,ISBLANK('Contact Data Entry'!K968)),"Occupation/Job Title is required if Student or Staff? is Yes, staff/faculty or volunteer",IF('DO NOT USE_Contact Formulas'!A968,"OK",NA()))</f>
        <v>#N/A</v>
      </c>
      <c r="L968" s="41" t="e">
        <f ca="1">IF('Contact Data Entry'!L968&gt;'DO NOT USE_School Picklist'!$C$3,"Date last on school campus/facility cannot be a future date",IF('DO NOT USE_Contact Formulas'!A968,IF(ISBLANK('Contact Data Entry'!L968),"Date last on school campus/facility is required","OK"),NA()))</f>
        <v>#N/A</v>
      </c>
      <c r="M968" s="42" t="e">
        <f ca="1">IF('Contact Data Entry'!M968&gt;'DO NOT USE_School Picklist'!$C$3,"Last Exposure Date cannot be a future date",IF('DO NOT USE_Contact Formulas'!A968,IF(ISBLANK('Contact Data Entry'!M968),"Last Exposure Date is required","OK"),NA()))</f>
        <v>#N/A</v>
      </c>
      <c r="N968" s="42" t="e">
        <f>IF(AND('DO NOT USE_Contact Formulas'!A968,ISBLANK('Contact Data Entry'!N968)),"Specific Place in the Location is required",IF(ISBLANK('Contact Data Entry'!N968),NA(),"OK"))</f>
        <v>#N/A</v>
      </c>
      <c r="O968" s="41" t="e">
        <f>IF(AND(NOT(ISBLANK('Contact Data Entry'!O968)),ISNA(VLOOKUP('Contact Data Entry'!O968,'DO NOT USE_School Picklist'!$L$3:$L$81,1,FALSE))),"Please select a value from the drop-down menu",IF('DO NOT USE_Contact Formulas'!A968,"OK",NA()))</f>
        <v>#N/A</v>
      </c>
      <c r="P968" s="41" t="e">
        <f>IF(AND(NOT(ISBLANK('Contact Data Entry'!P968)),NOT(ISNUMBER(MATCH("*@*.?*",'Contact Data Entry'!P968,0)))),"Email must be in a valid format",IF('DO NOT USE_Contact Formulas'!A968,"OK",NA()))</f>
        <v>#N/A</v>
      </c>
      <c r="Q968" s="41" t="e">
        <f>IF(LEN('Contact Data Entry'!Q968)&gt;50,"Parent/Guardian Name must be less than 50 characters",IF('DO NOT USE_Contact Formulas'!A968,"OK",NA()))</f>
        <v>#N/A</v>
      </c>
      <c r="R968" s="41" t="e">
        <f>IF(NOT(ISBLANK('Contact Data Entry'!R968)),IF(AND(ISNUMBER('Contact Data Entry'!R968),LEFT('Contact Data Entry'!R968,1)&lt;&gt;"1",LEN('Contact Data Entry'!R968)=10),"OK","Phone number must be valid format"),IF('DO NOT USE_Contact Formulas'!A968,"OK",NA()))</f>
        <v>#N/A</v>
      </c>
      <c r="S968" s="41" t="e">
        <f>IF(AND(NOT(ISBLANK('Contact Data Entry'!S968)),ISNA(VLOOKUP('Contact Data Entry'!S968,'DO NOT USE_School Picklist'!$N$3:$N$63,1,FALSE))),"Please select a value from the drop-down menu",IF('DO NOT USE_Contact Formulas'!A968,"OK",NA()))</f>
        <v>#N/A</v>
      </c>
      <c r="T968" s="41" t="e">
        <f>IF(AND(NOT(ISBLANK('Contact Data Entry'!T968)),ISNA(VLOOKUP('Contact Data Entry'!T968,'DO NOT USE_School Picklist'!$E$3:$E$10,1,FALSE))),"Please select a value from the drop-down menu",IF('DO NOT USE_Contact Formulas'!A968,"OK",NA()))</f>
        <v>#N/A</v>
      </c>
      <c r="U968" s="41" t="e">
        <f>IF(AND(NOT(ISBLANK('Contact Data Entry'!U968)),ISNA(VLOOKUP('Contact Data Entry'!U968,'DO NOT USE_School Picklist'!$F$3:$F$16,1,FALSE))),"Please select a value from the drop-down menu",IF('DO NOT USE_Contact Formulas'!A968,"OK",NA()))</f>
        <v>#N/A</v>
      </c>
      <c r="V968" s="41" t="e">
        <f>IF(LEN('Contact Data Entry'!V968)&gt;100,"Classroom(s) must be less than 100 characters",IF('DO NOT USE_Contact Formulas'!A968,"OK",NA()))</f>
        <v>#N/A</v>
      </c>
      <c r="W968" s="41" t="e">
        <f>IF(AND(NOT(ISBLANK('Contact Data Entry'!W968)),ISNA(VLOOKUP('Contact Data Entry'!W968,'DO NOT USE_School Picklist'!$K$3:$K$6,1,FALSE))),"Please select a value from the drop-down menu",IF('DO NOT USE_Contact Formulas'!A968,"OK",NA()))</f>
        <v>#N/A</v>
      </c>
      <c r="X968" s="41" t="e">
        <f>IF(AND(NOT(ISBLANK('Contact Data Entry'!X968)),ISNA(VLOOKUP('Contact Data Entry'!X968,'DO NOT USE_School Picklist'!$D$3:$D$5,1,FALSE))),"Please select a value from the drop-down menu",IF('DO NOT USE_Contact Formulas'!A968,"OK",NA()))</f>
        <v>#N/A</v>
      </c>
      <c r="Y968" s="41"/>
      <c r="Z968" s="41" t="e">
        <f>IF(AND(NOT(ISBLANK('Contact Data Entry'!Z968)),ISNA(VLOOKUP('Contact Data Entry'!Z968,'DO NOT USE_School Picklist'!$G$3:$G$5,1,FALSE))),"Please select a value from the drop-down menu",IF('DO NOT USE_Contact Formulas'!A968,"OK",NA()))</f>
        <v>#N/A</v>
      </c>
      <c r="AA968" s="41"/>
      <c r="AB968" s="41" t="e">
        <f>IF(AND(NOT(ISBLANK('Contact Data Entry'!AB968)),ISNA(VLOOKUP('Contact Data Entry'!AB968,'DO NOT USE_School Picklist'!$H$3:$H$4,1,FALSE))),"Please select a value from the drop-down menu",IF('DO NOT USE_Contact Formulas'!A968,"OK",NA()))</f>
        <v>#N/A</v>
      </c>
      <c r="AC968" s="41" t="e">
        <f ca="1">IF('Contact Data Entry'!AC968&gt;'DO NOT USE_School Picklist'!$C$3,"Test Date cannot be a future date",IF('DO NOT USE_Contact Formulas'!A968,"OK",NA()))</f>
        <v>#N/A</v>
      </c>
      <c r="AD968" s="41" t="e">
        <f>IF(AND(NOT(ISBLANK('Contact Data Entry'!AD968)),ISNA(VLOOKUP('Contact Data Entry'!AD968,'DO NOT USE_School Picklist'!$Q$3:$Q$8,1,FALSE))),"Please select a value from the drop-down menu",IF('DO NOT USE_Contact Formulas'!A968,"OK",NA()))</f>
        <v>#N/A</v>
      </c>
    </row>
    <row r="969" spans="1:30" x14ac:dyDescent="0.25">
      <c r="A969" s="40" t="e">
        <f>IF('DO NOT USE_Contact Formulas'!A969,IF('DO NOT USE_Contact Formulas'!B969,"Not all required fields are completed","OK"),NA())</f>
        <v>#N/A</v>
      </c>
      <c r="B969" s="41" t="e">
        <f>IF(AND('DO NOT USE_Contact Formulas'!A969,ISBLANK('Contact Data Entry'!B969)),"First Name is required",IF(NOT(ISBLANK('Contact Data Entry'!B969)),"OK",NA()))</f>
        <v>#N/A</v>
      </c>
      <c r="C969" s="41" t="e">
        <f>IF(AND('DO NOT USE_Contact Formulas'!A969,ISBLANK('Contact Data Entry'!C969)),"Last Name is required",IF(NOT(ISBLANK('Contact Data Entry'!C969)),"OK",NA()))</f>
        <v>#N/A</v>
      </c>
      <c r="D969" s="41" t="e">
        <f>IF(AND('DO NOT USE_Contact Formulas'!A969,ISBLANK('Contact Data Entry'!D969)),"Birthdate is required",IF(NOT(ISBLANK('Contact Data Entry'!D969)),"OK",NA()))</f>
        <v>#N/A</v>
      </c>
      <c r="E969" s="41" t="e">
        <f>IF(AND('DO NOT USE_Contact Formulas'!A969,ISBLANK('Contact Data Entry'!E969)),"Mobile Phone is required",IF(NOT(ISBLANK('Contact Data Entry'!E969)),IF(AND(ISNUMBER(VALUE('Contact Data Entry'!E969)),LEFT('Contact Data Entry'!E969,1)&lt;&gt;"1",LEN('Contact Data Entry'!E969)=10),"OK","Phone number must be valid format"),NA()))</f>
        <v>#N/A</v>
      </c>
      <c r="F969" s="41" t="e">
        <f>IF(LEN('Contact Data Entry'!F969)&gt;255,"Home Street Address must be less than 255 characters",IF('DO NOT USE_Contact Formulas'!A969,"OK",NA()))</f>
        <v>#N/A</v>
      </c>
      <c r="G969" s="41" t="e">
        <f>IF(LEN('Contact Data Entry'!G969)&gt;40,"City must be less than 40 characters",IF('DO NOT USE_Contact Formulas'!A969,"OK",NA()))</f>
        <v>#N/A</v>
      </c>
      <c r="H969" s="41" t="e">
        <f>IF(AND(NOT(ISBLANK('Contact Data Entry'!H969)),ISNA(VLOOKUP('Contact Data Entry'!H969,'DO NOT USE_School Picklist'!$P$3:$P$52,1,FALSE))),"Please select a value from the drop-down menu",IF('DO NOT USE_Contact Formulas'!A969,"OK",NA()))</f>
        <v>#N/A</v>
      </c>
      <c r="I969" s="41" t="e">
        <f>IF(AND('DO NOT USE_Contact Formulas'!A969,ISBLANK('Contact Data Entry'!I969)),"Zip is required",IF(ISBLANK('Contact Data Entry'!I969),NA(),"OK"))</f>
        <v>#N/A</v>
      </c>
      <c r="J969" s="41" t="e">
        <f>IF(AND('DO NOT USE_Contact Formulas'!A969,ISBLANK('Contact Data Entry'!J969)),"Student or Staff? is required",IF(ISBLANK('Contact Data Entry'!J969),NA(),IF(ISNA(VLOOKUP('Contact Data Entry'!J969,'DO NOT USE_School Picklist'!$B$3:$B$6,1,FALSE)),"Please select a value from the drop-down menu","OK")))</f>
        <v>#N/A</v>
      </c>
      <c r="K969" s="41" t="e">
        <f>IF(AND('Contact Data Entry'!J969='DO NOT USE_School Picklist'!$B$4,ISBLANK('Contact Data Entry'!K969)),"Occupation/Job Title is required if Student or Staff? is Yes, staff/faculty or volunteer",IF('DO NOT USE_Contact Formulas'!A969,"OK",NA()))</f>
        <v>#N/A</v>
      </c>
      <c r="L969" s="41" t="e">
        <f ca="1">IF('Contact Data Entry'!L969&gt;'DO NOT USE_School Picklist'!$C$3,"Date last on school campus/facility cannot be a future date",IF('DO NOT USE_Contact Formulas'!A969,IF(ISBLANK('Contact Data Entry'!L969),"Date last on school campus/facility is required","OK"),NA()))</f>
        <v>#N/A</v>
      </c>
      <c r="M969" s="42" t="e">
        <f ca="1">IF('Contact Data Entry'!M969&gt;'DO NOT USE_School Picklist'!$C$3,"Last Exposure Date cannot be a future date",IF('DO NOT USE_Contact Formulas'!A969,IF(ISBLANK('Contact Data Entry'!M969),"Last Exposure Date is required","OK"),NA()))</f>
        <v>#N/A</v>
      </c>
      <c r="N969" s="42" t="e">
        <f>IF(AND('DO NOT USE_Contact Formulas'!A969,ISBLANK('Contact Data Entry'!N969)),"Specific Place in the Location is required",IF(ISBLANK('Contact Data Entry'!N969),NA(),"OK"))</f>
        <v>#N/A</v>
      </c>
      <c r="O969" s="41" t="e">
        <f>IF(AND(NOT(ISBLANK('Contact Data Entry'!O969)),ISNA(VLOOKUP('Contact Data Entry'!O969,'DO NOT USE_School Picklist'!$L$3:$L$81,1,FALSE))),"Please select a value from the drop-down menu",IF('DO NOT USE_Contact Formulas'!A969,"OK",NA()))</f>
        <v>#N/A</v>
      </c>
      <c r="P969" s="41" t="e">
        <f>IF(AND(NOT(ISBLANK('Contact Data Entry'!P969)),NOT(ISNUMBER(MATCH("*@*.?*",'Contact Data Entry'!P969,0)))),"Email must be in a valid format",IF('DO NOT USE_Contact Formulas'!A969,"OK",NA()))</f>
        <v>#N/A</v>
      </c>
      <c r="Q969" s="41" t="e">
        <f>IF(LEN('Contact Data Entry'!Q969)&gt;50,"Parent/Guardian Name must be less than 50 characters",IF('DO NOT USE_Contact Formulas'!A969,"OK",NA()))</f>
        <v>#N/A</v>
      </c>
      <c r="R969" s="41" t="e">
        <f>IF(NOT(ISBLANK('Contact Data Entry'!R969)),IF(AND(ISNUMBER('Contact Data Entry'!R969),LEFT('Contact Data Entry'!R969,1)&lt;&gt;"1",LEN('Contact Data Entry'!R969)=10),"OK","Phone number must be valid format"),IF('DO NOT USE_Contact Formulas'!A969,"OK",NA()))</f>
        <v>#N/A</v>
      </c>
      <c r="S969" s="41" t="e">
        <f>IF(AND(NOT(ISBLANK('Contact Data Entry'!S969)),ISNA(VLOOKUP('Contact Data Entry'!S969,'DO NOT USE_School Picklist'!$N$3:$N$63,1,FALSE))),"Please select a value from the drop-down menu",IF('DO NOT USE_Contact Formulas'!A969,"OK",NA()))</f>
        <v>#N/A</v>
      </c>
      <c r="T969" s="41" t="e">
        <f>IF(AND(NOT(ISBLANK('Contact Data Entry'!T969)),ISNA(VLOOKUP('Contact Data Entry'!T969,'DO NOT USE_School Picklist'!$E$3:$E$10,1,FALSE))),"Please select a value from the drop-down menu",IF('DO NOT USE_Contact Formulas'!A969,"OK",NA()))</f>
        <v>#N/A</v>
      </c>
      <c r="U969" s="41" t="e">
        <f>IF(AND(NOT(ISBLANK('Contact Data Entry'!U969)),ISNA(VLOOKUP('Contact Data Entry'!U969,'DO NOT USE_School Picklist'!$F$3:$F$16,1,FALSE))),"Please select a value from the drop-down menu",IF('DO NOT USE_Contact Formulas'!A969,"OK",NA()))</f>
        <v>#N/A</v>
      </c>
      <c r="V969" s="41" t="e">
        <f>IF(LEN('Contact Data Entry'!V969)&gt;100,"Classroom(s) must be less than 100 characters",IF('DO NOT USE_Contact Formulas'!A969,"OK",NA()))</f>
        <v>#N/A</v>
      </c>
      <c r="W969" s="41" t="e">
        <f>IF(AND(NOT(ISBLANK('Contact Data Entry'!W969)),ISNA(VLOOKUP('Contact Data Entry'!W969,'DO NOT USE_School Picklist'!$K$3:$K$6,1,FALSE))),"Please select a value from the drop-down menu",IF('DO NOT USE_Contact Formulas'!A969,"OK",NA()))</f>
        <v>#N/A</v>
      </c>
      <c r="X969" s="41" t="e">
        <f>IF(AND(NOT(ISBLANK('Contact Data Entry'!X969)),ISNA(VLOOKUP('Contact Data Entry'!X969,'DO NOT USE_School Picklist'!$D$3:$D$5,1,FALSE))),"Please select a value from the drop-down menu",IF('DO NOT USE_Contact Formulas'!A969,"OK",NA()))</f>
        <v>#N/A</v>
      </c>
      <c r="Y969" s="41"/>
      <c r="Z969" s="41" t="e">
        <f>IF(AND(NOT(ISBLANK('Contact Data Entry'!Z969)),ISNA(VLOOKUP('Contact Data Entry'!Z969,'DO NOT USE_School Picklist'!$G$3:$G$5,1,FALSE))),"Please select a value from the drop-down menu",IF('DO NOT USE_Contact Formulas'!A969,"OK",NA()))</f>
        <v>#N/A</v>
      </c>
      <c r="AA969" s="41"/>
      <c r="AB969" s="41" t="e">
        <f>IF(AND(NOT(ISBLANK('Contact Data Entry'!AB969)),ISNA(VLOOKUP('Contact Data Entry'!AB969,'DO NOT USE_School Picklist'!$H$3:$H$4,1,FALSE))),"Please select a value from the drop-down menu",IF('DO NOT USE_Contact Formulas'!A969,"OK",NA()))</f>
        <v>#N/A</v>
      </c>
      <c r="AC969" s="41" t="e">
        <f ca="1">IF('Contact Data Entry'!AC969&gt;'DO NOT USE_School Picklist'!$C$3,"Test Date cannot be a future date",IF('DO NOT USE_Contact Formulas'!A969,"OK",NA()))</f>
        <v>#N/A</v>
      </c>
      <c r="AD969" s="41" t="e">
        <f>IF(AND(NOT(ISBLANK('Contact Data Entry'!AD969)),ISNA(VLOOKUP('Contact Data Entry'!AD969,'DO NOT USE_School Picklist'!$Q$3:$Q$8,1,FALSE))),"Please select a value from the drop-down menu",IF('DO NOT USE_Contact Formulas'!A969,"OK",NA()))</f>
        <v>#N/A</v>
      </c>
    </row>
    <row r="970" spans="1:30" x14ac:dyDescent="0.25">
      <c r="A970" s="40" t="e">
        <f>IF('DO NOT USE_Contact Formulas'!A970,IF('DO NOT USE_Contact Formulas'!B970,"Not all required fields are completed","OK"),NA())</f>
        <v>#N/A</v>
      </c>
      <c r="B970" s="41" t="e">
        <f>IF(AND('DO NOT USE_Contact Formulas'!A970,ISBLANK('Contact Data Entry'!B970)),"First Name is required",IF(NOT(ISBLANK('Contact Data Entry'!B970)),"OK",NA()))</f>
        <v>#N/A</v>
      </c>
      <c r="C970" s="41" t="e">
        <f>IF(AND('DO NOT USE_Contact Formulas'!A970,ISBLANK('Contact Data Entry'!C970)),"Last Name is required",IF(NOT(ISBLANK('Contact Data Entry'!C970)),"OK",NA()))</f>
        <v>#N/A</v>
      </c>
      <c r="D970" s="41" t="e">
        <f>IF(AND('DO NOT USE_Contact Formulas'!A970,ISBLANK('Contact Data Entry'!D970)),"Birthdate is required",IF(NOT(ISBLANK('Contact Data Entry'!D970)),"OK",NA()))</f>
        <v>#N/A</v>
      </c>
      <c r="E970" s="41" t="e">
        <f>IF(AND('DO NOT USE_Contact Formulas'!A970,ISBLANK('Contact Data Entry'!E970)),"Mobile Phone is required",IF(NOT(ISBLANK('Contact Data Entry'!E970)),IF(AND(ISNUMBER(VALUE('Contact Data Entry'!E970)),LEFT('Contact Data Entry'!E970,1)&lt;&gt;"1",LEN('Contact Data Entry'!E970)=10),"OK","Phone number must be valid format"),NA()))</f>
        <v>#N/A</v>
      </c>
      <c r="F970" s="41" t="e">
        <f>IF(LEN('Contact Data Entry'!F970)&gt;255,"Home Street Address must be less than 255 characters",IF('DO NOT USE_Contact Formulas'!A970,"OK",NA()))</f>
        <v>#N/A</v>
      </c>
      <c r="G970" s="41" t="e">
        <f>IF(LEN('Contact Data Entry'!G970)&gt;40,"City must be less than 40 characters",IF('DO NOT USE_Contact Formulas'!A970,"OK",NA()))</f>
        <v>#N/A</v>
      </c>
      <c r="H970" s="41" t="e">
        <f>IF(AND(NOT(ISBLANK('Contact Data Entry'!H970)),ISNA(VLOOKUP('Contact Data Entry'!H970,'DO NOT USE_School Picklist'!$P$3:$P$52,1,FALSE))),"Please select a value from the drop-down menu",IF('DO NOT USE_Contact Formulas'!A970,"OK",NA()))</f>
        <v>#N/A</v>
      </c>
      <c r="I970" s="41" t="e">
        <f>IF(AND('DO NOT USE_Contact Formulas'!A970,ISBLANK('Contact Data Entry'!I970)),"Zip is required",IF(ISBLANK('Contact Data Entry'!I970),NA(),"OK"))</f>
        <v>#N/A</v>
      </c>
      <c r="J970" s="41" t="e">
        <f>IF(AND('DO NOT USE_Contact Formulas'!A970,ISBLANK('Contact Data Entry'!J970)),"Student or Staff? is required",IF(ISBLANK('Contact Data Entry'!J970),NA(),IF(ISNA(VLOOKUP('Contact Data Entry'!J970,'DO NOT USE_School Picklist'!$B$3:$B$6,1,FALSE)),"Please select a value from the drop-down menu","OK")))</f>
        <v>#N/A</v>
      </c>
      <c r="K970" s="41" t="e">
        <f>IF(AND('Contact Data Entry'!J970='DO NOT USE_School Picklist'!$B$4,ISBLANK('Contact Data Entry'!K970)),"Occupation/Job Title is required if Student or Staff? is Yes, staff/faculty or volunteer",IF('DO NOT USE_Contact Formulas'!A970,"OK",NA()))</f>
        <v>#N/A</v>
      </c>
      <c r="L970" s="41" t="e">
        <f ca="1">IF('Contact Data Entry'!L970&gt;'DO NOT USE_School Picklist'!$C$3,"Date last on school campus/facility cannot be a future date",IF('DO NOT USE_Contact Formulas'!A970,IF(ISBLANK('Contact Data Entry'!L970),"Date last on school campus/facility is required","OK"),NA()))</f>
        <v>#N/A</v>
      </c>
      <c r="M970" s="42" t="e">
        <f ca="1">IF('Contact Data Entry'!M970&gt;'DO NOT USE_School Picklist'!$C$3,"Last Exposure Date cannot be a future date",IF('DO NOT USE_Contact Formulas'!A970,IF(ISBLANK('Contact Data Entry'!M970),"Last Exposure Date is required","OK"),NA()))</f>
        <v>#N/A</v>
      </c>
      <c r="N970" s="42" t="e">
        <f>IF(AND('DO NOT USE_Contact Formulas'!A970,ISBLANK('Contact Data Entry'!N970)),"Specific Place in the Location is required",IF(ISBLANK('Contact Data Entry'!N970),NA(),"OK"))</f>
        <v>#N/A</v>
      </c>
      <c r="O970" s="41" t="e">
        <f>IF(AND(NOT(ISBLANK('Contact Data Entry'!O970)),ISNA(VLOOKUP('Contact Data Entry'!O970,'DO NOT USE_School Picklist'!$L$3:$L$81,1,FALSE))),"Please select a value from the drop-down menu",IF('DO NOT USE_Contact Formulas'!A970,"OK",NA()))</f>
        <v>#N/A</v>
      </c>
      <c r="P970" s="41" t="e">
        <f>IF(AND(NOT(ISBLANK('Contact Data Entry'!P970)),NOT(ISNUMBER(MATCH("*@*.?*",'Contact Data Entry'!P970,0)))),"Email must be in a valid format",IF('DO NOT USE_Contact Formulas'!A970,"OK",NA()))</f>
        <v>#N/A</v>
      </c>
      <c r="Q970" s="41" t="e">
        <f>IF(LEN('Contact Data Entry'!Q970)&gt;50,"Parent/Guardian Name must be less than 50 characters",IF('DO NOT USE_Contact Formulas'!A970,"OK",NA()))</f>
        <v>#N/A</v>
      </c>
      <c r="R970" s="41" t="e">
        <f>IF(NOT(ISBLANK('Contact Data Entry'!R970)),IF(AND(ISNUMBER('Contact Data Entry'!R970),LEFT('Contact Data Entry'!R970,1)&lt;&gt;"1",LEN('Contact Data Entry'!R970)=10),"OK","Phone number must be valid format"),IF('DO NOT USE_Contact Formulas'!A970,"OK",NA()))</f>
        <v>#N/A</v>
      </c>
      <c r="S970" s="41" t="e">
        <f>IF(AND(NOT(ISBLANK('Contact Data Entry'!S970)),ISNA(VLOOKUP('Contact Data Entry'!S970,'DO NOT USE_School Picklist'!$N$3:$N$63,1,FALSE))),"Please select a value from the drop-down menu",IF('DO NOT USE_Contact Formulas'!A970,"OK",NA()))</f>
        <v>#N/A</v>
      </c>
      <c r="T970" s="41" t="e">
        <f>IF(AND(NOT(ISBLANK('Contact Data Entry'!T970)),ISNA(VLOOKUP('Contact Data Entry'!T970,'DO NOT USE_School Picklist'!$E$3:$E$10,1,FALSE))),"Please select a value from the drop-down menu",IF('DO NOT USE_Contact Formulas'!A970,"OK",NA()))</f>
        <v>#N/A</v>
      </c>
      <c r="U970" s="41" t="e">
        <f>IF(AND(NOT(ISBLANK('Contact Data Entry'!U970)),ISNA(VLOOKUP('Contact Data Entry'!U970,'DO NOT USE_School Picklist'!$F$3:$F$16,1,FALSE))),"Please select a value from the drop-down menu",IF('DO NOT USE_Contact Formulas'!A970,"OK",NA()))</f>
        <v>#N/A</v>
      </c>
      <c r="V970" s="41" t="e">
        <f>IF(LEN('Contact Data Entry'!V970)&gt;100,"Classroom(s) must be less than 100 characters",IF('DO NOT USE_Contact Formulas'!A970,"OK",NA()))</f>
        <v>#N/A</v>
      </c>
      <c r="W970" s="41" t="e">
        <f>IF(AND(NOT(ISBLANK('Contact Data Entry'!W970)),ISNA(VLOOKUP('Contact Data Entry'!W970,'DO NOT USE_School Picklist'!$K$3:$K$6,1,FALSE))),"Please select a value from the drop-down menu",IF('DO NOT USE_Contact Formulas'!A970,"OK",NA()))</f>
        <v>#N/A</v>
      </c>
      <c r="X970" s="41" t="e">
        <f>IF(AND(NOT(ISBLANK('Contact Data Entry'!X970)),ISNA(VLOOKUP('Contact Data Entry'!X970,'DO NOT USE_School Picklist'!$D$3:$D$5,1,FALSE))),"Please select a value from the drop-down menu",IF('DO NOT USE_Contact Formulas'!A970,"OK",NA()))</f>
        <v>#N/A</v>
      </c>
      <c r="Y970" s="41"/>
      <c r="Z970" s="41" t="e">
        <f>IF(AND(NOT(ISBLANK('Contact Data Entry'!Z970)),ISNA(VLOOKUP('Contact Data Entry'!Z970,'DO NOT USE_School Picklist'!$G$3:$G$5,1,FALSE))),"Please select a value from the drop-down menu",IF('DO NOT USE_Contact Formulas'!A970,"OK",NA()))</f>
        <v>#N/A</v>
      </c>
      <c r="AA970" s="41"/>
      <c r="AB970" s="41" t="e">
        <f>IF(AND(NOT(ISBLANK('Contact Data Entry'!AB970)),ISNA(VLOOKUP('Contact Data Entry'!AB970,'DO NOT USE_School Picklist'!$H$3:$H$4,1,FALSE))),"Please select a value from the drop-down menu",IF('DO NOT USE_Contact Formulas'!A970,"OK",NA()))</f>
        <v>#N/A</v>
      </c>
      <c r="AC970" s="41" t="e">
        <f ca="1">IF('Contact Data Entry'!AC970&gt;'DO NOT USE_School Picklist'!$C$3,"Test Date cannot be a future date",IF('DO NOT USE_Contact Formulas'!A970,"OK",NA()))</f>
        <v>#N/A</v>
      </c>
      <c r="AD970" s="41" t="e">
        <f>IF(AND(NOT(ISBLANK('Contact Data Entry'!AD970)),ISNA(VLOOKUP('Contact Data Entry'!AD970,'DO NOT USE_School Picklist'!$Q$3:$Q$8,1,FALSE))),"Please select a value from the drop-down menu",IF('DO NOT USE_Contact Formulas'!A970,"OK",NA()))</f>
        <v>#N/A</v>
      </c>
    </row>
    <row r="971" spans="1:30" x14ac:dyDescent="0.25">
      <c r="A971" s="40" t="e">
        <f>IF('DO NOT USE_Contact Formulas'!A971,IF('DO NOT USE_Contact Formulas'!B971,"Not all required fields are completed","OK"),NA())</f>
        <v>#N/A</v>
      </c>
      <c r="B971" s="41" t="e">
        <f>IF(AND('DO NOT USE_Contact Formulas'!A971,ISBLANK('Contact Data Entry'!B971)),"First Name is required",IF(NOT(ISBLANK('Contact Data Entry'!B971)),"OK",NA()))</f>
        <v>#N/A</v>
      </c>
      <c r="C971" s="41" t="e">
        <f>IF(AND('DO NOT USE_Contact Formulas'!A971,ISBLANK('Contact Data Entry'!C971)),"Last Name is required",IF(NOT(ISBLANK('Contact Data Entry'!C971)),"OK",NA()))</f>
        <v>#N/A</v>
      </c>
      <c r="D971" s="41" t="e">
        <f>IF(AND('DO NOT USE_Contact Formulas'!A971,ISBLANK('Contact Data Entry'!D971)),"Birthdate is required",IF(NOT(ISBLANK('Contact Data Entry'!D971)),"OK",NA()))</f>
        <v>#N/A</v>
      </c>
      <c r="E971" s="41" t="e">
        <f>IF(AND('DO NOT USE_Contact Formulas'!A971,ISBLANK('Contact Data Entry'!E971)),"Mobile Phone is required",IF(NOT(ISBLANK('Contact Data Entry'!E971)),IF(AND(ISNUMBER(VALUE('Contact Data Entry'!E971)),LEFT('Contact Data Entry'!E971,1)&lt;&gt;"1",LEN('Contact Data Entry'!E971)=10),"OK","Phone number must be valid format"),NA()))</f>
        <v>#N/A</v>
      </c>
      <c r="F971" s="41" t="e">
        <f>IF(LEN('Contact Data Entry'!F971)&gt;255,"Home Street Address must be less than 255 characters",IF('DO NOT USE_Contact Formulas'!A971,"OK",NA()))</f>
        <v>#N/A</v>
      </c>
      <c r="G971" s="41" t="e">
        <f>IF(LEN('Contact Data Entry'!G971)&gt;40,"City must be less than 40 characters",IF('DO NOT USE_Contact Formulas'!A971,"OK",NA()))</f>
        <v>#N/A</v>
      </c>
      <c r="H971" s="41" t="e">
        <f>IF(AND(NOT(ISBLANK('Contact Data Entry'!H971)),ISNA(VLOOKUP('Contact Data Entry'!H971,'DO NOT USE_School Picklist'!$P$3:$P$52,1,FALSE))),"Please select a value from the drop-down menu",IF('DO NOT USE_Contact Formulas'!A971,"OK",NA()))</f>
        <v>#N/A</v>
      </c>
      <c r="I971" s="41" t="e">
        <f>IF(AND('DO NOT USE_Contact Formulas'!A971,ISBLANK('Contact Data Entry'!I971)),"Zip is required",IF(ISBLANK('Contact Data Entry'!I971),NA(),"OK"))</f>
        <v>#N/A</v>
      </c>
      <c r="J971" s="41" t="e">
        <f>IF(AND('DO NOT USE_Contact Formulas'!A971,ISBLANK('Contact Data Entry'!J971)),"Student or Staff? is required",IF(ISBLANK('Contact Data Entry'!J971),NA(),IF(ISNA(VLOOKUP('Contact Data Entry'!J971,'DO NOT USE_School Picklist'!$B$3:$B$6,1,FALSE)),"Please select a value from the drop-down menu","OK")))</f>
        <v>#N/A</v>
      </c>
      <c r="K971" s="41" t="e">
        <f>IF(AND('Contact Data Entry'!J971='DO NOT USE_School Picklist'!$B$4,ISBLANK('Contact Data Entry'!K971)),"Occupation/Job Title is required if Student or Staff? is Yes, staff/faculty or volunteer",IF('DO NOT USE_Contact Formulas'!A971,"OK",NA()))</f>
        <v>#N/A</v>
      </c>
      <c r="L971" s="41" t="e">
        <f ca="1">IF('Contact Data Entry'!L971&gt;'DO NOT USE_School Picklist'!$C$3,"Date last on school campus/facility cannot be a future date",IF('DO NOT USE_Contact Formulas'!A971,IF(ISBLANK('Contact Data Entry'!L971),"Date last on school campus/facility is required","OK"),NA()))</f>
        <v>#N/A</v>
      </c>
      <c r="M971" s="42" t="e">
        <f ca="1">IF('Contact Data Entry'!M971&gt;'DO NOT USE_School Picklist'!$C$3,"Last Exposure Date cannot be a future date",IF('DO NOT USE_Contact Formulas'!A971,IF(ISBLANK('Contact Data Entry'!M971),"Last Exposure Date is required","OK"),NA()))</f>
        <v>#N/A</v>
      </c>
      <c r="N971" s="42" t="e">
        <f>IF(AND('DO NOT USE_Contact Formulas'!A971,ISBLANK('Contact Data Entry'!N971)),"Specific Place in the Location is required",IF(ISBLANK('Contact Data Entry'!N971),NA(),"OK"))</f>
        <v>#N/A</v>
      </c>
      <c r="O971" s="41" t="e">
        <f>IF(AND(NOT(ISBLANK('Contact Data Entry'!O971)),ISNA(VLOOKUP('Contact Data Entry'!O971,'DO NOT USE_School Picklist'!$L$3:$L$81,1,FALSE))),"Please select a value from the drop-down menu",IF('DO NOT USE_Contact Formulas'!A971,"OK",NA()))</f>
        <v>#N/A</v>
      </c>
      <c r="P971" s="41" t="e">
        <f>IF(AND(NOT(ISBLANK('Contact Data Entry'!P971)),NOT(ISNUMBER(MATCH("*@*.?*",'Contact Data Entry'!P971,0)))),"Email must be in a valid format",IF('DO NOT USE_Contact Formulas'!A971,"OK",NA()))</f>
        <v>#N/A</v>
      </c>
      <c r="Q971" s="41" t="e">
        <f>IF(LEN('Contact Data Entry'!Q971)&gt;50,"Parent/Guardian Name must be less than 50 characters",IF('DO NOT USE_Contact Formulas'!A971,"OK",NA()))</f>
        <v>#N/A</v>
      </c>
      <c r="R971" s="41" t="e">
        <f>IF(NOT(ISBLANK('Contact Data Entry'!R971)),IF(AND(ISNUMBER('Contact Data Entry'!R971),LEFT('Contact Data Entry'!R971,1)&lt;&gt;"1",LEN('Contact Data Entry'!R971)=10),"OK","Phone number must be valid format"),IF('DO NOT USE_Contact Formulas'!A971,"OK",NA()))</f>
        <v>#N/A</v>
      </c>
      <c r="S971" s="41" t="e">
        <f>IF(AND(NOT(ISBLANK('Contact Data Entry'!S971)),ISNA(VLOOKUP('Contact Data Entry'!S971,'DO NOT USE_School Picklist'!$N$3:$N$63,1,FALSE))),"Please select a value from the drop-down menu",IF('DO NOT USE_Contact Formulas'!A971,"OK",NA()))</f>
        <v>#N/A</v>
      </c>
      <c r="T971" s="41" t="e">
        <f>IF(AND(NOT(ISBLANK('Contact Data Entry'!T971)),ISNA(VLOOKUP('Contact Data Entry'!T971,'DO NOT USE_School Picklist'!$E$3:$E$10,1,FALSE))),"Please select a value from the drop-down menu",IF('DO NOT USE_Contact Formulas'!A971,"OK",NA()))</f>
        <v>#N/A</v>
      </c>
      <c r="U971" s="41" t="e">
        <f>IF(AND(NOT(ISBLANK('Contact Data Entry'!U971)),ISNA(VLOOKUP('Contact Data Entry'!U971,'DO NOT USE_School Picklist'!$F$3:$F$16,1,FALSE))),"Please select a value from the drop-down menu",IF('DO NOT USE_Contact Formulas'!A971,"OK",NA()))</f>
        <v>#N/A</v>
      </c>
      <c r="V971" s="41" t="e">
        <f>IF(LEN('Contact Data Entry'!V971)&gt;100,"Classroom(s) must be less than 100 characters",IF('DO NOT USE_Contact Formulas'!A971,"OK",NA()))</f>
        <v>#N/A</v>
      </c>
      <c r="W971" s="41" t="e">
        <f>IF(AND(NOT(ISBLANK('Contact Data Entry'!W971)),ISNA(VLOOKUP('Contact Data Entry'!W971,'DO NOT USE_School Picklist'!$K$3:$K$6,1,FALSE))),"Please select a value from the drop-down menu",IF('DO NOT USE_Contact Formulas'!A971,"OK",NA()))</f>
        <v>#N/A</v>
      </c>
      <c r="X971" s="41" t="e">
        <f>IF(AND(NOT(ISBLANK('Contact Data Entry'!X971)),ISNA(VLOOKUP('Contact Data Entry'!X971,'DO NOT USE_School Picklist'!$D$3:$D$5,1,FALSE))),"Please select a value from the drop-down menu",IF('DO NOT USE_Contact Formulas'!A971,"OK",NA()))</f>
        <v>#N/A</v>
      </c>
      <c r="Y971" s="41"/>
      <c r="Z971" s="41" t="e">
        <f>IF(AND(NOT(ISBLANK('Contact Data Entry'!Z971)),ISNA(VLOOKUP('Contact Data Entry'!Z971,'DO NOT USE_School Picklist'!$G$3:$G$5,1,FALSE))),"Please select a value from the drop-down menu",IF('DO NOT USE_Contact Formulas'!A971,"OK",NA()))</f>
        <v>#N/A</v>
      </c>
      <c r="AA971" s="41"/>
      <c r="AB971" s="41" t="e">
        <f>IF(AND(NOT(ISBLANK('Contact Data Entry'!AB971)),ISNA(VLOOKUP('Contact Data Entry'!AB971,'DO NOT USE_School Picklist'!$H$3:$H$4,1,FALSE))),"Please select a value from the drop-down menu",IF('DO NOT USE_Contact Formulas'!A971,"OK",NA()))</f>
        <v>#N/A</v>
      </c>
      <c r="AC971" s="41" t="e">
        <f ca="1">IF('Contact Data Entry'!AC971&gt;'DO NOT USE_School Picklist'!$C$3,"Test Date cannot be a future date",IF('DO NOT USE_Contact Formulas'!A971,"OK",NA()))</f>
        <v>#N/A</v>
      </c>
      <c r="AD971" s="41" t="e">
        <f>IF(AND(NOT(ISBLANK('Contact Data Entry'!AD971)),ISNA(VLOOKUP('Contact Data Entry'!AD971,'DO NOT USE_School Picklist'!$Q$3:$Q$8,1,FALSE))),"Please select a value from the drop-down menu",IF('DO NOT USE_Contact Formulas'!A971,"OK",NA()))</f>
        <v>#N/A</v>
      </c>
    </row>
    <row r="972" spans="1:30" x14ac:dyDescent="0.25">
      <c r="A972" s="40" t="e">
        <f>IF('DO NOT USE_Contact Formulas'!A972,IF('DO NOT USE_Contact Formulas'!B972,"Not all required fields are completed","OK"),NA())</f>
        <v>#N/A</v>
      </c>
      <c r="B972" s="41" t="e">
        <f>IF(AND('DO NOT USE_Contact Formulas'!A972,ISBLANK('Contact Data Entry'!B972)),"First Name is required",IF(NOT(ISBLANK('Contact Data Entry'!B972)),"OK",NA()))</f>
        <v>#N/A</v>
      </c>
      <c r="C972" s="41" t="e">
        <f>IF(AND('DO NOT USE_Contact Formulas'!A972,ISBLANK('Contact Data Entry'!C972)),"Last Name is required",IF(NOT(ISBLANK('Contact Data Entry'!C972)),"OK",NA()))</f>
        <v>#N/A</v>
      </c>
      <c r="D972" s="41" t="e">
        <f>IF(AND('DO NOT USE_Contact Formulas'!A972,ISBLANK('Contact Data Entry'!D972)),"Birthdate is required",IF(NOT(ISBLANK('Contact Data Entry'!D972)),"OK",NA()))</f>
        <v>#N/A</v>
      </c>
      <c r="E972" s="41" t="e">
        <f>IF(AND('DO NOT USE_Contact Formulas'!A972,ISBLANK('Contact Data Entry'!E972)),"Mobile Phone is required",IF(NOT(ISBLANK('Contact Data Entry'!E972)),IF(AND(ISNUMBER(VALUE('Contact Data Entry'!E972)),LEFT('Contact Data Entry'!E972,1)&lt;&gt;"1",LEN('Contact Data Entry'!E972)=10),"OK","Phone number must be valid format"),NA()))</f>
        <v>#N/A</v>
      </c>
      <c r="F972" s="41" t="e">
        <f>IF(LEN('Contact Data Entry'!F972)&gt;255,"Home Street Address must be less than 255 characters",IF('DO NOT USE_Contact Formulas'!A972,"OK",NA()))</f>
        <v>#N/A</v>
      </c>
      <c r="G972" s="41" t="e">
        <f>IF(LEN('Contact Data Entry'!G972)&gt;40,"City must be less than 40 characters",IF('DO NOT USE_Contact Formulas'!A972,"OK",NA()))</f>
        <v>#N/A</v>
      </c>
      <c r="H972" s="41" t="e">
        <f>IF(AND(NOT(ISBLANK('Contact Data Entry'!H972)),ISNA(VLOOKUP('Contact Data Entry'!H972,'DO NOT USE_School Picklist'!$P$3:$P$52,1,FALSE))),"Please select a value from the drop-down menu",IF('DO NOT USE_Contact Formulas'!A972,"OK",NA()))</f>
        <v>#N/A</v>
      </c>
      <c r="I972" s="41" t="e">
        <f>IF(AND('DO NOT USE_Contact Formulas'!A972,ISBLANK('Contact Data Entry'!I972)),"Zip is required",IF(ISBLANK('Contact Data Entry'!I972),NA(),"OK"))</f>
        <v>#N/A</v>
      </c>
      <c r="J972" s="41" t="e">
        <f>IF(AND('DO NOT USE_Contact Formulas'!A972,ISBLANK('Contact Data Entry'!J972)),"Student or Staff? is required",IF(ISBLANK('Contact Data Entry'!J972),NA(),IF(ISNA(VLOOKUP('Contact Data Entry'!J972,'DO NOT USE_School Picklist'!$B$3:$B$6,1,FALSE)),"Please select a value from the drop-down menu","OK")))</f>
        <v>#N/A</v>
      </c>
      <c r="K972" s="41" t="e">
        <f>IF(AND('Contact Data Entry'!J972='DO NOT USE_School Picklist'!$B$4,ISBLANK('Contact Data Entry'!K972)),"Occupation/Job Title is required if Student or Staff? is Yes, staff/faculty or volunteer",IF('DO NOT USE_Contact Formulas'!A972,"OK",NA()))</f>
        <v>#N/A</v>
      </c>
      <c r="L972" s="41" t="e">
        <f ca="1">IF('Contact Data Entry'!L972&gt;'DO NOT USE_School Picklist'!$C$3,"Date last on school campus/facility cannot be a future date",IF('DO NOT USE_Contact Formulas'!A972,IF(ISBLANK('Contact Data Entry'!L972),"Date last on school campus/facility is required","OK"),NA()))</f>
        <v>#N/A</v>
      </c>
      <c r="M972" s="42" t="e">
        <f ca="1">IF('Contact Data Entry'!M972&gt;'DO NOT USE_School Picklist'!$C$3,"Last Exposure Date cannot be a future date",IF('DO NOT USE_Contact Formulas'!A972,IF(ISBLANK('Contact Data Entry'!M972),"Last Exposure Date is required","OK"),NA()))</f>
        <v>#N/A</v>
      </c>
      <c r="N972" s="42" t="e">
        <f>IF(AND('DO NOT USE_Contact Formulas'!A972,ISBLANK('Contact Data Entry'!N972)),"Specific Place in the Location is required",IF(ISBLANK('Contact Data Entry'!N972),NA(),"OK"))</f>
        <v>#N/A</v>
      </c>
      <c r="O972" s="41" t="e">
        <f>IF(AND(NOT(ISBLANK('Contact Data Entry'!O972)),ISNA(VLOOKUP('Contact Data Entry'!O972,'DO NOT USE_School Picklist'!$L$3:$L$81,1,FALSE))),"Please select a value from the drop-down menu",IF('DO NOT USE_Contact Formulas'!A972,"OK",NA()))</f>
        <v>#N/A</v>
      </c>
      <c r="P972" s="41" t="e">
        <f>IF(AND(NOT(ISBLANK('Contact Data Entry'!P972)),NOT(ISNUMBER(MATCH("*@*.?*",'Contact Data Entry'!P972,0)))),"Email must be in a valid format",IF('DO NOT USE_Contact Formulas'!A972,"OK",NA()))</f>
        <v>#N/A</v>
      </c>
      <c r="Q972" s="41" t="e">
        <f>IF(LEN('Contact Data Entry'!Q972)&gt;50,"Parent/Guardian Name must be less than 50 characters",IF('DO NOT USE_Contact Formulas'!A972,"OK",NA()))</f>
        <v>#N/A</v>
      </c>
      <c r="R972" s="41" t="e">
        <f>IF(NOT(ISBLANK('Contact Data Entry'!R972)),IF(AND(ISNUMBER('Contact Data Entry'!R972),LEFT('Contact Data Entry'!R972,1)&lt;&gt;"1",LEN('Contact Data Entry'!R972)=10),"OK","Phone number must be valid format"),IF('DO NOT USE_Contact Formulas'!A972,"OK",NA()))</f>
        <v>#N/A</v>
      </c>
      <c r="S972" s="41" t="e">
        <f>IF(AND(NOT(ISBLANK('Contact Data Entry'!S972)),ISNA(VLOOKUP('Contact Data Entry'!S972,'DO NOT USE_School Picklist'!$N$3:$N$63,1,FALSE))),"Please select a value from the drop-down menu",IF('DO NOT USE_Contact Formulas'!A972,"OK",NA()))</f>
        <v>#N/A</v>
      </c>
      <c r="T972" s="41" t="e">
        <f>IF(AND(NOT(ISBLANK('Contact Data Entry'!T972)),ISNA(VLOOKUP('Contact Data Entry'!T972,'DO NOT USE_School Picklist'!$E$3:$E$10,1,FALSE))),"Please select a value from the drop-down menu",IF('DO NOT USE_Contact Formulas'!A972,"OK",NA()))</f>
        <v>#N/A</v>
      </c>
      <c r="U972" s="41" t="e">
        <f>IF(AND(NOT(ISBLANK('Contact Data Entry'!U972)),ISNA(VLOOKUP('Contact Data Entry'!U972,'DO NOT USE_School Picklist'!$F$3:$F$16,1,FALSE))),"Please select a value from the drop-down menu",IF('DO NOT USE_Contact Formulas'!A972,"OK",NA()))</f>
        <v>#N/A</v>
      </c>
      <c r="V972" s="41" t="e">
        <f>IF(LEN('Contact Data Entry'!V972)&gt;100,"Classroom(s) must be less than 100 characters",IF('DO NOT USE_Contact Formulas'!A972,"OK",NA()))</f>
        <v>#N/A</v>
      </c>
      <c r="W972" s="41" t="e">
        <f>IF(AND(NOT(ISBLANK('Contact Data Entry'!W972)),ISNA(VLOOKUP('Contact Data Entry'!W972,'DO NOT USE_School Picklist'!$K$3:$K$6,1,FALSE))),"Please select a value from the drop-down menu",IF('DO NOT USE_Contact Formulas'!A972,"OK",NA()))</f>
        <v>#N/A</v>
      </c>
      <c r="X972" s="41" t="e">
        <f>IF(AND(NOT(ISBLANK('Contact Data Entry'!X972)),ISNA(VLOOKUP('Contact Data Entry'!X972,'DO NOT USE_School Picklist'!$D$3:$D$5,1,FALSE))),"Please select a value from the drop-down menu",IF('DO NOT USE_Contact Formulas'!A972,"OK",NA()))</f>
        <v>#N/A</v>
      </c>
      <c r="Y972" s="41"/>
      <c r="Z972" s="41" t="e">
        <f>IF(AND(NOT(ISBLANK('Contact Data Entry'!Z972)),ISNA(VLOOKUP('Contact Data Entry'!Z972,'DO NOT USE_School Picklist'!$G$3:$G$5,1,FALSE))),"Please select a value from the drop-down menu",IF('DO NOT USE_Contact Formulas'!A972,"OK",NA()))</f>
        <v>#N/A</v>
      </c>
      <c r="AA972" s="41"/>
      <c r="AB972" s="41" t="e">
        <f>IF(AND(NOT(ISBLANK('Contact Data Entry'!AB972)),ISNA(VLOOKUP('Contact Data Entry'!AB972,'DO NOT USE_School Picklist'!$H$3:$H$4,1,FALSE))),"Please select a value from the drop-down menu",IF('DO NOT USE_Contact Formulas'!A972,"OK",NA()))</f>
        <v>#N/A</v>
      </c>
      <c r="AC972" s="41" t="e">
        <f ca="1">IF('Contact Data Entry'!AC972&gt;'DO NOT USE_School Picklist'!$C$3,"Test Date cannot be a future date",IF('DO NOT USE_Contact Formulas'!A972,"OK",NA()))</f>
        <v>#N/A</v>
      </c>
      <c r="AD972" s="41" t="e">
        <f>IF(AND(NOT(ISBLANK('Contact Data Entry'!AD972)),ISNA(VLOOKUP('Contact Data Entry'!AD972,'DO NOT USE_School Picklist'!$Q$3:$Q$8,1,FALSE))),"Please select a value from the drop-down menu",IF('DO NOT USE_Contact Formulas'!A972,"OK",NA()))</f>
        <v>#N/A</v>
      </c>
    </row>
    <row r="973" spans="1:30" x14ac:dyDescent="0.25">
      <c r="A973" s="40" t="e">
        <f>IF('DO NOT USE_Contact Formulas'!A973,IF('DO NOT USE_Contact Formulas'!B973,"Not all required fields are completed","OK"),NA())</f>
        <v>#N/A</v>
      </c>
      <c r="B973" s="41" t="e">
        <f>IF(AND('DO NOT USE_Contact Formulas'!A973,ISBLANK('Contact Data Entry'!B973)),"First Name is required",IF(NOT(ISBLANK('Contact Data Entry'!B973)),"OK",NA()))</f>
        <v>#N/A</v>
      </c>
      <c r="C973" s="41" t="e">
        <f>IF(AND('DO NOT USE_Contact Formulas'!A973,ISBLANK('Contact Data Entry'!C973)),"Last Name is required",IF(NOT(ISBLANK('Contact Data Entry'!C973)),"OK",NA()))</f>
        <v>#N/A</v>
      </c>
      <c r="D973" s="41" t="e">
        <f>IF(AND('DO NOT USE_Contact Formulas'!A973,ISBLANK('Contact Data Entry'!D973)),"Birthdate is required",IF(NOT(ISBLANK('Contact Data Entry'!D973)),"OK",NA()))</f>
        <v>#N/A</v>
      </c>
      <c r="E973" s="41" t="e">
        <f>IF(AND('DO NOT USE_Contact Formulas'!A973,ISBLANK('Contact Data Entry'!E973)),"Mobile Phone is required",IF(NOT(ISBLANK('Contact Data Entry'!E973)),IF(AND(ISNUMBER(VALUE('Contact Data Entry'!E973)),LEFT('Contact Data Entry'!E973,1)&lt;&gt;"1",LEN('Contact Data Entry'!E973)=10),"OK","Phone number must be valid format"),NA()))</f>
        <v>#N/A</v>
      </c>
      <c r="F973" s="41" t="e">
        <f>IF(LEN('Contact Data Entry'!F973)&gt;255,"Home Street Address must be less than 255 characters",IF('DO NOT USE_Contact Formulas'!A973,"OK",NA()))</f>
        <v>#N/A</v>
      </c>
      <c r="G973" s="41" t="e">
        <f>IF(LEN('Contact Data Entry'!G973)&gt;40,"City must be less than 40 characters",IF('DO NOT USE_Contact Formulas'!A973,"OK",NA()))</f>
        <v>#N/A</v>
      </c>
      <c r="H973" s="41" t="e">
        <f>IF(AND(NOT(ISBLANK('Contact Data Entry'!H973)),ISNA(VLOOKUP('Contact Data Entry'!H973,'DO NOT USE_School Picklist'!$P$3:$P$52,1,FALSE))),"Please select a value from the drop-down menu",IF('DO NOT USE_Contact Formulas'!A973,"OK",NA()))</f>
        <v>#N/A</v>
      </c>
      <c r="I973" s="41" t="e">
        <f>IF(AND('DO NOT USE_Contact Formulas'!A973,ISBLANK('Contact Data Entry'!I973)),"Zip is required",IF(ISBLANK('Contact Data Entry'!I973),NA(),"OK"))</f>
        <v>#N/A</v>
      </c>
      <c r="J973" s="41" t="e">
        <f>IF(AND('DO NOT USE_Contact Formulas'!A973,ISBLANK('Contact Data Entry'!J973)),"Student or Staff? is required",IF(ISBLANK('Contact Data Entry'!J973),NA(),IF(ISNA(VLOOKUP('Contact Data Entry'!J973,'DO NOT USE_School Picklist'!$B$3:$B$6,1,FALSE)),"Please select a value from the drop-down menu","OK")))</f>
        <v>#N/A</v>
      </c>
      <c r="K973" s="41" t="e">
        <f>IF(AND('Contact Data Entry'!J973='DO NOT USE_School Picklist'!$B$4,ISBLANK('Contact Data Entry'!K973)),"Occupation/Job Title is required if Student or Staff? is Yes, staff/faculty or volunteer",IF('DO NOT USE_Contact Formulas'!A973,"OK",NA()))</f>
        <v>#N/A</v>
      </c>
      <c r="L973" s="41" t="e">
        <f ca="1">IF('Contact Data Entry'!L973&gt;'DO NOT USE_School Picklist'!$C$3,"Date last on school campus/facility cannot be a future date",IF('DO NOT USE_Contact Formulas'!A973,IF(ISBLANK('Contact Data Entry'!L973),"Date last on school campus/facility is required","OK"),NA()))</f>
        <v>#N/A</v>
      </c>
      <c r="M973" s="42" t="e">
        <f ca="1">IF('Contact Data Entry'!M973&gt;'DO NOT USE_School Picklist'!$C$3,"Last Exposure Date cannot be a future date",IF('DO NOT USE_Contact Formulas'!A973,IF(ISBLANK('Contact Data Entry'!M973),"Last Exposure Date is required","OK"),NA()))</f>
        <v>#N/A</v>
      </c>
      <c r="N973" s="42" t="e">
        <f>IF(AND('DO NOT USE_Contact Formulas'!A973,ISBLANK('Contact Data Entry'!N973)),"Specific Place in the Location is required",IF(ISBLANK('Contact Data Entry'!N973),NA(),"OK"))</f>
        <v>#N/A</v>
      </c>
      <c r="O973" s="41" t="e">
        <f>IF(AND(NOT(ISBLANK('Contact Data Entry'!O973)),ISNA(VLOOKUP('Contact Data Entry'!O973,'DO NOT USE_School Picklist'!$L$3:$L$81,1,FALSE))),"Please select a value from the drop-down menu",IF('DO NOT USE_Contact Formulas'!A973,"OK",NA()))</f>
        <v>#N/A</v>
      </c>
      <c r="P973" s="41" t="e">
        <f>IF(AND(NOT(ISBLANK('Contact Data Entry'!P973)),NOT(ISNUMBER(MATCH("*@*.?*",'Contact Data Entry'!P973,0)))),"Email must be in a valid format",IF('DO NOT USE_Contact Formulas'!A973,"OK",NA()))</f>
        <v>#N/A</v>
      </c>
      <c r="Q973" s="41" t="e">
        <f>IF(LEN('Contact Data Entry'!Q973)&gt;50,"Parent/Guardian Name must be less than 50 characters",IF('DO NOT USE_Contact Formulas'!A973,"OK",NA()))</f>
        <v>#N/A</v>
      </c>
      <c r="R973" s="41" t="e">
        <f>IF(NOT(ISBLANK('Contact Data Entry'!R973)),IF(AND(ISNUMBER('Contact Data Entry'!R973),LEFT('Contact Data Entry'!R973,1)&lt;&gt;"1",LEN('Contact Data Entry'!R973)=10),"OK","Phone number must be valid format"),IF('DO NOT USE_Contact Formulas'!A973,"OK",NA()))</f>
        <v>#N/A</v>
      </c>
      <c r="S973" s="41" t="e">
        <f>IF(AND(NOT(ISBLANK('Contact Data Entry'!S973)),ISNA(VLOOKUP('Contact Data Entry'!S973,'DO NOT USE_School Picklist'!$N$3:$N$63,1,FALSE))),"Please select a value from the drop-down menu",IF('DO NOT USE_Contact Formulas'!A973,"OK",NA()))</f>
        <v>#N/A</v>
      </c>
      <c r="T973" s="41" t="e">
        <f>IF(AND(NOT(ISBLANK('Contact Data Entry'!T973)),ISNA(VLOOKUP('Contact Data Entry'!T973,'DO NOT USE_School Picklist'!$E$3:$E$10,1,FALSE))),"Please select a value from the drop-down menu",IF('DO NOT USE_Contact Formulas'!A973,"OK",NA()))</f>
        <v>#N/A</v>
      </c>
      <c r="U973" s="41" t="e">
        <f>IF(AND(NOT(ISBLANK('Contact Data Entry'!U973)),ISNA(VLOOKUP('Contact Data Entry'!U973,'DO NOT USE_School Picklist'!$F$3:$F$16,1,FALSE))),"Please select a value from the drop-down menu",IF('DO NOT USE_Contact Formulas'!A973,"OK",NA()))</f>
        <v>#N/A</v>
      </c>
      <c r="V973" s="41" t="e">
        <f>IF(LEN('Contact Data Entry'!V973)&gt;100,"Classroom(s) must be less than 100 characters",IF('DO NOT USE_Contact Formulas'!A973,"OK",NA()))</f>
        <v>#N/A</v>
      </c>
      <c r="W973" s="41" t="e">
        <f>IF(AND(NOT(ISBLANK('Contact Data Entry'!W973)),ISNA(VLOOKUP('Contact Data Entry'!W973,'DO NOT USE_School Picklist'!$K$3:$K$6,1,FALSE))),"Please select a value from the drop-down menu",IF('DO NOT USE_Contact Formulas'!A973,"OK",NA()))</f>
        <v>#N/A</v>
      </c>
      <c r="X973" s="41" t="e">
        <f>IF(AND(NOT(ISBLANK('Contact Data Entry'!X973)),ISNA(VLOOKUP('Contact Data Entry'!X973,'DO NOT USE_School Picklist'!$D$3:$D$5,1,FALSE))),"Please select a value from the drop-down menu",IF('DO NOT USE_Contact Formulas'!A973,"OK",NA()))</f>
        <v>#N/A</v>
      </c>
      <c r="Y973" s="41"/>
      <c r="Z973" s="41" t="e">
        <f>IF(AND(NOT(ISBLANK('Contact Data Entry'!Z973)),ISNA(VLOOKUP('Contact Data Entry'!Z973,'DO NOT USE_School Picklist'!$G$3:$G$5,1,FALSE))),"Please select a value from the drop-down menu",IF('DO NOT USE_Contact Formulas'!A973,"OK",NA()))</f>
        <v>#N/A</v>
      </c>
      <c r="AA973" s="41"/>
      <c r="AB973" s="41" t="e">
        <f>IF(AND(NOT(ISBLANK('Contact Data Entry'!AB973)),ISNA(VLOOKUP('Contact Data Entry'!AB973,'DO NOT USE_School Picklist'!$H$3:$H$4,1,FALSE))),"Please select a value from the drop-down menu",IF('DO NOT USE_Contact Formulas'!A973,"OK",NA()))</f>
        <v>#N/A</v>
      </c>
      <c r="AC973" s="41" t="e">
        <f ca="1">IF('Contact Data Entry'!AC973&gt;'DO NOT USE_School Picklist'!$C$3,"Test Date cannot be a future date",IF('DO NOT USE_Contact Formulas'!A973,"OK",NA()))</f>
        <v>#N/A</v>
      </c>
      <c r="AD973" s="41" t="e">
        <f>IF(AND(NOT(ISBLANK('Contact Data Entry'!AD973)),ISNA(VLOOKUP('Contact Data Entry'!AD973,'DO NOT USE_School Picklist'!$Q$3:$Q$8,1,FALSE))),"Please select a value from the drop-down menu",IF('DO NOT USE_Contact Formulas'!A973,"OK",NA()))</f>
        <v>#N/A</v>
      </c>
    </row>
    <row r="974" spans="1:30" x14ac:dyDescent="0.25">
      <c r="A974" s="40" t="e">
        <f>IF('DO NOT USE_Contact Formulas'!A974,IF('DO NOT USE_Contact Formulas'!B974,"Not all required fields are completed","OK"),NA())</f>
        <v>#N/A</v>
      </c>
      <c r="B974" s="41" t="e">
        <f>IF(AND('DO NOT USE_Contact Formulas'!A974,ISBLANK('Contact Data Entry'!B974)),"First Name is required",IF(NOT(ISBLANK('Contact Data Entry'!B974)),"OK",NA()))</f>
        <v>#N/A</v>
      </c>
      <c r="C974" s="41" t="e">
        <f>IF(AND('DO NOT USE_Contact Formulas'!A974,ISBLANK('Contact Data Entry'!C974)),"Last Name is required",IF(NOT(ISBLANK('Contact Data Entry'!C974)),"OK",NA()))</f>
        <v>#N/A</v>
      </c>
      <c r="D974" s="41" t="e">
        <f>IF(AND('DO NOT USE_Contact Formulas'!A974,ISBLANK('Contact Data Entry'!D974)),"Birthdate is required",IF(NOT(ISBLANK('Contact Data Entry'!D974)),"OK",NA()))</f>
        <v>#N/A</v>
      </c>
      <c r="E974" s="41" t="e">
        <f>IF(AND('DO NOT USE_Contact Formulas'!A974,ISBLANK('Contact Data Entry'!E974)),"Mobile Phone is required",IF(NOT(ISBLANK('Contact Data Entry'!E974)),IF(AND(ISNUMBER(VALUE('Contact Data Entry'!E974)),LEFT('Contact Data Entry'!E974,1)&lt;&gt;"1",LEN('Contact Data Entry'!E974)=10),"OK","Phone number must be valid format"),NA()))</f>
        <v>#N/A</v>
      </c>
      <c r="F974" s="41" t="e">
        <f>IF(LEN('Contact Data Entry'!F974)&gt;255,"Home Street Address must be less than 255 characters",IF('DO NOT USE_Contact Formulas'!A974,"OK",NA()))</f>
        <v>#N/A</v>
      </c>
      <c r="G974" s="41" t="e">
        <f>IF(LEN('Contact Data Entry'!G974)&gt;40,"City must be less than 40 characters",IF('DO NOT USE_Contact Formulas'!A974,"OK",NA()))</f>
        <v>#N/A</v>
      </c>
      <c r="H974" s="41" t="e">
        <f>IF(AND(NOT(ISBLANK('Contact Data Entry'!H974)),ISNA(VLOOKUP('Contact Data Entry'!H974,'DO NOT USE_School Picklist'!$P$3:$P$52,1,FALSE))),"Please select a value from the drop-down menu",IF('DO NOT USE_Contact Formulas'!A974,"OK",NA()))</f>
        <v>#N/A</v>
      </c>
      <c r="I974" s="41" t="e">
        <f>IF(AND('DO NOT USE_Contact Formulas'!A974,ISBLANK('Contact Data Entry'!I974)),"Zip is required",IF(ISBLANK('Contact Data Entry'!I974),NA(),"OK"))</f>
        <v>#N/A</v>
      </c>
      <c r="J974" s="41" t="e">
        <f>IF(AND('DO NOT USE_Contact Formulas'!A974,ISBLANK('Contact Data Entry'!J974)),"Student or Staff? is required",IF(ISBLANK('Contact Data Entry'!J974),NA(),IF(ISNA(VLOOKUP('Contact Data Entry'!J974,'DO NOT USE_School Picklist'!$B$3:$B$6,1,FALSE)),"Please select a value from the drop-down menu","OK")))</f>
        <v>#N/A</v>
      </c>
      <c r="K974" s="41" t="e">
        <f>IF(AND('Contact Data Entry'!J974='DO NOT USE_School Picklist'!$B$4,ISBLANK('Contact Data Entry'!K974)),"Occupation/Job Title is required if Student or Staff? is Yes, staff/faculty or volunteer",IF('DO NOT USE_Contact Formulas'!A974,"OK",NA()))</f>
        <v>#N/A</v>
      </c>
      <c r="L974" s="41" t="e">
        <f ca="1">IF('Contact Data Entry'!L974&gt;'DO NOT USE_School Picklist'!$C$3,"Date last on school campus/facility cannot be a future date",IF('DO NOT USE_Contact Formulas'!A974,IF(ISBLANK('Contact Data Entry'!L974),"Date last on school campus/facility is required","OK"),NA()))</f>
        <v>#N/A</v>
      </c>
      <c r="M974" s="42" t="e">
        <f ca="1">IF('Contact Data Entry'!M974&gt;'DO NOT USE_School Picklist'!$C$3,"Last Exposure Date cannot be a future date",IF('DO NOT USE_Contact Formulas'!A974,IF(ISBLANK('Contact Data Entry'!M974),"Last Exposure Date is required","OK"),NA()))</f>
        <v>#N/A</v>
      </c>
      <c r="N974" s="42" t="e">
        <f>IF(AND('DO NOT USE_Contact Formulas'!A974,ISBLANK('Contact Data Entry'!N974)),"Specific Place in the Location is required",IF(ISBLANK('Contact Data Entry'!N974),NA(),"OK"))</f>
        <v>#N/A</v>
      </c>
      <c r="O974" s="41" t="e">
        <f>IF(AND(NOT(ISBLANK('Contact Data Entry'!O974)),ISNA(VLOOKUP('Contact Data Entry'!O974,'DO NOT USE_School Picklist'!$L$3:$L$81,1,FALSE))),"Please select a value from the drop-down menu",IF('DO NOT USE_Contact Formulas'!A974,"OK",NA()))</f>
        <v>#N/A</v>
      </c>
      <c r="P974" s="41" t="e">
        <f>IF(AND(NOT(ISBLANK('Contact Data Entry'!P974)),NOT(ISNUMBER(MATCH("*@*.?*",'Contact Data Entry'!P974,0)))),"Email must be in a valid format",IF('DO NOT USE_Contact Formulas'!A974,"OK",NA()))</f>
        <v>#N/A</v>
      </c>
      <c r="Q974" s="41" t="e">
        <f>IF(LEN('Contact Data Entry'!Q974)&gt;50,"Parent/Guardian Name must be less than 50 characters",IF('DO NOT USE_Contact Formulas'!A974,"OK",NA()))</f>
        <v>#N/A</v>
      </c>
      <c r="R974" s="41" t="e">
        <f>IF(NOT(ISBLANK('Contact Data Entry'!R974)),IF(AND(ISNUMBER('Contact Data Entry'!R974),LEFT('Contact Data Entry'!R974,1)&lt;&gt;"1",LEN('Contact Data Entry'!R974)=10),"OK","Phone number must be valid format"),IF('DO NOT USE_Contact Formulas'!A974,"OK",NA()))</f>
        <v>#N/A</v>
      </c>
      <c r="S974" s="41" t="e">
        <f>IF(AND(NOT(ISBLANK('Contact Data Entry'!S974)),ISNA(VLOOKUP('Contact Data Entry'!S974,'DO NOT USE_School Picklist'!$N$3:$N$63,1,FALSE))),"Please select a value from the drop-down menu",IF('DO NOT USE_Contact Formulas'!A974,"OK",NA()))</f>
        <v>#N/A</v>
      </c>
      <c r="T974" s="41" t="e">
        <f>IF(AND(NOT(ISBLANK('Contact Data Entry'!T974)),ISNA(VLOOKUP('Contact Data Entry'!T974,'DO NOT USE_School Picklist'!$E$3:$E$10,1,FALSE))),"Please select a value from the drop-down menu",IF('DO NOT USE_Contact Formulas'!A974,"OK",NA()))</f>
        <v>#N/A</v>
      </c>
      <c r="U974" s="41" t="e">
        <f>IF(AND(NOT(ISBLANK('Contact Data Entry'!U974)),ISNA(VLOOKUP('Contact Data Entry'!U974,'DO NOT USE_School Picklist'!$F$3:$F$16,1,FALSE))),"Please select a value from the drop-down menu",IF('DO NOT USE_Contact Formulas'!A974,"OK",NA()))</f>
        <v>#N/A</v>
      </c>
      <c r="V974" s="41" t="e">
        <f>IF(LEN('Contact Data Entry'!V974)&gt;100,"Classroom(s) must be less than 100 characters",IF('DO NOT USE_Contact Formulas'!A974,"OK",NA()))</f>
        <v>#N/A</v>
      </c>
      <c r="W974" s="41" t="e">
        <f>IF(AND(NOT(ISBLANK('Contact Data Entry'!W974)),ISNA(VLOOKUP('Contact Data Entry'!W974,'DO NOT USE_School Picklist'!$K$3:$K$6,1,FALSE))),"Please select a value from the drop-down menu",IF('DO NOT USE_Contact Formulas'!A974,"OK",NA()))</f>
        <v>#N/A</v>
      </c>
      <c r="X974" s="41" t="e">
        <f>IF(AND(NOT(ISBLANK('Contact Data Entry'!X974)),ISNA(VLOOKUP('Contact Data Entry'!X974,'DO NOT USE_School Picklist'!$D$3:$D$5,1,FALSE))),"Please select a value from the drop-down menu",IF('DO NOT USE_Contact Formulas'!A974,"OK",NA()))</f>
        <v>#N/A</v>
      </c>
      <c r="Y974" s="41"/>
      <c r="Z974" s="41" t="e">
        <f>IF(AND(NOT(ISBLANK('Contact Data Entry'!Z974)),ISNA(VLOOKUP('Contact Data Entry'!Z974,'DO NOT USE_School Picklist'!$G$3:$G$5,1,FALSE))),"Please select a value from the drop-down menu",IF('DO NOT USE_Contact Formulas'!A974,"OK",NA()))</f>
        <v>#N/A</v>
      </c>
      <c r="AA974" s="41"/>
      <c r="AB974" s="41" t="e">
        <f>IF(AND(NOT(ISBLANK('Contact Data Entry'!AB974)),ISNA(VLOOKUP('Contact Data Entry'!AB974,'DO NOT USE_School Picklist'!$H$3:$H$4,1,FALSE))),"Please select a value from the drop-down menu",IF('DO NOT USE_Contact Formulas'!A974,"OK",NA()))</f>
        <v>#N/A</v>
      </c>
      <c r="AC974" s="41" t="e">
        <f ca="1">IF('Contact Data Entry'!AC974&gt;'DO NOT USE_School Picklist'!$C$3,"Test Date cannot be a future date",IF('DO NOT USE_Contact Formulas'!A974,"OK",NA()))</f>
        <v>#N/A</v>
      </c>
      <c r="AD974" s="41" t="e">
        <f>IF(AND(NOT(ISBLANK('Contact Data Entry'!AD974)),ISNA(VLOOKUP('Contact Data Entry'!AD974,'DO NOT USE_School Picklist'!$Q$3:$Q$8,1,FALSE))),"Please select a value from the drop-down menu",IF('DO NOT USE_Contact Formulas'!A974,"OK",NA()))</f>
        <v>#N/A</v>
      </c>
    </row>
    <row r="975" spans="1:30" x14ac:dyDescent="0.25">
      <c r="A975" s="40" t="e">
        <f>IF('DO NOT USE_Contact Formulas'!A975,IF('DO NOT USE_Contact Formulas'!B975,"Not all required fields are completed","OK"),NA())</f>
        <v>#N/A</v>
      </c>
      <c r="B975" s="41" t="e">
        <f>IF(AND('DO NOT USE_Contact Formulas'!A975,ISBLANK('Contact Data Entry'!B975)),"First Name is required",IF(NOT(ISBLANK('Contact Data Entry'!B975)),"OK",NA()))</f>
        <v>#N/A</v>
      </c>
      <c r="C975" s="41" t="e">
        <f>IF(AND('DO NOT USE_Contact Formulas'!A975,ISBLANK('Contact Data Entry'!C975)),"Last Name is required",IF(NOT(ISBLANK('Contact Data Entry'!C975)),"OK",NA()))</f>
        <v>#N/A</v>
      </c>
      <c r="D975" s="41" t="e">
        <f>IF(AND('DO NOT USE_Contact Formulas'!A975,ISBLANK('Contact Data Entry'!D975)),"Birthdate is required",IF(NOT(ISBLANK('Contact Data Entry'!D975)),"OK",NA()))</f>
        <v>#N/A</v>
      </c>
      <c r="E975" s="41" t="e">
        <f>IF(AND('DO NOT USE_Contact Formulas'!A975,ISBLANK('Contact Data Entry'!E975)),"Mobile Phone is required",IF(NOT(ISBLANK('Contact Data Entry'!E975)),IF(AND(ISNUMBER(VALUE('Contact Data Entry'!E975)),LEFT('Contact Data Entry'!E975,1)&lt;&gt;"1",LEN('Contact Data Entry'!E975)=10),"OK","Phone number must be valid format"),NA()))</f>
        <v>#N/A</v>
      </c>
      <c r="F975" s="41" t="e">
        <f>IF(LEN('Contact Data Entry'!F975)&gt;255,"Home Street Address must be less than 255 characters",IF('DO NOT USE_Contact Formulas'!A975,"OK",NA()))</f>
        <v>#N/A</v>
      </c>
      <c r="G975" s="41" t="e">
        <f>IF(LEN('Contact Data Entry'!G975)&gt;40,"City must be less than 40 characters",IF('DO NOT USE_Contact Formulas'!A975,"OK",NA()))</f>
        <v>#N/A</v>
      </c>
      <c r="H975" s="41" t="e">
        <f>IF(AND(NOT(ISBLANK('Contact Data Entry'!H975)),ISNA(VLOOKUP('Contact Data Entry'!H975,'DO NOT USE_School Picklist'!$P$3:$P$52,1,FALSE))),"Please select a value from the drop-down menu",IF('DO NOT USE_Contact Formulas'!A975,"OK",NA()))</f>
        <v>#N/A</v>
      </c>
      <c r="I975" s="41" t="e">
        <f>IF(AND('DO NOT USE_Contact Formulas'!A975,ISBLANK('Contact Data Entry'!I975)),"Zip is required",IF(ISBLANK('Contact Data Entry'!I975),NA(),"OK"))</f>
        <v>#N/A</v>
      </c>
      <c r="J975" s="41" t="e">
        <f>IF(AND('DO NOT USE_Contact Formulas'!A975,ISBLANK('Contact Data Entry'!J975)),"Student or Staff? is required",IF(ISBLANK('Contact Data Entry'!J975),NA(),IF(ISNA(VLOOKUP('Contact Data Entry'!J975,'DO NOT USE_School Picklist'!$B$3:$B$6,1,FALSE)),"Please select a value from the drop-down menu","OK")))</f>
        <v>#N/A</v>
      </c>
      <c r="K975" s="41" t="e">
        <f>IF(AND('Contact Data Entry'!J975='DO NOT USE_School Picklist'!$B$4,ISBLANK('Contact Data Entry'!K975)),"Occupation/Job Title is required if Student or Staff? is Yes, staff/faculty or volunteer",IF('DO NOT USE_Contact Formulas'!A975,"OK",NA()))</f>
        <v>#N/A</v>
      </c>
      <c r="L975" s="41" t="e">
        <f ca="1">IF('Contact Data Entry'!L975&gt;'DO NOT USE_School Picklist'!$C$3,"Date last on school campus/facility cannot be a future date",IF('DO NOT USE_Contact Formulas'!A975,IF(ISBLANK('Contact Data Entry'!L975),"Date last on school campus/facility is required","OK"),NA()))</f>
        <v>#N/A</v>
      </c>
      <c r="M975" s="42" t="e">
        <f ca="1">IF('Contact Data Entry'!M975&gt;'DO NOT USE_School Picklist'!$C$3,"Last Exposure Date cannot be a future date",IF('DO NOT USE_Contact Formulas'!A975,IF(ISBLANK('Contact Data Entry'!M975),"Last Exposure Date is required","OK"),NA()))</f>
        <v>#N/A</v>
      </c>
      <c r="N975" s="42" t="e">
        <f>IF(AND('DO NOT USE_Contact Formulas'!A975,ISBLANK('Contact Data Entry'!N975)),"Specific Place in the Location is required",IF(ISBLANK('Contact Data Entry'!N975),NA(),"OK"))</f>
        <v>#N/A</v>
      </c>
      <c r="O975" s="41" t="e">
        <f>IF(AND(NOT(ISBLANK('Contact Data Entry'!O975)),ISNA(VLOOKUP('Contact Data Entry'!O975,'DO NOT USE_School Picklist'!$L$3:$L$81,1,FALSE))),"Please select a value from the drop-down menu",IF('DO NOT USE_Contact Formulas'!A975,"OK",NA()))</f>
        <v>#N/A</v>
      </c>
      <c r="P975" s="41" t="e">
        <f>IF(AND(NOT(ISBLANK('Contact Data Entry'!P975)),NOT(ISNUMBER(MATCH("*@*.?*",'Contact Data Entry'!P975,0)))),"Email must be in a valid format",IF('DO NOT USE_Contact Formulas'!A975,"OK",NA()))</f>
        <v>#N/A</v>
      </c>
      <c r="Q975" s="41" t="e">
        <f>IF(LEN('Contact Data Entry'!Q975)&gt;50,"Parent/Guardian Name must be less than 50 characters",IF('DO NOT USE_Contact Formulas'!A975,"OK",NA()))</f>
        <v>#N/A</v>
      </c>
      <c r="R975" s="41" t="e">
        <f>IF(NOT(ISBLANK('Contact Data Entry'!R975)),IF(AND(ISNUMBER('Contact Data Entry'!R975),LEFT('Contact Data Entry'!R975,1)&lt;&gt;"1",LEN('Contact Data Entry'!R975)=10),"OK","Phone number must be valid format"),IF('DO NOT USE_Contact Formulas'!A975,"OK",NA()))</f>
        <v>#N/A</v>
      </c>
      <c r="S975" s="41" t="e">
        <f>IF(AND(NOT(ISBLANK('Contact Data Entry'!S975)),ISNA(VLOOKUP('Contact Data Entry'!S975,'DO NOT USE_School Picklist'!$N$3:$N$63,1,FALSE))),"Please select a value from the drop-down menu",IF('DO NOT USE_Contact Formulas'!A975,"OK",NA()))</f>
        <v>#N/A</v>
      </c>
      <c r="T975" s="41" t="e">
        <f>IF(AND(NOT(ISBLANK('Contact Data Entry'!T975)),ISNA(VLOOKUP('Contact Data Entry'!T975,'DO NOT USE_School Picklist'!$E$3:$E$10,1,FALSE))),"Please select a value from the drop-down menu",IF('DO NOT USE_Contact Formulas'!A975,"OK",NA()))</f>
        <v>#N/A</v>
      </c>
      <c r="U975" s="41" t="e">
        <f>IF(AND(NOT(ISBLANK('Contact Data Entry'!U975)),ISNA(VLOOKUP('Contact Data Entry'!U975,'DO NOT USE_School Picklist'!$F$3:$F$16,1,FALSE))),"Please select a value from the drop-down menu",IF('DO NOT USE_Contact Formulas'!A975,"OK",NA()))</f>
        <v>#N/A</v>
      </c>
      <c r="V975" s="41" t="e">
        <f>IF(LEN('Contact Data Entry'!V975)&gt;100,"Classroom(s) must be less than 100 characters",IF('DO NOT USE_Contact Formulas'!A975,"OK",NA()))</f>
        <v>#N/A</v>
      </c>
      <c r="W975" s="41" t="e">
        <f>IF(AND(NOT(ISBLANK('Contact Data Entry'!W975)),ISNA(VLOOKUP('Contact Data Entry'!W975,'DO NOT USE_School Picklist'!$K$3:$K$6,1,FALSE))),"Please select a value from the drop-down menu",IF('DO NOT USE_Contact Formulas'!A975,"OK",NA()))</f>
        <v>#N/A</v>
      </c>
      <c r="X975" s="41" t="e">
        <f>IF(AND(NOT(ISBLANK('Contact Data Entry'!X975)),ISNA(VLOOKUP('Contact Data Entry'!X975,'DO NOT USE_School Picklist'!$D$3:$D$5,1,FALSE))),"Please select a value from the drop-down menu",IF('DO NOT USE_Contact Formulas'!A975,"OK",NA()))</f>
        <v>#N/A</v>
      </c>
      <c r="Y975" s="41"/>
      <c r="Z975" s="41" t="e">
        <f>IF(AND(NOT(ISBLANK('Contact Data Entry'!Z975)),ISNA(VLOOKUP('Contact Data Entry'!Z975,'DO NOT USE_School Picklist'!$G$3:$G$5,1,FALSE))),"Please select a value from the drop-down menu",IF('DO NOT USE_Contact Formulas'!A975,"OK",NA()))</f>
        <v>#N/A</v>
      </c>
      <c r="AA975" s="41"/>
      <c r="AB975" s="41" t="e">
        <f>IF(AND(NOT(ISBLANK('Contact Data Entry'!AB975)),ISNA(VLOOKUP('Contact Data Entry'!AB975,'DO NOT USE_School Picklist'!$H$3:$H$4,1,FALSE))),"Please select a value from the drop-down menu",IF('DO NOT USE_Contact Formulas'!A975,"OK",NA()))</f>
        <v>#N/A</v>
      </c>
      <c r="AC975" s="41" t="e">
        <f ca="1">IF('Contact Data Entry'!AC975&gt;'DO NOT USE_School Picklist'!$C$3,"Test Date cannot be a future date",IF('DO NOT USE_Contact Formulas'!A975,"OK",NA()))</f>
        <v>#N/A</v>
      </c>
      <c r="AD975" s="41" t="e">
        <f>IF(AND(NOT(ISBLANK('Contact Data Entry'!AD975)),ISNA(VLOOKUP('Contact Data Entry'!AD975,'DO NOT USE_School Picklist'!$Q$3:$Q$8,1,FALSE))),"Please select a value from the drop-down menu",IF('DO NOT USE_Contact Formulas'!A975,"OK",NA()))</f>
        <v>#N/A</v>
      </c>
    </row>
    <row r="976" spans="1:30" x14ac:dyDescent="0.25">
      <c r="A976" s="40" t="e">
        <f>IF('DO NOT USE_Contact Formulas'!A976,IF('DO NOT USE_Contact Formulas'!B976,"Not all required fields are completed","OK"),NA())</f>
        <v>#N/A</v>
      </c>
      <c r="B976" s="41" t="e">
        <f>IF(AND('DO NOT USE_Contact Formulas'!A976,ISBLANK('Contact Data Entry'!B976)),"First Name is required",IF(NOT(ISBLANK('Contact Data Entry'!B976)),"OK",NA()))</f>
        <v>#N/A</v>
      </c>
      <c r="C976" s="41" t="e">
        <f>IF(AND('DO NOT USE_Contact Formulas'!A976,ISBLANK('Contact Data Entry'!C976)),"Last Name is required",IF(NOT(ISBLANK('Contact Data Entry'!C976)),"OK",NA()))</f>
        <v>#N/A</v>
      </c>
      <c r="D976" s="41" t="e">
        <f>IF(AND('DO NOT USE_Contact Formulas'!A976,ISBLANK('Contact Data Entry'!D976)),"Birthdate is required",IF(NOT(ISBLANK('Contact Data Entry'!D976)),"OK",NA()))</f>
        <v>#N/A</v>
      </c>
      <c r="E976" s="41" t="e">
        <f>IF(AND('DO NOT USE_Contact Formulas'!A976,ISBLANK('Contact Data Entry'!E976)),"Mobile Phone is required",IF(NOT(ISBLANK('Contact Data Entry'!E976)),IF(AND(ISNUMBER(VALUE('Contact Data Entry'!E976)),LEFT('Contact Data Entry'!E976,1)&lt;&gt;"1",LEN('Contact Data Entry'!E976)=10),"OK","Phone number must be valid format"),NA()))</f>
        <v>#N/A</v>
      </c>
      <c r="F976" s="41" t="e">
        <f>IF(LEN('Contact Data Entry'!F976)&gt;255,"Home Street Address must be less than 255 characters",IF('DO NOT USE_Contact Formulas'!A976,"OK",NA()))</f>
        <v>#N/A</v>
      </c>
      <c r="G976" s="41" t="e">
        <f>IF(LEN('Contact Data Entry'!G976)&gt;40,"City must be less than 40 characters",IF('DO NOT USE_Contact Formulas'!A976,"OK",NA()))</f>
        <v>#N/A</v>
      </c>
      <c r="H976" s="41" t="e">
        <f>IF(AND(NOT(ISBLANK('Contact Data Entry'!H976)),ISNA(VLOOKUP('Contact Data Entry'!H976,'DO NOT USE_School Picklist'!$P$3:$P$52,1,FALSE))),"Please select a value from the drop-down menu",IF('DO NOT USE_Contact Formulas'!A976,"OK",NA()))</f>
        <v>#N/A</v>
      </c>
      <c r="I976" s="41" t="e">
        <f>IF(AND('DO NOT USE_Contact Formulas'!A976,ISBLANK('Contact Data Entry'!I976)),"Zip is required",IF(ISBLANK('Contact Data Entry'!I976),NA(),"OK"))</f>
        <v>#N/A</v>
      </c>
      <c r="J976" s="41" t="e">
        <f>IF(AND('DO NOT USE_Contact Formulas'!A976,ISBLANK('Contact Data Entry'!J976)),"Student or Staff? is required",IF(ISBLANK('Contact Data Entry'!J976),NA(),IF(ISNA(VLOOKUP('Contact Data Entry'!J976,'DO NOT USE_School Picklist'!$B$3:$B$6,1,FALSE)),"Please select a value from the drop-down menu","OK")))</f>
        <v>#N/A</v>
      </c>
      <c r="K976" s="41" t="e">
        <f>IF(AND('Contact Data Entry'!J976='DO NOT USE_School Picklist'!$B$4,ISBLANK('Contact Data Entry'!K976)),"Occupation/Job Title is required if Student or Staff? is Yes, staff/faculty or volunteer",IF('DO NOT USE_Contact Formulas'!A976,"OK",NA()))</f>
        <v>#N/A</v>
      </c>
      <c r="L976" s="41" t="e">
        <f ca="1">IF('Contact Data Entry'!L976&gt;'DO NOT USE_School Picklist'!$C$3,"Date last on school campus/facility cannot be a future date",IF('DO NOT USE_Contact Formulas'!A976,IF(ISBLANK('Contact Data Entry'!L976),"Date last on school campus/facility is required","OK"),NA()))</f>
        <v>#N/A</v>
      </c>
      <c r="M976" s="42" t="e">
        <f ca="1">IF('Contact Data Entry'!M976&gt;'DO NOT USE_School Picklist'!$C$3,"Last Exposure Date cannot be a future date",IF('DO NOT USE_Contact Formulas'!A976,IF(ISBLANK('Contact Data Entry'!M976),"Last Exposure Date is required","OK"),NA()))</f>
        <v>#N/A</v>
      </c>
      <c r="N976" s="42" t="e">
        <f>IF(AND('DO NOT USE_Contact Formulas'!A976,ISBLANK('Contact Data Entry'!N976)),"Specific Place in the Location is required",IF(ISBLANK('Contact Data Entry'!N976),NA(),"OK"))</f>
        <v>#N/A</v>
      </c>
      <c r="O976" s="41" t="e">
        <f>IF(AND(NOT(ISBLANK('Contact Data Entry'!O976)),ISNA(VLOOKUP('Contact Data Entry'!O976,'DO NOT USE_School Picklist'!$L$3:$L$81,1,FALSE))),"Please select a value from the drop-down menu",IF('DO NOT USE_Contact Formulas'!A976,"OK",NA()))</f>
        <v>#N/A</v>
      </c>
      <c r="P976" s="41" t="e">
        <f>IF(AND(NOT(ISBLANK('Contact Data Entry'!P976)),NOT(ISNUMBER(MATCH("*@*.?*",'Contact Data Entry'!P976,0)))),"Email must be in a valid format",IF('DO NOT USE_Contact Formulas'!A976,"OK",NA()))</f>
        <v>#N/A</v>
      </c>
      <c r="Q976" s="41" t="e">
        <f>IF(LEN('Contact Data Entry'!Q976)&gt;50,"Parent/Guardian Name must be less than 50 characters",IF('DO NOT USE_Contact Formulas'!A976,"OK",NA()))</f>
        <v>#N/A</v>
      </c>
      <c r="R976" s="41" t="e">
        <f>IF(NOT(ISBLANK('Contact Data Entry'!R976)),IF(AND(ISNUMBER('Contact Data Entry'!R976),LEFT('Contact Data Entry'!R976,1)&lt;&gt;"1",LEN('Contact Data Entry'!R976)=10),"OK","Phone number must be valid format"),IF('DO NOT USE_Contact Formulas'!A976,"OK",NA()))</f>
        <v>#N/A</v>
      </c>
      <c r="S976" s="41" t="e">
        <f>IF(AND(NOT(ISBLANK('Contact Data Entry'!S976)),ISNA(VLOOKUP('Contact Data Entry'!S976,'DO NOT USE_School Picklist'!$N$3:$N$63,1,FALSE))),"Please select a value from the drop-down menu",IF('DO NOT USE_Contact Formulas'!A976,"OK",NA()))</f>
        <v>#N/A</v>
      </c>
      <c r="T976" s="41" t="e">
        <f>IF(AND(NOT(ISBLANK('Contact Data Entry'!T976)),ISNA(VLOOKUP('Contact Data Entry'!T976,'DO NOT USE_School Picklist'!$E$3:$E$10,1,FALSE))),"Please select a value from the drop-down menu",IF('DO NOT USE_Contact Formulas'!A976,"OK",NA()))</f>
        <v>#N/A</v>
      </c>
      <c r="U976" s="41" t="e">
        <f>IF(AND(NOT(ISBLANK('Contact Data Entry'!U976)),ISNA(VLOOKUP('Contact Data Entry'!U976,'DO NOT USE_School Picklist'!$F$3:$F$16,1,FALSE))),"Please select a value from the drop-down menu",IF('DO NOT USE_Contact Formulas'!A976,"OK",NA()))</f>
        <v>#N/A</v>
      </c>
      <c r="V976" s="41" t="e">
        <f>IF(LEN('Contact Data Entry'!V976)&gt;100,"Classroom(s) must be less than 100 characters",IF('DO NOT USE_Contact Formulas'!A976,"OK",NA()))</f>
        <v>#N/A</v>
      </c>
      <c r="W976" s="41" t="e">
        <f>IF(AND(NOT(ISBLANK('Contact Data Entry'!W976)),ISNA(VLOOKUP('Contact Data Entry'!W976,'DO NOT USE_School Picklist'!$K$3:$K$6,1,FALSE))),"Please select a value from the drop-down menu",IF('DO NOT USE_Contact Formulas'!A976,"OK",NA()))</f>
        <v>#N/A</v>
      </c>
      <c r="X976" s="41" t="e">
        <f>IF(AND(NOT(ISBLANK('Contact Data Entry'!X976)),ISNA(VLOOKUP('Contact Data Entry'!X976,'DO NOT USE_School Picklist'!$D$3:$D$5,1,FALSE))),"Please select a value from the drop-down menu",IF('DO NOT USE_Contact Formulas'!A976,"OK",NA()))</f>
        <v>#N/A</v>
      </c>
      <c r="Y976" s="41"/>
      <c r="Z976" s="41" t="e">
        <f>IF(AND(NOT(ISBLANK('Contact Data Entry'!Z976)),ISNA(VLOOKUP('Contact Data Entry'!Z976,'DO NOT USE_School Picklist'!$G$3:$G$5,1,FALSE))),"Please select a value from the drop-down menu",IF('DO NOT USE_Contact Formulas'!A976,"OK",NA()))</f>
        <v>#N/A</v>
      </c>
      <c r="AA976" s="41"/>
      <c r="AB976" s="41" t="e">
        <f>IF(AND(NOT(ISBLANK('Contact Data Entry'!AB976)),ISNA(VLOOKUP('Contact Data Entry'!AB976,'DO NOT USE_School Picklist'!$H$3:$H$4,1,FALSE))),"Please select a value from the drop-down menu",IF('DO NOT USE_Contact Formulas'!A976,"OK",NA()))</f>
        <v>#N/A</v>
      </c>
      <c r="AC976" s="41" t="e">
        <f ca="1">IF('Contact Data Entry'!AC976&gt;'DO NOT USE_School Picklist'!$C$3,"Test Date cannot be a future date",IF('DO NOT USE_Contact Formulas'!A976,"OK",NA()))</f>
        <v>#N/A</v>
      </c>
      <c r="AD976" s="41" t="e">
        <f>IF(AND(NOT(ISBLANK('Contact Data Entry'!AD976)),ISNA(VLOOKUP('Contact Data Entry'!AD976,'DO NOT USE_School Picklist'!$Q$3:$Q$8,1,FALSE))),"Please select a value from the drop-down menu",IF('DO NOT USE_Contact Formulas'!A976,"OK",NA()))</f>
        <v>#N/A</v>
      </c>
    </row>
    <row r="977" spans="1:30" x14ac:dyDescent="0.25">
      <c r="A977" s="40" t="e">
        <f>IF('DO NOT USE_Contact Formulas'!A977,IF('DO NOT USE_Contact Formulas'!B977,"Not all required fields are completed","OK"),NA())</f>
        <v>#N/A</v>
      </c>
      <c r="B977" s="41" t="e">
        <f>IF(AND('DO NOT USE_Contact Formulas'!A977,ISBLANK('Contact Data Entry'!B977)),"First Name is required",IF(NOT(ISBLANK('Contact Data Entry'!B977)),"OK",NA()))</f>
        <v>#N/A</v>
      </c>
      <c r="C977" s="41" t="e">
        <f>IF(AND('DO NOT USE_Contact Formulas'!A977,ISBLANK('Contact Data Entry'!C977)),"Last Name is required",IF(NOT(ISBLANK('Contact Data Entry'!C977)),"OK",NA()))</f>
        <v>#N/A</v>
      </c>
      <c r="D977" s="41" t="e">
        <f>IF(AND('DO NOT USE_Contact Formulas'!A977,ISBLANK('Contact Data Entry'!D977)),"Birthdate is required",IF(NOT(ISBLANK('Contact Data Entry'!D977)),"OK",NA()))</f>
        <v>#N/A</v>
      </c>
      <c r="E977" s="41" t="e">
        <f>IF(AND('DO NOT USE_Contact Formulas'!A977,ISBLANK('Contact Data Entry'!E977)),"Mobile Phone is required",IF(NOT(ISBLANK('Contact Data Entry'!E977)),IF(AND(ISNUMBER(VALUE('Contact Data Entry'!E977)),LEFT('Contact Data Entry'!E977,1)&lt;&gt;"1",LEN('Contact Data Entry'!E977)=10),"OK","Phone number must be valid format"),NA()))</f>
        <v>#N/A</v>
      </c>
      <c r="F977" s="41" t="e">
        <f>IF(LEN('Contact Data Entry'!F977)&gt;255,"Home Street Address must be less than 255 characters",IF('DO NOT USE_Contact Formulas'!A977,"OK",NA()))</f>
        <v>#N/A</v>
      </c>
      <c r="G977" s="41" t="e">
        <f>IF(LEN('Contact Data Entry'!G977)&gt;40,"City must be less than 40 characters",IF('DO NOT USE_Contact Formulas'!A977,"OK",NA()))</f>
        <v>#N/A</v>
      </c>
      <c r="H977" s="41" t="e">
        <f>IF(AND(NOT(ISBLANK('Contact Data Entry'!H977)),ISNA(VLOOKUP('Contact Data Entry'!H977,'DO NOT USE_School Picklist'!$P$3:$P$52,1,FALSE))),"Please select a value from the drop-down menu",IF('DO NOT USE_Contact Formulas'!A977,"OK",NA()))</f>
        <v>#N/A</v>
      </c>
      <c r="I977" s="41" t="e">
        <f>IF(AND('DO NOT USE_Contact Formulas'!A977,ISBLANK('Contact Data Entry'!I977)),"Zip is required",IF(ISBLANK('Contact Data Entry'!I977),NA(),"OK"))</f>
        <v>#N/A</v>
      </c>
      <c r="J977" s="41" t="e">
        <f>IF(AND('DO NOT USE_Contact Formulas'!A977,ISBLANK('Contact Data Entry'!J977)),"Student or Staff? is required",IF(ISBLANK('Contact Data Entry'!J977),NA(),IF(ISNA(VLOOKUP('Contact Data Entry'!J977,'DO NOT USE_School Picklist'!$B$3:$B$6,1,FALSE)),"Please select a value from the drop-down menu","OK")))</f>
        <v>#N/A</v>
      </c>
      <c r="K977" s="41" t="e">
        <f>IF(AND('Contact Data Entry'!J977='DO NOT USE_School Picklist'!$B$4,ISBLANK('Contact Data Entry'!K977)),"Occupation/Job Title is required if Student or Staff? is Yes, staff/faculty or volunteer",IF('DO NOT USE_Contact Formulas'!A977,"OK",NA()))</f>
        <v>#N/A</v>
      </c>
      <c r="L977" s="41" t="e">
        <f ca="1">IF('Contact Data Entry'!L977&gt;'DO NOT USE_School Picklist'!$C$3,"Date last on school campus/facility cannot be a future date",IF('DO NOT USE_Contact Formulas'!A977,IF(ISBLANK('Contact Data Entry'!L977),"Date last on school campus/facility is required","OK"),NA()))</f>
        <v>#N/A</v>
      </c>
      <c r="M977" s="42" t="e">
        <f ca="1">IF('Contact Data Entry'!M977&gt;'DO NOT USE_School Picklist'!$C$3,"Last Exposure Date cannot be a future date",IF('DO NOT USE_Contact Formulas'!A977,IF(ISBLANK('Contact Data Entry'!M977),"Last Exposure Date is required","OK"),NA()))</f>
        <v>#N/A</v>
      </c>
      <c r="N977" s="42" t="e">
        <f>IF(AND('DO NOT USE_Contact Formulas'!A977,ISBLANK('Contact Data Entry'!N977)),"Specific Place in the Location is required",IF(ISBLANK('Contact Data Entry'!N977),NA(),"OK"))</f>
        <v>#N/A</v>
      </c>
      <c r="O977" s="41" t="e">
        <f>IF(AND(NOT(ISBLANK('Contact Data Entry'!O977)),ISNA(VLOOKUP('Contact Data Entry'!O977,'DO NOT USE_School Picklist'!$L$3:$L$81,1,FALSE))),"Please select a value from the drop-down menu",IF('DO NOT USE_Contact Formulas'!A977,"OK",NA()))</f>
        <v>#N/A</v>
      </c>
      <c r="P977" s="41" t="e">
        <f>IF(AND(NOT(ISBLANK('Contact Data Entry'!P977)),NOT(ISNUMBER(MATCH("*@*.?*",'Contact Data Entry'!P977,0)))),"Email must be in a valid format",IF('DO NOT USE_Contact Formulas'!A977,"OK",NA()))</f>
        <v>#N/A</v>
      </c>
      <c r="Q977" s="41" t="e">
        <f>IF(LEN('Contact Data Entry'!Q977)&gt;50,"Parent/Guardian Name must be less than 50 characters",IF('DO NOT USE_Contact Formulas'!A977,"OK",NA()))</f>
        <v>#N/A</v>
      </c>
      <c r="R977" s="41" t="e">
        <f>IF(NOT(ISBLANK('Contact Data Entry'!R977)),IF(AND(ISNUMBER('Contact Data Entry'!R977),LEFT('Contact Data Entry'!R977,1)&lt;&gt;"1",LEN('Contact Data Entry'!R977)=10),"OK","Phone number must be valid format"),IF('DO NOT USE_Contact Formulas'!A977,"OK",NA()))</f>
        <v>#N/A</v>
      </c>
      <c r="S977" s="41" t="e">
        <f>IF(AND(NOT(ISBLANK('Contact Data Entry'!S977)),ISNA(VLOOKUP('Contact Data Entry'!S977,'DO NOT USE_School Picklist'!$N$3:$N$63,1,FALSE))),"Please select a value from the drop-down menu",IF('DO NOT USE_Contact Formulas'!A977,"OK",NA()))</f>
        <v>#N/A</v>
      </c>
      <c r="T977" s="41" t="e">
        <f>IF(AND(NOT(ISBLANK('Contact Data Entry'!T977)),ISNA(VLOOKUP('Contact Data Entry'!T977,'DO NOT USE_School Picklist'!$E$3:$E$10,1,FALSE))),"Please select a value from the drop-down menu",IF('DO NOT USE_Contact Formulas'!A977,"OK",NA()))</f>
        <v>#N/A</v>
      </c>
      <c r="U977" s="41" t="e">
        <f>IF(AND(NOT(ISBLANK('Contact Data Entry'!U977)),ISNA(VLOOKUP('Contact Data Entry'!U977,'DO NOT USE_School Picklist'!$F$3:$F$16,1,FALSE))),"Please select a value from the drop-down menu",IF('DO NOT USE_Contact Formulas'!A977,"OK",NA()))</f>
        <v>#N/A</v>
      </c>
      <c r="V977" s="41" t="e">
        <f>IF(LEN('Contact Data Entry'!V977)&gt;100,"Classroom(s) must be less than 100 characters",IF('DO NOT USE_Contact Formulas'!A977,"OK",NA()))</f>
        <v>#N/A</v>
      </c>
      <c r="W977" s="41" t="e">
        <f>IF(AND(NOT(ISBLANK('Contact Data Entry'!W977)),ISNA(VLOOKUP('Contact Data Entry'!W977,'DO NOT USE_School Picklist'!$K$3:$K$6,1,FALSE))),"Please select a value from the drop-down menu",IF('DO NOT USE_Contact Formulas'!A977,"OK",NA()))</f>
        <v>#N/A</v>
      </c>
      <c r="X977" s="41" t="e">
        <f>IF(AND(NOT(ISBLANK('Contact Data Entry'!X977)),ISNA(VLOOKUP('Contact Data Entry'!X977,'DO NOT USE_School Picklist'!$D$3:$D$5,1,FALSE))),"Please select a value from the drop-down menu",IF('DO NOT USE_Contact Formulas'!A977,"OK",NA()))</f>
        <v>#N/A</v>
      </c>
      <c r="Y977" s="41"/>
      <c r="Z977" s="41" t="e">
        <f>IF(AND(NOT(ISBLANK('Contact Data Entry'!Z977)),ISNA(VLOOKUP('Contact Data Entry'!Z977,'DO NOT USE_School Picklist'!$G$3:$G$5,1,FALSE))),"Please select a value from the drop-down menu",IF('DO NOT USE_Contact Formulas'!A977,"OK",NA()))</f>
        <v>#N/A</v>
      </c>
      <c r="AA977" s="41"/>
      <c r="AB977" s="41" t="e">
        <f>IF(AND(NOT(ISBLANK('Contact Data Entry'!AB977)),ISNA(VLOOKUP('Contact Data Entry'!AB977,'DO NOT USE_School Picklist'!$H$3:$H$4,1,FALSE))),"Please select a value from the drop-down menu",IF('DO NOT USE_Contact Formulas'!A977,"OK",NA()))</f>
        <v>#N/A</v>
      </c>
      <c r="AC977" s="41" t="e">
        <f ca="1">IF('Contact Data Entry'!AC977&gt;'DO NOT USE_School Picklist'!$C$3,"Test Date cannot be a future date",IF('DO NOT USE_Contact Formulas'!A977,"OK",NA()))</f>
        <v>#N/A</v>
      </c>
      <c r="AD977" s="41" t="e">
        <f>IF(AND(NOT(ISBLANK('Contact Data Entry'!AD977)),ISNA(VLOOKUP('Contact Data Entry'!AD977,'DO NOT USE_School Picklist'!$Q$3:$Q$8,1,FALSE))),"Please select a value from the drop-down menu",IF('DO NOT USE_Contact Formulas'!A977,"OK",NA()))</f>
        <v>#N/A</v>
      </c>
    </row>
    <row r="978" spans="1:30" x14ac:dyDescent="0.25">
      <c r="A978" s="40" t="e">
        <f>IF('DO NOT USE_Contact Formulas'!A978,IF('DO NOT USE_Contact Formulas'!B978,"Not all required fields are completed","OK"),NA())</f>
        <v>#N/A</v>
      </c>
      <c r="B978" s="41" t="e">
        <f>IF(AND('DO NOT USE_Contact Formulas'!A978,ISBLANK('Contact Data Entry'!B978)),"First Name is required",IF(NOT(ISBLANK('Contact Data Entry'!B978)),"OK",NA()))</f>
        <v>#N/A</v>
      </c>
      <c r="C978" s="41" t="e">
        <f>IF(AND('DO NOT USE_Contact Formulas'!A978,ISBLANK('Contact Data Entry'!C978)),"Last Name is required",IF(NOT(ISBLANK('Contact Data Entry'!C978)),"OK",NA()))</f>
        <v>#N/A</v>
      </c>
      <c r="D978" s="41" t="e">
        <f>IF(AND('DO NOT USE_Contact Formulas'!A978,ISBLANK('Contact Data Entry'!D978)),"Birthdate is required",IF(NOT(ISBLANK('Contact Data Entry'!D978)),"OK",NA()))</f>
        <v>#N/A</v>
      </c>
      <c r="E978" s="41" t="e">
        <f>IF(AND('DO NOT USE_Contact Formulas'!A978,ISBLANK('Contact Data Entry'!E978)),"Mobile Phone is required",IF(NOT(ISBLANK('Contact Data Entry'!E978)),IF(AND(ISNUMBER(VALUE('Contact Data Entry'!E978)),LEFT('Contact Data Entry'!E978,1)&lt;&gt;"1",LEN('Contact Data Entry'!E978)=10),"OK","Phone number must be valid format"),NA()))</f>
        <v>#N/A</v>
      </c>
      <c r="F978" s="41" t="e">
        <f>IF(LEN('Contact Data Entry'!F978)&gt;255,"Home Street Address must be less than 255 characters",IF('DO NOT USE_Contact Formulas'!A978,"OK",NA()))</f>
        <v>#N/A</v>
      </c>
      <c r="G978" s="41" t="e">
        <f>IF(LEN('Contact Data Entry'!G978)&gt;40,"City must be less than 40 characters",IF('DO NOT USE_Contact Formulas'!A978,"OK",NA()))</f>
        <v>#N/A</v>
      </c>
      <c r="H978" s="41" t="e">
        <f>IF(AND(NOT(ISBLANK('Contact Data Entry'!H978)),ISNA(VLOOKUP('Contact Data Entry'!H978,'DO NOT USE_School Picklist'!$P$3:$P$52,1,FALSE))),"Please select a value from the drop-down menu",IF('DO NOT USE_Contact Formulas'!A978,"OK",NA()))</f>
        <v>#N/A</v>
      </c>
      <c r="I978" s="41" t="e">
        <f>IF(AND('DO NOT USE_Contact Formulas'!A978,ISBLANK('Contact Data Entry'!I978)),"Zip is required",IF(ISBLANK('Contact Data Entry'!I978),NA(),"OK"))</f>
        <v>#N/A</v>
      </c>
      <c r="J978" s="41" t="e">
        <f>IF(AND('DO NOT USE_Contact Formulas'!A978,ISBLANK('Contact Data Entry'!J978)),"Student or Staff? is required",IF(ISBLANK('Contact Data Entry'!J978),NA(),IF(ISNA(VLOOKUP('Contact Data Entry'!J978,'DO NOT USE_School Picklist'!$B$3:$B$6,1,FALSE)),"Please select a value from the drop-down menu","OK")))</f>
        <v>#N/A</v>
      </c>
      <c r="K978" s="41" t="e">
        <f>IF(AND('Contact Data Entry'!J978='DO NOT USE_School Picklist'!$B$4,ISBLANK('Contact Data Entry'!K978)),"Occupation/Job Title is required if Student or Staff? is Yes, staff/faculty or volunteer",IF('DO NOT USE_Contact Formulas'!A978,"OK",NA()))</f>
        <v>#N/A</v>
      </c>
      <c r="L978" s="41" t="e">
        <f ca="1">IF('Contact Data Entry'!L978&gt;'DO NOT USE_School Picklist'!$C$3,"Date last on school campus/facility cannot be a future date",IF('DO NOT USE_Contact Formulas'!A978,IF(ISBLANK('Contact Data Entry'!L978),"Date last on school campus/facility is required","OK"),NA()))</f>
        <v>#N/A</v>
      </c>
      <c r="M978" s="42" t="e">
        <f ca="1">IF('Contact Data Entry'!M978&gt;'DO NOT USE_School Picklist'!$C$3,"Last Exposure Date cannot be a future date",IF('DO NOT USE_Contact Formulas'!A978,IF(ISBLANK('Contact Data Entry'!M978),"Last Exposure Date is required","OK"),NA()))</f>
        <v>#N/A</v>
      </c>
      <c r="N978" s="42" t="e">
        <f>IF(AND('DO NOT USE_Contact Formulas'!A978,ISBLANK('Contact Data Entry'!N978)),"Specific Place in the Location is required",IF(ISBLANK('Contact Data Entry'!N978),NA(),"OK"))</f>
        <v>#N/A</v>
      </c>
      <c r="O978" s="41" t="e">
        <f>IF(AND(NOT(ISBLANK('Contact Data Entry'!O978)),ISNA(VLOOKUP('Contact Data Entry'!O978,'DO NOT USE_School Picklist'!$L$3:$L$81,1,FALSE))),"Please select a value from the drop-down menu",IF('DO NOT USE_Contact Formulas'!A978,"OK",NA()))</f>
        <v>#N/A</v>
      </c>
      <c r="P978" s="41" t="e">
        <f>IF(AND(NOT(ISBLANK('Contact Data Entry'!P978)),NOT(ISNUMBER(MATCH("*@*.?*",'Contact Data Entry'!P978,0)))),"Email must be in a valid format",IF('DO NOT USE_Contact Formulas'!A978,"OK",NA()))</f>
        <v>#N/A</v>
      </c>
      <c r="Q978" s="41" t="e">
        <f>IF(LEN('Contact Data Entry'!Q978)&gt;50,"Parent/Guardian Name must be less than 50 characters",IF('DO NOT USE_Contact Formulas'!A978,"OK",NA()))</f>
        <v>#N/A</v>
      </c>
      <c r="R978" s="41" t="e">
        <f>IF(NOT(ISBLANK('Contact Data Entry'!R978)),IF(AND(ISNUMBER('Contact Data Entry'!R978),LEFT('Contact Data Entry'!R978,1)&lt;&gt;"1",LEN('Contact Data Entry'!R978)=10),"OK","Phone number must be valid format"),IF('DO NOT USE_Contact Formulas'!A978,"OK",NA()))</f>
        <v>#N/A</v>
      </c>
      <c r="S978" s="41" t="e">
        <f>IF(AND(NOT(ISBLANK('Contact Data Entry'!S978)),ISNA(VLOOKUP('Contact Data Entry'!S978,'DO NOT USE_School Picklist'!$N$3:$N$63,1,FALSE))),"Please select a value from the drop-down menu",IF('DO NOT USE_Contact Formulas'!A978,"OK",NA()))</f>
        <v>#N/A</v>
      </c>
      <c r="T978" s="41" t="e">
        <f>IF(AND(NOT(ISBLANK('Contact Data Entry'!T978)),ISNA(VLOOKUP('Contact Data Entry'!T978,'DO NOT USE_School Picklist'!$E$3:$E$10,1,FALSE))),"Please select a value from the drop-down menu",IF('DO NOT USE_Contact Formulas'!A978,"OK",NA()))</f>
        <v>#N/A</v>
      </c>
      <c r="U978" s="41" t="e">
        <f>IF(AND(NOT(ISBLANK('Contact Data Entry'!U978)),ISNA(VLOOKUP('Contact Data Entry'!U978,'DO NOT USE_School Picklist'!$F$3:$F$16,1,FALSE))),"Please select a value from the drop-down menu",IF('DO NOT USE_Contact Formulas'!A978,"OK",NA()))</f>
        <v>#N/A</v>
      </c>
      <c r="V978" s="41" t="e">
        <f>IF(LEN('Contact Data Entry'!V978)&gt;100,"Classroom(s) must be less than 100 characters",IF('DO NOT USE_Contact Formulas'!A978,"OK",NA()))</f>
        <v>#N/A</v>
      </c>
      <c r="W978" s="41" t="e">
        <f>IF(AND(NOT(ISBLANK('Contact Data Entry'!W978)),ISNA(VLOOKUP('Contact Data Entry'!W978,'DO NOT USE_School Picklist'!$K$3:$K$6,1,FALSE))),"Please select a value from the drop-down menu",IF('DO NOT USE_Contact Formulas'!A978,"OK",NA()))</f>
        <v>#N/A</v>
      </c>
      <c r="X978" s="41" t="e">
        <f>IF(AND(NOT(ISBLANK('Contact Data Entry'!X978)),ISNA(VLOOKUP('Contact Data Entry'!X978,'DO NOT USE_School Picklist'!$D$3:$D$5,1,FALSE))),"Please select a value from the drop-down menu",IF('DO NOT USE_Contact Formulas'!A978,"OK",NA()))</f>
        <v>#N/A</v>
      </c>
      <c r="Y978" s="41"/>
      <c r="Z978" s="41" t="e">
        <f>IF(AND(NOT(ISBLANK('Contact Data Entry'!Z978)),ISNA(VLOOKUP('Contact Data Entry'!Z978,'DO NOT USE_School Picklist'!$G$3:$G$5,1,FALSE))),"Please select a value from the drop-down menu",IF('DO NOT USE_Contact Formulas'!A978,"OK",NA()))</f>
        <v>#N/A</v>
      </c>
      <c r="AA978" s="41"/>
      <c r="AB978" s="41" t="e">
        <f>IF(AND(NOT(ISBLANK('Contact Data Entry'!AB978)),ISNA(VLOOKUP('Contact Data Entry'!AB978,'DO NOT USE_School Picklist'!$H$3:$H$4,1,FALSE))),"Please select a value from the drop-down menu",IF('DO NOT USE_Contact Formulas'!A978,"OK",NA()))</f>
        <v>#N/A</v>
      </c>
      <c r="AC978" s="41" t="e">
        <f ca="1">IF('Contact Data Entry'!AC978&gt;'DO NOT USE_School Picklist'!$C$3,"Test Date cannot be a future date",IF('DO NOT USE_Contact Formulas'!A978,"OK",NA()))</f>
        <v>#N/A</v>
      </c>
      <c r="AD978" s="41" t="e">
        <f>IF(AND(NOT(ISBLANK('Contact Data Entry'!AD978)),ISNA(VLOOKUP('Contact Data Entry'!AD978,'DO NOT USE_School Picklist'!$Q$3:$Q$8,1,FALSE))),"Please select a value from the drop-down menu",IF('DO NOT USE_Contact Formulas'!A978,"OK",NA()))</f>
        <v>#N/A</v>
      </c>
    </row>
    <row r="979" spans="1:30" x14ac:dyDescent="0.25">
      <c r="A979" s="40" t="e">
        <f>IF('DO NOT USE_Contact Formulas'!A979,IF('DO NOT USE_Contact Formulas'!B979,"Not all required fields are completed","OK"),NA())</f>
        <v>#N/A</v>
      </c>
      <c r="B979" s="41" t="e">
        <f>IF(AND('DO NOT USE_Contact Formulas'!A979,ISBLANK('Contact Data Entry'!B979)),"First Name is required",IF(NOT(ISBLANK('Contact Data Entry'!B979)),"OK",NA()))</f>
        <v>#N/A</v>
      </c>
      <c r="C979" s="41" t="e">
        <f>IF(AND('DO NOT USE_Contact Formulas'!A979,ISBLANK('Contact Data Entry'!C979)),"Last Name is required",IF(NOT(ISBLANK('Contact Data Entry'!C979)),"OK",NA()))</f>
        <v>#N/A</v>
      </c>
      <c r="D979" s="41" t="e">
        <f>IF(AND('DO NOT USE_Contact Formulas'!A979,ISBLANK('Contact Data Entry'!D979)),"Birthdate is required",IF(NOT(ISBLANK('Contact Data Entry'!D979)),"OK",NA()))</f>
        <v>#N/A</v>
      </c>
      <c r="E979" s="41" t="e">
        <f>IF(AND('DO NOT USE_Contact Formulas'!A979,ISBLANK('Contact Data Entry'!E979)),"Mobile Phone is required",IF(NOT(ISBLANK('Contact Data Entry'!E979)),IF(AND(ISNUMBER(VALUE('Contact Data Entry'!E979)),LEFT('Contact Data Entry'!E979,1)&lt;&gt;"1",LEN('Contact Data Entry'!E979)=10),"OK","Phone number must be valid format"),NA()))</f>
        <v>#N/A</v>
      </c>
      <c r="F979" s="41" t="e">
        <f>IF(LEN('Contact Data Entry'!F979)&gt;255,"Home Street Address must be less than 255 characters",IF('DO NOT USE_Contact Formulas'!A979,"OK",NA()))</f>
        <v>#N/A</v>
      </c>
      <c r="G979" s="41" t="e">
        <f>IF(LEN('Contact Data Entry'!G979)&gt;40,"City must be less than 40 characters",IF('DO NOT USE_Contact Formulas'!A979,"OK",NA()))</f>
        <v>#N/A</v>
      </c>
      <c r="H979" s="41" t="e">
        <f>IF(AND(NOT(ISBLANK('Contact Data Entry'!H979)),ISNA(VLOOKUP('Contact Data Entry'!H979,'DO NOT USE_School Picklist'!$P$3:$P$52,1,FALSE))),"Please select a value from the drop-down menu",IF('DO NOT USE_Contact Formulas'!A979,"OK",NA()))</f>
        <v>#N/A</v>
      </c>
      <c r="I979" s="41" t="e">
        <f>IF(AND('DO NOT USE_Contact Formulas'!A979,ISBLANK('Contact Data Entry'!I979)),"Zip is required",IF(ISBLANK('Contact Data Entry'!I979),NA(),"OK"))</f>
        <v>#N/A</v>
      </c>
      <c r="J979" s="41" t="e">
        <f>IF(AND('DO NOT USE_Contact Formulas'!A979,ISBLANK('Contact Data Entry'!J979)),"Student or Staff? is required",IF(ISBLANK('Contact Data Entry'!J979),NA(),IF(ISNA(VLOOKUP('Contact Data Entry'!J979,'DO NOT USE_School Picklist'!$B$3:$B$6,1,FALSE)),"Please select a value from the drop-down menu","OK")))</f>
        <v>#N/A</v>
      </c>
      <c r="K979" s="41" t="e">
        <f>IF(AND('Contact Data Entry'!J979='DO NOT USE_School Picklist'!$B$4,ISBLANK('Contact Data Entry'!K979)),"Occupation/Job Title is required if Student or Staff? is Yes, staff/faculty or volunteer",IF('DO NOT USE_Contact Formulas'!A979,"OK",NA()))</f>
        <v>#N/A</v>
      </c>
      <c r="L979" s="41" t="e">
        <f ca="1">IF('Contact Data Entry'!L979&gt;'DO NOT USE_School Picklist'!$C$3,"Date last on school campus/facility cannot be a future date",IF('DO NOT USE_Contact Formulas'!A979,IF(ISBLANK('Contact Data Entry'!L979),"Date last on school campus/facility is required","OK"),NA()))</f>
        <v>#N/A</v>
      </c>
      <c r="M979" s="42" t="e">
        <f ca="1">IF('Contact Data Entry'!M979&gt;'DO NOT USE_School Picklist'!$C$3,"Last Exposure Date cannot be a future date",IF('DO NOT USE_Contact Formulas'!A979,IF(ISBLANK('Contact Data Entry'!M979),"Last Exposure Date is required","OK"),NA()))</f>
        <v>#N/A</v>
      </c>
      <c r="N979" s="42" t="e">
        <f>IF(AND('DO NOT USE_Contact Formulas'!A979,ISBLANK('Contact Data Entry'!N979)),"Specific Place in the Location is required",IF(ISBLANK('Contact Data Entry'!N979),NA(),"OK"))</f>
        <v>#N/A</v>
      </c>
      <c r="O979" s="41" t="e">
        <f>IF(AND(NOT(ISBLANK('Contact Data Entry'!O979)),ISNA(VLOOKUP('Contact Data Entry'!O979,'DO NOT USE_School Picklist'!$L$3:$L$81,1,FALSE))),"Please select a value from the drop-down menu",IF('DO NOT USE_Contact Formulas'!A979,"OK",NA()))</f>
        <v>#N/A</v>
      </c>
      <c r="P979" s="41" t="e">
        <f>IF(AND(NOT(ISBLANK('Contact Data Entry'!P979)),NOT(ISNUMBER(MATCH("*@*.?*",'Contact Data Entry'!P979,0)))),"Email must be in a valid format",IF('DO NOT USE_Contact Formulas'!A979,"OK",NA()))</f>
        <v>#N/A</v>
      </c>
      <c r="Q979" s="41" t="e">
        <f>IF(LEN('Contact Data Entry'!Q979)&gt;50,"Parent/Guardian Name must be less than 50 characters",IF('DO NOT USE_Contact Formulas'!A979,"OK",NA()))</f>
        <v>#N/A</v>
      </c>
      <c r="R979" s="41" t="e">
        <f>IF(NOT(ISBLANK('Contact Data Entry'!R979)),IF(AND(ISNUMBER('Contact Data Entry'!R979),LEFT('Contact Data Entry'!R979,1)&lt;&gt;"1",LEN('Contact Data Entry'!R979)=10),"OK","Phone number must be valid format"),IF('DO NOT USE_Contact Formulas'!A979,"OK",NA()))</f>
        <v>#N/A</v>
      </c>
      <c r="S979" s="41" t="e">
        <f>IF(AND(NOT(ISBLANK('Contact Data Entry'!S979)),ISNA(VLOOKUP('Contact Data Entry'!S979,'DO NOT USE_School Picklist'!$N$3:$N$63,1,FALSE))),"Please select a value from the drop-down menu",IF('DO NOT USE_Contact Formulas'!A979,"OK",NA()))</f>
        <v>#N/A</v>
      </c>
      <c r="T979" s="41" t="e">
        <f>IF(AND(NOT(ISBLANK('Contact Data Entry'!T979)),ISNA(VLOOKUP('Contact Data Entry'!T979,'DO NOT USE_School Picklist'!$E$3:$E$10,1,FALSE))),"Please select a value from the drop-down menu",IF('DO NOT USE_Contact Formulas'!A979,"OK",NA()))</f>
        <v>#N/A</v>
      </c>
      <c r="U979" s="41" t="e">
        <f>IF(AND(NOT(ISBLANK('Contact Data Entry'!U979)),ISNA(VLOOKUP('Contact Data Entry'!U979,'DO NOT USE_School Picklist'!$F$3:$F$16,1,FALSE))),"Please select a value from the drop-down menu",IF('DO NOT USE_Contact Formulas'!A979,"OK",NA()))</f>
        <v>#N/A</v>
      </c>
      <c r="V979" s="41" t="e">
        <f>IF(LEN('Contact Data Entry'!V979)&gt;100,"Classroom(s) must be less than 100 characters",IF('DO NOT USE_Contact Formulas'!A979,"OK",NA()))</f>
        <v>#N/A</v>
      </c>
      <c r="W979" s="41" t="e">
        <f>IF(AND(NOT(ISBLANK('Contact Data Entry'!W979)),ISNA(VLOOKUP('Contact Data Entry'!W979,'DO NOT USE_School Picklist'!$K$3:$K$6,1,FALSE))),"Please select a value from the drop-down menu",IF('DO NOT USE_Contact Formulas'!A979,"OK",NA()))</f>
        <v>#N/A</v>
      </c>
      <c r="X979" s="41" t="e">
        <f>IF(AND(NOT(ISBLANK('Contact Data Entry'!X979)),ISNA(VLOOKUP('Contact Data Entry'!X979,'DO NOT USE_School Picklist'!$D$3:$D$5,1,FALSE))),"Please select a value from the drop-down menu",IF('DO NOT USE_Contact Formulas'!A979,"OK",NA()))</f>
        <v>#N/A</v>
      </c>
      <c r="Y979" s="41"/>
      <c r="Z979" s="41" t="e">
        <f>IF(AND(NOT(ISBLANK('Contact Data Entry'!Z979)),ISNA(VLOOKUP('Contact Data Entry'!Z979,'DO NOT USE_School Picklist'!$G$3:$G$5,1,FALSE))),"Please select a value from the drop-down menu",IF('DO NOT USE_Contact Formulas'!A979,"OK",NA()))</f>
        <v>#N/A</v>
      </c>
      <c r="AA979" s="41"/>
      <c r="AB979" s="41" t="e">
        <f>IF(AND(NOT(ISBLANK('Contact Data Entry'!AB979)),ISNA(VLOOKUP('Contact Data Entry'!AB979,'DO NOT USE_School Picklist'!$H$3:$H$4,1,FALSE))),"Please select a value from the drop-down menu",IF('DO NOT USE_Contact Formulas'!A979,"OK",NA()))</f>
        <v>#N/A</v>
      </c>
      <c r="AC979" s="41" t="e">
        <f ca="1">IF('Contact Data Entry'!AC979&gt;'DO NOT USE_School Picklist'!$C$3,"Test Date cannot be a future date",IF('DO NOT USE_Contact Formulas'!A979,"OK",NA()))</f>
        <v>#N/A</v>
      </c>
      <c r="AD979" s="41" t="e">
        <f>IF(AND(NOT(ISBLANK('Contact Data Entry'!AD979)),ISNA(VLOOKUP('Contact Data Entry'!AD979,'DO NOT USE_School Picklist'!$Q$3:$Q$8,1,FALSE))),"Please select a value from the drop-down menu",IF('DO NOT USE_Contact Formulas'!A979,"OK",NA()))</f>
        <v>#N/A</v>
      </c>
    </row>
    <row r="980" spans="1:30" x14ac:dyDescent="0.25">
      <c r="A980" s="40" t="e">
        <f>IF('DO NOT USE_Contact Formulas'!A980,IF('DO NOT USE_Contact Formulas'!B980,"Not all required fields are completed","OK"),NA())</f>
        <v>#N/A</v>
      </c>
      <c r="B980" s="41" t="e">
        <f>IF(AND('DO NOT USE_Contact Formulas'!A980,ISBLANK('Contact Data Entry'!B980)),"First Name is required",IF(NOT(ISBLANK('Contact Data Entry'!B980)),"OK",NA()))</f>
        <v>#N/A</v>
      </c>
      <c r="C980" s="41" t="e">
        <f>IF(AND('DO NOT USE_Contact Formulas'!A980,ISBLANK('Contact Data Entry'!C980)),"Last Name is required",IF(NOT(ISBLANK('Contact Data Entry'!C980)),"OK",NA()))</f>
        <v>#N/A</v>
      </c>
      <c r="D980" s="41" t="e">
        <f>IF(AND('DO NOT USE_Contact Formulas'!A980,ISBLANK('Contact Data Entry'!D980)),"Birthdate is required",IF(NOT(ISBLANK('Contact Data Entry'!D980)),"OK",NA()))</f>
        <v>#N/A</v>
      </c>
      <c r="E980" s="41" t="e">
        <f>IF(AND('DO NOT USE_Contact Formulas'!A980,ISBLANK('Contact Data Entry'!E980)),"Mobile Phone is required",IF(NOT(ISBLANK('Contact Data Entry'!E980)),IF(AND(ISNUMBER(VALUE('Contact Data Entry'!E980)),LEFT('Contact Data Entry'!E980,1)&lt;&gt;"1",LEN('Contact Data Entry'!E980)=10),"OK","Phone number must be valid format"),NA()))</f>
        <v>#N/A</v>
      </c>
      <c r="F980" s="41" t="e">
        <f>IF(LEN('Contact Data Entry'!F980)&gt;255,"Home Street Address must be less than 255 characters",IF('DO NOT USE_Contact Formulas'!A980,"OK",NA()))</f>
        <v>#N/A</v>
      </c>
      <c r="G980" s="41" t="e">
        <f>IF(LEN('Contact Data Entry'!G980)&gt;40,"City must be less than 40 characters",IF('DO NOT USE_Contact Formulas'!A980,"OK",NA()))</f>
        <v>#N/A</v>
      </c>
      <c r="H980" s="41" t="e">
        <f>IF(AND(NOT(ISBLANK('Contact Data Entry'!H980)),ISNA(VLOOKUP('Contact Data Entry'!H980,'DO NOT USE_School Picklist'!$P$3:$P$52,1,FALSE))),"Please select a value from the drop-down menu",IF('DO NOT USE_Contact Formulas'!A980,"OK",NA()))</f>
        <v>#N/A</v>
      </c>
      <c r="I980" s="41" t="e">
        <f>IF(AND('DO NOT USE_Contact Formulas'!A980,ISBLANK('Contact Data Entry'!I980)),"Zip is required",IF(ISBLANK('Contact Data Entry'!I980),NA(),"OK"))</f>
        <v>#N/A</v>
      </c>
      <c r="J980" s="41" t="e">
        <f>IF(AND('DO NOT USE_Contact Formulas'!A980,ISBLANK('Contact Data Entry'!J980)),"Student or Staff? is required",IF(ISBLANK('Contact Data Entry'!J980),NA(),IF(ISNA(VLOOKUP('Contact Data Entry'!J980,'DO NOT USE_School Picklist'!$B$3:$B$6,1,FALSE)),"Please select a value from the drop-down menu","OK")))</f>
        <v>#N/A</v>
      </c>
      <c r="K980" s="41" t="e">
        <f>IF(AND('Contact Data Entry'!J980='DO NOT USE_School Picklist'!$B$4,ISBLANK('Contact Data Entry'!K980)),"Occupation/Job Title is required if Student or Staff? is Yes, staff/faculty or volunteer",IF('DO NOT USE_Contact Formulas'!A980,"OK",NA()))</f>
        <v>#N/A</v>
      </c>
      <c r="L980" s="41" t="e">
        <f ca="1">IF('Contact Data Entry'!L980&gt;'DO NOT USE_School Picklist'!$C$3,"Date last on school campus/facility cannot be a future date",IF('DO NOT USE_Contact Formulas'!A980,IF(ISBLANK('Contact Data Entry'!L980),"Date last on school campus/facility is required","OK"),NA()))</f>
        <v>#N/A</v>
      </c>
      <c r="M980" s="42" t="e">
        <f ca="1">IF('Contact Data Entry'!M980&gt;'DO NOT USE_School Picklist'!$C$3,"Last Exposure Date cannot be a future date",IF('DO NOT USE_Contact Formulas'!A980,IF(ISBLANK('Contact Data Entry'!M980),"Last Exposure Date is required","OK"),NA()))</f>
        <v>#N/A</v>
      </c>
      <c r="N980" s="42" t="e">
        <f>IF(AND('DO NOT USE_Contact Formulas'!A980,ISBLANK('Contact Data Entry'!N980)),"Specific Place in the Location is required",IF(ISBLANK('Contact Data Entry'!N980),NA(),"OK"))</f>
        <v>#N/A</v>
      </c>
      <c r="O980" s="41" t="e">
        <f>IF(AND(NOT(ISBLANK('Contact Data Entry'!O980)),ISNA(VLOOKUP('Contact Data Entry'!O980,'DO NOT USE_School Picklist'!$L$3:$L$81,1,FALSE))),"Please select a value from the drop-down menu",IF('DO NOT USE_Contact Formulas'!A980,"OK",NA()))</f>
        <v>#N/A</v>
      </c>
      <c r="P980" s="41" t="e">
        <f>IF(AND(NOT(ISBLANK('Contact Data Entry'!P980)),NOT(ISNUMBER(MATCH("*@*.?*",'Contact Data Entry'!P980,0)))),"Email must be in a valid format",IF('DO NOT USE_Contact Formulas'!A980,"OK",NA()))</f>
        <v>#N/A</v>
      </c>
      <c r="Q980" s="41" t="e">
        <f>IF(LEN('Contact Data Entry'!Q980)&gt;50,"Parent/Guardian Name must be less than 50 characters",IF('DO NOT USE_Contact Formulas'!A980,"OK",NA()))</f>
        <v>#N/A</v>
      </c>
      <c r="R980" s="41" t="e">
        <f>IF(NOT(ISBLANK('Contact Data Entry'!R980)),IF(AND(ISNUMBER('Contact Data Entry'!R980),LEFT('Contact Data Entry'!R980,1)&lt;&gt;"1",LEN('Contact Data Entry'!R980)=10),"OK","Phone number must be valid format"),IF('DO NOT USE_Contact Formulas'!A980,"OK",NA()))</f>
        <v>#N/A</v>
      </c>
      <c r="S980" s="41" t="e">
        <f>IF(AND(NOT(ISBLANK('Contact Data Entry'!S980)),ISNA(VLOOKUP('Contact Data Entry'!S980,'DO NOT USE_School Picklist'!$N$3:$N$63,1,FALSE))),"Please select a value from the drop-down menu",IF('DO NOT USE_Contact Formulas'!A980,"OK",NA()))</f>
        <v>#N/A</v>
      </c>
      <c r="T980" s="41" t="e">
        <f>IF(AND(NOT(ISBLANK('Contact Data Entry'!T980)),ISNA(VLOOKUP('Contact Data Entry'!T980,'DO NOT USE_School Picklist'!$E$3:$E$10,1,FALSE))),"Please select a value from the drop-down menu",IF('DO NOT USE_Contact Formulas'!A980,"OK",NA()))</f>
        <v>#N/A</v>
      </c>
      <c r="U980" s="41" t="e">
        <f>IF(AND(NOT(ISBLANK('Contact Data Entry'!U980)),ISNA(VLOOKUP('Contact Data Entry'!U980,'DO NOT USE_School Picklist'!$F$3:$F$16,1,FALSE))),"Please select a value from the drop-down menu",IF('DO NOT USE_Contact Formulas'!A980,"OK",NA()))</f>
        <v>#N/A</v>
      </c>
      <c r="V980" s="41" t="e">
        <f>IF(LEN('Contact Data Entry'!V980)&gt;100,"Classroom(s) must be less than 100 characters",IF('DO NOT USE_Contact Formulas'!A980,"OK",NA()))</f>
        <v>#N/A</v>
      </c>
      <c r="W980" s="41" t="e">
        <f>IF(AND(NOT(ISBLANK('Contact Data Entry'!W980)),ISNA(VLOOKUP('Contact Data Entry'!W980,'DO NOT USE_School Picklist'!$K$3:$K$6,1,FALSE))),"Please select a value from the drop-down menu",IF('DO NOT USE_Contact Formulas'!A980,"OK",NA()))</f>
        <v>#N/A</v>
      </c>
      <c r="X980" s="41" t="e">
        <f>IF(AND(NOT(ISBLANK('Contact Data Entry'!X980)),ISNA(VLOOKUP('Contact Data Entry'!X980,'DO NOT USE_School Picklist'!$D$3:$D$5,1,FALSE))),"Please select a value from the drop-down menu",IF('DO NOT USE_Contact Formulas'!A980,"OK",NA()))</f>
        <v>#N/A</v>
      </c>
      <c r="Y980" s="41"/>
      <c r="Z980" s="41" t="e">
        <f>IF(AND(NOT(ISBLANK('Contact Data Entry'!Z980)),ISNA(VLOOKUP('Contact Data Entry'!Z980,'DO NOT USE_School Picklist'!$G$3:$G$5,1,FALSE))),"Please select a value from the drop-down menu",IF('DO NOT USE_Contact Formulas'!A980,"OK",NA()))</f>
        <v>#N/A</v>
      </c>
      <c r="AA980" s="41"/>
      <c r="AB980" s="41" t="e">
        <f>IF(AND(NOT(ISBLANK('Contact Data Entry'!AB980)),ISNA(VLOOKUP('Contact Data Entry'!AB980,'DO NOT USE_School Picklist'!$H$3:$H$4,1,FALSE))),"Please select a value from the drop-down menu",IF('DO NOT USE_Contact Formulas'!A980,"OK",NA()))</f>
        <v>#N/A</v>
      </c>
      <c r="AC980" s="41" t="e">
        <f ca="1">IF('Contact Data Entry'!AC980&gt;'DO NOT USE_School Picklist'!$C$3,"Test Date cannot be a future date",IF('DO NOT USE_Contact Formulas'!A980,"OK",NA()))</f>
        <v>#N/A</v>
      </c>
      <c r="AD980" s="41" t="e">
        <f>IF(AND(NOT(ISBLANK('Contact Data Entry'!AD980)),ISNA(VLOOKUP('Contact Data Entry'!AD980,'DO NOT USE_School Picklist'!$Q$3:$Q$8,1,FALSE))),"Please select a value from the drop-down menu",IF('DO NOT USE_Contact Formulas'!A980,"OK",NA()))</f>
        <v>#N/A</v>
      </c>
    </row>
    <row r="981" spans="1:30" x14ac:dyDescent="0.25">
      <c r="A981" s="40" t="e">
        <f>IF('DO NOT USE_Contact Formulas'!A981,IF('DO NOT USE_Contact Formulas'!B981,"Not all required fields are completed","OK"),NA())</f>
        <v>#N/A</v>
      </c>
      <c r="B981" s="41" t="e">
        <f>IF(AND('DO NOT USE_Contact Formulas'!A981,ISBLANK('Contact Data Entry'!B981)),"First Name is required",IF(NOT(ISBLANK('Contact Data Entry'!B981)),"OK",NA()))</f>
        <v>#N/A</v>
      </c>
      <c r="C981" s="41" t="e">
        <f>IF(AND('DO NOT USE_Contact Formulas'!A981,ISBLANK('Contact Data Entry'!C981)),"Last Name is required",IF(NOT(ISBLANK('Contact Data Entry'!C981)),"OK",NA()))</f>
        <v>#N/A</v>
      </c>
      <c r="D981" s="41" t="e">
        <f>IF(AND('DO NOT USE_Contact Formulas'!A981,ISBLANK('Contact Data Entry'!D981)),"Birthdate is required",IF(NOT(ISBLANK('Contact Data Entry'!D981)),"OK",NA()))</f>
        <v>#N/A</v>
      </c>
      <c r="E981" s="41" t="e">
        <f>IF(AND('DO NOT USE_Contact Formulas'!A981,ISBLANK('Contact Data Entry'!E981)),"Mobile Phone is required",IF(NOT(ISBLANK('Contact Data Entry'!E981)),IF(AND(ISNUMBER(VALUE('Contact Data Entry'!E981)),LEFT('Contact Data Entry'!E981,1)&lt;&gt;"1",LEN('Contact Data Entry'!E981)=10),"OK","Phone number must be valid format"),NA()))</f>
        <v>#N/A</v>
      </c>
      <c r="F981" s="41" t="e">
        <f>IF(LEN('Contact Data Entry'!F981)&gt;255,"Home Street Address must be less than 255 characters",IF('DO NOT USE_Contact Formulas'!A981,"OK",NA()))</f>
        <v>#N/A</v>
      </c>
      <c r="G981" s="41" t="e">
        <f>IF(LEN('Contact Data Entry'!G981)&gt;40,"City must be less than 40 characters",IF('DO NOT USE_Contact Formulas'!A981,"OK",NA()))</f>
        <v>#N/A</v>
      </c>
      <c r="H981" s="41" t="e">
        <f>IF(AND(NOT(ISBLANK('Contact Data Entry'!H981)),ISNA(VLOOKUP('Contact Data Entry'!H981,'DO NOT USE_School Picklist'!$P$3:$P$52,1,FALSE))),"Please select a value from the drop-down menu",IF('DO NOT USE_Contact Formulas'!A981,"OK",NA()))</f>
        <v>#N/A</v>
      </c>
      <c r="I981" s="41" t="e">
        <f>IF(AND('DO NOT USE_Contact Formulas'!A981,ISBLANK('Contact Data Entry'!I981)),"Zip is required",IF(ISBLANK('Contact Data Entry'!I981),NA(),"OK"))</f>
        <v>#N/A</v>
      </c>
      <c r="J981" s="41" t="e">
        <f>IF(AND('DO NOT USE_Contact Formulas'!A981,ISBLANK('Contact Data Entry'!J981)),"Student or Staff? is required",IF(ISBLANK('Contact Data Entry'!J981),NA(),IF(ISNA(VLOOKUP('Contact Data Entry'!J981,'DO NOT USE_School Picklist'!$B$3:$B$6,1,FALSE)),"Please select a value from the drop-down menu","OK")))</f>
        <v>#N/A</v>
      </c>
      <c r="K981" s="41" t="e">
        <f>IF(AND('Contact Data Entry'!J981='DO NOT USE_School Picklist'!$B$4,ISBLANK('Contact Data Entry'!K981)),"Occupation/Job Title is required if Student or Staff? is Yes, staff/faculty or volunteer",IF('DO NOT USE_Contact Formulas'!A981,"OK",NA()))</f>
        <v>#N/A</v>
      </c>
      <c r="L981" s="41" t="e">
        <f ca="1">IF('Contact Data Entry'!L981&gt;'DO NOT USE_School Picklist'!$C$3,"Date last on school campus/facility cannot be a future date",IF('DO NOT USE_Contact Formulas'!A981,IF(ISBLANK('Contact Data Entry'!L981),"Date last on school campus/facility is required","OK"),NA()))</f>
        <v>#N/A</v>
      </c>
      <c r="M981" s="42" t="e">
        <f ca="1">IF('Contact Data Entry'!M981&gt;'DO NOT USE_School Picklist'!$C$3,"Last Exposure Date cannot be a future date",IF('DO NOT USE_Contact Formulas'!A981,IF(ISBLANK('Contact Data Entry'!M981),"Last Exposure Date is required","OK"),NA()))</f>
        <v>#N/A</v>
      </c>
      <c r="N981" s="42" t="e">
        <f>IF(AND('DO NOT USE_Contact Formulas'!A981,ISBLANK('Contact Data Entry'!N981)),"Specific Place in the Location is required",IF(ISBLANK('Contact Data Entry'!N981),NA(),"OK"))</f>
        <v>#N/A</v>
      </c>
      <c r="O981" s="41" t="e">
        <f>IF(AND(NOT(ISBLANK('Contact Data Entry'!O981)),ISNA(VLOOKUP('Contact Data Entry'!O981,'DO NOT USE_School Picklist'!$L$3:$L$81,1,FALSE))),"Please select a value from the drop-down menu",IF('DO NOT USE_Contact Formulas'!A981,"OK",NA()))</f>
        <v>#N/A</v>
      </c>
      <c r="P981" s="41" t="e">
        <f>IF(AND(NOT(ISBLANK('Contact Data Entry'!P981)),NOT(ISNUMBER(MATCH("*@*.?*",'Contact Data Entry'!P981,0)))),"Email must be in a valid format",IF('DO NOT USE_Contact Formulas'!A981,"OK",NA()))</f>
        <v>#N/A</v>
      </c>
      <c r="Q981" s="41" t="e">
        <f>IF(LEN('Contact Data Entry'!Q981)&gt;50,"Parent/Guardian Name must be less than 50 characters",IF('DO NOT USE_Contact Formulas'!A981,"OK",NA()))</f>
        <v>#N/A</v>
      </c>
      <c r="R981" s="41" t="e">
        <f>IF(NOT(ISBLANK('Contact Data Entry'!R981)),IF(AND(ISNUMBER('Contact Data Entry'!R981),LEFT('Contact Data Entry'!R981,1)&lt;&gt;"1",LEN('Contact Data Entry'!R981)=10),"OK","Phone number must be valid format"),IF('DO NOT USE_Contact Formulas'!A981,"OK",NA()))</f>
        <v>#N/A</v>
      </c>
      <c r="S981" s="41" t="e">
        <f>IF(AND(NOT(ISBLANK('Contact Data Entry'!S981)),ISNA(VLOOKUP('Contact Data Entry'!S981,'DO NOT USE_School Picklist'!$N$3:$N$63,1,FALSE))),"Please select a value from the drop-down menu",IF('DO NOT USE_Contact Formulas'!A981,"OK",NA()))</f>
        <v>#N/A</v>
      </c>
      <c r="T981" s="41" t="e">
        <f>IF(AND(NOT(ISBLANK('Contact Data Entry'!T981)),ISNA(VLOOKUP('Contact Data Entry'!T981,'DO NOT USE_School Picklist'!$E$3:$E$10,1,FALSE))),"Please select a value from the drop-down menu",IF('DO NOT USE_Contact Formulas'!A981,"OK",NA()))</f>
        <v>#N/A</v>
      </c>
      <c r="U981" s="41" t="e">
        <f>IF(AND(NOT(ISBLANK('Contact Data Entry'!U981)),ISNA(VLOOKUP('Contact Data Entry'!U981,'DO NOT USE_School Picklist'!$F$3:$F$16,1,FALSE))),"Please select a value from the drop-down menu",IF('DO NOT USE_Contact Formulas'!A981,"OK",NA()))</f>
        <v>#N/A</v>
      </c>
      <c r="V981" s="41" t="e">
        <f>IF(LEN('Contact Data Entry'!V981)&gt;100,"Classroom(s) must be less than 100 characters",IF('DO NOT USE_Contact Formulas'!A981,"OK",NA()))</f>
        <v>#N/A</v>
      </c>
      <c r="W981" s="41" t="e">
        <f>IF(AND(NOT(ISBLANK('Contact Data Entry'!W981)),ISNA(VLOOKUP('Contact Data Entry'!W981,'DO NOT USE_School Picklist'!$K$3:$K$6,1,FALSE))),"Please select a value from the drop-down menu",IF('DO NOT USE_Contact Formulas'!A981,"OK",NA()))</f>
        <v>#N/A</v>
      </c>
      <c r="X981" s="41" t="e">
        <f>IF(AND(NOT(ISBLANK('Contact Data Entry'!X981)),ISNA(VLOOKUP('Contact Data Entry'!X981,'DO NOT USE_School Picklist'!$D$3:$D$5,1,FALSE))),"Please select a value from the drop-down menu",IF('DO NOT USE_Contact Formulas'!A981,"OK",NA()))</f>
        <v>#N/A</v>
      </c>
      <c r="Y981" s="41"/>
      <c r="Z981" s="41" t="e">
        <f>IF(AND(NOT(ISBLANK('Contact Data Entry'!Z981)),ISNA(VLOOKUP('Contact Data Entry'!Z981,'DO NOT USE_School Picklist'!$G$3:$G$5,1,FALSE))),"Please select a value from the drop-down menu",IF('DO NOT USE_Contact Formulas'!A981,"OK",NA()))</f>
        <v>#N/A</v>
      </c>
      <c r="AA981" s="41"/>
      <c r="AB981" s="41" t="e">
        <f>IF(AND(NOT(ISBLANK('Contact Data Entry'!AB981)),ISNA(VLOOKUP('Contact Data Entry'!AB981,'DO NOT USE_School Picklist'!$H$3:$H$4,1,FALSE))),"Please select a value from the drop-down menu",IF('DO NOT USE_Contact Formulas'!A981,"OK",NA()))</f>
        <v>#N/A</v>
      </c>
      <c r="AC981" s="41" t="e">
        <f ca="1">IF('Contact Data Entry'!AC981&gt;'DO NOT USE_School Picklist'!$C$3,"Test Date cannot be a future date",IF('DO NOT USE_Contact Formulas'!A981,"OK",NA()))</f>
        <v>#N/A</v>
      </c>
      <c r="AD981" s="41" t="e">
        <f>IF(AND(NOT(ISBLANK('Contact Data Entry'!AD981)),ISNA(VLOOKUP('Contact Data Entry'!AD981,'DO NOT USE_School Picklist'!$Q$3:$Q$8,1,FALSE))),"Please select a value from the drop-down menu",IF('DO NOT USE_Contact Formulas'!A981,"OK",NA()))</f>
        <v>#N/A</v>
      </c>
    </row>
    <row r="982" spans="1:30" x14ac:dyDescent="0.25">
      <c r="A982" s="40" t="e">
        <f>IF('DO NOT USE_Contact Formulas'!A982,IF('DO NOT USE_Contact Formulas'!B982,"Not all required fields are completed","OK"),NA())</f>
        <v>#N/A</v>
      </c>
      <c r="B982" s="41" t="e">
        <f>IF(AND('DO NOT USE_Contact Formulas'!A982,ISBLANK('Contact Data Entry'!B982)),"First Name is required",IF(NOT(ISBLANK('Contact Data Entry'!B982)),"OK",NA()))</f>
        <v>#N/A</v>
      </c>
      <c r="C982" s="41" t="e">
        <f>IF(AND('DO NOT USE_Contact Formulas'!A982,ISBLANK('Contact Data Entry'!C982)),"Last Name is required",IF(NOT(ISBLANK('Contact Data Entry'!C982)),"OK",NA()))</f>
        <v>#N/A</v>
      </c>
      <c r="D982" s="41" t="e">
        <f>IF(AND('DO NOT USE_Contact Formulas'!A982,ISBLANK('Contact Data Entry'!D982)),"Birthdate is required",IF(NOT(ISBLANK('Contact Data Entry'!D982)),"OK",NA()))</f>
        <v>#N/A</v>
      </c>
      <c r="E982" s="41" t="e">
        <f>IF(AND('DO NOT USE_Contact Formulas'!A982,ISBLANK('Contact Data Entry'!E982)),"Mobile Phone is required",IF(NOT(ISBLANK('Contact Data Entry'!E982)),IF(AND(ISNUMBER(VALUE('Contact Data Entry'!E982)),LEFT('Contact Data Entry'!E982,1)&lt;&gt;"1",LEN('Contact Data Entry'!E982)=10),"OK","Phone number must be valid format"),NA()))</f>
        <v>#N/A</v>
      </c>
      <c r="F982" s="41" t="e">
        <f>IF(LEN('Contact Data Entry'!F982)&gt;255,"Home Street Address must be less than 255 characters",IF('DO NOT USE_Contact Formulas'!A982,"OK",NA()))</f>
        <v>#N/A</v>
      </c>
      <c r="G982" s="41" t="e">
        <f>IF(LEN('Contact Data Entry'!G982)&gt;40,"City must be less than 40 characters",IF('DO NOT USE_Contact Formulas'!A982,"OK",NA()))</f>
        <v>#N/A</v>
      </c>
      <c r="H982" s="41" t="e">
        <f>IF(AND(NOT(ISBLANK('Contact Data Entry'!H982)),ISNA(VLOOKUP('Contact Data Entry'!H982,'DO NOT USE_School Picklist'!$P$3:$P$52,1,FALSE))),"Please select a value from the drop-down menu",IF('DO NOT USE_Contact Formulas'!A982,"OK",NA()))</f>
        <v>#N/A</v>
      </c>
      <c r="I982" s="41" t="e">
        <f>IF(AND('DO NOT USE_Contact Formulas'!A982,ISBLANK('Contact Data Entry'!I982)),"Zip is required",IF(ISBLANK('Contact Data Entry'!I982),NA(),"OK"))</f>
        <v>#N/A</v>
      </c>
      <c r="J982" s="41" t="e">
        <f>IF(AND('DO NOT USE_Contact Formulas'!A982,ISBLANK('Contact Data Entry'!J982)),"Student or Staff? is required",IF(ISBLANK('Contact Data Entry'!J982),NA(),IF(ISNA(VLOOKUP('Contact Data Entry'!J982,'DO NOT USE_School Picklist'!$B$3:$B$6,1,FALSE)),"Please select a value from the drop-down menu","OK")))</f>
        <v>#N/A</v>
      </c>
      <c r="K982" s="41" t="e">
        <f>IF(AND('Contact Data Entry'!J982='DO NOT USE_School Picklist'!$B$4,ISBLANK('Contact Data Entry'!K982)),"Occupation/Job Title is required if Student or Staff? is Yes, staff/faculty or volunteer",IF('DO NOT USE_Contact Formulas'!A982,"OK",NA()))</f>
        <v>#N/A</v>
      </c>
      <c r="L982" s="41" t="e">
        <f ca="1">IF('Contact Data Entry'!L982&gt;'DO NOT USE_School Picklist'!$C$3,"Date last on school campus/facility cannot be a future date",IF('DO NOT USE_Contact Formulas'!A982,IF(ISBLANK('Contact Data Entry'!L982),"Date last on school campus/facility is required","OK"),NA()))</f>
        <v>#N/A</v>
      </c>
      <c r="M982" s="42" t="e">
        <f ca="1">IF('Contact Data Entry'!M982&gt;'DO NOT USE_School Picklist'!$C$3,"Last Exposure Date cannot be a future date",IF('DO NOT USE_Contact Formulas'!A982,IF(ISBLANK('Contact Data Entry'!M982),"Last Exposure Date is required","OK"),NA()))</f>
        <v>#N/A</v>
      </c>
      <c r="N982" s="42" t="e">
        <f>IF(AND('DO NOT USE_Contact Formulas'!A982,ISBLANK('Contact Data Entry'!N982)),"Specific Place in the Location is required",IF(ISBLANK('Contact Data Entry'!N982),NA(),"OK"))</f>
        <v>#N/A</v>
      </c>
      <c r="O982" s="41" t="e">
        <f>IF(AND(NOT(ISBLANK('Contact Data Entry'!O982)),ISNA(VLOOKUP('Contact Data Entry'!O982,'DO NOT USE_School Picklist'!$L$3:$L$81,1,FALSE))),"Please select a value from the drop-down menu",IF('DO NOT USE_Contact Formulas'!A982,"OK",NA()))</f>
        <v>#N/A</v>
      </c>
      <c r="P982" s="41" t="e">
        <f>IF(AND(NOT(ISBLANK('Contact Data Entry'!P982)),NOT(ISNUMBER(MATCH("*@*.?*",'Contact Data Entry'!P982,0)))),"Email must be in a valid format",IF('DO NOT USE_Contact Formulas'!A982,"OK",NA()))</f>
        <v>#N/A</v>
      </c>
      <c r="Q982" s="41" t="e">
        <f>IF(LEN('Contact Data Entry'!Q982)&gt;50,"Parent/Guardian Name must be less than 50 characters",IF('DO NOT USE_Contact Formulas'!A982,"OK",NA()))</f>
        <v>#N/A</v>
      </c>
      <c r="R982" s="41" t="e">
        <f>IF(NOT(ISBLANK('Contact Data Entry'!R982)),IF(AND(ISNUMBER('Contact Data Entry'!R982),LEFT('Contact Data Entry'!R982,1)&lt;&gt;"1",LEN('Contact Data Entry'!R982)=10),"OK","Phone number must be valid format"),IF('DO NOT USE_Contact Formulas'!A982,"OK",NA()))</f>
        <v>#N/A</v>
      </c>
      <c r="S982" s="41" t="e">
        <f>IF(AND(NOT(ISBLANK('Contact Data Entry'!S982)),ISNA(VLOOKUP('Contact Data Entry'!S982,'DO NOT USE_School Picklist'!$N$3:$N$63,1,FALSE))),"Please select a value from the drop-down menu",IF('DO NOT USE_Contact Formulas'!A982,"OK",NA()))</f>
        <v>#N/A</v>
      </c>
      <c r="T982" s="41" t="e">
        <f>IF(AND(NOT(ISBLANK('Contact Data Entry'!T982)),ISNA(VLOOKUP('Contact Data Entry'!T982,'DO NOT USE_School Picklist'!$E$3:$E$10,1,FALSE))),"Please select a value from the drop-down menu",IF('DO NOT USE_Contact Formulas'!A982,"OK",NA()))</f>
        <v>#N/A</v>
      </c>
      <c r="U982" s="41" t="e">
        <f>IF(AND(NOT(ISBLANK('Contact Data Entry'!U982)),ISNA(VLOOKUP('Contact Data Entry'!U982,'DO NOT USE_School Picklist'!$F$3:$F$16,1,FALSE))),"Please select a value from the drop-down menu",IF('DO NOT USE_Contact Formulas'!A982,"OK",NA()))</f>
        <v>#N/A</v>
      </c>
      <c r="V982" s="41" t="e">
        <f>IF(LEN('Contact Data Entry'!V982)&gt;100,"Classroom(s) must be less than 100 characters",IF('DO NOT USE_Contact Formulas'!A982,"OK",NA()))</f>
        <v>#N/A</v>
      </c>
      <c r="W982" s="41" t="e">
        <f>IF(AND(NOT(ISBLANK('Contact Data Entry'!W982)),ISNA(VLOOKUP('Contact Data Entry'!W982,'DO NOT USE_School Picklist'!$K$3:$K$6,1,FALSE))),"Please select a value from the drop-down menu",IF('DO NOT USE_Contact Formulas'!A982,"OK",NA()))</f>
        <v>#N/A</v>
      </c>
      <c r="X982" s="41" t="e">
        <f>IF(AND(NOT(ISBLANK('Contact Data Entry'!X982)),ISNA(VLOOKUP('Contact Data Entry'!X982,'DO NOT USE_School Picklist'!$D$3:$D$5,1,FALSE))),"Please select a value from the drop-down menu",IF('DO NOT USE_Contact Formulas'!A982,"OK",NA()))</f>
        <v>#N/A</v>
      </c>
      <c r="Y982" s="41"/>
      <c r="Z982" s="41" t="e">
        <f>IF(AND(NOT(ISBLANK('Contact Data Entry'!Z982)),ISNA(VLOOKUP('Contact Data Entry'!Z982,'DO NOT USE_School Picklist'!$G$3:$G$5,1,FALSE))),"Please select a value from the drop-down menu",IF('DO NOT USE_Contact Formulas'!A982,"OK",NA()))</f>
        <v>#N/A</v>
      </c>
      <c r="AA982" s="41"/>
      <c r="AB982" s="41" t="e">
        <f>IF(AND(NOT(ISBLANK('Contact Data Entry'!AB982)),ISNA(VLOOKUP('Contact Data Entry'!AB982,'DO NOT USE_School Picklist'!$H$3:$H$4,1,FALSE))),"Please select a value from the drop-down menu",IF('DO NOT USE_Contact Formulas'!A982,"OK",NA()))</f>
        <v>#N/A</v>
      </c>
      <c r="AC982" s="41" t="e">
        <f ca="1">IF('Contact Data Entry'!AC982&gt;'DO NOT USE_School Picklist'!$C$3,"Test Date cannot be a future date",IF('DO NOT USE_Contact Formulas'!A982,"OK",NA()))</f>
        <v>#N/A</v>
      </c>
      <c r="AD982" s="41" t="e">
        <f>IF(AND(NOT(ISBLANK('Contact Data Entry'!AD982)),ISNA(VLOOKUP('Contact Data Entry'!AD982,'DO NOT USE_School Picklist'!$Q$3:$Q$8,1,FALSE))),"Please select a value from the drop-down menu",IF('DO NOT USE_Contact Formulas'!A982,"OK",NA()))</f>
        <v>#N/A</v>
      </c>
    </row>
    <row r="983" spans="1:30" x14ac:dyDescent="0.25">
      <c r="A983" s="40" t="e">
        <f>IF('DO NOT USE_Contact Formulas'!A983,IF('DO NOT USE_Contact Formulas'!B983,"Not all required fields are completed","OK"),NA())</f>
        <v>#N/A</v>
      </c>
      <c r="B983" s="41" t="e">
        <f>IF(AND('DO NOT USE_Contact Formulas'!A983,ISBLANK('Contact Data Entry'!B983)),"First Name is required",IF(NOT(ISBLANK('Contact Data Entry'!B983)),"OK",NA()))</f>
        <v>#N/A</v>
      </c>
      <c r="C983" s="41" t="e">
        <f>IF(AND('DO NOT USE_Contact Formulas'!A983,ISBLANK('Contact Data Entry'!C983)),"Last Name is required",IF(NOT(ISBLANK('Contact Data Entry'!C983)),"OK",NA()))</f>
        <v>#N/A</v>
      </c>
      <c r="D983" s="41" t="e">
        <f>IF(AND('DO NOT USE_Contact Formulas'!A983,ISBLANK('Contact Data Entry'!D983)),"Birthdate is required",IF(NOT(ISBLANK('Contact Data Entry'!D983)),"OK",NA()))</f>
        <v>#N/A</v>
      </c>
      <c r="E983" s="41" t="e">
        <f>IF(AND('DO NOT USE_Contact Formulas'!A983,ISBLANK('Contact Data Entry'!E983)),"Mobile Phone is required",IF(NOT(ISBLANK('Contact Data Entry'!E983)),IF(AND(ISNUMBER(VALUE('Contact Data Entry'!E983)),LEFT('Contact Data Entry'!E983,1)&lt;&gt;"1",LEN('Contact Data Entry'!E983)=10),"OK","Phone number must be valid format"),NA()))</f>
        <v>#N/A</v>
      </c>
      <c r="F983" s="41" t="e">
        <f>IF(LEN('Contact Data Entry'!F983)&gt;255,"Home Street Address must be less than 255 characters",IF('DO NOT USE_Contact Formulas'!A983,"OK",NA()))</f>
        <v>#N/A</v>
      </c>
      <c r="G983" s="41" t="e">
        <f>IF(LEN('Contact Data Entry'!G983)&gt;40,"City must be less than 40 characters",IF('DO NOT USE_Contact Formulas'!A983,"OK",NA()))</f>
        <v>#N/A</v>
      </c>
      <c r="H983" s="41" t="e">
        <f>IF(AND(NOT(ISBLANK('Contact Data Entry'!H983)),ISNA(VLOOKUP('Contact Data Entry'!H983,'DO NOT USE_School Picklist'!$P$3:$P$52,1,FALSE))),"Please select a value from the drop-down menu",IF('DO NOT USE_Contact Formulas'!A983,"OK",NA()))</f>
        <v>#N/A</v>
      </c>
      <c r="I983" s="41" t="e">
        <f>IF(AND('DO NOT USE_Contact Formulas'!A983,ISBLANK('Contact Data Entry'!I983)),"Zip is required",IF(ISBLANK('Contact Data Entry'!I983),NA(),"OK"))</f>
        <v>#N/A</v>
      </c>
      <c r="J983" s="41" t="e">
        <f>IF(AND('DO NOT USE_Contact Formulas'!A983,ISBLANK('Contact Data Entry'!J983)),"Student or Staff? is required",IF(ISBLANK('Contact Data Entry'!J983),NA(),IF(ISNA(VLOOKUP('Contact Data Entry'!J983,'DO NOT USE_School Picklist'!$B$3:$B$6,1,FALSE)),"Please select a value from the drop-down menu","OK")))</f>
        <v>#N/A</v>
      </c>
      <c r="K983" s="41" t="e">
        <f>IF(AND('Contact Data Entry'!J983='DO NOT USE_School Picklist'!$B$4,ISBLANK('Contact Data Entry'!K983)),"Occupation/Job Title is required if Student or Staff? is Yes, staff/faculty or volunteer",IF('DO NOT USE_Contact Formulas'!A983,"OK",NA()))</f>
        <v>#N/A</v>
      </c>
      <c r="L983" s="41" t="e">
        <f ca="1">IF('Contact Data Entry'!L983&gt;'DO NOT USE_School Picklist'!$C$3,"Date last on school campus/facility cannot be a future date",IF('DO NOT USE_Contact Formulas'!A983,IF(ISBLANK('Contact Data Entry'!L983),"Date last on school campus/facility is required","OK"),NA()))</f>
        <v>#N/A</v>
      </c>
      <c r="M983" s="42" t="e">
        <f ca="1">IF('Contact Data Entry'!M983&gt;'DO NOT USE_School Picklist'!$C$3,"Last Exposure Date cannot be a future date",IF('DO NOT USE_Contact Formulas'!A983,IF(ISBLANK('Contact Data Entry'!M983),"Last Exposure Date is required","OK"),NA()))</f>
        <v>#N/A</v>
      </c>
      <c r="N983" s="42" t="e">
        <f>IF(AND('DO NOT USE_Contact Formulas'!A983,ISBLANK('Contact Data Entry'!N983)),"Specific Place in the Location is required",IF(ISBLANK('Contact Data Entry'!N983),NA(),"OK"))</f>
        <v>#N/A</v>
      </c>
      <c r="O983" s="41" t="e">
        <f>IF(AND(NOT(ISBLANK('Contact Data Entry'!O983)),ISNA(VLOOKUP('Contact Data Entry'!O983,'DO NOT USE_School Picklist'!$L$3:$L$81,1,FALSE))),"Please select a value from the drop-down menu",IF('DO NOT USE_Contact Formulas'!A983,"OK",NA()))</f>
        <v>#N/A</v>
      </c>
      <c r="P983" s="41" t="e">
        <f>IF(AND(NOT(ISBLANK('Contact Data Entry'!P983)),NOT(ISNUMBER(MATCH("*@*.?*",'Contact Data Entry'!P983,0)))),"Email must be in a valid format",IF('DO NOT USE_Contact Formulas'!A983,"OK",NA()))</f>
        <v>#N/A</v>
      </c>
      <c r="Q983" s="41" t="e">
        <f>IF(LEN('Contact Data Entry'!Q983)&gt;50,"Parent/Guardian Name must be less than 50 characters",IF('DO NOT USE_Contact Formulas'!A983,"OK",NA()))</f>
        <v>#N/A</v>
      </c>
      <c r="R983" s="41" t="e">
        <f>IF(NOT(ISBLANK('Contact Data Entry'!R983)),IF(AND(ISNUMBER('Contact Data Entry'!R983),LEFT('Contact Data Entry'!R983,1)&lt;&gt;"1",LEN('Contact Data Entry'!R983)=10),"OK","Phone number must be valid format"),IF('DO NOT USE_Contact Formulas'!A983,"OK",NA()))</f>
        <v>#N/A</v>
      </c>
      <c r="S983" s="41" t="e">
        <f>IF(AND(NOT(ISBLANK('Contact Data Entry'!S983)),ISNA(VLOOKUP('Contact Data Entry'!S983,'DO NOT USE_School Picklist'!$N$3:$N$63,1,FALSE))),"Please select a value from the drop-down menu",IF('DO NOT USE_Contact Formulas'!A983,"OK",NA()))</f>
        <v>#N/A</v>
      </c>
      <c r="T983" s="41" t="e">
        <f>IF(AND(NOT(ISBLANK('Contact Data Entry'!T983)),ISNA(VLOOKUP('Contact Data Entry'!T983,'DO NOT USE_School Picklist'!$E$3:$E$10,1,FALSE))),"Please select a value from the drop-down menu",IF('DO NOT USE_Contact Formulas'!A983,"OK",NA()))</f>
        <v>#N/A</v>
      </c>
      <c r="U983" s="41" t="e">
        <f>IF(AND(NOT(ISBLANK('Contact Data Entry'!U983)),ISNA(VLOOKUP('Contact Data Entry'!U983,'DO NOT USE_School Picklist'!$F$3:$F$16,1,FALSE))),"Please select a value from the drop-down menu",IF('DO NOT USE_Contact Formulas'!A983,"OK",NA()))</f>
        <v>#N/A</v>
      </c>
      <c r="V983" s="41" t="e">
        <f>IF(LEN('Contact Data Entry'!V983)&gt;100,"Classroom(s) must be less than 100 characters",IF('DO NOT USE_Contact Formulas'!A983,"OK",NA()))</f>
        <v>#N/A</v>
      </c>
      <c r="W983" s="41" t="e">
        <f>IF(AND(NOT(ISBLANK('Contact Data Entry'!W983)),ISNA(VLOOKUP('Contact Data Entry'!W983,'DO NOT USE_School Picklist'!$K$3:$K$6,1,FALSE))),"Please select a value from the drop-down menu",IF('DO NOT USE_Contact Formulas'!A983,"OK",NA()))</f>
        <v>#N/A</v>
      </c>
      <c r="X983" s="41" t="e">
        <f>IF(AND(NOT(ISBLANK('Contact Data Entry'!X983)),ISNA(VLOOKUP('Contact Data Entry'!X983,'DO NOT USE_School Picklist'!$D$3:$D$5,1,FALSE))),"Please select a value from the drop-down menu",IF('DO NOT USE_Contact Formulas'!A983,"OK",NA()))</f>
        <v>#N/A</v>
      </c>
      <c r="Y983" s="41"/>
      <c r="Z983" s="41" t="e">
        <f>IF(AND(NOT(ISBLANK('Contact Data Entry'!Z983)),ISNA(VLOOKUP('Contact Data Entry'!Z983,'DO NOT USE_School Picklist'!$G$3:$G$5,1,FALSE))),"Please select a value from the drop-down menu",IF('DO NOT USE_Contact Formulas'!A983,"OK",NA()))</f>
        <v>#N/A</v>
      </c>
      <c r="AA983" s="41"/>
      <c r="AB983" s="41" t="e">
        <f>IF(AND(NOT(ISBLANK('Contact Data Entry'!AB983)),ISNA(VLOOKUP('Contact Data Entry'!AB983,'DO NOT USE_School Picklist'!$H$3:$H$4,1,FALSE))),"Please select a value from the drop-down menu",IF('DO NOT USE_Contact Formulas'!A983,"OK",NA()))</f>
        <v>#N/A</v>
      </c>
      <c r="AC983" s="41" t="e">
        <f ca="1">IF('Contact Data Entry'!AC983&gt;'DO NOT USE_School Picklist'!$C$3,"Test Date cannot be a future date",IF('DO NOT USE_Contact Formulas'!A983,"OK",NA()))</f>
        <v>#N/A</v>
      </c>
      <c r="AD983" s="41" t="e">
        <f>IF(AND(NOT(ISBLANK('Contact Data Entry'!AD983)),ISNA(VLOOKUP('Contact Data Entry'!AD983,'DO NOT USE_School Picklist'!$Q$3:$Q$8,1,FALSE))),"Please select a value from the drop-down menu",IF('DO NOT USE_Contact Formulas'!A983,"OK",NA()))</f>
        <v>#N/A</v>
      </c>
    </row>
    <row r="984" spans="1:30" x14ac:dyDescent="0.25">
      <c r="A984" s="40" t="e">
        <f>IF('DO NOT USE_Contact Formulas'!A984,IF('DO NOT USE_Contact Formulas'!B984,"Not all required fields are completed","OK"),NA())</f>
        <v>#N/A</v>
      </c>
      <c r="B984" s="41" t="e">
        <f>IF(AND('DO NOT USE_Contact Formulas'!A984,ISBLANK('Contact Data Entry'!B984)),"First Name is required",IF(NOT(ISBLANK('Contact Data Entry'!B984)),"OK",NA()))</f>
        <v>#N/A</v>
      </c>
      <c r="C984" s="41" t="e">
        <f>IF(AND('DO NOT USE_Contact Formulas'!A984,ISBLANK('Contact Data Entry'!C984)),"Last Name is required",IF(NOT(ISBLANK('Contact Data Entry'!C984)),"OK",NA()))</f>
        <v>#N/A</v>
      </c>
      <c r="D984" s="41" t="e">
        <f>IF(AND('DO NOT USE_Contact Formulas'!A984,ISBLANK('Contact Data Entry'!D984)),"Birthdate is required",IF(NOT(ISBLANK('Contact Data Entry'!D984)),"OK",NA()))</f>
        <v>#N/A</v>
      </c>
      <c r="E984" s="41" t="e">
        <f>IF(AND('DO NOT USE_Contact Formulas'!A984,ISBLANK('Contact Data Entry'!E984)),"Mobile Phone is required",IF(NOT(ISBLANK('Contact Data Entry'!E984)),IF(AND(ISNUMBER(VALUE('Contact Data Entry'!E984)),LEFT('Contact Data Entry'!E984,1)&lt;&gt;"1",LEN('Contact Data Entry'!E984)=10),"OK","Phone number must be valid format"),NA()))</f>
        <v>#N/A</v>
      </c>
      <c r="F984" s="41" t="e">
        <f>IF(LEN('Contact Data Entry'!F984)&gt;255,"Home Street Address must be less than 255 characters",IF('DO NOT USE_Contact Formulas'!A984,"OK",NA()))</f>
        <v>#N/A</v>
      </c>
      <c r="G984" s="41" t="e">
        <f>IF(LEN('Contact Data Entry'!G984)&gt;40,"City must be less than 40 characters",IF('DO NOT USE_Contact Formulas'!A984,"OK",NA()))</f>
        <v>#N/A</v>
      </c>
      <c r="H984" s="41" t="e">
        <f>IF(AND(NOT(ISBLANK('Contact Data Entry'!H984)),ISNA(VLOOKUP('Contact Data Entry'!H984,'DO NOT USE_School Picklist'!$P$3:$P$52,1,FALSE))),"Please select a value from the drop-down menu",IF('DO NOT USE_Contact Formulas'!A984,"OK",NA()))</f>
        <v>#N/A</v>
      </c>
      <c r="I984" s="41" t="e">
        <f>IF(AND('DO NOT USE_Contact Formulas'!A984,ISBLANK('Contact Data Entry'!I984)),"Zip is required",IF(ISBLANK('Contact Data Entry'!I984),NA(),"OK"))</f>
        <v>#N/A</v>
      </c>
      <c r="J984" s="41" t="e">
        <f>IF(AND('DO NOT USE_Contact Formulas'!A984,ISBLANK('Contact Data Entry'!J984)),"Student or Staff? is required",IF(ISBLANK('Contact Data Entry'!J984),NA(),IF(ISNA(VLOOKUP('Contact Data Entry'!J984,'DO NOT USE_School Picklist'!$B$3:$B$6,1,FALSE)),"Please select a value from the drop-down menu","OK")))</f>
        <v>#N/A</v>
      </c>
      <c r="K984" s="41" t="e">
        <f>IF(AND('Contact Data Entry'!J984='DO NOT USE_School Picklist'!$B$4,ISBLANK('Contact Data Entry'!K984)),"Occupation/Job Title is required if Student or Staff? is Yes, staff/faculty or volunteer",IF('DO NOT USE_Contact Formulas'!A984,"OK",NA()))</f>
        <v>#N/A</v>
      </c>
      <c r="L984" s="41" t="e">
        <f ca="1">IF('Contact Data Entry'!L984&gt;'DO NOT USE_School Picklist'!$C$3,"Date last on school campus/facility cannot be a future date",IF('DO NOT USE_Contact Formulas'!A984,IF(ISBLANK('Contact Data Entry'!L984),"Date last on school campus/facility is required","OK"),NA()))</f>
        <v>#N/A</v>
      </c>
      <c r="M984" s="42" t="e">
        <f ca="1">IF('Contact Data Entry'!M984&gt;'DO NOT USE_School Picklist'!$C$3,"Last Exposure Date cannot be a future date",IF('DO NOT USE_Contact Formulas'!A984,IF(ISBLANK('Contact Data Entry'!M984),"Last Exposure Date is required","OK"),NA()))</f>
        <v>#N/A</v>
      </c>
      <c r="N984" s="42" t="e">
        <f>IF(AND('DO NOT USE_Contact Formulas'!A984,ISBLANK('Contact Data Entry'!N984)),"Specific Place in the Location is required",IF(ISBLANK('Contact Data Entry'!N984),NA(),"OK"))</f>
        <v>#N/A</v>
      </c>
      <c r="O984" s="41" t="e">
        <f>IF(AND(NOT(ISBLANK('Contact Data Entry'!O984)),ISNA(VLOOKUP('Contact Data Entry'!O984,'DO NOT USE_School Picklist'!$L$3:$L$81,1,FALSE))),"Please select a value from the drop-down menu",IF('DO NOT USE_Contact Formulas'!A984,"OK",NA()))</f>
        <v>#N/A</v>
      </c>
      <c r="P984" s="41" t="e">
        <f>IF(AND(NOT(ISBLANK('Contact Data Entry'!P984)),NOT(ISNUMBER(MATCH("*@*.?*",'Contact Data Entry'!P984,0)))),"Email must be in a valid format",IF('DO NOT USE_Contact Formulas'!A984,"OK",NA()))</f>
        <v>#N/A</v>
      </c>
      <c r="Q984" s="41" t="e">
        <f>IF(LEN('Contact Data Entry'!Q984)&gt;50,"Parent/Guardian Name must be less than 50 characters",IF('DO NOT USE_Contact Formulas'!A984,"OK",NA()))</f>
        <v>#N/A</v>
      </c>
      <c r="R984" s="41" t="e">
        <f>IF(NOT(ISBLANK('Contact Data Entry'!R984)),IF(AND(ISNUMBER('Contact Data Entry'!R984),LEFT('Contact Data Entry'!R984,1)&lt;&gt;"1",LEN('Contact Data Entry'!R984)=10),"OK","Phone number must be valid format"),IF('DO NOT USE_Contact Formulas'!A984,"OK",NA()))</f>
        <v>#N/A</v>
      </c>
      <c r="S984" s="41" t="e">
        <f>IF(AND(NOT(ISBLANK('Contact Data Entry'!S984)),ISNA(VLOOKUP('Contact Data Entry'!S984,'DO NOT USE_School Picklist'!$N$3:$N$63,1,FALSE))),"Please select a value from the drop-down menu",IF('DO NOT USE_Contact Formulas'!A984,"OK",NA()))</f>
        <v>#N/A</v>
      </c>
      <c r="T984" s="41" t="e">
        <f>IF(AND(NOT(ISBLANK('Contact Data Entry'!T984)),ISNA(VLOOKUP('Contact Data Entry'!T984,'DO NOT USE_School Picklist'!$E$3:$E$10,1,FALSE))),"Please select a value from the drop-down menu",IF('DO NOT USE_Contact Formulas'!A984,"OK",NA()))</f>
        <v>#N/A</v>
      </c>
      <c r="U984" s="41" t="e">
        <f>IF(AND(NOT(ISBLANK('Contact Data Entry'!U984)),ISNA(VLOOKUP('Contact Data Entry'!U984,'DO NOT USE_School Picklist'!$F$3:$F$16,1,FALSE))),"Please select a value from the drop-down menu",IF('DO NOT USE_Contact Formulas'!A984,"OK",NA()))</f>
        <v>#N/A</v>
      </c>
      <c r="V984" s="41" t="e">
        <f>IF(LEN('Contact Data Entry'!V984)&gt;100,"Classroom(s) must be less than 100 characters",IF('DO NOT USE_Contact Formulas'!A984,"OK",NA()))</f>
        <v>#N/A</v>
      </c>
      <c r="W984" s="41" t="e">
        <f>IF(AND(NOT(ISBLANK('Contact Data Entry'!W984)),ISNA(VLOOKUP('Contact Data Entry'!W984,'DO NOT USE_School Picklist'!$K$3:$K$6,1,FALSE))),"Please select a value from the drop-down menu",IF('DO NOT USE_Contact Formulas'!A984,"OK",NA()))</f>
        <v>#N/A</v>
      </c>
      <c r="X984" s="41" t="e">
        <f>IF(AND(NOT(ISBLANK('Contact Data Entry'!X984)),ISNA(VLOOKUP('Contact Data Entry'!X984,'DO NOT USE_School Picklist'!$D$3:$D$5,1,FALSE))),"Please select a value from the drop-down menu",IF('DO NOT USE_Contact Formulas'!A984,"OK",NA()))</f>
        <v>#N/A</v>
      </c>
      <c r="Y984" s="41"/>
      <c r="Z984" s="41" t="e">
        <f>IF(AND(NOT(ISBLANK('Contact Data Entry'!Z984)),ISNA(VLOOKUP('Contact Data Entry'!Z984,'DO NOT USE_School Picklist'!$G$3:$G$5,1,FALSE))),"Please select a value from the drop-down menu",IF('DO NOT USE_Contact Formulas'!A984,"OK",NA()))</f>
        <v>#N/A</v>
      </c>
      <c r="AA984" s="41"/>
      <c r="AB984" s="41" t="e">
        <f>IF(AND(NOT(ISBLANK('Contact Data Entry'!AB984)),ISNA(VLOOKUP('Contact Data Entry'!AB984,'DO NOT USE_School Picklist'!$H$3:$H$4,1,FALSE))),"Please select a value from the drop-down menu",IF('DO NOT USE_Contact Formulas'!A984,"OK",NA()))</f>
        <v>#N/A</v>
      </c>
      <c r="AC984" s="41" t="e">
        <f ca="1">IF('Contact Data Entry'!AC984&gt;'DO NOT USE_School Picklist'!$C$3,"Test Date cannot be a future date",IF('DO NOT USE_Contact Formulas'!A984,"OK",NA()))</f>
        <v>#N/A</v>
      </c>
      <c r="AD984" s="41" t="e">
        <f>IF(AND(NOT(ISBLANK('Contact Data Entry'!AD984)),ISNA(VLOOKUP('Contact Data Entry'!AD984,'DO NOT USE_School Picklist'!$Q$3:$Q$8,1,FALSE))),"Please select a value from the drop-down menu",IF('DO NOT USE_Contact Formulas'!A984,"OK",NA()))</f>
        <v>#N/A</v>
      </c>
    </row>
    <row r="985" spans="1:30" x14ac:dyDescent="0.25">
      <c r="A985" s="40" t="e">
        <f>IF('DO NOT USE_Contact Formulas'!A985,IF('DO NOT USE_Contact Formulas'!B985,"Not all required fields are completed","OK"),NA())</f>
        <v>#N/A</v>
      </c>
      <c r="B985" s="41" t="e">
        <f>IF(AND('DO NOT USE_Contact Formulas'!A985,ISBLANK('Contact Data Entry'!B985)),"First Name is required",IF(NOT(ISBLANK('Contact Data Entry'!B985)),"OK",NA()))</f>
        <v>#N/A</v>
      </c>
      <c r="C985" s="41" t="e">
        <f>IF(AND('DO NOT USE_Contact Formulas'!A985,ISBLANK('Contact Data Entry'!C985)),"Last Name is required",IF(NOT(ISBLANK('Contact Data Entry'!C985)),"OK",NA()))</f>
        <v>#N/A</v>
      </c>
      <c r="D985" s="41" t="e">
        <f>IF(AND('DO NOT USE_Contact Formulas'!A985,ISBLANK('Contact Data Entry'!D985)),"Birthdate is required",IF(NOT(ISBLANK('Contact Data Entry'!D985)),"OK",NA()))</f>
        <v>#N/A</v>
      </c>
      <c r="E985" s="41" t="e">
        <f>IF(AND('DO NOT USE_Contact Formulas'!A985,ISBLANK('Contact Data Entry'!E985)),"Mobile Phone is required",IF(NOT(ISBLANK('Contact Data Entry'!E985)),IF(AND(ISNUMBER(VALUE('Contact Data Entry'!E985)),LEFT('Contact Data Entry'!E985,1)&lt;&gt;"1",LEN('Contact Data Entry'!E985)=10),"OK","Phone number must be valid format"),NA()))</f>
        <v>#N/A</v>
      </c>
      <c r="F985" s="41" t="e">
        <f>IF(LEN('Contact Data Entry'!F985)&gt;255,"Home Street Address must be less than 255 characters",IF('DO NOT USE_Contact Formulas'!A985,"OK",NA()))</f>
        <v>#N/A</v>
      </c>
      <c r="G985" s="41" t="e">
        <f>IF(LEN('Contact Data Entry'!G985)&gt;40,"City must be less than 40 characters",IF('DO NOT USE_Contact Formulas'!A985,"OK",NA()))</f>
        <v>#N/A</v>
      </c>
      <c r="H985" s="41" t="e">
        <f>IF(AND(NOT(ISBLANK('Contact Data Entry'!H985)),ISNA(VLOOKUP('Contact Data Entry'!H985,'DO NOT USE_School Picklist'!$P$3:$P$52,1,FALSE))),"Please select a value from the drop-down menu",IF('DO NOT USE_Contact Formulas'!A985,"OK",NA()))</f>
        <v>#N/A</v>
      </c>
      <c r="I985" s="41" t="e">
        <f>IF(AND('DO NOT USE_Contact Formulas'!A985,ISBLANK('Contact Data Entry'!I985)),"Zip is required",IF(ISBLANK('Contact Data Entry'!I985),NA(),"OK"))</f>
        <v>#N/A</v>
      </c>
      <c r="J985" s="41" t="e">
        <f>IF(AND('DO NOT USE_Contact Formulas'!A985,ISBLANK('Contact Data Entry'!J985)),"Student or Staff? is required",IF(ISBLANK('Contact Data Entry'!J985),NA(),IF(ISNA(VLOOKUP('Contact Data Entry'!J985,'DO NOT USE_School Picklist'!$B$3:$B$6,1,FALSE)),"Please select a value from the drop-down menu","OK")))</f>
        <v>#N/A</v>
      </c>
      <c r="K985" s="41" t="e">
        <f>IF(AND('Contact Data Entry'!J985='DO NOT USE_School Picklist'!$B$4,ISBLANK('Contact Data Entry'!K985)),"Occupation/Job Title is required if Student or Staff? is Yes, staff/faculty or volunteer",IF('DO NOT USE_Contact Formulas'!A985,"OK",NA()))</f>
        <v>#N/A</v>
      </c>
      <c r="L985" s="41" t="e">
        <f ca="1">IF('Contact Data Entry'!L985&gt;'DO NOT USE_School Picklist'!$C$3,"Date last on school campus/facility cannot be a future date",IF('DO NOT USE_Contact Formulas'!A985,IF(ISBLANK('Contact Data Entry'!L985),"Date last on school campus/facility is required","OK"),NA()))</f>
        <v>#N/A</v>
      </c>
      <c r="M985" s="42" t="e">
        <f ca="1">IF('Contact Data Entry'!M985&gt;'DO NOT USE_School Picklist'!$C$3,"Last Exposure Date cannot be a future date",IF('DO NOT USE_Contact Formulas'!A985,IF(ISBLANK('Contact Data Entry'!M985),"Last Exposure Date is required","OK"),NA()))</f>
        <v>#N/A</v>
      </c>
      <c r="N985" s="42" t="e">
        <f>IF(AND('DO NOT USE_Contact Formulas'!A985,ISBLANK('Contact Data Entry'!N985)),"Specific Place in the Location is required",IF(ISBLANK('Contact Data Entry'!N985),NA(),"OK"))</f>
        <v>#N/A</v>
      </c>
      <c r="O985" s="41" t="e">
        <f>IF(AND(NOT(ISBLANK('Contact Data Entry'!O985)),ISNA(VLOOKUP('Contact Data Entry'!O985,'DO NOT USE_School Picklist'!$L$3:$L$81,1,FALSE))),"Please select a value from the drop-down menu",IF('DO NOT USE_Contact Formulas'!A985,"OK",NA()))</f>
        <v>#N/A</v>
      </c>
      <c r="P985" s="41" t="e">
        <f>IF(AND(NOT(ISBLANK('Contact Data Entry'!P985)),NOT(ISNUMBER(MATCH("*@*.?*",'Contact Data Entry'!P985,0)))),"Email must be in a valid format",IF('DO NOT USE_Contact Formulas'!A985,"OK",NA()))</f>
        <v>#N/A</v>
      </c>
      <c r="Q985" s="41" t="e">
        <f>IF(LEN('Contact Data Entry'!Q985)&gt;50,"Parent/Guardian Name must be less than 50 characters",IF('DO NOT USE_Contact Formulas'!A985,"OK",NA()))</f>
        <v>#N/A</v>
      </c>
      <c r="R985" s="41" t="e">
        <f>IF(NOT(ISBLANK('Contact Data Entry'!R985)),IF(AND(ISNUMBER('Contact Data Entry'!R985),LEFT('Contact Data Entry'!R985,1)&lt;&gt;"1",LEN('Contact Data Entry'!R985)=10),"OK","Phone number must be valid format"),IF('DO NOT USE_Contact Formulas'!A985,"OK",NA()))</f>
        <v>#N/A</v>
      </c>
      <c r="S985" s="41" t="e">
        <f>IF(AND(NOT(ISBLANK('Contact Data Entry'!S985)),ISNA(VLOOKUP('Contact Data Entry'!S985,'DO NOT USE_School Picklist'!$N$3:$N$63,1,FALSE))),"Please select a value from the drop-down menu",IF('DO NOT USE_Contact Formulas'!A985,"OK",NA()))</f>
        <v>#N/A</v>
      </c>
      <c r="T985" s="41" t="e">
        <f>IF(AND(NOT(ISBLANK('Contact Data Entry'!T985)),ISNA(VLOOKUP('Contact Data Entry'!T985,'DO NOT USE_School Picklist'!$E$3:$E$10,1,FALSE))),"Please select a value from the drop-down menu",IF('DO NOT USE_Contact Formulas'!A985,"OK",NA()))</f>
        <v>#N/A</v>
      </c>
      <c r="U985" s="41" t="e">
        <f>IF(AND(NOT(ISBLANK('Contact Data Entry'!U985)),ISNA(VLOOKUP('Contact Data Entry'!U985,'DO NOT USE_School Picklist'!$F$3:$F$16,1,FALSE))),"Please select a value from the drop-down menu",IF('DO NOT USE_Contact Formulas'!A985,"OK",NA()))</f>
        <v>#N/A</v>
      </c>
      <c r="V985" s="41" t="e">
        <f>IF(LEN('Contact Data Entry'!V985)&gt;100,"Classroom(s) must be less than 100 characters",IF('DO NOT USE_Contact Formulas'!A985,"OK",NA()))</f>
        <v>#N/A</v>
      </c>
      <c r="W985" s="41" t="e">
        <f>IF(AND(NOT(ISBLANK('Contact Data Entry'!W985)),ISNA(VLOOKUP('Contact Data Entry'!W985,'DO NOT USE_School Picklist'!$K$3:$K$6,1,FALSE))),"Please select a value from the drop-down menu",IF('DO NOT USE_Contact Formulas'!A985,"OK",NA()))</f>
        <v>#N/A</v>
      </c>
      <c r="X985" s="41" t="e">
        <f>IF(AND(NOT(ISBLANK('Contact Data Entry'!X985)),ISNA(VLOOKUP('Contact Data Entry'!X985,'DO NOT USE_School Picklist'!$D$3:$D$5,1,FALSE))),"Please select a value from the drop-down menu",IF('DO NOT USE_Contact Formulas'!A985,"OK",NA()))</f>
        <v>#N/A</v>
      </c>
      <c r="Y985" s="41"/>
      <c r="Z985" s="41" t="e">
        <f>IF(AND(NOT(ISBLANK('Contact Data Entry'!Z985)),ISNA(VLOOKUP('Contact Data Entry'!Z985,'DO NOT USE_School Picklist'!$G$3:$G$5,1,FALSE))),"Please select a value from the drop-down menu",IF('DO NOT USE_Contact Formulas'!A985,"OK",NA()))</f>
        <v>#N/A</v>
      </c>
      <c r="AA985" s="41"/>
      <c r="AB985" s="41" t="e">
        <f>IF(AND(NOT(ISBLANK('Contact Data Entry'!AB985)),ISNA(VLOOKUP('Contact Data Entry'!AB985,'DO NOT USE_School Picklist'!$H$3:$H$4,1,FALSE))),"Please select a value from the drop-down menu",IF('DO NOT USE_Contact Formulas'!A985,"OK",NA()))</f>
        <v>#N/A</v>
      </c>
      <c r="AC985" s="41" t="e">
        <f ca="1">IF('Contact Data Entry'!AC985&gt;'DO NOT USE_School Picklist'!$C$3,"Test Date cannot be a future date",IF('DO NOT USE_Contact Formulas'!A985,"OK",NA()))</f>
        <v>#N/A</v>
      </c>
      <c r="AD985" s="41" t="e">
        <f>IF(AND(NOT(ISBLANK('Contact Data Entry'!AD985)),ISNA(VLOOKUP('Contact Data Entry'!AD985,'DO NOT USE_School Picklist'!$Q$3:$Q$8,1,FALSE))),"Please select a value from the drop-down menu",IF('DO NOT USE_Contact Formulas'!A985,"OK",NA()))</f>
        <v>#N/A</v>
      </c>
    </row>
    <row r="986" spans="1:30" x14ac:dyDescent="0.25">
      <c r="A986" s="40" t="e">
        <f>IF('DO NOT USE_Contact Formulas'!A986,IF('DO NOT USE_Contact Formulas'!B986,"Not all required fields are completed","OK"),NA())</f>
        <v>#N/A</v>
      </c>
      <c r="B986" s="41" t="e">
        <f>IF(AND('DO NOT USE_Contact Formulas'!A986,ISBLANK('Contact Data Entry'!B986)),"First Name is required",IF(NOT(ISBLANK('Contact Data Entry'!B986)),"OK",NA()))</f>
        <v>#N/A</v>
      </c>
      <c r="C986" s="41" t="e">
        <f>IF(AND('DO NOT USE_Contact Formulas'!A986,ISBLANK('Contact Data Entry'!C986)),"Last Name is required",IF(NOT(ISBLANK('Contact Data Entry'!C986)),"OK",NA()))</f>
        <v>#N/A</v>
      </c>
      <c r="D986" s="41" t="e">
        <f>IF(AND('DO NOT USE_Contact Formulas'!A986,ISBLANK('Contact Data Entry'!D986)),"Birthdate is required",IF(NOT(ISBLANK('Contact Data Entry'!D986)),"OK",NA()))</f>
        <v>#N/A</v>
      </c>
      <c r="E986" s="41" t="e">
        <f>IF(AND('DO NOT USE_Contact Formulas'!A986,ISBLANK('Contact Data Entry'!E986)),"Mobile Phone is required",IF(NOT(ISBLANK('Contact Data Entry'!E986)),IF(AND(ISNUMBER(VALUE('Contact Data Entry'!E986)),LEFT('Contact Data Entry'!E986,1)&lt;&gt;"1",LEN('Contact Data Entry'!E986)=10),"OK","Phone number must be valid format"),NA()))</f>
        <v>#N/A</v>
      </c>
      <c r="F986" s="41" t="e">
        <f>IF(LEN('Contact Data Entry'!F986)&gt;255,"Home Street Address must be less than 255 characters",IF('DO NOT USE_Contact Formulas'!A986,"OK",NA()))</f>
        <v>#N/A</v>
      </c>
      <c r="G986" s="41" t="e">
        <f>IF(LEN('Contact Data Entry'!G986)&gt;40,"City must be less than 40 characters",IF('DO NOT USE_Contact Formulas'!A986,"OK",NA()))</f>
        <v>#N/A</v>
      </c>
      <c r="H986" s="41" t="e">
        <f>IF(AND(NOT(ISBLANK('Contact Data Entry'!H986)),ISNA(VLOOKUP('Contact Data Entry'!H986,'DO NOT USE_School Picklist'!$P$3:$P$52,1,FALSE))),"Please select a value from the drop-down menu",IF('DO NOT USE_Contact Formulas'!A986,"OK",NA()))</f>
        <v>#N/A</v>
      </c>
      <c r="I986" s="41" t="e">
        <f>IF(AND('DO NOT USE_Contact Formulas'!A986,ISBLANK('Contact Data Entry'!I986)),"Zip is required",IF(ISBLANK('Contact Data Entry'!I986),NA(),"OK"))</f>
        <v>#N/A</v>
      </c>
      <c r="J986" s="41" t="e">
        <f>IF(AND('DO NOT USE_Contact Formulas'!A986,ISBLANK('Contact Data Entry'!J986)),"Student or Staff? is required",IF(ISBLANK('Contact Data Entry'!J986),NA(),IF(ISNA(VLOOKUP('Contact Data Entry'!J986,'DO NOT USE_School Picklist'!$B$3:$B$6,1,FALSE)),"Please select a value from the drop-down menu","OK")))</f>
        <v>#N/A</v>
      </c>
      <c r="K986" s="41" t="e">
        <f>IF(AND('Contact Data Entry'!J986='DO NOT USE_School Picklist'!$B$4,ISBLANK('Contact Data Entry'!K986)),"Occupation/Job Title is required if Student or Staff? is Yes, staff/faculty or volunteer",IF('DO NOT USE_Contact Formulas'!A986,"OK",NA()))</f>
        <v>#N/A</v>
      </c>
      <c r="L986" s="41" t="e">
        <f ca="1">IF('Contact Data Entry'!L986&gt;'DO NOT USE_School Picklist'!$C$3,"Date last on school campus/facility cannot be a future date",IF('DO NOT USE_Contact Formulas'!A986,IF(ISBLANK('Contact Data Entry'!L986),"Date last on school campus/facility is required","OK"),NA()))</f>
        <v>#N/A</v>
      </c>
      <c r="M986" s="42" t="e">
        <f ca="1">IF('Contact Data Entry'!M986&gt;'DO NOT USE_School Picklist'!$C$3,"Last Exposure Date cannot be a future date",IF('DO NOT USE_Contact Formulas'!A986,IF(ISBLANK('Contact Data Entry'!M986),"Last Exposure Date is required","OK"),NA()))</f>
        <v>#N/A</v>
      </c>
      <c r="N986" s="42" t="e">
        <f>IF(AND('DO NOT USE_Contact Formulas'!A986,ISBLANK('Contact Data Entry'!N986)),"Specific Place in the Location is required",IF(ISBLANK('Contact Data Entry'!N986),NA(),"OK"))</f>
        <v>#N/A</v>
      </c>
      <c r="O986" s="41" t="e">
        <f>IF(AND(NOT(ISBLANK('Contact Data Entry'!O986)),ISNA(VLOOKUP('Contact Data Entry'!O986,'DO NOT USE_School Picklist'!$L$3:$L$81,1,FALSE))),"Please select a value from the drop-down menu",IF('DO NOT USE_Contact Formulas'!A986,"OK",NA()))</f>
        <v>#N/A</v>
      </c>
      <c r="P986" s="41" t="e">
        <f>IF(AND(NOT(ISBLANK('Contact Data Entry'!P986)),NOT(ISNUMBER(MATCH("*@*.?*",'Contact Data Entry'!P986,0)))),"Email must be in a valid format",IF('DO NOT USE_Contact Formulas'!A986,"OK",NA()))</f>
        <v>#N/A</v>
      </c>
      <c r="Q986" s="41" t="e">
        <f>IF(LEN('Contact Data Entry'!Q986)&gt;50,"Parent/Guardian Name must be less than 50 characters",IF('DO NOT USE_Contact Formulas'!A986,"OK",NA()))</f>
        <v>#N/A</v>
      </c>
      <c r="R986" s="41" t="e">
        <f>IF(NOT(ISBLANK('Contact Data Entry'!R986)),IF(AND(ISNUMBER('Contact Data Entry'!R986),LEFT('Contact Data Entry'!R986,1)&lt;&gt;"1",LEN('Contact Data Entry'!R986)=10),"OK","Phone number must be valid format"),IF('DO NOT USE_Contact Formulas'!A986,"OK",NA()))</f>
        <v>#N/A</v>
      </c>
      <c r="S986" s="41" t="e">
        <f>IF(AND(NOT(ISBLANK('Contact Data Entry'!S986)),ISNA(VLOOKUP('Contact Data Entry'!S986,'DO NOT USE_School Picklist'!$N$3:$N$63,1,FALSE))),"Please select a value from the drop-down menu",IF('DO NOT USE_Contact Formulas'!A986,"OK",NA()))</f>
        <v>#N/A</v>
      </c>
      <c r="T986" s="41" t="e">
        <f>IF(AND(NOT(ISBLANK('Contact Data Entry'!T986)),ISNA(VLOOKUP('Contact Data Entry'!T986,'DO NOT USE_School Picklist'!$E$3:$E$10,1,FALSE))),"Please select a value from the drop-down menu",IF('DO NOT USE_Contact Formulas'!A986,"OK",NA()))</f>
        <v>#N/A</v>
      </c>
      <c r="U986" s="41" t="e">
        <f>IF(AND(NOT(ISBLANK('Contact Data Entry'!U986)),ISNA(VLOOKUP('Contact Data Entry'!U986,'DO NOT USE_School Picklist'!$F$3:$F$16,1,FALSE))),"Please select a value from the drop-down menu",IF('DO NOT USE_Contact Formulas'!A986,"OK",NA()))</f>
        <v>#N/A</v>
      </c>
      <c r="V986" s="41" t="e">
        <f>IF(LEN('Contact Data Entry'!V986)&gt;100,"Classroom(s) must be less than 100 characters",IF('DO NOT USE_Contact Formulas'!A986,"OK",NA()))</f>
        <v>#N/A</v>
      </c>
      <c r="W986" s="41" t="e">
        <f>IF(AND(NOT(ISBLANK('Contact Data Entry'!W986)),ISNA(VLOOKUP('Contact Data Entry'!W986,'DO NOT USE_School Picklist'!$K$3:$K$6,1,FALSE))),"Please select a value from the drop-down menu",IF('DO NOT USE_Contact Formulas'!A986,"OK",NA()))</f>
        <v>#N/A</v>
      </c>
      <c r="X986" s="41" t="e">
        <f>IF(AND(NOT(ISBLANK('Contact Data Entry'!X986)),ISNA(VLOOKUP('Contact Data Entry'!X986,'DO NOT USE_School Picklist'!$D$3:$D$5,1,FALSE))),"Please select a value from the drop-down menu",IF('DO NOT USE_Contact Formulas'!A986,"OK",NA()))</f>
        <v>#N/A</v>
      </c>
      <c r="Y986" s="41"/>
      <c r="Z986" s="41" t="e">
        <f>IF(AND(NOT(ISBLANK('Contact Data Entry'!Z986)),ISNA(VLOOKUP('Contact Data Entry'!Z986,'DO NOT USE_School Picklist'!$G$3:$G$5,1,FALSE))),"Please select a value from the drop-down menu",IF('DO NOT USE_Contact Formulas'!A986,"OK",NA()))</f>
        <v>#N/A</v>
      </c>
      <c r="AA986" s="41"/>
      <c r="AB986" s="41" t="e">
        <f>IF(AND(NOT(ISBLANK('Contact Data Entry'!AB986)),ISNA(VLOOKUP('Contact Data Entry'!AB986,'DO NOT USE_School Picklist'!$H$3:$H$4,1,FALSE))),"Please select a value from the drop-down menu",IF('DO NOT USE_Contact Formulas'!A986,"OK",NA()))</f>
        <v>#N/A</v>
      </c>
      <c r="AC986" s="41" t="e">
        <f ca="1">IF('Contact Data Entry'!AC986&gt;'DO NOT USE_School Picklist'!$C$3,"Test Date cannot be a future date",IF('DO NOT USE_Contact Formulas'!A986,"OK",NA()))</f>
        <v>#N/A</v>
      </c>
      <c r="AD986" s="41" t="e">
        <f>IF(AND(NOT(ISBLANK('Contact Data Entry'!AD986)),ISNA(VLOOKUP('Contact Data Entry'!AD986,'DO NOT USE_School Picklist'!$Q$3:$Q$8,1,FALSE))),"Please select a value from the drop-down menu",IF('DO NOT USE_Contact Formulas'!A986,"OK",NA()))</f>
        <v>#N/A</v>
      </c>
    </row>
    <row r="987" spans="1:30" x14ac:dyDescent="0.25">
      <c r="A987" s="40" t="e">
        <f>IF('DO NOT USE_Contact Formulas'!A987,IF('DO NOT USE_Contact Formulas'!B987,"Not all required fields are completed","OK"),NA())</f>
        <v>#N/A</v>
      </c>
      <c r="B987" s="41" t="e">
        <f>IF(AND('DO NOT USE_Contact Formulas'!A987,ISBLANK('Contact Data Entry'!B987)),"First Name is required",IF(NOT(ISBLANK('Contact Data Entry'!B987)),"OK",NA()))</f>
        <v>#N/A</v>
      </c>
      <c r="C987" s="41" t="e">
        <f>IF(AND('DO NOT USE_Contact Formulas'!A987,ISBLANK('Contact Data Entry'!C987)),"Last Name is required",IF(NOT(ISBLANK('Contact Data Entry'!C987)),"OK",NA()))</f>
        <v>#N/A</v>
      </c>
      <c r="D987" s="41" t="e">
        <f>IF(AND('DO NOT USE_Contact Formulas'!A987,ISBLANK('Contact Data Entry'!D987)),"Birthdate is required",IF(NOT(ISBLANK('Contact Data Entry'!D987)),"OK",NA()))</f>
        <v>#N/A</v>
      </c>
      <c r="E987" s="41" t="e">
        <f>IF(AND('DO NOT USE_Contact Formulas'!A987,ISBLANK('Contact Data Entry'!E987)),"Mobile Phone is required",IF(NOT(ISBLANK('Contact Data Entry'!E987)),IF(AND(ISNUMBER(VALUE('Contact Data Entry'!E987)),LEFT('Contact Data Entry'!E987,1)&lt;&gt;"1",LEN('Contact Data Entry'!E987)=10),"OK","Phone number must be valid format"),NA()))</f>
        <v>#N/A</v>
      </c>
      <c r="F987" s="41" t="e">
        <f>IF(LEN('Contact Data Entry'!F987)&gt;255,"Home Street Address must be less than 255 characters",IF('DO NOT USE_Contact Formulas'!A987,"OK",NA()))</f>
        <v>#N/A</v>
      </c>
      <c r="G987" s="41" t="e">
        <f>IF(LEN('Contact Data Entry'!G987)&gt;40,"City must be less than 40 characters",IF('DO NOT USE_Contact Formulas'!A987,"OK",NA()))</f>
        <v>#N/A</v>
      </c>
      <c r="H987" s="41" t="e">
        <f>IF(AND(NOT(ISBLANK('Contact Data Entry'!H987)),ISNA(VLOOKUP('Contact Data Entry'!H987,'DO NOT USE_School Picklist'!$P$3:$P$52,1,FALSE))),"Please select a value from the drop-down menu",IF('DO NOT USE_Contact Formulas'!A987,"OK",NA()))</f>
        <v>#N/A</v>
      </c>
      <c r="I987" s="41" t="e">
        <f>IF(AND('DO NOT USE_Contact Formulas'!A987,ISBLANK('Contact Data Entry'!I987)),"Zip is required",IF(ISBLANK('Contact Data Entry'!I987),NA(),"OK"))</f>
        <v>#N/A</v>
      </c>
      <c r="J987" s="41" t="e">
        <f>IF(AND('DO NOT USE_Contact Formulas'!A987,ISBLANK('Contact Data Entry'!J987)),"Student or Staff? is required",IF(ISBLANK('Contact Data Entry'!J987),NA(),IF(ISNA(VLOOKUP('Contact Data Entry'!J987,'DO NOT USE_School Picklist'!$B$3:$B$6,1,FALSE)),"Please select a value from the drop-down menu","OK")))</f>
        <v>#N/A</v>
      </c>
      <c r="K987" s="41" t="e">
        <f>IF(AND('Contact Data Entry'!J987='DO NOT USE_School Picklist'!$B$4,ISBLANK('Contact Data Entry'!K987)),"Occupation/Job Title is required if Student or Staff? is Yes, staff/faculty or volunteer",IF('DO NOT USE_Contact Formulas'!A987,"OK",NA()))</f>
        <v>#N/A</v>
      </c>
      <c r="L987" s="41" t="e">
        <f ca="1">IF('Contact Data Entry'!L987&gt;'DO NOT USE_School Picklist'!$C$3,"Date last on school campus/facility cannot be a future date",IF('DO NOT USE_Contact Formulas'!A987,IF(ISBLANK('Contact Data Entry'!L987),"Date last on school campus/facility is required","OK"),NA()))</f>
        <v>#N/A</v>
      </c>
      <c r="M987" s="42" t="e">
        <f ca="1">IF('Contact Data Entry'!M987&gt;'DO NOT USE_School Picklist'!$C$3,"Last Exposure Date cannot be a future date",IF('DO NOT USE_Contact Formulas'!A987,IF(ISBLANK('Contact Data Entry'!M987),"Last Exposure Date is required","OK"),NA()))</f>
        <v>#N/A</v>
      </c>
      <c r="N987" s="42" t="e">
        <f>IF(AND('DO NOT USE_Contact Formulas'!A987,ISBLANK('Contact Data Entry'!N987)),"Specific Place in the Location is required",IF(ISBLANK('Contact Data Entry'!N987),NA(),"OK"))</f>
        <v>#N/A</v>
      </c>
      <c r="O987" s="41" t="e">
        <f>IF(AND(NOT(ISBLANK('Contact Data Entry'!O987)),ISNA(VLOOKUP('Contact Data Entry'!O987,'DO NOT USE_School Picklist'!$L$3:$L$81,1,FALSE))),"Please select a value from the drop-down menu",IF('DO NOT USE_Contact Formulas'!A987,"OK",NA()))</f>
        <v>#N/A</v>
      </c>
      <c r="P987" s="41" t="e">
        <f>IF(AND(NOT(ISBLANK('Contact Data Entry'!P987)),NOT(ISNUMBER(MATCH("*@*.?*",'Contact Data Entry'!P987,0)))),"Email must be in a valid format",IF('DO NOT USE_Contact Formulas'!A987,"OK",NA()))</f>
        <v>#N/A</v>
      </c>
      <c r="Q987" s="41" t="e">
        <f>IF(LEN('Contact Data Entry'!Q987)&gt;50,"Parent/Guardian Name must be less than 50 characters",IF('DO NOT USE_Contact Formulas'!A987,"OK",NA()))</f>
        <v>#N/A</v>
      </c>
      <c r="R987" s="41" t="e">
        <f>IF(NOT(ISBLANK('Contact Data Entry'!R987)),IF(AND(ISNUMBER('Contact Data Entry'!R987),LEFT('Contact Data Entry'!R987,1)&lt;&gt;"1",LEN('Contact Data Entry'!R987)=10),"OK","Phone number must be valid format"),IF('DO NOT USE_Contact Formulas'!A987,"OK",NA()))</f>
        <v>#N/A</v>
      </c>
      <c r="S987" s="41" t="e">
        <f>IF(AND(NOT(ISBLANK('Contact Data Entry'!S987)),ISNA(VLOOKUP('Contact Data Entry'!S987,'DO NOT USE_School Picklist'!$N$3:$N$63,1,FALSE))),"Please select a value from the drop-down menu",IF('DO NOT USE_Contact Formulas'!A987,"OK",NA()))</f>
        <v>#N/A</v>
      </c>
      <c r="T987" s="41" t="e">
        <f>IF(AND(NOT(ISBLANK('Contact Data Entry'!T987)),ISNA(VLOOKUP('Contact Data Entry'!T987,'DO NOT USE_School Picklist'!$E$3:$E$10,1,FALSE))),"Please select a value from the drop-down menu",IF('DO NOT USE_Contact Formulas'!A987,"OK",NA()))</f>
        <v>#N/A</v>
      </c>
      <c r="U987" s="41" t="e">
        <f>IF(AND(NOT(ISBLANK('Contact Data Entry'!U987)),ISNA(VLOOKUP('Contact Data Entry'!U987,'DO NOT USE_School Picklist'!$F$3:$F$16,1,FALSE))),"Please select a value from the drop-down menu",IF('DO NOT USE_Contact Formulas'!A987,"OK",NA()))</f>
        <v>#N/A</v>
      </c>
      <c r="V987" s="41" t="e">
        <f>IF(LEN('Contact Data Entry'!V987)&gt;100,"Classroom(s) must be less than 100 characters",IF('DO NOT USE_Contact Formulas'!A987,"OK",NA()))</f>
        <v>#N/A</v>
      </c>
      <c r="W987" s="41" t="e">
        <f>IF(AND(NOT(ISBLANK('Contact Data Entry'!W987)),ISNA(VLOOKUP('Contact Data Entry'!W987,'DO NOT USE_School Picklist'!$K$3:$K$6,1,FALSE))),"Please select a value from the drop-down menu",IF('DO NOT USE_Contact Formulas'!A987,"OK",NA()))</f>
        <v>#N/A</v>
      </c>
      <c r="X987" s="41" t="e">
        <f>IF(AND(NOT(ISBLANK('Contact Data Entry'!X987)),ISNA(VLOOKUP('Contact Data Entry'!X987,'DO NOT USE_School Picklist'!$D$3:$D$5,1,FALSE))),"Please select a value from the drop-down menu",IF('DO NOT USE_Contact Formulas'!A987,"OK",NA()))</f>
        <v>#N/A</v>
      </c>
      <c r="Y987" s="41"/>
      <c r="Z987" s="41" t="e">
        <f>IF(AND(NOT(ISBLANK('Contact Data Entry'!Z987)),ISNA(VLOOKUP('Contact Data Entry'!Z987,'DO NOT USE_School Picklist'!$G$3:$G$5,1,FALSE))),"Please select a value from the drop-down menu",IF('DO NOT USE_Contact Formulas'!A987,"OK",NA()))</f>
        <v>#N/A</v>
      </c>
      <c r="AA987" s="41"/>
      <c r="AB987" s="41" t="e">
        <f>IF(AND(NOT(ISBLANK('Contact Data Entry'!AB987)),ISNA(VLOOKUP('Contact Data Entry'!AB987,'DO NOT USE_School Picklist'!$H$3:$H$4,1,FALSE))),"Please select a value from the drop-down menu",IF('DO NOT USE_Contact Formulas'!A987,"OK",NA()))</f>
        <v>#N/A</v>
      </c>
      <c r="AC987" s="41" t="e">
        <f ca="1">IF('Contact Data Entry'!AC987&gt;'DO NOT USE_School Picklist'!$C$3,"Test Date cannot be a future date",IF('DO NOT USE_Contact Formulas'!A987,"OK",NA()))</f>
        <v>#N/A</v>
      </c>
      <c r="AD987" s="41" t="e">
        <f>IF(AND(NOT(ISBLANK('Contact Data Entry'!AD987)),ISNA(VLOOKUP('Contact Data Entry'!AD987,'DO NOT USE_School Picklist'!$Q$3:$Q$8,1,FALSE))),"Please select a value from the drop-down menu",IF('DO NOT USE_Contact Formulas'!A987,"OK",NA()))</f>
        <v>#N/A</v>
      </c>
    </row>
    <row r="988" spans="1:30" x14ac:dyDescent="0.25">
      <c r="A988" s="40" t="e">
        <f>IF('DO NOT USE_Contact Formulas'!A988,IF('DO NOT USE_Contact Formulas'!B988,"Not all required fields are completed","OK"),NA())</f>
        <v>#N/A</v>
      </c>
      <c r="B988" s="41" t="e">
        <f>IF(AND('DO NOT USE_Contact Formulas'!A988,ISBLANK('Contact Data Entry'!B988)),"First Name is required",IF(NOT(ISBLANK('Contact Data Entry'!B988)),"OK",NA()))</f>
        <v>#N/A</v>
      </c>
      <c r="C988" s="41" t="e">
        <f>IF(AND('DO NOT USE_Contact Formulas'!A988,ISBLANK('Contact Data Entry'!C988)),"Last Name is required",IF(NOT(ISBLANK('Contact Data Entry'!C988)),"OK",NA()))</f>
        <v>#N/A</v>
      </c>
      <c r="D988" s="41" t="e">
        <f>IF(AND('DO NOT USE_Contact Formulas'!A988,ISBLANK('Contact Data Entry'!D988)),"Birthdate is required",IF(NOT(ISBLANK('Contact Data Entry'!D988)),"OK",NA()))</f>
        <v>#N/A</v>
      </c>
      <c r="E988" s="41" t="e">
        <f>IF(AND('DO NOT USE_Contact Formulas'!A988,ISBLANK('Contact Data Entry'!E988)),"Mobile Phone is required",IF(NOT(ISBLANK('Contact Data Entry'!E988)),IF(AND(ISNUMBER(VALUE('Contact Data Entry'!E988)),LEFT('Contact Data Entry'!E988,1)&lt;&gt;"1",LEN('Contact Data Entry'!E988)=10),"OK","Phone number must be valid format"),NA()))</f>
        <v>#N/A</v>
      </c>
      <c r="F988" s="41" t="e">
        <f>IF(LEN('Contact Data Entry'!F988)&gt;255,"Home Street Address must be less than 255 characters",IF('DO NOT USE_Contact Formulas'!A988,"OK",NA()))</f>
        <v>#N/A</v>
      </c>
      <c r="G988" s="41" t="e">
        <f>IF(LEN('Contact Data Entry'!G988)&gt;40,"City must be less than 40 characters",IF('DO NOT USE_Contact Formulas'!A988,"OK",NA()))</f>
        <v>#N/A</v>
      </c>
      <c r="H988" s="41" t="e">
        <f>IF(AND(NOT(ISBLANK('Contact Data Entry'!H988)),ISNA(VLOOKUP('Contact Data Entry'!H988,'DO NOT USE_School Picklist'!$P$3:$P$52,1,FALSE))),"Please select a value from the drop-down menu",IF('DO NOT USE_Contact Formulas'!A988,"OK",NA()))</f>
        <v>#N/A</v>
      </c>
      <c r="I988" s="41" t="e">
        <f>IF(AND('DO NOT USE_Contact Formulas'!A988,ISBLANK('Contact Data Entry'!I988)),"Zip is required",IF(ISBLANK('Contact Data Entry'!I988),NA(),"OK"))</f>
        <v>#N/A</v>
      </c>
      <c r="J988" s="41" t="e">
        <f>IF(AND('DO NOT USE_Contact Formulas'!A988,ISBLANK('Contact Data Entry'!J988)),"Student or Staff? is required",IF(ISBLANK('Contact Data Entry'!J988),NA(),IF(ISNA(VLOOKUP('Contact Data Entry'!J988,'DO NOT USE_School Picklist'!$B$3:$B$6,1,FALSE)),"Please select a value from the drop-down menu","OK")))</f>
        <v>#N/A</v>
      </c>
      <c r="K988" s="41" t="e">
        <f>IF(AND('Contact Data Entry'!J988='DO NOT USE_School Picklist'!$B$4,ISBLANK('Contact Data Entry'!K988)),"Occupation/Job Title is required if Student or Staff? is Yes, staff/faculty or volunteer",IF('DO NOT USE_Contact Formulas'!A988,"OK",NA()))</f>
        <v>#N/A</v>
      </c>
      <c r="L988" s="41" t="e">
        <f ca="1">IF('Contact Data Entry'!L988&gt;'DO NOT USE_School Picklist'!$C$3,"Date last on school campus/facility cannot be a future date",IF('DO NOT USE_Contact Formulas'!A988,IF(ISBLANK('Contact Data Entry'!L988),"Date last on school campus/facility is required","OK"),NA()))</f>
        <v>#N/A</v>
      </c>
      <c r="M988" s="42" t="e">
        <f ca="1">IF('Contact Data Entry'!M988&gt;'DO NOT USE_School Picklist'!$C$3,"Last Exposure Date cannot be a future date",IF('DO NOT USE_Contact Formulas'!A988,IF(ISBLANK('Contact Data Entry'!M988),"Last Exposure Date is required","OK"),NA()))</f>
        <v>#N/A</v>
      </c>
      <c r="N988" s="42" t="e">
        <f>IF(AND('DO NOT USE_Contact Formulas'!A988,ISBLANK('Contact Data Entry'!N988)),"Specific Place in the Location is required",IF(ISBLANK('Contact Data Entry'!N988),NA(),"OK"))</f>
        <v>#N/A</v>
      </c>
      <c r="O988" s="41" t="e">
        <f>IF(AND(NOT(ISBLANK('Contact Data Entry'!O988)),ISNA(VLOOKUP('Contact Data Entry'!O988,'DO NOT USE_School Picklist'!$L$3:$L$81,1,FALSE))),"Please select a value from the drop-down menu",IF('DO NOT USE_Contact Formulas'!A988,"OK",NA()))</f>
        <v>#N/A</v>
      </c>
      <c r="P988" s="41" t="e">
        <f>IF(AND(NOT(ISBLANK('Contact Data Entry'!P988)),NOT(ISNUMBER(MATCH("*@*.?*",'Contact Data Entry'!P988,0)))),"Email must be in a valid format",IF('DO NOT USE_Contact Formulas'!A988,"OK",NA()))</f>
        <v>#N/A</v>
      </c>
      <c r="Q988" s="41" t="e">
        <f>IF(LEN('Contact Data Entry'!Q988)&gt;50,"Parent/Guardian Name must be less than 50 characters",IF('DO NOT USE_Contact Formulas'!A988,"OK",NA()))</f>
        <v>#N/A</v>
      </c>
      <c r="R988" s="41" t="e">
        <f>IF(NOT(ISBLANK('Contact Data Entry'!R988)),IF(AND(ISNUMBER('Contact Data Entry'!R988),LEFT('Contact Data Entry'!R988,1)&lt;&gt;"1",LEN('Contact Data Entry'!R988)=10),"OK","Phone number must be valid format"),IF('DO NOT USE_Contact Formulas'!A988,"OK",NA()))</f>
        <v>#N/A</v>
      </c>
      <c r="S988" s="41" t="e">
        <f>IF(AND(NOT(ISBLANK('Contact Data Entry'!S988)),ISNA(VLOOKUP('Contact Data Entry'!S988,'DO NOT USE_School Picklist'!$N$3:$N$63,1,FALSE))),"Please select a value from the drop-down menu",IF('DO NOT USE_Contact Formulas'!A988,"OK",NA()))</f>
        <v>#N/A</v>
      </c>
      <c r="T988" s="41" t="e">
        <f>IF(AND(NOT(ISBLANK('Contact Data Entry'!T988)),ISNA(VLOOKUP('Contact Data Entry'!T988,'DO NOT USE_School Picklist'!$E$3:$E$10,1,FALSE))),"Please select a value from the drop-down menu",IF('DO NOT USE_Contact Formulas'!A988,"OK",NA()))</f>
        <v>#N/A</v>
      </c>
      <c r="U988" s="41" t="e">
        <f>IF(AND(NOT(ISBLANK('Contact Data Entry'!U988)),ISNA(VLOOKUP('Contact Data Entry'!U988,'DO NOT USE_School Picklist'!$F$3:$F$16,1,FALSE))),"Please select a value from the drop-down menu",IF('DO NOT USE_Contact Formulas'!A988,"OK",NA()))</f>
        <v>#N/A</v>
      </c>
      <c r="V988" s="41" t="e">
        <f>IF(LEN('Contact Data Entry'!V988)&gt;100,"Classroom(s) must be less than 100 characters",IF('DO NOT USE_Contact Formulas'!A988,"OK",NA()))</f>
        <v>#N/A</v>
      </c>
      <c r="W988" s="41" t="e">
        <f>IF(AND(NOT(ISBLANK('Contact Data Entry'!W988)),ISNA(VLOOKUP('Contact Data Entry'!W988,'DO NOT USE_School Picklist'!$K$3:$K$6,1,FALSE))),"Please select a value from the drop-down menu",IF('DO NOT USE_Contact Formulas'!A988,"OK",NA()))</f>
        <v>#N/A</v>
      </c>
      <c r="X988" s="41" t="e">
        <f>IF(AND(NOT(ISBLANK('Contact Data Entry'!X988)),ISNA(VLOOKUP('Contact Data Entry'!X988,'DO NOT USE_School Picklist'!$D$3:$D$5,1,FALSE))),"Please select a value from the drop-down menu",IF('DO NOT USE_Contact Formulas'!A988,"OK",NA()))</f>
        <v>#N/A</v>
      </c>
      <c r="Y988" s="41"/>
      <c r="Z988" s="41" t="e">
        <f>IF(AND(NOT(ISBLANK('Contact Data Entry'!Z988)),ISNA(VLOOKUP('Contact Data Entry'!Z988,'DO NOT USE_School Picklist'!$G$3:$G$5,1,FALSE))),"Please select a value from the drop-down menu",IF('DO NOT USE_Contact Formulas'!A988,"OK",NA()))</f>
        <v>#N/A</v>
      </c>
      <c r="AA988" s="41"/>
      <c r="AB988" s="41" t="e">
        <f>IF(AND(NOT(ISBLANK('Contact Data Entry'!AB988)),ISNA(VLOOKUP('Contact Data Entry'!AB988,'DO NOT USE_School Picklist'!$H$3:$H$4,1,FALSE))),"Please select a value from the drop-down menu",IF('DO NOT USE_Contact Formulas'!A988,"OK",NA()))</f>
        <v>#N/A</v>
      </c>
      <c r="AC988" s="41" t="e">
        <f ca="1">IF('Contact Data Entry'!AC988&gt;'DO NOT USE_School Picklist'!$C$3,"Test Date cannot be a future date",IF('DO NOT USE_Contact Formulas'!A988,"OK",NA()))</f>
        <v>#N/A</v>
      </c>
      <c r="AD988" s="41" t="e">
        <f>IF(AND(NOT(ISBLANK('Contact Data Entry'!AD988)),ISNA(VLOOKUP('Contact Data Entry'!AD988,'DO NOT USE_School Picklist'!$Q$3:$Q$8,1,FALSE))),"Please select a value from the drop-down menu",IF('DO NOT USE_Contact Formulas'!A988,"OK",NA()))</f>
        <v>#N/A</v>
      </c>
    </row>
    <row r="989" spans="1:30" x14ac:dyDescent="0.25">
      <c r="A989" s="40" t="e">
        <f>IF('DO NOT USE_Contact Formulas'!A989,IF('DO NOT USE_Contact Formulas'!B989,"Not all required fields are completed","OK"),NA())</f>
        <v>#N/A</v>
      </c>
      <c r="B989" s="41" t="e">
        <f>IF(AND('DO NOT USE_Contact Formulas'!A989,ISBLANK('Contact Data Entry'!B989)),"First Name is required",IF(NOT(ISBLANK('Contact Data Entry'!B989)),"OK",NA()))</f>
        <v>#N/A</v>
      </c>
      <c r="C989" s="41" t="e">
        <f>IF(AND('DO NOT USE_Contact Formulas'!A989,ISBLANK('Contact Data Entry'!C989)),"Last Name is required",IF(NOT(ISBLANK('Contact Data Entry'!C989)),"OK",NA()))</f>
        <v>#N/A</v>
      </c>
      <c r="D989" s="41" t="e">
        <f>IF(AND('DO NOT USE_Contact Formulas'!A989,ISBLANK('Contact Data Entry'!D989)),"Birthdate is required",IF(NOT(ISBLANK('Contact Data Entry'!D989)),"OK",NA()))</f>
        <v>#N/A</v>
      </c>
      <c r="E989" s="41" t="e">
        <f>IF(AND('DO NOT USE_Contact Formulas'!A989,ISBLANK('Contact Data Entry'!E989)),"Mobile Phone is required",IF(NOT(ISBLANK('Contact Data Entry'!E989)),IF(AND(ISNUMBER(VALUE('Contact Data Entry'!E989)),LEFT('Contact Data Entry'!E989,1)&lt;&gt;"1",LEN('Contact Data Entry'!E989)=10),"OK","Phone number must be valid format"),NA()))</f>
        <v>#N/A</v>
      </c>
      <c r="F989" s="41" t="e">
        <f>IF(LEN('Contact Data Entry'!F989)&gt;255,"Home Street Address must be less than 255 characters",IF('DO NOT USE_Contact Formulas'!A989,"OK",NA()))</f>
        <v>#N/A</v>
      </c>
      <c r="G989" s="41" t="e">
        <f>IF(LEN('Contact Data Entry'!G989)&gt;40,"City must be less than 40 characters",IF('DO NOT USE_Contact Formulas'!A989,"OK",NA()))</f>
        <v>#N/A</v>
      </c>
      <c r="H989" s="41" t="e">
        <f>IF(AND(NOT(ISBLANK('Contact Data Entry'!H989)),ISNA(VLOOKUP('Contact Data Entry'!H989,'DO NOT USE_School Picklist'!$P$3:$P$52,1,FALSE))),"Please select a value from the drop-down menu",IF('DO NOT USE_Contact Formulas'!A989,"OK",NA()))</f>
        <v>#N/A</v>
      </c>
      <c r="I989" s="41" t="e">
        <f>IF(AND('DO NOT USE_Contact Formulas'!A989,ISBLANK('Contact Data Entry'!I989)),"Zip is required",IF(ISBLANK('Contact Data Entry'!I989),NA(),"OK"))</f>
        <v>#N/A</v>
      </c>
      <c r="J989" s="41" t="e">
        <f>IF(AND('DO NOT USE_Contact Formulas'!A989,ISBLANK('Contact Data Entry'!J989)),"Student or Staff? is required",IF(ISBLANK('Contact Data Entry'!J989),NA(),IF(ISNA(VLOOKUP('Contact Data Entry'!J989,'DO NOT USE_School Picklist'!$B$3:$B$6,1,FALSE)),"Please select a value from the drop-down menu","OK")))</f>
        <v>#N/A</v>
      </c>
      <c r="K989" s="41" t="e">
        <f>IF(AND('Contact Data Entry'!J989='DO NOT USE_School Picklist'!$B$4,ISBLANK('Contact Data Entry'!K989)),"Occupation/Job Title is required if Student or Staff? is Yes, staff/faculty or volunteer",IF('DO NOT USE_Contact Formulas'!A989,"OK",NA()))</f>
        <v>#N/A</v>
      </c>
      <c r="L989" s="41" t="e">
        <f ca="1">IF('Contact Data Entry'!L989&gt;'DO NOT USE_School Picklist'!$C$3,"Date last on school campus/facility cannot be a future date",IF('DO NOT USE_Contact Formulas'!A989,IF(ISBLANK('Contact Data Entry'!L989),"Date last on school campus/facility is required","OK"),NA()))</f>
        <v>#N/A</v>
      </c>
      <c r="M989" s="42" t="e">
        <f ca="1">IF('Contact Data Entry'!M989&gt;'DO NOT USE_School Picklist'!$C$3,"Last Exposure Date cannot be a future date",IF('DO NOT USE_Contact Formulas'!A989,IF(ISBLANK('Contact Data Entry'!M989),"Last Exposure Date is required","OK"),NA()))</f>
        <v>#N/A</v>
      </c>
      <c r="N989" s="42" t="e">
        <f>IF(AND('DO NOT USE_Contact Formulas'!A989,ISBLANK('Contact Data Entry'!N989)),"Specific Place in the Location is required",IF(ISBLANK('Contact Data Entry'!N989),NA(),"OK"))</f>
        <v>#N/A</v>
      </c>
      <c r="O989" s="41" t="e">
        <f>IF(AND(NOT(ISBLANK('Contact Data Entry'!O989)),ISNA(VLOOKUP('Contact Data Entry'!O989,'DO NOT USE_School Picklist'!$L$3:$L$81,1,FALSE))),"Please select a value from the drop-down menu",IF('DO NOT USE_Contact Formulas'!A989,"OK",NA()))</f>
        <v>#N/A</v>
      </c>
      <c r="P989" s="41" t="e">
        <f>IF(AND(NOT(ISBLANK('Contact Data Entry'!P989)),NOT(ISNUMBER(MATCH("*@*.?*",'Contact Data Entry'!P989,0)))),"Email must be in a valid format",IF('DO NOT USE_Contact Formulas'!A989,"OK",NA()))</f>
        <v>#N/A</v>
      </c>
      <c r="Q989" s="41" t="e">
        <f>IF(LEN('Contact Data Entry'!Q989)&gt;50,"Parent/Guardian Name must be less than 50 characters",IF('DO NOT USE_Contact Formulas'!A989,"OK",NA()))</f>
        <v>#N/A</v>
      </c>
      <c r="R989" s="41" t="e">
        <f>IF(NOT(ISBLANK('Contact Data Entry'!R989)),IF(AND(ISNUMBER('Contact Data Entry'!R989),LEFT('Contact Data Entry'!R989,1)&lt;&gt;"1",LEN('Contact Data Entry'!R989)=10),"OK","Phone number must be valid format"),IF('DO NOT USE_Contact Formulas'!A989,"OK",NA()))</f>
        <v>#N/A</v>
      </c>
      <c r="S989" s="41" t="e">
        <f>IF(AND(NOT(ISBLANK('Contact Data Entry'!S989)),ISNA(VLOOKUP('Contact Data Entry'!S989,'DO NOT USE_School Picklist'!$N$3:$N$63,1,FALSE))),"Please select a value from the drop-down menu",IF('DO NOT USE_Contact Formulas'!A989,"OK",NA()))</f>
        <v>#N/A</v>
      </c>
      <c r="T989" s="41" t="e">
        <f>IF(AND(NOT(ISBLANK('Contact Data Entry'!T989)),ISNA(VLOOKUP('Contact Data Entry'!T989,'DO NOT USE_School Picklist'!$E$3:$E$10,1,FALSE))),"Please select a value from the drop-down menu",IF('DO NOT USE_Contact Formulas'!A989,"OK",NA()))</f>
        <v>#N/A</v>
      </c>
      <c r="U989" s="41" t="e">
        <f>IF(AND(NOT(ISBLANK('Contact Data Entry'!U989)),ISNA(VLOOKUP('Contact Data Entry'!U989,'DO NOT USE_School Picklist'!$F$3:$F$16,1,FALSE))),"Please select a value from the drop-down menu",IF('DO NOT USE_Contact Formulas'!A989,"OK",NA()))</f>
        <v>#N/A</v>
      </c>
      <c r="V989" s="41" t="e">
        <f>IF(LEN('Contact Data Entry'!V989)&gt;100,"Classroom(s) must be less than 100 characters",IF('DO NOT USE_Contact Formulas'!A989,"OK",NA()))</f>
        <v>#N/A</v>
      </c>
      <c r="W989" s="41" t="e">
        <f>IF(AND(NOT(ISBLANK('Contact Data Entry'!W989)),ISNA(VLOOKUP('Contact Data Entry'!W989,'DO NOT USE_School Picklist'!$K$3:$K$6,1,FALSE))),"Please select a value from the drop-down menu",IF('DO NOT USE_Contact Formulas'!A989,"OK",NA()))</f>
        <v>#N/A</v>
      </c>
      <c r="X989" s="41" t="e">
        <f>IF(AND(NOT(ISBLANK('Contact Data Entry'!X989)),ISNA(VLOOKUP('Contact Data Entry'!X989,'DO NOT USE_School Picklist'!$D$3:$D$5,1,FALSE))),"Please select a value from the drop-down menu",IF('DO NOT USE_Contact Formulas'!A989,"OK",NA()))</f>
        <v>#N/A</v>
      </c>
      <c r="Y989" s="41"/>
      <c r="Z989" s="41" t="e">
        <f>IF(AND(NOT(ISBLANK('Contact Data Entry'!Z989)),ISNA(VLOOKUP('Contact Data Entry'!Z989,'DO NOT USE_School Picklist'!$G$3:$G$5,1,FALSE))),"Please select a value from the drop-down menu",IF('DO NOT USE_Contact Formulas'!A989,"OK",NA()))</f>
        <v>#N/A</v>
      </c>
      <c r="AA989" s="41"/>
      <c r="AB989" s="41" t="e">
        <f>IF(AND(NOT(ISBLANK('Contact Data Entry'!AB989)),ISNA(VLOOKUP('Contact Data Entry'!AB989,'DO NOT USE_School Picklist'!$H$3:$H$4,1,FALSE))),"Please select a value from the drop-down menu",IF('DO NOT USE_Contact Formulas'!A989,"OK",NA()))</f>
        <v>#N/A</v>
      </c>
      <c r="AC989" s="41" t="e">
        <f ca="1">IF('Contact Data Entry'!AC989&gt;'DO NOT USE_School Picklist'!$C$3,"Test Date cannot be a future date",IF('DO NOT USE_Contact Formulas'!A989,"OK",NA()))</f>
        <v>#N/A</v>
      </c>
      <c r="AD989" s="41" t="e">
        <f>IF(AND(NOT(ISBLANK('Contact Data Entry'!AD989)),ISNA(VLOOKUP('Contact Data Entry'!AD989,'DO NOT USE_School Picklist'!$Q$3:$Q$8,1,FALSE))),"Please select a value from the drop-down menu",IF('DO NOT USE_Contact Formulas'!A989,"OK",NA()))</f>
        <v>#N/A</v>
      </c>
    </row>
    <row r="990" spans="1:30" x14ac:dyDescent="0.25">
      <c r="A990" s="40" t="e">
        <f>IF('DO NOT USE_Contact Formulas'!A990,IF('DO NOT USE_Contact Formulas'!B990,"Not all required fields are completed","OK"),NA())</f>
        <v>#N/A</v>
      </c>
      <c r="B990" s="41" t="e">
        <f>IF(AND('DO NOT USE_Contact Formulas'!A990,ISBLANK('Contact Data Entry'!B990)),"First Name is required",IF(NOT(ISBLANK('Contact Data Entry'!B990)),"OK",NA()))</f>
        <v>#N/A</v>
      </c>
      <c r="C990" s="41" t="e">
        <f>IF(AND('DO NOT USE_Contact Formulas'!A990,ISBLANK('Contact Data Entry'!C990)),"Last Name is required",IF(NOT(ISBLANK('Contact Data Entry'!C990)),"OK",NA()))</f>
        <v>#N/A</v>
      </c>
      <c r="D990" s="41" t="e">
        <f>IF(AND('DO NOT USE_Contact Formulas'!A990,ISBLANK('Contact Data Entry'!D990)),"Birthdate is required",IF(NOT(ISBLANK('Contact Data Entry'!D990)),"OK",NA()))</f>
        <v>#N/A</v>
      </c>
      <c r="E990" s="41" t="e">
        <f>IF(AND('DO NOT USE_Contact Formulas'!A990,ISBLANK('Contact Data Entry'!E990)),"Mobile Phone is required",IF(NOT(ISBLANK('Contact Data Entry'!E990)),IF(AND(ISNUMBER(VALUE('Contact Data Entry'!E990)),LEFT('Contact Data Entry'!E990,1)&lt;&gt;"1",LEN('Contact Data Entry'!E990)=10),"OK","Phone number must be valid format"),NA()))</f>
        <v>#N/A</v>
      </c>
      <c r="F990" s="41" t="e">
        <f>IF(LEN('Contact Data Entry'!F990)&gt;255,"Home Street Address must be less than 255 characters",IF('DO NOT USE_Contact Formulas'!A990,"OK",NA()))</f>
        <v>#N/A</v>
      </c>
      <c r="G990" s="41" t="e">
        <f>IF(LEN('Contact Data Entry'!G990)&gt;40,"City must be less than 40 characters",IF('DO NOT USE_Contact Formulas'!A990,"OK",NA()))</f>
        <v>#N/A</v>
      </c>
      <c r="H990" s="41" t="e">
        <f>IF(AND(NOT(ISBLANK('Contact Data Entry'!H990)),ISNA(VLOOKUP('Contact Data Entry'!H990,'DO NOT USE_School Picklist'!$P$3:$P$52,1,FALSE))),"Please select a value from the drop-down menu",IF('DO NOT USE_Contact Formulas'!A990,"OK",NA()))</f>
        <v>#N/A</v>
      </c>
      <c r="I990" s="41" t="e">
        <f>IF(AND('DO NOT USE_Contact Formulas'!A990,ISBLANK('Contact Data Entry'!I990)),"Zip is required",IF(ISBLANK('Contact Data Entry'!I990),NA(),"OK"))</f>
        <v>#N/A</v>
      </c>
      <c r="J990" s="41" t="e">
        <f>IF(AND('DO NOT USE_Contact Formulas'!A990,ISBLANK('Contact Data Entry'!J990)),"Student or Staff? is required",IF(ISBLANK('Contact Data Entry'!J990),NA(),IF(ISNA(VLOOKUP('Contact Data Entry'!J990,'DO NOT USE_School Picklist'!$B$3:$B$6,1,FALSE)),"Please select a value from the drop-down menu","OK")))</f>
        <v>#N/A</v>
      </c>
      <c r="K990" s="41" t="e">
        <f>IF(AND('Contact Data Entry'!J990='DO NOT USE_School Picklist'!$B$4,ISBLANK('Contact Data Entry'!K990)),"Occupation/Job Title is required if Student or Staff? is Yes, staff/faculty or volunteer",IF('DO NOT USE_Contact Formulas'!A990,"OK",NA()))</f>
        <v>#N/A</v>
      </c>
      <c r="L990" s="41" t="e">
        <f ca="1">IF('Contact Data Entry'!L990&gt;'DO NOT USE_School Picklist'!$C$3,"Date last on school campus/facility cannot be a future date",IF('DO NOT USE_Contact Formulas'!A990,IF(ISBLANK('Contact Data Entry'!L990),"Date last on school campus/facility is required","OK"),NA()))</f>
        <v>#N/A</v>
      </c>
      <c r="M990" s="42" t="e">
        <f ca="1">IF('Contact Data Entry'!M990&gt;'DO NOT USE_School Picklist'!$C$3,"Last Exposure Date cannot be a future date",IF('DO NOT USE_Contact Formulas'!A990,IF(ISBLANK('Contact Data Entry'!M990),"Last Exposure Date is required","OK"),NA()))</f>
        <v>#N/A</v>
      </c>
      <c r="N990" s="42" t="e">
        <f>IF(AND('DO NOT USE_Contact Formulas'!A990,ISBLANK('Contact Data Entry'!N990)),"Specific Place in the Location is required",IF(ISBLANK('Contact Data Entry'!N990),NA(),"OK"))</f>
        <v>#N/A</v>
      </c>
      <c r="O990" s="41" t="e">
        <f>IF(AND(NOT(ISBLANK('Contact Data Entry'!O990)),ISNA(VLOOKUP('Contact Data Entry'!O990,'DO NOT USE_School Picklist'!$L$3:$L$81,1,FALSE))),"Please select a value from the drop-down menu",IF('DO NOT USE_Contact Formulas'!A990,"OK",NA()))</f>
        <v>#N/A</v>
      </c>
      <c r="P990" s="41" t="e">
        <f>IF(AND(NOT(ISBLANK('Contact Data Entry'!P990)),NOT(ISNUMBER(MATCH("*@*.?*",'Contact Data Entry'!P990,0)))),"Email must be in a valid format",IF('DO NOT USE_Contact Formulas'!A990,"OK",NA()))</f>
        <v>#N/A</v>
      </c>
      <c r="Q990" s="41" t="e">
        <f>IF(LEN('Contact Data Entry'!Q990)&gt;50,"Parent/Guardian Name must be less than 50 characters",IF('DO NOT USE_Contact Formulas'!A990,"OK",NA()))</f>
        <v>#N/A</v>
      </c>
      <c r="R990" s="41" t="e">
        <f>IF(NOT(ISBLANK('Contact Data Entry'!R990)),IF(AND(ISNUMBER('Contact Data Entry'!R990),LEFT('Contact Data Entry'!R990,1)&lt;&gt;"1",LEN('Contact Data Entry'!R990)=10),"OK","Phone number must be valid format"),IF('DO NOT USE_Contact Formulas'!A990,"OK",NA()))</f>
        <v>#N/A</v>
      </c>
      <c r="S990" s="41" t="e">
        <f>IF(AND(NOT(ISBLANK('Contact Data Entry'!S990)),ISNA(VLOOKUP('Contact Data Entry'!S990,'DO NOT USE_School Picklist'!$N$3:$N$63,1,FALSE))),"Please select a value from the drop-down menu",IF('DO NOT USE_Contact Formulas'!A990,"OK",NA()))</f>
        <v>#N/A</v>
      </c>
      <c r="T990" s="41" t="e">
        <f>IF(AND(NOT(ISBLANK('Contact Data Entry'!T990)),ISNA(VLOOKUP('Contact Data Entry'!T990,'DO NOT USE_School Picklist'!$E$3:$E$10,1,FALSE))),"Please select a value from the drop-down menu",IF('DO NOT USE_Contact Formulas'!A990,"OK",NA()))</f>
        <v>#N/A</v>
      </c>
      <c r="U990" s="41" t="e">
        <f>IF(AND(NOT(ISBLANK('Contact Data Entry'!U990)),ISNA(VLOOKUP('Contact Data Entry'!U990,'DO NOT USE_School Picklist'!$F$3:$F$16,1,FALSE))),"Please select a value from the drop-down menu",IF('DO NOT USE_Contact Formulas'!A990,"OK",NA()))</f>
        <v>#N/A</v>
      </c>
      <c r="V990" s="41" t="e">
        <f>IF(LEN('Contact Data Entry'!V990)&gt;100,"Classroom(s) must be less than 100 characters",IF('DO NOT USE_Contact Formulas'!A990,"OK",NA()))</f>
        <v>#N/A</v>
      </c>
      <c r="W990" s="41" t="e">
        <f>IF(AND(NOT(ISBLANK('Contact Data Entry'!W990)),ISNA(VLOOKUP('Contact Data Entry'!W990,'DO NOT USE_School Picklist'!$K$3:$K$6,1,FALSE))),"Please select a value from the drop-down menu",IF('DO NOT USE_Contact Formulas'!A990,"OK",NA()))</f>
        <v>#N/A</v>
      </c>
      <c r="X990" s="41" t="e">
        <f>IF(AND(NOT(ISBLANK('Contact Data Entry'!X990)),ISNA(VLOOKUP('Contact Data Entry'!X990,'DO NOT USE_School Picklist'!$D$3:$D$5,1,FALSE))),"Please select a value from the drop-down menu",IF('DO NOT USE_Contact Formulas'!A990,"OK",NA()))</f>
        <v>#N/A</v>
      </c>
      <c r="Y990" s="41"/>
      <c r="Z990" s="41" t="e">
        <f>IF(AND(NOT(ISBLANK('Contact Data Entry'!Z990)),ISNA(VLOOKUP('Contact Data Entry'!Z990,'DO NOT USE_School Picklist'!$G$3:$G$5,1,FALSE))),"Please select a value from the drop-down menu",IF('DO NOT USE_Contact Formulas'!A990,"OK",NA()))</f>
        <v>#N/A</v>
      </c>
      <c r="AA990" s="41"/>
      <c r="AB990" s="41" t="e">
        <f>IF(AND(NOT(ISBLANK('Contact Data Entry'!AB990)),ISNA(VLOOKUP('Contact Data Entry'!AB990,'DO NOT USE_School Picklist'!$H$3:$H$4,1,FALSE))),"Please select a value from the drop-down menu",IF('DO NOT USE_Contact Formulas'!A990,"OK",NA()))</f>
        <v>#N/A</v>
      </c>
      <c r="AC990" s="41" t="e">
        <f ca="1">IF('Contact Data Entry'!AC990&gt;'DO NOT USE_School Picklist'!$C$3,"Test Date cannot be a future date",IF('DO NOT USE_Contact Formulas'!A990,"OK",NA()))</f>
        <v>#N/A</v>
      </c>
      <c r="AD990" s="41" t="e">
        <f>IF(AND(NOT(ISBLANK('Contact Data Entry'!AD990)),ISNA(VLOOKUP('Contact Data Entry'!AD990,'DO NOT USE_School Picklist'!$Q$3:$Q$8,1,FALSE))),"Please select a value from the drop-down menu",IF('DO NOT USE_Contact Formulas'!A990,"OK",NA()))</f>
        <v>#N/A</v>
      </c>
    </row>
    <row r="991" spans="1:30" x14ac:dyDescent="0.25">
      <c r="A991" s="40" t="e">
        <f>IF('DO NOT USE_Contact Formulas'!A991,IF('DO NOT USE_Contact Formulas'!B991,"Not all required fields are completed","OK"),NA())</f>
        <v>#N/A</v>
      </c>
      <c r="B991" s="41" t="e">
        <f>IF(AND('DO NOT USE_Contact Formulas'!A991,ISBLANK('Contact Data Entry'!B991)),"First Name is required",IF(NOT(ISBLANK('Contact Data Entry'!B991)),"OK",NA()))</f>
        <v>#N/A</v>
      </c>
      <c r="C991" s="41" t="e">
        <f>IF(AND('DO NOT USE_Contact Formulas'!A991,ISBLANK('Contact Data Entry'!C991)),"Last Name is required",IF(NOT(ISBLANK('Contact Data Entry'!C991)),"OK",NA()))</f>
        <v>#N/A</v>
      </c>
      <c r="D991" s="41" t="e">
        <f>IF(AND('DO NOT USE_Contact Formulas'!A991,ISBLANK('Contact Data Entry'!D991)),"Birthdate is required",IF(NOT(ISBLANK('Contact Data Entry'!D991)),"OK",NA()))</f>
        <v>#N/A</v>
      </c>
      <c r="E991" s="41" t="e">
        <f>IF(AND('DO NOT USE_Contact Formulas'!A991,ISBLANK('Contact Data Entry'!E991)),"Mobile Phone is required",IF(NOT(ISBLANK('Contact Data Entry'!E991)),IF(AND(ISNUMBER(VALUE('Contact Data Entry'!E991)),LEFT('Contact Data Entry'!E991,1)&lt;&gt;"1",LEN('Contact Data Entry'!E991)=10),"OK","Phone number must be valid format"),NA()))</f>
        <v>#N/A</v>
      </c>
      <c r="F991" s="41" t="e">
        <f>IF(LEN('Contact Data Entry'!F991)&gt;255,"Home Street Address must be less than 255 characters",IF('DO NOT USE_Contact Formulas'!A991,"OK",NA()))</f>
        <v>#N/A</v>
      </c>
      <c r="G991" s="41" t="e">
        <f>IF(LEN('Contact Data Entry'!G991)&gt;40,"City must be less than 40 characters",IF('DO NOT USE_Contact Formulas'!A991,"OK",NA()))</f>
        <v>#N/A</v>
      </c>
      <c r="H991" s="41" t="e">
        <f>IF(AND(NOT(ISBLANK('Contact Data Entry'!H991)),ISNA(VLOOKUP('Contact Data Entry'!H991,'DO NOT USE_School Picklist'!$P$3:$P$52,1,FALSE))),"Please select a value from the drop-down menu",IF('DO NOT USE_Contact Formulas'!A991,"OK",NA()))</f>
        <v>#N/A</v>
      </c>
      <c r="I991" s="41" t="e">
        <f>IF(AND('DO NOT USE_Contact Formulas'!A991,ISBLANK('Contact Data Entry'!I991)),"Zip is required",IF(ISBLANK('Contact Data Entry'!I991),NA(),"OK"))</f>
        <v>#N/A</v>
      </c>
      <c r="J991" s="41" t="e">
        <f>IF(AND('DO NOT USE_Contact Formulas'!A991,ISBLANK('Contact Data Entry'!J991)),"Student or Staff? is required",IF(ISBLANK('Contact Data Entry'!J991),NA(),IF(ISNA(VLOOKUP('Contact Data Entry'!J991,'DO NOT USE_School Picklist'!$B$3:$B$6,1,FALSE)),"Please select a value from the drop-down menu","OK")))</f>
        <v>#N/A</v>
      </c>
      <c r="K991" s="41" t="e">
        <f>IF(AND('Contact Data Entry'!J991='DO NOT USE_School Picklist'!$B$4,ISBLANK('Contact Data Entry'!K991)),"Occupation/Job Title is required if Student or Staff? is Yes, staff/faculty or volunteer",IF('DO NOT USE_Contact Formulas'!A991,"OK",NA()))</f>
        <v>#N/A</v>
      </c>
      <c r="L991" s="41" t="e">
        <f ca="1">IF('Contact Data Entry'!L991&gt;'DO NOT USE_School Picklist'!$C$3,"Date last on school campus/facility cannot be a future date",IF('DO NOT USE_Contact Formulas'!A991,IF(ISBLANK('Contact Data Entry'!L991),"Date last on school campus/facility is required","OK"),NA()))</f>
        <v>#N/A</v>
      </c>
      <c r="M991" s="42" t="e">
        <f ca="1">IF('Contact Data Entry'!M991&gt;'DO NOT USE_School Picklist'!$C$3,"Last Exposure Date cannot be a future date",IF('DO NOT USE_Contact Formulas'!A991,IF(ISBLANK('Contact Data Entry'!M991),"Last Exposure Date is required","OK"),NA()))</f>
        <v>#N/A</v>
      </c>
      <c r="N991" s="42" t="e">
        <f>IF(AND('DO NOT USE_Contact Formulas'!A991,ISBLANK('Contact Data Entry'!N991)),"Specific Place in the Location is required",IF(ISBLANK('Contact Data Entry'!N991),NA(),"OK"))</f>
        <v>#N/A</v>
      </c>
      <c r="O991" s="41" t="e">
        <f>IF(AND(NOT(ISBLANK('Contact Data Entry'!O991)),ISNA(VLOOKUP('Contact Data Entry'!O991,'DO NOT USE_School Picklist'!$L$3:$L$81,1,FALSE))),"Please select a value from the drop-down menu",IF('DO NOT USE_Contact Formulas'!A991,"OK",NA()))</f>
        <v>#N/A</v>
      </c>
      <c r="P991" s="41" t="e">
        <f>IF(AND(NOT(ISBLANK('Contact Data Entry'!P991)),NOT(ISNUMBER(MATCH("*@*.?*",'Contact Data Entry'!P991,0)))),"Email must be in a valid format",IF('DO NOT USE_Contact Formulas'!A991,"OK",NA()))</f>
        <v>#N/A</v>
      </c>
      <c r="Q991" s="41" t="e">
        <f>IF(LEN('Contact Data Entry'!Q991)&gt;50,"Parent/Guardian Name must be less than 50 characters",IF('DO NOT USE_Contact Formulas'!A991,"OK",NA()))</f>
        <v>#N/A</v>
      </c>
      <c r="R991" s="41" t="e">
        <f>IF(NOT(ISBLANK('Contact Data Entry'!R991)),IF(AND(ISNUMBER('Contact Data Entry'!R991),LEFT('Contact Data Entry'!R991,1)&lt;&gt;"1",LEN('Contact Data Entry'!R991)=10),"OK","Phone number must be valid format"),IF('DO NOT USE_Contact Formulas'!A991,"OK",NA()))</f>
        <v>#N/A</v>
      </c>
      <c r="S991" s="41" t="e">
        <f>IF(AND(NOT(ISBLANK('Contact Data Entry'!S991)),ISNA(VLOOKUP('Contact Data Entry'!S991,'DO NOT USE_School Picklist'!$N$3:$N$63,1,FALSE))),"Please select a value from the drop-down menu",IF('DO NOT USE_Contact Formulas'!A991,"OK",NA()))</f>
        <v>#N/A</v>
      </c>
      <c r="T991" s="41" t="e">
        <f>IF(AND(NOT(ISBLANK('Contact Data Entry'!T991)),ISNA(VLOOKUP('Contact Data Entry'!T991,'DO NOT USE_School Picklist'!$E$3:$E$10,1,FALSE))),"Please select a value from the drop-down menu",IF('DO NOT USE_Contact Formulas'!A991,"OK",NA()))</f>
        <v>#N/A</v>
      </c>
      <c r="U991" s="41" t="e">
        <f>IF(AND(NOT(ISBLANK('Contact Data Entry'!U991)),ISNA(VLOOKUP('Contact Data Entry'!U991,'DO NOT USE_School Picklist'!$F$3:$F$16,1,FALSE))),"Please select a value from the drop-down menu",IF('DO NOT USE_Contact Formulas'!A991,"OK",NA()))</f>
        <v>#N/A</v>
      </c>
      <c r="V991" s="41" t="e">
        <f>IF(LEN('Contact Data Entry'!V991)&gt;100,"Classroom(s) must be less than 100 characters",IF('DO NOT USE_Contact Formulas'!A991,"OK",NA()))</f>
        <v>#N/A</v>
      </c>
      <c r="W991" s="41" t="e">
        <f>IF(AND(NOT(ISBLANK('Contact Data Entry'!W991)),ISNA(VLOOKUP('Contact Data Entry'!W991,'DO NOT USE_School Picklist'!$K$3:$K$6,1,FALSE))),"Please select a value from the drop-down menu",IF('DO NOT USE_Contact Formulas'!A991,"OK",NA()))</f>
        <v>#N/A</v>
      </c>
      <c r="X991" s="41" t="e">
        <f>IF(AND(NOT(ISBLANK('Contact Data Entry'!X991)),ISNA(VLOOKUP('Contact Data Entry'!X991,'DO NOT USE_School Picklist'!$D$3:$D$5,1,FALSE))),"Please select a value from the drop-down menu",IF('DO NOT USE_Contact Formulas'!A991,"OK",NA()))</f>
        <v>#N/A</v>
      </c>
      <c r="Y991" s="41"/>
      <c r="Z991" s="41" t="e">
        <f>IF(AND(NOT(ISBLANK('Contact Data Entry'!Z991)),ISNA(VLOOKUP('Contact Data Entry'!Z991,'DO NOT USE_School Picklist'!$G$3:$G$5,1,FALSE))),"Please select a value from the drop-down menu",IF('DO NOT USE_Contact Formulas'!A991,"OK",NA()))</f>
        <v>#N/A</v>
      </c>
      <c r="AA991" s="41"/>
      <c r="AB991" s="41" t="e">
        <f>IF(AND(NOT(ISBLANK('Contact Data Entry'!AB991)),ISNA(VLOOKUP('Contact Data Entry'!AB991,'DO NOT USE_School Picklist'!$H$3:$H$4,1,FALSE))),"Please select a value from the drop-down menu",IF('DO NOT USE_Contact Formulas'!A991,"OK",NA()))</f>
        <v>#N/A</v>
      </c>
      <c r="AC991" s="41" t="e">
        <f ca="1">IF('Contact Data Entry'!AC991&gt;'DO NOT USE_School Picklist'!$C$3,"Test Date cannot be a future date",IF('DO NOT USE_Contact Formulas'!A991,"OK",NA()))</f>
        <v>#N/A</v>
      </c>
      <c r="AD991" s="41" t="e">
        <f>IF(AND(NOT(ISBLANK('Contact Data Entry'!AD991)),ISNA(VLOOKUP('Contact Data Entry'!AD991,'DO NOT USE_School Picklist'!$Q$3:$Q$8,1,FALSE))),"Please select a value from the drop-down menu",IF('DO NOT USE_Contact Formulas'!A991,"OK",NA()))</f>
        <v>#N/A</v>
      </c>
    </row>
    <row r="992" spans="1:30" x14ac:dyDescent="0.25">
      <c r="A992" s="40" t="e">
        <f>IF('DO NOT USE_Contact Formulas'!A992,IF('DO NOT USE_Contact Formulas'!B992,"Not all required fields are completed","OK"),NA())</f>
        <v>#N/A</v>
      </c>
      <c r="B992" s="41" t="e">
        <f>IF(AND('DO NOT USE_Contact Formulas'!A992,ISBLANK('Contact Data Entry'!B992)),"First Name is required",IF(NOT(ISBLANK('Contact Data Entry'!B992)),"OK",NA()))</f>
        <v>#N/A</v>
      </c>
      <c r="C992" s="41" t="e">
        <f>IF(AND('DO NOT USE_Contact Formulas'!A992,ISBLANK('Contact Data Entry'!C992)),"Last Name is required",IF(NOT(ISBLANK('Contact Data Entry'!C992)),"OK",NA()))</f>
        <v>#N/A</v>
      </c>
      <c r="D992" s="41" t="e">
        <f>IF(AND('DO NOT USE_Contact Formulas'!A992,ISBLANK('Contact Data Entry'!D992)),"Birthdate is required",IF(NOT(ISBLANK('Contact Data Entry'!D992)),"OK",NA()))</f>
        <v>#N/A</v>
      </c>
      <c r="E992" s="41" t="e">
        <f>IF(AND('DO NOT USE_Contact Formulas'!A992,ISBLANK('Contact Data Entry'!E992)),"Mobile Phone is required",IF(NOT(ISBLANK('Contact Data Entry'!E992)),IF(AND(ISNUMBER(VALUE('Contact Data Entry'!E992)),LEFT('Contact Data Entry'!E992,1)&lt;&gt;"1",LEN('Contact Data Entry'!E992)=10),"OK","Phone number must be valid format"),NA()))</f>
        <v>#N/A</v>
      </c>
      <c r="F992" s="41" t="e">
        <f>IF(LEN('Contact Data Entry'!F992)&gt;255,"Home Street Address must be less than 255 characters",IF('DO NOT USE_Contact Formulas'!A992,"OK",NA()))</f>
        <v>#N/A</v>
      </c>
      <c r="G992" s="41" t="e">
        <f>IF(LEN('Contact Data Entry'!G992)&gt;40,"City must be less than 40 characters",IF('DO NOT USE_Contact Formulas'!A992,"OK",NA()))</f>
        <v>#N/A</v>
      </c>
      <c r="H992" s="41" t="e">
        <f>IF(AND(NOT(ISBLANK('Contact Data Entry'!H992)),ISNA(VLOOKUP('Contact Data Entry'!H992,'DO NOT USE_School Picklist'!$P$3:$P$52,1,FALSE))),"Please select a value from the drop-down menu",IF('DO NOT USE_Contact Formulas'!A992,"OK",NA()))</f>
        <v>#N/A</v>
      </c>
      <c r="I992" s="41" t="e">
        <f>IF(AND('DO NOT USE_Contact Formulas'!A992,ISBLANK('Contact Data Entry'!I992)),"Zip is required",IF(ISBLANK('Contact Data Entry'!I992),NA(),"OK"))</f>
        <v>#N/A</v>
      </c>
      <c r="J992" s="41" t="e">
        <f>IF(AND('DO NOT USE_Contact Formulas'!A992,ISBLANK('Contact Data Entry'!J992)),"Student or Staff? is required",IF(ISBLANK('Contact Data Entry'!J992),NA(),IF(ISNA(VLOOKUP('Contact Data Entry'!J992,'DO NOT USE_School Picklist'!$B$3:$B$6,1,FALSE)),"Please select a value from the drop-down menu","OK")))</f>
        <v>#N/A</v>
      </c>
      <c r="K992" s="41" t="e">
        <f>IF(AND('Contact Data Entry'!J992='DO NOT USE_School Picklist'!$B$4,ISBLANK('Contact Data Entry'!K992)),"Occupation/Job Title is required if Student or Staff? is Yes, staff/faculty or volunteer",IF('DO NOT USE_Contact Formulas'!A992,"OK",NA()))</f>
        <v>#N/A</v>
      </c>
      <c r="L992" s="41" t="e">
        <f ca="1">IF('Contact Data Entry'!L992&gt;'DO NOT USE_School Picklist'!$C$3,"Date last on school campus/facility cannot be a future date",IF('DO NOT USE_Contact Formulas'!A992,IF(ISBLANK('Contact Data Entry'!L992),"Date last on school campus/facility is required","OK"),NA()))</f>
        <v>#N/A</v>
      </c>
      <c r="M992" s="42" t="e">
        <f ca="1">IF('Contact Data Entry'!M992&gt;'DO NOT USE_School Picklist'!$C$3,"Last Exposure Date cannot be a future date",IF('DO NOT USE_Contact Formulas'!A992,IF(ISBLANK('Contact Data Entry'!M992),"Last Exposure Date is required","OK"),NA()))</f>
        <v>#N/A</v>
      </c>
      <c r="N992" s="42" t="e">
        <f>IF(AND('DO NOT USE_Contact Formulas'!A992,ISBLANK('Contact Data Entry'!N992)),"Specific Place in the Location is required",IF(ISBLANK('Contact Data Entry'!N992),NA(),"OK"))</f>
        <v>#N/A</v>
      </c>
      <c r="O992" s="41" t="e">
        <f>IF(AND(NOT(ISBLANK('Contact Data Entry'!O992)),ISNA(VLOOKUP('Contact Data Entry'!O992,'DO NOT USE_School Picklist'!$L$3:$L$81,1,FALSE))),"Please select a value from the drop-down menu",IF('DO NOT USE_Contact Formulas'!A992,"OK",NA()))</f>
        <v>#N/A</v>
      </c>
      <c r="P992" s="41" t="e">
        <f>IF(AND(NOT(ISBLANK('Contact Data Entry'!P992)),NOT(ISNUMBER(MATCH("*@*.?*",'Contact Data Entry'!P992,0)))),"Email must be in a valid format",IF('DO NOT USE_Contact Formulas'!A992,"OK",NA()))</f>
        <v>#N/A</v>
      </c>
      <c r="Q992" s="41" t="e">
        <f>IF(LEN('Contact Data Entry'!Q992)&gt;50,"Parent/Guardian Name must be less than 50 characters",IF('DO NOT USE_Contact Formulas'!A992,"OK",NA()))</f>
        <v>#N/A</v>
      </c>
      <c r="R992" s="41" t="e">
        <f>IF(NOT(ISBLANK('Contact Data Entry'!R992)),IF(AND(ISNUMBER('Contact Data Entry'!R992),LEFT('Contact Data Entry'!R992,1)&lt;&gt;"1",LEN('Contact Data Entry'!R992)=10),"OK","Phone number must be valid format"),IF('DO NOT USE_Contact Formulas'!A992,"OK",NA()))</f>
        <v>#N/A</v>
      </c>
      <c r="S992" s="41" t="e">
        <f>IF(AND(NOT(ISBLANK('Contact Data Entry'!S992)),ISNA(VLOOKUP('Contact Data Entry'!S992,'DO NOT USE_School Picklist'!$N$3:$N$63,1,FALSE))),"Please select a value from the drop-down menu",IF('DO NOT USE_Contact Formulas'!A992,"OK",NA()))</f>
        <v>#N/A</v>
      </c>
      <c r="T992" s="41" t="e">
        <f>IF(AND(NOT(ISBLANK('Contact Data Entry'!T992)),ISNA(VLOOKUP('Contact Data Entry'!T992,'DO NOT USE_School Picklist'!$E$3:$E$10,1,FALSE))),"Please select a value from the drop-down menu",IF('DO NOT USE_Contact Formulas'!A992,"OK",NA()))</f>
        <v>#N/A</v>
      </c>
      <c r="U992" s="41" t="e">
        <f>IF(AND(NOT(ISBLANK('Contact Data Entry'!U992)),ISNA(VLOOKUP('Contact Data Entry'!U992,'DO NOT USE_School Picklist'!$F$3:$F$16,1,FALSE))),"Please select a value from the drop-down menu",IF('DO NOT USE_Contact Formulas'!A992,"OK",NA()))</f>
        <v>#N/A</v>
      </c>
      <c r="V992" s="41" t="e">
        <f>IF(LEN('Contact Data Entry'!V992)&gt;100,"Classroom(s) must be less than 100 characters",IF('DO NOT USE_Contact Formulas'!A992,"OK",NA()))</f>
        <v>#N/A</v>
      </c>
      <c r="W992" s="41" t="e">
        <f>IF(AND(NOT(ISBLANK('Contact Data Entry'!W992)),ISNA(VLOOKUP('Contact Data Entry'!W992,'DO NOT USE_School Picklist'!$K$3:$K$6,1,FALSE))),"Please select a value from the drop-down menu",IF('DO NOT USE_Contact Formulas'!A992,"OK",NA()))</f>
        <v>#N/A</v>
      </c>
      <c r="X992" s="41" t="e">
        <f>IF(AND(NOT(ISBLANK('Contact Data Entry'!X992)),ISNA(VLOOKUP('Contact Data Entry'!X992,'DO NOT USE_School Picklist'!$D$3:$D$5,1,FALSE))),"Please select a value from the drop-down menu",IF('DO NOT USE_Contact Formulas'!A992,"OK",NA()))</f>
        <v>#N/A</v>
      </c>
      <c r="Y992" s="41"/>
      <c r="Z992" s="41" t="e">
        <f>IF(AND(NOT(ISBLANK('Contact Data Entry'!Z992)),ISNA(VLOOKUP('Contact Data Entry'!Z992,'DO NOT USE_School Picklist'!$G$3:$G$5,1,FALSE))),"Please select a value from the drop-down menu",IF('DO NOT USE_Contact Formulas'!A992,"OK",NA()))</f>
        <v>#N/A</v>
      </c>
      <c r="AA992" s="41"/>
      <c r="AB992" s="41" t="e">
        <f>IF(AND(NOT(ISBLANK('Contact Data Entry'!AB992)),ISNA(VLOOKUP('Contact Data Entry'!AB992,'DO NOT USE_School Picklist'!$H$3:$H$4,1,FALSE))),"Please select a value from the drop-down menu",IF('DO NOT USE_Contact Formulas'!A992,"OK",NA()))</f>
        <v>#N/A</v>
      </c>
      <c r="AC992" s="41" t="e">
        <f ca="1">IF('Contact Data Entry'!AC992&gt;'DO NOT USE_School Picklist'!$C$3,"Test Date cannot be a future date",IF('DO NOT USE_Contact Formulas'!A992,"OK",NA()))</f>
        <v>#N/A</v>
      </c>
      <c r="AD992" s="41" t="e">
        <f>IF(AND(NOT(ISBLANK('Contact Data Entry'!AD992)),ISNA(VLOOKUP('Contact Data Entry'!AD992,'DO NOT USE_School Picklist'!$Q$3:$Q$8,1,FALSE))),"Please select a value from the drop-down menu",IF('DO NOT USE_Contact Formulas'!A992,"OK",NA()))</f>
        <v>#N/A</v>
      </c>
    </row>
    <row r="993" spans="1:30" x14ac:dyDescent="0.25">
      <c r="A993" s="40" t="e">
        <f>IF('DO NOT USE_Contact Formulas'!A993,IF('DO NOT USE_Contact Formulas'!B993,"Not all required fields are completed","OK"),NA())</f>
        <v>#N/A</v>
      </c>
      <c r="B993" s="41" t="e">
        <f>IF(AND('DO NOT USE_Contact Formulas'!A993,ISBLANK('Contact Data Entry'!B993)),"First Name is required",IF(NOT(ISBLANK('Contact Data Entry'!B993)),"OK",NA()))</f>
        <v>#N/A</v>
      </c>
      <c r="C993" s="41" t="e">
        <f>IF(AND('DO NOT USE_Contact Formulas'!A993,ISBLANK('Contact Data Entry'!C993)),"Last Name is required",IF(NOT(ISBLANK('Contact Data Entry'!C993)),"OK",NA()))</f>
        <v>#N/A</v>
      </c>
      <c r="D993" s="41" t="e">
        <f>IF(AND('DO NOT USE_Contact Formulas'!A993,ISBLANK('Contact Data Entry'!D993)),"Birthdate is required",IF(NOT(ISBLANK('Contact Data Entry'!D993)),"OK",NA()))</f>
        <v>#N/A</v>
      </c>
      <c r="E993" s="41" t="e">
        <f>IF(AND('DO NOT USE_Contact Formulas'!A993,ISBLANK('Contact Data Entry'!E993)),"Mobile Phone is required",IF(NOT(ISBLANK('Contact Data Entry'!E993)),IF(AND(ISNUMBER(VALUE('Contact Data Entry'!E993)),LEFT('Contact Data Entry'!E993,1)&lt;&gt;"1",LEN('Contact Data Entry'!E993)=10),"OK","Phone number must be valid format"),NA()))</f>
        <v>#N/A</v>
      </c>
      <c r="F993" s="41" t="e">
        <f>IF(LEN('Contact Data Entry'!F993)&gt;255,"Home Street Address must be less than 255 characters",IF('DO NOT USE_Contact Formulas'!A993,"OK",NA()))</f>
        <v>#N/A</v>
      </c>
      <c r="G993" s="41" t="e">
        <f>IF(LEN('Contact Data Entry'!G993)&gt;40,"City must be less than 40 characters",IF('DO NOT USE_Contact Formulas'!A993,"OK",NA()))</f>
        <v>#N/A</v>
      </c>
      <c r="H993" s="41" t="e">
        <f>IF(AND(NOT(ISBLANK('Contact Data Entry'!H993)),ISNA(VLOOKUP('Contact Data Entry'!H993,'DO NOT USE_School Picklist'!$P$3:$P$52,1,FALSE))),"Please select a value from the drop-down menu",IF('DO NOT USE_Contact Formulas'!A993,"OK",NA()))</f>
        <v>#N/A</v>
      </c>
      <c r="I993" s="41" t="e">
        <f>IF(AND('DO NOT USE_Contact Formulas'!A993,ISBLANK('Contact Data Entry'!I993)),"Zip is required",IF(ISBLANK('Contact Data Entry'!I993),NA(),"OK"))</f>
        <v>#N/A</v>
      </c>
      <c r="J993" s="41" t="e">
        <f>IF(AND('DO NOT USE_Contact Formulas'!A993,ISBLANK('Contact Data Entry'!J993)),"Student or Staff? is required",IF(ISBLANK('Contact Data Entry'!J993),NA(),IF(ISNA(VLOOKUP('Contact Data Entry'!J993,'DO NOT USE_School Picklist'!$B$3:$B$6,1,FALSE)),"Please select a value from the drop-down menu","OK")))</f>
        <v>#N/A</v>
      </c>
      <c r="K993" s="41" t="e">
        <f>IF(AND('Contact Data Entry'!J993='DO NOT USE_School Picklist'!$B$4,ISBLANK('Contact Data Entry'!K993)),"Occupation/Job Title is required if Student or Staff? is Yes, staff/faculty or volunteer",IF('DO NOT USE_Contact Formulas'!A993,"OK",NA()))</f>
        <v>#N/A</v>
      </c>
      <c r="L993" s="41" t="e">
        <f ca="1">IF('Contact Data Entry'!L993&gt;'DO NOT USE_School Picklist'!$C$3,"Date last on school campus/facility cannot be a future date",IF('DO NOT USE_Contact Formulas'!A993,IF(ISBLANK('Contact Data Entry'!L993),"Date last on school campus/facility is required","OK"),NA()))</f>
        <v>#N/A</v>
      </c>
      <c r="M993" s="42" t="e">
        <f ca="1">IF('Contact Data Entry'!M993&gt;'DO NOT USE_School Picklist'!$C$3,"Last Exposure Date cannot be a future date",IF('DO NOT USE_Contact Formulas'!A993,IF(ISBLANK('Contact Data Entry'!M993),"Last Exposure Date is required","OK"),NA()))</f>
        <v>#N/A</v>
      </c>
      <c r="N993" s="42" t="e">
        <f>IF(AND('DO NOT USE_Contact Formulas'!A993,ISBLANK('Contact Data Entry'!N993)),"Specific Place in the Location is required",IF(ISBLANK('Contact Data Entry'!N993),NA(),"OK"))</f>
        <v>#N/A</v>
      </c>
      <c r="O993" s="41" t="e">
        <f>IF(AND(NOT(ISBLANK('Contact Data Entry'!O993)),ISNA(VLOOKUP('Contact Data Entry'!O993,'DO NOT USE_School Picklist'!$L$3:$L$81,1,FALSE))),"Please select a value from the drop-down menu",IF('DO NOT USE_Contact Formulas'!A993,"OK",NA()))</f>
        <v>#N/A</v>
      </c>
      <c r="P993" s="41" t="e">
        <f>IF(AND(NOT(ISBLANK('Contact Data Entry'!P993)),NOT(ISNUMBER(MATCH("*@*.?*",'Contact Data Entry'!P993,0)))),"Email must be in a valid format",IF('DO NOT USE_Contact Formulas'!A993,"OK",NA()))</f>
        <v>#N/A</v>
      </c>
      <c r="Q993" s="41" t="e">
        <f>IF(LEN('Contact Data Entry'!Q993)&gt;50,"Parent/Guardian Name must be less than 50 characters",IF('DO NOT USE_Contact Formulas'!A993,"OK",NA()))</f>
        <v>#N/A</v>
      </c>
      <c r="R993" s="41" t="e">
        <f>IF(NOT(ISBLANK('Contact Data Entry'!R993)),IF(AND(ISNUMBER('Contact Data Entry'!R993),LEFT('Contact Data Entry'!R993,1)&lt;&gt;"1",LEN('Contact Data Entry'!R993)=10),"OK","Phone number must be valid format"),IF('DO NOT USE_Contact Formulas'!A993,"OK",NA()))</f>
        <v>#N/A</v>
      </c>
      <c r="S993" s="41" t="e">
        <f>IF(AND(NOT(ISBLANK('Contact Data Entry'!S993)),ISNA(VLOOKUP('Contact Data Entry'!S993,'DO NOT USE_School Picklist'!$N$3:$N$63,1,FALSE))),"Please select a value from the drop-down menu",IF('DO NOT USE_Contact Formulas'!A993,"OK",NA()))</f>
        <v>#N/A</v>
      </c>
      <c r="T993" s="41" t="e">
        <f>IF(AND(NOT(ISBLANK('Contact Data Entry'!T993)),ISNA(VLOOKUP('Contact Data Entry'!T993,'DO NOT USE_School Picklist'!$E$3:$E$10,1,FALSE))),"Please select a value from the drop-down menu",IF('DO NOT USE_Contact Formulas'!A993,"OK",NA()))</f>
        <v>#N/A</v>
      </c>
      <c r="U993" s="41" t="e">
        <f>IF(AND(NOT(ISBLANK('Contact Data Entry'!U993)),ISNA(VLOOKUP('Contact Data Entry'!U993,'DO NOT USE_School Picklist'!$F$3:$F$16,1,FALSE))),"Please select a value from the drop-down menu",IF('DO NOT USE_Contact Formulas'!A993,"OK",NA()))</f>
        <v>#N/A</v>
      </c>
      <c r="V993" s="41" t="e">
        <f>IF(LEN('Contact Data Entry'!V993)&gt;100,"Classroom(s) must be less than 100 characters",IF('DO NOT USE_Contact Formulas'!A993,"OK",NA()))</f>
        <v>#N/A</v>
      </c>
      <c r="W993" s="41" t="e">
        <f>IF(AND(NOT(ISBLANK('Contact Data Entry'!W993)),ISNA(VLOOKUP('Contact Data Entry'!W993,'DO NOT USE_School Picklist'!$K$3:$K$6,1,FALSE))),"Please select a value from the drop-down menu",IF('DO NOT USE_Contact Formulas'!A993,"OK",NA()))</f>
        <v>#N/A</v>
      </c>
      <c r="X993" s="41" t="e">
        <f>IF(AND(NOT(ISBLANK('Contact Data Entry'!X993)),ISNA(VLOOKUP('Contact Data Entry'!X993,'DO NOT USE_School Picklist'!$D$3:$D$5,1,FALSE))),"Please select a value from the drop-down menu",IF('DO NOT USE_Contact Formulas'!A993,"OK",NA()))</f>
        <v>#N/A</v>
      </c>
      <c r="Y993" s="41"/>
      <c r="Z993" s="41" t="e">
        <f>IF(AND(NOT(ISBLANK('Contact Data Entry'!Z993)),ISNA(VLOOKUP('Contact Data Entry'!Z993,'DO NOT USE_School Picklist'!$G$3:$G$5,1,FALSE))),"Please select a value from the drop-down menu",IF('DO NOT USE_Contact Formulas'!A993,"OK",NA()))</f>
        <v>#N/A</v>
      </c>
      <c r="AA993" s="41"/>
      <c r="AB993" s="41" t="e">
        <f>IF(AND(NOT(ISBLANK('Contact Data Entry'!AB993)),ISNA(VLOOKUP('Contact Data Entry'!AB993,'DO NOT USE_School Picklist'!$H$3:$H$4,1,FALSE))),"Please select a value from the drop-down menu",IF('DO NOT USE_Contact Formulas'!A993,"OK",NA()))</f>
        <v>#N/A</v>
      </c>
      <c r="AC993" s="41" t="e">
        <f ca="1">IF('Contact Data Entry'!AC993&gt;'DO NOT USE_School Picklist'!$C$3,"Test Date cannot be a future date",IF('DO NOT USE_Contact Formulas'!A993,"OK",NA()))</f>
        <v>#N/A</v>
      </c>
      <c r="AD993" s="41" t="e">
        <f>IF(AND(NOT(ISBLANK('Contact Data Entry'!AD993)),ISNA(VLOOKUP('Contact Data Entry'!AD993,'DO NOT USE_School Picklist'!$Q$3:$Q$8,1,FALSE))),"Please select a value from the drop-down menu",IF('DO NOT USE_Contact Formulas'!A993,"OK",NA()))</f>
        <v>#N/A</v>
      </c>
    </row>
    <row r="994" spans="1:30" x14ac:dyDescent="0.25">
      <c r="A994" s="40" t="e">
        <f>IF('DO NOT USE_Contact Formulas'!A994,IF('DO NOT USE_Contact Formulas'!B994,"Not all required fields are completed","OK"),NA())</f>
        <v>#N/A</v>
      </c>
      <c r="B994" s="41" t="e">
        <f>IF(AND('DO NOT USE_Contact Formulas'!A994,ISBLANK('Contact Data Entry'!B994)),"First Name is required",IF(NOT(ISBLANK('Contact Data Entry'!B994)),"OK",NA()))</f>
        <v>#N/A</v>
      </c>
      <c r="C994" s="41" t="e">
        <f>IF(AND('DO NOT USE_Contact Formulas'!A994,ISBLANK('Contact Data Entry'!C994)),"Last Name is required",IF(NOT(ISBLANK('Contact Data Entry'!C994)),"OK",NA()))</f>
        <v>#N/A</v>
      </c>
      <c r="D994" s="41" t="e">
        <f>IF(AND('DO NOT USE_Contact Formulas'!A994,ISBLANK('Contact Data Entry'!D994)),"Birthdate is required",IF(NOT(ISBLANK('Contact Data Entry'!D994)),"OK",NA()))</f>
        <v>#N/A</v>
      </c>
      <c r="E994" s="41" t="e">
        <f>IF(AND('DO NOT USE_Contact Formulas'!A994,ISBLANK('Contact Data Entry'!E994)),"Mobile Phone is required",IF(NOT(ISBLANK('Contact Data Entry'!E994)),IF(AND(ISNUMBER(VALUE('Contact Data Entry'!E994)),LEFT('Contact Data Entry'!E994,1)&lt;&gt;"1",LEN('Contact Data Entry'!E994)=10),"OK","Phone number must be valid format"),NA()))</f>
        <v>#N/A</v>
      </c>
      <c r="F994" s="41" t="e">
        <f>IF(LEN('Contact Data Entry'!F994)&gt;255,"Home Street Address must be less than 255 characters",IF('DO NOT USE_Contact Formulas'!A994,"OK",NA()))</f>
        <v>#N/A</v>
      </c>
      <c r="G994" s="41" t="e">
        <f>IF(LEN('Contact Data Entry'!G994)&gt;40,"City must be less than 40 characters",IF('DO NOT USE_Contact Formulas'!A994,"OK",NA()))</f>
        <v>#N/A</v>
      </c>
      <c r="H994" s="41" t="e">
        <f>IF(AND(NOT(ISBLANK('Contact Data Entry'!H994)),ISNA(VLOOKUP('Contact Data Entry'!H994,'DO NOT USE_School Picklist'!$P$3:$P$52,1,FALSE))),"Please select a value from the drop-down menu",IF('DO NOT USE_Contact Formulas'!A994,"OK",NA()))</f>
        <v>#N/A</v>
      </c>
      <c r="I994" s="41" t="e">
        <f>IF(AND('DO NOT USE_Contact Formulas'!A994,ISBLANK('Contact Data Entry'!I994)),"Zip is required",IF(ISBLANK('Contact Data Entry'!I994),NA(),"OK"))</f>
        <v>#N/A</v>
      </c>
      <c r="J994" s="41" t="e">
        <f>IF(AND('DO NOT USE_Contact Formulas'!A994,ISBLANK('Contact Data Entry'!J994)),"Student or Staff? is required",IF(ISBLANK('Contact Data Entry'!J994),NA(),IF(ISNA(VLOOKUP('Contact Data Entry'!J994,'DO NOT USE_School Picklist'!$B$3:$B$6,1,FALSE)),"Please select a value from the drop-down menu","OK")))</f>
        <v>#N/A</v>
      </c>
      <c r="K994" s="41" t="e">
        <f>IF(AND('Contact Data Entry'!J994='DO NOT USE_School Picklist'!$B$4,ISBLANK('Contact Data Entry'!K994)),"Occupation/Job Title is required if Student or Staff? is Yes, staff/faculty or volunteer",IF('DO NOT USE_Contact Formulas'!A994,"OK",NA()))</f>
        <v>#N/A</v>
      </c>
      <c r="L994" s="41" t="e">
        <f ca="1">IF('Contact Data Entry'!L994&gt;'DO NOT USE_School Picklist'!$C$3,"Date last on school campus/facility cannot be a future date",IF('DO NOT USE_Contact Formulas'!A994,IF(ISBLANK('Contact Data Entry'!L994),"Date last on school campus/facility is required","OK"),NA()))</f>
        <v>#N/A</v>
      </c>
      <c r="M994" s="42" t="e">
        <f ca="1">IF('Contact Data Entry'!M994&gt;'DO NOT USE_School Picklist'!$C$3,"Last Exposure Date cannot be a future date",IF('DO NOT USE_Contact Formulas'!A994,IF(ISBLANK('Contact Data Entry'!M994),"Last Exposure Date is required","OK"),NA()))</f>
        <v>#N/A</v>
      </c>
      <c r="N994" s="42" t="e">
        <f>IF(AND('DO NOT USE_Contact Formulas'!A994,ISBLANK('Contact Data Entry'!N994)),"Specific Place in the Location is required",IF(ISBLANK('Contact Data Entry'!N994),NA(),"OK"))</f>
        <v>#N/A</v>
      </c>
      <c r="O994" s="41" t="e">
        <f>IF(AND(NOT(ISBLANK('Contact Data Entry'!O994)),ISNA(VLOOKUP('Contact Data Entry'!O994,'DO NOT USE_School Picklist'!$L$3:$L$81,1,FALSE))),"Please select a value from the drop-down menu",IF('DO NOT USE_Contact Formulas'!A994,"OK",NA()))</f>
        <v>#N/A</v>
      </c>
      <c r="P994" s="41" t="e">
        <f>IF(AND(NOT(ISBLANK('Contact Data Entry'!P994)),NOT(ISNUMBER(MATCH("*@*.?*",'Contact Data Entry'!P994,0)))),"Email must be in a valid format",IF('DO NOT USE_Contact Formulas'!A994,"OK",NA()))</f>
        <v>#N/A</v>
      </c>
      <c r="Q994" s="41" t="e">
        <f>IF(LEN('Contact Data Entry'!Q994)&gt;50,"Parent/Guardian Name must be less than 50 characters",IF('DO NOT USE_Contact Formulas'!A994,"OK",NA()))</f>
        <v>#N/A</v>
      </c>
      <c r="R994" s="41" t="e">
        <f>IF(NOT(ISBLANK('Contact Data Entry'!R994)),IF(AND(ISNUMBER('Contact Data Entry'!R994),LEFT('Contact Data Entry'!R994,1)&lt;&gt;"1",LEN('Contact Data Entry'!R994)=10),"OK","Phone number must be valid format"),IF('DO NOT USE_Contact Formulas'!A994,"OK",NA()))</f>
        <v>#N/A</v>
      </c>
      <c r="S994" s="41" t="e">
        <f>IF(AND(NOT(ISBLANK('Contact Data Entry'!S994)),ISNA(VLOOKUP('Contact Data Entry'!S994,'DO NOT USE_School Picklist'!$N$3:$N$63,1,FALSE))),"Please select a value from the drop-down menu",IF('DO NOT USE_Contact Formulas'!A994,"OK",NA()))</f>
        <v>#N/A</v>
      </c>
      <c r="T994" s="41" t="e">
        <f>IF(AND(NOT(ISBLANK('Contact Data Entry'!T994)),ISNA(VLOOKUP('Contact Data Entry'!T994,'DO NOT USE_School Picklist'!$E$3:$E$10,1,FALSE))),"Please select a value from the drop-down menu",IF('DO NOT USE_Contact Formulas'!A994,"OK",NA()))</f>
        <v>#N/A</v>
      </c>
      <c r="U994" s="41" t="e">
        <f>IF(AND(NOT(ISBLANK('Contact Data Entry'!U994)),ISNA(VLOOKUP('Contact Data Entry'!U994,'DO NOT USE_School Picklist'!$F$3:$F$16,1,FALSE))),"Please select a value from the drop-down menu",IF('DO NOT USE_Contact Formulas'!A994,"OK",NA()))</f>
        <v>#N/A</v>
      </c>
      <c r="V994" s="41" t="e">
        <f>IF(LEN('Contact Data Entry'!V994)&gt;100,"Classroom(s) must be less than 100 characters",IF('DO NOT USE_Contact Formulas'!A994,"OK",NA()))</f>
        <v>#N/A</v>
      </c>
      <c r="W994" s="41" t="e">
        <f>IF(AND(NOT(ISBLANK('Contact Data Entry'!W994)),ISNA(VLOOKUP('Contact Data Entry'!W994,'DO NOT USE_School Picklist'!$K$3:$K$6,1,FALSE))),"Please select a value from the drop-down menu",IF('DO NOT USE_Contact Formulas'!A994,"OK",NA()))</f>
        <v>#N/A</v>
      </c>
      <c r="X994" s="41" t="e">
        <f>IF(AND(NOT(ISBLANK('Contact Data Entry'!X994)),ISNA(VLOOKUP('Contact Data Entry'!X994,'DO NOT USE_School Picklist'!$D$3:$D$5,1,FALSE))),"Please select a value from the drop-down menu",IF('DO NOT USE_Contact Formulas'!A994,"OK",NA()))</f>
        <v>#N/A</v>
      </c>
      <c r="Y994" s="41"/>
      <c r="Z994" s="41" t="e">
        <f>IF(AND(NOT(ISBLANK('Contact Data Entry'!Z994)),ISNA(VLOOKUP('Contact Data Entry'!Z994,'DO NOT USE_School Picklist'!$G$3:$G$5,1,FALSE))),"Please select a value from the drop-down menu",IF('DO NOT USE_Contact Formulas'!A994,"OK",NA()))</f>
        <v>#N/A</v>
      </c>
      <c r="AA994" s="41"/>
      <c r="AB994" s="41" t="e">
        <f>IF(AND(NOT(ISBLANK('Contact Data Entry'!AB994)),ISNA(VLOOKUP('Contact Data Entry'!AB994,'DO NOT USE_School Picklist'!$H$3:$H$4,1,FALSE))),"Please select a value from the drop-down menu",IF('DO NOT USE_Contact Formulas'!A994,"OK",NA()))</f>
        <v>#N/A</v>
      </c>
      <c r="AC994" s="41" t="e">
        <f ca="1">IF('Contact Data Entry'!AC994&gt;'DO NOT USE_School Picklist'!$C$3,"Test Date cannot be a future date",IF('DO NOT USE_Contact Formulas'!A994,"OK",NA()))</f>
        <v>#N/A</v>
      </c>
      <c r="AD994" s="41" t="e">
        <f>IF(AND(NOT(ISBLANK('Contact Data Entry'!AD994)),ISNA(VLOOKUP('Contact Data Entry'!AD994,'DO NOT USE_School Picklist'!$Q$3:$Q$8,1,FALSE))),"Please select a value from the drop-down menu",IF('DO NOT USE_Contact Formulas'!A994,"OK",NA()))</f>
        <v>#N/A</v>
      </c>
    </row>
    <row r="995" spans="1:30" x14ac:dyDescent="0.25">
      <c r="A995" s="40" t="e">
        <f>IF('DO NOT USE_Contact Formulas'!A995,IF('DO NOT USE_Contact Formulas'!B995,"Not all required fields are completed","OK"),NA())</f>
        <v>#N/A</v>
      </c>
      <c r="B995" s="41" t="e">
        <f>IF(AND('DO NOT USE_Contact Formulas'!A995,ISBLANK('Contact Data Entry'!B995)),"First Name is required",IF(NOT(ISBLANK('Contact Data Entry'!B995)),"OK",NA()))</f>
        <v>#N/A</v>
      </c>
      <c r="C995" s="41" t="e">
        <f>IF(AND('DO NOT USE_Contact Formulas'!A995,ISBLANK('Contact Data Entry'!C995)),"Last Name is required",IF(NOT(ISBLANK('Contact Data Entry'!C995)),"OK",NA()))</f>
        <v>#N/A</v>
      </c>
      <c r="D995" s="41" t="e">
        <f>IF(AND('DO NOT USE_Contact Formulas'!A995,ISBLANK('Contact Data Entry'!D995)),"Birthdate is required",IF(NOT(ISBLANK('Contact Data Entry'!D995)),"OK",NA()))</f>
        <v>#N/A</v>
      </c>
      <c r="E995" s="41" t="e">
        <f>IF(AND('DO NOT USE_Contact Formulas'!A995,ISBLANK('Contact Data Entry'!E995)),"Mobile Phone is required",IF(NOT(ISBLANK('Contact Data Entry'!E995)),IF(AND(ISNUMBER(VALUE('Contact Data Entry'!E995)),LEFT('Contact Data Entry'!E995,1)&lt;&gt;"1",LEN('Contact Data Entry'!E995)=10),"OK","Phone number must be valid format"),NA()))</f>
        <v>#N/A</v>
      </c>
      <c r="F995" s="41" t="e">
        <f>IF(LEN('Contact Data Entry'!F995)&gt;255,"Home Street Address must be less than 255 characters",IF('DO NOT USE_Contact Formulas'!A995,"OK",NA()))</f>
        <v>#N/A</v>
      </c>
      <c r="G995" s="41" t="e">
        <f>IF(LEN('Contact Data Entry'!G995)&gt;40,"City must be less than 40 characters",IF('DO NOT USE_Contact Formulas'!A995,"OK",NA()))</f>
        <v>#N/A</v>
      </c>
      <c r="H995" s="41" t="e">
        <f>IF(AND(NOT(ISBLANK('Contact Data Entry'!H995)),ISNA(VLOOKUP('Contact Data Entry'!H995,'DO NOT USE_School Picklist'!$P$3:$P$52,1,FALSE))),"Please select a value from the drop-down menu",IF('DO NOT USE_Contact Formulas'!A995,"OK",NA()))</f>
        <v>#N/A</v>
      </c>
      <c r="I995" s="41" t="e">
        <f>IF(AND('DO NOT USE_Contact Formulas'!A995,ISBLANK('Contact Data Entry'!I995)),"Zip is required",IF(ISBLANK('Contact Data Entry'!I995),NA(),"OK"))</f>
        <v>#N/A</v>
      </c>
      <c r="J995" s="41" t="e">
        <f>IF(AND('DO NOT USE_Contact Formulas'!A995,ISBLANK('Contact Data Entry'!J995)),"Student or Staff? is required",IF(ISBLANK('Contact Data Entry'!J995),NA(),IF(ISNA(VLOOKUP('Contact Data Entry'!J995,'DO NOT USE_School Picklist'!$B$3:$B$6,1,FALSE)),"Please select a value from the drop-down menu","OK")))</f>
        <v>#N/A</v>
      </c>
      <c r="K995" s="41" t="e">
        <f>IF(AND('Contact Data Entry'!J995='DO NOT USE_School Picklist'!$B$4,ISBLANK('Contact Data Entry'!K995)),"Occupation/Job Title is required if Student or Staff? is Yes, staff/faculty or volunteer",IF('DO NOT USE_Contact Formulas'!A995,"OK",NA()))</f>
        <v>#N/A</v>
      </c>
      <c r="L995" s="41" t="e">
        <f ca="1">IF('Contact Data Entry'!L995&gt;'DO NOT USE_School Picklist'!$C$3,"Date last on school campus/facility cannot be a future date",IF('DO NOT USE_Contact Formulas'!A995,IF(ISBLANK('Contact Data Entry'!L995),"Date last on school campus/facility is required","OK"),NA()))</f>
        <v>#N/A</v>
      </c>
      <c r="M995" s="42" t="e">
        <f ca="1">IF('Contact Data Entry'!M995&gt;'DO NOT USE_School Picklist'!$C$3,"Last Exposure Date cannot be a future date",IF('DO NOT USE_Contact Formulas'!A995,IF(ISBLANK('Contact Data Entry'!M995),"Last Exposure Date is required","OK"),NA()))</f>
        <v>#N/A</v>
      </c>
      <c r="N995" s="42" t="e">
        <f>IF(AND('DO NOT USE_Contact Formulas'!A995,ISBLANK('Contact Data Entry'!N995)),"Specific Place in the Location is required",IF(ISBLANK('Contact Data Entry'!N995),NA(),"OK"))</f>
        <v>#N/A</v>
      </c>
      <c r="O995" s="41" t="e">
        <f>IF(AND(NOT(ISBLANK('Contact Data Entry'!O995)),ISNA(VLOOKUP('Contact Data Entry'!O995,'DO NOT USE_School Picklist'!$L$3:$L$81,1,FALSE))),"Please select a value from the drop-down menu",IF('DO NOT USE_Contact Formulas'!A995,"OK",NA()))</f>
        <v>#N/A</v>
      </c>
      <c r="P995" s="41" t="e">
        <f>IF(AND(NOT(ISBLANK('Contact Data Entry'!P995)),NOT(ISNUMBER(MATCH("*@*.?*",'Contact Data Entry'!P995,0)))),"Email must be in a valid format",IF('DO NOT USE_Contact Formulas'!A995,"OK",NA()))</f>
        <v>#N/A</v>
      </c>
      <c r="Q995" s="41" t="e">
        <f>IF(LEN('Contact Data Entry'!Q995)&gt;50,"Parent/Guardian Name must be less than 50 characters",IF('DO NOT USE_Contact Formulas'!A995,"OK",NA()))</f>
        <v>#N/A</v>
      </c>
      <c r="R995" s="41" t="e">
        <f>IF(NOT(ISBLANK('Contact Data Entry'!R995)),IF(AND(ISNUMBER('Contact Data Entry'!R995),LEFT('Contact Data Entry'!R995,1)&lt;&gt;"1",LEN('Contact Data Entry'!R995)=10),"OK","Phone number must be valid format"),IF('DO NOT USE_Contact Formulas'!A995,"OK",NA()))</f>
        <v>#N/A</v>
      </c>
      <c r="S995" s="41" t="e">
        <f>IF(AND(NOT(ISBLANK('Contact Data Entry'!S995)),ISNA(VLOOKUP('Contact Data Entry'!S995,'DO NOT USE_School Picklist'!$N$3:$N$63,1,FALSE))),"Please select a value from the drop-down menu",IF('DO NOT USE_Contact Formulas'!A995,"OK",NA()))</f>
        <v>#N/A</v>
      </c>
      <c r="T995" s="41" t="e">
        <f>IF(AND(NOT(ISBLANK('Contact Data Entry'!T995)),ISNA(VLOOKUP('Contact Data Entry'!T995,'DO NOT USE_School Picklist'!$E$3:$E$10,1,FALSE))),"Please select a value from the drop-down menu",IF('DO NOT USE_Contact Formulas'!A995,"OK",NA()))</f>
        <v>#N/A</v>
      </c>
      <c r="U995" s="41" t="e">
        <f>IF(AND(NOT(ISBLANK('Contact Data Entry'!U995)),ISNA(VLOOKUP('Contact Data Entry'!U995,'DO NOT USE_School Picklist'!$F$3:$F$16,1,FALSE))),"Please select a value from the drop-down menu",IF('DO NOT USE_Contact Formulas'!A995,"OK",NA()))</f>
        <v>#N/A</v>
      </c>
      <c r="V995" s="41" t="e">
        <f>IF(LEN('Contact Data Entry'!V995)&gt;100,"Classroom(s) must be less than 100 characters",IF('DO NOT USE_Contact Formulas'!A995,"OK",NA()))</f>
        <v>#N/A</v>
      </c>
      <c r="W995" s="41" t="e">
        <f>IF(AND(NOT(ISBLANK('Contact Data Entry'!W995)),ISNA(VLOOKUP('Contact Data Entry'!W995,'DO NOT USE_School Picklist'!$K$3:$K$6,1,FALSE))),"Please select a value from the drop-down menu",IF('DO NOT USE_Contact Formulas'!A995,"OK",NA()))</f>
        <v>#N/A</v>
      </c>
      <c r="X995" s="41" t="e">
        <f>IF(AND(NOT(ISBLANK('Contact Data Entry'!X995)),ISNA(VLOOKUP('Contact Data Entry'!X995,'DO NOT USE_School Picklist'!$D$3:$D$5,1,FALSE))),"Please select a value from the drop-down menu",IF('DO NOT USE_Contact Formulas'!A995,"OK",NA()))</f>
        <v>#N/A</v>
      </c>
      <c r="Y995" s="41"/>
      <c r="Z995" s="41" t="e">
        <f>IF(AND(NOT(ISBLANK('Contact Data Entry'!Z995)),ISNA(VLOOKUP('Contact Data Entry'!Z995,'DO NOT USE_School Picklist'!$G$3:$G$5,1,FALSE))),"Please select a value from the drop-down menu",IF('DO NOT USE_Contact Formulas'!A995,"OK",NA()))</f>
        <v>#N/A</v>
      </c>
      <c r="AA995" s="41"/>
      <c r="AB995" s="41" t="e">
        <f>IF(AND(NOT(ISBLANK('Contact Data Entry'!AB995)),ISNA(VLOOKUP('Contact Data Entry'!AB995,'DO NOT USE_School Picklist'!$H$3:$H$4,1,FALSE))),"Please select a value from the drop-down menu",IF('DO NOT USE_Contact Formulas'!A995,"OK",NA()))</f>
        <v>#N/A</v>
      </c>
      <c r="AC995" s="41" t="e">
        <f ca="1">IF('Contact Data Entry'!AC995&gt;'DO NOT USE_School Picklist'!$C$3,"Test Date cannot be a future date",IF('DO NOT USE_Contact Formulas'!A995,"OK",NA()))</f>
        <v>#N/A</v>
      </c>
      <c r="AD995" s="41" t="e">
        <f>IF(AND(NOT(ISBLANK('Contact Data Entry'!AD995)),ISNA(VLOOKUP('Contact Data Entry'!AD995,'DO NOT USE_School Picklist'!$Q$3:$Q$8,1,FALSE))),"Please select a value from the drop-down menu",IF('DO NOT USE_Contact Formulas'!A995,"OK",NA()))</f>
        <v>#N/A</v>
      </c>
    </row>
    <row r="996" spans="1:30" x14ac:dyDescent="0.25">
      <c r="A996" s="40" t="e">
        <f>IF('DO NOT USE_Contact Formulas'!A996,IF('DO NOT USE_Contact Formulas'!B996,"Not all required fields are completed","OK"),NA())</f>
        <v>#N/A</v>
      </c>
      <c r="B996" s="41" t="e">
        <f>IF(AND('DO NOT USE_Contact Formulas'!A996,ISBLANK('Contact Data Entry'!B996)),"First Name is required",IF(NOT(ISBLANK('Contact Data Entry'!B996)),"OK",NA()))</f>
        <v>#N/A</v>
      </c>
      <c r="C996" s="41" t="e">
        <f>IF(AND('DO NOT USE_Contact Formulas'!A996,ISBLANK('Contact Data Entry'!C996)),"Last Name is required",IF(NOT(ISBLANK('Contact Data Entry'!C996)),"OK",NA()))</f>
        <v>#N/A</v>
      </c>
      <c r="D996" s="41" t="e">
        <f>IF(AND('DO NOT USE_Contact Formulas'!A996,ISBLANK('Contact Data Entry'!D996)),"Birthdate is required",IF(NOT(ISBLANK('Contact Data Entry'!D996)),"OK",NA()))</f>
        <v>#N/A</v>
      </c>
      <c r="E996" s="41" t="e">
        <f>IF(AND('DO NOT USE_Contact Formulas'!A996,ISBLANK('Contact Data Entry'!E996)),"Mobile Phone is required",IF(NOT(ISBLANK('Contact Data Entry'!E996)),IF(AND(ISNUMBER(VALUE('Contact Data Entry'!E996)),LEFT('Contact Data Entry'!E996,1)&lt;&gt;"1",LEN('Contact Data Entry'!E996)=10),"OK","Phone number must be valid format"),NA()))</f>
        <v>#N/A</v>
      </c>
      <c r="F996" s="41" t="e">
        <f>IF(LEN('Contact Data Entry'!F996)&gt;255,"Home Street Address must be less than 255 characters",IF('DO NOT USE_Contact Formulas'!A996,"OK",NA()))</f>
        <v>#N/A</v>
      </c>
      <c r="G996" s="41" t="e">
        <f>IF(LEN('Contact Data Entry'!G996)&gt;40,"City must be less than 40 characters",IF('DO NOT USE_Contact Formulas'!A996,"OK",NA()))</f>
        <v>#N/A</v>
      </c>
      <c r="H996" s="41" t="e">
        <f>IF(AND(NOT(ISBLANK('Contact Data Entry'!H996)),ISNA(VLOOKUP('Contact Data Entry'!H996,'DO NOT USE_School Picklist'!$P$3:$P$52,1,FALSE))),"Please select a value from the drop-down menu",IF('DO NOT USE_Contact Formulas'!A996,"OK",NA()))</f>
        <v>#N/A</v>
      </c>
      <c r="I996" s="41" t="e">
        <f>IF(AND('DO NOT USE_Contact Formulas'!A996,ISBLANK('Contact Data Entry'!I996)),"Zip is required",IF(ISBLANK('Contact Data Entry'!I996),NA(),"OK"))</f>
        <v>#N/A</v>
      </c>
      <c r="J996" s="41" t="e">
        <f>IF(AND('DO NOT USE_Contact Formulas'!A996,ISBLANK('Contact Data Entry'!J996)),"Student or Staff? is required",IF(ISBLANK('Contact Data Entry'!J996),NA(),IF(ISNA(VLOOKUP('Contact Data Entry'!J996,'DO NOT USE_School Picklist'!$B$3:$B$6,1,FALSE)),"Please select a value from the drop-down menu","OK")))</f>
        <v>#N/A</v>
      </c>
      <c r="K996" s="41" t="e">
        <f>IF(AND('Contact Data Entry'!J996='DO NOT USE_School Picklist'!$B$4,ISBLANK('Contact Data Entry'!K996)),"Occupation/Job Title is required if Student or Staff? is Yes, staff/faculty or volunteer",IF('DO NOT USE_Contact Formulas'!A996,"OK",NA()))</f>
        <v>#N/A</v>
      </c>
      <c r="L996" s="41" t="e">
        <f ca="1">IF('Contact Data Entry'!L996&gt;'DO NOT USE_School Picklist'!$C$3,"Date last on school campus/facility cannot be a future date",IF('DO NOT USE_Contact Formulas'!A996,IF(ISBLANK('Contact Data Entry'!L996),"Date last on school campus/facility is required","OK"),NA()))</f>
        <v>#N/A</v>
      </c>
      <c r="M996" s="42" t="e">
        <f ca="1">IF('Contact Data Entry'!M996&gt;'DO NOT USE_School Picklist'!$C$3,"Last Exposure Date cannot be a future date",IF('DO NOT USE_Contact Formulas'!A996,IF(ISBLANK('Contact Data Entry'!M996),"Last Exposure Date is required","OK"),NA()))</f>
        <v>#N/A</v>
      </c>
      <c r="N996" s="42" t="e">
        <f>IF(AND('DO NOT USE_Contact Formulas'!A996,ISBLANK('Contact Data Entry'!N996)),"Specific Place in the Location is required",IF(ISBLANK('Contact Data Entry'!N996),NA(),"OK"))</f>
        <v>#N/A</v>
      </c>
      <c r="O996" s="41" t="e">
        <f>IF(AND(NOT(ISBLANK('Contact Data Entry'!O996)),ISNA(VLOOKUP('Contact Data Entry'!O996,'DO NOT USE_School Picklist'!$L$3:$L$81,1,FALSE))),"Please select a value from the drop-down menu",IF('DO NOT USE_Contact Formulas'!A996,"OK",NA()))</f>
        <v>#N/A</v>
      </c>
      <c r="P996" s="41" t="e">
        <f>IF(AND(NOT(ISBLANK('Contact Data Entry'!P996)),NOT(ISNUMBER(MATCH("*@*.?*",'Contact Data Entry'!P996,0)))),"Email must be in a valid format",IF('DO NOT USE_Contact Formulas'!A996,"OK",NA()))</f>
        <v>#N/A</v>
      </c>
      <c r="Q996" s="41" t="e">
        <f>IF(LEN('Contact Data Entry'!Q996)&gt;50,"Parent/Guardian Name must be less than 50 characters",IF('DO NOT USE_Contact Formulas'!A996,"OK",NA()))</f>
        <v>#N/A</v>
      </c>
      <c r="R996" s="41" t="e">
        <f>IF(NOT(ISBLANK('Contact Data Entry'!R996)),IF(AND(ISNUMBER('Contact Data Entry'!R996),LEFT('Contact Data Entry'!R996,1)&lt;&gt;"1",LEN('Contact Data Entry'!R996)=10),"OK","Phone number must be valid format"),IF('DO NOT USE_Contact Formulas'!A996,"OK",NA()))</f>
        <v>#N/A</v>
      </c>
      <c r="S996" s="41" t="e">
        <f>IF(AND(NOT(ISBLANK('Contact Data Entry'!S996)),ISNA(VLOOKUP('Contact Data Entry'!S996,'DO NOT USE_School Picklist'!$N$3:$N$63,1,FALSE))),"Please select a value from the drop-down menu",IF('DO NOT USE_Contact Formulas'!A996,"OK",NA()))</f>
        <v>#N/A</v>
      </c>
      <c r="T996" s="41" t="e">
        <f>IF(AND(NOT(ISBLANK('Contact Data Entry'!T996)),ISNA(VLOOKUP('Contact Data Entry'!T996,'DO NOT USE_School Picklist'!$E$3:$E$10,1,FALSE))),"Please select a value from the drop-down menu",IF('DO NOT USE_Contact Formulas'!A996,"OK",NA()))</f>
        <v>#N/A</v>
      </c>
      <c r="U996" s="41" t="e">
        <f>IF(AND(NOT(ISBLANK('Contact Data Entry'!U996)),ISNA(VLOOKUP('Contact Data Entry'!U996,'DO NOT USE_School Picklist'!$F$3:$F$16,1,FALSE))),"Please select a value from the drop-down menu",IF('DO NOT USE_Contact Formulas'!A996,"OK",NA()))</f>
        <v>#N/A</v>
      </c>
      <c r="V996" s="41" t="e">
        <f>IF(LEN('Contact Data Entry'!V996)&gt;100,"Classroom(s) must be less than 100 characters",IF('DO NOT USE_Contact Formulas'!A996,"OK",NA()))</f>
        <v>#N/A</v>
      </c>
      <c r="W996" s="41" t="e">
        <f>IF(AND(NOT(ISBLANK('Contact Data Entry'!W996)),ISNA(VLOOKUP('Contact Data Entry'!W996,'DO NOT USE_School Picklist'!$K$3:$K$6,1,FALSE))),"Please select a value from the drop-down menu",IF('DO NOT USE_Contact Formulas'!A996,"OK",NA()))</f>
        <v>#N/A</v>
      </c>
      <c r="X996" s="41" t="e">
        <f>IF(AND(NOT(ISBLANK('Contact Data Entry'!X996)),ISNA(VLOOKUP('Contact Data Entry'!X996,'DO NOT USE_School Picklist'!$D$3:$D$5,1,FALSE))),"Please select a value from the drop-down menu",IF('DO NOT USE_Contact Formulas'!A996,"OK",NA()))</f>
        <v>#N/A</v>
      </c>
      <c r="Y996" s="41"/>
      <c r="Z996" s="41" t="e">
        <f>IF(AND(NOT(ISBLANK('Contact Data Entry'!Z996)),ISNA(VLOOKUP('Contact Data Entry'!Z996,'DO NOT USE_School Picklist'!$G$3:$G$5,1,FALSE))),"Please select a value from the drop-down menu",IF('DO NOT USE_Contact Formulas'!A996,"OK",NA()))</f>
        <v>#N/A</v>
      </c>
      <c r="AA996" s="41"/>
      <c r="AB996" s="41" t="e">
        <f>IF(AND(NOT(ISBLANK('Contact Data Entry'!AB996)),ISNA(VLOOKUP('Contact Data Entry'!AB996,'DO NOT USE_School Picklist'!$H$3:$H$4,1,FALSE))),"Please select a value from the drop-down menu",IF('DO NOT USE_Contact Formulas'!A996,"OK",NA()))</f>
        <v>#N/A</v>
      </c>
      <c r="AC996" s="41" t="e">
        <f ca="1">IF('Contact Data Entry'!AC996&gt;'DO NOT USE_School Picklist'!$C$3,"Test Date cannot be a future date",IF('DO NOT USE_Contact Formulas'!A996,"OK",NA()))</f>
        <v>#N/A</v>
      </c>
      <c r="AD996" s="41" t="e">
        <f>IF(AND(NOT(ISBLANK('Contact Data Entry'!AD996)),ISNA(VLOOKUP('Contact Data Entry'!AD996,'DO NOT USE_School Picklist'!$Q$3:$Q$8,1,FALSE))),"Please select a value from the drop-down menu",IF('DO NOT USE_Contact Formulas'!A996,"OK",NA()))</f>
        <v>#N/A</v>
      </c>
    </row>
    <row r="997" spans="1:30" x14ac:dyDescent="0.25">
      <c r="A997" s="40" t="e">
        <f>IF('DO NOT USE_Contact Formulas'!A997,IF('DO NOT USE_Contact Formulas'!B997,"Not all required fields are completed","OK"),NA())</f>
        <v>#N/A</v>
      </c>
      <c r="B997" s="41" t="e">
        <f>IF(AND('DO NOT USE_Contact Formulas'!A997,ISBLANK('Contact Data Entry'!B997)),"First Name is required",IF(NOT(ISBLANK('Contact Data Entry'!B997)),"OK",NA()))</f>
        <v>#N/A</v>
      </c>
      <c r="C997" s="41" t="e">
        <f>IF(AND('DO NOT USE_Contact Formulas'!A997,ISBLANK('Contact Data Entry'!C997)),"Last Name is required",IF(NOT(ISBLANK('Contact Data Entry'!C997)),"OK",NA()))</f>
        <v>#N/A</v>
      </c>
      <c r="D997" s="41" t="e">
        <f>IF(AND('DO NOT USE_Contact Formulas'!A997,ISBLANK('Contact Data Entry'!D997)),"Birthdate is required",IF(NOT(ISBLANK('Contact Data Entry'!D997)),"OK",NA()))</f>
        <v>#N/A</v>
      </c>
      <c r="E997" s="41" t="e">
        <f>IF(AND('DO NOT USE_Contact Formulas'!A997,ISBLANK('Contact Data Entry'!E997)),"Mobile Phone is required",IF(NOT(ISBLANK('Contact Data Entry'!E997)),IF(AND(ISNUMBER(VALUE('Contact Data Entry'!E997)),LEFT('Contact Data Entry'!E997,1)&lt;&gt;"1",LEN('Contact Data Entry'!E997)=10),"OK","Phone number must be valid format"),NA()))</f>
        <v>#N/A</v>
      </c>
      <c r="F997" s="41" t="e">
        <f>IF(LEN('Contact Data Entry'!F997)&gt;255,"Home Street Address must be less than 255 characters",IF('DO NOT USE_Contact Formulas'!A997,"OK",NA()))</f>
        <v>#N/A</v>
      </c>
      <c r="G997" s="41" t="e">
        <f>IF(LEN('Contact Data Entry'!G997)&gt;40,"City must be less than 40 characters",IF('DO NOT USE_Contact Formulas'!A997,"OK",NA()))</f>
        <v>#N/A</v>
      </c>
      <c r="H997" s="41" t="e">
        <f>IF(AND(NOT(ISBLANK('Contact Data Entry'!H997)),ISNA(VLOOKUP('Contact Data Entry'!H997,'DO NOT USE_School Picklist'!$P$3:$P$52,1,FALSE))),"Please select a value from the drop-down menu",IF('DO NOT USE_Contact Formulas'!A997,"OK",NA()))</f>
        <v>#N/A</v>
      </c>
      <c r="I997" s="41" t="e">
        <f>IF(AND('DO NOT USE_Contact Formulas'!A997,ISBLANK('Contact Data Entry'!I997)),"Zip is required",IF(ISBLANK('Contact Data Entry'!I997),NA(),"OK"))</f>
        <v>#N/A</v>
      </c>
      <c r="J997" s="41" t="e">
        <f>IF(AND('DO NOT USE_Contact Formulas'!A997,ISBLANK('Contact Data Entry'!J997)),"Student or Staff? is required",IF(ISBLANK('Contact Data Entry'!J997),NA(),IF(ISNA(VLOOKUP('Contact Data Entry'!J997,'DO NOT USE_School Picklist'!$B$3:$B$6,1,FALSE)),"Please select a value from the drop-down menu","OK")))</f>
        <v>#N/A</v>
      </c>
      <c r="K997" s="41" t="e">
        <f>IF(AND('Contact Data Entry'!J997='DO NOT USE_School Picklist'!$B$4,ISBLANK('Contact Data Entry'!K997)),"Occupation/Job Title is required if Student or Staff? is Yes, staff/faculty or volunteer",IF('DO NOT USE_Contact Formulas'!A997,"OK",NA()))</f>
        <v>#N/A</v>
      </c>
      <c r="L997" s="41" t="e">
        <f ca="1">IF('Contact Data Entry'!L997&gt;'DO NOT USE_School Picklist'!$C$3,"Date last on school campus/facility cannot be a future date",IF('DO NOT USE_Contact Formulas'!A997,IF(ISBLANK('Contact Data Entry'!L997),"Date last on school campus/facility is required","OK"),NA()))</f>
        <v>#N/A</v>
      </c>
      <c r="M997" s="42" t="e">
        <f ca="1">IF('Contact Data Entry'!M997&gt;'DO NOT USE_School Picklist'!$C$3,"Last Exposure Date cannot be a future date",IF('DO NOT USE_Contact Formulas'!A997,IF(ISBLANK('Contact Data Entry'!M997),"Last Exposure Date is required","OK"),NA()))</f>
        <v>#N/A</v>
      </c>
      <c r="N997" s="42" t="e">
        <f>IF(AND('DO NOT USE_Contact Formulas'!A997,ISBLANK('Contact Data Entry'!N997)),"Specific Place in the Location is required",IF(ISBLANK('Contact Data Entry'!N997),NA(),"OK"))</f>
        <v>#N/A</v>
      </c>
      <c r="O997" s="41" t="e">
        <f>IF(AND(NOT(ISBLANK('Contact Data Entry'!O997)),ISNA(VLOOKUP('Contact Data Entry'!O997,'DO NOT USE_School Picklist'!$L$3:$L$81,1,FALSE))),"Please select a value from the drop-down menu",IF('DO NOT USE_Contact Formulas'!A997,"OK",NA()))</f>
        <v>#N/A</v>
      </c>
      <c r="P997" s="41" t="e">
        <f>IF(AND(NOT(ISBLANK('Contact Data Entry'!P997)),NOT(ISNUMBER(MATCH("*@*.?*",'Contact Data Entry'!P997,0)))),"Email must be in a valid format",IF('DO NOT USE_Contact Formulas'!A997,"OK",NA()))</f>
        <v>#N/A</v>
      </c>
      <c r="Q997" s="41" t="e">
        <f>IF(LEN('Contact Data Entry'!Q997)&gt;50,"Parent/Guardian Name must be less than 50 characters",IF('DO NOT USE_Contact Formulas'!A997,"OK",NA()))</f>
        <v>#N/A</v>
      </c>
      <c r="R997" s="41" t="e">
        <f>IF(NOT(ISBLANK('Contact Data Entry'!R997)),IF(AND(ISNUMBER('Contact Data Entry'!R997),LEFT('Contact Data Entry'!R997,1)&lt;&gt;"1",LEN('Contact Data Entry'!R997)=10),"OK","Phone number must be valid format"),IF('DO NOT USE_Contact Formulas'!A997,"OK",NA()))</f>
        <v>#N/A</v>
      </c>
      <c r="S997" s="41" t="e">
        <f>IF(AND(NOT(ISBLANK('Contact Data Entry'!S997)),ISNA(VLOOKUP('Contact Data Entry'!S997,'DO NOT USE_School Picklist'!$N$3:$N$63,1,FALSE))),"Please select a value from the drop-down menu",IF('DO NOT USE_Contact Formulas'!A997,"OK",NA()))</f>
        <v>#N/A</v>
      </c>
      <c r="T997" s="41" t="e">
        <f>IF(AND(NOT(ISBLANK('Contact Data Entry'!T997)),ISNA(VLOOKUP('Contact Data Entry'!T997,'DO NOT USE_School Picklist'!$E$3:$E$10,1,FALSE))),"Please select a value from the drop-down menu",IF('DO NOT USE_Contact Formulas'!A997,"OK",NA()))</f>
        <v>#N/A</v>
      </c>
      <c r="U997" s="41" t="e">
        <f>IF(AND(NOT(ISBLANK('Contact Data Entry'!U997)),ISNA(VLOOKUP('Contact Data Entry'!U997,'DO NOT USE_School Picklist'!$F$3:$F$16,1,FALSE))),"Please select a value from the drop-down menu",IF('DO NOT USE_Contact Formulas'!A997,"OK",NA()))</f>
        <v>#N/A</v>
      </c>
      <c r="V997" s="41" t="e">
        <f>IF(LEN('Contact Data Entry'!V997)&gt;100,"Classroom(s) must be less than 100 characters",IF('DO NOT USE_Contact Formulas'!A997,"OK",NA()))</f>
        <v>#N/A</v>
      </c>
      <c r="W997" s="41" t="e">
        <f>IF(AND(NOT(ISBLANK('Contact Data Entry'!W997)),ISNA(VLOOKUP('Contact Data Entry'!W997,'DO NOT USE_School Picklist'!$K$3:$K$6,1,FALSE))),"Please select a value from the drop-down menu",IF('DO NOT USE_Contact Formulas'!A997,"OK",NA()))</f>
        <v>#N/A</v>
      </c>
      <c r="X997" s="41" t="e">
        <f>IF(AND(NOT(ISBLANK('Contact Data Entry'!X997)),ISNA(VLOOKUP('Contact Data Entry'!X997,'DO NOT USE_School Picklist'!$D$3:$D$5,1,FALSE))),"Please select a value from the drop-down menu",IF('DO NOT USE_Contact Formulas'!A997,"OK",NA()))</f>
        <v>#N/A</v>
      </c>
      <c r="Y997" s="41"/>
      <c r="Z997" s="41" t="e">
        <f>IF(AND(NOT(ISBLANK('Contact Data Entry'!Z997)),ISNA(VLOOKUP('Contact Data Entry'!Z997,'DO NOT USE_School Picklist'!$G$3:$G$5,1,FALSE))),"Please select a value from the drop-down menu",IF('DO NOT USE_Contact Formulas'!A997,"OK",NA()))</f>
        <v>#N/A</v>
      </c>
      <c r="AA997" s="41"/>
      <c r="AB997" s="41" t="e">
        <f>IF(AND(NOT(ISBLANK('Contact Data Entry'!AB997)),ISNA(VLOOKUP('Contact Data Entry'!AB997,'DO NOT USE_School Picklist'!$H$3:$H$4,1,FALSE))),"Please select a value from the drop-down menu",IF('DO NOT USE_Contact Formulas'!A997,"OK",NA()))</f>
        <v>#N/A</v>
      </c>
      <c r="AC997" s="41" t="e">
        <f ca="1">IF('Contact Data Entry'!AC997&gt;'DO NOT USE_School Picklist'!$C$3,"Test Date cannot be a future date",IF('DO NOT USE_Contact Formulas'!A997,"OK",NA()))</f>
        <v>#N/A</v>
      </c>
      <c r="AD997" s="41" t="e">
        <f>IF(AND(NOT(ISBLANK('Contact Data Entry'!AD997)),ISNA(VLOOKUP('Contact Data Entry'!AD997,'DO NOT USE_School Picklist'!$Q$3:$Q$8,1,FALSE))),"Please select a value from the drop-down menu",IF('DO NOT USE_Contact Formulas'!A997,"OK",NA()))</f>
        <v>#N/A</v>
      </c>
    </row>
    <row r="998" spans="1:30" x14ac:dyDescent="0.25">
      <c r="A998" s="40" t="e">
        <f>IF('DO NOT USE_Contact Formulas'!A998,IF('DO NOT USE_Contact Formulas'!B998,"Not all required fields are completed","OK"),NA())</f>
        <v>#N/A</v>
      </c>
      <c r="B998" s="41" t="e">
        <f>IF(AND('DO NOT USE_Contact Formulas'!A998,ISBLANK('Contact Data Entry'!B998)),"First Name is required",IF(NOT(ISBLANK('Contact Data Entry'!B998)),"OK",NA()))</f>
        <v>#N/A</v>
      </c>
      <c r="C998" s="41" t="e">
        <f>IF(AND('DO NOT USE_Contact Formulas'!A998,ISBLANK('Contact Data Entry'!C998)),"Last Name is required",IF(NOT(ISBLANK('Contact Data Entry'!C998)),"OK",NA()))</f>
        <v>#N/A</v>
      </c>
      <c r="D998" s="41" t="e">
        <f>IF(AND('DO NOT USE_Contact Formulas'!A998,ISBLANK('Contact Data Entry'!D998)),"Birthdate is required",IF(NOT(ISBLANK('Contact Data Entry'!D998)),"OK",NA()))</f>
        <v>#N/A</v>
      </c>
      <c r="E998" s="41" t="e">
        <f>IF(AND('DO NOT USE_Contact Formulas'!A998,ISBLANK('Contact Data Entry'!E998)),"Mobile Phone is required",IF(NOT(ISBLANK('Contact Data Entry'!E998)),IF(AND(ISNUMBER(VALUE('Contact Data Entry'!E998)),LEFT('Contact Data Entry'!E998,1)&lt;&gt;"1",LEN('Contact Data Entry'!E998)=10),"OK","Phone number must be valid format"),NA()))</f>
        <v>#N/A</v>
      </c>
      <c r="F998" s="41" t="e">
        <f>IF(LEN('Contact Data Entry'!F998)&gt;255,"Home Street Address must be less than 255 characters",IF('DO NOT USE_Contact Formulas'!A998,"OK",NA()))</f>
        <v>#N/A</v>
      </c>
      <c r="G998" s="41" t="e">
        <f>IF(LEN('Contact Data Entry'!G998)&gt;40,"City must be less than 40 characters",IF('DO NOT USE_Contact Formulas'!A998,"OK",NA()))</f>
        <v>#N/A</v>
      </c>
      <c r="H998" s="41" t="e">
        <f>IF(AND(NOT(ISBLANK('Contact Data Entry'!H998)),ISNA(VLOOKUP('Contact Data Entry'!H998,'DO NOT USE_School Picklist'!$P$3:$P$52,1,FALSE))),"Please select a value from the drop-down menu",IF('DO NOT USE_Contact Formulas'!A998,"OK",NA()))</f>
        <v>#N/A</v>
      </c>
      <c r="I998" s="41" t="e">
        <f>IF(AND('DO NOT USE_Contact Formulas'!A998,ISBLANK('Contact Data Entry'!I998)),"Zip is required",IF(ISBLANK('Contact Data Entry'!I998),NA(),"OK"))</f>
        <v>#N/A</v>
      </c>
      <c r="J998" s="41" t="e">
        <f>IF(AND('DO NOT USE_Contact Formulas'!A998,ISBLANK('Contact Data Entry'!J998)),"Student or Staff? is required",IF(ISBLANK('Contact Data Entry'!J998),NA(),IF(ISNA(VLOOKUP('Contact Data Entry'!J998,'DO NOT USE_School Picklist'!$B$3:$B$6,1,FALSE)),"Please select a value from the drop-down menu","OK")))</f>
        <v>#N/A</v>
      </c>
      <c r="K998" s="41" t="e">
        <f>IF(AND('Contact Data Entry'!J998='DO NOT USE_School Picklist'!$B$4,ISBLANK('Contact Data Entry'!K998)),"Occupation/Job Title is required if Student or Staff? is Yes, staff/faculty or volunteer",IF('DO NOT USE_Contact Formulas'!A998,"OK",NA()))</f>
        <v>#N/A</v>
      </c>
      <c r="L998" s="41" t="e">
        <f ca="1">IF('Contact Data Entry'!L998&gt;'DO NOT USE_School Picklist'!$C$3,"Date last on school campus/facility cannot be a future date",IF('DO NOT USE_Contact Formulas'!A998,IF(ISBLANK('Contact Data Entry'!L998),"Date last on school campus/facility is required","OK"),NA()))</f>
        <v>#N/A</v>
      </c>
      <c r="M998" s="42" t="e">
        <f ca="1">IF('Contact Data Entry'!M998&gt;'DO NOT USE_School Picklist'!$C$3,"Last Exposure Date cannot be a future date",IF('DO NOT USE_Contact Formulas'!A998,IF(ISBLANK('Contact Data Entry'!M998),"Last Exposure Date is required","OK"),NA()))</f>
        <v>#N/A</v>
      </c>
      <c r="N998" s="42" t="e">
        <f>IF(AND('DO NOT USE_Contact Formulas'!A998,ISBLANK('Contact Data Entry'!N998)),"Specific Place in the Location is required",IF(ISBLANK('Contact Data Entry'!N998),NA(),"OK"))</f>
        <v>#N/A</v>
      </c>
      <c r="O998" s="41" t="e">
        <f>IF(AND(NOT(ISBLANK('Contact Data Entry'!O998)),ISNA(VLOOKUP('Contact Data Entry'!O998,'DO NOT USE_School Picklist'!$L$3:$L$81,1,FALSE))),"Please select a value from the drop-down menu",IF('DO NOT USE_Contact Formulas'!A998,"OK",NA()))</f>
        <v>#N/A</v>
      </c>
      <c r="P998" s="41" t="e">
        <f>IF(AND(NOT(ISBLANK('Contact Data Entry'!P998)),NOT(ISNUMBER(MATCH("*@*.?*",'Contact Data Entry'!P998,0)))),"Email must be in a valid format",IF('DO NOT USE_Contact Formulas'!A998,"OK",NA()))</f>
        <v>#N/A</v>
      </c>
      <c r="Q998" s="41" t="e">
        <f>IF(LEN('Contact Data Entry'!Q998)&gt;50,"Parent/Guardian Name must be less than 50 characters",IF('DO NOT USE_Contact Formulas'!A998,"OK",NA()))</f>
        <v>#N/A</v>
      </c>
      <c r="R998" s="41" t="e">
        <f>IF(NOT(ISBLANK('Contact Data Entry'!R998)),IF(AND(ISNUMBER('Contact Data Entry'!R998),LEFT('Contact Data Entry'!R998,1)&lt;&gt;"1",LEN('Contact Data Entry'!R998)=10),"OK","Phone number must be valid format"),IF('DO NOT USE_Contact Formulas'!A998,"OK",NA()))</f>
        <v>#N/A</v>
      </c>
      <c r="S998" s="41" t="e">
        <f>IF(AND(NOT(ISBLANK('Contact Data Entry'!S998)),ISNA(VLOOKUP('Contact Data Entry'!S998,'DO NOT USE_School Picklist'!$N$3:$N$63,1,FALSE))),"Please select a value from the drop-down menu",IF('DO NOT USE_Contact Formulas'!A998,"OK",NA()))</f>
        <v>#N/A</v>
      </c>
      <c r="T998" s="41" t="e">
        <f>IF(AND(NOT(ISBLANK('Contact Data Entry'!T998)),ISNA(VLOOKUP('Contact Data Entry'!T998,'DO NOT USE_School Picklist'!$E$3:$E$10,1,FALSE))),"Please select a value from the drop-down menu",IF('DO NOT USE_Contact Formulas'!A998,"OK",NA()))</f>
        <v>#N/A</v>
      </c>
      <c r="U998" s="41" t="e">
        <f>IF(AND(NOT(ISBLANK('Contact Data Entry'!U998)),ISNA(VLOOKUP('Contact Data Entry'!U998,'DO NOT USE_School Picklist'!$F$3:$F$16,1,FALSE))),"Please select a value from the drop-down menu",IF('DO NOT USE_Contact Formulas'!A998,"OK",NA()))</f>
        <v>#N/A</v>
      </c>
      <c r="V998" s="41" t="e">
        <f>IF(LEN('Contact Data Entry'!V998)&gt;100,"Classroom(s) must be less than 100 characters",IF('DO NOT USE_Contact Formulas'!A998,"OK",NA()))</f>
        <v>#N/A</v>
      </c>
      <c r="W998" s="41" t="e">
        <f>IF(AND(NOT(ISBLANK('Contact Data Entry'!W998)),ISNA(VLOOKUP('Contact Data Entry'!W998,'DO NOT USE_School Picklist'!$K$3:$K$6,1,FALSE))),"Please select a value from the drop-down menu",IF('DO NOT USE_Contact Formulas'!A998,"OK",NA()))</f>
        <v>#N/A</v>
      </c>
      <c r="X998" s="41" t="e">
        <f>IF(AND(NOT(ISBLANK('Contact Data Entry'!X998)),ISNA(VLOOKUP('Contact Data Entry'!X998,'DO NOT USE_School Picklist'!$D$3:$D$5,1,FALSE))),"Please select a value from the drop-down menu",IF('DO NOT USE_Contact Formulas'!A998,"OK",NA()))</f>
        <v>#N/A</v>
      </c>
      <c r="Y998" s="41"/>
      <c r="Z998" s="41" t="e">
        <f>IF(AND(NOT(ISBLANK('Contact Data Entry'!Z998)),ISNA(VLOOKUP('Contact Data Entry'!Z998,'DO NOT USE_School Picklist'!$G$3:$G$5,1,FALSE))),"Please select a value from the drop-down menu",IF('DO NOT USE_Contact Formulas'!A998,"OK",NA()))</f>
        <v>#N/A</v>
      </c>
      <c r="AA998" s="41"/>
      <c r="AB998" s="41" t="e">
        <f>IF(AND(NOT(ISBLANK('Contact Data Entry'!AB998)),ISNA(VLOOKUP('Contact Data Entry'!AB998,'DO NOT USE_School Picklist'!$H$3:$H$4,1,FALSE))),"Please select a value from the drop-down menu",IF('DO NOT USE_Contact Formulas'!A998,"OK",NA()))</f>
        <v>#N/A</v>
      </c>
      <c r="AC998" s="41" t="e">
        <f ca="1">IF('Contact Data Entry'!AC998&gt;'DO NOT USE_School Picklist'!$C$3,"Test Date cannot be a future date",IF('DO NOT USE_Contact Formulas'!A998,"OK",NA()))</f>
        <v>#N/A</v>
      </c>
      <c r="AD998" s="41" t="e">
        <f>IF(AND(NOT(ISBLANK('Contact Data Entry'!AD998)),ISNA(VLOOKUP('Contact Data Entry'!AD998,'DO NOT USE_School Picklist'!$Q$3:$Q$8,1,FALSE))),"Please select a value from the drop-down menu",IF('DO NOT USE_Contact Formulas'!A998,"OK",NA()))</f>
        <v>#N/A</v>
      </c>
    </row>
    <row r="999" spans="1:30" x14ac:dyDescent="0.25">
      <c r="A999" s="40" t="e">
        <f>IF('DO NOT USE_Contact Formulas'!A999,IF('DO NOT USE_Contact Formulas'!B999,"Not all required fields are completed","OK"),NA())</f>
        <v>#N/A</v>
      </c>
      <c r="B999" s="41" t="e">
        <f>IF(AND('DO NOT USE_Contact Formulas'!A999,ISBLANK('Contact Data Entry'!B999)),"First Name is required",IF(NOT(ISBLANK('Contact Data Entry'!B999)),"OK",NA()))</f>
        <v>#N/A</v>
      </c>
      <c r="C999" s="41" t="e">
        <f>IF(AND('DO NOT USE_Contact Formulas'!A999,ISBLANK('Contact Data Entry'!C999)),"Last Name is required",IF(NOT(ISBLANK('Contact Data Entry'!C999)),"OK",NA()))</f>
        <v>#N/A</v>
      </c>
      <c r="D999" s="41" t="e">
        <f>IF(AND('DO NOT USE_Contact Formulas'!A999,ISBLANK('Contact Data Entry'!D999)),"Birthdate is required",IF(NOT(ISBLANK('Contact Data Entry'!D999)),"OK",NA()))</f>
        <v>#N/A</v>
      </c>
      <c r="E999" s="41" t="e">
        <f>IF(AND('DO NOT USE_Contact Formulas'!A999,ISBLANK('Contact Data Entry'!E999)),"Mobile Phone is required",IF(NOT(ISBLANK('Contact Data Entry'!E999)),IF(AND(ISNUMBER(VALUE('Contact Data Entry'!E999)),LEFT('Contact Data Entry'!E999,1)&lt;&gt;"1",LEN('Contact Data Entry'!E999)=10),"OK","Phone number must be valid format"),NA()))</f>
        <v>#N/A</v>
      </c>
      <c r="F999" s="41" t="e">
        <f>IF(LEN('Contact Data Entry'!F999)&gt;255,"Home Street Address must be less than 255 characters",IF('DO NOT USE_Contact Formulas'!A999,"OK",NA()))</f>
        <v>#N/A</v>
      </c>
      <c r="G999" s="41" t="e">
        <f>IF(LEN('Contact Data Entry'!G999)&gt;40,"City must be less than 40 characters",IF('DO NOT USE_Contact Formulas'!A999,"OK",NA()))</f>
        <v>#N/A</v>
      </c>
      <c r="H999" s="41" t="e">
        <f>IF(AND(NOT(ISBLANK('Contact Data Entry'!H999)),ISNA(VLOOKUP('Contact Data Entry'!H999,'DO NOT USE_School Picklist'!$P$3:$P$52,1,FALSE))),"Please select a value from the drop-down menu",IF('DO NOT USE_Contact Formulas'!A999,"OK",NA()))</f>
        <v>#N/A</v>
      </c>
      <c r="I999" s="41" t="e">
        <f>IF(AND('DO NOT USE_Contact Formulas'!A999,ISBLANK('Contact Data Entry'!I999)),"Zip is required",IF(ISBLANK('Contact Data Entry'!I999),NA(),"OK"))</f>
        <v>#N/A</v>
      </c>
      <c r="J999" s="41" t="e">
        <f>IF(AND('DO NOT USE_Contact Formulas'!A999,ISBLANK('Contact Data Entry'!J999)),"Student or Staff? is required",IF(ISBLANK('Contact Data Entry'!J999),NA(),IF(ISNA(VLOOKUP('Contact Data Entry'!J999,'DO NOT USE_School Picklist'!$B$3:$B$6,1,FALSE)),"Please select a value from the drop-down menu","OK")))</f>
        <v>#N/A</v>
      </c>
      <c r="K999" s="41" t="e">
        <f>IF(AND('Contact Data Entry'!J999='DO NOT USE_School Picklist'!$B$4,ISBLANK('Contact Data Entry'!K999)),"Occupation/Job Title is required if Student or Staff? is Yes, staff/faculty or volunteer",IF('DO NOT USE_Contact Formulas'!A999,"OK",NA()))</f>
        <v>#N/A</v>
      </c>
      <c r="L999" s="41" t="e">
        <f ca="1">IF('Contact Data Entry'!L999&gt;'DO NOT USE_School Picklist'!$C$3,"Date last on school campus/facility cannot be a future date",IF('DO NOT USE_Contact Formulas'!A999,IF(ISBLANK('Contact Data Entry'!L999),"Date last on school campus/facility is required","OK"),NA()))</f>
        <v>#N/A</v>
      </c>
      <c r="M999" s="42" t="e">
        <f ca="1">IF('Contact Data Entry'!M999&gt;'DO NOT USE_School Picklist'!$C$3,"Last Exposure Date cannot be a future date",IF('DO NOT USE_Contact Formulas'!A999,IF(ISBLANK('Contact Data Entry'!M999),"Last Exposure Date is required","OK"),NA()))</f>
        <v>#N/A</v>
      </c>
      <c r="N999" s="42" t="e">
        <f>IF(AND('DO NOT USE_Contact Formulas'!A999,ISBLANK('Contact Data Entry'!N999)),"Specific Place in the Location is required",IF(ISBLANK('Contact Data Entry'!N999),NA(),"OK"))</f>
        <v>#N/A</v>
      </c>
      <c r="O999" s="41" t="e">
        <f>IF(AND(NOT(ISBLANK('Contact Data Entry'!O999)),ISNA(VLOOKUP('Contact Data Entry'!O999,'DO NOT USE_School Picklist'!$L$3:$L$81,1,FALSE))),"Please select a value from the drop-down menu",IF('DO NOT USE_Contact Formulas'!A999,"OK",NA()))</f>
        <v>#N/A</v>
      </c>
      <c r="P999" s="41" t="e">
        <f>IF(AND(NOT(ISBLANK('Contact Data Entry'!P999)),NOT(ISNUMBER(MATCH("*@*.?*",'Contact Data Entry'!P999,0)))),"Email must be in a valid format",IF('DO NOT USE_Contact Formulas'!A999,"OK",NA()))</f>
        <v>#N/A</v>
      </c>
      <c r="Q999" s="41" t="e">
        <f>IF(LEN('Contact Data Entry'!Q999)&gt;50,"Parent/Guardian Name must be less than 50 characters",IF('DO NOT USE_Contact Formulas'!A999,"OK",NA()))</f>
        <v>#N/A</v>
      </c>
      <c r="R999" s="41" t="e">
        <f>IF(NOT(ISBLANK('Contact Data Entry'!R999)),IF(AND(ISNUMBER('Contact Data Entry'!R999),LEFT('Contact Data Entry'!R999,1)&lt;&gt;"1",LEN('Contact Data Entry'!R999)=10),"OK","Phone number must be valid format"),IF('DO NOT USE_Contact Formulas'!A999,"OK",NA()))</f>
        <v>#N/A</v>
      </c>
      <c r="S999" s="41" t="e">
        <f>IF(AND(NOT(ISBLANK('Contact Data Entry'!S999)),ISNA(VLOOKUP('Contact Data Entry'!S999,'DO NOT USE_School Picklist'!$N$3:$N$63,1,FALSE))),"Please select a value from the drop-down menu",IF('DO NOT USE_Contact Formulas'!A999,"OK",NA()))</f>
        <v>#N/A</v>
      </c>
      <c r="T999" s="41" t="e">
        <f>IF(AND(NOT(ISBLANK('Contact Data Entry'!T999)),ISNA(VLOOKUP('Contact Data Entry'!T999,'DO NOT USE_School Picklist'!$E$3:$E$10,1,FALSE))),"Please select a value from the drop-down menu",IF('DO NOT USE_Contact Formulas'!A999,"OK",NA()))</f>
        <v>#N/A</v>
      </c>
      <c r="U999" s="41" t="e">
        <f>IF(AND(NOT(ISBLANK('Contact Data Entry'!U999)),ISNA(VLOOKUP('Contact Data Entry'!U999,'DO NOT USE_School Picklist'!$F$3:$F$16,1,FALSE))),"Please select a value from the drop-down menu",IF('DO NOT USE_Contact Formulas'!A999,"OK",NA()))</f>
        <v>#N/A</v>
      </c>
      <c r="V999" s="41" t="e">
        <f>IF(LEN('Contact Data Entry'!V999)&gt;100,"Classroom(s) must be less than 100 characters",IF('DO NOT USE_Contact Formulas'!A999,"OK",NA()))</f>
        <v>#N/A</v>
      </c>
      <c r="W999" s="41" t="e">
        <f>IF(AND(NOT(ISBLANK('Contact Data Entry'!W999)),ISNA(VLOOKUP('Contact Data Entry'!W999,'DO NOT USE_School Picklist'!$K$3:$K$6,1,FALSE))),"Please select a value from the drop-down menu",IF('DO NOT USE_Contact Formulas'!A999,"OK",NA()))</f>
        <v>#N/A</v>
      </c>
      <c r="X999" s="41" t="e">
        <f>IF(AND(NOT(ISBLANK('Contact Data Entry'!X999)),ISNA(VLOOKUP('Contact Data Entry'!X999,'DO NOT USE_School Picklist'!$D$3:$D$5,1,FALSE))),"Please select a value from the drop-down menu",IF('DO NOT USE_Contact Formulas'!A999,"OK",NA()))</f>
        <v>#N/A</v>
      </c>
      <c r="Y999" s="41"/>
      <c r="Z999" s="41" t="e">
        <f>IF(AND(NOT(ISBLANK('Contact Data Entry'!Z999)),ISNA(VLOOKUP('Contact Data Entry'!Z999,'DO NOT USE_School Picklist'!$G$3:$G$5,1,FALSE))),"Please select a value from the drop-down menu",IF('DO NOT USE_Contact Formulas'!A999,"OK",NA()))</f>
        <v>#N/A</v>
      </c>
      <c r="AA999" s="41"/>
      <c r="AB999" s="41" t="e">
        <f>IF(AND(NOT(ISBLANK('Contact Data Entry'!AB999)),ISNA(VLOOKUP('Contact Data Entry'!AB999,'DO NOT USE_School Picklist'!$H$3:$H$4,1,FALSE))),"Please select a value from the drop-down menu",IF('DO NOT USE_Contact Formulas'!A999,"OK",NA()))</f>
        <v>#N/A</v>
      </c>
      <c r="AC999" s="41" t="e">
        <f ca="1">IF('Contact Data Entry'!AC999&gt;'DO NOT USE_School Picklist'!$C$3,"Test Date cannot be a future date",IF('DO NOT USE_Contact Formulas'!A999,"OK",NA()))</f>
        <v>#N/A</v>
      </c>
      <c r="AD999" s="41" t="e">
        <f>IF(AND(NOT(ISBLANK('Contact Data Entry'!AD999)),ISNA(VLOOKUP('Contact Data Entry'!AD999,'DO NOT USE_School Picklist'!$Q$3:$Q$8,1,FALSE))),"Please select a value from the drop-down menu",IF('DO NOT USE_Contact Formulas'!A999,"OK",NA()))</f>
        <v>#N/A</v>
      </c>
    </row>
    <row r="1000" spans="1:30" x14ac:dyDescent="0.25">
      <c r="A1000" s="40" t="e">
        <f>IF('DO NOT USE_Contact Formulas'!A1000,IF('DO NOT USE_Contact Formulas'!B1000,"Not all required fields are completed","OK"),NA())</f>
        <v>#N/A</v>
      </c>
      <c r="B1000" s="41" t="e">
        <f>IF(AND('DO NOT USE_Contact Formulas'!A1000,ISBLANK('Contact Data Entry'!B1000)),"First Name is required",IF(NOT(ISBLANK('Contact Data Entry'!B1000)),"OK",NA()))</f>
        <v>#N/A</v>
      </c>
      <c r="C1000" s="41" t="e">
        <f>IF(AND('DO NOT USE_Contact Formulas'!A1000,ISBLANK('Contact Data Entry'!C1000)),"Last Name is required",IF(NOT(ISBLANK('Contact Data Entry'!C1000)),"OK",NA()))</f>
        <v>#N/A</v>
      </c>
      <c r="D1000" s="41" t="e">
        <f>IF(AND('DO NOT USE_Contact Formulas'!A1000,ISBLANK('Contact Data Entry'!D1000)),"Birthdate is required",IF(NOT(ISBLANK('Contact Data Entry'!D1000)),"OK",NA()))</f>
        <v>#N/A</v>
      </c>
      <c r="E1000" s="41" t="e">
        <f>IF(AND('DO NOT USE_Contact Formulas'!A1000,ISBLANK('Contact Data Entry'!E1000)),"Mobile Phone is required",IF(NOT(ISBLANK('Contact Data Entry'!E1000)),IF(AND(ISNUMBER(VALUE('Contact Data Entry'!E1000)),LEFT('Contact Data Entry'!E1000,1)&lt;&gt;"1",LEN('Contact Data Entry'!E1000)=10),"OK","Phone number must be valid format"),NA()))</f>
        <v>#N/A</v>
      </c>
      <c r="F1000" s="41" t="e">
        <f>IF(LEN('Contact Data Entry'!F1000)&gt;255,"Home Street Address must be less than 255 characters",IF('DO NOT USE_Contact Formulas'!A1000,"OK",NA()))</f>
        <v>#N/A</v>
      </c>
      <c r="G1000" s="41" t="e">
        <f>IF(LEN('Contact Data Entry'!G1000)&gt;40,"City must be less than 40 characters",IF('DO NOT USE_Contact Formulas'!A1000,"OK",NA()))</f>
        <v>#N/A</v>
      </c>
      <c r="H1000" s="41" t="e">
        <f>IF(AND(NOT(ISBLANK('Contact Data Entry'!H1000)),ISNA(VLOOKUP('Contact Data Entry'!H1000,'DO NOT USE_School Picklist'!$P$3:$P$52,1,FALSE))),"Please select a value from the drop-down menu",IF('DO NOT USE_Contact Formulas'!A1000,"OK",NA()))</f>
        <v>#N/A</v>
      </c>
      <c r="I1000" s="41" t="e">
        <f>IF(AND('DO NOT USE_Contact Formulas'!A1000,ISBLANK('Contact Data Entry'!I1000)),"Zip is required",IF(ISBLANK('Contact Data Entry'!I1000),NA(),"OK"))</f>
        <v>#N/A</v>
      </c>
      <c r="J1000" s="41" t="e">
        <f>IF(AND('DO NOT USE_Contact Formulas'!A1000,ISBLANK('Contact Data Entry'!J1000)),"Student or Staff? is required",IF(ISBLANK('Contact Data Entry'!J1000),NA(),IF(ISNA(VLOOKUP('Contact Data Entry'!J1000,'DO NOT USE_School Picklist'!$B$3:$B$6,1,FALSE)),"Please select a value from the drop-down menu","OK")))</f>
        <v>#N/A</v>
      </c>
      <c r="K1000" s="41" t="e">
        <f>IF(AND('Contact Data Entry'!J1000='DO NOT USE_School Picklist'!$B$4,ISBLANK('Contact Data Entry'!K1000)),"Occupation/Job Title is required if Student or Staff? is Yes, staff/faculty or volunteer",IF('DO NOT USE_Contact Formulas'!A1000,"OK",NA()))</f>
        <v>#N/A</v>
      </c>
      <c r="L1000" s="41" t="e">
        <f ca="1">IF('Contact Data Entry'!L1000&gt;'DO NOT USE_School Picklist'!$C$3,"Date last on school campus/facility cannot be a future date",IF('DO NOT USE_Contact Formulas'!A1000,IF(ISBLANK('Contact Data Entry'!L1000),"Date last on school campus/facility is required","OK"),NA()))</f>
        <v>#N/A</v>
      </c>
      <c r="M1000" s="42" t="e">
        <f ca="1">IF('Contact Data Entry'!M1000&gt;'DO NOT USE_School Picklist'!$C$3,"Last Exposure Date cannot be a future date",IF('DO NOT USE_Contact Formulas'!A1000,IF(ISBLANK('Contact Data Entry'!M1000),"Last Exposure Date is required","OK"),NA()))</f>
        <v>#N/A</v>
      </c>
      <c r="N1000" s="42" t="e">
        <f>IF(AND('DO NOT USE_Contact Formulas'!A1000,ISBLANK('Contact Data Entry'!N1000)),"Specific Place in the Location is required",IF(ISBLANK('Contact Data Entry'!N1000),NA(),"OK"))</f>
        <v>#N/A</v>
      </c>
      <c r="O1000" s="41" t="e">
        <f>IF(AND(NOT(ISBLANK('Contact Data Entry'!O1000)),ISNA(VLOOKUP('Contact Data Entry'!O1000,'DO NOT USE_School Picklist'!$L$3:$L$81,1,FALSE))),"Please select a value from the drop-down menu",IF('DO NOT USE_Contact Formulas'!A1000,"OK",NA()))</f>
        <v>#N/A</v>
      </c>
      <c r="P1000" s="41" t="e">
        <f>IF(AND(NOT(ISBLANK('Contact Data Entry'!P1000)),NOT(ISNUMBER(MATCH("*@*.?*",'Contact Data Entry'!P1000,0)))),"Email must be in a valid format",IF('DO NOT USE_Contact Formulas'!A1000,"OK",NA()))</f>
        <v>#N/A</v>
      </c>
      <c r="Q1000" s="41" t="e">
        <f>IF(LEN('Contact Data Entry'!Q1000)&gt;50,"Parent/Guardian Name must be less than 50 characters",IF('DO NOT USE_Contact Formulas'!A1000,"OK",NA()))</f>
        <v>#N/A</v>
      </c>
      <c r="R1000" s="41" t="e">
        <f>IF(NOT(ISBLANK('Contact Data Entry'!R1000)),IF(AND(ISNUMBER('Contact Data Entry'!R1000),LEFT('Contact Data Entry'!R1000,1)&lt;&gt;"1",LEN('Contact Data Entry'!R1000)=10),"OK","Phone number must be valid format"),IF('DO NOT USE_Contact Formulas'!A1000,"OK",NA()))</f>
        <v>#N/A</v>
      </c>
      <c r="S1000" s="41" t="e">
        <f>IF(AND(NOT(ISBLANK('Contact Data Entry'!S1000)),ISNA(VLOOKUP('Contact Data Entry'!S1000,'DO NOT USE_School Picklist'!$N$3:$N$63,1,FALSE))),"Please select a value from the drop-down menu",IF('DO NOT USE_Contact Formulas'!A1000,"OK",NA()))</f>
        <v>#N/A</v>
      </c>
      <c r="T1000" s="41" t="e">
        <f>IF(AND(NOT(ISBLANK('Contact Data Entry'!T1000)),ISNA(VLOOKUP('Contact Data Entry'!T1000,'DO NOT USE_School Picklist'!$E$3:$E$10,1,FALSE))),"Please select a value from the drop-down menu",IF('DO NOT USE_Contact Formulas'!A1000,"OK",NA()))</f>
        <v>#N/A</v>
      </c>
      <c r="U1000" s="41" t="e">
        <f>IF(AND(NOT(ISBLANK('Contact Data Entry'!U1000)),ISNA(VLOOKUP('Contact Data Entry'!U1000,'DO NOT USE_School Picklist'!$F$3:$F$16,1,FALSE))),"Please select a value from the drop-down menu",IF('DO NOT USE_Contact Formulas'!A1000,"OK",NA()))</f>
        <v>#N/A</v>
      </c>
      <c r="V1000" s="41" t="e">
        <f>IF(LEN('Contact Data Entry'!V1000)&gt;100,"Classroom(s) must be less than 100 characters",IF('DO NOT USE_Contact Formulas'!A1000,"OK",NA()))</f>
        <v>#N/A</v>
      </c>
      <c r="W1000" s="41" t="e">
        <f>IF(AND(NOT(ISBLANK('Contact Data Entry'!W1000)),ISNA(VLOOKUP('Contact Data Entry'!W1000,'DO NOT USE_School Picklist'!$K$3:$K$6,1,FALSE))),"Please select a value from the drop-down menu",IF('DO NOT USE_Contact Formulas'!A1000,"OK",NA()))</f>
        <v>#N/A</v>
      </c>
      <c r="X1000" s="41" t="e">
        <f>IF(AND(NOT(ISBLANK('Contact Data Entry'!X1000)),ISNA(VLOOKUP('Contact Data Entry'!X1000,'DO NOT USE_School Picklist'!$D$3:$D$5,1,FALSE))),"Please select a value from the drop-down menu",IF('DO NOT USE_Contact Formulas'!A1000,"OK",NA()))</f>
        <v>#N/A</v>
      </c>
      <c r="Y1000" s="41"/>
      <c r="Z1000" s="41" t="e">
        <f>IF(AND(NOT(ISBLANK('Contact Data Entry'!Z1000)),ISNA(VLOOKUP('Contact Data Entry'!Z1000,'DO NOT USE_School Picklist'!$G$3:$G$5,1,FALSE))),"Please select a value from the drop-down menu",IF('DO NOT USE_Contact Formulas'!A1000,"OK",NA()))</f>
        <v>#N/A</v>
      </c>
      <c r="AA1000" s="41"/>
      <c r="AB1000" s="41" t="e">
        <f>IF(AND(NOT(ISBLANK('Contact Data Entry'!AB1000)),ISNA(VLOOKUP('Contact Data Entry'!AB1000,'DO NOT USE_School Picklist'!$H$3:$H$4,1,FALSE))),"Please select a value from the drop-down menu",IF('DO NOT USE_Contact Formulas'!A1000,"OK",NA()))</f>
        <v>#N/A</v>
      </c>
      <c r="AC1000" s="41" t="e">
        <f ca="1">IF('Contact Data Entry'!AC1000&gt;'DO NOT USE_School Picklist'!$C$3,"Test Date cannot be a future date",IF('DO NOT USE_Contact Formulas'!A1000,"OK",NA()))</f>
        <v>#N/A</v>
      </c>
      <c r="AD1000" s="41" t="e">
        <f>IF(AND(NOT(ISBLANK('Contact Data Entry'!AD1000)),ISNA(VLOOKUP('Contact Data Entry'!AD1000,'DO NOT USE_School Picklist'!$Q$3:$Q$8,1,FALSE))),"Please select a value from the drop-down menu",IF('DO NOT USE_Contact Formulas'!A1000,"OK",NA()))</f>
        <v>#N/A</v>
      </c>
    </row>
    <row r="1001" spans="1:30" x14ac:dyDescent="0.25">
      <c r="A1001" s="40" t="e">
        <f>IF('DO NOT USE_Contact Formulas'!A1001,IF('DO NOT USE_Contact Formulas'!B1001,"Not all required fields are completed","OK"),NA())</f>
        <v>#N/A</v>
      </c>
      <c r="B1001" s="41" t="e">
        <f>IF(AND('DO NOT USE_Contact Formulas'!A1001,ISBLANK('Contact Data Entry'!B1001)),"First Name is required",IF(NOT(ISBLANK('Contact Data Entry'!B1001)),"OK",NA()))</f>
        <v>#N/A</v>
      </c>
      <c r="C1001" s="41" t="e">
        <f>IF(AND('DO NOT USE_Contact Formulas'!A1001,ISBLANK('Contact Data Entry'!C1001)),"Last Name is required",IF(NOT(ISBLANK('Contact Data Entry'!C1001)),"OK",NA()))</f>
        <v>#N/A</v>
      </c>
      <c r="D1001" s="41" t="e">
        <f>IF(AND('DO NOT USE_Contact Formulas'!A1001,ISBLANK('Contact Data Entry'!D1001)),"Birthdate is required",IF(NOT(ISBLANK('Contact Data Entry'!D1001)),"OK",NA()))</f>
        <v>#N/A</v>
      </c>
      <c r="E1001" s="41" t="e">
        <f>IF(AND('DO NOT USE_Contact Formulas'!A1001,ISBLANK('Contact Data Entry'!E1001)),"Mobile Phone is required",IF(NOT(ISBLANK('Contact Data Entry'!E1001)),IF(AND(ISNUMBER(VALUE('Contact Data Entry'!E1001)),LEFT('Contact Data Entry'!E1001,1)&lt;&gt;"1",LEN('Contact Data Entry'!E1001)=10),"OK","Phone number must be valid format"),NA()))</f>
        <v>#N/A</v>
      </c>
      <c r="F1001" s="41" t="e">
        <f>IF(LEN('Contact Data Entry'!F1001)&gt;255,"Home Street Address must be less than 255 characters",IF('DO NOT USE_Contact Formulas'!A1001,"OK",NA()))</f>
        <v>#N/A</v>
      </c>
      <c r="G1001" s="41" t="e">
        <f>IF(LEN('Contact Data Entry'!G1001)&gt;40,"City must be less than 40 characters",IF('DO NOT USE_Contact Formulas'!A1001,"OK",NA()))</f>
        <v>#N/A</v>
      </c>
      <c r="H1001" s="41" t="e">
        <f>IF(AND(NOT(ISBLANK('Contact Data Entry'!H1001)),ISNA(VLOOKUP('Contact Data Entry'!H1001,'DO NOT USE_School Picklist'!$P$3:$P$52,1,FALSE))),"Please select a value from the drop-down menu",IF('DO NOT USE_Contact Formulas'!A1001,"OK",NA()))</f>
        <v>#N/A</v>
      </c>
      <c r="I1001" s="41" t="e">
        <f>IF(AND('DO NOT USE_Contact Formulas'!A1001,ISBLANK('Contact Data Entry'!I1001)),"Zip is required",IF(ISBLANK('Contact Data Entry'!I1001),NA(),"OK"))</f>
        <v>#N/A</v>
      </c>
      <c r="J1001" s="41" t="e">
        <f>IF(AND('DO NOT USE_Contact Formulas'!A1001,ISBLANK('Contact Data Entry'!J1001)),"Student or Staff? is required",IF(ISBLANK('Contact Data Entry'!J1001),NA(),IF(ISNA(VLOOKUP('Contact Data Entry'!J1001,'DO NOT USE_School Picklist'!$B$3:$B$6,1,FALSE)),"Please select a value from the drop-down menu","OK")))</f>
        <v>#N/A</v>
      </c>
      <c r="K1001" s="41" t="e">
        <f>IF(AND('Contact Data Entry'!J1001='DO NOT USE_School Picklist'!$B$4,ISBLANK('Contact Data Entry'!K1001)),"Occupation/Job Title is required if Student or Staff? is Yes, staff/faculty or volunteer",IF('DO NOT USE_Contact Formulas'!A1001,"OK",NA()))</f>
        <v>#N/A</v>
      </c>
      <c r="L1001" s="41" t="e">
        <f ca="1">IF('Contact Data Entry'!L1001&gt;'DO NOT USE_School Picklist'!$C$3,"Date last on school campus/facility cannot be a future date",IF('DO NOT USE_Contact Formulas'!A1001,IF(ISBLANK('Contact Data Entry'!L1001),"Date last on school campus/facility is required","OK"),NA()))</f>
        <v>#N/A</v>
      </c>
      <c r="M1001" s="42" t="e">
        <f ca="1">IF('Contact Data Entry'!M1001&gt;'DO NOT USE_School Picklist'!$C$3,"Last Exposure Date cannot be a future date",IF('DO NOT USE_Contact Formulas'!A1001,IF(ISBLANK('Contact Data Entry'!M1001),"Last Exposure Date is required","OK"),NA()))</f>
        <v>#N/A</v>
      </c>
      <c r="N1001" s="42" t="e">
        <f>IF(AND('DO NOT USE_Contact Formulas'!A1001,ISBLANK('Contact Data Entry'!N1001)),"Specific Place in the Location is required",IF(ISBLANK('Contact Data Entry'!N1001),NA(),"OK"))</f>
        <v>#N/A</v>
      </c>
      <c r="O1001" s="41" t="e">
        <f>IF(AND(NOT(ISBLANK('Contact Data Entry'!O1001)),ISNA(VLOOKUP('Contact Data Entry'!O1001,'DO NOT USE_School Picklist'!$L$3:$L$81,1,FALSE))),"Please select a value from the drop-down menu",IF('DO NOT USE_Contact Formulas'!A1001,"OK",NA()))</f>
        <v>#N/A</v>
      </c>
      <c r="P1001" s="41" t="e">
        <f>IF(AND(NOT(ISBLANK('Contact Data Entry'!P1001)),NOT(ISNUMBER(MATCH("*@*.?*",'Contact Data Entry'!P1001,0)))),"Email must be in a valid format",IF('DO NOT USE_Contact Formulas'!A1001,"OK",NA()))</f>
        <v>#N/A</v>
      </c>
      <c r="Q1001" s="41" t="e">
        <f>IF(LEN('Contact Data Entry'!Q1001)&gt;50,"Parent/Guardian Name must be less than 50 characters",IF('DO NOT USE_Contact Formulas'!A1001,"OK",NA()))</f>
        <v>#N/A</v>
      </c>
      <c r="R1001" s="41" t="e">
        <f>IF(NOT(ISBLANK('Contact Data Entry'!R1001)),IF(AND(ISNUMBER('Contact Data Entry'!R1001),LEFT('Contact Data Entry'!R1001,1)&lt;&gt;"1",LEN('Contact Data Entry'!R1001)=10),"OK","Phone number must be valid format"),IF('DO NOT USE_Contact Formulas'!A1001,"OK",NA()))</f>
        <v>#N/A</v>
      </c>
      <c r="S1001" s="41" t="e">
        <f>IF(AND(NOT(ISBLANK('Contact Data Entry'!S1001)),ISNA(VLOOKUP('Contact Data Entry'!S1001,'DO NOT USE_School Picklist'!$N$3:$N$63,1,FALSE))),"Please select a value from the drop-down menu",IF('DO NOT USE_Contact Formulas'!A1001,"OK",NA()))</f>
        <v>#N/A</v>
      </c>
      <c r="T1001" s="41" t="e">
        <f>IF(AND(NOT(ISBLANK('Contact Data Entry'!T1001)),ISNA(VLOOKUP('Contact Data Entry'!T1001,'DO NOT USE_School Picklist'!$E$3:$E$10,1,FALSE))),"Please select a value from the drop-down menu",IF('DO NOT USE_Contact Formulas'!A1001,"OK",NA()))</f>
        <v>#N/A</v>
      </c>
      <c r="U1001" s="41" t="e">
        <f>IF(AND(NOT(ISBLANK('Contact Data Entry'!U1001)),ISNA(VLOOKUP('Contact Data Entry'!U1001,'DO NOT USE_School Picklist'!$F$3:$F$16,1,FALSE))),"Please select a value from the drop-down menu",IF('DO NOT USE_Contact Formulas'!A1001,"OK",NA()))</f>
        <v>#N/A</v>
      </c>
      <c r="V1001" s="41" t="e">
        <f>IF(LEN('Contact Data Entry'!V1001)&gt;100,"Classroom(s) must be less than 100 characters",IF('DO NOT USE_Contact Formulas'!A1001,"OK",NA()))</f>
        <v>#N/A</v>
      </c>
      <c r="W1001" s="41" t="e">
        <f>IF(AND(NOT(ISBLANK('Contact Data Entry'!W1001)),ISNA(VLOOKUP('Contact Data Entry'!W1001,'DO NOT USE_School Picklist'!$K$3:$K$6,1,FALSE))),"Please select a value from the drop-down menu",IF('DO NOT USE_Contact Formulas'!A1001,"OK",NA()))</f>
        <v>#N/A</v>
      </c>
      <c r="X1001" s="41" t="e">
        <f>IF(AND(NOT(ISBLANK('Contact Data Entry'!X1001)),ISNA(VLOOKUP('Contact Data Entry'!X1001,'DO NOT USE_School Picklist'!$D$3:$D$5,1,FALSE))),"Please select a value from the drop-down menu",IF('DO NOT USE_Contact Formulas'!A1001,"OK",NA()))</f>
        <v>#N/A</v>
      </c>
      <c r="Y1001" s="41"/>
      <c r="Z1001" s="41" t="e">
        <f>IF(AND(NOT(ISBLANK('Contact Data Entry'!Z1001)),ISNA(VLOOKUP('Contact Data Entry'!Z1001,'DO NOT USE_School Picklist'!$G$3:$G$5,1,FALSE))),"Please select a value from the drop-down menu",IF('DO NOT USE_Contact Formulas'!A1001,"OK",NA()))</f>
        <v>#N/A</v>
      </c>
      <c r="AA1001" s="41"/>
      <c r="AB1001" s="41" t="e">
        <f>IF(AND(NOT(ISBLANK('Contact Data Entry'!AB1001)),ISNA(VLOOKUP('Contact Data Entry'!AB1001,'DO NOT USE_School Picklist'!$H$3:$H$4,1,FALSE))),"Please select a value from the drop-down menu",IF('DO NOT USE_Contact Formulas'!A1001,"OK",NA()))</f>
        <v>#N/A</v>
      </c>
      <c r="AC1001" s="41" t="e">
        <f ca="1">IF('Contact Data Entry'!AC1001&gt;'DO NOT USE_School Picklist'!$C$3,"Test Date cannot be a future date",IF('DO NOT USE_Contact Formulas'!A1001,"OK",NA()))</f>
        <v>#N/A</v>
      </c>
      <c r="AD1001" s="41" t="e">
        <f>IF(AND(NOT(ISBLANK('Contact Data Entry'!AD1001)),ISNA(VLOOKUP('Contact Data Entry'!AD1001,'DO NOT USE_School Picklist'!$Q$3:$Q$8,1,FALSE))),"Please select a value from the drop-down menu",IF('DO NOT USE_Contact Formulas'!A1001,"OK",NA()))</f>
        <v>#N/A</v>
      </c>
    </row>
    <row r="1002" spans="1:30" x14ac:dyDescent="0.25">
      <c r="A1002" s="40" t="e">
        <f>IF('DO NOT USE_Contact Formulas'!A1002,IF('DO NOT USE_Contact Formulas'!B1002,"Not all required fields are completed","OK"),NA())</f>
        <v>#N/A</v>
      </c>
      <c r="B1002" s="41" t="e">
        <f>IF(AND('DO NOT USE_Contact Formulas'!A1002,ISBLANK('Contact Data Entry'!B1002)),"First Name is required",IF(NOT(ISBLANK('Contact Data Entry'!B1002)),"OK",NA()))</f>
        <v>#N/A</v>
      </c>
      <c r="C1002" s="41" t="e">
        <f>IF(AND('DO NOT USE_Contact Formulas'!A1002,ISBLANK('Contact Data Entry'!C1002)),"Last Name is required",IF(NOT(ISBLANK('Contact Data Entry'!C1002)),"OK",NA()))</f>
        <v>#N/A</v>
      </c>
      <c r="D1002" s="41" t="e">
        <f>IF(AND('DO NOT USE_Contact Formulas'!A1002,ISBLANK('Contact Data Entry'!D1002)),"Birthdate is required",IF(NOT(ISBLANK('Contact Data Entry'!D1002)),"OK",NA()))</f>
        <v>#N/A</v>
      </c>
      <c r="E1002" s="41" t="e">
        <f>IF(AND('DO NOT USE_Contact Formulas'!A1002,ISBLANK('Contact Data Entry'!E1002)),"Mobile Phone is required",IF(NOT(ISBLANK('Contact Data Entry'!E1002)),IF(AND(ISNUMBER(VALUE('Contact Data Entry'!E1002)),LEFT('Contact Data Entry'!E1002,1)&lt;&gt;"1",LEN('Contact Data Entry'!E1002)=10),"OK","Phone number must be valid format"),NA()))</f>
        <v>#N/A</v>
      </c>
      <c r="F1002" s="41" t="e">
        <f>IF(LEN('Contact Data Entry'!F1002)&gt;255,"Home Street Address must be less than 255 characters",IF('DO NOT USE_Contact Formulas'!A1002,"OK",NA()))</f>
        <v>#N/A</v>
      </c>
      <c r="G1002" s="41" t="e">
        <f>IF(LEN('Contact Data Entry'!G1002)&gt;40,"City must be less than 40 characters",IF('DO NOT USE_Contact Formulas'!A1002,"OK",NA()))</f>
        <v>#N/A</v>
      </c>
      <c r="H1002" s="41" t="e">
        <f>IF(AND(NOT(ISBLANK('Contact Data Entry'!H1002)),ISNA(VLOOKUP('Contact Data Entry'!H1002,'DO NOT USE_School Picklist'!$P$3:$P$52,1,FALSE))),"Please select a value from the drop-down menu",IF('DO NOT USE_Contact Formulas'!A1002,"OK",NA()))</f>
        <v>#N/A</v>
      </c>
      <c r="I1002" s="41" t="e">
        <f>IF(AND('DO NOT USE_Contact Formulas'!A1002,ISBLANK('Contact Data Entry'!I1002)),"Zip is required",IF(ISBLANK('Contact Data Entry'!I1002),NA(),"OK"))</f>
        <v>#N/A</v>
      </c>
      <c r="J1002" s="41" t="e">
        <f>IF(AND('DO NOT USE_Contact Formulas'!A1002,ISBLANK('Contact Data Entry'!J1002)),"Student or Staff? is required",IF(ISBLANK('Contact Data Entry'!J1002),NA(),IF(ISNA(VLOOKUP('Contact Data Entry'!J1002,'DO NOT USE_School Picklist'!$B$3:$B$6,1,FALSE)),"Please select a value from the drop-down menu","OK")))</f>
        <v>#N/A</v>
      </c>
      <c r="K1002" s="41" t="e">
        <f>IF(AND('Contact Data Entry'!J1002='DO NOT USE_School Picklist'!$B$4,ISBLANK('Contact Data Entry'!K1002)),"Occupation/Job Title is required if Student or Staff? is Yes, staff/faculty or volunteer",IF('DO NOT USE_Contact Formulas'!A1002,"OK",NA()))</f>
        <v>#N/A</v>
      </c>
      <c r="L1002" s="41" t="e">
        <f ca="1">IF('Contact Data Entry'!L1002&gt;'DO NOT USE_School Picklist'!$C$3,"Date last on school campus/facility cannot be a future date",IF('DO NOT USE_Contact Formulas'!A1002,IF(ISBLANK('Contact Data Entry'!L1002),"Date last on school campus/facility is required","OK"),NA()))</f>
        <v>#N/A</v>
      </c>
      <c r="M1002" s="42" t="e">
        <f ca="1">IF('Contact Data Entry'!M1002&gt;'DO NOT USE_School Picklist'!$C$3,"Last Exposure Date cannot be a future date",IF('DO NOT USE_Contact Formulas'!A1002,IF(ISBLANK('Contact Data Entry'!M1002),"Last Exposure Date is required","OK"),NA()))</f>
        <v>#N/A</v>
      </c>
      <c r="N1002" s="42" t="e">
        <f>IF(AND('DO NOT USE_Contact Formulas'!A1002,ISBLANK('Contact Data Entry'!N1002)),"Specific Place in the Location is required",IF(ISBLANK('Contact Data Entry'!N1002),NA(),"OK"))</f>
        <v>#N/A</v>
      </c>
      <c r="O1002" s="41" t="e">
        <f>IF(AND(NOT(ISBLANK('Contact Data Entry'!O1002)),ISNA(VLOOKUP('Contact Data Entry'!O1002,'DO NOT USE_School Picklist'!$L$3:$L$81,1,FALSE))),"Please select a value from the drop-down menu",IF('DO NOT USE_Contact Formulas'!A1002,"OK",NA()))</f>
        <v>#N/A</v>
      </c>
      <c r="P1002" s="41" t="e">
        <f>IF(AND(NOT(ISBLANK('Contact Data Entry'!P1002)),NOT(ISNUMBER(MATCH("*@*.?*",'Contact Data Entry'!P1002,0)))),"Email must be in a valid format",IF('DO NOT USE_Contact Formulas'!A1002,"OK",NA()))</f>
        <v>#N/A</v>
      </c>
      <c r="Q1002" s="41" t="e">
        <f>IF(LEN('Contact Data Entry'!Q1002)&gt;50,"Parent/Guardian Name must be less than 50 characters",IF('DO NOT USE_Contact Formulas'!A1002,"OK",NA()))</f>
        <v>#N/A</v>
      </c>
      <c r="R1002" s="41" t="e">
        <f>IF(NOT(ISBLANK('Contact Data Entry'!R1002)),IF(AND(ISNUMBER('Contact Data Entry'!R1002),LEFT('Contact Data Entry'!R1002,1)&lt;&gt;"1",LEN('Contact Data Entry'!R1002)=10),"OK","Phone number must be valid format"),IF('DO NOT USE_Contact Formulas'!A1002,"OK",NA()))</f>
        <v>#N/A</v>
      </c>
      <c r="S1002" s="41" t="e">
        <f>IF(AND(NOT(ISBLANK('Contact Data Entry'!S1002)),ISNA(VLOOKUP('Contact Data Entry'!S1002,'DO NOT USE_School Picklist'!$N$3:$N$63,1,FALSE))),"Please select a value from the drop-down menu",IF('DO NOT USE_Contact Formulas'!A1002,"OK",NA()))</f>
        <v>#N/A</v>
      </c>
      <c r="T1002" s="41" t="e">
        <f>IF(AND(NOT(ISBLANK('Contact Data Entry'!T1002)),ISNA(VLOOKUP('Contact Data Entry'!T1002,'DO NOT USE_School Picklist'!$E$3:$E$10,1,FALSE))),"Please select a value from the drop-down menu",IF('DO NOT USE_Contact Formulas'!A1002,"OK",NA()))</f>
        <v>#N/A</v>
      </c>
      <c r="U1002" s="41" t="e">
        <f>IF(AND(NOT(ISBLANK('Contact Data Entry'!U1002)),ISNA(VLOOKUP('Contact Data Entry'!U1002,'DO NOT USE_School Picklist'!$F$3:$F$16,1,FALSE))),"Please select a value from the drop-down menu",IF('DO NOT USE_Contact Formulas'!A1002,"OK",NA()))</f>
        <v>#N/A</v>
      </c>
      <c r="V1002" s="41" t="e">
        <f>IF(LEN('Contact Data Entry'!V1002)&gt;100,"Classroom(s) must be less than 100 characters",IF('DO NOT USE_Contact Formulas'!A1002,"OK",NA()))</f>
        <v>#N/A</v>
      </c>
      <c r="W1002" s="41" t="e">
        <f>IF(AND(NOT(ISBLANK('Contact Data Entry'!W1002)),ISNA(VLOOKUP('Contact Data Entry'!W1002,'DO NOT USE_School Picklist'!$K$3:$K$6,1,FALSE))),"Please select a value from the drop-down menu",IF('DO NOT USE_Contact Formulas'!A1002,"OK",NA()))</f>
        <v>#N/A</v>
      </c>
      <c r="X1002" s="41" t="e">
        <f>IF(AND(NOT(ISBLANK('Contact Data Entry'!X1002)),ISNA(VLOOKUP('Contact Data Entry'!X1002,'DO NOT USE_School Picklist'!$D$3:$D$5,1,FALSE))),"Please select a value from the drop-down menu",IF('DO NOT USE_Contact Formulas'!A1002,"OK",NA()))</f>
        <v>#N/A</v>
      </c>
      <c r="Y1002" s="41"/>
      <c r="Z1002" s="41" t="e">
        <f>IF(AND(NOT(ISBLANK('Contact Data Entry'!Z1002)),ISNA(VLOOKUP('Contact Data Entry'!Z1002,'DO NOT USE_School Picklist'!$G$3:$G$5,1,FALSE))),"Please select a value from the drop-down menu",IF('DO NOT USE_Contact Formulas'!A1002,"OK",NA()))</f>
        <v>#N/A</v>
      </c>
      <c r="AA1002" s="41"/>
      <c r="AB1002" s="41" t="e">
        <f>IF(AND(NOT(ISBLANK('Contact Data Entry'!AB1002)),ISNA(VLOOKUP('Contact Data Entry'!AB1002,'DO NOT USE_School Picklist'!$H$3:$H$4,1,FALSE))),"Please select a value from the drop-down menu",IF('DO NOT USE_Contact Formulas'!A1002,"OK",NA()))</f>
        <v>#N/A</v>
      </c>
      <c r="AC1002" s="41" t="e">
        <f ca="1">IF('Contact Data Entry'!AC1002&gt;'DO NOT USE_School Picklist'!$C$3,"Test Date cannot be a future date",IF('DO NOT USE_Contact Formulas'!A1002,"OK",NA()))</f>
        <v>#N/A</v>
      </c>
      <c r="AD1002" s="41" t="e">
        <f>IF(AND(NOT(ISBLANK('Contact Data Entry'!AD1002)),ISNA(VLOOKUP('Contact Data Entry'!AD1002,'DO NOT USE_School Picklist'!$Q$3:$Q$8,1,FALSE))),"Please select a value from the drop-down menu",IF('DO NOT USE_Contact Formulas'!A1002,"OK",NA()))</f>
        <v>#N/A</v>
      </c>
    </row>
    <row r="1003" spans="1:30" x14ac:dyDescent="0.25">
      <c r="A1003" s="40" t="e">
        <f>IF('DO NOT USE_Contact Formulas'!A1003,IF('DO NOT USE_Contact Formulas'!B1003,"Not all required fields are completed","OK"),NA())</f>
        <v>#N/A</v>
      </c>
      <c r="B1003" s="41" t="e">
        <f>IF(AND('DO NOT USE_Contact Formulas'!A1003,ISBLANK('Contact Data Entry'!B1003)),"First Name is required",IF(NOT(ISBLANK('Contact Data Entry'!B1003)),"OK",NA()))</f>
        <v>#N/A</v>
      </c>
      <c r="C1003" s="41" t="e">
        <f>IF(AND('DO NOT USE_Contact Formulas'!A1003,ISBLANK('Contact Data Entry'!C1003)),"Last Name is required",IF(NOT(ISBLANK('Contact Data Entry'!C1003)),"OK",NA()))</f>
        <v>#N/A</v>
      </c>
      <c r="D1003" s="41" t="e">
        <f>IF(AND('DO NOT USE_Contact Formulas'!A1003,ISBLANK('Contact Data Entry'!D1003)),"Birthdate is required",IF(NOT(ISBLANK('Contact Data Entry'!D1003)),"OK",NA()))</f>
        <v>#N/A</v>
      </c>
      <c r="E1003" s="41" t="e">
        <f>IF(AND('DO NOT USE_Contact Formulas'!A1003,ISBLANK('Contact Data Entry'!E1003)),"Mobile Phone is required",IF(NOT(ISBLANK('Contact Data Entry'!E1003)),IF(AND(ISNUMBER(VALUE('Contact Data Entry'!E1003)),LEFT('Contact Data Entry'!E1003,1)&lt;&gt;"1",LEN('Contact Data Entry'!E1003)=10),"OK","Phone number must be valid format"),NA()))</f>
        <v>#N/A</v>
      </c>
      <c r="F1003" s="41" t="e">
        <f>IF(LEN('Contact Data Entry'!F1003)&gt;255,"Home Street Address must be less than 255 characters",IF('DO NOT USE_Contact Formulas'!A1003,"OK",NA()))</f>
        <v>#N/A</v>
      </c>
      <c r="G1003" s="41" t="e">
        <f>IF(LEN('Contact Data Entry'!G1003)&gt;40,"City must be less than 40 characters",IF('DO NOT USE_Contact Formulas'!A1003,"OK",NA()))</f>
        <v>#N/A</v>
      </c>
      <c r="H1003" s="41" t="e">
        <f>IF(AND(NOT(ISBLANK('Contact Data Entry'!H1003)),ISNA(VLOOKUP('Contact Data Entry'!H1003,'DO NOT USE_School Picklist'!$P$3:$P$52,1,FALSE))),"Please select a value from the drop-down menu",IF('DO NOT USE_Contact Formulas'!A1003,"OK",NA()))</f>
        <v>#N/A</v>
      </c>
      <c r="I1003" s="41" t="e">
        <f>IF(AND('DO NOT USE_Contact Formulas'!A1003,ISBLANK('Contact Data Entry'!I1003)),"Zip is required",IF(ISBLANK('Contact Data Entry'!I1003),NA(),"OK"))</f>
        <v>#N/A</v>
      </c>
      <c r="J1003" s="41" t="e">
        <f>IF(AND('DO NOT USE_Contact Formulas'!A1003,ISBLANK('Contact Data Entry'!J1003)),"Student or Staff? is required",IF(ISBLANK('Contact Data Entry'!J1003),NA(),IF(ISNA(VLOOKUP('Contact Data Entry'!J1003,'DO NOT USE_School Picklist'!$B$3:$B$6,1,FALSE)),"Please select a value from the drop-down menu","OK")))</f>
        <v>#N/A</v>
      </c>
      <c r="K1003" s="41" t="e">
        <f>IF(AND('Contact Data Entry'!J1003='DO NOT USE_School Picklist'!$B$4,ISBLANK('Contact Data Entry'!K1003)),"Occupation/Job Title is required if Student or Staff? is Yes, staff/faculty or volunteer",IF('DO NOT USE_Contact Formulas'!A1003,"OK",NA()))</f>
        <v>#N/A</v>
      </c>
      <c r="L1003" s="41" t="e">
        <f ca="1">IF('Contact Data Entry'!L1003&gt;'DO NOT USE_School Picklist'!$C$3,"Date last on school campus/facility cannot be a future date",IF('DO NOT USE_Contact Formulas'!A1003,IF(ISBLANK('Contact Data Entry'!L1003),"Date last on school campus/facility is required","OK"),NA()))</f>
        <v>#N/A</v>
      </c>
      <c r="M1003" s="42" t="e">
        <f ca="1">IF('Contact Data Entry'!M1003&gt;'DO NOT USE_School Picklist'!$C$3,"Last Exposure Date cannot be a future date",IF('DO NOT USE_Contact Formulas'!A1003,IF(ISBLANK('Contact Data Entry'!M1003),"Last Exposure Date is required","OK"),NA()))</f>
        <v>#N/A</v>
      </c>
      <c r="N1003" s="42" t="e">
        <f>IF(AND('DO NOT USE_Contact Formulas'!A1003,ISBLANK('Contact Data Entry'!N1003)),"Specific Place in the Location is required",IF(ISBLANK('Contact Data Entry'!N1003),NA(),"OK"))</f>
        <v>#N/A</v>
      </c>
      <c r="O1003" s="41" t="e">
        <f>IF(AND(NOT(ISBLANK('Contact Data Entry'!O1003)),ISNA(VLOOKUP('Contact Data Entry'!O1003,'DO NOT USE_School Picklist'!$L$3:$L$81,1,FALSE))),"Please select a value from the drop-down menu",IF('DO NOT USE_Contact Formulas'!A1003,"OK",NA()))</f>
        <v>#N/A</v>
      </c>
      <c r="P1003" s="41" t="e">
        <f>IF(AND(NOT(ISBLANK('Contact Data Entry'!P1003)),NOT(ISNUMBER(MATCH("*@*.?*",'Contact Data Entry'!P1003,0)))),"Email must be in a valid format",IF('DO NOT USE_Contact Formulas'!A1003,"OK",NA()))</f>
        <v>#N/A</v>
      </c>
      <c r="Q1003" s="41" t="e">
        <f>IF(LEN('Contact Data Entry'!Q1003)&gt;50,"Parent/Guardian Name must be less than 50 characters",IF('DO NOT USE_Contact Formulas'!A1003,"OK",NA()))</f>
        <v>#N/A</v>
      </c>
      <c r="R1003" s="41" t="e">
        <f>IF(NOT(ISBLANK('Contact Data Entry'!R1003)),IF(AND(ISNUMBER('Contact Data Entry'!R1003),LEFT('Contact Data Entry'!R1003,1)&lt;&gt;"1",LEN('Contact Data Entry'!R1003)=10),"OK","Phone number must be valid format"),IF('DO NOT USE_Contact Formulas'!A1003,"OK",NA()))</f>
        <v>#N/A</v>
      </c>
      <c r="S1003" s="41" t="e">
        <f>IF(AND(NOT(ISBLANK('Contact Data Entry'!S1003)),ISNA(VLOOKUP('Contact Data Entry'!S1003,'DO NOT USE_School Picklist'!$N$3:$N$63,1,FALSE))),"Please select a value from the drop-down menu",IF('DO NOT USE_Contact Formulas'!A1003,"OK",NA()))</f>
        <v>#N/A</v>
      </c>
      <c r="T1003" s="41" t="e">
        <f>IF(AND(NOT(ISBLANK('Contact Data Entry'!T1003)),ISNA(VLOOKUP('Contact Data Entry'!T1003,'DO NOT USE_School Picklist'!$E$3:$E$10,1,FALSE))),"Please select a value from the drop-down menu",IF('DO NOT USE_Contact Formulas'!A1003,"OK",NA()))</f>
        <v>#N/A</v>
      </c>
      <c r="U1003" s="41" t="e">
        <f>IF(AND(NOT(ISBLANK('Contact Data Entry'!U1003)),ISNA(VLOOKUP('Contact Data Entry'!U1003,'DO NOT USE_School Picklist'!$F$3:$F$16,1,FALSE))),"Please select a value from the drop-down menu",IF('DO NOT USE_Contact Formulas'!A1003,"OK",NA()))</f>
        <v>#N/A</v>
      </c>
      <c r="V1003" s="41" t="e">
        <f>IF(LEN('Contact Data Entry'!V1003)&gt;100,"Classroom(s) must be less than 100 characters",IF('DO NOT USE_Contact Formulas'!A1003,"OK",NA()))</f>
        <v>#N/A</v>
      </c>
      <c r="W1003" s="41" t="e">
        <f>IF(AND(NOT(ISBLANK('Contact Data Entry'!W1003)),ISNA(VLOOKUP('Contact Data Entry'!W1003,'DO NOT USE_School Picklist'!$K$3:$K$6,1,FALSE))),"Please select a value from the drop-down menu",IF('DO NOT USE_Contact Formulas'!A1003,"OK",NA()))</f>
        <v>#N/A</v>
      </c>
      <c r="X1003" s="41" t="e">
        <f>IF(AND(NOT(ISBLANK('Contact Data Entry'!X1003)),ISNA(VLOOKUP('Contact Data Entry'!X1003,'DO NOT USE_School Picklist'!$D$3:$D$5,1,FALSE))),"Please select a value from the drop-down menu",IF('DO NOT USE_Contact Formulas'!A1003,"OK",NA()))</f>
        <v>#N/A</v>
      </c>
      <c r="Y1003" s="41"/>
      <c r="Z1003" s="41" t="e">
        <f>IF(AND(NOT(ISBLANK('Contact Data Entry'!Z1003)),ISNA(VLOOKUP('Contact Data Entry'!Z1003,'DO NOT USE_School Picklist'!$G$3:$G$5,1,FALSE))),"Please select a value from the drop-down menu",IF('DO NOT USE_Contact Formulas'!A1003,"OK",NA()))</f>
        <v>#N/A</v>
      </c>
      <c r="AA1003" s="41"/>
      <c r="AB1003" s="41" t="e">
        <f>IF(AND(NOT(ISBLANK('Contact Data Entry'!AB1003)),ISNA(VLOOKUP('Contact Data Entry'!AB1003,'DO NOT USE_School Picklist'!$H$3:$H$4,1,FALSE))),"Please select a value from the drop-down menu",IF('DO NOT USE_Contact Formulas'!A1003,"OK",NA()))</f>
        <v>#N/A</v>
      </c>
      <c r="AC1003" s="41" t="e">
        <f ca="1">IF('Contact Data Entry'!AC1003&gt;'DO NOT USE_School Picklist'!$C$3,"Test Date cannot be a future date",IF('DO NOT USE_Contact Formulas'!A1003,"OK",NA()))</f>
        <v>#N/A</v>
      </c>
      <c r="AD1003" s="41" t="e">
        <f>IF(AND(NOT(ISBLANK('Contact Data Entry'!AD1003)),ISNA(VLOOKUP('Contact Data Entry'!AD1003,'DO NOT USE_School Picklist'!$Q$3:$Q$8,1,FALSE))),"Please select a value from the drop-down menu",IF('DO NOT USE_Contact Formulas'!A1003,"OK",NA()))</f>
        <v>#N/A</v>
      </c>
    </row>
    <row r="1004" spans="1:30" x14ac:dyDescent="0.25">
      <c r="A1004" s="40" t="e">
        <f>IF('DO NOT USE_Contact Formulas'!A1004,IF('DO NOT USE_Contact Formulas'!B1004,"Not all required fields are completed","OK"),NA())</f>
        <v>#N/A</v>
      </c>
      <c r="B1004" s="41" t="e">
        <f>IF(AND('DO NOT USE_Contact Formulas'!A1004,ISBLANK('Contact Data Entry'!B1004)),"First Name is required",IF(NOT(ISBLANK('Contact Data Entry'!B1004)),"OK",NA()))</f>
        <v>#N/A</v>
      </c>
      <c r="C1004" s="41" t="e">
        <f>IF(AND('DO NOT USE_Contact Formulas'!A1004,ISBLANK('Contact Data Entry'!C1004)),"Last Name is required",IF(NOT(ISBLANK('Contact Data Entry'!C1004)),"OK",NA()))</f>
        <v>#N/A</v>
      </c>
      <c r="D1004" s="41" t="e">
        <f>IF(AND('DO NOT USE_Contact Formulas'!A1004,ISBLANK('Contact Data Entry'!D1004)),"Birthdate is required",IF(NOT(ISBLANK('Contact Data Entry'!D1004)),"OK",NA()))</f>
        <v>#N/A</v>
      </c>
      <c r="E1004" s="41" t="e">
        <f>IF(AND('DO NOT USE_Contact Formulas'!A1004,ISBLANK('Contact Data Entry'!E1004)),"Mobile Phone is required",IF(NOT(ISBLANK('Contact Data Entry'!E1004)),IF(AND(ISNUMBER(VALUE('Contact Data Entry'!E1004)),LEFT('Contact Data Entry'!E1004,1)&lt;&gt;"1",LEN('Contact Data Entry'!E1004)=10),"OK","Phone number must be valid format"),NA()))</f>
        <v>#N/A</v>
      </c>
      <c r="F1004" s="41" t="e">
        <f>IF(LEN('Contact Data Entry'!F1004)&gt;255,"Home Street Address must be less than 255 characters",IF('DO NOT USE_Contact Formulas'!A1004,"OK",NA()))</f>
        <v>#N/A</v>
      </c>
      <c r="G1004" s="41" t="e">
        <f>IF(LEN('Contact Data Entry'!G1004)&gt;40,"City must be less than 40 characters",IF('DO NOT USE_Contact Formulas'!A1004,"OK",NA()))</f>
        <v>#N/A</v>
      </c>
      <c r="H1004" s="41" t="e">
        <f>IF(AND(NOT(ISBLANK('Contact Data Entry'!H1004)),ISNA(VLOOKUP('Contact Data Entry'!H1004,'DO NOT USE_School Picklist'!$P$3:$P$52,1,FALSE))),"Please select a value from the drop-down menu",IF('DO NOT USE_Contact Formulas'!A1004,"OK",NA()))</f>
        <v>#N/A</v>
      </c>
      <c r="I1004" s="41" t="e">
        <f>IF(AND('DO NOT USE_Contact Formulas'!A1004,ISBLANK('Contact Data Entry'!I1004)),"Zip is required",IF(ISBLANK('Contact Data Entry'!I1004),NA(),"OK"))</f>
        <v>#N/A</v>
      </c>
      <c r="J1004" s="41" t="e">
        <f>IF(AND('DO NOT USE_Contact Formulas'!A1004,ISBLANK('Contact Data Entry'!J1004)),"Student or Staff? is required",IF(ISBLANK('Contact Data Entry'!J1004),NA(),IF(ISNA(VLOOKUP('Contact Data Entry'!J1004,'DO NOT USE_School Picklist'!$B$3:$B$6,1,FALSE)),"Please select a value from the drop-down menu","OK")))</f>
        <v>#N/A</v>
      </c>
      <c r="K1004" s="41" t="e">
        <f>IF(AND('Contact Data Entry'!J1004='DO NOT USE_School Picklist'!$B$4,ISBLANK('Contact Data Entry'!K1004)),"Occupation/Job Title is required if Student or Staff? is Yes, staff/faculty or volunteer",IF('DO NOT USE_Contact Formulas'!A1004,"OK",NA()))</f>
        <v>#N/A</v>
      </c>
      <c r="L1004" s="41" t="e">
        <f ca="1">IF('Contact Data Entry'!L1004&gt;'DO NOT USE_School Picklist'!$C$3,"Date last on school campus/facility cannot be a future date",IF('DO NOT USE_Contact Formulas'!A1004,IF(ISBLANK('Contact Data Entry'!L1004),"Date last on school campus/facility is required","OK"),NA()))</f>
        <v>#N/A</v>
      </c>
      <c r="M1004" s="42" t="e">
        <f ca="1">IF('Contact Data Entry'!M1004&gt;'DO NOT USE_School Picklist'!$C$3,"Last Exposure Date cannot be a future date",IF('DO NOT USE_Contact Formulas'!A1004,IF(ISBLANK('Contact Data Entry'!M1004),"Last Exposure Date is required","OK"),NA()))</f>
        <v>#N/A</v>
      </c>
      <c r="N1004" s="42" t="e">
        <f>IF(AND('DO NOT USE_Contact Formulas'!A1004,ISBLANK('Contact Data Entry'!N1004)),"Specific Place in the Location is required",IF(ISBLANK('Contact Data Entry'!N1004),NA(),"OK"))</f>
        <v>#N/A</v>
      </c>
      <c r="O1004" s="41" t="e">
        <f>IF(AND(NOT(ISBLANK('Contact Data Entry'!O1004)),ISNA(VLOOKUP('Contact Data Entry'!O1004,'DO NOT USE_School Picklist'!$L$3:$L$81,1,FALSE))),"Please select a value from the drop-down menu",IF('DO NOT USE_Contact Formulas'!A1004,"OK",NA()))</f>
        <v>#N/A</v>
      </c>
      <c r="P1004" s="41" t="e">
        <f>IF(AND(NOT(ISBLANK('Contact Data Entry'!P1004)),NOT(ISNUMBER(MATCH("*@*.?*",'Contact Data Entry'!P1004,0)))),"Email must be in a valid format",IF('DO NOT USE_Contact Formulas'!A1004,"OK",NA()))</f>
        <v>#N/A</v>
      </c>
      <c r="Q1004" s="41" t="e">
        <f>IF(LEN('Contact Data Entry'!Q1004)&gt;50,"Parent/Guardian Name must be less than 50 characters",IF('DO NOT USE_Contact Formulas'!A1004,"OK",NA()))</f>
        <v>#N/A</v>
      </c>
      <c r="R1004" s="41" t="e">
        <f>IF(NOT(ISBLANK('Contact Data Entry'!R1004)),IF(AND(ISNUMBER('Contact Data Entry'!R1004),LEFT('Contact Data Entry'!R1004,1)&lt;&gt;"1",LEN('Contact Data Entry'!R1004)=10),"OK","Phone number must be valid format"),IF('DO NOT USE_Contact Formulas'!A1004,"OK",NA()))</f>
        <v>#N/A</v>
      </c>
      <c r="S1004" s="41" t="e">
        <f>IF(AND(NOT(ISBLANK('Contact Data Entry'!S1004)),ISNA(VLOOKUP('Contact Data Entry'!S1004,'DO NOT USE_School Picklist'!$N$3:$N$63,1,FALSE))),"Please select a value from the drop-down menu",IF('DO NOT USE_Contact Formulas'!A1004,"OK",NA()))</f>
        <v>#N/A</v>
      </c>
      <c r="T1004" s="41" t="e">
        <f>IF(AND(NOT(ISBLANK('Contact Data Entry'!T1004)),ISNA(VLOOKUP('Contact Data Entry'!T1004,'DO NOT USE_School Picklist'!$E$3:$E$10,1,FALSE))),"Please select a value from the drop-down menu",IF('DO NOT USE_Contact Formulas'!A1004,"OK",NA()))</f>
        <v>#N/A</v>
      </c>
      <c r="U1004" s="41" t="e">
        <f>IF(AND(NOT(ISBLANK('Contact Data Entry'!U1004)),ISNA(VLOOKUP('Contact Data Entry'!U1004,'DO NOT USE_School Picklist'!$F$3:$F$16,1,FALSE))),"Please select a value from the drop-down menu",IF('DO NOT USE_Contact Formulas'!A1004,"OK",NA()))</f>
        <v>#N/A</v>
      </c>
      <c r="V1004" s="41" t="e">
        <f>IF(LEN('Contact Data Entry'!V1004)&gt;100,"Classroom(s) must be less than 100 characters",IF('DO NOT USE_Contact Formulas'!A1004,"OK",NA()))</f>
        <v>#N/A</v>
      </c>
      <c r="W1004" s="41" t="e">
        <f>IF(AND(NOT(ISBLANK('Contact Data Entry'!W1004)),ISNA(VLOOKUP('Contact Data Entry'!W1004,'DO NOT USE_School Picklist'!$K$3:$K$6,1,FALSE))),"Please select a value from the drop-down menu",IF('DO NOT USE_Contact Formulas'!A1004,"OK",NA()))</f>
        <v>#N/A</v>
      </c>
      <c r="X1004" s="41" t="e">
        <f>IF(AND(NOT(ISBLANK('Contact Data Entry'!X1004)),ISNA(VLOOKUP('Contact Data Entry'!X1004,'DO NOT USE_School Picklist'!$D$3:$D$5,1,FALSE))),"Please select a value from the drop-down menu",IF('DO NOT USE_Contact Formulas'!A1004,"OK",NA()))</f>
        <v>#N/A</v>
      </c>
      <c r="Y1004" s="41"/>
      <c r="Z1004" s="41" t="e">
        <f>IF(AND(NOT(ISBLANK('Contact Data Entry'!Z1004)),ISNA(VLOOKUP('Contact Data Entry'!Z1004,'DO NOT USE_School Picklist'!$G$3:$G$5,1,FALSE))),"Please select a value from the drop-down menu",IF('DO NOT USE_Contact Formulas'!A1004,"OK",NA()))</f>
        <v>#N/A</v>
      </c>
      <c r="AA1004" s="41"/>
      <c r="AB1004" s="41" t="e">
        <f>IF(AND(NOT(ISBLANK('Contact Data Entry'!AB1004)),ISNA(VLOOKUP('Contact Data Entry'!AB1004,'DO NOT USE_School Picklist'!$H$3:$H$4,1,FALSE))),"Please select a value from the drop-down menu",IF('DO NOT USE_Contact Formulas'!A1004,"OK",NA()))</f>
        <v>#N/A</v>
      </c>
      <c r="AC1004" s="41" t="e">
        <f ca="1">IF('Contact Data Entry'!AC1004&gt;'DO NOT USE_School Picklist'!$C$3,"Test Date cannot be a future date",IF('DO NOT USE_Contact Formulas'!A1004,"OK",NA()))</f>
        <v>#N/A</v>
      </c>
      <c r="AD1004" s="41" t="e">
        <f>IF(AND(NOT(ISBLANK('Contact Data Entry'!AD1004)),ISNA(VLOOKUP('Contact Data Entry'!AD1004,'DO NOT USE_School Picklist'!$Q$3:$Q$8,1,FALSE))),"Please select a value from the drop-down menu",IF('DO NOT USE_Contact Formulas'!A1004,"OK",NA()))</f>
        <v>#N/A</v>
      </c>
    </row>
    <row r="1005" spans="1:30" x14ac:dyDescent="0.25">
      <c r="A1005" s="40" t="e">
        <f>IF('DO NOT USE_Contact Formulas'!A1005,IF('DO NOT USE_Contact Formulas'!B1005,"Not all required fields are completed","OK"),NA())</f>
        <v>#N/A</v>
      </c>
      <c r="B1005" s="41" t="e">
        <f>IF(AND('DO NOT USE_Contact Formulas'!A1005,ISBLANK('Contact Data Entry'!B1005)),"First Name is required",IF(NOT(ISBLANK('Contact Data Entry'!B1005)),"OK",NA()))</f>
        <v>#N/A</v>
      </c>
      <c r="C1005" s="41" t="e">
        <f>IF(AND('DO NOT USE_Contact Formulas'!A1005,ISBLANK('Contact Data Entry'!C1005)),"Last Name is required",IF(NOT(ISBLANK('Contact Data Entry'!C1005)),"OK",NA()))</f>
        <v>#N/A</v>
      </c>
      <c r="D1005" s="41" t="e">
        <f>IF(AND('DO NOT USE_Contact Formulas'!A1005,ISBLANK('Contact Data Entry'!D1005)),"Birthdate is required",IF(NOT(ISBLANK('Contact Data Entry'!D1005)),"OK",NA()))</f>
        <v>#N/A</v>
      </c>
      <c r="E1005" s="41" t="e">
        <f>IF(AND('DO NOT USE_Contact Formulas'!A1005,ISBLANK('Contact Data Entry'!E1005)),"Mobile Phone is required",IF(NOT(ISBLANK('Contact Data Entry'!E1005)),IF(AND(ISNUMBER(VALUE('Contact Data Entry'!E1005)),LEFT('Contact Data Entry'!E1005,1)&lt;&gt;"1",LEN('Contact Data Entry'!E1005)=10),"OK","Phone number must be valid format"),NA()))</f>
        <v>#N/A</v>
      </c>
      <c r="F1005" s="41" t="e">
        <f>IF(LEN('Contact Data Entry'!F1005)&gt;255,"Home Street Address must be less than 255 characters",IF('DO NOT USE_Contact Formulas'!A1005,"OK",NA()))</f>
        <v>#N/A</v>
      </c>
      <c r="G1005" s="41" t="e">
        <f>IF(LEN('Contact Data Entry'!G1005)&gt;40,"City must be less than 40 characters",IF('DO NOT USE_Contact Formulas'!A1005,"OK",NA()))</f>
        <v>#N/A</v>
      </c>
      <c r="H1005" s="41" t="e">
        <f>IF(AND(NOT(ISBLANK('Contact Data Entry'!H1005)),ISNA(VLOOKUP('Contact Data Entry'!H1005,'DO NOT USE_School Picklist'!$P$3:$P$52,1,FALSE))),"Please select a value from the drop-down menu",IF('DO NOT USE_Contact Formulas'!A1005,"OK",NA()))</f>
        <v>#N/A</v>
      </c>
      <c r="I1005" s="41" t="e">
        <f>IF(AND('DO NOT USE_Contact Formulas'!A1005,ISBLANK('Contact Data Entry'!I1005)),"Zip is required",IF(ISBLANK('Contact Data Entry'!I1005),NA(),"OK"))</f>
        <v>#N/A</v>
      </c>
      <c r="J1005" s="41" t="e">
        <f>IF(AND('DO NOT USE_Contact Formulas'!A1005,ISBLANK('Contact Data Entry'!J1005)),"Student or Staff? is required",IF(ISBLANK('Contact Data Entry'!J1005),NA(),IF(ISNA(VLOOKUP('Contact Data Entry'!J1005,'DO NOT USE_School Picklist'!$B$3:$B$6,1,FALSE)),"Please select a value from the drop-down menu","OK")))</f>
        <v>#N/A</v>
      </c>
      <c r="K1005" s="41" t="e">
        <f>IF(AND('Contact Data Entry'!J1005='DO NOT USE_School Picklist'!$B$4,ISBLANK('Contact Data Entry'!K1005)),"Occupation/Job Title is required if Student or Staff? is Yes, staff/faculty or volunteer",IF('DO NOT USE_Contact Formulas'!A1005,"OK",NA()))</f>
        <v>#N/A</v>
      </c>
      <c r="L1005" s="41" t="e">
        <f ca="1">IF('Contact Data Entry'!L1005&gt;'DO NOT USE_School Picklist'!$C$3,"Date last on school campus/facility cannot be a future date",IF('DO NOT USE_Contact Formulas'!A1005,IF(ISBLANK('Contact Data Entry'!L1005),"Date last on school campus/facility is required","OK"),NA()))</f>
        <v>#N/A</v>
      </c>
      <c r="M1005" s="42" t="e">
        <f ca="1">IF('Contact Data Entry'!M1005&gt;'DO NOT USE_School Picklist'!$C$3,"Last Exposure Date cannot be a future date",IF('DO NOT USE_Contact Formulas'!A1005,IF(ISBLANK('Contact Data Entry'!M1005),"Last Exposure Date is required","OK"),NA()))</f>
        <v>#N/A</v>
      </c>
      <c r="N1005" s="42" t="e">
        <f>IF(AND('DO NOT USE_Contact Formulas'!A1005,ISBLANK('Contact Data Entry'!N1005)),"Specific Place in the Location is required",IF(ISBLANK('Contact Data Entry'!N1005),NA(),"OK"))</f>
        <v>#N/A</v>
      </c>
      <c r="O1005" s="41" t="e">
        <f>IF(AND(NOT(ISBLANK('Contact Data Entry'!O1005)),ISNA(VLOOKUP('Contact Data Entry'!O1005,'DO NOT USE_School Picklist'!$L$3:$L$81,1,FALSE))),"Please select a value from the drop-down menu",IF('DO NOT USE_Contact Formulas'!A1005,"OK",NA()))</f>
        <v>#N/A</v>
      </c>
      <c r="P1005" s="41" t="e">
        <f>IF(AND(NOT(ISBLANK('Contact Data Entry'!P1005)),NOT(ISNUMBER(MATCH("*@*.?*",'Contact Data Entry'!P1005,0)))),"Email must be in a valid format",IF('DO NOT USE_Contact Formulas'!A1005,"OK",NA()))</f>
        <v>#N/A</v>
      </c>
      <c r="Q1005" s="41" t="e">
        <f>IF(LEN('Contact Data Entry'!Q1005)&gt;50,"Parent/Guardian Name must be less than 50 characters",IF('DO NOT USE_Contact Formulas'!A1005,"OK",NA()))</f>
        <v>#N/A</v>
      </c>
      <c r="R1005" s="41" t="e">
        <f>IF(NOT(ISBLANK('Contact Data Entry'!R1005)),IF(AND(ISNUMBER('Contact Data Entry'!R1005),LEFT('Contact Data Entry'!R1005,1)&lt;&gt;"1",LEN('Contact Data Entry'!R1005)=10),"OK","Phone number must be valid format"),IF('DO NOT USE_Contact Formulas'!A1005,"OK",NA()))</f>
        <v>#N/A</v>
      </c>
      <c r="S1005" s="41" t="e">
        <f>IF(AND(NOT(ISBLANK('Contact Data Entry'!S1005)),ISNA(VLOOKUP('Contact Data Entry'!S1005,'DO NOT USE_School Picklist'!$N$3:$N$63,1,FALSE))),"Please select a value from the drop-down menu",IF('DO NOT USE_Contact Formulas'!A1005,"OK",NA()))</f>
        <v>#N/A</v>
      </c>
      <c r="T1005" s="41" t="e">
        <f>IF(AND(NOT(ISBLANK('Contact Data Entry'!T1005)),ISNA(VLOOKUP('Contact Data Entry'!T1005,'DO NOT USE_School Picklist'!$E$3:$E$10,1,FALSE))),"Please select a value from the drop-down menu",IF('DO NOT USE_Contact Formulas'!A1005,"OK",NA()))</f>
        <v>#N/A</v>
      </c>
      <c r="U1005" s="41" t="e">
        <f>IF(AND(NOT(ISBLANK('Contact Data Entry'!U1005)),ISNA(VLOOKUP('Contact Data Entry'!U1005,'DO NOT USE_School Picklist'!$F$3:$F$16,1,FALSE))),"Please select a value from the drop-down menu",IF('DO NOT USE_Contact Formulas'!A1005,"OK",NA()))</f>
        <v>#N/A</v>
      </c>
      <c r="V1005" s="41" t="e">
        <f>IF(LEN('Contact Data Entry'!V1005)&gt;100,"Classroom(s) must be less than 100 characters",IF('DO NOT USE_Contact Formulas'!A1005,"OK",NA()))</f>
        <v>#N/A</v>
      </c>
      <c r="W1005" s="41" t="e">
        <f>IF(AND(NOT(ISBLANK('Contact Data Entry'!W1005)),ISNA(VLOOKUP('Contact Data Entry'!W1005,'DO NOT USE_School Picklist'!$K$3:$K$6,1,FALSE))),"Please select a value from the drop-down menu",IF('DO NOT USE_Contact Formulas'!A1005,"OK",NA()))</f>
        <v>#N/A</v>
      </c>
      <c r="X1005" s="41" t="e">
        <f>IF(AND(NOT(ISBLANK('Contact Data Entry'!X1005)),ISNA(VLOOKUP('Contact Data Entry'!X1005,'DO NOT USE_School Picklist'!$D$3:$D$5,1,FALSE))),"Please select a value from the drop-down menu",IF('DO NOT USE_Contact Formulas'!A1005,"OK",NA()))</f>
        <v>#N/A</v>
      </c>
      <c r="Y1005" s="41"/>
      <c r="Z1005" s="41" t="e">
        <f>IF(AND(NOT(ISBLANK('Contact Data Entry'!Z1005)),ISNA(VLOOKUP('Contact Data Entry'!Z1005,'DO NOT USE_School Picklist'!$G$3:$G$5,1,FALSE))),"Please select a value from the drop-down menu",IF('DO NOT USE_Contact Formulas'!A1005,"OK",NA()))</f>
        <v>#N/A</v>
      </c>
      <c r="AA1005" s="41"/>
      <c r="AB1005" s="41" t="e">
        <f>IF(AND(NOT(ISBLANK('Contact Data Entry'!AB1005)),ISNA(VLOOKUP('Contact Data Entry'!AB1005,'DO NOT USE_School Picklist'!$H$3:$H$4,1,FALSE))),"Please select a value from the drop-down menu",IF('DO NOT USE_Contact Formulas'!A1005,"OK",NA()))</f>
        <v>#N/A</v>
      </c>
      <c r="AC1005" s="41" t="e">
        <f ca="1">IF('Contact Data Entry'!AC1005&gt;'DO NOT USE_School Picklist'!$C$3,"Test Date cannot be a future date",IF('DO NOT USE_Contact Formulas'!A1005,"OK",NA()))</f>
        <v>#N/A</v>
      </c>
      <c r="AD1005" s="41" t="e">
        <f>IF(AND(NOT(ISBLANK('Contact Data Entry'!AD1005)),ISNA(VLOOKUP('Contact Data Entry'!AD1005,'DO NOT USE_School Picklist'!$Q$3:$Q$8,1,FALSE))),"Please select a value from the drop-down menu",IF('DO NOT USE_Contact Formulas'!A1005,"OK",NA()))</f>
        <v>#N/A</v>
      </c>
    </row>
    <row r="1006" spans="1:30" x14ac:dyDescent="0.25">
      <c r="A1006" s="40" t="e">
        <f>IF('DO NOT USE_Contact Formulas'!A1006,IF('DO NOT USE_Contact Formulas'!B1006,"Not all required fields are completed","OK"),NA())</f>
        <v>#N/A</v>
      </c>
      <c r="B1006" s="41" t="e">
        <f>IF(AND('DO NOT USE_Contact Formulas'!A1006,ISBLANK('Contact Data Entry'!B1006)),"First Name is required",IF(NOT(ISBLANK('Contact Data Entry'!B1006)),"OK",NA()))</f>
        <v>#N/A</v>
      </c>
      <c r="C1006" s="41" t="e">
        <f>IF(AND('DO NOT USE_Contact Formulas'!A1006,ISBLANK('Contact Data Entry'!C1006)),"Last Name is required",IF(NOT(ISBLANK('Contact Data Entry'!C1006)),"OK",NA()))</f>
        <v>#N/A</v>
      </c>
      <c r="D1006" s="41" t="e">
        <f>IF(AND('DO NOT USE_Contact Formulas'!A1006,ISBLANK('Contact Data Entry'!D1006)),"Birthdate is required",IF(NOT(ISBLANK('Contact Data Entry'!D1006)),"OK",NA()))</f>
        <v>#N/A</v>
      </c>
      <c r="E1006" s="41" t="e">
        <f>IF(AND('DO NOT USE_Contact Formulas'!A1006,ISBLANK('Contact Data Entry'!E1006)),"Mobile Phone is required",IF(NOT(ISBLANK('Contact Data Entry'!E1006)),IF(AND(ISNUMBER(VALUE('Contact Data Entry'!E1006)),LEFT('Contact Data Entry'!E1006,1)&lt;&gt;"1",LEN('Contact Data Entry'!E1006)=10),"OK","Phone number must be valid format"),NA()))</f>
        <v>#N/A</v>
      </c>
      <c r="F1006" s="41" t="e">
        <f>IF(LEN('Contact Data Entry'!F1006)&gt;255,"Home Street Address must be less than 255 characters",IF('DO NOT USE_Contact Formulas'!A1006,"OK",NA()))</f>
        <v>#N/A</v>
      </c>
      <c r="G1006" s="41" t="e">
        <f>IF(LEN('Contact Data Entry'!G1006)&gt;40,"City must be less than 40 characters",IF('DO NOT USE_Contact Formulas'!A1006,"OK",NA()))</f>
        <v>#N/A</v>
      </c>
      <c r="H1006" s="41" t="e">
        <f>IF(AND(NOT(ISBLANK('Contact Data Entry'!H1006)),ISNA(VLOOKUP('Contact Data Entry'!H1006,'DO NOT USE_School Picklist'!$P$3:$P$52,1,FALSE))),"Please select a value from the drop-down menu",IF('DO NOT USE_Contact Formulas'!A1006,"OK",NA()))</f>
        <v>#N/A</v>
      </c>
      <c r="I1006" s="41" t="e">
        <f>IF(AND('DO NOT USE_Contact Formulas'!A1006,ISBLANK('Contact Data Entry'!I1006)),"Zip is required",IF(ISBLANK('Contact Data Entry'!I1006),NA(),"OK"))</f>
        <v>#N/A</v>
      </c>
      <c r="J1006" s="41" t="e">
        <f>IF(AND('DO NOT USE_Contact Formulas'!A1006,ISBLANK('Contact Data Entry'!J1006)),"Student or Staff? is required",IF(ISBLANK('Contact Data Entry'!J1006),NA(),IF(ISNA(VLOOKUP('Contact Data Entry'!J1006,'DO NOT USE_School Picklist'!$B$3:$B$6,1,FALSE)),"Please select a value from the drop-down menu","OK")))</f>
        <v>#N/A</v>
      </c>
      <c r="K1006" s="41" t="e">
        <f>IF(AND('Contact Data Entry'!J1006='DO NOT USE_School Picklist'!$B$4,ISBLANK('Contact Data Entry'!K1006)),"Occupation/Job Title is required if Student or Staff? is Yes, staff/faculty or volunteer",IF('DO NOT USE_Contact Formulas'!A1006,"OK",NA()))</f>
        <v>#N/A</v>
      </c>
      <c r="L1006" s="41" t="e">
        <f ca="1">IF('Contact Data Entry'!L1006&gt;'DO NOT USE_School Picklist'!$C$3,"Date last on school campus/facility cannot be a future date",IF('DO NOT USE_Contact Formulas'!A1006,IF(ISBLANK('Contact Data Entry'!L1006),"Date last on school campus/facility is required","OK"),NA()))</f>
        <v>#N/A</v>
      </c>
      <c r="M1006" s="42" t="e">
        <f ca="1">IF('Contact Data Entry'!M1006&gt;'DO NOT USE_School Picklist'!$C$3,"Last Exposure Date cannot be a future date",IF('DO NOT USE_Contact Formulas'!A1006,IF(ISBLANK('Contact Data Entry'!M1006),"Last Exposure Date is required","OK"),NA()))</f>
        <v>#N/A</v>
      </c>
      <c r="N1006" s="42" t="e">
        <f>IF(AND('DO NOT USE_Contact Formulas'!A1006,ISBLANK('Contact Data Entry'!N1006)),"Specific Place in the Location is required",IF(ISBLANK('Contact Data Entry'!N1006),NA(),"OK"))</f>
        <v>#N/A</v>
      </c>
      <c r="O1006" s="41" t="e">
        <f>IF(AND(NOT(ISBLANK('Contact Data Entry'!O1006)),ISNA(VLOOKUP('Contact Data Entry'!O1006,'DO NOT USE_School Picklist'!$L$3:$L$81,1,FALSE))),"Please select a value from the drop-down menu",IF('DO NOT USE_Contact Formulas'!A1006,"OK",NA()))</f>
        <v>#N/A</v>
      </c>
      <c r="P1006" s="41" t="e">
        <f>IF(AND(NOT(ISBLANK('Contact Data Entry'!P1006)),NOT(ISNUMBER(MATCH("*@*.?*",'Contact Data Entry'!P1006,0)))),"Email must be in a valid format",IF('DO NOT USE_Contact Formulas'!A1006,"OK",NA()))</f>
        <v>#N/A</v>
      </c>
      <c r="Q1006" s="41" t="e">
        <f>IF(LEN('Contact Data Entry'!Q1006)&gt;50,"Parent/Guardian Name must be less than 50 characters",IF('DO NOT USE_Contact Formulas'!A1006,"OK",NA()))</f>
        <v>#N/A</v>
      </c>
      <c r="R1006" s="41" t="e">
        <f>IF(NOT(ISBLANK('Contact Data Entry'!R1006)),IF(AND(ISNUMBER('Contact Data Entry'!R1006),LEFT('Contact Data Entry'!R1006,1)&lt;&gt;"1",LEN('Contact Data Entry'!R1006)=10),"OK","Phone number must be valid format"),IF('DO NOT USE_Contact Formulas'!A1006,"OK",NA()))</f>
        <v>#N/A</v>
      </c>
      <c r="S1006" s="41" t="e">
        <f>IF(AND(NOT(ISBLANK('Contact Data Entry'!S1006)),ISNA(VLOOKUP('Contact Data Entry'!S1006,'DO NOT USE_School Picklist'!$N$3:$N$63,1,FALSE))),"Please select a value from the drop-down menu",IF('DO NOT USE_Contact Formulas'!A1006,"OK",NA()))</f>
        <v>#N/A</v>
      </c>
      <c r="T1006" s="41" t="e">
        <f>IF(AND(NOT(ISBLANK('Contact Data Entry'!T1006)),ISNA(VLOOKUP('Contact Data Entry'!T1006,'DO NOT USE_School Picklist'!$E$3:$E$10,1,FALSE))),"Please select a value from the drop-down menu",IF('DO NOT USE_Contact Formulas'!A1006,"OK",NA()))</f>
        <v>#N/A</v>
      </c>
      <c r="U1006" s="41" t="e">
        <f>IF(AND(NOT(ISBLANK('Contact Data Entry'!U1006)),ISNA(VLOOKUP('Contact Data Entry'!U1006,'DO NOT USE_School Picklist'!$F$3:$F$16,1,FALSE))),"Please select a value from the drop-down menu",IF('DO NOT USE_Contact Formulas'!A1006,"OK",NA()))</f>
        <v>#N/A</v>
      </c>
      <c r="V1006" s="41" t="e">
        <f>IF(LEN('Contact Data Entry'!V1006)&gt;100,"Classroom(s) must be less than 100 characters",IF('DO NOT USE_Contact Formulas'!A1006,"OK",NA()))</f>
        <v>#N/A</v>
      </c>
      <c r="W1006" s="41" t="e">
        <f>IF(AND(NOT(ISBLANK('Contact Data Entry'!W1006)),ISNA(VLOOKUP('Contact Data Entry'!W1006,'DO NOT USE_School Picklist'!$K$3:$K$6,1,FALSE))),"Please select a value from the drop-down menu",IF('DO NOT USE_Contact Formulas'!A1006,"OK",NA()))</f>
        <v>#N/A</v>
      </c>
      <c r="X1006" s="41" t="e">
        <f>IF(AND(NOT(ISBLANK('Contact Data Entry'!X1006)),ISNA(VLOOKUP('Contact Data Entry'!X1006,'DO NOT USE_School Picklist'!$D$3:$D$5,1,FALSE))),"Please select a value from the drop-down menu",IF('DO NOT USE_Contact Formulas'!A1006,"OK",NA()))</f>
        <v>#N/A</v>
      </c>
      <c r="Y1006" s="41"/>
      <c r="Z1006" s="41" t="e">
        <f>IF(AND(NOT(ISBLANK('Contact Data Entry'!Z1006)),ISNA(VLOOKUP('Contact Data Entry'!Z1006,'DO NOT USE_School Picklist'!$G$3:$G$5,1,FALSE))),"Please select a value from the drop-down menu",IF('DO NOT USE_Contact Formulas'!A1006,"OK",NA()))</f>
        <v>#N/A</v>
      </c>
      <c r="AA1006" s="41"/>
      <c r="AB1006" s="41" t="e">
        <f>IF(AND(NOT(ISBLANK('Contact Data Entry'!AB1006)),ISNA(VLOOKUP('Contact Data Entry'!AB1006,'DO NOT USE_School Picklist'!$H$3:$H$4,1,FALSE))),"Please select a value from the drop-down menu",IF('DO NOT USE_Contact Formulas'!A1006,"OK",NA()))</f>
        <v>#N/A</v>
      </c>
      <c r="AC1006" s="41" t="e">
        <f ca="1">IF('Contact Data Entry'!AC1006&gt;'DO NOT USE_School Picklist'!$C$3,"Test Date cannot be a future date",IF('DO NOT USE_Contact Formulas'!A1006,"OK",NA()))</f>
        <v>#N/A</v>
      </c>
      <c r="AD1006" s="41" t="e">
        <f>IF(AND(NOT(ISBLANK('Contact Data Entry'!AD1006)),ISNA(VLOOKUP('Contact Data Entry'!AD1006,'DO NOT USE_School Picklist'!$Q$3:$Q$8,1,FALSE))),"Please select a value from the drop-down menu",IF('DO NOT USE_Contact Formulas'!A1006,"OK",NA()))</f>
        <v>#N/A</v>
      </c>
    </row>
  </sheetData>
  <sheetProtection algorithmName="SHA-512" hashValue="kRSTiJ0dl2IfHyfPoFSCVYRVhzQh1YGdWa62KEbEMJLf3Ko1q96q/vroiycPrHfbXqC9k/aPtJId/3yjOxFGgg==" saltValue="JDh1SzR/kYKv6sM1TN5Phw==" spinCount="100000" sheet="1" objects="1" scenarios="1"/>
  <mergeCells count="4">
    <mergeCell ref="A1:A2"/>
    <mergeCell ref="B1:B2"/>
    <mergeCell ref="D1:D2"/>
    <mergeCell ref="D3:F3"/>
  </mergeCells>
  <conditionalFormatting sqref="A6:AD1006">
    <cfRule type="expression" dxfId="4" priority="3">
      <formula>A6="OK"</formula>
    </cfRule>
    <cfRule type="expression" dxfId="3" priority="4">
      <formula>OR(ISNA(A6),ISBLANK(A6))</formula>
    </cfRule>
    <cfRule type="expression" dxfId="2" priority="5">
      <formula>NOT(ISNA(A6))</formula>
    </cfRule>
  </conditionalFormatting>
  <conditionalFormatting sqref="B1:B2">
    <cfRule type="expression" dxfId="1" priority="1">
      <formula>B1="No errors found!"</formula>
    </cfRule>
    <cfRule type="expression" dxfId="0" priority="2">
      <formula>B1="Please check the template for errors"</formula>
    </cfRule>
  </conditionalFormatting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0E5722-BBA9-4F92-AB4E-76C273F5E2FC}">
  <dimension ref="A5:B1006"/>
  <sheetViews>
    <sheetView workbookViewId="0">
      <selection activeCell="B6" sqref="B6"/>
    </sheetView>
  </sheetViews>
  <sheetFormatPr defaultRowHeight="15" x14ac:dyDescent="0.25"/>
  <cols>
    <col min="1" max="1" width="18.7109375" bestFit="1" customWidth="1"/>
    <col min="2" max="2" width="32.7109375" bestFit="1" customWidth="1"/>
  </cols>
  <sheetData>
    <row r="5" spans="1:2" x14ac:dyDescent="0.25">
      <c r="A5" t="s">
        <v>396</v>
      </c>
      <c r="B5" t="s">
        <v>397</v>
      </c>
    </row>
    <row r="6" spans="1:2" x14ac:dyDescent="0.25">
      <c r="A6" s="43" t="b">
        <f>IF(COUNTA('Case Data Entry'!A6:AB6)-COUNTIF('Case Data Entry'!A6:AB6,"#N/A")&gt;0,TRUE,FALSE)</f>
        <v>0</v>
      </c>
      <c r="B6" t="b">
        <f>IF(OR(ISBLANK('Case Data Entry'!B6),ISBLANK('Case Data Entry'!C6),ISBLANK('Case Data Entry'!D6),ISBLANK('Case Data Entry'!E6),ISBLANK('Case Data Entry'!I6),ISBLANK('Case Data Entry'!J6),ISBLANK('Case Data Entry'!L6),ISBLANK('Case Data Entry'!M6),ISBLANK('Case Data Entry'!W6),ISBLANK('Case Data Entry'!Z6)),TRUE,FALSE)</f>
        <v>1</v>
      </c>
    </row>
    <row r="7" spans="1:2" x14ac:dyDescent="0.25">
      <c r="A7" s="43" t="b">
        <f>IF(COUNTA('Case Data Entry'!A7:AB7)-COUNTIF('Case Data Entry'!A7:AB7,"#N/A")&gt;0,TRUE,FALSE)</f>
        <v>0</v>
      </c>
      <c r="B7" t="b">
        <f>IF(OR(ISBLANK('Case Data Entry'!B7),ISBLANK('Case Data Entry'!C7),ISBLANK('Case Data Entry'!D7),ISBLANK('Case Data Entry'!E7),ISBLANK('Case Data Entry'!I7),ISBLANK('Case Data Entry'!J7),ISBLANK('Case Data Entry'!L7),ISBLANK('Case Data Entry'!M7),ISBLANK('Case Data Entry'!W7),ISBLANK('Case Data Entry'!Z7)),TRUE,FALSE)</f>
        <v>1</v>
      </c>
    </row>
    <row r="8" spans="1:2" x14ac:dyDescent="0.25">
      <c r="A8" s="43" t="b">
        <f>IF(COUNTA('Case Data Entry'!A8:AB8)-COUNTIF('Case Data Entry'!A8:AB8,"#N/A")&gt;0,TRUE,FALSE)</f>
        <v>0</v>
      </c>
      <c r="B8" t="b">
        <f>IF(OR(ISBLANK('Case Data Entry'!B8),ISBLANK('Case Data Entry'!C8),ISBLANK('Case Data Entry'!D8),ISBLANK('Case Data Entry'!E8),ISBLANK('Case Data Entry'!I8),ISBLANK('Case Data Entry'!J8),ISBLANK('Case Data Entry'!L8),ISBLANK('Case Data Entry'!M8),ISBLANK('Case Data Entry'!W8),ISBLANK('Case Data Entry'!Z8)),TRUE,FALSE)</f>
        <v>1</v>
      </c>
    </row>
    <row r="9" spans="1:2" x14ac:dyDescent="0.25">
      <c r="A9" s="43" t="b">
        <f>IF(COUNTA('Case Data Entry'!A9:AB9)-COUNTIF('Case Data Entry'!A9:AB9,"#N/A")&gt;0,TRUE,FALSE)</f>
        <v>0</v>
      </c>
      <c r="B9" t="b">
        <f>IF(OR(ISBLANK('Case Data Entry'!B9),ISBLANK('Case Data Entry'!C9),ISBLANK('Case Data Entry'!D9),ISBLANK('Case Data Entry'!E9),ISBLANK('Case Data Entry'!I9),ISBLANK('Case Data Entry'!J9),ISBLANK('Case Data Entry'!L9),ISBLANK('Case Data Entry'!M9),ISBLANK('Case Data Entry'!W9),ISBLANK('Case Data Entry'!Z9)),TRUE,FALSE)</f>
        <v>1</v>
      </c>
    </row>
    <row r="10" spans="1:2" x14ac:dyDescent="0.25">
      <c r="A10" s="43" t="b">
        <f>IF(COUNTA('Case Data Entry'!A10:AB10)-COUNTIF('Case Data Entry'!A10:AB10,"#N/A")&gt;0,TRUE,FALSE)</f>
        <v>0</v>
      </c>
      <c r="B10" t="b">
        <f>IF(OR(ISBLANK('Case Data Entry'!B10),ISBLANK('Case Data Entry'!C10),ISBLANK('Case Data Entry'!D10),ISBLANK('Case Data Entry'!E10),ISBLANK('Case Data Entry'!I10),ISBLANK('Case Data Entry'!J10),ISBLANK('Case Data Entry'!L10),ISBLANK('Case Data Entry'!M10),ISBLANK('Case Data Entry'!W10),ISBLANK('Case Data Entry'!Z10)),TRUE,FALSE)</f>
        <v>1</v>
      </c>
    </row>
    <row r="11" spans="1:2" x14ac:dyDescent="0.25">
      <c r="A11" s="43" t="b">
        <f>IF(COUNTA('Case Data Entry'!A11:AB11)-COUNTIF('Case Data Entry'!A11:AB11,"#N/A")&gt;0,TRUE,FALSE)</f>
        <v>0</v>
      </c>
      <c r="B11" t="b">
        <f>IF(OR(ISBLANK('Case Data Entry'!B11),ISBLANK('Case Data Entry'!C11),ISBLANK('Case Data Entry'!D11),ISBLANK('Case Data Entry'!E11),ISBLANK('Case Data Entry'!I11),ISBLANK('Case Data Entry'!J11),ISBLANK('Case Data Entry'!L11),ISBLANK('Case Data Entry'!M11),ISBLANK('Case Data Entry'!W11),ISBLANK('Case Data Entry'!Z11)),TRUE,FALSE)</f>
        <v>1</v>
      </c>
    </row>
    <row r="12" spans="1:2" x14ac:dyDescent="0.25">
      <c r="A12" s="43" t="b">
        <f>IF(COUNTA('Case Data Entry'!A12:AB12)-COUNTIF('Case Data Entry'!A12:AB12,"#N/A")&gt;0,TRUE,FALSE)</f>
        <v>0</v>
      </c>
      <c r="B12" t="b">
        <f>IF(OR(ISBLANK('Case Data Entry'!B12),ISBLANK('Case Data Entry'!C12),ISBLANK('Case Data Entry'!D12),ISBLANK('Case Data Entry'!E12),ISBLANK('Case Data Entry'!I12),ISBLANK('Case Data Entry'!J12),ISBLANK('Case Data Entry'!L12),ISBLANK('Case Data Entry'!M12),ISBLANK('Case Data Entry'!W12),ISBLANK('Case Data Entry'!Z12)),TRUE,FALSE)</f>
        <v>1</v>
      </c>
    </row>
    <row r="13" spans="1:2" x14ac:dyDescent="0.25">
      <c r="A13" s="43" t="b">
        <f>IF(COUNTA('Case Data Entry'!A13:AB13)-COUNTIF('Case Data Entry'!A13:AB13,"#N/A")&gt;0,TRUE,FALSE)</f>
        <v>0</v>
      </c>
      <c r="B13" t="b">
        <f>IF(OR(ISBLANK('Case Data Entry'!B13),ISBLANK('Case Data Entry'!C13),ISBLANK('Case Data Entry'!D13),ISBLANK('Case Data Entry'!E13),ISBLANK('Case Data Entry'!I13),ISBLANK('Case Data Entry'!J13),ISBLANK('Case Data Entry'!L13),ISBLANK('Case Data Entry'!M13),ISBLANK('Case Data Entry'!W13),ISBLANK('Case Data Entry'!Z13)),TRUE,FALSE)</f>
        <v>1</v>
      </c>
    </row>
    <row r="14" spans="1:2" x14ac:dyDescent="0.25">
      <c r="A14" s="43" t="b">
        <f>IF(COUNTA('Case Data Entry'!A14:AB14)-COUNTIF('Case Data Entry'!A14:AB14,"#N/A")&gt;0,TRUE,FALSE)</f>
        <v>0</v>
      </c>
      <c r="B14" t="b">
        <f>IF(OR(ISBLANK('Case Data Entry'!B14),ISBLANK('Case Data Entry'!C14),ISBLANK('Case Data Entry'!D14),ISBLANK('Case Data Entry'!E14),ISBLANK('Case Data Entry'!I14),ISBLANK('Case Data Entry'!J14),ISBLANK('Case Data Entry'!L14),ISBLANK('Case Data Entry'!M14),ISBLANK('Case Data Entry'!W14),ISBLANK('Case Data Entry'!Z14)),TRUE,FALSE)</f>
        <v>1</v>
      </c>
    </row>
    <row r="15" spans="1:2" x14ac:dyDescent="0.25">
      <c r="A15" s="43" t="b">
        <f>IF(COUNTA('Case Data Entry'!A15:AB15)-COUNTIF('Case Data Entry'!A15:AB15,"#N/A")&gt;0,TRUE,FALSE)</f>
        <v>0</v>
      </c>
      <c r="B15" t="b">
        <f>IF(OR(ISBLANK('Case Data Entry'!B15),ISBLANK('Case Data Entry'!C15),ISBLANK('Case Data Entry'!D15),ISBLANK('Case Data Entry'!E15),ISBLANK('Case Data Entry'!I15),ISBLANK('Case Data Entry'!J15),ISBLANK('Case Data Entry'!L15),ISBLANK('Case Data Entry'!M15),ISBLANK('Case Data Entry'!W15),ISBLANK('Case Data Entry'!Z15)),TRUE,FALSE)</f>
        <v>1</v>
      </c>
    </row>
    <row r="16" spans="1:2" x14ac:dyDescent="0.25">
      <c r="A16" s="43" t="b">
        <f>IF(COUNTA('Case Data Entry'!A16:AB16)-COUNTIF('Case Data Entry'!A16:AB16,"#N/A")&gt;0,TRUE,FALSE)</f>
        <v>0</v>
      </c>
      <c r="B16" t="b">
        <f>IF(OR(ISBLANK('Case Data Entry'!B16),ISBLANK('Case Data Entry'!C16),ISBLANK('Case Data Entry'!D16),ISBLANK('Case Data Entry'!E16),ISBLANK('Case Data Entry'!I16),ISBLANK('Case Data Entry'!J16),ISBLANK('Case Data Entry'!L16),ISBLANK('Case Data Entry'!M16),ISBLANK('Case Data Entry'!W16),ISBLANK('Case Data Entry'!Z16)),TRUE,FALSE)</f>
        <v>1</v>
      </c>
    </row>
    <row r="17" spans="1:2" x14ac:dyDescent="0.25">
      <c r="A17" s="43" t="b">
        <f>IF(COUNTA('Case Data Entry'!A17:AB17)-COUNTIF('Case Data Entry'!A17:AB17,"#N/A")&gt;0,TRUE,FALSE)</f>
        <v>0</v>
      </c>
      <c r="B17" t="b">
        <f>IF(OR(ISBLANK('Case Data Entry'!B17),ISBLANK('Case Data Entry'!C17),ISBLANK('Case Data Entry'!D17),ISBLANK('Case Data Entry'!E17),ISBLANK('Case Data Entry'!I17),ISBLANK('Case Data Entry'!J17),ISBLANK('Case Data Entry'!L17),ISBLANK('Case Data Entry'!M17),ISBLANK('Case Data Entry'!W17),ISBLANK('Case Data Entry'!Z17)),TRUE,FALSE)</f>
        <v>1</v>
      </c>
    </row>
    <row r="18" spans="1:2" x14ac:dyDescent="0.25">
      <c r="A18" s="43" t="b">
        <f>IF(COUNTA('Case Data Entry'!A18:AB18)-COUNTIF('Case Data Entry'!A18:AB18,"#N/A")&gt;0,TRUE,FALSE)</f>
        <v>0</v>
      </c>
      <c r="B18" t="b">
        <f>IF(OR(ISBLANK('Case Data Entry'!B18),ISBLANK('Case Data Entry'!C18),ISBLANK('Case Data Entry'!D18),ISBLANK('Case Data Entry'!E18),ISBLANK('Case Data Entry'!I18),ISBLANK('Case Data Entry'!J18),ISBLANK('Case Data Entry'!L18),ISBLANK('Case Data Entry'!M18),ISBLANK('Case Data Entry'!W18),ISBLANK('Case Data Entry'!Z18)),TRUE,FALSE)</f>
        <v>1</v>
      </c>
    </row>
    <row r="19" spans="1:2" x14ac:dyDescent="0.25">
      <c r="A19" s="43" t="b">
        <f>IF(COUNTA('Case Data Entry'!A19:AB19)-COUNTIF('Case Data Entry'!A19:AB19,"#N/A")&gt;0,TRUE,FALSE)</f>
        <v>0</v>
      </c>
      <c r="B19" t="b">
        <f>IF(OR(ISBLANK('Case Data Entry'!B19),ISBLANK('Case Data Entry'!C19),ISBLANK('Case Data Entry'!D19),ISBLANK('Case Data Entry'!E19),ISBLANK('Case Data Entry'!I19),ISBLANK('Case Data Entry'!J19),ISBLANK('Case Data Entry'!L19),ISBLANK('Case Data Entry'!M19),ISBLANK('Case Data Entry'!W19),ISBLANK('Case Data Entry'!Z19)),TRUE,FALSE)</f>
        <v>1</v>
      </c>
    </row>
    <row r="20" spans="1:2" x14ac:dyDescent="0.25">
      <c r="A20" s="43" t="b">
        <f>IF(COUNTA('Case Data Entry'!A20:AB20)-COUNTIF('Case Data Entry'!A20:AB20,"#N/A")&gt;0,TRUE,FALSE)</f>
        <v>0</v>
      </c>
      <c r="B20" t="b">
        <f>IF(OR(ISBLANK('Case Data Entry'!B20),ISBLANK('Case Data Entry'!C20),ISBLANK('Case Data Entry'!D20),ISBLANK('Case Data Entry'!E20),ISBLANK('Case Data Entry'!I20),ISBLANK('Case Data Entry'!J20),ISBLANK('Case Data Entry'!L20),ISBLANK('Case Data Entry'!M20),ISBLANK('Case Data Entry'!W20),ISBLANK('Case Data Entry'!Z20)),TRUE,FALSE)</f>
        <v>1</v>
      </c>
    </row>
    <row r="21" spans="1:2" x14ac:dyDescent="0.25">
      <c r="A21" s="43" t="b">
        <f>IF(COUNTA('Case Data Entry'!A21:AB21)-COUNTIF('Case Data Entry'!A21:AB21,"#N/A")&gt;0,TRUE,FALSE)</f>
        <v>0</v>
      </c>
      <c r="B21" t="b">
        <f>IF(OR(ISBLANK('Case Data Entry'!B21),ISBLANK('Case Data Entry'!C21),ISBLANK('Case Data Entry'!D21),ISBLANK('Case Data Entry'!E21),ISBLANK('Case Data Entry'!I21),ISBLANK('Case Data Entry'!J21),ISBLANK('Case Data Entry'!L21),ISBLANK('Case Data Entry'!M21),ISBLANK('Case Data Entry'!W21),ISBLANK('Case Data Entry'!Z21)),TRUE,FALSE)</f>
        <v>1</v>
      </c>
    </row>
    <row r="22" spans="1:2" x14ac:dyDescent="0.25">
      <c r="A22" s="43" t="b">
        <f>IF(COUNTA('Case Data Entry'!A22:AB22)-COUNTIF('Case Data Entry'!A22:AB22,"#N/A")&gt;0,TRUE,FALSE)</f>
        <v>0</v>
      </c>
      <c r="B22" t="b">
        <f>IF(OR(ISBLANK('Case Data Entry'!B22),ISBLANK('Case Data Entry'!C22),ISBLANK('Case Data Entry'!D22),ISBLANK('Case Data Entry'!E22),ISBLANK('Case Data Entry'!I22),ISBLANK('Case Data Entry'!J22),ISBLANK('Case Data Entry'!L22),ISBLANK('Case Data Entry'!M22),ISBLANK('Case Data Entry'!W22),ISBLANK('Case Data Entry'!Z22)),TRUE,FALSE)</f>
        <v>1</v>
      </c>
    </row>
    <row r="23" spans="1:2" x14ac:dyDescent="0.25">
      <c r="A23" s="43" t="b">
        <f>IF(COUNTA('Case Data Entry'!A23:AB23)-COUNTIF('Case Data Entry'!A23:AB23,"#N/A")&gt;0,TRUE,FALSE)</f>
        <v>0</v>
      </c>
      <c r="B23" t="b">
        <f>IF(OR(ISBLANK('Case Data Entry'!B23),ISBLANK('Case Data Entry'!C23),ISBLANK('Case Data Entry'!D23),ISBLANK('Case Data Entry'!E23),ISBLANK('Case Data Entry'!I23),ISBLANK('Case Data Entry'!J23),ISBLANK('Case Data Entry'!L23),ISBLANK('Case Data Entry'!M23),ISBLANK('Case Data Entry'!W23),ISBLANK('Case Data Entry'!Z23)),TRUE,FALSE)</f>
        <v>1</v>
      </c>
    </row>
    <row r="24" spans="1:2" x14ac:dyDescent="0.25">
      <c r="A24" s="43" t="b">
        <f>IF(COUNTA('Case Data Entry'!A24:AB24)-COUNTIF('Case Data Entry'!A24:AB24,"#N/A")&gt;0,TRUE,FALSE)</f>
        <v>0</v>
      </c>
      <c r="B24" t="b">
        <f>IF(OR(ISBLANK('Case Data Entry'!B24),ISBLANK('Case Data Entry'!C24),ISBLANK('Case Data Entry'!D24),ISBLANK('Case Data Entry'!E24),ISBLANK('Case Data Entry'!I24),ISBLANK('Case Data Entry'!J24),ISBLANK('Case Data Entry'!L24),ISBLANK('Case Data Entry'!M24),ISBLANK('Case Data Entry'!W24),ISBLANK('Case Data Entry'!Z24)),TRUE,FALSE)</f>
        <v>1</v>
      </c>
    </row>
    <row r="25" spans="1:2" x14ac:dyDescent="0.25">
      <c r="A25" s="43" t="b">
        <f>IF(COUNTA('Case Data Entry'!A25:AB25)-COUNTIF('Case Data Entry'!A25:AB25,"#N/A")&gt;0,TRUE,FALSE)</f>
        <v>0</v>
      </c>
      <c r="B25" t="b">
        <f>IF(OR(ISBLANK('Case Data Entry'!B25),ISBLANK('Case Data Entry'!C25),ISBLANK('Case Data Entry'!D25),ISBLANK('Case Data Entry'!E25),ISBLANK('Case Data Entry'!I25),ISBLANK('Case Data Entry'!J25),ISBLANK('Case Data Entry'!L25),ISBLANK('Case Data Entry'!M25),ISBLANK('Case Data Entry'!W25),ISBLANK('Case Data Entry'!Z25)),TRUE,FALSE)</f>
        <v>1</v>
      </c>
    </row>
    <row r="26" spans="1:2" x14ac:dyDescent="0.25">
      <c r="A26" s="43" t="b">
        <f>IF(COUNTA('Case Data Entry'!A26:AB26)-COUNTIF('Case Data Entry'!A26:AB26,"#N/A")&gt;0,TRUE,FALSE)</f>
        <v>0</v>
      </c>
      <c r="B26" t="b">
        <f>IF(OR(ISBLANK('Case Data Entry'!B26),ISBLANK('Case Data Entry'!C26),ISBLANK('Case Data Entry'!D26),ISBLANK('Case Data Entry'!E26),ISBLANK('Case Data Entry'!I26),ISBLANK('Case Data Entry'!J26),ISBLANK('Case Data Entry'!L26),ISBLANK('Case Data Entry'!M26),ISBLANK('Case Data Entry'!W26),ISBLANK('Case Data Entry'!Z26)),TRUE,FALSE)</f>
        <v>1</v>
      </c>
    </row>
    <row r="27" spans="1:2" x14ac:dyDescent="0.25">
      <c r="A27" s="43" t="b">
        <f>IF(COUNTA('Case Data Entry'!A27:AB27)-COUNTIF('Case Data Entry'!A27:AB27,"#N/A")&gt;0,TRUE,FALSE)</f>
        <v>0</v>
      </c>
      <c r="B27" t="b">
        <f>IF(OR(ISBLANK('Case Data Entry'!B27),ISBLANK('Case Data Entry'!C27),ISBLANK('Case Data Entry'!D27),ISBLANK('Case Data Entry'!E27),ISBLANK('Case Data Entry'!I27),ISBLANK('Case Data Entry'!J27),ISBLANK('Case Data Entry'!L27),ISBLANK('Case Data Entry'!M27),ISBLANK('Case Data Entry'!W27),ISBLANK('Case Data Entry'!Z27)),TRUE,FALSE)</f>
        <v>1</v>
      </c>
    </row>
    <row r="28" spans="1:2" x14ac:dyDescent="0.25">
      <c r="A28" s="43" t="b">
        <f>IF(COUNTA('Case Data Entry'!A28:AB28)-COUNTIF('Case Data Entry'!A28:AB28,"#N/A")&gt;0,TRUE,FALSE)</f>
        <v>0</v>
      </c>
      <c r="B28" t="b">
        <f>IF(OR(ISBLANK('Case Data Entry'!B28),ISBLANK('Case Data Entry'!C28),ISBLANK('Case Data Entry'!D28),ISBLANK('Case Data Entry'!E28),ISBLANK('Case Data Entry'!I28),ISBLANK('Case Data Entry'!J28),ISBLANK('Case Data Entry'!L28),ISBLANK('Case Data Entry'!M28),ISBLANK('Case Data Entry'!W28),ISBLANK('Case Data Entry'!Z28)),TRUE,FALSE)</f>
        <v>1</v>
      </c>
    </row>
    <row r="29" spans="1:2" x14ac:dyDescent="0.25">
      <c r="A29" s="43" t="b">
        <f>IF(COUNTA('Case Data Entry'!A29:AB29)-COUNTIF('Case Data Entry'!A29:AB29,"#N/A")&gt;0,TRUE,FALSE)</f>
        <v>0</v>
      </c>
      <c r="B29" t="b">
        <f>IF(OR(ISBLANK('Case Data Entry'!B29),ISBLANK('Case Data Entry'!C29),ISBLANK('Case Data Entry'!D29),ISBLANK('Case Data Entry'!E29),ISBLANK('Case Data Entry'!I29),ISBLANK('Case Data Entry'!J29),ISBLANK('Case Data Entry'!L29),ISBLANK('Case Data Entry'!M29),ISBLANK('Case Data Entry'!W29),ISBLANK('Case Data Entry'!Z29)),TRUE,FALSE)</f>
        <v>1</v>
      </c>
    </row>
    <row r="30" spans="1:2" x14ac:dyDescent="0.25">
      <c r="A30" s="43" t="b">
        <f>IF(COUNTA('Case Data Entry'!A30:AB30)-COUNTIF('Case Data Entry'!A30:AB30,"#N/A")&gt;0,TRUE,FALSE)</f>
        <v>0</v>
      </c>
      <c r="B30" t="b">
        <f>IF(OR(ISBLANK('Case Data Entry'!B30),ISBLANK('Case Data Entry'!C30),ISBLANK('Case Data Entry'!D30),ISBLANK('Case Data Entry'!E30),ISBLANK('Case Data Entry'!I30),ISBLANK('Case Data Entry'!J30),ISBLANK('Case Data Entry'!L30),ISBLANK('Case Data Entry'!M30),ISBLANK('Case Data Entry'!W30),ISBLANK('Case Data Entry'!Z30)),TRUE,FALSE)</f>
        <v>1</v>
      </c>
    </row>
    <row r="31" spans="1:2" x14ac:dyDescent="0.25">
      <c r="A31" s="43" t="b">
        <f>IF(COUNTA('Case Data Entry'!A31:AB31)-COUNTIF('Case Data Entry'!A31:AB31,"#N/A")&gt;0,TRUE,FALSE)</f>
        <v>0</v>
      </c>
      <c r="B31" t="b">
        <f>IF(OR(ISBLANK('Case Data Entry'!B31),ISBLANK('Case Data Entry'!C31),ISBLANK('Case Data Entry'!D31),ISBLANK('Case Data Entry'!E31),ISBLANK('Case Data Entry'!I31),ISBLANK('Case Data Entry'!J31),ISBLANK('Case Data Entry'!L31),ISBLANK('Case Data Entry'!M31),ISBLANK('Case Data Entry'!W31),ISBLANK('Case Data Entry'!Z31)),TRUE,FALSE)</f>
        <v>1</v>
      </c>
    </row>
    <row r="32" spans="1:2" x14ac:dyDescent="0.25">
      <c r="A32" s="43" t="b">
        <f>IF(COUNTA('Case Data Entry'!A32:AB32)-COUNTIF('Case Data Entry'!A32:AB32,"#N/A")&gt;0,TRUE,FALSE)</f>
        <v>0</v>
      </c>
      <c r="B32" t="b">
        <f>IF(OR(ISBLANK('Case Data Entry'!B32),ISBLANK('Case Data Entry'!C32),ISBLANK('Case Data Entry'!D32),ISBLANK('Case Data Entry'!E32),ISBLANK('Case Data Entry'!I32),ISBLANK('Case Data Entry'!J32),ISBLANK('Case Data Entry'!L32),ISBLANK('Case Data Entry'!M32),ISBLANK('Case Data Entry'!W32),ISBLANK('Case Data Entry'!Z32)),TRUE,FALSE)</f>
        <v>1</v>
      </c>
    </row>
    <row r="33" spans="1:2" x14ac:dyDescent="0.25">
      <c r="A33" s="43" t="b">
        <f>IF(COUNTA('Case Data Entry'!A33:AB33)-COUNTIF('Case Data Entry'!A33:AB33,"#N/A")&gt;0,TRUE,FALSE)</f>
        <v>0</v>
      </c>
      <c r="B33" t="b">
        <f>IF(OR(ISBLANK('Case Data Entry'!B33),ISBLANK('Case Data Entry'!C33),ISBLANK('Case Data Entry'!D33),ISBLANK('Case Data Entry'!E33),ISBLANK('Case Data Entry'!I33),ISBLANK('Case Data Entry'!J33),ISBLANK('Case Data Entry'!L33),ISBLANK('Case Data Entry'!M33),ISBLANK('Case Data Entry'!W33),ISBLANK('Case Data Entry'!Z33)),TRUE,FALSE)</f>
        <v>1</v>
      </c>
    </row>
    <row r="34" spans="1:2" x14ac:dyDescent="0.25">
      <c r="A34" s="43" t="b">
        <f>IF(COUNTA('Case Data Entry'!A34:AB34)-COUNTIF('Case Data Entry'!A34:AB34,"#N/A")&gt;0,TRUE,FALSE)</f>
        <v>0</v>
      </c>
      <c r="B34" t="b">
        <f>IF(OR(ISBLANK('Case Data Entry'!B34),ISBLANK('Case Data Entry'!C34),ISBLANK('Case Data Entry'!D34),ISBLANK('Case Data Entry'!E34),ISBLANK('Case Data Entry'!I34),ISBLANK('Case Data Entry'!J34),ISBLANK('Case Data Entry'!L34),ISBLANK('Case Data Entry'!M34),ISBLANK('Case Data Entry'!W34),ISBLANK('Case Data Entry'!Z34)),TRUE,FALSE)</f>
        <v>1</v>
      </c>
    </row>
    <row r="35" spans="1:2" x14ac:dyDescent="0.25">
      <c r="A35" s="43" t="b">
        <f>IF(COUNTA('Case Data Entry'!A35:AB35)-COUNTIF('Case Data Entry'!A35:AB35,"#N/A")&gt;0,TRUE,FALSE)</f>
        <v>0</v>
      </c>
      <c r="B35" t="b">
        <f>IF(OR(ISBLANK('Case Data Entry'!B35),ISBLANK('Case Data Entry'!C35),ISBLANK('Case Data Entry'!D35),ISBLANK('Case Data Entry'!E35),ISBLANK('Case Data Entry'!I35),ISBLANK('Case Data Entry'!J35),ISBLANK('Case Data Entry'!L35),ISBLANK('Case Data Entry'!M35),ISBLANK('Case Data Entry'!W35),ISBLANK('Case Data Entry'!Z35)),TRUE,FALSE)</f>
        <v>1</v>
      </c>
    </row>
    <row r="36" spans="1:2" x14ac:dyDescent="0.25">
      <c r="A36" s="43" t="b">
        <f>IF(COUNTA('Case Data Entry'!A36:AB36)-COUNTIF('Case Data Entry'!A36:AB36,"#N/A")&gt;0,TRUE,FALSE)</f>
        <v>0</v>
      </c>
      <c r="B36" t="b">
        <f>IF(OR(ISBLANK('Case Data Entry'!B36),ISBLANK('Case Data Entry'!C36),ISBLANK('Case Data Entry'!D36),ISBLANK('Case Data Entry'!E36),ISBLANK('Case Data Entry'!I36),ISBLANK('Case Data Entry'!J36),ISBLANK('Case Data Entry'!L36),ISBLANK('Case Data Entry'!M36),ISBLANK('Case Data Entry'!W36),ISBLANK('Case Data Entry'!Z36)),TRUE,FALSE)</f>
        <v>1</v>
      </c>
    </row>
    <row r="37" spans="1:2" x14ac:dyDescent="0.25">
      <c r="A37" s="43" t="b">
        <f>IF(COUNTA('Case Data Entry'!A37:AB37)-COUNTIF('Case Data Entry'!A37:AB37,"#N/A")&gt;0,TRUE,FALSE)</f>
        <v>0</v>
      </c>
      <c r="B37" t="b">
        <f>IF(OR(ISBLANK('Case Data Entry'!B37),ISBLANK('Case Data Entry'!C37),ISBLANK('Case Data Entry'!D37),ISBLANK('Case Data Entry'!E37),ISBLANK('Case Data Entry'!I37),ISBLANK('Case Data Entry'!J37),ISBLANK('Case Data Entry'!L37),ISBLANK('Case Data Entry'!M37),ISBLANK('Case Data Entry'!W37),ISBLANK('Case Data Entry'!Z37)),TRUE,FALSE)</f>
        <v>1</v>
      </c>
    </row>
    <row r="38" spans="1:2" x14ac:dyDescent="0.25">
      <c r="A38" s="43" t="b">
        <f>IF(COUNTA('Case Data Entry'!A38:AB38)-COUNTIF('Case Data Entry'!A38:AB38,"#N/A")&gt;0,TRUE,FALSE)</f>
        <v>0</v>
      </c>
      <c r="B38" t="b">
        <f>IF(OR(ISBLANK('Case Data Entry'!B38),ISBLANK('Case Data Entry'!C38),ISBLANK('Case Data Entry'!D38),ISBLANK('Case Data Entry'!E38),ISBLANK('Case Data Entry'!I38),ISBLANK('Case Data Entry'!J38),ISBLANK('Case Data Entry'!L38),ISBLANK('Case Data Entry'!M38),ISBLANK('Case Data Entry'!W38),ISBLANK('Case Data Entry'!Z38)),TRUE,FALSE)</f>
        <v>1</v>
      </c>
    </row>
    <row r="39" spans="1:2" x14ac:dyDescent="0.25">
      <c r="A39" s="43" t="b">
        <f>IF(COUNTA('Case Data Entry'!A39:AB39)-COUNTIF('Case Data Entry'!A39:AB39,"#N/A")&gt;0,TRUE,FALSE)</f>
        <v>0</v>
      </c>
      <c r="B39" t="b">
        <f>IF(OR(ISBLANK('Case Data Entry'!B39),ISBLANK('Case Data Entry'!C39),ISBLANK('Case Data Entry'!D39),ISBLANK('Case Data Entry'!E39),ISBLANK('Case Data Entry'!I39),ISBLANK('Case Data Entry'!J39),ISBLANK('Case Data Entry'!L39),ISBLANK('Case Data Entry'!M39),ISBLANK('Case Data Entry'!W39),ISBLANK('Case Data Entry'!Z39)),TRUE,FALSE)</f>
        <v>1</v>
      </c>
    </row>
    <row r="40" spans="1:2" x14ac:dyDescent="0.25">
      <c r="A40" s="43" t="b">
        <f>IF(COUNTA('Case Data Entry'!A40:AB40)-COUNTIF('Case Data Entry'!A40:AB40,"#N/A")&gt;0,TRUE,FALSE)</f>
        <v>0</v>
      </c>
      <c r="B40" t="b">
        <f>IF(OR(ISBLANK('Case Data Entry'!B40),ISBLANK('Case Data Entry'!C40),ISBLANK('Case Data Entry'!D40),ISBLANK('Case Data Entry'!E40),ISBLANK('Case Data Entry'!I40),ISBLANK('Case Data Entry'!J40),ISBLANK('Case Data Entry'!L40),ISBLANK('Case Data Entry'!M40),ISBLANK('Case Data Entry'!W40),ISBLANK('Case Data Entry'!Z40)),TRUE,FALSE)</f>
        <v>1</v>
      </c>
    </row>
    <row r="41" spans="1:2" x14ac:dyDescent="0.25">
      <c r="A41" s="43" t="b">
        <f>IF(COUNTA('Case Data Entry'!A41:AB41)-COUNTIF('Case Data Entry'!A41:AB41,"#N/A")&gt;0,TRUE,FALSE)</f>
        <v>0</v>
      </c>
      <c r="B41" t="b">
        <f>IF(OR(ISBLANK('Case Data Entry'!B41),ISBLANK('Case Data Entry'!C41),ISBLANK('Case Data Entry'!D41),ISBLANK('Case Data Entry'!E41),ISBLANK('Case Data Entry'!I41),ISBLANK('Case Data Entry'!J41),ISBLANK('Case Data Entry'!L41),ISBLANK('Case Data Entry'!M41),ISBLANK('Case Data Entry'!W41),ISBLANK('Case Data Entry'!Z41)),TRUE,FALSE)</f>
        <v>1</v>
      </c>
    </row>
    <row r="42" spans="1:2" x14ac:dyDescent="0.25">
      <c r="A42" s="43" t="b">
        <f>IF(COUNTA('Case Data Entry'!A42:AB42)-COUNTIF('Case Data Entry'!A42:AB42,"#N/A")&gt;0,TRUE,FALSE)</f>
        <v>0</v>
      </c>
      <c r="B42" t="b">
        <f>IF(OR(ISBLANK('Case Data Entry'!B42),ISBLANK('Case Data Entry'!C42),ISBLANK('Case Data Entry'!D42),ISBLANK('Case Data Entry'!E42),ISBLANK('Case Data Entry'!I42),ISBLANK('Case Data Entry'!J42),ISBLANK('Case Data Entry'!L42),ISBLANK('Case Data Entry'!M42),ISBLANK('Case Data Entry'!W42),ISBLANK('Case Data Entry'!Z42)),TRUE,FALSE)</f>
        <v>1</v>
      </c>
    </row>
    <row r="43" spans="1:2" x14ac:dyDescent="0.25">
      <c r="A43" s="43" t="b">
        <f>IF(COUNTA('Case Data Entry'!A43:AB43)-COUNTIF('Case Data Entry'!A43:AB43,"#N/A")&gt;0,TRUE,FALSE)</f>
        <v>0</v>
      </c>
      <c r="B43" t="b">
        <f>IF(OR(ISBLANK('Case Data Entry'!B43),ISBLANK('Case Data Entry'!C43),ISBLANK('Case Data Entry'!D43),ISBLANK('Case Data Entry'!E43),ISBLANK('Case Data Entry'!I43),ISBLANK('Case Data Entry'!J43),ISBLANK('Case Data Entry'!L43),ISBLANK('Case Data Entry'!M43),ISBLANK('Case Data Entry'!W43),ISBLANK('Case Data Entry'!Z43)),TRUE,FALSE)</f>
        <v>1</v>
      </c>
    </row>
    <row r="44" spans="1:2" x14ac:dyDescent="0.25">
      <c r="A44" s="43" t="b">
        <f>IF(COUNTA('Case Data Entry'!A44:AB44)-COUNTIF('Case Data Entry'!A44:AB44,"#N/A")&gt;0,TRUE,FALSE)</f>
        <v>0</v>
      </c>
      <c r="B44" t="b">
        <f>IF(OR(ISBLANK('Case Data Entry'!B44),ISBLANK('Case Data Entry'!C44),ISBLANK('Case Data Entry'!D44),ISBLANK('Case Data Entry'!E44),ISBLANK('Case Data Entry'!I44),ISBLANK('Case Data Entry'!J44),ISBLANK('Case Data Entry'!L44),ISBLANK('Case Data Entry'!M44),ISBLANK('Case Data Entry'!W44),ISBLANK('Case Data Entry'!Z44)),TRUE,FALSE)</f>
        <v>1</v>
      </c>
    </row>
    <row r="45" spans="1:2" x14ac:dyDescent="0.25">
      <c r="A45" s="43" t="b">
        <f>IF(COUNTA('Case Data Entry'!A45:AB45)-COUNTIF('Case Data Entry'!A45:AB45,"#N/A")&gt;0,TRUE,FALSE)</f>
        <v>0</v>
      </c>
      <c r="B45" t="b">
        <f>IF(OR(ISBLANK('Case Data Entry'!B45),ISBLANK('Case Data Entry'!C45),ISBLANK('Case Data Entry'!D45),ISBLANK('Case Data Entry'!E45),ISBLANK('Case Data Entry'!I45),ISBLANK('Case Data Entry'!J45),ISBLANK('Case Data Entry'!L45),ISBLANK('Case Data Entry'!M45),ISBLANK('Case Data Entry'!W45),ISBLANK('Case Data Entry'!Z45)),TRUE,FALSE)</f>
        <v>1</v>
      </c>
    </row>
    <row r="46" spans="1:2" x14ac:dyDescent="0.25">
      <c r="A46" s="43" t="b">
        <f>IF(COUNTA('Case Data Entry'!A46:AB46)-COUNTIF('Case Data Entry'!A46:AB46,"#N/A")&gt;0,TRUE,FALSE)</f>
        <v>0</v>
      </c>
      <c r="B46" t="b">
        <f>IF(OR(ISBLANK('Case Data Entry'!B46),ISBLANK('Case Data Entry'!C46),ISBLANK('Case Data Entry'!D46),ISBLANK('Case Data Entry'!E46),ISBLANK('Case Data Entry'!I46),ISBLANK('Case Data Entry'!J46),ISBLANK('Case Data Entry'!L46),ISBLANK('Case Data Entry'!M46),ISBLANK('Case Data Entry'!W46),ISBLANK('Case Data Entry'!Z46)),TRUE,FALSE)</f>
        <v>1</v>
      </c>
    </row>
    <row r="47" spans="1:2" x14ac:dyDescent="0.25">
      <c r="A47" s="43" t="b">
        <f>IF(COUNTA('Case Data Entry'!A47:AB47)-COUNTIF('Case Data Entry'!A47:AB47,"#N/A")&gt;0,TRUE,FALSE)</f>
        <v>0</v>
      </c>
      <c r="B47" t="b">
        <f>IF(OR(ISBLANK('Case Data Entry'!B47),ISBLANK('Case Data Entry'!C47),ISBLANK('Case Data Entry'!D47),ISBLANK('Case Data Entry'!E47),ISBLANK('Case Data Entry'!I47),ISBLANK('Case Data Entry'!J47),ISBLANK('Case Data Entry'!L47),ISBLANK('Case Data Entry'!M47),ISBLANK('Case Data Entry'!W47),ISBLANK('Case Data Entry'!Z47)),TRUE,FALSE)</f>
        <v>1</v>
      </c>
    </row>
    <row r="48" spans="1:2" x14ac:dyDescent="0.25">
      <c r="A48" s="43" t="b">
        <f>IF(COUNTA('Case Data Entry'!A48:AB48)-COUNTIF('Case Data Entry'!A48:AB48,"#N/A")&gt;0,TRUE,FALSE)</f>
        <v>0</v>
      </c>
      <c r="B48" t="b">
        <f>IF(OR(ISBLANK('Case Data Entry'!B48),ISBLANK('Case Data Entry'!C48),ISBLANK('Case Data Entry'!D48),ISBLANK('Case Data Entry'!E48),ISBLANK('Case Data Entry'!I48),ISBLANK('Case Data Entry'!J48),ISBLANK('Case Data Entry'!L48),ISBLANK('Case Data Entry'!M48),ISBLANK('Case Data Entry'!W48),ISBLANK('Case Data Entry'!Z48)),TRUE,FALSE)</f>
        <v>1</v>
      </c>
    </row>
    <row r="49" spans="1:2" x14ac:dyDescent="0.25">
      <c r="A49" s="43" t="b">
        <f>IF(COUNTA('Case Data Entry'!A49:AB49)-COUNTIF('Case Data Entry'!A49:AB49,"#N/A")&gt;0,TRUE,FALSE)</f>
        <v>0</v>
      </c>
      <c r="B49" t="b">
        <f>IF(OR(ISBLANK('Case Data Entry'!B49),ISBLANK('Case Data Entry'!C49),ISBLANK('Case Data Entry'!D49),ISBLANK('Case Data Entry'!E49),ISBLANK('Case Data Entry'!I49),ISBLANK('Case Data Entry'!J49),ISBLANK('Case Data Entry'!L49),ISBLANK('Case Data Entry'!M49),ISBLANK('Case Data Entry'!W49),ISBLANK('Case Data Entry'!Z49)),TRUE,FALSE)</f>
        <v>1</v>
      </c>
    </row>
    <row r="50" spans="1:2" x14ac:dyDescent="0.25">
      <c r="A50" s="43" t="b">
        <f>IF(COUNTA('Case Data Entry'!A50:AB50)-COUNTIF('Case Data Entry'!A50:AB50,"#N/A")&gt;0,TRUE,FALSE)</f>
        <v>0</v>
      </c>
      <c r="B50" t="b">
        <f>IF(OR(ISBLANK('Case Data Entry'!B50),ISBLANK('Case Data Entry'!C50),ISBLANK('Case Data Entry'!D50),ISBLANK('Case Data Entry'!E50),ISBLANK('Case Data Entry'!I50),ISBLANK('Case Data Entry'!J50),ISBLANK('Case Data Entry'!L50),ISBLANK('Case Data Entry'!M50),ISBLANK('Case Data Entry'!W50),ISBLANK('Case Data Entry'!Z50)),TRUE,FALSE)</f>
        <v>1</v>
      </c>
    </row>
    <row r="51" spans="1:2" x14ac:dyDescent="0.25">
      <c r="A51" s="43" t="b">
        <f>IF(COUNTA('Case Data Entry'!A51:AB51)-COUNTIF('Case Data Entry'!A51:AB51,"#N/A")&gt;0,TRUE,FALSE)</f>
        <v>0</v>
      </c>
      <c r="B51" t="b">
        <f>IF(OR(ISBLANK('Case Data Entry'!B51),ISBLANK('Case Data Entry'!C51),ISBLANK('Case Data Entry'!D51),ISBLANK('Case Data Entry'!E51),ISBLANK('Case Data Entry'!I51),ISBLANK('Case Data Entry'!J51),ISBLANK('Case Data Entry'!L51),ISBLANK('Case Data Entry'!M51),ISBLANK('Case Data Entry'!W51),ISBLANK('Case Data Entry'!Z51)),TRUE,FALSE)</f>
        <v>1</v>
      </c>
    </row>
    <row r="52" spans="1:2" x14ac:dyDescent="0.25">
      <c r="A52" s="43" t="b">
        <f>IF(COUNTA('Case Data Entry'!A52:AB52)-COUNTIF('Case Data Entry'!A52:AB52,"#N/A")&gt;0,TRUE,FALSE)</f>
        <v>0</v>
      </c>
      <c r="B52" t="b">
        <f>IF(OR(ISBLANK('Case Data Entry'!B52),ISBLANK('Case Data Entry'!C52),ISBLANK('Case Data Entry'!D52),ISBLANK('Case Data Entry'!E52),ISBLANK('Case Data Entry'!I52),ISBLANK('Case Data Entry'!J52),ISBLANK('Case Data Entry'!L52),ISBLANK('Case Data Entry'!M52),ISBLANK('Case Data Entry'!W52),ISBLANK('Case Data Entry'!Z52)),TRUE,FALSE)</f>
        <v>1</v>
      </c>
    </row>
    <row r="53" spans="1:2" x14ac:dyDescent="0.25">
      <c r="A53" s="43" t="b">
        <f>IF(COUNTA('Case Data Entry'!A53:AB53)-COUNTIF('Case Data Entry'!A53:AB53,"#N/A")&gt;0,TRUE,FALSE)</f>
        <v>0</v>
      </c>
      <c r="B53" t="b">
        <f>IF(OR(ISBLANK('Case Data Entry'!B53),ISBLANK('Case Data Entry'!C53),ISBLANK('Case Data Entry'!D53),ISBLANK('Case Data Entry'!E53),ISBLANK('Case Data Entry'!I53),ISBLANK('Case Data Entry'!J53),ISBLANK('Case Data Entry'!L53),ISBLANK('Case Data Entry'!M53),ISBLANK('Case Data Entry'!W53),ISBLANK('Case Data Entry'!Z53)),TRUE,FALSE)</f>
        <v>1</v>
      </c>
    </row>
    <row r="54" spans="1:2" x14ac:dyDescent="0.25">
      <c r="A54" s="43" t="b">
        <f>IF(COUNTA('Case Data Entry'!A54:AB54)-COUNTIF('Case Data Entry'!A54:AB54,"#N/A")&gt;0,TRUE,FALSE)</f>
        <v>0</v>
      </c>
      <c r="B54" t="b">
        <f>IF(OR(ISBLANK('Case Data Entry'!B54),ISBLANK('Case Data Entry'!C54),ISBLANK('Case Data Entry'!D54),ISBLANK('Case Data Entry'!E54),ISBLANK('Case Data Entry'!I54),ISBLANK('Case Data Entry'!J54),ISBLANK('Case Data Entry'!L54),ISBLANK('Case Data Entry'!M54),ISBLANK('Case Data Entry'!W54),ISBLANK('Case Data Entry'!Z54)),TRUE,FALSE)</f>
        <v>1</v>
      </c>
    </row>
    <row r="55" spans="1:2" x14ac:dyDescent="0.25">
      <c r="A55" s="43" t="b">
        <f>IF(COUNTA('Case Data Entry'!A55:AB55)-COUNTIF('Case Data Entry'!A55:AB55,"#N/A")&gt;0,TRUE,FALSE)</f>
        <v>0</v>
      </c>
      <c r="B55" t="b">
        <f>IF(OR(ISBLANK('Case Data Entry'!B55),ISBLANK('Case Data Entry'!C55),ISBLANK('Case Data Entry'!D55),ISBLANK('Case Data Entry'!E55),ISBLANK('Case Data Entry'!I55),ISBLANK('Case Data Entry'!J55),ISBLANK('Case Data Entry'!L55),ISBLANK('Case Data Entry'!M55),ISBLANK('Case Data Entry'!W55),ISBLANK('Case Data Entry'!Z55)),TRUE,FALSE)</f>
        <v>1</v>
      </c>
    </row>
    <row r="56" spans="1:2" x14ac:dyDescent="0.25">
      <c r="A56" s="43" t="b">
        <f>IF(COUNTA('Case Data Entry'!A56:AB56)-COUNTIF('Case Data Entry'!A56:AB56,"#N/A")&gt;0,TRUE,FALSE)</f>
        <v>0</v>
      </c>
      <c r="B56" t="b">
        <f>IF(OR(ISBLANK('Case Data Entry'!B56),ISBLANK('Case Data Entry'!C56),ISBLANK('Case Data Entry'!D56),ISBLANK('Case Data Entry'!E56),ISBLANK('Case Data Entry'!I56),ISBLANK('Case Data Entry'!J56),ISBLANK('Case Data Entry'!L56),ISBLANK('Case Data Entry'!M56),ISBLANK('Case Data Entry'!W56),ISBLANK('Case Data Entry'!Z56)),TRUE,FALSE)</f>
        <v>1</v>
      </c>
    </row>
    <row r="57" spans="1:2" x14ac:dyDescent="0.25">
      <c r="A57" s="43" t="b">
        <f>IF(COUNTA('Case Data Entry'!A57:AB57)-COUNTIF('Case Data Entry'!A57:AB57,"#N/A")&gt;0,TRUE,FALSE)</f>
        <v>0</v>
      </c>
      <c r="B57" t="b">
        <f>IF(OR(ISBLANK('Case Data Entry'!B57),ISBLANK('Case Data Entry'!C57),ISBLANK('Case Data Entry'!D57),ISBLANK('Case Data Entry'!E57),ISBLANK('Case Data Entry'!I57),ISBLANK('Case Data Entry'!J57),ISBLANK('Case Data Entry'!L57),ISBLANK('Case Data Entry'!M57),ISBLANK('Case Data Entry'!W57),ISBLANK('Case Data Entry'!Z57)),TRUE,FALSE)</f>
        <v>1</v>
      </c>
    </row>
    <row r="58" spans="1:2" x14ac:dyDescent="0.25">
      <c r="A58" s="43" t="b">
        <f>IF(COUNTA('Case Data Entry'!A58:AB58)-COUNTIF('Case Data Entry'!A58:AB58,"#N/A")&gt;0,TRUE,FALSE)</f>
        <v>0</v>
      </c>
      <c r="B58" t="b">
        <f>IF(OR(ISBLANK('Case Data Entry'!B58),ISBLANK('Case Data Entry'!C58),ISBLANK('Case Data Entry'!D58),ISBLANK('Case Data Entry'!E58),ISBLANK('Case Data Entry'!I58),ISBLANK('Case Data Entry'!J58),ISBLANK('Case Data Entry'!L58),ISBLANK('Case Data Entry'!M58),ISBLANK('Case Data Entry'!W58),ISBLANK('Case Data Entry'!Z58)),TRUE,FALSE)</f>
        <v>1</v>
      </c>
    </row>
    <row r="59" spans="1:2" x14ac:dyDescent="0.25">
      <c r="A59" s="43" t="b">
        <f>IF(COUNTA('Case Data Entry'!A59:AB59)-COUNTIF('Case Data Entry'!A59:AB59,"#N/A")&gt;0,TRUE,FALSE)</f>
        <v>0</v>
      </c>
      <c r="B59" t="b">
        <f>IF(OR(ISBLANK('Case Data Entry'!B59),ISBLANK('Case Data Entry'!C59),ISBLANK('Case Data Entry'!D59),ISBLANK('Case Data Entry'!E59),ISBLANK('Case Data Entry'!I59),ISBLANK('Case Data Entry'!J59),ISBLANK('Case Data Entry'!L59),ISBLANK('Case Data Entry'!M59),ISBLANK('Case Data Entry'!W59),ISBLANK('Case Data Entry'!Z59)),TRUE,FALSE)</f>
        <v>1</v>
      </c>
    </row>
    <row r="60" spans="1:2" x14ac:dyDescent="0.25">
      <c r="A60" s="43" t="b">
        <f>IF(COUNTA('Case Data Entry'!A60:AB60)-COUNTIF('Case Data Entry'!A60:AB60,"#N/A")&gt;0,TRUE,FALSE)</f>
        <v>0</v>
      </c>
      <c r="B60" t="b">
        <f>IF(OR(ISBLANK('Case Data Entry'!B60),ISBLANK('Case Data Entry'!C60),ISBLANK('Case Data Entry'!D60),ISBLANK('Case Data Entry'!E60),ISBLANK('Case Data Entry'!I60),ISBLANK('Case Data Entry'!J60),ISBLANK('Case Data Entry'!L60),ISBLANK('Case Data Entry'!M60),ISBLANK('Case Data Entry'!W60),ISBLANK('Case Data Entry'!Z60)),TRUE,FALSE)</f>
        <v>1</v>
      </c>
    </row>
    <row r="61" spans="1:2" x14ac:dyDescent="0.25">
      <c r="A61" s="43" t="b">
        <f>IF(COUNTA('Case Data Entry'!A61:AB61)-COUNTIF('Case Data Entry'!A61:AB61,"#N/A")&gt;0,TRUE,FALSE)</f>
        <v>0</v>
      </c>
      <c r="B61" t="b">
        <f>IF(OR(ISBLANK('Case Data Entry'!B61),ISBLANK('Case Data Entry'!C61),ISBLANK('Case Data Entry'!D61),ISBLANK('Case Data Entry'!E61),ISBLANK('Case Data Entry'!I61),ISBLANK('Case Data Entry'!J61),ISBLANK('Case Data Entry'!L61),ISBLANK('Case Data Entry'!M61),ISBLANK('Case Data Entry'!W61),ISBLANK('Case Data Entry'!Z61)),TRUE,FALSE)</f>
        <v>1</v>
      </c>
    </row>
    <row r="62" spans="1:2" x14ac:dyDescent="0.25">
      <c r="A62" s="43" t="b">
        <f>IF(COUNTA('Case Data Entry'!A62:AB62)-COUNTIF('Case Data Entry'!A62:AB62,"#N/A")&gt;0,TRUE,FALSE)</f>
        <v>0</v>
      </c>
      <c r="B62" t="b">
        <f>IF(OR(ISBLANK('Case Data Entry'!B62),ISBLANK('Case Data Entry'!C62),ISBLANK('Case Data Entry'!D62),ISBLANK('Case Data Entry'!E62),ISBLANK('Case Data Entry'!I62),ISBLANK('Case Data Entry'!J62),ISBLANK('Case Data Entry'!L62),ISBLANK('Case Data Entry'!M62),ISBLANK('Case Data Entry'!W62),ISBLANK('Case Data Entry'!Z62)),TRUE,FALSE)</f>
        <v>1</v>
      </c>
    </row>
    <row r="63" spans="1:2" x14ac:dyDescent="0.25">
      <c r="A63" s="43" t="b">
        <f>IF(COUNTA('Case Data Entry'!A63:AB63)-COUNTIF('Case Data Entry'!A63:AB63,"#N/A")&gt;0,TRUE,FALSE)</f>
        <v>0</v>
      </c>
      <c r="B63" t="b">
        <f>IF(OR(ISBLANK('Case Data Entry'!B63),ISBLANK('Case Data Entry'!C63),ISBLANK('Case Data Entry'!D63),ISBLANK('Case Data Entry'!E63),ISBLANK('Case Data Entry'!I63),ISBLANK('Case Data Entry'!J63),ISBLANK('Case Data Entry'!L63),ISBLANK('Case Data Entry'!M63),ISBLANK('Case Data Entry'!W63),ISBLANK('Case Data Entry'!Z63)),TRUE,FALSE)</f>
        <v>1</v>
      </c>
    </row>
    <row r="64" spans="1:2" x14ac:dyDescent="0.25">
      <c r="A64" s="43" t="b">
        <f>IF(COUNTA('Case Data Entry'!A64:AB64)-COUNTIF('Case Data Entry'!A64:AB64,"#N/A")&gt;0,TRUE,FALSE)</f>
        <v>0</v>
      </c>
      <c r="B64" t="b">
        <f>IF(OR(ISBLANK('Case Data Entry'!B64),ISBLANK('Case Data Entry'!C64),ISBLANK('Case Data Entry'!D64),ISBLANK('Case Data Entry'!E64),ISBLANK('Case Data Entry'!I64),ISBLANK('Case Data Entry'!J64),ISBLANK('Case Data Entry'!L64),ISBLANK('Case Data Entry'!M64),ISBLANK('Case Data Entry'!W64),ISBLANK('Case Data Entry'!Z64)),TRUE,FALSE)</f>
        <v>1</v>
      </c>
    </row>
    <row r="65" spans="1:2" x14ac:dyDescent="0.25">
      <c r="A65" s="43" t="b">
        <f>IF(COUNTA('Case Data Entry'!A65:AB65)-COUNTIF('Case Data Entry'!A65:AB65,"#N/A")&gt;0,TRUE,FALSE)</f>
        <v>0</v>
      </c>
      <c r="B65" t="b">
        <f>IF(OR(ISBLANK('Case Data Entry'!B65),ISBLANK('Case Data Entry'!C65),ISBLANK('Case Data Entry'!D65),ISBLANK('Case Data Entry'!E65),ISBLANK('Case Data Entry'!I65),ISBLANK('Case Data Entry'!J65),ISBLANK('Case Data Entry'!L65),ISBLANK('Case Data Entry'!M65),ISBLANK('Case Data Entry'!W65),ISBLANK('Case Data Entry'!Z65)),TRUE,FALSE)</f>
        <v>1</v>
      </c>
    </row>
    <row r="66" spans="1:2" x14ac:dyDescent="0.25">
      <c r="A66" s="43" t="b">
        <f>IF(COUNTA('Case Data Entry'!A66:AB66)-COUNTIF('Case Data Entry'!A66:AB66,"#N/A")&gt;0,TRUE,FALSE)</f>
        <v>0</v>
      </c>
      <c r="B66" t="b">
        <f>IF(OR(ISBLANK('Case Data Entry'!B66),ISBLANK('Case Data Entry'!C66),ISBLANK('Case Data Entry'!D66),ISBLANK('Case Data Entry'!E66),ISBLANK('Case Data Entry'!I66),ISBLANK('Case Data Entry'!J66),ISBLANK('Case Data Entry'!L66),ISBLANK('Case Data Entry'!M66),ISBLANK('Case Data Entry'!W66),ISBLANK('Case Data Entry'!Z66)),TRUE,FALSE)</f>
        <v>1</v>
      </c>
    </row>
    <row r="67" spans="1:2" x14ac:dyDescent="0.25">
      <c r="A67" s="43" t="b">
        <f>IF(COUNTA('Case Data Entry'!A67:AB67)-COUNTIF('Case Data Entry'!A67:AB67,"#N/A")&gt;0,TRUE,FALSE)</f>
        <v>0</v>
      </c>
      <c r="B67" t="b">
        <f>IF(OR(ISBLANK('Case Data Entry'!B67),ISBLANK('Case Data Entry'!C67),ISBLANK('Case Data Entry'!D67),ISBLANK('Case Data Entry'!E67),ISBLANK('Case Data Entry'!I67),ISBLANK('Case Data Entry'!J67),ISBLANK('Case Data Entry'!L67),ISBLANK('Case Data Entry'!M67),ISBLANK('Case Data Entry'!W67),ISBLANK('Case Data Entry'!Z67)),TRUE,FALSE)</f>
        <v>1</v>
      </c>
    </row>
    <row r="68" spans="1:2" x14ac:dyDescent="0.25">
      <c r="A68" s="43" t="b">
        <f>IF(COUNTA('Case Data Entry'!A68:AB68)-COUNTIF('Case Data Entry'!A68:AB68,"#N/A")&gt;0,TRUE,FALSE)</f>
        <v>0</v>
      </c>
      <c r="B68" t="b">
        <f>IF(OR(ISBLANK('Case Data Entry'!B68),ISBLANK('Case Data Entry'!C68),ISBLANK('Case Data Entry'!D68),ISBLANK('Case Data Entry'!E68),ISBLANK('Case Data Entry'!I68),ISBLANK('Case Data Entry'!J68),ISBLANK('Case Data Entry'!L68),ISBLANK('Case Data Entry'!M68),ISBLANK('Case Data Entry'!W68),ISBLANK('Case Data Entry'!Z68)),TRUE,FALSE)</f>
        <v>1</v>
      </c>
    </row>
    <row r="69" spans="1:2" x14ac:dyDescent="0.25">
      <c r="A69" s="43" t="b">
        <f>IF(COUNTA('Case Data Entry'!A69:AB69)-COUNTIF('Case Data Entry'!A69:AB69,"#N/A")&gt;0,TRUE,FALSE)</f>
        <v>0</v>
      </c>
      <c r="B69" t="b">
        <f>IF(OR(ISBLANK('Case Data Entry'!B69),ISBLANK('Case Data Entry'!C69),ISBLANK('Case Data Entry'!D69),ISBLANK('Case Data Entry'!E69),ISBLANK('Case Data Entry'!I69),ISBLANK('Case Data Entry'!J69),ISBLANK('Case Data Entry'!L69),ISBLANK('Case Data Entry'!M69),ISBLANK('Case Data Entry'!W69),ISBLANK('Case Data Entry'!Z69)),TRUE,FALSE)</f>
        <v>1</v>
      </c>
    </row>
    <row r="70" spans="1:2" x14ac:dyDescent="0.25">
      <c r="A70" s="43" t="b">
        <f>IF(COUNTA('Case Data Entry'!A70:AB70)-COUNTIF('Case Data Entry'!A70:AB70,"#N/A")&gt;0,TRUE,FALSE)</f>
        <v>0</v>
      </c>
      <c r="B70" t="b">
        <f>IF(OR(ISBLANK('Case Data Entry'!B70),ISBLANK('Case Data Entry'!C70),ISBLANK('Case Data Entry'!D70),ISBLANK('Case Data Entry'!E70),ISBLANK('Case Data Entry'!I70),ISBLANK('Case Data Entry'!J70),ISBLANK('Case Data Entry'!L70),ISBLANK('Case Data Entry'!M70),ISBLANK('Case Data Entry'!W70),ISBLANK('Case Data Entry'!Z70)),TRUE,FALSE)</f>
        <v>1</v>
      </c>
    </row>
    <row r="71" spans="1:2" x14ac:dyDescent="0.25">
      <c r="A71" s="43" t="b">
        <f>IF(COUNTA('Case Data Entry'!A71:AB71)-COUNTIF('Case Data Entry'!A71:AB71,"#N/A")&gt;0,TRUE,FALSE)</f>
        <v>0</v>
      </c>
      <c r="B71" t="b">
        <f>IF(OR(ISBLANK('Case Data Entry'!B71),ISBLANK('Case Data Entry'!C71),ISBLANK('Case Data Entry'!D71),ISBLANK('Case Data Entry'!E71),ISBLANK('Case Data Entry'!I71),ISBLANK('Case Data Entry'!J71),ISBLANK('Case Data Entry'!L71),ISBLANK('Case Data Entry'!M71),ISBLANK('Case Data Entry'!W71),ISBLANK('Case Data Entry'!Z71)),TRUE,FALSE)</f>
        <v>1</v>
      </c>
    </row>
    <row r="72" spans="1:2" x14ac:dyDescent="0.25">
      <c r="A72" s="43" t="b">
        <f>IF(COUNTA('Case Data Entry'!A72:AB72)-COUNTIF('Case Data Entry'!A72:AB72,"#N/A")&gt;0,TRUE,FALSE)</f>
        <v>0</v>
      </c>
      <c r="B72" t="b">
        <f>IF(OR(ISBLANK('Case Data Entry'!B72),ISBLANK('Case Data Entry'!C72),ISBLANK('Case Data Entry'!D72),ISBLANK('Case Data Entry'!E72),ISBLANK('Case Data Entry'!I72),ISBLANK('Case Data Entry'!J72),ISBLANK('Case Data Entry'!L72),ISBLANK('Case Data Entry'!M72),ISBLANK('Case Data Entry'!W72),ISBLANK('Case Data Entry'!Z72)),TRUE,FALSE)</f>
        <v>1</v>
      </c>
    </row>
    <row r="73" spans="1:2" x14ac:dyDescent="0.25">
      <c r="A73" s="43" t="b">
        <f>IF(COUNTA('Case Data Entry'!A73:AB73)-COUNTIF('Case Data Entry'!A73:AB73,"#N/A")&gt;0,TRUE,FALSE)</f>
        <v>0</v>
      </c>
      <c r="B73" t="b">
        <f>IF(OR(ISBLANK('Case Data Entry'!B73),ISBLANK('Case Data Entry'!C73),ISBLANK('Case Data Entry'!D73),ISBLANK('Case Data Entry'!E73),ISBLANK('Case Data Entry'!I73),ISBLANK('Case Data Entry'!J73),ISBLANK('Case Data Entry'!L73),ISBLANK('Case Data Entry'!M73),ISBLANK('Case Data Entry'!W73),ISBLANK('Case Data Entry'!Z73)),TRUE,FALSE)</f>
        <v>1</v>
      </c>
    </row>
    <row r="74" spans="1:2" x14ac:dyDescent="0.25">
      <c r="A74" s="43" t="b">
        <f>IF(COUNTA('Case Data Entry'!A74:AB74)-COUNTIF('Case Data Entry'!A74:AB74,"#N/A")&gt;0,TRUE,FALSE)</f>
        <v>0</v>
      </c>
      <c r="B74" t="b">
        <f>IF(OR(ISBLANK('Case Data Entry'!B74),ISBLANK('Case Data Entry'!C74),ISBLANK('Case Data Entry'!D74),ISBLANK('Case Data Entry'!E74),ISBLANK('Case Data Entry'!I74),ISBLANK('Case Data Entry'!J74),ISBLANK('Case Data Entry'!L74),ISBLANK('Case Data Entry'!M74),ISBLANK('Case Data Entry'!W74),ISBLANK('Case Data Entry'!Z74)),TRUE,FALSE)</f>
        <v>1</v>
      </c>
    </row>
    <row r="75" spans="1:2" x14ac:dyDescent="0.25">
      <c r="A75" s="43" t="b">
        <f>IF(COUNTA('Case Data Entry'!A75:AB75)-COUNTIF('Case Data Entry'!A75:AB75,"#N/A")&gt;0,TRUE,FALSE)</f>
        <v>0</v>
      </c>
      <c r="B75" t="b">
        <f>IF(OR(ISBLANK('Case Data Entry'!B75),ISBLANK('Case Data Entry'!C75),ISBLANK('Case Data Entry'!D75),ISBLANK('Case Data Entry'!E75),ISBLANK('Case Data Entry'!I75),ISBLANK('Case Data Entry'!J75),ISBLANK('Case Data Entry'!L75),ISBLANK('Case Data Entry'!M75),ISBLANK('Case Data Entry'!W75),ISBLANK('Case Data Entry'!Z75)),TRUE,FALSE)</f>
        <v>1</v>
      </c>
    </row>
    <row r="76" spans="1:2" x14ac:dyDescent="0.25">
      <c r="A76" s="43" t="b">
        <f>IF(COUNTA('Case Data Entry'!A76:AB76)-COUNTIF('Case Data Entry'!A76:AB76,"#N/A")&gt;0,TRUE,FALSE)</f>
        <v>0</v>
      </c>
      <c r="B76" t="b">
        <f>IF(OR(ISBLANK('Case Data Entry'!B76),ISBLANK('Case Data Entry'!C76),ISBLANK('Case Data Entry'!D76),ISBLANK('Case Data Entry'!E76),ISBLANK('Case Data Entry'!I76),ISBLANK('Case Data Entry'!J76),ISBLANK('Case Data Entry'!L76),ISBLANK('Case Data Entry'!M76),ISBLANK('Case Data Entry'!W76),ISBLANK('Case Data Entry'!Z76)),TRUE,FALSE)</f>
        <v>1</v>
      </c>
    </row>
    <row r="77" spans="1:2" x14ac:dyDescent="0.25">
      <c r="A77" s="43" t="b">
        <f>IF(COUNTA('Case Data Entry'!A77:AB77)-COUNTIF('Case Data Entry'!A77:AB77,"#N/A")&gt;0,TRUE,FALSE)</f>
        <v>0</v>
      </c>
      <c r="B77" t="b">
        <f>IF(OR(ISBLANK('Case Data Entry'!B77),ISBLANK('Case Data Entry'!C77),ISBLANK('Case Data Entry'!D77),ISBLANK('Case Data Entry'!E77),ISBLANK('Case Data Entry'!I77),ISBLANK('Case Data Entry'!J77),ISBLANK('Case Data Entry'!L77),ISBLANK('Case Data Entry'!M77),ISBLANK('Case Data Entry'!W77),ISBLANK('Case Data Entry'!Z77)),TRUE,FALSE)</f>
        <v>1</v>
      </c>
    </row>
    <row r="78" spans="1:2" x14ac:dyDescent="0.25">
      <c r="A78" s="43" t="b">
        <f>IF(COUNTA('Case Data Entry'!A78:AB78)-COUNTIF('Case Data Entry'!A78:AB78,"#N/A")&gt;0,TRUE,FALSE)</f>
        <v>0</v>
      </c>
      <c r="B78" t="b">
        <f>IF(OR(ISBLANK('Case Data Entry'!B78),ISBLANK('Case Data Entry'!C78),ISBLANK('Case Data Entry'!D78),ISBLANK('Case Data Entry'!E78),ISBLANK('Case Data Entry'!I78),ISBLANK('Case Data Entry'!J78),ISBLANK('Case Data Entry'!L78),ISBLANK('Case Data Entry'!M78),ISBLANK('Case Data Entry'!W78),ISBLANK('Case Data Entry'!Z78)),TRUE,FALSE)</f>
        <v>1</v>
      </c>
    </row>
    <row r="79" spans="1:2" x14ac:dyDescent="0.25">
      <c r="A79" s="43" t="b">
        <f>IF(COUNTA('Case Data Entry'!A79:AB79)-COUNTIF('Case Data Entry'!A79:AB79,"#N/A")&gt;0,TRUE,FALSE)</f>
        <v>0</v>
      </c>
      <c r="B79" t="b">
        <f>IF(OR(ISBLANK('Case Data Entry'!B79),ISBLANK('Case Data Entry'!C79),ISBLANK('Case Data Entry'!D79),ISBLANK('Case Data Entry'!E79),ISBLANK('Case Data Entry'!I79),ISBLANK('Case Data Entry'!J79),ISBLANK('Case Data Entry'!L79),ISBLANK('Case Data Entry'!M79),ISBLANK('Case Data Entry'!W79),ISBLANK('Case Data Entry'!Z79)),TRUE,FALSE)</f>
        <v>1</v>
      </c>
    </row>
    <row r="80" spans="1:2" x14ac:dyDescent="0.25">
      <c r="A80" s="43" t="b">
        <f>IF(COUNTA('Case Data Entry'!A80:AB80)-COUNTIF('Case Data Entry'!A80:AB80,"#N/A")&gt;0,TRUE,FALSE)</f>
        <v>0</v>
      </c>
      <c r="B80" t="b">
        <f>IF(OR(ISBLANK('Case Data Entry'!B80),ISBLANK('Case Data Entry'!C80),ISBLANK('Case Data Entry'!D80),ISBLANK('Case Data Entry'!E80),ISBLANK('Case Data Entry'!I80),ISBLANK('Case Data Entry'!J80),ISBLANK('Case Data Entry'!L80),ISBLANK('Case Data Entry'!M80),ISBLANK('Case Data Entry'!W80),ISBLANK('Case Data Entry'!Z80)),TRUE,FALSE)</f>
        <v>1</v>
      </c>
    </row>
    <row r="81" spans="1:2" x14ac:dyDescent="0.25">
      <c r="A81" s="43" t="b">
        <f>IF(COUNTA('Case Data Entry'!A81:AB81)-COUNTIF('Case Data Entry'!A81:AB81,"#N/A")&gt;0,TRUE,FALSE)</f>
        <v>0</v>
      </c>
      <c r="B81" t="b">
        <f>IF(OR(ISBLANK('Case Data Entry'!B81),ISBLANK('Case Data Entry'!C81),ISBLANK('Case Data Entry'!D81),ISBLANK('Case Data Entry'!E81),ISBLANK('Case Data Entry'!I81),ISBLANK('Case Data Entry'!J81),ISBLANK('Case Data Entry'!L81),ISBLANK('Case Data Entry'!M81),ISBLANK('Case Data Entry'!W81),ISBLANK('Case Data Entry'!Z81)),TRUE,FALSE)</f>
        <v>1</v>
      </c>
    </row>
    <row r="82" spans="1:2" x14ac:dyDescent="0.25">
      <c r="A82" s="43" t="b">
        <f>IF(COUNTA('Case Data Entry'!A82:AB82)-COUNTIF('Case Data Entry'!A82:AB82,"#N/A")&gt;0,TRUE,FALSE)</f>
        <v>0</v>
      </c>
      <c r="B82" t="b">
        <f>IF(OR(ISBLANK('Case Data Entry'!B82),ISBLANK('Case Data Entry'!C82),ISBLANK('Case Data Entry'!D82),ISBLANK('Case Data Entry'!E82),ISBLANK('Case Data Entry'!I82),ISBLANK('Case Data Entry'!J82),ISBLANK('Case Data Entry'!L82),ISBLANK('Case Data Entry'!M82),ISBLANK('Case Data Entry'!W82),ISBLANK('Case Data Entry'!Z82)),TRUE,FALSE)</f>
        <v>1</v>
      </c>
    </row>
    <row r="83" spans="1:2" x14ac:dyDescent="0.25">
      <c r="A83" s="43" t="b">
        <f>IF(COUNTA('Case Data Entry'!A83:AB83)-COUNTIF('Case Data Entry'!A83:AB83,"#N/A")&gt;0,TRUE,FALSE)</f>
        <v>0</v>
      </c>
      <c r="B83" t="b">
        <f>IF(OR(ISBLANK('Case Data Entry'!B83),ISBLANK('Case Data Entry'!C83),ISBLANK('Case Data Entry'!D83),ISBLANK('Case Data Entry'!E83),ISBLANK('Case Data Entry'!I83),ISBLANK('Case Data Entry'!J83),ISBLANK('Case Data Entry'!L83),ISBLANK('Case Data Entry'!M83),ISBLANK('Case Data Entry'!W83),ISBLANK('Case Data Entry'!Z83)),TRUE,FALSE)</f>
        <v>1</v>
      </c>
    </row>
    <row r="84" spans="1:2" x14ac:dyDescent="0.25">
      <c r="A84" s="43" t="b">
        <f>IF(COUNTA('Case Data Entry'!A84:AB84)-COUNTIF('Case Data Entry'!A84:AB84,"#N/A")&gt;0,TRUE,FALSE)</f>
        <v>0</v>
      </c>
      <c r="B84" t="b">
        <f>IF(OR(ISBLANK('Case Data Entry'!B84),ISBLANK('Case Data Entry'!C84),ISBLANK('Case Data Entry'!D84),ISBLANK('Case Data Entry'!E84),ISBLANK('Case Data Entry'!I84),ISBLANK('Case Data Entry'!J84),ISBLANK('Case Data Entry'!L84),ISBLANK('Case Data Entry'!M84),ISBLANK('Case Data Entry'!W84),ISBLANK('Case Data Entry'!Z84)),TRUE,FALSE)</f>
        <v>1</v>
      </c>
    </row>
    <row r="85" spans="1:2" x14ac:dyDescent="0.25">
      <c r="A85" s="43" t="b">
        <f>IF(COUNTA('Case Data Entry'!A85:AB85)-COUNTIF('Case Data Entry'!A85:AB85,"#N/A")&gt;0,TRUE,FALSE)</f>
        <v>0</v>
      </c>
      <c r="B85" t="b">
        <f>IF(OR(ISBLANK('Case Data Entry'!B85),ISBLANK('Case Data Entry'!C85),ISBLANK('Case Data Entry'!D85),ISBLANK('Case Data Entry'!E85),ISBLANK('Case Data Entry'!I85),ISBLANK('Case Data Entry'!J85),ISBLANK('Case Data Entry'!L85),ISBLANK('Case Data Entry'!M85),ISBLANK('Case Data Entry'!W85),ISBLANK('Case Data Entry'!Z85)),TRUE,FALSE)</f>
        <v>1</v>
      </c>
    </row>
    <row r="86" spans="1:2" x14ac:dyDescent="0.25">
      <c r="A86" s="43" t="b">
        <f>IF(COUNTA('Case Data Entry'!A86:AB86)-COUNTIF('Case Data Entry'!A86:AB86,"#N/A")&gt;0,TRUE,FALSE)</f>
        <v>0</v>
      </c>
      <c r="B86" t="b">
        <f>IF(OR(ISBLANK('Case Data Entry'!B86),ISBLANK('Case Data Entry'!C86),ISBLANK('Case Data Entry'!D86),ISBLANK('Case Data Entry'!E86),ISBLANK('Case Data Entry'!I86),ISBLANK('Case Data Entry'!J86),ISBLANK('Case Data Entry'!L86),ISBLANK('Case Data Entry'!M86),ISBLANK('Case Data Entry'!W86),ISBLANK('Case Data Entry'!Z86)),TRUE,FALSE)</f>
        <v>1</v>
      </c>
    </row>
    <row r="87" spans="1:2" x14ac:dyDescent="0.25">
      <c r="A87" s="43" t="b">
        <f>IF(COUNTA('Case Data Entry'!A87:AB87)-COUNTIF('Case Data Entry'!A87:AB87,"#N/A")&gt;0,TRUE,FALSE)</f>
        <v>0</v>
      </c>
      <c r="B87" t="b">
        <f>IF(OR(ISBLANK('Case Data Entry'!B87),ISBLANK('Case Data Entry'!C87),ISBLANK('Case Data Entry'!D87),ISBLANK('Case Data Entry'!E87),ISBLANK('Case Data Entry'!I87),ISBLANK('Case Data Entry'!J87),ISBLANK('Case Data Entry'!L87),ISBLANK('Case Data Entry'!M87),ISBLANK('Case Data Entry'!W87),ISBLANK('Case Data Entry'!Z87)),TRUE,FALSE)</f>
        <v>1</v>
      </c>
    </row>
    <row r="88" spans="1:2" x14ac:dyDescent="0.25">
      <c r="A88" s="43" t="b">
        <f>IF(COUNTA('Case Data Entry'!A88:AB88)-COUNTIF('Case Data Entry'!A88:AB88,"#N/A")&gt;0,TRUE,FALSE)</f>
        <v>0</v>
      </c>
      <c r="B88" t="b">
        <f>IF(OR(ISBLANK('Case Data Entry'!B88),ISBLANK('Case Data Entry'!C88),ISBLANK('Case Data Entry'!D88),ISBLANK('Case Data Entry'!E88),ISBLANK('Case Data Entry'!I88),ISBLANK('Case Data Entry'!J88),ISBLANK('Case Data Entry'!L88),ISBLANK('Case Data Entry'!M88),ISBLANK('Case Data Entry'!W88),ISBLANK('Case Data Entry'!Z88)),TRUE,FALSE)</f>
        <v>1</v>
      </c>
    </row>
    <row r="89" spans="1:2" x14ac:dyDescent="0.25">
      <c r="A89" s="43" t="b">
        <f>IF(COUNTA('Case Data Entry'!A89:AB89)-COUNTIF('Case Data Entry'!A89:AB89,"#N/A")&gt;0,TRUE,FALSE)</f>
        <v>0</v>
      </c>
      <c r="B89" t="b">
        <f>IF(OR(ISBLANK('Case Data Entry'!B89),ISBLANK('Case Data Entry'!C89),ISBLANK('Case Data Entry'!D89),ISBLANK('Case Data Entry'!E89),ISBLANK('Case Data Entry'!I89),ISBLANK('Case Data Entry'!J89),ISBLANK('Case Data Entry'!L89),ISBLANK('Case Data Entry'!M89),ISBLANK('Case Data Entry'!W89),ISBLANK('Case Data Entry'!Z89)),TRUE,FALSE)</f>
        <v>1</v>
      </c>
    </row>
    <row r="90" spans="1:2" x14ac:dyDescent="0.25">
      <c r="A90" s="43" t="b">
        <f>IF(COUNTA('Case Data Entry'!A90:AB90)-COUNTIF('Case Data Entry'!A90:AB90,"#N/A")&gt;0,TRUE,FALSE)</f>
        <v>0</v>
      </c>
      <c r="B90" t="b">
        <f>IF(OR(ISBLANK('Case Data Entry'!B90),ISBLANK('Case Data Entry'!C90),ISBLANK('Case Data Entry'!D90),ISBLANK('Case Data Entry'!E90),ISBLANK('Case Data Entry'!I90),ISBLANK('Case Data Entry'!J90),ISBLANK('Case Data Entry'!L90),ISBLANK('Case Data Entry'!M90),ISBLANK('Case Data Entry'!W90),ISBLANK('Case Data Entry'!Z90)),TRUE,FALSE)</f>
        <v>1</v>
      </c>
    </row>
    <row r="91" spans="1:2" x14ac:dyDescent="0.25">
      <c r="A91" s="43" t="b">
        <f>IF(COUNTA('Case Data Entry'!A91:AB91)-COUNTIF('Case Data Entry'!A91:AB91,"#N/A")&gt;0,TRUE,FALSE)</f>
        <v>0</v>
      </c>
      <c r="B91" t="b">
        <f>IF(OR(ISBLANK('Case Data Entry'!B91),ISBLANK('Case Data Entry'!C91),ISBLANK('Case Data Entry'!D91),ISBLANK('Case Data Entry'!E91),ISBLANK('Case Data Entry'!I91),ISBLANK('Case Data Entry'!J91),ISBLANK('Case Data Entry'!L91),ISBLANK('Case Data Entry'!M91),ISBLANK('Case Data Entry'!W91),ISBLANK('Case Data Entry'!Z91)),TRUE,FALSE)</f>
        <v>1</v>
      </c>
    </row>
    <row r="92" spans="1:2" x14ac:dyDescent="0.25">
      <c r="A92" s="43" t="b">
        <f>IF(COUNTA('Case Data Entry'!A92:AB92)-COUNTIF('Case Data Entry'!A92:AB92,"#N/A")&gt;0,TRUE,FALSE)</f>
        <v>0</v>
      </c>
      <c r="B92" t="b">
        <f>IF(OR(ISBLANK('Case Data Entry'!B92),ISBLANK('Case Data Entry'!C92),ISBLANK('Case Data Entry'!D92),ISBLANK('Case Data Entry'!E92),ISBLANK('Case Data Entry'!I92),ISBLANK('Case Data Entry'!J92),ISBLANK('Case Data Entry'!L92),ISBLANK('Case Data Entry'!M92),ISBLANK('Case Data Entry'!W92),ISBLANK('Case Data Entry'!Z92)),TRUE,FALSE)</f>
        <v>1</v>
      </c>
    </row>
    <row r="93" spans="1:2" x14ac:dyDescent="0.25">
      <c r="A93" s="43" t="b">
        <f>IF(COUNTA('Case Data Entry'!A93:AB93)-COUNTIF('Case Data Entry'!A93:AB93,"#N/A")&gt;0,TRUE,FALSE)</f>
        <v>0</v>
      </c>
      <c r="B93" t="b">
        <f>IF(OR(ISBLANK('Case Data Entry'!B93),ISBLANK('Case Data Entry'!C93),ISBLANK('Case Data Entry'!D93),ISBLANK('Case Data Entry'!E93),ISBLANK('Case Data Entry'!I93),ISBLANK('Case Data Entry'!J93),ISBLANK('Case Data Entry'!L93),ISBLANK('Case Data Entry'!M93),ISBLANK('Case Data Entry'!W93),ISBLANK('Case Data Entry'!Z93)),TRUE,FALSE)</f>
        <v>1</v>
      </c>
    </row>
    <row r="94" spans="1:2" x14ac:dyDescent="0.25">
      <c r="A94" s="43" t="b">
        <f>IF(COUNTA('Case Data Entry'!A94:AB94)-COUNTIF('Case Data Entry'!A94:AB94,"#N/A")&gt;0,TRUE,FALSE)</f>
        <v>0</v>
      </c>
      <c r="B94" t="b">
        <f>IF(OR(ISBLANK('Case Data Entry'!B94),ISBLANK('Case Data Entry'!C94),ISBLANK('Case Data Entry'!D94),ISBLANK('Case Data Entry'!E94),ISBLANK('Case Data Entry'!I94),ISBLANK('Case Data Entry'!J94),ISBLANK('Case Data Entry'!L94),ISBLANK('Case Data Entry'!M94),ISBLANK('Case Data Entry'!W94),ISBLANK('Case Data Entry'!Z94)),TRUE,FALSE)</f>
        <v>1</v>
      </c>
    </row>
    <row r="95" spans="1:2" x14ac:dyDescent="0.25">
      <c r="A95" s="43" t="b">
        <f>IF(COUNTA('Case Data Entry'!A95:AB95)-COUNTIF('Case Data Entry'!A95:AB95,"#N/A")&gt;0,TRUE,FALSE)</f>
        <v>0</v>
      </c>
      <c r="B95" t="b">
        <f>IF(OR(ISBLANK('Case Data Entry'!B95),ISBLANK('Case Data Entry'!C95),ISBLANK('Case Data Entry'!D95),ISBLANK('Case Data Entry'!E95),ISBLANK('Case Data Entry'!I95),ISBLANK('Case Data Entry'!J95),ISBLANK('Case Data Entry'!L95),ISBLANK('Case Data Entry'!M95),ISBLANK('Case Data Entry'!W95),ISBLANK('Case Data Entry'!Z95)),TRUE,FALSE)</f>
        <v>1</v>
      </c>
    </row>
    <row r="96" spans="1:2" x14ac:dyDescent="0.25">
      <c r="A96" s="43" t="b">
        <f>IF(COUNTA('Case Data Entry'!A96:AB96)-COUNTIF('Case Data Entry'!A96:AB96,"#N/A")&gt;0,TRUE,FALSE)</f>
        <v>0</v>
      </c>
      <c r="B96" t="b">
        <f>IF(OR(ISBLANK('Case Data Entry'!B96),ISBLANK('Case Data Entry'!C96),ISBLANK('Case Data Entry'!D96),ISBLANK('Case Data Entry'!E96),ISBLANK('Case Data Entry'!I96),ISBLANK('Case Data Entry'!J96),ISBLANK('Case Data Entry'!L96),ISBLANK('Case Data Entry'!M96),ISBLANK('Case Data Entry'!W96),ISBLANK('Case Data Entry'!Z96)),TRUE,FALSE)</f>
        <v>1</v>
      </c>
    </row>
    <row r="97" spans="1:2" x14ac:dyDescent="0.25">
      <c r="A97" s="43" t="b">
        <f>IF(COUNTA('Case Data Entry'!A97:AB97)-COUNTIF('Case Data Entry'!A97:AB97,"#N/A")&gt;0,TRUE,FALSE)</f>
        <v>0</v>
      </c>
      <c r="B97" t="b">
        <f>IF(OR(ISBLANK('Case Data Entry'!B97),ISBLANK('Case Data Entry'!C97),ISBLANK('Case Data Entry'!D97),ISBLANK('Case Data Entry'!E97),ISBLANK('Case Data Entry'!I97),ISBLANK('Case Data Entry'!J97),ISBLANK('Case Data Entry'!L97),ISBLANK('Case Data Entry'!M97),ISBLANK('Case Data Entry'!W97),ISBLANK('Case Data Entry'!Z97)),TRUE,FALSE)</f>
        <v>1</v>
      </c>
    </row>
    <row r="98" spans="1:2" x14ac:dyDescent="0.25">
      <c r="A98" s="43" t="b">
        <f>IF(COUNTA('Case Data Entry'!A98:AB98)-COUNTIF('Case Data Entry'!A98:AB98,"#N/A")&gt;0,TRUE,FALSE)</f>
        <v>0</v>
      </c>
      <c r="B98" t="b">
        <f>IF(OR(ISBLANK('Case Data Entry'!B98),ISBLANK('Case Data Entry'!C98),ISBLANK('Case Data Entry'!D98),ISBLANK('Case Data Entry'!E98),ISBLANK('Case Data Entry'!I98),ISBLANK('Case Data Entry'!J98),ISBLANK('Case Data Entry'!L98),ISBLANK('Case Data Entry'!M98),ISBLANK('Case Data Entry'!W98),ISBLANK('Case Data Entry'!Z98)),TRUE,FALSE)</f>
        <v>1</v>
      </c>
    </row>
    <row r="99" spans="1:2" x14ac:dyDescent="0.25">
      <c r="A99" s="43" t="b">
        <f>IF(COUNTA('Case Data Entry'!A99:AB99)-COUNTIF('Case Data Entry'!A99:AB99,"#N/A")&gt;0,TRUE,FALSE)</f>
        <v>0</v>
      </c>
      <c r="B99" t="b">
        <f>IF(OR(ISBLANK('Case Data Entry'!B99),ISBLANK('Case Data Entry'!C99),ISBLANK('Case Data Entry'!D99),ISBLANK('Case Data Entry'!E99),ISBLANK('Case Data Entry'!I99),ISBLANK('Case Data Entry'!J99),ISBLANK('Case Data Entry'!L99),ISBLANK('Case Data Entry'!M99),ISBLANK('Case Data Entry'!W99),ISBLANK('Case Data Entry'!Z99)),TRUE,FALSE)</f>
        <v>1</v>
      </c>
    </row>
    <row r="100" spans="1:2" x14ac:dyDescent="0.25">
      <c r="A100" s="43" t="b">
        <f>IF(COUNTA('Case Data Entry'!A100:AB100)-COUNTIF('Case Data Entry'!A100:AB100,"#N/A")&gt;0,TRUE,FALSE)</f>
        <v>0</v>
      </c>
      <c r="B100" t="b">
        <f>IF(OR(ISBLANK('Case Data Entry'!B100),ISBLANK('Case Data Entry'!C100),ISBLANK('Case Data Entry'!D100),ISBLANK('Case Data Entry'!E100),ISBLANK('Case Data Entry'!I100),ISBLANK('Case Data Entry'!J100),ISBLANK('Case Data Entry'!L100),ISBLANK('Case Data Entry'!M100),ISBLANK('Case Data Entry'!W100),ISBLANK('Case Data Entry'!Z100)),TRUE,FALSE)</f>
        <v>1</v>
      </c>
    </row>
    <row r="101" spans="1:2" x14ac:dyDescent="0.25">
      <c r="A101" s="43" t="b">
        <f>IF(COUNTA('Case Data Entry'!A101:AB101)-COUNTIF('Case Data Entry'!A101:AB101,"#N/A")&gt;0,TRUE,FALSE)</f>
        <v>0</v>
      </c>
      <c r="B101" t="b">
        <f>IF(OR(ISBLANK('Case Data Entry'!B101),ISBLANK('Case Data Entry'!C101),ISBLANK('Case Data Entry'!D101),ISBLANK('Case Data Entry'!E101),ISBLANK('Case Data Entry'!I101),ISBLANK('Case Data Entry'!J101),ISBLANK('Case Data Entry'!L101),ISBLANK('Case Data Entry'!M101),ISBLANK('Case Data Entry'!W101),ISBLANK('Case Data Entry'!Z101)),TRUE,FALSE)</f>
        <v>1</v>
      </c>
    </row>
    <row r="102" spans="1:2" x14ac:dyDescent="0.25">
      <c r="A102" s="43" t="b">
        <f>IF(COUNTA('Case Data Entry'!A102:AB102)-COUNTIF('Case Data Entry'!A102:AB102,"#N/A")&gt;0,TRUE,FALSE)</f>
        <v>0</v>
      </c>
      <c r="B102" t="b">
        <f>IF(OR(ISBLANK('Case Data Entry'!B102),ISBLANK('Case Data Entry'!C102),ISBLANK('Case Data Entry'!D102),ISBLANK('Case Data Entry'!E102),ISBLANK('Case Data Entry'!I102),ISBLANK('Case Data Entry'!J102),ISBLANK('Case Data Entry'!L102),ISBLANK('Case Data Entry'!M102),ISBLANK('Case Data Entry'!W102),ISBLANK('Case Data Entry'!Z102)),TRUE,FALSE)</f>
        <v>1</v>
      </c>
    </row>
    <row r="103" spans="1:2" x14ac:dyDescent="0.25">
      <c r="A103" s="43" t="b">
        <f>IF(COUNTA('Case Data Entry'!A103:AB103)-COUNTIF('Case Data Entry'!A103:AB103,"#N/A")&gt;0,TRUE,FALSE)</f>
        <v>0</v>
      </c>
      <c r="B103" t="b">
        <f>IF(OR(ISBLANK('Case Data Entry'!B103),ISBLANK('Case Data Entry'!C103),ISBLANK('Case Data Entry'!D103),ISBLANK('Case Data Entry'!E103),ISBLANK('Case Data Entry'!I103),ISBLANK('Case Data Entry'!J103),ISBLANK('Case Data Entry'!L103),ISBLANK('Case Data Entry'!M103),ISBLANK('Case Data Entry'!W103),ISBLANK('Case Data Entry'!Z103)),TRUE,FALSE)</f>
        <v>1</v>
      </c>
    </row>
    <row r="104" spans="1:2" x14ac:dyDescent="0.25">
      <c r="A104" s="43" t="b">
        <f>IF(COUNTA('Case Data Entry'!A104:AB104)-COUNTIF('Case Data Entry'!A104:AB104,"#N/A")&gt;0,TRUE,FALSE)</f>
        <v>0</v>
      </c>
      <c r="B104" t="b">
        <f>IF(OR(ISBLANK('Case Data Entry'!B104),ISBLANK('Case Data Entry'!C104),ISBLANK('Case Data Entry'!D104),ISBLANK('Case Data Entry'!E104),ISBLANK('Case Data Entry'!I104),ISBLANK('Case Data Entry'!J104),ISBLANK('Case Data Entry'!L104),ISBLANK('Case Data Entry'!M104),ISBLANK('Case Data Entry'!W104),ISBLANK('Case Data Entry'!Z104)),TRUE,FALSE)</f>
        <v>1</v>
      </c>
    </row>
    <row r="105" spans="1:2" x14ac:dyDescent="0.25">
      <c r="A105" s="43" t="b">
        <f>IF(COUNTA('Case Data Entry'!A105:AB105)-COUNTIF('Case Data Entry'!A105:AB105,"#N/A")&gt;0,TRUE,FALSE)</f>
        <v>0</v>
      </c>
      <c r="B105" t="b">
        <f>IF(OR(ISBLANK('Case Data Entry'!B105),ISBLANK('Case Data Entry'!C105),ISBLANK('Case Data Entry'!D105),ISBLANK('Case Data Entry'!E105),ISBLANK('Case Data Entry'!I105),ISBLANK('Case Data Entry'!J105),ISBLANK('Case Data Entry'!L105),ISBLANK('Case Data Entry'!M105),ISBLANK('Case Data Entry'!W105),ISBLANK('Case Data Entry'!Z105)),TRUE,FALSE)</f>
        <v>1</v>
      </c>
    </row>
    <row r="106" spans="1:2" x14ac:dyDescent="0.25">
      <c r="A106" s="43" t="b">
        <f>IF(COUNTA('Case Data Entry'!A106:AB106)-COUNTIF('Case Data Entry'!A106:AB106,"#N/A")&gt;0,TRUE,FALSE)</f>
        <v>0</v>
      </c>
      <c r="B106" t="b">
        <f>IF(OR(ISBLANK('Case Data Entry'!B106),ISBLANK('Case Data Entry'!C106),ISBLANK('Case Data Entry'!D106),ISBLANK('Case Data Entry'!E106),ISBLANK('Case Data Entry'!I106),ISBLANK('Case Data Entry'!J106),ISBLANK('Case Data Entry'!L106),ISBLANK('Case Data Entry'!M106),ISBLANK('Case Data Entry'!W106),ISBLANK('Case Data Entry'!Z106)),TRUE,FALSE)</f>
        <v>1</v>
      </c>
    </row>
    <row r="107" spans="1:2" x14ac:dyDescent="0.25">
      <c r="A107" s="43" t="b">
        <f>IF(COUNTA('Case Data Entry'!A107:AB107)-COUNTIF('Case Data Entry'!A107:AB107,"#N/A")&gt;0,TRUE,FALSE)</f>
        <v>0</v>
      </c>
      <c r="B107" t="b">
        <f>IF(OR(ISBLANK('Case Data Entry'!B107),ISBLANK('Case Data Entry'!C107),ISBLANK('Case Data Entry'!D107),ISBLANK('Case Data Entry'!E107),ISBLANK('Case Data Entry'!I107),ISBLANK('Case Data Entry'!J107),ISBLANK('Case Data Entry'!L107),ISBLANK('Case Data Entry'!M107),ISBLANK('Case Data Entry'!W107),ISBLANK('Case Data Entry'!Z107)),TRUE,FALSE)</f>
        <v>1</v>
      </c>
    </row>
    <row r="108" spans="1:2" x14ac:dyDescent="0.25">
      <c r="A108" s="43" t="b">
        <f>IF(COUNTA('Case Data Entry'!A108:AB108)-COUNTIF('Case Data Entry'!A108:AB108,"#N/A")&gt;0,TRUE,FALSE)</f>
        <v>0</v>
      </c>
      <c r="B108" t="b">
        <f>IF(OR(ISBLANK('Case Data Entry'!B108),ISBLANK('Case Data Entry'!C108),ISBLANK('Case Data Entry'!D108),ISBLANK('Case Data Entry'!E108),ISBLANK('Case Data Entry'!I108),ISBLANK('Case Data Entry'!J108),ISBLANK('Case Data Entry'!L108),ISBLANK('Case Data Entry'!M108),ISBLANK('Case Data Entry'!W108),ISBLANK('Case Data Entry'!Z108)),TRUE,FALSE)</f>
        <v>1</v>
      </c>
    </row>
    <row r="109" spans="1:2" x14ac:dyDescent="0.25">
      <c r="A109" s="43" t="b">
        <f>IF(COUNTA('Case Data Entry'!A109:AB109)-COUNTIF('Case Data Entry'!A109:AB109,"#N/A")&gt;0,TRUE,FALSE)</f>
        <v>0</v>
      </c>
      <c r="B109" t="b">
        <f>IF(OR(ISBLANK('Case Data Entry'!B109),ISBLANK('Case Data Entry'!C109),ISBLANK('Case Data Entry'!D109),ISBLANK('Case Data Entry'!E109),ISBLANK('Case Data Entry'!I109),ISBLANK('Case Data Entry'!J109),ISBLANK('Case Data Entry'!L109),ISBLANK('Case Data Entry'!M109),ISBLANK('Case Data Entry'!W109),ISBLANK('Case Data Entry'!Z109)),TRUE,FALSE)</f>
        <v>1</v>
      </c>
    </row>
    <row r="110" spans="1:2" x14ac:dyDescent="0.25">
      <c r="A110" s="43" t="b">
        <f>IF(COUNTA('Case Data Entry'!A110:AB110)-COUNTIF('Case Data Entry'!A110:AB110,"#N/A")&gt;0,TRUE,FALSE)</f>
        <v>0</v>
      </c>
      <c r="B110" t="b">
        <f>IF(OR(ISBLANK('Case Data Entry'!B110),ISBLANK('Case Data Entry'!C110),ISBLANK('Case Data Entry'!D110),ISBLANK('Case Data Entry'!E110),ISBLANK('Case Data Entry'!I110),ISBLANK('Case Data Entry'!J110),ISBLANK('Case Data Entry'!L110),ISBLANK('Case Data Entry'!M110),ISBLANK('Case Data Entry'!W110),ISBLANK('Case Data Entry'!Z110)),TRUE,FALSE)</f>
        <v>1</v>
      </c>
    </row>
    <row r="111" spans="1:2" x14ac:dyDescent="0.25">
      <c r="A111" s="43" t="b">
        <f>IF(COUNTA('Case Data Entry'!A111:AB111)-COUNTIF('Case Data Entry'!A111:AB111,"#N/A")&gt;0,TRUE,FALSE)</f>
        <v>0</v>
      </c>
      <c r="B111" t="b">
        <f>IF(OR(ISBLANK('Case Data Entry'!B111),ISBLANK('Case Data Entry'!C111),ISBLANK('Case Data Entry'!D111),ISBLANK('Case Data Entry'!E111),ISBLANK('Case Data Entry'!I111),ISBLANK('Case Data Entry'!J111),ISBLANK('Case Data Entry'!L111),ISBLANK('Case Data Entry'!M111),ISBLANK('Case Data Entry'!W111),ISBLANK('Case Data Entry'!Z111)),TRUE,FALSE)</f>
        <v>1</v>
      </c>
    </row>
    <row r="112" spans="1:2" x14ac:dyDescent="0.25">
      <c r="A112" s="43" t="b">
        <f>IF(COUNTA('Case Data Entry'!A112:AB112)-COUNTIF('Case Data Entry'!A112:AB112,"#N/A")&gt;0,TRUE,FALSE)</f>
        <v>0</v>
      </c>
      <c r="B112" t="b">
        <f>IF(OR(ISBLANK('Case Data Entry'!B112),ISBLANK('Case Data Entry'!C112),ISBLANK('Case Data Entry'!D112),ISBLANK('Case Data Entry'!E112),ISBLANK('Case Data Entry'!I112),ISBLANK('Case Data Entry'!J112),ISBLANK('Case Data Entry'!L112),ISBLANK('Case Data Entry'!M112),ISBLANK('Case Data Entry'!W112),ISBLANK('Case Data Entry'!Z112)),TRUE,FALSE)</f>
        <v>1</v>
      </c>
    </row>
    <row r="113" spans="1:2" x14ac:dyDescent="0.25">
      <c r="A113" s="43" t="b">
        <f>IF(COUNTA('Case Data Entry'!A113:AB113)-COUNTIF('Case Data Entry'!A113:AB113,"#N/A")&gt;0,TRUE,FALSE)</f>
        <v>0</v>
      </c>
      <c r="B113" t="b">
        <f>IF(OR(ISBLANK('Case Data Entry'!B113),ISBLANK('Case Data Entry'!C113),ISBLANK('Case Data Entry'!D113),ISBLANK('Case Data Entry'!E113),ISBLANK('Case Data Entry'!I113),ISBLANK('Case Data Entry'!J113),ISBLANK('Case Data Entry'!L113),ISBLANK('Case Data Entry'!M113),ISBLANK('Case Data Entry'!W113),ISBLANK('Case Data Entry'!Z113)),TRUE,FALSE)</f>
        <v>1</v>
      </c>
    </row>
    <row r="114" spans="1:2" x14ac:dyDescent="0.25">
      <c r="A114" s="43" t="b">
        <f>IF(COUNTA('Case Data Entry'!A114:AB114)-COUNTIF('Case Data Entry'!A114:AB114,"#N/A")&gt;0,TRUE,FALSE)</f>
        <v>0</v>
      </c>
      <c r="B114" t="b">
        <f>IF(OR(ISBLANK('Case Data Entry'!B114),ISBLANK('Case Data Entry'!C114),ISBLANK('Case Data Entry'!D114),ISBLANK('Case Data Entry'!E114),ISBLANK('Case Data Entry'!I114),ISBLANK('Case Data Entry'!J114),ISBLANK('Case Data Entry'!L114),ISBLANK('Case Data Entry'!M114),ISBLANK('Case Data Entry'!W114),ISBLANK('Case Data Entry'!Z114)),TRUE,FALSE)</f>
        <v>1</v>
      </c>
    </row>
    <row r="115" spans="1:2" x14ac:dyDescent="0.25">
      <c r="A115" s="43" t="b">
        <f>IF(COUNTA('Case Data Entry'!A115:AB115)-COUNTIF('Case Data Entry'!A115:AB115,"#N/A")&gt;0,TRUE,FALSE)</f>
        <v>0</v>
      </c>
      <c r="B115" t="b">
        <f>IF(OR(ISBLANK('Case Data Entry'!B115),ISBLANK('Case Data Entry'!C115),ISBLANK('Case Data Entry'!D115),ISBLANK('Case Data Entry'!E115),ISBLANK('Case Data Entry'!I115),ISBLANK('Case Data Entry'!J115),ISBLANK('Case Data Entry'!L115),ISBLANK('Case Data Entry'!M115),ISBLANK('Case Data Entry'!W115),ISBLANK('Case Data Entry'!Z115)),TRUE,FALSE)</f>
        <v>1</v>
      </c>
    </row>
    <row r="116" spans="1:2" x14ac:dyDescent="0.25">
      <c r="A116" s="43" t="b">
        <f>IF(COUNTA('Case Data Entry'!A116:AB116)-COUNTIF('Case Data Entry'!A116:AB116,"#N/A")&gt;0,TRUE,FALSE)</f>
        <v>0</v>
      </c>
      <c r="B116" t="b">
        <f>IF(OR(ISBLANK('Case Data Entry'!B116),ISBLANK('Case Data Entry'!C116),ISBLANK('Case Data Entry'!D116),ISBLANK('Case Data Entry'!E116),ISBLANK('Case Data Entry'!I116),ISBLANK('Case Data Entry'!J116),ISBLANK('Case Data Entry'!L116),ISBLANK('Case Data Entry'!M116),ISBLANK('Case Data Entry'!W116),ISBLANK('Case Data Entry'!Z116)),TRUE,FALSE)</f>
        <v>1</v>
      </c>
    </row>
    <row r="117" spans="1:2" x14ac:dyDescent="0.25">
      <c r="A117" s="43" t="b">
        <f>IF(COUNTA('Case Data Entry'!A117:AB117)-COUNTIF('Case Data Entry'!A117:AB117,"#N/A")&gt;0,TRUE,FALSE)</f>
        <v>0</v>
      </c>
      <c r="B117" t="b">
        <f>IF(OR(ISBLANK('Case Data Entry'!B117),ISBLANK('Case Data Entry'!C117),ISBLANK('Case Data Entry'!D117),ISBLANK('Case Data Entry'!E117),ISBLANK('Case Data Entry'!I117),ISBLANK('Case Data Entry'!J117),ISBLANK('Case Data Entry'!L117),ISBLANK('Case Data Entry'!M117),ISBLANK('Case Data Entry'!W117),ISBLANK('Case Data Entry'!Z117)),TRUE,FALSE)</f>
        <v>1</v>
      </c>
    </row>
    <row r="118" spans="1:2" x14ac:dyDescent="0.25">
      <c r="A118" s="43" t="b">
        <f>IF(COUNTA('Case Data Entry'!A118:AB118)-COUNTIF('Case Data Entry'!A118:AB118,"#N/A")&gt;0,TRUE,FALSE)</f>
        <v>0</v>
      </c>
      <c r="B118" t="b">
        <f>IF(OR(ISBLANK('Case Data Entry'!B118),ISBLANK('Case Data Entry'!C118),ISBLANK('Case Data Entry'!D118),ISBLANK('Case Data Entry'!E118),ISBLANK('Case Data Entry'!I118),ISBLANK('Case Data Entry'!J118),ISBLANK('Case Data Entry'!L118),ISBLANK('Case Data Entry'!M118),ISBLANK('Case Data Entry'!W118),ISBLANK('Case Data Entry'!Z118)),TRUE,FALSE)</f>
        <v>1</v>
      </c>
    </row>
    <row r="119" spans="1:2" x14ac:dyDescent="0.25">
      <c r="A119" s="43" t="b">
        <f>IF(COUNTA('Case Data Entry'!A119:AB119)-COUNTIF('Case Data Entry'!A119:AB119,"#N/A")&gt;0,TRUE,FALSE)</f>
        <v>0</v>
      </c>
      <c r="B119" t="b">
        <f>IF(OR(ISBLANK('Case Data Entry'!B119),ISBLANK('Case Data Entry'!C119),ISBLANK('Case Data Entry'!D119),ISBLANK('Case Data Entry'!E119),ISBLANK('Case Data Entry'!I119),ISBLANK('Case Data Entry'!J119),ISBLANK('Case Data Entry'!L119),ISBLANK('Case Data Entry'!M119),ISBLANK('Case Data Entry'!W119),ISBLANK('Case Data Entry'!Z119)),TRUE,FALSE)</f>
        <v>1</v>
      </c>
    </row>
    <row r="120" spans="1:2" x14ac:dyDescent="0.25">
      <c r="A120" s="43" t="b">
        <f>IF(COUNTA('Case Data Entry'!A120:AB120)-COUNTIF('Case Data Entry'!A120:AB120,"#N/A")&gt;0,TRUE,FALSE)</f>
        <v>0</v>
      </c>
      <c r="B120" t="b">
        <f>IF(OR(ISBLANK('Case Data Entry'!B120),ISBLANK('Case Data Entry'!C120),ISBLANK('Case Data Entry'!D120),ISBLANK('Case Data Entry'!E120),ISBLANK('Case Data Entry'!I120),ISBLANK('Case Data Entry'!J120),ISBLANK('Case Data Entry'!L120),ISBLANK('Case Data Entry'!M120),ISBLANK('Case Data Entry'!W120),ISBLANK('Case Data Entry'!Z120)),TRUE,FALSE)</f>
        <v>1</v>
      </c>
    </row>
    <row r="121" spans="1:2" x14ac:dyDescent="0.25">
      <c r="A121" s="43" t="b">
        <f>IF(COUNTA('Case Data Entry'!A121:AB121)-COUNTIF('Case Data Entry'!A121:AB121,"#N/A")&gt;0,TRUE,FALSE)</f>
        <v>0</v>
      </c>
      <c r="B121" t="b">
        <f>IF(OR(ISBLANK('Case Data Entry'!B121),ISBLANK('Case Data Entry'!C121),ISBLANK('Case Data Entry'!D121),ISBLANK('Case Data Entry'!E121),ISBLANK('Case Data Entry'!I121),ISBLANK('Case Data Entry'!J121),ISBLANK('Case Data Entry'!L121),ISBLANK('Case Data Entry'!M121),ISBLANK('Case Data Entry'!W121),ISBLANK('Case Data Entry'!Z121)),TRUE,FALSE)</f>
        <v>1</v>
      </c>
    </row>
    <row r="122" spans="1:2" x14ac:dyDescent="0.25">
      <c r="A122" s="43" t="b">
        <f>IF(COUNTA('Case Data Entry'!A122:AB122)-COUNTIF('Case Data Entry'!A122:AB122,"#N/A")&gt;0,TRUE,FALSE)</f>
        <v>0</v>
      </c>
      <c r="B122" t="b">
        <f>IF(OR(ISBLANK('Case Data Entry'!B122),ISBLANK('Case Data Entry'!C122),ISBLANK('Case Data Entry'!D122),ISBLANK('Case Data Entry'!E122),ISBLANK('Case Data Entry'!I122),ISBLANK('Case Data Entry'!J122),ISBLANK('Case Data Entry'!L122),ISBLANK('Case Data Entry'!M122),ISBLANK('Case Data Entry'!W122),ISBLANK('Case Data Entry'!Z122)),TRUE,FALSE)</f>
        <v>1</v>
      </c>
    </row>
    <row r="123" spans="1:2" x14ac:dyDescent="0.25">
      <c r="A123" s="43" t="b">
        <f>IF(COUNTA('Case Data Entry'!A123:AB123)-COUNTIF('Case Data Entry'!A123:AB123,"#N/A")&gt;0,TRUE,FALSE)</f>
        <v>0</v>
      </c>
      <c r="B123" t="b">
        <f>IF(OR(ISBLANK('Case Data Entry'!B123),ISBLANK('Case Data Entry'!C123),ISBLANK('Case Data Entry'!D123),ISBLANK('Case Data Entry'!E123),ISBLANK('Case Data Entry'!I123),ISBLANK('Case Data Entry'!J123),ISBLANK('Case Data Entry'!L123),ISBLANK('Case Data Entry'!M123),ISBLANK('Case Data Entry'!W123),ISBLANK('Case Data Entry'!Z123)),TRUE,FALSE)</f>
        <v>1</v>
      </c>
    </row>
    <row r="124" spans="1:2" x14ac:dyDescent="0.25">
      <c r="A124" s="43" t="b">
        <f>IF(COUNTA('Case Data Entry'!A124:AB124)-COUNTIF('Case Data Entry'!A124:AB124,"#N/A")&gt;0,TRUE,FALSE)</f>
        <v>0</v>
      </c>
      <c r="B124" t="b">
        <f>IF(OR(ISBLANK('Case Data Entry'!B124),ISBLANK('Case Data Entry'!C124),ISBLANK('Case Data Entry'!D124),ISBLANK('Case Data Entry'!E124),ISBLANK('Case Data Entry'!I124),ISBLANK('Case Data Entry'!J124),ISBLANK('Case Data Entry'!L124),ISBLANK('Case Data Entry'!M124),ISBLANK('Case Data Entry'!W124),ISBLANK('Case Data Entry'!Z124)),TRUE,FALSE)</f>
        <v>1</v>
      </c>
    </row>
    <row r="125" spans="1:2" x14ac:dyDescent="0.25">
      <c r="A125" s="43" t="b">
        <f>IF(COUNTA('Case Data Entry'!A125:AB125)-COUNTIF('Case Data Entry'!A125:AB125,"#N/A")&gt;0,TRUE,FALSE)</f>
        <v>0</v>
      </c>
      <c r="B125" t="b">
        <f>IF(OR(ISBLANK('Case Data Entry'!B125),ISBLANK('Case Data Entry'!C125),ISBLANK('Case Data Entry'!D125),ISBLANK('Case Data Entry'!E125),ISBLANK('Case Data Entry'!I125),ISBLANK('Case Data Entry'!J125),ISBLANK('Case Data Entry'!L125),ISBLANK('Case Data Entry'!M125),ISBLANK('Case Data Entry'!W125),ISBLANK('Case Data Entry'!Z125)),TRUE,FALSE)</f>
        <v>1</v>
      </c>
    </row>
    <row r="126" spans="1:2" x14ac:dyDescent="0.25">
      <c r="A126" s="43" t="b">
        <f>IF(COUNTA('Case Data Entry'!A126:AB126)-COUNTIF('Case Data Entry'!A126:AB126,"#N/A")&gt;0,TRUE,FALSE)</f>
        <v>0</v>
      </c>
      <c r="B126" t="b">
        <f>IF(OR(ISBLANK('Case Data Entry'!B126),ISBLANK('Case Data Entry'!C126),ISBLANK('Case Data Entry'!D126),ISBLANK('Case Data Entry'!E126),ISBLANK('Case Data Entry'!I126),ISBLANK('Case Data Entry'!J126),ISBLANK('Case Data Entry'!L126),ISBLANK('Case Data Entry'!M126),ISBLANK('Case Data Entry'!W126),ISBLANK('Case Data Entry'!Z126)),TRUE,FALSE)</f>
        <v>1</v>
      </c>
    </row>
    <row r="127" spans="1:2" x14ac:dyDescent="0.25">
      <c r="A127" s="43" t="b">
        <f>IF(COUNTA('Case Data Entry'!A127:AB127)-COUNTIF('Case Data Entry'!A127:AB127,"#N/A")&gt;0,TRUE,FALSE)</f>
        <v>0</v>
      </c>
      <c r="B127" t="b">
        <f>IF(OR(ISBLANK('Case Data Entry'!B127),ISBLANK('Case Data Entry'!C127),ISBLANK('Case Data Entry'!D127),ISBLANK('Case Data Entry'!E127),ISBLANK('Case Data Entry'!I127),ISBLANK('Case Data Entry'!J127),ISBLANK('Case Data Entry'!L127),ISBLANK('Case Data Entry'!M127),ISBLANK('Case Data Entry'!W127),ISBLANK('Case Data Entry'!Z127)),TRUE,FALSE)</f>
        <v>1</v>
      </c>
    </row>
    <row r="128" spans="1:2" x14ac:dyDescent="0.25">
      <c r="A128" s="43" t="b">
        <f>IF(COUNTA('Case Data Entry'!A128:AB128)-COUNTIF('Case Data Entry'!A128:AB128,"#N/A")&gt;0,TRUE,FALSE)</f>
        <v>0</v>
      </c>
      <c r="B128" t="b">
        <f>IF(OR(ISBLANK('Case Data Entry'!B128),ISBLANK('Case Data Entry'!C128),ISBLANK('Case Data Entry'!D128),ISBLANK('Case Data Entry'!E128),ISBLANK('Case Data Entry'!I128),ISBLANK('Case Data Entry'!J128),ISBLANK('Case Data Entry'!L128),ISBLANK('Case Data Entry'!M128),ISBLANK('Case Data Entry'!W128),ISBLANK('Case Data Entry'!Z128)),TRUE,FALSE)</f>
        <v>1</v>
      </c>
    </row>
    <row r="129" spans="1:2" x14ac:dyDescent="0.25">
      <c r="A129" s="43" t="b">
        <f>IF(COUNTA('Case Data Entry'!A129:AB129)-COUNTIF('Case Data Entry'!A129:AB129,"#N/A")&gt;0,TRUE,FALSE)</f>
        <v>0</v>
      </c>
      <c r="B129" t="b">
        <f>IF(OR(ISBLANK('Case Data Entry'!B129),ISBLANK('Case Data Entry'!C129),ISBLANK('Case Data Entry'!D129),ISBLANK('Case Data Entry'!E129),ISBLANK('Case Data Entry'!I129),ISBLANK('Case Data Entry'!J129),ISBLANK('Case Data Entry'!L129),ISBLANK('Case Data Entry'!M129),ISBLANK('Case Data Entry'!W129),ISBLANK('Case Data Entry'!Z129)),TRUE,FALSE)</f>
        <v>1</v>
      </c>
    </row>
    <row r="130" spans="1:2" x14ac:dyDescent="0.25">
      <c r="A130" s="43" t="b">
        <f>IF(COUNTA('Case Data Entry'!A130:AB130)-COUNTIF('Case Data Entry'!A130:AB130,"#N/A")&gt;0,TRUE,FALSE)</f>
        <v>0</v>
      </c>
      <c r="B130" t="b">
        <f>IF(OR(ISBLANK('Case Data Entry'!B130),ISBLANK('Case Data Entry'!C130),ISBLANK('Case Data Entry'!D130),ISBLANK('Case Data Entry'!E130),ISBLANK('Case Data Entry'!I130),ISBLANK('Case Data Entry'!J130),ISBLANK('Case Data Entry'!L130),ISBLANK('Case Data Entry'!M130),ISBLANK('Case Data Entry'!W130),ISBLANK('Case Data Entry'!Z130)),TRUE,FALSE)</f>
        <v>1</v>
      </c>
    </row>
    <row r="131" spans="1:2" x14ac:dyDescent="0.25">
      <c r="A131" s="43" t="b">
        <f>IF(COUNTA('Case Data Entry'!A131:AB131)-COUNTIF('Case Data Entry'!A131:AB131,"#N/A")&gt;0,TRUE,FALSE)</f>
        <v>0</v>
      </c>
      <c r="B131" t="b">
        <f>IF(OR(ISBLANK('Case Data Entry'!B131),ISBLANK('Case Data Entry'!C131),ISBLANK('Case Data Entry'!D131),ISBLANK('Case Data Entry'!E131),ISBLANK('Case Data Entry'!I131),ISBLANK('Case Data Entry'!J131),ISBLANK('Case Data Entry'!L131),ISBLANK('Case Data Entry'!M131),ISBLANK('Case Data Entry'!W131),ISBLANK('Case Data Entry'!Z131)),TRUE,FALSE)</f>
        <v>1</v>
      </c>
    </row>
    <row r="132" spans="1:2" x14ac:dyDescent="0.25">
      <c r="A132" s="43" t="b">
        <f>IF(COUNTA('Case Data Entry'!A132:AB132)-COUNTIF('Case Data Entry'!A132:AB132,"#N/A")&gt;0,TRUE,FALSE)</f>
        <v>0</v>
      </c>
      <c r="B132" t="b">
        <f>IF(OR(ISBLANK('Case Data Entry'!B132),ISBLANK('Case Data Entry'!C132),ISBLANK('Case Data Entry'!D132),ISBLANK('Case Data Entry'!E132),ISBLANK('Case Data Entry'!I132),ISBLANK('Case Data Entry'!J132),ISBLANK('Case Data Entry'!L132),ISBLANK('Case Data Entry'!M132),ISBLANK('Case Data Entry'!W132),ISBLANK('Case Data Entry'!Z132)),TRUE,FALSE)</f>
        <v>1</v>
      </c>
    </row>
    <row r="133" spans="1:2" x14ac:dyDescent="0.25">
      <c r="A133" s="43" t="b">
        <f>IF(COUNTA('Case Data Entry'!A133:AB133)-COUNTIF('Case Data Entry'!A133:AB133,"#N/A")&gt;0,TRUE,FALSE)</f>
        <v>0</v>
      </c>
      <c r="B133" t="b">
        <f>IF(OR(ISBLANK('Case Data Entry'!B133),ISBLANK('Case Data Entry'!C133),ISBLANK('Case Data Entry'!D133),ISBLANK('Case Data Entry'!E133),ISBLANK('Case Data Entry'!I133),ISBLANK('Case Data Entry'!J133),ISBLANK('Case Data Entry'!L133),ISBLANK('Case Data Entry'!M133),ISBLANK('Case Data Entry'!W133),ISBLANK('Case Data Entry'!Z133)),TRUE,FALSE)</f>
        <v>1</v>
      </c>
    </row>
    <row r="134" spans="1:2" x14ac:dyDescent="0.25">
      <c r="A134" s="43" t="b">
        <f>IF(COUNTA('Case Data Entry'!A134:AB134)-COUNTIF('Case Data Entry'!A134:AB134,"#N/A")&gt;0,TRUE,FALSE)</f>
        <v>0</v>
      </c>
      <c r="B134" t="b">
        <f>IF(OR(ISBLANK('Case Data Entry'!B134),ISBLANK('Case Data Entry'!C134),ISBLANK('Case Data Entry'!D134),ISBLANK('Case Data Entry'!E134),ISBLANK('Case Data Entry'!I134),ISBLANK('Case Data Entry'!J134),ISBLANK('Case Data Entry'!L134),ISBLANK('Case Data Entry'!M134),ISBLANK('Case Data Entry'!W134),ISBLANK('Case Data Entry'!Z134)),TRUE,FALSE)</f>
        <v>1</v>
      </c>
    </row>
    <row r="135" spans="1:2" x14ac:dyDescent="0.25">
      <c r="A135" s="43" t="b">
        <f>IF(COUNTA('Case Data Entry'!A135:AB135)-COUNTIF('Case Data Entry'!A135:AB135,"#N/A")&gt;0,TRUE,FALSE)</f>
        <v>0</v>
      </c>
      <c r="B135" t="b">
        <f>IF(OR(ISBLANK('Case Data Entry'!B135),ISBLANK('Case Data Entry'!C135),ISBLANK('Case Data Entry'!D135),ISBLANK('Case Data Entry'!E135),ISBLANK('Case Data Entry'!I135),ISBLANK('Case Data Entry'!J135),ISBLANK('Case Data Entry'!L135),ISBLANK('Case Data Entry'!M135),ISBLANK('Case Data Entry'!W135),ISBLANK('Case Data Entry'!Z135)),TRUE,FALSE)</f>
        <v>1</v>
      </c>
    </row>
    <row r="136" spans="1:2" x14ac:dyDescent="0.25">
      <c r="A136" s="43" t="b">
        <f>IF(COUNTA('Case Data Entry'!A136:AB136)-COUNTIF('Case Data Entry'!A136:AB136,"#N/A")&gt;0,TRUE,FALSE)</f>
        <v>0</v>
      </c>
      <c r="B136" t="b">
        <f>IF(OR(ISBLANK('Case Data Entry'!B136),ISBLANK('Case Data Entry'!C136),ISBLANK('Case Data Entry'!D136),ISBLANK('Case Data Entry'!E136),ISBLANK('Case Data Entry'!I136),ISBLANK('Case Data Entry'!J136),ISBLANK('Case Data Entry'!L136),ISBLANK('Case Data Entry'!M136),ISBLANK('Case Data Entry'!W136),ISBLANK('Case Data Entry'!Z136)),TRUE,FALSE)</f>
        <v>1</v>
      </c>
    </row>
    <row r="137" spans="1:2" x14ac:dyDescent="0.25">
      <c r="A137" s="43" t="b">
        <f>IF(COUNTA('Case Data Entry'!A137:AB137)-COUNTIF('Case Data Entry'!A137:AB137,"#N/A")&gt;0,TRUE,FALSE)</f>
        <v>0</v>
      </c>
      <c r="B137" t="b">
        <f>IF(OR(ISBLANK('Case Data Entry'!B137),ISBLANK('Case Data Entry'!C137),ISBLANK('Case Data Entry'!D137),ISBLANK('Case Data Entry'!E137),ISBLANK('Case Data Entry'!I137),ISBLANK('Case Data Entry'!J137),ISBLANK('Case Data Entry'!L137),ISBLANK('Case Data Entry'!M137),ISBLANK('Case Data Entry'!W137),ISBLANK('Case Data Entry'!Z137)),TRUE,FALSE)</f>
        <v>1</v>
      </c>
    </row>
    <row r="138" spans="1:2" x14ac:dyDescent="0.25">
      <c r="A138" s="43" t="b">
        <f>IF(COUNTA('Case Data Entry'!A138:AB138)-COUNTIF('Case Data Entry'!A138:AB138,"#N/A")&gt;0,TRUE,FALSE)</f>
        <v>0</v>
      </c>
      <c r="B138" t="b">
        <f>IF(OR(ISBLANK('Case Data Entry'!B138),ISBLANK('Case Data Entry'!C138),ISBLANK('Case Data Entry'!D138),ISBLANK('Case Data Entry'!E138),ISBLANK('Case Data Entry'!I138),ISBLANK('Case Data Entry'!J138),ISBLANK('Case Data Entry'!L138),ISBLANK('Case Data Entry'!M138),ISBLANK('Case Data Entry'!W138),ISBLANK('Case Data Entry'!Z138)),TRUE,FALSE)</f>
        <v>1</v>
      </c>
    </row>
    <row r="139" spans="1:2" x14ac:dyDescent="0.25">
      <c r="A139" s="43" t="b">
        <f>IF(COUNTA('Case Data Entry'!A139:AB139)-COUNTIF('Case Data Entry'!A139:AB139,"#N/A")&gt;0,TRUE,FALSE)</f>
        <v>0</v>
      </c>
      <c r="B139" t="b">
        <f>IF(OR(ISBLANK('Case Data Entry'!B139),ISBLANK('Case Data Entry'!C139),ISBLANK('Case Data Entry'!D139),ISBLANK('Case Data Entry'!E139),ISBLANK('Case Data Entry'!I139),ISBLANK('Case Data Entry'!J139),ISBLANK('Case Data Entry'!L139),ISBLANK('Case Data Entry'!M139),ISBLANK('Case Data Entry'!W139),ISBLANK('Case Data Entry'!Z139)),TRUE,FALSE)</f>
        <v>1</v>
      </c>
    </row>
    <row r="140" spans="1:2" x14ac:dyDescent="0.25">
      <c r="A140" s="43" t="b">
        <f>IF(COUNTA('Case Data Entry'!A140:AB140)-COUNTIF('Case Data Entry'!A140:AB140,"#N/A")&gt;0,TRUE,FALSE)</f>
        <v>0</v>
      </c>
      <c r="B140" t="b">
        <f>IF(OR(ISBLANK('Case Data Entry'!B140),ISBLANK('Case Data Entry'!C140),ISBLANK('Case Data Entry'!D140),ISBLANK('Case Data Entry'!E140),ISBLANK('Case Data Entry'!I140),ISBLANK('Case Data Entry'!J140),ISBLANK('Case Data Entry'!L140),ISBLANK('Case Data Entry'!M140),ISBLANK('Case Data Entry'!W140),ISBLANK('Case Data Entry'!Z140)),TRUE,FALSE)</f>
        <v>1</v>
      </c>
    </row>
    <row r="141" spans="1:2" x14ac:dyDescent="0.25">
      <c r="A141" s="43" t="b">
        <f>IF(COUNTA('Case Data Entry'!A141:AB141)-COUNTIF('Case Data Entry'!A141:AB141,"#N/A")&gt;0,TRUE,FALSE)</f>
        <v>0</v>
      </c>
      <c r="B141" t="b">
        <f>IF(OR(ISBLANK('Case Data Entry'!B141),ISBLANK('Case Data Entry'!C141),ISBLANK('Case Data Entry'!D141),ISBLANK('Case Data Entry'!E141),ISBLANK('Case Data Entry'!I141),ISBLANK('Case Data Entry'!J141),ISBLANK('Case Data Entry'!L141),ISBLANK('Case Data Entry'!M141),ISBLANK('Case Data Entry'!W141),ISBLANK('Case Data Entry'!Z141)),TRUE,FALSE)</f>
        <v>1</v>
      </c>
    </row>
    <row r="142" spans="1:2" x14ac:dyDescent="0.25">
      <c r="A142" s="43" t="b">
        <f>IF(COUNTA('Case Data Entry'!A142:AB142)-COUNTIF('Case Data Entry'!A142:AB142,"#N/A")&gt;0,TRUE,FALSE)</f>
        <v>0</v>
      </c>
      <c r="B142" t="b">
        <f>IF(OR(ISBLANK('Case Data Entry'!B142),ISBLANK('Case Data Entry'!C142),ISBLANK('Case Data Entry'!D142),ISBLANK('Case Data Entry'!E142),ISBLANK('Case Data Entry'!I142),ISBLANK('Case Data Entry'!J142),ISBLANK('Case Data Entry'!L142),ISBLANK('Case Data Entry'!M142),ISBLANK('Case Data Entry'!W142),ISBLANK('Case Data Entry'!Z142)),TRUE,FALSE)</f>
        <v>1</v>
      </c>
    </row>
    <row r="143" spans="1:2" x14ac:dyDescent="0.25">
      <c r="A143" s="43" t="b">
        <f>IF(COUNTA('Case Data Entry'!A143:AB143)-COUNTIF('Case Data Entry'!A143:AB143,"#N/A")&gt;0,TRUE,FALSE)</f>
        <v>0</v>
      </c>
      <c r="B143" t="b">
        <f>IF(OR(ISBLANK('Case Data Entry'!B143),ISBLANK('Case Data Entry'!C143),ISBLANK('Case Data Entry'!D143),ISBLANK('Case Data Entry'!E143),ISBLANK('Case Data Entry'!I143),ISBLANK('Case Data Entry'!J143),ISBLANK('Case Data Entry'!L143),ISBLANK('Case Data Entry'!M143),ISBLANK('Case Data Entry'!W143),ISBLANK('Case Data Entry'!Z143)),TRUE,FALSE)</f>
        <v>1</v>
      </c>
    </row>
    <row r="144" spans="1:2" x14ac:dyDescent="0.25">
      <c r="A144" s="43" t="b">
        <f>IF(COUNTA('Case Data Entry'!A144:AB144)-COUNTIF('Case Data Entry'!A144:AB144,"#N/A")&gt;0,TRUE,FALSE)</f>
        <v>0</v>
      </c>
      <c r="B144" t="b">
        <f>IF(OR(ISBLANK('Case Data Entry'!B144),ISBLANK('Case Data Entry'!C144),ISBLANK('Case Data Entry'!D144),ISBLANK('Case Data Entry'!E144),ISBLANK('Case Data Entry'!I144),ISBLANK('Case Data Entry'!J144),ISBLANK('Case Data Entry'!L144),ISBLANK('Case Data Entry'!M144),ISBLANK('Case Data Entry'!W144),ISBLANK('Case Data Entry'!Z144)),TRUE,FALSE)</f>
        <v>1</v>
      </c>
    </row>
    <row r="145" spans="1:2" x14ac:dyDescent="0.25">
      <c r="A145" s="43" t="b">
        <f>IF(COUNTA('Case Data Entry'!A145:AB145)-COUNTIF('Case Data Entry'!A145:AB145,"#N/A")&gt;0,TRUE,FALSE)</f>
        <v>0</v>
      </c>
      <c r="B145" t="b">
        <f>IF(OR(ISBLANK('Case Data Entry'!B145),ISBLANK('Case Data Entry'!C145),ISBLANK('Case Data Entry'!D145),ISBLANK('Case Data Entry'!E145),ISBLANK('Case Data Entry'!I145),ISBLANK('Case Data Entry'!J145),ISBLANK('Case Data Entry'!L145),ISBLANK('Case Data Entry'!M145),ISBLANK('Case Data Entry'!W145),ISBLANK('Case Data Entry'!Z145)),TRUE,FALSE)</f>
        <v>1</v>
      </c>
    </row>
    <row r="146" spans="1:2" x14ac:dyDescent="0.25">
      <c r="A146" s="43" t="b">
        <f>IF(COUNTA('Case Data Entry'!A146:AB146)-COUNTIF('Case Data Entry'!A146:AB146,"#N/A")&gt;0,TRUE,FALSE)</f>
        <v>0</v>
      </c>
      <c r="B146" t="b">
        <f>IF(OR(ISBLANK('Case Data Entry'!B146),ISBLANK('Case Data Entry'!C146),ISBLANK('Case Data Entry'!D146),ISBLANK('Case Data Entry'!E146),ISBLANK('Case Data Entry'!I146),ISBLANK('Case Data Entry'!J146),ISBLANK('Case Data Entry'!L146),ISBLANK('Case Data Entry'!M146),ISBLANK('Case Data Entry'!W146),ISBLANK('Case Data Entry'!Z146)),TRUE,FALSE)</f>
        <v>1</v>
      </c>
    </row>
    <row r="147" spans="1:2" x14ac:dyDescent="0.25">
      <c r="A147" s="43" t="b">
        <f>IF(COUNTA('Case Data Entry'!A147:AB147)-COUNTIF('Case Data Entry'!A147:AB147,"#N/A")&gt;0,TRUE,FALSE)</f>
        <v>0</v>
      </c>
      <c r="B147" t="b">
        <f>IF(OR(ISBLANK('Case Data Entry'!B147),ISBLANK('Case Data Entry'!C147),ISBLANK('Case Data Entry'!D147),ISBLANK('Case Data Entry'!E147),ISBLANK('Case Data Entry'!I147),ISBLANK('Case Data Entry'!J147),ISBLANK('Case Data Entry'!L147),ISBLANK('Case Data Entry'!M147),ISBLANK('Case Data Entry'!W147),ISBLANK('Case Data Entry'!Z147)),TRUE,FALSE)</f>
        <v>1</v>
      </c>
    </row>
    <row r="148" spans="1:2" x14ac:dyDescent="0.25">
      <c r="A148" s="43" t="b">
        <f>IF(COUNTA('Case Data Entry'!A148:AB148)-COUNTIF('Case Data Entry'!A148:AB148,"#N/A")&gt;0,TRUE,FALSE)</f>
        <v>0</v>
      </c>
      <c r="B148" t="b">
        <f>IF(OR(ISBLANK('Case Data Entry'!B148),ISBLANK('Case Data Entry'!C148),ISBLANK('Case Data Entry'!D148),ISBLANK('Case Data Entry'!E148),ISBLANK('Case Data Entry'!I148),ISBLANK('Case Data Entry'!J148),ISBLANK('Case Data Entry'!L148),ISBLANK('Case Data Entry'!M148),ISBLANK('Case Data Entry'!W148),ISBLANK('Case Data Entry'!Z148)),TRUE,FALSE)</f>
        <v>1</v>
      </c>
    </row>
    <row r="149" spans="1:2" x14ac:dyDescent="0.25">
      <c r="A149" s="43" t="b">
        <f>IF(COUNTA('Case Data Entry'!A149:AB149)-COUNTIF('Case Data Entry'!A149:AB149,"#N/A")&gt;0,TRUE,FALSE)</f>
        <v>0</v>
      </c>
      <c r="B149" t="b">
        <f>IF(OR(ISBLANK('Case Data Entry'!B149),ISBLANK('Case Data Entry'!C149),ISBLANK('Case Data Entry'!D149),ISBLANK('Case Data Entry'!E149),ISBLANK('Case Data Entry'!I149),ISBLANK('Case Data Entry'!J149),ISBLANK('Case Data Entry'!L149),ISBLANK('Case Data Entry'!M149),ISBLANK('Case Data Entry'!W149),ISBLANK('Case Data Entry'!Z149)),TRUE,FALSE)</f>
        <v>1</v>
      </c>
    </row>
    <row r="150" spans="1:2" x14ac:dyDescent="0.25">
      <c r="A150" s="43" t="b">
        <f>IF(COUNTA('Case Data Entry'!A150:AB150)-COUNTIF('Case Data Entry'!A150:AB150,"#N/A")&gt;0,TRUE,FALSE)</f>
        <v>0</v>
      </c>
      <c r="B150" t="b">
        <f>IF(OR(ISBLANK('Case Data Entry'!B150),ISBLANK('Case Data Entry'!C150),ISBLANK('Case Data Entry'!D150),ISBLANK('Case Data Entry'!E150),ISBLANK('Case Data Entry'!I150),ISBLANK('Case Data Entry'!J150),ISBLANK('Case Data Entry'!L150),ISBLANK('Case Data Entry'!M150),ISBLANK('Case Data Entry'!W150),ISBLANK('Case Data Entry'!Z150)),TRUE,FALSE)</f>
        <v>1</v>
      </c>
    </row>
    <row r="151" spans="1:2" x14ac:dyDescent="0.25">
      <c r="A151" s="43" t="b">
        <f>IF(COUNTA('Case Data Entry'!A151:AB151)-COUNTIF('Case Data Entry'!A151:AB151,"#N/A")&gt;0,TRUE,FALSE)</f>
        <v>0</v>
      </c>
      <c r="B151" t="b">
        <f>IF(OR(ISBLANK('Case Data Entry'!B151),ISBLANK('Case Data Entry'!C151),ISBLANK('Case Data Entry'!D151),ISBLANK('Case Data Entry'!E151),ISBLANK('Case Data Entry'!I151),ISBLANK('Case Data Entry'!J151),ISBLANK('Case Data Entry'!L151),ISBLANK('Case Data Entry'!M151),ISBLANK('Case Data Entry'!W151),ISBLANK('Case Data Entry'!Z151)),TRUE,FALSE)</f>
        <v>1</v>
      </c>
    </row>
    <row r="152" spans="1:2" x14ac:dyDescent="0.25">
      <c r="A152" s="43" t="b">
        <f>IF(COUNTA('Case Data Entry'!A152:AB152)-COUNTIF('Case Data Entry'!A152:AB152,"#N/A")&gt;0,TRUE,FALSE)</f>
        <v>0</v>
      </c>
      <c r="B152" t="b">
        <f>IF(OR(ISBLANK('Case Data Entry'!B152),ISBLANK('Case Data Entry'!C152),ISBLANK('Case Data Entry'!D152),ISBLANK('Case Data Entry'!E152),ISBLANK('Case Data Entry'!I152),ISBLANK('Case Data Entry'!J152),ISBLANK('Case Data Entry'!L152),ISBLANK('Case Data Entry'!M152),ISBLANK('Case Data Entry'!W152),ISBLANK('Case Data Entry'!Z152)),TRUE,FALSE)</f>
        <v>1</v>
      </c>
    </row>
    <row r="153" spans="1:2" x14ac:dyDescent="0.25">
      <c r="A153" s="43" t="b">
        <f>IF(COUNTA('Case Data Entry'!A153:AB153)-COUNTIF('Case Data Entry'!A153:AB153,"#N/A")&gt;0,TRUE,FALSE)</f>
        <v>0</v>
      </c>
      <c r="B153" t="b">
        <f>IF(OR(ISBLANK('Case Data Entry'!B153),ISBLANK('Case Data Entry'!C153),ISBLANK('Case Data Entry'!D153),ISBLANK('Case Data Entry'!E153),ISBLANK('Case Data Entry'!I153),ISBLANK('Case Data Entry'!J153),ISBLANK('Case Data Entry'!L153),ISBLANK('Case Data Entry'!M153),ISBLANK('Case Data Entry'!W153),ISBLANK('Case Data Entry'!Z153)),TRUE,FALSE)</f>
        <v>1</v>
      </c>
    </row>
    <row r="154" spans="1:2" x14ac:dyDescent="0.25">
      <c r="A154" s="43" t="b">
        <f>IF(COUNTA('Case Data Entry'!A154:AB154)-COUNTIF('Case Data Entry'!A154:AB154,"#N/A")&gt;0,TRUE,FALSE)</f>
        <v>0</v>
      </c>
      <c r="B154" t="b">
        <f>IF(OR(ISBLANK('Case Data Entry'!B154),ISBLANK('Case Data Entry'!C154),ISBLANK('Case Data Entry'!D154),ISBLANK('Case Data Entry'!E154),ISBLANK('Case Data Entry'!I154),ISBLANK('Case Data Entry'!J154),ISBLANK('Case Data Entry'!L154),ISBLANK('Case Data Entry'!M154),ISBLANK('Case Data Entry'!W154),ISBLANK('Case Data Entry'!Z154)),TRUE,FALSE)</f>
        <v>1</v>
      </c>
    </row>
    <row r="155" spans="1:2" x14ac:dyDescent="0.25">
      <c r="A155" s="43" t="b">
        <f>IF(COUNTA('Case Data Entry'!A155:AB155)-COUNTIF('Case Data Entry'!A155:AB155,"#N/A")&gt;0,TRUE,FALSE)</f>
        <v>0</v>
      </c>
      <c r="B155" t="b">
        <f>IF(OR(ISBLANK('Case Data Entry'!B155),ISBLANK('Case Data Entry'!C155),ISBLANK('Case Data Entry'!D155),ISBLANK('Case Data Entry'!E155),ISBLANK('Case Data Entry'!I155),ISBLANK('Case Data Entry'!J155),ISBLANK('Case Data Entry'!L155),ISBLANK('Case Data Entry'!M155),ISBLANK('Case Data Entry'!W155),ISBLANK('Case Data Entry'!Z155)),TRUE,FALSE)</f>
        <v>1</v>
      </c>
    </row>
    <row r="156" spans="1:2" x14ac:dyDescent="0.25">
      <c r="A156" s="43" t="b">
        <f>IF(COUNTA('Case Data Entry'!A156:AB156)-COUNTIF('Case Data Entry'!A156:AB156,"#N/A")&gt;0,TRUE,FALSE)</f>
        <v>0</v>
      </c>
      <c r="B156" t="b">
        <f>IF(OR(ISBLANK('Case Data Entry'!B156),ISBLANK('Case Data Entry'!C156),ISBLANK('Case Data Entry'!D156),ISBLANK('Case Data Entry'!E156),ISBLANK('Case Data Entry'!I156),ISBLANK('Case Data Entry'!J156),ISBLANK('Case Data Entry'!L156),ISBLANK('Case Data Entry'!M156),ISBLANK('Case Data Entry'!W156),ISBLANK('Case Data Entry'!Z156)),TRUE,FALSE)</f>
        <v>1</v>
      </c>
    </row>
    <row r="157" spans="1:2" x14ac:dyDescent="0.25">
      <c r="A157" s="43" t="b">
        <f>IF(COUNTA('Case Data Entry'!A157:AB157)-COUNTIF('Case Data Entry'!A157:AB157,"#N/A")&gt;0,TRUE,FALSE)</f>
        <v>0</v>
      </c>
      <c r="B157" t="b">
        <f>IF(OR(ISBLANK('Case Data Entry'!B157),ISBLANK('Case Data Entry'!C157),ISBLANK('Case Data Entry'!D157),ISBLANK('Case Data Entry'!E157),ISBLANK('Case Data Entry'!I157),ISBLANK('Case Data Entry'!J157),ISBLANK('Case Data Entry'!L157),ISBLANK('Case Data Entry'!M157),ISBLANK('Case Data Entry'!W157),ISBLANK('Case Data Entry'!Z157)),TRUE,FALSE)</f>
        <v>1</v>
      </c>
    </row>
    <row r="158" spans="1:2" x14ac:dyDescent="0.25">
      <c r="A158" s="43" t="b">
        <f>IF(COUNTA('Case Data Entry'!A158:AB158)-COUNTIF('Case Data Entry'!A158:AB158,"#N/A")&gt;0,TRUE,FALSE)</f>
        <v>0</v>
      </c>
      <c r="B158" t="b">
        <f>IF(OR(ISBLANK('Case Data Entry'!B158),ISBLANK('Case Data Entry'!C158),ISBLANK('Case Data Entry'!D158),ISBLANK('Case Data Entry'!E158),ISBLANK('Case Data Entry'!I158),ISBLANK('Case Data Entry'!J158),ISBLANK('Case Data Entry'!L158),ISBLANK('Case Data Entry'!M158),ISBLANK('Case Data Entry'!W158),ISBLANK('Case Data Entry'!Z158)),TRUE,FALSE)</f>
        <v>1</v>
      </c>
    </row>
    <row r="159" spans="1:2" x14ac:dyDescent="0.25">
      <c r="A159" s="43" t="b">
        <f>IF(COUNTA('Case Data Entry'!A159:AB159)-COUNTIF('Case Data Entry'!A159:AB159,"#N/A")&gt;0,TRUE,FALSE)</f>
        <v>0</v>
      </c>
      <c r="B159" t="b">
        <f>IF(OR(ISBLANK('Case Data Entry'!B159),ISBLANK('Case Data Entry'!C159),ISBLANK('Case Data Entry'!D159),ISBLANK('Case Data Entry'!E159),ISBLANK('Case Data Entry'!I159),ISBLANK('Case Data Entry'!J159),ISBLANK('Case Data Entry'!L159),ISBLANK('Case Data Entry'!M159),ISBLANK('Case Data Entry'!W159),ISBLANK('Case Data Entry'!Z159)),TRUE,FALSE)</f>
        <v>1</v>
      </c>
    </row>
    <row r="160" spans="1:2" x14ac:dyDescent="0.25">
      <c r="A160" s="43" t="b">
        <f>IF(COUNTA('Case Data Entry'!A160:AB160)-COUNTIF('Case Data Entry'!A160:AB160,"#N/A")&gt;0,TRUE,FALSE)</f>
        <v>0</v>
      </c>
      <c r="B160" t="b">
        <f>IF(OR(ISBLANK('Case Data Entry'!B160),ISBLANK('Case Data Entry'!C160),ISBLANK('Case Data Entry'!D160),ISBLANK('Case Data Entry'!E160),ISBLANK('Case Data Entry'!I160),ISBLANK('Case Data Entry'!J160),ISBLANK('Case Data Entry'!L160),ISBLANK('Case Data Entry'!M160),ISBLANK('Case Data Entry'!W160),ISBLANK('Case Data Entry'!Z160)),TRUE,FALSE)</f>
        <v>1</v>
      </c>
    </row>
    <row r="161" spans="1:2" x14ac:dyDescent="0.25">
      <c r="A161" s="43" t="b">
        <f>IF(COUNTA('Case Data Entry'!A161:AB161)-COUNTIF('Case Data Entry'!A161:AB161,"#N/A")&gt;0,TRUE,FALSE)</f>
        <v>0</v>
      </c>
      <c r="B161" t="b">
        <f>IF(OR(ISBLANK('Case Data Entry'!B161),ISBLANK('Case Data Entry'!C161),ISBLANK('Case Data Entry'!D161),ISBLANK('Case Data Entry'!E161),ISBLANK('Case Data Entry'!I161),ISBLANK('Case Data Entry'!J161),ISBLANK('Case Data Entry'!L161),ISBLANK('Case Data Entry'!M161),ISBLANK('Case Data Entry'!W161),ISBLANK('Case Data Entry'!Z161)),TRUE,FALSE)</f>
        <v>1</v>
      </c>
    </row>
    <row r="162" spans="1:2" x14ac:dyDescent="0.25">
      <c r="A162" s="43" t="b">
        <f>IF(COUNTA('Case Data Entry'!A162:AB162)-COUNTIF('Case Data Entry'!A162:AB162,"#N/A")&gt;0,TRUE,FALSE)</f>
        <v>0</v>
      </c>
      <c r="B162" t="b">
        <f>IF(OR(ISBLANK('Case Data Entry'!B162),ISBLANK('Case Data Entry'!C162),ISBLANK('Case Data Entry'!D162),ISBLANK('Case Data Entry'!E162),ISBLANK('Case Data Entry'!I162),ISBLANK('Case Data Entry'!J162),ISBLANK('Case Data Entry'!L162),ISBLANK('Case Data Entry'!M162),ISBLANK('Case Data Entry'!W162),ISBLANK('Case Data Entry'!Z162)),TRUE,FALSE)</f>
        <v>1</v>
      </c>
    </row>
    <row r="163" spans="1:2" x14ac:dyDescent="0.25">
      <c r="A163" s="43" t="b">
        <f>IF(COUNTA('Case Data Entry'!A163:AB163)-COUNTIF('Case Data Entry'!A163:AB163,"#N/A")&gt;0,TRUE,FALSE)</f>
        <v>0</v>
      </c>
      <c r="B163" t="b">
        <f>IF(OR(ISBLANK('Case Data Entry'!B163),ISBLANK('Case Data Entry'!C163),ISBLANK('Case Data Entry'!D163),ISBLANK('Case Data Entry'!E163),ISBLANK('Case Data Entry'!I163),ISBLANK('Case Data Entry'!J163),ISBLANK('Case Data Entry'!L163),ISBLANK('Case Data Entry'!M163),ISBLANK('Case Data Entry'!W163),ISBLANK('Case Data Entry'!Z163)),TRUE,FALSE)</f>
        <v>1</v>
      </c>
    </row>
    <row r="164" spans="1:2" x14ac:dyDescent="0.25">
      <c r="A164" s="43" t="b">
        <f>IF(COUNTA('Case Data Entry'!A164:AB164)-COUNTIF('Case Data Entry'!A164:AB164,"#N/A")&gt;0,TRUE,FALSE)</f>
        <v>0</v>
      </c>
      <c r="B164" t="b">
        <f>IF(OR(ISBLANK('Case Data Entry'!B164),ISBLANK('Case Data Entry'!C164),ISBLANK('Case Data Entry'!D164),ISBLANK('Case Data Entry'!E164),ISBLANK('Case Data Entry'!I164),ISBLANK('Case Data Entry'!J164),ISBLANK('Case Data Entry'!L164),ISBLANK('Case Data Entry'!M164),ISBLANK('Case Data Entry'!W164),ISBLANK('Case Data Entry'!Z164)),TRUE,FALSE)</f>
        <v>1</v>
      </c>
    </row>
    <row r="165" spans="1:2" x14ac:dyDescent="0.25">
      <c r="A165" s="43" t="b">
        <f>IF(COUNTA('Case Data Entry'!A165:AB165)-COUNTIF('Case Data Entry'!A165:AB165,"#N/A")&gt;0,TRUE,FALSE)</f>
        <v>0</v>
      </c>
      <c r="B165" t="b">
        <f>IF(OR(ISBLANK('Case Data Entry'!B165),ISBLANK('Case Data Entry'!C165),ISBLANK('Case Data Entry'!D165),ISBLANK('Case Data Entry'!E165),ISBLANK('Case Data Entry'!I165),ISBLANK('Case Data Entry'!J165),ISBLANK('Case Data Entry'!L165),ISBLANK('Case Data Entry'!M165),ISBLANK('Case Data Entry'!W165),ISBLANK('Case Data Entry'!Z165)),TRUE,FALSE)</f>
        <v>1</v>
      </c>
    </row>
    <row r="166" spans="1:2" x14ac:dyDescent="0.25">
      <c r="A166" s="43" t="b">
        <f>IF(COUNTA('Case Data Entry'!A166:AB166)-COUNTIF('Case Data Entry'!A166:AB166,"#N/A")&gt;0,TRUE,FALSE)</f>
        <v>0</v>
      </c>
      <c r="B166" t="b">
        <f>IF(OR(ISBLANK('Case Data Entry'!B166),ISBLANK('Case Data Entry'!C166),ISBLANK('Case Data Entry'!D166),ISBLANK('Case Data Entry'!E166),ISBLANK('Case Data Entry'!I166),ISBLANK('Case Data Entry'!J166),ISBLANK('Case Data Entry'!L166),ISBLANK('Case Data Entry'!M166),ISBLANK('Case Data Entry'!W166),ISBLANK('Case Data Entry'!Z166)),TRUE,FALSE)</f>
        <v>1</v>
      </c>
    </row>
    <row r="167" spans="1:2" x14ac:dyDescent="0.25">
      <c r="A167" s="43" t="b">
        <f>IF(COUNTA('Case Data Entry'!A167:AB167)-COUNTIF('Case Data Entry'!A167:AB167,"#N/A")&gt;0,TRUE,FALSE)</f>
        <v>0</v>
      </c>
      <c r="B167" t="b">
        <f>IF(OR(ISBLANK('Case Data Entry'!B167),ISBLANK('Case Data Entry'!C167),ISBLANK('Case Data Entry'!D167),ISBLANK('Case Data Entry'!E167),ISBLANK('Case Data Entry'!I167),ISBLANK('Case Data Entry'!J167),ISBLANK('Case Data Entry'!L167),ISBLANK('Case Data Entry'!M167),ISBLANK('Case Data Entry'!W167),ISBLANK('Case Data Entry'!Z167)),TRUE,FALSE)</f>
        <v>1</v>
      </c>
    </row>
    <row r="168" spans="1:2" x14ac:dyDescent="0.25">
      <c r="A168" s="43" t="b">
        <f>IF(COUNTA('Case Data Entry'!A168:AB168)-COUNTIF('Case Data Entry'!A168:AB168,"#N/A")&gt;0,TRUE,FALSE)</f>
        <v>0</v>
      </c>
      <c r="B168" t="b">
        <f>IF(OR(ISBLANK('Case Data Entry'!B168),ISBLANK('Case Data Entry'!C168),ISBLANK('Case Data Entry'!D168),ISBLANK('Case Data Entry'!E168),ISBLANK('Case Data Entry'!I168),ISBLANK('Case Data Entry'!J168),ISBLANK('Case Data Entry'!L168),ISBLANK('Case Data Entry'!M168),ISBLANK('Case Data Entry'!W168),ISBLANK('Case Data Entry'!Z168)),TRUE,FALSE)</f>
        <v>1</v>
      </c>
    </row>
    <row r="169" spans="1:2" x14ac:dyDescent="0.25">
      <c r="A169" s="43" t="b">
        <f>IF(COUNTA('Case Data Entry'!A169:AB169)-COUNTIF('Case Data Entry'!A169:AB169,"#N/A")&gt;0,TRUE,FALSE)</f>
        <v>0</v>
      </c>
      <c r="B169" t="b">
        <f>IF(OR(ISBLANK('Case Data Entry'!B169),ISBLANK('Case Data Entry'!C169),ISBLANK('Case Data Entry'!D169),ISBLANK('Case Data Entry'!E169),ISBLANK('Case Data Entry'!I169),ISBLANK('Case Data Entry'!J169),ISBLANK('Case Data Entry'!L169),ISBLANK('Case Data Entry'!M169),ISBLANK('Case Data Entry'!W169),ISBLANK('Case Data Entry'!Z169)),TRUE,FALSE)</f>
        <v>1</v>
      </c>
    </row>
    <row r="170" spans="1:2" x14ac:dyDescent="0.25">
      <c r="A170" s="43" t="b">
        <f>IF(COUNTA('Case Data Entry'!A170:AB170)-COUNTIF('Case Data Entry'!A170:AB170,"#N/A")&gt;0,TRUE,FALSE)</f>
        <v>0</v>
      </c>
      <c r="B170" t="b">
        <f>IF(OR(ISBLANK('Case Data Entry'!B170),ISBLANK('Case Data Entry'!C170),ISBLANK('Case Data Entry'!D170),ISBLANK('Case Data Entry'!E170),ISBLANK('Case Data Entry'!I170),ISBLANK('Case Data Entry'!J170),ISBLANK('Case Data Entry'!L170),ISBLANK('Case Data Entry'!M170),ISBLANK('Case Data Entry'!W170),ISBLANK('Case Data Entry'!Z170)),TRUE,FALSE)</f>
        <v>1</v>
      </c>
    </row>
    <row r="171" spans="1:2" x14ac:dyDescent="0.25">
      <c r="A171" s="43" t="b">
        <f>IF(COUNTA('Case Data Entry'!A171:AB171)-COUNTIF('Case Data Entry'!A171:AB171,"#N/A")&gt;0,TRUE,FALSE)</f>
        <v>0</v>
      </c>
      <c r="B171" t="b">
        <f>IF(OR(ISBLANK('Case Data Entry'!B171),ISBLANK('Case Data Entry'!C171),ISBLANK('Case Data Entry'!D171),ISBLANK('Case Data Entry'!E171),ISBLANK('Case Data Entry'!I171),ISBLANK('Case Data Entry'!J171),ISBLANK('Case Data Entry'!L171),ISBLANK('Case Data Entry'!M171),ISBLANK('Case Data Entry'!W171),ISBLANK('Case Data Entry'!Z171)),TRUE,FALSE)</f>
        <v>1</v>
      </c>
    </row>
    <row r="172" spans="1:2" x14ac:dyDescent="0.25">
      <c r="A172" s="43" t="b">
        <f>IF(COUNTA('Case Data Entry'!A172:AB172)-COUNTIF('Case Data Entry'!A172:AB172,"#N/A")&gt;0,TRUE,FALSE)</f>
        <v>0</v>
      </c>
      <c r="B172" t="b">
        <f>IF(OR(ISBLANK('Case Data Entry'!B172),ISBLANK('Case Data Entry'!C172),ISBLANK('Case Data Entry'!D172),ISBLANK('Case Data Entry'!E172),ISBLANK('Case Data Entry'!I172),ISBLANK('Case Data Entry'!J172),ISBLANK('Case Data Entry'!L172),ISBLANK('Case Data Entry'!M172),ISBLANK('Case Data Entry'!W172),ISBLANK('Case Data Entry'!Z172)),TRUE,FALSE)</f>
        <v>1</v>
      </c>
    </row>
    <row r="173" spans="1:2" x14ac:dyDescent="0.25">
      <c r="A173" s="43" t="b">
        <f>IF(COUNTA('Case Data Entry'!A173:AB173)-COUNTIF('Case Data Entry'!A173:AB173,"#N/A")&gt;0,TRUE,FALSE)</f>
        <v>0</v>
      </c>
      <c r="B173" t="b">
        <f>IF(OR(ISBLANK('Case Data Entry'!B173),ISBLANK('Case Data Entry'!C173),ISBLANK('Case Data Entry'!D173),ISBLANK('Case Data Entry'!E173),ISBLANK('Case Data Entry'!I173),ISBLANK('Case Data Entry'!J173),ISBLANK('Case Data Entry'!L173),ISBLANK('Case Data Entry'!M173),ISBLANK('Case Data Entry'!W173),ISBLANK('Case Data Entry'!Z173)),TRUE,FALSE)</f>
        <v>1</v>
      </c>
    </row>
    <row r="174" spans="1:2" x14ac:dyDescent="0.25">
      <c r="A174" s="43" t="b">
        <f>IF(COUNTA('Case Data Entry'!A174:AB174)-COUNTIF('Case Data Entry'!A174:AB174,"#N/A")&gt;0,TRUE,FALSE)</f>
        <v>0</v>
      </c>
      <c r="B174" t="b">
        <f>IF(OR(ISBLANK('Case Data Entry'!B174),ISBLANK('Case Data Entry'!C174),ISBLANK('Case Data Entry'!D174),ISBLANK('Case Data Entry'!E174),ISBLANK('Case Data Entry'!I174),ISBLANK('Case Data Entry'!J174),ISBLANK('Case Data Entry'!L174),ISBLANK('Case Data Entry'!M174),ISBLANK('Case Data Entry'!W174),ISBLANK('Case Data Entry'!Z174)),TRUE,FALSE)</f>
        <v>1</v>
      </c>
    </row>
    <row r="175" spans="1:2" x14ac:dyDescent="0.25">
      <c r="A175" s="43" t="b">
        <f>IF(COUNTA('Case Data Entry'!A175:AB175)-COUNTIF('Case Data Entry'!A175:AB175,"#N/A")&gt;0,TRUE,FALSE)</f>
        <v>0</v>
      </c>
      <c r="B175" t="b">
        <f>IF(OR(ISBLANK('Case Data Entry'!B175),ISBLANK('Case Data Entry'!C175),ISBLANK('Case Data Entry'!D175),ISBLANK('Case Data Entry'!E175),ISBLANK('Case Data Entry'!I175),ISBLANK('Case Data Entry'!J175),ISBLANK('Case Data Entry'!L175),ISBLANK('Case Data Entry'!M175),ISBLANK('Case Data Entry'!W175),ISBLANK('Case Data Entry'!Z175)),TRUE,FALSE)</f>
        <v>1</v>
      </c>
    </row>
    <row r="176" spans="1:2" x14ac:dyDescent="0.25">
      <c r="A176" s="43" t="b">
        <f>IF(COUNTA('Case Data Entry'!A176:AB176)-COUNTIF('Case Data Entry'!A176:AB176,"#N/A")&gt;0,TRUE,FALSE)</f>
        <v>0</v>
      </c>
      <c r="B176" t="b">
        <f>IF(OR(ISBLANK('Case Data Entry'!B176),ISBLANK('Case Data Entry'!C176),ISBLANK('Case Data Entry'!D176),ISBLANK('Case Data Entry'!E176),ISBLANK('Case Data Entry'!I176),ISBLANK('Case Data Entry'!J176),ISBLANK('Case Data Entry'!L176),ISBLANK('Case Data Entry'!M176),ISBLANK('Case Data Entry'!W176),ISBLANK('Case Data Entry'!Z176)),TRUE,FALSE)</f>
        <v>1</v>
      </c>
    </row>
    <row r="177" spans="1:2" x14ac:dyDescent="0.25">
      <c r="A177" s="43" t="b">
        <f>IF(COUNTA('Case Data Entry'!A177:AB177)-COUNTIF('Case Data Entry'!A177:AB177,"#N/A")&gt;0,TRUE,FALSE)</f>
        <v>0</v>
      </c>
      <c r="B177" t="b">
        <f>IF(OR(ISBLANK('Case Data Entry'!B177),ISBLANK('Case Data Entry'!C177),ISBLANK('Case Data Entry'!D177),ISBLANK('Case Data Entry'!E177),ISBLANK('Case Data Entry'!I177),ISBLANK('Case Data Entry'!J177),ISBLANK('Case Data Entry'!L177),ISBLANK('Case Data Entry'!M177),ISBLANK('Case Data Entry'!W177),ISBLANK('Case Data Entry'!Z177)),TRUE,FALSE)</f>
        <v>1</v>
      </c>
    </row>
    <row r="178" spans="1:2" x14ac:dyDescent="0.25">
      <c r="A178" s="43" t="b">
        <f>IF(COUNTA('Case Data Entry'!A178:AB178)-COUNTIF('Case Data Entry'!A178:AB178,"#N/A")&gt;0,TRUE,FALSE)</f>
        <v>0</v>
      </c>
      <c r="B178" t="b">
        <f>IF(OR(ISBLANK('Case Data Entry'!B178),ISBLANK('Case Data Entry'!C178),ISBLANK('Case Data Entry'!D178),ISBLANK('Case Data Entry'!E178),ISBLANK('Case Data Entry'!I178),ISBLANK('Case Data Entry'!J178),ISBLANK('Case Data Entry'!L178),ISBLANK('Case Data Entry'!M178),ISBLANK('Case Data Entry'!W178),ISBLANK('Case Data Entry'!Z178)),TRUE,FALSE)</f>
        <v>1</v>
      </c>
    </row>
    <row r="179" spans="1:2" x14ac:dyDescent="0.25">
      <c r="A179" s="43" t="b">
        <f>IF(COUNTA('Case Data Entry'!A179:AB179)-COUNTIF('Case Data Entry'!A179:AB179,"#N/A")&gt;0,TRUE,FALSE)</f>
        <v>0</v>
      </c>
      <c r="B179" t="b">
        <f>IF(OR(ISBLANK('Case Data Entry'!B179),ISBLANK('Case Data Entry'!C179),ISBLANK('Case Data Entry'!D179),ISBLANK('Case Data Entry'!E179),ISBLANK('Case Data Entry'!I179),ISBLANK('Case Data Entry'!J179),ISBLANK('Case Data Entry'!L179),ISBLANK('Case Data Entry'!M179),ISBLANK('Case Data Entry'!W179),ISBLANK('Case Data Entry'!Z179)),TRUE,FALSE)</f>
        <v>1</v>
      </c>
    </row>
    <row r="180" spans="1:2" x14ac:dyDescent="0.25">
      <c r="A180" s="43" t="b">
        <f>IF(COUNTA('Case Data Entry'!A180:AB180)-COUNTIF('Case Data Entry'!A180:AB180,"#N/A")&gt;0,TRUE,FALSE)</f>
        <v>0</v>
      </c>
      <c r="B180" t="b">
        <f>IF(OR(ISBLANK('Case Data Entry'!B180),ISBLANK('Case Data Entry'!C180),ISBLANK('Case Data Entry'!D180),ISBLANK('Case Data Entry'!E180),ISBLANK('Case Data Entry'!I180),ISBLANK('Case Data Entry'!J180),ISBLANK('Case Data Entry'!L180),ISBLANK('Case Data Entry'!M180),ISBLANK('Case Data Entry'!W180),ISBLANK('Case Data Entry'!Z180)),TRUE,FALSE)</f>
        <v>1</v>
      </c>
    </row>
    <row r="181" spans="1:2" x14ac:dyDescent="0.25">
      <c r="A181" s="43" t="b">
        <f>IF(COUNTA('Case Data Entry'!A181:AB181)-COUNTIF('Case Data Entry'!A181:AB181,"#N/A")&gt;0,TRUE,FALSE)</f>
        <v>0</v>
      </c>
      <c r="B181" t="b">
        <f>IF(OR(ISBLANK('Case Data Entry'!B181),ISBLANK('Case Data Entry'!C181),ISBLANK('Case Data Entry'!D181),ISBLANK('Case Data Entry'!E181),ISBLANK('Case Data Entry'!I181),ISBLANK('Case Data Entry'!J181),ISBLANK('Case Data Entry'!L181),ISBLANK('Case Data Entry'!M181),ISBLANK('Case Data Entry'!W181),ISBLANK('Case Data Entry'!Z181)),TRUE,FALSE)</f>
        <v>1</v>
      </c>
    </row>
    <row r="182" spans="1:2" x14ac:dyDescent="0.25">
      <c r="A182" s="43" t="b">
        <f>IF(COUNTA('Case Data Entry'!A182:AB182)-COUNTIF('Case Data Entry'!A182:AB182,"#N/A")&gt;0,TRUE,FALSE)</f>
        <v>0</v>
      </c>
      <c r="B182" t="b">
        <f>IF(OR(ISBLANK('Case Data Entry'!B182),ISBLANK('Case Data Entry'!C182),ISBLANK('Case Data Entry'!D182),ISBLANK('Case Data Entry'!E182),ISBLANK('Case Data Entry'!I182),ISBLANK('Case Data Entry'!J182),ISBLANK('Case Data Entry'!L182),ISBLANK('Case Data Entry'!M182),ISBLANK('Case Data Entry'!W182),ISBLANK('Case Data Entry'!Z182)),TRUE,FALSE)</f>
        <v>1</v>
      </c>
    </row>
    <row r="183" spans="1:2" x14ac:dyDescent="0.25">
      <c r="A183" s="43" t="b">
        <f>IF(COUNTA('Case Data Entry'!A183:AB183)-COUNTIF('Case Data Entry'!A183:AB183,"#N/A")&gt;0,TRUE,FALSE)</f>
        <v>0</v>
      </c>
      <c r="B183" t="b">
        <f>IF(OR(ISBLANK('Case Data Entry'!B183),ISBLANK('Case Data Entry'!C183),ISBLANK('Case Data Entry'!D183),ISBLANK('Case Data Entry'!E183),ISBLANK('Case Data Entry'!I183),ISBLANK('Case Data Entry'!J183),ISBLANK('Case Data Entry'!L183),ISBLANK('Case Data Entry'!M183),ISBLANK('Case Data Entry'!W183),ISBLANK('Case Data Entry'!Z183)),TRUE,FALSE)</f>
        <v>1</v>
      </c>
    </row>
    <row r="184" spans="1:2" x14ac:dyDescent="0.25">
      <c r="A184" s="43" t="b">
        <f>IF(COUNTA('Case Data Entry'!A184:AB184)-COUNTIF('Case Data Entry'!A184:AB184,"#N/A")&gt;0,TRUE,FALSE)</f>
        <v>0</v>
      </c>
      <c r="B184" t="b">
        <f>IF(OR(ISBLANK('Case Data Entry'!B184),ISBLANK('Case Data Entry'!C184),ISBLANK('Case Data Entry'!D184),ISBLANK('Case Data Entry'!E184),ISBLANK('Case Data Entry'!I184),ISBLANK('Case Data Entry'!J184),ISBLANK('Case Data Entry'!L184),ISBLANK('Case Data Entry'!M184),ISBLANK('Case Data Entry'!W184),ISBLANK('Case Data Entry'!Z184)),TRUE,FALSE)</f>
        <v>1</v>
      </c>
    </row>
    <row r="185" spans="1:2" x14ac:dyDescent="0.25">
      <c r="A185" s="43" t="b">
        <f>IF(COUNTA('Case Data Entry'!A185:AB185)-COUNTIF('Case Data Entry'!A185:AB185,"#N/A")&gt;0,TRUE,FALSE)</f>
        <v>0</v>
      </c>
      <c r="B185" t="b">
        <f>IF(OR(ISBLANK('Case Data Entry'!B185),ISBLANK('Case Data Entry'!C185),ISBLANK('Case Data Entry'!D185),ISBLANK('Case Data Entry'!E185),ISBLANK('Case Data Entry'!I185),ISBLANK('Case Data Entry'!J185),ISBLANK('Case Data Entry'!L185),ISBLANK('Case Data Entry'!M185),ISBLANK('Case Data Entry'!W185),ISBLANK('Case Data Entry'!Z185)),TRUE,FALSE)</f>
        <v>1</v>
      </c>
    </row>
    <row r="186" spans="1:2" x14ac:dyDescent="0.25">
      <c r="A186" s="43" t="b">
        <f>IF(COUNTA('Case Data Entry'!A186:AB186)-COUNTIF('Case Data Entry'!A186:AB186,"#N/A")&gt;0,TRUE,FALSE)</f>
        <v>0</v>
      </c>
      <c r="B186" t="b">
        <f>IF(OR(ISBLANK('Case Data Entry'!B186),ISBLANK('Case Data Entry'!C186),ISBLANK('Case Data Entry'!D186),ISBLANK('Case Data Entry'!E186),ISBLANK('Case Data Entry'!I186),ISBLANK('Case Data Entry'!J186),ISBLANK('Case Data Entry'!L186),ISBLANK('Case Data Entry'!M186),ISBLANK('Case Data Entry'!W186),ISBLANK('Case Data Entry'!Z186)),TRUE,FALSE)</f>
        <v>1</v>
      </c>
    </row>
    <row r="187" spans="1:2" x14ac:dyDescent="0.25">
      <c r="A187" s="43" t="b">
        <f>IF(COUNTA('Case Data Entry'!A187:AB187)-COUNTIF('Case Data Entry'!A187:AB187,"#N/A")&gt;0,TRUE,FALSE)</f>
        <v>0</v>
      </c>
      <c r="B187" t="b">
        <f>IF(OR(ISBLANK('Case Data Entry'!B187),ISBLANK('Case Data Entry'!C187),ISBLANK('Case Data Entry'!D187),ISBLANK('Case Data Entry'!E187),ISBLANK('Case Data Entry'!I187),ISBLANK('Case Data Entry'!J187),ISBLANK('Case Data Entry'!L187),ISBLANK('Case Data Entry'!M187),ISBLANK('Case Data Entry'!W187),ISBLANK('Case Data Entry'!Z187)),TRUE,FALSE)</f>
        <v>1</v>
      </c>
    </row>
    <row r="188" spans="1:2" x14ac:dyDescent="0.25">
      <c r="A188" s="43" t="b">
        <f>IF(COUNTA('Case Data Entry'!A188:AB188)-COUNTIF('Case Data Entry'!A188:AB188,"#N/A")&gt;0,TRUE,FALSE)</f>
        <v>0</v>
      </c>
      <c r="B188" t="b">
        <f>IF(OR(ISBLANK('Case Data Entry'!B188),ISBLANK('Case Data Entry'!C188),ISBLANK('Case Data Entry'!D188),ISBLANK('Case Data Entry'!E188),ISBLANK('Case Data Entry'!I188),ISBLANK('Case Data Entry'!J188),ISBLANK('Case Data Entry'!L188),ISBLANK('Case Data Entry'!M188),ISBLANK('Case Data Entry'!W188),ISBLANK('Case Data Entry'!Z188)),TRUE,FALSE)</f>
        <v>1</v>
      </c>
    </row>
    <row r="189" spans="1:2" x14ac:dyDescent="0.25">
      <c r="A189" s="43" t="b">
        <f>IF(COUNTA('Case Data Entry'!A189:AB189)-COUNTIF('Case Data Entry'!A189:AB189,"#N/A")&gt;0,TRUE,FALSE)</f>
        <v>0</v>
      </c>
      <c r="B189" t="b">
        <f>IF(OR(ISBLANK('Case Data Entry'!B189),ISBLANK('Case Data Entry'!C189),ISBLANK('Case Data Entry'!D189),ISBLANK('Case Data Entry'!E189),ISBLANK('Case Data Entry'!I189),ISBLANK('Case Data Entry'!J189),ISBLANK('Case Data Entry'!L189),ISBLANK('Case Data Entry'!M189),ISBLANK('Case Data Entry'!W189),ISBLANK('Case Data Entry'!Z189)),TRUE,FALSE)</f>
        <v>1</v>
      </c>
    </row>
    <row r="190" spans="1:2" x14ac:dyDescent="0.25">
      <c r="A190" s="43" t="b">
        <f>IF(COUNTA('Case Data Entry'!A190:AB190)-COUNTIF('Case Data Entry'!A190:AB190,"#N/A")&gt;0,TRUE,FALSE)</f>
        <v>0</v>
      </c>
      <c r="B190" t="b">
        <f>IF(OR(ISBLANK('Case Data Entry'!B190),ISBLANK('Case Data Entry'!C190),ISBLANK('Case Data Entry'!D190),ISBLANK('Case Data Entry'!E190),ISBLANK('Case Data Entry'!I190),ISBLANK('Case Data Entry'!J190),ISBLANK('Case Data Entry'!L190),ISBLANK('Case Data Entry'!M190),ISBLANK('Case Data Entry'!W190),ISBLANK('Case Data Entry'!Z190)),TRUE,FALSE)</f>
        <v>1</v>
      </c>
    </row>
    <row r="191" spans="1:2" x14ac:dyDescent="0.25">
      <c r="A191" s="43" t="b">
        <f>IF(COUNTA('Case Data Entry'!A191:AB191)-COUNTIF('Case Data Entry'!A191:AB191,"#N/A")&gt;0,TRUE,FALSE)</f>
        <v>0</v>
      </c>
      <c r="B191" t="b">
        <f>IF(OR(ISBLANK('Case Data Entry'!B191),ISBLANK('Case Data Entry'!C191),ISBLANK('Case Data Entry'!D191),ISBLANK('Case Data Entry'!E191),ISBLANK('Case Data Entry'!I191),ISBLANK('Case Data Entry'!J191),ISBLANK('Case Data Entry'!L191),ISBLANK('Case Data Entry'!M191),ISBLANK('Case Data Entry'!W191),ISBLANK('Case Data Entry'!Z191)),TRUE,FALSE)</f>
        <v>1</v>
      </c>
    </row>
    <row r="192" spans="1:2" x14ac:dyDescent="0.25">
      <c r="A192" s="43" t="b">
        <f>IF(COUNTA('Case Data Entry'!A192:AB192)-COUNTIF('Case Data Entry'!A192:AB192,"#N/A")&gt;0,TRUE,FALSE)</f>
        <v>0</v>
      </c>
      <c r="B192" t="b">
        <f>IF(OR(ISBLANK('Case Data Entry'!B192),ISBLANK('Case Data Entry'!C192),ISBLANK('Case Data Entry'!D192),ISBLANK('Case Data Entry'!E192),ISBLANK('Case Data Entry'!I192),ISBLANK('Case Data Entry'!J192),ISBLANK('Case Data Entry'!L192),ISBLANK('Case Data Entry'!M192),ISBLANK('Case Data Entry'!W192),ISBLANK('Case Data Entry'!Z192)),TRUE,FALSE)</f>
        <v>1</v>
      </c>
    </row>
    <row r="193" spans="1:2" x14ac:dyDescent="0.25">
      <c r="A193" s="43" t="b">
        <f>IF(COUNTA('Case Data Entry'!A193:AB193)-COUNTIF('Case Data Entry'!A193:AB193,"#N/A")&gt;0,TRUE,FALSE)</f>
        <v>0</v>
      </c>
      <c r="B193" t="b">
        <f>IF(OR(ISBLANK('Case Data Entry'!B193),ISBLANK('Case Data Entry'!C193),ISBLANK('Case Data Entry'!D193),ISBLANK('Case Data Entry'!E193),ISBLANK('Case Data Entry'!I193),ISBLANK('Case Data Entry'!J193),ISBLANK('Case Data Entry'!L193),ISBLANK('Case Data Entry'!M193),ISBLANK('Case Data Entry'!W193),ISBLANK('Case Data Entry'!Z193)),TRUE,FALSE)</f>
        <v>1</v>
      </c>
    </row>
    <row r="194" spans="1:2" x14ac:dyDescent="0.25">
      <c r="A194" s="43" t="b">
        <f>IF(COUNTA('Case Data Entry'!A194:AB194)-COUNTIF('Case Data Entry'!A194:AB194,"#N/A")&gt;0,TRUE,FALSE)</f>
        <v>0</v>
      </c>
      <c r="B194" t="b">
        <f>IF(OR(ISBLANK('Case Data Entry'!B194),ISBLANK('Case Data Entry'!C194),ISBLANK('Case Data Entry'!D194),ISBLANK('Case Data Entry'!E194),ISBLANK('Case Data Entry'!I194),ISBLANK('Case Data Entry'!J194),ISBLANK('Case Data Entry'!L194),ISBLANK('Case Data Entry'!M194),ISBLANK('Case Data Entry'!W194),ISBLANK('Case Data Entry'!Z194)),TRUE,FALSE)</f>
        <v>1</v>
      </c>
    </row>
    <row r="195" spans="1:2" x14ac:dyDescent="0.25">
      <c r="A195" s="43" t="b">
        <f>IF(COUNTA('Case Data Entry'!A195:AB195)-COUNTIF('Case Data Entry'!A195:AB195,"#N/A")&gt;0,TRUE,FALSE)</f>
        <v>0</v>
      </c>
      <c r="B195" t="b">
        <f>IF(OR(ISBLANK('Case Data Entry'!B195),ISBLANK('Case Data Entry'!C195),ISBLANK('Case Data Entry'!D195),ISBLANK('Case Data Entry'!E195),ISBLANK('Case Data Entry'!I195),ISBLANK('Case Data Entry'!J195),ISBLANK('Case Data Entry'!L195),ISBLANK('Case Data Entry'!M195),ISBLANK('Case Data Entry'!W195),ISBLANK('Case Data Entry'!Z195)),TRUE,FALSE)</f>
        <v>1</v>
      </c>
    </row>
    <row r="196" spans="1:2" x14ac:dyDescent="0.25">
      <c r="A196" s="43" t="b">
        <f>IF(COUNTA('Case Data Entry'!A196:AB196)-COUNTIF('Case Data Entry'!A196:AB196,"#N/A")&gt;0,TRUE,FALSE)</f>
        <v>0</v>
      </c>
      <c r="B196" t="b">
        <f>IF(OR(ISBLANK('Case Data Entry'!B196),ISBLANK('Case Data Entry'!C196),ISBLANK('Case Data Entry'!D196),ISBLANK('Case Data Entry'!E196),ISBLANK('Case Data Entry'!I196),ISBLANK('Case Data Entry'!J196),ISBLANK('Case Data Entry'!L196),ISBLANK('Case Data Entry'!M196),ISBLANK('Case Data Entry'!W196),ISBLANK('Case Data Entry'!Z196)),TRUE,FALSE)</f>
        <v>1</v>
      </c>
    </row>
    <row r="197" spans="1:2" x14ac:dyDescent="0.25">
      <c r="A197" s="43" t="b">
        <f>IF(COUNTA('Case Data Entry'!A197:AB197)-COUNTIF('Case Data Entry'!A197:AB197,"#N/A")&gt;0,TRUE,FALSE)</f>
        <v>0</v>
      </c>
      <c r="B197" t="b">
        <f>IF(OR(ISBLANK('Case Data Entry'!B197),ISBLANK('Case Data Entry'!C197),ISBLANK('Case Data Entry'!D197),ISBLANK('Case Data Entry'!E197),ISBLANK('Case Data Entry'!I197),ISBLANK('Case Data Entry'!J197),ISBLANK('Case Data Entry'!L197),ISBLANK('Case Data Entry'!M197),ISBLANK('Case Data Entry'!W197),ISBLANK('Case Data Entry'!Z197)),TRUE,FALSE)</f>
        <v>1</v>
      </c>
    </row>
    <row r="198" spans="1:2" x14ac:dyDescent="0.25">
      <c r="A198" s="43" t="b">
        <f>IF(COUNTA('Case Data Entry'!A198:AB198)-COUNTIF('Case Data Entry'!A198:AB198,"#N/A")&gt;0,TRUE,FALSE)</f>
        <v>0</v>
      </c>
      <c r="B198" t="b">
        <f>IF(OR(ISBLANK('Case Data Entry'!B198),ISBLANK('Case Data Entry'!C198),ISBLANK('Case Data Entry'!D198),ISBLANK('Case Data Entry'!E198),ISBLANK('Case Data Entry'!I198),ISBLANK('Case Data Entry'!J198),ISBLANK('Case Data Entry'!L198),ISBLANK('Case Data Entry'!M198),ISBLANK('Case Data Entry'!W198),ISBLANK('Case Data Entry'!Z198)),TRUE,FALSE)</f>
        <v>1</v>
      </c>
    </row>
    <row r="199" spans="1:2" x14ac:dyDescent="0.25">
      <c r="A199" s="43" t="b">
        <f>IF(COUNTA('Case Data Entry'!A199:AB199)-COUNTIF('Case Data Entry'!A199:AB199,"#N/A")&gt;0,TRUE,FALSE)</f>
        <v>0</v>
      </c>
      <c r="B199" t="b">
        <f>IF(OR(ISBLANK('Case Data Entry'!B199),ISBLANK('Case Data Entry'!C199),ISBLANK('Case Data Entry'!D199),ISBLANK('Case Data Entry'!E199),ISBLANK('Case Data Entry'!I199),ISBLANK('Case Data Entry'!J199),ISBLANK('Case Data Entry'!L199),ISBLANK('Case Data Entry'!M199),ISBLANK('Case Data Entry'!W199),ISBLANK('Case Data Entry'!Z199)),TRUE,FALSE)</f>
        <v>1</v>
      </c>
    </row>
    <row r="200" spans="1:2" x14ac:dyDescent="0.25">
      <c r="A200" s="43" t="b">
        <f>IF(COUNTA('Case Data Entry'!A200:AB200)-COUNTIF('Case Data Entry'!A200:AB200,"#N/A")&gt;0,TRUE,FALSE)</f>
        <v>0</v>
      </c>
      <c r="B200" t="b">
        <f>IF(OR(ISBLANK('Case Data Entry'!B200),ISBLANK('Case Data Entry'!C200),ISBLANK('Case Data Entry'!D200),ISBLANK('Case Data Entry'!E200),ISBLANK('Case Data Entry'!I200),ISBLANK('Case Data Entry'!J200),ISBLANK('Case Data Entry'!L200),ISBLANK('Case Data Entry'!M200),ISBLANK('Case Data Entry'!W200),ISBLANK('Case Data Entry'!Z200)),TRUE,FALSE)</f>
        <v>1</v>
      </c>
    </row>
    <row r="201" spans="1:2" x14ac:dyDescent="0.25">
      <c r="A201" s="43" t="b">
        <f>IF(COUNTA('Case Data Entry'!A201:AB201)-COUNTIF('Case Data Entry'!A201:AB201,"#N/A")&gt;0,TRUE,FALSE)</f>
        <v>0</v>
      </c>
      <c r="B201" t="b">
        <f>IF(OR(ISBLANK('Case Data Entry'!B201),ISBLANK('Case Data Entry'!C201),ISBLANK('Case Data Entry'!D201),ISBLANK('Case Data Entry'!E201),ISBLANK('Case Data Entry'!I201),ISBLANK('Case Data Entry'!J201),ISBLANK('Case Data Entry'!L201),ISBLANK('Case Data Entry'!M201),ISBLANK('Case Data Entry'!W201),ISBLANK('Case Data Entry'!Z201)),TRUE,FALSE)</f>
        <v>1</v>
      </c>
    </row>
    <row r="202" spans="1:2" x14ac:dyDescent="0.25">
      <c r="A202" s="43" t="b">
        <f>IF(COUNTA('Case Data Entry'!A202:AB202)-COUNTIF('Case Data Entry'!A202:AB202,"#N/A")&gt;0,TRUE,FALSE)</f>
        <v>0</v>
      </c>
      <c r="B202" t="b">
        <f>IF(OR(ISBLANK('Case Data Entry'!B202),ISBLANK('Case Data Entry'!C202),ISBLANK('Case Data Entry'!D202),ISBLANK('Case Data Entry'!E202),ISBLANK('Case Data Entry'!I202),ISBLANK('Case Data Entry'!J202),ISBLANK('Case Data Entry'!L202),ISBLANK('Case Data Entry'!M202),ISBLANK('Case Data Entry'!W202),ISBLANK('Case Data Entry'!Z202)),TRUE,FALSE)</f>
        <v>1</v>
      </c>
    </row>
    <row r="203" spans="1:2" x14ac:dyDescent="0.25">
      <c r="A203" s="43" t="b">
        <f>IF(COUNTA('Case Data Entry'!A203:AB203)-COUNTIF('Case Data Entry'!A203:AB203,"#N/A")&gt;0,TRUE,FALSE)</f>
        <v>0</v>
      </c>
      <c r="B203" t="b">
        <f>IF(OR(ISBLANK('Case Data Entry'!B203),ISBLANK('Case Data Entry'!C203),ISBLANK('Case Data Entry'!D203),ISBLANK('Case Data Entry'!E203),ISBLANK('Case Data Entry'!I203),ISBLANK('Case Data Entry'!J203),ISBLANK('Case Data Entry'!L203),ISBLANK('Case Data Entry'!M203),ISBLANK('Case Data Entry'!W203),ISBLANK('Case Data Entry'!Z203)),TRUE,FALSE)</f>
        <v>1</v>
      </c>
    </row>
    <row r="204" spans="1:2" x14ac:dyDescent="0.25">
      <c r="A204" s="43" t="b">
        <f>IF(COUNTA('Case Data Entry'!A204:AB204)-COUNTIF('Case Data Entry'!A204:AB204,"#N/A")&gt;0,TRUE,FALSE)</f>
        <v>0</v>
      </c>
      <c r="B204" t="b">
        <f>IF(OR(ISBLANK('Case Data Entry'!B204),ISBLANK('Case Data Entry'!C204),ISBLANK('Case Data Entry'!D204),ISBLANK('Case Data Entry'!E204),ISBLANK('Case Data Entry'!I204),ISBLANK('Case Data Entry'!J204),ISBLANK('Case Data Entry'!L204),ISBLANK('Case Data Entry'!M204),ISBLANK('Case Data Entry'!W204),ISBLANK('Case Data Entry'!Z204)),TRUE,FALSE)</f>
        <v>1</v>
      </c>
    </row>
    <row r="205" spans="1:2" x14ac:dyDescent="0.25">
      <c r="A205" s="43" t="b">
        <f>IF(COUNTA('Case Data Entry'!A205:AB205)-COUNTIF('Case Data Entry'!A205:AB205,"#N/A")&gt;0,TRUE,FALSE)</f>
        <v>0</v>
      </c>
      <c r="B205" t="b">
        <f>IF(OR(ISBLANK('Case Data Entry'!B205),ISBLANK('Case Data Entry'!C205),ISBLANK('Case Data Entry'!D205),ISBLANK('Case Data Entry'!E205),ISBLANK('Case Data Entry'!I205),ISBLANK('Case Data Entry'!J205),ISBLANK('Case Data Entry'!L205),ISBLANK('Case Data Entry'!M205),ISBLANK('Case Data Entry'!W205),ISBLANK('Case Data Entry'!Z205)),TRUE,FALSE)</f>
        <v>1</v>
      </c>
    </row>
    <row r="206" spans="1:2" x14ac:dyDescent="0.25">
      <c r="A206" s="43" t="b">
        <f>IF(COUNTA('Case Data Entry'!A206:AB206)-COUNTIF('Case Data Entry'!A206:AB206,"#N/A")&gt;0,TRUE,FALSE)</f>
        <v>0</v>
      </c>
      <c r="B206" t="b">
        <f>IF(OR(ISBLANK('Case Data Entry'!B206),ISBLANK('Case Data Entry'!C206),ISBLANK('Case Data Entry'!D206),ISBLANK('Case Data Entry'!E206),ISBLANK('Case Data Entry'!I206),ISBLANK('Case Data Entry'!J206),ISBLANK('Case Data Entry'!L206),ISBLANK('Case Data Entry'!M206),ISBLANK('Case Data Entry'!W206),ISBLANK('Case Data Entry'!Z206)),TRUE,FALSE)</f>
        <v>1</v>
      </c>
    </row>
    <row r="207" spans="1:2" x14ac:dyDescent="0.25">
      <c r="A207" s="43" t="b">
        <f>IF(COUNTA('Case Data Entry'!A207:AB207)-COUNTIF('Case Data Entry'!A207:AB207,"#N/A")&gt;0,TRUE,FALSE)</f>
        <v>0</v>
      </c>
      <c r="B207" t="b">
        <f>IF(OR(ISBLANK('Case Data Entry'!B207),ISBLANK('Case Data Entry'!C207),ISBLANK('Case Data Entry'!D207),ISBLANK('Case Data Entry'!E207),ISBLANK('Case Data Entry'!I207),ISBLANK('Case Data Entry'!J207),ISBLANK('Case Data Entry'!L207),ISBLANK('Case Data Entry'!M207),ISBLANK('Case Data Entry'!W207),ISBLANK('Case Data Entry'!Z207)),TRUE,FALSE)</f>
        <v>1</v>
      </c>
    </row>
    <row r="208" spans="1:2" x14ac:dyDescent="0.25">
      <c r="A208" s="43" t="b">
        <f>IF(COUNTA('Case Data Entry'!A208:AB208)-COUNTIF('Case Data Entry'!A208:AB208,"#N/A")&gt;0,TRUE,FALSE)</f>
        <v>0</v>
      </c>
      <c r="B208" t="b">
        <f>IF(OR(ISBLANK('Case Data Entry'!B208),ISBLANK('Case Data Entry'!C208),ISBLANK('Case Data Entry'!D208),ISBLANK('Case Data Entry'!E208),ISBLANK('Case Data Entry'!I208),ISBLANK('Case Data Entry'!J208),ISBLANK('Case Data Entry'!L208),ISBLANK('Case Data Entry'!M208),ISBLANK('Case Data Entry'!W208),ISBLANK('Case Data Entry'!Z208)),TRUE,FALSE)</f>
        <v>1</v>
      </c>
    </row>
    <row r="209" spans="1:2" x14ac:dyDescent="0.25">
      <c r="A209" s="43" t="b">
        <f>IF(COUNTA('Case Data Entry'!A209:AB209)-COUNTIF('Case Data Entry'!A209:AB209,"#N/A")&gt;0,TRUE,FALSE)</f>
        <v>0</v>
      </c>
      <c r="B209" t="b">
        <f>IF(OR(ISBLANK('Case Data Entry'!B209),ISBLANK('Case Data Entry'!C209),ISBLANK('Case Data Entry'!D209),ISBLANK('Case Data Entry'!E209),ISBLANK('Case Data Entry'!I209),ISBLANK('Case Data Entry'!J209),ISBLANK('Case Data Entry'!L209),ISBLANK('Case Data Entry'!M209),ISBLANK('Case Data Entry'!W209),ISBLANK('Case Data Entry'!Z209)),TRUE,FALSE)</f>
        <v>1</v>
      </c>
    </row>
    <row r="210" spans="1:2" x14ac:dyDescent="0.25">
      <c r="A210" s="43" t="b">
        <f>IF(COUNTA('Case Data Entry'!A210:AB210)-COUNTIF('Case Data Entry'!A210:AB210,"#N/A")&gt;0,TRUE,FALSE)</f>
        <v>0</v>
      </c>
      <c r="B210" t="b">
        <f>IF(OR(ISBLANK('Case Data Entry'!B210),ISBLANK('Case Data Entry'!C210),ISBLANK('Case Data Entry'!D210),ISBLANK('Case Data Entry'!E210),ISBLANK('Case Data Entry'!I210),ISBLANK('Case Data Entry'!J210),ISBLANK('Case Data Entry'!L210),ISBLANK('Case Data Entry'!M210),ISBLANK('Case Data Entry'!W210),ISBLANK('Case Data Entry'!Z210)),TRUE,FALSE)</f>
        <v>1</v>
      </c>
    </row>
    <row r="211" spans="1:2" x14ac:dyDescent="0.25">
      <c r="A211" s="43" t="b">
        <f>IF(COUNTA('Case Data Entry'!A211:AB211)-COUNTIF('Case Data Entry'!A211:AB211,"#N/A")&gt;0,TRUE,FALSE)</f>
        <v>0</v>
      </c>
      <c r="B211" t="b">
        <f>IF(OR(ISBLANK('Case Data Entry'!B211),ISBLANK('Case Data Entry'!C211),ISBLANK('Case Data Entry'!D211),ISBLANK('Case Data Entry'!E211),ISBLANK('Case Data Entry'!I211),ISBLANK('Case Data Entry'!J211),ISBLANK('Case Data Entry'!L211),ISBLANK('Case Data Entry'!M211),ISBLANK('Case Data Entry'!W211),ISBLANK('Case Data Entry'!Z211)),TRUE,FALSE)</f>
        <v>1</v>
      </c>
    </row>
    <row r="212" spans="1:2" x14ac:dyDescent="0.25">
      <c r="A212" s="43" t="b">
        <f>IF(COUNTA('Case Data Entry'!A212:AB212)-COUNTIF('Case Data Entry'!A212:AB212,"#N/A")&gt;0,TRUE,FALSE)</f>
        <v>0</v>
      </c>
      <c r="B212" t="b">
        <f>IF(OR(ISBLANK('Case Data Entry'!B212),ISBLANK('Case Data Entry'!C212),ISBLANK('Case Data Entry'!D212),ISBLANK('Case Data Entry'!E212),ISBLANK('Case Data Entry'!I212),ISBLANK('Case Data Entry'!J212),ISBLANK('Case Data Entry'!L212),ISBLANK('Case Data Entry'!M212),ISBLANK('Case Data Entry'!W212),ISBLANK('Case Data Entry'!Z212)),TRUE,FALSE)</f>
        <v>1</v>
      </c>
    </row>
    <row r="213" spans="1:2" x14ac:dyDescent="0.25">
      <c r="A213" s="43" t="b">
        <f>IF(COUNTA('Case Data Entry'!A213:AB213)-COUNTIF('Case Data Entry'!A213:AB213,"#N/A")&gt;0,TRUE,FALSE)</f>
        <v>0</v>
      </c>
      <c r="B213" t="b">
        <f>IF(OR(ISBLANK('Case Data Entry'!B213),ISBLANK('Case Data Entry'!C213),ISBLANK('Case Data Entry'!D213),ISBLANK('Case Data Entry'!E213),ISBLANK('Case Data Entry'!I213),ISBLANK('Case Data Entry'!J213),ISBLANK('Case Data Entry'!L213),ISBLANK('Case Data Entry'!M213),ISBLANK('Case Data Entry'!W213),ISBLANK('Case Data Entry'!Z213)),TRUE,FALSE)</f>
        <v>1</v>
      </c>
    </row>
    <row r="214" spans="1:2" x14ac:dyDescent="0.25">
      <c r="A214" s="43" t="b">
        <f>IF(COUNTA('Case Data Entry'!A214:AB214)-COUNTIF('Case Data Entry'!A214:AB214,"#N/A")&gt;0,TRUE,FALSE)</f>
        <v>0</v>
      </c>
      <c r="B214" t="b">
        <f>IF(OR(ISBLANK('Case Data Entry'!B214),ISBLANK('Case Data Entry'!C214),ISBLANK('Case Data Entry'!D214),ISBLANK('Case Data Entry'!E214),ISBLANK('Case Data Entry'!I214),ISBLANK('Case Data Entry'!J214),ISBLANK('Case Data Entry'!L214),ISBLANK('Case Data Entry'!M214),ISBLANK('Case Data Entry'!W214),ISBLANK('Case Data Entry'!Z214)),TRUE,FALSE)</f>
        <v>1</v>
      </c>
    </row>
    <row r="215" spans="1:2" x14ac:dyDescent="0.25">
      <c r="A215" s="43" t="b">
        <f>IF(COUNTA('Case Data Entry'!A215:AB215)-COUNTIF('Case Data Entry'!A215:AB215,"#N/A")&gt;0,TRUE,FALSE)</f>
        <v>0</v>
      </c>
      <c r="B215" t="b">
        <f>IF(OR(ISBLANK('Case Data Entry'!B215),ISBLANK('Case Data Entry'!C215),ISBLANK('Case Data Entry'!D215),ISBLANK('Case Data Entry'!E215),ISBLANK('Case Data Entry'!I215),ISBLANK('Case Data Entry'!J215),ISBLANK('Case Data Entry'!L215),ISBLANK('Case Data Entry'!M215),ISBLANK('Case Data Entry'!W215),ISBLANK('Case Data Entry'!Z215)),TRUE,FALSE)</f>
        <v>1</v>
      </c>
    </row>
    <row r="216" spans="1:2" x14ac:dyDescent="0.25">
      <c r="A216" s="43" t="b">
        <f>IF(COUNTA('Case Data Entry'!A216:AB216)-COUNTIF('Case Data Entry'!A216:AB216,"#N/A")&gt;0,TRUE,FALSE)</f>
        <v>0</v>
      </c>
      <c r="B216" t="b">
        <f>IF(OR(ISBLANK('Case Data Entry'!B216),ISBLANK('Case Data Entry'!C216),ISBLANK('Case Data Entry'!D216),ISBLANK('Case Data Entry'!E216),ISBLANK('Case Data Entry'!I216),ISBLANK('Case Data Entry'!J216),ISBLANK('Case Data Entry'!L216),ISBLANK('Case Data Entry'!M216),ISBLANK('Case Data Entry'!W216),ISBLANK('Case Data Entry'!Z216)),TRUE,FALSE)</f>
        <v>1</v>
      </c>
    </row>
    <row r="217" spans="1:2" x14ac:dyDescent="0.25">
      <c r="A217" s="43" t="b">
        <f>IF(COUNTA('Case Data Entry'!A217:AB217)-COUNTIF('Case Data Entry'!A217:AB217,"#N/A")&gt;0,TRUE,FALSE)</f>
        <v>0</v>
      </c>
      <c r="B217" t="b">
        <f>IF(OR(ISBLANK('Case Data Entry'!B217),ISBLANK('Case Data Entry'!C217),ISBLANK('Case Data Entry'!D217),ISBLANK('Case Data Entry'!E217),ISBLANK('Case Data Entry'!I217),ISBLANK('Case Data Entry'!J217),ISBLANK('Case Data Entry'!L217),ISBLANK('Case Data Entry'!M217),ISBLANK('Case Data Entry'!W217),ISBLANK('Case Data Entry'!Z217)),TRUE,FALSE)</f>
        <v>1</v>
      </c>
    </row>
    <row r="218" spans="1:2" x14ac:dyDescent="0.25">
      <c r="A218" s="43" t="b">
        <f>IF(COUNTA('Case Data Entry'!A218:AB218)-COUNTIF('Case Data Entry'!A218:AB218,"#N/A")&gt;0,TRUE,FALSE)</f>
        <v>0</v>
      </c>
      <c r="B218" t="b">
        <f>IF(OR(ISBLANK('Case Data Entry'!B218),ISBLANK('Case Data Entry'!C218),ISBLANK('Case Data Entry'!D218),ISBLANK('Case Data Entry'!E218),ISBLANK('Case Data Entry'!I218),ISBLANK('Case Data Entry'!J218),ISBLANK('Case Data Entry'!L218),ISBLANK('Case Data Entry'!M218),ISBLANK('Case Data Entry'!W218),ISBLANK('Case Data Entry'!Z218)),TRUE,FALSE)</f>
        <v>1</v>
      </c>
    </row>
    <row r="219" spans="1:2" x14ac:dyDescent="0.25">
      <c r="A219" s="43" t="b">
        <f>IF(COUNTA('Case Data Entry'!A219:AB219)-COUNTIF('Case Data Entry'!A219:AB219,"#N/A")&gt;0,TRUE,FALSE)</f>
        <v>0</v>
      </c>
      <c r="B219" t="b">
        <f>IF(OR(ISBLANK('Case Data Entry'!B219),ISBLANK('Case Data Entry'!C219),ISBLANK('Case Data Entry'!D219),ISBLANK('Case Data Entry'!E219),ISBLANK('Case Data Entry'!I219),ISBLANK('Case Data Entry'!J219),ISBLANK('Case Data Entry'!L219),ISBLANK('Case Data Entry'!M219),ISBLANK('Case Data Entry'!W219),ISBLANK('Case Data Entry'!Z219)),TRUE,FALSE)</f>
        <v>1</v>
      </c>
    </row>
    <row r="220" spans="1:2" x14ac:dyDescent="0.25">
      <c r="A220" s="43" t="b">
        <f>IF(COUNTA('Case Data Entry'!A220:AB220)-COUNTIF('Case Data Entry'!A220:AB220,"#N/A")&gt;0,TRUE,FALSE)</f>
        <v>0</v>
      </c>
      <c r="B220" t="b">
        <f>IF(OR(ISBLANK('Case Data Entry'!B220),ISBLANK('Case Data Entry'!C220),ISBLANK('Case Data Entry'!D220),ISBLANK('Case Data Entry'!E220),ISBLANK('Case Data Entry'!I220),ISBLANK('Case Data Entry'!J220),ISBLANK('Case Data Entry'!L220),ISBLANK('Case Data Entry'!M220),ISBLANK('Case Data Entry'!W220),ISBLANK('Case Data Entry'!Z220)),TRUE,FALSE)</f>
        <v>1</v>
      </c>
    </row>
    <row r="221" spans="1:2" x14ac:dyDescent="0.25">
      <c r="A221" s="43" t="b">
        <f>IF(COUNTA('Case Data Entry'!A221:AB221)-COUNTIF('Case Data Entry'!A221:AB221,"#N/A")&gt;0,TRUE,FALSE)</f>
        <v>0</v>
      </c>
      <c r="B221" t="b">
        <f>IF(OR(ISBLANK('Case Data Entry'!B221),ISBLANK('Case Data Entry'!C221),ISBLANK('Case Data Entry'!D221),ISBLANK('Case Data Entry'!E221),ISBLANK('Case Data Entry'!I221),ISBLANK('Case Data Entry'!J221),ISBLANK('Case Data Entry'!L221),ISBLANK('Case Data Entry'!M221),ISBLANK('Case Data Entry'!W221),ISBLANK('Case Data Entry'!Z221)),TRUE,FALSE)</f>
        <v>1</v>
      </c>
    </row>
    <row r="222" spans="1:2" x14ac:dyDescent="0.25">
      <c r="A222" s="43" t="b">
        <f>IF(COUNTA('Case Data Entry'!A222:AB222)-COUNTIF('Case Data Entry'!A222:AB222,"#N/A")&gt;0,TRUE,FALSE)</f>
        <v>0</v>
      </c>
      <c r="B222" t="b">
        <f>IF(OR(ISBLANK('Case Data Entry'!B222),ISBLANK('Case Data Entry'!C222),ISBLANK('Case Data Entry'!D222),ISBLANK('Case Data Entry'!E222),ISBLANK('Case Data Entry'!I222),ISBLANK('Case Data Entry'!J222),ISBLANK('Case Data Entry'!L222),ISBLANK('Case Data Entry'!M222),ISBLANK('Case Data Entry'!W222),ISBLANK('Case Data Entry'!Z222)),TRUE,FALSE)</f>
        <v>1</v>
      </c>
    </row>
    <row r="223" spans="1:2" x14ac:dyDescent="0.25">
      <c r="A223" s="43" t="b">
        <f>IF(COUNTA('Case Data Entry'!A223:AB223)-COUNTIF('Case Data Entry'!A223:AB223,"#N/A")&gt;0,TRUE,FALSE)</f>
        <v>0</v>
      </c>
      <c r="B223" t="b">
        <f>IF(OR(ISBLANK('Case Data Entry'!B223),ISBLANK('Case Data Entry'!C223),ISBLANK('Case Data Entry'!D223),ISBLANK('Case Data Entry'!E223),ISBLANK('Case Data Entry'!I223),ISBLANK('Case Data Entry'!J223),ISBLANK('Case Data Entry'!L223),ISBLANK('Case Data Entry'!M223),ISBLANK('Case Data Entry'!W223),ISBLANK('Case Data Entry'!Z223)),TRUE,FALSE)</f>
        <v>1</v>
      </c>
    </row>
    <row r="224" spans="1:2" x14ac:dyDescent="0.25">
      <c r="A224" s="43" t="b">
        <f>IF(COUNTA('Case Data Entry'!A224:AB224)-COUNTIF('Case Data Entry'!A224:AB224,"#N/A")&gt;0,TRUE,FALSE)</f>
        <v>0</v>
      </c>
      <c r="B224" t="b">
        <f>IF(OR(ISBLANK('Case Data Entry'!B224),ISBLANK('Case Data Entry'!C224),ISBLANK('Case Data Entry'!D224),ISBLANK('Case Data Entry'!E224),ISBLANK('Case Data Entry'!I224),ISBLANK('Case Data Entry'!J224),ISBLANK('Case Data Entry'!L224),ISBLANK('Case Data Entry'!M224),ISBLANK('Case Data Entry'!W224),ISBLANK('Case Data Entry'!Z224)),TRUE,FALSE)</f>
        <v>1</v>
      </c>
    </row>
    <row r="225" spans="1:2" x14ac:dyDescent="0.25">
      <c r="A225" s="43" t="b">
        <f>IF(COUNTA('Case Data Entry'!A225:AB225)-COUNTIF('Case Data Entry'!A225:AB225,"#N/A")&gt;0,TRUE,FALSE)</f>
        <v>0</v>
      </c>
      <c r="B225" t="b">
        <f>IF(OR(ISBLANK('Case Data Entry'!B225),ISBLANK('Case Data Entry'!C225),ISBLANK('Case Data Entry'!D225),ISBLANK('Case Data Entry'!E225),ISBLANK('Case Data Entry'!I225),ISBLANK('Case Data Entry'!J225),ISBLANK('Case Data Entry'!L225),ISBLANK('Case Data Entry'!M225),ISBLANK('Case Data Entry'!W225),ISBLANK('Case Data Entry'!Z225)),TRUE,FALSE)</f>
        <v>1</v>
      </c>
    </row>
    <row r="226" spans="1:2" x14ac:dyDescent="0.25">
      <c r="A226" s="43" t="b">
        <f>IF(COUNTA('Case Data Entry'!A226:AB226)-COUNTIF('Case Data Entry'!A226:AB226,"#N/A")&gt;0,TRUE,FALSE)</f>
        <v>0</v>
      </c>
      <c r="B226" t="b">
        <f>IF(OR(ISBLANK('Case Data Entry'!B226),ISBLANK('Case Data Entry'!C226),ISBLANK('Case Data Entry'!D226),ISBLANK('Case Data Entry'!E226),ISBLANK('Case Data Entry'!I226),ISBLANK('Case Data Entry'!J226),ISBLANK('Case Data Entry'!L226),ISBLANK('Case Data Entry'!M226),ISBLANK('Case Data Entry'!W226),ISBLANK('Case Data Entry'!Z226)),TRUE,FALSE)</f>
        <v>1</v>
      </c>
    </row>
    <row r="227" spans="1:2" x14ac:dyDescent="0.25">
      <c r="A227" s="43" t="b">
        <f>IF(COUNTA('Case Data Entry'!A227:AB227)-COUNTIF('Case Data Entry'!A227:AB227,"#N/A")&gt;0,TRUE,FALSE)</f>
        <v>0</v>
      </c>
      <c r="B227" t="b">
        <f>IF(OR(ISBLANK('Case Data Entry'!B227),ISBLANK('Case Data Entry'!C227),ISBLANK('Case Data Entry'!D227),ISBLANK('Case Data Entry'!E227),ISBLANK('Case Data Entry'!I227),ISBLANK('Case Data Entry'!J227),ISBLANK('Case Data Entry'!L227),ISBLANK('Case Data Entry'!M227),ISBLANK('Case Data Entry'!W227),ISBLANK('Case Data Entry'!Z227)),TRUE,FALSE)</f>
        <v>1</v>
      </c>
    </row>
    <row r="228" spans="1:2" x14ac:dyDescent="0.25">
      <c r="A228" s="43" t="b">
        <f>IF(COUNTA('Case Data Entry'!A228:AB228)-COUNTIF('Case Data Entry'!A228:AB228,"#N/A")&gt;0,TRUE,FALSE)</f>
        <v>0</v>
      </c>
      <c r="B228" t="b">
        <f>IF(OR(ISBLANK('Case Data Entry'!B228),ISBLANK('Case Data Entry'!C228),ISBLANK('Case Data Entry'!D228),ISBLANK('Case Data Entry'!E228),ISBLANK('Case Data Entry'!I228),ISBLANK('Case Data Entry'!J228),ISBLANK('Case Data Entry'!L228),ISBLANK('Case Data Entry'!M228),ISBLANK('Case Data Entry'!W228),ISBLANK('Case Data Entry'!Z228)),TRUE,FALSE)</f>
        <v>1</v>
      </c>
    </row>
    <row r="229" spans="1:2" x14ac:dyDescent="0.25">
      <c r="A229" s="43" t="b">
        <f>IF(COUNTA('Case Data Entry'!A229:AB229)-COUNTIF('Case Data Entry'!A229:AB229,"#N/A")&gt;0,TRUE,FALSE)</f>
        <v>0</v>
      </c>
      <c r="B229" t="b">
        <f>IF(OR(ISBLANK('Case Data Entry'!B229),ISBLANK('Case Data Entry'!C229),ISBLANK('Case Data Entry'!D229),ISBLANK('Case Data Entry'!E229),ISBLANK('Case Data Entry'!I229),ISBLANK('Case Data Entry'!J229),ISBLANK('Case Data Entry'!L229),ISBLANK('Case Data Entry'!M229),ISBLANK('Case Data Entry'!W229),ISBLANK('Case Data Entry'!Z229)),TRUE,FALSE)</f>
        <v>1</v>
      </c>
    </row>
    <row r="230" spans="1:2" x14ac:dyDescent="0.25">
      <c r="A230" s="43" t="b">
        <f>IF(COUNTA('Case Data Entry'!A230:AB230)-COUNTIF('Case Data Entry'!A230:AB230,"#N/A")&gt;0,TRUE,FALSE)</f>
        <v>0</v>
      </c>
      <c r="B230" t="b">
        <f>IF(OR(ISBLANK('Case Data Entry'!B230),ISBLANK('Case Data Entry'!C230),ISBLANK('Case Data Entry'!D230),ISBLANK('Case Data Entry'!E230),ISBLANK('Case Data Entry'!I230),ISBLANK('Case Data Entry'!J230),ISBLANK('Case Data Entry'!L230),ISBLANK('Case Data Entry'!M230),ISBLANK('Case Data Entry'!W230),ISBLANK('Case Data Entry'!Z230)),TRUE,FALSE)</f>
        <v>1</v>
      </c>
    </row>
    <row r="231" spans="1:2" x14ac:dyDescent="0.25">
      <c r="A231" s="43" t="b">
        <f>IF(COUNTA('Case Data Entry'!A231:AB231)-COUNTIF('Case Data Entry'!A231:AB231,"#N/A")&gt;0,TRUE,FALSE)</f>
        <v>0</v>
      </c>
      <c r="B231" t="b">
        <f>IF(OR(ISBLANK('Case Data Entry'!B231),ISBLANK('Case Data Entry'!C231),ISBLANK('Case Data Entry'!D231),ISBLANK('Case Data Entry'!E231),ISBLANK('Case Data Entry'!I231),ISBLANK('Case Data Entry'!J231),ISBLANK('Case Data Entry'!L231),ISBLANK('Case Data Entry'!M231),ISBLANK('Case Data Entry'!W231),ISBLANK('Case Data Entry'!Z231)),TRUE,FALSE)</f>
        <v>1</v>
      </c>
    </row>
    <row r="232" spans="1:2" x14ac:dyDescent="0.25">
      <c r="A232" s="43" t="b">
        <f>IF(COUNTA('Case Data Entry'!A232:AB232)-COUNTIF('Case Data Entry'!A232:AB232,"#N/A")&gt;0,TRUE,FALSE)</f>
        <v>0</v>
      </c>
      <c r="B232" t="b">
        <f>IF(OR(ISBLANK('Case Data Entry'!B232),ISBLANK('Case Data Entry'!C232),ISBLANK('Case Data Entry'!D232),ISBLANK('Case Data Entry'!E232),ISBLANK('Case Data Entry'!I232),ISBLANK('Case Data Entry'!J232),ISBLANK('Case Data Entry'!L232),ISBLANK('Case Data Entry'!M232),ISBLANK('Case Data Entry'!W232),ISBLANK('Case Data Entry'!Z232)),TRUE,FALSE)</f>
        <v>1</v>
      </c>
    </row>
    <row r="233" spans="1:2" x14ac:dyDescent="0.25">
      <c r="A233" s="43" t="b">
        <f>IF(COUNTA('Case Data Entry'!A233:AB233)-COUNTIF('Case Data Entry'!A233:AB233,"#N/A")&gt;0,TRUE,FALSE)</f>
        <v>0</v>
      </c>
      <c r="B233" t="b">
        <f>IF(OR(ISBLANK('Case Data Entry'!B233),ISBLANK('Case Data Entry'!C233),ISBLANK('Case Data Entry'!D233),ISBLANK('Case Data Entry'!E233),ISBLANK('Case Data Entry'!I233),ISBLANK('Case Data Entry'!J233),ISBLANK('Case Data Entry'!L233),ISBLANK('Case Data Entry'!M233),ISBLANK('Case Data Entry'!W233),ISBLANK('Case Data Entry'!Z233)),TRUE,FALSE)</f>
        <v>1</v>
      </c>
    </row>
    <row r="234" spans="1:2" x14ac:dyDescent="0.25">
      <c r="A234" s="43" t="b">
        <f>IF(COUNTA('Case Data Entry'!A234:AB234)-COUNTIF('Case Data Entry'!A234:AB234,"#N/A")&gt;0,TRUE,FALSE)</f>
        <v>0</v>
      </c>
      <c r="B234" t="b">
        <f>IF(OR(ISBLANK('Case Data Entry'!B234),ISBLANK('Case Data Entry'!C234),ISBLANK('Case Data Entry'!D234),ISBLANK('Case Data Entry'!E234),ISBLANK('Case Data Entry'!I234),ISBLANK('Case Data Entry'!J234),ISBLANK('Case Data Entry'!L234),ISBLANK('Case Data Entry'!M234),ISBLANK('Case Data Entry'!W234),ISBLANK('Case Data Entry'!Z234)),TRUE,FALSE)</f>
        <v>1</v>
      </c>
    </row>
    <row r="235" spans="1:2" x14ac:dyDescent="0.25">
      <c r="A235" s="43" t="b">
        <f>IF(COUNTA('Case Data Entry'!A235:AB235)-COUNTIF('Case Data Entry'!A235:AB235,"#N/A")&gt;0,TRUE,FALSE)</f>
        <v>0</v>
      </c>
      <c r="B235" t="b">
        <f>IF(OR(ISBLANK('Case Data Entry'!B235),ISBLANK('Case Data Entry'!C235),ISBLANK('Case Data Entry'!D235),ISBLANK('Case Data Entry'!E235),ISBLANK('Case Data Entry'!I235),ISBLANK('Case Data Entry'!J235),ISBLANK('Case Data Entry'!L235),ISBLANK('Case Data Entry'!M235),ISBLANK('Case Data Entry'!W235),ISBLANK('Case Data Entry'!Z235)),TRUE,FALSE)</f>
        <v>1</v>
      </c>
    </row>
    <row r="236" spans="1:2" x14ac:dyDescent="0.25">
      <c r="A236" s="43" t="b">
        <f>IF(COUNTA('Case Data Entry'!A236:AB236)-COUNTIF('Case Data Entry'!A236:AB236,"#N/A")&gt;0,TRUE,FALSE)</f>
        <v>0</v>
      </c>
      <c r="B236" t="b">
        <f>IF(OR(ISBLANK('Case Data Entry'!B236),ISBLANK('Case Data Entry'!C236),ISBLANK('Case Data Entry'!D236),ISBLANK('Case Data Entry'!E236),ISBLANK('Case Data Entry'!I236),ISBLANK('Case Data Entry'!J236),ISBLANK('Case Data Entry'!L236),ISBLANK('Case Data Entry'!M236),ISBLANK('Case Data Entry'!W236),ISBLANK('Case Data Entry'!Z236)),TRUE,FALSE)</f>
        <v>1</v>
      </c>
    </row>
    <row r="237" spans="1:2" x14ac:dyDescent="0.25">
      <c r="A237" s="43" t="b">
        <f>IF(COUNTA('Case Data Entry'!A237:AB237)-COUNTIF('Case Data Entry'!A237:AB237,"#N/A")&gt;0,TRUE,FALSE)</f>
        <v>0</v>
      </c>
      <c r="B237" t="b">
        <f>IF(OR(ISBLANK('Case Data Entry'!B237),ISBLANK('Case Data Entry'!C237),ISBLANK('Case Data Entry'!D237),ISBLANK('Case Data Entry'!E237),ISBLANK('Case Data Entry'!I237),ISBLANK('Case Data Entry'!J237),ISBLANK('Case Data Entry'!L237),ISBLANK('Case Data Entry'!M237),ISBLANK('Case Data Entry'!W237),ISBLANK('Case Data Entry'!Z237)),TRUE,FALSE)</f>
        <v>1</v>
      </c>
    </row>
    <row r="238" spans="1:2" x14ac:dyDescent="0.25">
      <c r="A238" s="43" t="b">
        <f>IF(COUNTA('Case Data Entry'!A238:AB238)-COUNTIF('Case Data Entry'!A238:AB238,"#N/A")&gt;0,TRUE,FALSE)</f>
        <v>0</v>
      </c>
      <c r="B238" t="b">
        <f>IF(OR(ISBLANK('Case Data Entry'!B238),ISBLANK('Case Data Entry'!C238),ISBLANK('Case Data Entry'!D238),ISBLANK('Case Data Entry'!E238),ISBLANK('Case Data Entry'!I238),ISBLANK('Case Data Entry'!J238),ISBLANK('Case Data Entry'!L238),ISBLANK('Case Data Entry'!M238),ISBLANK('Case Data Entry'!W238),ISBLANK('Case Data Entry'!Z238)),TRUE,FALSE)</f>
        <v>1</v>
      </c>
    </row>
    <row r="239" spans="1:2" x14ac:dyDescent="0.25">
      <c r="A239" s="43" t="b">
        <f>IF(COUNTA('Case Data Entry'!A239:AB239)-COUNTIF('Case Data Entry'!A239:AB239,"#N/A")&gt;0,TRUE,FALSE)</f>
        <v>0</v>
      </c>
      <c r="B239" t="b">
        <f>IF(OR(ISBLANK('Case Data Entry'!B239),ISBLANK('Case Data Entry'!C239),ISBLANK('Case Data Entry'!D239),ISBLANK('Case Data Entry'!E239),ISBLANK('Case Data Entry'!I239),ISBLANK('Case Data Entry'!J239),ISBLANK('Case Data Entry'!L239),ISBLANK('Case Data Entry'!M239),ISBLANK('Case Data Entry'!W239),ISBLANK('Case Data Entry'!Z239)),TRUE,FALSE)</f>
        <v>1</v>
      </c>
    </row>
    <row r="240" spans="1:2" x14ac:dyDescent="0.25">
      <c r="A240" s="43" t="b">
        <f>IF(COUNTA('Case Data Entry'!A240:AB240)-COUNTIF('Case Data Entry'!A240:AB240,"#N/A")&gt;0,TRUE,FALSE)</f>
        <v>0</v>
      </c>
      <c r="B240" t="b">
        <f>IF(OR(ISBLANK('Case Data Entry'!B240),ISBLANK('Case Data Entry'!C240),ISBLANK('Case Data Entry'!D240),ISBLANK('Case Data Entry'!E240),ISBLANK('Case Data Entry'!I240),ISBLANK('Case Data Entry'!J240),ISBLANK('Case Data Entry'!L240),ISBLANK('Case Data Entry'!M240),ISBLANK('Case Data Entry'!W240),ISBLANK('Case Data Entry'!Z240)),TRUE,FALSE)</f>
        <v>1</v>
      </c>
    </row>
    <row r="241" spans="1:2" x14ac:dyDescent="0.25">
      <c r="A241" s="43" t="b">
        <f>IF(COUNTA('Case Data Entry'!A241:AB241)-COUNTIF('Case Data Entry'!A241:AB241,"#N/A")&gt;0,TRUE,FALSE)</f>
        <v>0</v>
      </c>
      <c r="B241" t="b">
        <f>IF(OR(ISBLANK('Case Data Entry'!B241),ISBLANK('Case Data Entry'!C241),ISBLANK('Case Data Entry'!D241),ISBLANK('Case Data Entry'!E241),ISBLANK('Case Data Entry'!I241),ISBLANK('Case Data Entry'!J241),ISBLANK('Case Data Entry'!L241),ISBLANK('Case Data Entry'!M241),ISBLANK('Case Data Entry'!W241),ISBLANK('Case Data Entry'!Z241)),TRUE,FALSE)</f>
        <v>1</v>
      </c>
    </row>
    <row r="242" spans="1:2" x14ac:dyDescent="0.25">
      <c r="A242" s="43" t="b">
        <f>IF(COUNTA('Case Data Entry'!A242:AB242)-COUNTIF('Case Data Entry'!A242:AB242,"#N/A")&gt;0,TRUE,FALSE)</f>
        <v>0</v>
      </c>
      <c r="B242" t="b">
        <f>IF(OR(ISBLANK('Case Data Entry'!B242),ISBLANK('Case Data Entry'!C242),ISBLANK('Case Data Entry'!D242),ISBLANK('Case Data Entry'!E242),ISBLANK('Case Data Entry'!I242),ISBLANK('Case Data Entry'!J242),ISBLANK('Case Data Entry'!L242),ISBLANK('Case Data Entry'!M242),ISBLANK('Case Data Entry'!W242),ISBLANK('Case Data Entry'!Z242)),TRUE,FALSE)</f>
        <v>1</v>
      </c>
    </row>
    <row r="243" spans="1:2" x14ac:dyDescent="0.25">
      <c r="A243" s="43" t="b">
        <f>IF(COUNTA('Case Data Entry'!A243:AB243)-COUNTIF('Case Data Entry'!A243:AB243,"#N/A")&gt;0,TRUE,FALSE)</f>
        <v>0</v>
      </c>
      <c r="B243" t="b">
        <f>IF(OR(ISBLANK('Case Data Entry'!B243),ISBLANK('Case Data Entry'!C243),ISBLANK('Case Data Entry'!D243),ISBLANK('Case Data Entry'!E243),ISBLANK('Case Data Entry'!I243),ISBLANK('Case Data Entry'!J243),ISBLANK('Case Data Entry'!L243),ISBLANK('Case Data Entry'!M243),ISBLANK('Case Data Entry'!W243),ISBLANK('Case Data Entry'!Z243)),TRUE,FALSE)</f>
        <v>1</v>
      </c>
    </row>
    <row r="244" spans="1:2" x14ac:dyDescent="0.25">
      <c r="A244" s="43" t="b">
        <f>IF(COUNTA('Case Data Entry'!A244:AB244)-COUNTIF('Case Data Entry'!A244:AB244,"#N/A")&gt;0,TRUE,FALSE)</f>
        <v>0</v>
      </c>
      <c r="B244" t="b">
        <f>IF(OR(ISBLANK('Case Data Entry'!B244),ISBLANK('Case Data Entry'!C244),ISBLANK('Case Data Entry'!D244),ISBLANK('Case Data Entry'!E244),ISBLANK('Case Data Entry'!I244),ISBLANK('Case Data Entry'!J244),ISBLANK('Case Data Entry'!L244),ISBLANK('Case Data Entry'!M244),ISBLANK('Case Data Entry'!W244),ISBLANK('Case Data Entry'!Z244)),TRUE,FALSE)</f>
        <v>1</v>
      </c>
    </row>
    <row r="245" spans="1:2" x14ac:dyDescent="0.25">
      <c r="A245" s="43" t="b">
        <f>IF(COUNTA('Case Data Entry'!A245:AB245)-COUNTIF('Case Data Entry'!A245:AB245,"#N/A")&gt;0,TRUE,FALSE)</f>
        <v>0</v>
      </c>
      <c r="B245" t="b">
        <f>IF(OR(ISBLANK('Case Data Entry'!B245),ISBLANK('Case Data Entry'!C245),ISBLANK('Case Data Entry'!D245),ISBLANK('Case Data Entry'!E245),ISBLANK('Case Data Entry'!I245),ISBLANK('Case Data Entry'!J245),ISBLANK('Case Data Entry'!L245),ISBLANK('Case Data Entry'!M245),ISBLANK('Case Data Entry'!W245),ISBLANK('Case Data Entry'!Z245)),TRUE,FALSE)</f>
        <v>1</v>
      </c>
    </row>
    <row r="246" spans="1:2" x14ac:dyDescent="0.25">
      <c r="A246" s="43" t="b">
        <f>IF(COUNTA('Case Data Entry'!A246:AB246)-COUNTIF('Case Data Entry'!A246:AB246,"#N/A")&gt;0,TRUE,FALSE)</f>
        <v>0</v>
      </c>
      <c r="B246" t="b">
        <f>IF(OR(ISBLANK('Case Data Entry'!B246),ISBLANK('Case Data Entry'!C246),ISBLANK('Case Data Entry'!D246),ISBLANK('Case Data Entry'!E246),ISBLANK('Case Data Entry'!I246),ISBLANK('Case Data Entry'!J246),ISBLANK('Case Data Entry'!L246),ISBLANK('Case Data Entry'!M246),ISBLANK('Case Data Entry'!W246),ISBLANK('Case Data Entry'!Z246)),TRUE,FALSE)</f>
        <v>1</v>
      </c>
    </row>
    <row r="247" spans="1:2" x14ac:dyDescent="0.25">
      <c r="A247" s="43" t="b">
        <f>IF(COUNTA('Case Data Entry'!A247:AB247)-COUNTIF('Case Data Entry'!A247:AB247,"#N/A")&gt;0,TRUE,FALSE)</f>
        <v>0</v>
      </c>
      <c r="B247" t="b">
        <f>IF(OR(ISBLANK('Case Data Entry'!B247),ISBLANK('Case Data Entry'!C247),ISBLANK('Case Data Entry'!D247),ISBLANK('Case Data Entry'!E247),ISBLANK('Case Data Entry'!I247),ISBLANK('Case Data Entry'!J247),ISBLANK('Case Data Entry'!L247),ISBLANK('Case Data Entry'!M247),ISBLANK('Case Data Entry'!W247),ISBLANK('Case Data Entry'!Z247)),TRUE,FALSE)</f>
        <v>1</v>
      </c>
    </row>
    <row r="248" spans="1:2" x14ac:dyDescent="0.25">
      <c r="A248" s="43" t="b">
        <f>IF(COUNTA('Case Data Entry'!A248:AB248)-COUNTIF('Case Data Entry'!A248:AB248,"#N/A")&gt;0,TRUE,FALSE)</f>
        <v>0</v>
      </c>
      <c r="B248" t="b">
        <f>IF(OR(ISBLANK('Case Data Entry'!B248),ISBLANK('Case Data Entry'!C248),ISBLANK('Case Data Entry'!D248),ISBLANK('Case Data Entry'!E248),ISBLANK('Case Data Entry'!I248),ISBLANK('Case Data Entry'!J248),ISBLANK('Case Data Entry'!L248),ISBLANK('Case Data Entry'!M248),ISBLANK('Case Data Entry'!W248),ISBLANK('Case Data Entry'!Z248)),TRUE,FALSE)</f>
        <v>1</v>
      </c>
    </row>
    <row r="249" spans="1:2" x14ac:dyDescent="0.25">
      <c r="A249" s="43" t="b">
        <f>IF(COUNTA('Case Data Entry'!A249:AB249)-COUNTIF('Case Data Entry'!A249:AB249,"#N/A")&gt;0,TRUE,FALSE)</f>
        <v>0</v>
      </c>
      <c r="B249" t="b">
        <f>IF(OR(ISBLANK('Case Data Entry'!B249),ISBLANK('Case Data Entry'!C249),ISBLANK('Case Data Entry'!D249),ISBLANK('Case Data Entry'!E249),ISBLANK('Case Data Entry'!I249),ISBLANK('Case Data Entry'!J249),ISBLANK('Case Data Entry'!L249),ISBLANK('Case Data Entry'!M249),ISBLANK('Case Data Entry'!W249),ISBLANK('Case Data Entry'!Z249)),TRUE,FALSE)</f>
        <v>1</v>
      </c>
    </row>
    <row r="250" spans="1:2" x14ac:dyDescent="0.25">
      <c r="A250" s="43" t="b">
        <f>IF(COUNTA('Case Data Entry'!A250:AB250)-COUNTIF('Case Data Entry'!A250:AB250,"#N/A")&gt;0,TRUE,FALSE)</f>
        <v>0</v>
      </c>
      <c r="B250" t="b">
        <f>IF(OR(ISBLANK('Case Data Entry'!B250),ISBLANK('Case Data Entry'!C250),ISBLANK('Case Data Entry'!D250),ISBLANK('Case Data Entry'!E250),ISBLANK('Case Data Entry'!I250),ISBLANK('Case Data Entry'!J250),ISBLANK('Case Data Entry'!L250),ISBLANK('Case Data Entry'!M250),ISBLANK('Case Data Entry'!W250),ISBLANK('Case Data Entry'!Z250)),TRUE,FALSE)</f>
        <v>1</v>
      </c>
    </row>
    <row r="251" spans="1:2" x14ac:dyDescent="0.25">
      <c r="A251" s="43" t="b">
        <f>IF(COUNTA('Case Data Entry'!A251:AB251)-COUNTIF('Case Data Entry'!A251:AB251,"#N/A")&gt;0,TRUE,FALSE)</f>
        <v>0</v>
      </c>
      <c r="B251" t="b">
        <f>IF(OR(ISBLANK('Case Data Entry'!B251),ISBLANK('Case Data Entry'!C251),ISBLANK('Case Data Entry'!D251),ISBLANK('Case Data Entry'!E251),ISBLANK('Case Data Entry'!I251),ISBLANK('Case Data Entry'!J251),ISBLANK('Case Data Entry'!L251),ISBLANK('Case Data Entry'!M251),ISBLANK('Case Data Entry'!W251),ISBLANK('Case Data Entry'!Z251)),TRUE,FALSE)</f>
        <v>1</v>
      </c>
    </row>
    <row r="252" spans="1:2" x14ac:dyDescent="0.25">
      <c r="A252" s="43" t="b">
        <f>IF(COUNTA('Case Data Entry'!A252:AB252)-COUNTIF('Case Data Entry'!A252:AB252,"#N/A")&gt;0,TRUE,FALSE)</f>
        <v>0</v>
      </c>
      <c r="B252" t="b">
        <f>IF(OR(ISBLANK('Case Data Entry'!B252),ISBLANK('Case Data Entry'!C252),ISBLANK('Case Data Entry'!D252),ISBLANK('Case Data Entry'!E252),ISBLANK('Case Data Entry'!I252),ISBLANK('Case Data Entry'!J252),ISBLANK('Case Data Entry'!L252),ISBLANK('Case Data Entry'!M252),ISBLANK('Case Data Entry'!W252),ISBLANK('Case Data Entry'!Z252)),TRUE,FALSE)</f>
        <v>1</v>
      </c>
    </row>
    <row r="253" spans="1:2" x14ac:dyDescent="0.25">
      <c r="A253" s="43" t="b">
        <f>IF(COUNTA('Case Data Entry'!A253:AB253)-COUNTIF('Case Data Entry'!A253:AB253,"#N/A")&gt;0,TRUE,FALSE)</f>
        <v>0</v>
      </c>
      <c r="B253" t="b">
        <f>IF(OR(ISBLANK('Case Data Entry'!B253),ISBLANK('Case Data Entry'!C253),ISBLANK('Case Data Entry'!D253),ISBLANK('Case Data Entry'!E253),ISBLANK('Case Data Entry'!I253),ISBLANK('Case Data Entry'!J253),ISBLANK('Case Data Entry'!L253),ISBLANK('Case Data Entry'!M253),ISBLANK('Case Data Entry'!W253),ISBLANK('Case Data Entry'!Z253)),TRUE,FALSE)</f>
        <v>1</v>
      </c>
    </row>
    <row r="254" spans="1:2" x14ac:dyDescent="0.25">
      <c r="A254" s="43" t="b">
        <f>IF(COUNTA('Case Data Entry'!A254:AB254)-COUNTIF('Case Data Entry'!A254:AB254,"#N/A")&gt;0,TRUE,FALSE)</f>
        <v>0</v>
      </c>
      <c r="B254" t="b">
        <f>IF(OR(ISBLANK('Case Data Entry'!B254),ISBLANK('Case Data Entry'!C254),ISBLANK('Case Data Entry'!D254),ISBLANK('Case Data Entry'!E254),ISBLANK('Case Data Entry'!I254),ISBLANK('Case Data Entry'!J254),ISBLANK('Case Data Entry'!L254),ISBLANK('Case Data Entry'!M254),ISBLANK('Case Data Entry'!W254),ISBLANK('Case Data Entry'!Z254)),TRUE,FALSE)</f>
        <v>1</v>
      </c>
    </row>
    <row r="255" spans="1:2" x14ac:dyDescent="0.25">
      <c r="A255" s="43" t="b">
        <f>IF(COUNTA('Case Data Entry'!A255:AB255)-COUNTIF('Case Data Entry'!A255:AB255,"#N/A")&gt;0,TRUE,FALSE)</f>
        <v>0</v>
      </c>
      <c r="B255" t="b">
        <f>IF(OR(ISBLANK('Case Data Entry'!B255),ISBLANK('Case Data Entry'!C255),ISBLANK('Case Data Entry'!D255),ISBLANK('Case Data Entry'!E255),ISBLANK('Case Data Entry'!I255),ISBLANK('Case Data Entry'!J255),ISBLANK('Case Data Entry'!L255),ISBLANK('Case Data Entry'!M255),ISBLANK('Case Data Entry'!W255),ISBLANK('Case Data Entry'!Z255)),TRUE,FALSE)</f>
        <v>1</v>
      </c>
    </row>
    <row r="256" spans="1:2" x14ac:dyDescent="0.25">
      <c r="A256" s="43" t="b">
        <f>IF(COUNTA('Case Data Entry'!A256:AB256)-COUNTIF('Case Data Entry'!A256:AB256,"#N/A")&gt;0,TRUE,FALSE)</f>
        <v>0</v>
      </c>
      <c r="B256" t="b">
        <f>IF(OR(ISBLANK('Case Data Entry'!B256),ISBLANK('Case Data Entry'!C256),ISBLANK('Case Data Entry'!D256),ISBLANK('Case Data Entry'!E256),ISBLANK('Case Data Entry'!I256),ISBLANK('Case Data Entry'!J256),ISBLANK('Case Data Entry'!L256),ISBLANK('Case Data Entry'!M256),ISBLANK('Case Data Entry'!W256),ISBLANK('Case Data Entry'!Z256)),TRUE,FALSE)</f>
        <v>1</v>
      </c>
    </row>
    <row r="257" spans="1:2" x14ac:dyDescent="0.25">
      <c r="A257" s="43" t="b">
        <f>IF(COUNTA('Case Data Entry'!A257:AB257)-COUNTIF('Case Data Entry'!A257:AB257,"#N/A")&gt;0,TRUE,FALSE)</f>
        <v>0</v>
      </c>
      <c r="B257" t="b">
        <f>IF(OR(ISBLANK('Case Data Entry'!B257),ISBLANK('Case Data Entry'!C257),ISBLANK('Case Data Entry'!D257),ISBLANK('Case Data Entry'!E257),ISBLANK('Case Data Entry'!I257),ISBLANK('Case Data Entry'!J257),ISBLANK('Case Data Entry'!L257),ISBLANK('Case Data Entry'!M257),ISBLANK('Case Data Entry'!W257),ISBLANK('Case Data Entry'!Z257)),TRUE,FALSE)</f>
        <v>1</v>
      </c>
    </row>
    <row r="258" spans="1:2" x14ac:dyDescent="0.25">
      <c r="A258" s="43" t="b">
        <f>IF(COUNTA('Case Data Entry'!A258:AB258)-COUNTIF('Case Data Entry'!A258:AB258,"#N/A")&gt;0,TRUE,FALSE)</f>
        <v>0</v>
      </c>
      <c r="B258" t="b">
        <f>IF(OR(ISBLANK('Case Data Entry'!B258),ISBLANK('Case Data Entry'!C258),ISBLANK('Case Data Entry'!D258),ISBLANK('Case Data Entry'!E258),ISBLANK('Case Data Entry'!I258),ISBLANK('Case Data Entry'!J258),ISBLANK('Case Data Entry'!L258),ISBLANK('Case Data Entry'!M258),ISBLANK('Case Data Entry'!W258),ISBLANK('Case Data Entry'!Z258)),TRUE,FALSE)</f>
        <v>1</v>
      </c>
    </row>
    <row r="259" spans="1:2" x14ac:dyDescent="0.25">
      <c r="A259" s="43" t="b">
        <f>IF(COUNTA('Case Data Entry'!A259:AB259)-COUNTIF('Case Data Entry'!A259:AB259,"#N/A")&gt;0,TRUE,FALSE)</f>
        <v>0</v>
      </c>
      <c r="B259" t="b">
        <f>IF(OR(ISBLANK('Case Data Entry'!B259),ISBLANK('Case Data Entry'!C259),ISBLANK('Case Data Entry'!D259),ISBLANK('Case Data Entry'!E259),ISBLANK('Case Data Entry'!I259),ISBLANK('Case Data Entry'!J259),ISBLANK('Case Data Entry'!L259),ISBLANK('Case Data Entry'!M259),ISBLANK('Case Data Entry'!W259),ISBLANK('Case Data Entry'!Z259)),TRUE,FALSE)</f>
        <v>1</v>
      </c>
    </row>
    <row r="260" spans="1:2" x14ac:dyDescent="0.25">
      <c r="A260" s="43" t="b">
        <f>IF(COUNTA('Case Data Entry'!A260:AB260)-COUNTIF('Case Data Entry'!A260:AB260,"#N/A")&gt;0,TRUE,FALSE)</f>
        <v>0</v>
      </c>
      <c r="B260" t="b">
        <f>IF(OR(ISBLANK('Case Data Entry'!B260),ISBLANK('Case Data Entry'!C260),ISBLANK('Case Data Entry'!D260),ISBLANK('Case Data Entry'!E260),ISBLANK('Case Data Entry'!I260),ISBLANK('Case Data Entry'!J260),ISBLANK('Case Data Entry'!L260),ISBLANK('Case Data Entry'!M260),ISBLANK('Case Data Entry'!W260),ISBLANK('Case Data Entry'!Z260)),TRUE,FALSE)</f>
        <v>1</v>
      </c>
    </row>
    <row r="261" spans="1:2" x14ac:dyDescent="0.25">
      <c r="A261" s="43" t="b">
        <f>IF(COUNTA('Case Data Entry'!A261:AB261)-COUNTIF('Case Data Entry'!A261:AB261,"#N/A")&gt;0,TRUE,FALSE)</f>
        <v>0</v>
      </c>
      <c r="B261" t="b">
        <f>IF(OR(ISBLANK('Case Data Entry'!B261),ISBLANK('Case Data Entry'!C261),ISBLANK('Case Data Entry'!D261),ISBLANK('Case Data Entry'!E261),ISBLANK('Case Data Entry'!I261),ISBLANK('Case Data Entry'!J261),ISBLANK('Case Data Entry'!L261),ISBLANK('Case Data Entry'!M261),ISBLANK('Case Data Entry'!W261),ISBLANK('Case Data Entry'!Z261)),TRUE,FALSE)</f>
        <v>1</v>
      </c>
    </row>
    <row r="262" spans="1:2" x14ac:dyDescent="0.25">
      <c r="A262" s="43" t="b">
        <f>IF(COUNTA('Case Data Entry'!A262:AB262)-COUNTIF('Case Data Entry'!A262:AB262,"#N/A")&gt;0,TRUE,FALSE)</f>
        <v>0</v>
      </c>
      <c r="B262" t="b">
        <f>IF(OR(ISBLANK('Case Data Entry'!B262),ISBLANK('Case Data Entry'!C262),ISBLANK('Case Data Entry'!D262),ISBLANK('Case Data Entry'!E262),ISBLANK('Case Data Entry'!I262),ISBLANK('Case Data Entry'!J262),ISBLANK('Case Data Entry'!L262),ISBLANK('Case Data Entry'!M262),ISBLANK('Case Data Entry'!W262),ISBLANK('Case Data Entry'!Z262)),TRUE,FALSE)</f>
        <v>1</v>
      </c>
    </row>
    <row r="263" spans="1:2" x14ac:dyDescent="0.25">
      <c r="A263" s="43" t="b">
        <f>IF(COUNTA('Case Data Entry'!A263:AB263)-COUNTIF('Case Data Entry'!A263:AB263,"#N/A")&gt;0,TRUE,FALSE)</f>
        <v>0</v>
      </c>
      <c r="B263" t="b">
        <f>IF(OR(ISBLANK('Case Data Entry'!B263),ISBLANK('Case Data Entry'!C263),ISBLANK('Case Data Entry'!D263),ISBLANK('Case Data Entry'!E263),ISBLANK('Case Data Entry'!I263),ISBLANK('Case Data Entry'!J263),ISBLANK('Case Data Entry'!L263),ISBLANK('Case Data Entry'!M263),ISBLANK('Case Data Entry'!W263),ISBLANK('Case Data Entry'!Z263)),TRUE,FALSE)</f>
        <v>1</v>
      </c>
    </row>
    <row r="264" spans="1:2" x14ac:dyDescent="0.25">
      <c r="A264" s="43" t="b">
        <f>IF(COUNTA('Case Data Entry'!A264:AB264)-COUNTIF('Case Data Entry'!A264:AB264,"#N/A")&gt;0,TRUE,FALSE)</f>
        <v>0</v>
      </c>
      <c r="B264" t="b">
        <f>IF(OR(ISBLANK('Case Data Entry'!B264),ISBLANK('Case Data Entry'!C264),ISBLANK('Case Data Entry'!D264),ISBLANK('Case Data Entry'!E264),ISBLANK('Case Data Entry'!I264),ISBLANK('Case Data Entry'!J264),ISBLANK('Case Data Entry'!L264),ISBLANK('Case Data Entry'!M264),ISBLANK('Case Data Entry'!W264),ISBLANK('Case Data Entry'!Z264)),TRUE,FALSE)</f>
        <v>1</v>
      </c>
    </row>
    <row r="265" spans="1:2" x14ac:dyDescent="0.25">
      <c r="A265" s="43" t="b">
        <f>IF(COUNTA('Case Data Entry'!A265:AB265)-COUNTIF('Case Data Entry'!A265:AB265,"#N/A")&gt;0,TRUE,FALSE)</f>
        <v>0</v>
      </c>
      <c r="B265" t="b">
        <f>IF(OR(ISBLANK('Case Data Entry'!B265),ISBLANK('Case Data Entry'!C265),ISBLANK('Case Data Entry'!D265),ISBLANK('Case Data Entry'!E265),ISBLANK('Case Data Entry'!I265),ISBLANK('Case Data Entry'!J265),ISBLANK('Case Data Entry'!L265),ISBLANK('Case Data Entry'!M265),ISBLANK('Case Data Entry'!W265),ISBLANK('Case Data Entry'!Z265)),TRUE,FALSE)</f>
        <v>1</v>
      </c>
    </row>
    <row r="266" spans="1:2" x14ac:dyDescent="0.25">
      <c r="A266" s="43" t="b">
        <f>IF(COUNTA('Case Data Entry'!A266:AB266)-COUNTIF('Case Data Entry'!A266:AB266,"#N/A")&gt;0,TRUE,FALSE)</f>
        <v>0</v>
      </c>
      <c r="B266" t="b">
        <f>IF(OR(ISBLANK('Case Data Entry'!B266),ISBLANK('Case Data Entry'!C266),ISBLANK('Case Data Entry'!D266),ISBLANK('Case Data Entry'!E266),ISBLANK('Case Data Entry'!I266),ISBLANK('Case Data Entry'!J266),ISBLANK('Case Data Entry'!L266),ISBLANK('Case Data Entry'!M266),ISBLANK('Case Data Entry'!W266),ISBLANK('Case Data Entry'!Z266)),TRUE,FALSE)</f>
        <v>1</v>
      </c>
    </row>
    <row r="267" spans="1:2" x14ac:dyDescent="0.25">
      <c r="A267" s="43" t="b">
        <f>IF(COUNTA('Case Data Entry'!A267:AB267)-COUNTIF('Case Data Entry'!A267:AB267,"#N/A")&gt;0,TRUE,FALSE)</f>
        <v>0</v>
      </c>
      <c r="B267" t="b">
        <f>IF(OR(ISBLANK('Case Data Entry'!B267),ISBLANK('Case Data Entry'!C267),ISBLANK('Case Data Entry'!D267),ISBLANK('Case Data Entry'!E267),ISBLANK('Case Data Entry'!I267),ISBLANK('Case Data Entry'!J267),ISBLANK('Case Data Entry'!L267),ISBLANK('Case Data Entry'!M267),ISBLANK('Case Data Entry'!W267),ISBLANK('Case Data Entry'!Z267)),TRUE,FALSE)</f>
        <v>1</v>
      </c>
    </row>
    <row r="268" spans="1:2" x14ac:dyDescent="0.25">
      <c r="A268" s="43" t="b">
        <f>IF(COUNTA('Case Data Entry'!A268:AB268)-COUNTIF('Case Data Entry'!A268:AB268,"#N/A")&gt;0,TRUE,FALSE)</f>
        <v>0</v>
      </c>
      <c r="B268" t="b">
        <f>IF(OR(ISBLANK('Case Data Entry'!B268),ISBLANK('Case Data Entry'!C268),ISBLANK('Case Data Entry'!D268),ISBLANK('Case Data Entry'!E268),ISBLANK('Case Data Entry'!I268),ISBLANK('Case Data Entry'!J268),ISBLANK('Case Data Entry'!L268),ISBLANK('Case Data Entry'!M268),ISBLANK('Case Data Entry'!W268),ISBLANK('Case Data Entry'!Z268)),TRUE,FALSE)</f>
        <v>1</v>
      </c>
    </row>
    <row r="269" spans="1:2" x14ac:dyDescent="0.25">
      <c r="A269" s="43" t="b">
        <f>IF(COUNTA('Case Data Entry'!A269:AB269)-COUNTIF('Case Data Entry'!A269:AB269,"#N/A")&gt;0,TRUE,FALSE)</f>
        <v>0</v>
      </c>
      <c r="B269" t="b">
        <f>IF(OR(ISBLANK('Case Data Entry'!B269),ISBLANK('Case Data Entry'!C269),ISBLANK('Case Data Entry'!D269),ISBLANK('Case Data Entry'!E269),ISBLANK('Case Data Entry'!I269),ISBLANK('Case Data Entry'!J269),ISBLANK('Case Data Entry'!L269),ISBLANK('Case Data Entry'!M269),ISBLANK('Case Data Entry'!W269),ISBLANK('Case Data Entry'!Z269)),TRUE,FALSE)</f>
        <v>1</v>
      </c>
    </row>
    <row r="270" spans="1:2" x14ac:dyDescent="0.25">
      <c r="A270" s="43" t="b">
        <f>IF(COUNTA('Case Data Entry'!A270:AB270)-COUNTIF('Case Data Entry'!A270:AB270,"#N/A")&gt;0,TRUE,FALSE)</f>
        <v>0</v>
      </c>
      <c r="B270" t="b">
        <f>IF(OR(ISBLANK('Case Data Entry'!B270),ISBLANK('Case Data Entry'!C270),ISBLANK('Case Data Entry'!D270),ISBLANK('Case Data Entry'!E270),ISBLANK('Case Data Entry'!I270),ISBLANK('Case Data Entry'!J270),ISBLANK('Case Data Entry'!L270),ISBLANK('Case Data Entry'!M270),ISBLANK('Case Data Entry'!W270),ISBLANK('Case Data Entry'!Z270)),TRUE,FALSE)</f>
        <v>1</v>
      </c>
    </row>
    <row r="271" spans="1:2" x14ac:dyDescent="0.25">
      <c r="A271" s="43" t="b">
        <f>IF(COUNTA('Case Data Entry'!A271:AB271)-COUNTIF('Case Data Entry'!A271:AB271,"#N/A")&gt;0,TRUE,FALSE)</f>
        <v>0</v>
      </c>
      <c r="B271" t="b">
        <f>IF(OR(ISBLANK('Case Data Entry'!B271),ISBLANK('Case Data Entry'!C271),ISBLANK('Case Data Entry'!D271),ISBLANK('Case Data Entry'!E271),ISBLANK('Case Data Entry'!I271),ISBLANK('Case Data Entry'!J271),ISBLANK('Case Data Entry'!L271),ISBLANK('Case Data Entry'!M271),ISBLANK('Case Data Entry'!W271),ISBLANK('Case Data Entry'!Z271)),TRUE,FALSE)</f>
        <v>1</v>
      </c>
    </row>
    <row r="272" spans="1:2" x14ac:dyDescent="0.25">
      <c r="A272" s="43" t="b">
        <f>IF(COUNTA('Case Data Entry'!A272:AB272)-COUNTIF('Case Data Entry'!A272:AB272,"#N/A")&gt;0,TRUE,FALSE)</f>
        <v>0</v>
      </c>
      <c r="B272" t="b">
        <f>IF(OR(ISBLANK('Case Data Entry'!B272),ISBLANK('Case Data Entry'!C272),ISBLANK('Case Data Entry'!D272),ISBLANK('Case Data Entry'!E272),ISBLANK('Case Data Entry'!I272),ISBLANK('Case Data Entry'!J272),ISBLANK('Case Data Entry'!L272),ISBLANK('Case Data Entry'!M272),ISBLANK('Case Data Entry'!W272),ISBLANK('Case Data Entry'!Z272)),TRUE,FALSE)</f>
        <v>1</v>
      </c>
    </row>
    <row r="273" spans="1:2" x14ac:dyDescent="0.25">
      <c r="A273" s="43" t="b">
        <f>IF(COUNTA('Case Data Entry'!A273:AB273)-COUNTIF('Case Data Entry'!A273:AB273,"#N/A")&gt;0,TRUE,FALSE)</f>
        <v>0</v>
      </c>
      <c r="B273" t="b">
        <f>IF(OR(ISBLANK('Case Data Entry'!B273),ISBLANK('Case Data Entry'!C273),ISBLANK('Case Data Entry'!D273),ISBLANK('Case Data Entry'!E273),ISBLANK('Case Data Entry'!I273),ISBLANK('Case Data Entry'!J273),ISBLANK('Case Data Entry'!L273),ISBLANK('Case Data Entry'!M273),ISBLANK('Case Data Entry'!W273),ISBLANK('Case Data Entry'!Z273)),TRUE,FALSE)</f>
        <v>1</v>
      </c>
    </row>
    <row r="274" spans="1:2" x14ac:dyDescent="0.25">
      <c r="A274" s="43" t="b">
        <f>IF(COUNTA('Case Data Entry'!A274:AB274)-COUNTIF('Case Data Entry'!A274:AB274,"#N/A")&gt;0,TRUE,FALSE)</f>
        <v>0</v>
      </c>
      <c r="B274" t="b">
        <f>IF(OR(ISBLANK('Case Data Entry'!B274),ISBLANK('Case Data Entry'!C274),ISBLANK('Case Data Entry'!D274),ISBLANK('Case Data Entry'!E274),ISBLANK('Case Data Entry'!I274),ISBLANK('Case Data Entry'!J274),ISBLANK('Case Data Entry'!L274),ISBLANK('Case Data Entry'!M274),ISBLANK('Case Data Entry'!W274),ISBLANK('Case Data Entry'!Z274)),TRUE,FALSE)</f>
        <v>1</v>
      </c>
    </row>
    <row r="275" spans="1:2" x14ac:dyDescent="0.25">
      <c r="A275" s="43" t="b">
        <f>IF(COUNTA('Case Data Entry'!A275:AB275)-COUNTIF('Case Data Entry'!A275:AB275,"#N/A")&gt;0,TRUE,FALSE)</f>
        <v>0</v>
      </c>
      <c r="B275" t="b">
        <f>IF(OR(ISBLANK('Case Data Entry'!B275),ISBLANK('Case Data Entry'!C275),ISBLANK('Case Data Entry'!D275),ISBLANK('Case Data Entry'!E275),ISBLANK('Case Data Entry'!I275),ISBLANK('Case Data Entry'!J275),ISBLANK('Case Data Entry'!L275),ISBLANK('Case Data Entry'!M275),ISBLANK('Case Data Entry'!W275),ISBLANK('Case Data Entry'!Z275)),TRUE,FALSE)</f>
        <v>1</v>
      </c>
    </row>
    <row r="276" spans="1:2" x14ac:dyDescent="0.25">
      <c r="A276" s="43" t="b">
        <f>IF(COUNTA('Case Data Entry'!A276:AB276)-COUNTIF('Case Data Entry'!A276:AB276,"#N/A")&gt;0,TRUE,FALSE)</f>
        <v>0</v>
      </c>
      <c r="B276" t="b">
        <f>IF(OR(ISBLANK('Case Data Entry'!B276),ISBLANK('Case Data Entry'!C276),ISBLANK('Case Data Entry'!D276),ISBLANK('Case Data Entry'!E276),ISBLANK('Case Data Entry'!I276),ISBLANK('Case Data Entry'!J276),ISBLANK('Case Data Entry'!L276),ISBLANK('Case Data Entry'!M276),ISBLANK('Case Data Entry'!W276),ISBLANK('Case Data Entry'!Z276)),TRUE,FALSE)</f>
        <v>1</v>
      </c>
    </row>
    <row r="277" spans="1:2" x14ac:dyDescent="0.25">
      <c r="A277" s="43" t="b">
        <f>IF(COUNTA('Case Data Entry'!A277:AB277)-COUNTIF('Case Data Entry'!A277:AB277,"#N/A")&gt;0,TRUE,FALSE)</f>
        <v>0</v>
      </c>
      <c r="B277" t="b">
        <f>IF(OR(ISBLANK('Case Data Entry'!B277),ISBLANK('Case Data Entry'!C277),ISBLANK('Case Data Entry'!D277),ISBLANK('Case Data Entry'!E277),ISBLANK('Case Data Entry'!I277),ISBLANK('Case Data Entry'!J277),ISBLANK('Case Data Entry'!L277),ISBLANK('Case Data Entry'!M277),ISBLANK('Case Data Entry'!W277),ISBLANK('Case Data Entry'!Z277)),TRUE,FALSE)</f>
        <v>1</v>
      </c>
    </row>
    <row r="278" spans="1:2" x14ac:dyDescent="0.25">
      <c r="A278" s="43" t="b">
        <f>IF(COUNTA('Case Data Entry'!A278:AB278)-COUNTIF('Case Data Entry'!A278:AB278,"#N/A")&gt;0,TRUE,FALSE)</f>
        <v>0</v>
      </c>
      <c r="B278" t="b">
        <f>IF(OR(ISBLANK('Case Data Entry'!B278),ISBLANK('Case Data Entry'!C278),ISBLANK('Case Data Entry'!D278),ISBLANK('Case Data Entry'!E278),ISBLANK('Case Data Entry'!I278),ISBLANK('Case Data Entry'!J278),ISBLANK('Case Data Entry'!L278),ISBLANK('Case Data Entry'!M278),ISBLANK('Case Data Entry'!W278),ISBLANK('Case Data Entry'!Z278)),TRUE,FALSE)</f>
        <v>1</v>
      </c>
    </row>
    <row r="279" spans="1:2" x14ac:dyDescent="0.25">
      <c r="A279" s="43" t="b">
        <f>IF(COUNTA('Case Data Entry'!A279:AB279)-COUNTIF('Case Data Entry'!A279:AB279,"#N/A")&gt;0,TRUE,FALSE)</f>
        <v>0</v>
      </c>
      <c r="B279" t="b">
        <f>IF(OR(ISBLANK('Case Data Entry'!B279),ISBLANK('Case Data Entry'!C279),ISBLANK('Case Data Entry'!D279),ISBLANK('Case Data Entry'!E279),ISBLANK('Case Data Entry'!I279),ISBLANK('Case Data Entry'!J279),ISBLANK('Case Data Entry'!L279),ISBLANK('Case Data Entry'!M279),ISBLANK('Case Data Entry'!W279),ISBLANK('Case Data Entry'!Z279)),TRUE,FALSE)</f>
        <v>1</v>
      </c>
    </row>
    <row r="280" spans="1:2" x14ac:dyDescent="0.25">
      <c r="A280" s="43" t="b">
        <f>IF(COUNTA('Case Data Entry'!A280:AB280)-COUNTIF('Case Data Entry'!A280:AB280,"#N/A")&gt;0,TRUE,FALSE)</f>
        <v>0</v>
      </c>
      <c r="B280" t="b">
        <f>IF(OR(ISBLANK('Case Data Entry'!B280),ISBLANK('Case Data Entry'!C280),ISBLANK('Case Data Entry'!D280),ISBLANK('Case Data Entry'!E280),ISBLANK('Case Data Entry'!I280),ISBLANK('Case Data Entry'!J280),ISBLANK('Case Data Entry'!L280),ISBLANK('Case Data Entry'!M280),ISBLANK('Case Data Entry'!W280),ISBLANK('Case Data Entry'!Z280)),TRUE,FALSE)</f>
        <v>1</v>
      </c>
    </row>
    <row r="281" spans="1:2" x14ac:dyDescent="0.25">
      <c r="A281" s="43" t="b">
        <f>IF(COUNTA('Case Data Entry'!A281:AB281)-COUNTIF('Case Data Entry'!A281:AB281,"#N/A")&gt;0,TRUE,FALSE)</f>
        <v>0</v>
      </c>
      <c r="B281" t="b">
        <f>IF(OR(ISBLANK('Case Data Entry'!B281),ISBLANK('Case Data Entry'!C281),ISBLANK('Case Data Entry'!D281),ISBLANK('Case Data Entry'!E281),ISBLANK('Case Data Entry'!I281),ISBLANK('Case Data Entry'!J281),ISBLANK('Case Data Entry'!L281),ISBLANK('Case Data Entry'!M281),ISBLANK('Case Data Entry'!W281),ISBLANK('Case Data Entry'!Z281)),TRUE,FALSE)</f>
        <v>1</v>
      </c>
    </row>
    <row r="282" spans="1:2" x14ac:dyDescent="0.25">
      <c r="A282" s="43" t="b">
        <f>IF(COUNTA('Case Data Entry'!A282:AB282)-COUNTIF('Case Data Entry'!A282:AB282,"#N/A")&gt;0,TRUE,FALSE)</f>
        <v>0</v>
      </c>
      <c r="B282" t="b">
        <f>IF(OR(ISBLANK('Case Data Entry'!B282),ISBLANK('Case Data Entry'!C282),ISBLANK('Case Data Entry'!D282),ISBLANK('Case Data Entry'!E282),ISBLANK('Case Data Entry'!I282),ISBLANK('Case Data Entry'!J282),ISBLANK('Case Data Entry'!L282),ISBLANK('Case Data Entry'!M282),ISBLANK('Case Data Entry'!W282),ISBLANK('Case Data Entry'!Z282)),TRUE,FALSE)</f>
        <v>1</v>
      </c>
    </row>
    <row r="283" spans="1:2" x14ac:dyDescent="0.25">
      <c r="A283" s="43" t="b">
        <f>IF(COUNTA('Case Data Entry'!A283:AB283)-COUNTIF('Case Data Entry'!A283:AB283,"#N/A")&gt;0,TRUE,FALSE)</f>
        <v>0</v>
      </c>
      <c r="B283" t="b">
        <f>IF(OR(ISBLANK('Case Data Entry'!B283),ISBLANK('Case Data Entry'!C283),ISBLANK('Case Data Entry'!D283),ISBLANK('Case Data Entry'!E283),ISBLANK('Case Data Entry'!I283),ISBLANK('Case Data Entry'!J283),ISBLANK('Case Data Entry'!L283),ISBLANK('Case Data Entry'!M283),ISBLANK('Case Data Entry'!W283),ISBLANK('Case Data Entry'!Z283)),TRUE,FALSE)</f>
        <v>1</v>
      </c>
    </row>
    <row r="284" spans="1:2" x14ac:dyDescent="0.25">
      <c r="A284" s="43" t="b">
        <f>IF(COUNTA('Case Data Entry'!A284:AB284)-COUNTIF('Case Data Entry'!A284:AB284,"#N/A")&gt;0,TRUE,FALSE)</f>
        <v>0</v>
      </c>
      <c r="B284" t="b">
        <f>IF(OR(ISBLANK('Case Data Entry'!B284),ISBLANK('Case Data Entry'!C284),ISBLANK('Case Data Entry'!D284),ISBLANK('Case Data Entry'!E284),ISBLANK('Case Data Entry'!I284),ISBLANK('Case Data Entry'!J284),ISBLANK('Case Data Entry'!L284),ISBLANK('Case Data Entry'!M284),ISBLANK('Case Data Entry'!W284),ISBLANK('Case Data Entry'!Z284)),TRUE,FALSE)</f>
        <v>1</v>
      </c>
    </row>
    <row r="285" spans="1:2" x14ac:dyDescent="0.25">
      <c r="A285" s="43" t="b">
        <f>IF(COUNTA('Case Data Entry'!A285:AB285)-COUNTIF('Case Data Entry'!A285:AB285,"#N/A")&gt;0,TRUE,FALSE)</f>
        <v>0</v>
      </c>
      <c r="B285" t="b">
        <f>IF(OR(ISBLANK('Case Data Entry'!B285),ISBLANK('Case Data Entry'!C285),ISBLANK('Case Data Entry'!D285),ISBLANK('Case Data Entry'!E285),ISBLANK('Case Data Entry'!I285),ISBLANK('Case Data Entry'!J285),ISBLANK('Case Data Entry'!L285),ISBLANK('Case Data Entry'!M285),ISBLANK('Case Data Entry'!W285),ISBLANK('Case Data Entry'!Z285)),TRUE,FALSE)</f>
        <v>1</v>
      </c>
    </row>
    <row r="286" spans="1:2" x14ac:dyDescent="0.25">
      <c r="A286" s="43" t="b">
        <f>IF(COUNTA('Case Data Entry'!A286:AB286)-COUNTIF('Case Data Entry'!A286:AB286,"#N/A")&gt;0,TRUE,FALSE)</f>
        <v>0</v>
      </c>
      <c r="B286" t="b">
        <f>IF(OR(ISBLANK('Case Data Entry'!B286),ISBLANK('Case Data Entry'!C286),ISBLANK('Case Data Entry'!D286),ISBLANK('Case Data Entry'!E286),ISBLANK('Case Data Entry'!I286),ISBLANK('Case Data Entry'!J286),ISBLANK('Case Data Entry'!L286),ISBLANK('Case Data Entry'!M286),ISBLANK('Case Data Entry'!W286),ISBLANK('Case Data Entry'!Z286)),TRUE,FALSE)</f>
        <v>1</v>
      </c>
    </row>
    <row r="287" spans="1:2" x14ac:dyDescent="0.25">
      <c r="A287" s="43" t="b">
        <f>IF(COUNTA('Case Data Entry'!A287:AB287)-COUNTIF('Case Data Entry'!A287:AB287,"#N/A")&gt;0,TRUE,FALSE)</f>
        <v>0</v>
      </c>
      <c r="B287" t="b">
        <f>IF(OR(ISBLANK('Case Data Entry'!B287),ISBLANK('Case Data Entry'!C287),ISBLANK('Case Data Entry'!D287),ISBLANK('Case Data Entry'!E287),ISBLANK('Case Data Entry'!I287),ISBLANK('Case Data Entry'!J287),ISBLANK('Case Data Entry'!L287),ISBLANK('Case Data Entry'!M287),ISBLANK('Case Data Entry'!W287),ISBLANK('Case Data Entry'!Z287)),TRUE,FALSE)</f>
        <v>1</v>
      </c>
    </row>
    <row r="288" spans="1:2" x14ac:dyDescent="0.25">
      <c r="A288" s="43" t="b">
        <f>IF(COUNTA('Case Data Entry'!A288:AB288)-COUNTIF('Case Data Entry'!A288:AB288,"#N/A")&gt;0,TRUE,FALSE)</f>
        <v>0</v>
      </c>
      <c r="B288" t="b">
        <f>IF(OR(ISBLANK('Case Data Entry'!B288),ISBLANK('Case Data Entry'!C288),ISBLANK('Case Data Entry'!D288),ISBLANK('Case Data Entry'!E288),ISBLANK('Case Data Entry'!I288),ISBLANK('Case Data Entry'!J288),ISBLANK('Case Data Entry'!L288),ISBLANK('Case Data Entry'!M288),ISBLANK('Case Data Entry'!W288),ISBLANK('Case Data Entry'!Z288)),TRUE,FALSE)</f>
        <v>1</v>
      </c>
    </row>
    <row r="289" spans="1:2" x14ac:dyDescent="0.25">
      <c r="A289" s="43" t="b">
        <f>IF(COUNTA('Case Data Entry'!A289:AB289)-COUNTIF('Case Data Entry'!A289:AB289,"#N/A")&gt;0,TRUE,FALSE)</f>
        <v>0</v>
      </c>
      <c r="B289" t="b">
        <f>IF(OR(ISBLANK('Case Data Entry'!B289),ISBLANK('Case Data Entry'!C289),ISBLANK('Case Data Entry'!D289),ISBLANK('Case Data Entry'!E289),ISBLANK('Case Data Entry'!I289),ISBLANK('Case Data Entry'!J289),ISBLANK('Case Data Entry'!L289),ISBLANK('Case Data Entry'!M289),ISBLANK('Case Data Entry'!W289),ISBLANK('Case Data Entry'!Z289)),TRUE,FALSE)</f>
        <v>1</v>
      </c>
    </row>
    <row r="290" spans="1:2" x14ac:dyDescent="0.25">
      <c r="A290" s="43" t="b">
        <f>IF(COUNTA('Case Data Entry'!A290:AB290)-COUNTIF('Case Data Entry'!A290:AB290,"#N/A")&gt;0,TRUE,FALSE)</f>
        <v>0</v>
      </c>
      <c r="B290" t="b">
        <f>IF(OR(ISBLANK('Case Data Entry'!B290),ISBLANK('Case Data Entry'!C290),ISBLANK('Case Data Entry'!D290),ISBLANK('Case Data Entry'!E290),ISBLANK('Case Data Entry'!I290),ISBLANK('Case Data Entry'!J290),ISBLANK('Case Data Entry'!L290),ISBLANK('Case Data Entry'!M290),ISBLANK('Case Data Entry'!W290),ISBLANK('Case Data Entry'!Z290)),TRUE,FALSE)</f>
        <v>1</v>
      </c>
    </row>
    <row r="291" spans="1:2" x14ac:dyDescent="0.25">
      <c r="A291" s="43" t="b">
        <f>IF(COUNTA('Case Data Entry'!A291:AB291)-COUNTIF('Case Data Entry'!A291:AB291,"#N/A")&gt;0,TRUE,FALSE)</f>
        <v>0</v>
      </c>
      <c r="B291" t="b">
        <f>IF(OR(ISBLANK('Case Data Entry'!B291),ISBLANK('Case Data Entry'!C291),ISBLANK('Case Data Entry'!D291),ISBLANK('Case Data Entry'!E291),ISBLANK('Case Data Entry'!I291),ISBLANK('Case Data Entry'!J291),ISBLANK('Case Data Entry'!L291),ISBLANK('Case Data Entry'!M291),ISBLANK('Case Data Entry'!W291),ISBLANK('Case Data Entry'!Z291)),TRUE,FALSE)</f>
        <v>1</v>
      </c>
    </row>
    <row r="292" spans="1:2" x14ac:dyDescent="0.25">
      <c r="A292" s="43" t="b">
        <f>IF(COUNTA('Case Data Entry'!A292:AB292)-COUNTIF('Case Data Entry'!A292:AB292,"#N/A")&gt;0,TRUE,FALSE)</f>
        <v>0</v>
      </c>
      <c r="B292" t="b">
        <f>IF(OR(ISBLANK('Case Data Entry'!B292),ISBLANK('Case Data Entry'!C292),ISBLANK('Case Data Entry'!D292),ISBLANK('Case Data Entry'!E292),ISBLANK('Case Data Entry'!I292),ISBLANK('Case Data Entry'!J292),ISBLANK('Case Data Entry'!L292),ISBLANK('Case Data Entry'!M292),ISBLANK('Case Data Entry'!W292),ISBLANK('Case Data Entry'!Z292)),TRUE,FALSE)</f>
        <v>1</v>
      </c>
    </row>
    <row r="293" spans="1:2" x14ac:dyDescent="0.25">
      <c r="A293" s="43" t="b">
        <f>IF(COUNTA('Case Data Entry'!A293:AB293)-COUNTIF('Case Data Entry'!A293:AB293,"#N/A")&gt;0,TRUE,FALSE)</f>
        <v>0</v>
      </c>
      <c r="B293" t="b">
        <f>IF(OR(ISBLANK('Case Data Entry'!B293),ISBLANK('Case Data Entry'!C293),ISBLANK('Case Data Entry'!D293),ISBLANK('Case Data Entry'!E293),ISBLANK('Case Data Entry'!I293),ISBLANK('Case Data Entry'!J293),ISBLANK('Case Data Entry'!L293),ISBLANK('Case Data Entry'!M293),ISBLANK('Case Data Entry'!W293),ISBLANK('Case Data Entry'!Z293)),TRUE,FALSE)</f>
        <v>1</v>
      </c>
    </row>
    <row r="294" spans="1:2" x14ac:dyDescent="0.25">
      <c r="A294" s="43" t="b">
        <f>IF(COUNTA('Case Data Entry'!A294:AB294)-COUNTIF('Case Data Entry'!A294:AB294,"#N/A")&gt;0,TRUE,FALSE)</f>
        <v>0</v>
      </c>
      <c r="B294" t="b">
        <f>IF(OR(ISBLANK('Case Data Entry'!B294),ISBLANK('Case Data Entry'!C294),ISBLANK('Case Data Entry'!D294),ISBLANK('Case Data Entry'!E294),ISBLANK('Case Data Entry'!I294),ISBLANK('Case Data Entry'!J294),ISBLANK('Case Data Entry'!L294),ISBLANK('Case Data Entry'!M294),ISBLANK('Case Data Entry'!W294),ISBLANK('Case Data Entry'!Z294)),TRUE,FALSE)</f>
        <v>1</v>
      </c>
    </row>
    <row r="295" spans="1:2" x14ac:dyDescent="0.25">
      <c r="A295" s="43" t="b">
        <f>IF(COUNTA('Case Data Entry'!A295:AB295)-COUNTIF('Case Data Entry'!A295:AB295,"#N/A")&gt;0,TRUE,FALSE)</f>
        <v>0</v>
      </c>
      <c r="B295" t="b">
        <f>IF(OR(ISBLANK('Case Data Entry'!B295),ISBLANK('Case Data Entry'!C295),ISBLANK('Case Data Entry'!D295),ISBLANK('Case Data Entry'!E295),ISBLANK('Case Data Entry'!I295),ISBLANK('Case Data Entry'!J295),ISBLANK('Case Data Entry'!L295),ISBLANK('Case Data Entry'!M295),ISBLANK('Case Data Entry'!W295),ISBLANK('Case Data Entry'!Z295)),TRUE,FALSE)</f>
        <v>1</v>
      </c>
    </row>
    <row r="296" spans="1:2" x14ac:dyDescent="0.25">
      <c r="A296" s="43" t="b">
        <f>IF(COUNTA('Case Data Entry'!A296:AB296)-COUNTIF('Case Data Entry'!A296:AB296,"#N/A")&gt;0,TRUE,FALSE)</f>
        <v>0</v>
      </c>
      <c r="B296" t="b">
        <f>IF(OR(ISBLANK('Case Data Entry'!B296),ISBLANK('Case Data Entry'!C296),ISBLANK('Case Data Entry'!D296),ISBLANK('Case Data Entry'!E296),ISBLANK('Case Data Entry'!I296),ISBLANK('Case Data Entry'!J296),ISBLANK('Case Data Entry'!L296),ISBLANK('Case Data Entry'!M296),ISBLANK('Case Data Entry'!W296),ISBLANK('Case Data Entry'!Z296)),TRUE,FALSE)</f>
        <v>1</v>
      </c>
    </row>
    <row r="297" spans="1:2" x14ac:dyDescent="0.25">
      <c r="A297" s="43" t="b">
        <f>IF(COUNTA('Case Data Entry'!A297:AB297)-COUNTIF('Case Data Entry'!A297:AB297,"#N/A")&gt;0,TRUE,FALSE)</f>
        <v>0</v>
      </c>
      <c r="B297" t="b">
        <f>IF(OR(ISBLANK('Case Data Entry'!B297),ISBLANK('Case Data Entry'!C297),ISBLANK('Case Data Entry'!D297),ISBLANK('Case Data Entry'!E297),ISBLANK('Case Data Entry'!I297),ISBLANK('Case Data Entry'!J297),ISBLANK('Case Data Entry'!L297),ISBLANK('Case Data Entry'!M297),ISBLANK('Case Data Entry'!W297),ISBLANK('Case Data Entry'!Z297)),TRUE,FALSE)</f>
        <v>1</v>
      </c>
    </row>
    <row r="298" spans="1:2" x14ac:dyDescent="0.25">
      <c r="A298" s="43" t="b">
        <f>IF(COUNTA('Case Data Entry'!A298:AB298)-COUNTIF('Case Data Entry'!A298:AB298,"#N/A")&gt;0,TRUE,FALSE)</f>
        <v>0</v>
      </c>
      <c r="B298" t="b">
        <f>IF(OR(ISBLANK('Case Data Entry'!B298),ISBLANK('Case Data Entry'!C298),ISBLANK('Case Data Entry'!D298),ISBLANK('Case Data Entry'!E298),ISBLANK('Case Data Entry'!I298),ISBLANK('Case Data Entry'!J298),ISBLANK('Case Data Entry'!L298),ISBLANK('Case Data Entry'!M298),ISBLANK('Case Data Entry'!W298),ISBLANK('Case Data Entry'!Z298)),TRUE,FALSE)</f>
        <v>1</v>
      </c>
    </row>
    <row r="299" spans="1:2" x14ac:dyDescent="0.25">
      <c r="A299" s="43" t="b">
        <f>IF(COUNTA('Case Data Entry'!A299:AB299)-COUNTIF('Case Data Entry'!A299:AB299,"#N/A")&gt;0,TRUE,FALSE)</f>
        <v>0</v>
      </c>
      <c r="B299" t="b">
        <f>IF(OR(ISBLANK('Case Data Entry'!B299),ISBLANK('Case Data Entry'!C299),ISBLANK('Case Data Entry'!D299),ISBLANK('Case Data Entry'!E299),ISBLANK('Case Data Entry'!I299),ISBLANK('Case Data Entry'!J299),ISBLANK('Case Data Entry'!L299),ISBLANK('Case Data Entry'!M299),ISBLANK('Case Data Entry'!W299),ISBLANK('Case Data Entry'!Z299)),TRUE,FALSE)</f>
        <v>1</v>
      </c>
    </row>
    <row r="300" spans="1:2" x14ac:dyDescent="0.25">
      <c r="A300" s="43" t="b">
        <f>IF(COUNTA('Case Data Entry'!A300:AB300)-COUNTIF('Case Data Entry'!A300:AB300,"#N/A")&gt;0,TRUE,FALSE)</f>
        <v>0</v>
      </c>
      <c r="B300" t="b">
        <f>IF(OR(ISBLANK('Case Data Entry'!B300),ISBLANK('Case Data Entry'!C300),ISBLANK('Case Data Entry'!D300),ISBLANK('Case Data Entry'!E300),ISBLANK('Case Data Entry'!I300),ISBLANK('Case Data Entry'!J300),ISBLANK('Case Data Entry'!L300),ISBLANK('Case Data Entry'!M300),ISBLANK('Case Data Entry'!W300),ISBLANK('Case Data Entry'!Z300)),TRUE,FALSE)</f>
        <v>1</v>
      </c>
    </row>
    <row r="301" spans="1:2" x14ac:dyDescent="0.25">
      <c r="A301" s="43" t="b">
        <f>IF(COUNTA('Case Data Entry'!A301:AB301)-COUNTIF('Case Data Entry'!A301:AB301,"#N/A")&gt;0,TRUE,FALSE)</f>
        <v>0</v>
      </c>
      <c r="B301" t="b">
        <f>IF(OR(ISBLANK('Case Data Entry'!B301),ISBLANK('Case Data Entry'!C301),ISBLANK('Case Data Entry'!D301),ISBLANK('Case Data Entry'!E301),ISBLANK('Case Data Entry'!I301),ISBLANK('Case Data Entry'!J301),ISBLANK('Case Data Entry'!L301),ISBLANK('Case Data Entry'!M301),ISBLANK('Case Data Entry'!W301),ISBLANK('Case Data Entry'!Z301)),TRUE,FALSE)</f>
        <v>1</v>
      </c>
    </row>
    <row r="302" spans="1:2" x14ac:dyDescent="0.25">
      <c r="A302" s="43" t="b">
        <f>IF(COUNTA('Case Data Entry'!A302:AB302)-COUNTIF('Case Data Entry'!A302:AB302,"#N/A")&gt;0,TRUE,FALSE)</f>
        <v>0</v>
      </c>
      <c r="B302" t="b">
        <f>IF(OR(ISBLANK('Case Data Entry'!B302),ISBLANK('Case Data Entry'!C302),ISBLANK('Case Data Entry'!D302),ISBLANK('Case Data Entry'!E302),ISBLANK('Case Data Entry'!I302),ISBLANK('Case Data Entry'!J302),ISBLANK('Case Data Entry'!L302),ISBLANK('Case Data Entry'!M302),ISBLANK('Case Data Entry'!W302),ISBLANK('Case Data Entry'!Z302)),TRUE,FALSE)</f>
        <v>1</v>
      </c>
    </row>
    <row r="303" spans="1:2" x14ac:dyDescent="0.25">
      <c r="A303" s="43" t="b">
        <f>IF(COUNTA('Case Data Entry'!A303:AB303)-COUNTIF('Case Data Entry'!A303:AB303,"#N/A")&gt;0,TRUE,FALSE)</f>
        <v>0</v>
      </c>
      <c r="B303" t="b">
        <f>IF(OR(ISBLANK('Case Data Entry'!B303),ISBLANK('Case Data Entry'!C303),ISBLANK('Case Data Entry'!D303),ISBLANK('Case Data Entry'!E303),ISBLANK('Case Data Entry'!I303),ISBLANK('Case Data Entry'!J303),ISBLANK('Case Data Entry'!L303),ISBLANK('Case Data Entry'!M303),ISBLANK('Case Data Entry'!W303),ISBLANK('Case Data Entry'!Z303)),TRUE,FALSE)</f>
        <v>1</v>
      </c>
    </row>
    <row r="304" spans="1:2" x14ac:dyDescent="0.25">
      <c r="A304" s="43" t="b">
        <f>IF(COUNTA('Case Data Entry'!A304:AB304)-COUNTIF('Case Data Entry'!A304:AB304,"#N/A")&gt;0,TRUE,FALSE)</f>
        <v>0</v>
      </c>
      <c r="B304" t="b">
        <f>IF(OR(ISBLANK('Case Data Entry'!B304),ISBLANK('Case Data Entry'!C304),ISBLANK('Case Data Entry'!D304),ISBLANK('Case Data Entry'!E304),ISBLANK('Case Data Entry'!I304),ISBLANK('Case Data Entry'!J304),ISBLANK('Case Data Entry'!L304),ISBLANK('Case Data Entry'!M304),ISBLANK('Case Data Entry'!W304),ISBLANK('Case Data Entry'!Z304)),TRUE,FALSE)</f>
        <v>1</v>
      </c>
    </row>
    <row r="305" spans="1:2" x14ac:dyDescent="0.25">
      <c r="A305" s="43" t="b">
        <f>IF(COUNTA('Case Data Entry'!A305:AB305)-COUNTIF('Case Data Entry'!A305:AB305,"#N/A")&gt;0,TRUE,FALSE)</f>
        <v>0</v>
      </c>
      <c r="B305" t="b">
        <f>IF(OR(ISBLANK('Case Data Entry'!B305),ISBLANK('Case Data Entry'!C305),ISBLANK('Case Data Entry'!D305),ISBLANK('Case Data Entry'!E305),ISBLANK('Case Data Entry'!I305),ISBLANK('Case Data Entry'!J305),ISBLANK('Case Data Entry'!L305),ISBLANK('Case Data Entry'!M305),ISBLANK('Case Data Entry'!W305),ISBLANK('Case Data Entry'!Z305)),TRUE,FALSE)</f>
        <v>1</v>
      </c>
    </row>
    <row r="306" spans="1:2" x14ac:dyDescent="0.25">
      <c r="A306" s="43" t="b">
        <f>IF(COUNTA('Case Data Entry'!A306:AB306)-COUNTIF('Case Data Entry'!A306:AB306,"#N/A")&gt;0,TRUE,FALSE)</f>
        <v>0</v>
      </c>
      <c r="B306" t="b">
        <f>IF(OR(ISBLANK('Case Data Entry'!B306),ISBLANK('Case Data Entry'!C306),ISBLANK('Case Data Entry'!D306),ISBLANK('Case Data Entry'!E306),ISBLANK('Case Data Entry'!I306),ISBLANK('Case Data Entry'!J306),ISBLANK('Case Data Entry'!L306),ISBLANK('Case Data Entry'!M306),ISBLANK('Case Data Entry'!W306),ISBLANK('Case Data Entry'!Z306)),TRUE,FALSE)</f>
        <v>1</v>
      </c>
    </row>
    <row r="307" spans="1:2" x14ac:dyDescent="0.25">
      <c r="A307" s="43" t="b">
        <f>IF(COUNTA('Case Data Entry'!A307:AB307)-COUNTIF('Case Data Entry'!A307:AB307,"#N/A")&gt;0,TRUE,FALSE)</f>
        <v>0</v>
      </c>
      <c r="B307" t="b">
        <f>IF(OR(ISBLANK('Case Data Entry'!B307),ISBLANK('Case Data Entry'!C307),ISBLANK('Case Data Entry'!D307),ISBLANK('Case Data Entry'!E307),ISBLANK('Case Data Entry'!I307),ISBLANK('Case Data Entry'!J307),ISBLANK('Case Data Entry'!L307),ISBLANK('Case Data Entry'!M307),ISBLANK('Case Data Entry'!W307),ISBLANK('Case Data Entry'!Z307)),TRUE,FALSE)</f>
        <v>1</v>
      </c>
    </row>
    <row r="308" spans="1:2" x14ac:dyDescent="0.25">
      <c r="A308" s="43" t="b">
        <f>IF(COUNTA('Case Data Entry'!A308:AB308)-COUNTIF('Case Data Entry'!A308:AB308,"#N/A")&gt;0,TRUE,FALSE)</f>
        <v>0</v>
      </c>
      <c r="B308" t="b">
        <f>IF(OR(ISBLANK('Case Data Entry'!B308),ISBLANK('Case Data Entry'!C308),ISBLANK('Case Data Entry'!D308),ISBLANK('Case Data Entry'!E308),ISBLANK('Case Data Entry'!I308),ISBLANK('Case Data Entry'!J308),ISBLANK('Case Data Entry'!L308),ISBLANK('Case Data Entry'!M308),ISBLANK('Case Data Entry'!W308),ISBLANK('Case Data Entry'!Z308)),TRUE,FALSE)</f>
        <v>1</v>
      </c>
    </row>
    <row r="309" spans="1:2" x14ac:dyDescent="0.25">
      <c r="A309" s="43" t="b">
        <f>IF(COUNTA('Case Data Entry'!A309:AB309)-COUNTIF('Case Data Entry'!A309:AB309,"#N/A")&gt;0,TRUE,FALSE)</f>
        <v>0</v>
      </c>
      <c r="B309" t="b">
        <f>IF(OR(ISBLANK('Case Data Entry'!B309),ISBLANK('Case Data Entry'!C309),ISBLANK('Case Data Entry'!D309),ISBLANK('Case Data Entry'!E309),ISBLANK('Case Data Entry'!I309),ISBLANK('Case Data Entry'!J309),ISBLANK('Case Data Entry'!L309),ISBLANK('Case Data Entry'!M309),ISBLANK('Case Data Entry'!W309),ISBLANK('Case Data Entry'!Z309)),TRUE,FALSE)</f>
        <v>1</v>
      </c>
    </row>
    <row r="310" spans="1:2" x14ac:dyDescent="0.25">
      <c r="A310" s="43" t="b">
        <f>IF(COUNTA('Case Data Entry'!A310:AB310)-COUNTIF('Case Data Entry'!A310:AB310,"#N/A")&gt;0,TRUE,FALSE)</f>
        <v>0</v>
      </c>
      <c r="B310" t="b">
        <f>IF(OR(ISBLANK('Case Data Entry'!B310),ISBLANK('Case Data Entry'!C310),ISBLANK('Case Data Entry'!D310),ISBLANK('Case Data Entry'!E310),ISBLANK('Case Data Entry'!I310),ISBLANK('Case Data Entry'!J310),ISBLANK('Case Data Entry'!L310),ISBLANK('Case Data Entry'!M310),ISBLANK('Case Data Entry'!W310),ISBLANK('Case Data Entry'!Z310)),TRUE,FALSE)</f>
        <v>1</v>
      </c>
    </row>
    <row r="311" spans="1:2" x14ac:dyDescent="0.25">
      <c r="A311" s="43" t="b">
        <f>IF(COUNTA('Case Data Entry'!A311:AB311)-COUNTIF('Case Data Entry'!A311:AB311,"#N/A")&gt;0,TRUE,FALSE)</f>
        <v>0</v>
      </c>
      <c r="B311" t="b">
        <f>IF(OR(ISBLANK('Case Data Entry'!B311),ISBLANK('Case Data Entry'!C311),ISBLANK('Case Data Entry'!D311),ISBLANK('Case Data Entry'!E311),ISBLANK('Case Data Entry'!I311),ISBLANK('Case Data Entry'!J311),ISBLANK('Case Data Entry'!L311),ISBLANK('Case Data Entry'!M311),ISBLANK('Case Data Entry'!W311),ISBLANK('Case Data Entry'!Z311)),TRUE,FALSE)</f>
        <v>1</v>
      </c>
    </row>
    <row r="312" spans="1:2" x14ac:dyDescent="0.25">
      <c r="A312" s="43" t="b">
        <f>IF(COUNTA('Case Data Entry'!A312:AB312)-COUNTIF('Case Data Entry'!A312:AB312,"#N/A")&gt;0,TRUE,FALSE)</f>
        <v>0</v>
      </c>
      <c r="B312" t="b">
        <f>IF(OR(ISBLANK('Case Data Entry'!B312),ISBLANK('Case Data Entry'!C312),ISBLANK('Case Data Entry'!D312),ISBLANK('Case Data Entry'!E312),ISBLANK('Case Data Entry'!I312),ISBLANK('Case Data Entry'!J312),ISBLANK('Case Data Entry'!L312),ISBLANK('Case Data Entry'!M312),ISBLANK('Case Data Entry'!W312),ISBLANK('Case Data Entry'!Z312)),TRUE,FALSE)</f>
        <v>1</v>
      </c>
    </row>
    <row r="313" spans="1:2" x14ac:dyDescent="0.25">
      <c r="A313" s="43" t="b">
        <f>IF(COUNTA('Case Data Entry'!A313:AB313)-COUNTIF('Case Data Entry'!A313:AB313,"#N/A")&gt;0,TRUE,FALSE)</f>
        <v>0</v>
      </c>
      <c r="B313" t="b">
        <f>IF(OR(ISBLANK('Case Data Entry'!B313),ISBLANK('Case Data Entry'!C313),ISBLANK('Case Data Entry'!D313),ISBLANK('Case Data Entry'!E313),ISBLANK('Case Data Entry'!I313),ISBLANK('Case Data Entry'!J313),ISBLANK('Case Data Entry'!L313),ISBLANK('Case Data Entry'!M313),ISBLANK('Case Data Entry'!W313),ISBLANK('Case Data Entry'!Z313)),TRUE,FALSE)</f>
        <v>1</v>
      </c>
    </row>
    <row r="314" spans="1:2" x14ac:dyDescent="0.25">
      <c r="A314" s="43" t="b">
        <f>IF(COUNTA('Case Data Entry'!A314:AB314)-COUNTIF('Case Data Entry'!A314:AB314,"#N/A")&gt;0,TRUE,FALSE)</f>
        <v>0</v>
      </c>
      <c r="B314" t="b">
        <f>IF(OR(ISBLANK('Case Data Entry'!B314),ISBLANK('Case Data Entry'!C314),ISBLANK('Case Data Entry'!D314),ISBLANK('Case Data Entry'!E314),ISBLANK('Case Data Entry'!I314),ISBLANK('Case Data Entry'!J314),ISBLANK('Case Data Entry'!L314),ISBLANK('Case Data Entry'!M314),ISBLANK('Case Data Entry'!W314),ISBLANK('Case Data Entry'!Z314)),TRUE,FALSE)</f>
        <v>1</v>
      </c>
    </row>
    <row r="315" spans="1:2" x14ac:dyDescent="0.25">
      <c r="A315" s="43" t="b">
        <f>IF(COUNTA('Case Data Entry'!A315:AB315)-COUNTIF('Case Data Entry'!A315:AB315,"#N/A")&gt;0,TRUE,FALSE)</f>
        <v>0</v>
      </c>
      <c r="B315" t="b">
        <f>IF(OR(ISBLANK('Case Data Entry'!B315),ISBLANK('Case Data Entry'!C315),ISBLANK('Case Data Entry'!D315),ISBLANK('Case Data Entry'!E315),ISBLANK('Case Data Entry'!I315),ISBLANK('Case Data Entry'!J315),ISBLANK('Case Data Entry'!L315),ISBLANK('Case Data Entry'!M315),ISBLANK('Case Data Entry'!W315),ISBLANK('Case Data Entry'!Z315)),TRUE,FALSE)</f>
        <v>1</v>
      </c>
    </row>
    <row r="316" spans="1:2" x14ac:dyDescent="0.25">
      <c r="A316" s="43" t="b">
        <f>IF(COUNTA('Case Data Entry'!A316:AB316)-COUNTIF('Case Data Entry'!A316:AB316,"#N/A")&gt;0,TRUE,FALSE)</f>
        <v>0</v>
      </c>
      <c r="B316" t="b">
        <f>IF(OR(ISBLANK('Case Data Entry'!B316),ISBLANK('Case Data Entry'!C316),ISBLANK('Case Data Entry'!D316),ISBLANK('Case Data Entry'!E316),ISBLANK('Case Data Entry'!I316),ISBLANK('Case Data Entry'!J316),ISBLANK('Case Data Entry'!L316),ISBLANK('Case Data Entry'!M316),ISBLANK('Case Data Entry'!W316),ISBLANK('Case Data Entry'!Z316)),TRUE,FALSE)</f>
        <v>1</v>
      </c>
    </row>
    <row r="317" spans="1:2" x14ac:dyDescent="0.25">
      <c r="A317" s="43" t="b">
        <f>IF(COUNTA('Case Data Entry'!A317:AB317)-COUNTIF('Case Data Entry'!A317:AB317,"#N/A")&gt;0,TRUE,FALSE)</f>
        <v>0</v>
      </c>
      <c r="B317" t="b">
        <f>IF(OR(ISBLANK('Case Data Entry'!B317),ISBLANK('Case Data Entry'!C317),ISBLANK('Case Data Entry'!D317),ISBLANK('Case Data Entry'!E317),ISBLANK('Case Data Entry'!I317),ISBLANK('Case Data Entry'!J317),ISBLANK('Case Data Entry'!L317),ISBLANK('Case Data Entry'!M317),ISBLANK('Case Data Entry'!W317),ISBLANK('Case Data Entry'!Z317)),TRUE,FALSE)</f>
        <v>1</v>
      </c>
    </row>
    <row r="318" spans="1:2" x14ac:dyDescent="0.25">
      <c r="A318" s="43" t="b">
        <f>IF(COUNTA('Case Data Entry'!A318:AB318)-COUNTIF('Case Data Entry'!A318:AB318,"#N/A")&gt;0,TRUE,FALSE)</f>
        <v>0</v>
      </c>
      <c r="B318" t="b">
        <f>IF(OR(ISBLANK('Case Data Entry'!B318),ISBLANK('Case Data Entry'!C318),ISBLANK('Case Data Entry'!D318),ISBLANK('Case Data Entry'!E318),ISBLANK('Case Data Entry'!I318),ISBLANK('Case Data Entry'!J318),ISBLANK('Case Data Entry'!L318),ISBLANK('Case Data Entry'!M318),ISBLANK('Case Data Entry'!W318),ISBLANK('Case Data Entry'!Z318)),TRUE,FALSE)</f>
        <v>1</v>
      </c>
    </row>
    <row r="319" spans="1:2" x14ac:dyDescent="0.25">
      <c r="A319" s="43" t="b">
        <f>IF(COUNTA('Case Data Entry'!A319:AB319)-COUNTIF('Case Data Entry'!A319:AB319,"#N/A")&gt;0,TRUE,FALSE)</f>
        <v>0</v>
      </c>
      <c r="B319" t="b">
        <f>IF(OR(ISBLANK('Case Data Entry'!B319),ISBLANK('Case Data Entry'!C319),ISBLANK('Case Data Entry'!D319),ISBLANK('Case Data Entry'!E319),ISBLANK('Case Data Entry'!I319),ISBLANK('Case Data Entry'!J319),ISBLANK('Case Data Entry'!L319),ISBLANK('Case Data Entry'!M319),ISBLANK('Case Data Entry'!W319),ISBLANK('Case Data Entry'!Z319)),TRUE,FALSE)</f>
        <v>1</v>
      </c>
    </row>
    <row r="320" spans="1:2" x14ac:dyDescent="0.25">
      <c r="A320" s="43" t="b">
        <f>IF(COUNTA('Case Data Entry'!A320:AB320)-COUNTIF('Case Data Entry'!A320:AB320,"#N/A")&gt;0,TRUE,FALSE)</f>
        <v>0</v>
      </c>
      <c r="B320" t="b">
        <f>IF(OR(ISBLANK('Case Data Entry'!B320),ISBLANK('Case Data Entry'!C320),ISBLANK('Case Data Entry'!D320),ISBLANK('Case Data Entry'!E320),ISBLANK('Case Data Entry'!I320),ISBLANK('Case Data Entry'!J320),ISBLANK('Case Data Entry'!L320),ISBLANK('Case Data Entry'!M320),ISBLANK('Case Data Entry'!W320),ISBLANK('Case Data Entry'!Z320)),TRUE,FALSE)</f>
        <v>1</v>
      </c>
    </row>
    <row r="321" spans="1:2" x14ac:dyDescent="0.25">
      <c r="A321" s="43" t="b">
        <f>IF(COUNTA('Case Data Entry'!A321:AB321)-COUNTIF('Case Data Entry'!A321:AB321,"#N/A")&gt;0,TRUE,FALSE)</f>
        <v>0</v>
      </c>
      <c r="B321" t="b">
        <f>IF(OR(ISBLANK('Case Data Entry'!B321),ISBLANK('Case Data Entry'!C321),ISBLANK('Case Data Entry'!D321),ISBLANK('Case Data Entry'!E321),ISBLANK('Case Data Entry'!I321),ISBLANK('Case Data Entry'!J321),ISBLANK('Case Data Entry'!L321),ISBLANK('Case Data Entry'!M321),ISBLANK('Case Data Entry'!W321),ISBLANK('Case Data Entry'!Z321)),TRUE,FALSE)</f>
        <v>1</v>
      </c>
    </row>
    <row r="322" spans="1:2" x14ac:dyDescent="0.25">
      <c r="A322" s="43" t="b">
        <f>IF(COUNTA('Case Data Entry'!A322:AB322)-COUNTIF('Case Data Entry'!A322:AB322,"#N/A")&gt;0,TRUE,FALSE)</f>
        <v>0</v>
      </c>
      <c r="B322" t="b">
        <f>IF(OR(ISBLANK('Case Data Entry'!B322),ISBLANK('Case Data Entry'!C322),ISBLANK('Case Data Entry'!D322),ISBLANK('Case Data Entry'!E322),ISBLANK('Case Data Entry'!I322),ISBLANK('Case Data Entry'!J322),ISBLANK('Case Data Entry'!L322),ISBLANK('Case Data Entry'!M322),ISBLANK('Case Data Entry'!W322),ISBLANK('Case Data Entry'!Z322)),TRUE,FALSE)</f>
        <v>1</v>
      </c>
    </row>
    <row r="323" spans="1:2" x14ac:dyDescent="0.25">
      <c r="A323" s="43" t="b">
        <f>IF(COUNTA('Case Data Entry'!A323:AB323)-COUNTIF('Case Data Entry'!A323:AB323,"#N/A")&gt;0,TRUE,FALSE)</f>
        <v>0</v>
      </c>
      <c r="B323" t="b">
        <f>IF(OR(ISBLANK('Case Data Entry'!B323),ISBLANK('Case Data Entry'!C323),ISBLANK('Case Data Entry'!D323),ISBLANK('Case Data Entry'!E323),ISBLANK('Case Data Entry'!I323),ISBLANK('Case Data Entry'!J323),ISBLANK('Case Data Entry'!L323),ISBLANK('Case Data Entry'!M323),ISBLANK('Case Data Entry'!W323),ISBLANK('Case Data Entry'!Z323)),TRUE,FALSE)</f>
        <v>1</v>
      </c>
    </row>
    <row r="324" spans="1:2" x14ac:dyDescent="0.25">
      <c r="A324" s="43" t="b">
        <f>IF(COUNTA('Case Data Entry'!A324:AB324)-COUNTIF('Case Data Entry'!A324:AB324,"#N/A")&gt;0,TRUE,FALSE)</f>
        <v>0</v>
      </c>
      <c r="B324" t="b">
        <f>IF(OR(ISBLANK('Case Data Entry'!B324),ISBLANK('Case Data Entry'!C324),ISBLANK('Case Data Entry'!D324),ISBLANK('Case Data Entry'!E324),ISBLANK('Case Data Entry'!I324),ISBLANK('Case Data Entry'!J324),ISBLANK('Case Data Entry'!L324),ISBLANK('Case Data Entry'!M324),ISBLANK('Case Data Entry'!W324),ISBLANK('Case Data Entry'!Z324)),TRUE,FALSE)</f>
        <v>1</v>
      </c>
    </row>
    <row r="325" spans="1:2" x14ac:dyDescent="0.25">
      <c r="A325" s="43" t="b">
        <f>IF(COUNTA('Case Data Entry'!A325:AB325)-COUNTIF('Case Data Entry'!A325:AB325,"#N/A")&gt;0,TRUE,FALSE)</f>
        <v>0</v>
      </c>
      <c r="B325" t="b">
        <f>IF(OR(ISBLANK('Case Data Entry'!B325),ISBLANK('Case Data Entry'!C325),ISBLANK('Case Data Entry'!D325),ISBLANK('Case Data Entry'!E325),ISBLANK('Case Data Entry'!I325),ISBLANK('Case Data Entry'!J325),ISBLANK('Case Data Entry'!L325),ISBLANK('Case Data Entry'!M325),ISBLANK('Case Data Entry'!W325),ISBLANK('Case Data Entry'!Z325)),TRUE,FALSE)</f>
        <v>1</v>
      </c>
    </row>
    <row r="326" spans="1:2" x14ac:dyDescent="0.25">
      <c r="A326" s="43" t="b">
        <f>IF(COUNTA('Case Data Entry'!A326:AB326)-COUNTIF('Case Data Entry'!A326:AB326,"#N/A")&gt;0,TRUE,FALSE)</f>
        <v>0</v>
      </c>
      <c r="B326" t="b">
        <f>IF(OR(ISBLANK('Case Data Entry'!B326),ISBLANK('Case Data Entry'!C326),ISBLANK('Case Data Entry'!D326),ISBLANK('Case Data Entry'!E326),ISBLANK('Case Data Entry'!I326),ISBLANK('Case Data Entry'!J326),ISBLANK('Case Data Entry'!L326),ISBLANK('Case Data Entry'!M326),ISBLANK('Case Data Entry'!W326),ISBLANK('Case Data Entry'!Z326)),TRUE,FALSE)</f>
        <v>1</v>
      </c>
    </row>
    <row r="327" spans="1:2" x14ac:dyDescent="0.25">
      <c r="A327" s="43" t="b">
        <f>IF(COUNTA('Case Data Entry'!A327:AB327)-COUNTIF('Case Data Entry'!A327:AB327,"#N/A")&gt;0,TRUE,FALSE)</f>
        <v>0</v>
      </c>
      <c r="B327" t="b">
        <f>IF(OR(ISBLANK('Case Data Entry'!B327),ISBLANK('Case Data Entry'!C327),ISBLANK('Case Data Entry'!D327),ISBLANK('Case Data Entry'!E327),ISBLANK('Case Data Entry'!I327),ISBLANK('Case Data Entry'!J327),ISBLANK('Case Data Entry'!L327),ISBLANK('Case Data Entry'!M327),ISBLANK('Case Data Entry'!W327),ISBLANK('Case Data Entry'!Z327)),TRUE,FALSE)</f>
        <v>1</v>
      </c>
    </row>
    <row r="328" spans="1:2" x14ac:dyDescent="0.25">
      <c r="A328" s="43" t="b">
        <f>IF(COUNTA('Case Data Entry'!A328:AB328)-COUNTIF('Case Data Entry'!A328:AB328,"#N/A")&gt;0,TRUE,FALSE)</f>
        <v>0</v>
      </c>
      <c r="B328" t="b">
        <f>IF(OR(ISBLANK('Case Data Entry'!B328),ISBLANK('Case Data Entry'!C328),ISBLANK('Case Data Entry'!D328),ISBLANK('Case Data Entry'!E328),ISBLANK('Case Data Entry'!I328),ISBLANK('Case Data Entry'!J328),ISBLANK('Case Data Entry'!L328),ISBLANK('Case Data Entry'!M328),ISBLANK('Case Data Entry'!W328),ISBLANK('Case Data Entry'!Z328)),TRUE,FALSE)</f>
        <v>1</v>
      </c>
    </row>
    <row r="329" spans="1:2" x14ac:dyDescent="0.25">
      <c r="A329" s="43" t="b">
        <f>IF(COUNTA('Case Data Entry'!A329:AB329)-COUNTIF('Case Data Entry'!A329:AB329,"#N/A")&gt;0,TRUE,FALSE)</f>
        <v>0</v>
      </c>
      <c r="B329" t="b">
        <f>IF(OR(ISBLANK('Case Data Entry'!B329),ISBLANK('Case Data Entry'!C329),ISBLANK('Case Data Entry'!D329),ISBLANK('Case Data Entry'!E329),ISBLANK('Case Data Entry'!I329),ISBLANK('Case Data Entry'!J329),ISBLANK('Case Data Entry'!L329),ISBLANK('Case Data Entry'!M329),ISBLANK('Case Data Entry'!W329),ISBLANK('Case Data Entry'!Z329)),TRUE,FALSE)</f>
        <v>1</v>
      </c>
    </row>
    <row r="330" spans="1:2" x14ac:dyDescent="0.25">
      <c r="A330" s="43" t="b">
        <f>IF(COUNTA('Case Data Entry'!A330:AB330)-COUNTIF('Case Data Entry'!A330:AB330,"#N/A")&gt;0,TRUE,FALSE)</f>
        <v>0</v>
      </c>
      <c r="B330" t="b">
        <f>IF(OR(ISBLANK('Case Data Entry'!B330),ISBLANK('Case Data Entry'!C330),ISBLANK('Case Data Entry'!D330),ISBLANK('Case Data Entry'!E330),ISBLANK('Case Data Entry'!I330),ISBLANK('Case Data Entry'!J330),ISBLANK('Case Data Entry'!L330),ISBLANK('Case Data Entry'!M330),ISBLANK('Case Data Entry'!W330),ISBLANK('Case Data Entry'!Z330)),TRUE,FALSE)</f>
        <v>1</v>
      </c>
    </row>
    <row r="331" spans="1:2" x14ac:dyDescent="0.25">
      <c r="A331" s="43" t="b">
        <f>IF(COUNTA('Case Data Entry'!A331:AB331)-COUNTIF('Case Data Entry'!A331:AB331,"#N/A")&gt;0,TRUE,FALSE)</f>
        <v>0</v>
      </c>
      <c r="B331" t="b">
        <f>IF(OR(ISBLANK('Case Data Entry'!B331),ISBLANK('Case Data Entry'!C331),ISBLANK('Case Data Entry'!D331),ISBLANK('Case Data Entry'!E331),ISBLANK('Case Data Entry'!I331),ISBLANK('Case Data Entry'!J331),ISBLANK('Case Data Entry'!L331),ISBLANK('Case Data Entry'!M331),ISBLANK('Case Data Entry'!W331),ISBLANK('Case Data Entry'!Z331)),TRUE,FALSE)</f>
        <v>1</v>
      </c>
    </row>
    <row r="332" spans="1:2" x14ac:dyDescent="0.25">
      <c r="A332" s="43" t="b">
        <f>IF(COUNTA('Case Data Entry'!A332:AB332)-COUNTIF('Case Data Entry'!A332:AB332,"#N/A")&gt;0,TRUE,FALSE)</f>
        <v>0</v>
      </c>
      <c r="B332" t="b">
        <f>IF(OR(ISBLANK('Case Data Entry'!B332),ISBLANK('Case Data Entry'!C332),ISBLANK('Case Data Entry'!D332),ISBLANK('Case Data Entry'!E332),ISBLANK('Case Data Entry'!I332),ISBLANK('Case Data Entry'!J332),ISBLANK('Case Data Entry'!L332),ISBLANK('Case Data Entry'!M332),ISBLANK('Case Data Entry'!W332),ISBLANK('Case Data Entry'!Z332)),TRUE,FALSE)</f>
        <v>1</v>
      </c>
    </row>
    <row r="333" spans="1:2" x14ac:dyDescent="0.25">
      <c r="A333" s="43" t="b">
        <f>IF(COUNTA('Case Data Entry'!A333:AB333)-COUNTIF('Case Data Entry'!A333:AB333,"#N/A")&gt;0,TRUE,FALSE)</f>
        <v>0</v>
      </c>
      <c r="B333" t="b">
        <f>IF(OR(ISBLANK('Case Data Entry'!B333),ISBLANK('Case Data Entry'!C333),ISBLANK('Case Data Entry'!D333),ISBLANK('Case Data Entry'!E333),ISBLANK('Case Data Entry'!I333),ISBLANK('Case Data Entry'!J333),ISBLANK('Case Data Entry'!L333),ISBLANK('Case Data Entry'!M333),ISBLANK('Case Data Entry'!W333),ISBLANK('Case Data Entry'!Z333)),TRUE,FALSE)</f>
        <v>1</v>
      </c>
    </row>
    <row r="334" spans="1:2" x14ac:dyDescent="0.25">
      <c r="A334" s="43" t="b">
        <f>IF(COUNTA('Case Data Entry'!A334:AB334)-COUNTIF('Case Data Entry'!A334:AB334,"#N/A")&gt;0,TRUE,FALSE)</f>
        <v>0</v>
      </c>
      <c r="B334" t="b">
        <f>IF(OR(ISBLANK('Case Data Entry'!B334),ISBLANK('Case Data Entry'!C334),ISBLANK('Case Data Entry'!D334),ISBLANK('Case Data Entry'!E334),ISBLANK('Case Data Entry'!I334),ISBLANK('Case Data Entry'!J334),ISBLANK('Case Data Entry'!L334),ISBLANK('Case Data Entry'!M334),ISBLANK('Case Data Entry'!W334),ISBLANK('Case Data Entry'!Z334)),TRUE,FALSE)</f>
        <v>1</v>
      </c>
    </row>
    <row r="335" spans="1:2" x14ac:dyDescent="0.25">
      <c r="A335" s="43" t="b">
        <f>IF(COUNTA('Case Data Entry'!A335:AB335)-COUNTIF('Case Data Entry'!A335:AB335,"#N/A")&gt;0,TRUE,FALSE)</f>
        <v>0</v>
      </c>
      <c r="B335" t="b">
        <f>IF(OR(ISBLANK('Case Data Entry'!B335),ISBLANK('Case Data Entry'!C335),ISBLANK('Case Data Entry'!D335),ISBLANK('Case Data Entry'!E335),ISBLANK('Case Data Entry'!I335),ISBLANK('Case Data Entry'!J335),ISBLANK('Case Data Entry'!L335),ISBLANK('Case Data Entry'!M335),ISBLANK('Case Data Entry'!W335),ISBLANK('Case Data Entry'!Z335)),TRUE,FALSE)</f>
        <v>1</v>
      </c>
    </row>
    <row r="336" spans="1:2" x14ac:dyDescent="0.25">
      <c r="A336" s="43" t="b">
        <f>IF(COUNTA('Case Data Entry'!A336:AB336)-COUNTIF('Case Data Entry'!A336:AB336,"#N/A")&gt;0,TRUE,FALSE)</f>
        <v>0</v>
      </c>
      <c r="B336" t="b">
        <f>IF(OR(ISBLANK('Case Data Entry'!B336),ISBLANK('Case Data Entry'!C336),ISBLANK('Case Data Entry'!D336),ISBLANK('Case Data Entry'!E336),ISBLANK('Case Data Entry'!I336),ISBLANK('Case Data Entry'!J336),ISBLANK('Case Data Entry'!L336),ISBLANK('Case Data Entry'!M336),ISBLANK('Case Data Entry'!W336),ISBLANK('Case Data Entry'!Z336)),TRUE,FALSE)</f>
        <v>1</v>
      </c>
    </row>
    <row r="337" spans="1:2" x14ac:dyDescent="0.25">
      <c r="A337" s="43" t="b">
        <f>IF(COUNTA('Case Data Entry'!A337:AB337)-COUNTIF('Case Data Entry'!A337:AB337,"#N/A")&gt;0,TRUE,FALSE)</f>
        <v>0</v>
      </c>
      <c r="B337" t="b">
        <f>IF(OR(ISBLANK('Case Data Entry'!B337),ISBLANK('Case Data Entry'!C337),ISBLANK('Case Data Entry'!D337),ISBLANK('Case Data Entry'!E337),ISBLANK('Case Data Entry'!I337),ISBLANK('Case Data Entry'!J337),ISBLANK('Case Data Entry'!L337),ISBLANK('Case Data Entry'!M337),ISBLANK('Case Data Entry'!W337),ISBLANK('Case Data Entry'!Z337)),TRUE,FALSE)</f>
        <v>1</v>
      </c>
    </row>
    <row r="338" spans="1:2" x14ac:dyDescent="0.25">
      <c r="A338" s="43" t="b">
        <f>IF(COUNTA('Case Data Entry'!A338:AB338)-COUNTIF('Case Data Entry'!A338:AB338,"#N/A")&gt;0,TRUE,FALSE)</f>
        <v>0</v>
      </c>
      <c r="B338" t="b">
        <f>IF(OR(ISBLANK('Case Data Entry'!B338),ISBLANK('Case Data Entry'!C338),ISBLANK('Case Data Entry'!D338),ISBLANK('Case Data Entry'!E338),ISBLANK('Case Data Entry'!I338),ISBLANK('Case Data Entry'!J338),ISBLANK('Case Data Entry'!L338),ISBLANK('Case Data Entry'!M338),ISBLANK('Case Data Entry'!W338),ISBLANK('Case Data Entry'!Z338)),TRUE,FALSE)</f>
        <v>1</v>
      </c>
    </row>
    <row r="339" spans="1:2" x14ac:dyDescent="0.25">
      <c r="A339" s="43" t="b">
        <f>IF(COUNTA('Case Data Entry'!A339:AB339)-COUNTIF('Case Data Entry'!A339:AB339,"#N/A")&gt;0,TRUE,FALSE)</f>
        <v>0</v>
      </c>
      <c r="B339" t="b">
        <f>IF(OR(ISBLANK('Case Data Entry'!B339),ISBLANK('Case Data Entry'!C339),ISBLANK('Case Data Entry'!D339),ISBLANK('Case Data Entry'!E339),ISBLANK('Case Data Entry'!I339),ISBLANK('Case Data Entry'!J339),ISBLANK('Case Data Entry'!L339),ISBLANK('Case Data Entry'!M339),ISBLANK('Case Data Entry'!W339),ISBLANK('Case Data Entry'!Z339)),TRUE,FALSE)</f>
        <v>1</v>
      </c>
    </row>
    <row r="340" spans="1:2" x14ac:dyDescent="0.25">
      <c r="A340" s="43" t="b">
        <f>IF(COUNTA('Case Data Entry'!A340:AB340)-COUNTIF('Case Data Entry'!A340:AB340,"#N/A")&gt;0,TRUE,FALSE)</f>
        <v>0</v>
      </c>
      <c r="B340" t="b">
        <f>IF(OR(ISBLANK('Case Data Entry'!B340),ISBLANK('Case Data Entry'!C340),ISBLANK('Case Data Entry'!D340),ISBLANK('Case Data Entry'!E340),ISBLANK('Case Data Entry'!I340),ISBLANK('Case Data Entry'!J340),ISBLANK('Case Data Entry'!L340),ISBLANK('Case Data Entry'!M340),ISBLANK('Case Data Entry'!W340),ISBLANK('Case Data Entry'!Z340)),TRUE,FALSE)</f>
        <v>1</v>
      </c>
    </row>
    <row r="341" spans="1:2" x14ac:dyDescent="0.25">
      <c r="A341" s="43" t="b">
        <f>IF(COUNTA('Case Data Entry'!A341:AB341)-COUNTIF('Case Data Entry'!A341:AB341,"#N/A")&gt;0,TRUE,FALSE)</f>
        <v>0</v>
      </c>
      <c r="B341" t="b">
        <f>IF(OR(ISBLANK('Case Data Entry'!B341),ISBLANK('Case Data Entry'!C341),ISBLANK('Case Data Entry'!D341),ISBLANK('Case Data Entry'!E341),ISBLANK('Case Data Entry'!I341),ISBLANK('Case Data Entry'!J341),ISBLANK('Case Data Entry'!L341),ISBLANK('Case Data Entry'!M341),ISBLANK('Case Data Entry'!W341),ISBLANK('Case Data Entry'!Z341)),TRUE,FALSE)</f>
        <v>1</v>
      </c>
    </row>
    <row r="342" spans="1:2" x14ac:dyDescent="0.25">
      <c r="A342" s="43" t="b">
        <f>IF(COUNTA('Case Data Entry'!A342:AB342)-COUNTIF('Case Data Entry'!A342:AB342,"#N/A")&gt;0,TRUE,FALSE)</f>
        <v>0</v>
      </c>
      <c r="B342" t="b">
        <f>IF(OR(ISBLANK('Case Data Entry'!B342),ISBLANK('Case Data Entry'!C342),ISBLANK('Case Data Entry'!D342),ISBLANK('Case Data Entry'!E342),ISBLANK('Case Data Entry'!I342),ISBLANK('Case Data Entry'!J342),ISBLANK('Case Data Entry'!L342),ISBLANK('Case Data Entry'!M342),ISBLANK('Case Data Entry'!W342),ISBLANK('Case Data Entry'!Z342)),TRUE,FALSE)</f>
        <v>1</v>
      </c>
    </row>
    <row r="343" spans="1:2" x14ac:dyDescent="0.25">
      <c r="A343" s="43" t="b">
        <f>IF(COUNTA('Case Data Entry'!A343:AB343)-COUNTIF('Case Data Entry'!A343:AB343,"#N/A")&gt;0,TRUE,FALSE)</f>
        <v>0</v>
      </c>
      <c r="B343" t="b">
        <f>IF(OR(ISBLANK('Case Data Entry'!B343),ISBLANK('Case Data Entry'!C343),ISBLANK('Case Data Entry'!D343),ISBLANK('Case Data Entry'!E343),ISBLANK('Case Data Entry'!I343),ISBLANK('Case Data Entry'!J343),ISBLANK('Case Data Entry'!L343),ISBLANK('Case Data Entry'!M343),ISBLANK('Case Data Entry'!W343),ISBLANK('Case Data Entry'!Z343)),TRUE,FALSE)</f>
        <v>1</v>
      </c>
    </row>
    <row r="344" spans="1:2" x14ac:dyDescent="0.25">
      <c r="A344" s="43" t="b">
        <f>IF(COUNTA('Case Data Entry'!A344:AB344)-COUNTIF('Case Data Entry'!A344:AB344,"#N/A")&gt;0,TRUE,FALSE)</f>
        <v>0</v>
      </c>
      <c r="B344" t="b">
        <f>IF(OR(ISBLANK('Case Data Entry'!B344),ISBLANK('Case Data Entry'!C344),ISBLANK('Case Data Entry'!D344),ISBLANK('Case Data Entry'!E344),ISBLANK('Case Data Entry'!I344),ISBLANK('Case Data Entry'!J344),ISBLANK('Case Data Entry'!L344),ISBLANK('Case Data Entry'!M344),ISBLANK('Case Data Entry'!W344),ISBLANK('Case Data Entry'!Z344)),TRUE,FALSE)</f>
        <v>1</v>
      </c>
    </row>
    <row r="345" spans="1:2" x14ac:dyDescent="0.25">
      <c r="A345" s="43" t="b">
        <f>IF(COUNTA('Case Data Entry'!A345:AB345)-COUNTIF('Case Data Entry'!A345:AB345,"#N/A")&gt;0,TRUE,FALSE)</f>
        <v>0</v>
      </c>
      <c r="B345" t="b">
        <f>IF(OR(ISBLANK('Case Data Entry'!B345),ISBLANK('Case Data Entry'!C345),ISBLANK('Case Data Entry'!D345),ISBLANK('Case Data Entry'!E345),ISBLANK('Case Data Entry'!I345),ISBLANK('Case Data Entry'!J345),ISBLANK('Case Data Entry'!L345),ISBLANK('Case Data Entry'!M345),ISBLANK('Case Data Entry'!W345),ISBLANK('Case Data Entry'!Z345)),TRUE,FALSE)</f>
        <v>1</v>
      </c>
    </row>
    <row r="346" spans="1:2" x14ac:dyDescent="0.25">
      <c r="A346" s="43" t="b">
        <f>IF(COUNTA('Case Data Entry'!A346:AB346)-COUNTIF('Case Data Entry'!A346:AB346,"#N/A")&gt;0,TRUE,FALSE)</f>
        <v>0</v>
      </c>
      <c r="B346" t="b">
        <f>IF(OR(ISBLANK('Case Data Entry'!B346),ISBLANK('Case Data Entry'!C346),ISBLANK('Case Data Entry'!D346),ISBLANK('Case Data Entry'!E346),ISBLANK('Case Data Entry'!I346),ISBLANK('Case Data Entry'!J346),ISBLANK('Case Data Entry'!L346),ISBLANK('Case Data Entry'!M346),ISBLANK('Case Data Entry'!W346),ISBLANK('Case Data Entry'!Z346)),TRUE,FALSE)</f>
        <v>1</v>
      </c>
    </row>
    <row r="347" spans="1:2" x14ac:dyDescent="0.25">
      <c r="A347" s="43" t="b">
        <f>IF(COUNTA('Case Data Entry'!A347:AB347)-COUNTIF('Case Data Entry'!A347:AB347,"#N/A")&gt;0,TRUE,FALSE)</f>
        <v>0</v>
      </c>
      <c r="B347" t="b">
        <f>IF(OR(ISBLANK('Case Data Entry'!B347),ISBLANK('Case Data Entry'!C347),ISBLANK('Case Data Entry'!D347),ISBLANK('Case Data Entry'!E347),ISBLANK('Case Data Entry'!I347),ISBLANK('Case Data Entry'!J347),ISBLANK('Case Data Entry'!L347),ISBLANK('Case Data Entry'!M347),ISBLANK('Case Data Entry'!W347),ISBLANK('Case Data Entry'!Z347)),TRUE,FALSE)</f>
        <v>1</v>
      </c>
    </row>
    <row r="348" spans="1:2" x14ac:dyDescent="0.25">
      <c r="A348" s="43" t="b">
        <f>IF(COUNTA('Case Data Entry'!A348:AB348)-COUNTIF('Case Data Entry'!A348:AB348,"#N/A")&gt;0,TRUE,FALSE)</f>
        <v>0</v>
      </c>
      <c r="B348" t="b">
        <f>IF(OR(ISBLANK('Case Data Entry'!B348),ISBLANK('Case Data Entry'!C348),ISBLANK('Case Data Entry'!D348),ISBLANK('Case Data Entry'!E348),ISBLANK('Case Data Entry'!I348),ISBLANK('Case Data Entry'!J348),ISBLANK('Case Data Entry'!L348),ISBLANK('Case Data Entry'!M348),ISBLANK('Case Data Entry'!W348),ISBLANK('Case Data Entry'!Z348)),TRUE,FALSE)</f>
        <v>1</v>
      </c>
    </row>
    <row r="349" spans="1:2" x14ac:dyDescent="0.25">
      <c r="A349" s="43" t="b">
        <f>IF(COUNTA('Case Data Entry'!A349:AB349)-COUNTIF('Case Data Entry'!A349:AB349,"#N/A")&gt;0,TRUE,FALSE)</f>
        <v>0</v>
      </c>
      <c r="B349" t="b">
        <f>IF(OR(ISBLANK('Case Data Entry'!B349),ISBLANK('Case Data Entry'!C349),ISBLANK('Case Data Entry'!D349),ISBLANK('Case Data Entry'!E349),ISBLANK('Case Data Entry'!I349),ISBLANK('Case Data Entry'!J349),ISBLANK('Case Data Entry'!L349),ISBLANK('Case Data Entry'!M349),ISBLANK('Case Data Entry'!W349),ISBLANK('Case Data Entry'!Z349)),TRUE,FALSE)</f>
        <v>1</v>
      </c>
    </row>
    <row r="350" spans="1:2" x14ac:dyDescent="0.25">
      <c r="A350" s="43" t="b">
        <f>IF(COUNTA('Case Data Entry'!A350:AB350)-COUNTIF('Case Data Entry'!A350:AB350,"#N/A")&gt;0,TRUE,FALSE)</f>
        <v>0</v>
      </c>
      <c r="B350" t="b">
        <f>IF(OR(ISBLANK('Case Data Entry'!B350),ISBLANK('Case Data Entry'!C350),ISBLANK('Case Data Entry'!D350),ISBLANK('Case Data Entry'!E350),ISBLANK('Case Data Entry'!I350),ISBLANK('Case Data Entry'!J350),ISBLANK('Case Data Entry'!L350),ISBLANK('Case Data Entry'!M350),ISBLANK('Case Data Entry'!W350),ISBLANK('Case Data Entry'!Z350)),TRUE,FALSE)</f>
        <v>1</v>
      </c>
    </row>
    <row r="351" spans="1:2" x14ac:dyDescent="0.25">
      <c r="A351" s="43" t="b">
        <f>IF(COUNTA('Case Data Entry'!A351:AB351)-COUNTIF('Case Data Entry'!A351:AB351,"#N/A")&gt;0,TRUE,FALSE)</f>
        <v>0</v>
      </c>
      <c r="B351" t="b">
        <f>IF(OR(ISBLANK('Case Data Entry'!B351),ISBLANK('Case Data Entry'!C351),ISBLANK('Case Data Entry'!D351),ISBLANK('Case Data Entry'!E351),ISBLANK('Case Data Entry'!I351),ISBLANK('Case Data Entry'!J351),ISBLANK('Case Data Entry'!L351),ISBLANK('Case Data Entry'!M351),ISBLANK('Case Data Entry'!W351),ISBLANK('Case Data Entry'!Z351)),TRUE,FALSE)</f>
        <v>1</v>
      </c>
    </row>
    <row r="352" spans="1:2" x14ac:dyDescent="0.25">
      <c r="A352" s="43" t="b">
        <f>IF(COUNTA('Case Data Entry'!A352:AB352)-COUNTIF('Case Data Entry'!A352:AB352,"#N/A")&gt;0,TRUE,FALSE)</f>
        <v>0</v>
      </c>
      <c r="B352" t="b">
        <f>IF(OR(ISBLANK('Case Data Entry'!B352),ISBLANK('Case Data Entry'!C352),ISBLANK('Case Data Entry'!D352),ISBLANK('Case Data Entry'!E352),ISBLANK('Case Data Entry'!I352),ISBLANK('Case Data Entry'!J352),ISBLANK('Case Data Entry'!L352),ISBLANK('Case Data Entry'!M352),ISBLANK('Case Data Entry'!W352),ISBLANK('Case Data Entry'!Z352)),TRUE,FALSE)</f>
        <v>1</v>
      </c>
    </row>
    <row r="353" spans="1:2" x14ac:dyDescent="0.25">
      <c r="A353" s="43" t="b">
        <f>IF(COUNTA('Case Data Entry'!A353:AB353)-COUNTIF('Case Data Entry'!A353:AB353,"#N/A")&gt;0,TRUE,FALSE)</f>
        <v>0</v>
      </c>
      <c r="B353" t="b">
        <f>IF(OR(ISBLANK('Case Data Entry'!B353),ISBLANK('Case Data Entry'!C353),ISBLANK('Case Data Entry'!D353),ISBLANK('Case Data Entry'!E353),ISBLANK('Case Data Entry'!I353),ISBLANK('Case Data Entry'!J353),ISBLANK('Case Data Entry'!L353),ISBLANK('Case Data Entry'!M353),ISBLANK('Case Data Entry'!W353),ISBLANK('Case Data Entry'!Z353)),TRUE,FALSE)</f>
        <v>1</v>
      </c>
    </row>
    <row r="354" spans="1:2" x14ac:dyDescent="0.25">
      <c r="A354" s="43" t="b">
        <f>IF(COUNTA('Case Data Entry'!A354:AB354)-COUNTIF('Case Data Entry'!A354:AB354,"#N/A")&gt;0,TRUE,FALSE)</f>
        <v>0</v>
      </c>
      <c r="B354" t="b">
        <f>IF(OR(ISBLANK('Case Data Entry'!B354),ISBLANK('Case Data Entry'!C354),ISBLANK('Case Data Entry'!D354),ISBLANK('Case Data Entry'!E354),ISBLANK('Case Data Entry'!I354),ISBLANK('Case Data Entry'!J354),ISBLANK('Case Data Entry'!L354),ISBLANK('Case Data Entry'!M354),ISBLANK('Case Data Entry'!W354),ISBLANK('Case Data Entry'!Z354)),TRUE,FALSE)</f>
        <v>1</v>
      </c>
    </row>
    <row r="355" spans="1:2" x14ac:dyDescent="0.25">
      <c r="A355" s="43" t="b">
        <f>IF(COUNTA('Case Data Entry'!A355:AB355)-COUNTIF('Case Data Entry'!A355:AB355,"#N/A")&gt;0,TRUE,FALSE)</f>
        <v>0</v>
      </c>
      <c r="B355" t="b">
        <f>IF(OR(ISBLANK('Case Data Entry'!B355),ISBLANK('Case Data Entry'!C355),ISBLANK('Case Data Entry'!D355),ISBLANK('Case Data Entry'!E355),ISBLANK('Case Data Entry'!I355),ISBLANK('Case Data Entry'!J355),ISBLANK('Case Data Entry'!L355),ISBLANK('Case Data Entry'!M355),ISBLANK('Case Data Entry'!W355),ISBLANK('Case Data Entry'!Z355)),TRUE,FALSE)</f>
        <v>1</v>
      </c>
    </row>
    <row r="356" spans="1:2" x14ac:dyDescent="0.25">
      <c r="A356" s="43" t="b">
        <f>IF(COUNTA('Case Data Entry'!A356:AB356)-COUNTIF('Case Data Entry'!A356:AB356,"#N/A")&gt;0,TRUE,FALSE)</f>
        <v>0</v>
      </c>
      <c r="B356" t="b">
        <f>IF(OR(ISBLANK('Case Data Entry'!B356),ISBLANK('Case Data Entry'!C356),ISBLANK('Case Data Entry'!D356),ISBLANK('Case Data Entry'!E356),ISBLANK('Case Data Entry'!I356),ISBLANK('Case Data Entry'!J356),ISBLANK('Case Data Entry'!L356),ISBLANK('Case Data Entry'!M356),ISBLANK('Case Data Entry'!W356),ISBLANK('Case Data Entry'!Z356)),TRUE,FALSE)</f>
        <v>1</v>
      </c>
    </row>
    <row r="357" spans="1:2" x14ac:dyDescent="0.25">
      <c r="A357" s="43" t="b">
        <f>IF(COUNTA('Case Data Entry'!A357:AB357)-COUNTIF('Case Data Entry'!A357:AB357,"#N/A")&gt;0,TRUE,FALSE)</f>
        <v>0</v>
      </c>
      <c r="B357" t="b">
        <f>IF(OR(ISBLANK('Case Data Entry'!B357),ISBLANK('Case Data Entry'!C357),ISBLANK('Case Data Entry'!D357),ISBLANK('Case Data Entry'!E357),ISBLANK('Case Data Entry'!I357),ISBLANK('Case Data Entry'!J357),ISBLANK('Case Data Entry'!L357),ISBLANK('Case Data Entry'!M357),ISBLANK('Case Data Entry'!W357),ISBLANK('Case Data Entry'!Z357)),TRUE,FALSE)</f>
        <v>1</v>
      </c>
    </row>
    <row r="358" spans="1:2" x14ac:dyDescent="0.25">
      <c r="A358" s="43" t="b">
        <f>IF(COUNTA('Case Data Entry'!A358:AB358)-COUNTIF('Case Data Entry'!A358:AB358,"#N/A")&gt;0,TRUE,FALSE)</f>
        <v>0</v>
      </c>
      <c r="B358" t="b">
        <f>IF(OR(ISBLANK('Case Data Entry'!B358),ISBLANK('Case Data Entry'!C358),ISBLANK('Case Data Entry'!D358),ISBLANK('Case Data Entry'!E358),ISBLANK('Case Data Entry'!I358),ISBLANK('Case Data Entry'!J358),ISBLANK('Case Data Entry'!L358),ISBLANK('Case Data Entry'!M358),ISBLANK('Case Data Entry'!W358),ISBLANK('Case Data Entry'!Z358)),TRUE,FALSE)</f>
        <v>1</v>
      </c>
    </row>
    <row r="359" spans="1:2" x14ac:dyDescent="0.25">
      <c r="A359" s="43" t="b">
        <f>IF(COUNTA('Case Data Entry'!A359:AB359)-COUNTIF('Case Data Entry'!A359:AB359,"#N/A")&gt;0,TRUE,FALSE)</f>
        <v>0</v>
      </c>
      <c r="B359" t="b">
        <f>IF(OR(ISBLANK('Case Data Entry'!B359),ISBLANK('Case Data Entry'!C359),ISBLANK('Case Data Entry'!D359),ISBLANK('Case Data Entry'!E359),ISBLANK('Case Data Entry'!I359),ISBLANK('Case Data Entry'!J359),ISBLANK('Case Data Entry'!L359),ISBLANK('Case Data Entry'!M359),ISBLANK('Case Data Entry'!W359),ISBLANK('Case Data Entry'!Z359)),TRUE,FALSE)</f>
        <v>1</v>
      </c>
    </row>
    <row r="360" spans="1:2" x14ac:dyDescent="0.25">
      <c r="A360" s="43" t="b">
        <f>IF(COUNTA('Case Data Entry'!A360:AB360)-COUNTIF('Case Data Entry'!A360:AB360,"#N/A")&gt;0,TRUE,FALSE)</f>
        <v>0</v>
      </c>
      <c r="B360" t="b">
        <f>IF(OR(ISBLANK('Case Data Entry'!B360),ISBLANK('Case Data Entry'!C360),ISBLANK('Case Data Entry'!D360),ISBLANK('Case Data Entry'!E360),ISBLANK('Case Data Entry'!I360),ISBLANK('Case Data Entry'!J360),ISBLANK('Case Data Entry'!L360),ISBLANK('Case Data Entry'!M360),ISBLANK('Case Data Entry'!W360),ISBLANK('Case Data Entry'!Z360)),TRUE,FALSE)</f>
        <v>1</v>
      </c>
    </row>
    <row r="361" spans="1:2" x14ac:dyDescent="0.25">
      <c r="A361" s="43" t="b">
        <f>IF(COUNTA('Case Data Entry'!A361:AB361)-COUNTIF('Case Data Entry'!A361:AB361,"#N/A")&gt;0,TRUE,FALSE)</f>
        <v>0</v>
      </c>
      <c r="B361" t="b">
        <f>IF(OR(ISBLANK('Case Data Entry'!B361),ISBLANK('Case Data Entry'!C361),ISBLANK('Case Data Entry'!D361),ISBLANK('Case Data Entry'!E361),ISBLANK('Case Data Entry'!I361),ISBLANK('Case Data Entry'!J361),ISBLANK('Case Data Entry'!L361),ISBLANK('Case Data Entry'!M361),ISBLANK('Case Data Entry'!W361),ISBLANK('Case Data Entry'!Z361)),TRUE,FALSE)</f>
        <v>1</v>
      </c>
    </row>
    <row r="362" spans="1:2" x14ac:dyDescent="0.25">
      <c r="A362" s="43" t="b">
        <f>IF(COUNTA('Case Data Entry'!A362:AB362)-COUNTIF('Case Data Entry'!A362:AB362,"#N/A")&gt;0,TRUE,FALSE)</f>
        <v>0</v>
      </c>
      <c r="B362" t="b">
        <f>IF(OR(ISBLANK('Case Data Entry'!B362),ISBLANK('Case Data Entry'!C362),ISBLANK('Case Data Entry'!D362),ISBLANK('Case Data Entry'!E362),ISBLANK('Case Data Entry'!I362),ISBLANK('Case Data Entry'!J362),ISBLANK('Case Data Entry'!L362),ISBLANK('Case Data Entry'!M362),ISBLANK('Case Data Entry'!W362),ISBLANK('Case Data Entry'!Z362)),TRUE,FALSE)</f>
        <v>1</v>
      </c>
    </row>
    <row r="363" spans="1:2" x14ac:dyDescent="0.25">
      <c r="A363" s="43" t="b">
        <f>IF(COUNTA('Case Data Entry'!A363:AB363)-COUNTIF('Case Data Entry'!A363:AB363,"#N/A")&gt;0,TRUE,FALSE)</f>
        <v>0</v>
      </c>
      <c r="B363" t="b">
        <f>IF(OR(ISBLANK('Case Data Entry'!B363),ISBLANK('Case Data Entry'!C363),ISBLANK('Case Data Entry'!D363),ISBLANK('Case Data Entry'!E363),ISBLANK('Case Data Entry'!I363),ISBLANK('Case Data Entry'!J363),ISBLANK('Case Data Entry'!L363),ISBLANK('Case Data Entry'!M363),ISBLANK('Case Data Entry'!W363),ISBLANK('Case Data Entry'!Z363)),TRUE,FALSE)</f>
        <v>1</v>
      </c>
    </row>
    <row r="364" spans="1:2" x14ac:dyDescent="0.25">
      <c r="A364" s="43" t="b">
        <f>IF(COUNTA('Case Data Entry'!A364:AB364)-COUNTIF('Case Data Entry'!A364:AB364,"#N/A")&gt;0,TRUE,FALSE)</f>
        <v>0</v>
      </c>
      <c r="B364" t="b">
        <f>IF(OR(ISBLANK('Case Data Entry'!B364),ISBLANK('Case Data Entry'!C364),ISBLANK('Case Data Entry'!D364),ISBLANK('Case Data Entry'!E364),ISBLANK('Case Data Entry'!I364),ISBLANK('Case Data Entry'!J364),ISBLANK('Case Data Entry'!L364),ISBLANK('Case Data Entry'!M364),ISBLANK('Case Data Entry'!W364),ISBLANK('Case Data Entry'!Z364)),TRUE,FALSE)</f>
        <v>1</v>
      </c>
    </row>
    <row r="365" spans="1:2" x14ac:dyDescent="0.25">
      <c r="A365" s="43" t="b">
        <f>IF(COUNTA('Case Data Entry'!A365:AB365)-COUNTIF('Case Data Entry'!A365:AB365,"#N/A")&gt;0,TRUE,FALSE)</f>
        <v>0</v>
      </c>
      <c r="B365" t="b">
        <f>IF(OR(ISBLANK('Case Data Entry'!B365),ISBLANK('Case Data Entry'!C365),ISBLANK('Case Data Entry'!D365),ISBLANK('Case Data Entry'!E365),ISBLANK('Case Data Entry'!I365),ISBLANK('Case Data Entry'!J365),ISBLANK('Case Data Entry'!L365),ISBLANK('Case Data Entry'!M365),ISBLANK('Case Data Entry'!W365),ISBLANK('Case Data Entry'!Z365)),TRUE,FALSE)</f>
        <v>1</v>
      </c>
    </row>
    <row r="366" spans="1:2" x14ac:dyDescent="0.25">
      <c r="A366" s="43" t="b">
        <f>IF(COUNTA('Case Data Entry'!A366:AB366)-COUNTIF('Case Data Entry'!A366:AB366,"#N/A")&gt;0,TRUE,FALSE)</f>
        <v>0</v>
      </c>
      <c r="B366" t="b">
        <f>IF(OR(ISBLANK('Case Data Entry'!B366),ISBLANK('Case Data Entry'!C366),ISBLANK('Case Data Entry'!D366),ISBLANK('Case Data Entry'!E366),ISBLANK('Case Data Entry'!I366),ISBLANK('Case Data Entry'!J366),ISBLANK('Case Data Entry'!L366),ISBLANK('Case Data Entry'!M366),ISBLANK('Case Data Entry'!W366),ISBLANK('Case Data Entry'!Z366)),TRUE,FALSE)</f>
        <v>1</v>
      </c>
    </row>
    <row r="367" spans="1:2" x14ac:dyDescent="0.25">
      <c r="A367" s="43" t="b">
        <f>IF(COUNTA('Case Data Entry'!A367:AB367)-COUNTIF('Case Data Entry'!A367:AB367,"#N/A")&gt;0,TRUE,FALSE)</f>
        <v>0</v>
      </c>
      <c r="B367" t="b">
        <f>IF(OR(ISBLANK('Case Data Entry'!B367),ISBLANK('Case Data Entry'!C367),ISBLANK('Case Data Entry'!D367),ISBLANK('Case Data Entry'!E367),ISBLANK('Case Data Entry'!I367),ISBLANK('Case Data Entry'!J367),ISBLANK('Case Data Entry'!L367),ISBLANK('Case Data Entry'!M367),ISBLANK('Case Data Entry'!W367),ISBLANK('Case Data Entry'!Z367)),TRUE,FALSE)</f>
        <v>1</v>
      </c>
    </row>
    <row r="368" spans="1:2" x14ac:dyDescent="0.25">
      <c r="A368" s="43" t="b">
        <f>IF(COUNTA('Case Data Entry'!A368:AB368)-COUNTIF('Case Data Entry'!A368:AB368,"#N/A")&gt;0,TRUE,FALSE)</f>
        <v>0</v>
      </c>
      <c r="B368" t="b">
        <f>IF(OR(ISBLANK('Case Data Entry'!B368),ISBLANK('Case Data Entry'!C368),ISBLANK('Case Data Entry'!D368),ISBLANK('Case Data Entry'!E368),ISBLANK('Case Data Entry'!I368),ISBLANK('Case Data Entry'!J368),ISBLANK('Case Data Entry'!L368),ISBLANK('Case Data Entry'!M368),ISBLANK('Case Data Entry'!W368),ISBLANK('Case Data Entry'!Z368)),TRUE,FALSE)</f>
        <v>1</v>
      </c>
    </row>
    <row r="369" spans="1:2" x14ac:dyDescent="0.25">
      <c r="A369" s="43" t="b">
        <f>IF(COUNTA('Case Data Entry'!A369:AB369)-COUNTIF('Case Data Entry'!A369:AB369,"#N/A")&gt;0,TRUE,FALSE)</f>
        <v>0</v>
      </c>
      <c r="B369" t="b">
        <f>IF(OR(ISBLANK('Case Data Entry'!B369),ISBLANK('Case Data Entry'!C369),ISBLANK('Case Data Entry'!D369),ISBLANK('Case Data Entry'!E369),ISBLANK('Case Data Entry'!I369),ISBLANK('Case Data Entry'!J369),ISBLANK('Case Data Entry'!L369),ISBLANK('Case Data Entry'!M369),ISBLANK('Case Data Entry'!W369),ISBLANK('Case Data Entry'!Z369)),TRUE,FALSE)</f>
        <v>1</v>
      </c>
    </row>
    <row r="370" spans="1:2" x14ac:dyDescent="0.25">
      <c r="A370" s="43" t="b">
        <f>IF(COUNTA('Case Data Entry'!A370:AB370)-COUNTIF('Case Data Entry'!A370:AB370,"#N/A")&gt;0,TRUE,FALSE)</f>
        <v>0</v>
      </c>
      <c r="B370" t="b">
        <f>IF(OR(ISBLANK('Case Data Entry'!B370),ISBLANK('Case Data Entry'!C370),ISBLANK('Case Data Entry'!D370),ISBLANK('Case Data Entry'!E370),ISBLANK('Case Data Entry'!I370),ISBLANK('Case Data Entry'!J370),ISBLANK('Case Data Entry'!L370),ISBLANK('Case Data Entry'!M370),ISBLANK('Case Data Entry'!W370),ISBLANK('Case Data Entry'!Z370)),TRUE,FALSE)</f>
        <v>1</v>
      </c>
    </row>
    <row r="371" spans="1:2" x14ac:dyDescent="0.25">
      <c r="A371" s="43" t="b">
        <f>IF(COUNTA('Case Data Entry'!A371:AB371)-COUNTIF('Case Data Entry'!A371:AB371,"#N/A")&gt;0,TRUE,FALSE)</f>
        <v>0</v>
      </c>
      <c r="B371" t="b">
        <f>IF(OR(ISBLANK('Case Data Entry'!B371),ISBLANK('Case Data Entry'!C371),ISBLANK('Case Data Entry'!D371),ISBLANK('Case Data Entry'!E371),ISBLANK('Case Data Entry'!I371),ISBLANK('Case Data Entry'!J371),ISBLANK('Case Data Entry'!L371),ISBLANK('Case Data Entry'!M371),ISBLANK('Case Data Entry'!W371),ISBLANK('Case Data Entry'!Z371)),TRUE,FALSE)</f>
        <v>1</v>
      </c>
    </row>
    <row r="372" spans="1:2" x14ac:dyDescent="0.25">
      <c r="A372" s="43" t="b">
        <f>IF(COUNTA('Case Data Entry'!A372:AB372)-COUNTIF('Case Data Entry'!A372:AB372,"#N/A")&gt;0,TRUE,FALSE)</f>
        <v>0</v>
      </c>
      <c r="B372" t="b">
        <f>IF(OR(ISBLANK('Case Data Entry'!B372),ISBLANK('Case Data Entry'!C372),ISBLANK('Case Data Entry'!D372),ISBLANK('Case Data Entry'!E372),ISBLANK('Case Data Entry'!I372),ISBLANK('Case Data Entry'!J372),ISBLANK('Case Data Entry'!L372),ISBLANK('Case Data Entry'!M372),ISBLANK('Case Data Entry'!W372),ISBLANK('Case Data Entry'!Z372)),TRUE,FALSE)</f>
        <v>1</v>
      </c>
    </row>
    <row r="373" spans="1:2" x14ac:dyDescent="0.25">
      <c r="A373" s="43" t="b">
        <f>IF(COUNTA('Case Data Entry'!A373:AB373)-COUNTIF('Case Data Entry'!A373:AB373,"#N/A")&gt;0,TRUE,FALSE)</f>
        <v>0</v>
      </c>
      <c r="B373" t="b">
        <f>IF(OR(ISBLANK('Case Data Entry'!B373),ISBLANK('Case Data Entry'!C373),ISBLANK('Case Data Entry'!D373),ISBLANK('Case Data Entry'!E373),ISBLANK('Case Data Entry'!I373),ISBLANK('Case Data Entry'!J373),ISBLANK('Case Data Entry'!L373),ISBLANK('Case Data Entry'!M373),ISBLANK('Case Data Entry'!W373),ISBLANK('Case Data Entry'!Z373)),TRUE,FALSE)</f>
        <v>1</v>
      </c>
    </row>
    <row r="374" spans="1:2" x14ac:dyDescent="0.25">
      <c r="A374" s="43" t="b">
        <f>IF(COUNTA('Case Data Entry'!A374:AB374)-COUNTIF('Case Data Entry'!A374:AB374,"#N/A")&gt;0,TRUE,FALSE)</f>
        <v>0</v>
      </c>
      <c r="B374" t="b">
        <f>IF(OR(ISBLANK('Case Data Entry'!B374),ISBLANK('Case Data Entry'!C374),ISBLANK('Case Data Entry'!D374),ISBLANK('Case Data Entry'!E374),ISBLANK('Case Data Entry'!I374),ISBLANK('Case Data Entry'!J374),ISBLANK('Case Data Entry'!L374),ISBLANK('Case Data Entry'!M374),ISBLANK('Case Data Entry'!W374),ISBLANK('Case Data Entry'!Z374)),TRUE,FALSE)</f>
        <v>1</v>
      </c>
    </row>
    <row r="375" spans="1:2" x14ac:dyDescent="0.25">
      <c r="A375" s="43" t="b">
        <f>IF(COUNTA('Case Data Entry'!A375:AB375)-COUNTIF('Case Data Entry'!A375:AB375,"#N/A")&gt;0,TRUE,FALSE)</f>
        <v>0</v>
      </c>
      <c r="B375" t="b">
        <f>IF(OR(ISBLANK('Case Data Entry'!B375),ISBLANK('Case Data Entry'!C375),ISBLANK('Case Data Entry'!D375),ISBLANK('Case Data Entry'!E375),ISBLANK('Case Data Entry'!I375),ISBLANK('Case Data Entry'!J375),ISBLANK('Case Data Entry'!L375),ISBLANK('Case Data Entry'!M375),ISBLANK('Case Data Entry'!W375),ISBLANK('Case Data Entry'!Z375)),TRUE,FALSE)</f>
        <v>1</v>
      </c>
    </row>
    <row r="376" spans="1:2" x14ac:dyDescent="0.25">
      <c r="A376" s="43" t="b">
        <f>IF(COUNTA('Case Data Entry'!A376:AB376)-COUNTIF('Case Data Entry'!A376:AB376,"#N/A")&gt;0,TRUE,FALSE)</f>
        <v>0</v>
      </c>
      <c r="B376" t="b">
        <f>IF(OR(ISBLANK('Case Data Entry'!B376),ISBLANK('Case Data Entry'!C376),ISBLANK('Case Data Entry'!D376),ISBLANK('Case Data Entry'!E376),ISBLANK('Case Data Entry'!I376),ISBLANK('Case Data Entry'!J376),ISBLANK('Case Data Entry'!L376),ISBLANK('Case Data Entry'!M376),ISBLANK('Case Data Entry'!W376),ISBLANK('Case Data Entry'!Z376)),TRUE,FALSE)</f>
        <v>1</v>
      </c>
    </row>
    <row r="377" spans="1:2" x14ac:dyDescent="0.25">
      <c r="A377" s="43" t="b">
        <f>IF(COUNTA('Case Data Entry'!A377:AB377)-COUNTIF('Case Data Entry'!A377:AB377,"#N/A")&gt;0,TRUE,FALSE)</f>
        <v>0</v>
      </c>
      <c r="B377" t="b">
        <f>IF(OR(ISBLANK('Case Data Entry'!B377),ISBLANK('Case Data Entry'!C377),ISBLANK('Case Data Entry'!D377),ISBLANK('Case Data Entry'!E377),ISBLANK('Case Data Entry'!I377),ISBLANK('Case Data Entry'!J377),ISBLANK('Case Data Entry'!L377),ISBLANK('Case Data Entry'!M377),ISBLANK('Case Data Entry'!W377),ISBLANK('Case Data Entry'!Z377)),TRUE,FALSE)</f>
        <v>1</v>
      </c>
    </row>
    <row r="378" spans="1:2" x14ac:dyDescent="0.25">
      <c r="A378" s="43" t="b">
        <f>IF(COUNTA('Case Data Entry'!A378:AB378)-COUNTIF('Case Data Entry'!A378:AB378,"#N/A")&gt;0,TRUE,FALSE)</f>
        <v>0</v>
      </c>
      <c r="B378" t="b">
        <f>IF(OR(ISBLANK('Case Data Entry'!B378),ISBLANK('Case Data Entry'!C378),ISBLANK('Case Data Entry'!D378),ISBLANK('Case Data Entry'!E378),ISBLANK('Case Data Entry'!I378),ISBLANK('Case Data Entry'!J378),ISBLANK('Case Data Entry'!L378),ISBLANK('Case Data Entry'!M378),ISBLANK('Case Data Entry'!W378),ISBLANK('Case Data Entry'!Z378)),TRUE,FALSE)</f>
        <v>1</v>
      </c>
    </row>
    <row r="379" spans="1:2" x14ac:dyDescent="0.25">
      <c r="A379" s="43" t="b">
        <f>IF(COUNTA('Case Data Entry'!A379:AB379)-COUNTIF('Case Data Entry'!A379:AB379,"#N/A")&gt;0,TRUE,FALSE)</f>
        <v>0</v>
      </c>
      <c r="B379" t="b">
        <f>IF(OR(ISBLANK('Case Data Entry'!B379),ISBLANK('Case Data Entry'!C379),ISBLANK('Case Data Entry'!D379),ISBLANK('Case Data Entry'!E379),ISBLANK('Case Data Entry'!I379),ISBLANK('Case Data Entry'!J379),ISBLANK('Case Data Entry'!L379),ISBLANK('Case Data Entry'!M379),ISBLANK('Case Data Entry'!W379),ISBLANK('Case Data Entry'!Z379)),TRUE,FALSE)</f>
        <v>1</v>
      </c>
    </row>
    <row r="380" spans="1:2" x14ac:dyDescent="0.25">
      <c r="A380" s="43" t="b">
        <f>IF(COUNTA('Case Data Entry'!A380:AB380)-COUNTIF('Case Data Entry'!A380:AB380,"#N/A")&gt;0,TRUE,FALSE)</f>
        <v>0</v>
      </c>
      <c r="B380" t="b">
        <f>IF(OR(ISBLANK('Case Data Entry'!B380),ISBLANK('Case Data Entry'!C380),ISBLANK('Case Data Entry'!D380),ISBLANK('Case Data Entry'!E380),ISBLANK('Case Data Entry'!I380),ISBLANK('Case Data Entry'!J380),ISBLANK('Case Data Entry'!L380),ISBLANK('Case Data Entry'!M380),ISBLANK('Case Data Entry'!W380),ISBLANK('Case Data Entry'!Z380)),TRUE,FALSE)</f>
        <v>1</v>
      </c>
    </row>
    <row r="381" spans="1:2" x14ac:dyDescent="0.25">
      <c r="A381" s="43" t="b">
        <f>IF(COUNTA('Case Data Entry'!A381:AB381)-COUNTIF('Case Data Entry'!A381:AB381,"#N/A")&gt;0,TRUE,FALSE)</f>
        <v>0</v>
      </c>
      <c r="B381" t="b">
        <f>IF(OR(ISBLANK('Case Data Entry'!B381),ISBLANK('Case Data Entry'!C381),ISBLANK('Case Data Entry'!D381),ISBLANK('Case Data Entry'!E381),ISBLANK('Case Data Entry'!I381),ISBLANK('Case Data Entry'!J381),ISBLANK('Case Data Entry'!L381),ISBLANK('Case Data Entry'!M381),ISBLANK('Case Data Entry'!W381),ISBLANK('Case Data Entry'!Z381)),TRUE,FALSE)</f>
        <v>1</v>
      </c>
    </row>
    <row r="382" spans="1:2" x14ac:dyDescent="0.25">
      <c r="A382" s="43" t="b">
        <f>IF(COUNTA('Case Data Entry'!A382:AB382)-COUNTIF('Case Data Entry'!A382:AB382,"#N/A")&gt;0,TRUE,FALSE)</f>
        <v>0</v>
      </c>
      <c r="B382" t="b">
        <f>IF(OR(ISBLANK('Case Data Entry'!B382),ISBLANK('Case Data Entry'!C382),ISBLANK('Case Data Entry'!D382),ISBLANK('Case Data Entry'!E382),ISBLANK('Case Data Entry'!I382),ISBLANK('Case Data Entry'!J382),ISBLANK('Case Data Entry'!L382),ISBLANK('Case Data Entry'!M382),ISBLANK('Case Data Entry'!W382),ISBLANK('Case Data Entry'!Z382)),TRUE,FALSE)</f>
        <v>1</v>
      </c>
    </row>
    <row r="383" spans="1:2" x14ac:dyDescent="0.25">
      <c r="A383" s="43" t="b">
        <f>IF(COUNTA('Case Data Entry'!A383:AB383)-COUNTIF('Case Data Entry'!A383:AB383,"#N/A")&gt;0,TRUE,FALSE)</f>
        <v>0</v>
      </c>
      <c r="B383" t="b">
        <f>IF(OR(ISBLANK('Case Data Entry'!B383),ISBLANK('Case Data Entry'!C383),ISBLANK('Case Data Entry'!D383),ISBLANK('Case Data Entry'!E383),ISBLANK('Case Data Entry'!I383),ISBLANK('Case Data Entry'!J383),ISBLANK('Case Data Entry'!L383),ISBLANK('Case Data Entry'!M383),ISBLANK('Case Data Entry'!W383),ISBLANK('Case Data Entry'!Z383)),TRUE,FALSE)</f>
        <v>1</v>
      </c>
    </row>
    <row r="384" spans="1:2" x14ac:dyDescent="0.25">
      <c r="A384" s="43" t="b">
        <f>IF(COUNTA('Case Data Entry'!A384:AB384)-COUNTIF('Case Data Entry'!A384:AB384,"#N/A")&gt;0,TRUE,FALSE)</f>
        <v>0</v>
      </c>
      <c r="B384" t="b">
        <f>IF(OR(ISBLANK('Case Data Entry'!B384),ISBLANK('Case Data Entry'!C384),ISBLANK('Case Data Entry'!D384),ISBLANK('Case Data Entry'!E384),ISBLANK('Case Data Entry'!I384),ISBLANK('Case Data Entry'!J384),ISBLANK('Case Data Entry'!L384),ISBLANK('Case Data Entry'!M384),ISBLANK('Case Data Entry'!W384),ISBLANK('Case Data Entry'!Z384)),TRUE,FALSE)</f>
        <v>1</v>
      </c>
    </row>
    <row r="385" spans="1:2" x14ac:dyDescent="0.25">
      <c r="A385" s="43" t="b">
        <f>IF(COUNTA('Case Data Entry'!A385:AB385)-COUNTIF('Case Data Entry'!A385:AB385,"#N/A")&gt;0,TRUE,FALSE)</f>
        <v>0</v>
      </c>
      <c r="B385" t="b">
        <f>IF(OR(ISBLANK('Case Data Entry'!B385),ISBLANK('Case Data Entry'!C385),ISBLANK('Case Data Entry'!D385),ISBLANK('Case Data Entry'!E385),ISBLANK('Case Data Entry'!I385),ISBLANK('Case Data Entry'!J385),ISBLANK('Case Data Entry'!L385),ISBLANK('Case Data Entry'!M385),ISBLANK('Case Data Entry'!W385),ISBLANK('Case Data Entry'!Z385)),TRUE,FALSE)</f>
        <v>1</v>
      </c>
    </row>
    <row r="386" spans="1:2" x14ac:dyDescent="0.25">
      <c r="A386" s="43" t="b">
        <f>IF(COUNTA('Case Data Entry'!A386:AB386)-COUNTIF('Case Data Entry'!A386:AB386,"#N/A")&gt;0,TRUE,FALSE)</f>
        <v>0</v>
      </c>
      <c r="B386" t="b">
        <f>IF(OR(ISBLANK('Case Data Entry'!B386),ISBLANK('Case Data Entry'!C386),ISBLANK('Case Data Entry'!D386),ISBLANK('Case Data Entry'!E386),ISBLANK('Case Data Entry'!I386),ISBLANK('Case Data Entry'!J386),ISBLANK('Case Data Entry'!L386),ISBLANK('Case Data Entry'!M386),ISBLANK('Case Data Entry'!W386),ISBLANK('Case Data Entry'!Z386)),TRUE,FALSE)</f>
        <v>1</v>
      </c>
    </row>
    <row r="387" spans="1:2" x14ac:dyDescent="0.25">
      <c r="A387" s="43" t="b">
        <f>IF(COUNTA('Case Data Entry'!A387:AB387)-COUNTIF('Case Data Entry'!A387:AB387,"#N/A")&gt;0,TRUE,FALSE)</f>
        <v>0</v>
      </c>
      <c r="B387" t="b">
        <f>IF(OR(ISBLANK('Case Data Entry'!B387),ISBLANK('Case Data Entry'!C387),ISBLANK('Case Data Entry'!D387),ISBLANK('Case Data Entry'!E387),ISBLANK('Case Data Entry'!I387),ISBLANK('Case Data Entry'!J387),ISBLANK('Case Data Entry'!L387),ISBLANK('Case Data Entry'!M387),ISBLANK('Case Data Entry'!W387),ISBLANK('Case Data Entry'!Z387)),TRUE,FALSE)</f>
        <v>1</v>
      </c>
    </row>
    <row r="388" spans="1:2" x14ac:dyDescent="0.25">
      <c r="A388" s="43" t="b">
        <f>IF(COUNTA('Case Data Entry'!A388:AB388)-COUNTIF('Case Data Entry'!A388:AB388,"#N/A")&gt;0,TRUE,FALSE)</f>
        <v>0</v>
      </c>
      <c r="B388" t="b">
        <f>IF(OR(ISBLANK('Case Data Entry'!B388),ISBLANK('Case Data Entry'!C388),ISBLANK('Case Data Entry'!D388),ISBLANK('Case Data Entry'!E388),ISBLANK('Case Data Entry'!I388),ISBLANK('Case Data Entry'!J388),ISBLANK('Case Data Entry'!L388),ISBLANK('Case Data Entry'!M388),ISBLANK('Case Data Entry'!W388),ISBLANK('Case Data Entry'!Z388)),TRUE,FALSE)</f>
        <v>1</v>
      </c>
    </row>
    <row r="389" spans="1:2" x14ac:dyDescent="0.25">
      <c r="A389" s="43" t="b">
        <f>IF(COUNTA('Case Data Entry'!A389:AB389)-COUNTIF('Case Data Entry'!A389:AB389,"#N/A")&gt;0,TRUE,FALSE)</f>
        <v>0</v>
      </c>
      <c r="B389" t="b">
        <f>IF(OR(ISBLANK('Case Data Entry'!B389),ISBLANK('Case Data Entry'!C389),ISBLANK('Case Data Entry'!D389),ISBLANK('Case Data Entry'!E389),ISBLANK('Case Data Entry'!I389),ISBLANK('Case Data Entry'!J389),ISBLANK('Case Data Entry'!L389),ISBLANK('Case Data Entry'!M389),ISBLANK('Case Data Entry'!W389),ISBLANK('Case Data Entry'!Z389)),TRUE,FALSE)</f>
        <v>1</v>
      </c>
    </row>
    <row r="390" spans="1:2" x14ac:dyDescent="0.25">
      <c r="A390" s="43" t="b">
        <f>IF(COUNTA('Case Data Entry'!A390:AB390)-COUNTIF('Case Data Entry'!A390:AB390,"#N/A")&gt;0,TRUE,FALSE)</f>
        <v>0</v>
      </c>
      <c r="B390" t="b">
        <f>IF(OR(ISBLANK('Case Data Entry'!B390),ISBLANK('Case Data Entry'!C390),ISBLANK('Case Data Entry'!D390),ISBLANK('Case Data Entry'!E390),ISBLANK('Case Data Entry'!I390),ISBLANK('Case Data Entry'!J390),ISBLANK('Case Data Entry'!L390),ISBLANK('Case Data Entry'!M390),ISBLANK('Case Data Entry'!W390),ISBLANK('Case Data Entry'!Z390)),TRUE,FALSE)</f>
        <v>1</v>
      </c>
    </row>
    <row r="391" spans="1:2" x14ac:dyDescent="0.25">
      <c r="A391" s="43" t="b">
        <f>IF(COUNTA('Case Data Entry'!A391:AB391)-COUNTIF('Case Data Entry'!A391:AB391,"#N/A")&gt;0,TRUE,FALSE)</f>
        <v>0</v>
      </c>
      <c r="B391" t="b">
        <f>IF(OR(ISBLANK('Case Data Entry'!B391),ISBLANK('Case Data Entry'!C391),ISBLANK('Case Data Entry'!D391),ISBLANK('Case Data Entry'!E391),ISBLANK('Case Data Entry'!I391),ISBLANK('Case Data Entry'!J391),ISBLANK('Case Data Entry'!L391),ISBLANK('Case Data Entry'!M391),ISBLANK('Case Data Entry'!W391),ISBLANK('Case Data Entry'!Z391)),TRUE,FALSE)</f>
        <v>1</v>
      </c>
    </row>
    <row r="392" spans="1:2" x14ac:dyDescent="0.25">
      <c r="A392" s="43" t="b">
        <f>IF(COUNTA('Case Data Entry'!A392:AB392)-COUNTIF('Case Data Entry'!A392:AB392,"#N/A")&gt;0,TRUE,FALSE)</f>
        <v>0</v>
      </c>
      <c r="B392" t="b">
        <f>IF(OR(ISBLANK('Case Data Entry'!B392),ISBLANK('Case Data Entry'!C392),ISBLANK('Case Data Entry'!D392),ISBLANK('Case Data Entry'!E392),ISBLANK('Case Data Entry'!I392),ISBLANK('Case Data Entry'!J392),ISBLANK('Case Data Entry'!L392),ISBLANK('Case Data Entry'!M392),ISBLANK('Case Data Entry'!W392),ISBLANK('Case Data Entry'!Z392)),TRUE,FALSE)</f>
        <v>1</v>
      </c>
    </row>
    <row r="393" spans="1:2" x14ac:dyDescent="0.25">
      <c r="A393" s="43" t="b">
        <f>IF(COUNTA('Case Data Entry'!A393:AB393)-COUNTIF('Case Data Entry'!A393:AB393,"#N/A")&gt;0,TRUE,FALSE)</f>
        <v>0</v>
      </c>
      <c r="B393" t="b">
        <f>IF(OR(ISBLANK('Case Data Entry'!B393),ISBLANK('Case Data Entry'!C393),ISBLANK('Case Data Entry'!D393),ISBLANK('Case Data Entry'!E393),ISBLANK('Case Data Entry'!I393),ISBLANK('Case Data Entry'!J393),ISBLANK('Case Data Entry'!L393),ISBLANK('Case Data Entry'!M393),ISBLANK('Case Data Entry'!W393),ISBLANK('Case Data Entry'!Z393)),TRUE,FALSE)</f>
        <v>1</v>
      </c>
    </row>
    <row r="394" spans="1:2" x14ac:dyDescent="0.25">
      <c r="A394" s="43" t="b">
        <f>IF(COUNTA('Case Data Entry'!A394:AB394)-COUNTIF('Case Data Entry'!A394:AB394,"#N/A")&gt;0,TRUE,FALSE)</f>
        <v>0</v>
      </c>
      <c r="B394" t="b">
        <f>IF(OR(ISBLANK('Case Data Entry'!B394),ISBLANK('Case Data Entry'!C394),ISBLANK('Case Data Entry'!D394),ISBLANK('Case Data Entry'!E394),ISBLANK('Case Data Entry'!I394),ISBLANK('Case Data Entry'!J394),ISBLANK('Case Data Entry'!L394),ISBLANK('Case Data Entry'!M394),ISBLANK('Case Data Entry'!W394),ISBLANK('Case Data Entry'!Z394)),TRUE,FALSE)</f>
        <v>1</v>
      </c>
    </row>
    <row r="395" spans="1:2" x14ac:dyDescent="0.25">
      <c r="A395" s="43" t="b">
        <f>IF(COUNTA('Case Data Entry'!A395:AB395)-COUNTIF('Case Data Entry'!A395:AB395,"#N/A")&gt;0,TRUE,FALSE)</f>
        <v>0</v>
      </c>
      <c r="B395" t="b">
        <f>IF(OR(ISBLANK('Case Data Entry'!B395),ISBLANK('Case Data Entry'!C395),ISBLANK('Case Data Entry'!D395),ISBLANK('Case Data Entry'!E395),ISBLANK('Case Data Entry'!I395),ISBLANK('Case Data Entry'!J395),ISBLANK('Case Data Entry'!L395),ISBLANK('Case Data Entry'!M395),ISBLANK('Case Data Entry'!W395),ISBLANK('Case Data Entry'!Z395)),TRUE,FALSE)</f>
        <v>1</v>
      </c>
    </row>
    <row r="396" spans="1:2" x14ac:dyDescent="0.25">
      <c r="A396" s="43" t="b">
        <f>IF(COUNTA('Case Data Entry'!A396:AB396)-COUNTIF('Case Data Entry'!A396:AB396,"#N/A")&gt;0,TRUE,FALSE)</f>
        <v>0</v>
      </c>
      <c r="B396" t="b">
        <f>IF(OR(ISBLANK('Case Data Entry'!B396),ISBLANK('Case Data Entry'!C396),ISBLANK('Case Data Entry'!D396),ISBLANK('Case Data Entry'!E396),ISBLANK('Case Data Entry'!I396),ISBLANK('Case Data Entry'!J396),ISBLANK('Case Data Entry'!L396),ISBLANK('Case Data Entry'!M396),ISBLANK('Case Data Entry'!W396),ISBLANK('Case Data Entry'!Z396)),TRUE,FALSE)</f>
        <v>1</v>
      </c>
    </row>
    <row r="397" spans="1:2" x14ac:dyDescent="0.25">
      <c r="A397" s="43" t="b">
        <f>IF(COUNTA('Case Data Entry'!A397:AB397)-COUNTIF('Case Data Entry'!A397:AB397,"#N/A")&gt;0,TRUE,FALSE)</f>
        <v>0</v>
      </c>
      <c r="B397" t="b">
        <f>IF(OR(ISBLANK('Case Data Entry'!B397),ISBLANK('Case Data Entry'!C397),ISBLANK('Case Data Entry'!D397),ISBLANK('Case Data Entry'!E397),ISBLANK('Case Data Entry'!I397),ISBLANK('Case Data Entry'!J397),ISBLANK('Case Data Entry'!L397),ISBLANK('Case Data Entry'!M397),ISBLANK('Case Data Entry'!W397),ISBLANK('Case Data Entry'!Z397)),TRUE,FALSE)</f>
        <v>1</v>
      </c>
    </row>
    <row r="398" spans="1:2" x14ac:dyDescent="0.25">
      <c r="A398" s="43" t="b">
        <f>IF(COUNTA('Case Data Entry'!A398:AB398)-COUNTIF('Case Data Entry'!A398:AB398,"#N/A")&gt;0,TRUE,FALSE)</f>
        <v>0</v>
      </c>
      <c r="B398" t="b">
        <f>IF(OR(ISBLANK('Case Data Entry'!B398),ISBLANK('Case Data Entry'!C398),ISBLANK('Case Data Entry'!D398),ISBLANK('Case Data Entry'!E398),ISBLANK('Case Data Entry'!I398),ISBLANK('Case Data Entry'!J398),ISBLANK('Case Data Entry'!L398),ISBLANK('Case Data Entry'!M398),ISBLANK('Case Data Entry'!W398),ISBLANK('Case Data Entry'!Z398)),TRUE,FALSE)</f>
        <v>1</v>
      </c>
    </row>
    <row r="399" spans="1:2" x14ac:dyDescent="0.25">
      <c r="A399" s="43" t="b">
        <f>IF(COUNTA('Case Data Entry'!A399:AB399)-COUNTIF('Case Data Entry'!A399:AB399,"#N/A")&gt;0,TRUE,FALSE)</f>
        <v>0</v>
      </c>
      <c r="B399" t="b">
        <f>IF(OR(ISBLANK('Case Data Entry'!B399),ISBLANK('Case Data Entry'!C399),ISBLANK('Case Data Entry'!D399),ISBLANK('Case Data Entry'!E399),ISBLANK('Case Data Entry'!I399),ISBLANK('Case Data Entry'!J399),ISBLANK('Case Data Entry'!L399),ISBLANK('Case Data Entry'!M399),ISBLANK('Case Data Entry'!W399),ISBLANK('Case Data Entry'!Z399)),TRUE,FALSE)</f>
        <v>1</v>
      </c>
    </row>
    <row r="400" spans="1:2" x14ac:dyDescent="0.25">
      <c r="A400" s="43" t="b">
        <f>IF(COUNTA('Case Data Entry'!A400:AB400)-COUNTIF('Case Data Entry'!A400:AB400,"#N/A")&gt;0,TRUE,FALSE)</f>
        <v>0</v>
      </c>
      <c r="B400" t="b">
        <f>IF(OR(ISBLANK('Case Data Entry'!B400),ISBLANK('Case Data Entry'!C400),ISBLANK('Case Data Entry'!D400),ISBLANK('Case Data Entry'!E400),ISBLANK('Case Data Entry'!I400),ISBLANK('Case Data Entry'!J400),ISBLANK('Case Data Entry'!L400),ISBLANK('Case Data Entry'!M400),ISBLANK('Case Data Entry'!W400),ISBLANK('Case Data Entry'!Z400)),TRUE,FALSE)</f>
        <v>1</v>
      </c>
    </row>
    <row r="401" spans="1:2" x14ac:dyDescent="0.25">
      <c r="A401" s="43" t="b">
        <f>IF(COUNTA('Case Data Entry'!A401:AB401)-COUNTIF('Case Data Entry'!A401:AB401,"#N/A")&gt;0,TRUE,FALSE)</f>
        <v>0</v>
      </c>
      <c r="B401" t="b">
        <f>IF(OR(ISBLANK('Case Data Entry'!B401),ISBLANK('Case Data Entry'!C401),ISBLANK('Case Data Entry'!D401),ISBLANK('Case Data Entry'!E401),ISBLANK('Case Data Entry'!I401),ISBLANK('Case Data Entry'!J401),ISBLANK('Case Data Entry'!L401),ISBLANK('Case Data Entry'!M401),ISBLANK('Case Data Entry'!W401),ISBLANK('Case Data Entry'!Z401)),TRUE,FALSE)</f>
        <v>1</v>
      </c>
    </row>
    <row r="402" spans="1:2" x14ac:dyDescent="0.25">
      <c r="A402" s="43" t="b">
        <f>IF(COUNTA('Case Data Entry'!A402:AB402)-COUNTIF('Case Data Entry'!A402:AB402,"#N/A")&gt;0,TRUE,FALSE)</f>
        <v>0</v>
      </c>
      <c r="B402" t="b">
        <f>IF(OR(ISBLANK('Case Data Entry'!B402),ISBLANK('Case Data Entry'!C402),ISBLANK('Case Data Entry'!D402),ISBLANK('Case Data Entry'!E402),ISBLANK('Case Data Entry'!I402),ISBLANK('Case Data Entry'!J402),ISBLANK('Case Data Entry'!L402),ISBLANK('Case Data Entry'!M402),ISBLANK('Case Data Entry'!W402),ISBLANK('Case Data Entry'!Z402)),TRUE,FALSE)</f>
        <v>1</v>
      </c>
    </row>
    <row r="403" spans="1:2" x14ac:dyDescent="0.25">
      <c r="A403" s="43" t="b">
        <f>IF(COUNTA('Case Data Entry'!A403:AB403)-COUNTIF('Case Data Entry'!A403:AB403,"#N/A")&gt;0,TRUE,FALSE)</f>
        <v>0</v>
      </c>
      <c r="B403" t="b">
        <f>IF(OR(ISBLANK('Case Data Entry'!B403),ISBLANK('Case Data Entry'!C403),ISBLANK('Case Data Entry'!D403),ISBLANK('Case Data Entry'!E403),ISBLANK('Case Data Entry'!I403),ISBLANK('Case Data Entry'!J403),ISBLANK('Case Data Entry'!L403),ISBLANK('Case Data Entry'!M403),ISBLANK('Case Data Entry'!W403),ISBLANK('Case Data Entry'!Z403)),TRUE,FALSE)</f>
        <v>1</v>
      </c>
    </row>
    <row r="404" spans="1:2" x14ac:dyDescent="0.25">
      <c r="A404" s="43" t="b">
        <f>IF(COUNTA('Case Data Entry'!A404:AB404)-COUNTIF('Case Data Entry'!A404:AB404,"#N/A")&gt;0,TRUE,FALSE)</f>
        <v>0</v>
      </c>
      <c r="B404" t="b">
        <f>IF(OR(ISBLANK('Case Data Entry'!B404),ISBLANK('Case Data Entry'!C404),ISBLANK('Case Data Entry'!D404),ISBLANK('Case Data Entry'!E404),ISBLANK('Case Data Entry'!I404),ISBLANK('Case Data Entry'!J404),ISBLANK('Case Data Entry'!L404),ISBLANK('Case Data Entry'!M404),ISBLANK('Case Data Entry'!W404),ISBLANK('Case Data Entry'!Z404)),TRUE,FALSE)</f>
        <v>1</v>
      </c>
    </row>
    <row r="405" spans="1:2" x14ac:dyDescent="0.25">
      <c r="A405" s="43" t="b">
        <f>IF(COUNTA('Case Data Entry'!A405:AB405)-COUNTIF('Case Data Entry'!A405:AB405,"#N/A")&gt;0,TRUE,FALSE)</f>
        <v>0</v>
      </c>
      <c r="B405" t="b">
        <f>IF(OR(ISBLANK('Case Data Entry'!B405),ISBLANK('Case Data Entry'!C405),ISBLANK('Case Data Entry'!D405),ISBLANK('Case Data Entry'!E405),ISBLANK('Case Data Entry'!I405),ISBLANK('Case Data Entry'!J405),ISBLANK('Case Data Entry'!L405),ISBLANK('Case Data Entry'!M405),ISBLANK('Case Data Entry'!W405),ISBLANK('Case Data Entry'!Z405)),TRUE,FALSE)</f>
        <v>1</v>
      </c>
    </row>
    <row r="406" spans="1:2" x14ac:dyDescent="0.25">
      <c r="A406" s="43" t="b">
        <f>IF(COUNTA('Case Data Entry'!A406:AB406)-COUNTIF('Case Data Entry'!A406:AB406,"#N/A")&gt;0,TRUE,FALSE)</f>
        <v>0</v>
      </c>
      <c r="B406" t="b">
        <f>IF(OR(ISBLANK('Case Data Entry'!B406),ISBLANK('Case Data Entry'!C406),ISBLANK('Case Data Entry'!D406),ISBLANK('Case Data Entry'!E406),ISBLANK('Case Data Entry'!I406),ISBLANK('Case Data Entry'!J406),ISBLANK('Case Data Entry'!L406),ISBLANK('Case Data Entry'!M406),ISBLANK('Case Data Entry'!W406),ISBLANK('Case Data Entry'!Z406)),TRUE,FALSE)</f>
        <v>1</v>
      </c>
    </row>
    <row r="407" spans="1:2" x14ac:dyDescent="0.25">
      <c r="A407" s="43" t="b">
        <f>IF(COUNTA('Case Data Entry'!A407:AB407)-COUNTIF('Case Data Entry'!A407:AB407,"#N/A")&gt;0,TRUE,FALSE)</f>
        <v>0</v>
      </c>
      <c r="B407" t="b">
        <f>IF(OR(ISBLANK('Case Data Entry'!B407),ISBLANK('Case Data Entry'!C407),ISBLANK('Case Data Entry'!D407),ISBLANK('Case Data Entry'!E407),ISBLANK('Case Data Entry'!I407),ISBLANK('Case Data Entry'!J407),ISBLANK('Case Data Entry'!L407),ISBLANK('Case Data Entry'!M407),ISBLANK('Case Data Entry'!W407),ISBLANK('Case Data Entry'!Z407)),TRUE,FALSE)</f>
        <v>1</v>
      </c>
    </row>
    <row r="408" spans="1:2" x14ac:dyDescent="0.25">
      <c r="A408" s="43" t="b">
        <f>IF(COUNTA('Case Data Entry'!A408:AB408)-COUNTIF('Case Data Entry'!A408:AB408,"#N/A")&gt;0,TRUE,FALSE)</f>
        <v>0</v>
      </c>
      <c r="B408" t="b">
        <f>IF(OR(ISBLANK('Case Data Entry'!B408),ISBLANK('Case Data Entry'!C408),ISBLANK('Case Data Entry'!D408),ISBLANK('Case Data Entry'!E408),ISBLANK('Case Data Entry'!I408),ISBLANK('Case Data Entry'!J408),ISBLANK('Case Data Entry'!L408),ISBLANK('Case Data Entry'!M408),ISBLANK('Case Data Entry'!W408),ISBLANK('Case Data Entry'!Z408)),TRUE,FALSE)</f>
        <v>1</v>
      </c>
    </row>
    <row r="409" spans="1:2" x14ac:dyDescent="0.25">
      <c r="A409" s="43" t="b">
        <f>IF(COUNTA('Case Data Entry'!A409:AB409)-COUNTIF('Case Data Entry'!A409:AB409,"#N/A")&gt;0,TRUE,FALSE)</f>
        <v>0</v>
      </c>
      <c r="B409" t="b">
        <f>IF(OR(ISBLANK('Case Data Entry'!B409),ISBLANK('Case Data Entry'!C409),ISBLANK('Case Data Entry'!D409),ISBLANK('Case Data Entry'!E409),ISBLANK('Case Data Entry'!I409),ISBLANK('Case Data Entry'!J409),ISBLANK('Case Data Entry'!L409),ISBLANK('Case Data Entry'!M409),ISBLANK('Case Data Entry'!W409),ISBLANK('Case Data Entry'!Z409)),TRUE,FALSE)</f>
        <v>1</v>
      </c>
    </row>
    <row r="410" spans="1:2" x14ac:dyDescent="0.25">
      <c r="A410" s="43" t="b">
        <f>IF(COUNTA('Case Data Entry'!A410:AB410)-COUNTIF('Case Data Entry'!A410:AB410,"#N/A")&gt;0,TRUE,FALSE)</f>
        <v>0</v>
      </c>
      <c r="B410" t="b">
        <f>IF(OR(ISBLANK('Case Data Entry'!B410),ISBLANK('Case Data Entry'!C410),ISBLANK('Case Data Entry'!D410),ISBLANK('Case Data Entry'!E410),ISBLANK('Case Data Entry'!I410),ISBLANK('Case Data Entry'!J410),ISBLANK('Case Data Entry'!L410),ISBLANK('Case Data Entry'!M410),ISBLANK('Case Data Entry'!W410),ISBLANK('Case Data Entry'!Z410)),TRUE,FALSE)</f>
        <v>1</v>
      </c>
    </row>
    <row r="411" spans="1:2" x14ac:dyDescent="0.25">
      <c r="A411" s="43" t="b">
        <f>IF(COUNTA('Case Data Entry'!A411:AB411)-COUNTIF('Case Data Entry'!A411:AB411,"#N/A")&gt;0,TRUE,FALSE)</f>
        <v>0</v>
      </c>
      <c r="B411" t="b">
        <f>IF(OR(ISBLANK('Case Data Entry'!B411),ISBLANK('Case Data Entry'!C411),ISBLANK('Case Data Entry'!D411),ISBLANK('Case Data Entry'!E411),ISBLANK('Case Data Entry'!I411),ISBLANK('Case Data Entry'!J411),ISBLANK('Case Data Entry'!L411),ISBLANK('Case Data Entry'!M411),ISBLANK('Case Data Entry'!W411),ISBLANK('Case Data Entry'!Z411)),TRUE,FALSE)</f>
        <v>1</v>
      </c>
    </row>
    <row r="412" spans="1:2" x14ac:dyDescent="0.25">
      <c r="A412" s="43" t="b">
        <f>IF(COUNTA('Case Data Entry'!A412:AB412)-COUNTIF('Case Data Entry'!A412:AB412,"#N/A")&gt;0,TRUE,FALSE)</f>
        <v>0</v>
      </c>
      <c r="B412" t="b">
        <f>IF(OR(ISBLANK('Case Data Entry'!B412),ISBLANK('Case Data Entry'!C412),ISBLANK('Case Data Entry'!D412),ISBLANK('Case Data Entry'!E412),ISBLANK('Case Data Entry'!I412),ISBLANK('Case Data Entry'!J412),ISBLANK('Case Data Entry'!L412),ISBLANK('Case Data Entry'!M412),ISBLANK('Case Data Entry'!W412),ISBLANK('Case Data Entry'!Z412)),TRUE,FALSE)</f>
        <v>1</v>
      </c>
    </row>
    <row r="413" spans="1:2" x14ac:dyDescent="0.25">
      <c r="A413" s="43" t="b">
        <f>IF(COUNTA('Case Data Entry'!A413:AB413)-COUNTIF('Case Data Entry'!A413:AB413,"#N/A")&gt;0,TRUE,FALSE)</f>
        <v>0</v>
      </c>
      <c r="B413" t="b">
        <f>IF(OR(ISBLANK('Case Data Entry'!B413),ISBLANK('Case Data Entry'!C413),ISBLANK('Case Data Entry'!D413),ISBLANK('Case Data Entry'!E413),ISBLANK('Case Data Entry'!I413),ISBLANK('Case Data Entry'!J413),ISBLANK('Case Data Entry'!L413),ISBLANK('Case Data Entry'!M413),ISBLANK('Case Data Entry'!W413),ISBLANK('Case Data Entry'!Z413)),TRUE,FALSE)</f>
        <v>1</v>
      </c>
    </row>
    <row r="414" spans="1:2" x14ac:dyDescent="0.25">
      <c r="A414" s="43" t="b">
        <f>IF(COUNTA('Case Data Entry'!A414:AB414)-COUNTIF('Case Data Entry'!A414:AB414,"#N/A")&gt;0,TRUE,FALSE)</f>
        <v>0</v>
      </c>
      <c r="B414" t="b">
        <f>IF(OR(ISBLANK('Case Data Entry'!B414),ISBLANK('Case Data Entry'!C414),ISBLANK('Case Data Entry'!D414),ISBLANK('Case Data Entry'!E414),ISBLANK('Case Data Entry'!I414),ISBLANK('Case Data Entry'!J414),ISBLANK('Case Data Entry'!L414),ISBLANK('Case Data Entry'!M414),ISBLANK('Case Data Entry'!W414),ISBLANK('Case Data Entry'!Z414)),TRUE,FALSE)</f>
        <v>1</v>
      </c>
    </row>
    <row r="415" spans="1:2" x14ac:dyDescent="0.25">
      <c r="A415" s="43" t="b">
        <f>IF(COUNTA('Case Data Entry'!A415:AB415)-COUNTIF('Case Data Entry'!A415:AB415,"#N/A")&gt;0,TRUE,FALSE)</f>
        <v>0</v>
      </c>
      <c r="B415" t="b">
        <f>IF(OR(ISBLANK('Case Data Entry'!B415),ISBLANK('Case Data Entry'!C415),ISBLANK('Case Data Entry'!D415),ISBLANK('Case Data Entry'!E415),ISBLANK('Case Data Entry'!I415),ISBLANK('Case Data Entry'!J415),ISBLANK('Case Data Entry'!L415),ISBLANK('Case Data Entry'!M415),ISBLANK('Case Data Entry'!W415),ISBLANK('Case Data Entry'!Z415)),TRUE,FALSE)</f>
        <v>1</v>
      </c>
    </row>
    <row r="416" spans="1:2" x14ac:dyDescent="0.25">
      <c r="A416" s="43" t="b">
        <f>IF(COUNTA('Case Data Entry'!A416:AB416)-COUNTIF('Case Data Entry'!A416:AB416,"#N/A")&gt;0,TRUE,FALSE)</f>
        <v>0</v>
      </c>
      <c r="B416" t="b">
        <f>IF(OR(ISBLANK('Case Data Entry'!B416),ISBLANK('Case Data Entry'!C416),ISBLANK('Case Data Entry'!D416),ISBLANK('Case Data Entry'!E416),ISBLANK('Case Data Entry'!I416),ISBLANK('Case Data Entry'!J416),ISBLANK('Case Data Entry'!L416),ISBLANK('Case Data Entry'!M416),ISBLANK('Case Data Entry'!W416),ISBLANK('Case Data Entry'!Z416)),TRUE,FALSE)</f>
        <v>1</v>
      </c>
    </row>
    <row r="417" spans="1:2" x14ac:dyDescent="0.25">
      <c r="A417" s="43" t="b">
        <f>IF(COUNTA('Case Data Entry'!A417:AB417)-COUNTIF('Case Data Entry'!A417:AB417,"#N/A")&gt;0,TRUE,FALSE)</f>
        <v>0</v>
      </c>
      <c r="B417" t="b">
        <f>IF(OR(ISBLANK('Case Data Entry'!B417),ISBLANK('Case Data Entry'!C417),ISBLANK('Case Data Entry'!D417),ISBLANK('Case Data Entry'!E417),ISBLANK('Case Data Entry'!I417),ISBLANK('Case Data Entry'!J417),ISBLANK('Case Data Entry'!L417),ISBLANK('Case Data Entry'!M417),ISBLANK('Case Data Entry'!W417),ISBLANK('Case Data Entry'!Z417)),TRUE,FALSE)</f>
        <v>1</v>
      </c>
    </row>
    <row r="418" spans="1:2" x14ac:dyDescent="0.25">
      <c r="A418" s="43" t="b">
        <f>IF(COUNTA('Case Data Entry'!A418:AB418)-COUNTIF('Case Data Entry'!A418:AB418,"#N/A")&gt;0,TRUE,FALSE)</f>
        <v>0</v>
      </c>
      <c r="B418" t="b">
        <f>IF(OR(ISBLANK('Case Data Entry'!B418),ISBLANK('Case Data Entry'!C418),ISBLANK('Case Data Entry'!D418),ISBLANK('Case Data Entry'!E418),ISBLANK('Case Data Entry'!I418),ISBLANK('Case Data Entry'!J418),ISBLANK('Case Data Entry'!L418),ISBLANK('Case Data Entry'!M418),ISBLANK('Case Data Entry'!W418),ISBLANK('Case Data Entry'!Z418)),TRUE,FALSE)</f>
        <v>1</v>
      </c>
    </row>
    <row r="419" spans="1:2" x14ac:dyDescent="0.25">
      <c r="A419" s="43" t="b">
        <f>IF(COUNTA('Case Data Entry'!A419:AB419)-COUNTIF('Case Data Entry'!A419:AB419,"#N/A")&gt;0,TRUE,FALSE)</f>
        <v>0</v>
      </c>
      <c r="B419" t="b">
        <f>IF(OR(ISBLANK('Case Data Entry'!B419),ISBLANK('Case Data Entry'!C419),ISBLANK('Case Data Entry'!D419),ISBLANK('Case Data Entry'!E419),ISBLANK('Case Data Entry'!I419),ISBLANK('Case Data Entry'!J419),ISBLANK('Case Data Entry'!L419),ISBLANK('Case Data Entry'!M419),ISBLANK('Case Data Entry'!W419),ISBLANK('Case Data Entry'!Z419)),TRUE,FALSE)</f>
        <v>1</v>
      </c>
    </row>
    <row r="420" spans="1:2" x14ac:dyDescent="0.25">
      <c r="A420" s="43" t="b">
        <f>IF(COUNTA('Case Data Entry'!A420:AB420)-COUNTIF('Case Data Entry'!A420:AB420,"#N/A")&gt;0,TRUE,FALSE)</f>
        <v>0</v>
      </c>
      <c r="B420" t="b">
        <f>IF(OR(ISBLANK('Case Data Entry'!B420),ISBLANK('Case Data Entry'!C420),ISBLANK('Case Data Entry'!D420),ISBLANK('Case Data Entry'!E420),ISBLANK('Case Data Entry'!I420),ISBLANK('Case Data Entry'!J420),ISBLANK('Case Data Entry'!L420),ISBLANK('Case Data Entry'!M420),ISBLANK('Case Data Entry'!W420),ISBLANK('Case Data Entry'!Z420)),TRUE,FALSE)</f>
        <v>1</v>
      </c>
    </row>
    <row r="421" spans="1:2" x14ac:dyDescent="0.25">
      <c r="A421" s="43" t="b">
        <f>IF(COUNTA('Case Data Entry'!A421:AB421)-COUNTIF('Case Data Entry'!A421:AB421,"#N/A")&gt;0,TRUE,FALSE)</f>
        <v>0</v>
      </c>
      <c r="B421" t="b">
        <f>IF(OR(ISBLANK('Case Data Entry'!B421),ISBLANK('Case Data Entry'!C421),ISBLANK('Case Data Entry'!D421),ISBLANK('Case Data Entry'!E421),ISBLANK('Case Data Entry'!I421),ISBLANK('Case Data Entry'!J421),ISBLANK('Case Data Entry'!L421),ISBLANK('Case Data Entry'!M421),ISBLANK('Case Data Entry'!W421),ISBLANK('Case Data Entry'!Z421)),TRUE,FALSE)</f>
        <v>1</v>
      </c>
    </row>
    <row r="422" spans="1:2" x14ac:dyDescent="0.25">
      <c r="A422" s="43" t="b">
        <f>IF(COUNTA('Case Data Entry'!A422:AB422)-COUNTIF('Case Data Entry'!A422:AB422,"#N/A")&gt;0,TRUE,FALSE)</f>
        <v>0</v>
      </c>
      <c r="B422" t="b">
        <f>IF(OR(ISBLANK('Case Data Entry'!B422),ISBLANK('Case Data Entry'!C422),ISBLANK('Case Data Entry'!D422),ISBLANK('Case Data Entry'!E422),ISBLANK('Case Data Entry'!I422),ISBLANK('Case Data Entry'!J422),ISBLANK('Case Data Entry'!L422),ISBLANK('Case Data Entry'!M422),ISBLANK('Case Data Entry'!W422),ISBLANK('Case Data Entry'!Z422)),TRUE,FALSE)</f>
        <v>1</v>
      </c>
    </row>
    <row r="423" spans="1:2" x14ac:dyDescent="0.25">
      <c r="A423" s="43" t="b">
        <f>IF(COUNTA('Case Data Entry'!A423:AB423)-COUNTIF('Case Data Entry'!A423:AB423,"#N/A")&gt;0,TRUE,FALSE)</f>
        <v>0</v>
      </c>
      <c r="B423" t="b">
        <f>IF(OR(ISBLANK('Case Data Entry'!B423),ISBLANK('Case Data Entry'!C423),ISBLANK('Case Data Entry'!D423),ISBLANK('Case Data Entry'!E423),ISBLANK('Case Data Entry'!I423),ISBLANK('Case Data Entry'!J423),ISBLANK('Case Data Entry'!L423),ISBLANK('Case Data Entry'!M423),ISBLANK('Case Data Entry'!W423),ISBLANK('Case Data Entry'!Z423)),TRUE,FALSE)</f>
        <v>1</v>
      </c>
    </row>
    <row r="424" spans="1:2" x14ac:dyDescent="0.25">
      <c r="A424" s="43" t="b">
        <f>IF(COUNTA('Case Data Entry'!A424:AB424)-COUNTIF('Case Data Entry'!A424:AB424,"#N/A")&gt;0,TRUE,FALSE)</f>
        <v>0</v>
      </c>
      <c r="B424" t="b">
        <f>IF(OR(ISBLANK('Case Data Entry'!B424),ISBLANK('Case Data Entry'!C424),ISBLANK('Case Data Entry'!D424),ISBLANK('Case Data Entry'!E424),ISBLANK('Case Data Entry'!I424),ISBLANK('Case Data Entry'!J424),ISBLANK('Case Data Entry'!L424),ISBLANK('Case Data Entry'!M424),ISBLANK('Case Data Entry'!W424),ISBLANK('Case Data Entry'!Z424)),TRUE,FALSE)</f>
        <v>1</v>
      </c>
    </row>
    <row r="425" spans="1:2" x14ac:dyDescent="0.25">
      <c r="A425" s="43" t="b">
        <f>IF(COUNTA('Case Data Entry'!A425:AB425)-COUNTIF('Case Data Entry'!A425:AB425,"#N/A")&gt;0,TRUE,FALSE)</f>
        <v>0</v>
      </c>
      <c r="B425" t="b">
        <f>IF(OR(ISBLANK('Case Data Entry'!B425),ISBLANK('Case Data Entry'!C425),ISBLANK('Case Data Entry'!D425),ISBLANK('Case Data Entry'!E425),ISBLANK('Case Data Entry'!I425),ISBLANK('Case Data Entry'!J425),ISBLANK('Case Data Entry'!L425),ISBLANK('Case Data Entry'!M425),ISBLANK('Case Data Entry'!W425),ISBLANK('Case Data Entry'!Z425)),TRUE,FALSE)</f>
        <v>1</v>
      </c>
    </row>
    <row r="426" spans="1:2" x14ac:dyDescent="0.25">
      <c r="A426" s="43" t="b">
        <f>IF(COUNTA('Case Data Entry'!A426:AB426)-COUNTIF('Case Data Entry'!A426:AB426,"#N/A")&gt;0,TRUE,FALSE)</f>
        <v>0</v>
      </c>
      <c r="B426" t="b">
        <f>IF(OR(ISBLANK('Case Data Entry'!B426),ISBLANK('Case Data Entry'!C426),ISBLANK('Case Data Entry'!D426),ISBLANK('Case Data Entry'!E426),ISBLANK('Case Data Entry'!I426),ISBLANK('Case Data Entry'!J426),ISBLANK('Case Data Entry'!L426),ISBLANK('Case Data Entry'!M426),ISBLANK('Case Data Entry'!W426),ISBLANK('Case Data Entry'!Z426)),TRUE,FALSE)</f>
        <v>1</v>
      </c>
    </row>
    <row r="427" spans="1:2" x14ac:dyDescent="0.25">
      <c r="A427" s="43" t="b">
        <f>IF(COUNTA('Case Data Entry'!A427:AB427)-COUNTIF('Case Data Entry'!A427:AB427,"#N/A")&gt;0,TRUE,FALSE)</f>
        <v>0</v>
      </c>
      <c r="B427" t="b">
        <f>IF(OR(ISBLANK('Case Data Entry'!B427),ISBLANK('Case Data Entry'!C427),ISBLANK('Case Data Entry'!D427),ISBLANK('Case Data Entry'!E427),ISBLANK('Case Data Entry'!I427),ISBLANK('Case Data Entry'!J427),ISBLANK('Case Data Entry'!L427),ISBLANK('Case Data Entry'!M427),ISBLANK('Case Data Entry'!W427),ISBLANK('Case Data Entry'!Z427)),TRUE,FALSE)</f>
        <v>1</v>
      </c>
    </row>
    <row r="428" spans="1:2" x14ac:dyDescent="0.25">
      <c r="A428" s="43" t="b">
        <f>IF(COUNTA('Case Data Entry'!A428:AB428)-COUNTIF('Case Data Entry'!A428:AB428,"#N/A")&gt;0,TRUE,FALSE)</f>
        <v>0</v>
      </c>
      <c r="B428" t="b">
        <f>IF(OR(ISBLANK('Case Data Entry'!B428),ISBLANK('Case Data Entry'!C428),ISBLANK('Case Data Entry'!D428),ISBLANK('Case Data Entry'!E428),ISBLANK('Case Data Entry'!I428),ISBLANK('Case Data Entry'!J428),ISBLANK('Case Data Entry'!L428),ISBLANK('Case Data Entry'!M428),ISBLANK('Case Data Entry'!W428),ISBLANK('Case Data Entry'!Z428)),TRUE,FALSE)</f>
        <v>1</v>
      </c>
    </row>
    <row r="429" spans="1:2" x14ac:dyDescent="0.25">
      <c r="A429" s="43" t="b">
        <f>IF(COUNTA('Case Data Entry'!A429:AB429)-COUNTIF('Case Data Entry'!A429:AB429,"#N/A")&gt;0,TRUE,FALSE)</f>
        <v>0</v>
      </c>
      <c r="B429" t="b">
        <f>IF(OR(ISBLANK('Case Data Entry'!B429),ISBLANK('Case Data Entry'!C429),ISBLANK('Case Data Entry'!D429),ISBLANK('Case Data Entry'!E429),ISBLANK('Case Data Entry'!I429),ISBLANK('Case Data Entry'!J429),ISBLANK('Case Data Entry'!L429),ISBLANK('Case Data Entry'!M429),ISBLANK('Case Data Entry'!W429),ISBLANK('Case Data Entry'!Z429)),TRUE,FALSE)</f>
        <v>1</v>
      </c>
    </row>
    <row r="430" spans="1:2" x14ac:dyDescent="0.25">
      <c r="A430" s="43" t="b">
        <f>IF(COUNTA('Case Data Entry'!A430:AB430)-COUNTIF('Case Data Entry'!A430:AB430,"#N/A")&gt;0,TRUE,FALSE)</f>
        <v>0</v>
      </c>
      <c r="B430" t="b">
        <f>IF(OR(ISBLANK('Case Data Entry'!B430),ISBLANK('Case Data Entry'!C430),ISBLANK('Case Data Entry'!D430),ISBLANK('Case Data Entry'!E430),ISBLANK('Case Data Entry'!I430),ISBLANK('Case Data Entry'!J430),ISBLANK('Case Data Entry'!L430),ISBLANK('Case Data Entry'!M430),ISBLANK('Case Data Entry'!W430),ISBLANK('Case Data Entry'!Z430)),TRUE,FALSE)</f>
        <v>1</v>
      </c>
    </row>
    <row r="431" spans="1:2" x14ac:dyDescent="0.25">
      <c r="A431" s="43" t="b">
        <f>IF(COUNTA('Case Data Entry'!A431:AB431)-COUNTIF('Case Data Entry'!A431:AB431,"#N/A")&gt;0,TRUE,FALSE)</f>
        <v>0</v>
      </c>
      <c r="B431" t="b">
        <f>IF(OR(ISBLANK('Case Data Entry'!B431),ISBLANK('Case Data Entry'!C431),ISBLANK('Case Data Entry'!D431),ISBLANK('Case Data Entry'!E431),ISBLANK('Case Data Entry'!I431),ISBLANK('Case Data Entry'!J431),ISBLANK('Case Data Entry'!L431),ISBLANK('Case Data Entry'!M431),ISBLANK('Case Data Entry'!W431),ISBLANK('Case Data Entry'!Z431)),TRUE,FALSE)</f>
        <v>1</v>
      </c>
    </row>
    <row r="432" spans="1:2" x14ac:dyDescent="0.25">
      <c r="A432" s="43" t="b">
        <f>IF(COUNTA('Case Data Entry'!A432:AB432)-COUNTIF('Case Data Entry'!A432:AB432,"#N/A")&gt;0,TRUE,FALSE)</f>
        <v>0</v>
      </c>
      <c r="B432" t="b">
        <f>IF(OR(ISBLANK('Case Data Entry'!B432),ISBLANK('Case Data Entry'!C432),ISBLANK('Case Data Entry'!D432),ISBLANK('Case Data Entry'!E432),ISBLANK('Case Data Entry'!I432),ISBLANK('Case Data Entry'!J432),ISBLANK('Case Data Entry'!L432),ISBLANK('Case Data Entry'!M432),ISBLANK('Case Data Entry'!W432),ISBLANK('Case Data Entry'!Z432)),TRUE,FALSE)</f>
        <v>1</v>
      </c>
    </row>
    <row r="433" spans="1:2" x14ac:dyDescent="0.25">
      <c r="A433" s="43" t="b">
        <f>IF(COUNTA('Case Data Entry'!A433:AB433)-COUNTIF('Case Data Entry'!A433:AB433,"#N/A")&gt;0,TRUE,FALSE)</f>
        <v>0</v>
      </c>
      <c r="B433" t="b">
        <f>IF(OR(ISBLANK('Case Data Entry'!B433),ISBLANK('Case Data Entry'!C433),ISBLANK('Case Data Entry'!D433),ISBLANK('Case Data Entry'!E433),ISBLANK('Case Data Entry'!I433),ISBLANK('Case Data Entry'!J433),ISBLANK('Case Data Entry'!L433),ISBLANK('Case Data Entry'!M433),ISBLANK('Case Data Entry'!W433),ISBLANK('Case Data Entry'!Z433)),TRUE,FALSE)</f>
        <v>1</v>
      </c>
    </row>
    <row r="434" spans="1:2" x14ac:dyDescent="0.25">
      <c r="A434" s="43" t="b">
        <f>IF(COUNTA('Case Data Entry'!A434:AB434)-COUNTIF('Case Data Entry'!A434:AB434,"#N/A")&gt;0,TRUE,FALSE)</f>
        <v>0</v>
      </c>
      <c r="B434" t="b">
        <f>IF(OR(ISBLANK('Case Data Entry'!B434),ISBLANK('Case Data Entry'!C434),ISBLANK('Case Data Entry'!D434),ISBLANK('Case Data Entry'!E434),ISBLANK('Case Data Entry'!I434),ISBLANK('Case Data Entry'!J434),ISBLANK('Case Data Entry'!L434),ISBLANK('Case Data Entry'!M434),ISBLANK('Case Data Entry'!W434),ISBLANK('Case Data Entry'!Z434)),TRUE,FALSE)</f>
        <v>1</v>
      </c>
    </row>
    <row r="435" spans="1:2" x14ac:dyDescent="0.25">
      <c r="A435" s="43" t="b">
        <f>IF(COUNTA('Case Data Entry'!A435:AB435)-COUNTIF('Case Data Entry'!A435:AB435,"#N/A")&gt;0,TRUE,FALSE)</f>
        <v>0</v>
      </c>
      <c r="B435" t="b">
        <f>IF(OR(ISBLANK('Case Data Entry'!B435),ISBLANK('Case Data Entry'!C435),ISBLANK('Case Data Entry'!D435),ISBLANK('Case Data Entry'!E435),ISBLANK('Case Data Entry'!I435),ISBLANK('Case Data Entry'!J435),ISBLANK('Case Data Entry'!L435),ISBLANK('Case Data Entry'!M435),ISBLANK('Case Data Entry'!W435),ISBLANK('Case Data Entry'!Z435)),TRUE,FALSE)</f>
        <v>1</v>
      </c>
    </row>
    <row r="436" spans="1:2" x14ac:dyDescent="0.25">
      <c r="A436" s="43" t="b">
        <f>IF(COUNTA('Case Data Entry'!A436:AB436)-COUNTIF('Case Data Entry'!A436:AB436,"#N/A")&gt;0,TRUE,FALSE)</f>
        <v>0</v>
      </c>
      <c r="B436" t="b">
        <f>IF(OR(ISBLANK('Case Data Entry'!B436),ISBLANK('Case Data Entry'!C436),ISBLANK('Case Data Entry'!D436),ISBLANK('Case Data Entry'!E436),ISBLANK('Case Data Entry'!I436),ISBLANK('Case Data Entry'!J436),ISBLANK('Case Data Entry'!L436),ISBLANK('Case Data Entry'!M436),ISBLANK('Case Data Entry'!W436),ISBLANK('Case Data Entry'!Z436)),TRUE,FALSE)</f>
        <v>1</v>
      </c>
    </row>
    <row r="437" spans="1:2" x14ac:dyDescent="0.25">
      <c r="A437" s="43" t="b">
        <f>IF(COUNTA('Case Data Entry'!A437:AB437)-COUNTIF('Case Data Entry'!A437:AB437,"#N/A")&gt;0,TRUE,FALSE)</f>
        <v>0</v>
      </c>
      <c r="B437" t="b">
        <f>IF(OR(ISBLANK('Case Data Entry'!B437),ISBLANK('Case Data Entry'!C437),ISBLANK('Case Data Entry'!D437),ISBLANK('Case Data Entry'!E437),ISBLANK('Case Data Entry'!I437),ISBLANK('Case Data Entry'!J437),ISBLANK('Case Data Entry'!L437),ISBLANK('Case Data Entry'!M437),ISBLANK('Case Data Entry'!W437),ISBLANK('Case Data Entry'!Z437)),TRUE,FALSE)</f>
        <v>1</v>
      </c>
    </row>
    <row r="438" spans="1:2" x14ac:dyDescent="0.25">
      <c r="A438" s="43" t="b">
        <f>IF(COUNTA('Case Data Entry'!A438:AB438)-COUNTIF('Case Data Entry'!A438:AB438,"#N/A")&gt;0,TRUE,FALSE)</f>
        <v>0</v>
      </c>
      <c r="B438" t="b">
        <f>IF(OR(ISBLANK('Case Data Entry'!B438),ISBLANK('Case Data Entry'!C438),ISBLANK('Case Data Entry'!D438),ISBLANK('Case Data Entry'!E438),ISBLANK('Case Data Entry'!I438),ISBLANK('Case Data Entry'!J438),ISBLANK('Case Data Entry'!L438),ISBLANK('Case Data Entry'!M438),ISBLANK('Case Data Entry'!W438),ISBLANK('Case Data Entry'!Z438)),TRUE,FALSE)</f>
        <v>1</v>
      </c>
    </row>
    <row r="439" spans="1:2" x14ac:dyDescent="0.25">
      <c r="A439" s="43" t="b">
        <f>IF(COUNTA('Case Data Entry'!A439:AB439)-COUNTIF('Case Data Entry'!A439:AB439,"#N/A")&gt;0,TRUE,FALSE)</f>
        <v>0</v>
      </c>
      <c r="B439" t="b">
        <f>IF(OR(ISBLANK('Case Data Entry'!B439),ISBLANK('Case Data Entry'!C439),ISBLANK('Case Data Entry'!D439),ISBLANK('Case Data Entry'!E439),ISBLANK('Case Data Entry'!I439),ISBLANK('Case Data Entry'!J439),ISBLANK('Case Data Entry'!L439),ISBLANK('Case Data Entry'!M439),ISBLANK('Case Data Entry'!W439),ISBLANK('Case Data Entry'!Z439)),TRUE,FALSE)</f>
        <v>1</v>
      </c>
    </row>
    <row r="440" spans="1:2" x14ac:dyDescent="0.25">
      <c r="A440" s="43" t="b">
        <f>IF(COUNTA('Case Data Entry'!A440:AB440)-COUNTIF('Case Data Entry'!A440:AB440,"#N/A")&gt;0,TRUE,FALSE)</f>
        <v>0</v>
      </c>
      <c r="B440" t="b">
        <f>IF(OR(ISBLANK('Case Data Entry'!B440),ISBLANK('Case Data Entry'!C440),ISBLANK('Case Data Entry'!D440),ISBLANK('Case Data Entry'!E440),ISBLANK('Case Data Entry'!I440),ISBLANK('Case Data Entry'!J440),ISBLANK('Case Data Entry'!L440),ISBLANK('Case Data Entry'!M440),ISBLANK('Case Data Entry'!W440),ISBLANK('Case Data Entry'!Z440)),TRUE,FALSE)</f>
        <v>1</v>
      </c>
    </row>
    <row r="441" spans="1:2" x14ac:dyDescent="0.25">
      <c r="A441" s="43" t="b">
        <f>IF(COUNTA('Case Data Entry'!A441:AB441)-COUNTIF('Case Data Entry'!A441:AB441,"#N/A")&gt;0,TRUE,FALSE)</f>
        <v>0</v>
      </c>
      <c r="B441" t="b">
        <f>IF(OR(ISBLANK('Case Data Entry'!B441),ISBLANK('Case Data Entry'!C441),ISBLANK('Case Data Entry'!D441),ISBLANK('Case Data Entry'!E441),ISBLANK('Case Data Entry'!I441),ISBLANK('Case Data Entry'!J441),ISBLANK('Case Data Entry'!L441),ISBLANK('Case Data Entry'!M441),ISBLANK('Case Data Entry'!W441),ISBLANK('Case Data Entry'!Z441)),TRUE,FALSE)</f>
        <v>1</v>
      </c>
    </row>
    <row r="442" spans="1:2" x14ac:dyDescent="0.25">
      <c r="A442" s="43" t="b">
        <f>IF(COUNTA('Case Data Entry'!A442:AB442)-COUNTIF('Case Data Entry'!A442:AB442,"#N/A")&gt;0,TRUE,FALSE)</f>
        <v>0</v>
      </c>
      <c r="B442" t="b">
        <f>IF(OR(ISBLANK('Case Data Entry'!B442),ISBLANK('Case Data Entry'!C442),ISBLANK('Case Data Entry'!D442),ISBLANK('Case Data Entry'!E442),ISBLANK('Case Data Entry'!I442),ISBLANK('Case Data Entry'!J442),ISBLANK('Case Data Entry'!L442),ISBLANK('Case Data Entry'!M442),ISBLANK('Case Data Entry'!W442),ISBLANK('Case Data Entry'!Z442)),TRUE,FALSE)</f>
        <v>1</v>
      </c>
    </row>
    <row r="443" spans="1:2" x14ac:dyDescent="0.25">
      <c r="A443" s="43" t="b">
        <f>IF(COUNTA('Case Data Entry'!A443:AB443)-COUNTIF('Case Data Entry'!A443:AB443,"#N/A")&gt;0,TRUE,FALSE)</f>
        <v>0</v>
      </c>
      <c r="B443" t="b">
        <f>IF(OR(ISBLANK('Case Data Entry'!B443),ISBLANK('Case Data Entry'!C443),ISBLANK('Case Data Entry'!D443),ISBLANK('Case Data Entry'!E443),ISBLANK('Case Data Entry'!I443),ISBLANK('Case Data Entry'!J443),ISBLANK('Case Data Entry'!L443),ISBLANK('Case Data Entry'!M443),ISBLANK('Case Data Entry'!W443),ISBLANK('Case Data Entry'!Z443)),TRUE,FALSE)</f>
        <v>1</v>
      </c>
    </row>
    <row r="444" spans="1:2" x14ac:dyDescent="0.25">
      <c r="A444" s="43" t="b">
        <f>IF(COUNTA('Case Data Entry'!A444:AB444)-COUNTIF('Case Data Entry'!A444:AB444,"#N/A")&gt;0,TRUE,FALSE)</f>
        <v>0</v>
      </c>
      <c r="B444" t="b">
        <f>IF(OR(ISBLANK('Case Data Entry'!B444),ISBLANK('Case Data Entry'!C444),ISBLANK('Case Data Entry'!D444),ISBLANK('Case Data Entry'!E444),ISBLANK('Case Data Entry'!I444),ISBLANK('Case Data Entry'!J444),ISBLANK('Case Data Entry'!L444),ISBLANK('Case Data Entry'!M444),ISBLANK('Case Data Entry'!W444),ISBLANK('Case Data Entry'!Z444)),TRUE,FALSE)</f>
        <v>1</v>
      </c>
    </row>
    <row r="445" spans="1:2" x14ac:dyDescent="0.25">
      <c r="A445" s="43" t="b">
        <f>IF(COUNTA('Case Data Entry'!A445:AB445)-COUNTIF('Case Data Entry'!A445:AB445,"#N/A")&gt;0,TRUE,FALSE)</f>
        <v>0</v>
      </c>
      <c r="B445" t="b">
        <f>IF(OR(ISBLANK('Case Data Entry'!B445),ISBLANK('Case Data Entry'!C445),ISBLANK('Case Data Entry'!D445),ISBLANK('Case Data Entry'!E445),ISBLANK('Case Data Entry'!I445),ISBLANK('Case Data Entry'!J445),ISBLANK('Case Data Entry'!L445),ISBLANK('Case Data Entry'!M445),ISBLANK('Case Data Entry'!W445),ISBLANK('Case Data Entry'!Z445)),TRUE,FALSE)</f>
        <v>1</v>
      </c>
    </row>
    <row r="446" spans="1:2" x14ac:dyDescent="0.25">
      <c r="A446" s="43" t="b">
        <f>IF(COUNTA('Case Data Entry'!A446:AB446)-COUNTIF('Case Data Entry'!A446:AB446,"#N/A")&gt;0,TRUE,FALSE)</f>
        <v>0</v>
      </c>
      <c r="B446" t="b">
        <f>IF(OR(ISBLANK('Case Data Entry'!B446),ISBLANK('Case Data Entry'!C446),ISBLANK('Case Data Entry'!D446),ISBLANK('Case Data Entry'!E446),ISBLANK('Case Data Entry'!I446),ISBLANK('Case Data Entry'!J446),ISBLANK('Case Data Entry'!L446),ISBLANK('Case Data Entry'!M446),ISBLANK('Case Data Entry'!W446),ISBLANK('Case Data Entry'!Z446)),TRUE,FALSE)</f>
        <v>1</v>
      </c>
    </row>
    <row r="447" spans="1:2" x14ac:dyDescent="0.25">
      <c r="A447" s="43" t="b">
        <f>IF(COUNTA('Case Data Entry'!A447:AB447)-COUNTIF('Case Data Entry'!A447:AB447,"#N/A")&gt;0,TRUE,FALSE)</f>
        <v>0</v>
      </c>
      <c r="B447" t="b">
        <f>IF(OR(ISBLANK('Case Data Entry'!B447),ISBLANK('Case Data Entry'!C447),ISBLANK('Case Data Entry'!D447),ISBLANK('Case Data Entry'!E447),ISBLANK('Case Data Entry'!I447),ISBLANK('Case Data Entry'!J447),ISBLANK('Case Data Entry'!L447),ISBLANK('Case Data Entry'!M447),ISBLANK('Case Data Entry'!W447),ISBLANK('Case Data Entry'!Z447)),TRUE,FALSE)</f>
        <v>1</v>
      </c>
    </row>
    <row r="448" spans="1:2" x14ac:dyDescent="0.25">
      <c r="A448" s="43" t="b">
        <f>IF(COUNTA('Case Data Entry'!A448:AB448)-COUNTIF('Case Data Entry'!A448:AB448,"#N/A")&gt;0,TRUE,FALSE)</f>
        <v>0</v>
      </c>
      <c r="B448" t="b">
        <f>IF(OR(ISBLANK('Case Data Entry'!B448),ISBLANK('Case Data Entry'!C448),ISBLANK('Case Data Entry'!D448),ISBLANK('Case Data Entry'!E448),ISBLANK('Case Data Entry'!I448),ISBLANK('Case Data Entry'!J448),ISBLANK('Case Data Entry'!L448),ISBLANK('Case Data Entry'!M448),ISBLANK('Case Data Entry'!W448),ISBLANK('Case Data Entry'!Z448)),TRUE,FALSE)</f>
        <v>1</v>
      </c>
    </row>
    <row r="449" spans="1:2" x14ac:dyDescent="0.25">
      <c r="A449" s="43" t="b">
        <f>IF(COUNTA('Case Data Entry'!A449:AB449)-COUNTIF('Case Data Entry'!A449:AB449,"#N/A")&gt;0,TRUE,FALSE)</f>
        <v>0</v>
      </c>
      <c r="B449" t="b">
        <f>IF(OR(ISBLANK('Case Data Entry'!B449),ISBLANK('Case Data Entry'!C449),ISBLANK('Case Data Entry'!D449),ISBLANK('Case Data Entry'!E449),ISBLANK('Case Data Entry'!I449),ISBLANK('Case Data Entry'!J449),ISBLANK('Case Data Entry'!L449),ISBLANK('Case Data Entry'!M449),ISBLANK('Case Data Entry'!W449),ISBLANK('Case Data Entry'!Z449)),TRUE,FALSE)</f>
        <v>1</v>
      </c>
    </row>
    <row r="450" spans="1:2" x14ac:dyDescent="0.25">
      <c r="A450" s="43" t="b">
        <f>IF(COUNTA('Case Data Entry'!A450:AB450)-COUNTIF('Case Data Entry'!A450:AB450,"#N/A")&gt;0,TRUE,FALSE)</f>
        <v>0</v>
      </c>
      <c r="B450" t="b">
        <f>IF(OR(ISBLANK('Case Data Entry'!B450),ISBLANK('Case Data Entry'!C450),ISBLANK('Case Data Entry'!D450),ISBLANK('Case Data Entry'!E450),ISBLANK('Case Data Entry'!I450),ISBLANK('Case Data Entry'!J450),ISBLANK('Case Data Entry'!L450),ISBLANK('Case Data Entry'!M450),ISBLANK('Case Data Entry'!W450),ISBLANK('Case Data Entry'!Z450)),TRUE,FALSE)</f>
        <v>1</v>
      </c>
    </row>
    <row r="451" spans="1:2" x14ac:dyDescent="0.25">
      <c r="A451" s="43" t="b">
        <f>IF(COUNTA('Case Data Entry'!A451:AB451)-COUNTIF('Case Data Entry'!A451:AB451,"#N/A")&gt;0,TRUE,FALSE)</f>
        <v>0</v>
      </c>
      <c r="B451" t="b">
        <f>IF(OR(ISBLANK('Case Data Entry'!B451),ISBLANK('Case Data Entry'!C451),ISBLANK('Case Data Entry'!D451),ISBLANK('Case Data Entry'!E451),ISBLANK('Case Data Entry'!I451),ISBLANK('Case Data Entry'!J451),ISBLANK('Case Data Entry'!L451),ISBLANK('Case Data Entry'!M451),ISBLANK('Case Data Entry'!W451),ISBLANK('Case Data Entry'!Z451)),TRUE,FALSE)</f>
        <v>1</v>
      </c>
    </row>
    <row r="452" spans="1:2" x14ac:dyDescent="0.25">
      <c r="A452" s="43" t="b">
        <f>IF(COUNTA('Case Data Entry'!A452:AB452)-COUNTIF('Case Data Entry'!A452:AB452,"#N/A")&gt;0,TRUE,FALSE)</f>
        <v>0</v>
      </c>
      <c r="B452" t="b">
        <f>IF(OR(ISBLANK('Case Data Entry'!B452),ISBLANK('Case Data Entry'!C452),ISBLANK('Case Data Entry'!D452),ISBLANK('Case Data Entry'!E452),ISBLANK('Case Data Entry'!I452),ISBLANK('Case Data Entry'!J452),ISBLANK('Case Data Entry'!L452),ISBLANK('Case Data Entry'!M452),ISBLANK('Case Data Entry'!W452),ISBLANK('Case Data Entry'!Z452)),TRUE,FALSE)</f>
        <v>1</v>
      </c>
    </row>
    <row r="453" spans="1:2" x14ac:dyDescent="0.25">
      <c r="A453" s="43" t="b">
        <f>IF(COUNTA('Case Data Entry'!A453:AB453)-COUNTIF('Case Data Entry'!A453:AB453,"#N/A")&gt;0,TRUE,FALSE)</f>
        <v>0</v>
      </c>
      <c r="B453" t="b">
        <f>IF(OR(ISBLANK('Case Data Entry'!B453),ISBLANK('Case Data Entry'!C453),ISBLANK('Case Data Entry'!D453),ISBLANK('Case Data Entry'!E453),ISBLANK('Case Data Entry'!I453),ISBLANK('Case Data Entry'!J453),ISBLANK('Case Data Entry'!L453),ISBLANK('Case Data Entry'!M453),ISBLANK('Case Data Entry'!W453),ISBLANK('Case Data Entry'!Z453)),TRUE,FALSE)</f>
        <v>1</v>
      </c>
    </row>
    <row r="454" spans="1:2" x14ac:dyDescent="0.25">
      <c r="A454" s="43" t="b">
        <f>IF(COUNTA('Case Data Entry'!A454:AB454)-COUNTIF('Case Data Entry'!A454:AB454,"#N/A")&gt;0,TRUE,FALSE)</f>
        <v>0</v>
      </c>
      <c r="B454" t="b">
        <f>IF(OR(ISBLANK('Case Data Entry'!B454),ISBLANK('Case Data Entry'!C454),ISBLANK('Case Data Entry'!D454),ISBLANK('Case Data Entry'!E454),ISBLANK('Case Data Entry'!I454),ISBLANK('Case Data Entry'!J454),ISBLANK('Case Data Entry'!L454),ISBLANK('Case Data Entry'!M454),ISBLANK('Case Data Entry'!W454),ISBLANK('Case Data Entry'!Z454)),TRUE,FALSE)</f>
        <v>1</v>
      </c>
    </row>
    <row r="455" spans="1:2" x14ac:dyDescent="0.25">
      <c r="A455" s="43" t="b">
        <f>IF(COUNTA('Case Data Entry'!A455:AB455)-COUNTIF('Case Data Entry'!A455:AB455,"#N/A")&gt;0,TRUE,FALSE)</f>
        <v>0</v>
      </c>
      <c r="B455" t="b">
        <f>IF(OR(ISBLANK('Case Data Entry'!B455),ISBLANK('Case Data Entry'!C455),ISBLANK('Case Data Entry'!D455),ISBLANK('Case Data Entry'!E455),ISBLANK('Case Data Entry'!I455),ISBLANK('Case Data Entry'!J455),ISBLANK('Case Data Entry'!L455),ISBLANK('Case Data Entry'!M455),ISBLANK('Case Data Entry'!W455),ISBLANK('Case Data Entry'!Z455)),TRUE,FALSE)</f>
        <v>1</v>
      </c>
    </row>
    <row r="456" spans="1:2" x14ac:dyDescent="0.25">
      <c r="A456" s="43" t="b">
        <f>IF(COUNTA('Case Data Entry'!A456:AB456)-COUNTIF('Case Data Entry'!A456:AB456,"#N/A")&gt;0,TRUE,FALSE)</f>
        <v>0</v>
      </c>
      <c r="B456" t="b">
        <f>IF(OR(ISBLANK('Case Data Entry'!B456),ISBLANK('Case Data Entry'!C456),ISBLANK('Case Data Entry'!D456),ISBLANK('Case Data Entry'!E456),ISBLANK('Case Data Entry'!I456),ISBLANK('Case Data Entry'!J456),ISBLANK('Case Data Entry'!L456),ISBLANK('Case Data Entry'!M456),ISBLANK('Case Data Entry'!W456),ISBLANK('Case Data Entry'!Z456)),TRUE,FALSE)</f>
        <v>1</v>
      </c>
    </row>
    <row r="457" spans="1:2" x14ac:dyDescent="0.25">
      <c r="A457" s="43" t="b">
        <f>IF(COUNTA('Case Data Entry'!A457:AB457)-COUNTIF('Case Data Entry'!A457:AB457,"#N/A")&gt;0,TRUE,FALSE)</f>
        <v>0</v>
      </c>
      <c r="B457" t="b">
        <f>IF(OR(ISBLANK('Case Data Entry'!B457),ISBLANK('Case Data Entry'!C457),ISBLANK('Case Data Entry'!D457),ISBLANK('Case Data Entry'!E457),ISBLANK('Case Data Entry'!I457),ISBLANK('Case Data Entry'!J457),ISBLANK('Case Data Entry'!L457),ISBLANK('Case Data Entry'!M457),ISBLANK('Case Data Entry'!W457),ISBLANK('Case Data Entry'!Z457)),TRUE,FALSE)</f>
        <v>1</v>
      </c>
    </row>
    <row r="458" spans="1:2" x14ac:dyDescent="0.25">
      <c r="A458" s="43" t="b">
        <f>IF(COUNTA('Case Data Entry'!A458:AB458)-COUNTIF('Case Data Entry'!A458:AB458,"#N/A")&gt;0,TRUE,FALSE)</f>
        <v>0</v>
      </c>
      <c r="B458" t="b">
        <f>IF(OR(ISBLANK('Case Data Entry'!B458),ISBLANK('Case Data Entry'!C458),ISBLANK('Case Data Entry'!D458),ISBLANK('Case Data Entry'!E458),ISBLANK('Case Data Entry'!I458),ISBLANK('Case Data Entry'!J458),ISBLANK('Case Data Entry'!L458),ISBLANK('Case Data Entry'!M458),ISBLANK('Case Data Entry'!W458),ISBLANK('Case Data Entry'!Z458)),TRUE,FALSE)</f>
        <v>1</v>
      </c>
    </row>
    <row r="459" spans="1:2" x14ac:dyDescent="0.25">
      <c r="A459" s="43" t="b">
        <f>IF(COUNTA('Case Data Entry'!A459:AB459)-COUNTIF('Case Data Entry'!A459:AB459,"#N/A")&gt;0,TRUE,FALSE)</f>
        <v>0</v>
      </c>
      <c r="B459" t="b">
        <f>IF(OR(ISBLANK('Case Data Entry'!B459),ISBLANK('Case Data Entry'!C459),ISBLANK('Case Data Entry'!D459),ISBLANK('Case Data Entry'!E459),ISBLANK('Case Data Entry'!I459),ISBLANK('Case Data Entry'!J459),ISBLANK('Case Data Entry'!L459),ISBLANK('Case Data Entry'!M459),ISBLANK('Case Data Entry'!W459),ISBLANK('Case Data Entry'!Z459)),TRUE,FALSE)</f>
        <v>1</v>
      </c>
    </row>
    <row r="460" spans="1:2" x14ac:dyDescent="0.25">
      <c r="A460" s="43" t="b">
        <f>IF(COUNTA('Case Data Entry'!A460:AB460)-COUNTIF('Case Data Entry'!A460:AB460,"#N/A")&gt;0,TRUE,FALSE)</f>
        <v>0</v>
      </c>
      <c r="B460" t="b">
        <f>IF(OR(ISBLANK('Case Data Entry'!B460),ISBLANK('Case Data Entry'!C460),ISBLANK('Case Data Entry'!D460),ISBLANK('Case Data Entry'!E460),ISBLANK('Case Data Entry'!I460),ISBLANK('Case Data Entry'!J460),ISBLANK('Case Data Entry'!L460),ISBLANK('Case Data Entry'!M460),ISBLANK('Case Data Entry'!W460),ISBLANK('Case Data Entry'!Z460)),TRUE,FALSE)</f>
        <v>1</v>
      </c>
    </row>
    <row r="461" spans="1:2" x14ac:dyDescent="0.25">
      <c r="A461" s="43" t="b">
        <f>IF(COUNTA('Case Data Entry'!A461:AB461)-COUNTIF('Case Data Entry'!A461:AB461,"#N/A")&gt;0,TRUE,FALSE)</f>
        <v>0</v>
      </c>
      <c r="B461" t="b">
        <f>IF(OR(ISBLANK('Case Data Entry'!B461),ISBLANK('Case Data Entry'!C461),ISBLANK('Case Data Entry'!D461),ISBLANK('Case Data Entry'!E461),ISBLANK('Case Data Entry'!I461),ISBLANK('Case Data Entry'!J461),ISBLANK('Case Data Entry'!L461),ISBLANK('Case Data Entry'!M461),ISBLANK('Case Data Entry'!W461),ISBLANK('Case Data Entry'!Z461)),TRUE,FALSE)</f>
        <v>1</v>
      </c>
    </row>
    <row r="462" spans="1:2" x14ac:dyDescent="0.25">
      <c r="A462" s="43" t="b">
        <f>IF(COUNTA('Case Data Entry'!A462:AB462)-COUNTIF('Case Data Entry'!A462:AB462,"#N/A")&gt;0,TRUE,FALSE)</f>
        <v>0</v>
      </c>
      <c r="B462" t="b">
        <f>IF(OR(ISBLANK('Case Data Entry'!B462),ISBLANK('Case Data Entry'!C462),ISBLANK('Case Data Entry'!D462),ISBLANK('Case Data Entry'!E462),ISBLANK('Case Data Entry'!I462),ISBLANK('Case Data Entry'!J462),ISBLANK('Case Data Entry'!L462),ISBLANK('Case Data Entry'!M462),ISBLANK('Case Data Entry'!W462),ISBLANK('Case Data Entry'!Z462)),TRUE,FALSE)</f>
        <v>1</v>
      </c>
    </row>
    <row r="463" spans="1:2" x14ac:dyDescent="0.25">
      <c r="A463" s="43" t="b">
        <f>IF(COUNTA('Case Data Entry'!A463:AB463)-COUNTIF('Case Data Entry'!A463:AB463,"#N/A")&gt;0,TRUE,FALSE)</f>
        <v>0</v>
      </c>
      <c r="B463" t="b">
        <f>IF(OR(ISBLANK('Case Data Entry'!B463),ISBLANK('Case Data Entry'!C463),ISBLANK('Case Data Entry'!D463),ISBLANK('Case Data Entry'!E463),ISBLANK('Case Data Entry'!I463),ISBLANK('Case Data Entry'!J463),ISBLANK('Case Data Entry'!L463),ISBLANK('Case Data Entry'!M463),ISBLANK('Case Data Entry'!W463),ISBLANK('Case Data Entry'!Z463)),TRUE,FALSE)</f>
        <v>1</v>
      </c>
    </row>
    <row r="464" spans="1:2" x14ac:dyDescent="0.25">
      <c r="A464" s="43" t="b">
        <f>IF(COUNTA('Case Data Entry'!A464:AB464)-COUNTIF('Case Data Entry'!A464:AB464,"#N/A")&gt;0,TRUE,FALSE)</f>
        <v>0</v>
      </c>
      <c r="B464" t="b">
        <f>IF(OR(ISBLANK('Case Data Entry'!B464),ISBLANK('Case Data Entry'!C464),ISBLANK('Case Data Entry'!D464),ISBLANK('Case Data Entry'!E464),ISBLANK('Case Data Entry'!I464),ISBLANK('Case Data Entry'!J464),ISBLANK('Case Data Entry'!L464),ISBLANK('Case Data Entry'!M464),ISBLANK('Case Data Entry'!W464),ISBLANK('Case Data Entry'!Z464)),TRUE,FALSE)</f>
        <v>1</v>
      </c>
    </row>
    <row r="465" spans="1:2" x14ac:dyDescent="0.25">
      <c r="A465" s="43" t="b">
        <f>IF(COUNTA('Case Data Entry'!A465:AB465)-COUNTIF('Case Data Entry'!A465:AB465,"#N/A")&gt;0,TRUE,FALSE)</f>
        <v>0</v>
      </c>
      <c r="B465" t="b">
        <f>IF(OR(ISBLANK('Case Data Entry'!B465),ISBLANK('Case Data Entry'!C465),ISBLANK('Case Data Entry'!D465),ISBLANK('Case Data Entry'!E465),ISBLANK('Case Data Entry'!I465),ISBLANK('Case Data Entry'!J465),ISBLANK('Case Data Entry'!L465),ISBLANK('Case Data Entry'!M465),ISBLANK('Case Data Entry'!W465),ISBLANK('Case Data Entry'!Z465)),TRUE,FALSE)</f>
        <v>1</v>
      </c>
    </row>
    <row r="466" spans="1:2" x14ac:dyDescent="0.25">
      <c r="A466" s="43" t="b">
        <f>IF(COUNTA('Case Data Entry'!A466:AB466)-COUNTIF('Case Data Entry'!A466:AB466,"#N/A")&gt;0,TRUE,FALSE)</f>
        <v>0</v>
      </c>
      <c r="B466" t="b">
        <f>IF(OR(ISBLANK('Case Data Entry'!B466),ISBLANK('Case Data Entry'!C466),ISBLANK('Case Data Entry'!D466),ISBLANK('Case Data Entry'!E466),ISBLANK('Case Data Entry'!I466),ISBLANK('Case Data Entry'!J466),ISBLANK('Case Data Entry'!L466),ISBLANK('Case Data Entry'!M466),ISBLANK('Case Data Entry'!W466),ISBLANK('Case Data Entry'!Z466)),TRUE,FALSE)</f>
        <v>1</v>
      </c>
    </row>
    <row r="467" spans="1:2" x14ac:dyDescent="0.25">
      <c r="A467" s="43" t="b">
        <f>IF(COUNTA('Case Data Entry'!A467:AB467)-COUNTIF('Case Data Entry'!A467:AB467,"#N/A")&gt;0,TRUE,FALSE)</f>
        <v>0</v>
      </c>
      <c r="B467" t="b">
        <f>IF(OR(ISBLANK('Case Data Entry'!B467),ISBLANK('Case Data Entry'!C467),ISBLANK('Case Data Entry'!D467),ISBLANK('Case Data Entry'!E467),ISBLANK('Case Data Entry'!I467),ISBLANK('Case Data Entry'!J467),ISBLANK('Case Data Entry'!L467),ISBLANK('Case Data Entry'!M467),ISBLANK('Case Data Entry'!W467),ISBLANK('Case Data Entry'!Z467)),TRUE,FALSE)</f>
        <v>1</v>
      </c>
    </row>
    <row r="468" spans="1:2" x14ac:dyDescent="0.25">
      <c r="A468" s="43" t="b">
        <f>IF(COUNTA('Case Data Entry'!A468:AB468)-COUNTIF('Case Data Entry'!A468:AB468,"#N/A")&gt;0,TRUE,FALSE)</f>
        <v>0</v>
      </c>
      <c r="B468" t="b">
        <f>IF(OR(ISBLANK('Case Data Entry'!B468),ISBLANK('Case Data Entry'!C468),ISBLANK('Case Data Entry'!D468),ISBLANK('Case Data Entry'!E468),ISBLANK('Case Data Entry'!I468),ISBLANK('Case Data Entry'!J468),ISBLANK('Case Data Entry'!L468),ISBLANK('Case Data Entry'!M468),ISBLANK('Case Data Entry'!W468),ISBLANK('Case Data Entry'!Z468)),TRUE,FALSE)</f>
        <v>1</v>
      </c>
    </row>
    <row r="469" spans="1:2" x14ac:dyDescent="0.25">
      <c r="A469" s="43" t="b">
        <f>IF(COUNTA('Case Data Entry'!A469:AB469)-COUNTIF('Case Data Entry'!A469:AB469,"#N/A")&gt;0,TRUE,FALSE)</f>
        <v>0</v>
      </c>
      <c r="B469" t="b">
        <f>IF(OR(ISBLANK('Case Data Entry'!B469),ISBLANK('Case Data Entry'!C469),ISBLANK('Case Data Entry'!D469),ISBLANK('Case Data Entry'!E469),ISBLANK('Case Data Entry'!I469),ISBLANK('Case Data Entry'!J469),ISBLANK('Case Data Entry'!L469),ISBLANK('Case Data Entry'!M469),ISBLANK('Case Data Entry'!W469),ISBLANK('Case Data Entry'!Z469)),TRUE,FALSE)</f>
        <v>1</v>
      </c>
    </row>
    <row r="470" spans="1:2" x14ac:dyDescent="0.25">
      <c r="A470" s="43" t="b">
        <f>IF(COUNTA('Case Data Entry'!A470:AB470)-COUNTIF('Case Data Entry'!A470:AB470,"#N/A")&gt;0,TRUE,FALSE)</f>
        <v>0</v>
      </c>
      <c r="B470" t="b">
        <f>IF(OR(ISBLANK('Case Data Entry'!B470),ISBLANK('Case Data Entry'!C470),ISBLANK('Case Data Entry'!D470),ISBLANK('Case Data Entry'!E470),ISBLANK('Case Data Entry'!I470),ISBLANK('Case Data Entry'!J470),ISBLANK('Case Data Entry'!L470),ISBLANK('Case Data Entry'!M470),ISBLANK('Case Data Entry'!W470),ISBLANK('Case Data Entry'!Z470)),TRUE,FALSE)</f>
        <v>1</v>
      </c>
    </row>
    <row r="471" spans="1:2" x14ac:dyDescent="0.25">
      <c r="A471" s="43" t="b">
        <f>IF(COUNTA('Case Data Entry'!A471:AB471)-COUNTIF('Case Data Entry'!A471:AB471,"#N/A")&gt;0,TRUE,FALSE)</f>
        <v>0</v>
      </c>
      <c r="B471" t="b">
        <f>IF(OR(ISBLANK('Case Data Entry'!B471),ISBLANK('Case Data Entry'!C471),ISBLANK('Case Data Entry'!D471),ISBLANK('Case Data Entry'!E471),ISBLANK('Case Data Entry'!I471),ISBLANK('Case Data Entry'!J471),ISBLANK('Case Data Entry'!L471),ISBLANK('Case Data Entry'!M471),ISBLANK('Case Data Entry'!W471),ISBLANK('Case Data Entry'!Z471)),TRUE,FALSE)</f>
        <v>1</v>
      </c>
    </row>
    <row r="472" spans="1:2" x14ac:dyDescent="0.25">
      <c r="A472" s="43" t="b">
        <f>IF(COUNTA('Case Data Entry'!A472:AB472)-COUNTIF('Case Data Entry'!A472:AB472,"#N/A")&gt;0,TRUE,FALSE)</f>
        <v>0</v>
      </c>
      <c r="B472" t="b">
        <f>IF(OR(ISBLANK('Case Data Entry'!B472),ISBLANK('Case Data Entry'!C472),ISBLANK('Case Data Entry'!D472),ISBLANK('Case Data Entry'!E472),ISBLANK('Case Data Entry'!I472),ISBLANK('Case Data Entry'!J472),ISBLANK('Case Data Entry'!L472),ISBLANK('Case Data Entry'!M472),ISBLANK('Case Data Entry'!W472),ISBLANK('Case Data Entry'!Z472)),TRUE,FALSE)</f>
        <v>1</v>
      </c>
    </row>
    <row r="473" spans="1:2" x14ac:dyDescent="0.25">
      <c r="A473" s="43" t="b">
        <f>IF(COUNTA('Case Data Entry'!A473:AB473)-COUNTIF('Case Data Entry'!A473:AB473,"#N/A")&gt;0,TRUE,FALSE)</f>
        <v>0</v>
      </c>
      <c r="B473" t="b">
        <f>IF(OR(ISBLANK('Case Data Entry'!B473),ISBLANK('Case Data Entry'!C473),ISBLANK('Case Data Entry'!D473),ISBLANK('Case Data Entry'!E473),ISBLANK('Case Data Entry'!I473),ISBLANK('Case Data Entry'!J473),ISBLANK('Case Data Entry'!L473),ISBLANK('Case Data Entry'!M473),ISBLANK('Case Data Entry'!W473),ISBLANK('Case Data Entry'!Z473)),TRUE,FALSE)</f>
        <v>1</v>
      </c>
    </row>
    <row r="474" spans="1:2" x14ac:dyDescent="0.25">
      <c r="A474" s="43" t="b">
        <f>IF(COUNTA('Case Data Entry'!A474:AB474)-COUNTIF('Case Data Entry'!A474:AB474,"#N/A")&gt;0,TRUE,FALSE)</f>
        <v>0</v>
      </c>
      <c r="B474" t="b">
        <f>IF(OR(ISBLANK('Case Data Entry'!B474),ISBLANK('Case Data Entry'!C474),ISBLANK('Case Data Entry'!D474),ISBLANK('Case Data Entry'!E474),ISBLANK('Case Data Entry'!I474),ISBLANK('Case Data Entry'!J474),ISBLANK('Case Data Entry'!L474),ISBLANK('Case Data Entry'!M474),ISBLANK('Case Data Entry'!W474),ISBLANK('Case Data Entry'!Z474)),TRUE,FALSE)</f>
        <v>1</v>
      </c>
    </row>
    <row r="475" spans="1:2" x14ac:dyDescent="0.25">
      <c r="A475" s="43" t="b">
        <f>IF(COUNTA('Case Data Entry'!A475:AB475)-COUNTIF('Case Data Entry'!A475:AB475,"#N/A")&gt;0,TRUE,FALSE)</f>
        <v>0</v>
      </c>
      <c r="B475" t="b">
        <f>IF(OR(ISBLANK('Case Data Entry'!B475),ISBLANK('Case Data Entry'!C475),ISBLANK('Case Data Entry'!D475),ISBLANK('Case Data Entry'!E475),ISBLANK('Case Data Entry'!I475),ISBLANK('Case Data Entry'!J475),ISBLANK('Case Data Entry'!L475),ISBLANK('Case Data Entry'!M475),ISBLANK('Case Data Entry'!W475),ISBLANK('Case Data Entry'!Z475)),TRUE,FALSE)</f>
        <v>1</v>
      </c>
    </row>
    <row r="476" spans="1:2" x14ac:dyDescent="0.25">
      <c r="A476" s="43" t="b">
        <f>IF(COUNTA('Case Data Entry'!A476:AB476)-COUNTIF('Case Data Entry'!A476:AB476,"#N/A")&gt;0,TRUE,FALSE)</f>
        <v>0</v>
      </c>
      <c r="B476" t="b">
        <f>IF(OR(ISBLANK('Case Data Entry'!B476),ISBLANK('Case Data Entry'!C476),ISBLANK('Case Data Entry'!D476),ISBLANK('Case Data Entry'!E476),ISBLANK('Case Data Entry'!I476),ISBLANK('Case Data Entry'!J476),ISBLANK('Case Data Entry'!L476),ISBLANK('Case Data Entry'!M476),ISBLANK('Case Data Entry'!W476),ISBLANK('Case Data Entry'!Z476)),TRUE,FALSE)</f>
        <v>1</v>
      </c>
    </row>
    <row r="477" spans="1:2" x14ac:dyDescent="0.25">
      <c r="A477" s="43" t="b">
        <f>IF(COUNTA('Case Data Entry'!A477:AB477)-COUNTIF('Case Data Entry'!A477:AB477,"#N/A")&gt;0,TRUE,FALSE)</f>
        <v>0</v>
      </c>
      <c r="B477" t="b">
        <f>IF(OR(ISBLANK('Case Data Entry'!B477),ISBLANK('Case Data Entry'!C477),ISBLANK('Case Data Entry'!D477),ISBLANK('Case Data Entry'!E477),ISBLANK('Case Data Entry'!I477),ISBLANK('Case Data Entry'!J477),ISBLANK('Case Data Entry'!L477),ISBLANK('Case Data Entry'!M477),ISBLANK('Case Data Entry'!W477),ISBLANK('Case Data Entry'!Z477)),TRUE,FALSE)</f>
        <v>1</v>
      </c>
    </row>
    <row r="478" spans="1:2" x14ac:dyDescent="0.25">
      <c r="A478" s="43" t="b">
        <f>IF(COUNTA('Case Data Entry'!A478:AB478)-COUNTIF('Case Data Entry'!A478:AB478,"#N/A")&gt;0,TRUE,FALSE)</f>
        <v>0</v>
      </c>
      <c r="B478" t="b">
        <f>IF(OR(ISBLANK('Case Data Entry'!B478),ISBLANK('Case Data Entry'!C478),ISBLANK('Case Data Entry'!D478),ISBLANK('Case Data Entry'!E478),ISBLANK('Case Data Entry'!I478),ISBLANK('Case Data Entry'!J478),ISBLANK('Case Data Entry'!L478),ISBLANK('Case Data Entry'!M478),ISBLANK('Case Data Entry'!W478),ISBLANK('Case Data Entry'!Z478)),TRUE,FALSE)</f>
        <v>1</v>
      </c>
    </row>
    <row r="479" spans="1:2" x14ac:dyDescent="0.25">
      <c r="A479" s="43" t="b">
        <f>IF(COUNTA('Case Data Entry'!A479:AB479)-COUNTIF('Case Data Entry'!A479:AB479,"#N/A")&gt;0,TRUE,FALSE)</f>
        <v>0</v>
      </c>
      <c r="B479" t="b">
        <f>IF(OR(ISBLANK('Case Data Entry'!B479),ISBLANK('Case Data Entry'!C479),ISBLANK('Case Data Entry'!D479),ISBLANK('Case Data Entry'!E479),ISBLANK('Case Data Entry'!I479),ISBLANK('Case Data Entry'!J479),ISBLANK('Case Data Entry'!L479),ISBLANK('Case Data Entry'!M479),ISBLANK('Case Data Entry'!W479),ISBLANK('Case Data Entry'!Z479)),TRUE,FALSE)</f>
        <v>1</v>
      </c>
    </row>
    <row r="480" spans="1:2" x14ac:dyDescent="0.25">
      <c r="A480" s="43" t="b">
        <f>IF(COUNTA('Case Data Entry'!A480:AB480)-COUNTIF('Case Data Entry'!A480:AB480,"#N/A")&gt;0,TRUE,FALSE)</f>
        <v>0</v>
      </c>
      <c r="B480" t="b">
        <f>IF(OR(ISBLANK('Case Data Entry'!B480),ISBLANK('Case Data Entry'!C480),ISBLANK('Case Data Entry'!D480),ISBLANK('Case Data Entry'!E480),ISBLANK('Case Data Entry'!I480),ISBLANK('Case Data Entry'!J480),ISBLANK('Case Data Entry'!L480),ISBLANK('Case Data Entry'!M480),ISBLANK('Case Data Entry'!W480),ISBLANK('Case Data Entry'!Z480)),TRUE,FALSE)</f>
        <v>1</v>
      </c>
    </row>
    <row r="481" spans="1:2" x14ac:dyDescent="0.25">
      <c r="A481" s="43" t="b">
        <f>IF(COUNTA('Case Data Entry'!A481:AB481)-COUNTIF('Case Data Entry'!A481:AB481,"#N/A")&gt;0,TRUE,FALSE)</f>
        <v>0</v>
      </c>
      <c r="B481" t="b">
        <f>IF(OR(ISBLANK('Case Data Entry'!B481),ISBLANK('Case Data Entry'!C481),ISBLANK('Case Data Entry'!D481),ISBLANK('Case Data Entry'!E481),ISBLANK('Case Data Entry'!I481),ISBLANK('Case Data Entry'!J481),ISBLANK('Case Data Entry'!L481),ISBLANK('Case Data Entry'!M481),ISBLANK('Case Data Entry'!W481),ISBLANK('Case Data Entry'!Z481)),TRUE,FALSE)</f>
        <v>1</v>
      </c>
    </row>
    <row r="482" spans="1:2" x14ac:dyDescent="0.25">
      <c r="A482" s="43" t="b">
        <f>IF(COUNTA('Case Data Entry'!A482:AB482)-COUNTIF('Case Data Entry'!A482:AB482,"#N/A")&gt;0,TRUE,FALSE)</f>
        <v>0</v>
      </c>
      <c r="B482" t="b">
        <f>IF(OR(ISBLANK('Case Data Entry'!B482),ISBLANK('Case Data Entry'!C482),ISBLANK('Case Data Entry'!D482),ISBLANK('Case Data Entry'!E482),ISBLANK('Case Data Entry'!I482),ISBLANK('Case Data Entry'!J482),ISBLANK('Case Data Entry'!L482),ISBLANK('Case Data Entry'!M482),ISBLANK('Case Data Entry'!W482),ISBLANK('Case Data Entry'!Z482)),TRUE,FALSE)</f>
        <v>1</v>
      </c>
    </row>
    <row r="483" spans="1:2" x14ac:dyDescent="0.25">
      <c r="A483" s="43" t="b">
        <f>IF(COUNTA('Case Data Entry'!A483:AB483)-COUNTIF('Case Data Entry'!A483:AB483,"#N/A")&gt;0,TRUE,FALSE)</f>
        <v>0</v>
      </c>
      <c r="B483" t="b">
        <f>IF(OR(ISBLANK('Case Data Entry'!B483),ISBLANK('Case Data Entry'!C483),ISBLANK('Case Data Entry'!D483),ISBLANK('Case Data Entry'!E483),ISBLANK('Case Data Entry'!I483),ISBLANK('Case Data Entry'!J483),ISBLANK('Case Data Entry'!L483),ISBLANK('Case Data Entry'!M483),ISBLANK('Case Data Entry'!W483),ISBLANK('Case Data Entry'!Z483)),TRUE,FALSE)</f>
        <v>1</v>
      </c>
    </row>
    <row r="484" spans="1:2" x14ac:dyDescent="0.25">
      <c r="A484" s="43" t="b">
        <f>IF(COUNTA('Case Data Entry'!A484:AB484)-COUNTIF('Case Data Entry'!A484:AB484,"#N/A")&gt;0,TRUE,FALSE)</f>
        <v>0</v>
      </c>
      <c r="B484" t="b">
        <f>IF(OR(ISBLANK('Case Data Entry'!B484),ISBLANK('Case Data Entry'!C484),ISBLANK('Case Data Entry'!D484),ISBLANK('Case Data Entry'!E484),ISBLANK('Case Data Entry'!I484),ISBLANK('Case Data Entry'!J484),ISBLANK('Case Data Entry'!L484),ISBLANK('Case Data Entry'!M484),ISBLANK('Case Data Entry'!W484),ISBLANK('Case Data Entry'!Z484)),TRUE,FALSE)</f>
        <v>1</v>
      </c>
    </row>
    <row r="485" spans="1:2" x14ac:dyDescent="0.25">
      <c r="A485" s="43" t="b">
        <f>IF(COUNTA('Case Data Entry'!A485:AB485)-COUNTIF('Case Data Entry'!A485:AB485,"#N/A")&gt;0,TRUE,FALSE)</f>
        <v>0</v>
      </c>
      <c r="B485" t="b">
        <f>IF(OR(ISBLANK('Case Data Entry'!B485),ISBLANK('Case Data Entry'!C485),ISBLANK('Case Data Entry'!D485),ISBLANK('Case Data Entry'!E485),ISBLANK('Case Data Entry'!I485),ISBLANK('Case Data Entry'!J485),ISBLANK('Case Data Entry'!L485),ISBLANK('Case Data Entry'!M485),ISBLANK('Case Data Entry'!W485),ISBLANK('Case Data Entry'!Z485)),TRUE,FALSE)</f>
        <v>1</v>
      </c>
    </row>
    <row r="486" spans="1:2" x14ac:dyDescent="0.25">
      <c r="A486" s="43" t="b">
        <f>IF(COUNTA('Case Data Entry'!A486:AB486)-COUNTIF('Case Data Entry'!A486:AB486,"#N/A")&gt;0,TRUE,FALSE)</f>
        <v>0</v>
      </c>
      <c r="B486" t="b">
        <f>IF(OR(ISBLANK('Case Data Entry'!B486),ISBLANK('Case Data Entry'!C486),ISBLANK('Case Data Entry'!D486),ISBLANK('Case Data Entry'!E486),ISBLANK('Case Data Entry'!I486),ISBLANK('Case Data Entry'!J486),ISBLANK('Case Data Entry'!L486),ISBLANK('Case Data Entry'!M486),ISBLANK('Case Data Entry'!W486),ISBLANK('Case Data Entry'!Z486)),TRUE,FALSE)</f>
        <v>1</v>
      </c>
    </row>
    <row r="487" spans="1:2" x14ac:dyDescent="0.25">
      <c r="A487" s="43" t="b">
        <f>IF(COUNTA('Case Data Entry'!A487:AB487)-COUNTIF('Case Data Entry'!A487:AB487,"#N/A")&gt;0,TRUE,FALSE)</f>
        <v>0</v>
      </c>
      <c r="B487" t="b">
        <f>IF(OR(ISBLANK('Case Data Entry'!B487),ISBLANK('Case Data Entry'!C487),ISBLANK('Case Data Entry'!D487),ISBLANK('Case Data Entry'!E487),ISBLANK('Case Data Entry'!I487),ISBLANK('Case Data Entry'!J487),ISBLANK('Case Data Entry'!L487),ISBLANK('Case Data Entry'!M487),ISBLANK('Case Data Entry'!W487),ISBLANK('Case Data Entry'!Z487)),TRUE,FALSE)</f>
        <v>1</v>
      </c>
    </row>
    <row r="488" spans="1:2" x14ac:dyDescent="0.25">
      <c r="A488" s="43" t="b">
        <f>IF(COUNTA('Case Data Entry'!A488:AB488)-COUNTIF('Case Data Entry'!A488:AB488,"#N/A")&gt;0,TRUE,FALSE)</f>
        <v>0</v>
      </c>
      <c r="B488" t="b">
        <f>IF(OR(ISBLANK('Case Data Entry'!B488),ISBLANK('Case Data Entry'!C488),ISBLANK('Case Data Entry'!D488),ISBLANK('Case Data Entry'!E488),ISBLANK('Case Data Entry'!I488),ISBLANK('Case Data Entry'!J488),ISBLANK('Case Data Entry'!L488),ISBLANK('Case Data Entry'!M488),ISBLANK('Case Data Entry'!W488),ISBLANK('Case Data Entry'!Z488)),TRUE,FALSE)</f>
        <v>1</v>
      </c>
    </row>
    <row r="489" spans="1:2" x14ac:dyDescent="0.25">
      <c r="A489" s="43" t="b">
        <f>IF(COUNTA('Case Data Entry'!A489:AB489)-COUNTIF('Case Data Entry'!A489:AB489,"#N/A")&gt;0,TRUE,FALSE)</f>
        <v>0</v>
      </c>
      <c r="B489" t="b">
        <f>IF(OR(ISBLANK('Case Data Entry'!B489),ISBLANK('Case Data Entry'!C489),ISBLANK('Case Data Entry'!D489),ISBLANK('Case Data Entry'!E489),ISBLANK('Case Data Entry'!I489),ISBLANK('Case Data Entry'!J489),ISBLANK('Case Data Entry'!L489),ISBLANK('Case Data Entry'!M489),ISBLANK('Case Data Entry'!W489),ISBLANK('Case Data Entry'!Z489)),TRUE,FALSE)</f>
        <v>1</v>
      </c>
    </row>
    <row r="490" spans="1:2" x14ac:dyDescent="0.25">
      <c r="A490" s="43" t="b">
        <f>IF(COUNTA('Case Data Entry'!A490:AB490)-COUNTIF('Case Data Entry'!A490:AB490,"#N/A")&gt;0,TRUE,FALSE)</f>
        <v>0</v>
      </c>
      <c r="B490" t="b">
        <f>IF(OR(ISBLANK('Case Data Entry'!B490),ISBLANK('Case Data Entry'!C490),ISBLANK('Case Data Entry'!D490),ISBLANK('Case Data Entry'!E490),ISBLANK('Case Data Entry'!I490),ISBLANK('Case Data Entry'!J490),ISBLANK('Case Data Entry'!L490),ISBLANK('Case Data Entry'!M490),ISBLANK('Case Data Entry'!W490),ISBLANK('Case Data Entry'!Z490)),TRUE,FALSE)</f>
        <v>1</v>
      </c>
    </row>
    <row r="491" spans="1:2" x14ac:dyDescent="0.25">
      <c r="A491" s="43" t="b">
        <f>IF(COUNTA('Case Data Entry'!A491:AB491)-COUNTIF('Case Data Entry'!A491:AB491,"#N/A")&gt;0,TRUE,FALSE)</f>
        <v>0</v>
      </c>
      <c r="B491" t="b">
        <f>IF(OR(ISBLANK('Case Data Entry'!B491),ISBLANK('Case Data Entry'!C491),ISBLANK('Case Data Entry'!D491),ISBLANK('Case Data Entry'!E491),ISBLANK('Case Data Entry'!I491),ISBLANK('Case Data Entry'!J491),ISBLANK('Case Data Entry'!L491),ISBLANK('Case Data Entry'!M491),ISBLANK('Case Data Entry'!W491),ISBLANK('Case Data Entry'!Z491)),TRUE,FALSE)</f>
        <v>1</v>
      </c>
    </row>
    <row r="492" spans="1:2" x14ac:dyDescent="0.25">
      <c r="A492" s="43" t="b">
        <f>IF(COUNTA('Case Data Entry'!A492:AB492)-COUNTIF('Case Data Entry'!A492:AB492,"#N/A")&gt;0,TRUE,FALSE)</f>
        <v>0</v>
      </c>
      <c r="B492" t="b">
        <f>IF(OR(ISBLANK('Case Data Entry'!B492),ISBLANK('Case Data Entry'!C492),ISBLANK('Case Data Entry'!D492),ISBLANK('Case Data Entry'!E492),ISBLANK('Case Data Entry'!I492),ISBLANK('Case Data Entry'!J492),ISBLANK('Case Data Entry'!L492),ISBLANK('Case Data Entry'!M492),ISBLANK('Case Data Entry'!W492),ISBLANK('Case Data Entry'!Z492)),TRUE,FALSE)</f>
        <v>1</v>
      </c>
    </row>
    <row r="493" spans="1:2" x14ac:dyDescent="0.25">
      <c r="A493" s="43" t="b">
        <f>IF(COUNTA('Case Data Entry'!A493:AB493)-COUNTIF('Case Data Entry'!A493:AB493,"#N/A")&gt;0,TRUE,FALSE)</f>
        <v>0</v>
      </c>
      <c r="B493" t="b">
        <f>IF(OR(ISBLANK('Case Data Entry'!B493),ISBLANK('Case Data Entry'!C493),ISBLANK('Case Data Entry'!D493),ISBLANK('Case Data Entry'!E493),ISBLANK('Case Data Entry'!I493),ISBLANK('Case Data Entry'!J493),ISBLANK('Case Data Entry'!L493),ISBLANK('Case Data Entry'!M493),ISBLANK('Case Data Entry'!W493),ISBLANK('Case Data Entry'!Z493)),TRUE,FALSE)</f>
        <v>1</v>
      </c>
    </row>
    <row r="494" spans="1:2" x14ac:dyDescent="0.25">
      <c r="A494" s="43" t="b">
        <f>IF(COUNTA('Case Data Entry'!A494:AB494)-COUNTIF('Case Data Entry'!A494:AB494,"#N/A")&gt;0,TRUE,FALSE)</f>
        <v>0</v>
      </c>
      <c r="B494" t="b">
        <f>IF(OR(ISBLANK('Case Data Entry'!B494),ISBLANK('Case Data Entry'!C494),ISBLANK('Case Data Entry'!D494),ISBLANK('Case Data Entry'!E494),ISBLANK('Case Data Entry'!I494),ISBLANK('Case Data Entry'!J494),ISBLANK('Case Data Entry'!L494),ISBLANK('Case Data Entry'!M494),ISBLANK('Case Data Entry'!W494),ISBLANK('Case Data Entry'!Z494)),TRUE,FALSE)</f>
        <v>1</v>
      </c>
    </row>
    <row r="495" spans="1:2" x14ac:dyDescent="0.25">
      <c r="A495" s="43" t="b">
        <f>IF(COUNTA('Case Data Entry'!A495:AB495)-COUNTIF('Case Data Entry'!A495:AB495,"#N/A")&gt;0,TRUE,FALSE)</f>
        <v>0</v>
      </c>
      <c r="B495" t="b">
        <f>IF(OR(ISBLANK('Case Data Entry'!B495),ISBLANK('Case Data Entry'!C495),ISBLANK('Case Data Entry'!D495),ISBLANK('Case Data Entry'!E495),ISBLANK('Case Data Entry'!I495),ISBLANK('Case Data Entry'!J495),ISBLANK('Case Data Entry'!L495),ISBLANK('Case Data Entry'!M495),ISBLANK('Case Data Entry'!W495),ISBLANK('Case Data Entry'!Z495)),TRUE,FALSE)</f>
        <v>1</v>
      </c>
    </row>
    <row r="496" spans="1:2" x14ac:dyDescent="0.25">
      <c r="A496" s="43" t="b">
        <f>IF(COUNTA('Case Data Entry'!A496:AB496)-COUNTIF('Case Data Entry'!A496:AB496,"#N/A")&gt;0,TRUE,FALSE)</f>
        <v>0</v>
      </c>
      <c r="B496" t="b">
        <f>IF(OR(ISBLANK('Case Data Entry'!B496),ISBLANK('Case Data Entry'!C496),ISBLANK('Case Data Entry'!D496),ISBLANK('Case Data Entry'!E496),ISBLANK('Case Data Entry'!I496),ISBLANK('Case Data Entry'!J496),ISBLANK('Case Data Entry'!L496),ISBLANK('Case Data Entry'!M496),ISBLANK('Case Data Entry'!W496),ISBLANK('Case Data Entry'!Z496)),TRUE,FALSE)</f>
        <v>1</v>
      </c>
    </row>
    <row r="497" spans="1:2" x14ac:dyDescent="0.25">
      <c r="A497" s="43" t="b">
        <f>IF(COUNTA('Case Data Entry'!A497:AB497)-COUNTIF('Case Data Entry'!A497:AB497,"#N/A")&gt;0,TRUE,FALSE)</f>
        <v>0</v>
      </c>
      <c r="B497" t="b">
        <f>IF(OR(ISBLANK('Case Data Entry'!B497),ISBLANK('Case Data Entry'!C497),ISBLANK('Case Data Entry'!D497),ISBLANK('Case Data Entry'!E497),ISBLANK('Case Data Entry'!I497),ISBLANK('Case Data Entry'!J497),ISBLANK('Case Data Entry'!L497),ISBLANK('Case Data Entry'!M497),ISBLANK('Case Data Entry'!W497),ISBLANK('Case Data Entry'!Z497)),TRUE,FALSE)</f>
        <v>1</v>
      </c>
    </row>
    <row r="498" spans="1:2" x14ac:dyDescent="0.25">
      <c r="A498" s="43" t="b">
        <f>IF(COUNTA('Case Data Entry'!A498:AB498)-COUNTIF('Case Data Entry'!A498:AB498,"#N/A")&gt;0,TRUE,FALSE)</f>
        <v>0</v>
      </c>
      <c r="B498" t="b">
        <f>IF(OR(ISBLANK('Case Data Entry'!B498),ISBLANK('Case Data Entry'!C498),ISBLANK('Case Data Entry'!D498),ISBLANK('Case Data Entry'!E498),ISBLANK('Case Data Entry'!I498),ISBLANK('Case Data Entry'!J498),ISBLANK('Case Data Entry'!L498),ISBLANK('Case Data Entry'!M498),ISBLANK('Case Data Entry'!W498),ISBLANK('Case Data Entry'!Z498)),TRUE,FALSE)</f>
        <v>1</v>
      </c>
    </row>
    <row r="499" spans="1:2" x14ac:dyDescent="0.25">
      <c r="A499" s="43" t="b">
        <f>IF(COUNTA('Case Data Entry'!A499:AB499)-COUNTIF('Case Data Entry'!A499:AB499,"#N/A")&gt;0,TRUE,FALSE)</f>
        <v>0</v>
      </c>
      <c r="B499" t="b">
        <f>IF(OR(ISBLANK('Case Data Entry'!B499),ISBLANK('Case Data Entry'!C499),ISBLANK('Case Data Entry'!D499),ISBLANK('Case Data Entry'!E499),ISBLANK('Case Data Entry'!I499),ISBLANK('Case Data Entry'!J499),ISBLANK('Case Data Entry'!L499),ISBLANK('Case Data Entry'!M499),ISBLANK('Case Data Entry'!W499),ISBLANK('Case Data Entry'!Z499)),TRUE,FALSE)</f>
        <v>1</v>
      </c>
    </row>
    <row r="500" spans="1:2" x14ac:dyDescent="0.25">
      <c r="A500" s="43" t="b">
        <f>IF(COUNTA('Case Data Entry'!A500:AB500)-COUNTIF('Case Data Entry'!A500:AB500,"#N/A")&gt;0,TRUE,FALSE)</f>
        <v>0</v>
      </c>
      <c r="B500" t="b">
        <f>IF(OR(ISBLANK('Case Data Entry'!B500),ISBLANK('Case Data Entry'!C500),ISBLANK('Case Data Entry'!D500),ISBLANK('Case Data Entry'!E500),ISBLANK('Case Data Entry'!I500),ISBLANK('Case Data Entry'!J500),ISBLANK('Case Data Entry'!L500),ISBLANK('Case Data Entry'!M500),ISBLANK('Case Data Entry'!W500),ISBLANK('Case Data Entry'!Z500)),TRUE,FALSE)</f>
        <v>1</v>
      </c>
    </row>
    <row r="501" spans="1:2" x14ac:dyDescent="0.25">
      <c r="A501" s="43" t="b">
        <f>IF(COUNTA('Case Data Entry'!A501:AB501)-COUNTIF('Case Data Entry'!A501:AB501,"#N/A")&gt;0,TRUE,FALSE)</f>
        <v>0</v>
      </c>
      <c r="B501" t="b">
        <f>IF(OR(ISBLANK('Case Data Entry'!B501),ISBLANK('Case Data Entry'!C501),ISBLANK('Case Data Entry'!D501),ISBLANK('Case Data Entry'!E501),ISBLANK('Case Data Entry'!I501),ISBLANK('Case Data Entry'!J501),ISBLANK('Case Data Entry'!L501),ISBLANK('Case Data Entry'!M501),ISBLANK('Case Data Entry'!W501),ISBLANK('Case Data Entry'!Z501)),TRUE,FALSE)</f>
        <v>1</v>
      </c>
    </row>
    <row r="502" spans="1:2" x14ac:dyDescent="0.25">
      <c r="A502" s="43" t="b">
        <f>IF(COUNTA('Case Data Entry'!A502:AB502)-COUNTIF('Case Data Entry'!A502:AB502,"#N/A")&gt;0,TRUE,FALSE)</f>
        <v>0</v>
      </c>
      <c r="B502" t="b">
        <f>IF(OR(ISBLANK('Case Data Entry'!B502),ISBLANK('Case Data Entry'!C502),ISBLANK('Case Data Entry'!D502),ISBLANK('Case Data Entry'!E502),ISBLANK('Case Data Entry'!I502),ISBLANK('Case Data Entry'!J502),ISBLANK('Case Data Entry'!L502),ISBLANK('Case Data Entry'!M502),ISBLANK('Case Data Entry'!W502),ISBLANK('Case Data Entry'!Z502)),TRUE,FALSE)</f>
        <v>1</v>
      </c>
    </row>
    <row r="503" spans="1:2" x14ac:dyDescent="0.25">
      <c r="A503" s="43" t="b">
        <f>IF(COUNTA('Case Data Entry'!A503:AB503)-COUNTIF('Case Data Entry'!A503:AB503,"#N/A")&gt;0,TRUE,FALSE)</f>
        <v>0</v>
      </c>
      <c r="B503" t="b">
        <f>IF(OR(ISBLANK('Case Data Entry'!B503),ISBLANK('Case Data Entry'!C503),ISBLANK('Case Data Entry'!D503),ISBLANK('Case Data Entry'!E503),ISBLANK('Case Data Entry'!I503),ISBLANK('Case Data Entry'!J503),ISBLANK('Case Data Entry'!L503),ISBLANK('Case Data Entry'!M503),ISBLANK('Case Data Entry'!W503),ISBLANK('Case Data Entry'!Z503)),TRUE,FALSE)</f>
        <v>1</v>
      </c>
    </row>
    <row r="504" spans="1:2" x14ac:dyDescent="0.25">
      <c r="A504" s="43" t="b">
        <f>IF(COUNTA('Case Data Entry'!A504:AB504)-COUNTIF('Case Data Entry'!A504:AB504,"#N/A")&gt;0,TRUE,FALSE)</f>
        <v>0</v>
      </c>
      <c r="B504" t="b">
        <f>IF(OR(ISBLANK('Case Data Entry'!B504),ISBLANK('Case Data Entry'!C504),ISBLANK('Case Data Entry'!D504),ISBLANK('Case Data Entry'!E504),ISBLANK('Case Data Entry'!I504),ISBLANK('Case Data Entry'!J504),ISBLANK('Case Data Entry'!L504),ISBLANK('Case Data Entry'!M504),ISBLANK('Case Data Entry'!W504),ISBLANK('Case Data Entry'!Z504)),TRUE,FALSE)</f>
        <v>1</v>
      </c>
    </row>
    <row r="505" spans="1:2" x14ac:dyDescent="0.25">
      <c r="A505" s="43" t="b">
        <f>IF(COUNTA('Case Data Entry'!A505:AB505)-COUNTIF('Case Data Entry'!A505:AB505,"#N/A")&gt;0,TRUE,FALSE)</f>
        <v>0</v>
      </c>
      <c r="B505" t="b">
        <f>IF(OR(ISBLANK('Case Data Entry'!B505),ISBLANK('Case Data Entry'!C505),ISBLANK('Case Data Entry'!D505),ISBLANK('Case Data Entry'!E505),ISBLANK('Case Data Entry'!I505),ISBLANK('Case Data Entry'!J505),ISBLANK('Case Data Entry'!L505),ISBLANK('Case Data Entry'!M505),ISBLANK('Case Data Entry'!W505),ISBLANK('Case Data Entry'!Z505)),TRUE,FALSE)</f>
        <v>1</v>
      </c>
    </row>
    <row r="506" spans="1:2" x14ac:dyDescent="0.25">
      <c r="A506" s="43" t="b">
        <f>IF(COUNTA('Case Data Entry'!A506:AB506)-COUNTIF('Case Data Entry'!A506:AB506,"#N/A")&gt;0,TRUE,FALSE)</f>
        <v>0</v>
      </c>
      <c r="B506" t="b">
        <f>IF(OR(ISBLANK('Case Data Entry'!B506),ISBLANK('Case Data Entry'!C506),ISBLANK('Case Data Entry'!D506),ISBLANK('Case Data Entry'!E506),ISBLANK('Case Data Entry'!I506),ISBLANK('Case Data Entry'!J506),ISBLANK('Case Data Entry'!L506),ISBLANK('Case Data Entry'!M506),ISBLANK('Case Data Entry'!W506),ISBLANK('Case Data Entry'!Z506)),TRUE,FALSE)</f>
        <v>1</v>
      </c>
    </row>
    <row r="507" spans="1:2" x14ac:dyDescent="0.25">
      <c r="A507" s="43" t="b">
        <f>IF(COUNTA('Case Data Entry'!A507:AB507)-COUNTIF('Case Data Entry'!A507:AB507,"#N/A")&gt;0,TRUE,FALSE)</f>
        <v>0</v>
      </c>
      <c r="B507" t="b">
        <f>IF(OR(ISBLANK('Case Data Entry'!B507),ISBLANK('Case Data Entry'!C507),ISBLANK('Case Data Entry'!D507),ISBLANK('Case Data Entry'!E507),ISBLANK('Case Data Entry'!I507),ISBLANK('Case Data Entry'!J507),ISBLANK('Case Data Entry'!L507),ISBLANK('Case Data Entry'!M507),ISBLANK('Case Data Entry'!W507),ISBLANK('Case Data Entry'!Z507)),TRUE,FALSE)</f>
        <v>1</v>
      </c>
    </row>
    <row r="508" spans="1:2" x14ac:dyDescent="0.25">
      <c r="A508" s="43" t="b">
        <f>IF(COUNTA('Case Data Entry'!A508:AB508)-COUNTIF('Case Data Entry'!A508:AB508,"#N/A")&gt;0,TRUE,FALSE)</f>
        <v>0</v>
      </c>
      <c r="B508" t="b">
        <f>IF(OR(ISBLANK('Case Data Entry'!B508),ISBLANK('Case Data Entry'!C508),ISBLANK('Case Data Entry'!D508),ISBLANK('Case Data Entry'!E508),ISBLANK('Case Data Entry'!I508),ISBLANK('Case Data Entry'!J508),ISBLANK('Case Data Entry'!L508),ISBLANK('Case Data Entry'!M508),ISBLANK('Case Data Entry'!W508),ISBLANK('Case Data Entry'!Z508)),TRUE,FALSE)</f>
        <v>1</v>
      </c>
    </row>
    <row r="509" spans="1:2" x14ac:dyDescent="0.25">
      <c r="A509" s="43" t="b">
        <f>IF(COUNTA('Case Data Entry'!A509:AB509)-COUNTIF('Case Data Entry'!A509:AB509,"#N/A")&gt;0,TRUE,FALSE)</f>
        <v>0</v>
      </c>
      <c r="B509" t="b">
        <f>IF(OR(ISBLANK('Case Data Entry'!B509),ISBLANK('Case Data Entry'!C509),ISBLANK('Case Data Entry'!D509),ISBLANK('Case Data Entry'!E509),ISBLANK('Case Data Entry'!I509),ISBLANK('Case Data Entry'!J509),ISBLANK('Case Data Entry'!L509),ISBLANK('Case Data Entry'!M509),ISBLANK('Case Data Entry'!W509),ISBLANK('Case Data Entry'!Z509)),TRUE,FALSE)</f>
        <v>1</v>
      </c>
    </row>
    <row r="510" spans="1:2" x14ac:dyDescent="0.25">
      <c r="A510" s="43" t="b">
        <f>IF(COUNTA('Case Data Entry'!A510:AB510)-COUNTIF('Case Data Entry'!A510:AB510,"#N/A")&gt;0,TRUE,FALSE)</f>
        <v>0</v>
      </c>
      <c r="B510" t="b">
        <f>IF(OR(ISBLANK('Case Data Entry'!B510),ISBLANK('Case Data Entry'!C510),ISBLANK('Case Data Entry'!D510),ISBLANK('Case Data Entry'!E510),ISBLANK('Case Data Entry'!I510),ISBLANK('Case Data Entry'!J510),ISBLANK('Case Data Entry'!L510),ISBLANK('Case Data Entry'!M510),ISBLANK('Case Data Entry'!W510),ISBLANK('Case Data Entry'!Z510)),TRUE,FALSE)</f>
        <v>1</v>
      </c>
    </row>
    <row r="511" spans="1:2" x14ac:dyDescent="0.25">
      <c r="A511" s="43" t="b">
        <f>IF(COUNTA('Case Data Entry'!A511:AB511)-COUNTIF('Case Data Entry'!A511:AB511,"#N/A")&gt;0,TRUE,FALSE)</f>
        <v>0</v>
      </c>
      <c r="B511" t="b">
        <f>IF(OR(ISBLANK('Case Data Entry'!B511),ISBLANK('Case Data Entry'!C511),ISBLANK('Case Data Entry'!D511),ISBLANK('Case Data Entry'!E511),ISBLANK('Case Data Entry'!I511),ISBLANK('Case Data Entry'!J511),ISBLANK('Case Data Entry'!L511),ISBLANK('Case Data Entry'!M511),ISBLANK('Case Data Entry'!W511),ISBLANK('Case Data Entry'!Z511)),TRUE,FALSE)</f>
        <v>1</v>
      </c>
    </row>
    <row r="512" spans="1:2" x14ac:dyDescent="0.25">
      <c r="A512" s="43" t="b">
        <f>IF(COUNTA('Case Data Entry'!A512:AB512)-COUNTIF('Case Data Entry'!A512:AB512,"#N/A")&gt;0,TRUE,FALSE)</f>
        <v>0</v>
      </c>
      <c r="B512" t="b">
        <f>IF(OR(ISBLANK('Case Data Entry'!B512),ISBLANK('Case Data Entry'!C512),ISBLANK('Case Data Entry'!D512),ISBLANK('Case Data Entry'!E512),ISBLANK('Case Data Entry'!I512),ISBLANK('Case Data Entry'!J512),ISBLANK('Case Data Entry'!L512),ISBLANK('Case Data Entry'!M512),ISBLANK('Case Data Entry'!W512),ISBLANK('Case Data Entry'!Z512)),TRUE,FALSE)</f>
        <v>1</v>
      </c>
    </row>
    <row r="513" spans="1:2" x14ac:dyDescent="0.25">
      <c r="A513" s="43" t="b">
        <f>IF(COUNTA('Case Data Entry'!A513:AB513)-COUNTIF('Case Data Entry'!A513:AB513,"#N/A")&gt;0,TRUE,FALSE)</f>
        <v>0</v>
      </c>
      <c r="B513" t="b">
        <f>IF(OR(ISBLANK('Case Data Entry'!B513),ISBLANK('Case Data Entry'!C513),ISBLANK('Case Data Entry'!D513),ISBLANK('Case Data Entry'!E513),ISBLANK('Case Data Entry'!I513),ISBLANK('Case Data Entry'!J513),ISBLANK('Case Data Entry'!L513),ISBLANK('Case Data Entry'!M513),ISBLANK('Case Data Entry'!W513),ISBLANK('Case Data Entry'!Z513)),TRUE,FALSE)</f>
        <v>1</v>
      </c>
    </row>
    <row r="514" spans="1:2" x14ac:dyDescent="0.25">
      <c r="A514" s="43" t="b">
        <f>IF(COUNTA('Case Data Entry'!A514:AB514)-COUNTIF('Case Data Entry'!A514:AB514,"#N/A")&gt;0,TRUE,FALSE)</f>
        <v>0</v>
      </c>
      <c r="B514" t="b">
        <f>IF(OR(ISBLANK('Case Data Entry'!B514),ISBLANK('Case Data Entry'!C514),ISBLANK('Case Data Entry'!D514),ISBLANK('Case Data Entry'!E514),ISBLANK('Case Data Entry'!I514),ISBLANK('Case Data Entry'!J514),ISBLANK('Case Data Entry'!L514),ISBLANK('Case Data Entry'!M514),ISBLANK('Case Data Entry'!W514),ISBLANK('Case Data Entry'!Z514)),TRUE,FALSE)</f>
        <v>1</v>
      </c>
    </row>
    <row r="515" spans="1:2" x14ac:dyDescent="0.25">
      <c r="A515" s="43" t="b">
        <f>IF(COUNTA('Case Data Entry'!A515:AB515)-COUNTIF('Case Data Entry'!A515:AB515,"#N/A")&gt;0,TRUE,FALSE)</f>
        <v>0</v>
      </c>
      <c r="B515" t="b">
        <f>IF(OR(ISBLANK('Case Data Entry'!B515),ISBLANK('Case Data Entry'!C515),ISBLANK('Case Data Entry'!D515),ISBLANK('Case Data Entry'!E515),ISBLANK('Case Data Entry'!I515),ISBLANK('Case Data Entry'!J515),ISBLANK('Case Data Entry'!L515),ISBLANK('Case Data Entry'!M515),ISBLANK('Case Data Entry'!W515),ISBLANK('Case Data Entry'!Z515)),TRUE,FALSE)</f>
        <v>1</v>
      </c>
    </row>
    <row r="516" spans="1:2" x14ac:dyDescent="0.25">
      <c r="A516" s="43" t="b">
        <f>IF(COUNTA('Case Data Entry'!A516:AB516)-COUNTIF('Case Data Entry'!A516:AB516,"#N/A")&gt;0,TRUE,FALSE)</f>
        <v>0</v>
      </c>
      <c r="B516" t="b">
        <f>IF(OR(ISBLANK('Case Data Entry'!B516),ISBLANK('Case Data Entry'!C516),ISBLANK('Case Data Entry'!D516),ISBLANK('Case Data Entry'!E516),ISBLANK('Case Data Entry'!I516),ISBLANK('Case Data Entry'!J516),ISBLANK('Case Data Entry'!L516),ISBLANK('Case Data Entry'!M516),ISBLANK('Case Data Entry'!W516),ISBLANK('Case Data Entry'!Z516)),TRUE,FALSE)</f>
        <v>1</v>
      </c>
    </row>
    <row r="517" spans="1:2" x14ac:dyDescent="0.25">
      <c r="A517" s="43" t="b">
        <f>IF(COUNTA('Case Data Entry'!A517:AB517)-COUNTIF('Case Data Entry'!A517:AB517,"#N/A")&gt;0,TRUE,FALSE)</f>
        <v>0</v>
      </c>
      <c r="B517" t="b">
        <f>IF(OR(ISBLANK('Case Data Entry'!B517),ISBLANK('Case Data Entry'!C517),ISBLANK('Case Data Entry'!D517),ISBLANK('Case Data Entry'!E517),ISBLANK('Case Data Entry'!I517),ISBLANK('Case Data Entry'!J517),ISBLANK('Case Data Entry'!L517),ISBLANK('Case Data Entry'!M517),ISBLANK('Case Data Entry'!W517),ISBLANK('Case Data Entry'!Z517)),TRUE,FALSE)</f>
        <v>1</v>
      </c>
    </row>
    <row r="518" spans="1:2" x14ac:dyDescent="0.25">
      <c r="A518" s="43" t="b">
        <f>IF(COUNTA('Case Data Entry'!A518:AB518)-COUNTIF('Case Data Entry'!A518:AB518,"#N/A")&gt;0,TRUE,FALSE)</f>
        <v>0</v>
      </c>
      <c r="B518" t="b">
        <f>IF(OR(ISBLANK('Case Data Entry'!B518),ISBLANK('Case Data Entry'!C518),ISBLANK('Case Data Entry'!D518),ISBLANK('Case Data Entry'!E518),ISBLANK('Case Data Entry'!I518),ISBLANK('Case Data Entry'!J518),ISBLANK('Case Data Entry'!L518),ISBLANK('Case Data Entry'!M518),ISBLANK('Case Data Entry'!W518),ISBLANK('Case Data Entry'!Z518)),TRUE,FALSE)</f>
        <v>1</v>
      </c>
    </row>
    <row r="519" spans="1:2" x14ac:dyDescent="0.25">
      <c r="A519" s="43" t="b">
        <f>IF(COUNTA('Case Data Entry'!A519:AB519)-COUNTIF('Case Data Entry'!A519:AB519,"#N/A")&gt;0,TRUE,FALSE)</f>
        <v>0</v>
      </c>
      <c r="B519" t="b">
        <f>IF(OR(ISBLANK('Case Data Entry'!B519),ISBLANK('Case Data Entry'!C519),ISBLANK('Case Data Entry'!D519),ISBLANK('Case Data Entry'!E519),ISBLANK('Case Data Entry'!I519),ISBLANK('Case Data Entry'!J519),ISBLANK('Case Data Entry'!L519),ISBLANK('Case Data Entry'!M519),ISBLANK('Case Data Entry'!W519),ISBLANK('Case Data Entry'!Z519)),TRUE,FALSE)</f>
        <v>1</v>
      </c>
    </row>
    <row r="520" spans="1:2" x14ac:dyDescent="0.25">
      <c r="A520" s="43" t="b">
        <f>IF(COUNTA('Case Data Entry'!A520:AB520)-COUNTIF('Case Data Entry'!A520:AB520,"#N/A")&gt;0,TRUE,FALSE)</f>
        <v>0</v>
      </c>
      <c r="B520" t="b">
        <f>IF(OR(ISBLANK('Case Data Entry'!B520),ISBLANK('Case Data Entry'!C520),ISBLANK('Case Data Entry'!D520),ISBLANK('Case Data Entry'!E520),ISBLANK('Case Data Entry'!I520),ISBLANK('Case Data Entry'!J520),ISBLANK('Case Data Entry'!L520),ISBLANK('Case Data Entry'!M520),ISBLANK('Case Data Entry'!W520),ISBLANK('Case Data Entry'!Z520)),TRUE,FALSE)</f>
        <v>1</v>
      </c>
    </row>
    <row r="521" spans="1:2" x14ac:dyDescent="0.25">
      <c r="A521" s="43" t="b">
        <f>IF(COUNTA('Case Data Entry'!A521:AB521)-COUNTIF('Case Data Entry'!A521:AB521,"#N/A")&gt;0,TRUE,FALSE)</f>
        <v>0</v>
      </c>
      <c r="B521" t="b">
        <f>IF(OR(ISBLANK('Case Data Entry'!B521),ISBLANK('Case Data Entry'!C521),ISBLANK('Case Data Entry'!D521),ISBLANK('Case Data Entry'!E521),ISBLANK('Case Data Entry'!I521),ISBLANK('Case Data Entry'!J521),ISBLANK('Case Data Entry'!L521),ISBLANK('Case Data Entry'!M521),ISBLANK('Case Data Entry'!W521),ISBLANK('Case Data Entry'!Z521)),TRUE,FALSE)</f>
        <v>1</v>
      </c>
    </row>
    <row r="522" spans="1:2" x14ac:dyDescent="0.25">
      <c r="A522" s="43" t="b">
        <f>IF(COUNTA('Case Data Entry'!A522:AB522)-COUNTIF('Case Data Entry'!A522:AB522,"#N/A")&gt;0,TRUE,FALSE)</f>
        <v>0</v>
      </c>
      <c r="B522" t="b">
        <f>IF(OR(ISBLANK('Case Data Entry'!B522),ISBLANK('Case Data Entry'!C522),ISBLANK('Case Data Entry'!D522),ISBLANK('Case Data Entry'!E522),ISBLANK('Case Data Entry'!I522),ISBLANK('Case Data Entry'!J522),ISBLANK('Case Data Entry'!L522),ISBLANK('Case Data Entry'!M522),ISBLANK('Case Data Entry'!W522),ISBLANK('Case Data Entry'!Z522)),TRUE,FALSE)</f>
        <v>1</v>
      </c>
    </row>
    <row r="523" spans="1:2" x14ac:dyDescent="0.25">
      <c r="A523" s="43" t="b">
        <f>IF(COUNTA('Case Data Entry'!A523:AB523)-COUNTIF('Case Data Entry'!A523:AB523,"#N/A")&gt;0,TRUE,FALSE)</f>
        <v>0</v>
      </c>
      <c r="B523" t="b">
        <f>IF(OR(ISBLANK('Case Data Entry'!B523),ISBLANK('Case Data Entry'!C523),ISBLANK('Case Data Entry'!D523),ISBLANK('Case Data Entry'!E523),ISBLANK('Case Data Entry'!I523),ISBLANK('Case Data Entry'!J523),ISBLANK('Case Data Entry'!L523),ISBLANK('Case Data Entry'!M523),ISBLANK('Case Data Entry'!W523),ISBLANK('Case Data Entry'!Z523)),TRUE,FALSE)</f>
        <v>1</v>
      </c>
    </row>
    <row r="524" spans="1:2" x14ac:dyDescent="0.25">
      <c r="A524" s="43" t="b">
        <f>IF(COUNTA('Case Data Entry'!A524:AB524)-COUNTIF('Case Data Entry'!A524:AB524,"#N/A")&gt;0,TRUE,FALSE)</f>
        <v>0</v>
      </c>
      <c r="B524" t="b">
        <f>IF(OR(ISBLANK('Case Data Entry'!B524),ISBLANK('Case Data Entry'!C524),ISBLANK('Case Data Entry'!D524),ISBLANK('Case Data Entry'!E524),ISBLANK('Case Data Entry'!I524),ISBLANK('Case Data Entry'!J524),ISBLANK('Case Data Entry'!L524),ISBLANK('Case Data Entry'!M524),ISBLANK('Case Data Entry'!W524),ISBLANK('Case Data Entry'!Z524)),TRUE,FALSE)</f>
        <v>1</v>
      </c>
    </row>
    <row r="525" spans="1:2" x14ac:dyDescent="0.25">
      <c r="A525" s="43" t="b">
        <f>IF(COUNTA('Case Data Entry'!A525:AB525)-COUNTIF('Case Data Entry'!A525:AB525,"#N/A")&gt;0,TRUE,FALSE)</f>
        <v>0</v>
      </c>
      <c r="B525" t="b">
        <f>IF(OR(ISBLANK('Case Data Entry'!B525),ISBLANK('Case Data Entry'!C525),ISBLANK('Case Data Entry'!D525),ISBLANK('Case Data Entry'!E525),ISBLANK('Case Data Entry'!I525),ISBLANK('Case Data Entry'!J525),ISBLANK('Case Data Entry'!L525),ISBLANK('Case Data Entry'!M525),ISBLANK('Case Data Entry'!W525),ISBLANK('Case Data Entry'!Z525)),TRUE,FALSE)</f>
        <v>1</v>
      </c>
    </row>
    <row r="526" spans="1:2" x14ac:dyDescent="0.25">
      <c r="A526" s="43" t="b">
        <f>IF(COUNTA('Case Data Entry'!A526:AB526)-COUNTIF('Case Data Entry'!A526:AB526,"#N/A")&gt;0,TRUE,FALSE)</f>
        <v>0</v>
      </c>
      <c r="B526" t="b">
        <f>IF(OR(ISBLANK('Case Data Entry'!B526),ISBLANK('Case Data Entry'!C526),ISBLANK('Case Data Entry'!D526),ISBLANK('Case Data Entry'!E526),ISBLANK('Case Data Entry'!I526),ISBLANK('Case Data Entry'!J526),ISBLANK('Case Data Entry'!L526),ISBLANK('Case Data Entry'!M526),ISBLANK('Case Data Entry'!W526),ISBLANK('Case Data Entry'!Z526)),TRUE,FALSE)</f>
        <v>1</v>
      </c>
    </row>
    <row r="527" spans="1:2" x14ac:dyDescent="0.25">
      <c r="A527" s="43" t="b">
        <f>IF(COUNTA('Case Data Entry'!A527:AB527)-COUNTIF('Case Data Entry'!A527:AB527,"#N/A")&gt;0,TRUE,FALSE)</f>
        <v>0</v>
      </c>
      <c r="B527" t="b">
        <f>IF(OR(ISBLANK('Case Data Entry'!B527),ISBLANK('Case Data Entry'!C527),ISBLANK('Case Data Entry'!D527),ISBLANK('Case Data Entry'!E527),ISBLANK('Case Data Entry'!I527),ISBLANK('Case Data Entry'!J527),ISBLANK('Case Data Entry'!L527),ISBLANK('Case Data Entry'!M527),ISBLANK('Case Data Entry'!W527),ISBLANK('Case Data Entry'!Z527)),TRUE,FALSE)</f>
        <v>1</v>
      </c>
    </row>
    <row r="528" spans="1:2" x14ac:dyDescent="0.25">
      <c r="A528" s="43" t="b">
        <f>IF(COUNTA('Case Data Entry'!A528:AB528)-COUNTIF('Case Data Entry'!A528:AB528,"#N/A")&gt;0,TRUE,FALSE)</f>
        <v>0</v>
      </c>
      <c r="B528" t="b">
        <f>IF(OR(ISBLANK('Case Data Entry'!B528),ISBLANK('Case Data Entry'!C528),ISBLANK('Case Data Entry'!D528),ISBLANK('Case Data Entry'!E528),ISBLANK('Case Data Entry'!I528),ISBLANK('Case Data Entry'!J528),ISBLANK('Case Data Entry'!L528),ISBLANK('Case Data Entry'!M528),ISBLANK('Case Data Entry'!W528),ISBLANK('Case Data Entry'!Z528)),TRUE,FALSE)</f>
        <v>1</v>
      </c>
    </row>
    <row r="529" spans="1:2" x14ac:dyDescent="0.25">
      <c r="A529" s="43" t="b">
        <f>IF(COUNTA('Case Data Entry'!A529:AB529)-COUNTIF('Case Data Entry'!A529:AB529,"#N/A")&gt;0,TRUE,FALSE)</f>
        <v>0</v>
      </c>
      <c r="B529" t="b">
        <f>IF(OR(ISBLANK('Case Data Entry'!B529),ISBLANK('Case Data Entry'!C529),ISBLANK('Case Data Entry'!D529),ISBLANK('Case Data Entry'!E529),ISBLANK('Case Data Entry'!I529),ISBLANK('Case Data Entry'!J529),ISBLANK('Case Data Entry'!L529),ISBLANK('Case Data Entry'!M529),ISBLANK('Case Data Entry'!W529),ISBLANK('Case Data Entry'!Z529)),TRUE,FALSE)</f>
        <v>1</v>
      </c>
    </row>
    <row r="530" spans="1:2" x14ac:dyDescent="0.25">
      <c r="A530" s="43" t="b">
        <f>IF(COUNTA('Case Data Entry'!A530:AB530)-COUNTIF('Case Data Entry'!A530:AB530,"#N/A")&gt;0,TRUE,FALSE)</f>
        <v>0</v>
      </c>
      <c r="B530" t="b">
        <f>IF(OR(ISBLANK('Case Data Entry'!B530),ISBLANK('Case Data Entry'!C530),ISBLANK('Case Data Entry'!D530),ISBLANK('Case Data Entry'!E530),ISBLANK('Case Data Entry'!I530),ISBLANK('Case Data Entry'!J530),ISBLANK('Case Data Entry'!L530),ISBLANK('Case Data Entry'!M530),ISBLANK('Case Data Entry'!W530),ISBLANK('Case Data Entry'!Z530)),TRUE,FALSE)</f>
        <v>1</v>
      </c>
    </row>
    <row r="531" spans="1:2" x14ac:dyDescent="0.25">
      <c r="A531" s="43" t="b">
        <f>IF(COUNTA('Case Data Entry'!A531:AB531)-COUNTIF('Case Data Entry'!A531:AB531,"#N/A")&gt;0,TRUE,FALSE)</f>
        <v>0</v>
      </c>
      <c r="B531" t="b">
        <f>IF(OR(ISBLANK('Case Data Entry'!B531),ISBLANK('Case Data Entry'!C531),ISBLANK('Case Data Entry'!D531),ISBLANK('Case Data Entry'!E531),ISBLANK('Case Data Entry'!I531),ISBLANK('Case Data Entry'!J531),ISBLANK('Case Data Entry'!L531),ISBLANK('Case Data Entry'!M531),ISBLANK('Case Data Entry'!W531),ISBLANK('Case Data Entry'!Z531)),TRUE,FALSE)</f>
        <v>1</v>
      </c>
    </row>
    <row r="532" spans="1:2" x14ac:dyDescent="0.25">
      <c r="A532" s="43" t="b">
        <f>IF(COUNTA('Case Data Entry'!A532:AB532)-COUNTIF('Case Data Entry'!A532:AB532,"#N/A")&gt;0,TRUE,FALSE)</f>
        <v>0</v>
      </c>
      <c r="B532" t="b">
        <f>IF(OR(ISBLANK('Case Data Entry'!B532),ISBLANK('Case Data Entry'!C532),ISBLANK('Case Data Entry'!D532),ISBLANK('Case Data Entry'!E532),ISBLANK('Case Data Entry'!I532),ISBLANK('Case Data Entry'!J532),ISBLANK('Case Data Entry'!L532),ISBLANK('Case Data Entry'!M532),ISBLANK('Case Data Entry'!W532),ISBLANK('Case Data Entry'!Z532)),TRUE,FALSE)</f>
        <v>1</v>
      </c>
    </row>
    <row r="533" spans="1:2" x14ac:dyDescent="0.25">
      <c r="A533" s="43" t="b">
        <f>IF(COUNTA('Case Data Entry'!A533:AB533)-COUNTIF('Case Data Entry'!A533:AB533,"#N/A")&gt;0,TRUE,FALSE)</f>
        <v>0</v>
      </c>
      <c r="B533" t="b">
        <f>IF(OR(ISBLANK('Case Data Entry'!B533),ISBLANK('Case Data Entry'!C533),ISBLANK('Case Data Entry'!D533),ISBLANK('Case Data Entry'!E533),ISBLANK('Case Data Entry'!I533),ISBLANK('Case Data Entry'!J533),ISBLANK('Case Data Entry'!L533),ISBLANK('Case Data Entry'!M533),ISBLANK('Case Data Entry'!W533),ISBLANK('Case Data Entry'!Z533)),TRUE,FALSE)</f>
        <v>1</v>
      </c>
    </row>
    <row r="534" spans="1:2" x14ac:dyDescent="0.25">
      <c r="A534" s="43" t="b">
        <f>IF(COUNTA('Case Data Entry'!A534:AB534)-COUNTIF('Case Data Entry'!A534:AB534,"#N/A")&gt;0,TRUE,FALSE)</f>
        <v>0</v>
      </c>
      <c r="B534" t="b">
        <f>IF(OR(ISBLANK('Case Data Entry'!B534),ISBLANK('Case Data Entry'!C534),ISBLANK('Case Data Entry'!D534),ISBLANK('Case Data Entry'!E534),ISBLANK('Case Data Entry'!I534),ISBLANK('Case Data Entry'!J534),ISBLANK('Case Data Entry'!L534),ISBLANK('Case Data Entry'!M534),ISBLANK('Case Data Entry'!W534),ISBLANK('Case Data Entry'!Z534)),TRUE,FALSE)</f>
        <v>1</v>
      </c>
    </row>
    <row r="535" spans="1:2" x14ac:dyDescent="0.25">
      <c r="A535" s="43" t="b">
        <f>IF(COUNTA('Case Data Entry'!A535:AB535)-COUNTIF('Case Data Entry'!A535:AB535,"#N/A")&gt;0,TRUE,FALSE)</f>
        <v>0</v>
      </c>
      <c r="B535" t="b">
        <f>IF(OR(ISBLANK('Case Data Entry'!B535),ISBLANK('Case Data Entry'!C535),ISBLANK('Case Data Entry'!D535),ISBLANK('Case Data Entry'!E535),ISBLANK('Case Data Entry'!I535),ISBLANK('Case Data Entry'!J535),ISBLANK('Case Data Entry'!L535),ISBLANK('Case Data Entry'!M535),ISBLANK('Case Data Entry'!W535),ISBLANK('Case Data Entry'!Z535)),TRUE,FALSE)</f>
        <v>1</v>
      </c>
    </row>
    <row r="536" spans="1:2" x14ac:dyDescent="0.25">
      <c r="A536" s="43" t="b">
        <f>IF(COUNTA('Case Data Entry'!A536:AB536)-COUNTIF('Case Data Entry'!A536:AB536,"#N/A")&gt;0,TRUE,FALSE)</f>
        <v>0</v>
      </c>
      <c r="B536" t="b">
        <f>IF(OR(ISBLANK('Case Data Entry'!B536),ISBLANK('Case Data Entry'!C536),ISBLANK('Case Data Entry'!D536),ISBLANK('Case Data Entry'!E536),ISBLANK('Case Data Entry'!I536),ISBLANK('Case Data Entry'!J536),ISBLANK('Case Data Entry'!L536),ISBLANK('Case Data Entry'!M536),ISBLANK('Case Data Entry'!W536),ISBLANK('Case Data Entry'!Z536)),TRUE,FALSE)</f>
        <v>1</v>
      </c>
    </row>
    <row r="537" spans="1:2" x14ac:dyDescent="0.25">
      <c r="A537" s="43" t="b">
        <f>IF(COUNTA('Case Data Entry'!A537:AB537)-COUNTIF('Case Data Entry'!A537:AB537,"#N/A")&gt;0,TRUE,FALSE)</f>
        <v>0</v>
      </c>
      <c r="B537" t="b">
        <f>IF(OR(ISBLANK('Case Data Entry'!B537),ISBLANK('Case Data Entry'!C537),ISBLANK('Case Data Entry'!D537),ISBLANK('Case Data Entry'!E537),ISBLANK('Case Data Entry'!I537),ISBLANK('Case Data Entry'!J537),ISBLANK('Case Data Entry'!L537),ISBLANK('Case Data Entry'!M537),ISBLANK('Case Data Entry'!W537),ISBLANK('Case Data Entry'!Z537)),TRUE,FALSE)</f>
        <v>1</v>
      </c>
    </row>
    <row r="538" spans="1:2" x14ac:dyDescent="0.25">
      <c r="A538" s="43" t="b">
        <f>IF(COUNTA('Case Data Entry'!A538:AB538)-COUNTIF('Case Data Entry'!A538:AB538,"#N/A")&gt;0,TRUE,FALSE)</f>
        <v>0</v>
      </c>
      <c r="B538" t="b">
        <f>IF(OR(ISBLANK('Case Data Entry'!B538),ISBLANK('Case Data Entry'!C538),ISBLANK('Case Data Entry'!D538),ISBLANK('Case Data Entry'!E538),ISBLANK('Case Data Entry'!I538),ISBLANK('Case Data Entry'!J538),ISBLANK('Case Data Entry'!L538),ISBLANK('Case Data Entry'!M538),ISBLANK('Case Data Entry'!W538),ISBLANK('Case Data Entry'!Z538)),TRUE,FALSE)</f>
        <v>1</v>
      </c>
    </row>
    <row r="539" spans="1:2" x14ac:dyDescent="0.25">
      <c r="A539" s="43" t="b">
        <f>IF(COUNTA('Case Data Entry'!A539:AB539)-COUNTIF('Case Data Entry'!A539:AB539,"#N/A")&gt;0,TRUE,FALSE)</f>
        <v>0</v>
      </c>
      <c r="B539" t="b">
        <f>IF(OR(ISBLANK('Case Data Entry'!B539),ISBLANK('Case Data Entry'!C539),ISBLANK('Case Data Entry'!D539),ISBLANK('Case Data Entry'!E539),ISBLANK('Case Data Entry'!I539),ISBLANK('Case Data Entry'!J539),ISBLANK('Case Data Entry'!L539),ISBLANK('Case Data Entry'!M539),ISBLANK('Case Data Entry'!W539),ISBLANK('Case Data Entry'!Z539)),TRUE,FALSE)</f>
        <v>1</v>
      </c>
    </row>
    <row r="540" spans="1:2" x14ac:dyDescent="0.25">
      <c r="A540" s="43" t="b">
        <f>IF(COUNTA('Case Data Entry'!A540:AB540)-COUNTIF('Case Data Entry'!A540:AB540,"#N/A")&gt;0,TRUE,FALSE)</f>
        <v>0</v>
      </c>
      <c r="B540" t="b">
        <f>IF(OR(ISBLANK('Case Data Entry'!B540),ISBLANK('Case Data Entry'!C540),ISBLANK('Case Data Entry'!D540),ISBLANK('Case Data Entry'!E540),ISBLANK('Case Data Entry'!I540),ISBLANK('Case Data Entry'!J540),ISBLANK('Case Data Entry'!L540),ISBLANK('Case Data Entry'!M540),ISBLANK('Case Data Entry'!W540),ISBLANK('Case Data Entry'!Z540)),TRUE,FALSE)</f>
        <v>1</v>
      </c>
    </row>
    <row r="541" spans="1:2" x14ac:dyDescent="0.25">
      <c r="A541" s="43" t="b">
        <f>IF(COUNTA('Case Data Entry'!A541:AB541)-COUNTIF('Case Data Entry'!A541:AB541,"#N/A")&gt;0,TRUE,FALSE)</f>
        <v>0</v>
      </c>
      <c r="B541" t="b">
        <f>IF(OR(ISBLANK('Case Data Entry'!B541),ISBLANK('Case Data Entry'!C541),ISBLANK('Case Data Entry'!D541),ISBLANK('Case Data Entry'!E541),ISBLANK('Case Data Entry'!I541),ISBLANK('Case Data Entry'!J541),ISBLANK('Case Data Entry'!L541),ISBLANK('Case Data Entry'!M541),ISBLANK('Case Data Entry'!W541),ISBLANK('Case Data Entry'!Z541)),TRUE,FALSE)</f>
        <v>1</v>
      </c>
    </row>
    <row r="542" spans="1:2" x14ac:dyDescent="0.25">
      <c r="A542" s="43" t="b">
        <f>IF(COUNTA('Case Data Entry'!A542:AB542)-COUNTIF('Case Data Entry'!A542:AB542,"#N/A")&gt;0,TRUE,FALSE)</f>
        <v>0</v>
      </c>
      <c r="B542" t="b">
        <f>IF(OR(ISBLANK('Case Data Entry'!B542),ISBLANK('Case Data Entry'!C542),ISBLANK('Case Data Entry'!D542),ISBLANK('Case Data Entry'!E542),ISBLANK('Case Data Entry'!I542),ISBLANK('Case Data Entry'!J542),ISBLANK('Case Data Entry'!L542),ISBLANK('Case Data Entry'!M542),ISBLANK('Case Data Entry'!W542),ISBLANK('Case Data Entry'!Z542)),TRUE,FALSE)</f>
        <v>1</v>
      </c>
    </row>
    <row r="543" spans="1:2" x14ac:dyDescent="0.25">
      <c r="A543" s="43" t="b">
        <f>IF(COUNTA('Case Data Entry'!A543:AB543)-COUNTIF('Case Data Entry'!A543:AB543,"#N/A")&gt;0,TRUE,FALSE)</f>
        <v>0</v>
      </c>
      <c r="B543" t="b">
        <f>IF(OR(ISBLANK('Case Data Entry'!B543),ISBLANK('Case Data Entry'!C543),ISBLANK('Case Data Entry'!D543),ISBLANK('Case Data Entry'!E543),ISBLANK('Case Data Entry'!I543),ISBLANK('Case Data Entry'!J543),ISBLANK('Case Data Entry'!L543),ISBLANK('Case Data Entry'!M543),ISBLANK('Case Data Entry'!W543),ISBLANK('Case Data Entry'!Z543)),TRUE,FALSE)</f>
        <v>1</v>
      </c>
    </row>
    <row r="544" spans="1:2" x14ac:dyDescent="0.25">
      <c r="A544" s="43" t="b">
        <f>IF(COUNTA('Case Data Entry'!A544:AB544)-COUNTIF('Case Data Entry'!A544:AB544,"#N/A")&gt;0,TRUE,FALSE)</f>
        <v>0</v>
      </c>
      <c r="B544" t="b">
        <f>IF(OR(ISBLANK('Case Data Entry'!B544),ISBLANK('Case Data Entry'!C544),ISBLANK('Case Data Entry'!D544),ISBLANK('Case Data Entry'!E544),ISBLANK('Case Data Entry'!I544),ISBLANK('Case Data Entry'!J544),ISBLANK('Case Data Entry'!L544),ISBLANK('Case Data Entry'!M544),ISBLANK('Case Data Entry'!W544),ISBLANK('Case Data Entry'!Z544)),TRUE,FALSE)</f>
        <v>1</v>
      </c>
    </row>
    <row r="545" spans="1:2" x14ac:dyDescent="0.25">
      <c r="A545" s="43" t="b">
        <f>IF(COUNTA('Case Data Entry'!A545:AB545)-COUNTIF('Case Data Entry'!A545:AB545,"#N/A")&gt;0,TRUE,FALSE)</f>
        <v>0</v>
      </c>
      <c r="B545" t="b">
        <f>IF(OR(ISBLANK('Case Data Entry'!B545),ISBLANK('Case Data Entry'!C545),ISBLANK('Case Data Entry'!D545),ISBLANK('Case Data Entry'!E545),ISBLANK('Case Data Entry'!I545),ISBLANK('Case Data Entry'!J545),ISBLANK('Case Data Entry'!L545),ISBLANK('Case Data Entry'!M545),ISBLANK('Case Data Entry'!W545),ISBLANK('Case Data Entry'!Z545)),TRUE,FALSE)</f>
        <v>1</v>
      </c>
    </row>
    <row r="546" spans="1:2" x14ac:dyDescent="0.25">
      <c r="A546" s="43" t="b">
        <f>IF(COUNTA('Case Data Entry'!A546:AB546)-COUNTIF('Case Data Entry'!A546:AB546,"#N/A")&gt;0,TRUE,FALSE)</f>
        <v>0</v>
      </c>
      <c r="B546" t="b">
        <f>IF(OR(ISBLANK('Case Data Entry'!B546),ISBLANK('Case Data Entry'!C546),ISBLANK('Case Data Entry'!D546),ISBLANK('Case Data Entry'!E546),ISBLANK('Case Data Entry'!I546),ISBLANK('Case Data Entry'!J546),ISBLANK('Case Data Entry'!L546),ISBLANK('Case Data Entry'!M546),ISBLANK('Case Data Entry'!W546),ISBLANK('Case Data Entry'!Z546)),TRUE,FALSE)</f>
        <v>1</v>
      </c>
    </row>
    <row r="547" spans="1:2" x14ac:dyDescent="0.25">
      <c r="A547" s="43" t="b">
        <f>IF(COUNTA('Case Data Entry'!A547:AB547)-COUNTIF('Case Data Entry'!A547:AB547,"#N/A")&gt;0,TRUE,FALSE)</f>
        <v>0</v>
      </c>
      <c r="B547" t="b">
        <f>IF(OR(ISBLANK('Case Data Entry'!B547),ISBLANK('Case Data Entry'!C547),ISBLANK('Case Data Entry'!D547),ISBLANK('Case Data Entry'!E547),ISBLANK('Case Data Entry'!I547),ISBLANK('Case Data Entry'!J547),ISBLANK('Case Data Entry'!L547),ISBLANK('Case Data Entry'!M547),ISBLANK('Case Data Entry'!W547),ISBLANK('Case Data Entry'!Z547)),TRUE,FALSE)</f>
        <v>1</v>
      </c>
    </row>
    <row r="548" spans="1:2" x14ac:dyDescent="0.25">
      <c r="A548" s="43" t="b">
        <f>IF(COUNTA('Case Data Entry'!A548:AB548)-COUNTIF('Case Data Entry'!A548:AB548,"#N/A")&gt;0,TRUE,FALSE)</f>
        <v>0</v>
      </c>
      <c r="B548" t="b">
        <f>IF(OR(ISBLANK('Case Data Entry'!B548),ISBLANK('Case Data Entry'!C548),ISBLANK('Case Data Entry'!D548),ISBLANK('Case Data Entry'!E548),ISBLANK('Case Data Entry'!I548),ISBLANK('Case Data Entry'!J548),ISBLANK('Case Data Entry'!L548),ISBLANK('Case Data Entry'!M548),ISBLANK('Case Data Entry'!W548),ISBLANK('Case Data Entry'!Z548)),TRUE,FALSE)</f>
        <v>1</v>
      </c>
    </row>
    <row r="549" spans="1:2" x14ac:dyDescent="0.25">
      <c r="A549" s="43" t="b">
        <f>IF(COUNTA('Case Data Entry'!A549:AB549)-COUNTIF('Case Data Entry'!A549:AB549,"#N/A")&gt;0,TRUE,FALSE)</f>
        <v>0</v>
      </c>
      <c r="B549" t="b">
        <f>IF(OR(ISBLANK('Case Data Entry'!B549),ISBLANK('Case Data Entry'!C549),ISBLANK('Case Data Entry'!D549),ISBLANK('Case Data Entry'!E549),ISBLANK('Case Data Entry'!I549),ISBLANK('Case Data Entry'!J549),ISBLANK('Case Data Entry'!L549),ISBLANK('Case Data Entry'!M549),ISBLANK('Case Data Entry'!W549),ISBLANK('Case Data Entry'!Z549)),TRUE,FALSE)</f>
        <v>1</v>
      </c>
    </row>
    <row r="550" spans="1:2" x14ac:dyDescent="0.25">
      <c r="A550" s="43" t="b">
        <f>IF(COUNTA('Case Data Entry'!A550:AB550)-COUNTIF('Case Data Entry'!A550:AB550,"#N/A")&gt;0,TRUE,FALSE)</f>
        <v>0</v>
      </c>
      <c r="B550" t="b">
        <f>IF(OR(ISBLANK('Case Data Entry'!B550),ISBLANK('Case Data Entry'!C550),ISBLANK('Case Data Entry'!D550),ISBLANK('Case Data Entry'!E550),ISBLANK('Case Data Entry'!I550),ISBLANK('Case Data Entry'!J550),ISBLANK('Case Data Entry'!L550),ISBLANK('Case Data Entry'!M550),ISBLANK('Case Data Entry'!W550),ISBLANK('Case Data Entry'!Z550)),TRUE,FALSE)</f>
        <v>1</v>
      </c>
    </row>
    <row r="551" spans="1:2" x14ac:dyDescent="0.25">
      <c r="A551" s="43" t="b">
        <f>IF(COUNTA('Case Data Entry'!A551:AB551)-COUNTIF('Case Data Entry'!A551:AB551,"#N/A")&gt;0,TRUE,FALSE)</f>
        <v>0</v>
      </c>
      <c r="B551" t="b">
        <f>IF(OR(ISBLANK('Case Data Entry'!B551),ISBLANK('Case Data Entry'!C551),ISBLANK('Case Data Entry'!D551),ISBLANK('Case Data Entry'!E551),ISBLANK('Case Data Entry'!I551),ISBLANK('Case Data Entry'!J551),ISBLANK('Case Data Entry'!L551),ISBLANK('Case Data Entry'!M551),ISBLANK('Case Data Entry'!W551),ISBLANK('Case Data Entry'!Z551)),TRUE,FALSE)</f>
        <v>1</v>
      </c>
    </row>
    <row r="552" spans="1:2" x14ac:dyDescent="0.25">
      <c r="A552" s="43" t="b">
        <f>IF(COUNTA('Case Data Entry'!A552:AB552)-COUNTIF('Case Data Entry'!A552:AB552,"#N/A")&gt;0,TRUE,FALSE)</f>
        <v>0</v>
      </c>
      <c r="B552" t="b">
        <f>IF(OR(ISBLANK('Case Data Entry'!B552),ISBLANK('Case Data Entry'!C552),ISBLANK('Case Data Entry'!D552),ISBLANK('Case Data Entry'!E552),ISBLANK('Case Data Entry'!I552),ISBLANK('Case Data Entry'!J552),ISBLANK('Case Data Entry'!L552),ISBLANK('Case Data Entry'!M552),ISBLANK('Case Data Entry'!W552),ISBLANK('Case Data Entry'!Z552)),TRUE,FALSE)</f>
        <v>1</v>
      </c>
    </row>
    <row r="553" spans="1:2" x14ac:dyDescent="0.25">
      <c r="A553" s="43" t="b">
        <f>IF(COUNTA('Case Data Entry'!A553:AB553)-COUNTIF('Case Data Entry'!A553:AB553,"#N/A")&gt;0,TRUE,FALSE)</f>
        <v>0</v>
      </c>
      <c r="B553" t="b">
        <f>IF(OR(ISBLANK('Case Data Entry'!B553),ISBLANK('Case Data Entry'!C553),ISBLANK('Case Data Entry'!D553),ISBLANK('Case Data Entry'!E553),ISBLANK('Case Data Entry'!I553),ISBLANK('Case Data Entry'!J553),ISBLANK('Case Data Entry'!L553),ISBLANK('Case Data Entry'!M553),ISBLANK('Case Data Entry'!W553),ISBLANK('Case Data Entry'!Z553)),TRUE,FALSE)</f>
        <v>1</v>
      </c>
    </row>
    <row r="554" spans="1:2" x14ac:dyDescent="0.25">
      <c r="A554" s="43" t="b">
        <f>IF(COUNTA('Case Data Entry'!A554:AB554)-COUNTIF('Case Data Entry'!A554:AB554,"#N/A")&gt;0,TRUE,FALSE)</f>
        <v>0</v>
      </c>
      <c r="B554" t="b">
        <f>IF(OR(ISBLANK('Case Data Entry'!B554),ISBLANK('Case Data Entry'!C554),ISBLANK('Case Data Entry'!D554),ISBLANK('Case Data Entry'!E554),ISBLANK('Case Data Entry'!I554),ISBLANK('Case Data Entry'!J554),ISBLANK('Case Data Entry'!L554),ISBLANK('Case Data Entry'!M554),ISBLANK('Case Data Entry'!W554),ISBLANK('Case Data Entry'!Z554)),TRUE,FALSE)</f>
        <v>1</v>
      </c>
    </row>
    <row r="555" spans="1:2" x14ac:dyDescent="0.25">
      <c r="A555" s="43" t="b">
        <f>IF(COUNTA('Case Data Entry'!A555:AB555)-COUNTIF('Case Data Entry'!A555:AB555,"#N/A")&gt;0,TRUE,FALSE)</f>
        <v>0</v>
      </c>
      <c r="B555" t="b">
        <f>IF(OR(ISBLANK('Case Data Entry'!B555),ISBLANK('Case Data Entry'!C555),ISBLANK('Case Data Entry'!D555),ISBLANK('Case Data Entry'!E555),ISBLANK('Case Data Entry'!I555),ISBLANK('Case Data Entry'!J555),ISBLANK('Case Data Entry'!L555),ISBLANK('Case Data Entry'!M555),ISBLANK('Case Data Entry'!W555),ISBLANK('Case Data Entry'!Z555)),TRUE,FALSE)</f>
        <v>1</v>
      </c>
    </row>
    <row r="556" spans="1:2" x14ac:dyDescent="0.25">
      <c r="A556" s="43" t="b">
        <f>IF(COUNTA('Case Data Entry'!A556:AB556)-COUNTIF('Case Data Entry'!A556:AB556,"#N/A")&gt;0,TRUE,FALSE)</f>
        <v>0</v>
      </c>
      <c r="B556" t="b">
        <f>IF(OR(ISBLANK('Case Data Entry'!B556),ISBLANK('Case Data Entry'!C556),ISBLANK('Case Data Entry'!D556),ISBLANK('Case Data Entry'!E556),ISBLANK('Case Data Entry'!I556),ISBLANK('Case Data Entry'!J556),ISBLANK('Case Data Entry'!L556),ISBLANK('Case Data Entry'!M556),ISBLANK('Case Data Entry'!W556),ISBLANK('Case Data Entry'!Z556)),TRUE,FALSE)</f>
        <v>1</v>
      </c>
    </row>
    <row r="557" spans="1:2" x14ac:dyDescent="0.25">
      <c r="A557" s="43" t="b">
        <f>IF(COUNTA('Case Data Entry'!A557:AB557)-COUNTIF('Case Data Entry'!A557:AB557,"#N/A")&gt;0,TRUE,FALSE)</f>
        <v>0</v>
      </c>
      <c r="B557" t="b">
        <f>IF(OR(ISBLANK('Case Data Entry'!B557),ISBLANK('Case Data Entry'!C557),ISBLANK('Case Data Entry'!D557),ISBLANK('Case Data Entry'!E557),ISBLANK('Case Data Entry'!I557),ISBLANK('Case Data Entry'!J557),ISBLANK('Case Data Entry'!L557),ISBLANK('Case Data Entry'!M557),ISBLANK('Case Data Entry'!W557),ISBLANK('Case Data Entry'!Z557)),TRUE,FALSE)</f>
        <v>1</v>
      </c>
    </row>
    <row r="558" spans="1:2" x14ac:dyDescent="0.25">
      <c r="A558" s="43" t="b">
        <f>IF(COUNTA('Case Data Entry'!A558:AB558)-COUNTIF('Case Data Entry'!A558:AB558,"#N/A")&gt;0,TRUE,FALSE)</f>
        <v>0</v>
      </c>
      <c r="B558" t="b">
        <f>IF(OR(ISBLANK('Case Data Entry'!B558),ISBLANK('Case Data Entry'!C558),ISBLANK('Case Data Entry'!D558),ISBLANK('Case Data Entry'!E558),ISBLANK('Case Data Entry'!I558),ISBLANK('Case Data Entry'!J558),ISBLANK('Case Data Entry'!L558),ISBLANK('Case Data Entry'!M558),ISBLANK('Case Data Entry'!W558),ISBLANK('Case Data Entry'!Z558)),TRUE,FALSE)</f>
        <v>1</v>
      </c>
    </row>
    <row r="559" spans="1:2" x14ac:dyDescent="0.25">
      <c r="A559" s="43" t="b">
        <f>IF(COUNTA('Case Data Entry'!A559:AB559)-COUNTIF('Case Data Entry'!A559:AB559,"#N/A")&gt;0,TRUE,FALSE)</f>
        <v>0</v>
      </c>
      <c r="B559" t="b">
        <f>IF(OR(ISBLANK('Case Data Entry'!B559),ISBLANK('Case Data Entry'!C559),ISBLANK('Case Data Entry'!D559),ISBLANK('Case Data Entry'!E559),ISBLANK('Case Data Entry'!I559),ISBLANK('Case Data Entry'!J559),ISBLANK('Case Data Entry'!L559),ISBLANK('Case Data Entry'!M559),ISBLANK('Case Data Entry'!W559),ISBLANK('Case Data Entry'!Z559)),TRUE,FALSE)</f>
        <v>1</v>
      </c>
    </row>
    <row r="560" spans="1:2" x14ac:dyDescent="0.25">
      <c r="A560" s="43" t="b">
        <f>IF(COUNTA('Case Data Entry'!A560:AB560)-COUNTIF('Case Data Entry'!A560:AB560,"#N/A")&gt;0,TRUE,FALSE)</f>
        <v>0</v>
      </c>
      <c r="B560" t="b">
        <f>IF(OR(ISBLANK('Case Data Entry'!B560),ISBLANK('Case Data Entry'!C560),ISBLANK('Case Data Entry'!D560),ISBLANK('Case Data Entry'!E560),ISBLANK('Case Data Entry'!I560),ISBLANK('Case Data Entry'!J560),ISBLANK('Case Data Entry'!L560),ISBLANK('Case Data Entry'!M560),ISBLANK('Case Data Entry'!W560),ISBLANK('Case Data Entry'!Z560)),TRUE,FALSE)</f>
        <v>1</v>
      </c>
    </row>
    <row r="561" spans="1:2" x14ac:dyDescent="0.25">
      <c r="A561" s="43" t="b">
        <f>IF(COUNTA('Case Data Entry'!A561:AB561)-COUNTIF('Case Data Entry'!A561:AB561,"#N/A")&gt;0,TRUE,FALSE)</f>
        <v>0</v>
      </c>
      <c r="B561" t="b">
        <f>IF(OR(ISBLANK('Case Data Entry'!B561),ISBLANK('Case Data Entry'!C561),ISBLANK('Case Data Entry'!D561),ISBLANK('Case Data Entry'!E561),ISBLANK('Case Data Entry'!I561),ISBLANK('Case Data Entry'!J561),ISBLANK('Case Data Entry'!L561),ISBLANK('Case Data Entry'!M561),ISBLANK('Case Data Entry'!W561),ISBLANK('Case Data Entry'!Z561)),TRUE,FALSE)</f>
        <v>1</v>
      </c>
    </row>
    <row r="562" spans="1:2" x14ac:dyDescent="0.25">
      <c r="A562" s="43" t="b">
        <f>IF(COUNTA('Case Data Entry'!A562:AB562)-COUNTIF('Case Data Entry'!A562:AB562,"#N/A")&gt;0,TRUE,FALSE)</f>
        <v>0</v>
      </c>
      <c r="B562" t="b">
        <f>IF(OR(ISBLANK('Case Data Entry'!B562),ISBLANK('Case Data Entry'!C562),ISBLANK('Case Data Entry'!D562),ISBLANK('Case Data Entry'!E562),ISBLANK('Case Data Entry'!I562),ISBLANK('Case Data Entry'!J562),ISBLANK('Case Data Entry'!L562),ISBLANK('Case Data Entry'!M562),ISBLANK('Case Data Entry'!W562),ISBLANK('Case Data Entry'!Z562)),TRUE,FALSE)</f>
        <v>1</v>
      </c>
    </row>
    <row r="563" spans="1:2" x14ac:dyDescent="0.25">
      <c r="A563" s="43" t="b">
        <f>IF(COUNTA('Case Data Entry'!A563:AB563)-COUNTIF('Case Data Entry'!A563:AB563,"#N/A")&gt;0,TRUE,FALSE)</f>
        <v>0</v>
      </c>
      <c r="B563" t="b">
        <f>IF(OR(ISBLANK('Case Data Entry'!B563),ISBLANK('Case Data Entry'!C563),ISBLANK('Case Data Entry'!D563),ISBLANK('Case Data Entry'!E563),ISBLANK('Case Data Entry'!I563),ISBLANK('Case Data Entry'!J563),ISBLANK('Case Data Entry'!L563),ISBLANK('Case Data Entry'!M563),ISBLANK('Case Data Entry'!W563),ISBLANK('Case Data Entry'!Z563)),TRUE,FALSE)</f>
        <v>1</v>
      </c>
    </row>
    <row r="564" spans="1:2" x14ac:dyDescent="0.25">
      <c r="A564" s="43" t="b">
        <f>IF(COUNTA('Case Data Entry'!A564:AB564)-COUNTIF('Case Data Entry'!A564:AB564,"#N/A")&gt;0,TRUE,FALSE)</f>
        <v>0</v>
      </c>
      <c r="B564" t="b">
        <f>IF(OR(ISBLANK('Case Data Entry'!B564),ISBLANK('Case Data Entry'!C564),ISBLANK('Case Data Entry'!D564),ISBLANK('Case Data Entry'!E564),ISBLANK('Case Data Entry'!I564),ISBLANK('Case Data Entry'!J564),ISBLANK('Case Data Entry'!L564),ISBLANK('Case Data Entry'!M564),ISBLANK('Case Data Entry'!W564),ISBLANK('Case Data Entry'!Z564)),TRUE,FALSE)</f>
        <v>1</v>
      </c>
    </row>
    <row r="565" spans="1:2" x14ac:dyDescent="0.25">
      <c r="A565" s="43" t="b">
        <f>IF(COUNTA('Case Data Entry'!A565:AB565)-COUNTIF('Case Data Entry'!A565:AB565,"#N/A")&gt;0,TRUE,FALSE)</f>
        <v>0</v>
      </c>
      <c r="B565" t="b">
        <f>IF(OR(ISBLANK('Case Data Entry'!B565),ISBLANK('Case Data Entry'!C565),ISBLANK('Case Data Entry'!D565),ISBLANK('Case Data Entry'!E565),ISBLANK('Case Data Entry'!I565),ISBLANK('Case Data Entry'!J565),ISBLANK('Case Data Entry'!L565),ISBLANK('Case Data Entry'!M565),ISBLANK('Case Data Entry'!W565),ISBLANK('Case Data Entry'!Z565)),TRUE,FALSE)</f>
        <v>1</v>
      </c>
    </row>
    <row r="566" spans="1:2" x14ac:dyDescent="0.25">
      <c r="A566" s="43" t="b">
        <f>IF(COUNTA('Case Data Entry'!A566:AB566)-COUNTIF('Case Data Entry'!A566:AB566,"#N/A")&gt;0,TRUE,FALSE)</f>
        <v>0</v>
      </c>
      <c r="B566" t="b">
        <f>IF(OR(ISBLANK('Case Data Entry'!B566),ISBLANK('Case Data Entry'!C566),ISBLANK('Case Data Entry'!D566),ISBLANK('Case Data Entry'!E566),ISBLANK('Case Data Entry'!I566),ISBLANK('Case Data Entry'!J566),ISBLANK('Case Data Entry'!L566),ISBLANK('Case Data Entry'!M566),ISBLANK('Case Data Entry'!W566),ISBLANK('Case Data Entry'!Z566)),TRUE,FALSE)</f>
        <v>1</v>
      </c>
    </row>
    <row r="567" spans="1:2" x14ac:dyDescent="0.25">
      <c r="A567" s="43" t="b">
        <f>IF(COUNTA('Case Data Entry'!A567:AB567)-COUNTIF('Case Data Entry'!A567:AB567,"#N/A")&gt;0,TRUE,FALSE)</f>
        <v>0</v>
      </c>
      <c r="B567" t="b">
        <f>IF(OR(ISBLANK('Case Data Entry'!B567),ISBLANK('Case Data Entry'!C567),ISBLANK('Case Data Entry'!D567),ISBLANK('Case Data Entry'!E567),ISBLANK('Case Data Entry'!I567),ISBLANK('Case Data Entry'!J567),ISBLANK('Case Data Entry'!L567),ISBLANK('Case Data Entry'!M567),ISBLANK('Case Data Entry'!W567),ISBLANK('Case Data Entry'!Z567)),TRUE,FALSE)</f>
        <v>1</v>
      </c>
    </row>
    <row r="568" spans="1:2" x14ac:dyDescent="0.25">
      <c r="A568" s="43" t="b">
        <f>IF(COUNTA('Case Data Entry'!A568:AB568)-COUNTIF('Case Data Entry'!A568:AB568,"#N/A")&gt;0,TRUE,FALSE)</f>
        <v>0</v>
      </c>
      <c r="B568" t="b">
        <f>IF(OR(ISBLANK('Case Data Entry'!B568),ISBLANK('Case Data Entry'!C568),ISBLANK('Case Data Entry'!D568),ISBLANK('Case Data Entry'!E568),ISBLANK('Case Data Entry'!I568),ISBLANK('Case Data Entry'!J568),ISBLANK('Case Data Entry'!L568),ISBLANK('Case Data Entry'!M568),ISBLANK('Case Data Entry'!W568),ISBLANK('Case Data Entry'!Z568)),TRUE,FALSE)</f>
        <v>1</v>
      </c>
    </row>
    <row r="569" spans="1:2" x14ac:dyDescent="0.25">
      <c r="A569" s="43" t="b">
        <f>IF(COUNTA('Case Data Entry'!A569:AB569)-COUNTIF('Case Data Entry'!A569:AB569,"#N/A")&gt;0,TRUE,FALSE)</f>
        <v>0</v>
      </c>
      <c r="B569" t="b">
        <f>IF(OR(ISBLANK('Case Data Entry'!B569),ISBLANK('Case Data Entry'!C569),ISBLANK('Case Data Entry'!D569),ISBLANK('Case Data Entry'!E569),ISBLANK('Case Data Entry'!I569),ISBLANK('Case Data Entry'!J569),ISBLANK('Case Data Entry'!L569),ISBLANK('Case Data Entry'!M569),ISBLANK('Case Data Entry'!W569),ISBLANK('Case Data Entry'!Z569)),TRUE,FALSE)</f>
        <v>1</v>
      </c>
    </row>
    <row r="570" spans="1:2" x14ac:dyDescent="0.25">
      <c r="A570" s="43" t="b">
        <f>IF(COUNTA('Case Data Entry'!A570:AB570)-COUNTIF('Case Data Entry'!A570:AB570,"#N/A")&gt;0,TRUE,FALSE)</f>
        <v>0</v>
      </c>
      <c r="B570" t="b">
        <f>IF(OR(ISBLANK('Case Data Entry'!B570),ISBLANK('Case Data Entry'!C570),ISBLANK('Case Data Entry'!D570),ISBLANK('Case Data Entry'!E570),ISBLANK('Case Data Entry'!I570),ISBLANK('Case Data Entry'!J570),ISBLANK('Case Data Entry'!L570),ISBLANK('Case Data Entry'!M570),ISBLANK('Case Data Entry'!W570),ISBLANK('Case Data Entry'!Z570)),TRUE,FALSE)</f>
        <v>1</v>
      </c>
    </row>
    <row r="571" spans="1:2" x14ac:dyDescent="0.25">
      <c r="A571" s="43" t="b">
        <f>IF(COUNTA('Case Data Entry'!A571:AB571)-COUNTIF('Case Data Entry'!A571:AB571,"#N/A")&gt;0,TRUE,FALSE)</f>
        <v>0</v>
      </c>
      <c r="B571" t="b">
        <f>IF(OR(ISBLANK('Case Data Entry'!B571),ISBLANK('Case Data Entry'!C571),ISBLANK('Case Data Entry'!D571),ISBLANK('Case Data Entry'!E571),ISBLANK('Case Data Entry'!I571),ISBLANK('Case Data Entry'!J571),ISBLANK('Case Data Entry'!L571),ISBLANK('Case Data Entry'!M571),ISBLANK('Case Data Entry'!W571),ISBLANK('Case Data Entry'!Z571)),TRUE,FALSE)</f>
        <v>1</v>
      </c>
    </row>
    <row r="572" spans="1:2" x14ac:dyDescent="0.25">
      <c r="A572" s="43" t="b">
        <f>IF(COUNTA('Case Data Entry'!A572:AB572)-COUNTIF('Case Data Entry'!A572:AB572,"#N/A")&gt;0,TRUE,FALSE)</f>
        <v>0</v>
      </c>
      <c r="B572" t="b">
        <f>IF(OR(ISBLANK('Case Data Entry'!B572),ISBLANK('Case Data Entry'!C572),ISBLANK('Case Data Entry'!D572),ISBLANK('Case Data Entry'!E572),ISBLANK('Case Data Entry'!I572),ISBLANK('Case Data Entry'!J572),ISBLANK('Case Data Entry'!L572),ISBLANK('Case Data Entry'!M572),ISBLANK('Case Data Entry'!W572),ISBLANK('Case Data Entry'!Z572)),TRUE,FALSE)</f>
        <v>1</v>
      </c>
    </row>
    <row r="573" spans="1:2" x14ac:dyDescent="0.25">
      <c r="A573" s="43" t="b">
        <f>IF(COUNTA('Case Data Entry'!A573:AB573)-COUNTIF('Case Data Entry'!A573:AB573,"#N/A")&gt;0,TRUE,FALSE)</f>
        <v>0</v>
      </c>
      <c r="B573" t="b">
        <f>IF(OR(ISBLANK('Case Data Entry'!B573),ISBLANK('Case Data Entry'!C573),ISBLANK('Case Data Entry'!D573),ISBLANK('Case Data Entry'!E573),ISBLANK('Case Data Entry'!I573),ISBLANK('Case Data Entry'!J573),ISBLANK('Case Data Entry'!L573),ISBLANK('Case Data Entry'!M573),ISBLANK('Case Data Entry'!W573),ISBLANK('Case Data Entry'!Z573)),TRUE,FALSE)</f>
        <v>1</v>
      </c>
    </row>
    <row r="574" spans="1:2" x14ac:dyDescent="0.25">
      <c r="A574" s="43" t="b">
        <f>IF(COUNTA('Case Data Entry'!A574:AB574)-COUNTIF('Case Data Entry'!A574:AB574,"#N/A")&gt;0,TRUE,FALSE)</f>
        <v>0</v>
      </c>
      <c r="B574" t="b">
        <f>IF(OR(ISBLANK('Case Data Entry'!B574),ISBLANK('Case Data Entry'!C574),ISBLANK('Case Data Entry'!D574),ISBLANK('Case Data Entry'!E574),ISBLANK('Case Data Entry'!I574),ISBLANK('Case Data Entry'!J574),ISBLANK('Case Data Entry'!L574),ISBLANK('Case Data Entry'!M574),ISBLANK('Case Data Entry'!W574),ISBLANK('Case Data Entry'!Z574)),TRUE,FALSE)</f>
        <v>1</v>
      </c>
    </row>
    <row r="575" spans="1:2" x14ac:dyDescent="0.25">
      <c r="A575" s="43" t="b">
        <f>IF(COUNTA('Case Data Entry'!A575:AB575)-COUNTIF('Case Data Entry'!A575:AB575,"#N/A")&gt;0,TRUE,FALSE)</f>
        <v>0</v>
      </c>
      <c r="B575" t="b">
        <f>IF(OR(ISBLANK('Case Data Entry'!B575),ISBLANK('Case Data Entry'!C575),ISBLANK('Case Data Entry'!D575),ISBLANK('Case Data Entry'!E575),ISBLANK('Case Data Entry'!I575),ISBLANK('Case Data Entry'!J575),ISBLANK('Case Data Entry'!L575),ISBLANK('Case Data Entry'!M575),ISBLANK('Case Data Entry'!W575),ISBLANK('Case Data Entry'!Z575)),TRUE,FALSE)</f>
        <v>1</v>
      </c>
    </row>
    <row r="576" spans="1:2" x14ac:dyDescent="0.25">
      <c r="A576" s="43" t="b">
        <f>IF(COUNTA('Case Data Entry'!A576:AB576)-COUNTIF('Case Data Entry'!A576:AB576,"#N/A")&gt;0,TRUE,FALSE)</f>
        <v>0</v>
      </c>
      <c r="B576" t="b">
        <f>IF(OR(ISBLANK('Case Data Entry'!B576),ISBLANK('Case Data Entry'!C576),ISBLANK('Case Data Entry'!D576),ISBLANK('Case Data Entry'!E576),ISBLANK('Case Data Entry'!I576),ISBLANK('Case Data Entry'!J576),ISBLANK('Case Data Entry'!L576),ISBLANK('Case Data Entry'!M576),ISBLANK('Case Data Entry'!W576),ISBLANK('Case Data Entry'!Z576)),TRUE,FALSE)</f>
        <v>1</v>
      </c>
    </row>
    <row r="577" spans="1:2" x14ac:dyDescent="0.25">
      <c r="A577" s="43" t="b">
        <f>IF(COUNTA('Case Data Entry'!A577:AB577)-COUNTIF('Case Data Entry'!A577:AB577,"#N/A")&gt;0,TRUE,FALSE)</f>
        <v>0</v>
      </c>
      <c r="B577" t="b">
        <f>IF(OR(ISBLANK('Case Data Entry'!B577),ISBLANK('Case Data Entry'!C577),ISBLANK('Case Data Entry'!D577),ISBLANK('Case Data Entry'!E577),ISBLANK('Case Data Entry'!I577),ISBLANK('Case Data Entry'!J577),ISBLANK('Case Data Entry'!L577),ISBLANK('Case Data Entry'!M577),ISBLANK('Case Data Entry'!W577),ISBLANK('Case Data Entry'!Z577)),TRUE,FALSE)</f>
        <v>1</v>
      </c>
    </row>
    <row r="578" spans="1:2" x14ac:dyDescent="0.25">
      <c r="A578" s="43" t="b">
        <f>IF(COUNTA('Case Data Entry'!A578:AB578)-COUNTIF('Case Data Entry'!A578:AB578,"#N/A")&gt;0,TRUE,FALSE)</f>
        <v>0</v>
      </c>
      <c r="B578" t="b">
        <f>IF(OR(ISBLANK('Case Data Entry'!B578),ISBLANK('Case Data Entry'!C578),ISBLANK('Case Data Entry'!D578),ISBLANK('Case Data Entry'!E578),ISBLANK('Case Data Entry'!I578),ISBLANK('Case Data Entry'!J578),ISBLANK('Case Data Entry'!L578),ISBLANK('Case Data Entry'!M578),ISBLANK('Case Data Entry'!W578),ISBLANK('Case Data Entry'!Z578)),TRUE,FALSE)</f>
        <v>1</v>
      </c>
    </row>
    <row r="579" spans="1:2" x14ac:dyDescent="0.25">
      <c r="A579" s="43" t="b">
        <f>IF(COUNTA('Case Data Entry'!A579:AB579)-COUNTIF('Case Data Entry'!A579:AB579,"#N/A")&gt;0,TRUE,FALSE)</f>
        <v>0</v>
      </c>
      <c r="B579" t="b">
        <f>IF(OR(ISBLANK('Case Data Entry'!B579),ISBLANK('Case Data Entry'!C579),ISBLANK('Case Data Entry'!D579),ISBLANK('Case Data Entry'!E579),ISBLANK('Case Data Entry'!I579),ISBLANK('Case Data Entry'!J579),ISBLANK('Case Data Entry'!L579),ISBLANK('Case Data Entry'!M579),ISBLANK('Case Data Entry'!W579),ISBLANK('Case Data Entry'!Z579)),TRUE,FALSE)</f>
        <v>1</v>
      </c>
    </row>
    <row r="580" spans="1:2" x14ac:dyDescent="0.25">
      <c r="A580" s="43" t="b">
        <f>IF(COUNTA('Case Data Entry'!A580:AB580)-COUNTIF('Case Data Entry'!A580:AB580,"#N/A")&gt;0,TRUE,FALSE)</f>
        <v>0</v>
      </c>
      <c r="B580" t="b">
        <f>IF(OR(ISBLANK('Case Data Entry'!B580),ISBLANK('Case Data Entry'!C580),ISBLANK('Case Data Entry'!D580),ISBLANK('Case Data Entry'!E580),ISBLANK('Case Data Entry'!I580),ISBLANK('Case Data Entry'!J580),ISBLANK('Case Data Entry'!L580),ISBLANK('Case Data Entry'!M580),ISBLANK('Case Data Entry'!W580),ISBLANK('Case Data Entry'!Z580)),TRUE,FALSE)</f>
        <v>1</v>
      </c>
    </row>
    <row r="581" spans="1:2" x14ac:dyDescent="0.25">
      <c r="A581" s="43" t="b">
        <f>IF(COUNTA('Case Data Entry'!A581:AB581)-COUNTIF('Case Data Entry'!A581:AB581,"#N/A")&gt;0,TRUE,FALSE)</f>
        <v>0</v>
      </c>
      <c r="B581" t="b">
        <f>IF(OR(ISBLANK('Case Data Entry'!B581),ISBLANK('Case Data Entry'!C581),ISBLANK('Case Data Entry'!D581),ISBLANK('Case Data Entry'!E581),ISBLANK('Case Data Entry'!I581),ISBLANK('Case Data Entry'!J581),ISBLANK('Case Data Entry'!L581),ISBLANK('Case Data Entry'!M581),ISBLANK('Case Data Entry'!W581),ISBLANK('Case Data Entry'!Z581)),TRUE,FALSE)</f>
        <v>1</v>
      </c>
    </row>
    <row r="582" spans="1:2" x14ac:dyDescent="0.25">
      <c r="A582" s="43" t="b">
        <f>IF(COUNTA('Case Data Entry'!A582:AB582)-COUNTIF('Case Data Entry'!A582:AB582,"#N/A")&gt;0,TRUE,FALSE)</f>
        <v>0</v>
      </c>
      <c r="B582" t="b">
        <f>IF(OR(ISBLANK('Case Data Entry'!B582),ISBLANK('Case Data Entry'!C582),ISBLANK('Case Data Entry'!D582),ISBLANK('Case Data Entry'!E582),ISBLANK('Case Data Entry'!I582),ISBLANK('Case Data Entry'!J582),ISBLANK('Case Data Entry'!L582),ISBLANK('Case Data Entry'!M582),ISBLANK('Case Data Entry'!W582),ISBLANK('Case Data Entry'!Z582)),TRUE,FALSE)</f>
        <v>1</v>
      </c>
    </row>
    <row r="583" spans="1:2" x14ac:dyDescent="0.25">
      <c r="A583" s="43" t="b">
        <f>IF(COUNTA('Case Data Entry'!A583:AB583)-COUNTIF('Case Data Entry'!A583:AB583,"#N/A")&gt;0,TRUE,FALSE)</f>
        <v>0</v>
      </c>
      <c r="B583" t="b">
        <f>IF(OR(ISBLANK('Case Data Entry'!B583),ISBLANK('Case Data Entry'!C583),ISBLANK('Case Data Entry'!D583),ISBLANK('Case Data Entry'!E583),ISBLANK('Case Data Entry'!I583),ISBLANK('Case Data Entry'!J583),ISBLANK('Case Data Entry'!L583),ISBLANK('Case Data Entry'!M583),ISBLANK('Case Data Entry'!W583),ISBLANK('Case Data Entry'!Z583)),TRUE,FALSE)</f>
        <v>1</v>
      </c>
    </row>
    <row r="584" spans="1:2" x14ac:dyDescent="0.25">
      <c r="A584" s="43" t="b">
        <f>IF(COUNTA('Case Data Entry'!A584:AB584)-COUNTIF('Case Data Entry'!A584:AB584,"#N/A")&gt;0,TRUE,FALSE)</f>
        <v>0</v>
      </c>
      <c r="B584" t="b">
        <f>IF(OR(ISBLANK('Case Data Entry'!B584),ISBLANK('Case Data Entry'!C584),ISBLANK('Case Data Entry'!D584),ISBLANK('Case Data Entry'!E584),ISBLANK('Case Data Entry'!I584),ISBLANK('Case Data Entry'!J584),ISBLANK('Case Data Entry'!L584),ISBLANK('Case Data Entry'!M584),ISBLANK('Case Data Entry'!W584),ISBLANK('Case Data Entry'!Z584)),TRUE,FALSE)</f>
        <v>1</v>
      </c>
    </row>
    <row r="585" spans="1:2" x14ac:dyDescent="0.25">
      <c r="A585" s="43" t="b">
        <f>IF(COUNTA('Case Data Entry'!A585:AB585)-COUNTIF('Case Data Entry'!A585:AB585,"#N/A")&gt;0,TRUE,FALSE)</f>
        <v>0</v>
      </c>
      <c r="B585" t="b">
        <f>IF(OR(ISBLANK('Case Data Entry'!B585),ISBLANK('Case Data Entry'!C585),ISBLANK('Case Data Entry'!D585),ISBLANK('Case Data Entry'!E585),ISBLANK('Case Data Entry'!I585),ISBLANK('Case Data Entry'!J585),ISBLANK('Case Data Entry'!L585),ISBLANK('Case Data Entry'!M585),ISBLANK('Case Data Entry'!W585),ISBLANK('Case Data Entry'!Z585)),TRUE,FALSE)</f>
        <v>1</v>
      </c>
    </row>
    <row r="586" spans="1:2" x14ac:dyDescent="0.25">
      <c r="A586" s="43" t="b">
        <f>IF(COUNTA('Case Data Entry'!A586:AB586)-COUNTIF('Case Data Entry'!A586:AB586,"#N/A")&gt;0,TRUE,FALSE)</f>
        <v>0</v>
      </c>
      <c r="B586" t="b">
        <f>IF(OR(ISBLANK('Case Data Entry'!B586),ISBLANK('Case Data Entry'!C586),ISBLANK('Case Data Entry'!D586),ISBLANK('Case Data Entry'!E586),ISBLANK('Case Data Entry'!I586),ISBLANK('Case Data Entry'!J586),ISBLANK('Case Data Entry'!L586),ISBLANK('Case Data Entry'!M586),ISBLANK('Case Data Entry'!W586),ISBLANK('Case Data Entry'!Z586)),TRUE,FALSE)</f>
        <v>1</v>
      </c>
    </row>
    <row r="587" spans="1:2" x14ac:dyDescent="0.25">
      <c r="A587" s="43" t="b">
        <f>IF(COUNTA('Case Data Entry'!A587:AB587)-COUNTIF('Case Data Entry'!A587:AB587,"#N/A")&gt;0,TRUE,FALSE)</f>
        <v>0</v>
      </c>
      <c r="B587" t="b">
        <f>IF(OR(ISBLANK('Case Data Entry'!B587),ISBLANK('Case Data Entry'!C587),ISBLANK('Case Data Entry'!D587),ISBLANK('Case Data Entry'!E587),ISBLANK('Case Data Entry'!I587),ISBLANK('Case Data Entry'!J587),ISBLANK('Case Data Entry'!L587),ISBLANK('Case Data Entry'!M587),ISBLANK('Case Data Entry'!W587),ISBLANK('Case Data Entry'!Z587)),TRUE,FALSE)</f>
        <v>1</v>
      </c>
    </row>
    <row r="588" spans="1:2" x14ac:dyDescent="0.25">
      <c r="A588" s="43" t="b">
        <f>IF(COUNTA('Case Data Entry'!A588:AB588)-COUNTIF('Case Data Entry'!A588:AB588,"#N/A")&gt;0,TRUE,FALSE)</f>
        <v>0</v>
      </c>
      <c r="B588" t="b">
        <f>IF(OR(ISBLANK('Case Data Entry'!B588),ISBLANK('Case Data Entry'!C588),ISBLANK('Case Data Entry'!D588),ISBLANK('Case Data Entry'!E588),ISBLANK('Case Data Entry'!I588),ISBLANK('Case Data Entry'!J588),ISBLANK('Case Data Entry'!L588),ISBLANK('Case Data Entry'!M588),ISBLANK('Case Data Entry'!W588),ISBLANK('Case Data Entry'!Z588)),TRUE,FALSE)</f>
        <v>1</v>
      </c>
    </row>
    <row r="589" spans="1:2" x14ac:dyDescent="0.25">
      <c r="A589" s="43" t="b">
        <f>IF(COUNTA('Case Data Entry'!A589:AB589)-COUNTIF('Case Data Entry'!A589:AB589,"#N/A")&gt;0,TRUE,FALSE)</f>
        <v>0</v>
      </c>
      <c r="B589" t="b">
        <f>IF(OR(ISBLANK('Case Data Entry'!B589),ISBLANK('Case Data Entry'!C589),ISBLANK('Case Data Entry'!D589),ISBLANK('Case Data Entry'!E589),ISBLANK('Case Data Entry'!I589),ISBLANK('Case Data Entry'!J589),ISBLANK('Case Data Entry'!L589),ISBLANK('Case Data Entry'!M589),ISBLANK('Case Data Entry'!W589),ISBLANK('Case Data Entry'!Z589)),TRUE,FALSE)</f>
        <v>1</v>
      </c>
    </row>
    <row r="590" spans="1:2" x14ac:dyDescent="0.25">
      <c r="A590" s="43" t="b">
        <f>IF(COUNTA('Case Data Entry'!A590:AB590)-COUNTIF('Case Data Entry'!A590:AB590,"#N/A")&gt;0,TRUE,FALSE)</f>
        <v>0</v>
      </c>
      <c r="B590" t="b">
        <f>IF(OR(ISBLANK('Case Data Entry'!B590),ISBLANK('Case Data Entry'!C590),ISBLANK('Case Data Entry'!D590),ISBLANK('Case Data Entry'!E590),ISBLANK('Case Data Entry'!I590),ISBLANK('Case Data Entry'!J590),ISBLANK('Case Data Entry'!L590),ISBLANK('Case Data Entry'!M590),ISBLANK('Case Data Entry'!W590),ISBLANK('Case Data Entry'!Z590)),TRUE,FALSE)</f>
        <v>1</v>
      </c>
    </row>
    <row r="591" spans="1:2" x14ac:dyDescent="0.25">
      <c r="A591" s="43" t="b">
        <f>IF(COUNTA('Case Data Entry'!A591:AB591)-COUNTIF('Case Data Entry'!A591:AB591,"#N/A")&gt;0,TRUE,FALSE)</f>
        <v>0</v>
      </c>
      <c r="B591" t="b">
        <f>IF(OR(ISBLANK('Case Data Entry'!B591),ISBLANK('Case Data Entry'!C591),ISBLANK('Case Data Entry'!D591),ISBLANK('Case Data Entry'!E591),ISBLANK('Case Data Entry'!I591),ISBLANK('Case Data Entry'!J591),ISBLANK('Case Data Entry'!L591),ISBLANK('Case Data Entry'!M591),ISBLANK('Case Data Entry'!W591),ISBLANK('Case Data Entry'!Z591)),TRUE,FALSE)</f>
        <v>1</v>
      </c>
    </row>
    <row r="592" spans="1:2" x14ac:dyDescent="0.25">
      <c r="A592" s="43" t="b">
        <f>IF(COUNTA('Case Data Entry'!A592:AB592)-COUNTIF('Case Data Entry'!A592:AB592,"#N/A")&gt;0,TRUE,FALSE)</f>
        <v>0</v>
      </c>
      <c r="B592" t="b">
        <f>IF(OR(ISBLANK('Case Data Entry'!B592),ISBLANK('Case Data Entry'!C592),ISBLANK('Case Data Entry'!D592),ISBLANK('Case Data Entry'!E592),ISBLANK('Case Data Entry'!I592),ISBLANK('Case Data Entry'!J592),ISBLANK('Case Data Entry'!L592),ISBLANK('Case Data Entry'!M592),ISBLANK('Case Data Entry'!W592),ISBLANK('Case Data Entry'!Z592)),TRUE,FALSE)</f>
        <v>1</v>
      </c>
    </row>
    <row r="593" spans="1:2" x14ac:dyDescent="0.25">
      <c r="A593" s="43" t="b">
        <f>IF(COUNTA('Case Data Entry'!A593:AB593)-COUNTIF('Case Data Entry'!A593:AB593,"#N/A")&gt;0,TRUE,FALSE)</f>
        <v>0</v>
      </c>
      <c r="B593" t="b">
        <f>IF(OR(ISBLANK('Case Data Entry'!B593),ISBLANK('Case Data Entry'!C593),ISBLANK('Case Data Entry'!D593),ISBLANK('Case Data Entry'!E593),ISBLANK('Case Data Entry'!I593),ISBLANK('Case Data Entry'!J593),ISBLANK('Case Data Entry'!L593),ISBLANK('Case Data Entry'!M593),ISBLANK('Case Data Entry'!W593),ISBLANK('Case Data Entry'!Z593)),TRUE,FALSE)</f>
        <v>1</v>
      </c>
    </row>
    <row r="594" spans="1:2" x14ac:dyDescent="0.25">
      <c r="A594" s="43" t="b">
        <f>IF(COUNTA('Case Data Entry'!A594:AB594)-COUNTIF('Case Data Entry'!A594:AB594,"#N/A")&gt;0,TRUE,FALSE)</f>
        <v>0</v>
      </c>
      <c r="B594" t="b">
        <f>IF(OR(ISBLANK('Case Data Entry'!B594),ISBLANK('Case Data Entry'!C594),ISBLANK('Case Data Entry'!D594),ISBLANK('Case Data Entry'!E594),ISBLANK('Case Data Entry'!I594),ISBLANK('Case Data Entry'!J594),ISBLANK('Case Data Entry'!L594),ISBLANK('Case Data Entry'!M594),ISBLANK('Case Data Entry'!W594),ISBLANK('Case Data Entry'!Z594)),TRUE,FALSE)</f>
        <v>1</v>
      </c>
    </row>
    <row r="595" spans="1:2" x14ac:dyDescent="0.25">
      <c r="A595" s="43" t="b">
        <f>IF(COUNTA('Case Data Entry'!A595:AB595)-COUNTIF('Case Data Entry'!A595:AB595,"#N/A")&gt;0,TRUE,FALSE)</f>
        <v>0</v>
      </c>
      <c r="B595" t="b">
        <f>IF(OR(ISBLANK('Case Data Entry'!B595),ISBLANK('Case Data Entry'!C595),ISBLANK('Case Data Entry'!D595),ISBLANK('Case Data Entry'!E595),ISBLANK('Case Data Entry'!I595),ISBLANK('Case Data Entry'!J595),ISBLANK('Case Data Entry'!L595),ISBLANK('Case Data Entry'!M595),ISBLANK('Case Data Entry'!W595),ISBLANK('Case Data Entry'!Z595)),TRUE,FALSE)</f>
        <v>1</v>
      </c>
    </row>
    <row r="596" spans="1:2" x14ac:dyDescent="0.25">
      <c r="A596" s="43" t="b">
        <f>IF(COUNTA('Case Data Entry'!A596:AB596)-COUNTIF('Case Data Entry'!A596:AB596,"#N/A")&gt;0,TRUE,FALSE)</f>
        <v>0</v>
      </c>
      <c r="B596" t="b">
        <f>IF(OR(ISBLANK('Case Data Entry'!B596),ISBLANK('Case Data Entry'!C596),ISBLANK('Case Data Entry'!D596),ISBLANK('Case Data Entry'!E596),ISBLANK('Case Data Entry'!I596),ISBLANK('Case Data Entry'!J596),ISBLANK('Case Data Entry'!L596),ISBLANK('Case Data Entry'!M596),ISBLANK('Case Data Entry'!W596),ISBLANK('Case Data Entry'!Z596)),TRUE,FALSE)</f>
        <v>1</v>
      </c>
    </row>
    <row r="597" spans="1:2" x14ac:dyDescent="0.25">
      <c r="A597" s="43" t="b">
        <f>IF(COUNTA('Case Data Entry'!A597:AB597)-COUNTIF('Case Data Entry'!A597:AB597,"#N/A")&gt;0,TRUE,FALSE)</f>
        <v>0</v>
      </c>
      <c r="B597" t="b">
        <f>IF(OR(ISBLANK('Case Data Entry'!B597),ISBLANK('Case Data Entry'!C597),ISBLANK('Case Data Entry'!D597),ISBLANK('Case Data Entry'!E597),ISBLANK('Case Data Entry'!I597),ISBLANK('Case Data Entry'!J597),ISBLANK('Case Data Entry'!L597),ISBLANK('Case Data Entry'!M597),ISBLANK('Case Data Entry'!W597),ISBLANK('Case Data Entry'!Z597)),TRUE,FALSE)</f>
        <v>1</v>
      </c>
    </row>
    <row r="598" spans="1:2" x14ac:dyDescent="0.25">
      <c r="A598" s="43" t="b">
        <f>IF(COUNTA('Case Data Entry'!A598:AB598)-COUNTIF('Case Data Entry'!A598:AB598,"#N/A")&gt;0,TRUE,FALSE)</f>
        <v>0</v>
      </c>
      <c r="B598" t="b">
        <f>IF(OR(ISBLANK('Case Data Entry'!B598),ISBLANK('Case Data Entry'!C598),ISBLANK('Case Data Entry'!D598),ISBLANK('Case Data Entry'!E598),ISBLANK('Case Data Entry'!I598),ISBLANK('Case Data Entry'!J598),ISBLANK('Case Data Entry'!L598),ISBLANK('Case Data Entry'!M598),ISBLANK('Case Data Entry'!W598),ISBLANK('Case Data Entry'!Z598)),TRUE,FALSE)</f>
        <v>1</v>
      </c>
    </row>
    <row r="599" spans="1:2" x14ac:dyDescent="0.25">
      <c r="A599" s="43" t="b">
        <f>IF(COUNTA('Case Data Entry'!A599:AB599)-COUNTIF('Case Data Entry'!A599:AB599,"#N/A")&gt;0,TRUE,FALSE)</f>
        <v>0</v>
      </c>
      <c r="B599" t="b">
        <f>IF(OR(ISBLANK('Case Data Entry'!B599),ISBLANK('Case Data Entry'!C599),ISBLANK('Case Data Entry'!D599),ISBLANK('Case Data Entry'!E599),ISBLANK('Case Data Entry'!I599),ISBLANK('Case Data Entry'!J599),ISBLANK('Case Data Entry'!L599),ISBLANK('Case Data Entry'!M599),ISBLANK('Case Data Entry'!W599),ISBLANK('Case Data Entry'!Z599)),TRUE,FALSE)</f>
        <v>1</v>
      </c>
    </row>
    <row r="600" spans="1:2" x14ac:dyDescent="0.25">
      <c r="A600" s="43" t="b">
        <f>IF(COUNTA('Case Data Entry'!A600:AB600)-COUNTIF('Case Data Entry'!A600:AB600,"#N/A")&gt;0,TRUE,FALSE)</f>
        <v>0</v>
      </c>
      <c r="B600" t="b">
        <f>IF(OR(ISBLANK('Case Data Entry'!B600),ISBLANK('Case Data Entry'!C600),ISBLANK('Case Data Entry'!D600),ISBLANK('Case Data Entry'!E600),ISBLANK('Case Data Entry'!I600),ISBLANK('Case Data Entry'!J600),ISBLANK('Case Data Entry'!L600),ISBLANK('Case Data Entry'!M600),ISBLANK('Case Data Entry'!W600),ISBLANK('Case Data Entry'!Z600)),TRUE,FALSE)</f>
        <v>1</v>
      </c>
    </row>
    <row r="601" spans="1:2" x14ac:dyDescent="0.25">
      <c r="A601" s="43" t="b">
        <f>IF(COUNTA('Case Data Entry'!A601:AB601)-COUNTIF('Case Data Entry'!A601:AB601,"#N/A")&gt;0,TRUE,FALSE)</f>
        <v>0</v>
      </c>
      <c r="B601" t="b">
        <f>IF(OR(ISBLANK('Case Data Entry'!B601),ISBLANK('Case Data Entry'!C601),ISBLANK('Case Data Entry'!D601),ISBLANK('Case Data Entry'!E601),ISBLANK('Case Data Entry'!I601),ISBLANK('Case Data Entry'!J601),ISBLANK('Case Data Entry'!L601),ISBLANK('Case Data Entry'!M601),ISBLANK('Case Data Entry'!W601),ISBLANK('Case Data Entry'!Z601)),TRUE,FALSE)</f>
        <v>1</v>
      </c>
    </row>
    <row r="602" spans="1:2" x14ac:dyDescent="0.25">
      <c r="A602" s="43" t="b">
        <f>IF(COUNTA('Case Data Entry'!A602:AB602)-COUNTIF('Case Data Entry'!A602:AB602,"#N/A")&gt;0,TRUE,FALSE)</f>
        <v>0</v>
      </c>
      <c r="B602" t="b">
        <f>IF(OR(ISBLANK('Case Data Entry'!B602),ISBLANK('Case Data Entry'!C602),ISBLANK('Case Data Entry'!D602),ISBLANK('Case Data Entry'!E602),ISBLANK('Case Data Entry'!I602),ISBLANK('Case Data Entry'!J602),ISBLANK('Case Data Entry'!L602),ISBLANK('Case Data Entry'!M602),ISBLANK('Case Data Entry'!W602),ISBLANK('Case Data Entry'!Z602)),TRUE,FALSE)</f>
        <v>1</v>
      </c>
    </row>
    <row r="603" spans="1:2" x14ac:dyDescent="0.25">
      <c r="A603" s="43" t="b">
        <f>IF(COUNTA('Case Data Entry'!A603:AB603)-COUNTIF('Case Data Entry'!A603:AB603,"#N/A")&gt;0,TRUE,FALSE)</f>
        <v>0</v>
      </c>
      <c r="B603" t="b">
        <f>IF(OR(ISBLANK('Case Data Entry'!B603),ISBLANK('Case Data Entry'!C603),ISBLANK('Case Data Entry'!D603),ISBLANK('Case Data Entry'!E603),ISBLANK('Case Data Entry'!I603),ISBLANK('Case Data Entry'!J603),ISBLANK('Case Data Entry'!L603),ISBLANK('Case Data Entry'!M603),ISBLANK('Case Data Entry'!W603),ISBLANK('Case Data Entry'!Z603)),TRUE,FALSE)</f>
        <v>1</v>
      </c>
    </row>
    <row r="604" spans="1:2" x14ac:dyDescent="0.25">
      <c r="A604" s="43" t="b">
        <f>IF(COUNTA('Case Data Entry'!A604:AB604)-COUNTIF('Case Data Entry'!A604:AB604,"#N/A")&gt;0,TRUE,FALSE)</f>
        <v>0</v>
      </c>
      <c r="B604" t="b">
        <f>IF(OR(ISBLANK('Case Data Entry'!B604),ISBLANK('Case Data Entry'!C604),ISBLANK('Case Data Entry'!D604),ISBLANK('Case Data Entry'!E604),ISBLANK('Case Data Entry'!I604),ISBLANK('Case Data Entry'!J604),ISBLANK('Case Data Entry'!L604),ISBLANK('Case Data Entry'!M604),ISBLANK('Case Data Entry'!W604),ISBLANK('Case Data Entry'!Z604)),TRUE,FALSE)</f>
        <v>1</v>
      </c>
    </row>
    <row r="605" spans="1:2" x14ac:dyDescent="0.25">
      <c r="A605" s="43" t="b">
        <f>IF(COUNTA('Case Data Entry'!A605:AB605)-COUNTIF('Case Data Entry'!A605:AB605,"#N/A")&gt;0,TRUE,FALSE)</f>
        <v>0</v>
      </c>
      <c r="B605" t="b">
        <f>IF(OR(ISBLANK('Case Data Entry'!B605),ISBLANK('Case Data Entry'!C605),ISBLANK('Case Data Entry'!D605),ISBLANK('Case Data Entry'!E605),ISBLANK('Case Data Entry'!I605),ISBLANK('Case Data Entry'!J605),ISBLANK('Case Data Entry'!L605),ISBLANK('Case Data Entry'!M605),ISBLANK('Case Data Entry'!W605),ISBLANK('Case Data Entry'!Z605)),TRUE,FALSE)</f>
        <v>1</v>
      </c>
    </row>
    <row r="606" spans="1:2" x14ac:dyDescent="0.25">
      <c r="A606" s="43" t="b">
        <f>IF(COUNTA('Case Data Entry'!A606:AB606)-COUNTIF('Case Data Entry'!A606:AB606,"#N/A")&gt;0,TRUE,FALSE)</f>
        <v>0</v>
      </c>
      <c r="B606" t="b">
        <f>IF(OR(ISBLANK('Case Data Entry'!B606),ISBLANK('Case Data Entry'!C606),ISBLANK('Case Data Entry'!D606),ISBLANK('Case Data Entry'!E606),ISBLANK('Case Data Entry'!I606),ISBLANK('Case Data Entry'!J606),ISBLANK('Case Data Entry'!L606),ISBLANK('Case Data Entry'!M606),ISBLANK('Case Data Entry'!W606),ISBLANK('Case Data Entry'!Z606)),TRUE,FALSE)</f>
        <v>1</v>
      </c>
    </row>
    <row r="607" spans="1:2" x14ac:dyDescent="0.25">
      <c r="A607" s="43" t="b">
        <f>IF(COUNTA('Case Data Entry'!A607:AB607)-COUNTIF('Case Data Entry'!A607:AB607,"#N/A")&gt;0,TRUE,FALSE)</f>
        <v>0</v>
      </c>
      <c r="B607" t="b">
        <f>IF(OR(ISBLANK('Case Data Entry'!B607),ISBLANK('Case Data Entry'!C607),ISBLANK('Case Data Entry'!D607),ISBLANK('Case Data Entry'!E607),ISBLANK('Case Data Entry'!I607),ISBLANK('Case Data Entry'!J607),ISBLANK('Case Data Entry'!L607),ISBLANK('Case Data Entry'!M607),ISBLANK('Case Data Entry'!W607),ISBLANK('Case Data Entry'!Z607)),TRUE,FALSE)</f>
        <v>1</v>
      </c>
    </row>
    <row r="608" spans="1:2" x14ac:dyDescent="0.25">
      <c r="A608" s="43" t="b">
        <f>IF(COUNTA('Case Data Entry'!A608:AB608)-COUNTIF('Case Data Entry'!A608:AB608,"#N/A")&gt;0,TRUE,FALSE)</f>
        <v>0</v>
      </c>
      <c r="B608" t="b">
        <f>IF(OR(ISBLANK('Case Data Entry'!B608),ISBLANK('Case Data Entry'!C608),ISBLANK('Case Data Entry'!D608),ISBLANK('Case Data Entry'!E608),ISBLANK('Case Data Entry'!I608),ISBLANK('Case Data Entry'!J608),ISBLANK('Case Data Entry'!L608),ISBLANK('Case Data Entry'!M608),ISBLANK('Case Data Entry'!W608),ISBLANK('Case Data Entry'!Z608)),TRUE,FALSE)</f>
        <v>1</v>
      </c>
    </row>
    <row r="609" spans="1:2" x14ac:dyDescent="0.25">
      <c r="A609" s="43" t="b">
        <f>IF(COUNTA('Case Data Entry'!A609:AB609)-COUNTIF('Case Data Entry'!A609:AB609,"#N/A")&gt;0,TRUE,FALSE)</f>
        <v>0</v>
      </c>
      <c r="B609" t="b">
        <f>IF(OR(ISBLANK('Case Data Entry'!B609),ISBLANK('Case Data Entry'!C609),ISBLANK('Case Data Entry'!D609),ISBLANK('Case Data Entry'!E609),ISBLANK('Case Data Entry'!I609),ISBLANK('Case Data Entry'!J609),ISBLANK('Case Data Entry'!L609),ISBLANK('Case Data Entry'!M609),ISBLANK('Case Data Entry'!W609),ISBLANK('Case Data Entry'!Z609)),TRUE,FALSE)</f>
        <v>1</v>
      </c>
    </row>
    <row r="610" spans="1:2" x14ac:dyDescent="0.25">
      <c r="A610" s="43" t="b">
        <f>IF(COUNTA('Case Data Entry'!A610:AB610)-COUNTIF('Case Data Entry'!A610:AB610,"#N/A")&gt;0,TRUE,FALSE)</f>
        <v>0</v>
      </c>
      <c r="B610" t="b">
        <f>IF(OR(ISBLANK('Case Data Entry'!B610),ISBLANK('Case Data Entry'!C610),ISBLANK('Case Data Entry'!D610),ISBLANK('Case Data Entry'!E610),ISBLANK('Case Data Entry'!I610),ISBLANK('Case Data Entry'!J610),ISBLANK('Case Data Entry'!L610),ISBLANK('Case Data Entry'!M610),ISBLANK('Case Data Entry'!W610),ISBLANK('Case Data Entry'!Z610)),TRUE,FALSE)</f>
        <v>1</v>
      </c>
    </row>
    <row r="611" spans="1:2" x14ac:dyDescent="0.25">
      <c r="A611" s="43" t="b">
        <f>IF(COUNTA('Case Data Entry'!A611:AB611)-COUNTIF('Case Data Entry'!A611:AB611,"#N/A")&gt;0,TRUE,FALSE)</f>
        <v>0</v>
      </c>
      <c r="B611" t="b">
        <f>IF(OR(ISBLANK('Case Data Entry'!B611),ISBLANK('Case Data Entry'!C611),ISBLANK('Case Data Entry'!D611),ISBLANK('Case Data Entry'!E611),ISBLANK('Case Data Entry'!I611),ISBLANK('Case Data Entry'!J611),ISBLANK('Case Data Entry'!L611),ISBLANK('Case Data Entry'!M611),ISBLANK('Case Data Entry'!W611),ISBLANK('Case Data Entry'!Z611)),TRUE,FALSE)</f>
        <v>1</v>
      </c>
    </row>
    <row r="612" spans="1:2" x14ac:dyDescent="0.25">
      <c r="A612" s="43" t="b">
        <f>IF(COUNTA('Case Data Entry'!A612:AB612)-COUNTIF('Case Data Entry'!A612:AB612,"#N/A")&gt;0,TRUE,FALSE)</f>
        <v>0</v>
      </c>
      <c r="B612" t="b">
        <f>IF(OR(ISBLANK('Case Data Entry'!B612),ISBLANK('Case Data Entry'!C612),ISBLANK('Case Data Entry'!D612),ISBLANK('Case Data Entry'!E612),ISBLANK('Case Data Entry'!I612),ISBLANK('Case Data Entry'!J612),ISBLANK('Case Data Entry'!L612),ISBLANK('Case Data Entry'!M612),ISBLANK('Case Data Entry'!W612),ISBLANK('Case Data Entry'!Z612)),TRUE,FALSE)</f>
        <v>1</v>
      </c>
    </row>
    <row r="613" spans="1:2" x14ac:dyDescent="0.25">
      <c r="A613" s="43" t="b">
        <f>IF(COUNTA('Case Data Entry'!A613:AB613)-COUNTIF('Case Data Entry'!A613:AB613,"#N/A")&gt;0,TRUE,FALSE)</f>
        <v>0</v>
      </c>
      <c r="B613" t="b">
        <f>IF(OR(ISBLANK('Case Data Entry'!B613),ISBLANK('Case Data Entry'!C613),ISBLANK('Case Data Entry'!D613),ISBLANK('Case Data Entry'!E613),ISBLANK('Case Data Entry'!I613),ISBLANK('Case Data Entry'!J613),ISBLANK('Case Data Entry'!L613),ISBLANK('Case Data Entry'!M613),ISBLANK('Case Data Entry'!W613),ISBLANK('Case Data Entry'!Z613)),TRUE,FALSE)</f>
        <v>1</v>
      </c>
    </row>
    <row r="614" spans="1:2" x14ac:dyDescent="0.25">
      <c r="A614" s="43" t="b">
        <f>IF(COUNTA('Case Data Entry'!A614:AB614)-COUNTIF('Case Data Entry'!A614:AB614,"#N/A")&gt;0,TRUE,FALSE)</f>
        <v>0</v>
      </c>
      <c r="B614" t="b">
        <f>IF(OR(ISBLANK('Case Data Entry'!B614),ISBLANK('Case Data Entry'!C614),ISBLANK('Case Data Entry'!D614),ISBLANK('Case Data Entry'!E614),ISBLANK('Case Data Entry'!I614),ISBLANK('Case Data Entry'!J614),ISBLANK('Case Data Entry'!L614),ISBLANK('Case Data Entry'!M614),ISBLANK('Case Data Entry'!W614),ISBLANK('Case Data Entry'!Z614)),TRUE,FALSE)</f>
        <v>1</v>
      </c>
    </row>
    <row r="615" spans="1:2" x14ac:dyDescent="0.25">
      <c r="A615" s="43" t="b">
        <f>IF(COUNTA('Case Data Entry'!A615:AB615)-COUNTIF('Case Data Entry'!A615:AB615,"#N/A")&gt;0,TRUE,FALSE)</f>
        <v>0</v>
      </c>
      <c r="B615" t="b">
        <f>IF(OR(ISBLANK('Case Data Entry'!B615),ISBLANK('Case Data Entry'!C615),ISBLANK('Case Data Entry'!D615),ISBLANK('Case Data Entry'!E615),ISBLANK('Case Data Entry'!I615),ISBLANK('Case Data Entry'!J615),ISBLANK('Case Data Entry'!L615),ISBLANK('Case Data Entry'!M615),ISBLANK('Case Data Entry'!W615),ISBLANK('Case Data Entry'!Z615)),TRUE,FALSE)</f>
        <v>1</v>
      </c>
    </row>
    <row r="616" spans="1:2" x14ac:dyDescent="0.25">
      <c r="A616" s="43" t="b">
        <f>IF(COUNTA('Case Data Entry'!A616:AB616)-COUNTIF('Case Data Entry'!A616:AB616,"#N/A")&gt;0,TRUE,FALSE)</f>
        <v>0</v>
      </c>
      <c r="B616" t="b">
        <f>IF(OR(ISBLANK('Case Data Entry'!B616),ISBLANK('Case Data Entry'!C616),ISBLANK('Case Data Entry'!D616),ISBLANK('Case Data Entry'!E616),ISBLANK('Case Data Entry'!I616),ISBLANK('Case Data Entry'!J616),ISBLANK('Case Data Entry'!L616),ISBLANK('Case Data Entry'!M616),ISBLANK('Case Data Entry'!W616),ISBLANK('Case Data Entry'!Z616)),TRUE,FALSE)</f>
        <v>1</v>
      </c>
    </row>
    <row r="617" spans="1:2" x14ac:dyDescent="0.25">
      <c r="A617" s="43" t="b">
        <f>IF(COUNTA('Case Data Entry'!A617:AB617)-COUNTIF('Case Data Entry'!A617:AB617,"#N/A")&gt;0,TRUE,FALSE)</f>
        <v>0</v>
      </c>
      <c r="B617" t="b">
        <f>IF(OR(ISBLANK('Case Data Entry'!B617),ISBLANK('Case Data Entry'!C617),ISBLANK('Case Data Entry'!D617),ISBLANK('Case Data Entry'!E617),ISBLANK('Case Data Entry'!I617),ISBLANK('Case Data Entry'!J617),ISBLANK('Case Data Entry'!L617),ISBLANK('Case Data Entry'!M617),ISBLANK('Case Data Entry'!W617),ISBLANK('Case Data Entry'!Z617)),TRUE,FALSE)</f>
        <v>1</v>
      </c>
    </row>
    <row r="618" spans="1:2" x14ac:dyDescent="0.25">
      <c r="A618" s="43" t="b">
        <f>IF(COUNTA('Case Data Entry'!A618:AB618)-COUNTIF('Case Data Entry'!A618:AB618,"#N/A")&gt;0,TRUE,FALSE)</f>
        <v>0</v>
      </c>
      <c r="B618" t="b">
        <f>IF(OR(ISBLANK('Case Data Entry'!B618),ISBLANK('Case Data Entry'!C618),ISBLANK('Case Data Entry'!D618),ISBLANK('Case Data Entry'!E618),ISBLANK('Case Data Entry'!I618),ISBLANK('Case Data Entry'!J618),ISBLANK('Case Data Entry'!L618),ISBLANK('Case Data Entry'!M618),ISBLANK('Case Data Entry'!W618),ISBLANK('Case Data Entry'!Z618)),TRUE,FALSE)</f>
        <v>1</v>
      </c>
    </row>
    <row r="619" spans="1:2" x14ac:dyDescent="0.25">
      <c r="A619" s="43" t="b">
        <f>IF(COUNTA('Case Data Entry'!A619:AB619)-COUNTIF('Case Data Entry'!A619:AB619,"#N/A")&gt;0,TRUE,FALSE)</f>
        <v>0</v>
      </c>
      <c r="B619" t="b">
        <f>IF(OR(ISBLANK('Case Data Entry'!B619),ISBLANK('Case Data Entry'!C619),ISBLANK('Case Data Entry'!D619),ISBLANK('Case Data Entry'!E619),ISBLANK('Case Data Entry'!I619),ISBLANK('Case Data Entry'!J619),ISBLANK('Case Data Entry'!L619),ISBLANK('Case Data Entry'!M619),ISBLANK('Case Data Entry'!W619),ISBLANK('Case Data Entry'!Z619)),TRUE,FALSE)</f>
        <v>1</v>
      </c>
    </row>
    <row r="620" spans="1:2" x14ac:dyDescent="0.25">
      <c r="A620" s="43" t="b">
        <f>IF(COUNTA('Case Data Entry'!A620:AB620)-COUNTIF('Case Data Entry'!A620:AB620,"#N/A")&gt;0,TRUE,FALSE)</f>
        <v>0</v>
      </c>
      <c r="B620" t="b">
        <f>IF(OR(ISBLANK('Case Data Entry'!B620),ISBLANK('Case Data Entry'!C620),ISBLANK('Case Data Entry'!D620),ISBLANK('Case Data Entry'!E620),ISBLANK('Case Data Entry'!I620),ISBLANK('Case Data Entry'!J620),ISBLANK('Case Data Entry'!L620),ISBLANK('Case Data Entry'!M620),ISBLANK('Case Data Entry'!W620),ISBLANK('Case Data Entry'!Z620)),TRUE,FALSE)</f>
        <v>1</v>
      </c>
    </row>
    <row r="621" spans="1:2" x14ac:dyDescent="0.25">
      <c r="A621" s="43" t="b">
        <f>IF(COUNTA('Case Data Entry'!A621:AB621)-COUNTIF('Case Data Entry'!A621:AB621,"#N/A")&gt;0,TRUE,FALSE)</f>
        <v>0</v>
      </c>
      <c r="B621" t="b">
        <f>IF(OR(ISBLANK('Case Data Entry'!B621),ISBLANK('Case Data Entry'!C621),ISBLANK('Case Data Entry'!D621),ISBLANK('Case Data Entry'!E621),ISBLANK('Case Data Entry'!I621),ISBLANK('Case Data Entry'!J621),ISBLANK('Case Data Entry'!L621),ISBLANK('Case Data Entry'!M621),ISBLANK('Case Data Entry'!W621),ISBLANK('Case Data Entry'!Z621)),TRUE,FALSE)</f>
        <v>1</v>
      </c>
    </row>
    <row r="622" spans="1:2" x14ac:dyDescent="0.25">
      <c r="A622" s="43" t="b">
        <f>IF(COUNTA('Case Data Entry'!A622:AB622)-COUNTIF('Case Data Entry'!A622:AB622,"#N/A")&gt;0,TRUE,FALSE)</f>
        <v>0</v>
      </c>
      <c r="B622" t="b">
        <f>IF(OR(ISBLANK('Case Data Entry'!B622),ISBLANK('Case Data Entry'!C622),ISBLANK('Case Data Entry'!D622),ISBLANK('Case Data Entry'!E622),ISBLANK('Case Data Entry'!I622),ISBLANK('Case Data Entry'!J622),ISBLANK('Case Data Entry'!L622),ISBLANK('Case Data Entry'!M622),ISBLANK('Case Data Entry'!W622),ISBLANK('Case Data Entry'!Z622)),TRUE,FALSE)</f>
        <v>1</v>
      </c>
    </row>
    <row r="623" spans="1:2" x14ac:dyDescent="0.25">
      <c r="A623" s="43" t="b">
        <f>IF(COUNTA('Case Data Entry'!A623:AB623)-COUNTIF('Case Data Entry'!A623:AB623,"#N/A")&gt;0,TRUE,FALSE)</f>
        <v>0</v>
      </c>
      <c r="B623" t="b">
        <f>IF(OR(ISBLANK('Case Data Entry'!B623),ISBLANK('Case Data Entry'!C623),ISBLANK('Case Data Entry'!D623),ISBLANK('Case Data Entry'!E623),ISBLANK('Case Data Entry'!I623),ISBLANK('Case Data Entry'!J623),ISBLANK('Case Data Entry'!L623),ISBLANK('Case Data Entry'!M623),ISBLANK('Case Data Entry'!W623),ISBLANK('Case Data Entry'!Z623)),TRUE,FALSE)</f>
        <v>1</v>
      </c>
    </row>
    <row r="624" spans="1:2" x14ac:dyDescent="0.25">
      <c r="A624" s="43" t="b">
        <f>IF(COUNTA('Case Data Entry'!A624:AB624)-COUNTIF('Case Data Entry'!A624:AB624,"#N/A")&gt;0,TRUE,FALSE)</f>
        <v>0</v>
      </c>
      <c r="B624" t="b">
        <f>IF(OR(ISBLANK('Case Data Entry'!B624),ISBLANK('Case Data Entry'!C624),ISBLANK('Case Data Entry'!D624),ISBLANK('Case Data Entry'!E624),ISBLANK('Case Data Entry'!I624),ISBLANK('Case Data Entry'!J624),ISBLANK('Case Data Entry'!L624),ISBLANK('Case Data Entry'!M624),ISBLANK('Case Data Entry'!W624),ISBLANK('Case Data Entry'!Z624)),TRUE,FALSE)</f>
        <v>1</v>
      </c>
    </row>
    <row r="625" spans="1:2" x14ac:dyDescent="0.25">
      <c r="A625" s="43" t="b">
        <f>IF(COUNTA('Case Data Entry'!A625:AB625)-COUNTIF('Case Data Entry'!A625:AB625,"#N/A")&gt;0,TRUE,FALSE)</f>
        <v>0</v>
      </c>
      <c r="B625" t="b">
        <f>IF(OR(ISBLANK('Case Data Entry'!B625),ISBLANK('Case Data Entry'!C625),ISBLANK('Case Data Entry'!D625),ISBLANK('Case Data Entry'!E625),ISBLANK('Case Data Entry'!I625),ISBLANK('Case Data Entry'!J625),ISBLANK('Case Data Entry'!L625),ISBLANK('Case Data Entry'!M625),ISBLANK('Case Data Entry'!W625),ISBLANK('Case Data Entry'!Z625)),TRUE,FALSE)</f>
        <v>1</v>
      </c>
    </row>
    <row r="626" spans="1:2" x14ac:dyDescent="0.25">
      <c r="A626" s="43" t="b">
        <f>IF(COUNTA('Case Data Entry'!A626:AB626)-COUNTIF('Case Data Entry'!A626:AB626,"#N/A")&gt;0,TRUE,FALSE)</f>
        <v>0</v>
      </c>
      <c r="B626" t="b">
        <f>IF(OR(ISBLANK('Case Data Entry'!B626),ISBLANK('Case Data Entry'!C626),ISBLANK('Case Data Entry'!D626),ISBLANK('Case Data Entry'!E626),ISBLANK('Case Data Entry'!I626),ISBLANK('Case Data Entry'!J626),ISBLANK('Case Data Entry'!L626),ISBLANK('Case Data Entry'!M626),ISBLANK('Case Data Entry'!W626),ISBLANK('Case Data Entry'!Z626)),TRUE,FALSE)</f>
        <v>1</v>
      </c>
    </row>
    <row r="627" spans="1:2" x14ac:dyDescent="0.25">
      <c r="A627" s="43" t="b">
        <f>IF(COUNTA('Case Data Entry'!A627:AB627)-COUNTIF('Case Data Entry'!A627:AB627,"#N/A")&gt;0,TRUE,FALSE)</f>
        <v>0</v>
      </c>
      <c r="B627" t="b">
        <f>IF(OR(ISBLANK('Case Data Entry'!B627),ISBLANK('Case Data Entry'!C627),ISBLANK('Case Data Entry'!D627),ISBLANK('Case Data Entry'!E627),ISBLANK('Case Data Entry'!I627),ISBLANK('Case Data Entry'!J627),ISBLANK('Case Data Entry'!L627),ISBLANK('Case Data Entry'!M627),ISBLANK('Case Data Entry'!W627),ISBLANK('Case Data Entry'!Z627)),TRUE,FALSE)</f>
        <v>1</v>
      </c>
    </row>
    <row r="628" spans="1:2" x14ac:dyDescent="0.25">
      <c r="A628" s="43" t="b">
        <f>IF(COUNTA('Case Data Entry'!A628:AB628)-COUNTIF('Case Data Entry'!A628:AB628,"#N/A")&gt;0,TRUE,FALSE)</f>
        <v>0</v>
      </c>
      <c r="B628" t="b">
        <f>IF(OR(ISBLANK('Case Data Entry'!B628),ISBLANK('Case Data Entry'!C628),ISBLANK('Case Data Entry'!D628),ISBLANK('Case Data Entry'!E628),ISBLANK('Case Data Entry'!I628),ISBLANK('Case Data Entry'!J628),ISBLANK('Case Data Entry'!L628),ISBLANK('Case Data Entry'!M628),ISBLANK('Case Data Entry'!W628),ISBLANK('Case Data Entry'!Z628)),TRUE,FALSE)</f>
        <v>1</v>
      </c>
    </row>
    <row r="629" spans="1:2" x14ac:dyDescent="0.25">
      <c r="A629" s="43" t="b">
        <f>IF(COUNTA('Case Data Entry'!A629:AB629)-COUNTIF('Case Data Entry'!A629:AB629,"#N/A")&gt;0,TRUE,FALSE)</f>
        <v>0</v>
      </c>
      <c r="B629" t="b">
        <f>IF(OR(ISBLANK('Case Data Entry'!B629),ISBLANK('Case Data Entry'!C629),ISBLANK('Case Data Entry'!D629),ISBLANK('Case Data Entry'!E629),ISBLANK('Case Data Entry'!I629),ISBLANK('Case Data Entry'!J629),ISBLANK('Case Data Entry'!L629),ISBLANK('Case Data Entry'!M629),ISBLANK('Case Data Entry'!W629),ISBLANK('Case Data Entry'!Z629)),TRUE,FALSE)</f>
        <v>1</v>
      </c>
    </row>
    <row r="630" spans="1:2" x14ac:dyDescent="0.25">
      <c r="A630" s="43" t="b">
        <f>IF(COUNTA('Case Data Entry'!A630:AB630)-COUNTIF('Case Data Entry'!A630:AB630,"#N/A")&gt;0,TRUE,FALSE)</f>
        <v>0</v>
      </c>
      <c r="B630" t="b">
        <f>IF(OR(ISBLANK('Case Data Entry'!B630),ISBLANK('Case Data Entry'!C630),ISBLANK('Case Data Entry'!D630),ISBLANK('Case Data Entry'!E630),ISBLANK('Case Data Entry'!I630),ISBLANK('Case Data Entry'!J630),ISBLANK('Case Data Entry'!L630),ISBLANK('Case Data Entry'!M630),ISBLANK('Case Data Entry'!W630),ISBLANK('Case Data Entry'!Z630)),TRUE,FALSE)</f>
        <v>1</v>
      </c>
    </row>
    <row r="631" spans="1:2" x14ac:dyDescent="0.25">
      <c r="A631" s="43" t="b">
        <f>IF(COUNTA('Case Data Entry'!A631:AB631)-COUNTIF('Case Data Entry'!A631:AB631,"#N/A")&gt;0,TRUE,FALSE)</f>
        <v>0</v>
      </c>
      <c r="B631" t="b">
        <f>IF(OR(ISBLANK('Case Data Entry'!B631),ISBLANK('Case Data Entry'!C631),ISBLANK('Case Data Entry'!D631),ISBLANK('Case Data Entry'!E631),ISBLANK('Case Data Entry'!I631),ISBLANK('Case Data Entry'!J631),ISBLANK('Case Data Entry'!L631),ISBLANK('Case Data Entry'!M631),ISBLANK('Case Data Entry'!W631),ISBLANK('Case Data Entry'!Z631)),TRUE,FALSE)</f>
        <v>1</v>
      </c>
    </row>
    <row r="632" spans="1:2" x14ac:dyDescent="0.25">
      <c r="A632" s="43" t="b">
        <f>IF(COUNTA('Case Data Entry'!A632:AB632)-COUNTIF('Case Data Entry'!A632:AB632,"#N/A")&gt;0,TRUE,FALSE)</f>
        <v>0</v>
      </c>
      <c r="B632" t="b">
        <f>IF(OR(ISBLANK('Case Data Entry'!B632),ISBLANK('Case Data Entry'!C632),ISBLANK('Case Data Entry'!D632),ISBLANK('Case Data Entry'!E632),ISBLANK('Case Data Entry'!I632),ISBLANK('Case Data Entry'!J632),ISBLANK('Case Data Entry'!L632),ISBLANK('Case Data Entry'!M632),ISBLANK('Case Data Entry'!W632),ISBLANK('Case Data Entry'!Z632)),TRUE,FALSE)</f>
        <v>1</v>
      </c>
    </row>
    <row r="633" spans="1:2" x14ac:dyDescent="0.25">
      <c r="A633" s="43" t="b">
        <f>IF(COUNTA('Case Data Entry'!A633:AB633)-COUNTIF('Case Data Entry'!A633:AB633,"#N/A")&gt;0,TRUE,FALSE)</f>
        <v>0</v>
      </c>
      <c r="B633" t="b">
        <f>IF(OR(ISBLANK('Case Data Entry'!B633),ISBLANK('Case Data Entry'!C633),ISBLANK('Case Data Entry'!D633),ISBLANK('Case Data Entry'!E633),ISBLANK('Case Data Entry'!I633),ISBLANK('Case Data Entry'!J633),ISBLANK('Case Data Entry'!L633),ISBLANK('Case Data Entry'!M633),ISBLANK('Case Data Entry'!W633),ISBLANK('Case Data Entry'!Z633)),TRUE,FALSE)</f>
        <v>1</v>
      </c>
    </row>
    <row r="634" spans="1:2" x14ac:dyDescent="0.25">
      <c r="A634" s="43" t="b">
        <f>IF(COUNTA('Case Data Entry'!A634:AB634)-COUNTIF('Case Data Entry'!A634:AB634,"#N/A")&gt;0,TRUE,FALSE)</f>
        <v>0</v>
      </c>
      <c r="B634" t="b">
        <f>IF(OR(ISBLANK('Case Data Entry'!B634),ISBLANK('Case Data Entry'!C634),ISBLANK('Case Data Entry'!D634),ISBLANK('Case Data Entry'!E634),ISBLANK('Case Data Entry'!I634),ISBLANK('Case Data Entry'!J634),ISBLANK('Case Data Entry'!L634),ISBLANK('Case Data Entry'!M634),ISBLANK('Case Data Entry'!W634),ISBLANK('Case Data Entry'!Z634)),TRUE,FALSE)</f>
        <v>1</v>
      </c>
    </row>
    <row r="635" spans="1:2" x14ac:dyDescent="0.25">
      <c r="A635" s="43" t="b">
        <f>IF(COUNTA('Case Data Entry'!A635:AB635)-COUNTIF('Case Data Entry'!A635:AB635,"#N/A")&gt;0,TRUE,FALSE)</f>
        <v>0</v>
      </c>
      <c r="B635" t="b">
        <f>IF(OR(ISBLANK('Case Data Entry'!B635),ISBLANK('Case Data Entry'!C635),ISBLANK('Case Data Entry'!D635),ISBLANK('Case Data Entry'!E635),ISBLANK('Case Data Entry'!I635),ISBLANK('Case Data Entry'!J635),ISBLANK('Case Data Entry'!L635),ISBLANK('Case Data Entry'!M635),ISBLANK('Case Data Entry'!W635),ISBLANK('Case Data Entry'!Z635)),TRUE,FALSE)</f>
        <v>1</v>
      </c>
    </row>
    <row r="636" spans="1:2" x14ac:dyDescent="0.25">
      <c r="A636" s="43" t="b">
        <f>IF(COUNTA('Case Data Entry'!A636:AB636)-COUNTIF('Case Data Entry'!A636:AB636,"#N/A")&gt;0,TRUE,FALSE)</f>
        <v>0</v>
      </c>
      <c r="B636" t="b">
        <f>IF(OR(ISBLANK('Case Data Entry'!B636),ISBLANK('Case Data Entry'!C636),ISBLANK('Case Data Entry'!D636),ISBLANK('Case Data Entry'!E636),ISBLANK('Case Data Entry'!I636),ISBLANK('Case Data Entry'!J636),ISBLANK('Case Data Entry'!L636),ISBLANK('Case Data Entry'!M636),ISBLANK('Case Data Entry'!W636),ISBLANK('Case Data Entry'!Z636)),TRUE,FALSE)</f>
        <v>1</v>
      </c>
    </row>
    <row r="637" spans="1:2" x14ac:dyDescent="0.25">
      <c r="A637" s="43" t="b">
        <f>IF(COUNTA('Case Data Entry'!A637:AB637)-COUNTIF('Case Data Entry'!A637:AB637,"#N/A")&gt;0,TRUE,FALSE)</f>
        <v>0</v>
      </c>
      <c r="B637" t="b">
        <f>IF(OR(ISBLANK('Case Data Entry'!B637),ISBLANK('Case Data Entry'!C637),ISBLANK('Case Data Entry'!D637),ISBLANK('Case Data Entry'!E637),ISBLANK('Case Data Entry'!I637),ISBLANK('Case Data Entry'!J637),ISBLANK('Case Data Entry'!L637),ISBLANK('Case Data Entry'!M637),ISBLANK('Case Data Entry'!W637),ISBLANK('Case Data Entry'!Z637)),TRUE,FALSE)</f>
        <v>1</v>
      </c>
    </row>
    <row r="638" spans="1:2" x14ac:dyDescent="0.25">
      <c r="A638" s="43" t="b">
        <f>IF(COUNTA('Case Data Entry'!A638:AB638)-COUNTIF('Case Data Entry'!A638:AB638,"#N/A")&gt;0,TRUE,FALSE)</f>
        <v>0</v>
      </c>
      <c r="B638" t="b">
        <f>IF(OR(ISBLANK('Case Data Entry'!B638),ISBLANK('Case Data Entry'!C638),ISBLANK('Case Data Entry'!D638),ISBLANK('Case Data Entry'!E638),ISBLANK('Case Data Entry'!I638),ISBLANK('Case Data Entry'!J638),ISBLANK('Case Data Entry'!L638),ISBLANK('Case Data Entry'!M638),ISBLANK('Case Data Entry'!W638),ISBLANK('Case Data Entry'!Z638)),TRUE,FALSE)</f>
        <v>1</v>
      </c>
    </row>
    <row r="639" spans="1:2" x14ac:dyDescent="0.25">
      <c r="A639" s="43" t="b">
        <f>IF(COUNTA('Case Data Entry'!A639:AB639)-COUNTIF('Case Data Entry'!A639:AB639,"#N/A")&gt;0,TRUE,FALSE)</f>
        <v>0</v>
      </c>
      <c r="B639" t="b">
        <f>IF(OR(ISBLANK('Case Data Entry'!B639),ISBLANK('Case Data Entry'!C639),ISBLANK('Case Data Entry'!D639),ISBLANK('Case Data Entry'!E639),ISBLANK('Case Data Entry'!I639),ISBLANK('Case Data Entry'!J639),ISBLANK('Case Data Entry'!L639),ISBLANK('Case Data Entry'!M639),ISBLANK('Case Data Entry'!W639),ISBLANK('Case Data Entry'!Z639)),TRUE,FALSE)</f>
        <v>1</v>
      </c>
    </row>
    <row r="640" spans="1:2" x14ac:dyDescent="0.25">
      <c r="A640" s="43" t="b">
        <f>IF(COUNTA('Case Data Entry'!A640:AB640)-COUNTIF('Case Data Entry'!A640:AB640,"#N/A")&gt;0,TRUE,FALSE)</f>
        <v>0</v>
      </c>
      <c r="B640" t="b">
        <f>IF(OR(ISBLANK('Case Data Entry'!B640),ISBLANK('Case Data Entry'!C640),ISBLANK('Case Data Entry'!D640),ISBLANK('Case Data Entry'!E640),ISBLANK('Case Data Entry'!I640),ISBLANK('Case Data Entry'!J640),ISBLANK('Case Data Entry'!L640),ISBLANK('Case Data Entry'!M640),ISBLANK('Case Data Entry'!W640),ISBLANK('Case Data Entry'!Z640)),TRUE,FALSE)</f>
        <v>1</v>
      </c>
    </row>
    <row r="641" spans="1:2" x14ac:dyDescent="0.25">
      <c r="A641" s="43" t="b">
        <f>IF(COUNTA('Case Data Entry'!A641:AB641)-COUNTIF('Case Data Entry'!A641:AB641,"#N/A")&gt;0,TRUE,FALSE)</f>
        <v>0</v>
      </c>
      <c r="B641" t="b">
        <f>IF(OR(ISBLANK('Case Data Entry'!B641),ISBLANK('Case Data Entry'!C641),ISBLANK('Case Data Entry'!D641),ISBLANK('Case Data Entry'!E641),ISBLANK('Case Data Entry'!I641),ISBLANK('Case Data Entry'!J641),ISBLANK('Case Data Entry'!L641),ISBLANK('Case Data Entry'!M641),ISBLANK('Case Data Entry'!W641),ISBLANK('Case Data Entry'!Z641)),TRUE,FALSE)</f>
        <v>1</v>
      </c>
    </row>
    <row r="642" spans="1:2" x14ac:dyDescent="0.25">
      <c r="A642" s="43" t="b">
        <f>IF(COUNTA('Case Data Entry'!A642:AB642)-COUNTIF('Case Data Entry'!A642:AB642,"#N/A")&gt;0,TRUE,FALSE)</f>
        <v>0</v>
      </c>
      <c r="B642" t="b">
        <f>IF(OR(ISBLANK('Case Data Entry'!B642),ISBLANK('Case Data Entry'!C642),ISBLANK('Case Data Entry'!D642),ISBLANK('Case Data Entry'!E642),ISBLANK('Case Data Entry'!I642),ISBLANK('Case Data Entry'!J642),ISBLANK('Case Data Entry'!L642),ISBLANK('Case Data Entry'!M642),ISBLANK('Case Data Entry'!W642),ISBLANK('Case Data Entry'!Z642)),TRUE,FALSE)</f>
        <v>1</v>
      </c>
    </row>
    <row r="643" spans="1:2" x14ac:dyDescent="0.25">
      <c r="A643" s="43" t="b">
        <f>IF(COUNTA('Case Data Entry'!A643:AB643)-COUNTIF('Case Data Entry'!A643:AB643,"#N/A")&gt;0,TRUE,FALSE)</f>
        <v>0</v>
      </c>
      <c r="B643" t="b">
        <f>IF(OR(ISBLANK('Case Data Entry'!B643),ISBLANK('Case Data Entry'!C643),ISBLANK('Case Data Entry'!D643),ISBLANK('Case Data Entry'!E643),ISBLANK('Case Data Entry'!I643),ISBLANK('Case Data Entry'!J643),ISBLANK('Case Data Entry'!L643),ISBLANK('Case Data Entry'!M643),ISBLANK('Case Data Entry'!W643),ISBLANK('Case Data Entry'!Z643)),TRUE,FALSE)</f>
        <v>1</v>
      </c>
    </row>
    <row r="644" spans="1:2" x14ac:dyDescent="0.25">
      <c r="A644" s="43" t="b">
        <f>IF(COUNTA('Case Data Entry'!A644:AB644)-COUNTIF('Case Data Entry'!A644:AB644,"#N/A")&gt;0,TRUE,FALSE)</f>
        <v>0</v>
      </c>
      <c r="B644" t="b">
        <f>IF(OR(ISBLANK('Case Data Entry'!B644),ISBLANK('Case Data Entry'!C644),ISBLANK('Case Data Entry'!D644),ISBLANK('Case Data Entry'!E644),ISBLANK('Case Data Entry'!I644),ISBLANK('Case Data Entry'!J644),ISBLANK('Case Data Entry'!L644),ISBLANK('Case Data Entry'!M644),ISBLANK('Case Data Entry'!W644),ISBLANK('Case Data Entry'!Z644)),TRUE,FALSE)</f>
        <v>1</v>
      </c>
    </row>
    <row r="645" spans="1:2" x14ac:dyDescent="0.25">
      <c r="A645" s="43" t="b">
        <f>IF(COUNTA('Case Data Entry'!A645:AB645)-COUNTIF('Case Data Entry'!A645:AB645,"#N/A")&gt;0,TRUE,FALSE)</f>
        <v>0</v>
      </c>
      <c r="B645" t="b">
        <f>IF(OR(ISBLANK('Case Data Entry'!B645),ISBLANK('Case Data Entry'!C645),ISBLANK('Case Data Entry'!D645),ISBLANK('Case Data Entry'!E645),ISBLANK('Case Data Entry'!I645),ISBLANK('Case Data Entry'!J645),ISBLANK('Case Data Entry'!L645),ISBLANK('Case Data Entry'!M645),ISBLANK('Case Data Entry'!W645),ISBLANK('Case Data Entry'!Z645)),TRUE,FALSE)</f>
        <v>1</v>
      </c>
    </row>
    <row r="646" spans="1:2" x14ac:dyDescent="0.25">
      <c r="A646" s="43" t="b">
        <f>IF(COUNTA('Case Data Entry'!A646:AB646)-COUNTIF('Case Data Entry'!A646:AB646,"#N/A")&gt;0,TRUE,FALSE)</f>
        <v>0</v>
      </c>
      <c r="B646" t="b">
        <f>IF(OR(ISBLANK('Case Data Entry'!B646),ISBLANK('Case Data Entry'!C646),ISBLANK('Case Data Entry'!D646),ISBLANK('Case Data Entry'!E646),ISBLANK('Case Data Entry'!I646),ISBLANK('Case Data Entry'!J646),ISBLANK('Case Data Entry'!L646),ISBLANK('Case Data Entry'!M646),ISBLANK('Case Data Entry'!W646),ISBLANK('Case Data Entry'!Z646)),TRUE,FALSE)</f>
        <v>1</v>
      </c>
    </row>
    <row r="647" spans="1:2" x14ac:dyDescent="0.25">
      <c r="A647" s="43" t="b">
        <f>IF(COUNTA('Case Data Entry'!A647:AB647)-COUNTIF('Case Data Entry'!A647:AB647,"#N/A")&gt;0,TRUE,FALSE)</f>
        <v>0</v>
      </c>
      <c r="B647" t="b">
        <f>IF(OR(ISBLANK('Case Data Entry'!B647),ISBLANK('Case Data Entry'!C647),ISBLANK('Case Data Entry'!D647),ISBLANK('Case Data Entry'!E647),ISBLANK('Case Data Entry'!I647),ISBLANK('Case Data Entry'!J647),ISBLANK('Case Data Entry'!L647),ISBLANK('Case Data Entry'!M647),ISBLANK('Case Data Entry'!W647),ISBLANK('Case Data Entry'!Z647)),TRUE,FALSE)</f>
        <v>1</v>
      </c>
    </row>
    <row r="648" spans="1:2" x14ac:dyDescent="0.25">
      <c r="A648" s="43" t="b">
        <f>IF(COUNTA('Case Data Entry'!A648:AB648)-COUNTIF('Case Data Entry'!A648:AB648,"#N/A")&gt;0,TRUE,FALSE)</f>
        <v>0</v>
      </c>
      <c r="B648" t="b">
        <f>IF(OR(ISBLANK('Case Data Entry'!B648),ISBLANK('Case Data Entry'!C648),ISBLANK('Case Data Entry'!D648),ISBLANK('Case Data Entry'!E648),ISBLANK('Case Data Entry'!I648),ISBLANK('Case Data Entry'!J648),ISBLANK('Case Data Entry'!L648),ISBLANK('Case Data Entry'!M648),ISBLANK('Case Data Entry'!W648),ISBLANK('Case Data Entry'!Z648)),TRUE,FALSE)</f>
        <v>1</v>
      </c>
    </row>
    <row r="649" spans="1:2" x14ac:dyDescent="0.25">
      <c r="A649" s="43" t="b">
        <f>IF(COUNTA('Case Data Entry'!A649:AB649)-COUNTIF('Case Data Entry'!A649:AB649,"#N/A")&gt;0,TRUE,FALSE)</f>
        <v>0</v>
      </c>
      <c r="B649" t="b">
        <f>IF(OR(ISBLANK('Case Data Entry'!B649),ISBLANK('Case Data Entry'!C649),ISBLANK('Case Data Entry'!D649),ISBLANK('Case Data Entry'!E649),ISBLANK('Case Data Entry'!I649),ISBLANK('Case Data Entry'!J649),ISBLANK('Case Data Entry'!L649),ISBLANK('Case Data Entry'!M649),ISBLANK('Case Data Entry'!W649),ISBLANK('Case Data Entry'!Z649)),TRUE,FALSE)</f>
        <v>1</v>
      </c>
    </row>
    <row r="650" spans="1:2" x14ac:dyDescent="0.25">
      <c r="A650" s="43" t="b">
        <f>IF(COUNTA('Case Data Entry'!A650:AB650)-COUNTIF('Case Data Entry'!A650:AB650,"#N/A")&gt;0,TRUE,FALSE)</f>
        <v>0</v>
      </c>
      <c r="B650" t="b">
        <f>IF(OR(ISBLANK('Case Data Entry'!B650),ISBLANK('Case Data Entry'!C650),ISBLANK('Case Data Entry'!D650),ISBLANK('Case Data Entry'!E650),ISBLANK('Case Data Entry'!I650),ISBLANK('Case Data Entry'!J650),ISBLANK('Case Data Entry'!L650),ISBLANK('Case Data Entry'!M650),ISBLANK('Case Data Entry'!W650),ISBLANK('Case Data Entry'!Z650)),TRUE,FALSE)</f>
        <v>1</v>
      </c>
    </row>
    <row r="651" spans="1:2" x14ac:dyDescent="0.25">
      <c r="A651" s="43" t="b">
        <f>IF(COUNTA('Case Data Entry'!A651:AB651)-COUNTIF('Case Data Entry'!A651:AB651,"#N/A")&gt;0,TRUE,FALSE)</f>
        <v>0</v>
      </c>
      <c r="B651" t="b">
        <f>IF(OR(ISBLANK('Case Data Entry'!B651),ISBLANK('Case Data Entry'!C651),ISBLANK('Case Data Entry'!D651),ISBLANK('Case Data Entry'!E651),ISBLANK('Case Data Entry'!I651),ISBLANK('Case Data Entry'!J651),ISBLANK('Case Data Entry'!L651),ISBLANK('Case Data Entry'!M651),ISBLANK('Case Data Entry'!W651),ISBLANK('Case Data Entry'!Z651)),TRUE,FALSE)</f>
        <v>1</v>
      </c>
    </row>
    <row r="652" spans="1:2" x14ac:dyDescent="0.25">
      <c r="A652" s="43" t="b">
        <f>IF(COUNTA('Case Data Entry'!A652:AB652)-COUNTIF('Case Data Entry'!A652:AB652,"#N/A")&gt;0,TRUE,FALSE)</f>
        <v>0</v>
      </c>
      <c r="B652" t="b">
        <f>IF(OR(ISBLANK('Case Data Entry'!B652),ISBLANK('Case Data Entry'!C652),ISBLANK('Case Data Entry'!D652),ISBLANK('Case Data Entry'!E652),ISBLANK('Case Data Entry'!I652),ISBLANK('Case Data Entry'!J652),ISBLANK('Case Data Entry'!L652),ISBLANK('Case Data Entry'!M652),ISBLANK('Case Data Entry'!W652),ISBLANK('Case Data Entry'!Z652)),TRUE,FALSE)</f>
        <v>1</v>
      </c>
    </row>
    <row r="653" spans="1:2" x14ac:dyDescent="0.25">
      <c r="A653" s="43" t="b">
        <f>IF(COUNTA('Case Data Entry'!A653:AB653)-COUNTIF('Case Data Entry'!A653:AB653,"#N/A")&gt;0,TRUE,FALSE)</f>
        <v>0</v>
      </c>
      <c r="B653" t="b">
        <f>IF(OR(ISBLANK('Case Data Entry'!B653),ISBLANK('Case Data Entry'!C653),ISBLANK('Case Data Entry'!D653),ISBLANK('Case Data Entry'!E653),ISBLANK('Case Data Entry'!I653),ISBLANK('Case Data Entry'!J653),ISBLANK('Case Data Entry'!L653),ISBLANK('Case Data Entry'!M653),ISBLANK('Case Data Entry'!W653),ISBLANK('Case Data Entry'!Z653)),TRUE,FALSE)</f>
        <v>1</v>
      </c>
    </row>
    <row r="654" spans="1:2" x14ac:dyDescent="0.25">
      <c r="A654" s="43" t="b">
        <f>IF(COUNTA('Case Data Entry'!A654:AB654)-COUNTIF('Case Data Entry'!A654:AB654,"#N/A")&gt;0,TRUE,FALSE)</f>
        <v>0</v>
      </c>
      <c r="B654" t="b">
        <f>IF(OR(ISBLANK('Case Data Entry'!B654),ISBLANK('Case Data Entry'!C654),ISBLANK('Case Data Entry'!D654),ISBLANK('Case Data Entry'!E654),ISBLANK('Case Data Entry'!I654),ISBLANK('Case Data Entry'!J654),ISBLANK('Case Data Entry'!L654),ISBLANK('Case Data Entry'!M654),ISBLANK('Case Data Entry'!W654),ISBLANK('Case Data Entry'!Z654)),TRUE,FALSE)</f>
        <v>1</v>
      </c>
    </row>
    <row r="655" spans="1:2" x14ac:dyDescent="0.25">
      <c r="A655" s="43" t="b">
        <f>IF(COUNTA('Case Data Entry'!A655:AB655)-COUNTIF('Case Data Entry'!A655:AB655,"#N/A")&gt;0,TRUE,FALSE)</f>
        <v>0</v>
      </c>
      <c r="B655" t="b">
        <f>IF(OR(ISBLANK('Case Data Entry'!B655),ISBLANK('Case Data Entry'!C655),ISBLANK('Case Data Entry'!D655),ISBLANK('Case Data Entry'!E655),ISBLANK('Case Data Entry'!I655),ISBLANK('Case Data Entry'!J655),ISBLANK('Case Data Entry'!L655),ISBLANK('Case Data Entry'!M655),ISBLANK('Case Data Entry'!W655),ISBLANK('Case Data Entry'!Z655)),TRUE,FALSE)</f>
        <v>1</v>
      </c>
    </row>
    <row r="656" spans="1:2" x14ac:dyDescent="0.25">
      <c r="A656" s="43" t="b">
        <f>IF(COUNTA('Case Data Entry'!A656:AB656)-COUNTIF('Case Data Entry'!A656:AB656,"#N/A")&gt;0,TRUE,FALSE)</f>
        <v>0</v>
      </c>
      <c r="B656" t="b">
        <f>IF(OR(ISBLANK('Case Data Entry'!B656),ISBLANK('Case Data Entry'!C656),ISBLANK('Case Data Entry'!D656),ISBLANK('Case Data Entry'!E656),ISBLANK('Case Data Entry'!I656),ISBLANK('Case Data Entry'!J656),ISBLANK('Case Data Entry'!L656),ISBLANK('Case Data Entry'!M656),ISBLANK('Case Data Entry'!W656),ISBLANK('Case Data Entry'!Z656)),TRUE,FALSE)</f>
        <v>1</v>
      </c>
    </row>
    <row r="657" spans="1:2" x14ac:dyDescent="0.25">
      <c r="A657" s="43" t="b">
        <f>IF(COUNTA('Case Data Entry'!A657:AB657)-COUNTIF('Case Data Entry'!A657:AB657,"#N/A")&gt;0,TRUE,FALSE)</f>
        <v>0</v>
      </c>
      <c r="B657" t="b">
        <f>IF(OR(ISBLANK('Case Data Entry'!B657),ISBLANK('Case Data Entry'!C657),ISBLANK('Case Data Entry'!D657),ISBLANK('Case Data Entry'!E657),ISBLANK('Case Data Entry'!I657),ISBLANK('Case Data Entry'!J657),ISBLANK('Case Data Entry'!L657),ISBLANK('Case Data Entry'!M657),ISBLANK('Case Data Entry'!W657),ISBLANK('Case Data Entry'!Z657)),TRUE,FALSE)</f>
        <v>1</v>
      </c>
    </row>
    <row r="658" spans="1:2" x14ac:dyDescent="0.25">
      <c r="A658" s="43" t="b">
        <f>IF(COUNTA('Case Data Entry'!A658:AB658)-COUNTIF('Case Data Entry'!A658:AB658,"#N/A")&gt;0,TRUE,FALSE)</f>
        <v>0</v>
      </c>
      <c r="B658" t="b">
        <f>IF(OR(ISBLANK('Case Data Entry'!B658),ISBLANK('Case Data Entry'!C658),ISBLANK('Case Data Entry'!D658),ISBLANK('Case Data Entry'!E658),ISBLANK('Case Data Entry'!I658),ISBLANK('Case Data Entry'!J658),ISBLANK('Case Data Entry'!L658),ISBLANK('Case Data Entry'!M658),ISBLANK('Case Data Entry'!W658),ISBLANK('Case Data Entry'!Z658)),TRUE,FALSE)</f>
        <v>1</v>
      </c>
    </row>
    <row r="659" spans="1:2" x14ac:dyDescent="0.25">
      <c r="A659" s="43" t="b">
        <f>IF(COUNTA('Case Data Entry'!A659:AB659)-COUNTIF('Case Data Entry'!A659:AB659,"#N/A")&gt;0,TRUE,FALSE)</f>
        <v>0</v>
      </c>
      <c r="B659" t="b">
        <f>IF(OR(ISBLANK('Case Data Entry'!B659),ISBLANK('Case Data Entry'!C659),ISBLANK('Case Data Entry'!D659),ISBLANK('Case Data Entry'!E659),ISBLANK('Case Data Entry'!I659),ISBLANK('Case Data Entry'!J659),ISBLANK('Case Data Entry'!L659),ISBLANK('Case Data Entry'!M659),ISBLANK('Case Data Entry'!W659),ISBLANK('Case Data Entry'!Z659)),TRUE,FALSE)</f>
        <v>1</v>
      </c>
    </row>
    <row r="660" spans="1:2" x14ac:dyDescent="0.25">
      <c r="A660" s="43" t="b">
        <f>IF(COUNTA('Case Data Entry'!A660:AB660)-COUNTIF('Case Data Entry'!A660:AB660,"#N/A")&gt;0,TRUE,FALSE)</f>
        <v>0</v>
      </c>
      <c r="B660" t="b">
        <f>IF(OR(ISBLANK('Case Data Entry'!B660),ISBLANK('Case Data Entry'!C660),ISBLANK('Case Data Entry'!D660),ISBLANK('Case Data Entry'!E660),ISBLANK('Case Data Entry'!I660),ISBLANK('Case Data Entry'!J660),ISBLANK('Case Data Entry'!L660),ISBLANK('Case Data Entry'!M660),ISBLANK('Case Data Entry'!W660),ISBLANK('Case Data Entry'!Z660)),TRUE,FALSE)</f>
        <v>1</v>
      </c>
    </row>
    <row r="661" spans="1:2" x14ac:dyDescent="0.25">
      <c r="A661" s="43" t="b">
        <f>IF(COUNTA('Case Data Entry'!A661:AB661)-COUNTIF('Case Data Entry'!A661:AB661,"#N/A")&gt;0,TRUE,FALSE)</f>
        <v>0</v>
      </c>
      <c r="B661" t="b">
        <f>IF(OR(ISBLANK('Case Data Entry'!B661),ISBLANK('Case Data Entry'!C661),ISBLANK('Case Data Entry'!D661),ISBLANK('Case Data Entry'!E661),ISBLANK('Case Data Entry'!I661),ISBLANK('Case Data Entry'!J661),ISBLANK('Case Data Entry'!L661),ISBLANK('Case Data Entry'!M661),ISBLANK('Case Data Entry'!W661),ISBLANK('Case Data Entry'!Z661)),TRUE,FALSE)</f>
        <v>1</v>
      </c>
    </row>
    <row r="662" spans="1:2" x14ac:dyDescent="0.25">
      <c r="A662" s="43" t="b">
        <f>IF(COUNTA('Case Data Entry'!A662:AB662)-COUNTIF('Case Data Entry'!A662:AB662,"#N/A")&gt;0,TRUE,FALSE)</f>
        <v>0</v>
      </c>
      <c r="B662" t="b">
        <f>IF(OR(ISBLANK('Case Data Entry'!B662),ISBLANK('Case Data Entry'!C662),ISBLANK('Case Data Entry'!D662),ISBLANK('Case Data Entry'!E662),ISBLANK('Case Data Entry'!I662),ISBLANK('Case Data Entry'!J662),ISBLANK('Case Data Entry'!L662),ISBLANK('Case Data Entry'!M662),ISBLANK('Case Data Entry'!W662),ISBLANK('Case Data Entry'!Z662)),TRUE,FALSE)</f>
        <v>1</v>
      </c>
    </row>
    <row r="663" spans="1:2" x14ac:dyDescent="0.25">
      <c r="A663" s="43" t="b">
        <f>IF(COUNTA('Case Data Entry'!A663:AB663)-COUNTIF('Case Data Entry'!A663:AB663,"#N/A")&gt;0,TRUE,FALSE)</f>
        <v>0</v>
      </c>
      <c r="B663" t="b">
        <f>IF(OR(ISBLANK('Case Data Entry'!B663),ISBLANK('Case Data Entry'!C663),ISBLANK('Case Data Entry'!D663),ISBLANK('Case Data Entry'!E663),ISBLANK('Case Data Entry'!I663),ISBLANK('Case Data Entry'!J663),ISBLANK('Case Data Entry'!L663),ISBLANK('Case Data Entry'!M663),ISBLANK('Case Data Entry'!W663),ISBLANK('Case Data Entry'!Z663)),TRUE,FALSE)</f>
        <v>1</v>
      </c>
    </row>
    <row r="664" spans="1:2" x14ac:dyDescent="0.25">
      <c r="A664" s="43" t="b">
        <f>IF(COUNTA('Case Data Entry'!A664:AB664)-COUNTIF('Case Data Entry'!A664:AB664,"#N/A")&gt;0,TRUE,FALSE)</f>
        <v>0</v>
      </c>
      <c r="B664" t="b">
        <f>IF(OR(ISBLANK('Case Data Entry'!B664),ISBLANK('Case Data Entry'!C664),ISBLANK('Case Data Entry'!D664),ISBLANK('Case Data Entry'!E664),ISBLANK('Case Data Entry'!I664),ISBLANK('Case Data Entry'!J664),ISBLANK('Case Data Entry'!L664),ISBLANK('Case Data Entry'!M664),ISBLANK('Case Data Entry'!W664),ISBLANK('Case Data Entry'!Z664)),TRUE,FALSE)</f>
        <v>1</v>
      </c>
    </row>
    <row r="665" spans="1:2" x14ac:dyDescent="0.25">
      <c r="A665" s="43" t="b">
        <f>IF(COUNTA('Case Data Entry'!A665:AB665)-COUNTIF('Case Data Entry'!A665:AB665,"#N/A")&gt;0,TRUE,FALSE)</f>
        <v>0</v>
      </c>
      <c r="B665" t="b">
        <f>IF(OR(ISBLANK('Case Data Entry'!B665),ISBLANK('Case Data Entry'!C665),ISBLANK('Case Data Entry'!D665),ISBLANK('Case Data Entry'!E665),ISBLANK('Case Data Entry'!I665),ISBLANK('Case Data Entry'!J665),ISBLANK('Case Data Entry'!L665),ISBLANK('Case Data Entry'!M665),ISBLANK('Case Data Entry'!W665),ISBLANK('Case Data Entry'!Z665)),TRUE,FALSE)</f>
        <v>1</v>
      </c>
    </row>
    <row r="666" spans="1:2" x14ac:dyDescent="0.25">
      <c r="A666" s="43" t="b">
        <f>IF(COUNTA('Case Data Entry'!A666:AB666)-COUNTIF('Case Data Entry'!A666:AB666,"#N/A")&gt;0,TRUE,FALSE)</f>
        <v>0</v>
      </c>
      <c r="B666" t="b">
        <f>IF(OR(ISBLANK('Case Data Entry'!B666),ISBLANK('Case Data Entry'!C666),ISBLANK('Case Data Entry'!D666),ISBLANK('Case Data Entry'!E666),ISBLANK('Case Data Entry'!I666),ISBLANK('Case Data Entry'!J666),ISBLANK('Case Data Entry'!L666),ISBLANK('Case Data Entry'!M666),ISBLANK('Case Data Entry'!W666),ISBLANK('Case Data Entry'!Z666)),TRUE,FALSE)</f>
        <v>1</v>
      </c>
    </row>
    <row r="667" spans="1:2" x14ac:dyDescent="0.25">
      <c r="A667" s="43" t="b">
        <f>IF(COUNTA('Case Data Entry'!A667:AB667)-COUNTIF('Case Data Entry'!A667:AB667,"#N/A")&gt;0,TRUE,FALSE)</f>
        <v>0</v>
      </c>
      <c r="B667" t="b">
        <f>IF(OR(ISBLANK('Case Data Entry'!B667),ISBLANK('Case Data Entry'!C667),ISBLANK('Case Data Entry'!D667),ISBLANK('Case Data Entry'!E667),ISBLANK('Case Data Entry'!I667),ISBLANK('Case Data Entry'!J667),ISBLANK('Case Data Entry'!L667),ISBLANK('Case Data Entry'!M667),ISBLANK('Case Data Entry'!W667),ISBLANK('Case Data Entry'!Z667)),TRUE,FALSE)</f>
        <v>1</v>
      </c>
    </row>
    <row r="668" spans="1:2" x14ac:dyDescent="0.25">
      <c r="A668" s="43" t="b">
        <f>IF(COUNTA('Case Data Entry'!A668:AB668)-COUNTIF('Case Data Entry'!A668:AB668,"#N/A")&gt;0,TRUE,FALSE)</f>
        <v>0</v>
      </c>
      <c r="B668" t="b">
        <f>IF(OR(ISBLANK('Case Data Entry'!B668),ISBLANK('Case Data Entry'!C668),ISBLANK('Case Data Entry'!D668),ISBLANK('Case Data Entry'!E668),ISBLANK('Case Data Entry'!I668),ISBLANK('Case Data Entry'!J668),ISBLANK('Case Data Entry'!L668),ISBLANK('Case Data Entry'!M668),ISBLANK('Case Data Entry'!W668),ISBLANK('Case Data Entry'!Z668)),TRUE,FALSE)</f>
        <v>1</v>
      </c>
    </row>
    <row r="669" spans="1:2" x14ac:dyDescent="0.25">
      <c r="A669" s="43" t="b">
        <f>IF(COUNTA('Case Data Entry'!A669:AB669)-COUNTIF('Case Data Entry'!A669:AB669,"#N/A")&gt;0,TRUE,FALSE)</f>
        <v>0</v>
      </c>
      <c r="B669" t="b">
        <f>IF(OR(ISBLANK('Case Data Entry'!B669),ISBLANK('Case Data Entry'!C669),ISBLANK('Case Data Entry'!D669),ISBLANK('Case Data Entry'!E669),ISBLANK('Case Data Entry'!I669),ISBLANK('Case Data Entry'!J669),ISBLANK('Case Data Entry'!L669),ISBLANK('Case Data Entry'!M669),ISBLANK('Case Data Entry'!W669),ISBLANK('Case Data Entry'!Z669)),TRUE,FALSE)</f>
        <v>1</v>
      </c>
    </row>
    <row r="670" spans="1:2" x14ac:dyDescent="0.25">
      <c r="A670" s="43" t="b">
        <f>IF(COUNTA('Case Data Entry'!A670:AB670)-COUNTIF('Case Data Entry'!A670:AB670,"#N/A")&gt;0,TRUE,FALSE)</f>
        <v>0</v>
      </c>
      <c r="B670" t="b">
        <f>IF(OR(ISBLANK('Case Data Entry'!B670),ISBLANK('Case Data Entry'!C670),ISBLANK('Case Data Entry'!D670),ISBLANK('Case Data Entry'!E670),ISBLANK('Case Data Entry'!I670),ISBLANK('Case Data Entry'!J670),ISBLANK('Case Data Entry'!L670),ISBLANK('Case Data Entry'!M670),ISBLANK('Case Data Entry'!W670),ISBLANK('Case Data Entry'!Z670)),TRUE,FALSE)</f>
        <v>1</v>
      </c>
    </row>
    <row r="671" spans="1:2" x14ac:dyDescent="0.25">
      <c r="A671" s="43" t="b">
        <f>IF(COUNTA('Case Data Entry'!A671:AB671)-COUNTIF('Case Data Entry'!A671:AB671,"#N/A")&gt;0,TRUE,FALSE)</f>
        <v>0</v>
      </c>
      <c r="B671" t="b">
        <f>IF(OR(ISBLANK('Case Data Entry'!B671),ISBLANK('Case Data Entry'!C671),ISBLANK('Case Data Entry'!D671),ISBLANK('Case Data Entry'!E671),ISBLANK('Case Data Entry'!I671),ISBLANK('Case Data Entry'!J671),ISBLANK('Case Data Entry'!L671),ISBLANK('Case Data Entry'!M671),ISBLANK('Case Data Entry'!W671),ISBLANK('Case Data Entry'!Z671)),TRUE,FALSE)</f>
        <v>1</v>
      </c>
    </row>
    <row r="672" spans="1:2" x14ac:dyDescent="0.25">
      <c r="A672" s="43" t="b">
        <f>IF(COUNTA('Case Data Entry'!A672:AB672)-COUNTIF('Case Data Entry'!A672:AB672,"#N/A")&gt;0,TRUE,FALSE)</f>
        <v>0</v>
      </c>
      <c r="B672" t="b">
        <f>IF(OR(ISBLANK('Case Data Entry'!B672),ISBLANK('Case Data Entry'!C672),ISBLANK('Case Data Entry'!D672),ISBLANK('Case Data Entry'!E672),ISBLANK('Case Data Entry'!I672),ISBLANK('Case Data Entry'!J672),ISBLANK('Case Data Entry'!L672),ISBLANK('Case Data Entry'!M672),ISBLANK('Case Data Entry'!W672),ISBLANK('Case Data Entry'!Z672)),TRUE,FALSE)</f>
        <v>1</v>
      </c>
    </row>
    <row r="673" spans="1:2" x14ac:dyDescent="0.25">
      <c r="A673" s="43" t="b">
        <f>IF(COUNTA('Case Data Entry'!A673:AB673)-COUNTIF('Case Data Entry'!A673:AB673,"#N/A")&gt;0,TRUE,FALSE)</f>
        <v>0</v>
      </c>
      <c r="B673" t="b">
        <f>IF(OR(ISBLANK('Case Data Entry'!B673),ISBLANK('Case Data Entry'!C673),ISBLANK('Case Data Entry'!D673),ISBLANK('Case Data Entry'!E673),ISBLANK('Case Data Entry'!I673),ISBLANK('Case Data Entry'!J673),ISBLANK('Case Data Entry'!L673),ISBLANK('Case Data Entry'!M673),ISBLANK('Case Data Entry'!W673),ISBLANK('Case Data Entry'!Z673)),TRUE,FALSE)</f>
        <v>1</v>
      </c>
    </row>
    <row r="674" spans="1:2" x14ac:dyDescent="0.25">
      <c r="A674" s="43" t="b">
        <f>IF(COUNTA('Case Data Entry'!A674:AB674)-COUNTIF('Case Data Entry'!A674:AB674,"#N/A")&gt;0,TRUE,FALSE)</f>
        <v>0</v>
      </c>
      <c r="B674" t="b">
        <f>IF(OR(ISBLANK('Case Data Entry'!B674),ISBLANK('Case Data Entry'!C674),ISBLANK('Case Data Entry'!D674),ISBLANK('Case Data Entry'!E674),ISBLANK('Case Data Entry'!I674),ISBLANK('Case Data Entry'!J674),ISBLANK('Case Data Entry'!L674),ISBLANK('Case Data Entry'!M674),ISBLANK('Case Data Entry'!W674),ISBLANK('Case Data Entry'!Z674)),TRUE,FALSE)</f>
        <v>1</v>
      </c>
    </row>
    <row r="675" spans="1:2" x14ac:dyDescent="0.25">
      <c r="A675" s="43" t="b">
        <f>IF(COUNTA('Case Data Entry'!A675:AB675)-COUNTIF('Case Data Entry'!A675:AB675,"#N/A")&gt;0,TRUE,FALSE)</f>
        <v>0</v>
      </c>
      <c r="B675" t="b">
        <f>IF(OR(ISBLANK('Case Data Entry'!B675),ISBLANK('Case Data Entry'!C675),ISBLANK('Case Data Entry'!D675),ISBLANK('Case Data Entry'!E675),ISBLANK('Case Data Entry'!I675),ISBLANK('Case Data Entry'!J675),ISBLANK('Case Data Entry'!L675),ISBLANK('Case Data Entry'!M675),ISBLANK('Case Data Entry'!W675),ISBLANK('Case Data Entry'!Z675)),TRUE,FALSE)</f>
        <v>1</v>
      </c>
    </row>
    <row r="676" spans="1:2" x14ac:dyDescent="0.25">
      <c r="A676" s="43" t="b">
        <f>IF(COUNTA('Case Data Entry'!A676:AB676)-COUNTIF('Case Data Entry'!A676:AB676,"#N/A")&gt;0,TRUE,FALSE)</f>
        <v>0</v>
      </c>
      <c r="B676" t="b">
        <f>IF(OR(ISBLANK('Case Data Entry'!B676),ISBLANK('Case Data Entry'!C676),ISBLANK('Case Data Entry'!D676),ISBLANK('Case Data Entry'!E676),ISBLANK('Case Data Entry'!I676),ISBLANK('Case Data Entry'!J676),ISBLANK('Case Data Entry'!L676),ISBLANK('Case Data Entry'!M676),ISBLANK('Case Data Entry'!W676),ISBLANK('Case Data Entry'!Z676)),TRUE,FALSE)</f>
        <v>1</v>
      </c>
    </row>
    <row r="677" spans="1:2" x14ac:dyDescent="0.25">
      <c r="A677" s="43" t="b">
        <f>IF(COUNTA('Case Data Entry'!A677:AB677)-COUNTIF('Case Data Entry'!A677:AB677,"#N/A")&gt;0,TRUE,FALSE)</f>
        <v>0</v>
      </c>
      <c r="B677" t="b">
        <f>IF(OR(ISBLANK('Case Data Entry'!B677),ISBLANK('Case Data Entry'!C677),ISBLANK('Case Data Entry'!D677),ISBLANK('Case Data Entry'!E677),ISBLANK('Case Data Entry'!I677),ISBLANK('Case Data Entry'!J677),ISBLANK('Case Data Entry'!L677),ISBLANK('Case Data Entry'!M677),ISBLANK('Case Data Entry'!W677),ISBLANK('Case Data Entry'!Z677)),TRUE,FALSE)</f>
        <v>1</v>
      </c>
    </row>
    <row r="678" spans="1:2" x14ac:dyDescent="0.25">
      <c r="A678" s="43" t="b">
        <f>IF(COUNTA('Case Data Entry'!A678:AB678)-COUNTIF('Case Data Entry'!A678:AB678,"#N/A")&gt;0,TRUE,FALSE)</f>
        <v>0</v>
      </c>
      <c r="B678" t="b">
        <f>IF(OR(ISBLANK('Case Data Entry'!B678),ISBLANK('Case Data Entry'!C678),ISBLANK('Case Data Entry'!D678),ISBLANK('Case Data Entry'!E678),ISBLANK('Case Data Entry'!I678),ISBLANK('Case Data Entry'!J678),ISBLANK('Case Data Entry'!L678),ISBLANK('Case Data Entry'!M678),ISBLANK('Case Data Entry'!W678),ISBLANK('Case Data Entry'!Z678)),TRUE,FALSE)</f>
        <v>1</v>
      </c>
    </row>
    <row r="679" spans="1:2" x14ac:dyDescent="0.25">
      <c r="A679" s="43" t="b">
        <f>IF(COUNTA('Case Data Entry'!A679:AB679)-COUNTIF('Case Data Entry'!A679:AB679,"#N/A")&gt;0,TRUE,FALSE)</f>
        <v>0</v>
      </c>
      <c r="B679" t="b">
        <f>IF(OR(ISBLANK('Case Data Entry'!B679),ISBLANK('Case Data Entry'!C679),ISBLANK('Case Data Entry'!D679),ISBLANK('Case Data Entry'!E679),ISBLANK('Case Data Entry'!I679),ISBLANK('Case Data Entry'!J679),ISBLANK('Case Data Entry'!L679),ISBLANK('Case Data Entry'!M679),ISBLANK('Case Data Entry'!W679),ISBLANK('Case Data Entry'!Z679)),TRUE,FALSE)</f>
        <v>1</v>
      </c>
    </row>
    <row r="680" spans="1:2" x14ac:dyDescent="0.25">
      <c r="A680" s="43" t="b">
        <f>IF(COUNTA('Case Data Entry'!A680:AB680)-COUNTIF('Case Data Entry'!A680:AB680,"#N/A")&gt;0,TRUE,FALSE)</f>
        <v>0</v>
      </c>
      <c r="B680" t="b">
        <f>IF(OR(ISBLANK('Case Data Entry'!B680),ISBLANK('Case Data Entry'!C680),ISBLANK('Case Data Entry'!D680),ISBLANK('Case Data Entry'!E680),ISBLANK('Case Data Entry'!I680),ISBLANK('Case Data Entry'!J680),ISBLANK('Case Data Entry'!L680),ISBLANK('Case Data Entry'!M680),ISBLANK('Case Data Entry'!W680),ISBLANK('Case Data Entry'!Z680)),TRUE,FALSE)</f>
        <v>1</v>
      </c>
    </row>
    <row r="681" spans="1:2" x14ac:dyDescent="0.25">
      <c r="A681" s="43" t="b">
        <f>IF(COUNTA('Case Data Entry'!A681:AB681)-COUNTIF('Case Data Entry'!A681:AB681,"#N/A")&gt;0,TRUE,FALSE)</f>
        <v>0</v>
      </c>
      <c r="B681" t="b">
        <f>IF(OR(ISBLANK('Case Data Entry'!B681),ISBLANK('Case Data Entry'!C681),ISBLANK('Case Data Entry'!D681),ISBLANK('Case Data Entry'!E681),ISBLANK('Case Data Entry'!I681),ISBLANK('Case Data Entry'!J681),ISBLANK('Case Data Entry'!L681),ISBLANK('Case Data Entry'!M681),ISBLANK('Case Data Entry'!W681),ISBLANK('Case Data Entry'!Z681)),TRUE,FALSE)</f>
        <v>1</v>
      </c>
    </row>
    <row r="682" spans="1:2" x14ac:dyDescent="0.25">
      <c r="A682" s="43" t="b">
        <f>IF(COUNTA('Case Data Entry'!A682:AB682)-COUNTIF('Case Data Entry'!A682:AB682,"#N/A")&gt;0,TRUE,FALSE)</f>
        <v>0</v>
      </c>
      <c r="B682" t="b">
        <f>IF(OR(ISBLANK('Case Data Entry'!B682),ISBLANK('Case Data Entry'!C682),ISBLANK('Case Data Entry'!D682),ISBLANK('Case Data Entry'!E682),ISBLANK('Case Data Entry'!I682),ISBLANK('Case Data Entry'!J682),ISBLANK('Case Data Entry'!L682),ISBLANK('Case Data Entry'!M682),ISBLANK('Case Data Entry'!W682),ISBLANK('Case Data Entry'!Z682)),TRUE,FALSE)</f>
        <v>1</v>
      </c>
    </row>
    <row r="683" spans="1:2" x14ac:dyDescent="0.25">
      <c r="A683" s="43" t="b">
        <f>IF(COUNTA('Case Data Entry'!A683:AB683)-COUNTIF('Case Data Entry'!A683:AB683,"#N/A")&gt;0,TRUE,FALSE)</f>
        <v>0</v>
      </c>
      <c r="B683" t="b">
        <f>IF(OR(ISBLANK('Case Data Entry'!B683),ISBLANK('Case Data Entry'!C683),ISBLANK('Case Data Entry'!D683),ISBLANK('Case Data Entry'!E683),ISBLANK('Case Data Entry'!I683),ISBLANK('Case Data Entry'!J683),ISBLANK('Case Data Entry'!L683),ISBLANK('Case Data Entry'!M683),ISBLANK('Case Data Entry'!W683),ISBLANK('Case Data Entry'!Z683)),TRUE,FALSE)</f>
        <v>1</v>
      </c>
    </row>
    <row r="684" spans="1:2" x14ac:dyDescent="0.25">
      <c r="A684" s="43" t="b">
        <f>IF(COUNTA('Case Data Entry'!A684:AB684)-COUNTIF('Case Data Entry'!A684:AB684,"#N/A")&gt;0,TRUE,FALSE)</f>
        <v>0</v>
      </c>
      <c r="B684" t="b">
        <f>IF(OR(ISBLANK('Case Data Entry'!B684),ISBLANK('Case Data Entry'!C684),ISBLANK('Case Data Entry'!D684),ISBLANK('Case Data Entry'!E684),ISBLANK('Case Data Entry'!I684),ISBLANK('Case Data Entry'!J684),ISBLANK('Case Data Entry'!L684),ISBLANK('Case Data Entry'!M684),ISBLANK('Case Data Entry'!W684),ISBLANK('Case Data Entry'!Z684)),TRUE,FALSE)</f>
        <v>1</v>
      </c>
    </row>
    <row r="685" spans="1:2" x14ac:dyDescent="0.25">
      <c r="A685" s="43" t="b">
        <f>IF(COUNTA('Case Data Entry'!A685:AB685)-COUNTIF('Case Data Entry'!A685:AB685,"#N/A")&gt;0,TRUE,FALSE)</f>
        <v>0</v>
      </c>
      <c r="B685" t="b">
        <f>IF(OR(ISBLANK('Case Data Entry'!B685),ISBLANK('Case Data Entry'!C685),ISBLANK('Case Data Entry'!D685),ISBLANK('Case Data Entry'!E685),ISBLANK('Case Data Entry'!I685),ISBLANK('Case Data Entry'!J685),ISBLANK('Case Data Entry'!L685),ISBLANK('Case Data Entry'!M685),ISBLANK('Case Data Entry'!W685),ISBLANK('Case Data Entry'!Z685)),TRUE,FALSE)</f>
        <v>1</v>
      </c>
    </row>
    <row r="686" spans="1:2" x14ac:dyDescent="0.25">
      <c r="A686" s="43" t="b">
        <f>IF(COUNTA('Case Data Entry'!A686:AB686)-COUNTIF('Case Data Entry'!A686:AB686,"#N/A")&gt;0,TRUE,FALSE)</f>
        <v>0</v>
      </c>
      <c r="B686" t="b">
        <f>IF(OR(ISBLANK('Case Data Entry'!B686),ISBLANK('Case Data Entry'!C686),ISBLANK('Case Data Entry'!D686),ISBLANK('Case Data Entry'!E686),ISBLANK('Case Data Entry'!I686),ISBLANK('Case Data Entry'!J686),ISBLANK('Case Data Entry'!L686),ISBLANK('Case Data Entry'!M686),ISBLANK('Case Data Entry'!W686),ISBLANK('Case Data Entry'!Z686)),TRUE,FALSE)</f>
        <v>1</v>
      </c>
    </row>
    <row r="687" spans="1:2" x14ac:dyDescent="0.25">
      <c r="A687" s="43" t="b">
        <f>IF(COUNTA('Case Data Entry'!A687:AB687)-COUNTIF('Case Data Entry'!A687:AB687,"#N/A")&gt;0,TRUE,FALSE)</f>
        <v>0</v>
      </c>
      <c r="B687" t="b">
        <f>IF(OR(ISBLANK('Case Data Entry'!B687),ISBLANK('Case Data Entry'!C687),ISBLANK('Case Data Entry'!D687),ISBLANK('Case Data Entry'!E687),ISBLANK('Case Data Entry'!I687),ISBLANK('Case Data Entry'!J687),ISBLANK('Case Data Entry'!L687),ISBLANK('Case Data Entry'!M687),ISBLANK('Case Data Entry'!W687),ISBLANK('Case Data Entry'!Z687)),TRUE,FALSE)</f>
        <v>1</v>
      </c>
    </row>
    <row r="688" spans="1:2" x14ac:dyDescent="0.25">
      <c r="A688" s="43" t="b">
        <f>IF(COUNTA('Case Data Entry'!A688:AB688)-COUNTIF('Case Data Entry'!A688:AB688,"#N/A")&gt;0,TRUE,FALSE)</f>
        <v>0</v>
      </c>
      <c r="B688" t="b">
        <f>IF(OR(ISBLANK('Case Data Entry'!B688),ISBLANK('Case Data Entry'!C688),ISBLANK('Case Data Entry'!D688),ISBLANK('Case Data Entry'!E688),ISBLANK('Case Data Entry'!I688),ISBLANK('Case Data Entry'!J688),ISBLANK('Case Data Entry'!L688),ISBLANK('Case Data Entry'!M688),ISBLANK('Case Data Entry'!W688),ISBLANK('Case Data Entry'!Z688)),TRUE,FALSE)</f>
        <v>1</v>
      </c>
    </row>
    <row r="689" spans="1:2" x14ac:dyDescent="0.25">
      <c r="A689" s="43" t="b">
        <f>IF(COUNTA('Case Data Entry'!A689:AB689)-COUNTIF('Case Data Entry'!A689:AB689,"#N/A")&gt;0,TRUE,FALSE)</f>
        <v>0</v>
      </c>
      <c r="B689" t="b">
        <f>IF(OR(ISBLANK('Case Data Entry'!B689),ISBLANK('Case Data Entry'!C689),ISBLANK('Case Data Entry'!D689),ISBLANK('Case Data Entry'!E689),ISBLANK('Case Data Entry'!I689),ISBLANK('Case Data Entry'!J689),ISBLANK('Case Data Entry'!L689),ISBLANK('Case Data Entry'!M689),ISBLANK('Case Data Entry'!W689),ISBLANK('Case Data Entry'!Z689)),TRUE,FALSE)</f>
        <v>1</v>
      </c>
    </row>
    <row r="690" spans="1:2" x14ac:dyDescent="0.25">
      <c r="A690" s="43" t="b">
        <f>IF(COUNTA('Case Data Entry'!A690:AB690)-COUNTIF('Case Data Entry'!A690:AB690,"#N/A")&gt;0,TRUE,FALSE)</f>
        <v>0</v>
      </c>
      <c r="B690" t="b">
        <f>IF(OR(ISBLANK('Case Data Entry'!B690),ISBLANK('Case Data Entry'!C690),ISBLANK('Case Data Entry'!D690),ISBLANK('Case Data Entry'!E690),ISBLANK('Case Data Entry'!I690),ISBLANK('Case Data Entry'!J690),ISBLANK('Case Data Entry'!L690),ISBLANK('Case Data Entry'!M690),ISBLANK('Case Data Entry'!W690),ISBLANK('Case Data Entry'!Z690)),TRUE,FALSE)</f>
        <v>1</v>
      </c>
    </row>
    <row r="691" spans="1:2" x14ac:dyDescent="0.25">
      <c r="A691" s="43" t="b">
        <f>IF(COUNTA('Case Data Entry'!A691:AB691)-COUNTIF('Case Data Entry'!A691:AB691,"#N/A")&gt;0,TRUE,FALSE)</f>
        <v>0</v>
      </c>
      <c r="B691" t="b">
        <f>IF(OR(ISBLANK('Case Data Entry'!B691),ISBLANK('Case Data Entry'!C691),ISBLANK('Case Data Entry'!D691),ISBLANK('Case Data Entry'!E691),ISBLANK('Case Data Entry'!I691),ISBLANK('Case Data Entry'!J691),ISBLANK('Case Data Entry'!L691),ISBLANK('Case Data Entry'!M691),ISBLANK('Case Data Entry'!W691),ISBLANK('Case Data Entry'!Z691)),TRUE,FALSE)</f>
        <v>1</v>
      </c>
    </row>
    <row r="692" spans="1:2" x14ac:dyDescent="0.25">
      <c r="A692" s="43" t="b">
        <f>IF(COUNTA('Case Data Entry'!A692:AB692)-COUNTIF('Case Data Entry'!A692:AB692,"#N/A")&gt;0,TRUE,FALSE)</f>
        <v>0</v>
      </c>
      <c r="B692" t="b">
        <f>IF(OR(ISBLANK('Case Data Entry'!B692),ISBLANK('Case Data Entry'!C692),ISBLANK('Case Data Entry'!D692),ISBLANK('Case Data Entry'!E692),ISBLANK('Case Data Entry'!I692),ISBLANK('Case Data Entry'!J692),ISBLANK('Case Data Entry'!L692),ISBLANK('Case Data Entry'!M692),ISBLANK('Case Data Entry'!W692),ISBLANK('Case Data Entry'!Z692)),TRUE,FALSE)</f>
        <v>1</v>
      </c>
    </row>
    <row r="693" spans="1:2" x14ac:dyDescent="0.25">
      <c r="A693" s="43" t="b">
        <f>IF(COUNTA('Case Data Entry'!A693:AB693)-COUNTIF('Case Data Entry'!A693:AB693,"#N/A")&gt;0,TRUE,FALSE)</f>
        <v>0</v>
      </c>
      <c r="B693" t="b">
        <f>IF(OR(ISBLANK('Case Data Entry'!B693),ISBLANK('Case Data Entry'!C693),ISBLANK('Case Data Entry'!D693),ISBLANK('Case Data Entry'!E693),ISBLANK('Case Data Entry'!I693),ISBLANK('Case Data Entry'!J693),ISBLANK('Case Data Entry'!L693),ISBLANK('Case Data Entry'!M693),ISBLANK('Case Data Entry'!W693),ISBLANK('Case Data Entry'!Z693)),TRUE,FALSE)</f>
        <v>1</v>
      </c>
    </row>
    <row r="694" spans="1:2" x14ac:dyDescent="0.25">
      <c r="A694" s="43" t="b">
        <f>IF(COUNTA('Case Data Entry'!A694:AB694)-COUNTIF('Case Data Entry'!A694:AB694,"#N/A")&gt;0,TRUE,FALSE)</f>
        <v>0</v>
      </c>
      <c r="B694" t="b">
        <f>IF(OR(ISBLANK('Case Data Entry'!B694),ISBLANK('Case Data Entry'!C694),ISBLANK('Case Data Entry'!D694),ISBLANK('Case Data Entry'!E694),ISBLANK('Case Data Entry'!I694),ISBLANK('Case Data Entry'!J694),ISBLANK('Case Data Entry'!L694),ISBLANK('Case Data Entry'!M694),ISBLANK('Case Data Entry'!W694),ISBLANK('Case Data Entry'!Z694)),TRUE,FALSE)</f>
        <v>1</v>
      </c>
    </row>
    <row r="695" spans="1:2" x14ac:dyDescent="0.25">
      <c r="A695" s="43" t="b">
        <f>IF(COUNTA('Case Data Entry'!A695:AB695)-COUNTIF('Case Data Entry'!A695:AB695,"#N/A")&gt;0,TRUE,FALSE)</f>
        <v>0</v>
      </c>
      <c r="B695" t="b">
        <f>IF(OR(ISBLANK('Case Data Entry'!B695),ISBLANK('Case Data Entry'!C695),ISBLANK('Case Data Entry'!D695),ISBLANK('Case Data Entry'!E695),ISBLANK('Case Data Entry'!I695),ISBLANK('Case Data Entry'!J695),ISBLANK('Case Data Entry'!L695),ISBLANK('Case Data Entry'!M695),ISBLANK('Case Data Entry'!W695),ISBLANK('Case Data Entry'!Z695)),TRUE,FALSE)</f>
        <v>1</v>
      </c>
    </row>
    <row r="696" spans="1:2" x14ac:dyDescent="0.25">
      <c r="A696" s="43" t="b">
        <f>IF(COUNTA('Case Data Entry'!A696:AB696)-COUNTIF('Case Data Entry'!A696:AB696,"#N/A")&gt;0,TRUE,FALSE)</f>
        <v>0</v>
      </c>
      <c r="B696" t="b">
        <f>IF(OR(ISBLANK('Case Data Entry'!B696),ISBLANK('Case Data Entry'!C696),ISBLANK('Case Data Entry'!D696),ISBLANK('Case Data Entry'!E696),ISBLANK('Case Data Entry'!I696),ISBLANK('Case Data Entry'!J696),ISBLANK('Case Data Entry'!L696),ISBLANK('Case Data Entry'!M696),ISBLANK('Case Data Entry'!W696),ISBLANK('Case Data Entry'!Z696)),TRUE,FALSE)</f>
        <v>1</v>
      </c>
    </row>
    <row r="697" spans="1:2" x14ac:dyDescent="0.25">
      <c r="A697" s="43" t="b">
        <f>IF(COUNTA('Case Data Entry'!A697:AB697)-COUNTIF('Case Data Entry'!A697:AB697,"#N/A")&gt;0,TRUE,FALSE)</f>
        <v>0</v>
      </c>
      <c r="B697" t="b">
        <f>IF(OR(ISBLANK('Case Data Entry'!B697),ISBLANK('Case Data Entry'!C697),ISBLANK('Case Data Entry'!D697),ISBLANK('Case Data Entry'!E697),ISBLANK('Case Data Entry'!I697),ISBLANK('Case Data Entry'!J697),ISBLANK('Case Data Entry'!L697),ISBLANK('Case Data Entry'!M697),ISBLANK('Case Data Entry'!W697),ISBLANK('Case Data Entry'!Z697)),TRUE,FALSE)</f>
        <v>1</v>
      </c>
    </row>
    <row r="698" spans="1:2" x14ac:dyDescent="0.25">
      <c r="A698" s="43" t="b">
        <f>IF(COUNTA('Case Data Entry'!A698:AB698)-COUNTIF('Case Data Entry'!A698:AB698,"#N/A")&gt;0,TRUE,FALSE)</f>
        <v>0</v>
      </c>
      <c r="B698" t="b">
        <f>IF(OR(ISBLANK('Case Data Entry'!B698),ISBLANK('Case Data Entry'!C698),ISBLANK('Case Data Entry'!D698),ISBLANK('Case Data Entry'!E698),ISBLANK('Case Data Entry'!I698),ISBLANK('Case Data Entry'!J698),ISBLANK('Case Data Entry'!L698),ISBLANK('Case Data Entry'!M698),ISBLANK('Case Data Entry'!W698),ISBLANK('Case Data Entry'!Z698)),TRUE,FALSE)</f>
        <v>1</v>
      </c>
    </row>
    <row r="699" spans="1:2" x14ac:dyDescent="0.25">
      <c r="A699" s="43" t="b">
        <f>IF(COUNTA('Case Data Entry'!A699:AB699)-COUNTIF('Case Data Entry'!A699:AB699,"#N/A")&gt;0,TRUE,FALSE)</f>
        <v>0</v>
      </c>
      <c r="B699" t="b">
        <f>IF(OR(ISBLANK('Case Data Entry'!B699),ISBLANK('Case Data Entry'!C699),ISBLANK('Case Data Entry'!D699),ISBLANK('Case Data Entry'!E699),ISBLANK('Case Data Entry'!I699),ISBLANK('Case Data Entry'!J699),ISBLANK('Case Data Entry'!L699),ISBLANK('Case Data Entry'!M699),ISBLANK('Case Data Entry'!W699),ISBLANK('Case Data Entry'!Z699)),TRUE,FALSE)</f>
        <v>1</v>
      </c>
    </row>
    <row r="700" spans="1:2" x14ac:dyDescent="0.25">
      <c r="A700" s="43" t="b">
        <f>IF(COUNTA('Case Data Entry'!A700:AB700)-COUNTIF('Case Data Entry'!A700:AB700,"#N/A")&gt;0,TRUE,FALSE)</f>
        <v>0</v>
      </c>
      <c r="B700" t="b">
        <f>IF(OR(ISBLANK('Case Data Entry'!B700),ISBLANK('Case Data Entry'!C700),ISBLANK('Case Data Entry'!D700),ISBLANK('Case Data Entry'!E700),ISBLANK('Case Data Entry'!I700),ISBLANK('Case Data Entry'!J700),ISBLANK('Case Data Entry'!L700),ISBLANK('Case Data Entry'!M700),ISBLANK('Case Data Entry'!W700),ISBLANK('Case Data Entry'!Z700)),TRUE,FALSE)</f>
        <v>1</v>
      </c>
    </row>
    <row r="701" spans="1:2" x14ac:dyDescent="0.25">
      <c r="A701" s="43" t="b">
        <f>IF(COUNTA('Case Data Entry'!A701:AB701)-COUNTIF('Case Data Entry'!A701:AB701,"#N/A")&gt;0,TRUE,FALSE)</f>
        <v>0</v>
      </c>
      <c r="B701" t="b">
        <f>IF(OR(ISBLANK('Case Data Entry'!B701),ISBLANK('Case Data Entry'!C701),ISBLANK('Case Data Entry'!D701),ISBLANK('Case Data Entry'!E701),ISBLANK('Case Data Entry'!I701),ISBLANK('Case Data Entry'!J701),ISBLANK('Case Data Entry'!L701),ISBLANK('Case Data Entry'!M701),ISBLANK('Case Data Entry'!W701),ISBLANK('Case Data Entry'!Z701)),TRUE,FALSE)</f>
        <v>1</v>
      </c>
    </row>
    <row r="702" spans="1:2" x14ac:dyDescent="0.25">
      <c r="A702" s="43" t="b">
        <f>IF(COUNTA('Case Data Entry'!A702:AB702)-COUNTIF('Case Data Entry'!A702:AB702,"#N/A")&gt;0,TRUE,FALSE)</f>
        <v>0</v>
      </c>
      <c r="B702" t="b">
        <f>IF(OR(ISBLANK('Case Data Entry'!B702),ISBLANK('Case Data Entry'!C702),ISBLANK('Case Data Entry'!D702),ISBLANK('Case Data Entry'!E702),ISBLANK('Case Data Entry'!I702),ISBLANK('Case Data Entry'!J702),ISBLANK('Case Data Entry'!L702),ISBLANK('Case Data Entry'!M702),ISBLANK('Case Data Entry'!W702),ISBLANK('Case Data Entry'!Z702)),TRUE,FALSE)</f>
        <v>1</v>
      </c>
    </row>
    <row r="703" spans="1:2" x14ac:dyDescent="0.25">
      <c r="A703" s="43" t="b">
        <f>IF(COUNTA('Case Data Entry'!A703:AB703)-COUNTIF('Case Data Entry'!A703:AB703,"#N/A")&gt;0,TRUE,FALSE)</f>
        <v>0</v>
      </c>
      <c r="B703" t="b">
        <f>IF(OR(ISBLANK('Case Data Entry'!B703),ISBLANK('Case Data Entry'!C703),ISBLANK('Case Data Entry'!D703),ISBLANK('Case Data Entry'!E703),ISBLANK('Case Data Entry'!I703),ISBLANK('Case Data Entry'!J703),ISBLANK('Case Data Entry'!L703),ISBLANK('Case Data Entry'!M703),ISBLANK('Case Data Entry'!W703),ISBLANK('Case Data Entry'!Z703)),TRUE,FALSE)</f>
        <v>1</v>
      </c>
    </row>
    <row r="704" spans="1:2" x14ac:dyDescent="0.25">
      <c r="A704" s="43" t="b">
        <f>IF(COUNTA('Case Data Entry'!A704:AB704)-COUNTIF('Case Data Entry'!A704:AB704,"#N/A")&gt;0,TRUE,FALSE)</f>
        <v>0</v>
      </c>
      <c r="B704" t="b">
        <f>IF(OR(ISBLANK('Case Data Entry'!B704),ISBLANK('Case Data Entry'!C704),ISBLANK('Case Data Entry'!D704),ISBLANK('Case Data Entry'!E704),ISBLANK('Case Data Entry'!I704),ISBLANK('Case Data Entry'!J704),ISBLANK('Case Data Entry'!L704),ISBLANK('Case Data Entry'!M704),ISBLANK('Case Data Entry'!W704),ISBLANK('Case Data Entry'!Z704)),TRUE,FALSE)</f>
        <v>1</v>
      </c>
    </row>
    <row r="705" spans="1:2" x14ac:dyDescent="0.25">
      <c r="A705" s="43" t="b">
        <f>IF(COUNTA('Case Data Entry'!A705:AB705)-COUNTIF('Case Data Entry'!A705:AB705,"#N/A")&gt;0,TRUE,FALSE)</f>
        <v>0</v>
      </c>
      <c r="B705" t="b">
        <f>IF(OR(ISBLANK('Case Data Entry'!B705),ISBLANK('Case Data Entry'!C705),ISBLANK('Case Data Entry'!D705),ISBLANK('Case Data Entry'!E705),ISBLANK('Case Data Entry'!I705),ISBLANK('Case Data Entry'!J705),ISBLANK('Case Data Entry'!L705),ISBLANK('Case Data Entry'!M705),ISBLANK('Case Data Entry'!W705),ISBLANK('Case Data Entry'!Z705)),TRUE,FALSE)</f>
        <v>1</v>
      </c>
    </row>
    <row r="706" spans="1:2" x14ac:dyDescent="0.25">
      <c r="A706" s="43" t="b">
        <f>IF(COUNTA('Case Data Entry'!A706:AB706)-COUNTIF('Case Data Entry'!A706:AB706,"#N/A")&gt;0,TRUE,FALSE)</f>
        <v>0</v>
      </c>
      <c r="B706" t="b">
        <f>IF(OR(ISBLANK('Case Data Entry'!B706),ISBLANK('Case Data Entry'!C706),ISBLANK('Case Data Entry'!D706),ISBLANK('Case Data Entry'!E706),ISBLANK('Case Data Entry'!I706),ISBLANK('Case Data Entry'!J706),ISBLANK('Case Data Entry'!L706),ISBLANK('Case Data Entry'!M706),ISBLANK('Case Data Entry'!W706),ISBLANK('Case Data Entry'!Z706)),TRUE,FALSE)</f>
        <v>1</v>
      </c>
    </row>
    <row r="707" spans="1:2" x14ac:dyDescent="0.25">
      <c r="A707" s="43" t="b">
        <f>IF(COUNTA('Case Data Entry'!A707:AB707)-COUNTIF('Case Data Entry'!A707:AB707,"#N/A")&gt;0,TRUE,FALSE)</f>
        <v>0</v>
      </c>
      <c r="B707" t="b">
        <f>IF(OR(ISBLANK('Case Data Entry'!B707),ISBLANK('Case Data Entry'!C707),ISBLANK('Case Data Entry'!D707),ISBLANK('Case Data Entry'!E707),ISBLANK('Case Data Entry'!I707),ISBLANK('Case Data Entry'!J707),ISBLANK('Case Data Entry'!L707),ISBLANK('Case Data Entry'!M707),ISBLANK('Case Data Entry'!W707),ISBLANK('Case Data Entry'!Z707)),TRUE,FALSE)</f>
        <v>1</v>
      </c>
    </row>
    <row r="708" spans="1:2" x14ac:dyDescent="0.25">
      <c r="A708" s="43" t="b">
        <f>IF(COUNTA('Case Data Entry'!A708:AB708)-COUNTIF('Case Data Entry'!A708:AB708,"#N/A")&gt;0,TRUE,FALSE)</f>
        <v>0</v>
      </c>
      <c r="B708" t="b">
        <f>IF(OR(ISBLANK('Case Data Entry'!B708),ISBLANK('Case Data Entry'!C708),ISBLANK('Case Data Entry'!D708),ISBLANK('Case Data Entry'!E708),ISBLANK('Case Data Entry'!I708),ISBLANK('Case Data Entry'!J708),ISBLANK('Case Data Entry'!L708),ISBLANK('Case Data Entry'!M708),ISBLANK('Case Data Entry'!W708),ISBLANK('Case Data Entry'!Z708)),TRUE,FALSE)</f>
        <v>1</v>
      </c>
    </row>
    <row r="709" spans="1:2" x14ac:dyDescent="0.25">
      <c r="A709" s="43" t="b">
        <f>IF(COUNTA('Case Data Entry'!A709:AB709)-COUNTIF('Case Data Entry'!A709:AB709,"#N/A")&gt;0,TRUE,FALSE)</f>
        <v>0</v>
      </c>
      <c r="B709" t="b">
        <f>IF(OR(ISBLANK('Case Data Entry'!B709),ISBLANK('Case Data Entry'!C709),ISBLANK('Case Data Entry'!D709),ISBLANK('Case Data Entry'!E709),ISBLANK('Case Data Entry'!I709),ISBLANK('Case Data Entry'!J709),ISBLANK('Case Data Entry'!L709),ISBLANK('Case Data Entry'!M709),ISBLANK('Case Data Entry'!W709),ISBLANK('Case Data Entry'!Z709)),TRUE,FALSE)</f>
        <v>1</v>
      </c>
    </row>
    <row r="710" spans="1:2" x14ac:dyDescent="0.25">
      <c r="A710" s="43" t="b">
        <f>IF(COUNTA('Case Data Entry'!A710:AB710)-COUNTIF('Case Data Entry'!A710:AB710,"#N/A")&gt;0,TRUE,FALSE)</f>
        <v>0</v>
      </c>
      <c r="B710" t="b">
        <f>IF(OR(ISBLANK('Case Data Entry'!B710),ISBLANK('Case Data Entry'!C710),ISBLANK('Case Data Entry'!D710),ISBLANK('Case Data Entry'!E710),ISBLANK('Case Data Entry'!I710),ISBLANK('Case Data Entry'!J710),ISBLANK('Case Data Entry'!L710),ISBLANK('Case Data Entry'!M710),ISBLANK('Case Data Entry'!W710),ISBLANK('Case Data Entry'!Z710)),TRUE,FALSE)</f>
        <v>1</v>
      </c>
    </row>
    <row r="711" spans="1:2" x14ac:dyDescent="0.25">
      <c r="A711" s="43" t="b">
        <f>IF(COUNTA('Case Data Entry'!A711:AB711)-COUNTIF('Case Data Entry'!A711:AB711,"#N/A")&gt;0,TRUE,FALSE)</f>
        <v>0</v>
      </c>
      <c r="B711" t="b">
        <f>IF(OR(ISBLANK('Case Data Entry'!B711),ISBLANK('Case Data Entry'!C711),ISBLANK('Case Data Entry'!D711),ISBLANK('Case Data Entry'!E711),ISBLANK('Case Data Entry'!I711),ISBLANK('Case Data Entry'!J711),ISBLANK('Case Data Entry'!L711),ISBLANK('Case Data Entry'!M711),ISBLANK('Case Data Entry'!W711),ISBLANK('Case Data Entry'!Z711)),TRUE,FALSE)</f>
        <v>1</v>
      </c>
    </row>
    <row r="712" spans="1:2" x14ac:dyDescent="0.25">
      <c r="A712" s="43" t="b">
        <f>IF(COUNTA('Case Data Entry'!A712:AB712)-COUNTIF('Case Data Entry'!A712:AB712,"#N/A")&gt;0,TRUE,FALSE)</f>
        <v>0</v>
      </c>
      <c r="B712" t="b">
        <f>IF(OR(ISBLANK('Case Data Entry'!B712),ISBLANK('Case Data Entry'!C712),ISBLANK('Case Data Entry'!D712),ISBLANK('Case Data Entry'!E712),ISBLANK('Case Data Entry'!I712),ISBLANK('Case Data Entry'!J712),ISBLANK('Case Data Entry'!L712),ISBLANK('Case Data Entry'!M712),ISBLANK('Case Data Entry'!W712),ISBLANK('Case Data Entry'!Z712)),TRUE,FALSE)</f>
        <v>1</v>
      </c>
    </row>
    <row r="713" spans="1:2" x14ac:dyDescent="0.25">
      <c r="A713" s="43" t="b">
        <f>IF(COUNTA('Case Data Entry'!A713:AB713)-COUNTIF('Case Data Entry'!A713:AB713,"#N/A")&gt;0,TRUE,FALSE)</f>
        <v>0</v>
      </c>
      <c r="B713" t="b">
        <f>IF(OR(ISBLANK('Case Data Entry'!B713),ISBLANK('Case Data Entry'!C713),ISBLANK('Case Data Entry'!D713),ISBLANK('Case Data Entry'!E713),ISBLANK('Case Data Entry'!I713),ISBLANK('Case Data Entry'!J713),ISBLANK('Case Data Entry'!L713),ISBLANK('Case Data Entry'!M713),ISBLANK('Case Data Entry'!W713),ISBLANK('Case Data Entry'!Z713)),TRUE,FALSE)</f>
        <v>1</v>
      </c>
    </row>
    <row r="714" spans="1:2" x14ac:dyDescent="0.25">
      <c r="A714" s="43" t="b">
        <f>IF(COUNTA('Case Data Entry'!A714:AB714)-COUNTIF('Case Data Entry'!A714:AB714,"#N/A")&gt;0,TRUE,FALSE)</f>
        <v>0</v>
      </c>
      <c r="B714" t="b">
        <f>IF(OR(ISBLANK('Case Data Entry'!B714),ISBLANK('Case Data Entry'!C714),ISBLANK('Case Data Entry'!D714),ISBLANK('Case Data Entry'!E714),ISBLANK('Case Data Entry'!I714),ISBLANK('Case Data Entry'!J714),ISBLANK('Case Data Entry'!L714),ISBLANK('Case Data Entry'!M714),ISBLANK('Case Data Entry'!W714),ISBLANK('Case Data Entry'!Z714)),TRUE,FALSE)</f>
        <v>1</v>
      </c>
    </row>
    <row r="715" spans="1:2" x14ac:dyDescent="0.25">
      <c r="A715" s="43" t="b">
        <f>IF(COUNTA('Case Data Entry'!A715:AB715)-COUNTIF('Case Data Entry'!A715:AB715,"#N/A")&gt;0,TRUE,FALSE)</f>
        <v>0</v>
      </c>
      <c r="B715" t="b">
        <f>IF(OR(ISBLANK('Case Data Entry'!B715),ISBLANK('Case Data Entry'!C715),ISBLANK('Case Data Entry'!D715),ISBLANK('Case Data Entry'!E715),ISBLANK('Case Data Entry'!I715),ISBLANK('Case Data Entry'!J715),ISBLANK('Case Data Entry'!L715),ISBLANK('Case Data Entry'!M715),ISBLANK('Case Data Entry'!W715),ISBLANK('Case Data Entry'!Z715)),TRUE,FALSE)</f>
        <v>1</v>
      </c>
    </row>
    <row r="716" spans="1:2" x14ac:dyDescent="0.25">
      <c r="A716" s="43" t="b">
        <f>IF(COUNTA('Case Data Entry'!A716:AB716)-COUNTIF('Case Data Entry'!A716:AB716,"#N/A")&gt;0,TRUE,FALSE)</f>
        <v>0</v>
      </c>
      <c r="B716" t="b">
        <f>IF(OR(ISBLANK('Case Data Entry'!B716),ISBLANK('Case Data Entry'!C716),ISBLANK('Case Data Entry'!D716),ISBLANK('Case Data Entry'!E716),ISBLANK('Case Data Entry'!I716),ISBLANK('Case Data Entry'!J716),ISBLANK('Case Data Entry'!L716),ISBLANK('Case Data Entry'!M716),ISBLANK('Case Data Entry'!W716),ISBLANK('Case Data Entry'!Z716)),TRUE,FALSE)</f>
        <v>1</v>
      </c>
    </row>
    <row r="717" spans="1:2" x14ac:dyDescent="0.25">
      <c r="A717" s="43" t="b">
        <f>IF(COUNTA('Case Data Entry'!A717:AB717)-COUNTIF('Case Data Entry'!A717:AB717,"#N/A")&gt;0,TRUE,FALSE)</f>
        <v>0</v>
      </c>
      <c r="B717" t="b">
        <f>IF(OR(ISBLANK('Case Data Entry'!B717),ISBLANK('Case Data Entry'!C717),ISBLANK('Case Data Entry'!D717),ISBLANK('Case Data Entry'!E717),ISBLANK('Case Data Entry'!I717),ISBLANK('Case Data Entry'!J717),ISBLANK('Case Data Entry'!L717),ISBLANK('Case Data Entry'!M717),ISBLANK('Case Data Entry'!W717),ISBLANK('Case Data Entry'!Z717)),TRUE,FALSE)</f>
        <v>1</v>
      </c>
    </row>
    <row r="718" spans="1:2" x14ac:dyDescent="0.25">
      <c r="A718" s="43" t="b">
        <f>IF(COUNTA('Case Data Entry'!A718:AB718)-COUNTIF('Case Data Entry'!A718:AB718,"#N/A")&gt;0,TRUE,FALSE)</f>
        <v>0</v>
      </c>
      <c r="B718" t="b">
        <f>IF(OR(ISBLANK('Case Data Entry'!B718),ISBLANK('Case Data Entry'!C718),ISBLANK('Case Data Entry'!D718),ISBLANK('Case Data Entry'!E718),ISBLANK('Case Data Entry'!I718),ISBLANK('Case Data Entry'!J718),ISBLANK('Case Data Entry'!L718),ISBLANK('Case Data Entry'!M718),ISBLANK('Case Data Entry'!W718),ISBLANK('Case Data Entry'!Z718)),TRUE,FALSE)</f>
        <v>1</v>
      </c>
    </row>
    <row r="719" spans="1:2" x14ac:dyDescent="0.25">
      <c r="A719" s="43" t="b">
        <f>IF(COUNTA('Case Data Entry'!A719:AB719)-COUNTIF('Case Data Entry'!A719:AB719,"#N/A")&gt;0,TRUE,FALSE)</f>
        <v>0</v>
      </c>
      <c r="B719" t="b">
        <f>IF(OR(ISBLANK('Case Data Entry'!B719),ISBLANK('Case Data Entry'!C719),ISBLANK('Case Data Entry'!D719),ISBLANK('Case Data Entry'!E719),ISBLANK('Case Data Entry'!I719),ISBLANK('Case Data Entry'!J719),ISBLANK('Case Data Entry'!L719),ISBLANK('Case Data Entry'!M719),ISBLANK('Case Data Entry'!W719),ISBLANK('Case Data Entry'!Z719)),TRUE,FALSE)</f>
        <v>1</v>
      </c>
    </row>
    <row r="720" spans="1:2" x14ac:dyDescent="0.25">
      <c r="A720" s="43" t="b">
        <f>IF(COUNTA('Case Data Entry'!A720:AB720)-COUNTIF('Case Data Entry'!A720:AB720,"#N/A")&gt;0,TRUE,FALSE)</f>
        <v>0</v>
      </c>
      <c r="B720" t="b">
        <f>IF(OR(ISBLANK('Case Data Entry'!B720),ISBLANK('Case Data Entry'!C720),ISBLANK('Case Data Entry'!D720),ISBLANK('Case Data Entry'!E720),ISBLANK('Case Data Entry'!I720),ISBLANK('Case Data Entry'!J720),ISBLANK('Case Data Entry'!L720),ISBLANK('Case Data Entry'!M720),ISBLANK('Case Data Entry'!W720),ISBLANK('Case Data Entry'!Z720)),TRUE,FALSE)</f>
        <v>1</v>
      </c>
    </row>
    <row r="721" spans="1:2" x14ac:dyDescent="0.25">
      <c r="A721" s="43" t="b">
        <f>IF(COUNTA('Case Data Entry'!A721:AB721)-COUNTIF('Case Data Entry'!A721:AB721,"#N/A")&gt;0,TRUE,FALSE)</f>
        <v>0</v>
      </c>
      <c r="B721" t="b">
        <f>IF(OR(ISBLANK('Case Data Entry'!B721),ISBLANK('Case Data Entry'!C721),ISBLANK('Case Data Entry'!D721),ISBLANK('Case Data Entry'!E721),ISBLANK('Case Data Entry'!I721),ISBLANK('Case Data Entry'!J721),ISBLANK('Case Data Entry'!L721),ISBLANK('Case Data Entry'!M721),ISBLANK('Case Data Entry'!W721),ISBLANK('Case Data Entry'!Z721)),TRUE,FALSE)</f>
        <v>1</v>
      </c>
    </row>
    <row r="722" spans="1:2" x14ac:dyDescent="0.25">
      <c r="A722" s="43" t="b">
        <f>IF(COUNTA('Case Data Entry'!A722:AB722)-COUNTIF('Case Data Entry'!A722:AB722,"#N/A")&gt;0,TRUE,FALSE)</f>
        <v>0</v>
      </c>
      <c r="B722" t="b">
        <f>IF(OR(ISBLANK('Case Data Entry'!B722),ISBLANK('Case Data Entry'!C722),ISBLANK('Case Data Entry'!D722),ISBLANK('Case Data Entry'!E722),ISBLANK('Case Data Entry'!I722),ISBLANK('Case Data Entry'!J722),ISBLANK('Case Data Entry'!L722),ISBLANK('Case Data Entry'!M722),ISBLANK('Case Data Entry'!W722),ISBLANK('Case Data Entry'!Z722)),TRUE,FALSE)</f>
        <v>1</v>
      </c>
    </row>
    <row r="723" spans="1:2" x14ac:dyDescent="0.25">
      <c r="A723" s="43" t="b">
        <f>IF(COUNTA('Case Data Entry'!A723:AB723)-COUNTIF('Case Data Entry'!A723:AB723,"#N/A")&gt;0,TRUE,FALSE)</f>
        <v>0</v>
      </c>
      <c r="B723" t="b">
        <f>IF(OR(ISBLANK('Case Data Entry'!B723),ISBLANK('Case Data Entry'!C723),ISBLANK('Case Data Entry'!D723),ISBLANK('Case Data Entry'!E723),ISBLANK('Case Data Entry'!I723),ISBLANK('Case Data Entry'!J723),ISBLANK('Case Data Entry'!L723),ISBLANK('Case Data Entry'!M723),ISBLANK('Case Data Entry'!W723),ISBLANK('Case Data Entry'!Z723)),TRUE,FALSE)</f>
        <v>1</v>
      </c>
    </row>
    <row r="724" spans="1:2" x14ac:dyDescent="0.25">
      <c r="A724" s="43" t="b">
        <f>IF(COUNTA('Case Data Entry'!A724:AB724)-COUNTIF('Case Data Entry'!A724:AB724,"#N/A")&gt;0,TRUE,FALSE)</f>
        <v>0</v>
      </c>
      <c r="B724" t="b">
        <f>IF(OR(ISBLANK('Case Data Entry'!B724),ISBLANK('Case Data Entry'!C724),ISBLANK('Case Data Entry'!D724),ISBLANK('Case Data Entry'!E724),ISBLANK('Case Data Entry'!I724),ISBLANK('Case Data Entry'!J724),ISBLANK('Case Data Entry'!L724),ISBLANK('Case Data Entry'!M724),ISBLANK('Case Data Entry'!W724),ISBLANK('Case Data Entry'!Z724)),TRUE,FALSE)</f>
        <v>1</v>
      </c>
    </row>
    <row r="725" spans="1:2" x14ac:dyDescent="0.25">
      <c r="A725" s="43" t="b">
        <f>IF(COUNTA('Case Data Entry'!A725:AB725)-COUNTIF('Case Data Entry'!A725:AB725,"#N/A")&gt;0,TRUE,FALSE)</f>
        <v>0</v>
      </c>
      <c r="B725" t="b">
        <f>IF(OR(ISBLANK('Case Data Entry'!B725),ISBLANK('Case Data Entry'!C725),ISBLANK('Case Data Entry'!D725),ISBLANK('Case Data Entry'!E725),ISBLANK('Case Data Entry'!I725),ISBLANK('Case Data Entry'!J725),ISBLANK('Case Data Entry'!L725),ISBLANK('Case Data Entry'!M725),ISBLANK('Case Data Entry'!W725),ISBLANK('Case Data Entry'!Z725)),TRUE,FALSE)</f>
        <v>1</v>
      </c>
    </row>
    <row r="726" spans="1:2" x14ac:dyDescent="0.25">
      <c r="A726" s="43" t="b">
        <f>IF(COUNTA('Case Data Entry'!A726:AB726)-COUNTIF('Case Data Entry'!A726:AB726,"#N/A")&gt;0,TRUE,FALSE)</f>
        <v>0</v>
      </c>
      <c r="B726" t="b">
        <f>IF(OR(ISBLANK('Case Data Entry'!B726),ISBLANK('Case Data Entry'!C726),ISBLANK('Case Data Entry'!D726),ISBLANK('Case Data Entry'!E726),ISBLANK('Case Data Entry'!I726),ISBLANK('Case Data Entry'!J726),ISBLANK('Case Data Entry'!L726),ISBLANK('Case Data Entry'!M726),ISBLANK('Case Data Entry'!W726),ISBLANK('Case Data Entry'!Z726)),TRUE,FALSE)</f>
        <v>1</v>
      </c>
    </row>
    <row r="727" spans="1:2" x14ac:dyDescent="0.25">
      <c r="A727" s="43" t="b">
        <f>IF(COUNTA('Case Data Entry'!A727:AB727)-COUNTIF('Case Data Entry'!A727:AB727,"#N/A")&gt;0,TRUE,FALSE)</f>
        <v>0</v>
      </c>
      <c r="B727" t="b">
        <f>IF(OR(ISBLANK('Case Data Entry'!B727),ISBLANK('Case Data Entry'!C727),ISBLANK('Case Data Entry'!D727),ISBLANK('Case Data Entry'!E727),ISBLANK('Case Data Entry'!I727),ISBLANK('Case Data Entry'!J727),ISBLANK('Case Data Entry'!L727),ISBLANK('Case Data Entry'!M727),ISBLANK('Case Data Entry'!W727),ISBLANK('Case Data Entry'!Z727)),TRUE,FALSE)</f>
        <v>1</v>
      </c>
    </row>
    <row r="728" spans="1:2" x14ac:dyDescent="0.25">
      <c r="A728" s="43" t="b">
        <f>IF(COUNTA('Case Data Entry'!A728:AB728)-COUNTIF('Case Data Entry'!A728:AB728,"#N/A")&gt;0,TRUE,FALSE)</f>
        <v>0</v>
      </c>
      <c r="B728" t="b">
        <f>IF(OR(ISBLANK('Case Data Entry'!B728),ISBLANK('Case Data Entry'!C728),ISBLANK('Case Data Entry'!D728),ISBLANK('Case Data Entry'!E728),ISBLANK('Case Data Entry'!I728),ISBLANK('Case Data Entry'!J728),ISBLANK('Case Data Entry'!L728),ISBLANK('Case Data Entry'!M728),ISBLANK('Case Data Entry'!W728),ISBLANK('Case Data Entry'!Z728)),TRUE,FALSE)</f>
        <v>1</v>
      </c>
    </row>
    <row r="729" spans="1:2" x14ac:dyDescent="0.25">
      <c r="A729" s="43" t="b">
        <f>IF(COUNTA('Case Data Entry'!A729:AB729)-COUNTIF('Case Data Entry'!A729:AB729,"#N/A")&gt;0,TRUE,FALSE)</f>
        <v>0</v>
      </c>
      <c r="B729" t="b">
        <f>IF(OR(ISBLANK('Case Data Entry'!B729),ISBLANK('Case Data Entry'!C729),ISBLANK('Case Data Entry'!D729),ISBLANK('Case Data Entry'!E729),ISBLANK('Case Data Entry'!I729),ISBLANK('Case Data Entry'!J729),ISBLANK('Case Data Entry'!L729),ISBLANK('Case Data Entry'!M729),ISBLANK('Case Data Entry'!W729),ISBLANK('Case Data Entry'!Z729)),TRUE,FALSE)</f>
        <v>1</v>
      </c>
    </row>
    <row r="730" spans="1:2" x14ac:dyDescent="0.25">
      <c r="A730" s="43" t="b">
        <f>IF(COUNTA('Case Data Entry'!A730:AB730)-COUNTIF('Case Data Entry'!A730:AB730,"#N/A")&gt;0,TRUE,FALSE)</f>
        <v>0</v>
      </c>
      <c r="B730" t="b">
        <f>IF(OR(ISBLANK('Case Data Entry'!B730),ISBLANK('Case Data Entry'!C730),ISBLANK('Case Data Entry'!D730),ISBLANK('Case Data Entry'!E730),ISBLANK('Case Data Entry'!I730),ISBLANK('Case Data Entry'!J730),ISBLANK('Case Data Entry'!L730),ISBLANK('Case Data Entry'!M730),ISBLANK('Case Data Entry'!W730),ISBLANK('Case Data Entry'!Z730)),TRUE,FALSE)</f>
        <v>1</v>
      </c>
    </row>
    <row r="731" spans="1:2" x14ac:dyDescent="0.25">
      <c r="A731" s="43" t="b">
        <f>IF(COUNTA('Case Data Entry'!A731:AB731)-COUNTIF('Case Data Entry'!A731:AB731,"#N/A")&gt;0,TRUE,FALSE)</f>
        <v>0</v>
      </c>
      <c r="B731" t="b">
        <f>IF(OR(ISBLANK('Case Data Entry'!B731),ISBLANK('Case Data Entry'!C731),ISBLANK('Case Data Entry'!D731),ISBLANK('Case Data Entry'!E731),ISBLANK('Case Data Entry'!I731),ISBLANK('Case Data Entry'!J731),ISBLANK('Case Data Entry'!L731),ISBLANK('Case Data Entry'!M731),ISBLANK('Case Data Entry'!W731),ISBLANK('Case Data Entry'!Z731)),TRUE,FALSE)</f>
        <v>1</v>
      </c>
    </row>
    <row r="732" spans="1:2" x14ac:dyDescent="0.25">
      <c r="A732" s="43" t="b">
        <f>IF(COUNTA('Case Data Entry'!A732:AB732)-COUNTIF('Case Data Entry'!A732:AB732,"#N/A")&gt;0,TRUE,FALSE)</f>
        <v>0</v>
      </c>
      <c r="B732" t="b">
        <f>IF(OR(ISBLANK('Case Data Entry'!B732),ISBLANK('Case Data Entry'!C732),ISBLANK('Case Data Entry'!D732),ISBLANK('Case Data Entry'!E732),ISBLANK('Case Data Entry'!I732),ISBLANK('Case Data Entry'!J732),ISBLANK('Case Data Entry'!L732),ISBLANK('Case Data Entry'!M732),ISBLANK('Case Data Entry'!W732),ISBLANK('Case Data Entry'!Z732)),TRUE,FALSE)</f>
        <v>1</v>
      </c>
    </row>
    <row r="733" spans="1:2" x14ac:dyDescent="0.25">
      <c r="A733" s="43" t="b">
        <f>IF(COUNTA('Case Data Entry'!A733:AB733)-COUNTIF('Case Data Entry'!A733:AB733,"#N/A")&gt;0,TRUE,FALSE)</f>
        <v>0</v>
      </c>
      <c r="B733" t="b">
        <f>IF(OR(ISBLANK('Case Data Entry'!B733),ISBLANK('Case Data Entry'!C733),ISBLANK('Case Data Entry'!D733),ISBLANK('Case Data Entry'!E733),ISBLANK('Case Data Entry'!I733),ISBLANK('Case Data Entry'!J733),ISBLANK('Case Data Entry'!L733),ISBLANK('Case Data Entry'!M733),ISBLANK('Case Data Entry'!W733),ISBLANK('Case Data Entry'!Z733)),TRUE,FALSE)</f>
        <v>1</v>
      </c>
    </row>
    <row r="734" spans="1:2" x14ac:dyDescent="0.25">
      <c r="A734" s="43" t="b">
        <f>IF(COUNTA('Case Data Entry'!A734:AB734)-COUNTIF('Case Data Entry'!A734:AB734,"#N/A")&gt;0,TRUE,FALSE)</f>
        <v>0</v>
      </c>
      <c r="B734" t="b">
        <f>IF(OR(ISBLANK('Case Data Entry'!B734),ISBLANK('Case Data Entry'!C734),ISBLANK('Case Data Entry'!D734),ISBLANK('Case Data Entry'!E734),ISBLANK('Case Data Entry'!I734),ISBLANK('Case Data Entry'!J734),ISBLANK('Case Data Entry'!L734),ISBLANK('Case Data Entry'!M734),ISBLANK('Case Data Entry'!W734),ISBLANK('Case Data Entry'!Z734)),TRUE,FALSE)</f>
        <v>1</v>
      </c>
    </row>
    <row r="735" spans="1:2" x14ac:dyDescent="0.25">
      <c r="A735" s="43" t="b">
        <f>IF(COUNTA('Case Data Entry'!A735:AB735)-COUNTIF('Case Data Entry'!A735:AB735,"#N/A")&gt;0,TRUE,FALSE)</f>
        <v>0</v>
      </c>
      <c r="B735" t="b">
        <f>IF(OR(ISBLANK('Case Data Entry'!B735),ISBLANK('Case Data Entry'!C735),ISBLANK('Case Data Entry'!D735),ISBLANK('Case Data Entry'!E735),ISBLANK('Case Data Entry'!I735),ISBLANK('Case Data Entry'!J735),ISBLANK('Case Data Entry'!L735),ISBLANK('Case Data Entry'!M735),ISBLANK('Case Data Entry'!W735),ISBLANK('Case Data Entry'!Z735)),TRUE,FALSE)</f>
        <v>1</v>
      </c>
    </row>
    <row r="736" spans="1:2" x14ac:dyDescent="0.25">
      <c r="A736" s="43" t="b">
        <f>IF(COUNTA('Case Data Entry'!A736:AB736)-COUNTIF('Case Data Entry'!A736:AB736,"#N/A")&gt;0,TRUE,FALSE)</f>
        <v>0</v>
      </c>
      <c r="B736" t="b">
        <f>IF(OR(ISBLANK('Case Data Entry'!B736),ISBLANK('Case Data Entry'!C736),ISBLANK('Case Data Entry'!D736),ISBLANK('Case Data Entry'!E736),ISBLANK('Case Data Entry'!I736),ISBLANK('Case Data Entry'!J736),ISBLANK('Case Data Entry'!L736),ISBLANK('Case Data Entry'!M736),ISBLANK('Case Data Entry'!W736),ISBLANK('Case Data Entry'!Z736)),TRUE,FALSE)</f>
        <v>1</v>
      </c>
    </row>
    <row r="737" spans="1:2" x14ac:dyDescent="0.25">
      <c r="A737" s="43" t="b">
        <f>IF(COUNTA('Case Data Entry'!A737:AB737)-COUNTIF('Case Data Entry'!A737:AB737,"#N/A")&gt;0,TRUE,FALSE)</f>
        <v>0</v>
      </c>
      <c r="B737" t="b">
        <f>IF(OR(ISBLANK('Case Data Entry'!B737),ISBLANK('Case Data Entry'!C737),ISBLANK('Case Data Entry'!D737),ISBLANK('Case Data Entry'!E737),ISBLANK('Case Data Entry'!I737),ISBLANK('Case Data Entry'!J737),ISBLANK('Case Data Entry'!L737),ISBLANK('Case Data Entry'!M737),ISBLANK('Case Data Entry'!W737),ISBLANK('Case Data Entry'!Z737)),TRUE,FALSE)</f>
        <v>1</v>
      </c>
    </row>
    <row r="738" spans="1:2" x14ac:dyDescent="0.25">
      <c r="A738" s="43" t="b">
        <f>IF(COUNTA('Case Data Entry'!A738:AB738)-COUNTIF('Case Data Entry'!A738:AB738,"#N/A")&gt;0,TRUE,FALSE)</f>
        <v>0</v>
      </c>
      <c r="B738" t="b">
        <f>IF(OR(ISBLANK('Case Data Entry'!B738),ISBLANK('Case Data Entry'!C738),ISBLANK('Case Data Entry'!D738),ISBLANK('Case Data Entry'!E738),ISBLANK('Case Data Entry'!I738),ISBLANK('Case Data Entry'!J738),ISBLANK('Case Data Entry'!L738),ISBLANK('Case Data Entry'!M738),ISBLANK('Case Data Entry'!W738),ISBLANK('Case Data Entry'!Z738)),TRUE,FALSE)</f>
        <v>1</v>
      </c>
    </row>
    <row r="739" spans="1:2" x14ac:dyDescent="0.25">
      <c r="A739" s="43" t="b">
        <f>IF(COUNTA('Case Data Entry'!A739:AB739)-COUNTIF('Case Data Entry'!A739:AB739,"#N/A")&gt;0,TRUE,FALSE)</f>
        <v>0</v>
      </c>
      <c r="B739" t="b">
        <f>IF(OR(ISBLANK('Case Data Entry'!B739),ISBLANK('Case Data Entry'!C739),ISBLANK('Case Data Entry'!D739),ISBLANK('Case Data Entry'!E739),ISBLANK('Case Data Entry'!I739),ISBLANK('Case Data Entry'!J739),ISBLANK('Case Data Entry'!L739),ISBLANK('Case Data Entry'!M739),ISBLANK('Case Data Entry'!W739),ISBLANK('Case Data Entry'!Z739)),TRUE,FALSE)</f>
        <v>1</v>
      </c>
    </row>
    <row r="740" spans="1:2" x14ac:dyDescent="0.25">
      <c r="A740" s="43" t="b">
        <f>IF(COUNTA('Case Data Entry'!A740:AB740)-COUNTIF('Case Data Entry'!A740:AB740,"#N/A")&gt;0,TRUE,FALSE)</f>
        <v>0</v>
      </c>
      <c r="B740" t="b">
        <f>IF(OR(ISBLANK('Case Data Entry'!B740),ISBLANK('Case Data Entry'!C740),ISBLANK('Case Data Entry'!D740),ISBLANK('Case Data Entry'!E740),ISBLANK('Case Data Entry'!I740),ISBLANK('Case Data Entry'!J740),ISBLANK('Case Data Entry'!L740),ISBLANK('Case Data Entry'!M740),ISBLANK('Case Data Entry'!W740),ISBLANK('Case Data Entry'!Z740)),TRUE,FALSE)</f>
        <v>1</v>
      </c>
    </row>
    <row r="741" spans="1:2" x14ac:dyDescent="0.25">
      <c r="A741" s="43" t="b">
        <f>IF(COUNTA('Case Data Entry'!A741:AB741)-COUNTIF('Case Data Entry'!A741:AB741,"#N/A")&gt;0,TRUE,FALSE)</f>
        <v>0</v>
      </c>
      <c r="B741" t="b">
        <f>IF(OR(ISBLANK('Case Data Entry'!B741),ISBLANK('Case Data Entry'!C741),ISBLANK('Case Data Entry'!D741),ISBLANK('Case Data Entry'!E741),ISBLANK('Case Data Entry'!I741),ISBLANK('Case Data Entry'!J741),ISBLANK('Case Data Entry'!L741),ISBLANK('Case Data Entry'!M741),ISBLANK('Case Data Entry'!W741),ISBLANK('Case Data Entry'!Z741)),TRUE,FALSE)</f>
        <v>1</v>
      </c>
    </row>
    <row r="742" spans="1:2" x14ac:dyDescent="0.25">
      <c r="A742" s="43" t="b">
        <f>IF(COUNTA('Case Data Entry'!A742:AB742)-COUNTIF('Case Data Entry'!A742:AB742,"#N/A")&gt;0,TRUE,FALSE)</f>
        <v>0</v>
      </c>
      <c r="B742" t="b">
        <f>IF(OR(ISBLANK('Case Data Entry'!B742),ISBLANK('Case Data Entry'!C742),ISBLANK('Case Data Entry'!D742),ISBLANK('Case Data Entry'!E742),ISBLANK('Case Data Entry'!I742),ISBLANK('Case Data Entry'!J742),ISBLANK('Case Data Entry'!L742),ISBLANK('Case Data Entry'!M742),ISBLANK('Case Data Entry'!W742),ISBLANK('Case Data Entry'!Z742)),TRUE,FALSE)</f>
        <v>1</v>
      </c>
    </row>
    <row r="743" spans="1:2" x14ac:dyDescent="0.25">
      <c r="A743" s="43" t="b">
        <f>IF(COUNTA('Case Data Entry'!A743:AB743)-COUNTIF('Case Data Entry'!A743:AB743,"#N/A")&gt;0,TRUE,FALSE)</f>
        <v>0</v>
      </c>
      <c r="B743" t="b">
        <f>IF(OR(ISBLANK('Case Data Entry'!B743),ISBLANK('Case Data Entry'!C743),ISBLANK('Case Data Entry'!D743),ISBLANK('Case Data Entry'!E743),ISBLANK('Case Data Entry'!I743),ISBLANK('Case Data Entry'!J743),ISBLANK('Case Data Entry'!L743),ISBLANK('Case Data Entry'!M743),ISBLANK('Case Data Entry'!W743),ISBLANK('Case Data Entry'!Z743)),TRUE,FALSE)</f>
        <v>1</v>
      </c>
    </row>
    <row r="744" spans="1:2" x14ac:dyDescent="0.25">
      <c r="A744" s="43" t="b">
        <f>IF(COUNTA('Case Data Entry'!A744:AB744)-COUNTIF('Case Data Entry'!A744:AB744,"#N/A")&gt;0,TRUE,FALSE)</f>
        <v>0</v>
      </c>
      <c r="B744" t="b">
        <f>IF(OR(ISBLANK('Case Data Entry'!B744),ISBLANK('Case Data Entry'!C744),ISBLANK('Case Data Entry'!D744),ISBLANK('Case Data Entry'!E744),ISBLANK('Case Data Entry'!I744),ISBLANK('Case Data Entry'!J744),ISBLANK('Case Data Entry'!L744),ISBLANK('Case Data Entry'!M744),ISBLANK('Case Data Entry'!W744),ISBLANK('Case Data Entry'!Z744)),TRUE,FALSE)</f>
        <v>1</v>
      </c>
    </row>
    <row r="745" spans="1:2" x14ac:dyDescent="0.25">
      <c r="A745" s="43" t="b">
        <f>IF(COUNTA('Case Data Entry'!A745:AB745)-COUNTIF('Case Data Entry'!A745:AB745,"#N/A")&gt;0,TRUE,FALSE)</f>
        <v>0</v>
      </c>
      <c r="B745" t="b">
        <f>IF(OR(ISBLANK('Case Data Entry'!B745),ISBLANK('Case Data Entry'!C745),ISBLANK('Case Data Entry'!D745),ISBLANK('Case Data Entry'!E745),ISBLANK('Case Data Entry'!I745),ISBLANK('Case Data Entry'!J745),ISBLANK('Case Data Entry'!L745),ISBLANK('Case Data Entry'!M745),ISBLANK('Case Data Entry'!W745),ISBLANK('Case Data Entry'!Z745)),TRUE,FALSE)</f>
        <v>1</v>
      </c>
    </row>
    <row r="746" spans="1:2" x14ac:dyDescent="0.25">
      <c r="A746" s="43" t="b">
        <f>IF(COUNTA('Case Data Entry'!A746:AB746)-COUNTIF('Case Data Entry'!A746:AB746,"#N/A")&gt;0,TRUE,FALSE)</f>
        <v>0</v>
      </c>
      <c r="B746" t="b">
        <f>IF(OR(ISBLANK('Case Data Entry'!B746),ISBLANK('Case Data Entry'!C746),ISBLANK('Case Data Entry'!D746),ISBLANK('Case Data Entry'!E746),ISBLANK('Case Data Entry'!I746),ISBLANK('Case Data Entry'!J746),ISBLANK('Case Data Entry'!L746),ISBLANK('Case Data Entry'!M746),ISBLANK('Case Data Entry'!W746),ISBLANK('Case Data Entry'!Z746)),TRUE,FALSE)</f>
        <v>1</v>
      </c>
    </row>
    <row r="747" spans="1:2" x14ac:dyDescent="0.25">
      <c r="A747" s="43" t="b">
        <f>IF(COUNTA('Case Data Entry'!A747:AB747)-COUNTIF('Case Data Entry'!A747:AB747,"#N/A")&gt;0,TRUE,FALSE)</f>
        <v>0</v>
      </c>
      <c r="B747" t="b">
        <f>IF(OR(ISBLANK('Case Data Entry'!B747),ISBLANK('Case Data Entry'!C747),ISBLANK('Case Data Entry'!D747),ISBLANK('Case Data Entry'!E747),ISBLANK('Case Data Entry'!I747),ISBLANK('Case Data Entry'!J747),ISBLANK('Case Data Entry'!L747),ISBLANK('Case Data Entry'!M747),ISBLANK('Case Data Entry'!W747),ISBLANK('Case Data Entry'!Z747)),TRUE,FALSE)</f>
        <v>1</v>
      </c>
    </row>
    <row r="748" spans="1:2" x14ac:dyDescent="0.25">
      <c r="A748" s="43" t="b">
        <f>IF(COUNTA('Case Data Entry'!A748:AB748)-COUNTIF('Case Data Entry'!A748:AB748,"#N/A")&gt;0,TRUE,FALSE)</f>
        <v>0</v>
      </c>
      <c r="B748" t="b">
        <f>IF(OR(ISBLANK('Case Data Entry'!B748),ISBLANK('Case Data Entry'!C748),ISBLANK('Case Data Entry'!D748),ISBLANK('Case Data Entry'!E748),ISBLANK('Case Data Entry'!I748),ISBLANK('Case Data Entry'!J748),ISBLANK('Case Data Entry'!L748),ISBLANK('Case Data Entry'!M748),ISBLANK('Case Data Entry'!W748),ISBLANK('Case Data Entry'!Z748)),TRUE,FALSE)</f>
        <v>1</v>
      </c>
    </row>
    <row r="749" spans="1:2" x14ac:dyDescent="0.25">
      <c r="A749" s="43" t="b">
        <f>IF(COUNTA('Case Data Entry'!A749:AB749)-COUNTIF('Case Data Entry'!A749:AB749,"#N/A")&gt;0,TRUE,FALSE)</f>
        <v>0</v>
      </c>
      <c r="B749" t="b">
        <f>IF(OR(ISBLANK('Case Data Entry'!B749),ISBLANK('Case Data Entry'!C749),ISBLANK('Case Data Entry'!D749),ISBLANK('Case Data Entry'!E749),ISBLANK('Case Data Entry'!I749),ISBLANK('Case Data Entry'!J749),ISBLANK('Case Data Entry'!L749),ISBLANK('Case Data Entry'!M749),ISBLANK('Case Data Entry'!W749),ISBLANK('Case Data Entry'!Z749)),TRUE,FALSE)</f>
        <v>1</v>
      </c>
    </row>
    <row r="750" spans="1:2" x14ac:dyDescent="0.25">
      <c r="A750" s="43" t="b">
        <f>IF(COUNTA('Case Data Entry'!A750:AB750)-COUNTIF('Case Data Entry'!A750:AB750,"#N/A")&gt;0,TRUE,FALSE)</f>
        <v>0</v>
      </c>
      <c r="B750" t="b">
        <f>IF(OR(ISBLANK('Case Data Entry'!B750),ISBLANK('Case Data Entry'!C750),ISBLANK('Case Data Entry'!D750),ISBLANK('Case Data Entry'!E750),ISBLANK('Case Data Entry'!I750),ISBLANK('Case Data Entry'!J750),ISBLANK('Case Data Entry'!L750),ISBLANK('Case Data Entry'!M750),ISBLANK('Case Data Entry'!W750),ISBLANK('Case Data Entry'!Z750)),TRUE,FALSE)</f>
        <v>1</v>
      </c>
    </row>
    <row r="751" spans="1:2" x14ac:dyDescent="0.25">
      <c r="A751" s="43" t="b">
        <f>IF(COUNTA('Case Data Entry'!A751:AB751)-COUNTIF('Case Data Entry'!A751:AB751,"#N/A")&gt;0,TRUE,FALSE)</f>
        <v>0</v>
      </c>
      <c r="B751" t="b">
        <f>IF(OR(ISBLANK('Case Data Entry'!B751),ISBLANK('Case Data Entry'!C751),ISBLANK('Case Data Entry'!D751),ISBLANK('Case Data Entry'!E751),ISBLANK('Case Data Entry'!I751),ISBLANK('Case Data Entry'!J751),ISBLANK('Case Data Entry'!L751),ISBLANK('Case Data Entry'!M751),ISBLANK('Case Data Entry'!W751),ISBLANK('Case Data Entry'!Z751)),TRUE,FALSE)</f>
        <v>1</v>
      </c>
    </row>
    <row r="752" spans="1:2" x14ac:dyDescent="0.25">
      <c r="A752" s="43" t="b">
        <f>IF(COUNTA('Case Data Entry'!A752:AB752)-COUNTIF('Case Data Entry'!A752:AB752,"#N/A")&gt;0,TRUE,FALSE)</f>
        <v>0</v>
      </c>
      <c r="B752" t="b">
        <f>IF(OR(ISBLANK('Case Data Entry'!B752),ISBLANK('Case Data Entry'!C752),ISBLANK('Case Data Entry'!D752),ISBLANK('Case Data Entry'!E752),ISBLANK('Case Data Entry'!I752),ISBLANK('Case Data Entry'!J752),ISBLANK('Case Data Entry'!L752),ISBLANK('Case Data Entry'!M752),ISBLANK('Case Data Entry'!W752),ISBLANK('Case Data Entry'!Z752)),TRUE,FALSE)</f>
        <v>1</v>
      </c>
    </row>
    <row r="753" spans="1:2" x14ac:dyDescent="0.25">
      <c r="A753" s="43" t="b">
        <f>IF(COUNTA('Case Data Entry'!A753:AB753)-COUNTIF('Case Data Entry'!A753:AB753,"#N/A")&gt;0,TRUE,FALSE)</f>
        <v>0</v>
      </c>
      <c r="B753" t="b">
        <f>IF(OR(ISBLANK('Case Data Entry'!B753),ISBLANK('Case Data Entry'!C753),ISBLANK('Case Data Entry'!D753),ISBLANK('Case Data Entry'!E753),ISBLANK('Case Data Entry'!I753),ISBLANK('Case Data Entry'!J753),ISBLANK('Case Data Entry'!L753),ISBLANK('Case Data Entry'!M753),ISBLANK('Case Data Entry'!W753),ISBLANK('Case Data Entry'!Z753)),TRUE,FALSE)</f>
        <v>1</v>
      </c>
    </row>
    <row r="754" spans="1:2" x14ac:dyDescent="0.25">
      <c r="A754" s="43" t="b">
        <f>IF(COUNTA('Case Data Entry'!A754:AB754)-COUNTIF('Case Data Entry'!A754:AB754,"#N/A")&gt;0,TRUE,FALSE)</f>
        <v>0</v>
      </c>
      <c r="B754" t="b">
        <f>IF(OR(ISBLANK('Case Data Entry'!B754),ISBLANK('Case Data Entry'!C754),ISBLANK('Case Data Entry'!D754),ISBLANK('Case Data Entry'!E754),ISBLANK('Case Data Entry'!I754),ISBLANK('Case Data Entry'!J754),ISBLANK('Case Data Entry'!L754),ISBLANK('Case Data Entry'!M754),ISBLANK('Case Data Entry'!W754),ISBLANK('Case Data Entry'!Z754)),TRUE,FALSE)</f>
        <v>1</v>
      </c>
    </row>
    <row r="755" spans="1:2" x14ac:dyDescent="0.25">
      <c r="A755" s="43" t="b">
        <f>IF(COUNTA('Case Data Entry'!A755:AB755)-COUNTIF('Case Data Entry'!A755:AB755,"#N/A")&gt;0,TRUE,FALSE)</f>
        <v>0</v>
      </c>
      <c r="B755" t="b">
        <f>IF(OR(ISBLANK('Case Data Entry'!B755),ISBLANK('Case Data Entry'!C755),ISBLANK('Case Data Entry'!D755),ISBLANK('Case Data Entry'!E755),ISBLANK('Case Data Entry'!I755),ISBLANK('Case Data Entry'!J755),ISBLANK('Case Data Entry'!L755),ISBLANK('Case Data Entry'!M755),ISBLANK('Case Data Entry'!W755),ISBLANK('Case Data Entry'!Z755)),TRUE,FALSE)</f>
        <v>1</v>
      </c>
    </row>
    <row r="756" spans="1:2" x14ac:dyDescent="0.25">
      <c r="A756" s="43" t="b">
        <f>IF(COUNTA('Case Data Entry'!A756:AB756)-COUNTIF('Case Data Entry'!A756:AB756,"#N/A")&gt;0,TRUE,FALSE)</f>
        <v>0</v>
      </c>
      <c r="B756" t="b">
        <f>IF(OR(ISBLANK('Case Data Entry'!B756),ISBLANK('Case Data Entry'!C756),ISBLANK('Case Data Entry'!D756),ISBLANK('Case Data Entry'!E756),ISBLANK('Case Data Entry'!I756),ISBLANK('Case Data Entry'!J756),ISBLANK('Case Data Entry'!L756),ISBLANK('Case Data Entry'!M756),ISBLANK('Case Data Entry'!W756),ISBLANK('Case Data Entry'!Z756)),TRUE,FALSE)</f>
        <v>1</v>
      </c>
    </row>
    <row r="757" spans="1:2" x14ac:dyDescent="0.25">
      <c r="A757" s="43" t="b">
        <f>IF(COUNTA('Case Data Entry'!A757:AB757)-COUNTIF('Case Data Entry'!A757:AB757,"#N/A")&gt;0,TRUE,FALSE)</f>
        <v>0</v>
      </c>
      <c r="B757" t="b">
        <f>IF(OR(ISBLANK('Case Data Entry'!B757),ISBLANK('Case Data Entry'!C757),ISBLANK('Case Data Entry'!D757),ISBLANK('Case Data Entry'!E757),ISBLANK('Case Data Entry'!I757),ISBLANK('Case Data Entry'!J757),ISBLANK('Case Data Entry'!L757),ISBLANK('Case Data Entry'!M757),ISBLANK('Case Data Entry'!W757),ISBLANK('Case Data Entry'!Z757)),TRUE,FALSE)</f>
        <v>1</v>
      </c>
    </row>
    <row r="758" spans="1:2" x14ac:dyDescent="0.25">
      <c r="A758" s="43" t="b">
        <f>IF(COUNTA('Case Data Entry'!A758:AB758)-COUNTIF('Case Data Entry'!A758:AB758,"#N/A")&gt;0,TRUE,FALSE)</f>
        <v>0</v>
      </c>
      <c r="B758" t="b">
        <f>IF(OR(ISBLANK('Case Data Entry'!B758),ISBLANK('Case Data Entry'!C758),ISBLANK('Case Data Entry'!D758),ISBLANK('Case Data Entry'!E758),ISBLANK('Case Data Entry'!I758),ISBLANK('Case Data Entry'!J758),ISBLANK('Case Data Entry'!L758),ISBLANK('Case Data Entry'!M758),ISBLANK('Case Data Entry'!W758),ISBLANK('Case Data Entry'!Z758)),TRUE,FALSE)</f>
        <v>1</v>
      </c>
    </row>
    <row r="759" spans="1:2" x14ac:dyDescent="0.25">
      <c r="A759" s="43" t="b">
        <f>IF(COUNTA('Case Data Entry'!A759:AB759)-COUNTIF('Case Data Entry'!A759:AB759,"#N/A")&gt;0,TRUE,FALSE)</f>
        <v>0</v>
      </c>
      <c r="B759" t="b">
        <f>IF(OR(ISBLANK('Case Data Entry'!B759),ISBLANK('Case Data Entry'!C759),ISBLANK('Case Data Entry'!D759),ISBLANK('Case Data Entry'!E759),ISBLANK('Case Data Entry'!I759),ISBLANK('Case Data Entry'!J759),ISBLANK('Case Data Entry'!L759),ISBLANK('Case Data Entry'!M759),ISBLANK('Case Data Entry'!W759),ISBLANK('Case Data Entry'!Z759)),TRUE,FALSE)</f>
        <v>1</v>
      </c>
    </row>
    <row r="760" spans="1:2" x14ac:dyDescent="0.25">
      <c r="A760" s="43" t="b">
        <f>IF(COUNTA('Case Data Entry'!A760:AB760)-COUNTIF('Case Data Entry'!A760:AB760,"#N/A")&gt;0,TRUE,FALSE)</f>
        <v>0</v>
      </c>
      <c r="B760" t="b">
        <f>IF(OR(ISBLANK('Case Data Entry'!B760),ISBLANK('Case Data Entry'!C760),ISBLANK('Case Data Entry'!D760),ISBLANK('Case Data Entry'!E760),ISBLANK('Case Data Entry'!I760),ISBLANK('Case Data Entry'!J760),ISBLANK('Case Data Entry'!L760),ISBLANK('Case Data Entry'!M760),ISBLANK('Case Data Entry'!W760),ISBLANK('Case Data Entry'!Z760)),TRUE,FALSE)</f>
        <v>1</v>
      </c>
    </row>
    <row r="761" spans="1:2" x14ac:dyDescent="0.25">
      <c r="A761" s="43" t="b">
        <f>IF(COUNTA('Case Data Entry'!A761:AB761)-COUNTIF('Case Data Entry'!A761:AB761,"#N/A")&gt;0,TRUE,FALSE)</f>
        <v>0</v>
      </c>
      <c r="B761" t="b">
        <f>IF(OR(ISBLANK('Case Data Entry'!B761),ISBLANK('Case Data Entry'!C761),ISBLANK('Case Data Entry'!D761),ISBLANK('Case Data Entry'!E761),ISBLANK('Case Data Entry'!I761),ISBLANK('Case Data Entry'!J761),ISBLANK('Case Data Entry'!L761),ISBLANK('Case Data Entry'!M761),ISBLANK('Case Data Entry'!W761),ISBLANK('Case Data Entry'!Z761)),TRUE,FALSE)</f>
        <v>1</v>
      </c>
    </row>
    <row r="762" spans="1:2" x14ac:dyDescent="0.25">
      <c r="A762" s="43" t="b">
        <f>IF(COUNTA('Case Data Entry'!A762:AB762)-COUNTIF('Case Data Entry'!A762:AB762,"#N/A")&gt;0,TRUE,FALSE)</f>
        <v>0</v>
      </c>
      <c r="B762" t="b">
        <f>IF(OR(ISBLANK('Case Data Entry'!B762),ISBLANK('Case Data Entry'!C762),ISBLANK('Case Data Entry'!D762),ISBLANK('Case Data Entry'!E762),ISBLANK('Case Data Entry'!I762),ISBLANK('Case Data Entry'!J762),ISBLANK('Case Data Entry'!L762),ISBLANK('Case Data Entry'!M762),ISBLANK('Case Data Entry'!W762),ISBLANK('Case Data Entry'!Z762)),TRUE,FALSE)</f>
        <v>1</v>
      </c>
    </row>
    <row r="763" spans="1:2" x14ac:dyDescent="0.25">
      <c r="A763" s="43" t="b">
        <f>IF(COUNTA('Case Data Entry'!A763:AB763)-COUNTIF('Case Data Entry'!A763:AB763,"#N/A")&gt;0,TRUE,FALSE)</f>
        <v>0</v>
      </c>
      <c r="B763" t="b">
        <f>IF(OR(ISBLANK('Case Data Entry'!B763),ISBLANK('Case Data Entry'!C763),ISBLANK('Case Data Entry'!D763),ISBLANK('Case Data Entry'!E763),ISBLANK('Case Data Entry'!I763),ISBLANK('Case Data Entry'!J763),ISBLANK('Case Data Entry'!L763),ISBLANK('Case Data Entry'!M763),ISBLANK('Case Data Entry'!W763),ISBLANK('Case Data Entry'!Z763)),TRUE,FALSE)</f>
        <v>1</v>
      </c>
    </row>
    <row r="764" spans="1:2" x14ac:dyDescent="0.25">
      <c r="A764" s="43" t="b">
        <f>IF(COUNTA('Case Data Entry'!A764:AB764)-COUNTIF('Case Data Entry'!A764:AB764,"#N/A")&gt;0,TRUE,FALSE)</f>
        <v>0</v>
      </c>
      <c r="B764" t="b">
        <f>IF(OR(ISBLANK('Case Data Entry'!B764),ISBLANK('Case Data Entry'!C764),ISBLANK('Case Data Entry'!D764),ISBLANK('Case Data Entry'!E764),ISBLANK('Case Data Entry'!I764),ISBLANK('Case Data Entry'!J764),ISBLANK('Case Data Entry'!L764),ISBLANK('Case Data Entry'!M764),ISBLANK('Case Data Entry'!W764),ISBLANK('Case Data Entry'!Z764)),TRUE,FALSE)</f>
        <v>1</v>
      </c>
    </row>
    <row r="765" spans="1:2" x14ac:dyDescent="0.25">
      <c r="A765" s="43" t="b">
        <f>IF(COUNTA('Case Data Entry'!A765:AB765)-COUNTIF('Case Data Entry'!A765:AB765,"#N/A")&gt;0,TRUE,FALSE)</f>
        <v>0</v>
      </c>
      <c r="B765" t="b">
        <f>IF(OR(ISBLANK('Case Data Entry'!B765),ISBLANK('Case Data Entry'!C765),ISBLANK('Case Data Entry'!D765),ISBLANK('Case Data Entry'!E765),ISBLANK('Case Data Entry'!I765),ISBLANK('Case Data Entry'!J765),ISBLANK('Case Data Entry'!L765),ISBLANK('Case Data Entry'!M765),ISBLANK('Case Data Entry'!W765),ISBLANK('Case Data Entry'!Z765)),TRUE,FALSE)</f>
        <v>1</v>
      </c>
    </row>
    <row r="766" spans="1:2" x14ac:dyDescent="0.25">
      <c r="A766" s="43" t="b">
        <f>IF(COUNTA('Case Data Entry'!A766:AB766)-COUNTIF('Case Data Entry'!A766:AB766,"#N/A")&gt;0,TRUE,FALSE)</f>
        <v>0</v>
      </c>
      <c r="B766" t="b">
        <f>IF(OR(ISBLANK('Case Data Entry'!B766),ISBLANK('Case Data Entry'!C766),ISBLANK('Case Data Entry'!D766),ISBLANK('Case Data Entry'!E766),ISBLANK('Case Data Entry'!I766),ISBLANK('Case Data Entry'!J766),ISBLANK('Case Data Entry'!L766),ISBLANK('Case Data Entry'!M766),ISBLANK('Case Data Entry'!W766),ISBLANK('Case Data Entry'!Z766)),TRUE,FALSE)</f>
        <v>1</v>
      </c>
    </row>
    <row r="767" spans="1:2" x14ac:dyDescent="0.25">
      <c r="A767" s="43" t="b">
        <f>IF(COUNTA('Case Data Entry'!A767:AB767)-COUNTIF('Case Data Entry'!A767:AB767,"#N/A")&gt;0,TRUE,FALSE)</f>
        <v>0</v>
      </c>
      <c r="B767" t="b">
        <f>IF(OR(ISBLANK('Case Data Entry'!B767),ISBLANK('Case Data Entry'!C767),ISBLANK('Case Data Entry'!D767),ISBLANK('Case Data Entry'!E767),ISBLANK('Case Data Entry'!I767),ISBLANK('Case Data Entry'!J767),ISBLANK('Case Data Entry'!L767),ISBLANK('Case Data Entry'!M767),ISBLANK('Case Data Entry'!W767),ISBLANK('Case Data Entry'!Z767)),TRUE,FALSE)</f>
        <v>1</v>
      </c>
    </row>
    <row r="768" spans="1:2" x14ac:dyDescent="0.25">
      <c r="A768" s="43" t="b">
        <f>IF(COUNTA('Case Data Entry'!A768:AB768)-COUNTIF('Case Data Entry'!A768:AB768,"#N/A")&gt;0,TRUE,FALSE)</f>
        <v>0</v>
      </c>
      <c r="B768" t="b">
        <f>IF(OR(ISBLANK('Case Data Entry'!B768),ISBLANK('Case Data Entry'!C768),ISBLANK('Case Data Entry'!D768),ISBLANK('Case Data Entry'!E768),ISBLANK('Case Data Entry'!I768),ISBLANK('Case Data Entry'!J768),ISBLANK('Case Data Entry'!L768),ISBLANK('Case Data Entry'!M768),ISBLANK('Case Data Entry'!W768),ISBLANK('Case Data Entry'!Z768)),TRUE,FALSE)</f>
        <v>1</v>
      </c>
    </row>
    <row r="769" spans="1:2" x14ac:dyDescent="0.25">
      <c r="A769" s="43" t="b">
        <f>IF(COUNTA('Case Data Entry'!A769:AB769)-COUNTIF('Case Data Entry'!A769:AB769,"#N/A")&gt;0,TRUE,FALSE)</f>
        <v>0</v>
      </c>
      <c r="B769" t="b">
        <f>IF(OR(ISBLANK('Case Data Entry'!B769),ISBLANK('Case Data Entry'!C769),ISBLANK('Case Data Entry'!D769),ISBLANK('Case Data Entry'!E769),ISBLANK('Case Data Entry'!I769),ISBLANK('Case Data Entry'!J769),ISBLANK('Case Data Entry'!L769),ISBLANK('Case Data Entry'!M769),ISBLANK('Case Data Entry'!W769),ISBLANK('Case Data Entry'!Z769)),TRUE,FALSE)</f>
        <v>1</v>
      </c>
    </row>
    <row r="770" spans="1:2" x14ac:dyDescent="0.25">
      <c r="A770" s="43" t="b">
        <f>IF(COUNTA('Case Data Entry'!A770:AB770)-COUNTIF('Case Data Entry'!A770:AB770,"#N/A")&gt;0,TRUE,FALSE)</f>
        <v>0</v>
      </c>
      <c r="B770" t="b">
        <f>IF(OR(ISBLANK('Case Data Entry'!B770),ISBLANK('Case Data Entry'!C770),ISBLANK('Case Data Entry'!D770),ISBLANK('Case Data Entry'!E770),ISBLANK('Case Data Entry'!I770),ISBLANK('Case Data Entry'!J770),ISBLANK('Case Data Entry'!L770),ISBLANK('Case Data Entry'!M770),ISBLANK('Case Data Entry'!W770),ISBLANK('Case Data Entry'!Z770)),TRUE,FALSE)</f>
        <v>1</v>
      </c>
    </row>
    <row r="771" spans="1:2" x14ac:dyDescent="0.25">
      <c r="A771" s="43" t="b">
        <f>IF(COUNTA('Case Data Entry'!A771:AB771)-COUNTIF('Case Data Entry'!A771:AB771,"#N/A")&gt;0,TRUE,FALSE)</f>
        <v>0</v>
      </c>
      <c r="B771" t="b">
        <f>IF(OR(ISBLANK('Case Data Entry'!B771),ISBLANK('Case Data Entry'!C771),ISBLANK('Case Data Entry'!D771),ISBLANK('Case Data Entry'!E771),ISBLANK('Case Data Entry'!I771),ISBLANK('Case Data Entry'!J771),ISBLANK('Case Data Entry'!L771),ISBLANK('Case Data Entry'!M771),ISBLANK('Case Data Entry'!W771),ISBLANK('Case Data Entry'!Z771)),TRUE,FALSE)</f>
        <v>1</v>
      </c>
    </row>
    <row r="772" spans="1:2" x14ac:dyDescent="0.25">
      <c r="A772" s="43" t="b">
        <f>IF(COUNTA('Case Data Entry'!A772:AB772)-COUNTIF('Case Data Entry'!A772:AB772,"#N/A")&gt;0,TRUE,FALSE)</f>
        <v>0</v>
      </c>
      <c r="B772" t="b">
        <f>IF(OR(ISBLANK('Case Data Entry'!B772),ISBLANK('Case Data Entry'!C772),ISBLANK('Case Data Entry'!D772),ISBLANK('Case Data Entry'!E772),ISBLANK('Case Data Entry'!I772),ISBLANK('Case Data Entry'!J772),ISBLANK('Case Data Entry'!L772),ISBLANK('Case Data Entry'!M772),ISBLANK('Case Data Entry'!W772),ISBLANK('Case Data Entry'!Z772)),TRUE,FALSE)</f>
        <v>1</v>
      </c>
    </row>
    <row r="773" spans="1:2" x14ac:dyDescent="0.25">
      <c r="A773" s="43" t="b">
        <f>IF(COUNTA('Case Data Entry'!A773:AB773)-COUNTIF('Case Data Entry'!A773:AB773,"#N/A")&gt;0,TRUE,FALSE)</f>
        <v>0</v>
      </c>
      <c r="B773" t="b">
        <f>IF(OR(ISBLANK('Case Data Entry'!B773),ISBLANK('Case Data Entry'!C773),ISBLANK('Case Data Entry'!D773),ISBLANK('Case Data Entry'!E773),ISBLANK('Case Data Entry'!I773),ISBLANK('Case Data Entry'!J773),ISBLANK('Case Data Entry'!L773),ISBLANK('Case Data Entry'!M773),ISBLANK('Case Data Entry'!W773),ISBLANK('Case Data Entry'!Z773)),TRUE,FALSE)</f>
        <v>1</v>
      </c>
    </row>
    <row r="774" spans="1:2" x14ac:dyDescent="0.25">
      <c r="A774" s="43" t="b">
        <f>IF(COUNTA('Case Data Entry'!A774:AB774)-COUNTIF('Case Data Entry'!A774:AB774,"#N/A")&gt;0,TRUE,FALSE)</f>
        <v>0</v>
      </c>
      <c r="B774" t="b">
        <f>IF(OR(ISBLANK('Case Data Entry'!B774),ISBLANK('Case Data Entry'!C774),ISBLANK('Case Data Entry'!D774),ISBLANK('Case Data Entry'!E774),ISBLANK('Case Data Entry'!I774),ISBLANK('Case Data Entry'!J774),ISBLANK('Case Data Entry'!L774),ISBLANK('Case Data Entry'!M774),ISBLANK('Case Data Entry'!W774),ISBLANK('Case Data Entry'!Z774)),TRUE,FALSE)</f>
        <v>1</v>
      </c>
    </row>
    <row r="775" spans="1:2" x14ac:dyDescent="0.25">
      <c r="A775" s="43" t="b">
        <f>IF(COUNTA('Case Data Entry'!A775:AB775)-COUNTIF('Case Data Entry'!A775:AB775,"#N/A")&gt;0,TRUE,FALSE)</f>
        <v>0</v>
      </c>
      <c r="B775" t="b">
        <f>IF(OR(ISBLANK('Case Data Entry'!B775),ISBLANK('Case Data Entry'!C775),ISBLANK('Case Data Entry'!D775),ISBLANK('Case Data Entry'!E775),ISBLANK('Case Data Entry'!I775),ISBLANK('Case Data Entry'!J775),ISBLANK('Case Data Entry'!L775),ISBLANK('Case Data Entry'!M775),ISBLANK('Case Data Entry'!W775),ISBLANK('Case Data Entry'!Z775)),TRUE,FALSE)</f>
        <v>1</v>
      </c>
    </row>
    <row r="776" spans="1:2" x14ac:dyDescent="0.25">
      <c r="A776" s="43" t="b">
        <f>IF(COUNTA('Case Data Entry'!A776:AB776)-COUNTIF('Case Data Entry'!A776:AB776,"#N/A")&gt;0,TRUE,FALSE)</f>
        <v>0</v>
      </c>
      <c r="B776" t="b">
        <f>IF(OR(ISBLANK('Case Data Entry'!B776),ISBLANK('Case Data Entry'!C776),ISBLANK('Case Data Entry'!D776),ISBLANK('Case Data Entry'!E776),ISBLANK('Case Data Entry'!I776),ISBLANK('Case Data Entry'!J776),ISBLANK('Case Data Entry'!L776),ISBLANK('Case Data Entry'!M776),ISBLANK('Case Data Entry'!W776),ISBLANK('Case Data Entry'!Z776)),TRUE,FALSE)</f>
        <v>1</v>
      </c>
    </row>
    <row r="777" spans="1:2" x14ac:dyDescent="0.25">
      <c r="A777" s="43" t="b">
        <f>IF(COUNTA('Case Data Entry'!A777:AB777)-COUNTIF('Case Data Entry'!A777:AB777,"#N/A")&gt;0,TRUE,FALSE)</f>
        <v>0</v>
      </c>
      <c r="B777" t="b">
        <f>IF(OR(ISBLANK('Case Data Entry'!B777),ISBLANK('Case Data Entry'!C777),ISBLANK('Case Data Entry'!D777),ISBLANK('Case Data Entry'!E777),ISBLANK('Case Data Entry'!I777),ISBLANK('Case Data Entry'!J777),ISBLANK('Case Data Entry'!L777),ISBLANK('Case Data Entry'!M777),ISBLANK('Case Data Entry'!W777),ISBLANK('Case Data Entry'!Z777)),TRUE,FALSE)</f>
        <v>1</v>
      </c>
    </row>
    <row r="778" spans="1:2" x14ac:dyDescent="0.25">
      <c r="A778" s="43" t="b">
        <f>IF(COUNTA('Case Data Entry'!A778:AB778)-COUNTIF('Case Data Entry'!A778:AB778,"#N/A")&gt;0,TRUE,FALSE)</f>
        <v>0</v>
      </c>
      <c r="B778" t="b">
        <f>IF(OR(ISBLANK('Case Data Entry'!B778),ISBLANK('Case Data Entry'!C778),ISBLANK('Case Data Entry'!D778),ISBLANK('Case Data Entry'!E778),ISBLANK('Case Data Entry'!I778),ISBLANK('Case Data Entry'!J778),ISBLANK('Case Data Entry'!L778),ISBLANK('Case Data Entry'!M778),ISBLANK('Case Data Entry'!W778),ISBLANK('Case Data Entry'!Z778)),TRUE,FALSE)</f>
        <v>1</v>
      </c>
    </row>
    <row r="779" spans="1:2" x14ac:dyDescent="0.25">
      <c r="A779" s="43" t="b">
        <f>IF(COUNTA('Case Data Entry'!A779:AB779)-COUNTIF('Case Data Entry'!A779:AB779,"#N/A")&gt;0,TRUE,FALSE)</f>
        <v>0</v>
      </c>
      <c r="B779" t="b">
        <f>IF(OR(ISBLANK('Case Data Entry'!B779),ISBLANK('Case Data Entry'!C779),ISBLANK('Case Data Entry'!D779),ISBLANK('Case Data Entry'!E779),ISBLANK('Case Data Entry'!I779),ISBLANK('Case Data Entry'!J779),ISBLANK('Case Data Entry'!L779),ISBLANK('Case Data Entry'!M779),ISBLANK('Case Data Entry'!W779),ISBLANK('Case Data Entry'!Z779)),TRUE,FALSE)</f>
        <v>1</v>
      </c>
    </row>
    <row r="780" spans="1:2" x14ac:dyDescent="0.25">
      <c r="A780" s="43" t="b">
        <f>IF(COUNTA('Case Data Entry'!A780:AB780)-COUNTIF('Case Data Entry'!A780:AB780,"#N/A")&gt;0,TRUE,FALSE)</f>
        <v>0</v>
      </c>
      <c r="B780" t="b">
        <f>IF(OR(ISBLANK('Case Data Entry'!B780),ISBLANK('Case Data Entry'!C780),ISBLANK('Case Data Entry'!D780),ISBLANK('Case Data Entry'!E780),ISBLANK('Case Data Entry'!I780),ISBLANK('Case Data Entry'!J780),ISBLANK('Case Data Entry'!L780),ISBLANK('Case Data Entry'!M780),ISBLANK('Case Data Entry'!W780),ISBLANK('Case Data Entry'!Z780)),TRUE,FALSE)</f>
        <v>1</v>
      </c>
    </row>
    <row r="781" spans="1:2" x14ac:dyDescent="0.25">
      <c r="A781" s="43" t="b">
        <f>IF(COUNTA('Case Data Entry'!A781:AB781)-COUNTIF('Case Data Entry'!A781:AB781,"#N/A")&gt;0,TRUE,FALSE)</f>
        <v>0</v>
      </c>
      <c r="B781" t="b">
        <f>IF(OR(ISBLANK('Case Data Entry'!B781),ISBLANK('Case Data Entry'!C781),ISBLANK('Case Data Entry'!D781),ISBLANK('Case Data Entry'!E781),ISBLANK('Case Data Entry'!I781),ISBLANK('Case Data Entry'!J781),ISBLANK('Case Data Entry'!L781),ISBLANK('Case Data Entry'!M781),ISBLANK('Case Data Entry'!W781),ISBLANK('Case Data Entry'!Z781)),TRUE,FALSE)</f>
        <v>1</v>
      </c>
    </row>
    <row r="782" spans="1:2" x14ac:dyDescent="0.25">
      <c r="A782" s="43" t="b">
        <f>IF(COUNTA('Case Data Entry'!A782:AB782)-COUNTIF('Case Data Entry'!A782:AB782,"#N/A")&gt;0,TRUE,FALSE)</f>
        <v>0</v>
      </c>
      <c r="B782" t="b">
        <f>IF(OR(ISBLANK('Case Data Entry'!B782),ISBLANK('Case Data Entry'!C782),ISBLANK('Case Data Entry'!D782),ISBLANK('Case Data Entry'!E782),ISBLANK('Case Data Entry'!I782),ISBLANK('Case Data Entry'!J782),ISBLANK('Case Data Entry'!L782),ISBLANK('Case Data Entry'!M782),ISBLANK('Case Data Entry'!W782),ISBLANK('Case Data Entry'!Z782)),TRUE,FALSE)</f>
        <v>1</v>
      </c>
    </row>
    <row r="783" spans="1:2" x14ac:dyDescent="0.25">
      <c r="A783" s="43" t="b">
        <f>IF(COUNTA('Case Data Entry'!A783:AB783)-COUNTIF('Case Data Entry'!A783:AB783,"#N/A")&gt;0,TRUE,FALSE)</f>
        <v>0</v>
      </c>
      <c r="B783" t="b">
        <f>IF(OR(ISBLANK('Case Data Entry'!B783),ISBLANK('Case Data Entry'!C783),ISBLANK('Case Data Entry'!D783),ISBLANK('Case Data Entry'!E783),ISBLANK('Case Data Entry'!I783),ISBLANK('Case Data Entry'!J783),ISBLANK('Case Data Entry'!L783),ISBLANK('Case Data Entry'!M783),ISBLANK('Case Data Entry'!W783),ISBLANK('Case Data Entry'!Z783)),TRUE,FALSE)</f>
        <v>1</v>
      </c>
    </row>
    <row r="784" spans="1:2" x14ac:dyDescent="0.25">
      <c r="A784" s="43" t="b">
        <f>IF(COUNTA('Case Data Entry'!A784:AB784)-COUNTIF('Case Data Entry'!A784:AB784,"#N/A")&gt;0,TRUE,FALSE)</f>
        <v>0</v>
      </c>
      <c r="B784" t="b">
        <f>IF(OR(ISBLANK('Case Data Entry'!B784),ISBLANK('Case Data Entry'!C784),ISBLANK('Case Data Entry'!D784),ISBLANK('Case Data Entry'!E784),ISBLANK('Case Data Entry'!I784),ISBLANK('Case Data Entry'!J784),ISBLANK('Case Data Entry'!L784),ISBLANK('Case Data Entry'!M784),ISBLANK('Case Data Entry'!W784),ISBLANK('Case Data Entry'!Z784)),TRUE,FALSE)</f>
        <v>1</v>
      </c>
    </row>
    <row r="785" spans="1:2" x14ac:dyDescent="0.25">
      <c r="A785" s="43" t="b">
        <f>IF(COUNTA('Case Data Entry'!A785:AB785)-COUNTIF('Case Data Entry'!A785:AB785,"#N/A")&gt;0,TRUE,FALSE)</f>
        <v>0</v>
      </c>
      <c r="B785" t="b">
        <f>IF(OR(ISBLANK('Case Data Entry'!B785),ISBLANK('Case Data Entry'!C785),ISBLANK('Case Data Entry'!D785),ISBLANK('Case Data Entry'!E785),ISBLANK('Case Data Entry'!I785),ISBLANK('Case Data Entry'!J785),ISBLANK('Case Data Entry'!L785),ISBLANK('Case Data Entry'!M785),ISBLANK('Case Data Entry'!W785),ISBLANK('Case Data Entry'!Z785)),TRUE,FALSE)</f>
        <v>1</v>
      </c>
    </row>
    <row r="786" spans="1:2" x14ac:dyDescent="0.25">
      <c r="A786" s="43" t="b">
        <f>IF(COUNTA('Case Data Entry'!A786:AB786)-COUNTIF('Case Data Entry'!A786:AB786,"#N/A")&gt;0,TRUE,FALSE)</f>
        <v>0</v>
      </c>
      <c r="B786" t="b">
        <f>IF(OR(ISBLANK('Case Data Entry'!B786),ISBLANK('Case Data Entry'!C786),ISBLANK('Case Data Entry'!D786),ISBLANK('Case Data Entry'!E786),ISBLANK('Case Data Entry'!I786),ISBLANK('Case Data Entry'!J786),ISBLANK('Case Data Entry'!L786),ISBLANK('Case Data Entry'!M786),ISBLANK('Case Data Entry'!W786),ISBLANK('Case Data Entry'!Z786)),TRUE,FALSE)</f>
        <v>1</v>
      </c>
    </row>
    <row r="787" spans="1:2" x14ac:dyDescent="0.25">
      <c r="A787" s="43" t="b">
        <f>IF(COUNTA('Case Data Entry'!A787:AB787)-COUNTIF('Case Data Entry'!A787:AB787,"#N/A")&gt;0,TRUE,FALSE)</f>
        <v>0</v>
      </c>
      <c r="B787" t="b">
        <f>IF(OR(ISBLANK('Case Data Entry'!B787),ISBLANK('Case Data Entry'!C787),ISBLANK('Case Data Entry'!D787),ISBLANK('Case Data Entry'!E787),ISBLANK('Case Data Entry'!I787),ISBLANK('Case Data Entry'!J787),ISBLANK('Case Data Entry'!L787),ISBLANK('Case Data Entry'!M787),ISBLANK('Case Data Entry'!W787),ISBLANK('Case Data Entry'!Z787)),TRUE,FALSE)</f>
        <v>1</v>
      </c>
    </row>
    <row r="788" spans="1:2" x14ac:dyDescent="0.25">
      <c r="A788" s="43" t="b">
        <f>IF(COUNTA('Case Data Entry'!A788:AB788)-COUNTIF('Case Data Entry'!A788:AB788,"#N/A")&gt;0,TRUE,FALSE)</f>
        <v>0</v>
      </c>
      <c r="B788" t="b">
        <f>IF(OR(ISBLANK('Case Data Entry'!B788),ISBLANK('Case Data Entry'!C788),ISBLANK('Case Data Entry'!D788),ISBLANK('Case Data Entry'!E788),ISBLANK('Case Data Entry'!I788),ISBLANK('Case Data Entry'!J788),ISBLANK('Case Data Entry'!L788),ISBLANK('Case Data Entry'!M788),ISBLANK('Case Data Entry'!W788),ISBLANK('Case Data Entry'!Z788)),TRUE,FALSE)</f>
        <v>1</v>
      </c>
    </row>
    <row r="789" spans="1:2" x14ac:dyDescent="0.25">
      <c r="A789" s="43" t="b">
        <f>IF(COUNTA('Case Data Entry'!A789:AB789)-COUNTIF('Case Data Entry'!A789:AB789,"#N/A")&gt;0,TRUE,FALSE)</f>
        <v>0</v>
      </c>
      <c r="B789" t="b">
        <f>IF(OR(ISBLANK('Case Data Entry'!B789),ISBLANK('Case Data Entry'!C789),ISBLANK('Case Data Entry'!D789),ISBLANK('Case Data Entry'!E789),ISBLANK('Case Data Entry'!I789),ISBLANK('Case Data Entry'!J789),ISBLANK('Case Data Entry'!L789),ISBLANK('Case Data Entry'!M789),ISBLANK('Case Data Entry'!W789),ISBLANK('Case Data Entry'!Z789)),TRUE,FALSE)</f>
        <v>1</v>
      </c>
    </row>
    <row r="790" spans="1:2" x14ac:dyDescent="0.25">
      <c r="A790" s="43" t="b">
        <f>IF(COUNTA('Case Data Entry'!A790:AB790)-COUNTIF('Case Data Entry'!A790:AB790,"#N/A")&gt;0,TRUE,FALSE)</f>
        <v>0</v>
      </c>
      <c r="B790" t="b">
        <f>IF(OR(ISBLANK('Case Data Entry'!B790),ISBLANK('Case Data Entry'!C790),ISBLANK('Case Data Entry'!D790),ISBLANK('Case Data Entry'!E790),ISBLANK('Case Data Entry'!I790),ISBLANK('Case Data Entry'!J790),ISBLANK('Case Data Entry'!L790),ISBLANK('Case Data Entry'!M790),ISBLANK('Case Data Entry'!W790),ISBLANK('Case Data Entry'!Z790)),TRUE,FALSE)</f>
        <v>1</v>
      </c>
    </row>
    <row r="791" spans="1:2" x14ac:dyDescent="0.25">
      <c r="A791" s="43" t="b">
        <f>IF(COUNTA('Case Data Entry'!A791:AB791)-COUNTIF('Case Data Entry'!A791:AB791,"#N/A")&gt;0,TRUE,FALSE)</f>
        <v>0</v>
      </c>
      <c r="B791" t="b">
        <f>IF(OR(ISBLANK('Case Data Entry'!B791),ISBLANK('Case Data Entry'!C791),ISBLANK('Case Data Entry'!D791),ISBLANK('Case Data Entry'!E791),ISBLANK('Case Data Entry'!I791),ISBLANK('Case Data Entry'!J791),ISBLANK('Case Data Entry'!L791),ISBLANK('Case Data Entry'!M791),ISBLANK('Case Data Entry'!W791),ISBLANK('Case Data Entry'!Z791)),TRUE,FALSE)</f>
        <v>1</v>
      </c>
    </row>
    <row r="792" spans="1:2" x14ac:dyDescent="0.25">
      <c r="A792" s="43" t="b">
        <f>IF(COUNTA('Case Data Entry'!A792:AB792)-COUNTIF('Case Data Entry'!A792:AB792,"#N/A")&gt;0,TRUE,FALSE)</f>
        <v>0</v>
      </c>
      <c r="B792" t="b">
        <f>IF(OR(ISBLANK('Case Data Entry'!B792),ISBLANK('Case Data Entry'!C792),ISBLANK('Case Data Entry'!D792),ISBLANK('Case Data Entry'!E792),ISBLANK('Case Data Entry'!I792),ISBLANK('Case Data Entry'!J792),ISBLANK('Case Data Entry'!L792),ISBLANK('Case Data Entry'!M792),ISBLANK('Case Data Entry'!W792),ISBLANK('Case Data Entry'!Z792)),TRUE,FALSE)</f>
        <v>1</v>
      </c>
    </row>
    <row r="793" spans="1:2" x14ac:dyDescent="0.25">
      <c r="A793" s="43" t="b">
        <f>IF(COUNTA('Case Data Entry'!A793:AB793)-COUNTIF('Case Data Entry'!A793:AB793,"#N/A")&gt;0,TRUE,FALSE)</f>
        <v>0</v>
      </c>
      <c r="B793" t="b">
        <f>IF(OR(ISBLANK('Case Data Entry'!B793),ISBLANK('Case Data Entry'!C793),ISBLANK('Case Data Entry'!D793),ISBLANK('Case Data Entry'!E793),ISBLANK('Case Data Entry'!I793),ISBLANK('Case Data Entry'!J793),ISBLANK('Case Data Entry'!L793),ISBLANK('Case Data Entry'!M793),ISBLANK('Case Data Entry'!W793),ISBLANK('Case Data Entry'!Z793)),TRUE,FALSE)</f>
        <v>1</v>
      </c>
    </row>
    <row r="794" spans="1:2" x14ac:dyDescent="0.25">
      <c r="A794" s="43" t="b">
        <f>IF(COUNTA('Case Data Entry'!A794:AB794)-COUNTIF('Case Data Entry'!A794:AB794,"#N/A")&gt;0,TRUE,FALSE)</f>
        <v>0</v>
      </c>
      <c r="B794" t="b">
        <f>IF(OR(ISBLANK('Case Data Entry'!B794),ISBLANK('Case Data Entry'!C794),ISBLANK('Case Data Entry'!D794),ISBLANK('Case Data Entry'!E794),ISBLANK('Case Data Entry'!I794),ISBLANK('Case Data Entry'!J794),ISBLANK('Case Data Entry'!L794),ISBLANK('Case Data Entry'!M794),ISBLANK('Case Data Entry'!W794),ISBLANK('Case Data Entry'!Z794)),TRUE,FALSE)</f>
        <v>1</v>
      </c>
    </row>
    <row r="795" spans="1:2" x14ac:dyDescent="0.25">
      <c r="A795" s="43" t="b">
        <f>IF(COUNTA('Case Data Entry'!A795:AB795)-COUNTIF('Case Data Entry'!A795:AB795,"#N/A")&gt;0,TRUE,FALSE)</f>
        <v>0</v>
      </c>
      <c r="B795" t="b">
        <f>IF(OR(ISBLANK('Case Data Entry'!B795),ISBLANK('Case Data Entry'!C795),ISBLANK('Case Data Entry'!D795),ISBLANK('Case Data Entry'!E795),ISBLANK('Case Data Entry'!I795),ISBLANK('Case Data Entry'!J795),ISBLANK('Case Data Entry'!L795),ISBLANK('Case Data Entry'!M795),ISBLANK('Case Data Entry'!W795),ISBLANK('Case Data Entry'!Z795)),TRUE,FALSE)</f>
        <v>1</v>
      </c>
    </row>
    <row r="796" spans="1:2" x14ac:dyDescent="0.25">
      <c r="A796" s="43" t="b">
        <f>IF(COUNTA('Case Data Entry'!A796:AB796)-COUNTIF('Case Data Entry'!A796:AB796,"#N/A")&gt;0,TRUE,FALSE)</f>
        <v>0</v>
      </c>
      <c r="B796" t="b">
        <f>IF(OR(ISBLANK('Case Data Entry'!B796),ISBLANK('Case Data Entry'!C796),ISBLANK('Case Data Entry'!D796),ISBLANK('Case Data Entry'!E796),ISBLANK('Case Data Entry'!I796),ISBLANK('Case Data Entry'!J796),ISBLANK('Case Data Entry'!L796),ISBLANK('Case Data Entry'!M796),ISBLANK('Case Data Entry'!W796),ISBLANK('Case Data Entry'!Z796)),TRUE,FALSE)</f>
        <v>1</v>
      </c>
    </row>
    <row r="797" spans="1:2" x14ac:dyDescent="0.25">
      <c r="A797" s="43" t="b">
        <f>IF(COUNTA('Case Data Entry'!A797:AB797)-COUNTIF('Case Data Entry'!A797:AB797,"#N/A")&gt;0,TRUE,FALSE)</f>
        <v>0</v>
      </c>
      <c r="B797" t="b">
        <f>IF(OR(ISBLANK('Case Data Entry'!B797),ISBLANK('Case Data Entry'!C797),ISBLANK('Case Data Entry'!D797),ISBLANK('Case Data Entry'!E797),ISBLANK('Case Data Entry'!I797),ISBLANK('Case Data Entry'!J797),ISBLANK('Case Data Entry'!L797),ISBLANK('Case Data Entry'!M797),ISBLANK('Case Data Entry'!W797),ISBLANK('Case Data Entry'!Z797)),TRUE,FALSE)</f>
        <v>1</v>
      </c>
    </row>
    <row r="798" spans="1:2" x14ac:dyDescent="0.25">
      <c r="A798" s="43" t="b">
        <f>IF(COUNTA('Case Data Entry'!A798:AB798)-COUNTIF('Case Data Entry'!A798:AB798,"#N/A")&gt;0,TRUE,FALSE)</f>
        <v>0</v>
      </c>
      <c r="B798" t="b">
        <f>IF(OR(ISBLANK('Case Data Entry'!B798),ISBLANK('Case Data Entry'!C798),ISBLANK('Case Data Entry'!D798),ISBLANK('Case Data Entry'!E798),ISBLANK('Case Data Entry'!I798),ISBLANK('Case Data Entry'!J798),ISBLANK('Case Data Entry'!L798),ISBLANK('Case Data Entry'!M798),ISBLANK('Case Data Entry'!W798),ISBLANK('Case Data Entry'!Z798)),TRUE,FALSE)</f>
        <v>1</v>
      </c>
    </row>
    <row r="799" spans="1:2" x14ac:dyDescent="0.25">
      <c r="A799" s="43" t="b">
        <f>IF(COUNTA('Case Data Entry'!A799:AB799)-COUNTIF('Case Data Entry'!A799:AB799,"#N/A")&gt;0,TRUE,FALSE)</f>
        <v>0</v>
      </c>
      <c r="B799" t="b">
        <f>IF(OR(ISBLANK('Case Data Entry'!B799),ISBLANK('Case Data Entry'!C799),ISBLANK('Case Data Entry'!D799),ISBLANK('Case Data Entry'!E799),ISBLANK('Case Data Entry'!I799),ISBLANK('Case Data Entry'!J799),ISBLANK('Case Data Entry'!L799),ISBLANK('Case Data Entry'!M799),ISBLANK('Case Data Entry'!W799),ISBLANK('Case Data Entry'!Z799)),TRUE,FALSE)</f>
        <v>1</v>
      </c>
    </row>
    <row r="800" spans="1:2" x14ac:dyDescent="0.25">
      <c r="A800" s="43" t="b">
        <f>IF(COUNTA('Case Data Entry'!A800:AB800)-COUNTIF('Case Data Entry'!A800:AB800,"#N/A")&gt;0,TRUE,FALSE)</f>
        <v>0</v>
      </c>
      <c r="B800" t="b">
        <f>IF(OR(ISBLANK('Case Data Entry'!B800),ISBLANK('Case Data Entry'!C800),ISBLANK('Case Data Entry'!D800),ISBLANK('Case Data Entry'!E800),ISBLANK('Case Data Entry'!I800),ISBLANK('Case Data Entry'!J800),ISBLANK('Case Data Entry'!L800),ISBLANK('Case Data Entry'!M800),ISBLANK('Case Data Entry'!W800),ISBLANK('Case Data Entry'!Z800)),TRUE,FALSE)</f>
        <v>1</v>
      </c>
    </row>
    <row r="801" spans="1:2" x14ac:dyDescent="0.25">
      <c r="A801" s="43" t="b">
        <f>IF(COUNTA('Case Data Entry'!A801:AB801)-COUNTIF('Case Data Entry'!A801:AB801,"#N/A")&gt;0,TRUE,FALSE)</f>
        <v>0</v>
      </c>
      <c r="B801" t="b">
        <f>IF(OR(ISBLANK('Case Data Entry'!B801),ISBLANK('Case Data Entry'!C801),ISBLANK('Case Data Entry'!D801),ISBLANK('Case Data Entry'!E801),ISBLANK('Case Data Entry'!I801),ISBLANK('Case Data Entry'!J801),ISBLANK('Case Data Entry'!L801),ISBLANK('Case Data Entry'!M801),ISBLANK('Case Data Entry'!W801),ISBLANK('Case Data Entry'!Z801)),TRUE,FALSE)</f>
        <v>1</v>
      </c>
    </row>
    <row r="802" spans="1:2" x14ac:dyDescent="0.25">
      <c r="A802" s="43" t="b">
        <f>IF(COUNTA('Case Data Entry'!A802:AB802)-COUNTIF('Case Data Entry'!A802:AB802,"#N/A")&gt;0,TRUE,FALSE)</f>
        <v>0</v>
      </c>
      <c r="B802" t="b">
        <f>IF(OR(ISBLANK('Case Data Entry'!B802),ISBLANK('Case Data Entry'!C802),ISBLANK('Case Data Entry'!D802),ISBLANK('Case Data Entry'!E802),ISBLANK('Case Data Entry'!I802),ISBLANK('Case Data Entry'!J802),ISBLANK('Case Data Entry'!L802),ISBLANK('Case Data Entry'!M802),ISBLANK('Case Data Entry'!W802),ISBLANK('Case Data Entry'!Z802)),TRUE,FALSE)</f>
        <v>1</v>
      </c>
    </row>
    <row r="803" spans="1:2" x14ac:dyDescent="0.25">
      <c r="A803" s="43" t="b">
        <f>IF(COUNTA('Case Data Entry'!A803:AB803)-COUNTIF('Case Data Entry'!A803:AB803,"#N/A")&gt;0,TRUE,FALSE)</f>
        <v>0</v>
      </c>
      <c r="B803" t="b">
        <f>IF(OR(ISBLANK('Case Data Entry'!B803),ISBLANK('Case Data Entry'!C803),ISBLANK('Case Data Entry'!D803),ISBLANK('Case Data Entry'!E803),ISBLANK('Case Data Entry'!I803),ISBLANK('Case Data Entry'!J803),ISBLANK('Case Data Entry'!L803),ISBLANK('Case Data Entry'!M803),ISBLANK('Case Data Entry'!W803),ISBLANK('Case Data Entry'!Z803)),TRUE,FALSE)</f>
        <v>1</v>
      </c>
    </row>
    <row r="804" spans="1:2" x14ac:dyDescent="0.25">
      <c r="A804" s="43" t="b">
        <f>IF(COUNTA('Case Data Entry'!A804:AB804)-COUNTIF('Case Data Entry'!A804:AB804,"#N/A")&gt;0,TRUE,FALSE)</f>
        <v>0</v>
      </c>
      <c r="B804" t="b">
        <f>IF(OR(ISBLANK('Case Data Entry'!B804),ISBLANK('Case Data Entry'!C804),ISBLANK('Case Data Entry'!D804),ISBLANK('Case Data Entry'!E804),ISBLANK('Case Data Entry'!I804),ISBLANK('Case Data Entry'!J804),ISBLANK('Case Data Entry'!L804),ISBLANK('Case Data Entry'!M804),ISBLANK('Case Data Entry'!W804),ISBLANK('Case Data Entry'!Z804)),TRUE,FALSE)</f>
        <v>1</v>
      </c>
    </row>
    <row r="805" spans="1:2" x14ac:dyDescent="0.25">
      <c r="A805" s="43" t="b">
        <f>IF(COUNTA('Case Data Entry'!A805:AB805)-COUNTIF('Case Data Entry'!A805:AB805,"#N/A")&gt;0,TRUE,FALSE)</f>
        <v>0</v>
      </c>
      <c r="B805" t="b">
        <f>IF(OR(ISBLANK('Case Data Entry'!B805),ISBLANK('Case Data Entry'!C805),ISBLANK('Case Data Entry'!D805),ISBLANK('Case Data Entry'!E805),ISBLANK('Case Data Entry'!I805),ISBLANK('Case Data Entry'!J805),ISBLANK('Case Data Entry'!L805),ISBLANK('Case Data Entry'!M805),ISBLANK('Case Data Entry'!W805),ISBLANK('Case Data Entry'!Z805)),TRUE,FALSE)</f>
        <v>1</v>
      </c>
    </row>
    <row r="806" spans="1:2" x14ac:dyDescent="0.25">
      <c r="A806" s="43" t="b">
        <f>IF(COUNTA('Case Data Entry'!A806:AB806)-COUNTIF('Case Data Entry'!A806:AB806,"#N/A")&gt;0,TRUE,FALSE)</f>
        <v>0</v>
      </c>
      <c r="B806" t="b">
        <f>IF(OR(ISBLANK('Case Data Entry'!B806),ISBLANK('Case Data Entry'!C806),ISBLANK('Case Data Entry'!D806),ISBLANK('Case Data Entry'!E806),ISBLANK('Case Data Entry'!I806),ISBLANK('Case Data Entry'!J806),ISBLANK('Case Data Entry'!L806),ISBLANK('Case Data Entry'!M806),ISBLANK('Case Data Entry'!W806),ISBLANK('Case Data Entry'!Z806)),TRUE,FALSE)</f>
        <v>1</v>
      </c>
    </row>
    <row r="807" spans="1:2" x14ac:dyDescent="0.25">
      <c r="A807" s="43" t="b">
        <f>IF(COUNTA('Case Data Entry'!A807:AB807)-COUNTIF('Case Data Entry'!A807:AB807,"#N/A")&gt;0,TRUE,FALSE)</f>
        <v>0</v>
      </c>
      <c r="B807" t="b">
        <f>IF(OR(ISBLANK('Case Data Entry'!B807),ISBLANK('Case Data Entry'!C807),ISBLANK('Case Data Entry'!D807),ISBLANK('Case Data Entry'!E807),ISBLANK('Case Data Entry'!I807),ISBLANK('Case Data Entry'!J807),ISBLANK('Case Data Entry'!L807),ISBLANK('Case Data Entry'!M807),ISBLANK('Case Data Entry'!W807),ISBLANK('Case Data Entry'!Z807)),TRUE,FALSE)</f>
        <v>1</v>
      </c>
    </row>
    <row r="808" spans="1:2" x14ac:dyDescent="0.25">
      <c r="A808" s="43" t="b">
        <f>IF(COUNTA('Case Data Entry'!A808:AB808)-COUNTIF('Case Data Entry'!A808:AB808,"#N/A")&gt;0,TRUE,FALSE)</f>
        <v>0</v>
      </c>
      <c r="B808" t="b">
        <f>IF(OR(ISBLANK('Case Data Entry'!B808),ISBLANK('Case Data Entry'!C808),ISBLANK('Case Data Entry'!D808),ISBLANK('Case Data Entry'!E808),ISBLANK('Case Data Entry'!I808),ISBLANK('Case Data Entry'!J808),ISBLANK('Case Data Entry'!L808),ISBLANK('Case Data Entry'!M808),ISBLANK('Case Data Entry'!W808),ISBLANK('Case Data Entry'!Z808)),TRUE,FALSE)</f>
        <v>1</v>
      </c>
    </row>
    <row r="809" spans="1:2" x14ac:dyDescent="0.25">
      <c r="A809" s="43" t="b">
        <f>IF(COUNTA('Case Data Entry'!A809:AB809)-COUNTIF('Case Data Entry'!A809:AB809,"#N/A")&gt;0,TRUE,FALSE)</f>
        <v>0</v>
      </c>
      <c r="B809" t="b">
        <f>IF(OR(ISBLANK('Case Data Entry'!B809),ISBLANK('Case Data Entry'!C809),ISBLANK('Case Data Entry'!D809),ISBLANK('Case Data Entry'!E809),ISBLANK('Case Data Entry'!I809),ISBLANK('Case Data Entry'!J809),ISBLANK('Case Data Entry'!L809),ISBLANK('Case Data Entry'!M809),ISBLANK('Case Data Entry'!W809),ISBLANK('Case Data Entry'!Z809)),TRUE,FALSE)</f>
        <v>1</v>
      </c>
    </row>
    <row r="810" spans="1:2" x14ac:dyDescent="0.25">
      <c r="A810" s="43" t="b">
        <f>IF(COUNTA('Case Data Entry'!A810:AB810)-COUNTIF('Case Data Entry'!A810:AB810,"#N/A")&gt;0,TRUE,FALSE)</f>
        <v>0</v>
      </c>
      <c r="B810" t="b">
        <f>IF(OR(ISBLANK('Case Data Entry'!B810),ISBLANK('Case Data Entry'!C810),ISBLANK('Case Data Entry'!D810),ISBLANK('Case Data Entry'!E810),ISBLANK('Case Data Entry'!I810),ISBLANK('Case Data Entry'!J810),ISBLANK('Case Data Entry'!L810),ISBLANK('Case Data Entry'!M810),ISBLANK('Case Data Entry'!W810),ISBLANK('Case Data Entry'!Z810)),TRUE,FALSE)</f>
        <v>1</v>
      </c>
    </row>
    <row r="811" spans="1:2" x14ac:dyDescent="0.25">
      <c r="A811" s="43" t="b">
        <f>IF(COUNTA('Case Data Entry'!A811:AB811)-COUNTIF('Case Data Entry'!A811:AB811,"#N/A")&gt;0,TRUE,FALSE)</f>
        <v>0</v>
      </c>
      <c r="B811" t="b">
        <f>IF(OR(ISBLANK('Case Data Entry'!B811),ISBLANK('Case Data Entry'!C811),ISBLANK('Case Data Entry'!D811),ISBLANK('Case Data Entry'!E811),ISBLANK('Case Data Entry'!I811),ISBLANK('Case Data Entry'!J811),ISBLANK('Case Data Entry'!L811),ISBLANK('Case Data Entry'!M811),ISBLANK('Case Data Entry'!W811),ISBLANK('Case Data Entry'!Z811)),TRUE,FALSE)</f>
        <v>1</v>
      </c>
    </row>
    <row r="812" spans="1:2" x14ac:dyDescent="0.25">
      <c r="A812" s="43" t="b">
        <f>IF(COUNTA('Case Data Entry'!A812:AB812)-COUNTIF('Case Data Entry'!A812:AB812,"#N/A")&gt;0,TRUE,FALSE)</f>
        <v>0</v>
      </c>
      <c r="B812" t="b">
        <f>IF(OR(ISBLANK('Case Data Entry'!B812),ISBLANK('Case Data Entry'!C812),ISBLANK('Case Data Entry'!D812),ISBLANK('Case Data Entry'!E812),ISBLANK('Case Data Entry'!I812),ISBLANK('Case Data Entry'!J812),ISBLANK('Case Data Entry'!L812),ISBLANK('Case Data Entry'!M812),ISBLANK('Case Data Entry'!W812),ISBLANK('Case Data Entry'!Z812)),TRUE,FALSE)</f>
        <v>1</v>
      </c>
    </row>
    <row r="813" spans="1:2" x14ac:dyDescent="0.25">
      <c r="A813" s="43" t="b">
        <f>IF(COUNTA('Case Data Entry'!A813:AB813)-COUNTIF('Case Data Entry'!A813:AB813,"#N/A")&gt;0,TRUE,FALSE)</f>
        <v>0</v>
      </c>
      <c r="B813" t="b">
        <f>IF(OR(ISBLANK('Case Data Entry'!B813),ISBLANK('Case Data Entry'!C813),ISBLANK('Case Data Entry'!D813),ISBLANK('Case Data Entry'!E813),ISBLANK('Case Data Entry'!I813),ISBLANK('Case Data Entry'!J813),ISBLANK('Case Data Entry'!L813),ISBLANK('Case Data Entry'!M813),ISBLANK('Case Data Entry'!W813),ISBLANK('Case Data Entry'!Z813)),TRUE,FALSE)</f>
        <v>1</v>
      </c>
    </row>
    <row r="814" spans="1:2" x14ac:dyDescent="0.25">
      <c r="A814" s="43" t="b">
        <f>IF(COUNTA('Case Data Entry'!A814:AB814)-COUNTIF('Case Data Entry'!A814:AB814,"#N/A")&gt;0,TRUE,FALSE)</f>
        <v>0</v>
      </c>
      <c r="B814" t="b">
        <f>IF(OR(ISBLANK('Case Data Entry'!B814),ISBLANK('Case Data Entry'!C814),ISBLANK('Case Data Entry'!D814),ISBLANK('Case Data Entry'!E814),ISBLANK('Case Data Entry'!I814),ISBLANK('Case Data Entry'!J814),ISBLANK('Case Data Entry'!L814),ISBLANK('Case Data Entry'!M814),ISBLANK('Case Data Entry'!W814),ISBLANK('Case Data Entry'!Z814)),TRUE,FALSE)</f>
        <v>1</v>
      </c>
    </row>
    <row r="815" spans="1:2" x14ac:dyDescent="0.25">
      <c r="A815" s="43" t="b">
        <f>IF(COUNTA('Case Data Entry'!A815:AB815)-COUNTIF('Case Data Entry'!A815:AB815,"#N/A")&gt;0,TRUE,FALSE)</f>
        <v>0</v>
      </c>
      <c r="B815" t="b">
        <f>IF(OR(ISBLANK('Case Data Entry'!B815),ISBLANK('Case Data Entry'!C815),ISBLANK('Case Data Entry'!D815),ISBLANK('Case Data Entry'!E815),ISBLANK('Case Data Entry'!I815),ISBLANK('Case Data Entry'!J815),ISBLANK('Case Data Entry'!L815),ISBLANK('Case Data Entry'!M815),ISBLANK('Case Data Entry'!W815),ISBLANK('Case Data Entry'!Z815)),TRUE,FALSE)</f>
        <v>1</v>
      </c>
    </row>
    <row r="816" spans="1:2" x14ac:dyDescent="0.25">
      <c r="A816" s="43" t="b">
        <f>IF(COUNTA('Case Data Entry'!A816:AB816)-COUNTIF('Case Data Entry'!A816:AB816,"#N/A")&gt;0,TRUE,FALSE)</f>
        <v>0</v>
      </c>
      <c r="B816" t="b">
        <f>IF(OR(ISBLANK('Case Data Entry'!B816),ISBLANK('Case Data Entry'!C816),ISBLANK('Case Data Entry'!D816),ISBLANK('Case Data Entry'!E816),ISBLANK('Case Data Entry'!I816),ISBLANK('Case Data Entry'!J816),ISBLANK('Case Data Entry'!L816),ISBLANK('Case Data Entry'!M816),ISBLANK('Case Data Entry'!W816),ISBLANK('Case Data Entry'!Z816)),TRUE,FALSE)</f>
        <v>1</v>
      </c>
    </row>
    <row r="817" spans="1:2" x14ac:dyDescent="0.25">
      <c r="A817" s="43" t="b">
        <f>IF(COUNTA('Case Data Entry'!A817:AB817)-COUNTIF('Case Data Entry'!A817:AB817,"#N/A")&gt;0,TRUE,FALSE)</f>
        <v>0</v>
      </c>
      <c r="B817" t="b">
        <f>IF(OR(ISBLANK('Case Data Entry'!B817),ISBLANK('Case Data Entry'!C817),ISBLANK('Case Data Entry'!D817),ISBLANK('Case Data Entry'!E817),ISBLANK('Case Data Entry'!I817),ISBLANK('Case Data Entry'!J817),ISBLANK('Case Data Entry'!L817),ISBLANK('Case Data Entry'!M817),ISBLANK('Case Data Entry'!W817),ISBLANK('Case Data Entry'!Z817)),TRUE,FALSE)</f>
        <v>1</v>
      </c>
    </row>
    <row r="818" spans="1:2" x14ac:dyDescent="0.25">
      <c r="A818" s="43" t="b">
        <f>IF(COUNTA('Case Data Entry'!A818:AB818)-COUNTIF('Case Data Entry'!A818:AB818,"#N/A")&gt;0,TRUE,FALSE)</f>
        <v>0</v>
      </c>
      <c r="B818" t="b">
        <f>IF(OR(ISBLANK('Case Data Entry'!B818),ISBLANK('Case Data Entry'!C818),ISBLANK('Case Data Entry'!D818),ISBLANK('Case Data Entry'!E818),ISBLANK('Case Data Entry'!I818),ISBLANK('Case Data Entry'!J818),ISBLANK('Case Data Entry'!L818),ISBLANK('Case Data Entry'!M818),ISBLANK('Case Data Entry'!W818),ISBLANK('Case Data Entry'!Z818)),TRUE,FALSE)</f>
        <v>1</v>
      </c>
    </row>
    <row r="819" spans="1:2" x14ac:dyDescent="0.25">
      <c r="A819" s="43" t="b">
        <f>IF(COUNTA('Case Data Entry'!A819:AB819)-COUNTIF('Case Data Entry'!A819:AB819,"#N/A")&gt;0,TRUE,FALSE)</f>
        <v>0</v>
      </c>
      <c r="B819" t="b">
        <f>IF(OR(ISBLANK('Case Data Entry'!B819),ISBLANK('Case Data Entry'!C819),ISBLANK('Case Data Entry'!D819),ISBLANK('Case Data Entry'!E819),ISBLANK('Case Data Entry'!I819),ISBLANK('Case Data Entry'!J819),ISBLANK('Case Data Entry'!L819),ISBLANK('Case Data Entry'!M819),ISBLANK('Case Data Entry'!W819),ISBLANK('Case Data Entry'!Z819)),TRUE,FALSE)</f>
        <v>1</v>
      </c>
    </row>
    <row r="820" spans="1:2" x14ac:dyDescent="0.25">
      <c r="A820" s="43" t="b">
        <f>IF(COUNTA('Case Data Entry'!A820:AB820)-COUNTIF('Case Data Entry'!A820:AB820,"#N/A")&gt;0,TRUE,FALSE)</f>
        <v>0</v>
      </c>
      <c r="B820" t="b">
        <f>IF(OR(ISBLANK('Case Data Entry'!B820),ISBLANK('Case Data Entry'!C820),ISBLANK('Case Data Entry'!D820),ISBLANK('Case Data Entry'!E820),ISBLANK('Case Data Entry'!I820),ISBLANK('Case Data Entry'!J820),ISBLANK('Case Data Entry'!L820),ISBLANK('Case Data Entry'!M820),ISBLANK('Case Data Entry'!W820),ISBLANK('Case Data Entry'!Z820)),TRUE,FALSE)</f>
        <v>1</v>
      </c>
    </row>
    <row r="821" spans="1:2" x14ac:dyDescent="0.25">
      <c r="A821" s="43" t="b">
        <f>IF(COUNTA('Case Data Entry'!A821:AB821)-COUNTIF('Case Data Entry'!A821:AB821,"#N/A")&gt;0,TRUE,FALSE)</f>
        <v>0</v>
      </c>
      <c r="B821" t="b">
        <f>IF(OR(ISBLANK('Case Data Entry'!B821),ISBLANK('Case Data Entry'!C821),ISBLANK('Case Data Entry'!D821),ISBLANK('Case Data Entry'!E821),ISBLANK('Case Data Entry'!I821),ISBLANK('Case Data Entry'!J821),ISBLANK('Case Data Entry'!L821),ISBLANK('Case Data Entry'!M821),ISBLANK('Case Data Entry'!W821),ISBLANK('Case Data Entry'!Z821)),TRUE,FALSE)</f>
        <v>1</v>
      </c>
    </row>
    <row r="822" spans="1:2" x14ac:dyDescent="0.25">
      <c r="A822" s="43" t="b">
        <f>IF(COUNTA('Case Data Entry'!A822:AB822)-COUNTIF('Case Data Entry'!A822:AB822,"#N/A")&gt;0,TRUE,FALSE)</f>
        <v>0</v>
      </c>
      <c r="B822" t="b">
        <f>IF(OR(ISBLANK('Case Data Entry'!B822),ISBLANK('Case Data Entry'!C822),ISBLANK('Case Data Entry'!D822),ISBLANK('Case Data Entry'!E822),ISBLANK('Case Data Entry'!I822),ISBLANK('Case Data Entry'!J822),ISBLANK('Case Data Entry'!L822),ISBLANK('Case Data Entry'!M822),ISBLANK('Case Data Entry'!W822),ISBLANK('Case Data Entry'!Z822)),TRUE,FALSE)</f>
        <v>1</v>
      </c>
    </row>
    <row r="823" spans="1:2" x14ac:dyDescent="0.25">
      <c r="A823" s="43" t="b">
        <f>IF(COUNTA('Case Data Entry'!A823:AB823)-COUNTIF('Case Data Entry'!A823:AB823,"#N/A")&gt;0,TRUE,FALSE)</f>
        <v>0</v>
      </c>
      <c r="B823" t="b">
        <f>IF(OR(ISBLANK('Case Data Entry'!B823),ISBLANK('Case Data Entry'!C823),ISBLANK('Case Data Entry'!D823),ISBLANK('Case Data Entry'!E823),ISBLANK('Case Data Entry'!I823),ISBLANK('Case Data Entry'!J823),ISBLANK('Case Data Entry'!L823),ISBLANK('Case Data Entry'!M823),ISBLANK('Case Data Entry'!W823),ISBLANK('Case Data Entry'!Z823)),TRUE,FALSE)</f>
        <v>1</v>
      </c>
    </row>
    <row r="824" spans="1:2" x14ac:dyDescent="0.25">
      <c r="A824" s="43" t="b">
        <f>IF(COUNTA('Case Data Entry'!A824:AB824)-COUNTIF('Case Data Entry'!A824:AB824,"#N/A")&gt;0,TRUE,FALSE)</f>
        <v>0</v>
      </c>
      <c r="B824" t="b">
        <f>IF(OR(ISBLANK('Case Data Entry'!B824),ISBLANK('Case Data Entry'!C824),ISBLANK('Case Data Entry'!D824),ISBLANK('Case Data Entry'!E824),ISBLANK('Case Data Entry'!I824),ISBLANK('Case Data Entry'!J824),ISBLANK('Case Data Entry'!L824),ISBLANK('Case Data Entry'!M824),ISBLANK('Case Data Entry'!W824),ISBLANK('Case Data Entry'!Z824)),TRUE,FALSE)</f>
        <v>1</v>
      </c>
    </row>
    <row r="825" spans="1:2" x14ac:dyDescent="0.25">
      <c r="A825" s="43" t="b">
        <f>IF(COUNTA('Case Data Entry'!A825:AB825)-COUNTIF('Case Data Entry'!A825:AB825,"#N/A")&gt;0,TRUE,FALSE)</f>
        <v>0</v>
      </c>
      <c r="B825" t="b">
        <f>IF(OR(ISBLANK('Case Data Entry'!B825),ISBLANK('Case Data Entry'!C825),ISBLANK('Case Data Entry'!D825),ISBLANK('Case Data Entry'!E825),ISBLANK('Case Data Entry'!I825),ISBLANK('Case Data Entry'!J825),ISBLANK('Case Data Entry'!L825),ISBLANK('Case Data Entry'!M825),ISBLANK('Case Data Entry'!W825),ISBLANK('Case Data Entry'!Z825)),TRUE,FALSE)</f>
        <v>1</v>
      </c>
    </row>
    <row r="826" spans="1:2" x14ac:dyDescent="0.25">
      <c r="A826" s="43" t="b">
        <f>IF(COUNTA('Case Data Entry'!A826:AB826)-COUNTIF('Case Data Entry'!A826:AB826,"#N/A")&gt;0,TRUE,FALSE)</f>
        <v>0</v>
      </c>
      <c r="B826" t="b">
        <f>IF(OR(ISBLANK('Case Data Entry'!B826),ISBLANK('Case Data Entry'!C826),ISBLANK('Case Data Entry'!D826),ISBLANK('Case Data Entry'!E826),ISBLANK('Case Data Entry'!I826),ISBLANK('Case Data Entry'!J826),ISBLANK('Case Data Entry'!L826),ISBLANK('Case Data Entry'!M826),ISBLANK('Case Data Entry'!W826),ISBLANK('Case Data Entry'!Z826)),TRUE,FALSE)</f>
        <v>1</v>
      </c>
    </row>
    <row r="827" spans="1:2" x14ac:dyDescent="0.25">
      <c r="A827" s="43" t="b">
        <f>IF(COUNTA('Case Data Entry'!A827:AB827)-COUNTIF('Case Data Entry'!A827:AB827,"#N/A")&gt;0,TRUE,FALSE)</f>
        <v>0</v>
      </c>
      <c r="B827" t="b">
        <f>IF(OR(ISBLANK('Case Data Entry'!B827),ISBLANK('Case Data Entry'!C827),ISBLANK('Case Data Entry'!D827),ISBLANK('Case Data Entry'!E827),ISBLANK('Case Data Entry'!I827),ISBLANK('Case Data Entry'!J827),ISBLANK('Case Data Entry'!L827),ISBLANK('Case Data Entry'!M827),ISBLANK('Case Data Entry'!W827),ISBLANK('Case Data Entry'!Z827)),TRUE,FALSE)</f>
        <v>1</v>
      </c>
    </row>
    <row r="828" spans="1:2" x14ac:dyDescent="0.25">
      <c r="A828" s="43" t="b">
        <f>IF(COUNTA('Case Data Entry'!A828:AB828)-COUNTIF('Case Data Entry'!A828:AB828,"#N/A")&gt;0,TRUE,FALSE)</f>
        <v>0</v>
      </c>
      <c r="B828" t="b">
        <f>IF(OR(ISBLANK('Case Data Entry'!B828),ISBLANK('Case Data Entry'!C828),ISBLANK('Case Data Entry'!D828),ISBLANK('Case Data Entry'!E828),ISBLANK('Case Data Entry'!I828),ISBLANK('Case Data Entry'!J828),ISBLANK('Case Data Entry'!L828),ISBLANK('Case Data Entry'!M828),ISBLANK('Case Data Entry'!W828),ISBLANK('Case Data Entry'!Z828)),TRUE,FALSE)</f>
        <v>1</v>
      </c>
    </row>
    <row r="829" spans="1:2" x14ac:dyDescent="0.25">
      <c r="A829" s="43" t="b">
        <f>IF(COUNTA('Case Data Entry'!A829:AB829)-COUNTIF('Case Data Entry'!A829:AB829,"#N/A")&gt;0,TRUE,FALSE)</f>
        <v>0</v>
      </c>
      <c r="B829" t="b">
        <f>IF(OR(ISBLANK('Case Data Entry'!B829),ISBLANK('Case Data Entry'!C829),ISBLANK('Case Data Entry'!D829),ISBLANK('Case Data Entry'!E829),ISBLANK('Case Data Entry'!I829),ISBLANK('Case Data Entry'!J829),ISBLANK('Case Data Entry'!L829),ISBLANK('Case Data Entry'!M829),ISBLANK('Case Data Entry'!W829),ISBLANK('Case Data Entry'!Z829)),TRUE,FALSE)</f>
        <v>1</v>
      </c>
    </row>
    <row r="830" spans="1:2" x14ac:dyDescent="0.25">
      <c r="A830" s="43" t="b">
        <f>IF(COUNTA('Case Data Entry'!A830:AB830)-COUNTIF('Case Data Entry'!A830:AB830,"#N/A")&gt;0,TRUE,FALSE)</f>
        <v>0</v>
      </c>
      <c r="B830" t="b">
        <f>IF(OR(ISBLANK('Case Data Entry'!B830),ISBLANK('Case Data Entry'!C830),ISBLANK('Case Data Entry'!D830),ISBLANK('Case Data Entry'!E830),ISBLANK('Case Data Entry'!I830),ISBLANK('Case Data Entry'!J830),ISBLANK('Case Data Entry'!L830),ISBLANK('Case Data Entry'!M830),ISBLANK('Case Data Entry'!W830),ISBLANK('Case Data Entry'!Z830)),TRUE,FALSE)</f>
        <v>1</v>
      </c>
    </row>
    <row r="831" spans="1:2" x14ac:dyDescent="0.25">
      <c r="A831" s="43" t="b">
        <f>IF(COUNTA('Case Data Entry'!A831:AB831)-COUNTIF('Case Data Entry'!A831:AB831,"#N/A")&gt;0,TRUE,FALSE)</f>
        <v>0</v>
      </c>
      <c r="B831" t="b">
        <f>IF(OR(ISBLANK('Case Data Entry'!B831),ISBLANK('Case Data Entry'!C831),ISBLANK('Case Data Entry'!D831),ISBLANK('Case Data Entry'!E831),ISBLANK('Case Data Entry'!I831),ISBLANK('Case Data Entry'!J831),ISBLANK('Case Data Entry'!L831),ISBLANK('Case Data Entry'!M831),ISBLANK('Case Data Entry'!W831),ISBLANK('Case Data Entry'!Z831)),TRUE,FALSE)</f>
        <v>1</v>
      </c>
    </row>
    <row r="832" spans="1:2" x14ac:dyDescent="0.25">
      <c r="A832" s="43" t="b">
        <f>IF(COUNTA('Case Data Entry'!A832:AB832)-COUNTIF('Case Data Entry'!A832:AB832,"#N/A")&gt;0,TRUE,FALSE)</f>
        <v>0</v>
      </c>
      <c r="B832" t="b">
        <f>IF(OR(ISBLANK('Case Data Entry'!B832),ISBLANK('Case Data Entry'!C832),ISBLANK('Case Data Entry'!D832),ISBLANK('Case Data Entry'!E832),ISBLANK('Case Data Entry'!I832),ISBLANK('Case Data Entry'!J832),ISBLANK('Case Data Entry'!L832),ISBLANK('Case Data Entry'!M832),ISBLANK('Case Data Entry'!W832),ISBLANK('Case Data Entry'!Z832)),TRUE,FALSE)</f>
        <v>1</v>
      </c>
    </row>
    <row r="833" spans="1:2" x14ac:dyDescent="0.25">
      <c r="A833" s="43" t="b">
        <f>IF(COUNTA('Case Data Entry'!A833:AB833)-COUNTIF('Case Data Entry'!A833:AB833,"#N/A")&gt;0,TRUE,FALSE)</f>
        <v>0</v>
      </c>
      <c r="B833" t="b">
        <f>IF(OR(ISBLANK('Case Data Entry'!B833),ISBLANK('Case Data Entry'!C833),ISBLANK('Case Data Entry'!D833),ISBLANK('Case Data Entry'!E833),ISBLANK('Case Data Entry'!I833),ISBLANK('Case Data Entry'!J833),ISBLANK('Case Data Entry'!L833),ISBLANK('Case Data Entry'!M833),ISBLANK('Case Data Entry'!W833),ISBLANK('Case Data Entry'!Z833)),TRUE,FALSE)</f>
        <v>1</v>
      </c>
    </row>
    <row r="834" spans="1:2" x14ac:dyDescent="0.25">
      <c r="A834" s="43" t="b">
        <f>IF(COUNTA('Case Data Entry'!A834:AB834)-COUNTIF('Case Data Entry'!A834:AB834,"#N/A")&gt;0,TRUE,FALSE)</f>
        <v>0</v>
      </c>
      <c r="B834" t="b">
        <f>IF(OR(ISBLANK('Case Data Entry'!B834),ISBLANK('Case Data Entry'!C834),ISBLANK('Case Data Entry'!D834),ISBLANK('Case Data Entry'!E834),ISBLANK('Case Data Entry'!I834),ISBLANK('Case Data Entry'!J834),ISBLANK('Case Data Entry'!L834),ISBLANK('Case Data Entry'!M834),ISBLANK('Case Data Entry'!W834),ISBLANK('Case Data Entry'!Z834)),TRUE,FALSE)</f>
        <v>1</v>
      </c>
    </row>
    <row r="835" spans="1:2" x14ac:dyDescent="0.25">
      <c r="A835" s="43" t="b">
        <f>IF(COUNTA('Case Data Entry'!A835:AB835)-COUNTIF('Case Data Entry'!A835:AB835,"#N/A")&gt;0,TRUE,FALSE)</f>
        <v>0</v>
      </c>
      <c r="B835" t="b">
        <f>IF(OR(ISBLANK('Case Data Entry'!B835),ISBLANK('Case Data Entry'!C835),ISBLANK('Case Data Entry'!D835),ISBLANK('Case Data Entry'!E835),ISBLANK('Case Data Entry'!I835),ISBLANK('Case Data Entry'!J835),ISBLANK('Case Data Entry'!L835),ISBLANK('Case Data Entry'!M835),ISBLANK('Case Data Entry'!W835),ISBLANK('Case Data Entry'!Z835)),TRUE,FALSE)</f>
        <v>1</v>
      </c>
    </row>
    <row r="836" spans="1:2" x14ac:dyDescent="0.25">
      <c r="A836" s="43" t="b">
        <f>IF(COUNTA('Case Data Entry'!A836:AB836)-COUNTIF('Case Data Entry'!A836:AB836,"#N/A")&gt;0,TRUE,FALSE)</f>
        <v>0</v>
      </c>
      <c r="B836" t="b">
        <f>IF(OR(ISBLANK('Case Data Entry'!B836),ISBLANK('Case Data Entry'!C836),ISBLANK('Case Data Entry'!D836),ISBLANK('Case Data Entry'!E836),ISBLANK('Case Data Entry'!I836),ISBLANK('Case Data Entry'!J836),ISBLANK('Case Data Entry'!L836),ISBLANK('Case Data Entry'!M836),ISBLANK('Case Data Entry'!W836),ISBLANK('Case Data Entry'!Z836)),TRUE,FALSE)</f>
        <v>1</v>
      </c>
    </row>
    <row r="837" spans="1:2" x14ac:dyDescent="0.25">
      <c r="A837" s="43" t="b">
        <f>IF(COUNTA('Case Data Entry'!A837:AB837)-COUNTIF('Case Data Entry'!A837:AB837,"#N/A")&gt;0,TRUE,FALSE)</f>
        <v>0</v>
      </c>
      <c r="B837" t="b">
        <f>IF(OR(ISBLANK('Case Data Entry'!B837),ISBLANK('Case Data Entry'!C837),ISBLANK('Case Data Entry'!D837),ISBLANK('Case Data Entry'!E837),ISBLANK('Case Data Entry'!I837),ISBLANK('Case Data Entry'!J837),ISBLANK('Case Data Entry'!L837),ISBLANK('Case Data Entry'!M837),ISBLANK('Case Data Entry'!W837),ISBLANK('Case Data Entry'!Z837)),TRUE,FALSE)</f>
        <v>1</v>
      </c>
    </row>
    <row r="838" spans="1:2" x14ac:dyDescent="0.25">
      <c r="A838" s="43" t="b">
        <f>IF(COUNTA('Case Data Entry'!A838:AB838)-COUNTIF('Case Data Entry'!A838:AB838,"#N/A")&gt;0,TRUE,FALSE)</f>
        <v>0</v>
      </c>
      <c r="B838" t="b">
        <f>IF(OR(ISBLANK('Case Data Entry'!B838),ISBLANK('Case Data Entry'!C838),ISBLANK('Case Data Entry'!D838),ISBLANK('Case Data Entry'!E838),ISBLANK('Case Data Entry'!I838),ISBLANK('Case Data Entry'!J838),ISBLANK('Case Data Entry'!L838),ISBLANK('Case Data Entry'!M838),ISBLANK('Case Data Entry'!W838),ISBLANK('Case Data Entry'!Z838)),TRUE,FALSE)</f>
        <v>1</v>
      </c>
    </row>
    <row r="839" spans="1:2" x14ac:dyDescent="0.25">
      <c r="A839" s="43" t="b">
        <f>IF(COUNTA('Case Data Entry'!A839:AB839)-COUNTIF('Case Data Entry'!A839:AB839,"#N/A")&gt;0,TRUE,FALSE)</f>
        <v>0</v>
      </c>
      <c r="B839" t="b">
        <f>IF(OR(ISBLANK('Case Data Entry'!B839),ISBLANK('Case Data Entry'!C839),ISBLANK('Case Data Entry'!D839),ISBLANK('Case Data Entry'!E839),ISBLANK('Case Data Entry'!I839),ISBLANK('Case Data Entry'!J839),ISBLANK('Case Data Entry'!L839),ISBLANK('Case Data Entry'!M839),ISBLANK('Case Data Entry'!W839),ISBLANK('Case Data Entry'!Z839)),TRUE,FALSE)</f>
        <v>1</v>
      </c>
    </row>
    <row r="840" spans="1:2" x14ac:dyDescent="0.25">
      <c r="A840" s="43" t="b">
        <f>IF(COUNTA('Case Data Entry'!A840:AB840)-COUNTIF('Case Data Entry'!A840:AB840,"#N/A")&gt;0,TRUE,FALSE)</f>
        <v>0</v>
      </c>
      <c r="B840" t="b">
        <f>IF(OR(ISBLANK('Case Data Entry'!B840),ISBLANK('Case Data Entry'!C840),ISBLANK('Case Data Entry'!D840),ISBLANK('Case Data Entry'!E840),ISBLANK('Case Data Entry'!I840),ISBLANK('Case Data Entry'!J840),ISBLANK('Case Data Entry'!L840),ISBLANK('Case Data Entry'!M840),ISBLANK('Case Data Entry'!W840),ISBLANK('Case Data Entry'!Z840)),TRUE,FALSE)</f>
        <v>1</v>
      </c>
    </row>
    <row r="841" spans="1:2" x14ac:dyDescent="0.25">
      <c r="A841" s="43" t="b">
        <f>IF(COUNTA('Case Data Entry'!A841:AB841)-COUNTIF('Case Data Entry'!A841:AB841,"#N/A")&gt;0,TRUE,FALSE)</f>
        <v>0</v>
      </c>
      <c r="B841" t="b">
        <f>IF(OR(ISBLANK('Case Data Entry'!B841),ISBLANK('Case Data Entry'!C841),ISBLANK('Case Data Entry'!D841),ISBLANK('Case Data Entry'!E841),ISBLANK('Case Data Entry'!I841),ISBLANK('Case Data Entry'!J841),ISBLANK('Case Data Entry'!L841),ISBLANK('Case Data Entry'!M841),ISBLANK('Case Data Entry'!W841),ISBLANK('Case Data Entry'!Z841)),TRUE,FALSE)</f>
        <v>1</v>
      </c>
    </row>
    <row r="842" spans="1:2" x14ac:dyDescent="0.25">
      <c r="A842" s="43" t="b">
        <f>IF(COUNTA('Case Data Entry'!A842:AB842)-COUNTIF('Case Data Entry'!A842:AB842,"#N/A")&gt;0,TRUE,FALSE)</f>
        <v>0</v>
      </c>
      <c r="B842" t="b">
        <f>IF(OR(ISBLANK('Case Data Entry'!B842),ISBLANK('Case Data Entry'!C842),ISBLANK('Case Data Entry'!D842),ISBLANK('Case Data Entry'!E842),ISBLANK('Case Data Entry'!I842),ISBLANK('Case Data Entry'!J842),ISBLANK('Case Data Entry'!L842),ISBLANK('Case Data Entry'!M842),ISBLANK('Case Data Entry'!W842),ISBLANK('Case Data Entry'!Z842)),TRUE,FALSE)</f>
        <v>1</v>
      </c>
    </row>
    <row r="843" spans="1:2" x14ac:dyDescent="0.25">
      <c r="A843" s="43" t="b">
        <f>IF(COUNTA('Case Data Entry'!A843:AB843)-COUNTIF('Case Data Entry'!A843:AB843,"#N/A")&gt;0,TRUE,FALSE)</f>
        <v>0</v>
      </c>
      <c r="B843" t="b">
        <f>IF(OR(ISBLANK('Case Data Entry'!B843),ISBLANK('Case Data Entry'!C843),ISBLANK('Case Data Entry'!D843),ISBLANK('Case Data Entry'!E843),ISBLANK('Case Data Entry'!I843),ISBLANK('Case Data Entry'!J843),ISBLANK('Case Data Entry'!L843),ISBLANK('Case Data Entry'!M843),ISBLANK('Case Data Entry'!W843),ISBLANK('Case Data Entry'!Z843)),TRUE,FALSE)</f>
        <v>1</v>
      </c>
    </row>
    <row r="844" spans="1:2" x14ac:dyDescent="0.25">
      <c r="A844" s="43" t="b">
        <f>IF(COUNTA('Case Data Entry'!A844:AB844)-COUNTIF('Case Data Entry'!A844:AB844,"#N/A")&gt;0,TRUE,FALSE)</f>
        <v>0</v>
      </c>
      <c r="B844" t="b">
        <f>IF(OR(ISBLANK('Case Data Entry'!B844),ISBLANK('Case Data Entry'!C844),ISBLANK('Case Data Entry'!D844),ISBLANK('Case Data Entry'!E844),ISBLANK('Case Data Entry'!I844),ISBLANK('Case Data Entry'!J844),ISBLANK('Case Data Entry'!L844),ISBLANK('Case Data Entry'!M844),ISBLANK('Case Data Entry'!W844),ISBLANK('Case Data Entry'!Z844)),TRUE,FALSE)</f>
        <v>1</v>
      </c>
    </row>
    <row r="845" spans="1:2" x14ac:dyDescent="0.25">
      <c r="A845" s="43" t="b">
        <f>IF(COUNTA('Case Data Entry'!A845:AB845)-COUNTIF('Case Data Entry'!A845:AB845,"#N/A")&gt;0,TRUE,FALSE)</f>
        <v>0</v>
      </c>
      <c r="B845" t="b">
        <f>IF(OR(ISBLANK('Case Data Entry'!B845),ISBLANK('Case Data Entry'!C845),ISBLANK('Case Data Entry'!D845),ISBLANK('Case Data Entry'!E845),ISBLANK('Case Data Entry'!I845),ISBLANK('Case Data Entry'!J845),ISBLANK('Case Data Entry'!L845),ISBLANK('Case Data Entry'!M845),ISBLANK('Case Data Entry'!W845),ISBLANK('Case Data Entry'!Z845)),TRUE,FALSE)</f>
        <v>1</v>
      </c>
    </row>
    <row r="846" spans="1:2" x14ac:dyDescent="0.25">
      <c r="A846" s="43" t="b">
        <f>IF(COUNTA('Case Data Entry'!A846:AB846)-COUNTIF('Case Data Entry'!A846:AB846,"#N/A")&gt;0,TRUE,FALSE)</f>
        <v>0</v>
      </c>
      <c r="B846" t="b">
        <f>IF(OR(ISBLANK('Case Data Entry'!B846),ISBLANK('Case Data Entry'!C846),ISBLANK('Case Data Entry'!D846),ISBLANK('Case Data Entry'!E846),ISBLANK('Case Data Entry'!I846),ISBLANK('Case Data Entry'!J846),ISBLANK('Case Data Entry'!L846),ISBLANK('Case Data Entry'!M846),ISBLANK('Case Data Entry'!W846),ISBLANK('Case Data Entry'!Z846)),TRUE,FALSE)</f>
        <v>1</v>
      </c>
    </row>
    <row r="847" spans="1:2" x14ac:dyDescent="0.25">
      <c r="A847" s="43" t="b">
        <f>IF(COUNTA('Case Data Entry'!A847:AB847)-COUNTIF('Case Data Entry'!A847:AB847,"#N/A")&gt;0,TRUE,FALSE)</f>
        <v>0</v>
      </c>
      <c r="B847" t="b">
        <f>IF(OR(ISBLANK('Case Data Entry'!B847),ISBLANK('Case Data Entry'!C847),ISBLANK('Case Data Entry'!D847),ISBLANK('Case Data Entry'!E847),ISBLANK('Case Data Entry'!I847),ISBLANK('Case Data Entry'!J847),ISBLANK('Case Data Entry'!L847),ISBLANK('Case Data Entry'!M847),ISBLANK('Case Data Entry'!W847),ISBLANK('Case Data Entry'!Z847)),TRUE,FALSE)</f>
        <v>1</v>
      </c>
    </row>
    <row r="848" spans="1:2" x14ac:dyDescent="0.25">
      <c r="A848" s="43" t="b">
        <f>IF(COUNTA('Case Data Entry'!A848:AB848)-COUNTIF('Case Data Entry'!A848:AB848,"#N/A")&gt;0,TRUE,FALSE)</f>
        <v>0</v>
      </c>
      <c r="B848" t="b">
        <f>IF(OR(ISBLANK('Case Data Entry'!B848),ISBLANK('Case Data Entry'!C848),ISBLANK('Case Data Entry'!D848),ISBLANK('Case Data Entry'!E848),ISBLANK('Case Data Entry'!I848),ISBLANK('Case Data Entry'!J848),ISBLANK('Case Data Entry'!L848),ISBLANK('Case Data Entry'!M848),ISBLANK('Case Data Entry'!W848),ISBLANK('Case Data Entry'!Z848)),TRUE,FALSE)</f>
        <v>1</v>
      </c>
    </row>
    <row r="849" spans="1:2" x14ac:dyDescent="0.25">
      <c r="A849" s="43" t="b">
        <f>IF(COUNTA('Case Data Entry'!A849:AB849)-COUNTIF('Case Data Entry'!A849:AB849,"#N/A")&gt;0,TRUE,FALSE)</f>
        <v>0</v>
      </c>
      <c r="B849" t="b">
        <f>IF(OR(ISBLANK('Case Data Entry'!B849),ISBLANK('Case Data Entry'!C849),ISBLANK('Case Data Entry'!D849),ISBLANK('Case Data Entry'!E849),ISBLANK('Case Data Entry'!I849),ISBLANK('Case Data Entry'!J849),ISBLANK('Case Data Entry'!L849),ISBLANK('Case Data Entry'!M849),ISBLANK('Case Data Entry'!W849),ISBLANK('Case Data Entry'!Z849)),TRUE,FALSE)</f>
        <v>1</v>
      </c>
    </row>
    <row r="850" spans="1:2" x14ac:dyDescent="0.25">
      <c r="A850" s="43" t="b">
        <f>IF(COUNTA('Case Data Entry'!A850:AB850)-COUNTIF('Case Data Entry'!A850:AB850,"#N/A")&gt;0,TRUE,FALSE)</f>
        <v>0</v>
      </c>
      <c r="B850" t="b">
        <f>IF(OR(ISBLANK('Case Data Entry'!B850),ISBLANK('Case Data Entry'!C850),ISBLANK('Case Data Entry'!D850),ISBLANK('Case Data Entry'!E850),ISBLANK('Case Data Entry'!I850),ISBLANK('Case Data Entry'!J850),ISBLANK('Case Data Entry'!L850),ISBLANK('Case Data Entry'!M850),ISBLANK('Case Data Entry'!W850),ISBLANK('Case Data Entry'!Z850)),TRUE,FALSE)</f>
        <v>1</v>
      </c>
    </row>
    <row r="851" spans="1:2" x14ac:dyDescent="0.25">
      <c r="A851" s="43" t="b">
        <f>IF(COUNTA('Case Data Entry'!A851:AB851)-COUNTIF('Case Data Entry'!A851:AB851,"#N/A")&gt;0,TRUE,FALSE)</f>
        <v>0</v>
      </c>
      <c r="B851" t="b">
        <f>IF(OR(ISBLANK('Case Data Entry'!B851),ISBLANK('Case Data Entry'!C851),ISBLANK('Case Data Entry'!D851),ISBLANK('Case Data Entry'!E851),ISBLANK('Case Data Entry'!I851),ISBLANK('Case Data Entry'!J851),ISBLANK('Case Data Entry'!L851),ISBLANK('Case Data Entry'!M851),ISBLANK('Case Data Entry'!W851),ISBLANK('Case Data Entry'!Z851)),TRUE,FALSE)</f>
        <v>1</v>
      </c>
    </row>
    <row r="852" spans="1:2" x14ac:dyDescent="0.25">
      <c r="A852" s="43" t="b">
        <f>IF(COUNTA('Case Data Entry'!A852:AB852)-COUNTIF('Case Data Entry'!A852:AB852,"#N/A")&gt;0,TRUE,FALSE)</f>
        <v>0</v>
      </c>
      <c r="B852" t="b">
        <f>IF(OR(ISBLANK('Case Data Entry'!B852),ISBLANK('Case Data Entry'!C852),ISBLANK('Case Data Entry'!D852),ISBLANK('Case Data Entry'!E852),ISBLANK('Case Data Entry'!I852),ISBLANK('Case Data Entry'!J852),ISBLANK('Case Data Entry'!L852),ISBLANK('Case Data Entry'!M852),ISBLANK('Case Data Entry'!W852),ISBLANK('Case Data Entry'!Z852)),TRUE,FALSE)</f>
        <v>1</v>
      </c>
    </row>
    <row r="853" spans="1:2" x14ac:dyDescent="0.25">
      <c r="A853" s="43" t="b">
        <f>IF(COUNTA('Case Data Entry'!A853:AB853)-COUNTIF('Case Data Entry'!A853:AB853,"#N/A")&gt;0,TRUE,FALSE)</f>
        <v>0</v>
      </c>
      <c r="B853" t="b">
        <f>IF(OR(ISBLANK('Case Data Entry'!B853),ISBLANK('Case Data Entry'!C853),ISBLANK('Case Data Entry'!D853),ISBLANK('Case Data Entry'!E853),ISBLANK('Case Data Entry'!I853),ISBLANK('Case Data Entry'!J853),ISBLANK('Case Data Entry'!L853),ISBLANK('Case Data Entry'!M853),ISBLANK('Case Data Entry'!W853),ISBLANK('Case Data Entry'!Z853)),TRUE,FALSE)</f>
        <v>1</v>
      </c>
    </row>
    <row r="854" spans="1:2" x14ac:dyDescent="0.25">
      <c r="A854" s="43" t="b">
        <f>IF(COUNTA('Case Data Entry'!A854:AB854)-COUNTIF('Case Data Entry'!A854:AB854,"#N/A")&gt;0,TRUE,FALSE)</f>
        <v>0</v>
      </c>
      <c r="B854" t="b">
        <f>IF(OR(ISBLANK('Case Data Entry'!B854),ISBLANK('Case Data Entry'!C854),ISBLANK('Case Data Entry'!D854),ISBLANK('Case Data Entry'!E854),ISBLANK('Case Data Entry'!I854),ISBLANK('Case Data Entry'!J854),ISBLANK('Case Data Entry'!L854),ISBLANK('Case Data Entry'!M854),ISBLANK('Case Data Entry'!W854),ISBLANK('Case Data Entry'!Z854)),TRUE,FALSE)</f>
        <v>1</v>
      </c>
    </row>
    <row r="855" spans="1:2" x14ac:dyDescent="0.25">
      <c r="A855" s="43" t="b">
        <f>IF(COUNTA('Case Data Entry'!A855:AB855)-COUNTIF('Case Data Entry'!A855:AB855,"#N/A")&gt;0,TRUE,FALSE)</f>
        <v>0</v>
      </c>
      <c r="B855" t="b">
        <f>IF(OR(ISBLANK('Case Data Entry'!B855),ISBLANK('Case Data Entry'!C855),ISBLANK('Case Data Entry'!D855),ISBLANK('Case Data Entry'!E855),ISBLANK('Case Data Entry'!I855),ISBLANK('Case Data Entry'!J855),ISBLANK('Case Data Entry'!L855),ISBLANK('Case Data Entry'!M855),ISBLANK('Case Data Entry'!W855),ISBLANK('Case Data Entry'!Z855)),TRUE,FALSE)</f>
        <v>1</v>
      </c>
    </row>
    <row r="856" spans="1:2" x14ac:dyDescent="0.25">
      <c r="A856" s="43" t="b">
        <f>IF(COUNTA('Case Data Entry'!A856:AB856)-COUNTIF('Case Data Entry'!A856:AB856,"#N/A")&gt;0,TRUE,FALSE)</f>
        <v>0</v>
      </c>
      <c r="B856" t="b">
        <f>IF(OR(ISBLANK('Case Data Entry'!B856),ISBLANK('Case Data Entry'!C856),ISBLANK('Case Data Entry'!D856),ISBLANK('Case Data Entry'!E856),ISBLANK('Case Data Entry'!I856),ISBLANK('Case Data Entry'!J856),ISBLANK('Case Data Entry'!L856),ISBLANK('Case Data Entry'!M856),ISBLANK('Case Data Entry'!W856),ISBLANK('Case Data Entry'!Z856)),TRUE,FALSE)</f>
        <v>1</v>
      </c>
    </row>
    <row r="857" spans="1:2" x14ac:dyDescent="0.25">
      <c r="A857" s="43" t="b">
        <f>IF(COUNTA('Case Data Entry'!A857:AB857)-COUNTIF('Case Data Entry'!A857:AB857,"#N/A")&gt;0,TRUE,FALSE)</f>
        <v>0</v>
      </c>
      <c r="B857" t="b">
        <f>IF(OR(ISBLANK('Case Data Entry'!B857),ISBLANK('Case Data Entry'!C857),ISBLANK('Case Data Entry'!D857),ISBLANK('Case Data Entry'!E857),ISBLANK('Case Data Entry'!I857),ISBLANK('Case Data Entry'!J857),ISBLANK('Case Data Entry'!L857),ISBLANK('Case Data Entry'!M857),ISBLANK('Case Data Entry'!W857),ISBLANK('Case Data Entry'!Z857)),TRUE,FALSE)</f>
        <v>1</v>
      </c>
    </row>
    <row r="858" spans="1:2" x14ac:dyDescent="0.25">
      <c r="A858" s="43" t="b">
        <f>IF(COUNTA('Case Data Entry'!A858:AB858)-COUNTIF('Case Data Entry'!A858:AB858,"#N/A")&gt;0,TRUE,FALSE)</f>
        <v>0</v>
      </c>
      <c r="B858" t="b">
        <f>IF(OR(ISBLANK('Case Data Entry'!B858),ISBLANK('Case Data Entry'!C858),ISBLANK('Case Data Entry'!D858),ISBLANK('Case Data Entry'!E858),ISBLANK('Case Data Entry'!I858),ISBLANK('Case Data Entry'!J858),ISBLANK('Case Data Entry'!L858),ISBLANK('Case Data Entry'!M858),ISBLANK('Case Data Entry'!W858),ISBLANK('Case Data Entry'!Z858)),TRUE,FALSE)</f>
        <v>1</v>
      </c>
    </row>
    <row r="859" spans="1:2" x14ac:dyDescent="0.25">
      <c r="A859" s="43" t="b">
        <f>IF(COUNTA('Case Data Entry'!A859:AB859)-COUNTIF('Case Data Entry'!A859:AB859,"#N/A")&gt;0,TRUE,FALSE)</f>
        <v>0</v>
      </c>
      <c r="B859" t="b">
        <f>IF(OR(ISBLANK('Case Data Entry'!B859),ISBLANK('Case Data Entry'!C859),ISBLANK('Case Data Entry'!D859),ISBLANK('Case Data Entry'!E859),ISBLANK('Case Data Entry'!I859),ISBLANK('Case Data Entry'!J859),ISBLANK('Case Data Entry'!L859),ISBLANK('Case Data Entry'!M859),ISBLANK('Case Data Entry'!W859),ISBLANK('Case Data Entry'!Z859)),TRUE,FALSE)</f>
        <v>1</v>
      </c>
    </row>
    <row r="860" spans="1:2" x14ac:dyDescent="0.25">
      <c r="A860" s="43" t="b">
        <f>IF(COUNTA('Case Data Entry'!A860:AB860)-COUNTIF('Case Data Entry'!A860:AB860,"#N/A")&gt;0,TRUE,FALSE)</f>
        <v>0</v>
      </c>
      <c r="B860" t="b">
        <f>IF(OR(ISBLANK('Case Data Entry'!B860),ISBLANK('Case Data Entry'!C860),ISBLANK('Case Data Entry'!D860),ISBLANK('Case Data Entry'!E860),ISBLANK('Case Data Entry'!I860),ISBLANK('Case Data Entry'!J860),ISBLANK('Case Data Entry'!L860),ISBLANK('Case Data Entry'!M860),ISBLANK('Case Data Entry'!W860),ISBLANK('Case Data Entry'!Z860)),TRUE,FALSE)</f>
        <v>1</v>
      </c>
    </row>
    <row r="861" spans="1:2" x14ac:dyDescent="0.25">
      <c r="A861" s="43" t="b">
        <f>IF(COUNTA('Case Data Entry'!A861:AB861)-COUNTIF('Case Data Entry'!A861:AB861,"#N/A")&gt;0,TRUE,FALSE)</f>
        <v>0</v>
      </c>
      <c r="B861" t="b">
        <f>IF(OR(ISBLANK('Case Data Entry'!B861),ISBLANK('Case Data Entry'!C861),ISBLANK('Case Data Entry'!D861),ISBLANK('Case Data Entry'!E861),ISBLANK('Case Data Entry'!I861),ISBLANK('Case Data Entry'!J861),ISBLANK('Case Data Entry'!L861),ISBLANK('Case Data Entry'!M861),ISBLANK('Case Data Entry'!W861),ISBLANK('Case Data Entry'!Z861)),TRUE,FALSE)</f>
        <v>1</v>
      </c>
    </row>
    <row r="862" spans="1:2" x14ac:dyDescent="0.25">
      <c r="A862" s="43" t="b">
        <f>IF(COUNTA('Case Data Entry'!A862:AB862)-COUNTIF('Case Data Entry'!A862:AB862,"#N/A")&gt;0,TRUE,FALSE)</f>
        <v>0</v>
      </c>
      <c r="B862" t="b">
        <f>IF(OR(ISBLANK('Case Data Entry'!B862),ISBLANK('Case Data Entry'!C862),ISBLANK('Case Data Entry'!D862),ISBLANK('Case Data Entry'!E862),ISBLANK('Case Data Entry'!I862),ISBLANK('Case Data Entry'!J862),ISBLANK('Case Data Entry'!L862),ISBLANK('Case Data Entry'!M862),ISBLANK('Case Data Entry'!W862),ISBLANK('Case Data Entry'!Z862)),TRUE,FALSE)</f>
        <v>1</v>
      </c>
    </row>
    <row r="863" spans="1:2" x14ac:dyDescent="0.25">
      <c r="A863" s="43" t="b">
        <f>IF(COUNTA('Case Data Entry'!A863:AB863)-COUNTIF('Case Data Entry'!A863:AB863,"#N/A")&gt;0,TRUE,FALSE)</f>
        <v>0</v>
      </c>
      <c r="B863" t="b">
        <f>IF(OR(ISBLANK('Case Data Entry'!B863),ISBLANK('Case Data Entry'!C863),ISBLANK('Case Data Entry'!D863),ISBLANK('Case Data Entry'!E863),ISBLANK('Case Data Entry'!I863),ISBLANK('Case Data Entry'!J863),ISBLANK('Case Data Entry'!L863),ISBLANK('Case Data Entry'!M863),ISBLANK('Case Data Entry'!W863),ISBLANK('Case Data Entry'!Z863)),TRUE,FALSE)</f>
        <v>1</v>
      </c>
    </row>
    <row r="864" spans="1:2" x14ac:dyDescent="0.25">
      <c r="A864" s="43" t="b">
        <f>IF(COUNTA('Case Data Entry'!A864:AB864)-COUNTIF('Case Data Entry'!A864:AB864,"#N/A")&gt;0,TRUE,FALSE)</f>
        <v>0</v>
      </c>
      <c r="B864" t="b">
        <f>IF(OR(ISBLANK('Case Data Entry'!B864),ISBLANK('Case Data Entry'!C864),ISBLANK('Case Data Entry'!D864),ISBLANK('Case Data Entry'!E864),ISBLANK('Case Data Entry'!I864),ISBLANK('Case Data Entry'!J864),ISBLANK('Case Data Entry'!L864),ISBLANK('Case Data Entry'!M864),ISBLANK('Case Data Entry'!W864),ISBLANK('Case Data Entry'!Z864)),TRUE,FALSE)</f>
        <v>1</v>
      </c>
    </row>
    <row r="865" spans="1:2" x14ac:dyDescent="0.25">
      <c r="A865" s="43" t="b">
        <f>IF(COUNTA('Case Data Entry'!A865:AB865)-COUNTIF('Case Data Entry'!A865:AB865,"#N/A")&gt;0,TRUE,FALSE)</f>
        <v>0</v>
      </c>
      <c r="B865" t="b">
        <f>IF(OR(ISBLANK('Case Data Entry'!B865),ISBLANK('Case Data Entry'!C865),ISBLANK('Case Data Entry'!D865),ISBLANK('Case Data Entry'!E865),ISBLANK('Case Data Entry'!I865),ISBLANK('Case Data Entry'!J865),ISBLANK('Case Data Entry'!L865),ISBLANK('Case Data Entry'!M865),ISBLANK('Case Data Entry'!W865),ISBLANK('Case Data Entry'!Z865)),TRUE,FALSE)</f>
        <v>1</v>
      </c>
    </row>
    <row r="866" spans="1:2" x14ac:dyDescent="0.25">
      <c r="A866" s="43" t="b">
        <f>IF(COUNTA('Case Data Entry'!A866:AB866)-COUNTIF('Case Data Entry'!A866:AB866,"#N/A")&gt;0,TRUE,FALSE)</f>
        <v>0</v>
      </c>
      <c r="B866" t="b">
        <f>IF(OR(ISBLANK('Case Data Entry'!B866),ISBLANK('Case Data Entry'!C866),ISBLANK('Case Data Entry'!D866),ISBLANK('Case Data Entry'!E866),ISBLANK('Case Data Entry'!I866),ISBLANK('Case Data Entry'!J866),ISBLANK('Case Data Entry'!L866),ISBLANK('Case Data Entry'!M866),ISBLANK('Case Data Entry'!W866),ISBLANK('Case Data Entry'!Z866)),TRUE,FALSE)</f>
        <v>1</v>
      </c>
    </row>
    <row r="867" spans="1:2" x14ac:dyDescent="0.25">
      <c r="A867" s="43" t="b">
        <f>IF(COUNTA('Case Data Entry'!A867:AB867)-COUNTIF('Case Data Entry'!A867:AB867,"#N/A")&gt;0,TRUE,FALSE)</f>
        <v>0</v>
      </c>
      <c r="B867" t="b">
        <f>IF(OR(ISBLANK('Case Data Entry'!B867),ISBLANK('Case Data Entry'!C867),ISBLANK('Case Data Entry'!D867),ISBLANK('Case Data Entry'!E867),ISBLANK('Case Data Entry'!I867),ISBLANK('Case Data Entry'!J867),ISBLANK('Case Data Entry'!L867),ISBLANK('Case Data Entry'!M867),ISBLANK('Case Data Entry'!W867),ISBLANK('Case Data Entry'!Z867)),TRUE,FALSE)</f>
        <v>1</v>
      </c>
    </row>
    <row r="868" spans="1:2" x14ac:dyDescent="0.25">
      <c r="A868" s="43" t="b">
        <f>IF(COUNTA('Case Data Entry'!A868:AB868)-COUNTIF('Case Data Entry'!A868:AB868,"#N/A")&gt;0,TRUE,FALSE)</f>
        <v>0</v>
      </c>
      <c r="B868" t="b">
        <f>IF(OR(ISBLANK('Case Data Entry'!B868),ISBLANK('Case Data Entry'!C868),ISBLANK('Case Data Entry'!D868),ISBLANK('Case Data Entry'!E868),ISBLANK('Case Data Entry'!I868),ISBLANK('Case Data Entry'!J868),ISBLANK('Case Data Entry'!L868),ISBLANK('Case Data Entry'!M868),ISBLANK('Case Data Entry'!W868),ISBLANK('Case Data Entry'!Z868)),TRUE,FALSE)</f>
        <v>1</v>
      </c>
    </row>
    <row r="869" spans="1:2" x14ac:dyDescent="0.25">
      <c r="A869" s="43" t="b">
        <f>IF(COUNTA('Case Data Entry'!A869:AB869)-COUNTIF('Case Data Entry'!A869:AB869,"#N/A")&gt;0,TRUE,FALSE)</f>
        <v>0</v>
      </c>
      <c r="B869" t="b">
        <f>IF(OR(ISBLANK('Case Data Entry'!B869),ISBLANK('Case Data Entry'!C869),ISBLANK('Case Data Entry'!D869),ISBLANK('Case Data Entry'!E869),ISBLANK('Case Data Entry'!I869),ISBLANK('Case Data Entry'!J869),ISBLANK('Case Data Entry'!L869),ISBLANK('Case Data Entry'!M869),ISBLANK('Case Data Entry'!W869),ISBLANK('Case Data Entry'!Z869)),TRUE,FALSE)</f>
        <v>1</v>
      </c>
    </row>
    <row r="870" spans="1:2" x14ac:dyDescent="0.25">
      <c r="A870" s="43" t="b">
        <f>IF(COUNTA('Case Data Entry'!A870:AB870)-COUNTIF('Case Data Entry'!A870:AB870,"#N/A")&gt;0,TRUE,FALSE)</f>
        <v>0</v>
      </c>
      <c r="B870" t="b">
        <f>IF(OR(ISBLANK('Case Data Entry'!B870),ISBLANK('Case Data Entry'!C870),ISBLANK('Case Data Entry'!D870),ISBLANK('Case Data Entry'!E870),ISBLANK('Case Data Entry'!I870),ISBLANK('Case Data Entry'!J870),ISBLANK('Case Data Entry'!L870),ISBLANK('Case Data Entry'!M870),ISBLANK('Case Data Entry'!W870),ISBLANK('Case Data Entry'!Z870)),TRUE,FALSE)</f>
        <v>1</v>
      </c>
    </row>
    <row r="871" spans="1:2" x14ac:dyDescent="0.25">
      <c r="A871" s="43" t="b">
        <f>IF(COUNTA('Case Data Entry'!A871:AB871)-COUNTIF('Case Data Entry'!A871:AB871,"#N/A")&gt;0,TRUE,FALSE)</f>
        <v>0</v>
      </c>
      <c r="B871" t="b">
        <f>IF(OR(ISBLANK('Case Data Entry'!B871),ISBLANK('Case Data Entry'!C871),ISBLANK('Case Data Entry'!D871),ISBLANK('Case Data Entry'!E871),ISBLANK('Case Data Entry'!I871),ISBLANK('Case Data Entry'!J871),ISBLANK('Case Data Entry'!L871),ISBLANK('Case Data Entry'!M871),ISBLANK('Case Data Entry'!W871),ISBLANK('Case Data Entry'!Z871)),TRUE,FALSE)</f>
        <v>1</v>
      </c>
    </row>
    <row r="872" spans="1:2" x14ac:dyDescent="0.25">
      <c r="A872" s="43" t="b">
        <f>IF(COUNTA('Case Data Entry'!A872:AB872)-COUNTIF('Case Data Entry'!A872:AB872,"#N/A")&gt;0,TRUE,FALSE)</f>
        <v>0</v>
      </c>
      <c r="B872" t="b">
        <f>IF(OR(ISBLANK('Case Data Entry'!B872),ISBLANK('Case Data Entry'!C872),ISBLANK('Case Data Entry'!D872),ISBLANK('Case Data Entry'!E872),ISBLANK('Case Data Entry'!I872),ISBLANK('Case Data Entry'!J872),ISBLANK('Case Data Entry'!L872),ISBLANK('Case Data Entry'!M872),ISBLANK('Case Data Entry'!W872),ISBLANK('Case Data Entry'!Z872)),TRUE,FALSE)</f>
        <v>1</v>
      </c>
    </row>
    <row r="873" spans="1:2" x14ac:dyDescent="0.25">
      <c r="A873" s="43" t="b">
        <f>IF(COUNTA('Case Data Entry'!A873:AB873)-COUNTIF('Case Data Entry'!A873:AB873,"#N/A")&gt;0,TRUE,FALSE)</f>
        <v>0</v>
      </c>
      <c r="B873" t="b">
        <f>IF(OR(ISBLANK('Case Data Entry'!B873),ISBLANK('Case Data Entry'!C873),ISBLANK('Case Data Entry'!D873),ISBLANK('Case Data Entry'!E873),ISBLANK('Case Data Entry'!I873),ISBLANK('Case Data Entry'!J873),ISBLANK('Case Data Entry'!L873),ISBLANK('Case Data Entry'!M873),ISBLANK('Case Data Entry'!W873),ISBLANK('Case Data Entry'!Z873)),TRUE,FALSE)</f>
        <v>1</v>
      </c>
    </row>
    <row r="874" spans="1:2" x14ac:dyDescent="0.25">
      <c r="A874" s="43" t="b">
        <f>IF(COUNTA('Case Data Entry'!A874:AB874)-COUNTIF('Case Data Entry'!A874:AB874,"#N/A")&gt;0,TRUE,FALSE)</f>
        <v>0</v>
      </c>
      <c r="B874" t="b">
        <f>IF(OR(ISBLANK('Case Data Entry'!B874),ISBLANK('Case Data Entry'!C874),ISBLANK('Case Data Entry'!D874),ISBLANK('Case Data Entry'!E874),ISBLANK('Case Data Entry'!I874),ISBLANK('Case Data Entry'!J874),ISBLANK('Case Data Entry'!L874),ISBLANK('Case Data Entry'!M874),ISBLANK('Case Data Entry'!W874),ISBLANK('Case Data Entry'!Z874)),TRUE,FALSE)</f>
        <v>1</v>
      </c>
    </row>
    <row r="875" spans="1:2" x14ac:dyDescent="0.25">
      <c r="A875" s="43" t="b">
        <f>IF(COUNTA('Case Data Entry'!A875:AB875)-COUNTIF('Case Data Entry'!A875:AB875,"#N/A")&gt;0,TRUE,FALSE)</f>
        <v>0</v>
      </c>
      <c r="B875" t="b">
        <f>IF(OR(ISBLANK('Case Data Entry'!B875),ISBLANK('Case Data Entry'!C875),ISBLANK('Case Data Entry'!D875),ISBLANK('Case Data Entry'!E875),ISBLANK('Case Data Entry'!I875),ISBLANK('Case Data Entry'!J875),ISBLANK('Case Data Entry'!L875),ISBLANK('Case Data Entry'!M875),ISBLANK('Case Data Entry'!W875),ISBLANK('Case Data Entry'!Z875)),TRUE,FALSE)</f>
        <v>1</v>
      </c>
    </row>
    <row r="876" spans="1:2" x14ac:dyDescent="0.25">
      <c r="A876" s="43" t="b">
        <f>IF(COUNTA('Case Data Entry'!A876:AB876)-COUNTIF('Case Data Entry'!A876:AB876,"#N/A")&gt;0,TRUE,FALSE)</f>
        <v>0</v>
      </c>
      <c r="B876" t="b">
        <f>IF(OR(ISBLANK('Case Data Entry'!B876),ISBLANK('Case Data Entry'!C876),ISBLANK('Case Data Entry'!D876),ISBLANK('Case Data Entry'!E876),ISBLANK('Case Data Entry'!I876),ISBLANK('Case Data Entry'!J876),ISBLANK('Case Data Entry'!L876),ISBLANK('Case Data Entry'!M876),ISBLANK('Case Data Entry'!W876),ISBLANK('Case Data Entry'!Z876)),TRUE,FALSE)</f>
        <v>1</v>
      </c>
    </row>
    <row r="877" spans="1:2" x14ac:dyDescent="0.25">
      <c r="A877" s="43" t="b">
        <f>IF(COUNTA('Case Data Entry'!A877:AB877)-COUNTIF('Case Data Entry'!A877:AB877,"#N/A")&gt;0,TRUE,FALSE)</f>
        <v>0</v>
      </c>
      <c r="B877" t="b">
        <f>IF(OR(ISBLANK('Case Data Entry'!B877),ISBLANK('Case Data Entry'!C877),ISBLANK('Case Data Entry'!D877),ISBLANK('Case Data Entry'!E877),ISBLANK('Case Data Entry'!I877),ISBLANK('Case Data Entry'!J877),ISBLANK('Case Data Entry'!L877),ISBLANK('Case Data Entry'!M877),ISBLANK('Case Data Entry'!W877),ISBLANK('Case Data Entry'!Z877)),TRUE,FALSE)</f>
        <v>1</v>
      </c>
    </row>
    <row r="878" spans="1:2" x14ac:dyDescent="0.25">
      <c r="A878" s="43" t="b">
        <f>IF(COUNTA('Case Data Entry'!A878:AB878)-COUNTIF('Case Data Entry'!A878:AB878,"#N/A")&gt;0,TRUE,FALSE)</f>
        <v>0</v>
      </c>
      <c r="B878" t="b">
        <f>IF(OR(ISBLANK('Case Data Entry'!B878),ISBLANK('Case Data Entry'!C878),ISBLANK('Case Data Entry'!D878),ISBLANK('Case Data Entry'!E878),ISBLANK('Case Data Entry'!I878),ISBLANK('Case Data Entry'!J878),ISBLANK('Case Data Entry'!L878),ISBLANK('Case Data Entry'!M878),ISBLANK('Case Data Entry'!W878),ISBLANK('Case Data Entry'!Z878)),TRUE,FALSE)</f>
        <v>1</v>
      </c>
    </row>
    <row r="879" spans="1:2" x14ac:dyDescent="0.25">
      <c r="A879" s="43" t="b">
        <f>IF(COUNTA('Case Data Entry'!A879:AB879)-COUNTIF('Case Data Entry'!A879:AB879,"#N/A")&gt;0,TRUE,FALSE)</f>
        <v>0</v>
      </c>
      <c r="B879" t="b">
        <f>IF(OR(ISBLANK('Case Data Entry'!B879),ISBLANK('Case Data Entry'!C879),ISBLANK('Case Data Entry'!D879),ISBLANK('Case Data Entry'!E879),ISBLANK('Case Data Entry'!I879),ISBLANK('Case Data Entry'!J879),ISBLANK('Case Data Entry'!L879),ISBLANK('Case Data Entry'!M879),ISBLANK('Case Data Entry'!W879),ISBLANK('Case Data Entry'!Z879)),TRUE,FALSE)</f>
        <v>1</v>
      </c>
    </row>
    <row r="880" spans="1:2" x14ac:dyDescent="0.25">
      <c r="A880" s="43" t="b">
        <f>IF(COUNTA('Case Data Entry'!A880:AB880)-COUNTIF('Case Data Entry'!A880:AB880,"#N/A")&gt;0,TRUE,FALSE)</f>
        <v>0</v>
      </c>
      <c r="B880" t="b">
        <f>IF(OR(ISBLANK('Case Data Entry'!B880),ISBLANK('Case Data Entry'!C880),ISBLANK('Case Data Entry'!D880),ISBLANK('Case Data Entry'!E880),ISBLANK('Case Data Entry'!I880),ISBLANK('Case Data Entry'!J880),ISBLANK('Case Data Entry'!L880),ISBLANK('Case Data Entry'!M880),ISBLANK('Case Data Entry'!W880),ISBLANK('Case Data Entry'!Z880)),TRUE,FALSE)</f>
        <v>1</v>
      </c>
    </row>
    <row r="881" spans="1:2" x14ac:dyDescent="0.25">
      <c r="A881" s="43" t="b">
        <f>IF(COUNTA('Case Data Entry'!A881:AB881)-COUNTIF('Case Data Entry'!A881:AB881,"#N/A")&gt;0,TRUE,FALSE)</f>
        <v>0</v>
      </c>
      <c r="B881" t="b">
        <f>IF(OR(ISBLANK('Case Data Entry'!B881),ISBLANK('Case Data Entry'!C881),ISBLANK('Case Data Entry'!D881),ISBLANK('Case Data Entry'!E881),ISBLANK('Case Data Entry'!I881),ISBLANK('Case Data Entry'!J881),ISBLANK('Case Data Entry'!L881),ISBLANK('Case Data Entry'!M881),ISBLANK('Case Data Entry'!W881),ISBLANK('Case Data Entry'!Z881)),TRUE,FALSE)</f>
        <v>1</v>
      </c>
    </row>
    <row r="882" spans="1:2" x14ac:dyDescent="0.25">
      <c r="A882" s="43" t="b">
        <f>IF(COUNTA('Case Data Entry'!A882:AB882)-COUNTIF('Case Data Entry'!A882:AB882,"#N/A")&gt;0,TRUE,FALSE)</f>
        <v>0</v>
      </c>
      <c r="B882" t="b">
        <f>IF(OR(ISBLANK('Case Data Entry'!B882),ISBLANK('Case Data Entry'!C882),ISBLANK('Case Data Entry'!D882),ISBLANK('Case Data Entry'!E882),ISBLANK('Case Data Entry'!I882),ISBLANK('Case Data Entry'!J882),ISBLANK('Case Data Entry'!L882),ISBLANK('Case Data Entry'!M882),ISBLANK('Case Data Entry'!W882),ISBLANK('Case Data Entry'!Z882)),TRUE,FALSE)</f>
        <v>1</v>
      </c>
    </row>
    <row r="883" spans="1:2" x14ac:dyDescent="0.25">
      <c r="A883" s="43" t="b">
        <f>IF(COUNTA('Case Data Entry'!A883:AB883)-COUNTIF('Case Data Entry'!A883:AB883,"#N/A")&gt;0,TRUE,FALSE)</f>
        <v>0</v>
      </c>
      <c r="B883" t="b">
        <f>IF(OR(ISBLANK('Case Data Entry'!B883),ISBLANK('Case Data Entry'!C883),ISBLANK('Case Data Entry'!D883),ISBLANK('Case Data Entry'!E883),ISBLANK('Case Data Entry'!I883),ISBLANK('Case Data Entry'!J883),ISBLANK('Case Data Entry'!L883),ISBLANK('Case Data Entry'!M883),ISBLANK('Case Data Entry'!W883),ISBLANK('Case Data Entry'!Z883)),TRUE,FALSE)</f>
        <v>1</v>
      </c>
    </row>
    <row r="884" spans="1:2" x14ac:dyDescent="0.25">
      <c r="A884" s="43" t="b">
        <f>IF(COUNTA('Case Data Entry'!A884:AB884)-COUNTIF('Case Data Entry'!A884:AB884,"#N/A")&gt;0,TRUE,FALSE)</f>
        <v>0</v>
      </c>
      <c r="B884" t="b">
        <f>IF(OR(ISBLANK('Case Data Entry'!B884),ISBLANK('Case Data Entry'!C884),ISBLANK('Case Data Entry'!D884),ISBLANK('Case Data Entry'!E884),ISBLANK('Case Data Entry'!I884),ISBLANK('Case Data Entry'!J884),ISBLANK('Case Data Entry'!L884),ISBLANK('Case Data Entry'!M884),ISBLANK('Case Data Entry'!W884),ISBLANK('Case Data Entry'!Z884)),TRUE,FALSE)</f>
        <v>1</v>
      </c>
    </row>
    <row r="885" spans="1:2" x14ac:dyDescent="0.25">
      <c r="A885" s="43" t="b">
        <f>IF(COUNTA('Case Data Entry'!A885:AB885)-COUNTIF('Case Data Entry'!A885:AB885,"#N/A")&gt;0,TRUE,FALSE)</f>
        <v>0</v>
      </c>
      <c r="B885" t="b">
        <f>IF(OR(ISBLANK('Case Data Entry'!B885),ISBLANK('Case Data Entry'!C885),ISBLANK('Case Data Entry'!D885),ISBLANK('Case Data Entry'!E885),ISBLANK('Case Data Entry'!I885),ISBLANK('Case Data Entry'!J885),ISBLANK('Case Data Entry'!L885),ISBLANK('Case Data Entry'!M885),ISBLANK('Case Data Entry'!W885),ISBLANK('Case Data Entry'!Z885)),TRUE,FALSE)</f>
        <v>1</v>
      </c>
    </row>
    <row r="886" spans="1:2" x14ac:dyDescent="0.25">
      <c r="A886" s="43" t="b">
        <f>IF(COUNTA('Case Data Entry'!A886:AB886)-COUNTIF('Case Data Entry'!A886:AB886,"#N/A")&gt;0,TRUE,FALSE)</f>
        <v>0</v>
      </c>
      <c r="B886" t="b">
        <f>IF(OR(ISBLANK('Case Data Entry'!B886),ISBLANK('Case Data Entry'!C886),ISBLANK('Case Data Entry'!D886),ISBLANK('Case Data Entry'!E886),ISBLANK('Case Data Entry'!I886),ISBLANK('Case Data Entry'!J886),ISBLANK('Case Data Entry'!L886),ISBLANK('Case Data Entry'!M886),ISBLANK('Case Data Entry'!W886),ISBLANK('Case Data Entry'!Z886)),TRUE,FALSE)</f>
        <v>1</v>
      </c>
    </row>
    <row r="887" spans="1:2" x14ac:dyDescent="0.25">
      <c r="A887" s="43" t="b">
        <f>IF(COUNTA('Case Data Entry'!A887:AB887)-COUNTIF('Case Data Entry'!A887:AB887,"#N/A")&gt;0,TRUE,FALSE)</f>
        <v>0</v>
      </c>
      <c r="B887" t="b">
        <f>IF(OR(ISBLANK('Case Data Entry'!B887),ISBLANK('Case Data Entry'!C887),ISBLANK('Case Data Entry'!D887),ISBLANK('Case Data Entry'!E887),ISBLANK('Case Data Entry'!I887),ISBLANK('Case Data Entry'!J887),ISBLANK('Case Data Entry'!L887),ISBLANK('Case Data Entry'!M887),ISBLANK('Case Data Entry'!W887),ISBLANK('Case Data Entry'!Z887)),TRUE,FALSE)</f>
        <v>1</v>
      </c>
    </row>
    <row r="888" spans="1:2" x14ac:dyDescent="0.25">
      <c r="A888" s="43" t="b">
        <f>IF(COUNTA('Case Data Entry'!A888:AB888)-COUNTIF('Case Data Entry'!A888:AB888,"#N/A")&gt;0,TRUE,FALSE)</f>
        <v>0</v>
      </c>
      <c r="B888" t="b">
        <f>IF(OR(ISBLANK('Case Data Entry'!B888),ISBLANK('Case Data Entry'!C888),ISBLANK('Case Data Entry'!D888),ISBLANK('Case Data Entry'!E888),ISBLANK('Case Data Entry'!I888),ISBLANK('Case Data Entry'!J888),ISBLANK('Case Data Entry'!L888),ISBLANK('Case Data Entry'!M888),ISBLANK('Case Data Entry'!W888),ISBLANK('Case Data Entry'!Z888)),TRUE,FALSE)</f>
        <v>1</v>
      </c>
    </row>
    <row r="889" spans="1:2" x14ac:dyDescent="0.25">
      <c r="A889" s="43" t="b">
        <f>IF(COUNTA('Case Data Entry'!A889:AB889)-COUNTIF('Case Data Entry'!A889:AB889,"#N/A")&gt;0,TRUE,FALSE)</f>
        <v>0</v>
      </c>
      <c r="B889" t="b">
        <f>IF(OR(ISBLANK('Case Data Entry'!B889),ISBLANK('Case Data Entry'!C889),ISBLANK('Case Data Entry'!D889),ISBLANK('Case Data Entry'!E889),ISBLANK('Case Data Entry'!I889),ISBLANK('Case Data Entry'!J889),ISBLANK('Case Data Entry'!L889),ISBLANK('Case Data Entry'!M889),ISBLANK('Case Data Entry'!W889),ISBLANK('Case Data Entry'!Z889)),TRUE,FALSE)</f>
        <v>1</v>
      </c>
    </row>
    <row r="890" spans="1:2" x14ac:dyDescent="0.25">
      <c r="A890" s="43" t="b">
        <f>IF(COUNTA('Case Data Entry'!A890:AB890)-COUNTIF('Case Data Entry'!A890:AB890,"#N/A")&gt;0,TRUE,FALSE)</f>
        <v>0</v>
      </c>
      <c r="B890" t="b">
        <f>IF(OR(ISBLANK('Case Data Entry'!B890),ISBLANK('Case Data Entry'!C890),ISBLANK('Case Data Entry'!D890),ISBLANK('Case Data Entry'!E890),ISBLANK('Case Data Entry'!I890),ISBLANK('Case Data Entry'!J890),ISBLANK('Case Data Entry'!L890),ISBLANK('Case Data Entry'!M890),ISBLANK('Case Data Entry'!W890),ISBLANK('Case Data Entry'!Z890)),TRUE,FALSE)</f>
        <v>1</v>
      </c>
    </row>
    <row r="891" spans="1:2" x14ac:dyDescent="0.25">
      <c r="A891" s="43" t="b">
        <f>IF(COUNTA('Case Data Entry'!A891:AB891)-COUNTIF('Case Data Entry'!A891:AB891,"#N/A")&gt;0,TRUE,FALSE)</f>
        <v>0</v>
      </c>
      <c r="B891" t="b">
        <f>IF(OR(ISBLANK('Case Data Entry'!B891),ISBLANK('Case Data Entry'!C891),ISBLANK('Case Data Entry'!D891),ISBLANK('Case Data Entry'!E891),ISBLANK('Case Data Entry'!I891),ISBLANK('Case Data Entry'!J891),ISBLANK('Case Data Entry'!L891),ISBLANK('Case Data Entry'!M891),ISBLANK('Case Data Entry'!W891),ISBLANK('Case Data Entry'!Z891)),TRUE,FALSE)</f>
        <v>1</v>
      </c>
    </row>
    <row r="892" spans="1:2" x14ac:dyDescent="0.25">
      <c r="A892" s="43" t="b">
        <f>IF(COUNTA('Case Data Entry'!A892:AB892)-COUNTIF('Case Data Entry'!A892:AB892,"#N/A")&gt;0,TRUE,FALSE)</f>
        <v>0</v>
      </c>
      <c r="B892" t="b">
        <f>IF(OR(ISBLANK('Case Data Entry'!B892),ISBLANK('Case Data Entry'!C892),ISBLANK('Case Data Entry'!D892),ISBLANK('Case Data Entry'!E892),ISBLANK('Case Data Entry'!I892),ISBLANK('Case Data Entry'!J892),ISBLANK('Case Data Entry'!L892),ISBLANK('Case Data Entry'!M892),ISBLANK('Case Data Entry'!W892),ISBLANK('Case Data Entry'!Z892)),TRUE,FALSE)</f>
        <v>1</v>
      </c>
    </row>
    <row r="893" spans="1:2" x14ac:dyDescent="0.25">
      <c r="A893" s="43" t="b">
        <f>IF(COUNTA('Case Data Entry'!A893:AB893)-COUNTIF('Case Data Entry'!A893:AB893,"#N/A")&gt;0,TRUE,FALSE)</f>
        <v>0</v>
      </c>
      <c r="B893" t="b">
        <f>IF(OR(ISBLANK('Case Data Entry'!B893),ISBLANK('Case Data Entry'!C893),ISBLANK('Case Data Entry'!D893),ISBLANK('Case Data Entry'!E893),ISBLANK('Case Data Entry'!I893),ISBLANK('Case Data Entry'!J893),ISBLANK('Case Data Entry'!L893),ISBLANK('Case Data Entry'!M893),ISBLANK('Case Data Entry'!W893),ISBLANK('Case Data Entry'!Z893)),TRUE,FALSE)</f>
        <v>1</v>
      </c>
    </row>
    <row r="894" spans="1:2" x14ac:dyDescent="0.25">
      <c r="A894" s="43" t="b">
        <f>IF(COUNTA('Case Data Entry'!A894:AB894)-COUNTIF('Case Data Entry'!A894:AB894,"#N/A")&gt;0,TRUE,FALSE)</f>
        <v>0</v>
      </c>
      <c r="B894" t="b">
        <f>IF(OR(ISBLANK('Case Data Entry'!B894),ISBLANK('Case Data Entry'!C894),ISBLANK('Case Data Entry'!D894),ISBLANK('Case Data Entry'!E894),ISBLANK('Case Data Entry'!I894),ISBLANK('Case Data Entry'!J894),ISBLANK('Case Data Entry'!L894),ISBLANK('Case Data Entry'!M894),ISBLANK('Case Data Entry'!W894),ISBLANK('Case Data Entry'!Z894)),TRUE,FALSE)</f>
        <v>1</v>
      </c>
    </row>
    <row r="895" spans="1:2" x14ac:dyDescent="0.25">
      <c r="A895" s="43" t="b">
        <f>IF(COUNTA('Case Data Entry'!A895:AB895)-COUNTIF('Case Data Entry'!A895:AB895,"#N/A")&gt;0,TRUE,FALSE)</f>
        <v>0</v>
      </c>
      <c r="B895" t="b">
        <f>IF(OR(ISBLANK('Case Data Entry'!B895),ISBLANK('Case Data Entry'!C895),ISBLANK('Case Data Entry'!D895),ISBLANK('Case Data Entry'!E895),ISBLANK('Case Data Entry'!I895),ISBLANK('Case Data Entry'!J895),ISBLANK('Case Data Entry'!L895),ISBLANK('Case Data Entry'!M895),ISBLANK('Case Data Entry'!W895),ISBLANK('Case Data Entry'!Z895)),TRUE,FALSE)</f>
        <v>1</v>
      </c>
    </row>
    <row r="896" spans="1:2" x14ac:dyDescent="0.25">
      <c r="A896" s="43" t="b">
        <f>IF(COUNTA('Case Data Entry'!A896:AB896)-COUNTIF('Case Data Entry'!A896:AB896,"#N/A")&gt;0,TRUE,FALSE)</f>
        <v>0</v>
      </c>
      <c r="B896" t="b">
        <f>IF(OR(ISBLANK('Case Data Entry'!B896),ISBLANK('Case Data Entry'!C896),ISBLANK('Case Data Entry'!D896),ISBLANK('Case Data Entry'!E896),ISBLANK('Case Data Entry'!I896),ISBLANK('Case Data Entry'!J896),ISBLANK('Case Data Entry'!L896),ISBLANK('Case Data Entry'!M896),ISBLANK('Case Data Entry'!W896),ISBLANK('Case Data Entry'!Z896)),TRUE,FALSE)</f>
        <v>1</v>
      </c>
    </row>
    <row r="897" spans="1:2" x14ac:dyDescent="0.25">
      <c r="A897" s="43" t="b">
        <f>IF(COUNTA('Case Data Entry'!A897:AB897)-COUNTIF('Case Data Entry'!A897:AB897,"#N/A")&gt;0,TRUE,FALSE)</f>
        <v>0</v>
      </c>
      <c r="B897" t="b">
        <f>IF(OR(ISBLANK('Case Data Entry'!B897),ISBLANK('Case Data Entry'!C897),ISBLANK('Case Data Entry'!D897),ISBLANK('Case Data Entry'!E897),ISBLANK('Case Data Entry'!I897),ISBLANK('Case Data Entry'!J897),ISBLANK('Case Data Entry'!L897),ISBLANK('Case Data Entry'!M897),ISBLANK('Case Data Entry'!W897),ISBLANK('Case Data Entry'!Z897)),TRUE,FALSE)</f>
        <v>1</v>
      </c>
    </row>
    <row r="898" spans="1:2" x14ac:dyDescent="0.25">
      <c r="A898" s="43" t="b">
        <f>IF(COUNTA('Case Data Entry'!A898:AB898)-COUNTIF('Case Data Entry'!A898:AB898,"#N/A")&gt;0,TRUE,FALSE)</f>
        <v>0</v>
      </c>
      <c r="B898" t="b">
        <f>IF(OR(ISBLANK('Case Data Entry'!B898),ISBLANK('Case Data Entry'!C898),ISBLANK('Case Data Entry'!D898),ISBLANK('Case Data Entry'!E898),ISBLANK('Case Data Entry'!I898),ISBLANK('Case Data Entry'!J898),ISBLANK('Case Data Entry'!L898),ISBLANK('Case Data Entry'!M898),ISBLANK('Case Data Entry'!W898),ISBLANK('Case Data Entry'!Z898)),TRUE,FALSE)</f>
        <v>1</v>
      </c>
    </row>
    <row r="899" spans="1:2" x14ac:dyDescent="0.25">
      <c r="A899" s="43" t="b">
        <f>IF(COUNTA('Case Data Entry'!A899:AB899)-COUNTIF('Case Data Entry'!A899:AB899,"#N/A")&gt;0,TRUE,FALSE)</f>
        <v>0</v>
      </c>
      <c r="B899" t="b">
        <f>IF(OR(ISBLANK('Case Data Entry'!B899),ISBLANK('Case Data Entry'!C899),ISBLANK('Case Data Entry'!D899),ISBLANK('Case Data Entry'!E899),ISBLANK('Case Data Entry'!I899),ISBLANK('Case Data Entry'!J899),ISBLANK('Case Data Entry'!L899),ISBLANK('Case Data Entry'!M899),ISBLANK('Case Data Entry'!W899),ISBLANK('Case Data Entry'!Z899)),TRUE,FALSE)</f>
        <v>1</v>
      </c>
    </row>
    <row r="900" spans="1:2" x14ac:dyDescent="0.25">
      <c r="A900" s="43" t="b">
        <f>IF(COUNTA('Case Data Entry'!A900:AB900)-COUNTIF('Case Data Entry'!A900:AB900,"#N/A")&gt;0,TRUE,FALSE)</f>
        <v>0</v>
      </c>
      <c r="B900" t="b">
        <f>IF(OR(ISBLANK('Case Data Entry'!B900),ISBLANK('Case Data Entry'!C900),ISBLANK('Case Data Entry'!D900),ISBLANK('Case Data Entry'!E900),ISBLANK('Case Data Entry'!I900),ISBLANK('Case Data Entry'!J900),ISBLANK('Case Data Entry'!L900),ISBLANK('Case Data Entry'!M900),ISBLANK('Case Data Entry'!W900),ISBLANK('Case Data Entry'!Z900)),TRUE,FALSE)</f>
        <v>1</v>
      </c>
    </row>
    <row r="901" spans="1:2" x14ac:dyDescent="0.25">
      <c r="A901" s="43" t="b">
        <f>IF(COUNTA('Case Data Entry'!A901:AB901)-COUNTIF('Case Data Entry'!A901:AB901,"#N/A")&gt;0,TRUE,FALSE)</f>
        <v>0</v>
      </c>
      <c r="B901" t="b">
        <f>IF(OR(ISBLANK('Case Data Entry'!B901),ISBLANK('Case Data Entry'!C901),ISBLANK('Case Data Entry'!D901),ISBLANK('Case Data Entry'!E901),ISBLANK('Case Data Entry'!I901),ISBLANK('Case Data Entry'!J901),ISBLANK('Case Data Entry'!L901),ISBLANK('Case Data Entry'!M901),ISBLANK('Case Data Entry'!W901),ISBLANK('Case Data Entry'!Z901)),TRUE,FALSE)</f>
        <v>1</v>
      </c>
    </row>
    <row r="902" spans="1:2" x14ac:dyDescent="0.25">
      <c r="A902" s="43" t="b">
        <f>IF(COUNTA('Case Data Entry'!A902:AB902)-COUNTIF('Case Data Entry'!A902:AB902,"#N/A")&gt;0,TRUE,FALSE)</f>
        <v>0</v>
      </c>
      <c r="B902" t="b">
        <f>IF(OR(ISBLANK('Case Data Entry'!B902),ISBLANK('Case Data Entry'!C902),ISBLANK('Case Data Entry'!D902),ISBLANK('Case Data Entry'!E902),ISBLANK('Case Data Entry'!I902),ISBLANK('Case Data Entry'!J902),ISBLANK('Case Data Entry'!L902),ISBLANK('Case Data Entry'!M902),ISBLANK('Case Data Entry'!W902),ISBLANK('Case Data Entry'!Z902)),TRUE,FALSE)</f>
        <v>1</v>
      </c>
    </row>
    <row r="903" spans="1:2" x14ac:dyDescent="0.25">
      <c r="A903" s="43" t="b">
        <f>IF(COUNTA('Case Data Entry'!A903:AB903)-COUNTIF('Case Data Entry'!A903:AB903,"#N/A")&gt;0,TRUE,FALSE)</f>
        <v>0</v>
      </c>
      <c r="B903" t="b">
        <f>IF(OR(ISBLANK('Case Data Entry'!B903),ISBLANK('Case Data Entry'!C903),ISBLANK('Case Data Entry'!D903),ISBLANK('Case Data Entry'!E903),ISBLANK('Case Data Entry'!I903),ISBLANK('Case Data Entry'!J903),ISBLANK('Case Data Entry'!L903),ISBLANK('Case Data Entry'!M903),ISBLANK('Case Data Entry'!W903),ISBLANK('Case Data Entry'!Z903)),TRUE,FALSE)</f>
        <v>1</v>
      </c>
    </row>
    <row r="904" spans="1:2" x14ac:dyDescent="0.25">
      <c r="A904" s="43" t="b">
        <f>IF(COUNTA('Case Data Entry'!A904:AB904)-COUNTIF('Case Data Entry'!A904:AB904,"#N/A")&gt;0,TRUE,FALSE)</f>
        <v>0</v>
      </c>
      <c r="B904" t="b">
        <f>IF(OR(ISBLANK('Case Data Entry'!B904),ISBLANK('Case Data Entry'!C904),ISBLANK('Case Data Entry'!D904),ISBLANK('Case Data Entry'!E904),ISBLANK('Case Data Entry'!I904),ISBLANK('Case Data Entry'!J904),ISBLANK('Case Data Entry'!L904),ISBLANK('Case Data Entry'!M904),ISBLANK('Case Data Entry'!W904),ISBLANK('Case Data Entry'!Z904)),TRUE,FALSE)</f>
        <v>1</v>
      </c>
    </row>
    <row r="905" spans="1:2" x14ac:dyDescent="0.25">
      <c r="A905" s="43" t="b">
        <f>IF(COUNTA('Case Data Entry'!A905:AB905)-COUNTIF('Case Data Entry'!A905:AB905,"#N/A")&gt;0,TRUE,FALSE)</f>
        <v>0</v>
      </c>
      <c r="B905" t="b">
        <f>IF(OR(ISBLANK('Case Data Entry'!B905),ISBLANK('Case Data Entry'!C905),ISBLANK('Case Data Entry'!D905),ISBLANK('Case Data Entry'!E905),ISBLANK('Case Data Entry'!I905),ISBLANK('Case Data Entry'!J905),ISBLANK('Case Data Entry'!L905),ISBLANK('Case Data Entry'!M905),ISBLANK('Case Data Entry'!W905),ISBLANK('Case Data Entry'!Z905)),TRUE,FALSE)</f>
        <v>1</v>
      </c>
    </row>
    <row r="906" spans="1:2" x14ac:dyDescent="0.25">
      <c r="A906" s="43" t="b">
        <f>IF(COUNTA('Case Data Entry'!A906:AB906)-COUNTIF('Case Data Entry'!A906:AB906,"#N/A")&gt;0,TRUE,FALSE)</f>
        <v>0</v>
      </c>
      <c r="B906" t="b">
        <f>IF(OR(ISBLANK('Case Data Entry'!B906),ISBLANK('Case Data Entry'!C906),ISBLANK('Case Data Entry'!D906),ISBLANK('Case Data Entry'!E906),ISBLANK('Case Data Entry'!I906),ISBLANK('Case Data Entry'!J906),ISBLANK('Case Data Entry'!L906),ISBLANK('Case Data Entry'!M906),ISBLANK('Case Data Entry'!W906),ISBLANK('Case Data Entry'!Z906)),TRUE,FALSE)</f>
        <v>1</v>
      </c>
    </row>
    <row r="907" spans="1:2" x14ac:dyDescent="0.25">
      <c r="A907" s="43" t="b">
        <f>IF(COUNTA('Case Data Entry'!A907:AB907)-COUNTIF('Case Data Entry'!A907:AB907,"#N/A")&gt;0,TRUE,FALSE)</f>
        <v>0</v>
      </c>
      <c r="B907" t="b">
        <f>IF(OR(ISBLANK('Case Data Entry'!B907),ISBLANK('Case Data Entry'!C907),ISBLANK('Case Data Entry'!D907),ISBLANK('Case Data Entry'!E907),ISBLANK('Case Data Entry'!I907),ISBLANK('Case Data Entry'!J907),ISBLANK('Case Data Entry'!L907),ISBLANK('Case Data Entry'!M907),ISBLANK('Case Data Entry'!W907),ISBLANK('Case Data Entry'!Z907)),TRUE,FALSE)</f>
        <v>1</v>
      </c>
    </row>
    <row r="908" spans="1:2" x14ac:dyDescent="0.25">
      <c r="A908" s="43" t="b">
        <f>IF(COUNTA('Case Data Entry'!A908:AB908)-COUNTIF('Case Data Entry'!A908:AB908,"#N/A")&gt;0,TRUE,FALSE)</f>
        <v>0</v>
      </c>
      <c r="B908" t="b">
        <f>IF(OR(ISBLANK('Case Data Entry'!B908),ISBLANK('Case Data Entry'!C908),ISBLANK('Case Data Entry'!D908),ISBLANK('Case Data Entry'!E908),ISBLANK('Case Data Entry'!I908),ISBLANK('Case Data Entry'!J908),ISBLANK('Case Data Entry'!L908),ISBLANK('Case Data Entry'!M908),ISBLANK('Case Data Entry'!W908),ISBLANK('Case Data Entry'!Z908)),TRUE,FALSE)</f>
        <v>1</v>
      </c>
    </row>
    <row r="909" spans="1:2" x14ac:dyDescent="0.25">
      <c r="A909" s="43" t="b">
        <f>IF(COUNTA('Case Data Entry'!A909:AB909)-COUNTIF('Case Data Entry'!A909:AB909,"#N/A")&gt;0,TRUE,FALSE)</f>
        <v>0</v>
      </c>
      <c r="B909" t="b">
        <f>IF(OR(ISBLANK('Case Data Entry'!B909),ISBLANK('Case Data Entry'!C909),ISBLANK('Case Data Entry'!D909),ISBLANK('Case Data Entry'!E909),ISBLANK('Case Data Entry'!I909),ISBLANK('Case Data Entry'!J909),ISBLANK('Case Data Entry'!L909),ISBLANK('Case Data Entry'!M909),ISBLANK('Case Data Entry'!W909),ISBLANK('Case Data Entry'!Z909)),TRUE,FALSE)</f>
        <v>1</v>
      </c>
    </row>
    <row r="910" spans="1:2" x14ac:dyDescent="0.25">
      <c r="A910" s="43" t="b">
        <f>IF(COUNTA('Case Data Entry'!A910:AB910)-COUNTIF('Case Data Entry'!A910:AB910,"#N/A")&gt;0,TRUE,FALSE)</f>
        <v>0</v>
      </c>
      <c r="B910" t="b">
        <f>IF(OR(ISBLANK('Case Data Entry'!B910),ISBLANK('Case Data Entry'!C910),ISBLANK('Case Data Entry'!D910),ISBLANK('Case Data Entry'!E910),ISBLANK('Case Data Entry'!I910),ISBLANK('Case Data Entry'!J910),ISBLANK('Case Data Entry'!L910),ISBLANK('Case Data Entry'!M910),ISBLANK('Case Data Entry'!W910),ISBLANK('Case Data Entry'!Z910)),TRUE,FALSE)</f>
        <v>1</v>
      </c>
    </row>
    <row r="911" spans="1:2" x14ac:dyDescent="0.25">
      <c r="A911" s="43" t="b">
        <f>IF(COUNTA('Case Data Entry'!A911:AB911)-COUNTIF('Case Data Entry'!A911:AB911,"#N/A")&gt;0,TRUE,FALSE)</f>
        <v>0</v>
      </c>
      <c r="B911" t="b">
        <f>IF(OR(ISBLANK('Case Data Entry'!B911),ISBLANK('Case Data Entry'!C911),ISBLANK('Case Data Entry'!D911),ISBLANK('Case Data Entry'!E911),ISBLANK('Case Data Entry'!I911),ISBLANK('Case Data Entry'!J911),ISBLANK('Case Data Entry'!L911),ISBLANK('Case Data Entry'!M911),ISBLANK('Case Data Entry'!W911),ISBLANK('Case Data Entry'!Z911)),TRUE,FALSE)</f>
        <v>1</v>
      </c>
    </row>
    <row r="912" spans="1:2" x14ac:dyDescent="0.25">
      <c r="A912" s="43" t="b">
        <f>IF(COUNTA('Case Data Entry'!A912:AB912)-COUNTIF('Case Data Entry'!A912:AB912,"#N/A")&gt;0,TRUE,FALSE)</f>
        <v>0</v>
      </c>
      <c r="B912" t="b">
        <f>IF(OR(ISBLANK('Case Data Entry'!B912),ISBLANK('Case Data Entry'!C912),ISBLANK('Case Data Entry'!D912),ISBLANK('Case Data Entry'!E912),ISBLANK('Case Data Entry'!I912),ISBLANK('Case Data Entry'!J912),ISBLANK('Case Data Entry'!L912),ISBLANK('Case Data Entry'!M912),ISBLANK('Case Data Entry'!W912),ISBLANK('Case Data Entry'!Z912)),TRUE,FALSE)</f>
        <v>1</v>
      </c>
    </row>
    <row r="913" spans="1:2" x14ac:dyDescent="0.25">
      <c r="A913" s="43" t="b">
        <f>IF(COUNTA('Case Data Entry'!A913:AB913)-COUNTIF('Case Data Entry'!A913:AB913,"#N/A")&gt;0,TRUE,FALSE)</f>
        <v>0</v>
      </c>
      <c r="B913" t="b">
        <f>IF(OR(ISBLANK('Case Data Entry'!B913),ISBLANK('Case Data Entry'!C913),ISBLANK('Case Data Entry'!D913),ISBLANK('Case Data Entry'!E913),ISBLANK('Case Data Entry'!I913),ISBLANK('Case Data Entry'!J913),ISBLANK('Case Data Entry'!L913),ISBLANK('Case Data Entry'!M913),ISBLANK('Case Data Entry'!W913),ISBLANK('Case Data Entry'!Z913)),TRUE,FALSE)</f>
        <v>1</v>
      </c>
    </row>
    <row r="914" spans="1:2" x14ac:dyDescent="0.25">
      <c r="A914" s="43" t="b">
        <f>IF(COUNTA('Case Data Entry'!A914:AB914)-COUNTIF('Case Data Entry'!A914:AB914,"#N/A")&gt;0,TRUE,FALSE)</f>
        <v>0</v>
      </c>
      <c r="B914" t="b">
        <f>IF(OR(ISBLANK('Case Data Entry'!B914),ISBLANK('Case Data Entry'!C914),ISBLANK('Case Data Entry'!D914),ISBLANK('Case Data Entry'!E914),ISBLANK('Case Data Entry'!I914),ISBLANK('Case Data Entry'!J914),ISBLANK('Case Data Entry'!L914),ISBLANK('Case Data Entry'!M914),ISBLANK('Case Data Entry'!W914),ISBLANK('Case Data Entry'!Z914)),TRUE,FALSE)</f>
        <v>1</v>
      </c>
    </row>
    <row r="915" spans="1:2" x14ac:dyDescent="0.25">
      <c r="A915" s="43" t="b">
        <f>IF(COUNTA('Case Data Entry'!A915:AB915)-COUNTIF('Case Data Entry'!A915:AB915,"#N/A")&gt;0,TRUE,FALSE)</f>
        <v>0</v>
      </c>
      <c r="B915" t="b">
        <f>IF(OR(ISBLANK('Case Data Entry'!B915),ISBLANK('Case Data Entry'!C915),ISBLANK('Case Data Entry'!D915),ISBLANK('Case Data Entry'!E915),ISBLANK('Case Data Entry'!I915),ISBLANK('Case Data Entry'!J915),ISBLANK('Case Data Entry'!L915),ISBLANK('Case Data Entry'!M915),ISBLANK('Case Data Entry'!W915),ISBLANK('Case Data Entry'!Z915)),TRUE,FALSE)</f>
        <v>1</v>
      </c>
    </row>
    <row r="916" spans="1:2" x14ac:dyDescent="0.25">
      <c r="A916" s="43" t="b">
        <f>IF(COUNTA('Case Data Entry'!A916:AB916)-COUNTIF('Case Data Entry'!A916:AB916,"#N/A")&gt;0,TRUE,FALSE)</f>
        <v>0</v>
      </c>
      <c r="B916" t="b">
        <f>IF(OR(ISBLANK('Case Data Entry'!B916),ISBLANK('Case Data Entry'!C916),ISBLANK('Case Data Entry'!D916),ISBLANK('Case Data Entry'!E916),ISBLANK('Case Data Entry'!I916),ISBLANK('Case Data Entry'!J916),ISBLANK('Case Data Entry'!L916),ISBLANK('Case Data Entry'!M916),ISBLANK('Case Data Entry'!W916),ISBLANK('Case Data Entry'!Z916)),TRUE,FALSE)</f>
        <v>1</v>
      </c>
    </row>
    <row r="917" spans="1:2" x14ac:dyDescent="0.25">
      <c r="A917" s="43" t="b">
        <f>IF(COUNTA('Case Data Entry'!A917:AB917)-COUNTIF('Case Data Entry'!A917:AB917,"#N/A")&gt;0,TRUE,FALSE)</f>
        <v>0</v>
      </c>
      <c r="B917" t="b">
        <f>IF(OR(ISBLANK('Case Data Entry'!B917),ISBLANK('Case Data Entry'!C917),ISBLANK('Case Data Entry'!D917),ISBLANK('Case Data Entry'!E917),ISBLANK('Case Data Entry'!I917),ISBLANK('Case Data Entry'!J917),ISBLANK('Case Data Entry'!L917),ISBLANK('Case Data Entry'!M917),ISBLANK('Case Data Entry'!W917),ISBLANK('Case Data Entry'!Z917)),TRUE,FALSE)</f>
        <v>1</v>
      </c>
    </row>
    <row r="918" spans="1:2" x14ac:dyDescent="0.25">
      <c r="A918" s="43" t="b">
        <f>IF(COUNTA('Case Data Entry'!A918:AB918)-COUNTIF('Case Data Entry'!A918:AB918,"#N/A")&gt;0,TRUE,FALSE)</f>
        <v>0</v>
      </c>
      <c r="B918" t="b">
        <f>IF(OR(ISBLANK('Case Data Entry'!B918),ISBLANK('Case Data Entry'!C918),ISBLANK('Case Data Entry'!D918),ISBLANK('Case Data Entry'!E918),ISBLANK('Case Data Entry'!I918),ISBLANK('Case Data Entry'!J918),ISBLANK('Case Data Entry'!L918),ISBLANK('Case Data Entry'!M918),ISBLANK('Case Data Entry'!W918),ISBLANK('Case Data Entry'!Z918)),TRUE,FALSE)</f>
        <v>1</v>
      </c>
    </row>
    <row r="919" spans="1:2" x14ac:dyDescent="0.25">
      <c r="A919" s="43" t="b">
        <f>IF(COUNTA('Case Data Entry'!A919:AB919)-COUNTIF('Case Data Entry'!A919:AB919,"#N/A")&gt;0,TRUE,FALSE)</f>
        <v>0</v>
      </c>
      <c r="B919" t="b">
        <f>IF(OR(ISBLANK('Case Data Entry'!B919),ISBLANK('Case Data Entry'!C919),ISBLANK('Case Data Entry'!D919),ISBLANK('Case Data Entry'!E919),ISBLANK('Case Data Entry'!I919),ISBLANK('Case Data Entry'!J919),ISBLANK('Case Data Entry'!L919),ISBLANK('Case Data Entry'!M919),ISBLANK('Case Data Entry'!W919),ISBLANK('Case Data Entry'!Z919)),TRUE,FALSE)</f>
        <v>1</v>
      </c>
    </row>
    <row r="920" spans="1:2" x14ac:dyDescent="0.25">
      <c r="A920" s="43" t="b">
        <f>IF(COUNTA('Case Data Entry'!A920:AB920)-COUNTIF('Case Data Entry'!A920:AB920,"#N/A")&gt;0,TRUE,FALSE)</f>
        <v>0</v>
      </c>
      <c r="B920" t="b">
        <f>IF(OR(ISBLANK('Case Data Entry'!B920),ISBLANK('Case Data Entry'!C920),ISBLANK('Case Data Entry'!D920),ISBLANK('Case Data Entry'!E920),ISBLANK('Case Data Entry'!I920),ISBLANK('Case Data Entry'!J920),ISBLANK('Case Data Entry'!L920),ISBLANK('Case Data Entry'!M920),ISBLANK('Case Data Entry'!W920),ISBLANK('Case Data Entry'!Z920)),TRUE,FALSE)</f>
        <v>1</v>
      </c>
    </row>
    <row r="921" spans="1:2" x14ac:dyDescent="0.25">
      <c r="A921" s="43" t="b">
        <f>IF(COUNTA('Case Data Entry'!A921:AB921)-COUNTIF('Case Data Entry'!A921:AB921,"#N/A")&gt;0,TRUE,FALSE)</f>
        <v>0</v>
      </c>
      <c r="B921" t="b">
        <f>IF(OR(ISBLANK('Case Data Entry'!B921),ISBLANK('Case Data Entry'!C921),ISBLANK('Case Data Entry'!D921),ISBLANK('Case Data Entry'!E921),ISBLANK('Case Data Entry'!I921),ISBLANK('Case Data Entry'!J921),ISBLANK('Case Data Entry'!L921),ISBLANK('Case Data Entry'!M921),ISBLANK('Case Data Entry'!W921),ISBLANK('Case Data Entry'!Z921)),TRUE,FALSE)</f>
        <v>1</v>
      </c>
    </row>
    <row r="922" spans="1:2" x14ac:dyDescent="0.25">
      <c r="A922" s="43" t="b">
        <f>IF(COUNTA('Case Data Entry'!A922:AB922)-COUNTIF('Case Data Entry'!A922:AB922,"#N/A")&gt;0,TRUE,FALSE)</f>
        <v>0</v>
      </c>
      <c r="B922" t="b">
        <f>IF(OR(ISBLANK('Case Data Entry'!B922),ISBLANK('Case Data Entry'!C922),ISBLANK('Case Data Entry'!D922),ISBLANK('Case Data Entry'!E922),ISBLANK('Case Data Entry'!I922),ISBLANK('Case Data Entry'!J922),ISBLANK('Case Data Entry'!L922),ISBLANK('Case Data Entry'!M922),ISBLANK('Case Data Entry'!W922),ISBLANK('Case Data Entry'!Z922)),TRUE,FALSE)</f>
        <v>1</v>
      </c>
    </row>
    <row r="923" spans="1:2" x14ac:dyDescent="0.25">
      <c r="A923" s="43" t="b">
        <f>IF(COUNTA('Case Data Entry'!A923:AB923)-COUNTIF('Case Data Entry'!A923:AB923,"#N/A")&gt;0,TRUE,FALSE)</f>
        <v>0</v>
      </c>
      <c r="B923" t="b">
        <f>IF(OR(ISBLANK('Case Data Entry'!B923),ISBLANK('Case Data Entry'!C923),ISBLANK('Case Data Entry'!D923),ISBLANK('Case Data Entry'!E923),ISBLANK('Case Data Entry'!I923),ISBLANK('Case Data Entry'!J923),ISBLANK('Case Data Entry'!L923),ISBLANK('Case Data Entry'!M923),ISBLANK('Case Data Entry'!W923),ISBLANK('Case Data Entry'!Z923)),TRUE,FALSE)</f>
        <v>1</v>
      </c>
    </row>
    <row r="924" spans="1:2" x14ac:dyDescent="0.25">
      <c r="A924" s="43" t="b">
        <f>IF(COUNTA('Case Data Entry'!A924:AB924)-COUNTIF('Case Data Entry'!A924:AB924,"#N/A")&gt;0,TRUE,FALSE)</f>
        <v>0</v>
      </c>
      <c r="B924" t="b">
        <f>IF(OR(ISBLANK('Case Data Entry'!B924),ISBLANK('Case Data Entry'!C924),ISBLANK('Case Data Entry'!D924),ISBLANK('Case Data Entry'!E924),ISBLANK('Case Data Entry'!I924),ISBLANK('Case Data Entry'!J924),ISBLANK('Case Data Entry'!L924),ISBLANK('Case Data Entry'!M924),ISBLANK('Case Data Entry'!W924),ISBLANK('Case Data Entry'!Z924)),TRUE,FALSE)</f>
        <v>1</v>
      </c>
    </row>
    <row r="925" spans="1:2" x14ac:dyDescent="0.25">
      <c r="A925" s="43" t="b">
        <f>IF(COUNTA('Case Data Entry'!A925:AB925)-COUNTIF('Case Data Entry'!A925:AB925,"#N/A")&gt;0,TRUE,FALSE)</f>
        <v>0</v>
      </c>
      <c r="B925" t="b">
        <f>IF(OR(ISBLANK('Case Data Entry'!B925),ISBLANK('Case Data Entry'!C925),ISBLANK('Case Data Entry'!D925),ISBLANK('Case Data Entry'!E925),ISBLANK('Case Data Entry'!I925),ISBLANK('Case Data Entry'!J925),ISBLANK('Case Data Entry'!L925),ISBLANK('Case Data Entry'!M925),ISBLANK('Case Data Entry'!W925),ISBLANK('Case Data Entry'!Z925)),TRUE,FALSE)</f>
        <v>1</v>
      </c>
    </row>
    <row r="926" spans="1:2" x14ac:dyDescent="0.25">
      <c r="A926" s="43" t="b">
        <f>IF(COUNTA('Case Data Entry'!A926:AB926)-COUNTIF('Case Data Entry'!A926:AB926,"#N/A")&gt;0,TRUE,FALSE)</f>
        <v>0</v>
      </c>
      <c r="B926" t="b">
        <f>IF(OR(ISBLANK('Case Data Entry'!B926),ISBLANK('Case Data Entry'!C926),ISBLANK('Case Data Entry'!D926),ISBLANK('Case Data Entry'!E926),ISBLANK('Case Data Entry'!I926),ISBLANK('Case Data Entry'!J926),ISBLANK('Case Data Entry'!L926),ISBLANK('Case Data Entry'!M926),ISBLANK('Case Data Entry'!W926),ISBLANK('Case Data Entry'!Z926)),TRUE,FALSE)</f>
        <v>1</v>
      </c>
    </row>
    <row r="927" spans="1:2" x14ac:dyDescent="0.25">
      <c r="A927" s="43" t="b">
        <f>IF(COUNTA('Case Data Entry'!A927:AB927)-COUNTIF('Case Data Entry'!A927:AB927,"#N/A")&gt;0,TRUE,FALSE)</f>
        <v>0</v>
      </c>
      <c r="B927" t="b">
        <f>IF(OR(ISBLANK('Case Data Entry'!B927),ISBLANK('Case Data Entry'!C927),ISBLANK('Case Data Entry'!D927),ISBLANK('Case Data Entry'!E927),ISBLANK('Case Data Entry'!I927),ISBLANK('Case Data Entry'!J927),ISBLANK('Case Data Entry'!L927),ISBLANK('Case Data Entry'!M927),ISBLANK('Case Data Entry'!W927),ISBLANK('Case Data Entry'!Z927)),TRUE,FALSE)</f>
        <v>1</v>
      </c>
    </row>
    <row r="928" spans="1:2" x14ac:dyDescent="0.25">
      <c r="A928" s="43" t="b">
        <f>IF(COUNTA('Case Data Entry'!A928:AB928)-COUNTIF('Case Data Entry'!A928:AB928,"#N/A")&gt;0,TRUE,FALSE)</f>
        <v>0</v>
      </c>
      <c r="B928" t="b">
        <f>IF(OR(ISBLANK('Case Data Entry'!B928),ISBLANK('Case Data Entry'!C928),ISBLANK('Case Data Entry'!D928),ISBLANK('Case Data Entry'!E928),ISBLANK('Case Data Entry'!I928),ISBLANK('Case Data Entry'!J928),ISBLANK('Case Data Entry'!L928),ISBLANK('Case Data Entry'!M928),ISBLANK('Case Data Entry'!W928),ISBLANK('Case Data Entry'!Z928)),TRUE,FALSE)</f>
        <v>1</v>
      </c>
    </row>
    <row r="929" spans="1:2" x14ac:dyDescent="0.25">
      <c r="A929" s="43" t="b">
        <f>IF(COUNTA('Case Data Entry'!A929:AB929)-COUNTIF('Case Data Entry'!A929:AB929,"#N/A")&gt;0,TRUE,FALSE)</f>
        <v>0</v>
      </c>
      <c r="B929" t="b">
        <f>IF(OR(ISBLANK('Case Data Entry'!B929),ISBLANK('Case Data Entry'!C929),ISBLANK('Case Data Entry'!D929),ISBLANK('Case Data Entry'!E929),ISBLANK('Case Data Entry'!I929),ISBLANK('Case Data Entry'!J929),ISBLANK('Case Data Entry'!L929),ISBLANK('Case Data Entry'!M929),ISBLANK('Case Data Entry'!W929),ISBLANK('Case Data Entry'!Z929)),TRUE,FALSE)</f>
        <v>1</v>
      </c>
    </row>
    <row r="930" spans="1:2" x14ac:dyDescent="0.25">
      <c r="A930" s="43" t="b">
        <f>IF(COUNTA('Case Data Entry'!A930:AB930)-COUNTIF('Case Data Entry'!A930:AB930,"#N/A")&gt;0,TRUE,FALSE)</f>
        <v>0</v>
      </c>
      <c r="B930" t="b">
        <f>IF(OR(ISBLANK('Case Data Entry'!B930),ISBLANK('Case Data Entry'!C930),ISBLANK('Case Data Entry'!D930),ISBLANK('Case Data Entry'!E930),ISBLANK('Case Data Entry'!I930),ISBLANK('Case Data Entry'!J930),ISBLANK('Case Data Entry'!L930),ISBLANK('Case Data Entry'!M930),ISBLANK('Case Data Entry'!W930),ISBLANK('Case Data Entry'!Z930)),TRUE,FALSE)</f>
        <v>1</v>
      </c>
    </row>
    <row r="931" spans="1:2" x14ac:dyDescent="0.25">
      <c r="A931" s="43" t="b">
        <f>IF(COUNTA('Case Data Entry'!A931:AB931)-COUNTIF('Case Data Entry'!A931:AB931,"#N/A")&gt;0,TRUE,FALSE)</f>
        <v>0</v>
      </c>
      <c r="B931" t="b">
        <f>IF(OR(ISBLANK('Case Data Entry'!B931),ISBLANK('Case Data Entry'!C931),ISBLANK('Case Data Entry'!D931),ISBLANK('Case Data Entry'!E931),ISBLANK('Case Data Entry'!I931),ISBLANK('Case Data Entry'!J931),ISBLANK('Case Data Entry'!L931),ISBLANK('Case Data Entry'!M931),ISBLANK('Case Data Entry'!W931),ISBLANK('Case Data Entry'!Z931)),TRUE,FALSE)</f>
        <v>1</v>
      </c>
    </row>
    <row r="932" spans="1:2" x14ac:dyDescent="0.25">
      <c r="A932" s="43" t="b">
        <f>IF(COUNTA('Case Data Entry'!A932:AB932)-COUNTIF('Case Data Entry'!A932:AB932,"#N/A")&gt;0,TRUE,FALSE)</f>
        <v>0</v>
      </c>
      <c r="B932" t="b">
        <f>IF(OR(ISBLANK('Case Data Entry'!B932),ISBLANK('Case Data Entry'!C932),ISBLANK('Case Data Entry'!D932),ISBLANK('Case Data Entry'!E932),ISBLANK('Case Data Entry'!I932),ISBLANK('Case Data Entry'!J932),ISBLANK('Case Data Entry'!L932),ISBLANK('Case Data Entry'!M932),ISBLANK('Case Data Entry'!W932),ISBLANK('Case Data Entry'!Z932)),TRUE,FALSE)</f>
        <v>1</v>
      </c>
    </row>
    <row r="933" spans="1:2" x14ac:dyDescent="0.25">
      <c r="A933" s="43" t="b">
        <f>IF(COUNTA('Case Data Entry'!A933:AB933)-COUNTIF('Case Data Entry'!A933:AB933,"#N/A")&gt;0,TRUE,FALSE)</f>
        <v>0</v>
      </c>
      <c r="B933" t="b">
        <f>IF(OR(ISBLANK('Case Data Entry'!B933),ISBLANK('Case Data Entry'!C933),ISBLANK('Case Data Entry'!D933),ISBLANK('Case Data Entry'!E933),ISBLANK('Case Data Entry'!I933),ISBLANK('Case Data Entry'!J933),ISBLANK('Case Data Entry'!L933),ISBLANK('Case Data Entry'!M933),ISBLANK('Case Data Entry'!W933),ISBLANK('Case Data Entry'!Z933)),TRUE,FALSE)</f>
        <v>1</v>
      </c>
    </row>
    <row r="934" spans="1:2" x14ac:dyDescent="0.25">
      <c r="A934" s="43" t="b">
        <f>IF(COUNTA('Case Data Entry'!A934:AB934)-COUNTIF('Case Data Entry'!A934:AB934,"#N/A")&gt;0,TRUE,FALSE)</f>
        <v>0</v>
      </c>
      <c r="B934" t="b">
        <f>IF(OR(ISBLANK('Case Data Entry'!B934),ISBLANK('Case Data Entry'!C934),ISBLANK('Case Data Entry'!D934),ISBLANK('Case Data Entry'!E934),ISBLANK('Case Data Entry'!I934),ISBLANK('Case Data Entry'!J934),ISBLANK('Case Data Entry'!L934),ISBLANK('Case Data Entry'!M934),ISBLANK('Case Data Entry'!W934),ISBLANK('Case Data Entry'!Z934)),TRUE,FALSE)</f>
        <v>1</v>
      </c>
    </row>
    <row r="935" spans="1:2" x14ac:dyDescent="0.25">
      <c r="A935" s="43" t="b">
        <f>IF(COUNTA('Case Data Entry'!A935:AB935)-COUNTIF('Case Data Entry'!A935:AB935,"#N/A")&gt;0,TRUE,FALSE)</f>
        <v>0</v>
      </c>
      <c r="B935" t="b">
        <f>IF(OR(ISBLANK('Case Data Entry'!B935),ISBLANK('Case Data Entry'!C935),ISBLANK('Case Data Entry'!D935),ISBLANK('Case Data Entry'!E935),ISBLANK('Case Data Entry'!I935),ISBLANK('Case Data Entry'!J935),ISBLANK('Case Data Entry'!L935),ISBLANK('Case Data Entry'!M935),ISBLANK('Case Data Entry'!W935),ISBLANK('Case Data Entry'!Z935)),TRUE,FALSE)</f>
        <v>1</v>
      </c>
    </row>
    <row r="936" spans="1:2" x14ac:dyDescent="0.25">
      <c r="A936" s="43" t="b">
        <f>IF(COUNTA('Case Data Entry'!A936:AB936)-COUNTIF('Case Data Entry'!A936:AB936,"#N/A")&gt;0,TRUE,FALSE)</f>
        <v>0</v>
      </c>
      <c r="B936" t="b">
        <f>IF(OR(ISBLANK('Case Data Entry'!B936),ISBLANK('Case Data Entry'!C936),ISBLANK('Case Data Entry'!D936),ISBLANK('Case Data Entry'!E936),ISBLANK('Case Data Entry'!I936),ISBLANK('Case Data Entry'!J936),ISBLANK('Case Data Entry'!L936),ISBLANK('Case Data Entry'!M936),ISBLANK('Case Data Entry'!W936),ISBLANK('Case Data Entry'!Z936)),TRUE,FALSE)</f>
        <v>1</v>
      </c>
    </row>
    <row r="937" spans="1:2" x14ac:dyDescent="0.25">
      <c r="A937" s="43" t="b">
        <f>IF(COUNTA('Case Data Entry'!A937:AB937)-COUNTIF('Case Data Entry'!A937:AB937,"#N/A")&gt;0,TRUE,FALSE)</f>
        <v>0</v>
      </c>
      <c r="B937" t="b">
        <f>IF(OR(ISBLANK('Case Data Entry'!B937),ISBLANK('Case Data Entry'!C937),ISBLANK('Case Data Entry'!D937),ISBLANK('Case Data Entry'!E937),ISBLANK('Case Data Entry'!I937),ISBLANK('Case Data Entry'!J937),ISBLANK('Case Data Entry'!L937),ISBLANK('Case Data Entry'!M937),ISBLANK('Case Data Entry'!W937),ISBLANK('Case Data Entry'!Z937)),TRUE,FALSE)</f>
        <v>1</v>
      </c>
    </row>
    <row r="938" spans="1:2" x14ac:dyDescent="0.25">
      <c r="A938" s="43" t="b">
        <f>IF(COUNTA('Case Data Entry'!A938:AB938)-COUNTIF('Case Data Entry'!A938:AB938,"#N/A")&gt;0,TRUE,FALSE)</f>
        <v>0</v>
      </c>
      <c r="B938" t="b">
        <f>IF(OR(ISBLANK('Case Data Entry'!B938),ISBLANK('Case Data Entry'!C938),ISBLANK('Case Data Entry'!D938),ISBLANK('Case Data Entry'!E938),ISBLANK('Case Data Entry'!I938),ISBLANK('Case Data Entry'!J938),ISBLANK('Case Data Entry'!L938),ISBLANK('Case Data Entry'!M938),ISBLANK('Case Data Entry'!W938),ISBLANK('Case Data Entry'!Z938)),TRUE,FALSE)</f>
        <v>1</v>
      </c>
    </row>
    <row r="939" spans="1:2" x14ac:dyDescent="0.25">
      <c r="A939" s="43" t="b">
        <f>IF(COUNTA('Case Data Entry'!A939:AB939)-COUNTIF('Case Data Entry'!A939:AB939,"#N/A")&gt;0,TRUE,FALSE)</f>
        <v>0</v>
      </c>
      <c r="B939" t="b">
        <f>IF(OR(ISBLANK('Case Data Entry'!B939),ISBLANK('Case Data Entry'!C939),ISBLANK('Case Data Entry'!D939),ISBLANK('Case Data Entry'!E939),ISBLANK('Case Data Entry'!I939),ISBLANK('Case Data Entry'!J939),ISBLANK('Case Data Entry'!L939),ISBLANK('Case Data Entry'!M939),ISBLANK('Case Data Entry'!W939),ISBLANK('Case Data Entry'!Z939)),TRUE,FALSE)</f>
        <v>1</v>
      </c>
    </row>
    <row r="940" spans="1:2" x14ac:dyDescent="0.25">
      <c r="A940" s="43" t="b">
        <f>IF(COUNTA('Case Data Entry'!A940:AB940)-COUNTIF('Case Data Entry'!A940:AB940,"#N/A")&gt;0,TRUE,FALSE)</f>
        <v>0</v>
      </c>
      <c r="B940" t="b">
        <f>IF(OR(ISBLANK('Case Data Entry'!B940),ISBLANK('Case Data Entry'!C940),ISBLANK('Case Data Entry'!D940),ISBLANK('Case Data Entry'!E940),ISBLANK('Case Data Entry'!I940),ISBLANK('Case Data Entry'!J940),ISBLANK('Case Data Entry'!L940),ISBLANK('Case Data Entry'!M940),ISBLANK('Case Data Entry'!W940),ISBLANK('Case Data Entry'!Z940)),TRUE,FALSE)</f>
        <v>1</v>
      </c>
    </row>
    <row r="941" spans="1:2" x14ac:dyDescent="0.25">
      <c r="A941" s="43" t="b">
        <f>IF(COUNTA('Case Data Entry'!A941:AB941)-COUNTIF('Case Data Entry'!A941:AB941,"#N/A")&gt;0,TRUE,FALSE)</f>
        <v>0</v>
      </c>
      <c r="B941" t="b">
        <f>IF(OR(ISBLANK('Case Data Entry'!B941),ISBLANK('Case Data Entry'!C941),ISBLANK('Case Data Entry'!D941),ISBLANK('Case Data Entry'!E941),ISBLANK('Case Data Entry'!I941),ISBLANK('Case Data Entry'!J941),ISBLANK('Case Data Entry'!L941),ISBLANK('Case Data Entry'!M941),ISBLANK('Case Data Entry'!W941),ISBLANK('Case Data Entry'!Z941)),TRUE,FALSE)</f>
        <v>1</v>
      </c>
    </row>
    <row r="942" spans="1:2" x14ac:dyDescent="0.25">
      <c r="A942" s="43" t="b">
        <f>IF(COUNTA('Case Data Entry'!A942:AB942)-COUNTIF('Case Data Entry'!A942:AB942,"#N/A")&gt;0,TRUE,FALSE)</f>
        <v>0</v>
      </c>
      <c r="B942" t="b">
        <f>IF(OR(ISBLANK('Case Data Entry'!B942),ISBLANK('Case Data Entry'!C942),ISBLANK('Case Data Entry'!D942),ISBLANK('Case Data Entry'!E942),ISBLANK('Case Data Entry'!I942),ISBLANK('Case Data Entry'!J942),ISBLANK('Case Data Entry'!L942),ISBLANK('Case Data Entry'!M942),ISBLANK('Case Data Entry'!W942),ISBLANK('Case Data Entry'!Z942)),TRUE,FALSE)</f>
        <v>1</v>
      </c>
    </row>
    <row r="943" spans="1:2" x14ac:dyDescent="0.25">
      <c r="A943" s="43" t="b">
        <f>IF(COUNTA('Case Data Entry'!A943:AB943)-COUNTIF('Case Data Entry'!A943:AB943,"#N/A")&gt;0,TRUE,FALSE)</f>
        <v>0</v>
      </c>
      <c r="B943" t="b">
        <f>IF(OR(ISBLANK('Case Data Entry'!B943),ISBLANK('Case Data Entry'!C943),ISBLANK('Case Data Entry'!D943),ISBLANK('Case Data Entry'!E943),ISBLANK('Case Data Entry'!I943),ISBLANK('Case Data Entry'!J943),ISBLANK('Case Data Entry'!L943),ISBLANK('Case Data Entry'!M943),ISBLANK('Case Data Entry'!W943),ISBLANK('Case Data Entry'!Z943)),TRUE,FALSE)</f>
        <v>1</v>
      </c>
    </row>
    <row r="944" spans="1:2" x14ac:dyDescent="0.25">
      <c r="A944" s="43" t="b">
        <f>IF(COUNTA('Case Data Entry'!A944:AB944)-COUNTIF('Case Data Entry'!A944:AB944,"#N/A")&gt;0,TRUE,FALSE)</f>
        <v>0</v>
      </c>
      <c r="B944" t="b">
        <f>IF(OR(ISBLANK('Case Data Entry'!B944),ISBLANK('Case Data Entry'!C944),ISBLANK('Case Data Entry'!D944),ISBLANK('Case Data Entry'!E944),ISBLANK('Case Data Entry'!I944),ISBLANK('Case Data Entry'!J944),ISBLANK('Case Data Entry'!L944),ISBLANK('Case Data Entry'!M944),ISBLANK('Case Data Entry'!W944),ISBLANK('Case Data Entry'!Z944)),TRUE,FALSE)</f>
        <v>1</v>
      </c>
    </row>
    <row r="945" spans="1:2" x14ac:dyDescent="0.25">
      <c r="A945" s="43" t="b">
        <f>IF(COUNTA('Case Data Entry'!A945:AB945)-COUNTIF('Case Data Entry'!A945:AB945,"#N/A")&gt;0,TRUE,FALSE)</f>
        <v>0</v>
      </c>
      <c r="B945" t="b">
        <f>IF(OR(ISBLANK('Case Data Entry'!B945),ISBLANK('Case Data Entry'!C945),ISBLANK('Case Data Entry'!D945),ISBLANK('Case Data Entry'!E945),ISBLANK('Case Data Entry'!I945),ISBLANK('Case Data Entry'!J945),ISBLANK('Case Data Entry'!L945),ISBLANK('Case Data Entry'!M945),ISBLANK('Case Data Entry'!W945),ISBLANK('Case Data Entry'!Z945)),TRUE,FALSE)</f>
        <v>1</v>
      </c>
    </row>
    <row r="946" spans="1:2" x14ac:dyDescent="0.25">
      <c r="A946" s="43" t="b">
        <f>IF(COUNTA('Case Data Entry'!A946:AB946)-COUNTIF('Case Data Entry'!A946:AB946,"#N/A")&gt;0,TRUE,FALSE)</f>
        <v>0</v>
      </c>
      <c r="B946" t="b">
        <f>IF(OR(ISBLANK('Case Data Entry'!B946),ISBLANK('Case Data Entry'!C946),ISBLANK('Case Data Entry'!D946),ISBLANK('Case Data Entry'!E946),ISBLANK('Case Data Entry'!I946),ISBLANK('Case Data Entry'!J946),ISBLANK('Case Data Entry'!L946),ISBLANK('Case Data Entry'!M946),ISBLANK('Case Data Entry'!W946),ISBLANK('Case Data Entry'!Z946)),TRUE,FALSE)</f>
        <v>1</v>
      </c>
    </row>
    <row r="947" spans="1:2" x14ac:dyDescent="0.25">
      <c r="A947" s="43" t="b">
        <f>IF(COUNTA('Case Data Entry'!A947:AB947)-COUNTIF('Case Data Entry'!A947:AB947,"#N/A")&gt;0,TRUE,FALSE)</f>
        <v>0</v>
      </c>
      <c r="B947" t="b">
        <f>IF(OR(ISBLANK('Case Data Entry'!B947),ISBLANK('Case Data Entry'!C947),ISBLANK('Case Data Entry'!D947),ISBLANK('Case Data Entry'!E947),ISBLANK('Case Data Entry'!I947),ISBLANK('Case Data Entry'!J947),ISBLANK('Case Data Entry'!L947),ISBLANK('Case Data Entry'!M947),ISBLANK('Case Data Entry'!W947),ISBLANK('Case Data Entry'!Z947)),TRUE,FALSE)</f>
        <v>1</v>
      </c>
    </row>
    <row r="948" spans="1:2" x14ac:dyDescent="0.25">
      <c r="A948" s="43" t="b">
        <f>IF(COUNTA('Case Data Entry'!A948:AB948)-COUNTIF('Case Data Entry'!A948:AB948,"#N/A")&gt;0,TRUE,FALSE)</f>
        <v>0</v>
      </c>
      <c r="B948" t="b">
        <f>IF(OR(ISBLANK('Case Data Entry'!B948),ISBLANK('Case Data Entry'!C948),ISBLANK('Case Data Entry'!D948),ISBLANK('Case Data Entry'!E948),ISBLANK('Case Data Entry'!I948),ISBLANK('Case Data Entry'!J948),ISBLANK('Case Data Entry'!L948),ISBLANK('Case Data Entry'!M948),ISBLANK('Case Data Entry'!W948),ISBLANK('Case Data Entry'!Z948)),TRUE,FALSE)</f>
        <v>1</v>
      </c>
    </row>
    <row r="949" spans="1:2" x14ac:dyDescent="0.25">
      <c r="A949" s="43" t="b">
        <f>IF(COUNTA('Case Data Entry'!A949:AB949)-COUNTIF('Case Data Entry'!A949:AB949,"#N/A")&gt;0,TRUE,FALSE)</f>
        <v>0</v>
      </c>
      <c r="B949" t="b">
        <f>IF(OR(ISBLANK('Case Data Entry'!B949),ISBLANK('Case Data Entry'!C949),ISBLANK('Case Data Entry'!D949),ISBLANK('Case Data Entry'!E949),ISBLANK('Case Data Entry'!I949),ISBLANK('Case Data Entry'!J949),ISBLANK('Case Data Entry'!L949),ISBLANK('Case Data Entry'!M949),ISBLANK('Case Data Entry'!W949),ISBLANK('Case Data Entry'!Z949)),TRUE,FALSE)</f>
        <v>1</v>
      </c>
    </row>
    <row r="950" spans="1:2" x14ac:dyDescent="0.25">
      <c r="A950" s="43" t="b">
        <f>IF(COUNTA('Case Data Entry'!A950:AB950)-COUNTIF('Case Data Entry'!A950:AB950,"#N/A")&gt;0,TRUE,FALSE)</f>
        <v>0</v>
      </c>
      <c r="B950" t="b">
        <f>IF(OR(ISBLANK('Case Data Entry'!B950),ISBLANK('Case Data Entry'!C950),ISBLANK('Case Data Entry'!D950),ISBLANK('Case Data Entry'!E950),ISBLANK('Case Data Entry'!I950),ISBLANK('Case Data Entry'!J950),ISBLANK('Case Data Entry'!L950),ISBLANK('Case Data Entry'!M950),ISBLANK('Case Data Entry'!W950),ISBLANK('Case Data Entry'!Z950)),TRUE,FALSE)</f>
        <v>1</v>
      </c>
    </row>
    <row r="951" spans="1:2" x14ac:dyDescent="0.25">
      <c r="A951" s="43" t="b">
        <f>IF(COUNTA('Case Data Entry'!A951:AB951)-COUNTIF('Case Data Entry'!A951:AB951,"#N/A")&gt;0,TRUE,FALSE)</f>
        <v>0</v>
      </c>
      <c r="B951" t="b">
        <f>IF(OR(ISBLANK('Case Data Entry'!B951),ISBLANK('Case Data Entry'!C951),ISBLANK('Case Data Entry'!D951),ISBLANK('Case Data Entry'!E951),ISBLANK('Case Data Entry'!I951),ISBLANK('Case Data Entry'!J951),ISBLANK('Case Data Entry'!L951),ISBLANK('Case Data Entry'!M951),ISBLANK('Case Data Entry'!W951),ISBLANK('Case Data Entry'!Z951)),TRUE,FALSE)</f>
        <v>1</v>
      </c>
    </row>
    <row r="952" spans="1:2" x14ac:dyDescent="0.25">
      <c r="A952" s="43" t="b">
        <f>IF(COUNTA('Case Data Entry'!A952:AB952)-COUNTIF('Case Data Entry'!A952:AB952,"#N/A")&gt;0,TRUE,FALSE)</f>
        <v>0</v>
      </c>
      <c r="B952" t="b">
        <f>IF(OR(ISBLANK('Case Data Entry'!B952),ISBLANK('Case Data Entry'!C952),ISBLANK('Case Data Entry'!D952),ISBLANK('Case Data Entry'!E952),ISBLANK('Case Data Entry'!I952),ISBLANK('Case Data Entry'!J952),ISBLANK('Case Data Entry'!L952),ISBLANK('Case Data Entry'!M952),ISBLANK('Case Data Entry'!W952),ISBLANK('Case Data Entry'!Z952)),TRUE,FALSE)</f>
        <v>1</v>
      </c>
    </row>
    <row r="953" spans="1:2" x14ac:dyDescent="0.25">
      <c r="A953" s="43" t="b">
        <f>IF(COUNTA('Case Data Entry'!A953:AB953)-COUNTIF('Case Data Entry'!A953:AB953,"#N/A")&gt;0,TRUE,FALSE)</f>
        <v>0</v>
      </c>
      <c r="B953" t="b">
        <f>IF(OR(ISBLANK('Case Data Entry'!B953),ISBLANK('Case Data Entry'!C953),ISBLANK('Case Data Entry'!D953),ISBLANK('Case Data Entry'!E953),ISBLANK('Case Data Entry'!I953),ISBLANK('Case Data Entry'!J953),ISBLANK('Case Data Entry'!L953),ISBLANK('Case Data Entry'!M953),ISBLANK('Case Data Entry'!W953),ISBLANK('Case Data Entry'!Z953)),TRUE,FALSE)</f>
        <v>1</v>
      </c>
    </row>
    <row r="954" spans="1:2" x14ac:dyDescent="0.25">
      <c r="A954" s="43" t="b">
        <f>IF(COUNTA('Case Data Entry'!A954:AB954)-COUNTIF('Case Data Entry'!A954:AB954,"#N/A")&gt;0,TRUE,FALSE)</f>
        <v>0</v>
      </c>
      <c r="B954" t="b">
        <f>IF(OR(ISBLANK('Case Data Entry'!B954),ISBLANK('Case Data Entry'!C954),ISBLANK('Case Data Entry'!D954),ISBLANK('Case Data Entry'!E954),ISBLANK('Case Data Entry'!I954),ISBLANK('Case Data Entry'!J954),ISBLANK('Case Data Entry'!L954),ISBLANK('Case Data Entry'!M954),ISBLANK('Case Data Entry'!W954),ISBLANK('Case Data Entry'!Z954)),TRUE,FALSE)</f>
        <v>1</v>
      </c>
    </row>
    <row r="955" spans="1:2" x14ac:dyDescent="0.25">
      <c r="A955" s="43" t="b">
        <f>IF(COUNTA('Case Data Entry'!A955:AB955)-COUNTIF('Case Data Entry'!A955:AB955,"#N/A")&gt;0,TRUE,FALSE)</f>
        <v>0</v>
      </c>
      <c r="B955" t="b">
        <f>IF(OR(ISBLANK('Case Data Entry'!B955),ISBLANK('Case Data Entry'!C955),ISBLANK('Case Data Entry'!D955),ISBLANK('Case Data Entry'!E955),ISBLANK('Case Data Entry'!I955),ISBLANK('Case Data Entry'!J955),ISBLANK('Case Data Entry'!L955),ISBLANK('Case Data Entry'!M955),ISBLANK('Case Data Entry'!W955),ISBLANK('Case Data Entry'!Z955)),TRUE,FALSE)</f>
        <v>1</v>
      </c>
    </row>
    <row r="956" spans="1:2" x14ac:dyDescent="0.25">
      <c r="A956" s="43" t="b">
        <f>IF(COUNTA('Case Data Entry'!A956:AB956)-COUNTIF('Case Data Entry'!A956:AB956,"#N/A")&gt;0,TRUE,FALSE)</f>
        <v>0</v>
      </c>
      <c r="B956" t="b">
        <f>IF(OR(ISBLANK('Case Data Entry'!B956),ISBLANK('Case Data Entry'!C956),ISBLANK('Case Data Entry'!D956),ISBLANK('Case Data Entry'!E956),ISBLANK('Case Data Entry'!I956),ISBLANK('Case Data Entry'!J956),ISBLANK('Case Data Entry'!L956),ISBLANK('Case Data Entry'!M956),ISBLANK('Case Data Entry'!W956),ISBLANK('Case Data Entry'!Z956)),TRUE,FALSE)</f>
        <v>1</v>
      </c>
    </row>
    <row r="957" spans="1:2" x14ac:dyDescent="0.25">
      <c r="A957" s="43" t="b">
        <f>IF(COUNTA('Case Data Entry'!A957:AB957)-COUNTIF('Case Data Entry'!A957:AB957,"#N/A")&gt;0,TRUE,FALSE)</f>
        <v>0</v>
      </c>
      <c r="B957" t="b">
        <f>IF(OR(ISBLANK('Case Data Entry'!B957),ISBLANK('Case Data Entry'!C957),ISBLANK('Case Data Entry'!D957),ISBLANK('Case Data Entry'!E957),ISBLANK('Case Data Entry'!I957),ISBLANK('Case Data Entry'!J957),ISBLANK('Case Data Entry'!L957),ISBLANK('Case Data Entry'!M957),ISBLANK('Case Data Entry'!W957),ISBLANK('Case Data Entry'!Z957)),TRUE,FALSE)</f>
        <v>1</v>
      </c>
    </row>
    <row r="958" spans="1:2" x14ac:dyDescent="0.25">
      <c r="A958" s="43" t="b">
        <f>IF(COUNTA('Case Data Entry'!A958:AB958)-COUNTIF('Case Data Entry'!A958:AB958,"#N/A")&gt;0,TRUE,FALSE)</f>
        <v>0</v>
      </c>
      <c r="B958" t="b">
        <f>IF(OR(ISBLANK('Case Data Entry'!B958),ISBLANK('Case Data Entry'!C958),ISBLANK('Case Data Entry'!D958),ISBLANK('Case Data Entry'!E958),ISBLANK('Case Data Entry'!I958),ISBLANK('Case Data Entry'!J958),ISBLANK('Case Data Entry'!L958),ISBLANK('Case Data Entry'!M958),ISBLANK('Case Data Entry'!W958),ISBLANK('Case Data Entry'!Z958)),TRUE,FALSE)</f>
        <v>1</v>
      </c>
    </row>
    <row r="959" spans="1:2" x14ac:dyDescent="0.25">
      <c r="A959" s="43" t="b">
        <f>IF(COUNTA('Case Data Entry'!A959:AB959)-COUNTIF('Case Data Entry'!A959:AB959,"#N/A")&gt;0,TRUE,FALSE)</f>
        <v>0</v>
      </c>
      <c r="B959" t="b">
        <f>IF(OR(ISBLANK('Case Data Entry'!B959),ISBLANK('Case Data Entry'!C959),ISBLANK('Case Data Entry'!D959),ISBLANK('Case Data Entry'!E959),ISBLANK('Case Data Entry'!I959),ISBLANK('Case Data Entry'!J959),ISBLANK('Case Data Entry'!L959),ISBLANK('Case Data Entry'!M959),ISBLANK('Case Data Entry'!W959),ISBLANK('Case Data Entry'!Z959)),TRUE,FALSE)</f>
        <v>1</v>
      </c>
    </row>
    <row r="960" spans="1:2" x14ac:dyDescent="0.25">
      <c r="A960" s="43" t="b">
        <f>IF(COUNTA('Case Data Entry'!A960:AB960)-COUNTIF('Case Data Entry'!A960:AB960,"#N/A")&gt;0,TRUE,FALSE)</f>
        <v>0</v>
      </c>
      <c r="B960" t="b">
        <f>IF(OR(ISBLANK('Case Data Entry'!B960),ISBLANK('Case Data Entry'!C960),ISBLANK('Case Data Entry'!D960),ISBLANK('Case Data Entry'!E960),ISBLANK('Case Data Entry'!I960),ISBLANK('Case Data Entry'!J960),ISBLANK('Case Data Entry'!L960),ISBLANK('Case Data Entry'!M960),ISBLANK('Case Data Entry'!W960),ISBLANK('Case Data Entry'!Z960)),TRUE,FALSE)</f>
        <v>1</v>
      </c>
    </row>
    <row r="961" spans="1:2" x14ac:dyDescent="0.25">
      <c r="A961" s="43" t="b">
        <f>IF(COUNTA('Case Data Entry'!A961:AB961)-COUNTIF('Case Data Entry'!A961:AB961,"#N/A")&gt;0,TRUE,FALSE)</f>
        <v>0</v>
      </c>
      <c r="B961" t="b">
        <f>IF(OR(ISBLANK('Case Data Entry'!B961),ISBLANK('Case Data Entry'!C961),ISBLANK('Case Data Entry'!D961),ISBLANK('Case Data Entry'!E961),ISBLANK('Case Data Entry'!I961),ISBLANK('Case Data Entry'!J961),ISBLANK('Case Data Entry'!L961),ISBLANK('Case Data Entry'!M961),ISBLANK('Case Data Entry'!W961),ISBLANK('Case Data Entry'!Z961)),TRUE,FALSE)</f>
        <v>1</v>
      </c>
    </row>
    <row r="962" spans="1:2" x14ac:dyDescent="0.25">
      <c r="A962" s="43" t="b">
        <f>IF(COUNTA('Case Data Entry'!A962:AB962)-COUNTIF('Case Data Entry'!A962:AB962,"#N/A")&gt;0,TRUE,FALSE)</f>
        <v>0</v>
      </c>
      <c r="B962" t="b">
        <f>IF(OR(ISBLANK('Case Data Entry'!B962),ISBLANK('Case Data Entry'!C962),ISBLANK('Case Data Entry'!D962),ISBLANK('Case Data Entry'!E962),ISBLANK('Case Data Entry'!I962),ISBLANK('Case Data Entry'!J962),ISBLANK('Case Data Entry'!L962),ISBLANK('Case Data Entry'!M962),ISBLANK('Case Data Entry'!W962),ISBLANK('Case Data Entry'!Z962)),TRUE,FALSE)</f>
        <v>1</v>
      </c>
    </row>
    <row r="963" spans="1:2" x14ac:dyDescent="0.25">
      <c r="A963" s="43" t="b">
        <f>IF(COUNTA('Case Data Entry'!A963:AB963)-COUNTIF('Case Data Entry'!A963:AB963,"#N/A")&gt;0,TRUE,FALSE)</f>
        <v>0</v>
      </c>
      <c r="B963" t="b">
        <f>IF(OR(ISBLANK('Case Data Entry'!B963),ISBLANK('Case Data Entry'!C963),ISBLANK('Case Data Entry'!D963),ISBLANK('Case Data Entry'!E963),ISBLANK('Case Data Entry'!I963),ISBLANK('Case Data Entry'!J963),ISBLANK('Case Data Entry'!L963),ISBLANK('Case Data Entry'!M963),ISBLANK('Case Data Entry'!W963),ISBLANK('Case Data Entry'!Z963)),TRUE,FALSE)</f>
        <v>1</v>
      </c>
    </row>
    <row r="964" spans="1:2" x14ac:dyDescent="0.25">
      <c r="A964" s="43" t="b">
        <f>IF(COUNTA('Case Data Entry'!A964:AB964)-COUNTIF('Case Data Entry'!A964:AB964,"#N/A")&gt;0,TRUE,FALSE)</f>
        <v>0</v>
      </c>
      <c r="B964" t="b">
        <f>IF(OR(ISBLANK('Case Data Entry'!B964),ISBLANK('Case Data Entry'!C964),ISBLANK('Case Data Entry'!D964),ISBLANK('Case Data Entry'!E964),ISBLANK('Case Data Entry'!I964),ISBLANK('Case Data Entry'!J964),ISBLANK('Case Data Entry'!L964),ISBLANK('Case Data Entry'!M964),ISBLANK('Case Data Entry'!W964),ISBLANK('Case Data Entry'!Z964)),TRUE,FALSE)</f>
        <v>1</v>
      </c>
    </row>
    <row r="965" spans="1:2" x14ac:dyDescent="0.25">
      <c r="A965" s="43" t="b">
        <f>IF(COUNTA('Case Data Entry'!A965:AB965)-COUNTIF('Case Data Entry'!A965:AB965,"#N/A")&gt;0,TRUE,FALSE)</f>
        <v>0</v>
      </c>
      <c r="B965" t="b">
        <f>IF(OR(ISBLANK('Case Data Entry'!B965),ISBLANK('Case Data Entry'!C965),ISBLANK('Case Data Entry'!D965),ISBLANK('Case Data Entry'!E965),ISBLANK('Case Data Entry'!I965),ISBLANK('Case Data Entry'!J965),ISBLANK('Case Data Entry'!L965),ISBLANK('Case Data Entry'!M965),ISBLANK('Case Data Entry'!W965),ISBLANK('Case Data Entry'!Z965)),TRUE,FALSE)</f>
        <v>1</v>
      </c>
    </row>
    <row r="966" spans="1:2" x14ac:dyDescent="0.25">
      <c r="A966" s="43" t="b">
        <f>IF(COUNTA('Case Data Entry'!A966:AB966)-COUNTIF('Case Data Entry'!A966:AB966,"#N/A")&gt;0,TRUE,FALSE)</f>
        <v>0</v>
      </c>
      <c r="B966" t="b">
        <f>IF(OR(ISBLANK('Case Data Entry'!B966),ISBLANK('Case Data Entry'!C966),ISBLANK('Case Data Entry'!D966),ISBLANK('Case Data Entry'!E966),ISBLANK('Case Data Entry'!I966),ISBLANK('Case Data Entry'!J966),ISBLANK('Case Data Entry'!L966),ISBLANK('Case Data Entry'!M966),ISBLANK('Case Data Entry'!W966),ISBLANK('Case Data Entry'!Z966)),TRUE,FALSE)</f>
        <v>1</v>
      </c>
    </row>
    <row r="967" spans="1:2" x14ac:dyDescent="0.25">
      <c r="A967" s="43" t="b">
        <f>IF(COUNTA('Case Data Entry'!A967:AB967)-COUNTIF('Case Data Entry'!A967:AB967,"#N/A")&gt;0,TRUE,FALSE)</f>
        <v>0</v>
      </c>
      <c r="B967" t="b">
        <f>IF(OR(ISBLANK('Case Data Entry'!B967),ISBLANK('Case Data Entry'!C967),ISBLANK('Case Data Entry'!D967),ISBLANK('Case Data Entry'!E967),ISBLANK('Case Data Entry'!I967),ISBLANK('Case Data Entry'!J967),ISBLANK('Case Data Entry'!L967),ISBLANK('Case Data Entry'!M967),ISBLANK('Case Data Entry'!W967),ISBLANK('Case Data Entry'!Z967)),TRUE,FALSE)</f>
        <v>1</v>
      </c>
    </row>
    <row r="968" spans="1:2" x14ac:dyDescent="0.25">
      <c r="A968" s="43" t="b">
        <f>IF(COUNTA('Case Data Entry'!A968:AB968)-COUNTIF('Case Data Entry'!A968:AB968,"#N/A")&gt;0,TRUE,FALSE)</f>
        <v>0</v>
      </c>
      <c r="B968" t="b">
        <f>IF(OR(ISBLANK('Case Data Entry'!B968),ISBLANK('Case Data Entry'!C968),ISBLANK('Case Data Entry'!D968),ISBLANK('Case Data Entry'!E968),ISBLANK('Case Data Entry'!I968),ISBLANK('Case Data Entry'!J968),ISBLANK('Case Data Entry'!L968),ISBLANK('Case Data Entry'!M968),ISBLANK('Case Data Entry'!W968),ISBLANK('Case Data Entry'!Z968)),TRUE,FALSE)</f>
        <v>1</v>
      </c>
    </row>
    <row r="969" spans="1:2" x14ac:dyDescent="0.25">
      <c r="A969" s="43" t="b">
        <f>IF(COUNTA('Case Data Entry'!A969:AB969)-COUNTIF('Case Data Entry'!A969:AB969,"#N/A")&gt;0,TRUE,FALSE)</f>
        <v>0</v>
      </c>
      <c r="B969" t="b">
        <f>IF(OR(ISBLANK('Case Data Entry'!B969),ISBLANK('Case Data Entry'!C969),ISBLANK('Case Data Entry'!D969),ISBLANK('Case Data Entry'!E969),ISBLANK('Case Data Entry'!I969),ISBLANK('Case Data Entry'!J969),ISBLANK('Case Data Entry'!L969),ISBLANK('Case Data Entry'!M969),ISBLANK('Case Data Entry'!W969),ISBLANK('Case Data Entry'!Z969)),TRUE,FALSE)</f>
        <v>1</v>
      </c>
    </row>
    <row r="970" spans="1:2" x14ac:dyDescent="0.25">
      <c r="A970" s="43" t="b">
        <f>IF(COUNTA('Case Data Entry'!A970:AB970)-COUNTIF('Case Data Entry'!A970:AB970,"#N/A")&gt;0,TRUE,FALSE)</f>
        <v>0</v>
      </c>
      <c r="B970" t="b">
        <f>IF(OR(ISBLANK('Case Data Entry'!B970),ISBLANK('Case Data Entry'!C970),ISBLANK('Case Data Entry'!D970),ISBLANK('Case Data Entry'!E970),ISBLANK('Case Data Entry'!I970),ISBLANK('Case Data Entry'!J970),ISBLANK('Case Data Entry'!L970),ISBLANK('Case Data Entry'!M970),ISBLANK('Case Data Entry'!W970),ISBLANK('Case Data Entry'!Z970)),TRUE,FALSE)</f>
        <v>1</v>
      </c>
    </row>
    <row r="971" spans="1:2" x14ac:dyDescent="0.25">
      <c r="A971" s="43" t="b">
        <f>IF(COUNTA('Case Data Entry'!A971:AB971)-COUNTIF('Case Data Entry'!A971:AB971,"#N/A")&gt;0,TRUE,FALSE)</f>
        <v>0</v>
      </c>
      <c r="B971" t="b">
        <f>IF(OR(ISBLANK('Case Data Entry'!B971),ISBLANK('Case Data Entry'!C971),ISBLANK('Case Data Entry'!D971),ISBLANK('Case Data Entry'!E971),ISBLANK('Case Data Entry'!I971),ISBLANK('Case Data Entry'!J971),ISBLANK('Case Data Entry'!L971),ISBLANK('Case Data Entry'!M971),ISBLANK('Case Data Entry'!W971),ISBLANK('Case Data Entry'!Z971)),TRUE,FALSE)</f>
        <v>1</v>
      </c>
    </row>
    <row r="972" spans="1:2" x14ac:dyDescent="0.25">
      <c r="A972" s="43" t="b">
        <f>IF(COUNTA('Case Data Entry'!A972:AB972)-COUNTIF('Case Data Entry'!A972:AB972,"#N/A")&gt;0,TRUE,FALSE)</f>
        <v>0</v>
      </c>
      <c r="B972" t="b">
        <f>IF(OR(ISBLANK('Case Data Entry'!B972),ISBLANK('Case Data Entry'!C972),ISBLANK('Case Data Entry'!D972),ISBLANK('Case Data Entry'!E972),ISBLANK('Case Data Entry'!I972),ISBLANK('Case Data Entry'!J972),ISBLANK('Case Data Entry'!L972),ISBLANK('Case Data Entry'!M972),ISBLANK('Case Data Entry'!W972),ISBLANK('Case Data Entry'!Z972)),TRUE,FALSE)</f>
        <v>1</v>
      </c>
    </row>
    <row r="973" spans="1:2" x14ac:dyDescent="0.25">
      <c r="A973" s="43" t="b">
        <f>IF(COUNTA('Case Data Entry'!A973:AB973)-COUNTIF('Case Data Entry'!A973:AB973,"#N/A")&gt;0,TRUE,FALSE)</f>
        <v>0</v>
      </c>
      <c r="B973" t="b">
        <f>IF(OR(ISBLANK('Case Data Entry'!B973),ISBLANK('Case Data Entry'!C973),ISBLANK('Case Data Entry'!D973),ISBLANK('Case Data Entry'!E973),ISBLANK('Case Data Entry'!I973),ISBLANK('Case Data Entry'!J973),ISBLANK('Case Data Entry'!L973),ISBLANK('Case Data Entry'!M973),ISBLANK('Case Data Entry'!W973),ISBLANK('Case Data Entry'!Z973)),TRUE,FALSE)</f>
        <v>1</v>
      </c>
    </row>
    <row r="974" spans="1:2" x14ac:dyDescent="0.25">
      <c r="A974" s="43" t="b">
        <f>IF(COUNTA('Case Data Entry'!A974:AB974)-COUNTIF('Case Data Entry'!A974:AB974,"#N/A")&gt;0,TRUE,FALSE)</f>
        <v>0</v>
      </c>
      <c r="B974" t="b">
        <f>IF(OR(ISBLANK('Case Data Entry'!B974),ISBLANK('Case Data Entry'!C974),ISBLANK('Case Data Entry'!D974),ISBLANK('Case Data Entry'!E974),ISBLANK('Case Data Entry'!I974),ISBLANK('Case Data Entry'!J974),ISBLANK('Case Data Entry'!L974),ISBLANK('Case Data Entry'!M974),ISBLANK('Case Data Entry'!W974),ISBLANK('Case Data Entry'!Z974)),TRUE,FALSE)</f>
        <v>1</v>
      </c>
    </row>
    <row r="975" spans="1:2" x14ac:dyDescent="0.25">
      <c r="A975" s="43" t="b">
        <f>IF(COUNTA('Case Data Entry'!A975:AB975)-COUNTIF('Case Data Entry'!A975:AB975,"#N/A")&gt;0,TRUE,FALSE)</f>
        <v>0</v>
      </c>
      <c r="B975" t="b">
        <f>IF(OR(ISBLANK('Case Data Entry'!B975),ISBLANK('Case Data Entry'!C975),ISBLANK('Case Data Entry'!D975),ISBLANK('Case Data Entry'!E975),ISBLANK('Case Data Entry'!I975),ISBLANK('Case Data Entry'!J975),ISBLANK('Case Data Entry'!L975),ISBLANK('Case Data Entry'!M975),ISBLANK('Case Data Entry'!W975),ISBLANK('Case Data Entry'!Z975)),TRUE,FALSE)</f>
        <v>1</v>
      </c>
    </row>
    <row r="976" spans="1:2" x14ac:dyDescent="0.25">
      <c r="A976" s="43" t="b">
        <f>IF(COUNTA('Case Data Entry'!A976:AB976)-COUNTIF('Case Data Entry'!A976:AB976,"#N/A")&gt;0,TRUE,FALSE)</f>
        <v>0</v>
      </c>
      <c r="B976" t="b">
        <f>IF(OR(ISBLANK('Case Data Entry'!B976),ISBLANK('Case Data Entry'!C976),ISBLANK('Case Data Entry'!D976),ISBLANK('Case Data Entry'!E976),ISBLANK('Case Data Entry'!I976),ISBLANK('Case Data Entry'!J976),ISBLANK('Case Data Entry'!L976),ISBLANK('Case Data Entry'!M976),ISBLANK('Case Data Entry'!W976),ISBLANK('Case Data Entry'!Z976)),TRUE,FALSE)</f>
        <v>1</v>
      </c>
    </row>
    <row r="977" spans="1:2" x14ac:dyDescent="0.25">
      <c r="A977" s="43" t="b">
        <f>IF(COUNTA('Case Data Entry'!A977:AB977)-COUNTIF('Case Data Entry'!A977:AB977,"#N/A")&gt;0,TRUE,FALSE)</f>
        <v>0</v>
      </c>
      <c r="B977" t="b">
        <f>IF(OR(ISBLANK('Case Data Entry'!B977),ISBLANK('Case Data Entry'!C977),ISBLANK('Case Data Entry'!D977),ISBLANK('Case Data Entry'!E977),ISBLANK('Case Data Entry'!I977),ISBLANK('Case Data Entry'!J977),ISBLANK('Case Data Entry'!L977),ISBLANK('Case Data Entry'!M977),ISBLANK('Case Data Entry'!W977),ISBLANK('Case Data Entry'!Z977)),TRUE,FALSE)</f>
        <v>1</v>
      </c>
    </row>
    <row r="978" spans="1:2" x14ac:dyDescent="0.25">
      <c r="A978" s="43" t="b">
        <f>IF(COUNTA('Case Data Entry'!A978:AB978)-COUNTIF('Case Data Entry'!A978:AB978,"#N/A")&gt;0,TRUE,FALSE)</f>
        <v>0</v>
      </c>
      <c r="B978" t="b">
        <f>IF(OR(ISBLANK('Case Data Entry'!B978),ISBLANK('Case Data Entry'!C978),ISBLANK('Case Data Entry'!D978),ISBLANK('Case Data Entry'!E978),ISBLANK('Case Data Entry'!I978),ISBLANK('Case Data Entry'!J978),ISBLANK('Case Data Entry'!L978),ISBLANK('Case Data Entry'!M978),ISBLANK('Case Data Entry'!W978),ISBLANK('Case Data Entry'!Z978)),TRUE,FALSE)</f>
        <v>1</v>
      </c>
    </row>
    <row r="979" spans="1:2" x14ac:dyDescent="0.25">
      <c r="A979" s="43" t="b">
        <f>IF(COUNTA('Case Data Entry'!A979:AB979)-COUNTIF('Case Data Entry'!A979:AB979,"#N/A")&gt;0,TRUE,FALSE)</f>
        <v>0</v>
      </c>
      <c r="B979" t="b">
        <f>IF(OR(ISBLANK('Case Data Entry'!B979),ISBLANK('Case Data Entry'!C979),ISBLANK('Case Data Entry'!D979),ISBLANK('Case Data Entry'!E979),ISBLANK('Case Data Entry'!I979),ISBLANK('Case Data Entry'!J979),ISBLANK('Case Data Entry'!L979),ISBLANK('Case Data Entry'!M979),ISBLANK('Case Data Entry'!W979),ISBLANK('Case Data Entry'!Z979)),TRUE,FALSE)</f>
        <v>1</v>
      </c>
    </row>
    <row r="980" spans="1:2" x14ac:dyDescent="0.25">
      <c r="A980" s="43" t="b">
        <f>IF(COUNTA('Case Data Entry'!A980:AB980)-COUNTIF('Case Data Entry'!A980:AB980,"#N/A")&gt;0,TRUE,FALSE)</f>
        <v>0</v>
      </c>
      <c r="B980" t="b">
        <f>IF(OR(ISBLANK('Case Data Entry'!B980),ISBLANK('Case Data Entry'!C980),ISBLANK('Case Data Entry'!D980),ISBLANK('Case Data Entry'!E980),ISBLANK('Case Data Entry'!I980),ISBLANK('Case Data Entry'!J980),ISBLANK('Case Data Entry'!L980),ISBLANK('Case Data Entry'!M980),ISBLANK('Case Data Entry'!W980),ISBLANK('Case Data Entry'!Z980)),TRUE,FALSE)</f>
        <v>1</v>
      </c>
    </row>
    <row r="981" spans="1:2" x14ac:dyDescent="0.25">
      <c r="A981" s="43" t="b">
        <f>IF(COUNTA('Case Data Entry'!A981:AB981)-COUNTIF('Case Data Entry'!A981:AB981,"#N/A")&gt;0,TRUE,FALSE)</f>
        <v>0</v>
      </c>
      <c r="B981" t="b">
        <f>IF(OR(ISBLANK('Case Data Entry'!B981),ISBLANK('Case Data Entry'!C981),ISBLANK('Case Data Entry'!D981),ISBLANK('Case Data Entry'!E981),ISBLANK('Case Data Entry'!I981),ISBLANK('Case Data Entry'!J981),ISBLANK('Case Data Entry'!L981),ISBLANK('Case Data Entry'!M981),ISBLANK('Case Data Entry'!W981),ISBLANK('Case Data Entry'!Z981)),TRUE,FALSE)</f>
        <v>1</v>
      </c>
    </row>
    <row r="982" spans="1:2" x14ac:dyDescent="0.25">
      <c r="A982" s="43" t="b">
        <f>IF(COUNTA('Case Data Entry'!A982:AB982)-COUNTIF('Case Data Entry'!A982:AB982,"#N/A")&gt;0,TRUE,FALSE)</f>
        <v>0</v>
      </c>
      <c r="B982" t="b">
        <f>IF(OR(ISBLANK('Case Data Entry'!B982),ISBLANK('Case Data Entry'!C982),ISBLANK('Case Data Entry'!D982),ISBLANK('Case Data Entry'!E982),ISBLANK('Case Data Entry'!I982),ISBLANK('Case Data Entry'!J982),ISBLANK('Case Data Entry'!L982),ISBLANK('Case Data Entry'!M982),ISBLANK('Case Data Entry'!W982),ISBLANK('Case Data Entry'!Z982)),TRUE,FALSE)</f>
        <v>1</v>
      </c>
    </row>
    <row r="983" spans="1:2" x14ac:dyDescent="0.25">
      <c r="A983" s="43" t="b">
        <f>IF(COUNTA('Case Data Entry'!A983:AB983)-COUNTIF('Case Data Entry'!A983:AB983,"#N/A")&gt;0,TRUE,FALSE)</f>
        <v>0</v>
      </c>
      <c r="B983" t="b">
        <f>IF(OR(ISBLANK('Case Data Entry'!B983),ISBLANK('Case Data Entry'!C983),ISBLANK('Case Data Entry'!D983),ISBLANK('Case Data Entry'!E983),ISBLANK('Case Data Entry'!I983),ISBLANK('Case Data Entry'!J983),ISBLANK('Case Data Entry'!L983),ISBLANK('Case Data Entry'!M983),ISBLANK('Case Data Entry'!W983),ISBLANK('Case Data Entry'!Z983)),TRUE,FALSE)</f>
        <v>1</v>
      </c>
    </row>
    <row r="984" spans="1:2" x14ac:dyDescent="0.25">
      <c r="A984" s="43" t="b">
        <f>IF(COUNTA('Case Data Entry'!A984:AB984)-COUNTIF('Case Data Entry'!A984:AB984,"#N/A")&gt;0,TRUE,FALSE)</f>
        <v>0</v>
      </c>
      <c r="B984" t="b">
        <f>IF(OR(ISBLANK('Case Data Entry'!B984),ISBLANK('Case Data Entry'!C984),ISBLANK('Case Data Entry'!D984),ISBLANK('Case Data Entry'!E984),ISBLANK('Case Data Entry'!I984),ISBLANK('Case Data Entry'!J984),ISBLANK('Case Data Entry'!L984),ISBLANK('Case Data Entry'!M984),ISBLANK('Case Data Entry'!W984),ISBLANK('Case Data Entry'!Z984)),TRUE,FALSE)</f>
        <v>1</v>
      </c>
    </row>
    <row r="985" spans="1:2" x14ac:dyDescent="0.25">
      <c r="A985" s="43" t="b">
        <f>IF(COUNTA('Case Data Entry'!A985:AB985)-COUNTIF('Case Data Entry'!A985:AB985,"#N/A")&gt;0,TRUE,FALSE)</f>
        <v>0</v>
      </c>
      <c r="B985" t="b">
        <f>IF(OR(ISBLANK('Case Data Entry'!B985),ISBLANK('Case Data Entry'!C985),ISBLANK('Case Data Entry'!D985),ISBLANK('Case Data Entry'!E985),ISBLANK('Case Data Entry'!I985),ISBLANK('Case Data Entry'!J985),ISBLANK('Case Data Entry'!L985),ISBLANK('Case Data Entry'!M985),ISBLANK('Case Data Entry'!W985),ISBLANK('Case Data Entry'!Z985)),TRUE,FALSE)</f>
        <v>1</v>
      </c>
    </row>
    <row r="986" spans="1:2" x14ac:dyDescent="0.25">
      <c r="A986" s="43" t="b">
        <f>IF(COUNTA('Case Data Entry'!A986:AB986)-COUNTIF('Case Data Entry'!A986:AB986,"#N/A")&gt;0,TRUE,FALSE)</f>
        <v>0</v>
      </c>
      <c r="B986" t="b">
        <f>IF(OR(ISBLANK('Case Data Entry'!B986),ISBLANK('Case Data Entry'!C986),ISBLANK('Case Data Entry'!D986),ISBLANK('Case Data Entry'!E986),ISBLANK('Case Data Entry'!I986),ISBLANK('Case Data Entry'!J986),ISBLANK('Case Data Entry'!L986),ISBLANK('Case Data Entry'!M986),ISBLANK('Case Data Entry'!W986),ISBLANK('Case Data Entry'!Z986)),TRUE,FALSE)</f>
        <v>1</v>
      </c>
    </row>
    <row r="987" spans="1:2" x14ac:dyDescent="0.25">
      <c r="A987" s="43" t="b">
        <f>IF(COUNTA('Case Data Entry'!A987:AB987)-COUNTIF('Case Data Entry'!A987:AB987,"#N/A")&gt;0,TRUE,FALSE)</f>
        <v>0</v>
      </c>
      <c r="B987" t="b">
        <f>IF(OR(ISBLANK('Case Data Entry'!B987),ISBLANK('Case Data Entry'!C987),ISBLANK('Case Data Entry'!D987),ISBLANK('Case Data Entry'!E987),ISBLANK('Case Data Entry'!I987),ISBLANK('Case Data Entry'!J987),ISBLANK('Case Data Entry'!L987),ISBLANK('Case Data Entry'!M987),ISBLANK('Case Data Entry'!W987),ISBLANK('Case Data Entry'!Z987)),TRUE,FALSE)</f>
        <v>1</v>
      </c>
    </row>
    <row r="988" spans="1:2" x14ac:dyDescent="0.25">
      <c r="A988" s="43" t="b">
        <f>IF(COUNTA('Case Data Entry'!A988:AB988)-COUNTIF('Case Data Entry'!A988:AB988,"#N/A")&gt;0,TRUE,FALSE)</f>
        <v>0</v>
      </c>
      <c r="B988" t="b">
        <f>IF(OR(ISBLANK('Case Data Entry'!B988),ISBLANK('Case Data Entry'!C988),ISBLANK('Case Data Entry'!D988),ISBLANK('Case Data Entry'!E988),ISBLANK('Case Data Entry'!I988),ISBLANK('Case Data Entry'!J988),ISBLANK('Case Data Entry'!L988),ISBLANK('Case Data Entry'!M988),ISBLANK('Case Data Entry'!W988),ISBLANK('Case Data Entry'!Z988)),TRUE,FALSE)</f>
        <v>1</v>
      </c>
    </row>
    <row r="989" spans="1:2" x14ac:dyDescent="0.25">
      <c r="A989" s="43" t="b">
        <f>IF(COUNTA('Case Data Entry'!A989:AB989)-COUNTIF('Case Data Entry'!A989:AB989,"#N/A")&gt;0,TRUE,FALSE)</f>
        <v>0</v>
      </c>
      <c r="B989" t="b">
        <f>IF(OR(ISBLANK('Case Data Entry'!B989),ISBLANK('Case Data Entry'!C989),ISBLANK('Case Data Entry'!D989),ISBLANK('Case Data Entry'!E989),ISBLANK('Case Data Entry'!I989),ISBLANK('Case Data Entry'!J989),ISBLANK('Case Data Entry'!L989),ISBLANK('Case Data Entry'!M989),ISBLANK('Case Data Entry'!W989),ISBLANK('Case Data Entry'!Z989)),TRUE,FALSE)</f>
        <v>1</v>
      </c>
    </row>
    <row r="990" spans="1:2" x14ac:dyDescent="0.25">
      <c r="A990" s="43" t="b">
        <f>IF(COUNTA('Case Data Entry'!A990:AB990)-COUNTIF('Case Data Entry'!A990:AB990,"#N/A")&gt;0,TRUE,FALSE)</f>
        <v>0</v>
      </c>
      <c r="B990" t="b">
        <f>IF(OR(ISBLANK('Case Data Entry'!B990),ISBLANK('Case Data Entry'!C990),ISBLANK('Case Data Entry'!D990),ISBLANK('Case Data Entry'!E990),ISBLANK('Case Data Entry'!I990),ISBLANK('Case Data Entry'!J990),ISBLANK('Case Data Entry'!L990),ISBLANK('Case Data Entry'!M990),ISBLANK('Case Data Entry'!W990),ISBLANK('Case Data Entry'!Z990)),TRUE,FALSE)</f>
        <v>1</v>
      </c>
    </row>
    <row r="991" spans="1:2" x14ac:dyDescent="0.25">
      <c r="A991" s="43" t="b">
        <f>IF(COUNTA('Case Data Entry'!A991:AB991)-COUNTIF('Case Data Entry'!A991:AB991,"#N/A")&gt;0,TRUE,FALSE)</f>
        <v>0</v>
      </c>
      <c r="B991" t="b">
        <f>IF(OR(ISBLANK('Case Data Entry'!B991),ISBLANK('Case Data Entry'!C991),ISBLANK('Case Data Entry'!D991),ISBLANK('Case Data Entry'!E991),ISBLANK('Case Data Entry'!I991),ISBLANK('Case Data Entry'!J991),ISBLANK('Case Data Entry'!L991),ISBLANK('Case Data Entry'!M991),ISBLANK('Case Data Entry'!W991),ISBLANK('Case Data Entry'!Z991)),TRUE,FALSE)</f>
        <v>1</v>
      </c>
    </row>
    <row r="992" spans="1:2" x14ac:dyDescent="0.25">
      <c r="A992" s="43" t="b">
        <f>IF(COUNTA('Case Data Entry'!A992:AB992)-COUNTIF('Case Data Entry'!A992:AB992,"#N/A")&gt;0,TRUE,FALSE)</f>
        <v>0</v>
      </c>
      <c r="B992" t="b">
        <f>IF(OR(ISBLANK('Case Data Entry'!B992),ISBLANK('Case Data Entry'!C992),ISBLANK('Case Data Entry'!D992),ISBLANK('Case Data Entry'!E992),ISBLANK('Case Data Entry'!I992),ISBLANK('Case Data Entry'!J992),ISBLANK('Case Data Entry'!L992),ISBLANK('Case Data Entry'!M992),ISBLANK('Case Data Entry'!W992),ISBLANK('Case Data Entry'!Z992)),TRUE,FALSE)</f>
        <v>1</v>
      </c>
    </row>
    <row r="993" spans="1:2" x14ac:dyDescent="0.25">
      <c r="A993" s="43" t="b">
        <f>IF(COUNTA('Case Data Entry'!A993:AB993)-COUNTIF('Case Data Entry'!A993:AB993,"#N/A")&gt;0,TRUE,FALSE)</f>
        <v>0</v>
      </c>
      <c r="B993" t="b">
        <f>IF(OR(ISBLANK('Case Data Entry'!B993),ISBLANK('Case Data Entry'!C993),ISBLANK('Case Data Entry'!D993),ISBLANK('Case Data Entry'!E993),ISBLANK('Case Data Entry'!I993),ISBLANK('Case Data Entry'!J993),ISBLANK('Case Data Entry'!L993),ISBLANK('Case Data Entry'!M993),ISBLANK('Case Data Entry'!W993),ISBLANK('Case Data Entry'!Z993)),TRUE,FALSE)</f>
        <v>1</v>
      </c>
    </row>
    <row r="994" spans="1:2" x14ac:dyDescent="0.25">
      <c r="A994" s="43" t="b">
        <f>IF(COUNTA('Case Data Entry'!A994:AB994)-COUNTIF('Case Data Entry'!A994:AB994,"#N/A")&gt;0,TRUE,FALSE)</f>
        <v>0</v>
      </c>
      <c r="B994" t="b">
        <f>IF(OR(ISBLANK('Case Data Entry'!B994),ISBLANK('Case Data Entry'!C994),ISBLANK('Case Data Entry'!D994),ISBLANK('Case Data Entry'!E994),ISBLANK('Case Data Entry'!I994),ISBLANK('Case Data Entry'!J994),ISBLANK('Case Data Entry'!L994),ISBLANK('Case Data Entry'!M994),ISBLANK('Case Data Entry'!W994),ISBLANK('Case Data Entry'!Z994)),TRUE,FALSE)</f>
        <v>1</v>
      </c>
    </row>
    <row r="995" spans="1:2" x14ac:dyDescent="0.25">
      <c r="A995" s="43" t="b">
        <f>IF(COUNTA('Case Data Entry'!A995:AB995)-COUNTIF('Case Data Entry'!A995:AB995,"#N/A")&gt;0,TRUE,FALSE)</f>
        <v>0</v>
      </c>
      <c r="B995" t="b">
        <f>IF(OR(ISBLANK('Case Data Entry'!B995),ISBLANK('Case Data Entry'!C995),ISBLANK('Case Data Entry'!D995),ISBLANK('Case Data Entry'!E995),ISBLANK('Case Data Entry'!I995),ISBLANK('Case Data Entry'!J995),ISBLANK('Case Data Entry'!L995),ISBLANK('Case Data Entry'!M995),ISBLANK('Case Data Entry'!W995),ISBLANK('Case Data Entry'!Z995)),TRUE,FALSE)</f>
        <v>1</v>
      </c>
    </row>
    <row r="996" spans="1:2" x14ac:dyDescent="0.25">
      <c r="A996" s="43" t="b">
        <f>IF(COUNTA('Case Data Entry'!A996:AB996)-COUNTIF('Case Data Entry'!A996:AB996,"#N/A")&gt;0,TRUE,FALSE)</f>
        <v>0</v>
      </c>
      <c r="B996" t="b">
        <f>IF(OR(ISBLANK('Case Data Entry'!B996),ISBLANK('Case Data Entry'!C996),ISBLANK('Case Data Entry'!D996),ISBLANK('Case Data Entry'!E996),ISBLANK('Case Data Entry'!I996),ISBLANK('Case Data Entry'!J996),ISBLANK('Case Data Entry'!L996),ISBLANK('Case Data Entry'!M996),ISBLANK('Case Data Entry'!W996),ISBLANK('Case Data Entry'!Z996)),TRUE,FALSE)</f>
        <v>1</v>
      </c>
    </row>
    <row r="997" spans="1:2" x14ac:dyDescent="0.25">
      <c r="A997" s="43" t="b">
        <f>IF(COUNTA('Case Data Entry'!A997:AB997)-COUNTIF('Case Data Entry'!A997:AB997,"#N/A")&gt;0,TRUE,FALSE)</f>
        <v>0</v>
      </c>
      <c r="B997" t="b">
        <f>IF(OR(ISBLANK('Case Data Entry'!B997),ISBLANK('Case Data Entry'!C997),ISBLANK('Case Data Entry'!D997),ISBLANK('Case Data Entry'!E997),ISBLANK('Case Data Entry'!I997),ISBLANK('Case Data Entry'!J997),ISBLANK('Case Data Entry'!L997),ISBLANK('Case Data Entry'!M997),ISBLANK('Case Data Entry'!W997),ISBLANK('Case Data Entry'!Z997)),TRUE,FALSE)</f>
        <v>1</v>
      </c>
    </row>
    <row r="998" spans="1:2" x14ac:dyDescent="0.25">
      <c r="A998" s="43" t="b">
        <f>IF(COUNTA('Case Data Entry'!A998:AB998)-COUNTIF('Case Data Entry'!A998:AB998,"#N/A")&gt;0,TRUE,FALSE)</f>
        <v>0</v>
      </c>
      <c r="B998" t="b">
        <f>IF(OR(ISBLANK('Case Data Entry'!B998),ISBLANK('Case Data Entry'!C998),ISBLANK('Case Data Entry'!D998),ISBLANK('Case Data Entry'!E998),ISBLANK('Case Data Entry'!I998),ISBLANK('Case Data Entry'!J998),ISBLANK('Case Data Entry'!L998),ISBLANK('Case Data Entry'!M998),ISBLANK('Case Data Entry'!W998),ISBLANK('Case Data Entry'!Z998)),TRUE,FALSE)</f>
        <v>1</v>
      </c>
    </row>
    <row r="999" spans="1:2" x14ac:dyDescent="0.25">
      <c r="A999" s="43" t="b">
        <f>IF(COUNTA('Case Data Entry'!A999:AB999)-COUNTIF('Case Data Entry'!A999:AB999,"#N/A")&gt;0,TRUE,FALSE)</f>
        <v>0</v>
      </c>
      <c r="B999" t="b">
        <f>IF(OR(ISBLANK('Case Data Entry'!B999),ISBLANK('Case Data Entry'!C999),ISBLANK('Case Data Entry'!D999),ISBLANK('Case Data Entry'!E999),ISBLANK('Case Data Entry'!I999),ISBLANK('Case Data Entry'!J999),ISBLANK('Case Data Entry'!L999),ISBLANK('Case Data Entry'!M999),ISBLANK('Case Data Entry'!W999),ISBLANK('Case Data Entry'!Z999)),TRUE,FALSE)</f>
        <v>1</v>
      </c>
    </row>
    <row r="1000" spans="1:2" x14ac:dyDescent="0.25">
      <c r="A1000" s="43" t="b">
        <f>IF(COUNTA('Case Data Entry'!A1000:AB1000)-COUNTIF('Case Data Entry'!A1000:AB1000,"#N/A")&gt;0,TRUE,FALSE)</f>
        <v>0</v>
      </c>
      <c r="B1000" t="b">
        <f>IF(OR(ISBLANK('Case Data Entry'!B1000),ISBLANK('Case Data Entry'!C1000),ISBLANK('Case Data Entry'!D1000),ISBLANK('Case Data Entry'!E1000),ISBLANK('Case Data Entry'!I1000),ISBLANK('Case Data Entry'!J1000),ISBLANK('Case Data Entry'!L1000),ISBLANK('Case Data Entry'!M1000),ISBLANK('Case Data Entry'!W1000),ISBLANK('Case Data Entry'!Z1000)),TRUE,FALSE)</f>
        <v>1</v>
      </c>
    </row>
    <row r="1001" spans="1:2" x14ac:dyDescent="0.25">
      <c r="A1001" s="43" t="b">
        <f>IF(COUNTA('Case Data Entry'!A1001:AB1001)-COUNTIF('Case Data Entry'!A1001:AB1001,"#N/A")&gt;0,TRUE,FALSE)</f>
        <v>0</v>
      </c>
      <c r="B1001" t="b">
        <f>IF(OR(ISBLANK('Case Data Entry'!B1001),ISBLANK('Case Data Entry'!C1001),ISBLANK('Case Data Entry'!D1001),ISBLANK('Case Data Entry'!E1001),ISBLANK('Case Data Entry'!I1001),ISBLANK('Case Data Entry'!J1001),ISBLANK('Case Data Entry'!L1001),ISBLANK('Case Data Entry'!M1001),ISBLANK('Case Data Entry'!W1001),ISBLANK('Case Data Entry'!Z1001)),TRUE,FALSE)</f>
        <v>1</v>
      </c>
    </row>
    <row r="1002" spans="1:2" x14ac:dyDescent="0.25">
      <c r="A1002" s="43" t="b">
        <f>IF(COUNTA('Case Data Entry'!A1002:AB1002)-COUNTIF('Case Data Entry'!A1002:AB1002,"#N/A")&gt;0,TRUE,FALSE)</f>
        <v>0</v>
      </c>
      <c r="B1002" t="b">
        <f>IF(OR(ISBLANK('Case Data Entry'!B1002),ISBLANK('Case Data Entry'!C1002),ISBLANK('Case Data Entry'!D1002),ISBLANK('Case Data Entry'!E1002),ISBLANK('Case Data Entry'!I1002),ISBLANK('Case Data Entry'!J1002),ISBLANK('Case Data Entry'!L1002),ISBLANK('Case Data Entry'!M1002),ISBLANK('Case Data Entry'!W1002),ISBLANK('Case Data Entry'!Z1002)),TRUE,FALSE)</f>
        <v>1</v>
      </c>
    </row>
    <row r="1003" spans="1:2" x14ac:dyDescent="0.25">
      <c r="A1003" s="43" t="b">
        <f>IF(COUNTA('Case Data Entry'!A1003:AB1003)-COUNTIF('Case Data Entry'!A1003:AB1003,"#N/A")&gt;0,TRUE,FALSE)</f>
        <v>0</v>
      </c>
      <c r="B1003" t="b">
        <f>IF(OR(ISBLANK('Case Data Entry'!B1003),ISBLANK('Case Data Entry'!C1003),ISBLANK('Case Data Entry'!D1003),ISBLANK('Case Data Entry'!E1003),ISBLANK('Case Data Entry'!I1003),ISBLANK('Case Data Entry'!J1003),ISBLANK('Case Data Entry'!L1003),ISBLANK('Case Data Entry'!M1003),ISBLANK('Case Data Entry'!W1003),ISBLANK('Case Data Entry'!Z1003)),TRUE,FALSE)</f>
        <v>1</v>
      </c>
    </row>
    <row r="1004" spans="1:2" x14ac:dyDescent="0.25">
      <c r="A1004" s="43" t="b">
        <f>IF(COUNTA('Case Data Entry'!A1004:AB1004)-COUNTIF('Case Data Entry'!A1004:AB1004,"#N/A")&gt;0,TRUE,FALSE)</f>
        <v>0</v>
      </c>
      <c r="B1004" t="b">
        <f>IF(OR(ISBLANK('Case Data Entry'!B1004),ISBLANK('Case Data Entry'!C1004),ISBLANK('Case Data Entry'!D1004),ISBLANK('Case Data Entry'!E1004),ISBLANK('Case Data Entry'!I1004),ISBLANK('Case Data Entry'!J1004),ISBLANK('Case Data Entry'!L1004),ISBLANK('Case Data Entry'!M1004),ISBLANK('Case Data Entry'!W1004),ISBLANK('Case Data Entry'!Z1004)),TRUE,FALSE)</f>
        <v>1</v>
      </c>
    </row>
    <row r="1005" spans="1:2" x14ac:dyDescent="0.25">
      <c r="A1005" s="43" t="b">
        <f>IF(COUNTA('Case Data Entry'!A1005:AB1005)-COUNTIF('Case Data Entry'!A1005:AB1005,"#N/A")&gt;0,TRUE,FALSE)</f>
        <v>0</v>
      </c>
      <c r="B1005" t="b">
        <f>IF(OR(ISBLANK('Case Data Entry'!B1005),ISBLANK('Case Data Entry'!C1005),ISBLANK('Case Data Entry'!D1005),ISBLANK('Case Data Entry'!E1005),ISBLANK('Case Data Entry'!I1005),ISBLANK('Case Data Entry'!J1005),ISBLANK('Case Data Entry'!L1005),ISBLANK('Case Data Entry'!M1005),ISBLANK('Case Data Entry'!W1005),ISBLANK('Case Data Entry'!Z1005)),TRUE,FALSE)</f>
        <v>1</v>
      </c>
    </row>
    <row r="1006" spans="1:2" x14ac:dyDescent="0.25">
      <c r="A1006" s="43" t="b">
        <f>IF(COUNTA('Case Data Entry'!A1006:AB1006)-COUNTIF('Case Data Entry'!A1006:AB1006,"#N/A")&gt;0,TRUE,FALSE)</f>
        <v>0</v>
      </c>
      <c r="B1006" t="b">
        <f>IF(OR(ISBLANK('Case Data Entry'!B1006),ISBLANK('Case Data Entry'!C1006),ISBLANK('Case Data Entry'!D1006),ISBLANK('Case Data Entry'!E1006),ISBLANK('Case Data Entry'!I1006),ISBLANK('Case Data Entry'!J1006),ISBLANK('Case Data Entry'!L1006),ISBLANK('Case Data Entry'!M1006),ISBLANK('Case Data Entry'!W1006),ISBLANK('Case Data Entry'!Z1006)),TRUE,FALSE)</f>
        <v>1</v>
      </c>
    </row>
  </sheetData>
  <sheetProtection algorithmName="SHA-512" hashValue="0fC18gAL0SYJ4TkHf7/3xeZnHjnqBvhBlvP4U/boCQlqcZnQhbu8MmEFOrxrEwBbPrAfpHclVVxj+KMogLNSXA==" saltValue="I4qHxV/RVOIN1dpKNF5N/w==" spinCount="100000" sheet="1" objects="1" scenarios="1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B6A660-B059-4A68-B4E6-149A6AA53537}">
  <dimension ref="A5:B1006"/>
  <sheetViews>
    <sheetView workbookViewId="0">
      <selection activeCell="A5" sqref="A5"/>
    </sheetView>
  </sheetViews>
  <sheetFormatPr defaultRowHeight="15" x14ac:dyDescent="0.25"/>
  <cols>
    <col min="1" max="1" width="18.7109375" bestFit="1" customWidth="1"/>
    <col min="2" max="2" width="32.7109375" bestFit="1" customWidth="1"/>
  </cols>
  <sheetData>
    <row r="5" spans="1:2" x14ac:dyDescent="0.25">
      <c r="A5" t="s">
        <v>396</v>
      </c>
      <c r="B5" t="s">
        <v>397</v>
      </c>
    </row>
    <row r="6" spans="1:2" x14ac:dyDescent="0.25">
      <c r="A6" s="43" t="b">
        <f>IF(COUNTA('Contact Data Entry'!A6:AD6)-COUNTIF('Contact Data Entry'!A6:AD6,"#N/A")&gt;0,TRUE,FALSE)</f>
        <v>0</v>
      </c>
      <c r="B6" t="b">
        <f>IF(OR(ISBLANK('Contact Data Entry'!B6),ISBLANK('Contact Data Entry'!C6),ISBLANK('Contact Data Entry'!D6),ISBLANK('Contact Data Entry'!E6),ISBLANK('Contact Data Entry'!I6),ISBLANK('Contact Data Entry'!J6),ISBLANK('Contact Data Entry'!L6),ISBLANK('Contact Data Entry'!M6),ISBLANK('Contact Data Entry'!N6)),TRUE,FALSE)</f>
        <v>1</v>
      </c>
    </row>
    <row r="7" spans="1:2" x14ac:dyDescent="0.25">
      <c r="A7" s="43" t="b">
        <f>IF(COUNTA('Contact Data Entry'!A7:AD7)-COUNTIF('Contact Data Entry'!A7:AD7,"#N/A")&gt;0,TRUE,FALSE)</f>
        <v>0</v>
      </c>
      <c r="B7" t="b">
        <f>IF(OR(ISBLANK('Contact Data Entry'!B7),ISBLANK('Contact Data Entry'!C7),ISBLANK('Contact Data Entry'!D7),ISBLANK('Contact Data Entry'!E7),ISBLANK('Contact Data Entry'!I7),ISBLANK('Contact Data Entry'!J7),ISBLANK('Contact Data Entry'!L7),ISBLANK('Contact Data Entry'!M7),ISBLANK('Contact Data Entry'!N7)),TRUE,FALSE)</f>
        <v>1</v>
      </c>
    </row>
    <row r="8" spans="1:2" x14ac:dyDescent="0.25">
      <c r="A8" s="43" t="b">
        <f>IF(COUNTA('Contact Data Entry'!A8:AD8)-COUNTIF('Contact Data Entry'!A8:AD8,"#N/A")&gt;0,TRUE,FALSE)</f>
        <v>0</v>
      </c>
      <c r="B8" t="b">
        <f>IF(OR(ISBLANK('Contact Data Entry'!B8),ISBLANK('Contact Data Entry'!C8),ISBLANK('Contact Data Entry'!D8),ISBLANK('Contact Data Entry'!E8),ISBLANK('Contact Data Entry'!I8),ISBLANK('Contact Data Entry'!J8),ISBLANK('Contact Data Entry'!L8),ISBLANK('Contact Data Entry'!M8),ISBLANK('Contact Data Entry'!N8)),TRUE,FALSE)</f>
        <v>1</v>
      </c>
    </row>
    <row r="9" spans="1:2" x14ac:dyDescent="0.25">
      <c r="A9" s="43" t="b">
        <f>IF(COUNTA('Contact Data Entry'!A9:AD9)-COUNTIF('Contact Data Entry'!A9:AD9,"#N/A")&gt;0,TRUE,FALSE)</f>
        <v>0</v>
      </c>
      <c r="B9" t="b">
        <f>IF(OR(ISBLANK('Contact Data Entry'!B9),ISBLANK('Contact Data Entry'!C9),ISBLANK('Contact Data Entry'!D9),ISBLANK('Contact Data Entry'!E9),ISBLANK('Contact Data Entry'!I9),ISBLANK('Contact Data Entry'!J9),ISBLANK('Contact Data Entry'!L9),ISBLANK('Contact Data Entry'!M9),ISBLANK('Contact Data Entry'!N9)),TRUE,FALSE)</f>
        <v>1</v>
      </c>
    </row>
    <row r="10" spans="1:2" x14ac:dyDescent="0.25">
      <c r="A10" s="43" t="b">
        <f>IF(COUNTA('Contact Data Entry'!A10:AD10)-COUNTIF('Contact Data Entry'!A10:AD10,"#N/A")&gt;0,TRUE,FALSE)</f>
        <v>0</v>
      </c>
      <c r="B10" t="b">
        <f>IF(OR(ISBLANK('Contact Data Entry'!B10),ISBLANK('Contact Data Entry'!C10),ISBLANK('Contact Data Entry'!D10),ISBLANK('Contact Data Entry'!E10),ISBLANK('Contact Data Entry'!I10),ISBLANK('Contact Data Entry'!J10),ISBLANK('Contact Data Entry'!L10),ISBLANK('Contact Data Entry'!M10),ISBLANK('Contact Data Entry'!N10)),TRUE,FALSE)</f>
        <v>1</v>
      </c>
    </row>
    <row r="11" spans="1:2" x14ac:dyDescent="0.25">
      <c r="A11" s="43" t="b">
        <f>IF(COUNTA('Contact Data Entry'!A11:AD11)-COUNTIF('Contact Data Entry'!A11:AD11,"#N/A")&gt;0,TRUE,FALSE)</f>
        <v>0</v>
      </c>
      <c r="B11" t="b">
        <f>IF(OR(ISBLANK('Contact Data Entry'!B11),ISBLANK('Contact Data Entry'!C11),ISBLANK('Contact Data Entry'!D11),ISBLANK('Contact Data Entry'!E11),ISBLANK('Contact Data Entry'!I11),ISBLANK('Contact Data Entry'!J11),ISBLANK('Contact Data Entry'!L11),ISBLANK('Contact Data Entry'!M11),ISBLANK('Contact Data Entry'!N11)),TRUE,FALSE)</f>
        <v>1</v>
      </c>
    </row>
    <row r="12" spans="1:2" x14ac:dyDescent="0.25">
      <c r="A12" s="43" t="b">
        <f>IF(COUNTA('Contact Data Entry'!A12:AD12)-COUNTIF('Contact Data Entry'!A12:AD12,"#N/A")&gt;0,TRUE,FALSE)</f>
        <v>0</v>
      </c>
      <c r="B12" t="b">
        <f>IF(OR(ISBLANK('Contact Data Entry'!B12),ISBLANK('Contact Data Entry'!C12),ISBLANK('Contact Data Entry'!D12),ISBLANK('Contact Data Entry'!E12),ISBLANK('Contact Data Entry'!I12),ISBLANK('Contact Data Entry'!J12),ISBLANK('Contact Data Entry'!L12),ISBLANK('Contact Data Entry'!M12),ISBLANK('Contact Data Entry'!N12)),TRUE,FALSE)</f>
        <v>1</v>
      </c>
    </row>
    <row r="13" spans="1:2" x14ac:dyDescent="0.25">
      <c r="A13" s="43" t="b">
        <f>IF(COUNTA('Contact Data Entry'!A13:AD13)-COUNTIF('Contact Data Entry'!A13:AD13,"#N/A")&gt;0,TRUE,FALSE)</f>
        <v>0</v>
      </c>
      <c r="B13" t="b">
        <f>IF(OR(ISBLANK('Contact Data Entry'!B13),ISBLANK('Contact Data Entry'!C13),ISBLANK('Contact Data Entry'!D13),ISBLANK('Contact Data Entry'!E13),ISBLANK('Contact Data Entry'!I13),ISBLANK('Contact Data Entry'!J13),ISBLANK('Contact Data Entry'!L13),ISBLANK('Contact Data Entry'!M13),ISBLANK('Contact Data Entry'!N13)),TRUE,FALSE)</f>
        <v>1</v>
      </c>
    </row>
    <row r="14" spans="1:2" x14ac:dyDescent="0.25">
      <c r="A14" s="43" t="b">
        <f>IF(COUNTA('Contact Data Entry'!A14:AD14)-COUNTIF('Contact Data Entry'!A14:AD14,"#N/A")&gt;0,TRUE,FALSE)</f>
        <v>0</v>
      </c>
      <c r="B14" t="b">
        <f>IF(OR(ISBLANK('Contact Data Entry'!B14),ISBLANK('Contact Data Entry'!C14),ISBLANK('Contact Data Entry'!D14),ISBLANK('Contact Data Entry'!E14),ISBLANK('Contact Data Entry'!I14),ISBLANK('Contact Data Entry'!J14),ISBLANK('Contact Data Entry'!L14),ISBLANK('Contact Data Entry'!M14),ISBLANK('Contact Data Entry'!N14)),TRUE,FALSE)</f>
        <v>1</v>
      </c>
    </row>
    <row r="15" spans="1:2" x14ac:dyDescent="0.25">
      <c r="A15" s="43" t="b">
        <f>IF(COUNTA('Contact Data Entry'!A15:AD15)-COUNTIF('Contact Data Entry'!A15:AD15,"#N/A")&gt;0,TRUE,FALSE)</f>
        <v>0</v>
      </c>
      <c r="B15" t="b">
        <f>IF(OR(ISBLANK('Contact Data Entry'!B15),ISBLANK('Contact Data Entry'!C15),ISBLANK('Contact Data Entry'!D15),ISBLANK('Contact Data Entry'!E15),ISBLANK('Contact Data Entry'!I15),ISBLANK('Contact Data Entry'!J15),ISBLANK('Contact Data Entry'!L15),ISBLANK('Contact Data Entry'!M15),ISBLANK('Contact Data Entry'!N15)),TRUE,FALSE)</f>
        <v>1</v>
      </c>
    </row>
    <row r="16" spans="1:2" x14ac:dyDescent="0.25">
      <c r="A16" s="43" t="b">
        <f>IF(COUNTA('Contact Data Entry'!A16:AD16)-COUNTIF('Contact Data Entry'!A16:AD16,"#N/A")&gt;0,TRUE,FALSE)</f>
        <v>0</v>
      </c>
      <c r="B16" t="b">
        <f>IF(OR(ISBLANK('Contact Data Entry'!B16),ISBLANK('Contact Data Entry'!C16),ISBLANK('Contact Data Entry'!D16),ISBLANK('Contact Data Entry'!E16),ISBLANK('Contact Data Entry'!I16),ISBLANK('Contact Data Entry'!J16),ISBLANK('Contact Data Entry'!L16),ISBLANK('Contact Data Entry'!M16),ISBLANK('Contact Data Entry'!N16)),TRUE,FALSE)</f>
        <v>1</v>
      </c>
    </row>
    <row r="17" spans="1:2" x14ac:dyDescent="0.25">
      <c r="A17" s="43" t="b">
        <f>IF(COUNTA('Contact Data Entry'!A17:AD17)-COUNTIF('Contact Data Entry'!A17:AD17,"#N/A")&gt;0,TRUE,FALSE)</f>
        <v>0</v>
      </c>
      <c r="B17" t="b">
        <f>IF(OR(ISBLANK('Contact Data Entry'!B17),ISBLANK('Contact Data Entry'!C17),ISBLANK('Contact Data Entry'!D17),ISBLANK('Contact Data Entry'!E17),ISBLANK('Contact Data Entry'!I17),ISBLANK('Contact Data Entry'!J17),ISBLANK('Contact Data Entry'!L17),ISBLANK('Contact Data Entry'!M17),ISBLANK('Contact Data Entry'!N17)),TRUE,FALSE)</f>
        <v>1</v>
      </c>
    </row>
    <row r="18" spans="1:2" x14ac:dyDescent="0.25">
      <c r="A18" s="43" t="b">
        <f>IF(COUNTA('Contact Data Entry'!A18:AD18)-COUNTIF('Contact Data Entry'!A18:AD18,"#N/A")&gt;0,TRUE,FALSE)</f>
        <v>0</v>
      </c>
      <c r="B18" t="b">
        <f>IF(OR(ISBLANK('Contact Data Entry'!B18),ISBLANK('Contact Data Entry'!C18),ISBLANK('Contact Data Entry'!D18),ISBLANK('Contact Data Entry'!E18),ISBLANK('Contact Data Entry'!I18),ISBLANK('Contact Data Entry'!J18),ISBLANK('Contact Data Entry'!L18),ISBLANK('Contact Data Entry'!M18),ISBLANK('Contact Data Entry'!N18)),TRUE,FALSE)</f>
        <v>1</v>
      </c>
    </row>
    <row r="19" spans="1:2" x14ac:dyDescent="0.25">
      <c r="A19" s="43" t="b">
        <f>IF(COUNTA('Contact Data Entry'!A19:AD19)-COUNTIF('Contact Data Entry'!A19:AD19,"#N/A")&gt;0,TRUE,FALSE)</f>
        <v>0</v>
      </c>
      <c r="B19" t="b">
        <f>IF(OR(ISBLANK('Contact Data Entry'!B19),ISBLANK('Contact Data Entry'!C19),ISBLANK('Contact Data Entry'!D19),ISBLANK('Contact Data Entry'!E19),ISBLANK('Contact Data Entry'!I19),ISBLANK('Contact Data Entry'!J19),ISBLANK('Contact Data Entry'!L19),ISBLANK('Contact Data Entry'!M19),ISBLANK('Contact Data Entry'!N19)),TRUE,FALSE)</f>
        <v>1</v>
      </c>
    </row>
    <row r="20" spans="1:2" x14ac:dyDescent="0.25">
      <c r="A20" s="43" t="b">
        <f>IF(COUNTA('Contact Data Entry'!A20:AD20)-COUNTIF('Contact Data Entry'!A20:AD20,"#N/A")&gt;0,TRUE,FALSE)</f>
        <v>0</v>
      </c>
      <c r="B20" t="b">
        <f>IF(OR(ISBLANK('Contact Data Entry'!B20),ISBLANK('Contact Data Entry'!C20),ISBLANK('Contact Data Entry'!D20),ISBLANK('Contact Data Entry'!E20),ISBLANK('Contact Data Entry'!I20),ISBLANK('Contact Data Entry'!J20),ISBLANK('Contact Data Entry'!L20),ISBLANK('Contact Data Entry'!M20),ISBLANK('Contact Data Entry'!N20)),TRUE,FALSE)</f>
        <v>1</v>
      </c>
    </row>
    <row r="21" spans="1:2" x14ac:dyDescent="0.25">
      <c r="A21" s="43" t="b">
        <f>IF(COUNTA('Contact Data Entry'!A21:AD21)-COUNTIF('Contact Data Entry'!A21:AD21,"#N/A")&gt;0,TRUE,FALSE)</f>
        <v>0</v>
      </c>
      <c r="B21" t="b">
        <f>IF(OR(ISBLANK('Contact Data Entry'!B21),ISBLANK('Contact Data Entry'!C21),ISBLANK('Contact Data Entry'!D21),ISBLANK('Contact Data Entry'!E21),ISBLANK('Contact Data Entry'!I21),ISBLANK('Contact Data Entry'!J21),ISBLANK('Contact Data Entry'!L21),ISBLANK('Contact Data Entry'!M21),ISBLANK('Contact Data Entry'!N21)),TRUE,FALSE)</f>
        <v>1</v>
      </c>
    </row>
    <row r="22" spans="1:2" x14ac:dyDescent="0.25">
      <c r="A22" s="43" t="b">
        <f>IF(COUNTA('Contact Data Entry'!A22:AD22)-COUNTIF('Contact Data Entry'!A22:AD22,"#N/A")&gt;0,TRUE,FALSE)</f>
        <v>0</v>
      </c>
      <c r="B22" t="b">
        <f>IF(OR(ISBLANK('Contact Data Entry'!B22),ISBLANK('Contact Data Entry'!C22),ISBLANK('Contact Data Entry'!D22),ISBLANK('Contact Data Entry'!E22),ISBLANK('Contact Data Entry'!I22),ISBLANK('Contact Data Entry'!J22),ISBLANK('Contact Data Entry'!L22),ISBLANK('Contact Data Entry'!M22),ISBLANK('Contact Data Entry'!N22)),TRUE,FALSE)</f>
        <v>1</v>
      </c>
    </row>
    <row r="23" spans="1:2" x14ac:dyDescent="0.25">
      <c r="A23" s="43" t="b">
        <f>IF(COUNTA('Contact Data Entry'!A23:AD23)-COUNTIF('Contact Data Entry'!A23:AD23,"#N/A")&gt;0,TRUE,FALSE)</f>
        <v>0</v>
      </c>
      <c r="B23" t="b">
        <f>IF(OR(ISBLANK('Contact Data Entry'!B23),ISBLANK('Contact Data Entry'!C23),ISBLANK('Contact Data Entry'!D23),ISBLANK('Contact Data Entry'!E23),ISBLANK('Contact Data Entry'!I23),ISBLANK('Contact Data Entry'!J23),ISBLANK('Contact Data Entry'!L23),ISBLANK('Contact Data Entry'!M23),ISBLANK('Contact Data Entry'!N23)),TRUE,FALSE)</f>
        <v>1</v>
      </c>
    </row>
    <row r="24" spans="1:2" x14ac:dyDescent="0.25">
      <c r="A24" s="43" t="b">
        <f>IF(COUNTA('Contact Data Entry'!A24:AD24)-COUNTIF('Contact Data Entry'!A24:AD24,"#N/A")&gt;0,TRUE,FALSE)</f>
        <v>0</v>
      </c>
      <c r="B24" t="b">
        <f>IF(OR(ISBLANK('Contact Data Entry'!B24),ISBLANK('Contact Data Entry'!C24),ISBLANK('Contact Data Entry'!D24),ISBLANK('Contact Data Entry'!E24),ISBLANK('Contact Data Entry'!I24),ISBLANK('Contact Data Entry'!J24),ISBLANK('Contact Data Entry'!L24),ISBLANK('Contact Data Entry'!M24),ISBLANK('Contact Data Entry'!N24)),TRUE,FALSE)</f>
        <v>1</v>
      </c>
    </row>
    <row r="25" spans="1:2" x14ac:dyDescent="0.25">
      <c r="A25" s="43" t="b">
        <f>IF(COUNTA('Contact Data Entry'!A25:AD25)-COUNTIF('Contact Data Entry'!A25:AD25,"#N/A")&gt;0,TRUE,FALSE)</f>
        <v>0</v>
      </c>
      <c r="B25" t="b">
        <f>IF(OR(ISBLANK('Contact Data Entry'!B25),ISBLANK('Contact Data Entry'!C25),ISBLANK('Contact Data Entry'!D25),ISBLANK('Contact Data Entry'!E25),ISBLANK('Contact Data Entry'!I25),ISBLANK('Contact Data Entry'!J25),ISBLANK('Contact Data Entry'!L25),ISBLANK('Contact Data Entry'!M25),ISBLANK('Contact Data Entry'!N25)),TRUE,FALSE)</f>
        <v>1</v>
      </c>
    </row>
    <row r="26" spans="1:2" x14ac:dyDescent="0.25">
      <c r="A26" s="43" t="b">
        <f>IF(COUNTA('Contact Data Entry'!A26:AD26)-COUNTIF('Contact Data Entry'!A26:AD26,"#N/A")&gt;0,TRUE,FALSE)</f>
        <v>0</v>
      </c>
      <c r="B26" t="b">
        <f>IF(OR(ISBLANK('Contact Data Entry'!B26),ISBLANK('Contact Data Entry'!C26),ISBLANK('Contact Data Entry'!D26),ISBLANK('Contact Data Entry'!E26),ISBLANK('Contact Data Entry'!I26),ISBLANK('Contact Data Entry'!J26),ISBLANK('Contact Data Entry'!L26),ISBLANK('Contact Data Entry'!M26),ISBLANK('Contact Data Entry'!N26)),TRUE,FALSE)</f>
        <v>1</v>
      </c>
    </row>
    <row r="27" spans="1:2" x14ac:dyDescent="0.25">
      <c r="A27" s="43" t="b">
        <f>IF(COUNTA('Contact Data Entry'!A27:AD27)-COUNTIF('Contact Data Entry'!A27:AD27,"#N/A")&gt;0,TRUE,FALSE)</f>
        <v>0</v>
      </c>
      <c r="B27" t="b">
        <f>IF(OR(ISBLANK('Contact Data Entry'!B27),ISBLANK('Contact Data Entry'!C27),ISBLANK('Contact Data Entry'!D27),ISBLANK('Contact Data Entry'!E27),ISBLANK('Contact Data Entry'!I27),ISBLANK('Contact Data Entry'!J27),ISBLANK('Contact Data Entry'!L27),ISBLANK('Contact Data Entry'!M27),ISBLANK('Contact Data Entry'!N27)),TRUE,FALSE)</f>
        <v>1</v>
      </c>
    </row>
    <row r="28" spans="1:2" x14ac:dyDescent="0.25">
      <c r="A28" s="43" t="b">
        <f>IF(COUNTA('Contact Data Entry'!A28:AD28)-COUNTIF('Contact Data Entry'!A28:AD28,"#N/A")&gt;0,TRUE,FALSE)</f>
        <v>0</v>
      </c>
      <c r="B28" t="b">
        <f>IF(OR(ISBLANK('Contact Data Entry'!B28),ISBLANK('Contact Data Entry'!C28),ISBLANK('Contact Data Entry'!D28),ISBLANK('Contact Data Entry'!E28),ISBLANK('Contact Data Entry'!I28),ISBLANK('Contact Data Entry'!J28),ISBLANK('Contact Data Entry'!L28),ISBLANK('Contact Data Entry'!M28),ISBLANK('Contact Data Entry'!N28)),TRUE,FALSE)</f>
        <v>1</v>
      </c>
    </row>
    <row r="29" spans="1:2" x14ac:dyDescent="0.25">
      <c r="A29" s="43" t="b">
        <f>IF(COUNTA('Contact Data Entry'!A29:AD29)-COUNTIF('Contact Data Entry'!A29:AD29,"#N/A")&gt;0,TRUE,FALSE)</f>
        <v>0</v>
      </c>
      <c r="B29" t="b">
        <f>IF(OR(ISBLANK('Contact Data Entry'!B29),ISBLANK('Contact Data Entry'!C29),ISBLANK('Contact Data Entry'!D29),ISBLANK('Contact Data Entry'!E29),ISBLANK('Contact Data Entry'!I29),ISBLANK('Contact Data Entry'!J29),ISBLANK('Contact Data Entry'!L29),ISBLANK('Contact Data Entry'!M29),ISBLANK('Contact Data Entry'!N29)),TRUE,FALSE)</f>
        <v>1</v>
      </c>
    </row>
    <row r="30" spans="1:2" x14ac:dyDescent="0.25">
      <c r="A30" s="43" t="b">
        <f>IF(COUNTA('Contact Data Entry'!A30:AD30)-COUNTIF('Contact Data Entry'!A30:AD30,"#N/A")&gt;0,TRUE,FALSE)</f>
        <v>0</v>
      </c>
      <c r="B30" t="b">
        <f>IF(OR(ISBLANK('Contact Data Entry'!B30),ISBLANK('Contact Data Entry'!C30),ISBLANK('Contact Data Entry'!D30),ISBLANK('Contact Data Entry'!E30),ISBLANK('Contact Data Entry'!I30),ISBLANK('Contact Data Entry'!J30),ISBLANK('Contact Data Entry'!L30),ISBLANK('Contact Data Entry'!M30),ISBLANK('Contact Data Entry'!N30)),TRUE,FALSE)</f>
        <v>1</v>
      </c>
    </row>
    <row r="31" spans="1:2" x14ac:dyDescent="0.25">
      <c r="A31" s="43" t="b">
        <f>IF(COUNTA('Contact Data Entry'!A31:AD31)-COUNTIF('Contact Data Entry'!A31:AD31,"#N/A")&gt;0,TRUE,FALSE)</f>
        <v>0</v>
      </c>
      <c r="B31" t="b">
        <f>IF(OR(ISBLANK('Contact Data Entry'!B31),ISBLANK('Contact Data Entry'!C31),ISBLANK('Contact Data Entry'!D31),ISBLANK('Contact Data Entry'!E31),ISBLANK('Contact Data Entry'!I31),ISBLANK('Contact Data Entry'!J31),ISBLANK('Contact Data Entry'!L31),ISBLANK('Contact Data Entry'!M31),ISBLANK('Contact Data Entry'!N31)),TRUE,FALSE)</f>
        <v>1</v>
      </c>
    </row>
    <row r="32" spans="1:2" x14ac:dyDescent="0.25">
      <c r="A32" s="43" t="b">
        <f>IF(COUNTA('Contact Data Entry'!A32:AD32)-COUNTIF('Contact Data Entry'!A32:AD32,"#N/A")&gt;0,TRUE,FALSE)</f>
        <v>0</v>
      </c>
      <c r="B32" t="b">
        <f>IF(OR(ISBLANK('Contact Data Entry'!B32),ISBLANK('Contact Data Entry'!C32),ISBLANK('Contact Data Entry'!D32),ISBLANK('Contact Data Entry'!E32),ISBLANK('Contact Data Entry'!I32),ISBLANK('Contact Data Entry'!J32),ISBLANK('Contact Data Entry'!L32),ISBLANK('Contact Data Entry'!M32),ISBLANK('Contact Data Entry'!N32)),TRUE,FALSE)</f>
        <v>1</v>
      </c>
    </row>
    <row r="33" spans="1:2" x14ac:dyDescent="0.25">
      <c r="A33" s="43" t="b">
        <f>IF(COUNTA('Contact Data Entry'!A33:AD33)-COUNTIF('Contact Data Entry'!A33:AD33,"#N/A")&gt;0,TRUE,FALSE)</f>
        <v>0</v>
      </c>
      <c r="B33" t="b">
        <f>IF(OR(ISBLANK('Contact Data Entry'!B33),ISBLANK('Contact Data Entry'!C33),ISBLANK('Contact Data Entry'!D33),ISBLANK('Contact Data Entry'!E33),ISBLANK('Contact Data Entry'!I33),ISBLANK('Contact Data Entry'!J33),ISBLANK('Contact Data Entry'!L33),ISBLANK('Contact Data Entry'!M33),ISBLANK('Contact Data Entry'!N33)),TRUE,FALSE)</f>
        <v>1</v>
      </c>
    </row>
    <row r="34" spans="1:2" x14ac:dyDescent="0.25">
      <c r="A34" s="43" t="b">
        <f>IF(COUNTA('Contact Data Entry'!A34:AD34)-COUNTIF('Contact Data Entry'!A34:AD34,"#N/A")&gt;0,TRUE,FALSE)</f>
        <v>0</v>
      </c>
      <c r="B34" t="b">
        <f>IF(OR(ISBLANK('Contact Data Entry'!B34),ISBLANK('Contact Data Entry'!C34),ISBLANK('Contact Data Entry'!D34),ISBLANK('Contact Data Entry'!E34),ISBLANK('Contact Data Entry'!I34),ISBLANK('Contact Data Entry'!J34),ISBLANK('Contact Data Entry'!L34),ISBLANK('Contact Data Entry'!M34),ISBLANK('Contact Data Entry'!N34)),TRUE,FALSE)</f>
        <v>1</v>
      </c>
    </row>
    <row r="35" spans="1:2" x14ac:dyDescent="0.25">
      <c r="A35" s="43" t="b">
        <f>IF(COUNTA('Contact Data Entry'!A35:AD35)-COUNTIF('Contact Data Entry'!A35:AD35,"#N/A")&gt;0,TRUE,FALSE)</f>
        <v>0</v>
      </c>
      <c r="B35" t="b">
        <f>IF(OR(ISBLANK('Contact Data Entry'!B35),ISBLANK('Contact Data Entry'!C35),ISBLANK('Contact Data Entry'!D35),ISBLANK('Contact Data Entry'!E35),ISBLANK('Contact Data Entry'!I35),ISBLANK('Contact Data Entry'!J35),ISBLANK('Contact Data Entry'!L35),ISBLANK('Contact Data Entry'!M35),ISBLANK('Contact Data Entry'!N35)),TRUE,FALSE)</f>
        <v>1</v>
      </c>
    </row>
    <row r="36" spans="1:2" x14ac:dyDescent="0.25">
      <c r="A36" s="43" t="b">
        <f>IF(COUNTA('Contact Data Entry'!A36:AD36)-COUNTIF('Contact Data Entry'!A36:AD36,"#N/A")&gt;0,TRUE,FALSE)</f>
        <v>0</v>
      </c>
      <c r="B36" t="b">
        <f>IF(OR(ISBLANK('Contact Data Entry'!B36),ISBLANK('Contact Data Entry'!C36),ISBLANK('Contact Data Entry'!D36),ISBLANK('Contact Data Entry'!E36),ISBLANK('Contact Data Entry'!I36),ISBLANK('Contact Data Entry'!J36),ISBLANK('Contact Data Entry'!L36),ISBLANK('Contact Data Entry'!M36),ISBLANK('Contact Data Entry'!N36)),TRUE,FALSE)</f>
        <v>1</v>
      </c>
    </row>
    <row r="37" spans="1:2" x14ac:dyDescent="0.25">
      <c r="A37" s="43" t="b">
        <f>IF(COUNTA('Contact Data Entry'!A37:AD37)-COUNTIF('Contact Data Entry'!A37:AD37,"#N/A")&gt;0,TRUE,FALSE)</f>
        <v>0</v>
      </c>
      <c r="B37" t="b">
        <f>IF(OR(ISBLANK('Contact Data Entry'!B37),ISBLANK('Contact Data Entry'!C37),ISBLANK('Contact Data Entry'!D37),ISBLANK('Contact Data Entry'!E37),ISBLANK('Contact Data Entry'!I37),ISBLANK('Contact Data Entry'!J37),ISBLANK('Contact Data Entry'!L37),ISBLANK('Contact Data Entry'!M37),ISBLANK('Contact Data Entry'!N37)),TRUE,FALSE)</f>
        <v>1</v>
      </c>
    </row>
    <row r="38" spans="1:2" x14ac:dyDescent="0.25">
      <c r="A38" s="43" t="b">
        <f>IF(COUNTA('Contact Data Entry'!A38:AD38)-COUNTIF('Contact Data Entry'!A38:AD38,"#N/A")&gt;0,TRUE,FALSE)</f>
        <v>0</v>
      </c>
      <c r="B38" t="b">
        <f>IF(OR(ISBLANK('Contact Data Entry'!B38),ISBLANK('Contact Data Entry'!C38),ISBLANK('Contact Data Entry'!D38),ISBLANK('Contact Data Entry'!E38),ISBLANK('Contact Data Entry'!I38),ISBLANK('Contact Data Entry'!J38),ISBLANK('Contact Data Entry'!L38),ISBLANK('Contact Data Entry'!M38),ISBLANK('Contact Data Entry'!N38)),TRUE,FALSE)</f>
        <v>1</v>
      </c>
    </row>
    <row r="39" spans="1:2" x14ac:dyDescent="0.25">
      <c r="A39" s="43" t="b">
        <f>IF(COUNTA('Contact Data Entry'!A39:AD39)-COUNTIF('Contact Data Entry'!A39:AD39,"#N/A")&gt;0,TRUE,FALSE)</f>
        <v>0</v>
      </c>
      <c r="B39" t="b">
        <f>IF(OR(ISBLANK('Contact Data Entry'!B39),ISBLANK('Contact Data Entry'!C39),ISBLANK('Contact Data Entry'!D39),ISBLANK('Contact Data Entry'!E39),ISBLANK('Contact Data Entry'!I39),ISBLANK('Contact Data Entry'!J39),ISBLANK('Contact Data Entry'!L39),ISBLANK('Contact Data Entry'!M39),ISBLANK('Contact Data Entry'!N39)),TRUE,FALSE)</f>
        <v>1</v>
      </c>
    </row>
    <row r="40" spans="1:2" x14ac:dyDescent="0.25">
      <c r="A40" s="43" t="b">
        <f>IF(COUNTA('Contact Data Entry'!A40:AD40)-COUNTIF('Contact Data Entry'!A40:AD40,"#N/A")&gt;0,TRUE,FALSE)</f>
        <v>0</v>
      </c>
      <c r="B40" t="b">
        <f>IF(OR(ISBLANK('Contact Data Entry'!B40),ISBLANK('Contact Data Entry'!C40),ISBLANK('Contact Data Entry'!D40),ISBLANK('Contact Data Entry'!E40),ISBLANK('Contact Data Entry'!I40),ISBLANK('Contact Data Entry'!J40),ISBLANK('Contact Data Entry'!L40),ISBLANK('Contact Data Entry'!M40),ISBLANK('Contact Data Entry'!N40)),TRUE,FALSE)</f>
        <v>1</v>
      </c>
    </row>
    <row r="41" spans="1:2" x14ac:dyDescent="0.25">
      <c r="A41" s="43" t="b">
        <f>IF(COUNTA('Contact Data Entry'!A41:AD41)-COUNTIF('Contact Data Entry'!A41:AD41,"#N/A")&gt;0,TRUE,FALSE)</f>
        <v>0</v>
      </c>
      <c r="B41" t="b">
        <f>IF(OR(ISBLANK('Contact Data Entry'!B41),ISBLANK('Contact Data Entry'!C41),ISBLANK('Contact Data Entry'!D41),ISBLANK('Contact Data Entry'!E41),ISBLANK('Contact Data Entry'!I41),ISBLANK('Contact Data Entry'!J41),ISBLANK('Contact Data Entry'!L41),ISBLANK('Contact Data Entry'!M41),ISBLANK('Contact Data Entry'!N41)),TRUE,FALSE)</f>
        <v>1</v>
      </c>
    </row>
    <row r="42" spans="1:2" x14ac:dyDescent="0.25">
      <c r="A42" s="43" t="b">
        <f>IF(COUNTA('Contact Data Entry'!A42:AD42)-COUNTIF('Contact Data Entry'!A42:AD42,"#N/A")&gt;0,TRUE,FALSE)</f>
        <v>0</v>
      </c>
      <c r="B42" t="b">
        <f>IF(OR(ISBLANK('Contact Data Entry'!B42),ISBLANK('Contact Data Entry'!C42),ISBLANK('Contact Data Entry'!D42),ISBLANK('Contact Data Entry'!E42),ISBLANK('Contact Data Entry'!I42),ISBLANK('Contact Data Entry'!J42),ISBLANK('Contact Data Entry'!L42),ISBLANK('Contact Data Entry'!M42),ISBLANK('Contact Data Entry'!N42)),TRUE,FALSE)</f>
        <v>1</v>
      </c>
    </row>
    <row r="43" spans="1:2" x14ac:dyDescent="0.25">
      <c r="A43" s="43" t="b">
        <f>IF(COUNTA('Contact Data Entry'!A43:AD43)-COUNTIF('Contact Data Entry'!A43:AD43,"#N/A")&gt;0,TRUE,FALSE)</f>
        <v>0</v>
      </c>
      <c r="B43" t="b">
        <f>IF(OR(ISBLANK('Contact Data Entry'!B43),ISBLANK('Contact Data Entry'!C43),ISBLANK('Contact Data Entry'!D43),ISBLANK('Contact Data Entry'!E43),ISBLANK('Contact Data Entry'!I43),ISBLANK('Contact Data Entry'!J43),ISBLANK('Contact Data Entry'!L43),ISBLANK('Contact Data Entry'!M43),ISBLANK('Contact Data Entry'!N43)),TRUE,FALSE)</f>
        <v>1</v>
      </c>
    </row>
    <row r="44" spans="1:2" x14ac:dyDescent="0.25">
      <c r="A44" s="43" t="b">
        <f>IF(COUNTA('Contact Data Entry'!A44:AD44)-COUNTIF('Contact Data Entry'!A44:AD44,"#N/A")&gt;0,TRUE,FALSE)</f>
        <v>0</v>
      </c>
      <c r="B44" t="b">
        <f>IF(OR(ISBLANK('Contact Data Entry'!B44),ISBLANK('Contact Data Entry'!C44),ISBLANK('Contact Data Entry'!D44),ISBLANK('Contact Data Entry'!E44),ISBLANK('Contact Data Entry'!I44),ISBLANK('Contact Data Entry'!J44),ISBLANK('Contact Data Entry'!L44),ISBLANK('Contact Data Entry'!M44),ISBLANK('Contact Data Entry'!N44)),TRUE,FALSE)</f>
        <v>1</v>
      </c>
    </row>
    <row r="45" spans="1:2" x14ac:dyDescent="0.25">
      <c r="A45" s="43" t="b">
        <f>IF(COUNTA('Contact Data Entry'!A45:AD45)-COUNTIF('Contact Data Entry'!A45:AD45,"#N/A")&gt;0,TRUE,FALSE)</f>
        <v>0</v>
      </c>
      <c r="B45" t="b">
        <f>IF(OR(ISBLANK('Contact Data Entry'!B45),ISBLANK('Contact Data Entry'!C45),ISBLANK('Contact Data Entry'!D45),ISBLANK('Contact Data Entry'!E45),ISBLANK('Contact Data Entry'!I45),ISBLANK('Contact Data Entry'!J45),ISBLANK('Contact Data Entry'!L45),ISBLANK('Contact Data Entry'!M45),ISBLANK('Contact Data Entry'!N45)),TRUE,FALSE)</f>
        <v>1</v>
      </c>
    </row>
    <row r="46" spans="1:2" x14ac:dyDescent="0.25">
      <c r="A46" s="43" t="b">
        <f>IF(COUNTA('Contact Data Entry'!A46:AD46)-COUNTIF('Contact Data Entry'!A46:AD46,"#N/A")&gt;0,TRUE,FALSE)</f>
        <v>0</v>
      </c>
      <c r="B46" t="b">
        <f>IF(OR(ISBLANK('Contact Data Entry'!B46),ISBLANK('Contact Data Entry'!C46),ISBLANK('Contact Data Entry'!D46),ISBLANK('Contact Data Entry'!E46),ISBLANK('Contact Data Entry'!I46),ISBLANK('Contact Data Entry'!J46),ISBLANK('Contact Data Entry'!L46),ISBLANK('Contact Data Entry'!M46),ISBLANK('Contact Data Entry'!N46)),TRUE,FALSE)</f>
        <v>1</v>
      </c>
    </row>
    <row r="47" spans="1:2" x14ac:dyDescent="0.25">
      <c r="A47" s="43" t="b">
        <f>IF(COUNTA('Contact Data Entry'!A47:AD47)-COUNTIF('Contact Data Entry'!A47:AD47,"#N/A")&gt;0,TRUE,FALSE)</f>
        <v>0</v>
      </c>
      <c r="B47" t="b">
        <f>IF(OR(ISBLANK('Contact Data Entry'!B47),ISBLANK('Contact Data Entry'!C47),ISBLANK('Contact Data Entry'!D47),ISBLANK('Contact Data Entry'!E47),ISBLANK('Contact Data Entry'!I47),ISBLANK('Contact Data Entry'!J47),ISBLANK('Contact Data Entry'!L47),ISBLANK('Contact Data Entry'!M47),ISBLANK('Contact Data Entry'!N47)),TRUE,FALSE)</f>
        <v>1</v>
      </c>
    </row>
    <row r="48" spans="1:2" x14ac:dyDescent="0.25">
      <c r="A48" s="43" t="b">
        <f>IF(COUNTA('Contact Data Entry'!A48:AD48)-COUNTIF('Contact Data Entry'!A48:AD48,"#N/A")&gt;0,TRUE,FALSE)</f>
        <v>0</v>
      </c>
      <c r="B48" t="b">
        <f>IF(OR(ISBLANK('Contact Data Entry'!B48),ISBLANK('Contact Data Entry'!C48),ISBLANK('Contact Data Entry'!D48),ISBLANK('Contact Data Entry'!E48),ISBLANK('Contact Data Entry'!I48),ISBLANK('Contact Data Entry'!J48),ISBLANK('Contact Data Entry'!L48),ISBLANK('Contact Data Entry'!M48),ISBLANK('Contact Data Entry'!N48)),TRUE,FALSE)</f>
        <v>1</v>
      </c>
    </row>
    <row r="49" spans="1:2" x14ac:dyDescent="0.25">
      <c r="A49" s="43" t="b">
        <f>IF(COUNTA('Contact Data Entry'!A49:AD49)-COUNTIF('Contact Data Entry'!A49:AD49,"#N/A")&gt;0,TRUE,FALSE)</f>
        <v>0</v>
      </c>
      <c r="B49" t="b">
        <f>IF(OR(ISBLANK('Contact Data Entry'!B49),ISBLANK('Contact Data Entry'!C49),ISBLANK('Contact Data Entry'!D49),ISBLANK('Contact Data Entry'!E49),ISBLANK('Contact Data Entry'!I49),ISBLANK('Contact Data Entry'!J49),ISBLANK('Contact Data Entry'!L49),ISBLANK('Contact Data Entry'!M49),ISBLANK('Contact Data Entry'!N49)),TRUE,FALSE)</f>
        <v>1</v>
      </c>
    </row>
    <row r="50" spans="1:2" x14ac:dyDescent="0.25">
      <c r="A50" s="43" t="b">
        <f>IF(COUNTA('Contact Data Entry'!A50:AD50)-COUNTIF('Contact Data Entry'!A50:AD50,"#N/A")&gt;0,TRUE,FALSE)</f>
        <v>0</v>
      </c>
      <c r="B50" t="b">
        <f>IF(OR(ISBLANK('Contact Data Entry'!B50),ISBLANK('Contact Data Entry'!C50),ISBLANK('Contact Data Entry'!D50),ISBLANK('Contact Data Entry'!E50),ISBLANK('Contact Data Entry'!I50),ISBLANK('Contact Data Entry'!J50),ISBLANK('Contact Data Entry'!L50),ISBLANK('Contact Data Entry'!M50),ISBLANK('Contact Data Entry'!N50)),TRUE,FALSE)</f>
        <v>1</v>
      </c>
    </row>
    <row r="51" spans="1:2" x14ac:dyDescent="0.25">
      <c r="A51" s="43" t="b">
        <f>IF(COUNTA('Contact Data Entry'!A51:AD51)-COUNTIF('Contact Data Entry'!A51:AD51,"#N/A")&gt;0,TRUE,FALSE)</f>
        <v>0</v>
      </c>
      <c r="B51" t="b">
        <f>IF(OR(ISBLANK('Contact Data Entry'!B51),ISBLANK('Contact Data Entry'!C51),ISBLANK('Contact Data Entry'!D51),ISBLANK('Contact Data Entry'!E51),ISBLANK('Contact Data Entry'!I51),ISBLANK('Contact Data Entry'!J51),ISBLANK('Contact Data Entry'!L51),ISBLANK('Contact Data Entry'!M51),ISBLANK('Contact Data Entry'!N51)),TRUE,FALSE)</f>
        <v>1</v>
      </c>
    </row>
    <row r="52" spans="1:2" x14ac:dyDescent="0.25">
      <c r="A52" s="43" t="b">
        <f>IF(COUNTA('Contact Data Entry'!A52:AD52)-COUNTIF('Contact Data Entry'!A52:AD52,"#N/A")&gt;0,TRUE,FALSE)</f>
        <v>0</v>
      </c>
      <c r="B52" t="b">
        <f>IF(OR(ISBLANK('Contact Data Entry'!B52),ISBLANK('Contact Data Entry'!C52),ISBLANK('Contact Data Entry'!D52),ISBLANK('Contact Data Entry'!E52),ISBLANK('Contact Data Entry'!I52),ISBLANK('Contact Data Entry'!J52),ISBLANK('Contact Data Entry'!L52),ISBLANK('Contact Data Entry'!M52),ISBLANK('Contact Data Entry'!N52)),TRUE,FALSE)</f>
        <v>1</v>
      </c>
    </row>
    <row r="53" spans="1:2" x14ac:dyDescent="0.25">
      <c r="A53" s="43" t="b">
        <f>IF(COUNTA('Contact Data Entry'!A53:AD53)-COUNTIF('Contact Data Entry'!A53:AD53,"#N/A")&gt;0,TRUE,FALSE)</f>
        <v>0</v>
      </c>
      <c r="B53" t="b">
        <f>IF(OR(ISBLANK('Contact Data Entry'!B53),ISBLANK('Contact Data Entry'!C53),ISBLANK('Contact Data Entry'!D53),ISBLANK('Contact Data Entry'!E53),ISBLANK('Contact Data Entry'!I53),ISBLANK('Contact Data Entry'!J53),ISBLANK('Contact Data Entry'!L53),ISBLANK('Contact Data Entry'!M53),ISBLANK('Contact Data Entry'!N53)),TRUE,FALSE)</f>
        <v>1</v>
      </c>
    </row>
    <row r="54" spans="1:2" x14ac:dyDescent="0.25">
      <c r="A54" s="43" t="b">
        <f>IF(COUNTA('Contact Data Entry'!A54:AD54)-COUNTIF('Contact Data Entry'!A54:AD54,"#N/A")&gt;0,TRUE,FALSE)</f>
        <v>0</v>
      </c>
      <c r="B54" t="b">
        <f>IF(OR(ISBLANK('Contact Data Entry'!B54),ISBLANK('Contact Data Entry'!C54),ISBLANK('Contact Data Entry'!D54),ISBLANK('Contact Data Entry'!E54),ISBLANK('Contact Data Entry'!I54),ISBLANK('Contact Data Entry'!J54),ISBLANK('Contact Data Entry'!L54),ISBLANK('Contact Data Entry'!M54),ISBLANK('Contact Data Entry'!N54)),TRUE,FALSE)</f>
        <v>1</v>
      </c>
    </row>
    <row r="55" spans="1:2" x14ac:dyDescent="0.25">
      <c r="A55" s="43" t="b">
        <f>IF(COUNTA('Contact Data Entry'!A55:AD55)-COUNTIF('Contact Data Entry'!A55:AD55,"#N/A")&gt;0,TRUE,FALSE)</f>
        <v>0</v>
      </c>
      <c r="B55" t="b">
        <f>IF(OR(ISBLANK('Contact Data Entry'!B55),ISBLANK('Contact Data Entry'!C55),ISBLANK('Contact Data Entry'!D55),ISBLANK('Contact Data Entry'!E55),ISBLANK('Contact Data Entry'!I55),ISBLANK('Contact Data Entry'!J55),ISBLANK('Contact Data Entry'!L55),ISBLANK('Contact Data Entry'!M55),ISBLANK('Contact Data Entry'!N55)),TRUE,FALSE)</f>
        <v>1</v>
      </c>
    </row>
    <row r="56" spans="1:2" x14ac:dyDescent="0.25">
      <c r="A56" s="43" t="b">
        <f>IF(COUNTA('Contact Data Entry'!A56:AD56)-COUNTIF('Contact Data Entry'!A56:AD56,"#N/A")&gt;0,TRUE,FALSE)</f>
        <v>0</v>
      </c>
      <c r="B56" t="b">
        <f>IF(OR(ISBLANK('Contact Data Entry'!B56),ISBLANK('Contact Data Entry'!C56),ISBLANK('Contact Data Entry'!D56),ISBLANK('Contact Data Entry'!E56),ISBLANK('Contact Data Entry'!I56),ISBLANK('Contact Data Entry'!J56),ISBLANK('Contact Data Entry'!L56),ISBLANK('Contact Data Entry'!M56),ISBLANK('Contact Data Entry'!N56)),TRUE,FALSE)</f>
        <v>1</v>
      </c>
    </row>
    <row r="57" spans="1:2" x14ac:dyDescent="0.25">
      <c r="A57" s="43" t="b">
        <f>IF(COUNTA('Contact Data Entry'!A57:AD57)-COUNTIF('Contact Data Entry'!A57:AD57,"#N/A")&gt;0,TRUE,FALSE)</f>
        <v>0</v>
      </c>
      <c r="B57" t="b">
        <f>IF(OR(ISBLANK('Contact Data Entry'!B57),ISBLANK('Contact Data Entry'!C57),ISBLANK('Contact Data Entry'!D57),ISBLANK('Contact Data Entry'!E57),ISBLANK('Contact Data Entry'!I57),ISBLANK('Contact Data Entry'!J57),ISBLANK('Contact Data Entry'!L57),ISBLANK('Contact Data Entry'!M57),ISBLANK('Contact Data Entry'!N57)),TRUE,FALSE)</f>
        <v>1</v>
      </c>
    </row>
    <row r="58" spans="1:2" x14ac:dyDescent="0.25">
      <c r="A58" s="43" t="b">
        <f>IF(COUNTA('Contact Data Entry'!A58:AD58)-COUNTIF('Contact Data Entry'!A58:AD58,"#N/A")&gt;0,TRUE,FALSE)</f>
        <v>0</v>
      </c>
      <c r="B58" t="b">
        <f>IF(OR(ISBLANK('Contact Data Entry'!B58),ISBLANK('Contact Data Entry'!C58),ISBLANK('Contact Data Entry'!D58),ISBLANK('Contact Data Entry'!E58),ISBLANK('Contact Data Entry'!I58),ISBLANK('Contact Data Entry'!J58),ISBLANK('Contact Data Entry'!L58),ISBLANK('Contact Data Entry'!M58),ISBLANK('Contact Data Entry'!N58)),TRUE,FALSE)</f>
        <v>1</v>
      </c>
    </row>
    <row r="59" spans="1:2" x14ac:dyDescent="0.25">
      <c r="A59" s="43" t="b">
        <f>IF(COUNTA('Contact Data Entry'!A59:AD59)-COUNTIF('Contact Data Entry'!A59:AD59,"#N/A")&gt;0,TRUE,FALSE)</f>
        <v>0</v>
      </c>
      <c r="B59" t="b">
        <f>IF(OR(ISBLANK('Contact Data Entry'!B59),ISBLANK('Contact Data Entry'!C59),ISBLANK('Contact Data Entry'!D59),ISBLANK('Contact Data Entry'!E59),ISBLANK('Contact Data Entry'!I59),ISBLANK('Contact Data Entry'!J59),ISBLANK('Contact Data Entry'!L59),ISBLANK('Contact Data Entry'!M59),ISBLANK('Contact Data Entry'!N59)),TRUE,FALSE)</f>
        <v>1</v>
      </c>
    </row>
    <row r="60" spans="1:2" x14ac:dyDescent="0.25">
      <c r="A60" s="43" t="b">
        <f>IF(COUNTA('Contact Data Entry'!A60:AD60)-COUNTIF('Contact Data Entry'!A60:AD60,"#N/A")&gt;0,TRUE,FALSE)</f>
        <v>0</v>
      </c>
      <c r="B60" t="b">
        <f>IF(OR(ISBLANK('Contact Data Entry'!B60),ISBLANK('Contact Data Entry'!C60),ISBLANK('Contact Data Entry'!D60),ISBLANK('Contact Data Entry'!E60),ISBLANK('Contact Data Entry'!I60),ISBLANK('Contact Data Entry'!J60),ISBLANK('Contact Data Entry'!L60),ISBLANK('Contact Data Entry'!M60),ISBLANK('Contact Data Entry'!N60)),TRUE,FALSE)</f>
        <v>1</v>
      </c>
    </row>
    <row r="61" spans="1:2" x14ac:dyDescent="0.25">
      <c r="A61" s="43" t="b">
        <f>IF(COUNTA('Contact Data Entry'!A61:AD61)-COUNTIF('Contact Data Entry'!A61:AD61,"#N/A")&gt;0,TRUE,FALSE)</f>
        <v>0</v>
      </c>
      <c r="B61" t="b">
        <f>IF(OR(ISBLANK('Contact Data Entry'!B61),ISBLANK('Contact Data Entry'!C61),ISBLANK('Contact Data Entry'!D61),ISBLANK('Contact Data Entry'!E61),ISBLANK('Contact Data Entry'!I61),ISBLANK('Contact Data Entry'!J61),ISBLANK('Contact Data Entry'!L61),ISBLANK('Contact Data Entry'!M61),ISBLANK('Contact Data Entry'!N61)),TRUE,FALSE)</f>
        <v>1</v>
      </c>
    </row>
    <row r="62" spans="1:2" x14ac:dyDescent="0.25">
      <c r="A62" s="43" t="b">
        <f>IF(COUNTA('Contact Data Entry'!A62:AD62)-COUNTIF('Contact Data Entry'!A62:AD62,"#N/A")&gt;0,TRUE,FALSE)</f>
        <v>0</v>
      </c>
      <c r="B62" t="b">
        <f>IF(OR(ISBLANK('Contact Data Entry'!B62),ISBLANK('Contact Data Entry'!C62),ISBLANK('Contact Data Entry'!D62),ISBLANK('Contact Data Entry'!E62),ISBLANK('Contact Data Entry'!I62),ISBLANK('Contact Data Entry'!J62),ISBLANK('Contact Data Entry'!L62),ISBLANK('Contact Data Entry'!M62),ISBLANK('Contact Data Entry'!N62)),TRUE,FALSE)</f>
        <v>1</v>
      </c>
    </row>
    <row r="63" spans="1:2" x14ac:dyDescent="0.25">
      <c r="A63" s="43" t="b">
        <f>IF(COUNTA('Contact Data Entry'!A63:AD63)-COUNTIF('Contact Data Entry'!A63:AD63,"#N/A")&gt;0,TRUE,FALSE)</f>
        <v>0</v>
      </c>
      <c r="B63" t="b">
        <f>IF(OR(ISBLANK('Contact Data Entry'!B63),ISBLANK('Contact Data Entry'!C63),ISBLANK('Contact Data Entry'!D63),ISBLANK('Contact Data Entry'!E63),ISBLANK('Contact Data Entry'!I63),ISBLANK('Contact Data Entry'!J63),ISBLANK('Contact Data Entry'!L63),ISBLANK('Contact Data Entry'!M63),ISBLANK('Contact Data Entry'!N63)),TRUE,FALSE)</f>
        <v>1</v>
      </c>
    </row>
    <row r="64" spans="1:2" x14ac:dyDescent="0.25">
      <c r="A64" s="43" t="b">
        <f>IF(COUNTA('Contact Data Entry'!A64:AD64)-COUNTIF('Contact Data Entry'!A64:AD64,"#N/A")&gt;0,TRUE,FALSE)</f>
        <v>0</v>
      </c>
      <c r="B64" t="b">
        <f>IF(OR(ISBLANK('Contact Data Entry'!B64),ISBLANK('Contact Data Entry'!C64),ISBLANK('Contact Data Entry'!D64),ISBLANK('Contact Data Entry'!E64),ISBLANK('Contact Data Entry'!I64),ISBLANK('Contact Data Entry'!J64),ISBLANK('Contact Data Entry'!L64),ISBLANK('Contact Data Entry'!M64),ISBLANK('Contact Data Entry'!N64)),TRUE,FALSE)</f>
        <v>1</v>
      </c>
    </row>
    <row r="65" spans="1:2" x14ac:dyDescent="0.25">
      <c r="A65" s="43" t="b">
        <f>IF(COUNTA('Contact Data Entry'!A65:AD65)-COUNTIF('Contact Data Entry'!A65:AD65,"#N/A")&gt;0,TRUE,FALSE)</f>
        <v>0</v>
      </c>
      <c r="B65" t="b">
        <f>IF(OR(ISBLANK('Contact Data Entry'!B65),ISBLANK('Contact Data Entry'!C65),ISBLANK('Contact Data Entry'!D65),ISBLANK('Contact Data Entry'!E65),ISBLANK('Contact Data Entry'!I65),ISBLANK('Contact Data Entry'!J65),ISBLANK('Contact Data Entry'!L65),ISBLANK('Contact Data Entry'!M65),ISBLANK('Contact Data Entry'!N65)),TRUE,FALSE)</f>
        <v>1</v>
      </c>
    </row>
    <row r="66" spans="1:2" x14ac:dyDescent="0.25">
      <c r="A66" s="43" t="b">
        <f>IF(COUNTA('Contact Data Entry'!A66:AD66)-COUNTIF('Contact Data Entry'!A66:AD66,"#N/A")&gt;0,TRUE,FALSE)</f>
        <v>0</v>
      </c>
      <c r="B66" t="b">
        <f>IF(OR(ISBLANK('Contact Data Entry'!B66),ISBLANK('Contact Data Entry'!C66),ISBLANK('Contact Data Entry'!D66),ISBLANK('Contact Data Entry'!E66),ISBLANK('Contact Data Entry'!I66),ISBLANK('Contact Data Entry'!J66),ISBLANK('Contact Data Entry'!L66),ISBLANK('Contact Data Entry'!M66),ISBLANK('Contact Data Entry'!N66)),TRUE,FALSE)</f>
        <v>1</v>
      </c>
    </row>
    <row r="67" spans="1:2" x14ac:dyDescent="0.25">
      <c r="A67" s="43" t="b">
        <f>IF(COUNTA('Contact Data Entry'!A67:AD67)-COUNTIF('Contact Data Entry'!A67:AD67,"#N/A")&gt;0,TRUE,FALSE)</f>
        <v>0</v>
      </c>
      <c r="B67" t="b">
        <f>IF(OR(ISBLANK('Contact Data Entry'!B67),ISBLANK('Contact Data Entry'!C67),ISBLANK('Contact Data Entry'!D67),ISBLANK('Contact Data Entry'!E67),ISBLANK('Contact Data Entry'!I67),ISBLANK('Contact Data Entry'!J67),ISBLANK('Contact Data Entry'!L67),ISBLANK('Contact Data Entry'!M67),ISBLANK('Contact Data Entry'!N67)),TRUE,FALSE)</f>
        <v>1</v>
      </c>
    </row>
    <row r="68" spans="1:2" x14ac:dyDescent="0.25">
      <c r="A68" s="43" t="b">
        <f>IF(COUNTA('Contact Data Entry'!A68:AD68)-COUNTIF('Contact Data Entry'!A68:AD68,"#N/A")&gt;0,TRUE,FALSE)</f>
        <v>0</v>
      </c>
      <c r="B68" t="b">
        <f>IF(OR(ISBLANK('Contact Data Entry'!B68),ISBLANK('Contact Data Entry'!C68),ISBLANK('Contact Data Entry'!D68),ISBLANK('Contact Data Entry'!E68),ISBLANK('Contact Data Entry'!I68),ISBLANK('Contact Data Entry'!J68),ISBLANK('Contact Data Entry'!L68),ISBLANK('Contact Data Entry'!M68),ISBLANK('Contact Data Entry'!N68)),TRUE,FALSE)</f>
        <v>1</v>
      </c>
    </row>
    <row r="69" spans="1:2" x14ac:dyDescent="0.25">
      <c r="A69" s="43" t="b">
        <f>IF(COUNTA('Contact Data Entry'!A69:AD69)-COUNTIF('Contact Data Entry'!A69:AD69,"#N/A")&gt;0,TRUE,FALSE)</f>
        <v>0</v>
      </c>
      <c r="B69" t="b">
        <f>IF(OR(ISBLANK('Contact Data Entry'!B69),ISBLANK('Contact Data Entry'!C69),ISBLANK('Contact Data Entry'!D69),ISBLANK('Contact Data Entry'!E69),ISBLANK('Contact Data Entry'!I69),ISBLANK('Contact Data Entry'!J69),ISBLANK('Contact Data Entry'!L69),ISBLANK('Contact Data Entry'!M69),ISBLANK('Contact Data Entry'!N69)),TRUE,FALSE)</f>
        <v>1</v>
      </c>
    </row>
    <row r="70" spans="1:2" x14ac:dyDescent="0.25">
      <c r="A70" s="43" t="b">
        <f>IF(COUNTA('Contact Data Entry'!A70:AD70)-COUNTIF('Contact Data Entry'!A70:AD70,"#N/A")&gt;0,TRUE,FALSE)</f>
        <v>0</v>
      </c>
      <c r="B70" t="b">
        <f>IF(OR(ISBLANK('Contact Data Entry'!B70),ISBLANK('Contact Data Entry'!C70),ISBLANK('Contact Data Entry'!D70),ISBLANK('Contact Data Entry'!E70),ISBLANK('Contact Data Entry'!I70),ISBLANK('Contact Data Entry'!J70),ISBLANK('Contact Data Entry'!L70),ISBLANK('Contact Data Entry'!M70),ISBLANK('Contact Data Entry'!N70)),TRUE,FALSE)</f>
        <v>1</v>
      </c>
    </row>
    <row r="71" spans="1:2" x14ac:dyDescent="0.25">
      <c r="A71" s="43" t="b">
        <f>IF(COUNTA('Contact Data Entry'!A71:AD71)-COUNTIF('Contact Data Entry'!A71:AD71,"#N/A")&gt;0,TRUE,FALSE)</f>
        <v>0</v>
      </c>
      <c r="B71" t="b">
        <f>IF(OR(ISBLANK('Contact Data Entry'!B71),ISBLANK('Contact Data Entry'!C71),ISBLANK('Contact Data Entry'!D71),ISBLANK('Contact Data Entry'!E71),ISBLANK('Contact Data Entry'!I71),ISBLANK('Contact Data Entry'!J71),ISBLANK('Contact Data Entry'!L71),ISBLANK('Contact Data Entry'!M71),ISBLANK('Contact Data Entry'!N71)),TRUE,FALSE)</f>
        <v>1</v>
      </c>
    </row>
    <row r="72" spans="1:2" x14ac:dyDescent="0.25">
      <c r="A72" s="43" t="b">
        <f>IF(COUNTA('Contact Data Entry'!A72:AD72)-COUNTIF('Contact Data Entry'!A72:AD72,"#N/A")&gt;0,TRUE,FALSE)</f>
        <v>0</v>
      </c>
      <c r="B72" t="b">
        <f>IF(OR(ISBLANK('Contact Data Entry'!B72),ISBLANK('Contact Data Entry'!C72),ISBLANK('Contact Data Entry'!D72),ISBLANK('Contact Data Entry'!E72),ISBLANK('Contact Data Entry'!I72),ISBLANK('Contact Data Entry'!J72),ISBLANK('Contact Data Entry'!L72),ISBLANK('Contact Data Entry'!M72),ISBLANK('Contact Data Entry'!N72)),TRUE,FALSE)</f>
        <v>1</v>
      </c>
    </row>
    <row r="73" spans="1:2" x14ac:dyDescent="0.25">
      <c r="A73" s="43" t="b">
        <f>IF(COUNTA('Contact Data Entry'!A73:AD73)-COUNTIF('Contact Data Entry'!A73:AD73,"#N/A")&gt;0,TRUE,FALSE)</f>
        <v>0</v>
      </c>
      <c r="B73" t="b">
        <f>IF(OR(ISBLANK('Contact Data Entry'!B73),ISBLANK('Contact Data Entry'!C73),ISBLANK('Contact Data Entry'!D73),ISBLANK('Contact Data Entry'!E73),ISBLANK('Contact Data Entry'!I73),ISBLANK('Contact Data Entry'!J73),ISBLANK('Contact Data Entry'!L73),ISBLANK('Contact Data Entry'!M73),ISBLANK('Contact Data Entry'!N73)),TRUE,FALSE)</f>
        <v>1</v>
      </c>
    </row>
    <row r="74" spans="1:2" x14ac:dyDescent="0.25">
      <c r="A74" s="43" t="b">
        <f>IF(COUNTA('Contact Data Entry'!A74:AD74)-COUNTIF('Contact Data Entry'!A74:AD74,"#N/A")&gt;0,TRUE,FALSE)</f>
        <v>0</v>
      </c>
      <c r="B74" t="b">
        <f>IF(OR(ISBLANK('Contact Data Entry'!B74),ISBLANK('Contact Data Entry'!C74),ISBLANK('Contact Data Entry'!D74),ISBLANK('Contact Data Entry'!E74),ISBLANK('Contact Data Entry'!I74),ISBLANK('Contact Data Entry'!J74),ISBLANK('Contact Data Entry'!L74),ISBLANK('Contact Data Entry'!M74),ISBLANK('Contact Data Entry'!N74)),TRUE,FALSE)</f>
        <v>1</v>
      </c>
    </row>
    <row r="75" spans="1:2" x14ac:dyDescent="0.25">
      <c r="A75" s="43" t="b">
        <f>IF(COUNTA('Contact Data Entry'!A75:AD75)-COUNTIF('Contact Data Entry'!A75:AD75,"#N/A")&gt;0,TRUE,FALSE)</f>
        <v>0</v>
      </c>
      <c r="B75" t="b">
        <f>IF(OR(ISBLANK('Contact Data Entry'!B75),ISBLANK('Contact Data Entry'!C75),ISBLANK('Contact Data Entry'!D75),ISBLANK('Contact Data Entry'!E75),ISBLANK('Contact Data Entry'!I75),ISBLANK('Contact Data Entry'!J75),ISBLANK('Contact Data Entry'!L75),ISBLANK('Contact Data Entry'!M75),ISBLANK('Contact Data Entry'!N75)),TRUE,FALSE)</f>
        <v>1</v>
      </c>
    </row>
    <row r="76" spans="1:2" x14ac:dyDescent="0.25">
      <c r="A76" s="43" t="b">
        <f>IF(COUNTA('Contact Data Entry'!A76:AD76)-COUNTIF('Contact Data Entry'!A76:AD76,"#N/A")&gt;0,TRUE,FALSE)</f>
        <v>0</v>
      </c>
      <c r="B76" t="b">
        <f>IF(OR(ISBLANK('Contact Data Entry'!B76),ISBLANK('Contact Data Entry'!C76),ISBLANK('Contact Data Entry'!D76),ISBLANK('Contact Data Entry'!E76),ISBLANK('Contact Data Entry'!I76),ISBLANK('Contact Data Entry'!J76),ISBLANK('Contact Data Entry'!L76),ISBLANK('Contact Data Entry'!M76),ISBLANK('Contact Data Entry'!N76)),TRUE,FALSE)</f>
        <v>1</v>
      </c>
    </row>
    <row r="77" spans="1:2" x14ac:dyDescent="0.25">
      <c r="A77" s="43" t="b">
        <f>IF(COUNTA('Contact Data Entry'!A77:AD77)-COUNTIF('Contact Data Entry'!A77:AD77,"#N/A")&gt;0,TRUE,FALSE)</f>
        <v>0</v>
      </c>
      <c r="B77" t="b">
        <f>IF(OR(ISBLANK('Contact Data Entry'!B77),ISBLANK('Contact Data Entry'!C77),ISBLANK('Contact Data Entry'!D77),ISBLANK('Contact Data Entry'!E77),ISBLANK('Contact Data Entry'!I77),ISBLANK('Contact Data Entry'!J77),ISBLANK('Contact Data Entry'!L77),ISBLANK('Contact Data Entry'!M77),ISBLANK('Contact Data Entry'!N77)),TRUE,FALSE)</f>
        <v>1</v>
      </c>
    </row>
    <row r="78" spans="1:2" x14ac:dyDescent="0.25">
      <c r="A78" s="43" t="b">
        <f>IF(COUNTA('Contact Data Entry'!A78:AD78)-COUNTIF('Contact Data Entry'!A78:AD78,"#N/A")&gt;0,TRUE,FALSE)</f>
        <v>0</v>
      </c>
      <c r="B78" t="b">
        <f>IF(OR(ISBLANK('Contact Data Entry'!B78),ISBLANK('Contact Data Entry'!C78),ISBLANK('Contact Data Entry'!D78),ISBLANK('Contact Data Entry'!E78),ISBLANK('Contact Data Entry'!I78),ISBLANK('Contact Data Entry'!J78),ISBLANK('Contact Data Entry'!L78),ISBLANK('Contact Data Entry'!M78),ISBLANK('Contact Data Entry'!N78)),TRUE,FALSE)</f>
        <v>1</v>
      </c>
    </row>
    <row r="79" spans="1:2" x14ac:dyDescent="0.25">
      <c r="A79" s="43" t="b">
        <f>IF(COUNTA('Contact Data Entry'!A79:AD79)-COUNTIF('Contact Data Entry'!A79:AD79,"#N/A")&gt;0,TRUE,FALSE)</f>
        <v>0</v>
      </c>
      <c r="B79" t="b">
        <f>IF(OR(ISBLANK('Contact Data Entry'!B79),ISBLANK('Contact Data Entry'!C79),ISBLANK('Contact Data Entry'!D79),ISBLANK('Contact Data Entry'!E79),ISBLANK('Contact Data Entry'!I79),ISBLANK('Contact Data Entry'!J79),ISBLANK('Contact Data Entry'!L79),ISBLANK('Contact Data Entry'!M79),ISBLANK('Contact Data Entry'!N79)),TRUE,FALSE)</f>
        <v>1</v>
      </c>
    </row>
    <row r="80" spans="1:2" x14ac:dyDescent="0.25">
      <c r="A80" s="43" t="b">
        <f>IF(COUNTA('Contact Data Entry'!A80:AD80)-COUNTIF('Contact Data Entry'!A80:AD80,"#N/A")&gt;0,TRUE,FALSE)</f>
        <v>0</v>
      </c>
      <c r="B80" t="b">
        <f>IF(OR(ISBLANK('Contact Data Entry'!B80),ISBLANK('Contact Data Entry'!C80),ISBLANK('Contact Data Entry'!D80),ISBLANK('Contact Data Entry'!E80),ISBLANK('Contact Data Entry'!I80),ISBLANK('Contact Data Entry'!J80),ISBLANK('Contact Data Entry'!L80),ISBLANK('Contact Data Entry'!M80),ISBLANK('Contact Data Entry'!N80)),TRUE,FALSE)</f>
        <v>1</v>
      </c>
    </row>
    <row r="81" spans="1:2" x14ac:dyDescent="0.25">
      <c r="A81" s="43" t="b">
        <f>IF(COUNTA('Contact Data Entry'!A81:AD81)-COUNTIF('Contact Data Entry'!A81:AD81,"#N/A")&gt;0,TRUE,FALSE)</f>
        <v>0</v>
      </c>
      <c r="B81" t="b">
        <f>IF(OR(ISBLANK('Contact Data Entry'!B81),ISBLANK('Contact Data Entry'!C81),ISBLANK('Contact Data Entry'!D81),ISBLANK('Contact Data Entry'!E81),ISBLANK('Contact Data Entry'!I81),ISBLANK('Contact Data Entry'!J81),ISBLANK('Contact Data Entry'!L81),ISBLANK('Contact Data Entry'!M81),ISBLANK('Contact Data Entry'!N81)),TRUE,FALSE)</f>
        <v>1</v>
      </c>
    </row>
    <row r="82" spans="1:2" x14ac:dyDescent="0.25">
      <c r="A82" s="43" t="b">
        <f>IF(COUNTA('Contact Data Entry'!A82:AD82)-COUNTIF('Contact Data Entry'!A82:AD82,"#N/A")&gt;0,TRUE,FALSE)</f>
        <v>0</v>
      </c>
      <c r="B82" t="b">
        <f>IF(OR(ISBLANK('Contact Data Entry'!B82),ISBLANK('Contact Data Entry'!C82),ISBLANK('Contact Data Entry'!D82),ISBLANK('Contact Data Entry'!E82),ISBLANK('Contact Data Entry'!I82),ISBLANK('Contact Data Entry'!J82),ISBLANK('Contact Data Entry'!L82),ISBLANK('Contact Data Entry'!M82),ISBLANK('Contact Data Entry'!N82)),TRUE,FALSE)</f>
        <v>1</v>
      </c>
    </row>
    <row r="83" spans="1:2" x14ac:dyDescent="0.25">
      <c r="A83" s="43" t="b">
        <f>IF(COUNTA('Contact Data Entry'!A83:AD83)-COUNTIF('Contact Data Entry'!A83:AD83,"#N/A")&gt;0,TRUE,FALSE)</f>
        <v>0</v>
      </c>
      <c r="B83" t="b">
        <f>IF(OR(ISBLANK('Contact Data Entry'!B83),ISBLANK('Contact Data Entry'!C83),ISBLANK('Contact Data Entry'!D83),ISBLANK('Contact Data Entry'!E83),ISBLANK('Contact Data Entry'!I83),ISBLANK('Contact Data Entry'!J83),ISBLANK('Contact Data Entry'!L83),ISBLANK('Contact Data Entry'!M83),ISBLANK('Contact Data Entry'!N83)),TRUE,FALSE)</f>
        <v>1</v>
      </c>
    </row>
    <row r="84" spans="1:2" x14ac:dyDescent="0.25">
      <c r="A84" s="43" t="b">
        <f>IF(COUNTA('Contact Data Entry'!A84:AD84)-COUNTIF('Contact Data Entry'!A84:AD84,"#N/A")&gt;0,TRUE,FALSE)</f>
        <v>0</v>
      </c>
      <c r="B84" t="b">
        <f>IF(OR(ISBLANK('Contact Data Entry'!B84),ISBLANK('Contact Data Entry'!C84),ISBLANK('Contact Data Entry'!D84),ISBLANK('Contact Data Entry'!E84),ISBLANK('Contact Data Entry'!I84),ISBLANK('Contact Data Entry'!J84),ISBLANK('Contact Data Entry'!L84),ISBLANK('Contact Data Entry'!M84),ISBLANK('Contact Data Entry'!N84)),TRUE,FALSE)</f>
        <v>1</v>
      </c>
    </row>
    <row r="85" spans="1:2" x14ac:dyDescent="0.25">
      <c r="A85" s="43" t="b">
        <f>IF(COUNTA('Contact Data Entry'!A85:AD85)-COUNTIF('Contact Data Entry'!A85:AD85,"#N/A")&gt;0,TRUE,FALSE)</f>
        <v>0</v>
      </c>
      <c r="B85" t="b">
        <f>IF(OR(ISBLANK('Contact Data Entry'!B85),ISBLANK('Contact Data Entry'!C85),ISBLANK('Contact Data Entry'!D85),ISBLANK('Contact Data Entry'!E85),ISBLANK('Contact Data Entry'!I85),ISBLANK('Contact Data Entry'!J85),ISBLANK('Contact Data Entry'!L85),ISBLANK('Contact Data Entry'!M85),ISBLANK('Contact Data Entry'!N85)),TRUE,FALSE)</f>
        <v>1</v>
      </c>
    </row>
    <row r="86" spans="1:2" x14ac:dyDescent="0.25">
      <c r="A86" s="43" t="b">
        <f>IF(COUNTA('Contact Data Entry'!A86:AD86)-COUNTIF('Contact Data Entry'!A86:AD86,"#N/A")&gt;0,TRUE,FALSE)</f>
        <v>0</v>
      </c>
      <c r="B86" t="b">
        <f>IF(OR(ISBLANK('Contact Data Entry'!B86),ISBLANK('Contact Data Entry'!C86),ISBLANK('Contact Data Entry'!D86),ISBLANK('Contact Data Entry'!E86),ISBLANK('Contact Data Entry'!I86),ISBLANK('Contact Data Entry'!J86),ISBLANK('Contact Data Entry'!L86),ISBLANK('Contact Data Entry'!M86),ISBLANK('Contact Data Entry'!N86)),TRUE,FALSE)</f>
        <v>1</v>
      </c>
    </row>
    <row r="87" spans="1:2" x14ac:dyDescent="0.25">
      <c r="A87" s="43" t="b">
        <f>IF(COUNTA('Contact Data Entry'!A87:AD87)-COUNTIF('Contact Data Entry'!A87:AD87,"#N/A")&gt;0,TRUE,FALSE)</f>
        <v>0</v>
      </c>
      <c r="B87" t="b">
        <f>IF(OR(ISBLANK('Contact Data Entry'!B87),ISBLANK('Contact Data Entry'!C87),ISBLANK('Contact Data Entry'!D87),ISBLANK('Contact Data Entry'!E87),ISBLANK('Contact Data Entry'!I87),ISBLANK('Contact Data Entry'!J87),ISBLANK('Contact Data Entry'!L87),ISBLANK('Contact Data Entry'!M87),ISBLANK('Contact Data Entry'!N87)),TRUE,FALSE)</f>
        <v>1</v>
      </c>
    </row>
    <row r="88" spans="1:2" x14ac:dyDescent="0.25">
      <c r="A88" s="43" t="b">
        <f>IF(COUNTA('Contact Data Entry'!A88:AD88)-COUNTIF('Contact Data Entry'!A88:AD88,"#N/A")&gt;0,TRUE,FALSE)</f>
        <v>0</v>
      </c>
      <c r="B88" t="b">
        <f>IF(OR(ISBLANK('Contact Data Entry'!B88),ISBLANK('Contact Data Entry'!C88),ISBLANK('Contact Data Entry'!D88),ISBLANK('Contact Data Entry'!E88),ISBLANK('Contact Data Entry'!I88),ISBLANK('Contact Data Entry'!J88),ISBLANK('Contact Data Entry'!L88),ISBLANK('Contact Data Entry'!M88),ISBLANK('Contact Data Entry'!N88)),TRUE,FALSE)</f>
        <v>1</v>
      </c>
    </row>
    <row r="89" spans="1:2" x14ac:dyDescent="0.25">
      <c r="A89" s="43" t="b">
        <f>IF(COUNTA('Contact Data Entry'!A89:AD89)-COUNTIF('Contact Data Entry'!A89:AD89,"#N/A")&gt;0,TRUE,FALSE)</f>
        <v>0</v>
      </c>
      <c r="B89" t="b">
        <f>IF(OR(ISBLANK('Contact Data Entry'!B89),ISBLANK('Contact Data Entry'!C89),ISBLANK('Contact Data Entry'!D89),ISBLANK('Contact Data Entry'!E89),ISBLANK('Contact Data Entry'!I89),ISBLANK('Contact Data Entry'!J89),ISBLANK('Contact Data Entry'!L89),ISBLANK('Contact Data Entry'!M89),ISBLANK('Contact Data Entry'!N89)),TRUE,FALSE)</f>
        <v>1</v>
      </c>
    </row>
    <row r="90" spans="1:2" x14ac:dyDescent="0.25">
      <c r="A90" s="43" t="b">
        <f>IF(COUNTA('Contact Data Entry'!A90:AD90)-COUNTIF('Contact Data Entry'!A90:AD90,"#N/A")&gt;0,TRUE,FALSE)</f>
        <v>0</v>
      </c>
      <c r="B90" t="b">
        <f>IF(OR(ISBLANK('Contact Data Entry'!B90),ISBLANK('Contact Data Entry'!C90),ISBLANK('Contact Data Entry'!D90),ISBLANK('Contact Data Entry'!E90),ISBLANK('Contact Data Entry'!I90),ISBLANK('Contact Data Entry'!J90),ISBLANK('Contact Data Entry'!L90),ISBLANK('Contact Data Entry'!M90),ISBLANK('Contact Data Entry'!N90)),TRUE,FALSE)</f>
        <v>1</v>
      </c>
    </row>
    <row r="91" spans="1:2" x14ac:dyDescent="0.25">
      <c r="A91" s="43" t="b">
        <f>IF(COUNTA('Contact Data Entry'!A91:AD91)-COUNTIF('Contact Data Entry'!A91:AD91,"#N/A")&gt;0,TRUE,FALSE)</f>
        <v>0</v>
      </c>
      <c r="B91" t="b">
        <f>IF(OR(ISBLANK('Contact Data Entry'!B91),ISBLANK('Contact Data Entry'!C91),ISBLANK('Contact Data Entry'!D91),ISBLANK('Contact Data Entry'!E91),ISBLANK('Contact Data Entry'!I91),ISBLANK('Contact Data Entry'!J91),ISBLANK('Contact Data Entry'!L91),ISBLANK('Contact Data Entry'!M91),ISBLANK('Contact Data Entry'!N91)),TRUE,FALSE)</f>
        <v>1</v>
      </c>
    </row>
    <row r="92" spans="1:2" x14ac:dyDescent="0.25">
      <c r="A92" s="43" t="b">
        <f>IF(COUNTA('Contact Data Entry'!A92:AD92)-COUNTIF('Contact Data Entry'!A92:AD92,"#N/A")&gt;0,TRUE,FALSE)</f>
        <v>0</v>
      </c>
      <c r="B92" t="b">
        <f>IF(OR(ISBLANK('Contact Data Entry'!B92),ISBLANK('Contact Data Entry'!C92),ISBLANK('Contact Data Entry'!D92),ISBLANK('Contact Data Entry'!E92),ISBLANK('Contact Data Entry'!I92),ISBLANK('Contact Data Entry'!J92),ISBLANK('Contact Data Entry'!L92),ISBLANK('Contact Data Entry'!M92),ISBLANK('Contact Data Entry'!N92)),TRUE,FALSE)</f>
        <v>1</v>
      </c>
    </row>
    <row r="93" spans="1:2" x14ac:dyDescent="0.25">
      <c r="A93" s="43" t="b">
        <f>IF(COUNTA('Contact Data Entry'!A93:AD93)-COUNTIF('Contact Data Entry'!A93:AD93,"#N/A")&gt;0,TRUE,FALSE)</f>
        <v>0</v>
      </c>
      <c r="B93" t="b">
        <f>IF(OR(ISBLANK('Contact Data Entry'!B93),ISBLANK('Contact Data Entry'!C93),ISBLANK('Contact Data Entry'!D93),ISBLANK('Contact Data Entry'!E93),ISBLANK('Contact Data Entry'!I93),ISBLANK('Contact Data Entry'!J93),ISBLANK('Contact Data Entry'!L93),ISBLANK('Contact Data Entry'!M93),ISBLANK('Contact Data Entry'!N93)),TRUE,FALSE)</f>
        <v>1</v>
      </c>
    </row>
    <row r="94" spans="1:2" x14ac:dyDescent="0.25">
      <c r="A94" s="43" t="b">
        <f>IF(COUNTA('Contact Data Entry'!A94:AD94)-COUNTIF('Contact Data Entry'!A94:AD94,"#N/A")&gt;0,TRUE,FALSE)</f>
        <v>0</v>
      </c>
      <c r="B94" t="b">
        <f>IF(OR(ISBLANK('Contact Data Entry'!B94),ISBLANK('Contact Data Entry'!C94),ISBLANK('Contact Data Entry'!D94),ISBLANK('Contact Data Entry'!E94),ISBLANK('Contact Data Entry'!I94),ISBLANK('Contact Data Entry'!J94),ISBLANK('Contact Data Entry'!L94),ISBLANK('Contact Data Entry'!M94),ISBLANK('Contact Data Entry'!N94)),TRUE,FALSE)</f>
        <v>1</v>
      </c>
    </row>
    <row r="95" spans="1:2" x14ac:dyDescent="0.25">
      <c r="A95" s="43" t="b">
        <f>IF(COUNTA('Contact Data Entry'!A95:AD95)-COUNTIF('Contact Data Entry'!A95:AD95,"#N/A")&gt;0,TRUE,FALSE)</f>
        <v>0</v>
      </c>
      <c r="B95" t="b">
        <f>IF(OR(ISBLANK('Contact Data Entry'!B95),ISBLANK('Contact Data Entry'!C95),ISBLANK('Contact Data Entry'!D95),ISBLANK('Contact Data Entry'!E95),ISBLANK('Contact Data Entry'!I95),ISBLANK('Contact Data Entry'!J95),ISBLANK('Contact Data Entry'!L95),ISBLANK('Contact Data Entry'!M95),ISBLANK('Contact Data Entry'!N95)),TRUE,FALSE)</f>
        <v>1</v>
      </c>
    </row>
    <row r="96" spans="1:2" x14ac:dyDescent="0.25">
      <c r="A96" s="43" t="b">
        <f>IF(COUNTA('Contact Data Entry'!A96:AD96)-COUNTIF('Contact Data Entry'!A96:AD96,"#N/A")&gt;0,TRUE,FALSE)</f>
        <v>0</v>
      </c>
      <c r="B96" t="b">
        <f>IF(OR(ISBLANK('Contact Data Entry'!B96),ISBLANK('Contact Data Entry'!C96),ISBLANK('Contact Data Entry'!D96),ISBLANK('Contact Data Entry'!E96),ISBLANK('Contact Data Entry'!I96),ISBLANK('Contact Data Entry'!J96),ISBLANK('Contact Data Entry'!L96),ISBLANK('Contact Data Entry'!M96),ISBLANK('Contact Data Entry'!N96)),TRUE,FALSE)</f>
        <v>1</v>
      </c>
    </row>
    <row r="97" spans="1:2" x14ac:dyDescent="0.25">
      <c r="A97" s="43" t="b">
        <f>IF(COUNTA('Contact Data Entry'!A97:AD97)-COUNTIF('Contact Data Entry'!A97:AD97,"#N/A")&gt;0,TRUE,FALSE)</f>
        <v>0</v>
      </c>
      <c r="B97" t="b">
        <f>IF(OR(ISBLANK('Contact Data Entry'!B97),ISBLANK('Contact Data Entry'!C97),ISBLANK('Contact Data Entry'!D97),ISBLANK('Contact Data Entry'!E97),ISBLANK('Contact Data Entry'!I97),ISBLANK('Contact Data Entry'!J97),ISBLANK('Contact Data Entry'!L97),ISBLANK('Contact Data Entry'!M97),ISBLANK('Contact Data Entry'!N97)),TRUE,FALSE)</f>
        <v>1</v>
      </c>
    </row>
    <row r="98" spans="1:2" x14ac:dyDescent="0.25">
      <c r="A98" s="43" t="b">
        <f>IF(COUNTA('Contact Data Entry'!A98:AD98)-COUNTIF('Contact Data Entry'!A98:AD98,"#N/A")&gt;0,TRUE,FALSE)</f>
        <v>0</v>
      </c>
      <c r="B98" t="b">
        <f>IF(OR(ISBLANK('Contact Data Entry'!B98),ISBLANK('Contact Data Entry'!C98),ISBLANK('Contact Data Entry'!D98),ISBLANK('Contact Data Entry'!E98),ISBLANK('Contact Data Entry'!I98),ISBLANK('Contact Data Entry'!J98),ISBLANK('Contact Data Entry'!L98),ISBLANK('Contact Data Entry'!M98),ISBLANK('Contact Data Entry'!N98)),TRUE,FALSE)</f>
        <v>1</v>
      </c>
    </row>
    <row r="99" spans="1:2" x14ac:dyDescent="0.25">
      <c r="A99" s="43" t="b">
        <f>IF(COUNTA('Contact Data Entry'!A99:AD99)-COUNTIF('Contact Data Entry'!A99:AD99,"#N/A")&gt;0,TRUE,FALSE)</f>
        <v>0</v>
      </c>
      <c r="B99" t="b">
        <f>IF(OR(ISBLANK('Contact Data Entry'!B99),ISBLANK('Contact Data Entry'!C99),ISBLANK('Contact Data Entry'!D99),ISBLANK('Contact Data Entry'!E99),ISBLANK('Contact Data Entry'!I99),ISBLANK('Contact Data Entry'!J99),ISBLANK('Contact Data Entry'!L99),ISBLANK('Contact Data Entry'!M99),ISBLANK('Contact Data Entry'!N99)),TRUE,FALSE)</f>
        <v>1</v>
      </c>
    </row>
    <row r="100" spans="1:2" x14ac:dyDescent="0.25">
      <c r="A100" s="43" t="b">
        <f>IF(COUNTA('Contact Data Entry'!A100:AD100)-COUNTIF('Contact Data Entry'!A100:AD100,"#N/A")&gt;0,TRUE,FALSE)</f>
        <v>0</v>
      </c>
      <c r="B100" t="b">
        <f>IF(OR(ISBLANK('Contact Data Entry'!B100),ISBLANK('Contact Data Entry'!C100),ISBLANK('Contact Data Entry'!D100),ISBLANK('Contact Data Entry'!E100),ISBLANK('Contact Data Entry'!I100),ISBLANK('Contact Data Entry'!J100),ISBLANK('Contact Data Entry'!L100),ISBLANK('Contact Data Entry'!M100),ISBLANK('Contact Data Entry'!N100)),TRUE,FALSE)</f>
        <v>1</v>
      </c>
    </row>
    <row r="101" spans="1:2" x14ac:dyDescent="0.25">
      <c r="A101" s="43" t="b">
        <f>IF(COUNTA('Contact Data Entry'!A101:AD101)-COUNTIF('Contact Data Entry'!A101:AD101,"#N/A")&gt;0,TRUE,FALSE)</f>
        <v>0</v>
      </c>
      <c r="B101" t="b">
        <f>IF(OR(ISBLANK('Contact Data Entry'!B101),ISBLANK('Contact Data Entry'!C101),ISBLANK('Contact Data Entry'!D101),ISBLANK('Contact Data Entry'!E101),ISBLANK('Contact Data Entry'!I101),ISBLANK('Contact Data Entry'!J101),ISBLANK('Contact Data Entry'!L101),ISBLANK('Contact Data Entry'!M101),ISBLANK('Contact Data Entry'!N101)),TRUE,FALSE)</f>
        <v>1</v>
      </c>
    </row>
    <row r="102" spans="1:2" x14ac:dyDescent="0.25">
      <c r="A102" s="43" t="b">
        <f>IF(COUNTA('Contact Data Entry'!A102:AD102)-COUNTIF('Contact Data Entry'!A102:AD102,"#N/A")&gt;0,TRUE,FALSE)</f>
        <v>0</v>
      </c>
      <c r="B102" t="b">
        <f>IF(OR(ISBLANK('Contact Data Entry'!B102),ISBLANK('Contact Data Entry'!C102),ISBLANK('Contact Data Entry'!D102),ISBLANK('Contact Data Entry'!E102),ISBLANK('Contact Data Entry'!I102),ISBLANK('Contact Data Entry'!J102),ISBLANK('Contact Data Entry'!L102),ISBLANK('Contact Data Entry'!M102),ISBLANK('Contact Data Entry'!N102)),TRUE,FALSE)</f>
        <v>1</v>
      </c>
    </row>
    <row r="103" spans="1:2" x14ac:dyDescent="0.25">
      <c r="A103" s="43" t="b">
        <f>IF(COUNTA('Contact Data Entry'!A103:AD103)-COUNTIF('Contact Data Entry'!A103:AD103,"#N/A")&gt;0,TRUE,FALSE)</f>
        <v>0</v>
      </c>
      <c r="B103" t="b">
        <f>IF(OR(ISBLANK('Contact Data Entry'!B103),ISBLANK('Contact Data Entry'!C103),ISBLANK('Contact Data Entry'!D103),ISBLANK('Contact Data Entry'!E103),ISBLANK('Contact Data Entry'!I103),ISBLANK('Contact Data Entry'!J103),ISBLANK('Contact Data Entry'!L103),ISBLANK('Contact Data Entry'!M103),ISBLANK('Contact Data Entry'!N103)),TRUE,FALSE)</f>
        <v>1</v>
      </c>
    </row>
    <row r="104" spans="1:2" x14ac:dyDescent="0.25">
      <c r="A104" s="43" t="b">
        <f>IF(COUNTA('Contact Data Entry'!A104:AD104)-COUNTIF('Contact Data Entry'!A104:AD104,"#N/A")&gt;0,TRUE,FALSE)</f>
        <v>0</v>
      </c>
      <c r="B104" t="b">
        <f>IF(OR(ISBLANK('Contact Data Entry'!B104),ISBLANK('Contact Data Entry'!C104),ISBLANK('Contact Data Entry'!D104),ISBLANK('Contact Data Entry'!E104),ISBLANK('Contact Data Entry'!I104),ISBLANK('Contact Data Entry'!J104),ISBLANK('Contact Data Entry'!L104),ISBLANK('Contact Data Entry'!M104),ISBLANK('Contact Data Entry'!N104)),TRUE,FALSE)</f>
        <v>1</v>
      </c>
    </row>
    <row r="105" spans="1:2" x14ac:dyDescent="0.25">
      <c r="A105" s="43" t="b">
        <f>IF(COUNTA('Contact Data Entry'!A105:AD105)-COUNTIF('Contact Data Entry'!A105:AD105,"#N/A")&gt;0,TRUE,FALSE)</f>
        <v>0</v>
      </c>
      <c r="B105" t="b">
        <f>IF(OR(ISBLANK('Contact Data Entry'!B105),ISBLANK('Contact Data Entry'!C105),ISBLANK('Contact Data Entry'!D105),ISBLANK('Contact Data Entry'!E105),ISBLANK('Contact Data Entry'!I105),ISBLANK('Contact Data Entry'!J105),ISBLANK('Contact Data Entry'!L105),ISBLANK('Contact Data Entry'!M105),ISBLANK('Contact Data Entry'!N105)),TRUE,FALSE)</f>
        <v>1</v>
      </c>
    </row>
    <row r="106" spans="1:2" x14ac:dyDescent="0.25">
      <c r="A106" s="43" t="b">
        <f>IF(COUNTA('Contact Data Entry'!A106:AD106)-COUNTIF('Contact Data Entry'!A106:AD106,"#N/A")&gt;0,TRUE,FALSE)</f>
        <v>0</v>
      </c>
      <c r="B106" t="b">
        <f>IF(OR(ISBLANK('Contact Data Entry'!B106),ISBLANK('Contact Data Entry'!C106),ISBLANK('Contact Data Entry'!D106),ISBLANK('Contact Data Entry'!E106),ISBLANK('Contact Data Entry'!I106),ISBLANK('Contact Data Entry'!J106),ISBLANK('Contact Data Entry'!L106),ISBLANK('Contact Data Entry'!M106),ISBLANK('Contact Data Entry'!N106)),TRUE,FALSE)</f>
        <v>1</v>
      </c>
    </row>
    <row r="107" spans="1:2" x14ac:dyDescent="0.25">
      <c r="A107" s="43" t="b">
        <f>IF(COUNTA('Contact Data Entry'!A107:AD107)-COUNTIF('Contact Data Entry'!A107:AD107,"#N/A")&gt;0,TRUE,FALSE)</f>
        <v>0</v>
      </c>
      <c r="B107" t="b">
        <f>IF(OR(ISBLANK('Contact Data Entry'!B107),ISBLANK('Contact Data Entry'!C107),ISBLANK('Contact Data Entry'!D107),ISBLANK('Contact Data Entry'!E107),ISBLANK('Contact Data Entry'!I107),ISBLANK('Contact Data Entry'!J107),ISBLANK('Contact Data Entry'!L107),ISBLANK('Contact Data Entry'!M107),ISBLANK('Contact Data Entry'!N107)),TRUE,FALSE)</f>
        <v>1</v>
      </c>
    </row>
    <row r="108" spans="1:2" x14ac:dyDescent="0.25">
      <c r="A108" s="43" t="b">
        <f>IF(COUNTA('Contact Data Entry'!A108:AD108)-COUNTIF('Contact Data Entry'!A108:AD108,"#N/A")&gt;0,TRUE,FALSE)</f>
        <v>0</v>
      </c>
      <c r="B108" t="b">
        <f>IF(OR(ISBLANK('Contact Data Entry'!B108),ISBLANK('Contact Data Entry'!C108),ISBLANK('Contact Data Entry'!D108),ISBLANK('Contact Data Entry'!E108),ISBLANK('Contact Data Entry'!I108),ISBLANK('Contact Data Entry'!J108),ISBLANK('Contact Data Entry'!L108),ISBLANK('Contact Data Entry'!M108),ISBLANK('Contact Data Entry'!N108)),TRUE,FALSE)</f>
        <v>1</v>
      </c>
    </row>
    <row r="109" spans="1:2" x14ac:dyDescent="0.25">
      <c r="A109" s="43" t="b">
        <f>IF(COUNTA('Contact Data Entry'!A109:AD109)-COUNTIF('Contact Data Entry'!A109:AD109,"#N/A")&gt;0,TRUE,FALSE)</f>
        <v>0</v>
      </c>
      <c r="B109" t="b">
        <f>IF(OR(ISBLANK('Contact Data Entry'!B109),ISBLANK('Contact Data Entry'!C109),ISBLANK('Contact Data Entry'!D109),ISBLANK('Contact Data Entry'!E109),ISBLANK('Contact Data Entry'!I109),ISBLANK('Contact Data Entry'!J109),ISBLANK('Contact Data Entry'!L109),ISBLANK('Contact Data Entry'!M109),ISBLANK('Contact Data Entry'!N109)),TRUE,FALSE)</f>
        <v>1</v>
      </c>
    </row>
    <row r="110" spans="1:2" x14ac:dyDescent="0.25">
      <c r="A110" s="43" t="b">
        <f>IF(COUNTA('Contact Data Entry'!A110:AD110)-COUNTIF('Contact Data Entry'!A110:AD110,"#N/A")&gt;0,TRUE,FALSE)</f>
        <v>0</v>
      </c>
      <c r="B110" t="b">
        <f>IF(OR(ISBLANK('Contact Data Entry'!B110),ISBLANK('Contact Data Entry'!C110),ISBLANK('Contact Data Entry'!D110),ISBLANK('Contact Data Entry'!E110),ISBLANK('Contact Data Entry'!I110),ISBLANK('Contact Data Entry'!J110),ISBLANK('Contact Data Entry'!L110),ISBLANK('Contact Data Entry'!M110),ISBLANK('Contact Data Entry'!N110)),TRUE,FALSE)</f>
        <v>1</v>
      </c>
    </row>
    <row r="111" spans="1:2" x14ac:dyDescent="0.25">
      <c r="A111" s="43" t="b">
        <f>IF(COUNTA('Contact Data Entry'!A111:AD111)-COUNTIF('Contact Data Entry'!A111:AD111,"#N/A")&gt;0,TRUE,FALSE)</f>
        <v>0</v>
      </c>
      <c r="B111" t="b">
        <f>IF(OR(ISBLANK('Contact Data Entry'!B111),ISBLANK('Contact Data Entry'!C111),ISBLANK('Contact Data Entry'!D111),ISBLANK('Contact Data Entry'!E111),ISBLANK('Contact Data Entry'!I111),ISBLANK('Contact Data Entry'!J111),ISBLANK('Contact Data Entry'!L111),ISBLANK('Contact Data Entry'!M111),ISBLANK('Contact Data Entry'!N111)),TRUE,FALSE)</f>
        <v>1</v>
      </c>
    </row>
    <row r="112" spans="1:2" x14ac:dyDescent="0.25">
      <c r="A112" s="43" t="b">
        <f>IF(COUNTA('Contact Data Entry'!A112:AD112)-COUNTIF('Contact Data Entry'!A112:AD112,"#N/A")&gt;0,TRUE,FALSE)</f>
        <v>0</v>
      </c>
      <c r="B112" t="b">
        <f>IF(OR(ISBLANK('Contact Data Entry'!B112),ISBLANK('Contact Data Entry'!C112),ISBLANK('Contact Data Entry'!D112),ISBLANK('Contact Data Entry'!E112),ISBLANK('Contact Data Entry'!I112),ISBLANK('Contact Data Entry'!J112),ISBLANK('Contact Data Entry'!L112),ISBLANK('Contact Data Entry'!M112),ISBLANK('Contact Data Entry'!N112)),TRUE,FALSE)</f>
        <v>1</v>
      </c>
    </row>
    <row r="113" spans="1:2" x14ac:dyDescent="0.25">
      <c r="A113" s="43" t="b">
        <f>IF(COUNTA('Contact Data Entry'!A113:AD113)-COUNTIF('Contact Data Entry'!A113:AD113,"#N/A")&gt;0,TRUE,FALSE)</f>
        <v>0</v>
      </c>
      <c r="B113" t="b">
        <f>IF(OR(ISBLANK('Contact Data Entry'!B113),ISBLANK('Contact Data Entry'!C113),ISBLANK('Contact Data Entry'!D113),ISBLANK('Contact Data Entry'!E113),ISBLANK('Contact Data Entry'!I113),ISBLANK('Contact Data Entry'!J113),ISBLANK('Contact Data Entry'!L113),ISBLANK('Contact Data Entry'!M113),ISBLANK('Contact Data Entry'!N113)),TRUE,FALSE)</f>
        <v>1</v>
      </c>
    </row>
    <row r="114" spans="1:2" x14ac:dyDescent="0.25">
      <c r="A114" s="43" t="b">
        <f>IF(COUNTA('Contact Data Entry'!A114:AD114)-COUNTIF('Contact Data Entry'!A114:AD114,"#N/A")&gt;0,TRUE,FALSE)</f>
        <v>0</v>
      </c>
      <c r="B114" t="b">
        <f>IF(OR(ISBLANK('Contact Data Entry'!B114),ISBLANK('Contact Data Entry'!C114),ISBLANK('Contact Data Entry'!D114),ISBLANK('Contact Data Entry'!E114),ISBLANK('Contact Data Entry'!I114),ISBLANK('Contact Data Entry'!J114),ISBLANK('Contact Data Entry'!L114),ISBLANK('Contact Data Entry'!M114),ISBLANK('Contact Data Entry'!N114)),TRUE,FALSE)</f>
        <v>1</v>
      </c>
    </row>
    <row r="115" spans="1:2" x14ac:dyDescent="0.25">
      <c r="A115" s="43" t="b">
        <f>IF(COUNTA('Contact Data Entry'!A115:AD115)-COUNTIF('Contact Data Entry'!A115:AD115,"#N/A")&gt;0,TRUE,FALSE)</f>
        <v>0</v>
      </c>
      <c r="B115" t="b">
        <f>IF(OR(ISBLANK('Contact Data Entry'!B115),ISBLANK('Contact Data Entry'!C115),ISBLANK('Contact Data Entry'!D115),ISBLANK('Contact Data Entry'!E115),ISBLANK('Contact Data Entry'!I115),ISBLANK('Contact Data Entry'!J115),ISBLANK('Contact Data Entry'!L115),ISBLANK('Contact Data Entry'!M115),ISBLANK('Contact Data Entry'!N115)),TRUE,FALSE)</f>
        <v>1</v>
      </c>
    </row>
    <row r="116" spans="1:2" x14ac:dyDescent="0.25">
      <c r="A116" s="43" t="b">
        <f>IF(COUNTA('Contact Data Entry'!A116:AD116)-COUNTIF('Contact Data Entry'!A116:AD116,"#N/A")&gt;0,TRUE,FALSE)</f>
        <v>0</v>
      </c>
      <c r="B116" t="b">
        <f>IF(OR(ISBLANK('Contact Data Entry'!B116),ISBLANK('Contact Data Entry'!C116),ISBLANK('Contact Data Entry'!D116),ISBLANK('Contact Data Entry'!E116),ISBLANK('Contact Data Entry'!I116),ISBLANK('Contact Data Entry'!J116),ISBLANK('Contact Data Entry'!L116),ISBLANK('Contact Data Entry'!M116),ISBLANK('Contact Data Entry'!N116)),TRUE,FALSE)</f>
        <v>1</v>
      </c>
    </row>
    <row r="117" spans="1:2" x14ac:dyDescent="0.25">
      <c r="A117" s="43" t="b">
        <f>IF(COUNTA('Contact Data Entry'!A117:AD117)-COUNTIF('Contact Data Entry'!A117:AD117,"#N/A")&gt;0,TRUE,FALSE)</f>
        <v>0</v>
      </c>
      <c r="B117" t="b">
        <f>IF(OR(ISBLANK('Contact Data Entry'!B117),ISBLANK('Contact Data Entry'!C117),ISBLANK('Contact Data Entry'!D117),ISBLANK('Contact Data Entry'!E117),ISBLANK('Contact Data Entry'!I117),ISBLANK('Contact Data Entry'!J117),ISBLANK('Contact Data Entry'!L117),ISBLANK('Contact Data Entry'!M117),ISBLANK('Contact Data Entry'!N117)),TRUE,FALSE)</f>
        <v>1</v>
      </c>
    </row>
    <row r="118" spans="1:2" x14ac:dyDescent="0.25">
      <c r="A118" s="43" t="b">
        <f>IF(COUNTA('Contact Data Entry'!A118:AD118)-COUNTIF('Contact Data Entry'!A118:AD118,"#N/A")&gt;0,TRUE,FALSE)</f>
        <v>0</v>
      </c>
      <c r="B118" t="b">
        <f>IF(OR(ISBLANK('Contact Data Entry'!B118),ISBLANK('Contact Data Entry'!C118),ISBLANK('Contact Data Entry'!D118),ISBLANK('Contact Data Entry'!E118),ISBLANK('Contact Data Entry'!I118),ISBLANK('Contact Data Entry'!J118),ISBLANK('Contact Data Entry'!L118),ISBLANK('Contact Data Entry'!M118),ISBLANK('Contact Data Entry'!N118)),TRUE,FALSE)</f>
        <v>1</v>
      </c>
    </row>
    <row r="119" spans="1:2" x14ac:dyDescent="0.25">
      <c r="A119" s="43" t="b">
        <f>IF(COUNTA('Contact Data Entry'!A119:AD119)-COUNTIF('Contact Data Entry'!A119:AD119,"#N/A")&gt;0,TRUE,FALSE)</f>
        <v>0</v>
      </c>
      <c r="B119" t="b">
        <f>IF(OR(ISBLANK('Contact Data Entry'!B119),ISBLANK('Contact Data Entry'!C119),ISBLANK('Contact Data Entry'!D119),ISBLANK('Contact Data Entry'!E119),ISBLANK('Contact Data Entry'!I119),ISBLANK('Contact Data Entry'!J119),ISBLANK('Contact Data Entry'!L119),ISBLANK('Contact Data Entry'!M119),ISBLANK('Contact Data Entry'!N119)),TRUE,FALSE)</f>
        <v>1</v>
      </c>
    </row>
    <row r="120" spans="1:2" x14ac:dyDescent="0.25">
      <c r="A120" s="43" t="b">
        <f>IF(COUNTA('Contact Data Entry'!A120:AD120)-COUNTIF('Contact Data Entry'!A120:AD120,"#N/A")&gt;0,TRUE,FALSE)</f>
        <v>0</v>
      </c>
      <c r="B120" t="b">
        <f>IF(OR(ISBLANK('Contact Data Entry'!B120),ISBLANK('Contact Data Entry'!C120),ISBLANK('Contact Data Entry'!D120),ISBLANK('Contact Data Entry'!E120),ISBLANK('Contact Data Entry'!I120),ISBLANK('Contact Data Entry'!J120),ISBLANK('Contact Data Entry'!L120),ISBLANK('Contact Data Entry'!M120),ISBLANK('Contact Data Entry'!N120)),TRUE,FALSE)</f>
        <v>1</v>
      </c>
    </row>
    <row r="121" spans="1:2" x14ac:dyDescent="0.25">
      <c r="A121" s="43" t="b">
        <f>IF(COUNTA('Contact Data Entry'!A121:AD121)-COUNTIF('Contact Data Entry'!A121:AD121,"#N/A")&gt;0,TRUE,FALSE)</f>
        <v>0</v>
      </c>
      <c r="B121" t="b">
        <f>IF(OR(ISBLANK('Contact Data Entry'!B121),ISBLANK('Contact Data Entry'!C121),ISBLANK('Contact Data Entry'!D121),ISBLANK('Contact Data Entry'!E121),ISBLANK('Contact Data Entry'!I121),ISBLANK('Contact Data Entry'!J121),ISBLANK('Contact Data Entry'!L121),ISBLANK('Contact Data Entry'!M121),ISBLANK('Contact Data Entry'!N121)),TRUE,FALSE)</f>
        <v>1</v>
      </c>
    </row>
    <row r="122" spans="1:2" x14ac:dyDescent="0.25">
      <c r="A122" s="43" t="b">
        <f>IF(COUNTA('Contact Data Entry'!A122:AD122)-COUNTIF('Contact Data Entry'!A122:AD122,"#N/A")&gt;0,TRUE,FALSE)</f>
        <v>0</v>
      </c>
      <c r="B122" t="b">
        <f>IF(OR(ISBLANK('Contact Data Entry'!B122),ISBLANK('Contact Data Entry'!C122),ISBLANK('Contact Data Entry'!D122),ISBLANK('Contact Data Entry'!E122),ISBLANK('Contact Data Entry'!I122),ISBLANK('Contact Data Entry'!J122),ISBLANK('Contact Data Entry'!L122),ISBLANK('Contact Data Entry'!M122),ISBLANK('Contact Data Entry'!N122)),TRUE,FALSE)</f>
        <v>1</v>
      </c>
    </row>
    <row r="123" spans="1:2" x14ac:dyDescent="0.25">
      <c r="A123" s="43" t="b">
        <f>IF(COUNTA('Contact Data Entry'!A123:AD123)-COUNTIF('Contact Data Entry'!A123:AD123,"#N/A")&gt;0,TRUE,FALSE)</f>
        <v>0</v>
      </c>
      <c r="B123" t="b">
        <f>IF(OR(ISBLANK('Contact Data Entry'!B123),ISBLANK('Contact Data Entry'!C123),ISBLANK('Contact Data Entry'!D123),ISBLANK('Contact Data Entry'!E123),ISBLANK('Contact Data Entry'!I123),ISBLANK('Contact Data Entry'!J123),ISBLANK('Contact Data Entry'!L123),ISBLANK('Contact Data Entry'!M123),ISBLANK('Contact Data Entry'!N123)),TRUE,FALSE)</f>
        <v>1</v>
      </c>
    </row>
    <row r="124" spans="1:2" x14ac:dyDescent="0.25">
      <c r="A124" s="43" t="b">
        <f>IF(COUNTA('Contact Data Entry'!A124:AD124)-COUNTIF('Contact Data Entry'!A124:AD124,"#N/A")&gt;0,TRUE,FALSE)</f>
        <v>0</v>
      </c>
      <c r="B124" t="b">
        <f>IF(OR(ISBLANK('Contact Data Entry'!B124),ISBLANK('Contact Data Entry'!C124),ISBLANK('Contact Data Entry'!D124),ISBLANK('Contact Data Entry'!E124),ISBLANK('Contact Data Entry'!I124),ISBLANK('Contact Data Entry'!J124),ISBLANK('Contact Data Entry'!L124),ISBLANK('Contact Data Entry'!M124),ISBLANK('Contact Data Entry'!N124)),TRUE,FALSE)</f>
        <v>1</v>
      </c>
    </row>
    <row r="125" spans="1:2" x14ac:dyDescent="0.25">
      <c r="A125" s="43" t="b">
        <f>IF(COUNTA('Contact Data Entry'!A125:AD125)-COUNTIF('Contact Data Entry'!A125:AD125,"#N/A")&gt;0,TRUE,FALSE)</f>
        <v>0</v>
      </c>
      <c r="B125" t="b">
        <f>IF(OR(ISBLANK('Contact Data Entry'!B125),ISBLANK('Contact Data Entry'!C125),ISBLANK('Contact Data Entry'!D125),ISBLANK('Contact Data Entry'!E125),ISBLANK('Contact Data Entry'!I125),ISBLANK('Contact Data Entry'!J125),ISBLANK('Contact Data Entry'!L125),ISBLANK('Contact Data Entry'!M125),ISBLANK('Contact Data Entry'!N125)),TRUE,FALSE)</f>
        <v>1</v>
      </c>
    </row>
    <row r="126" spans="1:2" x14ac:dyDescent="0.25">
      <c r="A126" s="43" t="b">
        <f>IF(COUNTA('Contact Data Entry'!A126:AD126)-COUNTIF('Contact Data Entry'!A126:AD126,"#N/A")&gt;0,TRUE,FALSE)</f>
        <v>0</v>
      </c>
      <c r="B126" t="b">
        <f>IF(OR(ISBLANK('Contact Data Entry'!B126),ISBLANK('Contact Data Entry'!C126),ISBLANK('Contact Data Entry'!D126),ISBLANK('Contact Data Entry'!E126),ISBLANK('Contact Data Entry'!I126),ISBLANK('Contact Data Entry'!J126),ISBLANK('Contact Data Entry'!L126),ISBLANK('Contact Data Entry'!M126),ISBLANK('Contact Data Entry'!N126)),TRUE,FALSE)</f>
        <v>1</v>
      </c>
    </row>
    <row r="127" spans="1:2" x14ac:dyDescent="0.25">
      <c r="A127" s="43" t="b">
        <f>IF(COUNTA('Contact Data Entry'!A127:AD127)-COUNTIF('Contact Data Entry'!A127:AD127,"#N/A")&gt;0,TRUE,FALSE)</f>
        <v>0</v>
      </c>
      <c r="B127" t="b">
        <f>IF(OR(ISBLANK('Contact Data Entry'!B127),ISBLANK('Contact Data Entry'!C127),ISBLANK('Contact Data Entry'!D127),ISBLANK('Contact Data Entry'!E127),ISBLANK('Contact Data Entry'!I127),ISBLANK('Contact Data Entry'!J127),ISBLANK('Contact Data Entry'!L127),ISBLANK('Contact Data Entry'!M127),ISBLANK('Contact Data Entry'!N127)),TRUE,FALSE)</f>
        <v>1</v>
      </c>
    </row>
    <row r="128" spans="1:2" x14ac:dyDescent="0.25">
      <c r="A128" s="43" t="b">
        <f>IF(COUNTA('Contact Data Entry'!A128:AD128)-COUNTIF('Contact Data Entry'!A128:AD128,"#N/A")&gt;0,TRUE,FALSE)</f>
        <v>0</v>
      </c>
      <c r="B128" t="b">
        <f>IF(OR(ISBLANK('Contact Data Entry'!B128),ISBLANK('Contact Data Entry'!C128),ISBLANK('Contact Data Entry'!D128),ISBLANK('Contact Data Entry'!E128),ISBLANK('Contact Data Entry'!I128),ISBLANK('Contact Data Entry'!J128),ISBLANK('Contact Data Entry'!L128),ISBLANK('Contact Data Entry'!M128),ISBLANK('Contact Data Entry'!N128)),TRUE,FALSE)</f>
        <v>1</v>
      </c>
    </row>
    <row r="129" spans="1:2" x14ac:dyDescent="0.25">
      <c r="A129" s="43" t="b">
        <f>IF(COUNTA('Contact Data Entry'!A129:AD129)-COUNTIF('Contact Data Entry'!A129:AD129,"#N/A")&gt;0,TRUE,FALSE)</f>
        <v>0</v>
      </c>
      <c r="B129" t="b">
        <f>IF(OR(ISBLANK('Contact Data Entry'!B129),ISBLANK('Contact Data Entry'!C129),ISBLANK('Contact Data Entry'!D129),ISBLANK('Contact Data Entry'!E129),ISBLANK('Contact Data Entry'!I129),ISBLANK('Contact Data Entry'!J129),ISBLANK('Contact Data Entry'!L129),ISBLANK('Contact Data Entry'!M129),ISBLANK('Contact Data Entry'!N129)),TRUE,FALSE)</f>
        <v>1</v>
      </c>
    </row>
    <row r="130" spans="1:2" x14ac:dyDescent="0.25">
      <c r="A130" s="43" t="b">
        <f>IF(COUNTA('Contact Data Entry'!A130:AD130)-COUNTIF('Contact Data Entry'!A130:AD130,"#N/A")&gt;0,TRUE,FALSE)</f>
        <v>0</v>
      </c>
      <c r="B130" t="b">
        <f>IF(OR(ISBLANK('Contact Data Entry'!B130),ISBLANK('Contact Data Entry'!C130),ISBLANK('Contact Data Entry'!D130),ISBLANK('Contact Data Entry'!E130),ISBLANK('Contact Data Entry'!I130),ISBLANK('Contact Data Entry'!J130),ISBLANK('Contact Data Entry'!L130),ISBLANK('Contact Data Entry'!M130),ISBLANK('Contact Data Entry'!N130)),TRUE,FALSE)</f>
        <v>1</v>
      </c>
    </row>
    <row r="131" spans="1:2" x14ac:dyDescent="0.25">
      <c r="A131" s="43" t="b">
        <f>IF(COUNTA('Contact Data Entry'!A131:AD131)-COUNTIF('Contact Data Entry'!A131:AD131,"#N/A")&gt;0,TRUE,FALSE)</f>
        <v>0</v>
      </c>
      <c r="B131" t="b">
        <f>IF(OR(ISBLANK('Contact Data Entry'!B131),ISBLANK('Contact Data Entry'!C131),ISBLANK('Contact Data Entry'!D131),ISBLANK('Contact Data Entry'!E131),ISBLANK('Contact Data Entry'!I131),ISBLANK('Contact Data Entry'!J131),ISBLANK('Contact Data Entry'!L131),ISBLANK('Contact Data Entry'!M131),ISBLANK('Contact Data Entry'!N131)),TRUE,FALSE)</f>
        <v>1</v>
      </c>
    </row>
    <row r="132" spans="1:2" x14ac:dyDescent="0.25">
      <c r="A132" s="43" t="b">
        <f>IF(COUNTA('Contact Data Entry'!A132:AD132)-COUNTIF('Contact Data Entry'!A132:AD132,"#N/A")&gt;0,TRUE,FALSE)</f>
        <v>0</v>
      </c>
      <c r="B132" t="b">
        <f>IF(OR(ISBLANK('Contact Data Entry'!B132),ISBLANK('Contact Data Entry'!C132),ISBLANK('Contact Data Entry'!D132),ISBLANK('Contact Data Entry'!E132),ISBLANK('Contact Data Entry'!I132),ISBLANK('Contact Data Entry'!J132),ISBLANK('Contact Data Entry'!L132),ISBLANK('Contact Data Entry'!M132),ISBLANK('Contact Data Entry'!N132)),TRUE,FALSE)</f>
        <v>1</v>
      </c>
    </row>
    <row r="133" spans="1:2" x14ac:dyDescent="0.25">
      <c r="A133" s="43" t="b">
        <f>IF(COUNTA('Contact Data Entry'!A133:AD133)-COUNTIF('Contact Data Entry'!A133:AD133,"#N/A")&gt;0,TRUE,FALSE)</f>
        <v>0</v>
      </c>
      <c r="B133" t="b">
        <f>IF(OR(ISBLANK('Contact Data Entry'!B133),ISBLANK('Contact Data Entry'!C133),ISBLANK('Contact Data Entry'!D133),ISBLANK('Contact Data Entry'!E133),ISBLANK('Contact Data Entry'!I133),ISBLANK('Contact Data Entry'!J133),ISBLANK('Contact Data Entry'!L133),ISBLANK('Contact Data Entry'!M133),ISBLANK('Contact Data Entry'!N133)),TRUE,FALSE)</f>
        <v>1</v>
      </c>
    </row>
    <row r="134" spans="1:2" x14ac:dyDescent="0.25">
      <c r="A134" s="43" t="b">
        <f>IF(COUNTA('Contact Data Entry'!A134:AD134)-COUNTIF('Contact Data Entry'!A134:AD134,"#N/A")&gt;0,TRUE,FALSE)</f>
        <v>0</v>
      </c>
      <c r="B134" t="b">
        <f>IF(OR(ISBLANK('Contact Data Entry'!B134),ISBLANK('Contact Data Entry'!C134),ISBLANK('Contact Data Entry'!D134),ISBLANK('Contact Data Entry'!E134),ISBLANK('Contact Data Entry'!I134),ISBLANK('Contact Data Entry'!J134),ISBLANK('Contact Data Entry'!L134),ISBLANK('Contact Data Entry'!M134),ISBLANK('Contact Data Entry'!N134)),TRUE,FALSE)</f>
        <v>1</v>
      </c>
    </row>
    <row r="135" spans="1:2" x14ac:dyDescent="0.25">
      <c r="A135" s="43" t="b">
        <f>IF(COUNTA('Contact Data Entry'!A135:AD135)-COUNTIF('Contact Data Entry'!A135:AD135,"#N/A")&gt;0,TRUE,FALSE)</f>
        <v>0</v>
      </c>
      <c r="B135" t="b">
        <f>IF(OR(ISBLANK('Contact Data Entry'!B135),ISBLANK('Contact Data Entry'!C135),ISBLANK('Contact Data Entry'!D135),ISBLANK('Contact Data Entry'!E135),ISBLANK('Contact Data Entry'!I135),ISBLANK('Contact Data Entry'!J135),ISBLANK('Contact Data Entry'!L135),ISBLANK('Contact Data Entry'!M135),ISBLANK('Contact Data Entry'!N135)),TRUE,FALSE)</f>
        <v>1</v>
      </c>
    </row>
    <row r="136" spans="1:2" x14ac:dyDescent="0.25">
      <c r="A136" s="43" t="b">
        <f>IF(COUNTA('Contact Data Entry'!A136:AD136)-COUNTIF('Contact Data Entry'!A136:AD136,"#N/A")&gt;0,TRUE,FALSE)</f>
        <v>0</v>
      </c>
      <c r="B136" t="b">
        <f>IF(OR(ISBLANK('Contact Data Entry'!B136),ISBLANK('Contact Data Entry'!C136),ISBLANK('Contact Data Entry'!D136),ISBLANK('Contact Data Entry'!E136),ISBLANK('Contact Data Entry'!I136),ISBLANK('Contact Data Entry'!J136),ISBLANK('Contact Data Entry'!L136),ISBLANK('Contact Data Entry'!M136),ISBLANK('Contact Data Entry'!N136)),TRUE,FALSE)</f>
        <v>1</v>
      </c>
    </row>
    <row r="137" spans="1:2" x14ac:dyDescent="0.25">
      <c r="A137" s="43" t="b">
        <f>IF(COUNTA('Contact Data Entry'!A137:AD137)-COUNTIF('Contact Data Entry'!A137:AD137,"#N/A")&gt;0,TRUE,FALSE)</f>
        <v>0</v>
      </c>
      <c r="B137" t="b">
        <f>IF(OR(ISBLANK('Contact Data Entry'!B137),ISBLANK('Contact Data Entry'!C137),ISBLANK('Contact Data Entry'!D137),ISBLANK('Contact Data Entry'!E137),ISBLANK('Contact Data Entry'!I137),ISBLANK('Contact Data Entry'!J137),ISBLANK('Contact Data Entry'!L137),ISBLANK('Contact Data Entry'!M137),ISBLANK('Contact Data Entry'!N137)),TRUE,FALSE)</f>
        <v>1</v>
      </c>
    </row>
    <row r="138" spans="1:2" x14ac:dyDescent="0.25">
      <c r="A138" s="43" t="b">
        <f>IF(COUNTA('Contact Data Entry'!A138:AD138)-COUNTIF('Contact Data Entry'!A138:AD138,"#N/A")&gt;0,TRUE,FALSE)</f>
        <v>0</v>
      </c>
      <c r="B138" t="b">
        <f>IF(OR(ISBLANK('Contact Data Entry'!B138),ISBLANK('Contact Data Entry'!C138),ISBLANK('Contact Data Entry'!D138),ISBLANK('Contact Data Entry'!E138),ISBLANK('Contact Data Entry'!I138),ISBLANK('Contact Data Entry'!J138),ISBLANK('Contact Data Entry'!L138),ISBLANK('Contact Data Entry'!M138),ISBLANK('Contact Data Entry'!N138)),TRUE,FALSE)</f>
        <v>1</v>
      </c>
    </row>
    <row r="139" spans="1:2" x14ac:dyDescent="0.25">
      <c r="A139" s="43" t="b">
        <f>IF(COUNTA('Contact Data Entry'!A139:AD139)-COUNTIF('Contact Data Entry'!A139:AD139,"#N/A")&gt;0,TRUE,FALSE)</f>
        <v>0</v>
      </c>
      <c r="B139" t="b">
        <f>IF(OR(ISBLANK('Contact Data Entry'!B139),ISBLANK('Contact Data Entry'!C139),ISBLANK('Contact Data Entry'!D139),ISBLANK('Contact Data Entry'!E139),ISBLANK('Contact Data Entry'!I139),ISBLANK('Contact Data Entry'!J139),ISBLANK('Contact Data Entry'!L139),ISBLANK('Contact Data Entry'!M139),ISBLANK('Contact Data Entry'!N139)),TRUE,FALSE)</f>
        <v>1</v>
      </c>
    </row>
    <row r="140" spans="1:2" x14ac:dyDescent="0.25">
      <c r="A140" s="43" t="b">
        <f>IF(COUNTA('Contact Data Entry'!A140:AD140)-COUNTIF('Contact Data Entry'!A140:AD140,"#N/A")&gt;0,TRUE,FALSE)</f>
        <v>0</v>
      </c>
      <c r="B140" t="b">
        <f>IF(OR(ISBLANK('Contact Data Entry'!B140),ISBLANK('Contact Data Entry'!C140),ISBLANK('Contact Data Entry'!D140),ISBLANK('Contact Data Entry'!E140),ISBLANK('Contact Data Entry'!I140),ISBLANK('Contact Data Entry'!J140),ISBLANK('Contact Data Entry'!L140),ISBLANK('Contact Data Entry'!M140),ISBLANK('Contact Data Entry'!N140)),TRUE,FALSE)</f>
        <v>1</v>
      </c>
    </row>
    <row r="141" spans="1:2" x14ac:dyDescent="0.25">
      <c r="A141" s="43" t="b">
        <f>IF(COUNTA('Contact Data Entry'!A141:AD141)-COUNTIF('Contact Data Entry'!A141:AD141,"#N/A")&gt;0,TRUE,FALSE)</f>
        <v>0</v>
      </c>
      <c r="B141" t="b">
        <f>IF(OR(ISBLANK('Contact Data Entry'!B141),ISBLANK('Contact Data Entry'!C141),ISBLANK('Contact Data Entry'!D141),ISBLANK('Contact Data Entry'!E141),ISBLANK('Contact Data Entry'!I141),ISBLANK('Contact Data Entry'!J141),ISBLANK('Contact Data Entry'!L141),ISBLANK('Contact Data Entry'!M141),ISBLANK('Contact Data Entry'!N141)),TRUE,FALSE)</f>
        <v>1</v>
      </c>
    </row>
    <row r="142" spans="1:2" x14ac:dyDescent="0.25">
      <c r="A142" s="43" t="b">
        <f>IF(COUNTA('Contact Data Entry'!A142:AD142)-COUNTIF('Contact Data Entry'!A142:AD142,"#N/A")&gt;0,TRUE,FALSE)</f>
        <v>0</v>
      </c>
      <c r="B142" t="b">
        <f>IF(OR(ISBLANK('Contact Data Entry'!B142),ISBLANK('Contact Data Entry'!C142),ISBLANK('Contact Data Entry'!D142),ISBLANK('Contact Data Entry'!E142),ISBLANK('Contact Data Entry'!I142),ISBLANK('Contact Data Entry'!J142),ISBLANK('Contact Data Entry'!L142),ISBLANK('Contact Data Entry'!M142),ISBLANK('Contact Data Entry'!N142)),TRUE,FALSE)</f>
        <v>1</v>
      </c>
    </row>
    <row r="143" spans="1:2" x14ac:dyDescent="0.25">
      <c r="A143" s="43" t="b">
        <f>IF(COUNTA('Contact Data Entry'!A143:AD143)-COUNTIF('Contact Data Entry'!A143:AD143,"#N/A")&gt;0,TRUE,FALSE)</f>
        <v>0</v>
      </c>
      <c r="B143" t="b">
        <f>IF(OR(ISBLANK('Contact Data Entry'!B143),ISBLANK('Contact Data Entry'!C143),ISBLANK('Contact Data Entry'!D143),ISBLANK('Contact Data Entry'!E143),ISBLANK('Contact Data Entry'!I143),ISBLANK('Contact Data Entry'!J143),ISBLANK('Contact Data Entry'!L143),ISBLANK('Contact Data Entry'!M143),ISBLANK('Contact Data Entry'!N143)),TRUE,FALSE)</f>
        <v>1</v>
      </c>
    </row>
    <row r="144" spans="1:2" x14ac:dyDescent="0.25">
      <c r="A144" s="43" t="b">
        <f>IF(COUNTA('Contact Data Entry'!A144:AD144)-COUNTIF('Contact Data Entry'!A144:AD144,"#N/A")&gt;0,TRUE,FALSE)</f>
        <v>0</v>
      </c>
      <c r="B144" t="b">
        <f>IF(OR(ISBLANK('Contact Data Entry'!B144),ISBLANK('Contact Data Entry'!C144),ISBLANK('Contact Data Entry'!D144),ISBLANK('Contact Data Entry'!E144),ISBLANK('Contact Data Entry'!I144),ISBLANK('Contact Data Entry'!J144),ISBLANK('Contact Data Entry'!L144),ISBLANK('Contact Data Entry'!M144),ISBLANK('Contact Data Entry'!N144)),TRUE,FALSE)</f>
        <v>1</v>
      </c>
    </row>
    <row r="145" spans="1:2" x14ac:dyDescent="0.25">
      <c r="A145" s="43" t="b">
        <f>IF(COUNTA('Contact Data Entry'!A145:AD145)-COUNTIF('Contact Data Entry'!A145:AD145,"#N/A")&gt;0,TRUE,FALSE)</f>
        <v>0</v>
      </c>
      <c r="B145" t="b">
        <f>IF(OR(ISBLANK('Contact Data Entry'!B145),ISBLANK('Contact Data Entry'!C145),ISBLANK('Contact Data Entry'!D145),ISBLANK('Contact Data Entry'!E145),ISBLANK('Contact Data Entry'!I145),ISBLANK('Contact Data Entry'!J145),ISBLANK('Contact Data Entry'!L145),ISBLANK('Contact Data Entry'!M145),ISBLANK('Contact Data Entry'!N145)),TRUE,FALSE)</f>
        <v>1</v>
      </c>
    </row>
    <row r="146" spans="1:2" x14ac:dyDescent="0.25">
      <c r="A146" s="43" t="b">
        <f>IF(COUNTA('Contact Data Entry'!A146:AD146)-COUNTIF('Contact Data Entry'!A146:AD146,"#N/A")&gt;0,TRUE,FALSE)</f>
        <v>0</v>
      </c>
      <c r="B146" t="b">
        <f>IF(OR(ISBLANK('Contact Data Entry'!B146),ISBLANK('Contact Data Entry'!C146),ISBLANK('Contact Data Entry'!D146),ISBLANK('Contact Data Entry'!E146),ISBLANK('Contact Data Entry'!I146),ISBLANK('Contact Data Entry'!J146),ISBLANK('Contact Data Entry'!L146),ISBLANK('Contact Data Entry'!M146),ISBLANK('Contact Data Entry'!N146)),TRUE,FALSE)</f>
        <v>1</v>
      </c>
    </row>
    <row r="147" spans="1:2" x14ac:dyDescent="0.25">
      <c r="A147" s="43" t="b">
        <f>IF(COUNTA('Contact Data Entry'!A147:AD147)-COUNTIF('Contact Data Entry'!A147:AD147,"#N/A")&gt;0,TRUE,FALSE)</f>
        <v>0</v>
      </c>
      <c r="B147" t="b">
        <f>IF(OR(ISBLANK('Contact Data Entry'!B147),ISBLANK('Contact Data Entry'!C147),ISBLANK('Contact Data Entry'!D147),ISBLANK('Contact Data Entry'!E147),ISBLANK('Contact Data Entry'!I147),ISBLANK('Contact Data Entry'!J147),ISBLANK('Contact Data Entry'!L147),ISBLANK('Contact Data Entry'!M147),ISBLANK('Contact Data Entry'!N147)),TRUE,FALSE)</f>
        <v>1</v>
      </c>
    </row>
    <row r="148" spans="1:2" x14ac:dyDescent="0.25">
      <c r="A148" s="43" t="b">
        <f>IF(COUNTA('Contact Data Entry'!A148:AD148)-COUNTIF('Contact Data Entry'!A148:AD148,"#N/A")&gt;0,TRUE,FALSE)</f>
        <v>0</v>
      </c>
      <c r="B148" t="b">
        <f>IF(OR(ISBLANK('Contact Data Entry'!B148),ISBLANK('Contact Data Entry'!C148),ISBLANK('Contact Data Entry'!D148),ISBLANK('Contact Data Entry'!E148),ISBLANK('Contact Data Entry'!I148),ISBLANK('Contact Data Entry'!J148),ISBLANK('Contact Data Entry'!L148),ISBLANK('Contact Data Entry'!M148),ISBLANK('Contact Data Entry'!N148)),TRUE,FALSE)</f>
        <v>1</v>
      </c>
    </row>
    <row r="149" spans="1:2" x14ac:dyDescent="0.25">
      <c r="A149" s="43" t="b">
        <f>IF(COUNTA('Contact Data Entry'!A149:AD149)-COUNTIF('Contact Data Entry'!A149:AD149,"#N/A")&gt;0,TRUE,FALSE)</f>
        <v>0</v>
      </c>
      <c r="B149" t="b">
        <f>IF(OR(ISBLANK('Contact Data Entry'!B149),ISBLANK('Contact Data Entry'!C149),ISBLANK('Contact Data Entry'!D149),ISBLANK('Contact Data Entry'!E149),ISBLANK('Contact Data Entry'!I149),ISBLANK('Contact Data Entry'!J149),ISBLANK('Contact Data Entry'!L149),ISBLANK('Contact Data Entry'!M149),ISBLANK('Contact Data Entry'!N149)),TRUE,FALSE)</f>
        <v>1</v>
      </c>
    </row>
    <row r="150" spans="1:2" x14ac:dyDescent="0.25">
      <c r="A150" s="43" t="b">
        <f>IF(COUNTA('Contact Data Entry'!A150:AD150)-COUNTIF('Contact Data Entry'!A150:AD150,"#N/A")&gt;0,TRUE,FALSE)</f>
        <v>0</v>
      </c>
      <c r="B150" t="b">
        <f>IF(OR(ISBLANK('Contact Data Entry'!B150),ISBLANK('Contact Data Entry'!C150),ISBLANK('Contact Data Entry'!D150),ISBLANK('Contact Data Entry'!E150),ISBLANK('Contact Data Entry'!I150),ISBLANK('Contact Data Entry'!J150),ISBLANK('Contact Data Entry'!L150),ISBLANK('Contact Data Entry'!M150),ISBLANK('Contact Data Entry'!N150)),TRUE,FALSE)</f>
        <v>1</v>
      </c>
    </row>
    <row r="151" spans="1:2" x14ac:dyDescent="0.25">
      <c r="A151" s="43" t="b">
        <f>IF(COUNTA('Contact Data Entry'!A151:AD151)-COUNTIF('Contact Data Entry'!A151:AD151,"#N/A")&gt;0,TRUE,FALSE)</f>
        <v>0</v>
      </c>
      <c r="B151" t="b">
        <f>IF(OR(ISBLANK('Contact Data Entry'!B151),ISBLANK('Contact Data Entry'!C151),ISBLANK('Contact Data Entry'!D151),ISBLANK('Contact Data Entry'!E151),ISBLANK('Contact Data Entry'!I151),ISBLANK('Contact Data Entry'!J151),ISBLANK('Contact Data Entry'!L151),ISBLANK('Contact Data Entry'!M151),ISBLANK('Contact Data Entry'!N151)),TRUE,FALSE)</f>
        <v>1</v>
      </c>
    </row>
    <row r="152" spans="1:2" x14ac:dyDescent="0.25">
      <c r="A152" s="43" t="b">
        <f>IF(COUNTA('Contact Data Entry'!A152:AD152)-COUNTIF('Contact Data Entry'!A152:AD152,"#N/A")&gt;0,TRUE,FALSE)</f>
        <v>0</v>
      </c>
      <c r="B152" t="b">
        <f>IF(OR(ISBLANK('Contact Data Entry'!B152),ISBLANK('Contact Data Entry'!C152),ISBLANK('Contact Data Entry'!D152),ISBLANK('Contact Data Entry'!E152),ISBLANK('Contact Data Entry'!I152),ISBLANK('Contact Data Entry'!J152),ISBLANK('Contact Data Entry'!L152),ISBLANK('Contact Data Entry'!M152),ISBLANK('Contact Data Entry'!N152)),TRUE,FALSE)</f>
        <v>1</v>
      </c>
    </row>
    <row r="153" spans="1:2" x14ac:dyDescent="0.25">
      <c r="A153" s="43" t="b">
        <f>IF(COUNTA('Contact Data Entry'!A153:AD153)-COUNTIF('Contact Data Entry'!A153:AD153,"#N/A")&gt;0,TRUE,FALSE)</f>
        <v>0</v>
      </c>
      <c r="B153" t="b">
        <f>IF(OR(ISBLANK('Contact Data Entry'!B153),ISBLANK('Contact Data Entry'!C153),ISBLANK('Contact Data Entry'!D153),ISBLANK('Contact Data Entry'!E153),ISBLANK('Contact Data Entry'!I153),ISBLANK('Contact Data Entry'!J153),ISBLANK('Contact Data Entry'!L153),ISBLANK('Contact Data Entry'!M153),ISBLANK('Contact Data Entry'!N153)),TRUE,FALSE)</f>
        <v>1</v>
      </c>
    </row>
    <row r="154" spans="1:2" x14ac:dyDescent="0.25">
      <c r="A154" s="43" t="b">
        <f>IF(COUNTA('Contact Data Entry'!A154:AD154)-COUNTIF('Contact Data Entry'!A154:AD154,"#N/A")&gt;0,TRUE,FALSE)</f>
        <v>0</v>
      </c>
      <c r="B154" t="b">
        <f>IF(OR(ISBLANK('Contact Data Entry'!B154),ISBLANK('Contact Data Entry'!C154),ISBLANK('Contact Data Entry'!D154),ISBLANK('Contact Data Entry'!E154),ISBLANK('Contact Data Entry'!I154),ISBLANK('Contact Data Entry'!J154),ISBLANK('Contact Data Entry'!L154),ISBLANK('Contact Data Entry'!M154),ISBLANK('Contact Data Entry'!N154)),TRUE,FALSE)</f>
        <v>1</v>
      </c>
    </row>
    <row r="155" spans="1:2" x14ac:dyDescent="0.25">
      <c r="A155" s="43" t="b">
        <f>IF(COUNTA('Contact Data Entry'!A155:AD155)-COUNTIF('Contact Data Entry'!A155:AD155,"#N/A")&gt;0,TRUE,FALSE)</f>
        <v>0</v>
      </c>
      <c r="B155" t="b">
        <f>IF(OR(ISBLANK('Contact Data Entry'!B155),ISBLANK('Contact Data Entry'!C155),ISBLANK('Contact Data Entry'!D155),ISBLANK('Contact Data Entry'!E155),ISBLANK('Contact Data Entry'!I155),ISBLANK('Contact Data Entry'!J155),ISBLANK('Contact Data Entry'!L155),ISBLANK('Contact Data Entry'!M155),ISBLANK('Contact Data Entry'!N155)),TRUE,FALSE)</f>
        <v>1</v>
      </c>
    </row>
    <row r="156" spans="1:2" x14ac:dyDescent="0.25">
      <c r="A156" s="43" t="b">
        <f>IF(COUNTA('Contact Data Entry'!A156:AD156)-COUNTIF('Contact Data Entry'!A156:AD156,"#N/A")&gt;0,TRUE,FALSE)</f>
        <v>0</v>
      </c>
      <c r="B156" t="b">
        <f>IF(OR(ISBLANK('Contact Data Entry'!B156),ISBLANK('Contact Data Entry'!C156),ISBLANK('Contact Data Entry'!D156),ISBLANK('Contact Data Entry'!E156),ISBLANK('Contact Data Entry'!I156),ISBLANK('Contact Data Entry'!J156),ISBLANK('Contact Data Entry'!L156),ISBLANK('Contact Data Entry'!M156),ISBLANK('Contact Data Entry'!N156)),TRUE,FALSE)</f>
        <v>1</v>
      </c>
    </row>
    <row r="157" spans="1:2" x14ac:dyDescent="0.25">
      <c r="A157" s="43" t="b">
        <f>IF(COUNTA('Contact Data Entry'!A157:AD157)-COUNTIF('Contact Data Entry'!A157:AD157,"#N/A")&gt;0,TRUE,FALSE)</f>
        <v>0</v>
      </c>
      <c r="B157" t="b">
        <f>IF(OR(ISBLANK('Contact Data Entry'!B157),ISBLANK('Contact Data Entry'!C157),ISBLANK('Contact Data Entry'!D157),ISBLANK('Contact Data Entry'!E157),ISBLANK('Contact Data Entry'!I157),ISBLANK('Contact Data Entry'!J157),ISBLANK('Contact Data Entry'!L157),ISBLANK('Contact Data Entry'!M157),ISBLANK('Contact Data Entry'!N157)),TRUE,FALSE)</f>
        <v>1</v>
      </c>
    </row>
    <row r="158" spans="1:2" x14ac:dyDescent="0.25">
      <c r="A158" s="43" t="b">
        <f>IF(COUNTA('Contact Data Entry'!A158:AD158)-COUNTIF('Contact Data Entry'!A158:AD158,"#N/A")&gt;0,TRUE,FALSE)</f>
        <v>0</v>
      </c>
      <c r="B158" t="b">
        <f>IF(OR(ISBLANK('Contact Data Entry'!B158),ISBLANK('Contact Data Entry'!C158),ISBLANK('Contact Data Entry'!D158),ISBLANK('Contact Data Entry'!E158),ISBLANK('Contact Data Entry'!I158),ISBLANK('Contact Data Entry'!J158),ISBLANK('Contact Data Entry'!L158),ISBLANK('Contact Data Entry'!M158),ISBLANK('Contact Data Entry'!N158)),TRUE,FALSE)</f>
        <v>1</v>
      </c>
    </row>
    <row r="159" spans="1:2" x14ac:dyDescent="0.25">
      <c r="A159" s="43" t="b">
        <f>IF(COUNTA('Contact Data Entry'!A159:AD159)-COUNTIF('Contact Data Entry'!A159:AD159,"#N/A")&gt;0,TRUE,FALSE)</f>
        <v>0</v>
      </c>
      <c r="B159" t="b">
        <f>IF(OR(ISBLANK('Contact Data Entry'!B159),ISBLANK('Contact Data Entry'!C159),ISBLANK('Contact Data Entry'!D159),ISBLANK('Contact Data Entry'!E159),ISBLANK('Contact Data Entry'!I159),ISBLANK('Contact Data Entry'!J159),ISBLANK('Contact Data Entry'!L159),ISBLANK('Contact Data Entry'!M159),ISBLANK('Contact Data Entry'!N159)),TRUE,FALSE)</f>
        <v>1</v>
      </c>
    </row>
    <row r="160" spans="1:2" x14ac:dyDescent="0.25">
      <c r="A160" s="43" t="b">
        <f>IF(COUNTA('Contact Data Entry'!A160:AD160)-COUNTIF('Contact Data Entry'!A160:AD160,"#N/A")&gt;0,TRUE,FALSE)</f>
        <v>0</v>
      </c>
      <c r="B160" t="b">
        <f>IF(OR(ISBLANK('Contact Data Entry'!B160),ISBLANK('Contact Data Entry'!C160),ISBLANK('Contact Data Entry'!D160),ISBLANK('Contact Data Entry'!E160),ISBLANK('Contact Data Entry'!I160),ISBLANK('Contact Data Entry'!J160),ISBLANK('Contact Data Entry'!L160),ISBLANK('Contact Data Entry'!M160),ISBLANK('Contact Data Entry'!N160)),TRUE,FALSE)</f>
        <v>1</v>
      </c>
    </row>
    <row r="161" spans="1:2" x14ac:dyDescent="0.25">
      <c r="A161" s="43" t="b">
        <f>IF(COUNTA('Contact Data Entry'!A161:AD161)-COUNTIF('Contact Data Entry'!A161:AD161,"#N/A")&gt;0,TRUE,FALSE)</f>
        <v>0</v>
      </c>
      <c r="B161" t="b">
        <f>IF(OR(ISBLANK('Contact Data Entry'!B161),ISBLANK('Contact Data Entry'!C161),ISBLANK('Contact Data Entry'!D161),ISBLANK('Contact Data Entry'!E161),ISBLANK('Contact Data Entry'!I161),ISBLANK('Contact Data Entry'!J161),ISBLANK('Contact Data Entry'!L161),ISBLANK('Contact Data Entry'!M161),ISBLANK('Contact Data Entry'!N161)),TRUE,FALSE)</f>
        <v>1</v>
      </c>
    </row>
    <row r="162" spans="1:2" x14ac:dyDescent="0.25">
      <c r="A162" s="43" t="b">
        <f>IF(COUNTA('Contact Data Entry'!A162:AD162)-COUNTIF('Contact Data Entry'!A162:AD162,"#N/A")&gt;0,TRUE,FALSE)</f>
        <v>0</v>
      </c>
      <c r="B162" t="b">
        <f>IF(OR(ISBLANK('Contact Data Entry'!B162),ISBLANK('Contact Data Entry'!C162),ISBLANK('Contact Data Entry'!D162),ISBLANK('Contact Data Entry'!E162),ISBLANK('Contact Data Entry'!I162),ISBLANK('Contact Data Entry'!J162),ISBLANK('Contact Data Entry'!L162),ISBLANK('Contact Data Entry'!M162),ISBLANK('Contact Data Entry'!N162)),TRUE,FALSE)</f>
        <v>1</v>
      </c>
    </row>
    <row r="163" spans="1:2" x14ac:dyDescent="0.25">
      <c r="A163" s="43" t="b">
        <f>IF(COUNTA('Contact Data Entry'!A163:AD163)-COUNTIF('Contact Data Entry'!A163:AD163,"#N/A")&gt;0,TRUE,FALSE)</f>
        <v>0</v>
      </c>
      <c r="B163" t="b">
        <f>IF(OR(ISBLANK('Contact Data Entry'!B163),ISBLANK('Contact Data Entry'!C163),ISBLANK('Contact Data Entry'!D163),ISBLANK('Contact Data Entry'!E163),ISBLANK('Contact Data Entry'!I163),ISBLANK('Contact Data Entry'!J163),ISBLANK('Contact Data Entry'!L163),ISBLANK('Contact Data Entry'!M163),ISBLANK('Contact Data Entry'!N163)),TRUE,FALSE)</f>
        <v>1</v>
      </c>
    </row>
    <row r="164" spans="1:2" x14ac:dyDescent="0.25">
      <c r="A164" s="43" t="b">
        <f>IF(COUNTA('Contact Data Entry'!A164:AD164)-COUNTIF('Contact Data Entry'!A164:AD164,"#N/A")&gt;0,TRUE,FALSE)</f>
        <v>0</v>
      </c>
      <c r="B164" t="b">
        <f>IF(OR(ISBLANK('Contact Data Entry'!B164),ISBLANK('Contact Data Entry'!C164),ISBLANK('Contact Data Entry'!D164),ISBLANK('Contact Data Entry'!E164),ISBLANK('Contact Data Entry'!I164),ISBLANK('Contact Data Entry'!J164),ISBLANK('Contact Data Entry'!L164),ISBLANK('Contact Data Entry'!M164),ISBLANK('Contact Data Entry'!N164)),TRUE,FALSE)</f>
        <v>1</v>
      </c>
    </row>
    <row r="165" spans="1:2" x14ac:dyDescent="0.25">
      <c r="A165" s="43" t="b">
        <f>IF(COUNTA('Contact Data Entry'!A165:AD165)-COUNTIF('Contact Data Entry'!A165:AD165,"#N/A")&gt;0,TRUE,FALSE)</f>
        <v>0</v>
      </c>
      <c r="B165" t="b">
        <f>IF(OR(ISBLANK('Contact Data Entry'!B165),ISBLANK('Contact Data Entry'!C165),ISBLANK('Contact Data Entry'!D165),ISBLANK('Contact Data Entry'!E165),ISBLANK('Contact Data Entry'!I165),ISBLANK('Contact Data Entry'!J165),ISBLANK('Contact Data Entry'!L165),ISBLANK('Contact Data Entry'!M165),ISBLANK('Contact Data Entry'!N165)),TRUE,FALSE)</f>
        <v>1</v>
      </c>
    </row>
    <row r="166" spans="1:2" x14ac:dyDescent="0.25">
      <c r="A166" s="43" t="b">
        <f>IF(COUNTA('Contact Data Entry'!A166:AD166)-COUNTIF('Contact Data Entry'!A166:AD166,"#N/A")&gt;0,TRUE,FALSE)</f>
        <v>0</v>
      </c>
      <c r="B166" t="b">
        <f>IF(OR(ISBLANK('Contact Data Entry'!B166),ISBLANK('Contact Data Entry'!C166),ISBLANK('Contact Data Entry'!D166),ISBLANK('Contact Data Entry'!E166),ISBLANK('Contact Data Entry'!I166),ISBLANK('Contact Data Entry'!J166),ISBLANK('Contact Data Entry'!L166),ISBLANK('Contact Data Entry'!M166),ISBLANK('Contact Data Entry'!N166)),TRUE,FALSE)</f>
        <v>1</v>
      </c>
    </row>
    <row r="167" spans="1:2" x14ac:dyDescent="0.25">
      <c r="A167" s="43" t="b">
        <f>IF(COUNTA('Contact Data Entry'!A167:AD167)-COUNTIF('Contact Data Entry'!A167:AD167,"#N/A")&gt;0,TRUE,FALSE)</f>
        <v>0</v>
      </c>
      <c r="B167" t="b">
        <f>IF(OR(ISBLANK('Contact Data Entry'!B167),ISBLANK('Contact Data Entry'!C167),ISBLANK('Contact Data Entry'!D167),ISBLANK('Contact Data Entry'!E167),ISBLANK('Contact Data Entry'!I167),ISBLANK('Contact Data Entry'!J167),ISBLANK('Contact Data Entry'!L167),ISBLANK('Contact Data Entry'!M167),ISBLANK('Contact Data Entry'!N167)),TRUE,FALSE)</f>
        <v>1</v>
      </c>
    </row>
    <row r="168" spans="1:2" x14ac:dyDescent="0.25">
      <c r="A168" s="43" t="b">
        <f>IF(COUNTA('Contact Data Entry'!A168:AD168)-COUNTIF('Contact Data Entry'!A168:AD168,"#N/A")&gt;0,TRUE,FALSE)</f>
        <v>0</v>
      </c>
      <c r="B168" t="b">
        <f>IF(OR(ISBLANK('Contact Data Entry'!B168),ISBLANK('Contact Data Entry'!C168),ISBLANK('Contact Data Entry'!D168),ISBLANK('Contact Data Entry'!E168),ISBLANK('Contact Data Entry'!I168),ISBLANK('Contact Data Entry'!J168),ISBLANK('Contact Data Entry'!L168),ISBLANK('Contact Data Entry'!M168),ISBLANK('Contact Data Entry'!N168)),TRUE,FALSE)</f>
        <v>1</v>
      </c>
    </row>
    <row r="169" spans="1:2" x14ac:dyDescent="0.25">
      <c r="A169" s="43" t="b">
        <f>IF(COUNTA('Contact Data Entry'!A169:AD169)-COUNTIF('Contact Data Entry'!A169:AD169,"#N/A")&gt;0,TRUE,FALSE)</f>
        <v>0</v>
      </c>
      <c r="B169" t="b">
        <f>IF(OR(ISBLANK('Contact Data Entry'!B169),ISBLANK('Contact Data Entry'!C169),ISBLANK('Contact Data Entry'!D169),ISBLANK('Contact Data Entry'!E169),ISBLANK('Contact Data Entry'!I169),ISBLANK('Contact Data Entry'!J169),ISBLANK('Contact Data Entry'!L169),ISBLANK('Contact Data Entry'!M169),ISBLANK('Contact Data Entry'!N169)),TRUE,FALSE)</f>
        <v>1</v>
      </c>
    </row>
    <row r="170" spans="1:2" x14ac:dyDescent="0.25">
      <c r="A170" s="43" t="b">
        <f>IF(COUNTA('Contact Data Entry'!A170:AD170)-COUNTIF('Contact Data Entry'!A170:AD170,"#N/A")&gt;0,TRUE,FALSE)</f>
        <v>0</v>
      </c>
      <c r="B170" t="b">
        <f>IF(OR(ISBLANK('Contact Data Entry'!B170),ISBLANK('Contact Data Entry'!C170),ISBLANK('Contact Data Entry'!D170),ISBLANK('Contact Data Entry'!E170),ISBLANK('Contact Data Entry'!I170),ISBLANK('Contact Data Entry'!J170),ISBLANK('Contact Data Entry'!L170),ISBLANK('Contact Data Entry'!M170),ISBLANK('Contact Data Entry'!N170)),TRUE,FALSE)</f>
        <v>1</v>
      </c>
    </row>
    <row r="171" spans="1:2" x14ac:dyDescent="0.25">
      <c r="A171" s="43" t="b">
        <f>IF(COUNTA('Contact Data Entry'!A171:AD171)-COUNTIF('Contact Data Entry'!A171:AD171,"#N/A")&gt;0,TRUE,FALSE)</f>
        <v>0</v>
      </c>
      <c r="B171" t="b">
        <f>IF(OR(ISBLANK('Contact Data Entry'!B171),ISBLANK('Contact Data Entry'!C171),ISBLANK('Contact Data Entry'!D171),ISBLANK('Contact Data Entry'!E171),ISBLANK('Contact Data Entry'!I171),ISBLANK('Contact Data Entry'!J171),ISBLANK('Contact Data Entry'!L171),ISBLANK('Contact Data Entry'!M171),ISBLANK('Contact Data Entry'!N171)),TRUE,FALSE)</f>
        <v>1</v>
      </c>
    </row>
    <row r="172" spans="1:2" x14ac:dyDescent="0.25">
      <c r="A172" s="43" t="b">
        <f>IF(COUNTA('Contact Data Entry'!A172:AD172)-COUNTIF('Contact Data Entry'!A172:AD172,"#N/A")&gt;0,TRUE,FALSE)</f>
        <v>0</v>
      </c>
      <c r="B172" t="b">
        <f>IF(OR(ISBLANK('Contact Data Entry'!B172),ISBLANK('Contact Data Entry'!C172),ISBLANK('Contact Data Entry'!D172),ISBLANK('Contact Data Entry'!E172),ISBLANK('Contact Data Entry'!I172),ISBLANK('Contact Data Entry'!J172),ISBLANK('Contact Data Entry'!L172),ISBLANK('Contact Data Entry'!M172),ISBLANK('Contact Data Entry'!N172)),TRUE,FALSE)</f>
        <v>1</v>
      </c>
    </row>
    <row r="173" spans="1:2" x14ac:dyDescent="0.25">
      <c r="A173" s="43" t="b">
        <f>IF(COUNTA('Contact Data Entry'!A173:AD173)-COUNTIF('Contact Data Entry'!A173:AD173,"#N/A")&gt;0,TRUE,FALSE)</f>
        <v>0</v>
      </c>
      <c r="B173" t="b">
        <f>IF(OR(ISBLANK('Contact Data Entry'!B173),ISBLANK('Contact Data Entry'!C173),ISBLANK('Contact Data Entry'!D173),ISBLANK('Contact Data Entry'!E173),ISBLANK('Contact Data Entry'!I173),ISBLANK('Contact Data Entry'!J173),ISBLANK('Contact Data Entry'!L173),ISBLANK('Contact Data Entry'!M173),ISBLANK('Contact Data Entry'!N173)),TRUE,FALSE)</f>
        <v>1</v>
      </c>
    </row>
    <row r="174" spans="1:2" x14ac:dyDescent="0.25">
      <c r="A174" s="43" t="b">
        <f>IF(COUNTA('Contact Data Entry'!A174:AD174)-COUNTIF('Contact Data Entry'!A174:AD174,"#N/A")&gt;0,TRUE,FALSE)</f>
        <v>0</v>
      </c>
      <c r="B174" t="b">
        <f>IF(OR(ISBLANK('Contact Data Entry'!B174),ISBLANK('Contact Data Entry'!C174),ISBLANK('Contact Data Entry'!D174),ISBLANK('Contact Data Entry'!E174),ISBLANK('Contact Data Entry'!I174),ISBLANK('Contact Data Entry'!J174),ISBLANK('Contact Data Entry'!L174),ISBLANK('Contact Data Entry'!M174),ISBLANK('Contact Data Entry'!N174)),TRUE,FALSE)</f>
        <v>1</v>
      </c>
    </row>
    <row r="175" spans="1:2" x14ac:dyDescent="0.25">
      <c r="A175" s="43" t="b">
        <f>IF(COUNTA('Contact Data Entry'!A175:AD175)-COUNTIF('Contact Data Entry'!A175:AD175,"#N/A")&gt;0,TRUE,FALSE)</f>
        <v>0</v>
      </c>
      <c r="B175" t="b">
        <f>IF(OR(ISBLANK('Contact Data Entry'!B175),ISBLANK('Contact Data Entry'!C175),ISBLANK('Contact Data Entry'!D175),ISBLANK('Contact Data Entry'!E175),ISBLANK('Contact Data Entry'!I175),ISBLANK('Contact Data Entry'!J175),ISBLANK('Contact Data Entry'!L175),ISBLANK('Contact Data Entry'!M175),ISBLANK('Contact Data Entry'!N175)),TRUE,FALSE)</f>
        <v>1</v>
      </c>
    </row>
    <row r="176" spans="1:2" x14ac:dyDescent="0.25">
      <c r="A176" s="43" t="b">
        <f>IF(COUNTA('Contact Data Entry'!A176:AD176)-COUNTIF('Contact Data Entry'!A176:AD176,"#N/A")&gt;0,TRUE,FALSE)</f>
        <v>0</v>
      </c>
      <c r="B176" t="b">
        <f>IF(OR(ISBLANK('Contact Data Entry'!B176),ISBLANK('Contact Data Entry'!C176),ISBLANK('Contact Data Entry'!D176),ISBLANK('Contact Data Entry'!E176),ISBLANK('Contact Data Entry'!I176),ISBLANK('Contact Data Entry'!J176),ISBLANK('Contact Data Entry'!L176),ISBLANK('Contact Data Entry'!M176),ISBLANK('Contact Data Entry'!N176)),TRUE,FALSE)</f>
        <v>1</v>
      </c>
    </row>
    <row r="177" spans="1:2" x14ac:dyDescent="0.25">
      <c r="A177" s="43" t="b">
        <f>IF(COUNTA('Contact Data Entry'!A177:AD177)-COUNTIF('Contact Data Entry'!A177:AD177,"#N/A")&gt;0,TRUE,FALSE)</f>
        <v>0</v>
      </c>
      <c r="B177" t="b">
        <f>IF(OR(ISBLANK('Contact Data Entry'!B177),ISBLANK('Contact Data Entry'!C177),ISBLANK('Contact Data Entry'!D177),ISBLANK('Contact Data Entry'!E177),ISBLANK('Contact Data Entry'!I177),ISBLANK('Contact Data Entry'!J177),ISBLANK('Contact Data Entry'!L177),ISBLANK('Contact Data Entry'!M177),ISBLANK('Contact Data Entry'!N177)),TRUE,FALSE)</f>
        <v>1</v>
      </c>
    </row>
    <row r="178" spans="1:2" x14ac:dyDescent="0.25">
      <c r="A178" s="43" t="b">
        <f>IF(COUNTA('Contact Data Entry'!A178:AD178)-COUNTIF('Contact Data Entry'!A178:AD178,"#N/A")&gt;0,TRUE,FALSE)</f>
        <v>0</v>
      </c>
      <c r="B178" t="b">
        <f>IF(OR(ISBLANK('Contact Data Entry'!B178),ISBLANK('Contact Data Entry'!C178),ISBLANK('Contact Data Entry'!D178),ISBLANK('Contact Data Entry'!E178),ISBLANK('Contact Data Entry'!I178),ISBLANK('Contact Data Entry'!J178),ISBLANK('Contact Data Entry'!L178),ISBLANK('Contact Data Entry'!M178),ISBLANK('Contact Data Entry'!N178)),TRUE,FALSE)</f>
        <v>1</v>
      </c>
    </row>
    <row r="179" spans="1:2" x14ac:dyDescent="0.25">
      <c r="A179" s="43" t="b">
        <f>IF(COUNTA('Contact Data Entry'!A179:AD179)-COUNTIF('Contact Data Entry'!A179:AD179,"#N/A")&gt;0,TRUE,FALSE)</f>
        <v>0</v>
      </c>
      <c r="B179" t="b">
        <f>IF(OR(ISBLANK('Contact Data Entry'!B179),ISBLANK('Contact Data Entry'!C179),ISBLANK('Contact Data Entry'!D179),ISBLANK('Contact Data Entry'!E179),ISBLANK('Contact Data Entry'!I179),ISBLANK('Contact Data Entry'!J179),ISBLANK('Contact Data Entry'!L179),ISBLANK('Contact Data Entry'!M179),ISBLANK('Contact Data Entry'!N179)),TRUE,FALSE)</f>
        <v>1</v>
      </c>
    </row>
    <row r="180" spans="1:2" x14ac:dyDescent="0.25">
      <c r="A180" s="43" t="b">
        <f>IF(COUNTA('Contact Data Entry'!A180:AD180)-COUNTIF('Contact Data Entry'!A180:AD180,"#N/A")&gt;0,TRUE,FALSE)</f>
        <v>0</v>
      </c>
      <c r="B180" t="b">
        <f>IF(OR(ISBLANK('Contact Data Entry'!B180),ISBLANK('Contact Data Entry'!C180),ISBLANK('Contact Data Entry'!D180),ISBLANK('Contact Data Entry'!E180),ISBLANK('Contact Data Entry'!I180),ISBLANK('Contact Data Entry'!J180),ISBLANK('Contact Data Entry'!L180),ISBLANK('Contact Data Entry'!M180),ISBLANK('Contact Data Entry'!N180)),TRUE,FALSE)</f>
        <v>1</v>
      </c>
    </row>
    <row r="181" spans="1:2" x14ac:dyDescent="0.25">
      <c r="A181" s="43" t="b">
        <f>IF(COUNTA('Contact Data Entry'!A181:AD181)-COUNTIF('Contact Data Entry'!A181:AD181,"#N/A")&gt;0,TRUE,FALSE)</f>
        <v>0</v>
      </c>
      <c r="B181" t="b">
        <f>IF(OR(ISBLANK('Contact Data Entry'!B181),ISBLANK('Contact Data Entry'!C181),ISBLANK('Contact Data Entry'!D181),ISBLANK('Contact Data Entry'!E181),ISBLANK('Contact Data Entry'!I181),ISBLANK('Contact Data Entry'!J181),ISBLANK('Contact Data Entry'!L181),ISBLANK('Contact Data Entry'!M181),ISBLANK('Contact Data Entry'!N181)),TRUE,FALSE)</f>
        <v>1</v>
      </c>
    </row>
    <row r="182" spans="1:2" x14ac:dyDescent="0.25">
      <c r="A182" s="43" t="b">
        <f>IF(COUNTA('Contact Data Entry'!A182:AD182)-COUNTIF('Contact Data Entry'!A182:AD182,"#N/A")&gt;0,TRUE,FALSE)</f>
        <v>0</v>
      </c>
      <c r="B182" t="b">
        <f>IF(OR(ISBLANK('Contact Data Entry'!B182),ISBLANK('Contact Data Entry'!C182),ISBLANK('Contact Data Entry'!D182),ISBLANK('Contact Data Entry'!E182),ISBLANK('Contact Data Entry'!I182),ISBLANK('Contact Data Entry'!J182),ISBLANK('Contact Data Entry'!L182),ISBLANK('Contact Data Entry'!M182),ISBLANK('Contact Data Entry'!N182)),TRUE,FALSE)</f>
        <v>1</v>
      </c>
    </row>
    <row r="183" spans="1:2" x14ac:dyDescent="0.25">
      <c r="A183" s="43" t="b">
        <f>IF(COUNTA('Contact Data Entry'!A183:AD183)-COUNTIF('Contact Data Entry'!A183:AD183,"#N/A")&gt;0,TRUE,FALSE)</f>
        <v>0</v>
      </c>
      <c r="B183" t="b">
        <f>IF(OR(ISBLANK('Contact Data Entry'!B183),ISBLANK('Contact Data Entry'!C183),ISBLANK('Contact Data Entry'!D183),ISBLANK('Contact Data Entry'!E183),ISBLANK('Contact Data Entry'!I183),ISBLANK('Contact Data Entry'!J183),ISBLANK('Contact Data Entry'!L183),ISBLANK('Contact Data Entry'!M183),ISBLANK('Contact Data Entry'!N183)),TRUE,FALSE)</f>
        <v>1</v>
      </c>
    </row>
    <row r="184" spans="1:2" x14ac:dyDescent="0.25">
      <c r="A184" s="43" t="b">
        <f>IF(COUNTA('Contact Data Entry'!A184:AD184)-COUNTIF('Contact Data Entry'!A184:AD184,"#N/A")&gt;0,TRUE,FALSE)</f>
        <v>0</v>
      </c>
      <c r="B184" t="b">
        <f>IF(OR(ISBLANK('Contact Data Entry'!B184),ISBLANK('Contact Data Entry'!C184),ISBLANK('Contact Data Entry'!D184),ISBLANK('Contact Data Entry'!E184),ISBLANK('Contact Data Entry'!I184),ISBLANK('Contact Data Entry'!J184),ISBLANK('Contact Data Entry'!L184),ISBLANK('Contact Data Entry'!M184),ISBLANK('Contact Data Entry'!N184)),TRUE,FALSE)</f>
        <v>1</v>
      </c>
    </row>
    <row r="185" spans="1:2" x14ac:dyDescent="0.25">
      <c r="A185" s="43" t="b">
        <f>IF(COUNTA('Contact Data Entry'!A185:AD185)-COUNTIF('Contact Data Entry'!A185:AD185,"#N/A")&gt;0,TRUE,FALSE)</f>
        <v>0</v>
      </c>
      <c r="B185" t="b">
        <f>IF(OR(ISBLANK('Contact Data Entry'!B185),ISBLANK('Contact Data Entry'!C185),ISBLANK('Contact Data Entry'!D185),ISBLANK('Contact Data Entry'!E185),ISBLANK('Contact Data Entry'!I185),ISBLANK('Contact Data Entry'!J185),ISBLANK('Contact Data Entry'!L185),ISBLANK('Contact Data Entry'!M185),ISBLANK('Contact Data Entry'!N185)),TRUE,FALSE)</f>
        <v>1</v>
      </c>
    </row>
    <row r="186" spans="1:2" x14ac:dyDescent="0.25">
      <c r="A186" s="43" t="b">
        <f>IF(COUNTA('Contact Data Entry'!A186:AD186)-COUNTIF('Contact Data Entry'!A186:AD186,"#N/A")&gt;0,TRUE,FALSE)</f>
        <v>0</v>
      </c>
      <c r="B186" t="b">
        <f>IF(OR(ISBLANK('Contact Data Entry'!B186),ISBLANK('Contact Data Entry'!C186),ISBLANK('Contact Data Entry'!D186),ISBLANK('Contact Data Entry'!E186),ISBLANK('Contact Data Entry'!I186),ISBLANK('Contact Data Entry'!J186),ISBLANK('Contact Data Entry'!L186),ISBLANK('Contact Data Entry'!M186),ISBLANK('Contact Data Entry'!N186)),TRUE,FALSE)</f>
        <v>1</v>
      </c>
    </row>
    <row r="187" spans="1:2" x14ac:dyDescent="0.25">
      <c r="A187" s="43" t="b">
        <f>IF(COUNTA('Contact Data Entry'!A187:AD187)-COUNTIF('Contact Data Entry'!A187:AD187,"#N/A")&gt;0,TRUE,FALSE)</f>
        <v>0</v>
      </c>
      <c r="B187" t="b">
        <f>IF(OR(ISBLANK('Contact Data Entry'!B187),ISBLANK('Contact Data Entry'!C187),ISBLANK('Contact Data Entry'!D187),ISBLANK('Contact Data Entry'!E187),ISBLANK('Contact Data Entry'!I187),ISBLANK('Contact Data Entry'!J187),ISBLANK('Contact Data Entry'!L187),ISBLANK('Contact Data Entry'!M187),ISBLANK('Contact Data Entry'!N187)),TRUE,FALSE)</f>
        <v>1</v>
      </c>
    </row>
    <row r="188" spans="1:2" x14ac:dyDescent="0.25">
      <c r="A188" s="43" t="b">
        <f>IF(COUNTA('Contact Data Entry'!A188:AD188)-COUNTIF('Contact Data Entry'!A188:AD188,"#N/A")&gt;0,TRUE,FALSE)</f>
        <v>0</v>
      </c>
      <c r="B188" t="b">
        <f>IF(OR(ISBLANK('Contact Data Entry'!B188),ISBLANK('Contact Data Entry'!C188),ISBLANK('Contact Data Entry'!D188),ISBLANK('Contact Data Entry'!E188),ISBLANK('Contact Data Entry'!I188),ISBLANK('Contact Data Entry'!J188),ISBLANK('Contact Data Entry'!L188),ISBLANK('Contact Data Entry'!M188),ISBLANK('Contact Data Entry'!N188)),TRUE,FALSE)</f>
        <v>1</v>
      </c>
    </row>
    <row r="189" spans="1:2" x14ac:dyDescent="0.25">
      <c r="A189" s="43" t="b">
        <f>IF(COUNTA('Contact Data Entry'!A189:AD189)-COUNTIF('Contact Data Entry'!A189:AD189,"#N/A")&gt;0,TRUE,FALSE)</f>
        <v>0</v>
      </c>
      <c r="B189" t="b">
        <f>IF(OR(ISBLANK('Contact Data Entry'!B189),ISBLANK('Contact Data Entry'!C189),ISBLANK('Contact Data Entry'!D189),ISBLANK('Contact Data Entry'!E189),ISBLANK('Contact Data Entry'!I189),ISBLANK('Contact Data Entry'!J189),ISBLANK('Contact Data Entry'!L189),ISBLANK('Contact Data Entry'!M189),ISBLANK('Contact Data Entry'!N189)),TRUE,FALSE)</f>
        <v>1</v>
      </c>
    </row>
    <row r="190" spans="1:2" x14ac:dyDescent="0.25">
      <c r="A190" s="43" t="b">
        <f>IF(COUNTA('Contact Data Entry'!A190:AD190)-COUNTIF('Contact Data Entry'!A190:AD190,"#N/A")&gt;0,TRUE,FALSE)</f>
        <v>0</v>
      </c>
      <c r="B190" t="b">
        <f>IF(OR(ISBLANK('Contact Data Entry'!B190),ISBLANK('Contact Data Entry'!C190),ISBLANK('Contact Data Entry'!D190),ISBLANK('Contact Data Entry'!E190),ISBLANK('Contact Data Entry'!I190),ISBLANK('Contact Data Entry'!J190),ISBLANK('Contact Data Entry'!L190),ISBLANK('Contact Data Entry'!M190),ISBLANK('Contact Data Entry'!N190)),TRUE,FALSE)</f>
        <v>1</v>
      </c>
    </row>
    <row r="191" spans="1:2" x14ac:dyDescent="0.25">
      <c r="A191" s="43" t="b">
        <f>IF(COUNTA('Contact Data Entry'!A191:AD191)-COUNTIF('Contact Data Entry'!A191:AD191,"#N/A")&gt;0,TRUE,FALSE)</f>
        <v>0</v>
      </c>
      <c r="B191" t="b">
        <f>IF(OR(ISBLANK('Contact Data Entry'!B191),ISBLANK('Contact Data Entry'!C191),ISBLANK('Contact Data Entry'!D191),ISBLANK('Contact Data Entry'!E191),ISBLANK('Contact Data Entry'!I191),ISBLANK('Contact Data Entry'!J191),ISBLANK('Contact Data Entry'!L191),ISBLANK('Contact Data Entry'!M191),ISBLANK('Contact Data Entry'!N191)),TRUE,FALSE)</f>
        <v>1</v>
      </c>
    </row>
    <row r="192" spans="1:2" x14ac:dyDescent="0.25">
      <c r="A192" s="43" t="b">
        <f>IF(COUNTA('Contact Data Entry'!A192:AD192)-COUNTIF('Contact Data Entry'!A192:AD192,"#N/A")&gt;0,TRUE,FALSE)</f>
        <v>0</v>
      </c>
      <c r="B192" t="b">
        <f>IF(OR(ISBLANK('Contact Data Entry'!B192),ISBLANK('Contact Data Entry'!C192),ISBLANK('Contact Data Entry'!D192),ISBLANK('Contact Data Entry'!E192),ISBLANK('Contact Data Entry'!I192),ISBLANK('Contact Data Entry'!J192),ISBLANK('Contact Data Entry'!L192),ISBLANK('Contact Data Entry'!M192),ISBLANK('Contact Data Entry'!N192)),TRUE,FALSE)</f>
        <v>1</v>
      </c>
    </row>
    <row r="193" spans="1:2" x14ac:dyDescent="0.25">
      <c r="A193" s="43" t="b">
        <f>IF(COUNTA('Contact Data Entry'!A193:AD193)-COUNTIF('Contact Data Entry'!A193:AD193,"#N/A")&gt;0,TRUE,FALSE)</f>
        <v>0</v>
      </c>
      <c r="B193" t="b">
        <f>IF(OR(ISBLANK('Contact Data Entry'!B193),ISBLANK('Contact Data Entry'!C193),ISBLANK('Contact Data Entry'!D193),ISBLANK('Contact Data Entry'!E193),ISBLANK('Contact Data Entry'!I193),ISBLANK('Contact Data Entry'!J193),ISBLANK('Contact Data Entry'!L193),ISBLANK('Contact Data Entry'!M193),ISBLANK('Contact Data Entry'!N193)),TRUE,FALSE)</f>
        <v>1</v>
      </c>
    </row>
    <row r="194" spans="1:2" x14ac:dyDescent="0.25">
      <c r="A194" s="43" t="b">
        <f>IF(COUNTA('Contact Data Entry'!A194:AD194)-COUNTIF('Contact Data Entry'!A194:AD194,"#N/A")&gt;0,TRUE,FALSE)</f>
        <v>0</v>
      </c>
      <c r="B194" t="b">
        <f>IF(OR(ISBLANK('Contact Data Entry'!B194),ISBLANK('Contact Data Entry'!C194),ISBLANK('Contact Data Entry'!D194),ISBLANK('Contact Data Entry'!E194),ISBLANK('Contact Data Entry'!I194),ISBLANK('Contact Data Entry'!J194),ISBLANK('Contact Data Entry'!L194),ISBLANK('Contact Data Entry'!M194),ISBLANK('Contact Data Entry'!N194)),TRUE,FALSE)</f>
        <v>1</v>
      </c>
    </row>
    <row r="195" spans="1:2" x14ac:dyDescent="0.25">
      <c r="A195" s="43" t="b">
        <f>IF(COUNTA('Contact Data Entry'!A195:AD195)-COUNTIF('Contact Data Entry'!A195:AD195,"#N/A")&gt;0,TRUE,FALSE)</f>
        <v>0</v>
      </c>
      <c r="B195" t="b">
        <f>IF(OR(ISBLANK('Contact Data Entry'!B195),ISBLANK('Contact Data Entry'!C195),ISBLANK('Contact Data Entry'!D195),ISBLANK('Contact Data Entry'!E195),ISBLANK('Contact Data Entry'!I195),ISBLANK('Contact Data Entry'!J195),ISBLANK('Contact Data Entry'!L195),ISBLANK('Contact Data Entry'!M195),ISBLANK('Contact Data Entry'!N195)),TRUE,FALSE)</f>
        <v>1</v>
      </c>
    </row>
    <row r="196" spans="1:2" x14ac:dyDescent="0.25">
      <c r="A196" s="43" t="b">
        <f>IF(COUNTA('Contact Data Entry'!A196:AD196)-COUNTIF('Contact Data Entry'!A196:AD196,"#N/A")&gt;0,TRUE,FALSE)</f>
        <v>0</v>
      </c>
      <c r="B196" t="b">
        <f>IF(OR(ISBLANK('Contact Data Entry'!B196),ISBLANK('Contact Data Entry'!C196),ISBLANK('Contact Data Entry'!D196),ISBLANK('Contact Data Entry'!E196),ISBLANK('Contact Data Entry'!I196),ISBLANK('Contact Data Entry'!J196),ISBLANK('Contact Data Entry'!L196),ISBLANK('Contact Data Entry'!M196),ISBLANK('Contact Data Entry'!N196)),TRUE,FALSE)</f>
        <v>1</v>
      </c>
    </row>
    <row r="197" spans="1:2" x14ac:dyDescent="0.25">
      <c r="A197" s="43" t="b">
        <f>IF(COUNTA('Contact Data Entry'!A197:AD197)-COUNTIF('Contact Data Entry'!A197:AD197,"#N/A")&gt;0,TRUE,FALSE)</f>
        <v>0</v>
      </c>
      <c r="B197" t="b">
        <f>IF(OR(ISBLANK('Contact Data Entry'!B197),ISBLANK('Contact Data Entry'!C197),ISBLANK('Contact Data Entry'!D197),ISBLANK('Contact Data Entry'!E197),ISBLANK('Contact Data Entry'!I197),ISBLANK('Contact Data Entry'!J197),ISBLANK('Contact Data Entry'!L197),ISBLANK('Contact Data Entry'!M197),ISBLANK('Contact Data Entry'!N197)),TRUE,FALSE)</f>
        <v>1</v>
      </c>
    </row>
    <row r="198" spans="1:2" x14ac:dyDescent="0.25">
      <c r="A198" s="43" t="b">
        <f>IF(COUNTA('Contact Data Entry'!A198:AD198)-COUNTIF('Contact Data Entry'!A198:AD198,"#N/A")&gt;0,TRUE,FALSE)</f>
        <v>0</v>
      </c>
      <c r="B198" t="b">
        <f>IF(OR(ISBLANK('Contact Data Entry'!B198),ISBLANK('Contact Data Entry'!C198),ISBLANK('Contact Data Entry'!D198),ISBLANK('Contact Data Entry'!E198),ISBLANK('Contact Data Entry'!I198),ISBLANK('Contact Data Entry'!J198),ISBLANK('Contact Data Entry'!L198),ISBLANK('Contact Data Entry'!M198),ISBLANK('Contact Data Entry'!N198)),TRUE,FALSE)</f>
        <v>1</v>
      </c>
    </row>
    <row r="199" spans="1:2" x14ac:dyDescent="0.25">
      <c r="A199" s="43" t="b">
        <f>IF(COUNTA('Contact Data Entry'!A199:AD199)-COUNTIF('Contact Data Entry'!A199:AD199,"#N/A")&gt;0,TRUE,FALSE)</f>
        <v>0</v>
      </c>
      <c r="B199" t="b">
        <f>IF(OR(ISBLANK('Contact Data Entry'!B199),ISBLANK('Contact Data Entry'!C199),ISBLANK('Contact Data Entry'!D199),ISBLANK('Contact Data Entry'!E199),ISBLANK('Contact Data Entry'!I199),ISBLANK('Contact Data Entry'!J199),ISBLANK('Contact Data Entry'!L199),ISBLANK('Contact Data Entry'!M199),ISBLANK('Contact Data Entry'!N199)),TRUE,FALSE)</f>
        <v>1</v>
      </c>
    </row>
    <row r="200" spans="1:2" x14ac:dyDescent="0.25">
      <c r="A200" s="43" t="b">
        <f>IF(COUNTA('Contact Data Entry'!A200:AD200)-COUNTIF('Contact Data Entry'!A200:AD200,"#N/A")&gt;0,TRUE,FALSE)</f>
        <v>0</v>
      </c>
      <c r="B200" t="b">
        <f>IF(OR(ISBLANK('Contact Data Entry'!B200),ISBLANK('Contact Data Entry'!C200),ISBLANK('Contact Data Entry'!D200),ISBLANK('Contact Data Entry'!E200),ISBLANK('Contact Data Entry'!I200),ISBLANK('Contact Data Entry'!J200),ISBLANK('Contact Data Entry'!L200),ISBLANK('Contact Data Entry'!M200),ISBLANK('Contact Data Entry'!N200)),TRUE,FALSE)</f>
        <v>1</v>
      </c>
    </row>
    <row r="201" spans="1:2" x14ac:dyDescent="0.25">
      <c r="A201" s="43" t="b">
        <f>IF(COUNTA('Contact Data Entry'!A201:AD201)-COUNTIF('Contact Data Entry'!A201:AD201,"#N/A")&gt;0,TRUE,FALSE)</f>
        <v>0</v>
      </c>
      <c r="B201" t="b">
        <f>IF(OR(ISBLANK('Contact Data Entry'!B201),ISBLANK('Contact Data Entry'!C201),ISBLANK('Contact Data Entry'!D201),ISBLANK('Contact Data Entry'!E201),ISBLANK('Contact Data Entry'!I201),ISBLANK('Contact Data Entry'!J201),ISBLANK('Contact Data Entry'!L201),ISBLANK('Contact Data Entry'!M201),ISBLANK('Contact Data Entry'!N201)),TRUE,FALSE)</f>
        <v>1</v>
      </c>
    </row>
    <row r="202" spans="1:2" x14ac:dyDescent="0.25">
      <c r="A202" s="43" t="b">
        <f>IF(COUNTA('Contact Data Entry'!A202:AD202)-COUNTIF('Contact Data Entry'!A202:AD202,"#N/A")&gt;0,TRUE,FALSE)</f>
        <v>0</v>
      </c>
      <c r="B202" t="b">
        <f>IF(OR(ISBLANK('Contact Data Entry'!B202),ISBLANK('Contact Data Entry'!C202),ISBLANK('Contact Data Entry'!D202),ISBLANK('Contact Data Entry'!E202),ISBLANK('Contact Data Entry'!I202),ISBLANK('Contact Data Entry'!J202),ISBLANK('Contact Data Entry'!L202),ISBLANK('Contact Data Entry'!M202),ISBLANK('Contact Data Entry'!N202)),TRUE,FALSE)</f>
        <v>1</v>
      </c>
    </row>
    <row r="203" spans="1:2" x14ac:dyDescent="0.25">
      <c r="A203" s="43" t="b">
        <f>IF(COUNTA('Contact Data Entry'!A203:AD203)-COUNTIF('Contact Data Entry'!A203:AD203,"#N/A")&gt;0,TRUE,FALSE)</f>
        <v>0</v>
      </c>
      <c r="B203" t="b">
        <f>IF(OR(ISBLANK('Contact Data Entry'!B203),ISBLANK('Contact Data Entry'!C203),ISBLANK('Contact Data Entry'!D203),ISBLANK('Contact Data Entry'!E203),ISBLANK('Contact Data Entry'!I203),ISBLANK('Contact Data Entry'!J203),ISBLANK('Contact Data Entry'!L203),ISBLANK('Contact Data Entry'!M203),ISBLANK('Contact Data Entry'!N203)),TRUE,FALSE)</f>
        <v>1</v>
      </c>
    </row>
    <row r="204" spans="1:2" x14ac:dyDescent="0.25">
      <c r="A204" s="43" t="b">
        <f>IF(COUNTA('Contact Data Entry'!A204:AD204)-COUNTIF('Contact Data Entry'!A204:AD204,"#N/A")&gt;0,TRUE,FALSE)</f>
        <v>0</v>
      </c>
      <c r="B204" t="b">
        <f>IF(OR(ISBLANK('Contact Data Entry'!B204),ISBLANK('Contact Data Entry'!C204),ISBLANK('Contact Data Entry'!D204),ISBLANK('Contact Data Entry'!E204),ISBLANK('Contact Data Entry'!I204),ISBLANK('Contact Data Entry'!J204),ISBLANK('Contact Data Entry'!L204),ISBLANK('Contact Data Entry'!M204),ISBLANK('Contact Data Entry'!N204)),TRUE,FALSE)</f>
        <v>1</v>
      </c>
    </row>
    <row r="205" spans="1:2" x14ac:dyDescent="0.25">
      <c r="A205" s="43" t="b">
        <f>IF(COUNTA('Contact Data Entry'!A205:AD205)-COUNTIF('Contact Data Entry'!A205:AD205,"#N/A")&gt;0,TRUE,FALSE)</f>
        <v>0</v>
      </c>
      <c r="B205" t="b">
        <f>IF(OR(ISBLANK('Contact Data Entry'!B205),ISBLANK('Contact Data Entry'!C205),ISBLANK('Contact Data Entry'!D205),ISBLANK('Contact Data Entry'!E205),ISBLANK('Contact Data Entry'!I205),ISBLANK('Contact Data Entry'!J205),ISBLANK('Contact Data Entry'!L205),ISBLANK('Contact Data Entry'!M205),ISBLANK('Contact Data Entry'!N205)),TRUE,FALSE)</f>
        <v>1</v>
      </c>
    </row>
    <row r="206" spans="1:2" x14ac:dyDescent="0.25">
      <c r="A206" s="43" t="b">
        <f>IF(COUNTA('Contact Data Entry'!A206:AD206)-COUNTIF('Contact Data Entry'!A206:AD206,"#N/A")&gt;0,TRUE,FALSE)</f>
        <v>0</v>
      </c>
      <c r="B206" t="b">
        <f>IF(OR(ISBLANK('Contact Data Entry'!B206),ISBLANK('Contact Data Entry'!C206),ISBLANK('Contact Data Entry'!D206),ISBLANK('Contact Data Entry'!E206),ISBLANK('Contact Data Entry'!I206),ISBLANK('Contact Data Entry'!J206),ISBLANK('Contact Data Entry'!L206),ISBLANK('Contact Data Entry'!M206),ISBLANK('Contact Data Entry'!N206)),TRUE,FALSE)</f>
        <v>1</v>
      </c>
    </row>
    <row r="207" spans="1:2" x14ac:dyDescent="0.25">
      <c r="A207" s="43" t="b">
        <f>IF(COUNTA('Contact Data Entry'!A207:AD207)-COUNTIF('Contact Data Entry'!A207:AD207,"#N/A")&gt;0,TRUE,FALSE)</f>
        <v>0</v>
      </c>
      <c r="B207" t="b">
        <f>IF(OR(ISBLANK('Contact Data Entry'!B207),ISBLANK('Contact Data Entry'!C207),ISBLANK('Contact Data Entry'!D207),ISBLANK('Contact Data Entry'!E207),ISBLANK('Contact Data Entry'!I207),ISBLANK('Contact Data Entry'!J207),ISBLANK('Contact Data Entry'!L207),ISBLANK('Contact Data Entry'!M207),ISBLANK('Contact Data Entry'!N207)),TRUE,FALSE)</f>
        <v>1</v>
      </c>
    </row>
    <row r="208" spans="1:2" x14ac:dyDescent="0.25">
      <c r="A208" s="43" t="b">
        <f>IF(COUNTA('Contact Data Entry'!A208:AD208)-COUNTIF('Contact Data Entry'!A208:AD208,"#N/A")&gt;0,TRUE,FALSE)</f>
        <v>0</v>
      </c>
      <c r="B208" t="b">
        <f>IF(OR(ISBLANK('Contact Data Entry'!B208),ISBLANK('Contact Data Entry'!C208),ISBLANK('Contact Data Entry'!D208),ISBLANK('Contact Data Entry'!E208),ISBLANK('Contact Data Entry'!I208),ISBLANK('Contact Data Entry'!J208),ISBLANK('Contact Data Entry'!L208),ISBLANK('Contact Data Entry'!M208),ISBLANK('Contact Data Entry'!N208)),TRUE,FALSE)</f>
        <v>1</v>
      </c>
    </row>
    <row r="209" spans="1:2" x14ac:dyDescent="0.25">
      <c r="A209" s="43" t="b">
        <f>IF(COUNTA('Contact Data Entry'!A209:AD209)-COUNTIF('Contact Data Entry'!A209:AD209,"#N/A")&gt;0,TRUE,FALSE)</f>
        <v>0</v>
      </c>
      <c r="B209" t="b">
        <f>IF(OR(ISBLANK('Contact Data Entry'!B209),ISBLANK('Contact Data Entry'!C209),ISBLANK('Contact Data Entry'!D209),ISBLANK('Contact Data Entry'!E209),ISBLANK('Contact Data Entry'!I209),ISBLANK('Contact Data Entry'!J209),ISBLANK('Contact Data Entry'!L209),ISBLANK('Contact Data Entry'!M209),ISBLANK('Contact Data Entry'!N209)),TRUE,FALSE)</f>
        <v>1</v>
      </c>
    </row>
    <row r="210" spans="1:2" x14ac:dyDescent="0.25">
      <c r="A210" s="43" t="b">
        <f>IF(COUNTA('Contact Data Entry'!A210:AD210)-COUNTIF('Contact Data Entry'!A210:AD210,"#N/A")&gt;0,TRUE,FALSE)</f>
        <v>0</v>
      </c>
      <c r="B210" t="b">
        <f>IF(OR(ISBLANK('Contact Data Entry'!B210),ISBLANK('Contact Data Entry'!C210),ISBLANK('Contact Data Entry'!D210),ISBLANK('Contact Data Entry'!E210),ISBLANK('Contact Data Entry'!I210),ISBLANK('Contact Data Entry'!J210),ISBLANK('Contact Data Entry'!L210),ISBLANK('Contact Data Entry'!M210),ISBLANK('Contact Data Entry'!N210)),TRUE,FALSE)</f>
        <v>1</v>
      </c>
    </row>
    <row r="211" spans="1:2" x14ac:dyDescent="0.25">
      <c r="A211" s="43" t="b">
        <f>IF(COUNTA('Contact Data Entry'!A211:AD211)-COUNTIF('Contact Data Entry'!A211:AD211,"#N/A")&gt;0,TRUE,FALSE)</f>
        <v>0</v>
      </c>
      <c r="B211" t="b">
        <f>IF(OR(ISBLANK('Contact Data Entry'!B211),ISBLANK('Contact Data Entry'!C211),ISBLANK('Contact Data Entry'!D211),ISBLANK('Contact Data Entry'!E211),ISBLANK('Contact Data Entry'!I211),ISBLANK('Contact Data Entry'!J211),ISBLANK('Contact Data Entry'!L211),ISBLANK('Contact Data Entry'!M211),ISBLANK('Contact Data Entry'!N211)),TRUE,FALSE)</f>
        <v>1</v>
      </c>
    </row>
    <row r="212" spans="1:2" x14ac:dyDescent="0.25">
      <c r="A212" s="43" t="b">
        <f>IF(COUNTA('Contact Data Entry'!A212:AD212)-COUNTIF('Contact Data Entry'!A212:AD212,"#N/A")&gt;0,TRUE,FALSE)</f>
        <v>0</v>
      </c>
      <c r="B212" t="b">
        <f>IF(OR(ISBLANK('Contact Data Entry'!B212),ISBLANK('Contact Data Entry'!C212),ISBLANK('Contact Data Entry'!D212),ISBLANK('Contact Data Entry'!E212),ISBLANK('Contact Data Entry'!I212),ISBLANK('Contact Data Entry'!J212),ISBLANK('Contact Data Entry'!L212),ISBLANK('Contact Data Entry'!M212),ISBLANK('Contact Data Entry'!N212)),TRUE,FALSE)</f>
        <v>1</v>
      </c>
    </row>
    <row r="213" spans="1:2" x14ac:dyDescent="0.25">
      <c r="A213" s="43" t="b">
        <f>IF(COUNTA('Contact Data Entry'!A213:AD213)-COUNTIF('Contact Data Entry'!A213:AD213,"#N/A")&gt;0,TRUE,FALSE)</f>
        <v>0</v>
      </c>
      <c r="B213" t="b">
        <f>IF(OR(ISBLANK('Contact Data Entry'!B213),ISBLANK('Contact Data Entry'!C213),ISBLANK('Contact Data Entry'!D213),ISBLANK('Contact Data Entry'!E213),ISBLANK('Contact Data Entry'!I213),ISBLANK('Contact Data Entry'!J213),ISBLANK('Contact Data Entry'!L213),ISBLANK('Contact Data Entry'!M213),ISBLANK('Contact Data Entry'!N213)),TRUE,FALSE)</f>
        <v>1</v>
      </c>
    </row>
    <row r="214" spans="1:2" x14ac:dyDescent="0.25">
      <c r="A214" s="43" t="b">
        <f>IF(COUNTA('Contact Data Entry'!A214:AD214)-COUNTIF('Contact Data Entry'!A214:AD214,"#N/A")&gt;0,TRUE,FALSE)</f>
        <v>0</v>
      </c>
      <c r="B214" t="b">
        <f>IF(OR(ISBLANK('Contact Data Entry'!B214),ISBLANK('Contact Data Entry'!C214),ISBLANK('Contact Data Entry'!D214),ISBLANK('Contact Data Entry'!E214),ISBLANK('Contact Data Entry'!I214),ISBLANK('Contact Data Entry'!J214),ISBLANK('Contact Data Entry'!L214),ISBLANK('Contact Data Entry'!M214),ISBLANK('Contact Data Entry'!N214)),TRUE,FALSE)</f>
        <v>1</v>
      </c>
    </row>
    <row r="215" spans="1:2" x14ac:dyDescent="0.25">
      <c r="A215" s="43" t="b">
        <f>IF(COUNTA('Contact Data Entry'!A215:AD215)-COUNTIF('Contact Data Entry'!A215:AD215,"#N/A")&gt;0,TRUE,FALSE)</f>
        <v>0</v>
      </c>
      <c r="B215" t="b">
        <f>IF(OR(ISBLANK('Contact Data Entry'!B215),ISBLANK('Contact Data Entry'!C215),ISBLANK('Contact Data Entry'!D215),ISBLANK('Contact Data Entry'!E215),ISBLANK('Contact Data Entry'!I215),ISBLANK('Contact Data Entry'!J215),ISBLANK('Contact Data Entry'!L215),ISBLANK('Contact Data Entry'!M215),ISBLANK('Contact Data Entry'!N215)),TRUE,FALSE)</f>
        <v>1</v>
      </c>
    </row>
    <row r="216" spans="1:2" x14ac:dyDescent="0.25">
      <c r="A216" s="43" t="b">
        <f>IF(COUNTA('Contact Data Entry'!A216:AD216)-COUNTIF('Contact Data Entry'!A216:AD216,"#N/A")&gt;0,TRUE,FALSE)</f>
        <v>0</v>
      </c>
      <c r="B216" t="b">
        <f>IF(OR(ISBLANK('Contact Data Entry'!B216),ISBLANK('Contact Data Entry'!C216),ISBLANK('Contact Data Entry'!D216),ISBLANK('Contact Data Entry'!E216),ISBLANK('Contact Data Entry'!I216),ISBLANK('Contact Data Entry'!J216),ISBLANK('Contact Data Entry'!L216),ISBLANK('Contact Data Entry'!M216),ISBLANK('Contact Data Entry'!N216)),TRUE,FALSE)</f>
        <v>1</v>
      </c>
    </row>
    <row r="217" spans="1:2" x14ac:dyDescent="0.25">
      <c r="A217" s="43" t="b">
        <f>IF(COUNTA('Contact Data Entry'!A217:AD217)-COUNTIF('Contact Data Entry'!A217:AD217,"#N/A")&gt;0,TRUE,FALSE)</f>
        <v>0</v>
      </c>
      <c r="B217" t="b">
        <f>IF(OR(ISBLANK('Contact Data Entry'!B217),ISBLANK('Contact Data Entry'!C217),ISBLANK('Contact Data Entry'!D217),ISBLANK('Contact Data Entry'!E217),ISBLANK('Contact Data Entry'!I217),ISBLANK('Contact Data Entry'!J217),ISBLANK('Contact Data Entry'!L217),ISBLANK('Contact Data Entry'!M217),ISBLANK('Contact Data Entry'!N217)),TRUE,FALSE)</f>
        <v>1</v>
      </c>
    </row>
    <row r="218" spans="1:2" x14ac:dyDescent="0.25">
      <c r="A218" s="43" t="b">
        <f>IF(COUNTA('Contact Data Entry'!A218:AD218)-COUNTIF('Contact Data Entry'!A218:AD218,"#N/A")&gt;0,TRUE,FALSE)</f>
        <v>0</v>
      </c>
      <c r="B218" t="b">
        <f>IF(OR(ISBLANK('Contact Data Entry'!B218),ISBLANK('Contact Data Entry'!C218),ISBLANK('Contact Data Entry'!D218),ISBLANK('Contact Data Entry'!E218),ISBLANK('Contact Data Entry'!I218),ISBLANK('Contact Data Entry'!J218),ISBLANK('Contact Data Entry'!L218),ISBLANK('Contact Data Entry'!M218),ISBLANK('Contact Data Entry'!N218)),TRUE,FALSE)</f>
        <v>1</v>
      </c>
    </row>
    <row r="219" spans="1:2" x14ac:dyDescent="0.25">
      <c r="A219" s="43" t="b">
        <f>IF(COUNTA('Contact Data Entry'!A219:AD219)-COUNTIF('Contact Data Entry'!A219:AD219,"#N/A")&gt;0,TRUE,FALSE)</f>
        <v>0</v>
      </c>
      <c r="B219" t="b">
        <f>IF(OR(ISBLANK('Contact Data Entry'!B219),ISBLANK('Contact Data Entry'!C219),ISBLANK('Contact Data Entry'!D219),ISBLANK('Contact Data Entry'!E219),ISBLANK('Contact Data Entry'!I219),ISBLANK('Contact Data Entry'!J219),ISBLANK('Contact Data Entry'!L219),ISBLANK('Contact Data Entry'!M219),ISBLANK('Contact Data Entry'!N219)),TRUE,FALSE)</f>
        <v>1</v>
      </c>
    </row>
    <row r="220" spans="1:2" x14ac:dyDescent="0.25">
      <c r="A220" s="43" t="b">
        <f>IF(COUNTA('Contact Data Entry'!A220:AD220)-COUNTIF('Contact Data Entry'!A220:AD220,"#N/A")&gt;0,TRUE,FALSE)</f>
        <v>0</v>
      </c>
      <c r="B220" t="b">
        <f>IF(OR(ISBLANK('Contact Data Entry'!B220),ISBLANK('Contact Data Entry'!C220),ISBLANK('Contact Data Entry'!D220),ISBLANK('Contact Data Entry'!E220),ISBLANK('Contact Data Entry'!I220),ISBLANK('Contact Data Entry'!J220),ISBLANK('Contact Data Entry'!L220),ISBLANK('Contact Data Entry'!M220),ISBLANK('Contact Data Entry'!N220)),TRUE,FALSE)</f>
        <v>1</v>
      </c>
    </row>
    <row r="221" spans="1:2" x14ac:dyDescent="0.25">
      <c r="A221" s="43" t="b">
        <f>IF(COUNTA('Contact Data Entry'!A221:AD221)-COUNTIF('Contact Data Entry'!A221:AD221,"#N/A")&gt;0,TRUE,FALSE)</f>
        <v>0</v>
      </c>
      <c r="B221" t="b">
        <f>IF(OR(ISBLANK('Contact Data Entry'!B221),ISBLANK('Contact Data Entry'!C221),ISBLANK('Contact Data Entry'!D221),ISBLANK('Contact Data Entry'!E221),ISBLANK('Contact Data Entry'!I221),ISBLANK('Contact Data Entry'!J221),ISBLANK('Contact Data Entry'!L221),ISBLANK('Contact Data Entry'!M221),ISBLANK('Contact Data Entry'!N221)),TRUE,FALSE)</f>
        <v>1</v>
      </c>
    </row>
    <row r="222" spans="1:2" x14ac:dyDescent="0.25">
      <c r="A222" s="43" t="b">
        <f>IF(COUNTA('Contact Data Entry'!A222:AD222)-COUNTIF('Contact Data Entry'!A222:AD222,"#N/A")&gt;0,TRUE,FALSE)</f>
        <v>0</v>
      </c>
      <c r="B222" t="b">
        <f>IF(OR(ISBLANK('Contact Data Entry'!B222),ISBLANK('Contact Data Entry'!C222),ISBLANK('Contact Data Entry'!D222),ISBLANK('Contact Data Entry'!E222),ISBLANK('Contact Data Entry'!I222),ISBLANK('Contact Data Entry'!J222),ISBLANK('Contact Data Entry'!L222),ISBLANK('Contact Data Entry'!M222),ISBLANK('Contact Data Entry'!N222)),TRUE,FALSE)</f>
        <v>1</v>
      </c>
    </row>
    <row r="223" spans="1:2" x14ac:dyDescent="0.25">
      <c r="A223" s="43" t="b">
        <f>IF(COUNTA('Contact Data Entry'!A223:AD223)-COUNTIF('Contact Data Entry'!A223:AD223,"#N/A")&gt;0,TRUE,FALSE)</f>
        <v>0</v>
      </c>
      <c r="B223" t="b">
        <f>IF(OR(ISBLANK('Contact Data Entry'!B223),ISBLANK('Contact Data Entry'!C223),ISBLANK('Contact Data Entry'!D223),ISBLANK('Contact Data Entry'!E223),ISBLANK('Contact Data Entry'!I223),ISBLANK('Contact Data Entry'!J223),ISBLANK('Contact Data Entry'!L223),ISBLANK('Contact Data Entry'!M223),ISBLANK('Contact Data Entry'!N223)),TRUE,FALSE)</f>
        <v>1</v>
      </c>
    </row>
    <row r="224" spans="1:2" x14ac:dyDescent="0.25">
      <c r="A224" s="43" t="b">
        <f>IF(COUNTA('Contact Data Entry'!A224:AD224)-COUNTIF('Contact Data Entry'!A224:AD224,"#N/A")&gt;0,TRUE,FALSE)</f>
        <v>0</v>
      </c>
      <c r="B224" t="b">
        <f>IF(OR(ISBLANK('Contact Data Entry'!B224),ISBLANK('Contact Data Entry'!C224),ISBLANK('Contact Data Entry'!D224),ISBLANK('Contact Data Entry'!E224),ISBLANK('Contact Data Entry'!I224),ISBLANK('Contact Data Entry'!J224),ISBLANK('Contact Data Entry'!L224),ISBLANK('Contact Data Entry'!M224),ISBLANK('Contact Data Entry'!N224)),TRUE,FALSE)</f>
        <v>1</v>
      </c>
    </row>
    <row r="225" spans="1:2" x14ac:dyDescent="0.25">
      <c r="A225" s="43" t="b">
        <f>IF(COUNTA('Contact Data Entry'!A225:AD225)-COUNTIF('Contact Data Entry'!A225:AD225,"#N/A")&gt;0,TRUE,FALSE)</f>
        <v>0</v>
      </c>
      <c r="B225" t="b">
        <f>IF(OR(ISBLANK('Contact Data Entry'!B225),ISBLANK('Contact Data Entry'!C225),ISBLANK('Contact Data Entry'!D225),ISBLANK('Contact Data Entry'!E225),ISBLANK('Contact Data Entry'!I225),ISBLANK('Contact Data Entry'!J225),ISBLANK('Contact Data Entry'!L225),ISBLANK('Contact Data Entry'!M225),ISBLANK('Contact Data Entry'!N225)),TRUE,FALSE)</f>
        <v>1</v>
      </c>
    </row>
    <row r="226" spans="1:2" x14ac:dyDescent="0.25">
      <c r="A226" s="43" t="b">
        <f>IF(COUNTA('Contact Data Entry'!A226:AD226)-COUNTIF('Contact Data Entry'!A226:AD226,"#N/A")&gt;0,TRUE,FALSE)</f>
        <v>0</v>
      </c>
      <c r="B226" t="b">
        <f>IF(OR(ISBLANK('Contact Data Entry'!B226),ISBLANK('Contact Data Entry'!C226),ISBLANK('Contact Data Entry'!D226),ISBLANK('Contact Data Entry'!E226),ISBLANK('Contact Data Entry'!I226),ISBLANK('Contact Data Entry'!J226),ISBLANK('Contact Data Entry'!L226),ISBLANK('Contact Data Entry'!M226),ISBLANK('Contact Data Entry'!N226)),TRUE,FALSE)</f>
        <v>1</v>
      </c>
    </row>
    <row r="227" spans="1:2" x14ac:dyDescent="0.25">
      <c r="A227" s="43" t="b">
        <f>IF(COUNTA('Contact Data Entry'!A227:AD227)-COUNTIF('Contact Data Entry'!A227:AD227,"#N/A")&gt;0,TRUE,FALSE)</f>
        <v>0</v>
      </c>
      <c r="B227" t="b">
        <f>IF(OR(ISBLANK('Contact Data Entry'!B227),ISBLANK('Contact Data Entry'!C227),ISBLANK('Contact Data Entry'!D227),ISBLANK('Contact Data Entry'!E227),ISBLANK('Contact Data Entry'!I227),ISBLANK('Contact Data Entry'!J227),ISBLANK('Contact Data Entry'!L227),ISBLANK('Contact Data Entry'!M227),ISBLANK('Contact Data Entry'!N227)),TRUE,FALSE)</f>
        <v>1</v>
      </c>
    </row>
    <row r="228" spans="1:2" x14ac:dyDescent="0.25">
      <c r="A228" s="43" t="b">
        <f>IF(COUNTA('Contact Data Entry'!A228:AD228)-COUNTIF('Contact Data Entry'!A228:AD228,"#N/A")&gt;0,TRUE,FALSE)</f>
        <v>0</v>
      </c>
      <c r="B228" t="b">
        <f>IF(OR(ISBLANK('Contact Data Entry'!B228),ISBLANK('Contact Data Entry'!C228),ISBLANK('Contact Data Entry'!D228),ISBLANK('Contact Data Entry'!E228),ISBLANK('Contact Data Entry'!I228),ISBLANK('Contact Data Entry'!J228),ISBLANK('Contact Data Entry'!L228),ISBLANK('Contact Data Entry'!M228),ISBLANK('Contact Data Entry'!N228)),TRUE,FALSE)</f>
        <v>1</v>
      </c>
    </row>
    <row r="229" spans="1:2" x14ac:dyDescent="0.25">
      <c r="A229" s="43" t="b">
        <f>IF(COUNTA('Contact Data Entry'!A229:AD229)-COUNTIF('Contact Data Entry'!A229:AD229,"#N/A")&gt;0,TRUE,FALSE)</f>
        <v>0</v>
      </c>
      <c r="B229" t="b">
        <f>IF(OR(ISBLANK('Contact Data Entry'!B229),ISBLANK('Contact Data Entry'!C229),ISBLANK('Contact Data Entry'!D229),ISBLANK('Contact Data Entry'!E229),ISBLANK('Contact Data Entry'!I229),ISBLANK('Contact Data Entry'!J229),ISBLANK('Contact Data Entry'!L229),ISBLANK('Contact Data Entry'!M229),ISBLANK('Contact Data Entry'!N229)),TRUE,FALSE)</f>
        <v>1</v>
      </c>
    </row>
    <row r="230" spans="1:2" x14ac:dyDescent="0.25">
      <c r="A230" s="43" t="b">
        <f>IF(COUNTA('Contact Data Entry'!A230:AD230)-COUNTIF('Contact Data Entry'!A230:AD230,"#N/A")&gt;0,TRUE,FALSE)</f>
        <v>0</v>
      </c>
      <c r="B230" t="b">
        <f>IF(OR(ISBLANK('Contact Data Entry'!B230),ISBLANK('Contact Data Entry'!C230),ISBLANK('Contact Data Entry'!D230),ISBLANK('Contact Data Entry'!E230),ISBLANK('Contact Data Entry'!I230),ISBLANK('Contact Data Entry'!J230),ISBLANK('Contact Data Entry'!L230),ISBLANK('Contact Data Entry'!M230),ISBLANK('Contact Data Entry'!N230)),TRUE,FALSE)</f>
        <v>1</v>
      </c>
    </row>
    <row r="231" spans="1:2" x14ac:dyDescent="0.25">
      <c r="A231" s="43" t="b">
        <f>IF(COUNTA('Contact Data Entry'!A231:AD231)-COUNTIF('Contact Data Entry'!A231:AD231,"#N/A")&gt;0,TRUE,FALSE)</f>
        <v>0</v>
      </c>
      <c r="B231" t="b">
        <f>IF(OR(ISBLANK('Contact Data Entry'!B231),ISBLANK('Contact Data Entry'!C231),ISBLANK('Contact Data Entry'!D231),ISBLANK('Contact Data Entry'!E231),ISBLANK('Contact Data Entry'!I231),ISBLANK('Contact Data Entry'!J231),ISBLANK('Contact Data Entry'!L231),ISBLANK('Contact Data Entry'!M231),ISBLANK('Contact Data Entry'!N231)),TRUE,FALSE)</f>
        <v>1</v>
      </c>
    </row>
    <row r="232" spans="1:2" x14ac:dyDescent="0.25">
      <c r="A232" s="43" t="b">
        <f>IF(COUNTA('Contact Data Entry'!A232:AD232)-COUNTIF('Contact Data Entry'!A232:AD232,"#N/A")&gt;0,TRUE,FALSE)</f>
        <v>0</v>
      </c>
      <c r="B232" t="b">
        <f>IF(OR(ISBLANK('Contact Data Entry'!B232),ISBLANK('Contact Data Entry'!C232),ISBLANK('Contact Data Entry'!D232),ISBLANK('Contact Data Entry'!E232),ISBLANK('Contact Data Entry'!I232),ISBLANK('Contact Data Entry'!J232),ISBLANK('Contact Data Entry'!L232),ISBLANK('Contact Data Entry'!M232),ISBLANK('Contact Data Entry'!N232)),TRUE,FALSE)</f>
        <v>1</v>
      </c>
    </row>
    <row r="233" spans="1:2" x14ac:dyDescent="0.25">
      <c r="A233" s="43" t="b">
        <f>IF(COUNTA('Contact Data Entry'!A233:AD233)-COUNTIF('Contact Data Entry'!A233:AD233,"#N/A")&gt;0,TRUE,FALSE)</f>
        <v>0</v>
      </c>
      <c r="B233" t="b">
        <f>IF(OR(ISBLANK('Contact Data Entry'!B233),ISBLANK('Contact Data Entry'!C233),ISBLANK('Contact Data Entry'!D233),ISBLANK('Contact Data Entry'!E233),ISBLANK('Contact Data Entry'!I233),ISBLANK('Contact Data Entry'!J233),ISBLANK('Contact Data Entry'!L233),ISBLANK('Contact Data Entry'!M233),ISBLANK('Contact Data Entry'!N233)),TRUE,FALSE)</f>
        <v>1</v>
      </c>
    </row>
    <row r="234" spans="1:2" x14ac:dyDescent="0.25">
      <c r="A234" s="43" t="b">
        <f>IF(COUNTA('Contact Data Entry'!A234:AD234)-COUNTIF('Contact Data Entry'!A234:AD234,"#N/A")&gt;0,TRUE,FALSE)</f>
        <v>0</v>
      </c>
      <c r="B234" t="b">
        <f>IF(OR(ISBLANK('Contact Data Entry'!B234),ISBLANK('Contact Data Entry'!C234),ISBLANK('Contact Data Entry'!D234),ISBLANK('Contact Data Entry'!E234),ISBLANK('Contact Data Entry'!I234),ISBLANK('Contact Data Entry'!J234),ISBLANK('Contact Data Entry'!L234),ISBLANK('Contact Data Entry'!M234),ISBLANK('Contact Data Entry'!N234)),TRUE,FALSE)</f>
        <v>1</v>
      </c>
    </row>
    <row r="235" spans="1:2" x14ac:dyDescent="0.25">
      <c r="A235" s="43" t="b">
        <f>IF(COUNTA('Contact Data Entry'!A235:AD235)-COUNTIF('Contact Data Entry'!A235:AD235,"#N/A")&gt;0,TRUE,FALSE)</f>
        <v>0</v>
      </c>
      <c r="B235" t="b">
        <f>IF(OR(ISBLANK('Contact Data Entry'!B235),ISBLANK('Contact Data Entry'!C235),ISBLANK('Contact Data Entry'!D235),ISBLANK('Contact Data Entry'!E235),ISBLANK('Contact Data Entry'!I235),ISBLANK('Contact Data Entry'!J235),ISBLANK('Contact Data Entry'!L235),ISBLANK('Contact Data Entry'!M235),ISBLANK('Contact Data Entry'!N235)),TRUE,FALSE)</f>
        <v>1</v>
      </c>
    </row>
    <row r="236" spans="1:2" x14ac:dyDescent="0.25">
      <c r="A236" s="43" t="b">
        <f>IF(COUNTA('Contact Data Entry'!A236:AD236)-COUNTIF('Contact Data Entry'!A236:AD236,"#N/A")&gt;0,TRUE,FALSE)</f>
        <v>0</v>
      </c>
      <c r="B236" t="b">
        <f>IF(OR(ISBLANK('Contact Data Entry'!B236),ISBLANK('Contact Data Entry'!C236),ISBLANK('Contact Data Entry'!D236),ISBLANK('Contact Data Entry'!E236),ISBLANK('Contact Data Entry'!I236),ISBLANK('Contact Data Entry'!J236),ISBLANK('Contact Data Entry'!L236),ISBLANK('Contact Data Entry'!M236),ISBLANK('Contact Data Entry'!N236)),TRUE,FALSE)</f>
        <v>1</v>
      </c>
    </row>
    <row r="237" spans="1:2" x14ac:dyDescent="0.25">
      <c r="A237" s="43" t="b">
        <f>IF(COUNTA('Contact Data Entry'!A237:AD237)-COUNTIF('Contact Data Entry'!A237:AD237,"#N/A")&gt;0,TRUE,FALSE)</f>
        <v>0</v>
      </c>
      <c r="B237" t="b">
        <f>IF(OR(ISBLANK('Contact Data Entry'!B237),ISBLANK('Contact Data Entry'!C237),ISBLANK('Contact Data Entry'!D237),ISBLANK('Contact Data Entry'!E237),ISBLANK('Contact Data Entry'!I237),ISBLANK('Contact Data Entry'!J237),ISBLANK('Contact Data Entry'!L237),ISBLANK('Contact Data Entry'!M237),ISBLANK('Contact Data Entry'!N237)),TRUE,FALSE)</f>
        <v>1</v>
      </c>
    </row>
    <row r="238" spans="1:2" x14ac:dyDescent="0.25">
      <c r="A238" s="43" t="b">
        <f>IF(COUNTA('Contact Data Entry'!A238:AD238)-COUNTIF('Contact Data Entry'!A238:AD238,"#N/A")&gt;0,TRUE,FALSE)</f>
        <v>0</v>
      </c>
      <c r="B238" t="b">
        <f>IF(OR(ISBLANK('Contact Data Entry'!B238),ISBLANK('Contact Data Entry'!C238),ISBLANK('Contact Data Entry'!D238),ISBLANK('Contact Data Entry'!E238),ISBLANK('Contact Data Entry'!I238),ISBLANK('Contact Data Entry'!J238),ISBLANK('Contact Data Entry'!L238),ISBLANK('Contact Data Entry'!M238),ISBLANK('Contact Data Entry'!N238)),TRUE,FALSE)</f>
        <v>1</v>
      </c>
    </row>
    <row r="239" spans="1:2" x14ac:dyDescent="0.25">
      <c r="A239" s="43" t="b">
        <f>IF(COUNTA('Contact Data Entry'!A239:AD239)-COUNTIF('Contact Data Entry'!A239:AD239,"#N/A")&gt;0,TRUE,FALSE)</f>
        <v>0</v>
      </c>
      <c r="B239" t="b">
        <f>IF(OR(ISBLANK('Contact Data Entry'!B239),ISBLANK('Contact Data Entry'!C239),ISBLANK('Contact Data Entry'!D239),ISBLANK('Contact Data Entry'!E239),ISBLANK('Contact Data Entry'!I239),ISBLANK('Contact Data Entry'!J239),ISBLANK('Contact Data Entry'!L239),ISBLANK('Contact Data Entry'!M239),ISBLANK('Contact Data Entry'!N239)),TRUE,FALSE)</f>
        <v>1</v>
      </c>
    </row>
    <row r="240" spans="1:2" x14ac:dyDescent="0.25">
      <c r="A240" s="43" t="b">
        <f>IF(COUNTA('Contact Data Entry'!A240:AD240)-COUNTIF('Contact Data Entry'!A240:AD240,"#N/A")&gt;0,TRUE,FALSE)</f>
        <v>0</v>
      </c>
      <c r="B240" t="b">
        <f>IF(OR(ISBLANK('Contact Data Entry'!B240),ISBLANK('Contact Data Entry'!C240),ISBLANK('Contact Data Entry'!D240),ISBLANK('Contact Data Entry'!E240),ISBLANK('Contact Data Entry'!I240),ISBLANK('Contact Data Entry'!J240),ISBLANK('Contact Data Entry'!L240),ISBLANK('Contact Data Entry'!M240),ISBLANK('Contact Data Entry'!N240)),TRUE,FALSE)</f>
        <v>1</v>
      </c>
    </row>
    <row r="241" spans="1:2" x14ac:dyDescent="0.25">
      <c r="A241" s="43" t="b">
        <f>IF(COUNTA('Contact Data Entry'!A241:AD241)-COUNTIF('Contact Data Entry'!A241:AD241,"#N/A")&gt;0,TRUE,FALSE)</f>
        <v>0</v>
      </c>
      <c r="B241" t="b">
        <f>IF(OR(ISBLANK('Contact Data Entry'!B241),ISBLANK('Contact Data Entry'!C241),ISBLANK('Contact Data Entry'!D241),ISBLANK('Contact Data Entry'!E241),ISBLANK('Contact Data Entry'!I241),ISBLANK('Contact Data Entry'!J241),ISBLANK('Contact Data Entry'!L241),ISBLANK('Contact Data Entry'!M241),ISBLANK('Contact Data Entry'!N241)),TRUE,FALSE)</f>
        <v>1</v>
      </c>
    </row>
    <row r="242" spans="1:2" x14ac:dyDescent="0.25">
      <c r="A242" s="43" t="b">
        <f>IF(COUNTA('Contact Data Entry'!A242:AD242)-COUNTIF('Contact Data Entry'!A242:AD242,"#N/A")&gt;0,TRUE,FALSE)</f>
        <v>0</v>
      </c>
      <c r="B242" t="b">
        <f>IF(OR(ISBLANK('Contact Data Entry'!B242),ISBLANK('Contact Data Entry'!C242),ISBLANK('Contact Data Entry'!D242),ISBLANK('Contact Data Entry'!E242),ISBLANK('Contact Data Entry'!I242),ISBLANK('Contact Data Entry'!J242),ISBLANK('Contact Data Entry'!L242),ISBLANK('Contact Data Entry'!M242),ISBLANK('Contact Data Entry'!N242)),TRUE,FALSE)</f>
        <v>1</v>
      </c>
    </row>
    <row r="243" spans="1:2" x14ac:dyDescent="0.25">
      <c r="A243" s="43" t="b">
        <f>IF(COUNTA('Contact Data Entry'!A243:AD243)-COUNTIF('Contact Data Entry'!A243:AD243,"#N/A")&gt;0,TRUE,FALSE)</f>
        <v>0</v>
      </c>
      <c r="B243" t="b">
        <f>IF(OR(ISBLANK('Contact Data Entry'!B243),ISBLANK('Contact Data Entry'!C243),ISBLANK('Contact Data Entry'!D243),ISBLANK('Contact Data Entry'!E243),ISBLANK('Contact Data Entry'!I243),ISBLANK('Contact Data Entry'!J243),ISBLANK('Contact Data Entry'!L243),ISBLANK('Contact Data Entry'!M243),ISBLANK('Contact Data Entry'!N243)),TRUE,FALSE)</f>
        <v>1</v>
      </c>
    </row>
    <row r="244" spans="1:2" x14ac:dyDescent="0.25">
      <c r="A244" s="43" t="b">
        <f>IF(COUNTA('Contact Data Entry'!A244:AD244)-COUNTIF('Contact Data Entry'!A244:AD244,"#N/A")&gt;0,TRUE,FALSE)</f>
        <v>0</v>
      </c>
      <c r="B244" t="b">
        <f>IF(OR(ISBLANK('Contact Data Entry'!B244),ISBLANK('Contact Data Entry'!C244),ISBLANK('Contact Data Entry'!D244),ISBLANK('Contact Data Entry'!E244),ISBLANK('Contact Data Entry'!I244),ISBLANK('Contact Data Entry'!J244),ISBLANK('Contact Data Entry'!L244),ISBLANK('Contact Data Entry'!M244),ISBLANK('Contact Data Entry'!N244)),TRUE,FALSE)</f>
        <v>1</v>
      </c>
    </row>
    <row r="245" spans="1:2" x14ac:dyDescent="0.25">
      <c r="A245" s="43" t="b">
        <f>IF(COUNTA('Contact Data Entry'!A245:AD245)-COUNTIF('Contact Data Entry'!A245:AD245,"#N/A")&gt;0,TRUE,FALSE)</f>
        <v>0</v>
      </c>
      <c r="B245" t="b">
        <f>IF(OR(ISBLANK('Contact Data Entry'!B245),ISBLANK('Contact Data Entry'!C245),ISBLANK('Contact Data Entry'!D245),ISBLANK('Contact Data Entry'!E245),ISBLANK('Contact Data Entry'!I245),ISBLANK('Contact Data Entry'!J245),ISBLANK('Contact Data Entry'!L245),ISBLANK('Contact Data Entry'!M245),ISBLANK('Contact Data Entry'!N245)),TRUE,FALSE)</f>
        <v>1</v>
      </c>
    </row>
    <row r="246" spans="1:2" x14ac:dyDescent="0.25">
      <c r="A246" s="43" t="b">
        <f>IF(COUNTA('Contact Data Entry'!A246:AD246)-COUNTIF('Contact Data Entry'!A246:AD246,"#N/A")&gt;0,TRUE,FALSE)</f>
        <v>0</v>
      </c>
      <c r="B246" t="b">
        <f>IF(OR(ISBLANK('Contact Data Entry'!B246),ISBLANK('Contact Data Entry'!C246),ISBLANK('Contact Data Entry'!D246),ISBLANK('Contact Data Entry'!E246),ISBLANK('Contact Data Entry'!I246),ISBLANK('Contact Data Entry'!J246),ISBLANK('Contact Data Entry'!L246),ISBLANK('Contact Data Entry'!M246),ISBLANK('Contact Data Entry'!N246)),TRUE,FALSE)</f>
        <v>1</v>
      </c>
    </row>
    <row r="247" spans="1:2" x14ac:dyDescent="0.25">
      <c r="A247" s="43" t="b">
        <f>IF(COUNTA('Contact Data Entry'!A247:AD247)-COUNTIF('Contact Data Entry'!A247:AD247,"#N/A")&gt;0,TRUE,FALSE)</f>
        <v>0</v>
      </c>
      <c r="B247" t="b">
        <f>IF(OR(ISBLANK('Contact Data Entry'!B247),ISBLANK('Contact Data Entry'!C247),ISBLANK('Contact Data Entry'!D247),ISBLANK('Contact Data Entry'!E247),ISBLANK('Contact Data Entry'!I247),ISBLANK('Contact Data Entry'!J247),ISBLANK('Contact Data Entry'!L247),ISBLANK('Contact Data Entry'!M247),ISBLANK('Contact Data Entry'!N247)),TRUE,FALSE)</f>
        <v>1</v>
      </c>
    </row>
    <row r="248" spans="1:2" x14ac:dyDescent="0.25">
      <c r="A248" s="43" t="b">
        <f>IF(COUNTA('Contact Data Entry'!A248:AD248)-COUNTIF('Contact Data Entry'!A248:AD248,"#N/A")&gt;0,TRUE,FALSE)</f>
        <v>0</v>
      </c>
      <c r="B248" t="b">
        <f>IF(OR(ISBLANK('Contact Data Entry'!B248),ISBLANK('Contact Data Entry'!C248),ISBLANK('Contact Data Entry'!D248),ISBLANK('Contact Data Entry'!E248),ISBLANK('Contact Data Entry'!I248),ISBLANK('Contact Data Entry'!J248),ISBLANK('Contact Data Entry'!L248),ISBLANK('Contact Data Entry'!M248),ISBLANK('Contact Data Entry'!N248)),TRUE,FALSE)</f>
        <v>1</v>
      </c>
    </row>
    <row r="249" spans="1:2" x14ac:dyDescent="0.25">
      <c r="A249" s="43" t="b">
        <f>IF(COUNTA('Contact Data Entry'!A249:AD249)-COUNTIF('Contact Data Entry'!A249:AD249,"#N/A")&gt;0,TRUE,FALSE)</f>
        <v>0</v>
      </c>
      <c r="B249" t="b">
        <f>IF(OR(ISBLANK('Contact Data Entry'!B249),ISBLANK('Contact Data Entry'!C249),ISBLANK('Contact Data Entry'!D249),ISBLANK('Contact Data Entry'!E249),ISBLANK('Contact Data Entry'!I249),ISBLANK('Contact Data Entry'!J249),ISBLANK('Contact Data Entry'!L249),ISBLANK('Contact Data Entry'!M249),ISBLANK('Contact Data Entry'!N249)),TRUE,FALSE)</f>
        <v>1</v>
      </c>
    </row>
    <row r="250" spans="1:2" x14ac:dyDescent="0.25">
      <c r="A250" s="43" t="b">
        <f>IF(COUNTA('Contact Data Entry'!A250:AD250)-COUNTIF('Contact Data Entry'!A250:AD250,"#N/A")&gt;0,TRUE,FALSE)</f>
        <v>0</v>
      </c>
      <c r="B250" t="b">
        <f>IF(OR(ISBLANK('Contact Data Entry'!B250),ISBLANK('Contact Data Entry'!C250),ISBLANK('Contact Data Entry'!D250),ISBLANK('Contact Data Entry'!E250),ISBLANK('Contact Data Entry'!I250),ISBLANK('Contact Data Entry'!J250),ISBLANK('Contact Data Entry'!L250),ISBLANK('Contact Data Entry'!M250),ISBLANK('Contact Data Entry'!N250)),TRUE,FALSE)</f>
        <v>1</v>
      </c>
    </row>
    <row r="251" spans="1:2" x14ac:dyDescent="0.25">
      <c r="A251" s="43" t="b">
        <f>IF(COUNTA('Contact Data Entry'!A251:AD251)-COUNTIF('Contact Data Entry'!A251:AD251,"#N/A")&gt;0,TRUE,FALSE)</f>
        <v>0</v>
      </c>
      <c r="B251" t="b">
        <f>IF(OR(ISBLANK('Contact Data Entry'!B251),ISBLANK('Contact Data Entry'!C251),ISBLANK('Contact Data Entry'!D251),ISBLANK('Contact Data Entry'!E251),ISBLANK('Contact Data Entry'!I251),ISBLANK('Contact Data Entry'!J251),ISBLANK('Contact Data Entry'!L251),ISBLANK('Contact Data Entry'!M251),ISBLANK('Contact Data Entry'!N251)),TRUE,FALSE)</f>
        <v>1</v>
      </c>
    </row>
    <row r="252" spans="1:2" x14ac:dyDescent="0.25">
      <c r="A252" s="43" t="b">
        <f>IF(COUNTA('Contact Data Entry'!A252:AD252)-COUNTIF('Contact Data Entry'!A252:AD252,"#N/A")&gt;0,TRUE,FALSE)</f>
        <v>0</v>
      </c>
      <c r="B252" t="b">
        <f>IF(OR(ISBLANK('Contact Data Entry'!B252),ISBLANK('Contact Data Entry'!C252),ISBLANK('Contact Data Entry'!D252),ISBLANK('Contact Data Entry'!E252),ISBLANK('Contact Data Entry'!I252),ISBLANK('Contact Data Entry'!J252),ISBLANK('Contact Data Entry'!L252),ISBLANK('Contact Data Entry'!M252),ISBLANK('Contact Data Entry'!N252)),TRUE,FALSE)</f>
        <v>1</v>
      </c>
    </row>
    <row r="253" spans="1:2" x14ac:dyDescent="0.25">
      <c r="A253" s="43" t="b">
        <f>IF(COUNTA('Contact Data Entry'!A253:AD253)-COUNTIF('Contact Data Entry'!A253:AD253,"#N/A")&gt;0,TRUE,FALSE)</f>
        <v>0</v>
      </c>
      <c r="B253" t="b">
        <f>IF(OR(ISBLANK('Contact Data Entry'!B253),ISBLANK('Contact Data Entry'!C253),ISBLANK('Contact Data Entry'!D253),ISBLANK('Contact Data Entry'!E253),ISBLANK('Contact Data Entry'!I253),ISBLANK('Contact Data Entry'!J253),ISBLANK('Contact Data Entry'!L253),ISBLANK('Contact Data Entry'!M253),ISBLANK('Contact Data Entry'!N253)),TRUE,FALSE)</f>
        <v>1</v>
      </c>
    </row>
    <row r="254" spans="1:2" x14ac:dyDescent="0.25">
      <c r="A254" s="43" t="b">
        <f>IF(COUNTA('Contact Data Entry'!A254:AD254)-COUNTIF('Contact Data Entry'!A254:AD254,"#N/A")&gt;0,TRUE,FALSE)</f>
        <v>0</v>
      </c>
      <c r="B254" t="b">
        <f>IF(OR(ISBLANK('Contact Data Entry'!B254),ISBLANK('Contact Data Entry'!C254),ISBLANK('Contact Data Entry'!D254),ISBLANK('Contact Data Entry'!E254),ISBLANK('Contact Data Entry'!I254),ISBLANK('Contact Data Entry'!J254),ISBLANK('Contact Data Entry'!L254),ISBLANK('Contact Data Entry'!M254),ISBLANK('Contact Data Entry'!N254)),TRUE,FALSE)</f>
        <v>1</v>
      </c>
    </row>
    <row r="255" spans="1:2" x14ac:dyDescent="0.25">
      <c r="A255" s="43" t="b">
        <f>IF(COUNTA('Contact Data Entry'!A255:AD255)-COUNTIF('Contact Data Entry'!A255:AD255,"#N/A")&gt;0,TRUE,FALSE)</f>
        <v>0</v>
      </c>
      <c r="B255" t="b">
        <f>IF(OR(ISBLANK('Contact Data Entry'!B255),ISBLANK('Contact Data Entry'!C255),ISBLANK('Contact Data Entry'!D255),ISBLANK('Contact Data Entry'!E255),ISBLANK('Contact Data Entry'!I255),ISBLANK('Contact Data Entry'!J255),ISBLANK('Contact Data Entry'!L255),ISBLANK('Contact Data Entry'!M255),ISBLANK('Contact Data Entry'!N255)),TRUE,FALSE)</f>
        <v>1</v>
      </c>
    </row>
    <row r="256" spans="1:2" x14ac:dyDescent="0.25">
      <c r="A256" s="43" t="b">
        <f>IF(COUNTA('Contact Data Entry'!A256:AD256)-COUNTIF('Contact Data Entry'!A256:AD256,"#N/A")&gt;0,TRUE,FALSE)</f>
        <v>0</v>
      </c>
      <c r="B256" t="b">
        <f>IF(OR(ISBLANK('Contact Data Entry'!B256),ISBLANK('Contact Data Entry'!C256),ISBLANK('Contact Data Entry'!D256),ISBLANK('Contact Data Entry'!E256),ISBLANK('Contact Data Entry'!I256),ISBLANK('Contact Data Entry'!J256),ISBLANK('Contact Data Entry'!L256),ISBLANK('Contact Data Entry'!M256),ISBLANK('Contact Data Entry'!N256)),TRUE,FALSE)</f>
        <v>1</v>
      </c>
    </row>
    <row r="257" spans="1:2" x14ac:dyDescent="0.25">
      <c r="A257" s="43" t="b">
        <f>IF(COUNTA('Contact Data Entry'!A257:AD257)-COUNTIF('Contact Data Entry'!A257:AD257,"#N/A")&gt;0,TRUE,FALSE)</f>
        <v>0</v>
      </c>
      <c r="B257" t="b">
        <f>IF(OR(ISBLANK('Contact Data Entry'!B257),ISBLANK('Contact Data Entry'!C257),ISBLANK('Contact Data Entry'!D257),ISBLANK('Contact Data Entry'!E257),ISBLANK('Contact Data Entry'!I257),ISBLANK('Contact Data Entry'!J257),ISBLANK('Contact Data Entry'!L257),ISBLANK('Contact Data Entry'!M257),ISBLANK('Contact Data Entry'!N257)),TRUE,FALSE)</f>
        <v>1</v>
      </c>
    </row>
    <row r="258" spans="1:2" x14ac:dyDescent="0.25">
      <c r="A258" s="43" t="b">
        <f>IF(COUNTA('Contact Data Entry'!A258:AD258)-COUNTIF('Contact Data Entry'!A258:AD258,"#N/A")&gt;0,TRUE,FALSE)</f>
        <v>0</v>
      </c>
      <c r="B258" t="b">
        <f>IF(OR(ISBLANK('Contact Data Entry'!B258),ISBLANK('Contact Data Entry'!C258),ISBLANK('Contact Data Entry'!D258),ISBLANK('Contact Data Entry'!E258),ISBLANK('Contact Data Entry'!I258),ISBLANK('Contact Data Entry'!J258),ISBLANK('Contact Data Entry'!L258),ISBLANK('Contact Data Entry'!M258),ISBLANK('Contact Data Entry'!N258)),TRUE,FALSE)</f>
        <v>1</v>
      </c>
    </row>
    <row r="259" spans="1:2" x14ac:dyDescent="0.25">
      <c r="A259" s="43" t="b">
        <f>IF(COUNTA('Contact Data Entry'!A259:AD259)-COUNTIF('Contact Data Entry'!A259:AD259,"#N/A")&gt;0,TRUE,FALSE)</f>
        <v>0</v>
      </c>
      <c r="B259" t="b">
        <f>IF(OR(ISBLANK('Contact Data Entry'!B259),ISBLANK('Contact Data Entry'!C259),ISBLANK('Contact Data Entry'!D259),ISBLANK('Contact Data Entry'!E259),ISBLANK('Contact Data Entry'!I259),ISBLANK('Contact Data Entry'!J259),ISBLANK('Contact Data Entry'!L259),ISBLANK('Contact Data Entry'!M259),ISBLANK('Contact Data Entry'!N259)),TRUE,FALSE)</f>
        <v>1</v>
      </c>
    </row>
    <row r="260" spans="1:2" x14ac:dyDescent="0.25">
      <c r="A260" s="43" t="b">
        <f>IF(COUNTA('Contact Data Entry'!A260:AD260)-COUNTIF('Contact Data Entry'!A260:AD260,"#N/A")&gt;0,TRUE,FALSE)</f>
        <v>0</v>
      </c>
      <c r="B260" t="b">
        <f>IF(OR(ISBLANK('Contact Data Entry'!B260),ISBLANK('Contact Data Entry'!C260),ISBLANK('Contact Data Entry'!D260),ISBLANK('Contact Data Entry'!E260),ISBLANK('Contact Data Entry'!I260),ISBLANK('Contact Data Entry'!J260),ISBLANK('Contact Data Entry'!L260),ISBLANK('Contact Data Entry'!M260),ISBLANK('Contact Data Entry'!N260)),TRUE,FALSE)</f>
        <v>1</v>
      </c>
    </row>
    <row r="261" spans="1:2" x14ac:dyDescent="0.25">
      <c r="A261" s="43" t="b">
        <f>IF(COUNTA('Contact Data Entry'!A261:AD261)-COUNTIF('Contact Data Entry'!A261:AD261,"#N/A")&gt;0,TRUE,FALSE)</f>
        <v>0</v>
      </c>
      <c r="B261" t="b">
        <f>IF(OR(ISBLANK('Contact Data Entry'!B261),ISBLANK('Contact Data Entry'!C261),ISBLANK('Contact Data Entry'!D261),ISBLANK('Contact Data Entry'!E261),ISBLANK('Contact Data Entry'!I261),ISBLANK('Contact Data Entry'!J261),ISBLANK('Contact Data Entry'!L261),ISBLANK('Contact Data Entry'!M261),ISBLANK('Contact Data Entry'!N261)),TRUE,FALSE)</f>
        <v>1</v>
      </c>
    </row>
    <row r="262" spans="1:2" x14ac:dyDescent="0.25">
      <c r="A262" s="43" t="b">
        <f>IF(COUNTA('Contact Data Entry'!A262:AD262)-COUNTIF('Contact Data Entry'!A262:AD262,"#N/A")&gt;0,TRUE,FALSE)</f>
        <v>0</v>
      </c>
      <c r="B262" t="b">
        <f>IF(OR(ISBLANK('Contact Data Entry'!B262),ISBLANK('Contact Data Entry'!C262),ISBLANK('Contact Data Entry'!D262),ISBLANK('Contact Data Entry'!E262),ISBLANK('Contact Data Entry'!I262),ISBLANK('Contact Data Entry'!J262),ISBLANK('Contact Data Entry'!L262),ISBLANK('Contact Data Entry'!M262),ISBLANK('Contact Data Entry'!N262)),TRUE,FALSE)</f>
        <v>1</v>
      </c>
    </row>
    <row r="263" spans="1:2" x14ac:dyDescent="0.25">
      <c r="A263" s="43" t="b">
        <f>IF(COUNTA('Contact Data Entry'!A263:AD263)-COUNTIF('Contact Data Entry'!A263:AD263,"#N/A")&gt;0,TRUE,FALSE)</f>
        <v>0</v>
      </c>
      <c r="B263" t="b">
        <f>IF(OR(ISBLANK('Contact Data Entry'!B263),ISBLANK('Contact Data Entry'!C263),ISBLANK('Contact Data Entry'!D263),ISBLANK('Contact Data Entry'!E263),ISBLANK('Contact Data Entry'!I263),ISBLANK('Contact Data Entry'!J263),ISBLANK('Contact Data Entry'!L263),ISBLANK('Contact Data Entry'!M263),ISBLANK('Contact Data Entry'!N263)),TRUE,FALSE)</f>
        <v>1</v>
      </c>
    </row>
    <row r="264" spans="1:2" x14ac:dyDescent="0.25">
      <c r="A264" s="43" t="b">
        <f>IF(COUNTA('Contact Data Entry'!A264:AD264)-COUNTIF('Contact Data Entry'!A264:AD264,"#N/A")&gt;0,TRUE,FALSE)</f>
        <v>0</v>
      </c>
      <c r="B264" t="b">
        <f>IF(OR(ISBLANK('Contact Data Entry'!B264),ISBLANK('Contact Data Entry'!C264),ISBLANK('Contact Data Entry'!D264),ISBLANK('Contact Data Entry'!E264),ISBLANK('Contact Data Entry'!I264),ISBLANK('Contact Data Entry'!J264),ISBLANK('Contact Data Entry'!L264),ISBLANK('Contact Data Entry'!M264),ISBLANK('Contact Data Entry'!N264)),TRUE,FALSE)</f>
        <v>1</v>
      </c>
    </row>
    <row r="265" spans="1:2" x14ac:dyDescent="0.25">
      <c r="A265" s="43" t="b">
        <f>IF(COUNTA('Contact Data Entry'!A265:AD265)-COUNTIF('Contact Data Entry'!A265:AD265,"#N/A")&gt;0,TRUE,FALSE)</f>
        <v>0</v>
      </c>
      <c r="B265" t="b">
        <f>IF(OR(ISBLANK('Contact Data Entry'!B265),ISBLANK('Contact Data Entry'!C265),ISBLANK('Contact Data Entry'!D265),ISBLANK('Contact Data Entry'!E265),ISBLANK('Contact Data Entry'!I265),ISBLANK('Contact Data Entry'!J265),ISBLANK('Contact Data Entry'!L265),ISBLANK('Contact Data Entry'!M265),ISBLANK('Contact Data Entry'!N265)),TRUE,FALSE)</f>
        <v>1</v>
      </c>
    </row>
    <row r="266" spans="1:2" x14ac:dyDescent="0.25">
      <c r="A266" s="43" t="b">
        <f>IF(COUNTA('Contact Data Entry'!A266:AD266)-COUNTIF('Contact Data Entry'!A266:AD266,"#N/A")&gt;0,TRUE,FALSE)</f>
        <v>0</v>
      </c>
      <c r="B266" t="b">
        <f>IF(OR(ISBLANK('Contact Data Entry'!B266),ISBLANK('Contact Data Entry'!C266),ISBLANK('Contact Data Entry'!D266),ISBLANK('Contact Data Entry'!E266),ISBLANK('Contact Data Entry'!I266),ISBLANK('Contact Data Entry'!J266),ISBLANK('Contact Data Entry'!L266),ISBLANK('Contact Data Entry'!M266),ISBLANK('Contact Data Entry'!N266)),TRUE,FALSE)</f>
        <v>1</v>
      </c>
    </row>
    <row r="267" spans="1:2" x14ac:dyDescent="0.25">
      <c r="A267" s="43" t="b">
        <f>IF(COUNTA('Contact Data Entry'!A267:AD267)-COUNTIF('Contact Data Entry'!A267:AD267,"#N/A")&gt;0,TRUE,FALSE)</f>
        <v>0</v>
      </c>
      <c r="B267" t="b">
        <f>IF(OR(ISBLANK('Contact Data Entry'!B267),ISBLANK('Contact Data Entry'!C267),ISBLANK('Contact Data Entry'!D267),ISBLANK('Contact Data Entry'!E267),ISBLANK('Contact Data Entry'!I267),ISBLANK('Contact Data Entry'!J267),ISBLANK('Contact Data Entry'!L267),ISBLANK('Contact Data Entry'!M267),ISBLANK('Contact Data Entry'!N267)),TRUE,FALSE)</f>
        <v>1</v>
      </c>
    </row>
    <row r="268" spans="1:2" x14ac:dyDescent="0.25">
      <c r="A268" s="43" t="b">
        <f>IF(COUNTA('Contact Data Entry'!A268:AD268)-COUNTIF('Contact Data Entry'!A268:AD268,"#N/A")&gt;0,TRUE,FALSE)</f>
        <v>0</v>
      </c>
      <c r="B268" t="b">
        <f>IF(OR(ISBLANK('Contact Data Entry'!B268),ISBLANK('Contact Data Entry'!C268),ISBLANK('Contact Data Entry'!D268),ISBLANK('Contact Data Entry'!E268),ISBLANK('Contact Data Entry'!I268),ISBLANK('Contact Data Entry'!J268),ISBLANK('Contact Data Entry'!L268),ISBLANK('Contact Data Entry'!M268),ISBLANK('Contact Data Entry'!N268)),TRUE,FALSE)</f>
        <v>1</v>
      </c>
    </row>
    <row r="269" spans="1:2" x14ac:dyDescent="0.25">
      <c r="A269" s="43" t="b">
        <f>IF(COUNTA('Contact Data Entry'!A269:AD269)-COUNTIF('Contact Data Entry'!A269:AD269,"#N/A")&gt;0,TRUE,FALSE)</f>
        <v>0</v>
      </c>
      <c r="B269" t="b">
        <f>IF(OR(ISBLANK('Contact Data Entry'!B269),ISBLANK('Contact Data Entry'!C269),ISBLANK('Contact Data Entry'!D269),ISBLANK('Contact Data Entry'!E269),ISBLANK('Contact Data Entry'!I269),ISBLANK('Contact Data Entry'!J269),ISBLANK('Contact Data Entry'!L269),ISBLANK('Contact Data Entry'!M269),ISBLANK('Contact Data Entry'!N269)),TRUE,FALSE)</f>
        <v>1</v>
      </c>
    </row>
    <row r="270" spans="1:2" x14ac:dyDescent="0.25">
      <c r="A270" s="43" t="b">
        <f>IF(COUNTA('Contact Data Entry'!A270:AD270)-COUNTIF('Contact Data Entry'!A270:AD270,"#N/A")&gt;0,TRUE,FALSE)</f>
        <v>0</v>
      </c>
      <c r="B270" t="b">
        <f>IF(OR(ISBLANK('Contact Data Entry'!B270),ISBLANK('Contact Data Entry'!C270),ISBLANK('Contact Data Entry'!D270),ISBLANK('Contact Data Entry'!E270),ISBLANK('Contact Data Entry'!I270),ISBLANK('Contact Data Entry'!J270),ISBLANK('Contact Data Entry'!L270),ISBLANK('Contact Data Entry'!M270),ISBLANK('Contact Data Entry'!N270)),TRUE,FALSE)</f>
        <v>1</v>
      </c>
    </row>
    <row r="271" spans="1:2" x14ac:dyDescent="0.25">
      <c r="A271" s="43" t="b">
        <f>IF(COUNTA('Contact Data Entry'!A271:AD271)-COUNTIF('Contact Data Entry'!A271:AD271,"#N/A")&gt;0,TRUE,FALSE)</f>
        <v>0</v>
      </c>
      <c r="B271" t="b">
        <f>IF(OR(ISBLANK('Contact Data Entry'!B271),ISBLANK('Contact Data Entry'!C271),ISBLANK('Contact Data Entry'!D271),ISBLANK('Contact Data Entry'!E271),ISBLANK('Contact Data Entry'!I271),ISBLANK('Contact Data Entry'!J271),ISBLANK('Contact Data Entry'!L271),ISBLANK('Contact Data Entry'!M271),ISBLANK('Contact Data Entry'!N271)),TRUE,FALSE)</f>
        <v>1</v>
      </c>
    </row>
    <row r="272" spans="1:2" x14ac:dyDescent="0.25">
      <c r="A272" s="43" t="b">
        <f>IF(COUNTA('Contact Data Entry'!A272:AD272)-COUNTIF('Contact Data Entry'!A272:AD272,"#N/A")&gt;0,TRUE,FALSE)</f>
        <v>0</v>
      </c>
      <c r="B272" t="b">
        <f>IF(OR(ISBLANK('Contact Data Entry'!B272),ISBLANK('Contact Data Entry'!C272),ISBLANK('Contact Data Entry'!D272),ISBLANK('Contact Data Entry'!E272),ISBLANK('Contact Data Entry'!I272),ISBLANK('Contact Data Entry'!J272),ISBLANK('Contact Data Entry'!L272),ISBLANK('Contact Data Entry'!M272),ISBLANK('Contact Data Entry'!N272)),TRUE,FALSE)</f>
        <v>1</v>
      </c>
    </row>
    <row r="273" spans="1:2" x14ac:dyDescent="0.25">
      <c r="A273" s="43" t="b">
        <f>IF(COUNTA('Contact Data Entry'!A273:AD273)-COUNTIF('Contact Data Entry'!A273:AD273,"#N/A")&gt;0,TRUE,FALSE)</f>
        <v>0</v>
      </c>
      <c r="B273" t="b">
        <f>IF(OR(ISBLANK('Contact Data Entry'!B273),ISBLANK('Contact Data Entry'!C273),ISBLANK('Contact Data Entry'!D273),ISBLANK('Contact Data Entry'!E273),ISBLANK('Contact Data Entry'!I273),ISBLANK('Contact Data Entry'!J273),ISBLANK('Contact Data Entry'!L273),ISBLANK('Contact Data Entry'!M273),ISBLANK('Contact Data Entry'!N273)),TRUE,FALSE)</f>
        <v>1</v>
      </c>
    </row>
    <row r="274" spans="1:2" x14ac:dyDescent="0.25">
      <c r="A274" s="43" t="b">
        <f>IF(COUNTA('Contact Data Entry'!A274:AD274)-COUNTIF('Contact Data Entry'!A274:AD274,"#N/A")&gt;0,TRUE,FALSE)</f>
        <v>0</v>
      </c>
      <c r="B274" t="b">
        <f>IF(OR(ISBLANK('Contact Data Entry'!B274),ISBLANK('Contact Data Entry'!C274),ISBLANK('Contact Data Entry'!D274),ISBLANK('Contact Data Entry'!E274),ISBLANK('Contact Data Entry'!I274),ISBLANK('Contact Data Entry'!J274),ISBLANK('Contact Data Entry'!L274),ISBLANK('Contact Data Entry'!M274),ISBLANK('Contact Data Entry'!N274)),TRUE,FALSE)</f>
        <v>1</v>
      </c>
    </row>
    <row r="275" spans="1:2" x14ac:dyDescent="0.25">
      <c r="A275" s="43" t="b">
        <f>IF(COUNTA('Contact Data Entry'!A275:AD275)-COUNTIF('Contact Data Entry'!A275:AD275,"#N/A")&gt;0,TRUE,FALSE)</f>
        <v>0</v>
      </c>
      <c r="B275" t="b">
        <f>IF(OR(ISBLANK('Contact Data Entry'!B275),ISBLANK('Contact Data Entry'!C275),ISBLANK('Contact Data Entry'!D275),ISBLANK('Contact Data Entry'!E275),ISBLANK('Contact Data Entry'!I275),ISBLANK('Contact Data Entry'!J275),ISBLANK('Contact Data Entry'!L275),ISBLANK('Contact Data Entry'!M275),ISBLANK('Contact Data Entry'!N275)),TRUE,FALSE)</f>
        <v>1</v>
      </c>
    </row>
    <row r="276" spans="1:2" x14ac:dyDescent="0.25">
      <c r="A276" s="43" t="b">
        <f>IF(COUNTA('Contact Data Entry'!A276:AD276)-COUNTIF('Contact Data Entry'!A276:AD276,"#N/A")&gt;0,TRUE,FALSE)</f>
        <v>0</v>
      </c>
      <c r="B276" t="b">
        <f>IF(OR(ISBLANK('Contact Data Entry'!B276),ISBLANK('Contact Data Entry'!C276),ISBLANK('Contact Data Entry'!D276),ISBLANK('Contact Data Entry'!E276),ISBLANK('Contact Data Entry'!I276),ISBLANK('Contact Data Entry'!J276),ISBLANK('Contact Data Entry'!L276),ISBLANK('Contact Data Entry'!M276),ISBLANK('Contact Data Entry'!N276)),TRUE,FALSE)</f>
        <v>1</v>
      </c>
    </row>
    <row r="277" spans="1:2" x14ac:dyDescent="0.25">
      <c r="A277" s="43" t="b">
        <f>IF(COUNTA('Contact Data Entry'!A277:AD277)-COUNTIF('Contact Data Entry'!A277:AD277,"#N/A")&gt;0,TRUE,FALSE)</f>
        <v>0</v>
      </c>
      <c r="B277" t="b">
        <f>IF(OR(ISBLANK('Contact Data Entry'!B277),ISBLANK('Contact Data Entry'!C277),ISBLANK('Contact Data Entry'!D277),ISBLANK('Contact Data Entry'!E277),ISBLANK('Contact Data Entry'!I277),ISBLANK('Contact Data Entry'!J277),ISBLANK('Contact Data Entry'!L277),ISBLANK('Contact Data Entry'!M277),ISBLANK('Contact Data Entry'!N277)),TRUE,FALSE)</f>
        <v>1</v>
      </c>
    </row>
    <row r="278" spans="1:2" x14ac:dyDescent="0.25">
      <c r="A278" s="43" t="b">
        <f>IF(COUNTA('Contact Data Entry'!A278:AD278)-COUNTIF('Contact Data Entry'!A278:AD278,"#N/A")&gt;0,TRUE,FALSE)</f>
        <v>0</v>
      </c>
      <c r="B278" t="b">
        <f>IF(OR(ISBLANK('Contact Data Entry'!B278),ISBLANK('Contact Data Entry'!C278),ISBLANK('Contact Data Entry'!D278),ISBLANK('Contact Data Entry'!E278),ISBLANK('Contact Data Entry'!I278),ISBLANK('Contact Data Entry'!J278),ISBLANK('Contact Data Entry'!L278),ISBLANK('Contact Data Entry'!M278),ISBLANK('Contact Data Entry'!N278)),TRUE,FALSE)</f>
        <v>1</v>
      </c>
    </row>
    <row r="279" spans="1:2" x14ac:dyDescent="0.25">
      <c r="A279" s="43" t="b">
        <f>IF(COUNTA('Contact Data Entry'!A279:AD279)-COUNTIF('Contact Data Entry'!A279:AD279,"#N/A")&gt;0,TRUE,FALSE)</f>
        <v>0</v>
      </c>
      <c r="B279" t="b">
        <f>IF(OR(ISBLANK('Contact Data Entry'!B279),ISBLANK('Contact Data Entry'!C279),ISBLANK('Contact Data Entry'!D279),ISBLANK('Contact Data Entry'!E279),ISBLANK('Contact Data Entry'!I279),ISBLANK('Contact Data Entry'!J279),ISBLANK('Contact Data Entry'!L279),ISBLANK('Contact Data Entry'!M279),ISBLANK('Contact Data Entry'!N279)),TRUE,FALSE)</f>
        <v>1</v>
      </c>
    </row>
    <row r="280" spans="1:2" x14ac:dyDescent="0.25">
      <c r="A280" s="43" t="b">
        <f>IF(COUNTA('Contact Data Entry'!A280:AD280)-COUNTIF('Contact Data Entry'!A280:AD280,"#N/A")&gt;0,TRUE,FALSE)</f>
        <v>0</v>
      </c>
      <c r="B280" t="b">
        <f>IF(OR(ISBLANK('Contact Data Entry'!B280),ISBLANK('Contact Data Entry'!C280),ISBLANK('Contact Data Entry'!D280),ISBLANK('Contact Data Entry'!E280),ISBLANK('Contact Data Entry'!I280),ISBLANK('Contact Data Entry'!J280),ISBLANK('Contact Data Entry'!L280),ISBLANK('Contact Data Entry'!M280),ISBLANK('Contact Data Entry'!N280)),TRUE,FALSE)</f>
        <v>1</v>
      </c>
    </row>
    <row r="281" spans="1:2" x14ac:dyDescent="0.25">
      <c r="A281" s="43" t="b">
        <f>IF(COUNTA('Contact Data Entry'!A281:AD281)-COUNTIF('Contact Data Entry'!A281:AD281,"#N/A")&gt;0,TRUE,FALSE)</f>
        <v>0</v>
      </c>
      <c r="B281" t="b">
        <f>IF(OR(ISBLANK('Contact Data Entry'!B281),ISBLANK('Contact Data Entry'!C281),ISBLANK('Contact Data Entry'!D281),ISBLANK('Contact Data Entry'!E281),ISBLANK('Contact Data Entry'!I281),ISBLANK('Contact Data Entry'!J281),ISBLANK('Contact Data Entry'!L281),ISBLANK('Contact Data Entry'!M281),ISBLANK('Contact Data Entry'!N281)),TRUE,FALSE)</f>
        <v>1</v>
      </c>
    </row>
    <row r="282" spans="1:2" x14ac:dyDescent="0.25">
      <c r="A282" s="43" t="b">
        <f>IF(COUNTA('Contact Data Entry'!A282:AD282)-COUNTIF('Contact Data Entry'!A282:AD282,"#N/A")&gt;0,TRUE,FALSE)</f>
        <v>0</v>
      </c>
      <c r="B282" t="b">
        <f>IF(OR(ISBLANK('Contact Data Entry'!B282),ISBLANK('Contact Data Entry'!C282),ISBLANK('Contact Data Entry'!D282),ISBLANK('Contact Data Entry'!E282),ISBLANK('Contact Data Entry'!I282),ISBLANK('Contact Data Entry'!J282),ISBLANK('Contact Data Entry'!L282),ISBLANK('Contact Data Entry'!M282),ISBLANK('Contact Data Entry'!N282)),TRUE,FALSE)</f>
        <v>1</v>
      </c>
    </row>
    <row r="283" spans="1:2" x14ac:dyDescent="0.25">
      <c r="A283" s="43" t="b">
        <f>IF(COUNTA('Contact Data Entry'!A283:AD283)-COUNTIF('Contact Data Entry'!A283:AD283,"#N/A")&gt;0,TRUE,FALSE)</f>
        <v>0</v>
      </c>
      <c r="B283" t="b">
        <f>IF(OR(ISBLANK('Contact Data Entry'!B283),ISBLANK('Contact Data Entry'!C283),ISBLANK('Contact Data Entry'!D283),ISBLANK('Contact Data Entry'!E283),ISBLANK('Contact Data Entry'!I283),ISBLANK('Contact Data Entry'!J283),ISBLANK('Contact Data Entry'!L283),ISBLANK('Contact Data Entry'!M283),ISBLANK('Contact Data Entry'!N283)),TRUE,FALSE)</f>
        <v>1</v>
      </c>
    </row>
    <row r="284" spans="1:2" x14ac:dyDescent="0.25">
      <c r="A284" s="43" t="b">
        <f>IF(COUNTA('Contact Data Entry'!A284:AD284)-COUNTIF('Contact Data Entry'!A284:AD284,"#N/A")&gt;0,TRUE,FALSE)</f>
        <v>0</v>
      </c>
      <c r="B284" t="b">
        <f>IF(OR(ISBLANK('Contact Data Entry'!B284),ISBLANK('Contact Data Entry'!C284),ISBLANK('Contact Data Entry'!D284),ISBLANK('Contact Data Entry'!E284),ISBLANK('Contact Data Entry'!I284),ISBLANK('Contact Data Entry'!J284),ISBLANK('Contact Data Entry'!L284),ISBLANK('Contact Data Entry'!M284),ISBLANK('Contact Data Entry'!N284)),TRUE,FALSE)</f>
        <v>1</v>
      </c>
    </row>
    <row r="285" spans="1:2" x14ac:dyDescent="0.25">
      <c r="A285" s="43" t="b">
        <f>IF(COUNTA('Contact Data Entry'!A285:AD285)-COUNTIF('Contact Data Entry'!A285:AD285,"#N/A")&gt;0,TRUE,FALSE)</f>
        <v>0</v>
      </c>
      <c r="B285" t="b">
        <f>IF(OR(ISBLANK('Contact Data Entry'!B285),ISBLANK('Contact Data Entry'!C285),ISBLANK('Contact Data Entry'!D285),ISBLANK('Contact Data Entry'!E285),ISBLANK('Contact Data Entry'!I285),ISBLANK('Contact Data Entry'!J285),ISBLANK('Contact Data Entry'!L285),ISBLANK('Contact Data Entry'!M285),ISBLANK('Contact Data Entry'!N285)),TRUE,FALSE)</f>
        <v>1</v>
      </c>
    </row>
    <row r="286" spans="1:2" x14ac:dyDescent="0.25">
      <c r="A286" s="43" t="b">
        <f>IF(COUNTA('Contact Data Entry'!A286:AD286)-COUNTIF('Contact Data Entry'!A286:AD286,"#N/A")&gt;0,TRUE,FALSE)</f>
        <v>0</v>
      </c>
      <c r="B286" t="b">
        <f>IF(OR(ISBLANK('Contact Data Entry'!B286),ISBLANK('Contact Data Entry'!C286),ISBLANK('Contact Data Entry'!D286),ISBLANK('Contact Data Entry'!E286),ISBLANK('Contact Data Entry'!I286),ISBLANK('Contact Data Entry'!J286),ISBLANK('Contact Data Entry'!L286),ISBLANK('Contact Data Entry'!M286),ISBLANK('Contact Data Entry'!N286)),TRUE,FALSE)</f>
        <v>1</v>
      </c>
    </row>
    <row r="287" spans="1:2" x14ac:dyDescent="0.25">
      <c r="A287" s="43" t="b">
        <f>IF(COUNTA('Contact Data Entry'!A287:AD287)-COUNTIF('Contact Data Entry'!A287:AD287,"#N/A")&gt;0,TRUE,FALSE)</f>
        <v>0</v>
      </c>
      <c r="B287" t="b">
        <f>IF(OR(ISBLANK('Contact Data Entry'!B287),ISBLANK('Contact Data Entry'!C287),ISBLANK('Contact Data Entry'!D287),ISBLANK('Contact Data Entry'!E287),ISBLANK('Contact Data Entry'!I287),ISBLANK('Contact Data Entry'!J287),ISBLANK('Contact Data Entry'!L287),ISBLANK('Contact Data Entry'!M287),ISBLANK('Contact Data Entry'!N287)),TRUE,FALSE)</f>
        <v>1</v>
      </c>
    </row>
    <row r="288" spans="1:2" x14ac:dyDescent="0.25">
      <c r="A288" s="43" t="b">
        <f>IF(COUNTA('Contact Data Entry'!A288:AD288)-COUNTIF('Contact Data Entry'!A288:AD288,"#N/A")&gt;0,TRUE,FALSE)</f>
        <v>0</v>
      </c>
      <c r="B288" t="b">
        <f>IF(OR(ISBLANK('Contact Data Entry'!B288),ISBLANK('Contact Data Entry'!C288),ISBLANK('Contact Data Entry'!D288),ISBLANK('Contact Data Entry'!E288),ISBLANK('Contact Data Entry'!I288),ISBLANK('Contact Data Entry'!J288),ISBLANK('Contact Data Entry'!L288),ISBLANK('Contact Data Entry'!M288),ISBLANK('Contact Data Entry'!N288)),TRUE,FALSE)</f>
        <v>1</v>
      </c>
    </row>
    <row r="289" spans="1:2" x14ac:dyDescent="0.25">
      <c r="A289" s="43" t="b">
        <f>IF(COUNTA('Contact Data Entry'!A289:AD289)-COUNTIF('Contact Data Entry'!A289:AD289,"#N/A")&gt;0,TRUE,FALSE)</f>
        <v>0</v>
      </c>
      <c r="B289" t="b">
        <f>IF(OR(ISBLANK('Contact Data Entry'!B289),ISBLANK('Contact Data Entry'!C289),ISBLANK('Contact Data Entry'!D289),ISBLANK('Contact Data Entry'!E289),ISBLANK('Contact Data Entry'!I289),ISBLANK('Contact Data Entry'!J289),ISBLANK('Contact Data Entry'!L289),ISBLANK('Contact Data Entry'!M289),ISBLANK('Contact Data Entry'!N289)),TRUE,FALSE)</f>
        <v>1</v>
      </c>
    </row>
    <row r="290" spans="1:2" x14ac:dyDescent="0.25">
      <c r="A290" s="43" t="b">
        <f>IF(COUNTA('Contact Data Entry'!A290:AD290)-COUNTIF('Contact Data Entry'!A290:AD290,"#N/A")&gt;0,TRUE,FALSE)</f>
        <v>0</v>
      </c>
      <c r="B290" t="b">
        <f>IF(OR(ISBLANK('Contact Data Entry'!B290),ISBLANK('Contact Data Entry'!C290),ISBLANK('Contact Data Entry'!D290),ISBLANK('Contact Data Entry'!E290),ISBLANK('Contact Data Entry'!I290),ISBLANK('Contact Data Entry'!J290),ISBLANK('Contact Data Entry'!L290),ISBLANK('Contact Data Entry'!M290),ISBLANK('Contact Data Entry'!N290)),TRUE,FALSE)</f>
        <v>1</v>
      </c>
    </row>
    <row r="291" spans="1:2" x14ac:dyDescent="0.25">
      <c r="A291" s="43" t="b">
        <f>IF(COUNTA('Contact Data Entry'!A291:AD291)-COUNTIF('Contact Data Entry'!A291:AD291,"#N/A")&gt;0,TRUE,FALSE)</f>
        <v>0</v>
      </c>
      <c r="B291" t="b">
        <f>IF(OR(ISBLANK('Contact Data Entry'!B291),ISBLANK('Contact Data Entry'!C291),ISBLANK('Contact Data Entry'!D291),ISBLANK('Contact Data Entry'!E291),ISBLANK('Contact Data Entry'!I291),ISBLANK('Contact Data Entry'!J291),ISBLANK('Contact Data Entry'!L291),ISBLANK('Contact Data Entry'!M291),ISBLANK('Contact Data Entry'!N291)),TRUE,FALSE)</f>
        <v>1</v>
      </c>
    </row>
    <row r="292" spans="1:2" x14ac:dyDescent="0.25">
      <c r="A292" s="43" t="b">
        <f>IF(COUNTA('Contact Data Entry'!A292:AD292)-COUNTIF('Contact Data Entry'!A292:AD292,"#N/A")&gt;0,TRUE,FALSE)</f>
        <v>0</v>
      </c>
      <c r="B292" t="b">
        <f>IF(OR(ISBLANK('Contact Data Entry'!B292),ISBLANK('Contact Data Entry'!C292),ISBLANK('Contact Data Entry'!D292),ISBLANK('Contact Data Entry'!E292),ISBLANK('Contact Data Entry'!I292),ISBLANK('Contact Data Entry'!J292),ISBLANK('Contact Data Entry'!L292),ISBLANK('Contact Data Entry'!M292),ISBLANK('Contact Data Entry'!N292)),TRUE,FALSE)</f>
        <v>1</v>
      </c>
    </row>
    <row r="293" spans="1:2" x14ac:dyDescent="0.25">
      <c r="A293" s="43" t="b">
        <f>IF(COUNTA('Contact Data Entry'!A293:AD293)-COUNTIF('Contact Data Entry'!A293:AD293,"#N/A")&gt;0,TRUE,FALSE)</f>
        <v>0</v>
      </c>
      <c r="B293" t="b">
        <f>IF(OR(ISBLANK('Contact Data Entry'!B293),ISBLANK('Contact Data Entry'!C293),ISBLANK('Contact Data Entry'!D293),ISBLANK('Contact Data Entry'!E293),ISBLANK('Contact Data Entry'!I293),ISBLANK('Contact Data Entry'!J293),ISBLANK('Contact Data Entry'!L293),ISBLANK('Contact Data Entry'!M293),ISBLANK('Contact Data Entry'!N293)),TRUE,FALSE)</f>
        <v>1</v>
      </c>
    </row>
    <row r="294" spans="1:2" x14ac:dyDescent="0.25">
      <c r="A294" s="43" t="b">
        <f>IF(COUNTA('Contact Data Entry'!A294:AD294)-COUNTIF('Contact Data Entry'!A294:AD294,"#N/A")&gt;0,TRUE,FALSE)</f>
        <v>0</v>
      </c>
      <c r="B294" t="b">
        <f>IF(OR(ISBLANK('Contact Data Entry'!B294),ISBLANK('Contact Data Entry'!C294),ISBLANK('Contact Data Entry'!D294),ISBLANK('Contact Data Entry'!E294),ISBLANK('Contact Data Entry'!I294),ISBLANK('Contact Data Entry'!J294),ISBLANK('Contact Data Entry'!L294),ISBLANK('Contact Data Entry'!M294),ISBLANK('Contact Data Entry'!N294)),TRUE,FALSE)</f>
        <v>1</v>
      </c>
    </row>
    <row r="295" spans="1:2" x14ac:dyDescent="0.25">
      <c r="A295" s="43" t="b">
        <f>IF(COUNTA('Contact Data Entry'!A295:AD295)-COUNTIF('Contact Data Entry'!A295:AD295,"#N/A")&gt;0,TRUE,FALSE)</f>
        <v>0</v>
      </c>
      <c r="B295" t="b">
        <f>IF(OR(ISBLANK('Contact Data Entry'!B295),ISBLANK('Contact Data Entry'!C295),ISBLANK('Contact Data Entry'!D295),ISBLANK('Contact Data Entry'!E295),ISBLANK('Contact Data Entry'!I295),ISBLANK('Contact Data Entry'!J295),ISBLANK('Contact Data Entry'!L295),ISBLANK('Contact Data Entry'!M295),ISBLANK('Contact Data Entry'!N295)),TRUE,FALSE)</f>
        <v>1</v>
      </c>
    </row>
    <row r="296" spans="1:2" x14ac:dyDescent="0.25">
      <c r="A296" s="43" t="b">
        <f>IF(COUNTA('Contact Data Entry'!A296:AD296)-COUNTIF('Contact Data Entry'!A296:AD296,"#N/A")&gt;0,TRUE,FALSE)</f>
        <v>0</v>
      </c>
      <c r="B296" t="b">
        <f>IF(OR(ISBLANK('Contact Data Entry'!B296),ISBLANK('Contact Data Entry'!C296),ISBLANK('Contact Data Entry'!D296),ISBLANK('Contact Data Entry'!E296),ISBLANK('Contact Data Entry'!I296),ISBLANK('Contact Data Entry'!J296),ISBLANK('Contact Data Entry'!L296),ISBLANK('Contact Data Entry'!M296),ISBLANK('Contact Data Entry'!N296)),TRUE,FALSE)</f>
        <v>1</v>
      </c>
    </row>
    <row r="297" spans="1:2" x14ac:dyDescent="0.25">
      <c r="A297" s="43" t="b">
        <f>IF(COUNTA('Contact Data Entry'!A297:AD297)-COUNTIF('Contact Data Entry'!A297:AD297,"#N/A")&gt;0,TRUE,FALSE)</f>
        <v>0</v>
      </c>
      <c r="B297" t="b">
        <f>IF(OR(ISBLANK('Contact Data Entry'!B297),ISBLANK('Contact Data Entry'!C297),ISBLANK('Contact Data Entry'!D297),ISBLANK('Contact Data Entry'!E297),ISBLANK('Contact Data Entry'!I297),ISBLANK('Contact Data Entry'!J297),ISBLANK('Contact Data Entry'!L297),ISBLANK('Contact Data Entry'!M297),ISBLANK('Contact Data Entry'!N297)),TRUE,FALSE)</f>
        <v>1</v>
      </c>
    </row>
    <row r="298" spans="1:2" x14ac:dyDescent="0.25">
      <c r="A298" s="43" t="b">
        <f>IF(COUNTA('Contact Data Entry'!A298:AD298)-COUNTIF('Contact Data Entry'!A298:AD298,"#N/A")&gt;0,TRUE,FALSE)</f>
        <v>0</v>
      </c>
      <c r="B298" t="b">
        <f>IF(OR(ISBLANK('Contact Data Entry'!B298),ISBLANK('Contact Data Entry'!C298),ISBLANK('Contact Data Entry'!D298),ISBLANK('Contact Data Entry'!E298),ISBLANK('Contact Data Entry'!I298),ISBLANK('Contact Data Entry'!J298),ISBLANK('Contact Data Entry'!L298),ISBLANK('Contact Data Entry'!M298),ISBLANK('Contact Data Entry'!N298)),TRUE,FALSE)</f>
        <v>1</v>
      </c>
    </row>
    <row r="299" spans="1:2" x14ac:dyDescent="0.25">
      <c r="A299" s="43" t="b">
        <f>IF(COUNTA('Contact Data Entry'!A299:AD299)-COUNTIF('Contact Data Entry'!A299:AD299,"#N/A")&gt;0,TRUE,FALSE)</f>
        <v>0</v>
      </c>
      <c r="B299" t="b">
        <f>IF(OR(ISBLANK('Contact Data Entry'!B299),ISBLANK('Contact Data Entry'!C299),ISBLANK('Contact Data Entry'!D299),ISBLANK('Contact Data Entry'!E299),ISBLANK('Contact Data Entry'!I299),ISBLANK('Contact Data Entry'!J299),ISBLANK('Contact Data Entry'!L299),ISBLANK('Contact Data Entry'!M299),ISBLANK('Contact Data Entry'!N299)),TRUE,FALSE)</f>
        <v>1</v>
      </c>
    </row>
    <row r="300" spans="1:2" x14ac:dyDescent="0.25">
      <c r="A300" s="43" t="b">
        <f>IF(COUNTA('Contact Data Entry'!A300:AD300)-COUNTIF('Contact Data Entry'!A300:AD300,"#N/A")&gt;0,TRUE,FALSE)</f>
        <v>0</v>
      </c>
      <c r="B300" t="b">
        <f>IF(OR(ISBLANK('Contact Data Entry'!B300),ISBLANK('Contact Data Entry'!C300),ISBLANK('Contact Data Entry'!D300),ISBLANK('Contact Data Entry'!E300),ISBLANK('Contact Data Entry'!I300),ISBLANK('Contact Data Entry'!J300),ISBLANK('Contact Data Entry'!L300),ISBLANK('Contact Data Entry'!M300),ISBLANK('Contact Data Entry'!N300)),TRUE,FALSE)</f>
        <v>1</v>
      </c>
    </row>
    <row r="301" spans="1:2" x14ac:dyDescent="0.25">
      <c r="A301" s="43" t="b">
        <f>IF(COUNTA('Contact Data Entry'!A301:AD301)-COUNTIF('Contact Data Entry'!A301:AD301,"#N/A")&gt;0,TRUE,FALSE)</f>
        <v>0</v>
      </c>
      <c r="B301" t="b">
        <f>IF(OR(ISBLANK('Contact Data Entry'!B301),ISBLANK('Contact Data Entry'!C301),ISBLANK('Contact Data Entry'!D301),ISBLANK('Contact Data Entry'!E301),ISBLANK('Contact Data Entry'!I301),ISBLANK('Contact Data Entry'!J301),ISBLANK('Contact Data Entry'!L301),ISBLANK('Contact Data Entry'!M301),ISBLANK('Contact Data Entry'!N301)),TRUE,FALSE)</f>
        <v>1</v>
      </c>
    </row>
    <row r="302" spans="1:2" x14ac:dyDescent="0.25">
      <c r="A302" s="43" t="b">
        <f>IF(COUNTA('Contact Data Entry'!A302:AD302)-COUNTIF('Contact Data Entry'!A302:AD302,"#N/A")&gt;0,TRUE,FALSE)</f>
        <v>0</v>
      </c>
      <c r="B302" t="b">
        <f>IF(OR(ISBLANK('Contact Data Entry'!B302),ISBLANK('Contact Data Entry'!C302),ISBLANK('Contact Data Entry'!D302),ISBLANK('Contact Data Entry'!E302),ISBLANK('Contact Data Entry'!I302),ISBLANK('Contact Data Entry'!J302),ISBLANK('Contact Data Entry'!L302),ISBLANK('Contact Data Entry'!M302),ISBLANK('Contact Data Entry'!N302)),TRUE,FALSE)</f>
        <v>1</v>
      </c>
    </row>
    <row r="303" spans="1:2" x14ac:dyDescent="0.25">
      <c r="A303" s="43" t="b">
        <f>IF(COUNTA('Contact Data Entry'!A303:AD303)-COUNTIF('Contact Data Entry'!A303:AD303,"#N/A")&gt;0,TRUE,FALSE)</f>
        <v>0</v>
      </c>
      <c r="B303" t="b">
        <f>IF(OR(ISBLANK('Contact Data Entry'!B303),ISBLANK('Contact Data Entry'!C303),ISBLANK('Contact Data Entry'!D303),ISBLANK('Contact Data Entry'!E303),ISBLANK('Contact Data Entry'!I303),ISBLANK('Contact Data Entry'!J303),ISBLANK('Contact Data Entry'!L303),ISBLANK('Contact Data Entry'!M303),ISBLANK('Contact Data Entry'!N303)),TRUE,FALSE)</f>
        <v>1</v>
      </c>
    </row>
    <row r="304" spans="1:2" x14ac:dyDescent="0.25">
      <c r="A304" s="43" t="b">
        <f>IF(COUNTA('Contact Data Entry'!A304:AD304)-COUNTIF('Contact Data Entry'!A304:AD304,"#N/A")&gt;0,TRUE,FALSE)</f>
        <v>0</v>
      </c>
      <c r="B304" t="b">
        <f>IF(OR(ISBLANK('Contact Data Entry'!B304),ISBLANK('Contact Data Entry'!C304),ISBLANK('Contact Data Entry'!D304),ISBLANK('Contact Data Entry'!E304),ISBLANK('Contact Data Entry'!I304),ISBLANK('Contact Data Entry'!J304),ISBLANK('Contact Data Entry'!L304),ISBLANK('Contact Data Entry'!M304),ISBLANK('Contact Data Entry'!N304)),TRUE,FALSE)</f>
        <v>1</v>
      </c>
    </row>
    <row r="305" spans="1:2" x14ac:dyDescent="0.25">
      <c r="A305" s="43" t="b">
        <f>IF(COUNTA('Contact Data Entry'!A305:AD305)-COUNTIF('Contact Data Entry'!A305:AD305,"#N/A")&gt;0,TRUE,FALSE)</f>
        <v>0</v>
      </c>
      <c r="B305" t="b">
        <f>IF(OR(ISBLANK('Contact Data Entry'!B305),ISBLANK('Contact Data Entry'!C305),ISBLANK('Contact Data Entry'!D305),ISBLANK('Contact Data Entry'!E305),ISBLANK('Contact Data Entry'!I305),ISBLANK('Contact Data Entry'!J305),ISBLANK('Contact Data Entry'!L305),ISBLANK('Contact Data Entry'!M305),ISBLANK('Contact Data Entry'!N305)),TRUE,FALSE)</f>
        <v>1</v>
      </c>
    </row>
    <row r="306" spans="1:2" x14ac:dyDescent="0.25">
      <c r="A306" s="43" t="b">
        <f>IF(COUNTA('Contact Data Entry'!A306:AD306)-COUNTIF('Contact Data Entry'!A306:AD306,"#N/A")&gt;0,TRUE,FALSE)</f>
        <v>0</v>
      </c>
      <c r="B306" t="b">
        <f>IF(OR(ISBLANK('Contact Data Entry'!B306),ISBLANK('Contact Data Entry'!C306),ISBLANK('Contact Data Entry'!D306),ISBLANK('Contact Data Entry'!E306),ISBLANK('Contact Data Entry'!I306),ISBLANK('Contact Data Entry'!J306),ISBLANK('Contact Data Entry'!L306),ISBLANK('Contact Data Entry'!M306),ISBLANK('Contact Data Entry'!N306)),TRUE,FALSE)</f>
        <v>1</v>
      </c>
    </row>
    <row r="307" spans="1:2" x14ac:dyDescent="0.25">
      <c r="A307" s="43" t="b">
        <f>IF(COUNTA('Contact Data Entry'!A307:AD307)-COUNTIF('Contact Data Entry'!A307:AD307,"#N/A")&gt;0,TRUE,FALSE)</f>
        <v>0</v>
      </c>
      <c r="B307" t="b">
        <f>IF(OR(ISBLANK('Contact Data Entry'!B307),ISBLANK('Contact Data Entry'!C307),ISBLANK('Contact Data Entry'!D307),ISBLANK('Contact Data Entry'!E307),ISBLANK('Contact Data Entry'!I307),ISBLANK('Contact Data Entry'!J307),ISBLANK('Contact Data Entry'!L307),ISBLANK('Contact Data Entry'!M307),ISBLANK('Contact Data Entry'!N307)),TRUE,FALSE)</f>
        <v>1</v>
      </c>
    </row>
    <row r="308" spans="1:2" x14ac:dyDescent="0.25">
      <c r="A308" s="43" t="b">
        <f>IF(COUNTA('Contact Data Entry'!A308:AD308)-COUNTIF('Contact Data Entry'!A308:AD308,"#N/A")&gt;0,TRUE,FALSE)</f>
        <v>0</v>
      </c>
      <c r="B308" t="b">
        <f>IF(OR(ISBLANK('Contact Data Entry'!B308),ISBLANK('Contact Data Entry'!C308),ISBLANK('Contact Data Entry'!D308),ISBLANK('Contact Data Entry'!E308),ISBLANK('Contact Data Entry'!I308),ISBLANK('Contact Data Entry'!J308),ISBLANK('Contact Data Entry'!L308),ISBLANK('Contact Data Entry'!M308),ISBLANK('Contact Data Entry'!N308)),TRUE,FALSE)</f>
        <v>1</v>
      </c>
    </row>
    <row r="309" spans="1:2" x14ac:dyDescent="0.25">
      <c r="A309" s="43" t="b">
        <f>IF(COUNTA('Contact Data Entry'!A309:AD309)-COUNTIF('Contact Data Entry'!A309:AD309,"#N/A")&gt;0,TRUE,FALSE)</f>
        <v>0</v>
      </c>
      <c r="B309" t="b">
        <f>IF(OR(ISBLANK('Contact Data Entry'!B309),ISBLANK('Contact Data Entry'!C309),ISBLANK('Contact Data Entry'!D309),ISBLANK('Contact Data Entry'!E309),ISBLANK('Contact Data Entry'!I309),ISBLANK('Contact Data Entry'!J309),ISBLANK('Contact Data Entry'!L309),ISBLANK('Contact Data Entry'!M309),ISBLANK('Contact Data Entry'!N309)),TRUE,FALSE)</f>
        <v>1</v>
      </c>
    </row>
    <row r="310" spans="1:2" x14ac:dyDescent="0.25">
      <c r="A310" s="43" t="b">
        <f>IF(COUNTA('Contact Data Entry'!A310:AD310)-COUNTIF('Contact Data Entry'!A310:AD310,"#N/A")&gt;0,TRUE,FALSE)</f>
        <v>0</v>
      </c>
      <c r="B310" t="b">
        <f>IF(OR(ISBLANK('Contact Data Entry'!B310),ISBLANK('Contact Data Entry'!C310),ISBLANK('Contact Data Entry'!D310),ISBLANK('Contact Data Entry'!E310),ISBLANK('Contact Data Entry'!I310),ISBLANK('Contact Data Entry'!J310),ISBLANK('Contact Data Entry'!L310),ISBLANK('Contact Data Entry'!M310),ISBLANK('Contact Data Entry'!N310)),TRUE,FALSE)</f>
        <v>1</v>
      </c>
    </row>
    <row r="311" spans="1:2" x14ac:dyDescent="0.25">
      <c r="A311" s="43" t="b">
        <f>IF(COUNTA('Contact Data Entry'!A311:AD311)-COUNTIF('Contact Data Entry'!A311:AD311,"#N/A")&gt;0,TRUE,FALSE)</f>
        <v>0</v>
      </c>
      <c r="B311" t="b">
        <f>IF(OR(ISBLANK('Contact Data Entry'!B311),ISBLANK('Contact Data Entry'!C311),ISBLANK('Contact Data Entry'!D311),ISBLANK('Contact Data Entry'!E311),ISBLANK('Contact Data Entry'!I311),ISBLANK('Contact Data Entry'!J311),ISBLANK('Contact Data Entry'!L311),ISBLANK('Contact Data Entry'!M311),ISBLANK('Contact Data Entry'!N311)),TRUE,FALSE)</f>
        <v>1</v>
      </c>
    </row>
    <row r="312" spans="1:2" x14ac:dyDescent="0.25">
      <c r="A312" s="43" t="b">
        <f>IF(COUNTA('Contact Data Entry'!A312:AD312)-COUNTIF('Contact Data Entry'!A312:AD312,"#N/A")&gt;0,TRUE,FALSE)</f>
        <v>0</v>
      </c>
      <c r="B312" t="b">
        <f>IF(OR(ISBLANK('Contact Data Entry'!B312),ISBLANK('Contact Data Entry'!C312),ISBLANK('Contact Data Entry'!D312),ISBLANK('Contact Data Entry'!E312),ISBLANK('Contact Data Entry'!I312),ISBLANK('Contact Data Entry'!J312),ISBLANK('Contact Data Entry'!L312),ISBLANK('Contact Data Entry'!M312),ISBLANK('Contact Data Entry'!N312)),TRUE,FALSE)</f>
        <v>1</v>
      </c>
    </row>
    <row r="313" spans="1:2" x14ac:dyDescent="0.25">
      <c r="A313" s="43" t="b">
        <f>IF(COUNTA('Contact Data Entry'!A313:AD313)-COUNTIF('Contact Data Entry'!A313:AD313,"#N/A")&gt;0,TRUE,FALSE)</f>
        <v>0</v>
      </c>
      <c r="B313" t="b">
        <f>IF(OR(ISBLANK('Contact Data Entry'!B313),ISBLANK('Contact Data Entry'!C313),ISBLANK('Contact Data Entry'!D313),ISBLANK('Contact Data Entry'!E313),ISBLANK('Contact Data Entry'!I313),ISBLANK('Contact Data Entry'!J313),ISBLANK('Contact Data Entry'!L313),ISBLANK('Contact Data Entry'!M313),ISBLANK('Contact Data Entry'!N313)),TRUE,FALSE)</f>
        <v>1</v>
      </c>
    </row>
    <row r="314" spans="1:2" x14ac:dyDescent="0.25">
      <c r="A314" s="43" t="b">
        <f>IF(COUNTA('Contact Data Entry'!A314:AD314)-COUNTIF('Contact Data Entry'!A314:AD314,"#N/A")&gt;0,TRUE,FALSE)</f>
        <v>0</v>
      </c>
      <c r="B314" t="b">
        <f>IF(OR(ISBLANK('Contact Data Entry'!B314),ISBLANK('Contact Data Entry'!C314),ISBLANK('Contact Data Entry'!D314),ISBLANK('Contact Data Entry'!E314),ISBLANK('Contact Data Entry'!I314),ISBLANK('Contact Data Entry'!J314),ISBLANK('Contact Data Entry'!L314),ISBLANK('Contact Data Entry'!M314),ISBLANK('Contact Data Entry'!N314)),TRUE,FALSE)</f>
        <v>1</v>
      </c>
    </row>
    <row r="315" spans="1:2" x14ac:dyDescent="0.25">
      <c r="A315" s="43" t="b">
        <f>IF(COUNTA('Contact Data Entry'!A315:AD315)-COUNTIF('Contact Data Entry'!A315:AD315,"#N/A")&gt;0,TRUE,FALSE)</f>
        <v>0</v>
      </c>
      <c r="B315" t="b">
        <f>IF(OR(ISBLANK('Contact Data Entry'!B315),ISBLANK('Contact Data Entry'!C315),ISBLANK('Contact Data Entry'!D315),ISBLANK('Contact Data Entry'!E315),ISBLANK('Contact Data Entry'!I315),ISBLANK('Contact Data Entry'!J315),ISBLANK('Contact Data Entry'!L315),ISBLANK('Contact Data Entry'!M315),ISBLANK('Contact Data Entry'!N315)),TRUE,FALSE)</f>
        <v>1</v>
      </c>
    </row>
    <row r="316" spans="1:2" x14ac:dyDescent="0.25">
      <c r="A316" s="43" t="b">
        <f>IF(COUNTA('Contact Data Entry'!A316:AD316)-COUNTIF('Contact Data Entry'!A316:AD316,"#N/A")&gt;0,TRUE,FALSE)</f>
        <v>0</v>
      </c>
      <c r="B316" t="b">
        <f>IF(OR(ISBLANK('Contact Data Entry'!B316),ISBLANK('Contact Data Entry'!C316),ISBLANK('Contact Data Entry'!D316),ISBLANK('Contact Data Entry'!E316),ISBLANK('Contact Data Entry'!I316),ISBLANK('Contact Data Entry'!J316),ISBLANK('Contact Data Entry'!L316),ISBLANK('Contact Data Entry'!M316),ISBLANK('Contact Data Entry'!N316)),TRUE,FALSE)</f>
        <v>1</v>
      </c>
    </row>
    <row r="317" spans="1:2" x14ac:dyDescent="0.25">
      <c r="A317" s="43" t="b">
        <f>IF(COUNTA('Contact Data Entry'!A317:AD317)-COUNTIF('Contact Data Entry'!A317:AD317,"#N/A")&gt;0,TRUE,FALSE)</f>
        <v>0</v>
      </c>
      <c r="B317" t="b">
        <f>IF(OR(ISBLANK('Contact Data Entry'!B317),ISBLANK('Contact Data Entry'!C317),ISBLANK('Contact Data Entry'!D317),ISBLANK('Contact Data Entry'!E317),ISBLANK('Contact Data Entry'!I317),ISBLANK('Contact Data Entry'!J317),ISBLANK('Contact Data Entry'!L317),ISBLANK('Contact Data Entry'!M317),ISBLANK('Contact Data Entry'!N317)),TRUE,FALSE)</f>
        <v>1</v>
      </c>
    </row>
    <row r="318" spans="1:2" x14ac:dyDescent="0.25">
      <c r="A318" s="43" t="b">
        <f>IF(COUNTA('Contact Data Entry'!A318:AD318)-COUNTIF('Contact Data Entry'!A318:AD318,"#N/A")&gt;0,TRUE,FALSE)</f>
        <v>0</v>
      </c>
      <c r="B318" t="b">
        <f>IF(OR(ISBLANK('Contact Data Entry'!B318),ISBLANK('Contact Data Entry'!C318),ISBLANK('Contact Data Entry'!D318),ISBLANK('Contact Data Entry'!E318),ISBLANK('Contact Data Entry'!I318),ISBLANK('Contact Data Entry'!J318),ISBLANK('Contact Data Entry'!L318),ISBLANK('Contact Data Entry'!M318),ISBLANK('Contact Data Entry'!N318)),TRUE,FALSE)</f>
        <v>1</v>
      </c>
    </row>
    <row r="319" spans="1:2" x14ac:dyDescent="0.25">
      <c r="A319" s="43" t="b">
        <f>IF(COUNTA('Contact Data Entry'!A319:AD319)-COUNTIF('Contact Data Entry'!A319:AD319,"#N/A")&gt;0,TRUE,FALSE)</f>
        <v>0</v>
      </c>
      <c r="B319" t="b">
        <f>IF(OR(ISBLANK('Contact Data Entry'!B319),ISBLANK('Contact Data Entry'!C319),ISBLANK('Contact Data Entry'!D319),ISBLANK('Contact Data Entry'!E319),ISBLANK('Contact Data Entry'!I319),ISBLANK('Contact Data Entry'!J319),ISBLANK('Contact Data Entry'!L319),ISBLANK('Contact Data Entry'!M319),ISBLANK('Contact Data Entry'!N319)),TRUE,FALSE)</f>
        <v>1</v>
      </c>
    </row>
    <row r="320" spans="1:2" x14ac:dyDescent="0.25">
      <c r="A320" s="43" t="b">
        <f>IF(COUNTA('Contact Data Entry'!A320:AD320)-COUNTIF('Contact Data Entry'!A320:AD320,"#N/A")&gt;0,TRUE,FALSE)</f>
        <v>0</v>
      </c>
      <c r="B320" t="b">
        <f>IF(OR(ISBLANK('Contact Data Entry'!B320),ISBLANK('Contact Data Entry'!C320),ISBLANK('Contact Data Entry'!D320),ISBLANK('Contact Data Entry'!E320),ISBLANK('Contact Data Entry'!I320),ISBLANK('Contact Data Entry'!J320),ISBLANK('Contact Data Entry'!L320),ISBLANK('Contact Data Entry'!M320),ISBLANK('Contact Data Entry'!N320)),TRUE,FALSE)</f>
        <v>1</v>
      </c>
    </row>
    <row r="321" spans="1:2" x14ac:dyDescent="0.25">
      <c r="A321" s="43" t="b">
        <f>IF(COUNTA('Contact Data Entry'!A321:AD321)-COUNTIF('Contact Data Entry'!A321:AD321,"#N/A")&gt;0,TRUE,FALSE)</f>
        <v>0</v>
      </c>
      <c r="B321" t="b">
        <f>IF(OR(ISBLANK('Contact Data Entry'!B321),ISBLANK('Contact Data Entry'!C321),ISBLANK('Contact Data Entry'!D321),ISBLANK('Contact Data Entry'!E321),ISBLANK('Contact Data Entry'!I321),ISBLANK('Contact Data Entry'!J321),ISBLANK('Contact Data Entry'!L321),ISBLANK('Contact Data Entry'!M321),ISBLANK('Contact Data Entry'!N321)),TRUE,FALSE)</f>
        <v>1</v>
      </c>
    </row>
    <row r="322" spans="1:2" x14ac:dyDescent="0.25">
      <c r="A322" s="43" t="b">
        <f>IF(COUNTA('Contact Data Entry'!A322:AD322)-COUNTIF('Contact Data Entry'!A322:AD322,"#N/A")&gt;0,TRUE,FALSE)</f>
        <v>0</v>
      </c>
      <c r="B322" t="b">
        <f>IF(OR(ISBLANK('Contact Data Entry'!B322),ISBLANK('Contact Data Entry'!C322),ISBLANK('Contact Data Entry'!D322),ISBLANK('Contact Data Entry'!E322),ISBLANK('Contact Data Entry'!I322),ISBLANK('Contact Data Entry'!J322),ISBLANK('Contact Data Entry'!L322),ISBLANK('Contact Data Entry'!M322),ISBLANK('Contact Data Entry'!N322)),TRUE,FALSE)</f>
        <v>1</v>
      </c>
    </row>
    <row r="323" spans="1:2" x14ac:dyDescent="0.25">
      <c r="A323" s="43" t="b">
        <f>IF(COUNTA('Contact Data Entry'!A323:AD323)-COUNTIF('Contact Data Entry'!A323:AD323,"#N/A")&gt;0,TRUE,FALSE)</f>
        <v>0</v>
      </c>
      <c r="B323" t="b">
        <f>IF(OR(ISBLANK('Contact Data Entry'!B323),ISBLANK('Contact Data Entry'!C323),ISBLANK('Contact Data Entry'!D323),ISBLANK('Contact Data Entry'!E323),ISBLANK('Contact Data Entry'!I323),ISBLANK('Contact Data Entry'!J323),ISBLANK('Contact Data Entry'!L323),ISBLANK('Contact Data Entry'!M323),ISBLANK('Contact Data Entry'!N323)),TRUE,FALSE)</f>
        <v>1</v>
      </c>
    </row>
    <row r="324" spans="1:2" x14ac:dyDescent="0.25">
      <c r="A324" s="43" t="b">
        <f>IF(COUNTA('Contact Data Entry'!A324:AD324)-COUNTIF('Contact Data Entry'!A324:AD324,"#N/A")&gt;0,TRUE,FALSE)</f>
        <v>0</v>
      </c>
      <c r="B324" t="b">
        <f>IF(OR(ISBLANK('Contact Data Entry'!B324),ISBLANK('Contact Data Entry'!C324),ISBLANK('Contact Data Entry'!D324),ISBLANK('Contact Data Entry'!E324),ISBLANK('Contact Data Entry'!I324),ISBLANK('Contact Data Entry'!J324),ISBLANK('Contact Data Entry'!L324),ISBLANK('Contact Data Entry'!M324),ISBLANK('Contact Data Entry'!N324)),TRUE,FALSE)</f>
        <v>1</v>
      </c>
    </row>
    <row r="325" spans="1:2" x14ac:dyDescent="0.25">
      <c r="A325" s="43" t="b">
        <f>IF(COUNTA('Contact Data Entry'!A325:AD325)-COUNTIF('Contact Data Entry'!A325:AD325,"#N/A")&gt;0,TRUE,FALSE)</f>
        <v>0</v>
      </c>
      <c r="B325" t="b">
        <f>IF(OR(ISBLANK('Contact Data Entry'!B325),ISBLANK('Contact Data Entry'!C325),ISBLANK('Contact Data Entry'!D325),ISBLANK('Contact Data Entry'!E325),ISBLANK('Contact Data Entry'!I325),ISBLANK('Contact Data Entry'!J325),ISBLANK('Contact Data Entry'!L325),ISBLANK('Contact Data Entry'!M325),ISBLANK('Contact Data Entry'!N325)),TRUE,FALSE)</f>
        <v>1</v>
      </c>
    </row>
    <row r="326" spans="1:2" x14ac:dyDescent="0.25">
      <c r="A326" s="43" t="b">
        <f>IF(COUNTA('Contact Data Entry'!A326:AD326)-COUNTIF('Contact Data Entry'!A326:AD326,"#N/A")&gt;0,TRUE,FALSE)</f>
        <v>0</v>
      </c>
      <c r="B326" t="b">
        <f>IF(OR(ISBLANK('Contact Data Entry'!B326),ISBLANK('Contact Data Entry'!C326),ISBLANK('Contact Data Entry'!D326),ISBLANK('Contact Data Entry'!E326),ISBLANK('Contact Data Entry'!I326),ISBLANK('Contact Data Entry'!J326),ISBLANK('Contact Data Entry'!L326),ISBLANK('Contact Data Entry'!M326),ISBLANK('Contact Data Entry'!N326)),TRUE,FALSE)</f>
        <v>1</v>
      </c>
    </row>
    <row r="327" spans="1:2" x14ac:dyDescent="0.25">
      <c r="A327" s="43" t="b">
        <f>IF(COUNTA('Contact Data Entry'!A327:AD327)-COUNTIF('Contact Data Entry'!A327:AD327,"#N/A")&gt;0,TRUE,FALSE)</f>
        <v>0</v>
      </c>
      <c r="B327" t="b">
        <f>IF(OR(ISBLANK('Contact Data Entry'!B327),ISBLANK('Contact Data Entry'!C327),ISBLANK('Contact Data Entry'!D327),ISBLANK('Contact Data Entry'!E327),ISBLANK('Contact Data Entry'!I327),ISBLANK('Contact Data Entry'!J327),ISBLANK('Contact Data Entry'!L327),ISBLANK('Contact Data Entry'!M327),ISBLANK('Contact Data Entry'!N327)),TRUE,FALSE)</f>
        <v>1</v>
      </c>
    </row>
    <row r="328" spans="1:2" x14ac:dyDescent="0.25">
      <c r="A328" s="43" t="b">
        <f>IF(COUNTA('Contact Data Entry'!A328:AD328)-COUNTIF('Contact Data Entry'!A328:AD328,"#N/A")&gt;0,TRUE,FALSE)</f>
        <v>0</v>
      </c>
      <c r="B328" t="b">
        <f>IF(OR(ISBLANK('Contact Data Entry'!B328),ISBLANK('Contact Data Entry'!C328),ISBLANK('Contact Data Entry'!D328),ISBLANK('Contact Data Entry'!E328),ISBLANK('Contact Data Entry'!I328),ISBLANK('Contact Data Entry'!J328),ISBLANK('Contact Data Entry'!L328),ISBLANK('Contact Data Entry'!M328),ISBLANK('Contact Data Entry'!N328)),TRUE,FALSE)</f>
        <v>1</v>
      </c>
    </row>
    <row r="329" spans="1:2" x14ac:dyDescent="0.25">
      <c r="A329" s="43" t="b">
        <f>IF(COUNTA('Contact Data Entry'!A329:AD329)-COUNTIF('Contact Data Entry'!A329:AD329,"#N/A")&gt;0,TRUE,FALSE)</f>
        <v>0</v>
      </c>
      <c r="B329" t="b">
        <f>IF(OR(ISBLANK('Contact Data Entry'!B329),ISBLANK('Contact Data Entry'!C329),ISBLANK('Contact Data Entry'!D329),ISBLANK('Contact Data Entry'!E329),ISBLANK('Contact Data Entry'!I329),ISBLANK('Contact Data Entry'!J329),ISBLANK('Contact Data Entry'!L329),ISBLANK('Contact Data Entry'!M329),ISBLANK('Contact Data Entry'!N329)),TRUE,FALSE)</f>
        <v>1</v>
      </c>
    </row>
    <row r="330" spans="1:2" x14ac:dyDescent="0.25">
      <c r="A330" s="43" t="b">
        <f>IF(COUNTA('Contact Data Entry'!A330:AD330)-COUNTIF('Contact Data Entry'!A330:AD330,"#N/A")&gt;0,TRUE,FALSE)</f>
        <v>0</v>
      </c>
      <c r="B330" t="b">
        <f>IF(OR(ISBLANK('Contact Data Entry'!B330),ISBLANK('Contact Data Entry'!C330),ISBLANK('Contact Data Entry'!D330),ISBLANK('Contact Data Entry'!E330),ISBLANK('Contact Data Entry'!I330),ISBLANK('Contact Data Entry'!J330),ISBLANK('Contact Data Entry'!L330),ISBLANK('Contact Data Entry'!M330),ISBLANK('Contact Data Entry'!N330)),TRUE,FALSE)</f>
        <v>1</v>
      </c>
    </row>
    <row r="331" spans="1:2" x14ac:dyDescent="0.25">
      <c r="A331" s="43" t="b">
        <f>IF(COUNTA('Contact Data Entry'!A331:AD331)-COUNTIF('Contact Data Entry'!A331:AD331,"#N/A")&gt;0,TRUE,FALSE)</f>
        <v>0</v>
      </c>
      <c r="B331" t="b">
        <f>IF(OR(ISBLANK('Contact Data Entry'!B331),ISBLANK('Contact Data Entry'!C331),ISBLANK('Contact Data Entry'!D331),ISBLANK('Contact Data Entry'!E331),ISBLANK('Contact Data Entry'!I331),ISBLANK('Contact Data Entry'!J331),ISBLANK('Contact Data Entry'!L331),ISBLANK('Contact Data Entry'!M331),ISBLANK('Contact Data Entry'!N331)),TRUE,FALSE)</f>
        <v>1</v>
      </c>
    </row>
    <row r="332" spans="1:2" x14ac:dyDescent="0.25">
      <c r="A332" s="43" t="b">
        <f>IF(COUNTA('Contact Data Entry'!A332:AD332)-COUNTIF('Contact Data Entry'!A332:AD332,"#N/A")&gt;0,TRUE,FALSE)</f>
        <v>0</v>
      </c>
      <c r="B332" t="b">
        <f>IF(OR(ISBLANK('Contact Data Entry'!B332),ISBLANK('Contact Data Entry'!C332),ISBLANK('Contact Data Entry'!D332),ISBLANK('Contact Data Entry'!E332),ISBLANK('Contact Data Entry'!I332),ISBLANK('Contact Data Entry'!J332),ISBLANK('Contact Data Entry'!L332),ISBLANK('Contact Data Entry'!M332),ISBLANK('Contact Data Entry'!N332)),TRUE,FALSE)</f>
        <v>1</v>
      </c>
    </row>
    <row r="333" spans="1:2" x14ac:dyDescent="0.25">
      <c r="A333" s="43" t="b">
        <f>IF(COUNTA('Contact Data Entry'!A333:AD333)-COUNTIF('Contact Data Entry'!A333:AD333,"#N/A")&gt;0,TRUE,FALSE)</f>
        <v>0</v>
      </c>
      <c r="B333" t="b">
        <f>IF(OR(ISBLANK('Contact Data Entry'!B333),ISBLANK('Contact Data Entry'!C333),ISBLANK('Contact Data Entry'!D333),ISBLANK('Contact Data Entry'!E333),ISBLANK('Contact Data Entry'!I333),ISBLANK('Contact Data Entry'!J333),ISBLANK('Contact Data Entry'!L333),ISBLANK('Contact Data Entry'!M333),ISBLANK('Contact Data Entry'!N333)),TRUE,FALSE)</f>
        <v>1</v>
      </c>
    </row>
    <row r="334" spans="1:2" x14ac:dyDescent="0.25">
      <c r="A334" s="43" t="b">
        <f>IF(COUNTA('Contact Data Entry'!A334:AD334)-COUNTIF('Contact Data Entry'!A334:AD334,"#N/A")&gt;0,TRUE,FALSE)</f>
        <v>0</v>
      </c>
      <c r="B334" t="b">
        <f>IF(OR(ISBLANK('Contact Data Entry'!B334),ISBLANK('Contact Data Entry'!C334),ISBLANK('Contact Data Entry'!D334),ISBLANK('Contact Data Entry'!E334),ISBLANK('Contact Data Entry'!I334),ISBLANK('Contact Data Entry'!J334),ISBLANK('Contact Data Entry'!L334),ISBLANK('Contact Data Entry'!M334),ISBLANK('Contact Data Entry'!N334)),TRUE,FALSE)</f>
        <v>1</v>
      </c>
    </row>
    <row r="335" spans="1:2" x14ac:dyDescent="0.25">
      <c r="A335" s="43" t="b">
        <f>IF(COUNTA('Contact Data Entry'!A335:AD335)-COUNTIF('Contact Data Entry'!A335:AD335,"#N/A")&gt;0,TRUE,FALSE)</f>
        <v>0</v>
      </c>
      <c r="B335" t="b">
        <f>IF(OR(ISBLANK('Contact Data Entry'!B335),ISBLANK('Contact Data Entry'!C335),ISBLANK('Contact Data Entry'!D335),ISBLANK('Contact Data Entry'!E335),ISBLANK('Contact Data Entry'!I335),ISBLANK('Contact Data Entry'!J335),ISBLANK('Contact Data Entry'!L335),ISBLANK('Contact Data Entry'!M335),ISBLANK('Contact Data Entry'!N335)),TRUE,FALSE)</f>
        <v>1</v>
      </c>
    </row>
    <row r="336" spans="1:2" x14ac:dyDescent="0.25">
      <c r="A336" s="43" t="b">
        <f>IF(COUNTA('Contact Data Entry'!A336:AD336)-COUNTIF('Contact Data Entry'!A336:AD336,"#N/A")&gt;0,TRUE,FALSE)</f>
        <v>0</v>
      </c>
      <c r="B336" t="b">
        <f>IF(OR(ISBLANK('Contact Data Entry'!B336),ISBLANK('Contact Data Entry'!C336),ISBLANK('Contact Data Entry'!D336),ISBLANK('Contact Data Entry'!E336),ISBLANK('Contact Data Entry'!I336),ISBLANK('Contact Data Entry'!J336),ISBLANK('Contact Data Entry'!L336),ISBLANK('Contact Data Entry'!M336),ISBLANK('Contact Data Entry'!N336)),TRUE,FALSE)</f>
        <v>1</v>
      </c>
    </row>
    <row r="337" spans="1:2" x14ac:dyDescent="0.25">
      <c r="A337" s="43" t="b">
        <f>IF(COUNTA('Contact Data Entry'!A337:AD337)-COUNTIF('Contact Data Entry'!A337:AD337,"#N/A")&gt;0,TRUE,FALSE)</f>
        <v>0</v>
      </c>
      <c r="B337" t="b">
        <f>IF(OR(ISBLANK('Contact Data Entry'!B337),ISBLANK('Contact Data Entry'!C337),ISBLANK('Contact Data Entry'!D337),ISBLANK('Contact Data Entry'!E337),ISBLANK('Contact Data Entry'!I337),ISBLANK('Contact Data Entry'!J337),ISBLANK('Contact Data Entry'!L337),ISBLANK('Contact Data Entry'!M337),ISBLANK('Contact Data Entry'!N337)),TRUE,FALSE)</f>
        <v>1</v>
      </c>
    </row>
    <row r="338" spans="1:2" x14ac:dyDescent="0.25">
      <c r="A338" s="43" t="b">
        <f>IF(COUNTA('Contact Data Entry'!A338:AD338)-COUNTIF('Contact Data Entry'!A338:AD338,"#N/A")&gt;0,TRUE,FALSE)</f>
        <v>0</v>
      </c>
      <c r="B338" t="b">
        <f>IF(OR(ISBLANK('Contact Data Entry'!B338),ISBLANK('Contact Data Entry'!C338),ISBLANK('Contact Data Entry'!D338),ISBLANK('Contact Data Entry'!E338),ISBLANK('Contact Data Entry'!I338),ISBLANK('Contact Data Entry'!J338),ISBLANK('Contact Data Entry'!L338),ISBLANK('Contact Data Entry'!M338),ISBLANK('Contact Data Entry'!N338)),TRUE,FALSE)</f>
        <v>1</v>
      </c>
    </row>
    <row r="339" spans="1:2" x14ac:dyDescent="0.25">
      <c r="A339" s="43" t="b">
        <f>IF(COUNTA('Contact Data Entry'!A339:AD339)-COUNTIF('Contact Data Entry'!A339:AD339,"#N/A")&gt;0,TRUE,FALSE)</f>
        <v>0</v>
      </c>
      <c r="B339" t="b">
        <f>IF(OR(ISBLANK('Contact Data Entry'!B339),ISBLANK('Contact Data Entry'!C339),ISBLANK('Contact Data Entry'!D339),ISBLANK('Contact Data Entry'!E339),ISBLANK('Contact Data Entry'!I339),ISBLANK('Contact Data Entry'!J339),ISBLANK('Contact Data Entry'!L339),ISBLANK('Contact Data Entry'!M339),ISBLANK('Contact Data Entry'!N339)),TRUE,FALSE)</f>
        <v>1</v>
      </c>
    </row>
    <row r="340" spans="1:2" x14ac:dyDescent="0.25">
      <c r="A340" s="43" t="b">
        <f>IF(COUNTA('Contact Data Entry'!A340:AD340)-COUNTIF('Contact Data Entry'!A340:AD340,"#N/A")&gt;0,TRUE,FALSE)</f>
        <v>0</v>
      </c>
      <c r="B340" t="b">
        <f>IF(OR(ISBLANK('Contact Data Entry'!B340),ISBLANK('Contact Data Entry'!C340),ISBLANK('Contact Data Entry'!D340),ISBLANK('Contact Data Entry'!E340),ISBLANK('Contact Data Entry'!I340),ISBLANK('Contact Data Entry'!J340),ISBLANK('Contact Data Entry'!L340),ISBLANK('Contact Data Entry'!M340),ISBLANK('Contact Data Entry'!N340)),TRUE,FALSE)</f>
        <v>1</v>
      </c>
    </row>
    <row r="341" spans="1:2" x14ac:dyDescent="0.25">
      <c r="A341" s="43" t="b">
        <f>IF(COUNTA('Contact Data Entry'!A341:AD341)-COUNTIF('Contact Data Entry'!A341:AD341,"#N/A")&gt;0,TRUE,FALSE)</f>
        <v>0</v>
      </c>
      <c r="B341" t="b">
        <f>IF(OR(ISBLANK('Contact Data Entry'!B341),ISBLANK('Contact Data Entry'!C341),ISBLANK('Contact Data Entry'!D341),ISBLANK('Contact Data Entry'!E341),ISBLANK('Contact Data Entry'!I341),ISBLANK('Contact Data Entry'!J341),ISBLANK('Contact Data Entry'!L341),ISBLANK('Contact Data Entry'!M341),ISBLANK('Contact Data Entry'!N341)),TRUE,FALSE)</f>
        <v>1</v>
      </c>
    </row>
    <row r="342" spans="1:2" x14ac:dyDescent="0.25">
      <c r="A342" s="43" t="b">
        <f>IF(COUNTA('Contact Data Entry'!A342:AD342)-COUNTIF('Contact Data Entry'!A342:AD342,"#N/A")&gt;0,TRUE,FALSE)</f>
        <v>0</v>
      </c>
      <c r="B342" t="b">
        <f>IF(OR(ISBLANK('Contact Data Entry'!B342),ISBLANK('Contact Data Entry'!C342),ISBLANK('Contact Data Entry'!D342),ISBLANK('Contact Data Entry'!E342),ISBLANK('Contact Data Entry'!I342),ISBLANK('Contact Data Entry'!J342),ISBLANK('Contact Data Entry'!L342),ISBLANK('Contact Data Entry'!M342),ISBLANK('Contact Data Entry'!N342)),TRUE,FALSE)</f>
        <v>1</v>
      </c>
    </row>
    <row r="343" spans="1:2" x14ac:dyDescent="0.25">
      <c r="A343" s="43" t="b">
        <f>IF(COUNTA('Contact Data Entry'!A343:AD343)-COUNTIF('Contact Data Entry'!A343:AD343,"#N/A")&gt;0,TRUE,FALSE)</f>
        <v>0</v>
      </c>
      <c r="B343" t="b">
        <f>IF(OR(ISBLANK('Contact Data Entry'!B343),ISBLANK('Contact Data Entry'!C343),ISBLANK('Contact Data Entry'!D343),ISBLANK('Contact Data Entry'!E343),ISBLANK('Contact Data Entry'!I343),ISBLANK('Contact Data Entry'!J343),ISBLANK('Contact Data Entry'!L343),ISBLANK('Contact Data Entry'!M343),ISBLANK('Contact Data Entry'!N343)),TRUE,FALSE)</f>
        <v>1</v>
      </c>
    </row>
    <row r="344" spans="1:2" x14ac:dyDescent="0.25">
      <c r="A344" s="43" t="b">
        <f>IF(COUNTA('Contact Data Entry'!A344:AD344)-COUNTIF('Contact Data Entry'!A344:AD344,"#N/A")&gt;0,TRUE,FALSE)</f>
        <v>0</v>
      </c>
      <c r="B344" t="b">
        <f>IF(OR(ISBLANK('Contact Data Entry'!B344),ISBLANK('Contact Data Entry'!C344),ISBLANK('Contact Data Entry'!D344),ISBLANK('Contact Data Entry'!E344),ISBLANK('Contact Data Entry'!I344),ISBLANK('Contact Data Entry'!J344),ISBLANK('Contact Data Entry'!L344),ISBLANK('Contact Data Entry'!M344),ISBLANK('Contact Data Entry'!N344)),TRUE,FALSE)</f>
        <v>1</v>
      </c>
    </row>
    <row r="345" spans="1:2" x14ac:dyDescent="0.25">
      <c r="A345" s="43" t="b">
        <f>IF(COUNTA('Contact Data Entry'!A345:AD345)-COUNTIF('Contact Data Entry'!A345:AD345,"#N/A")&gt;0,TRUE,FALSE)</f>
        <v>0</v>
      </c>
      <c r="B345" t="b">
        <f>IF(OR(ISBLANK('Contact Data Entry'!B345),ISBLANK('Contact Data Entry'!C345),ISBLANK('Contact Data Entry'!D345),ISBLANK('Contact Data Entry'!E345),ISBLANK('Contact Data Entry'!I345),ISBLANK('Contact Data Entry'!J345),ISBLANK('Contact Data Entry'!L345),ISBLANK('Contact Data Entry'!M345),ISBLANK('Contact Data Entry'!N345)),TRUE,FALSE)</f>
        <v>1</v>
      </c>
    </row>
    <row r="346" spans="1:2" x14ac:dyDescent="0.25">
      <c r="A346" s="43" t="b">
        <f>IF(COUNTA('Contact Data Entry'!A346:AD346)-COUNTIF('Contact Data Entry'!A346:AD346,"#N/A")&gt;0,TRUE,FALSE)</f>
        <v>0</v>
      </c>
      <c r="B346" t="b">
        <f>IF(OR(ISBLANK('Contact Data Entry'!B346),ISBLANK('Contact Data Entry'!C346),ISBLANK('Contact Data Entry'!D346),ISBLANK('Contact Data Entry'!E346),ISBLANK('Contact Data Entry'!I346),ISBLANK('Contact Data Entry'!J346),ISBLANK('Contact Data Entry'!L346),ISBLANK('Contact Data Entry'!M346),ISBLANK('Contact Data Entry'!N346)),TRUE,FALSE)</f>
        <v>1</v>
      </c>
    </row>
    <row r="347" spans="1:2" x14ac:dyDescent="0.25">
      <c r="A347" s="43" t="b">
        <f>IF(COUNTA('Contact Data Entry'!A347:AD347)-COUNTIF('Contact Data Entry'!A347:AD347,"#N/A")&gt;0,TRUE,FALSE)</f>
        <v>0</v>
      </c>
      <c r="B347" t="b">
        <f>IF(OR(ISBLANK('Contact Data Entry'!B347),ISBLANK('Contact Data Entry'!C347),ISBLANK('Contact Data Entry'!D347),ISBLANK('Contact Data Entry'!E347),ISBLANK('Contact Data Entry'!I347),ISBLANK('Contact Data Entry'!J347),ISBLANK('Contact Data Entry'!L347),ISBLANK('Contact Data Entry'!M347),ISBLANK('Contact Data Entry'!N347)),TRUE,FALSE)</f>
        <v>1</v>
      </c>
    </row>
    <row r="348" spans="1:2" x14ac:dyDescent="0.25">
      <c r="A348" s="43" t="b">
        <f>IF(COUNTA('Contact Data Entry'!A348:AD348)-COUNTIF('Contact Data Entry'!A348:AD348,"#N/A")&gt;0,TRUE,FALSE)</f>
        <v>0</v>
      </c>
      <c r="B348" t="b">
        <f>IF(OR(ISBLANK('Contact Data Entry'!B348),ISBLANK('Contact Data Entry'!C348),ISBLANK('Contact Data Entry'!D348),ISBLANK('Contact Data Entry'!E348),ISBLANK('Contact Data Entry'!I348),ISBLANK('Contact Data Entry'!J348),ISBLANK('Contact Data Entry'!L348),ISBLANK('Contact Data Entry'!M348),ISBLANK('Contact Data Entry'!N348)),TRUE,FALSE)</f>
        <v>1</v>
      </c>
    </row>
    <row r="349" spans="1:2" x14ac:dyDescent="0.25">
      <c r="A349" s="43" t="b">
        <f>IF(COUNTA('Contact Data Entry'!A349:AD349)-COUNTIF('Contact Data Entry'!A349:AD349,"#N/A")&gt;0,TRUE,FALSE)</f>
        <v>0</v>
      </c>
      <c r="B349" t="b">
        <f>IF(OR(ISBLANK('Contact Data Entry'!B349),ISBLANK('Contact Data Entry'!C349),ISBLANK('Contact Data Entry'!D349),ISBLANK('Contact Data Entry'!E349),ISBLANK('Contact Data Entry'!I349),ISBLANK('Contact Data Entry'!J349),ISBLANK('Contact Data Entry'!L349),ISBLANK('Contact Data Entry'!M349),ISBLANK('Contact Data Entry'!N349)),TRUE,FALSE)</f>
        <v>1</v>
      </c>
    </row>
    <row r="350" spans="1:2" x14ac:dyDescent="0.25">
      <c r="A350" s="43" t="b">
        <f>IF(COUNTA('Contact Data Entry'!A350:AD350)-COUNTIF('Contact Data Entry'!A350:AD350,"#N/A")&gt;0,TRUE,FALSE)</f>
        <v>0</v>
      </c>
      <c r="B350" t="b">
        <f>IF(OR(ISBLANK('Contact Data Entry'!B350),ISBLANK('Contact Data Entry'!C350),ISBLANK('Contact Data Entry'!D350),ISBLANK('Contact Data Entry'!E350),ISBLANK('Contact Data Entry'!I350),ISBLANK('Contact Data Entry'!J350),ISBLANK('Contact Data Entry'!L350),ISBLANK('Contact Data Entry'!M350),ISBLANK('Contact Data Entry'!N350)),TRUE,FALSE)</f>
        <v>1</v>
      </c>
    </row>
    <row r="351" spans="1:2" x14ac:dyDescent="0.25">
      <c r="A351" s="43" t="b">
        <f>IF(COUNTA('Contact Data Entry'!A351:AD351)-COUNTIF('Contact Data Entry'!A351:AD351,"#N/A")&gt;0,TRUE,FALSE)</f>
        <v>0</v>
      </c>
      <c r="B351" t="b">
        <f>IF(OR(ISBLANK('Contact Data Entry'!B351),ISBLANK('Contact Data Entry'!C351),ISBLANK('Contact Data Entry'!D351),ISBLANK('Contact Data Entry'!E351),ISBLANK('Contact Data Entry'!I351),ISBLANK('Contact Data Entry'!J351),ISBLANK('Contact Data Entry'!L351),ISBLANK('Contact Data Entry'!M351),ISBLANK('Contact Data Entry'!N351)),TRUE,FALSE)</f>
        <v>1</v>
      </c>
    </row>
    <row r="352" spans="1:2" x14ac:dyDescent="0.25">
      <c r="A352" s="43" t="b">
        <f>IF(COUNTA('Contact Data Entry'!A352:AD352)-COUNTIF('Contact Data Entry'!A352:AD352,"#N/A")&gt;0,TRUE,FALSE)</f>
        <v>0</v>
      </c>
      <c r="B352" t="b">
        <f>IF(OR(ISBLANK('Contact Data Entry'!B352),ISBLANK('Contact Data Entry'!C352),ISBLANK('Contact Data Entry'!D352),ISBLANK('Contact Data Entry'!E352),ISBLANK('Contact Data Entry'!I352),ISBLANK('Contact Data Entry'!J352),ISBLANK('Contact Data Entry'!L352),ISBLANK('Contact Data Entry'!M352),ISBLANK('Contact Data Entry'!N352)),TRUE,FALSE)</f>
        <v>1</v>
      </c>
    </row>
    <row r="353" spans="1:2" x14ac:dyDescent="0.25">
      <c r="A353" s="43" t="b">
        <f>IF(COUNTA('Contact Data Entry'!A353:AD353)-COUNTIF('Contact Data Entry'!A353:AD353,"#N/A")&gt;0,TRUE,FALSE)</f>
        <v>0</v>
      </c>
      <c r="B353" t="b">
        <f>IF(OR(ISBLANK('Contact Data Entry'!B353),ISBLANK('Contact Data Entry'!C353),ISBLANK('Contact Data Entry'!D353),ISBLANK('Contact Data Entry'!E353),ISBLANK('Contact Data Entry'!I353),ISBLANK('Contact Data Entry'!J353),ISBLANK('Contact Data Entry'!L353),ISBLANK('Contact Data Entry'!M353),ISBLANK('Contact Data Entry'!N353)),TRUE,FALSE)</f>
        <v>1</v>
      </c>
    </row>
    <row r="354" spans="1:2" x14ac:dyDescent="0.25">
      <c r="A354" s="43" t="b">
        <f>IF(COUNTA('Contact Data Entry'!A354:AD354)-COUNTIF('Contact Data Entry'!A354:AD354,"#N/A")&gt;0,TRUE,FALSE)</f>
        <v>0</v>
      </c>
      <c r="B354" t="b">
        <f>IF(OR(ISBLANK('Contact Data Entry'!B354),ISBLANK('Contact Data Entry'!C354),ISBLANK('Contact Data Entry'!D354),ISBLANK('Contact Data Entry'!E354),ISBLANK('Contact Data Entry'!I354),ISBLANK('Contact Data Entry'!J354),ISBLANK('Contact Data Entry'!L354),ISBLANK('Contact Data Entry'!M354),ISBLANK('Contact Data Entry'!N354)),TRUE,FALSE)</f>
        <v>1</v>
      </c>
    </row>
    <row r="355" spans="1:2" x14ac:dyDescent="0.25">
      <c r="A355" s="43" t="b">
        <f>IF(COUNTA('Contact Data Entry'!A355:AD355)-COUNTIF('Contact Data Entry'!A355:AD355,"#N/A")&gt;0,TRUE,FALSE)</f>
        <v>0</v>
      </c>
      <c r="B355" t="b">
        <f>IF(OR(ISBLANK('Contact Data Entry'!B355),ISBLANK('Contact Data Entry'!C355),ISBLANK('Contact Data Entry'!D355),ISBLANK('Contact Data Entry'!E355),ISBLANK('Contact Data Entry'!I355),ISBLANK('Contact Data Entry'!J355),ISBLANK('Contact Data Entry'!L355),ISBLANK('Contact Data Entry'!M355),ISBLANK('Contact Data Entry'!N355)),TRUE,FALSE)</f>
        <v>1</v>
      </c>
    </row>
    <row r="356" spans="1:2" x14ac:dyDescent="0.25">
      <c r="A356" s="43" t="b">
        <f>IF(COUNTA('Contact Data Entry'!A356:AD356)-COUNTIF('Contact Data Entry'!A356:AD356,"#N/A")&gt;0,TRUE,FALSE)</f>
        <v>0</v>
      </c>
      <c r="B356" t="b">
        <f>IF(OR(ISBLANK('Contact Data Entry'!B356),ISBLANK('Contact Data Entry'!C356),ISBLANK('Contact Data Entry'!D356),ISBLANK('Contact Data Entry'!E356),ISBLANK('Contact Data Entry'!I356),ISBLANK('Contact Data Entry'!J356),ISBLANK('Contact Data Entry'!L356),ISBLANK('Contact Data Entry'!M356),ISBLANK('Contact Data Entry'!N356)),TRUE,FALSE)</f>
        <v>1</v>
      </c>
    </row>
    <row r="357" spans="1:2" x14ac:dyDescent="0.25">
      <c r="A357" s="43" t="b">
        <f>IF(COUNTA('Contact Data Entry'!A357:AD357)-COUNTIF('Contact Data Entry'!A357:AD357,"#N/A")&gt;0,TRUE,FALSE)</f>
        <v>0</v>
      </c>
      <c r="B357" t="b">
        <f>IF(OR(ISBLANK('Contact Data Entry'!B357),ISBLANK('Contact Data Entry'!C357),ISBLANK('Contact Data Entry'!D357),ISBLANK('Contact Data Entry'!E357),ISBLANK('Contact Data Entry'!I357),ISBLANK('Contact Data Entry'!J357),ISBLANK('Contact Data Entry'!L357),ISBLANK('Contact Data Entry'!M357),ISBLANK('Contact Data Entry'!N357)),TRUE,FALSE)</f>
        <v>1</v>
      </c>
    </row>
    <row r="358" spans="1:2" x14ac:dyDescent="0.25">
      <c r="A358" s="43" t="b">
        <f>IF(COUNTA('Contact Data Entry'!A358:AD358)-COUNTIF('Contact Data Entry'!A358:AD358,"#N/A")&gt;0,TRUE,FALSE)</f>
        <v>0</v>
      </c>
      <c r="B358" t="b">
        <f>IF(OR(ISBLANK('Contact Data Entry'!B358),ISBLANK('Contact Data Entry'!C358),ISBLANK('Contact Data Entry'!D358),ISBLANK('Contact Data Entry'!E358),ISBLANK('Contact Data Entry'!I358),ISBLANK('Contact Data Entry'!J358),ISBLANK('Contact Data Entry'!L358),ISBLANK('Contact Data Entry'!M358),ISBLANK('Contact Data Entry'!N358)),TRUE,FALSE)</f>
        <v>1</v>
      </c>
    </row>
    <row r="359" spans="1:2" x14ac:dyDescent="0.25">
      <c r="A359" s="43" t="b">
        <f>IF(COUNTA('Contact Data Entry'!A359:AD359)-COUNTIF('Contact Data Entry'!A359:AD359,"#N/A")&gt;0,TRUE,FALSE)</f>
        <v>0</v>
      </c>
      <c r="B359" t="b">
        <f>IF(OR(ISBLANK('Contact Data Entry'!B359),ISBLANK('Contact Data Entry'!C359),ISBLANK('Contact Data Entry'!D359),ISBLANK('Contact Data Entry'!E359),ISBLANK('Contact Data Entry'!I359),ISBLANK('Contact Data Entry'!J359),ISBLANK('Contact Data Entry'!L359),ISBLANK('Contact Data Entry'!M359),ISBLANK('Contact Data Entry'!N359)),TRUE,FALSE)</f>
        <v>1</v>
      </c>
    </row>
    <row r="360" spans="1:2" x14ac:dyDescent="0.25">
      <c r="A360" s="43" t="b">
        <f>IF(COUNTA('Contact Data Entry'!A360:AD360)-COUNTIF('Contact Data Entry'!A360:AD360,"#N/A")&gt;0,TRUE,FALSE)</f>
        <v>0</v>
      </c>
      <c r="B360" t="b">
        <f>IF(OR(ISBLANK('Contact Data Entry'!B360),ISBLANK('Contact Data Entry'!C360),ISBLANK('Contact Data Entry'!D360),ISBLANK('Contact Data Entry'!E360),ISBLANK('Contact Data Entry'!I360),ISBLANK('Contact Data Entry'!J360),ISBLANK('Contact Data Entry'!L360),ISBLANK('Contact Data Entry'!M360),ISBLANK('Contact Data Entry'!N360)),TRUE,FALSE)</f>
        <v>1</v>
      </c>
    </row>
    <row r="361" spans="1:2" x14ac:dyDescent="0.25">
      <c r="A361" s="43" t="b">
        <f>IF(COUNTA('Contact Data Entry'!A361:AD361)-COUNTIF('Contact Data Entry'!A361:AD361,"#N/A")&gt;0,TRUE,FALSE)</f>
        <v>0</v>
      </c>
      <c r="B361" t="b">
        <f>IF(OR(ISBLANK('Contact Data Entry'!B361),ISBLANK('Contact Data Entry'!C361),ISBLANK('Contact Data Entry'!D361),ISBLANK('Contact Data Entry'!E361),ISBLANK('Contact Data Entry'!I361),ISBLANK('Contact Data Entry'!J361),ISBLANK('Contact Data Entry'!L361),ISBLANK('Contact Data Entry'!M361),ISBLANK('Contact Data Entry'!N361)),TRUE,FALSE)</f>
        <v>1</v>
      </c>
    </row>
    <row r="362" spans="1:2" x14ac:dyDescent="0.25">
      <c r="A362" s="43" t="b">
        <f>IF(COUNTA('Contact Data Entry'!A362:AD362)-COUNTIF('Contact Data Entry'!A362:AD362,"#N/A")&gt;0,TRUE,FALSE)</f>
        <v>0</v>
      </c>
      <c r="B362" t="b">
        <f>IF(OR(ISBLANK('Contact Data Entry'!B362),ISBLANK('Contact Data Entry'!C362),ISBLANK('Contact Data Entry'!D362),ISBLANK('Contact Data Entry'!E362),ISBLANK('Contact Data Entry'!I362),ISBLANK('Contact Data Entry'!J362),ISBLANK('Contact Data Entry'!L362),ISBLANK('Contact Data Entry'!M362),ISBLANK('Contact Data Entry'!N362)),TRUE,FALSE)</f>
        <v>1</v>
      </c>
    </row>
    <row r="363" spans="1:2" x14ac:dyDescent="0.25">
      <c r="A363" s="43" t="b">
        <f>IF(COUNTA('Contact Data Entry'!A363:AD363)-COUNTIF('Contact Data Entry'!A363:AD363,"#N/A")&gt;0,TRUE,FALSE)</f>
        <v>0</v>
      </c>
      <c r="B363" t="b">
        <f>IF(OR(ISBLANK('Contact Data Entry'!B363),ISBLANK('Contact Data Entry'!C363),ISBLANK('Contact Data Entry'!D363),ISBLANK('Contact Data Entry'!E363),ISBLANK('Contact Data Entry'!I363),ISBLANK('Contact Data Entry'!J363),ISBLANK('Contact Data Entry'!L363),ISBLANK('Contact Data Entry'!M363),ISBLANK('Contact Data Entry'!N363)),TRUE,FALSE)</f>
        <v>1</v>
      </c>
    </row>
    <row r="364" spans="1:2" x14ac:dyDescent="0.25">
      <c r="A364" s="43" t="b">
        <f>IF(COUNTA('Contact Data Entry'!A364:AD364)-COUNTIF('Contact Data Entry'!A364:AD364,"#N/A")&gt;0,TRUE,FALSE)</f>
        <v>0</v>
      </c>
      <c r="B364" t="b">
        <f>IF(OR(ISBLANK('Contact Data Entry'!B364),ISBLANK('Contact Data Entry'!C364),ISBLANK('Contact Data Entry'!D364),ISBLANK('Contact Data Entry'!E364),ISBLANK('Contact Data Entry'!I364),ISBLANK('Contact Data Entry'!J364),ISBLANK('Contact Data Entry'!L364),ISBLANK('Contact Data Entry'!M364),ISBLANK('Contact Data Entry'!N364)),TRUE,FALSE)</f>
        <v>1</v>
      </c>
    </row>
    <row r="365" spans="1:2" x14ac:dyDescent="0.25">
      <c r="A365" s="43" t="b">
        <f>IF(COUNTA('Contact Data Entry'!A365:AD365)-COUNTIF('Contact Data Entry'!A365:AD365,"#N/A")&gt;0,TRUE,FALSE)</f>
        <v>0</v>
      </c>
      <c r="B365" t="b">
        <f>IF(OR(ISBLANK('Contact Data Entry'!B365),ISBLANK('Contact Data Entry'!C365),ISBLANK('Contact Data Entry'!D365),ISBLANK('Contact Data Entry'!E365),ISBLANK('Contact Data Entry'!I365),ISBLANK('Contact Data Entry'!J365),ISBLANK('Contact Data Entry'!L365),ISBLANK('Contact Data Entry'!M365),ISBLANK('Contact Data Entry'!N365)),TRUE,FALSE)</f>
        <v>1</v>
      </c>
    </row>
    <row r="366" spans="1:2" x14ac:dyDescent="0.25">
      <c r="A366" s="43" t="b">
        <f>IF(COUNTA('Contact Data Entry'!A366:AD366)-COUNTIF('Contact Data Entry'!A366:AD366,"#N/A")&gt;0,TRUE,FALSE)</f>
        <v>0</v>
      </c>
      <c r="B366" t="b">
        <f>IF(OR(ISBLANK('Contact Data Entry'!B366),ISBLANK('Contact Data Entry'!C366),ISBLANK('Contact Data Entry'!D366),ISBLANK('Contact Data Entry'!E366),ISBLANK('Contact Data Entry'!I366),ISBLANK('Contact Data Entry'!J366),ISBLANK('Contact Data Entry'!L366),ISBLANK('Contact Data Entry'!M366),ISBLANK('Contact Data Entry'!N366)),TRUE,FALSE)</f>
        <v>1</v>
      </c>
    </row>
    <row r="367" spans="1:2" x14ac:dyDescent="0.25">
      <c r="A367" s="43" t="b">
        <f>IF(COUNTA('Contact Data Entry'!A367:AD367)-COUNTIF('Contact Data Entry'!A367:AD367,"#N/A")&gt;0,TRUE,FALSE)</f>
        <v>0</v>
      </c>
      <c r="B367" t="b">
        <f>IF(OR(ISBLANK('Contact Data Entry'!B367),ISBLANK('Contact Data Entry'!C367),ISBLANK('Contact Data Entry'!D367),ISBLANK('Contact Data Entry'!E367),ISBLANK('Contact Data Entry'!I367),ISBLANK('Contact Data Entry'!J367),ISBLANK('Contact Data Entry'!L367),ISBLANK('Contact Data Entry'!M367),ISBLANK('Contact Data Entry'!N367)),TRUE,FALSE)</f>
        <v>1</v>
      </c>
    </row>
    <row r="368" spans="1:2" x14ac:dyDescent="0.25">
      <c r="A368" s="43" t="b">
        <f>IF(COUNTA('Contact Data Entry'!A368:AD368)-COUNTIF('Contact Data Entry'!A368:AD368,"#N/A")&gt;0,TRUE,FALSE)</f>
        <v>0</v>
      </c>
      <c r="B368" t="b">
        <f>IF(OR(ISBLANK('Contact Data Entry'!B368),ISBLANK('Contact Data Entry'!C368),ISBLANK('Contact Data Entry'!D368),ISBLANK('Contact Data Entry'!E368),ISBLANK('Contact Data Entry'!I368),ISBLANK('Contact Data Entry'!J368),ISBLANK('Contact Data Entry'!L368),ISBLANK('Contact Data Entry'!M368),ISBLANK('Contact Data Entry'!N368)),TRUE,FALSE)</f>
        <v>1</v>
      </c>
    </row>
    <row r="369" spans="1:2" x14ac:dyDescent="0.25">
      <c r="A369" s="43" t="b">
        <f>IF(COUNTA('Contact Data Entry'!A369:AD369)-COUNTIF('Contact Data Entry'!A369:AD369,"#N/A")&gt;0,TRUE,FALSE)</f>
        <v>0</v>
      </c>
      <c r="B369" t="b">
        <f>IF(OR(ISBLANK('Contact Data Entry'!B369),ISBLANK('Contact Data Entry'!C369),ISBLANK('Contact Data Entry'!D369),ISBLANK('Contact Data Entry'!E369),ISBLANK('Contact Data Entry'!I369),ISBLANK('Contact Data Entry'!J369),ISBLANK('Contact Data Entry'!L369),ISBLANK('Contact Data Entry'!M369),ISBLANK('Contact Data Entry'!N369)),TRUE,FALSE)</f>
        <v>1</v>
      </c>
    </row>
    <row r="370" spans="1:2" x14ac:dyDescent="0.25">
      <c r="A370" s="43" t="b">
        <f>IF(COUNTA('Contact Data Entry'!A370:AD370)-COUNTIF('Contact Data Entry'!A370:AD370,"#N/A")&gt;0,TRUE,FALSE)</f>
        <v>0</v>
      </c>
      <c r="B370" t="b">
        <f>IF(OR(ISBLANK('Contact Data Entry'!B370),ISBLANK('Contact Data Entry'!C370),ISBLANK('Contact Data Entry'!D370),ISBLANK('Contact Data Entry'!E370),ISBLANK('Contact Data Entry'!I370),ISBLANK('Contact Data Entry'!J370),ISBLANK('Contact Data Entry'!L370),ISBLANK('Contact Data Entry'!M370),ISBLANK('Contact Data Entry'!N370)),TRUE,FALSE)</f>
        <v>1</v>
      </c>
    </row>
    <row r="371" spans="1:2" x14ac:dyDescent="0.25">
      <c r="A371" s="43" t="b">
        <f>IF(COUNTA('Contact Data Entry'!A371:AD371)-COUNTIF('Contact Data Entry'!A371:AD371,"#N/A")&gt;0,TRUE,FALSE)</f>
        <v>0</v>
      </c>
      <c r="B371" t="b">
        <f>IF(OR(ISBLANK('Contact Data Entry'!B371),ISBLANK('Contact Data Entry'!C371),ISBLANK('Contact Data Entry'!D371),ISBLANK('Contact Data Entry'!E371),ISBLANK('Contact Data Entry'!I371),ISBLANK('Contact Data Entry'!J371),ISBLANK('Contact Data Entry'!L371),ISBLANK('Contact Data Entry'!M371),ISBLANK('Contact Data Entry'!N371)),TRUE,FALSE)</f>
        <v>1</v>
      </c>
    </row>
    <row r="372" spans="1:2" x14ac:dyDescent="0.25">
      <c r="A372" s="43" t="b">
        <f>IF(COUNTA('Contact Data Entry'!A372:AD372)-COUNTIF('Contact Data Entry'!A372:AD372,"#N/A")&gt;0,TRUE,FALSE)</f>
        <v>0</v>
      </c>
      <c r="B372" t="b">
        <f>IF(OR(ISBLANK('Contact Data Entry'!B372),ISBLANK('Contact Data Entry'!C372),ISBLANK('Contact Data Entry'!D372),ISBLANK('Contact Data Entry'!E372),ISBLANK('Contact Data Entry'!I372),ISBLANK('Contact Data Entry'!J372),ISBLANK('Contact Data Entry'!L372),ISBLANK('Contact Data Entry'!M372),ISBLANK('Contact Data Entry'!N372)),TRUE,FALSE)</f>
        <v>1</v>
      </c>
    </row>
    <row r="373" spans="1:2" x14ac:dyDescent="0.25">
      <c r="A373" s="43" t="b">
        <f>IF(COUNTA('Contact Data Entry'!A373:AD373)-COUNTIF('Contact Data Entry'!A373:AD373,"#N/A")&gt;0,TRUE,FALSE)</f>
        <v>0</v>
      </c>
      <c r="B373" t="b">
        <f>IF(OR(ISBLANK('Contact Data Entry'!B373),ISBLANK('Contact Data Entry'!C373),ISBLANK('Contact Data Entry'!D373),ISBLANK('Contact Data Entry'!E373),ISBLANK('Contact Data Entry'!I373),ISBLANK('Contact Data Entry'!J373),ISBLANK('Contact Data Entry'!L373),ISBLANK('Contact Data Entry'!M373),ISBLANK('Contact Data Entry'!N373)),TRUE,FALSE)</f>
        <v>1</v>
      </c>
    </row>
    <row r="374" spans="1:2" x14ac:dyDescent="0.25">
      <c r="A374" s="43" t="b">
        <f>IF(COUNTA('Contact Data Entry'!A374:AD374)-COUNTIF('Contact Data Entry'!A374:AD374,"#N/A")&gt;0,TRUE,FALSE)</f>
        <v>0</v>
      </c>
      <c r="B374" t="b">
        <f>IF(OR(ISBLANK('Contact Data Entry'!B374),ISBLANK('Contact Data Entry'!C374),ISBLANK('Contact Data Entry'!D374),ISBLANK('Contact Data Entry'!E374),ISBLANK('Contact Data Entry'!I374),ISBLANK('Contact Data Entry'!J374),ISBLANK('Contact Data Entry'!L374),ISBLANK('Contact Data Entry'!M374),ISBLANK('Contact Data Entry'!N374)),TRUE,FALSE)</f>
        <v>1</v>
      </c>
    </row>
    <row r="375" spans="1:2" x14ac:dyDescent="0.25">
      <c r="A375" s="43" t="b">
        <f>IF(COUNTA('Contact Data Entry'!A375:AD375)-COUNTIF('Contact Data Entry'!A375:AD375,"#N/A")&gt;0,TRUE,FALSE)</f>
        <v>0</v>
      </c>
      <c r="B375" t="b">
        <f>IF(OR(ISBLANK('Contact Data Entry'!B375),ISBLANK('Contact Data Entry'!C375),ISBLANK('Contact Data Entry'!D375),ISBLANK('Contact Data Entry'!E375),ISBLANK('Contact Data Entry'!I375),ISBLANK('Contact Data Entry'!J375),ISBLANK('Contact Data Entry'!L375),ISBLANK('Contact Data Entry'!M375),ISBLANK('Contact Data Entry'!N375)),TRUE,FALSE)</f>
        <v>1</v>
      </c>
    </row>
    <row r="376" spans="1:2" x14ac:dyDescent="0.25">
      <c r="A376" s="43" t="b">
        <f>IF(COUNTA('Contact Data Entry'!A376:AD376)-COUNTIF('Contact Data Entry'!A376:AD376,"#N/A")&gt;0,TRUE,FALSE)</f>
        <v>0</v>
      </c>
      <c r="B376" t="b">
        <f>IF(OR(ISBLANK('Contact Data Entry'!B376),ISBLANK('Contact Data Entry'!C376),ISBLANK('Contact Data Entry'!D376),ISBLANK('Contact Data Entry'!E376),ISBLANK('Contact Data Entry'!I376),ISBLANK('Contact Data Entry'!J376),ISBLANK('Contact Data Entry'!L376),ISBLANK('Contact Data Entry'!M376),ISBLANK('Contact Data Entry'!N376)),TRUE,FALSE)</f>
        <v>1</v>
      </c>
    </row>
    <row r="377" spans="1:2" x14ac:dyDescent="0.25">
      <c r="A377" s="43" t="b">
        <f>IF(COUNTA('Contact Data Entry'!A377:AD377)-COUNTIF('Contact Data Entry'!A377:AD377,"#N/A")&gt;0,TRUE,FALSE)</f>
        <v>0</v>
      </c>
      <c r="B377" t="b">
        <f>IF(OR(ISBLANK('Contact Data Entry'!B377),ISBLANK('Contact Data Entry'!C377),ISBLANK('Contact Data Entry'!D377),ISBLANK('Contact Data Entry'!E377),ISBLANK('Contact Data Entry'!I377),ISBLANK('Contact Data Entry'!J377),ISBLANK('Contact Data Entry'!L377),ISBLANK('Contact Data Entry'!M377),ISBLANK('Contact Data Entry'!N377)),TRUE,FALSE)</f>
        <v>1</v>
      </c>
    </row>
    <row r="378" spans="1:2" x14ac:dyDescent="0.25">
      <c r="A378" s="43" t="b">
        <f>IF(COUNTA('Contact Data Entry'!A378:AD378)-COUNTIF('Contact Data Entry'!A378:AD378,"#N/A")&gt;0,TRUE,FALSE)</f>
        <v>0</v>
      </c>
      <c r="B378" t="b">
        <f>IF(OR(ISBLANK('Contact Data Entry'!B378),ISBLANK('Contact Data Entry'!C378),ISBLANK('Contact Data Entry'!D378),ISBLANK('Contact Data Entry'!E378),ISBLANK('Contact Data Entry'!I378),ISBLANK('Contact Data Entry'!J378),ISBLANK('Contact Data Entry'!L378),ISBLANK('Contact Data Entry'!M378),ISBLANK('Contact Data Entry'!N378)),TRUE,FALSE)</f>
        <v>1</v>
      </c>
    </row>
    <row r="379" spans="1:2" x14ac:dyDescent="0.25">
      <c r="A379" s="43" t="b">
        <f>IF(COUNTA('Contact Data Entry'!A379:AD379)-COUNTIF('Contact Data Entry'!A379:AD379,"#N/A")&gt;0,TRUE,FALSE)</f>
        <v>0</v>
      </c>
      <c r="B379" t="b">
        <f>IF(OR(ISBLANK('Contact Data Entry'!B379),ISBLANK('Contact Data Entry'!C379),ISBLANK('Contact Data Entry'!D379),ISBLANK('Contact Data Entry'!E379),ISBLANK('Contact Data Entry'!I379),ISBLANK('Contact Data Entry'!J379),ISBLANK('Contact Data Entry'!L379),ISBLANK('Contact Data Entry'!M379),ISBLANK('Contact Data Entry'!N379)),TRUE,FALSE)</f>
        <v>1</v>
      </c>
    </row>
    <row r="380" spans="1:2" x14ac:dyDescent="0.25">
      <c r="A380" s="43" t="b">
        <f>IF(COUNTA('Contact Data Entry'!A380:AD380)-COUNTIF('Contact Data Entry'!A380:AD380,"#N/A")&gt;0,TRUE,FALSE)</f>
        <v>0</v>
      </c>
      <c r="B380" t="b">
        <f>IF(OR(ISBLANK('Contact Data Entry'!B380),ISBLANK('Contact Data Entry'!C380),ISBLANK('Contact Data Entry'!D380),ISBLANK('Contact Data Entry'!E380),ISBLANK('Contact Data Entry'!I380),ISBLANK('Contact Data Entry'!J380),ISBLANK('Contact Data Entry'!L380),ISBLANK('Contact Data Entry'!M380),ISBLANK('Contact Data Entry'!N380)),TRUE,FALSE)</f>
        <v>1</v>
      </c>
    </row>
    <row r="381" spans="1:2" x14ac:dyDescent="0.25">
      <c r="A381" s="43" t="b">
        <f>IF(COUNTA('Contact Data Entry'!A381:AD381)-COUNTIF('Contact Data Entry'!A381:AD381,"#N/A")&gt;0,TRUE,FALSE)</f>
        <v>0</v>
      </c>
      <c r="B381" t="b">
        <f>IF(OR(ISBLANK('Contact Data Entry'!B381),ISBLANK('Contact Data Entry'!C381),ISBLANK('Contact Data Entry'!D381),ISBLANK('Contact Data Entry'!E381),ISBLANK('Contact Data Entry'!I381),ISBLANK('Contact Data Entry'!J381),ISBLANK('Contact Data Entry'!L381),ISBLANK('Contact Data Entry'!M381),ISBLANK('Contact Data Entry'!N381)),TRUE,FALSE)</f>
        <v>1</v>
      </c>
    </row>
    <row r="382" spans="1:2" x14ac:dyDescent="0.25">
      <c r="A382" s="43" t="b">
        <f>IF(COUNTA('Contact Data Entry'!A382:AD382)-COUNTIF('Contact Data Entry'!A382:AD382,"#N/A")&gt;0,TRUE,FALSE)</f>
        <v>0</v>
      </c>
      <c r="B382" t="b">
        <f>IF(OR(ISBLANK('Contact Data Entry'!B382),ISBLANK('Contact Data Entry'!C382),ISBLANK('Contact Data Entry'!D382),ISBLANK('Contact Data Entry'!E382),ISBLANK('Contact Data Entry'!I382),ISBLANK('Contact Data Entry'!J382),ISBLANK('Contact Data Entry'!L382),ISBLANK('Contact Data Entry'!M382),ISBLANK('Contact Data Entry'!N382)),TRUE,FALSE)</f>
        <v>1</v>
      </c>
    </row>
    <row r="383" spans="1:2" x14ac:dyDescent="0.25">
      <c r="A383" s="43" t="b">
        <f>IF(COUNTA('Contact Data Entry'!A383:AD383)-COUNTIF('Contact Data Entry'!A383:AD383,"#N/A")&gt;0,TRUE,FALSE)</f>
        <v>0</v>
      </c>
      <c r="B383" t="b">
        <f>IF(OR(ISBLANK('Contact Data Entry'!B383),ISBLANK('Contact Data Entry'!C383),ISBLANK('Contact Data Entry'!D383),ISBLANK('Contact Data Entry'!E383),ISBLANK('Contact Data Entry'!I383),ISBLANK('Contact Data Entry'!J383),ISBLANK('Contact Data Entry'!L383),ISBLANK('Contact Data Entry'!M383),ISBLANK('Contact Data Entry'!N383)),TRUE,FALSE)</f>
        <v>1</v>
      </c>
    </row>
    <row r="384" spans="1:2" x14ac:dyDescent="0.25">
      <c r="A384" s="43" t="b">
        <f>IF(COUNTA('Contact Data Entry'!A384:AD384)-COUNTIF('Contact Data Entry'!A384:AD384,"#N/A")&gt;0,TRUE,FALSE)</f>
        <v>0</v>
      </c>
      <c r="B384" t="b">
        <f>IF(OR(ISBLANK('Contact Data Entry'!B384),ISBLANK('Contact Data Entry'!C384),ISBLANK('Contact Data Entry'!D384),ISBLANK('Contact Data Entry'!E384),ISBLANK('Contact Data Entry'!I384),ISBLANK('Contact Data Entry'!J384),ISBLANK('Contact Data Entry'!L384),ISBLANK('Contact Data Entry'!M384),ISBLANK('Contact Data Entry'!N384)),TRUE,FALSE)</f>
        <v>1</v>
      </c>
    </row>
    <row r="385" spans="1:2" x14ac:dyDescent="0.25">
      <c r="A385" s="43" t="b">
        <f>IF(COUNTA('Contact Data Entry'!A385:AD385)-COUNTIF('Contact Data Entry'!A385:AD385,"#N/A")&gt;0,TRUE,FALSE)</f>
        <v>0</v>
      </c>
      <c r="B385" t="b">
        <f>IF(OR(ISBLANK('Contact Data Entry'!B385),ISBLANK('Contact Data Entry'!C385),ISBLANK('Contact Data Entry'!D385),ISBLANK('Contact Data Entry'!E385),ISBLANK('Contact Data Entry'!I385),ISBLANK('Contact Data Entry'!J385),ISBLANK('Contact Data Entry'!L385),ISBLANK('Contact Data Entry'!M385),ISBLANK('Contact Data Entry'!N385)),TRUE,FALSE)</f>
        <v>1</v>
      </c>
    </row>
    <row r="386" spans="1:2" x14ac:dyDescent="0.25">
      <c r="A386" s="43" t="b">
        <f>IF(COUNTA('Contact Data Entry'!A386:AD386)-COUNTIF('Contact Data Entry'!A386:AD386,"#N/A")&gt;0,TRUE,FALSE)</f>
        <v>0</v>
      </c>
      <c r="B386" t="b">
        <f>IF(OR(ISBLANK('Contact Data Entry'!B386),ISBLANK('Contact Data Entry'!C386),ISBLANK('Contact Data Entry'!D386),ISBLANK('Contact Data Entry'!E386),ISBLANK('Contact Data Entry'!I386),ISBLANK('Contact Data Entry'!J386),ISBLANK('Contact Data Entry'!L386),ISBLANK('Contact Data Entry'!M386),ISBLANK('Contact Data Entry'!N386)),TRUE,FALSE)</f>
        <v>1</v>
      </c>
    </row>
    <row r="387" spans="1:2" x14ac:dyDescent="0.25">
      <c r="A387" s="43" t="b">
        <f>IF(COUNTA('Contact Data Entry'!A387:AD387)-COUNTIF('Contact Data Entry'!A387:AD387,"#N/A")&gt;0,TRUE,FALSE)</f>
        <v>0</v>
      </c>
      <c r="B387" t="b">
        <f>IF(OR(ISBLANK('Contact Data Entry'!B387),ISBLANK('Contact Data Entry'!C387),ISBLANK('Contact Data Entry'!D387),ISBLANK('Contact Data Entry'!E387),ISBLANK('Contact Data Entry'!I387),ISBLANK('Contact Data Entry'!J387),ISBLANK('Contact Data Entry'!L387),ISBLANK('Contact Data Entry'!M387),ISBLANK('Contact Data Entry'!N387)),TRUE,FALSE)</f>
        <v>1</v>
      </c>
    </row>
    <row r="388" spans="1:2" x14ac:dyDescent="0.25">
      <c r="A388" s="43" t="b">
        <f>IF(COUNTA('Contact Data Entry'!A388:AD388)-COUNTIF('Contact Data Entry'!A388:AD388,"#N/A")&gt;0,TRUE,FALSE)</f>
        <v>0</v>
      </c>
      <c r="B388" t="b">
        <f>IF(OR(ISBLANK('Contact Data Entry'!B388),ISBLANK('Contact Data Entry'!C388),ISBLANK('Contact Data Entry'!D388),ISBLANK('Contact Data Entry'!E388),ISBLANK('Contact Data Entry'!I388),ISBLANK('Contact Data Entry'!J388),ISBLANK('Contact Data Entry'!L388),ISBLANK('Contact Data Entry'!M388),ISBLANK('Contact Data Entry'!N388)),TRUE,FALSE)</f>
        <v>1</v>
      </c>
    </row>
    <row r="389" spans="1:2" x14ac:dyDescent="0.25">
      <c r="A389" s="43" t="b">
        <f>IF(COUNTA('Contact Data Entry'!A389:AD389)-COUNTIF('Contact Data Entry'!A389:AD389,"#N/A")&gt;0,TRUE,FALSE)</f>
        <v>0</v>
      </c>
      <c r="B389" t="b">
        <f>IF(OR(ISBLANK('Contact Data Entry'!B389),ISBLANK('Contact Data Entry'!C389),ISBLANK('Contact Data Entry'!D389),ISBLANK('Contact Data Entry'!E389),ISBLANK('Contact Data Entry'!I389),ISBLANK('Contact Data Entry'!J389),ISBLANK('Contact Data Entry'!L389),ISBLANK('Contact Data Entry'!M389),ISBLANK('Contact Data Entry'!N389)),TRUE,FALSE)</f>
        <v>1</v>
      </c>
    </row>
    <row r="390" spans="1:2" x14ac:dyDescent="0.25">
      <c r="A390" s="43" t="b">
        <f>IF(COUNTA('Contact Data Entry'!A390:AD390)-COUNTIF('Contact Data Entry'!A390:AD390,"#N/A")&gt;0,TRUE,FALSE)</f>
        <v>0</v>
      </c>
      <c r="B390" t="b">
        <f>IF(OR(ISBLANK('Contact Data Entry'!B390),ISBLANK('Contact Data Entry'!C390),ISBLANK('Contact Data Entry'!D390),ISBLANK('Contact Data Entry'!E390),ISBLANK('Contact Data Entry'!I390),ISBLANK('Contact Data Entry'!J390),ISBLANK('Contact Data Entry'!L390),ISBLANK('Contact Data Entry'!M390),ISBLANK('Contact Data Entry'!N390)),TRUE,FALSE)</f>
        <v>1</v>
      </c>
    </row>
    <row r="391" spans="1:2" x14ac:dyDescent="0.25">
      <c r="A391" s="43" t="b">
        <f>IF(COUNTA('Contact Data Entry'!A391:AD391)-COUNTIF('Contact Data Entry'!A391:AD391,"#N/A")&gt;0,TRUE,FALSE)</f>
        <v>0</v>
      </c>
      <c r="B391" t="b">
        <f>IF(OR(ISBLANK('Contact Data Entry'!B391),ISBLANK('Contact Data Entry'!C391),ISBLANK('Contact Data Entry'!D391),ISBLANK('Contact Data Entry'!E391),ISBLANK('Contact Data Entry'!I391),ISBLANK('Contact Data Entry'!J391),ISBLANK('Contact Data Entry'!L391),ISBLANK('Contact Data Entry'!M391),ISBLANK('Contact Data Entry'!N391)),TRUE,FALSE)</f>
        <v>1</v>
      </c>
    </row>
    <row r="392" spans="1:2" x14ac:dyDescent="0.25">
      <c r="A392" s="43" t="b">
        <f>IF(COUNTA('Contact Data Entry'!A392:AD392)-COUNTIF('Contact Data Entry'!A392:AD392,"#N/A")&gt;0,TRUE,FALSE)</f>
        <v>0</v>
      </c>
      <c r="B392" t="b">
        <f>IF(OR(ISBLANK('Contact Data Entry'!B392),ISBLANK('Contact Data Entry'!C392),ISBLANK('Contact Data Entry'!D392),ISBLANK('Contact Data Entry'!E392),ISBLANK('Contact Data Entry'!I392),ISBLANK('Contact Data Entry'!J392),ISBLANK('Contact Data Entry'!L392),ISBLANK('Contact Data Entry'!M392),ISBLANK('Contact Data Entry'!N392)),TRUE,FALSE)</f>
        <v>1</v>
      </c>
    </row>
    <row r="393" spans="1:2" x14ac:dyDescent="0.25">
      <c r="A393" s="43" t="b">
        <f>IF(COUNTA('Contact Data Entry'!A393:AD393)-COUNTIF('Contact Data Entry'!A393:AD393,"#N/A")&gt;0,TRUE,FALSE)</f>
        <v>0</v>
      </c>
      <c r="B393" t="b">
        <f>IF(OR(ISBLANK('Contact Data Entry'!B393),ISBLANK('Contact Data Entry'!C393),ISBLANK('Contact Data Entry'!D393),ISBLANK('Contact Data Entry'!E393),ISBLANK('Contact Data Entry'!I393),ISBLANK('Contact Data Entry'!J393),ISBLANK('Contact Data Entry'!L393),ISBLANK('Contact Data Entry'!M393),ISBLANK('Contact Data Entry'!N393)),TRUE,FALSE)</f>
        <v>1</v>
      </c>
    </row>
    <row r="394" spans="1:2" x14ac:dyDescent="0.25">
      <c r="A394" s="43" t="b">
        <f>IF(COUNTA('Contact Data Entry'!A394:AD394)-COUNTIF('Contact Data Entry'!A394:AD394,"#N/A")&gt;0,TRUE,FALSE)</f>
        <v>0</v>
      </c>
      <c r="B394" t="b">
        <f>IF(OR(ISBLANK('Contact Data Entry'!B394),ISBLANK('Contact Data Entry'!C394),ISBLANK('Contact Data Entry'!D394),ISBLANK('Contact Data Entry'!E394),ISBLANK('Contact Data Entry'!I394),ISBLANK('Contact Data Entry'!J394),ISBLANK('Contact Data Entry'!L394),ISBLANK('Contact Data Entry'!M394),ISBLANK('Contact Data Entry'!N394)),TRUE,FALSE)</f>
        <v>1</v>
      </c>
    </row>
    <row r="395" spans="1:2" x14ac:dyDescent="0.25">
      <c r="A395" s="43" t="b">
        <f>IF(COUNTA('Contact Data Entry'!A395:AD395)-COUNTIF('Contact Data Entry'!A395:AD395,"#N/A")&gt;0,TRUE,FALSE)</f>
        <v>0</v>
      </c>
      <c r="B395" t="b">
        <f>IF(OR(ISBLANK('Contact Data Entry'!B395),ISBLANK('Contact Data Entry'!C395),ISBLANK('Contact Data Entry'!D395),ISBLANK('Contact Data Entry'!E395),ISBLANK('Contact Data Entry'!I395),ISBLANK('Contact Data Entry'!J395),ISBLANK('Contact Data Entry'!L395),ISBLANK('Contact Data Entry'!M395),ISBLANK('Contact Data Entry'!N395)),TRUE,FALSE)</f>
        <v>1</v>
      </c>
    </row>
    <row r="396" spans="1:2" x14ac:dyDescent="0.25">
      <c r="A396" s="43" t="b">
        <f>IF(COUNTA('Contact Data Entry'!A396:AD396)-COUNTIF('Contact Data Entry'!A396:AD396,"#N/A")&gt;0,TRUE,FALSE)</f>
        <v>0</v>
      </c>
      <c r="B396" t="b">
        <f>IF(OR(ISBLANK('Contact Data Entry'!B396),ISBLANK('Contact Data Entry'!C396),ISBLANK('Contact Data Entry'!D396),ISBLANK('Contact Data Entry'!E396),ISBLANK('Contact Data Entry'!I396),ISBLANK('Contact Data Entry'!J396),ISBLANK('Contact Data Entry'!L396),ISBLANK('Contact Data Entry'!M396),ISBLANK('Contact Data Entry'!N396)),TRUE,FALSE)</f>
        <v>1</v>
      </c>
    </row>
    <row r="397" spans="1:2" x14ac:dyDescent="0.25">
      <c r="A397" s="43" t="b">
        <f>IF(COUNTA('Contact Data Entry'!A397:AD397)-COUNTIF('Contact Data Entry'!A397:AD397,"#N/A")&gt;0,TRUE,FALSE)</f>
        <v>0</v>
      </c>
      <c r="B397" t="b">
        <f>IF(OR(ISBLANK('Contact Data Entry'!B397),ISBLANK('Contact Data Entry'!C397),ISBLANK('Contact Data Entry'!D397),ISBLANK('Contact Data Entry'!E397),ISBLANK('Contact Data Entry'!I397),ISBLANK('Contact Data Entry'!J397),ISBLANK('Contact Data Entry'!L397),ISBLANK('Contact Data Entry'!M397),ISBLANK('Contact Data Entry'!N397)),TRUE,FALSE)</f>
        <v>1</v>
      </c>
    </row>
    <row r="398" spans="1:2" x14ac:dyDescent="0.25">
      <c r="A398" s="43" t="b">
        <f>IF(COUNTA('Contact Data Entry'!A398:AD398)-COUNTIF('Contact Data Entry'!A398:AD398,"#N/A")&gt;0,TRUE,FALSE)</f>
        <v>0</v>
      </c>
      <c r="B398" t="b">
        <f>IF(OR(ISBLANK('Contact Data Entry'!B398),ISBLANK('Contact Data Entry'!C398),ISBLANK('Contact Data Entry'!D398),ISBLANK('Contact Data Entry'!E398),ISBLANK('Contact Data Entry'!I398),ISBLANK('Contact Data Entry'!J398),ISBLANK('Contact Data Entry'!L398),ISBLANK('Contact Data Entry'!M398),ISBLANK('Contact Data Entry'!N398)),TRUE,FALSE)</f>
        <v>1</v>
      </c>
    </row>
    <row r="399" spans="1:2" x14ac:dyDescent="0.25">
      <c r="A399" s="43" t="b">
        <f>IF(COUNTA('Contact Data Entry'!A399:AD399)-COUNTIF('Contact Data Entry'!A399:AD399,"#N/A")&gt;0,TRUE,FALSE)</f>
        <v>0</v>
      </c>
      <c r="B399" t="b">
        <f>IF(OR(ISBLANK('Contact Data Entry'!B399),ISBLANK('Contact Data Entry'!C399),ISBLANK('Contact Data Entry'!D399),ISBLANK('Contact Data Entry'!E399),ISBLANK('Contact Data Entry'!I399),ISBLANK('Contact Data Entry'!J399),ISBLANK('Contact Data Entry'!L399),ISBLANK('Contact Data Entry'!M399),ISBLANK('Contact Data Entry'!N399)),TRUE,FALSE)</f>
        <v>1</v>
      </c>
    </row>
    <row r="400" spans="1:2" x14ac:dyDescent="0.25">
      <c r="A400" s="43" t="b">
        <f>IF(COUNTA('Contact Data Entry'!A400:AD400)-COUNTIF('Contact Data Entry'!A400:AD400,"#N/A")&gt;0,TRUE,FALSE)</f>
        <v>0</v>
      </c>
      <c r="B400" t="b">
        <f>IF(OR(ISBLANK('Contact Data Entry'!B400),ISBLANK('Contact Data Entry'!C400),ISBLANK('Contact Data Entry'!D400),ISBLANK('Contact Data Entry'!E400),ISBLANK('Contact Data Entry'!I400),ISBLANK('Contact Data Entry'!J400),ISBLANK('Contact Data Entry'!L400),ISBLANK('Contact Data Entry'!M400),ISBLANK('Contact Data Entry'!N400)),TRUE,FALSE)</f>
        <v>1</v>
      </c>
    </row>
    <row r="401" spans="1:2" x14ac:dyDescent="0.25">
      <c r="A401" s="43" t="b">
        <f>IF(COUNTA('Contact Data Entry'!A401:AD401)-COUNTIF('Contact Data Entry'!A401:AD401,"#N/A")&gt;0,TRUE,FALSE)</f>
        <v>0</v>
      </c>
      <c r="B401" t="b">
        <f>IF(OR(ISBLANK('Contact Data Entry'!B401),ISBLANK('Contact Data Entry'!C401),ISBLANK('Contact Data Entry'!D401),ISBLANK('Contact Data Entry'!E401),ISBLANK('Contact Data Entry'!I401),ISBLANK('Contact Data Entry'!J401),ISBLANK('Contact Data Entry'!L401),ISBLANK('Contact Data Entry'!M401),ISBLANK('Contact Data Entry'!N401)),TRUE,FALSE)</f>
        <v>1</v>
      </c>
    </row>
    <row r="402" spans="1:2" x14ac:dyDescent="0.25">
      <c r="A402" s="43" t="b">
        <f>IF(COUNTA('Contact Data Entry'!A402:AD402)-COUNTIF('Contact Data Entry'!A402:AD402,"#N/A")&gt;0,TRUE,FALSE)</f>
        <v>0</v>
      </c>
      <c r="B402" t="b">
        <f>IF(OR(ISBLANK('Contact Data Entry'!B402),ISBLANK('Contact Data Entry'!C402),ISBLANK('Contact Data Entry'!D402),ISBLANK('Contact Data Entry'!E402),ISBLANK('Contact Data Entry'!I402),ISBLANK('Contact Data Entry'!J402),ISBLANK('Contact Data Entry'!L402),ISBLANK('Contact Data Entry'!M402),ISBLANK('Contact Data Entry'!N402)),TRUE,FALSE)</f>
        <v>1</v>
      </c>
    </row>
    <row r="403" spans="1:2" x14ac:dyDescent="0.25">
      <c r="A403" s="43" t="b">
        <f>IF(COUNTA('Contact Data Entry'!A403:AD403)-COUNTIF('Contact Data Entry'!A403:AD403,"#N/A")&gt;0,TRUE,FALSE)</f>
        <v>0</v>
      </c>
      <c r="B403" t="b">
        <f>IF(OR(ISBLANK('Contact Data Entry'!B403),ISBLANK('Contact Data Entry'!C403),ISBLANK('Contact Data Entry'!D403),ISBLANK('Contact Data Entry'!E403),ISBLANK('Contact Data Entry'!I403),ISBLANK('Contact Data Entry'!J403),ISBLANK('Contact Data Entry'!L403),ISBLANK('Contact Data Entry'!M403),ISBLANK('Contact Data Entry'!N403)),TRUE,FALSE)</f>
        <v>1</v>
      </c>
    </row>
    <row r="404" spans="1:2" x14ac:dyDescent="0.25">
      <c r="A404" s="43" t="b">
        <f>IF(COUNTA('Contact Data Entry'!A404:AD404)-COUNTIF('Contact Data Entry'!A404:AD404,"#N/A")&gt;0,TRUE,FALSE)</f>
        <v>0</v>
      </c>
      <c r="B404" t="b">
        <f>IF(OR(ISBLANK('Contact Data Entry'!B404),ISBLANK('Contact Data Entry'!C404),ISBLANK('Contact Data Entry'!D404),ISBLANK('Contact Data Entry'!E404),ISBLANK('Contact Data Entry'!I404),ISBLANK('Contact Data Entry'!J404),ISBLANK('Contact Data Entry'!L404),ISBLANK('Contact Data Entry'!M404),ISBLANK('Contact Data Entry'!N404)),TRUE,FALSE)</f>
        <v>1</v>
      </c>
    </row>
    <row r="405" spans="1:2" x14ac:dyDescent="0.25">
      <c r="A405" s="43" t="b">
        <f>IF(COUNTA('Contact Data Entry'!A405:AD405)-COUNTIF('Contact Data Entry'!A405:AD405,"#N/A")&gt;0,TRUE,FALSE)</f>
        <v>0</v>
      </c>
      <c r="B405" t="b">
        <f>IF(OR(ISBLANK('Contact Data Entry'!B405),ISBLANK('Contact Data Entry'!C405),ISBLANK('Contact Data Entry'!D405),ISBLANK('Contact Data Entry'!E405),ISBLANK('Contact Data Entry'!I405),ISBLANK('Contact Data Entry'!J405),ISBLANK('Contact Data Entry'!L405),ISBLANK('Contact Data Entry'!M405),ISBLANK('Contact Data Entry'!N405)),TRUE,FALSE)</f>
        <v>1</v>
      </c>
    </row>
    <row r="406" spans="1:2" x14ac:dyDescent="0.25">
      <c r="A406" s="43" t="b">
        <f>IF(COUNTA('Contact Data Entry'!A406:AD406)-COUNTIF('Contact Data Entry'!A406:AD406,"#N/A")&gt;0,TRUE,FALSE)</f>
        <v>0</v>
      </c>
      <c r="B406" t="b">
        <f>IF(OR(ISBLANK('Contact Data Entry'!B406),ISBLANK('Contact Data Entry'!C406),ISBLANK('Contact Data Entry'!D406),ISBLANK('Contact Data Entry'!E406),ISBLANK('Contact Data Entry'!I406),ISBLANK('Contact Data Entry'!J406),ISBLANK('Contact Data Entry'!L406),ISBLANK('Contact Data Entry'!M406),ISBLANK('Contact Data Entry'!N406)),TRUE,FALSE)</f>
        <v>1</v>
      </c>
    </row>
    <row r="407" spans="1:2" x14ac:dyDescent="0.25">
      <c r="A407" s="43" t="b">
        <f>IF(COUNTA('Contact Data Entry'!A407:AD407)-COUNTIF('Contact Data Entry'!A407:AD407,"#N/A")&gt;0,TRUE,FALSE)</f>
        <v>0</v>
      </c>
      <c r="B407" t="b">
        <f>IF(OR(ISBLANK('Contact Data Entry'!B407),ISBLANK('Contact Data Entry'!C407),ISBLANK('Contact Data Entry'!D407),ISBLANK('Contact Data Entry'!E407),ISBLANK('Contact Data Entry'!I407),ISBLANK('Contact Data Entry'!J407),ISBLANK('Contact Data Entry'!L407),ISBLANK('Contact Data Entry'!M407),ISBLANK('Contact Data Entry'!N407)),TRUE,FALSE)</f>
        <v>1</v>
      </c>
    </row>
    <row r="408" spans="1:2" x14ac:dyDescent="0.25">
      <c r="A408" s="43" t="b">
        <f>IF(COUNTA('Contact Data Entry'!A408:AD408)-COUNTIF('Contact Data Entry'!A408:AD408,"#N/A")&gt;0,TRUE,FALSE)</f>
        <v>0</v>
      </c>
      <c r="B408" t="b">
        <f>IF(OR(ISBLANK('Contact Data Entry'!B408),ISBLANK('Contact Data Entry'!C408),ISBLANK('Contact Data Entry'!D408),ISBLANK('Contact Data Entry'!E408),ISBLANK('Contact Data Entry'!I408),ISBLANK('Contact Data Entry'!J408),ISBLANK('Contact Data Entry'!L408),ISBLANK('Contact Data Entry'!M408),ISBLANK('Contact Data Entry'!N408)),TRUE,FALSE)</f>
        <v>1</v>
      </c>
    </row>
    <row r="409" spans="1:2" x14ac:dyDescent="0.25">
      <c r="A409" s="43" t="b">
        <f>IF(COUNTA('Contact Data Entry'!A409:AD409)-COUNTIF('Contact Data Entry'!A409:AD409,"#N/A")&gt;0,TRUE,FALSE)</f>
        <v>0</v>
      </c>
      <c r="B409" t="b">
        <f>IF(OR(ISBLANK('Contact Data Entry'!B409),ISBLANK('Contact Data Entry'!C409),ISBLANK('Contact Data Entry'!D409),ISBLANK('Contact Data Entry'!E409),ISBLANK('Contact Data Entry'!I409),ISBLANK('Contact Data Entry'!J409),ISBLANK('Contact Data Entry'!L409),ISBLANK('Contact Data Entry'!M409),ISBLANK('Contact Data Entry'!N409)),TRUE,FALSE)</f>
        <v>1</v>
      </c>
    </row>
    <row r="410" spans="1:2" x14ac:dyDescent="0.25">
      <c r="A410" s="43" t="b">
        <f>IF(COUNTA('Contact Data Entry'!A410:AD410)-COUNTIF('Contact Data Entry'!A410:AD410,"#N/A")&gt;0,TRUE,FALSE)</f>
        <v>0</v>
      </c>
      <c r="B410" t="b">
        <f>IF(OR(ISBLANK('Contact Data Entry'!B410),ISBLANK('Contact Data Entry'!C410),ISBLANK('Contact Data Entry'!D410),ISBLANK('Contact Data Entry'!E410),ISBLANK('Contact Data Entry'!I410),ISBLANK('Contact Data Entry'!J410),ISBLANK('Contact Data Entry'!L410),ISBLANK('Contact Data Entry'!M410),ISBLANK('Contact Data Entry'!N410)),TRUE,FALSE)</f>
        <v>1</v>
      </c>
    </row>
    <row r="411" spans="1:2" x14ac:dyDescent="0.25">
      <c r="A411" s="43" t="b">
        <f>IF(COUNTA('Contact Data Entry'!A411:AD411)-COUNTIF('Contact Data Entry'!A411:AD411,"#N/A")&gt;0,TRUE,FALSE)</f>
        <v>0</v>
      </c>
      <c r="B411" t="b">
        <f>IF(OR(ISBLANK('Contact Data Entry'!B411),ISBLANK('Contact Data Entry'!C411),ISBLANK('Contact Data Entry'!D411),ISBLANK('Contact Data Entry'!E411),ISBLANK('Contact Data Entry'!I411),ISBLANK('Contact Data Entry'!J411),ISBLANK('Contact Data Entry'!L411),ISBLANK('Contact Data Entry'!M411),ISBLANK('Contact Data Entry'!N411)),TRUE,FALSE)</f>
        <v>1</v>
      </c>
    </row>
    <row r="412" spans="1:2" x14ac:dyDescent="0.25">
      <c r="A412" s="43" t="b">
        <f>IF(COUNTA('Contact Data Entry'!A412:AD412)-COUNTIF('Contact Data Entry'!A412:AD412,"#N/A")&gt;0,TRUE,FALSE)</f>
        <v>0</v>
      </c>
      <c r="B412" t="b">
        <f>IF(OR(ISBLANK('Contact Data Entry'!B412),ISBLANK('Contact Data Entry'!C412),ISBLANK('Contact Data Entry'!D412),ISBLANK('Contact Data Entry'!E412),ISBLANK('Contact Data Entry'!I412),ISBLANK('Contact Data Entry'!J412),ISBLANK('Contact Data Entry'!L412),ISBLANK('Contact Data Entry'!M412),ISBLANK('Contact Data Entry'!N412)),TRUE,FALSE)</f>
        <v>1</v>
      </c>
    </row>
    <row r="413" spans="1:2" x14ac:dyDescent="0.25">
      <c r="A413" s="43" t="b">
        <f>IF(COUNTA('Contact Data Entry'!A413:AD413)-COUNTIF('Contact Data Entry'!A413:AD413,"#N/A")&gt;0,TRUE,FALSE)</f>
        <v>0</v>
      </c>
      <c r="B413" t="b">
        <f>IF(OR(ISBLANK('Contact Data Entry'!B413),ISBLANK('Contact Data Entry'!C413),ISBLANK('Contact Data Entry'!D413),ISBLANK('Contact Data Entry'!E413),ISBLANK('Contact Data Entry'!I413),ISBLANK('Contact Data Entry'!J413),ISBLANK('Contact Data Entry'!L413),ISBLANK('Contact Data Entry'!M413),ISBLANK('Contact Data Entry'!N413)),TRUE,FALSE)</f>
        <v>1</v>
      </c>
    </row>
    <row r="414" spans="1:2" x14ac:dyDescent="0.25">
      <c r="A414" s="43" t="b">
        <f>IF(COUNTA('Contact Data Entry'!A414:AD414)-COUNTIF('Contact Data Entry'!A414:AD414,"#N/A")&gt;0,TRUE,FALSE)</f>
        <v>0</v>
      </c>
      <c r="B414" t="b">
        <f>IF(OR(ISBLANK('Contact Data Entry'!B414),ISBLANK('Contact Data Entry'!C414),ISBLANK('Contact Data Entry'!D414),ISBLANK('Contact Data Entry'!E414),ISBLANK('Contact Data Entry'!I414),ISBLANK('Contact Data Entry'!J414),ISBLANK('Contact Data Entry'!L414),ISBLANK('Contact Data Entry'!M414),ISBLANK('Contact Data Entry'!N414)),TRUE,FALSE)</f>
        <v>1</v>
      </c>
    </row>
    <row r="415" spans="1:2" x14ac:dyDescent="0.25">
      <c r="A415" s="43" t="b">
        <f>IF(COUNTA('Contact Data Entry'!A415:AD415)-COUNTIF('Contact Data Entry'!A415:AD415,"#N/A")&gt;0,TRUE,FALSE)</f>
        <v>0</v>
      </c>
      <c r="B415" t="b">
        <f>IF(OR(ISBLANK('Contact Data Entry'!B415),ISBLANK('Contact Data Entry'!C415),ISBLANK('Contact Data Entry'!D415),ISBLANK('Contact Data Entry'!E415),ISBLANK('Contact Data Entry'!I415),ISBLANK('Contact Data Entry'!J415),ISBLANK('Contact Data Entry'!L415),ISBLANK('Contact Data Entry'!M415),ISBLANK('Contact Data Entry'!N415)),TRUE,FALSE)</f>
        <v>1</v>
      </c>
    </row>
    <row r="416" spans="1:2" x14ac:dyDescent="0.25">
      <c r="A416" s="43" t="b">
        <f>IF(COUNTA('Contact Data Entry'!A416:AD416)-COUNTIF('Contact Data Entry'!A416:AD416,"#N/A")&gt;0,TRUE,FALSE)</f>
        <v>0</v>
      </c>
      <c r="B416" t="b">
        <f>IF(OR(ISBLANK('Contact Data Entry'!B416),ISBLANK('Contact Data Entry'!C416),ISBLANK('Contact Data Entry'!D416),ISBLANK('Contact Data Entry'!E416),ISBLANK('Contact Data Entry'!I416),ISBLANK('Contact Data Entry'!J416),ISBLANK('Contact Data Entry'!L416),ISBLANK('Contact Data Entry'!M416),ISBLANK('Contact Data Entry'!N416)),TRUE,FALSE)</f>
        <v>1</v>
      </c>
    </row>
    <row r="417" spans="1:2" x14ac:dyDescent="0.25">
      <c r="A417" s="43" t="b">
        <f>IF(COUNTA('Contact Data Entry'!A417:AD417)-COUNTIF('Contact Data Entry'!A417:AD417,"#N/A")&gt;0,TRUE,FALSE)</f>
        <v>0</v>
      </c>
      <c r="B417" t="b">
        <f>IF(OR(ISBLANK('Contact Data Entry'!B417),ISBLANK('Contact Data Entry'!C417),ISBLANK('Contact Data Entry'!D417),ISBLANK('Contact Data Entry'!E417),ISBLANK('Contact Data Entry'!I417),ISBLANK('Contact Data Entry'!J417),ISBLANK('Contact Data Entry'!L417),ISBLANK('Contact Data Entry'!M417),ISBLANK('Contact Data Entry'!N417)),TRUE,FALSE)</f>
        <v>1</v>
      </c>
    </row>
    <row r="418" spans="1:2" x14ac:dyDescent="0.25">
      <c r="A418" s="43" t="b">
        <f>IF(COUNTA('Contact Data Entry'!A418:AD418)-COUNTIF('Contact Data Entry'!A418:AD418,"#N/A")&gt;0,TRUE,FALSE)</f>
        <v>0</v>
      </c>
      <c r="B418" t="b">
        <f>IF(OR(ISBLANK('Contact Data Entry'!B418),ISBLANK('Contact Data Entry'!C418),ISBLANK('Contact Data Entry'!D418),ISBLANK('Contact Data Entry'!E418),ISBLANK('Contact Data Entry'!I418),ISBLANK('Contact Data Entry'!J418),ISBLANK('Contact Data Entry'!L418),ISBLANK('Contact Data Entry'!M418),ISBLANK('Contact Data Entry'!N418)),TRUE,FALSE)</f>
        <v>1</v>
      </c>
    </row>
    <row r="419" spans="1:2" x14ac:dyDescent="0.25">
      <c r="A419" s="43" t="b">
        <f>IF(COUNTA('Contact Data Entry'!A419:AD419)-COUNTIF('Contact Data Entry'!A419:AD419,"#N/A")&gt;0,TRUE,FALSE)</f>
        <v>0</v>
      </c>
      <c r="B419" t="b">
        <f>IF(OR(ISBLANK('Contact Data Entry'!B419),ISBLANK('Contact Data Entry'!C419),ISBLANK('Contact Data Entry'!D419),ISBLANK('Contact Data Entry'!E419),ISBLANK('Contact Data Entry'!I419),ISBLANK('Contact Data Entry'!J419),ISBLANK('Contact Data Entry'!L419),ISBLANK('Contact Data Entry'!M419),ISBLANK('Contact Data Entry'!N419)),TRUE,FALSE)</f>
        <v>1</v>
      </c>
    </row>
    <row r="420" spans="1:2" x14ac:dyDescent="0.25">
      <c r="A420" s="43" t="b">
        <f>IF(COUNTA('Contact Data Entry'!A420:AD420)-COUNTIF('Contact Data Entry'!A420:AD420,"#N/A")&gt;0,TRUE,FALSE)</f>
        <v>0</v>
      </c>
      <c r="B420" t="b">
        <f>IF(OR(ISBLANK('Contact Data Entry'!B420),ISBLANK('Contact Data Entry'!C420),ISBLANK('Contact Data Entry'!D420),ISBLANK('Contact Data Entry'!E420),ISBLANK('Contact Data Entry'!I420),ISBLANK('Contact Data Entry'!J420),ISBLANK('Contact Data Entry'!L420),ISBLANK('Contact Data Entry'!M420),ISBLANK('Contact Data Entry'!N420)),TRUE,FALSE)</f>
        <v>1</v>
      </c>
    </row>
    <row r="421" spans="1:2" x14ac:dyDescent="0.25">
      <c r="A421" s="43" t="b">
        <f>IF(COUNTA('Contact Data Entry'!A421:AD421)-COUNTIF('Contact Data Entry'!A421:AD421,"#N/A")&gt;0,TRUE,FALSE)</f>
        <v>0</v>
      </c>
      <c r="B421" t="b">
        <f>IF(OR(ISBLANK('Contact Data Entry'!B421),ISBLANK('Contact Data Entry'!C421),ISBLANK('Contact Data Entry'!D421),ISBLANK('Contact Data Entry'!E421),ISBLANK('Contact Data Entry'!I421),ISBLANK('Contact Data Entry'!J421),ISBLANK('Contact Data Entry'!L421),ISBLANK('Contact Data Entry'!M421),ISBLANK('Contact Data Entry'!N421)),TRUE,FALSE)</f>
        <v>1</v>
      </c>
    </row>
    <row r="422" spans="1:2" x14ac:dyDescent="0.25">
      <c r="A422" s="43" t="b">
        <f>IF(COUNTA('Contact Data Entry'!A422:AD422)-COUNTIF('Contact Data Entry'!A422:AD422,"#N/A")&gt;0,TRUE,FALSE)</f>
        <v>0</v>
      </c>
      <c r="B422" t="b">
        <f>IF(OR(ISBLANK('Contact Data Entry'!B422),ISBLANK('Contact Data Entry'!C422),ISBLANK('Contact Data Entry'!D422),ISBLANK('Contact Data Entry'!E422),ISBLANK('Contact Data Entry'!I422),ISBLANK('Contact Data Entry'!J422),ISBLANK('Contact Data Entry'!L422),ISBLANK('Contact Data Entry'!M422),ISBLANK('Contact Data Entry'!N422)),TRUE,FALSE)</f>
        <v>1</v>
      </c>
    </row>
    <row r="423" spans="1:2" x14ac:dyDescent="0.25">
      <c r="A423" s="43" t="b">
        <f>IF(COUNTA('Contact Data Entry'!A423:AD423)-COUNTIF('Contact Data Entry'!A423:AD423,"#N/A")&gt;0,TRUE,FALSE)</f>
        <v>0</v>
      </c>
      <c r="B423" t="b">
        <f>IF(OR(ISBLANK('Contact Data Entry'!B423),ISBLANK('Contact Data Entry'!C423),ISBLANK('Contact Data Entry'!D423),ISBLANK('Contact Data Entry'!E423),ISBLANK('Contact Data Entry'!I423),ISBLANK('Contact Data Entry'!J423),ISBLANK('Contact Data Entry'!L423),ISBLANK('Contact Data Entry'!M423),ISBLANK('Contact Data Entry'!N423)),TRUE,FALSE)</f>
        <v>1</v>
      </c>
    </row>
    <row r="424" spans="1:2" x14ac:dyDescent="0.25">
      <c r="A424" s="43" t="b">
        <f>IF(COUNTA('Contact Data Entry'!A424:AD424)-COUNTIF('Contact Data Entry'!A424:AD424,"#N/A")&gt;0,TRUE,FALSE)</f>
        <v>0</v>
      </c>
      <c r="B424" t="b">
        <f>IF(OR(ISBLANK('Contact Data Entry'!B424),ISBLANK('Contact Data Entry'!C424),ISBLANK('Contact Data Entry'!D424),ISBLANK('Contact Data Entry'!E424),ISBLANK('Contact Data Entry'!I424),ISBLANK('Contact Data Entry'!J424),ISBLANK('Contact Data Entry'!L424),ISBLANK('Contact Data Entry'!M424),ISBLANK('Contact Data Entry'!N424)),TRUE,FALSE)</f>
        <v>1</v>
      </c>
    </row>
    <row r="425" spans="1:2" x14ac:dyDescent="0.25">
      <c r="A425" s="43" t="b">
        <f>IF(COUNTA('Contact Data Entry'!A425:AD425)-COUNTIF('Contact Data Entry'!A425:AD425,"#N/A")&gt;0,TRUE,FALSE)</f>
        <v>0</v>
      </c>
      <c r="B425" t="b">
        <f>IF(OR(ISBLANK('Contact Data Entry'!B425),ISBLANK('Contact Data Entry'!C425),ISBLANK('Contact Data Entry'!D425),ISBLANK('Contact Data Entry'!E425),ISBLANK('Contact Data Entry'!I425),ISBLANK('Contact Data Entry'!J425),ISBLANK('Contact Data Entry'!L425),ISBLANK('Contact Data Entry'!M425),ISBLANK('Contact Data Entry'!N425)),TRUE,FALSE)</f>
        <v>1</v>
      </c>
    </row>
    <row r="426" spans="1:2" x14ac:dyDescent="0.25">
      <c r="A426" s="43" t="b">
        <f>IF(COUNTA('Contact Data Entry'!A426:AD426)-COUNTIF('Contact Data Entry'!A426:AD426,"#N/A")&gt;0,TRUE,FALSE)</f>
        <v>0</v>
      </c>
      <c r="B426" t="b">
        <f>IF(OR(ISBLANK('Contact Data Entry'!B426),ISBLANK('Contact Data Entry'!C426),ISBLANK('Contact Data Entry'!D426),ISBLANK('Contact Data Entry'!E426),ISBLANK('Contact Data Entry'!I426),ISBLANK('Contact Data Entry'!J426),ISBLANK('Contact Data Entry'!L426),ISBLANK('Contact Data Entry'!M426),ISBLANK('Contact Data Entry'!N426)),TRUE,FALSE)</f>
        <v>1</v>
      </c>
    </row>
    <row r="427" spans="1:2" x14ac:dyDescent="0.25">
      <c r="A427" s="43" t="b">
        <f>IF(COUNTA('Contact Data Entry'!A427:AD427)-COUNTIF('Contact Data Entry'!A427:AD427,"#N/A")&gt;0,TRUE,FALSE)</f>
        <v>0</v>
      </c>
      <c r="B427" t="b">
        <f>IF(OR(ISBLANK('Contact Data Entry'!B427),ISBLANK('Contact Data Entry'!C427),ISBLANK('Contact Data Entry'!D427),ISBLANK('Contact Data Entry'!E427),ISBLANK('Contact Data Entry'!I427),ISBLANK('Contact Data Entry'!J427),ISBLANK('Contact Data Entry'!L427),ISBLANK('Contact Data Entry'!M427),ISBLANK('Contact Data Entry'!N427)),TRUE,FALSE)</f>
        <v>1</v>
      </c>
    </row>
    <row r="428" spans="1:2" x14ac:dyDescent="0.25">
      <c r="A428" s="43" t="b">
        <f>IF(COUNTA('Contact Data Entry'!A428:AD428)-COUNTIF('Contact Data Entry'!A428:AD428,"#N/A")&gt;0,TRUE,FALSE)</f>
        <v>0</v>
      </c>
      <c r="B428" t="b">
        <f>IF(OR(ISBLANK('Contact Data Entry'!B428),ISBLANK('Contact Data Entry'!C428),ISBLANK('Contact Data Entry'!D428),ISBLANK('Contact Data Entry'!E428),ISBLANK('Contact Data Entry'!I428),ISBLANK('Contact Data Entry'!J428),ISBLANK('Contact Data Entry'!L428),ISBLANK('Contact Data Entry'!M428),ISBLANK('Contact Data Entry'!N428)),TRUE,FALSE)</f>
        <v>1</v>
      </c>
    </row>
    <row r="429" spans="1:2" x14ac:dyDescent="0.25">
      <c r="A429" s="43" t="b">
        <f>IF(COUNTA('Contact Data Entry'!A429:AD429)-COUNTIF('Contact Data Entry'!A429:AD429,"#N/A")&gt;0,TRUE,FALSE)</f>
        <v>0</v>
      </c>
      <c r="B429" t="b">
        <f>IF(OR(ISBLANK('Contact Data Entry'!B429),ISBLANK('Contact Data Entry'!C429),ISBLANK('Contact Data Entry'!D429),ISBLANK('Contact Data Entry'!E429),ISBLANK('Contact Data Entry'!I429),ISBLANK('Contact Data Entry'!J429),ISBLANK('Contact Data Entry'!L429),ISBLANK('Contact Data Entry'!M429),ISBLANK('Contact Data Entry'!N429)),TRUE,FALSE)</f>
        <v>1</v>
      </c>
    </row>
    <row r="430" spans="1:2" x14ac:dyDescent="0.25">
      <c r="A430" s="43" t="b">
        <f>IF(COUNTA('Contact Data Entry'!A430:AD430)-COUNTIF('Contact Data Entry'!A430:AD430,"#N/A")&gt;0,TRUE,FALSE)</f>
        <v>0</v>
      </c>
      <c r="B430" t="b">
        <f>IF(OR(ISBLANK('Contact Data Entry'!B430),ISBLANK('Contact Data Entry'!C430),ISBLANK('Contact Data Entry'!D430),ISBLANK('Contact Data Entry'!E430),ISBLANK('Contact Data Entry'!I430),ISBLANK('Contact Data Entry'!J430),ISBLANK('Contact Data Entry'!L430),ISBLANK('Contact Data Entry'!M430),ISBLANK('Contact Data Entry'!N430)),TRUE,FALSE)</f>
        <v>1</v>
      </c>
    </row>
    <row r="431" spans="1:2" x14ac:dyDescent="0.25">
      <c r="A431" s="43" t="b">
        <f>IF(COUNTA('Contact Data Entry'!A431:AD431)-COUNTIF('Contact Data Entry'!A431:AD431,"#N/A")&gt;0,TRUE,FALSE)</f>
        <v>0</v>
      </c>
      <c r="B431" t="b">
        <f>IF(OR(ISBLANK('Contact Data Entry'!B431),ISBLANK('Contact Data Entry'!C431),ISBLANK('Contact Data Entry'!D431),ISBLANK('Contact Data Entry'!E431),ISBLANK('Contact Data Entry'!I431),ISBLANK('Contact Data Entry'!J431),ISBLANK('Contact Data Entry'!L431),ISBLANK('Contact Data Entry'!M431),ISBLANK('Contact Data Entry'!N431)),TRUE,FALSE)</f>
        <v>1</v>
      </c>
    </row>
    <row r="432" spans="1:2" x14ac:dyDescent="0.25">
      <c r="A432" s="43" t="b">
        <f>IF(COUNTA('Contact Data Entry'!A432:AD432)-COUNTIF('Contact Data Entry'!A432:AD432,"#N/A")&gt;0,TRUE,FALSE)</f>
        <v>0</v>
      </c>
      <c r="B432" t="b">
        <f>IF(OR(ISBLANK('Contact Data Entry'!B432),ISBLANK('Contact Data Entry'!C432),ISBLANK('Contact Data Entry'!D432),ISBLANK('Contact Data Entry'!E432),ISBLANK('Contact Data Entry'!I432),ISBLANK('Contact Data Entry'!J432),ISBLANK('Contact Data Entry'!L432),ISBLANK('Contact Data Entry'!M432),ISBLANK('Contact Data Entry'!N432)),TRUE,FALSE)</f>
        <v>1</v>
      </c>
    </row>
    <row r="433" spans="1:2" x14ac:dyDescent="0.25">
      <c r="A433" s="43" t="b">
        <f>IF(COUNTA('Contact Data Entry'!A433:AD433)-COUNTIF('Contact Data Entry'!A433:AD433,"#N/A")&gt;0,TRUE,FALSE)</f>
        <v>0</v>
      </c>
      <c r="B433" t="b">
        <f>IF(OR(ISBLANK('Contact Data Entry'!B433),ISBLANK('Contact Data Entry'!C433),ISBLANK('Contact Data Entry'!D433),ISBLANK('Contact Data Entry'!E433),ISBLANK('Contact Data Entry'!I433),ISBLANK('Contact Data Entry'!J433),ISBLANK('Contact Data Entry'!L433),ISBLANK('Contact Data Entry'!M433),ISBLANK('Contact Data Entry'!N433)),TRUE,FALSE)</f>
        <v>1</v>
      </c>
    </row>
    <row r="434" spans="1:2" x14ac:dyDescent="0.25">
      <c r="A434" s="43" t="b">
        <f>IF(COUNTA('Contact Data Entry'!A434:AD434)-COUNTIF('Contact Data Entry'!A434:AD434,"#N/A")&gt;0,TRUE,FALSE)</f>
        <v>0</v>
      </c>
      <c r="B434" t="b">
        <f>IF(OR(ISBLANK('Contact Data Entry'!B434),ISBLANK('Contact Data Entry'!C434),ISBLANK('Contact Data Entry'!D434),ISBLANK('Contact Data Entry'!E434),ISBLANK('Contact Data Entry'!I434),ISBLANK('Contact Data Entry'!J434),ISBLANK('Contact Data Entry'!L434),ISBLANK('Contact Data Entry'!M434),ISBLANK('Contact Data Entry'!N434)),TRUE,FALSE)</f>
        <v>1</v>
      </c>
    </row>
    <row r="435" spans="1:2" x14ac:dyDescent="0.25">
      <c r="A435" s="43" t="b">
        <f>IF(COUNTA('Contact Data Entry'!A435:AD435)-COUNTIF('Contact Data Entry'!A435:AD435,"#N/A")&gt;0,TRUE,FALSE)</f>
        <v>0</v>
      </c>
      <c r="B435" t="b">
        <f>IF(OR(ISBLANK('Contact Data Entry'!B435),ISBLANK('Contact Data Entry'!C435),ISBLANK('Contact Data Entry'!D435),ISBLANK('Contact Data Entry'!E435),ISBLANK('Contact Data Entry'!I435),ISBLANK('Contact Data Entry'!J435),ISBLANK('Contact Data Entry'!L435),ISBLANK('Contact Data Entry'!M435),ISBLANK('Contact Data Entry'!N435)),TRUE,FALSE)</f>
        <v>1</v>
      </c>
    </row>
    <row r="436" spans="1:2" x14ac:dyDescent="0.25">
      <c r="A436" s="43" t="b">
        <f>IF(COUNTA('Contact Data Entry'!A436:AD436)-COUNTIF('Contact Data Entry'!A436:AD436,"#N/A")&gt;0,TRUE,FALSE)</f>
        <v>0</v>
      </c>
      <c r="B436" t="b">
        <f>IF(OR(ISBLANK('Contact Data Entry'!B436),ISBLANK('Contact Data Entry'!C436),ISBLANK('Contact Data Entry'!D436),ISBLANK('Contact Data Entry'!E436),ISBLANK('Contact Data Entry'!I436),ISBLANK('Contact Data Entry'!J436),ISBLANK('Contact Data Entry'!L436),ISBLANK('Contact Data Entry'!M436),ISBLANK('Contact Data Entry'!N436)),TRUE,FALSE)</f>
        <v>1</v>
      </c>
    </row>
    <row r="437" spans="1:2" x14ac:dyDescent="0.25">
      <c r="A437" s="43" t="b">
        <f>IF(COUNTA('Contact Data Entry'!A437:AD437)-COUNTIF('Contact Data Entry'!A437:AD437,"#N/A")&gt;0,TRUE,FALSE)</f>
        <v>0</v>
      </c>
      <c r="B437" t="b">
        <f>IF(OR(ISBLANK('Contact Data Entry'!B437),ISBLANK('Contact Data Entry'!C437),ISBLANK('Contact Data Entry'!D437),ISBLANK('Contact Data Entry'!E437),ISBLANK('Contact Data Entry'!I437),ISBLANK('Contact Data Entry'!J437),ISBLANK('Contact Data Entry'!L437),ISBLANK('Contact Data Entry'!M437),ISBLANK('Contact Data Entry'!N437)),TRUE,FALSE)</f>
        <v>1</v>
      </c>
    </row>
    <row r="438" spans="1:2" x14ac:dyDescent="0.25">
      <c r="A438" s="43" t="b">
        <f>IF(COUNTA('Contact Data Entry'!A438:AD438)-COUNTIF('Contact Data Entry'!A438:AD438,"#N/A")&gt;0,TRUE,FALSE)</f>
        <v>0</v>
      </c>
      <c r="B438" t="b">
        <f>IF(OR(ISBLANK('Contact Data Entry'!B438),ISBLANK('Contact Data Entry'!C438),ISBLANK('Contact Data Entry'!D438),ISBLANK('Contact Data Entry'!E438),ISBLANK('Contact Data Entry'!I438),ISBLANK('Contact Data Entry'!J438),ISBLANK('Contact Data Entry'!L438),ISBLANK('Contact Data Entry'!M438),ISBLANK('Contact Data Entry'!N438)),TRUE,FALSE)</f>
        <v>1</v>
      </c>
    </row>
    <row r="439" spans="1:2" x14ac:dyDescent="0.25">
      <c r="A439" s="43" t="b">
        <f>IF(COUNTA('Contact Data Entry'!A439:AD439)-COUNTIF('Contact Data Entry'!A439:AD439,"#N/A")&gt;0,TRUE,FALSE)</f>
        <v>0</v>
      </c>
      <c r="B439" t="b">
        <f>IF(OR(ISBLANK('Contact Data Entry'!B439),ISBLANK('Contact Data Entry'!C439),ISBLANK('Contact Data Entry'!D439),ISBLANK('Contact Data Entry'!E439),ISBLANK('Contact Data Entry'!I439),ISBLANK('Contact Data Entry'!J439),ISBLANK('Contact Data Entry'!L439),ISBLANK('Contact Data Entry'!M439),ISBLANK('Contact Data Entry'!N439)),TRUE,FALSE)</f>
        <v>1</v>
      </c>
    </row>
    <row r="440" spans="1:2" x14ac:dyDescent="0.25">
      <c r="A440" s="43" t="b">
        <f>IF(COUNTA('Contact Data Entry'!A440:AD440)-COUNTIF('Contact Data Entry'!A440:AD440,"#N/A")&gt;0,TRUE,FALSE)</f>
        <v>0</v>
      </c>
      <c r="B440" t="b">
        <f>IF(OR(ISBLANK('Contact Data Entry'!B440),ISBLANK('Contact Data Entry'!C440),ISBLANK('Contact Data Entry'!D440),ISBLANK('Contact Data Entry'!E440),ISBLANK('Contact Data Entry'!I440),ISBLANK('Contact Data Entry'!J440),ISBLANK('Contact Data Entry'!L440),ISBLANK('Contact Data Entry'!M440),ISBLANK('Contact Data Entry'!N440)),TRUE,FALSE)</f>
        <v>1</v>
      </c>
    </row>
    <row r="441" spans="1:2" x14ac:dyDescent="0.25">
      <c r="A441" s="43" t="b">
        <f>IF(COUNTA('Contact Data Entry'!A441:AD441)-COUNTIF('Contact Data Entry'!A441:AD441,"#N/A")&gt;0,TRUE,FALSE)</f>
        <v>0</v>
      </c>
      <c r="B441" t="b">
        <f>IF(OR(ISBLANK('Contact Data Entry'!B441),ISBLANK('Contact Data Entry'!C441),ISBLANK('Contact Data Entry'!D441),ISBLANK('Contact Data Entry'!E441),ISBLANK('Contact Data Entry'!I441),ISBLANK('Contact Data Entry'!J441),ISBLANK('Contact Data Entry'!L441),ISBLANK('Contact Data Entry'!M441),ISBLANK('Contact Data Entry'!N441)),TRUE,FALSE)</f>
        <v>1</v>
      </c>
    </row>
    <row r="442" spans="1:2" x14ac:dyDescent="0.25">
      <c r="A442" s="43" t="b">
        <f>IF(COUNTA('Contact Data Entry'!A442:AD442)-COUNTIF('Contact Data Entry'!A442:AD442,"#N/A")&gt;0,TRUE,FALSE)</f>
        <v>0</v>
      </c>
      <c r="B442" t="b">
        <f>IF(OR(ISBLANK('Contact Data Entry'!B442),ISBLANK('Contact Data Entry'!C442),ISBLANK('Contact Data Entry'!D442),ISBLANK('Contact Data Entry'!E442),ISBLANK('Contact Data Entry'!I442),ISBLANK('Contact Data Entry'!J442),ISBLANK('Contact Data Entry'!L442),ISBLANK('Contact Data Entry'!M442),ISBLANK('Contact Data Entry'!N442)),TRUE,FALSE)</f>
        <v>1</v>
      </c>
    </row>
    <row r="443" spans="1:2" x14ac:dyDescent="0.25">
      <c r="A443" s="43" t="b">
        <f>IF(COUNTA('Contact Data Entry'!A443:AD443)-COUNTIF('Contact Data Entry'!A443:AD443,"#N/A")&gt;0,TRUE,FALSE)</f>
        <v>0</v>
      </c>
      <c r="B443" t="b">
        <f>IF(OR(ISBLANK('Contact Data Entry'!B443),ISBLANK('Contact Data Entry'!C443),ISBLANK('Contact Data Entry'!D443),ISBLANK('Contact Data Entry'!E443),ISBLANK('Contact Data Entry'!I443),ISBLANK('Contact Data Entry'!J443),ISBLANK('Contact Data Entry'!L443),ISBLANK('Contact Data Entry'!M443),ISBLANK('Contact Data Entry'!N443)),TRUE,FALSE)</f>
        <v>1</v>
      </c>
    </row>
    <row r="444" spans="1:2" x14ac:dyDescent="0.25">
      <c r="A444" s="43" t="b">
        <f>IF(COUNTA('Contact Data Entry'!A444:AD444)-COUNTIF('Contact Data Entry'!A444:AD444,"#N/A")&gt;0,TRUE,FALSE)</f>
        <v>0</v>
      </c>
      <c r="B444" t="b">
        <f>IF(OR(ISBLANK('Contact Data Entry'!B444),ISBLANK('Contact Data Entry'!C444),ISBLANK('Contact Data Entry'!D444),ISBLANK('Contact Data Entry'!E444),ISBLANK('Contact Data Entry'!I444),ISBLANK('Contact Data Entry'!J444),ISBLANK('Contact Data Entry'!L444),ISBLANK('Contact Data Entry'!M444),ISBLANK('Contact Data Entry'!N444)),TRUE,FALSE)</f>
        <v>1</v>
      </c>
    </row>
    <row r="445" spans="1:2" x14ac:dyDescent="0.25">
      <c r="A445" s="43" t="b">
        <f>IF(COUNTA('Contact Data Entry'!A445:AD445)-COUNTIF('Contact Data Entry'!A445:AD445,"#N/A")&gt;0,TRUE,FALSE)</f>
        <v>0</v>
      </c>
      <c r="B445" t="b">
        <f>IF(OR(ISBLANK('Contact Data Entry'!B445),ISBLANK('Contact Data Entry'!C445),ISBLANK('Contact Data Entry'!D445),ISBLANK('Contact Data Entry'!E445),ISBLANK('Contact Data Entry'!I445),ISBLANK('Contact Data Entry'!J445),ISBLANK('Contact Data Entry'!L445),ISBLANK('Contact Data Entry'!M445),ISBLANK('Contact Data Entry'!N445)),TRUE,FALSE)</f>
        <v>1</v>
      </c>
    </row>
    <row r="446" spans="1:2" x14ac:dyDescent="0.25">
      <c r="A446" s="43" t="b">
        <f>IF(COUNTA('Contact Data Entry'!A446:AD446)-COUNTIF('Contact Data Entry'!A446:AD446,"#N/A")&gt;0,TRUE,FALSE)</f>
        <v>0</v>
      </c>
      <c r="B446" t="b">
        <f>IF(OR(ISBLANK('Contact Data Entry'!B446),ISBLANK('Contact Data Entry'!C446),ISBLANK('Contact Data Entry'!D446),ISBLANK('Contact Data Entry'!E446),ISBLANK('Contact Data Entry'!I446),ISBLANK('Contact Data Entry'!J446),ISBLANK('Contact Data Entry'!L446),ISBLANK('Contact Data Entry'!M446),ISBLANK('Contact Data Entry'!N446)),TRUE,FALSE)</f>
        <v>1</v>
      </c>
    </row>
    <row r="447" spans="1:2" x14ac:dyDescent="0.25">
      <c r="A447" s="43" t="b">
        <f>IF(COUNTA('Contact Data Entry'!A447:AD447)-COUNTIF('Contact Data Entry'!A447:AD447,"#N/A")&gt;0,TRUE,FALSE)</f>
        <v>0</v>
      </c>
      <c r="B447" t="b">
        <f>IF(OR(ISBLANK('Contact Data Entry'!B447),ISBLANK('Contact Data Entry'!C447),ISBLANK('Contact Data Entry'!D447),ISBLANK('Contact Data Entry'!E447),ISBLANK('Contact Data Entry'!I447),ISBLANK('Contact Data Entry'!J447),ISBLANK('Contact Data Entry'!L447),ISBLANK('Contact Data Entry'!M447),ISBLANK('Contact Data Entry'!N447)),TRUE,FALSE)</f>
        <v>1</v>
      </c>
    </row>
    <row r="448" spans="1:2" x14ac:dyDescent="0.25">
      <c r="A448" s="43" t="b">
        <f>IF(COUNTA('Contact Data Entry'!A448:AD448)-COUNTIF('Contact Data Entry'!A448:AD448,"#N/A")&gt;0,TRUE,FALSE)</f>
        <v>0</v>
      </c>
      <c r="B448" t="b">
        <f>IF(OR(ISBLANK('Contact Data Entry'!B448),ISBLANK('Contact Data Entry'!C448),ISBLANK('Contact Data Entry'!D448),ISBLANK('Contact Data Entry'!E448),ISBLANK('Contact Data Entry'!I448),ISBLANK('Contact Data Entry'!J448),ISBLANK('Contact Data Entry'!L448),ISBLANK('Contact Data Entry'!M448),ISBLANK('Contact Data Entry'!N448)),TRUE,FALSE)</f>
        <v>1</v>
      </c>
    </row>
    <row r="449" spans="1:2" x14ac:dyDescent="0.25">
      <c r="A449" s="43" t="b">
        <f>IF(COUNTA('Contact Data Entry'!A449:AD449)-COUNTIF('Contact Data Entry'!A449:AD449,"#N/A")&gt;0,TRUE,FALSE)</f>
        <v>0</v>
      </c>
      <c r="B449" t="b">
        <f>IF(OR(ISBLANK('Contact Data Entry'!B449),ISBLANK('Contact Data Entry'!C449),ISBLANK('Contact Data Entry'!D449),ISBLANK('Contact Data Entry'!E449),ISBLANK('Contact Data Entry'!I449),ISBLANK('Contact Data Entry'!J449),ISBLANK('Contact Data Entry'!L449),ISBLANK('Contact Data Entry'!M449),ISBLANK('Contact Data Entry'!N449)),TRUE,FALSE)</f>
        <v>1</v>
      </c>
    </row>
    <row r="450" spans="1:2" x14ac:dyDescent="0.25">
      <c r="A450" s="43" t="b">
        <f>IF(COUNTA('Contact Data Entry'!A450:AD450)-COUNTIF('Contact Data Entry'!A450:AD450,"#N/A")&gt;0,TRUE,FALSE)</f>
        <v>0</v>
      </c>
      <c r="B450" t="b">
        <f>IF(OR(ISBLANK('Contact Data Entry'!B450),ISBLANK('Contact Data Entry'!C450),ISBLANK('Contact Data Entry'!D450),ISBLANK('Contact Data Entry'!E450),ISBLANK('Contact Data Entry'!I450),ISBLANK('Contact Data Entry'!J450),ISBLANK('Contact Data Entry'!L450),ISBLANK('Contact Data Entry'!M450),ISBLANK('Contact Data Entry'!N450)),TRUE,FALSE)</f>
        <v>1</v>
      </c>
    </row>
    <row r="451" spans="1:2" x14ac:dyDescent="0.25">
      <c r="A451" s="43" t="b">
        <f>IF(COUNTA('Contact Data Entry'!A451:AD451)-COUNTIF('Contact Data Entry'!A451:AD451,"#N/A")&gt;0,TRUE,FALSE)</f>
        <v>0</v>
      </c>
      <c r="B451" t="b">
        <f>IF(OR(ISBLANK('Contact Data Entry'!B451),ISBLANK('Contact Data Entry'!C451),ISBLANK('Contact Data Entry'!D451),ISBLANK('Contact Data Entry'!E451),ISBLANK('Contact Data Entry'!I451),ISBLANK('Contact Data Entry'!J451),ISBLANK('Contact Data Entry'!L451),ISBLANK('Contact Data Entry'!M451),ISBLANK('Contact Data Entry'!N451)),TRUE,FALSE)</f>
        <v>1</v>
      </c>
    </row>
    <row r="452" spans="1:2" x14ac:dyDescent="0.25">
      <c r="A452" s="43" t="b">
        <f>IF(COUNTA('Contact Data Entry'!A452:AD452)-COUNTIF('Contact Data Entry'!A452:AD452,"#N/A")&gt;0,TRUE,FALSE)</f>
        <v>0</v>
      </c>
      <c r="B452" t="b">
        <f>IF(OR(ISBLANK('Contact Data Entry'!B452),ISBLANK('Contact Data Entry'!C452),ISBLANK('Contact Data Entry'!D452),ISBLANK('Contact Data Entry'!E452),ISBLANK('Contact Data Entry'!I452),ISBLANK('Contact Data Entry'!J452),ISBLANK('Contact Data Entry'!L452),ISBLANK('Contact Data Entry'!M452),ISBLANK('Contact Data Entry'!N452)),TRUE,FALSE)</f>
        <v>1</v>
      </c>
    </row>
    <row r="453" spans="1:2" x14ac:dyDescent="0.25">
      <c r="A453" s="43" t="b">
        <f>IF(COUNTA('Contact Data Entry'!A453:AD453)-COUNTIF('Contact Data Entry'!A453:AD453,"#N/A")&gt;0,TRUE,FALSE)</f>
        <v>0</v>
      </c>
      <c r="B453" t="b">
        <f>IF(OR(ISBLANK('Contact Data Entry'!B453),ISBLANK('Contact Data Entry'!C453),ISBLANK('Contact Data Entry'!D453),ISBLANK('Contact Data Entry'!E453),ISBLANK('Contact Data Entry'!I453),ISBLANK('Contact Data Entry'!J453),ISBLANK('Contact Data Entry'!L453),ISBLANK('Contact Data Entry'!M453),ISBLANK('Contact Data Entry'!N453)),TRUE,FALSE)</f>
        <v>1</v>
      </c>
    </row>
    <row r="454" spans="1:2" x14ac:dyDescent="0.25">
      <c r="A454" s="43" t="b">
        <f>IF(COUNTA('Contact Data Entry'!A454:AD454)-COUNTIF('Contact Data Entry'!A454:AD454,"#N/A")&gt;0,TRUE,FALSE)</f>
        <v>0</v>
      </c>
      <c r="B454" t="b">
        <f>IF(OR(ISBLANK('Contact Data Entry'!B454),ISBLANK('Contact Data Entry'!C454),ISBLANK('Contact Data Entry'!D454),ISBLANK('Contact Data Entry'!E454),ISBLANK('Contact Data Entry'!I454),ISBLANK('Contact Data Entry'!J454),ISBLANK('Contact Data Entry'!L454),ISBLANK('Contact Data Entry'!M454),ISBLANK('Contact Data Entry'!N454)),TRUE,FALSE)</f>
        <v>1</v>
      </c>
    </row>
    <row r="455" spans="1:2" x14ac:dyDescent="0.25">
      <c r="A455" s="43" t="b">
        <f>IF(COUNTA('Contact Data Entry'!A455:AD455)-COUNTIF('Contact Data Entry'!A455:AD455,"#N/A")&gt;0,TRUE,FALSE)</f>
        <v>0</v>
      </c>
      <c r="B455" t="b">
        <f>IF(OR(ISBLANK('Contact Data Entry'!B455),ISBLANK('Contact Data Entry'!C455),ISBLANK('Contact Data Entry'!D455),ISBLANK('Contact Data Entry'!E455),ISBLANK('Contact Data Entry'!I455),ISBLANK('Contact Data Entry'!J455),ISBLANK('Contact Data Entry'!L455),ISBLANK('Contact Data Entry'!M455),ISBLANK('Contact Data Entry'!N455)),TRUE,FALSE)</f>
        <v>1</v>
      </c>
    </row>
    <row r="456" spans="1:2" x14ac:dyDescent="0.25">
      <c r="A456" s="43" t="b">
        <f>IF(COUNTA('Contact Data Entry'!A456:AD456)-COUNTIF('Contact Data Entry'!A456:AD456,"#N/A")&gt;0,TRUE,FALSE)</f>
        <v>0</v>
      </c>
      <c r="B456" t="b">
        <f>IF(OR(ISBLANK('Contact Data Entry'!B456),ISBLANK('Contact Data Entry'!C456),ISBLANK('Contact Data Entry'!D456),ISBLANK('Contact Data Entry'!E456),ISBLANK('Contact Data Entry'!I456),ISBLANK('Contact Data Entry'!J456),ISBLANK('Contact Data Entry'!L456),ISBLANK('Contact Data Entry'!M456),ISBLANK('Contact Data Entry'!N456)),TRUE,FALSE)</f>
        <v>1</v>
      </c>
    </row>
    <row r="457" spans="1:2" x14ac:dyDescent="0.25">
      <c r="A457" s="43" t="b">
        <f>IF(COUNTA('Contact Data Entry'!A457:AD457)-COUNTIF('Contact Data Entry'!A457:AD457,"#N/A")&gt;0,TRUE,FALSE)</f>
        <v>0</v>
      </c>
      <c r="B457" t="b">
        <f>IF(OR(ISBLANK('Contact Data Entry'!B457),ISBLANK('Contact Data Entry'!C457),ISBLANK('Contact Data Entry'!D457),ISBLANK('Contact Data Entry'!E457),ISBLANK('Contact Data Entry'!I457),ISBLANK('Contact Data Entry'!J457),ISBLANK('Contact Data Entry'!L457),ISBLANK('Contact Data Entry'!M457),ISBLANK('Contact Data Entry'!N457)),TRUE,FALSE)</f>
        <v>1</v>
      </c>
    </row>
    <row r="458" spans="1:2" x14ac:dyDescent="0.25">
      <c r="A458" s="43" t="b">
        <f>IF(COUNTA('Contact Data Entry'!A458:AD458)-COUNTIF('Contact Data Entry'!A458:AD458,"#N/A")&gt;0,TRUE,FALSE)</f>
        <v>0</v>
      </c>
      <c r="B458" t="b">
        <f>IF(OR(ISBLANK('Contact Data Entry'!B458),ISBLANK('Contact Data Entry'!C458),ISBLANK('Contact Data Entry'!D458),ISBLANK('Contact Data Entry'!E458),ISBLANK('Contact Data Entry'!I458),ISBLANK('Contact Data Entry'!J458),ISBLANK('Contact Data Entry'!L458),ISBLANK('Contact Data Entry'!M458),ISBLANK('Contact Data Entry'!N458)),TRUE,FALSE)</f>
        <v>1</v>
      </c>
    </row>
    <row r="459" spans="1:2" x14ac:dyDescent="0.25">
      <c r="A459" s="43" t="b">
        <f>IF(COUNTA('Contact Data Entry'!A459:AD459)-COUNTIF('Contact Data Entry'!A459:AD459,"#N/A")&gt;0,TRUE,FALSE)</f>
        <v>0</v>
      </c>
      <c r="B459" t="b">
        <f>IF(OR(ISBLANK('Contact Data Entry'!B459),ISBLANK('Contact Data Entry'!C459),ISBLANK('Contact Data Entry'!D459),ISBLANK('Contact Data Entry'!E459),ISBLANK('Contact Data Entry'!I459),ISBLANK('Contact Data Entry'!J459),ISBLANK('Contact Data Entry'!L459),ISBLANK('Contact Data Entry'!M459),ISBLANK('Contact Data Entry'!N459)),TRUE,FALSE)</f>
        <v>1</v>
      </c>
    </row>
    <row r="460" spans="1:2" x14ac:dyDescent="0.25">
      <c r="A460" s="43" t="b">
        <f>IF(COUNTA('Contact Data Entry'!A460:AD460)-COUNTIF('Contact Data Entry'!A460:AD460,"#N/A")&gt;0,TRUE,FALSE)</f>
        <v>0</v>
      </c>
      <c r="B460" t="b">
        <f>IF(OR(ISBLANK('Contact Data Entry'!B460),ISBLANK('Contact Data Entry'!C460),ISBLANK('Contact Data Entry'!D460),ISBLANK('Contact Data Entry'!E460),ISBLANK('Contact Data Entry'!I460),ISBLANK('Contact Data Entry'!J460),ISBLANK('Contact Data Entry'!L460),ISBLANK('Contact Data Entry'!M460),ISBLANK('Contact Data Entry'!N460)),TRUE,FALSE)</f>
        <v>1</v>
      </c>
    </row>
    <row r="461" spans="1:2" x14ac:dyDescent="0.25">
      <c r="A461" s="43" t="b">
        <f>IF(COUNTA('Contact Data Entry'!A461:AD461)-COUNTIF('Contact Data Entry'!A461:AD461,"#N/A")&gt;0,TRUE,FALSE)</f>
        <v>0</v>
      </c>
      <c r="B461" t="b">
        <f>IF(OR(ISBLANK('Contact Data Entry'!B461),ISBLANK('Contact Data Entry'!C461),ISBLANK('Contact Data Entry'!D461),ISBLANK('Contact Data Entry'!E461),ISBLANK('Contact Data Entry'!I461),ISBLANK('Contact Data Entry'!J461),ISBLANK('Contact Data Entry'!L461),ISBLANK('Contact Data Entry'!M461),ISBLANK('Contact Data Entry'!N461)),TRUE,FALSE)</f>
        <v>1</v>
      </c>
    </row>
    <row r="462" spans="1:2" x14ac:dyDescent="0.25">
      <c r="A462" s="43" t="b">
        <f>IF(COUNTA('Contact Data Entry'!A462:AD462)-COUNTIF('Contact Data Entry'!A462:AD462,"#N/A")&gt;0,TRUE,FALSE)</f>
        <v>0</v>
      </c>
      <c r="B462" t="b">
        <f>IF(OR(ISBLANK('Contact Data Entry'!B462),ISBLANK('Contact Data Entry'!C462),ISBLANK('Contact Data Entry'!D462),ISBLANK('Contact Data Entry'!E462),ISBLANK('Contact Data Entry'!I462),ISBLANK('Contact Data Entry'!J462),ISBLANK('Contact Data Entry'!L462),ISBLANK('Contact Data Entry'!M462),ISBLANK('Contact Data Entry'!N462)),TRUE,FALSE)</f>
        <v>1</v>
      </c>
    </row>
    <row r="463" spans="1:2" x14ac:dyDescent="0.25">
      <c r="A463" s="43" t="b">
        <f>IF(COUNTA('Contact Data Entry'!A463:AD463)-COUNTIF('Contact Data Entry'!A463:AD463,"#N/A")&gt;0,TRUE,FALSE)</f>
        <v>0</v>
      </c>
      <c r="B463" t="b">
        <f>IF(OR(ISBLANK('Contact Data Entry'!B463),ISBLANK('Contact Data Entry'!C463),ISBLANK('Contact Data Entry'!D463),ISBLANK('Contact Data Entry'!E463),ISBLANK('Contact Data Entry'!I463),ISBLANK('Contact Data Entry'!J463),ISBLANK('Contact Data Entry'!L463),ISBLANK('Contact Data Entry'!M463),ISBLANK('Contact Data Entry'!N463)),TRUE,FALSE)</f>
        <v>1</v>
      </c>
    </row>
    <row r="464" spans="1:2" x14ac:dyDescent="0.25">
      <c r="A464" s="43" t="b">
        <f>IF(COUNTA('Contact Data Entry'!A464:AD464)-COUNTIF('Contact Data Entry'!A464:AD464,"#N/A")&gt;0,TRUE,FALSE)</f>
        <v>0</v>
      </c>
      <c r="B464" t="b">
        <f>IF(OR(ISBLANK('Contact Data Entry'!B464),ISBLANK('Contact Data Entry'!C464),ISBLANK('Contact Data Entry'!D464),ISBLANK('Contact Data Entry'!E464),ISBLANK('Contact Data Entry'!I464),ISBLANK('Contact Data Entry'!J464),ISBLANK('Contact Data Entry'!L464),ISBLANK('Contact Data Entry'!M464),ISBLANK('Contact Data Entry'!N464)),TRUE,FALSE)</f>
        <v>1</v>
      </c>
    </row>
    <row r="465" spans="1:2" x14ac:dyDescent="0.25">
      <c r="A465" s="43" t="b">
        <f>IF(COUNTA('Contact Data Entry'!A465:AD465)-COUNTIF('Contact Data Entry'!A465:AD465,"#N/A")&gt;0,TRUE,FALSE)</f>
        <v>0</v>
      </c>
      <c r="B465" t="b">
        <f>IF(OR(ISBLANK('Contact Data Entry'!B465),ISBLANK('Contact Data Entry'!C465),ISBLANK('Contact Data Entry'!D465),ISBLANK('Contact Data Entry'!E465),ISBLANK('Contact Data Entry'!I465),ISBLANK('Contact Data Entry'!J465),ISBLANK('Contact Data Entry'!L465),ISBLANK('Contact Data Entry'!M465),ISBLANK('Contact Data Entry'!N465)),TRUE,FALSE)</f>
        <v>1</v>
      </c>
    </row>
    <row r="466" spans="1:2" x14ac:dyDescent="0.25">
      <c r="A466" s="43" t="b">
        <f>IF(COUNTA('Contact Data Entry'!A466:AD466)-COUNTIF('Contact Data Entry'!A466:AD466,"#N/A")&gt;0,TRUE,FALSE)</f>
        <v>0</v>
      </c>
      <c r="B466" t="b">
        <f>IF(OR(ISBLANK('Contact Data Entry'!B466),ISBLANK('Contact Data Entry'!C466),ISBLANK('Contact Data Entry'!D466),ISBLANK('Contact Data Entry'!E466),ISBLANK('Contact Data Entry'!I466),ISBLANK('Contact Data Entry'!J466),ISBLANK('Contact Data Entry'!L466),ISBLANK('Contact Data Entry'!M466),ISBLANK('Contact Data Entry'!N466)),TRUE,FALSE)</f>
        <v>1</v>
      </c>
    </row>
    <row r="467" spans="1:2" x14ac:dyDescent="0.25">
      <c r="A467" s="43" t="b">
        <f>IF(COUNTA('Contact Data Entry'!A467:AD467)-COUNTIF('Contact Data Entry'!A467:AD467,"#N/A")&gt;0,TRUE,FALSE)</f>
        <v>0</v>
      </c>
      <c r="B467" t="b">
        <f>IF(OR(ISBLANK('Contact Data Entry'!B467),ISBLANK('Contact Data Entry'!C467),ISBLANK('Contact Data Entry'!D467),ISBLANK('Contact Data Entry'!E467),ISBLANK('Contact Data Entry'!I467),ISBLANK('Contact Data Entry'!J467),ISBLANK('Contact Data Entry'!L467),ISBLANK('Contact Data Entry'!M467),ISBLANK('Contact Data Entry'!N467)),TRUE,FALSE)</f>
        <v>1</v>
      </c>
    </row>
    <row r="468" spans="1:2" x14ac:dyDescent="0.25">
      <c r="A468" s="43" t="b">
        <f>IF(COUNTA('Contact Data Entry'!A468:AD468)-COUNTIF('Contact Data Entry'!A468:AD468,"#N/A")&gt;0,TRUE,FALSE)</f>
        <v>0</v>
      </c>
      <c r="B468" t="b">
        <f>IF(OR(ISBLANK('Contact Data Entry'!B468),ISBLANK('Contact Data Entry'!C468),ISBLANK('Contact Data Entry'!D468),ISBLANK('Contact Data Entry'!E468),ISBLANK('Contact Data Entry'!I468),ISBLANK('Contact Data Entry'!J468),ISBLANK('Contact Data Entry'!L468),ISBLANK('Contact Data Entry'!M468),ISBLANK('Contact Data Entry'!N468)),TRUE,FALSE)</f>
        <v>1</v>
      </c>
    </row>
    <row r="469" spans="1:2" x14ac:dyDescent="0.25">
      <c r="A469" s="43" t="b">
        <f>IF(COUNTA('Contact Data Entry'!A469:AD469)-COUNTIF('Contact Data Entry'!A469:AD469,"#N/A")&gt;0,TRUE,FALSE)</f>
        <v>0</v>
      </c>
      <c r="B469" t="b">
        <f>IF(OR(ISBLANK('Contact Data Entry'!B469),ISBLANK('Contact Data Entry'!C469),ISBLANK('Contact Data Entry'!D469),ISBLANK('Contact Data Entry'!E469),ISBLANK('Contact Data Entry'!I469),ISBLANK('Contact Data Entry'!J469),ISBLANK('Contact Data Entry'!L469),ISBLANK('Contact Data Entry'!M469),ISBLANK('Contact Data Entry'!N469)),TRUE,FALSE)</f>
        <v>1</v>
      </c>
    </row>
    <row r="470" spans="1:2" x14ac:dyDescent="0.25">
      <c r="A470" s="43" t="b">
        <f>IF(COUNTA('Contact Data Entry'!A470:AD470)-COUNTIF('Contact Data Entry'!A470:AD470,"#N/A")&gt;0,TRUE,FALSE)</f>
        <v>0</v>
      </c>
      <c r="B470" t="b">
        <f>IF(OR(ISBLANK('Contact Data Entry'!B470),ISBLANK('Contact Data Entry'!C470),ISBLANK('Contact Data Entry'!D470),ISBLANK('Contact Data Entry'!E470),ISBLANK('Contact Data Entry'!I470),ISBLANK('Contact Data Entry'!J470),ISBLANK('Contact Data Entry'!L470),ISBLANK('Contact Data Entry'!M470),ISBLANK('Contact Data Entry'!N470)),TRUE,FALSE)</f>
        <v>1</v>
      </c>
    </row>
    <row r="471" spans="1:2" x14ac:dyDescent="0.25">
      <c r="A471" s="43" t="b">
        <f>IF(COUNTA('Contact Data Entry'!A471:AD471)-COUNTIF('Contact Data Entry'!A471:AD471,"#N/A")&gt;0,TRUE,FALSE)</f>
        <v>0</v>
      </c>
      <c r="B471" t="b">
        <f>IF(OR(ISBLANK('Contact Data Entry'!B471),ISBLANK('Contact Data Entry'!C471),ISBLANK('Contact Data Entry'!D471),ISBLANK('Contact Data Entry'!E471),ISBLANK('Contact Data Entry'!I471),ISBLANK('Contact Data Entry'!J471),ISBLANK('Contact Data Entry'!L471),ISBLANK('Contact Data Entry'!M471),ISBLANK('Contact Data Entry'!N471)),TRUE,FALSE)</f>
        <v>1</v>
      </c>
    </row>
    <row r="472" spans="1:2" x14ac:dyDescent="0.25">
      <c r="A472" s="43" t="b">
        <f>IF(COUNTA('Contact Data Entry'!A472:AD472)-COUNTIF('Contact Data Entry'!A472:AD472,"#N/A")&gt;0,TRUE,FALSE)</f>
        <v>0</v>
      </c>
      <c r="B472" t="b">
        <f>IF(OR(ISBLANK('Contact Data Entry'!B472),ISBLANK('Contact Data Entry'!C472),ISBLANK('Contact Data Entry'!D472),ISBLANK('Contact Data Entry'!E472),ISBLANK('Contact Data Entry'!I472),ISBLANK('Contact Data Entry'!J472),ISBLANK('Contact Data Entry'!L472),ISBLANK('Contact Data Entry'!M472),ISBLANK('Contact Data Entry'!N472)),TRUE,FALSE)</f>
        <v>1</v>
      </c>
    </row>
    <row r="473" spans="1:2" x14ac:dyDescent="0.25">
      <c r="A473" s="43" t="b">
        <f>IF(COUNTA('Contact Data Entry'!A473:AD473)-COUNTIF('Contact Data Entry'!A473:AD473,"#N/A")&gt;0,TRUE,FALSE)</f>
        <v>0</v>
      </c>
      <c r="B473" t="b">
        <f>IF(OR(ISBLANK('Contact Data Entry'!B473),ISBLANK('Contact Data Entry'!C473),ISBLANK('Contact Data Entry'!D473),ISBLANK('Contact Data Entry'!E473),ISBLANK('Contact Data Entry'!I473),ISBLANK('Contact Data Entry'!J473),ISBLANK('Contact Data Entry'!L473),ISBLANK('Contact Data Entry'!M473),ISBLANK('Contact Data Entry'!N473)),TRUE,FALSE)</f>
        <v>1</v>
      </c>
    </row>
    <row r="474" spans="1:2" x14ac:dyDescent="0.25">
      <c r="A474" s="43" t="b">
        <f>IF(COUNTA('Contact Data Entry'!A474:AD474)-COUNTIF('Contact Data Entry'!A474:AD474,"#N/A")&gt;0,TRUE,FALSE)</f>
        <v>0</v>
      </c>
      <c r="B474" t="b">
        <f>IF(OR(ISBLANK('Contact Data Entry'!B474),ISBLANK('Contact Data Entry'!C474),ISBLANK('Contact Data Entry'!D474),ISBLANK('Contact Data Entry'!E474),ISBLANK('Contact Data Entry'!I474),ISBLANK('Contact Data Entry'!J474),ISBLANK('Contact Data Entry'!L474),ISBLANK('Contact Data Entry'!M474),ISBLANK('Contact Data Entry'!N474)),TRUE,FALSE)</f>
        <v>1</v>
      </c>
    </row>
    <row r="475" spans="1:2" x14ac:dyDescent="0.25">
      <c r="A475" s="43" t="b">
        <f>IF(COUNTA('Contact Data Entry'!A475:AD475)-COUNTIF('Contact Data Entry'!A475:AD475,"#N/A")&gt;0,TRUE,FALSE)</f>
        <v>0</v>
      </c>
      <c r="B475" t="b">
        <f>IF(OR(ISBLANK('Contact Data Entry'!B475),ISBLANK('Contact Data Entry'!C475),ISBLANK('Contact Data Entry'!D475),ISBLANK('Contact Data Entry'!E475),ISBLANK('Contact Data Entry'!I475),ISBLANK('Contact Data Entry'!J475),ISBLANK('Contact Data Entry'!L475),ISBLANK('Contact Data Entry'!M475),ISBLANK('Contact Data Entry'!N475)),TRUE,FALSE)</f>
        <v>1</v>
      </c>
    </row>
    <row r="476" spans="1:2" x14ac:dyDescent="0.25">
      <c r="A476" s="43" t="b">
        <f>IF(COUNTA('Contact Data Entry'!A476:AD476)-COUNTIF('Contact Data Entry'!A476:AD476,"#N/A")&gt;0,TRUE,FALSE)</f>
        <v>0</v>
      </c>
      <c r="B476" t="b">
        <f>IF(OR(ISBLANK('Contact Data Entry'!B476),ISBLANK('Contact Data Entry'!C476),ISBLANK('Contact Data Entry'!D476),ISBLANK('Contact Data Entry'!E476),ISBLANK('Contact Data Entry'!I476),ISBLANK('Contact Data Entry'!J476),ISBLANK('Contact Data Entry'!L476),ISBLANK('Contact Data Entry'!M476),ISBLANK('Contact Data Entry'!N476)),TRUE,FALSE)</f>
        <v>1</v>
      </c>
    </row>
    <row r="477" spans="1:2" x14ac:dyDescent="0.25">
      <c r="A477" s="43" t="b">
        <f>IF(COUNTA('Contact Data Entry'!A477:AD477)-COUNTIF('Contact Data Entry'!A477:AD477,"#N/A")&gt;0,TRUE,FALSE)</f>
        <v>0</v>
      </c>
      <c r="B477" t="b">
        <f>IF(OR(ISBLANK('Contact Data Entry'!B477),ISBLANK('Contact Data Entry'!C477),ISBLANK('Contact Data Entry'!D477),ISBLANK('Contact Data Entry'!E477),ISBLANK('Contact Data Entry'!I477),ISBLANK('Contact Data Entry'!J477),ISBLANK('Contact Data Entry'!L477),ISBLANK('Contact Data Entry'!M477),ISBLANK('Contact Data Entry'!N477)),TRUE,FALSE)</f>
        <v>1</v>
      </c>
    </row>
    <row r="478" spans="1:2" x14ac:dyDescent="0.25">
      <c r="A478" s="43" t="b">
        <f>IF(COUNTA('Contact Data Entry'!A478:AD478)-COUNTIF('Contact Data Entry'!A478:AD478,"#N/A")&gt;0,TRUE,FALSE)</f>
        <v>0</v>
      </c>
      <c r="B478" t="b">
        <f>IF(OR(ISBLANK('Contact Data Entry'!B478),ISBLANK('Contact Data Entry'!C478),ISBLANK('Contact Data Entry'!D478),ISBLANK('Contact Data Entry'!E478),ISBLANK('Contact Data Entry'!I478),ISBLANK('Contact Data Entry'!J478),ISBLANK('Contact Data Entry'!L478),ISBLANK('Contact Data Entry'!M478),ISBLANK('Contact Data Entry'!N478)),TRUE,FALSE)</f>
        <v>1</v>
      </c>
    </row>
    <row r="479" spans="1:2" x14ac:dyDescent="0.25">
      <c r="A479" s="43" t="b">
        <f>IF(COUNTA('Contact Data Entry'!A479:AD479)-COUNTIF('Contact Data Entry'!A479:AD479,"#N/A")&gt;0,TRUE,FALSE)</f>
        <v>0</v>
      </c>
      <c r="B479" t="b">
        <f>IF(OR(ISBLANK('Contact Data Entry'!B479),ISBLANK('Contact Data Entry'!C479),ISBLANK('Contact Data Entry'!D479),ISBLANK('Contact Data Entry'!E479),ISBLANK('Contact Data Entry'!I479),ISBLANK('Contact Data Entry'!J479),ISBLANK('Contact Data Entry'!L479),ISBLANK('Contact Data Entry'!M479),ISBLANK('Contact Data Entry'!N479)),TRUE,FALSE)</f>
        <v>1</v>
      </c>
    </row>
    <row r="480" spans="1:2" x14ac:dyDescent="0.25">
      <c r="A480" s="43" t="b">
        <f>IF(COUNTA('Contact Data Entry'!A480:AD480)-COUNTIF('Contact Data Entry'!A480:AD480,"#N/A")&gt;0,TRUE,FALSE)</f>
        <v>0</v>
      </c>
      <c r="B480" t="b">
        <f>IF(OR(ISBLANK('Contact Data Entry'!B480),ISBLANK('Contact Data Entry'!C480),ISBLANK('Contact Data Entry'!D480),ISBLANK('Contact Data Entry'!E480),ISBLANK('Contact Data Entry'!I480),ISBLANK('Contact Data Entry'!J480),ISBLANK('Contact Data Entry'!L480),ISBLANK('Contact Data Entry'!M480),ISBLANK('Contact Data Entry'!N480)),TRUE,FALSE)</f>
        <v>1</v>
      </c>
    </row>
    <row r="481" spans="1:2" x14ac:dyDescent="0.25">
      <c r="A481" s="43" t="b">
        <f>IF(COUNTA('Contact Data Entry'!A481:AD481)-COUNTIF('Contact Data Entry'!A481:AD481,"#N/A")&gt;0,TRUE,FALSE)</f>
        <v>0</v>
      </c>
      <c r="B481" t="b">
        <f>IF(OR(ISBLANK('Contact Data Entry'!B481),ISBLANK('Contact Data Entry'!C481),ISBLANK('Contact Data Entry'!D481),ISBLANK('Contact Data Entry'!E481),ISBLANK('Contact Data Entry'!I481),ISBLANK('Contact Data Entry'!J481),ISBLANK('Contact Data Entry'!L481),ISBLANK('Contact Data Entry'!M481),ISBLANK('Contact Data Entry'!N481)),TRUE,FALSE)</f>
        <v>1</v>
      </c>
    </row>
    <row r="482" spans="1:2" x14ac:dyDescent="0.25">
      <c r="A482" s="43" t="b">
        <f>IF(COUNTA('Contact Data Entry'!A482:AD482)-COUNTIF('Contact Data Entry'!A482:AD482,"#N/A")&gt;0,TRUE,FALSE)</f>
        <v>0</v>
      </c>
      <c r="B482" t="b">
        <f>IF(OR(ISBLANK('Contact Data Entry'!B482),ISBLANK('Contact Data Entry'!C482),ISBLANK('Contact Data Entry'!D482),ISBLANK('Contact Data Entry'!E482),ISBLANK('Contact Data Entry'!I482),ISBLANK('Contact Data Entry'!J482),ISBLANK('Contact Data Entry'!L482),ISBLANK('Contact Data Entry'!M482),ISBLANK('Contact Data Entry'!N482)),TRUE,FALSE)</f>
        <v>1</v>
      </c>
    </row>
    <row r="483" spans="1:2" x14ac:dyDescent="0.25">
      <c r="A483" s="43" t="b">
        <f>IF(COUNTA('Contact Data Entry'!A483:AD483)-COUNTIF('Contact Data Entry'!A483:AD483,"#N/A")&gt;0,TRUE,FALSE)</f>
        <v>0</v>
      </c>
      <c r="B483" t="b">
        <f>IF(OR(ISBLANK('Contact Data Entry'!B483),ISBLANK('Contact Data Entry'!C483),ISBLANK('Contact Data Entry'!D483),ISBLANK('Contact Data Entry'!E483),ISBLANK('Contact Data Entry'!I483),ISBLANK('Contact Data Entry'!J483),ISBLANK('Contact Data Entry'!L483),ISBLANK('Contact Data Entry'!M483),ISBLANK('Contact Data Entry'!N483)),TRUE,FALSE)</f>
        <v>1</v>
      </c>
    </row>
    <row r="484" spans="1:2" x14ac:dyDescent="0.25">
      <c r="A484" s="43" t="b">
        <f>IF(COUNTA('Contact Data Entry'!A484:AD484)-COUNTIF('Contact Data Entry'!A484:AD484,"#N/A")&gt;0,TRUE,FALSE)</f>
        <v>0</v>
      </c>
      <c r="B484" t="b">
        <f>IF(OR(ISBLANK('Contact Data Entry'!B484),ISBLANK('Contact Data Entry'!C484),ISBLANK('Contact Data Entry'!D484),ISBLANK('Contact Data Entry'!E484),ISBLANK('Contact Data Entry'!I484),ISBLANK('Contact Data Entry'!J484),ISBLANK('Contact Data Entry'!L484),ISBLANK('Contact Data Entry'!M484),ISBLANK('Contact Data Entry'!N484)),TRUE,FALSE)</f>
        <v>1</v>
      </c>
    </row>
    <row r="485" spans="1:2" x14ac:dyDescent="0.25">
      <c r="A485" s="43" t="b">
        <f>IF(COUNTA('Contact Data Entry'!A485:AD485)-COUNTIF('Contact Data Entry'!A485:AD485,"#N/A")&gt;0,TRUE,FALSE)</f>
        <v>0</v>
      </c>
      <c r="B485" t="b">
        <f>IF(OR(ISBLANK('Contact Data Entry'!B485),ISBLANK('Contact Data Entry'!C485),ISBLANK('Contact Data Entry'!D485),ISBLANK('Contact Data Entry'!E485),ISBLANK('Contact Data Entry'!I485),ISBLANK('Contact Data Entry'!J485),ISBLANK('Contact Data Entry'!L485),ISBLANK('Contact Data Entry'!M485),ISBLANK('Contact Data Entry'!N485)),TRUE,FALSE)</f>
        <v>1</v>
      </c>
    </row>
    <row r="486" spans="1:2" x14ac:dyDescent="0.25">
      <c r="A486" s="43" t="b">
        <f>IF(COUNTA('Contact Data Entry'!A486:AD486)-COUNTIF('Contact Data Entry'!A486:AD486,"#N/A")&gt;0,TRUE,FALSE)</f>
        <v>0</v>
      </c>
      <c r="B486" t="b">
        <f>IF(OR(ISBLANK('Contact Data Entry'!B486),ISBLANK('Contact Data Entry'!C486),ISBLANK('Contact Data Entry'!D486),ISBLANK('Contact Data Entry'!E486),ISBLANK('Contact Data Entry'!I486),ISBLANK('Contact Data Entry'!J486),ISBLANK('Contact Data Entry'!L486),ISBLANK('Contact Data Entry'!M486),ISBLANK('Contact Data Entry'!N486)),TRUE,FALSE)</f>
        <v>1</v>
      </c>
    </row>
    <row r="487" spans="1:2" x14ac:dyDescent="0.25">
      <c r="A487" s="43" t="b">
        <f>IF(COUNTA('Contact Data Entry'!A487:AD487)-COUNTIF('Contact Data Entry'!A487:AD487,"#N/A")&gt;0,TRUE,FALSE)</f>
        <v>0</v>
      </c>
      <c r="B487" t="b">
        <f>IF(OR(ISBLANK('Contact Data Entry'!B487),ISBLANK('Contact Data Entry'!C487),ISBLANK('Contact Data Entry'!D487),ISBLANK('Contact Data Entry'!E487),ISBLANK('Contact Data Entry'!I487),ISBLANK('Contact Data Entry'!J487),ISBLANK('Contact Data Entry'!L487),ISBLANK('Contact Data Entry'!M487),ISBLANK('Contact Data Entry'!N487)),TRUE,FALSE)</f>
        <v>1</v>
      </c>
    </row>
    <row r="488" spans="1:2" x14ac:dyDescent="0.25">
      <c r="A488" s="43" t="b">
        <f>IF(COUNTA('Contact Data Entry'!A488:AD488)-COUNTIF('Contact Data Entry'!A488:AD488,"#N/A")&gt;0,TRUE,FALSE)</f>
        <v>0</v>
      </c>
      <c r="B488" t="b">
        <f>IF(OR(ISBLANK('Contact Data Entry'!B488),ISBLANK('Contact Data Entry'!C488),ISBLANK('Contact Data Entry'!D488),ISBLANK('Contact Data Entry'!E488),ISBLANK('Contact Data Entry'!I488),ISBLANK('Contact Data Entry'!J488),ISBLANK('Contact Data Entry'!L488),ISBLANK('Contact Data Entry'!M488),ISBLANK('Contact Data Entry'!N488)),TRUE,FALSE)</f>
        <v>1</v>
      </c>
    </row>
    <row r="489" spans="1:2" x14ac:dyDescent="0.25">
      <c r="A489" s="43" t="b">
        <f>IF(COUNTA('Contact Data Entry'!A489:AD489)-COUNTIF('Contact Data Entry'!A489:AD489,"#N/A")&gt;0,TRUE,FALSE)</f>
        <v>0</v>
      </c>
      <c r="B489" t="b">
        <f>IF(OR(ISBLANK('Contact Data Entry'!B489),ISBLANK('Contact Data Entry'!C489),ISBLANK('Contact Data Entry'!D489),ISBLANK('Contact Data Entry'!E489),ISBLANK('Contact Data Entry'!I489),ISBLANK('Contact Data Entry'!J489),ISBLANK('Contact Data Entry'!L489),ISBLANK('Contact Data Entry'!M489),ISBLANK('Contact Data Entry'!N489)),TRUE,FALSE)</f>
        <v>1</v>
      </c>
    </row>
    <row r="490" spans="1:2" x14ac:dyDescent="0.25">
      <c r="A490" s="43" t="b">
        <f>IF(COUNTA('Contact Data Entry'!A490:AD490)-COUNTIF('Contact Data Entry'!A490:AD490,"#N/A")&gt;0,TRUE,FALSE)</f>
        <v>0</v>
      </c>
      <c r="B490" t="b">
        <f>IF(OR(ISBLANK('Contact Data Entry'!B490),ISBLANK('Contact Data Entry'!C490),ISBLANK('Contact Data Entry'!D490),ISBLANK('Contact Data Entry'!E490),ISBLANK('Contact Data Entry'!I490),ISBLANK('Contact Data Entry'!J490),ISBLANK('Contact Data Entry'!L490),ISBLANK('Contact Data Entry'!M490),ISBLANK('Contact Data Entry'!N490)),TRUE,FALSE)</f>
        <v>1</v>
      </c>
    </row>
    <row r="491" spans="1:2" x14ac:dyDescent="0.25">
      <c r="A491" s="43" t="b">
        <f>IF(COUNTA('Contact Data Entry'!A491:AD491)-COUNTIF('Contact Data Entry'!A491:AD491,"#N/A")&gt;0,TRUE,FALSE)</f>
        <v>0</v>
      </c>
      <c r="B491" t="b">
        <f>IF(OR(ISBLANK('Contact Data Entry'!B491),ISBLANK('Contact Data Entry'!C491),ISBLANK('Contact Data Entry'!D491),ISBLANK('Contact Data Entry'!E491),ISBLANK('Contact Data Entry'!I491),ISBLANK('Contact Data Entry'!J491),ISBLANK('Contact Data Entry'!L491),ISBLANK('Contact Data Entry'!M491),ISBLANK('Contact Data Entry'!N491)),TRUE,FALSE)</f>
        <v>1</v>
      </c>
    </row>
    <row r="492" spans="1:2" x14ac:dyDescent="0.25">
      <c r="A492" s="43" t="b">
        <f>IF(COUNTA('Contact Data Entry'!A492:AD492)-COUNTIF('Contact Data Entry'!A492:AD492,"#N/A")&gt;0,TRUE,FALSE)</f>
        <v>0</v>
      </c>
      <c r="B492" t="b">
        <f>IF(OR(ISBLANK('Contact Data Entry'!B492),ISBLANK('Contact Data Entry'!C492),ISBLANK('Contact Data Entry'!D492),ISBLANK('Contact Data Entry'!E492),ISBLANK('Contact Data Entry'!I492),ISBLANK('Contact Data Entry'!J492),ISBLANK('Contact Data Entry'!L492),ISBLANK('Contact Data Entry'!M492),ISBLANK('Contact Data Entry'!N492)),TRUE,FALSE)</f>
        <v>1</v>
      </c>
    </row>
    <row r="493" spans="1:2" x14ac:dyDescent="0.25">
      <c r="A493" s="43" t="b">
        <f>IF(COUNTA('Contact Data Entry'!A493:AD493)-COUNTIF('Contact Data Entry'!A493:AD493,"#N/A")&gt;0,TRUE,FALSE)</f>
        <v>0</v>
      </c>
      <c r="B493" t="b">
        <f>IF(OR(ISBLANK('Contact Data Entry'!B493),ISBLANK('Contact Data Entry'!C493),ISBLANK('Contact Data Entry'!D493),ISBLANK('Contact Data Entry'!E493),ISBLANK('Contact Data Entry'!I493),ISBLANK('Contact Data Entry'!J493),ISBLANK('Contact Data Entry'!L493),ISBLANK('Contact Data Entry'!M493),ISBLANK('Contact Data Entry'!N493)),TRUE,FALSE)</f>
        <v>1</v>
      </c>
    </row>
    <row r="494" spans="1:2" x14ac:dyDescent="0.25">
      <c r="A494" s="43" t="b">
        <f>IF(COUNTA('Contact Data Entry'!A494:AD494)-COUNTIF('Contact Data Entry'!A494:AD494,"#N/A")&gt;0,TRUE,FALSE)</f>
        <v>0</v>
      </c>
      <c r="B494" t="b">
        <f>IF(OR(ISBLANK('Contact Data Entry'!B494),ISBLANK('Contact Data Entry'!C494),ISBLANK('Contact Data Entry'!D494),ISBLANK('Contact Data Entry'!E494),ISBLANK('Contact Data Entry'!I494),ISBLANK('Contact Data Entry'!J494),ISBLANK('Contact Data Entry'!L494),ISBLANK('Contact Data Entry'!M494),ISBLANK('Contact Data Entry'!N494)),TRUE,FALSE)</f>
        <v>1</v>
      </c>
    </row>
    <row r="495" spans="1:2" x14ac:dyDescent="0.25">
      <c r="A495" s="43" t="b">
        <f>IF(COUNTA('Contact Data Entry'!A495:AD495)-COUNTIF('Contact Data Entry'!A495:AD495,"#N/A")&gt;0,TRUE,FALSE)</f>
        <v>0</v>
      </c>
      <c r="B495" t="b">
        <f>IF(OR(ISBLANK('Contact Data Entry'!B495),ISBLANK('Contact Data Entry'!C495),ISBLANK('Contact Data Entry'!D495),ISBLANK('Contact Data Entry'!E495),ISBLANK('Contact Data Entry'!I495),ISBLANK('Contact Data Entry'!J495),ISBLANK('Contact Data Entry'!L495),ISBLANK('Contact Data Entry'!M495),ISBLANK('Contact Data Entry'!N495)),TRUE,FALSE)</f>
        <v>1</v>
      </c>
    </row>
    <row r="496" spans="1:2" x14ac:dyDescent="0.25">
      <c r="A496" s="43" t="b">
        <f>IF(COUNTA('Contact Data Entry'!A496:AD496)-COUNTIF('Contact Data Entry'!A496:AD496,"#N/A")&gt;0,TRUE,FALSE)</f>
        <v>0</v>
      </c>
      <c r="B496" t="b">
        <f>IF(OR(ISBLANK('Contact Data Entry'!B496),ISBLANK('Contact Data Entry'!C496),ISBLANK('Contact Data Entry'!D496),ISBLANK('Contact Data Entry'!E496),ISBLANK('Contact Data Entry'!I496),ISBLANK('Contact Data Entry'!J496),ISBLANK('Contact Data Entry'!L496),ISBLANK('Contact Data Entry'!M496),ISBLANK('Contact Data Entry'!N496)),TRUE,FALSE)</f>
        <v>1</v>
      </c>
    </row>
    <row r="497" spans="1:2" x14ac:dyDescent="0.25">
      <c r="A497" s="43" t="b">
        <f>IF(COUNTA('Contact Data Entry'!A497:AD497)-COUNTIF('Contact Data Entry'!A497:AD497,"#N/A")&gt;0,TRUE,FALSE)</f>
        <v>0</v>
      </c>
      <c r="B497" t="b">
        <f>IF(OR(ISBLANK('Contact Data Entry'!B497),ISBLANK('Contact Data Entry'!C497),ISBLANK('Contact Data Entry'!D497),ISBLANK('Contact Data Entry'!E497),ISBLANK('Contact Data Entry'!I497),ISBLANK('Contact Data Entry'!J497),ISBLANK('Contact Data Entry'!L497),ISBLANK('Contact Data Entry'!M497),ISBLANK('Contact Data Entry'!N497)),TRUE,FALSE)</f>
        <v>1</v>
      </c>
    </row>
    <row r="498" spans="1:2" x14ac:dyDescent="0.25">
      <c r="A498" s="43" t="b">
        <f>IF(COUNTA('Contact Data Entry'!A498:AD498)-COUNTIF('Contact Data Entry'!A498:AD498,"#N/A")&gt;0,TRUE,FALSE)</f>
        <v>0</v>
      </c>
      <c r="B498" t="b">
        <f>IF(OR(ISBLANK('Contact Data Entry'!B498),ISBLANK('Contact Data Entry'!C498),ISBLANK('Contact Data Entry'!D498),ISBLANK('Contact Data Entry'!E498),ISBLANK('Contact Data Entry'!I498),ISBLANK('Contact Data Entry'!J498),ISBLANK('Contact Data Entry'!L498),ISBLANK('Contact Data Entry'!M498),ISBLANK('Contact Data Entry'!N498)),TRUE,FALSE)</f>
        <v>1</v>
      </c>
    </row>
    <row r="499" spans="1:2" x14ac:dyDescent="0.25">
      <c r="A499" s="43" t="b">
        <f>IF(COUNTA('Contact Data Entry'!A499:AD499)-COUNTIF('Contact Data Entry'!A499:AD499,"#N/A")&gt;0,TRUE,FALSE)</f>
        <v>0</v>
      </c>
      <c r="B499" t="b">
        <f>IF(OR(ISBLANK('Contact Data Entry'!B499),ISBLANK('Contact Data Entry'!C499),ISBLANK('Contact Data Entry'!D499),ISBLANK('Contact Data Entry'!E499),ISBLANK('Contact Data Entry'!I499),ISBLANK('Contact Data Entry'!J499),ISBLANK('Contact Data Entry'!L499),ISBLANK('Contact Data Entry'!M499),ISBLANK('Contact Data Entry'!N499)),TRUE,FALSE)</f>
        <v>1</v>
      </c>
    </row>
    <row r="500" spans="1:2" x14ac:dyDescent="0.25">
      <c r="A500" s="43" t="b">
        <f>IF(COUNTA('Contact Data Entry'!A500:AD500)-COUNTIF('Contact Data Entry'!A500:AD500,"#N/A")&gt;0,TRUE,FALSE)</f>
        <v>0</v>
      </c>
      <c r="B500" t="b">
        <f>IF(OR(ISBLANK('Contact Data Entry'!B500),ISBLANK('Contact Data Entry'!C500),ISBLANK('Contact Data Entry'!D500),ISBLANK('Contact Data Entry'!E500),ISBLANK('Contact Data Entry'!I500),ISBLANK('Contact Data Entry'!J500),ISBLANK('Contact Data Entry'!L500),ISBLANK('Contact Data Entry'!M500),ISBLANK('Contact Data Entry'!N500)),TRUE,FALSE)</f>
        <v>1</v>
      </c>
    </row>
    <row r="501" spans="1:2" x14ac:dyDescent="0.25">
      <c r="A501" s="43" t="b">
        <f>IF(COUNTA('Contact Data Entry'!A501:AD501)-COUNTIF('Contact Data Entry'!A501:AD501,"#N/A")&gt;0,TRUE,FALSE)</f>
        <v>0</v>
      </c>
      <c r="B501" t="b">
        <f>IF(OR(ISBLANK('Contact Data Entry'!B501),ISBLANK('Contact Data Entry'!C501),ISBLANK('Contact Data Entry'!D501),ISBLANK('Contact Data Entry'!E501),ISBLANK('Contact Data Entry'!I501),ISBLANK('Contact Data Entry'!J501),ISBLANK('Contact Data Entry'!L501),ISBLANK('Contact Data Entry'!M501),ISBLANK('Contact Data Entry'!N501)),TRUE,FALSE)</f>
        <v>1</v>
      </c>
    </row>
    <row r="502" spans="1:2" x14ac:dyDescent="0.25">
      <c r="A502" s="43" t="b">
        <f>IF(COUNTA('Contact Data Entry'!A502:AD502)-COUNTIF('Contact Data Entry'!A502:AD502,"#N/A")&gt;0,TRUE,FALSE)</f>
        <v>0</v>
      </c>
      <c r="B502" t="b">
        <f>IF(OR(ISBLANK('Contact Data Entry'!B502),ISBLANK('Contact Data Entry'!C502),ISBLANK('Contact Data Entry'!D502),ISBLANK('Contact Data Entry'!E502),ISBLANK('Contact Data Entry'!I502),ISBLANK('Contact Data Entry'!J502),ISBLANK('Contact Data Entry'!L502),ISBLANK('Contact Data Entry'!M502),ISBLANK('Contact Data Entry'!N502)),TRUE,FALSE)</f>
        <v>1</v>
      </c>
    </row>
    <row r="503" spans="1:2" x14ac:dyDescent="0.25">
      <c r="A503" s="43" t="b">
        <f>IF(COUNTA('Contact Data Entry'!A503:AD503)-COUNTIF('Contact Data Entry'!A503:AD503,"#N/A")&gt;0,TRUE,FALSE)</f>
        <v>0</v>
      </c>
      <c r="B503" t="b">
        <f>IF(OR(ISBLANK('Contact Data Entry'!B503),ISBLANK('Contact Data Entry'!C503),ISBLANK('Contact Data Entry'!D503),ISBLANK('Contact Data Entry'!E503),ISBLANK('Contact Data Entry'!I503),ISBLANK('Contact Data Entry'!J503),ISBLANK('Contact Data Entry'!L503),ISBLANK('Contact Data Entry'!M503),ISBLANK('Contact Data Entry'!N503)),TRUE,FALSE)</f>
        <v>1</v>
      </c>
    </row>
    <row r="504" spans="1:2" x14ac:dyDescent="0.25">
      <c r="A504" s="43" t="b">
        <f>IF(COUNTA('Contact Data Entry'!A504:AD504)-COUNTIF('Contact Data Entry'!A504:AD504,"#N/A")&gt;0,TRUE,FALSE)</f>
        <v>0</v>
      </c>
      <c r="B504" t="b">
        <f>IF(OR(ISBLANK('Contact Data Entry'!B504),ISBLANK('Contact Data Entry'!C504),ISBLANK('Contact Data Entry'!D504),ISBLANK('Contact Data Entry'!E504),ISBLANK('Contact Data Entry'!I504),ISBLANK('Contact Data Entry'!J504),ISBLANK('Contact Data Entry'!L504),ISBLANK('Contact Data Entry'!M504),ISBLANK('Contact Data Entry'!N504)),TRUE,FALSE)</f>
        <v>1</v>
      </c>
    </row>
    <row r="505" spans="1:2" x14ac:dyDescent="0.25">
      <c r="A505" s="43" t="b">
        <f>IF(COUNTA('Contact Data Entry'!A505:AD505)-COUNTIF('Contact Data Entry'!A505:AD505,"#N/A")&gt;0,TRUE,FALSE)</f>
        <v>0</v>
      </c>
      <c r="B505" t="b">
        <f>IF(OR(ISBLANK('Contact Data Entry'!B505),ISBLANK('Contact Data Entry'!C505),ISBLANK('Contact Data Entry'!D505),ISBLANK('Contact Data Entry'!E505),ISBLANK('Contact Data Entry'!I505),ISBLANK('Contact Data Entry'!J505),ISBLANK('Contact Data Entry'!L505),ISBLANK('Contact Data Entry'!M505),ISBLANK('Contact Data Entry'!N505)),TRUE,FALSE)</f>
        <v>1</v>
      </c>
    </row>
    <row r="506" spans="1:2" x14ac:dyDescent="0.25">
      <c r="A506" s="43" t="b">
        <f>IF(COUNTA('Contact Data Entry'!A506:AD506)-COUNTIF('Contact Data Entry'!A506:AD506,"#N/A")&gt;0,TRUE,FALSE)</f>
        <v>0</v>
      </c>
      <c r="B506" t="b">
        <f>IF(OR(ISBLANK('Contact Data Entry'!B506),ISBLANK('Contact Data Entry'!C506),ISBLANK('Contact Data Entry'!D506),ISBLANK('Contact Data Entry'!E506),ISBLANK('Contact Data Entry'!I506),ISBLANK('Contact Data Entry'!J506),ISBLANK('Contact Data Entry'!L506),ISBLANK('Contact Data Entry'!M506),ISBLANK('Contact Data Entry'!N506)),TRUE,FALSE)</f>
        <v>1</v>
      </c>
    </row>
    <row r="507" spans="1:2" x14ac:dyDescent="0.25">
      <c r="A507" s="43" t="b">
        <f>IF(COUNTA('Contact Data Entry'!A507:AD507)-COUNTIF('Contact Data Entry'!A507:AD507,"#N/A")&gt;0,TRUE,FALSE)</f>
        <v>0</v>
      </c>
      <c r="B507" t="b">
        <f>IF(OR(ISBLANK('Contact Data Entry'!B507),ISBLANK('Contact Data Entry'!C507),ISBLANK('Contact Data Entry'!D507),ISBLANK('Contact Data Entry'!E507),ISBLANK('Contact Data Entry'!I507),ISBLANK('Contact Data Entry'!J507),ISBLANK('Contact Data Entry'!L507),ISBLANK('Contact Data Entry'!M507),ISBLANK('Contact Data Entry'!N507)),TRUE,FALSE)</f>
        <v>1</v>
      </c>
    </row>
    <row r="508" spans="1:2" x14ac:dyDescent="0.25">
      <c r="A508" s="43" t="b">
        <f>IF(COUNTA('Contact Data Entry'!A508:AD508)-COUNTIF('Contact Data Entry'!A508:AD508,"#N/A")&gt;0,TRUE,FALSE)</f>
        <v>0</v>
      </c>
      <c r="B508" t="b">
        <f>IF(OR(ISBLANK('Contact Data Entry'!B508),ISBLANK('Contact Data Entry'!C508),ISBLANK('Contact Data Entry'!D508),ISBLANK('Contact Data Entry'!E508),ISBLANK('Contact Data Entry'!I508),ISBLANK('Contact Data Entry'!J508),ISBLANK('Contact Data Entry'!L508),ISBLANK('Contact Data Entry'!M508),ISBLANK('Contact Data Entry'!N508)),TRUE,FALSE)</f>
        <v>1</v>
      </c>
    </row>
    <row r="509" spans="1:2" x14ac:dyDescent="0.25">
      <c r="A509" s="43" t="b">
        <f>IF(COUNTA('Contact Data Entry'!A509:AD509)-COUNTIF('Contact Data Entry'!A509:AD509,"#N/A")&gt;0,TRUE,FALSE)</f>
        <v>0</v>
      </c>
      <c r="B509" t="b">
        <f>IF(OR(ISBLANK('Contact Data Entry'!B509),ISBLANK('Contact Data Entry'!C509),ISBLANK('Contact Data Entry'!D509),ISBLANK('Contact Data Entry'!E509),ISBLANK('Contact Data Entry'!I509),ISBLANK('Contact Data Entry'!J509),ISBLANK('Contact Data Entry'!L509),ISBLANK('Contact Data Entry'!M509),ISBLANK('Contact Data Entry'!N509)),TRUE,FALSE)</f>
        <v>1</v>
      </c>
    </row>
    <row r="510" spans="1:2" x14ac:dyDescent="0.25">
      <c r="A510" s="43" t="b">
        <f>IF(COUNTA('Contact Data Entry'!A510:AD510)-COUNTIF('Contact Data Entry'!A510:AD510,"#N/A")&gt;0,TRUE,FALSE)</f>
        <v>0</v>
      </c>
      <c r="B510" t="b">
        <f>IF(OR(ISBLANK('Contact Data Entry'!B510),ISBLANK('Contact Data Entry'!C510),ISBLANK('Contact Data Entry'!D510),ISBLANK('Contact Data Entry'!E510),ISBLANK('Contact Data Entry'!I510),ISBLANK('Contact Data Entry'!J510),ISBLANK('Contact Data Entry'!L510),ISBLANK('Contact Data Entry'!M510),ISBLANK('Contact Data Entry'!N510)),TRUE,FALSE)</f>
        <v>1</v>
      </c>
    </row>
    <row r="511" spans="1:2" x14ac:dyDescent="0.25">
      <c r="A511" s="43" t="b">
        <f>IF(COUNTA('Contact Data Entry'!A511:AD511)-COUNTIF('Contact Data Entry'!A511:AD511,"#N/A")&gt;0,TRUE,FALSE)</f>
        <v>0</v>
      </c>
      <c r="B511" t="b">
        <f>IF(OR(ISBLANK('Contact Data Entry'!B511),ISBLANK('Contact Data Entry'!C511),ISBLANK('Contact Data Entry'!D511),ISBLANK('Contact Data Entry'!E511),ISBLANK('Contact Data Entry'!I511),ISBLANK('Contact Data Entry'!J511),ISBLANK('Contact Data Entry'!L511),ISBLANK('Contact Data Entry'!M511),ISBLANK('Contact Data Entry'!N511)),TRUE,FALSE)</f>
        <v>1</v>
      </c>
    </row>
    <row r="512" spans="1:2" x14ac:dyDescent="0.25">
      <c r="A512" s="43" t="b">
        <f>IF(COUNTA('Contact Data Entry'!A512:AD512)-COUNTIF('Contact Data Entry'!A512:AD512,"#N/A")&gt;0,TRUE,FALSE)</f>
        <v>0</v>
      </c>
      <c r="B512" t="b">
        <f>IF(OR(ISBLANK('Contact Data Entry'!B512),ISBLANK('Contact Data Entry'!C512),ISBLANK('Contact Data Entry'!D512),ISBLANK('Contact Data Entry'!E512),ISBLANK('Contact Data Entry'!I512),ISBLANK('Contact Data Entry'!J512),ISBLANK('Contact Data Entry'!L512),ISBLANK('Contact Data Entry'!M512),ISBLANK('Contact Data Entry'!N512)),TRUE,FALSE)</f>
        <v>1</v>
      </c>
    </row>
    <row r="513" spans="1:2" x14ac:dyDescent="0.25">
      <c r="A513" s="43" t="b">
        <f>IF(COUNTA('Contact Data Entry'!A513:AD513)-COUNTIF('Contact Data Entry'!A513:AD513,"#N/A")&gt;0,TRUE,FALSE)</f>
        <v>0</v>
      </c>
      <c r="B513" t="b">
        <f>IF(OR(ISBLANK('Contact Data Entry'!B513),ISBLANK('Contact Data Entry'!C513),ISBLANK('Contact Data Entry'!D513),ISBLANK('Contact Data Entry'!E513),ISBLANK('Contact Data Entry'!I513),ISBLANK('Contact Data Entry'!J513),ISBLANK('Contact Data Entry'!L513),ISBLANK('Contact Data Entry'!M513),ISBLANK('Contact Data Entry'!N513)),TRUE,FALSE)</f>
        <v>1</v>
      </c>
    </row>
    <row r="514" spans="1:2" x14ac:dyDescent="0.25">
      <c r="A514" s="43" t="b">
        <f>IF(COUNTA('Contact Data Entry'!A514:AD514)-COUNTIF('Contact Data Entry'!A514:AD514,"#N/A")&gt;0,TRUE,FALSE)</f>
        <v>0</v>
      </c>
      <c r="B514" t="b">
        <f>IF(OR(ISBLANK('Contact Data Entry'!B514),ISBLANK('Contact Data Entry'!C514),ISBLANK('Contact Data Entry'!D514),ISBLANK('Contact Data Entry'!E514),ISBLANK('Contact Data Entry'!I514),ISBLANK('Contact Data Entry'!J514),ISBLANK('Contact Data Entry'!L514),ISBLANK('Contact Data Entry'!M514),ISBLANK('Contact Data Entry'!N514)),TRUE,FALSE)</f>
        <v>1</v>
      </c>
    </row>
    <row r="515" spans="1:2" x14ac:dyDescent="0.25">
      <c r="A515" s="43" t="b">
        <f>IF(COUNTA('Contact Data Entry'!A515:AD515)-COUNTIF('Contact Data Entry'!A515:AD515,"#N/A")&gt;0,TRUE,FALSE)</f>
        <v>0</v>
      </c>
      <c r="B515" t="b">
        <f>IF(OR(ISBLANK('Contact Data Entry'!B515),ISBLANK('Contact Data Entry'!C515),ISBLANK('Contact Data Entry'!D515),ISBLANK('Contact Data Entry'!E515),ISBLANK('Contact Data Entry'!I515),ISBLANK('Contact Data Entry'!J515),ISBLANK('Contact Data Entry'!L515),ISBLANK('Contact Data Entry'!M515),ISBLANK('Contact Data Entry'!N515)),TRUE,FALSE)</f>
        <v>1</v>
      </c>
    </row>
    <row r="516" spans="1:2" x14ac:dyDescent="0.25">
      <c r="A516" s="43" t="b">
        <f>IF(COUNTA('Contact Data Entry'!A516:AD516)-COUNTIF('Contact Data Entry'!A516:AD516,"#N/A")&gt;0,TRUE,FALSE)</f>
        <v>0</v>
      </c>
      <c r="B516" t="b">
        <f>IF(OR(ISBLANK('Contact Data Entry'!B516),ISBLANK('Contact Data Entry'!C516),ISBLANK('Contact Data Entry'!D516),ISBLANK('Contact Data Entry'!E516),ISBLANK('Contact Data Entry'!I516),ISBLANK('Contact Data Entry'!J516),ISBLANK('Contact Data Entry'!L516),ISBLANK('Contact Data Entry'!M516),ISBLANK('Contact Data Entry'!N516)),TRUE,FALSE)</f>
        <v>1</v>
      </c>
    </row>
    <row r="517" spans="1:2" x14ac:dyDescent="0.25">
      <c r="A517" s="43" t="b">
        <f>IF(COUNTA('Contact Data Entry'!A517:AD517)-COUNTIF('Contact Data Entry'!A517:AD517,"#N/A")&gt;0,TRUE,FALSE)</f>
        <v>0</v>
      </c>
      <c r="B517" t="b">
        <f>IF(OR(ISBLANK('Contact Data Entry'!B517),ISBLANK('Contact Data Entry'!C517),ISBLANK('Contact Data Entry'!D517),ISBLANK('Contact Data Entry'!E517),ISBLANK('Contact Data Entry'!I517),ISBLANK('Contact Data Entry'!J517),ISBLANK('Contact Data Entry'!L517),ISBLANK('Contact Data Entry'!M517),ISBLANK('Contact Data Entry'!N517)),TRUE,FALSE)</f>
        <v>1</v>
      </c>
    </row>
    <row r="518" spans="1:2" x14ac:dyDescent="0.25">
      <c r="A518" s="43" t="b">
        <f>IF(COUNTA('Contact Data Entry'!A518:AD518)-COUNTIF('Contact Data Entry'!A518:AD518,"#N/A")&gt;0,TRUE,FALSE)</f>
        <v>0</v>
      </c>
      <c r="B518" t="b">
        <f>IF(OR(ISBLANK('Contact Data Entry'!B518),ISBLANK('Contact Data Entry'!C518),ISBLANK('Contact Data Entry'!D518),ISBLANK('Contact Data Entry'!E518),ISBLANK('Contact Data Entry'!I518),ISBLANK('Contact Data Entry'!J518),ISBLANK('Contact Data Entry'!L518),ISBLANK('Contact Data Entry'!M518),ISBLANK('Contact Data Entry'!N518)),TRUE,FALSE)</f>
        <v>1</v>
      </c>
    </row>
    <row r="519" spans="1:2" x14ac:dyDescent="0.25">
      <c r="A519" s="43" t="b">
        <f>IF(COUNTA('Contact Data Entry'!A519:AD519)-COUNTIF('Contact Data Entry'!A519:AD519,"#N/A")&gt;0,TRUE,FALSE)</f>
        <v>0</v>
      </c>
      <c r="B519" t="b">
        <f>IF(OR(ISBLANK('Contact Data Entry'!B519),ISBLANK('Contact Data Entry'!C519),ISBLANK('Contact Data Entry'!D519),ISBLANK('Contact Data Entry'!E519),ISBLANK('Contact Data Entry'!I519),ISBLANK('Contact Data Entry'!J519),ISBLANK('Contact Data Entry'!L519),ISBLANK('Contact Data Entry'!M519),ISBLANK('Contact Data Entry'!N519)),TRUE,FALSE)</f>
        <v>1</v>
      </c>
    </row>
    <row r="520" spans="1:2" x14ac:dyDescent="0.25">
      <c r="A520" s="43" t="b">
        <f>IF(COUNTA('Contact Data Entry'!A520:AD520)-COUNTIF('Contact Data Entry'!A520:AD520,"#N/A")&gt;0,TRUE,FALSE)</f>
        <v>0</v>
      </c>
      <c r="B520" t="b">
        <f>IF(OR(ISBLANK('Contact Data Entry'!B520),ISBLANK('Contact Data Entry'!C520),ISBLANK('Contact Data Entry'!D520),ISBLANK('Contact Data Entry'!E520),ISBLANK('Contact Data Entry'!I520),ISBLANK('Contact Data Entry'!J520),ISBLANK('Contact Data Entry'!L520),ISBLANK('Contact Data Entry'!M520),ISBLANK('Contact Data Entry'!N520)),TRUE,FALSE)</f>
        <v>1</v>
      </c>
    </row>
    <row r="521" spans="1:2" x14ac:dyDescent="0.25">
      <c r="A521" s="43" t="b">
        <f>IF(COUNTA('Contact Data Entry'!A521:AD521)-COUNTIF('Contact Data Entry'!A521:AD521,"#N/A")&gt;0,TRUE,FALSE)</f>
        <v>0</v>
      </c>
      <c r="B521" t="b">
        <f>IF(OR(ISBLANK('Contact Data Entry'!B521),ISBLANK('Contact Data Entry'!C521),ISBLANK('Contact Data Entry'!D521),ISBLANK('Contact Data Entry'!E521),ISBLANK('Contact Data Entry'!I521),ISBLANK('Contact Data Entry'!J521),ISBLANK('Contact Data Entry'!L521),ISBLANK('Contact Data Entry'!M521),ISBLANK('Contact Data Entry'!N521)),TRUE,FALSE)</f>
        <v>1</v>
      </c>
    </row>
    <row r="522" spans="1:2" x14ac:dyDescent="0.25">
      <c r="A522" s="43" t="b">
        <f>IF(COUNTA('Contact Data Entry'!A522:AD522)-COUNTIF('Contact Data Entry'!A522:AD522,"#N/A")&gt;0,TRUE,FALSE)</f>
        <v>0</v>
      </c>
      <c r="B522" t="b">
        <f>IF(OR(ISBLANK('Contact Data Entry'!B522),ISBLANK('Contact Data Entry'!C522),ISBLANK('Contact Data Entry'!D522),ISBLANK('Contact Data Entry'!E522),ISBLANK('Contact Data Entry'!I522),ISBLANK('Contact Data Entry'!J522),ISBLANK('Contact Data Entry'!L522),ISBLANK('Contact Data Entry'!M522),ISBLANK('Contact Data Entry'!N522)),TRUE,FALSE)</f>
        <v>1</v>
      </c>
    </row>
    <row r="523" spans="1:2" x14ac:dyDescent="0.25">
      <c r="A523" s="43" t="b">
        <f>IF(COUNTA('Contact Data Entry'!A523:AD523)-COUNTIF('Contact Data Entry'!A523:AD523,"#N/A")&gt;0,TRUE,FALSE)</f>
        <v>0</v>
      </c>
      <c r="B523" t="b">
        <f>IF(OR(ISBLANK('Contact Data Entry'!B523),ISBLANK('Contact Data Entry'!C523),ISBLANK('Contact Data Entry'!D523),ISBLANK('Contact Data Entry'!E523),ISBLANK('Contact Data Entry'!I523),ISBLANK('Contact Data Entry'!J523),ISBLANK('Contact Data Entry'!L523),ISBLANK('Contact Data Entry'!M523),ISBLANK('Contact Data Entry'!N523)),TRUE,FALSE)</f>
        <v>1</v>
      </c>
    </row>
    <row r="524" spans="1:2" x14ac:dyDescent="0.25">
      <c r="A524" s="43" t="b">
        <f>IF(COUNTA('Contact Data Entry'!A524:AD524)-COUNTIF('Contact Data Entry'!A524:AD524,"#N/A")&gt;0,TRUE,FALSE)</f>
        <v>0</v>
      </c>
      <c r="B524" t="b">
        <f>IF(OR(ISBLANK('Contact Data Entry'!B524),ISBLANK('Contact Data Entry'!C524),ISBLANK('Contact Data Entry'!D524),ISBLANK('Contact Data Entry'!E524),ISBLANK('Contact Data Entry'!I524),ISBLANK('Contact Data Entry'!J524),ISBLANK('Contact Data Entry'!L524),ISBLANK('Contact Data Entry'!M524),ISBLANK('Contact Data Entry'!N524)),TRUE,FALSE)</f>
        <v>1</v>
      </c>
    </row>
    <row r="525" spans="1:2" x14ac:dyDescent="0.25">
      <c r="A525" s="43" t="b">
        <f>IF(COUNTA('Contact Data Entry'!A525:AD525)-COUNTIF('Contact Data Entry'!A525:AD525,"#N/A")&gt;0,TRUE,FALSE)</f>
        <v>0</v>
      </c>
      <c r="B525" t="b">
        <f>IF(OR(ISBLANK('Contact Data Entry'!B525),ISBLANK('Contact Data Entry'!C525),ISBLANK('Contact Data Entry'!D525),ISBLANK('Contact Data Entry'!E525),ISBLANK('Contact Data Entry'!I525),ISBLANK('Contact Data Entry'!J525),ISBLANK('Contact Data Entry'!L525),ISBLANK('Contact Data Entry'!M525),ISBLANK('Contact Data Entry'!N525)),TRUE,FALSE)</f>
        <v>1</v>
      </c>
    </row>
    <row r="526" spans="1:2" x14ac:dyDescent="0.25">
      <c r="A526" s="43" t="b">
        <f>IF(COUNTA('Contact Data Entry'!A526:AD526)-COUNTIF('Contact Data Entry'!A526:AD526,"#N/A")&gt;0,TRUE,FALSE)</f>
        <v>0</v>
      </c>
      <c r="B526" t="b">
        <f>IF(OR(ISBLANK('Contact Data Entry'!B526),ISBLANK('Contact Data Entry'!C526),ISBLANK('Contact Data Entry'!D526),ISBLANK('Contact Data Entry'!E526),ISBLANK('Contact Data Entry'!I526),ISBLANK('Contact Data Entry'!J526),ISBLANK('Contact Data Entry'!L526),ISBLANK('Contact Data Entry'!M526),ISBLANK('Contact Data Entry'!N526)),TRUE,FALSE)</f>
        <v>1</v>
      </c>
    </row>
    <row r="527" spans="1:2" x14ac:dyDescent="0.25">
      <c r="A527" s="43" t="b">
        <f>IF(COUNTA('Contact Data Entry'!A527:AD527)-COUNTIF('Contact Data Entry'!A527:AD527,"#N/A")&gt;0,TRUE,FALSE)</f>
        <v>0</v>
      </c>
      <c r="B527" t="b">
        <f>IF(OR(ISBLANK('Contact Data Entry'!B527),ISBLANK('Contact Data Entry'!C527),ISBLANK('Contact Data Entry'!D527),ISBLANK('Contact Data Entry'!E527),ISBLANK('Contact Data Entry'!I527),ISBLANK('Contact Data Entry'!J527),ISBLANK('Contact Data Entry'!L527),ISBLANK('Contact Data Entry'!M527),ISBLANK('Contact Data Entry'!N527)),TRUE,FALSE)</f>
        <v>1</v>
      </c>
    </row>
    <row r="528" spans="1:2" x14ac:dyDescent="0.25">
      <c r="A528" s="43" t="b">
        <f>IF(COUNTA('Contact Data Entry'!A528:AD528)-COUNTIF('Contact Data Entry'!A528:AD528,"#N/A")&gt;0,TRUE,FALSE)</f>
        <v>0</v>
      </c>
      <c r="B528" t="b">
        <f>IF(OR(ISBLANK('Contact Data Entry'!B528),ISBLANK('Contact Data Entry'!C528),ISBLANK('Contact Data Entry'!D528),ISBLANK('Contact Data Entry'!E528),ISBLANK('Contact Data Entry'!I528),ISBLANK('Contact Data Entry'!J528),ISBLANK('Contact Data Entry'!L528),ISBLANK('Contact Data Entry'!M528),ISBLANK('Contact Data Entry'!N528)),TRUE,FALSE)</f>
        <v>1</v>
      </c>
    </row>
    <row r="529" spans="1:2" x14ac:dyDescent="0.25">
      <c r="A529" s="43" t="b">
        <f>IF(COUNTA('Contact Data Entry'!A529:AD529)-COUNTIF('Contact Data Entry'!A529:AD529,"#N/A")&gt;0,TRUE,FALSE)</f>
        <v>0</v>
      </c>
      <c r="B529" t="b">
        <f>IF(OR(ISBLANK('Contact Data Entry'!B529),ISBLANK('Contact Data Entry'!C529),ISBLANK('Contact Data Entry'!D529),ISBLANK('Contact Data Entry'!E529),ISBLANK('Contact Data Entry'!I529),ISBLANK('Contact Data Entry'!J529),ISBLANK('Contact Data Entry'!L529),ISBLANK('Contact Data Entry'!M529),ISBLANK('Contact Data Entry'!N529)),TRUE,FALSE)</f>
        <v>1</v>
      </c>
    </row>
    <row r="530" spans="1:2" x14ac:dyDescent="0.25">
      <c r="A530" s="43" t="b">
        <f>IF(COUNTA('Contact Data Entry'!A530:AD530)-COUNTIF('Contact Data Entry'!A530:AD530,"#N/A")&gt;0,TRUE,FALSE)</f>
        <v>0</v>
      </c>
      <c r="B530" t="b">
        <f>IF(OR(ISBLANK('Contact Data Entry'!B530),ISBLANK('Contact Data Entry'!C530),ISBLANK('Contact Data Entry'!D530),ISBLANK('Contact Data Entry'!E530),ISBLANK('Contact Data Entry'!I530),ISBLANK('Contact Data Entry'!J530),ISBLANK('Contact Data Entry'!L530),ISBLANK('Contact Data Entry'!M530),ISBLANK('Contact Data Entry'!N530)),TRUE,FALSE)</f>
        <v>1</v>
      </c>
    </row>
    <row r="531" spans="1:2" x14ac:dyDescent="0.25">
      <c r="A531" s="43" t="b">
        <f>IF(COUNTA('Contact Data Entry'!A531:AD531)-COUNTIF('Contact Data Entry'!A531:AD531,"#N/A")&gt;0,TRUE,FALSE)</f>
        <v>0</v>
      </c>
      <c r="B531" t="b">
        <f>IF(OR(ISBLANK('Contact Data Entry'!B531),ISBLANK('Contact Data Entry'!C531),ISBLANK('Contact Data Entry'!D531),ISBLANK('Contact Data Entry'!E531),ISBLANK('Contact Data Entry'!I531),ISBLANK('Contact Data Entry'!J531),ISBLANK('Contact Data Entry'!L531),ISBLANK('Contact Data Entry'!M531),ISBLANK('Contact Data Entry'!N531)),TRUE,FALSE)</f>
        <v>1</v>
      </c>
    </row>
    <row r="532" spans="1:2" x14ac:dyDescent="0.25">
      <c r="A532" s="43" t="b">
        <f>IF(COUNTA('Contact Data Entry'!A532:AD532)-COUNTIF('Contact Data Entry'!A532:AD532,"#N/A")&gt;0,TRUE,FALSE)</f>
        <v>0</v>
      </c>
      <c r="B532" t="b">
        <f>IF(OR(ISBLANK('Contact Data Entry'!B532),ISBLANK('Contact Data Entry'!C532),ISBLANK('Contact Data Entry'!D532),ISBLANK('Contact Data Entry'!E532),ISBLANK('Contact Data Entry'!I532),ISBLANK('Contact Data Entry'!J532),ISBLANK('Contact Data Entry'!L532),ISBLANK('Contact Data Entry'!M532),ISBLANK('Contact Data Entry'!N532)),TRUE,FALSE)</f>
        <v>1</v>
      </c>
    </row>
    <row r="533" spans="1:2" x14ac:dyDescent="0.25">
      <c r="A533" s="43" t="b">
        <f>IF(COUNTA('Contact Data Entry'!A533:AD533)-COUNTIF('Contact Data Entry'!A533:AD533,"#N/A")&gt;0,TRUE,FALSE)</f>
        <v>0</v>
      </c>
      <c r="B533" t="b">
        <f>IF(OR(ISBLANK('Contact Data Entry'!B533),ISBLANK('Contact Data Entry'!C533),ISBLANK('Contact Data Entry'!D533),ISBLANK('Contact Data Entry'!E533),ISBLANK('Contact Data Entry'!I533),ISBLANK('Contact Data Entry'!J533),ISBLANK('Contact Data Entry'!L533),ISBLANK('Contact Data Entry'!M533),ISBLANK('Contact Data Entry'!N533)),TRUE,FALSE)</f>
        <v>1</v>
      </c>
    </row>
    <row r="534" spans="1:2" x14ac:dyDescent="0.25">
      <c r="A534" s="43" t="b">
        <f>IF(COUNTA('Contact Data Entry'!A534:AD534)-COUNTIF('Contact Data Entry'!A534:AD534,"#N/A")&gt;0,TRUE,FALSE)</f>
        <v>0</v>
      </c>
      <c r="B534" t="b">
        <f>IF(OR(ISBLANK('Contact Data Entry'!B534),ISBLANK('Contact Data Entry'!C534),ISBLANK('Contact Data Entry'!D534),ISBLANK('Contact Data Entry'!E534),ISBLANK('Contact Data Entry'!I534),ISBLANK('Contact Data Entry'!J534),ISBLANK('Contact Data Entry'!L534),ISBLANK('Contact Data Entry'!M534),ISBLANK('Contact Data Entry'!N534)),TRUE,FALSE)</f>
        <v>1</v>
      </c>
    </row>
    <row r="535" spans="1:2" x14ac:dyDescent="0.25">
      <c r="A535" s="43" t="b">
        <f>IF(COUNTA('Contact Data Entry'!A535:AD535)-COUNTIF('Contact Data Entry'!A535:AD535,"#N/A")&gt;0,TRUE,FALSE)</f>
        <v>0</v>
      </c>
      <c r="B535" t="b">
        <f>IF(OR(ISBLANK('Contact Data Entry'!B535),ISBLANK('Contact Data Entry'!C535),ISBLANK('Contact Data Entry'!D535),ISBLANK('Contact Data Entry'!E535),ISBLANK('Contact Data Entry'!I535),ISBLANK('Contact Data Entry'!J535),ISBLANK('Contact Data Entry'!L535),ISBLANK('Contact Data Entry'!M535),ISBLANK('Contact Data Entry'!N535)),TRUE,FALSE)</f>
        <v>1</v>
      </c>
    </row>
    <row r="536" spans="1:2" x14ac:dyDescent="0.25">
      <c r="A536" s="43" t="b">
        <f>IF(COUNTA('Contact Data Entry'!A536:AD536)-COUNTIF('Contact Data Entry'!A536:AD536,"#N/A")&gt;0,TRUE,FALSE)</f>
        <v>0</v>
      </c>
      <c r="B536" t="b">
        <f>IF(OR(ISBLANK('Contact Data Entry'!B536),ISBLANK('Contact Data Entry'!C536),ISBLANK('Contact Data Entry'!D536),ISBLANK('Contact Data Entry'!E536),ISBLANK('Contact Data Entry'!I536),ISBLANK('Contact Data Entry'!J536),ISBLANK('Contact Data Entry'!L536),ISBLANK('Contact Data Entry'!M536),ISBLANK('Contact Data Entry'!N536)),TRUE,FALSE)</f>
        <v>1</v>
      </c>
    </row>
    <row r="537" spans="1:2" x14ac:dyDescent="0.25">
      <c r="A537" s="43" t="b">
        <f>IF(COUNTA('Contact Data Entry'!A537:AD537)-COUNTIF('Contact Data Entry'!A537:AD537,"#N/A")&gt;0,TRUE,FALSE)</f>
        <v>0</v>
      </c>
      <c r="B537" t="b">
        <f>IF(OR(ISBLANK('Contact Data Entry'!B537),ISBLANK('Contact Data Entry'!C537),ISBLANK('Contact Data Entry'!D537),ISBLANK('Contact Data Entry'!E537),ISBLANK('Contact Data Entry'!I537),ISBLANK('Contact Data Entry'!J537),ISBLANK('Contact Data Entry'!L537),ISBLANK('Contact Data Entry'!M537),ISBLANK('Contact Data Entry'!N537)),TRUE,FALSE)</f>
        <v>1</v>
      </c>
    </row>
    <row r="538" spans="1:2" x14ac:dyDescent="0.25">
      <c r="A538" s="43" t="b">
        <f>IF(COUNTA('Contact Data Entry'!A538:AD538)-COUNTIF('Contact Data Entry'!A538:AD538,"#N/A")&gt;0,TRUE,FALSE)</f>
        <v>0</v>
      </c>
      <c r="B538" t="b">
        <f>IF(OR(ISBLANK('Contact Data Entry'!B538),ISBLANK('Contact Data Entry'!C538),ISBLANK('Contact Data Entry'!D538),ISBLANK('Contact Data Entry'!E538),ISBLANK('Contact Data Entry'!I538),ISBLANK('Contact Data Entry'!J538),ISBLANK('Contact Data Entry'!L538),ISBLANK('Contact Data Entry'!M538),ISBLANK('Contact Data Entry'!N538)),TRUE,FALSE)</f>
        <v>1</v>
      </c>
    </row>
    <row r="539" spans="1:2" x14ac:dyDescent="0.25">
      <c r="A539" s="43" t="b">
        <f>IF(COUNTA('Contact Data Entry'!A539:AD539)-COUNTIF('Contact Data Entry'!A539:AD539,"#N/A")&gt;0,TRUE,FALSE)</f>
        <v>0</v>
      </c>
      <c r="B539" t="b">
        <f>IF(OR(ISBLANK('Contact Data Entry'!B539),ISBLANK('Contact Data Entry'!C539),ISBLANK('Contact Data Entry'!D539),ISBLANK('Contact Data Entry'!E539),ISBLANK('Contact Data Entry'!I539),ISBLANK('Contact Data Entry'!J539),ISBLANK('Contact Data Entry'!L539),ISBLANK('Contact Data Entry'!M539),ISBLANK('Contact Data Entry'!N539)),TRUE,FALSE)</f>
        <v>1</v>
      </c>
    </row>
    <row r="540" spans="1:2" x14ac:dyDescent="0.25">
      <c r="A540" s="43" t="b">
        <f>IF(COUNTA('Contact Data Entry'!A540:AD540)-COUNTIF('Contact Data Entry'!A540:AD540,"#N/A")&gt;0,TRUE,FALSE)</f>
        <v>0</v>
      </c>
      <c r="B540" t="b">
        <f>IF(OR(ISBLANK('Contact Data Entry'!B540),ISBLANK('Contact Data Entry'!C540),ISBLANK('Contact Data Entry'!D540),ISBLANK('Contact Data Entry'!E540),ISBLANK('Contact Data Entry'!I540),ISBLANK('Contact Data Entry'!J540),ISBLANK('Contact Data Entry'!L540),ISBLANK('Contact Data Entry'!M540),ISBLANK('Contact Data Entry'!N540)),TRUE,FALSE)</f>
        <v>1</v>
      </c>
    </row>
    <row r="541" spans="1:2" x14ac:dyDescent="0.25">
      <c r="A541" s="43" t="b">
        <f>IF(COUNTA('Contact Data Entry'!A541:AD541)-COUNTIF('Contact Data Entry'!A541:AD541,"#N/A")&gt;0,TRUE,FALSE)</f>
        <v>0</v>
      </c>
      <c r="B541" t="b">
        <f>IF(OR(ISBLANK('Contact Data Entry'!B541),ISBLANK('Contact Data Entry'!C541),ISBLANK('Contact Data Entry'!D541),ISBLANK('Contact Data Entry'!E541),ISBLANK('Contact Data Entry'!I541),ISBLANK('Contact Data Entry'!J541),ISBLANK('Contact Data Entry'!L541),ISBLANK('Contact Data Entry'!M541),ISBLANK('Contact Data Entry'!N541)),TRUE,FALSE)</f>
        <v>1</v>
      </c>
    </row>
    <row r="542" spans="1:2" x14ac:dyDescent="0.25">
      <c r="A542" s="43" t="b">
        <f>IF(COUNTA('Contact Data Entry'!A542:AD542)-COUNTIF('Contact Data Entry'!A542:AD542,"#N/A")&gt;0,TRUE,FALSE)</f>
        <v>0</v>
      </c>
      <c r="B542" t="b">
        <f>IF(OR(ISBLANK('Contact Data Entry'!B542),ISBLANK('Contact Data Entry'!C542),ISBLANK('Contact Data Entry'!D542),ISBLANK('Contact Data Entry'!E542),ISBLANK('Contact Data Entry'!I542),ISBLANK('Contact Data Entry'!J542),ISBLANK('Contact Data Entry'!L542),ISBLANK('Contact Data Entry'!M542),ISBLANK('Contact Data Entry'!N542)),TRUE,FALSE)</f>
        <v>1</v>
      </c>
    </row>
    <row r="543" spans="1:2" x14ac:dyDescent="0.25">
      <c r="A543" s="43" t="b">
        <f>IF(COUNTA('Contact Data Entry'!A543:AD543)-COUNTIF('Contact Data Entry'!A543:AD543,"#N/A")&gt;0,TRUE,FALSE)</f>
        <v>0</v>
      </c>
      <c r="B543" t="b">
        <f>IF(OR(ISBLANK('Contact Data Entry'!B543),ISBLANK('Contact Data Entry'!C543),ISBLANK('Contact Data Entry'!D543),ISBLANK('Contact Data Entry'!E543),ISBLANK('Contact Data Entry'!I543),ISBLANK('Contact Data Entry'!J543),ISBLANK('Contact Data Entry'!L543),ISBLANK('Contact Data Entry'!M543),ISBLANK('Contact Data Entry'!N543)),TRUE,FALSE)</f>
        <v>1</v>
      </c>
    </row>
    <row r="544" spans="1:2" x14ac:dyDescent="0.25">
      <c r="A544" s="43" t="b">
        <f>IF(COUNTA('Contact Data Entry'!A544:AD544)-COUNTIF('Contact Data Entry'!A544:AD544,"#N/A")&gt;0,TRUE,FALSE)</f>
        <v>0</v>
      </c>
      <c r="B544" t="b">
        <f>IF(OR(ISBLANK('Contact Data Entry'!B544),ISBLANK('Contact Data Entry'!C544),ISBLANK('Contact Data Entry'!D544),ISBLANK('Contact Data Entry'!E544),ISBLANK('Contact Data Entry'!I544),ISBLANK('Contact Data Entry'!J544),ISBLANK('Contact Data Entry'!L544),ISBLANK('Contact Data Entry'!M544),ISBLANK('Contact Data Entry'!N544)),TRUE,FALSE)</f>
        <v>1</v>
      </c>
    </row>
    <row r="545" spans="1:2" x14ac:dyDescent="0.25">
      <c r="A545" s="43" t="b">
        <f>IF(COUNTA('Contact Data Entry'!A545:AD545)-COUNTIF('Contact Data Entry'!A545:AD545,"#N/A")&gt;0,TRUE,FALSE)</f>
        <v>0</v>
      </c>
      <c r="B545" t="b">
        <f>IF(OR(ISBLANK('Contact Data Entry'!B545),ISBLANK('Contact Data Entry'!C545),ISBLANK('Contact Data Entry'!D545),ISBLANK('Contact Data Entry'!E545),ISBLANK('Contact Data Entry'!I545),ISBLANK('Contact Data Entry'!J545),ISBLANK('Contact Data Entry'!L545),ISBLANK('Contact Data Entry'!M545),ISBLANK('Contact Data Entry'!N545)),TRUE,FALSE)</f>
        <v>1</v>
      </c>
    </row>
    <row r="546" spans="1:2" x14ac:dyDescent="0.25">
      <c r="A546" s="43" t="b">
        <f>IF(COUNTA('Contact Data Entry'!A546:AD546)-COUNTIF('Contact Data Entry'!A546:AD546,"#N/A")&gt;0,TRUE,FALSE)</f>
        <v>0</v>
      </c>
      <c r="B546" t="b">
        <f>IF(OR(ISBLANK('Contact Data Entry'!B546),ISBLANK('Contact Data Entry'!C546),ISBLANK('Contact Data Entry'!D546),ISBLANK('Contact Data Entry'!E546),ISBLANK('Contact Data Entry'!I546),ISBLANK('Contact Data Entry'!J546),ISBLANK('Contact Data Entry'!L546),ISBLANK('Contact Data Entry'!M546),ISBLANK('Contact Data Entry'!N546)),TRUE,FALSE)</f>
        <v>1</v>
      </c>
    </row>
    <row r="547" spans="1:2" x14ac:dyDescent="0.25">
      <c r="A547" s="43" t="b">
        <f>IF(COUNTA('Contact Data Entry'!A547:AD547)-COUNTIF('Contact Data Entry'!A547:AD547,"#N/A")&gt;0,TRUE,FALSE)</f>
        <v>0</v>
      </c>
      <c r="B547" t="b">
        <f>IF(OR(ISBLANK('Contact Data Entry'!B547),ISBLANK('Contact Data Entry'!C547),ISBLANK('Contact Data Entry'!D547),ISBLANK('Contact Data Entry'!E547),ISBLANK('Contact Data Entry'!I547),ISBLANK('Contact Data Entry'!J547),ISBLANK('Contact Data Entry'!L547),ISBLANK('Contact Data Entry'!M547),ISBLANK('Contact Data Entry'!N547)),TRUE,FALSE)</f>
        <v>1</v>
      </c>
    </row>
    <row r="548" spans="1:2" x14ac:dyDescent="0.25">
      <c r="A548" s="43" t="b">
        <f>IF(COUNTA('Contact Data Entry'!A548:AD548)-COUNTIF('Contact Data Entry'!A548:AD548,"#N/A")&gt;0,TRUE,FALSE)</f>
        <v>0</v>
      </c>
      <c r="B548" t="b">
        <f>IF(OR(ISBLANK('Contact Data Entry'!B548),ISBLANK('Contact Data Entry'!C548),ISBLANK('Contact Data Entry'!D548),ISBLANK('Contact Data Entry'!E548),ISBLANK('Contact Data Entry'!I548),ISBLANK('Contact Data Entry'!J548),ISBLANK('Contact Data Entry'!L548),ISBLANK('Contact Data Entry'!M548),ISBLANK('Contact Data Entry'!N548)),TRUE,FALSE)</f>
        <v>1</v>
      </c>
    </row>
    <row r="549" spans="1:2" x14ac:dyDescent="0.25">
      <c r="A549" s="43" t="b">
        <f>IF(COUNTA('Contact Data Entry'!A549:AD549)-COUNTIF('Contact Data Entry'!A549:AD549,"#N/A")&gt;0,TRUE,FALSE)</f>
        <v>0</v>
      </c>
      <c r="B549" t="b">
        <f>IF(OR(ISBLANK('Contact Data Entry'!B549),ISBLANK('Contact Data Entry'!C549),ISBLANK('Contact Data Entry'!D549),ISBLANK('Contact Data Entry'!E549),ISBLANK('Contact Data Entry'!I549),ISBLANK('Contact Data Entry'!J549),ISBLANK('Contact Data Entry'!L549),ISBLANK('Contact Data Entry'!M549),ISBLANK('Contact Data Entry'!N549)),TRUE,FALSE)</f>
        <v>1</v>
      </c>
    </row>
    <row r="550" spans="1:2" x14ac:dyDescent="0.25">
      <c r="A550" s="43" t="b">
        <f>IF(COUNTA('Contact Data Entry'!A550:AD550)-COUNTIF('Contact Data Entry'!A550:AD550,"#N/A")&gt;0,TRUE,FALSE)</f>
        <v>0</v>
      </c>
      <c r="B550" t="b">
        <f>IF(OR(ISBLANK('Contact Data Entry'!B550),ISBLANK('Contact Data Entry'!C550),ISBLANK('Contact Data Entry'!D550),ISBLANK('Contact Data Entry'!E550),ISBLANK('Contact Data Entry'!I550),ISBLANK('Contact Data Entry'!J550),ISBLANK('Contact Data Entry'!L550),ISBLANK('Contact Data Entry'!M550),ISBLANK('Contact Data Entry'!N550)),TRUE,FALSE)</f>
        <v>1</v>
      </c>
    </row>
    <row r="551" spans="1:2" x14ac:dyDescent="0.25">
      <c r="A551" s="43" t="b">
        <f>IF(COUNTA('Contact Data Entry'!A551:AD551)-COUNTIF('Contact Data Entry'!A551:AD551,"#N/A")&gt;0,TRUE,FALSE)</f>
        <v>0</v>
      </c>
      <c r="B551" t="b">
        <f>IF(OR(ISBLANK('Contact Data Entry'!B551),ISBLANK('Contact Data Entry'!C551),ISBLANK('Contact Data Entry'!D551),ISBLANK('Contact Data Entry'!E551),ISBLANK('Contact Data Entry'!I551),ISBLANK('Contact Data Entry'!J551),ISBLANK('Contact Data Entry'!L551),ISBLANK('Contact Data Entry'!M551),ISBLANK('Contact Data Entry'!N551)),TRUE,FALSE)</f>
        <v>1</v>
      </c>
    </row>
    <row r="552" spans="1:2" x14ac:dyDescent="0.25">
      <c r="A552" s="43" t="b">
        <f>IF(COUNTA('Contact Data Entry'!A552:AD552)-COUNTIF('Contact Data Entry'!A552:AD552,"#N/A")&gt;0,TRUE,FALSE)</f>
        <v>0</v>
      </c>
      <c r="B552" t="b">
        <f>IF(OR(ISBLANK('Contact Data Entry'!B552),ISBLANK('Contact Data Entry'!C552),ISBLANK('Contact Data Entry'!D552),ISBLANK('Contact Data Entry'!E552),ISBLANK('Contact Data Entry'!I552),ISBLANK('Contact Data Entry'!J552),ISBLANK('Contact Data Entry'!L552),ISBLANK('Contact Data Entry'!M552),ISBLANK('Contact Data Entry'!N552)),TRUE,FALSE)</f>
        <v>1</v>
      </c>
    </row>
    <row r="553" spans="1:2" x14ac:dyDescent="0.25">
      <c r="A553" s="43" t="b">
        <f>IF(COUNTA('Contact Data Entry'!A553:AD553)-COUNTIF('Contact Data Entry'!A553:AD553,"#N/A")&gt;0,TRUE,FALSE)</f>
        <v>0</v>
      </c>
      <c r="B553" t="b">
        <f>IF(OR(ISBLANK('Contact Data Entry'!B553),ISBLANK('Contact Data Entry'!C553),ISBLANK('Contact Data Entry'!D553),ISBLANK('Contact Data Entry'!E553),ISBLANK('Contact Data Entry'!I553),ISBLANK('Contact Data Entry'!J553),ISBLANK('Contact Data Entry'!L553),ISBLANK('Contact Data Entry'!M553),ISBLANK('Contact Data Entry'!N553)),TRUE,FALSE)</f>
        <v>1</v>
      </c>
    </row>
    <row r="554" spans="1:2" x14ac:dyDescent="0.25">
      <c r="A554" s="43" t="b">
        <f>IF(COUNTA('Contact Data Entry'!A554:AD554)-COUNTIF('Contact Data Entry'!A554:AD554,"#N/A")&gt;0,TRUE,FALSE)</f>
        <v>0</v>
      </c>
      <c r="B554" t="b">
        <f>IF(OR(ISBLANK('Contact Data Entry'!B554),ISBLANK('Contact Data Entry'!C554),ISBLANK('Contact Data Entry'!D554),ISBLANK('Contact Data Entry'!E554),ISBLANK('Contact Data Entry'!I554),ISBLANK('Contact Data Entry'!J554),ISBLANK('Contact Data Entry'!L554),ISBLANK('Contact Data Entry'!M554),ISBLANK('Contact Data Entry'!N554)),TRUE,FALSE)</f>
        <v>1</v>
      </c>
    </row>
    <row r="555" spans="1:2" x14ac:dyDescent="0.25">
      <c r="A555" s="43" t="b">
        <f>IF(COUNTA('Contact Data Entry'!A555:AD555)-COUNTIF('Contact Data Entry'!A555:AD555,"#N/A")&gt;0,TRUE,FALSE)</f>
        <v>0</v>
      </c>
      <c r="B555" t="b">
        <f>IF(OR(ISBLANK('Contact Data Entry'!B555),ISBLANK('Contact Data Entry'!C555),ISBLANK('Contact Data Entry'!D555),ISBLANK('Contact Data Entry'!E555),ISBLANK('Contact Data Entry'!I555),ISBLANK('Contact Data Entry'!J555),ISBLANK('Contact Data Entry'!L555),ISBLANK('Contact Data Entry'!M555),ISBLANK('Contact Data Entry'!N555)),TRUE,FALSE)</f>
        <v>1</v>
      </c>
    </row>
    <row r="556" spans="1:2" x14ac:dyDescent="0.25">
      <c r="A556" s="43" t="b">
        <f>IF(COUNTA('Contact Data Entry'!A556:AD556)-COUNTIF('Contact Data Entry'!A556:AD556,"#N/A")&gt;0,TRUE,FALSE)</f>
        <v>0</v>
      </c>
      <c r="B556" t="b">
        <f>IF(OR(ISBLANK('Contact Data Entry'!B556),ISBLANK('Contact Data Entry'!C556),ISBLANK('Contact Data Entry'!D556),ISBLANK('Contact Data Entry'!E556),ISBLANK('Contact Data Entry'!I556),ISBLANK('Contact Data Entry'!J556),ISBLANK('Contact Data Entry'!L556),ISBLANK('Contact Data Entry'!M556),ISBLANK('Contact Data Entry'!N556)),TRUE,FALSE)</f>
        <v>1</v>
      </c>
    </row>
    <row r="557" spans="1:2" x14ac:dyDescent="0.25">
      <c r="A557" s="43" t="b">
        <f>IF(COUNTA('Contact Data Entry'!A557:AD557)-COUNTIF('Contact Data Entry'!A557:AD557,"#N/A")&gt;0,TRUE,FALSE)</f>
        <v>0</v>
      </c>
      <c r="B557" t="b">
        <f>IF(OR(ISBLANK('Contact Data Entry'!B557),ISBLANK('Contact Data Entry'!C557),ISBLANK('Contact Data Entry'!D557),ISBLANK('Contact Data Entry'!E557),ISBLANK('Contact Data Entry'!I557),ISBLANK('Contact Data Entry'!J557),ISBLANK('Contact Data Entry'!L557),ISBLANK('Contact Data Entry'!M557),ISBLANK('Contact Data Entry'!N557)),TRUE,FALSE)</f>
        <v>1</v>
      </c>
    </row>
    <row r="558" spans="1:2" x14ac:dyDescent="0.25">
      <c r="A558" s="43" t="b">
        <f>IF(COUNTA('Contact Data Entry'!A558:AD558)-COUNTIF('Contact Data Entry'!A558:AD558,"#N/A")&gt;0,TRUE,FALSE)</f>
        <v>0</v>
      </c>
      <c r="B558" t="b">
        <f>IF(OR(ISBLANK('Contact Data Entry'!B558),ISBLANK('Contact Data Entry'!C558),ISBLANK('Contact Data Entry'!D558),ISBLANK('Contact Data Entry'!E558),ISBLANK('Contact Data Entry'!I558),ISBLANK('Contact Data Entry'!J558),ISBLANK('Contact Data Entry'!L558),ISBLANK('Contact Data Entry'!M558),ISBLANK('Contact Data Entry'!N558)),TRUE,FALSE)</f>
        <v>1</v>
      </c>
    </row>
    <row r="559" spans="1:2" x14ac:dyDescent="0.25">
      <c r="A559" s="43" t="b">
        <f>IF(COUNTA('Contact Data Entry'!A559:AD559)-COUNTIF('Contact Data Entry'!A559:AD559,"#N/A")&gt;0,TRUE,FALSE)</f>
        <v>0</v>
      </c>
      <c r="B559" t="b">
        <f>IF(OR(ISBLANK('Contact Data Entry'!B559),ISBLANK('Contact Data Entry'!C559),ISBLANK('Contact Data Entry'!D559),ISBLANK('Contact Data Entry'!E559),ISBLANK('Contact Data Entry'!I559),ISBLANK('Contact Data Entry'!J559),ISBLANK('Contact Data Entry'!L559),ISBLANK('Contact Data Entry'!M559),ISBLANK('Contact Data Entry'!N559)),TRUE,FALSE)</f>
        <v>1</v>
      </c>
    </row>
    <row r="560" spans="1:2" x14ac:dyDescent="0.25">
      <c r="A560" s="43" t="b">
        <f>IF(COUNTA('Contact Data Entry'!A560:AD560)-COUNTIF('Contact Data Entry'!A560:AD560,"#N/A")&gt;0,TRUE,FALSE)</f>
        <v>0</v>
      </c>
      <c r="B560" t="b">
        <f>IF(OR(ISBLANK('Contact Data Entry'!B560),ISBLANK('Contact Data Entry'!C560),ISBLANK('Contact Data Entry'!D560),ISBLANK('Contact Data Entry'!E560),ISBLANK('Contact Data Entry'!I560),ISBLANK('Contact Data Entry'!J560),ISBLANK('Contact Data Entry'!L560),ISBLANK('Contact Data Entry'!M560),ISBLANK('Contact Data Entry'!N560)),TRUE,FALSE)</f>
        <v>1</v>
      </c>
    </row>
    <row r="561" spans="1:2" x14ac:dyDescent="0.25">
      <c r="A561" s="43" t="b">
        <f>IF(COUNTA('Contact Data Entry'!A561:AD561)-COUNTIF('Contact Data Entry'!A561:AD561,"#N/A")&gt;0,TRUE,FALSE)</f>
        <v>0</v>
      </c>
      <c r="B561" t="b">
        <f>IF(OR(ISBLANK('Contact Data Entry'!B561),ISBLANK('Contact Data Entry'!C561),ISBLANK('Contact Data Entry'!D561),ISBLANK('Contact Data Entry'!E561),ISBLANK('Contact Data Entry'!I561),ISBLANK('Contact Data Entry'!J561),ISBLANK('Contact Data Entry'!L561),ISBLANK('Contact Data Entry'!M561),ISBLANK('Contact Data Entry'!N561)),TRUE,FALSE)</f>
        <v>1</v>
      </c>
    </row>
    <row r="562" spans="1:2" x14ac:dyDescent="0.25">
      <c r="A562" s="43" t="b">
        <f>IF(COUNTA('Contact Data Entry'!A562:AD562)-COUNTIF('Contact Data Entry'!A562:AD562,"#N/A")&gt;0,TRUE,FALSE)</f>
        <v>0</v>
      </c>
      <c r="B562" t="b">
        <f>IF(OR(ISBLANK('Contact Data Entry'!B562),ISBLANK('Contact Data Entry'!C562),ISBLANK('Contact Data Entry'!D562),ISBLANK('Contact Data Entry'!E562),ISBLANK('Contact Data Entry'!I562),ISBLANK('Contact Data Entry'!J562),ISBLANK('Contact Data Entry'!L562),ISBLANK('Contact Data Entry'!M562),ISBLANK('Contact Data Entry'!N562)),TRUE,FALSE)</f>
        <v>1</v>
      </c>
    </row>
    <row r="563" spans="1:2" x14ac:dyDescent="0.25">
      <c r="A563" s="43" t="b">
        <f>IF(COUNTA('Contact Data Entry'!A563:AD563)-COUNTIF('Contact Data Entry'!A563:AD563,"#N/A")&gt;0,TRUE,FALSE)</f>
        <v>0</v>
      </c>
      <c r="B563" t="b">
        <f>IF(OR(ISBLANK('Contact Data Entry'!B563),ISBLANK('Contact Data Entry'!C563),ISBLANK('Contact Data Entry'!D563),ISBLANK('Contact Data Entry'!E563),ISBLANK('Contact Data Entry'!I563),ISBLANK('Contact Data Entry'!J563),ISBLANK('Contact Data Entry'!L563),ISBLANK('Contact Data Entry'!M563),ISBLANK('Contact Data Entry'!N563)),TRUE,FALSE)</f>
        <v>1</v>
      </c>
    </row>
    <row r="564" spans="1:2" x14ac:dyDescent="0.25">
      <c r="A564" s="43" t="b">
        <f>IF(COUNTA('Contact Data Entry'!A564:AD564)-COUNTIF('Contact Data Entry'!A564:AD564,"#N/A")&gt;0,TRUE,FALSE)</f>
        <v>0</v>
      </c>
      <c r="B564" t="b">
        <f>IF(OR(ISBLANK('Contact Data Entry'!B564),ISBLANK('Contact Data Entry'!C564),ISBLANK('Contact Data Entry'!D564),ISBLANK('Contact Data Entry'!E564),ISBLANK('Contact Data Entry'!I564),ISBLANK('Contact Data Entry'!J564),ISBLANK('Contact Data Entry'!L564),ISBLANK('Contact Data Entry'!M564),ISBLANK('Contact Data Entry'!N564)),TRUE,FALSE)</f>
        <v>1</v>
      </c>
    </row>
    <row r="565" spans="1:2" x14ac:dyDescent="0.25">
      <c r="A565" s="43" t="b">
        <f>IF(COUNTA('Contact Data Entry'!A565:AD565)-COUNTIF('Contact Data Entry'!A565:AD565,"#N/A")&gt;0,TRUE,FALSE)</f>
        <v>0</v>
      </c>
      <c r="B565" t="b">
        <f>IF(OR(ISBLANK('Contact Data Entry'!B565),ISBLANK('Contact Data Entry'!C565),ISBLANK('Contact Data Entry'!D565),ISBLANK('Contact Data Entry'!E565),ISBLANK('Contact Data Entry'!I565),ISBLANK('Contact Data Entry'!J565),ISBLANK('Contact Data Entry'!L565),ISBLANK('Contact Data Entry'!M565),ISBLANK('Contact Data Entry'!N565)),TRUE,FALSE)</f>
        <v>1</v>
      </c>
    </row>
    <row r="566" spans="1:2" x14ac:dyDescent="0.25">
      <c r="A566" s="43" t="b">
        <f>IF(COUNTA('Contact Data Entry'!A566:AD566)-COUNTIF('Contact Data Entry'!A566:AD566,"#N/A")&gt;0,TRUE,FALSE)</f>
        <v>0</v>
      </c>
      <c r="B566" t="b">
        <f>IF(OR(ISBLANK('Contact Data Entry'!B566),ISBLANK('Contact Data Entry'!C566),ISBLANK('Contact Data Entry'!D566),ISBLANK('Contact Data Entry'!E566),ISBLANK('Contact Data Entry'!I566),ISBLANK('Contact Data Entry'!J566),ISBLANK('Contact Data Entry'!L566),ISBLANK('Contact Data Entry'!M566),ISBLANK('Contact Data Entry'!N566)),TRUE,FALSE)</f>
        <v>1</v>
      </c>
    </row>
    <row r="567" spans="1:2" x14ac:dyDescent="0.25">
      <c r="A567" s="43" t="b">
        <f>IF(COUNTA('Contact Data Entry'!A567:AD567)-COUNTIF('Contact Data Entry'!A567:AD567,"#N/A")&gt;0,TRUE,FALSE)</f>
        <v>0</v>
      </c>
      <c r="B567" t="b">
        <f>IF(OR(ISBLANK('Contact Data Entry'!B567),ISBLANK('Contact Data Entry'!C567),ISBLANK('Contact Data Entry'!D567),ISBLANK('Contact Data Entry'!E567),ISBLANK('Contact Data Entry'!I567),ISBLANK('Contact Data Entry'!J567),ISBLANK('Contact Data Entry'!L567),ISBLANK('Contact Data Entry'!M567),ISBLANK('Contact Data Entry'!N567)),TRUE,FALSE)</f>
        <v>1</v>
      </c>
    </row>
    <row r="568" spans="1:2" x14ac:dyDescent="0.25">
      <c r="A568" s="43" t="b">
        <f>IF(COUNTA('Contact Data Entry'!A568:AD568)-COUNTIF('Contact Data Entry'!A568:AD568,"#N/A")&gt;0,TRUE,FALSE)</f>
        <v>0</v>
      </c>
      <c r="B568" t="b">
        <f>IF(OR(ISBLANK('Contact Data Entry'!B568),ISBLANK('Contact Data Entry'!C568),ISBLANK('Contact Data Entry'!D568),ISBLANK('Contact Data Entry'!E568),ISBLANK('Contact Data Entry'!I568),ISBLANK('Contact Data Entry'!J568),ISBLANK('Contact Data Entry'!L568),ISBLANK('Contact Data Entry'!M568),ISBLANK('Contact Data Entry'!N568)),TRUE,FALSE)</f>
        <v>1</v>
      </c>
    </row>
    <row r="569" spans="1:2" x14ac:dyDescent="0.25">
      <c r="A569" s="43" t="b">
        <f>IF(COUNTA('Contact Data Entry'!A569:AD569)-COUNTIF('Contact Data Entry'!A569:AD569,"#N/A")&gt;0,TRUE,FALSE)</f>
        <v>0</v>
      </c>
      <c r="B569" t="b">
        <f>IF(OR(ISBLANK('Contact Data Entry'!B569),ISBLANK('Contact Data Entry'!C569),ISBLANK('Contact Data Entry'!D569),ISBLANK('Contact Data Entry'!E569),ISBLANK('Contact Data Entry'!I569),ISBLANK('Contact Data Entry'!J569),ISBLANK('Contact Data Entry'!L569),ISBLANK('Contact Data Entry'!M569),ISBLANK('Contact Data Entry'!N569)),TRUE,FALSE)</f>
        <v>1</v>
      </c>
    </row>
    <row r="570" spans="1:2" x14ac:dyDescent="0.25">
      <c r="A570" s="43" t="b">
        <f>IF(COUNTA('Contact Data Entry'!A570:AD570)-COUNTIF('Contact Data Entry'!A570:AD570,"#N/A")&gt;0,TRUE,FALSE)</f>
        <v>0</v>
      </c>
      <c r="B570" t="b">
        <f>IF(OR(ISBLANK('Contact Data Entry'!B570),ISBLANK('Contact Data Entry'!C570),ISBLANK('Contact Data Entry'!D570),ISBLANK('Contact Data Entry'!E570),ISBLANK('Contact Data Entry'!I570),ISBLANK('Contact Data Entry'!J570),ISBLANK('Contact Data Entry'!L570),ISBLANK('Contact Data Entry'!M570),ISBLANK('Contact Data Entry'!N570)),TRUE,FALSE)</f>
        <v>1</v>
      </c>
    </row>
    <row r="571" spans="1:2" x14ac:dyDescent="0.25">
      <c r="A571" s="43" t="b">
        <f>IF(COUNTA('Contact Data Entry'!A571:AD571)-COUNTIF('Contact Data Entry'!A571:AD571,"#N/A")&gt;0,TRUE,FALSE)</f>
        <v>0</v>
      </c>
      <c r="B571" t="b">
        <f>IF(OR(ISBLANK('Contact Data Entry'!B571),ISBLANK('Contact Data Entry'!C571),ISBLANK('Contact Data Entry'!D571),ISBLANK('Contact Data Entry'!E571),ISBLANK('Contact Data Entry'!I571),ISBLANK('Contact Data Entry'!J571),ISBLANK('Contact Data Entry'!L571),ISBLANK('Contact Data Entry'!M571),ISBLANK('Contact Data Entry'!N571)),TRUE,FALSE)</f>
        <v>1</v>
      </c>
    </row>
    <row r="572" spans="1:2" x14ac:dyDescent="0.25">
      <c r="A572" s="43" t="b">
        <f>IF(COUNTA('Contact Data Entry'!A572:AD572)-COUNTIF('Contact Data Entry'!A572:AD572,"#N/A")&gt;0,TRUE,FALSE)</f>
        <v>0</v>
      </c>
      <c r="B572" t="b">
        <f>IF(OR(ISBLANK('Contact Data Entry'!B572),ISBLANK('Contact Data Entry'!C572),ISBLANK('Contact Data Entry'!D572),ISBLANK('Contact Data Entry'!E572),ISBLANK('Contact Data Entry'!I572),ISBLANK('Contact Data Entry'!J572),ISBLANK('Contact Data Entry'!L572),ISBLANK('Contact Data Entry'!M572),ISBLANK('Contact Data Entry'!N572)),TRUE,FALSE)</f>
        <v>1</v>
      </c>
    </row>
    <row r="573" spans="1:2" x14ac:dyDescent="0.25">
      <c r="A573" s="43" t="b">
        <f>IF(COUNTA('Contact Data Entry'!A573:AD573)-COUNTIF('Contact Data Entry'!A573:AD573,"#N/A")&gt;0,TRUE,FALSE)</f>
        <v>0</v>
      </c>
      <c r="B573" t="b">
        <f>IF(OR(ISBLANK('Contact Data Entry'!B573),ISBLANK('Contact Data Entry'!C573),ISBLANK('Contact Data Entry'!D573),ISBLANK('Contact Data Entry'!E573),ISBLANK('Contact Data Entry'!I573),ISBLANK('Contact Data Entry'!J573),ISBLANK('Contact Data Entry'!L573),ISBLANK('Contact Data Entry'!M573),ISBLANK('Contact Data Entry'!N573)),TRUE,FALSE)</f>
        <v>1</v>
      </c>
    </row>
    <row r="574" spans="1:2" x14ac:dyDescent="0.25">
      <c r="A574" s="43" t="b">
        <f>IF(COUNTA('Contact Data Entry'!A574:AD574)-COUNTIF('Contact Data Entry'!A574:AD574,"#N/A")&gt;0,TRUE,FALSE)</f>
        <v>0</v>
      </c>
      <c r="B574" t="b">
        <f>IF(OR(ISBLANK('Contact Data Entry'!B574),ISBLANK('Contact Data Entry'!C574),ISBLANK('Contact Data Entry'!D574),ISBLANK('Contact Data Entry'!E574),ISBLANK('Contact Data Entry'!I574),ISBLANK('Contact Data Entry'!J574),ISBLANK('Contact Data Entry'!L574),ISBLANK('Contact Data Entry'!M574),ISBLANK('Contact Data Entry'!N574)),TRUE,FALSE)</f>
        <v>1</v>
      </c>
    </row>
    <row r="575" spans="1:2" x14ac:dyDescent="0.25">
      <c r="A575" s="43" t="b">
        <f>IF(COUNTA('Contact Data Entry'!A575:AD575)-COUNTIF('Contact Data Entry'!A575:AD575,"#N/A")&gt;0,TRUE,FALSE)</f>
        <v>0</v>
      </c>
      <c r="B575" t="b">
        <f>IF(OR(ISBLANK('Contact Data Entry'!B575),ISBLANK('Contact Data Entry'!C575),ISBLANK('Contact Data Entry'!D575),ISBLANK('Contact Data Entry'!E575),ISBLANK('Contact Data Entry'!I575),ISBLANK('Contact Data Entry'!J575),ISBLANK('Contact Data Entry'!L575),ISBLANK('Contact Data Entry'!M575),ISBLANK('Contact Data Entry'!N575)),TRUE,FALSE)</f>
        <v>1</v>
      </c>
    </row>
    <row r="576" spans="1:2" x14ac:dyDescent="0.25">
      <c r="A576" s="43" t="b">
        <f>IF(COUNTA('Contact Data Entry'!A576:AD576)-COUNTIF('Contact Data Entry'!A576:AD576,"#N/A")&gt;0,TRUE,FALSE)</f>
        <v>0</v>
      </c>
      <c r="B576" t="b">
        <f>IF(OR(ISBLANK('Contact Data Entry'!B576),ISBLANK('Contact Data Entry'!C576),ISBLANK('Contact Data Entry'!D576),ISBLANK('Contact Data Entry'!E576),ISBLANK('Contact Data Entry'!I576),ISBLANK('Contact Data Entry'!J576),ISBLANK('Contact Data Entry'!L576),ISBLANK('Contact Data Entry'!M576),ISBLANK('Contact Data Entry'!N576)),TRUE,FALSE)</f>
        <v>1</v>
      </c>
    </row>
    <row r="577" spans="1:2" x14ac:dyDescent="0.25">
      <c r="A577" s="43" t="b">
        <f>IF(COUNTA('Contact Data Entry'!A577:AD577)-COUNTIF('Contact Data Entry'!A577:AD577,"#N/A")&gt;0,TRUE,FALSE)</f>
        <v>0</v>
      </c>
      <c r="B577" t="b">
        <f>IF(OR(ISBLANK('Contact Data Entry'!B577),ISBLANK('Contact Data Entry'!C577),ISBLANK('Contact Data Entry'!D577),ISBLANK('Contact Data Entry'!E577),ISBLANK('Contact Data Entry'!I577),ISBLANK('Contact Data Entry'!J577),ISBLANK('Contact Data Entry'!L577),ISBLANK('Contact Data Entry'!M577),ISBLANK('Contact Data Entry'!N577)),TRUE,FALSE)</f>
        <v>1</v>
      </c>
    </row>
    <row r="578" spans="1:2" x14ac:dyDescent="0.25">
      <c r="A578" s="43" t="b">
        <f>IF(COUNTA('Contact Data Entry'!A578:AD578)-COUNTIF('Contact Data Entry'!A578:AD578,"#N/A")&gt;0,TRUE,FALSE)</f>
        <v>0</v>
      </c>
      <c r="B578" t="b">
        <f>IF(OR(ISBLANK('Contact Data Entry'!B578),ISBLANK('Contact Data Entry'!C578),ISBLANK('Contact Data Entry'!D578),ISBLANK('Contact Data Entry'!E578),ISBLANK('Contact Data Entry'!I578),ISBLANK('Contact Data Entry'!J578),ISBLANK('Contact Data Entry'!L578),ISBLANK('Contact Data Entry'!M578),ISBLANK('Contact Data Entry'!N578)),TRUE,FALSE)</f>
        <v>1</v>
      </c>
    </row>
    <row r="579" spans="1:2" x14ac:dyDescent="0.25">
      <c r="A579" s="43" t="b">
        <f>IF(COUNTA('Contact Data Entry'!A579:AD579)-COUNTIF('Contact Data Entry'!A579:AD579,"#N/A")&gt;0,TRUE,FALSE)</f>
        <v>0</v>
      </c>
      <c r="B579" t="b">
        <f>IF(OR(ISBLANK('Contact Data Entry'!B579),ISBLANK('Contact Data Entry'!C579),ISBLANK('Contact Data Entry'!D579),ISBLANK('Contact Data Entry'!E579),ISBLANK('Contact Data Entry'!I579),ISBLANK('Contact Data Entry'!J579),ISBLANK('Contact Data Entry'!L579),ISBLANK('Contact Data Entry'!M579),ISBLANK('Contact Data Entry'!N579)),TRUE,FALSE)</f>
        <v>1</v>
      </c>
    </row>
    <row r="580" spans="1:2" x14ac:dyDescent="0.25">
      <c r="A580" s="43" t="b">
        <f>IF(COUNTA('Contact Data Entry'!A580:AD580)-COUNTIF('Contact Data Entry'!A580:AD580,"#N/A")&gt;0,TRUE,FALSE)</f>
        <v>0</v>
      </c>
      <c r="B580" t="b">
        <f>IF(OR(ISBLANK('Contact Data Entry'!B580),ISBLANK('Contact Data Entry'!C580),ISBLANK('Contact Data Entry'!D580),ISBLANK('Contact Data Entry'!E580),ISBLANK('Contact Data Entry'!I580),ISBLANK('Contact Data Entry'!J580),ISBLANK('Contact Data Entry'!L580),ISBLANK('Contact Data Entry'!M580),ISBLANK('Contact Data Entry'!N580)),TRUE,FALSE)</f>
        <v>1</v>
      </c>
    </row>
    <row r="581" spans="1:2" x14ac:dyDescent="0.25">
      <c r="A581" s="43" t="b">
        <f>IF(COUNTA('Contact Data Entry'!A581:AD581)-COUNTIF('Contact Data Entry'!A581:AD581,"#N/A")&gt;0,TRUE,FALSE)</f>
        <v>0</v>
      </c>
      <c r="B581" t="b">
        <f>IF(OR(ISBLANK('Contact Data Entry'!B581),ISBLANK('Contact Data Entry'!C581),ISBLANK('Contact Data Entry'!D581),ISBLANK('Contact Data Entry'!E581),ISBLANK('Contact Data Entry'!I581),ISBLANK('Contact Data Entry'!J581),ISBLANK('Contact Data Entry'!L581),ISBLANK('Contact Data Entry'!M581),ISBLANK('Contact Data Entry'!N581)),TRUE,FALSE)</f>
        <v>1</v>
      </c>
    </row>
    <row r="582" spans="1:2" x14ac:dyDescent="0.25">
      <c r="A582" s="43" t="b">
        <f>IF(COUNTA('Contact Data Entry'!A582:AD582)-COUNTIF('Contact Data Entry'!A582:AD582,"#N/A")&gt;0,TRUE,FALSE)</f>
        <v>0</v>
      </c>
      <c r="B582" t="b">
        <f>IF(OR(ISBLANK('Contact Data Entry'!B582),ISBLANK('Contact Data Entry'!C582),ISBLANK('Contact Data Entry'!D582),ISBLANK('Contact Data Entry'!E582),ISBLANK('Contact Data Entry'!I582),ISBLANK('Contact Data Entry'!J582),ISBLANK('Contact Data Entry'!L582),ISBLANK('Contact Data Entry'!M582),ISBLANK('Contact Data Entry'!N582)),TRUE,FALSE)</f>
        <v>1</v>
      </c>
    </row>
    <row r="583" spans="1:2" x14ac:dyDescent="0.25">
      <c r="A583" s="43" t="b">
        <f>IF(COUNTA('Contact Data Entry'!A583:AD583)-COUNTIF('Contact Data Entry'!A583:AD583,"#N/A")&gt;0,TRUE,FALSE)</f>
        <v>0</v>
      </c>
      <c r="B583" t="b">
        <f>IF(OR(ISBLANK('Contact Data Entry'!B583),ISBLANK('Contact Data Entry'!C583),ISBLANK('Contact Data Entry'!D583),ISBLANK('Contact Data Entry'!E583),ISBLANK('Contact Data Entry'!I583),ISBLANK('Contact Data Entry'!J583),ISBLANK('Contact Data Entry'!L583),ISBLANK('Contact Data Entry'!M583),ISBLANK('Contact Data Entry'!N583)),TRUE,FALSE)</f>
        <v>1</v>
      </c>
    </row>
    <row r="584" spans="1:2" x14ac:dyDescent="0.25">
      <c r="A584" s="43" t="b">
        <f>IF(COUNTA('Contact Data Entry'!A584:AD584)-COUNTIF('Contact Data Entry'!A584:AD584,"#N/A")&gt;0,TRUE,FALSE)</f>
        <v>0</v>
      </c>
      <c r="B584" t="b">
        <f>IF(OR(ISBLANK('Contact Data Entry'!B584),ISBLANK('Contact Data Entry'!C584),ISBLANK('Contact Data Entry'!D584),ISBLANK('Contact Data Entry'!E584),ISBLANK('Contact Data Entry'!I584),ISBLANK('Contact Data Entry'!J584),ISBLANK('Contact Data Entry'!L584),ISBLANK('Contact Data Entry'!M584),ISBLANK('Contact Data Entry'!N584)),TRUE,FALSE)</f>
        <v>1</v>
      </c>
    </row>
    <row r="585" spans="1:2" x14ac:dyDescent="0.25">
      <c r="A585" s="43" t="b">
        <f>IF(COUNTA('Contact Data Entry'!A585:AD585)-COUNTIF('Contact Data Entry'!A585:AD585,"#N/A")&gt;0,TRUE,FALSE)</f>
        <v>0</v>
      </c>
      <c r="B585" t="b">
        <f>IF(OR(ISBLANK('Contact Data Entry'!B585),ISBLANK('Contact Data Entry'!C585),ISBLANK('Contact Data Entry'!D585),ISBLANK('Contact Data Entry'!E585),ISBLANK('Contact Data Entry'!I585),ISBLANK('Contact Data Entry'!J585),ISBLANK('Contact Data Entry'!L585),ISBLANK('Contact Data Entry'!M585),ISBLANK('Contact Data Entry'!N585)),TRUE,FALSE)</f>
        <v>1</v>
      </c>
    </row>
    <row r="586" spans="1:2" x14ac:dyDescent="0.25">
      <c r="A586" s="43" t="b">
        <f>IF(COUNTA('Contact Data Entry'!A586:AD586)-COUNTIF('Contact Data Entry'!A586:AD586,"#N/A")&gt;0,TRUE,FALSE)</f>
        <v>0</v>
      </c>
      <c r="B586" t="b">
        <f>IF(OR(ISBLANK('Contact Data Entry'!B586),ISBLANK('Contact Data Entry'!C586),ISBLANK('Contact Data Entry'!D586),ISBLANK('Contact Data Entry'!E586),ISBLANK('Contact Data Entry'!I586),ISBLANK('Contact Data Entry'!J586),ISBLANK('Contact Data Entry'!L586),ISBLANK('Contact Data Entry'!M586),ISBLANK('Contact Data Entry'!N586)),TRUE,FALSE)</f>
        <v>1</v>
      </c>
    </row>
    <row r="587" spans="1:2" x14ac:dyDescent="0.25">
      <c r="A587" s="43" t="b">
        <f>IF(COUNTA('Contact Data Entry'!A587:AD587)-COUNTIF('Contact Data Entry'!A587:AD587,"#N/A")&gt;0,TRUE,FALSE)</f>
        <v>0</v>
      </c>
      <c r="B587" t="b">
        <f>IF(OR(ISBLANK('Contact Data Entry'!B587),ISBLANK('Contact Data Entry'!C587),ISBLANK('Contact Data Entry'!D587),ISBLANK('Contact Data Entry'!E587),ISBLANK('Contact Data Entry'!I587),ISBLANK('Contact Data Entry'!J587),ISBLANK('Contact Data Entry'!L587),ISBLANK('Contact Data Entry'!M587),ISBLANK('Contact Data Entry'!N587)),TRUE,FALSE)</f>
        <v>1</v>
      </c>
    </row>
    <row r="588" spans="1:2" x14ac:dyDescent="0.25">
      <c r="A588" s="43" t="b">
        <f>IF(COUNTA('Contact Data Entry'!A588:AD588)-COUNTIF('Contact Data Entry'!A588:AD588,"#N/A")&gt;0,TRUE,FALSE)</f>
        <v>0</v>
      </c>
      <c r="B588" t="b">
        <f>IF(OR(ISBLANK('Contact Data Entry'!B588),ISBLANK('Contact Data Entry'!C588),ISBLANK('Contact Data Entry'!D588),ISBLANK('Contact Data Entry'!E588),ISBLANK('Contact Data Entry'!I588),ISBLANK('Contact Data Entry'!J588),ISBLANK('Contact Data Entry'!L588),ISBLANK('Contact Data Entry'!M588),ISBLANK('Contact Data Entry'!N588)),TRUE,FALSE)</f>
        <v>1</v>
      </c>
    </row>
    <row r="589" spans="1:2" x14ac:dyDescent="0.25">
      <c r="A589" s="43" t="b">
        <f>IF(COUNTA('Contact Data Entry'!A589:AD589)-COUNTIF('Contact Data Entry'!A589:AD589,"#N/A")&gt;0,TRUE,FALSE)</f>
        <v>0</v>
      </c>
      <c r="B589" t="b">
        <f>IF(OR(ISBLANK('Contact Data Entry'!B589),ISBLANK('Contact Data Entry'!C589),ISBLANK('Contact Data Entry'!D589),ISBLANK('Contact Data Entry'!E589),ISBLANK('Contact Data Entry'!I589),ISBLANK('Contact Data Entry'!J589),ISBLANK('Contact Data Entry'!L589),ISBLANK('Contact Data Entry'!M589),ISBLANK('Contact Data Entry'!N589)),TRUE,FALSE)</f>
        <v>1</v>
      </c>
    </row>
    <row r="590" spans="1:2" x14ac:dyDescent="0.25">
      <c r="A590" s="43" t="b">
        <f>IF(COUNTA('Contact Data Entry'!A590:AD590)-COUNTIF('Contact Data Entry'!A590:AD590,"#N/A")&gt;0,TRUE,FALSE)</f>
        <v>0</v>
      </c>
      <c r="B590" t="b">
        <f>IF(OR(ISBLANK('Contact Data Entry'!B590),ISBLANK('Contact Data Entry'!C590),ISBLANK('Contact Data Entry'!D590),ISBLANK('Contact Data Entry'!E590),ISBLANK('Contact Data Entry'!I590),ISBLANK('Contact Data Entry'!J590),ISBLANK('Contact Data Entry'!L590),ISBLANK('Contact Data Entry'!M590),ISBLANK('Contact Data Entry'!N590)),TRUE,FALSE)</f>
        <v>1</v>
      </c>
    </row>
    <row r="591" spans="1:2" x14ac:dyDescent="0.25">
      <c r="A591" s="43" t="b">
        <f>IF(COUNTA('Contact Data Entry'!A591:AD591)-COUNTIF('Contact Data Entry'!A591:AD591,"#N/A")&gt;0,TRUE,FALSE)</f>
        <v>0</v>
      </c>
      <c r="B591" t="b">
        <f>IF(OR(ISBLANK('Contact Data Entry'!B591),ISBLANK('Contact Data Entry'!C591),ISBLANK('Contact Data Entry'!D591),ISBLANK('Contact Data Entry'!E591),ISBLANK('Contact Data Entry'!I591),ISBLANK('Contact Data Entry'!J591),ISBLANK('Contact Data Entry'!L591),ISBLANK('Contact Data Entry'!M591),ISBLANK('Contact Data Entry'!N591)),TRUE,FALSE)</f>
        <v>1</v>
      </c>
    </row>
    <row r="592" spans="1:2" x14ac:dyDescent="0.25">
      <c r="A592" s="43" t="b">
        <f>IF(COUNTA('Contact Data Entry'!A592:AD592)-COUNTIF('Contact Data Entry'!A592:AD592,"#N/A")&gt;0,TRUE,FALSE)</f>
        <v>0</v>
      </c>
      <c r="B592" t="b">
        <f>IF(OR(ISBLANK('Contact Data Entry'!B592),ISBLANK('Contact Data Entry'!C592),ISBLANK('Contact Data Entry'!D592),ISBLANK('Contact Data Entry'!E592),ISBLANK('Contact Data Entry'!I592),ISBLANK('Contact Data Entry'!J592),ISBLANK('Contact Data Entry'!L592),ISBLANK('Contact Data Entry'!M592),ISBLANK('Contact Data Entry'!N592)),TRUE,FALSE)</f>
        <v>1</v>
      </c>
    </row>
    <row r="593" spans="1:2" x14ac:dyDescent="0.25">
      <c r="A593" s="43" t="b">
        <f>IF(COUNTA('Contact Data Entry'!A593:AD593)-COUNTIF('Contact Data Entry'!A593:AD593,"#N/A")&gt;0,TRUE,FALSE)</f>
        <v>0</v>
      </c>
      <c r="B593" t="b">
        <f>IF(OR(ISBLANK('Contact Data Entry'!B593),ISBLANK('Contact Data Entry'!C593),ISBLANK('Contact Data Entry'!D593),ISBLANK('Contact Data Entry'!E593),ISBLANK('Contact Data Entry'!I593),ISBLANK('Contact Data Entry'!J593),ISBLANK('Contact Data Entry'!L593),ISBLANK('Contact Data Entry'!M593),ISBLANK('Contact Data Entry'!N593)),TRUE,FALSE)</f>
        <v>1</v>
      </c>
    </row>
    <row r="594" spans="1:2" x14ac:dyDescent="0.25">
      <c r="A594" s="43" t="b">
        <f>IF(COUNTA('Contact Data Entry'!A594:AD594)-COUNTIF('Contact Data Entry'!A594:AD594,"#N/A")&gt;0,TRUE,FALSE)</f>
        <v>0</v>
      </c>
      <c r="B594" t="b">
        <f>IF(OR(ISBLANK('Contact Data Entry'!B594),ISBLANK('Contact Data Entry'!C594),ISBLANK('Contact Data Entry'!D594),ISBLANK('Contact Data Entry'!E594),ISBLANK('Contact Data Entry'!I594),ISBLANK('Contact Data Entry'!J594),ISBLANK('Contact Data Entry'!L594),ISBLANK('Contact Data Entry'!M594),ISBLANK('Contact Data Entry'!N594)),TRUE,FALSE)</f>
        <v>1</v>
      </c>
    </row>
    <row r="595" spans="1:2" x14ac:dyDescent="0.25">
      <c r="A595" s="43" t="b">
        <f>IF(COUNTA('Contact Data Entry'!A595:AD595)-COUNTIF('Contact Data Entry'!A595:AD595,"#N/A")&gt;0,TRUE,FALSE)</f>
        <v>0</v>
      </c>
      <c r="B595" t="b">
        <f>IF(OR(ISBLANK('Contact Data Entry'!B595),ISBLANK('Contact Data Entry'!C595),ISBLANK('Contact Data Entry'!D595),ISBLANK('Contact Data Entry'!E595),ISBLANK('Contact Data Entry'!I595),ISBLANK('Contact Data Entry'!J595),ISBLANK('Contact Data Entry'!L595),ISBLANK('Contact Data Entry'!M595),ISBLANK('Contact Data Entry'!N595)),TRUE,FALSE)</f>
        <v>1</v>
      </c>
    </row>
    <row r="596" spans="1:2" x14ac:dyDescent="0.25">
      <c r="A596" s="43" t="b">
        <f>IF(COUNTA('Contact Data Entry'!A596:AD596)-COUNTIF('Contact Data Entry'!A596:AD596,"#N/A")&gt;0,TRUE,FALSE)</f>
        <v>0</v>
      </c>
      <c r="B596" t="b">
        <f>IF(OR(ISBLANK('Contact Data Entry'!B596),ISBLANK('Contact Data Entry'!C596),ISBLANK('Contact Data Entry'!D596),ISBLANK('Contact Data Entry'!E596),ISBLANK('Contact Data Entry'!I596),ISBLANK('Contact Data Entry'!J596),ISBLANK('Contact Data Entry'!L596),ISBLANK('Contact Data Entry'!M596),ISBLANK('Contact Data Entry'!N596)),TRUE,FALSE)</f>
        <v>1</v>
      </c>
    </row>
    <row r="597" spans="1:2" x14ac:dyDescent="0.25">
      <c r="A597" s="43" t="b">
        <f>IF(COUNTA('Contact Data Entry'!A597:AD597)-COUNTIF('Contact Data Entry'!A597:AD597,"#N/A")&gt;0,TRUE,FALSE)</f>
        <v>0</v>
      </c>
      <c r="B597" t="b">
        <f>IF(OR(ISBLANK('Contact Data Entry'!B597),ISBLANK('Contact Data Entry'!C597),ISBLANK('Contact Data Entry'!D597),ISBLANK('Contact Data Entry'!E597),ISBLANK('Contact Data Entry'!I597),ISBLANK('Contact Data Entry'!J597),ISBLANK('Contact Data Entry'!L597),ISBLANK('Contact Data Entry'!M597),ISBLANK('Contact Data Entry'!N597)),TRUE,FALSE)</f>
        <v>1</v>
      </c>
    </row>
    <row r="598" spans="1:2" x14ac:dyDescent="0.25">
      <c r="A598" s="43" t="b">
        <f>IF(COUNTA('Contact Data Entry'!A598:AD598)-COUNTIF('Contact Data Entry'!A598:AD598,"#N/A")&gt;0,TRUE,FALSE)</f>
        <v>0</v>
      </c>
      <c r="B598" t="b">
        <f>IF(OR(ISBLANK('Contact Data Entry'!B598),ISBLANK('Contact Data Entry'!C598),ISBLANK('Contact Data Entry'!D598),ISBLANK('Contact Data Entry'!E598),ISBLANK('Contact Data Entry'!I598),ISBLANK('Contact Data Entry'!J598),ISBLANK('Contact Data Entry'!L598),ISBLANK('Contact Data Entry'!M598),ISBLANK('Contact Data Entry'!N598)),TRUE,FALSE)</f>
        <v>1</v>
      </c>
    </row>
    <row r="599" spans="1:2" x14ac:dyDescent="0.25">
      <c r="A599" s="43" t="b">
        <f>IF(COUNTA('Contact Data Entry'!A599:AD599)-COUNTIF('Contact Data Entry'!A599:AD599,"#N/A")&gt;0,TRUE,FALSE)</f>
        <v>0</v>
      </c>
      <c r="B599" t="b">
        <f>IF(OR(ISBLANK('Contact Data Entry'!B599),ISBLANK('Contact Data Entry'!C599),ISBLANK('Contact Data Entry'!D599),ISBLANK('Contact Data Entry'!E599),ISBLANK('Contact Data Entry'!I599),ISBLANK('Contact Data Entry'!J599),ISBLANK('Contact Data Entry'!L599),ISBLANK('Contact Data Entry'!M599),ISBLANK('Contact Data Entry'!N599)),TRUE,FALSE)</f>
        <v>1</v>
      </c>
    </row>
    <row r="600" spans="1:2" x14ac:dyDescent="0.25">
      <c r="A600" s="43" t="b">
        <f>IF(COUNTA('Contact Data Entry'!A600:AD600)-COUNTIF('Contact Data Entry'!A600:AD600,"#N/A")&gt;0,TRUE,FALSE)</f>
        <v>0</v>
      </c>
      <c r="B600" t="b">
        <f>IF(OR(ISBLANK('Contact Data Entry'!B600),ISBLANK('Contact Data Entry'!C600),ISBLANK('Contact Data Entry'!D600),ISBLANK('Contact Data Entry'!E600),ISBLANK('Contact Data Entry'!I600),ISBLANK('Contact Data Entry'!J600),ISBLANK('Contact Data Entry'!L600),ISBLANK('Contact Data Entry'!M600),ISBLANK('Contact Data Entry'!N600)),TRUE,FALSE)</f>
        <v>1</v>
      </c>
    </row>
    <row r="601" spans="1:2" x14ac:dyDescent="0.25">
      <c r="A601" s="43" t="b">
        <f>IF(COUNTA('Contact Data Entry'!A601:AD601)-COUNTIF('Contact Data Entry'!A601:AD601,"#N/A")&gt;0,TRUE,FALSE)</f>
        <v>0</v>
      </c>
      <c r="B601" t="b">
        <f>IF(OR(ISBLANK('Contact Data Entry'!B601),ISBLANK('Contact Data Entry'!C601),ISBLANK('Contact Data Entry'!D601),ISBLANK('Contact Data Entry'!E601),ISBLANK('Contact Data Entry'!I601),ISBLANK('Contact Data Entry'!J601),ISBLANK('Contact Data Entry'!L601),ISBLANK('Contact Data Entry'!M601),ISBLANK('Contact Data Entry'!N601)),TRUE,FALSE)</f>
        <v>1</v>
      </c>
    </row>
    <row r="602" spans="1:2" x14ac:dyDescent="0.25">
      <c r="A602" s="43" t="b">
        <f>IF(COUNTA('Contact Data Entry'!A602:AD602)-COUNTIF('Contact Data Entry'!A602:AD602,"#N/A")&gt;0,TRUE,FALSE)</f>
        <v>0</v>
      </c>
      <c r="B602" t="b">
        <f>IF(OR(ISBLANK('Contact Data Entry'!B602),ISBLANK('Contact Data Entry'!C602),ISBLANK('Contact Data Entry'!D602),ISBLANK('Contact Data Entry'!E602),ISBLANK('Contact Data Entry'!I602),ISBLANK('Contact Data Entry'!J602),ISBLANK('Contact Data Entry'!L602),ISBLANK('Contact Data Entry'!M602),ISBLANK('Contact Data Entry'!N602)),TRUE,FALSE)</f>
        <v>1</v>
      </c>
    </row>
    <row r="603" spans="1:2" x14ac:dyDescent="0.25">
      <c r="A603" s="43" t="b">
        <f>IF(COUNTA('Contact Data Entry'!A603:AD603)-COUNTIF('Contact Data Entry'!A603:AD603,"#N/A")&gt;0,TRUE,FALSE)</f>
        <v>0</v>
      </c>
      <c r="B603" t="b">
        <f>IF(OR(ISBLANK('Contact Data Entry'!B603),ISBLANK('Contact Data Entry'!C603),ISBLANK('Contact Data Entry'!D603),ISBLANK('Contact Data Entry'!E603),ISBLANK('Contact Data Entry'!I603),ISBLANK('Contact Data Entry'!J603),ISBLANK('Contact Data Entry'!L603),ISBLANK('Contact Data Entry'!M603),ISBLANK('Contact Data Entry'!N603)),TRUE,FALSE)</f>
        <v>1</v>
      </c>
    </row>
    <row r="604" spans="1:2" x14ac:dyDescent="0.25">
      <c r="A604" s="43" t="b">
        <f>IF(COUNTA('Contact Data Entry'!A604:AD604)-COUNTIF('Contact Data Entry'!A604:AD604,"#N/A")&gt;0,TRUE,FALSE)</f>
        <v>0</v>
      </c>
      <c r="B604" t="b">
        <f>IF(OR(ISBLANK('Contact Data Entry'!B604),ISBLANK('Contact Data Entry'!C604),ISBLANK('Contact Data Entry'!D604),ISBLANK('Contact Data Entry'!E604),ISBLANK('Contact Data Entry'!I604),ISBLANK('Contact Data Entry'!J604),ISBLANK('Contact Data Entry'!L604),ISBLANK('Contact Data Entry'!M604),ISBLANK('Contact Data Entry'!N604)),TRUE,FALSE)</f>
        <v>1</v>
      </c>
    </row>
    <row r="605" spans="1:2" x14ac:dyDescent="0.25">
      <c r="A605" s="43" t="b">
        <f>IF(COUNTA('Contact Data Entry'!A605:AD605)-COUNTIF('Contact Data Entry'!A605:AD605,"#N/A")&gt;0,TRUE,FALSE)</f>
        <v>0</v>
      </c>
      <c r="B605" t="b">
        <f>IF(OR(ISBLANK('Contact Data Entry'!B605),ISBLANK('Contact Data Entry'!C605),ISBLANK('Contact Data Entry'!D605),ISBLANK('Contact Data Entry'!E605),ISBLANK('Contact Data Entry'!I605),ISBLANK('Contact Data Entry'!J605),ISBLANK('Contact Data Entry'!L605),ISBLANK('Contact Data Entry'!M605),ISBLANK('Contact Data Entry'!N605)),TRUE,FALSE)</f>
        <v>1</v>
      </c>
    </row>
    <row r="606" spans="1:2" x14ac:dyDescent="0.25">
      <c r="A606" s="43" t="b">
        <f>IF(COUNTA('Contact Data Entry'!A606:AD606)-COUNTIF('Contact Data Entry'!A606:AD606,"#N/A")&gt;0,TRUE,FALSE)</f>
        <v>0</v>
      </c>
      <c r="B606" t="b">
        <f>IF(OR(ISBLANK('Contact Data Entry'!B606),ISBLANK('Contact Data Entry'!C606),ISBLANK('Contact Data Entry'!D606),ISBLANK('Contact Data Entry'!E606),ISBLANK('Contact Data Entry'!I606),ISBLANK('Contact Data Entry'!J606),ISBLANK('Contact Data Entry'!L606),ISBLANK('Contact Data Entry'!M606),ISBLANK('Contact Data Entry'!N606)),TRUE,FALSE)</f>
        <v>1</v>
      </c>
    </row>
    <row r="607" spans="1:2" x14ac:dyDescent="0.25">
      <c r="A607" s="43" t="b">
        <f>IF(COUNTA('Contact Data Entry'!A607:AD607)-COUNTIF('Contact Data Entry'!A607:AD607,"#N/A")&gt;0,TRUE,FALSE)</f>
        <v>0</v>
      </c>
      <c r="B607" t="b">
        <f>IF(OR(ISBLANK('Contact Data Entry'!B607),ISBLANK('Contact Data Entry'!C607),ISBLANK('Contact Data Entry'!D607),ISBLANK('Contact Data Entry'!E607),ISBLANK('Contact Data Entry'!I607),ISBLANK('Contact Data Entry'!J607),ISBLANK('Contact Data Entry'!L607),ISBLANK('Contact Data Entry'!M607),ISBLANK('Contact Data Entry'!N607)),TRUE,FALSE)</f>
        <v>1</v>
      </c>
    </row>
    <row r="608" spans="1:2" x14ac:dyDescent="0.25">
      <c r="A608" s="43" t="b">
        <f>IF(COUNTA('Contact Data Entry'!A608:AD608)-COUNTIF('Contact Data Entry'!A608:AD608,"#N/A")&gt;0,TRUE,FALSE)</f>
        <v>0</v>
      </c>
      <c r="B608" t="b">
        <f>IF(OR(ISBLANK('Contact Data Entry'!B608),ISBLANK('Contact Data Entry'!C608),ISBLANK('Contact Data Entry'!D608),ISBLANK('Contact Data Entry'!E608),ISBLANK('Contact Data Entry'!I608),ISBLANK('Contact Data Entry'!J608),ISBLANK('Contact Data Entry'!L608),ISBLANK('Contact Data Entry'!M608),ISBLANK('Contact Data Entry'!N608)),TRUE,FALSE)</f>
        <v>1</v>
      </c>
    </row>
    <row r="609" spans="1:2" x14ac:dyDescent="0.25">
      <c r="A609" s="43" t="b">
        <f>IF(COUNTA('Contact Data Entry'!A609:AD609)-COUNTIF('Contact Data Entry'!A609:AD609,"#N/A")&gt;0,TRUE,FALSE)</f>
        <v>0</v>
      </c>
      <c r="B609" t="b">
        <f>IF(OR(ISBLANK('Contact Data Entry'!B609),ISBLANK('Contact Data Entry'!C609),ISBLANK('Contact Data Entry'!D609),ISBLANK('Contact Data Entry'!E609),ISBLANK('Contact Data Entry'!I609),ISBLANK('Contact Data Entry'!J609),ISBLANK('Contact Data Entry'!L609),ISBLANK('Contact Data Entry'!M609),ISBLANK('Contact Data Entry'!N609)),TRUE,FALSE)</f>
        <v>1</v>
      </c>
    </row>
    <row r="610" spans="1:2" x14ac:dyDescent="0.25">
      <c r="A610" s="43" t="b">
        <f>IF(COUNTA('Contact Data Entry'!A610:AD610)-COUNTIF('Contact Data Entry'!A610:AD610,"#N/A")&gt;0,TRUE,FALSE)</f>
        <v>0</v>
      </c>
      <c r="B610" t="b">
        <f>IF(OR(ISBLANK('Contact Data Entry'!B610),ISBLANK('Contact Data Entry'!C610),ISBLANK('Contact Data Entry'!D610),ISBLANK('Contact Data Entry'!E610),ISBLANK('Contact Data Entry'!I610),ISBLANK('Contact Data Entry'!J610),ISBLANK('Contact Data Entry'!L610),ISBLANK('Contact Data Entry'!M610),ISBLANK('Contact Data Entry'!N610)),TRUE,FALSE)</f>
        <v>1</v>
      </c>
    </row>
    <row r="611" spans="1:2" x14ac:dyDescent="0.25">
      <c r="A611" s="43" t="b">
        <f>IF(COUNTA('Contact Data Entry'!A611:AD611)-COUNTIF('Contact Data Entry'!A611:AD611,"#N/A")&gt;0,TRUE,FALSE)</f>
        <v>0</v>
      </c>
      <c r="B611" t="b">
        <f>IF(OR(ISBLANK('Contact Data Entry'!B611),ISBLANK('Contact Data Entry'!C611),ISBLANK('Contact Data Entry'!D611),ISBLANK('Contact Data Entry'!E611),ISBLANK('Contact Data Entry'!I611),ISBLANK('Contact Data Entry'!J611),ISBLANK('Contact Data Entry'!L611),ISBLANK('Contact Data Entry'!M611),ISBLANK('Contact Data Entry'!N611)),TRUE,FALSE)</f>
        <v>1</v>
      </c>
    </row>
    <row r="612" spans="1:2" x14ac:dyDescent="0.25">
      <c r="A612" s="43" t="b">
        <f>IF(COUNTA('Contact Data Entry'!A612:AD612)-COUNTIF('Contact Data Entry'!A612:AD612,"#N/A")&gt;0,TRUE,FALSE)</f>
        <v>0</v>
      </c>
      <c r="B612" t="b">
        <f>IF(OR(ISBLANK('Contact Data Entry'!B612),ISBLANK('Contact Data Entry'!C612),ISBLANK('Contact Data Entry'!D612),ISBLANK('Contact Data Entry'!E612),ISBLANK('Contact Data Entry'!I612),ISBLANK('Contact Data Entry'!J612),ISBLANK('Contact Data Entry'!L612),ISBLANK('Contact Data Entry'!M612),ISBLANK('Contact Data Entry'!N612)),TRUE,FALSE)</f>
        <v>1</v>
      </c>
    </row>
    <row r="613" spans="1:2" x14ac:dyDescent="0.25">
      <c r="A613" s="43" t="b">
        <f>IF(COUNTA('Contact Data Entry'!A613:AD613)-COUNTIF('Contact Data Entry'!A613:AD613,"#N/A")&gt;0,TRUE,FALSE)</f>
        <v>0</v>
      </c>
      <c r="B613" t="b">
        <f>IF(OR(ISBLANK('Contact Data Entry'!B613),ISBLANK('Contact Data Entry'!C613),ISBLANK('Contact Data Entry'!D613),ISBLANK('Contact Data Entry'!E613),ISBLANK('Contact Data Entry'!I613),ISBLANK('Contact Data Entry'!J613),ISBLANK('Contact Data Entry'!L613),ISBLANK('Contact Data Entry'!M613),ISBLANK('Contact Data Entry'!N613)),TRUE,FALSE)</f>
        <v>1</v>
      </c>
    </row>
    <row r="614" spans="1:2" x14ac:dyDescent="0.25">
      <c r="A614" s="43" t="b">
        <f>IF(COUNTA('Contact Data Entry'!A614:AD614)-COUNTIF('Contact Data Entry'!A614:AD614,"#N/A")&gt;0,TRUE,FALSE)</f>
        <v>0</v>
      </c>
      <c r="B614" t="b">
        <f>IF(OR(ISBLANK('Contact Data Entry'!B614),ISBLANK('Contact Data Entry'!C614),ISBLANK('Contact Data Entry'!D614),ISBLANK('Contact Data Entry'!E614),ISBLANK('Contact Data Entry'!I614),ISBLANK('Contact Data Entry'!J614),ISBLANK('Contact Data Entry'!L614),ISBLANK('Contact Data Entry'!M614),ISBLANK('Contact Data Entry'!N614)),TRUE,FALSE)</f>
        <v>1</v>
      </c>
    </row>
    <row r="615" spans="1:2" x14ac:dyDescent="0.25">
      <c r="A615" s="43" t="b">
        <f>IF(COUNTA('Contact Data Entry'!A615:AD615)-COUNTIF('Contact Data Entry'!A615:AD615,"#N/A")&gt;0,TRUE,FALSE)</f>
        <v>0</v>
      </c>
      <c r="B615" t="b">
        <f>IF(OR(ISBLANK('Contact Data Entry'!B615),ISBLANK('Contact Data Entry'!C615),ISBLANK('Contact Data Entry'!D615),ISBLANK('Contact Data Entry'!E615),ISBLANK('Contact Data Entry'!I615),ISBLANK('Contact Data Entry'!J615),ISBLANK('Contact Data Entry'!L615),ISBLANK('Contact Data Entry'!M615),ISBLANK('Contact Data Entry'!N615)),TRUE,FALSE)</f>
        <v>1</v>
      </c>
    </row>
    <row r="616" spans="1:2" x14ac:dyDescent="0.25">
      <c r="A616" s="43" t="b">
        <f>IF(COUNTA('Contact Data Entry'!A616:AD616)-COUNTIF('Contact Data Entry'!A616:AD616,"#N/A")&gt;0,TRUE,FALSE)</f>
        <v>0</v>
      </c>
      <c r="B616" t="b">
        <f>IF(OR(ISBLANK('Contact Data Entry'!B616),ISBLANK('Contact Data Entry'!C616),ISBLANK('Contact Data Entry'!D616),ISBLANK('Contact Data Entry'!E616),ISBLANK('Contact Data Entry'!I616),ISBLANK('Contact Data Entry'!J616),ISBLANK('Contact Data Entry'!L616),ISBLANK('Contact Data Entry'!M616),ISBLANK('Contact Data Entry'!N616)),TRUE,FALSE)</f>
        <v>1</v>
      </c>
    </row>
    <row r="617" spans="1:2" x14ac:dyDescent="0.25">
      <c r="A617" s="43" t="b">
        <f>IF(COUNTA('Contact Data Entry'!A617:AD617)-COUNTIF('Contact Data Entry'!A617:AD617,"#N/A")&gt;0,TRUE,FALSE)</f>
        <v>0</v>
      </c>
      <c r="B617" t="b">
        <f>IF(OR(ISBLANK('Contact Data Entry'!B617),ISBLANK('Contact Data Entry'!C617),ISBLANK('Contact Data Entry'!D617),ISBLANK('Contact Data Entry'!E617),ISBLANK('Contact Data Entry'!I617),ISBLANK('Contact Data Entry'!J617),ISBLANK('Contact Data Entry'!L617),ISBLANK('Contact Data Entry'!M617),ISBLANK('Contact Data Entry'!N617)),TRUE,FALSE)</f>
        <v>1</v>
      </c>
    </row>
    <row r="618" spans="1:2" x14ac:dyDescent="0.25">
      <c r="A618" s="43" t="b">
        <f>IF(COUNTA('Contact Data Entry'!A618:AD618)-COUNTIF('Contact Data Entry'!A618:AD618,"#N/A")&gt;0,TRUE,FALSE)</f>
        <v>0</v>
      </c>
      <c r="B618" t="b">
        <f>IF(OR(ISBLANK('Contact Data Entry'!B618),ISBLANK('Contact Data Entry'!C618),ISBLANK('Contact Data Entry'!D618),ISBLANK('Contact Data Entry'!E618),ISBLANK('Contact Data Entry'!I618),ISBLANK('Contact Data Entry'!J618),ISBLANK('Contact Data Entry'!L618),ISBLANK('Contact Data Entry'!M618),ISBLANK('Contact Data Entry'!N618)),TRUE,FALSE)</f>
        <v>1</v>
      </c>
    </row>
    <row r="619" spans="1:2" x14ac:dyDescent="0.25">
      <c r="A619" s="43" t="b">
        <f>IF(COUNTA('Contact Data Entry'!A619:AD619)-COUNTIF('Contact Data Entry'!A619:AD619,"#N/A")&gt;0,TRUE,FALSE)</f>
        <v>0</v>
      </c>
      <c r="B619" t="b">
        <f>IF(OR(ISBLANK('Contact Data Entry'!B619),ISBLANK('Contact Data Entry'!C619),ISBLANK('Contact Data Entry'!D619),ISBLANK('Contact Data Entry'!E619),ISBLANK('Contact Data Entry'!I619),ISBLANK('Contact Data Entry'!J619),ISBLANK('Contact Data Entry'!L619),ISBLANK('Contact Data Entry'!M619),ISBLANK('Contact Data Entry'!N619)),TRUE,FALSE)</f>
        <v>1</v>
      </c>
    </row>
    <row r="620" spans="1:2" x14ac:dyDescent="0.25">
      <c r="A620" s="43" t="b">
        <f>IF(COUNTA('Contact Data Entry'!A620:AD620)-COUNTIF('Contact Data Entry'!A620:AD620,"#N/A")&gt;0,TRUE,FALSE)</f>
        <v>0</v>
      </c>
      <c r="B620" t="b">
        <f>IF(OR(ISBLANK('Contact Data Entry'!B620),ISBLANK('Contact Data Entry'!C620),ISBLANK('Contact Data Entry'!D620),ISBLANK('Contact Data Entry'!E620),ISBLANK('Contact Data Entry'!I620),ISBLANK('Contact Data Entry'!J620),ISBLANK('Contact Data Entry'!L620),ISBLANK('Contact Data Entry'!M620),ISBLANK('Contact Data Entry'!N620)),TRUE,FALSE)</f>
        <v>1</v>
      </c>
    </row>
    <row r="621" spans="1:2" x14ac:dyDescent="0.25">
      <c r="A621" s="43" t="b">
        <f>IF(COUNTA('Contact Data Entry'!A621:AD621)-COUNTIF('Contact Data Entry'!A621:AD621,"#N/A")&gt;0,TRUE,FALSE)</f>
        <v>0</v>
      </c>
      <c r="B621" t="b">
        <f>IF(OR(ISBLANK('Contact Data Entry'!B621),ISBLANK('Contact Data Entry'!C621),ISBLANK('Contact Data Entry'!D621),ISBLANK('Contact Data Entry'!E621),ISBLANK('Contact Data Entry'!I621),ISBLANK('Contact Data Entry'!J621),ISBLANK('Contact Data Entry'!L621),ISBLANK('Contact Data Entry'!M621),ISBLANK('Contact Data Entry'!N621)),TRUE,FALSE)</f>
        <v>1</v>
      </c>
    </row>
    <row r="622" spans="1:2" x14ac:dyDescent="0.25">
      <c r="A622" s="43" t="b">
        <f>IF(COUNTA('Contact Data Entry'!A622:AD622)-COUNTIF('Contact Data Entry'!A622:AD622,"#N/A")&gt;0,TRUE,FALSE)</f>
        <v>0</v>
      </c>
      <c r="B622" t="b">
        <f>IF(OR(ISBLANK('Contact Data Entry'!B622),ISBLANK('Contact Data Entry'!C622),ISBLANK('Contact Data Entry'!D622),ISBLANK('Contact Data Entry'!E622),ISBLANK('Contact Data Entry'!I622),ISBLANK('Contact Data Entry'!J622),ISBLANK('Contact Data Entry'!L622),ISBLANK('Contact Data Entry'!M622),ISBLANK('Contact Data Entry'!N622)),TRUE,FALSE)</f>
        <v>1</v>
      </c>
    </row>
    <row r="623" spans="1:2" x14ac:dyDescent="0.25">
      <c r="A623" s="43" t="b">
        <f>IF(COUNTA('Contact Data Entry'!A623:AD623)-COUNTIF('Contact Data Entry'!A623:AD623,"#N/A")&gt;0,TRUE,FALSE)</f>
        <v>0</v>
      </c>
      <c r="B623" t="b">
        <f>IF(OR(ISBLANK('Contact Data Entry'!B623),ISBLANK('Contact Data Entry'!C623),ISBLANK('Contact Data Entry'!D623),ISBLANK('Contact Data Entry'!E623),ISBLANK('Contact Data Entry'!I623),ISBLANK('Contact Data Entry'!J623),ISBLANK('Contact Data Entry'!L623),ISBLANK('Contact Data Entry'!M623),ISBLANK('Contact Data Entry'!N623)),TRUE,FALSE)</f>
        <v>1</v>
      </c>
    </row>
    <row r="624" spans="1:2" x14ac:dyDescent="0.25">
      <c r="A624" s="43" t="b">
        <f>IF(COUNTA('Contact Data Entry'!A624:AD624)-COUNTIF('Contact Data Entry'!A624:AD624,"#N/A")&gt;0,TRUE,FALSE)</f>
        <v>0</v>
      </c>
      <c r="B624" t="b">
        <f>IF(OR(ISBLANK('Contact Data Entry'!B624),ISBLANK('Contact Data Entry'!C624),ISBLANK('Contact Data Entry'!D624),ISBLANK('Contact Data Entry'!E624),ISBLANK('Contact Data Entry'!I624),ISBLANK('Contact Data Entry'!J624),ISBLANK('Contact Data Entry'!L624),ISBLANK('Contact Data Entry'!M624),ISBLANK('Contact Data Entry'!N624)),TRUE,FALSE)</f>
        <v>1</v>
      </c>
    </row>
    <row r="625" spans="1:2" x14ac:dyDescent="0.25">
      <c r="A625" s="43" t="b">
        <f>IF(COUNTA('Contact Data Entry'!A625:AD625)-COUNTIF('Contact Data Entry'!A625:AD625,"#N/A")&gt;0,TRUE,FALSE)</f>
        <v>0</v>
      </c>
      <c r="B625" t="b">
        <f>IF(OR(ISBLANK('Contact Data Entry'!B625),ISBLANK('Contact Data Entry'!C625),ISBLANK('Contact Data Entry'!D625),ISBLANK('Contact Data Entry'!E625),ISBLANK('Contact Data Entry'!I625),ISBLANK('Contact Data Entry'!J625),ISBLANK('Contact Data Entry'!L625),ISBLANK('Contact Data Entry'!M625),ISBLANK('Contact Data Entry'!N625)),TRUE,FALSE)</f>
        <v>1</v>
      </c>
    </row>
    <row r="626" spans="1:2" x14ac:dyDescent="0.25">
      <c r="A626" s="43" t="b">
        <f>IF(COUNTA('Contact Data Entry'!A626:AD626)-COUNTIF('Contact Data Entry'!A626:AD626,"#N/A")&gt;0,TRUE,FALSE)</f>
        <v>0</v>
      </c>
      <c r="B626" t="b">
        <f>IF(OR(ISBLANK('Contact Data Entry'!B626),ISBLANK('Contact Data Entry'!C626),ISBLANK('Contact Data Entry'!D626),ISBLANK('Contact Data Entry'!E626),ISBLANK('Contact Data Entry'!I626),ISBLANK('Contact Data Entry'!J626),ISBLANK('Contact Data Entry'!L626),ISBLANK('Contact Data Entry'!M626),ISBLANK('Contact Data Entry'!N626)),TRUE,FALSE)</f>
        <v>1</v>
      </c>
    </row>
    <row r="627" spans="1:2" x14ac:dyDescent="0.25">
      <c r="A627" s="43" t="b">
        <f>IF(COUNTA('Contact Data Entry'!A627:AD627)-COUNTIF('Contact Data Entry'!A627:AD627,"#N/A")&gt;0,TRUE,FALSE)</f>
        <v>0</v>
      </c>
      <c r="B627" t="b">
        <f>IF(OR(ISBLANK('Contact Data Entry'!B627),ISBLANK('Contact Data Entry'!C627),ISBLANK('Contact Data Entry'!D627),ISBLANK('Contact Data Entry'!E627),ISBLANK('Contact Data Entry'!I627),ISBLANK('Contact Data Entry'!J627),ISBLANK('Contact Data Entry'!L627),ISBLANK('Contact Data Entry'!M627),ISBLANK('Contact Data Entry'!N627)),TRUE,FALSE)</f>
        <v>1</v>
      </c>
    </row>
    <row r="628" spans="1:2" x14ac:dyDescent="0.25">
      <c r="A628" s="43" t="b">
        <f>IF(COUNTA('Contact Data Entry'!A628:AD628)-COUNTIF('Contact Data Entry'!A628:AD628,"#N/A")&gt;0,TRUE,FALSE)</f>
        <v>0</v>
      </c>
      <c r="B628" t="b">
        <f>IF(OR(ISBLANK('Contact Data Entry'!B628),ISBLANK('Contact Data Entry'!C628),ISBLANK('Contact Data Entry'!D628),ISBLANK('Contact Data Entry'!E628),ISBLANK('Contact Data Entry'!I628),ISBLANK('Contact Data Entry'!J628),ISBLANK('Contact Data Entry'!L628),ISBLANK('Contact Data Entry'!M628),ISBLANK('Contact Data Entry'!N628)),TRUE,FALSE)</f>
        <v>1</v>
      </c>
    </row>
    <row r="629" spans="1:2" x14ac:dyDescent="0.25">
      <c r="A629" s="43" t="b">
        <f>IF(COUNTA('Contact Data Entry'!A629:AD629)-COUNTIF('Contact Data Entry'!A629:AD629,"#N/A")&gt;0,TRUE,FALSE)</f>
        <v>0</v>
      </c>
      <c r="B629" t="b">
        <f>IF(OR(ISBLANK('Contact Data Entry'!B629),ISBLANK('Contact Data Entry'!C629),ISBLANK('Contact Data Entry'!D629),ISBLANK('Contact Data Entry'!E629),ISBLANK('Contact Data Entry'!I629),ISBLANK('Contact Data Entry'!J629),ISBLANK('Contact Data Entry'!L629),ISBLANK('Contact Data Entry'!M629),ISBLANK('Contact Data Entry'!N629)),TRUE,FALSE)</f>
        <v>1</v>
      </c>
    </row>
    <row r="630" spans="1:2" x14ac:dyDescent="0.25">
      <c r="A630" s="43" t="b">
        <f>IF(COUNTA('Contact Data Entry'!A630:AD630)-COUNTIF('Contact Data Entry'!A630:AD630,"#N/A")&gt;0,TRUE,FALSE)</f>
        <v>0</v>
      </c>
      <c r="B630" t="b">
        <f>IF(OR(ISBLANK('Contact Data Entry'!B630),ISBLANK('Contact Data Entry'!C630),ISBLANK('Contact Data Entry'!D630),ISBLANK('Contact Data Entry'!E630),ISBLANK('Contact Data Entry'!I630),ISBLANK('Contact Data Entry'!J630),ISBLANK('Contact Data Entry'!L630),ISBLANK('Contact Data Entry'!M630),ISBLANK('Contact Data Entry'!N630)),TRUE,FALSE)</f>
        <v>1</v>
      </c>
    </row>
    <row r="631" spans="1:2" x14ac:dyDescent="0.25">
      <c r="A631" s="43" t="b">
        <f>IF(COUNTA('Contact Data Entry'!A631:AD631)-COUNTIF('Contact Data Entry'!A631:AD631,"#N/A")&gt;0,TRUE,FALSE)</f>
        <v>0</v>
      </c>
      <c r="B631" t="b">
        <f>IF(OR(ISBLANK('Contact Data Entry'!B631),ISBLANK('Contact Data Entry'!C631),ISBLANK('Contact Data Entry'!D631),ISBLANK('Contact Data Entry'!E631),ISBLANK('Contact Data Entry'!I631),ISBLANK('Contact Data Entry'!J631),ISBLANK('Contact Data Entry'!L631),ISBLANK('Contact Data Entry'!M631),ISBLANK('Contact Data Entry'!N631)),TRUE,FALSE)</f>
        <v>1</v>
      </c>
    </row>
    <row r="632" spans="1:2" x14ac:dyDescent="0.25">
      <c r="A632" s="43" t="b">
        <f>IF(COUNTA('Contact Data Entry'!A632:AD632)-COUNTIF('Contact Data Entry'!A632:AD632,"#N/A")&gt;0,TRUE,FALSE)</f>
        <v>0</v>
      </c>
      <c r="B632" t="b">
        <f>IF(OR(ISBLANK('Contact Data Entry'!B632),ISBLANK('Contact Data Entry'!C632),ISBLANK('Contact Data Entry'!D632),ISBLANK('Contact Data Entry'!E632),ISBLANK('Contact Data Entry'!I632),ISBLANK('Contact Data Entry'!J632),ISBLANK('Contact Data Entry'!L632),ISBLANK('Contact Data Entry'!M632),ISBLANK('Contact Data Entry'!N632)),TRUE,FALSE)</f>
        <v>1</v>
      </c>
    </row>
    <row r="633" spans="1:2" x14ac:dyDescent="0.25">
      <c r="A633" s="43" t="b">
        <f>IF(COUNTA('Contact Data Entry'!A633:AD633)-COUNTIF('Contact Data Entry'!A633:AD633,"#N/A")&gt;0,TRUE,FALSE)</f>
        <v>0</v>
      </c>
      <c r="B633" t="b">
        <f>IF(OR(ISBLANK('Contact Data Entry'!B633),ISBLANK('Contact Data Entry'!C633),ISBLANK('Contact Data Entry'!D633),ISBLANK('Contact Data Entry'!E633),ISBLANK('Contact Data Entry'!I633),ISBLANK('Contact Data Entry'!J633),ISBLANK('Contact Data Entry'!L633),ISBLANK('Contact Data Entry'!M633),ISBLANK('Contact Data Entry'!N633)),TRUE,FALSE)</f>
        <v>1</v>
      </c>
    </row>
    <row r="634" spans="1:2" x14ac:dyDescent="0.25">
      <c r="A634" s="43" t="b">
        <f>IF(COUNTA('Contact Data Entry'!A634:AD634)-COUNTIF('Contact Data Entry'!A634:AD634,"#N/A")&gt;0,TRUE,FALSE)</f>
        <v>0</v>
      </c>
      <c r="B634" t="b">
        <f>IF(OR(ISBLANK('Contact Data Entry'!B634),ISBLANK('Contact Data Entry'!C634),ISBLANK('Contact Data Entry'!D634),ISBLANK('Contact Data Entry'!E634),ISBLANK('Contact Data Entry'!I634),ISBLANK('Contact Data Entry'!J634),ISBLANK('Contact Data Entry'!L634),ISBLANK('Contact Data Entry'!M634),ISBLANK('Contact Data Entry'!N634)),TRUE,FALSE)</f>
        <v>1</v>
      </c>
    </row>
    <row r="635" spans="1:2" x14ac:dyDescent="0.25">
      <c r="A635" s="43" t="b">
        <f>IF(COUNTA('Contact Data Entry'!A635:AD635)-COUNTIF('Contact Data Entry'!A635:AD635,"#N/A")&gt;0,TRUE,FALSE)</f>
        <v>0</v>
      </c>
      <c r="B635" t="b">
        <f>IF(OR(ISBLANK('Contact Data Entry'!B635),ISBLANK('Contact Data Entry'!C635),ISBLANK('Contact Data Entry'!D635),ISBLANK('Contact Data Entry'!E635),ISBLANK('Contact Data Entry'!I635),ISBLANK('Contact Data Entry'!J635),ISBLANK('Contact Data Entry'!L635),ISBLANK('Contact Data Entry'!M635),ISBLANK('Contact Data Entry'!N635)),TRUE,FALSE)</f>
        <v>1</v>
      </c>
    </row>
    <row r="636" spans="1:2" x14ac:dyDescent="0.25">
      <c r="A636" s="43" t="b">
        <f>IF(COUNTA('Contact Data Entry'!A636:AD636)-COUNTIF('Contact Data Entry'!A636:AD636,"#N/A")&gt;0,TRUE,FALSE)</f>
        <v>0</v>
      </c>
      <c r="B636" t="b">
        <f>IF(OR(ISBLANK('Contact Data Entry'!B636),ISBLANK('Contact Data Entry'!C636),ISBLANK('Contact Data Entry'!D636),ISBLANK('Contact Data Entry'!E636),ISBLANK('Contact Data Entry'!I636),ISBLANK('Contact Data Entry'!J636),ISBLANK('Contact Data Entry'!L636),ISBLANK('Contact Data Entry'!M636),ISBLANK('Contact Data Entry'!N636)),TRUE,FALSE)</f>
        <v>1</v>
      </c>
    </row>
    <row r="637" spans="1:2" x14ac:dyDescent="0.25">
      <c r="A637" s="43" t="b">
        <f>IF(COUNTA('Contact Data Entry'!A637:AD637)-COUNTIF('Contact Data Entry'!A637:AD637,"#N/A")&gt;0,TRUE,FALSE)</f>
        <v>0</v>
      </c>
      <c r="B637" t="b">
        <f>IF(OR(ISBLANK('Contact Data Entry'!B637),ISBLANK('Contact Data Entry'!C637),ISBLANK('Contact Data Entry'!D637),ISBLANK('Contact Data Entry'!E637),ISBLANK('Contact Data Entry'!I637),ISBLANK('Contact Data Entry'!J637),ISBLANK('Contact Data Entry'!L637),ISBLANK('Contact Data Entry'!M637),ISBLANK('Contact Data Entry'!N637)),TRUE,FALSE)</f>
        <v>1</v>
      </c>
    </row>
    <row r="638" spans="1:2" x14ac:dyDescent="0.25">
      <c r="A638" s="43" t="b">
        <f>IF(COUNTA('Contact Data Entry'!A638:AD638)-COUNTIF('Contact Data Entry'!A638:AD638,"#N/A")&gt;0,TRUE,FALSE)</f>
        <v>0</v>
      </c>
      <c r="B638" t="b">
        <f>IF(OR(ISBLANK('Contact Data Entry'!B638),ISBLANK('Contact Data Entry'!C638),ISBLANK('Contact Data Entry'!D638),ISBLANK('Contact Data Entry'!E638),ISBLANK('Contact Data Entry'!I638),ISBLANK('Contact Data Entry'!J638),ISBLANK('Contact Data Entry'!L638),ISBLANK('Contact Data Entry'!M638),ISBLANK('Contact Data Entry'!N638)),TRUE,FALSE)</f>
        <v>1</v>
      </c>
    </row>
    <row r="639" spans="1:2" x14ac:dyDescent="0.25">
      <c r="A639" s="43" t="b">
        <f>IF(COUNTA('Contact Data Entry'!A639:AD639)-COUNTIF('Contact Data Entry'!A639:AD639,"#N/A")&gt;0,TRUE,FALSE)</f>
        <v>0</v>
      </c>
      <c r="B639" t="b">
        <f>IF(OR(ISBLANK('Contact Data Entry'!B639),ISBLANK('Contact Data Entry'!C639),ISBLANK('Contact Data Entry'!D639),ISBLANK('Contact Data Entry'!E639),ISBLANK('Contact Data Entry'!I639),ISBLANK('Contact Data Entry'!J639),ISBLANK('Contact Data Entry'!L639),ISBLANK('Contact Data Entry'!M639),ISBLANK('Contact Data Entry'!N639)),TRUE,FALSE)</f>
        <v>1</v>
      </c>
    </row>
    <row r="640" spans="1:2" x14ac:dyDescent="0.25">
      <c r="A640" s="43" t="b">
        <f>IF(COUNTA('Contact Data Entry'!A640:AD640)-COUNTIF('Contact Data Entry'!A640:AD640,"#N/A")&gt;0,TRUE,FALSE)</f>
        <v>0</v>
      </c>
      <c r="B640" t="b">
        <f>IF(OR(ISBLANK('Contact Data Entry'!B640),ISBLANK('Contact Data Entry'!C640),ISBLANK('Contact Data Entry'!D640),ISBLANK('Contact Data Entry'!E640),ISBLANK('Contact Data Entry'!I640),ISBLANK('Contact Data Entry'!J640),ISBLANK('Contact Data Entry'!L640),ISBLANK('Contact Data Entry'!M640),ISBLANK('Contact Data Entry'!N640)),TRUE,FALSE)</f>
        <v>1</v>
      </c>
    </row>
    <row r="641" spans="1:2" x14ac:dyDescent="0.25">
      <c r="A641" s="43" t="b">
        <f>IF(COUNTA('Contact Data Entry'!A641:AD641)-COUNTIF('Contact Data Entry'!A641:AD641,"#N/A")&gt;0,TRUE,FALSE)</f>
        <v>0</v>
      </c>
      <c r="B641" t="b">
        <f>IF(OR(ISBLANK('Contact Data Entry'!B641),ISBLANK('Contact Data Entry'!C641),ISBLANK('Contact Data Entry'!D641),ISBLANK('Contact Data Entry'!E641),ISBLANK('Contact Data Entry'!I641),ISBLANK('Contact Data Entry'!J641),ISBLANK('Contact Data Entry'!L641),ISBLANK('Contact Data Entry'!M641),ISBLANK('Contact Data Entry'!N641)),TRUE,FALSE)</f>
        <v>1</v>
      </c>
    </row>
    <row r="642" spans="1:2" x14ac:dyDescent="0.25">
      <c r="A642" s="43" t="b">
        <f>IF(COUNTA('Contact Data Entry'!A642:AD642)-COUNTIF('Contact Data Entry'!A642:AD642,"#N/A")&gt;0,TRUE,FALSE)</f>
        <v>0</v>
      </c>
      <c r="B642" t="b">
        <f>IF(OR(ISBLANK('Contact Data Entry'!B642),ISBLANK('Contact Data Entry'!C642),ISBLANK('Contact Data Entry'!D642),ISBLANK('Contact Data Entry'!E642),ISBLANK('Contact Data Entry'!I642),ISBLANK('Contact Data Entry'!J642),ISBLANK('Contact Data Entry'!L642),ISBLANK('Contact Data Entry'!M642),ISBLANK('Contact Data Entry'!N642)),TRUE,FALSE)</f>
        <v>1</v>
      </c>
    </row>
    <row r="643" spans="1:2" x14ac:dyDescent="0.25">
      <c r="A643" s="43" t="b">
        <f>IF(COUNTA('Contact Data Entry'!A643:AD643)-COUNTIF('Contact Data Entry'!A643:AD643,"#N/A")&gt;0,TRUE,FALSE)</f>
        <v>0</v>
      </c>
      <c r="B643" t="b">
        <f>IF(OR(ISBLANK('Contact Data Entry'!B643),ISBLANK('Contact Data Entry'!C643),ISBLANK('Contact Data Entry'!D643),ISBLANK('Contact Data Entry'!E643),ISBLANK('Contact Data Entry'!I643),ISBLANK('Contact Data Entry'!J643),ISBLANK('Contact Data Entry'!L643),ISBLANK('Contact Data Entry'!M643),ISBLANK('Contact Data Entry'!N643)),TRUE,FALSE)</f>
        <v>1</v>
      </c>
    </row>
    <row r="644" spans="1:2" x14ac:dyDescent="0.25">
      <c r="A644" s="43" t="b">
        <f>IF(COUNTA('Contact Data Entry'!A644:AD644)-COUNTIF('Contact Data Entry'!A644:AD644,"#N/A")&gt;0,TRUE,FALSE)</f>
        <v>0</v>
      </c>
      <c r="B644" t="b">
        <f>IF(OR(ISBLANK('Contact Data Entry'!B644),ISBLANK('Contact Data Entry'!C644),ISBLANK('Contact Data Entry'!D644),ISBLANK('Contact Data Entry'!E644),ISBLANK('Contact Data Entry'!I644),ISBLANK('Contact Data Entry'!J644),ISBLANK('Contact Data Entry'!L644),ISBLANK('Contact Data Entry'!M644),ISBLANK('Contact Data Entry'!N644)),TRUE,FALSE)</f>
        <v>1</v>
      </c>
    </row>
    <row r="645" spans="1:2" x14ac:dyDescent="0.25">
      <c r="A645" s="43" t="b">
        <f>IF(COUNTA('Contact Data Entry'!A645:AD645)-COUNTIF('Contact Data Entry'!A645:AD645,"#N/A")&gt;0,TRUE,FALSE)</f>
        <v>0</v>
      </c>
      <c r="B645" t="b">
        <f>IF(OR(ISBLANK('Contact Data Entry'!B645),ISBLANK('Contact Data Entry'!C645),ISBLANK('Contact Data Entry'!D645),ISBLANK('Contact Data Entry'!E645),ISBLANK('Contact Data Entry'!I645),ISBLANK('Contact Data Entry'!J645),ISBLANK('Contact Data Entry'!L645),ISBLANK('Contact Data Entry'!M645),ISBLANK('Contact Data Entry'!N645)),TRUE,FALSE)</f>
        <v>1</v>
      </c>
    </row>
    <row r="646" spans="1:2" x14ac:dyDescent="0.25">
      <c r="A646" s="43" t="b">
        <f>IF(COUNTA('Contact Data Entry'!A646:AD646)-COUNTIF('Contact Data Entry'!A646:AD646,"#N/A")&gt;0,TRUE,FALSE)</f>
        <v>0</v>
      </c>
      <c r="B646" t="b">
        <f>IF(OR(ISBLANK('Contact Data Entry'!B646),ISBLANK('Contact Data Entry'!C646),ISBLANK('Contact Data Entry'!D646),ISBLANK('Contact Data Entry'!E646),ISBLANK('Contact Data Entry'!I646),ISBLANK('Contact Data Entry'!J646),ISBLANK('Contact Data Entry'!L646),ISBLANK('Contact Data Entry'!M646),ISBLANK('Contact Data Entry'!N646)),TRUE,FALSE)</f>
        <v>1</v>
      </c>
    </row>
    <row r="647" spans="1:2" x14ac:dyDescent="0.25">
      <c r="A647" s="43" t="b">
        <f>IF(COUNTA('Contact Data Entry'!A647:AD647)-COUNTIF('Contact Data Entry'!A647:AD647,"#N/A")&gt;0,TRUE,FALSE)</f>
        <v>0</v>
      </c>
      <c r="B647" t="b">
        <f>IF(OR(ISBLANK('Contact Data Entry'!B647),ISBLANK('Contact Data Entry'!C647),ISBLANK('Contact Data Entry'!D647),ISBLANK('Contact Data Entry'!E647),ISBLANK('Contact Data Entry'!I647),ISBLANK('Contact Data Entry'!J647),ISBLANK('Contact Data Entry'!L647),ISBLANK('Contact Data Entry'!M647),ISBLANK('Contact Data Entry'!N647)),TRUE,FALSE)</f>
        <v>1</v>
      </c>
    </row>
    <row r="648" spans="1:2" x14ac:dyDescent="0.25">
      <c r="A648" s="43" t="b">
        <f>IF(COUNTA('Contact Data Entry'!A648:AD648)-COUNTIF('Contact Data Entry'!A648:AD648,"#N/A")&gt;0,TRUE,FALSE)</f>
        <v>0</v>
      </c>
      <c r="B648" t="b">
        <f>IF(OR(ISBLANK('Contact Data Entry'!B648),ISBLANK('Contact Data Entry'!C648),ISBLANK('Contact Data Entry'!D648),ISBLANK('Contact Data Entry'!E648),ISBLANK('Contact Data Entry'!I648),ISBLANK('Contact Data Entry'!J648),ISBLANK('Contact Data Entry'!L648),ISBLANK('Contact Data Entry'!M648),ISBLANK('Contact Data Entry'!N648)),TRUE,FALSE)</f>
        <v>1</v>
      </c>
    </row>
    <row r="649" spans="1:2" x14ac:dyDescent="0.25">
      <c r="A649" s="43" t="b">
        <f>IF(COUNTA('Contact Data Entry'!A649:AD649)-COUNTIF('Contact Data Entry'!A649:AD649,"#N/A")&gt;0,TRUE,FALSE)</f>
        <v>0</v>
      </c>
      <c r="B649" t="b">
        <f>IF(OR(ISBLANK('Contact Data Entry'!B649),ISBLANK('Contact Data Entry'!C649),ISBLANK('Contact Data Entry'!D649),ISBLANK('Contact Data Entry'!E649),ISBLANK('Contact Data Entry'!I649),ISBLANK('Contact Data Entry'!J649),ISBLANK('Contact Data Entry'!L649),ISBLANK('Contact Data Entry'!M649),ISBLANK('Contact Data Entry'!N649)),TRUE,FALSE)</f>
        <v>1</v>
      </c>
    </row>
    <row r="650" spans="1:2" x14ac:dyDescent="0.25">
      <c r="A650" s="43" t="b">
        <f>IF(COUNTA('Contact Data Entry'!A650:AD650)-COUNTIF('Contact Data Entry'!A650:AD650,"#N/A")&gt;0,TRUE,FALSE)</f>
        <v>0</v>
      </c>
      <c r="B650" t="b">
        <f>IF(OR(ISBLANK('Contact Data Entry'!B650),ISBLANK('Contact Data Entry'!C650),ISBLANK('Contact Data Entry'!D650),ISBLANK('Contact Data Entry'!E650),ISBLANK('Contact Data Entry'!I650),ISBLANK('Contact Data Entry'!J650),ISBLANK('Contact Data Entry'!L650),ISBLANK('Contact Data Entry'!M650),ISBLANK('Contact Data Entry'!N650)),TRUE,FALSE)</f>
        <v>1</v>
      </c>
    </row>
    <row r="651" spans="1:2" x14ac:dyDescent="0.25">
      <c r="A651" s="43" t="b">
        <f>IF(COUNTA('Contact Data Entry'!A651:AD651)-COUNTIF('Contact Data Entry'!A651:AD651,"#N/A")&gt;0,TRUE,FALSE)</f>
        <v>0</v>
      </c>
      <c r="B651" t="b">
        <f>IF(OR(ISBLANK('Contact Data Entry'!B651),ISBLANK('Contact Data Entry'!C651),ISBLANK('Contact Data Entry'!D651),ISBLANK('Contact Data Entry'!E651),ISBLANK('Contact Data Entry'!I651),ISBLANK('Contact Data Entry'!J651),ISBLANK('Contact Data Entry'!L651),ISBLANK('Contact Data Entry'!M651),ISBLANK('Contact Data Entry'!N651)),TRUE,FALSE)</f>
        <v>1</v>
      </c>
    </row>
    <row r="652" spans="1:2" x14ac:dyDescent="0.25">
      <c r="A652" s="43" t="b">
        <f>IF(COUNTA('Contact Data Entry'!A652:AD652)-COUNTIF('Contact Data Entry'!A652:AD652,"#N/A")&gt;0,TRUE,FALSE)</f>
        <v>0</v>
      </c>
      <c r="B652" t="b">
        <f>IF(OR(ISBLANK('Contact Data Entry'!B652),ISBLANK('Contact Data Entry'!C652),ISBLANK('Contact Data Entry'!D652),ISBLANK('Contact Data Entry'!E652),ISBLANK('Contact Data Entry'!I652),ISBLANK('Contact Data Entry'!J652),ISBLANK('Contact Data Entry'!L652),ISBLANK('Contact Data Entry'!M652),ISBLANK('Contact Data Entry'!N652)),TRUE,FALSE)</f>
        <v>1</v>
      </c>
    </row>
    <row r="653" spans="1:2" x14ac:dyDescent="0.25">
      <c r="A653" s="43" t="b">
        <f>IF(COUNTA('Contact Data Entry'!A653:AD653)-COUNTIF('Contact Data Entry'!A653:AD653,"#N/A")&gt;0,TRUE,FALSE)</f>
        <v>0</v>
      </c>
      <c r="B653" t="b">
        <f>IF(OR(ISBLANK('Contact Data Entry'!B653),ISBLANK('Contact Data Entry'!C653),ISBLANK('Contact Data Entry'!D653),ISBLANK('Contact Data Entry'!E653),ISBLANK('Contact Data Entry'!I653),ISBLANK('Contact Data Entry'!J653),ISBLANK('Contact Data Entry'!L653),ISBLANK('Contact Data Entry'!M653),ISBLANK('Contact Data Entry'!N653)),TRUE,FALSE)</f>
        <v>1</v>
      </c>
    </row>
    <row r="654" spans="1:2" x14ac:dyDescent="0.25">
      <c r="A654" s="43" t="b">
        <f>IF(COUNTA('Contact Data Entry'!A654:AD654)-COUNTIF('Contact Data Entry'!A654:AD654,"#N/A")&gt;0,TRUE,FALSE)</f>
        <v>0</v>
      </c>
      <c r="B654" t="b">
        <f>IF(OR(ISBLANK('Contact Data Entry'!B654),ISBLANK('Contact Data Entry'!C654),ISBLANK('Contact Data Entry'!D654),ISBLANK('Contact Data Entry'!E654),ISBLANK('Contact Data Entry'!I654),ISBLANK('Contact Data Entry'!J654),ISBLANK('Contact Data Entry'!L654),ISBLANK('Contact Data Entry'!M654),ISBLANK('Contact Data Entry'!N654)),TRUE,FALSE)</f>
        <v>1</v>
      </c>
    </row>
    <row r="655" spans="1:2" x14ac:dyDescent="0.25">
      <c r="A655" s="43" t="b">
        <f>IF(COUNTA('Contact Data Entry'!A655:AD655)-COUNTIF('Contact Data Entry'!A655:AD655,"#N/A")&gt;0,TRUE,FALSE)</f>
        <v>0</v>
      </c>
      <c r="B655" t="b">
        <f>IF(OR(ISBLANK('Contact Data Entry'!B655),ISBLANK('Contact Data Entry'!C655),ISBLANK('Contact Data Entry'!D655),ISBLANK('Contact Data Entry'!E655),ISBLANK('Contact Data Entry'!I655),ISBLANK('Contact Data Entry'!J655),ISBLANK('Contact Data Entry'!L655),ISBLANK('Contact Data Entry'!M655),ISBLANK('Contact Data Entry'!N655)),TRUE,FALSE)</f>
        <v>1</v>
      </c>
    </row>
    <row r="656" spans="1:2" x14ac:dyDescent="0.25">
      <c r="A656" s="43" t="b">
        <f>IF(COUNTA('Contact Data Entry'!A656:AD656)-COUNTIF('Contact Data Entry'!A656:AD656,"#N/A")&gt;0,TRUE,FALSE)</f>
        <v>0</v>
      </c>
      <c r="B656" t="b">
        <f>IF(OR(ISBLANK('Contact Data Entry'!B656),ISBLANK('Contact Data Entry'!C656),ISBLANK('Contact Data Entry'!D656),ISBLANK('Contact Data Entry'!E656),ISBLANK('Contact Data Entry'!I656),ISBLANK('Contact Data Entry'!J656),ISBLANK('Contact Data Entry'!L656),ISBLANK('Contact Data Entry'!M656),ISBLANK('Contact Data Entry'!N656)),TRUE,FALSE)</f>
        <v>1</v>
      </c>
    </row>
    <row r="657" spans="1:2" x14ac:dyDescent="0.25">
      <c r="A657" s="43" t="b">
        <f>IF(COUNTA('Contact Data Entry'!A657:AD657)-COUNTIF('Contact Data Entry'!A657:AD657,"#N/A")&gt;0,TRUE,FALSE)</f>
        <v>0</v>
      </c>
      <c r="B657" t="b">
        <f>IF(OR(ISBLANK('Contact Data Entry'!B657),ISBLANK('Contact Data Entry'!C657),ISBLANK('Contact Data Entry'!D657),ISBLANK('Contact Data Entry'!E657),ISBLANK('Contact Data Entry'!I657),ISBLANK('Contact Data Entry'!J657),ISBLANK('Contact Data Entry'!L657),ISBLANK('Contact Data Entry'!M657),ISBLANK('Contact Data Entry'!N657)),TRUE,FALSE)</f>
        <v>1</v>
      </c>
    </row>
    <row r="658" spans="1:2" x14ac:dyDescent="0.25">
      <c r="A658" s="43" t="b">
        <f>IF(COUNTA('Contact Data Entry'!A658:AD658)-COUNTIF('Contact Data Entry'!A658:AD658,"#N/A")&gt;0,TRUE,FALSE)</f>
        <v>0</v>
      </c>
      <c r="B658" t="b">
        <f>IF(OR(ISBLANK('Contact Data Entry'!B658),ISBLANK('Contact Data Entry'!C658),ISBLANK('Contact Data Entry'!D658),ISBLANK('Contact Data Entry'!E658),ISBLANK('Contact Data Entry'!I658),ISBLANK('Contact Data Entry'!J658),ISBLANK('Contact Data Entry'!L658),ISBLANK('Contact Data Entry'!M658),ISBLANK('Contact Data Entry'!N658)),TRUE,FALSE)</f>
        <v>1</v>
      </c>
    </row>
    <row r="659" spans="1:2" x14ac:dyDescent="0.25">
      <c r="A659" s="43" t="b">
        <f>IF(COUNTA('Contact Data Entry'!A659:AD659)-COUNTIF('Contact Data Entry'!A659:AD659,"#N/A")&gt;0,TRUE,FALSE)</f>
        <v>0</v>
      </c>
      <c r="B659" t="b">
        <f>IF(OR(ISBLANK('Contact Data Entry'!B659),ISBLANK('Contact Data Entry'!C659),ISBLANK('Contact Data Entry'!D659),ISBLANK('Contact Data Entry'!E659),ISBLANK('Contact Data Entry'!I659),ISBLANK('Contact Data Entry'!J659),ISBLANK('Contact Data Entry'!L659),ISBLANK('Contact Data Entry'!M659),ISBLANK('Contact Data Entry'!N659)),TRUE,FALSE)</f>
        <v>1</v>
      </c>
    </row>
    <row r="660" spans="1:2" x14ac:dyDescent="0.25">
      <c r="A660" s="43" t="b">
        <f>IF(COUNTA('Contact Data Entry'!A660:AD660)-COUNTIF('Contact Data Entry'!A660:AD660,"#N/A")&gt;0,TRUE,FALSE)</f>
        <v>0</v>
      </c>
      <c r="B660" t="b">
        <f>IF(OR(ISBLANK('Contact Data Entry'!B660),ISBLANK('Contact Data Entry'!C660),ISBLANK('Contact Data Entry'!D660),ISBLANK('Contact Data Entry'!E660),ISBLANK('Contact Data Entry'!I660),ISBLANK('Contact Data Entry'!J660),ISBLANK('Contact Data Entry'!L660),ISBLANK('Contact Data Entry'!M660),ISBLANK('Contact Data Entry'!N660)),TRUE,FALSE)</f>
        <v>1</v>
      </c>
    </row>
    <row r="661" spans="1:2" x14ac:dyDescent="0.25">
      <c r="A661" s="43" t="b">
        <f>IF(COUNTA('Contact Data Entry'!A661:AD661)-COUNTIF('Contact Data Entry'!A661:AD661,"#N/A")&gt;0,TRUE,FALSE)</f>
        <v>0</v>
      </c>
      <c r="B661" t="b">
        <f>IF(OR(ISBLANK('Contact Data Entry'!B661),ISBLANK('Contact Data Entry'!C661),ISBLANK('Contact Data Entry'!D661),ISBLANK('Contact Data Entry'!E661),ISBLANK('Contact Data Entry'!I661),ISBLANK('Contact Data Entry'!J661),ISBLANK('Contact Data Entry'!L661),ISBLANK('Contact Data Entry'!M661),ISBLANK('Contact Data Entry'!N661)),TRUE,FALSE)</f>
        <v>1</v>
      </c>
    </row>
    <row r="662" spans="1:2" x14ac:dyDescent="0.25">
      <c r="A662" s="43" t="b">
        <f>IF(COUNTA('Contact Data Entry'!A662:AD662)-COUNTIF('Contact Data Entry'!A662:AD662,"#N/A")&gt;0,TRUE,FALSE)</f>
        <v>0</v>
      </c>
      <c r="B662" t="b">
        <f>IF(OR(ISBLANK('Contact Data Entry'!B662),ISBLANK('Contact Data Entry'!C662),ISBLANK('Contact Data Entry'!D662),ISBLANK('Contact Data Entry'!E662),ISBLANK('Contact Data Entry'!I662),ISBLANK('Contact Data Entry'!J662),ISBLANK('Contact Data Entry'!L662),ISBLANK('Contact Data Entry'!M662),ISBLANK('Contact Data Entry'!N662)),TRUE,FALSE)</f>
        <v>1</v>
      </c>
    </row>
    <row r="663" spans="1:2" x14ac:dyDescent="0.25">
      <c r="A663" s="43" t="b">
        <f>IF(COUNTA('Contact Data Entry'!A663:AD663)-COUNTIF('Contact Data Entry'!A663:AD663,"#N/A")&gt;0,TRUE,FALSE)</f>
        <v>0</v>
      </c>
      <c r="B663" t="b">
        <f>IF(OR(ISBLANK('Contact Data Entry'!B663),ISBLANK('Contact Data Entry'!C663),ISBLANK('Contact Data Entry'!D663),ISBLANK('Contact Data Entry'!E663),ISBLANK('Contact Data Entry'!I663),ISBLANK('Contact Data Entry'!J663),ISBLANK('Contact Data Entry'!L663),ISBLANK('Contact Data Entry'!M663),ISBLANK('Contact Data Entry'!N663)),TRUE,FALSE)</f>
        <v>1</v>
      </c>
    </row>
    <row r="664" spans="1:2" x14ac:dyDescent="0.25">
      <c r="A664" s="43" t="b">
        <f>IF(COUNTA('Contact Data Entry'!A664:AD664)-COUNTIF('Contact Data Entry'!A664:AD664,"#N/A")&gt;0,TRUE,FALSE)</f>
        <v>0</v>
      </c>
      <c r="B664" t="b">
        <f>IF(OR(ISBLANK('Contact Data Entry'!B664),ISBLANK('Contact Data Entry'!C664),ISBLANK('Contact Data Entry'!D664),ISBLANK('Contact Data Entry'!E664),ISBLANK('Contact Data Entry'!I664),ISBLANK('Contact Data Entry'!J664),ISBLANK('Contact Data Entry'!L664),ISBLANK('Contact Data Entry'!M664),ISBLANK('Contact Data Entry'!N664)),TRUE,FALSE)</f>
        <v>1</v>
      </c>
    </row>
    <row r="665" spans="1:2" x14ac:dyDescent="0.25">
      <c r="A665" s="43" t="b">
        <f>IF(COUNTA('Contact Data Entry'!A665:AD665)-COUNTIF('Contact Data Entry'!A665:AD665,"#N/A")&gt;0,TRUE,FALSE)</f>
        <v>0</v>
      </c>
      <c r="B665" t="b">
        <f>IF(OR(ISBLANK('Contact Data Entry'!B665),ISBLANK('Contact Data Entry'!C665),ISBLANK('Contact Data Entry'!D665),ISBLANK('Contact Data Entry'!E665),ISBLANK('Contact Data Entry'!I665),ISBLANK('Contact Data Entry'!J665),ISBLANK('Contact Data Entry'!L665),ISBLANK('Contact Data Entry'!M665),ISBLANK('Contact Data Entry'!N665)),TRUE,FALSE)</f>
        <v>1</v>
      </c>
    </row>
    <row r="666" spans="1:2" x14ac:dyDescent="0.25">
      <c r="A666" s="43" t="b">
        <f>IF(COUNTA('Contact Data Entry'!A666:AD666)-COUNTIF('Contact Data Entry'!A666:AD666,"#N/A")&gt;0,TRUE,FALSE)</f>
        <v>0</v>
      </c>
      <c r="B666" t="b">
        <f>IF(OR(ISBLANK('Contact Data Entry'!B666),ISBLANK('Contact Data Entry'!C666),ISBLANK('Contact Data Entry'!D666),ISBLANK('Contact Data Entry'!E666),ISBLANK('Contact Data Entry'!I666),ISBLANK('Contact Data Entry'!J666),ISBLANK('Contact Data Entry'!L666),ISBLANK('Contact Data Entry'!M666),ISBLANK('Contact Data Entry'!N666)),TRUE,FALSE)</f>
        <v>1</v>
      </c>
    </row>
    <row r="667" spans="1:2" x14ac:dyDescent="0.25">
      <c r="A667" s="43" t="b">
        <f>IF(COUNTA('Contact Data Entry'!A667:AD667)-COUNTIF('Contact Data Entry'!A667:AD667,"#N/A")&gt;0,TRUE,FALSE)</f>
        <v>0</v>
      </c>
      <c r="B667" t="b">
        <f>IF(OR(ISBLANK('Contact Data Entry'!B667),ISBLANK('Contact Data Entry'!C667),ISBLANK('Contact Data Entry'!D667),ISBLANK('Contact Data Entry'!E667),ISBLANK('Contact Data Entry'!I667),ISBLANK('Contact Data Entry'!J667),ISBLANK('Contact Data Entry'!L667),ISBLANK('Contact Data Entry'!M667),ISBLANK('Contact Data Entry'!N667)),TRUE,FALSE)</f>
        <v>1</v>
      </c>
    </row>
    <row r="668" spans="1:2" x14ac:dyDescent="0.25">
      <c r="A668" s="43" t="b">
        <f>IF(COUNTA('Contact Data Entry'!A668:AD668)-COUNTIF('Contact Data Entry'!A668:AD668,"#N/A")&gt;0,TRUE,FALSE)</f>
        <v>0</v>
      </c>
      <c r="B668" t="b">
        <f>IF(OR(ISBLANK('Contact Data Entry'!B668),ISBLANK('Contact Data Entry'!C668),ISBLANK('Contact Data Entry'!D668),ISBLANK('Contact Data Entry'!E668),ISBLANK('Contact Data Entry'!I668),ISBLANK('Contact Data Entry'!J668),ISBLANK('Contact Data Entry'!L668),ISBLANK('Contact Data Entry'!M668),ISBLANK('Contact Data Entry'!N668)),TRUE,FALSE)</f>
        <v>1</v>
      </c>
    </row>
    <row r="669" spans="1:2" x14ac:dyDescent="0.25">
      <c r="A669" s="43" t="b">
        <f>IF(COUNTA('Contact Data Entry'!A669:AD669)-COUNTIF('Contact Data Entry'!A669:AD669,"#N/A")&gt;0,TRUE,FALSE)</f>
        <v>0</v>
      </c>
      <c r="B669" t="b">
        <f>IF(OR(ISBLANK('Contact Data Entry'!B669),ISBLANK('Contact Data Entry'!C669),ISBLANK('Contact Data Entry'!D669),ISBLANK('Contact Data Entry'!E669),ISBLANK('Contact Data Entry'!I669),ISBLANK('Contact Data Entry'!J669),ISBLANK('Contact Data Entry'!L669),ISBLANK('Contact Data Entry'!M669),ISBLANK('Contact Data Entry'!N669)),TRUE,FALSE)</f>
        <v>1</v>
      </c>
    </row>
    <row r="670" spans="1:2" x14ac:dyDescent="0.25">
      <c r="A670" s="43" t="b">
        <f>IF(COUNTA('Contact Data Entry'!A670:AD670)-COUNTIF('Contact Data Entry'!A670:AD670,"#N/A")&gt;0,TRUE,FALSE)</f>
        <v>0</v>
      </c>
      <c r="B670" t="b">
        <f>IF(OR(ISBLANK('Contact Data Entry'!B670),ISBLANK('Contact Data Entry'!C670),ISBLANK('Contact Data Entry'!D670),ISBLANK('Contact Data Entry'!E670),ISBLANK('Contact Data Entry'!I670),ISBLANK('Contact Data Entry'!J670),ISBLANK('Contact Data Entry'!L670),ISBLANK('Contact Data Entry'!M670),ISBLANK('Contact Data Entry'!N670)),TRUE,FALSE)</f>
        <v>1</v>
      </c>
    </row>
    <row r="671" spans="1:2" x14ac:dyDescent="0.25">
      <c r="A671" s="43" t="b">
        <f>IF(COUNTA('Contact Data Entry'!A671:AD671)-COUNTIF('Contact Data Entry'!A671:AD671,"#N/A")&gt;0,TRUE,FALSE)</f>
        <v>0</v>
      </c>
      <c r="B671" t="b">
        <f>IF(OR(ISBLANK('Contact Data Entry'!B671),ISBLANK('Contact Data Entry'!C671),ISBLANK('Contact Data Entry'!D671),ISBLANK('Contact Data Entry'!E671),ISBLANK('Contact Data Entry'!I671),ISBLANK('Contact Data Entry'!J671),ISBLANK('Contact Data Entry'!L671),ISBLANK('Contact Data Entry'!M671),ISBLANK('Contact Data Entry'!N671)),TRUE,FALSE)</f>
        <v>1</v>
      </c>
    </row>
    <row r="672" spans="1:2" x14ac:dyDescent="0.25">
      <c r="A672" s="43" t="b">
        <f>IF(COUNTA('Contact Data Entry'!A672:AD672)-COUNTIF('Contact Data Entry'!A672:AD672,"#N/A")&gt;0,TRUE,FALSE)</f>
        <v>0</v>
      </c>
      <c r="B672" t="b">
        <f>IF(OR(ISBLANK('Contact Data Entry'!B672),ISBLANK('Contact Data Entry'!C672),ISBLANK('Contact Data Entry'!D672),ISBLANK('Contact Data Entry'!E672),ISBLANK('Contact Data Entry'!I672),ISBLANK('Contact Data Entry'!J672),ISBLANK('Contact Data Entry'!L672),ISBLANK('Contact Data Entry'!M672),ISBLANK('Contact Data Entry'!N672)),TRUE,FALSE)</f>
        <v>1</v>
      </c>
    </row>
    <row r="673" spans="1:2" x14ac:dyDescent="0.25">
      <c r="A673" s="43" t="b">
        <f>IF(COUNTA('Contact Data Entry'!A673:AD673)-COUNTIF('Contact Data Entry'!A673:AD673,"#N/A")&gt;0,TRUE,FALSE)</f>
        <v>0</v>
      </c>
      <c r="B673" t="b">
        <f>IF(OR(ISBLANK('Contact Data Entry'!B673),ISBLANK('Contact Data Entry'!C673),ISBLANK('Contact Data Entry'!D673),ISBLANK('Contact Data Entry'!E673),ISBLANK('Contact Data Entry'!I673),ISBLANK('Contact Data Entry'!J673),ISBLANK('Contact Data Entry'!L673),ISBLANK('Contact Data Entry'!M673),ISBLANK('Contact Data Entry'!N673)),TRUE,FALSE)</f>
        <v>1</v>
      </c>
    </row>
    <row r="674" spans="1:2" x14ac:dyDescent="0.25">
      <c r="A674" s="43" t="b">
        <f>IF(COUNTA('Contact Data Entry'!A674:AD674)-COUNTIF('Contact Data Entry'!A674:AD674,"#N/A")&gt;0,TRUE,FALSE)</f>
        <v>0</v>
      </c>
      <c r="B674" t="b">
        <f>IF(OR(ISBLANK('Contact Data Entry'!B674),ISBLANK('Contact Data Entry'!C674),ISBLANK('Contact Data Entry'!D674),ISBLANK('Contact Data Entry'!E674),ISBLANK('Contact Data Entry'!I674),ISBLANK('Contact Data Entry'!J674),ISBLANK('Contact Data Entry'!L674),ISBLANK('Contact Data Entry'!M674),ISBLANK('Contact Data Entry'!N674)),TRUE,FALSE)</f>
        <v>1</v>
      </c>
    </row>
    <row r="675" spans="1:2" x14ac:dyDescent="0.25">
      <c r="A675" s="43" t="b">
        <f>IF(COUNTA('Contact Data Entry'!A675:AD675)-COUNTIF('Contact Data Entry'!A675:AD675,"#N/A")&gt;0,TRUE,FALSE)</f>
        <v>0</v>
      </c>
      <c r="B675" t="b">
        <f>IF(OR(ISBLANK('Contact Data Entry'!B675),ISBLANK('Contact Data Entry'!C675),ISBLANK('Contact Data Entry'!D675),ISBLANK('Contact Data Entry'!E675),ISBLANK('Contact Data Entry'!I675),ISBLANK('Contact Data Entry'!J675),ISBLANK('Contact Data Entry'!L675),ISBLANK('Contact Data Entry'!M675),ISBLANK('Contact Data Entry'!N675)),TRUE,FALSE)</f>
        <v>1</v>
      </c>
    </row>
    <row r="676" spans="1:2" x14ac:dyDescent="0.25">
      <c r="A676" s="43" t="b">
        <f>IF(COUNTA('Contact Data Entry'!A676:AD676)-COUNTIF('Contact Data Entry'!A676:AD676,"#N/A")&gt;0,TRUE,FALSE)</f>
        <v>0</v>
      </c>
      <c r="B676" t="b">
        <f>IF(OR(ISBLANK('Contact Data Entry'!B676),ISBLANK('Contact Data Entry'!C676),ISBLANK('Contact Data Entry'!D676),ISBLANK('Contact Data Entry'!E676),ISBLANK('Contact Data Entry'!I676),ISBLANK('Contact Data Entry'!J676),ISBLANK('Contact Data Entry'!L676),ISBLANK('Contact Data Entry'!M676),ISBLANK('Contact Data Entry'!N676)),TRUE,FALSE)</f>
        <v>1</v>
      </c>
    </row>
    <row r="677" spans="1:2" x14ac:dyDescent="0.25">
      <c r="A677" s="43" t="b">
        <f>IF(COUNTA('Contact Data Entry'!A677:AD677)-COUNTIF('Contact Data Entry'!A677:AD677,"#N/A")&gt;0,TRUE,FALSE)</f>
        <v>0</v>
      </c>
      <c r="B677" t="b">
        <f>IF(OR(ISBLANK('Contact Data Entry'!B677),ISBLANK('Contact Data Entry'!C677),ISBLANK('Contact Data Entry'!D677),ISBLANK('Contact Data Entry'!E677),ISBLANK('Contact Data Entry'!I677),ISBLANK('Contact Data Entry'!J677),ISBLANK('Contact Data Entry'!L677),ISBLANK('Contact Data Entry'!M677),ISBLANK('Contact Data Entry'!N677)),TRUE,FALSE)</f>
        <v>1</v>
      </c>
    </row>
    <row r="678" spans="1:2" x14ac:dyDescent="0.25">
      <c r="A678" s="43" t="b">
        <f>IF(COUNTA('Contact Data Entry'!A678:AD678)-COUNTIF('Contact Data Entry'!A678:AD678,"#N/A")&gt;0,TRUE,FALSE)</f>
        <v>0</v>
      </c>
      <c r="B678" t="b">
        <f>IF(OR(ISBLANK('Contact Data Entry'!B678),ISBLANK('Contact Data Entry'!C678),ISBLANK('Contact Data Entry'!D678),ISBLANK('Contact Data Entry'!E678),ISBLANK('Contact Data Entry'!I678),ISBLANK('Contact Data Entry'!J678),ISBLANK('Contact Data Entry'!L678),ISBLANK('Contact Data Entry'!M678),ISBLANK('Contact Data Entry'!N678)),TRUE,FALSE)</f>
        <v>1</v>
      </c>
    </row>
    <row r="679" spans="1:2" x14ac:dyDescent="0.25">
      <c r="A679" s="43" t="b">
        <f>IF(COUNTA('Contact Data Entry'!A679:AD679)-COUNTIF('Contact Data Entry'!A679:AD679,"#N/A")&gt;0,TRUE,FALSE)</f>
        <v>0</v>
      </c>
      <c r="B679" t="b">
        <f>IF(OR(ISBLANK('Contact Data Entry'!B679),ISBLANK('Contact Data Entry'!C679),ISBLANK('Contact Data Entry'!D679),ISBLANK('Contact Data Entry'!E679),ISBLANK('Contact Data Entry'!I679),ISBLANK('Contact Data Entry'!J679),ISBLANK('Contact Data Entry'!L679),ISBLANK('Contact Data Entry'!M679),ISBLANK('Contact Data Entry'!N679)),TRUE,FALSE)</f>
        <v>1</v>
      </c>
    </row>
    <row r="680" spans="1:2" x14ac:dyDescent="0.25">
      <c r="A680" s="43" t="b">
        <f>IF(COUNTA('Contact Data Entry'!A680:AD680)-COUNTIF('Contact Data Entry'!A680:AD680,"#N/A")&gt;0,TRUE,FALSE)</f>
        <v>0</v>
      </c>
      <c r="B680" t="b">
        <f>IF(OR(ISBLANK('Contact Data Entry'!B680),ISBLANK('Contact Data Entry'!C680),ISBLANK('Contact Data Entry'!D680),ISBLANK('Contact Data Entry'!E680),ISBLANK('Contact Data Entry'!I680),ISBLANK('Contact Data Entry'!J680),ISBLANK('Contact Data Entry'!L680),ISBLANK('Contact Data Entry'!M680),ISBLANK('Contact Data Entry'!N680)),TRUE,FALSE)</f>
        <v>1</v>
      </c>
    </row>
    <row r="681" spans="1:2" x14ac:dyDescent="0.25">
      <c r="A681" s="43" t="b">
        <f>IF(COUNTA('Contact Data Entry'!A681:AD681)-COUNTIF('Contact Data Entry'!A681:AD681,"#N/A")&gt;0,TRUE,FALSE)</f>
        <v>0</v>
      </c>
      <c r="B681" t="b">
        <f>IF(OR(ISBLANK('Contact Data Entry'!B681),ISBLANK('Contact Data Entry'!C681),ISBLANK('Contact Data Entry'!D681),ISBLANK('Contact Data Entry'!E681),ISBLANK('Contact Data Entry'!I681),ISBLANK('Contact Data Entry'!J681),ISBLANK('Contact Data Entry'!L681),ISBLANK('Contact Data Entry'!M681),ISBLANK('Contact Data Entry'!N681)),TRUE,FALSE)</f>
        <v>1</v>
      </c>
    </row>
    <row r="682" spans="1:2" x14ac:dyDescent="0.25">
      <c r="A682" s="43" t="b">
        <f>IF(COUNTA('Contact Data Entry'!A682:AD682)-COUNTIF('Contact Data Entry'!A682:AD682,"#N/A")&gt;0,TRUE,FALSE)</f>
        <v>0</v>
      </c>
      <c r="B682" t="b">
        <f>IF(OR(ISBLANK('Contact Data Entry'!B682),ISBLANK('Contact Data Entry'!C682),ISBLANK('Contact Data Entry'!D682),ISBLANK('Contact Data Entry'!E682),ISBLANK('Contact Data Entry'!I682),ISBLANK('Contact Data Entry'!J682),ISBLANK('Contact Data Entry'!L682),ISBLANK('Contact Data Entry'!M682),ISBLANK('Contact Data Entry'!N682)),TRUE,FALSE)</f>
        <v>1</v>
      </c>
    </row>
    <row r="683" spans="1:2" x14ac:dyDescent="0.25">
      <c r="A683" s="43" t="b">
        <f>IF(COUNTA('Contact Data Entry'!A683:AD683)-COUNTIF('Contact Data Entry'!A683:AD683,"#N/A")&gt;0,TRUE,FALSE)</f>
        <v>0</v>
      </c>
      <c r="B683" t="b">
        <f>IF(OR(ISBLANK('Contact Data Entry'!B683),ISBLANK('Contact Data Entry'!C683),ISBLANK('Contact Data Entry'!D683),ISBLANK('Contact Data Entry'!E683),ISBLANK('Contact Data Entry'!I683),ISBLANK('Contact Data Entry'!J683),ISBLANK('Contact Data Entry'!L683),ISBLANK('Contact Data Entry'!M683),ISBLANK('Contact Data Entry'!N683)),TRUE,FALSE)</f>
        <v>1</v>
      </c>
    </row>
    <row r="684" spans="1:2" x14ac:dyDescent="0.25">
      <c r="A684" s="43" t="b">
        <f>IF(COUNTA('Contact Data Entry'!A684:AD684)-COUNTIF('Contact Data Entry'!A684:AD684,"#N/A")&gt;0,TRUE,FALSE)</f>
        <v>0</v>
      </c>
      <c r="B684" t="b">
        <f>IF(OR(ISBLANK('Contact Data Entry'!B684),ISBLANK('Contact Data Entry'!C684),ISBLANK('Contact Data Entry'!D684),ISBLANK('Contact Data Entry'!E684),ISBLANK('Contact Data Entry'!I684),ISBLANK('Contact Data Entry'!J684),ISBLANK('Contact Data Entry'!L684),ISBLANK('Contact Data Entry'!M684),ISBLANK('Contact Data Entry'!N684)),TRUE,FALSE)</f>
        <v>1</v>
      </c>
    </row>
    <row r="685" spans="1:2" x14ac:dyDescent="0.25">
      <c r="A685" s="43" t="b">
        <f>IF(COUNTA('Contact Data Entry'!A685:AD685)-COUNTIF('Contact Data Entry'!A685:AD685,"#N/A")&gt;0,TRUE,FALSE)</f>
        <v>0</v>
      </c>
      <c r="B685" t="b">
        <f>IF(OR(ISBLANK('Contact Data Entry'!B685),ISBLANK('Contact Data Entry'!C685),ISBLANK('Contact Data Entry'!D685),ISBLANK('Contact Data Entry'!E685),ISBLANK('Contact Data Entry'!I685),ISBLANK('Contact Data Entry'!J685),ISBLANK('Contact Data Entry'!L685),ISBLANK('Contact Data Entry'!M685),ISBLANK('Contact Data Entry'!N685)),TRUE,FALSE)</f>
        <v>1</v>
      </c>
    </row>
    <row r="686" spans="1:2" x14ac:dyDescent="0.25">
      <c r="A686" s="43" t="b">
        <f>IF(COUNTA('Contact Data Entry'!A686:AD686)-COUNTIF('Contact Data Entry'!A686:AD686,"#N/A")&gt;0,TRUE,FALSE)</f>
        <v>0</v>
      </c>
      <c r="B686" t="b">
        <f>IF(OR(ISBLANK('Contact Data Entry'!B686),ISBLANK('Contact Data Entry'!C686),ISBLANK('Contact Data Entry'!D686),ISBLANK('Contact Data Entry'!E686),ISBLANK('Contact Data Entry'!I686),ISBLANK('Contact Data Entry'!J686),ISBLANK('Contact Data Entry'!L686),ISBLANK('Contact Data Entry'!M686),ISBLANK('Contact Data Entry'!N686)),TRUE,FALSE)</f>
        <v>1</v>
      </c>
    </row>
    <row r="687" spans="1:2" x14ac:dyDescent="0.25">
      <c r="A687" s="43" t="b">
        <f>IF(COUNTA('Contact Data Entry'!A687:AD687)-COUNTIF('Contact Data Entry'!A687:AD687,"#N/A")&gt;0,TRUE,FALSE)</f>
        <v>0</v>
      </c>
      <c r="B687" t="b">
        <f>IF(OR(ISBLANK('Contact Data Entry'!B687),ISBLANK('Contact Data Entry'!C687),ISBLANK('Contact Data Entry'!D687),ISBLANK('Contact Data Entry'!E687),ISBLANK('Contact Data Entry'!I687),ISBLANK('Contact Data Entry'!J687),ISBLANK('Contact Data Entry'!L687),ISBLANK('Contact Data Entry'!M687),ISBLANK('Contact Data Entry'!N687)),TRUE,FALSE)</f>
        <v>1</v>
      </c>
    </row>
    <row r="688" spans="1:2" x14ac:dyDescent="0.25">
      <c r="A688" s="43" t="b">
        <f>IF(COUNTA('Contact Data Entry'!A688:AD688)-COUNTIF('Contact Data Entry'!A688:AD688,"#N/A")&gt;0,TRUE,FALSE)</f>
        <v>0</v>
      </c>
      <c r="B688" t="b">
        <f>IF(OR(ISBLANK('Contact Data Entry'!B688),ISBLANK('Contact Data Entry'!C688),ISBLANK('Contact Data Entry'!D688),ISBLANK('Contact Data Entry'!E688),ISBLANK('Contact Data Entry'!I688),ISBLANK('Contact Data Entry'!J688),ISBLANK('Contact Data Entry'!L688),ISBLANK('Contact Data Entry'!M688),ISBLANK('Contact Data Entry'!N688)),TRUE,FALSE)</f>
        <v>1</v>
      </c>
    </row>
    <row r="689" spans="1:2" x14ac:dyDescent="0.25">
      <c r="A689" s="43" t="b">
        <f>IF(COUNTA('Contact Data Entry'!A689:AD689)-COUNTIF('Contact Data Entry'!A689:AD689,"#N/A")&gt;0,TRUE,FALSE)</f>
        <v>0</v>
      </c>
      <c r="B689" t="b">
        <f>IF(OR(ISBLANK('Contact Data Entry'!B689),ISBLANK('Contact Data Entry'!C689),ISBLANK('Contact Data Entry'!D689),ISBLANK('Contact Data Entry'!E689),ISBLANK('Contact Data Entry'!I689),ISBLANK('Contact Data Entry'!J689),ISBLANK('Contact Data Entry'!L689),ISBLANK('Contact Data Entry'!M689),ISBLANK('Contact Data Entry'!N689)),TRUE,FALSE)</f>
        <v>1</v>
      </c>
    </row>
    <row r="690" spans="1:2" x14ac:dyDescent="0.25">
      <c r="A690" s="43" t="b">
        <f>IF(COUNTA('Contact Data Entry'!A690:AD690)-COUNTIF('Contact Data Entry'!A690:AD690,"#N/A")&gt;0,TRUE,FALSE)</f>
        <v>0</v>
      </c>
      <c r="B690" t="b">
        <f>IF(OR(ISBLANK('Contact Data Entry'!B690),ISBLANK('Contact Data Entry'!C690),ISBLANK('Contact Data Entry'!D690),ISBLANK('Contact Data Entry'!E690),ISBLANK('Contact Data Entry'!I690),ISBLANK('Contact Data Entry'!J690),ISBLANK('Contact Data Entry'!L690),ISBLANK('Contact Data Entry'!M690),ISBLANK('Contact Data Entry'!N690)),TRUE,FALSE)</f>
        <v>1</v>
      </c>
    </row>
    <row r="691" spans="1:2" x14ac:dyDescent="0.25">
      <c r="A691" s="43" t="b">
        <f>IF(COUNTA('Contact Data Entry'!A691:AD691)-COUNTIF('Contact Data Entry'!A691:AD691,"#N/A")&gt;0,TRUE,FALSE)</f>
        <v>0</v>
      </c>
      <c r="B691" t="b">
        <f>IF(OR(ISBLANK('Contact Data Entry'!B691),ISBLANK('Contact Data Entry'!C691),ISBLANK('Contact Data Entry'!D691),ISBLANK('Contact Data Entry'!E691),ISBLANK('Contact Data Entry'!I691),ISBLANK('Contact Data Entry'!J691),ISBLANK('Contact Data Entry'!L691),ISBLANK('Contact Data Entry'!M691),ISBLANK('Contact Data Entry'!N691)),TRUE,FALSE)</f>
        <v>1</v>
      </c>
    </row>
    <row r="692" spans="1:2" x14ac:dyDescent="0.25">
      <c r="A692" s="43" t="b">
        <f>IF(COUNTA('Contact Data Entry'!A692:AD692)-COUNTIF('Contact Data Entry'!A692:AD692,"#N/A")&gt;0,TRUE,FALSE)</f>
        <v>0</v>
      </c>
      <c r="B692" t="b">
        <f>IF(OR(ISBLANK('Contact Data Entry'!B692),ISBLANK('Contact Data Entry'!C692),ISBLANK('Contact Data Entry'!D692),ISBLANK('Contact Data Entry'!E692),ISBLANK('Contact Data Entry'!I692),ISBLANK('Contact Data Entry'!J692),ISBLANK('Contact Data Entry'!L692),ISBLANK('Contact Data Entry'!M692),ISBLANK('Contact Data Entry'!N692)),TRUE,FALSE)</f>
        <v>1</v>
      </c>
    </row>
    <row r="693" spans="1:2" x14ac:dyDescent="0.25">
      <c r="A693" s="43" t="b">
        <f>IF(COUNTA('Contact Data Entry'!A693:AD693)-COUNTIF('Contact Data Entry'!A693:AD693,"#N/A")&gt;0,TRUE,FALSE)</f>
        <v>0</v>
      </c>
      <c r="B693" t="b">
        <f>IF(OR(ISBLANK('Contact Data Entry'!B693),ISBLANK('Contact Data Entry'!C693),ISBLANK('Contact Data Entry'!D693),ISBLANK('Contact Data Entry'!E693),ISBLANK('Contact Data Entry'!I693),ISBLANK('Contact Data Entry'!J693),ISBLANK('Contact Data Entry'!L693),ISBLANK('Contact Data Entry'!M693),ISBLANK('Contact Data Entry'!N693)),TRUE,FALSE)</f>
        <v>1</v>
      </c>
    </row>
    <row r="694" spans="1:2" x14ac:dyDescent="0.25">
      <c r="A694" s="43" t="b">
        <f>IF(COUNTA('Contact Data Entry'!A694:AD694)-COUNTIF('Contact Data Entry'!A694:AD694,"#N/A")&gt;0,TRUE,FALSE)</f>
        <v>0</v>
      </c>
      <c r="B694" t="b">
        <f>IF(OR(ISBLANK('Contact Data Entry'!B694),ISBLANK('Contact Data Entry'!C694),ISBLANK('Contact Data Entry'!D694),ISBLANK('Contact Data Entry'!E694),ISBLANK('Contact Data Entry'!I694),ISBLANK('Contact Data Entry'!J694),ISBLANK('Contact Data Entry'!L694),ISBLANK('Contact Data Entry'!M694),ISBLANK('Contact Data Entry'!N694)),TRUE,FALSE)</f>
        <v>1</v>
      </c>
    </row>
    <row r="695" spans="1:2" x14ac:dyDescent="0.25">
      <c r="A695" s="43" t="b">
        <f>IF(COUNTA('Contact Data Entry'!A695:AD695)-COUNTIF('Contact Data Entry'!A695:AD695,"#N/A")&gt;0,TRUE,FALSE)</f>
        <v>0</v>
      </c>
      <c r="B695" t="b">
        <f>IF(OR(ISBLANK('Contact Data Entry'!B695),ISBLANK('Contact Data Entry'!C695),ISBLANK('Contact Data Entry'!D695),ISBLANK('Contact Data Entry'!E695),ISBLANK('Contact Data Entry'!I695),ISBLANK('Contact Data Entry'!J695),ISBLANK('Contact Data Entry'!L695),ISBLANK('Contact Data Entry'!M695),ISBLANK('Contact Data Entry'!N695)),TRUE,FALSE)</f>
        <v>1</v>
      </c>
    </row>
    <row r="696" spans="1:2" x14ac:dyDescent="0.25">
      <c r="A696" s="43" t="b">
        <f>IF(COUNTA('Contact Data Entry'!A696:AD696)-COUNTIF('Contact Data Entry'!A696:AD696,"#N/A")&gt;0,TRUE,FALSE)</f>
        <v>0</v>
      </c>
      <c r="B696" t="b">
        <f>IF(OR(ISBLANK('Contact Data Entry'!B696),ISBLANK('Contact Data Entry'!C696),ISBLANK('Contact Data Entry'!D696),ISBLANK('Contact Data Entry'!E696),ISBLANK('Contact Data Entry'!I696),ISBLANK('Contact Data Entry'!J696),ISBLANK('Contact Data Entry'!L696),ISBLANK('Contact Data Entry'!M696),ISBLANK('Contact Data Entry'!N696)),TRUE,FALSE)</f>
        <v>1</v>
      </c>
    </row>
    <row r="697" spans="1:2" x14ac:dyDescent="0.25">
      <c r="A697" s="43" t="b">
        <f>IF(COUNTA('Contact Data Entry'!A697:AD697)-COUNTIF('Contact Data Entry'!A697:AD697,"#N/A")&gt;0,TRUE,FALSE)</f>
        <v>0</v>
      </c>
      <c r="B697" t="b">
        <f>IF(OR(ISBLANK('Contact Data Entry'!B697),ISBLANK('Contact Data Entry'!C697),ISBLANK('Contact Data Entry'!D697),ISBLANK('Contact Data Entry'!E697),ISBLANK('Contact Data Entry'!I697),ISBLANK('Contact Data Entry'!J697),ISBLANK('Contact Data Entry'!L697),ISBLANK('Contact Data Entry'!M697),ISBLANK('Contact Data Entry'!N697)),TRUE,FALSE)</f>
        <v>1</v>
      </c>
    </row>
    <row r="698" spans="1:2" x14ac:dyDescent="0.25">
      <c r="A698" s="43" t="b">
        <f>IF(COUNTA('Contact Data Entry'!A698:AD698)-COUNTIF('Contact Data Entry'!A698:AD698,"#N/A")&gt;0,TRUE,FALSE)</f>
        <v>0</v>
      </c>
      <c r="B698" t="b">
        <f>IF(OR(ISBLANK('Contact Data Entry'!B698),ISBLANK('Contact Data Entry'!C698),ISBLANK('Contact Data Entry'!D698),ISBLANK('Contact Data Entry'!E698),ISBLANK('Contact Data Entry'!I698),ISBLANK('Contact Data Entry'!J698),ISBLANK('Contact Data Entry'!L698),ISBLANK('Contact Data Entry'!M698),ISBLANK('Contact Data Entry'!N698)),TRUE,FALSE)</f>
        <v>1</v>
      </c>
    </row>
    <row r="699" spans="1:2" x14ac:dyDescent="0.25">
      <c r="A699" s="43" t="b">
        <f>IF(COUNTA('Contact Data Entry'!A699:AD699)-COUNTIF('Contact Data Entry'!A699:AD699,"#N/A")&gt;0,TRUE,FALSE)</f>
        <v>0</v>
      </c>
      <c r="B699" t="b">
        <f>IF(OR(ISBLANK('Contact Data Entry'!B699),ISBLANK('Contact Data Entry'!C699),ISBLANK('Contact Data Entry'!D699),ISBLANK('Contact Data Entry'!E699),ISBLANK('Contact Data Entry'!I699),ISBLANK('Contact Data Entry'!J699),ISBLANK('Contact Data Entry'!L699),ISBLANK('Contact Data Entry'!M699),ISBLANK('Contact Data Entry'!N699)),TRUE,FALSE)</f>
        <v>1</v>
      </c>
    </row>
    <row r="700" spans="1:2" x14ac:dyDescent="0.25">
      <c r="A700" s="43" t="b">
        <f>IF(COUNTA('Contact Data Entry'!A700:AD700)-COUNTIF('Contact Data Entry'!A700:AD700,"#N/A")&gt;0,TRUE,FALSE)</f>
        <v>0</v>
      </c>
      <c r="B700" t="b">
        <f>IF(OR(ISBLANK('Contact Data Entry'!B700),ISBLANK('Contact Data Entry'!C700),ISBLANK('Contact Data Entry'!D700),ISBLANK('Contact Data Entry'!E700),ISBLANK('Contact Data Entry'!I700),ISBLANK('Contact Data Entry'!J700),ISBLANK('Contact Data Entry'!L700),ISBLANK('Contact Data Entry'!M700),ISBLANK('Contact Data Entry'!N700)),TRUE,FALSE)</f>
        <v>1</v>
      </c>
    </row>
    <row r="701" spans="1:2" x14ac:dyDescent="0.25">
      <c r="A701" s="43" t="b">
        <f>IF(COUNTA('Contact Data Entry'!A701:AD701)-COUNTIF('Contact Data Entry'!A701:AD701,"#N/A")&gt;0,TRUE,FALSE)</f>
        <v>0</v>
      </c>
      <c r="B701" t="b">
        <f>IF(OR(ISBLANK('Contact Data Entry'!B701),ISBLANK('Contact Data Entry'!C701),ISBLANK('Contact Data Entry'!D701),ISBLANK('Contact Data Entry'!E701),ISBLANK('Contact Data Entry'!I701),ISBLANK('Contact Data Entry'!J701),ISBLANK('Contact Data Entry'!L701),ISBLANK('Contact Data Entry'!M701),ISBLANK('Contact Data Entry'!N701)),TRUE,FALSE)</f>
        <v>1</v>
      </c>
    </row>
    <row r="702" spans="1:2" x14ac:dyDescent="0.25">
      <c r="A702" s="43" t="b">
        <f>IF(COUNTA('Contact Data Entry'!A702:AD702)-COUNTIF('Contact Data Entry'!A702:AD702,"#N/A")&gt;0,TRUE,FALSE)</f>
        <v>0</v>
      </c>
      <c r="B702" t="b">
        <f>IF(OR(ISBLANK('Contact Data Entry'!B702),ISBLANK('Contact Data Entry'!C702),ISBLANK('Contact Data Entry'!D702),ISBLANK('Contact Data Entry'!E702),ISBLANK('Contact Data Entry'!I702),ISBLANK('Contact Data Entry'!J702),ISBLANK('Contact Data Entry'!L702),ISBLANK('Contact Data Entry'!M702),ISBLANK('Contact Data Entry'!N702)),TRUE,FALSE)</f>
        <v>1</v>
      </c>
    </row>
    <row r="703" spans="1:2" x14ac:dyDescent="0.25">
      <c r="A703" s="43" t="b">
        <f>IF(COUNTA('Contact Data Entry'!A703:AD703)-COUNTIF('Contact Data Entry'!A703:AD703,"#N/A")&gt;0,TRUE,FALSE)</f>
        <v>0</v>
      </c>
      <c r="B703" t="b">
        <f>IF(OR(ISBLANK('Contact Data Entry'!B703),ISBLANK('Contact Data Entry'!C703),ISBLANK('Contact Data Entry'!D703),ISBLANK('Contact Data Entry'!E703),ISBLANK('Contact Data Entry'!I703),ISBLANK('Contact Data Entry'!J703),ISBLANK('Contact Data Entry'!L703),ISBLANK('Contact Data Entry'!M703),ISBLANK('Contact Data Entry'!N703)),TRUE,FALSE)</f>
        <v>1</v>
      </c>
    </row>
    <row r="704" spans="1:2" x14ac:dyDescent="0.25">
      <c r="A704" s="43" t="b">
        <f>IF(COUNTA('Contact Data Entry'!A704:AD704)-COUNTIF('Contact Data Entry'!A704:AD704,"#N/A")&gt;0,TRUE,FALSE)</f>
        <v>0</v>
      </c>
      <c r="B704" t="b">
        <f>IF(OR(ISBLANK('Contact Data Entry'!B704),ISBLANK('Contact Data Entry'!C704),ISBLANK('Contact Data Entry'!D704),ISBLANK('Contact Data Entry'!E704),ISBLANK('Contact Data Entry'!I704),ISBLANK('Contact Data Entry'!J704),ISBLANK('Contact Data Entry'!L704),ISBLANK('Contact Data Entry'!M704),ISBLANK('Contact Data Entry'!N704)),TRUE,FALSE)</f>
        <v>1</v>
      </c>
    </row>
    <row r="705" spans="1:2" x14ac:dyDescent="0.25">
      <c r="A705" s="43" t="b">
        <f>IF(COUNTA('Contact Data Entry'!A705:AD705)-COUNTIF('Contact Data Entry'!A705:AD705,"#N/A")&gt;0,TRUE,FALSE)</f>
        <v>0</v>
      </c>
      <c r="B705" t="b">
        <f>IF(OR(ISBLANK('Contact Data Entry'!B705),ISBLANK('Contact Data Entry'!C705),ISBLANK('Contact Data Entry'!D705),ISBLANK('Contact Data Entry'!E705),ISBLANK('Contact Data Entry'!I705),ISBLANK('Contact Data Entry'!J705),ISBLANK('Contact Data Entry'!L705),ISBLANK('Contact Data Entry'!M705),ISBLANK('Contact Data Entry'!N705)),TRUE,FALSE)</f>
        <v>1</v>
      </c>
    </row>
    <row r="706" spans="1:2" x14ac:dyDescent="0.25">
      <c r="A706" s="43" t="b">
        <f>IF(COUNTA('Contact Data Entry'!A706:AD706)-COUNTIF('Contact Data Entry'!A706:AD706,"#N/A")&gt;0,TRUE,FALSE)</f>
        <v>0</v>
      </c>
      <c r="B706" t="b">
        <f>IF(OR(ISBLANK('Contact Data Entry'!B706),ISBLANK('Contact Data Entry'!C706),ISBLANK('Contact Data Entry'!D706),ISBLANK('Contact Data Entry'!E706),ISBLANK('Contact Data Entry'!I706),ISBLANK('Contact Data Entry'!J706),ISBLANK('Contact Data Entry'!L706),ISBLANK('Contact Data Entry'!M706),ISBLANK('Contact Data Entry'!N706)),TRUE,FALSE)</f>
        <v>1</v>
      </c>
    </row>
    <row r="707" spans="1:2" x14ac:dyDescent="0.25">
      <c r="A707" s="43" t="b">
        <f>IF(COUNTA('Contact Data Entry'!A707:AD707)-COUNTIF('Contact Data Entry'!A707:AD707,"#N/A")&gt;0,TRUE,FALSE)</f>
        <v>0</v>
      </c>
      <c r="B707" t="b">
        <f>IF(OR(ISBLANK('Contact Data Entry'!B707),ISBLANK('Contact Data Entry'!C707),ISBLANK('Contact Data Entry'!D707),ISBLANK('Contact Data Entry'!E707),ISBLANK('Contact Data Entry'!I707),ISBLANK('Contact Data Entry'!J707),ISBLANK('Contact Data Entry'!L707),ISBLANK('Contact Data Entry'!M707),ISBLANK('Contact Data Entry'!N707)),TRUE,FALSE)</f>
        <v>1</v>
      </c>
    </row>
    <row r="708" spans="1:2" x14ac:dyDescent="0.25">
      <c r="A708" s="43" t="b">
        <f>IF(COUNTA('Contact Data Entry'!A708:AD708)-COUNTIF('Contact Data Entry'!A708:AD708,"#N/A")&gt;0,TRUE,FALSE)</f>
        <v>0</v>
      </c>
      <c r="B708" t="b">
        <f>IF(OR(ISBLANK('Contact Data Entry'!B708),ISBLANK('Contact Data Entry'!C708),ISBLANK('Contact Data Entry'!D708),ISBLANK('Contact Data Entry'!E708),ISBLANK('Contact Data Entry'!I708),ISBLANK('Contact Data Entry'!J708),ISBLANK('Contact Data Entry'!L708),ISBLANK('Contact Data Entry'!M708),ISBLANK('Contact Data Entry'!N708)),TRUE,FALSE)</f>
        <v>1</v>
      </c>
    </row>
    <row r="709" spans="1:2" x14ac:dyDescent="0.25">
      <c r="A709" s="43" t="b">
        <f>IF(COUNTA('Contact Data Entry'!A709:AD709)-COUNTIF('Contact Data Entry'!A709:AD709,"#N/A")&gt;0,TRUE,FALSE)</f>
        <v>0</v>
      </c>
      <c r="B709" t="b">
        <f>IF(OR(ISBLANK('Contact Data Entry'!B709),ISBLANK('Contact Data Entry'!C709),ISBLANK('Contact Data Entry'!D709),ISBLANK('Contact Data Entry'!E709),ISBLANK('Contact Data Entry'!I709),ISBLANK('Contact Data Entry'!J709),ISBLANK('Contact Data Entry'!L709),ISBLANK('Contact Data Entry'!M709),ISBLANK('Contact Data Entry'!N709)),TRUE,FALSE)</f>
        <v>1</v>
      </c>
    </row>
    <row r="710" spans="1:2" x14ac:dyDescent="0.25">
      <c r="A710" s="43" t="b">
        <f>IF(COUNTA('Contact Data Entry'!A710:AD710)-COUNTIF('Contact Data Entry'!A710:AD710,"#N/A")&gt;0,TRUE,FALSE)</f>
        <v>0</v>
      </c>
      <c r="B710" t="b">
        <f>IF(OR(ISBLANK('Contact Data Entry'!B710),ISBLANK('Contact Data Entry'!C710),ISBLANK('Contact Data Entry'!D710),ISBLANK('Contact Data Entry'!E710),ISBLANK('Contact Data Entry'!I710),ISBLANK('Contact Data Entry'!J710),ISBLANK('Contact Data Entry'!L710),ISBLANK('Contact Data Entry'!M710),ISBLANK('Contact Data Entry'!N710)),TRUE,FALSE)</f>
        <v>1</v>
      </c>
    </row>
    <row r="711" spans="1:2" x14ac:dyDescent="0.25">
      <c r="A711" s="43" t="b">
        <f>IF(COUNTA('Contact Data Entry'!A711:AD711)-COUNTIF('Contact Data Entry'!A711:AD711,"#N/A")&gt;0,TRUE,FALSE)</f>
        <v>0</v>
      </c>
      <c r="B711" t="b">
        <f>IF(OR(ISBLANK('Contact Data Entry'!B711),ISBLANK('Contact Data Entry'!C711),ISBLANK('Contact Data Entry'!D711),ISBLANK('Contact Data Entry'!E711),ISBLANK('Contact Data Entry'!I711),ISBLANK('Contact Data Entry'!J711),ISBLANK('Contact Data Entry'!L711),ISBLANK('Contact Data Entry'!M711),ISBLANK('Contact Data Entry'!N711)),TRUE,FALSE)</f>
        <v>1</v>
      </c>
    </row>
    <row r="712" spans="1:2" x14ac:dyDescent="0.25">
      <c r="A712" s="43" t="b">
        <f>IF(COUNTA('Contact Data Entry'!A712:AD712)-COUNTIF('Contact Data Entry'!A712:AD712,"#N/A")&gt;0,TRUE,FALSE)</f>
        <v>0</v>
      </c>
      <c r="B712" t="b">
        <f>IF(OR(ISBLANK('Contact Data Entry'!B712),ISBLANK('Contact Data Entry'!C712),ISBLANK('Contact Data Entry'!D712),ISBLANK('Contact Data Entry'!E712),ISBLANK('Contact Data Entry'!I712),ISBLANK('Contact Data Entry'!J712),ISBLANK('Contact Data Entry'!L712),ISBLANK('Contact Data Entry'!M712),ISBLANK('Contact Data Entry'!N712)),TRUE,FALSE)</f>
        <v>1</v>
      </c>
    </row>
    <row r="713" spans="1:2" x14ac:dyDescent="0.25">
      <c r="A713" s="43" t="b">
        <f>IF(COUNTA('Contact Data Entry'!A713:AD713)-COUNTIF('Contact Data Entry'!A713:AD713,"#N/A")&gt;0,TRUE,FALSE)</f>
        <v>0</v>
      </c>
      <c r="B713" t="b">
        <f>IF(OR(ISBLANK('Contact Data Entry'!B713),ISBLANK('Contact Data Entry'!C713),ISBLANK('Contact Data Entry'!D713),ISBLANK('Contact Data Entry'!E713),ISBLANK('Contact Data Entry'!I713),ISBLANK('Contact Data Entry'!J713),ISBLANK('Contact Data Entry'!L713),ISBLANK('Contact Data Entry'!M713),ISBLANK('Contact Data Entry'!N713)),TRUE,FALSE)</f>
        <v>1</v>
      </c>
    </row>
    <row r="714" spans="1:2" x14ac:dyDescent="0.25">
      <c r="A714" s="43" t="b">
        <f>IF(COUNTA('Contact Data Entry'!A714:AD714)-COUNTIF('Contact Data Entry'!A714:AD714,"#N/A")&gt;0,TRUE,FALSE)</f>
        <v>0</v>
      </c>
      <c r="B714" t="b">
        <f>IF(OR(ISBLANK('Contact Data Entry'!B714),ISBLANK('Contact Data Entry'!C714),ISBLANK('Contact Data Entry'!D714),ISBLANK('Contact Data Entry'!E714),ISBLANK('Contact Data Entry'!I714),ISBLANK('Contact Data Entry'!J714),ISBLANK('Contact Data Entry'!L714),ISBLANK('Contact Data Entry'!M714),ISBLANK('Contact Data Entry'!N714)),TRUE,FALSE)</f>
        <v>1</v>
      </c>
    </row>
    <row r="715" spans="1:2" x14ac:dyDescent="0.25">
      <c r="A715" s="43" t="b">
        <f>IF(COUNTA('Contact Data Entry'!A715:AD715)-COUNTIF('Contact Data Entry'!A715:AD715,"#N/A")&gt;0,TRUE,FALSE)</f>
        <v>0</v>
      </c>
      <c r="B715" t="b">
        <f>IF(OR(ISBLANK('Contact Data Entry'!B715),ISBLANK('Contact Data Entry'!C715),ISBLANK('Contact Data Entry'!D715),ISBLANK('Contact Data Entry'!E715),ISBLANK('Contact Data Entry'!I715),ISBLANK('Contact Data Entry'!J715),ISBLANK('Contact Data Entry'!L715),ISBLANK('Contact Data Entry'!M715),ISBLANK('Contact Data Entry'!N715)),TRUE,FALSE)</f>
        <v>1</v>
      </c>
    </row>
    <row r="716" spans="1:2" x14ac:dyDescent="0.25">
      <c r="A716" s="43" t="b">
        <f>IF(COUNTA('Contact Data Entry'!A716:AD716)-COUNTIF('Contact Data Entry'!A716:AD716,"#N/A")&gt;0,TRUE,FALSE)</f>
        <v>0</v>
      </c>
      <c r="B716" t="b">
        <f>IF(OR(ISBLANK('Contact Data Entry'!B716),ISBLANK('Contact Data Entry'!C716),ISBLANK('Contact Data Entry'!D716),ISBLANK('Contact Data Entry'!E716),ISBLANK('Contact Data Entry'!I716),ISBLANK('Contact Data Entry'!J716),ISBLANK('Contact Data Entry'!L716),ISBLANK('Contact Data Entry'!M716),ISBLANK('Contact Data Entry'!N716)),TRUE,FALSE)</f>
        <v>1</v>
      </c>
    </row>
    <row r="717" spans="1:2" x14ac:dyDescent="0.25">
      <c r="A717" s="43" t="b">
        <f>IF(COUNTA('Contact Data Entry'!A717:AD717)-COUNTIF('Contact Data Entry'!A717:AD717,"#N/A")&gt;0,TRUE,FALSE)</f>
        <v>0</v>
      </c>
      <c r="B717" t="b">
        <f>IF(OR(ISBLANK('Contact Data Entry'!B717),ISBLANK('Contact Data Entry'!C717),ISBLANK('Contact Data Entry'!D717),ISBLANK('Contact Data Entry'!E717),ISBLANK('Contact Data Entry'!I717),ISBLANK('Contact Data Entry'!J717),ISBLANK('Contact Data Entry'!L717),ISBLANK('Contact Data Entry'!M717),ISBLANK('Contact Data Entry'!N717)),TRUE,FALSE)</f>
        <v>1</v>
      </c>
    </row>
    <row r="718" spans="1:2" x14ac:dyDescent="0.25">
      <c r="A718" s="43" t="b">
        <f>IF(COUNTA('Contact Data Entry'!A718:AD718)-COUNTIF('Contact Data Entry'!A718:AD718,"#N/A")&gt;0,TRUE,FALSE)</f>
        <v>0</v>
      </c>
      <c r="B718" t="b">
        <f>IF(OR(ISBLANK('Contact Data Entry'!B718),ISBLANK('Contact Data Entry'!C718),ISBLANK('Contact Data Entry'!D718),ISBLANK('Contact Data Entry'!E718),ISBLANK('Contact Data Entry'!I718),ISBLANK('Contact Data Entry'!J718),ISBLANK('Contact Data Entry'!L718),ISBLANK('Contact Data Entry'!M718),ISBLANK('Contact Data Entry'!N718)),TRUE,FALSE)</f>
        <v>1</v>
      </c>
    </row>
    <row r="719" spans="1:2" x14ac:dyDescent="0.25">
      <c r="A719" s="43" t="b">
        <f>IF(COUNTA('Contact Data Entry'!A719:AD719)-COUNTIF('Contact Data Entry'!A719:AD719,"#N/A")&gt;0,TRUE,FALSE)</f>
        <v>0</v>
      </c>
      <c r="B719" t="b">
        <f>IF(OR(ISBLANK('Contact Data Entry'!B719),ISBLANK('Contact Data Entry'!C719),ISBLANK('Contact Data Entry'!D719),ISBLANK('Contact Data Entry'!E719),ISBLANK('Contact Data Entry'!I719),ISBLANK('Contact Data Entry'!J719),ISBLANK('Contact Data Entry'!L719),ISBLANK('Contact Data Entry'!M719),ISBLANK('Contact Data Entry'!N719)),TRUE,FALSE)</f>
        <v>1</v>
      </c>
    </row>
    <row r="720" spans="1:2" x14ac:dyDescent="0.25">
      <c r="A720" s="43" t="b">
        <f>IF(COUNTA('Contact Data Entry'!A720:AD720)-COUNTIF('Contact Data Entry'!A720:AD720,"#N/A")&gt;0,TRUE,FALSE)</f>
        <v>0</v>
      </c>
      <c r="B720" t="b">
        <f>IF(OR(ISBLANK('Contact Data Entry'!B720),ISBLANK('Contact Data Entry'!C720),ISBLANK('Contact Data Entry'!D720),ISBLANK('Contact Data Entry'!E720),ISBLANK('Contact Data Entry'!I720),ISBLANK('Contact Data Entry'!J720),ISBLANK('Contact Data Entry'!L720),ISBLANK('Contact Data Entry'!M720),ISBLANK('Contact Data Entry'!N720)),TRUE,FALSE)</f>
        <v>1</v>
      </c>
    </row>
    <row r="721" spans="1:2" x14ac:dyDescent="0.25">
      <c r="A721" s="43" t="b">
        <f>IF(COUNTA('Contact Data Entry'!A721:AD721)-COUNTIF('Contact Data Entry'!A721:AD721,"#N/A")&gt;0,TRUE,FALSE)</f>
        <v>0</v>
      </c>
      <c r="B721" t="b">
        <f>IF(OR(ISBLANK('Contact Data Entry'!B721),ISBLANK('Contact Data Entry'!C721),ISBLANK('Contact Data Entry'!D721),ISBLANK('Contact Data Entry'!E721),ISBLANK('Contact Data Entry'!I721),ISBLANK('Contact Data Entry'!J721),ISBLANK('Contact Data Entry'!L721),ISBLANK('Contact Data Entry'!M721),ISBLANK('Contact Data Entry'!N721)),TRUE,FALSE)</f>
        <v>1</v>
      </c>
    </row>
    <row r="722" spans="1:2" x14ac:dyDescent="0.25">
      <c r="A722" s="43" t="b">
        <f>IF(COUNTA('Contact Data Entry'!A722:AD722)-COUNTIF('Contact Data Entry'!A722:AD722,"#N/A")&gt;0,TRUE,FALSE)</f>
        <v>0</v>
      </c>
      <c r="B722" t="b">
        <f>IF(OR(ISBLANK('Contact Data Entry'!B722),ISBLANK('Contact Data Entry'!C722),ISBLANK('Contact Data Entry'!D722),ISBLANK('Contact Data Entry'!E722),ISBLANK('Contact Data Entry'!I722),ISBLANK('Contact Data Entry'!J722),ISBLANK('Contact Data Entry'!L722),ISBLANK('Contact Data Entry'!M722),ISBLANK('Contact Data Entry'!N722)),TRUE,FALSE)</f>
        <v>1</v>
      </c>
    </row>
    <row r="723" spans="1:2" x14ac:dyDescent="0.25">
      <c r="A723" s="43" t="b">
        <f>IF(COUNTA('Contact Data Entry'!A723:AD723)-COUNTIF('Contact Data Entry'!A723:AD723,"#N/A")&gt;0,TRUE,FALSE)</f>
        <v>0</v>
      </c>
      <c r="B723" t="b">
        <f>IF(OR(ISBLANK('Contact Data Entry'!B723),ISBLANK('Contact Data Entry'!C723),ISBLANK('Contact Data Entry'!D723),ISBLANK('Contact Data Entry'!E723),ISBLANK('Contact Data Entry'!I723),ISBLANK('Contact Data Entry'!J723),ISBLANK('Contact Data Entry'!L723),ISBLANK('Contact Data Entry'!M723),ISBLANK('Contact Data Entry'!N723)),TRUE,FALSE)</f>
        <v>1</v>
      </c>
    </row>
    <row r="724" spans="1:2" x14ac:dyDescent="0.25">
      <c r="A724" s="43" t="b">
        <f>IF(COUNTA('Contact Data Entry'!A724:AD724)-COUNTIF('Contact Data Entry'!A724:AD724,"#N/A")&gt;0,TRUE,FALSE)</f>
        <v>0</v>
      </c>
      <c r="B724" t="b">
        <f>IF(OR(ISBLANK('Contact Data Entry'!B724),ISBLANK('Contact Data Entry'!C724),ISBLANK('Contact Data Entry'!D724),ISBLANK('Contact Data Entry'!E724),ISBLANK('Contact Data Entry'!I724),ISBLANK('Contact Data Entry'!J724),ISBLANK('Contact Data Entry'!L724),ISBLANK('Contact Data Entry'!M724),ISBLANK('Contact Data Entry'!N724)),TRUE,FALSE)</f>
        <v>1</v>
      </c>
    </row>
    <row r="725" spans="1:2" x14ac:dyDescent="0.25">
      <c r="A725" s="43" t="b">
        <f>IF(COUNTA('Contact Data Entry'!A725:AD725)-COUNTIF('Contact Data Entry'!A725:AD725,"#N/A")&gt;0,TRUE,FALSE)</f>
        <v>0</v>
      </c>
      <c r="B725" t="b">
        <f>IF(OR(ISBLANK('Contact Data Entry'!B725),ISBLANK('Contact Data Entry'!C725),ISBLANK('Contact Data Entry'!D725),ISBLANK('Contact Data Entry'!E725),ISBLANK('Contact Data Entry'!I725),ISBLANK('Contact Data Entry'!J725),ISBLANK('Contact Data Entry'!L725),ISBLANK('Contact Data Entry'!M725),ISBLANK('Contact Data Entry'!N725)),TRUE,FALSE)</f>
        <v>1</v>
      </c>
    </row>
    <row r="726" spans="1:2" x14ac:dyDescent="0.25">
      <c r="A726" s="43" t="b">
        <f>IF(COUNTA('Contact Data Entry'!A726:AD726)-COUNTIF('Contact Data Entry'!A726:AD726,"#N/A")&gt;0,TRUE,FALSE)</f>
        <v>0</v>
      </c>
      <c r="B726" t="b">
        <f>IF(OR(ISBLANK('Contact Data Entry'!B726),ISBLANK('Contact Data Entry'!C726),ISBLANK('Contact Data Entry'!D726),ISBLANK('Contact Data Entry'!E726),ISBLANK('Contact Data Entry'!I726),ISBLANK('Contact Data Entry'!J726),ISBLANK('Contact Data Entry'!L726),ISBLANK('Contact Data Entry'!M726),ISBLANK('Contact Data Entry'!N726)),TRUE,FALSE)</f>
        <v>1</v>
      </c>
    </row>
    <row r="727" spans="1:2" x14ac:dyDescent="0.25">
      <c r="A727" s="43" t="b">
        <f>IF(COUNTA('Contact Data Entry'!A727:AD727)-COUNTIF('Contact Data Entry'!A727:AD727,"#N/A")&gt;0,TRUE,FALSE)</f>
        <v>0</v>
      </c>
      <c r="B727" t="b">
        <f>IF(OR(ISBLANK('Contact Data Entry'!B727),ISBLANK('Contact Data Entry'!C727),ISBLANK('Contact Data Entry'!D727),ISBLANK('Contact Data Entry'!E727),ISBLANK('Contact Data Entry'!I727),ISBLANK('Contact Data Entry'!J727),ISBLANK('Contact Data Entry'!L727),ISBLANK('Contact Data Entry'!M727),ISBLANK('Contact Data Entry'!N727)),TRUE,FALSE)</f>
        <v>1</v>
      </c>
    </row>
    <row r="728" spans="1:2" x14ac:dyDescent="0.25">
      <c r="A728" s="43" t="b">
        <f>IF(COUNTA('Contact Data Entry'!A728:AD728)-COUNTIF('Contact Data Entry'!A728:AD728,"#N/A")&gt;0,TRUE,FALSE)</f>
        <v>0</v>
      </c>
      <c r="B728" t="b">
        <f>IF(OR(ISBLANK('Contact Data Entry'!B728),ISBLANK('Contact Data Entry'!C728),ISBLANK('Contact Data Entry'!D728),ISBLANK('Contact Data Entry'!E728),ISBLANK('Contact Data Entry'!I728),ISBLANK('Contact Data Entry'!J728),ISBLANK('Contact Data Entry'!L728),ISBLANK('Contact Data Entry'!M728),ISBLANK('Contact Data Entry'!N728)),TRUE,FALSE)</f>
        <v>1</v>
      </c>
    </row>
    <row r="729" spans="1:2" x14ac:dyDescent="0.25">
      <c r="A729" s="43" t="b">
        <f>IF(COUNTA('Contact Data Entry'!A729:AD729)-COUNTIF('Contact Data Entry'!A729:AD729,"#N/A")&gt;0,TRUE,FALSE)</f>
        <v>0</v>
      </c>
      <c r="B729" t="b">
        <f>IF(OR(ISBLANK('Contact Data Entry'!B729),ISBLANK('Contact Data Entry'!C729),ISBLANK('Contact Data Entry'!D729),ISBLANK('Contact Data Entry'!E729),ISBLANK('Contact Data Entry'!I729),ISBLANK('Contact Data Entry'!J729),ISBLANK('Contact Data Entry'!L729),ISBLANK('Contact Data Entry'!M729),ISBLANK('Contact Data Entry'!N729)),TRUE,FALSE)</f>
        <v>1</v>
      </c>
    </row>
    <row r="730" spans="1:2" x14ac:dyDescent="0.25">
      <c r="A730" s="43" t="b">
        <f>IF(COUNTA('Contact Data Entry'!A730:AD730)-COUNTIF('Contact Data Entry'!A730:AD730,"#N/A")&gt;0,TRUE,FALSE)</f>
        <v>0</v>
      </c>
      <c r="B730" t="b">
        <f>IF(OR(ISBLANK('Contact Data Entry'!B730),ISBLANK('Contact Data Entry'!C730),ISBLANK('Contact Data Entry'!D730),ISBLANK('Contact Data Entry'!E730),ISBLANK('Contact Data Entry'!I730),ISBLANK('Contact Data Entry'!J730),ISBLANK('Contact Data Entry'!L730),ISBLANK('Contact Data Entry'!M730),ISBLANK('Contact Data Entry'!N730)),TRUE,FALSE)</f>
        <v>1</v>
      </c>
    </row>
    <row r="731" spans="1:2" x14ac:dyDescent="0.25">
      <c r="A731" s="43" t="b">
        <f>IF(COUNTA('Contact Data Entry'!A731:AD731)-COUNTIF('Contact Data Entry'!A731:AD731,"#N/A")&gt;0,TRUE,FALSE)</f>
        <v>0</v>
      </c>
      <c r="B731" t="b">
        <f>IF(OR(ISBLANK('Contact Data Entry'!B731),ISBLANK('Contact Data Entry'!C731),ISBLANK('Contact Data Entry'!D731),ISBLANK('Contact Data Entry'!E731),ISBLANK('Contact Data Entry'!I731),ISBLANK('Contact Data Entry'!J731),ISBLANK('Contact Data Entry'!L731),ISBLANK('Contact Data Entry'!M731),ISBLANK('Contact Data Entry'!N731)),TRUE,FALSE)</f>
        <v>1</v>
      </c>
    </row>
    <row r="732" spans="1:2" x14ac:dyDescent="0.25">
      <c r="A732" s="43" t="b">
        <f>IF(COUNTA('Contact Data Entry'!A732:AD732)-COUNTIF('Contact Data Entry'!A732:AD732,"#N/A")&gt;0,TRUE,FALSE)</f>
        <v>0</v>
      </c>
      <c r="B732" t="b">
        <f>IF(OR(ISBLANK('Contact Data Entry'!B732),ISBLANK('Contact Data Entry'!C732),ISBLANK('Contact Data Entry'!D732),ISBLANK('Contact Data Entry'!E732),ISBLANK('Contact Data Entry'!I732),ISBLANK('Contact Data Entry'!J732),ISBLANK('Contact Data Entry'!L732),ISBLANK('Contact Data Entry'!M732),ISBLANK('Contact Data Entry'!N732)),TRUE,FALSE)</f>
        <v>1</v>
      </c>
    </row>
    <row r="733" spans="1:2" x14ac:dyDescent="0.25">
      <c r="A733" s="43" t="b">
        <f>IF(COUNTA('Contact Data Entry'!A733:AD733)-COUNTIF('Contact Data Entry'!A733:AD733,"#N/A")&gt;0,TRUE,FALSE)</f>
        <v>0</v>
      </c>
      <c r="B733" t="b">
        <f>IF(OR(ISBLANK('Contact Data Entry'!B733),ISBLANK('Contact Data Entry'!C733),ISBLANK('Contact Data Entry'!D733),ISBLANK('Contact Data Entry'!E733),ISBLANK('Contact Data Entry'!I733),ISBLANK('Contact Data Entry'!J733),ISBLANK('Contact Data Entry'!L733),ISBLANK('Contact Data Entry'!M733),ISBLANK('Contact Data Entry'!N733)),TRUE,FALSE)</f>
        <v>1</v>
      </c>
    </row>
    <row r="734" spans="1:2" x14ac:dyDescent="0.25">
      <c r="A734" s="43" t="b">
        <f>IF(COUNTA('Contact Data Entry'!A734:AD734)-COUNTIF('Contact Data Entry'!A734:AD734,"#N/A")&gt;0,TRUE,FALSE)</f>
        <v>0</v>
      </c>
      <c r="B734" t="b">
        <f>IF(OR(ISBLANK('Contact Data Entry'!B734),ISBLANK('Contact Data Entry'!C734),ISBLANK('Contact Data Entry'!D734),ISBLANK('Contact Data Entry'!E734),ISBLANK('Contact Data Entry'!I734),ISBLANK('Contact Data Entry'!J734),ISBLANK('Contact Data Entry'!L734),ISBLANK('Contact Data Entry'!M734),ISBLANK('Contact Data Entry'!N734)),TRUE,FALSE)</f>
        <v>1</v>
      </c>
    </row>
    <row r="735" spans="1:2" x14ac:dyDescent="0.25">
      <c r="A735" s="43" t="b">
        <f>IF(COUNTA('Contact Data Entry'!A735:AD735)-COUNTIF('Contact Data Entry'!A735:AD735,"#N/A")&gt;0,TRUE,FALSE)</f>
        <v>0</v>
      </c>
      <c r="B735" t="b">
        <f>IF(OR(ISBLANK('Contact Data Entry'!B735),ISBLANK('Contact Data Entry'!C735),ISBLANK('Contact Data Entry'!D735),ISBLANK('Contact Data Entry'!E735),ISBLANK('Contact Data Entry'!I735),ISBLANK('Contact Data Entry'!J735),ISBLANK('Contact Data Entry'!L735),ISBLANK('Contact Data Entry'!M735),ISBLANK('Contact Data Entry'!N735)),TRUE,FALSE)</f>
        <v>1</v>
      </c>
    </row>
    <row r="736" spans="1:2" x14ac:dyDescent="0.25">
      <c r="A736" s="43" t="b">
        <f>IF(COUNTA('Contact Data Entry'!A736:AD736)-COUNTIF('Contact Data Entry'!A736:AD736,"#N/A")&gt;0,TRUE,FALSE)</f>
        <v>0</v>
      </c>
      <c r="B736" t="b">
        <f>IF(OR(ISBLANK('Contact Data Entry'!B736),ISBLANK('Contact Data Entry'!C736),ISBLANK('Contact Data Entry'!D736),ISBLANK('Contact Data Entry'!E736),ISBLANK('Contact Data Entry'!I736),ISBLANK('Contact Data Entry'!J736),ISBLANK('Contact Data Entry'!L736),ISBLANK('Contact Data Entry'!M736),ISBLANK('Contact Data Entry'!N736)),TRUE,FALSE)</f>
        <v>1</v>
      </c>
    </row>
    <row r="737" spans="1:2" x14ac:dyDescent="0.25">
      <c r="A737" s="43" t="b">
        <f>IF(COUNTA('Contact Data Entry'!A737:AD737)-COUNTIF('Contact Data Entry'!A737:AD737,"#N/A")&gt;0,TRUE,FALSE)</f>
        <v>0</v>
      </c>
      <c r="B737" t="b">
        <f>IF(OR(ISBLANK('Contact Data Entry'!B737),ISBLANK('Contact Data Entry'!C737),ISBLANK('Contact Data Entry'!D737),ISBLANK('Contact Data Entry'!E737),ISBLANK('Contact Data Entry'!I737),ISBLANK('Contact Data Entry'!J737),ISBLANK('Contact Data Entry'!L737),ISBLANK('Contact Data Entry'!M737),ISBLANK('Contact Data Entry'!N737)),TRUE,FALSE)</f>
        <v>1</v>
      </c>
    </row>
    <row r="738" spans="1:2" x14ac:dyDescent="0.25">
      <c r="A738" s="43" t="b">
        <f>IF(COUNTA('Contact Data Entry'!A738:AD738)-COUNTIF('Contact Data Entry'!A738:AD738,"#N/A")&gt;0,TRUE,FALSE)</f>
        <v>0</v>
      </c>
      <c r="B738" t="b">
        <f>IF(OR(ISBLANK('Contact Data Entry'!B738),ISBLANK('Contact Data Entry'!C738),ISBLANK('Contact Data Entry'!D738),ISBLANK('Contact Data Entry'!E738),ISBLANK('Contact Data Entry'!I738),ISBLANK('Contact Data Entry'!J738),ISBLANK('Contact Data Entry'!L738),ISBLANK('Contact Data Entry'!M738),ISBLANK('Contact Data Entry'!N738)),TRUE,FALSE)</f>
        <v>1</v>
      </c>
    </row>
    <row r="739" spans="1:2" x14ac:dyDescent="0.25">
      <c r="A739" s="43" t="b">
        <f>IF(COUNTA('Contact Data Entry'!A739:AD739)-COUNTIF('Contact Data Entry'!A739:AD739,"#N/A")&gt;0,TRUE,FALSE)</f>
        <v>0</v>
      </c>
      <c r="B739" t="b">
        <f>IF(OR(ISBLANK('Contact Data Entry'!B739),ISBLANK('Contact Data Entry'!C739),ISBLANK('Contact Data Entry'!D739),ISBLANK('Contact Data Entry'!E739),ISBLANK('Contact Data Entry'!I739),ISBLANK('Contact Data Entry'!J739),ISBLANK('Contact Data Entry'!L739),ISBLANK('Contact Data Entry'!M739),ISBLANK('Contact Data Entry'!N739)),TRUE,FALSE)</f>
        <v>1</v>
      </c>
    </row>
    <row r="740" spans="1:2" x14ac:dyDescent="0.25">
      <c r="A740" s="43" t="b">
        <f>IF(COUNTA('Contact Data Entry'!A740:AD740)-COUNTIF('Contact Data Entry'!A740:AD740,"#N/A")&gt;0,TRUE,FALSE)</f>
        <v>0</v>
      </c>
      <c r="B740" t="b">
        <f>IF(OR(ISBLANK('Contact Data Entry'!B740),ISBLANK('Contact Data Entry'!C740),ISBLANK('Contact Data Entry'!D740),ISBLANK('Contact Data Entry'!E740),ISBLANK('Contact Data Entry'!I740),ISBLANK('Contact Data Entry'!J740),ISBLANK('Contact Data Entry'!L740),ISBLANK('Contact Data Entry'!M740),ISBLANK('Contact Data Entry'!N740)),TRUE,FALSE)</f>
        <v>1</v>
      </c>
    </row>
    <row r="741" spans="1:2" x14ac:dyDescent="0.25">
      <c r="A741" s="43" t="b">
        <f>IF(COUNTA('Contact Data Entry'!A741:AD741)-COUNTIF('Contact Data Entry'!A741:AD741,"#N/A")&gt;0,TRUE,FALSE)</f>
        <v>0</v>
      </c>
      <c r="B741" t="b">
        <f>IF(OR(ISBLANK('Contact Data Entry'!B741),ISBLANK('Contact Data Entry'!C741),ISBLANK('Contact Data Entry'!D741),ISBLANK('Contact Data Entry'!E741),ISBLANK('Contact Data Entry'!I741),ISBLANK('Contact Data Entry'!J741),ISBLANK('Contact Data Entry'!L741),ISBLANK('Contact Data Entry'!M741),ISBLANK('Contact Data Entry'!N741)),TRUE,FALSE)</f>
        <v>1</v>
      </c>
    </row>
    <row r="742" spans="1:2" x14ac:dyDescent="0.25">
      <c r="A742" s="43" t="b">
        <f>IF(COUNTA('Contact Data Entry'!A742:AD742)-COUNTIF('Contact Data Entry'!A742:AD742,"#N/A")&gt;0,TRUE,FALSE)</f>
        <v>0</v>
      </c>
      <c r="B742" t="b">
        <f>IF(OR(ISBLANK('Contact Data Entry'!B742),ISBLANK('Contact Data Entry'!C742),ISBLANK('Contact Data Entry'!D742),ISBLANK('Contact Data Entry'!E742),ISBLANK('Contact Data Entry'!I742),ISBLANK('Contact Data Entry'!J742),ISBLANK('Contact Data Entry'!L742),ISBLANK('Contact Data Entry'!M742),ISBLANK('Contact Data Entry'!N742)),TRUE,FALSE)</f>
        <v>1</v>
      </c>
    </row>
    <row r="743" spans="1:2" x14ac:dyDescent="0.25">
      <c r="A743" s="43" t="b">
        <f>IF(COUNTA('Contact Data Entry'!A743:AD743)-COUNTIF('Contact Data Entry'!A743:AD743,"#N/A")&gt;0,TRUE,FALSE)</f>
        <v>0</v>
      </c>
      <c r="B743" t="b">
        <f>IF(OR(ISBLANK('Contact Data Entry'!B743),ISBLANK('Contact Data Entry'!C743),ISBLANK('Contact Data Entry'!D743),ISBLANK('Contact Data Entry'!E743),ISBLANK('Contact Data Entry'!I743),ISBLANK('Contact Data Entry'!J743),ISBLANK('Contact Data Entry'!L743),ISBLANK('Contact Data Entry'!M743),ISBLANK('Contact Data Entry'!N743)),TRUE,FALSE)</f>
        <v>1</v>
      </c>
    </row>
    <row r="744" spans="1:2" x14ac:dyDescent="0.25">
      <c r="A744" s="43" t="b">
        <f>IF(COUNTA('Contact Data Entry'!A744:AD744)-COUNTIF('Contact Data Entry'!A744:AD744,"#N/A")&gt;0,TRUE,FALSE)</f>
        <v>0</v>
      </c>
      <c r="B744" t="b">
        <f>IF(OR(ISBLANK('Contact Data Entry'!B744),ISBLANK('Contact Data Entry'!C744),ISBLANK('Contact Data Entry'!D744),ISBLANK('Contact Data Entry'!E744),ISBLANK('Contact Data Entry'!I744),ISBLANK('Contact Data Entry'!J744),ISBLANK('Contact Data Entry'!L744),ISBLANK('Contact Data Entry'!M744),ISBLANK('Contact Data Entry'!N744)),TRUE,FALSE)</f>
        <v>1</v>
      </c>
    </row>
    <row r="745" spans="1:2" x14ac:dyDescent="0.25">
      <c r="A745" s="43" t="b">
        <f>IF(COUNTA('Contact Data Entry'!A745:AD745)-COUNTIF('Contact Data Entry'!A745:AD745,"#N/A")&gt;0,TRUE,FALSE)</f>
        <v>0</v>
      </c>
      <c r="B745" t="b">
        <f>IF(OR(ISBLANK('Contact Data Entry'!B745),ISBLANK('Contact Data Entry'!C745),ISBLANK('Contact Data Entry'!D745),ISBLANK('Contact Data Entry'!E745),ISBLANK('Contact Data Entry'!I745),ISBLANK('Contact Data Entry'!J745),ISBLANK('Contact Data Entry'!L745),ISBLANK('Contact Data Entry'!M745),ISBLANK('Contact Data Entry'!N745)),TRUE,FALSE)</f>
        <v>1</v>
      </c>
    </row>
    <row r="746" spans="1:2" x14ac:dyDescent="0.25">
      <c r="A746" s="43" t="b">
        <f>IF(COUNTA('Contact Data Entry'!A746:AD746)-COUNTIF('Contact Data Entry'!A746:AD746,"#N/A")&gt;0,TRUE,FALSE)</f>
        <v>0</v>
      </c>
      <c r="B746" t="b">
        <f>IF(OR(ISBLANK('Contact Data Entry'!B746),ISBLANK('Contact Data Entry'!C746),ISBLANK('Contact Data Entry'!D746),ISBLANK('Contact Data Entry'!E746),ISBLANK('Contact Data Entry'!I746),ISBLANK('Contact Data Entry'!J746),ISBLANK('Contact Data Entry'!L746),ISBLANK('Contact Data Entry'!M746),ISBLANK('Contact Data Entry'!N746)),TRUE,FALSE)</f>
        <v>1</v>
      </c>
    </row>
    <row r="747" spans="1:2" x14ac:dyDescent="0.25">
      <c r="A747" s="43" t="b">
        <f>IF(COUNTA('Contact Data Entry'!A747:AD747)-COUNTIF('Contact Data Entry'!A747:AD747,"#N/A")&gt;0,TRUE,FALSE)</f>
        <v>0</v>
      </c>
      <c r="B747" t="b">
        <f>IF(OR(ISBLANK('Contact Data Entry'!B747),ISBLANK('Contact Data Entry'!C747),ISBLANK('Contact Data Entry'!D747),ISBLANK('Contact Data Entry'!E747),ISBLANK('Contact Data Entry'!I747),ISBLANK('Contact Data Entry'!J747),ISBLANK('Contact Data Entry'!L747),ISBLANK('Contact Data Entry'!M747),ISBLANK('Contact Data Entry'!N747)),TRUE,FALSE)</f>
        <v>1</v>
      </c>
    </row>
    <row r="748" spans="1:2" x14ac:dyDescent="0.25">
      <c r="A748" s="43" t="b">
        <f>IF(COUNTA('Contact Data Entry'!A748:AD748)-COUNTIF('Contact Data Entry'!A748:AD748,"#N/A")&gt;0,TRUE,FALSE)</f>
        <v>0</v>
      </c>
      <c r="B748" t="b">
        <f>IF(OR(ISBLANK('Contact Data Entry'!B748),ISBLANK('Contact Data Entry'!C748),ISBLANK('Contact Data Entry'!D748),ISBLANK('Contact Data Entry'!E748),ISBLANK('Contact Data Entry'!I748),ISBLANK('Contact Data Entry'!J748),ISBLANK('Contact Data Entry'!L748),ISBLANK('Contact Data Entry'!M748),ISBLANK('Contact Data Entry'!N748)),TRUE,FALSE)</f>
        <v>1</v>
      </c>
    </row>
    <row r="749" spans="1:2" x14ac:dyDescent="0.25">
      <c r="A749" s="43" t="b">
        <f>IF(COUNTA('Contact Data Entry'!A749:AD749)-COUNTIF('Contact Data Entry'!A749:AD749,"#N/A")&gt;0,TRUE,FALSE)</f>
        <v>0</v>
      </c>
      <c r="B749" t="b">
        <f>IF(OR(ISBLANK('Contact Data Entry'!B749),ISBLANK('Contact Data Entry'!C749),ISBLANK('Contact Data Entry'!D749),ISBLANK('Contact Data Entry'!E749),ISBLANK('Contact Data Entry'!I749),ISBLANK('Contact Data Entry'!J749),ISBLANK('Contact Data Entry'!L749),ISBLANK('Contact Data Entry'!M749),ISBLANK('Contact Data Entry'!N749)),TRUE,FALSE)</f>
        <v>1</v>
      </c>
    </row>
    <row r="750" spans="1:2" x14ac:dyDescent="0.25">
      <c r="A750" s="43" t="b">
        <f>IF(COUNTA('Contact Data Entry'!A750:AD750)-COUNTIF('Contact Data Entry'!A750:AD750,"#N/A")&gt;0,TRUE,FALSE)</f>
        <v>0</v>
      </c>
      <c r="B750" t="b">
        <f>IF(OR(ISBLANK('Contact Data Entry'!B750),ISBLANK('Contact Data Entry'!C750),ISBLANK('Contact Data Entry'!D750),ISBLANK('Contact Data Entry'!E750),ISBLANK('Contact Data Entry'!I750),ISBLANK('Contact Data Entry'!J750),ISBLANK('Contact Data Entry'!L750),ISBLANK('Contact Data Entry'!M750),ISBLANK('Contact Data Entry'!N750)),TRUE,FALSE)</f>
        <v>1</v>
      </c>
    </row>
    <row r="751" spans="1:2" x14ac:dyDescent="0.25">
      <c r="A751" s="43" t="b">
        <f>IF(COUNTA('Contact Data Entry'!A751:AD751)-COUNTIF('Contact Data Entry'!A751:AD751,"#N/A")&gt;0,TRUE,FALSE)</f>
        <v>0</v>
      </c>
      <c r="B751" t="b">
        <f>IF(OR(ISBLANK('Contact Data Entry'!B751),ISBLANK('Contact Data Entry'!C751),ISBLANK('Contact Data Entry'!D751),ISBLANK('Contact Data Entry'!E751),ISBLANK('Contact Data Entry'!I751),ISBLANK('Contact Data Entry'!J751),ISBLANK('Contact Data Entry'!L751),ISBLANK('Contact Data Entry'!M751),ISBLANK('Contact Data Entry'!N751)),TRUE,FALSE)</f>
        <v>1</v>
      </c>
    </row>
    <row r="752" spans="1:2" x14ac:dyDescent="0.25">
      <c r="A752" s="43" t="b">
        <f>IF(COUNTA('Contact Data Entry'!A752:AD752)-COUNTIF('Contact Data Entry'!A752:AD752,"#N/A")&gt;0,TRUE,FALSE)</f>
        <v>0</v>
      </c>
      <c r="B752" t="b">
        <f>IF(OR(ISBLANK('Contact Data Entry'!B752),ISBLANK('Contact Data Entry'!C752),ISBLANK('Contact Data Entry'!D752),ISBLANK('Contact Data Entry'!E752),ISBLANK('Contact Data Entry'!I752),ISBLANK('Contact Data Entry'!J752),ISBLANK('Contact Data Entry'!L752),ISBLANK('Contact Data Entry'!M752),ISBLANK('Contact Data Entry'!N752)),TRUE,FALSE)</f>
        <v>1</v>
      </c>
    </row>
    <row r="753" spans="1:2" x14ac:dyDescent="0.25">
      <c r="A753" s="43" t="b">
        <f>IF(COUNTA('Contact Data Entry'!A753:AD753)-COUNTIF('Contact Data Entry'!A753:AD753,"#N/A")&gt;0,TRUE,FALSE)</f>
        <v>0</v>
      </c>
      <c r="B753" t="b">
        <f>IF(OR(ISBLANK('Contact Data Entry'!B753),ISBLANK('Contact Data Entry'!C753),ISBLANK('Contact Data Entry'!D753),ISBLANK('Contact Data Entry'!E753),ISBLANK('Contact Data Entry'!I753),ISBLANK('Contact Data Entry'!J753),ISBLANK('Contact Data Entry'!L753),ISBLANK('Contact Data Entry'!M753),ISBLANK('Contact Data Entry'!N753)),TRUE,FALSE)</f>
        <v>1</v>
      </c>
    </row>
    <row r="754" spans="1:2" x14ac:dyDescent="0.25">
      <c r="A754" s="43" t="b">
        <f>IF(COUNTA('Contact Data Entry'!A754:AD754)-COUNTIF('Contact Data Entry'!A754:AD754,"#N/A")&gt;0,TRUE,FALSE)</f>
        <v>0</v>
      </c>
      <c r="B754" t="b">
        <f>IF(OR(ISBLANK('Contact Data Entry'!B754),ISBLANK('Contact Data Entry'!C754),ISBLANK('Contact Data Entry'!D754),ISBLANK('Contact Data Entry'!E754),ISBLANK('Contact Data Entry'!I754),ISBLANK('Contact Data Entry'!J754),ISBLANK('Contact Data Entry'!L754),ISBLANK('Contact Data Entry'!M754),ISBLANK('Contact Data Entry'!N754)),TRUE,FALSE)</f>
        <v>1</v>
      </c>
    </row>
    <row r="755" spans="1:2" x14ac:dyDescent="0.25">
      <c r="A755" s="43" t="b">
        <f>IF(COUNTA('Contact Data Entry'!A755:AD755)-COUNTIF('Contact Data Entry'!A755:AD755,"#N/A")&gt;0,TRUE,FALSE)</f>
        <v>0</v>
      </c>
      <c r="B755" t="b">
        <f>IF(OR(ISBLANK('Contact Data Entry'!B755),ISBLANK('Contact Data Entry'!C755),ISBLANK('Contact Data Entry'!D755),ISBLANK('Contact Data Entry'!E755),ISBLANK('Contact Data Entry'!I755),ISBLANK('Contact Data Entry'!J755),ISBLANK('Contact Data Entry'!L755),ISBLANK('Contact Data Entry'!M755),ISBLANK('Contact Data Entry'!N755)),TRUE,FALSE)</f>
        <v>1</v>
      </c>
    </row>
    <row r="756" spans="1:2" x14ac:dyDescent="0.25">
      <c r="A756" s="43" t="b">
        <f>IF(COUNTA('Contact Data Entry'!A756:AD756)-COUNTIF('Contact Data Entry'!A756:AD756,"#N/A")&gt;0,TRUE,FALSE)</f>
        <v>0</v>
      </c>
      <c r="B756" t="b">
        <f>IF(OR(ISBLANK('Contact Data Entry'!B756),ISBLANK('Contact Data Entry'!C756),ISBLANK('Contact Data Entry'!D756),ISBLANK('Contact Data Entry'!E756),ISBLANK('Contact Data Entry'!I756),ISBLANK('Contact Data Entry'!J756),ISBLANK('Contact Data Entry'!L756),ISBLANK('Contact Data Entry'!M756),ISBLANK('Contact Data Entry'!N756)),TRUE,FALSE)</f>
        <v>1</v>
      </c>
    </row>
    <row r="757" spans="1:2" x14ac:dyDescent="0.25">
      <c r="A757" s="43" t="b">
        <f>IF(COUNTA('Contact Data Entry'!A757:AD757)-COUNTIF('Contact Data Entry'!A757:AD757,"#N/A")&gt;0,TRUE,FALSE)</f>
        <v>0</v>
      </c>
      <c r="B757" t="b">
        <f>IF(OR(ISBLANK('Contact Data Entry'!B757),ISBLANK('Contact Data Entry'!C757),ISBLANK('Contact Data Entry'!D757),ISBLANK('Contact Data Entry'!E757),ISBLANK('Contact Data Entry'!I757),ISBLANK('Contact Data Entry'!J757),ISBLANK('Contact Data Entry'!L757),ISBLANK('Contact Data Entry'!M757),ISBLANK('Contact Data Entry'!N757)),TRUE,FALSE)</f>
        <v>1</v>
      </c>
    </row>
    <row r="758" spans="1:2" x14ac:dyDescent="0.25">
      <c r="A758" s="43" t="b">
        <f>IF(COUNTA('Contact Data Entry'!A758:AD758)-COUNTIF('Contact Data Entry'!A758:AD758,"#N/A")&gt;0,TRUE,FALSE)</f>
        <v>0</v>
      </c>
      <c r="B758" t="b">
        <f>IF(OR(ISBLANK('Contact Data Entry'!B758),ISBLANK('Contact Data Entry'!C758),ISBLANK('Contact Data Entry'!D758),ISBLANK('Contact Data Entry'!E758),ISBLANK('Contact Data Entry'!I758),ISBLANK('Contact Data Entry'!J758),ISBLANK('Contact Data Entry'!L758),ISBLANK('Contact Data Entry'!M758),ISBLANK('Contact Data Entry'!N758)),TRUE,FALSE)</f>
        <v>1</v>
      </c>
    </row>
    <row r="759" spans="1:2" x14ac:dyDescent="0.25">
      <c r="A759" s="43" t="b">
        <f>IF(COUNTA('Contact Data Entry'!A759:AD759)-COUNTIF('Contact Data Entry'!A759:AD759,"#N/A")&gt;0,TRUE,FALSE)</f>
        <v>0</v>
      </c>
      <c r="B759" t="b">
        <f>IF(OR(ISBLANK('Contact Data Entry'!B759),ISBLANK('Contact Data Entry'!C759),ISBLANK('Contact Data Entry'!D759),ISBLANK('Contact Data Entry'!E759),ISBLANK('Contact Data Entry'!I759),ISBLANK('Contact Data Entry'!J759),ISBLANK('Contact Data Entry'!L759),ISBLANK('Contact Data Entry'!M759),ISBLANK('Contact Data Entry'!N759)),TRUE,FALSE)</f>
        <v>1</v>
      </c>
    </row>
    <row r="760" spans="1:2" x14ac:dyDescent="0.25">
      <c r="A760" s="43" t="b">
        <f>IF(COUNTA('Contact Data Entry'!A760:AD760)-COUNTIF('Contact Data Entry'!A760:AD760,"#N/A")&gt;0,TRUE,FALSE)</f>
        <v>0</v>
      </c>
      <c r="B760" t="b">
        <f>IF(OR(ISBLANK('Contact Data Entry'!B760),ISBLANK('Contact Data Entry'!C760),ISBLANK('Contact Data Entry'!D760),ISBLANK('Contact Data Entry'!E760),ISBLANK('Contact Data Entry'!I760),ISBLANK('Contact Data Entry'!J760),ISBLANK('Contact Data Entry'!L760),ISBLANK('Contact Data Entry'!M760),ISBLANK('Contact Data Entry'!N760)),TRUE,FALSE)</f>
        <v>1</v>
      </c>
    </row>
    <row r="761" spans="1:2" x14ac:dyDescent="0.25">
      <c r="A761" s="43" t="b">
        <f>IF(COUNTA('Contact Data Entry'!A761:AD761)-COUNTIF('Contact Data Entry'!A761:AD761,"#N/A")&gt;0,TRUE,FALSE)</f>
        <v>0</v>
      </c>
      <c r="B761" t="b">
        <f>IF(OR(ISBLANK('Contact Data Entry'!B761),ISBLANK('Contact Data Entry'!C761),ISBLANK('Contact Data Entry'!D761),ISBLANK('Contact Data Entry'!E761),ISBLANK('Contact Data Entry'!I761),ISBLANK('Contact Data Entry'!J761),ISBLANK('Contact Data Entry'!L761),ISBLANK('Contact Data Entry'!M761),ISBLANK('Contact Data Entry'!N761)),TRUE,FALSE)</f>
        <v>1</v>
      </c>
    </row>
    <row r="762" spans="1:2" x14ac:dyDescent="0.25">
      <c r="A762" s="43" t="b">
        <f>IF(COUNTA('Contact Data Entry'!A762:AD762)-COUNTIF('Contact Data Entry'!A762:AD762,"#N/A")&gt;0,TRUE,FALSE)</f>
        <v>0</v>
      </c>
      <c r="B762" t="b">
        <f>IF(OR(ISBLANK('Contact Data Entry'!B762),ISBLANK('Contact Data Entry'!C762),ISBLANK('Contact Data Entry'!D762),ISBLANK('Contact Data Entry'!E762),ISBLANK('Contact Data Entry'!I762),ISBLANK('Contact Data Entry'!J762),ISBLANK('Contact Data Entry'!L762),ISBLANK('Contact Data Entry'!M762),ISBLANK('Contact Data Entry'!N762)),TRUE,FALSE)</f>
        <v>1</v>
      </c>
    </row>
    <row r="763" spans="1:2" x14ac:dyDescent="0.25">
      <c r="A763" s="43" t="b">
        <f>IF(COUNTA('Contact Data Entry'!A763:AD763)-COUNTIF('Contact Data Entry'!A763:AD763,"#N/A")&gt;0,TRUE,FALSE)</f>
        <v>0</v>
      </c>
      <c r="B763" t="b">
        <f>IF(OR(ISBLANK('Contact Data Entry'!B763),ISBLANK('Contact Data Entry'!C763),ISBLANK('Contact Data Entry'!D763),ISBLANK('Contact Data Entry'!E763),ISBLANK('Contact Data Entry'!I763),ISBLANK('Contact Data Entry'!J763),ISBLANK('Contact Data Entry'!L763),ISBLANK('Contact Data Entry'!M763),ISBLANK('Contact Data Entry'!N763)),TRUE,FALSE)</f>
        <v>1</v>
      </c>
    </row>
    <row r="764" spans="1:2" x14ac:dyDescent="0.25">
      <c r="A764" s="43" t="b">
        <f>IF(COUNTA('Contact Data Entry'!A764:AD764)-COUNTIF('Contact Data Entry'!A764:AD764,"#N/A")&gt;0,TRUE,FALSE)</f>
        <v>0</v>
      </c>
      <c r="B764" t="b">
        <f>IF(OR(ISBLANK('Contact Data Entry'!B764),ISBLANK('Contact Data Entry'!C764),ISBLANK('Contact Data Entry'!D764),ISBLANK('Contact Data Entry'!E764),ISBLANK('Contact Data Entry'!I764),ISBLANK('Contact Data Entry'!J764),ISBLANK('Contact Data Entry'!L764),ISBLANK('Contact Data Entry'!M764),ISBLANK('Contact Data Entry'!N764)),TRUE,FALSE)</f>
        <v>1</v>
      </c>
    </row>
    <row r="765" spans="1:2" x14ac:dyDescent="0.25">
      <c r="A765" s="43" t="b">
        <f>IF(COUNTA('Contact Data Entry'!A765:AD765)-COUNTIF('Contact Data Entry'!A765:AD765,"#N/A")&gt;0,TRUE,FALSE)</f>
        <v>0</v>
      </c>
      <c r="B765" t="b">
        <f>IF(OR(ISBLANK('Contact Data Entry'!B765),ISBLANK('Contact Data Entry'!C765),ISBLANK('Contact Data Entry'!D765),ISBLANK('Contact Data Entry'!E765),ISBLANK('Contact Data Entry'!I765),ISBLANK('Contact Data Entry'!J765),ISBLANK('Contact Data Entry'!L765),ISBLANK('Contact Data Entry'!M765),ISBLANK('Contact Data Entry'!N765)),TRUE,FALSE)</f>
        <v>1</v>
      </c>
    </row>
    <row r="766" spans="1:2" x14ac:dyDescent="0.25">
      <c r="A766" s="43" t="b">
        <f>IF(COUNTA('Contact Data Entry'!A766:AD766)-COUNTIF('Contact Data Entry'!A766:AD766,"#N/A")&gt;0,TRUE,FALSE)</f>
        <v>0</v>
      </c>
      <c r="B766" t="b">
        <f>IF(OR(ISBLANK('Contact Data Entry'!B766),ISBLANK('Contact Data Entry'!C766),ISBLANK('Contact Data Entry'!D766),ISBLANK('Contact Data Entry'!E766),ISBLANK('Contact Data Entry'!I766),ISBLANK('Contact Data Entry'!J766),ISBLANK('Contact Data Entry'!L766),ISBLANK('Contact Data Entry'!M766),ISBLANK('Contact Data Entry'!N766)),TRUE,FALSE)</f>
        <v>1</v>
      </c>
    </row>
    <row r="767" spans="1:2" x14ac:dyDescent="0.25">
      <c r="A767" s="43" t="b">
        <f>IF(COUNTA('Contact Data Entry'!A767:AD767)-COUNTIF('Contact Data Entry'!A767:AD767,"#N/A")&gt;0,TRUE,FALSE)</f>
        <v>0</v>
      </c>
      <c r="B767" t="b">
        <f>IF(OR(ISBLANK('Contact Data Entry'!B767),ISBLANK('Contact Data Entry'!C767),ISBLANK('Contact Data Entry'!D767),ISBLANK('Contact Data Entry'!E767),ISBLANK('Contact Data Entry'!I767),ISBLANK('Contact Data Entry'!J767),ISBLANK('Contact Data Entry'!L767),ISBLANK('Contact Data Entry'!M767),ISBLANK('Contact Data Entry'!N767)),TRUE,FALSE)</f>
        <v>1</v>
      </c>
    </row>
    <row r="768" spans="1:2" x14ac:dyDescent="0.25">
      <c r="A768" s="43" t="b">
        <f>IF(COUNTA('Contact Data Entry'!A768:AD768)-COUNTIF('Contact Data Entry'!A768:AD768,"#N/A")&gt;0,TRUE,FALSE)</f>
        <v>0</v>
      </c>
      <c r="B768" t="b">
        <f>IF(OR(ISBLANK('Contact Data Entry'!B768),ISBLANK('Contact Data Entry'!C768),ISBLANK('Contact Data Entry'!D768),ISBLANK('Contact Data Entry'!E768),ISBLANK('Contact Data Entry'!I768),ISBLANK('Contact Data Entry'!J768),ISBLANK('Contact Data Entry'!L768),ISBLANK('Contact Data Entry'!M768),ISBLANK('Contact Data Entry'!N768)),TRUE,FALSE)</f>
        <v>1</v>
      </c>
    </row>
    <row r="769" spans="1:2" x14ac:dyDescent="0.25">
      <c r="A769" s="43" t="b">
        <f>IF(COUNTA('Contact Data Entry'!A769:AD769)-COUNTIF('Contact Data Entry'!A769:AD769,"#N/A")&gt;0,TRUE,FALSE)</f>
        <v>0</v>
      </c>
      <c r="B769" t="b">
        <f>IF(OR(ISBLANK('Contact Data Entry'!B769),ISBLANK('Contact Data Entry'!C769),ISBLANK('Contact Data Entry'!D769),ISBLANK('Contact Data Entry'!E769),ISBLANK('Contact Data Entry'!I769),ISBLANK('Contact Data Entry'!J769),ISBLANK('Contact Data Entry'!L769),ISBLANK('Contact Data Entry'!M769),ISBLANK('Contact Data Entry'!N769)),TRUE,FALSE)</f>
        <v>1</v>
      </c>
    </row>
    <row r="770" spans="1:2" x14ac:dyDescent="0.25">
      <c r="A770" s="43" t="b">
        <f>IF(COUNTA('Contact Data Entry'!A770:AD770)-COUNTIF('Contact Data Entry'!A770:AD770,"#N/A")&gt;0,TRUE,FALSE)</f>
        <v>0</v>
      </c>
      <c r="B770" t="b">
        <f>IF(OR(ISBLANK('Contact Data Entry'!B770),ISBLANK('Contact Data Entry'!C770),ISBLANK('Contact Data Entry'!D770),ISBLANK('Contact Data Entry'!E770),ISBLANK('Contact Data Entry'!I770),ISBLANK('Contact Data Entry'!J770),ISBLANK('Contact Data Entry'!L770),ISBLANK('Contact Data Entry'!M770),ISBLANK('Contact Data Entry'!N770)),TRUE,FALSE)</f>
        <v>1</v>
      </c>
    </row>
    <row r="771" spans="1:2" x14ac:dyDescent="0.25">
      <c r="A771" s="43" t="b">
        <f>IF(COUNTA('Contact Data Entry'!A771:AD771)-COUNTIF('Contact Data Entry'!A771:AD771,"#N/A")&gt;0,TRUE,FALSE)</f>
        <v>0</v>
      </c>
      <c r="B771" t="b">
        <f>IF(OR(ISBLANK('Contact Data Entry'!B771),ISBLANK('Contact Data Entry'!C771),ISBLANK('Contact Data Entry'!D771),ISBLANK('Contact Data Entry'!E771),ISBLANK('Contact Data Entry'!I771),ISBLANK('Contact Data Entry'!J771),ISBLANK('Contact Data Entry'!L771),ISBLANK('Contact Data Entry'!M771),ISBLANK('Contact Data Entry'!N771)),TRUE,FALSE)</f>
        <v>1</v>
      </c>
    </row>
    <row r="772" spans="1:2" x14ac:dyDescent="0.25">
      <c r="A772" s="43" t="b">
        <f>IF(COUNTA('Contact Data Entry'!A772:AD772)-COUNTIF('Contact Data Entry'!A772:AD772,"#N/A")&gt;0,TRUE,FALSE)</f>
        <v>0</v>
      </c>
      <c r="B772" t="b">
        <f>IF(OR(ISBLANK('Contact Data Entry'!B772),ISBLANK('Contact Data Entry'!C772),ISBLANK('Contact Data Entry'!D772),ISBLANK('Contact Data Entry'!E772),ISBLANK('Contact Data Entry'!I772),ISBLANK('Contact Data Entry'!J772),ISBLANK('Contact Data Entry'!L772),ISBLANK('Contact Data Entry'!M772),ISBLANK('Contact Data Entry'!N772)),TRUE,FALSE)</f>
        <v>1</v>
      </c>
    </row>
    <row r="773" spans="1:2" x14ac:dyDescent="0.25">
      <c r="A773" s="43" t="b">
        <f>IF(COUNTA('Contact Data Entry'!A773:AD773)-COUNTIF('Contact Data Entry'!A773:AD773,"#N/A")&gt;0,TRUE,FALSE)</f>
        <v>0</v>
      </c>
      <c r="B773" t="b">
        <f>IF(OR(ISBLANK('Contact Data Entry'!B773),ISBLANK('Contact Data Entry'!C773),ISBLANK('Contact Data Entry'!D773),ISBLANK('Contact Data Entry'!E773),ISBLANK('Contact Data Entry'!I773),ISBLANK('Contact Data Entry'!J773),ISBLANK('Contact Data Entry'!L773),ISBLANK('Contact Data Entry'!M773),ISBLANK('Contact Data Entry'!N773)),TRUE,FALSE)</f>
        <v>1</v>
      </c>
    </row>
    <row r="774" spans="1:2" x14ac:dyDescent="0.25">
      <c r="A774" s="43" t="b">
        <f>IF(COUNTA('Contact Data Entry'!A774:AD774)-COUNTIF('Contact Data Entry'!A774:AD774,"#N/A")&gt;0,TRUE,FALSE)</f>
        <v>0</v>
      </c>
      <c r="B774" t="b">
        <f>IF(OR(ISBLANK('Contact Data Entry'!B774),ISBLANK('Contact Data Entry'!C774),ISBLANK('Contact Data Entry'!D774),ISBLANK('Contact Data Entry'!E774),ISBLANK('Contact Data Entry'!I774),ISBLANK('Contact Data Entry'!J774),ISBLANK('Contact Data Entry'!L774),ISBLANK('Contact Data Entry'!M774),ISBLANK('Contact Data Entry'!N774)),TRUE,FALSE)</f>
        <v>1</v>
      </c>
    </row>
    <row r="775" spans="1:2" x14ac:dyDescent="0.25">
      <c r="A775" s="43" t="b">
        <f>IF(COUNTA('Contact Data Entry'!A775:AD775)-COUNTIF('Contact Data Entry'!A775:AD775,"#N/A")&gt;0,TRUE,FALSE)</f>
        <v>0</v>
      </c>
      <c r="B775" t="b">
        <f>IF(OR(ISBLANK('Contact Data Entry'!B775),ISBLANK('Contact Data Entry'!C775),ISBLANK('Contact Data Entry'!D775),ISBLANK('Contact Data Entry'!E775),ISBLANK('Contact Data Entry'!I775),ISBLANK('Contact Data Entry'!J775),ISBLANK('Contact Data Entry'!L775),ISBLANK('Contact Data Entry'!M775),ISBLANK('Contact Data Entry'!N775)),TRUE,FALSE)</f>
        <v>1</v>
      </c>
    </row>
    <row r="776" spans="1:2" x14ac:dyDescent="0.25">
      <c r="A776" s="43" t="b">
        <f>IF(COUNTA('Contact Data Entry'!A776:AD776)-COUNTIF('Contact Data Entry'!A776:AD776,"#N/A")&gt;0,TRUE,FALSE)</f>
        <v>0</v>
      </c>
      <c r="B776" t="b">
        <f>IF(OR(ISBLANK('Contact Data Entry'!B776),ISBLANK('Contact Data Entry'!C776),ISBLANK('Contact Data Entry'!D776),ISBLANK('Contact Data Entry'!E776),ISBLANK('Contact Data Entry'!I776),ISBLANK('Contact Data Entry'!J776),ISBLANK('Contact Data Entry'!L776),ISBLANK('Contact Data Entry'!M776),ISBLANK('Contact Data Entry'!N776)),TRUE,FALSE)</f>
        <v>1</v>
      </c>
    </row>
    <row r="777" spans="1:2" x14ac:dyDescent="0.25">
      <c r="A777" s="43" t="b">
        <f>IF(COUNTA('Contact Data Entry'!A777:AD777)-COUNTIF('Contact Data Entry'!A777:AD777,"#N/A")&gt;0,TRUE,FALSE)</f>
        <v>0</v>
      </c>
      <c r="B777" t="b">
        <f>IF(OR(ISBLANK('Contact Data Entry'!B777),ISBLANK('Contact Data Entry'!C777),ISBLANK('Contact Data Entry'!D777),ISBLANK('Contact Data Entry'!E777),ISBLANK('Contact Data Entry'!I777),ISBLANK('Contact Data Entry'!J777),ISBLANK('Contact Data Entry'!L777),ISBLANK('Contact Data Entry'!M777),ISBLANK('Contact Data Entry'!N777)),TRUE,FALSE)</f>
        <v>1</v>
      </c>
    </row>
    <row r="778" spans="1:2" x14ac:dyDescent="0.25">
      <c r="A778" s="43" t="b">
        <f>IF(COUNTA('Contact Data Entry'!A778:AD778)-COUNTIF('Contact Data Entry'!A778:AD778,"#N/A")&gt;0,TRUE,FALSE)</f>
        <v>0</v>
      </c>
      <c r="B778" t="b">
        <f>IF(OR(ISBLANK('Contact Data Entry'!B778),ISBLANK('Contact Data Entry'!C778),ISBLANK('Contact Data Entry'!D778),ISBLANK('Contact Data Entry'!E778),ISBLANK('Contact Data Entry'!I778),ISBLANK('Contact Data Entry'!J778),ISBLANK('Contact Data Entry'!L778),ISBLANK('Contact Data Entry'!M778),ISBLANK('Contact Data Entry'!N778)),TRUE,FALSE)</f>
        <v>1</v>
      </c>
    </row>
    <row r="779" spans="1:2" x14ac:dyDescent="0.25">
      <c r="A779" s="43" t="b">
        <f>IF(COUNTA('Contact Data Entry'!A779:AD779)-COUNTIF('Contact Data Entry'!A779:AD779,"#N/A")&gt;0,TRUE,FALSE)</f>
        <v>0</v>
      </c>
      <c r="B779" t="b">
        <f>IF(OR(ISBLANK('Contact Data Entry'!B779),ISBLANK('Contact Data Entry'!C779),ISBLANK('Contact Data Entry'!D779),ISBLANK('Contact Data Entry'!E779),ISBLANK('Contact Data Entry'!I779),ISBLANK('Contact Data Entry'!J779),ISBLANK('Contact Data Entry'!L779),ISBLANK('Contact Data Entry'!M779),ISBLANK('Contact Data Entry'!N779)),TRUE,FALSE)</f>
        <v>1</v>
      </c>
    </row>
    <row r="780" spans="1:2" x14ac:dyDescent="0.25">
      <c r="A780" s="43" t="b">
        <f>IF(COUNTA('Contact Data Entry'!A780:AD780)-COUNTIF('Contact Data Entry'!A780:AD780,"#N/A")&gt;0,TRUE,FALSE)</f>
        <v>0</v>
      </c>
      <c r="B780" t="b">
        <f>IF(OR(ISBLANK('Contact Data Entry'!B780),ISBLANK('Contact Data Entry'!C780),ISBLANK('Contact Data Entry'!D780),ISBLANK('Contact Data Entry'!E780),ISBLANK('Contact Data Entry'!I780),ISBLANK('Contact Data Entry'!J780),ISBLANK('Contact Data Entry'!L780),ISBLANK('Contact Data Entry'!M780),ISBLANK('Contact Data Entry'!N780)),TRUE,FALSE)</f>
        <v>1</v>
      </c>
    </row>
    <row r="781" spans="1:2" x14ac:dyDescent="0.25">
      <c r="A781" s="43" t="b">
        <f>IF(COUNTA('Contact Data Entry'!A781:AD781)-COUNTIF('Contact Data Entry'!A781:AD781,"#N/A")&gt;0,TRUE,FALSE)</f>
        <v>0</v>
      </c>
      <c r="B781" t="b">
        <f>IF(OR(ISBLANK('Contact Data Entry'!B781),ISBLANK('Contact Data Entry'!C781),ISBLANK('Contact Data Entry'!D781),ISBLANK('Contact Data Entry'!E781),ISBLANK('Contact Data Entry'!I781),ISBLANK('Contact Data Entry'!J781),ISBLANK('Contact Data Entry'!L781),ISBLANK('Contact Data Entry'!M781),ISBLANK('Contact Data Entry'!N781)),TRUE,FALSE)</f>
        <v>1</v>
      </c>
    </row>
    <row r="782" spans="1:2" x14ac:dyDescent="0.25">
      <c r="A782" s="43" t="b">
        <f>IF(COUNTA('Contact Data Entry'!A782:AD782)-COUNTIF('Contact Data Entry'!A782:AD782,"#N/A")&gt;0,TRUE,FALSE)</f>
        <v>0</v>
      </c>
      <c r="B782" t="b">
        <f>IF(OR(ISBLANK('Contact Data Entry'!B782),ISBLANK('Contact Data Entry'!C782),ISBLANK('Contact Data Entry'!D782),ISBLANK('Contact Data Entry'!E782),ISBLANK('Contact Data Entry'!I782),ISBLANK('Contact Data Entry'!J782),ISBLANK('Contact Data Entry'!L782),ISBLANK('Contact Data Entry'!M782),ISBLANK('Contact Data Entry'!N782)),TRUE,FALSE)</f>
        <v>1</v>
      </c>
    </row>
    <row r="783" spans="1:2" x14ac:dyDescent="0.25">
      <c r="A783" s="43" t="b">
        <f>IF(COUNTA('Contact Data Entry'!A783:AD783)-COUNTIF('Contact Data Entry'!A783:AD783,"#N/A")&gt;0,TRUE,FALSE)</f>
        <v>0</v>
      </c>
      <c r="B783" t="b">
        <f>IF(OR(ISBLANK('Contact Data Entry'!B783),ISBLANK('Contact Data Entry'!C783),ISBLANK('Contact Data Entry'!D783),ISBLANK('Contact Data Entry'!E783),ISBLANK('Contact Data Entry'!I783),ISBLANK('Contact Data Entry'!J783),ISBLANK('Contact Data Entry'!L783),ISBLANK('Contact Data Entry'!M783),ISBLANK('Contact Data Entry'!N783)),TRUE,FALSE)</f>
        <v>1</v>
      </c>
    </row>
    <row r="784" spans="1:2" x14ac:dyDescent="0.25">
      <c r="A784" s="43" t="b">
        <f>IF(COUNTA('Contact Data Entry'!A784:AD784)-COUNTIF('Contact Data Entry'!A784:AD784,"#N/A")&gt;0,TRUE,FALSE)</f>
        <v>0</v>
      </c>
      <c r="B784" t="b">
        <f>IF(OR(ISBLANK('Contact Data Entry'!B784),ISBLANK('Contact Data Entry'!C784),ISBLANK('Contact Data Entry'!D784),ISBLANK('Contact Data Entry'!E784),ISBLANK('Contact Data Entry'!I784),ISBLANK('Contact Data Entry'!J784),ISBLANK('Contact Data Entry'!L784),ISBLANK('Contact Data Entry'!M784),ISBLANK('Contact Data Entry'!N784)),TRUE,FALSE)</f>
        <v>1</v>
      </c>
    </row>
    <row r="785" spans="1:2" x14ac:dyDescent="0.25">
      <c r="A785" s="43" t="b">
        <f>IF(COUNTA('Contact Data Entry'!A785:AD785)-COUNTIF('Contact Data Entry'!A785:AD785,"#N/A")&gt;0,TRUE,FALSE)</f>
        <v>0</v>
      </c>
      <c r="B785" t="b">
        <f>IF(OR(ISBLANK('Contact Data Entry'!B785),ISBLANK('Contact Data Entry'!C785),ISBLANK('Contact Data Entry'!D785),ISBLANK('Contact Data Entry'!E785),ISBLANK('Contact Data Entry'!I785),ISBLANK('Contact Data Entry'!J785),ISBLANK('Contact Data Entry'!L785),ISBLANK('Contact Data Entry'!M785),ISBLANK('Contact Data Entry'!N785)),TRUE,FALSE)</f>
        <v>1</v>
      </c>
    </row>
    <row r="786" spans="1:2" x14ac:dyDescent="0.25">
      <c r="A786" s="43" t="b">
        <f>IF(COUNTA('Contact Data Entry'!A786:AD786)-COUNTIF('Contact Data Entry'!A786:AD786,"#N/A")&gt;0,TRUE,FALSE)</f>
        <v>0</v>
      </c>
      <c r="B786" t="b">
        <f>IF(OR(ISBLANK('Contact Data Entry'!B786),ISBLANK('Contact Data Entry'!C786),ISBLANK('Contact Data Entry'!D786),ISBLANK('Contact Data Entry'!E786),ISBLANK('Contact Data Entry'!I786),ISBLANK('Contact Data Entry'!J786),ISBLANK('Contact Data Entry'!L786),ISBLANK('Contact Data Entry'!M786),ISBLANK('Contact Data Entry'!N786)),TRUE,FALSE)</f>
        <v>1</v>
      </c>
    </row>
    <row r="787" spans="1:2" x14ac:dyDescent="0.25">
      <c r="A787" s="43" t="b">
        <f>IF(COUNTA('Contact Data Entry'!A787:AD787)-COUNTIF('Contact Data Entry'!A787:AD787,"#N/A")&gt;0,TRUE,FALSE)</f>
        <v>0</v>
      </c>
      <c r="B787" t="b">
        <f>IF(OR(ISBLANK('Contact Data Entry'!B787),ISBLANK('Contact Data Entry'!C787),ISBLANK('Contact Data Entry'!D787),ISBLANK('Contact Data Entry'!E787),ISBLANK('Contact Data Entry'!I787),ISBLANK('Contact Data Entry'!J787),ISBLANK('Contact Data Entry'!L787),ISBLANK('Contact Data Entry'!M787),ISBLANK('Contact Data Entry'!N787)),TRUE,FALSE)</f>
        <v>1</v>
      </c>
    </row>
    <row r="788" spans="1:2" x14ac:dyDescent="0.25">
      <c r="A788" s="43" t="b">
        <f>IF(COUNTA('Contact Data Entry'!A788:AD788)-COUNTIF('Contact Data Entry'!A788:AD788,"#N/A")&gt;0,TRUE,FALSE)</f>
        <v>0</v>
      </c>
      <c r="B788" t="b">
        <f>IF(OR(ISBLANK('Contact Data Entry'!B788),ISBLANK('Contact Data Entry'!C788),ISBLANK('Contact Data Entry'!D788),ISBLANK('Contact Data Entry'!E788),ISBLANK('Contact Data Entry'!I788),ISBLANK('Contact Data Entry'!J788),ISBLANK('Contact Data Entry'!L788),ISBLANK('Contact Data Entry'!M788),ISBLANK('Contact Data Entry'!N788)),TRUE,FALSE)</f>
        <v>1</v>
      </c>
    </row>
    <row r="789" spans="1:2" x14ac:dyDescent="0.25">
      <c r="A789" s="43" t="b">
        <f>IF(COUNTA('Contact Data Entry'!A789:AD789)-COUNTIF('Contact Data Entry'!A789:AD789,"#N/A")&gt;0,TRUE,FALSE)</f>
        <v>0</v>
      </c>
      <c r="B789" t="b">
        <f>IF(OR(ISBLANK('Contact Data Entry'!B789),ISBLANK('Contact Data Entry'!C789),ISBLANK('Contact Data Entry'!D789),ISBLANK('Contact Data Entry'!E789),ISBLANK('Contact Data Entry'!I789),ISBLANK('Contact Data Entry'!J789),ISBLANK('Contact Data Entry'!L789),ISBLANK('Contact Data Entry'!M789),ISBLANK('Contact Data Entry'!N789)),TRUE,FALSE)</f>
        <v>1</v>
      </c>
    </row>
    <row r="790" spans="1:2" x14ac:dyDescent="0.25">
      <c r="A790" s="43" t="b">
        <f>IF(COUNTA('Contact Data Entry'!A790:AD790)-COUNTIF('Contact Data Entry'!A790:AD790,"#N/A")&gt;0,TRUE,FALSE)</f>
        <v>0</v>
      </c>
      <c r="B790" t="b">
        <f>IF(OR(ISBLANK('Contact Data Entry'!B790),ISBLANK('Contact Data Entry'!C790),ISBLANK('Contact Data Entry'!D790),ISBLANK('Contact Data Entry'!E790),ISBLANK('Contact Data Entry'!I790),ISBLANK('Contact Data Entry'!J790),ISBLANK('Contact Data Entry'!L790),ISBLANK('Contact Data Entry'!M790),ISBLANK('Contact Data Entry'!N790)),TRUE,FALSE)</f>
        <v>1</v>
      </c>
    </row>
    <row r="791" spans="1:2" x14ac:dyDescent="0.25">
      <c r="A791" s="43" t="b">
        <f>IF(COUNTA('Contact Data Entry'!A791:AD791)-COUNTIF('Contact Data Entry'!A791:AD791,"#N/A")&gt;0,TRUE,FALSE)</f>
        <v>0</v>
      </c>
      <c r="B791" t="b">
        <f>IF(OR(ISBLANK('Contact Data Entry'!B791),ISBLANK('Contact Data Entry'!C791),ISBLANK('Contact Data Entry'!D791),ISBLANK('Contact Data Entry'!E791),ISBLANK('Contact Data Entry'!I791),ISBLANK('Contact Data Entry'!J791),ISBLANK('Contact Data Entry'!L791),ISBLANK('Contact Data Entry'!M791),ISBLANK('Contact Data Entry'!N791)),TRUE,FALSE)</f>
        <v>1</v>
      </c>
    </row>
    <row r="792" spans="1:2" x14ac:dyDescent="0.25">
      <c r="A792" s="43" t="b">
        <f>IF(COUNTA('Contact Data Entry'!A792:AD792)-COUNTIF('Contact Data Entry'!A792:AD792,"#N/A")&gt;0,TRUE,FALSE)</f>
        <v>0</v>
      </c>
      <c r="B792" t="b">
        <f>IF(OR(ISBLANK('Contact Data Entry'!B792),ISBLANK('Contact Data Entry'!C792),ISBLANK('Contact Data Entry'!D792),ISBLANK('Contact Data Entry'!E792),ISBLANK('Contact Data Entry'!I792),ISBLANK('Contact Data Entry'!J792),ISBLANK('Contact Data Entry'!L792),ISBLANK('Contact Data Entry'!M792),ISBLANK('Contact Data Entry'!N792)),TRUE,FALSE)</f>
        <v>1</v>
      </c>
    </row>
    <row r="793" spans="1:2" x14ac:dyDescent="0.25">
      <c r="A793" s="43" t="b">
        <f>IF(COUNTA('Contact Data Entry'!A793:AD793)-COUNTIF('Contact Data Entry'!A793:AD793,"#N/A")&gt;0,TRUE,FALSE)</f>
        <v>0</v>
      </c>
      <c r="B793" t="b">
        <f>IF(OR(ISBLANK('Contact Data Entry'!B793),ISBLANK('Contact Data Entry'!C793),ISBLANK('Contact Data Entry'!D793),ISBLANK('Contact Data Entry'!E793),ISBLANK('Contact Data Entry'!I793),ISBLANK('Contact Data Entry'!J793),ISBLANK('Contact Data Entry'!L793),ISBLANK('Contact Data Entry'!M793),ISBLANK('Contact Data Entry'!N793)),TRUE,FALSE)</f>
        <v>1</v>
      </c>
    </row>
    <row r="794" spans="1:2" x14ac:dyDescent="0.25">
      <c r="A794" s="43" t="b">
        <f>IF(COUNTA('Contact Data Entry'!A794:AD794)-COUNTIF('Contact Data Entry'!A794:AD794,"#N/A")&gt;0,TRUE,FALSE)</f>
        <v>0</v>
      </c>
      <c r="B794" t="b">
        <f>IF(OR(ISBLANK('Contact Data Entry'!B794),ISBLANK('Contact Data Entry'!C794),ISBLANK('Contact Data Entry'!D794),ISBLANK('Contact Data Entry'!E794),ISBLANK('Contact Data Entry'!I794),ISBLANK('Contact Data Entry'!J794),ISBLANK('Contact Data Entry'!L794),ISBLANK('Contact Data Entry'!M794),ISBLANK('Contact Data Entry'!N794)),TRUE,FALSE)</f>
        <v>1</v>
      </c>
    </row>
    <row r="795" spans="1:2" x14ac:dyDescent="0.25">
      <c r="A795" s="43" t="b">
        <f>IF(COUNTA('Contact Data Entry'!A795:AD795)-COUNTIF('Contact Data Entry'!A795:AD795,"#N/A")&gt;0,TRUE,FALSE)</f>
        <v>0</v>
      </c>
      <c r="B795" t="b">
        <f>IF(OR(ISBLANK('Contact Data Entry'!B795),ISBLANK('Contact Data Entry'!C795),ISBLANK('Contact Data Entry'!D795),ISBLANK('Contact Data Entry'!E795),ISBLANK('Contact Data Entry'!I795),ISBLANK('Contact Data Entry'!J795),ISBLANK('Contact Data Entry'!L795),ISBLANK('Contact Data Entry'!M795),ISBLANK('Contact Data Entry'!N795)),TRUE,FALSE)</f>
        <v>1</v>
      </c>
    </row>
    <row r="796" spans="1:2" x14ac:dyDescent="0.25">
      <c r="A796" s="43" t="b">
        <f>IF(COUNTA('Contact Data Entry'!A796:AD796)-COUNTIF('Contact Data Entry'!A796:AD796,"#N/A")&gt;0,TRUE,FALSE)</f>
        <v>0</v>
      </c>
      <c r="B796" t="b">
        <f>IF(OR(ISBLANK('Contact Data Entry'!B796),ISBLANK('Contact Data Entry'!C796),ISBLANK('Contact Data Entry'!D796),ISBLANK('Contact Data Entry'!E796),ISBLANK('Contact Data Entry'!I796),ISBLANK('Contact Data Entry'!J796),ISBLANK('Contact Data Entry'!L796),ISBLANK('Contact Data Entry'!M796),ISBLANK('Contact Data Entry'!N796)),TRUE,FALSE)</f>
        <v>1</v>
      </c>
    </row>
    <row r="797" spans="1:2" x14ac:dyDescent="0.25">
      <c r="A797" s="43" t="b">
        <f>IF(COUNTA('Contact Data Entry'!A797:AD797)-COUNTIF('Contact Data Entry'!A797:AD797,"#N/A")&gt;0,TRUE,FALSE)</f>
        <v>0</v>
      </c>
      <c r="B797" t="b">
        <f>IF(OR(ISBLANK('Contact Data Entry'!B797),ISBLANK('Contact Data Entry'!C797),ISBLANK('Contact Data Entry'!D797),ISBLANK('Contact Data Entry'!E797),ISBLANK('Contact Data Entry'!I797),ISBLANK('Contact Data Entry'!J797),ISBLANK('Contact Data Entry'!L797),ISBLANK('Contact Data Entry'!M797),ISBLANK('Contact Data Entry'!N797)),TRUE,FALSE)</f>
        <v>1</v>
      </c>
    </row>
    <row r="798" spans="1:2" x14ac:dyDescent="0.25">
      <c r="A798" s="43" t="b">
        <f>IF(COUNTA('Contact Data Entry'!A798:AD798)-COUNTIF('Contact Data Entry'!A798:AD798,"#N/A")&gt;0,TRUE,FALSE)</f>
        <v>0</v>
      </c>
      <c r="B798" t="b">
        <f>IF(OR(ISBLANK('Contact Data Entry'!B798),ISBLANK('Contact Data Entry'!C798),ISBLANK('Contact Data Entry'!D798),ISBLANK('Contact Data Entry'!E798),ISBLANK('Contact Data Entry'!I798),ISBLANK('Contact Data Entry'!J798),ISBLANK('Contact Data Entry'!L798),ISBLANK('Contact Data Entry'!M798),ISBLANK('Contact Data Entry'!N798)),TRUE,FALSE)</f>
        <v>1</v>
      </c>
    </row>
    <row r="799" spans="1:2" x14ac:dyDescent="0.25">
      <c r="A799" s="43" t="b">
        <f>IF(COUNTA('Contact Data Entry'!A799:AD799)-COUNTIF('Contact Data Entry'!A799:AD799,"#N/A")&gt;0,TRUE,FALSE)</f>
        <v>0</v>
      </c>
      <c r="B799" t="b">
        <f>IF(OR(ISBLANK('Contact Data Entry'!B799),ISBLANK('Contact Data Entry'!C799),ISBLANK('Contact Data Entry'!D799),ISBLANK('Contact Data Entry'!E799),ISBLANK('Contact Data Entry'!I799),ISBLANK('Contact Data Entry'!J799),ISBLANK('Contact Data Entry'!L799),ISBLANK('Contact Data Entry'!M799),ISBLANK('Contact Data Entry'!N799)),TRUE,FALSE)</f>
        <v>1</v>
      </c>
    </row>
    <row r="800" spans="1:2" x14ac:dyDescent="0.25">
      <c r="A800" s="43" t="b">
        <f>IF(COUNTA('Contact Data Entry'!A800:AD800)-COUNTIF('Contact Data Entry'!A800:AD800,"#N/A")&gt;0,TRUE,FALSE)</f>
        <v>0</v>
      </c>
      <c r="B800" t="b">
        <f>IF(OR(ISBLANK('Contact Data Entry'!B800),ISBLANK('Contact Data Entry'!C800),ISBLANK('Contact Data Entry'!D800),ISBLANK('Contact Data Entry'!E800),ISBLANK('Contact Data Entry'!I800),ISBLANK('Contact Data Entry'!J800),ISBLANK('Contact Data Entry'!L800),ISBLANK('Contact Data Entry'!M800),ISBLANK('Contact Data Entry'!N800)),TRUE,FALSE)</f>
        <v>1</v>
      </c>
    </row>
    <row r="801" spans="1:2" x14ac:dyDescent="0.25">
      <c r="A801" s="43" t="b">
        <f>IF(COUNTA('Contact Data Entry'!A801:AD801)-COUNTIF('Contact Data Entry'!A801:AD801,"#N/A")&gt;0,TRUE,FALSE)</f>
        <v>0</v>
      </c>
      <c r="B801" t="b">
        <f>IF(OR(ISBLANK('Contact Data Entry'!B801),ISBLANK('Contact Data Entry'!C801),ISBLANK('Contact Data Entry'!D801),ISBLANK('Contact Data Entry'!E801),ISBLANK('Contact Data Entry'!I801),ISBLANK('Contact Data Entry'!J801),ISBLANK('Contact Data Entry'!L801),ISBLANK('Contact Data Entry'!M801),ISBLANK('Contact Data Entry'!N801)),TRUE,FALSE)</f>
        <v>1</v>
      </c>
    </row>
    <row r="802" spans="1:2" x14ac:dyDescent="0.25">
      <c r="A802" s="43" t="b">
        <f>IF(COUNTA('Contact Data Entry'!A802:AD802)-COUNTIF('Contact Data Entry'!A802:AD802,"#N/A")&gt;0,TRUE,FALSE)</f>
        <v>0</v>
      </c>
      <c r="B802" t="b">
        <f>IF(OR(ISBLANK('Contact Data Entry'!B802),ISBLANK('Contact Data Entry'!C802),ISBLANK('Contact Data Entry'!D802),ISBLANK('Contact Data Entry'!E802),ISBLANK('Contact Data Entry'!I802),ISBLANK('Contact Data Entry'!J802),ISBLANK('Contact Data Entry'!L802),ISBLANK('Contact Data Entry'!M802),ISBLANK('Contact Data Entry'!N802)),TRUE,FALSE)</f>
        <v>1</v>
      </c>
    </row>
    <row r="803" spans="1:2" x14ac:dyDescent="0.25">
      <c r="A803" s="43" t="b">
        <f>IF(COUNTA('Contact Data Entry'!A803:AD803)-COUNTIF('Contact Data Entry'!A803:AD803,"#N/A")&gt;0,TRUE,FALSE)</f>
        <v>0</v>
      </c>
      <c r="B803" t="b">
        <f>IF(OR(ISBLANK('Contact Data Entry'!B803),ISBLANK('Contact Data Entry'!C803),ISBLANK('Contact Data Entry'!D803),ISBLANK('Contact Data Entry'!E803),ISBLANK('Contact Data Entry'!I803),ISBLANK('Contact Data Entry'!J803),ISBLANK('Contact Data Entry'!L803),ISBLANK('Contact Data Entry'!M803),ISBLANK('Contact Data Entry'!N803)),TRUE,FALSE)</f>
        <v>1</v>
      </c>
    </row>
    <row r="804" spans="1:2" x14ac:dyDescent="0.25">
      <c r="A804" s="43" t="b">
        <f>IF(COUNTA('Contact Data Entry'!A804:AD804)-COUNTIF('Contact Data Entry'!A804:AD804,"#N/A")&gt;0,TRUE,FALSE)</f>
        <v>0</v>
      </c>
      <c r="B804" t="b">
        <f>IF(OR(ISBLANK('Contact Data Entry'!B804),ISBLANK('Contact Data Entry'!C804),ISBLANK('Contact Data Entry'!D804),ISBLANK('Contact Data Entry'!E804),ISBLANK('Contact Data Entry'!I804),ISBLANK('Contact Data Entry'!J804),ISBLANK('Contact Data Entry'!L804),ISBLANK('Contact Data Entry'!M804),ISBLANK('Contact Data Entry'!N804)),TRUE,FALSE)</f>
        <v>1</v>
      </c>
    </row>
    <row r="805" spans="1:2" x14ac:dyDescent="0.25">
      <c r="A805" s="43" t="b">
        <f>IF(COUNTA('Contact Data Entry'!A805:AD805)-COUNTIF('Contact Data Entry'!A805:AD805,"#N/A")&gt;0,TRUE,FALSE)</f>
        <v>0</v>
      </c>
      <c r="B805" t="b">
        <f>IF(OR(ISBLANK('Contact Data Entry'!B805),ISBLANK('Contact Data Entry'!C805),ISBLANK('Contact Data Entry'!D805),ISBLANK('Contact Data Entry'!E805),ISBLANK('Contact Data Entry'!I805),ISBLANK('Contact Data Entry'!J805),ISBLANK('Contact Data Entry'!L805),ISBLANK('Contact Data Entry'!M805),ISBLANK('Contact Data Entry'!N805)),TRUE,FALSE)</f>
        <v>1</v>
      </c>
    </row>
    <row r="806" spans="1:2" x14ac:dyDescent="0.25">
      <c r="A806" s="43" t="b">
        <f>IF(COUNTA('Contact Data Entry'!A806:AD806)-COUNTIF('Contact Data Entry'!A806:AD806,"#N/A")&gt;0,TRUE,FALSE)</f>
        <v>0</v>
      </c>
      <c r="B806" t="b">
        <f>IF(OR(ISBLANK('Contact Data Entry'!B806),ISBLANK('Contact Data Entry'!C806),ISBLANK('Contact Data Entry'!D806),ISBLANK('Contact Data Entry'!E806),ISBLANK('Contact Data Entry'!I806),ISBLANK('Contact Data Entry'!J806),ISBLANK('Contact Data Entry'!L806),ISBLANK('Contact Data Entry'!M806),ISBLANK('Contact Data Entry'!N806)),TRUE,FALSE)</f>
        <v>1</v>
      </c>
    </row>
    <row r="807" spans="1:2" x14ac:dyDescent="0.25">
      <c r="A807" s="43" t="b">
        <f>IF(COUNTA('Contact Data Entry'!A807:AD807)-COUNTIF('Contact Data Entry'!A807:AD807,"#N/A")&gt;0,TRUE,FALSE)</f>
        <v>0</v>
      </c>
      <c r="B807" t="b">
        <f>IF(OR(ISBLANK('Contact Data Entry'!B807),ISBLANK('Contact Data Entry'!C807),ISBLANK('Contact Data Entry'!D807),ISBLANK('Contact Data Entry'!E807),ISBLANK('Contact Data Entry'!I807),ISBLANK('Contact Data Entry'!J807),ISBLANK('Contact Data Entry'!L807),ISBLANK('Contact Data Entry'!M807),ISBLANK('Contact Data Entry'!N807)),TRUE,FALSE)</f>
        <v>1</v>
      </c>
    </row>
    <row r="808" spans="1:2" x14ac:dyDescent="0.25">
      <c r="A808" s="43" t="b">
        <f>IF(COUNTA('Contact Data Entry'!A808:AD808)-COUNTIF('Contact Data Entry'!A808:AD808,"#N/A")&gt;0,TRUE,FALSE)</f>
        <v>0</v>
      </c>
      <c r="B808" t="b">
        <f>IF(OR(ISBLANK('Contact Data Entry'!B808),ISBLANK('Contact Data Entry'!C808),ISBLANK('Contact Data Entry'!D808),ISBLANK('Contact Data Entry'!E808),ISBLANK('Contact Data Entry'!I808),ISBLANK('Contact Data Entry'!J808),ISBLANK('Contact Data Entry'!L808),ISBLANK('Contact Data Entry'!M808),ISBLANK('Contact Data Entry'!N808)),TRUE,FALSE)</f>
        <v>1</v>
      </c>
    </row>
    <row r="809" spans="1:2" x14ac:dyDescent="0.25">
      <c r="A809" s="43" t="b">
        <f>IF(COUNTA('Contact Data Entry'!A809:AD809)-COUNTIF('Contact Data Entry'!A809:AD809,"#N/A")&gt;0,TRUE,FALSE)</f>
        <v>0</v>
      </c>
      <c r="B809" t="b">
        <f>IF(OR(ISBLANK('Contact Data Entry'!B809),ISBLANK('Contact Data Entry'!C809),ISBLANK('Contact Data Entry'!D809),ISBLANK('Contact Data Entry'!E809),ISBLANK('Contact Data Entry'!I809),ISBLANK('Contact Data Entry'!J809),ISBLANK('Contact Data Entry'!L809),ISBLANK('Contact Data Entry'!M809),ISBLANK('Contact Data Entry'!N809)),TRUE,FALSE)</f>
        <v>1</v>
      </c>
    </row>
    <row r="810" spans="1:2" x14ac:dyDescent="0.25">
      <c r="A810" s="43" t="b">
        <f>IF(COUNTA('Contact Data Entry'!A810:AD810)-COUNTIF('Contact Data Entry'!A810:AD810,"#N/A")&gt;0,TRUE,FALSE)</f>
        <v>0</v>
      </c>
      <c r="B810" t="b">
        <f>IF(OR(ISBLANK('Contact Data Entry'!B810),ISBLANK('Contact Data Entry'!C810),ISBLANK('Contact Data Entry'!D810),ISBLANK('Contact Data Entry'!E810),ISBLANK('Contact Data Entry'!I810),ISBLANK('Contact Data Entry'!J810),ISBLANK('Contact Data Entry'!L810),ISBLANK('Contact Data Entry'!M810),ISBLANK('Contact Data Entry'!N810)),TRUE,FALSE)</f>
        <v>1</v>
      </c>
    </row>
    <row r="811" spans="1:2" x14ac:dyDescent="0.25">
      <c r="A811" s="43" t="b">
        <f>IF(COUNTA('Contact Data Entry'!A811:AD811)-COUNTIF('Contact Data Entry'!A811:AD811,"#N/A")&gt;0,TRUE,FALSE)</f>
        <v>0</v>
      </c>
      <c r="B811" t="b">
        <f>IF(OR(ISBLANK('Contact Data Entry'!B811),ISBLANK('Contact Data Entry'!C811),ISBLANK('Contact Data Entry'!D811),ISBLANK('Contact Data Entry'!E811),ISBLANK('Contact Data Entry'!I811),ISBLANK('Contact Data Entry'!J811),ISBLANK('Contact Data Entry'!L811),ISBLANK('Contact Data Entry'!M811),ISBLANK('Contact Data Entry'!N811)),TRUE,FALSE)</f>
        <v>1</v>
      </c>
    </row>
    <row r="812" spans="1:2" x14ac:dyDescent="0.25">
      <c r="A812" s="43" t="b">
        <f>IF(COUNTA('Contact Data Entry'!A812:AD812)-COUNTIF('Contact Data Entry'!A812:AD812,"#N/A")&gt;0,TRUE,FALSE)</f>
        <v>0</v>
      </c>
      <c r="B812" t="b">
        <f>IF(OR(ISBLANK('Contact Data Entry'!B812),ISBLANK('Contact Data Entry'!C812),ISBLANK('Contact Data Entry'!D812),ISBLANK('Contact Data Entry'!E812),ISBLANK('Contact Data Entry'!I812),ISBLANK('Contact Data Entry'!J812),ISBLANK('Contact Data Entry'!L812),ISBLANK('Contact Data Entry'!M812),ISBLANK('Contact Data Entry'!N812)),TRUE,FALSE)</f>
        <v>1</v>
      </c>
    </row>
    <row r="813" spans="1:2" x14ac:dyDescent="0.25">
      <c r="A813" s="43" t="b">
        <f>IF(COUNTA('Contact Data Entry'!A813:AD813)-COUNTIF('Contact Data Entry'!A813:AD813,"#N/A")&gt;0,TRUE,FALSE)</f>
        <v>0</v>
      </c>
      <c r="B813" t="b">
        <f>IF(OR(ISBLANK('Contact Data Entry'!B813),ISBLANK('Contact Data Entry'!C813),ISBLANK('Contact Data Entry'!D813),ISBLANK('Contact Data Entry'!E813),ISBLANK('Contact Data Entry'!I813),ISBLANK('Contact Data Entry'!J813),ISBLANK('Contact Data Entry'!L813),ISBLANK('Contact Data Entry'!M813),ISBLANK('Contact Data Entry'!N813)),TRUE,FALSE)</f>
        <v>1</v>
      </c>
    </row>
    <row r="814" spans="1:2" x14ac:dyDescent="0.25">
      <c r="A814" s="43" t="b">
        <f>IF(COUNTA('Contact Data Entry'!A814:AD814)-COUNTIF('Contact Data Entry'!A814:AD814,"#N/A")&gt;0,TRUE,FALSE)</f>
        <v>0</v>
      </c>
      <c r="B814" t="b">
        <f>IF(OR(ISBLANK('Contact Data Entry'!B814),ISBLANK('Contact Data Entry'!C814),ISBLANK('Contact Data Entry'!D814),ISBLANK('Contact Data Entry'!E814),ISBLANK('Contact Data Entry'!I814),ISBLANK('Contact Data Entry'!J814),ISBLANK('Contact Data Entry'!L814),ISBLANK('Contact Data Entry'!M814),ISBLANK('Contact Data Entry'!N814)),TRUE,FALSE)</f>
        <v>1</v>
      </c>
    </row>
    <row r="815" spans="1:2" x14ac:dyDescent="0.25">
      <c r="A815" s="43" t="b">
        <f>IF(COUNTA('Contact Data Entry'!A815:AD815)-COUNTIF('Contact Data Entry'!A815:AD815,"#N/A")&gt;0,TRUE,FALSE)</f>
        <v>0</v>
      </c>
      <c r="B815" t="b">
        <f>IF(OR(ISBLANK('Contact Data Entry'!B815),ISBLANK('Contact Data Entry'!C815),ISBLANK('Contact Data Entry'!D815),ISBLANK('Contact Data Entry'!E815),ISBLANK('Contact Data Entry'!I815),ISBLANK('Contact Data Entry'!J815),ISBLANK('Contact Data Entry'!L815),ISBLANK('Contact Data Entry'!M815),ISBLANK('Contact Data Entry'!N815)),TRUE,FALSE)</f>
        <v>1</v>
      </c>
    </row>
    <row r="816" spans="1:2" x14ac:dyDescent="0.25">
      <c r="A816" s="43" t="b">
        <f>IF(COUNTA('Contact Data Entry'!A816:AD816)-COUNTIF('Contact Data Entry'!A816:AD816,"#N/A")&gt;0,TRUE,FALSE)</f>
        <v>0</v>
      </c>
      <c r="B816" t="b">
        <f>IF(OR(ISBLANK('Contact Data Entry'!B816),ISBLANK('Contact Data Entry'!C816),ISBLANK('Contact Data Entry'!D816),ISBLANK('Contact Data Entry'!E816),ISBLANK('Contact Data Entry'!I816),ISBLANK('Contact Data Entry'!J816),ISBLANK('Contact Data Entry'!L816),ISBLANK('Contact Data Entry'!M816),ISBLANK('Contact Data Entry'!N816)),TRUE,FALSE)</f>
        <v>1</v>
      </c>
    </row>
    <row r="817" spans="1:2" x14ac:dyDescent="0.25">
      <c r="A817" s="43" t="b">
        <f>IF(COUNTA('Contact Data Entry'!A817:AD817)-COUNTIF('Contact Data Entry'!A817:AD817,"#N/A")&gt;0,TRUE,FALSE)</f>
        <v>0</v>
      </c>
      <c r="B817" t="b">
        <f>IF(OR(ISBLANK('Contact Data Entry'!B817),ISBLANK('Contact Data Entry'!C817),ISBLANK('Contact Data Entry'!D817),ISBLANK('Contact Data Entry'!E817),ISBLANK('Contact Data Entry'!I817),ISBLANK('Contact Data Entry'!J817),ISBLANK('Contact Data Entry'!L817),ISBLANK('Contact Data Entry'!M817),ISBLANK('Contact Data Entry'!N817)),TRUE,FALSE)</f>
        <v>1</v>
      </c>
    </row>
    <row r="818" spans="1:2" x14ac:dyDescent="0.25">
      <c r="A818" s="43" t="b">
        <f>IF(COUNTA('Contact Data Entry'!A818:AD818)-COUNTIF('Contact Data Entry'!A818:AD818,"#N/A")&gt;0,TRUE,FALSE)</f>
        <v>0</v>
      </c>
      <c r="B818" t="b">
        <f>IF(OR(ISBLANK('Contact Data Entry'!B818),ISBLANK('Contact Data Entry'!C818),ISBLANK('Contact Data Entry'!D818),ISBLANK('Contact Data Entry'!E818),ISBLANK('Contact Data Entry'!I818),ISBLANK('Contact Data Entry'!J818),ISBLANK('Contact Data Entry'!L818),ISBLANK('Contact Data Entry'!M818),ISBLANK('Contact Data Entry'!N818)),TRUE,FALSE)</f>
        <v>1</v>
      </c>
    </row>
    <row r="819" spans="1:2" x14ac:dyDescent="0.25">
      <c r="A819" s="43" t="b">
        <f>IF(COUNTA('Contact Data Entry'!A819:AD819)-COUNTIF('Contact Data Entry'!A819:AD819,"#N/A")&gt;0,TRUE,FALSE)</f>
        <v>0</v>
      </c>
      <c r="B819" t="b">
        <f>IF(OR(ISBLANK('Contact Data Entry'!B819),ISBLANK('Contact Data Entry'!C819),ISBLANK('Contact Data Entry'!D819),ISBLANK('Contact Data Entry'!E819),ISBLANK('Contact Data Entry'!I819),ISBLANK('Contact Data Entry'!J819),ISBLANK('Contact Data Entry'!L819),ISBLANK('Contact Data Entry'!M819),ISBLANK('Contact Data Entry'!N819)),TRUE,FALSE)</f>
        <v>1</v>
      </c>
    </row>
    <row r="820" spans="1:2" x14ac:dyDescent="0.25">
      <c r="A820" s="43" t="b">
        <f>IF(COUNTA('Contact Data Entry'!A820:AD820)-COUNTIF('Contact Data Entry'!A820:AD820,"#N/A")&gt;0,TRUE,FALSE)</f>
        <v>0</v>
      </c>
      <c r="B820" t="b">
        <f>IF(OR(ISBLANK('Contact Data Entry'!B820),ISBLANK('Contact Data Entry'!C820),ISBLANK('Contact Data Entry'!D820),ISBLANK('Contact Data Entry'!E820),ISBLANK('Contact Data Entry'!I820),ISBLANK('Contact Data Entry'!J820),ISBLANK('Contact Data Entry'!L820),ISBLANK('Contact Data Entry'!M820),ISBLANK('Contact Data Entry'!N820)),TRUE,FALSE)</f>
        <v>1</v>
      </c>
    </row>
    <row r="821" spans="1:2" x14ac:dyDescent="0.25">
      <c r="A821" s="43" t="b">
        <f>IF(COUNTA('Contact Data Entry'!A821:AD821)-COUNTIF('Contact Data Entry'!A821:AD821,"#N/A")&gt;0,TRUE,FALSE)</f>
        <v>0</v>
      </c>
      <c r="B821" t="b">
        <f>IF(OR(ISBLANK('Contact Data Entry'!B821),ISBLANK('Contact Data Entry'!C821),ISBLANK('Contact Data Entry'!D821),ISBLANK('Contact Data Entry'!E821),ISBLANK('Contact Data Entry'!I821),ISBLANK('Contact Data Entry'!J821),ISBLANK('Contact Data Entry'!L821),ISBLANK('Contact Data Entry'!M821),ISBLANK('Contact Data Entry'!N821)),TRUE,FALSE)</f>
        <v>1</v>
      </c>
    </row>
    <row r="822" spans="1:2" x14ac:dyDescent="0.25">
      <c r="A822" s="43" t="b">
        <f>IF(COUNTA('Contact Data Entry'!A822:AD822)-COUNTIF('Contact Data Entry'!A822:AD822,"#N/A")&gt;0,TRUE,FALSE)</f>
        <v>0</v>
      </c>
      <c r="B822" t="b">
        <f>IF(OR(ISBLANK('Contact Data Entry'!B822),ISBLANK('Contact Data Entry'!C822),ISBLANK('Contact Data Entry'!D822),ISBLANK('Contact Data Entry'!E822),ISBLANK('Contact Data Entry'!I822),ISBLANK('Contact Data Entry'!J822),ISBLANK('Contact Data Entry'!L822),ISBLANK('Contact Data Entry'!M822),ISBLANK('Contact Data Entry'!N822)),TRUE,FALSE)</f>
        <v>1</v>
      </c>
    </row>
    <row r="823" spans="1:2" x14ac:dyDescent="0.25">
      <c r="A823" s="43" t="b">
        <f>IF(COUNTA('Contact Data Entry'!A823:AD823)-COUNTIF('Contact Data Entry'!A823:AD823,"#N/A")&gt;0,TRUE,FALSE)</f>
        <v>0</v>
      </c>
      <c r="B823" t="b">
        <f>IF(OR(ISBLANK('Contact Data Entry'!B823),ISBLANK('Contact Data Entry'!C823),ISBLANK('Contact Data Entry'!D823),ISBLANK('Contact Data Entry'!E823),ISBLANK('Contact Data Entry'!I823),ISBLANK('Contact Data Entry'!J823),ISBLANK('Contact Data Entry'!L823),ISBLANK('Contact Data Entry'!M823),ISBLANK('Contact Data Entry'!N823)),TRUE,FALSE)</f>
        <v>1</v>
      </c>
    </row>
    <row r="824" spans="1:2" x14ac:dyDescent="0.25">
      <c r="A824" s="43" t="b">
        <f>IF(COUNTA('Contact Data Entry'!A824:AD824)-COUNTIF('Contact Data Entry'!A824:AD824,"#N/A")&gt;0,TRUE,FALSE)</f>
        <v>0</v>
      </c>
      <c r="B824" t="b">
        <f>IF(OR(ISBLANK('Contact Data Entry'!B824),ISBLANK('Contact Data Entry'!C824),ISBLANK('Contact Data Entry'!D824),ISBLANK('Contact Data Entry'!E824),ISBLANK('Contact Data Entry'!I824),ISBLANK('Contact Data Entry'!J824),ISBLANK('Contact Data Entry'!L824),ISBLANK('Contact Data Entry'!M824),ISBLANK('Contact Data Entry'!N824)),TRUE,FALSE)</f>
        <v>1</v>
      </c>
    </row>
    <row r="825" spans="1:2" x14ac:dyDescent="0.25">
      <c r="A825" s="43" t="b">
        <f>IF(COUNTA('Contact Data Entry'!A825:AD825)-COUNTIF('Contact Data Entry'!A825:AD825,"#N/A")&gt;0,TRUE,FALSE)</f>
        <v>0</v>
      </c>
      <c r="B825" t="b">
        <f>IF(OR(ISBLANK('Contact Data Entry'!B825),ISBLANK('Contact Data Entry'!C825),ISBLANK('Contact Data Entry'!D825),ISBLANK('Contact Data Entry'!E825),ISBLANK('Contact Data Entry'!I825),ISBLANK('Contact Data Entry'!J825),ISBLANK('Contact Data Entry'!L825),ISBLANK('Contact Data Entry'!M825),ISBLANK('Contact Data Entry'!N825)),TRUE,FALSE)</f>
        <v>1</v>
      </c>
    </row>
    <row r="826" spans="1:2" x14ac:dyDescent="0.25">
      <c r="A826" s="43" t="b">
        <f>IF(COUNTA('Contact Data Entry'!A826:AD826)-COUNTIF('Contact Data Entry'!A826:AD826,"#N/A")&gt;0,TRUE,FALSE)</f>
        <v>0</v>
      </c>
      <c r="B826" t="b">
        <f>IF(OR(ISBLANK('Contact Data Entry'!B826),ISBLANK('Contact Data Entry'!C826),ISBLANK('Contact Data Entry'!D826),ISBLANK('Contact Data Entry'!E826),ISBLANK('Contact Data Entry'!I826),ISBLANK('Contact Data Entry'!J826),ISBLANK('Contact Data Entry'!L826),ISBLANK('Contact Data Entry'!M826),ISBLANK('Contact Data Entry'!N826)),TRUE,FALSE)</f>
        <v>1</v>
      </c>
    </row>
    <row r="827" spans="1:2" x14ac:dyDescent="0.25">
      <c r="A827" s="43" t="b">
        <f>IF(COUNTA('Contact Data Entry'!A827:AD827)-COUNTIF('Contact Data Entry'!A827:AD827,"#N/A")&gt;0,TRUE,FALSE)</f>
        <v>0</v>
      </c>
      <c r="B827" t="b">
        <f>IF(OR(ISBLANK('Contact Data Entry'!B827),ISBLANK('Contact Data Entry'!C827),ISBLANK('Contact Data Entry'!D827),ISBLANK('Contact Data Entry'!E827),ISBLANK('Contact Data Entry'!I827),ISBLANK('Contact Data Entry'!J827),ISBLANK('Contact Data Entry'!L827),ISBLANK('Contact Data Entry'!M827),ISBLANK('Contact Data Entry'!N827)),TRUE,FALSE)</f>
        <v>1</v>
      </c>
    </row>
    <row r="828" spans="1:2" x14ac:dyDescent="0.25">
      <c r="A828" s="43" t="b">
        <f>IF(COUNTA('Contact Data Entry'!A828:AD828)-COUNTIF('Contact Data Entry'!A828:AD828,"#N/A")&gt;0,TRUE,FALSE)</f>
        <v>0</v>
      </c>
      <c r="B828" t="b">
        <f>IF(OR(ISBLANK('Contact Data Entry'!B828),ISBLANK('Contact Data Entry'!C828),ISBLANK('Contact Data Entry'!D828),ISBLANK('Contact Data Entry'!E828),ISBLANK('Contact Data Entry'!I828),ISBLANK('Contact Data Entry'!J828),ISBLANK('Contact Data Entry'!L828),ISBLANK('Contact Data Entry'!M828),ISBLANK('Contact Data Entry'!N828)),TRUE,FALSE)</f>
        <v>1</v>
      </c>
    </row>
    <row r="829" spans="1:2" x14ac:dyDescent="0.25">
      <c r="A829" s="43" t="b">
        <f>IF(COUNTA('Contact Data Entry'!A829:AD829)-COUNTIF('Contact Data Entry'!A829:AD829,"#N/A")&gt;0,TRUE,FALSE)</f>
        <v>0</v>
      </c>
      <c r="B829" t="b">
        <f>IF(OR(ISBLANK('Contact Data Entry'!B829),ISBLANK('Contact Data Entry'!C829),ISBLANK('Contact Data Entry'!D829),ISBLANK('Contact Data Entry'!E829),ISBLANK('Contact Data Entry'!I829),ISBLANK('Contact Data Entry'!J829),ISBLANK('Contact Data Entry'!L829),ISBLANK('Contact Data Entry'!M829),ISBLANK('Contact Data Entry'!N829)),TRUE,FALSE)</f>
        <v>1</v>
      </c>
    </row>
    <row r="830" spans="1:2" x14ac:dyDescent="0.25">
      <c r="A830" s="43" t="b">
        <f>IF(COUNTA('Contact Data Entry'!A830:AD830)-COUNTIF('Contact Data Entry'!A830:AD830,"#N/A")&gt;0,TRUE,FALSE)</f>
        <v>0</v>
      </c>
      <c r="B830" t="b">
        <f>IF(OR(ISBLANK('Contact Data Entry'!B830),ISBLANK('Contact Data Entry'!C830),ISBLANK('Contact Data Entry'!D830),ISBLANK('Contact Data Entry'!E830),ISBLANK('Contact Data Entry'!I830),ISBLANK('Contact Data Entry'!J830),ISBLANK('Contact Data Entry'!L830),ISBLANK('Contact Data Entry'!M830),ISBLANK('Contact Data Entry'!N830)),TRUE,FALSE)</f>
        <v>1</v>
      </c>
    </row>
    <row r="831" spans="1:2" x14ac:dyDescent="0.25">
      <c r="A831" s="43" t="b">
        <f>IF(COUNTA('Contact Data Entry'!A831:AD831)-COUNTIF('Contact Data Entry'!A831:AD831,"#N/A")&gt;0,TRUE,FALSE)</f>
        <v>0</v>
      </c>
      <c r="B831" t="b">
        <f>IF(OR(ISBLANK('Contact Data Entry'!B831),ISBLANK('Contact Data Entry'!C831),ISBLANK('Contact Data Entry'!D831),ISBLANK('Contact Data Entry'!E831),ISBLANK('Contact Data Entry'!I831),ISBLANK('Contact Data Entry'!J831),ISBLANK('Contact Data Entry'!L831),ISBLANK('Contact Data Entry'!M831),ISBLANK('Contact Data Entry'!N831)),TRUE,FALSE)</f>
        <v>1</v>
      </c>
    </row>
    <row r="832" spans="1:2" x14ac:dyDescent="0.25">
      <c r="A832" s="43" t="b">
        <f>IF(COUNTA('Contact Data Entry'!A832:AD832)-COUNTIF('Contact Data Entry'!A832:AD832,"#N/A")&gt;0,TRUE,FALSE)</f>
        <v>0</v>
      </c>
      <c r="B832" t="b">
        <f>IF(OR(ISBLANK('Contact Data Entry'!B832),ISBLANK('Contact Data Entry'!C832),ISBLANK('Contact Data Entry'!D832),ISBLANK('Contact Data Entry'!E832),ISBLANK('Contact Data Entry'!I832),ISBLANK('Contact Data Entry'!J832),ISBLANK('Contact Data Entry'!L832),ISBLANK('Contact Data Entry'!M832),ISBLANK('Contact Data Entry'!N832)),TRUE,FALSE)</f>
        <v>1</v>
      </c>
    </row>
    <row r="833" spans="1:2" x14ac:dyDescent="0.25">
      <c r="A833" s="43" t="b">
        <f>IF(COUNTA('Contact Data Entry'!A833:AD833)-COUNTIF('Contact Data Entry'!A833:AD833,"#N/A")&gt;0,TRUE,FALSE)</f>
        <v>0</v>
      </c>
      <c r="B833" t="b">
        <f>IF(OR(ISBLANK('Contact Data Entry'!B833),ISBLANK('Contact Data Entry'!C833),ISBLANK('Contact Data Entry'!D833),ISBLANK('Contact Data Entry'!E833),ISBLANK('Contact Data Entry'!I833),ISBLANK('Contact Data Entry'!J833),ISBLANK('Contact Data Entry'!L833),ISBLANK('Contact Data Entry'!M833),ISBLANK('Contact Data Entry'!N833)),TRUE,FALSE)</f>
        <v>1</v>
      </c>
    </row>
    <row r="834" spans="1:2" x14ac:dyDescent="0.25">
      <c r="A834" s="43" t="b">
        <f>IF(COUNTA('Contact Data Entry'!A834:AD834)-COUNTIF('Contact Data Entry'!A834:AD834,"#N/A")&gt;0,TRUE,FALSE)</f>
        <v>0</v>
      </c>
      <c r="B834" t="b">
        <f>IF(OR(ISBLANK('Contact Data Entry'!B834),ISBLANK('Contact Data Entry'!C834),ISBLANK('Contact Data Entry'!D834),ISBLANK('Contact Data Entry'!E834),ISBLANK('Contact Data Entry'!I834),ISBLANK('Contact Data Entry'!J834),ISBLANK('Contact Data Entry'!L834),ISBLANK('Contact Data Entry'!M834),ISBLANK('Contact Data Entry'!N834)),TRUE,FALSE)</f>
        <v>1</v>
      </c>
    </row>
    <row r="835" spans="1:2" x14ac:dyDescent="0.25">
      <c r="A835" s="43" t="b">
        <f>IF(COUNTA('Contact Data Entry'!A835:AD835)-COUNTIF('Contact Data Entry'!A835:AD835,"#N/A")&gt;0,TRUE,FALSE)</f>
        <v>0</v>
      </c>
      <c r="B835" t="b">
        <f>IF(OR(ISBLANK('Contact Data Entry'!B835),ISBLANK('Contact Data Entry'!C835),ISBLANK('Contact Data Entry'!D835),ISBLANK('Contact Data Entry'!E835),ISBLANK('Contact Data Entry'!I835),ISBLANK('Contact Data Entry'!J835),ISBLANK('Contact Data Entry'!L835),ISBLANK('Contact Data Entry'!M835),ISBLANK('Contact Data Entry'!N835)),TRUE,FALSE)</f>
        <v>1</v>
      </c>
    </row>
    <row r="836" spans="1:2" x14ac:dyDescent="0.25">
      <c r="A836" s="43" t="b">
        <f>IF(COUNTA('Contact Data Entry'!A836:AD836)-COUNTIF('Contact Data Entry'!A836:AD836,"#N/A")&gt;0,TRUE,FALSE)</f>
        <v>0</v>
      </c>
      <c r="B836" t="b">
        <f>IF(OR(ISBLANK('Contact Data Entry'!B836),ISBLANK('Contact Data Entry'!C836),ISBLANK('Contact Data Entry'!D836),ISBLANK('Contact Data Entry'!E836),ISBLANK('Contact Data Entry'!I836),ISBLANK('Contact Data Entry'!J836),ISBLANK('Contact Data Entry'!L836),ISBLANK('Contact Data Entry'!M836),ISBLANK('Contact Data Entry'!N836)),TRUE,FALSE)</f>
        <v>1</v>
      </c>
    </row>
    <row r="837" spans="1:2" x14ac:dyDescent="0.25">
      <c r="A837" s="43" t="b">
        <f>IF(COUNTA('Contact Data Entry'!A837:AD837)-COUNTIF('Contact Data Entry'!A837:AD837,"#N/A")&gt;0,TRUE,FALSE)</f>
        <v>0</v>
      </c>
      <c r="B837" t="b">
        <f>IF(OR(ISBLANK('Contact Data Entry'!B837),ISBLANK('Contact Data Entry'!C837),ISBLANK('Contact Data Entry'!D837),ISBLANK('Contact Data Entry'!E837),ISBLANK('Contact Data Entry'!I837),ISBLANK('Contact Data Entry'!J837),ISBLANK('Contact Data Entry'!L837),ISBLANK('Contact Data Entry'!M837),ISBLANK('Contact Data Entry'!N837)),TRUE,FALSE)</f>
        <v>1</v>
      </c>
    </row>
    <row r="838" spans="1:2" x14ac:dyDescent="0.25">
      <c r="A838" s="43" t="b">
        <f>IF(COUNTA('Contact Data Entry'!A838:AD838)-COUNTIF('Contact Data Entry'!A838:AD838,"#N/A")&gt;0,TRUE,FALSE)</f>
        <v>0</v>
      </c>
      <c r="B838" t="b">
        <f>IF(OR(ISBLANK('Contact Data Entry'!B838),ISBLANK('Contact Data Entry'!C838),ISBLANK('Contact Data Entry'!D838),ISBLANK('Contact Data Entry'!E838),ISBLANK('Contact Data Entry'!I838),ISBLANK('Contact Data Entry'!J838),ISBLANK('Contact Data Entry'!L838),ISBLANK('Contact Data Entry'!M838),ISBLANK('Contact Data Entry'!N838)),TRUE,FALSE)</f>
        <v>1</v>
      </c>
    </row>
    <row r="839" spans="1:2" x14ac:dyDescent="0.25">
      <c r="A839" s="43" t="b">
        <f>IF(COUNTA('Contact Data Entry'!A839:AD839)-COUNTIF('Contact Data Entry'!A839:AD839,"#N/A")&gt;0,TRUE,FALSE)</f>
        <v>0</v>
      </c>
      <c r="B839" t="b">
        <f>IF(OR(ISBLANK('Contact Data Entry'!B839),ISBLANK('Contact Data Entry'!C839),ISBLANK('Contact Data Entry'!D839),ISBLANK('Contact Data Entry'!E839),ISBLANK('Contact Data Entry'!I839),ISBLANK('Contact Data Entry'!J839),ISBLANK('Contact Data Entry'!L839),ISBLANK('Contact Data Entry'!M839),ISBLANK('Contact Data Entry'!N839)),TRUE,FALSE)</f>
        <v>1</v>
      </c>
    </row>
    <row r="840" spans="1:2" x14ac:dyDescent="0.25">
      <c r="A840" s="43" t="b">
        <f>IF(COUNTA('Contact Data Entry'!A840:AD840)-COUNTIF('Contact Data Entry'!A840:AD840,"#N/A")&gt;0,TRUE,FALSE)</f>
        <v>0</v>
      </c>
      <c r="B840" t="b">
        <f>IF(OR(ISBLANK('Contact Data Entry'!B840),ISBLANK('Contact Data Entry'!C840),ISBLANK('Contact Data Entry'!D840),ISBLANK('Contact Data Entry'!E840),ISBLANK('Contact Data Entry'!I840),ISBLANK('Contact Data Entry'!J840),ISBLANK('Contact Data Entry'!L840),ISBLANK('Contact Data Entry'!M840),ISBLANK('Contact Data Entry'!N840)),TRUE,FALSE)</f>
        <v>1</v>
      </c>
    </row>
    <row r="841" spans="1:2" x14ac:dyDescent="0.25">
      <c r="A841" s="43" t="b">
        <f>IF(COUNTA('Contact Data Entry'!A841:AD841)-COUNTIF('Contact Data Entry'!A841:AD841,"#N/A")&gt;0,TRUE,FALSE)</f>
        <v>0</v>
      </c>
      <c r="B841" t="b">
        <f>IF(OR(ISBLANK('Contact Data Entry'!B841),ISBLANK('Contact Data Entry'!C841),ISBLANK('Contact Data Entry'!D841),ISBLANK('Contact Data Entry'!E841),ISBLANK('Contact Data Entry'!I841),ISBLANK('Contact Data Entry'!J841),ISBLANK('Contact Data Entry'!L841),ISBLANK('Contact Data Entry'!M841),ISBLANK('Contact Data Entry'!N841)),TRUE,FALSE)</f>
        <v>1</v>
      </c>
    </row>
    <row r="842" spans="1:2" x14ac:dyDescent="0.25">
      <c r="A842" s="43" t="b">
        <f>IF(COUNTA('Contact Data Entry'!A842:AD842)-COUNTIF('Contact Data Entry'!A842:AD842,"#N/A")&gt;0,TRUE,FALSE)</f>
        <v>0</v>
      </c>
      <c r="B842" t="b">
        <f>IF(OR(ISBLANK('Contact Data Entry'!B842),ISBLANK('Contact Data Entry'!C842),ISBLANK('Contact Data Entry'!D842),ISBLANK('Contact Data Entry'!E842),ISBLANK('Contact Data Entry'!I842),ISBLANK('Contact Data Entry'!J842),ISBLANK('Contact Data Entry'!L842),ISBLANK('Contact Data Entry'!M842),ISBLANK('Contact Data Entry'!N842)),TRUE,FALSE)</f>
        <v>1</v>
      </c>
    </row>
    <row r="843" spans="1:2" x14ac:dyDescent="0.25">
      <c r="A843" s="43" t="b">
        <f>IF(COUNTA('Contact Data Entry'!A843:AD843)-COUNTIF('Contact Data Entry'!A843:AD843,"#N/A")&gt;0,TRUE,FALSE)</f>
        <v>0</v>
      </c>
      <c r="B843" t="b">
        <f>IF(OR(ISBLANK('Contact Data Entry'!B843),ISBLANK('Contact Data Entry'!C843),ISBLANK('Contact Data Entry'!D843),ISBLANK('Contact Data Entry'!E843),ISBLANK('Contact Data Entry'!I843),ISBLANK('Contact Data Entry'!J843),ISBLANK('Contact Data Entry'!L843),ISBLANK('Contact Data Entry'!M843),ISBLANK('Contact Data Entry'!N843)),TRUE,FALSE)</f>
        <v>1</v>
      </c>
    </row>
    <row r="844" spans="1:2" x14ac:dyDescent="0.25">
      <c r="A844" s="43" t="b">
        <f>IF(COUNTA('Contact Data Entry'!A844:AD844)-COUNTIF('Contact Data Entry'!A844:AD844,"#N/A")&gt;0,TRUE,FALSE)</f>
        <v>0</v>
      </c>
      <c r="B844" t="b">
        <f>IF(OR(ISBLANK('Contact Data Entry'!B844),ISBLANK('Contact Data Entry'!C844),ISBLANK('Contact Data Entry'!D844),ISBLANK('Contact Data Entry'!E844),ISBLANK('Contact Data Entry'!I844),ISBLANK('Contact Data Entry'!J844),ISBLANK('Contact Data Entry'!L844),ISBLANK('Contact Data Entry'!M844),ISBLANK('Contact Data Entry'!N844)),TRUE,FALSE)</f>
        <v>1</v>
      </c>
    </row>
    <row r="845" spans="1:2" x14ac:dyDescent="0.25">
      <c r="A845" s="43" t="b">
        <f>IF(COUNTA('Contact Data Entry'!A845:AD845)-COUNTIF('Contact Data Entry'!A845:AD845,"#N/A")&gt;0,TRUE,FALSE)</f>
        <v>0</v>
      </c>
      <c r="B845" t="b">
        <f>IF(OR(ISBLANK('Contact Data Entry'!B845),ISBLANK('Contact Data Entry'!C845),ISBLANK('Contact Data Entry'!D845),ISBLANK('Contact Data Entry'!E845),ISBLANK('Contact Data Entry'!I845),ISBLANK('Contact Data Entry'!J845),ISBLANK('Contact Data Entry'!L845),ISBLANK('Contact Data Entry'!M845),ISBLANK('Contact Data Entry'!N845)),TRUE,FALSE)</f>
        <v>1</v>
      </c>
    </row>
    <row r="846" spans="1:2" x14ac:dyDescent="0.25">
      <c r="A846" s="43" t="b">
        <f>IF(COUNTA('Contact Data Entry'!A846:AD846)-COUNTIF('Contact Data Entry'!A846:AD846,"#N/A")&gt;0,TRUE,FALSE)</f>
        <v>0</v>
      </c>
      <c r="B846" t="b">
        <f>IF(OR(ISBLANK('Contact Data Entry'!B846),ISBLANK('Contact Data Entry'!C846),ISBLANK('Contact Data Entry'!D846),ISBLANK('Contact Data Entry'!E846),ISBLANK('Contact Data Entry'!I846),ISBLANK('Contact Data Entry'!J846),ISBLANK('Contact Data Entry'!L846),ISBLANK('Contact Data Entry'!M846),ISBLANK('Contact Data Entry'!N846)),TRUE,FALSE)</f>
        <v>1</v>
      </c>
    </row>
    <row r="847" spans="1:2" x14ac:dyDescent="0.25">
      <c r="A847" s="43" t="b">
        <f>IF(COUNTA('Contact Data Entry'!A847:AD847)-COUNTIF('Contact Data Entry'!A847:AD847,"#N/A")&gt;0,TRUE,FALSE)</f>
        <v>0</v>
      </c>
      <c r="B847" t="b">
        <f>IF(OR(ISBLANK('Contact Data Entry'!B847),ISBLANK('Contact Data Entry'!C847),ISBLANK('Contact Data Entry'!D847),ISBLANK('Contact Data Entry'!E847),ISBLANK('Contact Data Entry'!I847),ISBLANK('Contact Data Entry'!J847),ISBLANK('Contact Data Entry'!L847),ISBLANK('Contact Data Entry'!M847),ISBLANK('Contact Data Entry'!N847)),TRUE,FALSE)</f>
        <v>1</v>
      </c>
    </row>
    <row r="848" spans="1:2" x14ac:dyDescent="0.25">
      <c r="A848" s="43" t="b">
        <f>IF(COUNTA('Contact Data Entry'!A848:AD848)-COUNTIF('Contact Data Entry'!A848:AD848,"#N/A")&gt;0,TRUE,FALSE)</f>
        <v>0</v>
      </c>
      <c r="B848" t="b">
        <f>IF(OR(ISBLANK('Contact Data Entry'!B848),ISBLANK('Contact Data Entry'!C848),ISBLANK('Contact Data Entry'!D848),ISBLANK('Contact Data Entry'!E848),ISBLANK('Contact Data Entry'!I848),ISBLANK('Contact Data Entry'!J848),ISBLANK('Contact Data Entry'!L848),ISBLANK('Contact Data Entry'!M848),ISBLANK('Contact Data Entry'!N848)),TRUE,FALSE)</f>
        <v>1</v>
      </c>
    </row>
    <row r="849" spans="1:2" x14ac:dyDescent="0.25">
      <c r="A849" s="43" t="b">
        <f>IF(COUNTA('Contact Data Entry'!A849:AD849)-COUNTIF('Contact Data Entry'!A849:AD849,"#N/A")&gt;0,TRUE,FALSE)</f>
        <v>0</v>
      </c>
      <c r="B849" t="b">
        <f>IF(OR(ISBLANK('Contact Data Entry'!B849),ISBLANK('Contact Data Entry'!C849),ISBLANK('Contact Data Entry'!D849),ISBLANK('Contact Data Entry'!E849),ISBLANK('Contact Data Entry'!I849),ISBLANK('Contact Data Entry'!J849),ISBLANK('Contact Data Entry'!L849),ISBLANK('Contact Data Entry'!M849),ISBLANK('Contact Data Entry'!N849)),TRUE,FALSE)</f>
        <v>1</v>
      </c>
    </row>
    <row r="850" spans="1:2" x14ac:dyDescent="0.25">
      <c r="A850" s="43" t="b">
        <f>IF(COUNTA('Contact Data Entry'!A850:AD850)-COUNTIF('Contact Data Entry'!A850:AD850,"#N/A")&gt;0,TRUE,FALSE)</f>
        <v>0</v>
      </c>
      <c r="B850" t="b">
        <f>IF(OR(ISBLANK('Contact Data Entry'!B850),ISBLANK('Contact Data Entry'!C850),ISBLANK('Contact Data Entry'!D850),ISBLANK('Contact Data Entry'!E850),ISBLANK('Contact Data Entry'!I850),ISBLANK('Contact Data Entry'!J850),ISBLANK('Contact Data Entry'!L850),ISBLANK('Contact Data Entry'!M850),ISBLANK('Contact Data Entry'!N850)),TRUE,FALSE)</f>
        <v>1</v>
      </c>
    </row>
    <row r="851" spans="1:2" x14ac:dyDescent="0.25">
      <c r="A851" s="43" t="b">
        <f>IF(COUNTA('Contact Data Entry'!A851:AD851)-COUNTIF('Contact Data Entry'!A851:AD851,"#N/A")&gt;0,TRUE,FALSE)</f>
        <v>0</v>
      </c>
      <c r="B851" t="b">
        <f>IF(OR(ISBLANK('Contact Data Entry'!B851),ISBLANK('Contact Data Entry'!C851),ISBLANK('Contact Data Entry'!D851),ISBLANK('Contact Data Entry'!E851),ISBLANK('Contact Data Entry'!I851),ISBLANK('Contact Data Entry'!J851),ISBLANK('Contact Data Entry'!L851),ISBLANK('Contact Data Entry'!M851),ISBLANK('Contact Data Entry'!N851)),TRUE,FALSE)</f>
        <v>1</v>
      </c>
    </row>
    <row r="852" spans="1:2" x14ac:dyDescent="0.25">
      <c r="A852" s="43" t="b">
        <f>IF(COUNTA('Contact Data Entry'!A852:AD852)-COUNTIF('Contact Data Entry'!A852:AD852,"#N/A")&gt;0,TRUE,FALSE)</f>
        <v>0</v>
      </c>
      <c r="B852" t="b">
        <f>IF(OR(ISBLANK('Contact Data Entry'!B852),ISBLANK('Contact Data Entry'!C852),ISBLANK('Contact Data Entry'!D852),ISBLANK('Contact Data Entry'!E852),ISBLANK('Contact Data Entry'!I852),ISBLANK('Contact Data Entry'!J852),ISBLANK('Contact Data Entry'!L852),ISBLANK('Contact Data Entry'!M852),ISBLANK('Contact Data Entry'!N852)),TRUE,FALSE)</f>
        <v>1</v>
      </c>
    </row>
    <row r="853" spans="1:2" x14ac:dyDescent="0.25">
      <c r="A853" s="43" t="b">
        <f>IF(COUNTA('Contact Data Entry'!A853:AD853)-COUNTIF('Contact Data Entry'!A853:AD853,"#N/A")&gt;0,TRUE,FALSE)</f>
        <v>0</v>
      </c>
      <c r="B853" t="b">
        <f>IF(OR(ISBLANK('Contact Data Entry'!B853),ISBLANK('Contact Data Entry'!C853),ISBLANK('Contact Data Entry'!D853),ISBLANK('Contact Data Entry'!E853),ISBLANK('Contact Data Entry'!I853),ISBLANK('Contact Data Entry'!J853),ISBLANK('Contact Data Entry'!L853),ISBLANK('Contact Data Entry'!M853),ISBLANK('Contact Data Entry'!N853)),TRUE,FALSE)</f>
        <v>1</v>
      </c>
    </row>
    <row r="854" spans="1:2" x14ac:dyDescent="0.25">
      <c r="A854" s="43" t="b">
        <f>IF(COUNTA('Contact Data Entry'!A854:AD854)-COUNTIF('Contact Data Entry'!A854:AD854,"#N/A")&gt;0,TRUE,FALSE)</f>
        <v>0</v>
      </c>
      <c r="B854" t="b">
        <f>IF(OR(ISBLANK('Contact Data Entry'!B854),ISBLANK('Contact Data Entry'!C854),ISBLANK('Contact Data Entry'!D854),ISBLANK('Contact Data Entry'!E854),ISBLANK('Contact Data Entry'!I854),ISBLANK('Contact Data Entry'!J854),ISBLANK('Contact Data Entry'!L854),ISBLANK('Contact Data Entry'!M854),ISBLANK('Contact Data Entry'!N854)),TRUE,FALSE)</f>
        <v>1</v>
      </c>
    </row>
    <row r="855" spans="1:2" x14ac:dyDescent="0.25">
      <c r="A855" s="43" t="b">
        <f>IF(COUNTA('Contact Data Entry'!A855:AD855)-COUNTIF('Contact Data Entry'!A855:AD855,"#N/A")&gt;0,TRUE,FALSE)</f>
        <v>0</v>
      </c>
      <c r="B855" t="b">
        <f>IF(OR(ISBLANK('Contact Data Entry'!B855),ISBLANK('Contact Data Entry'!C855),ISBLANK('Contact Data Entry'!D855),ISBLANK('Contact Data Entry'!E855),ISBLANK('Contact Data Entry'!I855),ISBLANK('Contact Data Entry'!J855),ISBLANK('Contact Data Entry'!L855),ISBLANK('Contact Data Entry'!M855),ISBLANK('Contact Data Entry'!N855)),TRUE,FALSE)</f>
        <v>1</v>
      </c>
    </row>
    <row r="856" spans="1:2" x14ac:dyDescent="0.25">
      <c r="A856" s="43" t="b">
        <f>IF(COUNTA('Contact Data Entry'!A856:AD856)-COUNTIF('Contact Data Entry'!A856:AD856,"#N/A")&gt;0,TRUE,FALSE)</f>
        <v>0</v>
      </c>
      <c r="B856" t="b">
        <f>IF(OR(ISBLANK('Contact Data Entry'!B856),ISBLANK('Contact Data Entry'!C856),ISBLANK('Contact Data Entry'!D856),ISBLANK('Contact Data Entry'!E856),ISBLANK('Contact Data Entry'!I856),ISBLANK('Contact Data Entry'!J856),ISBLANK('Contact Data Entry'!L856),ISBLANK('Contact Data Entry'!M856),ISBLANK('Contact Data Entry'!N856)),TRUE,FALSE)</f>
        <v>1</v>
      </c>
    </row>
    <row r="857" spans="1:2" x14ac:dyDescent="0.25">
      <c r="A857" s="43" t="b">
        <f>IF(COUNTA('Contact Data Entry'!A857:AD857)-COUNTIF('Contact Data Entry'!A857:AD857,"#N/A")&gt;0,TRUE,FALSE)</f>
        <v>0</v>
      </c>
      <c r="B857" t="b">
        <f>IF(OR(ISBLANK('Contact Data Entry'!B857),ISBLANK('Contact Data Entry'!C857),ISBLANK('Contact Data Entry'!D857),ISBLANK('Contact Data Entry'!E857),ISBLANK('Contact Data Entry'!I857),ISBLANK('Contact Data Entry'!J857),ISBLANK('Contact Data Entry'!L857),ISBLANK('Contact Data Entry'!M857),ISBLANK('Contact Data Entry'!N857)),TRUE,FALSE)</f>
        <v>1</v>
      </c>
    </row>
    <row r="858" spans="1:2" x14ac:dyDescent="0.25">
      <c r="A858" s="43" t="b">
        <f>IF(COUNTA('Contact Data Entry'!A858:AD858)-COUNTIF('Contact Data Entry'!A858:AD858,"#N/A")&gt;0,TRUE,FALSE)</f>
        <v>0</v>
      </c>
      <c r="B858" t="b">
        <f>IF(OR(ISBLANK('Contact Data Entry'!B858),ISBLANK('Contact Data Entry'!C858),ISBLANK('Contact Data Entry'!D858),ISBLANK('Contact Data Entry'!E858),ISBLANK('Contact Data Entry'!I858),ISBLANK('Contact Data Entry'!J858),ISBLANK('Contact Data Entry'!L858),ISBLANK('Contact Data Entry'!M858),ISBLANK('Contact Data Entry'!N858)),TRUE,FALSE)</f>
        <v>1</v>
      </c>
    </row>
    <row r="859" spans="1:2" x14ac:dyDescent="0.25">
      <c r="A859" s="43" t="b">
        <f>IF(COUNTA('Contact Data Entry'!A859:AD859)-COUNTIF('Contact Data Entry'!A859:AD859,"#N/A")&gt;0,TRUE,FALSE)</f>
        <v>0</v>
      </c>
      <c r="B859" t="b">
        <f>IF(OR(ISBLANK('Contact Data Entry'!B859),ISBLANK('Contact Data Entry'!C859),ISBLANK('Contact Data Entry'!D859),ISBLANK('Contact Data Entry'!E859),ISBLANK('Contact Data Entry'!I859),ISBLANK('Contact Data Entry'!J859),ISBLANK('Contact Data Entry'!L859),ISBLANK('Contact Data Entry'!M859),ISBLANK('Contact Data Entry'!N859)),TRUE,FALSE)</f>
        <v>1</v>
      </c>
    </row>
    <row r="860" spans="1:2" x14ac:dyDescent="0.25">
      <c r="A860" s="43" t="b">
        <f>IF(COUNTA('Contact Data Entry'!A860:AD860)-COUNTIF('Contact Data Entry'!A860:AD860,"#N/A")&gt;0,TRUE,FALSE)</f>
        <v>0</v>
      </c>
      <c r="B860" t="b">
        <f>IF(OR(ISBLANK('Contact Data Entry'!B860),ISBLANK('Contact Data Entry'!C860),ISBLANK('Contact Data Entry'!D860),ISBLANK('Contact Data Entry'!E860),ISBLANK('Contact Data Entry'!I860),ISBLANK('Contact Data Entry'!J860),ISBLANK('Contact Data Entry'!L860),ISBLANK('Contact Data Entry'!M860),ISBLANK('Contact Data Entry'!N860)),TRUE,FALSE)</f>
        <v>1</v>
      </c>
    </row>
    <row r="861" spans="1:2" x14ac:dyDescent="0.25">
      <c r="A861" s="43" t="b">
        <f>IF(COUNTA('Contact Data Entry'!A861:AD861)-COUNTIF('Contact Data Entry'!A861:AD861,"#N/A")&gt;0,TRUE,FALSE)</f>
        <v>0</v>
      </c>
      <c r="B861" t="b">
        <f>IF(OR(ISBLANK('Contact Data Entry'!B861),ISBLANK('Contact Data Entry'!C861),ISBLANK('Contact Data Entry'!D861),ISBLANK('Contact Data Entry'!E861),ISBLANK('Contact Data Entry'!I861),ISBLANK('Contact Data Entry'!J861),ISBLANK('Contact Data Entry'!L861),ISBLANK('Contact Data Entry'!M861),ISBLANK('Contact Data Entry'!N861)),TRUE,FALSE)</f>
        <v>1</v>
      </c>
    </row>
    <row r="862" spans="1:2" x14ac:dyDescent="0.25">
      <c r="A862" s="43" t="b">
        <f>IF(COUNTA('Contact Data Entry'!A862:AD862)-COUNTIF('Contact Data Entry'!A862:AD862,"#N/A")&gt;0,TRUE,FALSE)</f>
        <v>0</v>
      </c>
      <c r="B862" t="b">
        <f>IF(OR(ISBLANK('Contact Data Entry'!B862),ISBLANK('Contact Data Entry'!C862),ISBLANK('Contact Data Entry'!D862),ISBLANK('Contact Data Entry'!E862),ISBLANK('Contact Data Entry'!I862),ISBLANK('Contact Data Entry'!J862),ISBLANK('Contact Data Entry'!L862),ISBLANK('Contact Data Entry'!M862),ISBLANK('Contact Data Entry'!N862)),TRUE,FALSE)</f>
        <v>1</v>
      </c>
    </row>
    <row r="863" spans="1:2" x14ac:dyDescent="0.25">
      <c r="A863" s="43" t="b">
        <f>IF(COUNTA('Contact Data Entry'!A863:AD863)-COUNTIF('Contact Data Entry'!A863:AD863,"#N/A")&gt;0,TRUE,FALSE)</f>
        <v>0</v>
      </c>
      <c r="B863" t="b">
        <f>IF(OR(ISBLANK('Contact Data Entry'!B863),ISBLANK('Contact Data Entry'!C863),ISBLANK('Contact Data Entry'!D863),ISBLANK('Contact Data Entry'!E863),ISBLANK('Contact Data Entry'!I863),ISBLANK('Contact Data Entry'!J863),ISBLANK('Contact Data Entry'!L863),ISBLANK('Contact Data Entry'!M863),ISBLANK('Contact Data Entry'!N863)),TRUE,FALSE)</f>
        <v>1</v>
      </c>
    </row>
    <row r="864" spans="1:2" x14ac:dyDescent="0.25">
      <c r="A864" s="43" t="b">
        <f>IF(COUNTA('Contact Data Entry'!A864:AD864)-COUNTIF('Contact Data Entry'!A864:AD864,"#N/A")&gt;0,TRUE,FALSE)</f>
        <v>0</v>
      </c>
      <c r="B864" t="b">
        <f>IF(OR(ISBLANK('Contact Data Entry'!B864),ISBLANK('Contact Data Entry'!C864),ISBLANK('Contact Data Entry'!D864),ISBLANK('Contact Data Entry'!E864),ISBLANK('Contact Data Entry'!I864),ISBLANK('Contact Data Entry'!J864),ISBLANK('Contact Data Entry'!L864),ISBLANK('Contact Data Entry'!M864),ISBLANK('Contact Data Entry'!N864)),TRUE,FALSE)</f>
        <v>1</v>
      </c>
    </row>
    <row r="865" spans="1:2" x14ac:dyDescent="0.25">
      <c r="A865" s="43" t="b">
        <f>IF(COUNTA('Contact Data Entry'!A865:AD865)-COUNTIF('Contact Data Entry'!A865:AD865,"#N/A")&gt;0,TRUE,FALSE)</f>
        <v>0</v>
      </c>
      <c r="B865" t="b">
        <f>IF(OR(ISBLANK('Contact Data Entry'!B865),ISBLANK('Contact Data Entry'!C865),ISBLANK('Contact Data Entry'!D865),ISBLANK('Contact Data Entry'!E865),ISBLANK('Contact Data Entry'!I865),ISBLANK('Contact Data Entry'!J865),ISBLANK('Contact Data Entry'!L865),ISBLANK('Contact Data Entry'!M865),ISBLANK('Contact Data Entry'!N865)),TRUE,FALSE)</f>
        <v>1</v>
      </c>
    </row>
    <row r="866" spans="1:2" x14ac:dyDescent="0.25">
      <c r="A866" s="43" t="b">
        <f>IF(COUNTA('Contact Data Entry'!A866:AD866)-COUNTIF('Contact Data Entry'!A866:AD866,"#N/A")&gt;0,TRUE,FALSE)</f>
        <v>0</v>
      </c>
      <c r="B866" t="b">
        <f>IF(OR(ISBLANK('Contact Data Entry'!B866),ISBLANK('Contact Data Entry'!C866),ISBLANK('Contact Data Entry'!D866),ISBLANK('Contact Data Entry'!E866),ISBLANK('Contact Data Entry'!I866),ISBLANK('Contact Data Entry'!J866),ISBLANK('Contact Data Entry'!L866),ISBLANK('Contact Data Entry'!M866),ISBLANK('Contact Data Entry'!N866)),TRUE,FALSE)</f>
        <v>1</v>
      </c>
    </row>
    <row r="867" spans="1:2" x14ac:dyDescent="0.25">
      <c r="A867" s="43" t="b">
        <f>IF(COUNTA('Contact Data Entry'!A867:AD867)-COUNTIF('Contact Data Entry'!A867:AD867,"#N/A")&gt;0,TRUE,FALSE)</f>
        <v>0</v>
      </c>
      <c r="B867" t="b">
        <f>IF(OR(ISBLANK('Contact Data Entry'!B867),ISBLANK('Contact Data Entry'!C867),ISBLANK('Contact Data Entry'!D867),ISBLANK('Contact Data Entry'!E867),ISBLANK('Contact Data Entry'!I867),ISBLANK('Contact Data Entry'!J867),ISBLANK('Contact Data Entry'!L867),ISBLANK('Contact Data Entry'!M867),ISBLANK('Contact Data Entry'!N867)),TRUE,FALSE)</f>
        <v>1</v>
      </c>
    </row>
    <row r="868" spans="1:2" x14ac:dyDescent="0.25">
      <c r="A868" s="43" t="b">
        <f>IF(COUNTA('Contact Data Entry'!A868:AD868)-COUNTIF('Contact Data Entry'!A868:AD868,"#N/A")&gt;0,TRUE,FALSE)</f>
        <v>0</v>
      </c>
      <c r="B868" t="b">
        <f>IF(OR(ISBLANK('Contact Data Entry'!B868),ISBLANK('Contact Data Entry'!C868),ISBLANK('Contact Data Entry'!D868),ISBLANK('Contact Data Entry'!E868),ISBLANK('Contact Data Entry'!I868),ISBLANK('Contact Data Entry'!J868),ISBLANK('Contact Data Entry'!L868),ISBLANK('Contact Data Entry'!M868),ISBLANK('Contact Data Entry'!N868)),TRUE,FALSE)</f>
        <v>1</v>
      </c>
    </row>
    <row r="869" spans="1:2" x14ac:dyDescent="0.25">
      <c r="A869" s="43" t="b">
        <f>IF(COUNTA('Contact Data Entry'!A869:AD869)-COUNTIF('Contact Data Entry'!A869:AD869,"#N/A")&gt;0,TRUE,FALSE)</f>
        <v>0</v>
      </c>
      <c r="B869" t="b">
        <f>IF(OR(ISBLANK('Contact Data Entry'!B869),ISBLANK('Contact Data Entry'!C869),ISBLANK('Contact Data Entry'!D869),ISBLANK('Contact Data Entry'!E869),ISBLANK('Contact Data Entry'!I869),ISBLANK('Contact Data Entry'!J869),ISBLANK('Contact Data Entry'!L869),ISBLANK('Contact Data Entry'!M869),ISBLANK('Contact Data Entry'!N869)),TRUE,FALSE)</f>
        <v>1</v>
      </c>
    </row>
    <row r="870" spans="1:2" x14ac:dyDescent="0.25">
      <c r="A870" s="43" t="b">
        <f>IF(COUNTA('Contact Data Entry'!A870:AD870)-COUNTIF('Contact Data Entry'!A870:AD870,"#N/A")&gt;0,TRUE,FALSE)</f>
        <v>0</v>
      </c>
      <c r="B870" t="b">
        <f>IF(OR(ISBLANK('Contact Data Entry'!B870),ISBLANK('Contact Data Entry'!C870),ISBLANK('Contact Data Entry'!D870),ISBLANK('Contact Data Entry'!E870),ISBLANK('Contact Data Entry'!I870),ISBLANK('Contact Data Entry'!J870),ISBLANK('Contact Data Entry'!L870),ISBLANK('Contact Data Entry'!M870),ISBLANK('Contact Data Entry'!N870)),TRUE,FALSE)</f>
        <v>1</v>
      </c>
    </row>
    <row r="871" spans="1:2" x14ac:dyDescent="0.25">
      <c r="A871" s="43" t="b">
        <f>IF(COUNTA('Contact Data Entry'!A871:AD871)-COUNTIF('Contact Data Entry'!A871:AD871,"#N/A")&gt;0,TRUE,FALSE)</f>
        <v>0</v>
      </c>
      <c r="B871" t="b">
        <f>IF(OR(ISBLANK('Contact Data Entry'!B871),ISBLANK('Contact Data Entry'!C871),ISBLANK('Contact Data Entry'!D871),ISBLANK('Contact Data Entry'!E871),ISBLANK('Contact Data Entry'!I871),ISBLANK('Contact Data Entry'!J871),ISBLANK('Contact Data Entry'!L871),ISBLANK('Contact Data Entry'!M871),ISBLANK('Contact Data Entry'!N871)),TRUE,FALSE)</f>
        <v>1</v>
      </c>
    </row>
    <row r="872" spans="1:2" x14ac:dyDescent="0.25">
      <c r="A872" s="43" t="b">
        <f>IF(COUNTA('Contact Data Entry'!A872:AD872)-COUNTIF('Contact Data Entry'!A872:AD872,"#N/A")&gt;0,TRUE,FALSE)</f>
        <v>0</v>
      </c>
      <c r="B872" t="b">
        <f>IF(OR(ISBLANK('Contact Data Entry'!B872),ISBLANK('Contact Data Entry'!C872),ISBLANK('Contact Data Entry'!D872),ISBLANK('Contact Data Entry'!E872),ISBLANK('Contact Data Entry'!I872),ISBLANK('Contact Data Entry'!J872),ISBLANK('Contact Data Entry'!L872),ISBLANK('Contact Data Entry'!M872),ISBLANK('Contact Data Entry'!N872)),TRUE,FALSE)</f>
        <v>1</v>
      </c>
    </row>
    <row r="873" spans="1:2" x14ac:dyDescent="0.25">
      <c r="A873" s="43" t="b">
        <f>IF(COUNTA('Contact Data Entry'!A873:AD873)-COUNTIF('Contact Data Entry'!A873:AD873,"#N/A")&gt;0,TRUE,FALSE)</f>
        <v>0</v>
      </c>
      <c r="B873" t="b">
        <f>IF(OR(ISBLANK('Contact Data Entry'!B873),ISBLANK('Contact Data Entry'!C873),ISBLANK('Contact Data Entry'!D873),ISBLANK('Contact Data Entry'!E873),ISBLANK('Contact Data Entry'!I873),ISBLANK('Contact Data Entry'!J873),ISBLANK('Contact Data Entry'!L873),ISBLANK('Contact Data Entry'!M873),ISBLANK('Contact Data Entry'!N873)),TRUE,FALSE)</f>
        <v>1</v>
      </c>
    </row>
    <row r="874" spans="1:2" x14ac:dyDescent="0.25">
      <c r="A874" s="43" t="b">
        <f>IF(COUNTA('Contact Data Entry'!A874:AD874)-COUNTIF('Contact Data Entry'!A874:AD874,"#N/A")&gt;0,TRUE,FALSE)</f>
        <v>0</v>
      </c>
      <c r="B874" t="b">
        <f>IF(OR(ISBLANK('Contact Data Entry'!B874),ISBLANK('Contact Data Entry'!C874),ISBLANK('Contact Data Entry'!D874),ISBLANK('Contact Data Entry'!E874),ISBLANK('Contact Data Entry'!I874),ISBLANK('Contact Data Entry'!J874),ISBLANK('Contact Data Entry'!L874),ISBLANK('Contact Data Entry'!M874),ISBLANK('Contact Data Entry'!N874)),TRUE,FALSE)</f>
        <v>1</v>
      </c>
    </row>
    <row r="875" spans="1:2" x14ac:dyDescent="0.25">
      <c r="A875" s="43" t="b">
        <f>IF(COUNTA('Contact Data Entry'!A875:AD875)-COUNTIF('Contact Data Entry'!A875:AD875,"#N/A")&gt;0,TRUE,FALSE)</f>
        <v>0</v>
      </c>
      <c r="B875" t="b">
        <f>IF(OR(ISBLANK('Contact Data Entry'!B875),ISBLANK('Contact Data Entry'!C875),ISBLANK('Contact Data Entry'!D875),ISBLANK('Contact Data Entry'!E875),ISBLANK('Contact Data Entry'!I875),ISBLANK('Contact Data Entry'!J875),ISBLANK('Contact Data Entry'!L875),ISBLANK('Contact Data Entry'!M875),ISBLANK('Contact Data Entry'!N875)),TRUE,FALSE)</f>
        <v>1</v>
      </c>
    </row>
    <row r="876" spans="1:2" x14ac:dyDescent="0.25">
      <c r="A876" s="43" t="b">
        <f>IF(COUNTA('Contact Data Entry'!A876:AD876)-COUNTIF('Contact Data Entry'!A876:AD876,"#N/A")&gt;0,TRUE,FALSE)</f>
        <v>0</v>
      </c>
      <c r="B876" t="b">
        <f>IF(OR(ISBLANK('Contact Data Entry'!B876),ISBLANK('Contact Data Entry'!C876),ISBLANK('Contact Data Entry'!D876),ISBLANK('Contact Data Entry'!E876),ISBLANK('Contact Data Entry'!I876),ISBLANK('Contact Data Entry'!J876),ISBLANK('Contact Data Entry'!L876),ISBLANK('Contact Data Entry'!M876),ISBLANK('Contact Data Entry'!N876)),TRUE,FALSE)</f>
        <v>1</v>
      </c>
    </row>
    <row r="877" spans="1:2" x14ac:dyDescent="0.25">
      <c r="A877" s="43" t="b">
        <f>IF(COUNTA('Contact Data Entry'!A877:AD877)-COUNTIF('Contact Data Entry'!A877:AD877,"#N/A")&gt;0,TRUE,FALSE)</f>
        <v>0</v>
      </c>
      <c r="B877" t="b">
        <f>IF(OR(ISBLANK('Contact Data Entry'!B877),ISBLANK('Contact Data Entry'!C877),ISBLANK('Contact Data Entry'!D877),ISBLANK('Contact Data Entry'!E877),ISBLANK('Contact Data Entry'!I877),ISBLANK('Contact Data Entry'!J877),ISBLANK('Contact Data Entry'!L877),ISBLANK('Contact Data Entry'!M877),ISBLANK('Contact Data Entry'!N877)),TRUE,FALSE)</f>
        <v>1</v>
      </c>
    </row>
    <row r="878" spans="1:2" x14ac:dyDescent="0.25">
      <c r="A878" s="43" t="b">
        <f>IF(COUNTA('Contact Data Entry'!A878:AD878)-COUNTIF('Contact Data Entry'!A878:AD878,"#N/A")&gt;0,TRUE,FALSE)</f>
        <v>0</v>
      </c>
      <c r="B878" t="b">
        <f>IF(OR(ISBLANK('Contact Data Entry'!B878),ISBLANK('Contact Data Entry'!C878),ISBLANK('Contact Data Entry'!D878),ISBLANK('Contact Data Entry'!E878),ISBLANK('Contact Data Entry'!I878),ISBLANK('Contact Data Entry'!J878),ISBLANK('Contact Data Entry'!L878),ISBLANK('Contact Data Entry'!M878),ISBLANK('Contact Data Entry'!N878)),TRUE,FALSE)</f>
        <v>1</v>
      </c>
    </row>
    <row r="879" spans="1:2" x14ac:dyDescent="0.25">
      <c r="A879" s="43" t="b">
        <f>IF(COUNTA('Contact Data Entry'!A879:AD879)-COUNTIF('Contact Data Entry'!A879:AD879,"#N/A")&gt;0,TRUE,FALSE)</f>
        <v>0</v>
      </c>
      <c r="B879" t="b">
        <f>IF(OR(ISBLANK('Contact Data Entry'!B879),ISBLANK('Contact Data Entry'!C879),ISBLANK('Contact Data Entry'!D879),ISBLANK('Contact Data Entry'!E879),ISBLANK('Contact Data Entry'!I879),ISBLANK('Contact Data Entry'!J879),ISBLANK('Contact Data Entry'!L879),ISBLANK('Contact Data Entry'!M879),ISBLANK('Contact Data Entry'!N879)),TRUE,FALSE)</f>
        <v>1</v>
      </c>
    </row>
    <row r="880" spans="1:2" x14ac:dyDescent="0.25">
      <c r="A880" s="43" t="b">
        <f>IF(COUNTA('Contact Data Entry'!A880:AD880)-COUNTIF('Contact Data Entry'!A880:AD880,"#N/A")&gt;0,TRUE,FALSE)</f>
        <v>0</v>
      </c>
      <c r="B880" t="b">
        <f>IF(OR(ISBLANK('Contact Data Entry'!B880),ISBLANK('Contact Data Entry'!C880),ISBLANK('Contact Data Entry'!D880),ISBLANK('Contact Data Entry'!E880),ISBLANK('Contact Data Entry'!I880),ISBLANK('Contact Data Entry'!J880),ISBLANK('Contact Data Entry'!L880),ISBLANK('Contact Data Entry'!M880),ISBLANK('Contact Data Entry'!N880)),TRUE,FALSE)</f>
        <v>1</v>
      </c>
    </row>
    <row r="881" spans="1:2" x14ac:dyDescent="0.25">
      <c r="A881" s="43" t="b">
        <f>IF(COUNTA('Contact Data Entry'!A881:AD881)-COUNTIF('Contact Data Entry'!A881:AD881,"#N/A")&gt;0,TRUE,FALSE)</f>
        <v>0</v>
      </c>
      <c r="B881" t="b">
        <f>IF(OR(ISBLANK('Contact Data Entry'!B881),ISBLANK('Contact Data Entry'!C881),ISBLANK('Contact Data Entry'!D881),ISBLANK('Contact Data Entry'!E881),ISBLANK('Contact Data Entry'!I881),ISBLANK('Contact Data Entry'!J881),ISBLANK('Contact Data Entry'!L881),ISBLANK('Contact Data Entry'!M881),ISBLANK('Contact Data Entry'!N881)),TRUE,FALSE)</f>
        <v>1</v>
      </c>
    </row>
    <row r="882" spans="1:2" x14ac:dyDescent="0.25">
      <c r="A882" s="43" t="b">
        <f>IF(COUNTA('Contact Data Entry'!A882:AD882)-COUNTIF('Contact Data Entry'!A882:AD882,"#N/A")&gt;0,TRUE,FALSE)</f>
        <v>0</v>
      </c>
      <c r="B882" t="b">
        <f>IF(OR(ISBLANK('Contact Data Entry'!B882),ISBLANK('Contact Data Entry'!C882),ISBLANK('Contact Data Entry'!D882),ISBLANK('Contact Data Entry'!E882),ISBLANK('Contact Data Entry'!I882),ISBLANK('Contact Data Entry'!J882),ISBLANK('Contact Data Entry'!L882),ISBLANK('Contact Data Entry'!M882),ISBLANK('Contact Data Entry'!N882)),TRUE,FALSE)</f>
        <v>1</v>
      </c>
    </row>
    <row r="883" spans="1:2" x14ac:dyDescent="0.25">
      <c r="A883" s="43" t="b">
        <f>IF(COUNTA('Contact Data Entry'!A883:AD883)-COUNTIF('Contact Data Entry'!A883:AD883,"#N/A")&gt;0,TRUE,FALSE)</f>
        <v>0</v>
      </c>
      <c r="B883" t="b">
        <f>IF(OR(ISBLANK('Contact Data Entry'!B883),ISBLANK('Contact Data Entry'!C883),ISBLANK('Contact Data Entry'!D883),ISBLANK('Contact Data Entry'!E883),ISBLANK('Contact Data Entry'!I883),ISBLANK('Contact Data Entry'!J883),ISBLANK('Contact Data Entry'!L883),ISBLANK('Contact Data Entry'!M883),ISBLANK('Contact Data Entry'!N883)),TRUE,FALSE)</f>
        <v>1</v>
      </c>
    </row>
    <row r="884" spans="1:2" x14ac:dyDescent="0.25">
      <c r="A884" s="43" t="b">
        <f>IF(COUNTA('Contact Data Entry'!A884:AD884)-COUNTIF('Contact Data Entry'!A884:AD884,"#N/A")&gt;0,TRUE,FALSE)</f>
        <v>0</v>
      </c>
      <c r="B884" t="b">
        <f>IF(OR(ISBLANK('Contact Data Entry'!B884),ISBLANK('Contact Data Entry'!C884),ISBLANK('Contact Data Entry'!D884),ISBLANK('Contact Data Entry'!E884),ISBLANK('Contact Data Entry'!I884),ISBLANK('Contact Data Entry'!J884),ISBLANK('Contact Data Entry'!L884),ISBLANK('Contact Data Entry'!M884),ISBLANK('Contact Data Entry'!N884)),TRUE,FALSE)</f>
        <v>1</v>
      </c>
    </row>
    <row r="885" spans="1:2" x14ac:dyDescent="0.25">
      <c r="A885" s="43" t="b">
        <f>IF(COUNTA('Contact Data Entry'!A885:AD885)-COUNTIF('Contact Data Entry'!A885:AD885,"#N/A")&gt;0,TRUE,FALSE)</f>
        <v>0</v>
      </c>
      <c r="B885" t="b">
        <f>IF(OR(ISBLANK('Contact Data Entry'!B885),ISBLANK('Contact Data Entry'!C885),ISBLANK('Contact Data Entry'!D885),ISBLANK('Contact Data Entry'!E885),ISBLANK('Contact Data Entry'!I885),ISBLANK('Contact Data Entry'!J885),ISBLANK('Contact Data Entry'!L885),ISBLANK('Contact Data Entry'!M885),ISBLANK('Contact Data Entry'!N885)),TRUE,FALSE)</f>
        <v>1</v>
      </c>
    </row>
    <row r="886" spans="1:2" x14ac:dyDescent="0.25">
      <c r="A886" s="43" t="b">
        <f>IF(COUNTA('Contact Data Entry'!A886:AD886)-COUNTIF('Contact Data Entry'!A886:AD886,"#N/A")&gt;0,TRUE,FALSE)</f>
        <v>0</v>
      </c>
      <c r="B886" t="b">
        <f>IF(OR(ISBLANK('Contact Data Entry'!B886),ISBLANK('Contact Data Entry'!C886),ISBLANK('Contact Data Entry'!D886),ISBLANK('Contact Data Entry'!E886),ISBLANK('Contact Data Entry'!I886),ISBLANK('Contact Data Entry'!J886),ISBLANK('Contact Data Entry'!L886),ISBLANK('Contact Data Entry'!M886),ISBLANK('Contact Data Entry'!N886)),TRUE,FALSE)</f>
        <v>1</v>
      </c>
    </row>
    <row r="887" spans="1:2" x14ac:dyDescent="0.25">
      <c r="A887" s="43" t="b">
        <f>IF(COUNTA('Contact Data Entry'!A887:AD887)-COUNTIF('Contact Data Entry'!A887:AD887,"#N/A")&gt;0,TRUE,FALSE)</f>
        <v>0</v>
      </c>
      <c r="B887" t="b">
        <f>IF(OR(ISBLANK('Contact Data Entry'!B887),ISBLANK('Contact Data Entry'!C887),ISBLANK('Contact Data Entry'!D887),ISBLANK('Contact Data Entry'!E887),ISBLANK('Contact Data Entry'!I887),ISBLANK('Contact Data Entry'!J887),ISBLANK('Contact Data Entry'!L887),ISBLANK('Contact Data Entry'!M887),ISBLANK('Contact Data Entry'!N887)),TRUE,FALSE)</f>
        <v>1</v>
      </c>
    </row>
    <row r="888" spans="1:2" x14ac:dyDescent="0.25">
      <c r="A888" s="43" t="b">
        <f>IF(COUNTA('Contact Data Entry'!A888:AD888)-COUNTIF('Contact Data Entry'!A888:AD888,"#N/A")&gt;0,TRUE,FALSE)</f>
        <v>0</v>
      </c>
      <c r="B888" t="b">
        <f>IF(OR(ISBLANK('Contact Data Entry'!B888),ISBLANK('Contact Data Entry'!C888),ISBLANK('Contact Data Entry'!D888),ISBLANK('Contact Data Entry'!E888),ISBLANK('Contact Data Entry'!I888),ISBLANK('Contact Data Entry'!J888),ISBLANK('Contact Data Entry'!L888),ISBLANK('Contact Data Entry'!M888),ISBLANK('Contact Data Entry'!N888)),TRUE,FALSE)</f>
        <v>1</v>
      </c>
    </row>
    <row r="889" spans="1:2" x14ac:dyDescent="0.25">
      <c r="A889" s="43" t="b">
        <f>IF(COUNTA('Contact Data Entry'!A889:AD889)-COUNTIF('Contact Data Entry'!A889:AD889,"#N/A")&gt;0,TRUE,FALSE)</f>
        <v>0</v>
      </c>
      <c r="B889" t="b">
        <f>IF(OR(ISBLANK('Contact Data Entry'!B889),ISBLANK('Contact Data Entry'!C889),ISBLANK('Contact Data Entry'!D889),ISBLANK('Contact Data Entry'!E889),ISBLANK('Contact Data Entry'!I889),ISBLANK('Contact Data Entry'!J889),ISBLANK('Contact Data Entry'!L889),ISBLANK('Contact Data Entry'!M889),ISBLANK('Contact Data Entry'!N889)),TRUE,FALSE)</f>
        <v>1</v>
      </c>
    </row>
    <row r="890" spans="1:2" x14ac:dyDescent="0.25">
      <c r="A890" s="43" t="b">
        <f>IF(COUNTA('Contact Data Entry'!A890:AD890)-COUNTIF('Contact Data Entry'!A890:AD890,"#N/A")&gt;0,TRUE,FALSE)</f>
        <v>0</v>
      </c>
      <c r="B890" t="b">
        <f>IF(OR(ISBLANK('Contact Data Entry'!B890),ISBLANK('Contact Data Entry'!C890),ISBLANK('Contact Data Entry'!D890),ISBLANK('Contact Data Entry'!E890),ISBLANK('Contact Data Entry'!I890),ISBLANK('Contact Data Entry'!J890),ISBLANK('Contact Data Entry'!L890),ISBLANK('Contact Data Entry'!M890),ISBLANK('Contact Data Entry'!N890)),TRUE,FALSE)</f>
        <v>1</v>
      </c>
    </row>
    <row r="891" spans="1:2" x14ac:dyDescent="0.25">
      <c r="A891" s="43" t="b">
        <f>IF(COUNTA('Contact Data Entry'!A891:AD891)-COUNTIF('Contact Data Entry'!A891:AD891,"#N/A")&gt;0,TRUE,FALSE)</f>
        <v>0</v>
      </c>
      <c r="B891" t="b">
        <f>IF(OR(ISBLANK('Contact Data Entry'!B891),ISBLANK('Contact Data Entry'!C891),ISBLANK('Contact Data Entry'!D891),ISBLANK('Contact Data Entry'!E891),ISBLANK('Contact Data Entry'!I891),ISBLANK('Contact Data Entry'!J891),ISBLANK('Contact Data Entry'!L891),ISBLANK('Contact Data Entry'!M891),ISBLANK('Contact Data Entry'!N891)),TRUE,FALSE)</f>
        <v>1</v>
      </c>
    </row>
    <row r="892" spans="1:2" x14ac:dyDescent="0.25">
      <c r="A892" s="43" t="b">
        <f>IF(COUNTA('Contact Data Entry'!A892:AD892)-COUNTIF('Contact Data Entry'!A892:AD892,"#N/A")&gt;0,TRUE,FALSE)</f>
        <v>0</v>
      </c>
      <c r="B892" t="b">
        <f>IF(OR(ISBLANK('Contact Data Entry'!B892),ISBLANK('Contact Data Entry'!C892),ISBLANK('Contact Data Entry'!D892),ISBLANK('Contact Data Entry'!E892),ISBLANK('Contact Data Entry'!I892),ISBLANK('Contact Data Entry'!J892),ISBLANK('Contact Data Entry'!L892),ISBLANK('Contact Data Entry'!M892),ISBLANK('Contact Data Entry'!N892)),TRUE,FALSE)</f>
        <v>1</v>
      </c>
    </row>
    <row r="893" spans="1:2" x14ac:dyDescent="0.25">
      <c r="A893" s="43" t="b">
        <f>IF(COUNTA('Contact Data Entry'!A893:AD893)-COUNTIF('Contact Data Entry'!A893:AD893,"#N/A")&gt;0,TRUE,FALSE)</f>
        <v>0</v>
      </c>
      <c r="B893" t="b">
        <f>IF(OR(ISBLANK('Contact Data Entry'!B893),ISBLANK('Contact Data Entry'!C893),ISBLANK('Contact Data Entry'!D893),ISBLANK('Contact Data Entry'!E893),ISBLANK('Contact Data Entry'!I893),ISBLANK('Contact Data Entry'!J893),ISBLANK('Contact Data Entry'!L893),ISBLANK('Contact Data Entry'!M893),ISBLANK('Contact Data Entry'!N893)),TRUE,FALSE)</f>
        <v>1</v>
      </c>
    </row>
    <row r="894" spans="1:2" x14ac:dyDescent="0.25">
      <c r="A894" s="43" t="b">
        <f>IF(COUNTA('Contact Data Entry'!A894:AD894)-COUNTIF('Contact Data Entry'!A894:AD894,"#N/A")&gt;0,TRUE,FALSE)</f>
        <v>0</v>
      </c>
      <c r="B894" t="b">
        <f>IF(OR(ISBLANK('Contact Data Entry'!B894),ISBLANK('Contact Data Entry'!C894),ISBLANK('Contact Data Entry'!D894),ISBLANK('Contact Data Entry'!E894),ISBLANK('Contact Data Entry'!I894),ISBLANK('Contact Data Entry'!J894),ISBLANK('Contact Data Entry'!L894),ISBLANK('Contact Data Entry'!M894),ISBLANK('Contact Data Entry'!N894)),TRUE,FALSE)</f>
        <v>1</v>
      </c>
    </row>
    <row r="895" spans="1:2" x14ac:dyDescent="0.25">
      <c r="A895" s="43" t="b">
        <f>IF(COUNTA('Contact Data Entry'!A895:AD895)-COUNTIF('Contact Data Entry'!A895:AD895,"#N/A")&gt;0,TRUE,FALSE)</f>
        <v>0</v>
      </c>
      <c r="B895" t="b">
        <f>IF(OR(ISBLANK('Contact Data Entry'!B895),ISBLANK('Contact Data Entry'!C895),ISBLANK('Contact Data Entry'!D895),ISBLANK('Contact Data Entry'!E895),ISBLANK('Contact Data Entry'!I895),ISBLANK('Contact Data Entry'!J895),ISBLANK('Contact Data Entry'!L895),ISBLANK('Contact Data Entry'!M895),ISBLANK('Contact Data Entry'!N895)),TRUE,FALSE)</f>
        <v>1</v>
      </c>
    </row>
    <row r="896" spans="1:2" x14ac:dyDescent="0.25">
      <c r="A896" s="43" t="b">
        <f>IF(COUNTA('Contact Data Entry'!A896:AD896)-COUNTIF('Contact Data Entry'!A896:AD896,"#N/A")&gt;0,TRUE,FALSE)</f>
        <v>0</v>
      </c>
      <c r="B896" t="b">
        <f>IF(OR(ISBLANK('Contact Data Entry'!B896),ISBLANK('Contact Data Entry'!C896),ISBLANK('Contact Data Entry'!D896),ISBLANK('Contact Data Entry'!E896),ISBLANK('Contact Data Entry'!I896),ISBLANK('Contact Data Entry'!J896),ISBLANK('Contact Data Entry'!L896),ISBLANK('Contact Data Entry'!M896),ISBLANK('Contact Data Entry'!N896)),TRUE,FALSE)</f>
        <v>1</v>
      </c>
    </row>
    <row r="897" spans="1:2" x14ac:dyDescent="0.25">
      <c r="A897" s="43" t="b">
        <f>IF(COUNTA('Contact Data Entry'!A897:AD897)-COUNTIF('Contact Data Entry'!A897:AD897,"#N/A")&gt;0,TRUE,FALSE)</f>
        <v>0</v>
      </c>
      <c r="B897" t="b">
        <f>IF(OR(ISBLANK('Contact Data Entry'!B897),ISBLANK('Contact Data Entry'!C897),ISBLANK('Contact Data Entry'!D897),ISBLANK('Contact Data Entry'!E897),ISBLANK('Contact Data Entry'!I897),ISBLANK('Contact Data Entry'!J897),ISBLANK('Contact Data Entry'!L897),ISBLANK('Contact Data Entry'!M897),ISBLANK('Contact Data Entry'!N897)),TRUE,FALSE)</f>
        <v>1</v>
      </c>
    </row>
    <row r="898" spans="1:2" x14ac:dyDescent="0.25">
      <c r="A898" s="43" t="b">
        <f>IF(COUNTA('Contact Data Entry'!A898:AD898)-COUNTIF('Contact Data Entry'!A898:AD898,"#N/A")&gt;0,TRUE,FALSE)</f>
        <v>0</v>
      </c>
      <c r="B898" t="b">
        <f>IF(OR(ISBLANK('Contact Data Entry'!B898),ISBLANK('Contact Data Entry'!C898),ISBLANK('Contact Data Entry'!D898),ISBLANK('Contact Data Entry'!E898),ISBLANK('Contact Data Entry'!I898),ISBLANK('Contact Data Entry'!J898),ISBLANK('Contact Data Entry'!L898),ISBLANK('Contact Data Entry'!M898),ISBLANK('Contact Data Entry'!N898)),TRUE,FALSE)</f>
        <v>1</v>
      </c>
    </row>
    <row r="899" spans="1:2" x14ac:dyDescent="0.25">
      <c r="A899" s="43" t="b">
        <f>IF(COUNTA('Contact Data Entry'!A899:AD899)-COUNTIF('Contact Data Entry'!A899:AD899,"#N/A")&gt;0,TRUE,FALSE)</f>
        <v>0</v>
      </c>
      <c r="B899" t="b">
        <f>IF(OR(ISBLANK('Contact Data Entry'!B899),ISBLANK('Contact Data Entry'!C899),ISBLANK('Contact Data Entry'!D899),ISBLANK('Contact Data Entry'!E899),ISBLANK('Contact Data Entry'!I899),ISBLANK('Contact Data Entry'!J899),ISBLANK('Contact Data Entry'!L899),ISBLANK('Contact Data Entry'!M899),ISBLANK('Contact Data Entry'!N899)),TRUE,FALSE)</f>
        <v>1</v>
      </c>
    </row>
    <row r="900" spans="1:2" x14ac:dyDescent="0.25">
      <c r="A900" s="43" t="b">
        <f>IF(COUNTA('Contact Data Entry'!A900:AD900)-COUNTIF('Contact Data Entry'!A900:AD900,"#N/A")&gt;0,TRUE,FALSE)</f>
        <v>0</v>
      </c>
      <c r="B900" t="b">
        <f>IF(OR(ISBLANK('Contact Data Entry'!B900),ISBLANK('Contact Data Entry'!C900),ISBLANK('Contact Data Entry'!D900),ISBLANK('Contact Data Entry'!E900),ISBLANK('Contact Data Entry'!I900),ISBLANK('Contact Data Entry'!J900),ISBLANK('Contact Data Entry'!L900),ISBLANK('Contact Data Entry'!M900),ISBLANK('Contact Data Entry'!N900)),TRUE,FALSE)</f>
        <v>1</v>
      </c>
    </row>
    <row r="901" spans="1:2" x14ac:dyDescent="0.25">
      <c r="A901" s="43" t="b">
        <f>IF(COUNTA('Contact Data Entry'!A901:AD901)-COUNTIF('Contact Data Entry'!A901:AD901,"#N/A")&gt;0,TRUE,FALSE)</f>
        <v>0</v>
      </c>
      <c r="B901" t="b">
        <f>IF(OR(ISBLANK('Contact Data Entry'!B901),ISBLANK('Contact Data Entry'!C901),ISBLANK('Contact Data Entry'!D901),ISBLANK('Contact Data Entry'!E901),ISBLANK('Contact Data Entry'!I901),ISBLANK('Contact Data Entry'!J901),ISBLANK('Contact Data Entry'!L901),ISBLANK('Contact Data Entry'!M901),ISBLANK('Contact Data Entry'!N901)),TRUE,FALSE)</f>
        <v>1</v>
      </c>
    </row>
    <row r="902" spans="1:2" x14ac:dyDescent="0.25">
      <c r="A902" s="43" t="b">
        <f>IF(COUNTA('Contact Data Entry'!A902:AD902)-COUNTIF('Contact Data Entry'!A902:AD902,"#N/A")&gt;0,TRUE,FALSE)</f>
        <v>0</v>
      </c>
      <c r="B902" t="b">
        <f>IF(OR(ISBLANK('Contact Data Entry'!B902),ISBLANK('Contact Data Entry'!C902),ISBLANK('Contact Data Entry'!D902),ISBLANK('Contact Data Entry'!E902),ISBLANK('Contact Data Entry'!I902),ISBLANK('Contact Data Entry'!J902),ISBLANK('Contact Data Entry'!L902),ISBLANK('Contact Data Entry'!M902),ISBLANK('Contact Data Entry'!N902)),TRUE,FALSE)</f>
        <v>1</v>
      </c>
    </row>
    <row r="903" spans="1:2" x14ac:dyDescent="0.25">
      <c r="A903" s="43" t="b">
        <f>IF(COUNTA('Contact Data Entry'!A903:AD903)-COUNTIF('Contact Data Entry'!A903:AD903,"#N/A")&gt;0,TRUE,FALSE)</f>
        <v>0</v>
      </c>
      <c r="B903" t="b">
        <f>IF(OR(ISBLANK('Contact Data Entry'!B903),ISBLANK('Contact Data Entry'!C903),ISBLANK('Contact Data Entry'!D903),ISBLANK('Contact Data Entry'!E903),ISBLANK('Contact Data Entry'!I903),ISBLANK('Contact Data Entry'!J903),ISBLANK('Contact Data Entry'!L903),ISBLANK('Contact Data Entry'!M903),ISBLANK('Contact Data Entry'!N903)),TRUE,FALSE)</f>
        <v>1</v>
      </c>
    </row>
    <row r="904" spans="1:2" x14ac:dyDescent="0.25">
      <c r="A904" s="43" t="b">
        <f>IF(COUNTA('Contact Data Entry'!A904:AD904)-COUNTIF('Contact Data Entry'!A904:AD904,"#N/A")&gt;0,TRUE,FALSE)</f>
        <v>0</v>
      </c>
      <c r="B904" t="b">
        <f>IF(OR(ISBLANK('Contact Data Entry'!B904),ISBLANK('Contact Data Entry'!C904),ISBLANK('Contact Data Entry'!D904),ISBLANK('Contact Data Entry'!E904),ISBLANK('Contact Data Entry'!I904),ISBLANK('Contact Data Entry'!J904),ISBLANK('Contact Data Entry'!L904),ISBLANK('Contact Data Entry'!M904),ISBLANK('Contact Data Entry'!N904)),TRUE,FALSE)</f>
        <v>1</v>
      </c>
    </row>
    <row r="905" spans="1:2" x14ac:dyDescent="0.25">
      <c r="A905" s="43" t="b">
        <f>IF(COUNTA('Contact Data Entry'!A905:AD905)-COUNTIF('Contact Data Entry'!A905:AD905,"#N/A")&gt;0,TRUE,FALSE)</f>
        <v>0</v>
      </c>
      <c r="B905" t="b">
        <f>IF(OR(ISBLANK('Contact Data Entry'!B905),ISBLANK('Contact Data Entry'!C905),ISBLANK('Contact Data Entry'!D905),ISBLANK('Contact Data Entry'!E905),ISBLANK('Contact Data Entry'!I905),ISBLANK('Contact Data Entry'!J905),ISBLANK('Contact Data Entry'!L905),ISBLANK('Contact Data Entry'!M905),ISBLANK('Contact Data Entry'!N905)),TRUE,FALSE)</f>
        <v>1</v>
      </c>
    </row>
    <row r="906" spans="1:2" x14ac:dyDescent="0.25">
      <c r="A906" s="43" t="b">
        <f>IF(COUNTA('Contact Data Entry'!A906:AD906)-COUNTIF('Contact Data Entry'!A906:AD906,"#N/A")&gt;0,TRUE,FALSE)</f>
        <v>0</v>
      </c>
      <c r="B906" t="b">
        <f>IF(OR(ISBLANK('Contact Data Entry'!B906),ISBLANK('Contact Data Entry'!C906),ISBLANK('Contact Data Entry'!D906),ISBLANK('Contact Data Entry'!E906),ISBLANK('Contact Data Entry'!I906),ISBLANK('Contact Data Entry'!J906),ISBLANK('Contact Data Entry'!L906),ISBLANK('Contact Data Entry'!M906),ISBLANK('Contact Data Entry'!N906)),TRUE,FALSE)</f>
        <v>1</v>
      </c>
    </row>
    <row r="907" spans="1:2" x14ac:dyDescent="0.25">
      <c r="A907" s="43" t="b">
        <f>IF(COUNTA('Contact Data Entry'!A907:AD907)-COUNTIF('Contact Data Entry'!A907:AD907,"#N/A")&gt;0,TRUE,FALSE)</f>
        <v>0</v>
      </c>
      <c r="B907" t="b">
        <f>IF(OR(ISBLANK('Contact Data Entry'!B907),ISBLANK('Contact Data Entry'!C907),ISBLANK('Contact Data Entry'!D907),ISBLANK('Contact Data Entry'!E907),ISBLANK('Contact Data Entry'!I907),ISBLANK('Contact Data Entry'!J907),ISBLANK('Contact Data Entry'!L907),ISBLANK('Contact Data Entry'!M907),ISBLANK('Contact Data Entry'!N907)),TRUE,FALSE)</f>
        <v>1</v>
      </c>
    </row>
    <row r="908" spans="1:2" x14ac:dyDescent="0.25">
      <c r="A908" s="43" t="b">
        <f>IF(COUNTA('Contact Data Entry'!A908:AD908)-COUNTIF('Contact Data Entry'!A908:AD908,"#N/A")&gt;0,TRUE,FALSE)</f>
        <v>0</v>
      </c>
      <c r="B908" t="b">
        <f>IF(OR(ISBLANK('Contact Data Entry'!B908),ISBLANK('Contact Data Entry'!C908),ISBLANK('Contact Data Entry'!D908),ISBLANK('Contact Data Entry'!E908),ISBLANK('Contact Data Entry'!I908),ISBLANK('Contact Data Entry'!J908),ISBLANK('Contact Data Entry'!L908),ISBLANK('Contact Data Entry'!M908),ISBLANK('Contact Data Entry'!N908)),TRUE,FALSE)</f>
        <v>1</v>
      </c>
    </row>
    <row r="909" spans="1:2" x14ac:dyDescent="0.25">
      <c r="A909" s="43" t="b">
        <f>IF(COUNTA('Contact Data Entry'!A909:AD909)-COUNTIF('Contact Data Entry'!A909:AD909,"#N/A")&gt;0,TRUE,FALSE)</f>
        <v>0</v>
      </c>
      <c r="B909" t="b">
        <f>IF(OR(ISBLANK('Contact Data Entry'!B909),ISBLANK('Contact Data Entry'!C909),ISBLANK('Contact Data Entry'!D909),ISBLANK('Contact Data Entry'!E909),ISBLANK('Contact Data Entry'!I909),ISBLANK('Contact Data Entry'!J909),ISBLANK('Contact Data Entry'!L909),ISBLANK('Contact Data Entry'!M909),ISBLANK('Contact Data Entry'!N909)),TRUE,FALSE)</f>
        <v>1</v>
      </c>
    </row>
    <row r="910" spans="1:2" x14ac:dyDescent="0.25">
      <c r="A910" s="43" t="b">
        <f>IF(COUNTA('Contact Data Entry'!A910:AD910)-COUNTIF('Contact Data Entry'!A910:AD910,"#N/A")&gt;0,TRUE,FALSE)</f>
        <v>0</v>
      </c>
      <c r="B910" t="b">
        <f>IF(OR(ISBLANK('Contact Data Entry'!B910),ISBLANK('Contact Data Entry'!C910),ISBLANK('Contact Data Entry'!D910),ISBLANK('Contact Data Entry'!E910),ISBLANK('Contact Data Entry'!I910),ISBLANK('Contact Data Entry'!J910),ISBLANK('Contact Data Entry'!L910),ISBLANK('Contact Data Entry'!M910),ISBLANK('Contact Data Entry'!N910)),TRUE,FALSE)</f>
        <v>1</v>
      </c>
    </row>
    <row r="911" spans="1:2" x14ac:dyDescent="0.25">
      <c r="A911" s="43" t="b">
        <f>IF(COUNTA('Contact Data Entry'!A911:AD911)-COUNTIF('Contact Data Entry'!A911:AD911,"#N/A")&gt;0,TRUE,FALSE)</f>
        <v>0</v>
      </c>
      <c r="B911" t="b">
        <f>IF(OR(ISBLANK('Contact Data Entry'!B911),ISBLANK('Contact Data Entry'!C911),ISBLANK('Contact Data Entry'!D911),ISBLANK('Contact Data Entry'!E911),ISBLANK('Contact Data Entry'!I911),ISBLANK('Contact Data Entry'!J911),ISBLANK('Contact Data Entry'!L911),ISBLANK('Contact Data Entry'!M911),ISBLANK('Contact Data Entry'!N911)),TRUE,FALSE)</f>
        <v>1</v>
      </c>
    </row>
    <row r="912" spans="1:2" x14ac:dyDescent="0.25">
      <c r="A912" s="43" t="b">
        <f>IF(COUNTA('Contact Data Entry'!A912:AD912)-COUNTIF('Contact Data Entry'!A912:AD912,"#N/A")&gt;0,TRUE,FALSE)</f>
        <v>0</v>
      </c>
      <c r="B912" t="b">
        <f>IF(OR(ISBLANK('Contact Data Entry'!B912),ISBLANK('Contact Data Entry'!C912),ISBLANK('Contact Data Entry'!D912),ISBLANK('Contact Data Entry'!E912),ISBLANK('Contact Data Entry'!I912),ISBLANK('Contact Data Entry'!J912),ISBLANK('Contact Data Entry'!L912),ISBLANK('Contact Data Entry'!M912),ISBLANK('Contact Data Entry'!N912)),TRUE,FALSE)</f>
        <v>1</v>
      </c>
    </row>
    <row r="913" spans="1:2" x14ac:dyDescent="0.25">
      <c r="A913" s="43" t="b">
        <f>IF(COUNTA('Contact Data Entry'!A913:AD913)-COUNTIF('Contact Data Entry'!A913:AD913,"#N/A")&gt;0,TRUE,FALSE)</f>
        <v>0</v>
      </c>
      <c r="B913" t="b">
        <f>IF(OR(ISBLANK('Contact Data Entry'!B913),ISBLANK('Contact Data Entry'!C913),ISBLANK('Contact Data Entry'!D913),ISBLANK('Contact Data Entry'!E913),ISBLANK('Contact Data Entry'!I913),ISBLANK('Contact Data Entry'!J913),ISBLANK('Contact Data Entry'!L913),ISBLANK('Contact Data Entry'!M913),ISBLANK('Contact Data Entry'!N913)),TRUE,FALSE)</f>
        <v>1</v>
      </c>
    </row>
    <row r="914" spans="1:2" x14ac:dyDescent="0.25">
      <c r="A914" s="43" t="b">
        <f>IF(COUNTA('Contact Data Entry'!A914:AD914)-COUNTIF('Contact Data Entry'!A914:AD914,"#N/A")&gt;0,TRUE,FALSE)</f>
        <v>0</v>
      </c>
      <c r="B914" t="b">
        <f>IF(OR(ISBLANK('Contact Data Entry'!B914),ISBLANK('Contact Data Entry'!C914),ISBLANK('Contact Data Entry'!D914),ISBLANK('Contact Data Entry'!E914),ISBLANK('Contact Data Entry'!I914),ISBLANK('Contact Data Entry'!J914),ISBLANK('Contact Data Entry'!L914),ISBLANK('Contact Data Entry'!M914),ISBLANK('Contact Data Entry'!N914)),TRUE,FALSE)</f>
        <v>1</v>
      </c>
    </row>
    <row r="915" spans="1:2" x14ac:dyDescent="0.25">
      <c r="A915" s="43" t="b">
        <f>IF(COUNTA('Contact Data Entry'!A915:AD915)-COUNTIF('Contact Data Entry'!A915:AD915,"#N/A")&gt;0,TRUE,FALSE)</f>
        <v>0</v>
      </c>
      <c r="B915" t="b">
        <f>IF(OR(ISBLANK('Contact Data Entry'!B915),ISBLANK('Contact Data Entry'!C915),ISBLANK('Contact Data Entry'!D915),ISBLANK('Contact Data Entry'!E915),ISBLANK('Contact Data Entry'!I915),ISBLANK('Contact Data Entry'!J915),ISBLANK('Contact Data Entry'!L915),ISBLANK('Contact Data Entry'!M915),ISBLANK('Contact Data Entry'!N915)),TRUE,FALSE)</f>
        <v>1</v>
      </c>
    </row>
    <row r="916" spans="1:2" x14ac:dyDescent="0.25">
      <c r="A916" s="43" t="b">
        <f>IF(COUNTA('Contact Data Entry'!A916:AD916)-COUNTIF('Contact Data Entry'!A916:AD916,"#N/A")&gt;0,TRUE,FALSE)</f>
        <v>0</v>
      </c>
      <c r="B916" t="b">
        <f>IF(OR(ISBLANK('Contact Data Entry'!B916),ISBLANK('Contact Data Entry'!C916),ISBLANK('Contact Data Entry'!D916),ISBLANK('Contact Data Entry'!E916),ISBLANK('Contact Data Entry'!I916),ISBLANK('Contact Data Entry'!J916),ISBLANK('Contact Data Entry'!L916),ISBLANK('Contact Data Entry'!M916),ISBLANK('Contact Data Entry'!N916)),TRUE,FALSE)</f>
        <v>1</v>
      </c>
    </row>
    <row r="917" spans="1:2" x14ac:dyDescent="0.25">
      <c r="A917" s="43" t="b">
        <f>IF(COUNTA('Contact Data Entry'!A917:AD917)-COUNTIF('Contact Data Entry'!A917:AD917,"#N/A")&gt;0,TRUE,FALSE)</f>
        <v>0</v>
      </c>
      <c r="B917" t="b">
        <f>IF(OR(ISBLANK('Contact Data Entry'!B917),ISBLANK('Contact Data Entry'!C917),ISBLANK('Contact Data Entry'!D917),ISBLANK('Contact Data Entry'!E917),ISBLANK('Contact Data Entry'!I917),ISBLANK('Contact Data Entry'!J917),ISBLANK('Contact Data Entry'!L917),ISBLANK('Contact Data Entry'!M917),ISBLANK('Contact Data Entry'!N917)),TRUE,FALSE)</f>
        <v>1</v>
      </c>
    </row>
    <row r="918" spans="1:2" x14ac:dyDescent="0.25">
      <c r="A918" s="43" t="b">
        <f>IF(COUNTA('Contact Data Entry'!A918:AD918)-COUNTIF('Contact Data Entry'!A918:AD918,"#N/A")&gt;0,TRUE,FALSE)</f>
        <v>0</v>
      </c>
      <c r="B918" t="b">
        <f>IF(OR(ISBLANK('Contact Data Entry'!B918),ISBLANK('Contact Data Entry'!C918),ISBLANK('Contact Data Entry'!D918),ISBLANK('Contact Data Entry'!E918),ISBLANK('Contact Data Entry'!I918),ISBLANK('Contact Data Entry'!J918),ISBLANK('Contact Data Entry'!L918),ISBLANK('Contact Data Entry'!M918),ISBLANK('Contact Data Entry'!N918)),TRUE,FALSE)</f>
        <v>1</v>
      </c>
    </row>
    <row r="919" spans="1:2" x14ac:dyDescent="0.25">
      <c r="A919" s="43" t="b">
        <f>IF(COUNTA('Contact Data Entry'!A919:AD919)-COUNTIF('Contact Data Entry'!A919:AD919,"#N/A")&gt;0,TRUE,FALSE)</f>
        <v>0</v>
      </c>
      <c r="B919" t="b">
        <f>IF(OR(ISBLANK('Contact Data Entry'!B919),ISBLANK('Contact Data Entry'!C919),ISBLANK('Contact Data Entry'!D919),ISBLANK('Contact Data Entry'!E919),ISBLANK('Contact Data Entry'!I919),ISBLANK('Contact Data Entry'!J919),ISBLANK('Contact Data Entry'!L919),ISBLANK('Contact Data Entry'!M919),ISBLANK('Contact Data Entry'!N919)),TRUE,FALSE)</f>
        <v>1</v>
      </c>
    </row>
    <row r="920" spans="1:2" x14ac:dyDescent="0.25">
      <c r="A920" s="43" t="b">
        <f>IF(COUNTA('Contact Data Entry'!A920:AD920)-COUNTIF('Contact Data Entry'!A920:AD920,"#N/A")&gt;0,TRUE,FALSE)</f>
        <v>0</v>
      </c>
      <c r="B920" t="b">
        <f>IF(OR(ISBLANK('Contact Data Entry'!B920),ISBLANK('Contact Data Entry'!C920),ISBLANK('Contact Data Entry'!D920),ISBLANK('Contact Data Entry'!E920),ISBLANK('Contact Data Entry'!I920),ISBLANK('Contact Data Entry'!J920),ISBLANK('Contact Data Entry'!L920),ISBLANK('Contact Data Entry'!M920),ISBLANK('Contact Data Entry'!N920)),TRUE,FALSE)</f>
        <v>1</v>
      </c>
    </row>
    <row r="921" spans="1:2" x14ac:dyDescent="0.25">
      <c r="A921" s="43" t="b">
        <f>IF(COUNTA('Contact Data Entry'!A921:AD921)-COUNTIF('Contact Data Entry'!A921:AD921,"#N/A")&gt;0,TRUE,FALSE)</f>
        <v>0</v>
      </c>
      <c r="B921" t="b">
        <f>IF(OR(ISBLANK('Contact Data Entry'!B921),ISBLANK('Contact Data Entry'!C921),ISBLANK('Contact Data Entry'!D921),ISBLANK('Contact Data Entry'!E921),ISBLANK('Contact Data Entry'!I921),ISBLANK('Contact Data Entry'!J921),ISBLANK('Contact Data Entry'!L921),ISBLANK('Contact Data Entry'!M921),ISBLANK('Contact Data Entry'!N921)),TRUE,FALSE)</f>
        <v>1</v>
      </c>
    </row>
    <row r="922" spans="1:2" x14ac:dyDescent="0.25">
      <c r="A922" s="43" t="b">
        <f>IF(COUNTA('Contact Data Entry'!A922:AD922)-COUNTIF('Contact Data Entry'!A922:AD922,"#N/A")&gt;0,TRUE,FALSE)</f>
        <v>0</v>
      </c>
      <c r="B922" t="b">
        <f>IF(OR(ISBLANK('Contact Data Entry'!B922),ISBLANK('Contact Data Entry'!C922),ISBLANK('Contact Data Entry'!D922),ISBLANK('Contact Data Entry'!E922),ISBLANK('Contact Data Entry'!I922),ISBLANK('Contact Data Entry'!J922),ISBLANK('Contact Data Entry'!L922),ISBLANK('Contact Data Entry'!M922),ISBLANK('Contact Data Entry'!N922)),TRUE,FALSE)</f>
        <v>1</v>
      </c>
    </row>
    <row r="923" spans="1:2" x14ac:dyDescent="0.25">
      <c r="A923" s="43" t="b">
        <f>IF(COUNTA('Contact Data Entry'!A923:AD923)-COUNTIF('Contact Data Entry'!A923:AD923,"#N/A")&gt;0,TRUE,FALSE)</f>
        <v>0</v>
      </c>
      <c r="B923" t="b">
        <f>IF(OR(ISBLANK('Contact Data Entry'!B923),ISBLANK('Contact Data Entry'!C923),ISBLANK('Contact Data Entry'!D923),ISBLANK('Contact Data Entry'!E923),ISBLANK('Contact Data Entry'!I923),ISBLANK('Contact Data Entry'!J923),ISBLANK('Contact Data Entry'!L923),ISBLANK('Contact Data Entry'!M923),ISBLANK('Contact Data Entry'!N923)),TRUE,FALSE)</f>
        <v>1</v>
      </c>
    </row>
    <row r="924" spans="1:2" x14ac:dyDescent="0.25">
      <c r="A924" s="43" t="b">
        <f>IF(COUNTA('Contact Data Entry'!A924:AD924)-COUNTIF('Contact Data Entry'!A924:AD924,"#N/A")&gt;0,TRUE,FALSE)</f>
        <v>0</v>
      </c>
      <c r="B924" t="b">
        <f>IF(OR(ISBLANK('Contact Data Entry'!B924),ISBLANK('Contact Data Entry'!C924),ISBLANK('Contact Data Entry'!D924),ISBLANK('Contact Data Entry'!E924),ISBLANK('Contact Data Entry'!I924),ISBLANK('Contact Data Entry'!J924),ISBLANK('Contact Data Entry'!L924),ISBLANK('Contact Data Entry'!M924),ISBLANK('Contact Data Entry'!N924)),TRUE,FALSE)</f>
        <v>1</v>
      </c>
    </row>
    <row r="925" spans="1:2" x14ac:dyDescent="0.25">
      <c r="A925" s="43" t="b">
        <f>IF(COUNTA('Contact Data Entry'!A925:AD925)-COUNTIF('Contact Data Entry'!A925:AD925,"#N/A")&gt;0,TRUE,FALSE)</f>
        <v>0</v>
      </c>
      <c r="B925" t="b">
        <f>IF(OR(ISBLANK('Contact Data Entry'!B925),ISBLANK('Contact Data Entry'!C925),ISBLANK('Contact Data Entry'!D925),ISBLANK('Contact Data Entry'!E925),ISBLANK('Contact Data Entry'!I925),ISBLANK('Contact Data Entry'!J925),ISBLANK('Contact Data Entry'!L925),ISBLANK('Contact Data Entry'!M925),ISBLANK('Contact Data Entry'!N925)),TRUE,FALSE)</f>
        <v>1</v>
      </c>
    </row>
    <row r="926" spans="1:2" x14ac:dyDescent="0.25">
      <c r="A926" s="43" t="b">
        <f>IF(COUNTA('Contact Data Entry'!A926:AD926)-COUNTIF('Contact Data Entry'!A926:AD926,"#N/A")&gt;0,TRUE,FALSE)</f>
        <v>0</v>
      </c>
      <c r="B926" t="b">
        <f>IF(OR(ISBLANK('Contact Data Entry'!B926),ISBLANK('Contact Data Entry'!C926),ISBLANK('Contact Data Entry'!D926),ISBLANK('Contact Data Entry'!E926),ISBLANK('Contact Data Entry'!I926),ISBLANK('Contact Data Entry'!J926),ISBLANK('Contact Data Entry'!L926),ISBLANK('Contact Data Entry'!M926),ISBLANK('Contact Data Entry'!N926)),TRUE,FALSE)</f>
        <v>1</v>
      </c>
    </row>
    <row r="927" spans="1:2" x14ac:dyDescent="0.25">
      <c r="A927" s="43" t="b">
        <f>IF(COUNTA('Contact Data Entry'!A927:AD927)-COUNTIF('Contact Data Entry'!A927:AD927,"#N/A")&gt;0,TRUE,FALSE)</f>
        <v>0</v>
      </c>
      <c r="B927" t="b">
        <f>IF(OR(ISBLANK('Contact Data Entry'!B927),ISBLANK('Contact Data Entry'!C927),ISBLANK('Contact Data Entry'!D927),ISBLANK('Contact Data Entry'!E927),ISBLANK('Contact Data Entry'!I927),ISBLANK('Contact Data Entry'!J927),ISBLANK('Contact Data Entry'!L927),ISBLANK('Contact Data Entry'!M927),ISBLANK('Contact Data Entry'!N927)),TRUE,FALSE)</f>
        <v>1</v>
      </c>
    </row>
    <row r="928" spans="1:2" x14ac:dyDescent="0.25">
      <c r="A928" s="43" t="b">
        <f>IF(COUNTA('Contact Data Entry'!A928:AD928)-COUNTIF('Contact Data Entry'!A928:AD928,"#N/A")&gt;0,TRUE,FALSE)</f>
        <v>0</v>
      </c>
      <c r="B928" t="b">
        <f>IF(OR(ISBLANK('Contact Data Entry'!B928),ISBLANK('Contact Data Entry'!C928),ISBLANK('Contact Data Entry'!D928),ISBLANK('Contact Data Entry'!E928),ISBLANK('Contact Data Entry'!I928),ISBLANK('Contact Data Entry'!J928),ISBLANK('Contact Data Entry'!L928),ISBLANK('Contact Data Entry'!M928),ISBLANK('Contact Data Entry'!N928)),TRUE,FALSE)</f>
        <v>1</v>
      </c>
    </row>
    <row r="929" spans="1:2" x14ac:dyDescent="0.25">
      <c r="A929" s="43" t="b">
        <f>IF(COUNTA('Contact Data Entry'!A929:AD929)-COUNTIF('Contact Data Entry'!A929:AD929,"#N/A")&gt;0,TRUE,FALSE)</f>
        <v>0</v>
      </c>
      <c r="B929" t="b">
        <f>IF(OR(ISBLANK('Contact Data Entry'!B929),ISBLANK('Contact Data Entry'!C929),ISBLANK('Contact Data Entry'!D929),ISBLANK('Contact Data Entry'!E929),ISBLANK('Contact Data Entry'!I929),ISBLANK('Contact Data Entry'!J929),ISBLANK('Contact Data Entry'!L929),ISBLANK('Contact Data Entry'!M929),ISBLANK('Contact Data Entry'!N929)),TRUE,FALSE)</f>
        <v>1</v>
      </c>
    </row>
    <row r="930" spans="1:2" x14ac:dyDescent="0.25">
      <c r="A930" s="43" t="b">
        <f>IF(COUNTA('Contact Data Entry'!A930:AD930)-COUNTIF('Contact Data Entry'!A930:AD930,"#N/A")&gt;0,TRUE,FALSE)</f>
        <v>0</v>
      </c>
      <c r="B930" t="b">
        <f>IF(OR(ISBLANK('Contact Data Entry'!B930),ISBLANK('Contact Data Entry'!C930),ISBLANK('Contact Data Entry'!D930),ISBLANK('Contact Data Entry'!E930),ISBLANK('Contact Data Entry'!I930),ISBLANK('Contact Data Entry'!J930),ISBLANK('Contact Data Entry'!L930),ISBLANK('Contact Data Entry'!M930),ISBLANK('Contact Data Entry'!N930)),TRUE,FALSE)</f>
        <v>1</v>
      </c>
    </row>
    <row r="931" spans="1:2" x14ac:dyDescent="0.25">
      <c r="A931" s="43" t="b">
        <f>IF(COUNTA('Contact Data Entry'!A931:AD931)-COUNTIF('Contact Data Entry'!A931:AD931,"#N/A")&gt;0,TRUE,FALSE)</f>
        <v>0</v>
      </c>
      <c r="B931" t="b">
        <f>IF(OR(ISBLANK('Contact Data Entry'!B931),ISBLANK('Contact Data Entry'!C931),ISBLANK('Contact Data Entry'!D931),ISBLANK('Contact Data Entry'!E931),ISBLANK('Contact Data Entry'!I931),ISBLANK('Contact Data Entry'!J931),ISBLANK('Contact Data Entry'!L931),ISBLANK('Contact Data Entry'!M931),ISBLANK('Contact Data Entry'!N931)),TRUE,FALSE)</f>
        <v>1</v>
      </c>
    </row>
    <row r="932" spans="1:2" x14ac:dyDescent="0.25">
      <c r="A932" s="43" t="b">
        <f>IF(COUNTA('Contact Data Entry'!A932:AD932)-COUNTIF('Contact Data Entry'!A932:AD932,"#N/A")&gt;0,TRUE,FALSE)</f>
        <v>0</v>
      </c>
      <c r="B932" t="b">
        <f>IF(OR(ISBLANK('Contact Data Entry'!B932),ISBLANK('Contact Data Entry'!C932),ISBLANK('Contact Data Entry'!D932),ISBLANK('Contact Data Entry'!E932),ISBLANK('Contact Data Entry'!I932),ISBLANK('Contact Data Entry'!J932),ISBLANK('Contact Data Entry'!L932),ISBLANK('Contact Data Entry'!M932),ISBLANK('Contact Data Entry'!N932)),TRUE,FALSE)</f>
        <v>1</v>
      </c>
    </row>
    <row r="933" spans="1:2" x14ac:dyDescent="0.25">
      <c r="A933" s="43" t="b">
        <f>IF(COUNTA('Contact Data Entry'!A933:AD933)-COUNTIF('Contact Data Entry'!A933:AD933,"#N/A")&gt;0,TRUE,FALSE)</f>
        <v>0</v>
      </c>
      <c r="B933" t="b">
        <f>IF(OR(ISBLANK('Contact Data Entry'!B933),ISBLANK('Contact Data Entry'!C933),ISBLANK('Contact Data Entry'!D933),ISBLANK('Contact Data Entry'!E933),ISBLANK('Contact Data Entry'!I933),ISBLANK('Contact Data Entry'!J933),ISBLANK('Contact Data Entry'!L933),ISBLANK('Contact Data Entry'!M933),ISBLANK('Contact Data Entry'!N933)),TRUE,FALSE)</f>
        <v>1</v>
      </c>
    </row>
    <row r="934" spans="1:2" x14ac:dyDescent="0.25">
      <c r="A934" s="43" t="b">
        <f>IF(COUNTA('Contact Data Entry'!A934:AD934)-COUNTIF('Contact Data Entry'!A934:AD934,"#N/A")&gt;0,TRUE,FALSE)</f>
        <v>0</v>
      </c>
      <c r="B934" t="b">
        <f>IF(OR(ISBLANK('Contact Data Entry'!B934),ISBLANK('Contact Data Entry'!C934),ISBLANK('Contact Data Entry'!D934),ISBLANK('Contact Data Entry'!E934),ISBLANK('Contact Data Entry'!I934),ISBLANK('Contact Data Entry'!J934),ISBLANK('Contact Data Entry'!L934),ISBLANK('Contact Data Entry'!M934),ISBLANK('Contact Data Entry'!N934)),TRUE,FALSE)</f>
        <v>1</v>
      </c>
    </row>
    <row r="935" spans="1:2" x14ac:dyDescent="0.25">
      <c r="A935" s="43" t="b">
        <f>IF(COUNTA('Contact Data Entry'!A935:AD935)-COUNTIF('Contact Data Entry'!A935:AD935,"#N/A")&gt;0,TRUE,FALSE)</f>
        <v>0</v>
      </c>
      <c r="B935" t="b">
        <f>IF(OR(ISBLANK('Contact Data Entry'!B935),ISBLANK('Contact Data Entry'!C935),ISBLANK('Contact Data Entry'!D935),ISBLANK('Contact Data Entry'!E935),ISBLANK('Contact Data Entry'!I935),ISBLANK('Contact Data Entry'!J935),ISBLANK('Contact Data Entry'!L935),ISBLANK('Contact Data Entry'!M935),ISBLANK('Contact Data Entry'!N935)),TRUE,FALSE)</f>
        <v>1</v>
      </c>
    </row>
    <row r="936" spans="1:2" x14ac:dyDescent="0.25">
      <c r="A936" s="43" t="b">
        <f>IF(COUNTA('Contact Data Entry'!A936:AD936)-COUNTIF('Contact Data Entry'!A936:AD936,"#N/A")&gt;0,TRUE,FALSE)</f>
        <v>0</v>
      </c>
      <c r="B936" t="b">
        <f>IF(OR(ISBLANK('Contact Data Entry'!B936),ISBLANK('Contact Data Entry'!C936),ISBLANK('Contact Data Entry'!D936),ISBLANK('Contact Data Entry'!E936),ISBLANK('Contact Data Entry'!I936),ISBLANK('Contact Data Entry'!J936),ISBLANK('Contact Data Entry'!L936),ISBLANK('Contact Data Entry'!M936),ISBLANK('Contact Data Entry'!N936)),TRUE,FALSE)</f>
        <v>1</v>
      </c>
    </row>
    <row r="937" spans="1:2" x14ac:dyDescent="0.25">
      <c r="A937" s="43" t="b">
        <f>IF(COUNTA('Contact Data Entry'!A937:AD937)-COUNTIF('Contact Data Entry'!A937:AD937,"#N/A")&gt;0,TRUE,FALSE)</f>
        <v>0</v>
      </c>
      <c r="B937" t="b">
        <f>IF(OR(ISBLANK('Contact Data Entry'!B937),ISBLANK('Contact Data Entry'!C937),ISBLANK('Contact Data Entry'!D937),ISBLANK('Contact Data Entry'!E937),ISBLANK('Contact Data Entry'!I937),ISBLANK('Contact Data Entry'!J937),ISBLANK('Contact Data Entry'!L937),ISBLANK('Contact Data Entry'!M937),ISBLANK('Contact Data Entry'!N937)),TRUE,FALSE)</f>
        <v>1</v>
      </c>
    </row>
    <row r="938" spans="1:2" x14ac:dyDescent="0.25">
      <c r="A938" s="43" t="b">
        <f>IF(COUNTA('Contact Data Entry'!A938:AD938)-COUNTIF('Contact Data Entry'!A938:AD938,"#N/A")&gt;0,TRUE,FALSE)</f>
        <v>0</v>
      </c>
      <c r="B938" t="b">
        <f>IF(OR(ISBLANK('Contact Data Entry'!B938),ISBLANK('Contact Data Entry'!C938),ISBLANK('Contact Data Entry'!D938),ISBLANK('Contact Data Entry'!E938),ISBLANK('Contact Data Entry'!I938),ISBLANK('Contact Data Entry'!J938),ISBLANK('Contact Data Entry'!L938),ISBLANK('Contact Data Entry'!M938),ISBLANK('Contact Data Entry'!N938)),TRUE,FALSE)</f>
        <v>1</v>
      </c>
    </row>
    <row r="939" spans="1:2" x14ac:dyDescent="0.25">
      <c r="A939" s="43" t="b">
        <f>IF(COUNTA('Contact Data Entry'!A939:AD939)-COUNTIF('Contact Data Entry'!A939:AD939,"#N/A")&gt;0,TRUE,FALSE)</f>
        <v>0</v>
      </c>
      <c r="B939" t="b">
        <f>IF(OR(ISBLANK('Contact Data Entry'!B939),ISBLANK('Contact Data Entry'!C939),ISBLANK('Contact Data Entry'!D939),ISBLANK('Contact Data Entry'!E939),ISBLANK('Contact Data Entry'!I939),ISBLANK('Contact Data Entry'!J939),ISBLANK('Contact Data Entry'!L939),ISBLANK('Contact Data Entry'!M939),ISBLANK('Contact Data Entry'!N939)),TRUE,FALSE)</f>
        <v>1</v>
      </c>
    </row>
    <row r="940" spans="1:2" x14ac:dyDescent="0.25">
      <c r="A940" s="43" t="b">
        <f>IF(COUNTA('Contact Data Entry'!A940:AD940)-COUNTIF('Contact Data Entry'!A940:AD940,"#N/A")&gt;0,TRUE,FALSE)</f>
        <v>0</v>
      </c>
      <c r="B940" t="b">
        <f>IF(OR(ISBLANK('Contact Data Entry'!B940),ISBLANK('Contact Data Entry'!C940),ISBLANK('Contact Data Entry'!D940),ISBLANK('Contact Data Entry'!E940),ISBLANK('Contact Data Entry'!I940),ISBLANK('Contact Data Entry'!J940),ISBLANK('Contact Data Entry'!L940),ISBLANK('Contact Data Entry'!M940),ISBLANK('Contact Data Entry'!N940)),TRUE,FALSE)</f>
        <v>1</v>
      </c>
    </row>
    <row r="941" spans="1:2" x14ac:dyDescent="0.25">
      <c r="A941" s="43" t="b">
        <f>IF(COUNTA('Contact Data Entry'!A941:AD941)-COUNTIF('Contact Data Entry'!A941:AD941,"#N/A")&gt;0,TRUE,FALSE)</f>
        <v>0</v>
      </c>
      <c r="B941" t="b">
        <f>IF(OR(ISBLANK('Contact Data Entry'!B941),ISBLANK('Contact Data Entry'!C941),ISBLANK('Contact Data Entry'!D941),ISBLANK('Contact Data Entry'!E941),ISBLANK('Contact Data Entry'!I941),ISBLANK('Contact Data Entry'!J941),ISBLANK('Contact Data Entry'!L941),ISBLANK('Contact Data Entry'!M941),ISBLANK('Contact Data Entry'!N941)),TRUE,FALSE)</f>
        <v>1</v>
      </c>
    </row>
    <row r="942" spans="1:2" x14ac:dyDescent="0.25">
      <c r="A942" s="43" t="b">
        <f>IF(COUNTA('Contact Data Entry'!A942:AD942)-COUNTIF('Contact Data Entry'!A942:AD942,"#N/A")&gt;0,TRUE,FALSE)</f>
        <v>0</v>
      </c>
      <c r="B942" t="b">
        <f>IF(OR(ISBLANK('Contact Data Entry'!B942),ISBLANK('Contact Data Entry'!C942),ISBLANK('Contact Data Entry'!D942),ISBLANK('Contact Data Entry'!E942),ISBLANK('Contact Data Entry'!I942),ISBLANK('Contact Data Entry'!J942),ISBLANK('Contact Data Entry'!L942),ISBLANK('Contact Data Entry'!M942),ISBLANK('Contact Data Entry'!N942)),TRUE,FALSE)</f>
        <v>1</v>
      </c>
    </row>
    <row r="943" spans="1:2" x14ac:dyDescent="0.25">
      <c r="A943" s="43" t="b">
        <f>IF(COUNTA('Contact Data Entry'!A943:AD943)-COUNTIF('Contact Data Entry'!A943:AD943,"#N/A")&gt;0,TRUE,FALSE)</f>
        <v>0</v>
      </c>
      <c r="B943" t="b">
        <f>IF(OR(ISBLANK('Contact Data Entry'!B943),ISBLANK('Contact Data Entry'!C943),ISBLANK('Contact Data Entry'!D943),ISBLANK('Contact Data Entry'!E943),ISBLANK('Contact Data Entry'!I943),ISBLANK('Contact Data Entry'!J943),ISBLANK('Contact Data Entry'!L943),ISBLANK('Contact Data Entry'!M943),ISBLANK('Contact Data Entry'!N943)),TRUE,FALSE)</f>
        <v>1</v>
      </c>
    </row>
    <row r="944" spans="1:2" x14ac:dyDescent="0.25">
      <c r="A944" s="43" t="b">
        <f>IF(COUNTA('Contact Data Entry'!A944:AD944)-COUNTIF('Contact Data Entry'!A944:AD944,"#N/A")&gt;0,TRUE,FALSE)</f>
        <v>0</v>
      </c>
      <c r="B944" t="b">
        <f>IF(OR(ISBLANK('Contact Data Entry'!B944),ISBLANK('Contact Data Entry'!C944),ISBLANK('Contact Data Entry'!D944),ISBLANK('Contact Data Entry'!E944),ISBLANK('Contact Data Entry'!I944),ISBLANK('Contact Data Entry'!J944),ISBLANK('Contact Data Entry'!L944),ISBLANK('Contact Data Entry'!M944),ISBLANK('Contact Data Entry'!N944)),TRUE,FALSE)</f>
        <v>1</v>
      </c>
    </row>
    <row r="945" spans="1:2" x14ac:dyDescent="0.25">
      <c r="A945" s="43" t="b">
        <f>IF(COUNTA('Contact Data Entry'!A945:AD945)-COUNTIF('Contact Data Entry'!A945:AD945,"#N/A")&gt;0,TRUE,FALSE)</f>
        <v>0</v>
      </c>
      <c r="B945" t="b">
        <f>IF(OR(ISBLANK('Contact Data Entry'!B945),ISBLANK('Contact Data Entry'!C945),ISBLANK('Contact Data Entry'!D945),ISBLANK('Contact Data Entry'!E945),ISBLANK('Contact Data Entry'!I945),ISBLANK('Contact Data Entry'!J945),ISBLANK('Contact Data Entry'!L945),ISBLANK('Contact Data Entry'!M945),ISBLANK('Contact Data Entry'!N945)),TRUE,FALSE)</f>
        <v>1</v>
      </c>
    </row>
    <row r="946" spans="1:2" x14ac:dyDescent="0.25">
      <c r="A946" s="43" t="b">
        <f>IF(COUNTA('Contact Data Entry'!A946:AD946)-COUNTIF('Contact Data Entry'!A946:AD946,"#N/A")&gt;0,TRUE,FALSE)</f>
        <v>0</v>
      </c>
      <c r="B946" t="b">
        <f>IF(OR(ISBLANK('Contact Data Entry'!B946),ISBLANK('Contact Data Entry'!C946),ISBLANK('Contact Data Entry'!D946),ISBLANK('Contact Data Entry'!E946),ISBLANK('Contact Data Entry'!I946),ISBLANK('Contact Data Entry'!J946),ISBLANK('Contact Data Entry'!L946),ISBLANK('Contact Data Entry'!M946),ISBLANK('Contact Data Entry'!N946)),TRUE,FALSE)</f>
        <v>1</v>
      </c>
    </row>
    <row r="947" spans="1:2" x14ac:dyDescent="0.25">
      <c r="A947" s="43" t="b">
        <f>IF(COUNTA('Contact Data Entry'!A947:AD947)-COUNTIF('Contact Data Entry'!A947:AD947,"#N/A")&gt;0,TRUE,FALSE)</f>
        <v>0</v>
      </c>
      <c r="B947" t="b">
        <f>IF(OR(ISBLANK('Contact Data Entry'!B947),ISBLANK('Contact Data Entry'!C947),ISBLANK('Contact Data Entry'!D947),ISBLANK('Contact Data Entry'!E947),ISBLANK('Contact Data Entry'!I947),ISBLANK('Contact Data Entry'!J947),ISBLANK('Contact Data Entry'!L947),ISBLANK('Contact Data Entry'!M947),ISBLANK('Contact Data Entry'!N947)),TRUE,FALSE)</f>
        <v>1</v>
      </c>
    </row>
    <row r="948" spans="1:2" x14ac:dyDescent="0.25">
      <c r="A948" s="43" t="b">
        <f>IF(COUNTA('Contact Data Entry'!A948:AD948)-COUNTIF('Contact Data Entry'!A948:AD948,"#N/A")&gt;0,TRUE,FALSE)</f>
        <v>0</v>
      </c>
      <c r="B948" t="b">
        <f>IF(OR(ISBLANK('Contact Data Entry'!B948),ISBLANK('Contact Data Entry'!C948),ISBLANK('Contact Data Entry'!D948),ISBLANK('Contact Data Entry'!E948),ISBLANK('Contact Data Entry'!I948),ISBLANK('Contact Data Entry'!J948),ISBLANK('Contact Data Entry'!L948),ISBLANK('Contact Data Entry'!M948),ISBLANK('Contact Data Entry'!N948)),TRUE,FALSE)</f>
        <v>1</v>
      </c>
    </row>
    <row r="949" spans="1:2" x14ac:dyDescent="0.25">
      <c r="A949" s="43" t="b">
        <f>IF(COUNTA('Contact Data Entry'!A949:AD949)-COUNTIF('Contact Data Entry'!A949:AD949,"#N/A")&gt;0,TRUE,FALSE)</f>
        <v>0</v>
      </c>
      <c r="B949" t="b">
        <f>IF(OR(ISBLANK('Contact Data Entry'!B949),ISBLANK('Contact Data Entry'!C949),ISBLANK('Contact Data Entry'!D949),ISBLANK('Contact Data Entry'!E949),ISBLANK('Contact Data Entry'!I949),ISBLANK('Contact Data Entry'!J949),ISBLANK('Contact Data Entry'!L949),ISBLANK('Contact Data Entry'!M949),ISBLANK('Contact Data Entry'!N949)),TRUE,FALSE)</f>
        <v>1</v>
      </c>
    </row>
    <row r="950" spans="1:2" x14ac:dyDescent="0.25">
      <c r="A950" s="43" t="b">
        <f>IF(COUNTA('Contact Data Entry'!A950:AD950)-COUNTIF('Contact Data Entry'!A950:AD950,"#N/A")&gt;0,TRUE,FALSE)</f>
        <v>0</v>
      </c>
      <c r="B950" t="b">
        <f>IF(OR(ISBLANK('Contact Data Entry'!B950),ISBLANK('Contact Data Entry'!C950),ISBLANK('Contact Data Entry'!D950),ISBLANK('Contact Data Entry'!E950),ISBLANK('Contact Data Entry'!I950),ISBLANK('Contact Data Entry'!J950),ISBLANK('Contact Data Entry'!L950),ISBLANK('Contact Data Entry'!M950),ISBLANK('Contact Data Entry'!N950)),TRUE,FALSE)</f>
        <v>1</v>
      </c>
    </row>
    <row r="951" spans="1:2" x14ac:dyDescent="0.25">
      <c r="A951" s="43" t="b">
        <f>IF(COUNTA('Contact Data Entry'!A951:AD951)-COUNTIF('Contact Data Entry'!A951:AD951,"#N/A")&gt;0,TRUE,FALSE)</f>
        <v>0</v>
      </c>
      <c r="B951" t="b">
        <f>IF(OR(ISBLANK('Contact Data Entry'!B951),ISBLANK('Contact Data Entry'!C951),ISBLANK('Contact Data Entry'!D951),ISBLANK('Contact Data Entry'!E951),ISBLANK('Contact Data Entry'!I951),ISBLANK('Contact Data Entry'!J951),ISBLANK('Contact Data Entry'!L951),ISBLANK('Contact Data Entry'!M951),ISBLANK('Contact Data Entry'!N951)),TRUE,FALSE)</f>
        <v>1</v>
      </c>
    </row>
    <row r="952" spans="1:2" x14ac:dyDescent="0.25">
      <c r="A952" s="43" t="b">
        <f>IF(COUNTA('Contact Data Entry'!A952:AD952)-COUNTIF('Contact Data Entry'!A952:AD952,"#N/A")&gt;0,TRUE,FALSE)</f>
        <v>0</v>
      </c>
      <c r="B952" t="b">
        <f>IF(OR(ISBLANK('Contact Data Entry'!B952),ISBLANK('Contact Data Entry'!C952),ISBLANK('Contact Data Entry'!D952),ISBLANK('Contact Data Entry'!E952),ISBLANK('Contact Data Entry'!I952),ISBLANK('Contact Data Entry'!J952),ISBLANK('Contact Data Entry'!L952),ISBLANK('Contact Data Entry'!M952),ISBLANK('Contact Data Entry'!N952)),TRUE,FALSE)</f>
        <v>1</v>
      </c>
    </row>
    <row r="953" spans="1:2" x14ac:dyDescent="0.25">
      <c r="A953" s="43" t="b">
        <f>IF(COUNTA('Contact Data Entry'!A953:AD953)-COUNTIF('Contact Data Entry'!A953:AD953,"#N/A")&gt;0,TRUE,FALSE)</f>
        <v>0</v>
      </c>
      <c r="B953" t="b">
        <f>IF(OR(ISBLANK('Contact Data Entry'!B953),ISBLANK('Contact Data Entry'!C953),ISBLANK('Contact Data Entry'!D953),ISBLANK('Contact Data Entry'!E953),ISBLANK('Contact Data Entry'!I953),ISBLANK('Contact Data Entry'!J953),ISBLANK('Contact Data Entry'!L953),ISBLANK('Contact Data Entry'!M953),ISBLANK('Contact Data Entry'!N953)),TRUE,FALSE)</f>
        <v>1</v>
      </c>
    </row>
    <row r="954" spans="1:2" x14ac:dyDescent="0.25">
      <c r="A954" s="43" t="b">
        <f>IF(COUNTA('Contact Data Entry'!A954:AD954)-COUNTIF('Contact Data Entry'!A954:AD954,"#N/A")&gt;0,TRUE,FALSE)</f>
        <v>0</v>
      </c>
      <c r="B954" t="b">
        <f>IF(OR(ISBLANK('Contact Data Entry'!B954),ISBLANK('Contact Data Entry'!C954),ISBLANK('Contact Data Entry'!D954),ISBLANK('Contact Data Entry'!E954),ISBLANK('Contact Data Entry'!I954),ISBLANK('Contact Data Entry'!J954),ISBLANK('Contact Data Entry'!L954),ISBLANK('Contact Data Entry'!M954),ISBLANK('Contact Data Entry'!N954)),TRUE,FALSE)</f>
        <v>1</v>
      </c>
    </row>
    <row r="955" spans="1:2" x14ac:dyDescent="0.25">
      <c r="A955" s="43" t="b">
        <f>IF(COUNTA('Contact Data Entry'!A955:AD955)-COUNTIF('Contact Data Entry'!A955:AD955,"#N/A")&gt;0,TRUE,FALSE)</f>
        <v>0</v>
      </c>
      <c r="B955" t="b">
        <f>IF(OR(ISBLANK('Contact Data Entry'!B955),ISBLANK('Contact Data Entry'!C955),ISBLANK('Contact Data Entry'!D955),ISBLANK('Contact Data Entry'!E955),ISBLANK('Contact Data Entry'!I955),ISBLANK('Contact Data Entry'!J955),ISBLANK('Contact Data Entry'!L955),ISBLANK('Contact Data Entry'!M955),ISBLANK('Contact Data Entry'!N955)),TRUE,FALSE)</f>
        <v>1</v>
      </c>
    </row>
    <row r="956" spans="1:2" x14ac:dyDescent="0.25">
      <c r="A956" s="43" t="b">
        <f>IF(COUNTA('Contact Data Entry'!A956:AD956)-COUNTIF('Contact Data Entry'!A956:AD956,"#N/A")&gt;0,TRUE,FALSE)</f>
        <v>0</v>
      </c>
      <c r="B956" t="b">
        <f>IF(OR(ISBLANK('Contact Data Entry'!B956),ISBLANK('Contact Data Entry'!C956),ISBLANK('Contact Data Entry'!D956),ISBLANK('Contact Data Entry'!E956),ISBLANK('Contact Data Entry'!I956),ISBLANK('Contact Data Entry'!J956),ISBLANK('Contact Data Entry'!L956),ISBLANK('Contact Data Entry'!M956),ISBLANK('Contact Data Entry'!N956)),TRUE,FALSE)</f>
        <v>1</v>
      </c>
    </row>
    <row r="957" spans="1:2" x14ac:dyDescent="0.25">
      <c r="A957" s="43" t="b">
        <f>IF(COUNTA('Contact Data Entry'!A957:AD957)-COUNTIF('Contact Data Entry'!A957:AD957,"#N/A")&gt;0,TRUE,FALSE)</f>
        <v>0</v>
      </c>
      <c r="B957" t="b">
        <f>IF(OR(ISBLANK('Contact Data Entry'!B957),ISBLANK('Contact Data Entry'!C957),ISBLANK('Contact Data Entry'!D957),ISBLANK('Contact Data Entry'!E957),ISBLANK('Contact Data Entry'!I957),ISBLANK('Contact Data Entry'!J957),ISBLANK('Contact Data Entry'!L957),ISBLANK('Contact Data Entry'!M957),ISBLANK('Contact Data Entry'!N957)),TRUE,FALSE)</f>
        <v>1</v>
      </c>
    </row>
    <row r="958" spans="1:2" x14ac:dyDescent="0.25">
      <c r="A958" s="43" t="b">
        <f>IF(COUNTA('Contact Data Entry'!A958:AD958)-COUNTIF('Contact Data Entry'!A958:AD958,"#N/A")&gt;0,TRUE,FALSE)</f>
        <v>0</v>
      </c>
      <c r="B958" t="b">
        <f>IF(OR(ISBLANK('Contact Data Entry'!B958),ISBLANK('Contact Data Entry'!C958),ISBLANK('Contact Data Entry'!D958),ISBLANK('Contact Data Entry'!E958),ISBLANK('Contact Data Entry'!I958),ISBLANK('Contact Data Entry'!J958),ISBLANK('Contact Data Entry'!L958),ISBLANK('Contact Data Entry'!M958),ISBLANK('Contact Data Entry'!N958)),TRUE,FALSE)</f>
        <v>1</v>
      </c>
    </row>
    <row r="959" spans="1:2" x14ac:dyDescent="0.25">
      <c r="A959" s="43" t="b">
        <f>IF(COUNTA('Contact Data Entry'!A959:AD959)-COUNTIF('Contact Data Entry'!A959:AD959,"#N/A")&gt;0,TRUE,FALSE)</f>
        <v>0</v>
      </c>
      <c r="B959" t="b">
        <f>IF(OR(ISBLANK('Contact Data Entry'!B959),ISBLANK('Contact Data Entry'!C959),ISBLANK('Contact Data Entry'!D959),ISBLANK('Contact Data Entry'!E959),ISBLANK('Contact Data Entry'!I959),ISBLANK('Contact Data Entry'!J959),ISBLANK('Contact Data Entry'!L959),ISBLANK('Contact Data Entry'!M959),ISBLANK('Contact Data Entry'!N959)),TRUE,FALSE)</f>
        <v>1</v>
      </c>
    </row>
    <row r="960" spans="1:2" x14ac:dyDescent="0.25">
      <c r="A960" s="43" t="b">
        <f>IF(COUNTA('Contact Data Entry'!A960:AD960)-COUNTIF('Contact Data Entry'!A960:AD960,"#N/A")&gt;0,TRUE,FALSE)</f>
        <v>0</v>
      </c>
      <c r="B960" t="b">
        <f>IF(OR(ISBLANK('Contact Data Entry'!B960),ISBLANK('Contact Data Entry'!C960),ISBLANK('Contact Data Entry'!D960),ISBLANK('Contact Data Entry'!E960),ISBLANK('Contact Data Entry'!I960),ISBLANK('Contact Data Entry'!J960),ISBLANK('Contact Data Entry'!L960),ISBLANK('Contact Data Entry'!M960),ISBLANK('Contact Data Entry'!N960)),TRUE,FALSE)</f>
        <v>1</v>
      </c>
    </row>
    <row r="961" spans="1:2" x14ac:dyDescent="0.25">
      <c r="A961" s="43" t="b">
        <f>IF(COUNTA('Contact Data Entry'!A961:AD961)-COUNTIF('Contact Data Entry'!A961:AD961,"#N/A")&gt;0,TRUE,FALSE)</f>
        <v>0</v>
      </c>
      <c r="B961" t="b">
        <f>IF(OR(ISBLANK('Contact Data Entry'!B961),ISBLANK('Contact Data Entry'!C961),ISBLANK('Contact Data Entry'!D961),ISBLANK('Contact Data Entry'!E961),ISBLANK('Contact Data Entry'!I961),ISBLANK('Contact Data Entry'!J961),ISBLANK('Contact Data Entry'!L961),ISBLANK('Contact Data Entry'!M961),ISBLANK('Contact Data Entry'!N961)),TRUE,FALSE)</f>
        <v>1</v>
      </c>
    </row>
    <row r="962" spans="1:2" x14ac:dyDescent="0.25">
      <c r="A962" s="43" t="b">
        <f>IF(COUNTA('Contact Data Entry'!A962:AD962)-COUNTIF('Contact Data Entry'!A962:AD962,"#N/A")&gt;0,TRUE,FALSE)</f>
        <v>0</v>
      </c>
      <c r="B962" t="b">
        <f>IF(OR(ISBLANK('Contact Data Entry'!B962),ISBLANK('Contact Data Entry'!C962),ISBLANK('Contact Data Entry'!D962),ISBLANK('Contact Data Entry'!E962),ISBLANK('Contact Data Entry'!I962),ISBLANK('Contact Data Entry'!J962),ISBLANK('Contact Data Entry'!L962),ISBLANK('Contact Data Entry'!M962),ISBLANK('Contact Data Entry'!N962)),TRUE,FALSE)</f>
        <v>1</v>
      </c>
    </row>
    <row r="963" spans="1:2" x14ac:dyDescent="0.25">
      <c r="A963" s="43" t="b">
        <f>IF(COUNTA('Contact Data Entry'!A963:AD963)-COUNTIF('Contact Data Entry'!A963:AD963,"#N/A")&gt;0,TRUE,FALSE)</f>
        <v>0</v>
      </c>
      <c r="B963" t="b">
        <f>IF(OR(ISBLANK('Contact Data Entry'!B963),ISBLANK('Contact Data Entry'!C963),ISBLANK('Contact Data Entry'!D963),ISBLANK('Contact Data Entry'!E963),ISBLANK('Contact Data Entry'!I963),ISBLANK('Contact Data Entry'!J963),ISBLANK('Contact Data Entry'!L963),ISBLANK('Contact Data Entry'!M963),ISBLANK('Contact Data Entry'!N963)),TRUE,FALSE)</f>
        <v>1</v>
      </c>
    </row>
    <row r="964" spans="1:2" x14ac:dyDescent="0.25">
      <c r="A964" s="43" t="b">
        <f>IF(COUNTA('Contact Data Entry'!A964:AD964)-COUNTIF('Contact Data Entry'!A964:AD964,"#N/A")&gt;0,TRUE,FALSE)</f>
        <v>0</v>
      </c>
      <c r="B964" t="b">
        <f>IF(OR(ISBLANK('Contact Data Entry'!B964),ISBLANK('Contact Data Entry'!C964),ISBLANK('Contact Data Entry'!D964),ISBLANK('Contact Data Entry'!E964),ISBLANK('Contact Data Entry'!I964),ISBLANK('Contact Data Entry'!J964),ISBLANK('Contact Data Entry'!L964),ISBLANK('Contact Data Entry'!M964),ISBLANK('Contact Data Entry'!N964)),TRUE,FALSE)</f>
        <v>1</v>
      </c>
    </row>
    <row r="965" spans="1:2" x14ac:dyDescent="0.25">
      <c r="A965" s="43" t="b">
        <f>IF(COUNTA('Contact Data Entry'!A965:AD965)-COUNTIF('Contact Data Entry'!A965:AD965,"#N/A")&gt;0,TRUE,FALSE)</f>
        <v>0</v>
      </c>
      <c r="B965" t="b">
        <f>IF(OR(ISBLANK('Contact Data Entry'!B965),ISBLANK('Contact Data Entry'!C965),ISBLANK('Contact Data Entry'!D965),ISBLANK('Contact Data Entry'!E965),ISBLANK('Contact Data Entry'!I965),ISBLANK('Contact Data Entry'!J965),ISBLANK('Contact Data Entry'!L965),ISBLANK('Contact Data Entry'!M965),ISBLANK('Contact Data Entry'!N965)),TRUE,FALSE)</f>
        <v>1</v>
      </c>
    </row>
    <row r="966" spans="1:2" x14ac:dyDescent="0.25">
      <c r="A966" s="43" t="b">
        <f>IF(COUNTA('Contact Data Entry'!A966:AD966)-COUNTIF('Contact Data Entry'!A966:AD966,"#N/A")&gt;0,TRUE,FALSE)</f>
        <v>0</v>
      </c>
      <c r="B966" t="b">
        <f>IF(OR(ISBLANK('Contact Data Entry'!B966),ISBLANK('Contact Data Entry'!C966),ISBLANK('Contact Data Entry'!D966),ISBLANK('Contact Data Entry'!E966),ISBLANK('Contact Data Entry'!I966),ISBLANK('Contact Data Entry'!J966),ISBLANK('Contact Data Entry'!L966),ISBLANK('Contact Data Entry'!M966),ISBLANK('Contact Data Entry'!N966)),TRUE,FALSE)</f>
        <v>1</v>
      </c>
    </row>
    <row r="967" spans="1:2" x14ac:dyDescent="0.25">
      <c r="A967" s="43" t="b">
        <f>IF(COUNTA('Contact Data Entry'!A967:AD967)-COUNTIF('Contact Data Entry'!A967:AD967,"#N/A")&gt;0,TRUE,FALSE)</f>
        <v>0</v>
      </c>
      <c r="B967" t="b">
        <f>IF(OR(ISBLANK('Contact Data Entry'!B967),ISBLANK('Contact Data Entry'!C967),ISBLANK('Contact Data Entry'!D967),ISBLANK('Contact Data Entry'!E967),ISBLANK('Contact Data Entry'!I967),ISBLANK('Contact Data Entry'!J967),ISBLANK('Contact Data Entry'!L967),ISBLANK('Contact Data Entry'!M967),ISBLANK('Contact Data Entry'!N967)),TRUE,FALSE)</f>
        <v>1</v>
      </c>
    </row>
    <row r="968" spans="1:2" x14ac:dyDescent="0.25">
      <c r="A968" s="43" t="b">
        <f>IF(COUNTA('Contact Data Entry'!A968:AD968)-COUNTIF('Contact Data Entry'!A968:AD968,"#N/A")&gt;0,TRUE,FALSE)</f>
        <v>0</v>
      </c>
      <c r="B968" t="b">
        <f>IF(OR(ISBLANK('Contact Data Entry'!B968),ISBLANK('Contact Data Entry'!C968),ISBLANK('Contact Data Entry'!D968),ISBLANK('Contact Data Entry'!E968),ISBLANK('Contact Data Entry'!I968),ISBLANK('Contact Data Entry'!J968),ISBLANK('Contact Data Entry'!L968),ISBLANK('Contact Data Entry'!M968),ISBLANK('Contact Data Entry'!N968)),TRUE,FALSE)</f>
        <v>1</v>
      </c>
    </row>
    <row r="969" spans="1:2" x14ac:dyDescent="0.25">
      <c r="A969" s="43" t="b">
        <f>IF(COUNTA('Contact Data Entry'!A969:AD969)-COUNTIF('Contact Data Entry'!A969:AD969,"#N/A")&gt;0,TRUE,FALSE)</f>
        <v>0</v>
      </c>
      <c r="B969" t="b">
        <f>IF(OR(ISBLANK('Contact Data Entry'!B969),ISBLANK('Contact Data Entry'!C969),ISBLANK('Contact Data Entry'!D969),ISBLANK('Contact Data Entry'!E969),ISBLANK('Contact Data Entry'!I969),ISBLANK('Contact Data Entry'!J969),ISBLANK('Contact Data Entry'!L969),ISBLANK('Contact Data Entry'!M969),ISBLANK('Contact Data Entry'!N969)),TRUE,FALSE)</f>
        <v>1</v>
      </c>
    </row>
    <row r="970" spans="1:2" x14ac:dyDescent="0.25">
      <c r="A970" s="43" t="b">
        <f>IF(COUNTA('Contact Data Entry'!A970:AD970)-COUNTIF('Contact Data Entry'!A970:AD970,"#N/A")&gt;0,TRUE,FALSE)</f>
        <v>0</v>
      </c>
      <c r="B970" t="b">
        <f>IF(OR(ISBLANK('Contact Data Entry'!B970),ISBLANK('Contact Data Entry'!C970),ISBLANK('Contact Data Entry'!D970),ISBLANK('Contact Data Entry'!E970),ISBLANK('Contact Data Entry'!I970),ISBLANK('Contact Data Entry'!J970),ISBLANK('Contact Data Entry'!L970),ISBLANK('Contact Data Entry'!M970),ISBLANK('Contact Data Entry'!N970)),TRUE,FALSE)</f>
        <v>1</v>
      </c>
    </row>
    <row r="971" spans="1:2" x14ac:dyDescent="0.25">
      <c r="A971" s="43" t="b">
        <f>IF(COUNTA('Contact Data Entry'!A971:AD971)-COUNTIF('Contact Data Entry'!A971:AD971,"#N/A")&gt;0,TRUE,FALSE)</f>
        <v>0</v>
      </c>
      <c r="B971" t="b">
        <f>IF(OR(ISBLANK('Contact Data Entry'!B971),ISBLANK('Contact Data Entry'!C971),ISBLANK('Contact Data Entry'!D971),ISBLANK('Contact Data Entry'!E971),ISBLANK('Contact Data Entry'!I971),ISBLANK('Contact Data Entry'!J971),ISBLANK('Contact Data Entry'!L971),ISBLANK('Contact Data Entry'!M971),ISBLANK('Contact Data Entry'!N971)),TRUE,FALSE)</f>
        <v>1</v>
      </c>
    </row>
    <row r="972" spans="1:2" x14ac:dyDescent="0.25">
      <c r="A972" s="43" t="b">
        <f>IF(COUNTA('Contact Data Entry'!A972:AD972)-COUNTIF('Contact Data Entry'!A972:AD972,"#N/A")&gt;0,TRUE,FALSE)</f>
        <v>0</v>
      </c>
      <c r="B972" t="b">
        <f>IF(OR(ISBLANK('Contact Data Entry'!B972),ISBLANK('Contact Data Entry'!C972),ISBLANK('Contact Data Entry'!D972),ISBLANK('Contact Data Entry'!E972),ISBLANK('Contact Data Entry'!I972),ISBLANK('Contact Data Entry'!J972),ISBLANK('Contact Data Entry'!L972),ISBLANK('Contact Data Entry'!M972),ISBLANK('Contact Data Entry'!N972)),TRUE,FALSE)</f>
        <v>1</v>
      </c>
    </row>
    <row r="973" spans="1:2" x14ac:dyDescent="0.25">
      <c r="A973" s="43" t="b">
        <f>IF(COUNTA('Contact Data Entry'!A973:AD973)-COUNTIF('Contact Data Entry'!A973:AD973,"#N/A")&gt;0,TRUE,FALSE)</f>
        <v>0</v>
      </c>
      <c r="B973" t="b">
        <f>IF(OR(ISBLANK('Contact Data Entry'!B973),ISBLANK('Contact Data Entry'!C973),ISBLANK('Contact Data Entry'!D973),ISBLANK('Contact Data Entry'!E973),ISBLANK('Contact Data Entry'!I973),ISBLANK('Contact Data Entry'!J973),ISBLANK('Contact Data Entry'!L973),ISBLANK('Contact Data Entry'!M973),ISBLANK('Contact Data Entry'!N973)),TRUE,FALSE)</f>
        <v>1</v>
      </c>
    </row>
    <row r="974" spans="1:2" x14ac:dyDescent="0.25">
      <c r="A974" s="43" t="b">
        <f>IF(COUNTA('Contact Data Entry'!A974:AD974)-COUNTIF('Contact Data Entry'!A974:AD974,"#N/A")&gt;0,TRUE,FALSE)</f>
        <v>0</v>
      </c>
      <c r="B974" t="b">
        <f>IF(OR(ISBLANK('Contact Data Entry'!B974),ISBLANK('Contact Data Entry'!C974),ISBLANK('Contact Data Entry'!D974),ISBLANK('Contact Data Entry'!E974),ISBLANK('Contact Data Entry'!I974),ISBLANK('Contact Data Entry'!J974),ISBLANK('Contact Data Entry'!L974),ISBLANK('Contact Data Entry'!M974),ISBLANK('Contact Data Entry'!N974)),TRUE,FALSE)</f>
        <v>1</v>
      </c>
    </row>
    <row r="975" spans="1:2" x14ac:dyDescent="0.25">
      <c r="A975" s="43" t="b">
        <f>IF(COUNTA('Contact Data Entry'!A975:AD975)-COUNTIF('Contact Data Entry'!A975:AD975,"#N/A")&gt;0,TRUE,FALSE)</f>
        <v>0</v>
      </c>
      <c r="B975" t="b">
        <f>IF(OR(ISBLANK('Contact Data Entry'!B975),ISBLANK('Contact Data Entry'!C975),ISBLANK('Contact Data Entry'!D975),ISBLANK('Contact Data Entry'!E975),ISBLANK('Contact Data Entry'!I975),ISBLANK('Contact Data Entry'!J975),ISBLANK('Contact Data Entry'!L975),ISBLANK('Contact Data Entry'!M975),ISBLANK('Contact Data Entry'!N975)),TRUE,FALSE)</f>
        <v>1</v>
      </c>
    </row>
    <row r="976" spans="1:2" x14ac:dyDescent="0.25">
      <c r="A976" s="43" t="b">
        <f>IF(COUNTA('Contact Data Entry'!A976:AD976)-COUNTIF('Contact Data Entry'!A976:AD976,"#N/A")&gt;0,TRUE,FALSE)</f>
        <v>0</v>
      </c>
      <c r="B976" t="b">
        <f>IF(OR(ISBLANK('Contact Data Entry'!B976),ISBLANK('Contact Data Entry'!C976),ISBLANK('Contact Data Entry'!D976),ISBLANK('Contact Data Entry'!E976),ISBLANK('Contact Data Entry'!I976),ISBLANK('Contact Data Entry'!J976),ISBLANK('Contact Data Entry'!L976),ISBLANK('Contact Data Entry'!M976),ISBLANK('Contact Data Entry'!N976)),TRUE,FALSE)</f>
        <v>1</v>
      </c>
    </row>
    <row r="977" spans="1:2" x14ac:dyDescent="0.25">
      <c r="A977" s="43" t="b">
        <f>IF(COUNTA('Contact Data Entry'!A977:AD977)-COUNTIF('Contact Data Entry'!A977:AD977,"#N/A")&gt;0,TRUE,FALSE)</f>
        <v>0</v>
      </c>
      <c r="B977" t="b">
        <f>IF(OR(ISBLANK('Contact Data Entry'!B977),ISBLANK('Contact Data Entry'!C977),ISBLANK('Contact Data Entry'!D977),ISBLANK('Contact Data Entry'!E977),ISBLANK('Contact Data Entry'!I977),ISBLANK('Contact Data Entry'!J977),ISBLANK('Contact Data Entry'!L977),ISBLANK('Contact Data Entry'!M977),ISBLANK('Contact Data Entry'!N977)),TRUE,FALSE)</f>
        <v>1</v>
      </c>
    </row>
    <row r="978" spans="1:2" x14ac:dyDescent="0.25">
      <c r="A978" s="43" t="b">
        <f>IF(COUNTA('Contact Data Entry'!A978:AD978)-COUNTIF('Contact Data Entry'!A978:AD978,"#N/A")&gt;0,TRUE,FALSE)</f>
        <v>0</v>
      </c>
      <c r="B978" t="b">
        <f>IF(OR(ISBLANK('Contact Data Entry'!B978),ISBLANK('Contact Data Entry'!C978),ISBLANK('Contact Data Entry'!D978),ISBLANK('Contact Data Entry'!E978),ISBLANK('Contact Data Entry'!I978),ISBLANK('Contact Data Entry'!J978),ISBLANK('Contact Data Entry'!L978),ISBLANK('Contact Data Entry'!M978),ISBLANK('Contact Data Entry'!N978)),TRUE,FALSE)</f>
        <v>1</v>
      </c>
    </row>
    <row r="979" spans="1:2" x14ac:dyDescent="0.25">
      <c r="A979" s="43" t="b">
        <f>IF(COUNTA('Contact Data Entry'!A979:AD979)-COUNTIF('Contact Data Entry'!A979:AD979,"#N/A")&gt;0,TRUE,FALSE)</f>
        <v>0</v>
      </c>
      <c r="B979" t="b">
        <f>IF(OR(ISBLANK('Contact Data Entry'!B979),ISBLANK('Contact Data Entry'!C979),ISBLANK('Contact Data Entry'!D979),ISBLANK('Contact Data Entry'!E979),ISBLANK('Contact Data Entry'!I979),ISBLANK('Contact Data Entry'!J979),ISBLANK('Contact Data Entry'!L979),ISBLANK('Contact Data Entry'!M979),ISBLANK('Contact Data Entry'!N979)),TRUE,FALSE)</f>
        <v>1</v>
      </c>
    </row>
    <row r="980" spans="1:2" x14ac:dyDescent="0.25">
      <c r="A980" s="43" t="b">
        <f>IF(COUNTA('Contact Data Entry'!A980:AD980)-COUNTIF('Contact Data Entry'!A980:AD980,"#N/A")&gt;0,TRUE,FALSE)</f>
        <v>0</v>
      </c>
      <c r="B980" t="b">
        <f>IF(OR(ISBLANK('Contact Data Entry'!B980),ISBLANK('Contact Data Entry'!C980),ISBLANK('Contact Data Entry'!D980),ISBLANK('Contact Data Entry'!E980),ISBLANK('Contact Data Entry'!I980),ISBLANK('Contact Data Entry'!J980),ISBLANK('Contact Data Entry'!L980),ISBLANK('Contact Data Entry'!M980),ISBLANK('Contact Data Entry'!N980)),TRUE,FALSE)</f>
        <v>1</v>
      </c>
    </row>
    <row r="981" spans="1:2" x14ac:dyDescent="0.25">
      <c r="A981" s="43" t="b">
        <f>IF(COUNTA('Contact Data Entry'!A981:AD981)-COUNTIF('Contact Data Entry'!A981:AD981,"#N/A")&gt;0,TRUE,FALSE)</f>
        <v>0</v>
      </c>
      <c r="B981" t="b">
        <f>IF(OR(ISBLANK('Contact Data Entry'!B981),ISBLANK('Contact Data Entry'!C981),ISBLANK('Contact Data Entry'!D981),ISBLANK('Contact Data Entry'!E981),ISBLANK('Contact Data Entry'!I981),ISBLANK('Contact Data Entry'!J981),ISBLANK('Contact Data Entry'!L981),ISBLANK('Contact Data Entry'!M981),ISBLANK('Contact Data Entry'!N981)),TRUE,FALSE)</f>
        <v>1</v>
      </c>
    </row>
    <row r="982" spans="1:2" x14ac:dyDescent="0.25">
      <c r="A982" s="43" t="b">
        <f>IF(COUNTA('Contact Data Entry'!A982:AD982)-COUNTIF('Contact Data Entry'!A982:AD982,"#N/A")&gt;0,TRUE,FALSE)</f>
        <v>0</v>
      </c>
      <c r="B982" t="b">
        <f>IF(OR(ISBLANK('Contact Data Entry'!B982),ISBLANK('Contact Data Entry'!C982),ISBLANK('Contact Data Entry'!D982),ISBLANK('Contact Data Entry'!E982),ISBLANK('Contact Data Entry'!I982),ISBLANK('Contact Data Entry'!J982),ISBLANK('Contact Data Entry'!L982),ISBLANK('Contact Data Entry'!M982),ISBLANK('Contact Data Entry'!N982)),TRUE,FALSE)</f>
        <v>1</v>
      </c>
    </row>
    <row r="983" spans="1:2" x14ac:dyDescent="0.25">
      <c r="A983" s="43" t="b">
        <f>IF(COUNTA('Contact Data Entry'!A983:AD983)-COUNTIF('Contact Data Entry'!A983:AD983,"#N/A")&gt;0,TRUE,FALSE)</f>
        <v>0</v>
      </c>
      <c r="B983" t="b">
        <f>IF(OR(ISBLANK('Contact Data Entry'!B983),ISBLANK('Contact Data Entry'!C983),ISBLANK('Contact Data Entry'!D983),ISBLANK('Contact Data Entry'!E983),ISBLANK('Contact Data Entry'!I983),ISBLANK('Contact Data Entry'!J983),ISBLANK('Contact Data Entry'!L983),ISBLANK('Contact Data Entry'!M983),ISBLANK('Contact Data Entry'!N983)),TRUE,FALSE)</f>
        <v>1</v>
      </c>
    </row>
    <row r="984" spans="1:2" x14ac:dyDescent="0.25">
      <c r="A984" s="43" t="b">
        <f>IF(COUNTA('Contact Data Entry'!A984:AD984)-COUNTIF('Contact Data Entry'!A984:AD984,"#N/A")&gt;0,TRUE,FALSE)</f>
        <v>0</v>
      </c>
      <c r="B984" t="b">
        <f>IF(OR(ISBLANK('Contact Data Entry'!B984),ISBLANK('Contact Data Entry'!C984),ISBLANK('Contact Data Entry'!D984),ISBLANK('Contact Data Entry'!E984),ISBLANK('Contact Data Entry'!I984),ISBLANK('Contact Data Entry'!J984),ISBLANK('Contact Data Entry'!L984),ISBLANK('Contact Data Entry'!M984),ISBLANK('Contact Data Entry'!N984)),TRUE,FALSE)</f>
        <v>1</v>
      </c>
    </row>
    <row r="985" spans="1:2" x14ac:dyDescent="0.25">
      <c r="A985" s="43" t="b">
        <f>IF(COUNTA('Contact Data Entry'!A985:AD985)-COUNTIF('Contact Data Entry'!A985:AD985,"#N/A")&gt;0,TRUE,FALSE)</f>
        <v>0</v>
      </c>
      <c r="B985" t="b">
        <f>IF(OR(ISBLANK('Contact Data Entry'!B985),ISBLANK('Contact Data Entry'!C985),ISBLANK('Contact Data Entry'!D985),ISBLANK('Contact Data Entry'!E985),ISBLANK('Contact Data Entry'!I985),ISBLANK('Contact Data Entry'!J985),ISBLANK('Contact Data Entry'!L985),ISBLANK('Contact Data Entry'!M985),ISBLANK('Contact Data Entry'!N985)),TRUE,FALSE)</f>
        <v>1</v>
      </c>
    </row>
    <row r="986" spans="1:2" x14ac:dyDescent="0.25">
      <c r="A986" s="43" t="b">
        <f>IF(COUNTA('Contact Data Entry'!A986:AD986)-COUNTIF('Contact Data Entry'!A986:AD986,"#N/A")&gt;0,TRUE,FALSE)</f>
        <v>0</v>
      </c>
      <c r="B986" t="b">
        <f>IF(OR(ISBLANK('Contact Data Entry'!B986),ISBLANK('Contact Data Entry'!C986),ISBLANK('Contact Data Entry'!D986),ISBLANK('Contact Data Entry'!E986),ISBLANK('Contact Data Entry'!I986),ISBLANK('Contact Data Entry'!J986),ISBLANK('Contact Data Entry'!L986),ISBLANK('Contact Data Entry'!M986),ISBLANK('Contact Data Entry'!N986)),TRUE,FALSE)</f>
        <v>1</v>
      </c>
    </row>
    <row r="987" spans="1:2" x14ac:dyDescent="0.25">
      <c r="A987" s="43" t="b">
        <f>IF(COUNTA('Contact Data Entry'!A987:AD987)-COUNTIF('Contact Data Entry'!A987:AD987,"#N/A")&gt;0,TRUE,FALSE)</f>
        <v>0</v>
      </c>
      <c r="B987" t="b">
        <f>IF(OR(ISBLANK('Contact Data Entry'!B987),ISBLANK('Contact Data Entry'!C987),ISBLANK('Contact Data Entry'!D987),ISBLANK('Contact Data Entry'!E987),ISBLANK('Contact Data Entry'!I987),ISBLANK('Contact Data Entry'!J987),ISBLANK('Contact Data Entry'!L987),ISBLANK('Contact Data Entry'!M987),ISBLANK('Contact Data Entry'!N987)),TRUE,FALSE)</f>
        <v>1</v>
      </c>
    </row>
    <row r="988" spans="1:2" x14ac:dyDescent="0.25">
      <c r="A988" s="43" t="b">
        <f>IF(COUNTA('Contact Data Entry'!A988:AD988)-COUNTIF('Contact Data Entry'!A988:AD988,"#N/A")&gt;0,TRUE,FALSE)</f>
        <v>0</v>
      </c>
      <c r="B988" t="b">
        <f>IF(OR(ISBLANK('Contact Data Entry'!B988),ISBLANK('Contact Data Entry'!C988),ISBLANK('Contact Data Entry'!D988),ISBLANK('Contact Data Entry'!E988),ISBLANK('Contact Data Entry'!I988),ISBLANK('Contact Data Entry'!J988),ISBLANK('Contact Data Entry'!L988),ISBLANK('Contact Data Entry'!M988),ISBLANK('Contact Data Entry'!N988)),TRUE,FALSE)</f>
        <v>1</v>
      </c>
    </row>
    <row r="989" spans="1:2" x14ac:dyDescent="0.25">
      <c r="A989" s="43" t="b">
        <f>IF(COUNTA('Contact Data Entry'!A989:AD989)-COUNTIF('Contact Data Entry'!A989:AD989,"#N/A")&gt;0,TRUE,FALSE)</f>
        <v>0</v>
      </c>
      <c r="B989" t="b">
        <f>IF(OR(ISBLANK('Contact Data Entry'!B989),ISBLANK('Contact Data Entry'!C989),ISBLANK('Contact Data Entry'!D989),ISBLANK('Contact Data Entry'!E989),ISBLANK('Contact Data Entry'!I989),ISBLANK('Contact Data Entry'!J989),ISBLANK('Contact Data Entry'!L989),ISBLANK('Contact Data Entry'!M989),ISBLANK('Contact Data Entry'!N989)),TRUE,FALSE)</f>
        <v>1</v>
      </c>
    </row>
    <row r="990" spans="1:2" x14ac:dyDescent="0.25">
      <c r="A990" s="43" t="b">
        <f>IF(COUNTA('Contact Data Entry'!A990:AD990)-COUNTIF('Contact Data Entry'!A990:AD990,"#N/A")&gt;0,TRUE,FALSE)</f>
        <v>0</v>
      </c>
      <c r="B990" t="b">
        <f>IF(OR(ISBLANK('Contact Data Entry'!B990),ISBLANK('Contact Data Entry'!C990),ISBLANK('Contact Data Entry'!D990),ISBLANK('Contact Data Entry'!E990),ISBLANK('Contact Data Entry'!I990),ISBLANK('Contact Data Entry'!J990),ISBLANK('Contact Data Entry'!L990),ISBLANK('Contact Data Entry'!M990),ISBLANK('Contact Data Entry'!N990)),TRUE,FALSE)</f>
        <v>1</v>
      </c>
    </row>
    <row r="991" spans="1:2" x14ac:dyDescent="0.25">
      <c r="A991" s="43" t="b">
        <f>IF(COUNTA('Contact Data Entry'!A991:AD991)-COUNTIF('Contact Data Entry'!A991:AD991,"#N/A")&gt;0,TRUE,FALSE)</f>
        <v>0</v>
      </c>
      <c r="B991" t="b">
        <f>IF(OR(ISBLANK('Contact Data Entry'!B991),ISBLANK('Contact Data Entry'!C991),ISBLANK('Contact Data Entry'!D991),ISBLANK('Contact Data Entry'!E991),ISBLANK('Contact Data Entry'!I991),ISBLANK('Contact Data Entry'!J991),ISBLANK('Contact Data Entry'!L991),ISBLANK('Contact Data Entry'!M991),ISBLANK('Contact Data Entry'!N991)),TRUE,FALSE)</f>
        <v>1</v>
      </c>
    </row>
    <row r="992" spans="1:2" x14ac:dyDescent="0.25">
      <c r="A992" s="43" t="b">
        <f>IF(COUNTA('Contact Data Entry'!A992:AD992)-COUNTIF('Contact Data Entry'!A992:AD992,"#N/A")&gt;0,TRUE,FALSE)</f>
        <v>0</v>
      </c>
      <c r="B992" t="b">
        <f>IF(OR(ISBLANK('Contact Data Entry'!B992),ISBLANK('Contact Data Entry'!C992),ISBLANK('Contact Data Entry'!D992),ISBLANK('Contact Data Entry'!E992),ISBLANK('Contact Data Entry'!I992),ISBLANK('Contact Data Entry'!J992),ISBLANK('Contact Data Entry'!L992),ISBLANK('Contact Data Entry'!M992),ISBLANK('Contact Data Entry'!N992)),TRUE,FALSE)</f>
        <v>1</v>
      </c>
    </row>
    <row r="993" spans="1:2" x14ac:dyDescent="0.25">
      <c r="A993" s="43" t="b">
        <f>IF(COUNTA('Contact Data Entry'!A993:AD993)-COUNTIF('Contact Data Entry'!A993:AD993,"#N/A")&gt;0,TRUE,FALSE)</f>
        <v>0</v>
      </c>
      <c r="B993" t="b">
        <f>IF(OR(ISBLANK('Contact Data Entry'!B993),ISBLANK('Contact Data Entry'!C993),ISBLANK('Contact Data Entry'!D993),ISBLANK('Contact Data Entry'!E993),ISBLANK('Contact Data Entry'!I993),ISBLANK('Contact Data Entry'!J993),ISBLANK('Contact Data Entry'!L993),ISBLANK('Contact Data Entry'!M993),ISBLANK('Contact Data Entry'!N993)),TRUE,FALSE)</f>
        <v>1</v>
      </c>
    </row>
    <row r="994" spans="1:2" x14ac:dyDescent="0.25">
      <c r="A994" s="43" t="b">
        <f>IF(COUNTA('Contact Data Entry'!A994:AD994)-COUNTIF('Contact Data Entry'!A994:AD994,"#N/A")&gt;0,TRUE,FALSE)</f>
        <v>0</v>
      </c>
      <c r="B994" t="b">
        <f>IF(OR(ISBLANK('Contact Data Entry'!B994),ISBLANK('Contact Data Entry'!C994),ISBLANK('Contact Data Entry'!D994),ISBLANK('Contact Data Entry'!E994),ISBLANK('Contact Data Entry'!I994),ISBLANK('Contact Data Entry'!J994),ISBLANK('Contact Data Entry'!L994),ISBLANK('Contact Data Entry'!M994),ISBLANK('Contact Data Entry'!N994)),TRUE,FALSE)</f>
        <v>1</v>
      </c>
    </row>
    <row r="995" spans="1:2" x14ac:dyDescent="0.25">
      <c r="A995" s="43" t="b">
        <f>IF(COUNTA('Contact Data Entry'!A995:AD995)-COUNTIF('Contact Data Entry'!A995:AD995,"#N/A")&gt;0,TRUE,FALSE)</f>
        <v>0</v>
      </c>
      <c r="B995" t="b">
        <f>IF(OR(ISBLANK('Contact Data Entry'!B995),ISBLANK('Contact Data Entry'!C995),ISBLANK('Contact Data Entry'!D995),ISBLANK('Contact Data Entry'!E995),ISBLANK('Contact Data Entry'!I995),ISBLANK('Contact Data Entry'!J995),ISBLANK('Contact Data Entry'!L995),ISBLANK('Contact Data Entry'!M995),ISBLANK('Contact Data Entry'!N995)),TRUE,FALSE)</f>
        <v>1</v>
      </c>
    </row>
    <row r="996" spans="1:2" x14ac:dyDescent="0.25">
      <c r="A996" s="43" t="b">
        <f>IF(COUNTA('Contact Data Entry'!A996:AD996)-COUNTIF('Contact Data Entry'!A996:AD996,"#N/A")&gt;0,TRUE,FALSE)</f>
        <v>0</v>
      </c>
      <c r="B996" t="b">
        <f>IF(OR(ISBLANK('Contact Data Entry'!B996),ISBLANK('Contact Data Entry'!C996),ISBLANK('Contact Data Entry'!D996),ISBLANK('Contact Data Entry'!E996),ISBLANK('Contact Data Entry'!I996),ISBLANK('Contact Data Entry'!J996),ISBLANK('Contact Data Entry'!L996),ISBLANK('Contact Data Entry'!M996),ISBLANK('Contact Data Entry'!N996)),TRUE,FALSE)</f>
        <v>1</v>
      </c>
    </row>
    <row r="997" spans="1:2" x14ac:dyDescent="0.25">
      <c r="A997" s="43" t="b">
        <f>IF(COUNTA('Contact Data Entry'!A997:AD997)-COUNTIF('Contact Data Entry'!A997:AD997,"#N/A")&gt;0,TRUE,FALSE)</f>
        <v>0</v>
      </c>
      <c r="B997" t="b">
        <f>IF(OR(ISBLANK('Contact Data Entry'!B997),ISBLANK('Contact Data Entry'!C997),ISBLANK('Contact Data Entry'!D997),ISBLANK('Contact Data Entry'!E997),ISBLANK('Contact Data Entry'!I997),ISBLANK('Contact Data Entry'!J997),ISBLANK('Contact Data Entry'!L997),ISBLANK('Contact Data Entry'!M997),ISBLANK('Contact Data Entry'!N997)),TRUE,FALSE)</f>
        <v>1</v>
      </c>
    </row>
    <row r="998" spans="1:2" x14ac:dyDescent="0.25">
      <c r="A998" s="43" t="b">
        <f>IF(COUNTA('Contact Data Entry'!A998:AD998)-COUNTIF('Contact Data Entry'!A998:AD998,"#N/A")&gt;0,TRUE,FALSE)</f>
        <v>0</v>
      </c>
      <c r="B998" t="b">
        <f>IF(OR(ISBLANK('Contact Data Entry'!B998),ISBLANK('Contact Data Entry'!C998),ISBLANK('Contact Data Entry'!D998),ISBLANK('Contact Data Entry'!E998),ISBLANK('Contact Data Entry'!I998),ISBLANK('Contact Data Entry'!J998),ISBLANK('Contact Data Entry'!L998),ISBLANK('Contact Data Entry'!M998),ISBLANK('Contact Data Entry'!N998)),TRUE,FALSE)</f>
        <v>1</v>
      </c>
    </row>
    <row r="999" spans="1:2" x14ac:dyDescent="0.25">
      <c r="A999" s="43" t="b">
        <f>IF(COUNTA('Contact Data Entry'!A999:AD999)-COUNTIF('Contact Data Entry'!A999:AD999,"#N/A")&gt;0,TRUE,FALSE)</f>
        <v>0</v>
      </c>
      <c r="B999" t="b">
        <f>IF(OR(ISBLANK('Contact Data Entry'!B999),ISBLANK('Contact Data Entry'!C999),ISBLANK('Contact Data Entry'!D999),ISBLANK('Contact Data Entry'!E999),ISBLANK('Contact Data Entry'!I999),ISBLANK('Contact Data Entry'!J999),ISBLANK('Contact Data Entry'!L999),ISBLANK('Contact Data Entry'!M999),ISBLANK('Contact Data Entry'!N999)),TRUE,FALSE)</f>
        <v>1</v>
      </c>
    </row>
    <row r="1000" spans="1:2" x14ac:dyDescent="0.25">
      <c r="A1000" s="43" t="b">
        <f>IF(COUNTA('Contact Data Entry'!A1000:AD1000)-COUNTIF('Contact Data Entry'!A1000:AD1000,"#N/A")&gt;0,TRUE,FALSE)</f>
        <v>0</v>
      </c>
      <c r="B1000" t="b">
        <f>IF(OR(ISBLANK('Contact Data Entry'!B1000),ISBLANK('Contact Data Entry'!C1000),ISBLANK('Contact Data Entry'!D1000),ISBLANK('Contact Data Entry'!E1000),ISBLANK('Contact Data Entry'!I1000),ISBLANK('Contact Data Entry'!J1000),ISBLANK('Contact Data Entry'!L1000),ISBLANK('Contact Data Entry'!M1000),ISBLANK('Contact Data Entry'!N1000)),TRUE,FALSE)</f>
        <v>1</v>
      </c>
    </row>
    <row r="1001" spans="1:2" x14ac:dyDescent="0.25">
      <c r="A1001" s="43" t="b">
        <f>IF(COUNTA('Contact Data Entry'!A1001:AD1001)-COUNTIF('Contact Data Entry'!A1001:AD1001,"#N/A")&gt;0,TRUE,FALSE)</f>
        <v>0</v>
      </c>
      <c r="B1001" t="b">
        <f>IF(OR(ISBLANK('Contact Data Entry'!B1001),ISBLANK('Contact Data Entry'!C1001),ISBLANK('Contact Data Entry'!D1001),ISBLANK('Contact Data Entry'!E1001),ISBLANK('Contact Data Entry'!I1001),ISBLANK('Contact Data Entry'!J1001),ISBLANK('Contact Data Entry'!L1001),ISBLANK('Contact Data Entry'!M1001),ISBLANK('Contact Data Entry'!N1001)),TRUE,FALSE)</f>
        <v>1</v>
      </c>
    </row>
    <row r="1002" spans="1:2" x14ac:dyDescent="0.25">
      <c r="A1002" s="43" t="b">
        <f>IF(COUNTA('Contact Data Entry'!A1002:AD1002)-COUNTIF('Contact Data Entry'!A1002:AD1002,"#N/A")&gt;0,TRUE,FALSE)</f>
        <v>0</v>
      </c>
      <c r="B1002" t="b">
        <f>IF(OR(ISBLANK('Contact Data Entry'!B1002),ISBLANK('Contact Data Entry'!C1002),ISBLANK('Contact Data Entry'!D1002),ISBLANK('Contact Data Entry'!E1002),ISBLANK('Contact Data Entry'!I1002),ISBLANK('Contact Data Entry'!J1002),ISBLANK('Contact Data Entry'!L1002),ISBLANK('Contact Data Entry'!M1002),ISBLANK('Contact Data Entry'!N1002)),TRUE,FALSE)</f>
        <v>1</v>
      </c>
    </row>
    <row r="1003" spans="1:2" x14ac:dyDescent="0.25">
      <c r="A1003" s="43" t="b">
        <f>IF(COUNTA('Contact Data Entry'!A1003:AD1003)-COUNTIF('Contact Data Entry'!A1003:AD1003,"#N/A")&gt;0,TRUE,FALSE)</f>
        <v>0</v>
      </c>
      <c r="B1003" t="b">
        <f>IF(OR(ISBLANK('Contact Data Entry'!B1003),ISBLANK('Contact Data Entry'!C1003),ISBLANK('Contact Data Entry'!D1003),ISBLANK('Contact Data Entry'!E1003),ISBLANK('Contact Data Entry'!I1003),ISBLANK('Contact Data Entry'!J1003),ISBLANK('Contact Data Entry'!L1003),ISBLANK('Contact Data Entry'!M1003),ISBLANK('Contact Data Entry'!N1003)),TRUE,FALSE)</f>
        <v>1</v>
      </c>
    </row>
    <row r="1004" spans="1:2" x14ac:dyDescent="0.25">
      <c r="A1004" s="43" t="b">
        <f>IF(COUNTA('Contact Data Entry'!A1004:AD1004)-COUNTIF('Contact Data Entry'!A1004:AD1004,"#N/A")&gt;0,TRUE,FALSE)</f>
        <v>0</v>
      </c>
      <c r="B1004" t="b">
        <f>IF(OR(ISBLANK('Contact Data Entry'!B1004),ISBLANK('Contact Data Entry'!C1004),ISBLANK('Contact Data Entry'!D1004),ISBLANK('Contact Data Entry'!E1004),ISBLANK('Contact Data Entry'!I1004),ISBLANK('Contact Data Entry'!J1004),ISBLANK('Contact Data Entry'!L1004),ISBLANK('Contact Data Entry'!M1004),ISBLANK('Contact Data Entry'!N1004)),TRUE,FALSE)</f>
        <v>1</v>
      </c>
    </row>
    <row r="1005" spans="1:2" x14ac:dyDescent="0.25">
      <c r="A1005" s="43" t="b">
        <f>IF(COUNTA('Contact Data Entry'!A1005:AD1005)-COUNTIF('Contact Data Entry'!A1005:AD1005,"#N/A")&gt;0,TRUE,FALSE)</f>
        <v>0</v>
      </c>
      <c r="B1005" t="b">
        <f>IF(OR(ISBLANK('Contact Data Entry'!B1005),ISBLANK('Contact Data Entry'!C1005),ISBLANK('Contact Data Entry'!D1005),ISBLANK('Contact Data Entry'!E1005),ISBLANK('Contact Data Entry'!I1005),ISBLANK('Contact Data Entry'!J1005),ISBLANK('Contact Data Entry'!L1005),ISBLANK('Contact Data Entry'!M1005),ISBLANK('Contact Data Entry'!N1005)),TRUE,FALSE)</f>
        <v>1</v>
      </c>
    </row>
    <row r="1006" spans="1:2" x14ac:dyDescent="0.25">
      <c r="A1006" s="43" t="b">
        <f>IF(COUNTA('Contact Data Entry'!A1006:AD1006)-COUNTIF('Contact Data Entry'!A1006:AD1006,"#N/A")&gt;0,TRUE,FALSE)</f>
        <v>0</v>
      </c>
      <c r="B1006" t="b">
        <f>IF(OR(ISBLANK('Contact Data Entry'!B1006),ISBLANK('Contact Data Entry'!C1006),ISBLANK('Contact Data Entry'!D1006),ISBLANK('Contact Data Entry'!E1006),ISBLANK('Contact Data Entry'!I1006),ISBLANK('Contact Data Entry'!J1006),ISBLANK('Contact Data Entry'!L1006),ISBLANK('Contact Data Entry'!M1006),ISBLANK('Contact Data Entry'!N1006)),TRUE,FALSE)</f>
        <v>1</v>
      </c>
    </row>
  </sheetData>
  <sheetProtection algorithmName="SHA-512" hashValue="n7Gf7M7CwYO+Hi9olZJvqKE0a1zM6M2oRB9wGxqPXpIaN/mjxif5cOkgj0OdGM8ObZR9KO+v2nnrbCVd+b2GgQ==" saltValue="IsNvnGuu/dyJWTrIG44pJA==" spinCount="100000" sheet="1" objects="1" scenarios="1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1BD139-9541-43FF-86B9-DA7A09991EFF}">
  <dimension ref="A1:V81"/>
  <sheetViews>
    <sheetView workbookViewId="0"/>
  </sheetViews>
  <sheetFormatPr defaultRowHeight="15" x14ac:dyDescent="0.25"/>
  <cols>
    <col min="1" max="1" width="10.5703125" bestFit="1" customWidth="1"/>
    <col min="2" max="2" width="27.85546875" bestFit="1" customWidth="1"/>
    <col min="3" max="3" width="12.140625" bestFit="1" customWidth="1"/>
    <col min="4" max="4" width="20.42578125" bestFit="1" customWidth="1"/>
    <col min="5" max="5" width="25.85546875" bestFit="1" customWidth="1"/>
    <col min="6" max="6" width="18.140625" bestFit="1" customWidth="1"/>
    <col min="7" max="7" width="36.5703125" bestFit="1" customWidth="1"/>
    <col min="8" max="8" width="34.42578125" bestFit="1" customWidth="1"/>
    <col min="9" max="9" width="20.5703125" bestFit="1" customWidth="1"/>
    <col min="10" max="10" width="20" bestFit="1" customWidth="1"/>
    <col min="11" max="11" width="32.7109375" bestFit="1" customWidth="1"/>
    <col min="12" max="12" width="40" bestFit="1" customWidth="1"/>
    <col min="13" max="13" width="34.7109375" bestFit="1" customWidth="1"/>
    <col min="14" max="14" width="20.42578125" bestFit="1" customWidth="1"/>
    <col min="15" max="15" width="20.7109375" bestFit="1" customWidth="1"/>
    <col min="16" max="16" width="20" bestFit="1" customWidth="1"/>
    <col min="17" max="18" width="20.7109375" bestFit="1" customWidth="1"/>
    <col min="19" max="19" width="28.85546875" bestFit="1" customWidth="1"/>
    <col min="20" max="21" width="29.28515625" bestFit="1" customWidth="1"/>
    <col min="22" max="22" width="38" bestFit="1" customWidth="1"/>
  </cols>
  <sheetData>
    <row r="1" spans="1:22" x14ac:dyDescent="0.25">
      <c r="A1" s="9" t="s">
        <v>37</v>
      </c>
      <c r="B1" s="2" t="s">
        <v>39</v>
      </c>
      <c r="D1" s="3" t="s">
        <v>41</v>
      </c>
      <c r="E1" s="1" t="s">
        <v>38</v>
      </c>
      <c r="F1" s="2" t="s">
        <v>39</v>
      </c>
      <c r="G1" s="3" t="s">
        <v>41</v>
      </c>
      <c r="H1" s="4" t="s">
        <v>43</v>
      </c>
      <c r="I1" s="1" t="s">
        <v>38</v>
      </c>
      <c r="J1" s="1" t="s">
        <v>38</v>
      </c>
      <c r="K1" s="2" t="s">
        <v>39</v>
      </c>
      <c r="L1" s="1" t="s">
        <v>38</v>
      </c>
      <c r="M1" s="2" t="s">
        <v>39</v>
      </c>
      <c r="N1" s="1" t="s">
        <v>38</v>
      </c>
      <c r="O1" s="4" t="s">
        <v>43</v>
      </c>
      <c r="P1" s="1" t="s">
        <v>38</v>
      </c>
      <c r="Q1" s="4" t="s">
        <v>43</v>
      </c>
      <c r="R1" s="4" t="s">
        <v>43</v>
      </c>
      <c r="S1" s="2" t="s">
        <v>39</v>
      </c>
      <c r="T1" s="4" t="s">
        <v>42</v>
      </c>
      <c r="U1" s="4" t="s">
        <v>42</v>
      </c>
      <c r="V1" s="1" t="s">
        <v>38</v>
      </c>
    </row>
    <row r="2" spans="1:22" x14ac:dyDescent="0.25">
      <c r="A2" s="9" t="s">
        <v>103</v>
      </c>
      <c r="B2" s="10" t="s">
        <v>360</v>
      </c>
      <c r="C2" t="s">
        <v>104</v>
      </c>
      <c r="D2" s="10" t="s">
        <v>105</v>
      </c>
      <c r="E2" s="10" t="s">
        <v>106</v>
      </c>
      <c r="F2" s="10" t="s">
        <v>107</v>
      </c>
      <c r="G2" s="10" t="s">
        <v>108</v>
      </c>
      <c r="H2" s="10" t="s">
        <v>109</v>
      </c>
      <c r="I2" s="10" t="s">
        <v>110</v>
      </c>
      <c r="J2" s="10" t="s">
        <v>111</v>
      </c>
      <c r="K2" s="10" t="s">
        <v>112</v>
      </c>
      <c r="L2" s="10" t="s">
        <v>113</v>
      </c>
      <c r="M2" s="10" t="s">
        <v>114</v>
      </c>
      <c r="N2" s="10" t="s">
        <v>115</v>
      </c>
      <c r="O2" s="10" t="s">
        <v>116</v>
      </c>
      <c r="P2" s="10" t="s">
        <v>117</v>
      </c>
      <c r="Q2" s="10" t="s">
        <v>118</v>
      </c>
      <c r="R2" s="10" t="s">
        <v>119</v>
      </c>
      <c r="S2" s="10" t="s">
        <v>120</v>
      </c>
      <c r="T2" s="10" t="s">
        <v>121</v>
      </c>
      <c r="U2" s="10" t="s">
        <v>122</v>
      </c>
      <c r="V2" s="10" t="s">
        <v>19</v>
      </c>
    </row>
    <row r="3" spans="1:22" x14ac:dyDescent="0.25">
      <c r="A3" s="9"/>
      <c r="B3" t="s">
        <v>123</v>
      </c>
      <c r="C3" s="5">
        <f ca="1">TODAY()</f>
        <v>44732</v>
      </c>
      <c r="D3" t="s">
        <v>124</v>
      </c>
      <c r="E3" t="s">
        <v>125</v>
      </c>
      <c r="F3" t="s">
        <v>126</v>
      </c>
      <c r="G3" t="s">
        <v>124</v>
      </c>
      <c r="H3" s="11" t="s">
        <v>127</v>
      </c>
      <c r="I3" t="s">
        <v>128</v>
      </c>
      <c r="J3" t="s">
        <v>129</v>
      </c>
      <c r="K3" t="s">
        <v>130</v>
      </c>
      <c r="L3" t="s">
        <v>131</v>
      </c>
      <c r="M3" t="s">
        <v>124</v>
      </c>
      <c r="N3" t="s">
        <v>132</v>
      </c>
      <c r="O3" t="s">
        <v>133</v>
      </c>
      <c r="P3" t="s">
        <v>134</v>
      </c>
      <c r="Q3" t="s">
        <v>135</v>
      </c>
      <c r="R3" t="s">
        <v>136</v>
      </c>
      <c r="S3" t="s">
        <v>137</v>
      </c>
      <c r="T3" t="s">
        <v>138</v>
      </c>
      <c r="U3" t="s">
        <v>138</v>
      </c>
      <c r="V3" t="s">
        <v>139</v>
      </c>
    </row>
    <row r="4" spans="1:22" x14ac:dyDescent="0.25">
      <c r="A4" s="9"/>
      <c r="B4" t="s">
        <v>140</v>
      </c>
      <c r="D4" t="s">
        <v>141</v>
      </c>
      <c r="E4" t="s">
        <v>142</v>
      </c>
      <c r="F4" t="s">
        <v>143</v>
      </c>
      <c r="G4" t="s">
        <v>141</v>
      </c>
      <c r="H4" s="11" t="s">
        <v>144</v>
      </c>
      <c r="I4" t="s">
        <v>145</v>
      </c>
      <c r="J4" t="s">
        <v>146</v>
      </c>
      <c r="K4" t="s">
        <v>147</v>
      </c>
      <c r="L4" t="s">
        <v>148</v>
      </c>
      <c r="M4" t="s">
        <v>141</v>
      </c>
      <c r="N4" t="s">
        <v>149</v>
      </c>
      <c r="O4" t="s">
        <v>150</v>
      </c>
      <c r="P4" t="s">
        <v>151</v>
      </c>
      <c r="Q4" t="s">
        <v>152</v>
      </c>
      <c r="R4" t="s">
        <v>153</v>
      </c>
      <c r="S4" t="s">
        <v>154</v>
      </c>
      <c r="T4" t="s">
        <v>155</v>
      </c>
      <c r="U4" t="s">
        <v>155</v>
      </c>
      <c r="V4" t="s">
        <v>156</v>
      </c>
    </row>
    <row r="5" spans="1:22" x14ac:dyDescent="0.25">
      <c r="A5" s="9"/>
      <c r="B5" t="s">
        <v>361</v>
      </c>
      <c r="D5" t="s">
        <v>128</v>
      </c>
      <c r="E5" t="s">
        <v>157</v>
      </c>
      <c r="F5">
        <v>1</v>
      </c>
      <c r="G5" t="s">
        <v>128</v>
      </c>
      <c r="I5" t="s">
        <v>158</v>
      </c>
      <c r="J5" t="s">
        <v>128</v>
      </c>
      <c r="K5" t="s">
        <v>141</v>
      </c>
      <c r="L5" t="s">
        <v>128</v>
      </c>
      <c r="M5" t="s">
        <v>128</v>
      </c>
      <c r="N5" t="s">
        <v>159</v>
      </c>
      <c r="O5" t="s">
        <v>160</v>
      </c>
      <c r="P5" t="s">
        <v>161</v>
      </c>
      <c r="Q5" t="s">
        <v>162</v>
      </c>
      <c r="R5" t="s">
        <v>163</v>
      </c>
      <c r="S5" t="s">
        <v>164</v>
      </c>
      <c r="T5" t="s">
        <v>165</v>
      </c>
      <c r="U5" t="s">
        <v>165</v>
      </c>
      <c r="V5" t="s">
        <v>166</v>
      </c>
    </row>
    <row r="6" spans="1:22" x14ac:dyDescent="0.25">
      <c r="A6" s="9"/>
      <c r="B6" t="s">
        <v>141</v>
      </c>
      <c r="E6" t="s">
        <v>167</v>
      </c>
      <c r="F6">
        <v>2</v>
      </c>
      <c r="K6" t="s">
        <v>128</v>
      </c>
      <c r="L6" t="s">
        <v>168</v>
      </c>
      <c r="N6" t="s">
        <v>406</v>
      </c>
      <c r="O6" t="s">
        <v>170</v>
      </c>
      <c r="P6" t="s">
        <v>171</v>
      </c>
      <c r="Q6" t="s">
        <v>172</v>
      </c>
      <c r="R6" t="s">
        <v>128</v>
      </c>
      <c r="S6" t="s">
        <v>173</v>
      </c>
      <c r="T6" t="s">
        <v>128</v>
      </c>
      <c r="U6" t="s">
        <v>128</v>
      </c>
      <c r="V6" t="s">
        <v>174</v>
      </c>
    </row>
    <row r="7" spans="1:22" x14ac:dyDescent="0.25">
      <c r="A7" s="9"/>
      <c r="B7" t="s">
        <v>128</v>
      </c>
      <c r="E7" t="s">
        <v>175</v>
      </c>
      <c r="F7">
        <v>3</v>
      </c>
      <c r="L7" t="s">
        <v>176</v>
      </c>
      <c r="N7" t="s">
        <v>169</v>
      </c>
      <c r="O7" t="s">
        <v>178</v>
      </c>
      <c r="P7" t="s">
        <v>179</v>
      </c>
      <c r="Q7" t="s">
        <v>180</v>
      </c>
      <c r="R7" t="s">
        <v>180</v>
      </c>
      <c r="S7" t="s">
        <v>181</v>
      </c>
      <c r="T7" t="s">
        <v>180</v>
      </c>
      <c r="U7" t="s">
        <v>180</v>
      </c>
      <c r="V7" t="s">
        <v>180</v>
      </c>
    </row>
    <row r="8" spans="1:22" x14ac:dyDescent="0.25">
      <c r="A8" s="9"/>
      <c r="E8" t="s">
        <v>182</v>
      </c>
      <c r="F8">
        <v>4</v>
      </c>
      <c r="L8" t="s">
        <v>183</v>
      </c>
      <c r="N8" t="s">
        <v>177</v>
      </c>
      <c r="O8" t="s">
        <v>185</v>
      </c>
      <c r="P8" t="s">
        <v>186</v>
      </c>
      <c r="Q8" t="s">
        <v>128</v>
      </c>
      <c r="S8" t="s">
        <v>187</v>
      </c>
      <c r="V8" t="s">
        <v>128</v>
      </c>
    </row>
    <row r="9" spans="1:22" x14ac:dyDescent="0.25">
      <c r="A9" s="9"/>
      <c r="E9" t="s">
        <v>188</v>
      </c>
      <c r="F9">
        <v>5</v>
      </c>
      <c r="L9" t="s">
        <v>189</v>
      </c>
      <c r="N9" t="s">
        <v>184</v>
      </c>
      <c r="O9" t="s">
        <v>180</v>
      </c>
      <c r="P9" t="s">
        <v>191</v>
      </c>
      <c r="S9" t="s">
        <v>192</v>
      </c>
      <c r="V9" t="s">
        <v>193</v>
      </c>
    </row>
    <row r="10" spans="1:22" x14ac:dyDescent="0.25">
      <c r="A10" s="9"/>
      <c r="E10" t="s">
        <v>128</v>
      </c>
      <c r="F10">
        <v>6</v>
      </c>
      <c r="L10" t="s">
        <v>194</v>
      </c>
      <c r="N10" t="s">
        <v>190</v>
      </c>
      <c r="P10" t="s">
        <v>196</v>
      </c>
      <c r="S10" t="s">
        <v>197</v>
      </c>
    </row>
    <row r="11" spans="1:22" x14ac:dyDescent="0.25">
      <c r="A11" s="9"/>
      <c r="F11">
        <v>7</v>
      </c>
      <c r="L11" t="s">
        <v>198</v>
      </c>
      <c r="N11" t="s">
        <v>195</v>
      </c>
      <c r="P11" t="s">
        <v>200</v>
      </c>
      <c r="S11" t="s">
        <v>201</v>
      </c>
    </row>
    <row r="12" spans="1:22" x14ac:dyDescent="0.25">
      <c r="A12" s="9"/>
      <c r="F12">
        <v>8</v>
      </c>
      <c r="L12" t="s">
        <v>202</v>
      </c>
      <c r="N12" t="s">
        <v>199</v>
      </c>
      <c r="P12" t="s">
        <v>204</v>
      </c>
      <c r="S12" t="s">
        <v>180</v>
      </c>
    </row>
    <row r="13" spans="1:22" x14ac:dyDescent="0.25">
      <c r="A13" s="9"/>
      <c r="F13">
        <v>9</v>
      </c>
      <c r="L13" t="s">
        <v>205</v>
      </c>
      <c r="N13" t="s">
        <v>203</v>
      </c>
      <c r="P13" t="s">
        <v>207</v>
      </c>
    </row>
    <row r="14" spans="1:22" x14ac:dyDescent="0.25">
      <c r="A14" s="9"/>
      <c r="F14">
        <v>10</v>
      </c>
      <c r="L14" t="s">
        <v>208</v>
      </c>
      <c r="N14" t="s">
        <v>206</v>
      </c>
      <c r="P14" t="s">
        <v>210</v>
      </c>
    </row>
    <row r="15" spans="1:22" x14ac:dyDescent="0.25">
      <c r="A15" s="9"/>
      <c r="F15">
        <v>11</v>
      </c>
      <c r="L15" t="s">
        <v>211</v>
      </c>
      <c r="N15" t="s">
        <v>209</v>
      </c>
      <c r="P15" t="s">
        <v>213</v>
      </c>
    </row>
    <row r="16" spans="1:22" x14ac:dyDescent="0.25">
      <c r="A16" s="9"/>
      <c r="F16">
        <v>12</v>
      </c>
      <c r="L16" t="s">
        <v>214</v>
      </c>
      <c r="N16" t="s">
        <v>212</v>
      </c>
      <c r="P16" t="s">
        <v>216</v>
      </c>
    </row>
    <row r="17" spans="1:16" x14ac:dyDescent="0.25">
      <c r="A17" s="9"/>
      <c r="L17" t="s">
        <v>217</v>
      </c>
      <c r="N17" t="s">
        <v>215</v>
      </c>
      <c r="P17" t="s">
        <v>219</v>
      </c>
    </row>
    <row r="18" spans="1:16" x14ac:dyDescent="0.25">
      <c r="A18" s="9"/>
      <c r="L18" t="s">
        <v>220</v>
      </c>
      <c r="N18" t="s">
        <v>218</v>
      </c>
      <c r="P18" t="s">
        <v>222</v>
      </c>
    </row>
    <row r="19" spans="1:16" x14ac:dyDescent="0.25">
      <c r="A19" s="9"/>
      <c r="L19" t="s">
        <v>223</v>
      </c>
      <c r="N19" t="s">
        <v>221</v>
      </c>
      <c r="P19" t="s">
        <v>225</v>
      </c>
    </row>
    <row r="20" spans="1:16" x14ac:dyDescent="0.25">
      <c r="A20" s="9"/>
      <c r="L20" t="s">
        <v>226</v>
      </c>
      <c r="N20" t="s">
        <v>224</v>
      </c>
      <c r="P20" t="s">
        <v>228</v>
      </c>
    </row>
    <row r="21" spans="1:16" x14ac:dyDescent="0.25">
      <c r="A21" s="9"/>
      <c r="L21" t="s">
        <v>229</v>
      </c>
      <c r="N21" t="s">
        <v>227</v>
      </c>
      <c r="P21" t="s">
        <v>231</v>
      </c>
    </row>
    <row r="22" spans="1:16" x14ac:dyDescent="0.25">
      <c r="A22" s="9"/>
      <c r="L22" t="s">
        <v>232</v>
      </c>
      <c r="N22" t="s">
        <v>407</v>
      </c>
      <c r="P22" t="s">
        <v>234</v>
      </c>
    </row>
    <row r="23" spans="1:16" x14ac:dyDescent="0.25">
      <c r="A23" s="9"/>
      <c r="L23" t="s">
        <v>235</v>
      </c>
      <c r="N23" t="s">
        <v>230</v>
      </c>
      <c r="P23" t="s">
        <v>237</v>
      </c>
    </row>
    <row r="24" spans="1:16" x14ac:dyDescent="0.25">
      <c r="A24" s="9"/>
      <c r="L24" t="s">
        <v>238</v>
      </c>
      <c r="N24" t="s">
        <v>233</v>
      </c>
      <c r="P24" t="s">
        <v>240</v>
      </c>
    </row>
    <row r="25" spans="1:16" x14ac:dyDescent="0.25">
      <c r="A25" s="9"/>
      <c r="L25" t="s">
        <v>241</v>
      </c>
      <c r="N25" t="s">
        <v>236</v>
      </c>
      <c r="P25" t="s">
        <v>243</v>
      </c>
    </row>
    <row r="26" spans="1:16" x14ac:dyDescent="0.25">
      <c r="A26" s="9"/>
      <c r="L26" t="s">
        <v>244</v>
      </c>
      <c r="N26" t="s">
        <v>239</v>
      </c>
      <c r="P26" t="s">
        <v>246</v>
      </c>
    </row>
    <row r="27" spans="1:16" x14ac:dyDescent="0.25">
      <c r="A27" s="9"/>
      <c r="L27" t="s">
        <v>247</v>
      </c>
      <c r="N27" t="s">
        <v>242</v>
      </c>
      <c r="P27" t="s">
        <v>249</v>
      </c>
    </row>
    <row r="28" spans="1:16" x14ac:dyDescent="0.25">
      <c r="A28" s="9"/>
      <c r="L28" t="s">
        <v>250</v>
      </c>
      <c r="N28" t="s">
        <v>245</v>
      </c>
      <c r="P28" t="s">
        <v>252</v>
      </c>
    </row>
    <row r="29" spans="1:16" x14ac:dyDescent="0.25">
      <c r="A29" s="9"/>
      <c r="L29" t="s">
        <v>253</v>
      </c>
      <c r="N29" t="s">
        <v>248</v>
      </c>
      <c r="P29" t="s">
        <v>255</v>
      </c>
    </row>
    <row r="30" spans="1:16" x14ac:dyDescent="0.25">
      <c r="A30" s="9"/>
      <c r="L30" t="s">
        <v>256</v>
      </c>
      <c r="N30" t="s">
        <v>251</v>
      </c>
      <c r="P30" t="s">
        <v>258</v>
      </c>
    </row>
    <row r="31" spans="1:16" x14ac:dyDescent="0.25">
      <c r="A31" s="9"/>
      <c r="L31" t="s">
        <v>259</v>
      </c>
      <c r="N31" t="s">
        <v>254</v>
      </c>
      <c r="P31" t="s">
        <v>260</v>
      </c>
    </row>
    <row r="32" spans="1:16" x14ac:dyDescent="0.25">
      <c r="A32" s="9"/>
      <c r="L32" t="s">
        <v>261</v>
      </c>
      <c r="N32" t="s">
        <v>257</v>
      </c>
      <c r="P32" t="s">
        <v>263</v>
      </c>
    </row>
    <row r="33" spans="1:16" x14ac:dyDescent="0.25">
      <c r="A33" s="9"/>
      <c r="L33" t="s">
        <v>264</v>
      </c>
      <c r="N33" t="s">
        <v>258</v>
      </c>
      <c r="P33" t="s">
        <v>266</v>
      </c>
    </row>
    <row r="34" spans="1:16" x14ac:dyDescent="0.25">
      <c r="A34" s="9"/>
      <c r="L34" t="s">
        <v>267</v>
      </c>
      <c r="N34" t="s">
        <v>262</v>
      </c>
      <c r="P34" t="s">
        <v>269</v>
      </c>
    </row>
    <row r="35" spans="1:16" x14ac:dyDescent="0.25">
      <c r="A35" s="9"/>
      <c r="L35" t="s">
        <v>270</v>
      </c>
      <c r="N35" t="s">
        <v>408</v>
      </c>
      <c r="P35" t="s">
        <v>272</v>
      </c>
    </row>
    <row r="36" spans="1:16" x14ac:dyDescent="0.25">
      <c r="A36" s="9"/>
      <c r="L36" t="s">
        <v>273</v>
      </c>
      <c r="N36" t="s">
        <v>265</v>
      </c>
      <c r="P36" t="s">
        <v>275</v>
      </c>
    </row>
    <row r="37" spans="1:16" x14ac:dyDescent="0.25">
      <c r="A37" s="9"/>
      <c r="L37" t="s">
        <v>276</v>
      </c>
      <c r="N37" t="s">
        <v>268</v>
      </c>
      <c r="P37" t="s">
        <v>278</v>
      </c>
    </row>
    <row r="38" spans="1:16" x14ac:dyDescent="0.25">
      <c r="A38" s="9"/>
      <c r="L38" t="s">
        <v>279</v>
      </c>
      <c r="N38" t="s">
        <v>271</v>
      </c>
      <c r="P38" t="s">
        <v>281</v>
      </c>
    </row>
    <row r="39" spans="1:16" x14ac:dyDescent="0.25">
      <c r="A39" s="9"/>
      <c r="L39" t="s">
        <v>282</v>
      </c>
      <c r="N39" t="s">
        <v>274</v>
      </c>
      <c r="P39" t="s">
        <v>284</v>
      </c>
    </row>
    <row r="40" spans="1:16" x14ac:dyDescent="0.25">
      <c r="A40" s="9"/>
      <c r="L40" t="s">
        <v>285</v>
      </c>
      <c r="N40" t="s">
        <v>277</v>
      </c>
      <c r="P40" t="s">
        <v>287</v>
      </c>
    </row>
    <row r="41" spans="1:16" x14ac:dyDescent="0.25">
      <c r="A41" s="9"/>
      <c r="L41" t="s">
        <v>288</v>
      </c>
      <c r="N41" t="s">
        <v>280</v>
      </c>
      <c r="P41" t="s">
        <v>290</v>
      </c>
    </row>
    <row r="42" spans="1:16" x14ac:dyDescent="0.25">
      <c r="A42" s="9"/>
      <c r="L42" t="s">
        <v>291</v>
      </c>
      <c r="N42" t="s">
        <v>283</v>
      </c>
      <c r="P42" t="s">
        <v>293</v>
      </c>
    </row>
    <row r="43" spans="1:16" x14ac:dyDescent="0.25">
      <c r="A43" s="9"/>
      <c r="L43" t="s">
        <v>294</v>
      </c>
      <c r="N43" t="s">
        <v>286</v>
      </c>
      <c r="P43" t="s">
        <v>296</v>
      </c>
    </row>
    <row r="44" spans="1:16" x14ac:dyDescent="0.25">
      <c r="A44" s="9"/>
      <c r="L44" t="s">
        <v>297</v>
      </c>
      <c r="N44" t="s">
        <v>289</v>
      </c>
      <c r="P44" t="s">
        <v>299</v>
      </c>
    </row>
    <row r="45" spans="1:16" x14ac:dyDescent="0.25">
      <c r="A45" s="9"/>
      <c r="L45" t="s">
        <v>300</v>
      </c>
      <c r="N45" t="s">
        <v>292</v>
      </c>
      <c r="P45" t="s">
        <v>302</v>
      </c>
    </row>
    <row r="46" spans="1:16" x14ac:dyDescent="0.25">
      <c r="A46" s="9"/>
      <c r="L46" t="s">
        <v>303</v>
      </c>
      <c r="N46" t="s">
        <v>295</v>
      </c>
      <c r="P46" t="s">
        <v>305</v>
      </c>
    </row>
    <row r="47" spans="1:16" x14ac:dyDescent="0.25">
      <c r="A47" s="9"/>
      <c r="L47" t="s">
        <v>306</v>
      </c>
      <c r="N47" t="s">
        <v>298</v>
      </c>
      <c r="P47" t="s">
        <v>308</v>
      </c>
    </row>
    <row r="48" spans="1:16" x14ac:dyDescent="0.25">
      <c r="A48" s="9"/>
      <c r="L48" t="s">
        <v>309</v>
      </c>
      <c r="N48" t="s">
        <v>301</v>
      </c>
      <c r="P48" t="s">
        <v>311</v>
      </c>
    </row>
    <row r="49" spans="1:16" x14ac:dyDescent="0.25">
      <c r="A49" s="9"/>
      <c r="L49" t="s">
        <v>312</v>
      </c>
      <c r="N49" t="s">
        <v>304</v>
      </c>
      <c r="P49" t="s">
        <v>314</v>
      </c>
    </row>
    <row r="50" spans="1:16" x14ac:dyDescent="0.25">
      <c r="A50" s="9"/>
      <c r="L50" t="s">
        <v>315</v>
      </c>
      <c r="N50" t="s">
        <v>307</v>
      </c>
      <c r="P50" t="s">
        <v>317</v>
      </c>
    </row>
    <row r="51" spans="1:16" x14ac:dyDescent="0.25">
      <c r="A51" s="9"/>
      <c r="L51" t="s">
        <v>318</v>
      </c>
      <c r="N51" t="s">
        <v>310</v>
      </c>
      <c r="P51" t="s">
        <v>320</v>
      </c>
    </row>
    <row r="52" spans="1:16" x14ac:dyDescent="0.25">
      <c r="A52" s="9"/>
      <c r="L52" t="s">
        <v>321</v>
      </c>
      <c r="N52" t="s">
        <v>313</v>
      </c>
      <c r="P52" t="s">
        <v>323</v>
      </c>
    </row>
    <row r="53" spans="1:16" x14ac:dyDescent="0.25">
      <c r="A53" s="9"/>
      <c r="L53" t="s">
        <v>324</v>
      </c>
      <c r="N53" t="s">
        <v>316</v>
      </c>
    </row>
    <row r="54" spans="1:16" x14ac:dyDescent="0.25">
      <c r="A54" s="9"/>
      <c r="L54" t="s">
        <v>326</v>
      </c>
      <c r="N54" t="s">
        <v>319</v>
      </c>
    </row>
    <row r="55" spans="1:16" x14ac:dyDescent="0.25">
      <c r="A55" s="9"/>
      <c r="L55" t="s">
        <v>180</v>
      </c>
      <c r="N55" t="s">
        <v>322</v>
      </c>
    </row>
    <row r="56" spans="1:16" x14ac:dyDescent="0.25">
      <c r="A56" s="9"/>
      <c r="L56" t="s">
        <v>329</v>
      </c>
      <c r="N56" t="s">
        <v>325</v>
      </c>
    </row>
    <row r="57" spans="1:16" x14ac:dyDescent="0.25">
      <c r="A57" s="9"/>
      <c r="L57" t="s">
        <v>331</v>
      </c>
      <c r="N57" t="s">
        <v>327</v>
      </c>
    </row>
    <row r="58" spans="1:16" x14ac:dyDescent="0.25">
      <c r="A58" s="9"/>
      <c r="L58" t="s">
        <v>333</v>
      </c>
      <c r="N58" t="s">
        <v>328</v>
      </c>
    </row>
    <row r="59" spans="1:16" x14ac:dyDescent="0.25">
      <c r="A59" s="9"/>
      <c r="L59" t="s">
        <v>335</v>
      </c>
      <c r="N59" t="s">
        <v>330</v>
      </c>
    </row>
    <row r="60" spans="1:16" x14ac:dyDescent="0.25">
      <c r="A60" s="9"/>
      <c r="L60" t="s">
        <v>337</v>
      </c>
      <c r="N60" t="s">
        <v>332</v>
      </c>
    </row>
    <row r="61" spans="1:16" x14ac:dyDescent="0.25">
      <c r="A61" s="9"/>
      <c r="L61" t="s">
        <v>339</v>
      </c>
      <c r="N61" t="s">
        <v>334</v>
      </c>
    </row>
    <row r="62" spans="1:16" x14ac:dyDescent="0.25">
      <c r="A62" s="9"/>
      <c r="L62" t="s">
        <v>340</v>
      </c>
      <c r="N62" t="s">
        <v>336</v>
      </c>
    </row>
    <row r="63" spans="1:16" x14ac:dyDescent="0.25">
      <c r="A63" s="9"/>
      <c r="L63" t="s">
        <v>341</v>
      </c>
      <c r="N63" t="s">
        <v>338</v>
      </c>
    </row>
    <row r="64" spans="1:16" x14ac:dyDescent="0.25">
      <c r="A64" s="9"/>
      <c r="L64" t="s">
        <v>342</v>
      </c>
    </row>
    <row r="65" spans="1:12" x14ac:dyDescent="0.25">
      <c r="A65" s="9"/>
      <c r="L65" t="s">
        <v>343</v>
      </c>
    </row>
    <row r="66" spans="1:12" x14ac:dyDescent="0.25">
      <c r="A66" s="9"/>
      <c r="L66" t="s">
        <v>344</v>
      </c>
    </row>
    <row r="67" spans="1:12" x14ac:dyDescent="0.25">
      <c r="A67" s="9"/>
      <c r="L67" t="s">
        <v>345</v>
      </c>
    </row>
    <row r="68" spans="1:12" x14ac:dyDescent="0.25">
      <c r="A68" s="9"/>
      <c r="L68" t="s">
        <v>346</v>
      </c>
    </row>
    <row r="69" spans="1:12" x14ac:dyDescent="0.25">
      <c r="L69" t="s">
        <v>347</v>
      </c>
    </row>
    <row r="70" spans="1:12" x14ac:dyDescent="0.25">
      <c r="L70" t="s">
        <v>348</v>
      </c>
    </row>
    <row r="71" spans="1:12" x14ac:dyDescent="0.25">
      <c r="L71" t="s">
        <v>349</v>
      </c>
    </row>
    <row r="72" spans="1:12" x14ac:dyDescent="0.25">
      <c r="L72" t="s">
        <v>350</v>
      </c>
    </row>
    <row r="73" spans="1:12" x14ac:dyDescent="0.25">
      <c r="L73" t="s">
        <v>351</v>
      </c>
    </row>
    <row r="74" spans="1:12" x14ac:dyDescent="0.25">
      <c r="L74" t="s">
        <v>352</v>
      </c>
    </row>
    <row r="75" spans="1:12" x14ac:dyDescent="0.25">
      <c r="L75" t="s">
        <v>353</v>
      </c>
    </row>
    <row r="76" spans="1:12" x14ac:dyDescent="0.25">
      <c r="L76" t="s">
        <v>354</v>
      </c>
    </row>
    <row r="77" spans="1:12" x14ac:dyDescent="0.25">
      <c r="L77" t="s">
        <v>355</v>
      </c>
    </row>
    <row r="78" spans="1:12" x14ac:dyDescent="0.25">
      <c r="L78" t="s">
        <v>356</v>
      </c>
    </row>
    <row r="79" spans="1:12" x14ac:dyDescent="0.25">
      <c r="L79" t="s">
        <v>357</v>
      </c>
    </row>
    <row r="80" spans="1:12" x14ac:dyDescent="0.25">
      <c r="L80" t="s">
        <v>358</v>
      </c>
    </row>
    <row r="81" spans="12:12" x14ac:dyDescent="0.25">
      <c r="L81" t="s">
        <v>359</v>
      </c>
    </row>
  </sheetData>
  <sheetProtection algorithmName="SHA-512" hashValue="TbEP6ZTfHHoUi9CbEFX+N0XV4rSmryKOVgv/MN8ggoKY9HKG9z/Sb/B4HWz/PPptfKg6cUBUZQKHz474MY+RBQ==" saltValue="IIF8Td2ZegI8xMi5LBeoKg==" spinCount="100000" sheet="1" objects="1" scenarios="1"/>
  <pageMargins left="0.7" right="0.7" top="0.75" bottom="0.75" header="0.3" footer="0.3"/>
  <pageSetup orientation="portrait" verticalDpi="300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AD9A2EFBC492B48BA6D2E36B69197A2" ma:contentTypeVersion="13" ma:contentTypeDescription="Create a new document." ma:contentTypeScope="" ma:versionID="e26a8bec037ce6d8a4394c4bde06a201">
  <xsd:schema xmlns:xsd="http://www.w3.org/2001/XMLSchema" xmlns:xs="http://www.w3.org/2001/XMLSchema" xmlns:p="http://schemas.microsoft.com/office/2006/metadata/properties" xmlns:ns2="439528b9-6cd7-4cbe-909b-b6e854522372" xmlns:ns3="93052856-417d-490e-bf8e-0a93eb5a4985" targetNamespace="http://schemas.microsoft.com/office/2006/metadata/properties" ma:root="true" ma:fieldsID="970299d9abfd6df654f2f3d7ee6133ec" ns2:_="" ns3:_="">
    <xsd:import namespace="439528b9-6cd7-4cbe-909b-b6e854522372"/>
    <xsd:import namespace="93052856-417d-490e-bf8e-0a93eb5a4985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_Flow_SignoffStatus" minOccurs="0"/>
                <xsd:element ref="ns2:MediaServiceDateTaken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39528b9-6cd7-4cbe-909b-b6e85452237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_Flow_SignoffStatus" ma:index="18" nillable="true" ma:displayName="Sign-off status" ma:internalName="Sign_x002d_off_x0020_status">
      <xsd:simpleType>
        <xsd:restriction base="dms:Text"/>
      </xsd:simpleType>
    </xsd:element>
    <xsd:element name="MediaServiceDateTaken" ma:index="19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3052856-417d-490e-bf8e-0a93eb5a4985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Flow_SignoffStatus xmlns="439528b9-6cd7-4cbe-909b-b6e854522372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1E27D105-DE6F-4732-9D68-0781B463DAB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39528b9-6cd7-4cbe-909b-b6e854522372"/>
    <ds:schemaRef ds:uri="93052856-417d-490e-bf8e-0a93eb5a498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8DE7B5F9-74CA-49C8-A8C4-1A75805C2A78}">
  <ds:schemaRefs>
    <ds:schemaRef ds:uri="http://www.w3.org/XML/1998/namespace"/>
    <ds:schemaRef ds:uri="439528b9-6cd7-4cbe-909b-b6e854522372"/>
    <ds:schemaRef ds:uri="http://purl.org/dc/terms/"/>
    <ds:schemaRef ds:uri="http://schemas.microsoft.com/office/infopath/2007/PartnerControls"/>
    <ds:schemaRef ds:uri="http://purl.org/dc/dcmitype/"/>
    <ds:schemaRef ds:uri="http://schemas.microsoft.com/office/2006/documentManagement/types"/>
    <ds:schemaRef ds:uri="http://purl.org/dc/elements/1.1/"/>
    <ds:schemaRef ds:uri="http://schemas.microsoft.com/office/2006/metadata/properties"/>
    <ds:schemaRef ds:uri="http://schemas.openxmlformats.org/package/2006/metadata/core-properties"/>
    <ds:schemaRef ds:uri="93052856-417d-490e-bf8e-0a93eb5a4985"/>
  </ds:schemaRefs>
</ds:datastoreItem>
</file>

<file path=customXml/itemProps3.xml><?xml version="1.0" encoding="utf-8"?>
<ds:datastoreItem xmlns:ds="http://schemas.openxmlformats.org/officeDocument/2006/customXml" ds:itemID="{38EEA0F9-B0A6-44AD-85F9-F7F8F81BEC5B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Instructions</vt:lpstr>
      <vt:lpstr>Case Data Entry</vt:lpstr>
      <vt:lpstr>Case Error Checker</vt:lpstr>
      <vt:lpstr>Contact Data Entry</vt:lpstr>
      <vt:lpstr>Contact Error Checker</vt:lpstr>
      <vt:lpstr>DO NOT USE_Case Formulas</vt:lpstr>
      <vt:lpstr>DO NOT USE_Contact Formulas</vt:lpstr>
      <vt:lpstr>DO NOT USE_School Picklist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Ambrosino, Mary</dc:creator>
  <cp:keywords/>
  <dc:description/>
  <cp:lastModifiedBy>Ambrosino, Mary</cp:lastModifiedBy>
  <cp:revision/>
  <dcterms:created xsi:type="dcterms:W3CDTF">2021-06-25T16:58:53Z</dcterms:created>
  <dcterms:modified xsi:type="dcterms:W3CDTF">2022-06-20T16:47:05Z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0x0101007AD9A2EFBC492B48BA6D2E36B69197A2</vt:lpwstr>
  </property>
</Properties>
</file>